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thers\"/>
    </mc:Choice>
  </mc:AlternateContent>
  <xr:revisionPtr revIDLastSave="0" documentId="13_ncr:1_{BFCC61E6-67B9-4F4B-954F-DA118C4CDCF4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עבודה" sheetId="1" r:id="rId1"/>
    <sheet name="רביות שנתיות" sheetId="6" r:id="rId2"/>
    <sheet name="מדדים וריביות" sheetId="2" r:id="rId3"/>
    <sheet name="ריבית יומית" sheetId="7" r:id="rId4"/>
  </sheets>
  <definedNames>
    <definedName name="איפוס_אזור_הדפסה">OFFSET(הדפסה_מלאה,0,0,שורה_אחרונה)</definedName>
    <definedName name="הדפסה_מלאה">#REF!</definedName>
    <definedName name="יתרה_התחלתית">#REF!</definedName>
    <definedName name="יתרת_סיום">#REF!</definedName>
    <definedName name="מספר_תשלום">#REF!</definedName>
    <definedName name="מספר_תשלומים">MATCH(0.01,יתרת_סיום,-1)+1</definedName>
    <definedName name="מספר_תשלומים_לשנה">#REF!</definedName>
    <definedName name="נתונים">#REF!</definedName>
    <definedName name="סך_ריבית">#REF!</definedName>
    <definedName name="סך_תשלום">#REF!</definedName>
    <definedName name="סכום_הלוואה">#REF!</definedName>
    <definedName name="ערכים_שהוזנו">IF(סכום_הלוואה*שער_ריבית*שנות_הלוואה*תחילת_הלוואה&gt;0,1,0)</definedName>
    <definedName name="ריבית">#REF!</definedName>
    <definedName name="ריבית_מצטברת">#REF!</definedName>
    <definedName name="שורה_אחרונה">IF(ערכים_שהוזנו,שורת_כותרת+מספר_תשלומים,שורת_כותרת)</definedName>
    <definedName name="שורת_כותרת">ROW(#REF!)</definedName>
    <definedName name="שנות_הלוואה">#REF!</definedName>
    <definedName name="שער_ריבית">#REF!</definedName>
    <definedName name="שער_ריבית_מתוכנן">#REF!</definedName>
    <definedName name="תאריך_לתשלום">#REF!</definedName>
    <definedName name="תאריך_תשלום">DATE(YEAR(תחילת_הלוואה),MONTH(תחילת_הלוואה)+Payment_Number,DAY(תחילת_הלוואה))</definedName>
    <definedName name="תחילת_הלוואה">#REF!</definedName>
    <definedName name="תשלום_חודשי_מתוכנן">#REF!</definedName>
    <definedName name="תשלום_מתוכנן">#REF!</definedName>
    <definedName name="תשלום_נוסף">#REF!</definedName>
    <definedName name="תשלומי_קרן">#REF!</definedName>
    <definedName name="תשלומים_נוספים_מתוכננים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4" i="6" l="1"/>
  <c r="D64" i="6" s="1"/>
  <c r="P9794" i="1" l="1"/>
  <c r="I2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C8738" i="7" l="1"/>
  <c r="D8738" i="7" s="1"/>
  <c r="I8744" i="1" s="1"/>
  <c r="C8739" i="7"/>
  <c r="D8739" i="7" s="1"/>
  <c r="I8745" i="1" s="1"/>
  <c r="C8740" i="7"/>
  <c r="D8740" i="7" s="1"/>
  <c r="I8746" i="1" s="1"/>
  <c r="C8741" i="7"/>
  <c r="D8741" i="7" s="1"/>
  <c r="I8747" i="1" s="1"/>
  <c r="C8742" i="7"/>
  <c r="D8742" i="7" s="1"/>
  <c r="I8748" i="1" s="1"/>
  <c r="C8743" i="7"/>
  <c r="D8743" i="7" s="1"/>
  <c r="I8749" i="1" s="1"/>
  <c r="C8744" i="7"/>
  <c r="D8744" i="7" s="1"/>
  <c r="I8750" i="1" s="1"/>
  <c r="C8745" i="7"/>
  <c r="D8745" i="7" s="1"/>
  <c r="I8751" i="1" s="1"/>
  <c r="C8746" i="7"/>
  <c r="D8746" i="7" s="1"/>
  <c r="I8752" i="1" s="1"/>
  <c r="C8747" i="7"/>
  <c r="D8747" i="7" s="1"/>
  <c r="I8753" i="1" s="1"/>
  <c r="C8748" i="7"/>
  <c r="D8748" i="7" s="1"/>
  <c r="I8754" i="1" s="1"/>
  <c r="C8749" i="7"/>
  <c r="D8749" i="7" s="1"/>
  <c r="I8755" i="1" s="1"/>
  <c r="C8750" i="7"/>
  <c r="D8750" i="7" s="1"/>
  <c r="I8756" i="1" s="1"/>
  <c r="C8751" i="7"/>
  <c r="D8751" i="7" s="1"/>
  <c r="I8757" i="1" s="1"/>
  <c r="C8752" i="7"/>
  <c r="D8752" i="7" s="1"/>
  <c r="I8758" i="1" s="1"/>
  <c r="C8753" i="7"/>
  <c r="D8753" i="7" s="1"/>
  <c r="I8759" i="1" s="1"/>
  <c r="C8754" i="7"/>
  <c r="D8754" i="7" s="1"/>
  <c r="I8760" i="1" s="1"/>
  <c r="C8755" i="7"/>
  <c r="D8755" i="7" s="1"/>
  <c r="I8761" i="1" s="1"/>
  <c r="C8756" i="7"/>
  <c r="D8756" i="7" s="1"/>
  <c r="I8762" i="1" s="1"/>
  <c r="C8757" i="7"/>
  <c r="D8757" i="7" s="1"/>
  <c r="I8763" i="1" s="1"/>
  <c r="C8758" i="7"/>
  <c r="D8758" i="7" s="1"/>
  <c r="I8764" i="1" s="1"/>
  <c r="C8759" i="7"/>
  <c r="D8759" i="7" s="1"/>
  <c r="I8765" i="1" s="1"/>
  <c r="C8760" i="7"/>
  <c r="D8760" i="7" s="1"/>
  <c r="I8766" i="1" s="1"/>
  <c r="C8761" i="7"/>
  <c r="D8761" i="7" s="1"/>
  <c r="I8767" i="1" s="1"/>
  <c r="C8762" i="7"/>
  <c r="D8762" i="7" s="1"/>
  <c r="I8768" i="1" s="1"/>
  <c r="C8763" i="7"/>
  <c r="D8763" i="7" s="1"/>
  <c r="I8769" i="1" s="1"/>
  <c r="C8764" i="7"/>
  <c r="D8764" i="7" s="1"/>
  <c r="I8770" i="1" s="1"/>
  <c r="C8765" i="7"/>
  <c r="D8765" i="7" s="1"/>
  <c r="I8771" i="1" s="1"/>
  <c r="C8766" i="7"/>
  <c r="D8766" i="7" s="1"/>
  <c r="I8772" i="1" s="1"/>
  <c r="C8767" i="7"/>
  <c r="D8767" i="7" s="1"/>
  <c r="I8773" i="1" s="1"/>
  <c r="C8768" i="7"/>
  <c r="D8768" i="7" s="1"/>
  <c r="I8774" i="1" s="1"/>
  <c r="C8769" i="7"/>
  <c r="D8769" i="7" s="1"/>
  <c r="I8775" i="1" s="1"/>
  <c r="C8770" i="7"/>
  <c r="D8770" i="7" s="1"/>
  <c r="I8776" i="1" s="1"/>
  <c r="C8771" i="7"/>
  <c r="D8771" i="7" s="1"/>
  <c r="I8777" i="1" s="1"/>
  <c r="C8772" i="7"/>
  <c r="D8772" i="7" s="1"/>
  <c r="I8778" i="1" s="1"/>
  <c r="C8773" i="7"/>
  <c r="D8773" i="7" s="1"/>
  <c r="I8779" i="1" s="1"/>
  <c r="C8774" i="7"/>
  <c r="D8774" i="7" s="1"/>
  <c r="I8780" i="1" s="1"/>
  <c r="C8775" i="7"/>
  <c r="D8775" i="7" s="1"/>
  <c r="I8781" i="1" s="1"/>
  <c r="C8776" i="7"/>
  <c r="D8776" i="7" s="1"/>
  <c r="I8782" i="1" s="1"/>
  <c r="C8777" i="7"/>
  <c r="D8777" i="7" s="1"/>
  <c r="I8783" i="1" s="1"/>
  <c r="C8778" i="7"/>
  <c r="D8778" i="7" s="1"/>
  <c r="I8784" i="1" s="1"/>
  <c r="C8779" i="7"/>
  <c r="D8779" i="7" s="1"/>
  <c r="I8785" i="1" s="1"/>
  <c r="C8780" i="7"/>
  <c r="D8780" i="7" s="1"/>
  <c r="I8786" i="1" s="1"/>
  <c r="C8781" i="7"/>
  <c r="D8781" i="7" s="1"/>
  <c r="I8787" i="1" s="1"/>
  <c r="C8782" i="7"/>
  <c r="D8782" i="7" s="1"/>
  <c r="I8788" i="1" s="1"/>
  <c r="C8783" i="7"/>
  <c r="D8783" i="7" s="1"/>
  <c r="I8789" i="1" s="1"/>
  <c r="C8784" i="7"/>
  <c r="D8784" i="7" s="1"/>
  <c r="I8790" i="1" s="1"/>
  <c r="C8785" i="7"/>
  <c r="D8785" i="7" s="1"/>
  <c r="I8791" i="1" s="1"/>
  <c r="C8786" i="7"/>
  <c r="D8786" i="7" s="1"/>
  <c r="I8792" i="1" s="1"/>
  <c r="C8787" i="7"/>
  <c r="D8787" i="7" s="1"/>
  <c r="I8793" i="1" s="1"/>
  <c r="C8788" i="7"/>
  <c r="D8788" i="7" s="1"/>
  <c r="I8794" i="1" s="1"/>
  <c r="C8789" i="7"/>
  <c r="D8789" i="7" s="1"/>
  <c r="I8795" i="1" s="1"/>
  <c r="C8790" i="7"/>
  <c r="D8790" i="7" s="1"/>
  <c r="I8796" i="1" s="1"/>
  <c r="C8791" i="7"/>
  <c r="D8791" i="7" s="1"/>
  <c r="I8797" i="1" s="1"/>
  <c r="C8792" i="7"/>
  <c r="D8792" i="7" s="1"/>
  <c r="I8798" i="1" s="1"/>
  <c r="C8793" i="7"/>
  <c r="D8793" i="7" s="1"/>
  <c r="I8799" i="1" s="1"/>
  <c r="C8794" i="7"/>
  <c r="D8794" i="7" s="1"/>
  <c r="I8800" i="1" s="1"/>
  <c r="C8795" i="7"/>
  <c r="D8795" i="7" s="1"/>
  <c r="I8801" i="1" s="1"/>
  <c r="C8796" i="7"/>
  <c r="D8796" i="7" s="1"/>
  <c r="I8802" i="1" s="1"/>
  <c r="C8797" i="7"/>
  <c r="D8797" i="7" s="1"/>
  <c r="I8803" i="1" s="1"/>
  <c r="C8798" i="7"/>
  <c r="D8798" i="7" s="1"/>
  <c r="I8804" i="1" s="1"/>
  <c r="C8799" i="7"/>
  <c r="D8799" i="7" s="1"/>
  <c r="I8805" i="1" s="1"/>
  <c r="C8800" i="7"/>
  <c r="D8800" i="7" s="1"/>
  <c r="I8806" i="1" s="1"/>
  <c r="C8801" i="7"/>
  <c r="D8801" i="7" s="1"/>
  <c r="I8807" i="1" s="1"/>
  <c r="C8802" i="7"/>
  <c r="D8802" i="7" s="1"/>
  <c r="I8808" i="1" s="1"/>
  <c r="C8803" i="7"/>
  <c r="D8803" i="7" s="1"/>
  <c r="I8809" i="1" s="1"/>
  <c r="C8804" i="7"/>
  <c r="D8804" i="7" s="1"/>
  <c r="I8810" i="1" s="1"/>
  <c r="C8805" i="7"/>
  <c r="D8805" i="7" s="1"/>
  <c r="I8811" i="1" s="1"/>
  <c r="C8806" i="7"/>
  <c r="D8806" i="7" s="1"/>
  <c r="I8812" i="1" s="1"/>
  <c r="C8807" i="7"/>
  <c r="D8807" i="7" s="1"/>
  <c r="I8813" i="1" s="1"/>
  <c r="C8808" i="7"/>
  <c r="D8808" i="7" s="1"/>
  <c r="I8814" i="1" s="1"/>
  <c r="C8809" i="7"/>
  <c r="D8809" i="7" s="1"/>
  <c r="I8815" i="1" s="1"/>
  <c r="C8810" i="7"/>
  <c r="D8810" i="7" s="1"/>
  <c r="I8816" i="1" s="1"/>
  <c r="C8811" i="7"/>
  <c r="D8811" i="7" s="1"/>
  <c r="I8817" i="1" s="1"/>
  <c r="C8812" i="7"/>
  <c r="D8812" i="7" s="1"/>
  <c r="I8818" i="1" s="1"/>
  <c r="C8813" i="7"/>
  <c r="D8813" i="7" s="1"/>
  <c r="I8819" i="1" s="1"/>
  <c r="C8814" i="7"/>
  <c r="D8814" i="7" s="1"/>
  <c r="I8820" i="1" s="1"/>
  <c r="C8815" i="7"/>
  <c r="D8815" i="7" s="1"/>
  <c r="I8821" i="1" s="1"/>
  <c r="C8816" i="7"/>
  <c r="D8816" i="7" s="1"/>
  <c r="I8822" i="1" s="1"/>
  <c r="C8817" i="7"/>
  <c r="D8817" i="7" s="1"/>
  <c r="I8823" i="1" s="1"/>
  <c r="C8818" i="7"/>
  <c r="D8818" i="7" s="1"/>
  <c r="I8824" i="1" s="1"/>
  <c r="C8819" i="7"/>
  <c r="D8819" i="7" s="1"/>
  <c r="I8825" i="1" s="1"/>
  <c r="C8820" i="7"/>
  <c r="D8820" i="7" s="1"/>
  <c r="I8826" i="1" s="1"/>
  <c r="C8821" i="7"/>
  <c r="D8821" i="7" s="1"/>
  <c r="I8827" i="1" s="1"/>
  <c r="C8822" i="7"/>
  <c r="D8822" i="7" s="1"/>
  <c r="I8828" i="1" s="1"/>
  <c r="C8823" i="7"/>
  <c r="D8823" i="7" s="1"/>
  <c r="I8829" i="1" s="1"/>
  <c r="C8824" i="7"/>
  <c r="D8824" i="7" s="1"/>
  <c r="I8830" i="1" s="1"/>
  <c r="C8825" i="7"/>
  <c r="D8825" i="7" s="1"/>
  <c r="I8831" i="1" s="1"/>
  <c r="C8826" i="7"/>
  <c r="D8826" i="7" s="1"/>
  <c r="I8832" i="1" s="1"/>
  <c r="C8827" i="7"/>
  <c r="D8827" i="7" s="1"/>
  <c r="I8833" i="1" s="1"/>
  <c r="C8828" i="7"/>
  <c r="D8828" i="7" s="1"/>
  <c r="I8834" i="1" s="1"/>
  <c r="C8829" i="7"/>
  <c r="D8829" i="7" s="1"/>
  <c r="I8835" i="1" s="1"/>
  <c r="C8830" i="7"/>
  <c r="D8830" i="7" s="1"/>
  <c r="I8836" i="1" s="1"/>
  <c r="C8831" i="7"/>
  <c r="D8831" i="7" s="1"/>
  <c r="I8837" i="1" s="1"/>
  <c r="C8832" i="7"/>
  <c r="D8832" i="7" s="1"/>
  <c r="I8838" i="1" s="1"/>
  <c r="C8833" i="7"/>
  <c r="D8833" i="7" s="1"/>
  <c r="I8839" i="1" s="1"/>
  <c r="C8834" i="7"/>
  <c r="D8834" i="7" s="1"/>
  <c r="I8840" i="1" s="1"/>
  <c r="C8835" i="7"/>
  <c r="D8835" i="7" s="1"/>
  <c r="I8841" i="1" s="1"/>
  <c r="C8836" i="7"/>
  <c r="D8836" i="7" s="1"/>
  <c r="I8842" i="1" s="1"/>
  <c r="C8837" i="7"/>
  <c r="D8837" i="7" s="1"/>
  <c r="I8843" i="1" s="1"/>
  <c r="C8838" i="7"/>
  <c r="D8838" i="7" s="1"/>
  <c r="I8844" i="1" s="1"/>
  <c r="C8839" i="7"/>
  <c r="D8839" i="7" s="1"/>
  <c r="I8845" i="1" s="1"/>
  <c r="C8840" i="7"/>
  <c r="D8840" i="7" s="1"/>
  <c r="I8846" i="1" s="1"/>
  <c r="C8841" i="7"/>
  <c r="D8841" i="7" s="1"/>
  <c r="I8847" i="1" s="1"/>
  <c r="C8842" i="7"/>
  <c r="D8842" i="7" s="1"/>
  <c r="I8848" i="1" s="1"/>
  <c r="C8843" i="7"/>
  <c r="D8843" i="7" s="1"/>
  <c r="I8849" i="1" s="1"/>
  <c r="C8844" i="7"/>
  <c r="D8844" i="7" s="1"/>
  <c r="I8850" i="1" s="1"/>
  <c r="C8845" i="7"/>
  <c r="D8845" i="7" s="1"/>
  <c r="I8851" i="1" s="1"/>
  <c r="C8846" i="7"/>
  <c r="D8846" i="7" s="1"/>
  <c r="I8852" i="1" s="1"/>
  <c r="C8847" i="7"/>
  <c r="D8847" i="7" s="1"/>
  <c r="I8853" i="1" s="1"/>
  <c r="C8848" i="7"/>
  <c r="D8848" i="7" s="1"/>
  <c r="I8854" i="1" s="1"/>
  <c r="C8849" i="7"/>
  <c r="D8849" i="7" s="1"/>
  <c r="I8855" i="1" s="1"/>
  <c r="C8850" i="7"/>
  <c r="D8850" i="7" s="1"/>
  <c r="I8856" i="1" s="1"/>
  <c r="C8851" i="7"/>
  <c r="D8851" i="7" s="1"/>
  <c r="I8857" i="1" s="1"/>
  <c r="C8852" i="7"/>
  <c r="D8852" i="7" s="1"/>
  <c r="I8858" i="1" s="1"/>
  <c r="C8853" i="7"/>
  <c r="D8853" i="7" s="1"/>
  <c r="I8859" i="1" s="1"/>
  <c r="C8854" i="7"/>
  <c r="D8854" i="7" s="1"/>
  <c r="I8860" i="1" s="1"/>
  <c r="C8855" i="7"/>
  <c r="D8855" i="7" s="1"/>
  <c r="I8861" i="1" s="1"/>
  <c r="C8856" i="7"/>
  <c r="D8856" i="7" s="1"/>
  <c r="I8862" i="1" s="1"/>
  <c r="C8857" i="7"/>
  <c r="D8857" i="7" s="1"/>
  <c r="I8863" i="1" s="1"/>
  <c r="C8858" i="7"/>
  <c r="D8858" i="7" s="1"/>
  <c r="I8864" i="1" s="1"/>
  <c r="C8859" i="7"/>
  <c r="D8859" i="7" s="1"/>
  <c r="I8865" i="1" s="1"/>
  <c r="C8860" i="7"/>
  <c r="D8860" i="7" s="1"/>
  <c r="I8866" i="1" s="1"/>
  <c r="C8861" i="7"/>
  <c r="D8861" i="7" s="1"/>
  <c r="I8867" i="1" s="1"/>
  <c r="C8862" i="7"/>
  <c r="D8862" i="7" s="1"/>
  <c r="I8868" i="1" s="1"/>
  <c r="C8863" i="7"/>
  <c r="D8863" i="7" s="1"/>
  <c r="I8869" i="1" s="1"/>
  <c r="C8864" i="7"/>
  <c r="D8864" i="7" s="1"/>
  <c r="I8870" i="1" s="1"/>
  <c r="C8865" i="7"/>
  <c r="D8865" i="7" s="1"/>
  <c r="I8871" i="1" s="1"/>
  <c r="C8866" i="7"/>
  <c r="D8866" i="7" s="1"/>
  <c r="I8872" i="1" s="1"/>
  <c r="C8867" i="7"/>
  <c r="D8867" i="7" s="1"/>
  <c r="I8873" i="1" s="1"/>
  <c r="C8868" i="7"/>
  <c r="D8868" i="7" s="1"/>
  <c r="I8874" i="1" s="1"/>
  <c r="C8869" i="7"/>
  <c r="D8869" i="7" s="1"/>
  <c r="I8875" i="1" s="1"/>
  <c r="C8870" i="7"/>
  <c r="D8870" i="7" s="1"/>
  <c r="I8876" i="1" s="1"/>
  <c r="C8871" i="7"/>
  <c r="D8871" i="7" s="1"/>
  <c r="I8877" i="1" s="1"/>
  <c r="C8872" i="7"/>
  <c r="D8872" i="7" s="1"/>
  <c r="I8878" i="1" s="1"/>
  <c r="C8873" i="7"/>
  <c r="D8873" i="7" s="1"/>
  <c r="I8879" i="1" s="1"/>
  <c r="C8874" i="7"/>
  <c r="D8874" i="7" s="1"/>
  <c r="I8880" i="1" s="1"/>
  <c r="C8875" i="7"/>
  <c r="D8875" i="7" s="1"/>
  <c r="I8881" i="1" s="1"/>
  <c r="C8876" i="7"/>
  <c r="D8876" i="7" s="1"/>
  <c r="I8882" i="1" s="1"/>
  <c r="C8877" i="7"/>
  <c r="D8877" i="7" s="1"/>
  <c r="I8883" i="1" s="1"/>
  <c r="C8878" i="7"/>
  <c r="D8878" i="7" s="1"/>
  <c r="I8884" i="1" s="1"/>
  <c r="C8879" i="7"/>
  <c r="D8879" i="7" s="1"/>
  <c r="I8885" i="1" s="1"/>
  <c r="C8880" i="7"/>
  <c r="D8880" i="7" s="1"/>
  <c r="I8886" i="1" s="1"/>
  <c r="C8881" i="7"/>
  <c r="D8881" i="7" s="1"/>
  <c r="I8887" i="1" s="1"/>
  <c r="C8882" i="7"/>
  <c r="D8882" i="7" s="1"/>
  <c r="I8888" i="1" s="1"/>
  <c r="C8883" i="7"/>
  <c r="D8883" i="7" s="1"/>
  <c r="I8889" i="1" s="1"/>
  <c r="C8884" i="7"/>
  <c r="D8884" i="7" s="1"/>
  <c r="I8890" i="1" s="1"/>
  <c r="C8885" i="7"/>
  <c r="D8885" i="7" s="1"/>
  <c r="I8891" i="1" s="1"/>
  <c r="C8886" i="7"/>
  <c r="D8886" i="7" s="1"/>
  <c r="I8892" i="1" s="1"/>
  <c r="C8887" i="7"/>
  <c r="D8887" i="7" s="1"/>
  <c r="I8893" i="1" s="1"/>
  <c r="C8888" i="7"/>
  <c r="D8888" i="7" s="1"/>
  <c r="I8894" i="1" s="1"/>
  <c r="C8889" i="7"/>
  <c r="D8889" i="7" s="1"/>
  <c r="I8895" i="1" s="1"/>
  <c r="C8890" i="7"/>
  <c r="D8890" i="7" s="1"/>
  <c r="I8896" i="1" s="1"/>
  <c r="C8891" i="7"/>
  <c r="D8891" i="7" s="1"/>
  <c r="I8897" i="1" s="1"/>
  <c r="C8892" i="7"/>
  <c r="D8892" i="7" s="1"/>
  <c r="I8898" i="1" s="1"/>
  <c r="C8893" i="7"/>
  <c r="D8893" i="7" s="1"/>
  <c r="I8899" i="1" s="1"/>
  <c r="C8894" i="7"/>
  <c r="D8894" i="7" s="1"/>
  <c r="I8900" i="1" s="1"/>
  <c r="C8895" i="7"/>
  <c r="D8895" i="7" s="1"/>
  <c r="I8901" i="1" s="1"/>
  <c r="C8896" i="7"/>
  <c r="D8896" i="7" s="1"/>
  <c r="I8902" i="1" s="1"/>
  <c r="C8897" i="7"/>
  <c r="D8897" i="7" s="1"/>
  <c r="I8903" i="1" s="1"/>
  <c r="C8898" i="7"/>
  <c r="D8898" i="7" s="1"/>
  <c r="I8904" i="1" s="1"/>
  <c r="C8899" i="7"/>
  <c r="D8899" i="7" s="1"/>
  <c r="I8905" i="1" s="1"/>
  <c r="C8900" i="7"/>
  <c r="D8900" i="7" s="1"/>
  <c r="I8906" i="1" s="1"/>
  <c r="C8901" i="7"/>
  <c r="D8901" i="7" s="1"/>
  <c r="I8907" i="1" s="1"/>
  <c r="C8902" i="7"/>
  <c r="D8902" i="7" s="1"/>
  <c r="I8908" i="1" s="1"/>
  <c r="C8903" i="7"/>
  <c r="D8903" i="7" s="1"/>
  <c r="I8909" i="1" s="1"/>
  <c r="C8904" i="7"/>
  <c r="D8904" i="7" s="1"/>
  <c r="I8910" i="1" s="1"/>
  <c r="C8905" i="7"/>
  <c r="D8905" i="7" s="1"/>
  <c r="I8911" i="1" s="1"/>
  <c r="C8906" i="7"/>
  <c r="D8906" i="7" s="1"/>
  <c r="I8912" i="1" s="1"/>
  <c r="C8907" i="7"/>
  <c r="D8907" i="7" s="1"/>
  <c r="I8913" i="1" s="1"/>
  <c r="C8908" i="7"/>
  <c r="D8908" i="7" s="1"/>
  <c r="I8914" i="1" s="1"/>
  <c r="C8909" i="7"/>
  <c r="D8909" i="7" s="1"/>
  <c r="I8915" i="1" s="1"/>
  <c r="C8910" i="7"/>
  <c r="D8910" i="7" s="1"/>
  <c r="I8916" i="1" s="1"/>
  <c r="C8911" i="7"/>
  <c r="D8911" i="7" s="1"/>
  <c r="I8917" i="1" s="1"/>
  <c r="C8912" i="7"/>
  <c r="D8912" i="7" s="1"/>
  <c r="I8918" i="1" s="1"/>
  <c r="C8913" i="7"/>
  <c r="D8913" i="7" s="1"/>
  <c r="I8919" i="1" s="1"/>
  <c r="C8914" i="7"/>
  <c r="D8914" i="7" s="1"/>
  <c r="I8920" i="1" s="1"/>
  <c r="C8915" i="7"/>
  <c r="D8915" i="7" s="1"/>
  <c r="I8921" i="1" s="1"/>
  <c r="C8916" i="7"/>
  <c r="D8916" i="7" s="1"/>
  <c r="I8922" i="1" s="1"/>
  <c r="C8917" i="7"/>
  <c r="D8917" i="7" s="1"/>
  <c r="I8923" i="1" s="1"/>
  <c r="C8918" i="7"/>
  <c r="D8918" i="7" s="1"/>
  <c r="I8924" i="1" s="1"/>
  <c r="C8919" i="7"/>
  <c r="D8919" i="7" s="1"/>
  <c r="I8925" i="1" s="1"/>
  <c r="C8920" i="7"/>
  <c r="D8920" i="7" s="1"/>
  <c r="I8926" i="1" s="1"/>
  <c r="C8921" i="7"/>
  <c r="D8921" i="7" s="1"/>
  <c r="I8927" i="1" s="1"/>
  <c r="C8922" i="7"/>
  <c r="D8922" i="7" s="1"/>
  <c r="I8928" i="1" s="1"/>
  <c r="C8923" i="7"/>
  <c r="D8923" i="7" s="1"/>
  <c r="I8929" i="1" s="1"/>
  <c r="C8924" i="7"/>
  <c r="D8924" i="7" s="1"/>
  <c r="I8930" i="1" s="1"/>
  <c r="C8925" i="7"/>
  <c r="D8925" i="7" s="1"/>
  <c r="I8931" i="1" s="1"/>
  <c r="C8926" i="7"/>
  <c r="D8926" i="7" s="1"/>
  <c r="I8932" i="1" s="1"/>
  <c r="C8927" i="7"/>
  <c r="D8927" i="7" s="1"/>
  <c r="I8933" i="1" s="1"/>
  <c r="C8928" i="7"/>
  <c r="D8928" i="7" s="1"/>
  <c r="I8934" i="1" s="1"/>
  <c r="C8929" i="7"/>
  <c r="D8929" i="7" s="1"/>
  <c r="I8935" i="1" s="1"/>
  <c r="C8930" i="7"/>
  <c r="D8930" i="7" s="1"/>
  <c r="I8936" i="1" s="1"/>
  <c r="C8931" i="7"/>
  <c r="D8931" i="7" s="1"/>
  <c r="I8937" i="1" s="1"/>
  <c r="C8932" i="7"/>
  <c r="D8932" i="7" s="1"/>
  <c r="I8938" i="1" s="1"/>
  <c r="C8933" i="7"/>
  <c r="D8933" i="7" s="1"/>
  <c r="I8939" i="1" s="1"/>
  <c r="C8934" i="7"/>
  <c r="D8934" i="7" s="1"/>
  <c r="I8940" i="1" s="1"/>
  <c r="C8935" i="7"/>
  <c r="D8935" i="7" s="1"/>
  <c r="I8941" i="1" s="1"/>
  <c r="C8936" i="7"/>
  <c r="D8936" i="7" s="1"/>
  <c r="I8942" i="1" s="1"/>
  <c r="C8937" i="7"/>
  <c r="D8937" i="7" s="1"/>
  <c r="I8943" i="1" s="1"/>
  <c r="C8938" i="7"/>
  <c r="D8938" i="7" s="1"/>
  <c r="I8944" i="1" s="1"/>
  <c r="C8939" i="7"/>
  <c r="D8939" i="7" s="1"/>
  <c r="I8945" i="1" s="1"/>
  <c r="C8940" i="7"/>
  <c r="D8940" i="7" s="1"/>
  <c r="I8946" i="1" s="1"/>
  <c r="C8941" i="7"/>
  <c r="D8941" i="7" s="1"/>
  <c r="I8947" i="1" s="1"/>
  <c r="C8942" i="7"/>
  <c r="D8942" i="7" s="1"/>
  <c r="I8948" i="1" s="1"/>
  <c r="C8943" i="7"/>
  <c r="D8943" i="7" s="1"/>
  <c r="I8949" i="1" s="1"/>
  <c r="C8944" i="7"/>
  <c r="D8944" i="7" s="1"/>
  <c r="I8950" i="1" s="1"/>
  <c r="C8945" i="7"/>
  <c r="D8945" i="7" s="1"/>
  <c r="I8951" i="1" s="1"/>
  <c r="C8946" i="7"/>
  <c r="D8946" i="7" s="1"/>
  <c r="I8952" i="1" s="1"/>
  <c r="C8947" i="7"/>
  <c r="D8947" i="7" s="1"/>
  <c r="I8953" i="1" s="1"/>
  <c r="C8948" i="7"/>
  <c r="D8948" i="7" s="1"/>
  <c r="I8954" i="1" s="1"/>
  <c r="C8949" i="7"/>
  <c r="D8949" i="7" s="1"/>
  <c r="I8955" i="1" s="1"/>
  <c r="C8950" i="7"/>
  <c r="D8950" i="7" s="1"/>
  <c r="I8956" i="1" s="1"/>
  <c r="C8951" i="7"/>
  <c r="D8951" i="7" s="1"/>
  <c r="I8957" i="1" s="1"/>
  <c r="C8952" i="7"/>
  <c r="D8952" i="7" s="1"/>
  <c r="I8958" i="1" s="1"/>
  <c r="C8953" i="7"/>
  <c r="D8953" i="7" s="1"/>
  <c r="I8959" i="1" s="1"/>
  <c r="C8954" i="7"/>
  <c r="D8954" i="7" s="1"/>
  <c r="I8960" i="1" s="1"/>
  <c r="C8955" i="7"/>
  <c r="D8955" i="7" s="1"/>
  <c r="I8961" i="1" s="1"/>
  <c r="C8956" i="7"/>
  <c r="D8956" i="7" s="1"/>
  <c r="I8962" i="1" s="1"/>
  <c r="C8957" i="7"/>
  <c r="D8957" i="7" s="1"/>
  <c r="I8963" i="1" s="1"/>
  <c r="C8958" i="7"/>
  <c r="D8958" i="7" s="1"/>
  <c r="I8964" i="1" s="1"/>
  <c r="C8959" i="7"/>
  <c r="D8959" i="7" s="1"/>
  <c r="I8965" i="1" s="1"/>
  <c r="C8960" i="7"/>
  <c r="D8960" i="7" s="1"/>
  <c r="I8966" i="1" s="1"/>
  <c r="C8961" i="7"/>
  <c r="D8961" i="7" s="1"/>
  <c r="I8967" i="1" s="1"/>
  <c r="C8962" i="7"/>
  <c r="D8962" i="7" s="1"/>
  <c r="I8968" i="1" s="1"/>
  <c r="C8963" i="7"/>
  <c r="D8963" i="7" s="1"/>
  <c r="I8969" i="1" s="1"/>
  <c r="C8964" i="7"/>
  <c r="D8964" i="7" s="1"/>
  <c r="I8970" i="1" s="1"/>
  <c r="C8965" i="7"/>
  <c r="D8965" i="7" s="1"/>
  <c r="I8971" i="1" s="1"/>
  <c r="C8966" i="7"/>
  <c r="D8966" i="7" s="1"/>
  <c r="I8972" i="1" s="1"/>
  <c r="C8967" i="7"/>
  <c r="D8967" i="7" s="1"/>
  <c r="I8973" i="1" s="1"/>
  <c r="C8968" i="7"/>
  <c r="D8968" i="7" s="1"/>
  <c r="I8974" i="1" s="1"/>
  <c r="C8969" i="7"/>
  <c r="D8969" i="7" s="1"/>
  <c r="I8975" i="1" s="1"/>
  <c r="C8970" i="7"/>
  <c r="D8970" i="7" s="1"/>
  <c r="I8976" i="1" s="1"/>
  <c r="C8971" i="7"/>
  <c r="D8971" i="7" s="1"/>
  <c r="I8977" i="1" s="1"/>
  <c r="C8972" i="7"/>
  <c r="D8972" i="7" s="1"/>
  <c r="I8978" i="1" s="1"/>
  <c r="C8973" i="7"/>
  <c r="D8973" i="7" s="1"/>
  <c r="I8979" i="1" s="1"/>
  <c r="C8974" i="7"/>
  <c r="D8974" i="7" s="1"/>
  <c r="I8980" i="1" s="1"/>
  <c r="C8975" i="7"/>
  <c r="D8975" i="7" s="1"/>
  <c r="I8981" i="1" s="1"/>
  <c r="C8976" i="7"/>
  <c r="D8976" i="7" s="1"/>
  <c r="I8982" i="1" s="1"/>
  <c r="C8977" i="7"/>
  <c r="D8977" i="7" s="1"/>
  <c r="I8983" i="1" s="1"/>
  <c r="C8978" i="7"/>
  <c r="D8978" i="7" s="1"/>
  <c r="I8984" i="1" s="1"/>
  <c r="C8979" i="7"/>
  <c r="D8979" i="7" s="1"/>
  <c r="I8985" i="1" s="1"/>
  <c r="C8980" i="7"/>
  <c r="D8980" i="7" s="1"/>
  <c r="I8986" i="1" s="1"/>
  <c r="C8981" i="7"/>
  <c r="D8981" i="7" s="1"/>
  <c r="I8987" i="1" s="1"/>
  <c r="C8982" i="7"/>
  <c r="D8982" i="7" s="1"/>
  <c r="I8988" i="1" s="1"/>
  <c r="C8983" i="7"/>
  <c r="D8983" i="7" s="1"/>
  <c r="I8989" i="1" s="1"/>
  <c r="C8984" i="7"/>
  <c r="D8984" i="7" s="1"/>
  <c r="I8990" i="1" s="1"/>
  <c r="C8985" i="7"/>
  <c r="D8985" i="7" s="1"/>
  <c r="I8991" i="1" s="1"/>
  <c r="C8986" i="7"/>
  <c r="D8986" i="7" s="1"/>
  <c r="I8992" i="1" s="1"/>
  <c r="C8987" i="7"/>
  <c r="D8987" i="7" s="1"/>
  <c r="I8993" i="1" s="1"/>
  <c r="C8988" i="7"/>
  <c r="D8988" i="7" s="1"/>
  <c r="I8994" i="1" s="1"/>
  <c r="C8989" i="7"/>
  <c r="D8989" i="7" s="1"/>
  <c r="I8995" i="1" s="1"/>
  <c r="C8990" i="7"/>
  <c r="D8990" i="7" s="1"/>
  <c r="I8996" i="1" s="1"/>
  <c r="C8991" i="7"/>
  <c r="D8991" i="7" s="1"/>
  <c r="I8997" i="1" s="1"/>
  <c r="C8992" i="7"/>
  <c r="D8992" i="7" s="1"/>
  <c r="I8998" i="1" s="1"/>
  <c r="C8993" i="7"/>
  <c r="D8993" i="7" s="1"/>
  <c r="I8999" i="1" s="1"/>
  <c r="C8994" i="7"/>
  <c r="D8994" i="7" s="1"/>
  <c r="I9000" i="1" s="1"/>
  <c r="C8995" i="7"/>
  <c r="D8995" i="7" s="1"/>
  <c r="I9001" i="1" s="1"/>
  <c r="C8996" i="7"/>
  <c r="D8996" i="7" s="1"/>
  <c r="I9002" i="1" s="1"/>
  <c r="C8997" i="7"/>
  <c r="D8997" i="7" s="1"/>
  <c r="I9003" i="1" s="1"/>
  <c r="C8998" i="7"/>
  <c r="D8998" i="7" s="1"/>
  <c r="I9004" i="1" s="1"/>
  <c r="C8999" i="7"/>
  <c r="D8999" i="7" s="1"/>
  <c r="I9005" i="1" s="1"/>
  <c r="C9000" i="7"/>
  <c r="D9000" i="7" s="1"/>
  <c r="I9006" i="1" s="1"/>
  <c r="C9001" i="7"/>
  <c r="D9001" i="7" s="1"/>
  <c r="I9007" i="1" s="1"/>
  <c r="C9002" i="7"/>
  <c r="D9002" i="7" s="1"/>
  <c r="I9008" i="1" s="1"/>
  <c r="C9003" i="7"/>
  <c r="D9003" i="7" s="1"/>
  <c r="I9009" i="1" s="1"/>
  <c r="C9004" i="7"/>
  <c r="D9004" i="7" s="1"/>
  <c r="I9010" i="1" s="1"/>
  <c r="C9005" i="7"/>
  <c r="D9005" i="7" s="1"/>
  <c r="I9011" i="1" s="1"/>
  <c r="C9006" i="7"/>
  <c r="D9006" i="7" s="1"/>
  <c r="I9012" i="1" s="1"/>
  <c r="C9007" i="7"/>
  <c r="D9007" i="7" s="1"/>
  <c r="I9013" i="1" s="1"/>
  <c r="C9008" i="7"/>
  <c r="D9008" i="7" s="1"/>
  <c r="I9014" i="1" s="1"/>
  <c r="C9009" i="7"/>
  <c r="D9009" i="7" s="1"/>
  <c r="I9015" i="1" s="1"/>
  <c r="C9010" i="7"/>
  <c r="D9010" i="7" s="1"/>
  <c r="I9016" i="1" s="1"/>
  <c r="C9011" i="7"/>
  <c r="D9011" i="7" s="1"/>
  <c r="I9017" i="1" s="1"/>
  <c r="C9012" i="7"/>
  <c r="D9012" i="7" s="1"/>
  <c r="I9018" i="1" s="1"/>
  <c r="C9013" i="7"/>
  <c r="D9013" i="7" s="1"/>
  <c r="I9019" i="1" s="1"/>
  <c r="C9014" i="7"/>
  <c r="D9014" i="7" s="1"/>
  <c r="I9020" i="1" s="1"/>
  <c r="C9015" i="7"/>
  <c r="D9015" i="7" s="1"/>
  <c r="I9021" i="1" s="1"/>
  <c r="C9016" i="7"/>
  <c r="D9016" i="7" s="1"/>
  <c r="I9022" i="1" s="1"/>
  <c r="C9017" i="7"/>
  <c r="D9017" i="7" s="1"/>
  <c r="I9023" i="1" s="1"/>
  <c r="C9018" i="7"/>
  <c r="D9018" i="7" s="1"/>
  <c r="I9024" i="1" s="1"/>
  <c r="C9019" i="7"/>
  <c r="D9019" i="7" s="1"/>
  <c r="I9025" i="1" s="1"/>
  <c r="C9020" i="7"/>
  <c r="D9020" i="7" s="1"/>
  <c r="I9026" i="1" s="1"/>
  <c r="C9021" i="7"/>
  <c r="D9021" i="7" s="1"/>
  <c r="I9027" i="1" s="1"/>
  <c r="C9022" i="7"/>
  <c r="D9022" i="7" s="1"/>
  <c r="I9028" i="1" s="1"/>
  <c r="C9023" i="7"/>
  <c r="D9023" i="7" s="1"/>
  <c r="I9029" i="1" s="1"/>
  <c r="C9024" i="7"/>
  <c r="D9024" i="7" s="1"/>
  <c r="I9030" i="1" s="1"/>
  <c r="C9025" i="7"/>
  <c r="D9025" i="7" s="1"/>
  <c r="I9031" i="1" s="1"/>
  <c r="C9026" i="7"/>
  <c r="D9026" i="7" s="1"/>
  <c r="I9032" i="1" s="1"/>
  <c r="C9027" i="7"/>
  <c r="D9027" i="7" s="1"/>
  <c r="I9033" i="1" s="1"/>
  <c r="C9028" i="7"/>
  <c r="D9028" i="7" s="1"/>
  <c r="I9034" i="1" s="1"/>
  <c r="C9029" i="7"/>
  <c r="D9029" i="7" s="1"/>
  <c r="I9035" i="1" s="1"/>
  <c r="C9030" i="7"/>
  <c r="D9030" i="7" s="1"/>
  <c r="I9036" i="1" s="1"/>
  <c r="C9031" i="7"/>
  <c r="D9031" i="7" s="1"/>
  <c r="I9037" i="1" s="1"/>
  <c r="C9032" i="7"/>
  <c r="D9032" i="7" s="1"/>
  <c r="I9038" i="1" s="1"/>
  <c r="C9033" i="7"/>
  <c r="D9033" i="7" s="1"/>
  <c r="I9039" i="1" s="1"/>
  <c r="C9034" i="7"/>
  <c r="D9034" i="7" s="1"/>
  <c r="I9040" i="1" s="1"/>
  <c r="C9035" i="7"/>
  <c r="D9035" i="7" s="1"/>
  <c r="I9041" i="1" s="1"/>
  <c r="C9036" i="7"/>
  <c r="D9036" i="7" s="1"/>
  <c r="I9042" i="1" s="1"/>
  <c r="C9037" i="7"/>
  <c r="D9037" i="7" s="1"/>
  <c r="I9043" i="1" s="1"/>
  <c r="C9038" i="7"/>
  <c r="D9038" i="7" s="1"/>
  <c r="I9044" i="1" s="1"/>
  <c r="C9039" i="7"/>
  <c r="D9039" i="7" s="1"/>
  <c r="I9045" i="1" s="1"/>
  <c r="C9040" i="7"/>
  <c r="D9040" i="7" s="1"/>
  <c r="I9046" i="1" s="1"/>
  <c r="C9041" i="7"/>
  <c r="D9041" i="7" s="1"/>
  <c r="I9047" i="1" s="1"/>
  <c r="C9042" i="7"/>
  <c r="D9042" i="7" s="1"/>
  <c r="I9048" i="1" s="1"/>
  <c r="C9043" i="7"/>
  <c r="D9043" i="7" s="1"/>
  <c r="I9049" i="1" s="1"/>
  <c r="C9044" i="7"/>
  <c r="D9044" i="7" s="1"/>
  <c r="I9050" i="1" s="1"/>
  <c r="C9045" i="7"/>
  <c r="D9045" i="7" s="1"/>
  <c r="I9051" i="1" s="1"/>
  <c r="C9046" i="7"/>
  <c r="D9046" i="7" s="1"/>
  <c r="I9052" i="1" s="1"/>
  <c r="C9047" i="7"/>
  <c r="D9047" i="7" s="1"/>
  <c r="I9053" i="1" s="1"/>
  <c r="C9048" i="7"/>
  <c r="D9048" i="7" s="1"/>
  <c r="I9054" i="1" s="1"/>
  <c r="C9049" i="7"/>
  <c r="D9049" i="7" s="1"/>
  <c r="I9055" i="1" s="1"/>
  <c r="C9050" i="7"/>
  <c r="D9050" i="7" s="1"/>
  <c r="I9056" i="1" s="1"/>
  <c r="C9051" i="7"/>
  <c r="D9051" i="7" s="1"/>
  <c r="I9057" i="1" s="1"/>
  <c r="C9052" i="7"/>
  <c r="D9052" i="7" s="1"/>
  <c r="I9058" i="1" s="1"/>
  <c r="C9053" i="7"/>
  <c r="D9053" i="7" s="1"/>
  <c r="I9059" i="1" s="1"/>
  <c r="C9054" i="7"/>
  <c r="D9054" i="7" s="1"/>
  <c r="I9060" i="1" s="1"/>
  <c r="C9055" i="7"/>
  <c r="D9055" i="7" s="1"/>
  <c r="I9061" i="1" s="1"/>
  <c r="C9056" i="7"/>
  <c r="D9056" i="7" s="1"/>
  <c r="I9062" i="1" s="1"/>
  <c r="C9057" i="7"/>
  <c r="D9057" i="7" s="1"/>
  <c r="I9063" i="1" s="1"/>
  <c r="C9058" i="7"/>
  <c r="D9058" i="7" s="1"/>
  <c r="I9064" i="1" s="1"/>
  <c r="C9059" i="7"/>
  <c r="D9059" i="7" s="1"/>
  <c r="I9065" i="1" s="1"/>
  <c r="C9060" i="7"/>
  <c r="D9060" i="7" s="1"/>
  <c r="I9066" i="1" s="1"/>
  <c r="C9061" i="7"/>
  <c r="D9061" i="7" s="1"/>
  <c r="I9067" i="1" s="1"/>
  <c r="C9062" i="7"/>
  <c r="D9062" i="7" s="1"/>
  <c r="I9068" i="1" s="1"/>
  <c r="C9063" i="7"/>
  <c r="D9063" i="7" s="1"/>
  <c r="I9069" i="1" s="1"/>
  <c r="C9064" i="7"/>
  <c r="D9064" i="7" s="1"/>
  <c r="I9070" i="1" s="1"/>
  <c r="C9065" i="7"/>
  <c r="D9065" i="7" s="1"/>
  <c r="I9071" i="1" s="1"/>
  <c r="C9066" i="7"/>
  <c r="D9066" i="7" s="1"/>
  <c r="I9072" i="1" s="1"/>
  <c r="C9067" i="7"/>
  <c r="D9067" i="7" s="1"/>
  <c r="I9073" i="1" s="1"/>
  <c r="C9068" i="7"/>
  <c r="D9068" i="7" s="1"/>
  <c r="I9074" i="1" s="1"/>
  <c r="C9069" i="7"/>
  <c r="D9069" i="7" s="1"/>
  <c r="I9075" i="1" s="1"/>
  <c r="C9070" i="7"/>
  <c r="D9070" i="7" s="1"/>
  <c r="I9076" i="1" s="1"/>
  <c r="C9071" i="7"/>
  <c r="D9071" i="7" s="1"/>
  <c r="I9077" i="1" s="1"/>
  <c r="C9072" i="7"/>
  <c r="D9072" i="7" s="1"/>
  <c r="I9078" i="1" s="1"/>
  <c r="C9073" i="7"/>
  <c r="D9073" i="7" s="1"/>
  <c r="I9079" i="1" s="1"/>
  <c r="C9074" i="7"/>
  <c r="D9074" i="7" s="1"/>
  <c r="I9080" i="1" s="1"/>
  <c r="C9075" i="7"/>
  <c r="D9075" i="7" s="1"/>
  <c r="I9081" i="1" s="1"/>
  <c r="C9076" i="7"/>
  <c r="D9076" i="7" s="1"/>
  <c r="I9082" i="1" s="1"/>
  <c r="C9077" i="7"/>
  <c r="D9077" i="7" s="1"/>
  <c r="I9083" i="1" s="1"/>
  <c r="C9078" i="7"/>
  <c r="D9078" i="7" s="1"/>
  <c r="I9084" i="1" s="1"/>
  <c r="C9079" i="7"/>
  <c r="D9079" i="7" s="1"/>
  <c r="I9085" i="1" s="1"/>
  <c r="C9080" i="7"/>
  <c r="D9080" i="7" s="1"/>
  <c r="I9086" i="1" s="1"/>
  <c r="C9081" i="7"/>
  <c r="D9081" i="7" s="1"/>
  <c r="I9087" i="1" s="1"/>
  <c r="C9082" i="7"/>
  <c r="D9082" i="7" s="1"/>
  <c r="I9088" i="1" s="1"/>
  <c r="C9083" i="7"/>
  <c r="D9083" i="7" s="1"/>
  <c r="I9089" i="1" s="1"/>
  <c r="C9084" i="7"/>
  <c r="D9084" i="7" s="1"/>
  <c r="I9090" i="1" s="1"/>
  <c r="C9085" i="7"/>
  <c r="D9085" i="7" s="1"/>
  <c r="I9091" i="1" s="1"/>
  <c r="C9086" i="7"/>
  <c r="D9086" i="7" s="1"/>
  <c r="I9092" i="1" s="1"/>
  <c r="C9087" i="7"/>
  <c r="D9087" i="7" s="1"/>
  <c r="I9093" i="1" s="1"/>
  <c r="C9088" i="7"/>
  <c r="D9088" i="7" s="1"/>
  <c r="I9094" i="1" s="1"/>
  <c r="C9089" i="7"/>
  <c r="D9089" i="7" s="1"/>
  <c r="I9095" i="1" s="1"/>
  <c r="C9090" i="7"/>
  <c r="D9090" i="7" s="1"/>
  <c r="I9096" i="1" s="1"/>
  <c r="C9091" i="7"/>
  <c r="D9091" i="7" s="1"/>
  <c r="I9097" i="1" s="1"/>
  <c r="C9092" i="7"/>
  <c r="D9092" i="7" s="1"/>
  <c r="I9098" i="1" s="1"/>
  <c r="C9093" i="7"/>
  <c r="D9093" i="7" s="1"/>
  <c r="I9099" i="1" s="1"/>
  <c r="C9094" i="7"/>
  <c r="D9094" i="7" s="1"/>
  <c r="I9100" i="1" s="1"/>
  <c r="C9095" i="7"/>
  <c r="D9095" i="7" s="1"/>
  <c r="I9101" i="1" s="1"/>
  <c r="C9096" i="7"/>
  <c r="D9096" i="7" s="1"/>
  <c r="I9102" i="1" s="1"/>
  <c r="C9097" i="7"/>
  <c r="D9097" i="7" s="1"/>
  <c r="I9103" i="1" s="1"/>
  <c r="C9098" i="7"/>
  <c r="D9098" i="7" s="1"/>
  <c r="I9104" i="1" s="1"/>
  <c r="C9099" i="7"/>
  <c r="D9099" i="7" s="1"/>
  <c r="I9105" i="1" s="1"/>
  <c r="C9100" i="7"/>
  <c r="D9100" i="7" s="1"/>
  <c r="I9106" i="1" s="1"/>
  <c r="C9101" i="7"/>
  <c r="D9101" i="7" s="1"/>
  <c r="I9107" i="1" s="1"/>
  <c r="C9102" i="7"/>
  <c r="D9102" i="7" s="1"/>
  <c r="I9108" i="1" s="1"/>
  <c r="C9103" i="7"/>
  <c r="D9103" i="7" s="1"/>
  <c r="I9109" i="1" s="1"/>
  <c r="C9104" i="7"/>
  <c r="D9104" i="7" s="1"/>
  <c r="I9110" i="1" s="1"/>
  <c r="C9105" i="7"/>
  <c r="D9105" i="7" s="1"/>
  <c r="I9111" i="1" s="1"/>
  <c r="C9106" i="7"/>
  <c r="D9106" i="7" s="1"/>
  <c r="I9112" i="1" s="1"/>
  <c r="C9107" i="7"/>
  <c r="D9107" i="7" s="1"/>
  <c r="I9113" i="1" s="1"/>
  <c r="C9108" i="7"/>
  <c r="D9108" i="7" s="1"/>
  <c r="I9114" i="1" s="1"/>
  <c r="C9109" i="7"/>
  <c r="D9109" i="7" s="1"/>
  <c r="I9115" i="1" s="1"/>
  <c r="C9110" i="7"/>
  <c r="D9110" i="7" s="1"/>
  <c r="I9116" i="1" s="1"/>
  <c r="C9111" i="7"/>
  <c r="D9111" i="7" s="1"/>
  <c r="I9117" i="1" s="1"/>
  <c r="C9112" i="7"/>
  <c r="D9112" i="7" s="1"/>
  <c r="I9118" i="1" s="1"/>
  <c r="C9113" i="7"/>
  <c r="D9113" i="7" s="1"/>
  <c r="I9119" i="1" s="1"/>
  <c r="C9114" i="7"/>
  <c r="D9114" i="7" s="1"/>
  <c r="I9120" i="1" s="1"/>
  <c r="C9115" i="7"/>
  <c r="D9115" i="7" s="1"/>
  <c r="I9121" i="1" s="1"/>
  <c r="C9116" i="7"/>
  <c r="D9116" i="7" s="1"/>
  <c r="I9122" i="1" s="1"/>
  <c r="C9117" i="7"/>
  <c r="D9117" i="7" s="1"/>
  <c r="I9123" i="1" s="1"/>
  <c r="C9118" i="7"/>
  <c r="D9118" i="7" s="1"/>
  <c r="I9124" i="1" s="1"/>
  <c r="C9119" i="7"/>
  <c r="D9119" i="7" s="1"/>
  <c r="I9125" i="1" s="1"/>
  <c r="C9120" i="7"/>
  <c r="D9120" i="7" s="1"/>
  <c r="I9126" i="1" s="1"/>
  <c r="C9121" i="7"/>
  <c r="D9121" i="7" s="1"/>
  <c r="I9127" i="1" s="1"/>
  <c r="C9122" i="7"/>
  <c r="D9122" i="7" s="1"/>
  <c r="I9128" i="1" s="1"/>
  <c r="C9123" i="7"/>
  <c r="D9123" i="7" s="1"/>
  <c r="I9129" i="1" s="1"/>
  <c r="C9124" i="7"/>
  <c r="D9124" i="7" s="1"/>
  <c r="I9130" i="1" s="1"/>
  <c r="C9125" i="7"/>
  <c r="D9125" i="7" s="1"/>
  <c r="I9131" i="1" s="1"/>
  <c r="C9126" i="7"/>
  <c r="D9126" i="7" s="1"/>
  <c r="I9132" i="1" s="1"/>
  <c r="C9127" i="7"/>
  <c r="D9127" i="7" s="1"/>
  <c r="I9133" i="1" s="1"/>
  <c r="C9128" i="7"/>
  <c r="D9128" i="7" s="1"/>
  <c r="I9134" i="1" s="1"/>
  <c r="C9129" i="7"/>
  <c r="D9129" i="7" s="1"/>
  <c r="I9135" i="1" s="1"/>
  <c r="C9130" i="7"/>
  <c r="D9130" i="7" s="1"/>
  <c r="I9136" i="1" s="1"/>
  <c r="C9131" i="7"/>
  <c r="D9131" i="7" s="1"/>
  <c r="I9137" i="1" s="1"/>
  <c r="C9132" i="7"/>
  <c r="D9132" i="7" s="1"/>
  <c r="I9138" i="1" s="1"/>
  <c r="C9133" i="7"/>
  <c r="D9133" i="7" s="1"/>
  <c r="I9139" i="1" s="1"/>
  <c r="C9134" i="7"/>
  <c r="D9134" i="7" s="1"/>
  <c r="I9140" i="1" s="1"/>
  <c r="C9135" i="7"/>
  <c r="D9135" i="7" s="1"/>
  <c r="I9141" i="1" s="1"/>
  <c r="C9136" i="7"/>
  <c r="D9136" i="7" s="1"/>
  <c r="I9142" i="1" s="1"/>
  <c r="C9137" i="7"/>
  <c r="D9137" i="7" s="1"/>
  <c r="I9143" i="1" s="1"/>
  <c r="C9138" i="7"/>
  <c r="D9138" i="7" s="1"/>
  <c r="I9144" i="1" s="1"/>
  <c r="C9139" i="7"/>
  <c r="D9139" i="7" s="1"/>
  <c r="I9145" i="1" s="1"/>
  <c r="C9140" i="7"/>
  <c r="D9140" i="7" s="1"/>
  <c r="I9146" i="1" s="1"/>
  <c r="C9141" i="7"/>
  <c r="D9141" i="7" s="1"/>
  <c r="I9147" i="1" s="1"/>
  <c r="C9142" i="7"/>
  <c r="D9142" i="7" s="1"/>
  <c r="I9148" i="1" s="1"/>
  <c r="C9143" i="7"/>
  <c r="D9143" i="7" s="1"/>
  <c r="I9149" i="1" s="1"/>
  <c r="C9144" i="7"/>
  <c r="D9144" i="7" s="1"/>
  <c r="I9150" i="1" s="1"/>
  <c r="C9145" i="7"/>
  <c r="D9145" i="7" s="1"/>
  <c r="I9151" i="1" s="1"/>
  <c r="C9146" i="7"/>
  <c r="D9146" i="7" s="1"/>
  <c r="I9152" i="1" s="1"/>
  <c r="C9147" i="7"/>
  <c r="D9147" i="7" s="1"/>
  <c r="I9153" i="1" s="1"/>
  <c r="C9148" i="7"/>
  <c r="D9148" i="7" s="1"/>
  <c r="I9154" i="1" s="1"/>
  <c r="C9149" i="7"/>
  <c r="D9149" i="7" s="1"/>
  <c r="I9155" i="1" s="1"/>
  <c r="C9150" i="7"/>
  <c r="D9150" i="7" s="1"/>
  <c r="I9156" i="1" s="1"/>
  <c r="C9151" i="7"/>
  <c r="D9151" i="7" s="1"/>
  <c r="I9157" i="1" s="1"/>
  <c r="C9152" i="7"/>
  <c r="D9152" i="7" s="1"/>
  <c r="I9158" i="1" s="1"/>
  <c r="C9153" i="7"/>
  <c r="D9153" i="7" s="1"/>
  <c r="I9159" i="1" s="1"/>
  <c r="C9154" i="7"/>
  <c r="D9154" i="7" s="1"/>
  <c r="I9160" i="1" s="1"/>
  <c r="C9155" i="7"/>
  <c r="D9155" i="7" s="1"/>
  <c r="I9161" i="1" s="1"/>
  <c r="C9156" i="7"/>
  <c r="D9156" i="7" s="1"/>
  <c r="I9162" i="1" s="1"/>
  <c r="C9157" i="7"/>
  <c r="D9157" i="7" s="1"/>
  <c r="I9163" i="1" s="1"/>
  <c r="C9158" i="7"/>
  <c r="D9158" i="7" s="1"/>
  <c r="I9164" i="1" s="1"/>
  <c r="C9159" i="7"/>
  <c r="D9159" i="7" s="1"/>
  <c r="I9165" i="1" s="1"/>
  <c r="C9160" i="7"/>
  <c r="D9160" i="7" s="1"/>
  <c r="I9166" i="1" s="1"/>
  <c r="C9161" i="7"/>
  <c r="D9161" i="7" s="1"/>
  <c r="I9167" i="1" s="1"/>
  <c r="C9162" i="7"/>
  <c r="D9162" i="7" s="1"/>
  <c r="I9168" i="1" s="1"/>
  <c r="C9163" i="7"/>
  <c r="D9163" i="7" s="1"/>
  <c r="I9169" i="1" s="1"/>
  <c r="C9164" i="7"/>
  <c r="D9164" i="7" s="1"/>
  <c r="I9170" i="1" s="1"/>
  <c r="C9165" i="7"/>
  <c r="D9165" i="7" s="1"/>
  <c r="I9171" i="1" s="1"/>
  <c r="C9166" i="7"/>
  <c r="D9166" i="7" s="1"/>
  <c r="I9172" i="1" s="1"/>
  <c r="C9167" i="7"/>
  <c r="D9167" i="7" s="1"/>
  <c r="I9173" i="1" s="1"/>
  <c r="C9168" i="7"/>
  <c r="D9168" i="7" s="1"/>
  <c r="I9174" i="1" s="1"/>
  <c r="C9169" i="7"/>
  <c r="D9169" i="7" s="1"/>
  <c r="I9175" i="1" s="1"/>
  <c r="C9170" i="7"/>
  <c r="D9170" i="7" s="1"/>
  <c r="I9176" i="1" s="1"/>
  <c r="C9171" i="7"/>
  <c r="D9171" i="7" s="1"/>
  <c r="I9177" i="1" s="1"/>
  <c r="C9172" i="7"/>
  <c r="D9172" i="7" s="1"/>
  <c r="I9178" i="1" s="1"/>
  <c r="C9173" i="7"/>
  <c r="D9173" i="7" s="1"/>
  <c r="I9179" i="1" s="1"/>
  <c r="C9174" i="7"/>
  <c r="D9174" i="7" s="1"/>
  <c r="I9180" i="1" s="1"/>
  <c r="C9175" i="7"/>
  <c r="D9175" i="7" s="1"/>
  <c r="I9181" i="1" s="1"/>
  <c r="C9176" i="7"/>
  <c r="D9176" i="7" s="1"/>
  <c r="I9182" i="1" s="1"/>
  <c r="C9177" i="7"/>
  <c r="D9177" i="7" s="1"/>
  <c r="I9183" i="1" s="1"/>
  <c r="C9178" i="7"/>
  <c r="D9178" i="7" s="1"/>
  <c r="I9184" i="1" s="1"/>
  <c r="C9179" i="7"/>
  <c r="D9179" i="7" s="1"/>
  <c r="I9185" i="1" s="1"/>
  <c r="C9180" i="7"/>
  <c r="D9180" i="7" s="1"/>
  <c r="I9186" i="1" s="1"/>
  <c r="C9181" i="7"/>
  <c r="D9181" i="7" s="1"/>
  <c r="I9187" i="1" s="1"/>
  <c r="C9182" i="7"/>
  <c r="D9182" i="7" s="1"/>
  <c r="I9188" i="1" s="1"/>
  <c r="C9183" i="7"/>
  <c r="D9183" i="7" s="1"/>
  <c r="I9189" i="1" s="1"/>
  <c r="C9184" i="7"/>
  <c r="D9184" i="7" s="1"/>
  <c r="I9190" i="1" s="1"/>
  <c r="C9185" i="7"/>
  <c r="D9185" i="7" s="1"/>
  <c r="I9191" i="1" s="1"/>
  <c r="C9186" i="7"/>
  <c r="D9186" i="7" s="1"/>
  <c r="I9192" i="1" s="1"/>
  <c r="C9187" i="7"/>
  <c r="D9187" i="7" s="1"/>
  <c r="I9193" i="1" s="1"/>
  <c r="C9188" i="7"/>
  <c r="D9188" i="7" s="1"/>
  <c r="I9194" i="1" s="1"/>
  <c r="C9189" i="7"/>
  <c r="D9189" i="7" s="1"/>
  <c r="I9195" i="1" s="1"/>
  <c r="C9190" i="7"/>
  <c r="D9190" i="7" s="1"/>
  <c r="I9196" i="1" s="1"/>
  <c r="C9191" i="7"/>
  <c r="D9191" i="7" s="1"/>
  <c r="I9197" i="1" s="1"/>
  <c r="C9192" i="7"/>
  <c r="D9192" i="7" s="1"/>
  <c r="I9198" i="1" s="1"/>
  <c r="C9193" i="7"/>
  <c r="D9193" i="7" s="1"/>
  <c r="I9199" i="1" s="1"/>
  <c r="C9194" i="7"/>
  <c r="D9194" i="7" s="1"/>
  <c r="I9200" i="1" s="1"/>
  <c r="C9195" i="7"/>
  <c r="D9195" i="7" s="1"/>
  <c r="I9201" i="1" s="1"/>
  <c r="C9196" i="7"/>
  <c r="D9196" i="7" s="1"/>
  <c r="I9202" i="1" s="1"/>
  <c r="C9197" i="7"/>
  <c r="D9197" i="7" s="1"/>
  <c r="I9203" i="1" s="1"/>
  <c r="C9198" i="7"/>
  <c r="D9198" i="7" s="1"/>
  <c r="I9204" i="1" s="1"/>
  <c r="C9199" i="7"/>
  <c r="D9199" i="7" s="1"/>
  <c r="I9205" i="1" s="1"/>
  <c r="C9200" i="7"/>
  <c r="D9200" i="7" s="1"/>
  <c r="I9206" i="1" s="1"/>
  <c r="C9201" i="7"/>
  <c r="D9201" i="7" s="1"/>
  <c r="I9207" i="1" s="1"/>
  <c r="C9202" i="7"/>
  <c r="D9202" i="7" s="1"/>
  <c r="I9208" i="1" s="1"/>
  <c r="C9203" i="7"/>
  <c r="D9203" i="7" s="1"/>
  <c r="I9209" i="1" s="1"/>
  <c r="C9204" i="7"/>
  <c r="D9204" i="7" s="1"/>
  <c r="I9210" i="1" s="1"/>
  <c r="C9205" i="7"/>
  <c r="D9205" i="7" s="1"/>
  <c r="I9211" i="1" s="1"/>
  <c r="C9206" i="7"/>
  <c r="D9206" i="7" s="1"/>
  <c r="I9212" i="1" s="1"/>
  <c r="C9207" i="7"/>
  <c r="D9207" i="7" s="1"/>
  <c r="I9213" i="1" s="1"/>
  <c r="C9208" i="7"/>
  <c r="D9208" i="7" s="1"/>
  <c r="I9214" i="1" s="1"/>
  <c r="C9209" i="7"/>
  <c r="D9209" i="7" s="1"/>
  <c r="I9215" i="1" s="1"/>
  <c r="C9210" i="7"/>
  <c r="D9210" i="7" s="1"/>
  <c r="I9216" i="1" s="1"/>
  <c r="C9211" i="7"/>
  <c r="D9211" i="7" s="1"/>
  <c r="I9217" i="1" s="1"/>
  <c r="C9212" i="7"/>
  <c r="D9212" i="7" s="1"/>
  <c r="I9218" i="1" s="1"/>
  <c r="C9213" i="7"/>
  <c r="D9213" i="7" s="1"/>
  <c r="I9219" i="1" s="1"/>
  <c r="C9214" i="7"/>
  <c r="D9214" i="7" s="1"/>
  <c r="I9220" i="1" s="1"/>
  <c r="C9215" i="7"/>
  <c r="D9215" i="7" s="1"/>
  <c r="I9221" i="1" s="1"/>
  <c r="C9216" i="7"/>
  <c r="D9216" i="7" s="1"/>
  <c r="I9222" i="1" s="1"/>
  <c r="C9217" i="7"/>
  <c r="D9217" i="7" s="1"/>
  <c r="I9223" i="1" s="1"/>
  <c r="C9218" i="7"/>
  <c r="D9218" i="7" s="1"/>
  <c r="I9224" i="1" s="1"/>
  <c r="C9219" i="7"/>
  <c r="D9219" i="7" s="1"/>
  <c r="I9225" i="1" s="1"/>
  <c r="C9220" i="7"/>
  <c r="D9220" i="7" s="1"/>
  <c r="I9226" i="1" s="1"/>
  <c r="C9221" i="7"/>
  <c r="D9221" i="7" s="1"/>
  <c r="I9227" i="1" s="1"/>
  <c r="C9222" i="7"/>
  <c r="D9222" i="7" s="1"/>
  <c r="I9228" i="1" s="1"/>
  <c r="C9223" i="7"/>
  <c r="D9223" i="7" s="1"/>
  <c r="I9229" i="1" s="1"/>
  <c r="C9224" i="7"/>
  <c r="D9224" i="7" s="1"/>
  <c r="I9230" i="1" s="1"/>
  <c r="C9225" i="7"/>
  <c r="D9225" i="7" s="1"/>
  <c r="I9231" i="1" s="1"/>
  <c r="C9226" i="7"/>
  <c r="D9226" i="7" s="1"/>
  <c r="I9232" i="1" s="1"/>
  <c r="C9227" i="7"/>
  <c r="D9227" i="7" s="1"/>
  <c r="I9233" i="1" s="1"/>
  <c r="C9228" i="7"/>
  <c r="D9228" i="7" s="1"/>
  <c r="I9234" i="1" s="1"/>
  <c r="C9229" i="7"/>
  <c r="D9229" i="7" s="1"/>
  <c r="I9235" i="1" s="1"/>
  <c r="C9230" i="7"/>
  <c r="D9230" i="7" s="1"/>
  <c r="I9236" i="1" s="1"/>
  <c r="C9231" i="7"/>
  <c r="D9231" i="7" s="1"/>
  <c r="I9237" i="1" s="1"/>
  <c r="C9232" i="7"/>
  <c r="D9232" i="7" s="1"/>
  <c r="I9238" i="1" s="1"/>
  <c r="C9233" i="7"/>
  <c r="D9233" i="7" s="1"/>
  <c r="I9239" i="1" s="1"/>
  <c r="C9234" i="7"/>
  <c r="D9234" i="7" s="1"/>
  <c r="I9240" i="1" s="1"/>
  <c r="C9235" i="7"/>
  <c r="D9235" i="7" s="1"/>
  <c r="I9241" i="1" s="1"/>
  <c r="C9236" i="7"/>
  <c r="D9236" i="7" s="1"/>
  <c r="I9242" i="1" s="1"/>
  <c r="C9237" i="7"/>
  <c r="D9237" i="7" s="1"/>
  <c r="I9243" i="1" s="1"/>
  <c r="C9238" i="7"/>
  <c r="D9238" i="7" s="1"/>
  <c r="I9244" i="1" s="1"/>
  <c r="C9239" i="7"/>
  <c r="D9239" i="7" s="1"/>
  <c r="I9245" i="1" s="1"/>
  <c r="C9240" i="7"/>
  <c r="D9240" i="7" s="1"/>
  <c r="I9246" i="1" s="1"/>
  <c r="C9241" i="7"/>
  <c r="D9241" i="7" s="1"/>
  <c r="I9247" i="1" s="1"/>
  <c r="C9242" i="7"/>
  <c r="D9242" i="7" s="1"/>
  <c r="I9248" i="1" s="1"/>
  <c r="C9243" i="7"/>
  <c r="D9243" i="7" s="1"/>
  <c r="I9249" i="1" s="1"/>
  <c r="C9244" i="7"/>
  <c r="D9244" i="7" s="1"/>
  <c r="I9250" i="1" s="1"/>
  <c r="C9245" i="7"/>
  <c r="D9245" i="7" s="1"/>
  <c r="I9251" i="1" s="1"/>
  <c r="C9246" i="7"/>
  <c r="D9246" i="7" s="1"/>
  <c r="I9252" i="1" s="1"/>
  <c r="C9247" i="7"/>
  <c r="D9247" i="7" s="1"/>
  <c r="I9253" i="1" s="1"/>
  <c r="C9248" i="7"/>
  <c r="D9248" i="7" s="1"/>
  <c r="I9254" i="1" s="1"/>
  <c r="C9249" i="7"/>
  <c r="D9249" i="7" s="1"/>
  <c r="I9255" i="1" s="1"/>
  <c r="C9250" i="7"/>
  <c r="D9250" i="7" s="1"/>
  <c r="I9256" i="1" s="1"/>
  <c r="C9251" i="7"/>
  <c r="D9251" i="7" s="1"/>
  <c r="I9257" i="1" s="1"/>
  <c r="C9252" i="7"/>
  <c r="D9252" i="7" s="1"/>
  <c r="I9258" i="1" s="1"/>
  <c r="C9253" i="7"/>
  <c r="D9253" i="7" s="1"/>
  <c r="I9259" i="1" s="1"/>
  <c r="C9254" i="7"/>
  <c r="D9254" i="7" s="1"/>
  <c r="I9260" i="1" s="1"/>
  <c r="C9255" i="7"/>
  <c r="D9255" i="7" s="1"/>
  <c r="I9261" i="1" s="1"/>
  <c r="C9256" i="7"/>
  <c r="D9256" i="7" s="1"/>
  <c r="I9262" i="1" s="1"/>
  <c r="C9257" i="7"/>
  <c r="D9257" i="7" s="1"/>
  <c r="I9263" i="1" s="1"/>
  <c r="C9258" i="7"/>
  <c r="D9258" i="7" s="1"/>
  <c r="I9264" i="1" s="1"/>
  <c r="C9259" i="7"/>
  <c r="D9259" i="7" s="1"/>
  <c r="I9265" i="1" s="1"/>
  <c r="C9260" i="7"/>
  <c r="D9260" i="7" s="1"/>
  <c r="I9266" i="1" s="1"/>
  <c r="C9261" i="7"/>
  <c r="D9261" i="7" s="1"/>
  <c r="I9267" i="1" s="1"/>
  <c r="C9262" i="7"/>
  <c r="D9262" i="7" s="1"/>
  <c r="I9268" i="1" s="1"/>
  <c r="C9263" i="7"/>
  <c r="D9263" i="7" s="1"/>
  <c r="I9269" i="1" s="1"/>
  <c r="C9264" i="7"/>
  <c r="D9264" i="7" s="1"/>
  <c r="I9270" i="1" s="1"/>
  <c r="C9265" i="7"/>
  <c r="D9265" i="7" s="1"/>
  <c r="I9271" i="1" s="1"/>
  <c r="C9266" i="7"/>
  <c r="D9266" i="7" s="1"/>
  <c r="I9272" i="1" s="1"/>
  <c r="C9267" i="7"/>
  <c r="D9267" i="7" s="1"/>
  <c r="I9273" i="1" s="1"/>
  <c r="C9268" i="7"/>
  <c r="D9268" i="7" s="1"/>
  <c r="I9274" i="1" s="1"/>
  <c r="C9269" i="7"/>
  <c r="D9269" i="7" s="1"/>
  <c r="I9275" i="1" s="1"/>
  <c r="C9270" i="7"/>
  <c r="D9270" i="7" s="1"/>
  <c r="I9276" i="1" s="1"/>
  <c r="C9271" i="7"/>
  <c r="D9271" i="7" s="1"/>
  <c r="I9277" i="1" s="1"/>
  <c r="C9272" i="7"/>
  <c r="D9272" i="7" s="1"/>
  <c r="I9278" i="1" s="1"/>
  <c r="C9273" i="7"/>
  <c r="D9273" i="7" s="1"/>
  <c r="I9279" i="1" s="1"/>
  <c r="C9274" i="7"/>
  <c r="D9274" i="7" s="1"/>
  <c r="I9280" i="1" s="1"/>
  <c r="C9275" i="7"/>
  <c r="D9275" i="7" s="1"/>
  <c r="I9281" i="1" s="1"/>
  <c r="C9276" i="7"/>
  <c r="D9276" i="7" s="1"/>
  <c r="I9282" i="1" s="1"/>
  <c r="C9277" i="7"/>
  <c r="D9277" i="7" s="1"/>
  <c r="I9283" i="1" s="1"/>
  <c r="C9278" i="7"/>
  <c r="D9278" i="7" s="1"/>
  <c r="I9284" i="1" s="1"/>
  <c r="C9279" i="7"/>
  <c r="D9279" i="7" s="1"/>
  <c r="I9285" i="1" s="1"/>
  <c r="C9280" i="7"/>
  <c r="D9280" i="7" s="1"/>
  <c r="I9286" i="1" s="1"/>
  <c r="C9281" i="7"/>
  <c r="D9281" i="7" s="1"/>
  <c r="I9287" i="1" s="1"/>
  <c r="C9282" i="7"/>
  <c r="D9282" i="7" s="1"/>
  <c r="I9288" i="1" s="1"/>
  <c r="C9283" i="7"/>
  <c r="D9283" i="7" s="1"/>
  <c r="I9289" i="1" s="1"/>
  <c r="C9284" i="7"/>
  <c r="D9284" i="7" s="1"/>
  <c r="I9290" i="1" s="1"/>
  <c r="C9285" i="7"/>
  <c r="D9285" i="7" s="1"/>
  <c r="I9291" i="1" s="1"/>
  <c r="C9286" i="7"/>
  <c r="D9286" i="7" s="1"/>
  <c r="I9292" i="1" s="1"/>
  <c r="C9287" i="7"/>
  <c r="D9287" i="7" s="1"/>
  <c r="I9293" i="1" s="1"/>
  <c r="C9288" i="7"/>
  <c r="D9288" i="7" s="1"/>
  <c r="I9294" i="1" s="1"/>
  <c r="C9289" i="7"/>
  <c r="D9289" i="7" s="1"/>
  <c r="I9295" i="1" s="1"/>
  <c r="C9290" i="7"/>
  <c r="D9290" i="7" s="1"/>
  <c r="I9296" i="1" s="1"/>
  <c r="C9291" i="7"/>
  <c r="D9291" i="7" s="1"/>
  <c r="I9297" i="1" s="1"/>
  <c r="C9292" i="7"/>
  <c r="D9292" i="7" s="1"/>
  <c r="I9298" i="1" s="1"/>
  <c r="C9293" i="7"/>
  <c r="D9293" i="7" s="1"/>
  <c r="I9299" i="1" s="1"/>
  <c r="C9294" i="7"/>
  <c r="D9294" i="7" s="1"/>
  <c r="I9300" i="1" s="1"/>
  <c r="C9295" i="7"/>
  <c r="D9295" i="7" s="1"/>
  <c r="I9301" i="1" s="1"/>
  <c r="C9296" i="7"/>
  <c r="D9296" i="7" s="1"/>
  <c r="I9302" i="1" s="1"/>
  <c r="C9297" i="7"/>
  <c r="D9297" i="7" s="1"/>
  <c r="I9303" i="1" s="1"/>
  <c r="C9298" i="7"/>
  <c r="D9298" i="7" s="1"/>
  <c r="I9304" i="1" s="1"/>
  <c r="C9299" i="7"/>
  <c r="D9299" i="7" s="1"/>
  <c r="I9305" i="1" s="1"/>
  <c r="C9300" i="7"/>
  <c r="D9300" i="7" s="1"/>
  <c r="I9306" i="1" s="1"/>
  <c r="C9301" i="7"/>
  <c r="D9301" i="7" s="1"/>
  <c r="I9307" i="1" s="1"/>
  <c r="C9302" i="7"/>
  <c r="D9302" i="7" s="1"/>
  <c r="I9308" i="1" s="1"/>
  <c r="C9303" i="7"/>
  <c r="D9303" i="7" s="1"/>
  <c r="I9309" i="1" s="1"/>
  <c r="C9304" i="7"/>
  <c r="D9304" i="7" s="1"/>
  <c r="I9310" i="1" s="1"/>
  <c r="C9305" i="7"/>
  <c r="D9305" i="7" s="1"/>
  <c r="I9311" i="1" s="1"/>
  <c r="C9306" i="7"/>
  <c r="D9306" i="7" s="1"/>
  <c r="I9312" i="1" s="1"/>
  <c r="C9307" i="7"/>
  <c r="D9307" i="7" s="1"/>
  <c r="I9313" i="1" s="1"/>
  <c r="C9308" i="7"/>
  <c r="D9308" i="7" s="1"/>
  <c r="I9314" i="1" s="1"/>
  <c r="C9309" i="7"/>
  <c r="D9309" i="7" s="1"/>
  <c r="I9315" i="1" s="1"/>
  <c r="C9310" i="7"/>
  <c r="D9310" i="7" s="1"/>
  <c r="I9316" i="1" s="1"/>
  <c r="C9311" i="7"/>
  <c r="D9311" i="7" s="1"/>
  <c r="I9317" i="1" s="1"/>
  <c r="C9312" i="7"/>
  <c r="D9312" i="7" s="1"/>
  <c r="I9318" i="1" s="1"/>
  <c r="C9313" i="7"/>
  <c r="D9313" i="7" s="1"/>
  <c r="I9319" i="1" s="1"/>
  <c r="C9314" i="7"/>
  <c r="D9314" i="7" s="1"/>
  <c r="I9320" i="1" s="1"/>
  <c r="C9315" i="7"/>
  <c r="D9315" i="7" s="1"/>
  <c r="I9321" i="1" s="1"/>
  <c r="C9316" i="7"/>
  <c r="D9316" i="7" s="1"/>
  <c r="I9322" i="1" s="1"/>
  <c r="C9317" i="7"/>
  <c r="D9317" i="7" s="1"/>
  <c r="I9323" i="1" s="1"/>
  <c r="C9318" i="7"/>
  <c r="D9318" i="7" s="1"/>
  <c r="I9324" i="1" s="1"/>
  <c r="C9319" i="7"/>
  <c r="D9319" i="7" s="1"/>
  <c r="I9325" i="1" s="1"/>
  <c r="C9320" i="7"/>
  <c r="D9320" i="7" s="1"/>
  <c r="I9326" i="1" s="1"/>
  <c r="C9321" i="7"/>
  <c r="D9321" i="7" s="1"/>
  <c r="I9327" i="1" s="1"/>
  <c r="C9322" i="7"/>
  <c r="D9322" i="7" s="1"/>
  <c r="I9328" i="1" s="1"/>
  <c r="C9323" i="7"/>
  <c r="D9323" i="7" s="1"/>
  <c r="I9329" i="1" s="1"/>
  <c r="C9324" i="7"/>
  <c r="D9324" i="7" s="1"/>
  <c r="I9330" i="1" s="1"/>
  <c r="C9325" i="7"/>
  <c r="D9325" i="7" s="1"/>
  <c r="I9331" i="1" s="1"/>
  <c r="C9326" i="7"/>
  <c r="D9326" i="7" s="1"/>
  <c r="I9332" i="1" s="1"/>
  <c r="C9327" i="7"/>
  <c r="D9327" i="7" s="1"/>
  <c r="I9333" i="1" s="1"/>
  <c r="C9328" i="7"/>
  <c r="D9328" i="7" s="1"/>
  <c r="I9334" i="1" s="1"/>
  <c r="C9329" i="7"/>
  <c r="D9329" i="7" s="1"/>
  <c r="I9335" i="1" s="1"/>
  <c r="C9330" i="7"/>
  <c r="D9330" i="7" s="1"/>
  <c r="I9336" i="1" s="1"/>
  <c r="C9331" i="7"/>
  <c r="D9331" i="7" s="1"/>
  <c r="I9337" i="1" s="1"/>
  <c r="C9332" i="7"/>
  <c r="D9332" i="7" s="1"/>
  <c r="I9338" i="1" s="1"/>
  <c r="C9333" i="7"/>
  <c r="D9333" i="7" s="1"/>
  <c r="I9339" i="1" s="1"/>
  <c r="C9334" i="7"/>
  <c r="D9334" i="7" s="1"/>
  <c r="I9340" i="1" s="1"/>
  <c r="C9335" i="7"/>
  <c r="D9335" i="7" s="1"/>
  <c r="I9341" i="1" s="1"/>
  <c r="C9336" i="7"/>
  <c r="D9336" i="7" s="1"/>
  <c r="I9342" i="1" s="1"/>
  <c r="C9337" i="7"/>
  <c r="D9337" i="7" s="1"/>
  <c r="I9343" i="1" s="1"/>
  <c r="C9338" i="7"/>
  <c r="D9338" i="7" s="1"/>
  <c r="I9344" i="1" s="1"/>
  <c r="C9339" i="7"/>
  <c r="D9339" i="7" s="1"/>
  <c r="I9345" i="1" s="1"/>
  <c r="C9340" i="7"/>
  <c r="D9340" i="7" s="1"/>
  <c r="I9346" i="1" s="1"/>
  <c r="C9341" i="7"/>
  <c r="D9341" i="7" s="1"/>
  <c r="I9347" i="1" s="1"/>
  <c r="C9342" i="7"/>
  <c r="D9342" i="7" s="1"/>
  <c r="I9348" i="1" s="1"/>
  <c r="C9343" i="7"/>
  <c r="D9343" i="7" s="1"/>
  <c r="I9349" i="1" s="1"/>
  <c r="C9344" i="7"/>
  <c r="D9344" i="7" s="1"/>
  <c r="I9350" i="1" s="1"/>
  <c r="C9345" i="7"/>
  <c r="D9345" i="7" s="1"/>
  <c r="I9351" i="1" s="1"/>
  <c r="C9346" i="7"/>
  <c r="D9346" i="7" s="1"/>
  <c r="I9352" i="1" s="1"/>
  <c r="C9347" i="7"/>
  <c r="D9347" i="7" s="1"/>
  <c r="I9353" i="1" s="1"/>
  <c r="C9348" i="7"/>
  <c r="D9348" i="7" s="1"/>
  <c r="I9354" i="1" s="1"/>
  <c r="C9349" i="7"/>
  <c r="D9349" i="7" s="1"/>
  <c r="I9355" i="1" s="1"/>
  <c r="C9350" i="7"/>
  <c r="D9350" i="7" s="1"/>
  <c r="I9356" i="1" s="1"/>
  <c r="C9351" i="7"/>
  <c r="D9351" i="7" s="1"/>
  <c r="I9357" i="1" s="1"/>
  <c r="C9352" i="7"/>
  <c r="D9352" i="7" s="1"/>
  <c r="I9358" i="1" s="1"/>
  <c r="C9353" i="7"/>
  <c r="D9353" i="7" s="1"/>
  <c r="I9359" i="1" s="1"/>
  <c r="C9354" i="7"/>
  <c r="D9354" i="7" s="1"/>
  <c r="I9360" i="1" s="1"/>
  <c r="C9355" i="7"/>
  <c r="D9355" i="7" s="1"/>
  <c r="I9361" i="1" s="1"/>
  <c r="C9356" i="7"/>
  <c r="D9356" i="7" s="1"/>
  <c r="I9362" i="1" s="1"/>
  <c r="C9357" i="7"/>
  <c r="D9357" i="7" s="1"/>
  <c r="I9363" i="1" s="1"/>
  <c r="C9358" i="7"/>
  <c r="D9358" i="7" s="1"/>
  <c r="I9364" i="1" s="1"/>
  <c r="C9359" i="7"/>
  <c r="D9359" i="7" s="1"/>
  <c r="I9365" i="1" s="1"/>
  <c r="C9360" i="7"/>
  <c r="D9360" i="7" s="1"/>
  <c r="I9366" i="1" s="1"/>
  <c r="C9361" i="7"/>
  <c r="D9361" i="7" s="1"/>
  <c r="I9367" i="1" s="1"/>
  <c r="C9362" i="7"/>
  <c r="D9362" i="7" s="1"/>
  <c r="I9368" i="1" s="1"/>
  <c r="C9363" i="7"/>
  <c r="D9363" i="7" s="1"/>
  <c r="I9369" i="1" s="1"/>
  <c r="C9364" i="7"/>
  <c r="D9364" i="7" s="1"/>
  <c r="I9370" i="1" s="1"/>
  <c r="C9365" i="7"/>
  <c r="D9365" i="7" s="1"/>
  <c r="I9371" i="1" s="1"/>
  <c r="C9366" i="7"/>
  <c r="D9366" i="7" s="1"/>
  <c r="I9372" i="1" s="1"/>
  <c r="C9367" i="7"/>
  <c r="D9367" i="7" s="1"/>
  <c r="I9373" i="1" s="1"/>
  <c r="C9368" i="7"/>
  <c r="D9368" i="7" s="1"/>
  <c r="I9374" i="1" s="1"/>
  <c r="C9369" i="7"/>
  <c r="D9369" i="7" s="1"/>
  <c r="I9375" i="1" s="1"/>
  <c r="C9370" i="7"/>
  <c r="D9370" i="7" s="1"/>
  <c r="I9376" i="1" s="1"/>
  <c r="C9371" i="7"/>
  <c r="D9371" i="7" s="1"/>
  <c r="I9377" i="1" s="1"/>
  <c r="C9372" i="7"/>
  <c r="D9372" i="7" s="1"/>
  <c r="I9378" i="1" s="1"/>
  <c r="C9373" i="7"/>
  <c r="D9373" i="7" s="1"/>
  <c r="I9379" i="1" s="1"/>
  <c r="C9374" i="7"/>
  <c r="D9374" i="7" s="1"/>
  <c r="I9380" i="1" s="1"/>
  <c r="C9375" i="7"/>
  <c r="D9375" i="7" s="1"/>
  <c r="I9381" i="1" s="1"/>
  <c r="C9376" i="7"/>
  <c r="D9376" i="7" s="1"/>
  <c r="I9382" i="1" s="1"/>
  <c r="C9377" i="7"/>
  <c r="D9377" i="7" s="1"/>
  <c r="I9383" i="1" s="1"/>
  <c r="C9378" i="7"/>
  <c r="D9378" i="7" s="1"/>
  <c r="I9384" i="1" s="1"/>
  <c r="C9379" i="7"/>
  <c r="D9379" i="7" s="1"/>
  <c r="I9385" i="1" s="1"/>
  <c r="C9380" i="7"/>
  <c r="D9380" i="7" s="1"/>
  <c r="I9386" i="1" s="1"/>
  <c r="C9381" i="7"/>
  <c r="D9381" i="7" s="1"/>
  <c r="I9387" i="1" s="1"/>
  <c r="C9382" i="7"/>
  <c r="D9382" i="7" s="1"/>
  <c r="I9388" i="1" s="1"/>
  <c r="C9383" i="7"/>
  <c r="D9383" i="7" s="1"/>
  <c r="I9389" i="1" s="1"/>
  <c r="C9384" i="7"/>
  <c r="D9384" i="7" s="1"/>
  <c r="I9390" i="1" s="1"/>
  <c r="C9385" i="7"/>
  <c r="D9385" i="7" s="1"/>
  <c r="I9391" i="1" s="1"/>
  <c r="C9386" i="7"/>
  <c r="D9386" i="7" s="1"/>
  <c r="I9392" i="1" s="1"/>
  <c r="C9387" i="7"/>
  <c r="D9387" i="7" s="1"/>
  <c r="I9393" i="1" s="1"/>
  <c r="C9388" i="7"/>
  <c r="D9388" i="7" s="1"/>
  <c r="I9394" i="1" s="1"/>
  <c r="C9389" i="7"/>
  <c r="D9389" i="7" s="1"/>
  <c r="I9395" i="1" s="1"/>
  <c r="C9390" i="7"/>
  <c r="D9390" i="7" s="1"/>
  <c r="I9396" i="1" s="1"/>
  <c r="C9391" i="7"/>
  <c r="D9391" i="7" s="1"/>
  <c r="I9397" i="1" s="1"/>
  <c r="C9392" i="7"/>
  <c r="D9392" i="7" s="1"/>
  <c r="I9398" i="1" s="1"/>
  <c r="C9393" i="7"/>
  <c r="D9393" i="7" s="1"/>
  <c r="I9399" i="1" s="1"/>
  <c r="C9394" i="7"/>
  <c r="D9394" i="7" s="1"/>
  <c r="I9400" i="1" s="1"/>
  <c r="C9395" i="7"/>
  <c r="D9395" i="7" s="1"/>
  <c r="I9401" i="1" s="1"/>
  <c r="C9396" i="7"/>
  <c r="D9396" i="7" s="1"/>
  <c r="I9402" i="1" s="1"/>
  <c r="C9397" i="7"/>
  <c r="D9397" i="7" s="1"/>
  <c r="I9403" i="1" s="1"/>
  <c r="C9398" i="7"/>
  <c r="D9398" i="7" s="1"/>
  <c r="I9404" i="1" s="1"/>
  <c r="C9399" i="7"/>
  <c r="D9399" i="7" s="1"/>
  <c r="I9405" i="1" s="1"/>
  <c r="C9400" i="7"/>
  <c r="D9400" i="7" s="1"/>
  <c r="I9406" i="1" s="1"/>
  <c r="C9401" i="7"/>
  <c r="D9401" i="7" s="1"/>
  <c r="I9407" i="1" s="1"/>
  <c r="C9402" i="7"/>
  <c r="D9402" i="7" s="1"/>
  <c r="I9408" i="1" s="1"/>
  <c r="C9403" i="7"/>
  <c r="D9403" i="7" s="1"/>
  <c r="I9409" i="1" s="1"/>
  <c r="C9404" i="7"/>
  <c r="D9404" i="7" s="1"/>
  <c r="I9410" i="1" s="1"/>
  <c r="C9405" i="7"/>
  <c r="D9405" i="7" s="1"/>
  <c r="I9411" i="1" s="1"/>
  <c r="C9406" i="7"/>
  <c r="D9406" i="7" s="1"/>
  <c r="I9412" i="1" s="1"/>
  <c r="C9407" i="7"/>
  <c r="D9407" i="7" s="1"/>
  <c r="I9413" i="1" s="1"/>
  <c r="C9408" i="7"/>
  <c r="D9408" i="7" s="1"/>
  <c r="I9414" i="1" s="1"/>
  <c r="C9409" i="7"/>
  <c r="D9409" i="7" s="1"/>
  <c r="I9415" i="1" s="1"/>
  <c r="C9410" i="7"/>
  <c r="D9410" i="7" s="1"/>
  <c r="I9416" i="1" s="1"/>
  <c r="C9411" i="7"/>
  <c r="D9411" i="7" s="1"/>
  <c r="I9417" i="1" s="1"/>
  <c r="C9412" i="7"/>
  <c r="D9412" i="7" s="1"/>
  <c r="I9418" i="1" s="1"/>
  <c r="C9413" i="7"/>
  <c r="D9413" i="7" s="1"/>
  <c r="I9419" i="1" s="1"/>
  <c r="C9414" i="7"/>
  <c r="D9414" i="7" s="1"/>
  <c r="I9420" i="1" s="1"/>
  <c r="C9415" i="7"/>
  <c r="D9415" i="7" s="1"/>
  <c r="I9421" i="1" s="1"/>
  <c r="C9416" i="7"/>
  <c r="D9416" i="7" s="1"/>
  <c r="I9422" i="1" s="1"/>
  <c r="C9417" i="7"/>
  <c r="D9417" i="7" s="1"/>
  <c r="I9423" i="1" s="1"/>
  <c r="C9418" i="7"/>
  <c r="D9418" i="7" s="1"/>
  <c r="I9424" i="1" s="1"/>
  <c r="C9419" i="7"/>
  <c r="D9419" i="7" s="1"/>
  <c r="I9425" i="1" s="1"/>
  <c r="C9420" i="7"/>
  <c r="D9420" i="7" s="1"/>
  <c r="I9426" i="1" s="1"/>
  <c r="C9421" i="7"/>
  <c r="D9421" i="7" s="1"/>
  <c r="I9427" i="1" s="1"/>
  <c r="C9422" i="7"/>
  <c r="D9422" i="7" s="1"/>
  <c r="I9428" i="1" s="1"/>
  <c r="C9423" i="7"/>
  <c r="D9423" i="7" s="1"/>
  <c r="I9429" i="1" s="1"/>
  <c r="C9424" i="7"/>
  <c r="D9424" i="7" s="1"/>
  <c r="I9430" i="1" s="1"/>
  <c r="C9425" i="7"/>
  <c r="D9425" i="7" s="1"/>
  <c r="I9431" i="1" s="1"/>
  <c r="C9426" i="7"/>
  <c r="D9426" i="7" s="1"/>
  <c r="I9432" i="1" s="1"/>
  <c r="C9427" i="7"/>
  <c r="D9427" i="7" s="1"/>
  <c r="I9433" i="1" s="1"/>
  <c r="C9428" i="7"/>
  <c r="D9428" i="7" s="1"/>
  <c r="I9434" i="1" s="1"/>
  <c r="C9429" i="7"/>
  <c r="D9429" i="7" s="1"/>
  <c r="I9435" i="1" s="1"/>
  <c r="C9430" i="7"/>
  <c r="D9430" i="7" s="1"/>
  <c r="I9436" i="1" s="1"/>
  <c r="C9431" i="7"/>
  <c r="D9431" i="7" s="1"/>
  <c r="I9437" i="1" s="1"/>
  <c r="C9432" i="7"/>
  <c r="D9432" i="7" s="1"/>
  <c r="I9438" i="1" s="1"/>
  <c r="C9433" i="7"/>
  <c r="D9433" i="7" s="1"/>
  <c r="I9439" i="1" s="1"/>
  <c r="C9434" i="7"/>
  <c r="D9434" i="7" s="1"/>
  <c r="I9440" i="1" s="1"/>
  <c r="C9435" i="7"/>
  <c r="D9435" i="7" s="1"/>
  <c r="I9441" i="1" s="1"/>
  <c r="C9436" i="7"/>
  <c r="D9436" i="7" s="1"/>
  <c r="I9442" i="1" s="1"/>
  <c r="C9437" i="7"/>
  <c r="D9437" i="7" s="1"/>
  <c r="I9443" i="1" s="1"/>
  <c r="C9438" i="7"/>
  <c r="D9438" i="7" s="1"/>
  <c r="I9444" i="1" s="1"/>
  <c r="C9439" i="7"/>
  <c r="D9439" i="7" s="1"/>
  <c r="I9445" i="1" s="1"/>
  <c r="C9440" i="7"/>
  <c r="D9440" i="7" s="1"/>
  <c r="I9446" i="1" s="1"/>
  <c r="C9441" i="7"/>
  <c r="D9441" i="7" s="1"/>
  <c r="I9447" i="1" s="1"/>
  <c r="C9442" i="7"/>
  <c r="D9442" i="7" s="1"/>
  <c r="I9448" i="1" s="1"/>
  <c r="C9443" i="7"/>
  <c r="D9443" i="7" s="1"/>
  <c r="I9449" i="1" s="1"/>
  <c r="C9444" i="7"/>
  <c r="D9444" i="7" s="1"/>
  <c r="I9450" i="1" s="1"/>
  <c r="C9445" i="7"/>
  <c r="D9445" i="7" s="1"/>
  <c r="I9451" i="1" s="1"/>
  <c r="C9446" i="7"/>
  <c r="D9446" i="7" s="1"/>
  <c r="I9452" i="1" s="1"/>
  <c r="C9447" i="7"/>
  <c r="D9447" i="7" s="1"/>
  <c r="I9453" i="1" s="1"/>
  <c r="C9448" i="7"/>
  <c r="D9448" i="7" s="1"/>
  <c r="I9454" i="1" s="1"/>
  <c r="C9449" i="7"/>
  <c r="D9449" i="7" s="1"/>
  <c r="I9455" i="1" s="1"/>
  <c r="C9450" i="7"/>
  <c r="D9450" i="7" s="1"/>
  <c r="I9456" i="1" s="1"/>
  <c r="C9451" i="7"/>
  <c r="D9451" i="7" s="1"/>
  <c r="I9457" i="1" s="1"/>
  <c r="C9452" i="7"/>
  <c r="D9452" i="7" s="1"/>
  <c r="I9458" i="1" s="1"/>
  <c r="C9453" i="7"/>
  <c r="D9453" i="7" s="1"/>
  <c r="I9459" i="1" s="1"/>
  <c r="C9454" i="7"/>
  <c r="D9454" i="7" s="1"/>
  <c r="I9460" i="1" s="1"/>
  <c r="C9455" i="7"/>
  <c r="D9455" i="7" s="1"/>
  <c r="I9461" i="1" s="1"/>
  <c r="C9456" i="7"/>
  <c r="D9456" i="7" s="1"/>
  <c r="I9462" i="1" s="1"/>
  <c r="C9457" i="7"/>
  <c r="D9457" i="7" s="1"/>
  <c r="I9463" i="1" s="1"/>
  <c r="C9458" i="7"/>
  <c r="D9458" i="7" s="1"/>
  <c r="I9464" i="1" s="1"/>
  <c r="C9459" i="7"/>
  <c r="D9459" i="7" s="1"/>
  <c r="I9465" i="1" s="1"/>
  <c r="C9460" i="7"/>
  <c r="D9460" i="7" s="1"/>
  <c r="I9466" i="1" s="1"/>
  <c r="C9461" i="7"/>
  <c r="D9461" i="7" s="1"/>
  <c r="I9467" i="1" s="1"/>
  <c r="C9462" i="7"/>
  <c r="D9462" i="7" s="1"/>
  <c r="I9468" i="1" s="1"/>
  <c r="C9463" i="7"/>
  <c r="D9463" i="7" s="1"/>
  <c r="I9469" i="1" s="1"/>
  <c r="C9464" i="7"/>
  <c r="D9464" i="7" s="1"/>
  <c r="I9470" i="1" s="1"/>
  <c r="C9465" i="7"/>
  <c r="D9465" i="7" s="1"/>
  <c r="I9471" i="1" s="1"/>
  <c r="C9466" i="7"/>
  <c r="D9466" i="7" s="1"/>
  <c r="I9472" i="1" s="1"/>
  <c r="C9467" i="7"/>
  <c r="D9467" i="7" s="1"/>
  <c r="I9473" i="1" s="1"/>
  <c r="C9468" i="7"/>
  <c r="D9468" i="7" s="1"/>
  <c r="I9474" i="1" s="1"/>
  <c r="C9469" i="7"/>
  <c r="D9469" i="7" s="1"/>
  <c r="I9475" i="1" s="1"/>
  <c r="C9470" i="7"/>
  <c r="D9470" i="7" s="1"/>
  <c r="I9476" i="1" s="1"/>
  <c r="C9471" i="7"/>
  <c r="D9471" i="7" s="1"/>
  <c r="I9477" i="1" s="1"/>
  <c r="C9472" i="7"/>
  <c r="D9472" i="7" s="1"/>
  <c r="I9478" i="1" s="1"/>
  <c r="C9473" i="7"/>
  <c r="D9473" i="7" s="1"/>
  <c r="I9479" i="1" s="1"/>
  <c r="C9474" i="7"/>
  <c r="D9474" i="7" s="1"/>
  <c r="I9480" i="1" s="1"/>
  <c r="C9475" i="7"/>
  <c r="D9475" i="7" s="1"/>
  <c r="I9481" i="1" s="1"/>
  <c r="C9476" i="7"/>
  <c r="D9476" i="7" s="1"/>
  <c r="I9482" i="1" s="1"/>
  <c r="C9477" i="7"/>
  <c r="D9477" i="7" s="1"/>
  <c r="I9483" i="1" s="1"/>
  <c r="C9478" i="7"/>
  <c r="D9478" i="7" s="1"/>
  <c r="I9484" i="1" s="1"/>
  <c r="C9479" i="7"/>
  <c r="D9479" i="7" s="1"/>
  <c r="I9485" i="1" s="1"/>
  <c r="C9480" i="7"/>
  <c r="D9480" i="7" s="1"/>
  <c r="I9486" i="1" s="1"/>
  <c r="C9481" i="7"/>
  <c r="D9481" i="7" s="1"/>
  <c r="I9487" i="1" s="1"/>
  <c r="C9482" i="7"/>
  <c r="D9482" i="7" s="1"/>
  <c r="I9488" i="1" s="1"/>
  <c r="C9483" i="7"/>
  <c r="D9483" i="7" s="1"/>
  <c r="I9489" i="1" s="1"/>
  <c r="C9484" i="7"/>
  <c r="D9484" i="7" s="1"/>
  <c r="I9490" i="1" s="1"/>
  <c r="C9485" i="7"/>
  <c r="D9485" i="7" s="1"/>
  <c r="I9491" i="1" s="1"/>
  <c r="C9486" i="7"/>
  <c r="D9486" i="7" s="1"/>
  <c r="I9492" i="1" s="1"/>
  <c r="C9487" i="7"/>
  <c r="D9487" i="7" s="1"/>
  <c r="I9493" i="1" s="1"/>
  <c r="C9488" i="7"/>
  <c r="D9488" i="7" s="1"/>
  <c r="I9494" i="1" s="1"/>
  <c r="C9489" i="7"/>
  <c r="D9489" i="7" s="1"/>
  <c r="I9495" i="1" s="1"/>
  <c r="C9490" i="7"/>
  <c r="D9490" i="7" s="1"/>
  <c r="I9496" i="1" s="1"/>
  <c r="C9491" i="7"/>
  <c r="D9491" i="7" s="1"/>
  <c r="I9497" i="1" s="1"/>
  <c r="C9492" i="7"/>
  <c r="D9492" i="7" s="1"/>
  <c r="I9498" i="1" s="1"/>
  <c r="C9493" i="7"/>
  <c r="D9493" i="7" s="1"/>
  <c r="I9499" i="1" s="1"/>
  <c r="C9494" i="7"/>
  <c r="D9494" i="7" s="1"/>
  <c r="I9500" i="1" s="1"/>
  <c r="C9495" i="7"/>
  <c r="D9495" i="7" s="1"/>
  <c r="I9501" i="1" s="1"/>
  <c r="C9496" i="7"/>
  <c r="D9496" i="7" s="1"/>
  <c r="I9502" i="1" s="1"/>
  <c r="C9497" i="7"/>
  <c r="D9497" i="7" s="1"/>
  <c r="I9503" i="1" s="1"/>
  <c r="C9498" i="7"/>
  <c r="D9498" i="7" s="1"/>
  <c r="I9504" i="1" s="1"/>
  <c r="C9499" i="7"/>
  <c r="D9499" i="7" s="1"/>
  <c r="I9505" i="1" s="1"/>
  <c r="C9500" i="7"/>
  <c r="D9500" i="7" s="1"/>
  <c r="I9506" i="1" s="1"/>
  <c r="C9501" i="7"/>
  <c r="D9501" i="7" s="1"/>
  <c r="I9507" i="1" s="1"/>
  <c r="C9502" i="7"/>
  <c r="D9502" i="7" s="1"/>
  <c r="I9508" i="1" s="1"/>
  <c r="C9503" i="7"/>
  <c r="D9503" i="7" s="1"/>
  <c r="I9509" i="1" s="1"/>
  <c r="C9504" i="7"/>
  <c r="D9504" i="7" s="1"/>
  <c r="I9510" i="1" s="1"/>
  <c r="C9505" i="7"/>
  <c r="D9505" i="7" s="1"/>
  <c r="I9511" i="1" s="1"/>
  <c r="C9506" i="7"/>
  <c r="D9506" i="7" s="1"/>
  <c r="I9512" i="1" s="1"/>
  <c r="C9507" i="7"/>
  <c r="D9507" i="7" s="1"/>
  <c r="I9513" i="1" s="1"/>
  <c r="C9508" i="7"/>
  <c r="D9508" i="7" s="1"/>
  <c r="I9514" i="1" s="1"/>
  <c r="C9509" i="7"/>
  <c r="D9509" i="7" s="1"/>
  <c r="I9515" i="1" s="1"/>
  <c r="C9510" i="7"/>
  <c r="D9510" i="7" s="1"/>
  <c r="I9516" i="1" s="1"/>
  <c r="C9511" i="7"/>
  <c r="D9511" i="7" s="1"/>
  <c r="I9517" i="1" s="1"/>
  <c r="C9512" i="7"/>
  <c r="D9512" i="7" s="1"/>
  <c r="I9518" i="1" s="1"/>
  <c r="C9513" i="7"/>
  <c r="D9513" i="7" s="1"/>
  <c r="I9519" i="1" s="1"/>
  <c r="C9514" i="7"/>
  <c r="D9514" i="7" s="1"/>
  <c r="I9520" i="1" s="1"/>
  <c r="C9515" i="7"/>
  <c r="D9515" i="7" s="1"/>
  <c r="I9521" i="1" s="1"/>
  <c r="C9516" i="7"/>
  <c r="D9516" i="7" s="1"/>
  <c r="I9522" i="1" s="1"/>
  <c r="C9517" i="7"/>
  <c r="D9517" i="7" s="1"/>
  <c r="I9523" i="1" s="1"/>
  <c r="C9518" i="7"/>
  <c r="D9518" i="7" s="1"/>
  <c r="I9524" i="1" s="1"/>
  <c r="C9519" i="7"/>
  <c r="D9519" i="7" s="1"/>
  <c r="I9525" i="1" s="1"/>
  <c r="C9520" i="7"/>
  <c r="D9520" i="7" s="1"/>
  <c r="I9526" i="1" s="1"/>
  <c r="C9521" i="7"/>
  <c r="D9521" i="7" s="1"/>
  <c r="I9527" i="1" s="1"/>
  <c r="C9522" i="7"/>
  <c r="D9522" i="7" s="1"/>
  <c r="I9528" i="1" s="1"/>
  <c r="C9523" i="7"/>
  <c r="D9523" i="7" s="1"/>
  <c r="I9529" i="1" s="1"/>
  <c r="C9524" i="7"/>
  <c r="D9524" i="7" s="1"/>
  <c r="I9530" i="1" s="1"/>
  <c r="C9525" i="7"/>
  <c r="D9525" i="7" s="1"/>
  <c r="I9531" i="1" s="1"/>
  <c r="C9526" i="7"/>
  <c r="D9526" i="7" s="1"/>
  <c r="I9532" i="1" s="1"/>
  <c r="C9527" i="7"/>
  <c r="D9527" i="7" s="1"/>
  <c r="I9533" i="1" s="1"/>
  <c r="C9528" i="7"/>
  <c r="D9528" i="7" s="1"/>
  <c r="I9534" i="1" s="1"/>
  <c r="C9529" i="7"/>
  <c r="D9529" i="7" s="1"/>
  <c r="I9535" i="1" s="1"/>
  <c r="C9530" i="7"/>
  <c r="D9530" i="7" s="1"/>
  <c r="I9536" i="1" s="1"/>
  <c r="C9531" i="7"/>
  <c r="D9531" i="7" s="1"/>
  <c r="I9537" i="1" s="1"/>
  <c r="C9532" i="7"/>
  <c r="D9532" i="7" s="1"/>
  <c r="I9538" i="1" s="1"/>
  <c r="C9533" i="7"/>
  <c r="D9533" i="7" s="1"/>
  <c r="I9539" i="1" s="1"/>
  <c r="C9534" i="7"/>
  <c r="D9534" i="7" s="1"/>
  <c r="I9540" i="1" s="1"/>
  <c r="C9535" i="7"/>
  <c r="D9535" i="7" s="1"/>
  <c r="I9541" i="1" s="1"/>
  <c r="C9536" i="7"/>
  <c r="D9536" i="7" s="1"/>
  <c r="I9542" i="1" s="1"/>
  <c r="C9537" i="7"/>
  <c r="D9537" i="7" s="1"/>
  <c r="I9543" i="1" s="1"/>
  <c r="C9538" i="7"/>
  <c r="D9538" i="7" s="1"/>
  <c r="I9544" i="1" s="1"/>
  <c r="C9539" i="7"/>
  <c r="D9539" i="7" s="1"/>
  <c r="I9545" i="1" s="1"/>
  <c r="C9540" i="7"/>
  <c r="D9540" i="7" s="1"/>
  <c r="I9546" i="1" s="1"/>
  <c r="C9541" i="7"/>
  <c r="D9541" i="7" s="1"/>
  <c r="I9547" i="1" s="1"/>
  <c r="C9542" i="7"/>
  <c r="D9542" i="7" s="1"/>
  <c r="I9548" i="1" s="1"/>
  <c r="C9543" i="7"/>
  <c r="D9543" i="7" s="1"/>
  <c r="I9549" i="1" s="1"/>
  <c r="C9544" i="7"/>
  <c r="D9544" i="7" s="1"/>
  <c r="I9550" i="1" s="1"/>
  <c r="C9545" i="7"/>
  <c r="D9545" i="7" s="1"/>
  <c r="I9551" i="1" s="1"/>
  <c r="C9546" i="7"/>
  <c r="D9546" i="7" s="1"/>
  <c r="I9552" i="1" s="1"/>
  <c r="C9547" i="7"/>
  <c r="D9547" i="7" s="1"/>
  <c r="I9553" i="1" s="1"/>
  <c r="C9548" i="7"/>
  <c r="D9548" i="7" s="1"/>
  <c r="I9554" i="1" s="1"/>
  <c r="C9549" i="7"/>
  <c r="D9549" i="7" s="1"/>
  <c r="I9555" i="1" s="1"/>
  <c r="C9550" i="7"/>
  <c r="D9550" i="7" s="1"/>
  <c r="I9556" i="1" s="1"/>
  <c r="C9551" i="7"/>
  <c r="D9551" i="7" s="1"/>
  <c r="I9557" i="1" s="1"/>
  <c r="C9552" i="7"/>
  <c r="D9552" i="7" s="1"/>
  <c r="I9558" i="1" s="1"/>
  <c r="C9553" i="7"/>
  <c r="D9553" i="7" s="1"/>
  <c r="I9559" i="1" s="1"/>
  <c r="C9554" i="7"/>
  <c r="D9554" i="7" s="1"/>
  <c r="I9560" i="1" s="1"/>
  <c r="C9555" i="7"/>
  <c r="D9555" i="7" s="1"/>
  <c r="I9561" i="1" s="1"/>
  <c r="C9556" i="7"/>
  <c r="D9556" i="7" s="1"/>
  <c r="I9562" i="1" s="1"/>
  <c r="C9557" i="7"/>
  <c r="D9557" i="7" s="1"/>
  <c r="I9563" i="1" s="1"/>
  <c r="C9558" i="7"/>
  <c r="D9558" i="7" s="1"/>
  <c r="I9564" i="1" s="1"/>
  <c r="C9559" i="7"/>
  <c r="D9559" i="7" s="1"/>
  <c r="I9565" i="1" s="1"/>
  <c r="C9560" i="7"/>
  <c r="D9560" i="7" s="1"/>
  <c r="I9566" i="1" s="1"/>
  <c r="C9561" i="7"/>
  <c r="D9561" i="7" s="1"/>
  <c r="I9567" i="1" s="1"/>
  <c r="C9562" i="7"/>
  <c r="D9562" i="7" s="1"/>
  <c r="I9568" i="1" s="1"/>
  <c r="C9563" i="7"/>
  <c r="D9563" i="7" s="1"/>
  <c r="I9569" i="1" s="1"/>
  <c r="C9564" i="7"/>
  <c r="D9564" i="7" s="1"/>
  <c r="I9570" i="1" s="1"/>
  <c r="C9565" i="7"/>
  <c r="D9565" i="7" s="1"/>
  <c r="I9571" i="1" s="1"/>
  <c r="C9566" i="7"/>
  <c r="D9566" i="7" s="1"/>
  <c r="I9572" i="1" s="1"/>
  <c r="C9567" i="7"/>
  <c r="D9567" i="7" s="1"/>
  <c r="I9573" i="1" s="1"/>
  <c r="C9568" i="7"/>
  <c r="D9568" i="7" s="1"/>
  <c r="I9574" i="1" s="1"/>
  <c r="C9569" i="7"/>
  <c r="D9569" i="7" s="1"/>
  <c r="I9575" i="1" s="1"/>
  <c r="C9570" i="7"/>
  <c r="D9570" i="7" s="1"/>
  <c r="I9576" i="1" s="1"/>
  <c r="C9571" i="7"/>
  <c r="D9571" i="7" s="1"/>
  <c r="I9577" i="1" s="1"/>
  <c r="C9572" i="7"/>
  <c r="D9572" i="7" s="1"/>
  <c r="I9578" i="1" s="1"/>
  <c r="C9573" i="7"/>
  <c r="D9573" i="7" s="1"/>
  <c r="I9579" i="1" s="1"/>
  <c r="C9574" i="7"/>
  <c r="D9574" i="7" s="1"/>
  <c r="I9580" i="1" s="1"/>
  <c r="C9575" i="7"/>
  <c r="D9575" i="7" s="1"/>
  <c r="I9581" i="1" s="1"/>
  <c r="C9576" i="7"/>
  <c r="D9576" i="7" s="1"/>
  <c r="I9582" i="1" s="1"/>
  <c r="C9577" i="7"/>
  <c r="D9577" i="7" s="1"/>
  <c r="I9583" i="1" s="1"/>
  <c r="C9578" i="7"/>
  <c r="D9578" i="7" s="1"/>
  <c r="I9584" i="1" s="1"/>
  <c r="C9579" i="7"/>
  <c r="D9579" i="7" s="1"/>
  <c r="I9585" i="1" s="1"/>
  <c r="C9580" i="7"/>
  <c r="D9580" i="7" s="1"/>
  <c r="I9586" i="1" s="1"/>
  <c r="C9581" i="7"/>
  <c r="D9581" i="7" s="1"/>
  <c r="I9587" i="1" s="1"/>
  <c r="C9582" i="7"/>
  <c r="D9582" i="7" s="1"/>
  <c r="I9588" i="1" s="1"/>
  <c r="C9583" i="7"/>
  <c r="D9583" i="7" s="1"/>
  <c r="I9589" i="1" s="1"/>
  <c r="C9584" i="7"/>
  <c r="D9584" i="7" s="1"/>
  <c r="I9590" i="1" s="1"/>
  <c r="C9585" i="7"/>
  <c r="D9585" i="7" s="1"/>
  <c r="I9591" i="1" s="1"/>
  <c r="C9586" i="7"/>
  <c r="D9586" i="7" s="1"/>
  <c r="I9592" i="1" s="1"/>
  <c r="C9587" i="7"/>
  <c r="D9587" i="7" s="1"/>
  <c r="I9593" i="1" s="1"/>
  <c r="C9588" i="7"/>
  <c r="D9588" i="7" s="1"/>
  <c r="I9594" i="1" s="1"/>
  <c r="C9589" i="7"/>
  <c r="D9589" i="7" s="1"/>
  <c r="I9595" i="1" s="1"/>
  <c r="C9590" i="7"/>
  <c r="D9590" i="7" s="1"/>
  <c r="I9596" i="1" s="1"/>
  <c r="C9591" i="7"/>
  <c r="D9591" i="7" s="1"/>
  <c r="I9597" i="1" s="1"/>
  <c r="C9592" i="7"/>
  <c r="D9592" i="7" s="1"/>
  <c r="I9598" i="1" s="1"/>
  <c r="C9593" i="7"/>
  <c r="D9593" i="7" s="1"/>
  <c r="I9599" i="1" s="1"/>
  <c r="C9594" i="7"/>
  <c r="D9594" i="7" s="1"/>
  <c r="I9600" i="1" s="1"/>
  <c r="C9595" i="7"/>
  <c r="D9595" i="7" s="1"/>
  <c r="I9601" i="1" s="1"/>
  <c r="C9596" i="7"/>
  <c r="D9596" i="7" s="1"/>
  <c r="I9602" i="1" s="1"/>
  <c r="C9597" i="7"/>
  <c r="D9597" i="7" s="1"/>
  <c r="I9603" i="1" s="1"/>
  <c r="C9598" i="7"/>
  <c r="D9598" i="7" s="1"/>
  <c r="I9604" i="1" s="1"/>
  <c r="C9599" i="7"/>
  <c r="D9599" i="7" s="1"/>
  <c r="I9605" i="1" s="1"/>
  <c r="C9600" i="7"/>
  <c r="D9600" i="7" s="1"/>
  <c r="I9606" i="1" s="1"/>
  <c r="C9601" i="7"/>
  <c r="D9601" i="7" s="1"/>
  <c r="I9607" i="1" s="1"/>
  <c r="C9602" i="7"/>
  <c r="D9602" i="7" s="1"/>
  <c r="I9608" i="1" s="1"/>
  <c r="C9603" i="7"/>
  <c r="D9603" i="7" s="1"/>
  <c r="I9609" i="1" s="1"/>
  <c r="C9604" i="7"/>
  <c r="D9604" i="7" s="1"/>
  <c r="I9610" i="1" s="1"/>
  <c r="C9605" i="7"/>
  <c r="D9605" i="7" s="1"/>
  <c r="I9611" i="1" s="1"/>
  <c r="C9606" i="7"/>
  <c r="D9606" i="7" s="1"/>
  <c r="I9612" i="1" s="1"/>
  <c r="C9607" i="7"/>
  <c r="D9607" i="7" s="1"/>
  <c r="I9613" i="1" s="1"/>
  <c r="C9608" i="7"/>
  <c r="D9608" i="7" s="1"/>
  <c r="I9614" i="1" s="1"/>
  <c r="C9609" i="7"/>
  <c r="D9609" i="7" s="1"/>
  <c r="I9615" i="1" s="1"/>
  <c r="C9610" i="7"/>
  <c r="D9610" i="7" s="1"/>
  <c r="I9616" i="1" s="1"/>
  <c r="C9611" i="7"/>
  <c r="D9611" i="7" s="1"/>
  <c r="I9617" i="1" s="1"/>
  <c r="C9612" i="7"/>
  <c r="D9612" i="7" s="1"/>
  <c r="I9618" i="1" s="1"/>
  <c r="C9613" i="7"/>
  <c r="D9613" i="7" s="1"/>
  <c r="I9619" i="1" s="1"/>
  <c r="C9614" i="7"/>
  <c r="D9614" i="7" s="1"/>
  <c r="I9620" i="1" s="1"/>
  <c r="C9615" i="7"/>
  <c r="D9615" i="7" s="1"/>
  <c r="I9621" i="1" s="1"/>
  <c r="C9616" i="7"/>
  <c r="D9616" i="7" s="1"/>
  <c r="I9622" i="1" s="1"/>
  <c r="C9617" i="7"/>
  <c r="D9617" i="7" s="1"/>
  <c r="I9623" i="1" s="1"/>
  <c r="C9618" i="7"/>
  <c r="D9618" i="7" s="1"/>
  <c r="I9624" i="1" s="1"/>
  <c r="C9619" i="7"/>
  <c r="D9619" i="7" s="1"/>
  <c r="I9625" i="1" s="1"/>
  <c r="C9620" i="7"/>
  <c r="D9620" i="7" s="1"/>
  <c r="I9626" i="1" s="1"/>
  <c r="C9621" i="7"/>
  <c r="D9621" i="7" s="1"/>
  <c r="I9627" i="1" s="1"/>
  <c r="C9622" i="7"/>
  <c r="D9622" i="7" s="1"/>
  <c r="I9628" i="1" s="1"/>
  <c r="C9623" i="7"/>
  <c r="D9623" i="7" s="1"/>
  <c r="I9629" i="1" s="1"/>
  <c r="C9624" i="7"/>
  <c r="D9624" i="7" s="1"/>
  <c r="I9630" i="1" s="1"/>
  <c r="C9625" i="7"/>
  <c r="D9625" i="7" s="1"/>
  <c r="I9631" i="1" s="1"/>
  <c r="C9626" i="7"/>
  <c r="D9626" i="7" s="1"/>
  <c r="I9632" i="1" s="1"/>
  <c r="C9627" i="7"/>
  <c r="D9627" i="7" s="1"/>
  <c r="I9633" i="1" s="1"/>
  <c r="C9628" i="7"/>
  <c r="D9628" i="7" s="1"/>
  <c r="I9634" i="1" s="1"/>
  <c r="C9629" i="7"/>
  <c r="D9629" i="7" s="1"/>
  <c r="I9635" i="1" s="1"/>
  <c r="C9630" i="7"/>
  <c r="D9630" i="7" s="1"/>
  <c r="I9636" i="1" s="1"/>
  <c r="C9631" i="7"/>
  <c r="D9631" i="7" s="1"/>
  <c r="I9637" i="1" s="1"/>
  <c r="C9632" i="7"/>
  <c r="D9632" i="7" s="1"/>
  <c r="I9638" i="1" s="1"/>
  <c r="C9633" i="7"/>
  <c r="D9633" i="7" s="1"/>
  <c r="I9639" i="1" s="1"/>
  <c r="C9634" i="7"/>
  <c r="D9634" i="7" s="1"/>
  <c r="I9640" i="1" s="1"/>
  <c r="C9635" i="7"/>
  <c r="D9635" i="7" s="1"/>
  <c r="I9641" i="1" s="1"/>
  <c r="C9636" i="7"/>
  <c r="D9636" i="7" s="1"/>
  <c r="I9642" i="1" s="1"/>
  <c r="C9637" i="7"/>
  <c r="D9637" i="7" s="1"/>
  <c r="I9643" i="1" s="1"/>
  <c r="C9638" i="7"/>
  <c r="D9638" i="7" s="1"/>
  <c r="I9644" i="1" s="1"/>
  <c r="C9639" i="7"/>
  <c r="D9639" i="7" s="1"/>
  <c r="I9645" i="1" s="1"/>
  <c r="C9640" i="7"/>
  <c r="D9640" i="7" s="1"/>
  <c r="I9646" i="1" s="1"/>
  <c r="C9641" i="7"/>
  <c r="D9641" i="7" s="1"/>
  <c r="I9647" i="1" s="1"/>
  <c r="C9642" i="7"/>
  <c r="D9642" i="7" s="1"/>
  <c r="I9648" i="1" s="1"/>
  <c r="C9643" i="7"/>
  <c r="D9643" i="7" s="1"/>
  <c r="I9649" i="1" s="1"/>
  <c r="C9644" i="7"/>
  <c r="D9644" i="7" s="1"/>
  <c r="I9650" i="1" s="1"/>
  <c r="C9645" i="7"/>
  <c r="D9645" i="7" s="1"/>
  <c r="I9651" i="1" s="1"/>
  <c r="C9646" i="7"/>
  <c r="D9646" i="7" s="1"/>
  <c r="I9652" i="1" s="1"/>
  <c r="C9647" i="7"/>
  <c r="D9647" i="7" s="1"/>
  <c r="I9653" i="1" s="1"/>
  <c r="C9648" i="7"/>
  <c r="D9648" i="7" s="1"/>
  <c r="I9654" i="1" s="1"/>
  <c r="C9649" i="7"/>
  <c r="D9649" i="7" s="1"/>
  <c r="I9655" i="1" s="1"/>
  <c r="C9650" i="7"/>
  <c r="D9650" i="7" s="1"/>
  <c r="I9656" i="1" s="1"/>
  <c r="C9651" i="7"/>
  <c r="D9651" i="7" s="1"/>
  <c r="I9657" i="1" s="1"/>
  <c r="C9652" i="7"/>
  <c r="D9652" i="7" s="1"/>
  <c r="I9658" i="1" s="1"/>
  <c r="C9653" i="7"/>
  <c r="D9653" i="7" s="1"/>
  <c r="I9659" i="1" s="1"/>
  <c r="C9654" i="7"/>
  <c r="D9654" i="7" s="1"/>
  <c r="I9660" i="1" s="1"/>
  <c r="C9655" i="7"/>
  <c r="D9655" i="7" s="1"/>
  <c r="I9661" i="1" s="1"/>
  <c r="C9656" i="7"/>
  <c r="D9656" i="7" s="1"/>
  <c r="I9662" i="1" s="1"/>
  <c r="C9657" i="7"/>
  <c r="D9657" i="7" s="1"/>
  <c r="I9663" i="1" s="1"/>
  <c r="C9658" i="7"/>
  <c r="D9658" i="7" s="1"/>
  <c r="I9664" i="1" s="1"/>
  <c r="C9659" i="7"/>
  <c r="D9659" i="7" s="1"/>
  <c r="I9665" i="1" s="1"/>
  <c r="C9660" i="7"/>
  <c r="D9660" i="7" s="1"/>
  <c r="I9666" i="1" s="1"/>
  <c r="C9661" i="7"/>
  <c r="D9661" i="7" s="1"/>
  <c r="I9667" i="1" s="1"/>
  <c r="C9662" i="7"/>
  <c r="D9662" i="7" s="1"/>
  <c r="I9668" i="1" s="1"/>
  <c r="C9663" i="7"/>
  <c r="D9663" i="7" s="1"/>
  <c r="I9669" i="1" s="1"/>
  <c r="C9664" i="7"/>
  <c r="D9664" i="7" s="1"/>
  <c r="I9670" i="1" s="1"/>
  <c r="C9665" i="7"/>
  <c r="D9665" i="7" s="1"/>
  <c r="I9671" i="1" s="1"/>
  <c r="C9666" i="7"/>
  <c r="D9666" i="7" s="1"/>
  <c r="I9672" i="1" s="1"/>
  <c r="C9667" i="7"/>
  <c r="D9667" i="7" s="1"/>
  <c r="I9673" i="1" s="1"/>
  <c r="C9668" i="7"/>
  <c r="D9668" i="7" s="1"/>
  <c r="I9674" i="1" s="1"/>
  <c r="C9669" i="7"/>
  <c r="D9669" i="7" s="1"/>
  <c r="I9675" i="1" s="1"/>
  <c r="C9670" i="7"/>
  <c r="D9670" i="7" s="1"/>
  <c r="I9676" i="1" s="1"/>
  <c r="C9671" i="7"/>
  <c r="D9671" i="7" s="1"/>
  <c r="I9677" i="1" s="1"/>
  <c r="C9672" i="7"/>
  <c r="D9672" i="7" s="1"/>
  <c r="I9678" i="1" s="1"/>
  <c r="C9673" i="7"/>
  <c r="D9673" i="7" s="1"/>
  <c r="I9679" i="1" s="1"/>
  <c r="C9674" i="7"/>
  <c r="D9674" i="7" s="1"/>
  <c r="I9680" i="1" s="1"/>
  <c r="C9675" i="7"/>
  <c r="D9675" i="7" s="1"/>
  <c r="I9681" i="1" s="1"/>
  <c r="C9676" i="7"/>
  <c r="D9676" i="7" s="1"/>
  <c r="I9682" i="1" s="1"/>
  <c r="C9677" i="7"/>
  <c r="D9677" i="7" s="1"/>
  <c r="I9683" i="1" s="1"/>
  <c r="C9678" i="7"/>
  <c r="D9678" i="7" s="1"/>
  <c r="I9684" i="1" s="1"/>
  <c r="C9679" i="7"/>
  <c r="D9679" i="7" s="1"/>
  <c r="I9685" i="1" s="1"/>
  <c r="C9680" i="7"/>
  <c r="D9680" i="7" s="1"/>
  <c r="I9686" i="1" s="1"/>
  <c r="C9681" i="7"/>
  <c r="D9681" i="7" s="1"/>
  <c r="I9687" i="1" s="1"/>
  <c r="C9682" i="7"/>
  <c r="D9682" i="7" s="1"/>
  <c r="I9688" i="1" s="1"/>
  <c r="C9683" i="7"/>
  <c r="D9683" i="7" s="1"/>
  <c r="I9689" i="1" s="1"/>
  <c r="C9684" i="7"/>
  <c r="D9684" i="7" s="1"/>
  <c r="I9690" i="1" s="1"/>
  <c r="C9685" i="7"/>
  <c r="D9685" i="7" s="1"/>
  <c r="I9691" i="1" s="1"/>
  <c r="C9686" i="7"/>
  <c r="D9686" i="7" s="1"/>
  <c r="I9692" i="1" s="1"/>
  <c r="C9687" i="7"/>
  <c r="D9687" i="7" s="1"/>
  <c r="I9693" i="1" s="1"/>
  <c r="C9688" i="7"/>
  <c r="D9688" i="7" s="1"/>
  <c r="I9694" i="1" s="1"/>
  <c r="C9689" i="7"/>
  <c r="D9689" i="7" s="1"/>
  <c r="I9695" i="1" s="1"/>
  <c r="C9690" i="7"/>
  <c r="D9690" i="7" s="1"/>
  <c r="I9696" i="1" s="1"/>
  <c r="C9691" i="7"/>
  <c r="D9691" i="7" s="1"/>
  <c r="I9697" i="1" s="1"/>
  <c r="C9692" i="7"/>
  <c r="D9692" i="7" s="1"/>
  <c r="I9698" i="1" s="1"/>
  <c r="C9693" i="7"/>
  <c r="D9693" i="7" s="1"/>
  <c r="I9699" i="1" s="1"/>
  <c r="C9694" i="7"/>
  <c r="D9694" i="7" s="1"/>
  <c r="I9700" i="1" s="1"/>
  <c r="C9695" i="7"/>
  <c r="D9695" i="7" s="1"/>
  <c r="I9701" i="1" s="1"/>
  <c r="C9696" i="7"/>
  <c r="D9696" i="7" s="1"/>
  <c r="I9702" i="1" s="1"/>
  <c r="C9697" i="7"/>
  <c r="D9697" i="7" s="1"/>
  <c r="I9703" i="1" s="1"/>
  <c r="C9698" i="7"/>
  <c r="D9698" i="7" s="1"/>
  <c r="I9704" i="1" s="1"/>
  <c r="C9699" i="7"/>
  <c r="D9699" i="7" s="1"/>
  <c r="I9705" i="1" s="1"/>
  <c r="C9700" i="7"/>
  <c r="D9700" i="7" s="1"/>
  <c r="I9706" i="1" s="1"/>
  <c r="C9701" i="7"/>
  <c r="D9701" i="7" s="1"/>
  <c r="I9707" i="1" s="1"/>
  <c r="C9702" i="7"/>
  <c r="D9702" i="7" s="1"/>
  <c r="I9708" i="1" s="1"/>
  <c r="C9703" i="7"/>
  <c r="D9703" i="7" s="1"/>
  <c r="I9709" i="1" s="1"/>
  <c r="C9704" i="7"/>
  <c r="D9704" i="7" s="1"/>
  <c r="I9710" i="1" s="1"/>
  <c r="C9705" i="7"/>
  <c r="D9705" i="7" s="1"/>
  <c r="I9711" i="1" s="1"/>
  <c r="C9706" i="7"/>
  <c r="D9706" i="7" s="1"/>
  <c r="I9712" i="1" s="1"/>
  <c r="C9707" i="7"/>
  <c r="D9707" i="7" s="1"/>
  <c r="I9713" i="1" s="1"/>
  <c r="C9708" i="7"/>
  <c r="D9708" i="7" s="1"/>
  <c r="I9714" i="1" s="1"/>
  <c r="C9709" i="7"/>
  <c r="D9709" i="7" s="1"/>
  <c r="I9715" i="1" s="1"/>
  <c r="C9710" i="7"/>
  <c r="D9710" i="7" s="1"/>
  <c r="I9716" i="1" s="1"/>
  <c r="C9711" i="7"/>
  <c r="D9711" i="7" s="1"/>
  <c r="I9717" i="1" s="1"/>
  <c r="C9712" i="7"/>
  <c r="D9712" i="7" s="1"/>
  <c r="I9718" i="1" s="1"/>
  <c r="C9713" i="7"/>
  <c r="D9713" i="7" s="1"/>
  <c r="I9719" i="1" s="1"/>
  <c r="C9714" i="7"/>
  <c r="D9714" i="7" s="1"/>
  <c r="I9720" i="1" s="1"/>
  <c r="C9715" i="7"/>
  <c r="D9715" i="7" s="1"/>
  <c r="I9721" i="1" s="1"/>
  <c r="C9716" i="7"/>
  <c r="D9716" i="7" s="1"/>
  <c r="I9722" i="1" s="1"/>
  <c r="C9717" i="7"/>
  <c r="D9717" i="7" s="1"/>
  <c r="I9723" i="1" s="1"/>
  <c r="C9718" i="7"/>
  <c r="D9718" i="7" s="1"/>
  <c r="I9724" i="1" s="1"/>
  <c r="C9719" i="7"/>
  <c r="D9719" i="7" s="1"/>
  <c r="I9725" i="1" s="1"/>
  <c r="C9720" i="7"/>
  <c r="D9720" i="7" s="1"/>
  <c r="I9726" i="1" s="1"/>
  <c r="C9721" i="7"/>
  <c r="D9721" i="7" s="1"/>
  <c r="I9727" i="1" s="1"/>
  <c r="C9722" i="7"/>
  <c r="D9722" i="7" s="1"/>
  <c r="I9728" i="1" s="1"/>
  <c r="C9723" i="7"/>
  <c r="D9723" i="7" s="1"/>
  <c r="I9729" i="1" s="1"/>
  <c r="C9724" i="7"/>
  <c r="D9724" i="7" s="1"/>
  <c r="I9730" i="1" s="1"/>
  <c r="C9725" i="7"/>
  <c r="D9725" i="7" s="1"/>
  <c r="I9731" i="1" s="1"/>
  <c r="C9726" i="7"/>
  <c r="D9726" i="7" s="1"/>
  <c r="I9732" i="1" s="1"/>
  <c r="C9727" i="7"/>
  <c r="D9727" i="7" s="1"/>
  <c r="I9733" i="1" s="1"/>
  <c r="C9728" i="7"/>
  <c r="D9728" i="7" s="1"/>
  <c r="I9734" i="1" s="1"/>
  <c r="C9729" i="7"/>
  <c r="D9729" i="7" s="1"/>
  <c r="I9735" i="1" s="1"/>
  <c r="C9730" i="7"/>
  <c r="D9730" i="7" s="1"/>
  <c r="I9736" i="1" s="1"/>
  <c r="C9731" i="7"/>
  <c r="D9731" i="7" s="1"/>
  <c r="I9737" i="1" s="1"/>
  <c r="C9732" i="7"/>
  <c r="D9732" i="7" s="1"/>
  <c r="I9738" i="1" s="1"/>
  <c r="C9733" i="7"/>
  <c r="D9733" i="7" s="1"/>
  <c r="I9739" i="1" s="1"/>
  <c r="C9734" i="7"/>
  <c r="D9734" i="7" s="1"/>
  <c r="I9740" i="1" s="1"/>
  <c r="C9735" i="7"/>
  <c r="D9735" i="7" s="1"/>
  <c r="I9741" i="1" s="1"/>
  <c r="C9736" i="7"/>
  <c r="D9736" i="7" s="1"/>
  <c r="I9742" i="1" s="1"/>
  <c r="C9737" i="7"/>
  <c r="D9737" i="7" s="1"/>
  <c r="I9743" i="1" s="1"/>
  <c r="C9738" i="7"/>
  <c r="D9738" i="7" s="1"/>
  <c r="I9744" i="1" s="1"/>
  <c r="C9739" i="7"/>
  <c r="D9739" i="7" s="1"/>
  <c r="I9745" i="1" s="1"/>
  <c r="C9740" i="7"/>
  <c r="D9740" i="7" s="1"/>
  <c r="I9746" i="1" s="1"/>
  <c r="C9741" i="7"/>
  <c r="D9741" i="7" s="1"/>
  <c r="I9747" i="1" s="1"/>
  <c r="C9742" i="7"/>
  <c r="D9742" i="7" s="1"/>
  <c r="I9748" i="1" s="1"/>
  <c r="C9743" i="7"/>
  <c r="D9743" i="7" s="1"/>
  <c r="I9749" i="1" s="1"/>
  <c r="C9744" i="7"/>
  <c r="D9744" i="7" s="1"/>
  <c r="I9750" i="1" s="1"/>
  <c r="C9745" i="7"/>
  <c r="D9745" i="7" s="1"/>
  <c r="I9751" i="1" s="1"/>
  <c r="C9746" i="7"/>
  <c r="D9746" i="7" s="1"/>
  <c r="I9752" i="1" s="1"/>
  <c r="C9747" i="7"/>
  <c r="D9747" i="7" s="1"/>
  <c r="I9753" i="1" s="1"/>
  <c r="C9748" i="7"/>
  <c r="D9748" i="7" s="1"/>
  <c r="I9754" i="1" s="1"/>
  <c r="C9749" i="7"/>
  <c r="D9749" i="7" s="1"/>
  <c r="I9755" i="1" s="1"/>
  <c r="C9750" i="7"/>
  <c r="D9750" i="7" s="1"/>
  <c r="I9756" i="1" s="1"/>
  <c r="C9751" i="7"/>
  <c r="D9751" i="7" s="1"/>
  <c r="I9757" i="1" s="1"/>
  <c r="C9752" i="7"/>
  <c r="D9752" i="7" s="1"/>
  <c r="I9758" i="1" s="1"/>
  <c r="C9753" i="7"/>
  <c r="D9753" i="7" s="1"/>
  <c r="I9759" i="1" s="1"/>
  <c r="C9754" i="7"/>
  <c r="D9754" i="7" s="1"/>
  <c r="I9760" i="1" s="1"/>
  <c r="C9755" i="7"/>
  <c r="D9755" i="7" s="1"/>
  <c r="I9761" i="1" s="1"/>
  <c r="C9756" i="7"/>
  <c r="D9756" i="7" s="1"/>
  <c r="I9762" i="1" s="1"/>
  <c r="C9757" i="7"/>
  <c r="D9757" i="7" s="1"/>
  <c r="I9763" i="1" s="1"/>
  <c r="C9758" i="7"/>
  <c r="D9758" i="7" s="1"/>
  <c r="I9764" i="1" s="1"/>
  <c r="C9759" i="7"/>
  <c r="D9759" i="7" s="1"/>
  <c r="I9765" i="1" s="1"/>
  <c r="C9760" i="7"/>
  <c r="D9760" i="7" s="1"/>
  <c r="I9766" i="1" s="1"/>
  <c r="C9761" i="7"/>
  <c r="D9761" i="7" s="1"/>
  <c r="I9767" i="1" s="1"/>
  <c r="C9762" i="7"/>
  <c r="D9762" i="7" s="1"/>
  <c r="I9768" i="1" s="1"/>
  <c r="C9763" i="7"/>
  <c r="D9763" i="7" s="1"/>
  <c r="I9769" i="1" s="1"/>
  <c r="C9764" i="7"/>
  <c r="D9764" i="7" s="1"/>
  <c r="I9770" i="1" s="1"/>
  <c r="C9765" i="7"/>
  <c r="D9765" i="7" s="1"/>
  <c r="I9771" i="1" s="1"/>
  <c r="C9766" i="7"/>
  <c r="D9766" i="7" s="1"/>
  <c r="I9772" i="1" s="1"/>
  <c r="C9767" i="7"/>
  <c r="D9767" i="7" s="1"/>
  <c r="I9773" i="1" s="1"/>
  <c r="C9768" i="7"/>
  <c r="D9768" i="7" s="1"/>
  <c r="I9774" i="1" s="1"/>
  <c r="C9769" i="7"/>
  <c r="D9769" i="7" s="1"/>
  <c r="I9775" i="1" s="1"/>
  <c r="C9770" i="7"/>
  <c r="D9770" i="7" s="1"/>
  <c r="I9776" i="1" s="1"/>
  <c r="C9771" i="7"/>
  <c r="D9771" i="7" s="1"/>
  <c r="I9777" i="1" s="1"/>
  <c r="C9772" i="7"/>
  <c r="D9772" i="7" s="1"/>
  <c r="I9778" i="1" s="1"/>
  <c r="C9773" i="7"/>
  <c r="D9773" i="7" s="1"/>
  <c r="I9779" i="1" s="1"/>
  <c r="C9774" i="7"/>
  <c r="D9774" i="7" s="1"/>
  <c r="I9780" i="1" s="1"/>
  <c r="C9775" i="7"/>
  <c r="D9775" i="7" s="1"/>
  <c r="I9781" i="1" s="1"/>
  <c r="C9776" i="7"/>
  <c r="D9776" i="7" s="1"/>
  <c r="I9782" i="1" s="1"/>
  <c r="C9777" i="7"/>
  <c r="D9777" i="7" s="1"/>
  <c r="I9783" i="1" s="1"/>
  <c r="C9778" i="7"/>
  <c r="D9778" i="7" s="1"/>
  <c r="I9784" i="1" s="1"/>
  <c r="C9779" i="7"/>
  <c r="D9779" i="7" s="1"/>
  <c r="I9785" i="1" s="1"/>
  <c r="C9780" i="7"/>
  <c r="D9780" i="7" s="1"/>
  <c r="I9786" i="1" s="1"/>
  <c r="C9781" i="7"/>
  <c r="D9781" i="7" s="1"/>
  <c r="I9787" i="1" s="1"/>
  <c r="C9782" i="7"/>
  <c r="D9782" i="7" s="1"/>
  <c r="I9788" i="1" s="1"/>
  <c r="C9783" i="7"/>
  <c r="D9783" i="7" s="1"/>
  <c r="I9789" i="1" s="1"/>
  <c r="C9784" i="7"/>
  <c r="D9784" i="7" s="1"/>
  <c r="I9790" i="1" s="1"/>
  <c r="C9785" i="7"/>
  <c r="D9785" i="7" s="1"/>
  <c r="I9791" i="1" s="1"/>
  <c r="C9786" i="7"/>
  <c r="D9786" i="7" s="1"/>
  <c r="I9792" i="1" s="1"/>
  <c r="C9787" i="7"/>
  <c r="D9787" i="7" s="1"/>
  <c r="I9793" i="1" s="1"/>
  <c r="C9788" i="7"/>
  <c r="D9788" i="7" s="1"/>
  <c r="I9794" i="1" s="1"/>
  <c r="J9794" i="1" s="1"/>
  <c r="P9793" i="1" s="1"/>
  <c r="C9789" i="7"/>
  <c r="D9789" i="7" s="1"/>
  <c r="C9790" i="7"/>
  <c r="D9790" i="7" s="1"/>
  <c r="C9791" i="7"/>
  <c r="D9791" i="7" s="1"/>
  <c r="C9792" i="7"/>
  <c r="D9792" i="7" s="1"/>
  <c r="C9793" i="7"/>
  <c r="D9793" i="7" s="1"/>
  <c r="C9794" i="7"/>
  <c r="D9794" i="7" s="1"/>
  <c r="C9795" i="7"/>
  <c r="D9795" i="7" s="1"/>
  <c r="C9796" i="7"/>
  <c r="D9796" i="7" s="1"/>
  <c r="C9797" i="7"/>
  <c r="D9797" i="7" s="1"/>
  <c r="C9798" i="7"/>
  <c r="D9798" i="7" s="1"/>
  <c r="C9799" i="7"/>
  <c r="D9799" i="7" s="1"/>
  <c r="C9800" i="7"/>
  <c r="D9800" i="7" s="1"/>
  <c r="C9801" i="7"/>
  <c r="D9801" i="7" s="1"/>
  <c r="C9802" i="7"/>
  <c r="D9802" i="7" s="1"/>
  <c r="E10" i="1"/>
  <c r="H10" i="1" s="1"/>
  <c r="E11" i="1"/>
  <c r="H11" i="1" s="1"/>
  <c r="E12" i="1"/>
  <c r="H12" i="1" s="1"/>
  <c r="E13" i="1"/>
  <c r="H13" i="1" s="1"/>
  <c r="E14" i="1"/>
  <c r="H14" i="1" s="1"/>
  <c r="E15" i="1"/>
  <c r="H15" i="1" s="1"/>
  <c r="E16" i="1"/>
  <c r="H16" i="1" s="1"/>
  <c r="E17" i="1"/>
  <c r="H17" i="1" s="1"/>
  <c r="E18" i="1"/>
  <c r="H18" i="1" s="1"/>
  <c r="E19" i="1"/>
  <c r="H19" i="1" s="1"/>
  <c r="E20" i="1"/>
  <c r="H20" i="1" s="1"/>
  <c r="E21" i="1"/>
  <c r="H21" i="1" s="1"/>
  <c r="E22" i="1"/>
  <c r="H22" i="1" s="1"/>
  <c r="E23" i="1"/>
  <c r="H23" i="1" s="1"/>
  <c r="E24" i="1"/>
  <c r="H24" i="1" s="1"/>
  <c r="E25" i="1"/>
  <c r="H25" i="1" s="1"/>
  <c r="E26" i="1"/>
  <c r="H26" i="1" s="1"/>
  <c r="E27" i="1"/>
  <c r="H27" i="1" s="1"/>
  <c r="E28" i="1"/>
  <c r="H28" i="1" s="1"/>
  <c r="E29" i="1"/>
  <c r="H29" i="1" s="1"/>
  <c r="E30" i="1"/>
  <c r="H30" i="1" s="1"/>
  <c r="E31" i="1"/>
  <c r="H31" i="1" s="1"/>
  <c r="E32" i="1"/>
  <c r="H32" i="1" s="1"/>
  <c r="E33" i="1"/>
  <c r="H33" i="1" s="1"/>
  <c r="E34" i="1"/>
  <c r="H34" i="1" s="1"/>
  <c r="E35" i="1"/>
  <c r="H35" i="1" s="1"/>
  <c r="E36" i="1"/>
  <c r="H36" i="1" s="1"/>
  <c r="E37" i="1"/>
  <c r="H37" i="1" s="1"/>
  <c r="E38" i="1"/>
  <c r="H38" i="1" s="1"/>
  <c r="E39" i="1"/>
  <c r="H39" i="1" s="1"/>
  <c r="E40" i="1"/>
  <c r="H40" i="1" s="1"/>
  <c r="E41" i="1"/>
  <c r="H41" i="1" s="1"/>
  <c r="E42" i="1"/>
  <c r="H42" i="1" s="1"/>
  <c r="E43" i="1"/>
  <c r="H43" i="1" s="1"/>
  <c r="E44" i="1"/>
  <c r="H44" i="1" s="1"/>
  <c r="E45" i="1"/>
  <c r="H45" i="1" s="1"/>
  <c r="E46" i="1"/>
  <c r="H46" i="1" s="1"/>
  <c r="E47" i="1"/>
  <c r="H47" i="1" s="1"/>
  <c r="E48" i="1"/>
  <c r="H48" i="1" s="1"/>
  <c r="E49" i="1"/>
  <c r="H49" i="1" s="1"/>
  <c r="E50" i="1"/>
  <c r="H50" i="1" s="1"/>
  <c r="E51" i="1"/>
  <c r="H51" i="1" s="1"/>
  <c r="E52" i="1"/>
  <c r="H52" i="1" s="1"/>
  <c r="E53" i="1"/>
  <c r="H53" i="1" s="1"/>
  <c r="E54" i="1"/>
  <c r="H54" i="1" s="1"/>
  <c r="E55" i="1"/>
  <c r="H55" i="1" s="1"/>
  <c r="E56" i="1"/>
  <c r="H56" i="1" s="1"/>
  <c r="E57" i="1"/>
  <c r="H57" i="1" s="1"/>
  <c r="E58" i="1"/>
  <c r="H58" i="1" s="1"/>
  <c r="E59" i="1"/>
  <c r="H59" i="1" s="1"/>
  <c r="E60" i="1"/>
  <c r="H60" i="1" s="1"/>
  <c r="E61" i="1"/>
  <c r="H61" i="1" s="1"/>
  <c r="E62" i="1"/>
  <c r="H62" i="1" s="1"/>
  <c r="E63" i="1"/>
  <c r="H63" i="1" s="1"/>
  <c r="E64" i="1"/>
  <c r="H64" i="1" s="1"/>
  <c r="E65" i="1"/>
  <c r="H65" i="1" s="1"/>
  <c r="E66" i="1"/>
  <c r="H66" i="1" s="1"/>
  <c r="E67" i="1"/>
  <c r="H67" i="1" s="1"/>
  <c r="E68" i="1"/>
  <c r="H68" i="1" s="1"/>
  <c r="E69" i="1"/>
  <c r="H69" i="1" s="1"/>
  <c r="E70" i="1"/>
  <c r="H70" i="1" s="1"/>
  <c r="E71" i="1"/>
  <c r="H71" i="1" s="1"/>
  <c r="E72" i="1"/>
  <c r="H72" i="1" s="1"/>
  <c r="E73" i="1"/>
  <c r="H73" i="1" s="1"/>
  <c r="E74" i="1"/>
  <c r="H74" i="1" s="1"/>
  <c r="E75" i="1"/>
  <c r="H75" i="1" s="1"/>
  <c r="E76" i="1"/>
  <c r="H76" i="1" s="1"/>
  <c r="E77" i="1"/>
  <c r="H77" i="1" s="1"/>
  <c r="E78" i="1"/>
  <c r="H78" i="1" s="1"/>
  <c r="E79" i="1"/>
  <c r="H79" i="1" s="1"/>
  <c r="E80" i="1"/>
  <c r="H80" i="1" s="1"/>
  <c r="E81" i="1"/>
  <c r="H81" i="1" s="1"/>
  <c r="E82" i="1"/>
  <c r="H82" i="1" s="1"/>
  <c r="E83" i="1"/>
  <c r="H83" i="1" s="1"/>
  <c r="E84" i="1"/>
  <c r="H84" i="1" s="1"/>
  <c r="E85" i="1"/>
  <c r="H85" i="1" s="1"/>
  <c r="E86" i="1"/>
  <c r="H86" i="1" s="1"/>
  <c r="E87" i="1"/>
  <c r="H87" i="1" s="1"/>
  <c r="E88" i="1"/>
  <c r="H88" i="1" s="1"/>
  <c r="E89" i="1"/>
  <c r="H89" i="1" s="1"/>
  <c r="E90" i="1"/>
  <c r="H90" i="1" s="1"/>
  <c r="E91" i="1"/>
  <c r="H91" i="1" s="1"/>
  <c r="E92" i="1"/>
  <c r="H92" i="1" s="1"/>
  <c r="E93" i="1"/>
  <c r="H93" i="1" s="1"/>
  <c r="E94" i="1"/>
  <c r="H94" i="1" s="1"/>
  <c r="E95" i="1"/>
  <c r="H95" i="1" s="1"/>
  <c r="E96" i="1"/>
  <c r="H96" i="1" s="1"/>
  <c r="E97" i="1"/>
  <c r="H97" i="1" s="1"/>
  <c r="E98" i="1"/>
  <c r="H98" i="1" s="1"/>
  <c r="E99" i="1"/>
  <c r="H99" i="1" s="1"/>
  <c r="E100" i="1"/>
  <c r="H100" i="1" s="1"/>
  <c r="E101" i="1"/>
  <c r="H101" i="1" s="1"/>
  <c r="E102" i="1"/>
  <c r="H102" i="1" s="1"/>
  <c r="E103" i="1"/>
  <c r="H103" i="1" s="1"/>
  <c r="E104" i="1"/>
  <c r="H104" i="1" s="1"/>
  <c r="E105" i="1"/>
  <c r="H105" i="1" s="1"/>
  <c r="E106" i="1"/>
  <c r="H106" i="1" s="1"/>
  <c r="E107" i="1"/>
  <c r="H107" i="1" s="1"/>
  <c r="E108" i="1"/>
  <c r="H108" i="1" s="1"/>
  <c r="E109" i="1"/>
  <c r="H109" i="1" s="1"/>
  <c r="E110" i="1"/>
  <c r="H110" i="1" s="1"/>
  <c r="E111" i="1"/>
  <c r="H111" i="1" s="1"/>
  <c r="E112" i="1"/>
  <c r="H112" i="1" s="1"/>
  <c r="E113" i="1"/>
  <c r="H113" i="1" s="1"/>
  <c r="E114" i="1"/>
  <c r="H114" i="1" s="1"/>
  <c r="E115" i="1"/>
  <c r="H115" i="1" s="1"/>
  <c r="E116" i="1"/>
  <c r="H116" i="1" s="1"/>
  <c r="E117" i="1"/>
  <c r="H117" i="1" s="1"/>
  <c r="E118" i="1"/>
  <c r="H118" i="1" s="1"/>
  <c r="E119" i="1"/>
  <c r="H119" i="1" s="1"/>
  <c r="E120" i="1"/>
  <c r="H120" i="1" s="1"/>
  <c r="E121" i="1"/>
  <c r="H121" i="1" s="1"/>
  <c r="E122" i="1"/>
  <c r="H122" i="1" s="1"/>
  <c r="E123" i="1"/>
  <c r="H123" i="1" s="1"/>
  <c r="E124" i="1"/>
  <c r="H124" i="1" s="1"/>
  <c r="E125" i="1"/>
  <c r="H125" i="1" s="1"/>
  <c r="E126" i="1"/>
  <c r="H126" i="1" s="1"/>
  <c r="E127" i="1"/>
  <c r="H127" i="1" s="1"/>
  <c r="E128" i="1"/>
  <c r="H128" i="1" s="1"/>
  <c r="E129" i="1"/>
  <c r="H129" i="1" s="1"/>
  <c r="E130" i="1"/>
  <c r="H130" i="1" s="1"/>
  <c r="E131" i="1"/>
  <c r="H131" i="1" s="1"/>
  <c r="E132" i="1"/>
  <c r="H132" i="1" s="1"/>
  <c r="E133" i="1"/>
  <c r="H133" i="1" s="1"/>
  <c r="E134" i="1"/>
  <c r="H134" i="1" s="1"/>
  <c r="E135" i="1"/>
  <c r="H135" i="1" s="1"/>
  <c r="E136" i="1"/>
  <c r="H136" i="1" s="1"/>
  <c r="E137" i="1"/>
  <c r="H137" i="1" s="1"/>
  <c r="E138" i="1"/>
  <c r="H138" i="1" s="1"/>
  <c r="E139" i="1"/>
  <c r="H139" i="1" s="1"/>
  <c r="E140" i="1"/>
  <c r="H140" i="1" s="1"/>
  <c r="E141" i="1"/>
  <c r="H141" i="1" s="1"/>
  <c r="E142" i="1"/>
  <c r="H142" i="1" s="1"/>
  <c r="E143" i="1"/>
  <c r="H143" i="1" s="1"/>
  <c r="E144" i="1"/>
  <c r="H144" i="1" s="1"/>
  <c r="E145" i="1"/>
  <c r="H145" i="1" s="1"/>
  <c r="E146" i="1"/>
  <c r="H146" i="1" s="1"/>
  <c r="E147" i="1"/>
  <c r="H147" i="1" s="1"/>
  <c r="E148" i="1"/>
  <c r="H148" i="1" s="1"/>
  <c r="E149" i="1"/>
  <c r="H149" i="1" s="1"/>
  <c r="E150" i="1"/>
  <c r="H150" i="1" s="1"/>
  <c r="E151" i="1"/>
  <c r="H151" i="1" s="1"/>
  <c r="E152" i="1"/>
  <c r="H152" i="1" s="1"/>
  <c r="E153" i="1"/>
  <c r="H153" i="1" s="1"/>
  <c r="E154" i="1"/>
  <c r="H154" i="1" s="1"/>
  <c r="E155" i="1"/>
  <c r="H155" i="1" s="1"/>
  <c r="E156" i="1"/>
  <c r="H156" i="1" s="1"/>
  <c r="E157" i="1"/>
  <c r="H157" i="1" s="1"/>
  <c r="E158" i="1"/>
  <c r="H158" i="1" s="1"/>
  <c r="E159" i="1"/>
  <c r="H159" i="1" s="1"/>
  <c r="E160" i="1"/>
  <c r="H160" i="1" s="1"/>
  <c r="E161" i="1"/>
  <c r="H161" i="1" s="1"/>
  <c r="E162" i="1"/>
  <c r="H162" i="1" s="1"/>
  <c r="E163" i="1"/>
  <c r="H163" i="1" s="1"/>
  <c r="E164" i="1"/>
  <c r="H164" i="1" s="1"/>
  <c r="E165" i="1"/>
  <c r="H165" i="1" s="1"/>
  <c r="E166" i="1"/>
  <c r="H166" i="1" s="1"/>
  <c r="E167" i="1"/>
  <c r="H167" i="1" s="1"/>
  <c r="E168" i="1"/>
  <c r="H168" i="1" s="1"/>
  <c r="E169" i="1"/>
  <c r="H169" i="1" s="1"/>
  <c r="E170" i="1"/>
  <c r="H170" i="1" s="1"/>
  <c r="E171" i="1"/>
  <c r="H171" i="1" s="1"/>
  <c r="E172" i="1"/>
  <c r="H172" i="1" s="1"/>
  <c r="E173" i="1"/>
  <c r="H173" i="1" s="1"/>
  <c r="E174" i="1"/>
  <c r="H174" i="1" s="1"/>
  <c r="E175" i="1"/>
  <c r="H175" i="1" s="1"/>
  <c r="E176" i="1"/>
  <c r="H176" i="1" s="1"/>
  <c r="E177" i="1"/>
  <c r="H177" i="1" s="1"/>
  <c r="E178" i="1"/>
  <c r="H178" i="1" s="1"/>
  <c r="E179" i="1"/>
  <c r="H179" i="1" s="1"/>
  <c r="E180" i="1"/>
  <c r="H180" i="1" s="1"/>
  <c r="E181" i="1"/>
  <c r="H181" i="1" s="1"/>
  <c r="E182" i="1"/>
  <c r="H182" i="1" s="1"/>
  <c r="E183" i="1"/>
  <c r="H183" i="1" s="1"/>
  <c r="E184" i="1"/>
  <c r="H184" i="1" s="1"/>
  <c r="E185" i="1"/>
  <c r="H185" i="1" s="1"/>
  <c r="E186" i="1"/>
  <c r="H186" i="1" s="1"/>
  <c r="E187" i="1"/>
  <c r="H187" i="1" s="1"/>
  <c r="E188" i="1"/>
  <c r="H188" i="1" s="1"/>
  <c r="E189" i="1"/>
  <c r="H189" i="1" s="1"/>
  <c r="E190" i="1"/>
  <c r="H190" i="1" s="1"/>
  <c r="E191" i="1"/>
  <c r="H191" i="1" s="1"/>
  <c r="E192" i="1"/>
  <c r="H192" i="1" s="1"/>
  <c r="E193" i="1"/>
  <c r="H193" i="1" s="1"/>
  <c r="E194" i="1"/>
  <c r="H194" i="1" s="1"/>
  <c r="E195" i="1"/>
  <c r="H195" i="1" s="1"/>
  <c r="E196" i="1"/>
  <c r="H196" i="1" s="1"/>
  <c r="E197" i="1"/>
  <c r="H197" i="1" s="1"/>
  <c r="E198" i="1"/>
  <c r="H198" i="1" s="1"/>
  <c r="E199" i="1"/>
  <c r="H199" i="1" s="1"/>
  <c r="E200" i="1"/>
  <c r="H200" i="1" s="1"/>
  <c r="E201" i="1"/>
  <c r="H201" i="1" s="1"/>
  <c r="E202" i="1"/>
  <c r="H202" i="1" s="1"/>
  <c r="E203" i="1"/>
  <c r="H203" i="1" s="1"/>
  <c r="E204" i="1"/>
  <c r="H204" i="1" s="1"/>
  <c r="E205" i="1"/>
  <c r="H205" i="1" s="1"/>
  <c r="E206" i="1"/>
  <c r="H206" i="1" s="1"/>
  <c r="E207" i="1"/>
  <c r="H207" i="1" s="1"/>
  <c r="E208" i="1"/>
  <c r="H208" i="1" s="1"/>
  <c r="E209" i="1"/>
  <c r="H209" i="1" s="1"/>
  <c r="E210" i="1"/>
  <c r="H210" i="1" s="1"/>
  <c r="E211" i="1"/>
  <c r="H211" i="1" s="1"/>
  <c r="E212" i="1"/>
  <c r="H212" i="1" s="1"/>
  <c r="E213" i="1"/>
  <c r="H213" i="1" s="1"/>
  <c r="E214" i="1"/>
  <c r="H214" i="1" s="1"/>
  <c r="E215" i="1"/>
  <c r="H215" i="1" s="1"/>
  <c r="E216" i="1"/>
  <c r="H216" i="1" s="1"/>
  <c r="E217" i="1"/>
  <c r="H217" i="1" s="1"/>
  <c r="E218" i="1"/>
  <c r="H218" i="1" s="1"/>
  <c r="E219" i="1"/>
  <c r="H219" i="1" s="1"/>
  <c r="E220" i="1"/>
  <c r="H220" i="1" s="1"/>
  <c r="E221" i="1"/>
  <c r="H221" i="1" s="1"/>
  <c r="E222" i="1"/>
  <c r="H222" i="1" s="1"/>
  <c r="E223" i="1"/>
  <c r="H223" i="1" s="1"/>
  <c r="E224" i="1"/>
  <c r="H224" i="1" s="1"/>
  <c r="E225" i="1"/>
  <c r="H225" i="1" s="1"/>
  <c r="E226" i="1"/>
  <c r="H226" i="1" s="1"/>
  <c r="E227" i="1"/>
  <c r="H227" i="1" s="1"/>
  <c r="E228" i="1"/>
  <c r="H228" i="1" s="1"/>
  <c r="E229" i="1"/>
  <c r="H229" i="1" s="1"/>
  <c r="E230" i="1"/>
  <c r="H230" i="1" s="1"/>
  <c r="E231" i="1"/>
  <c r="H231" i="1" s="1"/>
  <c r="E232" i="1"/>
  <c r="H232" i="1" s="1"/>
  <c r="E233" i="1"/>
  <c r="H233" i="1" s="1"/>
  <c r="E234" i="1"/>
  <c r="H234" i="1" s="1"/>
  <c r="E235" i="1"/>
  <c r="H235" i="1" s="1"/>
  <c r="E236" i="1"/>
  <c r="H236" i="1" s="1"/>
  <c r="E237" i="1"/>
  <c r="H237" i="1" s="1"/>
  <c r="E238" i="1"/>
  <c r="H238" i="1" s="1"/>
  <c r="E239" i="1"/>
  <c r="H239" i="1" s="1"/>
  <c r="E240" i="1"/>
  <c r="H240" i="1" s="1"/>
  <c r="E241" i="1"/>
  <c r="H241" i="1" s="1"/>
  <c r="E242" i="1"/>
  <c r="H242" i="1" s="1"/>
  <c r="E243" i="1"/>
  <c r="H243" i="1" s="1"/>
  <c r="E244" i="1"/>
  <c r="H244" i="1" s="1"/>
  <c r="E245" i="1"/>
  <c r="H245" i="1" s="1"/>
  <c r="E246" i="1"/>
  <c r="H246" i="1" s="1"/>
  <c r="E247" i="1"/>
  <c r="H247" i="1" s="1"/>
  <c r="E248" i="1"/>
  <c r="H248" i="1" s="1"/>
  <c r="E249" i="1"/>
  <c r="H249" i="1" s="1"/>
  <c r="E250" i="1"/>
  <c r="H250" i="1" s="1"/>
  <c r="E251" i="1"/>
  <c r="H251" i="1" s="1"/>
  <c r="E252" i="1"/>
  <c r="H252" i="1" s="1"/>
  <c r="E253" i="1"/>
  <c r="H253" i="1" s="1"/>
  <c r="E254" i="1"/>
  <c r="H254" i="1" s="1"/>
  <c r="E255" i="1"/>
  <c r="H255" i="1" s="1"/>
  <c r="E256" i="1"/>
  <c r="H256" i="1" s="1"/>
  <c r="E257" i="1"/>
  <c r="H257" i="1" s="1"/>
  <c r="E258" i="1"/>
  <c r="H258" i="1" s="1"/>
  <c r="E259" i="1"/>
  <c r="H259" i="1" s="1"/>
  <c r="E260" i="1"/>
  <c r="H260" i="1" s="1"/>
  <c r="E261" i="1"/>
  <c r="H261" i="1" s="1"/>
  <c r="E262" i="1"/>
  <c r="H262" i="1" s="1"/>
  <c r="E263" i="1"/>
  <c r="H263" i="1" s="1"/>
  <c r="E264" i="1"/>
  <c r="H264" i="1" s="1"/>
  <c r="E265" i="1"/>
  <c r="H265" i="1" s="1"/>
  <c r="E266" i="1"/>
  <c r="H266" i="1" s="1"/>
  <c r="E267" i="1"/>
  <c r="H267" i="1" s="1"/>
  <c r="E268" i="1"/>
  <c r="H268" i="1" s="1"/>
  <c r="E269" i="1"/>
  <c r="H269" i="1" s="1"/>
  <c r="E270" i="1"/>
  <c r="H270" i="1" s="1"/>
  <c r="E271" i="1"/>
  <c r="H271" i="1" s="1"/>
  <c r="E272" i="1"/>
  <c r="H272" i="1" s="1"/>
  <c r="E273" i="1"/>
  <c r="H273" i="1" s="1"/>
  <c r="E274" i="1"/>
  <c r="H274" i="1" s="1"/>
  <c r="E275" i="1"/>
  <c r="H275" i="1" s="1"/>
  <c r="E276" i="1"/>
  <c r="H276" i="1" s="1"/>
  <c r="E277" i="1"/>
  <c r="H277" i="1" s="1"/>
  <c r="E278" i="1"/>
  <c r="H278" i="1" s="1"/>
  <c r="E279" i="1"/>
  <c r="H279" i="1" s="1"/>
  <c r="E280" i="1"/>
  <c r="H280" i="1" s="1"/>
  <c r="E281" i="1"/>
  <c r="H281" i="1" s="1"/>
  <c r="E282" i="1"/>
  <c r="H282" i="1" s="1"/>
  <c r="E283" i="1"/>
  <c r="H283" i="1" s="1"/>
  <c r="E284" i="1"/>
  <c r="H284" i="1" s="1"/>
  <c r="E285" i="1"/>
  <c r="H285" i="1" s="1"/>
  <c r="E286" i="1"/>
  <c r="H286" i="1" s="1"/>
  <c r="E287" i="1"/>
  <c r="H287" i="1" s="1"/>
  <c r="E288" i="1"/>
  <c r="H288" i="1" s="1"/>
  <c r="E289" i="1"/>
  <c r="H289" i="1" s="1"/>
  <c r="E290" i="1"/>
  <c r="H290" i="1" s="1"/>
  <c r="E291" i="1"/>
  <c r="H291" i="1" s="1"/>
  <c r="E292" i="1"/>
  <c r="H292" i="1" s="1"/>
  <c r="E293" i="1"/>
  <c r="H293" i="1" s="1"/>
  <c r="E294" i="1"/>
  <c r="H294" i="1" s="1"/>
  <c r="E295" i="1"/>
  <c r="H295" i="1" s="1"/>
  <c r="E296" i="1"/>
  <c r="H296" i="1" s="1"/>
  <c r="E297" i="1"/>
  <c r="H297" i="1" s="1"/>
  <c r="E298" i="1"/>
  <c r="H298" i="1" s="1"/>
  <c r="E299" i="1"/>
  <c r="H299" i="1" s="1"/>
  <c r="E300" i="1"/>
  <c r="H300" i="1" s="1"/>
  <c r="E301" i="1"/>
  <c r="H301" i="1" s="1"/>
  <c r="E302" i="1"/>
  <c r="H302" i="1" s="1"/>
  <c r="E303" i="1"/>
  <c r="H303" i="1" s="1"/>
  <c r="E304" i="1"/>
  <c r="H304" i="1" s="1"/>
  <c r="E305" i="1"/>
  <c r="H305" i="1" s="1"/>
  <c r="E306" i="1"/>
  <c r="H306" i="1" s="1"/>
  <c r="E307" i="1"/>
  <c r="H307" i="1" s="1"/>
  <c r="E308" i="1"/>
  <c r="H308" i="1" s="1"/>
  <c r="E309" i="1"/>
  <c r="H309" i="1" s="1"/>
  <c r="E310" i="1"/>
  <c r="H310" i="1" s="1"/>
  <c r="E311" i="1"/>
  <c r="H311" i="1" s="1"/>
  <c r="E312" i="1"/>
  <c r="H312" i="1" s="1"/>
  <c r="E313" i="1"/>
  <c r="H313" i="1" s="1"/>
  <c r="E314" i="1"/>
  <c r="H314" i="1" s="1"/>
  <c r="E315" i="1"/>
  <c r="H315" i="1" s="1"/>
  <c r="E316" i="1"/>
  <c r="H316" i="1" s="1"/>
  <c r="E317" i="1"/>
  <c r="H317" i="1" s="1"/>
  <c r="E318" i="1"/>
  <c r="H318" i="1" s="1"/>
  <c r="E319" i="1"/>
  <c r="H319" i="1" s="1"/>
  <c r="E320" i="1"/>
  <c r="H320" i="1" s="1"/>
  <c r="E321" i="1"/>
  <c r="H321" i="1" s="1"/>
  <c r="E322" i="1"/>
  <c r="H322" i="1" s="1"/>
  <c r="E323" i="1"/>
  <c r="H323" i="1" s="1"/>
  <c r="E324" i="1"/>
  <c r="H324" i="1" s="1"/>
  <c r="E325" i="1"/>
  <c r="H325" i="1" s="1"/>
  <c r="E326" i="1"/>
  <c r="H326" i="1" s="1"/>
  <c r="E327" i="1"/>
  <c r="H327" i="1" s="1"/>
  <c r="E328" i="1"/>
  <c r="H328" i="1" s="1"/>
  <c r="E329" i="1"/>
  <c r="H329" i="1" s="1"/>
  <c r="E330" i="1"/>
  <c r="H330" i="1" s="1"/>
  <c r="E331" i="1"/>
  <c r="H331" i="1" s="1"/>
  <c r="E332" i="1"/>
  <c r="H332" i="1" s="1"/>
  <c r="E333" i="1"/>
  <c r="H333" i="1" s="1"/>
  <c r="E334" i="1"/>
  <c r="H334" i="1" s="1"/>
  <c r="E335" i="1"/>
  <c r="H335" i="1" s="1"/>
  <c r="E336" i="1"/>
  <c r="H336" i="1" s="1"/>
  <c r="E337" i="1"/>
  <c r="H337" i="1" s="1"/>
  <c r="E338" i="1"/>
  <c r="H338" i="1" s="1"/>
  <c r="E339" i="1"/>
  <c r="H339" i="1" s="1"/>
  <c r="E340" i="1"/>
  <c r="H340" i="1" s="1"/>
  <c r="E341" i="1"/>
  <c r="H341" i="1" s="1"/>
  <c r="E342" i="1"/>
  <c r="H342" i="1" s="1"/>
  <c r="E343" i="1"/>
  <c r="H343" i="1" s="1"/>
  <c r="E344" i="1"/>
  <c r="H344" i="1" s="1"/>
  <c r="E345" i="1"/>
  <c r="H345" i="1" s="1"/>
  <c r="E346" i="1"/>
  <c r="H346" i="1" s="1"/>
  <c r="E347" i="1"/>
  <c r="H347" i="1" s="1"/>
  <c r="E348" i="1"/>
  <c r="H348" i="1" s="1"/>
  <c r="E349" i="1"/>
  <c r="H349" i="1" s="1"/>
  <c r="E350" i="1"/>
  <c r="H350" i="1" s="1"/>
  <c r="E351" i="1"/>
  <c r="H351" i="1" s="1"/>
  <c r="E352" i="1"/>
  <c r="H352" i="1" s="1"/>
  <c r="E353" i="1"/>
  <c r="H353" i="1" s="1"/>
  <c r="E354" i="1"/>
  <c r="H354" i="1" s="1"/>
  <c r="E355" i="1"/>
  <c r="H355" i="1" s="1"/>
  <c r="E356" i="1"/>
  <c r="H356" i="1" s="1"/>
  <c r="E357" i="1"/>
  <c r="H357" i="1" s="1"/>
  <c r="E358" i="1"/>
  <c r="H358" i="1" s="1"/>
  <c r="E359" i="1"/>
  <c r="H359" i="1" s="1"/>
  <c r="E360" i="1"/>
  <c r="H360" i="1" s="1"/>
  <c r="E361" i="1"/>
  <c r="H361" i="1" s="1"/>
  <c r="E362" i="1"/>
  <c r="H362" i="1" s="1"/>
  <c r="E363" i="1"/>
  <c r="H363" i="1" s="1"/>
  <c r="E364" i="1"/>
  <c r="H364" i="1" s="1"/>
  <c r="E365" i="1"/>
  <c r="H365" i="1" s="1"/>
  <c r="E366" i="1"/>
  <c r="H366" i="1" s="1"/>
  <c r="E367" i="1"/>
  <c r="H367" i="1" s="1"/>
  <c r="E368" i="1"/>
  <c r="H368" i="1" s="1"/>
  <c r="E369" i="1"/>
  <c r="H369" i="1" s="1"/>
  <c r="E370" i="1"/>
  <c r="H370" i="1" s="1"/>
  <c r="E371" i="1"/>
  <c r="H371" i="1" s="1"/>
  <c r="E372" i="1"/>
  <c r="H372" i="1" s="1"/>
  <c r="E373" i="1"/>
  <c r="H373" i="1" s="1"/>
  <c r="E374" i="1"/>
  <c r="H374" i="1" s="1"/>
  <c r="E375" i="1"/>
  <c r="H375" i="1" s="1"/>
  <c r="E376" i="1"/>
  <c r="H376" i="1" s="1"/>
  <c r="E377" i="1"/>
  <c r="H377" i="1" s="1"/>
  <c r="E378" i="1"/>
  <c r="H378" i="1" s="1"/>
  <c r="E379" i="1"/>
  <c r="H379" i="1" s="1"/>
  <c r="E380" i="1"/>
  <c r="H380" i="1" s="1"/>
  <c r="E381" i="1"/>
  <c r="H381" i="1" s="1"/>
  <c r="E382" i="1"/>
  <c r="H382" i="1" s="1"/>
  <c r="E383" i="1"/>
  <c r="H383" i="1" s="1"/>
  <c r="E384" i="1"/>
  <c r="H384" i="1" s="1"/>
  <c r="E385" i="1"/>
  <c r="H385" i="1" s="1"/>
  <c r="E386" i="1"/>
  <c r="H386" i="1" s="1"/>
  <c r="E387" i="1"/>
  <c r="H387" i="1" s="1"/>
  <c r="E388" i="1"/>
  <c r="H388" i="1" s="1"/>
  <c r="E389" i="1"/>
  <c r="H389" i="1" s="1"/>
  <c r="E390" i="1"/>
  <c r="H390" i="1" s="1"/>
  <c r="E391" i="1"/>
  <c r="H391" i="1" s="1"/>
  <c r="E392" i="1"/>
  <c r="H392" i="1" s="1"/>
  <c r="E393" i="1"/>
  <c r="H393" i="1" s="1"/>
  <c r="E394" i="1"/>
  <c r="H394" i="1" s="1"/>
  <c r="E395" i="1"/>
  <c r="H395" i="1" s="1"/>
  <c r="E396" i="1"/>
  <c r="H396" i="1" s="1"/>
  <c r="E397" i="1"/>
  <c r="H397" i="1" s="1"/>
  <c r="E398" i="1"/>
  <c r="H398" i="1" s="1"/>
  <c r="E399" i="1"/>
  <c r="H399" i="1" s="1"/>
  <c r="E400" i="1"/>
  <c r="H400" i="1" s="1"/>
  <c r="E401" i="1"/>
  <c r="H401" i="1" s="1"/>
  <c r="E402" i="1"/>
  <c r="H402" i="1" s="1"/>
  <c r="E403" i="1"/>
  <c r="H403" i="1" s="1"/>
  <c r="E404" i="1"/>
  <c r="H404" i="1" s="1"/>
  <c r="E405" i="1"/>
  <c r="H405" i="1" s="1"/>
  <c r="E406" i="1"/>
  <c r="H406" i="1" s="1"/>
  <c r="E407" i="1"/>
  <c r="H407" i="1" s="1"/>
  <c r="E408" i="1"/>
  <c r="H408" i="1" s="1"/>
  <c r="E409" i="1"/>
  <c r="H409" i="1" s="1"/>
  <c r="E410" i="1"/>
  <c r="H410" i="1" s="1"/>
  <c r="E411" i="1"/>
  <c r="H411" i="1" s="1"/>
  <c r="E412" i="1"/>
  <c r="H412" i="1" s="1"/>
  <c r="E413" i="1"/>
  <c r="H413" i="1" s="1"/>
  <c r="E414" i="1"/>
  <c r="H414" i="1" s="1"/>
  <c r="E415" i="1"/>
  <c r="H415" i="1" s="1"/>
  <c r="E416" i="1"/>
  <c r="H416" i="1" s="1"/>
  <c r="E417" i="1"/>
  <c r="H417" i="1" s="1"/>
  <c r="E418" i="1"/>
  <c r="H418" i="1" s="1"/>
  <c r="E419" i="1"/>
  <c r="H419" i="1" s="1"/>
  <c r="E420" i="1"/>
  <c r="H420" i="1" s="1"/>
  <c r="E421" i="1"/>
  <c r="H421" i="1" s="1"/>
  <c r="E422" i="1"/>
  <c r="H422" i="1" s="1"/>
  <c r="E423" i="1"/>
  <c r="H423" i="1" s="1"/>
  <c r="E424" i="1"/>
  <c r="H424" i="1" s="1"/>
  <c r="E425" i="1"/>
  <c r="H425" i="1" s="1"/>
  <c r="E426" i="1"/>
  <c r="H426" i="1" s="1"/>
  <c r="E427" i="1"/>
  <c r="H427" i="1" s="1"/>
  <c r="E428" i="1"/>
  <c r="H428" i="1" s="1"/>
  <c r="E429" i="1"/>
  <c r="H429" i="1" s="1"/>
  <c r="E430" i="1"/>
  <c r="H430" i="1" s="1"/>
  <c r="E431" i="1"/>
  <c r="H431" i="1" s="1"/>
  <c r="E432" i="1"/>
  <c r="H432" i="1" s="1"/>
  <c r="E433" i="1"/>
  <c r="H433" i="1" s="1"/>
  <c r="E434" i="1"/>
  <c r="H434" i="1" s="1"/>
  <c r="E435" i="1"/>
  <c r="H435" i="1" s="1"/>
  <c r="E436" i="1"/>
  <c r="H436" i="1" s="1"/>
  <c r="E437" i="1"/>
  <c r="H437" i="1" s="1"/>
  <c r="E438" i="1"/>
  <c r="H438" i="1" s="1"/>
  <c r="E439" i="1"/>
  <c r="H439" i="1" s="1"/>
  <c r="E440" i="1"/>
  <c r="H440" i="1" s="1"/>
  <c r="E441" i="1"/>
  <c r="H441" i="1" s="1"/>
  <c r="E442" i="1"/>
  <c r="H442" i="1" s="1"/>
  <c r="E443" i="1"/>
  <c r="H443" i="1" s="1"/>
  <c r="E444" i="1"/>
  <c r="H444" i="1" s="1"/>
  <c r="E445" i="1"/>
  <c r="H445" i="1" s="1"/>
  <c r="E446" i="1"/>
  <c r="H446" i="1" s="1"/>
  <c r="E447" i="1"/>
  <c r="H447" i="1" s="1"/>
  <c r="E448" i="1"/>
  <c r="H448" i="1" s="1"/>
  <c r="E449" i="1"/>
  <c r="H449" i="1" s="1"/>
  <c r="E450" i="1"/>
  <c r="H450" i="1" s="1"/>
  <c r="E451" i="1"/>
  <c r="H451" i="1" s="1"/>
  <c r="E452" i="1"/>
  <c r="H452" i="1" s="1"/>
  <c r="E453" i="1"/>
  <c r="H453" i="1" s="1"/>
  <c r="E454" i="1"/>
  <c r="H454" i="1" s="1"/>
  <c r="E455" i="1"/>
  <c r="H455" i="1" s="1"/>
  <c r="E456" i="1"/>
  <c r="H456" i="1" s="1"/>
  <c r="E457" i="1"/>
  <c r="H457" i="1" s="1"/>
  <c r="E458" i="1"/>
  <c r="H458" i="1" s="1"/>
  <c r="E459" i="1"/>
  <c r="H459" i="1" s="1"/>
  <c r="E460" i="1"/>
  <c r="H460" i="1" s="1"/>
  <c r="E461" i="1"/>
  <c r="H461" i="1" s="1"/>
  <c r="E462" i="1"/>
  <c r="H462" i="1" s="1"/>
  <c r="E463" i="1"/>
  <c r="H463" i="1" s="1"/>
  <c r="E464" i="1"/>
  <c r="H464" i="1" s="1"/>
  <c r="E465" i="1"/>
  <c r="H465" i="1" s="1"/>
  <c r="E466" i="1"/>
  <c r="H466" i="1" s="1"/>
  <c r="E467" i="1"/>
  <c r="H467" i="1" s="1"/>
  <c r="E468" i="1"/>
  <c r="H468" i="1" s="1"/>
  <c r="E469" i="1"/>
  <c r="H469" i="1" s="1"/>
  <c r="E470" i="1"/>
  <c r="H470" i="1" s="1"/>
  <c r="E471" i="1"/>
  <c r="H471" i="1" s="1"/>
  <c r="E472" i="1"/>
  <c r="H472" i="1" s="1"/>
  <c r="E473" i="1"/>
  <c r="H473" i="1" s="1"/>
  <c r="E474" i="1"/>
  <c r="H474" i="1" s="1"/>
  <c r="E475" i="1"/>
  <c r="H475" i="1" s="1"/>
  <c r="E476" i="1"/>
  <c r="H476" i="1" s="1"/>
  <c r="E477" i="1"/>
  <c r="H477" i="1" s="1"/>
  <c r="E478" i="1"/>
  <c r="H478" i="1" s="1"/>
  <c r="E479" i="1"/>
  <c r="H479" i="1" s="1"/>
  <c r="E480" i="1"/>
  <c r="H480" i="1" s="1"/>
  <c r="E481" i="1"/>
  <c r="H481" i="1" s="1"/>
  <c r="E482" i="1"/>
  <c r="H482" i="1" s="1"/>
  <c r="E483" i="1"/>
  <c r="H483" i="1" s="1"/>
  <c r="E484" i="1"/>
  <c r="H484" i="1" s="1"/>
  <c r="E485" i="1"/>
  <c r="H485" i="1" s="1"/>
  <c r="E486" i="1"/>
  <c r="H486" i="1" s="1"/>
  <c r="E487" i="1"/>
  <c r="H487" i="1" s="1"/>
  <c r="E488" i="1"/>
  <c r="H488" i="1" s="1"/>
  <c r="E489" i="1"/>
  <c r="H489" i="1" s="1"/>
  <c r="E490" i="1"/>
  <c r="H490" i="1" s="1"/>
  <c r="E491" i="1"/>
  <c r="H491" i="1" s="1"/>
  <c r="E492" i="1"/>
  <c r="H492" i="1" s="1"/>
  <c r="E493" i="1"/>
  <c r="H493" i="1" s="1"/>
  <c r="E494" i="1"/>
  <c r="H494" i="1" s="1"/>
  <c r="E495" i="1"/>
  <c r="H495" i="1" s="1"/>
  <c r="E496" i="1"/>
  <c r="H496" i="1" s="1"/>
  <c r="E497" i="1"/>
  <c r="H497" i="1" s="1"/>
  <c r="E498" i="1"/>
  <c r="H498" i="1" s="1"/>
  <c r="E499" i="1"/>
  <c r="H499" i="1" s="1"/>
  <c r="E500" i="1"/>
  <c r="H500" i="1" s="1"/>
  <c r="E501" i="1"/>
  <c r="H501" i="1" s="1"/>
  <c r="E502" i="1"/>
  <c r="H502" i="1" s="1"/>
  <c r="E503" i="1"/>
  <c r="H503" i="1" s="1"/>
  <c r="E504" i="1"/>
  <c r="H504" i="1" s="1"/>
  <c r="E505" i="1"/>
  <c r="H505" i="1" s="1"/>
  <c r="E506" i="1"/>
  <c r="H506" i="1" s="1"/>
  <c r="E507" i="1"/>
  <c r="H507" i="1" s="1"/>
  <c r="E508" i="1"/>
  <c r="H508" i="1" s="1"/>
  <c r="E509" i="1"/>
  <c r="H509" i="1" s="1"/>
  <c r="E510" i="1"/>
  <c r="H510" i="1" s="1"/>
  <c r="E511" i="1"/>
  <c r="H511" i="1" s="1"/>
  <c r="E512" i="1"/>
  <c r="H512" i="1" s="1"/>
  <c r="E513" i="1"/>
  <c r="H513" i="1" s="1"/>
  <c r="E514" i="1"/>
  <c r="H514" i="1" s="1"/>
  <c r="E515" i="1"/>
  <c r="H515" i="1" s="1"/>
  <c r="E516" i="1"/>
  <c r="H516" i="1" s="1"/>
  <c r="E517" i="1"/>
  <c r="H517" i="1" s="1"/>
  <c r="E518" i="1"/>
  <c r="H518" i="1" s="1"/>
  <c r="E519" i="1"/>
  <c r="H519" i="1" s="1"/>
  <c r="E520" i="1"/>
  <c r="H520" i="1" s="1"/>
  <c r="E521" i="1"/>
  <c r="H521" i="1" s="1"/>
  <c r="E522" i="1"/>
  <c r="H522" i="1" s="1"/>
  <c r="E523" i="1"/>
  <c r="H523" i="1" s="1"/>
  <c r="E524" i="1"/>
  <c r="H524" i="1" s="1"/>
  <c r="E525" i="1"/>
  <c r="H525" i="1" s="1"/>
  <c r="E526" i="1"/>
  <c r="H526" i="1" s="1"/>
  <c r="E527" i="1"/>
  <c r="H527" i="1" s="1"/>
  <c r="E528" i="1"/>
  <c r="H528" i="1" s="1"/>
  <c r="E529" i="1"/>
  <c r="H529" i="1" s="1"/>
  <c r="E530" i="1"/>
  <c r="H530" i="1" s="1"/>
  <c r="E531" i="1"/>
  <c r="H531" i="1" s="1"/>
  <c r="E532" i="1"/>
  <c r="H532" i="1" s="1"/>
  <c r="E533" i="1"/>
  <c r="H533" i="1" s="1"/>
  <c r="E534" i="1"/>
  <c r="H534" i="1" s="1"/>
  <c r="E535" i="1"/>
  <c r="H535" i="1" s="1"/>
  <c r="E536" i="1"/>
  <c r="H536" i="1" s="1"/>
  <c r="E537" i="1"/>
  <c r="H537" i="1" s="1"/>
  <c r="E538" i="1"/>
  <c r="H538" i="1" s="1"/>
  <c r="E539" i="1"/>
  <c r="H539" i="1" s="1"/>
  <c r="E540" i="1"/>
  <c r="H540" i="1" s="1"/>
  <c r="E541" i="1"/>
  <c r="H541" i="1" s="1"/>
  <c r="E542" i="1"/>
  <c r="H542" i="1" s="1"/>
  <c r="E543" i="1"/>
  <c r="H543" i="1" s="1"/>
  <c r="E544" i="1"/>
  <c r="H544" i="1" s="1"/>
  <c r="E545" i="1"/>
  <c r="H545" i="1" s="1"/>
  <c r="E546" i="1"/>
  <c r="H546" i="1" s="1"/>
  <c r="E547" i="1"/>
  <c r="H547" i="1" s="1"/>
  <c r="E548" i="1"/>
  <c r="H548" i="1" s="1"/>
  <c r="E549" i="1"/>
  <c r="H549" i="1" s="1"/>
  <c r="E550" i="1"/>
  <c r="H550" i="1" s="1"/>
  <c r="E551" i="1"/>
  <c r="H551" i="1" s="1"/>
  <c r="E552" i="1"/>
  <c r="H552" i="1" s="1"/>
  <c r="E553" i="1"/>
  <c r="H553" i="1" s="1"/>
  <c r="E554" i="1"/>
  <c r="H554" i="1" s="1"/>
  <c r="E555" i="1"/>
  <c r="H555" i="1" s="1"/>
  <c r="E556" i="1"/>
  <c r="H556" i="1" s="1"/>
  <c r="E557" i="1"/>
  <c r="H557" i="1" s="1"/>
  <c r="E558" i="1"/>
  <c r="H558" i="1" s="1"/>
  <c r="E559" i="1"/>
  <c r="H559" i="1" s="1"/>
  <c r="E560" i="1"/>
  <c r="H560" i="1" s="1"/>
  <c r="E561" i="1"/>
  <c r="H561" i="1" s="1"/>
  <c r="E562" i="1"/>
  <c r="H562" i="1" s="1"/>
  <c r="E563" i="1"/>
  <c r="H563" i="1" s="1"/>
  <c r="E564" i="1"/>
  <c r="H564" i="1" s="1"/>
  <c r="E565" i="1"/>
  <c r="H565" i="1" s="1"/>
  <c r="E566" i="1"/>
  <c r="H566" i="1" s="1"/>
  <c r="E567" i="1"/>
  <c r="H567" i="1" s="1"/>
  <c r="E568" i="1"/>
  <c r="H568" i="1" s="1"/>
  <c r="E569" i="1"/>
  <c r="H569" i="1" s="1"/>
  <c r="E570" i="1"/>
  <c r="H570" i="1" s="1"/>
  <c r="E571" i="1"/>
  <c r="H571" i="1" s="1"/>
  <c r="E572" i="1"/>
  <c r="H572" i="1" s="1"/>
  <c r="E573" i="1"/>
  <c r="H573" i="1" s="1"/>
  <c r="E574" i="1"/>
  <c r="H574" i="1" s="1"/>
  <c r="E575" i="1"/>
  <c r="H575" i="1" s="1"/>
  <c r="E576" i="1"/>
  <c r="H576" i="1" s="1"/>
  <c r="E577" i="1"/>
  <c r="H577" i="1" s="1"/>
  <c r="E578" i="1"/>
  <c r="H578" i="1" s="1"/>
  <c r="E579" i="1"/>
  <c r="H579" i="1" s="1"/>
  <c r="E580" i="1"/>
  <c r="H580" i="1" s="1"/>
  <c r="E581" i="1"/>
  <c r="H581" i="1" s="1"/>
  <c r="E582" i="1"/>
  <c r="H582" i="1" s="1"/>
  <c r="E583" i="1"/>
  <c r="H583" i="1" s="1"/>
  <c r="E584" i="1"/>
  <c r="H584" i="1" s="1"/>
  <c r="E585" i="1"/>
  <c r="H585" i="1" s="1"/>
  <c r="E586" i="1"/>
  <c r="H586" i="1" s="1"/>
  <c r="E587" i="1"/>
  <c r="H587" i="1" s="1"/>
  <c r="E588" i="1"/>
  <c r="H588" i="1" s="1"/>
  <c r="E589" i="1"/>
  <c r="H589" i="1" s="1"/>
  <c r="E590" i="1"/>
  <c r="H590" i="1" s="1"/>
  <c r="E591" i="1"/>
  <c r="H591" i="1" s="1"/>
  <c r="E592" i="1"/>
  <c r="H592" i="1" s="1"/>
  <c r="E593" i="1"/>
  <c r="H593" i="1" s="1"/>
  <c r="E594" i="1"/>
  <c r="H594" i="1" s="1"/>
  <c r="E595" i="1"/>
  <c r="H595" i="1" s="1"/>
  <c r="E596" i="1"/>
  <c r="H596" i="1" s="1"/>
  <c r="E597" i="1"/>
  <c r="H597" i="1" s="1"/>
  <c r="E598" i="1"/>
  <c r="H598" i="1" s="1"/>
  <c r="E599" i="1"/>
  <c r="H599" i="1" s="1"/>
  <c r="E600" i="1"/>
  <c r="H600" i="1" s="1"/>
  <c r="E601" i="1"/>
  <c r="H601" i="1" s="1"/>
  <c r="E602" i="1"/>
  <c r="H602" i="1" s="1"/>
  <c r="E603" i="1"/>
  <c r="H603" i="1" s="1"/>
  <c r="E604" i="1"/>
  <c r="H604" i="1" s="1"/>
  <c r="E605" i="1"/>
  <c r="H605" i="1" s="1"/>
  <c r="E606" i="1"/>
  <c r="H606" i="1" s="1"/>
  <c r="E607" i="1"/>
  <c r="H607" i="1" s="1"/>
  <c r="E608" i="1"/>
  <c r="H608" i="1" s="1"/>
  <c r="E609" i="1"/>
  <c r="H609" i="1" s="1"/>
  <c r="E610" i="1"/>
  <c r="H610" i="1" s="1"/>
  <c r="E611" i="1"/>
  <c r="H611" i="1" s="1"/>
  <c r="E612" i="1"/>
  <c r="H612" i="1" s="1"/>
  <c r="E613" i="1"/>
  <c r="H613" i="1" s="1"/>
  <c r="E614" i="1"/>
  <c r="H614" i="1" s="1"/>
  <c r="E615" i="1"/>
  <c r="H615" i="1" s="1"/>
  <c r="E616" i="1"/>
  <c r="H616" i="1" s="1"/>
  <c r="E617" i="1"/>
  <c r="H617" i="1" s="1"/>
  <c r="E618" i="1"/>
  <c r="H618" i="1" s="1"/>
  <c r="E619" i="1"/>
  <c r="H619" i="1" s="1"/>
  <c r="E620" i="1"/>
  <c r="H620" i="1" s="1"/>
  <c r="E621" i="1"/>
  <c r="H621" i="1" s="1"/>
  <c r="E622" i="1"/>
  <c r="H622" i="1" s="1"/>
  <c r="E623" i="1"/>
  <c r="H623" i="1" s="1"/>
  <c r="E624" i="1"/>
  <c r="H624" i="1" s="1"/>
  <c r="E625" i="1"/>
  <c r="H625" i="1" s="1"/>
  <c r="E626" i="1"/>
  <c r="H626" i="1" s="1"/>
  <c r="E627" i="1"/>
  <c r="H627" i="1" s="1"/>
  <c r="E628" i="1"/>
  <c r="H628" i="1" s="1"/>
  <c r="E629" i="1"/>
  <c r="H629" i="1" s="1"/>
  <c r="E630" i="1"/>
  <c r="H630" i="1" s="1"/>
  <c r="E631" i="1"/>
  <c r="H631" i="1" s="1"/>
  <c r="E632" i="1"/>
  <c r="H632" i="1" s="1"/>
  <c r="E633" i="1"/>
  <c r="H633" i="1" s="1"/>
  <c r="E634" i="1"/>
  <c r="H634" i="1" s="1"/>
  <c r="E635" i="1"/>
  <c r="H635" i="1" s="1"/>
  <c r="E636" i="1"/>
  <c r="H636" i="1" s="1"/>
  <c r="E637" i="1"/>
  <c r="H637" i="1" s="1"/>
  <c r="E638" i="1"/>
  <c r="H638" i="1" s="1"/>
  <c r="E639" i="1"/>
  <c r="H639" i="1" s="1"/>
  <c r="E640" i="1"/>
  <c r="H640" i="1" s="1"/>
  <c r="E641" i="1"/>
  <c r="H641" i="1" s="1"/>
  <c r="E642" i="1"/>
  <c r="H642" i="1" s="1"/>
  <c r="E643" i="1"/>
  <c r="H643" i="1" s="1"/>
  <c r="E644" i="1"/>
  <c r="H644" i="1" s="1"/>
  <c r="E645" i="1"/>
  <c r="H645" i="1" s="1"/>
  <c r="E646" i="1"/>
  <c r="H646" i="1" s="1"/>
  <c r="E647" i="1"/>
  <c r="H647" i="1" s="1"/>
  <c r="E648" i="1"/>
  <c r="H648" i="1" s="1"/>
  <c r="E649" i="1"/>
  <c r="H649" i="1" s="1"/>
  <c r="E650" i="1"/>
  <c r="H650" i="1" s="1"/>
  <c r="E651" i="1"/>
  <c r="H651" i="1" s="1"/>
  <c r="E652" i="1"/>
  <c r="H652" i="1" s="1"/>
  <c r="E653" i="1"/>
  <c r="H653" i="1" s="1"/>
  <c r="E654" i="1"/>
  <c r="H654" i="1" s="1"/>
  <c r="E655" i="1"/>
  <c r="H655" i="1" s="1"/>
  <c r="E656" i="1"/>
  <c r="H656" i="1" s="1"/>
  <c r="E657" i="1"/>
  <c r="H657" i="1" s="1"/>
  <c r="E658" i="1"/>
  <c r="H658" i="1" s="1"/>
  <c r="E659" i="1"/>
  <c r="H659" i="1" s="1"/>
  <c r="E660" i="1"/>
  <c r="H660" i="1" s="1"/>
  <c r="E661" i="1"/>
  <c r="H661" i="1" s="1"/>
  <c r="E662" i="1"/>
  <c r="H662" i="1" s="1"/>
  <c r="E663" i="1"/>
  <c r="H663" i="1" s="1"/>
  <c r="E664" i="1"/>
  <c r="H664" i="1" s="1"/>
  <c r="E665" i="1"/>
  <c r="H665" i="1" s="1"/>
  <c r="E666" i="1"/>
  <c r="H666" i="1" s="1"/>
  <c r="E667" i="1"/>
  <c r="H667" i="1" s="1"/>
  <c r="E668" i="1"/>
  <c r="H668" i="1" s="1"/>
  <c r="E669" i="1"/>
  <c r="H669" i="1" s="1"/>
  <c r="E670" i="1"/>
  <c r="H670" i="1" s="1"/>
  <c r="E671" i="1"/>
  <c r="H671" i="1" s="1"/>
  <c r="E672" i="1"/>
  <c r="H672" i="1" s="1"/>
  <c r="E673" i="1"/>
  <c r="H673" i="1" s="1"/>
  <c r="E674" i="1"/>
  <c r="H674" i="1" s="1"/>
  <c r="E675" i="1"/>
  <c r="H675" i="1" s="1"/>
  <c r="E676" i="1"/>
  <c r="H676" i="1" s="1"/>
  <c r="E677" i="1"/>
  <c r="H677" i="1" s="1"/>
  <c r="E678" i="1"/>
  <c r="H678" i="1" s="1"/>
  <c r="E679" i="1"/>
  <c r="H679" i="1" s="1"/>
  <c r="E680" i="1"/>
  <c r="H680" i="1" s="1"/>
  <c r="E681" i="1"/>
  <c r="H681" i="1" s="1"/>
  <c r="E682" i="1"/>
  <c r="H682" i="1" s="1"/>
  <c r="E683" i="1"/>
  <c r="H683" i="1" s="1"/>
  <c r="E684" i="1"/>
  <c r="H684" i="1" s="1"/>
  <c r="E685" i="1"/>
  <c r="H685" i="1" s="1"/>
  <c r="E686" i="1"/>
  <c r="H686" i="1" s="1"/>
  <c r="E687" i="1"/>
  <c r="H687" i="1" s="1"/>
  <c r="E688" i="1"/>
  <c r="H688" i="1" s="1"/>
  <c r="E689" i="1"/>
  <c r="H689" i="1" s="1"/>
  <c r="E690" i="1"/>
  <c r="H690" i="1" s="1"/>
  <c r="E691" i="1"/>
  <c r="H691" i="1" s="1"/>
  <c r="E692" i="1"/>
  <c r="H692" i="1" s="1"/>
  <c r="E693" i="1"/>
  <c r="H693" i="1" s="1"/>
  <c r="E694" i="1"/>
  <c r="H694" i="1" s="1"/>
  <c r="E695" i="1"/>
  <c r="H695" i="1" s="1"/>
  <c r="E696" i="1"/>
  <c r="H696" i="1" s="1"/>
  <c r="E697" i="1"/>
  <c r="H697" i="1" s="1"/>
  <c r="E698" i="1"/>
  <c r="H698" i="1" s="1"/>
  <c r="E699" i="1"/>
  <c r="H699" i="1" s="1"/>
  <c r="E700" i="1"/>
  <c r="H700" i="1" s="1"/>
  <c r="E701" i="1"/>
  <c r="H701" i="1" s="1"/>
  <c r="E702" i="1"/>
  <c r="H702" i="1" s="1"/>
  <c r="E703" i="1"/>
  <c r="H703" i="1" s="1"/>
  <c r="E704" i="1"/>
  <c r="H704" i="1" s="1"/>
  <c r="E705" i="1"/>
  <c r="H705" i="1" s="1"/>
  <c r="E706" i="1"/>
  <c r="H706" i="1" s="1"/>
  <c r="E707" i="1"/>
  <c r="H707" i="1" s="1"/>
  <c r="E708" i="1"/>
  <c r="H708" i="1" s="1"/>
  <c r="E709" i="1"/>
  <c r="H709" i="1" s="1"/>
  <c r="E710" i="1"/>
  <c r="H710" i="1" s="1"/>
  <c r="E711" i="1"/>
  <c r="H711" i="1" s="1"/>
  <c r="E712" i="1"/>
  <c r="H712" i="1" s="1"/>
  <c r="E713" i="1"/>
  <c r="H713" i="1" s="1"/>
  <c r="E714" i="1"/>
  <c r="H714" i="1" s="1"/>
  <c r="E715" i="1"/>
  <c r="H715" i="1" s="1"/>
  <c r="E716" i="1"/>
  <c r="H716" i="1" s="1"/>
  <c r="E717" i="1"/>
  <c r="H717" i="1" s="1"/>
  <c r="E718" i="1"/>
  <c r="H718" i="1" s="1"/>
  <c r="E719" i="1"/>
  <c r="H719" i="1" s="1"/>
  <c r="E720" i="1"/>
  <c r="H720" i="1" s="1"/>
  <c r="E721" i="1"/>
  <c r="H721" i="1" s="1"/>
  <c r="E722" i="1"/>
  <c r="H722" i="1" s="1"/>
  <c r="E723" i="1"/>
  <c r="H723" i="1" s="1"/>
  <c r="E724" i="1"/>
  <c r="H724" i="1" s="1"/>
  <c r="E725" i="1"/>
  <c r="H725" i="1" s="1"/>
  <c r="E726" i="1"/>
  <c r="H726" i="1" s="1"/>
  <c r="E727" i="1"/>
  <c r="H727" i="1" s="1"/>
  <c r="E728" i="1"/>
  <c r="H728" i="1" s="1"/>
  <c r="E729" i="1"/>
  <c r="H729" i="1" s="1"/>
  <c r="E730" i="1"/>
  <c r="H730" i="1" s="1"/>
  <c r="E731" i="1"/>
  <c r="H731" i="1" s="1"/>
  <c r="E732" i="1"/>
  <c r="H732" i="1" s="1"/>
  <c r="E733" i="1"/>
  <c r="H733" i="1" s="1"/>
  <c r="E734" i="1"/>
  <c r="H734" i="1" s="1"/>
  <c r="E735" i="1"/>
  <c r="H735" i="1" s="1"/>
  <c r="E736" i="1"/>
  <c r="H736" i="1" s="1"/>
  <c r="E737" i="1"/>
  <c r="H737" i="1" s="1"/>
  <c r="E738" i="1"/>
  <c r="H738" i="1" s="1"/>
  <c r="E739" i="1"/>
  <c r="H739" i="1" s="1"/>
  <c r="E740" i="1"/>
  <c r="H740" i="1" s="1"/>
  <c r="E741" i="1"/>
  <c r="H741" i="1" s="1"/>
  <c r="E742" i="1"/>
  <c r="H742" i="1" s="1"/>
  <c r="E743" i="1"/>
  <c r="H743" i="1" s="1"/>
  <c r="E744" i="1"/>
  <c r="H744" i="1" s="1"/>
  <c r="E745" i="1"/>
  <c r="H745" i="1" s="1"/>
  <c r="E746" i="1"/>
  <c r="H746" i="1" s="1"/>
  <c r="E747" i="1"/>
  <c r="H747" i="1" s="1"/>
  <c r="E748" i="1"/>
  <c r="H748" i="1" s="1"/>
  <c r="E749" i="1"/>
  <c r="H749" i="1" s="1"/>
  <c r="E750" i="1"/>
  <c r="H750" i="1" s="1"/>
  <c r="E751" i="1"/>
  <c r="H751" i="1" s="1"/>
  <c r="E752" i="1"/>
  <c r="H752" i="1" s="1"/>
  <c r="E753" i="1"/>
  <c r="H753" i="1" s="1"/>
  <c r="E754" i="1"/>
  <c r="H754" i="1" s="1"/>
  <c r="E755" i="1"/>
  <c r="H755" i="1" s="1"/>
  <c r="E756" i="1"/>
  <c r="H756" i="1" s="1"/>
  <c r="E757" i="1"/>
  <c r="H757" i="1" s="1"/>
  <c r="E758" i="1"/>
  <c r="H758" i="1" s="1"/>
  <c r="E759" i="1"/>
  <c r="H759" i="1" s="1"/>
  <c r="E760" i="1"/>
  <c r="H760" i="1" s="1"/>
  <c r="E761" i="1"/>
  <c r="H761" i="1" s="1"/>
  <c r="E762" i="1"/>
  <c r="H762" i="1" s="1"/>
  <c r="E763" i="1"/>
  <c r="H763" i="1" s="1"/>
  <c r="E764" i="1"/>
  <c r="H764" i="1" s="1"/>
  <c r="E765" i="1"/>
  <c r="H765" i="1" s="1"/>
  <c r="E766" i="1"/>
  <c r="H766" i="1" s="1"/>
  <c r="E767" i="1"/>
  <c r="H767" i="1" s="1"/>
  <c r="E768" i="1"/>
  <c r="H768" i="1" s="1"/>
  <c r="E769" i="1"/>
  <c r="H769" i="1" s="1"/>
  <c r="E770" i="1"/>
  <c r="H770" i="1" s="1"/>
  <c r="E771" i="1"/>
  <c r="H771" i="1" s="1"/>
  <c r="E772" i="1"/>
  <c r="H772" i="1" s="1"/>
  <c r="E773" i="1"/>
  <c r="H773" i="1" s="1"/>
  <c r="E774" i="1"/>
  <c r="H774" i="1" s="1"/>
  <c r="E775" i="1"/>
  <c r="H775" i="1" s="1"/>
  <c r="E776" i="1"/>
  <c r="H776" i="1" s="1"/>
  <c r="E777" i="1"/>
  <c r="H777" i="1" s="1"/>
  <c r="E778" i="1"/>
  <c r="H778" i="1" s="1"/>
  <c r="E779" i="1"/>
  <c r="H779" i="1" s="1"/>
  <c r="E780" i="1"/>
  <c r="H780" i="1" s="1"/>
  <c r="E781" i="1"/>
  <c r="H781" i="1" s="1"/>
  <c r="E782" i="1"/>
  <c r="H782" i="1" s="1"/>
  <c r="E783" i="1"/>
  <c r="H783" i="1" s="1"/>
  <c r="E784" i="1"/>
  <c r="H784" i="1" s="1"/>
  <c r="E785" i="1"/>
  <c r="H785" i="1" s="1"/>
  <c r="E786" i="1"/>
  <c r="H786" i="1" s="1"/>
  <c r="E787" i="1"/>
  <c r="H787" i="1" s="1"/>
  <c r="E788" i="1"/>
  <c r="H788" i="1" s="1"/>
  <c r="E789" i="1"/>
  <c r="H789" i="1" s="1"/>
  <c r="E790" i="1"/>
  <c r="H790" i="1" s="1"/>
  <c r="E791" i="1"/>
  <c r="H791" i="1" s="1"/>
  <c r="E792" i="1"/>
  <c r="H792" i="1" s="1"/>
  <c r="E793" i="1"/>
  <c r="H793" i="1" s="1"/>
  <c r="E794" i="1"/>
  <c r="H794" i="1" s="1"/>
  <c r="E795" i="1"/>
  <c r="H795" i="1" s="1"/>
  <c r="E796" i="1"/>
  <c r="H796" i="1" s="1"/>
  <c r="E797" i="1"/>
  <c r="H797" i="1" s="1"/>
  <c r="E798" i="1"/>
  <c r="H798" i="1" s="1"/>
  <c r="E799" i="1"/>
  <c r="H799" i="1" s="1"/>
  <c r="E800" i="1"/>
  <c r="H800" i="1" s="1"/>
  <c r="E801" i="1"/>
  <c r="H801" i="1" s="1"/>
  <c r="E802" i="1"/>
  <c r="H802" i="1" s="1"/>
  <c r="E803" i="1"/>
  <c r="H803" i="1" s="1"/>
  <c r="E804" i="1"/>
  <c r="H804" i="1" s="1"/>
  <c r="E805" i="1"/>
  <c r="H805" i="1" s="1"/>
  <c r="E806" i="1"/>
  <c r="H806" i="1" s="1"/>
  <c r="E807" i="1"/>
  <c r="H807" i="1" s="1"/>
  <c r="E808" i="1"/>
  <c r="H808" i="1" s="1"/>
  <c r="E809" i="1"/>
  <c r="H809" i="1" s="1"/>
  <c r="E810" i="1"/>
  <c r="H810" i="1" s="1"/>
  <c r="E811" i="1"/>
  <c r="H811" i="1" s="1"/>
  <c r="E812" i="1"/>
  <c r="H812" i="1" s="1"/>
  <c r="E813" i="1"/>
  <c r="H813" i="1" s="1"/>
  <c r="E814" i="1"/>
  <c r="H814" i="1" s="1"/>
  <c r="E815" i="1"/>
  <c r="H815" i="1" s="1"/>
  <c r="E816" i="1"/>
  <c r="H816" i="1" s="1"/>
  <c r="E817" i="1"/>
  <c r="H817" i="1" s="1"/>
  <c r="E818" i="1"/>
  <c r="H818" i="1" s="1"/>
  <c r="E819" i="1"/>
  <c r="H819" i="1" s="1"/>
  <c r="E820" i="1"/>
  <c r="H820" i="1" s="1"/>
  <c r="E821" i="1"/>
  <c r="H821" i="1" s="1"/>
  <c r="E822" i="1"/>
  <c r="H822" i="1" s="1"/>
  <c r="E823" i="1"/>
  <c r="H823" i="1" s="1"/>
  <c r="E824" i="1"/>
  <c r="H824" i="1" s="1"/>
  <c r="E825" i="1"/>
  <c r="H825" i="1" s="1"/>
  <c r="E826" i="1"/>
  <c r="H826" i="1" s="1"/>
  <c r="E827" i="1"/>
  <c r="H827" i="1" s="1"/>
  <c r="E828" i="1"/>
  <c r="H828" i="1" s="1"/>
  <c r="E829" i="1"/>
  <c r="H829" i="1" s="1"/>
  <c r="E830" i="1"/>
  <c r="H830" i="1" s="1"/>
  <c r="E831" i="1"/>
  <c r="H831" i="1" s="1"/>
  <c r="E832" i="1"/>
  <c r="H832" i="1" s="1"/>
  <c r="E833" i="1"/>
  <c r="H833" i="1" s="1"/>
  <c r="E834" i="1"/>
  <c r="H834" i="1" s="1"/>
  <c r="E835" i="1"/>
  <c r="H835" i="1" s="1"/>
  <c r="E836" i="1"/>
  <c r="H836" i="1" s="1"/>
  <c r="E837" i="1"/>
  <c r="H837" i="1" s="1"/>
  <c r="E838" i="1"/>
  <c r="H838" i="1" s="1"/>
  <c r="E839" i="1"/>
  <c r="H839" i="1" s="1"/>
  <c r="E840" i="1"/>
  <c r="H840" i="1" s="1"/>
  <c r="E841" i="1"/>
  <c r="H841" i="1" s="1"/>
  <c r="E842" i="1"/>
  <c r="H842" i="1" s="1"/>
  <c r="E843" i="1"/>
  <c r="H843" i="1" s="1"/>
  <c r="E844" i="1"/>
  <c r="H844" i="1" s="1"/>
  <c r="E845" i="1"/>
  <c r="H845" i="1" s="1"/>
  <c r="E846" i="1"/>
  <c r="H846" i="1" s="1"/>
  <c r="E847" i="1"/>
  <c r="H847" i="1" s="1"/>
  <c r="E848" i="1"/>
  <c r="H848" i="1" s="1"/>
  <c r="E849" i="1"/>
  <c r="H849" i="1" s="1"/>
  <c r="E850" i="1"/>
  <c r="H850" i="1" s="1"/>
  <c r="E851" i="1"/>
  <c r="H851" i="1" s="1"/>
  <c r="E852" i="1"/>
  <c r="H852" i="1" s="1"/>
  <c r="E853" i="1"/>
  <c r="H853" i="1" s="1"/>
  <c r="E854" i="1"/>
  <c r="H854" i="1" s="1"/>
  <c r="E855" i="1"/>
  <c r="H855" i="1" s="1"/>
  <c r="E856" i="1"/>
  <c r="H856" i="1" s="1"/>
  <c r="E857" i="1"/>
  <c r="H857" i="1" s="1"/>
  <c r="E858" i="1"/>
  <c r="H858" i="1" s="1"/>
  <c r="E859" i="1"/>
  <c r="H859" i="1" s="1"/>
  <c r="E860" i="1"/>
  <c r="H860" i="1" s="1"/>
  <c r="E861" i="1"/>
  <c r="H861" i="1" s="1"/>
  <c r="E862" i="1"/>
  <c r="H862" i="1" s="1"/>
  <c r="E863" i="1"/>
  <c r="H863" i="1" s="1"/>
  <c r="E864" i="1"/>
  <c r="H864" i="1" s="1"/>
  <c r="E865" i="1"/>
  <c r="H865" i="1" s="1"/>
  <c r="E866" i="1"/>
  <c r="H866" i="1" s="1"/>
  <c r="E867" i="1"/>
  <c r="H867" i="1" s="1"/>
  <c r="E868" i="1"/>
  <c r="H868" i="1" s="1"/>
  <c r="E869" i="1"/>
  <c r="H869" i="1" s="1"/>
  <c r="E870" i="1"/>
  <c r="H870" i="1" s="1"/>
  <c r="E871" i="1"/>
  <c r="H871" i="1" s="1"/>
  <c r="E872" i="1"/>
  <c r="H872" i="1" s="1"/>
  <c r="E873" i="1"/>
  <c r="H873" i="1" s="1"/>
  <c r="E874" i="1"/>
  <c r="H874" i="1" s="1"/>
  <c r="E875" i="1"/>
  <c r="H875" i="1" s="1"/>
  <c r="E876" i="1"/>
  <c r="H876" i="1" s="1"/>
  <c r="E877" i="1"/>
  <c r="H877" i="1" s="1"/>
  <c r="E878" i="1"/>
  <c r="H878" i="1" s="1"/>
  <c r="E879" i="1"/>
  <c r="H879" i="1" s="1"/>
  <c r="E880" i="1"/>
  <c r="H880" i="1" s="1"/>
  <c r="E881" i="1"/>
  <c r="H881" i="1" s="1"/>
  <c r="E882" i="1"/>
  <c r="H882" i="1" s="1"/>
  <c r="E883" i="1"/>
  <c r="H883" i="1" s="1"/>
  <c r="E884" i="1"/>
  <c r="H884" i="1" s="1"/>
  <c r="E885" i="1"/>
  <c r="H885" i="1" s="1"/>
  <c r="E886" i="1"/>
  <c r="H886" i="1" s="1"/>
  <c r="E887" i="1"/>
  <c r="H887" i="1" s="1"/>
  <c r="E888" i="1"/>
  <c r="H888" i="1" s="1"/>
  <c r="E889" i="1"/>
  <c r="H889" i="1" s="1"/>
  <c r="E890" i="1"/>
  <c r="H890" i="1" s="1"/>
  <c r="E891" i="1"/>
  <c r="H891" i="1" s="1"/>
  <c r="E892" i="1"/>
  <c r="H892" i="1" s="1"/>
  <c r="E893" i="1"/>
  <c r="H893" i="1" s="1"/>
  <c r="E894" i="1"/>
  <c r="H894" i="1" s="1"/>
  <c r="E895" i="1"/>
  <c r="H895" i="1" s="1"/>
  <c r="E896" i="1"/>
  <c r="H896" i="1" s="1"/>
  <c r="E897" i="1"/>
  <c r="H897" i="1" s="1"/>
  <c r="E898" i="1"/>
  <c r="H898" i="1" s="1"/>
  <c r="E899" i="1"/>
  <c r="H899" i="1" s="1"/>
  <c r="E900" i="1"/>
  <c r="H900" i="1" s="1"/>
  <c r="E901" i="1"/>
  <c r="H901" i="1" s="1"/>
  <c r="E902" i="1"/>
  <c r="H902" i="1" s="1"/>
  <c r="E903" i="1"/>
  <c r="H903" i="1" s="1"/>
  <c r="E904" i="1"/>
  <c r="H904" i="1" s="1"/>
  <c r="E905" i="1"/>
  <c r="H905" i="1" s="1"/>
  <c r="E906" i="1"/>
  <c r="H906" i="1" s="1"/>
  <c r="E907" i="1"/>
  <c r="H907" i="1" s="1"/>
  <c r="E908" i="1"/>
  <c r="H908" i="1" s="1"/>
  <c r="E909" i="1"/>
  <c r="H909" i="1" s="1"/>
  <c r="E910" i="1"/>
  <c r="H910" i="1" s="1"/>
  <c r="E911" i="1"/>
  <c r="H911" i="1" s="1"/>
  <c r="E912" i="1"/>
  <c r="H912" i="1" s="1"/>
  <c r="E913" i="1"/>
  <c r="H913" i="1" s="1"/>
  <c r="E914" i="1"/>
  <c r="H914" i="1" s="1"/>
  <c r="E915" i="1"/>
  <c r="H915" i="1" s="1"/>
  <c r="E916" i="1"/>
  <c r="H916" i="1" s="1"/>
  <c r="E917" i="1"/>
  <c r="H917" i="1" s="1"/>
  <c r="E918" i="1"/>
  <c r="H918" i="1" s="1"/>
  <c r="E919" i="1"/>
  <c r="H919" i="1" s="1"/>
  <c r="E920" i="1"/>
  <c r="H920" i="1" s="1"/>
  <c r="E921" i="1"/>
  <c r="H921" i="1" s="1"/>
  <c r="E922" i="1"/>
  <c r="H922" i="1" s="1"/>
  <c r="E923" i="1"/>
  <c r="H923" i="1" s="1"/>
  <c r="E924" i="1"/>
  <c r="H924" i="1" s="1"/>
  <c r="E925" i="1"/>
  <c r="H925" i="1" s="1"/>
  <c r="E926" i="1"/>
  <c r="H926" i="1" s="1"/>
  <c r="E927" i="1"/>
  <c r="H927" i="1" s="1"/>
  <c r="E928" i="1"/>
  <c r="H928" i="1" s="1"/>
  <c r="E929" i="1"/>
  <c r="H929" i="1" s="1"/>
  <c r="E930" i="1"/>
  <c r="H930" i="1" s="1"/>
  <c r="E931" i="1"/>
  <c r="H931" i="1" s="1"/>
  <c r="E932" i="1"/>
  <c r="H932" i="1" s="1"/>
  <c r="E933" i="1"/>
  <c r="H933" i="1" s="1"/>
  <c r="E934" i="1"/>
  <c r="H934" i="1" s="1"/>
  <c r="E935" i="1"/>
  <c r="H935" i="1" s="1"/>
  <c r="E936" i="1"/>
  <c r="H936" i="1" s="1"/>
  <c r="E937" i="1"/>
  <c r="H937" i="1" s="1"/>
  <c r="E938" i="1"/>
  <c r="H938" i="1" s="1"/>
  <c r="E939" i="1"/>
  <c r="H939" i="1" s="1"/>
  <c r="E940" i="1"/>
  <c r="H940" i="1" s="1"/>
  <c r="E941" i="1"/>
  <c r="H941" i="1" s="1"/>
  <c r="E942" i="1"/>
  <c r="H942" i="1" s="1"/>
  <c r="E943" i="1"/>
  <c r="H943" i="1" s="1"/>
  <c r="E944" i="1"/>
  <c r="H944" i="1" s="1"/>
  <c r="E945" i="1"/>
  <c r="H945" i="1" s="1"/>
  <c r="E946" i="1"/>
  <c r="H946" i="1" s="1"/>
  <c r="E947" i="1"/>
  <c r="H947" i="1" s="1"/>
  <c r="E948" i="1"/>
  <c r="H948" i="1" s="1"/>
  <c r="E949" i="1"/>
  <c r="H949" i="1" s="1"/>
  <c r="E950" i="1"/>
  <c r="H950" i="1" s="1"/>
  <c r="E951" i="1"/>
  <c r="H951" i="1" s="1"/>
  <c r="E952" i="1"/>
  <c r="H952" i="1" s="1"/>
  <c r="E953" i="1"/>
  <c r="H953" i="1" s="1"/>
  <c r="E954" i="1"/>
  <c r="H954" i="1" s="1"/>
  <c r="E955" i="1"/>
  <c r="H955" i="1" s="1"/>
  <c r="E956" i="1"/>
  <c r="H956" i="1" s="1"/>
  <c r="E957" i="1"/>
  <c r="H957" i="1" s="1"/>
  <c r="E958" i="1"/>
  <c r="H958" i="1" s="1"/>
  <c r="E959" i="1"/>
  <c r="H959" i="1" s="1"/>
  <c r="E960" i="1"/>
  <c r="H960" i="1" s="1"/>
  <c r="E961" i="1"/>
  <c r="H961" i="1" s="1"/>
  <c r="E962" i="1"/>
  <c r="H962" i="1" s="1"/>
  <c r="E963" i="1"/>
  <c r="H963" i="1" s="1"/>
  <c r="E964" i="1"/>
  <c r="H964" i="1" s="1"/>
  <c r="E965" i="1"/>
  <c r="H965" i="1" s="1"/>
  <c r="E966" i="1"/>
  <c r="H966" i="1" s="1"/>
  <c r="E967" i="1"/>
  <c r="H967" i="1" s="1"/>
  <c r="E968" i="1"/>
  <c r="H968" i="1" s="1"/>
  <c r="E969" i="1"/>
  <c r="H969" i="1" s="1"/>
  <c r="E970" i="1"/>
  <c r="H970" i="1" s="1"/>
  <c r="E971" i="1"/>
  <c r="H971" i="1" s="1"/>
  <c r="E972" i="1"/>
  <c r="H972" i="1" s="1"/>
  <c r="E973" i="1"/>
  <c r="H973" i="1" s="1"/>
  <c r="E974" i="1"/>
  <c r="H974" i="1" s="1"/>
  <c r="E975" i="1"/>
  <c r="H975" i="1" s="1"/>
  <c r="E976" i="1"/>
  <c r="H976" i="1" s="1"/>
  <c r="E977" i="1"/>
  <c r="H977" i="1" s="1"/>
  <c r="E978" i="1"/>
  <c r="H978" i="1" s="1"/>
  <c r="E979" i="1"/>
  <c r="H979" i="1" s="1"/>
  <c r="E980" i="1"/>
  <c r="H980" i="1" s="1"/>
  <c r="E981" i="1"/>
  <c r="H981" i="1" s="1"/>
  <c r="E982" i="1"/>
  <c r="H982" i="1" s="1"/>
  <c r="E983" i="1"/>
  <c r="H983" i="1" s="1"/>
  <c r="E984" i="1"/>
  <c r="H984" i="1" s="1"/>
  <c r="E985" i="1"/>
  <c r="H985" i="1" s="1"/>
  <c r="E986" i="1"/>
  <c r="H986" i="1" s="1"/>
  <c r="E987" i="1"/>
  <c r="H987" i="1" s="1"/>
  <c r="E988" i="1"/>
  <c r="H988" i="1" s="1"/>
  <c r="E989" i="1"/>
  <c r="H989" i="1" s="1"/>
  <c r="E990" i="1"/>
  <c r="H990" i="1" s="1"/>
  <c r="E991" i="1"/>
  <c r="H991" i="1" s="1"/>
  <c r="E992" i="1"/>
  <c r="H992" i="1" s="1"/>
  <c r="E993" i="1"/>
  <c r="H993" i="1" s="1"/>
  <c r="E994" i="1"/>
  <c r="H994" i="1" s="1"/>
  <c r="E995" i="1"/>
  <c r="H995" i="1" s="1"/>
  <c r="E996" i="1"/>
  <c r="H996" i="1" s="1"/>
  <c r="E997" i="1"/>
  <c r="H997" i="1" s="1"/>
  <c r="E998" i="1"/>
  <c r="H998" i="1" s="1"/>
  <c r="E999" i="1"/>
  <c r="H999" i="1" s="1"/>
  <c r="E1000" i="1"/>
  <c r="H1000" i="1" s="1"/>
  <c r="E1001" i="1"/>
  <c r="H1001" i="1" s="1"/>
  <c r="E1002" i="1"/>
  <c r="H1002" i="1" s="1"/>
  <c r="E1003" i="1"/>
  <c r="H1003" i="1" s="1"/>
  <c r="E1004" i="1"/>
  <c r="H1004" i="1" s="1"/>
  <c r="E1005" i="1"/>
  <c r="H1005" i="1" s="1"/>
  <c r="E1006" i="1"/>
  <c r="H1006" i="1" s="1"/>
  <c r="E1007" i="1"/>
  <c r="H1007" i="1" s="1"/>
  <c r="E1008" i="1"/>
  <c r="H1008" i="1" s="1"/>
  <c r="E1009" i="1"/>
  <c r="H1009" i="1" s="1"/>
  <c r="E1010" i="1"/>
  <c r="H1010" i="1" s="1"/>
  <c r="E1011" i="1"/>
  <c r="H1011" i="1" s="1"/>
  <c r="E1012" i="1"/>
  <c r="H1012" i="1" s="1"/>
  <c r="E1013" i="1"/>
  <c r="H1013" i="1" s="1"/>
  <c r="E1014" i="1"/>
  <c r="H1014" i="1" s="1"/>
  <c r="E1015" i="1"/>
  <c r="H1015" i="1" s="1"/>
  <c r="E1016" i="1"/>
  <c r="H1016" i="1" s="1"/>
  <c r="E1017" i="1"/>
  <c r="H1017" i="1" s="1"/>
  <c r="E1018" i="1"/>
  <c r="H1018" i="1" s="1"/>
  <c r="E1019" i="1"/>
  <c r="H1019" i="1" s="1"/>
  <c r="E1020" i="1"/>
  <c r="H1020" i="1" s="1"/>
  <c r="E1021" i="1"/>
  <c r="H1021" i="1" s="1"/>
  <c r="E1022" i="1"/>
  <c r="H1022" i="1" s="1"/>
  <c r="E1023" i="1"/>
  <c r="H1023" i="1" s="1"/>
  <c r="E1024" i="1"/>
  <c r="H1024" i="1" s="1"/>
  <c r="E1025" i="1"/>
  <c r="H1025" i="1" s="1"/>
  <c r="E1026" i="1"/>
  <c r="H1026" i="1" s="1"/>
  <c r="E1027" i="1"/>
  <c r="H1027" i="1" s="1"/>
  <c r="E1028" i="1"/>
  <c r="H1028" i="1" s="1"/>
  <c r="E1029" i="1"/>
  <c r="H1029" i="1" s="1"/>
  <c r="E1030" i="1"/>
  <c r="H1030" i="1" s="1"/>
  <c r="E1031" i="1"/>
  <c r="H1031" i="1" s="1"/>
  <c r="E1032" i="1"/>
  <c r="H1032" i="1" s="1"/>
  <c r="E1033" i="1"/>
  <c r="H1033" i="1" s="1"/>
  <c r="E1034" i="1"/>
  <c r="H1034" i="1" s="1"/>
  <c r="E1035" i="1"/>
  <c r="H1035" i="1" s="1"/>
  <c r="E1036" i="1"/>
  <c r="H1036" i="1" s="1"/>
  <c r="E1037" i="1"/>
  <c r="H1037" i="1" s="1"/>
  <c r="E1038" i="1"/>
  <c r="H1038" i="1" s="1"/>
  <c r="E1039" i="1"/>
  <c r="H1039" i="1" s="1"/>
  <c r="E1040" i="1"/>
  <c r="H1040" i="1" s="1"/>
  <c r="E1041" i="1"/>
  <c r="H1041" i="1" s="1"/>
  <c r="E1042" i="1"/>
  <c r="H1042" i="1" s="1"/>
  <c r="E1043" i="1"/>
  <c r="H1043" i="1" s="1"/>
  <c r="E1044" i="1"/>
  <c r="H1044" i="1" s="1"/>
  <c r="E1045" i="1"/>
  <c r="H1045" i="1" s="1"/>
  <c r="E1046" i="1"/>
  <c r="H1046" i="1" s="1"/>
  <c r="E1047" i="1"/>
  <c r="H1047" i="1" s="1"/>
  <c r="E1048" i="1"/>
  <c r="H1048" i="1" s="1"/>
  <c r="E1049" i="1"/>
  <c r="H1049" i="1" s="1"/>
  <c r="E1050" i="1"/>
  <c r="H1050" i="1" s="1"/>
  <c r="E1051" i="1"/>
  <c r="H1051" i="1" s="1"/>
  <c r="E1052" i="1"/>
  <c r="H1052" i="1" s="1"/>
  <c r="E1053" i="1"/>
  <c r="H1053" i="1" s="1"/>
  <c r="E1054" i="1"/>
  <c r="H1054" i="1" s="1"/>
  <c r="E1055" i="1"/>
  <c r="H1055" i="1" s="1"/>
  <c r="E1056" i="1"/>
  <c r="H1056" i="1" s="1"/>
  <c r="E1057" i="1"/>
  <c r="H1057" i="1" s="1"/>
  <c r="E1058" i="1"/>
  <c r="H1058" i="1" s="1"/>
  <c r="E1059" i="1"/>
  <c r="H1059" i="1" s="1"/>
  <c r="E1060" i="1"/>
  <c r="H1060" i="1" s="1"/>
  <c r="E1061" i="1"/>
  <c r="H1061" i="1" s="1"/>
  <c r="E1062" i="1"/>
  <c r="H1062" i="1" s="1"/>
  <c r="E1063" i="1"/>
  <c r="H1063" i="1" s="1"/>
  <c r="E1064" i="1"/>
  <c r="H1064" i="1" s="1"/>
  <c r="E1065" i="1"/>
  <c r="H1065" i="1" s="1"/>
  <c r="E1066" i="1"/>
  <c r="H1066" i="1" s="1"/>
  <c r="E1067" i="1"/>
  <c r="H1067" i="1" s="1"/>
  <c r="E1068" i="1"/>
  <c r="H1068" i="1" s="1"/>
  <c r="E1069" i="1"/>
  <c r="H1069" i="1" s="1"/>
  <c r="E1070" i="1"/>
  <c r="H1070" i="1" s="1"/>
  <c r="E1071" i="1"/>
  <c r="H1071" i="1" s="1"/>
  <c r="E1072" i="1"/>
  <c r="H1072" i="1" s="1"/>
  <c r="E1073" i="1"/>
  <c r="H1073" i="1" s="1"/>
  <c r="E1074" i="1"/>
  <c r="H1074" i="1" s="1"/>
  <c r="E1075" i="1"/>
  <c r="H1075" i="1" s="1"/>
  <c r="E1076" i="1"/>
  <c r="H1076" i="1" s="1"/>
  <c r="E1077" i="1"/>
  <c r="H1077" i="1" s="1"/>
  <c r="E1078" i="1"/>
  <c r="H1078" i="1" s="1"/>
  <c r="E1079" i="1"/>
  <c r="H1079" i="1" s="1"/>
  <c r="E1080" i="1"/>
  <c r="H1080" i="1" s="1"/>
  <c r="E1081" i="1"/>
  <c r="H1081" i="1" s="1"/>
  <c r="E1082" i="1"/>
  <c r="H1082" i="1" s="1"/>
  <c r="E1083" i="1"/>
  <c r="H1083" i="1" s="1"/>
  <c r="E1084" i="1"/>
  <c r="H1084" i="1" s="1"/>
  <c r="E1085" i="1"/>
  <c r="H1085" i="1" s="1"/>
  <c r="E1086" i="1"/>
  <c r="H1086" i="1" s="1"/>
  <c r="E1087" i="1"/>
  <c r="H1087" i="1" s="1"/>
  <c r="E1088" i="1"/>
  <c r="H1088" i="1" s="1"/>
  <c r="E1089" i="1"/>
  <c r="H1089" i="1" s="1"/>
  <c r="E1090" i="1"/>
  <c r="H1090" i="1" s="1"/>
  <c r="E1091" i="1"/>
  <c r="H1091" i="1" s="1"/>
  <c r="E1092" i="1"/>
  <c r="H1092" i="1" s="1"/>
  <c r="E1093" i="1"/>
  <c r="H1093" i="1" s="1"/>
  <c r="E1094" i="1"/>
  <c r="H1094" i="1" s="1"/>
  <c r="E1095" i="1"/>
  <c r="H1095" i="1" s="1"/>
  <c r="E1096" i="1"/>
  <c r="H1096" i="1" s="1"/>
  <c r="E1097" i="1"/>
  <c r="H1097" i="1" s="1"/>
  <c r="E1098" i="1"/>
  <c r="H1098" i="1" s="1"/>
  <c r="E1099" i="1"/>
  <c r="H1099" i="1" s="1"/>
  <c r="E1100" i="1"/>
  <c r="H1100" i="1" s="1"/>
  <c r="E1101" i="1"/>
  <c r="H1101" i="1" s="1"/>
  <c r="E1102" i="1"/>
  <c r="H1102" i="1" s="1"/>
  <c r="E1103" i="1"/>
  <c r="H1103" i="1" s="1"/>
  <c r="E1104" i="1"/>
  <c r="H1104" i="1" s="1"/>
  <c r="E1105" i="1"/>
  <c r="H1105" i="1" s="1"/>
  <c r="E1106" i="1"/>
  <c r="H1106" i="1" s="1"/>
  <c r="E1107" i="1"/>
  <c r="H1107" i="1" s="1"/>
  <c r="E1108" i="1"/>
  <c r="H1108" i="1" s="1"/>
  <c r="E1109" i="1"/>
  <c r="H1109" i="1" s="1"/>
  <c r="E1110" i="1"/>
  <c r="H1110" i="1" s="1"/>
  <c r="E1111" i="1"/>
  <c r="H1111" i="1" s="1"/>
  <c r="E1112" i="1"/>
  <c r="H1112" i="1" s="1"/>
  <c r="E1113" i="1"/>
  <c r="H1113" i="1" s="1"/>
  <c r="E1114" i="1"/>
  <c r="H1114" i="1" s="1"/>
  <c r="E1115" i="1"/>
  <c r="H1115" i="1" s="1"/>
  <c r="E1116" i="1"/>
  <c r="H1116" i="1" s="1"/>
  <c r="E1117" i="1"/>
  <c r="H1117" i="1" s="1"/>
  <c r="E1118" i="1"/>
  <c r="H1118" i="1" s="1"/>
  <c r="E1119" i="1"/>
  <c r="H1119" i="1" s="1"/>
  <c r="E1120" i="1"/>
  <c r="H1120" i="1" s="1"/>
  <c r="E1121" i="1"/>
  <c r="H1121" i="1" s="1"/>
  <c r="E1122" i="1"/>
  <c r="H1122" i="1" s="1"/>
  <c r="E1123" i="1"/>
  <c r="H1123" i="1" s="1"/>
  <c r="E1124" i="1"/>
  <c r="H1124" i="1" s="1"/>
  <c r="E1125" i="1"/>
  <c r="H1125" i="1" s="1"/>
  <c r="E1126" i="1"/>
  <c r="H1126" i="1" s="1"/>
  <c r="E1127" i="1"/>
  <c r="H1127" i="1" s="1"/>
  <c r="E1128" i="1"/>
  <c r="H1128" i="1" s="1"/>
  <c r="E1129" i="1"/>
  <c r="H1129" i="1" s="1"/>
  <c r="E1130" i="1"/>
  <c r="H1130" i="1" s="1"/>
  <c r="E1131" i="1"/>
  <c r="H1131" i="1" s="1"/>
  <c r="E1132" i="1"/>
  <c r="H1132" i="1" s="1"/>
  <c r="E1133" i="1"/>
  <c r="H1133" i="1" s="1"/>
  <c r="E1134" i="1"/>
  <c r="H1134" i="1" s="1"/>
  <c r="E1135" i="1"/>
  <c r="H1135" i="1" s="1"/>
  <c r="E1136" i="1"/>
  <c r="H1136" i="1" s="1"/>
  <c r="E1137" i="1"/>
  <c r="H1137" i="1" s="1"/>
  <c r="E1138" i="1"/>
  <c r="H1138" i="1" s="1"/>
  <c r="E1139" i="1"/>
  <c r="H1139" i="1" s="1"/>
  <c r="E1140" i="1"/>
  <c r="H1140" i="1" s="1"/>
  <c r="E1141" i="1"/>
  <c r="H1141" i="1" s="1"/>
  <c r="E1142" i="1"/>
  <c r="H1142" i="1" s="1"/>
  <c r="E1143" i="1"/>
  <c r="H1143" i="1" s="1"/>
  <c r="E1144" i="1"/>
  <c r="H1144" i="1" s="1"/>
  <c r="E1145" i="1"/>
  <c r="H1145" i="1" s="1"/>
  <c r="E1146" i="1"/>
  <c r="H1146" i="1" s="1"/>
  <c r="E1147" i="1"/>
  <c r="H1147" i="1" s="1"/>
  <c r="E1148" i="1"/>
  <c r="H1148" i="1" s="1"/>
  <c r="E1149" i="1"/>
  <c r="H1149" i="1" s="1"/>
  <c r="E1150" i="1"/>
  <c r="H1150" i="1" s="1"/>
  <c r="E1151" i="1"/>
  <c r="H1151" i="1" s="1"/>
  <c r="E1152" i="1"/>
  <c r="H1152" i="1" s="1"/>
  <c r="E1153" i="1"/>
  <c r="H1153" i="1" s="1"/>
  <c r="E1154" i="1"/>
  <c r="H1154" i="1" s="1"/>
  <c r="E1155" i="1"/>
  <c r="H1155" i="1" s="1"/>
  <c r="E1156" i="1"/>
  <c r="H1156" i="1" s="1"/>
  <c r="E1157" i="1"/>
  <c r="H1157" i="1" s="1"/>
  <c r="E1158" i="1"/>
  <c r="H1158" i="1" s="1"/>
  <c r="E1159" i="1"/>
  <c r="H1159" i="1" s="1"/>
  <c r="E1160" i="1"/>
  <c r="H1160" i="1" s="1"/>
  <c r="E1161" i="1"/>
  <c r="H1161" i="1" s="1"/>
  <c r="E1162" i="1"/>
  <c r="H1162" i="1" s="1"/>
  <c r="E1163" i="1"/>
  <c r="H1163" i="1" s="1"/>
  <c r="E1164" i="1"/>
  <c r="H1164" i="1" s="1"/>
  <c r="E1165" i="1"/>
  <c r="H1165" i="1" s="1"/>
  <c r="E1166" i="1"/>
  <c r="H1166" i="1" s="1"/>
  <c r="E1167" i="1"/>
  <c r="H1167" i="1" s="1"/>
  <c r="E1168" i="1"/>
  <c r="H1168" i="1" s="1"/>
  <c r="E1169" i="1"/>
  <c r="H1169" i="1" s="1"/>
  <c r="E1170" i="1"/>
  <c r="H1170" i="1" s="1"/>
  <c r="E1171" i="1"/>
  <c r="H1171" i="1" s="1"/>
  <c r="E1172" i="1"/>
  <c r="H1172" i="1" s="1"/>
  <c r="E1173" i="1"/>
  <c r="H1173" i="1" s="1"/>
  <c r="E1174" i="1"/>
  <c r="H1174" i="1" s="1"/>
  <c r="E1175" i="1"/>
  <c r="H1175" i="1" s="1"/>
  <c r="E1176" i="1"/>
  <c r="H1176" i="1" s="1"/>
  <c r="E1177" i="1"/>
  <c r="H1177" i="1" s="1"/>
  <c r="E1178" i="1"/>
  <c r="H1178" i="1" s="1"/>
  <c r="E1179" i="1"/>
  <c r="H1179" i="1" s="1"/>
  <c r="E1180" i="1"/>
  <c r="H1180" i="1" s="1"/>
  <c r="E1181" i="1"/>
  <c r="H1181" i="1" s="1"/>
  <c r="E1182" i="1"/>
  <c r="H1182" i="1" s="1"/>
  <c r="E1183" i="1"/>
  <c r="H1183" i="1" s="1"/>
  <c r="E1184" i="1"/>
  <c r="H1184" i="1" s="1"/>
  <c r="E1185" i="1"/>
  <c r="H1185" i="1" s="1"/>
  <c r="E1186" i="1"/>
  <c r="H1186" i="1" s="1"/>
  <c r="E1187" i="1"/>
  <c r="H1187" i="1" s="1"/>
  <c r="E1188" i="1"/>
  <c r="H1188" i="1" s="1"/>
  <c r="E1189" i="1"/>
  <c r="H1189" i="1" s="1"/>
  <c r="E1190" i="1"/>
  <c r="H1190" i="1" s="1"/>
  <c r="E1191" i="1"/>
  <c r="H1191" i="1" s="1"/>
  <c r="E1192" i="1"/>
  <c r="H1192" i="1" s="1"/>
  <c r="E1193" i="1"/>
  <c r="H1193" i="1" s="1"/>
  <c r="E1194" i="1"/>
  <c r="H1194" i="1" s="1"/>
  <c r="E1195" i="1"/>
  <c r="H1195" i="1" s="1"/>
  <c r="E1196" i="1"/>
  <c r="H1196" i="1" s="1"/>
  <c r="E1197" i="1"/>
  <c r="H1197" i="1" s="1"/>
  <c r="E1198" i="1"/>
  <c r="H1198" i="1" s="1"/>
  <c r="E1199" i="1"/>
  <c r="H1199" i="1" s="1"/>
  <c r="E1200" i="1"/>
  <c r="H1200" i="1" s="1"/>
  <c r="E1201" i="1"/>
  <c r="H1201" i="1" s="1"/>
  <c r="E1202" i="1"/>
  <c r="H1202" i="1" s="1"/>
  <c r="E1203" i="1"/>
  <c r="H1203" i="1" s="1"/>
  <c r="E1204" i="1"/>
  <c r="H1204" i="1" s="1"/>
  <c r="E1205" i="1"/>
  <c r="H1205" i="1" s="1"/>
  <c r="E1206" i="1"/>
  <c r="H1206" i="1" s="1"/>
  <c r="E1207" i="1"/>
  <c r="H1207" i="1" s="1"/>
  <c r="E1208" i="1"/>
  <c r="H1208" i="1" s="1"/>
  <c r="E1209" i="1"/>
  <c r="H1209" i="1" s="1"/>
  <c r="E1210" i="1"/>
  <c r="H1210" i="1" s="1"/>
  <c r="E1211" i="1"/>
  <c r="H1211" i="1" s="1"/>
  <c r="E1212" i="1"/>
  <c r="H1212" i="1" s="1"/>
  <c r="E1213" i="1"/>
  <c r="H1213" i="1" s="1"/>
  <c r="E1214" i="1"/>
  <c r="H1214" i="1" s="1"/>
  <c r="E1215" i="1"/>
  <c r="H1215" i="1" s="1"/>
  <c r="E1216" i="1"/>
  <c r="H1216" i="1" s="1"/>
  <c r="E1217" i="1"/>
  <c r="H1217" i="1" s="1"/>
  <c r="E1218" i="1"/>
  <c r="H1218" i="1" s="1"/>
  <c r="E1219" i="1"/>
  <c r="H1219" i="1" s="1"/>
  <c r="E1220" i="1"/>
  <c r="H1220" i="1" s="1"/>
  <c r="E1221" i="1"/>
  <c r="H1221" i="1" s="1"/>
  <c r="E1222" i="1"/>
  <c r="H1222" i="1" s="1"/>
  <c r="E1223" i="1"/>
  <c r="H1223" i="1" s="1"/>
  <c r="E1224" i="1"/>
  <c r="H1224" i="1" s="1"/>
  <c r="E1225" i="1"/>
  <c r="H1225" i="1" s="1"/>
  <c r="E1226" i="1"/>
  <c r="H1226" i="1" s="1"/>
  <c r="E1227" i="1"/>
  <c r="H1227" i="1" s="1"/>
  <c r="E1228" i="1"/>
  <c r="H1228" i="1" s="1"/>
  <c r="E1229" i="1"/>
  <c r="H1229" i="1" s="1"/>
  <c r="E1230" i="1"/>
  <c r="H1230" i="1" s="1"/>
  <c r="E1231" i="1"/>
  <c r="H1231" i="1" s="1"/>
  <c r="E1232" i="1"/>
  <c r="H1232" i="1" s="1"/>
  <c r="E1233" i="1"/>
  <c r="H1233" i="1" s="1"/>
  <c r="E1234" i="1"/>
  <c r="H1234" i="1" s="1"/>
  <c r="E1235" i="1"/>
  <c r="H1235" i="1" s="1"/>
  <c r="E1236" i="1"/>
  <c r="H1236" i="1" s="1"/>
  <c r="E1237" i="1"/>
  <c r="H1237" i="1" s="1"/>
  <c r="E1238" i="1"/>
  <c r="H1238" i="1" s="1"/>
  <c r="E1239" i="1"/>
  <c r="H1239" i="1" s="1"/>
  <c r="E1240" i="1"/>
  <c r="H1240" i="1" s="1"/>
  <c r="E1241" i="1"/>
  <c r="H1241" i="1" s="1"/>
  <c r="E1242" i="1"/>
  <c r="H1242" i="1" s="1"/>
  <c r="E1243" i="1"/>
  <c r="H1243" i="1" s="1"/>
  <c r="E1244" i="1"/>
  <c r="H1244" i="1" s="1"/>
  <c r="E1245" i="1"/>
  <c r="H1245" i="1" s="1"/>
  <c r="E1246" i="1"/>
  <c r="H1246" i="1" s="1"/>
  <c r="E1247" i="1"/>
  <c r="H1247" i="1" s="1"/>
  <c r="E1248" i="1"/>
  <c r="H1248" i="1" s="1"/>
  <c r="E1249" i="1"/>
  <c r="H1249" i="1" s="1"/>
  <c r="E1250" i="1"/>
  <c r="H1250" i="1" s="1"/>
  <c r="E1251" i="1"/>
  <c r="H1251" i="1" s="1"/>
  <c r="E1252" i="1"/>
  <c r="H1252" i="1" s="1"/>
  <c r="E1253" i="1"/>
  <c r="H1253" i="1" s="1"/>
  <c r="E1254" i="1"/>
  <c r="H1254" i="1" s="1"/>
  <c r="E1255" i="1"/>
  <c r="H1255" i="1" s="1"/>
  <c r="E1256" i="1"/>
  <c r="H1256" i="1" s="1"/>
  <c r="E1257" i="1"/>
  <c r="H1257" i="1" s="1"/>
  <c r="E1258" i="1"/>
  <c r="H1258" i="1" s="1"/>
  <c r="E1259" i="1"/>
  <c r="H1259" i="1" s="1"/>
  <c r="E1260" i="1"/>
  <c r="H1260" i="1" s="1"/>
  <c r="E1261" i="1"/>
  <c r="H1261" i="1" s="1"/>
  <c r="E1262" i="1"/>
  <c r="H1262" i="1" s="1"/>
  <c r="E1263" i="1"/>
  <c r="H1263" i="1" s="1"/>
  <c r="E1264" i="1"/>
  <c r="H1264" i="1" s="1"/>
  <c r="E1265" i="1"/>
  <c r="H1265" i="1" s="1"/>
  <c r="E1266" i="1"/>
  <c r="H1266" i="1" s="1"/>
  <c r="E1267" i="1"/>
  <c r="H1267" i="1" s="1"/>
  <c r="E1268" i="1"/>
  <c r="H1268" i="1" s="1"/>
  <c r="E1269" i="1"/>
  <c r="H1269" i="1" s="1"/>
  <c r="E1270" i="1"/>
  <c r="H1270" i="1" s="1"/>
  <c r="E1271" i="1"/>
  <c r="H1271" i="1" s="1"/>
  <c r="E1272" i="1"/>
  <c r="H1272" i="1" s="1"/>
  <c r="E1273" i="1"/>
  <c r="H1273" i="1" s="1"/>
  <c r="E1274" i="1"/>
  <c r="H1274" i="1" s="1"/>
  <c r="E1275" i="1"/>
  <c r="H1275" i="1" s="1"/>
  <c r="E1276" i="1"/>
  <c r="H1276" i="1" s="1"/>
  <c r="E1277" i="1"/>
  <c r="H1277" i="1" s="1"/>
  <c r="E1278" i="1"/>
  <c r="H1278" i="1" s="1"/>
  <c r="E1279" i="1"/>
  <c r="H1279" i="1" s="1"/>
  <c r="E1280" i="1"/>
  <c r="H1280" i="1" s="1"/>
  <c r="E1281" i="1"/>
  <c r="H1281" i="1" s="1"/>
  <c r="E1282" i="1"/>
  <c r="H1282" i="1" s="1"/>
  <c r="E1283" i="1"/>
  <c r="H1283" i="1" s="1"/>
  <c r="E1284" i="1"/>
  <c r="H1284" i="1" s="1"/>
  <c r="E1285" i="1"/>
  <c r="H1285" i="1" s="1"/>
  <c r="E1286" i="1"/>
  <c r="H1286" i="1" s="1"/>
  <c r="E1287" i="1"/>
  <c r="H1287" i="1" s="1"/>
  <c r="E1288" i="1"/>
  <c r="H1288" i="1" s="1"/>
  <c r="E1289" i="1"/>
  <c r="H1289" i="1" s="1"/>
  <c r="E1290" i="1"/>
  <c r="H1290" i="1" s="1"/>
  <c r="E1291" i="1"/>
  <c r="H1291" i="1" s="1"/>
  <c r="E1292" i="1"/>
  <c r="H1292" i="1" s="1"/>
  <c r="E1293" i="1"/>
  <c r="H1293" i="1" s="1"/>
  <c r="E1294" i="1"/>
  <c r="H1294" i="1" s="1"/>
  <c r="E1295" i="1"/>
  <c r="H1295" i="1" s="1"/>
  <c r="E1296" i="1"/>
  <c r="H1296" i="1" s="1"/>
  <c r="E1297" i="1"/>
  <c r="H1297" i="1" s="1"/>
  <c r="E1298" i="1"/>
  <c r="H1298" i="1" s="1"/>
  <c r="E1299" i="1"/>
  <c r="H1299" i="1" s="1"/>
  <c r="E1300" i="1"/>
  <c r="H1300" i="1" s="1"/>
  <c r="E1301" i="1"/>
  <c r="H1301" i="1" s="1"/>
  <c r="E1302" i="1"/>
  <c r="H1302" i="1" s="1"/>
  <c r="E1303" i="1"/>
  <c r="H1303" i="1" s="1"/>
  <c r="E1304" i="1"/>
  <c r="H1304" i="1" s="1"/>
  <c r="E1305" i="1"/>
  <c r="H1305" i="1" s="1"/>
  <c r="E1306" i="1"/>
  <c r="H1306" i="1" s="1"/>
  <c r="E1307" i="1"/>
  <c r="H1307" i="1" s="1"/>
  <c r="E1308" i="1"/>
  <c r="H1308" i="1" s="1"/>
  <c r="E1309" i="1"/>
  <c r="H1309" i="1" s="1"/>
  <c r="E1310" i="1"/>
  <c r="H1310" i="1" s="1"/>
  <c r="E1311" i="1"/>
  <c r="H1311" i="1" s="1"/>
  <c r="E1312" i="1"/>
  <c r="H1312" i="1" s="1"/>
  <c r="E1313" i="1"/>
  <c r="H1313" i="1" s="1"/>
  <c r="E1314" i="1"/>
  <c r="H1314" i="1" s="1"/>
  <c r="E1315" i="1"/>
  <c r="H1315" i="1" s="1"/>
  <c r="E1316" i="1"/>
  <c r="H1316" i="1" s="1"/>
  <c r="E1317" i="1"/>
  <c r="H1317" i="1" s="1"/>
  <c r="E1318" i="1"/>
  <c r="H1318" i="1" s="1"/>
  <c r="E1319" i="1"/>
  <c r="H1319" i="1" s="1"/>
  <c r="E1320" i="1"/>
  <c r="H1320" i="1" s="1"/>
  <c r="E1321" i="1"/>
  <c r="H1321" i="1" s="1"/>
  <c r="E1322" i="1"/>
  <c r="H1322" i="1" s="1"/>
  <c r="E1323" i="1"/>
  <c r="H1323" i="1" s="1"/>
  <c r="E1324" i="1"/>
  <c r="H1324" i="1" s="1"/>
  <c r="E1325" i="1"/>
  <c r="H1325" i="1" s="1"/>
  <c r="E1326" i="1"/>
  <c r="H1326" i="1" s="1"/>
  <c r="E1327" i="1"/>
  <c r="H1327" i="1" s="1"/>
  <c r="E1328" i="1"/>
  <c r="H1328" i="1" s="1"/>
  <c r="E1329" i="1"/>
  <c r="H1329" i="1" s="1"/>
  <c r="E1330" i="1"/>
  <c r="H1330" i="1" s="1"/>
  <c r="E1331" i="1"/>
  <c r="H1331" i="1" s="1"/>
  <c r="E1332" i="1"/>
  <c r="H1332" i="1" s="1"/>
  <c r="E1333" i="1"/>
  <c r="H1333" i="1" s="1"/>
  <c r="E1334" i="1"/>
  <c r="H1334" i="1" s="1"/>
  <c r="E1335" i="1"/>
  <c r="H1335" i="1" s="1"/>
  <c r="E1336" i="1"/>
  <c r="H1336" i="1" s="1"/>
  <c r="E1337" i="1"/>
  <c r="H1337" i="1" s="1"/>
  <c r="E1338" i="1"/>
  <c r="H1338" i="1" s="1"/>
  <c r="E1339" i="1"/>
  <c r="H1339" i="1" s="1"/>
  <c r="E1340" i="1"/>
  <c r="H1340" i="1" s="1"/>
  <c r="E1341" i="1"/>
  <c r="H1341" i="1" s="1"/>
  <c r="E1342" i="1"/>
  <c r="H1342" i="1" s="1"/>
  <c r="E1343" i="1"/>
  <c r="H1343" i="1" s="1"/>
  <c r="E1344" i="1"/>
  <c r="H1344" i="1" s="1"/>
  <c r="E1345" i="1"/>
  <c r="H1345" i="1" s="1"/>
  <c r="E1346" i="1"/>
  <c r="H1346" i="1" s="1"/>
  <c r="E1347" i="1"/>
  <c r="H1347" i="1" s="1"/>
  <c r="E1348" i="1"/>
  <c r="H1348" i="1" s="1"/>
  <c r="E1349" i="1"/>
  <c r="H1349" i="1" s="1"/>
  <c r="E1350" i="1"/>
  <c r="H1350" i="1" s="1"/>
  <c r="E1351" i="1"/>
  <c r="H1351" i="1" s="1"/>
  <c r="E1352" i="1"/>
  <c r="H1352" i="1" s="1"/>
  <c r="E1353" i="1"/>
  <c r="H1353" i="1" s="1"/>
  <c r="E1354" i="1"/>
  <c r="H1354" i="1" s="1"/>
  <c r="E1355" i="1"/>
  <c r="H1355" i="1" s="1"/>
  <c r="E1356" i="1"/>
  <c r="H1356" i="1" s="1"/>
  <c r="E1357" i="1"/>
  <c r="H1357" i="1" s="1"/>
  <c r="E1358" i="1"/>
  <c r="H1358" i="1" s="1"/>
  <c r="E1359" i="1"/>
  <c r="H1359" i="1" s="1"/>
  <c r="E1360" i="1"/>
  <c r="H1360" i="1" s="1"/>
  <c r="E1361" i="1"/>
  <c r="H1361" i="1" s="1"/>
  <c r="E1362" i="1"/>
  <c r="H1362" i="1" s="1"/>
  <c r="E1363" i="1"/>
  <c r="H1363" i="1" s="1"/>
  <c r="E1364" i="1"/>
  <c r="H1364" i="1" s="1"/>
  <c r="E1365" i="1"/>
  <c r="H1365" i="1" s="1"/>
  <c r="E1366" i="1"/>
  <c r="H1366" i="1" s="1"/>
  <c r="E1367" i="1"/>
  <c r="H1367" i="1" s="1"/>
  <c r="E1368" i="1"/>
  <c r="H1368" i="1" s="1"/>
  <c r="E1369" i="1"/>
  <c r="H1369" i="1" s="1"/>
  <c r="E1370" i="1"/>
  <c r="H1370" i="1" s="1"/>
  <c r="E1371" i="1"/>
  <c r="H1371" i="1" s="1"/>
  <c r="E1372" i="1"/>
  <c r="H1372" i="1" s="1"/>
  <c r="E1373" i="1"/>
  <c r="H1373" i="1" s="1"/>
  <c r="E1374" i="1"/>
  <c r="H1374" i="1" s="1"/>
  <c r="E1375" i="1"/>
  <c r="H1375" i="1" s="1"/>
  <c r="E1376" i="1"/>
  <c r="H1376" i="1" s="1"/>
  <c r="E1377" i="1"/>
  <c r="H1377" i="1" s="1"/>
  <c r="E1378" i="1"/>
  <c r="H1378" i="1" s="1"/>
  <c r="E1379" i="1"/>
  <c r="H1379" i="1" s="1"/>
  <c r="E1380" i="1"/>
  <c r="H1380" i="1" s="1"/>
  <c r="E1381" i="1"/>
  <c r="H1381" i="1" s="1"/>
  <c r="E1382" i="1"/>
  <c r="H1382" i="1" s="1"/>
  <c r="E1383" i="1"/>
  <c r="H1383" i="1" s="1"/>
  <c r="E1384" i="1"/>
  <c r="H1384" i="1" s="1"/>
  <c r="E1385" i="1"/>
  <c r="H1385" i="1" s="1"/>
  <c r="E1386" i="1"/>
  <c r="H1386" i="1" s="1"/>
  <c r="E1387" i="1"/>
  <c r="H1387" i="1" s="1"/>
  <c r="E1388" i="1"/>
  <c r="H1388" i="1" s="1"/>
  <c r="E1389" i="1"/>
  <c r="H1389" i="1" s="1"/>
  <c r="E1390" i="1"/>
  <c r="H1390" i="1" s="1"/>
  <c r="E1391" i="1"/>
  <c r="H1391" i="1" s="1"/>
  <c r="E1392" i="1"/>
  <c r="H1392" i="1" s="1"/>
  <c r="E1393" i="1"/>
  <c r="H1393" i="1" s="1"/>
  <c r="E1394" i="1"/>
  <c r="H1394" i="1" s="1"/>
  <c r="E1395" i="1"/>
  <c r="H1395" i="1" s="1"/>
  <c r="E1396" i="1"/>
  <c r="H1396" i="1" s="1"/>
  <c r="E1397" i="1"/>
  <c r="H1397" i="1" s="1"/>
  <c r="E1398" i="1"/>
  <c r="H1398" i="1" s="1"/>
  <c r="E1399" i="1"/>
  <c r="H1399" i="1" s="1"/>
  <c r="E1400" i="1"/>
  <c r="H1400" i="1" s="1"/>
  <c r="E1401" i="1"/>
  <c r="H1401" i="1" s="1"/>
  <c r="E1402" i="1"/>
  <c r="H1402" i="1" s="1"/>
  <c r="E1403" i="1"/>
  <c r="H1403" i="1" s="1"/>
  <c r="E1404" i="1"/>
  <c r="H1404" i="1" s="1"/>
  <c r="E1405" i="1"/>
  <c r="H1405" i="1" s="1"/>
  <c r="E1406" i="1"/>
  <c r="H1406" i="1" s="1"/>
  <c r="E1407" i="1"/>
  <c r="H1407" i="1" s="1"/>
  <c r="E1408" i="1"/>
  <c r="H1408" i="1" s="1"/>
  <c r="E1409" i="1"/>
  <c r="H1409" i="1" s="1"/>
  <c r="E1410" i="1"/>
  <c r="H1410" i="1" s="1"/>
  <c r="E1411" i="1"/>
  <c r="H1411" i="1" s="1"/>
  <c r="E1412" i="1"/>
  <c r="H1412" i="1" s="1"/>
  <c r="E1413" i="1"/>
  <c r="H1413" i="1" s="1"/>
  <c r="E1414" i="1"/>
  <c r="H1414" i="1" s="1"/>
  <c r="E1415" i="1"/>
  <c r="H1415" i="1" s="1"/>
  <c r="E1416" i="1"/>
  <c r="H1416" i="1" s="1"/>
  <c r="E1417" i="1"/>
  <c r="H1417" i="1" s="1"/>
  <c r="E1418" i="1"/>
  <c r="H1418" i="1" s="1"/>
  <c r="E1419" i="1"/>
  <c r="H1419" i="1" s="1"/>
  <c r="E1420" i="1"/>
  <c r="H1420" i="1" s="1"/>
  <c r="E1421" i="1"/>
  <c r="H1421" i="1" s="1"/>
  <c r="E1422" i="1"/>
  <c r="H1422" i="1" s="1"/>
  <c r="E1423" i="1"/>
  <c r="H1423" i="1" s="1"/>
  <c r="E1424" i="1"/>
  <c r="H1424" i="1" s="1"/>
  <c r="E1425" i="1"/>
  <c r="H1425" i="1" s="1"/>
  <c r="E1426" i="1"/>
  <c r="H1426" i="1" s="1"/>
  <c r="E1427" i="1"/>
  <c r="H1427" i="1" s="1"/>
  <c r="E1428" i="1"/>
  <c r="H1428" i="1" s="1"/>
  <c r="E1429" i="1"/>
  <c r="H1429" i="1" s="1"/>
  <c r="E1430" i="1"/>
  <c r="H1430" i="1" s="1"/>
  <c r="E1431" i="1"/>
  <c r="H1431" i="1" s="1"/>
  <c r="E1432" i="1"/>
  <c r="H1432" i="1" s="1"/>
  <c r="E1433" i="1"/>
  <c r="H1433" i="1" s="1"/>
  <c r="E1434" i="1"/>
  <c r="H1434" i="1" s="1"/>
  <c r="E1435" i="1"/>
  <c r="H1435" i="1" s="1"/>
  <c r="E1436" i="1"/>
  <c r="H1436" i="1" s="1"/>
  <c r="E1437" i="1"/>
  <c r="H1437" i="1" s="1"/>
  <c r="E1438" i="1"/>
  <c r="H1438" i="1" s="1"/>
  <c r="E1439" i="1"/>
  <c r="H1439" i="1" s="1"/>
  <c r="E1440" i="1"/>
  <c r="H1440" i="1" s="1"/>
  <c r="E1441" i="1"/>
  <c r="H1441" i="1" s="1"/>
  <c r="E1442" i="1"/>
  <c r="H1442" i="1" s="1"/>
  <c r="E1443" i="1"/>
  <c r="H1443" i="1" s="1"/>
  <c r="E1444" i="1"/>
  <c r="H1444" i="1" s="1"/>
  <c r="E1445" i="1"/>
  <c r="H1445" i="1" s="1"/>
  <c r="E1446" i="1"/>
  <c r="H1446" i="1" s="1"/>
  <c r="E1447" i="1"/>
  <c r="H1447" i="1" s="1"/>
  <c r="E1448" i="1"/>
  <c r="H1448" i="1" s="1"/>
  <c r="E1449" i="1"/>
  <c r="H1449" i="1" s="1"/>
  <c r="E1450" i="1"/>
  <c r="H1450" i="1" s="1"/>
  <c r="E1451" i="1"/>
  <c r="H1451" i="1" s="1"/>
  <c r="E1452" i="1"/>
  <c r="H1452" i="1" s="1"/>
  <c r="E1453" i="1"/>
  <c r="H1453" i="1" s="1"/>
  <c r="E1454" i="1"/>
  <c r="H1454" i="1" s="1"/>
  <c r="E1455" i="1"/>
  <c r="H1455" i="1" s="1"/>
  <c r="E1456" i="1"/>
  <c r="H1456" i="1" s="1"/>
  <c r="E1457" i="1"/>
  <c r="H1457" i="1" s="1"/>
  <c r="E1458" i="1"/>
  <c r="H1458" i="1" s="1"/>
  <c r="E1459" i="1"/>
  <c r="H1459" i="1" s="1"/>
  <c r="E1460" i="1"/>
  <c r="H1460" i="1" s="1"/>
  <c r="E1461" i="1"/>
  <c r="H1461" i="1" s="1"/>
  <c r="E1462" i="1"/>
  <c r="H1462" i="1" s="1"/>
  <c r="E1463" i="1"/>
  <c r="H1463" i="1" s="1"/>
  <c r="E1464" i="1"/>
  <c r="H1464" i="1" s="1"/>
  <c r="E1465" i="1"/>
  <c r="H1465" i="1" s="1"/>
  <c r="E1466" i="1"/>
  <c r="H1466" i="1" s="1"/>
  <c r="E1467" i="1"/>
  <c r="H1467" i="1" s="1"/>
  <c r="E1468" i="1"/>
  <c r="H1468" i="1" s="1"/>
  <c r="E1469" i="1"/>
  <c r="H1469" i="1" s="1"/>
  <c r="E1470" i="1"/>
  <c r="H1470" i="1" s="1"/>
  <c r="E1471" i="1"/>
  <c r="H1471" i="1" s="1"/>
  <c r="E1472" i="1"/>
  <c r="H1472" i="1" s="1"/>
  <c r="E1473" i="1"/>
  <c r="H1473" i="1" s="1"/>
  <c r="E1474" i="1"/>
  <c r="H1474" i="1" s="1"/>
  <c r="E1475" i="1"/>
  <c r="H1475" i="1" s="1"/>
  <c r="E1476" i="1"/>
  <c r="H1476" i="1" s="1"/>
  <c r="E1477" i="1"/>
  <c r="H1477" i="1" s="1"/>
  <c r="E1478" i="1"/>
  <c r="H1478" i="1" s="1"/>
  <c r="E1479" i="1"/>
  <c r="H1479" i="1" s="1"/>
  <c r="E1480" i="1"/>
  <c r="H1480" i="1" s="1"/>
  <c r="E1481" i="1"/>
  <c r="H1481" i="1" s="1"/>
  <c r="E1482" i="1"/>
  <c r="H1482" i="1" s="1"/>
  <c r="E1483" i="1"/>
  <c r="H1483" i="1" s="1"/>
  <c r="E1484" i="1"/>
  <c r="H1484" i="1" s="1"/>
  <c r="E1485" i="1"/>
  <c r="H1485" i="1" s="1"/>
  <c r="E1486" i="1"/>
  <c r="H1486" i="1" s="1"/>
  <c r="E1487" i="1"/>
  <c r="H1487" i="1" s="1"/>
  <c r="E1488" i="1"/>
  <c r="H1488" i="1" s="1"/>
  <c r="E1489" i="1"/>
  <c r="H1489" i="1" s="1"/>
  <c r="E1490" i="1"/>
  <c r="H1490" i="1" s="1"/>
  <c r="E1491" i="1"/>
  <c r="H1491" i="1" s="1"/>
  <c r="E1492" i="1"/>
  <c r="H1492" i="1" s="1"/>
  <c r="E1493" i="1"/>
  <c r="H1493" i="1" s="1"/>
  <c r="E1494" i="1"/>
  <c r="H1494" i="1" s="1"/>
  <c r="E1495" i="1"/>
  <c r="H1495" i="1" s="1"/>
  <c r="E1496" i="1"/>
  <c r="H1496" i="1" s="1"/>
  <c r="E1497" i="1"/>
  <c r="H1497" i="1" s="1"/>
  <c r="E1498" i="1"/>
  <c r="H1498" i="1" s="1"/>
  <c r="E1499" i="1"/>
  <c r="H1499" i="1" s="1"/>
  <c r="E1500" i="1"/>
  <c r="H1500" i="1" s="1"/>
  <c r="E1501" i="1"/>
  <c r="H1501" i="1" s="1"/>
  <c r="E1502" i="1"/>
  <c r="H1502" i="1" s="1"/>
  <c r="E1503" i="1"/>
  <c r="H1503" i="1" s="1"/>
  <c r="E1504" i="1"/>
  <c r="H1504" i="1" s="1"/>
  <c r="E1505" i="1"/>
  <c r="H1505" i="1" s="1"/>
  <c r="E1506" i="1"/>
  <c r="H1506" i="1" s="1"/>
  <c r="E1507" i="1"/>
  <c r="H1507" i="1" s="1"/>
  <c r="E1508" i="1"/>
  <c r="H1508" i="1" s="1"/>
  <c r="E1509" i="1"/>
  <c r="H1509" i="1" s="1"/>
  <c r="E1510" i="1"/>
  <c r="H1510" i="1" s="1"/>
  <c r="E1511" i="1"/>
  <c r="H1511" i="1" s="1"/>
  <c r="E1512" i="1"/>
  <c r="H1512" i="1" s="1"/>
  <c r="E1513" i="1"/>
  <c r="H1513" i="1" s="1"/>
  <c r="E1514" i="1"/>
  <c r="H1514" i="1" s="1"/>
  <c r="E1515" i="1"/>
  <c r="H1515" i="1" s="1"/>
  <c r="E1516" i="1"/>
  <c r="H1516" i="1" s="1"/>
  <c r="E1517" i="1"/>
  <c r="H1517" i="1" s="1"/>
  <c r="E1518" i="1"/>
  <c r="H1518" i="1" s="1"/>
  <c r="E1519" i="1"/>
  <c r="H1519" i="1" s="1"/>
  <c r="E1520" i="1"/>
  <c r="H1520" i="1" s="1"/>
  <c r="E1521" i="1"/>
  <c r="H1521" i="1" s="1"/>
  <c r="E1522" i="1"/>
  <c r="H1522" i="1" s="1"/>
  <c r="E1523" i="1"/>
  <c r="H1523" i="1" s="1"/>
  <c r="E1524" i="1"/>
  <c r="H1524" i="1" s="1"/>
  <c r="E1525" i="1"/>
  <c r="H1525" i="1" s="1"/>
  <c r="E1526" i="1"/>
  <c r="H1526" i="1" s="1"/>
  <c r="E1527" i="1"/>
  <c r="H1527" i="1" s="1"/>
  <c r="E1528" i="1"/>
  <c r="H1528" i="1" s="1"/>
  <c r="E1529" i="1"/>
  <c r="H1529" i="1" s="1"/>
  <c r="E1530" i="1"/>
  <c r="H1530" i="1" s="1"/>
  <c r="E1531" i="1"/>
  <c r="H1531" i="1" s="1"/>
  <c r="E1532" i="1"/>
  <c r="H1532" i="1" s="1"/>
  <c r="E1533" i="1"/>
  <c r="H1533" i="1" s="1"/>
  <c r="E1534" i="1"/>
  <c r="H1534" i="1" s="1"/>
  <c r="E1535" i="1"/>
  <c r="H1535" i="1" s="1"/>
  <c r="E1536" i="1"/>
  <c r="H1536" i="1" s="1"/>
  <c r="E1537" i="1"/>
  <c r="H1537" i="1" s="1"/>
  <c r="E1538" i="1"/>
  <c r="H1538" i="1" s="1"/>
  <c r="E1539" i="1"/>
  <c r="H1539" i="1" s="1"/>
  <c r="E1540" i="1"/>
  <c r="H1540" i="1" s="1"/>
  <c r="E1541" i="1"/>
  <c r="H1541" i="1" s="1"/>
  <c r="E1542" i="1"/>
  <c r="H1542" i="1" s="1"/>
  <c r="E1543" i="1"/>
  <c r="H1543" i="1" s="1"/>
  <c r="E1544" i="1"/>
  <c r="H1544" i="1" s="1"/>
  <c r="E1545" i="1"/>
  <c r="H1545" i="1" s="1"/>
  <c r="E1546" i="1"/>
  <c r="H1546" i="1" s="1"/>
  <c r="E1547" i="1"/>
  <c r="H1547" i="1" s="1"/>
  <c r="E1548" i="1"/>
  <c r="H1548" i="1" s="1"/>
  <c r="E1549" i="1"/>
  <c r="H1549" i="1" s="1"/>
  <c r="E1550" i="1"/>
  <c r="H1550" i="1" s="1"/>
  <c r="E1551" i="1"/>
  <c r="H1551" i="1" s="1"/>
  <c r="E1552" i="1"/>
  <c r="H1552" i="1" s="1"/>
  <c r="E1553" i="1"/>
  <c r="H1553" i="1" s="1"/>
  <c r="E1554" i="1"/>
  <c r="H1554" i="1" s="1"/>
  <c r="E1555" i="1"/>
  <c r="H1555" i="1" s="1"/>
  <c r="E1556" i="1"/>
  <c r="H1556" i="1" s="1"/>
  <c r="E1557" i="1"/>
  <c r="H1557" i="1" s="1"/>
  <c r="E1558" i="1"/>
  <c r="H1558" i="1" s="1"/>
  <c r="E1559" i="1"/>
  <c r="H1559" i="1" s="1"/>
  <c r="E1560" i="1"/>
  <c r="H1560" i="1" s="1"/>
  <c r="E1561" i="1"/>
  <c r="H1561" i="1" s="1"/>
  <c r="E1562" i="1"/>
  <c r="H1562" i="1" s="1"/>
  <c r="E1563" i="1"/>
  <c r="H1563" i="1" s="1"/>
  <c r="E1564" i="1"/>
  <c r="H1564" i="1" s="1"/>
  <c r="E1565" i="1"/>
  <c r="H1565" i="1" s="1"/>
  <c r="E1566" i="1"/>
  <c r="H1566" i="1" s="1"/>
  <c r="E1567" i="1"/>
  <c r="H1567" i="1" s="1"/>
  <c r="E1568" i="1"/>
  <c r="H1568" i="1" s="1"/>
  <c r="E1569" i="1"/>
  <c r="H1569" i="1" s="1"/>
  <c r="E1570" i="1"/>
  <c r="H1570" i="1" s="1"/>
  <c r="E1571" i="1"/>
  <c r="H1571" i="1" s="1"/>
  <c r="E1572" i="1"/>
  <c r="H1572" i="1" s="1"/>
  <c r="E1573" i="1"/>
  <c r="H1573" i="1" s="1"/>
  <c r="E1574" i="1"/>
  <c r="H1574" i="1" s="1"/>
  <c r="E1575" i="1"/>
  <c r="H1575" i="1" s="1"/>
  <c r="E1576" i="1"/>
  <c r="H1576" i="1" s="1"/>
  <c r="E1577" i="1"/>
  <c r="H1577" i="1" s="1"/>
  <c r="E1578" i="1"/>
  <c r="H1578" i="1" s="1"/>
  <c r="E1579" i="1"/>
  <c r="H1579" i="1" s="1"/>
  <c r="E1580" i="1"/>
  <c r="H1580" i="1" s="1"/>
  <c r="E1581" i="1"/>
  <c r="H1581" i="1" s="1"/>
  <c r="E1582" i="1"/>
  <c r="H1582" i="1" s="1"/>
  <c r="E1583" i="1"/>
  <c r="H1583" i="1" s="1"/>
  <c r="E1584" i="1"/>
  <c r="H1584" i="1" s="1"/>
  <c r="E1585" i="1"/>
  <c r="H1585" i="1" s="1"/>
  <c r="E1586" i="1"/>
  <c r="H1586" i="1" s="1"/>
  <c r="E1587" i="1"/>
  <c r="H1587" i="1" s="1"/>
  <c r="E1588" i="1"/>
  <c r="H1588" i="1" s="1"/>
  <c r="E1589" i="1"/>
  <c r="H1589" i="1" s="1"/>
  <c r="E1590" i="1"/>
  <c r="H1590" i="1" s="1"/>
  <c r="E1591" i="1"/>
  <c r="H1591" i="1" s="1"/>
  <c r="E1592" i="1"/>
  <c r="H1592" i="1" s="1"/>
  <c r="E1593" i="1"/>
  <c r="H1593" i="1" s="1"/>
  <c r="E1594" i="1"/>
  <c r="H1594" i="1" s="1"/>
  <c r="E1595" i="1"/>
  <c r="H1595" i="1" s="1"/>
  <c r="E1596" i="1"/>
  <c r="H1596" i="1" s="1"/>
  <c r="E1597" i="1"/>
  <c r="H1597" i="1" s="1"/>
  <c r="E1598" i="1"/>
  <c r="H1598" i="1" s="1"/>
  <c r="E1599" i="1"/>
  <c r="H1599" i="1" s="1"/>
  <c r="E1600" i="1"/>
  <c r="H1600" i="1" s="1"/>
  <c r="E1601" i="1"/>
  <c r="H1601" i="1" s="1"/>
  <c r="E1602" i="1"/>
  <c r="H1602" i="1" s="1"/>
  <c r="E1603" i="1"/>
  <c r="H1603" i="1" s="1"/>
  <c r="E1604" i="1"/>
  <c r="H1604" i="1" s="1"/>
  <c r="E1605" i="1"/>
  <c r="H1605" i="1" s="1"/>
  <c r="E1606" i="1"/>
  <c r="H1606" i="1" s="1"/>
  <c r="E1607" i="1"/>
  <c r="H1607" i="1" s="1"/>
  <c r="E1608" i="1"/>
  <c r="H1608" i="1" s="1"/>
  <c r="E1609" i="1"/>
  <c r="H1609" i="1" s="1"/>
  <c r="E1610" i="1"/>
  <c r="H1610" i="1" s="1"/>
  <c r="E1611" i="1"/>
  <c r="H1611" i="1" s="1"/>
  <c r="E1612" i="1"/>
  <c r="H1612" i="1" s="1"/>
  <c r="E1613" i="1"/>
  <c r="H1613" i="1" s="1"/>
  <c r="E1614" i="1"/>
  <c r="H1614" i="1" s="1"/>
  <c r="E1615" i="1"/>
  <c r="H1615" i="1" s="1"/>
  <c r="E1616" i="1"/>
  <c r="H1616" i="1" s="1"/>
  <c r="E1617" i="1"/>
  <c r="H1617" i="1" s="1"/>
  <c r="E1618" i="1"/>
  <c r="H1618" i="1" s="1"/>
  <c r="E1619" i="1"/>
  <c r="H1619" i="1" s="1"/>
  <c r="E1620" i="1"/>
  <c r="H1620" i="1" s="1"/>
  <c r="E1621" i="1"/>
  <c r="H1621" i="1" s="1"/>
  <c r="E1622" i="1"/>
  <c r="H1622" i="1" s="1"/>
  <c r="E1623" i="1"/>
  <c r="H1623" i="1" s="1"/>
  <c r="E1624" i="1"/>
  <c r="H1624" i="1" s="1"/>
  <c r="E1625" i="1"/>
  <c r="H1625" i="1" s="1"/>
  <c r="E1626" i="1"/>
  <c r="H1626" i="1" s="1"/>
  <c r="E1627" i="1"/>
  <c r="H1627" i="1" s="1"/>
  <c r="E1628" i="1"/>
  <c r="H1628" i="1" s="1"/>
  <c r="E1629" i="1"/>
  <c r="H1629" i="1" s="1"/>
  <c r="E1630" i="1"/>
  <c r="H1630" i="1" s="1"/>
  <c r="E1631" i="1"/>
  <c r="H1631" i="1" s="1"/>
  <c r="E1632" i="1"/>
  <c r="H1632" i="1" s="1"/>
  <c r="E1633" i="1"/>
  <c r="H1633" i="1" s="1"/>
  <c r="E1634" i="1"/>
  <c r="H1634" i="1" s="1"/>
  <c r="E1635" i="1"/>
  <c r="H1635" i="1" s="1"/>
  <c r="E1636" i="1"/>
  <c r="H1636" i="1" s="1"/>
  <c r="E1637" i="1"/>
  <c r="H1637" i="1" s="1"/>
  <c r="E1638" i="1"/>
  <c r="H1638" i="1" s="1"/>
  <c r="E1639" i="1"/>
  <c r="H1639" i="1" s="1"/>
  <c r="E1640" i="1"/>
  <c r="H1640" i="1" s="1"/>
  <c r="E1641" i="1"/>
  <c r="H1641" i="1" s="1"/>
  <c r="E1642" i="1"/>
  <c r="H1642" i="1" s="1"/>
  <c r="E1643" i="1"/>
  <c r="H1643" i="1" s="1"/>
  <c r="E1644" i="1"/>
  <c r="H1644" i="1" s="1"/>
  <c r="E1645" i="1"/>
  <c r="H1645" i="1" s="1"/>
  <c r="E1646" i="1"/>
  <c r="H1646" i="1" s="1"/>
  <c r="E1647" i="1"/>
  <c r="H1647" i="1" s="1"/>
  <c r="E1648" i="1"/>
  <c r="H1648" i="1" s="1"/>
  <c r="E1649" i="1"/>
  <c r="H1649" i="1" s="1"/>
  <c r="E1650" i="1"/>
  <c r="H1650" i="1" s="1"/>
  <c r="E1651" i="1"/>
  <c r="H1651" i="1" s="1"/>
  <c r="E1652" i="1"/>
  <c r="H1652" i="1" s="1"/>
  <c r="E1653" i="1"/>
  <c r="H1653" i="1" s="1"/>
  <c r="E1654" i="1"/>
  <c r="H1654" i="1" s="1"/>
  <c r="E1655" i="1"/>
  <c r="H1655" i="1" s="1"/>
  <c r="E1656" i="1"/>
  <c r="H1656" i="1" s="1"/>
  <c r="E1657" i="1"/>
  <c r="H1657" i="1" s="1"/>
  <c r="E1658" i="1"/>
  <c r="H1658" i="1" s="1"/>
  <c r="E1659" i="1"/>
  <c r="H1659" i="1" s="1"/>
  <c r="E1660" i="1"/>
  <c r="H1660" i="1" s="1"/>
  <c r="E1661" i="1"/>
  <c r="H1661" i="1" s="1"/>
  <c r="E1662" i="1"/>
  <c r="H1662" i="1" s="1"/>
  <c r="E1663" i="1"/>
  <c r="H1663" i="1" s="1"/>
  <c r="E1664" i="1"/>
  <c r="H1664" i="1" s="1"/>
  <c r="E1665" i="1"/>
  <c r="H1665" i="1" s="1"/>
  <c r="E1666" i="1"/>
  <c r="H1666" i="1" s="1"/>
  <c r="E1667" i="1"/>
  <c r="H1667" i="1" s="1"/>
  <c r="E1668" i="1"/>
  <c r="H1668" i="1" s="1"/>
  <c r="E1669" i="1"/>
  <c r="H1669" i="1" s="1"/>
  <c r="E1670" i="1"/>
  <c r="H1670" i="1" s="1"/>
  <c r="E1671" i="1"/>
  <c r="H1671" i="1" s="1"/>
  <c r="E1672" i="1"/>
  <c r="H1672" i="1" s="1"/>
  <c r="E1673" i="1"/>
  <c r="H1673" i="1" s="1"/>
  <c r="E1674" i="1"/>
  <c r="H1674" i="1" s="1"/>
  <c r="E1675" i="1"/>
  <c r="H1675" i="1" s="1"/>
  <c r="E1676" i="1"/>
  <c r="H1676" i="1" s="1"/>
  <c r="E1677" i="1"/>
  <c r="H1677" i="1" s="1"/>
  <c r="E1678" i="1"/>
  <c r="H1678" i="1" s="1"/>
  <c r="E1679" i="1"/>
  <c r="H1679" i="1" s="1"/>
  <c r="E1680" i="1"/>
  <c r="H1680" i="1" s="1"/>
  <c r="E1681" i="1"/>
  <c r="H1681" i="1" s="1"/>
  <c r="E1682" i="1"/>
  <c r="H1682" i="1" s="1"/>
  <c r="E1683" i="1"/>
  <c r="H1683" i="1" s="1"/>
  <c r="E1684" i="1"/>
  <c r="H1684" i="1" s="1"/>
  <c r="E1685" i="1"/>
  <c r="H1685" i="1" s="1"/>
  <c r="E1686" i="1"/>
  <c r="H1686" i="1" s="1"/>
  <c r="E1687" i="1"/>
  <c r="H1687" i="1" s="1"/>
  <c r="E1688" i="1"/>
  <c r="H1688" i="1" s="1"/>
  <c r="E1689" i="1"/>
  <c r="H1689" i="1" s="1"/>
  <c r="E1690" i="1"/>
  <c r="H1690" i="1" s="1"/>
  <c r="E1691" i="1"/>
  <c r="H1691" i="1" s="1"/>
  <c r="E1692" i="1"/>
  <c r="H1692" i="1" s="1"/>
  <c r="E1693" i="1"/>
  <c r="H1693" i="1" s="1"/>
  <c r="E1694" i="1"/>
  <c r="H1694" i="1" s="1"/>
  <c r="E1695" i="1"/>
  <c r="H1695" i="1" s="1"/>
  <c r="E1696" i="1"/>
  <c r="H1696" i="1" s="1"/>
  <c r="E1697" i="1"/>
  <c r="H1697" i="1" s="1"/>
  <c r="E1698" i="1"/>
  <c r="H1698" i="1" s="1"/>
  <c r="E1699" i="1"/>
  <c r="H1699" i="1" s="1"/>
  <c r="E1700" i="1"/>
  <c r="H1700" i="1" s="1"/>
  <c r="E1701" i="1"/>
  <c r="H1701" i="1" s="1"/>
  <c r="E1702" i="1"/>
  <c r="H1702" i="1" s="1"/>
  <c r="E1703" i="1"/>
  <c r="H1703" i="1" s="1"/>
  <c r="E1704" i="1"/>
  <c r="H1704" i="1" s="1"/>
  <c r="E1705" i="1"/>
  <c r="H1705" i="1" s="1"/>
  <c r="E1706" i="1"/>
  <c r="H1706" i="1" s="1"/>
  <c r="E1707" i="1"/>
  <c r="H1707" i="1" s="1"/>
  <c r="E1708" i="1"/>
  <c r="H1708" i="1" s="1"/>
  <c r="E1709" i="1"/>
  <c r="H1709" i="1" s="1"/>
  <c r="E1710" i="1"/>
  <c r="H1710" i="1" s="1"/>
  <c r="E1711" i="1"/>
  <c r="H1711" i="1" s="1"/>
  <c r="E1712" i="1"/>
  <c r="H1712" i="1" s="1"/>
  <c r="E1713" i="1"/>
  <c r="H1713" i="1" s="1"/>
  <c r="E1714" i="1"/>
  <c r="H1714" i="1" s="1"/>
  <c r="E1715" i="1"/>
  <c r="H1715" i="1" s="1"/>
  <c r="E1716" i="1"/>
  <c r="H1716" i="1" s="1"/>
  <c r="E1717" i="1"/>
  <c r="H1717" i="1" s="1"/>
  <c r="E1718" i="1"/>
  <c r="H1718" i="1" s="1"/>
  <c r="E1719" i="1"/>
  <c r="H1719" i="1" s="1"/>
  <c r="E1720" i="1"/>
  <c r="H1720" i="1" s="1"/>
  <c r="E1721" i="1"/>
  <c r="H1721" i="1" s="1"/>
  <c r="E1722" i="1"/>
  <c r="H1722" i="1" s="1"/>
  <c r="E1723" i="1"/>
  <c r="H1723" i="1" s="1"/>
  <c r="E1724" i="1"/>
  <c r="H1724" i="1" s="1"/>
  <c r="E1725" i="1"/>
  <c r="H1725" i="1" s="1"/>
  <c r="E1726" i="1"/>
  <c r="H1726" i="1" s="1"/>
  <c r="E1727" i="1"/>
  <c r="H1727" i="1" s="1"/>
  <c r="E1728" i="1"/>
  <c r="H1728" i="1" s="1"/>
  <c r="E1729" i="1"/>
  <c r="H1729" i="1" s="1"/>
  <c r="E1730" i="1"/>
  <c r="H1730" i="1" s="1"/>
  <c r="E1731" i="1"/>
  <c r="H1731" i="1" s="1"/>
  <c r="E1732" i="1"/>
  <c r="H1732" i="1" s="1"/>
  <c r="E1733" i="1"/>
  <c r="H1733" i="1" s="1"/>
  <c r="E1734" i="1"/>
  <c r="H1734" i="1" s="1"/>
  <c r="E1735" i="1"/>
  <c r="H1735" i="1" s="1"/>
  <c r="E1736" i="1"/>
  <c r="H1736" i="1" s="1"/>
  <c r="E1737" i="1"/>
  <c r="H1737" i="1" s="1"/>
  <c r="E1738" i="1"/>
  <c r="H1738" i="1" s="1"/>
  <c r="E1739" i="1"/>
  <c r="H1739" i="1" s="1"/>
  <c r="E1740" i="1"/>
  <c r="H1740" i="1" s="1"/>
  <c r="E1741" i="1"/>
  <c r="H1741" i="1" s="1"/>
  <c r="E1742" i="1"/>
  <c r="H1742" i="1" s="1"/>
  <c r="E1743" i="1"/>
  <c r="H1743" i="1" s="1"/>
  <c r="E1744" i="1"/>
  <c r="H1744" i="1" s="1"/>
  <c r="E1745" i="1"/>
  <c r="H1745" i="1" s="1"/>
  <c r="E1746" i="1"/>
  <c r="H1746" i="1" s="1"/>
  <c r="E1747" i="1"/>
  <c r="H1747" i="1" s="1"/>
  <c r="E1748" i="1"/>
  <c r="H1748" i="1" s="1"/>
  <c r="E1749" i="1"/>
  <c r="H1749" i="1" s="1"/>
  <c r="E1750" i="1"/>
  <c r="H1750" i="1" s="1"/>
  <c r="E1751" i="1"/>
  <c r="H1751" i="1" s="1"/>
  <c r="E1752" i="1"/>
  <c r="H1752" i="1" s="1"/>
  <c r="E1753" i="1"/>
  <c r="H1753" i="1" s="1"/>
  <c r="E1754" i="1"/>
  <c r="H1754" i="1" s="1"/>
  <c r="E1755" i="1"/>
  <c r="H1755" i="1" s="1"/>
  <c r="E1756" i="1"/>
  <c r="H1756" i="1" s="1"/>
  <c r="E1757" i="1"/>
  <c r="H1757" i="1" s="1"/>
  <c r="E1758" i="1"/>
  <c r="H1758" i="1" s="1"/>
  <c r="E1759" i="1"/>
  <c r="H1759" i="1" s="1"/>
  <c r="E1760" i="1"/>
  <c r="H1760" i="1" s="1"/>
  <c r="E1761" i="1"/>
  <c r="H1761" i="1" s="1"/>
  <c r="E1762" i="1"/>
  <c r="H1762" i="1" s="1"/>
  <c r="E1763" i="1"/>
  <c r="H1763" i="1" s="1"/>
  <c r="E1764" i="1"/>
  <c r="H1764" i="1" s="1"/>
  <c r="E1765" i="1"/>
  <c r="H1765" i="1" s="1"/>
  <c r="E1766" i="1"/>
  <c r="H1766" i="1" s="1"/>
  <c r="E1767" i="1"/>
  <c r="H1767" i="1" s="1"/>
  <c r="E1768" i="1"/>
  <c r="H1768" i="1" s="1"/>
  <c r="E1769" i="1"/>
  <c r="H1769" i="1" s="1"/>
  <c r="E1770" i="1"/>
  <c r="H1770" i="1" s="1"/>
  <c r="E1771" i="1"/>
  <c r="H1771" i="1" s="1"/>
  <c r="E1772" i="1"/>
  <c r="H1772" i="1" s="1"/>
  <c r="E1773" i="1"/>
  <c r="H1773" i="1" s="1"/>
  <c r="E1774" i="1"/>
  <c r="H1774" i="1" s="1"/>
  <c r="E1775" i="1"/>
  <c r="H1775" i="1" s="1"/>
  <c r="E1776" i="1"/>
  <c r="H1776" i="1" s="1"/>
  <c r="E1777" i="1"/>
  <c r="H1777" i="1" s="1"/>
  <c r="E1778" i="1"/>
  <c r="H1778" i="1" s="1"/>
  <c r="E1779" i="1"/>
  <c r="H1779" i="1" s="1"/>
  <c r="E1780" i="1"/>
  <c r="H1780" i="1" s="1"/>
  <c r="E1781" i="1"/>
  <c r="H1781" i="1" s="1"/>
  <c r="E1782" i="1"/>
  <c r="H1782" i="1" s="1"/>
  <c r="E1783" i="1"/>
  <c r="H1783" i="1" s="1"/>
  <c r="E1784" i="1"/>
  <c r="H1784" i="1" s="1"/>
  <c r="E1785" i="1"/>
  <c r="H1785" i="1" s="1"/>
  <c r="E1786" i="1"/>
  <c r="H1786" i="1" s="1"/>
  <c r="E1787" i="1"/>
  <c r="H1787" i="1" s="1"/>
  <c r="E1788" i="1"/>
  <c r="H1788" i="1" s="1"/>
  <c r="E1789" i="1"/>
  <c r="H1789" i="1" s="1"/>
  <c r="E1790" i="1"/>
  <c r="H1790" i="1" s="1"/>
  <c r="E1791" i="1"/>
  <c r="H1791" i="1" s="1"/>
  <c r="E1792" i="1"/>
  <c r="H1792" i="1" s="1"/>
  <c r="E1793" i="1"/>
  <c r="H1793" i="1" s="1"/>
  <c r="E1794" i="1"/>
  <c r="H1794" i="1" s="1"/>
  <c r="E1795" i="1"/>
  <c r="H1795" i="1" s="1"/>
  <c r="E1796" i="1"/>
  <c r="H1796" i="1" s="1"/>
  <c r="E1797" i="1"/>
  <c r="H1797" i="1" s="1"/>
  <c r="E1798" i="1"/>
  <c r="H1798" i="1" s="1"/>
  <c r="E1799" i="1"/>
  <c r="H1799" i="1" s="1"/>
  <c r="E1800" i="1"/>
  <c r="H1800" i="1" s="1"/>
  <c r="E1801" i="1"/>
  <c r="H1801" i="1" s="1"/>
  <c r="E1802" i="1"/>
  <c r="H1802" i="1" s="1"/>
  <c r="E1803" i="1"/>
  <c r="H1803" i="1" s="1"/>
  <c r="E1804" i="1"/>
  <c r="H1804" i="1" s="1"/>
  <c r="E1805" i="1"/>
  <c r="H1805" i="1" s="1"/>
  <c r="E1806" i="1"/>
  <c r="H1806" i="1" s="1"/>
  <c r="E1807" i="1"/>
  <c r="H1807" i="1" s="1"/>
  <c r="E1808" i="1"/>
  <c r="H1808" i="1" s="1"/>
  <c r="E1809" i="1"/>
  <c r="H1809" i="1" s="1"/>
  <c r="E1810" i="1"/>
  <c r="H1810" i="1" s="1"/>
  <c r="E1811" i="1"/>
  <c r="H1811" i="1" s="1"/>
  <c r="E1812" i="1"/>
  <c r="H1812" i="1" s="1"/>
  <c r="E1813" i="1"/>
  <c r="H1813" i="1" s="1"/>
  <c r="E1814" i="1"/>
  <c r="H1814" i="1" s="1"/>
  <c r="E1815" i="1"/>
  <c r="H1815" i="1" s="1"/>
  <c r="E1816" i="1"/>
  <c r="H1816" i="1" s="1"/>
  <c r="E1817" i="1"/>
  <c r="H1817" i="1" s="1"/>
  <c r="E1818" i="1"/>
  <c r="H1818" i="1" s="1"/>
  <c r="E1819" i="1"/>
  <c r="H1819" i="1" s="1"/>
  <c r="E1820" i="1"/>
  <c r="H1820" i="1" s="1"/>
  <c r="E1821" i="1"/>
  <c r="H1821" i="1" s="1"/>
  <c r="E1822" i="1"/>
  <c r="H1822" i="1" s="1"/>
  <c r="E1823" i="1"/>
  <c r="H1823" i="1" s="1"/>
  <c r="E1824" i="1"/>
  <c r="H1824" i="1" s="1"/>
  <c r="E1825" i="1"/>
  <c r="H1825" i="1" s="1"/>
  <c r="E1826" i="1"/>
  <c r="H1826" i="1" s="1"/>
  <c r="E1827" i="1"/>
  <c r="H1827" i="1" s="1"/>
  <c r="E1828" i="1"/>
  <c r="H1828" i="1" s="1"/>
  <c r="E1829" i="1"/>
  <c r="H1829" i="1" s="1"/>
  <c r="E1830" i="1"/>
  <c r="H1830" i="1" s="1"/>
  <c r="E1831" i="1"/>
  <c r="H1831" i="1" s="1"/>
  <c r="E1832" i="1"/>
  <c r="H1832" i="1" s="1"/>
  <c r="E1833" i="1"/>
  <c r="H1833" i="1" s="1"/>
  <c r="E1834" i="1"/>
  <c r="H1834" i="1" s="1"/>
  <c r="E1835" i="1"/>
  <c r="H1835" i="1" s="1"/>
  <c r="E1836" i="1"/>
  <c r="H1836" i="1" s="1"/>
  <c r="E1837" i="1"/>
  <c r="H1837" i="1" s="1"/>
  <c r="E1838" i="1"/>
  <c r="H1838" i="1" s="1"/>
  <c r="E1839" i="1"/>
  <c r="H1839" i="1" s="1"/>
  <c r="E1840" i="1"/>
  <c r="H1840" i="1" s="1"/>
  <c r="E1841" i="1"/>
  <c r="H1841" i="1" s="1"/>
  <c r="E1842" i="1"/>
  <c r="H1842" i="1" s="1"/>
  <c r="E1843" i="1"/>
  <c r="H1843" i="1" s="1"/>
  <c r="E1844" i="1"/>
  <c r="H1844" i="1" s="1"/>
  <c r="E1845" i="1"/>
  <c r="H1845" i="1" s="1"/>
  <c r="E1846" i="1"/>
  <c r="H1846" i="1" s="1"/>
  <c r="E1847" i="1"/>
  <c r="H1847" i="1" s="1"/>
  <c r="E1848" i="1"/>
  <c r="H1848" i="1" s="1"/>
  <c r="E1849" i="1"/>
  <c r="H1849" i="1" s="1"/>
  <c r="E1850" i="1"/>
  <c r="H1850" i="1" s="1"/>
  <c r="E1851" i="1"/>
  <c r="H1851" i="1" s="1"/>
  <c r="E1852" i="1"/>
  <c r="H1852" i="1" s="1"/>
  <c r="E1853" i="1"/>
  <c r="H1853" i="1" s="1"/>
  <c r="E1854" i="1"/>
  <c r="H1854" i="1" s="1"/>
  <c r="E1855" i="1"/>
  <c r="H1855" i="1" s="1"/>
  <c r="E1856" i="1"/>
  <c r="H1856" i="1" s="1"/>
  <c r="E1857" i="1"/>
  <c r="H1857" i="1" s="1"/>
  <c r="E1858" i="1"/>
  <c r="H1858" i="1" s="1"/>
  <c r="E1859" i="1"/>
  <c r="H1859" i="1" s="1"/>
  <c r="E1860" i="1"/>
  <c r="H1860" i="1" s="1"/>
  <c r="E1861" i="1"/>
  <c r="H1861" i="1" s="1"/>
  <c r="E1862" i="1"/>
  <c r="H1862" i="1" s="1"/>
  <c r="E1863" i="1"/>
  <c r="H1863" i="1" s="1"/>
  <c r="E1864" i="1"/>
  <c r="H1864" i="1" s="1"/>
  <c r="E1865" i="1"/>
  <c r="H1865" i="1" s="1"/>
  <c r="E1866" i="1"/>
  <c r="H1866" i="1" s="1"/>
  <c r="E1867" i="1"/>
  <c r="H1867" i="1" s="1"/>
  <c r="E1868" i="1"/>
  <c r="H1868" i="1" s="1"/>
  <c r="E1869" i="1"/>
  <c r="H1869" i="1" s="1"/>
  <c r="E1870" i="1"/>
  <c r="H1870" i="1" s="1"/>
  <c r="E1871" i="1"/>
  <c r="H1871" i="1" s="1"/>
  <c r="E1872" i="1"/>
  <c r="H1872" i="1" s="1"/>
  <c r="E1873" i="1"/>
  <c r="H1873" i="1" s="1"/>
  <c r="E1874" i="1"/>
  <c r="H1874" i="1" s="1"/>
  <c r="E1875" i="1"/>
  <c r="H1875" i="1" s="1"/>
  <c r="E1876" i="1"/>
  <c r="H1876" i="1" s="1"/>
  <c r="E1877" i="1"/>
  <c r="H1877" i="1" s="1"/>
  <c r="E1878" i="1"/>
  <c r="H1878" i="1" s="1"/>
  <c r="E1879" i="1"/>
  <c r="H1879" i="1" s="1"/>
  <c r="E1880" i="1"/>
  <c r="H1880" i="1" s="1"/>
  <c r="E1881" i="1"/>
  <c r="H1881" i="1" s="1"/>
  <c r="E1882" i="1"/>
  <c r="H1882" i="1" s="1"/>
  <c r="E1883" i="1"/>
  <c r="H1883" i="1" s="1"/>
  <c r="E1884" i="1"/>
  <c r="H1884" i="1" s="1"/>
  <c r="E1885" i="1"/>
  <c r="H1885" i="1" s="1"/>
  <c r="E1886" i="1"/>
  <c r="H1886" i="1" s="1"/>
  <c r="E1887" i="1"/>
  <c r="H1887" i="1" s="1"/>
  <c r="E1888" i="1"/>
  <c r="H1888" i="1" s="1"/>
  <c r="E1889" i="1"/>
  <c r="H1889" i="1" s="1"/>
  <c r="E1890" i="1"/>
  <c r="H1890" i="1" s="1"/>
  <c r="E1891" i="1"/>
  <c r="H1891" i="1" s="1"/>
  <c r="E1892" i="1"/>
  <c r="H1892" i="1" s="1"/>
  <c r="E1893" i="1"/>
  <c r="H1893" i="1" s="1"/>
  <c r="E1894" i="1"/>
  <c r="H1894" i="1" s="1"/>
  <c r="E1895" i="1"/>
  <c r="H1895" i="1" s="1"/>
  <c r="E1896" i="1"/>
  <c r="H1896" i="1" s="1"/>
  <c r="E1897" i="1"/>
  <c r="H1897" i="1" s="1"/>
  <c r="E1898" i="1"/>
  <c r="H1898" i="1" s="1"/>
  <c r="E1899" i="1"/>
  <c r="H1899" i="1" s="1"/>
  <c r="E1900" i="1"/>
  <c r="H1900" i="1" s="1"/>
  <c r="E1901" i="1"/>
  <c r="H1901" i="1" s="1"/>
  <c r="E1902" i="1"/>
  <c r="H1902" i="1" s="1"/>
  <c r="E1903" i="1"/>
  <c r="H1903" i="1" s="1"/>
  <c r="E1904" i="1"/>
  <c r="H1904" i="1" s="1"/>
  <c r="E1905" i="1"/>
  <c r="H1905" i="1" s="1"/>
  <c r="E1906" i="1"/>
  <c r="H1906" i="1" s="1"/>
  <c r="E1907" i="1"/>
  <c r="H1907" i="1" s="1"/>
  <c r="E1908" i="1"/>
  <c r="H1908" i="1" s="1"/>
  <c r="E1909" i="1"/>
  <c r="H1909" i="1" s="1"/>
  <c r="E1910" i="1"/>
  <c r="H1910" i="1" s="1"/>
  <c r="E1911" i="1"/>
  <c r="H1911" i="1" s="1"/>
  <c r="E1912" i="1"/>
  <c r="H1912" i="1" s="1"/>
  <c r="E1913" i="1"/>
  <c r="H1913" i="1" s="1"/>
  <c r="E1914" i="1"/>
  <c r="H1914" i="1" s="1"/>
  <c r="E1915" i="1"/>
  <c r="H1915" i="1" s="1"/>
  <c r="E1916" i="1"/>
  <c r="H1916" i="1" s="1"/>
  <c r="E1917" i="1"/>
  <c r="H1917" i="1" s="1"/>
  <c r="E1918" i="1"/>
  <c r="H1918" i="1" s="1"/>
  <c r="E1919" i="1"/>
  <c r="H1919" i="1" s="1"/>
  <c r="E1920" i="1"/>
  <c r="H1920" i="1" s="1"/>
  <c r="E1921" i="1"/>
  <c r="H1921" i="1" s="1"/>
  <c r="E1922" i="1"/>
  <c r="H1922" i="1" s="1"/>
  <c r="E1923" i="1"/>
  <c r="H1923" i="1" s="1"/>
  <c r="E1924" i="1"/>
  <c r="H1924" i="1" s="1"/>
  <c r="E1925" i="1"/>
  <c r="H1925" i="1" s="1"/>
  <c r="E1926" i="1"/>
  <c r="H1926" i="1" s="1"/>
  <c r="E1927" i="1"/>
  <c r="H1927" i="1" s="1"/>
  <c r="E1928" i="1"/>
  <c r="H1928" i="1" s="1"/>
  <c r="E1929" i="1"/>
  <c r="H1929" i="1" s="1"/>
  <c r="E1930" i="1"/>
  <c r="H1930" i="1" s="1"/>
  <c r="E1931" i="1"/>
  <c r="H1931" i="1" s="1"/>
  <c r="E1932" i="1"/>
  <c r="H1932" i="1" s="1"/>
  <c r="E1933" i="1"/>
  <c r="H1933" i="1" s="1"/>
  <c r="E1934" i="1"/>
  <c r="H1934" i="1" s="1"/>
  <c r="E1935" i="1"/>
  <c r="H1935" i="1" s="1"/>
  <c r="E1936" i="1"/>
  <c r="H1936" i="1" s="1"/>
  <c r="E1937" i="1"/>
  <c r="H1937" i="1" s="1"/>
  <c r="E1938" i="1"/>
  <c r="H1938" i="1" s="1"/>
  <c r="E1939" i="1"/>
  <c r="H1939" i="1" s="1"/>
  <c r="E1940" i="1"/>
  <c r="H1940" i="1" s="1"/>
  <c r="E1941" i="1"/>
  <c r="H1941" i="1" s="1"/>
  <c r="E1942" i="1"/>
  <c r="H1942" i="1" s="1"/>
  <c r="E1943" i="1"/>
  <c r="H1943" i="1" s="1"/>
  <c r="E1944" i="1"/>
  <c r="H1944" i="1" s="1"/>
  <c r="E1945" i="1"/>
  <c r="H1945" i="1" s="1"/>
  <c r="E1946" i="1"/>
  <c r="H1946" i="1" s="1"/>
  <c r="E1947" i="1"/>
  <c r="H1947" i="1" s="1"/>
  <c r="E1948" i="1"/>
  <c r="H1948" i="1" s="1"/>
  <c r="E1949" i="1"/>
  <c r="H1949" i="1" s="1"/>
  <c r="E1950" i="1"/>
  <c r="H1950" i="1" s="1"/>
  <c r="E1951" i="1"/>
  <c r="H1951" i="1" s="1"/>
  <c r="E1952" i="1"/>
  <c r="H1952" i="1" s="1"/>
  <c r="E1953" i="1"/>
  <c r="H1953" i="1" s="1"/>
  <c r="E1954" i="1"/>
  <c r="H1954" i="1" s="1"/>
  <c r="E1955" i="1"/>
  <c r="H1955" i="1" s="1"/>
  <c r="E1956" i="1"/>
  <c r="H1956" i="1" s="1"/>
  <c r="E1957" i="1"/>
  <c r="H1957" i="1" s="1"/>
  <c r="E1958" i="1"/>
  <c r="H1958" i="1" s="1"/>
  <c r="E1959" i="1"/>
  <c r="H1959" i="1" s="1"/>
  <c r="E1960" i="1"/>
  <c r="H1960" i="1" s="1"/>
  <c r="E1961" i="1"/>
  <c r="H1961" i="1" s="1"/>
  <c r="E1962" i="1"/>
  <c r="H1962" i="1" s="1"/>
  <c r="E1963" i="1"/>
  <c r="H1963" i="1" s="1"/>
  <c r="E1964" i="1"/>
  <c r="H1964" i="1" s="1"/>
  <c r="E1965" i="1"/>
  <c r="H1965" i="1" s="1"/>
  <c r="E1966" i="1"/>
  <c r="H1966" i="1" s="1"/>
  <c r="E1967" i="1"/>
  <c r="H1967" i="1" s="1"/>
  <c r="E1968" i="1"/>
  <c r="H1968" i="1" s="1"/>
  <c r="E1969" i="1"/>
  <c r="H1969" i="1" s="1"/>
  <c r="E1970" i="1"/>
  <c r="H1970" i="1" s="1"/>
  <c r="E1971" i="1"/>
  <c r="H1971" i="1" s="1"/>
  <c r="E1972" i="1"/>
  <c r="H1972" i="1" s="1"/>
  <c r="E1973" i="1"/>
  <c r="H1973" i="1" s="1"/>
  <c r="E1974" i="1"/>
  <c r="H1974" i="1" s="1"/>
  <c r="E1975" i="1"/>
  <c r="H1975" i="1" s="1"/>
  <c r="E1976" i="1"/>
  <c r="H1976" i="1" s="1"/>
  <c r="E1977" i="1"/>
  <c r="H1977" i="1" s="1"/>
  <c r="E1978" i="1"/>
  <c r="H1978" i="1" s="1"/>
  <c r="E1979" i="1"/>
  <c r="H1979" i="1" s="1"/>
  <c r="E1980" i="1"/>
  <c r="H1980" i="1" s="1"/>
  <c r="E1981" i="1"/>
  <c r="H1981" i="1" s="1"/>
  <c r="E1982" i="1"/>
  <c r="H1982" i="1" s="1"/>
  <c r="E1983" i="1"/>
  <c r="H1983" i="1" s="1"/>
  <c r="E1984" i="1"/>
  <c r="H1984" i="1" s="1"/>
  <c r="E1985" i="1"/>
  <c r="H1985" i="1" s="1"/>
  <c r="E1986" i="1"/>
  <c r="H1986" i="1" s="1"/>
  <c r="E1987" i="1"/>
  <c r="H1987" i="1" s="1"/>
  <c r="E1988" i="1"/>
  <c r="H1988" i="1" s="1"/>
  <c r="E1989" i="1"/>
  <c r="H1989" i="1" s="1"/>
  <c r="E1990" i="1"/>
  <c r="H1990" i="1" s="1"/>
  <c r="E1991" i="1"/>
  <c r="H1991" i="1" s="1"/>
  <c r="E1992" i="1"/>
  <c r="H1992" i="1" s="1"/>
  <c r="E1993" i="1"/>
  <c r="H1993" i="1" s="1"/>
  <c r="E1994" i="1"/>
  <c r="H1994" i="1" s="1"/>
  <c r="E1995" i="1"/>
  <c r="H1995" i="1" s="1"/>
  <c r="E1996" i="1"/>
  <c r="H1996" i="1" s="1"/>
  <c r="E1997" i="1"/>
  <c r="H1997" i="1" s="1"/>
  <c r="E1998" i="1"/>
  <c r="H1998" i="1" s="1"/>
  <c r="E1999" i="1"/>
  <c r="H1999" i="1" s="1"/>
  <c r="E2000" i="1"/>
  <c r="H2000" i="1" s="1"/>
  <c r="E2001" i="1"/>
  <c r="H2001" i="1" s="1"/>
  <c r="E2002" i="1"/>
  <c r="H2002" i="1" s="1"/>
  <c r="E2003" i="1"/>
  <c r="H2003" i="1" s="1"/>
  <c r="E2004" i="1"/>
  <c r="H2004" i="1" s="1"/>
  <c r="E2005" i="1"/>
  <c r="H2005" i="1" s="1"/>
  <c r="E2006" i="1"/>
  <c r="H2006" i="1" s="1"/>
  <c r="E2007" i="1"/>
  <c r="H2007" i="1" s="1"/>
  <c r="E2008" i="1"/>
  <c r="H2008" i="1" s="1"/>
  <c r="E2009" i="1"/>
  <c r="H2009" i="1" s="1"/>
  <c r="E2010" i="1"/>
  <c r="H2010" i="1" s="1"/>
  <c r="E2011" i="1"/>
  <c r="H2011" i="1" s="1"/>
  <c r="E2012" i="1"/>
  <c r="H2012" i="1" s="1"/>
  <c r="E2013" i="1"/>
  <c r="H2013" i="1" s="1"/>
  <c r="E2014" i="1"/>
  <c r="H2014" i="1" s="1"/>
  <c r="E2015" i="1"/>
  <c r="H2015" i="1" s="1"/>
  <c r="E2016" i="1"/>
  <c r="H2016" i="1" s="1"/>
  <c r="E2017" i="1"/>
  <c r="H2017" i="1" s="1"/>
  <c r="E2018" i="1"/>
  <c r="H2018" i="1" s="1"/>
  <c r="E2019" i="1"/>
  <c r="H2019" i="1" s="1"/>
  <c r="E2020" i="1"/>
  <c r="H2020" i="1" s="1"/>
  <c r="E2021" i="1"/>
  <c r="H2021" i="1" s="1"/>
  <c r="E2022" i="1"/>
  <c r="H2022" i="1" s="1"/>
  <c r="E2023" i="1"/>
  <c r="H2023" i="1" s="1"/>
  <c r="E2024" i="1"/>
  <c r="H2024" i="1" s="1"/>
  <c r="E2025" i="1"/>
  <c r="H2025" i="1" s="1"/>
  <c r="E2026" i="1"/>
  <c r="H2026" i="1" s="1"/>
  <c r="E2027" i="1"/>
  <c r="H2027" i="1" s="1"/>
  <c r="E2028" i="1"/>
  <c r="H2028" i="1" s="1"/>
  <c r="E2029" i="1"/>
  <c r="H2029" i="1" s="1"/>
  <c r="E2030" i="1"/>
  <c r="H2030" i="1" s="1"/>
  <c r="E2031" i="1"/>
  <c r="H2031" i="1" s="1"/>
  <c r="E2032" i="1"/>
  <c r="H2032" i="1" s="1"/>
  <c r="E2033" i="1"/>
  <c r="H2033" i="1" s="1"/>
  <c r="E2034" i="1"/>
  <c r="H2034" i="1" s="1"/>
  <c r="E2035" i="1"/>
  <c r="H2035" i="1" s="1"/>
  <c r="E2036" i="1"/>
  <c r="H2036" i="1" s="1"/>
  <c r="E2037" i="1"/>
  <c r="H2037" i="1" s="1"/>
  <c r="E2038" i="1"/>
  <c r="H2038" i="1" s="1"/>
  <c r="E2039" i="1"/>
  <c r="H2039" i="1" s="1"/>
  <c r="E2040" i="1"/>
  <c r="H2040" i="1" s="1"/>
  <c r="E2041" i="1"/>
  <c r="H2041" i="1" s="1"/>
  <c r="E2042" i="1"/>
  <c r="H2042" i="1" s="1"/>
  <c r="E2043" i="1"/>
  <c r="H2043" i="1" s="1"/>
  <c r="E2044" i="1"/>
  <c r="H2044" i="1" s="1"/>
  <c r="E2045" i="1"/>
  <c r="H2045" i="1" s="1"/>
  <c r="E2046" i="1"/>
  <c r="H2046" i="1" s="1"/>
  <c r="E2047" i="1"/>
  <c r="H2047" i="1" s="1"/>
  <c r="E2048" i="1"/>
  <c r="H2048" i="1" s="1"/>
  <c r="E2049" i="1"/>
  <c r="H2049" i="1" s="1"/>
  <c r="E2050" i="1"/>
  <c r="H2050" i="1" s="1"/>
  <c r="E2051" i="1"/>
  <c r="H2051" i="1" s="1"/>
  <c r="E2052" i="1"/>
  <c r="H2052" i="1" s="1"/>
  <c r="E2053" i="1"/>
  <c r="H2053" i="1" s="1"/>
  <c r="E2054" i="1"/>
  <c r="H2054" i="1" s="1"/>
  <c r="E2055" i="1"/>
  <c r="H2055" i="1" s="1"/>
  <c r="E2056" i="1"/>
  <c r="H2056" i="1" s="1"/>
  <c r="E2057" i="1"/>
  <c r="H2057" i="1" s="1"/>
  <c r="E2058" i="1"/>
  <c r="H2058" i="1" s="1"/>
  <c r="E2059" i="1"/>
  <c r="H2059" i="1" s="1"/>
  <c r="E2060" i="1"/>
  <c r="H2060" i="1" s="1"/>
  <c r="E2061" i="1"/>
  <c r="H2061" i="1" s="1"/>
  <c r="E2062" i="1"/>
  <c r="H2062" i="1" s="1"/>
  <c r="E2063" i="1"/>
  <c r="H2063" i="1" s="1"/>
  <c r="E2064" i="1"/>
  <c r="H2064" i="1" s="1"/>
  <c r="E2065" i="1"/>
  <c r="H2065" i="1" s="1"/>
  <c r="E2066" i="1"/>
  <c r="H2066" i="1" s="1"/>
  <c r="E2067" i="1"/>
  <c r="H2067" i="1" s="1"/>
  <c r="E2068" i="1"/>
  <c r="H2068" i="1" s="1"/>
  <c r="E2069" i="1"/>
  <c r="H2069" i="1" s="1"/>
  <c r="E2070" i="1"/>
  <c r="H2070" i="1" s="1"/>
  <c r="E2071" i="1"/>
  <c r="H2071" i="1" s="1"/>
  <c r="E2072" i="1"/>
  <c r="H2072" i="1" s="1"/>
  <c r="E2073" i="1"/>
  <c r="H2073" i="1" s="1"/>
  <c r="E2074" i="1"/>
  <c r="H2074" i="1" s="1"/>
  <c r="E2075" i="1"/>
  <c r="H2075" i="1" s="1"/>
  <c r="E2076" i="1"/>
  <c r="H2076" i="1" s="1"/>
  <c r="E2077" i="1"/>
  <c r="H2077" i="1" s="1"/>
  <c r="E2078" i="1"/>
  <c r="H2078" i="1" s="1"/>
  <c r="E2079" i="1"/>
  <c r="H2079" i="1" s="1"/>
  <c r="E2080" i="1"/>
  <c r="H2080" i="1" s="1"/>
  <c r="E2081" i="1"/>
  <c r="H2081" i="1" s="1"/>
  <c r="E2082" i="1"/>
  <c r="H2082" i="1" s="1"/>
  <c r="E2083" i="1"/>
  <c r="H2083" i="1" s="1"/>
  <c r="E2084" i="1"/>
  <c r="H2084" i="1" s="1"/>
  <c r="E2085" i="1"/>
  <c r="H2085" i="1" s="1"/>
  <c r="E2086" i="1"/>
  <c r="H2086" i="1" s="1"/>
  <c r="E2087" i="1"/>
  <c r="H2087" i="1" s="1"/>
  <c r="E2088" i="1"/>
  <c r="H2088" i="1" s="1"/>
  <c r="E2089" i="1"/>
  <c r="H2089" i="1" s="1"/>
  <c r="E2090" i="1"/>
  <c r="H2090" i="1" s="1"/>
  <c r="E2091" i="1"/>
  <c r="H2091" i="1" s="1"/>
  <c r="E2092" i="1"/>
  <c r="H2092" i="1" s="1"/>
  <c r="E2093" i="1"/>
  <c r="H2093" i="1" s="1"/>
  <c r="E2094" i="1"/>
  <c r="H2094" i="1" s="1"/>
  <c r="E2095" i="1"/>
  <c r="H2095" i="1" s="1"/>
  <c r="E2096" i="1"/>
  <c r="H2096" i="1" s="1"/>
  <c r="E2097" i="1"/>
  <c r="H2097" i="1" s="1"/>
  <c r="E2098" i="1"/>
  <c r="H2098" i="1" s="1"/>
  <c r="E2099" i="1"/>
  <c r="H2099" i="1" s="1"/>
  <c r="E2100" i="1"/>
  <c r="H2100" i="1" s="1"/>
  <c r="E2101" i="1"/>
  <c r="H2101" i="1" s="1"/>
  <c r="E2102" i="1"/>
  <c r="H2102" i="1" s="1"/>
  <c r="E2103" i="1"/>
  <c r="H2103" i="1" s="1"/>
  <c r="E2104" i="1"/>
  <c r="H2104" i="1" s="1"/>
  <c r="E2105" i="1"/>
  <c r="H2105" i="1" s="1"/>
  <c r="E2106" i="1"/>
  <c r="H2106" i="1" s="1"/>
  <c r="E2107" i="1"/>
  <c r="H2107" i="1" s="1"/>
  <c r="E2108" i="1"/>
  <c r="H2108" i="1" s="1"/>
  <c r="E2109" i="1"/>
  <c r="H2109" i="1" s="1"/>
  <c r="E2110" i="1"/>
  <c r="H2110" i="1" s="1"/>
  <c r="E2111" i="1"/>
  <c r="H2111" i="1" s="1"/>
  <c r="E2112" i="1"/>
  <c r="H2112" i="1" s="1"/>
  <c r="E2113" i="1"/>
  <c r="H2113" i="1" s="1"/>
  <c r="E2114" i="1"/>
  <c r="H2114" i="1" s="1"/>
  <c r="E2115" i="1"/>
  <c r="H2115" i="1" s="1"/>
  <c r="E2116" i="1"/>
  <c r="H2116" i="1" s="1"/>
  <c r="E2117" i="1"/>
  <c r="H2117" i="1" s="1"/>
  <c r="E2118" i="1"/>
  <c r="H2118" i="1" s="1"/>
  <c r="E2119" i="1"/>
  <c r="H2119" i="1" s="1"/>
  <c r="E2120" i="1"/>
  <c r="H2120" i="1" s="1"/>
  <c r="E2121" i="1"/>
  <c r="H2121" i="1" s="1"/>
  <c r="E2122" i="1"/>
  <c r="H2122" i="1" s="1"/>
  <c r="E2123" i="1"/>
  <c r="H2123" i="1" s="1"/>
  <c r="E2124" i="1"/>
  <c r="H2124" i="1" s="1"/>
  <c r="E2125" i="1"/>
  <c r="H2125" i="1" s="1"/>
  <c r="E2126" i="1"/>
  <c r="H2126" i="1" s="1"/>
  <c r="E2127" i="1"/>
  <c r="H2127" i="1" s="1"/>
  <c r="E2128" i="1"/>
  <c r="H2128" i="1" s="1"/>
  <c r="E2129" i="1"/>
  <c r="H2129" i="1" s="1"/>
  <c r="E2130" i="1"/>
  <c r="H2130" i="1" s="1"/>
  <c r="E2131" i="1"/>
  <c r="H2131" i="1" s="1"/>
  <c r="E2132" i="1"/>
  <c r="H2132" i="1" s="1"/>
  <c r="E2133" i="1"/>
  <c r="H2133" i="1" s="1"/>
  <c r="E2134" i="1"/>
  <c r="H2134" i="1" s="1"/>
  <c r="E2135" i="1"/>
  <c r="H2135" i="1" s="1"/>
  <c r="E2136" i="1"/>
  <c r="H2136" i="1" s="1"/>
  <c r="E2137" i="1"/>
  <c r="H2137" i="1" s="1"/>
  <c r="E2138" i="1"/>
  <c r="H2138" i="1" s="1"/>
  <c r="E2139" i="1"/>
  <c r="H2139" i="1" s="1"/>
  <c r="E2140" i="1"/>
  <c r="H2140" i="1" s="1"/>
  <c r="E2141" i="1"/>
  <c r="H2141" i="1" s="1"/>
  <c r="E2142" i="1"/>
  <c r="H2142" i="1" s="1"/>
  <c r="E2143" i="1"/>
  <c r="H2143" i="1" s="1"/>
  <c r="E2144" i="1"/>
  <c r="H2144" i="1" s="1"/>
  <c r="E2145" i="1"/>
  <c r="H2145" i="1" s="1"/>
  <c r="E2146" i="1"/>
  <c r="H2146" i="1" s="1"/>
  <c r="E2147" i="1"/>
  <c r="H2147" i="1" s="1"/>
  <c r="E2148" i="1"/>
  <c r="H2148" i="1" s="1"/>
  <c r="E2149" i="1"/>
  <c r="H2149" i="1" s="1"/>
  <c r="E2150" i="1"/>
  <c r="H2150" i="1" s="1"/>
  <c r="E2151" i="1"/>
  <c r="H2151" i="1" s="1"/>
  <c r="E2152" i="1"/>
  <c r="H2152" i="1" s="1"/>
  <c r="E2153" i="1"/>
  <c r="H2153" i="1" s="1"/>
  <c r="E2154" i="1"/>
  <c r="H2154" i="1" s="1"/>
  <c r="E2155" i="1"/>
  <c r="H2155" i="1" s="1"/>
  <c r="E2156" i="1"/>
  <c r="H2156" i="1" s="1"/>
  <c r="E2157" i="1"/>
  <c r="H2157" i="1" s="1"/>
  <c r="E2158" i="1"/>
  <c r="H2158" i="1" s="1"/>
  <c r="E2159" i="1"/>
  <c r="H2159" i="1" s="1"/>
  <c r="E2160" i="1"/>
  <c r="H2160" i="1" s="1"/>
  <c r="E2161" i="1"/>
  <c r="H2161" i="1" s="1"/>
  <c r="E2162" i="1"/>
  <c r="H2162" i="1" s="1"/>
  <c r="E2163" i="1"/>
  <c r="H2163" i="1" s="1"/>
  <c r="E2164" i="1"/>
  <c r="H2164" i="1" s="1"/>
  <c r="E2165" i="1"/>
  <c r="H2165" i="1" s="1"/>
  <c r="E2166" i="1"/>
  <c r="H2166" i="1" s="1"/>
  <c r="E2167" i="1"/>
  <c r="H2167" i="1" s="1"/>
  <c r="E2168" i="1"/>
  <c r="H2168" i="1" s="1"/>
  <c r="E2169" i="1"/>
  <c r="H2169" i="1" s="1"/>
  <c r="E2170" i="1"/>
  <c r="H2170" i="1" s="1"/>
  <c r="E2171" i="1"/>
  <c r="H2171" i="1" s="1"/>
  <c r="E2172" i="1"/>
  <c r="H2172" i="1" s="1"/>
  <c r="E2173" i="1"/>
  <c r="H2173" i="1" s="1"/>
  <c r="E2174" i="1"/>
  <c r="H2174" i="1" s="1"/>
  <c r="E2175" i="1"/>
  <c r="H2175" i="1" s="1"/>
  <c r="E2176" i="1"/>
  <c r="H2176" i="1" s="1"/>
  <c r="E2177" i="1"/>
  <c r="H2177" i="1" s="1"/>
  <c r="E2178" i="1"/>
  <c r="H2178" i="1" s="1"/>
  <c r="E2179" i="1"/>
  <c r="H2179" i="1" s="1"/>
  <c r="E2180" i="1"/>
  <c r="H2180" i="1" s="1"/>
  <c r="E2181" i="1"/>
  <c r="H2181" i="1" s="1"/>
  <c r="E2182" i="1"/>
  <c r="H2182" i="1" s="1"/>
  <c r="E2183" i="1"/>
  <c r="H2183" i="1" s="1"/>
  <c r="E2184" i="1"/>
  <c r="H2184" i="1" s="1"/>
  <c r="E2185" i="1"/>
  <c r="H2185" i="1" s="1"/>
  <c r="E2186" i="1"/>
  <c r="H2186" i="1" s="1"/>
  <c r="E2187" i="1"/>
  <c r="H2187" i="1" s="1"/>
  <c r="E2188" i="1"/>
  <c r="H2188" i="1" s="1"/>
  <c r="E2189" i="1"/>
  <c r="H2189" i="1" s="1"/>
  <c r="E2190" i="1"/>
  <c r="H2190" i="1" s="1"/>
  <c r="E2191" i="1"/>
  <c r="H2191" i="1" s="1"/>
  <c r="E2192" i="1"/>
  <c r="H2192" i="1" s="1"/>
  <c r="E2193" i="1"/>
  <c r="H2193" i="1" s="1"/>
  <c r="E2194" i="1"/>
  <c r="H2194" i="1" s="1"/>
  <c r="E2195" i="1"/>
  <c r="H2195" i="1" s="1"/>
  <c r="E2196" i="1"/>
  <c r="H2196" i="1" s="1"/>
  <c r="E2197" i="1"/>
  <c r="H2197" i="1" s="1"/>
  <c r="E2198" i="1"/>
  <c r="H2198" i="1" s="1"/>
  <c r="E2199" i="1"/>
  <c r="H2199" i="1" s="1"/>
  <c r="E2200" i="1"/>
  <c r="H2200" i="1" s="1"/>
  <c r="E2201" i="1"/>
  <c r="H2201" i="1" s="1"/>
  <c r="E2202" i="1"/>
  <c r="H2202" i="1" s="1"/>
  <c r="E2203" i="1"/>
  <c r="H2203" i="1" s="1"/>
  <c r="E2204" i="1"/>
  <c r="H2204" i="1" s="1"/>
  <c r="E2205" i="1"/>
  <c r="H2205" i="1" s="1"/>
  <c r="E2206" i="1"/>
  <c r="H2206" i="1" s="1"/>
  <c r="E2207" i="1"/>
  <c r="H2207" i="1" s="1"/>
  <c r="E2208" i="1"/>
  <c r="H2208" i="1" s="1"/>
  <c r="E2209" i="1"/>
  <c r="H2209" i="1" s="1"/>
  <c r="E2210" i="1"/>
  <c r="H2210" i="1" s="1"/>
  <c r="E2211" i="1"/>
  <c r="H2211" i="1" s="1"/>
  <c r="E2212" i="1"/>
  <c r="H2212" i="1" s="1"/>
  <c r="E2213" i="1"/>
  <c r="H2213" i="1" s="1"/>
  <c r="E2214" i="1"/>
  <c r="H2214" i="1" s="1"/>
  <c r="E2215" i="1"/>
  <c r="H2215" i="1" s="1"/>
  <c r="E2216" i="1"/>
  <c r="H2216" i="1" s="1"/>
  <c r="E2217" i="1"/>
  <c r="H2217" i="1" s="1"/>
  <c r="E2218" i="1"/>
  <c r="H2218" i="1" s="1"/>
  <c r="E2219" i="1"/>
  <c r="H2219" i="1" s="1"/>
  <c r="E2220" i="1"/>
  <c r="H2220" i="1" s="1"/>
  <c r="E2221" i="1"/>
  <c r="H2221" i="1" s="1"/>
  <c r="E2222" i="1"/>
  <c r="H2222" i="1" s="1"/>
  <c r="E2223" i="1"/>
  <c r="H2223" i="1" s="1"/>
  <c r="E2224" i="1"/>
  <c r="H2224" i="1" s="1"/>
  <c r="E2225" i="1"/>
  <c r="H2225" i="1" s="1"/>
  <c r="E2226" i="1"/>
  <c r="H2226" i="1" s="1"/>
  <c r="E2227" i="1"/>
  <c r="H2227" i="1" s="1"/>
  <c r="E2228" i="1"/>
  <c r="H2228" i="1" s="1"/>
  <c r="E2229" i="1"/>
  <c r="H2229" i="1" s="1"/>
  <c r="E2230" i="1"/>
  <c r="H2230" i="1" s="1"/>
  <c r="E2231" i="1"/>
  <c r="H2231" i="1" s="1"/>
  <c r="E2232" i="1"/>
  <c r="H2232" i="1" s="1"/>
  <c r="E2233" i="1"/>
  <c r="H2233" i="1" s="1"/>
  <c r="E2234" i="1"/>
  <c r="H2234" i="1" s="1"/>
  <c r="E2235" i="1"/>
  <c r="H2235" i="1" s="1"/>
  <c r="E2236" i="1"/>
  <c r="H2236" i="1" s="1"/>
  <c r="E2237" i="1"/>
  <c r="H2237" i="1" s="1"/>
  <c r="E2238" i="1"/>
  <c r="H2238" i="1" s="1"/>
  <c r="E2239" i="1"/>
  <c r="H2239" i="1" s="1"/>
  <c r="E2240" i="1"/>
  <c r="H2240" i="1" s="1"/>
  <c r="E2241" i="1"/>
  <c r="H2241" i="1" s="1"/>
  <c r="E2242" i="1"/>
  <c r="H2242" i="1" s="1"/>
  <c r="E2243" i="1"/>
  <c r="H2243" i="1" s="1"/>
  <c r="E2244" i="1"/>
  <c r="H2244" i="1" s="1"/>
  <c r="E2245" i="1"/>
  <c r="H2245" i="1" s="1"/>
  <c r="E2246" i="1"/>
  <c r="H2246" i="1" s="1"/>
  <c r="E2247" i="1"/>
  <c r="H2247" i="1" s="1"/>
  <c r="E2248" i="1"/>
  <c r="H2248" i="1" s="1"/>
  <c r="E2249" i="1"/>
  <c r="H2249" i="1" s="1"/>
  <c r="E2250" i="1"/>
  <c r="H2250" i="1" s="1"/>
  <c r="E2251" i="1"/>
  <c r="H2251" i="1" s="1"/>
  <c r="E2252" i="1"/>
  <c r="H2252" i="1" s="1"/>
  <c r="E2253" i="1"/>
  <c r="H2253" i="1" s="1"/>
  <c r="E2254" i="1"/>
  <c r="H2254" i="1" s="1"/>
  <c r="E2255" i="1"/>
  <c r="H2255" i="1" s="1"/>
  <c r="E2256" i="1"/>
  <c r="H2256" i="1" s="1"/>
  <c r="E2257" i="1"/>
  <c r="H2257" i="1" s="1"/>
  <c r="E2258" i="1"/>
  <c r="H2258" i="1" s="1"/>
  <c r="E2259" i="1"/>
  <c r="H2259" i="1" s="1"/>
  <c r="E2260" i="1"/>
  <c r="H2260" i="1" s="1"/>
  <c r="E2261" i="1"/>
  <c r="H2261" i="1" s="1"/>
  <c r="E2262" i="1"/>
  <c r="H2262" i="1" s="1"/>
  <c r="E2263" i="1"/>
  <c r="H2263" i="1" s="1"/>
  <c r="E2264" i="1"/>
  <c r="H2264" i="1" s="1"/>
  <c r="E2265" i="1"/>
  <c r="H2265" i="1" s="1"/>
  <c r="E2266" i="1"/>
  <c r="H2266" i="1" s="1"/>
  <c r="E2267" i="1"/>
  <c r="H2267" i="1" s="1"/>
  <c r="E2268" i="1"/>
  <c r="H2268" i="1" s="1"/>
  <c r="E2269" i="1"/>
  <c r="H2269" i="1" s="1"/>
  <c r="E2270" i="1"/>
  <c r="H2270" i="1" s="1"/>
  <c r="E2271" i="1"/>
  <c r="H2271" i="1" s="1"/>
  <c r="E2272" i="1"/>
  <c r="H2272" i="1" s="1"/>
  <c r="E2273" i="1"/>
  <c r="H2273" i="1" s="1"/>
  <c r="E2274" i="1"/>
  <c r="H2274" i="1" s="1"/>
  <c r="E2275" i="1"/>
  <c r="H2275" i="1" s="1"/>
  <c r="E2276" i="1"/>
  <c r="H2276" i="1" s="1"/>
  <c r="E2277" i="1"/>
  <c r="H2277" i="1" s="1"/>
  <c r="E2278" i="1"/>
  <c r="H2278" i="1" s="1"/>
  <c r="E2279" i="1"/>
  <c r="H2279" i="1" s="1"/>
  <c r="E2280" i="1"/>
  <c r="H2280" i="1" s="1"/>
  <c r="E2281" i="1"/>
  <c r="H2281" i="1" s="1"/>
  <c r="E2282" i="1"/>
  <c r="H2282" i="1" s="1"/>
  <c r="E2283" i="1"/>
  <c r="H2283" i="1" s="1"/>
  <c r="E2284" i="1"/>
  <c r="H2284" i="1" s="1"/>
  <c r="E2285" i="1"/>
  <c r="H2285" i="1" s="1"/>
  <c r="E2286" i="1"/>
  <c r="H2286" i="1" s="1"/>
  <c r="E2287" i="1"/>
  <c r="H2287" i="1" s="1"/>
  <c r="E2288" i="1"/>
  <c r="H2288" i="1" s="1"/>
  <c r="E2289" i="1"/>
  <c r="H2289" i="1" s="1"/>
  <c r="E2290" i="1"/>
  <c r="H2290" i="1" s="1"/>
  <c r="E2291" i="1"/>
  <c r="H2291" i="1" s="1"/>
  <c r="E2292" i="1"/>
  <c r="H2292" i="1" s="1"/>
  <c r="E2293" i="1"/>
  <c r="H2293" i="1" s="1"/>
  <c r="E2294" i="1"/>
  <c r="H2294" i="1" s="1"/>
  <c r="E2295" i="1"/>
  <c r="H2295" i="1" s="1"/>
  <c r="E2296" i="1"/>
  <c r="H2296" i="1" s="1"/>
  <c r="E2297" i="1"/>
  <c r="H2297" i="1" s="1"/>
  <c r="E2298" i="1"/>
  <c r="H2298" i="1" s="1"/>
  <c r="E2299" i="1"/>
  <c r="H2299" i="1" s="1"/>
  <c r="E2300" i="1"/>
  <c r="H2300" i="1" s="1"/>
  <c r="E2301" i="1"/>
  <c r="H2301" i="1" s="1"/>
  <c r="E2302" i="1"/>
  <c r="H2302" i="1" s="1"/>
  <c r="E2303" i="1"/>
  <c r="H2303" i="1" s="1"/>
  <c r="E2304" i="1"/>
  <c r="H2304" i="1" s="1"/>
  <c r="E2305" i="1"/>
  <c r="H2305" i="1" s="1"/>
  <c r="E2306" i="1"/>
  <c r="H2306" i="1" s="1"/>
  <c r="E2307" i="1"/>
  <c r="H2307" i="1" s="1"/>
  <c r="E2308" i="1"/>
  <c r="H2308" i="1" s="1"/>
  <c r="E2309" i="1"/>
  <c r="H2309" i="1" s="1"/>
  <c r="E2310" i="1"/>
  <c r="H2310" i="1" s="1"/>
  <c r="E2311" i="1"/>
  <c r="H2311" i="1" s="1"/>
  <c r="E2312" i="1"/>
  <c r="H2312" i="1" s="1"/>
  <c r="E2313" i="1"/>
  <c r="H2313" i="1" s="1"/>
  <c r="E2314" i="1"/>
  <c r="H2314" i="1" s="1"/>
  <c r="E2315" i="1"/>
  <c r="H2315" i="1" s="1"/>
  <c r="E2316" i="1"/>
  <c r="H2316" i="1" s="1"/>
  <c r="E2317" i="1"/>
  <c r="H2317" i="1" s="1"/>
  <c r="E2318" i="1"/>
  <c r="H2318" i="1" s="1"/>
  <c r="E2319" i="1"/>
  <c r="H2319" i="1" s="1"/>
  <c r="E2320" i="1"/>
  <c r="H2320" i="1" s="1"/>
  <c r="E2321" i="1"/>
  <c r="H2321" i="1" s="1"/>
  <c r="E2322" i="1"/>
  <c r="H2322" i="1" s="1"/>
  <c r="E2323" i="1"/>
  <c r="H2323" i="1" s="1"/>
  <c r="E2324" i="1"/>
  <c r="H2324" i="1" s="1"/>
  <c r="E2325" i="1"/>
  <c r="H2325" i="1" s="1"/>
  <c r="E2326" i="1"/>
  <c r="H2326" i="1" s="1"/>
  <c r="E2327" i="1"/>
  <c r="H2327" i="1" s="1"/>
  <c r="E2328" i="1"/>
  <c r="H2328" i="1" s="1"/>
  <c r="E2329" i="1"/>
  <c r="H2329" i="1" s="1"/>
  <c r="E2330" i="1"/>
  <c r="H2330" i="1" s="1"/>
  <c r="E2331" i="1"/>
  <c r="H2331" i="1" s="1"/>
  <c r="E2332" i="1"/>
  <c r="H2332" i="1" s="1"/>
  <c r="E2333" i="1"/>
  <c r="H2333" i="1" s="1"/>
  <c r="E2334" i="1"/>
  <c r="H2334" i="1" s="1"/>
  <c r="E2335" i="1"/>
  <c r="H2335" i="1" s="1"/>
  <c r="E2336" i="1"/>
  <c r="H2336" i="1" s="1"/>
  <c r="E2337" i="1"/>
  <c r="H2337" i="1" s="1"/>
  <c r="E2338" i="1"/>
  <c r="H2338" i="1" s="1"/>
  <c r="E2339" i="1"/>
  <c r="H2339" i="1" s="1"/>
  <c r="E2340" i="1"/>
  <c r="H2340" i="1" s="1"/>
  <c r="E2341" i="1"/>
  <c r="H2341" i="1" s="1"/>
  <c r="E2342" i="1"/>
  <c r="H2342" i="1" s="1"/>
  <c r="E2343" i="1"/>
  <c r="H2343" i="1" s="1"/>
  <c r="E2344" i="1"/>
  <c r="H2344" i="1" s="1"/>
  <c r="E2345" i="1"/>
  <c r="H2345" i="1" s="1"/>
  <c r="E2346" i="1"/>
  <c r="H2346" i="1" s="1"/>
  <c r="E2347" i="1"/>
  <c r="H2347" i="1" s="1"/>
  <c r="E2348" i="1"/>
  <c r="H2348" i="1" s="1"/>
  <c r="E2349" i="1"/>
  <c r="H2349" i="1" s="1"/>
  <c r="E2350" i="1"/>
  <c r="H2350" i="1" s="1"/>
  <c r="E2351" i="1"/>
  <c r="H2351" i="1" s="1"/>
  <c r="E2352" i="1"/>
  <c r="H2352" i="1" s="1"/>
  <c r="E2353" i="1"/>
  <c r="H2353" i="1" s="1"/>
  <c r="E2354" i="1"/>
  <c r="H2354" i="1" s="1"/>
  <c r="E2355" i="1"/>
  <c r="H2355" i="1" s="1"/>
  <c r="E2356" i="1"/>
  <c r="H2356" i="1" s="1"/>
  <c r="E2357" i="1"/>
  <c r="H2357" i="1" s="1"/>
  <c r="E2358" i="1"/>
  <c r="H2358" i="1" s="1"/>
  <c r="E2359" i="1"/>
  <c r="H2359" i="1" s="1"/>
  <c r="E2360" i="1"/>
  <c r="H2360" i="1" s="1"/>
  <c r="E2361" i="1"/>
  <c r="H2361" i="1" s="1"/>
  <c r="E2362" i="1"/>
  <c r="H2362" i="1" s="1"/>
  <c r="E2363" i="1"/>
  <c r="H2363" i="1" s="1"/>
  <c r="E2364" i="1"/>
  <c r="H2364" i="1" s="1"/>
  <c r="E2365" i="1"/>
  <c r="H2365" i="1" s="1"/>
  <c r="E2366" i="1"/>
  <c r="H2366" i="1" s="1"/>
  <c r="E2367" i="1"/>
  <c r="H2367" i="1" s="1"/>
  <c r="E2368" i="1"/>
  <c r="H2368" i="1" s="1"/>
  <c r="E2369" i="1"/>
  <c r="H2369" i="1" s="1"/>
  <c r="E2370" i="1"/>
  <c r="H2370" i="1" s="1"/>
  <c r="E2371" i="1"/>
  <c r="H2371" i="1" s="1"/>
  <c r="E2372" i="1"/>
  <c r="H2372" i="1" s="1"/>
  <c r="E2373" i="1"/>
  <c r="H2373" i="1" s="1"/>
  <c r="E2374" i="1"/>
  <c r="H2374" i="1" s="1"/>
  <c r="E2375" i="1"/>
  <c r="H2375" i="1" s="1"/>
  <c r="E2376" i="1"/>
  <c r="H2376" i="1" s="1"/>
  <c r="E2377" i="1"/>
  <c r="H2377" i="1" s="1"/>
  <c r="E2378" i="1"/>
  <c r="H2378" i="1" s="1"/>
  <c r="E2379" i="1"/>
  <c r="H2379" i="1" s="1"/>
  <c r="E2380" i="1"/>
  <c r="H2380" i="1" s="1"/>
  <c r="E2381" i="1"/>
  <c r="H2381" i="1" s="1"/>
  <c r="E2382" i="1"/>
  <c r="H2382" i="1" s="1"/>
  <c r="E2383" i="1"/>
  <c r="H2383" i="1" s="1"/>
  <c r="E2384" i="1"/>
  <c r="H2384" i="1" s="1"/>
  <c r="E2385" i="1"/>
  <c r="H2385" i="1" s="1"/>
  <c r="E2386" i="1"/>
  <c r="H2386" i="1" s="1"/>
  <c r="E2387" i="1"/>
  <c r="H2387" i="1" s="1"/>
  <c r="E2388" i="1"/>
  <c r="H2388" i="1" s="1"/>
  <c r="E2389" i="1"/>
  <c r="H2389" i="1" s="1"/>
  <c r="E2390" i="1"/>
  <c r="H2390" i="1" s="1"/>
  <c r="E2391" i="1"/>
  <c r="H2391" i="1" s="1"/>
  <c r="E2392" i="1"/>
  <c r="H2392" i="1" s="1"/>
  <c r="E2393" i="1"/>
  <c r="H2393" i="1" s="1"/>
  <c r="E2394" i="1"/>
  <c r="H2394" i="1" s="1"/>
  <c r="E2395" i="1"/>
  <c r="H2395" i="1" s="1"/>
  <c r="E2396" i="1"/>
  <c r="H2396" i="1" s="1"/>
  <c r="E2397" i="1"/>
  <c r="H2397" i="1" s="1"/>
  <c r="E2398" i="1"/>
  <c r="H2398" i="1" s="1"/>
  <c r="E2399" i="1"/>
  <c r="H2399" i="1" s="1"/>
  <c r="E2400" i="1"/>
  <c r="H2400" i="1" s="1"/>
  <c r="E2401" i="1"/>
  <c r="H2401" i="1" s="1"/>
  <c r="E2402" i="1"/>
  <c r="H2402" i="1" s="1"/>
  <c r="E2403" i="1"/>
  <c r="H2403" i="1" s="1"/>
  <c r="E2404" i="1"/>
  <c r="H2404" i="1" s="1"/>
  <c r="E2405" i="1"/>
  <c r="H2405" i="1" s="1"/>
  <c r="E2406" i="1"/>
  <c r="H2406" i="1" s="1"/>
  <c r="E2407" i="1"/>
  <c r="H2407" i="1" s="1"/>
  <c r="E2408" i="1"/>
  <c r="H2408" i="1" s="1"/>
  <c r="E2409" i="1"/>
  <c r="H2409" i="1" s="1"/>
  <c r="E2410" i="1"/>
  <c r="H2410" i="1" s="1"/>
  <c r="E2411" i="1"/>
  <c r="H2411" i="1" s="1"/>
  <c r="E2412" i="1"/>
  <c r="H2412" i="1" s="1"/>
  <c r="E2413" i="1"/>
  <c r="H2413" i="1" s="1"/>
  <c r="E2414" i="1"/>
  <c r="H2414" i="1" s="1"/>
  <c r="E2415" i="1"/>
  <c r="H2415" i="1" s="1"/>
  <c r="E2416" i="1"/>
  <c r="H2416" i="1" s="1"/>
  <c r="E2417" i="1"/>
  <c r="H2417" i="1" s="1"/>
  <c r="E2418" i="1"/>
  <c r="H2418" i="1" s="1"/>
  <c r="E2419" i="1"/>
  <c r="H2419" i="1" s="1"/>
  <c r="E2420" i="1"/>
  <c r="H2420" i="1" s="1"/>
  <c r="E2421" i="1"/>
  <c r="H2421" i="1" s="1"/>
  <c r="E2422" i="1"/>
  <c r="H2422" i="1" s="1"/>
  <c r="E2423" i="1"/>
  <c r="H2423" i="1" s="1"/>
  <c r="E2424" i="1"/>
  <c r="H2424" i="1" s="1"/>
  <c r="E2425" i="1"/>
  <c r="H2425" i="1" s="1"/>
  <c r="E2426" i="1"/>
  <c r="H2426" i="1" s="1"/>
  <c r="E2427" i="1"/>
  <c r="H2427" i="1" s="1"/>
  <c r="E2428" i="1"/>
  <c r="H2428" i="1" s="1"/>
  <c r="E2429" i="1"/>
  <c r="H2429" i="1" s="1"/>
  <c r="E2430" i="1"/>
  <c r="H2430" i="1" s="1"/>
  <c r="E2431" i="1"/>
  <c r="H2431" i="1" s="1"/>
  <c r="E2432" i="1"/>
  <c r="H2432" i="1" s="1"/>
  <c r="E2433" i="1"/>
  <c r="H2433" i="1" s="1"/>
  <c r="E2434" i="1"/>
  <c r="H2434" i="1" s="1"/>
  <c r="E2435" i="1"/>
  <c r="H2435" i="1" s="1"/>
  <c r="E2436" i="1"/>
  <c r="H2436" i="1" s="1"/>
  <c r="E2437" i="1"/>
  <c r="H2437" i="1" s="1"/>
  <c r="E2438" i="1"/>
  <c r="H2438" i="1" s="1"/>
  <c r="E2439" i="1"/>
  <c r="H2439" i="1" s="1"/>
  <c r="E2440" i="1"/>
  <c r="H2440" i="1" s="1"/>
  <c r="E2441" i="1"/>
  <c r="H2441" i="1" s="1"/>
  <c r="E2442" i="1"/>
  <c r="H2442" i="1" s="1"/>
  <c r="E2443" i="1"/>
  <c r="H2443" i="1" s="1"/>
  <c r="E2444" i="1"/>
  <c r="H2444" i="1" s="1"/>
  <c r="E2445" i="1"/>
  <c r="H2445" i="1" s="1"/>
  <c r="E2446" i="1"/>
  <c r="H2446" i="1" s="1"/>
  <c r="E2447" i="1"/>
  <c r="H2447" i="1" s="1"/>
  <c r="E2448" i="1"/>
  <c r="H2448" i="1" s="1"/>
  <c r="E2449" i="1"/>
  <c r="H2449" i="1" s="1"/>
  <c r="E2450" i="1"/>
  <c r="H2450" i="1" s="1"/>
  <c r="E2451" i="1"/>
  <c r="H2451" i="1" s="1"/>
  <c r="E2452" i="1"/>
  <c r="H2452" i="1" s="1"/>
  <c r="E2453" i="1"/>
  <c r="H2453" i="1" s="1"/>
  <c r="E2454" i="1"/>
  <c r="H2454" i="1" s="1"/>
  <c r="E2455" i="1"/>
  <c r="H2455" i="1" s="1"/>
  <c r="E2456" i="1"/>
  <c r="H2456" i="1" s="1"/>
  <c r="E2457" i="1"/>
  <c r="H2457" i="1" s="1"/>
  <c r="E2458" i="1"/>
  <c r="H2458" i="1" s="1"/>
  <c r="E2459" i="1"/>
  <c r="H2459" i="1" s="1"/>
  <c r="E2460" i="1"/>
  <c r="H2460" i="1" s="1"/>
  <c r="E2461" i="1"/>
  <c r="H2461" i="1" s="1"/>
  <c r="E2462" i="1"/>
  <c r="H2462" i="1" s="1"/>
  <c r="E2463" i="1"/>
  <c r="H2463" i="1" s="1"/>
  <c r="E2464" i="1"/>
  <c r="H2464" i="1" s="1"/>
  <c r="E2465" i="1"/>
  <c r="H2465" i="1" s="1"/>
  <c r="E2466" i="1"/>
  <c r="H2466" i="1" s="1"/>
  <c r="E2467" i="1"/>
  <c r="H2467" i="1" s="1"/>
  <c r="E2468" i="1"/>
  <c r="H2468" i="1" s="1"/>
  <c r="E2469" i="1"/>
  <c r="H2469" i="1" s="1"/>
  <c r="E2470" i="1"/>
  <c r="H2470" i="1" s="1"/>
  <c r="E2471" i="1"/>
  <c r="H2471" i="1" s="1"/>
  <c r="E2472" i="1"/>
  <c r="H2472" i="1" s="1"/>
  <c r="E2473" i="1"/>
  <c r="H2473" i="1" s="1"/>
  <c r="E2474" i="1"/>
  <c r="H2474" i="1" s="1"/>
  <c r="E2475" i="1"/>
  <c r="H2475" i="1" s="1"/>
  <c r="E2476" i="1"/>
  <c r="H2476" i="1" s="1"/>
  <c r="E2477" i="1"/>
  <c r="H2477" i="1" s="1"/>
  <c r="E2478" i="1"/>
  <c r="H2478" i="1" s="1"/>
  <c r="E2479" i="1"/>
  <c r="H2479" i="1" s="1"/>
  <c r="E2480" i="1"/>
  <c r="H2480" i="1" s="1"/>
  <c r="E2481" i="1"/>
  <c r="H2481" i="1" s="1"/>
  <c r="E2482" i="1"/>
  <c r="H2482" i="1" s="1"/>
  <c r="E2483" i="1"/>
  <c r="H2483" i="1" s="1"/>
  <c r="E2484" i="1"/>
  <c r="H2484" i="1" s="1"/>
  <c r="E2485" i="1"/>
  <c r="H2485" i="1" s="1"/>
  <c r="E2486" i="1"/>
  <c r="H2486" i="1" s="1"/>
  <c r="E2487" i="1"/>
  <c r="H2487" i="1" s="1"/>
  <c r="E2488" i="1"/>
  <c r="H2488" i="1" s="1"/>
  <c r="E2489" i="1"/>
  <c r="H2489" i="1" s="1"/>
  <c r="E2490" i="1"/>
  <c r="H2490" i="1" s="1"/>
  <c r="E2491" i="1"/>
  <c r="H2491" i="1" s="1"/>
  <c r="E2492" i="1"/>
  <c r="H2492" i="1" s="1"/>
  <c r="E2493" i="1"/>
  <c r="H2493" i="1" s="1"/>
  <c r="E2494" i="1"/>
  <c r="H2494" i="1" s="1"/>
  <c r="E2495" i="1"/>
  <c r="H2495" i="1" s="1"/>
  <c r="E2496" i="1"/>
  <c r="H2496" i="1" s="1"/>
  <c r="E2497" i="1"/>
  <c r="H2497" i="1" s="1"/>
  <c r="E2498" i="1"/>
  <c r="H2498" i="1" s="1"/>
  <c r="E2499" i="1"/>
  <c r="H2499" i="1" s="1"/>
  <c r="E2500" i="1"/>
  <c r="H2500" i="1" s="1"/>
  <c r="E2501" i="1"/>
  <c r="H2501" i="1" s="1"/>
  <c r="E2502" i="1"/>
  <c r="H2502" i="1" s="1"/>
  <c r="E2503" i="1"/>
  <c r="H2503" i="1" s="1"/>
  <c r="E2504" i="1"/>
  <c r="H2504" i="1" s="1"/>
  <c r="E2505" i="1"/>
  <c r="H2505" i="1" s="1"/>
  <c r="E2506" i="1"/>
  <c r="H2506" i="1" s="1"/>
  <c r="E2507" i="1"/>
  <c r="H2507" i="1" s="1"/>
  <c r="E2508" i="1"/>
  <c r="H2508" i="1" s="1"/>
  <c r="E2509" i="1"/>
  <c r="H2509" i="1" s="1"/>
  <c r="E2510" i="1"/>
  <c r="H2510" i="1" s="1"/>
  <c r="E2511" i="1"/>
  <c r="H2511" i="1" s="1"/>
  <c r="E2512" i="1"/>
  <c r="H2512" i="1" s="1"/>
  <c r="E2513" i="1"/>
  <c r="H2513" i="1" s="1"/>
  <c r="E2514" i="1"/>
  <c r="H2514" i="1" s="1"/>
  <c r="E2515" i="1"/>
  <c r="H2515" i="1" s="1"/>
  <c r="E2516" i="1"/>
  <c r="H2516" i="1" s="1"/>
  <c r="E2517" i="1"/>
  <c r="H2517" i="1" s="1"/>
  <c r="E2518" i="1"/>
  <c r="H2518" i="1" s="1"/>
  <c r="E2519" i="1"/>
  <c r="H2519" i="1" s="1"/>
  <c r="E2520" i="1"/>
  <c r="H2520" i="1" s="1"/>
  <c r="E2521" i="1"/>
  <c r="H2521" i="1" s="1"/>
  <c r="E2522" i="1"/>
  <c r="H2522" i="1" s="1"/>
  <c r="E2523" i="1"/>
  <c r="H2523" i="1" s="1"/>
  <c r="E2524" i="1"/>
  <c r="H2524" i="1" s="1"/>
  <c r="E2525" i="1"/>
  <c r="H2525" i="1" s="1"/>
  <c r="E2526" i="1"/>
  <c r="H2526" i="1" s="1"/>
  <c r="E2527" i="1"/>
  <c r="H2527" i="1" s="1"/>
  <c r="E2528" i="1"/>
  <c r="H2528" i="1" s="1"/>
  <c r="E2529" i="1"/>
  <c r="H2529" i="1" s="1"/>
  <c r="E2530" i="1"/>
  <c r="H2530" i="1" s="1"/>
  <c r="E2531" i="1"/>
  <c r="H2531" i="1" s="1"/>
  <c r="E2532" i="1"/>
  <c r="H2532" i="1" s="1"/>
  <c r="E2533" i="1"/>
  <c r="H2533" i="1" s="1"/>
  <c r="E2534" i="1"/>
  <c r="H2534" i="1" s="1"/>
  <c r="E2535" i="1"/>
  <c r="H2535" i="1" s="1"/>
  <c r="E2536" i="1"/>
  <c r="H2536" i="1" s="1"/>
  <c r="E2537" i="1"/>
  <c r="H2537" i="1" s="1"/>
  <c r="E2538" i="1"/>
  <c r="H2538" i="1" s="1"/>
  <c r="E2539" i="1"/>
  <c r="H2539" i="1" s="1"/>
  <c r="E2540" i="1"/>
  <c r="H2540" i="1" s="1"/>
  <c r="E2541" i="1"/>
  <c r="H2541" i="1" s="1"/>
  <c r="E2542" i="1"/>
  <c r="H2542" i="1" s="1"/>
  <c r="E2543" i="1"/>
  <c r="H2543" i="1" s="1"/>
  <c r="E2544" i="1"/>
  <c r="H2544" i="1" s="1"/>
  <c r="E2545" i="1"/>
  <c r="H2545" i="1" s="1"/>
  <c r="E2546" i="1"/>
  <c r="H2546" i="1" s="1"/>
  <c r="E2547" i="1"/>
  <c r="H2547" i="1" s="1"/>
  <c r="E2548" i="1"/>
  <c r="H2548" i="1" s="1"/>
  <c r="E2549" i="1"/>
  <c r="H2549" i="1" s="1"/>
  <c r="E2550" i="1"/>
  <c r="H2550" i="1" s="1"/>
  <c r="E2551" i="1"/>
  <c r="H2551" i="1" s="1"/>
  <c r="E2552" i="1"/>
  <c r="H2552" i="1" s="1"/>
  <c r="E2553" i="1"/>
  <c r="H2553" i="1" s="1"/>
  <c r="E2554" i="1"/>
  <c r="H2554" i="1" s="1"/>
  <c r="E2555" i="1"/>
  <c r="H2555" i="1" s="1"/>
  <c r="E2556" i="1"/>
  <c r="H2556" i="1" s="1"/>
  <c r="E2557" i="1"/>
  <c r="H2557" i="1" s="1"/>
  <c r="E2558" i="1"/>
  <c r="H2558" i="1" s="1"/>
  <c r="E2559" i="1"/>
  <c r="H2559" i="1" s="1"/>
  <c r="E2560" i="1"/>
  <c r="H2560" i="1" s="1"/>
  <c r="E2561" i="1"/>
  <c r="H2561" i="1" s="1"/>
  <c r="E2562" i="1"/>
  <c r="H2562" i="1" s="1"/>
  <c r="E2563" i="1"/>
  <c r="H2563" i="1" s="1"/>
  <c r="E2564" i="1"/>
  <c r="H2564" i="1" s="1"/>
  <c r="E2565" i="1"/>
  <c r="H2565" i="1" s="1"/>
  <c r="E2566" i="1"/>
  <c r="H2566" i="1" s="1"/>
  <c r="E2567" i="1"/>
  <c r="H2567" i="1" s="1"/>
  <c r="E2568" i="1"/>
  <c r="H2568" i="1" s="1"/>
  <c r="E2569" i="1"/>
  <c r="H2569" i="1" s="1"/>
  <c r="E2570" i="1"/>
  <c r="H2570" i="1" s="1"/>
  <c r="E2571" i="1"/>
  <c r="H2571" i="1" s="1"/>
  <c r="E2572" i="1"/>
  <c r="H2572" i="1" s="1"/>
  <c r="E2573" i="1"/>
  <c r="H2573" i="1" s="1"/>
  <c r="E2574" i="1"/>
  <c r="H2574" i="1" s="1"/>
  <c r="E2575" i="1"/>
  <c r="H2575" i="1" s="1"/>
  <c r="E2576" i="1"/>
  <c r="H2576" i="1" s="1"/>
  <c r="E2577" i="1"/>
  <c r="H2577" i="1" s="1"/>
  <c r="E2578" i="1"/>
  <c r="H2578" i="1" s="1"/>
  <c r="E2579" i="1"/>
  <c r="H2579" i="1" s="1"/>
  <c r="E2580" i="1"/>
  <c r="H2580" i="1" s="1"/>
  <c r="E2581" i="1"/>
  <c r="H2581" i="1" s="1"/>
  <c r="E2582" i="1"/>
  <c r="H2582" i="1" s="1"/>
  <c r="E2583" i="1"/>
  <c r="H2583" i="1" s="1"/>
  <c r="E2584" i="1"/>
  <c r="H2584" i="1" s="1"/>
  <c r="E2585" i="1"/>
  <c r="H2585" i="1" s="1"/>
  <c r="E2586" i="1"/>
  <c r="H2586" i="1" s="1"/>
  <c r="E2587" i="1"/>
  <c r="H2587" i="1" s="1"/>
  <c r="E2588" i="1"/>
  <c r="H2588" i="1" s="1"/>
  <c r="E2589" i="1"/>
  <c r="H2589" i="1" s="1"/>
  <c r="E2590" i="1"/>
  <c r="H2590" i="1" s="1"/>
  <c r="E2591" i="1"/>
  <c r="H2591" i="1" s="1"/>
  <c r="E2592" i="1"/>
  <c r="H2592" i="1" s="1"/>
  <c r="E2593" i="1"/>
  <c r="H2593" i="1" s="1"/>
  <c r="E2594" i="1"/>
  <c r="H2594" i="1" s="1"/>
  <c r="E2595" i="1"/>
  <c r="H2595" i="1" s="1"/>
  <c r="E2596" i="1"/>
  <c r="H2596" i="1" s="1"/>
  <c r="E2597" i="1"/>
  <c r="H2597" i="1" s="1"/>
  <c r="E2598" i="1"/>
  <c r="H2598" i="1" s="1"/>
  <c r="E2599" i="1"/>
  <c r="H2599" i="1" s="1"/>
  <c r="E2600" i="1"/>
  <c r="H2600" i="1" s="1"/>
  <c r="E2601" i="1"/>
  <c r="H2601" i="1" s="1"/>
  <c r="E2602" i="1"/>
  <c r="H2602" i="1" s="1"/>
  <c r="E2603" i="1"/>
  <c r="H2603" i="1" s="1"/>
  <c r="E2604" i="1"/>
  <c r="H2604" i="1" s="1"/>
  <c r="E2605" i="1"/>
  <c r="H2605" i="1" s="1"/>
  <c r="E2606" i="1"/>
  <c r="H2606" i="1" s="1"/>
  <c r="E2607" i="1"/>
  <c r="H2607" i="1" s="1"/>
  <c r="E2608" i="1"/>
  <c r="H2608" i="1" s="1"/>
  <c r="E2609" i="1"/>
  <c r="H2609" i="1" s="1"/>
  <c r="E2610" i="1"/>
  <c r="H2610" i="1" s="1"/>
  <c r="E2611" i="1"/>
  <c r="H2611" i="1" s="1"/>
  <c r="E2612" i="1"/>
  <c r="H2612" i="1" s="1"/>
  <c r="E2613" i="1"/>
  <c r="H2613" i="1" s="1"/>
  <c r="E2614" i="1"/>
  <c r="H2614" i="1" s="1"/>
  <c r="E2615" i="1"/>
  <c r="H2615" i="1" s="1"/>
  <c r="E2616" i="1"/>
  <c r="H2616" i="1" s="1"/>
  <c r="E2617" i="1"/>
  <c r="H2617" i="1" s="1"/>
  <c r="E2618" i="1"/>
  <c r="H2618" i="1" s="1"/>
  <c r="E2619" i="1"/>
  <c r="H2619" i="1" s="1"/>
  <c r="E2620" i="1"/>
  <c r="H2620" i="1" s="1"/>
  <c r="E2621" i="1"/>
  <c r="H2621" i="1" s="1"/>
  <c r="E2622" i="1"/>
  <c r="H2622" i="1" s="1"/>
  <c r="E2623" i="1"/>
  <c r="H2623" i="1" s="1"/>
  <c r="E2624" i="1"/>
  <c r="H2624" i="1" s="1"/>
  <c r="E2625" i="1"/>
  <c r="H2625" i="1" s="1"/>
  <c r="E2626" i="1"/>
  <c r="H2626" i="1" s="1"/>
  <c r="E2627" i="1"/>
  <c r="H2627" i="1" s="1"/>
  <c r="E2628" i="1"/>
  <c r="H2628" i="1" s="1"/>
  <c r="E2629" i="1"/>
  <c r="H2629" i="1" s="1"/>
  <c r="E2630" i="1"/>
  <c r="H2630" i="1" s="1"/>
  <c r="E2631" i="1"/>
  <c r="H2631" i="1" s="1"/>
  <c r="E2632" i="1"/>
  <c r="H2632" i="1" s="1"/>
  <c r="E2633" i="1"/>
  <c r="H2633" i="1" s="1"/>
  <c r="E2634" i="1"/>
  <c r="H2634" i="1" s="1"/>
  <c r="E2635" i="1"/>
  <c r="H2635" i="1" s="1"/>
  <c r="E2636" i="1"/>
  <c r="H2636" i="1" s="1"/>
  <c r="E2637" i="1"/>
  <c r="H2637" i="1" s="1"/>
  <c r="E2638" i="1"/>
  <c r="H2638" i="1" s="1"/>
  <c r="E2639" i="1"/>
  <c r="H2639" i="1" s="1"/>
  <c r="E2640" i="1"/>
  <c r="H2640" i="1" s="1"/>
  <c r="E2641" i="1"/>
  <c r="H2641" i="1" s="1"/>
  <c r="E2642" i="1"/>
  <c r="H2642" i="1" s="1"/>
  <c r="E2643" i="1"/>
  <c r="H2643" i="1" s="1"/>
  <c r="E2644" i="1"/>
  <c r="H2644" i="1" s="1"/>
  <c r="E2645" i="1"/>
  <c r="H2645" i="1" s="1"/>
  <c r="E2646" i="1"/>
  <c r="H2646" i="1" s="1"/>
  <c r="E2647" i="1"/>
  <c r="H2647" i="1" s="1"/>
  <c r="E2648" i="1"/>
  <c r="H2648" i="1" s="1"/>
  <c r="E2649" i="1"/>
  <c r="H2649" i="1" s="1"/>
  <c r="E2650" i="1"/>
  <c r="H2650" i="1" s="1"/>
  <c r="E2651" i="1"/>
  <c r="H2651" i="1" s="1"/>
  <c r="E2652" i="1"/>
  <c r="H2652" i="1" s="1"/>
  <c r="E2653" i="1"/>
  <c r="H2653" i="1" s="1"/>
  <c r="E2654" i="1"/>
  <c r="H2654" i="1" s="1"/>
  <c r="E2655" i="1"/>
  <c r="H2655" i="1" s="1"/>
  <c r="E2656" i="1"/>
  <c r="H2656" i="1" s="1"/>
  <c r="E2657" i="1"/>
  <c r="H2657" i="1" s="1"/>
  <c r="E2658" i="1"/>
  <c r="H2658" i="1" s="1"/>
  <c r="E2659" i="1"/>
  <c r="H2659" i="1" s="1"/>
  <c r="E2660" i="1"/>
  <c r="H2660" i="1" s="1"/>
  <c r="E2661" i="1"/>
  <c r="H2661" i="1" s="1"/>
  <c r="E2662" i="1"/>
  <c r="H2662" i="1" s="1"/>
  <c r="E2663" i="1"/>
  <c r="H2663" i="1" s="1"/>
  <c r="E2664" i="1"/>
  <c r="H2664" i="1" s="1"/>
  <c r="E2665" i="1"/>
  <c r="H2665" i="1" s="1"/>
  <c r="E2666" i="1"/>
  <c r="H2666" i="1" s="1"/>
  <c r="E2667" i="1"/>
  <c r="H2667" i="1" s="1"/>
  <c r="E2668" i="1"/>
  <c r="H2668" i="1" s="1"/>
  <c r="E2669" i="1"/>
  <c r="H2669" i="1" s="1"/>
  <c r="E2670" i="1"/>
  <c r="H2670" i="1" s="1"/>
  <c r="E2671" i="1"/>
  <c r="H2671" i="1" s="1"/>
  <c r="E2672" i="1"/>
  <c r="H2672" i="1" s="1"/>
  <c r="E2673" i="1"/>
  <c r="H2673" i="1" s="1"/>
  <c r="E2674" i="1"/>
  <c r="H2674" i="1" s="1"/>
  <c r="E2675" i="1"/>
  <c r="H2675" i="1" s="1"/>
  <c r="E2676" i="1"/>
  <c r="H2676" i="1" s="1"/>
  <c r="E2677" i="1"/>
  <c r="H2677" i="1" s="1"/>
  <c r="E2678" i="1"/>
  <c r="H2678" i="1" s="1"/>
  <c r="E2679" i="1"/>
  <c r="H2679" i="1" s="1"/>
  <c r="E2680" i="1"/>
  <c r="H2680" i="1" s="1"/>
  <c r="E2681" i="1"/>
  <c r="H2681" i="1" s="1"/>
  <c r="E2682" i="1"/>
  <c r="H2682" i="1" s="1"/>
  <c r="E2683" i="1"/>
  <c r="H2683" i="1" s="1"/>
  <c r="E2684" i="1"/>
  <c r="H2684" i="1" s="1"/>
  <c r="E2685" i="1"/>
  <c r="H2685" i="1" s="1"/>
  <c r="E2686" i="1"/>
  <c r="H2686" i="1" s="1"/>
  <c r="E2687" i="1"/>
  <c r="H2687" i="1" s="1"/>
  <c r="E2688" i="1"/>
  <c r="H2688" i="1" s="1"/>
  <c r="E2689" i="1"/>
  <c r="H2689" i="1" s="1"/>
  <c r="E2690" i="1"/>
  <c r="H2690" i="1" s="1"/>
  <c r="E2691" i="1"/>
  <c r="H2691" i="1" s="1"/>
  <c r="E2692" i="1"/>
  <c r="H2692" i="1" s="1"/>
  <c r="E2693" i="1"/>
  <c r="H2693" i="1" s="1"/>
  <c r="E2694" i="1"/>
  <c r="H2694" i="1" s="1"/>
  <c r="E2695" i="1"/>
  <c r="H2695" i="1" s="1"/>
  <c r="E2696" i="1"/>
  <c r="H2696" i="1" s="1"/>
  <c r="E2697" i="1"/>
  <c r="H2697" i="1" s="1"/>
  <c r="E2698" i="1"/>
  <c r="H2698" i="1" s="1"/>
  <c r="E2699" i="1"/>
  <c r="H2699" i="1" s="1"/>
  <c r="E2700" i="1"/>
  <c r="H2700" i="1" s="1"/>
  <c r="E2701" i="1"/>
  <c r="H2701" i="1" s="1"/>
  <c r="E2702" i="1"/>
  <c r="H2702" i="1" s="1"/>
  <c r="E2703" i="1"/>
  <c r="H2703" i="1" s="1"/>
  <c r="E2704" i="1"/>
  <c r="H2704" i="1" s="1"/>
  <c r="E2705" i="1"/>
  <c r="H2705" i="1" s="1"/>
  <c r="E2706" i="1"/>
  <c r="H2706" i="1" s="1"/>
  <c r="E2707" i="1"/>
  <c r="H2707" i="1" s="1"/>
  <c r="E2708" i="1"/>
  <c r="H2708" i="1" s="1"/>
  <c r="E2709" i="1"/>
  <c r="H2709" i="1" s="1"/>
  <c r="E2710" i="1"/>
  <c r="H2710" i="1" s="1"/>
  <c r="E2711" i="1"/>
  <c r="H2711" i="1" s="1"/>
  <c r="E2712" i="1"/>
  <c r="H2712" i="1" s="1"/>
  <c r="E2713" i="1"/>
  <c r="H2713" i="1" s="1"/>
  <c r="E2714" i="1"/>
  <c r="H2714" i="1" s="1"/>
  <c r="E2715" i="1"/>
  <c r="H2715" i="1" s="1"/>
  <c r="E2716" i="1"/>
  <c r="H2716" i="1" s="1"/>
  <c r="E2717" i="1"/>
  <c r="H2717" i="1" s="1"/>
  <c r="E2718" i="1"/>
  <c r="H2718" i="1" s="1"/>
  <c r="E2719" i="1"/>
  <c r="H2719" i="1" s="1"/>
  <c r="E2720" i="1"/>
  <c r="H2720" i="1" s="1"/>
  <c r="E2721" i="1"/>
  <c r="H2721" i="1" s="1"/>
  <c r="E2722" i="1"/>
  <c r="H2722" i="1" s="1"/>
  <c r="E2723" i="1"/>
  <c r="H2723" i="1" s="1"/>
  <c r="E2724" i="1"/>
  <c r="H2724" i="1" s="1"/>
  <c r="E2725" i="1"/>
  <c r="H2725" i="1" s="1"/>
  <c r="E2726" i="1"/>
  <c r="H2726" i="1" s="1"/>
  <c r="E2727" i="1"/>
  <c r="H2727" i="1" s="1"/>
  <c r="E2728" i="1"/>
  <c r="H2728" i="1" s="1"/>
  <c r="E2729" i="1"/>
  <c r="H2729" i="1" s="1"/>
  <c r="E2730" i="1"/>
  <c r="H2730" i="1" s="1"/>
  <c r="E2731" i="1"/>
  <c r="H2731" i="1" s="1"/>
  <c r="E2732" i="1"/>
  <c r="H2732" i="1" s="1"/>
  <c r="E2733" i="1"/>
  <c r="H2733" i="1" s="1"/>
  <c r="E2734" i="1"/>
  <c r="H2734" i="1" s="1"/>
  <c r="E2735" i="1"/>
  <c r="H2735" i="1" s="1"/>
  <c r="E2736" i="1"/>
  <c r="H2736" i="1" s="1"/>
  <c r="E2737" i="1"/>
  <c r="H2737" i="1" s="1"/>
  <c r="E2738" i="1"/>
  <c r="H2738" i="1" s="1"/>
  <c r="E2739" i="1"/>
  <c r="H2739" i="1" s="1"/>
  <c r="E2740" i="1"/>
  <c r="H2740" i="1" s="1"/>
  <c r="E2741" i="1"/>
  <c r="H2741" i="1" s="1"/>
  <c r="E2742" i="1"/>
  <c r="H2742" i="1" s="1"/>
  <c r="E2743" i="1"/>
  <c r="H2743" i="1" s="1"/>
  <c r="E2744" i="1"/>
  <c r="H2744" i="1" s="1"/>
  <c r="E2745" i="1"/>
  <c r="H2745" i="1" s="1"/>
  <c r="E2746" i="1"/>
  <c r="H2746" i="1" s="1"/>
  <c r="E2747" i="1"/>
  <c r="H2747" i="1" s="1"/>
  <c r="E2748" i="1"/>
  <c r="H2748" i="1" s="1"/>
  <c r="E2749" i="1"/>
  <c r="H2749" i="1" s="1"/>
  <c r="E2750" i="1"/>
  <c r="H2750" i="1" s="1"/>
  <c r="E2751" i="1"/>
  <c r="H2751" i="1" s="1"/>
  <c r="E2752" i="1"/>
  <c r="H2752" i="1" s="1"/>
  <c r="E2753" i="1"/>
  <c r="H2753" i="1" s="1"/>
  <c r="E2754" i="1"/>
  <c r="H2754" i="1" s="1"/>
  <c r="E2755" i="1"/>
  <c r="H2755" i="1" s="1"/>
  <c r="E2756" i="1"/>
  <c r="H2756" i="1" s="1"/>
  <c r="E2757" i="1"/>
  <c r="H2757" i="1" s="1"/>
  <c r="E2758" i="1"/>
  <c r="H2758" i="1" s="1"/>
  <c r="E2759" i="1"/>
  <c r="H2759" i="1" s="1"/>
  <c r="E2760" i="1"/>
  <c r="H2760" i="1" s="1"/>
  <c r="E2761" i="1"/>
  <c r="H2761" i="1" s="1"/>
  <c r="E2762" i="1"/>
  <c r="H2762" i="1" s="1"/>
  <c r="E2763" i="1"/>
  <c r="H2763" i="1" s="1"/>
  <c r="E2764" i="1"/>
  <c r="H2764" i="1" s="1"/>
  <c r="E2765" i="1"/>
  <c r="H2765" i="1" s="1"/>
  <c r="E2766" i="1"/>
  <c r="H2766" i="1" s="1"/>
  <c r="E2767" i="1"/>
  <c r="H2767" i="1" s="1"/>
  <c r="E2768" i="1"/>
  <c r="H2768" i="1" s="1"/>
  <c r="E2769" i="1"/>
  <c r="H2769" i="1" s="1"/>
  <c r="E2770" i="1"/>
  <c r="H2770" i="1" s="1"/>
  <c r="E2771" i="1"/>
  <c r="H2771" i="1" s="1"/>
  <c r="E2772" i="1"/>
  <c r="H2772" i="1" s="1"/>
  <c r="E2773" i="1"/>
  <c r="H2773" i="1" s="1"/>
  <c r="E2774" i="1"/>
  <c r="H2774" i="1" s="1"/>
  <c r="E2775" i="1"/>
  <c r="H2775" i="1" s="1"/>
  <c r="E2776" i="1"/>
  <c r="H2776" i="1" s="1"/>
  <c r="E2777" i="1"/>
  <c r="H2777" i="1" s="1"/>
  <c r="E2778" i="1"/>
  <c r="H2778" i="1" s="1"/>
  <c r="E2779" i="1"/>
  <c r="H2779" i="1" s="1"/>
  <c r="E2780" i="1"/>
  <c r="H2780" i="1" s="1"/>
  <c r="E2781" i="1"/>
  <c r="H2781" i="1" s="1"/>
  <c r="E2782" i="1"/>
  <c r="H2782" i="1" s="1"/>
  <c r="E2783" i="1"/>
  <c r="H2783" i="1" s="1"/>
  <c r="E2784" i="1"/>
  <c r="H2784" i="1" s="1"/>
  <c r="E2785" i="1"/>
  <c r="H2785" i="1" s="1"/>
  <c r="E2786" i="1"/>
  <c r="H2786" i="1" s="1"/>
  <c r="E2787" i="1"/>
  <c r="H2787" i="1" s="1"/>
  <c r="E2788" i="1"/>
  <c r="H2788" i="1" s="1"/>
  <c r="E2789" i="1"/>
  <c r="H2789" i="1" s="1"/>
  <c r="E2790" i="1"/>
  <c r="H2790" i="1" s="1"/>
  <c r="E2791" i="1"/>
  <c r="H2791" i="1" s="1"/>
  <c r="E2792" i="1"/>
  <c r="H2792" i="1" s="1"/>
  <c r="E2793" i="1"/>
  <c r="H2793" i="1" s="1"/>
  <c r="E2794" i="1"/>
  <c r="H2794" i="1" s="1"/>
  <c r="E2795" i="1"/>
  <c r="H2795" i="1" s="1"/>
  <c r="E2796" i="1"/>
  <c r="H2796" i="1" s="1"/>
  <c r="E2797" i="1"/>
  <c r="H2797" i="1" s="1"/>
  <c r="E2798" i="1"/>
  <c r="H2798" i="1" s="1"/>
  <c r="E2799" i="1"/>
  <c r="H2799" i="1" s="1"/>
  <c r="E2800" i="1"/>
  <c r="H2800" i="1" s="1"/>
  <c r="E2801" i="1"/>
  <c r="H2801" i="1" s="1"/>
  <c r="E2802" i="1"/>
  <c r="H2802" i="1" s="1"/>
  <c r="E2803" i="1"/>
  <c r="H2803" i="1" s="1"/>
  <c r="E2804" i="1"/>
  <c r="H2804" i="1" s="1"/>
  <c r="E2805" i="1"/>
  <c r="H2805" i="1" s="1"/>
  <c r="E2806" i="1"/>
  <c r="H2806" i="1" s="1"/>
  <c r="E2807" i="1"/>
  <c r="H2807" i="1" s="1"/>
  <c r="E2808" i="1"/>
  <c r="H2808" i="1" s="1"/>
  <c r="E2809" i="1"/>
  <c r="H2809" i="1" s="1"/>
  <c r="E2810" i="1"/>
  <c r="H2810" i="1" s="1"/>
  <c r="E2811" i="1"/>
  <c r="H2811" i="1" s="1"/>
  <c r="E2812" i="1"/>
  <c r="H2812" i="1" s="1"/>
  <c r="E2813" i="1"/>
  <c r="H2813" i="1" s="1"/>
  <c r="E2814" i="1"/>
  <c r="H2814" i="1" s="1"/>
  <c r="E2815" i="1"/>
  <c r="H2815" i="1" s="1"/>
  <c r="E2816" i="1"/>
  <c r="H2816" i="1" s="1"/>
  <c r="E2817" i="1"/>
  <c r="H2817" i="1" s="1"/>
  <c r="E2818" i="1"/>
  <c r="H2818" i="1" s="1"/>
  <c r="E2819" i="1"/>
  <c r="H2819" i="1" s="1"/>
  <c r="E2820" i="1"/>
  <c r="H2820" i="1" s="1"/>
  <c r="E2821" i="1"/>
  <c r="H2821" i="1" s="1"/>
  <c r="E2822" i="1"/>
  <c r="H2822" i="1" s="1"/>
  <c r="E2823" i="1"/>
  <c r="H2823" i="1" s="1"/>
  <c r="E2824" i="1"/>
  <c r="H2824" i="1" s="1"/>
  <c r="E2825" i="1"/>
  <c r="H2825" i="1" s="1"/>
  <c r="E2826" i="1"/>
  <c r="H2826" i="1" s="1"/>
  <c r="E2827" i="1"/>
  <c r="H2827" i="1" s="1"/>
  <c r="E2828" i="1"/>
  <c r="H2828" i="1" s="1"/>
  <c r="E2829" i="1"/>
  <c r="H2829" i="1" s="1"/>
  <c r="E2830" i="1"/>
  <c r="H2830" i="1" s="1"/>
  <c r="E2831" i="1"/>
  <c r="H2831" i="1" s="1"/>
  <c r="E2832" i="1"/>
  <c r="H2832" i="1" s="1"/>
  <c r="E2833" i="1"/>
  <c r="H2833" i="1" s="1"/>
  <c r="E2834" i="1"/>
  <c r="H2834" i="1" s="1"/>
  <c r="E2835" i="1"/>
  <c r="H2835" i="1" s="1"/>
  <c r="E2836" i="1"/>
  <c r="H2836" i="1" s="1"/>
  <c r="E2837" i="1"/>
  <c r="H2837" i="1" s="1"/>
  <c r="E2838" i="1"/>
  <c r="H2838" i="1" s="1"/>
  <c r="E2839" i="1"/>
  <c r="H2839" i="1" s="1"/>
  <c r="E2840" i="1"/>
  <c r="H2840" i="1" s="1"/>
  <c r="E2841" i="1"/>
  <c r="H2841" i="1" s="1"/>
  <c r="E2842" i="1"/>
  <c r="H2842" i="1" s="1"/>
  <c r="E2843" i="1"/>
  <c r="H2843" i="1" s="1"/>
  <c r="E2844" i="1"/>
  <c r="H2844" i="1" s="1"/>
  <c r="E2845" i="1"/>
  <c r="H2845" i="1" s="1"/>
  <c r="E2846" i="1"/>
  <c r="H2846" i="1" s="1"/>
  <c r="E2847" i="1"/>
  <c r="H2847" i="1" s="1"/>
  <c r="E2848" i="1"/>
  <c r="H2848" i="1" s="1"/>
  <c r="E2849" i="1"/>
  <c r="H2849" i="1" s="1"/>
  <c r="E2850" i="1"/>
  <c r="H2850" i="1" s="1"/>
  <c r="E2851" i="1"/>
  <c r="H2851" i="1" s="1"/>
  <c r="E2852" i="1"/>
  <c r="H2852" i="1" s="1"/>
  <c r="E2853" i="1"/>
  <c r="H2853" i="1" s="1"/>
  <c r="E2854" i="1"/>
  <c r="H2854" i="1" s="1"/>
  <c r="E2855" i="1"/>
  <c r="H2855" i="1" s="1"/>
  <c r="E2856" i="1"/>
  <c r="H2856" i="1" s="1"/>
  <c r="E2857" i="1"/>
  <c r="H2857" i="1" s="1"/>
  <c r="E2858" i="1"/>
  <c r="H2858" i="1" s="1"/>
  <c r="E2859" i="1"/>
  <c r="H2859" i="1" s="1"/>
  <c r="E2860" i="1"/>
  <c r="H2860" i="1" s="1"/>
  <c r="E2861" i="1"/>
  <c r="H2861" i="1" s="1"/>
  <c r="E2862" i="1"/>
  <c r="H2862" i="1" s="1"/>
  <c r="E2863" i="1"/>
  <c r="H2863" i="1" s="1"/>
  <c r="E2864" i="1"/>
  <c r="H2864" i="1" s="1"/>
  <c r="E2865" i="1"/>
  <c r="H2865" i="1" s="1"/>
  <c r="E2866" i="1"/>
  <c r="H2866" i="1" s="1"/>
  <c r="E2867" i="1"/>
  <c r="H2867" i="1" s="1"/>
  <c r="E2868" i="1"/>
  <c r="H2868" i="1" s="1"/>
  <c r="E2869" i="1"/>
  <c r="H2869" i="1" s="1"/>
  <c r="E2870" i="1"/>
  <c r="H2870" i="1" s="1"/>
  <c r="E2871" i="1"/>
  <c r="H2871" i="1" s="1"/>
  <c r="E2872" i="1"/>
  <c r="H2872" i="1" s="1"/>
  <c r="E2873" i="1"/>
  <c r="H2873" i="1" s="1"/>
  <c r="E2874" i="1"/>
  <c r="H2874" i="1" s="1"/>
  <c r="E2875" i="1"/>
  <c r="H2875" i="1" s="1"/>
  <c r="E2876" i="1"/>
  <c r="H2876" i="1" s="1"/>
  <c r="E2877" i="1"/>
  <c r="H2877" i="1" s="1"/>
  <c r="E2878" i="1"/>
  <c r="H2878" i="1" s="1"/>
  <c r="E2879" i="1"/>
  <c r="H2879" i="1" s="1"/>
  <c r="E2880" i="1"/>
  <c r="H2880" i="1" s="1"/>
  <c r="E2881" i="1"/>
  <c r="H2881" i="1" s="1"/>
  <c r="E2882" i="1"/>
  <c r="H2882" i="1" s="1"/>
  <c r="E2883" i="1"/>
  <c r="H2883" i="1" s="1"/>
  <c r="E2884" i="1"/>
  <c r="H2884" i="1" s="1"/>
  <c r="E2885" i="1"/>
  <c r="H2885" i="1" s="1"/>
  <c r="E2886" i="1"/>
  <c r="H2886" i="1" s="1"/>
  <c r="E2887" i="1"/>
  <c r="H2887" i="1" s="1"/>
  <c r="E2888" i="1"/>
  <c r="H2888" i="1" s="1"/>
  <c r="E2889" i="1"/>
  <c r="H2889" i="1" s="1"/>
  <c r="E2890" i="1"/>
  <c r="H2890" i="1" s="1"/>
  <c r="E2891" i="1"/>
  <c r="H2891" i="1" s="1"/>
  <c r="E2892" i="1"/>
  <c r="H2892" i="1" s="1"/>
  <c r="E2893" i="1"/>
  <c r="H2893" i="1" s="1"/>
  <c r="E2894" i="1"/>
  <c r="H2894" i="1" s="1"/>
  <c r="E2895" i="1"/>
  <c r="H2895" i="1" s="1"/>
  <c r="E2896" i="1"/>
  <c r="H2896" i="1" s="1"/>
  <c r="E2897" i="1"/>
  <c r="H2897" i="1" s="1"/>
  <c r="E2898" i="1"/>
  <c r="H2898" i="1" s="1"/>
  <c r="E2899" i="1"/>
  <c r="H2899" i="1" s="1"/>
  <c r="E2900" i="1"/>
  <c r="H2900" i="1" s="1"/>
  <c r="E2901" i="1"/>
  <c r="H2901" i="1" s="1"/>
  <c r="E2902" i="1"/>
  <c r="H2902" i="1" s="1"/>
  <c r="E2903" i="1"/>
  <c r="H2903" i="1" s="1"/>
  <c r="E2904" i="1"/>
  <c r="H2904" i="1" s="1"/>
  <c r="E2905" i="1"/>
  <c r="H2905" i="1" s="1"/>
  <c r="E2906" i="1"/>
  <c r="H2906" i="1" s="1"/>
  <c r="E2907" i="1"/>
  <c r="H2907" i="1" s="1"/>
  <c r="E2908" i="1"/>
  <c r="H2908" i="1" s="1"/>
  <c r="E2909" i="1"/>
  <c r="H2909" i="1" s="1"/>
  <c r="E2910" i="1"/>
  <c r="H2910" i="1" s="1"/>
  <c r="E2911" i="1"/>
  <c r="H2911" i="1" s="1"/>
  <c r="E2912" i="1"/>
  <c r="H2912" i="1" s="1"/>
  <c r="E2913" i="1"/>
  <c r="H2913" i="1" s="1"/>
  <c r="E2914" i="1"/>
  <c r="H2914" i="1" s="1"/>
  <c r="E2915" i="1"/>
  <c r="H2915" i="1" s="1"/>
  <c r="E2916" i="1"/>
  <c r="H2916" i="1" s="1"/>
  <c r="E2917" i="1"/>
  <c r="H2917" i="1" s="1"/>
  <c r="E2918" i="1"/>
  <c r="H2918" i="1" s="1"/>
  <c r="E2919" i="1"/>
  <c r="H2919" i="1" s="1"/>
  <c r="E2920" i="1"/>
  <c r="H2920" i="1" s="1"/>
  <c r="E2921" i="1"/>
  <c r="H2921" i="1" s="1"/>
  <c r="E2922" i="1"/>
  <c r="H2922" i="1" s="1"/>
  <c r="E2923" i="1"/>
  <c r="H2923" i="1" s="1"/>
  <c r="E2924" i="1"/>
  <c r="H2924" i="1" s="1"/>
  <c r="E2925" i="1"/>
  <c r="H2925" i="1" s="1"/>
  <c r="E2926" i="1"/>
  <c r="H2926" i="1" s="1"/>
  <c r="E2927" i="1"/>
  <c r="H2927" i="1" s="1"/>
  <c r="E2928" i="1"/>
  <c r="H2928" i="1" s="1"/>
  <c r="E2929" i="1"/>
  <c r="H2929" i="1" s="1"/>
  <c r="E2930" i="1"/>
  <c r="H2930" i="1" s="1"/>
  <c r="E2931" i="1"/>
  <c r="H2931" i="1" s="1"/>
  <c r="E2932" i="1"/>
  <c r="H2932" i="1" s="1"/>
  <c r="E2933" i="1"/>
  <c r="H2933" i="1" s="1"/>
  <c r="E2934" i="1"/>
  <c r="H2934" i="1" s="1"/>
  <c r="E2935" i="1"/>
  <c r="H2935" i="1" s="1"/>
  <c r="E2936" i="1"/>
  <c r="H2936" i="1" s="1"/>
  <c r="E2937" i="1"/>
  <c r="H2937" i="1" s="1"/>
  <c r="E2938" i="1"/>
  <c r="H2938" i="1" s="1"/>
  <c r="E2939" i="1"/>
  <c r="H2939" i="1" s="1"/>
  <c r="E2940" i="1"/>
  <c r="H2940" i="1" s="1"/>
  <c r="E2941" i="1"/>
  <c r="H2941" i="1" s="1"/>
  <c r="E2942" i="1"/>
  <c r="H2942" i="1" s="1"/>
  <c r="E2943" i="1"/>
  <c r="H2943" i="1" s="1"/>
  <c r="E2944" i="1"/>
  <c r="H2944" i="1" s="1"/>
  <c r="E2945" i="1"/>
  <c r="H2945" i="1" s="1"/>
  <c r="E2946" i="1"/>
  <c r="H2946" i="1" s="1"/>
  <c r="E2947" i="1"/>
  <c r="H2947" i="1" s="1"/>
  <c r="E2948" i="1"/>
  <c r="H2948" i="1" s="1"/>
  <c r="E2949" i="1"/>
  <c r="H2949" i="1" s="1"/>
  <c r="E2950" i="1"/>
  <c r="H2950" i="1" s="1"/>
  <c r="E2951" i="1"/>
  <c r="H2951" i="1" s="1"/>
  <c r="E2952" i="1"/>
  <c r="H2952" i="1" s="1"/>
  <c r="E2953" i="1"/>
  <c r="H2953" i="1" s="1"/>
  <c r="E2954" i="1"/>
  <c r="H2954" i="1" s="1"/>
  <c r="E2955" i="1"/>
  <c r="H2955" i="1" s="1"/>
  <c r="E2956" i="1"/>
  <c r="H2956" i="1" s="1"/>
  <c r="E2957" i="1"/>
  <c r="H2957" i="1" s="1"/>
  <c r="E2958" i="1"/>
  <c r="H2958" i="1" s="1"/>
  <c r="E2959" i="1"/>
  <c r="H2959" i="1" s="1"/>
  <c r="E2960" i="1"/>
  <c r="H2960" i="1" s="1"/>
  <c r="E2961" i="1"/>
  <c r="H2961" i="1" s="1"/>
  <c r="E2962" i="1"/>
  <c r="H2962" i="1" s="1"/>
  <c r="E2963" i="1"/>
  <c r="H2963" i="1" s="1"/>
  <c r="E2964" i="1"/>
  <c r="H2964" i="1" s="1"/>
  <c r="E2965" i="1"/>
  <c r="H2965" i="1" s="1"/>
  <c r="E2966" i="1"/>
  <c r="H2966" i="1" s="1"/>
  <c r="E2967" i="1"/>
  <c r="H2967" i="1" s="1"/>
  <c r="E2968" i="1"/>
  <c r="H2968" i="1" s="1"/>
  <c r="E2969" i="1"/>
  <c r="H2969" i="1" s="1"/>
  <c r="E2970" i="1"/>
  <c r="H2970" i="1" s="1"/>
  <c r="E2971" i="1"/>
  <c r="H2971" i="1" s="1"/>
  <c r="E2972" i="1"/>
  <c r="H2972" i="1" s="1"/>
  <c r="E2973" i="1"/>
  <c r="H2973" i="1" s="1"/>
  <c r="E2974" i="1"/>
  <c r="H2974" i="1" s="1"/>
  <c r="E2975" i="1"/>
  <c r="H2975" i="1" s="1"/>
  <c r="E2976" i="1"/>
  <c r="H2976" i="1" s="1"/>
  <c r="E2977" i="1"/>
  <c r="H2977" i="1" s="1"/>
  <c r="E2978" i="1"/>
  <c r="H2978" i="1" s="1"/>
  <c r="E2979" i="1"/>
  <c r="H2979" i="1" s="1"/>
  <c r="E2980" i="1"/>
  <c r="H2980" i="1" s="1"/>
  <c r="E2981" i="1"/>
  <c r="H2981" i="1" s="1"/>
  <c r="E2982" i="1"/>
  <c r="H2982" i="1" s="1"/>
  <c r="E2983" i="1"/>
  <c r="H2983" i="1" s="1"/>
  <c r="E2984" i="1"/>
  <c r="H2984" i="1" s="1"/>
  <c r="E2985" i="1"/>
  <c r="H2985" i="1" s="1"/>
  <c r="E2986" i="1"/>
  <c r="H2986" i="1" s="1"/>
  <c r="E2987" i="1"/>
  <c r="H2987" i="1" s="1"/>
  <c r="E2988" i="1"/>
  <c r="H2988" i="1" s="1"/>
  <c r="E2989" i="1"/>
  <c r="H2989" i="1" s="1"/>
  <c r="E2990" i="1"/>
  <c r="H2990" i="1" s="1"/>
  <c r="E2991" i="1"/>
  <c r="H2991" i="1" s="1"/>
  <c r="E2992" i="1"/>
  <c r="H2992" i="1" s="1"/>
  <c r="E2993" i="1"/>
  <c r="H2993" i="1" s="1"/>
  <c r="E2994" i="1"/>
  <c r="H2994" i="1" s="1"/>
  <c r="E2995" i="1"/>
  <c r="H2995" i="1" s="1"/>
  <c r="E2996" i="1"/>
  <c r="H2996" i="1" s="1"/>
  <c r="E2997" i="1"/>
  <c r="H2997" i="1" s="1"/>
  <c r="E2998" i="1"/>
  <c r="H2998" i="1" s="1"/>
  <c r="E2999" i="1"/>
  <c r="H2999" i="1" s="1"/>
  <c r="E3000" i="1"/>
  <c r="H3000" i="1" s="1"/>
  <c r="E3001" i="1"/>
  <c r="H3001" i="1" s="1"/>
  <c r="E3002" i="1"/>
  <c r="H3002" i="1" s="1"/>
  <c r="E3003" i="1"/>
  <c r="H3003" i="1" s="1"/>
  <c r="E3004" i="1"/>
  <c r="H3004" i="1" s="1"/>
  <c r="E3005" i="1"/>
  <c r="H3005" i="1" s="1"/>
  <c r="E3006" i="1"/>
  <c r="H3006" i="1" s="1"/>
  <c r="E3007" i="1"/>
  <c r="H3007" i="1" s="1"/>
  <c r="E3008" i="1"/>
  <c r="H3008" i="1" s="1"/>
  <c r="E3009" i="1"/>
  <c r="H3009" i="1" s="1"/>
  <c r="E3010" i="1"/>
  <c r="H3010" i="1" s="1"/>
  <c r="E3011" i="1"/>
  <c r="H3011" i="1" s="1"/>
  <c r="E3012" i="1"/>
  <c r="H3012" i="1" s="1"/>
  <c r="E3013" i="1"/>
  <c r="H3013" i="1" s="1"/>
  <c r="E3014" i="1"/>
  <c r="H3014" i="1" s="1"/>
  <c r="E3015" i="1"/>
  <c r="H3015" i="1" s="1"/>
  <c r="E3016" i="1"/>
  <c r="H3016" i="1" s="1"/>
  <c r="E3017" i="1"/>
  <c r="H3017" i="1" s="1"/>
  <c r="E3018" i="1"/>
  <c r="H3018" i="1" s="1"/>
  <c r="E3019" i="1"/>
  <c r="H3019" i="1" s="1"/>
  <c r="E3020" i="1"/>
  <c r="H3020" i="1" s="1"/>
  <c r="E3021" i="1"/>
  <c r="H3021" i="1" s="1"/>
  <c r="E3022" i="1"/>
  <c r="H3022" i="1" s="1"/>
  <c r="E3023" i="1"/>
  <c r="H3023" i="1" s="1"/>
  <c r="E3024" i="1"/>
  <c r="H3024" i="1" s="1"/>
  <c r="E3025" i="1"/>
  <c r="H3025" i="1" s="1"/>
  <c r="E3026" i="1"/>
  <c r="H3026" i="1" s="1"/>
  <c r="E3027" i="1"/>
  <c r="H3027" i="1" s="1"/>
  <c r="E3028" i="1"/>
  <c r="H3028" i="1" s="1"/>
  <c r="E3029" i="1"/>
  <c r="H3029" i="1" s="1"/>
  <c r="E3030" i="1"/>
  <c r="H3030" i="1" s="1"/>
  <c r="E3031" i="1"/>
  <c r="H3031" i="1" s="1"/>
  <c r="E3032" i="1"/>
  <c r="H3032" i="1" s="1"/>
  <c r="E3033" i="1"/>
  <c r="H3033" i="1" s="1"/>
  <c r="E3034" i="1"/>
  <c r="H3034" i="1" s="1"/>
  <c r="E3035" i="1"/>
  <c r="H3035" i="1" s="1"/>
  <c r="E3036" i="1"/>
  <c r="H3036" i="1" s="1"/>
  <c r="E3037" i="1"/>
  <c r="H3037" i="1" s="1"/>
  <c r="E3038" i="1"/>
  <c r="H3038" i="1" s="1"/>
  <c r="E3039" i="1"/>
  <c r="H3039" i="1" s="1"/>
  <c r="E3040" i="1"/>
  <c r="H3040" i="1" s="1"/>
  <c r="E3041" i="1"/>
  <c r="H3041" i="1" s="1"/>
  <c r="E3042" i="1"/>
  <c r="H3042" i="1" s="1"/>
  <c r="E3043" i="1"/>
  <c r="H3043" i="1" s="1"/>
  <c r="E3044" i="1"/>
  <c r="H3044" i="1" s="1"/>
  <c r="E3045" i="1"/>
  <c r="H3045" i="1" s="1"/>
  <c r="E3046" i="1"/>
  <c r="H3046" i="1" s="1"/>
  <c r="E3047" i="1"/>
  <c r="H3047" i="1" s="1"/>
  <c r="E3048" i="1"/>
  <c r="H3048" i="1" s="1"/>
  <c r="E3049" i="1"/>
  <c r="H3049" i="1" s="1"/>
  <c r="E3050" i="1"/>
  <c r="H3050" i="1" s="1"/>
  <c r="E3051" i="1"/>
  <c r="H3051" i="1" s="1"/>
  <c r="E3052" i="1"/>
  <c r="H3052" i="1" s="1"/>
  <c r="E3053" i="1"/>
  <c r="H3053" i="1" s="1"/>
  <c r="E3054" i="1"/>
  <c r="H3054" i="1" s="1"/>
  <c r="E3055" i="1"/>
  <c r="H3055" i="1" s="1"/>
  <c r="E3056" i="1"/>
  <c r="H3056" i="1" s="1"/>
  <c r="E3057" i="1"/>
  <c r="H3057" i="1" s="1"/>
  <c r="E3058" i="1"/>
  <c r="H3058" i="1" s="1"/>
  <c r="E3059" i="1"/>
  <c r="H3059" i="1" s="1"/>
  <c r="E3060" i="1"/>
  <c r="H3060" i="1" s="1"/>
  <c r="E3061" i="1"/>
  <c r="H3061" i="1" s="1"/>
  <c r="E3062" i="1"/>
  <c r="H3062" i="1" s="1"/>
  <c r="E3063" i="1"/>
  <c r="H3063" i="1" s="1"/>
  <c r="E3064" i="1"/>
  <c r="H3064" i="1" s="1"/>
  <c r="E3065" i="1"/>
  <c r="H3065" i="1" s="1"/>
  <c r="E3066" i="1"/>
  <c r="H3066" i="1" s="1"/>
  <c r="E3067" i="1"/>
  <c r="H3067" i="1" s="1"/>
  <c r="E3068" i="1"/>
  <c r="H3068" i="1" s="1"/>
  <c r="E3069" i="1"/>
  <c r="H3069" i="1" s="1"/>
  <c r="E3070" i="1"/>
  <c r="H3070" i="1" s="1"/>
  <c r="E3071" i="1"/>
  <c r="H3071" i="1" s="1"/>
  <c r="E3072" i="1"/>
  <c r="H3072" i="1" s="1"/>
  <c r="E3073" i="1"/>
  <c r="H3073" i="1" s="1"/>
  <c r="E3074" i="1"/>
  <c r="H3074" i="1" s="1"/>
  <c r="E3075" i="1"/>
  <c r="H3075" i="1" s="1"/>
  <c r="E3076" i="1"/>
  <c r="H3076" i="1" s="1"/>
  <c r="E3077" i="1"/>
  <c r="H3077" i="1" s="1"/>
  <c r="E3078" i="1"/>
  <c r="H3078" i="1" s="1"/>
  <c r="E3079" i="1"/>
  <c r="H3079" i="1" s="1"/>
  <c r="E3080" i="1"/>
  <c r="H3080" i="1" s="1"/>
  <c r="E3081" i="1"/>
  <c r="H3081" i="1" s="1"/>
  <c r="E3082" i="1"/>
  <c r="H3082" i="1" s="1"/>
  <c r="E3083" i="1"/>
  <c r="H3083" i="1" s="1"/>
  <c r="E3084" i="1"/>
  <c r="H3084" i="1" s="1"/>
  <c r="E3085" i="1"/>
  <c r="H3085" i="1" s="1"/>
  <c r="E3086" i="1"/>
  <c r="H3086" i="1" s="1"/>
  <c r="E3087" i="1"/>
  <c r="H3087" i="1" s="1"/>
  <c r="E3088" i="1"/>
  <c r="H3088" i="1" s="1"/>
  <c r="E3089" i="1"/>
  <c r="H3089" i="1" s="1"/>
  <c r="E3090" i="1"/>
  <c r="H3090" i="1" s="1"/>
  <c r="E3091" i="1"/>
  <c r="H3091" i="1" s="1"/>
  <c r="E3092" i="1"/>
  <c r="H3092" i="1" s="1"/>
  <c r="E3093" i="1"/>
  <c r="H3093" i="1" s="1"/>
  <c r="E3094" i="1"/>
  <c r="H3094" i="1" s="1"/>
  <c r="E3095" i="1"/>
  <c r="H3095" i="1" s="1"/>
  <c r="E3096" i="1"/>
  <c r="H3096" i="1" s="1"/>
  <c r="E3097" i="1"/>
  <c r="H3097" i="1" s="1"/>
  <c r="E3098" i="1"/>
  <c r="H3098" i="1" s="1"/>
  <c r="E3099" i="1"/>
  <c r="H3099" i="1" s="1"/>
  <c r="E3100" i="1"/>
  <c r="H3100" i="1" s="1"/>
  <c r="E3101" i="1"/>
  <c r="H3101" i="1" s="1"/>
  <c r="E3102" i="1"/>
  <c r="H3102" i="1" s="1"/>
  <c r="E3103" i="1"/>
  <c r="H3103" i="1" s="1"/>
  <c r="E3104" i="1"/>
  <c r="H3104" i="1" s="1"/>
  <c r="E3105" i="1"/>
  <c r="H3105" i="1" s="1"/>
  <c r="E3106" i="1"/>
  <c r="H3106" i="1" s="1"/>
  <c r="E3107" i="1"/>
  <c r="H3107" i="1" s="1"/>
  <c r="E3108" i="1"/>
  <c r="H3108" i="1" s="1"/>
  <c r="E3109" i="1"/>
  <c r="H3109" i="1" s="1"/>
  <c r="E3110" i="1"/>
  <c r="H3110" i="1" s="1"/>
  <c r="E3111" i="1"/>
  <c r="H3111" i="1" s="1"/>
  <c r="E3112" i="1"/>
  <c r="H3112" i="1" s="1"/>
  <c r="E3113" i="1"/>
  <c r="H3113" i="1" s="1"/>
  <c r="E3114" i="1"/>
  <c r="H3114" i="1" s="1"/>
  <c r="E3115" i="1"/>
  <c r="H3115" i="1" s="1"/>
  <c r="E3116" i="1"/>
  <c r="H3116" i="1" s="1"/>
  <c r="E3117" i="1"/>
  <c r="H3117" i="1" s="1"/>
  <c r="E3118" i="1"/>
  <c r="H3118" i="1" s="1"/>
  <c r="E3119" i="1"/>
  <c r="H3119" i="1" s="1"/>
  <c r="E3120" i="1"/>
  <c r="H3120" i="1" s="1"/>
  <c r="E3121" i="1"/>
  <c r="H3121" i="1" s="1"/>
  <c r="E3122" i="1"/>
  <c r="H3122" i="1" s="1"/>
  <c r="E3123" i="1"/>
  <c r="H3123" i="1" s="1"/>
  <c r="E3124" i="1"/>
  <c r="H3124" i="1" s="1"/>
  <c r="E3125" i="1"/>
  <c r="H3125" i="1" s="1"/>
  <c r="E3126" i="1"/>
  <c r="H3126" i="1" s="1"/>
  <c r="E3127" i="1"/>
  <c r="H3127" i="1" s="1"/>
  <c r="E3128" i="1"/>
  <c r="H3128" i="1" s="1"/>
  <c r="E3129" i="1"/>
  <c r="H3129" i="1" s="1"/>
  <c r="E3130" i="1"/>
  <c r="H3130" i="1" s="1"/>
  <c r="E3131" i="1"/>
  <c r="H3131" i="1" s="1"/>
  <c r="E3132" i="1"/>
  <c r="H3132" i="1" s="1"/>
  <c r="E3133" i="1"/>
  <c r="H3133" i="1" s="1"/>
  <c r="E3134" i="1"/>
  <c r="H3134" i="1" s="1"/>
  <c r="E3135" i="1"/>
  <c r="H3135" i="1" s="1"/>
  <c r="E3136" i="1"/>
  <c r="H3136" i="1" s="1"/>
  <c r="E3137" i="1"/>
  <c r="H3137" i="1" s="1"/>
  <c r="E3138" i="1"/>
  <c r="H3138" i="1" s="1"/>
  <c r="E3139" i="1"/>
  <c r="H3139" i="1" s="1"/>
  <c r="E3140" i="1"/>
  <c r="H3140" i="1" s="1"/>
  <c r="E3141" i="1"/>
  <c r="H3141" i="1" s="1"/>
  <c r="E3142" i="1"/>
  <c r="H3142" i="1" s="1"/>
  <c r="E3143" i="1"/>
  <c r="H3143" i="1" s="1"/>
  <c r="E3144" i="1"/>
  <c r="H3144" i="1" s="1"/>
  <c r="E3145" i="1"/>
  <c r="H3145" i="1" s="1"/>
  <c r="E3146" i="1"/>
  <c r="H3146" i="1" s="1"/>
  <c r="E3147" i="1"/>
  <c r="H3147" i="1" s="1"/>
  <c r="E3148" i="1"/>
  <c r="H3148" i="1" s="1"/>
  <c r="E3149" i="1"/>
  <c r="H3149" i="1" s="1"/>
  <c r="E3150" i="1"/>
  <c r="H3150" i="1" s="1"/>
  <c r="E3151" i="1"/>
  <c r="H3151" i="1" s="1"/>
  <c r="E3152" i="1"/>
  <c r="H3152" i="1" s="1"/>
  <c r="E3153" i="1"/>
  <c r="H3153" i="1" s="1"/>
  <c r="E3154" i="1"/>
  <c r="H3154" i="1" s="1"/>
  <c r="E3155" i="1"/>
  <c r="H3155" i="1" s="1"/>
  <c r="E3156" i="1"/>
  <c r="H3156" i="1" s="1"/>
  <c r="E3157" i="1"/>
  <c r="H3157" i="1" s="1"/>
  <c r="E3158" i="1"/>
  <c r="H3158" i="1" s="1"/>
  <c r="E3159" i="1"/>
  <c r="H3159" i="1" s="1"/>
  <c r="E3160" i="1"/>
  <c r="H3160" i="1" s="1"/>
  <c r="E3161" i="1"/>
  <c r="H3161" i="1" s="1"/>
  <c r="E3162" i="1"/>
  <c r="H3162" i="1" s="1"/>
  <c r="E3163" i="1"/>
  <c r="H3163" i="1" s="1"/>
  <c r="E3164" i="1"/>
  <c r="H3164" i="1" s="1"/>
  <c r="E3165" i="1"/>
  <c r="H3165" i="1" s="1"/>
  <c r="E3166" i="1"/>
  <c r="H3166" i="1" s="1"/>
  <c r="E3167" i="1"/>
  <c r="H3167" i="1" s="1"/>
  <c r="E3168" i="1"/>
  <c r="H3168" i="1" s="1"/>
  <c r="E3169" i="1"/>
  <c r="H3169" i="1" s="1"/>
  <c r="E3170" i="1"/>
  <c r="H3170" i="1" s="1"/>
  <c r="E3171" i="1"/>
  <c r="H3171" i="1" s="1"/>
  <c r="E3172" i="1"/>
  <c r="H3172" i="1" s="1"/>
  <c r="E3173" i="1"/>
  <c r="H3173" i="1" s="1"/>
  <c r="E3174" i="1"/>
  <c r="H3174" i="1" s="1"/>
  <c r="E3175" i="1"/>
  <c r="H3175" i="1" s="1"/>
  <c r="E3176" i="1"/>
  <c r="H3176" i="1" s="1"/>
  <c r="E3177" i="1"/>
  <c r="H3177" i="1" s="1"/>
  <c r="E3178" i="1"/>
  <c r="H3178" i="1" s="1"/>
  <c r="E3179" i="1"/>
  <c r="H3179" i="1" s="1"/>
  <c r="E3180" i="1"/>
  <c r="H3180" i="1" s="1"/>
  <c r="E3181" i="1"/>
  <c r="H3181" i="1" s="1"/>
  <c r="E3182" i="1"/>
  <c r="H3182" i="1" s="1"/>
  <c r="E3183" i="1"/>
  <c r="H3183" i="1" s="1"/>
  <c r="E3184" i="1"/>
  <c r="H3184" i="1" s="1"/>
  <c r="E3185" i="1"/>
  <c r="H3185" i="1" s="1"/>
  <c r="E3186" i="1"/>
  <c r="H3186" i="1" s="1"/>
  <c r="E3187" i="1"/>
  <c r="H3187" i="1" s="1"/>
  <c r="E3188" i="1"/>
  <c r="H3188" i="1" s="1"/>
  <c r="E3189" i="1"/>
  <c r="H3189" i="1" s="1"/>
  <c r="E3190" i="1"/>
  <c r="H3190" i="1" s="1"/>
  <c r="E3191" i="1"/>
  <c r="H3191" i="1" s="1"/>
  <c r="E3192" i="1"/>
  <c r="H3192" i="1" s="1"/>
  <c r="E3193" i="1"/>
  <c r="H3193" i="1" s="1"/>
  <c r="E3194" i="1"/>
  <c r="H3194" i="1" s="1"/>
  <c r="E3195" i="1"/>
  <c r="H3195" i="1" s="1"/>
  <c r="E3196" i="1"/>
  <c r="H3196" i="1" s="1"/>
  <c r="E3197" i="1"/>
  <c r="H3197" i="1" s="1"/>
  <c r="E3198" i="1"/>
  <c r="H3198" i="1" s="1"/>
  <c r="E3199" i="1"/>
  <c r="H3199" i="1" s="1"/>
  <c r="E3200" i="1"/>
  <c r="H3200" i="1" s="1"/>
  <c r="E3201" i="1"/>
  <c r="H3201" i="1" s="1"/>
  <c r="E3202" i="1"/>
  <c r="H3202" i="1" s="1"/>
  <c r="E3203" i="1"/>
  <c r="H3203" i="1" s="1"/>
  <c r="E3204" i="1"/>
  <c r="H3204" i="1" s="1"/>
  <c r="E3205" i="1"/>
  <c r="H3205" i="1" s="1"/>
  <c r="E3206" i="1"/>
  <c r="H3206" i="1" s="1"/>
  <c r="E3207" i="1"/>
  <c r="H3207" i="1" s="1"/>
  <c r="E3208" i="1"/>
  <c r="H3208" i="1" s="1"/>
  <c r="E3209" i="1"/>
  <c r="H3209" i="1" s="1"/>
  <c r="E3210" i="1"/>
  <c r="H3210" i="1" s="1"/>
  <c r="E3211" i="1"/>
  <c r="H3211" i="1" s="1"/>
  <c r="E3212" i="1"/>
  <c r="H3212" i="1" s="1"/>
  <c r="E3213" i="1"/>
  <c r="H3213" i="1" s="1"/>
  <c r="E3214" i="1"/>
  <c r="H3214" i="1" s="1"/>
  <c r="E3215" i="1"/>
  <c r="H3215" i="1" s="1"/>
  <c r="E3216" i="1"/>
  <c r="H3216" i="1" s="1"/>
  <c r="E3217" i="1"/>
  <c r="H3217" i="1" s="1"/>
  <c r="E3218" i="1"/>
  <c r="H3218" i="1" s="1"/>
  <c r="E3219" i="1"/>
  <c r="H3219" i="1" s="1"/>
  <c r="E3220" i="1"/>
  <c r="H3220" i="1" s="1"/>
  <c r="E3221" i="1"/>
  <c r="H3221" i="1" s="1"/>
  <c r="E3222" i="1"/>
  <c r="H3222" i="1" s="1"/>
  <c r="E3223" i="1"/>
  <c r="H3223" i="1" s="1"/>
  <c r="E3224" i="1"/>
  <c r="H3224" i="1" s="1"/>
  <c r="E3225" i="1"/>
  <c r="H3225" i="1" s="1"/>
  <c r="E3226" i="1"/>
  <c r="H3226" i="1" s="1"/>
  <c r="E3227" i="1"/>
  <c r="H3227" i="1" s="1"/>
  <c r="E3228" i="1"/>
  <c r="H3228" i="1" s="1"/>
  <c r="E3229" i="1"/>
  <c r="H3229" i="1" s="1"/>
  <c r="E3230" i="1"/>
  <c r="H3230" i="1" s="1"/>
  <c r="E3231" i="1"/>
  <c r="H3231" i="1" s="1"/>
  <c r="E3232" i="1"/>
  <c r="H3232" i="1" s="1"/>
  <c r="E3233" i="1"/>
  <c r="H3233" i="1" s="1"/>
  <c r="E3234" i="1"/>
  <c r="H3234" i="1" s="1"/>
  <c r="E3235" i="1"/>
  <c r="H3235" i="1" s="1"/>
  <c r="E3236" i="1"/>
  <c r="H3236" i="1" s="1"/>
  <c r="E3237" i="1"/>
  <c r="H3237" i="1" s="1"/>
  <c r="E3238" i="1"/>
  <c r="H3238" i="1" s="1"/>
  <c r="E3239" i="1"/>
  <c r="H3239" i="1" s="1"/>
  <c r="E3240" i="1"/>
  <c r="H3240" i="1" s="1"/>
  <c r="E3241" i="1"/>
  <c r="H3241" i="1" s="1"/>
  <c r="E3242" i="1"/>
  <c r="H3242" i="1" s="1"/>
  <c r="E3243" i="1"/>
  <c r="H3243" i="1" s="1"/>
  <c r="E3244" i="1"/>
  <c r="H3244" i="1" s="1"/>
  <c r="E3245" i="1"/>
  <c r="H3245" i="1" s="1"/>
  <c r="E3246" i="1"/>
  <c r="H3246" i="1" s="1"/>
  <c r="E3247" i="1"/>
  <c r="H3247" i="1" s="1"/>
  <c r="E3248" i="1"/>
  <c r="H3248" i="1" s="1"/>
  <c r="E3249" i="1"/>
  <c r="H3249" i="1" s="1"/>
  <c r="E3250" i="1"/>
  <c r="H3250" i="1" s="1"/>
  <c r="E3251" i="1"/>
  <c r="H3251" i="1" s="1"/>
  <c r="E3252" i="1"/>
  <c r="H3252" i="1" s="1"/>
  <c r="E3253" i="1"/>
  <c r="H3253" i="1" s="1"/>
  <c r="E3254" i="1"/>
  <c r="H3254" i="1" s="1"/>
  <c r="E3255" i="1"/>
  <c r="H3255" i="1" s="1"/>
  <c r="E3256" i="1"/>
  <c r="H3256" i="1" s="1"/>
  <c r="E3257" i="1"/>
  <c r="H3257" i="1" s="1"/>
  <c r="E3258" i="1"/>
  <c r="H3258" i="1" s="1"/>
  <c r="E3259" i="1"/>
  <c r="H3259" i="1" s="1"/>
  <c r="E3260" i="1"/>
  <c r="H3260" i="1" s="1"/>
  <c r="E3261" i="1"/>
  <c r="H3261" i="1" s="1"/>
  <c r="E3262" i="1"/>
  <c r="H3262" i="1" s="1"/>
  <c r="E3263" i="1"/>
  <c r="H3263" i="1" s="1"/>
  <c r="E3264" i="1"/>
  <c r="H3264" i="1" s="1"/>
  <c r="E3265" i="1"/>
  <c r="H3265" i="1" s="1"/>
  <c r="E3266" i="1"/>
  <c r="H3266" i="1" s="1"/>
  <c r="E3267" i="1"/>
  <c r="H3267" i="1" s="1"/>
  <c r="E3268" i="1"/>
  <c r="H3268" i="1" s="1"/>
  <c r="E3269" i="1"/>
  <c r="H3269" i="1" s="1"/>
  <c r="E3270" i="1"/>
  <c r="H3270" i="1" s="1"/>
  <c r="E3271" i="1"/>
  <c r="H3271" i="1" s="1"/>
  <c r="E3272" i="1"/>
  <c r="H3272" i="1" s="1"/>
  <c r="E3273" i="1"/>
  <c r="H3273" i="1" s="1"/>
  <c r="E3274" i="1"/>
  <c r="H3274" i="1" s="1"/>
  <c r="E3275" i="1"/>
  <c r="H3275" i="1" s="1"/>
  <c r="E3276" i="1"/>
  <c r="H3276" i="1" s="1"/>
  <c r="E3277" i="1"/>
  <c r="H3277" i="1" s="1"/>
  <c r="E3278" i="1"/>
  <c r="H3278" i="1" s="1"/>
  <c r="E3279" i="1"/>
  <c r="H3279" i="1" s="1"/>
  <c r="E3280" i="1"/>
  <c r="H3280" i="1" s="1"/>
  <c r="E3281" i="1"/>
  <c r="H3281" i="1" s="1"/>
  <c r="E3282" i="1"/>
  <c r="H3282" i="1" s="1"/>
  <c r="E3283" i="1"/>
  <c r="H3283" i="1" s="1"/>
  <c r="E3284" i="1"/>
  <c r="H3284" i="1" s="1"/>
  <c r="E3285" i="1"/>
  <c r="H3285" i="1" s="1"/>
  <c r="E3286" i="1"/>
  <c r="H3286" i="1" s="1"/>
  <c r="E3287" i="1"/>
  <c r="H3287" i="1" s="1"/>
  <c r="E3288" i="1"/>
  <c r="H3288" i="1" s="1"/>
  <c r="E3289" i="1"/>
  <c r="H3289" i="1" s="1"/>
  <c r="E3290" i="1"/>
  <c r="H3290" i="1" s="1"/>
  <c r="E3291" i="1"/>
  <c r="H3291" i="1" s="1"/>
  <c r="E3292" i="1"/>
  <c r="H3292" i="1" s="1"/>
  <c r="E3293" i="1"/>
  <c r="H3293" i="1" s="1"/>
  <c r="E3294" i="1"/>
  <c r="H3294" i="1" s="1"/>
  <c r="E3295" i="1"/>
  <c r="H3295" i="1" s="1"/>
  <c r="E3296" i="1"/>
  <c r="H3296" i="1" s="1"/>
  <c r="E3297" i="1"/>
  <c r="H3297" i="1" s="1"/>
  <c r="E3298" i="1"/>
  <c r="H3298" i="1" s="1"/>
  <c r="E3299" i="1"/>
  <c r="H3299" i="1" s="1"/>
  <c r="E3300" i="1"/>
  <c r="H3300" i="1" s="1"/>
  <c r="E3301" i="1"/>
  <c r="H3301" i="1" s="1"/>
  <c r="E3302" i="1"/>
  <c r="H3302" i="1" s="1"/>
  <c r="E3303" i="1"/>
  <c r="H3303" i="1" s="1"/>
  <c r="E3304" i="1"/>
  <c r="H3304" i="1" s="1"/>
  <c r="E3305" i="1"/>
  <c r="H3305" i="1" s="1"/>
  <c r="E3306" i="1"/>
  <c r="H3306" i="1" s="1"/>
  <c r="E3307" i="1"/>
  <c r="H3307" i="1" s="1"/>
  <c r="E3308" i="1"/>
  <c r="H3308" i="1" s="1"/>
  <c r="E3309" i="1"/>
  <c r="H3309" i="1" s="1"/>
  <c r="E3310" i="1"/>
  <c r="H3310" i="1" s="1"/>
  <c r="E3311" i="1"/>
  <c r="H3311" i="1" s="1"/>
  <c r="E3312" i="1"/>
  <c r="H3312" i="1" s="1"/>
  <c r="E3313" i="1"/>
  <c r="H3313" i="1" s="1"/>
  <c r="E3314" i="1"/>
  <c r="H3314" i="1" s="1"/>
  <c r="E3315" i="1"/>
  <c r="H3315" i="1" s="1"/>
  <c r="E3316" i="1"/>
  <c r="H3316" i="1" s="1"/>
  <c r="E3317" i="1"/>
  <c r="H3317" i="1" s="1"/>
  <c r="E3318" i="1"/>
  <c r="H3318" i="1" s="1"/>
  <c r="E3319" i="1"/>
  <c r="H3319" i="1" s="1"/>
  <c r="E3320" i="1"/>
  <c r="H3320" i="1" s="1"/>
  <c r="E3321" i="1"/>
  <c r="H3321" i="1" s="1"/>
  <c r="E3322" i="1"/>
  <c r="H3322" i="1" s="1"/>
  <c r="E3323" i="1"/>
  <c r="H3323" i="1" s="1"/>
  <c r="E3324" i="1"/>
  <c r="H3324" i="1" s="1"/>
  <c r="E3325" i="1"/>
  <c r="H3325" i="1" s="1"/>
  <c r="E3326" i="1"/>
  <c r="H3326" i="1" s="1"/>
  <c r="E3327" i="1"/>
  <c r="H3327" i="1" s="1"/>
  <c r="E3328" i="1"/>
  <c r="H3328" i="1" s="1"/>
  <c r="E3329" i="1"/>
  <c r="H3329" i="1" s="1"/>
  <c r="E3330" i="1"/>
  <c r="H3330" i="1" s="1"/>
  <c r="E3331" i="1"/>
  <c r="H3331" i="1" s="1"/>
  <c r="E3332" i="1"/>
  <c r="H3332" i="1" s="1"/>
  <c r="E3333" i="1"/>
  <c r="H3333" i="1" s="1"/>
  <c r="E3334" i="1"/>
  <c r="H3334" i="1" s="1"/>
  <c r="E3335" i="1"/>
  <c r="H3335" i="1" s="1"/>
  <c r="E3336" i="1"/>
  <c r="H3336" i="1" s="1"/>
  <c r="E3337" i="1"/>
  <c r="H3337" i="1" s="1"/>
  <c r="E3338" i="1"/>
  <c r="H3338" i="1" s="1"/>
  <c r="E3339" i="1"/>
  <c r="H3339" i="1" s="1"/>
  <c r="E3340" i="1"/>
  <c r="H3340" i="1" s="1"/>
  <c r="E3341" i="1"/>
  <c r="H3341" i="1" s="1"/>
  <c r="E3342" i="1"/>
  <c r="H3342" i="1" s="1"/>
  <c r="E3343" i="1"/>
  <c r="H3343" i="1" s="1"/>
  <c r="E3344" i="1"/>
  <c r="H3344" i="1" s="1"/>
  <c r="E3345" i="1"/>
  <c r="H3345" i="1" s="1"/>
  <c r="E3346" i="1"/>
  <c r="H3346" i="1" s="1"/>
  <c r="E3347" i="1"/>
  <c r="H3347" i="1" s="1"/>
  <c r="E3348" i="1"/>
  <c r="H3348" i="1" s="1"/>
  <c r="E3349" i="1"/>
  <c r="H3349" i="1" s="1"/>
  <c r="E3350" i="1"/>
  <c r="H3350" i="1" s="1"/>
  <c r="E3351" i="1"/>
  <c r="H3351" i="1" s="1"/>
  <c r="E3352" i="1"/>
  <c r="H3352" i="1" s="1"/>
  <c r="E3353" i="1"/>
  <c r="H3353" i="1" s="1"/>
  <c r="E3354" i="1"/>
  <c r="H3354" i="1" s="1"/>
  <c r="E3355" i="1"/>
  <c r="H3355" i="1" s="1"/>
  <c r="E3356" i="1"/>
  <c r="H3356" i="1" s="1"/>
  <c r="E3357" i="1"/>
  <c r="H3357" i="1" s="1"/>
  <c r="E3358" i="1"/>
  <c r="H3358" i="1" s="1"/>
  <c r="E3359" i="1"/>
  <c r="H3359" i="1" s="1"/>
  <c r="E3360" i="1"/>
  <c r="H3360" i="1" s="1"/>
  <c r="E3361" i="1"/>
  <c r="H3361" i="1" s="1"/>
  <c r="E3362" i="1"/>
  <c r="H3362" i="1" s="1"/>
  <c r="E3363" i="1"/>
  <c r="H3363" i="1" s="1"/>
  <c r="E3364" i="1"/>
  <c r="H3364" i="1" s="1"/>
  <c r="E3365" i="1"/>
  <c r="H3365" i="1" s="1"/>
  <c r="E3366" i="1"/>
  <c r="H3366" i="1" s="1"/>
  <c r="E3367" i="1"/>
  <c r="H3367" i="1" s="1"/>
  <c r="E3368" i="1"/>
  <c r="H3368" i="1" s="1"/>
  <c r="E3369" i="1"/>
  <c r="H3369" i="1" s="1"/>
  <c r="E3370" i="1"/>
  <c r="H3370" i="1" s="1"/>
  <c r="E3371" i="1"/>
  <c r="H3371" i="1" s="1"/>
  <c r="E3372" i="1"/>
  <c r="H3372" i="1" s="1"/>
  <c r="E3373" i="1"/>
  <c r="H3373" i="1" s="1"/>
  <c r="E3374" i="1"/>
  <c r="H3374" i="1" s="1"/>
  <c r="E3375" i="1"/>
  <c r="H3375" i="1" s="1"/>
  <c r="E3376" i="1"/>
  <c r="H3376" i="1" s="1"/>
  <c r="E3377" i="1"/>
  <c r="H3377" i="1" s="1"/>
  <c r="E3378" i="1"/>
  <c r="H3378" i="1" s="1"/>
  <c r="E3379" i="1"/>
  <c r="H3379" i="1" s="1"/>
  <c r="E3380" i="1"/>
  <c r="H3380" i="1" s="1"/>
  <c r="E3381" i="1"/>
  <c r="H3381" i="1" s="1"/>
  <c r="E3382" i="1"/>
  <c r="H3382" i="1" s="1"/>
  <c r="E3383" i="1"/>
  <c r="H3383" i="1" s="1"/>
  <c r="E3384" i="1"/>
  <c r="H3384" i="1" s="1"/>
  <c r="E3385" i="1"/>
  <c r="H3385" i="1" s="1"/>
  <c r="E3386" i="1"/>
  <c r="H3386" i="1" s="1"/>
  <c r="E3387" i="1"/>
  <c r="H3387" i="1" s="1"/>
  <c r="E3388" i="1"/>
  <c r="H3388" i="1" s="1"/>
  <c r="E3389" i="1"/>
  <c r="H3389" i="1" s="1"/>
  <c r="E3390" i="1"/>
  <c r="H3390" i="1" s="1"/>
  <c r="E3391" i="1"/>
  <c r="H3391" i="1" s="1"/>
  <c r="E3392" i="1"/>
  <c r="H3392" i="1" s="1"/>
  <c r="E3393" i="1"/>
  <c r="H3393" i="1" s="1"/>
  <c r="E3394" i="1"/>
  <c r="H3394" i="1" s="1"/>
  <c r="E3395" i="1"/>
  <c r="H3395" i="1" s="1"/>
  <c r="E3396" i="1"/>
  <c r="H3396" i="1" s="1"/>
  <c r="E3397" i="1"/>
  <c r="H3397" i="1" s="1"/>
  <c r="E3398" i="1"/>
  <c r="H3398" i="1" s="1"/>
  <c r="E3399" i="1"/>
  <c r="H3399" i="1" s="1"/>
  <c r="E3400" i="1"/>
  <c r="H3400" i="1" s="1"/>
  <c r="E3401" i="1"/>
  <c r="H3401" i="1" s="1"/>
  <c r="E3402" i="1"/>
  <c r="H3402" i="1" s="1"/>
  <c r="E3403" i="1"/>
  <c r="H3403" i="1" s="1"/>
  <c r="E3404" i="1"/>
  <c r="H3404" i="1" s="1"/>
  <c r="E3405" i="1"/>
  <c r="H3405" i="1" s="1"/>
  <c r="E3406" i="1"/>
  <c r="H3406" i="1" s="1"/>
  <c r="E3407" i="1"/>
  <c r="H3407" i="1" s="1"/>
  <c r="E3408" i="1"/>
  <c r="H3408" i="1" s="1"/>
  <c r="E3409" i="1"/>
  <c r="H3409" i="1" s="1"/>
  <c r="E3410" i="1"/>
  <c r="H3410" i="1" s="1"/>
  <c r="E3411" i="1"/>
  <c r="H3411" i="1" s="1"/>
  <c r="E3412" i="1"/>
  <c r="H3412" i="1" s="1"/>
  <c r="E3413" i="1"/>
  <c r="H3413" i="1" s="1"/>
  <c r="E3414" i="1"/>
  <c r="H3414" i="1" s="1"/>
  <c r="E3415" i="1"/>
  <c r="H3415" i="1" s="1"/>
  <c r="E3416" i="1"/>
  <c r="H3416" i="1" s="1"/>
  <c r="E3417" i="1"/>
  <c r="H3417" i="1" s="1"/>
  <c r="E3418" i="1"/>
  <c r="H3418" i="1" s="1"/>
  <c r="E3419" i="1"/>
  <c r="H3419" i="1" s="1"/>
  <c r="E3420" i="1"/>
  <c r="H3420" i="1" s="1"/>
  <c r="E3421" i="1"/>
  <c r="H3421" i="1" s="1"/>
  <c r="E3422" i="1"/>
  <c r="H3422" i="1" s="1"/>
  <c r="E3423" i="1"/>
  <c r="H3423" i="1" s="1"/>
  <c r="E3424" i="1"/>
  <c r="H3424" i="1" s="1"/>
  <c r="E3425" i="1"/>
  <c r="H3425" i="1" s="1"/>
  <c r="E3426" i="1"/>
  <c r="H3426" i="1" s="1"/>
  <c r="E3427" i="1"/>
  <c r="H3427" i="1" s="1"/>
  <c r="E3428" i="1"/>
  <c r="H3428" i="1" s="1"/>
  <c r="E3429" i="1"/>
  <c r="H3429" i="1" s="1"/>
  <c r="E3430" i="1"/>
  <c r="H3430" i="1" s="1"/>
  <c r="E3431" i="1"/>
  <c r="H3431" i="1" s="1"/>
  <c r="E3432" i="1"/>
  <c r="H3432" i="1" s="1"/>
  <c r="E3433" i="1"/>
  <c r="H3433" i="1" s="1"/>
  <c r="E3434" i="1"/>
  <c r="H3434" i="1" s="1"/>
  <c r="E3435" i="1"/>
  <c r="H3435" i="1" s="1"/>
  <c r="E3436" i="1"/>
  <c r="H3436" i="1" s="1"/>
  <c r="E3437" i="1"/>
  <c r="H3437" i="1" s="1"/>
  <c r="E3438" i="1"/>
  <c r="H3438" i="1" s="1"/>
  <c r="E3439" i="1"/>
  <c r="H3439" i="1" s="1"/>
  <c r="E3440" i="1"/>
  <c r="H3440" i="1" s="1"/>
  <c r="E3441" i="1"/>
  <c r="H3441" i="1" s="1"/>
  <c r="E3442" i="1"/>
  <c r="H3442" i="1" s="1"/>
  <c r="E3443" i="1"/>
  <c r="H3443" i="1" s="1"/>
  <c r="E3444" i="1"/>
  <c r="H3444" i="1" s="1"/>
  <c r="E3445" i="1"/>
  <c r="H3445" i="1" s="1"/>
  <c r="E3446" i="1"/>
  <c r="H3446" i="1" s="1"/>
  <c r="E3447" i="1"/>
  <c r="H3447" i="1" s="1"/>
  <c r="E3448" i="1"/>
  <c r="H3448" i="1" s="1"/>
  <c r="E3449" i="1"/>
  <c r="H3449" i="1" s="1"/>
  <c r="E3450" i="1"/>
  <c r="H3450" i="1" s="1"/>
  <c r="E3451" i="1"/>
  <c r="H3451" i="1" s="1"/>
  <c r="E3452" i="1"/>
  <c r="H3452" i="1" s="1"/>
  <c r="E3453" i="1"/>
  <c r="H3453" i="1" s="1"/>
  <c r="E3454" i="1"/>
  <c r="H3454" i="1" s="1"/>
  <c r="E3455" i="1"/>
  <c r="H3455" i="1" s="1"/>
  <c r="E3456" i="1"/>
  <c r="H3456" i="1" s="1"/>
  <c r="E3457" i="1"/>
  <c r="H3457" i="1" s="1"/>
  <c r="E3458" i="1"/>
  <c r="H3458" i="1" s="1"/>
  <c r="E3459" i="1"/>
  <c r="H3459" i="1" s="1"/>
  <c r="E3460" i="1"/>
  <c r="H3460" i="1" s="1"/>
  <c r="E3461" i="1"/>
  <c r="H3461" i="1" s="1"/>
  <c r="E3462" i="1"/>
  <c r="H3462" i="1" s="1"/>
  <c r="E3463" i="1"/>
  <c r="H3463" i="1" s="1"/>
  <c r="E3464" i="1"/>
  <c r="H3464" i="1" s="1"/>
  <c r="E3465" i="1"/>
  <c r="H3465" i="1" s="1"/>
  <c r="E3466" i="1"/>
  <c r="H3466" i="1" s="1"/>
  <c r="E3467" i="1"/>
  <c r="H3467" i="1" s="1"/>
  <c r="E3468" i="1"/>
  <c r="H3468" i="1" s="1"/>
  <c r="E3469" i="1"/>
  <c r="H3469" i="1" s="1"/>
  <c r="E3470" i="1"/>
  <c r="H3470" i="1" s="1"/>
  <c r="E3471" i="1"/>
  <c r="H3471" i="1" s="1"/>
  <c r="E3472" i="1"/>
  <c r="H3472" i="1" s="1"/>
  <c r="E3473" i="1"/>
  <c r="H3473" i="1" s="1"/>
  <c r="E3474" i="1"/>
  <c r="H3474" i="1" s="1"/>
  <c r="E3475" i="1"/>
  <c r="H3475" i="1" s="1"/>
  <c r="E3476" i="1"/>
  <c r="H3476" i="1" s="1"/>
  <c r="E3477" i="1"/>
  <c r="H3477" i="1" s="1"/>
  <c r="E3478" i="1"/>
  <c r="H3478" i="1" s="1"/>
  <c r="E3479" i="1"/>
  <c r="H3479" i="1" s="1"/>
  <c r="E3480" i="1"/>
  <c r="H3480" i="1" s="1"/>
  <c r="E3481" i="1"/>
  <c r="H3481" i="1" s="1"/>
  <c r="E3482" i="1"/>
  <c r="H3482" i="1" s="1"/>
  <c r="E3483" i="1"/>
  <c r="H3483" i="1" s="1"/>
  <c r="E3484" i="1"/>
  <c r="H3484" i="1" s="1"/>
  <c r="E3485" i="1"/>
  <c r="H3485" i="1" s="1"/>
  <c r="E3486" i="1"/>
  <c r="H3486" i="1" s="1"/>
  <c r="E3487" i="1"/>
  <c r="H3487" i="1" s="1"/>
  <c r="E3488" i="1"/>
  <c r="H3488" i="1" s="1"/>
  <c r="E3489" i="1"/>
  <c r="H3489" i="1" s="1"/>
  <c r="E3490" i="1"/>
  <c r="H3490" i="1" s="1"/>
  <c r="E3491" i="1"/>
  <c r="H3491" i="1" s="1"/>
  <c r="E3492" i="1"/>
  <c r="H3492" i="1" s="1"/>
  <c r="E3493" i="1"/>
  <c r="H3493" i="1" s="1"/>
  <c r="E3494" i="1"/>
  <c r="H3494" i="1" s="1"/>
  <c r="E3495" i="1"/>
  <c r="H3495" i="1" s="1"/>
  <c r="E3496" i="1"/>
  <c r="H3496" i="1" s="1"/>
  <c r="E3497" i="1"/>
  <c r="H3497" i="1" s="1"/>
  <c r="E3498" i="1"/>
  <c r="H3498" i="1" s="1"/>
  <c r="E3499" i="1"/>
  <c r="H3499" i="1" s="1"/>
  <c r="E3500" i="1"/>
  <c r="H3500" i="1" s="1"/>
  <c r="E3501" i="1"/>
  <c r="H3501" i="1" s="1"/>
  <c r="E3502" i="1"/>
  <c r="H3502" i="1" s="1"/>
  <c r="E3503" i="1"/>
  <c r="H3503" i="1" s="1"/>
  <c r="E3504" i="1"/>
  <c r="H3504" i="1" s="1"/>
  <c r="E3505" i="1"/>
  <c r="H3505" i="1" s="1"/>
  <c r="E3506" i="1"/>
  <c r="H3506" i="1" s="1"/>
  <c r="E3507" i="1"/>
  <c r="H3507" i="1" s="1"/>
  <c r="E3508" i="1"/>
  <c r="H3508" i="1" s="1"/>
  <c r="E3509" i="1"/>
  <c r="H3509" i="1" s="1"/>
  <c r="E3510" i="1"/>
  <c r="H3510" i="1" s="1"/>
  <c r="E3511" i="1"/>
  <c r="H3511" i="1" s="1"/>
  <c r="E3512" i="1"/>
  <c r="H3512" i="1" s="1"/>
  <c r="E3513" i="1"/>
  <c r="H3513" i="1" s="1"/>
  <c r="E3514" i="1"/>
  <c r="H3514" i="1" s="1"/>
  <c r="E3515" i="1"/>
  <c r="H3515" i="1" s="1"/>
  <c r="E3516" i="1"/>
  <c r="H3516" i="1" s="1"/>
  <c r="E3517" i="1"/>
  <c r="H3517" i="1" s="1"/>
  <c r="E3518" i="1"/>
  <c r="H3518" i="1" s="1"/>
  <c r="E3519" i="1"/>
  <c r="H3519" i="1" s="1"/>
  <c r="E3520" i="1"/>
  <c r="H3520" i="1" s="1"/>
  <c r="E3521" i="1"/>
  <c r="H3521" i="1" s="1"/>
  <c r="E3522" i="1"/>
  <c r="H3522" i="1" s="1"/>
  <c r="E3523" i="1"/>
  <c r="H3523" i="1" s="1"/>
  <c r="E3524" i="1"/>
  <c r="H3524" i="1" s="1"/>
  <c r="E3525" i="1"/>
  <c r="H3525" i="1" s="1"/>
  <c r="E3526" i="1"/>
  <c r="H3526" i="1" s="1"/>
  <c r="E3527" i="1"/>
  <c r="H3527" i="1" s="1"/>
  <c r="E3528" i="1"/>
  <c r="H3528" i="1" s="1"/>
  <c r="E3529" i="1"/>
  <c r="H3529" i="1" s="1"/>
  <c r="E3530" i="1"/>
  <c r="H3530" i="1" s="1"/>
  <c r="E3531" i="1"/>
  <c r="H3531" i="1" s="1"/>
  <c r="E3532" i="1"/>
  <c r="H3532" i="1" s="1"/>
  <c r="E3533" i="1"/>
  <c r="H3533" i="1" s="1"/>
  <c r="E3534" i="1"/>
  <c r="H3534" i="1" s="1"/>
  <c r="E3535" i="1"/>
  <c r="H3535" i="1" s="1"/>
  <c r="E3536" i="1"/>
  <c r="H3536" i="1" s="1"/>
  <c r="E3537" i="1"/>
  <c r="H3537" i="1" s="1"/>
  <c r="E3538" i="1"/>
  <c r="H3538" i="1" s="1"/>
  <c r="E3539" i="1"/>
  <c r="H3539" i="1" s="1"/>
  <c r="E3540" i="1"/>
  <c r="H3540" i="1" s="1"/>
  <c r="E3541" i="1"/>
  <c r="H3541" i="1" s="1"/>
  <c r="E3542" i="1"/>
  <c r="H3542" i="1" s="1"/>
  <c r="E3543" i="1"/>
  <c r="H3543" i="1" s="1"/>
  <c r="E3544" i="1"/>
  <c r="H3544" i="1" s="1"/>
  <c r="E3545" i="1"/>
  <c r="H3545" i="1" s="1"/>
  <c r="E3546" i="1"/>
  <c r="H3546" i="1" s="1"/>
  <c r="E3547" i="1"/>
  <c r="H3547" i="1" s="1"/>
  <c r="E3548" i="1"/>
  <c r="H3548" i="1" s="1"/>
  <c r="E3549" i="1"/>
  <c r="H3549" i="1" s="1"/>
  <c r="E3550" i="1"/>
  <c r="H3550" i="1" s="1"/>
  <c r="E3551" i="1"/>
  <c r="H3551" i="1" s="1"/>
  <c r="E3552" i="1"/>
  <c r="H3552" i="1" s="1"/>
  <c r="E3553" i="1"/>
  <c r="H3553" i="1" s="1"/>
  <c r="E3554" i="1"/>
  <c r="H3554" i="1" s="1"/>
  <c r="E3555" i="1"/>
  <c r="H3555" i="1" s="1"/>
  <c r="E3556" i="1"/>
  <c r="H3556" i="1" s="1"/>
  <c r="E3557" i="1"/>
  <c r="H3557" i="1" s="1"/>
  <c r="E3558" i="1"/>
  <c r="H3558" i="1" s="1"/>
  <c r="E3559" i="1"/>
  <c r="H3559" i="1" s="1"/>
  <c r="E3560" i="1"/>
  <c r="H3560" i="1" s="1"/>
  <c r="E3561" i="1"/>
  <c r="H3561" i="1" s="1"/>
  <c r="E3562" i="1"/>
  <c r="H3562" i="1" s="1"/>
  <c r="E3563" i="1"/>
  <c r="H3563" i="1" s="1"/>
  <c r="E3564" i="1"/>
  <c r="H3564" i="1" s="1"/>
  <c r="E3565" i="1"/>
  <c r="H3565" i="1" s="1"/>
  <c r="E3566" i="1"/>
  <c r="H3566" i="1" s="1"/>
  <c r="E3567" i="1"/>
  <c r="H3567" i="1" s="1"/>
  <c r="E3568" i="1"/>
  <c r="H3568" i="1" s="1"/>
  <c r="E3569" i="1"/>
  <c r="H3569" i="1" s="1"/>
  <c r="E3570" i="1"/>
  <c r="H3570" i="1" s="1"/>
  <c r="E3571" i="1"/>
  <c r="H3571" i="1" s="1"/>
  <c r="E3572" i="1"/>
  <c r="H3572" i="1" s="1"/>
  <c r="E3573" i="1"/>
  <c r="H3573" i="1" s="1"/>
  <c r="E3574" i="1"/>
  <c r="H3574" i="1" s="1"/>
  <c r="E3575" i="1"/>
  <c r="H3575" i="1" s="1"/>
  <c r="E3576" i="1"/>
  <c r="H3576" i="1" s="1"/>
  <c r="E3577" i="1"/>
  <c r="H3577" i="1" s="1"/>
  <c r="E3578" i="1"/>
  <c r="H3578" i="1" s="1"/>
  <c r="E3579" i="1"/>
  <c r="H3579" i="1" s="1"/>
  <c r="E3580" i="1"/>
  <c r="H3580" i="1" s="1"/>
  <c r="E3581" i="1"/>
  <c r="H3581" i="1" s="1"/>
  <c r="E3582" i="1"/>
  <c r="H3582" i="1" s="1"/>
  <c r="E3583" i="1"/>
  <c r="H3583" i="1" s="1"/>
  <c r="E3584" i="1"/>
  <c r="H3584" i="1" s="1"/>
  <c r="E3585" i="1"/>
  <c r="H3585" i="1" s="1"/>
  <c r="E3586" i="1"/>
  <c r="H3586" i="1" s="1"/>
  <c r="E3587" i="1"/>
  <c r="H3587" i="1" s="1"/>
  <c r="E3588" i="1"/>
  <c r="H3588" i="1" s="1"/>
  <c r="E3589" i="1"/>
  <c r="H3589" i="1" s="1"/>
  <c r="E3590" i="1"/>
  <c r="H3590" i="1" s="1"/>
  <c r="E3591" i="1"/>
  <c r="H3591" i="1" s="1"/>
  <c r="E3592" i="1"/>
  <c r="H3592" i="1" s="1"/>
  <c r="E3593" i="1"/>
  <c r="H3593" i="1" s="1"/>
  <c r="E3594" i="1"/>
  <c r="H3594" i="1" s="1"/>
  <c r="E3595" i="1"/>
  <c r="H3595" i="1" s="1"/>
  <c r="E3596" i="1"/>
  <c r="H3596" i="1" s="1"/>
  <c r="E3597" i="1"/>
  <c r="H3597" i="1" s="1"/>
  <c r="E3598" i="1"/>
  <c r="H3598" i="1" s="1"/>
  <c r="E3599" i="1"/>
  <c r="H3599" i="1" s="1"/>
  <c r="E3600" i="1"/>
  <c r="H3600" i="1" s="1"/>
  <c r="E3601" i="1"/>
  <c r="H3601" i="1" s="1"/>
  <c r="E3602" i="1"/>
  <c r="H3602" i="1" s="1"/>
  <c r="E3603" i="1"/>
  <c r="H3603" i="1" s="1"/>
  <c r="E3604" i="1"/>
  <c r="H3604" i="1" s="1"/>
  <c r="E3605" i="1"/>
  <c r="H3605" i="1" s="1"/>
  <c r="E3606" i="1"/>
  <c r="H3606" i="1" s="1"/>
  <c r="E3607" i="1"/>
  <c r="H3607" i="1" s="1"/>
  <c r="E3608" i="1"/>
  <c r="H3608" i="1" s="1"/>
  <c r="E3609" i="1"/>
  <c r="H3609" i="1" s="1"/>
  <c r="E3610" i="1"/>
  <c r="H3610" i="1" s="1"/>
  <c r="E3611" i="1"/>
  <c r="H3611" i="1" s="1"/>
  <c r="E3612" i="1"/>
  <c r="H3612" i="1" s="1"/>
  <c r="E3613" i="1"/>
  <c r="H3613" i="1" s="1"/>
  <c r="E3614" i="1"/>
  <c r="H3614" i="1" s="1"/>
  <c r="E3615" i="1"/>
  <c r="H3615" i="1" s="1"/>
  <c r="E3616" i="1"/>
  <c r="H3616" i="1" s="1"/>
  <c r="E3617" i="1"/>
  <c r="H3617" i="1" s="1"/>
  <c r="E3618" i="1"/>
  <c r="H3618" i="1" s="1"/>
  <c r="E3619" i="1"/>
  <c r="H3619" i="1" s="1"/>
  <c r="E3620" i="1"/>
  <c r="H3620" i="1" s="1"/>
  <c r="E3621" i="1"/>
  <c r="H3621" i="1" s="1"/>
  <c r="E3622" i="1"/>
  <c r="H3622" i="1" s="1"/>
  <c r="E3623" i="1"/>
  <c r="H3623" i="1" s="1"/>
  <c r="E3624" i="1"/>
  <c r="H3624" i="1" s="1"/>
  <c r="E3625" i="1"/>
  <c r="H3625" i="1" s="1"/>
  <c r="E3626" i="1"/>
  <c r="H3626" i="1" s="1"/>
  <c r="E3627" i="1"/>
  <c r="H3627" i="1" s="1"/>
  <c r="E3628" i="1"/>
  <c r="H3628" i="1" s="1"/>
  <c r="E3629" i="1"/>
  <c r="H3629" i="1" s="1"/>
  <c r="E3630" i="1"/>
  <c r="H3630" i="1" s="1"/>
  <c r="E3631" i="1"/>
  <c r="H3631" i="1" s="1"/>
  <c r="E3632" i="1"/>
  <c r="H3632" i="1" s="1"/>
  <c r="E3633" i="1"/>
  <c r="H3633" i="1" s="1"/>
  <c r="E3634" i="1"/>
  <c r="H3634" i="1" s="1"/>
  <c r="E3635" i="1"/>
  <c r="H3635" i="1" s="1"/>
  <c r="E3636" i="1"/>
  <c r="H3636" i="1" s="1"/>
  <c r="E3637" i="1"/>
  <c r="H3637" i="1" s="1"/>
  <c r="E3638" i="1"/>
  <c r="H3638" i="1" s="1"/>
  <c r="E3639" i="1"/>
  <c r="H3639" i="1" s="1"/>
  <c r="E3640" i="1"/>
  <c r="H3640" i="1" s="1"/>
  <c r="E3641" i="1"/>
  <c r="H3641" i="1" s="1"/>
  <c r="E3642" i="1"/>
  <c r="H3642" i="1" s="1"/>
  <c r="E3643" i="1"/>
  <c r="H3643" i="1" s="1"/>
  <c r="E3644" i="1"/>
  <c r="H3644" i="1" s="1"/>
  <c r="E3645" i="1"/>
  <c r="H3645" i="1" s="1"/>
  <c r="E3646" i="1"/>
  <c r="H3646" i="1" s="1"/>
  <c r="E3647" i="1"/>
  <c r="H3647" i="1" s="1"/>
  <c r="E3648" i="1"/>
  <c r="H3648" i="1" s="1"/>
  <c r="E3649" i="1"/>
  <c r="H3649" i="1" s="1"/>
  <c r="E3650" i="1"/>
  <c r="H3650" i="1" s="1"/>
  <c r="E3651" i="1"/>
  <c r="H3651" i="1" s="1"/>
  <c r="E3652" i="1"/>
  <c r="H3652" i="1" s="1"/>
  <c r="E3653" i="1"/>
  <c r="H3653" i="1" s="1"/>
  <c r="E3654" i="1"/>
  <c r="H3654" i="1" s="1"/>
  <c r="E3655" i="1"/>
  <c r="H3655" i="1" s="1"/>
  <c r="E3656" i="1"/>
  <c r="H3656" i="1" s="1"/>
  <c r="E3657" i="1"/>
  <c r="H3657" i="1" s="1"/>
  <c r="E3658" i="1"/>
  <c r="H3658" i="1" s="1"/>
  <c r="E3659" i="1"/>
  <c r="H3659" i="1" s="1"/>
  <c r="E3660" i="1"/>
  <c r="H3660" i="1" s="1"/>
  <c r="E3661" i="1"/>
  <c r="H3661" i="1" s="1"/>
  <c r="E3662" i="1"/>
  <c r="H3662" i="1" s="1"/>
  <c r="E3663" i="1"/>
  <c r="H3663" i="1" s="1"/>
  <c r="E3664" i="1"/>
  <c r="H3664" i="1" s="1"/>
  <c r="E3665" i="1"/>
  <c r="H3665" i="1" s="1"/>
  <c r="E3666" i="1"/>
  <c r="H3666" i="1" s="1"/>
  <c r="E3667" i="1"/>
  <c r="H3667" i="1" s="1"/>
  <c r="E3668" i="1"/>
  <c r="H3668" i="1" s="1"/>
  <c r="E3669" i="1"/>
  <c r="H3669" i="1" s="1"/>
  <c r="E3670" i="1"/>
  <c r="H3670" i="1" s="1"/>
  <c r="E3671" i="1"/>
  <c r="H3671" i="1" s="1"/>
  <c r="E3672" i="1"/>
  <c r="H3672" i="1" s="1"/>
  <c r="E3673" i="1"/>
  <c r="H3673" i="1" s="1"/>
  <c r="E3674" i="1"/>
  <c r="H3674" i="1" s="1"/>
  <c r="E3675" i="1"/>
  <c r="H3675" i="1" s="1"/>
  <c r="E3676" i="1"/>
  <c r="H3676" i="1" s="1"/>
  <c r="E3677" i="1"/>
  <c r="H3677" i="1" s="1"/>
  <c r="E3678" i="1"/>
  <c r="H3678" i="1" s="1"/>
  <c r="E3679" i="1"/>
  <c r="H3679" i="1" s="1"/>
  <c r="E3680" i="1"/>
  <c r="H3680" i="1" s="1"/>
  <c r="E3681" i="1"/>
  <c r="H3681" i="1" s="1"/>
  <c r="E3682" i="1"/>
  <c r="H3682" i="1" s="1"/>
  <c r="E3683" i="1"/>
  <c r="H3683" i="1" s="1"/>
  <c r="E3684" i="1"/>
  <c r="H3684" i="1" s="1"/>
  <c r="E3685" i="1"/>
  <c r="H3685" i="1" s="1"/>
  <c r="E3686" i="1"/>
  <c r="H3686" i="1" s="1"/>
  <c r="E3687" i="1"/>
  <c r="H3687" i="1" s="1"/>
  <c r="E3688" i="1"/>
  <c r="H3688" i="1" s="1"/>
  <c r="E3689" i="1"/>
  <c r="H3689" i="1" s="1"/>
  <c r="E3690" i="1"/>
  <c r="H3690" i="1" s="1"/>
  <c r="E3691" i="1"/>
  <c r="H3691" i="1" s="1"/>
  <c r="E3692" i="1"/>
  <c r="H3692" i="1" s="1"/>
  <c r="E3693" i="1"/>
  <c r="H3693" i="1" s="1"/>
  <c r="E3694" i="1"/>
  <c r="H3694" i="1" s="1"/>
  <c r="E3695" i="1"/>
  <c r="H3695" i="1" s="1"/>
  <c r="E3696" i="1"/>
  <c r="H3696" i="1" s="1"/>
  <c r="E3697" i="1"/>
  <c r="H3697" i="1" s="1"/>
  <c r="E3698" i="1"/>
  <c r="H3698" i="1" s="1"/>
  <c r="E3699" i="1"/>
  <c r="H3699" i="1" s="1"/>
  <c r="E3700" i="1"/>
  <c r="H3700" i="1" s="1"/>
  <c r="E3701" i="1"/>
  <c r="H3701" i="1" s="1"/>
  <c r="E3702" i="1"/>
  <c r="H3702" i="1" s="1"/>
  <c r="E3703" i="1"/>
  <c r="H3703" i="1" s="1"/>
  <c r="E3704" i="1"/>
  <c r="H3704" i="1" s="1"/>
  <c r="E3705" i="1"/>
  <c r="H3705" i="1" s="1"/>
  <c r="E3706" i="1"/>
  <c r="H3706" i="1" s="1"/>
  <c r="E3707" i="1"/>
  <c r="H3707" i="1" s="1"/>
  <c r="E3708" i="1"/>
  <c r="H3708" i="1" s="1"/>
  <c r="E3709" i="1"/>
  <c r="H3709" i="1" s="1"/>
  <c r="E3710" i="1"/>
  <c r="H3710" i="1" s="1"/>
  <c r="E3711" i="1"/>
  <c r="H3711" i="1" s="1"/>
  <c r="E3712" i="1"/>
  <c r="H3712" i="1" s="1"/>
  <c r="E3713" i="1"/>
  <c r="H3713" i="1" s="1"/>
  <c r="E3714" i="1"/>
  <c r="H3714" i="1" s="1"/>
  <c r="E3715" i="1"/>
  <c r="H3715" i="1" s="1"/>
  <c r="E3716" i="1"/>
  <c r="H3716" i="1" s="1"/>
  <c r="E3717" i="1"/>
  <c r="H3717" i="1" s="1"/>
  <c r="E3718" i="1"/>
  <c r="H3718" i="1" s="1"/>
  <c r="E3719" i="1"/>
  <c r="H3719" i="1" s="1"/>
  <c r="E3720" i="1"/>
  <c r="H3720" i="1" s="1"/>
  <c r="E3721" i="1"/>
  <c r="H3721" i="1" s="1"/>
  <c r="E3722" i="1"/>
  <c r="H3722" i="1" s="1"/>
  <c r="E3723" i="1"/>
  <c r="H3723" i="1" s="1"/>
  <c r="E3724" i="1"/>
  <c r="H3724" i="1" s="1"/>
  <c r="E3725" i="1"/>
  <c r="H3725" i="1" s="1"/>
  <c r="E3726" i="1"/>
  <c r="H3726" i="1" s="1"/>
  <c r="E3727" i="1"/>
  <c r="H3727" i="1" s="1"/>
  <c r="E3728" i="1"/>
  <c r="H3728" i="1" s="1"/>
  <c r="E3729" i="1"/>
  <c r="H3729" i="1" s="1"/>
  <c r="E3730" i="1"/>
  <c r="H3730" i="1" s="1"/>
  <c r="E3731" i="1"/>
  <c r="H3731" i="1" s="1"/>
  <c r="E3732" i="1"/>
  <c r="H3732" i="1" s="1"/>
  <c r="E3733" i="1"/>
  <c r="H3733" i="1" s="1"/>
  <c r="E3734" i="1"/>
  <c r="H3734" i="1" s="1"/>
  <c r="E3735" i="1"/>
  <c r="H3735" i="1" s="1"/>
  <c r="E3736" i="1"/>
  <c r="H3736" i="1" s="1"/>
  <c r="E3737" i="1"/>
  <c r="H3737" i="1" s="1"/>
  <c r="E3738" i="1"/>
  <c r="H3738" i="1" s="1"/>
  <c r="E3739" i="1"/>
  <c r="H3739" i="1" s="1"/>
  <c r="E3740" i="1"/>
  <c r="H3740" i="1" s="1"/>
  <c r="E3741" i="1"/>
  <c r="H3741" i="1" s="1"/>
  <c r="E3742" i="1"/>
  <c r="H3742" i="1" s="1"/>
  <c r="E3743" i="1"/>
  <c r="H3743" i="1" s="1"/>
  <c r="E3744" i="1"/>
  <c r="H3744" i="1" s="1"/>
  <c r="E3745" i="1"/>
  <c r="H3745" i="1" s="1"/>
  <c r="E3746" i="1"/>
  <c r="H3746" i="1" s="1"/>
  <c r="E3747" i="1"/>
  <c r="H3747" i="1" s="1"/>
  <c r="E3748" i="1"/>
  <c r="H3748" i="1" s="1"/>
  <c r="E3749" i="1"/>
  <c r="H3749" i="1" s="1"/>
  <c r="E3750" i="1"/>
  <c r="H3750" i="1" s="1"/>
  <c r="E3751" i="1"/>
  <c r="H3751" i="1" s="1"/>
  <c r="E3752" i="1"/>
  <c r="H3752" i="1" s="1"/>
  <c r="E3753" i="1"/>
  <c r="H3753" i="1" s="1"/>
  <c r="E3754" i="1"/>
  <c r="H3754" i="1" s="1"/>
  <c r="E3755" i="1"/>
  <c r="H3755" i="1" s="1"/>
  <c r="E3756" i="1"/>
  <c r="H3756" i="1" s="1"/>
  <c r="E3757" i="1"/>
  <c r="H3757" i="1" s="1"/>
  <c r="E3758" i="1"/>
  <c r="H3758" i="1" s="1"/>
  <c r="E3759" i="1"/>
  <c r="H3759" i="1" s="1"/>
  <c r="E3760" i="1"/>
  <c r="H3760" i="1" s="1"/>
  <c r="E3761" i="1"/>
  <c r="H3761" i="1" s="1"/>
  <c r="E3762" i="1"/>
  <c r="H3762" i="1" s="1"/>
  <c r="E3763" i="1"/>
  <c r="H3763" i="1" s="1"/>
  <c r="E3764" i="1"/>
  <c r="H3764" i="1" s="1"/>
  <c r="E3765" i="1"/>
  <c r="H3765" i="1" s="1"/>
  <c r="E3766" i="1"/>
  <c r="H3766" i="1" s="1"/>
  <c r="E3767" i="1"/>
  <c r="H3767" i="1" s="1"/>
  <c r="E3768" i="1"/>
  <c r="H3768" i="1" s="1"/>
  <c r="E3769" i="1"/>
  <c r="H3769" i="1" s="1"/>
  <c r="E3770" i="1"/>
  <c r="H3770" i="1" s="1"/>
  <c r="E3771" i="1"/>
  <c r="H3771" i="1" s="1"/>
  <c r="E3772" i="1"/>
  <c r="H3772" i="1" s="1"/>
  <c r="E3773" i="1"/>
  <c r="H3773" i="1" s="1"/>
  <c r="E3774" i="1"/>
  <c r="H3774" i="1" s="1"/>
  <c r="E3775" i="1"/>
  <c r="H3775" i="1" s="1"/>
  <c r="E3776" i="1"/>
  <c r="H3776" i="1" s="1"/>
  <c r="E3777" i="1"/>
  <c r="H3777" i="1" s="1"/>
  <c r="E3778" i="1"/>
  <c r="H3778" i="1" s="1"/>
  <c r="E3779" i="1"/>
  <c r="H3779" i="1" s="1"/>
  <c r="E3780" i="1"/>
  <c r="H3780" i="1" s="1"/>
  <c r="E3781" i="1"/>
  <c r="H3781" i="1" s="1"/>
  <c r="E3782" i="1"/>
  <c r="H3782" i="1" s="1"/>
  <c r="E3783" i="1"/>
  <c r="H3783" i="1" s="1"/>
  <c r="E3784" i="1"/>
  <c r="H3784" i="1" s="1"/>
  <c r="E3785" i="1"/>
  <c r="H3785" i="1" s="1"/>
  <c r="E3786" i="1"/>
  <c r="H3786" i="1" s="1"/>
  <c r="E3787" i="1"/>
  <c r="H3787" i="1" s="1"/>
  <c r="E3788" i="1"/>
  <c r="H3788" i="1" s="1"/>
  <c r="E3789" i="1"/>
  <c r="H3789" i="1" s="1"/>
  <c r="E3790" i="1"/>
  <c r="H3790" i="1" s="1"/>
  <c r="E3791" i="1"/>
  <c r="H3791" i="1" s="1"/>
  <c r="E3792" i="1"/>
  <c r="H3792" i="1" s="1"/>
  <c r="E3793" i="1"/>
  <c r="H3793" i="1" s="1"/>
  <c r="E3794" i="1"/>
  <c r="H3794" i="1" s="1"/>
  <c r="E3795" i="1"/>
  <c r="H3795" i="1" s="1"/>
  <c r="E3796" i="1"/>
  <c r="H3796" i="1" s="1"/>
  <c r="E3797" i="1"/>
  <c r="H3797" i="1" s="1"/>
  <c r="E3798" i="1"/>
  <c r="H3798" i="1" s="1"/>
  <c r="E3799" i="1"/>
  <c r="H3799" i="1" s="1"/>
  <c r="E3800" i="1"/>
  <c r="H3800" i="1" s="1"/>
  <c r="E3801" i="1"/>
  <c r="H3801" i="1" s="1"/>
  <c r="E3802" i="1"/>
  <c r="H3802" i="1" s="1"/>
  <c r="E3803" i="1"/>
  <c r="H3803" i="1" s="1"/>
  <c r="E3804" i="1"/>
  <c r="H3804" i="1" s="1"/>
  <c r="E3805" i="1"/>
  <c r="H3805" i="1" s="1"/>
  <c r="E3806" i="1"/>
  <c r="H3806" i="1" s="1"/>
  <c r="E3807" i="1"/>
  <c r="H3807" i="1" s="1"/>
  <c r="E3808" i="1"/>
  <c r="H3808" i="1" s="1"/>
  <c r="E3809" i="1"/>
  <c r="H3809" i="1" s="1"/>
  <c r="E3810" i="1"/>
  <c r="H3810" i="1" s="1"/>
  <c r="E3811" i="1"/>
  <c r="H3811" i="1" s="1"/>
  <c r="E3812" i="1"/>
  <c r="H3812" i="1" s="1"/>
  <c r="E3813" i="1"/>
  <c r="H3813" i="1" s="1"/>
  <c r="E3814" i="1"/>
  <c r="H3814" i="1" s="1"/>
  <c r="E3815" i="1"/>
  <c r="H3815" i="1" s="1"/>
  <c r="E3816" i="1"/>
  <c r="H3816" i="1" s="1"/>
  <c r="E3817" i="1"/>
  <c r="H3817" i="1" s="1"/>
  <c r="E3818" i="1"/>
  <c r="H3818" i="1" s="1"/>
  <c r="E3819" i="1"/>
  <c r="H3819" i="1" s="1"/>
  <c r="E3820" i="1"/>
  <c r="H3820" i="1" s="1"/>
  <c r="E3821" i="1"/>
  <c r="H3821" i="1" s="1"/>
  <c r="E3822" i="1"/>
  <c r="H3822" i="1" s="1"/>
  <c r="E3823" i="1"/>
  <c r="H3823" i="1" s="1"/>
  <c r="E3824" i="1"/>
  <c r="H3824" i="1" s="1"/>
  <c r="E3825" i="1"/>
  <c r="H3825" i="1" s="1"/>
  <c r="E3826" i="1"/>
  <c r="H3826" i="1" s="1"/>
  <c r="E3827" i="1"/>
  <c r="H3827" i="1" s="1"/>
  <c r="E3828" i="1"/>
  <c r="H3828" i="1" s="1"/>
  <c r="E3829" i="1"/>
  <c r="H3829" i="1" s="1"/>
  <c r="E3830" i="1"/>
  <c r="H3830" i="1" s="1"/>
  <c r="E3831" i="1"/>
  <c r="H3831" i="1" s="1"/>
  <c r="E3832" i="1"/>
  <c r="H3832" i="1" s="1"/>
  <c r="E3833" i="1"/>
  <c r="H3833" i="1" s="1"/>
  <c r="E3834" i="1"/>
  <c r="H3834" i="1" s="1"/>
  <c r="E3835" i="1"/>
  <c r="H3835" i="1" s="1"/>
  <c r="E3836" i="1"/>
  <c r="H3836" i="1" s="1"/>
  <c r="E3837" i="1"/>
  <c r="H3837" i="1" s="1"/>
  <c r="E3838" i="1"/>
  <c r="H3838" i="1" s="1"/>
  <c r="E3839" i="1"/>
  <c r="H3839" i="1" s="1"/>
  <c r="E3840" i="1"/>
  <c r="H3840" i="1" s="1"/>
  <c r="E3841" i="1"/>
  <c r="H3841" i="1" s="1"/>
  <c r="E3842" i="1"/>
  <c r="H3842" i="1" s="1"/>
  <c r="E3843" i="1"/>
  <c r="H3843" i="1" s="1"/>
  <c r="E3844" i="1"/>
  <c r="H3844" i="1" s="1"/>
  <c r="E3845" i="1"/>
  <c r="H3845" i="1" s="1"/>
  <c r="E3846" i="1"/>
  <c r="H3846" i="1" s="1"/>
  <c r="E3847" i="1"/>
  <c r="H3847" i="1" s="1"/>
  <c r="E3848" i="1"/>
  <c r="H3848" i="1" s="1"/>
  <c r="E3849" i="1"/>
  <c r="H3849" i="1" s="1"/>
  <c r="E3850" i="1"/>
  <c r="H3850" i="1" s="1"/>
  <c r="E3851" i="1"/>
  <c r="H3851" i="1" s="1"/>
  <c r="E3852" i="1"/>
  <c r="H3852" i="1" s="1"/>
  <c r="E3853" i="1"/>
  <c r="H3853" i="1" s="1"/>
  <c r="E3854" i="1"/>
  <c r="H3854" i="1" s="1"/>
  <c r="E3855" i="1"/>
  <c r="H3855" i="1" s="1"/>
  <c r="E3856" i="1"/>
  <c r="H3856" i="1" s="1"/>
  <c r="E3857" i="1"/>
  <c r="H3857" i="1" s="1"/>
  <c r="E3858" i="1"/>
  <c r="H3858" i="1" s="1"/>
  <c r="E3859" i="1"/>
  <c r="H3859" i="1" s="1"/>
  <c r="E3860" i="1"/>
  <c r="H3860" i="1" s="1"/>
  <c r="E3861" i="1"/>
  <c r="H3861" i="1" s="1"/>
  <c r="E3862" i="1"/>
  <c r="H3862" i="1" s="1"/>
  <c r="E3863" i="1"/>
  <c r="H3863" i="1" s="1"/>
  <c r="E3864" i="1"/>
  <c r="H3864" i="1" s="1"/>
  <c r="E3865" i="1"/>
  <c r="H3865" i="1" s="1"/>
  <c r="E3866" i="1"/>
  <c r="H3866" i="1" s="1"/>
  <c r="E3867" i="1"/>
  <c r="H3867" i="1" s="1"/>
  <c r="E3868" i="1"/>
  <c r="H3868" i="1" s="1"/>
  <c r="E3869" i="1"/>
  <c r="H3869" i="1" s="1"/>
  <c r="E3870" i="1"/>
  <c r="H3870" i="1" s="1"/>
  <c r="E3871" i="1"/>
  <c r="H3871" i="1" s="1"/>
  <c r="E3872" i="1"/>
  <c r="H3872" i="1" s="1"/>
  <c r="E3873" i="1"/>
  <c r="H3873" i="1" s="1"/>
  <c r="E3874" i="1"/>
  <c r="H3874" i="1" s="1"/>
  <c r="E3875" i="1"/>
  <c r="H3875" i="1" s="1"/>
  <c r="E3876" i="1"/>
  <c r="H3876" i="1" s="1"/>
  <c r="E3877" i="1"/>
  <c r="H3877" i="1" s="1"/>
  <c r="E3878" i="1"/>
  <c r="H3878" i="1" s="1"/>
  <c r="E3879" i="1"/>
  <c r="H3879" i="1" s="1"/>
  <c r="E3880" i="1"/>
  <c r="H3880" i="1" s="1"/>
  <c r="E3881" i="1"/>
  <c r="H3881" i="1" s="1"/>
  <c r="E3882" i="1"/>
  <c r="H3882" i="1" s="1"/>
  <c r="E3883" i="1"/>
  <c r="H3883" i="1" s="1"/>
  <c r="E3884" i="1"/>
  <c r="H3884" i="1" s="1"/>
  <c r="E3885" i="1"/>
  <c r="H3885" i="1" s="1"/>
  <c r="E3886" i="1"/>
  <c r="H3886" i="1" s="1"/>
  <c r="E3887" i="1"/>
  <c r="H3887" i="1" s="1"/>
  <c r="E3888" i="1"/>
  <c r="H3888" i="1" s="1"/>
  <c r="E3889" i="1"/>
  <c r="H3889" i="1" s="1"/>
  <c r="E3890" i="1"/>
  <c r="H3890" i="1" s="1"/>
  <c r="E3891" i="1"/>
  <c r="H3891" i="1" s="1"/>
  <c r="E3892" i="1"/>
  <c r="H3892" i="1" s="1"/>
  <c r="E3893" i="1"/>
  <c r="H3893" i="1" s="1"/>
  <c r="E3894" i="1"/>
  <c r="H3894" i="1" s="1"/>
  <c r="E3895" i="1"/>
  <c r="H3895" i="1" s="1"/>
  <c r="E3896" i="1"/>
  <c r="H3896" i="1" s="1"/>
  <c r="E3897" i="1"/>
  <c r="H3897" i="1" s="1"/>
  <c r="E3898" i="1"/>
  <c r="H3898" i="1" s="1"/>
  <c r="E3899" i="1"/>
  <c r="H3899" i="1" s="1"/>
  <c r="E3900" i="1"/>
  <c r="H3900" i="1" s="1"/>
  <c r="E3901" i="1"/>
  <c r="H3901" i="1" s="1"/>
  <c r="E3902" i="1"/>
  <c r="H3902" i="1" s="1"/>
  <c r="E3903" i="1"/>
  <c r="H3903" i="1" s="1"/>
  <c r="E3904" i="1"/>
  <c r="H3904" i="1" s="1"/>
  <c r="E3905" i="1"/>
  <c r="H3905" i="1" s="1"/>
  <c r="E3906" i="1"/>
  <c r="H3906" i="1" s="1"/>
  <c r="E3907" i="1"/>
  <c r="H3907" i="1" s="1"/>
  <c r="E3908" i="1"/>
  <c r="H3908" i="1" s="1"/>
  <c r="E3909" i="1"/>
  <c r="H3909" i="1" s="1"/>
  <c r="E3910" i="1"/>
  <c r="H3910" i="1" s="1"/>
  <c r="E3911" i="1"/>
  <c r="H3911" i="1" s="1"/>
  <c r="E3912" i="1"/>
  <c r="H3912" i="1" s="1"/>
  <c r="E3913" i="1"/>
  <c r="H3913" i="1" s="1"/>
  <c r="E3914" i="1"/>
  <c r="H3914" i="1" s="1"/>
  <c r="E3915" i="1"/>
  <c r="H3915" i="1" s="1"/>
  <c r="E3916" i="1"/>
  <c r="H3916" i="1" s="1"/>
  <c r="E3917" i="1"/>
  <c r="H3917" i="1" s="1"/>
  <c r="E3918" i="1"/>
  <c r="H3918" i="1" s="1"/>
  <c r="E3919" i="1"/>
  <c r="H3919" i="1" s="1"/>
  <c r="E3920" i="1"/>
  <c r="H3920" i="1" s="1"/>
  <c r="E3921" i="1"/>
  <c r="H3921" i="1" s="1"/>
  <c r="E3922" i="1"/>
  <c r="H3922" i="1" s="1"/>
  <c r="E3923" i="1"/>
  <c r="H3923" i="1" s="1"/>
  <c r="E3924" i="1"/>
  <c r="H3924" i="1" s="1"/>
  <c r="E3925" i="1"/>
  <c r="H3925" i="1" s="1"/>
  <c r="E3926" i="1"/>
  <c r="H3926" i="1" s="1"/>
  <c r="E3927" i="1"/>
  <c r="H3927" i="1" s="1"/>
  <c r="E3928" i="1"/>
  <c r="H3928" i="1" s="1"/>
  <c r="E3929" i="1"/>
  <c r="H3929" i="1" s="1"/>
  <c r="E3930" i="1"/>
  <c r="H3930" i="1" s="1"/>
  <c r="E3931" i="1"/>
  <c r="H3931" i="1" s="1"/>
  <c r="E3932" i="1"/>
  <c r="H3932" i="1" s="1"/>
  <c r="E3933" i="1"/>
  <c r="H3933" i="1" s="1"/>
  <c r="E3934" i="1"/>
  <c r="H3934" i="1" s="1"/>
  <c r="E3935" i="1"/>
  <c r="H3935" i="1" s="1"/>
  <c r="E3936" i="1"/>
  <c r="H3936" i="1" s="1"/>
  <c r="E3937" i="1"/>
  <c r="H3937" i="1" s="1"/>
  <c r="E3938" i="1"/>
  <c r="H3938" i="1" s="1"/>
  <c r="E3939" i="1"/>
  <c r="H3939" i="1" s="1"/>
  <c r="E3940" i="1"/>
  <c r="H3940" i="1" s="1"/>
  <c r="E3941" i="1"/>
  <c r="H3941" i="1" s="1"/>
  <c r="E3942" i="1"/>
  <c r="H3942" i="1" s="1"/>
  <c r="E3943" i="1"/>
  <c r="H3943" i="1" s="1"/>
  <c r="E3944" i="1"/>
  <c r="H3944" i="1" s="1"/>
  <c r="E3945" i="1"/>
  <c r="H3945" i="1" s="1"/>
  <c r="E3946" i="1"/>
  <c r="H3946" i="1" s="1"/>
  <c r="E3947" i="1"/>
  <c r="H3947" i="1" s="1"/>
  <c r="E3948" i="1"/>
  <c r="H3948" i="1" s="1"/>
  <c r="E3949" i="1"/>
  <c r="H3949" i="1" s="1"/>
  <c r="E3950" i="1"/>
  <c r="H3950" i="1" s="1"/>
  <c r="E3951" i="1"/>
  <c r="H3951" i="1" s="1"/>
  <c r="E3952" i="1"/>
  <c r="H3952" i="1" s="1"/>
  <c r="E3953" i="1"/>
  <c r="H3953" i="1" s="1"/>
  <c r="E3954" i="1"/>
  <c r="H3954" i="1" s="1"/>
  <c r="E3955" i="1"/>
  <c r="H3955" i="1" s="1"/>
  <c r="E3956" i="1"/>
  <c r="H3956" i="1" s="1"/>
  <c r="E3957" i="1"/>
  <c r="H3957" i="1" s="1"/>
  <c r="E3958" i="1"/>
  <c r="H3958" i="1" s="1"/>
  <c r="E3959" i="1"/>
  <c r="H3959" i="1" s="1"/>
  <c r="E3960" i="1"/>
  <c r="H3960" i="1" s="1"/>
  <c r="E3961" i="1"/>
  <c r="H3961" i="1" s="1"/>
  <c r="E3962" i="1"/>
  <c r="H3962" i="1" s="1"/>
  <c r="E3963" i="1"/>
  <c r="H3963" i="1" s="1"/>
  <c r="E3964" i="1"/>
  <c r="H3964" i="1" s="1"/>
  <c r="E3965" i="1"/>
  <c r="H3965" i="1" s="1"/>
  <c r="E3966" i="1"/>
  <c r="H3966" i="1" s="1"/>
  <c r="E3967" i="1"/>
  <c r="H3967" i="1" s="1"/>
  <c r="E3968" i="1"/>
  <c r="H3968" i="1" s="1"/>
  <c r="E3969" i="1"/>
  <c r="H3969" i="1" s="1"/>
  <c r="E3970" i="1"/>
  <c r="H3970" i="1" s="1"/>
  <c r="E3971" i="1"/>
  <c r="H3971" i="1" s="1"/>
  <c r="E3972" i="1"/>
  <c r="H3972" i="1" s="1"/>
  <c r="E3973" i="1"/>
  <c r="H3973" i="1" s="1"/>
  <c r="E3974" i="1"/>
  <c r="H3974" i="1" s="1"/>
  <c r="E3975" i="1"/>
  <c r="H3975" i="1" s="1"/>
  <c r="E3976" i="1"/>
  <c r="H3976" i="1" s="1"/>
  <c r="E3977" i="1"/>
  <c r="H3977" i="1" s="1"/>
  <c r="E3978" i="1"/>
  <c r="H3978" i="1" s="1"/>
  <c r="E3979" i="1"/>
  <c r="H3979" i="1" s="1"/>
  <c r="E3980" i="1"/>
  <c r="H3980" i="1" s="1"/>
  <c r="E3981" i="1"/>
  <c r="H3981" i="1" s="1"/>
  <c r="E3982" i="1"/>
  <c r="H3982" i="1" s="1"/>
  <c r="E3983" i="1"/>
  <c r="H3983" i="1" s="1"/>
  <c r="E3984" i="1"/>
  <c r="H3984" i="1" s="1"/>
  <c r="E3985" i="1"/>
  <c r="H3985" i="1" s="1"/>
  <c r="E3986" i="1"/>
  <c r="H3986" i="1" s="1"/>
  <c r="E3987" i="1"/>
  <c r="H3987" i="1" s="1"/>
  <c r="E3988" i="1"/>
  <c r="H3988" i="1" s="1"/>
  <c r="E3989" i="1"/>
  <c r="H3989" i="1" s="1"/>
  <c r="E3990" i="1"/>
  <c r="H3990" i="1" s="1"/>
  <c r="E3991" i="1"/>
  <c r="H3991" i="1" s="1"/>
  <c r="E3992" i="1"/>
  <c r="H3992" i="1" s="1"/>
  <c r="E3993" i="1"/>
  <c r="H3993" i="1" s="1"/>
  <c r="E3994" i="1"/>
  <c r="H3994" i="1" s="1"/>
  <c r="E3995" i="1"/>
  <c r="H3995" i="1" s="1"/>
  <c r="E3996" i="1"/>
  <c r="H3996" i="1" s="1"/>
  <c r="E3997" i="1"/>
  <c r="H3997" i="1" s="1"/>
  <c r="E3998" i="1"/>
  <c r="H3998" i="1" s="1"/>
  <c r="E3999" i="1"/>
  <c r="H3999" i="1" s="1"/>
  <c r="E4000" i="1"/>
  <c r="H4000" i="1" s="1"/>
  <c r="E4001" i="1"/>
  <c r="H4001" i="1" s="1"/>
  <c r="E4002" i="1"/>
  <c r="H4002" i="1" s="1"/>
  <c r="E4003" i="1"/>
  <c r="H4003" i="1" s="1"/>
  <c r="E4004" i="1"/>
  <c r="H4004" i="1" s="1"/>
  <c r="E4005" i="1"/>
  <c r="H4005" i="1" s="1"/>
  <c r="E4006" i="1"/>
  <c r="H4006" i="1" s="1"/>
  <c r="E4007" i="1"/>
  <c r="H4007" i="1" s="1"/>
  <c r="E4008" i="1"/>
  <c r="H4008" i="1" s="1"/>
  <c r="E4009" i="1"/>
  <c r="H4009" i="1" s="1"/>
  <c r="E4010" i="1"/>
  <c r="H4010" i="1" s="1"/>
  <c r="E4011" i="1"/>
  <c r="H4011" i="1" s="1"/>
  <c r="E4012" i="1"/>
  <c r="H4012" i="1" s="1"/>
  <c r="E4013" i="1"/>
  <c r="H4013" i="1" s="1"/>
  <c r="E4014" i="1"/>
  <c r="H4014" i="1" s="1"/>
  <c r="E4015" i="1"/>
  <c r="H4015" i="1" s="1"/>
  <c r="E4016" i="1"/>
  <c r="H4016" i="1" s="1"/>
  <c r="E4017" i="1"/>
  <c r="H4017" i="1" s="1"/>
  <c r="E4018" i="1"/>
  <c r="H4018" i="1" s="1"/>
  <c r="E4019" i="1"/>
  <c r="H4019" i="1" s="1"/>
  <c r="E4020" i="1"/>
  <c r="H4020" i="1" s="1"/>
  <c r="E4021" i="1"/>
  <c r="H4021" i="1" s="1"/>
  <c r="E4022" i="1"/>
  <c r="H4022" i="1" s="1"/>
  <c r="E4023" i="1"/>
  <c r="H4023" i="1" s="1"/>
  <c r="E4024" i="1"/>
  <c r="H4024" i="1" s="1"/>
  <c r="E4025" i="1"/>
  <c r="H4025" i="1" s="1"/>
  <c r="E4026" i="1"/>
  <c r="H4026" i="1" s="1"/>
  <c r="E4027" i="1"/>
  <c r="H4027" i="1" s="1"/>
  <c r="E4028" i="1"/>
  <c r="H4028" i="1" s="1"/>
  <c r="E4029" i="1"/>
  <c r="H4029" i="1" s="1"/>
  <c r="E4030" i="1"/>
  <c r="H4030" i="1" s="1"/>
  <c r="E4031" i="1"/>
  <c r="H4031" i="1" s="1"/>
  <c r="E4032" i="1"/>
  <c r="H4032" i="1" s="1"/>
  <c r="E4033" i="1"/>
  <c r="H4033" i="1" s="1"/>
  <c r="E4034" i="1"/>
  <c r="H4034" i="1" s="1"/>
  <c r="E4035" i="1"/>
  <c r="H4035" i="1" s="1"/>
  <c r="E4036" i="1"/>
  <c r="H4036" i="1" s="1"/>
  <c r="E4037" i="1"/>
  <c r="H4037" i="1" s="1"/>
  <c r="E4038" i="1"/>
  <c r="H4038" i="1" s="1"/>
  <c r="E4039" i="1"/>
  <c r="H4039" i="1" s="1"/>
  <c r="E4040" i="1"/>
  <c r="H4040" i="1" s="1"/>
  <c r="E4041" i="1"/>
  <c r="H4041" i="1" s="1"/>
  <c r="E4042" i="1"/>
  <c r="H4042" i="1" s="1"/>
  <c r="E4043" i="1"/>
  <c r="H4043" i="1" s="1"/>
  <c r="E4044" i="1"/>
  <c r="H4044" i="1" s="1"/>
  <c r="E4045" i="1"/>
  <c r="H4045" i="1" s="1"/>
  <c r="E4046" i="1"/>
  <c r="H4046" i="1" s="1"/>
  <c r="E4047" i="1"/>
  <c r="H4047" i="1" s="1"/>
  <c r="E4048" i="1"/>
  <c r="H4048" i="1" s="1"/>
  <c r="E4049" i="1"/>
  <c r="H4049" i="1" s="1"/>
  <c r="E4050" i="1"/>
  <c r="H4050" i="1" s="1"/>
  <c r="E4051" i="1"/>
  <c r="H4051" i="1" s="1"/>
  <c r="E4052" i="1"/>
  <c r="H4052" i="1" s="1"/>
  <c r="E4053" i="1"/>
  <c r="H4053" i="1" s="1"/>
  <c r="E4054" i="1"/>
  <c r="H4054" i="1" s="1"/>
  <c r="E4055" i="1"/>
  <c r="H4055" i="1" s="1"/>
  <c r="E4056" i="1"/>
  <c r="H4056" i="1" s="1"/>
  <c r="E4057" i="1"/>
  <c r="H4057" i="1" s="1"/>
  <c r="E4058" i="1"/>
  <c r="H4058" i="1" s="1"/>
  <c r="E4059" i="1"/>
  <c r="H4059" i="1" s="1"/>
  <c r="E4060" i="1"/>
  <c r="H4060" i="1" s="1"/>
  <c r="E4061" i="1"/>
  <c r="H4061" i="1" s="1"/>
  <c r="E4062" i="1"/>
  <c r="H4062" i="1" s="1"/>
  <c r="E4063" i="1"/>
  <c r="H4063" i="1" s="1"/>
  <c r="E4064" i="1"/>
  <c r="H4064" i="1" s="1"/>
  <c r="E4065" i="1"/>
  <c r="H4065" i="1" s="1"/>
  <c r="E4066" i="1"/>
  <c r="H4066" i="1" s="1"/>
  <c r="E4067" i="1"/>
  <c r="H4067" i="1" s="1"/>
  <c r="E4068" i="1"/>
  <c r="H4068" i="1" s="1"/>
  <c r="E4069" i="1"/>
  <c r="H4069" i="1" s="1"/>
  <c r="E4070" i="1"/>
  <c r="H4070" i="1" s="1"/>
  <c r="E4071" i="1"/>
  <c r="H4071" i="1" s="1"/>
  <c r="E4072" i="1"/>
  <c r="H4072" i="1" s="1"/>
  <c r="E4073" i="1"/>
  <c r="H4073" i="1" s="1"/>
  <c r="E4074" i="1"/>
  <c r="H4074" i="1" s="1"/>
  <c r="E4075" i="1"/>
  <c r="H4075" i="1" s="1"/>
  <c r="E4076" i="1"/>
  <c r="H4076" i="1" s="1"/>
  <c r="E4077" i="1"/>
  <c r="H4077" i="1" s="1"/>
  <c r="E4078" i="1"/>
  <c r="H4078" i="1" s="1"/>
  <c r="E4079" i="1"/>
  <c r="H4079" i="1" s="1"/>
  <c r="E4080" i="1"/>
  <c r="H4080" i="1" s="1"/>
  <c r="E4081" i="1"/>
  <c r="H4081" i="1" s="1"/>
  <c r="E4082" i="1"/>
  <c r="H4082" i="1" s="1"/>
  <c r="E4083" i="1"/>
  <c r="H4083" i="1" s="1"/>
  <c r="E4084" i="1"/>
  <c r="H4084" i="1" s="1"/>
  <c r="E4085" i="1"/>
  <c r="H4085" i="1" s="1"/>
  <c r="E4086" i="1"/>
  <c r="H4086" i="1" s="1"/>
  <c r="E4087" i="1"/>
  <c r="H4087" i="1" s="1"/>
  <c r="E4088" i="1"/>
  <c r="H4088" i="1" s="1"/>
  <c r="E4089" i="1"/>
  <c r="H4089" i="1" s="1"/>
  <c r="E4090" i="1"/>
  <c r="H4090" i="1" s="1"/>
  <c r="E4091" i="1"/>
  <c r="H4091" i="1" s="1"/>
  <c r="E4092" i="1"/>
  <c r="H4092" i="1" s="1"/>
  <c r="E4093" i="1"/>
  <c r="H4093" i="1" s="1"/>
  <c r="E4094" i="1"/>
  <c r="H4094" i="1" s="1"/>
  <c r="E4095" i="1"/>
  <c r="H4095" i="1" s="1"/>
  <c r="E4096" i="1"/>
  <c r="H4096" i="1" s="1"/>
  <c r="E4097" i="1"/>
  <c r="H4097" i="1" s="1"/>
  <c r="E4098" i="1"/>
  <c r="H4098" i="1" s="1"/>
  <c r="E4099" i="1"/>
  <c r="H4099" i="1" s="1"/>
  <c r="E4100" i="1"/>
  <c r="H4100" i="1" s="1"/>
  <c r="E4101" i="1"/>
  <c r="H4101" i="1" s="1"/>
  <c r="E4102" i="1"/>
  <c r="H4102" i="1" s="1"/>
  <c r="E4103" i="1"/>
  <c r="H4103" i="1" s="1"/>
  <c r="E4104" i="1"/>
  <c r="H4104" i="1" s="1"/>
  <c r="E4105" i="1"/>
  <c r="H4105" i="1" s="1"/>
  <c r="E4106" i="1"/>
  <c r="H4106" i="1" s="1"/>
  <c r="E4107" i="1"/>
  <c r="H4107" i="1" s="1"/>
  <c r="E4108" i="1"/>
  <c r="H4108" i="1" s="1"/>
  <c r="E4109" i="1"/>
  <c r="H4109" i="1" s="1"/>
  <c r="E4110" i="1"/>
  <c r="H4110" i="1" s="1"/>
  <c r="E4111" i="1"/>
  <c r="H4111" i="1" s="1"/>
  <c r="E4112" i="1"/>
  <c r="H4112" i="1" s="1"/>
  <c r="E4113" i="1"/>
  <c r="H4113" i="1" s="1"/>
  <c r="E4114" i="1"/>
  <c r="H4114" i="1" s="1"/>
  <c r="E4115" i="1"/>
  <c r="H4115" i="1" s="1"/>
  <c r="E4116" i="1"/>
  <c r="H4116" i="1" s="1"/>
  <c r="E4117" i="1"/>
  <c r="H4117" i="1" s="1"/>
  <c r="E4118" i="1"/>
  <c r="H4118" i="1" s="1"/>
  <c r="E4119" i="1"/>
  <c r="H4119" i="1" s="1"/>
  <c r="E4120" i="1"/>
  <c r="H4120" i="1" s="1"/>
  <c r="E4121" i="1"/>
  <c r="H4121" i="1" s="1"/>
  <c r="E4122" i="1"/>
  <c r="H4122" i="1" s="1"/>
  <c r="E4123" i="1"/>
  <c r="H4123" i="1" s="1"/>
  <c r="E4124" i="1"/>
  <c r="H4124" i="1" s="1"/>
  <c r="E4125" i="1"/>
  <c r="H4125" i="1" s="1"/>
  <c r="E4126" i="1"/>
  <c r="H4126" i="1" s="1"/>
  <c r="E4127" i="1"/>
  <c r="H4127" i="1" s="1"/>
  <c r="E4128" i="1"/>
  <c r="H4128" i="1" s="1"/>
  <c r="E4129" i="1"/>
  <c r="H4129" i="1" s="1"/>
  <c r="E4130" i="1"/>
  <c r="H4130" i="1" s="1"/>
  <c r="E4131" i="1"/>
  <c r="H4131" i="1" s="1"/>
  <c r="E4132" i="1"/>
  <c r="H4132" i="1" s="1"/>
  <c r="E4133" i="1"/>
  <c r="H4133" i="1" s="1"/>
  <c r="E4134" i="1"/>
  <c r="H4134" i="1" s="1"/>
  <c r="E4135" i="1"/>
  <c r="H4135" i="1" s="1"/>
  <c r="E4136" i="1"/>
  <c r="H4136" i="1" s="1"/>
  <c r="E4137" i="1"/>
  <c r="H4137" i="1" s="1"/>
  <c r="E4138" i="1"/>
  <c r="H4138" i="1" s="1"/>
  <c r="E4139" i="1"/>
  <c r="H4139" i="1" s="1"/>
  <c r="E4140" i="1"/>
  <c r="H4140" i="1" s="1"/>
  <c r="E4141" i="1"/>
  <c r="H4141" i="1" s="1"/>
  <c r="E4142" i="1"/>
  <c r="H4142" i="1" s="1"/>
  <c r="E4143" i="1"/>
  <c r="H4143" i="1" s="1"/>
  <c r="E4144" i="1"/>
  <c r="H4144" i="1" s="1"/>
  <c r="E4145" i="1"/>
  <c r="H4145" i="1" s="1"/>
  <c r="E4146" i="1"/>
  <c r="H4146" i="1" s="1"/>
  <c r="E4147" i="1"/>
  <c r="H4147" i="1" s="1"/>
  <c r="E4148" i="1"/>
  <c r="H4148" i="1" s="1"/>
  <c r="E4149" i="1"/>
  <c r="H4149" i="1" s="1"/>
  <c r="E4150" i="1"/>
  <c r="H4150" i="1" s="1"/>
  <c r="E4151" i="1"/>
  <c r="H4151" i="1" s="1"/>
  <c r="E4152" i="1"/>
  <c r="H4152" i="1" s="1"/>
  <c r="E4153" i="1"/>
  <c r="H4153" i="1" s="1"/>
  <c r="E4154" i="1"/>
  <c r="H4154" i="1" s="1"/>
  <c r="E4155" i="1"/>
  <c r="H4155" i="1" s="1"/>
  <c r="E4156" i="1"/>
  <c r="H4156" i="1" s="1"/>
  <c r="E4157" i="1"/>
  <c r="H4157" i="1" s="1"/>
  <c r="E4158" i="1"/>
  <c r="H4158" i="1" s="1"/>
  <c r="E4159" i="1"/>
  <c r="H4159" i="1" s="1"/>
  <c r="E4160" i="1"/>
  <c r="H4160" i="1" s="1"/>
  <c r="E4161" i="1"/>
  <c r="H4161" i="1" s="1"/>
  <c r="E4162" i="1"/>
  <c r="H4162" i="1" s="1"/>
  <c r="E4163" i="1"/>
  <c r="H4163" i="1" s="1"/>
  <c r="E4164" i="1"/>
  <c r="H4164" i="1" s="1"/>
  <c r="E4165" i="1"/>
  <c r="H4165" i="1" s="1"/>
  <c r="E4166" i="1"/>
  <c r="H4166" i="1" s="1"/>
  <c r="E4167" i="1"/>
  <c r="H4167" i="1" s="1"/>
  <c r="E4168" i="1"/>
  <c r="H4168" i="1" s="1"/>
  <c r="E4169" i="1"/>
  <c r="H4169" i="1" s="1"/>
  <c r="E4170" i="1"/>
  <c r="H4170" i="1" s="1"/>
  <c r="E4171" i="1"/>
  <c r="H4171" i="1" s="1"/>
  <c r="E4172" i="1"/>
  <c r="H4172" i="1" s="1"/>
  <c r="E4173" i="1"/>
  <c r="H4173" i="1" s="1"/>
  <c r="E4174" i="1"/>
  <c r="H4174" i="1" s="1"/>
  <c r="E4175" i="1"/>
  <c r="H4175" i="1" s="1"/>
  <c r="E4176" i="1"/>
  <c r="H4176" i="1" s="1"/>
  <c r="E4177" i="1"/>
  <c r="H4177" i="1" s="1"/>
  <c r="E4178" i="1"/>
  <c r="H4178" i="1" s="1"/>
  <c r="E4179" i="1"/>
  <c r="H4179" i="1" s="1"/>
  <c r="E4180" i="1"/>
  <c r="H4180" i="1" s="1"/>
  <c r="E4181" i="1"/>
  <c r="H4181" i="1" s="1"/>
  <c r="E4182" i="1"/>
  <c r="H4182" i="1" s="1"/>
  <c r="E4183" i="1"/>
  <c r="H4183" i="1" s="1"/>
  <c r="E4184" i="1"/>
  <c r="H4184" i="1" s="1"/>
  <c r="E4185" i="1"/>
  <c r="H4185" i="1" s="1"/>
  <c r="E4186" i="1"/>
  <c r="H4186" i="1" s="1"/>
  <c r="E4187" i="1"/>
  <c r="H4187" i="1" s="1"/>
  <c r="E4188" i="1"/>
  <c r="H4188" i="1" s="1"/>
  <c r="E4189" i="1"/>
  <c r="H4189" i="1" s="1"/>
  <c r="E4190" i="1"/>
  <c r="H4190" i="1" s="1"/>
  <c r="E4191" i="1"/>
  <c r="H4191" i="1" s="1"/>
  <c r="E4192" i="1"/>
  <c r="H4192" i="1" s="1"/>
  <c r="E4193" i="1"/>
  <c r="H4193" i="1" s="1"/>
  <c r="E4194" i="1"/>
  <c r="H4194" i="1" s="1"/>
  <c r="E4195" i="1"/>
  <c r="H4195" i="1" s="1"/>
  <c r="E4196" i="1"/>
  <c r="H4196" i="1" s="1"/>
  <c r="E4197" i="1"/>
  <c r="H4197" i="1" s="1"/>
  <c r="E4198" i="1"/>
  <c r="H4198" i="1" s="1"/>
  <c r="E4199" i="1"/>
  <c r="H4199" i="1" s="1"/>
  <c r="E4200" i="1"/>
  <c r="H4200" i="1" s="1"/>
  <c r="E4201" i="1"/>
  <c r="H4201" i="1" s="1"/>
  <c r="E4202" i="1"/>
  <c r="H4202" i="1" s="1"/>
  <c r="E4203" i="1"/>
  <c r="H4203" i="1" s="1"/>
  <c r="E4204" i="1"/>
  <c r="H4204" i="1" s="1"/>
  <c r="E4205" i="1"/>
  <c r="H4205" i="1" s="1"/>
  <c r="E4206" i="1"/>
  <c r="H4206" i="1" s="1"/>
  <c r="E4207" i="1"/>
  <c r="H4207" i="1" s="1"/>
  <c r="E4208" i="1"/>
  <c r="H4208" i="1" s="1"/>
  <c r="E4209" i="1"/>
  <c r="H4209" i="1" s="1"/>
  <c r="E4210" i="1"/>
  <c r="H4210" i="1" s="1"/>
  <c r="E4211" i="1"/>
  <c r="H4211" i="1" s="1"/>
  <c r="E4212" i="1"/>
  <c r="H4212" i="1" s="1"/>
  <c r="E4213" i="1"/>
  <c r="H4213" i="1" s="1"/>
  <c r="E4214" i="1"/>
  <c r="H4214" i="1" s="1"/>
  <c r="E4215" i="1"/>
  <c r="H4215" i="1" s="1"/>
  <c r="E4216" i="1"/>
  <c r="H4216" i="1" s="1"/>
  <c r="E4217" i="1"/>
  <c r="H4217" i="1" s="1"/>
  <c r="E4218" i="1"/>
  <c r="H4218" i="1" s="1"/>
  <c r="E4219" i="1"/>
  <c r="H4219" i="1" s="1"/>
  <c r="E4220" i="1"/>
  <c r="H4220" i="1" s="1"/>
  <c r="E4221" i="1"/>
  <c r="H4221" i="1" s="1"/>
  <c r="E4222" i="1"/>
  <c r="H4222" i="1" s="1"/>
  <c r="E4223" i="1"/>
  <c r="H4223" i="1" s="1"/>
  <c r="E4224" i="1"/>
  <c r="H4224" i="1" s="1"/>
  <c r="E4225" i="1"/>
  <c r="H4225" i="1" s="1"/>
  <c r="E4226" i="1"/>
  <c r="H4226" i="1" s="1"/>
  <c r="E4227" i="1"/>
  <c r="H4227" i="1" s="1"/>
  <c r="E4228" i="1"/>
  <c r="H4228" i="1" s="1"/>
  <c r="E4229" i="1"/>
  <c r="H4229" i="1" s="1"/>
  <c r="E4230" i="1"/>
  <c r="H4230" i="1" s="1"/>
  <c r="E4231" i="1"/>
  <c r="H4231" i="1" s="1"/>
  <c r="E4232" i="1"/>
  <c r="H4232" i="1" s="1"/>
  <c r="E4233" i="1"/>
  <c r="H4233" i="1" s="1"/>
  <c r="E4234" i="1"/>
  <c r="H4234" i="1" s="1"/>
  <c r="E4235" i="1"/>
  <c r="H4235" i="1" s="1"/>
  <c r="E4236" i="1"/>
  <c r="H4236" i="1" s="1"/>
  <c r="E4237" i="1"/>
  <c r="H4237" i="1" s="1"/>
  <c r="E4238" i="1"/>
  <c r="H4238" i="1" s="1"/>
  <c r="E4239" i="1"/>
  <c r="H4239" i="1" s="1"/>
  <c r="E4240" i="1"/>
  <c r="H4240" i="1" s="1"/>
  <c r="E4241" i="1"/>
  <c r="H4241" i="1" s="1"/>
  <c r="E4242" i="1"/>
  <c r="H4242" i="1" s="1"/>
  <c r="E4243" i="1"/>
  <c r="H4243" i="1" s="1"/>
  <c r="E4244" i="1"/>
  <c r="H4244" i="1" s="1"/>
  <c r="E4245" i="1"/>
  <c r="H4245" i="1" s="1"/>
  <c r="E4246" i="1"/>
  <c r="H4246" i="1" s="1"/>
  <c r="E4247" i="1"/>
  <c r="H4247" i="1" s="1"/>
  <c r="E4248" i="1"/>
  <c r="H4248" i="1" s="1"/>
  <c r="E4249" i="1"/>
  <c r="H4249" i="1" s="1"/>
  <c r="E4250" i="1"/>
  <c r="H4250" i="1" s="1"/>
  <c r="E4251" i="1"/>
  <c r="H4251" i="1" s="1"/>
  <c r="E4252" i="1"/>
  <c r="H4252" i="1" s="1"/>
  <c r="E4253" i="1"/>
  <c r="H4253" i="1" s="1"/>
  <c r="E4254" i="1"/>
  <c r="H4254" i="1" s="1"/>
  <c r="E4255" i="1"/>
  <c r="H4255" i="1" s="1"/>
  <c r="E4256" i="1"/>
  <c r="H4256" i="1" s="1"/>
  <c r="E4257" i="1"/>
  <c r="H4257" i="1" s="1"/>
  <c r="E4258" i="1"/>
  <c r="H4258" i="1" s="1"/>
  <c r="E4259" i="1"/>
  <c r="H4259" i="1" s="1"/>
  <c r="E4260" i="1"/>
  <c r="H4260" i="1" s="1"/>
  <c r="E4261" i="1"/>
  <c r="H4261" i="1" s="1"/>
  <c r="E4262" i="1"/>
  <c r="H4262" i="1" s="1"/>
  <c r="E4263" i="1"/>
  <c r="H4263" i="1" s="1"/>
  <c r="E4264" i="1"/>
  <c r="H4264" i="1" s="1"/>
  <c r="E4265" i="1"/>
  <c r="H4265" i="1" s="1"/>
  <c r="E4266" i="1"/>
  <c r="H4266" i="1" s="1"/>
  <c r="E4267" i="1"/>
  <c r="H4267" i="1" s="1"/>
  <c r="E4268" i="1"/>
  <c r="H4268" i="1" s="1"/>
  <c r="E4269" i="1"/>
  <c r="H4269" i="1" s="1"/>
  <c r="E4270" i="1"/>
  <c r="H4270" i="1" s="1"/>
  <c r="E4271" i="1"/>
  <c r="H4271" i="1" s="1"/>
  <c r="E4272" i="1"/>
  <c r="H4272" i="1" s="1"/>
  <c r="E4273" i="1"/>
  <c r="H4273" i="1" s="1"/>
  <c r="E4274" i="1"/>
  <c r="H4274" i="1" s="1"/>
  <c r="E4275" i="1"/>
  <c r="H4275" i="1" s="1"/>
  <c r="E4276" i="1"/>
  <c r="H4276" i="1" s="1"/>
  <c r="E4277" i="1"/>
  <c r="H4277" i="1" s="1"/>
  <c r="E4278" i="1"/>
  <c r="H4278" i="1" s="1"/>
  <c r="E4279" i="1"/>
  <c r="H4279" i="1" s="1"/>
  <c r="E4280" i="1"/>
  <c r="H4280" i="1" s="1"/>
  <c r="E4281" i="1"/>
  <c r="H4281" i="1" s="1"/>
  <c r="E4282" i="1"/>
  <c r="H4282" i="1" s="1"/>
  <c r="E4283" i="1"/>
  <c r="H4283" i="1" s="1"/>
  <c r="E4284" i="1"/>
  <c r="H4284" i="1" s="1"/>
  <c r="E4285" i="1"/>
  <c r="H4285" i="1" s="1"/>
  <c r="E4286" i="1"/>
  <c r="H4286" i="1" s="1"/>
  <c r="E4287" i="1"/>
  <c r="H4287" i="1" s="1"/>
  <c r="E4288" i="1"/>
  <c r="H4288" i="1" s="1"/>
  <c r="E4289" i="1"/>
  <c r="H4289" i="1" s="1"/>
  <c r="E4290" i="1"/>
  <c r="H4290" i="1" s="1"/>
  <c r="E4291" i="1"/>
  <c r="H4291" i="1" s="1"/>
  <c r="E4292" i="1"/>
  <c r="H4292" i="1" s="1"/>
  <c r="E4293" i="1"/>
  <c r="H4293" i="1" s="1"/>
  <c r="E4294" i="1"/>
  <c r="H4294" i="1" s="1"/>
  <c r="E4295" i="1"/>
  <c r="H4295" i="1" s="1"/>
  <c r="E4296" i="1"/>
  <c r="H4296" i="1" s="1"/>
  <c r="E4297" i="1"/>
  <c r="H4297" i="1" s="1"/>
  <c r="E4298" i="1"/>
  <c r="H4298" i="1" s="1"/>
  <c r="E4299" i="1"/>
  <c r="H4299" i="1" s="1"/>
  <c r="E4300" i="1"/>
  <c r="H4300" i="1" s="1"/>
  <c r="E4301" i="1"/>
  <c r="H4301" i="1" s="1"/>
  <c r="E4302" i="1"/>
  <c r="H4302" i="1" s="1"/>
  <c r="E4303" i="1"/>
  <c r="H4303" i="1" s="1"/>
  <c r="E4304" i="1"/>
  <c r="H4304" i="1" s="1"/>
  <c r="E4305" i="1"/>
  <c r="H4305" i="1" s="1"/>
  <c r="E4306" i="1"/>
  <c r="H4306" i="1" s="1"/>
  <c r="E4307" i="1"/>
  <c r="H4307" i="1" s="1"/>
  <c r="E4308" i="1"/>
  <c r="H4308" i="1" s="1"/>
  <c r="E4309" i="1"/>
  <c r="H4309" i="1" s="1"/>
  <c r="E4310" i="1"/>
  <c r="H4310" i="1" s="1"/>
  <c r="E4311" i="1"/>
  <c r="H4311" i="1" s="1"/>
  <c r="E4312" i="1"/>
  <c r="H4312" i="1" s="1"/>
  <c r="E4313" i="1"/>
  <c r="H4313" i="1" s="1"/>
  <c r="E4314" i="1"/>
  <c r="H4314" i="1" s="1"/>
  <c r="E4315" i="1"/>
  <c r="H4315" i="1" s="1"/>
  <c r="E4316" i="1"/>
  <c r="H4316" i="1" s="1"/>
  <c r="E4317" i="1"/>
  <c r="H4317" i="1" s="1"/>
  <c r="E4318" i="1"/>
  <c r="H4318" i="1" s="1"/>
  <c r="E4319" i="1"/>
  <c r="H4319" i="1" s="1"/>
  <c r="E4320" i="1"/>
  <c r="H4320" i="1" s="1"/>
  <c r="E4321" i="1"/>
  <c r="H4321" i="1" s="1"/>
  <c r="E4322" i="1"/>
  <c r="H4322" i="1" s="1"/>
  <c r="E4323" i="1"/>
  <c r="H4323" i="1" s="1"/>
  <c r="E4324" i="1"/>
  <c r="H4324" i="1" s="1"/>
  <c r="E4325" i="1"/>
  <c r="H4325" i="1" s="1"/>
  <c r="E4326" i="1"/>
  <c r="H4326" i="1" s="1"/>
  <c r="E4327" i="1"/>
  <c r="H4327" i="1" s="1"/>
  <c r="E4328" i="1"/>
  <c r="H4328" i="1" s="1"/>
  <c r="E4329" i="1"/>
  <c r="H4329" i="1" s="1"/>
  <c r="E4330" i="1"/>
  <c r="H4330" i="1" s="1"/>
  <c r="E4331" i="1"/>
  <c r="H4331" i="1" s="1"/>
  <c r="E4332" i="1"/>
  <c r="H4332" i="1" s="1"/>
  <c r="E4333" i="1"/>
  <c r="H4333" i="1" s="1"/>
  <c r="E4334" i="1"/>
  <c r="H4334" i="1" s="1"/>
  <c r="E4335" i="1"/>
  <c r="H4335" i="1" s="1"/>
  <c r="E4336" i="1"/>
  <c r="H4336" i="1" s="1"/>
  <c r="E4337" i="1"/>
  <c r="H4337" i="1" s="1"/>
  <c r="E4338" i="1"/>
  <c r="H4338" i="1" s="1"/>
  <c r="E4339" i="1"/>
  <c r="H4339" i="1" s="1"/>
  <c r="E4340" i="1"/>
  <c r="H4340" i="1" s="1"/>
  <c r="E4341" i="1"/>
  <c r="H4341" i="1" s="1"/>
  <c r="E4342" i="1"/>
  <c r="H4342" i="1" s="1"/>
  <c r="E4343" i="1"/>
  <c r="H4343" i="1" s="1"/>
  <c r="E4344" i="1"/>
  <c r="H4344" i="1" s="1"/>
  <c r="E4345" i="1"/>
  <c r="H4345" i="1" s="1"/>
  <c r="E4346" i="1"/>
  <c r="H4346" i="1" s="1"/>
  <c r="E4347" i="1"/>
  <c r="H4347" i="1" s="1"/>
  <c r="E4348" i="1"/>
  <c r="H4348" i="1" s="1"/>
  <c r="E4349" i="1"/>
  <c r="H4349" i="1" s="1"/>
  <c r="E4350" i="1"/>
  <c r="H4350" i="1" s="1"/>
  <c r="E4351" i="1"/>
  <c r="H4351" i="1" s="1"/>
  <c r="E4352" i="1"/>
  <c r="H4352" i="1" s="1"/>
  <c r="E4353" i="1"/>
  <c r="H4353" i="1" s="1"/>
  <c r="E4354" i="1"/>
  <c r="H4354" i="1" s="1"/>
  <c r="E4355" i="1"/>
  <c r="H4355" i="1" s="1"/>
  <c r="E4356" i="1"/>
  <c r="H4356" i="1" s="1"/>
  <c r="E4357" i="1"/>
  <c r="H4357" i="1" s="1"/>
  <c r="E4358" i="1"/>
  <c r="H4358" i="1" s="1"/>
  <c r="E4359" i="1"/>
  <c r="H4359" i="1" s="1"/>
  <c r="E4360" i="1"/>
  <c r="H4360" i="1" s="1"/>
  <c r="E4361" i="1"/>
  <c r="H4361" i="1" s="1"/>
  <c r="E4362" i="1"/>
  <c r="H4362" i="1" s="1"/>
  <c r="E4363" i="1"/>
  <c r="H4363" i="1" s="1"/>
  <c r="E4364" i="1"/>
  <c r="H4364" i="1" s="1"/>
  <c r="E4365" i="1"/>
  <c r="H4365" i="1" s="1"/>
  <c r="E4366" i="1"/>
  <c r="H4366" i="1" s="1"/>
  <c r="E4367" i="1"/>
  <c r="H4367" i="1" s="1"/>
  <c r="E4368" i="1"/>
  <c r="H4368" i="1" s="1"/>
  <c r="E4369" i="1"/>
  <c r="H4369" i="1" s="1"/>
  <c r="E4370" i="1"/>
  <c r="H4370" i="1" s="1"/>
  <c r="E4371" i="1"/>
  <c r="H4371" i="1" s="1"/>
  <c r="E4372" i="1"/>
  <c r="H4372" i="1" s="1"/>
  <c r="E4373" i="1"/>
  <c r="H4373" i="1" s="1"/>
  <c r="E4374" i="1"/>
  <c r="H4374" i="1" s="1"/>
  <c r="E4375" i="1"/>
  <c r="H4375" i="1" s="1"/>
  <c r="E4376" i="1"/>
  <c r="H4376" i="1" s="1"/>
  <c r="E4377" i="1"/>
  <c r="H4377" i="1" s="1"/>
  <c r="E4378" i="1"/>
  <c r="H4378" i="1" s="1"/>
  <c r="E4379" i="1"/>
  <c r="H4379" i="1" s="1"/>
  <c r="E4380" i="1"/>
  <c r="H4380" i="1" s="1"/>
  <c r="E4381" i="1"/>
  <c r="H4381" i="1" s="1"/>
  <c r="E4382" i="1"/>
  <c r="H4382" i="1" s="1"/>
  <c r="E4383" i="1"/>
  <c r="H4383" i="1" s="1"/>
  <c r="E4384" i="1"/>
  <c r="H4384" i="1" s="1"/>
  <c r="E4385" i="1"/>
  <c r="H4385" i="1" s="1"/>
  <c r="E4386" i="1"/>
  <c r="H4386" i="1" s="1"/>
  <c r="E4387" i="1"/>
  <c r="H4387" i="1" s="1"/>
  <c r="E4388" i="1"/>
  <c r="H4388" i="1" s="1"/>
  <c r="E4389" i="1"/>
  <c r="H4389" i="1" s="1"/>
  <c r="E4390" i="1"/>
  <c r="H4390" i="1" s="1"/>
  <c r="E4391" i="1"/>
  <c r="H4391" i="1" s="1"/>
  <c r="E4392" i="1"/>
  <c r="H4392" i="1" s="1"/>
  <c r="E4393" i="1"/>
  <c r="H4393" i="1" s="1"/>
  <c r="E4394" i="1"/>
  <c r="H4394" i="1" s="1"/>
  <c r="E4395" i="1"/>
  <c r="H4395" i="1" s="1"/>
  <c r="E4396" i="1"/>
  <c r="H4396" i="1" s="1"/>
  <c r="E4397" i="1"/>
  <c r="H4397" i="1" s="1"/>
  <c r="E4398" i="1"/>
  <c r="H4398" i="1" s="1"/>
  <c r="E4399" i="1"/>
  <c r="H4399" i="1" s="1"/>
  <c r="E4400" i="1"/>
  <c r="H4400" i="1" s="1"/>
  <c r="E4401" i="1"/>
  <c r="H4401" i="1" s="1"/>
  <c r="E4402" i="1"/>
  <c r="H4402" i="1" s="1"/>
  <c r="E4403" i="1"/>
  <c r="H4403" i="1" s="1"/>
  <c r="E4404" i="1"/>
  <c r="H4404" i="1" s="1"/>
  <c r="E4405" i="1"/>
  <c r="H4405" i="1" s="1"/>
  <c r="E4406" i="1"/>
  <c r="H4406" i="1" s="1"/>
  <c r="E4407" i="1"/>
  <c r="H4407" i="1" s="1"/>
  <c r="E4408" i="1"/>
  <c r="H4408" i="1" s="1"/>
  <c r="E4409" i="1"/>
  <c r="H4409" i="1" s="1"/>
  <c r="E4410" i="1"/>
  <c r="H4410" i="1" s="1"/>
  <c r="E4411" i="1"/>
  <c r="H4411" i="1" s="1"/>
  <c r="E4412" i="1"/>
  <c r="H4412" i="1" s="1"/>
  <c r="E4413" i="1"/>
  <c r="H4413" i="1" s="1"/>
  <c r="E4414" i="1"/>
  <c r="H4414" i="1" s="1"/>
  <c r="E4415" i="1"/>
  <c r="H4415" i="1" s="1"/>
  <c r="E4416" i="1"/>
  <c r="H4416" i="1" s="1"/>
  <c r="E4417" i="1"/>
  <c r="H4417" i="1" s="1"/>
  <c r="E4418" i="1"/>
  <c r="H4418" i="1" s="1"/>
  <c r="E4419" i="1"/>
  <c r="H4419" i="1" s="1"/>
  <c r="E4420" i="1"/>
  <c r="H4420" i="1" s="1"/>
  <c r="E4421" i="1"/>
  <c r="H4421" i="1" s="1"/>
  <c r="E4422" i="1"/>
  <c r="H4422" i="1" s="1"/>
  <c r="E4423" i="1"/>
  <c r="H4423" i="1" s="1"/>
  <c r="E4424" i="1"/>
  <c r="H4424" i="1" s="1"/>
  <c r="E4425" i="1"/>
  <c r="H4425" i="1" s="1"/>
  <c r="E4426" i="1"/>
  <c r="H4426" i="1" s="1"/>
  <c r="E4427" i="1"/>
  <c r="H4427" i="1" s="1"/>
  <c r="E4428" i="1"/>
  <c r="H4428" i="1" s="1"/>
  <c r="E4429" i="1"/>
  <c r="H4429" i="1" s="1"/>
  <c r="E4430" i="1"/>
  <c r="H4430" i="1" s="1"/>
  <c r="E4431" i="1"/>
  <c r="H4431" i="1" s="1"/>
  <c r="E4432" i="1"/>
  <c r="H4432" i="1" s="1"/>
  <c r="E4433" i="1"/>
  <c r="H4433" i="1" s="1"/>
  <c r="E4434" i="1"/>
  <c r="H4434" i="1" s="1"/>
  <c r="E4435" i="1"/>
  <c r="H4435" i="1" s="1"/>
  <c r="E4436" i="1"/>
  <c r="H4436" i="1" s="1"/>
  <c r="E4437" i="1"/>
  <c r="H4437" i="1" s="1"/>
  <c r="E4438" i="1"/>
  <c r="H4438" i="1" s="1"/>
  <c r="E4439" i="1"/>
  <c r="H4439" i="1" s="1"/>
  <c r="E4440" i="1"/>
  <c r="H4440" i="1" s="1"/>
  <c r="E4441" i="1"/>
  <c r="H4441" i="1" s="1"/>
  <c r="E4442" i="1"/>
  <c r="H4442" i="1" s="1"/>
  <c r="E4443" i="1"/>
  <c r="H4443" i="1" s="1"/>
  <c r="E4444" i="1"/>
  <c r="H4444" i="1" s="1"/>
  <c r="E4445" i="1"/>
  <c r="H4445" i="1" s="1"/>
  <c r="E4446" i="1"/>
  <c r="H4446" i="1" s="1"/>
  <c r="E4447" i="1"/>
  <c r="H4447" i="1" s="1"/>
  <c r="E4448" i="1"/>
  <c r="H4448" i="1" s="1"/>
  <c r="E4449" i="1"/>
  <c r="H4449" i="1" s="1"/>
  <c r="E4450" i="1"/>
  <c r="H4450" i="1" s="1"/>
  <c r="E4451" i="1"/>
  <c r="H4451" i="1" s="1"/>
  <c r="E4452" i="1"/>
  <c r="H4452" i="1" s="1"/>
  <c r="E4453" i="1"/>
  <c r="H4453" i="1" s="1"/>
  <c r="E4454" i="1"/>
  <c r="H4454" i="1" s="1"/>
  <c r="E4455" i="1"/>
  <c r="H4455" i="1" s="1"/>
  <c r="E4456" i="1"/>
  <c r="H4456" i="1" s="1"/>
  <c r="E4457" i="1"/>
  <c r="H4457" i="1" s="1"/>
  <c r="E4458" i="1"/>
  <c r="H4458" i="1" s="1"/>
  <c r="E4459" i="1"/>
  <c r="H4459" i="1" s="1"/>
  <c r="E4460" i="1"/>
  <c r="H4460" i="1" s="1"/>
  <c r="E4461" i="1"/>
  <c r="H4461" i="1" s="1"/>
  <c r="E4462" i="1"/>
  <c r="H4462" i="1" s="1"/>
  <c r="E4463" i="1"/>
  <c r="H4463" i="1" s="1"/>
  <c r="E4464" i="1"/>
  <c r="H4464" i="1" s="1"/>
  <c r="E4465" i="1"/>
  <c r="H4465" i="1" s="1"/>
  <c r="E4466" i="1"/>
  <c r="H4466" i="1" s="1"/>
  <c r="E4467" i="1"/>
  <c r="H4467" i="1" s="1"/>
  <c r="E4468" i="1"/>
  <c r="H4468" i="1" s="1"/>
  <c r="E4469" i="1"/>
  <c r="H4469" i="1" s="1"/>
  <c r="E4470" i="1"/>
  <c r="H4470" i="1" s="1"/>
  <c r="E4471" i="1"/>
  <c r="H4471" i="1" s="1"/>
  <c r="E4472" i="1"/>
  <c r="H4472" i="1" s="1"/>
  <c r="E4473" i="1"/>
  <c r="H4473" i="1" s="1"/>
  <c r="E4474" i="1"/>
  <c r="H4474" i="1" s="1"/>
  <c r="E4475" i="1"/>
  <c r="H4475" i="1" s="1"/>
  <c r="E4476" i="1"/>
  <c r="H4476" i="1" s="1"/>
  <c r="E4477" i="1"/>
  <c r="H4477" i="1" s="1"/>
  <c r="E4478" i="1"/>
  <c r="H4478" i="1" s="1"/>
  <c r="E4479" i="1"/>
  <c r="H4479" i="1" s="1"/>
  <c r="E4480" i="1"/>
  <c r="H4480" i="1" s="1"/>
  <c r="E4481" i="1"/>
  <c r="H4481" i="1" s="1"/>
  <c r="E4482" i="1"/>
  <c r="H4482" i="1" s="1"/>
  <c r="E4483" i="1"/>
  <c r="H4483" i="1" s="1"/>
  <c r="E4484" i="1"/>
  <c r="H4484" i="1" s="1"/>
  <c r="E4485" i="1"/>
  <c r="H4485" i="1" s="1"/>
  <c r="E4486" i="1"/>
  <c r="H4486" i="1" s="1"/>
  <c r="E4487" i="1"/>
  <c r="H4487" i="1" s="1"/>
  <c r="E4488" i="1"/>
  <c r="H4488" i="1" s="1"/>
  <c r="E4489" i="1"/>
  <c r="H4489" i="1" s="1"/>
  <c r="E4490" i="1"/>
  <c r="H4490" i="1" s="1"/>
  <c r="E4491" i="1"/>
  <c r="H4491" i="1" s="1"/>
  <c r="E4492" i="1"/>
  <c r="H4492" i="1" s="1"/>
  <c r="E4493" i="1"/>
  <c r="H4493" i="1" s="1"/>
  <c r="E4494" i="1"/>
  <c r="H4494" i="1" s="1"/>
  <c r="E4495" i="1"/>
  <c r="H4495" i="1" s="1"/>
  <c r="E4496" i="1"/>
  <c r="H4496" i="1" s="1"/>
  <c r="E4497" i="1"/>
  <c r="H4497" i="1" s="1"/>
  <c r="E4498" i="1"/>
  <c r="H4498" i="1" s="1"/>
  <c r="E4499" i="1"/>
  <c r="H4499" i="1" s="1"/>
  <c r="E4500" i="1"/>
  <c r="H4500" i="1" s="1"/>
  <c r="E4501" i="1"/>
  <c r="H4501" i="1" s="1"/>
  <c r="E4502" i="1"/>
  <c r="H4502" i="1" s="1"/>
  <c r="E4503" i="1"/>
  <c r="H4503" i="1" s="1"/>
  <c r="E4504" i="1"/>
  <c r="H4504" i="1" s="1"/>
  <c r="E4505" i="1"/>
  <c r="H4505" i="1" s="1"/>
  <c r="E4506" i="1"/>
  <c r="H4506" i="1" s="1"/>
  <c r="E4507" i="1"/>
  <c r="H4507" i="1" s="1"/>
  <c r="E4508" i="1"/>
  <c r="H4508" i="1" s="1"/>
  <c r="E4509" i="1"/>
  <c r="H4509" i="1" s="1"/>
  <c r="E4510" i="1"/>
  <c r="H4510" i="1" s="1"/>
  <c r="E4511" i="1"/>
  <c r="H4511" i="1" s="1"/>
  <c r="E4512" i="1"/>
  <c r="H4512" i="1" s="1"/>
  <c r="E4513" i="1"/>
  <c r="H4513" i="1" s="1"/>
  <c r="E4514" i="1"/>
  <c r="H4514" i="1" s="1"/>
  <c r="E4515" i="1"/>
  <c r="H4515" i="1" s="1"/>
  <c r="E4516" i="1"/>
  <c r="H4516" i="1" s="1"/>
  <c r="E4517" i="1"/>
  <c r="H4517" i="1" s="1"/>
  <c r="E4518" i="1"/>
  <c r="H4518" i="1" s="1"/>
  <c r="E4519" i="1"/>
  <c r="H4519" i="1" s="1"/>
  <c r="E4520" i="1"/>
  <c r="H4520" i="1" s="1"/>
  <c r="E4521" i="1"/>
  <c r="H4521" i="1" s="1"/>
  <c r="E4522" i="1"/>
  <c r="H4522" i="1" s="1"/>
  <c r="E4523" i="1"/>
  <c r="H4523" i="1" s="1"/>
  <c r="E4524" i="1"/>
  <c r="H4524" i="1" s="1"/>
  <c r="E4525" i="1"/>
  <c r="H4525" i="1" s="1"/>
  <c r="E4526" i="1"/>
  <c r="H4526" i="1" s="1"/>
  <c r="E4527" i="1"/>
  <c r="H4527" i="1" s="1"/>
  <c r="E4528" i="1"/>
  <c r="H4528" i="1" s="1"/>
  <c r="E4529" i="1"/>
  <c r="H4529" i="1" s="1"/>
  <c r="E4530" i="1"/>
  <c r="H4530" i="1" s="1"/>
  <c r="E4531" i="1"/>
  <c r="H4531" i="1" s="1"/>
  <c r="E4532" i="1"/>
  <c r="H4532" i="1" s="1"/>
  <c r="E4533" i="1"/>
  <c r="H4533" i="1" s="1"/>
  <c r="E4534" i="1"/>
  <c r="H4534" i="1" s="1"/>
  <c r="E4535" i="1"/>
  <c r="H4535" i="1" s="1"/>
  <c r="E4536" i="1"/>
  <c r="H4536" i="1" s="1"/>
  <c r="E4537" i="1"/>
  <c r="H4537" i="1" s="1"/>
  <c r="E4538" i="1"/>
  <c r="H4538" i="1" s="1"/>
  <c r="E4539" i="1"/>
  <c r="H4539" i="1" s="1"/>
  <c r="E4540" i="1"/>
  <c r="H4540" i="1" s="1"/>
  <c r="E4541" i="1"/>
  <c r="H4541" i="1" s="1"/>
  <c r="E4542" i="1"/>
  <c r="H4542" i="1" s="1"/>
  <c r="E4543" i="1"/>
  <c r="H4543" i="1" s="1"/>
  <c r="E4544" i="1"/>
  <c r="H4544" i="1" s="1"/>
  <c r="E4545" i="1"/>
  <c r="H4545" i="1" s="1"/>
  <c r="E4546" i="1"/>
  <c r="H4546" i="1" s="1"/>
  <c r="E4547" i="1"/>
  <c r="H4547" i="1" s="1"/>
  <c r="E4548" i="1"/>
  <c r="H4548" i="1" s="1"/>
  <c r="E4549" i="1"/>
  <c r="H4549" i="1" s="1"/>
  <c r="E4550" i="1"/>
  <c r="H4550" i="1" s="1"/>
  <c r="E4551" i="1"/>
  <c r="H4551" i="1" s="1"/>
  <c r="E4552" i="1"/>
  <c r="H4552" i="1" s="1"/>
  <c r="E4553" i="1"/>
  <c r="H4553" i="1" s="1"/>
  <c r="E4554" i="1"/>
  <c r="H4554" i="1" s="1"/>
  <c r="E4555" i="1"/>
  <c r="H4555" i="1" s="1"/>
  <c r="E4556" i="1"/>
  <c r="H4556" i="1" s="1"/>
  <c r="E4557" i="1"/>
  <c r="H4557" i="1" s="1"/>
  <c r="E4558" i="1"/>
  <c r="H4558" i="1" s="1"/>
  <c r="E4559" i="1"/>
  <c r="H4559" i="1" s="1"/>
  <c r="E4560" i="1"/>
  <c r="H4560" i="1" s="1"/>
  <c r="E4561" i="1"/>
  <c r="H4561" i="1" s="1"/>
  <c r="E4562" i="1"/>
  <c r="H4562" i="1" s="1"/>
  <c r="E4563" i="1"/>
  <c r="H4563" i="1" s="1"/>
  <c r="E4564" i="1"/>
  <c r="H4564" i="1" s="1"/>
  <c r="E4565" i="1"/>
  <c r="H4565" i="1" s="1"/>
  <c r="E4566" i="1"/>
  <c r="H4566" i="1" s="1"/>
  <c r="E4567" i="1"/>
  <c r="H4567" i="1" s="1"/>
  <c r="E4568" i="1"/>
  <c r="H4568" i="1" s="1"/>
  <c r="E4569" i="1"/>
  <c r="H4569" i="1" s="1"/>
  <c r="E4570" i="1"/>
  <c r="H4570" i="1" s="1"/>
  <c r="E4571" i="1"/>
  <c r="H4571" i="1" s="1"/>
  <c r="E4572" i="1"/>
  <c r="H4572" i="1" s="1"/>
  <c r="E4573" i="1"/>
  <c r="H4573" i="1" s="1"/>
  <c r="E4574" i="1"/>
  <c r="H4574" i="1" s="1"/>
  <c r="E4575" i="1"/>
  <c r="H4575" i="1" s="1"/>
  <c r="E4576" i="1"/>
  <c r="H4576" i="1" s="1"/>
  <c r="E4577" i="1"/>
  <c r="H4577" i="1" s="1"/>
  <c r="E4578" i="1"/>
  <c r="H4578" i="1" s="1"/>
  <c r="E4579" i="1"/>
  <c r="H4579" i="1" s="1"/>
  <c r="E4580" i="1"/>
  <c r="H4580" i="1" s="1"/>
  <c r="E4581" i="1"/>
  <c r="H4581" i="1" s="1"/>
  <c r="E4582" i="1"/>
  <c r="H4582" i="1" s="1"/>
  <c r="E4583" i="1"/>
  <c r="H4583" i="1" s="1"/>
  <c r="E4584" i="1"/>
  <c r="H4584" i="1" s="1"/>
  <c r="E4585" i="1"/>
  <c r="H4585" i="1" s="1"/>
  <c r="E4586" i="1"/>
  <c r="H4586" i="1" s="1"/>
  <c r="E4587" i="1"/>
  <c r="H4587" i="1" s="1"/>
  <c r="E4588" i="1"/>
  <c r="H4588" i="1" s="1"/>
  <c r="E4589" i="1"/>
  <c r="H4589" i="1" s="1"/>
  <c r="E4590" i="1"/>
  <c r="H4590" i="1" s="1"/>
  <c r="E4591" i="1"/>
  <c r="H4591" i="1" s="1"/>
  <c r="E4592" i="1"/>
  <c r="H4592" i="1" s="1"/>
  <c r="E4593" i="1"/>
  <c r="H4593" i="1" s="1"/>
  <c r="E4594" i="1"/>
  <c r="H4594" i="1" s="1"/>
  <c r="E4595" i="1"/>
  <c r="H4595" i="1" s="1"/>
  <c r="E4596" i="1"/>
  <c r="H4596" i="1" s="1"/>
  <c r="E4597" i="1"/>
  <c r="H4597" i="1" s="1"/>
  <c r="E4598" i="1"/>
  <c r="H4598" i="1" s="1"/>
  <c r="E4599" i="1"/>
  <c r="H4599" i="1" s="1"/>
  <c r="E4600" i="1"/>
  <c r="H4600" i="1" s="1"/>
  <c r="E4601" i="1"/>
  <c r="H4601" i="1" s="1"/>
  <c r="E4602" i="1"/>
  <c r="H4602" i="1" s="1"/>
  <c r="E4603" i="1"/>
  <c r="H4603" i="1" s="1"/>
  <c r="E4604" i="1"/>
  <c r="H4604" i="1" s="1"/>
  <c r="E4605" i="1"/>
  <c r="H4605" i="1" s="1"/>
  <c r="E4606" i="1"/>
  <c r="H4606" i="1" s="1"/>
  <c r="E4607" i="1"/>
  <c r="H4607" i="1" s="1"/>
  <c r="E4608" i="1"/>
  <c r="H4608" i="1" s="1"/>
  <c r="E4609" i="1"/>
  <c r="H4609" i="1" s="1"/>
  <c r="E4610" i="1"/>
  <c r="H4610" i="1" s="1"/>
  <c r="E4611" i="1"/>
  <c r="H4611" i="1" s="1"/>
  <c r="E4612" i="1"/>
  <c r="H4612" i="1" s="1"/>
  <c r="E4613" i="1"/>
  <c r="H4613" i="1" s="1"/>
  <c r="E4614" i="1"/>
  <c r="H4614" i="1" s="1"/>
  <c r="E4615" i="1"/>
  <c r="H4615" i="1" s="1"/>
  <c r="E4616" i="1"/>
  <c r="H4616" i="1" s="1"/>
  <c r="E4617" i="1"/>
  <c r="H4617" i="1" s="1"/>
  <c r="E4618" i="1"/>
  <c r="H4618" i="1" s="1"/>
  <c r="E4619" i="1"/>
  <c r="H4619" i="1" s="1"/>
  <c r="E4620" i="1"/>
  <c r="H4620" i="1" s="1"/>
  <c r="E4621" i="1"/>
  <c r="H4621" i="1" s="1"/>
  <c r="E4622" i="1"/>
  <c r="H4622" i="1" s="1"/>
  <c r="E4623" i="1"/>
  <c r="H4623" i="1" s="1"/>
  <c r="E4624" i="1"/>
  <c r="H4624" i="1" s="1"/>
  <c r="E4625" i="1"/>
  <c r="H4625" i="1" s="1"/>
  <c r="E4626" i="1"/>
  <c r="H4626" i="1" s="1"/>
  <c r="E4627" i="1"/>
  <c r="H4627" i="1" s="1"/>
  <c r="E4628" i="1"/>
  <c r="H4628" i="1" s="1"/>
  <c r="E4629" i="1"/>
  <c r="H4629" i="1" s="1"/>
  <c r="E4630" i="1"/>
  <c r="H4630" i="1" s="1"/>
  <c r="E4631" i="1"/>
  <c r="H4631" i="1" s="1"/>
  <c r="E4632" i="1"/>
  <c r="H4632" i="1" s="1"/>
  <c r="E4633" i="1"/>
  <c r="H4633" i="1" s="1"/>
  <c r="E4634" i="1"/>
  <c r="H4634" i="1" s="1"/>
  <c r="E4635" i="1"/>
  <c r="H4635" i="1" s="1"/>
  <c r="E4636" i="1"/>
  <c r="H4636" i="1" s="1"/>
  <c r="E4637" i="1"/>
  <c r="H4637" i="1" s="1"/>
  <c r="E4638" i="1"/>
  <c r="H4638" i="1" s="1"/>
  <c r="E4639" i="1"/>
  <c r="H4639" i="1" s="1"/>
  <c r="E4640" i="1"/>
  <c r="H4640" i="1" s="1"/>
  <c r="E4641" i="1"/>
  <c r="H4641" i="1" s="1"/>
  <c r="E4642" i="1"/>
  <c r="H4642" i="1" s="1"/>
  <c r="E4643" i="1"/>
  <c r="H4643" i="1" s="1"/>
  <c r="E4644" i="1"/>
  <c r="H4644" i="1" s="1"/>
  <c r="E4645" i="1"/>
  <c r="H4645" i="1" s="1"/>
  <c r="E4646" i="1"/>
  <c r="H4646" i="1" s="1"/>
  <c r="E4647" i="1"/>
  <c r="H4647" i="1" s="1"/>
  <c r="E4648" i="1"/>
  <c r="H4648" i="1" s="1"/>
  <c r="E4649" i="1"/>
  <c r="H4649" i="1" s="1"/>
  <c r="E4650" i="1"/>
  <c r="H4650" i="1" s="1"/>
  <c r="E4651" i="1"/>
  <c r="H4651" i="1" s="1"/>
  <c r="E4652" i="1"/>
  <c r="H4652" i="1" s="1"/>
  <c r="E4653" i="1"/>
  <c r="H4653" i="1" s="1"/>
  <c r="E4654" i="1"/>
  <c r="H4654" i="1" s="1"/>
  <c r="E4655" i="1"/>
  <c r="H4655" i="1" s="1"/>
  <c r="E4656" i="1"/>
  <c r="H4656" i="1" s="1"/>
  <c r="E4657" i="1"/>
  <c r="H4657" i="1" s="1"/>
  <c r="E4658" i="1"/>
  <c r="H4658" i="1" s="1"/>
  <c r="E4659" i="1"/>
  <c r="H4659" i="1" s="1"/>
  <c r="E4660" i="1"/>
  <c r="H4660" i="1" s="1"/>
  <c r="E4661" i="1"/>
  <c r="H4661" i="1" s="1"/>
  <c r="E4662" i="1"/>
  <c r="H4662" i="1" s="1"/>
  <c r="E4663" i="1"/>
  <c r="H4663" i="1" s="1"/>
  <c r="E4664" i="1"/>
  <c r="H4664" i="1" s="1"/>
  <c r="E4665" i="1"/>
  <c r="H4665" i="1" s="1"/>
  <c r="E4666" i="1"/>
  <c r="H4666" i="1" s="1"/>
  <c r="E4667" i="1"/>
  <c r="H4667" i="1" s="1"/>
  <c r="E4668" i="1"/>
  <c r="H4668" i="1" s="1"/>
  <c r="E4669" i="1"/>
  <c r="H4669" i="1" s="1"/>
  <c r="E4670" i="1"/>
  <c r="H4670" i="1" s="1"/>
  <c r="E4671" i="1"/>
  <c r="H4671" i="1" s="1"/>
  <c r="E4672" i="1"/>
  <c r="H4672" i="1" s="1"/>
  <c r="E4673" i="1"/>
  <c r="H4673" i="1" s="1"/>
  <c r="E4674" i="1"/>
  <c r="H4674" i="1" s="1"/>
  <c r="E4675" i="1"/>
  <c r="H4675" i="1" s="1"/>
  <c r="E4676" i="1"/>
  <c r="H4676" i="1" s="1"/>
  <c r="E4677" i="1"/>
  <c r="H4677" i="1" s="1"/>
  <c r="E4678" i="1"/>
  <c r="H4678" i="1" s="1"/>
  <c r="E4679" i="1"/>
  <c r="H4679" i="1" s="1"/>
  <c r="E4680" i="1"/>
  <c r="H4680" i="1" s="1"/>
  <c r="E4681" i="1"/>
  <c r="H4681" i="1" s="1"/>
  <c r="E4682" i="1"/>
  <c r="H4682" i="1" s="1"/>
  <c r="E4683" i="1"/>
  <c r="H4683" i="1" s="1"/>
  <c r="E4684" i="1"/>
  <c r="H4684" i="1" s="1"/>
  <c r="E4685" i="1"/>
  <c r="H4685" i="1" s="1"/>
  <c r="E4686" i="1"/>
  <c r="H4686" i="1" s="1"/>
  <c r="E4687" i="1"/>
  <c r="H4687" i="1" s="1"/>
  <c r="E4688" i="1"/>
  <c r="H4688" i="1" s="1"/>
  <c r="E4689" i="1"/>
  <c r="H4689" i="1" s="1"/>
  <c r="E4690" i="1"/>
  <c r="H4690" i="1" s="1"/>
  <c r="E4691" i="1"/>
  <c r="H4691" i="1" s="1"/>
  <c r="E4692" i="1"/>
  <c r="H4692" i="1" s="1"/>
  <c r="E4693" i="1"/>
  <c r="H4693" i="1" s="1"/>
  <c r="E4694" i="1"/>
  <c r="H4694" i="1" s="1"/>
  <c r="E4695" i="1"/>
  <c r="H4695" i="1" s="1"/>
  <c r="E4696" i="1"/>
  <c r="H4696" i="1" s="1"/>
  <c r="E4697" i="1"/>
  <c r="H4697" i="1" s="1"/>
  <c r="E4698" i="1"/>
  <c r="H4698" i="1" s="1"/>
  <c r="E4699" i="1"/>
  <c r="H4699" i="1" s="1"/>
  <c r="E4700" i="1"/>
  <c r="H4700" i="1" s="1"/>
  <c r="E4701" i="1"/>
  <c r="H4701" i="1" s="1"/>
  <c r="E4702" i="1"/>
  <c r="H4702" i="1" s="1"/>
  <c r="E4703" i="1"/>
  <c r="H4703" i="1" s="1"/>
  <c r="E4704" i="1"/>
  <c r="H4704" i="1" s="1"/>
  <c r="E4705" i="1"/>
  <c r="H4705" i="1" s="1"/>
  <c r="E4706" i="1"/>
  <c r="H4706" i="1" s="1"/>
  <c r="E4707" i="1"/>
  <c r="H4707" i="1" s="1"/>
  <c r="E4708" i="1"/>
  <c r="H4708" i="1" s="1"/>
  <c r="E4709" i="1"/>
  <c r="H4709" i="1" s="1"/>
  <c r="E4710" i="1"/>
  <c r="H4710" i="1" s="1"/>
  <c r="E4711" i="1"/>
  <c r="H4711" i="1" s="1"/>
  <c r="E4712" i="1"/>
  <c r="H4712" i="1" s="1"/>
  <c r="E4713" i="1"/>
  <c r="H4713" i="1" s="1"/>
  <c r="E4714" i="1"/>
  <c r="H4714" i="1" s="1"/>
  <c r="E4715" i="1"/>
  <c r="H4715" i="1" s="1"/>
  <c r="E4716" i="1"/>
  <c r="H4716" i="1" s="1"/>
  <c r="E4717" i="1"/>
  <c r="H4717" i="1" s="1"/>
  <c r="E4718" i="1"/>
  <c r="H4718" i="1" s="1"/>
  <c r="E4719" i="1"/>
  <c r="H4719" i="1" s="1"/>
  <c r="E4720" i="1"/>
  <c r="H4720" i="1" s="1"/>
  <c r="E4721" i="1"/>
  <c r="H4721" i="1" s="1"/>
  <c r="E4722" i="1"/>
  <c r="H4722" i="1" s="1"/>
  <c r="E4723" i="1"/>
  <c r="H4723" i="1" s="1"/>
  <c r="E4724" i="1"/>
  <c r="H4724" i="1" s="1"/>
  <c r="E4725" i="1"/>
  <c r="H4725" i="1" s="1"/>
  <c r="E4726" i="1"/>
  <c r="H4726" i="1" s="1"/>
  <c r="E4727" i="1"/>
  <c r="H4727" i="1" s="1"/>
  <c r="E4728" i="1"/>
  <c r="H4728" i="1" s="1"/>
  <c r="E4729" i="1"/>
  <c r="H4729" i="1" s="1"/>
  <c r="E4730" i="1"/>
  <c r="H4730" i="1" s="1"/>
  <c r="E4731" i="1"/>
  <c r="H4731" i="1" s="1"/>
  <c r="E4732" i="1"/>
  <c r="H4732" i="1" s="1"/>
  <c r="E4733" i="1"/>
  <c r="H4733" i="1" s="1"/>
  <c r="E4734" i="1"/>
  <c r="H4734" i="1" s="1"/>
  <c r="E4735" i="1"/>
  <c r="H4735" i="1" s="1"/>
  <c r="E4736" i="1"/>
  <c r="H4736" i="1" s="1"/>
  <c r="E4737" i="1"/>
  <c r="H4737" i="1" s="1"/>
  <c r="E4738" i="1"/>
  <c r="H4738" i="1" s="1"/>
  <c r="E4739" i="1"/>
  <c r="H4739" i="1" s="1"/>
  <c r="E4740" i="1"/>
  <c r="H4740" i="1" s="1"/>
  <c r="E4741" i="1"/>
  <c r="H4741" i="1" s="1"/>
  <c r="E4742" i="1"/>
  <c r="H4742" i="1" s="1"/>
  <c r="E4743" i="1"/>
  <c r="H4743" i="1" s="1"/>
  <c r="E4744" i="1"/>
  <c r="H4744" i="1" s="1"/>
  <c r="E4745" i="1"/>
  <c r="H4745" i="1" s="1"/>
  <c r="E4746" i="1"/>
  <c r="H4746" i="1" s="1"/>
  <c r="E4747" i="1"/>
  <c r="H4747" i="1" s="1"/>
  <c r="E4748" i="1"/>
  <c r="H4748" i="1" s="1"/>
  <c r="E4749" i="1"/>
  <c r="H4749" i="1" s="1"/>
  <c r="E4750" i="1"/>
  <c r="H4750" i="1" s="1"/>
  <c r="E4751" i="1"/>
  <c r="H4751" i="1" s="1"/>
  <c r="E4752" i="1"/>
  <c r="H4752" i="1" s="1"/>
  <c r="E4753" i="1"/>
  <c r="H4753" i="1" s="1"/>
  <c r="E4754" i="1"/>
  <c r="H4754" i="1" s="1"/>
  <c r="E4755" i="1"/>
  <c r="H4755" i="1" s="1"/>
  <c r="E4756" i="1"/>
  <c r="H4756" i="1" s="1"/>
  <c r="E4757" i="1"/>
  <c r="H4757" i="1" s="1"/>
  <c r="E4758" i="1"/>
  <c r="H4758" i="1" s="1"/>
  <c r="E4759" i="1"/>
  <c r="H4759" i="1" s="1"/>
  <c r="E4760" i="1"/>
  <c r="H4760" i="1" s="1"/>
  <c r="E4761" i="1"/>
  <c r="H4761" i="1" s="1"/>
  <c r="E4762" i="1"/>
  <c r="H4762" i="1" s="1"/>
  <c r="E4763" i="1"/>
  <c r="H4763" i="1" s="1"/>
  <c r="E4764" i="1"/>
  <c r="H4764" i="1" s="1"/>
  <c r="E4765" i="1"/>
  <c r="H4765" i="1" s="1"/>
  <c r="E4766" i="1"/>
  <c r="H4766" i="1" s="1"/>
  <c r="E4767" i="1"/>
  <c r="H4767" i="1" s="1"/>
  <c r="E4768" i="1"/>
  <c r="H4768" i="1" s="1"/>
  <c r="E4769" i="1"/>
  <c r="H4769" i="1" s="1"/>
  <c r="E4770" i="1"/>
  <c r="H4770" i="1" s="1"/>
  <c r="E4771" i="1"/>
  <c r="H4771" i="1" s="1"/>
  <c r="E4772" i="1"/>
  <c r="H4772" i="1" s="1"/>
  <c r="E4773" i="1"/>
  <c r="H4773" i="1" s="1"/>
  <c r="E4774" i="1"/>
  <c r="H4774" i="1" s="1"/>
  <c r="E4775" i="1"/>
  <c r="H4775" i="1" s="1"/>
  <c r="E4776" i="1"/>
  <c r="H4776" i="1" s="1"/>
  <c r="E4777" i="1"/>
  <c r="H4777" i="1" s="1"/>
  <c r="E4778" i="1"/>
  <c r="H4778" i="1" s="1"/>
  <c r="E4779" i="1"/>
  <c r="H4779" i="1" s="1"/>
  <c r="E4780" i="1"/>
  <c r="H4780" i="1" s="1"/>
  <c r="E4781" i="1"/>
  <c r="H4781" i="1" s="1"/>
  <c r="E4782" i="1"/>
  <c r="H4782" i="1" s="1"/>
  <c r="E4783" i="1"/>
  <c r="H4783" i="1" s="1"/>
  <c r="E4784" i="1"/>
  <c r="H4784" i="1" s="1"/>
  <c r="E4785" i="1"/>
  <c r="H4785" i="1" s="1"/>
  <c r="E4786" i="1"/>
  <c r="H4786" i="1" s="1"/>
  <c r="E4787" i="1"/>
  <c r="H4787" i="1" s="1"/>
  <c r="E4788" i="1"/>
  <c r="H4788" i="1" s="1"/>
  <c r="E4789" i="1"/>
  <c r="H4789" i="1" s="1"/>
  <c r="E4790" i="1"/>
  <c r="H4790" i="1" s="1"/>
  <c r="E4791" i="1"/>
  <c r="H4791" i="1" s="1"/>
  <c r="E4792" i="1"/>
  <c r="H4792" i="1" s="1"/>
  <c r="E4793" i="1"/>
  <c r="H4793" i="1" s="1"/>
  <c r="E4794" i="1"/>
  <c r="H4794" i="1" s="1"/>
  <c r="E4795" i="1"/>
  <c r="H4795" i="1" s="1"/>
  <c r="E4796" i="1"/>
  <c r="H4796" i="1" s="1"/>
  <c r="E4797" i="1"/>
  <c r="H4797" i="1" s="1"/>
  <c r="E4798" i="1"/>
  <c r="H4798" i="1" s="1"/>
  <c r="E4799" i="1"/>
  <c r="H4799" i="1" s="1"/>
  <c r="E4800" i="1"/>
  <c r="H4800" i="1" s="1"/>
  <c r="E4801" i="1"/>
  <c r="H4801" i="1" s="1"/>
  <c r="E4802" i="1"/>
  <c r="H4802" i="1" s="1"/>
  <c r="E4803" i="1"/>
  <c r="H4803" i="1" s="1"/>
  <c r="E4804" i="1"/>
  <c r="H4804" i="1" s="1"/>
  <c r="E4805" i="1"/>
  <c r="H4805" i="1" s="1"/>
  <c r="E4806" i="1"/>
  <c r="H4806" i="1" s="1"/>
  <c r="E4807" i="1"/>
  <c r="H4807" i="1" s="1"/>
  <c r="E4808" i="1"/>
  <c r="H4808" i="1" s="1"/>
  <c r="E4809" i="1"/>
  <c r="H4809" i="1" s="1"/>
  <c r="E4810" i="1"/>
  <c r="H4810" i="1" s="1"/>
  <c r="E4811" i="1"/>
  <c r="H4811" i="1" s="1"/>
  <c r="E4812" i="1"/>
  <c r="H4812" i="1" s="1"/>
  <c r="E4813" i="1"/>
  <c r="H4813" i="1" s="1"/>
  <c r="E4814" i="1"/>
  <c r="H4814" i="1" s="1"/>
  <c r="E4815" i="1"/>
  <c r="H4815" i="1" s="1"/>
  <c r="E4816" i="1"/>
  <c r="H4816" i="1" s="1"/>
  <c r="E4817" i="1"/>
  <c r="H4817" i="1" s="1"/>
  <c r="E4818" i="1"/>
  <c r="H4818" i="1" s="1"/>
  <c r="E4819" i="1"/>
  <c r="H4819" i="1" s="1"/>
  <c r="E4820" i="1"/>
  <c r="H4820" i="1" s="1"/>
  <c r="E4821" i="1"/>
  <c r="H4821" i="1" s="1"/>
  <c r="E4822" i="1"/>
  <c r="H4822" i="1" s="1"/>
  <c r="E4823" i="1"/>
  <c r="H4823" i="1" s="1"/>
  <c r="E4824" i="1"/>
  <c r="H4824" i="1" s="1"/>
  <c r="E4825" i="1"/>
  <c r="H4825" i="1" s="1"/>
  <c r="E4826" i="1"/>
  <c r="H4826" i="1" s="1"/>
  <c r="E4827" i="1"/>
  <c r="H4827" i="1" s="1"/>
  <c r="E4828" i="1"/>
  <c r="H4828" i="1" s="1"/>
  <c r="E4829" i="1"/>
  <c r="H4829" i="1" s="1"/>
  <c r="E4830" i="1"/>
  <c r="H4830" i="1" s="1"/>
  <c r="E4831" i="1"/>
  <c r="H4831" i="1" s="1"/>
  <c r="E4832" i="1"/>
  <c r="H4832" i="1" s="1"/>
  <c r="E4833" i="1"/>
  <c r="H4833" i="1" s="1"/>
  <c r="E4834" i="1"/>
  <c r="H4834" i="1" s="1"/>
  <c r="E4835" i="1"/>
  <c r="H4835" i="1" s="1"/>
  <c r="E4836" i="1"/>
  <c r="H4836" i="1" s="1"/>
  <c r="E4837" i="1"/>
  <c r="H4837" i="1" s="1"/>
  <c r="E4838" i="1"/>
  <c r="H4838" i="1" s="1"/>
  <c r="E4839" i="1"/>
  <c r="H4839" i="1" s="1"/>
  <c r="E4840" i="1"/>
  <c r="H4840" i="1" s="1"/>
  <c r="E4841" i="1"/>
  <c r="H4841" i="1" s="1"/>
  <c r="E4842" i="1"/>
  <c r="H4842" i="1" s="1"/>
  <c r="E4843" i="1"/>
  <c r="H4843" i="1" s="1"/>
  <c r="E4844" i="1"/>
  <c r="H4844" i="1" s="1"/>
  <c r="E4845" i="1"/>
  <c r="H4845" i="1" s="1"/>
  <c r="E4846" i="1"/>
  <c r="H4846" i="1" s="1"/>
  <c r="E4847" i="1"/>
  <c r="H4847" i="1" s="1"/>
  <c r="E4848" i="1"/>
  <c r="H4848" i="1" s="1"/>
  <c r="E4849" i="1"/>
  <c r="H4849" i="1" s="1"/>
  <c r="E4850" i="1"/>
  <c r="H4850" i="1" s="1"/>
  <c r="E4851" i="1"/>
  <c r="H4851" i="1" s="1"/>
  <c r="E4852" i="1"/>
  <c r="H4852" i="1" s="1"/>
  <c r="E4853" i="1"/>
  <c r="H4853" i="1" s="1"/>
  <c r="E4854" i="1"/>
  <c r="H4854" i="1" s="1"/>
  <c r="E4855" i="1"/>
  <c r="H4855" i="1" s="1"/>
  <c r="E4856" i="1"/>
  <c r="H4856" i="1" s="1"/>
  <c r="E4857" i="1"/>
  <c r="H4857" i="1" s="1"/>
  <c r="E4858" i="1"/>
  <c r="H4858" i="1" s="1"/>
  <c r="E4859" i="1"/>
  <c r="H4859" i="1" s="1"/>
  <c r="E4860" i="1"/>
  <c r="H4860" i="1" s="1"/>
  <c r="E4861" i="1"/>
  <c r="H4861" i="1" s="1"/>
  <c r="E4862" i="1"/>
  <c r="H4862" i="1" s="1"/>
  <c r="E4863" i="1"/>
  <c r="H4863" i="1" s="1"/>
  <c r="E4864" i="1"/>
  <c r="H4864" i="1" s="1"/>
  <c r="E4865" i="1"/>
  <c r="H4865" i="1" s="1"/>
  <c r="E4866" i="1"/>
  <c r="H4866" i="1" s="1"/>
  <c r="E4867" i="1"/>
  <c r="H4867" i="1" s="1"/>
  <c r="E4868" i="1"/>
  <c r="H4868" i="1" s="1"/>
  <c r="E4869" i="1"/>
  <c r="H4869" i="1" s="1"/>
  <c r="E4870" i="1"/>
  <c r="H4870" i="1" s="1"/>
  <c r="E4871" i="1"/>
  <c r="H4871" i="1" s="1"/>
  <c r="E4872" i="1"/>
  <c r="H4872" i="1" s="1"/>
  <c r="E4873" i="1"/>
  <c r="H4873" i="1" s="1"/>
  <c r="E4874" i="1"/>
  <c r="H4874" i="1" s="1"/>
  <c r="E4875" i="1"/>
  <c r="H4875" i="1" s="1"/>
  <c r="E4876" i="1"/>
  <c r="H4876" i="1" s="1"/>
  <c r="E4877" i="1"/>
  <c r="H4877" i="1" s="1"/>
  <c r="E4878" i="1"/>
  <c r="H4878" i="1" s="1"/>
  <c r="E4879" i="1"/>
  <c r="H4879" i="1" s="1"/>
  <c r="E4880" i="1"/>
  <c r="H4880" i="1" s="1"/>
  <c r="E4881" i="1"/>
  <c r="H4881" i="1" s="1"/>
  <c r="E4882" i="1"/>
  <c r="H4882" i="1" s="1"/>
  <c r="E4883" i="1"/>
  <c r="H4883" i="1" s="1"/>
  <c r="E4884" i="1"/>
  <c r="H4884" i="1" s="1"/>
  <c r="E4885" i="1"/>
  <c r="H4885" i="1" s="1"/>
  <c r="E4886" i="1"/>
  <c r="H4886" i="1" s="1"/>
  <c r="E4887" i="1"/>
  <c r="H4887" i="1" s="1"/>
  <c r="E4888" i="1"/>
  <c r="H4888" i="1" s="1"/>
  <c r="E4889" i="1"/>
  <c r="H4889" i="1" s="1"/>
  <c r="E4890" i="1"/>
  <c r="H4890" i="1" s="1"/>
  <c r="E4891" i="1"/>
  <c r="H4891" i="1" s="1"/>
  <c r="E4892" i="1"/>
  <c r="H4892" i="1" s="1"/>
  <c r="E4893" i="1"/>
  <c r="H4893" i="1" s="1"/>
  <c r="E4894" i="1"/>
  <c r="H4894" i="1" s="1"/>
  <c r="E4895" i="1"/>
  <c r="H4895" i="1" s="1"/>
  <c r="E4896" i="1"/>
  <c r="H4896" i="1" s="1"/>
  <c r="E4897" i="1"/>
  <c r="H4897" i="1" s="1"/>
  <c r="E4898" i="1"/>
  <c r="H4898" i="1" s="1"/>
  <c r="E4899" i="1"/>
  <c r="H4899" i="1" s="1"/>
  <c r="E4900" i="1"/>
  <c r="H4900" i="1" s="1"/>
  <c r="E4901" i="1"/>
  <c r="H4901" i="1" s="1"/>
  <c r="E4902" i="1"/>
  <c r="H4902" i="1" s="1"/>
  <c r="E4903" i="1"/>
  <c r="H4903" i="1" s="1"/>
  <c r="E4904" i="1"/>
  <c r="H4904" i="1" s="1"/>
  <c r="E4905" i="1"/>
  <c r="H4905" i="1" s="1"/>
  <c r="E4906" i="1"/>
  <c r="H4906" i="1" s="1"/>
  <c r="E4907" i="1"/>
  <c r="H4907" i="1" s="1"/>
  <c r="E4908" i="1"/>
  <c r="H4908" i="1" s="1"/>
  <c r="E4909" i="1"/>
  <c r="H4909" i="1" s="1"/>
  <c r="E4910" i="1"/>
  <c r="H4910" i="1" s="1"/>
  <c r="E4911" i="1"/>
  <c r="H4911" i="1" s="1"/>
  <c r="E4912" i="1"/>
  <c r="H4912" i="1" s="1"/>
  <c r="E4913" i="1"/>
  <c r="H4913" i="1" s="1"/>
  <c r="E4914" i="1"/>
  <c r="H4914" i="1" s="1"/>
  <c r="E4915" i="1"/>
  <c r="H4915" i="1" s="1"/>
  <c r="E4916" i="1"/>
  <c r="H4916" i="1" s="1"/>
  <c r="E4917" i="1"/>
  <c r="H4917" i="1" s="1"/>
  <c r="E4918" i="1"/>
  <c r="H4918" i="1" s="1"/>
  <c r="E4919" i="1"/>
  <c r="H4919" i="1" s="1"/>
  <c r="E4920" i="1"/>
  <c r="H4920" i="1" s="1"/>
  <c r="E4921" i="1"/>
  <c r="H4921" i="1" s="1"/>
  <c r="E4922" i="1"/>
  <c r="H4922" i="1" s="1"/>
  <c r="E4923" i="1"/>
  <c r="H4923" i="1" s="1"/>
  <c r="E4924" i="1"/>
  <c r="H4924" i="1" s="1"/>
  <c r="E4925" i="1"/>
  <c r="H4925" i="1" s="1"/>
  <c r="E4926" i="1"/>
  <c r="H4926" i="1" s="1"/>
  <c r="E4927" i="1"/>
  <c r="H4927" i="1" s="1"/>
  <c r="E4928" i="1"/>
  <c r="H4928" i="1" s="1"/>
  <c r="E4929" i="1"/>
  <c r="H4929" i="1" s="1"/>
  <c r="E4930" i="1"/>
  <c r="H4930" i="1" s="1"/>
  <c r="E4931" i="1"/>
  <c r="H4931" i="1" s="1"/>
  <c r="E4932" i="1"/>
  <c r="H4932" i="1" s="1"/>
  <c r="E4933" i="1"/>
  <c r="H4933" i="1" s="1"/>
  <c r="E4934" i="1"/>
  <c r="H4934" i="1" s="1"/>
  <c r="E4935" i="1"/>
  <c r="H4935" i="1" s="1"/>
  <c r="E4936" i="1"/>
  <c r="H4936" i="1" s="1"/>
  <c r="E4937" i="1"/>
  <c r="H4937" i="1" s="1"/>
  <c r="E4938" i="1"/>
  <c r="H4938" i="1" s="1"/>
  <c r="E4939" i="1"/>
  <c r="H4939" i="1" s="1"/>
  <c r="E4940" i="1"/>
  <c r="H4940" i="1" s="1"/>
  <c r="E4941" i="1"/>
  <c r="H4941" i="1" s="1"/>
  <c r="E4942" i="1"/>
  <c r="H4942" i="1" s="1"/>
  <c r="E4943" i="1"/>
  <c r="H4943" i="1" s="1"/>
  <c r="E4944" i="1"/>
  <c r="H4944" i="1" s="1"/>
  <c r="E4945" i="1"/>
  <c r="H4945" i="1" s="1"/>
  <c r="E4946" i="1"/>
  <c r="H4946" i="1" s="1"/>
  <c r="E4947" i="1"/>
  <c r="H4947" i="1" s="1"/>
  <c r="E4948" i="1"/>
  <c r="H4948" i="1" s="1"/>
  <c r="E4949" i="1"/>
  <c r="H4949" i="1" s="1"/>
  <c r="E4950" i="1"/>
  <c r="H4950" i="1" s="1"/>
  <c r="E4951" i="1"/>
  <c r="H4951" i="1" s="1"/>
  <c r="E4952" i="1"/>
  <c r="H4952" i="1" s="1"/>
  <c r="E4953" i="1"/>
  <c r="H4953" i="1" s="1"/>
  <c r="E4954" i="1"/>
  <c r="H4954" i="1" s="1"/>
  <c r="E4955" i="1"/>
  <c r="H4955" i="1" s="1"/>
  <c r="E4956" i="1"/>
  <c r="H4956" i="1" s="1"/>
  <c r="E4957" i="1"/>
  <c r="H4957" i="1" s="1"/>
  <c r="E4958" i="1"/>
  <c r="H4958" i="1" s="1"/>
  <c r="E4959" i="1"/>
  <c r="H4959" i="1" s="1"/>
  <c r="E4960" i="1"/>
  <c r="H4960" i="1" s="1"/>
  <c r="E4961" i="1"/>
  <c r="H4961" i="1" s="1"/>
  <c r="E4962" i="1"/>
  <c r="H4962" i="1" s="1"/>
  <c r="E4963" i="1"/>
  <c r="H4963" i="1" s="1"/>
  <c r="E4964" i="1"/>
  <c r="H4964" i="1" s="1"/>
  <c r="E4965" i="1"/>
  <c r="H4965" i="1" s="1"/>
  <c r="E4966" i="1"/>
  <c r="H4966" i="1" s="1"/>
  <c r="E4967" i="1"/>
  <c r="H4967" i="1" s="1"/>
  <c r="E4968" i="1"/>
  <c r="H4968" i="1" s="1"/>
  <c r="E4969" i="1"/>
  <c r="H4969" i="1" s="1"/>
  <c r="E4970" i="1"/>
  <c r="H4970" i="1" s="1"/>
  <c r="E4971" i="1"/>
  <c r="H4971" i="1" s="1"/>
  <c r="E4972" i="1"/>
  <c r="H4972" i="1" s="1"/>
  <c r="E4973" i="1"/>
  <c r="H4973" i="1" s="1"/>
  <c r="E4974" i="1"/>
  <c r="H4974" i="1" s="1"/>
  <c r="E4975" i="1"/>
  <c r="H4975" i="1" s="1"/>
  <c r="E4976" i="1"/>
  <c r="H4976" i="1" s="1"/>
  <c r="E4977" i="1"/>
  <c r="H4977" i="1" s="1"/>
  <c r="E4978" i="1"/>
  <c r="H4978" i="1" s="1"/>
  <c r="E4979" i="1"/>
  <c r="H4979" i="1" s="1"/>
  <c r="E4980" i="1"/>
  <c r="H4980" i="1" s="1"/>
  <c r="E4981" i="1"/>
  <c r="H4981" i="1" s="1"/>
  <c r="E4982" i="1"/>
  <c r="H4982" i="1" s="1"/>
  <c r="E4983" i="1"/>
  <c r="H4983" i="1" s="1"/>
  <c r="E4984" i="1"/>
  <c r="H4984" i="1" s="1"/>
  <c r="E4985" i="1"/>
  <c r="H4985" i="1" s="1"/>
  <c r="E4986" i="1"/>
  <c r="H4986" i="1" s="1"/>
  <c r="E4987" i="1"/>
  <c r="H4987" i="1" s="1"/>
  <c r="E4988" i="1"/>
  <c r="H4988" i="1" s="1"/>
  <c r="E4989" i="1"/>
  <c r="H4989" i="1" s="1"/>
  <c r="E4990" i="1"/>
  <c r="H4990" i="1" s="1"/>
  <c r="E4991" i="1"/>
  <c r="H4991" i="1" s="1"/>
  <c r="E4992" i="1"/>
  <c r="H4992" i="1" s="1"/>
  <c r="E4993" i="1"/>
  <c r="H4993" i="1" s="1"/>
  <c r="E4994" i="1"/>
  <c r="H4994" i="1" s="1"/>
  <c r="E4995" i="1"/>
  <c r="H4995" i="1" s="1"/>
  <c r="E4996" i="1"/>
  <c r="H4996" i="1" s="1"/>
  <c r="E4997" i="1"/>
  <c r="H4997" i="1" s="1"/>
  <c r="E4998" i="1"/>
  <c r="H4998" i="1" s="1"/>
  <c r="E4999" i="1"/>
  <c r="H4999" i="1" s="1"/>
  <c r="E5000" i="1"/>
  <c r="H5000" i="1" s="1"/>
  <c r="E5001" i="1"/>
  <c r="H5001" i="1" s="1"/>
  <c r="E5002" i="1"/>
  <c r="H5002" i="1" s="1"/>
  <c r="E5003" i="1"/>
  <c r="H5003" i="1" s="1"/>
  <c r="E5004" i="1"/>
  <c r="H5004" i="1" s="1"/>
  <c r="E5005" i="1"/>
  <c r="H5005" i="1" s="1"/>
  <c r="E5006" i="1"/>
  <c r="H5006" i="1" s="1"/>
  <c r="E5007" i="1"/>
  <c r="H5007" i="1" s="1"/>
  <c r="E5008" i="1"/>
  <c r="H5008" i="1" s="1"/>
  <c r="E5009" i="1"/>
  <c r="H5009" i="1" s="1"/>
  <c r="E5010" i="1"/>
  <c r="H5010" i="1" s="1"/>
  <c r="E5011" i="1"/>
  <c r="H5011" i="1" s="1"/>
  <c r="E5012" i="1"/>
  <c r="H5012" i="1" s="1"/>
  <c r="E5013" i="1"/>
  <c r="H5013" i="1" s="1"/>
  <c r="E5014" i="1"/>
  <c r="H5014" i="1" s="1"/>
  <c r="E5015" i="1"/>
  <c r="H5015" i="1" s="1"/>
  <c r="E5016" i="1"/>
  <c r="H5016" i="1" s="1"/>
  <c r="E5017" i="1"/>
  <c r="H5017" i="1" s="1"/>
  <c r="E5018" i="1"/>
  <c r="H5018" i="1" s="1"/>
  <c r="E5019" i="1"/>
  <c r="H5019" i="1" s="1"/>
  <c r="E5020" i="1"/>
  <c r="H5020" i="1" s="1"/>
  <c r="E5021" i="1"/>
  <c r="H5021" i="1" s="1"/>
  <c r="E5022" i="1"/>
  <c r="H5022" i="1" s="1"/>
  <c r="E5023" i="1"/>
  <c r="H5023" i="1" s="1"/>
  <c r="E5024" i="1"/>
  <c r="H5024" i="1" s="1"/>
  <c r="E5025" i="1"/>
  <c r="H5025" i="1" s="1"/>
  <c r="E5026" i="1"/>
  <c r="H5026" i="1" s="1"/>
  <c r="E5027" i="1"/>
  <c r="H5027" i="1" s="1"/>
  <c r="E5028" i="1"/>
  <c r="H5028" i="1" s="1"/>
  <c r="E5029" i="1"/>
  <c r="H5029" i="1" s="1"/>
  <c r="E5030" i="1"/>
  <c r="H5030" i="1" s="1"/>
  <c r="E5031" i="1"/>
  <c r="H5031" i="1" s="1"/>
  <c r="E5032" i="1"/>
  <c r="H5032" i="1" s="1"/>
  <c r="E5033" i="1"/>
  <c r="H5033" i="1" s="1"/>
  <c r="E5034" i="1"/>
  <c r="H5034" i="1" s="1"/>
  <c r="E5035" i="1"/>
  <c r="H5035" i="1" s="1"/>
  <c r="E5036" i="1"/>
  <c r="H5036" i="1" s="1"/>
  <c r="E5037" i="1"/>
  <c r="H5037" i="1" s="1"/>
  <c r="E5038" i="1"/>
  <c r="H5038" i="1" s="1"/>
  <c r="E5039" i="1"/>
  <c r="H5039" i="1" s="1"/>
  <c r="E5040" i="1"/>
  <c r="H5040" i="1" s="1"/>
  <c r="E5041" i="1"/>
  <c r="H5041" i="1" s="1"/>
  <c r="E5042" i="1"/>
  <c r="H5042" i="1" s="1"/>
  <c r="E5043" i="1"/>
  <c r="H5043" i="1" s="1"/>
  <c r="E5044" i="1"/>
  <c r="H5044" i="1" s="1"/>
  <c r="E5045" i="1"/>
  <c r="H5045" i="1" s="1"/>
  <c r="E5046" i="1"/>
  <c r="H5046" i="1" s="1"/>
  <c r="E5047" i="1"/>
  <c r="H5047" i="1" s="1"/>
  <c r="E5048" i="1"/>
  <c r="H5048" i="1" s="1"/>
  <c r="E5049" i="1"/>
  <c r="H5049" i="1" s="1"/>
  <c r="E5050" i="1"/>
  <c r="H5050" i="1" s="1"/>
  <c r="E5051" i="1"/>
  <c r="H5051" i="1" s="1"/>
  <c r="E5052" i="1"/>
  <c r="H5052" i="1" s="1"/>
  <c r="E5053" i="1"/>
  <c r="H5053" i="1" s="1"/>
  <c r="E5054" i="1"/>
  <c r="H5054" i="1" s="1"/>
  <c r="E5055" i="1"/>
  <c r="H5055" i="1" s="1"/>
  <c r="E5056" i="1"/>
  <c r="H5056" i="1" s="1"/>
  <c r="E5057" i="1"/>
  <c r="H5057" i="1" s="1"/>
  <c r="E5058" i="1"/>
  <c r="H5058" i="1" s="1"/>
  <c r="E5059" i="1"/>
  <c r="H5059" i="1" s="1"/>
  <c r="E5060" i="1"/>
  <c r="H5060" i="1" s="1"/>
  <c r="E5061" i="1"/>
  <c r="H5061" i="1" s="1"/>
  <c r="E5062" i="1"/>
  <c r="H5062" i="1" s="1"/>
  <c r="E5063" i="1"/>
  <c r="H5063" i="1" s="1"/>
  <c r="E5064" i="1"/>
  <c r="H5064" i="1" s="1"/>
  <c r="E5065" i="1"/>
  <c r="H5065" i="1" s="1"/>
  <c r="E5066" i="1"/>
  <c r="H5066" i="1" s="1"/>
  <c r="E5067" i="1"/>
  <c r="H5067" i="1" s="1"/>
  <c r="E5068" i="1"/>
  <c r="H5068" i="1" s="1"/>
  <c r="E5069" i="1"/>
  <c r="H5069" i="1" s="1"/>
  <c r="E5070" i="1"/>
  <c r="H5070" i="1" s="1"/>
  <c r="E5071" i="1"/>
  <c r="H5071" i="1" s="1"/>
  <c r="E5072" i="1"/>
  <c r="H5072" i="1" s="1"/>
  <c r="E5073" i="1"/>
  <c r="H5073" i="1" s="1"/>
  <c r="E5074" i="1"/>
  <c r="H5074" i="1" s="1"/>
  <c r="E5075" i="1"/>
  <c r="H5075" i="1" s="1"/>
  <c r="E5076" i="1"/>
  <c r="H5076" i="1" s="1"/>
  <c r="E5077" i="1"/>
  <c r="H5077" i="1" s="1"/>
  <c r="E5078" i="1"/>
  <c r="H5078" i="1" s="1"/>
  <c r="E5079" i="1"/>
  <c r="H5079" i="1" s="1"/>
  <c r="E5080" i="1"/>
  <c r="H5080" i="1" s="1"/>
  <c r="E5081" i="1"/>
  <c r="H5081" i="1" s="1"/>
  <c r="E5082" i="1"/>
  <c r="H5082" i="1" s="1"/>
  <c r="E5083" i="1"/>
  <c r="H5083" i="1" s="1"/>
  <c r="E5084" i="1"/>
  <c r="H5084" i="1" s="1"/>
  <c r="E5085" i="1"/>
  <c r="H5085" i="1" s="1"/>
  <c r="E5086" i="1"/>
  <c r="H5086" i="1" s="1"/>
  <c r="E5087" i="1"/>
  <c r="H5087" i="1" s="1"/>
  <c r="E5088" i="1"/>
  <c r="H5088" i="1" s="1"/>
  <c r="E5089" i="1"/>
  <c r="H5089" i="1" s="1"/>
  <c r="E5090" i="1"/>
  <c r="H5090" i="1" s="1"/>
  <c r="E5091" i="1"/>
  <c r="H5091" i="1" s="1"/>
  <c r="E5092" i="1"/>
  <c r="H5092" i="1" s="1"/>
  <c r="E5093" i="1"/>
  <c r="H5093" i="1" s="1"/>
  <c r="E5094" i="1"/>
  <c r="H5094" i="1" s="1"/>
  <c r="E5095" i="1"/>
  <c r="H5095" i="1" s="1"/>
  <c r="E5096" i="1"/>
  <c r="H5096" i="1" s="1"/>
  <c r="E5097" i="1"/>
  <c r="H5097" i="1" s="1"/>
  <c r="E5098" i="1"/>
  <c r="H5098" i="1" s="1"/>
  <c r="E5099" i="1"/>
  <c r="H5099" i="1" s="1"/>
  <c r="E5100" i="1"/>
  <c r="H5100" i="1" s="1"/>
  <c r="E5101" i="1"/>
  <c r="H5101" i="1" s="1"/>
  <c r="E5102" i="1"/>
  <c r="H5102" i="1" s="1"/>
  <c r="E5103" i="1"/>
  <c r="H5103" i="1" s="1"/>
  <c r="E5104" i="1"/>
  <c r="H5104" i="1" s="1"/>
  <c r="E5105" i="1"/>
  <c r="H5105" i="1" s="1"/>
  <c r="E5106" i="1"/>
  <c r="H5106" i="1" s="1"/>
  <c r="E5107" i="1"/>
  <c r="H5107" i="1" s="1"/>
  <c r="E5108" i="1"/>
  <c r="H5108" i="1" s="1"/>
  <c r="E5109" i="1"/>
  <c r="H5109" i="1" s="1"/>
  <c r="E5110" i="1"/>
  <c r="H5110" i="1" s="1"/>
  <c r="E5111" i="1"/>
  <c r="H5111" i="1" s="1"/>
  <c r="E5112" i="1"/>
  <c r="H5112" i="1" s="1"/>
  <c r="E5113" i="1"/>
  <c r="H5113" i="1" s="1"/>
  <c r="E5114" i="1"/>
  <c r="H5114" i="1" s="1"/>
  <c r="E5115" i="1"/>
  <c r="H5115" i="1" s="1"/>
  <c r="E5116" i="1"/>
  <c r="H5116" i="1" s="1"/>
  <c r="E5117" i="1"/>
  <c r="H5117" i="1" s="1"/>
  <c r="E5118" i="1"/>
  <c r="H5118" i="1" s="1"/>
  <c r="E5119" i="1"/>
  <c r="H5119" i="1" s="1"/>
  <c r="E5120" i="1"/>
  <c r="H5120" i="1" s="1"/>
  <c r="E5121" i="1"/>
  <c r="H5121" i="1" s="1"/>
  <c r="E5122" i="1"/>
  <c r="H5122" i="1" s="1"/>
  <c r="E5123" i="1"/>
  <c r="H5123" i="1" s="1"/>
  <c r="E5124" i="1"/>
  <c r="H5124" i="1" s="1"/>
  <c r="E5125" i="1"/>
  <c r="H5125" i="1" s="1"/>
  <c r="E5126" i="1"/>
  <c r="H5126" i="1" s="1"/>
  <c r="E5127" i="1"/>
  <c r="H5127" i="1" s="1"/>
  <c r="E5128" i="1"/>
  <c r="H5128" i="1" s="1"/>
  <c r="E5129" i="1"/>
  <c r="H5129" i="1" s="1"/>
  <c r="E5130" i="1"/>
  <c r="H5130" i="1" s="1"/>
  <c r="E5131" i="1"/>
  <c r="H5131" i="1" s="1"/>
  <c r="E5132" i="1"/>
  <c r="H5132" i="1" s="1"/>
  <c r="E5133" i="1"/>
  <c r="H5133" i="1" s="1"/>
  <c r="E5134" i="1"/>
  <c r="H5134" i="1" s="1"/>
  <c r="E5135" i="1"/>
  <c r="H5135" i="1" s="1"/>
  <c r="E5136" i="1"/>
  <c r="H5136" i="1" s="1"/>
  <c r="E5137" i="1"/>
  <c r="H5137" i="1" s="1"/>
  <c r="E5138" i="1"/>
  <c r="H5138" i="1" s="1"/>
  <c r="E5139" i="1"/>
  <c r="H5139" i="1" s="1"/>
  <c r="E5140" i="1"/>
  <c r="H5140" i="1" s="1"/>
  <c r="E5141" i="1"/>
  <c r="H5141" i="1" s="1"/>
  <c r="E5142" i="1"/>
  <c r="H5142" i="1" s="1"/>
  <c r="E5143" i="1"/>
  <c r="H5143" i="1" s="1"/>
  <c r="E5144" i="1"/>
  <c r="H5144" i="1" s="1"/>
  <c r="E5145" i="1"/>
  <c r="H5145" i="1" s="1"/>
  <c r="E5146" i="1"/>
  <c r="H5146" i="1" s="1"/>
  <c r="E5147" i="1"/>
  <c r="H5147" i="1" s="1"/>
  <c r="E5148" i="1"/>
  <c r="H5148" i="1" s="1"/>
  <c r="E5149" i="1"/>
  <c r="H5149" i="1" s="1"/>
  <c r="E5150" i="1"/>
  <c r="H5150" i="1" s="1"/>
  <c r="E5151" i="1"/>
  <c r="H5151" i="1" s="1"/>
  <c r="E5152" i="1"/>
  <c r="H5152" i="1" s="1"/>
  <c r="E5153" i="1"/>
  <c r="H5153" i="1" s="1"/>
  <c r="E5154" i="1"/>
  <c r="H5154" i="1" s="1"/>
  <c r="E5155" i="1"/>
  <c r="H5155" i="1" s="1"/>
  <c r="E5156" i="1"/>
  <c r="H5156" i="1" s="1"/>
  <c r="E5157" i="1"/>
  <c r="H5157" i="1" s="1"/>
  <c r="E5158" i="1"/>
  <c r="H5158" i="1" s="1"/>
  <c r="E5159" i="1"/>
  <c r="H5159" i="1" s="1"/>
  <c r="E5160" i="1"/>
  <c r="H5160" i="1" s="1"/>
  <c r="E5161" i="1"/>
  <c r="H5161" i="1" s="1"/>
  <c r="E5162" i="1"/>
  <c r="H5162" i="1" s="1"/>
  <c r="E5163" i="1"/>
  <c r="H5163" i="1" s="1"/>
  <c r="E5164" i="1"/>
  <c r="H5164" i="1" s="1"/>
  <c r="E5165" i="1"/>
  <c r="H5165" i="1" s="1"/>
  <c r="E5166" i="1"/>
  <c r="H5166" i="1" s="1"/>
  <c r="E5167" i="1"/>
  <c r="H5167" i="1" s="1"/>
  <c r="E5168" i="1"/>
  <c r="H5168" i="1" s="1"/>
  <c r="E5169" i="1"/>
  <c r="H5169" i="1" s="1"/>
  <c r="E5170" i="1"/>
  <c r="H5170" i="1" s="1"/>
  <c r="E5171" i="1"/>
  <c r="H5171" i="1" s="1"/>
  <c r="E5172" i="1"/>
  <c r="H5172" i="1" s="1"/>
  <c r="E5173" i="1"/>
  <c r="H5173" i="1" s="1"/>
  <c r="E5174" i="1"/>
  <c r="H5174" i="1" s="1"/>
  <c r="E5175" i="1"/>
  <c r="H5175" i="1" s="1"/>
  <c r="E5176" i="1"/>
  <c r="H5176" i="1" s="1"/>
  <c r="E5177" i="1"/>
  <c r="H5177" i="1" s="1"/>
  <c r="E5178" i="1"/>
  <c r="H5178" i="1" s="1"/>
  <c r="E5179" i="1"/>
  <c r="H5179" i="1" s="1"/>
  <c r="E5180" i="1"/>
  <c r="H5180" i="1" s="1"/>
  <c r="E5181" i="1"/>
  <c r="H5181" i="1" s="1"/>
  <c r="E5182" i="1"/>
  <c r="H5182" i="1" s="1"/>
  <c r="E5183" i="1"/>
  <c r="H5183" i="1" s="1"/>
  <c r="E5184" i="1"/>
  <c r="H5184" i="1" s="1"/>
  <c r="E5185" i="1"/>
  <c r="H5185" i="1" s="1"/>
  <c r="E5186" i="1"/>
  <c r="H5186" i="1" s="1"/>
  <c r="E5187" i="1"/>
  <c r="H5187" i="1" s="1"/>
  <c r="E5188" i="1"/>
  <c r="H5188" i="1" s="1"/>
  <c r="E5189" i="1"/>
  <c r="H5189" i="1" s="1"/>
  <c r="E5190" i="1"/>
  <c r="H5190" i="1" s="1"/>
  <c r="E5191" i="1"/>
  <c r="H5191" i="1" s="1"/>
  <c r="E5192" i="1"/>
  <c r="H5192" i="1" s="1"/>
  <c r="E5193" i="1"/>
  <c r="H5193" i="1" s="1"/>
  <c r="E5194" i="1"/>
  <c r="H5194" i="1" s="1"/>
  <c r="E5195" i="1"/>
  <c r="H5195" i="1" s="1"/>
  <c r="E5196" i="1"/>
  <c r="H5196" i="1" s="1"/>
  <c r="E5197" i="1"/>
  <c r="H5197" i="1" s="1"/>
  <c r="E5198" i="1"/>
  <c r="H5198" i="1" s="1"/>
  <c r="E5199" i="1"/>
  <c r="H5199" i="1" s="1"/>
  <c r="E5200" i="1"/>
  <c r="H5200" i="1" s="1"/>
  <c r="E5201" i="1"/>
  <c r="H5201" i="1" s="1"/>
  <c r="E5202" i="1"/>
  <c r="H5202" i="1" s="1"/>
  <c r="E5203" i="1"/>
  <c r="H5203" i="1" s="1"/>
  <c r="E5204" i="1"/>
  <c r="H5204" i="1" s="1"/>
  <c r="E5205" i="1"/>
  <c r="H5205" i="1" s="1"/>
  <c r="E5206" i="1"/>
  <c r="H5206" i="1" s="1"/>
  <c r="E5207" i="1"/>
  <c r="H5207" i="1" s="1"/>
  <c r="E5208" i="1"/>
  <c r="H5208" i="1" s="1"/>
  <c r="E5209" i="1"/>
  <c r="H5209" i="1" s="1"/>
  <c r="E5210" i="1"/>
  <c r="H5210" i="1" s="1"/>
  <c r="E5211" i="1"/>
  <c r="H5211" i="1" s="1"/>
  <c r="E5212" i="1"/>
  <c r="H5212" i="1" s="1"/>
  <c r="E5213" i="1"/>
  <c r="H5213" i="1" s="1"/>
  <c r="E5214" i="1"/>
  <c r="H5214" i="1" s="1"/>
  <c r="E5215" i="1"/>
  <c r="H5215" i="1" s="1"/>
  <c r="E5216" i="1"/>
  <c r="H5216" i="1" s="1"/>
  <c r="E5217" i="1"/>
  <c r="H5217" i="1" s="1"/>
  <c r="E5218" i="1"/>
  <c r="H5218" i="1" s="1"/>
  <c r="E5219" i="1"/>
  <c r="H5219" i="1" s="1"/>
  <c r="E5220" i="1"/>
  <c r="H5220" i="1" s="1"/>
  <c r="E5221" i="1"/>
  <c r="H5221" i="1" s="1"/>
  <c r="E5222" i="1"/>
  <c r="H5222" i="1" s="1"/>
  <c r="E5223" i="1"/>
  <c r="H5223" i="1" s="1"/>
  <c r="E5224" i="1"/>
  <c r="H5224" i="1" s="1"/>
  <c r="E5225" i="1"/>
  <c r="H5225" i="1" s="1"/>
  <c r="E5226" i="1"/>
  <c r="H5226" i="1" s="1"/>
  <c r="E5227" i="1"/>
  <c r="H5227" i="1" s="1"/>
  <c r="E5228" i="1"/>
  <c r="H5228" i="1" s="1"/>
  <c r="E5229" i="1"/>
  <c r="H5229" i="1" s="1"/>
  <c r="E5230" i="1"/>
  <c r="H5230" i="1" s="1"/>
  <c r="E5231" i="1"/>
  <c r="H5231" i="1" s="1"/>
  <c r="E5232" i="1"/>
  <c r="H5232" i="1" s="1"/>
  <c r="E5233" i="1"/>
  <c r="H5233" i="1" s="1"/>
  <c r="E5234" i="1"/>
  <c r="H5234" i="1" s="1"/>
  <c r="E5235" i="1"/>
  <c r="H5235" i="1" s="1"/>
  <c r="E5236" i="1"/>
  <c r="H5236" i="1" s="1"/>
  <c r="E5237" i="1"/>
  <c r="H5237" i="1" s="1"/>
  <c r="E5238" i="1"/>
  <c r="H5238" i="1" s="1"/>
  <c r="E5239" i="1"/>
  <c r="H5239" i="1" s="1"/>
  <c r="E5240" i="1"/>
  <c r="H5240" i="1" s="1"/>
  <c r="E5241" i="1"/>
  <c r="H5241" i="1" s="1"/>
  <c r="E5242" i="1"/>
  <c r="H5242" i="1" s="1"/>
  <c r="E5243" i="1"/>
  <c r="H5243" i="1" s="1"/>
  <c r="E5244" i="1"/>
  <c r="H5244" i="1" s="1"/>
  <c r="E5245" i="1"/>
  <c r="H5245" i="1" s="1"/>
  <c r="E5246" i="1"/>
  <c r="H5246" i="1" s="1"/>
  <c r="E5247" i="1"/>
  <c r="H5247" i="1" s="1"/>
  <c r="E5248" i="1"/>
  <c r="H5248" i="1" s="1"/>
  <c r="E5249" i="1"/>
  <c r="H5249" i="1" s="1"/>
  <c r="E5250" i="1"/>
  <c r="H5250" i="1" s="1"/>
  <c r="E5251" i="1"/>
  <c r="H5251" i="1" s="1"/>
  <c r="E5252" i="1"/>
  <c r="H5252" i="1" s="1"/>
  <c r="E5253" i="1"/>
  <c r="H5253" i="1" s="1"/>
  <c r="E5254" i="1"/>
  <c r="H5254" i="1" s="1"/>
  <c r="E5255" i="1"/>
  <c r="H5255" i="1" s="1"/>
  <c r="E5256" i="1"/>
  <c r="H5256" i="1" s="1"/>
  <c r="E5257" i="1"/>
  <c r="H5257" i="1" s="1"/>
  <c r="E5258" i="1"/>
  <c r="H5258" i="1" s="1"/>
  <c r="E5259" i="1"/>
  <c r="H5259" i="1" s="1"/>
  <c r="E5260" i="1"/>
  <c r="H5260" i="1" s="1"/>
  <c r="E5261" i="1"/>
  <c r="H5261" i="1" s="1"/>
  <c r="E5262" i="1"/>
  <c r="H5262" i="1" s="1"/>
  <c r="E5263" i="1"/>
  <c r="H5263" i="1" s="1"/>
  <c r="E5264" i="1"/>
  <c r="H5264" i="1" s="1"/>
  <c r="E5265" i="1"/>
  <c r="H5265" i="1" s="1"/>
  <c r="E5266" i="1"/>
  <c r="H5266" i="1" s="1"/>
  <c r="E5267" i="1"/>
  <c r="H5267" i="1" s="1"/>
  <c r="E5268" i="1"/>
  <c r="H5268" i="1" s="1"/>
  <c r="E5269" i="1"/>
  <c r="H5269" i="1" s="1"/>
  <c r="E5270" i="1"/>
  <c r="H5270" i="1" s="1"/>
  <c r="E5271" i="1"/>
  <c r="H5271" i="1" s="1"/>
  <c r="E5272" i="1"/>
  <c r="H5272" i="1" s="1"/>
  <c r="E5273" i="1"/>
  <c r="H5273" i="1" s="1"/>
  <c r="E5274" i="1"/>
  <c r="H5274" i="1" s="1"/>
  <c r="E5275" i="1"/>
  <c r="H5275" i="1" s="1"/>
  <c r="E5276" i="1"/>
  <c r="H5276" i="1" s="1"/>
  <c r="E5277" i="1"/>
  <c r="H5277" i="1" s="1"/>
  <c r="E5278" i="1"/>
  <c r="H5278" i="1" s="1"/>
  <c r="E5279" i="1"/>
  <c r="H5279" i="1" s="1"/>
  <c r="E5280" i="1"/>
  <c r="H5280" i="1" s="1"/>
  <c r="E5281" i="1"/>
  <c r="H5281" i="1" s="1"/>
  <c r="E5282" i="1"/>
  <c r="H5282" i="1" s="1"/>
  <c r="E5283" i="1"/>
  <c r="H5283" i="1" s="1"/>
  <c r="E5284" i="1"/>
  <c r="H5284" i="1" s="1"/>
  <c r="E5285" i="1"/>
  <c r="H5285" i="1" s="1"/>
  <c r="E5286" i="1"/>
  <c r="H5286" i="1" s="1"/>
  <c r="E5287" i="1"/>
  <c r="H5287" i="1" s="1"/>
  <c r="E5288" i="1"/>
  <c r="H5288" i="1" s="1"/>
  <c r="E5289" i="1"/>
  <c r="H5289" i="1" s="1"/>
  <c r="E5290" i="1"/>
  <c r="H5290" i="1" s="1"/>
  <c r="E5291" i="1"/>
  <c r="H5291" i="1" s="1"/>
  <c r="E5292" i="1"/>
  <c r="H5292" i="1" s="1"/>
  <c r="E5293" i="1"/>
  <c r="H5293" i="1" s="1"/>
  <c r="E5294" i="1"/>
  <c r="H5294" i="1" s="1"/>
  <c r="E5295" i="1"/>
  <c r="H5295" i="1" s="1"/>
  <c r="E5296" i="1"/>
  <c r="H5296" i="1" s="1"/>
  <c r="E5297" i="1"/>
  <c r="H5297" i="1" s="1"/>
  <c r="E5298" i="1"/>
  <c r="H5298" i="1" s="1"/>
  <c r="E5299" i="1"/>
  <c r="H5299" i="1" s="1"/>
  <c r="E5300" i="1"/>
  <c r="H5300" i="1" s="1"/>
  <c r="E5301" i="1"/>
  <c r="H5301" i="1" s="1"/>
  <c r="E5302" i="1"/>
  <c r="H5302" i="1" s="1"/>
  <c r="E5303" i="1"/>
  <c r="H5303" i="1" s="1"/>
  <c r="E5304" i="1"/>
  <c r="H5304" i="1" s="1"/>
  <c r="E5305" i="1"/>
  <c r="H5305" i="1" s="1"/>
  <c r="E5306" i="1"/>
  <c r="H5306" i="1" s="1"/>
  <c r="E5307" i="1"/>
  <c r="H5307" i="1" s="1"/>
  <c r="E5308" i="1"/>
  <c r="H5308" i="1" s="1"/>
  <c r="E5309" i="1"/>
  <c r="H5309" i="1" s="1"/>
  <c r="E5310" i="1"/>
  <c r="H5310" i="1" s="1"/>
  <c r="E5311" i="1"/>
  <c r="H5311" i="1" s="1"/>
  <c r="E5312" i="1"/>
  <c r="H5312" i="1" s="1"/>
  <c r="E5313" i="1"/>
  <c r="H5313" i="1" s="1"/>
  <c r="E5314" i="1"/>
  <c r="H5314" i="1" s="1"/>
  <c r="E5315" i="1"/>
  <c r="H5315" i="1" s="1"/>
  <c r="E5316" i="1"/>
  <c r="H5316" i="1" s="1"/>
  <c r="E5317" i="1"/>
  <c r="H5317" i="1" s="1"/>
  <c r="E5318" i="1"/>
  <c r="H5318" i="1" s="1"/>
  <c r="E5319" i="1"/>
  <c r="H5319" i="1" s="1"/>
  <c r="E5320" i="1"/>
  <c r="H5320" i="1" s="1"/>
  <c r="E5321" i="1"/>
  <c r="H5321" i="1" s="1"/>
  <c r="E5322" i="1"/>
  <c r="H5322" i="1" s="1"/>
  <c r="E5323" i="1"/>
  <c r="H5323" i="1" s="1"/>
  <c r="E5324" i="1"/>
  <c r="H5324" i="1" s="1"/>
  <c r="E5325" i="1"/>
  <c r="H5325" i="1" s="1"/>
  <c r="E5326" i="1"/>
  <c r="H5326" i="1" s="1"/>
  <c r="E5327" i="1"/>
  <c r="H5327" i="1" s="1"/>
  <c r="E5328" i="1"/>
  <c r="H5328" i="1" s="1"/>
  <c r="E5329" i="1"/>
  <c r="H5329" i="1" s="1"/>
  <c r="E5330" i="1"/>
  <c r="H5330" i="1" s="1"/>
  <c r="E5331" i="1"/>
  <c r="H5331" i="1" s="1"/>
  <c r="E5332" i="1"/>
  <c r="H5332" i="1" s="1"/>
  <c r="E5333" i="1"/>
  <c r="H5333" i="1" s="1"/>
  <c r="E5334" i="1"/>
  <c r="H5334" i="1" s="1"/>
  <c r="E5335" i="1"/>
  <c r="H5335" i="1" s="1"/>
  <c r="E5336" i="1"/>
  <c r="H5336" i="1" s="1"/>
  <c r="E5337" i="1"/>
  <c r="H5337" i="1" s="1"/>
  <c r="E5338" i="1"/>
  <c r="H5338" i="1" s="1"/>
  <c r="E5339" i="1"/>
  <c r="H5339" i="1" s="1"/>
  <c r="E5340" i="1"/>
  <c r="H5340" i="1" s="1"/>
  <c r="E5341" i="1"/>
  <c r="H5341" i="1" s="1"/>
  <c r="E5342" i="1"/>
  <c r="H5342" i="1" s="1"/>
  <c r="E5343" i="1"/>
  <c r="H5343" i="1" s="1"/>
  <c r="E5344" i="1"/>
  <c r="H5344" i="1" s="1"/>
  <c r="E5345" i="1"/>
  <c r="H5345" i="1" s="1"/>
  <c r="E5346" i="1"/>
  <c r="H5346" i="1" s="1"/>
  <c r="E5347" i="1"/>
  <c r="H5347" i="1" s="1"/>
  <c r="E5348" i="1"/>
  <c r="H5348" i="1" s="1"/>
  <c r="E5349" i="1"/>
  <c r="H5349" i="1" s="1"/>
  <c r="E5350" i="1"/>
  <c r="H5350" i="1" s="1"/>
  <c r="E5351" i="1"/>
  <c r="H5351" i="1" s="1"/>
  <c r="E5352" i="1"/>
  <c r="H5352" i="1" s="1"/>
  <c r="E5353" i="1"/>
  <c r="H5353" i="1" s="1"/>
  <c r="E5354" i="1"/>
  <c r="H5354" i="1" s="1"/>
  <c r="E5355" i="1"/>
  <c r="H5355" i="1" s="1"/>
  <c r="E5356" i="1"/>
  <c r="H5356" i="1" s="1"/>
  <c r="E5357" i="1"/>
  <c r="H5357" i="1" s="1"/>
  <c r="E5358" i="1"/>
  <c r="H5358" i="1" s="1"/>
  <c r="E5359" i="1"/>
  <c r="H5359" i="1" s="1"/>
  <c r="E5360" i="1"/>
  <c r="H5360" i="1" s="1"/>
  <c r="E5361" i="1"/>
  <c r="H5361" i="1" s="1"/>
  <c r="E5362" i="1"/>
  <c r="H5362" i="1" s="1"/>
  <c r="E5363" i="1"/>
  <c r="H5363" i="1" s="1"/>
  <c r="E5364" i="1"/>
  <c r="H5364" i="1" s="1"/>
  <c r="E5365" i="1"/>
  <c r="H5365" i="1" s="1"/>
  <c r="E5366" i="1"/>
  <c r="H5366" i="1" s="1"/>
  <c r="E5367" i="1"/>
  <c r="H5367" i="1" s="1"/>
  <c r="E5368" i="1"/>
  <c r="H5368" i="1" s="1"/>
  <c r="E5369" i="1"/>
  <c r="H5369" i="1" s="1"/>
  <c r="E5370" i="1"/>
  <c r="H5370" i="1" s="1"/>
  <c r="E5371" i="1"/>
  <c r="H5371" i="1" s="1"/>
  <c r="E5372" i="1"/>
  <c r="H5372" i="1" s="1"/>
  <c r="E5373" i="1"/>
  <c r="H5373" i="1" s="1"/>
  <c r="E5374" i="1"/>
  <c r="H5374" i="1" s="1"/>
  <c r="E5375" i="1"/>
  <c r="H5375" i="1" s="1"/>
  <c r="E5376" i="1"/>
  <c r="H5376" i="1" s="1"/>
  <c r="E5377" i="1"/>
  <c r="H5377" i="1" s="1"/>
  <c r="E5378" i="1"/>
  <c r="H5378" i="1" s="1"/>
  <c r="E5379" i="1"/>
  <c r="H5379" i="1" s="1"/>
  <c r="E5380" i="1"/>
  <c r="H5380" i="1" s="1"/>
  <c r="E5381" i="1"/>
  <c r="H5381" i="1" s="1"/>
  <c r="E5382" i="1"/>
  <c r="H5382" i="1" s="1"/>
  <c r="E5383" i="1"/>
  <c r="H5383" i="1" s="1"/>
  <c r="E5384" i="1"/>
  <c r="H5384" i="1" s="1"/>
  <c r="E5385" i="1"/>
  <c r="H5385" i="1" s="1"/>
  <c r="E5386" i="1"/>
  <c r="H5386" i="1" s="1"/>
  <c r="E5387" i="1"/>
  <c r="H5387" i="1" s="1"/>
  <c r="E5388" i="1"/>
  <c r="H5388" i="1" s="1"/>
  <c r="E5389" i="1"/>
  <c r="H5389" i="1" s="1"/>
  <c r="E5390" i="1"/>
  <c r="H5390" i="1" s="1"/>
  <c r="E5391" i="1"/>
  <c r="H5391" i="1" s="1"/>
  <c r="E5392" i="1"/>
  <c r="H5392" i="1" s="1"/>
  <c r="E5393" i="1"/>
  <c r="H5393" i="1" s="1"/>
  <c r="E5394" i="1"/>
  <c r="H5394" i="1" s="1"/>
  <c r="E5395" i="1"/>
  <c r="H5395" i="1" s="1"/>
  <c r="E5396" i="1"/>
  <c r="H5396" i="1" s="1"/>
  <c r="E5397" i="1"/>
  <c r="H5397" i="1" s="1"/>
  <c r="E5398" i="1"/>
  <c r="H5398" i="1" s="1"/>
  <c r="E5399" i="1"/>
  <c r="H5399" i="1" s="1"/>
  <c r="E5400" i="1"/>
  <c r="H5400" i="1" s="1"/>
  <c r="E5401" i="1"/>
  <c r="H5401" i="1" s="1"/>
  <c r="E5402" i="1"/>
  <c r="H5402" i="1" s="1"/>
  <c r="E5403" i="1"/>
  <c r="H5403" i="1" s="1"/>
  <c r="E5404" i="1"/>
  <c r="H5404" i="1" s="1"/>
  <c r="E5405" i="1"/>
  <c r="H5405" i="1" s="1"/>
  <c r="E5406" i="1"/>
  <c r="H5406" i="1" s="1"/>
  <c r="E5407" i="1"/>
  <c r="H5407" i="1" s="1"/>
  <c r="E5408" i="1"/>
  <c r="H5408" i="1" s="1"/>
  <c r="E5409" i="1"/>
  <c r="H5409" i="1" s="1"/>
  <c r="E5410" i="1"/>
  <c r="H5410" i="1" s="1"/>
  <c r="E5411" i="1"/>
  <c r="H5411" i="1" s="1"/>
  <c r="E5412" i="1"/>
  <c r="H5412" i="1" s="1"/>
  <c r="E5413" i="1"/>
  <c r="H5413" i="1" s="1"/>
  <c r="E5414" i="1"/>
  <c r="H5414" i="1" s="1"/>
  <c r="E5415" i="1"/>
  <c r="H5415" i="1" s="1"/>
  <c r="E5416" i="1"/>
  <c r="H5416" i="1" s="1"/>
  <c r="E5417" i="1"/>
  <c r="H5417" i="1" s="1"/>
  <c r="E5418" i="1"/>
  <c r="H5418" i="1" s="1"/>
  <c r="E5419" i="1"/>
  <c r="H5419" i="1" s="1"/>
  <c r="E5420" i="1"/>
  <c r="H5420" i="1" s="1"/>
  <c r="E5421" i="1"/>
  <c r="H5421" i="1" s="1"/>
  <c r="E5422" i="1"/>
  <c r="H5422" i="1" s="1"/>
  <c r="E5423" i="1"/>
  <c r="H5423" i="1" s="1"/>
  <c r="E5424" i="1"/>
  <c r="H5424" i="1" s="1"/>
  <c r="E5425" i="1"/>
  <c r="H5425" i="1" s="1"/>
  <c r="E5426" i="1"/>
  <c r="H5426" i="1" s="1"/>
  <c r="E5427" i="1"/>
  <c r="H5427" i="1" s="1"/>
  <c r="E5428" i="1"/>
  <c r="H5428" i="1" s="1"/>
  <c r="E5429" i="1"/>
  <c r="H5429" i="1" s="1"/>
  <c r="E5430" i="1"/>
  <c r="H5430" i="1" s="1"/>
  <c r="E5431" i="1"/>
  <c r="H5431" i="1" s="1"/>
  <c r="E5432" i="1"/>
  <c r="H5432" i="1" s="1"/>
  <c r="E5433" i="1"/>
  <c r="H5433" i="1" s="1"/>
  <c r="E5434" i="1"/>
  <c r="H5434" i="1" s="1"/>
  <c r="E5435" i="1"/>
  <c r="H5435" i="1" s="1"/>
  <c r="E5436" i="1"/>
  <c r="H5436" i="1" s="1"/>
  <c r="E5437" i="1"/>
  <c r="H5437" i="1" s="1"/>
  <c r="E5438" i="1"/>
  <c r="H5438" i="1" s="1"/>
  <c r="E5439" i="1"/>
  <c r="H5439" i="1" s="1"/>
  <c r="E5440" i="1"/>
  <c r="H5440" i="1" s="1"/>
  <c r="E5441" i="1"/>
  <c r="H5441" i="1" s="1"/>
  <c r="E5442" i="1"/>
  <c r="H5442" i="1" s="1"/>
  <c r="E5443" i="1"/>
  <c r="H5443" i="1" s="1"/>
  <c r="E5444" i="1"/>
  <c r="H5444" i="1" s="1"/>
  <c r="E5445" i="1"/>
  <c r="H5445" i="1" s="1"/>
  <c r="E5446" i="1"/>
  <c r="H5446" i="1" s="1"/>
  <c r="E5447" i="1"/>
  <c r="H5447" i="1" s="1"/>
  <c r="E5448" i="1"/>
  <c r="H5448" i="1" s="1"/>
  <c r="E5449" i="1"/>
  <c r="H5449" i="1" s="1"/>
  <c r="E5450" i="1"/>
  <c r="H5450" i="1" s="1"/>
  <c r="E5451" i="1"/>
  <c r="H5451" i="1" s="1"/>
  <c r="E5452" i="1"/>
  <c r="H5452" i="1" s="1"/>
  <c r="E5453" i="1"/>
  <c r="H5453" i="1" s="1"/>
  <c r="E5454" i="1"/>
  <c r="H5454" i="1" s="1"/>
  <c r="E5455" i="1"/>
  <c r="H5455" i="1" s="1"/>
  <c r="E5456" i="1"/>
  <c r="H5456" i="1" s="1"/>
  <c r="E5457" i="1"/>
  <c r="H5457" i="1" s="1"/>
  <c r="E5458" i="1"/>
  <c r="H5458" i="1" s="1"/>
  <c r="E5459" i="1"/>
  <c r="H5459" i="1" s="1"/>
  <c r="E5460" i="1"/>
  <c r="H5460" i="1" s="1"/>
  <c r="E5461" i="1"/>
  <c r="H5461" i="1" s="1"/>
  <c r="E5462" i="1"/>
  <c r="H5462" i="1" s="1"/>
  <c r="E5463" i="1"/>
  <c r="H5463" i="1" s="1"/>
  <c r="E5464" i="1"/>
  <c r="H5464" i="1" s="1"/>
  <c r="E5465" i="1"/>
  <c r="H5465" i="1" s="1"/>
  <c r="E5466" i="1"/>
  <c r="H5466" i="1" s="1"/>
  <c r="E5467" i="1"/>
  <c r="H5467" i="1" s="1"/>
  <c r="E5468" i="1"/>
  <c r="H5468" i="1" s="1"/>
  <c r="E5469" i="1"/>
  <c r="H5469" i="1" s="1"/>
  <c r="E5470" i="1"/>
  <c r="H5470" i="1" s="1"/>
  <c r="E5471" i="1"/>
  <c r="H5471" i="1" s="1"/>
  <c r="E5472" i="1"/>
  <c r="H5472" i="1" s="1"/>
  <c r="E5473" i="1"/>
  <c r="H5473" i="1" s="1"/>
  <c r="E5474" i="1"/>
  <c r="H5474" i="1" s="1"/>
  <c r="E5475" i="1"/>
  <c r="H5475" i="1" s="1"/>
  <c r="E5476" i="1"/>
  <c r="H5476" i="1" s="1"/>
  <c r="E5477" i="1"/>
  <c r="H5477" i="1" s="1"/>
  <c r="E5478" i="1"/>
  <c r="H5478" i="1" s="1"/>
  <c r="E5479" i="1"/>
  <c r="H5479" i="1" s="1"/>
  <c r="E5480" i="1"/>
  <c r="H5480" i="1" s="1"/>
  <c r="E5481" i="1"/>
  <c r="H5481" i="1" s="1"/>
  <c r="E5482" i="1"/>
  <c r="H5482" i="1" s="1"/>
  <c r="E5483" i="1"/>
  <c r="H5483" i="1" s="1"/>
  <c r="E5484" i="1"/>
  <c r="H5484" i="1" s="1"/>
  <c r="E5485" i="1"/>
  <c r="H5485" i="1" s="1"/>
  <c r="E5486" i="1"/>
  <c r="H5486" i="1" s="1"/>
  <c r="E5487" i="1"/>
  <c r="H5487" i="1" s="1"/>
  <c r="E5488" i="1"/>
  <c r="H5488" i="1" s="1"/>
  <c r="E5489" i="1"/>
  <c r="H5489" i="1" s="1"/>
  <c r="E5490" i="1"/>
  <c r="H5490" i="1" s="1"/>
  <c r="E5491" i="1"/>
  <c r="H5491" i="1" s="1"/>
  <c r="E5492" i="1"/>
  <c r="H5492" i="1" s="1"/>
  <c r="E5493" i="1"/>
  <c r="H5493" i="1" s="1"/>
  <c r="E5494" i="1"/>
  <c r="H5494" i="1" s="1"/>
  <c r="E5495" i="1"/>
  <c r="H5495" i="1" s="1"/>
  <c r="E5496" i="1"/>
  <c r="H5496" i="1" s="1"/>
  <c r="E5497" i="1"/>
  <c r="H5497" i="1" s="1"/>
  <c r="E5498" i="1"/>
  <c r="H5498" i="1" s="1"/>
  <c r="E5499" i="1"/>
  <c r="H5499" i="1" s="1"/>
  <c r="E5500" i="1"/>
  <c r="H5500" i="1" s="1"/>
  <c r="E5501" i="1"/>
  <c r="H5501" i="1" s="1"/>
  <c r="E5502" i="1"/>
  <c r="H5502" i="1" s="1"/>
  <c r="E5503" i="1"/>
  <c r="H5503" i="1" s="1"/>
  <c r="E5504" i="1"/>
  <c r="H5504" i="1" s="1"/>
  <c r="E5505" i="1"/>
  <c r="H5505" i="1" s="1"/>
  <c r="E5506" i="1"/>
  <c r="H5506" i="1" s="1"/>
  <c r="E5507" i="1"/>
  <c r="H5507" i="1" s="1"/>
  <c r="E5508" i="1"/>
  <c r="H5508" i="1" s="1"/>
  <c r="E5509" i="1"/>
  <c r="H5509" i="1" s="1"/>
  <c r="E5510" i="1"/>
  <c r="H5510" i="1" s="1"/>
  <c r="E5511" i="1"/>
  <c r="H5511" i="1" s="1"/>
  <c r="E5512" i="1"/>
  <c r="H5512" i="1" s="1"/>
  <c r="E5513" i="1"/>
  <c r="H5513" i="1" s="1"/>
  <c r="E5514" i="1"/>
  <c r="H5514" i="1" s="1"/>
  <c r="E5515" i="1"/>
  <c r="H5515" i="1" s="1"/>
  <c r="E5516" i="1"/>
  <c r="H5516" i="1" s="1"/>
  <c r="E5517" i="1"/>
  <c r="H5517" i="1" s="1"/>
  <c r="E5518" i="1"/>
  <c r="H5518" i="1" s="1"/>
  <c r="E5519" i="1"/>
  <c r="H5519" i="1" s="1"/>
  <c r="E5520" i="1"/>
  <c r="H5520" i="1" s="1"/>
  <c r="E5521" i="1"/>
  <c r="H5521" i="1" s="1"/>
  <c r="E5522" i="1"/>
  <c r="H5522" i="1" s="1"/>
  <c r="E5523" i="1"/>
  <c r="H5523" i="1" s="1"/>
  <c r="E5524" i="1"/>
  <c r="H5524" i="1" s="1"/>
  <c r="E5525" i="1"/>
  <c r="H5525" i="1" s="1"/>
  <c r="E5526" i="1"/>
  <c r="H5526" i="1" s="1"/>
  <c r="E5527" i="1"/>
  <c r="H5527" i="1" s="1"/>
  <c r="E5528" i="1"/>
  <c r="H5528" i="1" s="1"/>
  <c r="E5529" i="1"/>
  <c r="H5529" i="1" s="1"/>
  <c r="E5530" i="1"/>
  <c r="H5530" i="1" s="1"/>
  <c r="E5531" i="1"/>
  <c r="H5531" i="1" s="1"/>
  <c r="E5532" i="1"/>
  <c r="H5532" i="1" s="1"/>
  <c r="E5533" i="1"/>
  <c r="H5533" i="1" s="1"/>
  <c r="E5534" i="1"/>
  <c r="H5534" i="1" s="1"/>
  <c r="E5535" i="1"/>
  <c r="H5535" i="1" s="1"/>
  <c r="E5536" i="1"/>
  <c r="H5536" i="1" s="1"/>
  <c r="E5537" i="1"/>
  <c r="H5537" i="1" s="1"/>
  <c r="E5538" i="1"/>
  <c r="H5538" i="1" s="1"/>
  <c r="E5539" i="1"/>
  <c r="H5539" i="1" s="1"/>
  <c r="E5540" i="1"/>
  <c r="H5540" i="1" s="1"/>
  <c r="E5541" i="1"/>
  <c r="H5541" i="1" s="1"/>
  <c r="E5542" i="1"/>
  <c r="H5542" i="1" s="1"/>
  <c r="E5543" i="1"/>
  <c r="H5543" i="1" s="1"/>
  <c r="E5544" i="1"/>
  <c r="H5544" i="1" s="1"/>
  <c r="E5545" i="1"/>
  <c r="H5545" i="1" s="1"/>
  <c r="E5546" i="1"/>
  <c r="H5546" i="1" s="1"/>
  <c r="E5547" i="1"/>
  <c r="H5547" i="1" s="1"/>
  <c r="E5548" i="1"/>
  <c r="H5548" i="1" s="1"/>
  <c r="E5549" i="1"/>
  <c r="H5549" i="1" s="1"/>
  <c r="E5550" i="1"/>
  <c r="H5550" i="1" s="1"/>
  <c r="E5551" i="1"/>
  <c r="H5551" i="1" s="1"/>
  <c r="E5552" i="1"/>
  <c r="H5552" i="1" s="1"/>
  <c r="E5553" i="1"/>
  <c r="H5553" i="1" s="1"/>
  <c r="E5554" i="1"/>
  <c r="H5554" i="1" s="1"/>
  <c r="E5555" i="1"/>
  <c r="H5555" i="1" s="1"/>
  <c r="E5556" i="1"/>
  <c r="H5556" i="1" s="1"/>
  <c r="E5557" i="1"/>
  <c r="H5557" i="1" s="1"/>
  <c r="E5558" i="1"/>
  <c r="H5558" i="1" s="1"/>
  <c r="E5559" i="1"/>
  <c r="H5559" i="1" s="1"/>
  <c r="E5560" i="1"/>
  <c r="H5560" i="1" s="1"/>
  <c r="E5561" i="1"/>
  <c r="H5561" i="1" s="1"/>
  <c r="E5562" i="1"/>
  <c r="H5562" i="1" s="1"/>
  <c r="E5563" i="1"/>
  <c r="H5563" i="1" s="1"/>
  <c r="E5564" i="1"/>
  <c r="H5564" i="1" s="1"/>
  <c r="E5565" i="1"/>
  <c r="H5565" i="1" s="1"/>
  <c r="E5566" i="1"/>
  <c r="H5566" i="1" s="1"/>
  <c r="E5567" i="1"/>
  <c r="H5567" i="1" s="1"/>
  <c r="E5568" i="1"/>
  <c r="H5568" i="1" s="1"/>
  <c r="E5569" i="1"/>
  <c r="H5569" i="1" s="1"/>
  <c r="E5570" i="1"/>
  <c r="H5570" i="1" s="1"/>
  <c r="E5571" i="1"/>
  <c r="H5571" i="1" s="1"/>
  <c r="E5572" i="1"/>
  <c r="H5572" i="1" s="1"/>
  <c r="E5573" i="1"/>
  <c r="H5573" i="1" s="1"/>
  <c r="E5574" i="1"/>
  <c r="H5574" i="1" s="1"/>
  <c r="E5575" i="1"/>
  <c r="H5575" i="1" s="1"/>
  <c r="E5576" i="1"/>
  <c r="H5576" i="1" s="1"/>
  <c r="E5577" i="1"/>
  <c r="H5577" i="1" s="1"/>
  <c r="E5578" i="1"/>
  <c r="H5578" i="1" s="1"/>
  <c r="E5579" i="1"/>
  <c r="H5579" i="1" s="1"/>
  <c r="E5580" i="1"/>
  <c r="H5580" i="1" s="1"/>
  <c r="E5581" i="1"/>
  <c r="H5581" i="1" s="1"/>
  <c r="E5582" i="1"/>
  <c r="H5582" i="1" s="1"/>
  <c r="E5583" i="1"/>
  <c r="H5583" i="1" s="1"/>
  <c r="E5584" i="1"/>
  <c r="H5584" i="1" s="1"/>
  <c r="E5585" i="1"/>
  <c r="H5585" i="1" s="1"/>
  <c r="E5586" i="1"/>
  <c r="H5586" i="1" s="1"/>
  <c r="E5587" i="1"/>
  <c r="H5587" i="1" s="1"/>
  <c r="E5588" i="1"/>
  <c r="H5588" i="1" s="1"/>
  <c r="E5589" i="1"/>
  <c r="H5589" i="1" s="1"/>
  <c r="E5590" i="1"/>
  <c r="H5590" i="1" s="1"/>
  <c r="E5591" i="1"/>
  <c r="H5591" i="1" s="1"/>
  <c r="E5592" i="1"/>
  <c r="H5592" i="1" s="1"/>
  <c r="E5593" i="1"/>
  <c r="H5593" i="1" s="1"/>
  <c r="E5594" i="1"/>
  <c r="H5594" i="1" s="1"/>
  <c r="E5595" i="1"/>
  <c r="H5595" i="1" s="1"/>
  <c r="E5596" i="1"/>
  <c r="H5596" i="1" s="1"/>
  <c r="E5597" i="1"/>
  <c r="H5597" i="1" s="1"/>
  <c r="E5598" i="1"/>
  <c r="H5598" i="1" s="1"/>
  <c r="E5599" i="1"/>
  <c r="H5599" i="1" s="1"/>
  <c r="E5600" i="1"/>
  <c r="H5600" i="1" s="1"/>
  <c r="E5601" i="1"/>
  <c r="H5601" i="1" s="1"/>
  <c r="E5602" i="1"/>
  <c r="H5602" i="1" s="1"/>
  <c r="E5603" i="1"/>
  <c r="H5603" i="1" s="1"/>
  <c r="E5604" i="1"/>
  <c r="H5604" i="1" s="1"/>
  <c r="E5605" i="1"/>
  <c r="H5605" i="1" s="1"/>
  <c r="E5606" i="1"/>
  <c r="H5606" i="1" s="1"/>
  <c r="E5607" i="1"/>
  <c r="H5607" i="1" s="1"/>
  <c r="E5608" i="1"/>
  <c r="H5608" i="1" s="1"/>
  <c r="E5609" i="1"/>
  <c r="H5609" i="1" s="1"/>
  <c r="E5610" i="1"/>
  <c r="H5610" i="1" s="1"/>
  <c r="E5611" i="1"/>
  <c r="H5611" i="1" s="1"/>
  <c r="E5612" i="1"/>
  <c r="H5612" i="1" s="1"/>
  <c r="E5613" i="1"/>
  <c r="H5613" i="1" s="1"/>
  <c r="E5614" i="1"/>
  <c r="H5614" i="1" s="1"/>
  <c r="E5615" i="1"/>
  <c r="H5615" i="1" s="1"/>
  <c r="E5616" i="1"/>
  <c r="H5616" i="1" s="1"/>
  <c r="E5617" i="1"/>
  <c r="H5617" i="1" s="1"/>
  <c r="E5618" i="1"/>
  <c r="H5618" i="1" s="1"/>
  <c r="E5619" i="1"/>
  <c r="H5619" i="1" s="1"/>
  <c r="E5620" i="1"/>
  <c r="H5620" i="1" s="1"/>
  <c r="E5621" i="1"/>
  <c r="H5621" i="1" s="1"/>
  <c r="E5622" i="1"/>
  <c r="H5622" i="1" s="1"/>
  <c r="E5623" i="1"/>
  <c r="H5623" i="1" s="1"/>
  <c r="E5624" i="1"/>
  <c r="H5624" i="1" s="1"/>
  <c r="E5625" i="1"/>
  <c r="H5625" i="1" s="1"/>
  <c r="E5626" i="1"/>
  <c r="H5626" i="1" s="1"/>
  <c r="E5627" i="1"/>
  <c r="H5627" i="1" s="1"/>
  <c r="E5628" i="1"/>
  <c r="H5628" i="1" s="1"/>
  <c r="E5629" i="1"/>
  <c r="H5629" i="1" s="1"/>
  <c r="E5630" i="1"/>
  <c r="H5630" i="1" s="1"/>
  <c r="E5631" i="1"/>
  <c r="H5631" i="1" s="1"/>
  <c r="E5632" i="1"/>
  <c r="H5632" i="1" s="1"/>
  <c r="E5633" i="1"/>
  <c r="H5633" i="1" s="1"/>
  <c r="E5634" i="1"/>
  <c r="H5634" i="1" s="1"/>
  <c r="E5635" i="1"/>
  <c r="H5635" i="1" s="1"/>
  <c r="E5636" i="1"/>
  <c r="H5636" i="1" s="1"/>
  <c r="E5637" i="1"/>
  <c r="H5637" i="1" s="1"/>
  <c r="E5638" i="1"/>
  <c r="H5638" i="1" s="1"/>
  <c r="E5639" i="1"/>
  <c r="H5639" i="1" s="1"/>
  <c r="E5640" i="1"/>
  <c r="H5640" i="1" s="1"/>
  <c r="E5641" i="1"/>
  <c r="H5641" i="1" s="1"/>
  <c r="E5642" i="1"/>
  <c r="H5642" i="1" s="1"/>
  <c r="E5643" i="1"/>
  <c r="H5643" i="1" s="1"/>
  <c r="E5644" i="1"/>
  <c r="H5644" i="1" s="1"/>
  <c r="E5645" i="1"/>
  <c r="H5645" i="1" s="1"/>
  <c r="E5646" i="1"/>
  <c r="H5646" i="1" s="1"/>
  <c r="E5647" i="1"/>
  <c r="H5647" i="1" s="1"/>
  <c r="E5648" i="1"/>
  <c r="H5648" i="1" s="1"/>
  <c r="E5649" i="1"/>
  <c r="H5649" i="1" s="1"/>
  <c r="E5650" i="1"/>
  <c r="H5650" i="1" s="1"/>
  <c r="E5651" i="1"/>
  <c r="H5651" i="1" s="1"/>
  <c r="E5652" i="1"/>
  <c r="H5652" i="1" s="1"/>
  <c r="E5653" i="1"/>
  <c r="H5653" i="1" s="1"/>
  <c r="E5654" i="1"/>
  <c r="H5654" i="1" s="1"/>
  <c r="E5655" i="1"/>
  <c r="H5655" i="1" s="1"/>
  <c r="E5656" i="1"/>
  <c r="H5656" i="1" s="1"/>
  <c r="E5657" i="1"/>
  <c r="H5657" i="1" s="1"/>
  <c r="E5658" i="1"/>
  <c r="H5658" i="1" s="1"/>
  <c r="E5659" i="1"/>
  <c r="H5659" i="1" s="1"/>
  <c r="E5660" i="1"/>
  <c r="H5660" i="1" s="1"/>
  <c r="E5661" i="1"/>
  <c r="H5661" i="1" s="1"/>
  <c r="E5662" i="1"/>
  <c r="H5662" i="1" s="1"/>
  <c r="E5663" i="1"/>
  <c r="H5663" i="1" s="1"/>
  <c r="E5664" i="1"/>
  <c r="H5664" i="1" s="1"/>
  <c r="E5665" i="1"/>
  <c r="H5665" i="1" s="1"/>
  <c r="E5666" i="1"/>
  <c r="H5666" i="1" s="1"/>
  <c r="E5667" i="1"/>
  <c r="H5667" i="1" s="1"/>
  <c r="E5668" i="1"/>
  <c r="H5668" i="1" s="1"/>
  <c r="E5669" i="1"/>
  <c r="H5669" i="1" s="1"/>
  <c r="E5670" i="1"/>
  <c r="H5670" i="1" s="1"/>
  <c r="E5671" i="1"/>
  <c r="H5671" i="1" s="1"/>
  <c r="E5672" i="1"/>
  <c r="H5672" i="1" s="1"/>
  <c r="E5673" i="1"/>
  <c r="H5673" i="1" s="1"/>
  <c r="E5674" i="1"/>
  <c r="H5674" i="1" s="1"/>
  <c r="E5675" i="1"/>
  <c r="H5675" i="1" s="1"/>
  <c r="E5676" i="1"/>
  <c r="H5676" i="1" s="1"/>
  <c r="E5677" i="1"/>
  <c r="H5677" i="1" s="1"/>
  <c r="E5678" i="1"/>
  <c r="H5678" i="1" s="1"/>
  <c r="E5679" i="1"/>
  <c r="H5679" i="1" s="1"/>
  <c r="E5680" i="1"/>
  <c r="H5680" i="1" s="1"/>
  <c r="E5681" i="1"/>
  <c r="H5681" i="1" s="1"/>
  <c r="E5682" i="1"/>
  <c r="H5682" i="1" s="1"/>
  <c r="E5683" i="1"/>
  <c r="H5683" i="1" s="1"/>
  <c r="E5684" i="1"/>
  <c r="H5684" i="1" s="1"/>
  <c r="E5685" i="1"/>
  <c r="H5685" i="1" s="1"/>
  <c r="E5686" i="1"/>
  <c r="H5686" i="1" s="1"/>
  <c r="E5687" i="1"/>
  <c r="H5687" i="1" s="1"/>
  <c r="E5688" i="1"/>
  <c r="H5688" i="1" s="1"/>
  <c r="E5689" i="1"/>
  <c r="H5689" i="1" s="1"/>
  <c r="E5690" i="1"/>
  <c r="H5690" i="1" s="1"/>
  <c r="E5691" i="1"/>
  <c r="H5691" i="1" s="1"/>
  <c r="E5692" i="1"/>
  <c r="H5692" i="1" s="1"/>
  <c r="E5693" i="1"/>
  <c r="H5693" i="1" s="1"/>
  <c r="E5694" i="1"/>
  <c r="H5694" i="1" s="1"/>
  <c r="E5695" i="1"/>
  <c r="H5695" i="1" s="1"/>
  <c r="E5696" i="1"/>
  <c r="H5696" i="1" s="1"/>
  <c r="E5697" i="1"/>
  <c r="H5697" i="1" s="1"/>
  <c r="E5698" i="1"/>
  <c r="H5698" i="1" s="1"/>
  <c r="E5699" i="1"/>
  <c r="H5699" i="1" s="1"/>
  <c r="E5700" i="1"/>
  <c r="H5700" i="1" s="1"/>
  <c r="E5701" i="1"/>
  <c r="H5701" i="1" s="1"/>
  <c r="E5702" i="1"/>
  <c r="H5702" i="1" s="1"/>
  <c r="E5703" i="1"/>
  <c r="H5703" i="1" s="1"/>
  <c r="E5704" i="1"/>
  <c r="H5704" i="1" s="1"/>
  <c r="E5705" i="1"/>
  <c r="H5705" i="1" s="1"/>
  <c r="E5706" i="1"/>
  <c r="H5706" i="1" s="1"/>
  <c r="E5707" i="1"/>
  <c r="H5707" i="1" s="1"/>
  <c r="E5708" i="1"/>
  <c r="H5708" i="1" s="1"/>
  <c r="E5709" i="1"/>
  <c r="H5709" i="1" s="1"/>
  <c r="E5710" i="1"/>
  <c r="H5710" i="1" s="1"/>
  <c r="E5711" i="1"/>
  <c r="H5711" i="1" s="1"/>
  <c r="E5712" i="1"/>
  <c r="H5712" i="1" s="1"/>
  <c r="E5713" i="1"/>
  <c r="H5713" i="1" s="1"/>
  <c r="E5714" i="1"/>
  <c r="H5714" i="1" s="1"/>
  <c r="E5715" i="1"/>
  <c r="H5715" i="1" s="1"/>
  <c r="E5716" i="1"/>
  <c r="H5716" i="1" s="1"/>
  <c r="E5717" i="1"/>
  <c r="H5717" i="1" s="1"/>
  <c r="E5718" i="1"/>
  <c r="H5718" i="1" s="1"/>
  <c r="E5719" i="1"/>
  <c r="H5719" i="1" s="1"/>
  <c r="E5720" i="1"/>
  <c r="H5720" i="1" s="1"/>
  <c r="E5721" i="1"/>
  <c r="H5721" i="1" s="1"/>
  <c r="E5722" i="1"/>
  <c r="H5722" i="1" s="1"/>
  <c r="E5723" i="1"/>
  <c r="H5723" i="1" s="1"/>
  <c r="E5724" i="1"/>
  <c r="H5724" i="1" s="1"/>
  <c r="E5725" i="1"/>
  <c r="H5725" i="1" s="1"/>
  <c r="E5726" i="1"/>
  <c r="H5726" i="1" s="1"/>
  <c r="E5727" i="1"/>
  <c r="H5727" i="1" s="1"/>
  <c r="E5728" i="1"/>
  <c r="H5728" i="1" s="1"/>
  <c r="E5729" i="1"/>
  <c r="H5729" i="1" s="1"/>
  <c r="E5730" i="1"/>
  <c r="H5730" i="1" s="1"/>
  <c r="E5731" i="1"/>
  <c r="H5731" i="1" s="1"/>
  <c r="E5732" i="1"/>
  <c r="H5732" i="1" s="1"/>
  <c r="E5733" i="1"/>
  <c r="H5733" i="1" s="1"/>
  <c r="E5734" i="1"/>
  <c r="H5734" i="1" s="1"/>
  <c r="E5735" i="1"/>
  <c r="H5735" i="1" s="1"/>
  <c r="E5736" i="1"/>
  <c r="H5736" i="1" s="1"/>
  <c r="E5737" i="1"/>
  <c r="H5737" i="1" s="1"/>
  <c r="E5738" i="1"/>
  <c r="H5738" i="1" s="1"/>
  <c r="E5739" i="1"/>
  <c r="H5739" i="1" s="1"/>
  <c r="E5740" i="1"/>
  <c r="H5740" i="1" s="1"/>
  <c r="E5741" i="1"/>
  <c r="H5741" i="1" s="1"/>
  <c r="E5742" i="1"/>
  <c r="H5742" i="1" s="1"/>
  <c r="E5743" i="1"/>
  <c r="H5743" i="1" s="1"/>
  <c r="E5744" i="1"/>
  <c r="H5744" i="1" s="1"/>
  <c r="E5745" i="1"/>
  <c r="H5745" i="1" s="1"/>
  <c r="E5746" i="1"/>
  <c r="H5746" i="1" s="1"/>
  <c r="E5747" i="1"/>
  <c r="H5747" i="1" s="1"/>
  <c r="E5748" i="1"/>
  <c r="H5748" i="1" s="1"/>
  <c r="E5749" i="1"/>
  <c r="H5749" i="1" s="1"/>
  <c r="E5750" i="1"/>
  <c r="H5750" i="1" s="1"/>
  <c r="E5751" i="1"/>
  <c r="H5751" i="1" s="1"/>
  <c r="E5752" i="1"/>
  <c r="H5752" i="1" s="1"/>
  <c r="E5753" i="1"/>
  <c r="H5753" i="1" s="1"/>
  <c r="E5754" i="1"/>
  <c r="H5754" i="1" s="1"/>
  <c r="E5755" i="1"/>
  <c r="H5755" i="1" s="1"/>
  <c r="E5756" i="1"/>
  <c r="H5756" i="1" s="1"/>
  <c r="E5757" i="1"/>
  <c r="H5757" i="1" s="1"/>
  <c r="E5758" i="1"/>
  <c r="H5758" i="1" s="1"/>
  <c r="E5759" i="1"/>
  <c r="H5759" i="1" s="1"/>
  <c r="E5760" i="1"/>
  <c r="H5760" i="1" s="1"/>
  <c r="E5761" i="1"/>
  <c r="H5761" i="1" s="1"/>
  <c r="E5762" i="1"/>
  <c r="H5762" i="1" s="1"/>
  <c r="E5763" i="1"/>
  <c r="H5763" i="1" s="1"/>
  <c r="E5764" i="1"/>
  <c r="H5764" i="1" s="1"/>
  <c r="E5765" i="1"/>
  <c r="H5765" i="1" s="1"/>
  <c r="E5766" i="1"/>
  <c r="H5766" i="1" s="1"/>
  <c r="E5767" i="1"/>
  <c r="H5767" i="1" s="1"/>
  <c r="E5768" i="1"/>
  <c r="H5768" i="1" s="1"/>
  <c r="E5769" i="1"/>
  <c r="H5769" i="1" s="1"/>
  <c r="E5770" i="1"/>
  <c r="H5770" i="1" s="1"/>
  <c r="E5771" i="1"/>
  <c r="H5771" i="1" s="1"/>
  <c r="E5772" i="1"/>
  <c r="H5772" i="1" s="1"/>
  <c r="E5773" i="1"/>
  <c r="H5773" i="1" s="1"/>
  <c r="E5774" i="1"/>
  <c r="H5774" i="1" s="1"/>
  <c r="E5775" i="1"/>
  <c r="H5775" i="1" s="1"/>
  <c r="E5776" i="1"/>
  <c r="H5776" i="1" s="1"/>
  <c r="E5777" i="1"/>
  <c r="H5777" i="1" s="1"/>
  <c r="E5778" i="1"/>
  <c r="H5778" i="1" s="1"/>
  <c r="E5779" i="1"/>
  <c r="H5779" i="1" s="1"/>
  <c r="E5780" i="1"/>
  <c r="H5780" i="1" s="1"/>
  <c r="E5781" i="1"/>
  <c r="H5781" i="1" s="1"/>
  <c r="E5782" i="1"/>
  <c r="H5782" i="1" s="1"/>
  <c r="E5783" i="1"/>
  <c r="H5783" i="1" s="1"/>
  <c r="E5784" i="1"/>
  <c r="H5784" i="1" s="1"/>
  <c r="E5785" i="1"/>
  <c r="H5785" i="1" s="1"/>
  <c r="E5786" i="1"/>
  <c r="H5786" i="1" s="1"/>
  <c r="E5787" i="1"/>
  <c r="H5787" i="1" s="1"/>
  <c r="E5788" i="1"/>
  <c r="H5788" i="1" s="1"/>
  <c r="E5789" i="1"/>
  <c r="H5789" i="1" s="1"/>
  <c r="E5790" i="1"/>
  <c r="H5790" i="1" s="1"/>
  <c r="E5791" i="1"/>
  <c r="H5791" i="1" s="1"/>
  <c r="E5792" i="1"/>
  <c r="H5792" i="1" s="1"/>
  <c r="E5793" i="1"/>
  <c r="H5793" i="1" s="1"/>
  <c r="E5794" i="1"/>
  <c r="H5794" i="1" s="1"/>
  <c r="E5795" i="1"/>
  <c r="H5795" i="1" s="1"/>
  <c r="E5796" i="1"/>
  <c r="H5796" i="1" s="1"/>
  <c r="E5797" i="1"/>
  <c r="H5797" i="1" s="1"/>
  <c r="E5798" i="1"/>
  <c r="H5798" i="1" s="1"/>
  <c r="E5799" i="1"/>
  <c r="H5799" i="1" s="1"/>
  <c r="E5800" i="1"/>
  <c r="H5800" i="1" s="1"/>
  <c r="E5801" i="1"/>
  <c r="H5801" i="1" s="1"/>
  <c r="E5802" i="1"/>
  <c r="H5802" i="1" s="1"/>
  <c r="E5803" i="1"/>
  <c r="H5803" i="1" s="1"/>
  <c r="E5804" i="1"/>
  <c r="H5804" i="1" s="1"/>
  <c r="E5805" i="1"/>
  <c r="H5805" i="1" s="1"/>
  <c r="E5806" i="1"/>
  <c r="H5806" i="1" s="1"/>
  <c r="E5807" i="1"/>
  <c r="H5807" i="1" s="1"/>
  <c r="E5808" i="1"/>
  <c r="H5808" i="1" s="1"/>
  <c r="E5809" i="1"/>
  <c r="H5809" i="1" s="1"/>
  <c r="E5810" i="1"/>
  <c r="H5810" i="1" s="1"/>
  <c r="E5811" i="1"/>
  <c r="H5811" i="1" s="1"/>
  <c r="E5812" i="1"/>
  <c r="H5812" i="1" s="1"/>
  <c r="E5813" i="1"/>
  <c r="H5813" i="1" s="1"/>
  <c r="E5814" i="1"/>
  <c r="H5814" i="1" s="1"/>
  <c r="E5815" i="1"/>
  <c r="H5815" i="1" s="1"/>
  <c r="E5816" i="1"/>
  <c r="H5816" i="1" s="1"/>
  <c r="E5817" i="1"/>
  <c r="H5817" i="1" s="1"/>
  <c r="E5818" i="1"/>
  <c r="H5818" i="1" s="1"/>
  <c r="E5819" i="1"/>
  <c r="H5819" i="1" s="1"/>
  <c r="E5820" i="1"/>
  <c r="H5820" i="1" s="1"/>
  <c r="E5821" i="1"/>
  <c r="H5821" i="1" s="1"/>
  <c r="E5822" i="1"/>
  <c r="H5822" i="1" s="1"/>
  <c r="E5823" i="1"/>
  <c r="H5823" i="1" s="1"/>
  <c r="E5824" i="1"/>
  <c r="H5824" i="1" s="1"/>
  <c r="E5825" i="1"/>
  <c r="H5825" i="1" s="1"/>
  <c r="E5826" i="1"/>
  <c r="H5826" i="1" s="1"/>
  <c r="E5827" i="1"/>
  <c r="H5827" i="1" s="1"/>
  <c r="E5828" i="1"/>
  <c r="H5828" i="1" s="1"/>
  <c r="E5829" i="1"/>
  <c r="H5829" i="1" s="1"/>
  <c r="E5830" i="1"/>
  <c r="H5830" i="1" s="1"/>
  <c r="E5831" i="1"/>
  <c r="H5831" i="1" s="1"/>
  <c r="E5832" i="1"/>
  <c r="H5832" i="1" s="1"/>
  <c r="E5833" i="1"/>
  <c r="H5833" i="1" s="1"/>
  <c r="E5834" i="1"/>
  <c r="H5834" i="1" s="1"/>
  <c r="E5835" i="1"/>
  <c r="H5835" i="1" s="1"/>
  <c r="E5836" i="1"/>
  <c r="H5836" i="1" s="1"/>
  <c r="E5837" i="1"/>
  <c r="H5837" i="1" s="1"/>
  <c r="E5838" i="1"/>
  <c r="H5838" i="1" s="1"/>
  <c r="E5839" i="1"/>
  <c r="H5839" i="1" s="1"/>
  <c r="E5840" i="1"/>
  <c r="H5840" i="1" s="1"/>
  <c r="E5841" i="1"/>
  <c r="H5841" i="1" s="1"/>
  <c r="E5842" i="1"/>
  <c r="H5842" i="1" s="1"/>
  <c r="E5843" i="1"/>
  <c r="H5843" i="1" s="1"/>
  <c r="E5844" i="1"/>
  <c r="H5844" i="1" s="1"/>
  <c r="E5845" i="1"/>
  <c r="H5845" i="1" s="1"/>
  <c r="E5846" i="1"/>
  <c r="H5846" i="1" s="1"/>
  <c r="E5847" i="1"/>
  <c r="H5847" i="1" s="1"/>
  <c r="E5848" i="1"/>
  <c r="H5848" i="1" s="1"/>
  <c r="E5849" i="1"/>
  <c r="H5849" i="1" s="1"/>
  <c r="E5850" i="1"/>
  <c r="H5850" i="1" s="1"/>
  <c r="E5851" i="1"/>
  <c r="H5851" i="1" s="1"/>
  <c r="E5852" i="1"/>
  <c r="H5852" i="1" s="1"/>
  <c r="E5853" i="1"/>
  <c r="H5853" i="1" s="1"/>
  <c r="E5854" i="1"/>
  <c r="H5854" i="1" s="1"/>
  <c r="E5855" i="1"/>
  <c r="H5855" i="1" s="1"/>
  <c r="E5856" i="1"/>
  <c r="H5856" i="1" s="1"/>
  <c r="E5857" i="1"/>
  <c r="H5857" i="1" s="1"/>
  <c r="E5858" i="1"/>
  <c r="H5858" i="1" s="1"/>
  <c r="E5859" i="1"/>
  <c r="H5859" i="1" s="1"/>
  <c r="E5860" i="1"/>
  <c r="H5860" i="1" s="1"/>
  <c r="E5861" i="1"/>
  <c r="H5861" i="1" s="1"/>
  <c r="E5862" i="1"/>
  <c r="H5862" i="1" s="1"/>
  <c r="E5863" i="1"/>
  <c r="H5863" i="1" s="1"/>
  <c r="E5864" i="1"/>
  <c r="H5864" i="1" s="1"/>
  <c r="E5865" i="1"/>
  <c r="H5865" i="1" s="1"/>
  <c r="E5866" i="1"/>
  <c r="H5866" i="1" s="1"/>
  <c r="E5867" i="1"/>
  <c r="H5867" i="1" s="1"/>
  <c r="E5868" i="1"/>
  <c r="H5868" i="1" s="1"/>
  <c r="E5869" i="1"/>
  <c r="H5869" i="1" s="1"/>
  <c r="E5870" i="1"/>
  <c r="H5870" i="1" s="1"/>
  <c r="E5871" i="1"/>
  <c r="H5871" i="1" s="1"/>
  <c r="E5872" i="1"/>
  <c r="H5872" i="1" s="1"/>
  <c r="E5873" i="1"/>
  <c r="H5873" i="1" s="1"/>
  <c r="E5874" i="1"/>
  <c r="H5874" i="1" s="1"/>
  <c r="E5875" i="1"/>
  <c r="H5875" i="1" s="1"/>
  <c r="E5876" i="1"/>
  <c r="H5876" i="1" s="1"/>
  <c r="E5877" i="1"/>
  <c r="H5877" i="1" s="1"/>
  <c r="E5878" i="1"/>
  <c r="H5878" i="1" s="1"/>
  <c r="E5879" i="1"/>
  <c r="H5879" i="1" s="1"/>
  <c r="E5880" i="1"/>
  <c r="H5880" i="1" s="1"/>
  <c r="E5881" i="1"/>
  <c r="H5881" i="1" s="1"/>
  <c r="E5882" i="1"/>
  <c r="H5882" i="1" s="1"/>
  <c r="E5883" i="1"/>
  <c r="H5883" i="1" s="1"/>
  <c r="E5884" i="1"/>
  <c r="H5884" i="1" s="1"/>
  <c r="E5885" i="1"/>
  <c r="H5885" i="1" s="1"/>
  <c r="E5886" i="1"/>
  <c r="H5886" i="1" s="1"/>
  <c r="E5887" i="1"/>
  <c r="H5887" i="1" s="1"/>
  <c r="E5888" i="1"/>
  <c r="H5888" i="1" s="1"/>
  <c r="E5889" i="1"/>
  <c r="H5889" i="1" s="1"/>
  <c r="E5890" i="1"/>
  <c r="H5890" i="1" s="1"/>
  <c r="E5891" i="1"/>
  <c r="H5891" i="1" s="1"/>
  <c r="E5892" i="1"/>
  <c r="H5892" i="1" s="1"/>
  <c r="E5893" i="1"/>
  <c r="H5893" i="1" s="1"/>
  <c r="E5894" i="1"/>
  <c r="H5894" i="1" s="1"/>
  <c r="E5895" i="1"/>
  <c r="H5895" i="1" s="1"/>
  <c r="E5896" i="1"/>
  <c r="H5896" i="1" s="1"/>
  <c r="E5897" i="1"/>
  <c r="H5897" i="1" s="1"/>
  <c r="E5898" i="1"/>
  <c r="H5898" i="1" s="1"/>
  <c r="E5899" i="1"/>
  <c r="H5899" i="1" s="1"/>
  <c r="E5900" i="1"/>
  <c r="H5900" i="1" s="1"/>
  <c r="E5901" i="1"/>
  <c r="H5901" i="1" s="1"/>
  <c r="E5902" i="1"/>
  <c r="H5902" i="1" s="1"/>
  <c r="E5903" i="1"/>
  <c r="H5903" i="1" s="1"/>
  <c r="E5904" i="1"/>
  <c r="H5904" i="1" s="1"/>
  <c r="E5905" i="1"/>
  <c r="H5905" i="1" s="1"/>
  <c r="E5906" i="1"/>
  <c r="H5906" i="1" s="1"/>
  <c r="E5907" i="1"/>
  <c r="H5907" i="1" s="1"/>
  <c r="E5908" i="1"/>
  <c r="H5908" i="1" s="1"/>
  <c r="E5909" i="1"/>
  <c r="H5909" i="1" s="1"/>
  <c r="E5910" i="1"/>
  <c r="H5910" i="1" s="1"/>
  <c r="E5911" i="1"/>
  <c r="H5911" i="1" s="1"/>
  <c r="E5912" i="1"/>
  <c r="H5912" i="1" s="1"/>
  <c r="E5913" i="1"/>
  <c r="H5913" i="1" s="1"/>
  <c r="E5914" i="1"/>
  <c r="H5914" i="1" s="1"/>
  <c r="E5915" i="1"/>
  <c r="H5915" i="1" s="1"/>
  <c r="E5916" i="1"/>
  <c r="H5916" i="1" s="1"/>
  <c r="E5917" i="1"/>
  <c r="H5917" i="1" s="1"/>
  <c r="E5918" i="1"/>
  <c r="H5918" i="1" s="1"/>
  <c r="E5919" i="1"/>
  <c r="H5919" i="1" s="1"/>
  <c r="E5920" i="1"/>
  <c r="H5920" i="1" s="1"/>
  <c r="E5921" i="1"/>
  <c r="H5921" i="1" s="1"/>
  <c r="E5922" i="1"/>
  <c r="H5922" i="1" s="1"/>
  <c r="E5923" i="1"/>
  <c r="H5923" i="1" s="1"/>
  <c r="E5924" i="1"/>
  <c r="H5924" i="1" s="1"/>
  <c r="E5925" i="1"/>
  <c r="H5925" i="1" s="1"/>
  <c r="E5926" i="1"/>
  <c r="H5926" i="1" s="1"/>
  <c r="E5927" i="1"/>
  <c r="H5927" i="1" s="1"/>
  <c r="E5928" i="1"/>
  <c r="H5928" i="1" s="1"/>
  <c r="E5929" i="1"/>
  <c r="H5929" i="1" s="1"/>
  <c r="E5930" i="1"/>
  <c r="H5930" i="1" s="1"/>
  <c r="E5931" i="1"/>
  <c r="H5931" i="1" s="1"/>
  <c r="E5932" i="1"/>
  <c r="H5932" i="1" s="1"/>
  <c r="E5933" i="1"/>
  <c r="H5933" i="1" s="1"/>
  <c r="E5934" i="1"/>
  <c r="H5934" i="1" s="1"/>
  <c r="E5935" i="1"/>
  <c r="H5935" i="1" s="1"/>
  <c r="E5936" i="1"/>
  <c r="H5936" i="1" s="1"/>
  <c r="E5937" i="1"/>
  <c r="H5937" i="1" s="1"/>
  <c r="E5938" i="1"/>
  <c r="H5938" i="1" s="1"/>
  <c r="E5939" i="1"/>
  <c r="H5939" i="1" s="1"/>
  <c r="E5940" i="1"/>
  <c r="H5940" i="1" s="1"/>
  <c r="E5941" i="1"/>
  <c r="H5941" i="1" s="1"/>
  <c r="E5942" i="1"/>
  <c r="H5942" i="1" s="1"/>
  <c r="E5943" i="1"/>
  <c r="H5943" i="1" s="1"/>
  <c r="E5944" i="1"/>
  <c r="H5944" i="1" s="1"/>
  <c r="E5945" i="1"/>
  <c r="H5945" i="1" s="1"/>
  <c r="E5946" i="1"/>
  <c r="H5946" i="1" s="1"/>
  <c r="E5947" i="1"/>
  <c r="H5947" i="1" s="1"/>
  <c r="E5948" i="1"/>
  <c r="H5948" i="1" s="1"/>
  <c r="E5949" i="1"/>
  <c r="H5949" i="1" s="1"/>
  <c r="E5950" i="1"/>
  <c r="H5950" i="1" s="1"/>
  <c r="E5951" i="1"/>
  <c r="H5951" i="1" s="1"/>
  <c r="E5952" i="1"/>
  <c r="H5952" i="1" s="1"/>
  <c r="E5953" i="1"/>
  <c r="H5953" i="1" s="1"/>
  <c r="E5954" i="1"/>
  <c r="H5954" i="1" s="1"/>
  <c r="E5955" i="1"/>
  <c r="H5955" i="1" s="1"/>
  <c r="E5956" i="1"/>
  <c r="H5956" i="1" s="1"/>
  <c r="E5957" i="1"/>
  <c r="H5957" i="1" s="1"/>
  <c r="E5958" i="1"/>
  <c r="H5958" i="1" s="1"/>
  <c r="E5959" i="1"/>
  <c r="H5959" i="1" s="1"/>
  <c r="E5960" i="1"/>
  <c r="H5960" i="1" s="1"/>
  <c r="E5961" i="1"/>
  <c r="H5961" i="1" s="1"/>
  <c r="E5962" i="1"/>
  <c r="H5962" i="1" s="1"/>
  <c r="E5963" i="1"/>
  <c r="H5963" i="1" s="1"/>
  <c r="E5964" i="1"/>
  <c r="H5964" i="1" s="1"/>
  <c r="E5965" i="1"/>
  <c r="H5965" i="1" s="1"/>
  <c r="E5966" i="1"/>
  <c r="H5966" i="1" s="1"/>
  <c r="E5967" i="1"/>
  <c r="H5967" i="1" s="1"/>
  <c r="E5968" i="1"/>
  <c r="H5968" i="1" s="1"/>
  <c r="E5969" i="1"/>
  <c r="H5969" i="1" s="1"/>
  <c r="E5970" i="1"/>
  <c r="H5970" i="1" s="1"/>
  <c r="E5971" i="1"/>
  <c r="H5971" i="1" s="1"/>
  <c r="E5972" i="1"/>
  <c r="H5972" i="1" s="1"/>
  <c r="E5973" i="1"/>
  <c r="H5973" i="1" s="1"/>
  <c r="E5974" i="1"/>
  <c r="H5974" i="1" s="1"/>
  <c r="E5975" i="1"/>
  <c r="H5975" i="1" s="1"/>
  <c r="E5976" i="1"/>
  <c r="H5976" i="1" s="1"/>
  <c r="E5977" i="1"/>
  <c r="H5977" i="1" s="1"/>
  <c r="E5978" i="1"/>
  <c r="H5978" i="1" s="1"/>
  <c r="E5979" i="1"/>
  <c r="H5979" i="1" s="1"/>
  <c r="E5980" i="1"/>
  <c r="H5980" i="1" s="1"/>
  <c r="E5981" i="1"/>
  <c r="H5981" i="1" s="1"/>
  <c r="E5982" i="1"/>
  <c r="H5982" i="1" s="1"/>
  <c r="E5983" i="1"/>
  <c r="H5983" i="1" s="1"/>
  <c r="E5984" i="1"/>
  <c r="H5984" i="1" s="1"/>
  <c r="E5985" i="1"/>
  <c r="H5985" i="1" s="1"/>
  <c r="E5986" i="1"/>
  <c r="H5986" i="1" s="1"/>
  <c r="E5987" i="1"/>
  <c r="H5987" i="1" s="1"/>
  <c r="E5988" i="1"/>
  <c r="H5988" i="1" s="1"/>
  <c r="E5989" i="1"/>
  <c r="H5989" i="1" s="1"/>
  <c r="E5990" i="1"/>
  <c r="H5990" i="1" s="1"/>
  <c r="E5991" i="1"/>
  <c r="H5991" i="1" s="1"/>
  <c r="E5992" i="1"/>
  <c r="H5992" i="1" s="1"/>
  <c r="E5993" i="1"/>
  <c r="H5993" i="1" s="1"/>
  <c r="E5994" i="1"/>
  <c r="H5994" i="1" s="1"/>
  <c r="E5995" i="1"/>
  <c r="H5995" i="1" s="1"/>
  <c r="E5996" i="1"/>
  <c r="H5996" i="1" s="1"/>
  <c r="E5997" i="1"/>
  <c r="H5997" i="1" s="1"/>
  <c r="E5998" i="1"/>
  <c r="H5998" i="1" s="1"/>
  <c r="E5999" i="1"/>
  <c r="H5999" i="1" s="1"/>
  <c r="E6000" i="1"/>
  <c r="H6000" i="1" s="1"/>
  <c r="E6001" i="1"/>
  <c r="H6001" i="1" s="1"/>
  <c r="E6002" i="1"/>
  <c r="H6002" i="1" s="1"/>
  <c r="E6003" i="1"/>
  <c r="H6003" i="1" s="1"/>
  <c r="E6004" i="1"/>
  <c r="H6004" i="1" s="1"/>
  <c r="E6005" i="1"/>
  <c r="H6005" i="1" s="1"/>
  <c r="E6006" i="1"/>
  <c r="H6006" i="1" s="1"/>
  <c r="E6007" i="1"/>
  <c r="H6007" i="1" s="1"/>
  <c r="E6008" i="1"/>
  <c r="H6008" i="1" s="1"/>
  <c r="E6009" i="1"/>
  <c r="H6009" i="1" s="1"/>
  <c r="E6010" i="1"/>
  <c r="H6010" i="1" s="1"/>
  <c r="E6011" i="1"/>
  <c r="H6011" i="1" s="1"/>
  <c r="E6012" i="1"/>
  <c r="H6012" i="1" s="1"/>
  <c r="E6013" i="1"/>
  <c r="H6013" i="1" s="1"/>
  <c r="E6014" i="1"/>
  <c r="H6014" i="1" s="1"/>
  <c r="E6015" i="1"/>
  <c r="H6015" i="1" s="1"/>
  <c r="E6016" i="1"/>
  <c r="H6016" i="1" s="1"/>
  <c r="E6017" i="1"/>
  <c r="H6017" i="1" s="1"/>
  <c r="E6018" i="1"/>
  <c r="H6018" i="1" s="1"/>
  <c r="E6019" i="1"/>
  <c r="H6019" i="1" s="1"/>
  <c r="E6020" i="1"/>
  <c r="H6020" i="1" s="1"/>
  <c r="E6021" i="1"/>
  <c r="H6021" i="1" s="1"/>
  <c r="E6022" i="1"/>
  <c r="H6022" i="1" s="1"/>
  <c r="E6023" i="1"/>
  <c r="H6023" i="1" s="1"/>
  <c r="E6024" i="1"/>
  <c r="H6024" i="1" s="1"/>
  <c r="E6025" i="1"/>
  <c r="H6025" i="1" s="1"/>
  <c r="E6026" i="1"/>
  <c r="H6026" i="1" s="1"/>
  <c r="E6027" i="1"/>
  <c r="H6027" i="1" s="1"/>
  <c r="E6028" i="1"/>
  <c r="H6028" i="1" s="1"/>
  <c r="E6029" i="1"/>
  <c r="H6029" i="1" s="1"/>
  <c r="E6030" i="1"/>
  <c r="H6030" i="1" s="1"/>
  <c r="E6031" i="1"/>
  <c r="H6031" i="1" s="1"/>
  <c r="E6032" i="1"/>
  <c r="H6032" i="1" s="1"/>
  <c r="E6033" i="1"/>
  <c r="H6033" i="1" s="1"/>
  <c r="E6034" i="1"/>
  <c r="H6034" i="1" s="1"/>
  <c r="E6035" i="1"/>
  <c r="H6035" i="1" s="1"/>
  <c r="E6036" i="1"/>
  <c r="H6036" i="1" s="1"/>
  <c r="E6037" i="1"/>
  <c r="H6037" i="1" s="1"/>
  <c r="E6038" i="1"/>
  <c r="H6038" i="1" s="1"/>
  <c r="E6039" i="1"/>
  <c r="H6039" i="1" s="1"/>
  <c r="E6040" i="1"/>
  <c r="H6040" i="1" s="1"/>
  <c r="E6041" i="1"/>
  <c r="H6041" i="1" s="1"/>
  <c r="E6042" i="1"/>
  <c r="H6042" i="1" s="1"/>
  <c r="E6043" i="1"/>
  <c r="H6043" i="1" s="1"/>
  <c r="E6044" i="1"/>
  <c r="H6044" i="1" s="1"/>
  <c r="E6045" i="1"/>
  <c r="H6045" i="1" s="1"/>
  <c r="E6046" i="1"/>
  <c r="H6046" i="1" s="1"/>
  <c r="E6047" i="1"/>
  <c r="H6047" i="1" s="1"/>
  <c r="E6048" i="1"/>
  <c r="H6048" i="1" s="1"/>
  <c r="E6049" i="1"/>
  <c r="H6049" i="1" s="1"/>
  <c r="E6050" i="1"/>
  <c r="H6050" i="1" s="1"/>
  <c r="E6051" i="1"/>
  <c r="H6051" i="1" s="1"/>
  <c r="E6052" i="1"/>
  <c r="H6052" i="1" s="1"/>
  <c r="E6053" i="1"/>
  <c r="H6053" i="1" s="1"/>
  <c r="E6054" i="1"/>
  <c r="H6054" i="1" s="1"/>
  <c r="E6055" i="1"/>
  <c r="H6055" i="1" s="1"/>
  <c r="E6056" i="1"/>
  <c r="H6056" i="1" s="1"/>
  <c r="E6057" i="1"/>
  <c r="H6057" i="1" s="1"/>
  <c r="E6058" i="1"/>
  <c r="H6058" i="1" s="1"/>
  <c r="E6059" i="1"/>
  <c r="H6059" i="1" s="1"/>
  <c r="E6060" i="1"/>
  <c r="H6060" i="1" s="1"/>
  <c r="E6061" i="1"/>
  <c r="H6061" i="1" s="1"/>
  <c r="E6062" i="1"/>
  <c r="H6062" i="1" s="1"/>
  <c r="E6063" i="1"/>
  <c r="H6063" i="1" s="1"/>
  <c r="E6064" i="1"/>
  <c r="H6064" i="1" s="1"/>
  <c r="E6065" i="1"/>
  <c r="H6065" i="1" s="1"/>
  <c r="E6066" i="1"/>
  <c r="H6066" i="1" s="1"/>
  <c r="E6067" i="1"/>
  <c r="H6067" i="1" s="1"/>
  <c r="E6068" i="1"/>
  <c r="H6068" i="1" s="1"/>
  <c r="E6069" i="1"/>
  <c r="H6069" i="1" s="1"/>
  <c r="E6070" i="1"/>
  <c r="H6070" i="1" s="1"/>
  <c r="E6071" i="1"/>
  <c r="H6071" i="1" s="1"/>
  <c r="E6072" i="1"/>
  <c r="H6072" i="1" s="1"/>
  <c r="E6073" i="1"/>
  <c r="H6073" i="1" s="1"/>
  <c r="E6074" i="1"/>
  <c r="H6074" i="1" s="1"/>
  <c r="E6075" i="1"/>
  <c r="H6075" i="1" s="1"/>
  <c r="E6076" i="1"/>
  <c r="H6076" i="1" s="1"/>
  <c r="E6077" i="1"/>
  <c r="H6077" i="1" s="1"/>
  <c r="E6078" i="1"/>
  <c r="H6078" i="1" s="1"/>
  <c r="E6079" i="1"/>
  <c r="H6079" i="1" s="1"/>
  <c r="E6080" i="1"/>
  <c r="H6080" i="1" s="1"/>
  <c r="E6081" i="1"/>
  <c r="H6081" i="1" s="1"/>
  <c r="E6082" i="1"/>
  <c r="H6082" i="1" s="1"/>
  <c r="E6083" i="1"/>
  <c r="H6083" i="1" s="1"/>
  <c r="E6084" i="1"/>
  <c r="H6084" i="1" s="1"/>
  <c r="E6085" i="1"/>
  <c r="H6085" i="1" s="1"/>
  <c r="E6086" i="1"/>
  <c r="H6086" i="1" s="1"/>
  <c r="E6087" i="1"/>
  <c r="H6087" i="1" s="1"/>
  <c r="E6088" i="1"/>
  <c r="H6088" i="1" s="1"/>
  <c r="E6089" i="1"/>
  <c r="H6089" i="1" s="1"/>
  <c r="E6090" i="1"/>
  <c r="H6090" i="1" s="1"/>
  <c r="E6091" i="1"/>
  <c r="H6091" i="1" s="1"/>
  <c r="E6092" i="1"/>
  <c r="H6092" i="1" s="1"/>
  <c r="E6093" i="1"/>
  <c r="H6093" i="1" s="1"/>
  <c r="E6094" i="1"/>
  <c r="H6094" i="1" s="1"/>
  <c r="E6095" i="1"/>
  <c r="H6095" i="1" s="1"/>
  <c r="E6096" i="1"/>
  <c r="H6096" i="1" s="1"/>
  <c r="E6097" i="1"/>
  <c r="H6097" i="1" s="1"/>
  <c r="E6098" i="1"/>
  <c r="H6098" i="1" s="1"/>
  <c r="E6099" i="1"/>
  <c r="H6099" i="1" s="1"/>
  <c r="E6100" i="1"/>
  <c r="H6100" i="1" s="1"/>
  <c r="E6101" i="1"/>
  <c r="H6101" i="1" s="1"/>
  <c r="E6102" i="1"/>
  <c r="H6102" i="1" s="1"/>
  <c r="E6103" i="1"/>
  <c r="H6103" i="1" s="1"/>
  <c r="E6104" i="1"/>
  <c r="H6104" i="1" s="1"/>
  <c r="E6105" i="1"/>
  <c r="H6105" i="1" s="1"/>
  <c r="E6106" i="1"/>
  <c r="H6106" i="1" s="1"/>
  <c r="E6107" i="1"/>
  <c r="H6107" i="1" s="1"/>
  <c r="E6108" i="1"/>
  <c r="H6108" i="1" s="1"/>
  <c r="E6109" i="1"/>
  <c r="H6109" i="1" s="1"/>
  <c r="E6110" i="1"/>
  <c r="H6110" i="1" s="1"/>
  <c r="E6111" i="1"/>
  <c r="H6111" i="1" s="1"/>
  <c r="E6112" i="1"/>
  <c r="H6112" i="1" s="1"/>
  <c r="E6113" i="1"/>
  <c r="H6113" i="1" s="1"/>
  <c r="E6114" i="1"/>
  <c r="H6114" i="1" s="1"/>
  <c r="E6115" i="1"/>
  <c r="H6115" i="1" s="1"/>
  <c r="E6116" i="1"/>
  <c r="H6116" i="1" s="1"/>
  <c r="E6117" i="1"/>
  <c r="H6117" i="1" s="1"/>
  <c r="E6118" i="1"/>
  <c r="H6118" i="1" s="1"/>
  <c r="E6119" i="1"/>
  <c r="H6119" i="1" s="1"/>
  <c r="E6120" i="1"/>
  <c r="H6120" i="1" s="1"/>
  <c r="E6121" i="1"/>
  <c r="H6121" i="1" s="1"/>
  <c r="E6122" i="1"/>
  <c r="H6122" i="1" s="1"/>
  <c r="E6123" i="1"/>
  <c r="H6123" i="1" s="1"/>
  <c r="E6124" i="1"/>
  <c r="H6124" i="1" s="1"/>
  <c r="E6125" i="1"/>
  <c r="H6125" i="1" s="1"/>
  <c r="E6126" i="1"/>
  <c r="H6126" i="1" s="1"/>
  <c r="E6127" i="1"/>
  <c r="H6127" i="1" s="1"/>
  <c r="E6128" i="1"/>
  <c r="H6128" i="1" s="1"/>
  <c r="E6129" i="1"/>
  <c r="H6129" i="1" s="1"/>
  <c r="E6130" i="1"/>
  <c r="H6130" i="1" s="1"/>
  <c r="E6131" i="1"/>
  <c r="H6131" i="1" s="1"/>
  <c r="E6132" i="1"/>
  <c r="H6132" i="1" s="1"/>
  <c r="E6133" i="1"/>
  <c r="H6133" i="1" s="1"/>
  <c r="E6134" i="1"/>
  <c r="H6134" i="1" s="1"/>
  <c r="E6135" i="1"/>
  <c r="H6135" i="1" s="1"/>
  <c r="E6136" i="1"/>
  <c r="H6136" i="1" s="1"/>
  <c r="E6137" i="1"/>
  <c r="H6137" i="1" s="1"/>
  <c r="E6138" i="1"/>
  <c r="H6138" i="1" s="1"/>
  <c r="E6139" i="1"/>
  <c r="H6139" i="1" s="1"/>
  <c r="E6140" i="1"/>
  <c r="H6140" i="1" s="1"/>
  <c r="E6141" i="1"/>
  <c r="H6141" i="1" s="1"/>
  <c r="E6142" i="1"/>
  <c r="H6142" i="1" s="1"/>
  <c r="E6143" i="1"/>
  <c r="H6143" i="1" s="1"/>
  <c r="E6144" i="1"/>
  <c r="H6144" i="1" s="1"/>
  <c r="E6145" i="1"/>
  <c r="H6145" i="1" s="1"/>
  <c r="E6146" i="1"/>
  <c r="H6146" i="1" s="1"/>
  <c r="E6147" i="1"/>
  <c r="H6147" i="1" s="1"/>
  <c r="E6148" i="1"/>
  <c r="H6148" i="1" s="1"/>
  <c r="E6149" i="1"/>
  <c r="H6149" i="1" s="1"/>
  <c r="E6150" i="1"/>
  <c r="H6150" i="1" s="1"/>
  <c r="E6151" i="1"/>
  <c r="H6151" i="1" s="1"/>
  <c r="E6152" i="1"/>
  <c r="H6152" i="1" s="1"/>
  <c r="E6153" i="1"/>
  <c r="H6153" i="1" s="1"/>
  <c r="E6154" i="1"/>
  <c r="H6154" i="1" s="1"/>
  <c r="E6155" i="1"/>
  <c r="H6155" i="1" s="1"/>
  <c r="E6156" i="1"/>
  <c r="H6156" i="1" s="1"/>
  <c r="E6157" i="1"/>
  <c r="H6157" i="1" s="1"/>
  <c r="E6158" i="1"/>
  <c r="H6158" i="1" s="1"/>
  <c r="E6159" i="1"/>
  <c r="H6159" i="1" s="1"/>
  <c r="E6160" i="1"/>
  <c r="H6160" i="1" s="1"/>
  <c r="E6161" i="1"/>
  <c r="H6161" i="1" s="1"/>
  <c r="E6162" i="1"/>
  <c r="H6162" i="1" s="1"/>
  <c r="E6163" i="1"/>
  <c r="H6163" i="1" s="1"/>
  <c r="E6164" i="1"/>
  <c r="H6164" i="1" s="1"/>
  <c r="E6165" i="1"/>
  <c r="H6165" i="1" s="1"/>
  <c r="E6166" i="1"/>
  <c r="H6166" i="1" s="1"/>
  <c r="E6167" i="1"/>
  <c r="H6167" i="1" s="1"/>
  <c r="E6168" i="1"/>
  <c r="H6168" i="1" s="1"/>
  <c r="E6169" i="1"/>
  <c r="H6169" i="1" s="1"/>
  <c r="E6170" i="1"/>
  <c r="H6170" i="1" s="1"/>
  <c r="E6171" i="1"/>
  <c r="H6171" i="1" s="1"/>
  <c r="E6172" i="1"/>
  <c r="H6172" i="1" s="1"/>
  <c r="E6173" i="1"/>
  <c r="H6173" i="1" s="1"/>
  <c r="E6174" i="1"/>
  <c r="H6174" i="1" s="1"/>
  <c r="E6175" i="1"/>
  <c r="H6175" i="1" s="1"/>
  <c r="E6176" i="1"/>
  <c r="H6176" i="1" s="1"/>
  <c r="E6177" i="1"/>
  <c r="H6177" i="1" s="1"/>
  <c r="E6178" i="1"/>
  <c r="H6178" i="1" s="1"/>
  <c r="E6179" i="1"/>
  <c r="H6179" i="1" s="1"/>
  <c r="E6180" i="1"/>
  <c r="H6180" i="1" s="1"/>
  <c r="E6181" i="1"/>
  <c r="H6181" i="1" s="1"/>
  <c r="E6182" i="1"/>
  <c r="H6182" i="1" s="1"/>
  <c r="E6183" i="1"/>
  <c r="H6183" i="1" s="1"/>
  <c r="E6184" i="1"/>
  <c r="H6184" i="1" s="1"/>
  <c r="E6185" i="1"/>
  <c r="H6185" i="1" s="1"/>
  <c r="E6186" i="1"/>
  <c r="H6186" i="1" s="1"/>
  <c r="E6187" i="1"/>
  <c r="H6187" i="1" s="1"/>
  <c r="E6188" i="1"/>
  <c r="H6188" i="1" s="1"/>
  <c r="E6189" i="1"/>
  <c r="H6189" i="1" s="1"/>
  <c r="E6190" i="1"/>
  <c r="H6190" i="1" s="1"/>
  <c r="E6191" i="1"/>
  <c r="H6191" i="1" s="1"/>
  <c r="E6192" i="1"/>
  <c r="H6192" i="1" s="1"/>
  <c r="E6193" i="1"/>
  <c r="H6193" i="1" s="1"/>
  <c r="E6194" i="1"/>
  <c r="H6194" i="1" s="1"/>
  <c r="E6195" i="1"/>
  <c r="H6195" i="1" s="1"/>
  <c r="E6196" i="1"/>
  <c r="H6196" i="1" s="1"/>
  <c r="E6197" i="1"/>
  <c r="H6197" i="1" s="1"/>
  <c r="E6198" i="1"/>
  <c r="H6198" i="1" s="1"/>
  <c r="E6199" i="1"/>
  <c r="H6199" i="1" s="1"/>
  <c r="E6200" i="1"/>
  <c r="H6200" i="1" s="1"/>
  <c r="E6201" i="1"/>
  <c r="H6201" i="1" s="1"/>
  <c r="E6202" i="1"/>
  <c r="H6202" i="1" s="1"/>
  <c r="E6203" i="1"/>
  <c r="H6203" i="1" s="1"/>
  <c r="E6204" i="1"/>
  <c r="H6204" i="1" s="1"/>
  <c r="E6205" i="1"/>
  <c r="H6205" i="1" s="1"/>
  <c r="E6206" i="1"/>
  <c r="H6206" i="1" s="1"/>
  <c r="E6207" i="1"/>
  <c r="H6207" i="1" s="1"/>
  <c r="E6208" i="1"/>
  <c r="H6208" i="1" s="1"/>
  <c r="E6209" i="1"/>
  <c r="H6209" i="1" s="1"/>
  <c r="E6210" i="1"/>
  <c r="H6210" i="1" s="1"/>
  <c r="E6211" i="1"/>
  <c r="H6211" i="1" s="1"/>
  <c r="E6212" i="1"/>
  <c r="H6212" i="1" s="1"/>
  <c r="E6213" i="1"/>
  <c r="H6213" i="1" s="1"/>
  <c r="E6214" i="1"/>
  <c r="H6214" i="1" s="1"/>
  <c r="E6215" i="1"/>
  <c r="H6215" i="1" s="1"/>
  <c r="E6216" i="1"/>
  <c r="H6216" i="1" s="1"/>
  <c r="E6217" i="1"/>
  <c r="H6217" i="1" s="1"/>
  <c r="E6218" i="1"/>
  <c r="H6218" i="1" s="1"/>
  <c r="E6219" i="1"/>
  <c r="H6219" i="1" s="1"/>
  <c r="E6220" i="1"/>
  <c r="H6220" i="1" s="1"/>
  <c r="E6221" i="1"/>
  <c r="H6221" i="1" s="1"/>
  <c r="E6222" i="1"/>
  <c r="H6222" i="1" s="1"/>
  <c r="E6223" i="1"/>
  <c r="H6223" i="1" s="1"/>
  <c r="E6224" i="1"/>
  <c r="H6224" i="1" s="1"/>
  <c r="E6225" i="1"/>
  <c r="H6225" i="1" s="1"/>
  <c r="E6226" i="1"/>
  <c r="H6226" i="1" s="1"/>
  <c r="E6227" i="1"/>
  <c r="H6227" i="1" s="1"/>
  <c r="E6228" i="1"/>
  <c r="H6228" i="1" s="1"/>
  <c r="E6229" i="1"/>
  <c r="H6229" i="1" s="1"/>
  <c r="E6230" i="1"/>
  <c r="H6230" i="1" s="1"/>
  <c r="E6231" i="1"/>
  <c r="H6231" i="1" s="1"/>
  <c r="E6232" i="1"/>
  <c r="H6232" i="1" s="1"/>
  <c r="E6233" i="1"/>
  <c r="H6233" i="1" s="1"/>
  <c r="E6234" i="1"/>
  <c r="H6234" i="1" s="1"/>
  <c r="E6235" i="1"/>
  <c r="H6235" i="1" s="1"/>
  <c r="E6236" i="1"/>
  <c r="H6236" i="1" s="1"/>
  <c r="E6237" i="1"/>
  <c r="H6237" i="1" s="1"/>
  <c r="E6238" i="1"/>
  <c r="H6238" i="1" s="1"/>
  <c r="E6239" i="1"/>
  <c r="H6239" i="1" s="1"/>
  <c r="E6240" i="1"/>
  <c r="H6240" i="1" s="1"/>
  <c r="E6241" i="1"/>
  <c r="H6241" i="1" s="1"/>
  <c r="E6242" i="1"/>
  <c r="H6242" i="1" s="1"/>
  <c r="E6243" i="1"/>
  <c r="H6243" i="1" s="1"/>
  <c r="E6244" i="1"/>
  <c r="H6244" i="1" s="1"/>
  <c r="E6245" i="1"/>
  <c r="H6245" i="1" s="1"/>
  <c r="E6246" i="1"/>
  <c r="H6246" i="1" s="1"/>
  <c r="E6247" i="1"/>
  <c r="H6247" i="1" s="1"/>
  <c r="E6248" i="1"/>
  <c r="H6248" i="1" s="1"/>
  <c r="E6249" i="1"/>
  <c r="H6249" i="1" s="1"/>
  <c r="E6250" i="1"/>
  <c r="H6250" i="1" s="1"/>
  <c r="E6251" i="1"/>
  <c r="H6251" i="1" s="1"/>
  <c r="E6252" i="1"/>
  <c r="H6252" i="1" s="1"/>
  <c r="E6253" i="1"/>
  <c r="H6253" i="1" s="1"/>
  <c r="E6254" i="1"/>
  <c r="H6254" i="1" s="1"/>
  <c r="E6255" i="1"/>
  <c r="H6255" i="1" s="1"/>
  <c r="E6256" i="1"/>
  <c r="H6256" i="1" s="1"/>
  <c r="E6257" i="1"/>
  <c r="H6257" i="1" s="1"/>
  <c r="E6258" i="1"/>
  <c r="H6258" i="1" s="1"/>
  <c r="E6259" i="1"/>
  <c r="H6259" i="1" s="1"/>
  <c r="E6260" i="1"/>
  <c r="H6260" i="1" s="1"/>
  <c r="E6261" i="1"/>
  <c r="H6261" i="1" s="1"/>
  <c r="E6262" i="1"/>
  <c r="H6262" i="1" s="1"/>
  <c r="E6263" i="1"/>
  <c r="H6263" i="1" s="1"/>
  <c r="E6264" i="1"/>
  <c r="H6264" i="1" s="1"/>
  <c r="E6265" i="1"/>
  <c r="H6265" i="1" s="1"/>
  <c r="E6266" i="1"/>
  <c r="H6266" i="1" s="1"/>
  <c r="E6267" i="1"/>
  <c r="H6267" i="1" s="1"/>
  <c r="E6268" i="1"/>
  <c r="H6268" i="1" s="1"/>
  <c r="E6269" i="1"/>
  <c r="H6269" i="1" s="1"/>
  <c r="E6270" i="1"/>
  <c r="H6270" i="1" s="1"/>
  <c r="E6271" i="1"/>
  <c r="H6271" i="1" s="1"/>
  <c r="E6272" i="1"/>
  <c r="H6272" i="1" s="1"/>
  <c r="E6273" i="1"/>
  <c r="H6273" i="1" s="1"/>
  <c r="E6274" i="1"/>
  <c r="H6274" i="1" s="1"/>
  <c r="E6275" i="1"/>
  <c r="H6275" i="1" s="1"/>
  <c r="E6276" i="1"/>
  <c r="H6276" i="1" s="1"/>
  <c r="E6277" i="1"/>
  <c r="H6277" i="1" s="1"/>
  <c r="E6278" i="1"/>
  <c r="H6278" i="1" s="1"/>
  <c r="E6279" i="1"/>
  <c r="H6279" i="1" s="1"/>
  <c r="E6280" i="1"/>
  <c r="H6280" i="1" s="1"/>
  <c r="E6281" i="1"/>
  <c r="H6281" i="1" s="1"/>
  <c r="E6282" i="1"/>
  <c r="H6282" i="1" s="1"/>
  <c r="E6283" i="1"/>
  <c r="H6283" i="1" s="1"/>
  <c r="E6284" i="1"/>
  <c r="H6284" i="1" s="1"/>
  <c r="E6285" i="1"/>
  <c r="H6285" i="1" s="1"/>
  <c r="E6286" i="1"/>
  <c r="H6286" i="1" s="1"/>
  <c r="E6287" i="1"/>
  <c r="H6287" i="1" s="1"/>
  <c r="E6288" i="1"/>
  <c r="H6288" i="1" s="1"/>
  <c r="E6289" i="1"/>
  <c r="H6289" i="1" s="1"/>
  <c r="E6290" i="1"/>
  <c r="H6290" i="1" s="1"/>
  <c r="E6291" i="1"/>
  <c r="H6291" i="1" s="1"/>
  <c r="E6292" i="1"/>
  <c r="H6292" i="1" s="1"/>
  <c r="E6293" i="1"/>
  <c r="H6293" i="1" s="1"/>
  <c r="E6294" i="1"/>
  <c r="H6294" i="1" s="1"/>
  <c r="E6295" i="1"/>
  <c r="H6295" i="1" s="1"/>
  <c r="E6296" i="1"/>
  <c r="H6296" i="1" s="1"/>
  <c r="E6297" i="1"/>
  <c r="H6297" i="1" s="1"/>
  <c r="E6298" i="1"/>
  <c r="H6298" i="1" s="1"/>
  <c r="E6299" i="1"/>
  <c r="H6299" i="1" s="1"/>
  <c r="E6300" i="1"/>
  <c r="H6300" i="1" s="1"/>
  <c r="E6301" i="1"/>
  <c r="H6301" i="1" s="1"/>
  <c r="E6302" i="1"/>
  <c r="H6302" i="1" s="1"/>
  <c r="E6303" i="1"/>
  <c r="H6303" i="1" s="1"/>
  <c r="E6304" i="1"/>
  <c r="H6304" i="1" s="1"/>
  <c r="E6305" i="1"/>
  <c r="H6305" i="1" s="1"/>
  <c r="E6306" i="1"/>
  <c r="H6306" i="1" s="1"/>
  <c r="E6307" i="1"/>
  <c r="H6307" i="1" s="1"/>
  <c r="E6308" i="1"/>
  <c r="H6308" i="1" s="1"/>
  <c r="E6309" i="1"/>
  <c r="H6309" i="1" s="1"/>
  <c r="E6310" i="1"/>
  <c r="H6310" i="1" s="1"/>
  <c r="E6311" i="1"/>
  <c r="H6311" i="1" s="1"/>
  <c r="E6312" i="1"/>
  <c r="H6312" i="1" s="1"/>
  <c r="E6313" i="1"/>
  <c r="H6313" i="1" s="1"/>
  <c r="E6314" i="1"/>
  <c r="H6314" i="1" s="1"/>
  <c r="E6315" i="1"/>
  <c r="H6315" i="1" s="1"/>
  <c r="E6316" i="1"/>
  <c r="H6316" i="1" s="1"/>
  <c r="E6317" i="1"/>
  <c r="H6317" i="1" s="1"/>
  <c r="E6318" i="1"/>
  <c r="H6318" i="1" s="1"/>
  <c r="E6319" i="1"/>
  <c r="H6319" i="1" s="1"/>
  <c r="E6320" i="1"/>
  <c r="H6320" i="1" s="1"/>
  <c r="E6321" i="1"/>
  <c r="H6321" i="1" s="1"/>
  <c r="E6322" i="1"/>
  <c r="H6322" i="1" s="1"/>
  <c r="E6323" i="1"/>
  <c r="H6323" i="1" s="1"/>
  <c r="E6324" i="1"/>
  <c r="H6324" i="1" s="1"/>
  <c r="E6325" i="1"/>
  <c r="H6325" i="1" s="1"/>
  <c r="E6326" i="1"/>
  <c r="H6326" i="1" s="1"/>
  <c r="E6327" i="1"/>
  <c r="H6327" i="1" s="1"/>
  <c r="E6328" i="1"/>
  <c r="H6328" i="1" s="1"/>
  <c r="E6329" i="1"/>
  <c r="H6329" i="1" s="1"/>
  <c r="E6330" i="1"/>
  <c r="H6330" i="1" s="1"/>
  <c r="E6331" i="1"/>
  <c r="H6331" i="1" s="1"/>
  <c r="E6332" i="1"/>
  <c r="H6332" i="1" s="1"/>
  <c r="E6333" i="1"/>
  <c r="H6333" i="1" s="1"/>
  <c r="E6334" i="1"/>
  <c r="H6334" i="1" s="1"/>
  <c r="E6335" i="1"/>
  <c r="H6335" i="1" s="1"/>
  <c r="E6336" i="1"/>
  <c r="H6336" i="1" s="1"/>
  <c r="E6337" i="1"/>
  <c r="H6337" i="1" s="1"/>
  <c r="E6338" i="1"/>
  <c r="H6338" i="1" s="1"/>
  <c r="E6339" i="1"/>
  <c r="H6339" i="1" s="1"/>
  <c r="E6340" i="1"/>
  <c r="H6340" i="1" s="1"/>
  <c r="E6341" i="1"/>
  <c r="H6341" i="1" s="1"/>
  <c r="E6342" i="1"/>
  <c r="H6342" i="1" s="1"/>
  <c r="E6343" i="1"/>
  <c r="H6343" i="1" s="1"/>
  <c r="E6344" i="1"/>
  <c r="H6344" i="1" s="1"/>
  <c r="E6345" i="1"/>
  <c r="H6345" i="1" s="1"/>
  <c r="E6346" i="1"/>
  <c r="H6346" i="1" s="1"/>
  <c r="E6347" i="1"/>
  <c r="H6347" i="1" s="1"/>
  <c r="E6348" i="1"/>
  <c r="H6348" i="1" s="1"/>
  <c r="E6349" i="1"/>
  <c r="H6349" i="1" s="1"/>
  <c r="E6350" i="1"/>
  <c r="H6350" i="1" s="1"/>
  <c r="E6351" i="1"/>
  <c r="H6351" i="1" s="1"/>
  <c r="E6352" i="1"/>
  <c r="H6352" i="1" s="1"/>
  <c r="E6353" i="1"/>
  <c r="H6353" i="1" s="1"/>
  <c r="E6354" i="1"/>
  <c r="H6354" i="1" s="1"/>
  <c r="E6355" i="1"/>
  <c r="H6355" i="1" s="1"/>
  <c r="E6356" i="1"/>
  <c r="H6356" i="1" s="1"/>
  <c r="E6357" i="1"/>
  <c r="H6357" i="1" s="1"/>
  <c r="E6358" i="1"/>
  <c r="H6358" i="1" s="1"/>
  <c r="E6359" i="1"/>
  <c r="H6359" i="1" s="1"/>
  <c r="E6360" i="1"/>
  <c r="H6360" i="1" s="1"/>
  <c r="E6361" i="1"/>
  <c r="H6361" i="1" s="1"/>
  <c r="E6362" i="1"/>
  <c r="H6362" i="1" s="1"/>
  <c r="E6363" i="1"/>
  <c r="H6363" i="1" s="1"/>
  <c r="E6364" i="1"/>
  <c r="H6364" i="1" s="1"/>
  <c r="E6365" i="1"/>
  <c r="H6365" i="1" s="1"/>
  <c r="E6366" i="1"/>
  <c r="H6366" i="1" s="1"/>
  <c r="E6367" i="1"/>
  <c r="H6367" i="1" s="1"/>
  <c r="E6368" i="1"/>
  <c r="H6368" i="1" s="1"/>
  <c r="E6369" i="1"/>
  <c r="H6369" i="1" s="1"/>
  <c r="E6370" i="1"/>
  <c r="H6370" i="1" s="1"/>
  <c r="E6371" i="1"/>
  <c r="H6371" i="1" s="1"/>
  <c r="E6372" i="1"/>
  <c r="H6372" i="1" s="1"/>
  <c r="E6373" i="1"/>
  <c r="H6373" i="1" s="1"/>
  <c r="E6374" i="1"/>
  <c r="H6374" i="1" s="1"/>
  <c r="E6375" i="1"/>
  <c r="H6375" i="1" s="1"/>
  <c r="E6376" i="1"/>
  <c r="H6376" i="1" s="1"/>
  <c r="E6377" i="1"/>
  <c r="H6377" i="1" s="1"/>
  <c r="E6378" i="1"/>
  <c r="H6378" i="1" s="1"/>
  <c r="E6379" i="1"/>
  <c r="H6379" i="1" s="1"/>
  <c r="E6380" i="1"/>
  <c r="H6380" i="1" s="1"/>
  <c r="E6381" i="1"/>
  <c r="H6381" i="1" s="1"/>
  <c r="E6382" i="1"/>
  <c r="H6382" i="1" s="1"/>
  <c r="E6383" i="1"/>
  <c r="H6383" i="1" s="1"/>
  <c r="E6384" i="1"/>
  <c r="H6384" i="1" s="1"/>
  <c r="E6385" i="1"/>
  <c r="H6385" i="1" s="1"/>
  <c r="E6386" i="1"/>
  <c r="H6386" i="1" s="1"/>
  <c r="E6387" i="1"/>
  <c r="H6387" i="1" s="1"/>
  <c r="E6388" i="1"/>
  <c r="H6388" i="1" s="1"/>
  <c r="E6389" i="1"/>
  <c r="H6389" i="1" s="1"/>
  <c r="E6390" i="1"/>
  <c r="H6390" i="1" s="1"/>
  <c r="E6391" i="1"/>
  <c r="H6391" i="1" s="1"/>
  <c r="E6392" i="1"/>
  <c r="H6392" i="1" s="1"/>
  <c r="E6393" i="1"/>
  <c r="H6393" i="1" s="1"/>
  <c r="E6394" i="1"/>
  <c r="H6394" i="1" s="1"/>
  <c r="E6395" i="1"/>
  <c r="H6395" i="1" s="1"/>
  <c r="E6396" i="1"/>
  <c r="H6396" i="1" s="1"/>
  <c r="E6397" i="1"/>
  <c r="H6397" i="1" s="1"/>
  <c r="E6398" i="1"/>
  <c r="H6398" i="1" s="1"/>
  <c r="E6399" i="1"/>
  <c r="H6399" i="1" s="1"/>
  <c r="E6400" i="1"/>
  <c r="H6400" i="1" s="1"/>
  <c r="E6401" i="1"/>
  <c r="H6401" i="1" s="1"/>
  <c r="E6402" i="1"/>
  <c r="H6402" i="1" s="1"/>
  <c r="E6403" i="1"/>
  <c r="H6403" i="1" s="1"/>
  <c r="E6404" i="1"/>
  <c r="H6404" i="1" s="1"/>
  <c r="E6405" i="1"/>
  <c r="H6405" i="1" s="1"/>
  <c r="E6406" i="1"/>
  <c r="H6406" i="1" s="1"/>
  <c r="E6407" i="1"/>
  <c r="H6407" i="1" s="1"/>
  <c r="E6408" i="1"/>
  <c r="H6408" i="1" s="1"/>
  <c r="E6409" i="1"/>
  <c r="H6409" i="1" s="1"/>
  <c r="E6410" i="1"/>
  <c r="H6410" i="1" s="1"/>
  <c r="E6411" i="1"/>
  <c r="H6411" i="1" s="1"/>
  <c r="E6412" i="1"/>
  <c r="H6412" i="1" s="1"/>
  <c r="E6413" i="1"/>
  <c r="H6413" i="1" s="1"/>
  <c r="E6414" i="1"/>
  <c r="H6414" i="1" s="1"/>
  <c r="E6415" i="1"/>
  <c r="H6415" i="1" s="1"/>
  <c r="E6416" i="1"/>
  <c r="H6416" i="1" s="1"/>
  <c r="E6417" i="1"/>
  <c r="H6417" i="1" s="1"/>
  <c r="E6418" i="1"/>
  <c r="H6418" i="1" s="1"/>
  <c r="E6419" i="1"/>
  <c r="H6419" i="1" s="1"/>
  <c r="E6420" i="1"/>
  <c r="H6420" i="1" s="1"/>
  <c r="E6421" i="1"/>
  <c r="H6421" i="1" s="1"/>
  <c r="E6422" i="1"/>
  <c r="H6422" i="1" s="1"/>
  <c r="E6423" i="1"/>
  <c r="H6423" i="1" s="1"/>
  <c r="E6424" i="1"/>
  <c r="H6424" i="1" s="1"/>
  <c r="E6425" i="1"/>
  <c r="H6425" i="1" s="1"/>
  <c r="E6426" i="1"/>
  <c r="H6426" i="1" s="1"/>
  <c r="E6427" i="1"/>
  <c r="H6427" i="1" s="1"/>
  <c r="E6428" i="1"/>
  <c r="H6428" i="1" s="1"/>
  <c r="E6429" i="1"/>
  <c r="H6429" i="1" s="1"/>
  <c r="E6430" i="1"/>
  <c r="H6430" i="1" s="1"/>
  <c r="E6431" i="1"/>
  <c r="H6431" i="1" s="1"/>
  <c r="E6432" i="1"/>
  <c r="H6432" i="1" s="1"/>
  <c r="E6433" i="1"/>
  <c r="H6433" i="1" s="1"/>
  <c r="E6434" i="1"/>
  <c r="H6434" i="1" s="1"/>
  <c r="E6435" i="1"/>
  <c r="H6435" i="1" s="1"/>
  <c r="E6436" i="1"/>
  <c r="H6436" i="1" s="1"/>
  <c r="E6437" i="1"/>
  <c r="H6437" i="1" s="1"/>
  <c r="E6438" i="1"/>
  <c r="H6438" i="1" s="1"/>
  <c r="E6439" i="1"/>
  <c r="H6439" i="1" s="1"/>
  <c r="E6440" i="1"/>
  <c r="H6440" i="1" s="1"/>
  <c r="E6441" i="1"/>
  <c r="H6441" i="1" s="1"/>
  <c r="E6442" i="1"/>
  <c r="H6442" i="1" s="1"/>
  <c r="E6443" i="1"/>
  <c r="H6443" i="1" s="1"/>
  <c r="E6444" i="1"/>
  <c r="H6444" i="1" s="1"/>
  <c r="E6445" i="1"/>
  <c r="H6445" i="1" s="1"/>
  <c r="E6446" i="1"/>
  <c r="H6446" i="1" s="1"/>
  <c r="E6447" i="1"/>
  <c r="H6447" i="1" s="1"/>
  <c r="E6448" i="1"/>
  <c r="H6448" i="1" s="1"/>
  <c r="E6449" i="1"/>
  <c r="H6449" i="1" s="1"/>
  <c r="E6450" i="1"/>
  <c r="H6450" i="1" s="1"/>
  <c r="E6451" i="1"/>
  <c r="H6451" i="1" s="1"/>
  <c r="E6452" i="1"/>
  <c r="H6452" i="1" s="1"/>
  <c r="E6453" i="1"/>
  <c r="H6453" i="1" s="1"/>
  <c r="E6454" i="1"/>
  <c r="H6454" i="1" s="1"/>
  <c r="E6455" i="1"/>
  <c r="H6455" i="1" s="1"/>
  <c r="E6456" i="1"/>
  <c r="H6456" i="1" s="1"/>
  <c r="E6457" i="1"/>
  <c r="H6457" i="1" s="1"/>
  <c r="E6458" i="1"/>
  <c r="H6458" i="1" s="1"/>
  <c r="E6459" i="1"/>
  <c r="H6459" i="1" s="1"/>
  <c r="E6460" i="1"/>
  <c r="H6460" i="1" s="1"/>
  <c r="E6461" i="1"/>
  <c r="H6461" i="1" s="1"/>
  <c r="E6462" i="1"/>
  <c r="H6462" i="1" s="1"/>
  <c r="E6463" i="1"/>
  <c r="H6463" i="1" s="1"/>
  <c r="E6464" i="1"/>
  <c r="H6464" i="1" s="1"/>
  <c r="E6465" i="1"/>
  <c r="H6465" i="1" s="1"/>
  <c r="E6466" i="1"/>
  <c r="H6466" i="1" s="1"/>
  <c r="E6467" i="1"/>
  <c r="H6467" i="1" s="1"/>
  <c r="E6468" i="1"/>
  <c r="H6468" i="1" s="1"/>
  <c r="E6469" i="1"/>
  <c r="H6469" i="1" s="1"/>
  <c r="E6470" i="1"/>
  <c r="H6470" i="1" s="1"/>
  <c r="E6471" i="1"/>
  <c r="H6471" i="1" s="1"/>
  <c r="E6472" i="1"/>
  <c r="H6472" i="1" s="1"/>
  <c r="E6473" i="1"/>
  <c r="H6473" i="1" s="1"/>
  <c r="E6474" i="1"/>
  <c r="H6474" i="1" s="1"/>
  <c r="E6475" i="1"/>
  <c r="H6475" i="1" s="1"/>
  <c r="E6476" i="1"/>
  <c r="H6476" i="1" s="1"/>
  <c r="E6477" i="1"/>
  <c r="H6477" i="1" s="1"/>
  <c r="E6478" i="1"/>
  <c r="H6478" i="1" s="1"/>
  <c r="E6479" i="1"/>
  <c r="H6479" i="1" s="1"/>
  <c r="E6480" i="1"/>
  <c r="H6480" i="1" s="1"/>
  <c r="E6481" i="1"/>
  <c r="H6481" i="1" s="1"/>
  <c r="E6482" i="1"/>
  <c r="H6482" i="1" s="1"/>
  <c r="E6483" i="1"/>
  <c r="H6483" i="1" s="1"/>
  <c r="E6484" i="1"/>
  <c r="H6484" i="1" s="1"/>
  <c r="E6485" i="1"/>
  <c r="H6485" i="1" s="1"/>
  <c r="E6486" i="1"/>
  <c r="H6486" i="1" s="1"/>
  <c r="E6487" i="1"/>
  <c r="H6487" i="1" s="1"/>
  <c r="E6488" i="1"/>
  <c r="H6488" i="1" s="1"/>
  <c r="E6489" i="1"/>
  <c r="H6489" i="1" s="1"/>
  <c r="E6490" i="1"/>
  <c r="H6490" i="1" s="1"/>
  <c r="E6491" i="1"/>
  <c r="H6491" i="1" s="1"/>
  <c r="E6492" i="1"/>
  <c r="H6492" i="1" s="1"/>
  <c r="E6493" i="1"/>
  <c r="H6493" i="1" s="1"/>
  <c r="E6494" i="1"/>
  <c r="H6494" i="1" s="1"/>
  <c r="E6495" i="1"/>
  <c r="H6495" i="1" s="1"/>
  <c r="E6496" i="1"/>
  <c r="H6496" i="1" s="1"/>
  <c r="E6497" i="1"/>
  <c r="H6497" i="1" s="1"/>
  <c r="E6498" i="1"/>
  <c r="H6498" i="1" s="1"/>
  <c r="E6499" i="1"/>
  <c r="H6499" i="1" s="1"/>
  <c r="E6500" i="1"/>
  <c r="H6500" i="1" s="1"/>
  <c r="E6501" i="1"/>
  <c r="H6501" i="1" s="1"/>
  <c r="E6502" i="1"/>
  <c r="H6502" i="1" s="1"/>
  <c r="E6503" i="1"/>
  <c r="H6503" i="1" s="1"/>
  <c r="E6504" i="1"/>
  <c r="H6504" i="1" s="1"/>
  <c r="E6505" i="1"/>
  <c r="H6505" i="1" s="1"/>
  <c r="E6506" i="1"/>
  <c r="H6506" i="1" s="1"/>
  <c r="E6507" i="1"/>
  <c r="H6507" i="1" s="1"/>
  <c r="E6508" i="1"/>
  <c r="H6508" i="1" s="1"/>
  <c r="E6509" i="1"/>
  <c r="H6509" i="1" s="1"/>
  <c r="E6510" i="1"/>
  <c r="H6510" i="1" s="1"/>
  <c r="E6511" i="1"/>
  <c r="H6511" i="1" s="1"/>
  <c r="E6512" i="1"/>
  <c r="H6512" i="1" s="1"/>
  <c r="E6513" i="1"/>
  <c r="H6513" i="1" s="1"/>
  <c r="E6514" i="1"/>
  <c r="H6514" i="1" s="1"/>
  <c r="E6515" i="1"/>
  <c r="H6515" i="1" s="1"/>
  <c r="E6516" i="1"/>
  <c r="H6516" i="1" s="1"/>
  <c r="E6517" i="1"/>
  <c r="H6517" i="1" s="1"/>
  <c r="E6518" i="1"/>
  <c r="H6518" i="1" s="1"/>
  <c r="E6519" i="1"/>
  <c r="H6519" i="1" s="1"/>
  <c r="E6520" i="1"/>
  <c r="H6520" i="1" s="1"/>
  <c r="E6521" i="1"/>
  <c r="H6521" i="1" s="1"/>
  <c r="E6522" i="1"/>
  <c r="H6522" i="1" s="1"/>
  <c r="E6523" i="1"/>
  <c r="H6523" i="1" s="1"/>
  <c r="E6524" i="1"/>
  <c r="H6524" i="1" s="1"/>
  <c r="E6525" i="1"/>
  <c r="H6525" i="1" s="1"/>
  <c r="E6526" i="1"/>
  <c r="H6526" i="1" s="1"/>
  <c r="E6527" i="1"/>
  <c r="H6527" i="1" s="1"/>
  <c r="E6528" i="1"/>
  <c r="H6528" i="1" s="1"/>
  <c r="E6529" i="1"/>
  <c r="H6529" i="1" s="1"/>
  <c r="E6530" i="1"/>
  <c r="H6530" i="1" s="1"/>
  <c r="E6531" i="1"/>
  <c r="H6531" i="1" s="1"/>
  <c r="E6532" i="1"/>
  <c r="H6532" i="1" s="1"/>
  <c r="E6533" i="1"/>
  <c r="H6533" i="1" s="1"/>
  <c r="E6534" i="1"/>
  <c r="H6534" i="1" s="1"/>
  <c r="E6535" i="1"/>
  <c r="H6535" i="1" s="1"/>
  <c r="E6536" i="1"/>
  <c r="H6536" i="1" s="1"/>
  <c r="E6537" i="1"/>
  <c r="H6537" i="1" s="1"/>
  <c r="E6538" i="1"/>
  <c r="H6538" i="1" s="1"/>
  <c r="E6539" i="1"/>
  <c r="H6539" i="1" s="1"/>
  <c r="E6540" i="1"/>
  <c r="H6540" i="1" s="1"/>
  <c r="E6541" i="1"/>
  <c r="H6541" i="1" s="1"/>
  <c r="E6542" i="1"/>
  <c r="H6542" i="1" s="1"/>
  <c r="E6543" i="1"/>
  <c r="H6543" i="1" s="1"/>
  <c r="E6544" i="1"/>
  <c r="H6544" i="1" s="1"/>
  <c r="E6545" i="1"/>
  <c r="H6545" i="1" s="1"/>
  <c r="E6546" i="1"/>
  <c r="H6546" i="1" s="1"/>
  <c r="E6547" i="1"/>
  <c r="H6547" i="1" s="1"/>
  <c r="E6548" i="1"/>
  <c r="H6548" i="1" s="1"/>
  <c r="E6549" i="1"/>
  <c r="H6549" i="1" s="1"/>
  <c r="E6550" i="1"/>
  <c r="H6550" i="1" s="1"/>
  <c r="E6551" i="1"/>
  <c r="H6551" i="1" s="1"/>
  <c r="E6552" i="1"/>
  <c r="H6552" i="1" s="1"/>
  <c r="E6553" i="1"/>
  <c r="H6553" i="1" s="1"/>
  <c r="E6554" i="1"/>
  <c r="H6554" i="1" s="1"/>
  <c r="E6555" i="1"/>
  <c r="H6555" i="1" s="1"/>
  <c r="E6556" i="1"/>
  <c r="H6556" i="1" s="1"/>
  <c r="E6557" i="1"/>
  <c r="H6557" i="1" s="1"/>
  <c r="E6558" i="1"/>
  <c r="H6558" i="1" s="1"/>
  <c r="E6559" i="1"/>
  <c r="H6559" i="1" s="1"/>
  <c r="E6560" i="1"/>
  <c r="H6560" i="1" s="1"/>
  <c r="E6561" i="1"/>
  <c r="H6561" i="1" s="1"/>
  <c r="E6562" i="1"/>
  <c r="H6562" i="1" s="1"/>
  <c r="E6563" i="1"/>
  <c r="H6563" i="1" s="1"/>
  <c r="E6564" i="1"/>
  <c r="H6564" i="1" s="1"/>
  <c r="E6565" i="1"/>
  <c r="H6565" i="1" s="1"/>
  <c r="E6566" i="1"/>
  <c r="H6566" i="1" s="1"/>
  <c r="E6567" i="1"/>
  <c r="H6567" i="1" s="1"/>
  <c r="E6568" i="1"/>
  <c r="H6568" i="1" s="1"/>
  <c r="E6569" i="1"/>
  <c r="H6569" i="1" s="1"/>
  <c r="E6570" i="1"/>
  <c r="H6570" i="1" s="1"/>
  <c r="E6571" i="1"/>
  <c r="H6571" i="1" s="1"/>
  <c r="E6572" i="1"/>
  <c r="H6572" i="1" s="1"/>
  <c r="E6573" i="1"/>
  <c r="H6573" i="1" s="1"/>
  <c r="E6574" i="1"/>
  <c r="H6574" i="1" s="1"/>
  <c r="E6575" i="1"/>
  <c r="H6575" i="1" s="1"/>
  <c r="E6576" i="1"/>
  <c r="H6576" i="1" s="1"/>
  <c r="E6577" i="1"/>
  <c r="H6577" i="1" s="1"/>
  <c r="E6578" i="1"/>
  <c r="H6578" i="1" s="1"/>
  <c r="E6579" i="1"/>
  <c r="H6579" i="1" s="1"/>
  <c r="E6580" i="1"/>
  <c r="H6580" i="1" s="1"/>
  <c r="E6581" i="1"/>
  <c r="H6581" i="1" s="1"/>
  <c r="E6582" i="1"/>
  <c r="H6582" i="1" s="1"/>
  <c r="E6583" i="1"/>
  <c r="H6583" i="1" s="1"/>
  <c r="E6584" i="1"/>
  <c r="H6584" i="1" s="1"/>
  <c r="E6585" i="1"/>
  <c r="H6585" i="1" s="1"/>
  <c r="E6586" i="1"/>
  <c r="H6586" i="1" s="1"/>
  <c r="E6587" i="1"/>
  <c r="H6587" i="1" s="1"/>
  <c r="E6588" i="1"/>
  <c r="H6588" i="1" s="1"/>
  <c r="E6589" i="1"/>
  <c r="H6589" i="1" s="1"/>
  <c r="E6590" i="1"/>
  <c r="H6590" i="1" s="1"/>
  <c r="E6591" i="1"/>
  <c r="H6591" i="1" s="1"/>
  <c r="E6592" i="1"/>
  <c r="H6592" i="1" s="1"/>
  <c r="E6593" i="1"/>
  <c r="H6593" i="1" s="1"/>
  <c r="E6594" i="1"/>
  <c r="H6594" i="1" s="1"/>
  <c r="E6595" i="1"/>
  <c r="H6595" i="1" s="1"/>
  <c r="E6596" i="1"/>
  <c r="H6596" i="1" s="1"/>
  <c r="E6597" i="1"/>
  <c r="H6597" i="1" s="1"/>
  <c r="E6598" i="1"/>
  <c r="H6598" i="1" s="1"/>
  <c r="E6599" i="1"/>
  <c r="H6599" i="1" s="1"/>
  <c r="E6600" i="1"/>
  <c r="H6600" i="1" s="1"/>
  <c r="E6601" i="1"/>
  <c r="H6601" i="1" s="1"/>
  <c r="E6602" i="1"/>
  <c r="H6602" i="1" s="1"/>
  <c r="E6603" i="1"/>
  <c r="H6603" i="1" s="1"/>
  <c r="E6604" i="1"/>
  <c r="H6604" i="1" s="1"/>
  <c r="E6605" i="1"/>
  <c r="H6605" i="1" s="1"/>
  <c r="E6606" i="1"/>
  <c r="H6606" i="1" s="1"/>
  <c r="E6607" i="1"/>
  <c r="H6607" i="1" s="1"/>
  <c r="E6608" i="1"/>
  <c r="H6608" i="1" s="1"/>
  <c r="E6609" i="1"/>
  <c r="H6609" i="1" s="1"/>
  <c r="E6610" i="1"/>
  <c r="H6610" i="1" s="1"/>
  <c r="E6611" i="1"/>
  <c r="H6611" i="1" s="1"/>
  <c r="E6612" i="1"/>
  <c r="H6612" i="1" s="1"/>
  <c r="E6613" i="1"/>
  <c r="H6613" i="1" s="1"/>
  <c r="E6614" i="1"/>
  <c r="H6614" i="1" s="1"/>
  <c r="E6615" i="1"/>
  <c r="H6615" i="1" s="1"/>
  <c r="E6616" i="1"/>
  <c r="H6616" i="1" s="1"/>
  <c r="E6617" i="1"/>
  <c r="H6617" i="1" s="1"/>
  <c r="E6618" i="1"/>
  <c r="H6618" i="1" s="1"/>
  <c r="E6619" i="1"/>
  <c r="H6619" i="1" s="1"/>
  <c r="E6620" i="1"/>
  <c r="H6620" i="1" s="1"/>
  <c r="E6621" i="1"/>
  <c r="H6621" i="1" s="1"/>
  <c r="E6622" i="1"/>
  <c r="H6622" i="1" s="1"/>
  <c r="E6623" i="1"/>
  <c r="H6623" i="1" s="1"/>
  <c r="E6624" i="1"/>
  <c r="H6624" i="1" s="1"/>
  <c r="E6625" i="1"/>
  <c r="H6625" i="1" s="1"/>
  <c r="E6626" i="1"/>
  <c r="H6626" i="1" s="1"/>
  <c r="E6627" i="1"/>
  <c r="H6627" i="1" s="1"/>
  <c r="E6628" i="1"/>
  <c r="H6628" i="1" s="1"/>
  <c r="E6629" i="1"/>
  <c r="H6629" i="1" s="1"/>
  <c r="E6630" i="1"/>
  <c r="H6630" i="1" s="1"/>
  <c r="E6631" i="1"/>
  <c r="H6631" i="1" s="1"/>
  <c r="E6632" i="1"/>
  <c r="H6632" i="1" s="1"/>
  <c r="E6633" i="1"/>
  <c r="H6633" i="1" s="1"/>
  <c r="E6634" i="1"/>
  <c r="H6634" i="1" s="1"/>
  <c r="E6635" i="1"/>
  <c r="H6635" i="1" s="1"/>
  <c r="E6636" i="1"/>
  <c r="H6636" i="1" s="1"/>
  <c r="E6637" i="1"/>
  <c r="H6637" i="1" s="1"/>
  <c r="E6638" i="1"/>
  <c r="H6638" i="1" s="1"/>
  <c r="E6639" i="1"/>
  <c r="H6639" i="1" s="1"/>
  <c r="E6640" i="1"/>
  <c r="H6640" i="1" s="1"/>
  <c r="E6641" i="1"/>
  <c r="H6641" i="1" s="1"/>
  <c r="E6642" i="1"/>
  <c r="H6642" i="1" s="1"/>
  <c r="E6643" i="1"/>
  <c r="H6643" i="1" s="1"/>
  <c r="E6644" i="1"/>
  <c r="H6644" i="1" s="1"/>
  <c r="E6645" i="1"/>
  <c r="H6645" i="1" s="1"/>
  <c r="E6646" i="1"/>
  <c r="H6646" i="1" s="1"/>
  <c r="E6647" i="1"/>
  <c r="H6647" i="1" s="1"/>
  <c r="E6648" i="1"/>
  <c r="H6648" i="1" s="1"/>
  <c r="E6649" i="1"/>
  <c r="H6649" i="1" s="1"/>
  <c r="E6650" i="1"/>
  <c r="H6650" i="1" s="1"/>
  <c r="E6651" i="1"/>
  <c r="H6651" i="1" s="1"/>
  <c r="E6652" i="1"/>
  <c r="H6652" i="1" s="1"/>
  <c r="E6653" i="1"/>
  <c r="H6653" i="1" s="1"/>
  <c r="E6654" i="1"/>
  <c r="H6654" i="1" s="1"/>
  <c r="E6655" i="1"/>
  <c r="H6655" i="1" s="1"/>
  <c r="E6656" i="1"/>
  <c r="H6656" i="1" s="1"/>
  <c r="E6657" i="1"/>
  <c r="H6657" i="1" s="1"/>
  <c r="E6658" i="1"/>
  <c r="H6658" i="1" s="1"/>
  <c r="E6659" i="1"/>
  <c r="H6659" i="1" s="1"/>
  <c r="E6660" i="1"/>
  <c r="H6660" i="1" s="1"/>
  <c r="E6661" i="1"/>
  <c r="H6661" i="1" s="1"/>
  <c r="E6662" i="1"/>
  <c r="H6662" i="1" s="1"/>
  <c r="E6663" i="1"/>
  <c r="H6663" i="1" s="1"/>
  <c r="E6664" i="1"/>
  <c r="H6664" i="1" s="1"/>
  <c r="E6665" i="1"/>
  <c r="H6665" i="1" s="1"/>
  <c r="E6666" i="1"/>
  <c r="H6666" i="1" s="1"/>
  <c r="E6667" i="1"/>
  <c r="H6667" i="1" s="1"/>
  <c r="E6668" i="1"/>
  <c r="H6668" i="1" s="1"/>
  <c r="E6669" i="1"/>
  <c r="H6669" i="1" s="1"/>
  <c r="E6670" i="1"/>
  <c r="H6670" i="1" s="1"/>
  <c r="E6671" i="1"/>
  <c r="H6671" i="1" s="1"/>
  <c r="E6672" i="1"/>
  <c r="H6672" i="1" s="1"/>
  <c r="E6673" i="1"/>
  <c r="H6673" i="1" s="1"/>
  <c r="E6674" i="1"/>
  <c r="H6674" i="1" s="1"/>
  <c r="E6675" i="1"/>
  <c r="H6675" i="1" s="1"/>
  <c r="E6676" i="1"/>
  <c r="H6676" i="1" s="1"/>
  <c r="E6677" i="1"/>
  <c r="H6677" i="1" s="1"/>
  <c r="E6678" i="1"/>
  <c r="H6678" i="1" s="1"/>
  <c r="E6679" i="1"/>
  <c r="H6679" i="1" s="1"/>
  <c r="E6680" i="1"/>
  <c r="H6680" i="1" s="1"/>
  <c r="E6681" i="1"/>
  <c r="H6681" i="1" s="1"/>
  <c r="E6682" i="1"/>
  <c r="H6682" i="1" s="1"/>
  <c r="E6683" i="1"/>
  <c r="H6683" i="1" s="1"/>
  <c r="E6684" i="1"/>
  <c r="H6684" i="1" s="1"/>
  <c r="E6685" i="1"/>
  <c r="H6685" i="1" s="1"/>
  <c r="E6686" i="1"/>
  <c r="H6686" i="1" s="1"/>
  <c r="E6687" i="1"/>
  <c r="H6687" i="1" s="1"/>
  <c r="E6688" i="1"/>
  <c r="H6688" i="1" s="1"/>
  <c r="E6689" i="1"/>
  <c r="H6689" i="1" s="1"/>
  <c r="E6690" i="1"/>
  <c r="H6690" i="1" s="1"/>
  <c r="E6691" i="1"/>
  <c r="H6691" i="1" s="1"/>
  <c r="E6692" i="1"/>
  <c r="H6692" i="1" s="1"/>
  <c r="E6693" i="1"/>
  <c r="H6693" i="1" s="1"/>
  <c r="E6694" i="1"/>
  <c r="H6694" i="1" s="1"/>
  <c r="E6695" i="1"/>
  <c r="H6695" i="1" s="1"/>
  <c r="E6696" i="1"/>
  <c r="H6696" i="1" s="1"/>
  <c r="E6697" i="1"/>
  <c r="H6697" i="1" s="1"/>
  <c r="E6698" i="1"/>
  <c r="H6698" i="1" s="1"/>
  <c r="E6699" i="1"/>
  <c r="H6699" i="1" s="1"/>
  <c r="E6700" i="1"/>
  <c r="H6700" i="1" s="1"/>
  <c r="E6701" i="1"/>
  <c r="H6701" i="1" s="1"/>
  <c r="E6702" i="1"/>
  <c r="H6702" i="1" s="1"/>
  <c r="E6703" i="1"/>
  <c r="H6703" i="1" s="1"/>
  <c r="E6704" i="1"/>
  <c r="H6704" i="1" s="1"/>
  <c r="E6705" i="1"/>
  <c r="H6705" i="1" s="1"/>
  <c r="E6706" i="1"/>
  <c r="H6706" i="1" s="1"/>
  <c r="E6707" i="1"/>
  <c r="H6707" i="1" s="1"/>
  <c r="E6708" i="1"/>
  <c r="H6708" i="1" s="1"/>
  <c r="E6709" i="1"/>
  <c r="H6709" i="1" s="1"/>
  <c r="E6710" i="1"/>
  <c r="H6710" i="1" s="1"/>
  <c r="E6711" i="1"/>
  <c r="H6711" i="1" s="1"/>
  <c r="E6712" i="1"/>
  <c r="H6712" i="1" s="1"/>
  <c r="E6713" i="1"/>
  <c r="H6713" i="1" s="1"/>
  <c r="E6714" i="1"/>
  <c r="H6714" i="1" s="1"/>
  <c r="E6715" i="1"/>
  <c r="H6715" i="1" s="1"/>
  <c r="E6716" i="1"/>
  <c r="H6716" i="1" s="1"/>
  <c r="E6717" i="1"/>
  <c r="H6717" i="1" s="1"/>
  <c r="E6718" i="1"/>
  <c r="H6718" i="1" s="1"/>
  <c r="E6719" i="1"/>
  <c r="H6719" i="1" s="1"/>
  <c r="E6720" i="1"/>
  <c r="H6720" i="1" s="1"/>
  <c r="E6721" i="1"/>
  <c r="H6721" i="1" s="1"/>
  <c r="E6722" i="1"/>
  <c r="H6722" i="1" s="1"/>
  <c r="E6723" i="1"/>
  <c r="H6723" i="1" s="1"/>
  <c r="E6724" i="1"/>
  <c r="H6724" i="1" s="1"/>
  <c r="E6725" i="1"/>
  <c r="H6725" i="1" s="1"/>
  <c r="E6726" i="1"/>
  <c r="H6726" i="1" s="1"/>
  <c r="E6727" i="1"/>
  <c r="H6727" i="1" s="1"/>
  <c r="E6728" i="1"/>
  <c r="H6728" i="1" s="1"/>
  <c r="E6729" i="1"/>
  <c r="H6729" i="1" s="1"/>
  <c r="E6730" i="1"/>
  <c r="H6730" i="1" s="1"/>
  <c r="E6731" i="1"/>
  <c r="H6731" i="1" s="1"/>
  <c r="E6732" i="1"/>
  <c r="H6732" i="1" s="1"/>
  <c r="E6733" i="1"/>
  <c r="H6733" i="1" s="1"/>
  <c r="E6734" i="1"/>
  <c r="H6734" i="1" s="1"/>
  <c r="E6735" i="1"/>
  <c r="H6735" i="1" s="1"/>
  <c r="E6736" i="1"/>
  <c r="H6736" i="1" s="1"/>
  <c r="E6737" i="1"/>
  <c r="H6737" i="1" s="1"/>
  <c r="E6738" i="1"/>
  <c r="H6738" i="1" s="1"/>
  <c r="E6739" i="1"/>
  <c r="H6739" i="1" s="1"/>
  <c r="E6740" i="1"/>
  <c r="H6740" i="1" s="1"/>
  <c r="E6741" i="1"/>
  <c r="H6741" i="1" s="1"/>
  <c r="E6742" i="1"/>
  <c r="H6742" i="1" s="1"/>
  <c r="E6743" i="1"/>
  <c r="H6743" i="1" s="1"/>
  <c r="E6744" i="1"/>
  <c r="H6744" i="1" s="1"/>
  <c r="E6745" i="1"/>
  <c r="H6745" i="1" s="1"/>
  <c r="E6746" i="1"/>
  <c r="H6746" i="1" s="1"/>
  <c r="E6747" i="1"/>
  <c r="H6747" i="1" s="1"/>
  <c r="E6748" i="1"/>
  <c r="H6748" i="1" s="1"/>
  <c r="E6749" i="1"/>
  <c r="H6749" i="1" s="1"/>
  <c r="E6750" i="1"/>
  <c r="H6750" i="1" s="1"/>
  <c r="E6751" i="1"/>
  <c r="H6751" i="1" s="1"/>
  <c r="E6752" i="1"/>
  <c r="H6752" i="1" s="1"/>
  <c r="E6753" i="1"/>
  <c r="H6753" i="1" s="1"/>
  <c r="E6754" i="1"/>
  <c r="H6754" i="1" s="1"/>
  <c r="E6755" i="1"/>
  <c r="H6755" i="1" s="1"/>
  <c r="E6756" i="1"/>
  <c r="H6756" i="1" s="1"/>
  <c r="E6757" i="1"/>
  <c r="H6757" i="1" s="1"/>
  <c r="E6758" i="1"/>
  <c r="H6758" i="1" s="1"/>
  <c r="E6759" i="1"/>
  <c r="H6759" i="1" s="1"/>
  <c r="E6760" i="1"/>
  <c r="H6760" i="1" s="1"/>
  <c r="E6761" i="1"/>
  <c r="H6761" i="1" s="1"/>
  <c r="E6762" i="1"/>
  <c r="H6762" i="1" s="1"/>
  <c r="E6763" i="1"/>
  <c r="H6763" i="1" s="1"/>
  <c r="E6764" i="1"/>
  <c r="H6764" i="1" s="1"/>
  <c r="E6765" i="1"/>
  <c r="H6765" i="1" s="1"/>
  <c r="E6766" i="1"/>
  <c r="H6766" i="1" s="1"/>
  <c r="E6767" i="1"/>
  <c r="H6767" i="1" s="1"/>
  <c r="E6768" i="1"/>
  <c r="H6768" i="1" s="1"/>
  <c r="E6769" i="1"/>
  <c r="H6769" i="1" s="1"/>
  <c r="E6770" i="1"/>
  <c r="H6770" i="1" s="1"/>
  <c r="E6771" i="1"/>
  <c r="H6771" i="1" s="1"/>
  <c r="E6772" i="1"/>
  <c r="H6772" i="1" s="1"/>
  <c r="E6773" i="1"/>
  <c r="H6773" i="1" s="1"/>
  <c r="E6774" i="1"/>
  <c r="H6774" i="1" s="1"/>
  <c r="E6775" i="1"/>
  <c r="H6775" i="1" s="1"/>
  <c r="E6776" i="1"/>
  <c r="H6776" i="1" s="1"/>
  <c r="E6777" i="1"/>
  <c r="H6777" i="1" s="1"/>
  <c r="E6778" i="1"/>
  <c r="H6778" i="1" s="1"/>
  <c r="E6779" i="1"/>
  <c r="H6779" i="1" s="1"/>
  <c r="E6780" i="1"/>
  <c r="H6780" i="1" s="1"/>
  <c r="E6781" i="1"/>
  <c r="H6781" i="1" s="1"/>
  <c r="E6782" i="1"/>
  <c r="H6782" i="1" s="1"/>
  <c r="E6783" i="1"/>
  <c r="H6783" i="1" s="1"/>
  <c r="E6784" i="1"/>
  <c r="H6784" i="1" s="1"/>
  <c r="E6785" i="1"/>
  <c r="H6785" i="1" s="1"/>
  <c r="E6786" i="1"/>
  <c r="H6786" i="1" s="1"/>
  <c r="E6787" i="1"/>
  <c r="H6787" i="1" s="1"/>
  <c r="E6788" i="1"/>
  <c r="H6788" i="1" s="1"/>
  <c r="E6789" i="1"/>
  <c r="H6789" i="1" s="1"/>
  <c r="E6790" i="1"/>
  <c r="H6790" i="1" s="1"/>
  <c r="E6791" i="1"/>
  <c r="H6791" i="1" s="1"/>
  <c r="E6792" i="1"/>
  <c r="H6792" i="1" s="1"/>
  <c r="E6793" i="1"/>
  <c r="H6793" i="1" s="1"/>
  <c r="E6794" i="1"/>
  <c r="H6794" i="1" s="1"/>
  <c r="E6795" i="1"/>
  <c r="H6795" i="1" s="1"/>
  <c r="E6796" i="1"/>
  <c r="H6796" i="1" s="1"/>
  <c r="E6797" i="1"/>
  <c r="H6797" i="1" s="1"/>
  <c r="E6798" i="1"/>
  <c r="H6798" i="1" s="1"/>
  <c r="E6799" i="1"/>
  <c r="H6799" i="1" s="1"/>
  <c r="E6800" i="1"/>
  <c r="H6800" i="1" s="1"/>
  <c r="E6801" i="1"/>
  <c r="H6801" i="1" s="1"/>
  <c r="E6802" i="1"/>
  <c r="H6802" i="1" s="1"/>
  <c r="E6803" i="1"/>
  <c r="H6803" i="1" s="1"/>
  <c r="E6804" i="1"/>
  <c r="H6804" i="1" s="1"/>
  <c r="E6805" i="1"/>
  <c r="H6805" i="1" s="1"/>
  <c r="E6806" i="1"/>
  <c r="H6806" i="1" s="1"/>
  <c r="E6807" i="1"/>
  <c r="H6807" i="1" s="1"/>
  <c r="E6808" i="1"/>
  <c r="H6808" i="1" s="1"/>
  <c r="E6809" i="1"/>
  <c r="H6809" i="1" s="1"/>
  <c r="E6810" i="1"/>
  <c r="H6810" i="1" s="1"/>
  <c r="E6811" i="1"/>
  <c r="H6811" i="1" s="1"/>
  <c r="E6812" i="1"/>
  <c r="H6812" i="1" s="1"/>
  <c r="E6813" i="1"/>
  <c r="H6813" i="1" s="1"/>
  <c r="E6814" i="1"/>
  <c r="H6814" i="1" s="1"/>
  <c r="E6815" i="1"/>
  <c r="H6815" i="1" s="1"/>
  <c r="E6816" i="1"/>
  <c r="H6816" i="1" s="1"/>
  <c r="E6817" i="1"/>
  <c r="H6817" i="1" s="1"/>
  <c r="E6818" i="1"/>
  <c r="H6818" i="1" s="1"/>
  <c r="E6819" i="1"/>
  <c r="H6819" i="1" s="1"/>
  <c r="E6820" i="1"/>
  <c r="H6820" i="1" s="1"/>
  <c r="E6821" i="1"/>
  <c r="H6821" i="1" s="1"/>
  <c r="E6822" i="1"/>
  <c r="H6822" i="1" s="1"/>
  <c r="E6823" i="1"/>
  <c r="H6823" i="1" s="1"/>
  <c r="E6824" i="1"/>
  <c r="H6824" i="1" s="1"/>
  <c r="E6825" i="1"/>
  <c r="H6825" i="1" s="1"/>
  <c r="E6826" i="1"/>
  <c r="H6826" i="1" s="1"/>
  <c r="E6827" i="1"/>
  <c r="H6827" i="1" s="1"/>
  <c r="E6828" i="1"/>
  <c r="H6828" i="1" s="1"/>
  <c r="E6829" i="1"/>
  <c r="H6829" i="1" s="1"/>
  <c r="E6830" i="1"/>
  <c r="H6830" i="1" s="1"/>
  <c r="E6831" i="1"/>
  <c r="H6831" i="1" s="1"/>
  <c r="E6832" i="1"/>
  <c r="H6832" i="1" s="1"/>
  <c r="E6833" i="1"/>
  <c r="H6833" i="1" s="1"/>
  <c r="E6834" i="1"/>
  <c r="H6834" i="1" s="1"/>
  <c r="E6835" i="1"/>
  <c r="H6835" i="1" s="1"/>
  <c r="E6836" i="1"/>
  <c r="H6836" i="1" s="1"/>
  <c r="E6837" i="1"/>
  <c r="H6837" i="1" s="1"/>
  <c r="E6838" i="1"/>
  <c r="H6838" i="1" s="1"/>
  <c r="E6839" i="1"/>
  <c r="H6839" i="1" s="1"/>
  <c r="E6840" i="1"/>
  <c r="H6840" i="1" s="1"/>
  <c r="E6841" i="1"/>
  <c r="H6841" i="1" s="1"/>
  <c r="E6842" i="1"/>
  <c r="H6842" i="1" s="1"/>
  <c r="E6843" i="1"/>
  <c r="H6843" i="1" s="1"/>
  <c r="E6844" i="1"/>
  <c r="H6844" i="1" s="1"/>
  <c r="E6845" i="1"/>
  <c r="H6845" i="1" s="1"/>
  <c r="E6846" i="1"/>
  <c r="H6846" i="1" s="1"/>
  <c r="E6847" i="1"/>
  <c r="H6847" i="1" s="1"/>
  <c r="E6848" i="1"/>
  <c r="H6848" i="1" s="1"/>
  <c r="E6849" i="1"/>
  <c r="H6849" i="1" s="1"/>
  <c r="E6850" i="1"/>
  <c r="H6850" i="1" s="1"/>
  <c r="E6851" i="1"/>
  <c r="H6851" i="1" s="1"/>
  <c r="E6852" i="1"/>
  <c r="H6852" i="1" s="1"/>
  <c r="E6853" i="1"/>
  <c r="H6853" i="1" s="1"/>
  <c r="E6854" i="1"/>
  <c r="H6854" i="1" s="1"/>
  <c r="E6855" i="1"/>
  <c r="H6855" i="1" s="1"/>
  <c r="E6856" i="1"/>
  <c r="H6856" i="1" s="1"/>
  <c r="E6857" i="1"/>
  <c r="H6857" i="1" s="1"/>
  <c r="E6858" i="1"/>
  <c r="H6858" i="1" s="1"/>
  <c r="E6859" i="1"/>
  <c r="H6859" i="1" s="1"/>
  <c r="E6860" i="1"/>
  <c r="H6860" i="1" s="1"/>
  <c r="E6861" i="1"/>
  <c r="H6861" i="1" s="1"/>
  <c r="E6862" i="1"/>
  <c r="H6862" i="1" s="1"/>
  <c r="E6863" i="1"/>
  <c r="H6863" i="1" s="1"/>
  <c r="E6864" i="1"/>
  <c r="H6864" i="1" s="1"/>
  <c r="E6865" i="1"/>
  <c r="H6865" i="1" s="1"/>
  <c r="E6866" i="1"/>
  <c r="H6866" i="1" s="1"/>
  <c r="E6867" i="1"/>
  <c r="H6867" i="1" s="1"/>
  <c r="E6868" i="1"/>
  <c r="H6868" i="1" s="1"/>
  <c r="E6869" i="1"/>
  <c r="H6869" i="1" s="1"/>
  <c r="E6870" i="1"/>
  <c r="H6870" i="1" s="1"/>
  <c r="E6871" i="1"/>
  <c r="H6871" i="1" s="1"/>
  <c r="E6872" i="1"/>
  <c r="H6872" i="1" s="1"/>
  <c r="E6873" i="1"/>
  <c r="H6873" i="1" s="1"/>
  <c r="E6874" i="1"/>
  <c r="H6874" i="1" s="1"/>
  <c r="E6875" i="1"/>
  <c r="H6875" i="1" s="1"/>
  <c r="E6876" i="1"/>
  <c r="H6876" i="1" s="1"/>
  <c r="E6877" i="1"/>
  <c r="H6877" i="1" s="1"/>
  <c r="E6878" i="1"/>
  <c r="H6878" i="1" s="1"/>
  <c r="E6879" i="1"/>
  <c r="H6879" i="1" s="1"/>
  <c r="E6880" i="1"/>
  <c r="H6880" i="1" s="1"/>
  <c r="E6881" i="1"/>
  <c r="H6881" i="1" s="1"/>
  <c r="E6882" i="1"/>
  <c r="H6882" i="1" s="1"/>
  <c r="E6883" i="1"/>
  <c r="H6883" i="1" s="1"/>
  <c r="E6884" i="1"/>
  <c r="H6884" i="1" s="1"/>
  <c r="E6885" i="1"/>
  <c r="H6885" i="1" s="1"/>
  <c r="E6886" i="1"/>
  <c r="H6886" i="1" s="1"/>
  <c r="E6887" i="1"/>
  <c r="H6887" i="1" s="1"/>
  <c r="E6888" i="1"/>
  <c r="H6888" i="1" s="1"/>
  <c r="E6889" i="1"/>
  <c r="H6889" i="1" s="1"/>
  <c r="E6890" i="1"/>
  <c r="H6890" i="1" s="1"/>
  <c r="E6891" i="1"/>
  <c r="H6891" i="1" s="1"/>
  <c r="E6892" i="1"/>
  <c r="H6892" i="1" s="1"/>
  <c r="E6893" i="1"/>
  <c r="H6893" i="1" s="1"/>
  <c r="E6894" i="1"/>
  <c r="H6894" i="1" s="1"/>
  <c r="E6895" i="1"/>
  <c r="H6895" i="1" s="1"/>
  <c r="E6896" i="1"/>
  <c r="H6896" i="1" s="1"/>
  <c r="E6897" i="1"/>
  <c r="H6897" i="1" s="1"/>
  <c r="E6898" i="1"/>
  <c r="H6898" i="1" s="1"/>
  <c r="E6899" i="1"/>
  <c r="H6899" i="1" s="1"/>
  <c r="E6900" i="1"/>
  <c r="H6900" i="1" s="1"/>
  <c r="E6901" i="1"/>
  <c r="H6901" i="1" s="1"/>
  <c r="E6902" i="1"/>
  <c r="H6902" i="1" s="1"/>
  <c r="E6903" i="1"/>
  <c r="H6903" i="1" s="1"/>
  <c r="E6904" i="1"/>
  <c r="H6904" i="1" s="1"/>
  <c r="E6905" i="1"/>
  <c r="H6905" i="1" s="1"/>
  <c r="E6906" i="1"/>
  <c r="H6906" i="1" s="1"/>
  <c r="E6907" i="1"/>
  <c r="H6907" i="1" s="1"/>
  <c r="E6908" i="1"/>
  <c r="H6908" i="1" s="1"/>
  <c r="E6909" i="1"/>
  <c r="H6909" i="1" s="1"/>
  <c r="E6910" i="1"/>
  <c r="H6910" i="1" s="1"/>
  <c r="E6911" i="1"/>
  <c r="H6911" i="1" s="1"/>
  <c r="E6912" i="1"/>
  <c r="H6912" i="1" s="1"/>
  <c r="E6913" i="1"/>
  <c r="H6913" i="1" s="1"/>
  <c r="E6914" i="1"/>
  <c r="H6914" i="1" s="1"/>
  <c r="E6915" i="1"/>
  <c r="H6915" i="1" s="1"/>
  <c r="E6916" i="1"/>
  <c r="H6916" i="1" s="1"/>
  <c r="E6917" i="1"/>
  <c r="H6917" i="1" s="1"/>
  <c r="E6918" i="1"/>
  <c r="H6918" i="1" s="1"/>
  <c r="E6919" i="1"/>
  <c r="H6919" i="1" s="1"/>
  <c r="E6920" i="1"/>
  <c r="H6920" i="1" s="1"/>
  <c r="E6921" i="1"/>
  <c r="H6921" i="1" s="1"/>
  <c r="E6922" i="1"/>
  <c r="H6922" i="1" s="1"/>
  <c r="E6923" i="1"/>
  <c r="H6923" i="1" s="1"/>
  <c r="E6924" i="1"/>
  <c r="H6924" i="1" s="1"/>
  <c r="E6925" i="1"/>
  <c r="H6925" i="1" s="1"/>
  <c r="E6926" i="1"/>
  <c r="H6926" i="1" s="1"/>
  <c r="E6927" i="1"/>
  <c r="H6927" i="1" s="1"/>
  <c r="E6928" i="1"/>
  <c r="H6928" i="1" s="1"/>
  <c r="E6929" i="1"/>
  <c r="H6929" i="1" s="1"/>
  <c r="E6930" i="1"/>
  <c r="H6930" i="1" s="1"/>
  <c r="E6931" i="1"/>
  <c r="H6931" i="1" s="1"/>
  <c r="E6932" i="1"/>
  <c r="H6932" i="1" s="1"/>
  <c r="E6933" i="1"/>
  <c r="H6933" i="1" s="1"/>
  <c r="E6934" i="1"/>
  <c r="H6934" i="1" s="1"/>
  <c r="E6935" i="1"/>
  <c r="H6935" i="1" s="1"/>
  <c r="E6936" i="1"/>
  <c r="H6936" i="1" s="1"/>
  <c r="E6937" i="1"/>
  <c r="H6937" i="1" s="1"/>
  <c r="E6938" i="1"/>
  <c r="H6938" i="1" s="1"/>
  <c r="E6939" i="1"/>
  <c r="H6939" i="1" s="1"/>
  <c r="E6940" i="1"/>
  <c r="H6940" i="1" s="1"/>
  <c r="E6941" i="1"/>
  <c r="H6941" i="1" s="1"/>
  <c r="E6942" i="1"/>
  <c r="H6942" i="1" s="1"/>
  <c r="E6943" i="1"/>
  <c r="H6943" i="1" s="1"/>
  <c r="E6944" i="1"/>
  <c r="H6944" i="1" s="1"/>
  <c r="E6945" i="1"/>
  <c r="H6945" i="1" s="1"/>
  <c r="E6946" i="1"/>
  <c r="H6946" i="1" s="1"/>
  <c r="E6947" i="1"/>
  <c r="H6947" i="1" s="1"/>
  <c r="E6948" i="1"/>
  <c r="H6948" i="1" s="1"/>
  <c r="E6949" i="1"/>
  <c r="H6949" i="1" s="1"/>
  <c r="E6950" i="1"/>
  <c r="H6950" i="1" s="1"/>
  <c r="E6951" i="1"/>
  <c r="H6951" i="1" s="1"/>
  <c r="E6952" i="1"/>
  <c r="H6952" i="1" s="1"/>
  <c r="E6953" i="1"/>
  <c r="H6953" i="1" s="1"/>
  <c r="E6954" i="1"/>
  <c r="H6954" i="1" s="1"/>
  <c r="E6955" i="1"/>
  <c r="H6955" i="1" s="1"/>
  <c r="E6956" i="1"/>
  <c r="H6956" i="1" s="1"/>
  <c r="E6957" i="1"/>
  <c r="H6957" i="1" s="1"/>
  <c r="E6958" i="1"/>
  <c r="H6958" i="1" s="1"/>
  <c r="E6959" i="1"/>
  <c r="H6959" i="1" s="1"/>
  <c r="E6960" i="1"/>
  <c r="H6960" i="1" s="1"/>
  <c r="E6961" i="1"/>
  <c r="H6961" i="1" s="1"/>
  <c r="E6962" i="1"/>
  <c r="H6962" i="1" s="1"/>
  <c r="E6963" i="1"/>
  <c r="H6963" i="1" s="1"/>
  <c r="E6964" i="1"/>
  <c r="H6964" i="1" s="1"/>
  <c r="E6965" i="1"/>
  <c r="H6965" i="1" s="1"/>
  <c r="E6966" i="1"/>
  <c r="H6966" i="1" s="1"/>
  <c r="E6967" i="1"/>
  <c r="H6967" i="1" s="1"/>
  <c r="E6968" i="1"/>
  <c r="H6968" i="1" s="1"/>
  <c r="E6969" i="1"/>
  <c r="H6969" i="1" s="1"/>
  <c r="E6970" i="1"/>
  <c r="H6970" i="1" s="1"/>
  <c r="E6971" i="1"/>
  <c r="H6971" i="1" s="1"/>
  <c r="E6972" i="1"/>
  <c r="H6972" i="1" s="1"/>
  <c r="E6973" i="1"/>
  <c r="H6973" i="1" s="1"/>
  <c r="E6974" i="1"/>
  <c r="H6974" i="1" s="1"/>
  <c r="E6975" i="1"/>
  <c r="H6975" i="1" s="1"/>
  <c r="E6976" i="1"/>
  <c r="H6976" i="1" s="1"/>
  <c r="E6977" i="1"/>
  <c r="H6977" i="1" s="1"/>
  <c r="E6978" i="1"/>
  <c r="H6978" i="1" s="1"/>
  <c r="E6979" i="1"/>
  <c r="H6979" i="1" s="1"/>
  <c r="E6980" i="1"/>
  <c r="H6980" i="1" s="1"/>
  <c r="E6981" i="1"/>
  <c r="H6981" i="1" s="1"/>
  <c r="E6982" i="1"/>
  <c r="H6982" i="1" s="1"/>
  <c r="E6983" i="1"/>
  <c r="H6983" i="1" s="1"/>
  <c r="E6984" i="1"/>
  <c r="H6984" i="1" s="1"/>
  <c r="E6985" i="1"/>
  <c r="H6985" i="1" s="1"/>
  <c r="E6986" i="1"/>
  <c r="H6986" i="1" s="1"/>
  <c r="E6987" i="1"/>
  <c r="H6987" i="1" s="1"/>
  <c r="E6988" i="1"/>
  <c r="H6988" i="1" s="1"/>
  <c r="E6989" i="1"/>
  <c r="H6989" i="1" s="1"/>
  <c r="E6990" i="1"/>
  <c r="H6990" i="1" s="1"/>
  <c r="E6991" i="1"/>
  <c r="H6991" i="1" s="1"/>
  <c r="E6992" i="1"/>
  <c r="H6992" i="1" s="1"/>
  <c r="E6993" i="1"/>
  <c r="H6993" i="1" s="1"/>
  <c r="E6994" i="1"/>
  <c r="H6994" i="1" s="1"/>
  <c r="E6995" i="1"/>
  <c r="H6995" i="1" s="1"/>
  <c r="E6996" i="1"/>
  <c r="H6996" i="1" s="1"/>
  <c r="E6997" i="1"/>
  <c r="H6997" i="1" s="1"/>
  <c r="E6998" i="1"/>
  <c r="H6998" i="1" s="1"/>
  <c r="E6999" i="1"/>
  <c r="H6999" i="1" s="1"/>
  <c r="E7000" i="1"/>
  <c r="H7000" i="1" s="1"/>
  <c r="E7001" i="1"/>
  <c r="H7001" i="1" s="1"/>
  <c r="E7002" i="1"/>
  <c r="H7002" i="1" s="1"/>
  <c r="E7003" i="1"/>
  <c r="H7003" i="1" s="1"/>
  <c r="E7004" i="1"/>
  <c r="H7004" i="1" s="1"/>
  <c r="E7005" i="1"/>
  <c r="H7005" i="1" s="1"/>
  <c r="E7006" i="1"/>
  <c r="H7006" i="1" s="1"/>
  <c r="E7007" i="1"/>
  <c r="H7007" i="1" s="1"/>
  <c r="E7008" i="1"/>
  <c r="H7008" i="1" s="1"/>
  <c r="E7009" i="1"/>
  <c r="H7009" i="1" s="1"/>
  <c r="E7010" i="1"/>
  <c r="H7010" i="1" s="1"/>
  <c r="E7011" i="1"/>
  <c r="H7011" i="1" s="1"/>
  <c r="E7012" i="1"/>
  <c r="H7012" i="1" s="1"/>
  <c r="E7013" i="1"/>
  <c r="H7013" i="1" s="1"/>
  <c r="E7014" i="1"/>
  <c r="H7014" i="1" s="1"/>
  <c r="E7015" i="1"/>
  <c r="H7015" i="1" s="1"/>
  <c r="E7016" i="1"/>
  <c r="H7016" i="1" s="1"/>
  <c r="E7017" i="1"/>
  <c r="H7017" i="1" s="1"/>
  <c r="E7018" i="1"/>
  <c r="H7018" i="1" s="1"/>
  <c r="E7019" i="1"/>
  <c r="H7019" i="1" s="1"/>
  <c r="E7020" i="1"/>
  <c r="H7020" i="1" s="1"/>
  <c r="E7021" i="1"/>
  <c r="H7021" i="1" s="1"/>
  <c r="E7022" i="1"/>
  <c r="H7022" i="1" s="1"/>
  <c r="E7023" i="1"/>
  <c r="H7023" i="1" s="1"/>
  <c r="E7024" i="1"/>
  <c r="H7024" i="1" s="1"/>
  <c r="E7025" i="1"/>
  <c r="H7025" i="1" s="1"/>
  <c r="E7026" i="1"/>
  <c r="H7026" i="1" s="1"/>
  <c r="E7027" i="1"/>
  <c r="H7027" i="1" s="1"/>
  <c r="E7028" i="1"/>
  <c r="H7028" i="1" s="1"/>
  <c r="E7029" i="1"/>
  <c r="H7029" i="1" s="1"/>
  <c r="E7030" i="1"/>
  <c r="H7030" i="1" s="1"/>
  <c r="E7031" i="1"/>
  <c r="H7031" i="1" s="1"/>
  <c r="E7032" i="1"/>
  <c r="H7032" i="1" s="1"/>
  <c r="E7033" i="1"/>
  <c r="H7033" i="1" s="1"/>
  <c r="E7034" i="1"/>
  <c r="H7034" i="1" s="1"/>
  <c r="E7035" i="1"/>
  <c r="H7035" i="1" s="1"/>
  <c r="E7036" i="1"/>
  <c r="H7036" i="1" s="1"/>
  <c r="E7037" i="1"/>
  <c r="H7037" i="1" s="1"/>
  <c r="E7038" i="1"/>
  <c r="H7038" i="1" s="1"/>
  <c r="E7039" i="1"/>
  <c r="H7039" i="1" s="1"/>
  <c r="E7040" i="1"/>
  <c r="H7040" i="1" s="1"/>
  <c r="E7041" i="1"/>
  <c r="H7041" i="1" s="1"/>
  <c r="E7042" i="1"/>
  <c r="H7042" i="1" s="1"/>
  <c r="E7043" i="1"/>
  <c r="H7043" i="1" s="1"/>
  <c r="E7044" i="1"/>
  <c r="H7044" i="1" s="1"/>
  <c r="E7045" i="1"/>
  <c r="H7045" i="1" s="1"/>
  <c r="E7046" i="1"/>
  <c r="H7046" i="1" s="1"/>
  <c r="E7047" i="1"/>
  <c r="H7047" i="1" s="1"/>
  <c r="E7048" i="1"/>
  <c r="H7048" i="1" s="1"/>
  <c r="E7049" i="1"/>
  <c r="H7049" i="1" s="1"/>
  <c r="E7050" i="1"/>
  <c r="H7050" i="1" s="1"/>
  <c r="E7051" i="1"/>
  <c r="H7051" i="1" s="1"/>
  <c r="E7052" i="1"/>
  <c r="H7052" i="1" s="1"/>
  <c r="E7053" i="1"/>
  <c r="H7053" i="1" s="1"/>
  <c r="E7054" i="1"/>
  <c r="H7054" i="1" s="1"/>
  <c r="E7055" i="1"/>
  <c r="H7055" i="1" s="1"/>
  <c r="E7056" i="1"/>
  <c r="H7056" i="1" s="1"/>
  <c r="E7057" i="1"/>
  <c r="H7057" i="1" s="1"/>
  <c r="E7058" i="1"/>
  <c r="H7058" i="1" s="1"/>
  <c r="E7059" i="1"/>
  <c r="H7059" i="1" s="1"/>
  <c r="E7060" i="1"/>
  <c r="H7060" i="1" s="1"/>
  <c r="E7061" i="1"/>
  <c r="H7061" i="1" s="1"/>
  <c r="E7062" i="1"/>
  <c r="H7062" i="1" s="1"/>
  <c r="E7063" i="1"/>
  <c r="H7063" i="1" s="1"/>
  <c r="E7064" i="1"/>
  <c r="H7064" i="1" s="1"/>
  <c r="E7065" i="1"/>
  <c r="H7065" i="1" s="1"/>
  <c r="E7066" i="1"/>
  <c r="H7066" i="1" s="1"/>
  <c r="E7067" i="1"/>
  <c r="H7067" i="1" s="1"/>
  <c r="E7068" i="1"/>
  <c r="H7068" i="1" s="1"/>
  <c r="E7069" i="1"/>
  <c r="H7069" i="1" s="1"/>
  <c r="E7070" i="1"/>
  <c r="H7070" i="1" s="1"/>
  <c r="E7071" i="1"/>
  <c r="H7071" i="1" s="1"/>
  <c r="E7072" i="1"/>
  <c r="H7072" i="1" s="1"/>
  <c r="E7073" i="1"/>
  <c r="H7073" i="1" s="1"/>
  <c r="E7074" i="1"/>
  <c r="H7074" i="1" s="1"/>
  <c r="E7075" i="1"/>
  <c r="H7075" i="1" s="1"/>
  <c r="E7076" i="1"/>
  <c r="H7076" i="1" s="1"/>
  <c r="E7077" i="1"/>
  <c r="H7077" i="1" s="1"/>
  <c r="E7078" i="1"/>
  <c r="H7078" i="1" s="1"/>
  <c r="E7079" i="1"/>
  <c r="H7079" i="1" s="1"/>
  <c r="E7080" i="1"/>
  <c r="H7080" i="1" s="1"/>
  <c r="E7081" i="1"/>
  <c r="H7081" i="1" s="1"/>
  <c r="E7082" i="1"/>
  <c r="H7082" i="1" s="1"/>
  <c r="E7083" i="1"/>
  <c r="H7083" i="1" s="1"/>
  <c r="E7084" i="1"/>
  <c r="H7084" i="1" s="1"/>
  <c r="E7085" i="1"/>
  <c r="H7085" i="1" s="1"/>
  <c r="E7086" i="1"/>
  <c r="H7086" i="1" s="1"/>
  <c r="E7087" i="1"/>
  <c r="H7087" i="1" s="1"/>
  <c r="E7088" i="1"/>
  <c r="H7088" i="1" s="1"/>
  <c r="E7089" i="1"/>
  <c r="H7089" i="1" s="1"/>
  <c r="E7090" i="1"/>
  <c r="H7090" i="1" s="1"/>
  <c r="E7091" i="1"/>
  <c r="H7091" i="1" s="1"/>
  <c r="E7092" i="1"/>
  <c r="H7092" i="1" s="1"/>
  <c r="E7093" i="1"/>
  <c r="H7093" i="1" s="1"/>
  <c r="E7094" i="1"/>
  <c r="H7094" i="1" s="1"/>
  <c r="E7095" i="1"/>
  <c r="H7095" i="1" s="1"/>
  <c r="E7096" i="1"/>
  <c r="H7096" i="1" s="1"/>
  <c r="E7097" i="1"/>
  <c r="H7097" i="1" s="1"/>
  <c r="E7098" i="1"/>
  <c r="H7098" i="1" s="1"/>
  <c r="E7099" i="1"/>
  <c r="H7099" i="1" s="1"/>
  <c r="E7100" i="1"/>
  <c r="H7100" i="1" s="1"/>
  <c r="E7101" i="1"/>
  <c r="H7101" i="1" s="1"/>
  <c r="E7102" i="1"/>
  <c r="H7102" i="1" s="1"/>
  <c r="E7103" i="1"/>
  <c r="H7103" i="1" s="1"/>
  <c r="E7104" i="1"/>
  <c r="H7104" i="1" s="1"/>
  <c r="E7105" i="1"/>
  <c r="H7105" i="1" s="1"/>
  <c r="E7106" i="1"/>
  <c r="H7106" i="1" s="1"/>
  <c r="E7107" i="1"/>
  <c r="H7107" i="1" s="1"/>
  <c r="E7108" i="1"/>
  <c r="H7108" i="1" s="1"/>
  <c r="E7109" i="1"/>
  <c r="H7109" i="1" s="1"/>
  <c r="E7110" i="1"/>
  <c r="H7110" i="1" s="1"/>
  <c r="E7111" i="1"/>
  <c r="H7111" i="1" s="1"/>
  <c r="E7112" i="1"/>
  <c r="H7112" i="1" s="1"/>
  <c r="E7113" i="1"/>
  <c r="H7113" i="1" s="1"/>
  <c r="E7114" i="1"/>
  <c r="H7114" i="1" s="1"/>
  <c r="E7115" i="1"/>
  <c r="H7115" i="1" s="1"/>
  <c r="E7116" i="1"/>
  <c r="H7116" i="1" s="1"/>
  <c r="E7117" i="1"/>
  <c r="H7117" i="1" s="1"/>
  <c r="E7118" i="1"/>
  <c r="H7118" i="1" s="1"/>
  <c r="E7119" i="1"/>
  <c r="H7119" i="1" s="1"/>
  <c r="E7120" i="1"/>
  <c r="H7120" i="1" s="1"/>
  <c r="E7121" i="1"/>
  <c r="H7121" i="1" s="1"/>
  <c r="E7122" i="1"/>
  <c r="H7122" i="1" s="1"/>
  <c r="E7123" i="1"/>
  <c r="H7123" i="1" s="1"/>
  <c r="E7124" i="1"/>
  <c r="H7124" i="1" s="1"/>
  <c r="E7125" i="1"/>
  <c r="H7125" i="1" s="1"/>
  <c r="E7126" i="1"/>
  <c r="H7126" i="1" s="1"/>
  <c r="E7127" i="1"/>
  <c r="H7127" i="1" s="1"/>
  <c r="E7128" i="1"/>
  <c r="H7128" i="1" s="1"/>
  <c r="E7129" i="1"/>
  <c r="H7129" i="1" s="1"/>
  <c r="E7130" i="1"/>
  <c r="H7130" i="1" s="1"/>
  <c r="E7131" i="1"/>
  <c r="H7131" i="1" s="1"/>
  <c r="E7132" i="1"/>
  <c r="H7132" i="1" s="1"/>
  <c r="E7133" i="1"/>
  <c r="H7133" i="1" s="1"/>
  <c r="E7134" i="1"/>
  <c r="H7134" i="1" s="1"/>
  <c r="E7135" i="1"/>
  <c r="H7135" i="1" s="1"/>
  <c r="E7136" i="1"/>
  <c r="H7136" i="1" s="1"/>
  <c r="E7137" i="1"/>
  <c r="H7137" i="1" s="1"/>
  <c r="E7138" i="1"/>
  <c r="H7138" i="1" s="1"/>
  <c r="E7139" i="1"/>
  <c r="H7139" i="1" s="1"/>
  <c r="E7140" i="1"/>
  <c r="H7140" i="1" s="1"/>
  <c r="E7141" i="1"/>
  <c r="H7141" i="1" s="1"/>
  <c r="E7142" i="1"/>
  <c r="H7142" i="1" s="1"/>
  <c r="E7143" i="1"/>
  <c r="H7143" i="1" s="1"/>
  <c r="E7144" i="1"/>
  <c r="H7144" i="1" s="1"/>
  <c r="E7145" i="1"/>
  <c r="H7145" i="1" s="1"/>
  <c r="E7146" i="1"/>
  <c r="H7146" i="1" s="1"/>
  <c r="E7147" i="1"/>
  <c r="H7147" i="1" s="1"/>
  <c r="E7148" i="1"/>
  <c r="H7148" i="1" s="1"/>
  <c r="E7149" i="1"/>
  <c r="H7149" i="1" s="1"/>
  <c r="E7150" i="1"/>
  <c r="H7150" i="1" s="1"/>
  <c r="E7151" i="1"/>
  <c r="H7151" i="1" s="1"/>
  <c r="E7152" i="1"/>
  <c r="H7152" i="1" s="1"/>
  <c r="E7153" i="1"/>
  <c r="H7153" i="1" s="1"/>
  <c r="E7154" i="1"/>
  <c r="H7154" i="1" s="1"/>
  <c r="E7155" i="1"/>
  <c r="H7155" i="1" s="1"/>
  <c r="E7156" i="1"/>
  <c r="H7156" i="1" s="1"/>
  <c r="E7157" i="1"/>
  <c r="H7157" i="1" s="1"/>
  <c r="E7158" i="1"/>
  <c r="H7158" i="1" s="1"/>
  <c r="E7159" i="1"/>
  <c r="H7159" i="1" s="1"/>
  <c r="E7160" i="1"/>
  <c r="H7160" i="1" s="1"/>
  <c r="E7161" i="1"/>
  <c r="H7161" i="1" s="1"/>
  <c r="E7162" i="1"/>
  <c r="H7162" i="1" s="1"/>
  <c r="E7163" i="1"/>
  <c r="H7163" i="1" s="1"/>
  <c r="E7164" i="1"/>
  <c r="H7164" i="1" s="1"/>
  <c r="E7165" i="1"/>
  <c r="H7165" i="1" s="1"/>
  <c r="E7166" i="1"/>
  <c r="H7166" i="1" s="1"/>
  <c r="E7167" i="1"/>
  <c r="H7167" i="1" s="1"/>
  <c r="E7168" i="1"/>
  <c r="H7168" i="1" s="1"/>
  <c r="E7169" i="1"/>
  <c r="H7169" i="1" s="1"/>
  <c r="E7170" i="1"/>
  <c r="H7170" i="1" s="1"/>
  <c r="E7171" i="1"/>
  <c r="H7171" i="1" s="1"/>
  <c r="E7172" i="1"/>
  <c r="H7172" i="1" s="1"/>
  <c r="E7173" i="1"/>
  <c r="H7173" i="1" s="1"/>
  <c r="E7174" i="1"/>
  <c r="H7174" i="1" s="1"/>
  <c r="E7175" i="1"/>
  <c r="H7175" i="1" s="1"/>
  <c r="E7176" i="1"/>
  <c r="H7176" i="1" s="1"/>
  <c r="E7177" i="1"/>
  <c r="H7177" i="1" s="1"/>
  <c r="E7178" i="1"/>
  <c r="H7178" i="1" s="1"/>
  <c r="E7179" i="1"/>
  <c r="H7179" i="1" s="1"/>
  <c r="E7180" i="1"/>
  <c r="H7180" i="1" s="1"/>
  <c r="E7181" i="1"/>
  <c r="H7181" i="1" s="1"/>
  <c r="E7182" i="1"/>
  <c r="H7182" i="1" s="1"/>
  <c r="E7183" i="1"/>
  <c r="H7183" i="1" s="1"/>
  <c r="E7184" i="1"/>
  <c r="H7184" i="1" s="1"/>
  <c r="E7185" i="1"/>
  <c r="H7185" i="1" s="1"/>
  <c r="E7186" i="1"/>
  <c r="H7186" i="1" s="1"/>
  <c r="E7187" i="1"/>
  <c r="H7187" i="1" s="1"/>
  <c r="E7188" i="1"/>
  <c r="H7188" i="1" s="1"/>
  <c r="E7189" i="1"/>
  <c r="H7189" i="1" s="1"/>
  <c r="E7190" i="1"/>
  <c r="H7190" i="1" s="1"/>
  <c r="E7191" i="1"/>
  <c r="H7191" i="1" s="1"/>
  <c r="E7192" i="1"/>
  <c r="H7192" i="1" s="1"/>
  <c r="E7193" i="1"/>
  <c r="H7193" i="1" s="1"/>
  <c r="E7194" i="1"/>
  <c r="H7194" i="1" s="1"/>
  <c r="E7195" i="1"/>
  <c r="H7195" i="1" s="1"/>
  <c r="E7196" i="1"/>
  <c r="H7196" i="1" s="1"/>
  <c r="E7197" i="1"/>
  <c r="H7197" i="1" s="1"/>
  <c r="E7198" i="1"/>
  <c r="H7198" i="1" s="1"/>
  <c r="E7199" i="1"/>
  <c r="H7199" i="1" s="1"/>
  <c r="E7200" i="1"/>
  <c r="H7200" i="1" s="1"/>
  <c r="E7201" i="1"/>
  <c r="H7201" i="1" s="1"/>
  <c r="E7202" i="1"/>
  <c r="H7202" i="1" s="1"/>
  <c r="E7203" i="1"/>
  <c r="H7203" i="1" s="1"/>
  <c r="E7204" i="1"/>
  <c r="H7204" i="1" s="1"/>
  <c r="E7205" i="1"/>
  <c r="H7205" i="1" s="1"/>
  <c r="E7206" i="1"/>
  <c r="H7206" i="1" s="1"/>
  <c r="E7207" i="1"/>
  <c r="H7207" i="1" s="1"/>
  <c r="E7208" i="1"/>
  <c r="H7208" i="1" s="1"/>
  <c r="E7209" i="1"/>
  <c r="H7209" i="1" s="1"/>
  <c r="E7210" i="1"/>
  <c r="H7210" i="1" s="1"/>
  <c r="E7211" i="1"/>
  <c r="H7211" i="1" s="1"/>
  <c r="E7212" i="1"/>
  <c r="H7212" i="1" s="1"/>
  <c r="E7213" i="1"/>
  <c r="H7213" i="1" s="1"/>
  <c r="E7214" i="1"/>
  <c r="H7214" i="1" s="1"/>
  <c r="E7215" i="1"/>
  <c r="H7215" i="1" s="1"/>
  <c r="E7216" i="1"/>
  <c r="H7216" i="1" s="1"/>
  <c r="E7217" i="1"/>
  <c r="H7217" i="1" s="1"/>
  <c r="E7218" i="1"/>
  <c r="H7218" i="1" s="1"/>
  <c r="E7219" i="1"/>
  <c r="H7219" i="1" s="1"/>
  <c r="E7220" i="1"/>
  <c r="H7220" i="1" s="1"/>
  <c r="E7221" i="1"/>
  <c r="H7221" i="1" s="1"/>
  <c r="E7222" i="1"/>
  <c r="H7222" i="1" s="1"/>
  <c r="E7223" i="1"/>
  <c r="H7223" i="1" s="1"/>
  <c r="E7224" i="1"/>
  <c r="H7224" i="1" s="1"/>
  <c r="E7225" i="1"/>
  <c r="H7225" i="1" s="1"/>
  <c r="E7226" i="1"/>
  <c r="H7226" i="1" s="1"/>
  <c r="E7227" i="1"/>
  <c r="H7227" i="1" s="1"/>
  <c r="E7228" i="1"/>
  <c r="H7228" i="1" s="1"/>
  <c r="E7229" i="1"/>
  <c r="H7229" i="1" s="1"/>
  <c r="E7230" i="1"/>
  <c r="H7230" i="1" s="1"/>
  <c r="E7231" i="1"/>
  <c r="H7231" i="1" s="1"/>
  <c r="E7232" i="1"/>
  <c r="H7232" i="1" s="1"/>
  <c r="E7233" i="1"/>
  <c r="H7233" i="1" s="1"/>
  <c r="E7234" i="1"/>
  <c r="H7234" i="1" s="1"/>
  <c r="E7235" i="1"/>
  <c r="H7235" i="1" s="1"/>
  <c r="E7236" i="1"/>
  <c r="H7236" i="1" s="1"/>
  <c r="E7237" i="1"/>
  <c r="H7237" i="1" s="1"/>
  <c r="E7238" i="1"/>
  <c r="H7238" i="1" s="1"/>
  <c r="E7239" i="1"/>
  <c r="H7239" i="1" s="1"/>
  <c r="E7240" i="1"/>
  <c r="H7240" i="1" s="1"/>
  <c r="E7241" i="1"/>
  <c r="H7241" i="1" s="1"/>
  <c r="E7242" i="1"/>
  <c r="H7242" i="1" s="1"/>
  <c r="E7243" i="1"/>
  <c r="H7243" i="1" s="1"/>
  <c r="E7244" i="1"/>
  <c r="H7244" i="1" s="1"/>
  <c r="E7245" i="1"/>
  <c r="H7245" i="1" s="1"/>
  <c r="E7246" i="1"/>
  <c r="H7246" i="1" s="1"/>
  <c r="E7247" i="1"/>
  <c r="H7247" i="1" s="1"/>
  <c r="E7248" i="1"/>
  <c r="H7248" i="1" s="1"/>
  <c r="E7249" i="1"/>
  <c r="H7249" i="1" s="1"/>
  <c r="E7250" i="1"/>
  <c r="H7250" i="1" s="1"/>
  <c r="E7251" i="1"/>
  <c r="H7251" i="1" s="1"/>
  <c r="E7252" i="1"/>
  <c r="H7252" i="1" s="1"/>
  <c r="E7253" i="1"/>
  <c r="H7253" i="1" s="1"/>
  <c r="E7254" i="1"/>
  <c r="H7254" i="1" s="1"/>
  <c r="E7255" i="1"/>
  <c r="H7255" i="1" s="1"/>
  <c r="E7256" i="1"/>
  <c r="H7256" i="1" s="1"/>
  <c r="E7257" i="1"/>
  <c r="H7257" i="1" s="1"/>
  <c r="E7258" i="1"/>
  <c r="H7258" i="1" s="1"/>
  <c r="E7259" i="1"/>
  <c r="H7259" i="1" s="1"/>
  <c r="E7260" i="1"/>
  <c r="H7260" i="1" s="1"/>
  <c r="E7261" i="1"/>
  <c r="H7261" i="1" s="1"/>
  <c r="E7262" i="1"/>
  <c r="H7262" i="1" s="1"/>
  <c r="E7263" i="1"/>
  <c r="H7263" i="1" s="1"/>
  <c r="E7264" i="1"/>
  <c r="H7264" i="1" s="1"/>
  <c r="E7265" i="1"/>
  <c r="H7265" i="1" s="1"/>
  <c r="E7266" i="1"/>
  <c r="H7266" i="1" s="1"/>
  <c r="E7267" i="1"/>
  <c r="H7267" i="1" s="1"/>
  <c r="E7268" i="1"/>
  <c r="H7268" i="1" s="1"/>
  <c r="E7269" i="1"/>
  <c r="H7269" i="1" s="1"/>
  <c r="E7270" i="1"/>
  <c r="H7270" i="1" s="1"/>
  <c r="E7271" i="1"/>
  <c r="H7271" i="1" s="1"/>
  <c r="E7272" i="1"/>
  <c r="H7272" i="1" s="1"/>
  <c r="E7273" i="1"/>
  <c r="H7273" i="1" s="1"/>
  <c r="E7274" i="1"/>
  <c r="H7274" i="1" s="1"/>
  <c r="E7275" i="1"/>
  <c r="H7275" i="1" s="1"/>
  <c r="E7276" i="1"/>
  <c r="H7276" i="1" s="1"/>
  <c r="E7277" i="1"/>
  <c r="H7277" i="1" s="1"/>
  <c r="E7278" i="1"/>
  <c r="H7278" i="1" s="1"/>
  <c r="E7279" i="1"/>
  <c r="H7279" i="1" s="1"/>
  <c r="E7280" i="1"/>
  <c r="H7280" i="1" s="1"/>
  <c r="E7281" i="1"/>
  <c r="H7281" i="1" s="1"/>
  <c r="E7282" i="1"/>
  <c r="H7282" i="1" s="1"/>
  <c r="E7283" i="1"/>
  <c r="H7283" i="1" s="1"/>
  <c r="E7284" i="1"/>
  <c r="H7284" i="1" s="1"/>
  <c r="E7285" i="1"/>
  <c r="H7285" i="1" s="1"/>
  <c r="E7286" i="1"/>
  <c r="H7286" i="1" s="1"/>
  <c r="E7287" i="1"/>
  <c r="H7287" i="1" s="1"/>
  <c r="E7288" i="1"/>
  <c r="H7288" i="1" s="1"/>
  <c r="E7289" i="1"/>
  <c r="H7289" i="1" s="1"/>
  <c r="E7290" i="1"/>
  <c r="H7290" i="1" s="1"/>
  <c r="E7291" i="1"/>
  <c r="H7291" i="1" s="1"/>
  <c r="E7292" i="1"/>
  <c r="H7292" i="1" s="1"/>
  <c r="E7293" i="1"/>
  <c r="H7293" i="1" s="1"/>
  <c r="E7294" i="1"/>
  <c r="H7294" i="1" s="1"/>
  <c r="E7295" i="1"/>
  <c r="H7295" i="1" s="1"/>
  <c r="E7296" i="1"/>
  <c r="H7296" i="1" s="1"/>
  <c r="E7297" i="1"/>
  <c r="H7297" i="1" s="1"/>
  <c r="E7298" i="1"/>
  <c r="H7298" i="1" s="1"/>
  <c r="E7299" i="1"/>
  <c r="H7299" i="1" s="1"/>
  <c r="E7300" i="1"/>
  <c r="H7300" i="1" s="1"/>
  <c r="E7301" i="1"/>
  <c r="H7301" i="1" s="1"/>
  <c r="E7302" i="1"/>
  <c r="H7302" i="1" s="1"/>
  <c r="E7303" i="1"/>
  <c r="H7303" i="1" s="1"/>
  <c r="E7304" i="1"/>
  <c r="H7304" i="1" s="1"/>
  <c r="E7305" i="1"/>
  <c r="H7305" i="1" s="1"/>
  <c r="E7306" i="1"/>
  <c r="H7306" i="1" s="1"/>
  <c r="E7307" i="1"/>
  <c r="H7307" i="1" s="1"/>
  <c r="E7308" i="1"/>
  <c r="H7308" i="1" s="1"/>
  <c r="E7309" i="1"/>
  <c r="H7309" i="1" s="1"/>
  <c r="E7310" i="1"/>
  <c r="H7310" i="1" s="1"/>
  <c r="E7311" i="1"/>
  <c r="H7311" i="1" s="1"/>
  <c r="E7312" i="1"/>
  <c r="H7312" i="1" s="1"/>
  <c r="E7313" i="1"/>
  <c r="H7313" i="1" s="1"/>
  <c r="E7314" i="1"/>
  <c r="H7314" i="1" s="1"/>
  <c r="E7315" i="1"/>
  <c r="H7315" i="1" s="1"/>
  <c r="E7316" i="1"/>
  <c r="H7316" i="1" s="1"/>
  <c r="E7317" i="1"/>
  <c r="H7317" i="1" s="1"/>
  <c r="E7318" i="1"/>
  <c r="H7318" i="1" s="1"/>
  <c r="E7319" i="1"/>
  <c r="H7319" i="1" s="1"/>
  <c r="E7320" i="1"/>
  <c r="H7320" i="1" s="1"/>
  <c r="E7321" i="1"/>
  <c r="H7321" i="1" s="1"/>
  <c r="E7322" i="1"/>
  <c r="H7322" i="1" s="1"/>
  <c r="E7323" i="1"/>
  <c r="H7323" i="1" s="1"/>
  <c r="E7324" i="1"/>
  <c r="H7324" i="1" s="1"/>
  <c r="E7325" i="1"/>
  <c r="H7325" i="1" s="1"/>
  <c r="E7326" i="1"/>
  <c r="H7326" i="1" s="1"/>
  <c r="E7327" i="1"/>
  <c r="H7327" i="1" s="1"/>
  <c r="E7328" i="1"/>
  <c r="H7328" i="1" s="1"/>
  <c r="E7329" i="1"/>
  <c r="H7329" i="1" s="1"/>
  <c r="E7330" i="1"/>
  <c r="H7330" i="1" s="1"/>
  <c r="E7331" i="1"/>
  <c r="H7331" i="1" s="1"/>
  <c r="E7332" i="1"/>
  <c r="H7332" i="1" s="1"/>
  <c r="E7333" i="1"/>
  <c r="H7333" i="1" s="1"/>
  <c r="E7334" i="1"/>
  <c r="H7334" i="1" s="1"/>
  <c r="E7335" i="1"/>
  <c r="H7335" i="1" s="1"/>
  <c r="E7336" i="1"/>
  <c r="H7336" i="1" s="1"/>
  <c r="E7337" i="1"/>
  <c r="H7337" i="1" s="1"/>
  <c r="E7338" i="1"/>
  <c r="H7338" i="1" s="1"/>
  <c r="E7339" i="1"/>
  <c r="H7339" i="1" s="1"/>
  <c r="E7340" i="1"/>
  <c r="H7340" i="1" s="1"/>
  <c r="E7341" i="1"/>
  <c r="H7341" i="1" s="1"/>
  <c r="E7342" i="1"/>
  <c r="H7342" i="1" s="1"/>
  <c r="E7343" i="1"/>
  <c r="H7343" i="1" s="1"/>
  <c r="E7344" i="1"/>
  <c r="H7344" i="1" s="1"/>
  <c r="E7345" i="1"/>
  <c r="H7345" i="1" s="1"/>
  <c r="E7346" i="1"/>
  <c r="H7346" i="1" s="1"/>
  <c r="E7347" i="1"/>
  <c r="H7347" i="1" s="1"/>
  <c r="E7348" i="1"/>
  <c r="H7348" i="1" s="1"/>
  <c r="E7349" i="1"/>
  <c r="H7349" i="1" s="1"/>
  <c r="E7350" i="1"/>
  <c r="H7350" i="1" s="1"/>
  <c r="E7351" i="1"/>
  <c r="H7351" i="1" s="1"/>
  <c r="E7352" i="1"/>
  <c r="H7352" i="1" s="1"/>
  <c r="E7353" i="1"/>
  <c r="H7353" i="1" s="1"/>
  <c r="E7354" i="1"/>
  <c r="H7354" i="1" s="1"/>
  <c r="E7355" i="1"/>
  <c r="H7355" i="1" s="1"/>
  <c r="E7356" i="1"/>
  <c r="H7356" i="1" s="1"/>
  <c r="E7357" i="1"/>
  <c r="H7357" i="1" s="1"/>
  <c r="E7358" i="1"/>
  <c r="H7358" i="1" s="1"/>
  <c r="E7359" i="1"/>
  <c r="H7359" i="1" s="1"/>
  <c r="E7360" i="1"/>
  <c r="H7360" i="1" s="1"/>
  <c r="E7361" i="1"/>
  <c r="H7361" i="1" s="1"/>
  <c r="E7362" i="1"/>
  <c r="H7362" i="1" s="1"/>
  <c r="E7363" i="1"/>
  <c r="H7363" i="1" s="1"/>
  <c r="E7364" i="1"/>
  <c r="H7364" i="1" s="1"/>
  <c r="E7365" i="1"/>
  <c r="H7365" i="1" s="1"/>
  <c r="E7366" i="1"/>
  <c r="H7366" i="1" s="1"/>
  <c r="E7367" i="1"/>
  <c r="H7367" i="1" s="1"/>
  <c r="E7368" i="1"/>
  <c r="H7368" i="1" s="1"/>
  <c r="E7369" i="1"/>
  <c r="H7369" i="1" s="1"/>
  <c r="E7370" i="1"/>
  <c r="H7370" i="1" s="1"/>
  <c r="E7371" i="1"/>
  <c r="H7371" i="1" s="1"/>
  <c r="E7372" i="1"/>
  <c r="H7372" i="1" s="1"/>
  <c r="E7373" i="1"/>
  <c r="H7373" i="1" s="1"/>
  <c r="E7374" i="1"/>
  <c r="H7374" i="1" s="1"/>
  <c r="E7375" i="1"/>
  <c r="H7375" i="1" s="1"/>
  <c r="E7376" i="1"/>
  <c r="H7376" i="1" s="1"/>
  <c r="E7377" i="1"/>
  <c r="H7377" i="1" s="1"/>
  <c r="E7378" i="1"/>
  <c r="H7378" i="1" s="1"/>
  <c r="E7379" i="1"/>
  <c r="H7379" i="1" s="1"/>
  <c r="E7380" i="1"/>
  <c r="H7380" i="1" s="1"/>
  <c r="E7381" i="1"/>
  <c r="H7381" i="1" s="1"/>
  <c r="E7382" i="1"/>
  <c r="H7382" i="1" s="1"/>
  <c r="E7383" i="1"/>
  <c r="H7383" i="1" s="1"/>
  <c r="E7384" i="1"/>
  <c r="H7384" i="1" s="1"/>
  <c r="E7385" i="1"/>
  <c r="H7385" i="1" s="1"/>
  <c r="E7386" i="1"/>
  <c r="H7386" i="1" s="1"/>
  <c r="E7387" i="1"/>
  <c r="H7387" i="1" s="1"/>
  <c r="E7388" i="1"/>
  <c r="H7388" i="1" s="1"/>
  <c r="E7389" i="1"/>
  <c r="H7389" i="1" s="1"/>
  <c r="E7390" i="1"/>
  <c r="H7390" i="1" s="1"/>
  <c r="E7391" i="1"/>
  <c r="H7391" i="1" s="1"/>
  <c r="E7392" i="1"/>
  <c r="H7392" i="1" s="1"/>
  <c r="E7393" i="1"/>
  <c r="H7393" i="1" s="1"/>
  <c r="E7394" i="1"/>
  <c r="H7394" i="1" s="1"/>
  <c r="E7395" i="1"/>
  <c r="H7395" i="1" s="1"/>
  <c r="E7396" i="1"/>
  <c r="H7396" i="1" s="1"/>
  <c r="E7397" i="1"/>
  <c r="H7397" i="1" s="1"/>
  <c r="E7398" i="1"/>
  <c r="H7398" i="1" s="1"/>
  <c r="E7399" i="1"/>
  <c r="H7399" i="1" s="1"/>
  <c r="E7400" i="1"/>
  <c r="H7400" i="1" s="1"/>
  <c r="E7401" i="1"/>
  <c r="H7401" i="1" s="1"/>
  <c r="E7402" i="1"/>
  <c r="H7402" i="1" s="1"/>
  <c r="E7403" i="1"/>
  <c r="H7403" i="1" s="1"/>
  <c r="E7404" i="1"/>
  <c r="H7404" i="1" s="1"/>
  <c r="E7405" i="1"/>
  <c r="H7405" i="1" s="1"/>
  <c r="E7406" i="1"/>
  <c r="H7406" i="1" s="1"/>
  <c r="E7407" i="1"/>
  <c r="H7407" i="1" s="1"/>
  <c r="E7408" i="1"/>
  <c r="H7408" i="1" s="1"/>
  <c r="E7409" i="1"/>
  <c r="H7409" i="1" s="1"/>
  <c r="E7410" i="1"/>
  <c r="H7410" i="1" s="1"/>
  <c r="E7411" i="1"/>
  <c r="H7411" i="1" s="1"/>
  <c r="E7412" i="1"/>
  <c r="H7412" i="1" s="1"/>
  <c r="E7413" i="1"/>
  <c r="H7413" i="1" s="1"/>
  <c r="E7414" i="1"/>
  <c r="H7414" i="1" s="1"/>
  <c r="E7415" i="1"/>
  <c r="H7415" i="1" s="1"/>
  <c r="E7416" i="1"/>
  <c r="H7416" i="1" s="1"/>
  <c r="E7417" i="1"/>
  <c r="H7417" i="1" s="1"/>
  <c r="E7418" i="1"/>
  <c r="H7418" i="1" s="1"/>
  <c r="E7419" i="1"/>
  <c r="H7419" i="1" s="1"/>
  <c r="E7420" i="1"/>
  <c r="H7420" i="1" s="1"/>
  <c r="E7421" i="1"/>
  <c r="H7421" i="1" s="1"/>
  <c r="E7422" i="1"/>
  <c r="H7422" i="1" s="1"/>
  <c r="E7423" i="1"/>
  <c r="H7423" i="1" s="1"/>
  <c r="E7424" i="1"/>
  <c r="H7424" i="1" s="1"/>
  <c r="E7425" i="1"/>
  <c r="H7425" i="1" s="1"/>
  <c r="E7426" i="1"/>
  <c r="H7426" i="1" s="1"/>
  <c r="E7427" i="1"/>
  <c r="H7427" i="1" s="1"/>
  <c r="E7428" i="1"/>
  <c r="H7428" i="1" s="1"/>
  <c r="E7429" i="1"/>
  <c r="H7429" i="1" s="1"/>
  <c r="E7430" i="1"/>
  <c r="H7430" i="1" s="1"/>
  <c r="E7431" i="1"/>
  <c r="H7431" i="1" s="1"/>
  <c r="E7432" i="1"/>
  <c r="H7432" i="1" s="1"/>
  <c r="E7433" i="1"/>
  <c r="H7433" i="1" s="1"/>
  <c r="E7434" i="1"/>
  <c r="H7434" i="1" s="1"/>
  <c r="E7435" i="1"/>
  <c r="H7435" i="1" s="1"/>
  <c r="E7436" i="1"/>
  <c r="H7436" i="1" s="1"/>
  <c r="E7437" i="1"/>
  <c r="H7437" i="1" s="1"/>
  <c r="E7438" i="1"/>
  <c r="H7438" i="1" s="1"/>
  <c r="E7439" i="1"/>
  <c r="H7439" i="1" s="1"/>
  <c r="E7440" i="1"/>
  <c r="H7440" i="1" s="1"/>
  <c r="E7441" i="1"/>
  <c r="H7441" i="1" s="1"/>
  <c r="E7442" i="1"/>
  <c r="H7442" i="1" s="1"/>
  <c r="E7443" i="1"/>
  <c r="H7443" i="1" s="1"/>
  <c r="E7444" i="1"/>
  <c r="H7444" i="1" s="1"/>
  <c r="E7445" i="1"/>
  <c r="H7445" i="1" s="1"/>
  <c r="E7446" i="1"/>
  <c r="H7446" i="1" s="1"/>
  <c r="E7447" i="1"/>
  <c r="H7447" i="1" s="1"/>
  <c r="E7448" i="1"/>
  <c r="H7448" i="1" s="1"/>
  <c r="E7449" i="1"/>
  <c r="H7449" i="1" s="1"/>
  <c r="E7450" i="1"/>
  <c r="H7450" i="1" s="1"/>
  <c r="E7451" i="1"/>
  <c r="H7451" i="1" s="1"/>
  <c r="E7452" i="1"/>
  <c r="H7452" i="1" s="1"/>
  <c r="E7453" i="1"/>
  <c r="H7453" i="1" s="1"/>
  <c r="E7454" i="1"/>
  <c r="H7454" i="1" s="1"/>
  <c r="E7455" i="1"/>
  <c r="H7455" i="1" s="1"/>
  <c r="E7456" i="1"/>
  <c r="H7456" i="1" s="1"/>
  <c r="E7457" i="1"/>
  <c r="H7457" i="1" s="1"/>
  <c r="E7458" i="1"/>
  <c r="H7458" i="1" s="1"/>
  <c r="E7459" i="1"/>
  <c r="H7459" i="1" s="1"/>
  <c r="E7460" i="1"/>
  <c r="H7460" i="1" s="1"/>
  <c r="E7461" i="1"/>
  <c r="H7461" i="1" s="1"/>
  <c r="E7462" i="1"/>
  <c r="H7462" i="1" s="1"/>
  <c r="E7463" i="1"/>
  <c r="H7463" i="1" s="1"/>
  <c r="E7464" i="1"/>
  <c r="H7464" i="1" s="1"/>
  <c r="E7465" i="1"/>
  <c r="H7465" i="1" s="1"/>
  <c r="E7466" i="1"/>
  <c r="H7466" i="1" s="1"/>
  <c r="E7467" i="1"/>
  <c r="H7467" i="1" s="1"/>
  <c r="E7468" i="1"/>
  <c r="H7468" i="1" s="1"/>
  <c r="E7469" i="1"/>
  <c r="H7469" i="1" s="1"/>
  <c r="E7470" i="1"/>
  <c r="H7470" i="1" s="1"/>
  <c r="E7471" i="1"/>
  <c r="H7471" i="1" s="1"/>
  <c r="E7472" i="1"/>
  <c r="H7472" i="1" s="1"/>
  <c r="E7473" i="1"/>
  <c r="H7473" i="1" s="1"/>
  <c r="E7474" i="1"/>
  <c r="H7474" i="1" s="1"/>
  <c r="E7475" i="1"/>
  <c r="H7475" i="1" s="1"/>
  <c r="E7476" i="1"/>
  <c r="H7476" i="1" s="1"/>
  <c r="E7477" i="1"/>
  <c r="H7477" i="1" s="1"/>
  <c r="E7478" i="1"/>
  <c r="H7478" i="1" s="1"/>
  <c r="E7479" i="1"/>
  <c r="H7479" i="1" s="1"/>
  <c r="E7480" i="1"/>
  <c r="H7480" i="1" s="1"/>
  <c r="E7481" i="1"/>
  <c r="H7481" i="1" s="1"/>
  <c r="E7482" i="1"/>
  <c r="H7482" i="1" s="1"/>
  <c r="E7483" i="1"/>
  <c r="H7483" i="1" s="1"/>
  <c r="E7484" i="1"/>
  <c r="H7484" i="1" s="1"/>
  <c r="E7485" i="1"/>
  <c r="H7485" i="1" s="1"/>
  <c r="E7486" i="1"/>
  <c r="H7486" i="1" s="1"/>
  <c r="E7487" i="1"/>
  <c r="H7487" i="1" s="1"/>
  <c r="E7488" i="1"/>
  <c r="H7488" i="1" s="1"/>
  <c r="E7489" i="1"/>
  <c r="H7489" i="1" s="1"/>
  <c r="E7490" i="1"/>
  <c r="H7490" i="1" s="1"/>
  <c r="E7491" i="1"/>
  <c r="H7491" i="1" s="1"/>
  <c r="E7492" i="1"/>
  <c r="H7492" i="1" s="1"/>
  <c r="E7493" i="1"/>
  <c r="H7493" i="1" s="1"/>
  <c r="E7494" i="1"/>
  <c r="H7494" i="1" s="1"/>
  <c r="E7495" i="1"/>
  <c r="H7495" i="1" s="1"/>
  <c r="E7496" i="1"/>
  <c r="H7496" i="1" s="1"/>
  <c r="E7497" i="1"/>
  <c r="H7497" i="1" s="1"/>
  <c r="E7498" i="1"/>
  <c r="H7498" i="1" s="1"/>
  <c r="E7499" i="1"/>
  <c r="H7499" i="1" s="1"/>
  <c r="E7500" i="1"/>
  <c r="H7500" i="1" s="1"/>
  <c r="E7501" i="1"/>
  <c r="H7501" i="1" s="1"/>
  <c r="E7502" i="1"/>
  <c r="H7502" i="1" s="1"/>
  <c r="E7503" i="1"/>
  <c r="H7503" i="1" s="1"/>
  <c r="E7504" i="1"/>
  <c r="H7504" i="1" s="1"/>
  <c r="E7505" i="1"/>
  <c r="H7505" i="1" s="1"/>
  <c r="E7506" i="1"/>
  <c r="H7506" i="1" s="1"/>
  <c r="E7507" i="1"/>
  <c r="H7507" i="1" s="1"/>
  <c r="E7508" i="1"/>
  <c r="H7508" i="1" s="1"/>
  <c r="E7509" i="1"/>
  <c r="H7509" i="1" s="1"/>
  <c r="E7510" i="1"/>
  <c r="H7510" i="1" s="1"/>
  <c r="E7511" i="1"/>
  <c r="H7511" i="1" s="1"/>
  <c r="E7512" i="1"/>
  <c r="H7512" i="1" s="1"/>
  <c r="E7513" i="1"/>
  <c r="H7513" i="1" s="1"/>
  <c r="E7514" i="1"/>
  <c r="H7514" i="1" s="1"/>
  <c r="E7515" i="1"/>
  <c r="H7515" i="1" s="1"/>
  <c r="E7516" i="1"/>
  <c r="H7516" i="1" s="1"/>
  <c r="E7517" i="1"/>
  <c r="H7517" i="1" s="1"/>
  <c r="E7518" i="1"/>
  <c r="H7518" i="1" s="1"/>
  <c r="E7519" i="1"/>
  <c r="H7519" i="1" s="1"/>
  <c r="E7520" i="1"/>
  <c r="H7520" i="1" s="1"/>
  <c r="E7521" i="1"/>
  <c r="H7521" i="1" s="1"/>
  <c r="E7522" i="1"/>
  <c r="H7522" i="1" s="1"/>
  <c r="E7523" i="1"/>
  <c r="H7523" i="1" s="1"/>
  <c r="E7524" i="1"/>
  <c r="H7524" i="1" s="1"/>
  <c r="E7525" i="1"/>
  <c r="H7525" i="1" s="1"/>
  <c r="E7526" i="1"/>
  <c r="H7526" i="1" s="1"/>
  <c r="E7527" i="1"/>
  <c r="H7527" i="1" s="1"/>
  <c r="E7528" i="1"/>
  <c r="H7528" i="1" s="1"/>
  <c r="E7529" i="1"/>
  <c r="H7529" i="1" s="1"/>
  <c r="E7530" i="1"/>
  <c r="H7530" i="1" s="1"/>
  <c r="E7531" i="1"/>
  <c r="H7531" i="1" s="1"/>
  <c r="E7532" i="1"/>
  <c r="H7532" i="1" s="1"/>
  <c r="E7533" i="1"/>
  <c r="H7533" i="1" s="1"/>
  <c r="E7534" i="1"/>
  <c r="H7534" i="1" s="1"/>
  <c r="E7535" i="1"/>
  <c r="H7535" i="1" s="1"/>
  <c r="E7536" i="1"/>
  <c r="H7536" i="1" s="1"/>
  <c r="E7537" i="1"/>
  <c r="H7537" i="1" s="1"/>
  <c r="E7538" i="1"/>
  <c r="H7538" i="1" s="1"/>
  <c r="E7539" i="1"/>
  <c r="H7539" i="1" s="1"/>
  <c r="E7540" i="1"/>
  <c r="H7540" i="1" s="1"/>
  <c r="E7541" i="1"/>
  <c r="H7541" i="1" s="1"/>
  <c r="E7542" i="1"/>
  <c r="H7542" i="1" s="1"/>
  <c r="E7543" i="1"/>
  <c r="H7543" i="1" s="1"/>
  <c r="E7544" i="1"/>
  <c r="H7544" i="1" s="1"/>
  <c r="E7545" i="1"/>
  <c r="H7545" i="1" s="1"/>
  <c r="E7546" i="1"/>
  <c r="H7546" i="1" s="1"/>
  <c r="E7547" i="1"/>
  <c r="H7547" i="1" s="1"/>
  <c r="E7548" i="1"/>
  <c r="H7548" i="1" s="1"/>
  <c r="E7549" i="1"/>
  <c r="H7549" i="1" s="1"/>
  <c r="E7550" i="1"/>
  <c r="H7550" i="1" s="1"/>
  <c r="E7551" i="1"/>
  <c r="H7551" i="1" s="1"/>
  <c r="E7552" i="1"/>
  <c r="H7552" i="1" s="1"/>
  <c r="E7553" i="1"/>
  <c r="H7553" i="1" s="1"/>
  <c r="E7554" i="1"/>
  <c r="H7554" i="1" s="1"/>
  <c r="E7555" i="1"/>
  <c r="H7555" i="1" s="1"/>
  <c r="E7556" i="1"/>
  <c r="H7556" i="1" s="1"/>
  <c r="E7557" i="1"/>
  <c r="H7557" i="1" s="1"/>
  <c r="E7558" i="1"/>
  <c r="H7558" i="1" s="1"/>
  <c r="E7559" i="1"/>
  <c r="H7559" i="1" s="1"/>
  <c r="E7560" i="1"/>
  <c r="H7560" i="1" s="1"/>
  <c r="E7561" i="1"/>
  <c r="H7561" i="1" s="1"/>
  <c r="E7562" i="1"/>
  <c r="H7562" i="1" s="1"/>
  <c r="E7563" i="1"/>
  <c r="H7563" i="1" s="1"/>
  <c r="E7564" i="1"/>
  <c r="H7564" i="1" s="1"/>
  <c r="E7565" i="1"/>
  <c r="H7565" i="1" s="1"/>
  <c r="E7566" i="1"/>
  <c r="H7566" i="1" s="1"/>
  <c r="E7567" i="1"/>
  <c r="H7567" i="1" s="1"/>
  <c r="E7568" i="1"/>
  <c r="H7568" i="1" s="1"/>
  <c r="E7569" i="1"/>
  <c r="H7569" i="1" s="1"/>
  <c r="E7570" i="1"/>
  <c r="H7570" i="1" s="1"/>
  <c r="E7571" i="1"/>
  <c r="H7571" i="1" s="1"/>
  <c r="E7572" i="1"/>
  <c r="H7572" i="1" s="1"/>
  <c r="E7573" i="1"/>
  <c r="H7573" i="1" s="1"/>
  <c r="E7574" i="1"/>
  <c r="H7574" i="1" s="1"/>
  <c r="E7575" i="1"/>
  <c r="H7575" i="1" s="1"/>
  <c r="E7576" i="1"/>
  <c r="H7576" i="1" s="1"/>
  <c r="E7577" i="1"/>
  <c r="H7577" i="1" s="1"/>
  <c r="E7578" i="1"/>
  <c r="H7578" i="1" s="1"/>
  <c r="E7579" i="1"/>
  <c r="H7579" i="1" s="1"/>
  <c r="E7580" i="1"/>
  <c r="H7580" i="1" s="1"/>
  <c r="E7581" i="1"/>
  <c r="H7581" i="1" s="1"/>
  <c r="E7582" i="1"/>
  <c r="H7582" i="1" s="1"/>
  <c r="E7583" i="1"/>
  <c r="H7583" i="1" s="1"/>
  <c r="E7584" i="1"/>
  <c r="H7584" i="1" s="1"/>
  <c r="E7585" i="1"/>
  <c r="H7585" i="1" s="1"/>
  <c r="E7586" i="1"/>
  <c r="H7586" i="1" s="1"/>
  <c r="E7587" i="1"/>
  <c r="H7587" i="1" s="1"/>
  <c r="E7588" i="1"/>
  <c r="H7588" i="1" s="1"/>
  <c r="E7589" i="1"/>
  <c r="H7589" i="1" s="1"/>
  <c r="E7590" i="1"/>
  <c r="H7590" i="1" s="1"/>
  <c r="E7591" i="1"/>
  <c r="H7591" i="1" s="1"/>
  <c r="E7592" i="1"/>
  <c r="H7592" i="1" s="1"/>
  <c r="E7593" i="1"/>
  <c r="H7593" i="1" s="1"/>
  <c r="E7594" i="1"/>
  <c r="H7594" i="1" s="1"/>
  <c r="E7595" i="1"/>
  <c r="H7595" i="1" s="1"/>
  <c r="E7596" i="1"/>
  <c r="H7596" i="1" s="1"/>
  <c r="E7597" i="1"/>
  <c r="H7597" i="1" s="1"/>
  <c r="E7598" i="1"/>
  <c r="H7598" i="1" s="1"/>
  <c r="E7599" i="1"/>
  <c r="H7599" i="1" s="1"/>
  <c r="E7600" i="1"/>
  <c r="H7600" i="1" s="1"/>
  <c r="E7601" i="1"/>
  <c r="H7601" i="1" s="1"/>
  <c r="E7602" i="1"/>
  <c r="H7602" i="1" s="1"/>
  <c r="E7603" i="1"/>
  <c r="H7603" i="1" s="1"/>
  <c r="E7604" i="1"/>
  <c r="H7604" i="1" s="1"/>
  <c r="E7605" i="1"/>
  <c r="H7605" i="1" s="1"/>
  <c r="E7606" i="1"/>
  <c r="H7606" i="1" s="1"/>
  <c r="E7607" i="1"/>
  <c r="H7607" i="1" s="1"/>
  <c r="E7608" i="1"/>
  <c r="H7608" i="1" s="1"/>
  <c r="E7609" i="1"/>
  <c r="H7609" i="1" s="1"/>
  <c r="E7610" i="1"/>
  <c r="H7610" i="1" s="1"/>
  <c r="E7611" i="1"/>
  <c r="H7611" i="1" s="1"/>
  <c r="E7612" i="1"/>
  <c r="H7612" i="1" s="1"/>
  <c r="E7613" i="1"/>
  <c r="H7613" i="1" s="1"/>
  <c r="E7614" i="1"/>
  <c r="H7614" i="1" s="1"/>
  <c r="E7615" i="1"/>
  <c r="H7615" i="1" s="1"/>
  <c r="E7616" i="1"/>
  <c r="H7616" i="1" s="1"/>
  <c r="E7617" i="1"/>
  <c r="H7617" i="1" s="1"/>
  <c r="E7618" i="1"/>
  <c r="H7618" i="1" s="1"/>
  <c r="E7619" i="1"/>
  <c r="H7619" i="1" s="1"/>
  <c r="E7620" i="1"/>
  <c r="H7620" i="1" s="1"/>
  <c r="E7621" i="1"/>
  <c r="H7621" i="1" s="1"/>
  <c r="E7622" i="1"/>
  <c r="H7622" i="1" s="1"/>
  <c r="E7623" i="1"/>
  <c r="H7623" i="1" s="1"/>
  <c r="E7624" i="1"/>
  <c r="H7624" i="1" s="1"/>
  <c r="E7625" i="1"/>
  <c r="H7625" i="1" s="1"/>
  <c r="E7626" i="1"/>
  <c r="H7626" i="1" s="1"/>
  <c r="E7627" i="1"/>
  <c r="H7627" i="1" s="1"/>
  <c r="E7628" i="1"/>
  <c r="H7628" i="1" s="1"/>
  <c r="E7629" i="1"/>
  <c r="H7629" i="1" s="1"/>
  <c r="E7630" i="1"/>
  <c r="H7630" i="1" s="1"/>
  <c r="E7631" i="1"/>
  <c r="H7631" i="1" s="1"/>
  <c r="E7632" i="1"/>
  <c r="H7632" i="1" s="1"/>
  <c r="E7633" i="1"/>
  <c r="H7633" i="1" s="1"/>
  <c r="E7634" i="1"/>
  <c r="H7634" i="1" s="1"/>
  <c r="E7635" i="1"/>
  <c r="H7635" i="1" s="1"/>
  <c r="E7636" i="1"/>
  <c r="H7636" i="1" s="1"/>
  <c r="E7637" i="1"/>
  <c r="H7637" i="1" s="1"/>
  <c r="E7638" i="1"/>
  <c r="H7638" i="1" s="1"/>
  <c r="E7639" i="1"/>
  <c r="H7639" i="1" s="1"/>
  <c r="E7640" i="1"/>
  <c r="H7640" i="1" s="1"/>
  <c r="E7641" i="1"/>
  <c r="H7641" i="1" s="1"/>
  <c r="E7642" i="1"/>
  <c r="H7642" i="1" s="1"/>
  <c r="E7643" i="1"/>
  <c r="H7643" i="1" s="1"/>
  <c r="E7644" i="1"/>
  <c r="H7644" i="1" s="1"/>
  <c r="E7645" i="1"/>
  <c r="H7645" i="1" s="1"/>
  <c r="E7646" i="1"/>
  <c r="H7646" i="1" s="1"/>
  <c r="E7647" i="1"/>
  <c r="H7647" i="1" s="1"/>
  <c r="E7648" i="1"/>
  <c r="H7648" i="1" s="1"/>
  <c r="E7649" i="1"/>
  <c r="H7649" i="1" s="1"/>
  <c r="E7650" i="1"/>
  <c r="H7650" i="1" s="1"/>
  <c r="E7651" i="1"/>
  <c r="H7651" i="1" s="1"/>
  <c r="E7652" i="1"/>
  <c r="H7652" i="1" s="1"/>
  <c r="E7653" i="1"/>
  <c r="H7653" i="1" s="1"/>
  <c r="E7654" i="1"/>
  <c r="H7654" i="1" s="1"/>
  <c r="E7655" i="1"/>
  <c r="H7655" i="1" s="1"/>
  <c r="E7656" i="1"/>
  <c r="H7656" i="1" s="1"/>
  <c r="E7657" i="1"/>
  <c r="H7657" i="1" s="1"/>
  <c r="E7658" i="1"/>
  <c r="H7658" i="1" s="1"/>
  <c r="E7659" i="1"/>
  <c r="H7659" i="1" s="1"/>
  <c r="E7660" i="1"/>
  <c r="H7660" i="1" s="1"/>
  <c r="E7661" i="1"/>
  <c r="H7661" i="1" s="1"/>
  <c r="E7662" i="1"/>
  <c r="H7662" i="1" s="1"/>
  <c r="E7663" i="1"/>
  <c r="H7663" i="1" s="1"/>
  <c r="E7664" i="1"/>
  <c r="H7664" i="1" s="1"/>
  <c r="E7665" i="1"/>
  <c r="H7665" i="1" s="1"/>
  <c r="E7666" i="1"/>
  <c r="H7666" i="1" s="1"/>
  <c r="E7667" i="1"/>
  <c r="H7667" i="1" s="1"/>
  <c r="E7668" i="1"/>
  <c r="H7668" i="1" s="1"/>
  <c r="E7669" i="1"/>
  <c r="H7669" i="1" s="1"/>
  <c r="E7670" i="1"/>
  <c r="H7670" i="1" s="1"/>
  <c r="E7671" i="1"/>
  <c r="H7671" i="1" s="1"/>
  <c r="E7672" i="1"/>
  <c r="H7672" i="1" s="1"/>
  <c r="E7673" i="1"/>
  <c r="H7673" i="1" s="1"/>
  <c r="E7674" i="1"/>
  <c r="H7674" i="1" s="1"/>
  <c r="E7675" i="1"/>
  <c r="H7675" i="1" s="1"/>
  <c r="E7676" i="1"/>
  <c r="H7676" i="1" s="1"/>
  <c r="E7677" i="1"/>
  <c r="H7677" i="1" s="1"/>
  <c r="E7678" i="1"/>
  <c r="H7678" i="1" s="1"/>
  <c r="E7679" i="1"/>
  <c r="H7679" i="1" s="1"/>
  <c r="E7680" i="1"/>
  <c r="H7680" i="1" s="1"/>
  <c r="E7681" i="1"/>
  <c r="H7681" i="1" s="1"/>
  <c r="E7682" i="1"/>
  <c r="H7682" i="1" s="1"/>
  <c r="E7683" i="1"/>
  <c r="H7683" i="1" s="1"/>
  <c r="E7684" i="1"/>
  <c r="H7684" i="1" s="1"/>
  <c r="E7685" i="1"/>
  <c r="H7685" i="1" s="1"/>
  <c r="E7686" i="1"/>
  <c r="H7686" i="1" s="1"/>
  <c r="E7687" i="1"/>
  <c r="H7687" i="1" s="1"/>
  <c r="E7688" i="1"/>
  <c r="H7688" i="1" s="1"/>
  <c r="E7689" i="1"/>
  <c r="H7689" i="1" s="1"/>
  <c r="E7690" i="1"/>
  <c r="H7690" i="1" s="1"/>
  <c r="E7691" i="1"/>
  <c r="H7691" i="1" s="1"/>
  <c r="E7692" i="1"/>
  <c r="H7692" i="1" s="1"/>
  <c r="E7693" i="1"/>
  <c r="H7693" i="1" s="1"/>
  <c r="E7694" i="1"/>
  <c r="H7694" i="1" s="1"/>
  <c r="E7695" i="1"/>
  <c r="H7695" i="1" s="1"/>
  <c r="E7696" i="1"/>
  <c r="H7696" i="1" s="1"/>
  <c r="E7697" i="1"/>
  <c r="H7697" i="1" s="1"/>
  <c r="E7698" i="1"/>
  <c r="H7698" i="1" s="1"/>
  <c r="E7699" i="1"/>
  <c r="H7699" i="1" s="1"/>
  <c r="E7700" i="1"/>
  <c r="H7700" i="1" s="1"/>
  <c r="E7701" i="1"/>
  <c r="H7701" i="1" s="1"/>
  <c r="E7702" i="1"/>
  <c r="H7702" i="1" s="1"/>
  <c r="E7703" i="1"/>
  <c r="H7703" i="1" s="1"/>
  <c r="E7704" i="1"/>
  <c r="H7704" i="1" s="1"/>
  <c r="E7705" i="1"/>
  <c r="H7705" i="1" s="1"/>
  <c r="E7706" i="1"/>
  <c r="H7706" i="1" s="1"/>
  <c r="E7707" i="1"/>
  <c r="H7707" i="1" s="1"/>
  <c r="E7708" i="1"/>
  <c r="H7708" i="1" s="1"/>
  <c r="E7709" i="1"/>
  <c r="H7709" i="1" s="1"/>
  <c r="E7710" i="1"/>
  <c r="H7710" i="1" s="1"/>
  <c r="E7711" i="1"/>
  <c r="H7711" i="1" s="1"/>
  <c r="E7712" i="1"/>
  <c r="H7712" i="1" s="1"/>
  <c r="E7713" i="1"/>
  <c r="H7713" i="1" s="1"/>
  <c r="E7714" i="1"/>
  <c r="H7714" i="1" s="1"/>
  <c r="E7715" i="1"/>
  <c r="H7715" i="1" s="1"/>
  <c r="E7716" i="1"/>
  <c r="H7716" i="1" s="1"/>
  <c r="E7717" i="1"/>
  <c r="H7717" i="1" s="1"/>
  <c r="E7718" i="1"/>
  <c r="H7718" i="1" s="1"/>
  <c r="E7719" i="1"/>
  <c r="H7719" i="1" s="1"/>
  <c r="E7720" i="1"/>
  <c r="H7720" i="1" s="1"/>
  <c r="E7721" i="1"/>
  <c r="H7721" i="1" s="1"/>
  <c r="E7722" i="1"/>
  <c r="H7722" i="1" s="1"/>
  <c r="E7723" i="1"/>
  <c r="H7723" i="1" s="1"/>
  <c r="E7724" i="1"/>
  <c r="H7724" i="1" s="1"/>
  <c r="E7725" i="1"/>
  <c r="H7725" i="1" s="1"/>
  <c r="E7726" i="1"/>
  <c r="H7726" i="1" s="1"/>
  <c r="E7727" i="1"/>
  <c r="H7727" i="1" s="1"/>
  <c r="E7728" i="1"/>
  <c r="H7728" i="1" s="1"/>
  <c r="E7729" i="1"/>
  <c r="H7729" i="1" s="1"/>
  <c r="E7730" i="1"/>
  <c r="H7730" i="1" s="1"/>
  <c r="E7731" i="1"/>
  <c r="H7731" i="1" s="1"/>
  <c r="E7732" i="1"/>
  <c r="H7732" i="1" s="1"/>
  <c r="E7733" i="1"/>
  <c r="H7733" i="1" s="1"/>
  <c r="E7734" i="1"/>
  <c r="H7734" i="1" s="1"/>
  <c r="E7735" i="1"/>
  <c r="H7735" i="1" s="1"/>
  <c r="E7736" i="1"/>
  <c r="H7736" i="1" s="1"/>
  <c r="E7737" i="1"/>
  <c r="H7737" i="1" s="1"/>
  <c r="E7738" i="1"/>
  <c r="H7738" i="1" s="1"/>
  <c r="E7739" i="1"/>
  <c r="H7739" i="1" s="1"/>
  <c r="E7740" i="1"/>
  <c r="H7740" i="1" s="1"/>
  <c r="E7741" i="1"/>
  <c r="H7741" i="1" s="1"/>
  <c r="E7742" i="1"/>
  <c r="H7742" i="1" s="1"/>
  <c r="E7743" i="1"/>
  <c r="H7743" i="1" s="1"/>
  <c r="E7744" i="1"/>
  <c r="H7744" i="1" s="1"/>
  <c r="E7745" i="1"/>
  <c r="H7745" i="1" s="1"/>
  <c r="E7746" i="1"/>
  <c r="H7746" i="1" s="1"/>
  <c r="E7747" i="1"/>
  <c r="H7747" i="1" s="1"/>
  <c r="E7748" i="1"/>
  <c r="H7748" i="1" s="1"/>
  <c r="E7749" i="1"/>
  <c r="H7749" i="1" s="1"/>
  <c r="E7750" i="1"/>
  <c r="H7750" i="1" s="1"/>
  <c r="E7751" i="1"/>
  <c r="H7751" i="1" s="1"/>
  <c r="E7752" i="1"/>
  <c r="H7752" i="1" s="1"/>
  <c r="E7753" i="1"/>
  <c r="H7753" i="1" s="1"/>
  <c r="E7754" i="1"/>
  <c r="H7754" i="1" s="1"/>
  <c r="E7755" i="1"/>
  <c r="H7755" i="1" s="1"/>
  <c r="E7756" i="1"/>
  <c r="H7756" i="1" s="1"/>
  <c r="E7757" i="1"/>
  <c r="H7757" i="1" s="1"/>
  <c r="E7758" i="1"/>
  <c r="H7758" i="1" s="1"/>
  <c r="E7759" i="1"/>
  <c r="H7759" i="1" s="1"/>
  <c r="E7760" i="1"/>
  <c r="H7760" i="1" s="1"/>
  <c r="E7761" i="1"/>
  <c r="H7761" i="1" s="1"/>
  <c r="E7762" i="1"/>
  <c r="H7762" i="1" s="1"/>
  <c r="E7763" i="1"/>
  <c r="H7763" i="1" s="1"/>
  <c r="E7764" i="1"/>
  <c r="H7764" i="1" s="1"/>
  <c r="E7765" i="1"/>
  <c r="H7765" i="1" s="1"/>
  <c r="E7766" i="1"/>
  <c r="H7766" i="1" s="1"/>
  <c r="E7767" i="1"/>
  <c r="H7767" i="1" s="1"/>
  <c r="E7768" i="1"/>
  <c r="H7768" i="1" s="1"/>
  <c r="E7769" i="1"/>
  <c r="H7769" i="1" s="1"/>
  <c r="E7770" i="1"/>
  <c r="H7770" i="1" s="1"/>
  <c r="E7771" i="1"/>
  <c r="H7771" i="1" s="1"/>
  <c r="E7772" i="1"/>
  <c r="H7772" i="1" s="1"/>
  <c r="E7773" i="1"/>
  <c r="H7773" i="1" s="1"/>
  <c r="E7774" i="1"/>
  <c r="H7774" i="1" s="1"/>
  <c r="E7775" i="1"/>
  <c r="H7775" i="1" s="1"/>
  <c r="E7776" i="1"/>
  <c r="H7776" i="1" s="1"/>
  <c r="E7777" i="1"/>
  <c r="H7777" i="1" s="1"/>
  <c r="E7778" i="1"/>
  <c r="H7778" i="1" s="1"/>
  <c r="E7779" i="1"/>
  <c r="H7779" i="1" s="1"/>
  <c r="E7780" i="1"/>
  <c r="H7780" i="1" s="1"/>
  <c r="E7781" i="1"/>
  <c r="H7781" i="1" s="1"/>
  <c r="E7782" i="1"/>
  <c r="H7782" i="1" s="1"/>
  <c r="E7783" i="1"/>
  <c r="H7783" i="1" s="1"/>
  <c r="E7784" i="1"/>
  <c r="H7784" i="1" s="1"/>
  <c r="E7785" i="1"/>
  <c r="H7785" i="1" s="1"/>
  <c r="E7786" i="1"/>
  <c r="H7786" i="1" s="1"/>
  <c r="E7787" i="1"/>
  <c r="H7787" i="1" s="1"/>
  <c r="E7788" i="1"/>
  <c r="H7788" i="1" s="1"/>
  <c r="E7789" i="1"/>
  <c r="H7789" i="1" s="1"/>
  <c r="E7790" i="1"/>
  <c r="H7790" i="1" s="1"/>
  <c r="E7791" i="1"/>
  <c r="H7791" i="1" s="1"/>
  <c r="E7792" i="1"/>
  <c r="H7792" i="1" s="1"/>
  <c r="E7793" i="1"/>
  <c r="H7793" i="1" s="1"/>
  <c r="E7794" i="1"/>
  <c r="H7794" i="1" s="1"/>
  <c r="E7795" i="1"/>
  <c r="H7795" i="1" s="1"/>
  <c r="E7796" i="1"/>
  <c r="H7796" i="1" s="1"/>
  <c r="E7797" i="1"/>
  <c r="H7797" i="1" s="1"/>
  <c r="E7798" i="1"/>
  <c r="H7798" i="1" s="1"/>
  <c r="E7799" i="1"/>
  <c r="H7799" i="1" s="1"/>
  <c r="E7800" i="1"/>
  <c r="H7800" i="1" s="1"/>
  <c r="E7801" i="1"/>
  <c r="H7801" i="1" s="1"/>
  <c r="E7802" i="1"/>
  <c r="H7802" i="1" s="1"/>
  <c r="E7803" i="1"/>
  <c r="H7803" i="1" s="1"/>
  <c r="E7804" i="1"/>
  <c r="H7804" i="1" s="1"/>
  <c r="E7805" i="1"/>
  <c r="H7805" i="1" s="1"/>
  <c r="E7806" i="1"/>
  <c r="H7806" i="1" s="1"/>
  <c r="E7807" i="1"/>
  <c r="H7807" i="1" s="1"/>
  <c r="E7808" i="1"/>
  <c r="H7808" i="1" s="1"/>
  <c r="E7809" i="1"/>
  <c r="H7809" i="1" s="1"/>
  <c r="E7810" i="1"/>
  <c r="H7810" i="1" s="1"/>
  <c r="E7811" i="1"/>
  <c r="H7811" i="1" s="1"/>
  <c r="E7812" i="1"/>
  <c r="H7812" i="1" s="1"/>
  <c r="E7813" i="1"/>
  <c r="H7813" i="1" s="1"/>
  <c r="E7814" i="1"/>
  <c r="H7814" i="1" s="1"/>
  <c r="E7815" i="1"/>
  <c r="H7815" i="1" s="1"/>
  <c r="E7816" i="1"/>
  <c r="H7816" i="1" s="1"/>
  <c r="E7817" i="1"/>
  <c r="H7817" i="1" s="1"/>
  <c r="E7818" i="1"/>
  <c r="H7818" i="1" s="1"/>
  <c r="E7819" i="1"/>
  <c r="H7819" i="1" s="1"/>
  <c r="E7820" i="1"/>
  <c r="H7820" i="1" s="1"/>
  <c r="E7821" i="1"/>
  <c r="H7821" i="1" s="1"/>
  <c r="E7822" i="1"/>
  <c r="H7822" i="1" s="1"/>
  <c r="E7823" i="1"/>
  <c r="H7823" i="1" s="1"/>
  <c r="E7824" i="1"/>
  <c r="H7824" i="1" s="1"/>
  <c r="E7825" i="1"/>
  <c r="H7825" i="1" s="1"/>
  <c r="E7826" i="1"/>
  <c r="H7826" i="1" s="1"/>
  <c r="E7827" i="1"/>
  <c r="H7827" i="1" s="1"/>
  <c r="E7828" i="1"/>
  <c r="H7828" i="1" s="1"/>
  <c r="E7829" i="1"/>
  <c r="H7829" i="1" s="1"/>
  <c r="E7830" i="1"/>
  <c r="H7830" i="1" s="1"/>
  <c r="E7831" i="1"/>
  <c r="H7831" i="1" s="1"/>
  <c r="E7832" i="1"/>
  <c r="H7832" i="1" s="1"/>
  <c r="E7833" i="1"/>
  <c r="H7833" i="1" s="1"/>
  <c r="E7834" i="1"/>
  <c r="H7834" i="1" s="1"/>
  <c r="E7835" i="1"/>
  <c r="H7835" i="1" s="1"/>
  <c r="E7836" i="1"/>
  <c r="H7836" i="1" s="1"/>
  <c r="E7837" i="1"/>
  <c r="H7837" i="1" s="1"/>
  <c r="E7838" i="1"/>
  <c r="H7838" i="1" s="1"/>
  <c r="E7839" i="1"/>
  <c r="H7839" i="1" s="1"/>
  <c r="E7840" i="1"/>
  <c r="H7840" i="1" s="1"/>
  <c r="E7841" i="1"/>
  <c r="H7841" i="1" s="1"/>
  <c r="E7842" i="1"/>
  <c r="H7842" i="1" s="1"/>
  <c r="E7843" i="1"/>
  <c r="H7843" i="1" s="1"/>
  <c r="E7844" i="1"/>
  <c r="H7844" i="1" s="1"/>
  <c r="E7845" i="1"/>
  <c r="H7845" i="1" s="1"/>
  <c r="E7846" i="1"/>
  <c r="H7846" i="1" s="1"/>
  <c r="E7847" i="1"/>
  <c r="H7847" i="1" s="1"/>
  <c r="E7848" i="1"/>
  <c r="H7848" i="1" s="1"/>
  <c r="E7849" i="1"/>
  <c r="H7849" i="1" s="1"/>
  <c r="E7850" i="1"/>
  <c r="H7850" i="1" s="1"/>
  <c r="E7851" i="1"/>
  <c r="H7851" i="1" s="1"/>
  <c r="E7852" i="1"/>
  <c r="H7852" i="1" s="1"/>
  <c r="E7853" i="1"/>
  <c r="H7853" i="1" s="1"/>
  <c r="E7854" i="1"/>
  <c r="H7854" i="1" s="1"/>
  <c r="E7855" i="1"/>
  <c r="H7855" i="1" s="1"/>
  <c r="E7856" i="1"/>
  <c r="H7856" i="1" s="1"/>
  <c r="E7857" i="1"/>
  <c r="H7857" i="1" s="1"/>
  <c r="E7858" i="1"/>
  <c r="H7858" i="1" s="1"/>
  <c r="E7859" i="1"/>
  <c r="H7859" i="1" s="1"/>
  <c r="E7860" i="1"/>
  <c r="H7860" i="1" s="1"/>
  <c r="E7861" i="1"/>
  <c r="H7861" i="1" s="1"/>
  <c r="E7862" i="1"/>
  <c r="H7862" i="1" s="1"/>
  <c r="E7863" i="1"/>
  <c r="H7863" i="1" s="1"/>
  <c r="E7864" i="1"/>
  <c r="H7864" i="1" s="1"/>
  <c r="E7865" i="1"/>
  <c r="H7865" i="1" s="1"/>
  <c r="E7866" i="1"/>
  <c r="H7866" i="1" s="1"/>
  <c r="E7867" i="1"/>
  <c r="H7867" i="1" s="1"/>
  <c r="E7868" i="1"/>
  <c r="H7868" i="1" s="1"/>
  <c r="E7869" i="1"/>
  <c r="H7869" i="1" s="1"/>
  <c r="E7870" i="1"/>
  <c r="H7870" i="1" s="1"/>
  <c r="E7871" i="1"/>
  <c r="H7871" i="1" s="1"/>
  <c r="E7872" i="1"/>
  <c r="H7872" i="1" s="1"/>
  <c r="E7873" i="1"/>
  <c r="H7873" i="1" s="1"/>
  <c r="E7874" i="1"/>
  <c r="H7874" i="1" s="1"/>
  <c r="E7875" i="1"/>
  <c r="H7875" i="1" s="1"/>
  <c r="E7876" i="1"/>
  <c r="H7876" i="1" s="1"/>
  <c r="E7877" i="1"/>
  <c r="H7877" i="1" s="1"/>
  <c r="E7878" i="1"/>
  <c r="H7878" i="1" s="1"/>
  <c r="E7879" i="1"/>
  <c r="H7879" i="1" s="1"/>
  <c r="E7880" i="1"/>
  <c r="H7880" i="1" s="1"/>
  <c r="E7881" i="1"/>
  <c r="H7881" i="1" s="1"/>
  <c r="E7882" i="1"/>
  <c r="H7882" i="1" s="1"/>
  <c r="E7883" i="1"/>
  <c r="H7883" i="1" s="1"/>
  <c r="E7884" i="1"/>
  <c r="H7884" i="1" s="1"/>
  <c r="E7885" i="1"/>
  <c r="H7885" i="1" s="1"/>
  <c r="E7886" i="1"/>
  <c r="H7886" i="1" s="1"/>
  <c r="E7887" i="1"/>
  <c r="H7887" i="1" s="1"/>
  <c r="E7888" i="1"/>
  <c r="H7888" i="1" s="1"/>
  <c r="E7889" i="1"/>
  <c r="H7889" i="1" s="1"/>
  <c r="E7890" i="1"/>
  <c r="H7890" i="1" s="1"/>
  <c r="E7891" i="1"/>
  <c r="H7891" i="1" s="1"/>
  <c r="E7892" i="1"/>
  <c r="H7892" i="1" s="1"/>
  <c r="E7893" i="1"/>
  <c r="H7893" i="1" s="1"/>
  <c r="E7894" i="1"/>
  <c r="H7894" i="1" s="1"/>
  <c r="E7895" i="1"/>
  <c r="H7895" i="1" s="1"/>
  <c r="E7896" i="1"/>
  <c r="H7896" i="1" s="1"/>
  <c r="E7897" i="1"/>
  <c r="H7897" i="1" s="1"/>
  <c r="E7898" i="1"/>
  <c r="H7898" i="1" s="1"/>
  <c r="E7899" i="1"/>
  <c r="H7899" i="1" s="1"/>
  <c r="E7900" i="1"/>
  <c r="H7900" i="1" s="1"/>
  <c r="E7901" i="1"/>
  <c r="H7901" i="1" s="1"/>
  <c r="E7902" i="1"/>
  <c r="H7902" i="1" s="1"/>
  <c r="E7903" i="1"/>
  <c r="H7903" i="1" s="1"/>
  <c r="E7904" i="1"/>
  <c r="H7904" i="1" s="1"/>
  <c r="E7905" i="1"/>
  <c r="H7905" i="1" s="1"/>
  <c r="E7906" i="1"/>
  <c r="H7906" i="1" s="1"/>
  <c r="E7907" i="1"/>
  <c r="H7907" i="1" s="1"/>
  <c r="E7908" i="1"/>
  <c r="H7908" i="1" s="1"/>
  <c r="E7909" i="1"/>
  <c r="H7909" i="1" s="1"/>
  <c r="E7910" i="1"/>
  <c r="H7910" i="1" s="1"/>
  <c r="E7911" i="1"/>
  <c r="H7911" i="1" s="1"/>
  <c r="E7912" i="1"/>
  <c r="H7912" i="1" s="1"/>
  <c r="E7913" i="1"/>
  <c r="H7913" i="1" s="1"/>
  <c r="E7914" i="1"/>
  <c r="H7914" i="1" s="1"/>
  <c r="E7915" i="1"/>
  <c r="H7915" i="1" s="1"/>
  <c r="E7916" i="1"/>
  <c r="H7916" i="1" s="1"/>
  <c r="E7917" i="1"/>
  <c r="H7917" i="1" s="1"/>
  <c r="E7918" i="1"/>
  <c r="H7918" i="1" s="1"/>
  <c r="E7919" i="1"/>
  <c r="H7919" i="1" s="1"/>
  <c r="E7920" i="1"/>
  <c r="H7920" i="1" s="1"/>
  <c r="E7921" i="1"/>
  <c r="H7921" i="1" s="1"/>
  <c r="E7922" i="1"/>
  <c r="H7922" i="1" s="1"/>
  <c r="E7923" i="1"/>
  <c r="H7923" i="1" s="1"/>
  <c r="E7924" i="1"/>
  <c r="H7924" i="1" s="1"/>
  <c r="E7925" i="1"/>
  <c r="H7925" i="1" s="1"/>
  <c r="E7926" i="1"/>
  <c r="H7926" i="1" s="1"/>
  <c r="E7927" i="1"/>
  <c r="H7927" i="1" s="1"/>
  <c r="E7928" i="1"/>
  <c r="H7928" i="1" s="1"/>
  <c r="E7929" i="1"/>
  <c r="H7929" i="1" s="1"/>
  <c r="E7930" i="1"/>
  <c r="H7930" i="1" s="1"/>
  <c r="E7931" i="1"/>
  <c r="H7931" i="1" s="1"/>
  <c r="E7932" i="1"/>
  <c r="H7932" i="1" s="1"/>
  <c r="E7933" i="1"/>
  <c r="H7933" i="1" s="1"/>
  <c r="E7934" i="1"/>
  <c r="H7934" i="1" s="1"/>
  <c r="E7935" i="1"/>
  <c r="H7935" i="1" s="1"/>
  <c r="E7936" i="1"/>
  <c r="H7936" i="1" s="1"/>
  <c r="E7937" i="1"/>
  <c r="H7937" i="1" s="1"/>
  <c r="E7938" i="1"/>
  <c r="H7938" i="1" s="1"/>
  <c r="E7939" i="1"/>
  <c r="H7939" i="1" s="1"/>
  <c r="E7940" i="1"/>
  <c r="H7940" i="1" s="1"/>
  <c r="E7941" i="1"/>
  <c r="H7941" i="1" s="1"/>
  <c r="E7942" i="1"/>
  <c r="H7942" i="1" s="1"/>
  <c r="E7943" i="1"/>
  <c r="H7943" i="1" s="1"/>
  <c r="E7944" i="1"/>
  <c r="H7944" i="1" s="1"/>
  <c r="E7945" i="1"/>
  <c r="H7945" i="1" s="1"/>
  <c r="E7946" i="1"/>
  <c r="H7946" i="1" s="1"/>
  <c r="E7947" i="1"/>
  <c r="H7947" i="1" s="1"/>
  <c r="E7948" i="1"/>
  <c r="H7948" i="1" s="1"/>
  <c r="E7949" i="1"/>
  <c r="H7949" i="1" s="1"/>
  <c r="E7950" i="1"/>
  <c r="H7950" i="1" s="1"/>
  <c r="E7951" i="1"/>
  <c r="H7951" i="1" s="1"/>
  <c r="E7952" i="1"/>
  <c r="H7952" i="1" s="1"/>
  <c r="E7953" i="1"/>
  <c r="H7953" i="1" s="1"/>
  <c r="E7954" i="1"/>
  <c r="H7954" i="1" s="1"/>
  <c r="E7955" i="1"/>
  <c r="H7955" i="1" s="1"/>
  <c r="E7956" i="1"/>
  <c r="H7956" i="1" s="1"/>
  <c r="E7957" i="1"/>
  <c r="H7957" i="1" s="1"/>
  <c r="E7958" i="1"/>
  <c r="H7958" i="1" s="1"/>
  <c r="E7959" i="1"/>
  <c r="H7959" i="1" s="1"/>
  <c r="E7960" i="1"/>
  <c r="H7960" i="1" s="1"/>
  <c r="E7961" i="1"/>
  <c r="H7961" i="1" s="1"/>
  <c r="E7962" i="1"/>
  <c r="H7962" i="1" s="1"/>
  <c r="E7963" i="1"/>
  <c r="H7963" i="1" s="1"/>
  <c r="E7964" i="1"/>
  <c r="H7964" i="1" s="1"/>
  <c r="E7965" i="1"/>
  <c r="H7965" i="1" s="1"/>
  <c r="E7966" i="1"/>
  <c r="H7966" i="1" s="1"/>
  <c r="E7967" i="1"/>
  <c r="H7967" i="1" s="1"/>
  <c r="E7968" i="1"/>
  <c r="H7968" i="1" s="1"/>
  <c r="E7969" i="1"/>
  <c r="H7969" i="1" s="1"/>
  <c r="E7970" i="1"/>
  <c r="H7970" i="1" s="1"/>
  <c r="E7971" i="1"/>
  <c r="H7971" i="1" s="1"/>
  <c r="E7972" i="1"/>
  <c r="H7972" i="1" s="1"/>
  <c r="E7973" i="1"/>
  <c r="H7973" i="1" s="1"/>
  <c r="E7974" i="1"/>
  <c r="H7974" i="1" s="1"/>
  <c r="E7975" i="1"/>
  <c r="H7975" i="1" s="1"/>
  <c r="E7976" i="1"/>
  <c r="H7976" i="1" s="1"/>
  <c r="E7977" i="1"/>
  <c r="H7977" i="1" s="1"/>
  <c r="E7978" i="1"/>
  <c r="H7978" i="1" s="1"/>
  <c r="E7979" i="1"/>
  <c r="H7979" i="1" s="1"/>
  <c r="E7980" i="1"/>
  <c r="H7980" i="1" s="1"/>
  <c r="E7981" i="1"/>
  <c r="H7981" i="1" s="1"/>
  <c r="E7982" i="1"/>
  <c r="H7982" i="1" s="1"/>
  <c r="E7983" i="1"/>
  <c r="H7983" i="1" s="1"/>
  <c r="E7984" i="1"/>
  <c r="H7984" i="1" s="1"/>
  <c r="E7985" i="1"/>
  <c r="H7985" i="1" s="1"/>
  <c r="E7986" i="1"/>
  <c r="H7986" i="1" s="1"/>
  <c r="E7987" i="1"/>
  <c r="H7987" i="1" s="1"/>
  <c r="E7988" i="1"/>
  <c r="H7988" i="1" s="1"/>
  <c r="E7989" i="1"/>
  <c r="H7989" i="1" s="1"/>
  <c r="E7990" i="1"/>
  <c r="H7990" i="1" s="1"/>
  <c r="E7991" i="1"/>
  <c r="H7991" i="1" s="1"/>
  <c r="E7992" i="1"/>
  <c r="H7992" i="1" s="1"/>
  <c r="E7993" i="1"/>
  <c r="H7993" i="1" s="1"/>
  <c r="E7994" i="1"/>
  <c r="H7994" i="1" s="1"/>
  <c r="E7995" i="1"/>
  <c r="H7995" i="1" s="1"/>
  <c r="E7996" i="1"/>
  <c r="H7996" i="1" s="1"/>
  <c r="E7997" i="1"/>
  <c r="H7997" i="1" s="1"/>
  <c r="E7998" i="1"/>
  <c r="H7998" i="1" s="1"/>
  <c r="E7999" i="1"/>
  <c r="H7999" i="1" s="1"/>
  <c r="E8000" i="1"/>
  <c r="H8000" i="1" s="1"/>
  <c r="E8001" i="1"/>
  <c r="H8001" i="1" s="1"/>
  <c r="E8002" i="1"/>
  <c r="H8002" i="1" s="1"/>
  <c r="E8003" i="1"/>
  <c r="H8003" i="1" s="1"/>
  <c r="E8004" i="1"/>
  <c r="H8004" i="1" s="1"/>
  <c r="E8005" i="1"/>
  <c r="H8005" i="1" s="1"/>
  <c r="E8006" i="1"/>
  <c r="H8006" i="1" s="1"/>
  <c r="E8007" i="1"/>
  <c r="H8007" i="1" s="1"/>
  <c r="E8008" i="1"/>
  <c r="H8008" i="1" s="1"/>
  <c r="E8009" i="1"/>
  <c r="H8009" i="1" s="1"/>
  <c r="E8010" i="1"/>
  <c r="H8010" i="1" s="1"/>
  <c r="E8011" i="1"/>
  <c r="H8011" i="1" s="1"/>
  <c r="E8012" i="1"/>
  <c r="H8012" i="1" s="1"/>
  <c r="E8013" i="1"/>
  <c r="H8013" i="1" s="1"/>
  <c r="E8014" i="1"/>
  <c r="H8014" i="1" s="1"/>
  <c r="E8015" i="1"/>
  <c r="H8015" i="1" s="1"/>
  <c r="E8016" i="1"/>
  <c r="H8016" i="1" s="1"/>
  <c r="E8017" i="1"/>
  <c r="H8017" i="1" s="1"/>
  <c r="E8018" i="1"/>
  <c r="H8018" i="1" s="1"/>
  <c r="E8019" i="1"/>
  <c r="H8019" i="1" s="1"/>
  <c r="E8020" i="1"/>
  <c r="H8020" i="1" s="1"/>
  <c r="E8021" i="1"/>
  <c r="H8021" i="1" s="1"/>
  <c r="E8022" i="1"/>
  <c r="H8022" i="1" s="1"/>
  <c r="E8023" i="1"/>
  <c r="H8023" i="1" s="1"/>
  <c r="E8024" i="1"/>
  <c r="H8024" i="1" s="1"/>
  <c r="E8025" i="1"/>
  <c r="H8025" i="1" s="1"/>
  <c r="E8026" i="1"/>
  <c r="H8026" i="1" s="1"/>
  <c r="E8027" i="1"/>
  <c r="H8027" i="1" s="1"/>
  <c r="E8028" i="1"/>
  <c r="H8028" i="1" s="1"/>
  <c r="E8029" i="1"/>
  <c r="H8029" i="1" s="1"/>
  <c r="E8030" i="1"/>
  <c r="H8030" i="1" s="1"/>
  <c r="E8031" i="1"/>
  <c r="H8031" i="1" s="1"/>
  <c r="E8032" i="1"/>
  <c r="H8032" i="1" s="1"/>
  <c r="E8033" i="1"/>
  <c r="H8033" i="1" s="1"/>
  <c r="E8034" i="1"/>
  <c r="H8034" i="1" s="1"/>
  <c r="E8035" i="1"/>
  <c r="H8035" i="1" s="1"/>
  <c r="E8036" i="1"/>
  <c r="H8036" i="1" s="1"/>
  <c r="E8037" i="1"/>
  <c r="H8037" i="1" s="1"/>
  <c r="E8038" i="1"/>
  <c r="H8038" i="1" s="1"/>
  <c r="E8039" i="1"/>
  <c r="H8039" i="1" s="1"/>
  <c r="E8040" i="1"/>
  <c r="H8040" i="1" s="1"/>
  <c r="E8041" i="1"/>
  <c r="H8041" i="1" s="1"/>
  <c r="E8042" i="1"/>
  <c r="H8042" i="1" s="1"/>
  <c r="E8043" i="1"/>
  <c r="H8043" i="1" s="1"/>
  <c r="E8044" i="1"/>
  <c r="H8044" i="1" s="1"/>
  <c r="E8045" i="1"/>
  <c r="H8045" i="1" s="1"/>
  <c r="E8046" i="1"/>
  <c r="H8046" i="1" s="1"/>
  <c r="E8047" i="1"/>
  <c r="H8047" i="1" s="1"/>
  <c r="E8048" i="1"/>
  <c r="H8048" i="1" s="1"/>
  <c r="E8049" i="1"/>
  <c r="H8049" i="1" s="1"/>
  <c r="E8050" i="1"/>
  <c r="H8050" i="1" s="1"/>
  <c r="E8051" i="1"/>
  <c r="H8051" i="1" s="1"/>
  <c r="E8052" i="1"/>
  <c r="H8052" i="1" s="1"/>
  <c r="E8053" i="1"/>
  <c r="H8053" i="1" s="1"/>
  <c r="E8054" i="1"/>
  <c r="H8054" i="1" s="1"/>
  <c r="E8055" i="1"/>
  <c r="H8055" i="1" s="1"/>
  <c r="E8056" i="1"/>
  <c r="H8056" i="1" s="1"/>
  <c r="E8057" i="1"/>
  <c r="H8057" i="1" s="1"/>
  <c r="E8058" i="1"/>
  <c r="H8058" i="1" s="1"/>
  <c r="E8059" i="1"/>
  <c r="H8059" i="1" s="1"/>
  <c r="E8060" i="1"/>
  <c r="H8060" i="1" s="1"/>
  <c r="E8061" i="1"/>
  <c r="H8061" i="1" s="1"/>
  <c r="E8062" i="1"/>
  <c r="H8062" i="1" s="1"/>
  <c r="E8063" i="1"/>
  <c r="H8063" i="1" s="1"/>
  <c r="E8064" i="1"/>
  <c r="H8064" i="1" s="1"/>
  <c r="E8065" i="1"/>
  <c r="H8065" i="1" s="1"/>
  <c r="E8066" i="1"/>
  <c r="H8066" i="1" s="1"/>
  <c r="E8067" i="1"/>
  <c r="H8067" i="1" s="1"/>
  <c r="E8068" i="1"/>
  <c r="H8068" i="1" s="1"/>
  <c r="E8069" i="1"/>
  <c r="H8069" i="1" s="1"/>
  <c r="E8070" i="1"/>
  <c r="H8070" i="1" s="1"/>
  <c r="E8071" i="1"/>
  <c r="H8071" i="1" s="1"/>
  <c r="E8072" i="1"/>
  <c r="H8072" i="1" s="1"/>
  <c r="E8073" i="1"/>
  <c r="H8073" i="1" s="1"/>
  <c r="E8074" i="1"/>
  <c r="H8074" i="1" s="1"/>
  <c r="E8075" i="1"/>
  <c r="H8075" i="1" s="1"/>
  <c r="E8076" i="1"/>
  <c r="H8076" i="1" s="1"/>
  <c r="E8077" i="1"/>
  <c r="H8077" i="1" s="1"/>
  <c r="E8078" i="1"/>
  <c r="H8078" i="1" s="1"/>
  <c r="E8079" i="1"/>
  <c r="H8079" i="1" s="1"/>
  <c r="E8080" i="1"/>
  <c r="H8080" i="1" s="1"/>
  <c r="E8081" i="1"/>
  <c r="H8081" i="1" s="1"/>
  <c r="E8082" i="1"/>
  <c r="H8082" i="1" s="1"/>
  <c r="E8083" i="1"/>
  <c r="H8083" i="1" s="1"/>
  <c r="E8084" i="1"/>
  <c r="H8084" i="1" s="1"/>
  <c r="E8085" i="1"/>
  <c r="H8085" i="1" s="1"/>
  <c r="E8086" i="1"/>
  <c r="H8086" i="1" s="1"/>
  <c r="E8087" i="1"/>
  <c r="H8087" i="1" s="1"/>
  <c r="E8088" i="1"/>
  <c r="H8088" i="1" s="1"/>
  <c r="E8089" i="1"/>
  <c r="H8089" i="1" s="1"/>
  <c r="E8090" i="1"/>
  <c r="H8090" i="1" s="1"/>
  <c r="E8091" i="1"/>
  <c r="H8091" i="1" s="1"/>
  <c r="E8092" i="1"/>
  <c r="H8092" i="1" s="1"/>
  <c r="E8093" i="1"/>
  <c r="H8093" i="1" s="1"/>
  <c r="E8094" i="1"/>
  <c r="H8094" i="1" s="1"/>
  <c r="E8095" i="1"/>
  <c r="H8095" i="1" s="1"/>
  <c r="E8096" i="1"/>
  <c r="H8096" i="1" s="1"/>
  <c r="E8097" i="1"/>
  <c r="H8097" i="1" s="1"/>
  <c r="E8098" i="1"/>
  <c r="H8098" i="1" s="1"/>
  <c r="E8099" i="1"/>
  <c r="H8099" i="1" s="1"/>
  <c r="E8100" i="1"/>
  <c r="H8100" i="1" s="1"/>
  <c r="E8101" i="1"/>
  <c r="H8101" i="1" s="1"/>
  <c r="E8102" i="1"/>
  <c r="H8102" i="1" s="1"/>
  <c r="E8103" i="1"/>
  <c r="H8103" i="1" s="1"/>
  <c r="E8104" i="1"/>
  <c r="H8104" i="1" s="1"/>
  <c r="E8105" i="1"/>
  <c r="H8105" i="1" s="1"/>
  <c r="E8106" i="1"/>
  <c r="H8106" i="1" s="1"/>
  <c r="E8107" i="1"/>
  <c r="H8107" i="1" s="1"/>
  <c r="E8108" i="1"/>
  <c r="H8108" i="1" s="1"/>
  <c r="E8109" i="1"/>
  <c r="H8109" i="1" s="1"/>
  <c r="E8110" i="1"/>
  <c r="H8110" i="1" s="1"/>
  <c r="E8111" i="1"/>
  <c r="H8111" i="1" s="1"/>
  <c r="E8112" i="1"/>
  <c r="H8112" i="1" s="1"/>
  <c r="E8113" i="1"/>
  <c r="H8113" i="1" s="1"/>
  <c r="E8114" i="1"/>
  <c r="H8114" i="1" s="1"/>
  <c r="E8115" i="1"/>
  <c r="H8115" i="1" s="1"/>
  <c r="E8116" i="1"/>
  <c r="H8116" i="1" s="1"/>
  <c r="E8117" i="1"/>
  <c r="H8117" i="1" s="1"/>
  <c r="E8118" i="1"/>
  <c r="H8118" i="1" s="1"/>
  <c r="E8119" i="1"/>
  <c r="H8119" i="1" s="1"/>
  <c r="E8120" i="1"/>
  <c r="H8120" i="1" s="1"/>
  <c r="E8121" i="1"/>
  <c r="H8121" i="1" s="1"/>
  <c r="E8122" i="1"/>
  <c r="H8122" i="1" s="1"/>
  <c r="E8123" i="1"/>
  <c r="H8123" i="1" s="1"/>
  <c r="E8124" i="1"/>
  <c r="H8124" i="1" s="1"/>
  <c r="E8125" i="1"/>
  <c r="H8125" i="1" s="1"/>
  <c r="E8126" i="1"/>
  <c r="H8126" i="1" s="1"/>
  <c r="E8127" i="1"/>
  <c r="H8127" i="1" s="1"/>
  <c r="E8128" i="1"/>
  <c r="H8128" i="1" s="1"/>
  <c r="E8129" i="1"/>
  <c r="H8129" i="1" s="1"/>
  <c r="E8130" i="1"/>
  <c r="H8130" i="1" s="1"/>
  <c r="E8131" i="1"/>
  <c r="H8131" i="1" s="1"/>
  <c r="E8132" i="1"/>
  <c r="H8132" i="1" s="1"/>
  <c r="E8133" i="1"/>
  <c r="H8133" i="1" s="1"/>
  <c r="E8134" i="1"/>
  <c r="H8134" i="1" s="1"/>
  <c r="E8135" i="1"/>
  <c r="H8135" i="1" s="1"/>
  <c r="E8136" i="1"/>
  <c r="H8136" i="1" s="1"/>
  <c r="E8137" i="1"/>
  <c r="H8137" i="1" s="1"/>
  <c r="E8138" i="1"/>
  <c r="H8138" i="1" s="1"/>
  <c r="E8139" i="1"/>
  <c r="H8139" i="1" s="1"/>
  <c r="E8140" i="1"/>
  <c r="H8140" i="1" s="1"/>
  <c r="E8141" i="1"/>
  <c r="H8141" i="1" s="1"/>
  <c r="E8142" i="1"/>
  <c r="H8142" i="1" s="1"/>
  <c r="E8143" i="1"/>
  <c r="H8143" i="1" s="1"/>
  <c r="E8144" i="1"/>
  <c r="H8144" i="1" s="1"/>
  <c r="E8145" i="1"/>
  <c r="H8145" i="1" s="1"/>
  <c r="E8146" i="1"/>
  <c r="H8146" i="1" s="1"/>
  <c r="E8147" i="1"/>
  <c r="H8147" i="1" s="1"/>
  <c r="E8148" i="1"/>
  <c r="H8148" i="1" s="1"/>
  <c r="E8149" i="1"/>
  <c r="H8149" i="1" s="1"/>
  <c r="E8150" i="1"/>
  <c r="H8150" i="1" s="1"/>
  <c r="E8151" i="1"/>
  <c r="H8151" i="1" s="1"/>
  <c r="E8152" i="1"/>
  <c r="H8152" i="1" s="1"/>
  <c r="E8153" i="1"/>
  <c r="H8153" i="1" s="1"/>
  <c r="E8154" i="1"/>
  <c r="H8154" i="1" s="1"/>
  <c r="E8155" i="1"/>
  <c r="H8155" i="1" s="1"/>
  <c r="E8156" i="1"/>
  <c r="H8156" i="1" s="1"/>
  <c r="E8157" i="1"/>
  <c r="H8157" i="1" s="1"/>
  <c r="E8158" i="1"/>
  <c r="H8158" i="1" s="1"/>
  <c r="E8159" i="1"/>
  <c r="H8159" i="1" s="1"/>
  <c r="E8160" i="1"/>
  <c r="H8160" i="1" s="1"/>
  <c r="E8161" i="1"/>
  <c r="H8161" i="1" s="1"/>
  <c r="E8162" i="1"/>
  <c r="H8162" i="1" s="1"/>
  <c r="E8163" i="1"/>
  <c r="H8163" i="1" s="1"/>
  <c r="E8164" i="1"/>
  <c r="H8164" i="1" s="1"/>
  <c r="E8165" i="1"/>
  <c r="H8165" i="1" s="1"/>
  <c r="E8166" i="1"/>
  <c r="H8166" i="1" s="1"/>
  <c r="E8167" i="1"/>
  <c r="H8167" i="1" s="1"/>
  <c r="E8168" i="1"/>
  <c r="H8168" i="1" s="1"/>
  <c r="E8169" i="1"/>
  <c r="H8169" i="1" s="1"/>
  <c r="E8170" i="1"/>
  <c r="H8170" i="1" s="1"/>
  <c r="E8171" i="1"/>
  <c r="H8171" i="1" s="1"/>
  <c r="E8172" i="1"/>
  <c r="H8172" i="1" s="1"/>
  <c r="E8173" i="1"/>
  <c r="H8173" i="1" s="1"/>
  <c r="E8174" i="1"/>
  <c r="H8174" i="1" s="1"/>
  <c r="E8175" i="1"/>
  <c r="H8175" i="1" s="1"/>
  <c r="E8176" i="1"/>
  <c r="H8176" i="1" s="1"/>
  <c r="E8177" i="1"/>
  <c r="H8177" i="1" s="1"/>
  <c r="E8178" i="1"/>
  <c r="H8178" i="1" s="1"/>
  <c r="E8179" i="1"/>
  <c r="H8179" i="1" s="1"/>
  <c r="E8180" i="1"/>
  <c r="H8180" i="1" s="1"/>
  <c r="E8181" i="1"/>
  <c r="H8181" i="1" s="1"/>
  <c r="E8182" i="1"/>
  <c r="H8182" i="1" s="1"/>
  <c r="E8183" i="1"/>
  <c r="H8183" i="1" s="1"/>
  <c r="E8184" i="1"/>
  <c r="H8184" i="1" s="1"/>
  <c r="E8185" i="1"/>
  <c r="H8185" i="1" s="1"/>
  <c r="E8186" i="1"/>
  <c r="H8186" i="1" s="1"/>
  <c r="E8187" i="1"/>
  <c r="H8187" i="1" s="1"/>
  <c r="E8188" i="1"/>
  <c r="H8188" i="1" s="1"/>
  <c r="E8189" i="1"/>
  <c r="H8189" i="1" s="1"/>
  <c r="E8190" i="1"/>
  <c r="H8190" i="1" s="1"/>
  <c r="E8191" i="1"/>
  <c r="H8191" i="1" s="1"/>
  <c r="E8192" i="1"/>
  <c r="H8192" i="1" s="1"/>
  <c r="E8193" i="1"/>
  <c r="H8193" i="1" s="1"/>
  <c r="E8194" i="1"/>
  <c r="H8194" i="1" s="1"/>
  <c r="E8195" i="1"/>
  <c r="H8195" i="1" s="1"/>
  <c r="E8196" i="1"/>
  <c r="H8196" i="1" s="1"/>
  <c r="E8197" i="1"/>
  <c r="H8197" i="1" s="1"/>
  <c r="E8198" i="1"/>
  <c r="H8198" i="1" s="1"/>
  <c r="E8199" i="1"/>
  <c r="H8199" i="1" s="1"/>
  <c r="E8200" i="1"/>
  <c r="H8200" i="1" s="1"/>
  <c r="E8201" i="1"/>
  <c r="H8201" i="1" s="1"/>
  <c r="E8202" i="1"/>
  <c r="H8202" i="1" s="1"/>
  <c r="E8203" i="1"/>
  <c r="H8203" i="1" s="1"/>
  <c r="E8204" i="1"/>
  <c r="H8204" i="1" s="1"/>
  <c r="E8205" i="1"/>
  <c r="H8205" i="1" s="1"/>
  <c r="E8206" i="1"/>
  <c r="H8206" i="1" s="1"/>
  <c r="E8207" i="1"/>
  <c r="H8207" i="1" s="1"/>
  <c r="E8208" i="1"/>
  <c r="H8208" i="1" s="1"/>
  <c r="E8209" i="1"/>
  <c r="H8209" i="1" s="1"/>
  <c r="E8210" i="1"/>
  <c r="H8210" i="1" s="1"/>
  <c r="E8211" i="1"/>
  <c r="H8211" i="1" s="1"/>
  <c r="E8212" i="1"/>
  <c r="H8212" i="1" s="1"/>
  <c r="E8213" i="1"/>
  <c r="H8213" i="1" s="1"/>
  <c r="E8214" i="1"/>
  <c r="H8214" i="1" s="1"/>
  <c r="E8215" i="1"/>
  <c r="H8215" i="1" s="1"/>
  <c r="E8216" i="1"/>
  <c r="H8216" i="1" s="1"/>
  <c r="E8217" i="1"/>
  <c r="H8217" i="1" s="1"/>
  <c r="E8218" i="1"/>
  <c r="H8218" i="1" s="1"/>
  <c r="E8219" i="1"/>
  <c r="H8219" i="1" s="1"/>
  <c r="E8220" i="1"/>
  <c r="H8220" i="1" s="1"/>
  <c r="E8221" i="1"/>
  <c r="H8221" i="1" s="1"/>
  <c r="E8222" i="1"/>
  <c r="H8222" i="1" s="1"/>
  <c r="E8223" i="1"/>
  <c r="H8223" i="1" s="1"/>
  <c r="E8224" i="1"/>
  <c r="H8224" i="1" s="1"/>
  <c r="E8225" i="1"/>
  <c r="H8225" i="1" s="1"/>
  <c r="E8226" i="1"/>
  <c r="H8226" i="1" s="1"/>
  <c r="E8227" i="1"/>
  <c r="H8227" i="1" s="1"/>
  <c r="E8228" i="1"/>
  <c r="H8228" i="1" s="1"/>
  <c r="E8229" i="1"/>
  <c r="H8229" i="1" s="1"/>
  <c r="E8230" i="1"/>
  <c r="H8230" i="1" s="1"/>
  <c r="E8231" i="1"/>
  <c r="H8231" i="1" s="1"/>
  <c r="E8232" i="1"/>
  <c r="H8232" i="1" s="1"/>
  <c r="E8233" i="1"/>
  <c r="H8233" i="1" s="1"/>
  <c r="E8234" i="1"/>
  <c r="H8234" i="1" s="1"/>
  <c r="E8235" i="1"/>
  <c r="H8235" i="1" s="1"/>
  <c r="E8236" i="1"/>
  <c r="H8236" i="1" s="1"/>
  <c r="E8237" i="1"/>
  <c r="H8237" i="1" s="1"/>
  <c r="E8238" i="1"/>
  <c r="H8238" i="1" s="1"/>
  <c r="E8239" i="1"/>
  <c r="H8239" i="1" s="1"/>
  <c r="E8240" i="1"/>
  <c r="H8240" i="1" s="1"/>
  <c r="E8241" i="1"/>
  <c r="H8241" i="1" s="1"/>
  <c r="E8242" i="1"/>
  <c r="H8242" i="1" s="1"/>
  <c r="E8243" i="1"/>
  <c r="H8243" i="1" s="1"/>
  <c r="E8244" i="1"/>
  <c r="H8244" i="1" s="1"/>
  <c r="E8245" i="1"/>
  <c r="H8245" i="1" s="1"/>
  <c r="E8246" i="1"/>
  <c r="H8246" i="1" s="1"/>
  <c r="E8247" i="1"/>
  <c r="H8247" i="1" s="1"/>
  <c r="E8248" i="1"/>
  <c r="H8248" i="1" s="1"/>
  <c r="E8249" i="1"/>
  <c r="H8249" i="1" s="1"/>
  <c r="E8250" i="1"/>
  <c r="H8250" i="1" s="1"/>
  <c r="E8251" i="1"/>
  <c r="H8251" i="1" s="1"/>
  <c r="E8252" i="1"/>
  <c r="H8252" i="1" s="1"/>
  <c r="E8253" i="1"/>
  <c r="H8253" i="1" s="1"/>
  <c r="E8254" i="1"/>
  <c r="H8254" i="1" s="1"/>
  <c r="E8255" i="1"/>
  <c r="H8255" i="1" s="1"/>
  <c r="E8256" i="1"/>
  <c r="H8256" i="1" s="1"/>
  <c r="E8257" i="1"/>
  <c r="H8257" i="1" s="1"/>
  <c r="E8258" i="1"/>
  <c r="H8258" i="1" s="1"/>
  <c r="E8259" i="1"/>
  <c r="H8259" i="1" s="1"/>
  <c r="E8260" i="1"/>
  <c r="H8260" i="1" s="1"/>
  <c r="E8261" i="1"/>
  <c r="H8261" i="1" s="1"/>
  <c r="E8262" i="1"/>
  <c r="H8262" i="1" s="1"/>
  <c r="E8263" i="1"/>
  <c r="H8263" i="1" s="1"/>
  <c r="E8264" i="1"/>
  <c r="H8264" i="1" s="1"/>
  <c r="E8265" i="1"/>
  <c r="H8265" i="1" s="1"/>
  <c r="E8266" i="1"/>
  <c r="H8266" i="1" s="1"/>
  <c r="E8267" i="1"/>
  <c r="H8267" i="1" s="1"/>
  <c r="E8268" i="1"/>
  <c r="H8268" i="1" s="1"/>
  <c r="E8269" i="1"/>
  <c r="H8269" i="1" s="1"/>
  <c r="E8270" i="1"/>
  <c r="H8270" i="1" s="1"/>
  <c r="E8271" i="1"/>
  <c r="H8271" i="1" s="1"/>
  <c r="E8272" i="1"/>
  <c r="H8272" i="1" s="1"/>
  <c r="E8273" i="1"/>
  <c r="H8273" i="1" s="1"/>
  <c r="E8274" i="1"/>
  <c r="H8274" i="1" s="1"/>
  <c r="E8275" i="1"/>
  <c r="H8275" i="1" s="1"/>
  <c r="E8276" i="1"/>
  <c r="H8276" i="1" s="1"/>
  <c r="E8277" i="1"/>
  <c r="H8277" i="1" s="1"/>
  <c r="E8278" i="1"/>
  <c r="H8278" i="1" s="1"/>
  <c r="E8279" i="1"/>
  <c r="H8279" i="1" s="1"/>
  <c r="E8280" i="1"/>
  <c r="H8280" i="1" s="1"/>
  <c r="E8281" i="1"/>
  <c r="H8281" i="1" s="1"/>
  <c r="E8282" i="1"/>
  <c r="H8282" i="1" s="1"/>
  <c r="E8283" i="1"/>
  <c r="H8283" i="1" s="1"/>
  <c r="E8284" i="1"/>
  <c r="H8284" i="1" s="1"/>
  <c r="E8285" i="1"/>
  <c r="H8285" i="1" s="1"/>
  <c r="E8286" i="1"/>
  <c r="H8286" i="1" s="1"/>
  <c r="E8287" i="1"/>
  <c r="H8287" i="1" s="1"/>
  <c r="E8288" i="1"/>
  <c r="H8288" i="1" s="1"/>
  <c r="E8289" i="1"/>
  <c r="H8289" i="1" s="1"/>
  <c r="E8290" i="1"/>
  <c r="H8290" i="1" s="1"/>
  <c r="E8291" i="1"/>
  <c r="H8291" i="1" s="1"/>
  <c r="E8292" i="1"/>
  <c r="H8292" i="1" s="1"/>
  <c r="E8293" i="1"/>
  <c r="H8293" i="1" s="1"/>
  <c r="E8294" i="1"/>
  <c r="H8294" i="1" s="1"/>
  <c r="E8295" i="1"/>
  <c r="H8295" i="1" s="1"/>
  <c r="E8296" i="1"/>
  <c r="H8296" i="1" s="1"/>
  <c r="E8297" i="1"/>
  <c r="H8297" i="1" s="1"/>
  <c r="E8298" i="1"/>
  <c r="H8298" i="1" s="1"/>
  <c r="E8299" i="1"/>
  <c r="H8299" i="1" s="1"/>
  <c r="E8300" i="1"/>
  <c r="H8300" i="1" s="1"/>
  <c r="E8301" i="1"/>
  <c r="H8301" i="1" s="1"/>
  <c r="E8302" i="1"/>
  <c r="H8302" i="1" s="1"/>
  <c r="E8303" i="1"/>
  <c r="H8303" i="1" s="1"/>
  <c r="E8304" i="1"/>
  <c r="H8304" i="1" s="1"/>
  <c r="E8305" i="1"/>
  <c r="H8305" i="1" s="1"/>
  <c r="E8306" i="1"/>
  <c r="H8306" i="1" s="1"/>
  <c r="E8307" i="1"/>
  <c r="H8307" i="1" s="1"/>
  <c r="E8308" i="1"/>
  <c r="H8308" i="1" s="1"/>
  <c r="E8309" i="1"/>
  <c r="H8309" i="1" s="1"/>
  <c r="E8310" i="1"/>
  <c r="H8310" i="1" s="1"/>
  <c r="E8311" i="1"/>
  <c r="H8311" i="1" s="1"/>
  <c r="E8312" i="1"/>
  <c r="H8312" i="1" s="1"/>
  <c r="E8313" i="1"/>
  <c r="H8313" i="1" s="1"/>
  <c r="E8314" i="1"/>
  <c r="H8314" i="1" s="1"/>
  <c r="E8315" i="1"/>
  <c r="H8315" i="1" s="1"/>
  <c r="E8316" i="1"/>
  <c r="H8316" i="1" s="1"/>
  <c r="E8317" i="1"/>
  <c r="H8317" i="1" s="1"/>
  <c r="E8318" i="1"/>
  <c r="H8318" i="1" s="1"/>
  <c r="E8319" i="1"/>
  <c r="H8319" i="1" s="1"/>
  <c r="E8320" i="1"/>
  <c r="H8320" i="1" s="1"/>
  <c r="E8321" i="1"/>
  <c r="H8321" i="1" s="1"/>
  <c r="E8322" i="1"/>
  <c r="H8322" i="1" s="1"/>
  <c r="E8323" i="1"/>
  <c r="H8323" i="1" s="1"/>
  <c r="E8324" i="1"/>
  <c r="H8324" i="1" s="1"/>
  <c r="E8325" i="1"/>
  <c r="H8325" i="1" s="1"/>
  <c r="E8326" i="1"/>
  <c r="H8326" i="1" s="1"/>
  <c r="E8327" i="1"/>
  <c r="H8327" i="1" s="1"/>
  <c r="E8328" i="1"/>
  <c r="H8328" i="1" s="1"/>
  <c r="E8329" i="1"/>
  <c r="H8329" i="1" s="1"/>
  <c r="E8330" i="1"/>
  <c r="H8330" i="1" s="1"/>
  <c r="E8331" i="1"/>
  <c r="H8331" i="1" s="1"/>
  <c r="E8332" i="1"/>
  <c r="H8332" i="1" s="1"/>
  <c r="E8333" i="1"/>
  <c r="H8333" i="1" s="1"/>
  <c r="E8334" i="1"/>
  <c r="H8334" i="1" s="1"/>
  <c r="E8335" i="1"/>
  <c r="H8335" i="1" s="1"/>
  <c r="E8336" i="1"/>
  <c r="H8336" i="1" s="1"/>
  <c r="E8337" i="1"/>
  <c r="H8337" i="1" s="1"/>
  <c r="E8338" i="1"/>
  <c r="H8338" i="1" s="1"/>
  <c r="E8339" i="1"/>
  <c r="H8339" i="1" s="1"/>
  <c r="E8340" i="1"/>
  <c r="H8340" i="1" s="1"/>
  <c r="E8341" i="1"/>
  <c r="H8341" i="1" s="1"/>
  <c r="E8342" i="1"/>
  <c r="H8342" i="1" s="1"/>
  <c r="E8343" i="1"/>
  <c r="H8343" i="1" s="1"/>
  <c r="E8344" i="1"/>
  <c r="H8344" i="1" s="1"/>
  <c r="E8345" i="1"/>
  <c r="H8345" i="1" s="1"/>
  <c r="E8346" i="1"/>
  <c r="H8346" i="1" s="1"/>
  <c r="E8347" i="1"/>
  <c r="H8347" i="1" s="1"/>
  <c r="E8348" i="1"/>
  <c r="H8348" i="1" s="1"/>
  <c r="E8349" i="1"/>
  <c r="H8349" i="1" s="1"/>
  <c r="E8350" i="1"/>
  <c r="H8350" i="1" s="1"/>
  <c r="E8351" i="1"/>
  <c r="H8351" i="1" s="1"/>
  <c r="E8352" i="1"/>
  <c r="H8352" i="1" s="1"/>
  <c r="E8353" i="1"/>
  <c r="H8353" i="1" s="1"/>
  <c r="E8354" i="1"/>
  <c r="H8354" i="1" s="1"/>
  <c r="E8355" i="1"/>
  <c r="H8355" i="1" s="1"/>
  <c r="E8356" i="1"/>
  <c r="H8356" i="1" s="1"/>
  <c r="E8357" i="1"/>
  <c r="H8357" i="1" s="1"/>
  <c r="E8358" i="1"/>
  <c r="H8358" i="1" s="1"/>
  <c r="E8359" i="1"/>
  <c r="H8359" i="1" s="1"/>
  <c r="E8360" i="1"/>
  <c r="H8360" i="1" s="1"/>
  <c r="E8361" i="1"/>
  <c r="H8361" i="1" s="1"/>
  <c r="E8362" i="1"/>
  <c r="H8362" i="1" s="1"/>
  <c r="E8363" i="1"/>
  <c r="H8363" i="1" s="1"/>
  <c r="E8364" i="1"/>
  <c r="H8364" i="1" s="1"/>
  <c r="E8365" i="1"/>
  <c r="H8365" i="1" s="1"/>
  <c r="E8366" i="1"/>
  <c r="H8366" i="1" s="1"/>
  <c r="E8367" i="1"/>
  <c r="H8367" i="1" s="1"/>
  <c r="E8368" i="1"/>
  <c r="H8368" i="1" s="1"/>
  <c r="E8369" i="1"/>
  <c r="H8369" i="1" s="1"/>
  <c r="E8370" i="1"/>
  <c r="H8370" i="1" s="1"/>
  <c r="E8371" i="1"/>
  <c r="H8371" i="1" s="1"/>
  <c r="E8372" i="1"/>
  <c r="H8372" i="1" s="1"/>
  <c r="E8373" i="1"/>
  <c r="H8373" i="1" s="1"/>
  <c r="E8374" i="1"/>
  <c r="H8374" i="1" s="1"/>
  <c r="E8375" i="1"/>
  <c r="H8375" i="1" s="1"/>
  <c r="E8376" i="1"/>
  <c r="H8376" i="1" s="1"/>
  <c r="E8377" i="1"/>
  <c r="H8377" i="1" s="1"/>
  <c r="E8378" i="1"/>
  <c r="H8378" i="1" s="1"/>
  <c r="E8379" i="1"/>
  <c r="H8379" i="1" s="1"/>
  <c r="E8380" i="1"/>
  <c r="H8380" i="1" s="1"/>
  <c r="E8381" i="1"/>
  <c r="H8381" i="1" s="1"/>
  <c r="E8382" i="1"/>
  <c r="H8382" i="1" s="1"/>
  <c r="E8383" i="1"/>
  <c r="H8383" i="1" s="1"/>
  <c r="E8384" i="1"/>
  <c r="H8384" i="1" s="1"/>
  <c r="E8385" i="1"/>
  <c r="H8385" i="1" s="1"/>
  <c r="E8386" i="1"/>
  <c r="H8386" i="1" s="1"/>
  <c r="E8387" i="1"/>
  <c r="H8387" i="1" s="1"/>
  <c r="E8388" i="1"/>
  <c r="H8388" i="1" s="1"/>
  <c r="E8389" i="1"/>
  <c r="H8389" i="1" s="1"/>
  <c r="E8390" i="1"/>
  <c r="H8390" i="1" s="1"/>
  <c r="E8391" i="1"/>
  <c r="H8391" i="1" s="1"/>
  <c r="E8392" i="1"/>
  <c r="H8392" i="1" s="1"/>
  <c r="E8393" i="1"/>
  <c r="H8393" i="1" s="1"/>
  <c r="E8394" i="1"/>
  <c r="H8394" i="1" s="1"/>
  <c r="E8395" i="1"/>
  <c r="H8395" i="1" s="1"/>
  <c r="E8396" i="1"/>
  <c r="H8396" i="1" s="1"/>
  <c r="E8397" i="1"/>
  <c r="H8397" i="1" s="1"/>
  <c r="E8398" i="1"/>
  <c r="H8398" i="1" s="1"/>
  <c r="E8399" i="1"/>
  <c r="H8399" i="1" s="1"/>
  <c r="E8400" i="1"/>
  <c r="H8400" i="1" s="1"/>
  <c r="E8401" i="1"/>
  <c r="H8401" i="1" s="1"/>
  <c r="E8402" i="1"/>
  <c r="H8402" i="1" s="1"/>
  <c r="E8403" i="1"/>
  <c r="H8403" i="1" s="1"/>
  <c r="E8404" i="1"/>
  <c r="H8404" i="1" s="1"/>
  <c r="E8405" i="1"/>
  <c r="H8405" i="1" s="1"/>
  <c r="E8406" i="1"/>
  <c r="H8406" i="1" s="1"/>
  <c r="E8407" i="1"/>
  <c r="H8407" i="1" s="1"/>
  <c r="E8408" i="1"/>
  <c r="H8408" i="1" s="1"/>
  <c r="E8409" i="1"/>
  <c r="H8409" i="1" s="1"/>
  <c r="E8410" i="1"/>
  <c r="H8410" i="1" s="1"/>
  <c r="E8411" i="1"/>
  <c r="H8411" i="1" s="1"/>
  <c r="E8412" i="1"/>
  <c r="H8412" i="1" s="1"/>
  <c r="E8413" i="1"/>
  <c r="H8413" i="1" s="1"/>
  <c r="E8414" i="1"/>
  <c r="H8414" i="1" s="1"/>
  <c r="E8415" i="1"/>
  <c r="H8415" i="1" s="1"/>
  <c r="E8416" i="1"/>
  <c r="H8416" i="1" s="1"/>
  <c r="E8417" i="1"/>
  <c r="H8417" i="1" s="1"/>
  <c r="E8418" i="1"/>
  <c r="H8418" i="1" s="1"/>
  <c r="E8419" i="1"/>
  <c r="H8419" i="1" s="1"/>
  <c r="E8420" i="1"/>
  <c r="H8420" i="1" s="1"/>
  <c r="E8421" i="1"/>
  <c r="H8421" i="1" s="1"/>
  <c r="E8422" i="1"/>
  <c r="H8422" i="1" s="1"/>
  <c r="E8423" i="1"/>
  <c r="H8423" i="1" s="1"/>
  <c r="E8424" i="1"/>
  <c r="H8424" i="1" s="1"/>
  <c r="E8425" i="1"/>
  <c r="H8425" i="1" s="1"/>
  <c r="E8426" i="1"/>
  <c r="H8426" i="1" s="1"/>
  <c r="E8427" i="1"/>
  <c r="H8427" i="1" s="1"/>
  <c r="E8428" i="1"/>
  <c r="H8428" i="1" s="1"/>
  <c r="E8429" i="1"/>
  <c r="H8429" i="1" s="1"/>
  <c r="E8430" i="1"/>
  <c r="H8430" i="1" s="1"/>
  <c r="E8431" i="1"/>
  <c r="H8431" i="1" s="1"/>
  <c r="E8432" i="1"/>
  <c r="H8432" i="1" s="1"/>
  <c r="E8433" i="1"/>
  <c r="H8433" i="1" s="1"/>
  <c r="E8434" i="1"/>
  <c r="H8434" i="1" s="1"/>
  <c r="E8435" i="1"/>
  <c r="H8435" i="1" s="1"/>
  <c r="E8436" i="1"/>
  <c r="H8436" i="1" s="1"/>
  <c r="E8437" i="1"/>
  <c r="H8437" i="1" s="1"/>
  <c r="E8438" i="1"/>
  <c r="H8438" i="1" s="1"/>
  <c r="E8439" i="1"/>
  <c r="H8439" i="1" s="1"/>
  <c r="E8440" i="1"/>
  <c r="H8440" i="1" s="1"/>
  <c r="E8441" i="1"/>
  <c r="H8441" i="1" s="1"/>
  <c r="E8442" i="1"/>
  <c r="H8442" i="1" s="1"/>
  <c r="E8443" i="1"/>
  <c r="H8443" i="1" s="1"/>
  <c r="E8444" i="1"/>
  <c r="H8444" i="1" s="1"/>
  <c r="E8445" i="1"/>
  <c r="H8445" i="1" s="1"/>
  <c r="E8446" i="1"/>
  <c r="H8446" i="1" s="1"/>
  <c r="E8447" i="1"/>
  <c r="H8447" i="1" s="1"/>
  <c r="E8448" i="1"/>
  <c r="H8448" i="1" s="1"/>
  <c r="E8449" i="1"/>
  <c r="H8449" i="1" s="1"/>
  <c r="E8450" i="1"/>
  <c r="H8450" i="1" s="1"/>
  <c r="E8451" i="1"/>
  <c r="H8451" i="1" s="1"/>
  <c r="E8452" i="1"/>
  <c r="H8452" i="1" s="1"/>
  <c r="E8453" i="1"/>
  <c r="H8453" i="1" s="1"/>
  <c r="E8454" i="1"/>
  <c r="H8454" i="1" s="1"/>
  <c r="E8455" i="1"/>
  <c r="H8455" i="1" s="1"/>
  <c r="E8456" i="1"/>
  <c r="H8456" i="1" s="1"/>
  <c r="E8457" i="1"/>
  <c r="H8457" i="1" s="1"/>
  <c r="E8458" i="1"/>
  <c r="H8458" i="1" s="1"/>
  <c r="E8459" i="1"/>
  <c r="H8459" i="1" s="1"/>
  <c r="E8460" i="1"/>
  <c r="H8460" i="1" s="1"/>
  <c r="E8461" i="1"/>
  <c r="H8461" i="1" s="1"/>
  <c r="E8462" i="1"/>
  <c r="H8462" i="1" s="1"/>
  <c r="E8463" i="1"/>
  <c r="H8463" i="1" s="1"/>
  <c r="E8464" i="1"/>
  <c r="H8464" i="1" s="1"/>
  <c r="E8465" i="1"/>
  <c r="H8465" i="1" s="1"/>
  <c r="E8466" i="1"/>
  <c r="H8466" i="1" s="1"/>
  <c r="E8467" i="1"/>
  <c r="H8467" i="1" s="1"/>
  <c r="E8468" i="1"/>
  <c r="H8468" i="1" s="1"/>
  <c r="E8469" i="1"/>
  <c r="H8469" i="1" s="1"/>
  <c r="E8470" i="1"/>
  <c r="H8470" i="1" s="1"/>
  <c r="E8471" i="1"/>
  <c r="H8471" i="1" s="1"/>
  <c r="E8472" i="1"/>
  <c r="H8472" i="1" s="1"/>
  <c r="E8473" i="1"/>
  <c r="H8473" i="1" s="1"/>
  <c r="E8474" i="1"/>
  <c r="H8474" i="1" s="1"/>
  <c r="E8475" i="1"/>
  <c r="H8475" i="1" s="1"/>
  <c r="E8476" i="1"/>
  <c r="H8476" i="1" s="1"/>
  <c r="E8477" i="1"/>
  <c r="H8477" i="1" s="1"/>
  <c r="E8478" i="1"/>
  <c r="H8478" i="1" s="1"/>
  <c r="E8479" i="1"/>
  <c r="H8479" i="1" s="1"/>
  <c r="E8480" i="1"/>
  <c r="H8480" i="1" s="1"/>
  <c r="E8481" i="1"/>
  <c r="H8481" i="1" s="1"/>
  <c r="E8482" i="1"/>
  <c r="H8482" i="1" s="1"/>
  <c r="E8483" i="1"/>
  <c r="H8483" i="1" s="1"/>
  <c r="E8484" i="1"/>
  <c r="H8484" i="1" s="1"/>
  <c r="E8485" i="1"/>
  <c r="H8485" i="1" s="1"/>
  <c r="E8486" i="1"/>
  <c r="H8486" i="1" s="1"/>
  <c r="E8487" i="1"/>
  <c r="H8487" i="1" s="1"/>
  <c r="E8488" i="1"/>
  <c r="H8488" i="1" s="1"/>
  <c r="E8489" i="1"/>
  <c r="H8489" i="1" s="1"/>
  <c r="E8490" i="1"/>
  <c r="H8490" i="1" s="1"/>
  <c r="E8491" i="1"/>
  <c r="H8491" i="1" s="1"/>
  <c r="E8492" i="1"/>
  <c r="H8492" i="1" s="1"/>
  <c r="E8493" i="1"/>
  <c r="H8493" i="1" s="1"/>
  <c r="E8494" i="1"/>
  <c r="H8494" i="1" s="1"/>
  <c r="E8495" i="1"/>
  <c r="H8495" i="1" s="1"/>
  <c r="E8496" i="1"/>
  <c r="H8496" i="1" s="1"/>
  <c r="E8497" i="1"/>
  <c r="H8497" i="1" s="1"/>
  <c r="E8498" i="1"/>
  <c r="H8498" i="1" s="1"/>
  <c r="E8499" i="1"/>
  <c r="H8499" i="1" s="1"/>
  <c r="E8500" i="1"/>
  <c r="H8500" i="1" s="1"/>
  <c r="E8501" i="1"/>
  <c r="H8501" i="1" s="1"/>
  <c r="E8502" i="1"/>
  <c r="H8502" i="1" s="1"/>
  <c r="E8503" i="1"/>
  <c r="H8503" i="1" s="1"/>
  <c r="E8504" i="1"/>
  <c r="H8504" i="1" s="1"/>
  <c r="E8505" i="1"/>
  <c r="H8505" i="1" s="1"/>
  <c r="E8506" i="1"/>
  <c r="H8506" i="1" s="1"/>
  <c r="E8507" i="1"/>
  <c r="H8507" i="1" s="1"/>
  <c r="E8508" i="1"/>
  <c r="H8508" i="1" s="1"/>
  <c r="E8509" i="1"/>
  <c r="H8509" i="1" s="1"/>
  <c r="E8510" i="1"/>
  <c r="H8510" i="1" s="1"/>
  <c r="E8511" i="1"/>
  <c r="H8511" i="1" s="1"/>
  <c r="E8512" i="1"/>
  <c r="H8512" i="1" s="1"/>
  <c r="E8513" i="1"/>
  <c r="H8513" i="1" s="1"/>
  <c r="E8514" i="1"/>
  <c r="H8514" i="1" s="1"/>
  <c r="E8515" i="1"/>
  <c r="H8515" i="1" s="1"/>
  <c r="E8516" i="1"/>
  <c r="H8516" i="1" s="1"/>
  <c r="E8517" i="1"/>
  <c r="H8517" i="1" s="1"/>
  <c r="E8518" i="1"/>
  <c r="H8518" i="1" s="1"/>
  <c r="E8519" i="1"/>
  <c r="H8519" i="1" s="1"/>
  <c r="E8520" i="1"/>
  <c r="H8520" i="1" s="1"/>
  <c r="E8521" i="1"/>
  <c r="H8521" i="1" s="1"/>
  <c r="E8522" i="1"/>
  <c r="H8522" i="1" s="1"/>
  <c r="E8523" i="1"/>
  <c r="H8523" i="1" s="1"/>
  <c r="E8524" i="1"/>
  <c r="H8524" i="1" s="1"/>
  <c r="E8525" i="1"/>
  <c r="H8525" i="1" s="1"/>
  <c r="E8526" i="1"/>
  <c r="H8526" i="1" s="1"/>
  <c r="E8527" i="1"/>
  <c r="H8527" i="1" s="1"/>
  <c r="E8528" i="1"/>
  <c r="H8528" i="1" s="1"/>
  <c r="E8529" i="1"/>
  <c r="H8529" i="1" s="1"/>
  <c r="E8530" i="1"/>
  <c r="H8530" i="1" s="1"/>
  <c r="E8531" i="1"/>
  <c r="H8531" i="1" s="1"/>
  <c r="E8532" i="1"/>
  <c r="H8532" i="1" s="1"/>
  <c r="E8533" i="1"/>
  <c r="H8533" i="1" s="1"/>
  <c r="E8534" i="1"/>
  <c r="H8534" i="1" s="1"/>
  <c r="E8535" i="1"/>
  <c r="H8535" i="1" s="1"/>
  <c r="E8536" i="1"/>
  <c r="H8536" i="1" s="1"/>
  <c r="E8537" i="1"/>
  <c r="H8537" i="1" s="1"/>
  <c r="E8538" i="1"/>
  <c r="H8538" i="1" s="1"/>
  <c r="E8539" i="1"/>
  <c r="H8539" i="1" s="1"/>
  <c r="E8540" i="1"/>
  <c r="H8540" i="1" s="1"/>
  <c r="E8541" i="1"/>
  <c r="H8541" i="1" s="1"/>
  <c r="E8542" i="1"/>
  <c r="H8542" i="1" s="1"/>
  <c r="E8543" i="1"/>
  <c r="H8543" i="1" s="1"/>
  <c r="E8544" i="1"/>
  <c r="H8544" i="1" s="1"/>
  <c r="E8545" i="1"/>
  <c r="H8545" i="1" s="1"/>
  <c r="E8546" i="1"/>
  <c r="H8546" i="1" s="1"/>
  <c r="E8547" i="1"/>
  <c r="H8547" i="1" s="1"/>
  <c r="E8548" i="1"/>
  <c r="H8548" i="1" s="1"/>
  <c r="E8549" i="1"/>
  <c r="H8549" i="1" s="1"/>
  <c r="E8550" i="1"/>
  <c r="H8550" i="1" s="1"/>
  <c r="E8551" i="1"/>
  <c r="H8551" i="1" s="1"/>
  <c r="E8552" i="1"/>
  <c r="H8552" i="1" s="1"/>
  <c r="E8553" i="1"/>
  <c r="H8553" i="1" s="1"/>
  <c r="E8554" i="1"/>
  <c r="H8554" i="1" s="1"/>
  <c r="E8555" i="1"/>
  <c r="H8555" i="1" s="1"/>
  <c r="E8556" i="1"/>
  <c r="H8556" i="1" s="1"/>
  <c r="E8557" i="1"/>
  <c r="H8557" i="1" s="1"/>
  <c r="E8558" i="1"/>
  <c r="H8558" i="1" s="1"/>
  <c r="E8559" i="1"/>
  <c r="H8559" i="1" s="1"/>
  <c r="E8560" i="1"/>
  <c r="H8560" i="1" s="1"/>
  <c r="E8561" i="1"/>
  <c r="H8561" i="1" s="1"/>
  <c r="E8562" i="1"/>
  <c r="H8562" i="1" s="1"/>
  <c r="E8563" i="1"/>
  <c r="H8563" i="1" s="1"/>
  <c r="E8564" i="1"/>
  <c r="H8564" i="1" s="1"/>
  <c r="E8565" i="1"/>
  <c r="H8565" i="1" s="1"/>
  <c r="E8566" i="1"/>
  <c r="H8566" i="1" s="1"/>
  <c r="E8567" i="1"/>
  <c r="H8567" i="1" s="1"/>
  <c r="E8568" i="1"/>
  <c r="H8568" i="1" s="1"/>
  <c r="E8569" i="1"/>
  <c r="H8569" i="1" s="1"/>
  <c r="E8570" i="1"/>
  <c r="H8570" i="1" s="1"/>
  <c r="E8571" i="1"/>
  <c r="H8571" i="1" s="1"/>
  <c r="E8572" i="1"/>
  <c r="H8572" i="1" s="1"/>
  <c r="E8573" i="1"/>
  <c r="H8573" i="1" s="1"/>
  <c r="E8574" i="1"/>
  <c r="H8574" i="1" s="1"/>
  <c r="E8575" i="1"/>
  <c r="H8575" i="1" s="1"/>
  <c r="E8576" i="1"/>
  <c r="H8576" i="1" s="1"/>
  <c r="E8577" i="1"/>
  <c r="H8577" i="1" s="1"/>
  <c r="E8578" i="1"/>
  <c r="H8578" i="1" s="1"/>
  <c r="E8579" i="1"/>
  <c r="H8579" i="1" s="1"/>
  <c r="E8580" i="1"/>
  <c r="H8580" i="1" s="1"/>
  <c r="E8581" i="1"/>
  <c r="H8581" i="1" s="1"/>
  <c r="E8582" i="1"/>
  <c r="H8582" i="1" s="1"/>
  <c r="E8583" i="1"/>
  <c r="H8583" i="1" s="1"/>
  <c r="E8584" i="1"/>
  <c r="H8584" i="1" s="1"/>
  <c r="E8585" i="1"/>
  <c r="H8585" i="1" s="1"/>
  <c r="E8586" i="1"/>
  <c r="H8586" i="1" s="1"/>
  <c r="E8587" i="1"/>
  <c r="H8587" i="1" s="1"/>
  <c r="E8588" i="1"/>
  <c r="H8588" i="1" s="1"/>
  <c r="E8589" i="1"/>
  <c r="H8589" i="1" s="1"/>
  <c r="E8590" i="1"/>
  <c r="H8590" i="1" s="1"/>
  <c r="E8591" i="1"/>
  <c r="H8591" i="1" s="1"/>
  <c r="E8592" i="1"/>
  <c r="H8592" i="1" s="1"/>
  <c r="E8593" i="1"/>
  <c r="H8593" i="1" s="1"/>
  <c r="E8594" i="1"/>
  <c r="H8594" i="1" s="1"/>
  <c r="E8595" i="1"/>
  <c r="H8595" i="1" s="1"/>
  <c r="E8596" i="1"/>
  <c r="H8596" i="1" s="1"/>
  <c r="E8597" i="1"/>
  <c r="H8597" i="1" s="1"/>
  <c r="E8598" i="1"/>
  <c r="H8598" i="1" s="1"/>
  <c r="E8599" i="1"/>
  <c r="H8599" i="1" s="1"/>
  <c r="E8600" i="1"/>
  <c r="H8600" i="1" s="1"/>
  <c r="E8601" i="1"/>
  <c r="H8601" i="1" s="1"/>
  <c r="E8602" i="1"/>
  <c r="H8602" i="1" s="1"/>
  <c r="E8603" i="1"/>
  <c r="H8603" i="1" s="1"/>
  <c r="E8604" i="1"/>
  <c r="H8604" i="1" s="1"/>
  <c r="E8605" i="1"/>
  <c r="H8605" i="1" s="1"/>
  <c r="E8606" i="1"/>
  <c r="H8606" i="1" s="1"/>
  <c r="E8607" i="1"/>
  <c r="H8607" i="1" s="1"/>
  <c r="E8608" i="1"/>
  <c r="H8608" i="1" s="1"/>
  <c r="E8609" i="1"/>
  <c r="H8609" i="1" s="1"/>
  <c r="E8610" i="1"/>
  <c r="H8610" i="1" s="1"/>
  <c r="E8611" i="1"/>
  <c r="H8611" i="1" s="1"/>
  <c r="E8612" i="1"/>
  <c r="H8612" i="1" s="1"/>
  <c r="E8613" i="1"/>
  <c r="H8613" i="1" s="1"/>
  <c r="E8614" i="1"/>
  <c r="H8614" i="1" s="1"/>
  <c r="E8615" i="1"/>
  <c r="H8615" i="1" s="1"/>
  <c r="E8616" i="1"/>
  <c r="H8616" i="1" s="1"/>
  <c r="E8617" i="1"/>
  <c r="H8617" i="1" s="1"/>
  <c r="E8618" i="1"/>
  <c r="H8618" i="1" s="1"/>
  <c r="E8619" i="1"/>
  <c r="H8619" i="1" s="1"/>
  <c r="E8620" i="1"/>
  <c r="H8620" i="1" s="1"/>
  <c r="E8621" i="1"/>
  <c r="H8621" i="1" s="1"/>
  <c r="E8622" i="1"/>
  <c r="H8622" i="1" s="1"/>
  <c r="E8623" i="1"/>
  <c r="H8623" i="1" s="1"/>
  <c r="E8624" i="1"/>
  <c r="H8624" i="1" s="1"/>
  <c r="E8625" i="1"/>
  <c r="H8625" i="1" s="1"/>
  <c r="E8626" i="1"/>
  <c r="H8626" i="1" s="1"/>
  <c r="E8627" i="1"/>
  <c r="H8627" i="1" s="1"/>
  <c r="E8628" i="1"/>
  <c r="H8628" i="1" s="1"/>
  <c r="E8629" i="1"/>
  <c r="H8629" i="1" s="1"/>
  <c r="E8630" i="1"/>
  <c r="H8630" i="1" s="1"/>
  <c r="E8631" i="1"/>
  <c r="H8631" i="1" s="1"/>
  <c r="E8632" i="1"/>
  <c r="H8632" i="1" s="1"/>
  <c r="E8633" i="1"/>
  <c r="H8633" i="1" s="1"/>
  <c r="E8634" i="1"/>
  <c r="H8634" i="1" s="1"/>
  <c r="E8635" i="1"/>
  <c r="H8635" i="1" s="1"/>
  <c r="E8636" i="1"/>
  <c r="H8636" i="1" s="1"/>
  <c r="E8637" i="1"/>
  <c r="H8637" i="1" s="1"/>
  <c r="E8638" i="1"/>
  <c r="H8638" i="1" s="1"/>
  <c r="E8639" i="1"/>
  <c r="H8639" i="1" s="1"/>
  <c r="E8640" i="1"/>
  <c r="H8640" i="1" s="1"/>
  <c r="E8641" i="1"/>
  <c r="H8641" i="1" s="1"/>
  <c r="E8642" i="1"/>
  <c r="H8642" i="1" s="1"/>
  <c r="E8643" i="1"/>
  <c r="H8643" i="1" s="1"/>
  <c r="E8644" i="1"/>
  <c r="H8644" i="1" s="1"/>
  <c r="E8645" i="1"/>
  <c r="H8645" i="1" s="1"/>
  <c r="E8646" i="1"/>
  <c r="H8646" i="1" s="1"/>
  <c r="E8647" i="1"/>
  <c r="H8647" i="1" s="1"/>
  <c r="E8648" i="1"/>
  <c r="H8648" i="1" s="1"/>
  <c r="E8649" i="1"/>
  <c r="H8649" i="1" s="1"/>
  <c r="E8650" i="1"/>
  <c r="H8650" i="1" s="1"/>
  <c r="E8651" i="1"/>
  <c r="H8651" i="1" s="1"/>
  <c r="E8652" i="1"/>
  <c r="H8652" i="1" s="1"/>
  <c r="E8653" i="1"/>
  <c r="H8653" i="1" s="1"/>
  <c r="E8654" i="1"/>
  <c r="H8654" i="1" s="1"/>
  <c r="E8655" i="1"/>
  <c r="H8655" i="1" s="1"/>
  <c r="E8656" i="1"/>
  <c r="H8656" i="1" s="1"/>
  <c r="E8657" i="1"/>
  <c r="H8657" i="1" s="1"/>
  <c r="E8658" i="1"/>
  <c r="H8658" i="1" s="1"/>
  <c r="E8659" i="1"/>
  <c r="H8659" i="1" s="1"/>
  <c r="E8660" i="1"/>
  <c r="H8660" i="1" s="1"/>
  <c r="E8661" i="1"/>
  <c r="H8661" i="1" s="1"/>
  <c r="E8662" i="1"/>
  <c r="H8662" i="1" s="1"/>
  <c r="E8663" i="1"/>
  <c r="H8663" i="1" s="1"/>
  <c r="E8664" i="1"/>
  <c r="H8664" i="1" s="1"/>
  <c r="E8665" i="1"/>
  <c r="H8665" i="1" s="1"/>
  <c r="E8666" i="1"/>
  <c r="H8666" i="1" s="1"/>
  <c r="E8667" i="1"/>
  <c r="H8667" i="1" s="1"/>
  <c r="E8668" i="1"/>
  <c r="H8668" i="1" s="1"/>
  <c r="E8669" i="1"/>
  <c r="H8669" i="1" s="1"/>
  <c r="E8670" i="1"/>
  <c r="H8670" i="1" s="1"/>
  <c r="E8671" i="1"/>
  <c r="H8671" i="1" s="1"/>
  <c r="E8672" i="1"/>
  <c r="H8672" i="1" s="1"/>
  <c r="E8673" i="1"/>
  <c r="H8673" i="1" s="1"/>
  <c r="E8674" i="1"/>
  <c r="H8674" i="1" s="1"/>
  <c r="E8675" i="1"/>
  <c r="H8675" i="1" s="1"/>
  <c r="E8676" i="1"/>
  <c r="H8676" i="1" s="1"/>
  <c r="E8677" i="1"/>
  <c r="H8677" i="1" s="1"/>
  <c r="E8678" i="1"/>
  <c r="H8678" i="1" s="1"/>
  <c r="E8679" i="1"/>
  <c r="H8679" i="1" s="1"/>
  <c r="E8680" i="1"/>
  <c r="H8680" i="1" s="1"/>
  <c r="E8681" i="1"/>
  <c r="H8681" i="1" s="1"/>
  <c r="E8682" i="1"/>
  <c r="H8682" i="1" s="1"/>
  <c r="E8683" i="1"/>
  <c r="H8683" i="1" s="1"/>
  <c r="E8684" i="1"/>
  <c r="H8684" i="1" s="1"/>
  <c r="E8685" i="1"/>
  <c r="H8685" i="1" s="1"/>
  <c r="E8686" i="1"/>
  <c r="H8686" i="1" s="1"/>
  <c r="E8687" i="1"/>
  <c r="H8687" i="1" s="1"/>
  <c r="E8688" i="1"/>
  <c r="H8688" i="1" s="1"/>
  <c r="E8689" i="1"/>
  <c r="H8689" i="1" s="1"/>
  <c r="E8690" i="1"/>
  <c r="H8690" i="1" s="1"/>
  <c r="E8691" i="1"/>
  <c r="H8691" i="1" s="1"/>
  <c r="E8692" i="1"/>
  <c r="H8692" i="1" s="1"/>
  <c r="E8693" i="1"/>
  <c r="H8693" i="1" s="1"/>
  <c r="E8694" i="1"/>
  <c r="H8694" i="1" s="1"/>
  <c r="E8695" i="1"/>
  <c r="H8695" i="1" s="1"/>
  <c r="E8696" i="1"/>
  <c r="H8696" i="1" s="1"/>
  <c r="E8697" i="1"/>
  <c r="H8697" i="1" s="1"/>
  <c r="E8698" i="1"/>
  <c r="H8698" i="1" s="1"/>
  <c r="E8699" i="1"/>
  <c r="H8699" i="1" s="1"/>
  <c r="E8700" i="1"/>
  <c r="H8700" i="1" s="1"/>
  <c r="E8701" i="1"/>
  <c r="H8701" i="1" s="1"/>
  <c r="E8702" i="1"/>
  <c r="H8702" i="1" s="1"/>
  <c r="E8703" i="1"/>
  <c r="H8703" i="1" s="1"/>
  <c r="E8704" i="1"/>
  <c r="H8704" i="1" s="1"/>
  <c r="E8705" i="1"/>
  <c r="H8705" i="1" s="1"/>
  <c r="E8706" i="1"/>
  <c r="H8706" i="1" s="1"/>
  <c r="E8707" i="1"/>
  <c r="H8707" i="1" s="1"/>
  <c r="E8708" i="1"/>
  <c r="H8708" i="1" s="1"/>
  <c r="E8709" i="1"/>
  <c r="H8709" i="1" s="1"/>
  <c r="E8710" i="1"/>
  <c r="H8710" i="1" s="1"/>
  <c r="E8711" i="1"/>
  <c r="H8711" i="1" s="1"/>
  <c r="E8712" i="1"/>
  <c r="H8712" i="1" s="1"/>
  <c r="E8713" i="1"/>
  <c r="H8713" i="1" s="1"/>
  <c r="E8714" i="1"/>
  <c r="H8714" i="1" s="1"/>
  <c r="E8715" i="1"/>
  <c r="H8715" i="1" s="1"/>
  <c r="E8716" i="1"/>
  <c r="H8716" i="1" s="1"/>
  <c r="E8717" i="1"/>
  <c r="H8717" i="1" s="1"/>
  <c r="E8718" i="1"/>
  <c r="H8718" i="1" s="1"/>
  <c r="E8719" i="1"/>
  <c r="H8719" i="1" s="1"/>
  <c r="E8720" i="1"/>
  <c r="H8720" i="1" s="1"/>
  <c r="E8721" i="1"/>
  <c r="H8721" i="1" s="1"/>
  <c r="E8722" i="1"/>
  <c r="H8722" i="1" s="1"/>
  <c r="E8723" i="1"/>
  <c r="H8723" i="1" s="1"/>
  <c r="E8724" i="1"/>
  <c r="H8724" i="1" s="1"/>
  <c r="E8725" i="1"/>
  <c r="H8725" i="1" s="1"/>
  <c r="E8726" i="1"/>
  <c r="H8726" i="1" s="1"/>
  <c r="E8727" i="1"/>
  <c r="H8727" i="1" s="1"/>
  <c r="E8728" i="1"/>
  <c r="H8728" i="1" s="1"/>
  <c r="E8729" i="1"/>
  <c r="H8729" i="1" s="1"/>
  <c r="E8730" i="1"/>
  <c r="H8730" i="1" s="1"/>
  <c r="E8731" i="1"/>
  <c r="H8731" i="1" s="1"/>
  <c r="E8732" i="1"/>
  <c r="H8732" i="1" s="1"/>
  <c r="E8733" i="1"/>
  <c r="H8733" i="1" s="1"/>
  <c r="E8734" i="1"/>
  <c r="H8734" i="1" s="1"/>
  <c r="E8735" i="1"/>
  <c r="H8735" i="1" s="1"/>
  <c r="E8736" i="1"/>
  <c r="H8736" i="1" s="1"/>
  <c r="E8737" i="1"/>
  <c r="H8737" i="1" s="1"/>
  <c r="E8738" i="1"/>
  <c r="H8738" i="1" s="1"/>
  <c r="E8739" i="1"/>
  <c r="H8739" i="1" s="1"/>
  <c r="E8740" i="1"/>
  <c r="H8740" i="1" s="1"/>
  <c r="E8741" i="1"/>
  <c r="H8741" i="1" s="1"/>
  <c r="E8742" i="1"/>
  <c r="H8742" i="1" s="1"/>
  <c r="E8743" i="1"/>
  <c r="H8743" i="1" s="1"/>
  <c r="E8744" i="1"/>
  <c r="H8744" i="1" s="1"/>
  <c r="E8745" i="1"/>
  <c r="H8745" i="1" s="1"/>
  <c r="E8746" i="1"/>
  <c r="H8746" i="1" s="1"/>
  <c r="E8747" i="1"/>
  <c r="H8747" i="1" s="1"/>
  <c r="E8748" i="1"/>
  <c r="H8748" i="1" s="1"/>
  <c r="E8749" i="1"/>
  <c r="H8749" i="1" s="1"/>
  <c r="E8750" i="1"/>
  <c r="H8750" i="1" s="1"/>
  <c r="E8751" i="1"/>
  <c r="H8751" i="1" s="1"/>
  <c r="E8752" i="1"/>
  <c r="H8752" i="1" s="1"/>
  <c r="E8753" i="1"/>
  <c r="H8753" i="1" s="1"/>
  <c r="E8754" i="1"/>
  <c r="H8754" i="1" s="1"/>
  <c r="E8755" i="1"/>
  <c r="H8755" i="1" s="1"/>
  <c r="E8756" i="1"/>
  <c r="H8756" i="1" s="1"/>
  <c r="E8757" i="1"/>
  <c r="H8757" i="1" s="1"/>
  <c r="E8758" i="1"/>
  <c r="H8758" i="1" s="1"/>
  <c r="E8759" i="1"/>
  <c r="H8759" i="1" s="1"/>
  <c r="E8760" i="1"/>
  <c r="H8760" i="1" s="1"/>
  <c r="E8761" i="1"/>
  <c r="H8761" i="1" s="1"/>
  <c r="E8762" i="1"/>
  <c r="H8762" i="1" s="1"/>
  <c r="E8763" i="1"/>
  <c r="H8763" i="1" s="1"/>
  <c r="E8764" i="1"/>
  <c r="H8764" i="1" s="1"/>
  <c r="E8765" i="1"/>
  <c r="H8765" i="1" s="1"/>
  <c r="E8766" i="1"/>
  <c r="H8766" i="1" s="1"/>
  <c r="E8767" i="1"/>
  <c r="H8767" i="1" s="1"/>
  <c r="E8768" i="1"/>
  <c r="H8768" i="1" s="1"/>
  <c r="E8769" i="1"/>
  <c r="H8769" i="1" s="1"/>
  <c r="E8770" i="1"/>
  <c r="H8770" i="1" s="1"/>
  <c r="E8771" i="1"/>
  <c r="H8771" i="1" s="1"/>
  <c r="E8772" i="1"/>
  <c r="H8772" i="1" s="1"/>
  <c r="E8773" i="1"/>
  <c r="H8773" i="1" s="1"/>
  <c r="E8774" i="1"/>
  <c r="H8774" i="1" s="1"/>
  <c r="E8775" i="1"/>
  <c r="H8775" i="1" s="1"/>
  <c r="E8776" i="1"/>
  <c r="H8776" i="1" s="1"/>
  <c r="E8777" i="1"/>
  <c r="H8777" i="1" s="1"/>
  <c r="E8778" i="1"/>
  <c r="H8778" i="1" s="1"/>
  <c r="E8779" i="1"/>
  <c r="H8779" i="1" s="1"/>
  <c r="E8780" i="1"/>
  <c r="H8780" i="1" s="1"/>
  <c r="E8781" i="1"/>
  <c r="H8781" i="1" s="1"/>
  <c r="E8782" i="1"/>
  <c r="H8782" i="1" s="1"/>
  <c r="E8783" i="1"/>
  <c r="H8783" i="1" s="1"/>
  <c r="E8784" i="1"/>
  <c r="H8784" i="1" s="1"/>
  <c r="E8785" i="1"/>
  <c r="H8785" i="1" s="1"/>
  <c r="E8786" i="1"/>
  <c r="H8786" i="1" s="1"/>
  <c r="E8787" i="1"/>
  <c r="H8787" i="1" s="1"/>
  <c r="E8788" i="1"/>
  <c r="H8788" i="1" s="1"/>
  <c r="E8789" i="1"/>
  <c r="H8789" i="1" s="1"/>
  <c r="E8790" i="1"/>
  <c r="H8790" i="1" s="1"/>
  <c r="E8791" i="1"/>
  <c r="H8791" i="1" s="1"/>
  <c r="E8792" i="1"/>
  <c r="H8792" i="1" s="1"/>
  <c r="E8793" i="1"/>
  <c r="H8793" i="1" s="1"/>
  <c r="E8794" i="1"/>
  <c r="H8794" i="1" s="1"/>
  <c r="E8795" i="1"/>
  <c r="H8795" i="1" s="1"/>
  <c r="E8796" i="1"/>
  <c r="H8796" i="1" s="1"/>
  <c r="E8797" i="1"/>
  <c r="H8797" i="1" s="1"/>
  <c r="E8798" i="1"/>
  <c r="H8798" i="1" s="1"/>
  <c r="E8799" i="1"/>
  <c r="H8799" i="1" s="1"/>
  <c r="E8800" i="1"/>
  <c r="H8800" i="1" s="1"/>
  <c r="E8801" i="1"/>
  <c r="H8801" i="1" s="1"/>
  <c r="E8802" i="1"/>
  <c r="H8802" i="1" s="1"/>
  <c r="E8803" i="1"/>
  <c r="H8803" i="1" s="1"/>
  <c r="E8804" i="1"/>
  <c r="H8804" i="1" s="1"/>
  <c r="E8805" i="1"/>
  <c r="H8805" i="1" s="1"/>
  <c r="E8806" i="1"/>
  <c r="H8806" i="1" s="1"/>
  <c r="E8807" i="1"/>
  <c r="H8807" i="1" s="1"/>
  <c r="E8808" i="1"/>
  <c r="H8808" i="1" s="1"/>
  <c r="E8809" i="1"/>
  <c r="H8809" i="1" s="1"/>
  <c r="E8810" i="1"/>
  <c r="H8810" i="1" s="1"/>
  <c r="E8811" i="1"/>
  <c r="H8811" i="1" s="1"/>
  <c r="E8812" i="1"/>
  <c r="H8812" i="1" s="1"/>
  <c r="E8813" i="1"/>
  <c r="H8813" i="1" s="1"/>
  <c r="E8814" i="1"/>
  <c r="H8814" i="1" s="1"/>
  <c r="E8815" i="1"/>
  <c r="H8815" i="1" s="1"/>
  <c r="E8816" i="1"/>
  <c r="H8816" i="1" s="1"/>
  <c r="E8817" i="1"/>
  <c r="H8817" i="1" s="1"/>
  <c r="E8818" i="1"/>
  <c r="H8818" i="1" s="1"/>
  <c r="E8819" i="1"/>
  <c r="H8819" i="1" s="1"/>
  <c r="E8820" i="1"/>
  <c r="H8820" i="1" s="1"/>
  <c r="E8821" i="1"/>
  <c r="H8821" i="1" s="1"/>
  <c r="E8822" i="1"/>
  <c r="H8822" i="1" s="1"/>
  <c r="E8823" i="1"/>
  <c r="H8823" i="1" s="1"/>
  <c r="E8824" i="1"/>
  <c r="H8824" i="1" s="1"/>
  <c r="E8825" i="1"/>
  <c r="H8825" i="1" s="1"/>
  <c r="E8826" i="1"/>
  <c r="H8826" i="1" s="1"/>
  <c r="E8827" i="1"/>
  <c r="H8827" i="1" s="1"/>
  <c r="E8828" i="1"/>
  <c r="H8828" i="1" s="1"/>
  <c r="E8829" i="1"/>
  <c r="H8829" i="1" s="1"/>
  <c r="E8830" i="1"/>
  <c r="H8830" i="1" s="1"/>
  <c r="E8831" i="1"/>
  <c r="H8831" i="1" s="1"/>
  <c r="E8832" i="1"/>
  <c r="H8832" i="1" s="1"/>
  <c r="E8833" i="1"/>
  <c r="H8833" i="1" s="1"/>
  <c r="E8834" i="1"/>
  <c r="H8834" i="1" s="1"/>
  <c r="E8835" i="1"/>
  <c r="H8835" i="1" s="1"/>
  <c r="E8836" i="1"/>
  <c r="H8836" i="1" s="1"/>
  <c r="E8837" i="1"/>
  <c r="H8837" i="1" s="1"/>
  <c r="E8838" i="1"/>
  <c r="H8838" i="1" s="1"/>
  <c r="E8839" i="1"/>
  <c r="H8839" i="1" s="1"/>
  <c r="E8840" i="1"/>
  <c r="H8840" i="1" s="1"/>
  <c r="E8841" i="1"/>
  <c r="H8841" i="1" s="1"/>
  <c r="E8842" i="1"/>
  <c r="H8842" i="1" s="1"/>
  <c r="E8843" i="1"/>
  <c r="H8843" i="1" s="1"/>
  <c r="E8844" i="1"/>
  <c r="H8844" i="1" s="1"/>
  <c r="E8845" i="1"/>
  <c r="H8845" i="1" s="1"/>
  <c r="E8846" i="1"/>
  <c r="H8846" i="1" s="1"/>
  <c r="E8847" i="1"/>
  <c r="H8847" i="1" s="1"/>
  <c r="E8848" i="1"/>
  <c r="H8848" i="1" s="1"/>
  <c r="E8849" i="1"/>
  <c r="H8849" i="1" s="1"/>
  <c r="E8850" i="1"/>
  <c r="H8850" i="1" s="1"/>
  <c r="E8851" i="1"/>
  <c r="H8851" i="1" s="1"/>
  <c r="E8852" i="1"/>
  <c r="H8852" i="1" s="1"/>
  <c r="E8853" i="1"/>
  <c r="H8853" i="1" s="1"/>
  <c r="E8854" i="1"/>
  <c r="H8854" i="1" s="1"/>
  <c r="E8855" i="1"/>
  <c r="H8855" i="1" s="1"/>
  <c r="E8856" i="1"/>
  <c r="H8856" i="1" s="1"/>
  <c r="E8857" i="1"/>
  <c r="H8857" i="1" s="1"/>
  <c r="E8858" i="1"/>
  <c r="H8858" i="1" s="1"/>
  <c r="E8859" i="1"/>
  <c r="H8859" i="1" s="1"/>
  <c r="E8860" i="1"/>
  <c r="H8860" i="1" s="1"/>
  <c r="E8861" i="1"/>
  <c r="H8861" i="1" s="1"/>
  <c r="E8862" i="1"/>
  <c r="H8862" i="1" s="1"/>
  <c r="E8863" i="1"/>
  <c r="H8863" i="1" s="1"/>
  <c r="E8864" i="1"/>
  <c r="H8864" i="1" s="1"/>
  <c r="E8865" i="1"/>
  <c r="H8865" i="1" s="1"/>
  <c r="E8866" i="1"/>
  <c r="H8866" i="1" s="1"/>
  <c r="E8867" i="1"/>
  <c r="H8867" i="1" s="1"/>
  <c r="E8868" i="1"/>
  <c r="H8868" i="1" s="1"/>
  <c r="E8869" i="1"/>
  <c r="H8869" i="1" s="1"/>
  <c r="E8870" i="1"/>
  <c r="H8870" i="1" s="1"/>
  <c r="E8871" i="1"/>
  <c r="H8871" i="1" s="1"/>
  <c r="E8872" i="1"/>
  <c r="H8872" i="1" s="1"/>
  <c r="E8873" i="1"/>
  <c r="H8873" i="1" s="1"/>
  <c r="E8874" i="1"/>
  <c r="H8874" i="1" s="1"/>
  <c r="E8875" i="1"/>
  <c r="H8875" i="1" s="1"/>
  <c r="E8876" i="1"/>
  <c r="H8876" i="1" s="1"/>
  <c r="E8877" i="1"/>
  <c r="H8877" i="1" s="1"/>
  <c r="E8878" i="1"/>
  <c r="H8878" i="1" s="1"/>
  <c r="E8879" i="1"/>
  <c r="H8879" i="1" s="1"/>
  <c r="E8880" i="1"/>
  <c r="H8880" i="1" s="1"/>
  <c r="E8881" i="1"/>
  <c r="H8881" i="1" s="1"/>
  <c r="E8882" i="1"/>
  <c r="H8882" i="1" s="1"/>
  <c r="E8883" i="1"/>
  <c r="H8883" i="1" s="1"/>
  <c r="E8884" i="1"/>
  <c r="H8884" i="1" s="1"/>
  <c r="E8885" i="1"/>
  <c r="H8885" i="1" s="1"/>
  <c r="E8886" i="1"/>
  <c r="H8886" i="1" s="1"/>
  <c r="E8887" i="1"/>
  <c r="H8887" i="1" s="1"/>
  <c r="E8888" i="1"/>
  <c r="H8888" i="1" s="1"/>
  <c r="E8889" i="1"/>
  <c r="H8889" i="1" s="1"/>
  <c r="E8890" i="1"/>
  <c r="H8890" i="1" s="1"/>
  <c r="E8891" i="1"/>
  <c r="H8891" i="1" s="1"/>
  <c r="E8892" i="1"/>
  <c r="H8892" i="1" s="1"/>
  <c r="E8893" i="1"/>
  <c r="H8893" i="1" s="1"/>
  <c r="E8894" i="1"/>
  <c r="H8894" i="1" s="1"/>
  <c r="E8895" i="1"/>
  <c r="H8895" i="1" s="1"/>
  <c r="E8896" i="1"/>
  <c r="H8896" i="1" s="1"/>
  <c r="E8897" i="1"/>
  <c r="H8897" i="1" s="1"/>
  <c r="E8898" i="1"/>
  <c r="H8898" i="1" s="1"/>
  <c r="E8899" i="1"/>
  <c r="H8899" i="1" s="1"/>
  <c r="E8900" i="1"/>
  <c r="H8900" i="1" s="1"/>
  <c r="E8901" i="1"/>
  <c r="H8901" i="1" s="1"/>
  <c r="E8902" i="1"/>
  <c r="H8902" i="1" s="1"/>
  <c r="E8903" i="1"/>
  <c r="H8903" i="1" s="1"/>
  <c r="E8904" i="1"/>
  <c r="H8904" i="1" s="1"/>
  <c r="E8905" i="1"/>
  <c r="H8905" i="1" s="1"/>
  <c r="E8906" i="1"/>
  <c r="H8906" i="1" s="1"/>
  <c r="E8907" i="1"/>
  <c r="H8907" i="1" s="1"/>
  <c r="E8908" i="1"/>
  <c r="H8908" i="1" s="1"/>
  <c r="E8909" i="1"/>
  <c r="H8909" i="1" s="1"/>
  <c r="E8910" i="1"/>
  <c r="H8910" i="1" s="1"/>
  <c r="E8911" i="1"/>
  <c r="H8911" i="1" s="1"/>
  <c r="E8912" i="1"/>
  <c r="H8912" i="1" s="1"/>
  <c r="E8913" i="1"/>
  <c r="H8913" i="1" s="1"/>
  <c r="E8914" i="1"/>
  <c r="H8914" i="1" s="1"/>
  <c r="E8915" i="1"/>
  <c r="H8915" i="1" s="1"/>
  <c r="E8916" i="1"/>
  <c r="H8916" i="1" s="1"/>
  <c r="E8917" i="1"/>
  <c r="H8917" i="1" s="1"/>
  <c r="E8918" i="1"/>
  <c r="H8918" i="1" s="1"/>
  <c r="E8919" i="1"/>
  <c r="H8919" i="1" s="1"/>
  <c r="E8920" i="1"/>
  <c r="H8920" i="1" s="1"/>
  <c r="E8921" i="1"/>
  <c r="H8921" i="1" s="1"/>
  <c r="E8922" i="1"/>
  <c r="H8922" i="1" s="1"/>
  <c r="E8923" i="1"/>
  <c r="H8923" i="1" s="1"/>
  <c r="E8924" i="1"/>
  <c r="H8924" i="1" s="1"/>
  <c r="E8925" i="1"/>
  <c r="H8925" i="1" s="1"/>
  <c r="E8926" i="1"/>
  <c r="H8926" i="1" s="1"/>
  <c r="E8927" i="1"/>
  <c r="H8927" i="1" s="1"/>
  <c r="E8928" i="1"/>
  <c r="H8928" i="1" s="1"/>
  <c r="E8929" i="1"/>
  <c r="H8929" i="1" s="1"/>
  <c r="E8930" i="1"/>
  <c r="H8930" i="1" s="1"/>
  <c r="E8931" i="1"/>
  <c r="H8931" i="1" s="1"/>
  <c r="E8932" i="1"/>
  <c r="H8932" i="1" s="1"/>
  <c r="E8933" i="1"/>
  <c r="H8933" i="1" s="1"/>
  <c r="E8934" i="1"/>
  <c r="H8934" i="1" s="1"/>
  <c r="E8935" i="1"/>
  <c r="H8935" i="1" s="1"/>
  <c r="E8936" i="1"/>
  <c r="H8936" i="1" s="1"/>
  <c r="E8937" i="1"/>
  <c r="H8937" i="1" s="1"/>
  <c r="E8938" i="1"/>
  <c r="H8938" i="1" s="1"/>
  <c r="E8939" i="1"/>
  <c r="H8939" i="1" s="1"/>
  <c r="E8940" i="1"/>
  <c r="H8940" i="1" s="1"/>
  <c r="E8941" i="1"/>
  <c r="H8941" i="1" s="1"/>
  <c r="E8942" i="1"/>
  <c r="H8942" i="1" s="1"/>
  <c r="E8943" i="1"/>
  <c r="H8943" i="1" s="1"/>
  <c r="E8944" i="1"/>
  <c r="H8944" i="1" s="1"/>
  <c r="E8945" i="1"/>
  <c r="H8945" i="1" s="1"/>
  <c r="E8946" i="1"/>
  <c r="H8946" i="1" s="1"/>
  <c r="E8947" i="1"/>
  <c r="H8947" i="1" s="1"/>
  <c r="E8948" i="1"/>
  <c r="H8948" i="1" s="1"/>
  <c r="E8949" i="1"/>
  <c r="H8949" i="1" s="1"/>
  <c r="E8950" i="1"/>
  <c r="H8950" i="1" s="1"/>
  <c r="E8951" i="1"/>
  <c r="H8951" i="1" s="1"/>
  <c r="E8952" i="1"/>
  <c r="H8952" i="1" s="1"/>
  <c r="E8953" i="1"/>
  <c r="H8953" i="1" s="1"/>
  <c r="E8954" i="1"/>
  <c r="H8954" i="1" s="1"/>
  <c r="E8955" i="1"/>
  <c r="H8955" i="1" s="1"/>
  <c r="E8956" i="1"/>
  <c r="H8956" i="1" s="1"/>
  <c r="E8957" i="1"/>
  <c r="H8957" i="1" s="1"/>
  <c r="E8958" i="1"/>
  <c r="H8958" i="1" s="1"/>
  <c r="E8959" i="1"/>
  <c r="H8959" i="1" s="1"/>
  <c r="E8960" i="1"/>
  <c r="H8960" i="1" s="1"/>
  <c r="E8961" i="1"/>
  <c r="H8961" i="1" s="1"/>
  <c r="E8962" i="1"/>
  <c r="H8962" i="1" s="1"/>
  <c r="E8963" i="1"/>
  <c r="H8963" i="1" s="1"/>
  <c r="E8964" i="1"/>
  <c r="H8964" i="1" s="1"/>
  <c r="E8965" i="1"/>
  <c r="H8965" i="1" s="1"/>
  <c r="E8966" i="1"/>
  <c r="H8966" i="1" s="1"/>
  <c r="E8967" i="1"/>
  <c r="H8967" i="1" s="1"/>
  <c r="E8968" i="1"/>
  <c r="H8968" i="1" s="1"/>
  <c r="E8969" i="1"/>
  <c r="H8969" i="1" s="1"/>
  <c r="E8970" i="1"/>
  <c r="H8970" i="1" s="1"/>
  <c r="E8971" i="1"/>
  <c r="H8971" i="1" s="1"/>
  <c r="E8972" i="1"/>
  <c r="H8972" i="1" s="1"/>
  <c r="E8973" i="1"/>
  <c r="H8973" i="1" s="1"/>
  <c r="E8974" i="1"/>
  <c r="H8974" i="1" s="1"/>
  <c r="E8975" i="1"/>
  <c r="H8975" i="1" s="1"/>
  <c r="E8976" i="1"/>
  <c r="H8976" i="1" s="1"/>
  <c r="E8977" i="1"/>
  <c r="H8977" i="1" s="1"/>
  <c r="E8978" i="1"/>
  <c r="H8978" i="1" s="1"/>
  <c r="E8979" i="1"/>
  <c r="H8979" i="1" s="1"/>
  <c r="E8980" i="1"/>
  <c r="H8980" i="1" s="1"/>
  <c r="E8981" i="1"/>
  <c r="H8981" i="1" s="1"/>
  <c r="E8982" i="1"/>
  <c r="H8982" i="1" s="1"/>
  <c r="E8983" i="1"/>
  <c r="H8983" i="1" s="1"/>
  <c r="E8984" i="1"/>
  <c r="H8984" i="1" s="1"/>
  <c r="E8985" i="1"/>
  <c r="H8985" i="1" s="1"/>
  <c r="E8986" i="1"/>
  <c r="H8986" i="1" s="1"/>
  <c r="E8987" i="1"/>
  <c r="H8987" i="1" s="1"/>
  <c r="E8988" i="1"/>
  <c r="H8988" i="1" s="1"/>
  <c r="E8989" i="1"/>
  <c r="H8989" i="1" s="1"/>
  <c r="E8990" i="1"/>
  <c r="H8990" i="1" s="1"/>
  <c r="E8991" i="1"/>
  <c r="H8991" i="1" s="1"/>
  <c r="E8992" i="1"/>
  <c r="H8992" i="1" s="1"/>
  <c r="E8993" i="1"/>
  <c r="H8993" i="1" s="1"/>
  <c r="E8994" i="1"/>
  <c r="H8994" i="1" s="1"/>
  <c r="E8995" i="1"/>
  <c r="H8995" i="1" s="1"/>
  <c r="E8996" i="1"/>
  <c r="H8996" i="1" s="1"/>
  <c r="E8997" i="1"/>
  <c r="H8997" i="1" s="1"/>
  <c r="E8998" i="1"/>
  <c r="H8998" i="1" s="1"/>
  <c r="E8999" i="1"/>
  <c r="H8999" i="1" s="1"/>
  <c r="E9000" i="1"/>
  <c r="H9000" i="1" s="1"/>
  <c r="E9001" i="1"/>
  <c r="H9001" i="1" s="1"/>
  <c r="E9002" i="1"/>
  <c r="H9002" i="1" s="1"/>
  <c r="E9003" i="1"/>
  <c r="H9003" i="1" s="1"/>
  <c r="E9004" i="1"/>
  <c r="H9004" i="1" s="1"/>
  <c r="E9005" i="1"/>
  <c r="H9005" i="1" s="1"/>
  <c r="E9006" i="1"/>
  <c r="H9006" i="1" s="1"/>
  <c r="E9007" i="1"/>
  <c r="H9007" i="1" s="1"/>
  <c r="E9008" i="1"/>
  <c r="H9008" i="1" s="1"/>
  <c r="E9009" i="1"/>
  <c r="H9009" i="1" s="1"/>
  <c r="E9010" i="1"/>
  <c r="H9010" i="1" s="1"/>
  <c r="E9011" i="1"/>
  <c r="H9011" i="1" s="1"/>
  <c r="E9012" i="1"/>
  <c r="H9012" i="1" s="1"/>
  <c r="E9013" i="1"/>
  <c r="H9013" i="1" s="1"/>
  <c r="E9014" i="1"/>
  <c r="H9014" i="1" s="1"/>
  <c r="E9015" i="1"/>
  <c r="H9015" i="1" s="1"/>
  <c r="E9016" i="1"/>
  <c r="H9016" i="1" s="1"/>
  <c r="E9017" i="1"/>
  <c r="H9017" i="1" s="1"/>
  <c r="E9018" i="1"/>
  <c r="H9018" i="1" s="1"/>
  <c r="E9019" i="1"/>
  <c r="H9019" i="1" s="1"/>
  <c r="E9020" i="1"/>
  <c r="H9020" i="1" s="1"/>
  <c r="E9021" i="1"/>
  <c r="H9021" i="1" s="1"/>
  <c r="E9022" i="1"/>
  <c r="H9022" i="1" s="1"/>
  <c r="E9023" i="1"/>
  <c r="H9023" i="1" s="1"/>
  <c r="E9024" i="1"/>
  <c r="H9024" i="1" s="1"/>
  <c r="E9025" i="1"/>
  <c r="H9025" i="1" s="1"/>
  <c r="E9026" i="1"/>
  <c r="H9026" i="1" s="1"/>
  <c r="E9027" i="1"/>
  <c r="H9027" i="1" s="1"/>
  <c r="E9028" i="1"/>
  <c r="H9028" i="1" s="1"/>
  <c r="E9029" i="1"/>
  <c r="H9029" i="1" s="1"/>
  <c r="E9030" i="1"/>
  <c r="H9030" i="1" s="1"/>
  <c r="E9031" i="1"/>
  <c r="H9031" i="1" s="1"/>
  <c r="E9032" i="1"/>
  <c r="H9032" i="1" s="1"/>
  <c r="E9033" i="1"/>
  <c r="H9033" i="1" s="1"/>
  <c r="E9034" i="1"/>
  <c r="H9034" i="1" s="1"/>
  <c r="E9035" i="1"/>
  <c r="H9035" i="1" s="1"/>
  <c r="E9036" i="1"/>
  <c r="H9036" i="1" s="1"/>
  <c r="E9037" i="1"/>
  <c r="H9037" i="1" s="1"/>
  <c r="E9038" i="1"/>
  <c r="H9038" i="1" s="1"/>
  <c r="E9039" i="1"/>
  <c r="H9039" i="1" s="1"/>
  <c r="E9040" i="1"/>
  <c r="H9040" i="1" s="1"/>
  <c r="E9041" i="1"/>
  <c r="H9041" i="1" s="1"/>
  <c r="E9042" i="1"/>
  <c r="H9042" i="1" s="1"/>
  <c r="E9043" i="1"/>
  <c r="H9043" i="1" s="1"/>
  <c r="E9044" i="1"/>
  <c r="H9044" i="1" s="1"/>
  <c r="E9045" i="1"/>
  <c r="H9045" i="1" s="1"/>
  <c r="E9046" i="1"/>
  <c r="H9046" i="1" s="1"/>
  <c r="E9047" i="1"/>
  <c r="H9047" i="1" s="1"/>
  <c r="E9048" i="1"/>
  <c r="H9048" i="1" s="1"/>
  <c r="E9049" i="1"/>
  <c r="H9049" i="1" s="1"/>
  <c r="E9050" i="1"/>
  <c r="H9050" i="1" s="1"/>
  <c r="E9051" i="1"/>
  <c r="H9051" i="1" s="1"/>
  <c r="E9052" i="1"/>
  <c r="H9052" i="1" s="1"/>
  <c r="E9053" i="1"/>
  <c r="H9053" i="1" s="1"/>
  <c r="E9054" i="1"/>
  <c r="H9054" i="1" s="1"/>
  <c r="E9055" i="1"/>
  <c r="H9055" i="1" s="1"/>
  <c r="E9056" i="1"/>
  <c r="H9056" i="1" s="1"/>
  <c r="E9057" i="1"/>
  <c r="H9057" i="1" s="1"/>
  <c r="E9058" i="1"/>
  <c r="H9058" i="1" s="1"/>
  <c r="E9059" i="1"/>
  <c r="H9059" i="1" s="1"/>
  <c r="E9060" i="1"/>
  <c r="H9060" i="1" s="1"/>
  <c r="E9061" i="1"/>
  <c r="H9061" i="1" s="1"/>
  <c r="E9062" i="1"/>
  <c r="H9062" i="1" s="1"/>
  <c r="E9063" i="1"/>
  <c r="H9063" i="1" s="1"/>
  <c r="E9064" i="1"/>
  <c r="H9064" i="1" s="1"/>
  <c r="E9065" i="1"/>
  <c r="H9065" i="1" s="1"/>
  <c r="E9066" i="1"/>
  <c r="H9066" i="1" s="1"/>
  <c r="E9067" i="1"/>
  <c r="H9067" i="1" s="1"/>
  <c r="E9068" i="1"/>
  <c r="H9068" i="1" s="1"/>
  <c r="E9069" i="1"/>
  <c r="H9069" i="1" s="1"/>
  <c r="E9070" i="1"/>
  <c r="H9070" i="1" s="1"/>
  <c r="E9071" i="1"/>
  <c r="H9071" i="1" s="1"/>
  <c r="E9072" i="1"/>
  <c r="H9072" i="1" s="1"/>
  <c r="E9073" i="1"/>
  <c r="H9073" i="1" s="1"/>
  <c r="E9074" i="1"/>
  <c r="H9074" i="1" s="1"/>
  <c r="E9075" i="1"/>
  <c r="H9075" i="1" s="1"/>
  <c r="E9076" i="1"/>
  <c r="H9076" i="1" s="1"/>
  <c r="E9077" i="1"/>
  <c r="H9077" i="1" s="1"/>
  <c r="E9078" i="1"/>
  <c r="H9078" i="1" s="1"/>
  <c r="E9079" i="1"/>
  <c r="H9079" i="1" s="1"/>
  <c r="E9080" i="1"/>
  <c r="H9080" i="1" s="1"/>
  <c r="E9081" i="1"/>
  <c r="H9081" i="1" s="1"/>
  <c r="E9082" i="1"/>
  <c r="H9082" i="1" s="1"/>
  <c r="E9083" i="1"/>
  <c r="H9083" i="1" s="1"/>
  <c r="E9084" i="1"/>
  <c r="H9084" i="1" s="1"/>
  <c r="E9085" i="1"/>
  <c r="H9085" i="1" s="1"/>
  <c r="E9086" i="1"/>
  <c r="H9086" i="1" s="1"/>
  <c r="E9087" i="1"/>
  <c r="H9087" i="1" s="1"/>
  <c r="E9088" i="1"/>
  <c r="H9088" i="1" s="1"/>
  <c r="E9089" i="1"/>
  <c r="H9089" i="1" s="1"/>
  <c r="E9090" i="1"/>
  <c r="H9090" i="1" s="1"/>
  <c r="E9091" i="1"/>
  <c r="H9091" i="1" s="1"/>
  <c r="E9092" i="1"/>
  <c r="H9092" i="1" s="1"/>
  <c r="E9093" i="1"/>
  <c r="H9093" i="1" s="1"/>
  <c r="E9094" i="1"/>
  <c r="H9094" i="1" s="1"/>
  <c r="E9095" i="1"/>
  <c r="H9095" i="1" s="1"/>
  <c r="E9096" i="1"/>
  <c r="H9096" i="1" s="1"/>
  <c r="E9097" i="1"/>
  <c r="H9097" i="1" s="1"/>
  <c r="E9098" i="1"/>
  <c r="H9098" i="1" s="1"/>
  <c r="E9099" i="1"/>
  <c r="H9099" i="1" s="1"/>
  <c r="E9100" i="1"/>
  <c r="H9100" i="1" s="1"/>
  <c r="E9101" i="1"/>
  <c r="H9101" i="1" s="1"/>
  <c r="E9102" i="1"/>
  <c r="H9102" i="1" s="1"/>
  <c r="E9103" i="1"/>
  <c r="H9103" i="1" s="1"/>
  <c r="E9104" i="1"/>
  <c r="H9104" i="1" s="1"/>
  <c r="E9105" i="1"/>
  <c r="H9105" i="1" s="1"/>
  <c r="E9106" i="1"/>
  <c r="H9106" i="1" s="1"/>
  <c r="E9107" i="1"/>
  <c r="H9107" i="1" s="1"/>
  <c r="E9108" i="1"/>
  <c r="H9108" i="1" s="1"/>
  <c r="E9109" i="1"/>
  <c r="H9109" i="1" s="1"/>
  <c r="E9110" i="1"/>
  <c r="H9110" i="1" s="1"/>
  <c r="E9111" i="1"/>
  <c r="H9111" i="1" s="1"/>
  <c r="E9112" i="1"/>
  <c r="H9112" i="1" s="1"/>
  <c r="E9113" i="1"/>
  <c r="H9113" i="1" s="1"/>
  <c r="E9114" i="1"/>
  <c r="H9114" i="1" s="1"/>
  <c r="E9115" i="1"/>
  <c r="H9115" i="1" s="1"/>
  <c r="E9116" i="1"/>
  <c r="H9116" i="1" s="1"/>
  <c r="E9117" i="1"/>
  <c r="H9117" i="1" s="1"/>
  <c r="E9118" i="1"/>
  <c r="H9118" i="1" s="1"/>
  <c r="E9119" i="1"/>
  <c r="H9119" i="1" s="1"/>
  <c r="E9120" i="1"/>
  <c r="H9120" i="1" s="1"/>
  <c r="E9121" i="1"/>
  <c r="H9121" i="1" s="1"/>
  <c r="E9122" i="1"/>
  <c r="H9122" i="1" s="1"/>
  <c r="E9123" i="1"/>
  <c r="H9123" i="1" s="1"/>
  <c r="E9124" i="1"/>
  <c r="H9124" i="1" s="1"/>
  <c r="E9125" i="1"/>
  <c r="H9125" i="1" s="1"/>
  <c r="E9126" i="1"/>
  <c r="H9126" i="1" s="1"/>
  <c r="E9127" i="1"/>
  <c r="H9127" i="1" s="1"/>
  <c r="E9128" i="1"/>
  <c r="H9128" i="1" s="1"/>
  <c r="E9129" i="1"/>
  <c r="H9129" i="1" s="1"/>
  <c r="E9130" i="1"/>
  <c r="H9130" i="1" s="1"/>
  <c r="E9131" i="1"/>
  <c r="H9131" i="1" s="1"/>
  <c r="E9132" i="1"/>
  <c r="H9132" i="1" s="1"/>
  <c r="E9133" i="1"/>
  <c r="H9133" i="1" s="1"/>
  <c r="E9134" i="1"/>
  <c r="H9134" i="1" s="1"/>
  <c r="E9135" i="1"/>
  <c r="H9135" i="1" s="1"/>
  <c r="E9136" i="1"/>
  <c r="H9136" i="1" s="1"/>
  <c r="E9137" i="1"/>
  <c r="H9137" i="1" s="1"/>
  <c r="E9138" i="1"/>
  <c r="H9138" i="1" s="1"/>
  <c r="E9139" i="1"/>
  <c r="H9139" i="1" s="1"/>
  <c r="E9140" i="1"/>
  <c r="H9140" i="1" s="1"/>
  <c r="E9141" i="1"/>
  <c r="H9141" i="1" s="1"/>
  <c r="E9142" i="1"/>
  <c r="H9142" i="1" s="1"/>
  <c r="E9143" i="1"/>
  <c r="H9143" i="1" s="1"/>
  <c r="E9144" i="1"/>
  <c r="H9144" i="1" s="1"/>
  <c r="E9145" i="1"/>
  <c r="H9145" i="1" s="1"/>
  <c r="E9146" i="1"/>
  <c r="H9146" i="1" s="1"/>
  <c r="E9147" i="1"/>
  <c r="H9147" i="1" s="1"/>
  <c r="E9148" i="1"/>
  <c r="H9148" i="1" s="1"/>
  <c r="E9149" i="1"/>
  <c r="H9149" i="1" s="1"/>
  <c r="E9150" i="1"/>
  <c r="H9150" i="1" s="1"/>
  <c r="E9151" i="1"/>
  <c r="H9151" i="1" s="1"/>
  <c r="E9152" i="1"/>
  <c r="H9152" i="1" s="1"/>
  <c r="E9153" i="1"/>
  <c r="H9153" i="1" s="1"/>
  <c r="E9154" i="1"/>
  <c r="H9154" i="1" s="1"/>
  <c r="E9155" i="1"/>
  <c r="H9155" i="1" s="1"/>
  <c r="E9156" i="1"/>
  <c r="H9156" i="1" s="1"/>
  <c r="E9157" i="1"/>
  <c r="H9157" i="1" s="1"/>
  <c r="E9158" i="1"/>
  <c r="H9158" i="1" s="1"/>
  <c r="E9159" i="1"/>
  <c r="H9159" i="1" s="1"/>
  <c r="E9160" i="1"/>
  <c r="H9160" i="1" s="1"/>
  <c r="E9161" i="1"/>
  <c r="H9161" i="1" s="1"/>
  <c r="E9162" i="1"/>
  <c r="H9162" i="1" s="1"/>
  <c r="E9163" i="1"/>
  <c r="H9163" i="1" s="1"/>
  <c r="E9164" i="1"/>
  <c r="H9164" i="1" s="1"/>
  <c r="E9165" i="1"/>
  <c r="H9165" i="1" s="1"/>
  <c r="E9166" i="1"/>
  <c r="H9166" i="1" s="1"/>
  <c r="E9167" i="1"/>
  <c r="H9167" i="1" s="1"/>
  <c r="E9168" i="1"/>
  <c r="H9168" i="1" s="1"/>
  <c r="E9169" i="1"/>
  <c r="H9169" i="1" s="1"/>
  <c r="E9170" i="1"/>
  <c r="H9170" i="1" s="1"/>
  <c r="E9171" i="1"/>
  <c r="H9171" i="1" s="1"/>
  <c r="E9172" i="1"/>
  <c r="H9172" i="1" s="1"/>
  <c r="E9173" i="1"/>
  <c r="H9173" i="1" s="1"/>
  <c r="E9174" i="1"/>
  <c r="H9174" i="1" s="1"/>
  <c r="E9175" i="1"/>
  <c r="H9175" i="1" s="1"/>
  <c r="E9176" i="1"/>
  <c r="H9176" i="1" s="1"/>
  <c r="E9177" i="1"/>
  <c r="H9177" i="1" s="1"/>
  <c r="E9178" i="1"/>
  <c r="H9178" i="1" s="1"/>
  <c r="E9179" i="1"/>
  <c r="H9179" i="1" s="1"/>
  <c r="E9180" i="1"/>
  <c r="H9180" i="1" s="1"/>
  <c r="E9181" i="1"/>
  <c r="H9181" i="1" s="1"/>
  <c r="E9182" i="1"/>
  <c r="H9182" i="1" s="1"/>
  <c r="E9183" i="1"/>
  <c r="H9183" i="1" s="1"/>
  <c r="E9184" i="1"/>
  <c r="H9184" i="1" s="1"/>
  <c r="E9185" i="1"/>
  <c r="H9185" i="1" s="1"/>
  <c r="E9186" i="1"/>
  <c r="H9186" i="1" s="1"/>
  <c r="E9187" i="1"/>
  <c r="H9187" i="1" s="1"/>
  <c r="E9188" i="1"/>
  <c r="H9188" i="1" s="1"/>
  <c r="E9189" i="1"/>
  <c r="H9189" i="1" s="1"/>
  <c r="E9190" i="1"/>
  <c r="H9190" i="1" s="1"/>
  <c r="E9191" i="1"/>
  <c r="H9191" i="1" s="1"/>
  <c r="E9192" i="1"/>
  <c r="H9192" i="1" s="1"/>
  <c r="E9193" i="1"/>
  <c r="H9193" i="1" s="1"/>
  <c r="E9194" i="1"/>
  <c r="H9194" i="1" s="1"/>
  <c r="E9195" i="1"/>
  <c r="H9195" i="1" s="1"/>
  <c r="E9196" i="1"/>
  <c r="H9196" i="1" s="1"/>
  <c r="E9197" i="1"/>
  <c r="H9197" i="1" s="1"/>
  <c r="E9198" i="1"/>
  <c r="H9198" i="1" s="1"/>
  <c r="E9199" i="1"/>
  <c r="H9199" i="1" s="1"/>
  <c r="E9200" i="1"/>
  <c r="H9200" i="1" s="1"/>
  <c r="E9201" i="1"/>
  <c r="H9201" i="1" s="1"/>
  <c r="E9202" i="1"/>
  <c r="H9202" i="1" s="1"/>
  <c r="E9203" i="1"/>
  <c r="H9203" i="1" s="1"/>
  <c r="E9204" i="1"/>
  <c r="H9204" i="1" s="1"/>
  <c r="E9205" i="1"/>
  <c r="H9205" i="1" s="1"/>
  <c r="E9206" i="1"/>
  <c r="H9206" i="1" s="1"/>
  <c r="E9207" i="1"/>
  <c r="H9207" i="1" s="1"/>
  <c r="E9208" i="1"/>
  <c r="H9208" i="1" s="1"/>
  <c r="E9209" i="1"/>
  <c r="H9209" i="1" s="1"/>
  <c r="E9210" i="1"/>
  <c r="H9210" i="1" s="1"/>
  <c r="E9211" i="1"/>
  <c r="H9211" i="1" s="1"/>
  <c r="E9212" i="1"/>
  <c r="H9212" i="1" s="1"/>
  <c r="E9213" i="1"/>
  <c r="H9213" i="1" s="1"/>
  <c r="E9214" i="1"/>
  <c r="H9214" i="1" s="1"/>
  <c r="E9215" i="1"/>
  <c r="H9215" i="1" s="1"/>
  <c r="E9216" i="1"/>
  <c r="H9216" i="1" s="1"/>
  <c r="E9217" i="1"/>
  <c r="H9217" i="1" s="1"/>
  <c r="E9218" i="1"/>
  <c r="H9218" i="1" s="1"/>
  <c r="E9219" i="1"/>
  <c r="H9219" i="1" s="1"/>
  <c r="E9220" i="1"/>
  <c r="H9220" i="1" s="1"/>
  <c r="E9221" i="1"/>
  <c r="H9221" i="1" s="1"/>
  <c r="E9222" i="1"/>
  <c r="H9222" i="1" s="1"/>
  <c r="E9223" i="1"/>
  <c r="H9223" i="1" s="1"/>
  <c r="E9224" i="1"/>
  <c r="H9224" i="1" s="1"/>
  <c r="E9225" i="1"/>
  <c r="H9225" i="1" s="1"/>
  <c r="E9226" i="1"/>
  <c r="H9226" i="1" s="1"/>
  <c r="E9227" i="1"/>
  <c r="H9227" i="1" s="1"/>
  <c r="E9228" i="1"/>
  <c r="H9228" i="1" s="1"/>
  <c r="E9229" i="1"/>
  <c r="H9229" i="1" s="1"/>
  <c r="E9230" i="1"/>
  <c r="H9230" i="1" s="1"/>
  <c r="E9231" i="1"/>
  <c r="H9231" i="1" s="1"/>
  <c r="E9232" i="1"/>
  <c r="H9232" i="1" s="1"/>
  <c r="E9233" i="1"/>
  <c r="H9233" i="1" s="1"/>
  <c r="E9234" i="1"/>
  <c r="H9234" i="1" s="1"/>
  <c r="E9235" i="1"/>
  <c r="H9235" i="1" s="1"/>
  <c r="E9236" i="1"/>
  <c r="H9236" i="1" s="1"/>
  <c r="E9237" i="1"/>
  <c r="H9237" i="1" s="1"/>
  <c r="E9238" i="1"/>
  <c r="H9238" i="1" s="1"/>
  <c r="E9239" i="1"/>
  <c r="H9239" i="1" s="1"/>
  <c r="E9240" i="1"/>
  <c r="H9240" i="1" s="1"/>
  <c r="E9241" i="1"/>
  <c r="H9241" i="1" s="1"/>
  <c r="E9242" i="1"/>
  <c r="H9242" i="1" s="1"/>
  <c r="E9243" i="1"/>
  <c r="H9243" i="1" s="1"/>
  <c r="E9244" i="1"/>
  <c r="H9244" i="1" s="1"/>
  <c r="E9245" i="1"/>
  <c r="H9245" i="1" s="1"/>
  <c r="E9246" i="1"/>
  <c r="H9246" i="1" s="1"/>
  <c r="E9247" i="1"/>
  <c r="H9247" i="1" s="1"/>
  <c r="E9248" i="1"/>
  <c r="H9248" i="1" s="1"/>
  <c r="E9249" i="1"/>
  <c r="H9249" i="1" s="1"/>
  <c r="E9250" i="1"/>
  <c r="H9250" i="1" s="1"/>
  <c r="E9251" i="1"/>
  <c r="H9251" i="1" s="1"/>
  <c r="E9252" i="1"/>
  <c r="H9252" i="1" s="1"/>
  <c r="E9253" i="1"/>
  <c r="H9253" i="1" s="1"/>
  <c r="E9254" i="1"/>
  <c r="H9254" i="1" s="1"/>
  <c r="E9255" i="1"/>
  <c r="H9255" i="1" s="1"/>
  <c r="E9256" i="1"/>
  <c r="H9256" i="1" s="1"/>
  <c r="E9257" i="1"/>
  <c r="H9257" i="1" s="1"/>
  <c r="E9258" i="1"/>
  <c r="H9258" i="1" s="1"/>
  <c r="E9259" i="1"/>
  <c r="H9259" i="1" s="1"/>
  <c r="E9260" i="1"/>
  <c r="H9260" i="1" s="1"/>
  <c r="E9261" i="1"/>
  <c r="H9261" i="1" s="1"/>
  <c r="E9262" i="1"/>
  <c r="H9262" i="1" s="1"/>
  <c r="E9263" i="1"/>
  <c r="H9263" i="1" s="1"/>
  <c r="E9264" i="1"/>
  <c r="H9264" i="1" s="1"/>
  <c r="E9265" i="1"/>
  <c r="H9265" i="1" s="1"/>
  <c r="E9266" i="1"/>
  <c r="H9266" i="1" s="1"/>
  <c r="E9267" i="1"/>
  <c r="H9267" i="1" s="1"/>
  <c r="E9268" i="1"/>
  <c r="H9268" i="1" s="1"/>
  <c r="E9269" i="1"/>
  <c r="H9269" i="1" s="1"/>
  <c r="E9270" i="1"/>
  <c r="H9270" i="1" s="1"/>
  <c r="E9271" i="1"/>
  <c r="H9271" i="1" s="1"/>
  <c r="E9272" i="1"/>
  <c r="H9272" i="1" s="1"/>
  <c r="E9273" i="1"/>
  <c r="H9273" i="1" s="1"/>
  <c r="E9274" i="1"/>
  <c r="H9274" i="1" s="1"/>
  <c r="E9275" i="1"/>
  <c r="H9275" i="1" s="1"/>
  <c r="E9276" i="1"/>
  <c r="H9276" i="1" s="1"/>
  <c r="E9277" i="1"/>
  <c r="H9277" i="1" s="1"/>
  <c r="E9278" i="1"/>
  <c r="H9278" i="1" s="1"/>
  <c r="E9279" i="1"/>
  <c r="H9279" i="1" s="1"/>
  <c r="E9280" i="1"/>
  <c r="H9280" i="1" s="1"/>
  <c r="E9281" i="1"/>
  <c r="H9281" i="1" s="1"/>
  <c r="E9282" i="1"/>
  <c r="H9282" i="1" s="1"/>
  <c r="E9283" i="1"/>
  <c r="H9283" i="1" s="1"/>
  <c r="E9284" i="1"/>
  <c r="H9284" i="1" s="1"/>
  <c r="E9285" i="1"/>
  <c r="H9285" i="1" s="1"/>
  <c r="E9286" i="1"/>
  <c r="H9286" i="1" s="1"/>
  <c r="E9287" i="1"/>
  <c r="H9287" i="1" s="1"/>
  <c r="E9288" i="1"/>
  <c r="H9288" i="1" s="1"/>
  <c r="E9289" i="1"/>
  <c r="H9289" i="1" s="1"/>
  <c r="E9290" i="1"/>
  <c r="H9290" i="1" s="1"/>
  <c r="E9291" i="1"/>
  <c r="H9291" i="1" s="1"/>
  <c r="E9292" i="1"/>
  <c r="H9292" i="1" s="1"/>
  <c r="E9293" i="1"/>
  <c r="H9293" i="1" s="1"/>
  <c r="E9294" i="1"/>
  <c r="H9294" i="1" s="1"/>
  <c r="E9295" i="1"/>
  <c r="H9295" i="1" s="1"/>
  <c r="E9296" i="1"/>
  <c r="H9296" i="1" s="1"/>
  <c r="E9297" i="1"/>
  <c r="H9297" i="1" s="1"/>
  <c r="E9298" i="1"/>
  <c r="H9298" i="1" s="1"/>
  <c r="E9299" i="1"/>
  <c r="H9299" i="1" s="1"/>
  <c r="E9300" i="1"/>
  <c r="H9300" i="1" s="1"/>
  <c r="E9301" i="1"/>
  <c r="H9301" i="1" s="1"/>
  <c r="E9302" i="1"/>
  <c r="H9302" i="1" s="1"/>
  <c r="E9303" i="1"/>
  <c r="H9303" i="1" s="1"/>
  <c r="E9304" i="1"/>
  <c r="H9304" i="1" s="1"/>
  <c r="E9305" i="1"/>
  <c r="H9305" i="1" s="1"/>
  <c r="E9306" i="1"/>
  <c r="H9306" i="1" s="1"/>
  <c r="E9307" i="1"/>
  <c r="H9307" i="1" s="1"/>
  <c r="E9308" i="1"/>
  <c r="H9308" i="1" s="1"/>
  <c r="E9309" i="1"/>
  <c r="H9309" i="1" s="1"/>
  <c r="E9310" i="1"/>
  <c r="H9310" i="1" s="1"/>
  <c r="E9311" i="1"/>
  <c r="H9311" i="1" s="1"/>
  <c r="E9312" i="1"/>
  <c r="H9312" i="1" s="1"/>
  <c r="E9313" i="1"/>
  <c r="H9313" i="1" s="1"/>
  <c r="E9314" i="1"/>
  <c r="H9314" i="1" s="1"/>
  <c r="E9315" i="1"/>
  <c r="H9315" i="1" s="1"/>
  <c r="E9316" i="1"/>
  <c r="H9316" i="1" s="1"/>
  <c r="E9317" i="1"/>
  <c r="H9317" i="1" s="1"/>
  <c r="E9318" i="1"/>
  <c r="H9318" i="1" s="1"/>
  <c r="E9319" i="1"/>
  <c r="H9319" i="1" s="1"/>
  <c r="E9320" i="1"/>
  <c r="H9320" i="1" s="1"/>
  <c r="E9321" i="1"/>
  <c r="H9321" i="1" s="1"/>
  <c r="E9322" i="1"/>
  <c r="H9322" i="1" s="1"/>
  <c r="E9323" i="1"/>
  <c r="H9323" i="1" s="1"/>
  <c r="E9324" i="1"/>
  <c r="H9324" i="1" s="1"/>
  <c r="E9325" i="1"/>
  <c r="H9325" i="1" s="1"/>
  <c r="E9326" i="1"/>
  <c r="H9326" i="1" s="1"/>
  <c r="E9327" i="1"/>
  <c r="H9327" i="1" s="1"/>
  <c r="E9328" i="1"/>
  <c r="H9328" i="1" s="1"/>
  <c r="E9329" i="1"/>
  <c r="H9329" i="1" s="1"/>
  <c r="E9330" i="1"/>
  <c r="H9330" i="1" s="1"/>
  <c r="E9331" i="1"/>
  <c r="H9331" i="1" s="1"/>
  <c r="E9332" i="1"/>
  <c r="H9332" i="1" s="1"/>
  <c r="E9333" i="1"/>
  <c r="H9333" i="1" s="1"/>
  <c r="E9334" i="1"/>
  <c r="H9334" i="1" s="1"/>
  <c r="E9335" i="1"/>
  <c r="H9335" i="1" s="1"/>
  <c r="E9336" i="1"/>
  <c r="H9336" i="1" s="1"/>
  <c r="E9337" i="1"/>
  <c r="H9337" i="1" s="1"/>
  <c r="E9338" i="1"/>
  <c r="H9338" i="1" s="1"/>
  <c r="E9339" i="1"/>
  <c r="H9339" i="1" s="1"/>
  <c r="E9340" i="1"/>
  <c r="H9340" i="1" s="1"/>
  <c r="E9341" i="1"/>
  <c r="H9341" i="1" s="1"/>
  <c r="E9342" i="1"/>
  <c r="H9342" i="1" s="1"/>
  <c r="E9343" i="1"/>
  <c r="H9343" i="1" s="1"/>
  <c r="E9344" i="1"/>
  <c r="H9344" i="1" s="1"/>
  <c r="E9345" i="1"/>
  <c r="H9345" i="1" s="1"/>
  <c r="E9346" i="1"/>
  <c r="H9346" i="1" s="1"/>
  <c r="E9347" i="1"/>
  <c r="H9347" i="1" s="1"/>
  <c r="E9348" i="1"/>
  <c r="H9348" i="1" s="1"/>
  <c r="E9349" i="1"/>
  <c r="H9349" i="1" s="1"/>
  <c r="E9350" i="1"/>
  <c r="H9350" i="1" s="1"/>
  <c r="E9351" i="1"/>
  <c r="H9351" i="1" s="1"/>
  <c r="E9352" i="1"/>
  <c r="H9352" i="1" s="1"/>
  <c r="E9353" i="1"/>
  <c r="H9353" i="1" s="1"/>
  <c r="E9354" i="1"/>
  <c r="H9354" i="1" s="1"/>
  <c r="E9355" i="1"/>
  <c r="H9355" i="1" s="1"/>
  <c r="E9356" i="1"/>
  <c r="H9356" i="1" s="1"/>
  <c r="E9357" i="1"/>
  <c r="H9357" i="1" s="1"/>
  <c r="E9358" i="1"/>
  <c r="H9358" i="1" s="1"/>
  <c r="E9359" i="1"/>
  <c r="H9359" i="1" s="1"/>
  <c r="E9360" i="1"/>
  <c r="H9360" i="1" s="1"/>
  <c r="E9361" i="1"/>
  <c r="H9361" i="1" s="1"/>
  <c r="E9362" i="1"/>
  <c r="H9362" i="1" s="1"/>
  <c r="E9363" i="1"/>
  <c r="H9363" i="1" s="1"/>
  <c r="E9364" i="1"/>
  <c r="H9364" i="1" s="1"/>
  <c r="E9365" i="1"/>
  <c r="H9365" i="1" s="1"/>
  <c r="E9366" i="1"/>
  <c r="H9366" i="1" s="1"/>
  <c r="E9367" i="1"/>
  <c r="H9367" i="1" s="1"/>
  <c r="E9368" i="1"/>
  <c r="H9368" i="1" s="1"/>
  <c r="E9369" i="1"/>
  <c r="H9369" i="1" s="1"/>
  <c r="E9370" i="1"/>
  <c r="H9370" i="1" s="1"/>
  <c r="E9371" i="1"/>
  <c r="H9371" i="1" s="1"/>
  <c r="E9372" i="1"/>
  <c r="H9372" i="1" s="1"/>
  <c r="E9373" i="1"/>
  <c r="H9373" i="1" s="1"/>
  <c r="E9374" i="1"/>
  <c r="H9374" i="1" s="1"/>
  <c r="E9375" i="1"/>
  <c r="H9375" i="1" s="1"/>
  <c r="E9376" i="1"/>
  <c r="H9376" i="1" s="1"/>
  <c r="E9377" i="1"/>
  <c r="H9377" i="1" s="1"/>
  <c r="E9378" i="1"/>
  <c r="H9378" i="1" s="1"/>
  <c r="E9379" i="1"/>
  <c r="H9379" i="1" s="1"/>
  <c r="E9380" i="1"/>
  <c r="H9380" i="1" s="1"/>
  <c r="E9381" i="1"/>
  <c r="H9381" i="1" s="1"/>
  <c r="E9382" i="1"/>
  <c r="H9382" i="1" s="1"/>
  <c r="E9383" i="1"/>
  <c r="H9383" i="1" s="1"/>
  <c r="E9384" i="1"/>
  <c r="H9384" i="1" s="1"/>
  <c r="E9385" i="1"/>
  <c r="H9385" i="1" s="1"/>
  <c r="E9386" i="1"/>
  <c r="H9386" i="1" s="1"/>
  <c r="E9387" i="1"/>
  <c r="H9387" i="1" s="1"/>
  <c r="E9388" i="1"/>
  <c r="H9388" i="1" s="1"/>
  <c r="E9389" i="1"/>
  <c r="H9389" i="1" s="1"/>
  <c r="E9390" i="1"/>
  <c r="H9390" i="1" s="1"/>
  <c r="E9391" i="1"/>
  <c r="H9391" i="1" s="1"/>
  <c r="E9392" i="1"/>
  <c r="H9392" i="1" s="1"/>
  <c r="E9393" i="1"/>
  <c r="H9393" i="1" s="1"/>
  <c r="E9394" i="1"/>
  <c r="H9394" i="1" s="1"/>
  <c r="E9395" i="1"/>
  <c r="H9395" i="1" s="1"/>
  <c r="E9396" i="1"/>
  <c r="H9396" i="1" s="1"/>
  <c r="E9397" i="1"/>
  <c r="H9397" i="1" s="1"/>
  <c r="E9398" i="1"/>
  <c r="H9398" i="1" s="1"/>
  <c r="E9399" i="1"/>
  <c r="H9399" i="1" s="1"/>
  <c r="E9400" i="1"/>
  <c r="H9400" i="1" s="1"/>
  <c r="E9401" i="1"/>
  <c r="H9401" i="1" s="1"/>
  <c r="E9402" i="1"/>
  <c r="H9402" i="1" s="1"/>
  <c r="E9403" i="1"/>
  <c r="H9403" i="1" s="1"/>
  <c r="E9404" i="1"/>
  <c r="H9404" i="1" s="1"/>
  <c r="E9405" i="1"/>
  <c r="H9405" i="1" s="1"/>
  <c r="E9406" i="1"/>
  <c r="H9406" i="1" s="1"/>
  <c r="E9407" i="1"/>
  <c r="H9407" i="1" s="1"/>
  <c r="E9408" i="1"/>
  <c r="H9408" i="1" s="1"/>
  <c r="E9409" i="1"/>
  <c r="H9409" i="1" s="1"/>
  <c r="E9410" i="1"/>
  <c r="H9410" i="1" s="1"/>
  <c r="E9411" i="1"/>
  <c r="H9411" i="1" s="1"/>
  <c r="E9412" i="1"/>
  <c r="H9412" i="1" s="1"/>
  <c r="E9413" i="1"/>
  <c r="H9413" i="1" s="1"/>
  <c r="E9414" i="1"/>
  <c r="H9414" i="1" s="1"/>
  <c r="E9415" i="1"/>
  <c r="H9415" i="1" s="1"/>
  <c r="E9416" i="1"/>
  <c r="H9416" i="1" s="1"/>
  <c r="E9417" i="1"/>
  <c r="H9417" i="1" s="1"/>
  <c r="E9418" i="1"/>
  <c r="H9418" i="1" s="1"/>
  <c r="E9419" i="1"/>
  <c r="H9419" i="1" s="1"/>
  <c r="E9420" i="1"/>
  <c r="H9420" i="1" s="1"/>
  <c r="E9421" i="1"/>
  <c r="H9421" i="1" s="1"/>
  <c r="E9422" i="1"/>
  <c r="H9422" i="1" s="1"/>
  <c r="E9423" i="1"/>
  <c r="H9423" i="1" s="1"/>
  <c r="E9424" i="1"/>
  <c r="H9424" i="1" s="1"/>
  <c r="E9425" i="1"/>
  <c r="H9425" i="1" s="1"/>
  <c r="E9426" i="1"/>
  <c r="H9426" i="1" s="1"/>
  <c r="E9427" i="1"/>
  <c r="H9427" i="1" s="1"/>
  <c r="E9428" i="1"/>
  <c r="H9428" i="1" s="1"/>
  <c r="E9429" i="1"/>
  <c r="H9429" i="1" s="1"/>
  <c r="E9430" i="1"/>
  <c r="H9430" i="1" s="1"/>
  <c r="E9431" i="1"/>
  <c r="H9431" i="1" s="1"/>
  <c r="E9432" i="1"/>
  <c r="H9432" i="1" s="1"/>
  <c r="E9433" i="1"/>
  <c r="H9433" i="1" s="1"/>
  <c r="E9434" i="1"/>
  <c r="H9434" i="1" s="1"/>
  <c r="E9435" i="1"/>
  <c r="H9435" i="1" s="1"/>
  <c r="E9436" i="1"/>
  <c r="H9436" i="1" s="1"/>
  <c r="E9437" i="1"/>
  <c r="H9437" i="1" s="1"/>
  <c r="E9438" i="1"/>
  <c r="H9438" i="1" s="1"/>
  <c r="E9439" i="1"/>
  <c r="H9439" i="1" s="1"/>
  <c r="E9440" i="1"/>
  <c r="H9440" i="1" s="1"/>
  <c r="E9441" i="1"/>
  <c r="H9441" i="1" s="1"/>
  <c r="E9442" i="1"/>
  <c r="H9442" i="1" s="1"/>
  <c r="E9443" i="1"/>
  <c r="H9443" i="1" s="1"/>
  <c r="E9444" i="1"/>
  <c r="H9444" i="1" s="1"/>
  <c r="E9445" i="1"/>
  <c r="H9445" i="1" s="1"/>
  <c r="E9446" i="1"/>
  <c r="H9446" i="1" s="1"/>
  <c r="E9447" i="1"/>
  <c r="H9447" i="1" s="1"/>
  <c r="E9448" i="1"/>
  <c r="H9448" i="1" s="1"/>
  <c r="E9449" i="1"/>
  <c r="H9449" i="1" s="1"/>
  <c r="E9450" i="1"/>
  <c r="H9450" i="1" s="1"/>
  <c r="E9451" i="1"/>
  <c r="H9451" i="1" s="1"/>
  <c r="E9452" i="1"/>
  <c r="H9452" i="1" s="1"/>
  <c r="E9453" i="1"/>
  <c r="H9453" i="1" s="1"/>
  <c r="E9454" i="1"/>
  <c r="H9454" i="1" s="1"/>
  <c r="E9455" i="1"/>
  <c r="H9455" i="1" s="1"/>
  <c r="E9456" i="1"/>
  <c r="H9456" i="1" s="1"/>
  <c r="E9457" i="1"/>
  <c r="H9457" i="1" s="1"/>
  <c r="E9458" i="1"/>
  <c r="H9458" i="1" s="1"/>
  <c r="E9459" i="1"/>
  <c r="H9459" i="1" s="1"/>
  <c r="E9460" i="1"/>
  <c r="H9460" i="1" s="1"/>
  <c r="E9461" i="1"/>
  <c r="H9461" i="1" s="1"/>
  <c r="E9462" i="1"/>
  <c r="H9462" i="1" s="1"/>
  <c r="E9463" i="1"/>
  <c r="H9463" i="1" s="1"/>
  <c r="E9464" i="1"/>
  <c r="H9464" i="1" s="1"/>
  <c r="E9465" i="1"/>
  <c r="H9465" i="1" s="1"/>
  <c r="E9466" i="1"/>
  <c r="H9466" i="1" s="1"/>
  <c r="E9467" i="1"/>
  <c r="H9467" i="1" s="1"/>
  <c r="E9468" i="1"/>
  <c r="H9468" i="1" s="1"/>
  <c r="E9469" i="1"/>
  <c r="H9469" i="1" s="1"/>
  <c r="E9470" i="1"/>
  <c r="H9470" i="1" s="1"/>
  <c r="E9471" i="1"/>
  <c r="H9471" i="1" s="1"/>
  <c r="E9472" i="1"/>
  <c r="H9472" i="1" s="1"/>
  <c r="E9473" i="1"/>
  <c r="H9473" i="1" s="1"/>
  <c r="E9474" i="1"/>
  <c r="H9474" i="1" s="1"/>
  <c r="E9475" i="1"/>
  <c r="H9475" i="1" s="1"/>
  <c r="E9476" i="1"/>
  <c r="H9476" i="1" s="1"/>
  <c r="E9477" i="1"/>
  <c r="H9477" i="1" s="1"/>
  <c r="E9478" i="1"/>
  <c r="H9478" i="1" s="1"/>
  <c r="E9479" i="1"/>
  <c r="H9479" i="1" s="1"/>
  <c r="E9480" i="1"/>
  <c r="H9480" i="1" s="1"/>
  <c r="E9481" i="1"/>
  <c r="H9481" i="1" s="1"/>
  <c r="E9482" i="1"/>
  <c r="H9482" i="1" s="1"/>
  <c r="E9483" i="1"/>
  <c r="H9483" i="1" s="1"/>
  <c r="E9484" i="1"/>
  <c r="H9484" i="1" s="1"/>
  <c r="E9485" i="1"/>
  <c r="H9485" i="1" s="1"/>
  <c r="E9486" i="1"/>
  <c r="H9486" i="1" s="1"/>
  <c r="E9487" i="1"/>
  <c r="H9487" i="1" s="1"/>
  <c r="E9488" i="1"/>
  <c r="H9488" i="1" s="1"/>
  <c r="E9489" i="1"/>
  <c r="H9489" i="1" s="1"/>
  <c r="E9490" i="1"/>
  <c r="H9490" i="1" s="1"/>
  <c r="E9491" i="1"/>
  <c r="H9491" i="1" s="1"/>
  <c r="E9492" i="1"/>
  <c r="H9492" i="1" s="1"/>
  <c r="E9493" i="1"/>
  <c r="H9493" i="1" s="1"/>
  <c r="E9494" i="1"/>
  <c r="H9494" i="1" s="1"/>
  <c r="E9495" i="1"/>
  <c r="H9495" i="1" s="1"/>
  <c r="E9496" i="1"/>
  <c r="H9496" i="1" s="1"/>
  <c r="E9497" i="1"/>
  <c r="H9497" i="1" s="1"/>
  <c r="E9498" i="1"/>
  <c r="H9498" i="1" s="1"/>
  <c r="E9499" i="1"/>
  <c r="H9499" i="1" s="1"/>
  <c r="E9500" i="1"/>
  <c r="H9500" i="1" s="1"/>
  <c r="E9501" i="1"/>
  <c r="H9501" i="1" s="1"/>
  <c r="E9502" i="1"/>
  <c r="H9502" i="1" s="1"/>
  <c r="E9503" i="1"/>
  <c r="H9503" i="1" s="1"/>
  <c r="E9504" i="1"/>
  <c r="H9504" i="1" s="1"/>
  <c r="E9505" i="1"/>
  <c r="H9505" i="1" s="1"/>
  <c r="E9506" i="1"/>
  <c r="H9506" i="1" s="1"/>
  <c r="E9507" i="1"/>
  <c r="H9507" i="1" s="1"/>
  <c r="E9508" i="1"/>
  <c r="H9508" i="1" s="1"/>
  <c r="E9509" i="1"/>
  <c r="H9509" i="1" s="1"/>
  <c r="E9510" i="1"/>
  <c r="H9510" i="1" s="1"/>
  <c r="E9511" i="1"/>
  <c r="H9511" i="1" s="1"/>
  <c r="E9512" i="1"/>
  <c r="H9512" i="1" s="1"/>
  <c r="E9513" i="1"/>
  <c r="H9513" i="1" s="1"/>
  <c r="E9514" i="1"/>
  <c r="H9514" i="1" s="1"/>
  <c r="E9515" i="1"/>
  <c r="H9515" i="1" s="1"/>
  <c r="E9516" i="1"/>
  <c r="H9516" i="1" s="1"/>
  <c r="E9517" i="1"/>
  <c r="H9517" i="1" s="1"/>
  <c r="E9518" i="1"/>
  <c r="H9518" i="1" s="1"/>
  <c r="E9519" i="1"/>
  <c r="H9519" i="1" s="1"/>
  <c r="E9520" i="1"/>
  <c r="H9520" i="1" s="1"/>
  <c r="E9521" i="1"/>
  <c r="H9521" i="1" s="1"/>
  <c r="E9522" i="1"/>
  <c r="H9522" i="1" s="1"/>
  <c r="E9523" i="1"/>
  <c r="H9523" i="1" s="1"/>
  <c r="E9524" i="1"/>
  <c r="H9524" i="1" s="1"/>
  <c r="E9525" i="1"/>
  <c r="H9525" i="1" s="1"/>
  <c r="E9526" i="1"/>
  <c r="H9526" i="1" s="1"/>
  <c r="E9527" i="1"/>
  <c r="H9527" i="1" s="1"/>
  <c r="E9528" i="1"/>
  <c r="H9528" i="1" s="1"/>
  <c r="E9529" i="1"/>
  <c r="H9529" i="1" s="1"/>
  <c r="E9530" i="1"/>
  <c r="H9530" i="1" s="1"/>
  <c r="E9531" i="1"/>
  <c r="H9531" i="1" s="1"/>
  <c r="E9532" i="1"/>
  <c r="H9532" i="1" s="1"/>
  <c r="E9533" i="1"/>
  <c r="H9533" i="1" s="1"/>
  <c r="E9534" i="1"/>
  <c r="H9534" i="1" s="1"/>
  <c r="E9535" i="1"/>
  <c r="H9535" i="1" s="1"/>
  <c r="E9536" i="1"/>
  <c r="H9536" i="1" s="1"/>
  <c r="E9537" i="1"/>
  <c r="H9537" i="1" s="1"/>
  <c r="E9538" i="1"/>
  <c r="H9538" i="1" s="1"/>
  <c r="E9539" i="1"/>
  <c r="H9539" i="1" s="1"/>
  <c r="E9540" i="1"/>
  <c r="H9540" i="1" s="1"/>
  <c r="E9541" i="1"/>
  <c r="H9541" i="1" s="1"/>
  <c r="E9542" i="1"/>
  <c r="H9542" i="1" s="1"/>
  <c r="E9543" i="1"/>
  <c r="H9543" i="1" s="1"/>
  <c r="E9544" i="1"/>
  <c r="H9544" i="1" s="1"/>
  <c r="E9545" i="1"/>
  <c r="H9545" i="1" s="1"/>
  <c r="E9546" i="1"/>
  <c r="H9546" i="1" s="1"/>
  <c r="E9547" i="1"/>
  <c r="H9547" i="1" s="1"/>
  <c r="E9548" i="1"/>
  <c r="H9548" i="1" s="1"/>
  <c r="E9549" i="1"/>
  <c r="H9549" i="1" s="1"/>
  <c r="E9550" i="1"/>
  <c r="H9550" i="1" s="1"/>
  <c r="E9551" i="1"/>
  <c r="H9551" i="1" s="1"/>
  <c r="E9552" i="1"/>
  <c r="H9552" i="1" s="1"/>
  <c r="E9553" i="1"/>
  <c r="H9553" i="1" s="1"/>
  <c r="E9554" i="1"/>
  <c r="H9554" i="1" s="1"/>
  <c r="E9555" i="1"/>
  <c r="H9555" i="1" s="1"/>
  <c r="E9556" i="1"/>
  <c r="H9556" i="1" s="1"/>
  <c r="E9557" i="1"/>
  <c r="H9557" i="1" s="1"/>
  <c r="E9558" i="1"/>
  <c r="H9558" i="1" s="1"/>
  <c r="E9559" i="1"/>
  <c r="H9559" i="1" s="1"/>
  <c r="E9560" i="1"/>
  <c r="H9560" i="1" s="1"/>
  <c r="E9561" i="1"/>
  <c r="H9561" i="1" s="1"/>
  <c r="E9562" i="1"/>
  <c r="H9562" i="1" s="1"/>
  <c r="E9563" i="1"/>
  <c r="H9563" i="1" s="1"/>
  <c r="E9564" i="1"/>
  <c r="H9564" i="1" s="1"/>
  <c r="E9565" i="1"/>
  <c r="H9565" i="1" s="1"/>
  <c r="E9566" i="1"/>
  <c r="H9566" i="1" s="1"/>
  <c r="E9567" i="1"/>
  <c r="H9567" i="1" s="1"/>
  <c r="E9568" i="1"/>
  <c r="H9568" i="1" s="1"/>
  <c r="E9569" i="1"/>
  <c r="H9569" i="1" s="1"/>
  <c r="E9570" i="1"/>
  <c r="H9570" i="1" s="1"/>
  <c r="E9571" i="1"/>
  <c r="H9571" i="1" s="1"/>
  <c r="E9572" i="1"/>
  <c r="H9572" i="1" s="1"/>
  <c r="E9573" i="1"/>
  <c r="H9573" i="1" s="1"/>
  <c r="E9574" i="1"/>
  <c r="H9574" i="1" s="1"/>
  <c r="E9575" i="1"/>
  <c r="H9575" i="1" s="1"/>
  <c r="E9576" i="1"/>
  <c r="H9576" i="1" s="1"/>
  <c r="E9577" i="1"/>
  <c r="H9577" i="1" s="1"/>
  <c r="E9578" i="1"/>
  <c r="H9578" i="1" s="1"/>
  <c r="E9579" i="1"/>
  <c r="H9579" i="1" s="1"/>
  <c r="E9580" i="1"/>
  <c r="H9580" i="1" s="1"/>
  <c r="E9581" i="1"/>
  <c r="H9581" i="1" s="1"/>
  <c r="E9582" i="1"/>
  <c r="H9582" i="1" s="1"/>
  <c r="E9583" i="1"/>
  <c r="H9583" i="1" s="1"/>
  <c r="E9584" i="1"/>
  <c r="H9584" i="1" s="1"/>
  <c r="E9585" i="1"/>
  <c r="H9585" i="1" s="1"/>
  <c r="E9586" i="1"/>
  <c r="H9586" i="1" s="1"/>
  <c r="E9587" i="1"/>
  <c r="H9587" i="1" s="1"/>
  <c r="E9588" i="1"/>
  <c r="H9588" i="1" s="1"/>
  <c r="E9589" i="1"/>
  <c r="H9589" i="1" s="1"/>
  <c r="E9590" i="1"/>
  <c r="H9590" i="1" s="1"/>
  <c r="E9591" i="1"/>
  <c r="H9591" i="1" s="1"/>
  <c r="E9592" i="1"/>
  <c r="H9592" i="1" s="1"/>
  <c r="E9593" i="1"/>
  <c r="H9593" i="1" s="1"/>
  <c r="E9594" i="1"/>
  <c r="H9594" i="1" s="1"/>
  <c r="E9595" i="1"/>
  <c r="H9595" i="1" s="1"/>
  <c r="E9596" i="1"/>
  <c r="H9596" i="1" s="1"/>
  <c r="E9597" i="1"/>
  <c r="H9597" i="1" s="1"/>
  <c r="E9598" i="1"/>
  <c r="H9598" i="1" s="1"/>
  <c r="E9599" i="1"/>
  <c r="H9599" i="1" s="1"/>
  <c r="E9600" i="1"/>
  <c r="H9600" i="1" s="1"/>
  <c r="E9601" i="1"/>
  <c r="H9601" i="1" s="1"/>
  <c r="E9602" i="1"/>
  <c r="H9602" i="1" s="1"/>
  <c r="E9603" i="1"/>
  <c r="H9603" i="1" s="1"/>
  <c r="E9604" i="1"/>
  <c r="H9604" i="1" s="1"/>
  <c r="E9605" i="1"/>
  <c r="H9605" i="1" s="1"/>
  <c r="E9606" i="1"/>
  <c r="H9606" i="1" s="1"/>
  <c r="E9607" i="1"/>
  <c r="H9607" i="1" s="1"/>
  <c r="E9608" i="1"/>
  <c r="H9608" i="1" s="1"/>
  <c r="E9609" i="1"/>
  <c r="H9609" i="1" s="1"/>
  <c r="E9610" i="1"/>
  <c r="H9610" i="1" s="1"/>
  <c r="E9611" i="1"/>
  <c r="H9611" i="1" s="1"/>
  <c r="E9612" i="1"/>
  <c r="H9612" i="1" s="1"/>
  <c r="E9613" i="1"/>
  <c r="H9613" i="1" s="1"/>
  <c r="E9614" i="1"/>
  <c r="H9614" i="1" s="1"/>
  <c r="E9615" i="1"/>
  <c r="H9615" i="1" s="1"/>
  <c r="E9616" i="1"/>
  <c r="H9616" i="1" s="1"/>
  <c r="E9617" i="1"/>
  <c r="H9617" i="1" s="1"/>
  <c r="E9618" i="1"/>
  <c r="H9618" i="1" s="1"/>
  <c r="E9619" i="1"/>
  <c r="H9619" i="1" s="1"/>
  <c r="E9620" i="1"/>
  <c r="H9620" i="1" s="1"/>
  <c r="E9621" i="1"/>
  <c r="H9621" i="1" s="1"/>
  <c r="E9622" i="1"/>
  <c r="H9622" i="1" s="1"/>
  <c r="E9623" i="1"/>
  <c r="H9623" i="1" s="1"/>
  <c r="E9624" i="1"/>
  <c r="H9624" i="1" s="1"/>
  <c r="E9625" i="1"/>
  <c r="H9625" i="1" s="1"/>
  <c r="E9626" i="1"/>
  <c r="H9626" i="1" s="1"/>
  <c r="E9627" i="1"/>
  <c r="H9627" i="1" s="1"/>
  <c r="E9628" i="1"/>
  <c r="H9628" i="1" s="1"/>
  <c r="E9629" i="1"/>
  <c r="H9629" i="1" s="1"/>
  <c r="E9630" i="1"/>
  <c r="H9630" i="1" s="1"/>
  <c r="E9631" i="1"/>
  <c r="H9631" i="1" s="1"/>
  <c r="E9632" i="1"/>
  <c r="H9632" i="1" s="1"/>
  <c r="E9633" i="1"/>
  <c r="H9633" i="1" s="1"/>
  <c r="E9634" i="1"/>
  <c r="H9634" i="1" s="1"/>
  <c r="E9635" i="1"/>
  <c r="H9635" i="1" s="1"/>
  <c r="E9636" i="1"/>
  <c r="H9636" i="1" s="1"/>
  <c r="E9637" i="1"/>
  <c r="H9637" i="1" s="1"/>
  <c r="E9638" i="1"/>
  <c r="H9638" i="1" s="1"/>
  <c r="E9639" i="1"/>
  <c r="H9639" i="1" s="1"/>
  <c r="E9640" i="1"/>
  <c r="H9640" i="1" s="1"/>
  <c r="E9641" i="1"/>
  <c r="H9641" i="1" s="1"/>
  <c r="E9642" i="1"/>
  <c r="H9642" i="1" s="1"/>
  <c r="E9643" i="1"/>
  <c r="H9643" i="1" s="1"/>
  <c r="E9644" i="1"/>
  <c r="H9644" i="1" s="1"/>
  <c r="E9645" i="1"/>
  <c r="H9645" i="1" s="1"/>
  <c r="E9646" i="1"/>
  <c r="H9646" i="1" s="1"/>
  <c r="E9647" i="1"/>
  <c r="H9647" i="1" s="1"/>
  <c r="E9648" i="1"/>
  <c r="H9648" i="1" s="1"/>
  <c r="E9649" i="1"/>
  <c r="H9649" i="1" s="1"/>
  <c r="E9650" i="1"/>
  <c r="H9650" i="1" s="1"/>
  <c r="E9651" i="1"/>
  <c r="H9651" i="1" s="1"/>
  <c r="E9652" i="1"/>
  <c r="H9652" i="1" s="1"/>
  <c r="E9653" i="1"/>
  <c r="H9653" i="1" s="1"/>
  <c r="E9654" i="1"/>
  <c r="H9654" i="1" s="1"/>
  <c r="E9655" i="1"/>
  <c r="H9655" i="1" s="1"/>
  <c r="E9656" i="1"/>
  <c r="H9656" i="1" s="1"/>
  <c r="E9657" i="1"/>
  <c r="H9657" i="1" s="1"/>
  <c r="E9658" i="1"/>
  <c r="H9658" i="1" s="1"/>
  <c r="E9659" i="1"/>
  <c r="H9659" i="1" s="1"/>
  <c r="E9660" i="1"/>
  <c r="H9660" i="1" s="1"/>
  <c r="E9661" i="1"/>
  <c r="H9661" i="1" s="1"/>
  <c r="E9662" i="1"/>
  <c r="H9662" i="1" s="1"/>
  <c r="E9663" i="1"/>
  <c r="H9663" i="1" s="1"/>
  <c r="E9664" i="1"/>
  <c r="H9664" i="1" s="1"/>
  <c r="E9665" i="1"/>
  <c r="H9665" i="1" s="1"/>
  <c r="E9666" i="1"/>
  <c r="H9666" i="1" s="1"/>
  <c r="E9667" i="1"/>
  <c r="H9667" i="1" s="1"/>
  <c r="E9668" i="1"/>
  <c r="H9668" i="1" s="1"/>
  <c r="E9669" i="1"/>
  <c r="H9669" i="1" s="1"/>
  <c r="E9670" i="1"/>
  <c r="H9670" i="1" s="1"/>
  <c r="E9671" i="1"/>
  <c r="H9671" i="1" s="1"/>
  <c r="E9672" i="1"/>
  <c r="H9672" i="1" s="1"/>
  <c r="E9673" i="1"/>
  <c r="H9673" i="1" s="1"/>
  <c r="E9674" i="1"/>
  <c r="H9674" i="1" s="1"/>
  <c r="E9675" i="1"/>
  <c r="H9675" i="1" s="1"/>
  <c r="E9676" i="1"/>
  <c r="H9676" i="1" s="1"/>
  <c r="E9677" i="1"/>
  <c r="H9677" i="1" s="1"/>
  <c r="E9678" i="1"/>
  <c r="H9678" i="1" s="1"/>
  <c r="E9679" i="1"/>
  <c r="H9679" i="1" s="1"/>
  <c r="E9680" i="1"/>
  <c r="H9680" i="1" s="1"/>
  <c r="E9681" i="1"/>
  <c r="H9681" i="1" s="1"/>
  <c r="E9682" i="1"/>
  <c r="H9682" i="1" s="1"/>
  <c r="E9683" i="1"/>
  <c r="H9683" i="1" s="1"/>
  <c r="E9684" i="1"/>
  <c r="H9684" i="1" s="1"/>
  <c r="E9685" i="1"/>
  <c r="H9685" i="1" s="1"/>
  <c r="E9686" i="1"/>
  <c r="H9686" i="1" s="1"/>
  <c r="E9687" i="1"/>
  <c r="H9687" i="1" s="1"/>
  <c r="E9688" i="1"/>
  <c r="H9688" i="1" s="1"/>
  <c r="E9689" i="1"/>
  <c r="H9689" i="1" s="1"/>
  <c r="E9690" i="1"/>
  <c r="H9690" i="1" s="1"/>
  <c r="E9691" i="1"/>
  <c r="H9691" i="1" s="1"/>
  <c r="E9692" i="1"/>
  <c r="H9692" i="1" s="1"/>
  <c r="E9693" i="1"/>
  <c r="H9693" i="1" s="1"/>
  <c r="E9694" i="1"/>
  <c r="H9694" i="1" s="1"/>
  <c r="E9695" i="1"/>
  <c r="H9695" i="1" s="1"/>
  <c r="E9696" i="1"/>
  <c r="H9696" i="1" s="1"/>
  <c r="E9697" i="1"/>
  <c r="H9697" i="1" s="1"/>
  <c r="E9698" i="1"/>
  <c r="H9698" i="1" s="1"/>
  <c r="E9699" i="1"/>
  <c r="H9699" i="1" s="1"/>
  <c r="E9700" i="1"/>
  <c r="H9700" i="1" s="1"/>
  <c r="E9701" i="1"/>
  <c r="H9701" i="1" s="1"/>
  <c r="E9702" i="1"/>
  <c r="H9702" i="1" s="1"/>
  <c r="E9703" i="1"/>
  <c r="H9703" i="1" s="1"/>
  <c r="E9704" i="1"/>
  <c r="H9704" i="1" s="1"/>
  <c r="E9705" i="1"/>
  <c r="H9705" i="1" s="1"/>
  <c r="E9706" i="1"/>
  <c r="H9706" i="1" s="1"/>
  <c r="E9707" i="1"/>
  <c r="H9707" i="1" s="1"/>
  <c r="E9708" i="1"/>
  <c r="H9708" i="1" s="1"/>
  <c r="E9709" i="1"/>
  <c r="H9709" i="1" s="1"/>
  <c r="E9710" i="1"/>
  <c r="H9710" i="1" s="1"/>
  <c r="E9711" i="1"/>
  <c r="H9711" i="1" s="1"/>
  <c r="E9712" i="1"/>
  <c r="H9712" i="1" s="1"/>
  <c r="E9713" i="1"/>
  <c r="H9713" i="1" s="1"/>
  <c r="E9714" i="1"/>
  <c r="H9714" i="1" s="1"/>
  <c r="E9715" i="1"/>
  <c r="H9715" i="1" s="1"/>
  <c r="E9716" i="1"/>
  <c r="H9716" i="1" s="1"/>
  <c r="E9717" i="1"/>
  <c r="H9717" i="1" s="1"/>
  <c r="E9718" i="1"/>
  <c r="H9718" i="1" s="1"/>
  <c r="E9719" i="1"/>
  <c r="H9719" i="1" s="1"/>
  <c r="E9720" i="1"/>
  <c r="H9720" i="1" s="1"/>
  <c r="E9721" i="1"/>
  <c r="H9721" i="1" s="1"/>
  <c r="E9722" i="1"/>
  <c r="H9722" i="1" s="1"/>
  <c r="E9723" i="1"/>
  <c r="H9723" i="1" s="1"/>
  <c r="E9724" i="1"/>
  <c r="H9724" i="1" s="1"/>
  <c r="E9725" i="1"/>
  <c r="H9725" i="1" s="1"/>
  <c r="E9726" i="1"/>
  <c r="H9726" i="1" s="1"/>
  <c r="E9727" i="1"/>
  <c r="H9727" i="1" s="1"/>
  <c r="E9728" i="1"/>
  <c r="H9728" i="1" s="1"/>
  <c r="E9729" i="1"/>
  <c r="H9729" i="1" s="1"/>
  <c r="E9730" i="1"/>
  <c r="H9730" i="1" s="1"/>
  <c r="E9731" i="1"/>
  <c r="H9731" i="1" s="1"/>
  <c r="E9732" i="1"/>
  <c r="H9732" i="1" s="1"/>
  <c r="E9733" i="1"/>
  <c r="H9733" i="1" s="1"/>
  <c r="E9734" i="1"/>
  <c r="H9734" i="1" s="1"/>
  <c r="E9735" i="1"/>
  <c r="H9735" i="1" s="1"/>
  <c r="E9736" i="1"/>
  <c r="H9736" i="1" s="1"/>
  <c r="E9737" i="1"/>
  <c r="H9737" i="1" s="1"/>
  <c r="E9738" i="1"/>
  <c r="H9738" i="1" s="1"/>
  <c r="E9739" i="1"/>
  <c r="H9739" i="1" s="1"/>
  <c r="E9740" i="1"/>
  <c r="H9740" i="1" s="1"/>
  <c r="E9741" i="1"/>
  <c r="H9741" i="1" s="1"/>
  <c r="E9742" i="1"/>
  <c r="H9742" i="1" s="1"/>
  <c r="E9743" i="1"/>
  <c r="H9743" i="1" s="1"/>
  <c r="E9744" i="1"/>
  <c r="H9744" i="1" s="1"/>
  <c r="E9745" i="1"/>
  <c r="H9745" i="1" s="1"/>
  <c r="E9746" i="1"/>
  <c r="H9746" i="1" s="1"/>
  <c r="E9747" i="1"/>
  <c r="H9747" i="1" s="1"/>
  <c r="E9748" i="1"/>
  <c r="H9748" i="1" s="1"/>
  <c r="E9749" i="1"/>
  <c r="H9749" i="1" s="1"/>
  <c r="E9750" i="1"/>
  <c r="H9750" i="1" s="1"/>
  <c r="E9751" i="1"/>
  <c r="H9751" i="1" s="1"/>
  <c r="E9752" i="1"/>
  <c r="H9752" i="1" s="1"/>
  <c r="E9753" i="1"/>
  <c r="H9753" i="1" s="1"/>
  <c r="E9754" i="1"/>
  <c r="H9754" i="1" s="1"/>
  <c r="E9755" i="1"/>
  <c r="H9755" i="1" s="1"/>
  <c r="E9756" i="1"/>
  <c r="H9756" i="1" s="1"/>
  <c r="E9757" i="1"/>
  <c r="H9757" i="1" s="1"/>
  <c r="E9758" i="1"/>
  <c r="H9758" i="1" s="1"/>
  <c r="E9759" i="1"/>
  <c r="H9759" i="1" s="1"/>
  <c r="E9760" i="1"/>
  <c r="H9760" i="1" s="1"/>
  <c r="E9761" i="1"/>
  <c r="H9761" i="1" s="1"/>
  <c r="E9762" i="1"/>
  <c r="H9762" i="1" s="1"/>
  <c r="E9763" i="1"/>
  <c r="H9763" i="1" s="1"/>
  <c r="E9764" i="1"/>
  <c r="H9764" i="1" s="1"/>
  <c r="E9765" i="1"/>
  <c r="H9765" i="1" s="1"/>
  <c r="E9766" i="1"/>
  <c r="H9766" i="1" s="1"/>
  <c r="E9767" i="1"/>
  <c r="H9767" i="1" s="1"/>
  <c r="E9768" i="1"/>
  <c r="H9768" i="1" s="1"/>
  <c r="E9769" i="1"/>
  <c r="H9769" i="1" s="1"/>
  <c r="E9770" i="1"/>
  <c r="H9770" i="1" s="1"/>
  <c r="E9771" i="1"/>
  <c r="H9771" i="1" s="1"/>
  <c r="E9772" i="1"/>
  <c r="H9772" i="1" s="1"/>
  <c r="E9773" i="1"/>
  <c r="H9773" i="1" s="1"/>
  <c r="E9774" i="1"/>
  <c r="H9774" i="1" s="1"/>
  <c r="E9775" i="1"/>
  <c r="H9775" i="1" s="1"/>
  <c r="E9776" i="1"/>
  <c r="H9776" i="1" s="1"/>
  <c r="E9777" i="1"/>
  <c r="H9777" i="1" s="1"/>
  <c r="E9778" i="1"/>
  <c r="H9778" i="1" s="1"/>
  <c r="E9779" i="1"/>
  <c r="H9779" i="1" s="1"/>
  <c r="E9780" i="1"/>
  <c r="H9780" i="1" s="1"/>
  <c r="E9781" i="1"/>
  <c r="H9781" i="1" s="1"/>
  <c r="E9782" i="1"/>
  <c r="H9782" i="1" s="1"/>
  <c r="E9783" i="1"/>
  <c r="H9783" i="1" s="1"/>
  <c r="E9784" i="1"/>
  <c r="H9784" i="1" s="1"/>
  <c r="E9785" i="1"/>
  <c r="H9785" i="1" s="1"/>
  <c r="E9786" i="1"/>
  <c r="H9786" i="1" s="1"/>
  <c r="E9787" i="1"/>
  <c r="H9787" i="1" s="1"/>
  <c r="E9788" i="1"/>
  <c r="H9788" i="1" s="1"/>
  <c r="E9789" i="1"/>
  <c r="H9789" i="1" s="1"/>
  <c r="E9790" i="1"/>
  <c r="H9790" i="1" s="1"/>
  <c r="E9791" i="1"/>
  <c r="H9791" i="1" s="1"/>
  <c r="E9792" i="1"/>
  <c r="H9792" i="1" s="1"/>
  <c r="E9793" i="1"/>
  <c r="H9793" i="1" s="1"/>
  <c r="E9794" i="1"/>
  <c r="H9794" i="1" s="1"/>
  <c r="E9" i="1"/>
  <c r="H9" i="1" s="1"/>
  <c r="J9793" i="1" l="1"/>
  <c r="J9792" i="1" s="1"/>
  <c r="J9791" i="1" s="1"/>
  <c r="D319" i="6"/>
  <c r="D320" i="6"/>
  <c r="D321" i="6"/>
  <c r="D322" i="6"/>
  <c r="D323" i="6"/>
  <c r="P9792" i="1" l="1"/>
  <c r="P9791" i="1"/>
  <c r="D3" i="1"/>
  <c r="D4" i="1" s="1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2867" i="7" l="1"/>
  <c r="D2867" i="7" s="1"/>
  <c r="I2873" i="1" s="1"/>
  <c r="C2871" i="7"/>
  <c r="D2871" i="7" s="1"/>
  <c r="I2877" i="1" s="1"/>
  <c r="C2875" i="7"/>
  <c r="D2875" i="7" s="1"/>
  <c r="I2881" i="1" s="1"/>
  <c r="C2879" i="7"/>
  <c r="D2879" i="7" s="1"/>
  <c r="I2885" i="1" s="1"/>
  <c r="C2883" i="7"/>
  <c r="D2883" i="7" s="1"/>
  <c r="I2889" i="1" s="1"/>
  <c r="C2887" i="7"/>
  <c r="D2887" i="7" s="1"/>
  <c r="I2893" i="1" s="1"/>
  <c r="C2891" i="7"/>
  <c r="D2891" i="7" s="1"/>
  <c r="I2897" i="1" s="1"/>
  <c r="C2864" i="7"/>
  <c r="D2864" i="7" s="1"/>
  <c r="I2870" i="1" s="1"/>
  <c r="C2868" i="7"/>
  <c r="D2868" i="7" s="1"/>
  <c r="I2874" i="1" s="1"/>
  <c r="C2872" i="7"/>
  <c r="D2872" i="7" s="1"/>
  <c r="I2878" i="1" s="1"/>
  <c r="C2876" i="7"/>
  <c r="D2876" i="7" s="1"/>
  <c r="I2882" i="1" s="1"/>
  <c r="C2880" i="7"/>
  <c r="D2880" i="7" s="1"/>
  <c r="I2886" i="1" s="1"/>
  <c r="C2884" i="7"/>
  <c r="D2884" i="7" s="1"/>
  <c r="I2890" i="1" s="1"/>
  <c r="C2888" i="7"/>
  <c r="D2888" i="7" s="1"/>
  <c r="I2894" i="1" s="1"/>
  <c r="C2892" i="7"/>
  <c r="D2892" i="7" s="1"/>
  <c r="I2898" i="1" s="1"/>
  <c r="C2866" i="7"/>
  <c r="D2866" i="7" s="1"/>
  <c r="I2872" i="1" s="1"/>
  <c r="C2870" i="7"/>
  <c r="D2870" i="7" s="1"/>
  <c r="I2876" i="1" s="1"/>
  <c r="C2874" i="7"/>
  <c r="D2874" i="7" s="1"/>
  <c r="I2880" i="1" s="1"/>
  <c r="C2878" i="7"/>
  <c r="D2878" i="7" s="1"/>
  <c r="I2884" i="1" s="1"/>
  <c r="C2882" i="7"/>
  <c r="D2882" i="7" s="1"/>
  <c r="I2888" i="1" s="1"/>
  <c r="C2886" i="7"/>
  <c r="D2886" i="7" s="1"/>
  <c r="I2892" i="1" s="1"/>
  <c r="C2890" i="7"/>
  <c r="D2890" i="7" s="1"/>
  <c r="I2896" i="1" s="1"/>
  <c r="C2873" i="7"/>
  <c r="D2873" i="7" s="1"/>
  <c r="I2879" i="1" s="1"/>
  <c r="C2889" i="7"/>
  <c r="D2889" i="7" s="1"/>
  <c r="I2895" i="1" s="1"/>
  <c r="C2877" i="7"/>
  <c r="D2877" i="7" s="1"/>
  <c r="I2883" i="1" s="1"/>
  <c r="C2893" i="7"/>
  <c r="D2893" i="7" s="1"/>
  <c r="I2899" i="1" s="1"/>
  <c r="C2865" i="7"/>
  <c r="D2865" i="7" s="1"/>
  <c r="I2871" i="1" s="1"/>
  <c r="C2881" i="7"/>
  <c r="D2881" i="7" s="1"/>
  <c r="I2887" i="1" s="1"/>
  <c r="C2869" i="7"/>
  <c r="D2869" i="7" s="1"/>
  <c r="I2875" i="1" s="1"/>
  <c r="C2885" i="7"/>
  <c r="D2885" i="7" s="1"/>
  <c r="I2891" i="1" s="1"/>
  <c r="C2743" i="7"/>
  <c r="D2743" i="7" s="1"/>
  <c r="I2749" i="1" s="1"/>
  <c r="C2747" i="7"/>
  <c r="D2747" i="7" s="1"/>
  <c r="I2753" i="1" s="1"/>
  <c r="C2751" i="7"/>
  <c r="D2751" i="7" s="1"/>
  <c r="I2757" i="1" s="1"/>
  <c r="C2755" i="7"/>
  <c r="D2755" i="7" s="1"/>
  <c r="I2761" i="1" s="1"/>
  <c r="C2759" i="7"/>
  <c r="D2759" i="7" s="1"/>
  <c r="I2765" i="1" s="1"/>
  <c r="C2763" i="7"/>
  <c r="D2763" i="7" s="1"/>
  <c r="I2769" i="1" s="1"/>
  <c r="C2767" i="7"/>
  <c r="D2767" i="7" s="1"/>
  <c r="I2773" i="1" s="1"/>
  <c r="C2771" i="7"/>
  <c r="D2771" i="7" s="1"/>
  <c r="I2777" i="1" s="1"/>
  <c r="C2744" i="7"/>
  <c r="D2744" i="7" s="1"/>
  <c r="I2750" i="1" s="1"/>
  <c r="C2748" i="7"/>
  <c r="D2748" i="7" s="1"/>
  <c r="I2754" i="1" s="1"/>
  <c r="C2752" i="7"/>
  <c r="D2752" i="7" s="1"/>
  <c r="I2758" i="1" s="1"/>
  <c r="C2756" i="7"/>
  <c r="D2756" i="7" s="1"/>
  <c r="I2762" i="1" s="1"/>
  <c r="C2760" i="7"/>
  <c r="D2760" i="7" s="1"/>
  <c r="I2766" i="1" s="1"/>
  <c r="C2764" i="7"/>
  <c r="D2764" i="7" s="1"/>
  <c r="I2770" i="1" s="1"/>
  <c r="C2768" i="7"/>
  <c r="D2768" i="7" s="1"/>
  <c r="I2774" i="1" s="1"/>
  <c r="C2742" i="7"/>
  <c r="D2742" i="7" s="1"/>
  <c r="I2748" i="1" s="1"/>
  <c r="C2746" i="7"/>
  <c r="D2746" i="7" s="1"/>
  <c r="I2752" i="1" s="1"/>
  <c r="C2750" i="7"/>
  <c r="D2750" i="7" s="1"/>
  <c r="I2756" i="1" s="1"/>
  <c r="C2754" i="7"/>
  <c r="D2754" i="7" s="1"/>
  <c r="I2760" i="1" s="1"/>
  <c r="C2758" i="7"/>
  <c r="D2758" i="7" s="1"/>
  <c r="I2764" i="1" s="1"/>
  <c r="C2762" i="7"/>
  <c r="D2762" i="7" s="1"/>
  <c r="I2768" i="1" s="1"/>
  <c r="C2766" i="7"/>
  <c r="D2766" i="7" s="1"/>
  <c r="I2772" i="1" s="1"/>
  <c r="C2770" i="7"/>
  <c r="D2770" i="7" s="1"/>
  <c r="I2776" i="1" s="1"/>
  <c r="C2745" i="7"/>
  <c r="D2745" i="7" s="1"/>
  <c r="I2751" i="1" s="1"/>
  <c r="C2761" i="7"/>
  <c r="D2761" i="7" s="1"/>
  <c r="I2767" i="1" s="1"/>
  <c r="C2749" i="7"/>
  <c r="D2749" i="7" s="1"/>
  <c r="I2755" i="1" s="1"/>
  <c r="C2765" i="7"/>
  <c r="D2765" i="7" s="1"/>
  <c r="I2771" i="1" s="1"/>
  <c r="C2753" i="7"/>
  <c r="D2753" i="7" s="1"/>
  <c r="I2759" i="1" s="1"/>
  <c r="C2769" i="7"/>
  <c r="D2769" i="7" s="1"/>
  <c r="I2775" i="1" s="1"/>
  <c r="C2741" i="7"/>
  <c r="D2741" i="7" s="1"/>
  <c r="I2747" i="1" s="1"/>
  <c r="C2757" i="7"/>
  <c r="D2757" i="7" s="1"/>
  <c r="I2763" i="1" s="1"/>
  <c r="C2619" i="7"/>
  <c r="D2619" i="7" s="1"/>
  <c r="I2625" i="1" s="1"/>
  <c r="C2623" i="7"/>
  <c r="D2623" i="7" s="1"/>
  <c r="I2629" i="1" s="1"/>
  <c r="C2627" i="7"/>
  <c r="D2627" i="7" s="1"/>
  <c r="I2633" i="1" s="1"/>
  <c r="C2631" i="7"/>
  <c r="D2631" i="7" s="1"/>
  <c r="I2637" i="1" s="1"/>
  <c r="C2635" i="7"/>
  <c r="D2635" i="7" s="1"/>
  <c r="I2641" i="1" s="1"/>
  <c r="C2639" i="7"/>
  <c r="D2639" i="7" s="1"/>
  <c r="I2645" i="1" s="1"/>
  <c r="C2643" i="7"/>
  <c r="D2643" i="7" s="1"/>
  <c r="I2649" i="1" s="1"/>
  <c r="C2647" i="7"/>
  <c r="D2647" i="7" s="1"/>
  <c r="I2653" i="1" s="1"/>
  <c r="C2620" i="7"/>
  <c r="D2620" i="7" s="1"/>
  <c r="I2626" i="1" s="1"/>
  <c r="C2624" i="7"/>
  <c r="D2624" i="7" s="1"/>
  <c r="I2630" i="1" s="1"/>
  <c r="C2628" i="7"/>
  <c r="D2628" i="7" s="1"/>
  <c r="I2634" i="1" s="1"/>
  <c r="C2632" i="7"/>
  <c r="D2632" i="7" s="1"/>
  <c r="I2638" i="1" s="1"/>
  <c r="C2636" i="7"/>
  <c r="D2636" i="7" s="1"/>
  <c r="I2642" i="1" s="1"/>
  <c r="C2640" i="7"/>
  <c r="D2640" i="7" s="1"/>
  <c r="I2646" i="1" s="1"/>
  <c r="C2644" i="7"/>
  <c r="D2644" i="7" s="1"/>
  <c r="I2650" i="1" s="1"/>
  <c r="C2648" i="7"/>
  <c r="D2648" i="7" s="1"/>
  <c r="I2654" i="1" s="1"/>
  <c r="C2622" i="7"/>
  <c r="D2622" i="7" s="1"/>
  <c r="I2628" i="1" s="1"/>
  <c r="C2626" i="7"/>
  <c r="D2626" i="7" s="1"/>
  <c r="I2632" i="1" s="1"/>
  <c r="C2630" i="7"/>
  <c r="D2630" i="7" s="1"/>
  <c r="I2636" i="1" s="1"/>
  <c r="C2634" i="7"/>
  <c r="D2634" i="7" s="1"/>
  <c r="I2640" i="1" s="1"/>
  <c r="C2638" i="7"/>
  <c r="D2638" i="7" s="1"/>
  <c r="I2644" i="1" s="1"/>
  <c r="C2642" i="7"/>
  <c r="D2642" i="7" s="1"/>
  <c r="I2648" i="1" s="1"/>
  <c r="C2646" i="7"/>
  <c r="D2646" i="7" s="1"/>
  <c r="I2652" i="1" s="1"/>
  <c r="C2633" i="7"/>
  <c r="D2633" i="7" s="1"/>
  <c r="I2639" i="1" s="1"/>
  <c r="C2649" i="7"/>
  <c r="D2649" i="7" s="1"/>
  <c r="I2655" i="1" s="1"/>
  <c r="C2621" i="7"/>
  <c r="D2621" i="7" s="1"/>
  <c r="I2627" i="1" s="1"/>
  <c r="C2637" i="7"/>
  <c r="D2637" i="7" s="1"/>
  <c r="I2643" i="1" s="1"/>
  <c r="C2625" i="7"/>
  <c r="D2625" i="7" s="1"/>
  <c r="I2631" i="1" s="1"/>
  <c r="C2641" i="7"/>
  <c r="D2641" i="7" s="1"/>
  <c r="I2647" i="1" s="1"/>
  <c r="C2629" i="7"/>
  <c r="D2629" i="7" s="1"/>
  <c r="I2635" i="1" s="1"/>
  <c r="C2645" i="7"/>
  <c r="D2645" i="7" s="1"/>
  <c r="I2651" i="1" s="1"/>
  <c r="O321" i="1"/>
  <c r="O325" i="1"/>
  <c r="O329" i="1"/>
  <c r="O333" i="1"/>
  <c r="O337" i="1"/>
  <c r="O341" i="1"/>
  <c r="O345" i="1"/>
  <c r="O349" i="1"/>
  <c r="O353" i="1"/>
  <c r="O357" i="1"/>
  <c r="O361" i="1"/>
  <c r="O365" i="1"/>
  <c r="O369" i="1"/>
  <c r="O373" i="1"/>
  <c r="O377" i="1"/>
  <c r="O381" i="1"/>
  <c r="O385" i="1"/>
  <c r="O389" i="1"/>
  <c r="O393" i="1"/>
  <c r="O397" i="1"/>
  <c r="O401" i="1"/>
  <c r="O405" i="1"/>
  <c r="O409" i="1"/>
  <c r="O413" i="1"/>
  <c r="O417" i="1"/>
  <c r="O421" i="1"/>
  <c r="O425" i="1"/>
  <c r="O429" i="1"/>
  <c r="O433" i="1"/>
  <c r="O437" i="1"/>
  <c r="O441" i="1"/>
  <c r="O445" i="1"/>
  <c r="O449" i="1"/>
  <c r="O453" i="1"/>
  <c r="O457" i="1"/>
  <c r="O461" i="1"/>
  <c r="O465" i="1"/>
  <c r="O469" i="1"/>
  <c r="O473" i="1"/>
  <c r="O477" i="1"/>
  <c r="O481" i="1"/>
  <c r="O485" i="1"/>
  <c r="O489" i="1"/>
  <c r="O493" i="1"/>
  <c r="O497" i="1"/>
  <c r="O501" i="1"/>
  <c r="O505" i="1"/>
  <c r="O509" i="1"/>
  <c r="O513" i="1"/>
  <c r="O517" i="1"/>
  <c r="O521" i="1"/>
  <c r="O525" i="1"/>
  <c r="O529" i="1"/>
  <c r="O533" i="1"/>
  <c r="O537" i="1"/>
  <c r="O541" i="1"/>
  <c r="O545" i="1"/>
  <c r="O549" i="1"/>
  <c r="O553" i="1"/>
  <c r="O557" i="1"/>
  <c r="O561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O645" i="1"/>
  <c r="O649" i="1"/>
  <c r="O653" i="1"/>
  <c r="O657" i="1"/>
  <c r="O661" i="1"/>
  <c r="O665" i="1"/>
  <c r="O669" i="1"/>
  <c r="O673" i="1"/>
  <c r="O677" i="1"/>
  <c r="O681" i="1"/>
  <c r="O685" i="1"/>
  <c r="O689" i="1"/>
  <c r="O693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7" i="1"/>
  <c r="O1041" i="1"/>
  <c r="O1045" i="1"/>
  <c r="O1049" i="1"/>
  <c r="O1053" i="1"/>
  <c r="O1057" i="1"/>
  <c r="O1061" i="1"/>
  <c r="O1065" i="1"/>
  <c r="O1069" i="1"/>
  <c r="O1073" i="1"/>
  <c r="O1077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O1449" i="1"/>
  <c r="O1453" i="1"/>
  <c r="O1457" i="1"/>
  <c r="O1461" i="1"/>
  <c r="O1465" i="1"/>
  <c r="O1469" i="1"/>
  <c r="O1473" i="1"/>
  <c r="O1477" i="1"/>
  <c r="O1481" i="1"/>
  <c r="O1485" i="1"/>
  <c r="O1489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322" i="1"/>
  <c r="O326" i="1"/>
  <c r="O330" i="1"/>
  <c r="O334" i="1"/>
  <c r="O338" i="1"/>
  <c r="O342" i="1"/>
  <c r="O346" i="1"/>
  <c r="O350" i="1"/>
  <c r="O354" i="1"/>
  <c r="O358" i="1"/>
  <c r="O362" i="1"/>
  <c r="O366" i="1"/>
  <c r="O370" i="1"/>
  <c r="O374" i="1"/>
  <c r="O378" i="1"/>
  <c r="O382" i="1"/>
  <c r="O386" i="1"/>
  <c r="O390" i="1"/>
  <c r="O394" i="1"/>
  <c r="O398" i="1"/>
  <c r="O402" i="1"/>
  <c r="O406" i="1"/>
  <c r="O410" i="1"/>
  <c r="O414" i="1"/>
  <c r="O418" i="1"/>
  <c r="O422" i="1"/>
  <c r="O426" i="1"/>
  <c r="O430" i="1"/>
  <c r="O434" i="1"/>
  <c r="O438" i="1"/>
  <c r="O442" i="1"/>
  <c r="O446" i="1"/>
  <c r="O450" i="1"/>
  <c r="O454" i="1"/>
  <c r="O458" i="1"/>
  <c r="O462" i="1"/>
  <c r="O466" i="1"/>
  <c r="O470" i="1"/>
  <c r="O474" i="1"/>
  <c r="O478" i="1"/>
  <c r="O482" i="1"/>
  <c r="O486" i="1"/>
  <c r="O490" i="1"/>
  <c r="O494" i="1"/>
  <c r="O498" i="1"/>
  <c r="O502" i="1"/>
  <c r="O506" i="1"/>
  <c r="O510" i="1"/>
  <c r="O514" i="1"/>
  <c r="O518" i="1"/>
  <c r="O522" i="1"/>
  <c r="O526" i="1"/>
  <c r="O530" i="1"/>
  <c r="O534" i="1"/>
  <c r="O538" i="1"/>
  <c r="O542" i="1"/>
  <c r="O546" i="1"/>
  <c r="O550" i="1"/>
  <c r="O554" i="1"/>
  <c r="O558" i="1"/>
  <c r="O562" i="1"/>
  <c r="O566" i="1"/>
  <c r="O570" i="1"/>
  <c r="O574" i="1"/>
  <c r="O578" i="1"/>
  <c r="O582" i="1"/>
  <c r="O586" i="1"/>
  <c r="O590" i="1"/>
  <c r="O594" i="1"/>
  <c r="O598" i="1"/>
  <c r="O602" i="1"/>
  <c r="O606" i="1"/>
  <c r="O610" i="1"/>
  <c r="O614" i="1"/>
  <c r="O618" i="1"/>
  <c r="O622" i="1"/>
  <c r="O626" i="1"/>
  <c r="O630" i="1"/>
  <c r="O634" i="1"/>
  <c r="O638" i="1"/>
  <c r="O642" i="1"/>
  <c r="O646" i="1"/>
  <c r="O650" i="1"/>
  <c r="O654" i="1"/>
  <c r="O658" i="1"/>
  <c r="O662" i="1"/>
  <c r="O666" i="1"/>
  <c r="O670" i="1"/>
  <c r="O674" i="1"/>
  <c r="O678" i="1"/>
  <c r="O682" i="1"/>
  <c r="O686" i="1"/>
  <c r="O690" i="1"/>
  <c r="O694" i="1"/>
  <c r="O698" i="1"/>
  <c r="O702" i="1"/>
  <c r="O706" i="1"/>
  <c r="O710" i="1"/>
  <c r="O714" i="1"/>
  <c r="O718" i="1"/>
  <c r="O722" i="1"/>
  <c r="O726" i="1"/>
  <c r="O730" i="1"/>
  <c r="O734" i="1"/>
  <c r="O738" i="1"/>
  <c r="O742" i="1"/>
  <c r="O746" i="1"/>
  <c r="O750" i="1"/>
  <c r="O754" i="1"/>
  <c r="O758" i="1"/>
  <c r="O762" i="1"/>
  <c r="O766" i="1"/>
  <c r="O770" i="1"/>
  <c r="O774" i="1"/>
  <c r="O778" i="1"/>
  <c r="O782" i="1"/>
  <c r="O786" i="1"/>
  <c r="O790" i="1"/>
  <c r="O794" i="1"/>
  <c r="O798" i="1"/>
  <c r="O802" i="1"/>
  <c r="O806" i="1"/>
  <c r="O810" i="1"/>
  <c r="O814" i="1"/>
  <c r="O818" i="1"/>
  <c r="O822" i="1"/>
  <c r="O826" i="1"/>
  <c r="O830" i="1"/>
  <c r="O834" i="1"/>
  <c r="O838" i="1"/>
  <c r="O842" i="1"/>
  <c r="O846" i="1"/>
  <c r="O850" i="1"/>
  <c r="O854" i="1"/>
  <c r="O858" i="1"/>
  <c r="O862" i="1"/>
  <c r="O866" i="1"/>
  <c r="O870" i="1"/>
  <c r="O874" i="1"/>
  <c r="O878" i="1"/>
  <c r="O882" i="1"/>
  <c r="O886" i="1"/>
  <c r="O890" i="1"/>
  <c r="O894" i="1"/>
  <c r="O898" i="1"/>
  <c r="O902" i="1"/>
  <c r="O906" i="1"/>
  <c r="O910" i="1"/>
  <c r="O914" i="1"/>
  <c r="O918" i="1"/>
  <c r="O922" i="1"/>
  <c r="O926" i="1"/>
  <c r="O930" i="1"/>
  <c r="O934" i="1"/>
  <c r="O938" i="1"/>
  <c r="O942" i="1"/>
  <c r="O946" i="1"/>
  <c r="O950" i="1"/>
  <c r="O954" i="1"/>
  <c r="O958" i="1"/>
  <c r="O962" i="1"/>
  <c r="O966" i="1"/>
  <c r="O970" i="1"/>
  <c r="O974" i="1"/>
  <c r="O978" i="1"/>
  <c r="O982" i="1"/>
  <c r="O986" i="1"/>
  <c r="O990" i="1"/>
  <c r="O994" i="1"/>
  <c r="O998" i="1"/>
  <c r="O1002" i="1"/>
  <c r="O1006" i="1"/>
  <c r="O1010" i="1"/>
  <c r="O1014" i="1"/>
  <c r="O1018" i="1"/>
  <c r="O1022" i="1"/>
  <c r="O1026" i="1"/>
  <c r="O1030" i="1"/>
  <c r="O1034" i="1"/>
  <c r="O1038" i="1"/>
  <c r="O1042" i="1"/>
  <c r="O1046" i="1"/>
  <c r="O1050" i="1"/>
  <c r="O1054" i="1"/>
  <c r="O1058" i="1"/>
  <c r="O1062" i="1"/>
  <c r="O1066" i="1"/>
  <c r="O1070" i="1"/>
  <c r="O1074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O1446" i="1"/>
  <c r="O1450" i="1"/>
  <c r="O1454" i="1"/>
  <c r="O1458" i="1"/>
  <c r="O1462" i="1"/>
  <c r="O1466" i="1"/>
  <c r="O1470" i="1"/>
  <c r="O1474" i="1"/>
  <c r="O1478" i="1"/>
  <c r="O1482" i="1"/>
  <c r="O1486" i="1"/>
  <c r="O1490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328" i="1"/>
  <c r="O336" i="1"/>
  <c r="O344" i="1"/>
  <c r="O352" i="1"/>
  <c r="O360" i="1"/>
  <c r="O368" i="1"/>
  <c r="O376" i="1"/>
  <c r="O384" i="1"/>
  <c r="O392" i="1"/>
  <c r="O400" i="1"/>
  <c r="O408" i="1"/>
  <c r="O416" i="1"/>
  <c r="O424" i="1"/>
  <c r="O432" i="1"/>
  <c r="O440" i="1"/>
  <c r="O448" i="1"/>
  <c r="O456" i="1"/>
  <c r="O464" i="1"/>
  <c r="O472" i="1"/>
  <c r="O480" i="1"/>
  <c r="O488" i="1"/>
  <c r="O496" i="1"/>
  <c r="O504" i="1"/>
  <c r="O512" i="1"/>
  <c r="O520" i="1"/>
  <c r="O528" i="1"/>
  <c r="O536" i="1"/>
  <c r="O544" i="1"/>
  <c r="O552" i="1"/>
  <c r="O560" i="1"/>
  <c r="O568" i="1"/>
  <c r="O576" i="1"/>
  <c r="O584" i="1"/>
  <c r="O592" i="1"/>
  <c r="O600" i="1"/>
  <c r="O608" i="1"/>
  <c r="O616" i="1"/>
  <c r="O624" i="1"/>
  <c r="O632" i="1"/>
  <c r="O640" i="1"/>
  <c r="O648" i="1"/>
  <c r="O656" i="1"/>
  <c r="O664" i="1"/>
  <c r="O672" i="1"/>
  <c r="O680" i="1"/>
  <c r="O688" i="1"/>
  <c r="O696" i="1"/>
  <c r="O704" i="1"/>
  <c r="O712" i="1"/>
  <c r="O720" i="1"/>
  <c r="O728" i="1"/>
  <c r="O736" i="1"/>
  <c r="O744" i="1"/>
  <c r="O752" i="1"/>
  <c r="O760" i="1"/>
  <c r="O768" i="1"/>
  <c r="O776" i="1"/>
  <c r="O784" i="1"/>
  <c r="O792" i="1"/>
  <c r="O800" i="1"/>
  <c r="O808" i="1"/>
  <c r="O816" i="1"/>
  <c r="O824" i="1"/>
  <c r="O832" i="1"/>
  <c r="O840" i="1"/>
  <c r="O848" i="1"/>
  <c r="O856" i="1"/>
  <c r="O864" i="1"/>
  <c r="O872" i="1"/>
  <c r="O880" i="1"/>
  <c r="O888" i="1"/>
  <c r="O896" i="1"/>
  <c r="O904" i="1"/>
  <c r="O912" i="1"/>
  <c r="O920" i="1"/>
  <c r="O928" i="1"/>
  <c r="O936" i="1"/>
  <c r="O944" i="1"/>
  <c r="O952" i="1"/>
  <c r="O960" i="1"/>
  <c r="O968" i="1"/>
  <c r="O976" i="1"/>
  <c r="O984" i="1"/>
  <c r="O992" i="1"/>
  <c r="O1000" i="1"/>
  <c r="O1008" i="1"/>
  <c r="O1016" i="1"/>
  <c r="O1024" i="1"/>
  <c r="O1032" i="1"/>
  <c r="O1040" i="1"/>
  <c r="O1048" i="1"/>
  <c r="O1056" i="1"/>
  <c r="O1064" i="1"/>
  <c r="O1072" i="1"/>
  <c r="O1080" i="1"/>
  <c r="O1088" i="1"/>
  <c r="O1096" i="1"/>
  <c r="O1104" i="1"/>
  <c r="O1112" i="1"/>
  <c r="O1120" i="1"/>
  <c r="O1128" i="1"/>
  <c r="O1136" i="1"/>
  <c r="O1144" i="1"/>
  <c r="O1152" i="1"/>
  <c r="O1160" i="1"/>
  <c r="O1168" i="1"/>
  <c r="O1176" i="1"/>
  <c r="O1184" i="1"/>
  <c r="O1192" i="1"/>
  <c r="O1200" i="1"/>
  <c r="O1208" i="1"/>
  <c r="O1216" i="1"/>
  <c r="O1224" i="1"/>
  <c r="O1232" i="1"/>
  <c r="O1240" i="1"/>
  <c r="O1248" i="1"/>
  <c r="O1256" i="1"/>
  <c r="O1264" i="1"/>
  <c r="O1272" i="1"/>
  <c r="O1280" i="1"/>
  <c r="O1288" i="1"/>
  <c r="O1296" i="1"/>
  <c r="O1304" i="1"/>
  <c r="O1312" i="1"/>
  <c r="O1320" i="1"/>
  <c r="O1328" i="1"/>
  <c r="O1336" i="1"/>
  <c r="O1344" i="1"/>
  <c r="O1352" i="1"/>
  <c r="O1360" i="1"/>
  <c r="O1368" i="1"/>
  <c r="O1376" i="1"/>
  <c r="O1384" i="1"/>
  <c r="O1392" i="1"/>
  <c r="O1400" i="1"/>
  <c r="O1408" i="1"/>
  <c r="O1416" i="1"/>
  <c r="O1424" i="1"/>
  <c r="O1432" i="1"/>
  <c r="O1440" i="1"/>
  <c r="O1448" i="1"/>
  <c r="O1456" i="1"/>
  <c r="O1464" i="1"/>
  <c r="O1472" i="1"/>
  <c r="O1480" i="1"/>
  <c r="O1488" i="1"/>
  <c r="O1496" i="1"/>
  <c r="O1504" i="1"/>
  <c r="O1512" i="1"/>
  <c r="O1520" i="1"/>
  <c r="O1528" i="1"/>
  <c r="O1536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O1644" i="1"/>
  <c r="O1648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4" i="1"/>
  <c r="O2228" i="1"/>
  <c r="O2232" i="1"/>
  <c r="O2236" i="1"/>
  <c r="O2240" i="1"/>
  <c r="O2244" i="1"/>
  <c r="O2248" i="1"/>
  <c r="O2252" i="1"/>
  <c r="O2256" i="1"/>
  <c r="O2260" i="1"/>
  <c r="O2264" i="1"/>
  <c r="O2268" i="1"/>
  <c r="O2272" i="1"/>
  <c r="O2276" i="1"/>
  <c r="O2280" i="1"/>
  <c r="O2284" i="1"/>
  <c r="O2288" i="1"/>
  <c r="O2292" i="1"/>
  <c r="O2296" i="1"/>
  <c r="O2300" i="1"/>
  <c r="O2304" i="1"/>
  <c r="O2308" i="1"/>
  <c r="O2312" i="1"/>
  <c r="O2316" i="1"/>
  <c r="O2320" i="1"/>
  <c r="O2324" i="1"/>
  <c r="O2328" i="1"/>
  <c r="O2332" i="1"/>
  <c r="O2336" i="1"/>
  <c r="O2340" i="1"/>
  <c r="O2344" i="1"/>
  <c r="O2348" i="1"/>
  <c r="O2352" i="1"/>
  <c r="O2356" i="1"/>
  <c r="O2360" i="1"/>
  <c r="O2364" i="1"/>
  <c r="O2368" i="1"/>
  <c r="O2372" i="1"/>
  <c r="O2376" i="1"/>
  <c r="O2380" i="1"/>
  <c r="O2384" i="1"/>
  <c r="O2388" i="1"/>
  <c r="O2392" i="1"/>
  <c r="O2396" i="1"/>
  <c r="O2400" i="1"/>
  <c r="O2404" i="1"/>
  <c r="O2408" i="1"/>
  <c r="O2412" i="1"/>
  <c r="O2416" i="1"/>
  <c r="O2420" i="1"/>
  <c r="O2424" i="1"/>
  <c r="O2428" i="1"/>
  <c r="O2432" i="1"/>
  <c r="O2436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4" i="1"/>
  <c r="O2508" i="1"/>
  <c r="O2512" i="1"/>
  <c r="O2516" i="1"/>
  <c r="O2520" i="1"/>
  <c r="O2524" i="1"/>
  <c r="O2528" i="1"/>
  <c r="O2532" i="1"/>
  <c r="O2536" i="1"/>
  <c r="O2540" i="1"/>
  <c r="O2544" i="1"/>
  <c r="O2548" i="1"/>
  <c r="O2552" i="1"/>
  <c r="O2556" i="1"/>
  <c r="O2560" i="1"/>
  <c r="O2564" i="1"/>
  <c r="O2568" i="1"/>
  <c r="O2572" i="1"/>
  <c r="O2576" i="1"/>
  <c r="O2580" i="1"/>
  <c r="O2584" i="1"/>
  <c r="O2588" i="1"/>
  <c r="O2592" i="1"/>
  <c r="O2596" i="1"/>
  <c r="O2600" i="1"/>
  <c r="O2604" i="1"/>
  <c r="O2608" i="1"/>
  <c r="O2612" i="1"/>
  <c r="O2616" i="1"/>
  <c r="O2620" i="1"/>
  <c r="O2624" i="1"/>
  <c r="O2628" i="1"/>
  <c r="O2632" i="1"/>
  <c r="O2636" i="1"/>
  <c r="O2640" i="1"/>
  <c r="O2644" i="1"/>
  <c r="O2648" i="1"/>
  <c r="O2652" i="1"/>
  <c r="O2656" i="1"/>
  <c r="O2660" i="1"/>
  <c r="O2664" i="1"/>
  <c r="O2668" i="1"/>
  <c r="O2672" i="1"/>
  <c r="O2676" i="1"/>
  <c r="O2680" i="1"/>
  <c r="O2684" i="1"/>
  <c r="O2688" i="1"/>
  <c r="O2692" i="1"/>
  <c r="O2696" i="1"/>
  <c r="O2700" i="1"/>
  <c r="O2704" i="1"/>
  <c r="O2708" i="1"/>
  <c r="O2712" i="1"/>
  <c r="O2716" i="1"/>
  <c r="O2720" i="1"/>
  <c r="O2724" i="1"/>
  <c r="O2728" i="1"/>
  <c r="O2732" i="1"/>
  <c r="O2736" i="1"/>
  <c r="O2740" i="1"/>
  <c r="O2744" i="1"/>
  <c r="O2748" i="1"/>
  <c r="O2752" i="1"/>
  <c r="O2756" i="1"/>
  <c r="O2760" i="1"/>
  <c r="O2764" i="1"/>
  <c r="O2768" i="1"/>
  <c r="O2772" i="1"/>
  <c r="O2776" i="1"/>
  <c r="O2780" i="1"/>
  <c r="O2784" i="1"/>
  <c r="O2788" i="1"/>
  <c r="O2792" i="1"/>
  <c r="O2796" i="1"/>
  <c r="O2800" i="1"/>
  <c r="O2804" i="1"/>
  <c r="O2808" i="1"/>
  <c r="O2812" i="1"/>
  <c r="O2816" i="1"/>
  <c r="O2820" i="1"/>
  <c r="O2824" i="1"/>
  <c r="O2828" i="1"/>
  <c r="O2832" i="1"/>
  <c r="O2836" i="1"/>
  <c r="O2840" i="1"/>
  <c r="O2844" i="1"/>
  <c r="O2848" i="1"/>
  <c r="O2852" i="1"/>
  <c r="O2856" i="1"/>
  <c r="O2860" i="1"/>
  <c r="O2864" i="1"/>
  <c r="O2868" i="1"/>
  <c r="O2872" i="1"/>
  <c r="O2876" i="1"/>
  <c r="O2880" i="1"/>
  <c r="O2884" i="1"/>
  <c r="O2888" i="1"/>
  <c r="O2892" i="1"/>
  <c r="O2896" i="1"/>
  <c r="O2900" i="1"/>
  <c r="O2904" i="1"/>
  <c r="O2908" i="1"/>
  <c r="O2912" i="1"/>
  <c r="O2916" i="1"/>
  <c r="O2920" i="1"/>
  <c r="O2924" i="1"/>
  <c r="O2928" i="1"/>
  <c r="O2932" i="1"/>
  <c r="O2936" i="1"/>
  <c r="O2940" i="1"/>
  <c r="O2944" i="1"/>
  <c r="O2948" i="1"/>
  <c r="O2952" i="1"/>
  <c r="O2956" i="1"/>
  <c r="O2960" i="1"/>
  <c r="O2964" i="1"/>
  <c r="O2968" i="1"/>
  <c r="O2972" i="1"/>
  <c r="O2976" i="1"/>
  <c r="O2980" i="1"/>
  <c r="O2984" i="1"/>
  <c r="O2988" i="1"/>
  <c r="O2992" i="1"/>
  <c r="O2996" i="1"/>
  <c r="O3000" i="1"/>
  <c r="O3004" i="1"/>
  <c r="O3008" i="1"/>
  <c r="O3012" i="1"/>
  <c r="O3016" i="1"/>
  <c r="O3020" i="1"/>
  <c r="O3024" i="1"/>
  <c r="O3028" i="1"/>
  <c r="O3032" i="1"/>
  <c r="O3036" i="1"/>
  <c r="O3040" i="1"/>
  <c r="O3044" i="1"/>
  <c r="O3048" i="1"/>
  <c r="O3052" i="1"/>
  <c r="O3056" i="1"/>
  <c r="O3060" i="1"/>
  <c r="O3064" i="1"/>
  <c r="O3068" i="1"/>
  <c r="O3072" i="1"/>
  <c r="O3076" i="1"/>
  <c r="O3080" i="1"/>
  <c r="O3084" i="1"/>
  <c r="O3088" i="1"/>
  <c r="O3092" i="1"/>
  <c r="O3096" i="1"/>
  <c r="O3100" i="1"/>
  <c r="O3104" i="1"/>
  <c r="O3108" i="1"/>
  <c r="O3112" i="1"/>
  <c r="O3116" i="1"/>
  <c r="O3120" i="1"/>
  <c r="O3124" i="1"/>
  <c r="O3128" i="1"/>
  <c r="O3132" i="1"/>
  <c r="O3136" i="1"/>
  <c r="O3140" i="1"/>
  <c r="O3144" i="1"/>
  <c r="O3148" i="1"/>
  <c r="O3152" i="1"/>
  <c r="O3156" i="1"/>
  <c r="O3160" i="1"/>
  <c r="O3164" i="1"/>
  <c r="O3168" i="1"/>
  <c r="O3172" i="1"/>
  <c r="O3176" i="1"/>
  <c r="O3180" i="1"/>
  <c r="O3184" i="1"/>
  <c r="O3188" i="1"/>
  <c r="O3192" i="1"/>
  <c r="O3196" i="1"/>
  <c r="O3200" i="1"/>
  <c r="O323" i="1"/>
  <c r="O331" i="1"/>
  <c r="O339" i="1"/>
  <c r="O347" i="1"/>
  <c r="O355" i="1"/>
  <c r="O363" i="1"/>
  <c r="O371" i="1"/>
  <c r="O379" i="1"/>
  <c r="O387" i="1"/>
  <c r="O395" i="1"/>
  <c r="O403" i="1"/>
  <c r="O411" i="1"/>
  <c r="O419" i="1"/>
  <c r="O427" i="1"/>
  <c r="O435" i="1"/>
  <c r="O443" i="1"/>
  <c r="O451" i="1"/>
  <c r="O459" i="1"/>
  <c r="O467" i="1"/>
  <c r="O475" i="1"/>
  <c r="O483" i="1"/>
  <c r="O491" i="1"/>
  <c r="O499" i="1"/>
  <c r="O507" i="1"/>
  <c r="O515" i="1"/>
  <c r="O523" i="1"/>
  <c r="O531" i="1"/>
  <c r="O539" i="1"/>
  <c r="O547" i="1"/>
  <c r="O555" i="1"/>
  <c r="O563" i="1"/>
  <c r="O571" i="1"/>
  <c r="O579" i="1"/>
  <c r="O587" i="1"/>
  <c r="O595" i="1"/>
  <c r="O603" i="1"/>
  <c r="O611" i="1"/>
  <c r="O619" i="1"/>
  <c r="O627" i="1"/>
  <c r="O635" i="1"/>
  <c r="O643" i="1"/>
  <c r="O651" i="1"/>
  <c r="O659" i="1"/>
  <c r="O667" i="1"/>
  <c r="O675" i="1"/>
  <c r="O683" i="1"/>
  <c r="O691" i="1"/>
  <c r="O699" i="1"/>
  <c r="O707" i="1"/>
  <c r="O715" i="1"/>
  <c r="O723" i="1"/>
  <c r="O731" i="1"/>
  <c r="O739" i="1"/>
  <c r="O747" i="1"/>
  <c r="O755" i="1"/>
  <c r="O763" i="1"/>
  <c r="O771" i="1"/>
  <c r="O779" i="1"/>
  <c r="O787" i="1"/>
  <c r="O795" i="1"/>
  <c r="O803" i="1"/>
  <c r="O811" i="1"/>
  <c r="O819" i="1"/>
  <c r="O827" i="1"/>
  <c r="O835" i="1"/>
  <c r="O843" i="1"/>
  <c r="O851" i="1"/>
  <c r="O859" i="1"/>
  <c r="O867" i="1"/>
  <c r="O875" i="1"/>
  <c r="O883" i="1"/>
  <c r="O891" i="1"/>
  <c r="O899" i="1"/>
  <c r="O907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035" i="1"/>
  <c r="O1043" i="1"/>
  <c r="O1051" i="1"/>
  <c r="O1059" i="1"/>
  <c r="O1067" i="1"/>
  <c r="O1075" i="1"/>
  <c r="O1083" i="1"/>
  <c r="O1091" i="1"/>
  <c r="O1099" i="1"/>
  <c r="O1107" i="1"/>
  <c r="O1115" i="1"/>
  <c r="O1123" i="1"/>
  <c r="O1131" i="1"/>
  <c r="O1139" i="1"/>
  <c r="O1147" i="1"/>
  <c r="O1155" i="1"/>
  <c r="O1163" i="1"/>
  <c r="O1171" i="1"/>
  <c r="O1179" i="1"/>
  <c r="O1187" i="1"/>
  <c r="O1195" i="1"/>
  <c r="O1203" i="1"/>
  <c r="O1211" i="1"/>
  <c r="O1219" i="1"/>
  <c r="O1227" i="1"/>
  <c r="O1235" i="1"/>
  <c r="O1243" i="1"/>
  <c r="O1251" i="1"/>
  <c r="O1259" i="1"/>
  <c r="O1267" i="1"/>
  <c r="O1275" i="1"/>
  <c r="O1283" i="1"/>
  <c r="O1291" i="1"/>
  <c r="O1299" i="1"/>
  <c r="O1307" i="1"/>
  <c r="O1315" i="1"/>
  <c r="O1323" i="1"/>
  <c r="O1331" i="1"/>
  <c r="O1339" i="1"/>
  <c r="O1347" i="1"/>
  <c r="O1355" i="1"/>
  <c r="O1363" i="1"/>
  <c r="O1371" i="1"/>
  <c r="O1379" i="1"/>
  <c r="O1387" i="1"/>
  <c r="O1395" i="1"/>
  <c r="O1403" i="1"/>
  <c r="O1411" i="1"/>
  <c r="O1419" i="1"/>
  <c r="O1427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1531" i="1"/>
  <c r="O1539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O1629" i="1"/>
  <c r="O1633" i="1"/>
  <c r="O1637" i="1"/>
  <c r="O1641" i="1"/>
  <c r="O1645" i="1"/>
  <c r="O1649" i="1"/>
  <c r="O1653" i="1"/>
  <c r="O1657" i="1"/>
  <c r="O1661" i="1"/>
  <c r="O1665" i="1"/>
  <c r="O1669" i="1"/>
  <c r="O1673" i="1"/>
  <c r="O1677" i="1"/>
  <c r="O1681" i="1"/>
  <c r="O1685" i="1"/>
  <c r="O1689" i="1"/>
  <c r="O1693" i="1"/>
  <c r="O1697" i="1"/>
  <c r="O1701" i="1"/>
  <c r="O1705" i="1"/>
  <c r="O1709" i="1"/>
  <c r="O1713" i="1"/>
  <c r="O1717" i="1"/>
  <c r="O1721" i="1"/>
  <c r="O1725" i="1"/>
  <c r="O1729" i="1"/>
  <c r="O1733" i="1"/>
  <c r="O1737" i="1"/>
  <c r="O1741" i="1"/>
  <c r="O1745" i="1"/>
  <c r="O1749" i="1"/>
  <c r="O1753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053" i="1"/>
  <c r="O2057" i="1"/>
  <c r="O2061" i="1"/>
  <c r="O2065" i="1"/>
  <c r="O2069" i="1"/>
  <c r="O2073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5" i="1"/>
  <c r="O2129" i="1"/>
  <c r="O2133" i="1"/>
  <c r="O2137" i="1"/>
  <c r="O2141" i="1"/>
  <c r="O2145" i="1"/>
  <c r="O2149" i="1"/>
  <c r="O2153" i="1"/>
  <c r="O2157" i="1"/>
  <c r="O2161" i="1"/>
  <c r="O2165" i="1"/>
  <c r="O2169" i="1"/>
  <c r="O2173" i="1"/>
  <c r="O2177" i="1"/>
  <c r="O2181" i="1"/>
  <c r="O2185" i="1"/>
  <c r="O2189" i="1"/>
  <c r="O2193" i="1"/>
  <c r="O2197" i="1"/>
  <c r="O2201" i="1"/>
  <c r="O2205" i="1"/>
  <c r="O2209" i="1"/>
  <c r="O2213" i="1"/>
  <c r="O2217" i="1"/>
  <c r="O2221" i="1"/>
  <c r="O2225" i="1"/>
  <c r="O2229" i="1"/>
  <c r="O2233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89" i="1"/>
  <c r="O2293" i="1"/>
  <c r="O2297" i="1"/>
  <c r="O2301" i="1"/>
  <c r="O2305" i="1"/>
  <c r="O2309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2489" i="1"/>
  <c r="O2493" i="1"/>
  <c r="O2497" i="1"/>
  <c r="O2501" i="1"/>
  <c r="O2505" i="1"/>
  <c r="O2509" i="1"/>
  <c r="O2513" i="1"/>
  <c r="O2517" i="1"/>
  <c r="O2521" i="1"/>
  <c r="O2525" i="1"/>
  <c r="O2529" i="1"/>
  <c r="O2533" i="1"/>
  <c r="O2537" i="1"/>
  <c r="O2541" i="1"/>
  <c r="O2545" i="1"/>
  <c r="O2549" i="1"/>
  <c r="O2553" i="1"/>
  <c r="O2557" i="1"/>
  <c r="O2561" i="1"/>
  <c r="O2565" i="1"/>
  <c r="O2569" i="1"/>
  <c r="O2573" i="1"/>
  <c r="O2577" i="1"/>
  <c r="O2581" i="1"/>
  <c r="O2585" i="1"/>
  <c r="O2589" i="1"/>
  <c r="O2593" i="1"/>
  <c r="O2597" i="1"/>
  <c r="O2601" i="1"/>
  <c r="O2605" i="1"/>
  <c r="O2609" i="1"/>
  <c r="O2613" i="1"/>
  <c r="O2617" i="1"/>
  <c r="O2621" i="1"/>
  <c r="O2625" i="1"/>
  <c r="O2629" i="1"/>
  <c r="O2633" i="1"/>
  <c r="O2637" i="1"/>
  <c r="O2641" i="1"/>
  <c r="O2645" i="1"/>
  <c r="O2649" i="1"/>
  <c r="O2653" i="1"/>
  <c r="O2657" i="1"/>
  <c r="O2661" i="1"/>
  <c r="O2665" i="1"/>
  <c r="O2669" i="1"/>
  <c r="O2673" i="1"/>
  <c r="O2677" i="1"/>
  <c r="O2681" i="1"/>
  <c r="O2685" i="1"/>
  <c r="O2689" i="1"/>
  <c r="O2693" i="1"/>
  <c r="O2697" i="1"/>
  <c r="O2701" i="1"/>
  <c r="O2705" i="1"/>
  <c r="O2709" i="1"/>
  <c r="O2713" i="1"/>
  <c r="O2717" i="1"/>
  <c r="O2721" i="1"/>
  <c r="O2725" i="1"/>
  <c r="O2729" i="1"/>
  <c r="O2733" i="1"/>
  <c r="O2737" i="1"/>
  <c r="O2741" i="1"/>
  <c r="O2745" i="1"/>
  <c r="O2749" i="1"/>
  <c r="O2753" i="1"/>
  <c r="O2757" i="1"/>
  <c r="O2761" i="1"/>
  <c r="O2765" i="1"/>
  <c r="O2769" i="1"/>
  <c r="O2773" i="1"/>
  <c r="O2777" i="1"/>
  <c r="O2781" i="1"/>
  <c r="O2785" i="1"/>
  <c r="O2789" i="1"/>
  <c r="O2793" i="1"/>
  <c r="O2797" i="1"/>
  <c r="O2801" i="1"/>
  <c r="O2805" i="1"/>
  <c r="O2809" i="1"/>
  <c r="O2813" i="1"/>
  <c r="O2817" i="1"/>
  <c r="O2821" i="1"/>
  <c r="O2825" i="1"/>
  <c r="O2829" i="1"/>
  <c r="O2833" i="1"/>
  <c r="O2837" i="1"/>
  <c r="O2841" i="1"/>
  <c r="O2845" i="1"/>
  <c r="O2849" i="1"/>
  <c r="O2853" i="1"/>
  <c r="O2857" i="1"/>
  <c r="O2861" i="1"/>
  <c r="O2865" i="1"/>
  <c r="O2869" i="1"/>
  <c r="O2873" i="1"/>
  <c r="O2877" i="1"/>
  <c r="O2881" i="1"/>
  <c r="O2885" i="1"/>
  <c r="O2889" i="1"/>
  <c r="O2893" i="1"/>
  <c r="O2897" i="1"/>
  <c r="O2901" i="1"/>
  <c r="O2905" i="1"/>
  <c r="O2909" i="1"/>
  <c r="O2913" i="1"/>
  <c r="O2917" i="1"/>
  <c r="O2921" i="1"/>
  <c r="O2925" i="1"/>
  <c r="O2929" i="1"/>
  <c r="O2933" i="1"/>
  <c r="O2937" i="1"/>
  <c r="O2941" i="1"/>
  <c r="O2945" i="1"/>
  <c r="O2949" i="1"/>
  <c r="O2953" i="1"/>
  <c r="O2957" i="1"/>
  <c r="O2961" i="1"/>
  <c r="O2965" i="1"/>
  <c r="O2969" i="1"/>
  <c r="O2973" i="1"/>
  <c r="O2977" i="1"/>
  <c r="O2981" i="1"/>
  <c r="O2985" i="1"/>
  <c r="O2989" i="1"/>
  <c r="O2993" i="1"/>
  <c r="O2997" i="1"/>
  <c r="O3001" i="1"/>
  <c r="O3005" i="1"/>
  <c r="O3009" i="1"/>
  <c r="O3013" i="1"/>
  <c r="O3017" i="1"/>
  <c r="O3021" i="1"/>
  <c r="O3025" i="1"/>
  <c r="O3029" i="1"/>
  <c r="O3033" i="1"/>
  <c r="O3037" i="1"/>
  <c r="O3041" i="1"/>
  <c r="O3045" i="1"/>
  <c r="O3049" i="1"/>
  <c r="O3053" i="1"/>
  <c r="O3057" i="1"/>
  <c r="O3061" i="1"/>
  <c r="O3065" i="1"/>
  <c r="O3069" i="1"/>
  <c r="O3073" i="1"/>
  <c r="O3077" i="1"/>
  <c r="O3081" i="1"/>
  <c r="O3085" i="1"/>
  <c r="O3089" i="1"/>
  <c r="O3093" i="1"/>
  <c r="O3097" i="1"/>
  <c r="O3101" i="1"/>
  <c r="O3105" i="1"/>
  <c r="O3109" i="1"/>
  <c r="O3113" i="1"/>
  <c r="O3117" i="1"/>
  <c r="O3121" i="1"/>
  <c r="O3125" i="1"/>
  <c r="O3129" i="1"/>
  <c r="O3133" i="1"/>
  <c r="O3137" i="1"/>
  <c r="O3141" i="1"/>
  <c r="O3145" i="1"/>
  <c r="O3149" i="1"/>
  <c r="O3153" i="1"/>
  <c r="O3157" i="1"/>
  <c r="O3161" i="1"/>
  <c r="O3165" i="1"/>
  <c r="O3169" i="1"/>
  <c r="O3173" i="1"/>
  <c r="O3177" i="1"/>
  <c r="O3181" i="1"/>
  <c r="O3185" i="1"/>
  <c r="O3189" i="1"/>
  <c r="O3193" i="1"/>
  <c r="O3197" i="1"/>
  <c r="O3201" i="1"/>
  <c r="O324" i="1"/>
  <c r="O332" i="1"/>
  <c r="O340" i="1"/>
  <c r="O348" i="1"/>
  <c r="O356" i="1"/>
  <c r="O364" i="1"/>
  <c r="O372" i="1"/>
  <c r="O380" i="1"/>
  <c r="O388" i="1"/>
  <c r="O396" i="1"/>
  <c r="O404" i="1"/>
  <c r="O412" i="1"/>
  <c r="O420" i="1"/>
  <c r="O428" i="1"/>
  <c r="O436" i="1"/>
  <c r="O444" i="1"/>
  <c r="O452" i="1"/>
  <c r="O460" i="1"/>
  <c r="O468" i="1"/>
  <c r="O476" i="1"/>
  <c r="O484" i="1"/>
  <c r="O492" i="1"/>
  <c r="O500" i="1"/>
  <c r="O508" i="1"/>
  <c r="O516" i="1"/>
  <c r="O524" i="1"/>
  <c r="O532" i="1"/>
  <c r="O540" i="1"/>
  <c r="O548" i="1"/>
  <c r="O556" i="1"/>
  <c r="O564" i="1"/>
  <c r="O572" i="1"/>
  <c r="O580" i="1"/>
  <c r="O588" i="1"/>
  <c r="O596" i="1"/>
  <c r="O604" i="1"/>
  <c r="O612" i="1"/>
  <c r="O620" i="1"/>
  <c r="O628" i="1"/>
  <c r="O636" i="1"/>
  <c r="O644" i="1"/>
  <c r="O652" i="1"/>
  <c r="O660" i="1"/>
  <c r="O668" i="1"/>
  <c r="O676" i="1"/>
  <c r="O684" i="1"/>
  <c r="O692" i="1"/>
  <c r="O700" i="1"/>
  <c r="O708" i="1"/>
  <c r="O716" i="1"/>
  <c r="O724" i="1"/>
  <c r="O732" i="1"/>
  <c r="O740" i="1"/>
  <c r="O748" i="1"/>
  <c r="O756" i="1"/>
  <c r="O764" i="1"/>
  <c r="O772" i="1"/>
  <c r="O780" i="1"/>
  <c r="O788" i="1"/>
  <c r="O796" i="1"/>
  <c r="O804" i="1"/>
  <c r="O812" i="1"/>
  <c r="O820" i="1"/>
  <c r="O828" i="1"/>
  <c r="O836" i="1"/>
  <c r="O844" i="1"/>
  <c r="O852" i="1"/>
  <c r="O860" i="1"/>
  <c r="O868" i="1"/>
  <c r="O876" i="1"/>
  <c r="O884" i="1"/>
  <c r="O892" i="1"/>
  <c r="O900" i="1"/>
  <c r="O908" i="1"/>
  <c r="O916" i="1"/>
  <c r="O924" i="1"/>
  <c r="O932" i="1"/>
  <c r="O940" i="1"/>
  <c r="O948" i="1"/>
  <c r="O956" i="1"/>
  <c r="O964" i="1"/>
  <c r="O972" i="1"/>
  <c r="O980" i="1"/>
  <c r="O988" i="1"/>
  <c r="O996" i="1"/>
  <c r="O1004" i="1"/>
  <c r="O1012" i="1"/>
  <c r="O1020" i="1"/>
  <c r="O1028" i="1"/>
  <c r="O1036" i="1"/>
  <c r="O1044" i="1"/>
  <c r="O1052" i="1"/>
  <c r="O1060" i="1"/>
  <c r="O1068" i="1"/>
  <c r="O1076" i="1"/>
  <c r="O1084" i="1"/>
  <c r="O1092" i="1"/>
  <c r="O1100" i="1"/>
  <c r="O1108" i="1"/>
  <c r="O1116" i="1"/>
  <c r="O1124" i="1"/>
  <c r="O1132" i="1"/>
  <c r="O1140" i="1"/>
  <c r="O1148" i="1"/>
  <c r="O1156" i="1"/>
  <c r="O1164" i="1"/>
  <c r="O1172" i="1"/>
  <c r="O1180" i="1"/>
  <c r="O1188" i="1"/>
  <c r="O1196" i="1"/>
  <c r="O1204" i="1"/>
  <c r="O1212" i="1"/>
  <c r="O1220" i="1"/>
  <c r="O1228" i="1"/>
  <c r="O1236" i="1"/>
  <c r="O1244" i="1"/>
  <c r="O1252" i="1"/>
  <c r="O1260" i="1"/>
  <c r="O1268" i="1"/>
  <c r="O1276" i="1"/>
  <c r="O1284" i="1"/>
  <c r="O1292" i="1"/>
  <c r="O1300" i="1"/>
  <c r="O1308" i="1"/>
  <c r="O1316" i="1"/>
  <c r="O1324" i="1"/>
  <c r="O1332" i="1"/>
  <c r="O1340" i="1"/>
  <c r="O1348" i="1"/>
  <c r="O1356" i="1"/>
  <c r="O1364" i="1"/>
  <c r="O1372" i="1"/>
  <c r="O1380" i="1"/>
  <c r="O1388" i="1"/>
  <c r="O1396" i="1"/>
  <c r="O1404" i="1"/>
  <c r="O1412" i="1"/>
  <c r="O1420" i="1"/>
  <c r="O1428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2" i="1"/>
  <c r="O1540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O1702" i="1"/>
  <c r="O1706" i="1"/>
  <c r="O1710" i="1"/>
  <c r="O1714" i="1"/>
  <c r="O1718" i="1"/>
  <c r="O1722" i="1"/>
  <c r="O1726" i="1"/>
  <c r="O1730" i="1"/>
  <c r="O1734" i="1"/>
  <c r="O1738" i="1"/>
  <c r="O1742" i="1"/>
  <c r="O1746" i="1"/>
  <c r="O1750" i="1"/>
  <c r="O1754" i="1"/>
  <c r="O1758" i="1"/>
  <c r="O1762" i="1"/>
  <c r="O1766" i="1"/>
  <c r="O1770" i="1"/>
  <c r="O1774" i="1"/>
  <c r="O1778" i="1"/>
  <c r="O1782" i="1"/>
  <c r="O1786" i="1"/>
  <c r="O1790" i="1"/>
  <c r="O1794" i="1"/>
  <c r="O1798" i="1"/>
  <c r="O1802" i="1"/>
  <c r="O1806" i="1"/>
  <c r="O1810" i="1"/>
  <c r="O1814" i="1"/>
  <c r="O1818" i="1"/>
  <c r="O1822" i="1"/>
  <c r="O1826" i="1"/>
  <c r="O1830" i="1"/>
  <c r="O1834" i="1"/>
  <c r="O1838" i="1"/>
  <c r="O1842" i="1"/>
  <c r="O1846" i="1"/>
  <c r="O1850" i="1"/>
  <c r="O1854" i="1"/>
  <c r="O1858" i="1"/>
  <c r="O1862" i="1"/>
  <c r="O1866" i="1"/>
  <c r="O1870" i="1"/>
  <c r="O1874" i="1"/>
  <c r="O1878" i="1"/>
  <c r="O1882" i="1"/>
  <c r="O1886" i="1"/>
  <c r="O1890" i="1"/>
  <c r="O1894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54" i="1"/>
  <c r="O1958" i="1"/>
  <c r="O1962" i="1"/>
  <c r="O1966" i="1"/>
  <c r="O1970" i="1"/>
  <c r="O1974" i="1"/>
  <c r="O1978" i="1"/>
  <c r="O1982" i="1"/>
  <c r="O1986" i="1"/>
  <c r="O1990" i="1"/>
  <c r="O1994" i="1"/>
  <c r="O1998" i="1"/>
  <c r="O2002" i="1"/>
  <c r="O2006" i="1"/>
  <c r="O2010" i="1"/>
  <c r="O2014" i="1"/>
  <c r="O2018" i="1"/>
  <c r="O2022" i="1"/>
  <c r="O2026" i="1"/>
  <c r="O2030" i="1"/>
  <c r="O2034" i="1"/>
  <c r="O2038" i="1"/>
  <c r="O2042" i="1"/>
  <c r="O2046" i="1"/>
  <c r="O2050" i="1"/>
  <c r="O2054" i="1"/>
  <c r="O2058" i="1"/>
  <c r="O2062" i="1"/>
  <c r="O2066" i="1"/>
  <c r="O2070" i="1"/>
  <c r="O2074" i="1"/>
  <c r="O2078" i="1"/>
  <c r="O2082" i="1"/>
  <c r="O2086" i="1"/>
  <c r="O2090" i="1"/>
  <c r="O2094" i="1"/>
  <c r="O2098" i="1"/>
  <c r="O2102" i="1"/>
  <c r="O2106" i="1"/>
  <c r="O2110" i="1"/>
  <c r="O2114" i="1"/>
  <c r="O2118" i="1"/>
  <c r="O2122" i="1"/>
  <c r="O2126" i="1"/>
  <c r="O2130" i="1"/>
  <c r="O2134" i="1"/>
  <c r="O2138" i="1"/>
  <c r="O2142" i="1"/>
  <c r="O2146" i="1"/>
  <c r="O2150" i="1"/>
  <c r="O2154" i="1"/>
  <c r="O2158" i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O2214" i="1"/>
  <c r="O2218" i="1"/>
  <c r="O2222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O2394" i="1"/>
  <c r="O2398" i="1"/>
  <c r="O2402" i="1"/>
  <c r="O2406" i="1"/>
  <c r="O2410" i="1"/>
  <c r="O2414" i="1"/>
  <c r="O2418" i="1"/>
  <c r="O2422" i="1"/>
  <c r="O2426" i="1"/>
  <c r="O2430" i="1"/>
  <c r="O2434" i="1"/>
  <c r="O2438" i="1"/>
  <c r="O2442" i="1"/>
  <c r="O2446" i="1"/>
  <c r="O2450" i="1"/>
  <c r="O2454" i="1"/>
  <c r="O2458" i="1"/>
  <c r="O2462" i="1"/>
  <c r="O2466" i="1"/>
  <c r="O2470" i="1"/>
  <c r="O2474" i="1"/>
  <c r="O2478" i="1"/>
  <c r="O2482" i="1"/>
  <c r="O2486" i="1"/>
  <c r="O2490" i="1"/>
  <c r="O2494" i="1"/>
  <c r="O2498" i="1"/>
  <c r="O2502" i="1"/>
  <c r="O2506" i="1"/>
  <c r="O2510" i="1"/>
  <c r="O2514" i="1"/>
  <c r="O2518" i="1"/>
  <c r="O2522" i="1"/>
  <c r="O2526" i="1"/>
  <c r="O2530" i="1"/>
  <c r="O2534" i="1"/>
  <c r="O2538" i="1"/>
  <c r="O2542" i="1"/>
  <c r="O2546" i="1"/>
  <c r="O2550" i="1"/>
  <c r="O2554" i="1"/>
  <c r="O2558" i="1"/>
  <c r="O2562" i="1"/>
  <c r="O2566" i="1"/>
  <c r="O2570" i="1"/>
  <c r="O2574" i="1"/>
  <c r="O2578" i="1"/>
  <c r="O2582" i="1"/>
  <c r="O2586" i="1"/>
  <c r="O2590" i="1"/>
  <c r="O2594" i="1"/>
  <c r="O2598" i="1"/>
  <c r="O2602" i="1"/>
  <c r="O2606" i="1"/>
  <c r="O2610" i="1"/>
  <c r="O2614" i="1"/>
  <c r="O2618" i="1"/>
  <c r="O2622" i="1"/>
  <c r="O2626" i="1"/>
  <c r="O2630" i="1"/>
  <c r="O2634" i="1"/>
  <c r="O2638" i="1"/>
  <c r="O2642" i="1"/>
  <c r="O2646" i="1"/>
  <c r="O2650" i="1"/>
  <c r="O2654" i="1"/>
  <c r="O2658" i="1"/>
  <c r="O2662" i="1"/>
  <c r="O2666" i="1"/>
  <c r="O2670" i="1"/>
  <c r="O2674" i="1"/>
  <c r="O2678" i="1"/>
  <c r="O2682" i="1"/>
  <c r="O2686" i="1"/>
  <c r="O2690" i="1"/>
  <c r="O2694" i="1"/>
  <c r="O2698" i="1"/>
  <c r="O2702" i="1"/>
  <c r="O2706" i="1"/>
  <c r="O2710" i="1"/>
  <c r="O2714" i="1"/>
  <c r="O2718" i="1"/>
  <c r="O2722" i="1"/>
  <c r="O2726" i="1"/>
  <c r="O2730" i="1"/>
  <c r="O2734" i="1"/>
  <c r="O2738" i="1"/>
  <c r="O2742" i="1"/>
  <c r="O2746" i="1"/>
  <c r="O2750" i="1"/>
  <c r="O2754" i="1"/>
  <c r="O2758" i="1"/>
  <c r="O2762" i="1"/>
  <c r="O2766" i="1"/>
  <c r="O2770" i="1"/>
  <c r="O2774" i="1"/>
  <c r="O2778" i="1"/>
  <c r="O2782" i="1"/>
  <c r="O2786" i="1"/>
  <c r="O2790" i="1"/>
  <c r="O2794" i="1"/>
  <c r="O2798" i="1"/>
  <c r="O2802" i="1"/>
  <c r="O2806" i="1"/>
  <c r="O2810" i="1"/>
  <c r="O2814" i="1"/>
  <c r="O2818" i="1"/>
  <c r="O2822" i="1"/>
  <c r="O2826" i="1"/>
  <c r="O2830" i="1"/>
  <c r="O2834" i="1"/>
  <c r="O2838" i="1"/>
  <c r="O2842" i="1"/>
  <c r="O2846" i="1"/>
  <c r="O2850" i="1"/>
  <c r="O2854" i="1"/>
  <c r="O2858" i="1"/>
  <c r="O2862" i="1"/>
  <c r="O2866" i="1"/>
  <c r="O2870" i="1"/>
  <c r="O2874" i="1"/>
  <c r="O2878" i="1"/>
  <c r="O2882" i="1"/>
  <c r="O2886" i="1"/>
  <c r="O2890" i="1"/>
  <c r="O2894" i="1"/>
  <c r="O2898" i="1"/>
  <c r="O2902" i="1"/>
  <c r="O2906" i="1"/>
  <c r="O2910" i="1"/>
  <c r="O2914" i="1"/>
  <c r="O2918" i="1"/>
  <c r="O2922" i="1"/>
  <c r="O2926" i="1"/>
  <c r="O2930" i="1"/>
  <c r="O2934" i="1"/>
  <c r="O2938" i="1"/>
  <c r="O2942" i="1"/>
  <c r="O2946" i="1"/>
  <c r="O2950" i="1"/>
  <c r="O2954" i="1"/>
  <c r="O2958" i="1"/>
  <c r="O2962" i="1"/>
  <c r="O2966" i="1"/>
  <c r="O2970" i="1"/>
  <c r="O2974" i="1"/>
  <c r="O2978" i="1"/>
  <c r="O2982" i="1"/>
  <c r="O2986" i="1"/>
  <c r="O2990" i="1"/>
  <c r="O2994" i="1"/>
  <c r="O2998" i="1"/>
  <c r="O3002" i="1"/>
  <c r="O3006" i="1"/>
  <c r="O3010" i="1"/>
  <c r="O3014" i="1"/>
  <c r="O3018" i="1"/>
  <c r="O3022" i="1"/>
  <c r="O3026" i="1"/>
  <c r="O3030" i="1"/>
  <c r="O3034" i="1"/>
  <c r="O3038" i="1"/>
  <c r="O3042" i="1"/>
  <c r="O3046" i="1"/>
  <c r="O3050" i="1"/>
  <c r="O3054" i="1"/>
  <c r="O3058" i="1"/>
  <c r="O3062" i="1"/>
  <c r="O3066" i="1"/>
  <c r="O3070" i="1"/>
  <c r="O3074" i="1"/>
  <c r="O3078" i="1"/>
  <c r="O3082" i="1"/>
  <c r="O3086" i="1"/>
  <c r="O3090" i="1"/>
  <c r="O3094" i="1"/>
  <c r="O3098" i="1"/>
  <c r="O3102" i="1"/>
  <c r="O3106" i="1"/>
  <c r="O3110" i="1"/>
  <c r="O3114" i="1"/>
  <c r="O3118" i="1"/>
  <c r="O3122" i="1"/>
  <c r="O3126" i="1"/>
  <c r="O3130" i="1"/>
  <c r="O3134" i="1"/>
  <c r="O3138" i="1"/>
  <c r="O3142" i="1"/>
  <c r="O3146" i="1"/>
  <c r="O3150" i="1"/>
  <c r="O3154" i="1"/>
  <c r="O3158" i="1"/>
  <c r="O3162" i="1"/>
  <c r="O3166" i="1"/>
  <c r="O3170" i="1"/>
  <c r="O3174" i="1"/>
  <c r="O3178" i="1"/>
  <c r="O3182" i="1"/>
  <c r="O3186" i="1"/>
  <c r="O3190" i="1"/>
  <c r="O3194" i="1"/>
  <c r="O3198" i="1"/>
  <c r="O3202" i="1"/>
  <c r="O327" i="1"/>
  <c r="O335" i="1"/>
  <c r="O343" i="1"/>
  <c r="O351" i="1"/>
  <c r="O359" i="1"/>
  <c r="O367" i="1"/>
  <c r="O375" i="1"/>
  <c r="O383" i="1"/>
  <c r="O391" i="1"/>
  <c r="O399" i="1"/>
  <c r="O407" i="1"/>
  <c r="O415" i="1"/>
  <c r="O423" i="1"/>
  <c r="O431" i="1"/>
  <c r="O439" i="1"/>
  <c r="O447" i="1"/>
  <c r="O455" i="1"/>
  <c r="O463" i="1"/>
  <c r="O471" i="1"/>
  <c r="O479" i="1"/>
  <c r="O487" i="1"/>
  <c r="O495" i="1"/>
  <c r="O503" i="1"/>
  <c r="O511" i="1"/>
  <c r="O519" i="1"/>
  <c r="O527" i="1"/>
  <c r="O535" i="1"/>
  <c r="O543" i="1"/>
  <c r="O551" i="1"/>
  <c r="O559" i="1"/>
  <c r="O567" i="1"/>
  <c r="O575" i="1"/>
  <c r="O583" i="1"/>
  <c r="O591" i="1"/>
  <c r="O599" i="1"/>
  <c r="O607" i="1"/>
  <c r="O615" i="1"/>
  <c r="O623" i="1"/>
  <c r="O631" i="1"/>
  <c r="O639" i="1"/>
  <c r="O647" i="1"/>
  <c r="O655" i="1"/>
  <c r="O663" i="1"/>
  <c r="O671" i="1"/>
  <c r="O679" i="1"/>
  <c r="O687" i="1"/>
  <c r="O695" i="1"/>
  <c r="O703" i="1"/>
  <c r="O711" i="1"/>
  <c r="O719" i="1"/>
  <c r="O727" i="1"/>
  <c r="O735" i="1"/>
  <c r="O743" i="1"/>
  <c r="O751" i="1"/>
  <c r="O759" i="1"/>
  <c r="O767" i="1"/>
  <c r="O775" i="1"/>
  <c r="O783" i="1"/>
  <c r="O791" i="1"/>
  <c r="O799" i="1"/>
  <c r="O807" i="1"/>
  <c r="O815" i="1"/>
  <c r="O823" i="1"/>
  <c r="O831" i="1"/>
  <c r="O839" i="1"/>
  <c r="O847" i="1"/>
  <c r="O855" i="1"/>
  <c r="O863" i="1"/>
  <c r="O871" i="1"/>
  <c r="O879" i="1"/>
  <c r="O887" i="1"/>
  <c r="O895" i="1"/>
  <c r="O903" i="1"/>
  <c r="O911" i="1"/>
  <c r="O919" i="1"/>
  <c r="O927" i="1"/>
  <c r="O935" i="1"/>
  <c r="O943" i="1"/>
  <c r="O951" i="1"/>
  <c r="O959" i="1"/>
  <c r="O967" i="1"/>
  <c r="O975" i="1"/>
  <c r="O983" i="1"/>
  <c r="O991" i="1"/>
  <c r="O999" i="1"/>
  <c r="O1007" i="1"/>
  <c r="O1015" i="1"/>
  <c r="O1023" i="1"/>
  <c r="O1031" i="1"/>
  <c r="O1039" i="1"/>
  <c r="O1047" i="1"/>
  <c r="O1055" i="1"/>
  <c r="O1063" i="1"/>
  <c r="O1071" i="1"/>
  <c r="O1079" i="1"/>
  <c r="O1087" i="1"/>
  <c r="O1095" i="1"/>
  <c r="O1103" i="1"/>
  <c r="O1111" i="1"/>
  <c r="O1119" i="1"/>
  <c r="O1127" i="1"/>
  <c r="O1135" i="1"/>
  <c r="O1143" i="1"/>
  <c r="O1151" i="1"/>
  <c r="O1159" i="1"/>
  <c r="O1167" i="1"/>
  <c r="O1175" i="1"/>
  <c r="O1183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1391" i="1"/>
  <c r="O1399" i="1"/>
  <c r="O1407" i="1"/>
  <c r="O1415" i="1"/>
  <c r="O1423" i="1"/>
  <c r="O1431" i="1"/>
  <c r="O1439" i="1"/>
  <c r="O1447" i="1"/>
  <c r="O1455" i="1"/>
  <c r="O1463" i="1"/>
  <c r="O1471" i="1"/>
  <c r="O1479" i="1"/>
  <c r="O1487" i="1"/>
  <c r="O1495" i="1"/>
  <c r="O1503" i="1"/>
  <c r="O1511" i="1"/>
  <c r="O1519" i="1"/>
  <c r="O1527" i="1"/>
  <c r="O1535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1755" i="1"/>
  <c r="O1759" i="1"/>
  <c r="O1763" i="1"/>
  <c r="O1767" i="1"/>
  <c r="O1771" i="1"/>
  <c r="O1775" i="1"/>
  <c r="O1779" i="1"/>
  <c r="O1783" i="1"/>
  <c r="O1787" i="1"/>
  <c r="O1791" i="1"/>
  <c r="O1795" i="1"/>
  <c r="O1799" i="1"/>
  <c r="O1803" i="1"/>
  <c r="O1807" i="1"/>
  <c r="O1811" i="1"/>
  <c r="O1815" i="1"/>
  <c r="O1819" i="1"/>
  <c r="O1823" i="1"/>
  <c r="O1827" i="1"/>
  <c r="O1831" i="1"/>
  <c r="O1835" i="1"/>
  <c r="O1839" i="1"/>
  <c r="O1843" i="1"/>
  <c r="O1847" i="1"/>
  <c r="O1851" i="1"/>
  <c r="O1855" i="1"/>
  <c r="O1859" i="1"/>
  <c r="O1863" i="1"/>
  <c r="O1867" i="1"/>
  <c r="O1871" i="1"/>
  <c r="O1875" i="1"/>
  <c r="O1879" i="1"/>
  <c r="O1883" i="1"/>
  <c r="O1887" i="1"/>
  <c r="O1891" i="1"/>
  <c r="O1895" i="1"/>
  <c r="O1899" i="1"/>
  <c r="O1903" i="1"/>
  <c r="O1907" i="1"/>
  <c r="O1911" i="1"/>
  <c r="O1915" i="1"/>
  <c r="O1919" i="1"/>
  <c r="O1923" i="1"/>
  <c r="O1935" i="1"/>
  <c r="O1951" i="1"/>
  <c r="O1967" i="1"/>
  <c r="O1983" i="1"/>
  <c r="O1999" i="1"/>
  <c r="O2015" i="1"/>
  <c r="O2031" i="1"/>
  <c r="O2047" i="1"/>
  <c r="O2063" i="1"/>
  <c r="O2079" i="1"/>
  <c r="O2095" i="1"/>
  <c r="O2111" i="1"/>
  <c r="O2127" i="1"/>
  <c r="O2143" i="1"/>
  <c r="O2159" i="1"/>
  <c r="O2175" i="1"/>
  <c r="O2191" i="1"/>
  <c r="O2207" i="1"/>
  <c r="O2223" i="1"/>
  <c r="O2239" i="1"/>
  <c r="O2255" i="1"/>
  <c r="O2271" i="1"/>
  <c r="O2287" i="1"/>
  <c r="O2303" i="1"/>
  <c r="O2319" i="1"/>
  <c r="O2335" i="1"/>
  <c r="O2351" i="1"/>
  <c r="O2367" i="1"/>
  <c r="O2383" i="1"/>
  <c r="O2399" i="1"/>
  <c r="O2415" i="1"/>
  <c r="O2431" i="1"/>
  <c r="O2447" i="1"/>
  <c r="O2463" i="1"/>
  <c r="O2479" i="1"/>
  <c r="O2495" i="1"/>
  <c r="O2511" i="1"/>
  <c r="O2527" i="1"/>
  <c r="O2543" i="1"/>
  <c r="O2559" i="1"/>
  <c r="O2575" i="1"/>
  <c r="O2591" i="1"/>
  <c r="O2607" i="1"/>
  <c r="O2623" i="1"/>
  <c r="O2639" i="1"/>
  <c r="O2655" i="1"/>
  <c r="O2671" i="1"/>
  <c r="O2687" i="1"/>
  <c r="O2703" i="1"/>
  <c r="O2719" i="1"/>
  <c r="O2735" i="1"/>
  <c r="O2751" i="1"/>
  <c r="O2767" i="1"/>
  <c r="O2783" i="1"/>
  <c r="O2799" i="1"/>
  <c r="O2815" i="1"/>
  <c r="O2831" i="1"/>
  <c r="O2847" i="1"/>
  <c r="O2863" i="1"/>
  <c r="O2879" i="1"/>
  <c r="O2895" i="1"/>
  <c r="O2911" i="1"/>
  <c r="O2927" i="1"/>
  <c r="O2943" i="1"/>
  <c r="O2959" i="1"/>
  <c r="O2975" i="1"/>
  <c r="O2991" i="1"/>
  <c r="O3007" i="1"/>
  <c r="O3023" i="1"/>
  <c r="O3039" i="1"/>
  <c r="O3055" i="1"/>
  <c r="O3071" i="1"/>
  <c r="O3087" i="1"/>
  <c r="O3103" i="1"/>
  <c r="O3119" i="1"/>
  <c r="O3135" i="1"/>
  <c r="O3151" i="1"/>
  <c r="O3167" i="1"/>
  <c r="O3183" i="1"/>
  <c r="O3199" i="1"/>
  <c r="O3206" i="1"/>
  <c r="O3210" i="1"/>
  <c r="O3214" i="1"/>
  <c r="O3218" i="1"/>
  <c r="O3222" i="1"/>
  <c r="O3226" i="1"/>
  <c r="O3230" i="1"/>
  <c r="O3234" i="1"/>
  <c r="O3238" i="1"/>
  <c r="O3242" i="1"/>
  <c r="O3246" i="1"/>
  <c r="O3250" i="1"/>
  <c r="O3254" i="1"/>
  <c r="O3258" i="1"/>
  <c r="O3262" i="1"/>
  <c r="O3266" i="1"/>
  <c r="O3270" i="1"/>
  <c r="O3274" i="1"/>
  <c r="O3278" i="1"/>
  <c r="O3282" i="1"/>
  <c r="O3286" i="1"/>
  <c r="O3290" i="1"/>
  <c r="O3294" i="1"/>
  <c r="O3298" i="1"/>
  <c r="O3302" i="1"/>
  <c r="O3306" i="1"/>
  <c r="O3310" i="1"/>
  <c r="O3314" i="1"/>
  <c r="O3318" i="1"/>
  <c r="O3322" i="1"/>
  <c r="O3326" i="1"/>
  <c r="O3330" i="1"/>
  <c r="O3334" i="1"/>
  <c r="O3338" i="1"/>
  <c r="O3342" i="1"/>
  <c r="O3346" i="1"/>
  <c r="O3350" i="1"/>
  <c r="O3354" i="1"/>
  <c r="O3358" i="1"/>
  <c r="O3362" i="1"/>
  <c r="O3366" i="1"/>
  <c r="O3370" i="1"/>
  <c r="O3374" i="1"/>
  <c r="O3378" i="1"/>
  <c r="O3382" i="1"/>
  <c r="O3386" i="1"/>
  <c r="O3390" i="1"/>
  <c r="O3394" i="1"/>
  <c r="O3398" i="1"/>
  <c r="O3402" i="1"/>
  <c r="O3406" i="1"/>
  <c r="O3410" i="1"/>
  <c r="O3414" i="1"/>
  <c r="O3418" i="1"/>
  <c r="O3422" i="1"/>
  <c r="O3426" i="1"/>
  <c r="O3430" i="1"/>
  <c r="O3434" i="1"/>
  <c r="O3438" i="1"/>
  <c r="O3442" i="1"/>
  <c r="O3446" i="1"/>
  <c r="O3450" i="1"/>
  <c r="O3454" i="1"/>
  <c r="O3458" i="1"/>
  <c r="O3462" i="1"/>
  <c r="O3466" i="1"/>
  <c r="O3470" i="1"/>
  <c r="O3474" i="1"/>
  <c r="O3478" i="1"/>
  <c r="O3482" i="1"/>
  <c r="O3486" i="1"/>
  <c r="O3490" i="1"/>
  <c r="O3494" i="1"/>
  <c r="O3498" i="1"/>
  <c r="O3502" i="1"/>
  <c r="O3506" i="1"/>
  <c r="O3510" i="1"/>
  <c r="O3514" i="1"/>
  <c r="O3518" i="1"/>
  <c r="O3522" i="1"/>
  <c r="O3526" i="1"/>
  <c r="O3530" i="1"/>
  <c r="O3534" i="1"/>
  <c r="O3538" i="1"/>
  <c r="O3542" i="1"/>
  <c r="O3546" i="1"/>
  <c r="O3550" i="1"/>
  <c r="O3554" i="1"/>
  <c r="O3558" i="1"/>
  <c r="O3562" i="1"/>
  <c r="O3566" i="1"/>
  <c r="O3570" i="1"/>
  <c r="O3574" i="1"/>
  <c r="O3578" i="1"/>
  <c r="O3582" i="1"/>
  <c r="O3586" i="1"/>
  <c r="O3590" i="1"/>
  <c r="O3594" i="1"/>
  <c r="O3598" i="1"/>
  <c r="O3602" i="1"/>
  <c r="O3606" i="1"/>
  <c r="O3610" i="1"/>
  <c r="O3614" i="1"/>
  <c r="O3618" i="1"/>
  <c r="O3622" i="1"/>
  <c r="O3626" i="1"/>
  <c r="O3630" i="1"/>
  <c r="O3634" i="1"/>
  <c r="O3638" i="1"/>
  <c r="O3642" i="1"/>
  <c r="O3646" i="1"/>
  <c r="O3650" i="1"/>
  <c r="O3654" i="1"/>
  <c r="O3658" i="1"/>
  <c r="O3662" i="1"/>
  <c r="O3666" i="1"/>
  <c r="O3670" i="1"/>
  <c r="O3674" i="1"/>
  <c r="O3678" i="1"/>
  <c r="O3682" i="1"/>
  <c r="O3686" i="1"/>
  <c r="O3690" i="1"/>
  <c r="O3694" i="1"/>
  <c r="O3698" i="1"/>
  <c r="O3702" i="1"/>
  <c r="O3706" i="1"/>
  <c r="O3710" i="1"/>
  <c r="O3714" i="1"/>
  <c r="O3718" i="1"/>
  <c r="O3722" i="1"/>
  <c r="O3726" i="1"/>
  <c r="O3730" i="1"/>
  <c r="O3734" i="1"/>
  <c r="O3738" i="1"/>
  <c r="O3742" i="1"/>
  <c r="O3746" i="1"/>
  <c r="O3750" i="1"/>
  <c r="O3754" i="1"/>
  <c r="O3758" i="1"/>
  <c r="O3762" i="1"/>
  <c r="O3766" i="1"/>
  <c r="O3770" i="1"/>
  <c r="O3774" i="1"/>
  <c r="O3778" i="1"/>
  <c r="O3782" i="1"/>
  <c r="O3786" i="1"/>
  <c r="O3790" i="1"/>
  <c r="O3794" i="1"/>
  <c r="O3798" i="1"/>
  <c r="O3802" i="1"/>
  <c r="O3806" i="1"/>
  <c r="O3810" i="1"/>
  <c r="O3814" i="1"/>
  <c r="O3818" i="1"/>
  <c r="O3822" i="1"/>
  <c r="O3826" i="1"/>
  <c r="O3830" i="1"/>
  <c r="O3834" i="1"/>
  <c r="O3838" i="1"/>
  <c r="O3842" i="1"/>
  <c r="O3846" i="1"/>
  <c r="O3850" i="1"/>
  <c r="O3854" i="1"/>
  <c r="O3858" i="1"/>
  <c r="O3862" i="1"/>
  <c r="O3866" i="1"/>
  <c r="O3870" i="1"/>
  <c r="O3874" i="1"/>
  <c r="O3878" i="1"/>
  <c r="O3882" i="1"/>
  <c r="O3886" i="1"/>
  <c r="O3890" i="1"/>
  <c r="O3894" i="1"/>
  <c r="O3898" i="1"/>
  <c r="O3902" i="1"/>
  <c r="O3906" i="1"/>
  <c r="O3910" i="1"/>
  <c r="O3914" i="1"/>
  <c r="O3918" i="1"/>
  <c r="O3922" i="1"/>
  <c r="O3926" i="1"/>
  <c r="O3930" i="1"/>
  <c r="O3934" i="1"/>
  <c r="O3938" i="1"/>
  <c r="O3942" i="1"/>
  <c r="O3946" i="1"/>
  <c r="O3950" i="1"/>
  <c r="O3954" i="1"/>
  <c r="O3958" i="1"/>
  <c r="O3962" i="1"/>
  <c r="O3966" i="1"/>
  <c r="O3970" i="1"/>
  <c r="O3974" i="1"/>
  <c r="O3978" i="1"/>
  <c r="O3982" i="1"/>
  <c r="O3986" i="1"/>
  <c r="O3990" i="1"/>
  <c r="O3994" i="1"/>
  <c r="O3998" i="1"/>
  <c r="O4002" i="1"/>
  <c r="O4006" i="1"/>
  <c r="O4010" i="1"/>
  <c r="O4014" i="1"/>
  <c r="O4018" i="1"/>
  <c r="O4022" i="1"/>
  <c r="O4026" i="1"/>
  <c r="O4030" i="1"/>
  <c r="O4034" i="1"/>
  <c r="O4038" i="1"/>
  <c r="O4042" i="1"/>
  <c r="O4046" i="1"/>
  <c r="O4050" i="1"/>
  <c r="O4054" i="1"/>
  <c r="O4058" i="1"/>
  <c r="O4062" i="1"/>
  <c r="O4066" i="1"/>
  <c r="O4070" i="1"/>
  <c r="O4074" i="1"/>
  <c r="O4078" i="1"/>
  <c r="O4082" i="1"/>
  <c r="O4086" i="1"/>
  <c r="O4090" i="1"/>
  <c r="O4094" i="1"/>
  <c r="O4098" i="1"/>
  <c r="O4102" i="1"/>
  <c r="O4106" i="1"/>
  <c r="O4110" i="1"/>
  <c r="O4114" i="1"/>
  <c r="O4118" i="1"/>
  <c r="O4122" i="1"/>
  <c r="O4126" i="1"/>
  <c r="O4130" i="1"/>
  <c r="O4134" i="1"/>
  <c r="O4138" i="1"/>
  <c r="O4142" i="1"/>
  <c r="O4146" i="1"/>
  <c r="O4150" i="1"/>
  <c r="O4154" i="1"/>
  <c r="O4158" i="1"/>
  <c r="O4162" i="1"/>
  <c r="O4166" i="1"/>
  <c r="O4170" i="1"/>
  <c r="O4174" i="1"/>
  <c r="O4178" i="1"/>
  <c r="O4182" i="1"/>
  <c r="O4186" i="1"/>
  <c r="O4190" i="1"/>
  <c r="O4194" i="1"/>
  <c r="O4198" i="1"/>
  <c r="O4202" i="1"/>
  <c r="O4206" i="1"/>
  <c r="O4210" i="1"/>
  <c r="O4214" i="1"/>
  <c r="O4218" i="1"/>
  <c r="O4222" i="1"/>
  <c r="O4226" i="1"/>
  <c r="O4230" i="1"/>
  <c r="O4234" i="1"/>
  <c r="O4238" i="1"/>
  <c r="O4242" i="1"/>
  <c r="O4246" i="1"/>
  <c r="O4250" i="1"/>
  <c r="O4254" i="1"/>
  <c r="O4258" i="1"/>
  <c r="O4262" i="1"/>
  <c r="O4266" i="1"/>
  <c r="O4270" i="1"/>
  <c r="O4274" i="1"/>
  <c r="O4278" i="1"/>
  <c r="O4282" i="1"/>
  <c r="O4286" i="1"/>
  <c r="O4290" i="1"/>
  <c r="O4294" i="1"/>
  <c r="O4298" i="1"/>
  <c r="O4302" i="1"/>
  <c r="O4306" i="1"/>
  <c r="O4310" i="1"/>
  <c r="O4314" i="1"/>
  <c r="O4318" i="1"/>
  <c r="O4322" i="1"/>
  <c r="O4326" i="1"/>
  <c r="O4330" i="1"/>
  <c r="O4334" i="1"/>
  <c r="O4338" i="1"/>
  <c r="O4342" i="1"/>
  <c r="O4346" i="1"/>
  <c r="O4350" i="1"/>
  <c r="O4354" i="1"/>
  <c r="O4358" i="1"/>
  <c r="O4362" i="1"/>
  <c r="O4366" i="1"/>
  <c r="O4370" i="1"/>
  <c r="O4374" i="1"/>
  <c r="O4378" i="1"/>
  <c r="O4382" i="1"/>
  <c r="O4386" i="1"/>
  <c r="O4390" i="1"/>
  <c r="O4394" i="1"/>
  <c r="O4398" i="1"/>
  <c r="O4402" i="1"/>
  <c r="O4406" i="1"/>
  <c r="O4410" i="1"/>
  <c r="O4414" i="1"/>
  <c r="O4418" i="1"/>
  <c r="O4422" i="1"/>
  <c r="O4426" i="1"/>
  <c r="O4430" i="1"/>
  <c r="O4434" i="1"/>
  <c r="O4438" i="1"/>
  <c r="O4442" i="1"/>
  <c r="O4446" i="1"/>
  <c r="O4450" i="1"/>
  <c r="O4454" i="1"/>
  <c r="O4458" i="1"/>
  <c r="O4462" i="1"/>
  <c r="O4466" i="1"/>
  <c r="O4470" i="1"/>
  <c r="O4474" i="1"/>
  <c r="O4478" i="1"/>
  <c r="O4482" i="1"/>
  <c r="O4486" i="1"/>
  <c r="O4490" i="1"/>
  <c r="O4494" i="1"/>
  <c r="O4498" i="1"/>
  <c r="O4502" i="1"/>
  <c r="O4506" i="1"/>
  <c r="O4510" i="1"/>
  <c r="O4514" i="1"/>
  <c r="O4518" i="1"/>
  <c r="O4522" i="1"/>
  <c r="O4526" i="1"/>
  <c r="O4530" i="1"/>
  <c r="O4534" i="1"/>
  <c r="O4538" i="1"/>
  <c r="O4542" i="1"/>
  <c r="O4546" i="1"/>
  <c r="O4550" i="1"/>
  <c r="O4554" i="1"/>
  <c r="O4558" i="1"/>
  <c r="O4562" i="1"/>
  <c r="O4566" i="1"/>
  <c r="O4570" i="1"/>
  <c r="O4574" i="1"/>
  <c r="O4578" i="1"/>
  <c r="O4582" i="1"/>
  <c r="O4586" i="1"/>
  <c r="O4590" i="1"/>
  <c r="O4594" i="1"/>
  <c r="O4598" i="1"/>
  <c r="O4602" i="1"/>
  <c r="O4606" i="1"/>
  <c r="O4610" i="1"/>
  <c r="O4614" i="1"/>
  <c r="O4618" i="1"/>
  <c r="O4622" i="1"/>
  <c r="O4626" i="1"/>
  <c r="O4630" i="1"/>
  <c r="O4634" i="1"/>
  <c r="O4638" i="1"/>
  <c r="O4642" i="1"/>
  <c r="O4646" i="1"/>
  <c r="O4650" i="1"/>
  <c r="O4654" i="1"/>
  <c r="O4658" i="1"/>
  <c r="O4662" i="1"/>
  <c r="O4666" i="1"/>
  <c r="O4670" i="1"/>
  <c r="O4674" i="1"/>
  <c r="O4678" i="1"/>
  <c r="O4682" i="1"/>
  <c r="O4686" i="1"/>
  <c r="O4690" i="1"/>
  <c r="O4694" i="1"/>
  <c r="O4698" i="1"/>
  <c r="O4702" i="1"/>
  <c r="O4706" i="1"/>
  <c r="O4710" i="1"/>
  <c r="O4714" i="1"/>
  <c r="O4718" i="1"/>
  <c r="O4722" i="1"/>
  <c r="O4726" i="1"/>
  <c r="O4730" i="1"/>
  <c r="O4734" i="1"/>
  <c r="O4738" i="1"/>
  <c r="O4742" i="1"/>
  <c r="O4746" i="1"/>
  <c r="O4750" i="1"/>
  <c r="O4754" i="1"/>
  <c r="O4758" i="1"/>
  <c r="O4762" i="1"/>
  <c r="O4766" i="1"/>
  <c r="O4770" i="1"/>
  <c r="O4774" i="1"/>
  <c r="O4778" i="1"/>
  <c r="O4782" i="1"/>
  <c r="O4786" i="1"/>
  <c r="O4790" i="1"/>
  <c r="O4794" i="1"/>
  <c r="O4798" i="1"/>
  <c r="O4802" i="1"/>
  <c r="O4806" i="1"/>
  <c r="O4810" i="1"/>
  <c r="O4814" i="1"/>
  <c r="O4818" i="1"/>
  <c r="O4822" i="1"/>
  <c r="O4826" i="1"/>
  <c r="O4830" i="1"/>
  <c r="O4834" i="1"/>
  <c r="O4838" i="1"/>
  <c r="O4842" i="1"/>
  <c r="O4846" i="1"/>
  <c r="O4850" i="1"/>
  <c r="O4854" i="1"/>
  <c r="O4858" i="1"/>
  <c r="O4862" i="1"/>
  <c r="O4866" i="1"/>
  <c r="O4870" i="1"/>
  <c r="O4874" i="1"/>
  <c r="O4878" i="1"/>
  <c r="O4882" i="1"/>
  <c r="O4886" i="1"/>
  <c r="O4890" i="1"/>
  <c r="O4894" i="1"/>
  <c r="O4898" i="1"/>
  <c r="O4902" i="1"/>
  <c r="O4906" i="1"/>
  <c r="O4910" i="1"/>
  <c r="O4914" i="1"/>
  <c r="O4918" i="1"/>
  <c r="O4922" i="1"/>
  <c r="O4926" i="1"/>
  <c r="O4930" i="1"/>
  <c r="O4934" i="1"/>
  <c r="O4938" i="1"/>
  <c r="O4942" i="1"/>
  <c r="O4946" i="1"/>
  <c r="O4950" i="1"/>
  <c r="O4954" i="1"/>
  <c r="O4958" i="1"/>
  <c r="O4962" i="1"/>
  <c r="O4966" i="1"/>
  <c r="O4970" i="1"/>
  <c r="O4974" i="1"/>
  <c r="O4978" i="1"/>
  <c r="O4982" i="1"/>
  <c r="O4986" i="1"/>
  <c r="O4990" i="1"/>
  <c r="O4994" i="1"/>
  <c r="O4998" i="1"/>
  <c r="O5002" i="1"/>
  <c r="O5006" i="1"/>
  <c r="O5010" i="1"/>
  <c r="O5014" i="1"/>
  <c r="O5018" i="1"/>
  <c r="O5022" i="1"/>
  <c r="O5026" i="1"/>
  <c r="O5030" i="1"/>
  <c r="O5034" i="1"/>
  <c r="O5038" i="1"/>
  <c r="O5042" i="1"/>
  <c r="O5046" i="1"/>
  <c r="O5050" i="1"/>
  <c r="O5054" i="1"/>
  <c r="O5058" i="1"/>
  <c r="O5062" i="1"/>
  <c r="O5066" i="1"/>
  <c r="O5070" i="1"/>
  <c r="O5074" i="1"/>
  <c r="O5078" i="1"/>
  <c r="O5082" i="1"/>
  <c r="O5086" i="1"/>
  <c r="O5090" i="1"/>
  <c r="O5094" i="1"/>
  <c r="O5098" i="1"/>
  <c r="O5102" i="1"/>
  <c r="O5106" i="1"/>
  <c r="O5110" i="1"/>
  <c r="O5114" i="1"/>
  <c r="O5118" i="1"/>
  <c r="O5122" i="1"/>
  <c r="O5126" i="1"/>
  <c r="O5130" i="1"/>
  <c r="O5134" i="1"/>
  <c r="O5138" i="1"/>
  <c r="O5142" i="1"/>
  <c r="O5146" i="1"/>
  <c r="O5150" i="1"/>
  <c r="O5154" i="1"/>
  <c r="O5158" i="1"/>
  <c r="O5162" i="1"/>
  <c r="O5166" i="1"/>
  <c r="O5170" i="1"/>
  <c r="O5174" i="1"/>
  <c r="O5178" i="1"/>
  <c r="O5182" i="1"/>
  <c r="O5186" i="1"/>
  <c r="O5190" i="1"/>
  <c r="O5194" i="1"/>
  <c r="O5198" i="1"/>
  <c r="O5202" i="1"/>
  <c r="O5206" i="1"/>
  <c r="O5210" i="1"/>
  <c r="O5214" i="1"/>
  <c r="O5218" i="1"/>
  <c r="O5222" i="1"/>
  <c r="O5226" i="1"/>
  <c r="O5230" i="1"/>
  <c r="O5234" i="1"/>
  <c r="O5238" i="1"/>
  <c r="O5242" i="1"/>
  <c r="O5246" i="1"/>
  <c r="O5250" i="1"/>
  <c r="O5254" i="1"/>
  <c r="O5258" i="1"/>
  <c r="O5262" i="1"/>
  <c r="O5266" i="1"/>
  <c r="O5270" i="1"/>
  <c r="O5274" i="1"/>
  <c r="O5278" i="1"/>
  <c r="O5282" i="1"/>
  <c r="O5286" i="1"/>
  <c r="O5290" i="1"/>
  <c r="O5294" i="1"/>
  <c r="O5298" i="1"/>
  <c r="O5302" i="1"/>
  <c r="O5306" i="1"/>
  <c r="O5310" i="1"/>
  <c r="O5314" i="1"/>
  <c r="O5318" i="1"/>
  <c r="O5322" i="1"/>
  <c r="O5326" i="1"/>
  <c r="O5330" i="1"/>
  <c r="O5334" i="1"/>
  <c r="O5338" i="1"/>
  <c r="O5342" i="1"/>
  <c r="O5346" i="1"/>
  <c r="O5350" i="1"/>
  <c r="O5354" i="1"/>
  <c r="O5358" i="1"/>
  <c r="O5362" i="1"/>
  <c r="O5366" i="1"/>
  <c r="O5370" i="1"/>
  <c r="O5374" i="1"/>
  <c r="O5378" i="1"/>
  <c r="O5382" i="1"/>
  <c r="O5386" i="1"/>
  <c r="O5390" i="1"/>
  <c r="O5394" i="1"/>
  <c r="O5398" i="1"/>
  <c r="O5402" i="1"/>
  <c r="O5406" i="1"/>
  <c r="O5410" i="1"/>
  <c r="O5414" i="1"/>
  <c r="O5418" i="1"/>
  <c r="O5422" i="1"/>
  <c r="O5426" i="1"/>
  <c r="O5430" i="1"/>
  <c r="O5434" i="1"/>
  <c r="O5438" i="1"/>
  <c r="O5442" i="1"/>
  <c r="O5446" i="1"/>
  <c r="O5450" i="1"/>
  <c r="O5454" i="1"/>
  <c r="O5458" i="1"/>
  <c r="O5462" i="1"/>
  <c r="O5466" i="1"/>
  <c r="O5470" i="1"/>
  <c r="O5474" i="1"/>
  <c r="O5478" i="1"/>
  <c r="O5482" i="1"/>
  <c r="O5486" i="1"/>
  <c r="O5490" i="1"/>
  <c r="O5494" i="1"/>
  <c r="O5498" i="1"/>
  <c r="O5502" i="1"/>
  <c r="O5506" i="1"/>
  <c r="O5510" i="1"/>
  <c r="O5514" i="1"/>
  <c r="O5518" i="1"/>
  <c r="O5522" i="1"/>
  <c r="O5526" i="1"/>
  <c r="O5530" i="1"/>
  <c r="O5534" i="1"/>
  <c r="O5538" i="1"/>
  <c r="O5542" i="1"/>
  <c r="O5546" i="1"/>
  <c r="O5550" i="1"/>
  <c r="O5554" i="1"/>
  <c r="O5558" i="1"/>
  <c r="O5562" i="1"/>
  <c r="O5566" i="1"/>
  <c r="O5570" i="1"/>
  <c r="O5574" i="1"/>
  <c r="O5578" i="1"/>
  <c r="O5582" i="1"/>
  <c r="O5586" i="1"/>
  <c r="O5590" i="1"/>
  <c r="O5594" i="1"/>
  <c r="O5598" i="1"/>
  <c r="O5602" i="1"/>
  <c r="O5606" i="1"/>
  <c r="O5610" i="1"/>
  <c r="O1939" i="1"/>
  <c r="O1955" i="1"/>
  <c r="O1971" i="1"/>
  <c r="O1987" i="1"/>
  <c r="O2003" i="1"/>
  <c r="O2019" i="1"/>
  <c r="O2035" i="1"/>
  <c r="O2051" i="1"/>
  <c r="O2067" i="1"/>
  <c r="O2083" i="1"/>
  <c r="O2099" i="1"/>
  <c r="O2115" i="1"/>
  <c r="O2131" i="1"/>
  <c r="O2147" i="1"/>
  <c r="O2163" i="1"/>
  <c r="O2179" i="1"/>
  <c r="O2195" i="1"/>
  <c r="O2211" i="1"/>
  <c r="O2227" i="1"/>
  <c r="O2243" i="1"/>
  <c r="O2259" i="1"/>
  <c r="O2275" i="1"/>
  <c r="O2291" i="1"/>
  <c r="O2307" i="1"/>
  <c r="O2323" i="1"/>
  <c r="O2339" i="1"/>
  <c r="O2355" i="1"/>
  <c r="O2371" i="1"/>
  <c r="O2387" i="1"/>
  <c r="O2403" i="1"/>
  <c r="O2419" i="1"/>
  <c r="O2435" i="1"/>
  <c r="O2451" i="1"/>
  <c r="O2467" i="1"/>
  <c r="O2483" i="1"/>
  <c r="O2499" i="1"/>
  <c r="O2515" i="1"/>
  <c r="O2531" i="1"/>
  <c r="O2547" i="1"/>
  <c r="O2563" i="1"/>
  <c r="O2579" i="1"/>
  <c r="O2595" i="1"/>
  <c r="O2611" i="1"/>
  <c r="O2627" i="1"/>
  <c r="O2643" i="1"/>
  <c r="O2659" i="1"/>
  <c r="O2675" i="1"/>
  <c r="O2691" i="1"/>
  <c r="O2707" i="1"/>
  <c r="O2723" i="1"/>
  <c r="O2739" i="1"/>
  <c r="O2755" i="1"/>
  <c r="O2771" i="1"/>
  <c r="O2787" i="1"/>
  <c r="O2803" i="1"/>
  <c r="O2819" i="1"/>
  <c r="O2835" i="1"/>
  <c r="O2851" i="1"/>
  <c r="O2867" i="1"/>
  <c r="O2883" i="1"/>
  <c r="O2899" i="1"/>
  <c r="O2915" i="1"/>
  <c r="O2931" i="1"/>
  <c r="O2947" i="1"/>
  <c r="O2963" i="1"/>
  <c r="O2979" i="1"/>
  <c r="O2995" i="1"/>
  <c r="O3011" i="1"/>
  <c r="O3027" i="1"/>
  <c r="O3043" i="1"/>
  <c r="O3059" i="1"/>
  <c r="O3075" i="1"/>
  <c r="O3091" i="1"/>
  <c r="O3107" i="1"/>
  <c r="O3123" i="1"/>
  <c r="O3139" i="1"/>
  <c r="O3155" i="1"/>
  <c r="O3171" i="1"/>
  <c r="O3187" i="1"/>
  <c r="O3203" i="1"/>
  <c r="O3207" i="1"/>
  <c r="O3211" i="1"/>
  <c r="O3215" i="1"/>
  <c r="O3219" i="1"/>
  <c r="O3223" i="1"/>
  <c r="O3227" i="1"/>
  <c r="O3231" i="1"/>
  <c r="O3235" i="1"/>
  <c r="O3239" i="1"/>
  <c r="O3243" i="1"/>
  <c r="O3247" i="1"/>
  <c r="O3251" i="1"/>
  <c r="O3255" i="1"/>
  <c r="O3259" i="1"/>
  <c r="O3263" i="1"/>
  <c r="O3267" i="1"/>
  <c r="O3271" i="1"/>
  <c r="O3275" i="1"/>
  <c r="O3279" i="1"/>
  <c r="O3283" i="1"/>
  <c r="O3287" i="1"/>
  <c r="O3291" i="1"/>
  <c r="O3295" i="1"/>
  <c r="O3299" i="1"/>
  <c r="O3303" i="1"/>
  <c r="O3307" i="1"/>
  <c r="O3311" i="1"/>
  <c r="O3315" i="1"/>
  <c r="O3319" i="1"/>
  <c r="O3323" i="1"/>
  <c r="O3327" i="1"/>
  <c r="O3331" i="1"/>
  <c r="O3335" i="1"/>
  <c r="O3339" i="1"/>
  <c r="O3343" i="1"/>
  <c r="O3347" i="1"/>
  <c r="O3351" i="1"/>
  <c r="O3355" i="1"/>
  <c r="O3359" i="1"/>
  <c r="O3363" i="1"/>
  <c r="O3367" i="1"/>
  <c r="O3371" i="1"/>
  <c r="O3375" i="1"/>
  <c r="O3379" i="1"/>
  <c r="O3383" i="1"/>
  <c r="O3387" i="1"/>
  <c r="O3391" i="1"/>
  <c r="O3395" i="1"/>
  <c r="O3399" i="1"/>
  <c r="O3403" i="1"/>
  <c r="O3407" i="1"/>
  <c r="O3411" i="1"/>
  <c r="O3415" i="1"/>
  <c r="O3419" i="1"/>
  <c r="O3423" i="1"/>
  <c r="O3427" i="1"/>
  <c r="O3431" i="1"/>
  <c r="O3435" i="1"/>
  <c r="O3439" i="1"/>
  <c r="O3443" i="1"/>
  <c r="O3447" i="1"/>
  <c r="O3451" i="1"/>
  <c r="O3455" i="1"/>
  <c r="O3459" i="1"/>
  <c r="O3463" i="1"/>
  <c r="O3467" i="1"/>
  <c r="O3471" i="1"/>
  <c r="O3475" i="1"/>
  <c r="O3479" i="1"/>
  <c r="O3483" i="1"/>
  <c r="O3487" i="1"/>
  <c r="O3491" i="1"/>
  <c r="O3495" i="1"/>
  <c r="O3499" i="1"/>
  <c r="O3503" i="1"/>
  <c r="O3507" i="1"/>
  <c r="O3511" i="1"/>
  <c r="O3515" i="1"/>
  <c r="O3519" i="1"/>
  <c r="O3523" i="1"/>
  <c r="O3527" i="1"/>
  <c r="O3531" i="1"/>
  <c r="O3535" i="1"/>
  <c r="O3539" i="1"/>
  <c r="O3543" i="1"/>
  <c r="O3547" i="1"/>
  <c r="O3551" i="1"/>
  <c r="O3555" i="1"/>
  <c r="O3559" i="1"/>
  <c r="O3563" i="1"/>
  <c r="O3567" i="1"/>
  <c r="O3571" i="1"/>
  <c r="O3575" i="1"/>
  <c r="O3579" i="1"/>
  <c r="O3583" i="1"/>
  <c r="O3587" i="1"/>
  <c r="O3591" i="1"/>
  <c r="O3595" i="1"/>
  <c r="O3599" i="1"/>
  <c r="O3603" i="1"/>
  <c r="O3607" i="1"/>
  <c r="O3611" i="1"/>
  <c r="O3615" i="1"/>
  <c r="O3619" i="1"/>
  <c r="O3623" i="1"/>
  <c r="O3627" i="1"/>
  <c r="O3631" i="1"/>
  <c r="O3635" i="1"/>
  <c r="O3639" i="1"/>
  <c r="O3643" i="1"/>
  <c r="O3647" i="1"/>
  <c r="O3651" i="1"/>
  <c r="O3655" i="1"/>
  <c r="O3659" i="1"/>
  <c r="O3663" i="1"/>
  <c r="O3667" i="1"/>
  <c r="O3671" i="1"/>
  <c r="O3675" i="1"/>
  <c r="O3679" i="1"/>
  <c r="O3683" i="1"/>
  <c r="O3687" i="1"/>
  <c r="O3691" i="1"/>
  <c r="O3695" i="1"/>
  <c r="O3699" i="1"/>
  <c r="O3703" i="1"/>
  <c r="O3707" i="1"/>
  <c r="O3711" i="1"/>
  <c r="O3715" i="1"/>
  <c r="O3719" i="1"/>
  <c r="O3723" i="1"/>
  <c r="O3727" i="1"/>
  <c r="O3731" i="1"/>
  <c r="O3735" i="1"/>
  <c r="O3739" i="1"/>
  <c r="O3743" i="1"/>
  <c r="O3747" i="1"/>
  <c r="O3751" i="1"/>
  <c r="O3755" i="1"/>
  <c r="O3759" i="1"/>
  <c r="O3763" i="1"/>
  <c r="O3767" i="1"/>
  <c r="O3771" i="1"/>
  <c r="O3775" i="1"/>
  <c r="O3779" i="1"/>
  <c r="O3783" i="1"/>
  <c r="O3787" i="1"/>
  <c r="O3791" i="1"/>
  <c r="O3795" i="1"/>
  <c r="O3799" i="1"/>
  <c r="O3803" i="1"/>
  <c r="O3807" i="1"/>
  <c r="O3811" i="1"/>
  <c r="O3815" i="1"/>
  <c r="O3819" i="1"/>
  <c r="O3823" i="1"/>
  <c r="O3827" i="1"/>
  <c r="O3831" i="1"/>
  <c r="O3835" i="1"/>
  <c r="O3839" i="1"/>
  <c r="O3843" i="1"/>
  <c r="O3847" i="1"/>
  <c r="O3851" i="1"/>
  <c r="O3855" i="1"/>
  <c r="O3859" i="1"/>
  <c r="O3863" i="1"/>
  <c r="O3867" i="1"/>
  <c r="O3871" i="1"/>
  <c r="O3875" i="1"/>
  <c r="O3879" i="1"/>
  <c r="O3883" i="1"/>
  <c r="O3887" i="1"/>
  <c r="O3891" i="1"/>
  <c r="O3895" i="1"/>
  <c r="O3899" i="1"/>
  <c r="O3903" i="1"/>
  <c r="O3907" i="1"/>
  <c r="O3911" i="1"/>
  <c r="O3915" i="1"/>
  <c r="O3919" i="1"/>
  <c r="O3923" i="1"/>
  <c r="O3927" i="1"/>
  <c r="O3931" i="1"/>
  <c r="O3935" i="1"/>
  <c r="O3939" i="1"/>
  <c r="O3943" i="1"/>
  <c r="O3947" i="1"/>
  <c r="O3951" i="1"/>
  <c r="O3955" i="1"/>
  <c r="O3959" i="1"/>
  <c r="O3963" i="1"/>
  <c r="O3967" i="1"/>
  <c r="O3971" i="1"/>
  <c r="O3975" i="1"/>
  <c r="O3979" i="1"/>
  <c r="O3983" i="1"/>
  <c r="O3987" i="1"/>
  <c r="O3991" i="1"/>
  <c r="O3995" i="1"/>
  <c r="O3999" i="1"/>
  <c r="O4003" i="1"/>
  <c r="O4007" i="1"/>
  <c r="O4011" i="1"/>
  <c r="O4015" i="1"/>
  <c r="O4019" i="1"/>
  <c r="O4023" i="1"/>
  <c r="O4027" i="1"/>
  <c r="O4031" i="1"/>
  <c r="O4035" i="1"/>
  <c r="O4039" i="1"/>
  <c r="O4043" i="1"/>
  <c r="O4047" i="1"/>
  <c r="O4051" i="1"/>
  <c r="O4055" i="1"/>
  <c r="O4059" i="1"/>
  <c r="O4063" i="1"/>
  <c r="O4067" i="1"/>
  <c r="O4071" i="1"/>
  <c r="O4075" i="1"/>
  <c r="O4079" i="1"/>
  <c r="O4083" i="1"/>
  <c r="O4087" i="1"/>
  <c r="O4091" i="1"/>
  <c r="O4095" i="1"/>
  <c r="O4099" i="1"/>
  <c r="O4103" i="1"/>
  <c r="O4107" i="1"/>
  <c r="O4111" i="1"/>
  <c r="O4115" i="1"/>
  <c r="O4119" i="1"/>
  <c r="O4123" i="1"/>
  <c r="O4127" i="1"/>
  <c r="O4131" i="1"/>
  <c r="O4135" i="1"/>
  <c r="O4139" i="1"/>
  <c r="O4143" i="1"/>
  <c r="O4147" i="1"/>
  <c r="O4151" i="1"/>
  <c r="O4155" i="1"/>
  <c r="O4159" i="1"/>
  <c r="O4163" i="1"/>
  <c r="O4167" i="1"/>
  <c r="O4171" i="1"/>
  <c r="O4175" i="1"/>
  <c r="O4179" i="1"/>
  <c r="O4183" i="1"/>
  <c r="O4187" i="1"/>
  <c r="O4191" i="1"/>
  <c r="O4195" i="1"/>
  <c r="O4199" i="1"/>
  <c r="O4203" i="1"/>
  <c r="O4207" i="1"/>
  <c r="O4211" i="1"/>
  <c r="O4215" i="1"/>
  <c r="O4219" i="1"/>
  <c r="O4223" i="1"/>
  <c r="O4227" i="1"/>
  <c r="O4231" i="1"/>
  <c r="O4235" i="1"/>
  <c r="O4239" i="1"/>
  <c r="O4243" i="1"/>
  <c r="O4247" i="1"/>
  <c r="O4251" i="1"/>
  <c r="O4255" i="1"/>
  <c r="O4259" i="1"/>
  <c r="O4263" i="1"/>
  <c r="O4267" i="1"/>
  <c r="O4271" i="1"/>
  <c r="O4275" i="1"/>
  <c r="O4279" i="1"/>
  <c r="O4283" i="1"/>
  <c r="O4287" i="1"/>
  <c r="O4291" i="1"/>
  <c r="O4295" i="1"/>
  <c r="O4299" i="1"/>
  <c r="O4303" i="1"/>
  <c r="O4307" i="1"/>
  <c r="O4311" i="1"/>
  <c r="O4315" i="1"/>
  <c r="O4319" i="1"/>
  <c r="O4323" i="1"/>
  <c r="O4327" i="1"/>
  <c r="O4331" i="1"/>
  <c r="O4335" i="1"/>
  <c r="O4339" i="1"/>
  <c r="O4343" i="1"/>
  <c r="O4347" i="1"/>
  <c r="O4351" i="1"/>
  <c r="O4355" i="1"/>
  <c r="O4359" i="1"/>
  <c r="O4363" i="1"/>
  <c r="O4367" i="1"/>
  <c r="O4371" i="1"/>
  <c r="O4375" i="1"/>
  <c r="O4379" i="1"/>
  <c r="O4383" i="1"/>
  <c r="O4387" i="1"/>
  <c r="O4391" i="1"/>
  <c r="O4395" i="1"/>
  <c r="O4399" i="1"/>
  <c r="O4403" i="1"/>
  <c r="O4407" i="1"/>
  <c r="O4411" i="1"/>
  <c r="O4415" i="1"/>
  <c r="O4419" i="1"/>
  <c r="O4423" i="1"/>
  <c r="O4427" i="1"/>
  <c r="O4431" i="1"/>
  <c r="O4435" i="1"/>
  <c r="O4439" i="1"/>
  <c r="O4443" i="1"/>
  <c r="O4447" i="1"/>
  <c r="O4451" i="1"/>
  <c r="O4455" i="1"/>
  <c r="O4459" i="1"/>
  <c r="O4463" i="1"/>
  <c r="O4467" i="1"/>
  <c r="O4471" i="1"/>
  <c r="O4475" i="1"/>
  <c r="O4479" i="1"/>
  <c r="O4483" i="1"/>
  <c r="O4487" i="1"/>
  <c r="O4491" i="1"/>
  <c r="O4495" i="1"/>
  <c r="O4499" i="1"/>
  <c r="O4503" i="1"/>
  <c r="O4507" i="1"/>
  <c r="O4511" i="1"/>
  <c r="O4515" i="1"/>
  <c r="O4519" i="1"/>
  <c r="O4523" i="1"/>
  <c r="O4527" i="1"/>
  <c r="O4531" i="1"/>
  <c r="O4535" i="1"/>
  <c r="O4539" i="1"/>
  <c r="O4543" i="1"/>
  <c r="O4547" i="1"/>
  <c r="O4551" i="1"/>
  <c r="O4555" i="1"/>
  <c r="O4559" i="1"/>
  <c r="O4563" i="1"/>
  <c r="O4567" i="1"/>
  <c r="O4571" i="1"/>
  <c r="O4575" i="1"/>
  <c r="O4579" i="1"/>
  <c r="O4583" i="1"/>
  <c r="O4587" i="1"/>
  <c r="O4591" i="1"/>
  <c r="O4595" i="1"/>
  <c r="O4599" i="1"/>
  <c r="O4603" i="1"/>
  <c r="O4607" i="1"/>
  <c r="O4611" i="1"/>
  <c r="O4615" i="1"/>
  <c r="O4619" i="1"/>
  <c r="O4623" i="1"/>
  <c r="O4627" i="1"/>
  <c r="O4631" i="1"/>
  <c r="O4635" i="1"/>
  <c r="O4639" i="1"/>
  <c r="O4643" i="1"/>
  <c r="O4647" i="1"/>
  <c r="O4651" i="1"/>
  <c r="O4655" i="1"/>
  <c r="O4659" i="1"/>
  <c r="O4663" i="1"/>
  <c r="O4667" i="1"/>
  <c r="O4671" i="1"/>
  <c r="O4675" i="1"/>
  <c r="O4679" i="1"/>
  <c r="O4683" i="1"/>
  <c r="O4687" i="1"/>
  <c r="O4691" i="1"/>
  <c r="O4695" i="1"/>
  <c r="O4699" i="1"/>
  <c r="O4703" i="1"/>
  <c r="O4707" i="1"/>
  <c r="O4711" i="1"/>
  <c r="O4715" i="1"/>
  <c r="O4719" i="1"/>
  <c r="O4723" i="1"/>
  <c r="O4727" i="1"/>
  <c r="O4731" i="1"/>
  <c r="O4735" i="1"/>
  <c r="O4739" i="1"/>
  <c r="O4743" i="1"/>
  <c r="O4747" i="1"/>
  <c r="O4751" i="1"/>
  <c r="O4755" i="1"/>
  <c r="O4759" i="1"/>
  <c r="O4763" i="1"/>
  <c r="O4767" i="1"/>
  <c r="O4771" i="1"/>
  <c r="O4775" i="1"/>
  <c r="O4779" i="1"/>
  <c r="O4783" i="1"/>
  <c r="O4787" i="1"/>
  <c r="O4791" i="1"/>
  <c r="O4795" i="1"/>
  <c r="O4799" i="1"/>
  <c r="O4803" i="1"/>
  <c r="O4807" i="1"/>
  <c r="O4811" i="1"/>
  <c r="O4815" i="1"/>
  <c r="O4819" i="1"/>
  <c r="O4823" i="1"/>
  <c r="O4827" i="1"/>
  <c r="O4831" i="1"/>
  <c r="O4835" i="1"/>
  <c r="O4839" i="1"/>
  <c r="O4843" i="1"/>
  <c r="O4847" i="1"/>
  <c r="O4851" i="1"/>
  <c r="O4855" i="1"/>
  <c r="O4859" i="1"/>
  <c r="O4863" i="1"/>
  <c r="O4867" i="1"/>
  <c r="O4871" i="1"/>
  <c r="O4875" i="1"/>
  <c r="O4879" i="1"/>
  <c r="O4883" i="1"/>
  <c r="O4887" i="1"/>
  <c r="O4891" i="1"/>
  <c r="O4895" i="1"/>
  <c r="O4899" i="1"/>
  <c r="O4903" i="1"/>
  <c r="O4907" i="1"/>
  <c r="O4911" i="1"/>
  <c r="O4915" i="1"/>
  <c r="O4919" i="1"/>
  <c r="O4923" i="1"/>
  <c r="O4927" i="1"/>
  <c r="O4931" i="1"/>
  <c r="O4935" i="1"/>
  <c r="O4939" i="1"/>
  <c r="O4943" i="1"/>
  <c r="O4947" i="1"/>
  <c r="O4951" i="1"/>
  <c r="O4955" i="1"/>
  <c r="O4959" i="1"/>
  <c r="O4963" i="1"/>
  <c r="O4967" i="1"/>
  <c r="O4971" i="1"/>
  <c r="O4975" i="1"/>
  <c r="O4979" i="1"/>
  <c r="O4983" i="1"/>
  <c r="O4987" i="1"/>
  <c r="O4991" i="1"/>
  <c r="O4995" i="1"/>
  <c r="O4999" i="1"/>
  <c r="O5003" i="1"/>
  <c r="O5007" i="1"/>
  <c r="O5011" i="1"/>
  <c r="O5015" i="1"/>
  <c r="O5019" i="1"/>
  <c r="O5023" i="1"/>
  <c r="O5027" i="1"/>
  <c r="O5031" i="1"/>
  <c r="O5035" i="1"/>
  <c r="O5039" i="1"/>
  <c r="O5043" i="1"/>
  <c r="O5047" i="1"/>
  <c r="O5051" i="1"/>
  <c r="O5055" i="1"/>
  <c r="O5059" i="1"/>
  <c r="O5063" i="1"/>
  <c r="O5067" i="1"/>
  <c r="O5071" i="1"/>
  <c r="O5075" i="1"/>
  <c r="O5079" i="1"/>
  <c r="O5083" i="1"/>
  <c r="O5087" i="1"/>
  <c r="O5091" i="1"/>
  <c r="O5095" i="1"/>
  <c r="O5099" i="1"/>
  <c r="O5103" i="1"/>
  <c r="O5107" i="1"/>
  <c r="O5111" i="1"/>
  <c r="O5115" i="1"/>
  <c r="O5119" i="1"/>
  <c r="O5123" i="1"/>
  <c r="O5127" i="1"/>
  <c r="O5131" i="1"/>
  <c r="O5135" i="1"/>
  <c r="O5139" i="1"/>
  <c r="O5143" i="1"/>
  <c r="O5147" i="1"/>
  <c r="O5151" i="1"/>
  <c r="O5155" i="1"/>
  <c r="O5159" i="1"/>
  <c r="O5163" i="1"/>
  <c r="O5167" i="1"/>
  <c r="O5171" i="1"/>
  <c r="O5175" i="1"/>
  <c r="O5179" i="1"/>
  <c r="O5183" i="1"/>
  <c r="O5187" i="1"/>
  <c r="O5191" i="1"/>
  <c r="O5195" i="1"/>
  <c r="O5199" i="1"/>
  <c r="O5203" i="1"/>
  <c r="O5207" i="1"/>
  <c r="O5211" i="1"/>
  <c r="O5215" i="1"/>
  <c r="O5219" i="1"/>
  <c r="O5223" i="1"/>
  <c r="O5227" i="1"/>
  <c r="O5231" i="1"/>
  <c r="O5235" i="1"/>
  <c r="O5239" i="1"/>
  <c r="O5243" i="1"/>
  <c r="O5247" i="1"/>
  <c r="O5251" i="1"/>
  <c r="O5255" i="1"/>
  <c r="O5259" i="1"/>
  <c r="O5263" i="1"/>
  <c r="O5267" i="1"/>
  <c r="O5271" i="1"/>
  <c r="O5275" i="1"/>
  <c r="O5279" i="1"/>
  <c r="O5283" i="1"/>
  <c r="O5287" i="1"/>
  <c r="O5291" i="1"/>
  <c r="O5295" i="1"/>
  <c r="O5299" i="1"/>
  <c r="O5303" i="1"/>
  <c r="O5307" i="1"/>
  <c r="O5311" i="1"/>
  <c r="O5315" i="1"/>
  <c r="O5319" i="1"/>
  <c r="O5323" i="1"/>
  <c r="O5327" i="1"/>
  <c r="O5331" i="1"/>
  <c r="O5335" i="1"/>
  <c r="O5339" i="1"/>
  <c r="O5343" i="1"/>
  <c r="O5347" i="1"/>
  <c r="O5351" i="1"/>
  <c r="O5355" i="1"/>
  <c r="O5359" i="1"/>
  <c r="O5363" i="1"/>
  <c r="O5367" i="1"/>
  <c r="O5371" i="1"/>
  <c r="O5375" i="1"/>
  <c r="O5379" i="1"/>
  <c r="O5383" i="1"/>
  <c r="O5387" i="1"/>
  <c r="O5391" i="1"/>
  <c r="O5395" i="1"/>
  <c r="O5399" i="1"/>
  <c r="O5403" i="1"/>
  <c r="O5407" i="1"/>
  <c r="O5411" i="1"/>
  <c r="O5415" i="1"/>
  <c r="O5419" i="1"/>
  <c r="O5423" i="1"/>
  <c r="O5427" i="1"/>
  <c r="O5431" i="1"/>
  <c r="O5435" i="1"/>
  <c r="O5439" i="1"/>
  <c r="O5443" i="1"/>
  <c r="O5447" i="1"/>
  <c r="O5451" i="1"/>
  <c r="O5455" i="1"/>
  <c r="O5459" i="1"/>
  <c r="O5463" i="1"/>
  <c r="O5467" i="1"/>
  <c r="O5471" i="1"/>
  <c r="O5475" i="1"/>
  <c r="O5479" i="1"/>
  <c r="O5483" i="1"/>
  <c r="O5487" i="1"/>
  <c r="O5491" i="1"/>
  <c r="O5495" i="1"/>
  <c r="O5499" i="1"/>
  <c r="O5503" i="1"/>
  <c r="O5507" i="1"/>
  <c r="O5511" i="1"/>
  <c r="O5515" i="1"/>
  <c r="O5519" i="1"/>
  <c r="O5523" i="1"/>
  <c r="O5527" i="1"/>
  <c r="O5531" i="1"/>
  <c r="O5535" i="1"/>
  <c r="O5539" i="1"/>
  <c r="O5543" i="1"/>
  <c r="O5547" i="1"/>
  <c r="O5551" i="1"/>
  <c r="O5555" i="1"/>
  <c r="O5559" i="1"/>
  <c r="O5563" i="1"/>
  <c r="O5567" i="1"/>
  <c r="O5571" i="1"/>
  <c r="O5575" i="1"/>
  <c r="O5579" i="1"/>
  <c r="O5583" i="1"/>
  <c r="O5587" i="1"/>
  <c r="O5591" i="1"/>
  <c r="O5595" i="1"/>
  <c r="O5599" i="1"/>
  <c r="O5603" i="1"/>
  <c r="O5607" i="1"/>
  <c r="O5611" i="1"/>
  <c r="O1927" i="1"/>
  <c r="O1943" i="1"/>
  <c r="O1959" i="1"/>
  <c r="O1975" i="1"/>
  <c r="O1991" i="1"/>
  <c r="O2007" i="1"/>
  <c r="O2023" i="1"/>
  <c r="O2039" i="1"/>
  <c r="O2055" i="1"/>
  <c r="O2071" i="1"/>
  <c r="O2087" i="1"/>
  <c r="O2103" i="1"/>
  <c r="O2119" i="1"/>
  <c r="O2135" i="1"/>
  <c r="O2151" i="1"/>
  <c r="O2167" i="1"/>
  <c r="O2183" i="1"/>
  <c r="O2199" i="1"/>
  <c r="O2215" i="1"/>
  <c r="O2231" i="1"/>
  <c r="O2247" i="1"/>
  <c r="O2263" i="1"/>
  <c r="O2279" i="1"/>
  <c r="O2295" i="1"/>
  <c r="O2311" i="1"/>
  <c r="O2327" i="1"/>
  <c r="O2343" i="1"/>
  <c r="O2359" i="1"/>
  <c r="O2375" i="1"/>
  <c r="O2391" i="1"/>
  <c r="O2407" i="1"/>
  <c r="O2423" i="1"/>
  <c r="O2439" i="1"/>
  <c r="O2455" i="1"/>
  <c r="O2471" i="1"/>
  <c r="O2487" i="1"/>
  <c r="O2503" i="1"/>
  <c r="O2519" i="1"/>
  <c r="O2535" i="1"/>
  <c r="O2551" i="1"/>
  <c r="O2567" i="1"/>
  <c r="O2583" i="1"/>
  <c r="O2599" i="1"/>
  <c r="O2615" i="1"/>
  <c r="O2631" i="1"/>
  <c r="O2647" i="1"/>
  <c r="O2663" i="1"/>
  <c r="O2679" i="1"/>
  <c r="O2695" i="1"/>
  <c r="O2711" i="1"/>
  <c r="O2727" i="1"/>
  <c r="O2743" i="1"/>
  <c r="O2759" i="1"/>
  <c r="O2775" i="1"/>
  <c r="O2791" i="1"/>
  <c r="O2807" i="1"/>
  <c r="O2823" i="1"/>
  <c r="O2839" i="1"/>
  <c r="O2855" i="1"/>
  <c r="O2871" i="1"/>
  <c r="O2887" i="1"/>
  <c r="O2903" i="1"/>
  <c r="O2919" i="1"/>
  <c r="O2935" i="1"/>
  <c r="O2951" i="1"/>
  <c r="O2967" i="1"/>
  <c r="O2983" i="1"/>
  <c r="O2999" i="1"/>
  <c r="O3015" i="1"/>
  <c r="O3031" i="1"/>
  <c r="O3047" i="1"/>
  <c r="O3063" i="1"/>
  <c r="O3079" i="1"/>
  <c r="O3095" i="1"/>
  <c r="O3111" i="1"/>
  <c r="O3127" i="1"/>
  <c r="O3143" i="1"/>
  <c r="O3159" i="1"/>
  <c r="O3175" i="1"/>
  <c r="O3191" i="1"/>
  <c r="O3204" i="1"/>
  <c r="O3208" i="1"/>
  <c r="O3212" i="1"/>
  <c r="O3216" i="1"/>
  <c r="O3220" i="1"/>
  <c r="O3224" i="1"/>
  <c r="O3228" i="1"/>
  <c r="O3232" i="1"/>
  <c r="O3236" i="1"/>
  <c r="O3240" i="1"/>
  <c r="O3244" i="1"/>
  <c r="O3248" i="1"/>
  <c r="O3252" i="1"/>
  <c r="O3256" i="1"/>
  <c r="O3260" i="1"/>
  <c r="O3264" i="1"/>
  <c r="O3268" i="1"/>
  <c r="O3272" i="1"/>
  <c r="O3276" i="1"/>
  <c r="O3280" i="1"/>
  <c r="O3284" i="1"/>
  <c r="O3288" i="1"/>
  <c r="O3292" i="1"/>
  <c r="O3296" i="1"/>
  <c r="O3300" i="1"/>
  <c r="O3304" i="1"/>
  <c r="O3308" i="1"/>
  <c r="O3312" i="1"/>
  <c r="O3316" i="1"/>
  <c r="O3320" i="1"/>
  <c r="O3324" i="1"/>
  <c r="O3328" i="1"/>
  <c r="O3332" i="1"/>
  <c r="O3336" i="1"/>
  <c r="O3340" i="1"/>
  <c r="O3344" i="1"/>
  <c r="O3348" i="1"/>
  <c r="O3352" i="1"/>
  <c r="O3356" i="1"/>
  <c r="O3360" i="1"/>
  <c r="O3364" i="1"/>
  <c r="O3368" i="1"/>
  <c r="O3372" i="1"/>
  <c r="O3376" i="1"/>
  <c r="O3380" i="1"/>
  <c r="O3384" i="1"/>
  <c r="O3388" i="1"/>
  <c r="O3392" i="1"/>
  <c r="O3396" i="1"/>
  <c r="O3400" i="1"/>
  <c r="O3404" i="1"/>
  <c r="O3408" i="1"/>
  <c r="O3412" i="1"/>
  <c r="O3416" i="1"/>
  <c r="O3420" i="1"/>
  <c r="O3424" i="1"/>
  <c r="O3428" i="1"/>
  <c r="O3432" i="1"/>
  <c r="O3436" i="1"/>
  <c r="O3440" i="1"/>
  <c r="O3444" i="1"/>
  <c r="O3448" i="1"/>
  <c r="O3452" i="1"/>
  <c r="O3456" i="1"/>
  <c r="O3460" i="1"/>
  <c r="O3464" i="1"/>
  <c r="O3468" i="1"/>
  <c r="O3472" i="1"/>
  <c r="O3476" i="1"/>
  <c r="O3480" i="1"/>
  <c r="O3484" i="1"/>
  <c r="O3488" i="1"/>
  <c r="O3492" i="1"/>
  <c r="O3496" i="1"/>
  <c r="O3500" i="1"/>
  <c r="O3504" i="1"/>
  <c r="O3508" i="1"/>
  <c r="O3512" i="1"/>
  <c r="O3516" i="1"/>
  <c r="O3520" i="1"/>
  <c r="O3524" i="1"/>
  <c r="O3528" i="1"/>
  <c r="O3532" i="1"/>
  <c r="O3536" i="1"/>
  <c r="O3540" i="1"/>
  <c r="O3544" i="1"/>
  <c r="O3548" i="1"/>
  <c r="O3552" i="1"/>
  <c r="O3556" i="1"/>
  <c r="O3560" i="1"/>
  <c r="O3564" i="1"/>
  <c r="O3568" i="1"/>
  <c r="O3572" i="1"/>
  <c r="O3576" i="1"/>
  <c r="O3580" i="1"/>
  <c r="O3584" i="1"/>
  <c r="O3588" i="1"/>
  <c r="O3592" i="1"/>
  <c r="O3596" i="1"/>
  <c r="O3600" i="1"/>
  <c r="O3604" i="1"/>
  <c r="O3608" i="1"/>
  <c r="O3612" i="1"/>
  <c r="O3616" i="1"/>
  <c r="O3620" i="1"/>
  <c r="O3624" i="1"/>
  <c r="O3628" i="1"/>
  <c r="O3632" i="1"/>
  <c r="O3636" i="1"/>
  <c r="O3640" i="1"/>
  <c r="O3644" i="1"/>
  <c r="O3648" i="1"/>
  <c r="O3652" i="1"/>
  <c r="O3656" i="1"/>
  <c r="O3660" i="1"/>
  <c r="O3664" i="1"/>
  <c r="O3668" i="1"/>
  <c r="O3672" i="1"/>
  <c r="O3676" i="1"/>
  <c r="O3680" i="1"/>
  <c r="O3684" i="1"/>
  <c r="O3688" i="1"/>
  <c r="O3692" i="1"/>
  <c r="O3696" i="1"/>
  <c r="O3700" i="1"/>
  <c r="O3704" i="1"/>
  <c r="O3708" i="1"/>
  <c r="O3712" i="1"/>
  <c r="O3716" i="1"/>
  <c r="O3720" i="1"/>
  <c r="O3724" i="1"/>
  <c r="O3728" i="1"/>
  <c r="O3732" i="1"/>
  <c r="O3736" i="1"/>
  <c r="O3740" i="1"/>
  <c r="O3744" i="1"/>
  <c r="O3748" i="1"/>
  <c r="O3752" i="1"/>
  <c r="O3756" i="1"/>
  <c r="O3760" i="1"/>
  <c r="O3764" i="1"/>
  <c r="O3768" i="1"/>
  <c r="O3772" i="1"/>
  <c r="O3776" i="1"/>
  <c r="O3780" i="1"/>
  <c r="O3784" i="1"/>
  <c r="O3788" i="1"/>
  <c r="O3792" i="1"/>
  <c r="O3796" i="1"/>
  <c r="O3800" i="1"/>
  <c r="O3804" i="1"/>
  <c r="O3808" i="1"/>
  <c r="O3812" i="1"/>
  <c r="O3816" i="1"/>
  <c r="O3820" i="1"/>
  <c r="O3824" i="1"/>
  <c r="O3828" i="1"/>
  <c r="O3832" i="1"/>
  <c r="O3836" i="1"/>
  <c r="O3840" i="1"/>
  <c r="O3844" i="1"/>
  <c r="O3848" i="1"/>
  <c r="O3852" i="1"/>
  <c r="O3856" i="1"/>
  <c r="O3860" i="1"/>
  <c r="O3864" i="1"/>
  <c r="O3868" i="1"/>
  <c r="O3872" i="1"/>
  <c r="O3876" i="1"/>
  <c r="O3880" i="1"/>
  <c r="O3884" i="1"/>
  <c r="O3888" i="1"/>
  <c r="O3892" i="1"/>
  <c r="O3896" i="1"/>
  <c r="O3900" i="1"/>
  <c r="O3904" i="1"/>
  <c r="O3908" i="1"/>
  <c r="O3912" i="1"/>
  <c r="O3916" i="1"/>
  <c r="O3920" i="1"/>
  <c r="O3924" i="1"/>
  <c r="O3928" i="1"/>
  <c r="O3932" i="1"/>
  <c r="O3936" i="1"/>
  <c r="O3940" i="1"/>
  <c r="O3944" i="1"/>
  <c r="O3948" i="1"/>
  <c r="O3952" i="1"/>
  <c r="O3956" i="1"/>
  <c r="O3960" i="1"/>
  <c r="O3964" i="1"/>
  <c r="O3968" i="1"/>
  <c r="O3972" i="1"/>
  <c r="O3976" i="1"/>
  <c r="O3980" i="1"/>
  <c r="O3984" i="1"/>
  <c r="O3988" i="1"/>
  <c r="O3992" i="1"/>
  <c r="O3996" i="1"/>
  <c r="O4000" i="1"/>
  <c r="O4004" i="1"/>
  <c r="O4008" i="1"/>
  <c r="O4012" i="1"/>
  <c r="O4016" i="1"/>
  <c r="O4020" i="1"/>
  <c r="O4024" i="1"/>
  <c r="O4028" i="1"/>
  <c r="O4032" i="1"/>
  <c r="O4036" i="1"/>
  <c r="O4040" i="1"/>
  <c r="O4044" i="1"/>
  <c r="O4048" i="1"/>
  <c r="O4052" i="1"/>
  <c r="O4056" i="1"/>
  <c r="O4060" i="1"/>
  <c r="O4064" i="1"/>
  <c r="O4068" i="1"/>
  <c r="O4072" i="1"/>
  <c r="O4076" i="1"/>
  <c r="O4080" i="1"/>
  <c r="O4084" i="1"/>
  <c r="O4088" i="1"/>
  <c r="O4092" i="1"/>
  <c r="O4096" i="1"/>
  <c r="O4100" i="1"/>
  <c r="O4104" i="1"/>
  <c r="O4108" i="1"/>
  <c r="O4112" i="1"/>
  <c r="O4116" i="1"/>
  <c r="O4120" i="1"/>
  <c r="O4124" i="1"/>
  <c r="O4128" i="1"/>
  <c r="O4132" i="1"/>
  <c r="O4136" i="1"/>
  <c r="O4140" i="1"/>
  <c r="O4144" i="1"/>
  <c r="O4148" i="1"/>
  <c r="O4152" i="1"/>
  <c r="O4156" i="1"/>
  <c r="O4160" i="1"/>
  <c r="O4164" i="1"/>
  <c r="O4168" i="1"/>
  <c r="O4172" i="1"/>
  <c r="O4176" i="1"/>
  <c r="O4180" i="1"/>
  <c r="O4184" i="1"/>
  <c r="O4188" i="1"/>
  <c r="O4192" i="1"/>
  <c r="O4196" i="1"/>
  <c r="O4200" i="1"/>
  <c r="O4204" i="1"/>
  <c r="O4208" i="1"/>
  <c r="O4212" i="1"/>
  <c r="O4216" i="1"/>
  <c r="O4220" i="1"/>
  <c r="O4224" i="1"/>
  <c r="O4228" i="1"/>
  <c r="O4232" i="1"/>
  <c r="O4236" i="1"/>
  <c r="O4240" i="1"/>
  <c r="O4244" i="1"/>
  <c r="O4248" i="1"/>
  <c r="O4252" i="1"/>
  <c r="O4256" i="1"/>
  <c r="O4260" i="1"/>
  <c r="O4264" i="1"/>
  <c r="O4268" i="1"/>
  <c r="O4272" i="1"/>
  <c r="O4276" i="1"/>
  <c r="O4280" i="1"/>
  <c r="O4284" i="1"/>
  <c r="O4288" i="1"/>
  <c r="O4292" i="1"/>
  <c r="O4296" i="1"/>
  <c r="O4300" i="1"/>
  <c r="O4304" i="1"/>
  <c r="O4308" i="1"/>
  <c r="O4312" i="1"/>
  <c r="O4316" i="1"/>
  <c r="O4320" i="1"/>
  <c r="O4324" i="1"/>
  <c r="O4328" i="1"/>
  <c r="O4332" i="1"/>
  <c r="O4336" i="1"/>
  <c r="O4340" i="1"/>
  <c r="O4344" i="1"/>
  <c r="O4348" i="1"/>
  <c r="O4352" i="1"/>
  <c r="O4356" i="1"/>
  <c r="O4360" i="1"/>
  <c r="O4364" i="1"/>
  <c r="O4368" i="1"/>
  <c r="O4372" i="1"/>
  <c r="O4376" i="1"/>
  <c r="O4380" i="1"/>
  <c r="O4384" i="1"/>
  <c r="O4388" i="1"/>
  <c r="O4392" i="1"/>
  <c r="O4396" i="1"/>
  <c r="O4400" i="1"/>
  <c r="O4404" i="1"/>
  <c r="O4408" i="1"/>
  <c r="O4412" i="1"/>
  <c r="O4416" i="1"/>
  <c r="O4420" i="1"/>
  <c r="O4424" i="1"/>
  <c r="O4428" i="1"/>
  <c r="O4432" i="1"/>
  <c r="O4436" i="1"/>
  <c r="O4440" i="1"/>
  <c r="O4444" i="1"/>
  <c r="O4448" i="1"/>
  <c r="O4452" i="1"/>
  <c r="O4456" i="1"/>
  <c r="O4460" i="1"/>
  <c r="O4464" i="1"/>
  <c r="O4468" i="1"/>
  <c r="O4472" i="1"/>
  <c r="O4476" i="1"/>
  <c r="O4480" i="1"/>
  <c r="O4484" i="1"/>
  <c r="O4488" i="1"/>
  <c r="O4492" i="1"/>
  <c r="O4496" i="1"/>
  <c r="O4500" i="1"/>
  <c r="O4504" i="1"/>
  <c r="O4508" i="1"/>
  <c r="O4512" i="1"/>
  <c r="O4516" i="1"/>
  <c r="O4520" i="1"/>
  <c r="O4524" i="1"/>
  <c r="O4528" i="1"/>
  <c r="O4532" i="1"/>
  <c r="O4536" i="1"/>
  <c r="O4540" i="1"/>
  <c r="O4544" i="1"/>
  <c r="O4548" i="1"/>
  <c r="O4552" i="1"/>
  <c r="O4556" i="1"/>
  <c r="O4560" i="1"/>
  <c r="O4564" i="1"/>
  <c r="O4568" i="1"/>
  <c r="O4572" i="1"/>
  <c r="O4576" i="1"/>
  <c r="O4580" i="1"/>
  <c r="O4584" i="1"/>
  <c r="O4588" i="1"/>
  <c r="O4592" i="1"/>
  <c r="O4596" i="1"/>
  <c r="O4600" i="1"/>
  <c r="O4604" i="1"/>
  <c r="O4608" i="1"/>
  <c r="O4612" i="1"/>
  <c r="O4616" i="1"/>
  <c r="O4620" i="1"/>
  <c r="O4624" i="1"/>
  <c r="O4628" i="1"/>
  <c r="O4632" i="1"/>
  <c r="O4636" i="1"/>
  <c r="O4640" i="1"/>
  <c r="O4644" i="1"/>
  <c r="O4648" i="1"/>
  <c r="O4652" i="1"/>
  <c r="O4656" i="1"/>
  <c r="O4660" i="1"/>
  <c r="O4664" i="1"/>
  <c r="O4668" i="1"/>
  <c r="O4672" i="1"/>
  <c r="O4676" i="1"/>
  <c r="O4680" i="1"/>
  <c r="O4684" i="1"/>
  <c r="O4688" i="1"/>
  <c r="O4692" i="1"/>
  <c r="O4696" i="1"/>
  <c r="O4700" i="1"/>
  <c r="O4704" i="1"/>
  <c r="O4708" i="1"/>
  <c r="O4712" i="1"/>
  <c r="O4716" i="1"/>
  <c r="O4720" i="1"/>
  <c r="O4724" i="1"/>
  <c r="O4728" i="1"/>
  <c r="O4732" i="1"/>
  <c r="O4736" i="1"/>
  <c r="O4740" i="1"/>
  <c r="O4744" i="1"/>
  <c r="O4748" i="1"/>
  <c r="O4752" i="1"/>
  <c r="O4756" i="1"/>
  <c r="O4760" i="1"/>
  <c r="O4764" i="1"/>
  <c r="O4768" i="1"/>
  <c r="O4772" i="1"/>
  <c r="O4776" i="1"/>
  <c r="O4780" i="1"/>
  <c r="O4784" i="1"/>
  <c r="O4788" i="1"/>
  <c r="O4792" i="1"/>
  <c r="O4796" i="1"/>
  <c r="O4800" i="1"/>
  <c r="O4804" i="1"/>
  <c r="O4808" i="1"/>
  <c r="O4812" i="1"/>
  <c r="O4816" i="1"/>
  <c r="O4820" i="1"/>
  <c r="O4824" i="1"/>
  <c r="O4828" i="1"/>
  <c r="O4832" i="1"/>
  <c r="O4836" i="1"/>
  <c r="O4840" i="1"/>
  <c r="O4844" i="1"/>
  <c r="O4848" i="1"/>
  <c r="O4852" i="1"/>
  <c r="O4856" i="1"/>
  <c r="O4860" i="1"/>
  <c r="O4864" i="1"/>
  <c r="O4868" i="1"/>
  <c r="O4872" i="1"/>
  <c r="O4876" i="1"/>
  <c r="O4880" i="1"/>
  <c r="O4884" i="1"/>
  <c r="O4888" i="1"/>
  <c r="O4892" i="1"/>
  <c r="O4896" i="1"/>
  <c r="O4900" i="1"/>
  <c r="O4904" i="1"/>
  <c r="O4908" i="1"/>
  <c r="O4912" i="1"/>
  <c r="O4916" i="1"/>
  <c r="O4920" i="1"/>
  <c r="O4924" i="1"/>
  <c r="O4928" i="1"/>
  <c r="O4932" i="1"/>
  <c r="O4936" i="1"/>
  <c r="O4940" i="1"/>
  <c r="O4944" i="1"/>
  <c r="O4948" i="1"/>
  <c r="O4952" i="1"/>
  <c r="O4956" i="1"/>
  <c r="O4960" i="1"/>
  <c r="O4964" i="1"/>
  <c r="O4968" i="1"/>
  <c r="O4972" i="1"/>
  <c r="O4976" i="1"/>
  <c r="O4980" i="1"/>
  <c r="O4984" i="1"/>
  <c r="O4988" i="1"/>
  <c r="O4992" i="1"/>
  <c r="O4996" i="1"/>
  <c r="O5000" i="1"/>
  <c r="O5004" i="1"/>
  <c r="O5008" i="1"/>
  <c r="O5012" i="1"/>
  <c r="O5016" i="1"/>
  <c r="O5020" i="1"/>
  <c r="O5024" i="1"/>
  <c r="O5028" i="1"/>
  <c r="O5032" i="1"/>
  <c r="O5036" i="1"/>
  <c r="O5040" i="1"/>
  <c r="O5044" i="1"/>
  <c r="O5048" i="1"/>
  <c r="O5052" i="1"/>
  <c r="O5056" i="1"/>
  <c r="O5060" i="1"/>
  <c r="O5064" i="1"/>
  <c r="O5068" i="1"/>
  <c r="O5072" i="1"/>
  <c r="O5076" i="1"/>
  <c r="O5080" i="1"/>
  <c r="O5084" i="1"/>
  <c r="O5088" i="1"/>
  <c r="O5092" i="1"/>
  <c r="O5096" i="1"/>
  <c r="O5100" i="1"/>
  <c r="O5104" i="1"/>
  <c r="O5108" i="1"/>
  <c r="O5112" i="1"/>
  <c r="O5116" i="1"/>
  <c r="O5120" i="1"/>
  <c r="O5124" i="1"/>
  <c r="O5128" i="1"/>
  <c r="O5132" i="1"/>
  <c r="O5136" i="1"/>
  <c r="O5140" i="1"/>
  <c r="O5144" i="1"/>
  <c r="O5148" i="1"/>
  <c r="O5152" i="1"/>
  <c r="O5156" i="1"/>
  <c r="O5160" i="1"/>
  <c r="O5164" i="1"/>
  <c r="O5168" i="1"/>
  <c r="O5172" i="1"/>
  <c r="O5176" i="1"/>
  <c r="O5180" i="1"/>
  <c r="O5184" i="1"/>
  <c r="O5188" i="1"/>
  <c r="O5192" i="1"/>
  <c r="O5196" i="1"/>
  <c r="O5200" i="1"/>
  <c r="O5204" i="1"/>
  <c r="O5208" i="1"/>
  <c r="O5212" i="1"/>
  <c r="O5216" i="1"/>
  <c r="O5220" i="1"/>
  <c r="O5224" i="1"/>
  <c r="O5228" i="1"/>
  <c r="O5232" i="1"/>
  <c r="O5236" i="1"/>
  <c r="O5240" i="1"/>
  <c r="O5244" i="1"/>
  <c r="O5248" i="1"/>
  <c r="O5252" i="1"/>
  <c r="O5256" i="1"/>
  <c r="O5260" i="1"/>
  <c r="O5264" i="1"/>
  <c r="O5268" i="1"/>
  <c r="O5272" i="1"/>
  <c r="O5276" i="1"/>
  <c r="O5280" i="1"/>
  <c r="O5284" i="1"/>
  <c r="O5288" i="1"/>
  <c r="O5292" i="1"/>
  <c r="O5296" i="1"/>
  <c r="O5300" i="1"/>
  <c r="O5304" i="1"/>
  <c r="O5308" i="1"/>
  <c r="O5312" i="1"/>
  <c r="O5316" i="1"/>
  <c r="O5320" i="1"/>
  <c r="O5324" i="1"/>
  <c r="O5328" i="1"/>
  <c r="O5332" i="1"/>
  <c r="O5336" i="1"/>
  <c r="O5340" i="1"/>
  <c r="O5344" i="1"/>
  <c r="O5348" i="1"/>
  <c r="O5352" i="1"/>
  <c r="O5356" i="1"/>
  <c r="O5360" i="1"/>
  <c r="O5364" i="1"/>
  <c r="O5368" i="1"/>
  <c r="O5372" i="1"/>
  <c r="O5376" i="1"/>
  <c r="O5380" i="1"/>
  <c r="O5384" i="1"/>
  <c r="O5388" i="1"/>
  <c r="O5392" i="1"/>
  <c r="O5396" i="1"/>
  <c r="O5400" i="1"/>
  <c r="O5404" i="1"/>
  <c r="O5408" i="1"/>
  <c r="O5412" i="1"/>
  <c r="O5416" i="1"/>
  <c r="O5420" i="1"/>
  <c r="O5424" i="1"/>
  <c r="O5428" i="1"/>
  <c r="O5432" i="1"/>
  <c r="O5436" i="1"/>
  <c r="O5440" i="1"/>
  <c r="O5444" i="1"/>
  <c r="O5448" i="1"/>
  <c r="O5452" i="1"/>
  <c r="O5456" i="1"/>
  <c r="O5460" i="1"/>
  <c r="O5464" i="1"/>
  <c r="O5468" i="1"/>
  <c r="O5472" i="1"/>
  <c r="O5476" i="1"/>
  <c r="O5480" i="1"/>
  <c r="O5484" i="1"/>
  <c r="O5488" i="1"/>
  <c r="O5492" i="1"/>
  <c r="O5496" i="1"/>
  <c r="O5500" i="1"/>
  <c r="O5504" i="1"/>
  <c r="O5508" i="1"/>
  <c r="O5512" i="1"/>
  <c r="O5516" i="1"/>
  <c r="O5520" i="1"/>
  <c r="O5524" i="1"/>
  <c r="O5528" i="1"/>
  <c r="O5532" i="1"/>
  <c r="O5536" i="1"/>
  <c r="O5540" i="1"/>
  <c r="O5544" i="1"/>
  <c r="O5548" i="1"/>
  <c r="O5552" i="1"/>
  <c r="O5556" i="1"/>
  <c r="O5560" i="1"/>
  <c r="O5564" i="1"/>
  <c r="O5568" i="1"/>
  <c r="O5572" i="1"/>
  <c r="O5576" i="1"/>
  <c r="O5580" i="1"/>
  <c r="O5584" i="1"/>
  <c r="O5588" i="1"/>
  <c r="O5592" i="1"/>
  <c r="O5596" i="1"/>
  <c r="O5600" i="1"/>
  <c r="O5604" i="1"/>
  <c r="O5608" i="1"/>
  <c r="O1963" i="1"/>
  <c r="O2027" i="1"/>
  <c r="O2091" i="1"/>
  <c r="O2155" i="1"/>
  <c r="O2219" i="1"/>
  <c r="O2283" i="1"/>
  <c r="O2347" i="1"/>
  <c r="O2411" i="1"/>
  <c r="O2475" i="1"/>
  <c r="O2539" i="1"/>
  <c r="O2603" i="1"/>
  <c r="O2667" i="1"/>
  <c r="O2731" i="1"/>
  <c r="O2795" i="1"/>
  <c r="O2859" i="1"/>
  <c r="O2923" i="1"/>
  <c r="O2987" i="1"/>
  <c r="O3051" i="1"/>
  <c r="O3115" i="1"/>
  <c r="O3179" i="1"/>
  <c r="O3213" i="1"/>
  <c r="O3229" i="1"/>
  <c r="O3245" i="1"/>
  <c r="O3261" i="1"/>
  <c r="O3277" i="1"/>
  <c r="O3293" i="1"/>
  <c r="O3309" i="1"/>
  <c r="O3325" i="1"/>
  <c r="O3341" i="1"/>
  <c r="O3357" i="1"/>
  <c r="O3373" i="1"/>
  <c r="O3389" i="1"/>
  <c r="O3405" i="1"/>
  <c r="O3421" i="1"/>
  <c r="O3437" i="1"/>
  <c r="O3453" i="1"/>
  <c r="O3469" i="1"/>
  <c r="O3485" i="1"/>
  <c r="O3501" i="1"/>
  <c r="O3517" i="1"/>
  <c r="O3533" i="1"/>
  <c r="O3549" i="1"/>
  <c r="O3565" i="1"/>
  <c r="O3581" i="1"/>
  <c r="O3597" i="1"/>
  <c r="O3613" i="1"/>
  <c r="O3629" i="1"/>
  <c r="O3645" i="1"/>
  <c r="O3661" i="1"/>
  <c r="O3677" i="1"/>
  <c r="O3693" i="1"/>
  <c r="O3709" i="1"/>
  <c r="O3725" i="1"/>
  <c r="O3741" i="1"/>
  <c r="O3757" i="1"/>
  <c r="O3773" i="1"/>
  <c r="O3789" i="1"/>
  <c r="O3805" i="1"/>
  <c r="O3821" i="1"/>
  <c r="O3837" i="1"/>
  <c r="O3853" i="1"/>
  <c r="O3869" i="1"/>
  <c r="O3885" i="1"/>
  <c r="O3901" i="1"/>
  <c r="O3917" i="1"/>
  <c r="O3933" i="1"/>
  <c r="O3949" i="1"/>
  <c r="O3965" i="1"/>
  <c r="O3981" i="1"/>
  <c r="O3997" i="1"/>
  <c r="O4013" i="1"/>
  <c r="O4029" i="1"/>
  <c r="O4045" i="1"/>
  <c r="O4061" i="1"/>
  <c r="O4077" i="1"/>
  <c r="O4093" i="1"/>
  <c r="O4109" i="1"/>
  <c r="O4125" i="1"/>
  <c r="O4141" i="1"/>
  <c r="O4157" i="1"/>
  <c r="O4173" i="1"/>
  <c r="O4189" i="1"/>
  <c r="O4205" i="1"/>
  <c r="O4221" i="1"/>
  <c r="O4237" i="1"/>
  <c r="O4253" i="1"/>
  <c r="O4269" i="1"/>
  <c r="O4285" i="1"/>
  <c r="O4301" i="1"/>
  <c r="O4317" i="1"/>
  <c r="O4333" i="1"/>
  <c r="O4349" i="1"/>
  <c r="O4365" i="1"/>
  <c r="O4381" i="1"/>
  <c r="O4397" i="1"/>
  <c r="O4413" i="1"/>
  <c r="O4429" i="1"/>
  <c r="O4445" i="1"/>
  <c r="O4461" i="1"/>
  <c r="O4477" i="1"/>
  <c r="O4493" i="1"/>
  <c r="O4509" i="1"/>
  <c r="O4525" i="1"/>
  <c r="O4541" i="1"/>
  <c r="O4557" i="1"/>
  <c r="O4573" i="1"/>
  <c r="O4589" i="1"/>
  <c r="O4605" i="1"/>
  <c r="O4621" i="1"/>
  <c r="O4637" i="1"/>
  <c r="O4653" i="1"/>
  <c r="O4669" i="1"/>
  <c r="O4685" i="1"/>
  <c r="O4701" i="1"/>
  <c r="O4717" i="1"/>
  <c r="O4733" i="1"/>
  <c r="O4749" i="1"/>
  <c r="O4765" i="1"/>
  <c r="O4781" i="1"/>
  <c r="O4797" i="1"/>
  <c r="O4813" i="1"/>
  <c r="O4829" i="1"/>
  <c r="O4845" i="1"/>
  <c r="O4861" i="1"/>
  <c r="O4877" i="1"/>
  <c r="O4893" i="1"/>
  <c r="O4909" i="1"/>
  <c r="O4925" i="1"/>
  <c r="O4941" i="1"/>
  <c r="O4957" i="1"/>
  <c r="O4973" i="1"/>
  <c r="O4989" i="1"/>
  <c r="O5005" i="1"/>
  <c r="O5021" i="1"/>
  <c r="O5037" i="1"/>
  <c r="O5053" i="1"/>
  <c r="O5069" i="1"/>
  <c r="O5085" i="1"/>
  <c r="O5101" i="1"/>
  <c r="O5117" i="1"/>
  <c r="O5133" i="1"/>
  <c r="O5149" i="1"/>
  <c r="O5165" i="1"/>
  <c r="O5181" i="1"/>
  <c r="O5197" i="1"/>
  <c r="O5213" i="1"/>
  <c r="O5229" i="1"/>
  <c r="O5245" i="1"/>
  <c r="O5261" i="1"/>
  <c r="O5277" i="1"/>
  <c r="O5293" i="1"/>
  <c r="O5309" i="1"/>
  <c r="O5325" i="1"/>
  <c r="O5341" i="1"/>
  <c r="O5357" i="1"/>
  <c r="O5373" i="1"/>
  <c r="O5389" i="1"/>
  <c r="O5405" i="1"/>
  <c r="O5421" i="1"/>
  <c r="O5437" i="1"/>
  <c r="O5453" i="1"/>
  <c r="O5469" i="1"/>
  <c r="O5485" i="1"/>
  <c r="O5501" i="1"/>
  <c r="O5517" i="1"/>
  <c r="O5533" i="1"/>
  <c r="O5549" i="1"/>
  <c r="O5565" i="1"/>
  <c r="O5581" i="1"/>
  <c r="O5597" i="1"/>
  <c r="O5612" i="1"/>
  <c r="O5616" i="1"/>
  <c r="O5620" i="1"/>
  <c r="O5624" i="1"/>
  <c r="O5628" i="1"/>
  <c r="O5632" i="1"/>
  <c r="O5636" i="1"/>
  <c r="O5640" i="1"/>
  <c r="O5644" i="1"/>
  <c r="O5648" i="1"/>
  <c r="O5652" i="1"/>
  <c r="O5656" i="1"/>
  <c r="O5660" i="1"/>
  <c r="O5664" i="1"/>
  <c r="O5668" i="1"/>
  <c r="O5672" i="1"/>
  <c r="O5676" i="1"/>
  <c r="O5680" i="1"/>
  <c r="O5684" i="1"/>
  <c r="O5688" i="1"/>
  <c r="O5692" i="1"/>
  <c r="O5696" i="1"/>
  <c r="O5700" i="1"/>
  <c r="O5704" i="1"/>
  <c r="O5708" i="1"/>
  <c r="O5712" i="1"/>
  <c r="O5716" i="1"/>
  <c r="O5720" i="1"/>
  <c r="O5724" i="1"/>
  <c r="O5728" i="1"/>
  <c r="O5732" i="1"/>
  <c r="O5736" i="1"/>
  <c r="O5740" i="1"/>
  <c r="O5744" i="1"/>
  <c r="O5748" i="1"/>
  <c r="O5752" i="1"/>
  <c r="O5756" i="1"/>
  <c r="O5760" i="1"/>
  <c r="O5764" i="1"/>
  <c r="O5768" i="1"/>
  <c r="O5772" i="1"/>
  <c r="O5776" i="1"/>
  <c r="O5780" i="1"/>
  <c r="O5784" i="1"/>
  <c r="O5788" i="1"/>
  <c r="O5792" i="1"/>
  <c r="O5796" i="1"/>
  <c r="O5800" i="1"/>
  <c r="O5804" i="1"/>
  <c r="O5808" i="1"/>
  <c r="O5812" i="1"/>
  <c r="O5816" i="1"/>
  <c r="O5820" i="1"/>
  <c r="O5824" i="1"/>
  <c r="O5828" i="1"/>
  <c r="O5832" i="1"/>
  <c r="O5836" i="1"/>
  <c r="O5840" i="1"/>
  <c r="O5844" i="1"/>
  <c r="O5848" i="1"/>
  <c r="O5852" i="1"/>
  <c r="O5856" i="1"/>
  <c r="O5860" i="1"/>
  <c r="O5864" i="1"/>
  <c r="O5868" i="1"/>
  <c r="O5872" i="1"/>
  <c r="O5876" i="1"/>
  <c r="O5880" i="1"/>
  <c r="O5884" i="1"/>
  <c r="O5888" i="1"/>
  <c r="O5892" i="1"/>
  <c r="O5896" i="1"/>
  <c r="O5900" i="1"/>
  <c r="O5904" i="1"/>
  <c r="O5908" i="1"/>
  <c r="O5912" i="1"/>
  <c r="O5916" i="1"/>
  <c r="O5920" i="1"/>
  <c r="O5924" i="1"/>
  <c r="O5928" i="1"/>
  <c r="O5932" i="1"/>
  <c r="O5936" i="1"/>
  <c r="O5940" i="1"/>
  <c r="O5944" i="1"/>
  <c r="O5948" i="1"/>
  <c r="O5952" i="1"/>
  <c r="O5956" i="1"/>
  <c r="O5960" i="1"/>
  <c r="O5964" i="1"/>
  <c r="O5968" i="1"/>
  <c r="O5972" i="1"/>
  <c r="O5976" i="1"/>
  <c r="O5980" i="1"/>
  <c r="O5984" i="1"/>
  <c r="O5988" i="1"/>
  <c r="O5992" i="1"/>
  <c r="O5996" i="1"/>
  <c r="O6000" i="1"/>
  <c r="O6004" i="1"/>
  <c r="O6008" i="1"/>
  <c r="O6012" i="1"/>
  <c r="O6016" i="1"/>
  <c r="O6020" i="1"/>
  <c r="O6024" i="1"/>
  <c r="O6028" i="1"/>
  <c r="O6032" i="1"/>
  <c r="O6036" i="1"/>
  <c r="O6040" i="1"/>
  <c r="O6044" i="1"/>
  <c r="O6048" i="1"/>
  <c r="O6052" i="1"/>
  <c r="O6056" i="1"/>
  <c r="O6060" i="1"/>
  <c r="O6064" i="1"/>
  <c r="O6068" i="1"/>
  <c r="O6072" i="1"/>
  <c r="O6076" i="1"/>
  <c r="O6080" i="1"/>
  <c r="O6084" i="1"/>
  <c r="O6088" i="1"/>
  <c r="O6092" i="1"/>
  <c r="O6096" i="1"/>
  <c r="O6100" i="1"/>
  <c r="O6104" i="1"/>
  <c r="O6108" i="1"/>
  <c r="O6112" i="1"/>
  <c r="O6116" i="1"/>
  <c r="O6120" i="1"/>
  <c r="O6124" i="1"/>
  <c r="O6128" i="1"/>
  <c r="O6132" i="1"/>
  <c r="O6136" i="1"/>
  <c r="O6140" i="1"/>
  <c r="O6144" i="1"/>
  <c r="O6148" i="1"/>
  <c r="O6152" i="1"/>
  <c r="O6156" i="1"/>
  <c r="O6160" i="1"/>
  <c r="O6164" i="1"/>
  <c r="O6168" i="1"/>
  <c r="O6172" i="1"/>
  <c r="O6176" i="1"/>
  <c r="O6180" i="1"/>
  <c r="O6184" i="1"/>
  <c r="O6188" i="1"/>
  <c r="O6192" i="1"/>
  <c r="O6196" i="1"/>
  <c r="O6200" i="1"/>
  <c r="O6204" i="1"/>
  <c r="O6208" i="1"/>
  <c r="O6212" i="1"/>
  <c r="O6216" i="1"/>
  <c r="O6220" i="1"/>
  <c r="O6224" i="1"/>
  <c r="O6228" i="1"/>
  <c r="O6232" i="1"/>
  <c r="O6236" i="1"/>
  <c r="O6240" i="1"/>
  <c r="O6244" i="1"/>
  <c r="O6248" i="1"/>
  <c r="O6252" i="1"/>
  <c r="O6256" i="1"/>
  <c r="O6260" i="1"/>
  <c r="O6264" i="1"/>
  <c r="O6268" i="1"/>
  <c r="O6272" i="1"/>
  <c r="O6276" i="1"/>
  <c r="O6280" i="1"/>
  <c r="O6284" i="1"/>
  <c r="O6288" i="1"/>
  <c r="O6292" i="1"/>
  <c r="O6296" i="1"/>
  <c r="O6300" i="1"/>
  <c r="O6304" i="1"/>
  <c r="O6308" i="1"/>
  <c r="O6312" i="1"/>
  <c r="O6316" i="1"/>
  <c r="O6320" i="1"/>
  <c r="O6324" i="1"/>
  <c r="O6328" i="1"/>
  <c r="O6332" i="1"/>
  <c r="O6336" i="1"/>
  <c r="O6340" i="1"/>
  <c r="O6344" i="1"/>
  <c r="O6348" i="1"/>
  <c r="O6352" i="1"/>
  <c r="O6356" i="1"/>
  <c r="O6360" i="1"/>
  <c r="O6364" i="1"/>
  <c r="O6368" i="1"/>
  <c r="O6372" i="1"/>
  <c r="O6376" i="1"/>
  <c r="O6380" i="1"/>
  <c r="O6384" i="1"/>
  <c r="O6388" i="1"/>
  <c r="O6392" i="1"/>
  <c r="O6396" i="1"/>
  <c r="O6400" i="1"/>
  <c r="O6404" i="1"/>
  <c r="O6408" i="1"/>
  <c r="O6412" i="1"/>
  <c r="O6416" i="1"/>
  <c r="O6420" i="1"/>
  <c r="O6424" i="1"/>
  <c r="O6428" i="1"/>
  <c r="O6432" i="1"/>
  <c r="O6436" i="1"/>
  <c r="O6440" i="1"/>
  <c r="O6444" i="1"/>
  <c r="O6448" i="1"/>
  <c r="O6452" i="1"/>
  <c r="O6456" i="1"/>
  <c r="O6460" i="1"/>
  <c r="O6464" i="1"/>
  <c r="O6468" i="1"/>
  <c r="O6472" i="1"/>
  <c r="O6476" i="1"/>
  <c r="O6480" i="1"/>
  <c r="O6484" i="1"/>
  <c r="O6488" i="1"/>
  <c r="O6492" i="1"/>
  <c r="O6496" i="1"/>
  <c r="O6500" i="1"/>
  <c r="O6504" i="1"/>
  <c r="O6508" i="1"/>
  <c r="O6512" i="1"/>
  <c r="O6516" i="1"/>
  <c r="O6520" i="1"/>
  <c r="O6524" i="1"/>
  <c r="O6528" i="1"/>
  <c r="O6532" i="1"/>
  <c r="O6536" i="1"/>
  <c r="O6540" i="1"/>
  <c r="O6544" i="1"/>
  <c r="O6548" i="1"/>
  <c r="O6552" i="1"/>
  <c r="O6556" i="1"/>
  <c r="O6560" i="1"/>
  <c r="O6564" i="1"/>
  <c r="O6568" i="1"/>
  <c r="O6572" i="1"/>
  <c r="O6576" i="1"/>
  <c r="O6580" i="1"/>
  <c r="O6584" i="1"/>
  <c r="O6588" i="1"/>
  <c r="O6592" i="1"/>
  <c r="O6596" i="1"/>
  <c r="O6600" i="1"/>
  <c r="O6604" i="1"/>
  <c r="O6608" i="1"/>
  <c r="O6612" i="1"/>
  <c r="O6616" i="1"/>
  <c r="O6620" i="1"/>
  <c r="O6624" i="1"/>
  <c r="O6628" i="1"/>
  <c r="O6632" i="1"/>
  <c r="O6636" i="1"/>
  <c r="O6640" i="1"/>
  <c r="O6644" i="1"/>
  <c r="O6648" i="1"/>
  <c r="O6652" i="1"/>
  <c r="O6656" i="1"/>
  <c r="O6660" i="1"/>
  <c r="O6664" i="1"/>
  <c r="O6668" i="1"/>
  <c r="O6672" i="1"/>
  <c r="O6676" i="1"/>
  <c r="O6680" i="1"/>
  <c r="O6684" i="1"/>
  <c r="O6688" i="1"/>
  <c r="O6692" i="1"/>
  <c r="O6696" i="1"/>
  <c r="O6700" i="1"/>
  <c r="O6704" i="1"/>
  <c r="O6708" i="1"/>
  <c r="O6712" i="1"/>
  <c r="O6716" i="1"/>
  <c r="O6720" i="1"/>
  <c r="O6724" i="1"/>
  <c r="O6728" i="1"/>
  <c r="O6732" i="1"/>
  <c r="O6736" i="1"/>
  <c r="O6740" i="1"/>
  <c r="O6744" i="1"/>
  <c r="O6748" i="1"/>
  <c r="O6752" i="1"/>
  <c r="O6756" i="1"/>
  <c r="O6760" i="1"/>
  <c r="O6764" i="1"/>
  <c r="O6768" i="1"/>
  <c r="O6772" i="1"/>
  <c r="O6776" i="1"/>
  <c r="O6780" i="1"/>
  <c r="O6784" i="1"/>
  <c r="O6788" i="1"/>
  <c r="O6792" i="1"/>
  <c r="O6796" i="1"/>
  <c r="O6800" i="1"/>
  <c r="O6804" i="1"/>
  <c r="O6808" i="1"/>
  <c r="O6812" i="1"/>
  <c r="O6816" i="1"/>
  <c r="O6820" i="1"/>
  <c r="O6824" i="1"/>
  <c r="O6828" i="1"/>
  <c r="O6832" i="1"/>
  <c r="O6836" i="1"/>
  <c r="O6840" i="1"/>
  <c r="O6844" i="1"/>
  <c r="O6848" i="1"/>
  <c r="O6852" i="1"/>
  <c r="O6856" i="1"/>
  <c r="O6860" i="1"/>
  <c r="O6864" i="1"/>
  <c r="O6868" i="1"/>
  <c r="O6872" i="1"/>
  <c r="O6876" i="1"/>
  <c r="O6880" i="1"/>
  <c r="O6884" i="1"/>
  <c r="O6888" i="1"/>
  <c r="O6892" i="1"/>
  <c r="O6896" i="1"/>
  <c r="O6900" i="1"/>
  <c r="O6904" i="1"/>
  <c r="O6908" i="1"/>
  <c r="O6912" i="1"/>
  <c r="O6916" i="1"/>
  <c r="O6920" i="1"/>
  <c r="O6924" i="1"/>
  <c r="O6928" i="1"/>
  <c r="O6932" i="1"/>
  <c r="O6936" i="1"/>
  <c r="O6940" i="1"/>
  <c r="O6944" i="1"/>
  <c r="O6948" i="1"/>
  <c r="O6952" i="1"/>
  <c r="O6956" i="1"/>
  <c r="O6960" i="1"/>
  <c r="O6964" i="1"/>
  <c r="O6968" i="1"/>
  <c r="O6972" i="1"/>
  <c r="O6976" i="1"/>
  <c r="O6980" i="1"/>
  <c r="O6984" i="1"/>
  <c r="O6988" i="1"/>
  <c r="O6992" i="1"/>
  <c r="O6996" i="1"/>
  <c r="O7000" i="1"/>
  <c r="O7004" i="1"/>
  <c r="O7008" i="1"/>
  <c r="O7012" i="1"/>
  <c r="O7016" i="1"/>
  <c r="O7020" i="1"/>
  <c r="O7024" i="1"/>
  <c r="O7028" i="1"/>
  <c r="O7032" i="1"/>
  <c r="O7036" i="1"/>
  <c r="O7040" i="1"/>
  <c r="O7044" i="1"/>
  <c r="O7048" i="1"/>
  <c r="O7052" i="1"/>
  <c r="O7056" i="1"/>
  <c r="O7060" i="1"/>
  <c r="O7064" i="1"/>
  <c r="O7068" i="1"/>
  <c r="O7072" i="1"/>
  <c r="O7076" i="1"/>
  <c r="O7080" i="1"/>
  <c r="O7084" i="1"/>
  <c r="O7088" i="1"/>
  <c r="O7092" i="1"/>
  <c r="O7096" i="1"/>
  <c r="O7100" i="1"/>
  <c r="O7104" i="1"/>
  <c r="O7108" i="1"/>
  <c r="O7112" i="1"/>
  <c r="O7116" i="1"/>
  <c r="O7120" i="1"/>
  <c r="O7124" i="1"/>
  <c r="O7128" i="1"/>
  <c r="O7132" i="1"/>
  <c r="O7136" i="1"/>
  <c r="O7140" i="1"/>
  <c r="O7144" i="1"/>
  <c r="O7148" i="1"/>
  <c r="O7152" i="1"/>
  <c r="O7156" i="1"/>
  <c r="O7160" i="1"/>
  <c r="O7164" i="1"/>
  <c r="O7168" i="1"/>
  <c r="O7172" i="1"/>
  <c r="O7176" i="1"/>
  <c r="O7180" i="1"/>
  <c r="O7184" i="1"/>
  <c r="O7188" i="1"/>
  <c r="O7192" i="1"/>
  <c r="O7196" i="1"/>
  <c r="O7200" i="1"/>
  <c r="O7204" i="1"/>
  <c r="O7208" i="1"/>
  <c r="O7212" i="1"/>
  <c r="O7216" i="1"/>
  <c r="O7220" i="1"/>
  <c r="O7224" i="1"/>
  <c r="O7228" i="1"/>
  <c r="O7232" i="1"/>
  <c r="O7236" i="1"/>
  <c r="O7240" i="1"/>
  <c r="O7244" i="1"/>
  <c r="O7248" i="1"/>
  <c r="O7252" i="1"/>
  <c r="O7256" i="1"/>
  <c r="O7260" i="1"/>
  <c r="O7264" i="1"/>
  <c r="O7268" i="1"/>
  <c r="O7272" i="1"/>
  <c r="O7276" i="1"/>
  <c r="O7280" i="1"/>
  <c r="O7284" i="1"/>
  <c r="O7288" i="1"/>
  <c r="O7292" i="1"/>
  <c r="O7296" i="1"/>
  <c r="O7300" i="1"/>
  <c r="O7304" i="1"/>
  <c r="O7308" i="1"/>
  <c r="O7312" i="1"/>
  <c r="O7316" i="1"/>
  <c r="O7320" i="1"/>
  <c r="O7324" i="1"/>
  <c r="O7328" i="1"/>
  <c r="O7332" i="1"/>
  <c r="O7336" i="1"/>
  <c r="O7340" i="1"/>
  <c r="O7344" i="1"/>
  <c r="O7348" i="1"/>
  <c r="O7352" i="1"/>
  <c r="O7356" i="1"/>
  <c r="O7360" i="1"/>
  <c r="O7364" i="1"/>
  <c r="O7368" i="1"/>
  <c r="O7372" i="1"/>
  <c r="O7376" i="1"/>
  <c r="O7380" i="1"/>
  <c r="O7384" i="1"/>
  <c r="O7388" i="1"/>
  <c r="O7392" i="1"/>
  <c r="O7396" i="1"/>
  <c r="O7400" i="1"/>
  <c r="O7404" i="1"/>
  <c r="O7408" i="1"/>
  <c r="O7412" i="1"/>
  <c r="O7416" i="1"/>
  <c r="O7420" i="1"/>
  <c r="O7424" i="1"/>
  <c r="O7428" i="1"/>
  <c r="O7432" i="1"/>
  <c r="O7436" i="1"/>
  <c r="O7440" i="1"/>
  <c r="O7444" i="1"/>
  <c r="O7448" i="1"/>
  <c r="O7452" i="1"/>
  <c r="O7456" i="1"/>
  <c r="O7460" i="1"/>
  <c r="O7464" i="1"/>
  <c r="O7468" i="1"/>
  <c r="O7472" i="1"/>
  <c r="O7476" i="1"/>
  <c r="O7480" i="1"/>
  <c r="O7484" i="1"/>
  <c r="O7488" i="1"/>
  <c r="O7492" i="1"/>
  <c r="O7496" i="1"/>
  <c r="O7500" i="1"/>
  <c r="O7504" i="1"/>
  <c r="O7508" i="1"/>
  <c r="O7512" i="1"/>
  <c r="O7516" i="1"/>
  <c r="O7520" i="1"/>
  <c r="O7524" i="1"/>
  <c r="O7528" i="1"/>
  <c r="O7532" i="1"/>
  <c r="O7536" i="1"/>
  <c r="O7540" i="1"/>
  <c r="O7544" i="1"/>
  <c r="O7548" i="1"/>
  <c r="O7552" i="1"/>
  <c r="O7556" i="1"/>
  <c r="O7560" i="1"/>
  <c r="O7564" i="1"/>
  <c r="O7568" i="1"/>
  <c r="O7572" i="1"/>
  <c r="O7576" i="1"/>
  <c r="O7580" i="1"/>
  <c r="O7584" i="1"/>
  <c r="O7588" i="1"/>
  <c r="O7592" i="1"/>
  <c r="O7596" i="1"/>
  <c r="O7600" i="1"/>
  <c r="O7604" i="1"/>
  <c r="O7608" i="1"/>
  <c r="O7612" i="1"/>
  <c r="O7616" i="1"/>
  <c r="O7620" i="1"/>
  <c r="O7624" i="1"/>
  <c r="O7628" i="1"/>
  <c r="O7632" i="1"/>
  <c r="O7636" i="1"/>
  <c r="O7640" i="1"/>
  <c r="O7644" i="1"/>
  <c r="O7648" i="1"/>
  <c r="O7652" i="1"/>
  <c r="O7656" i="1"/>
  <c r="O1979" i="1"/>
  <c r="O2043" i="1"/>
  <c r="O2107" i="1"/>
  <c r="O2171" i="1"/>
  <c r="O2235" i="1"/>
  <c r="O2299" i="1"/>
  <c r="O2363" i="1"/>
  <c r="O2427" i="1"/>
  <c r="O2491" i="1"/>
  <c r="O2555" i="1"/>
  <c r="O2619" i="1"/>
  <c r="O2683" i="1"/>
  <c r="O2747" i="1"/>
  <c r="O2811" i="1"/>
  <c r="O2875" i="1"/>
  <c r="O2939" i="1"/>
  <c r="O3003" i="1"/>
  <c r="O3067" i="1"/>
  <c r="O3131" i="1"/>
  <c r="O3195" i="1"/>
  <c r="O3217" i="1"/>
  <c r="O3233" i="1"/>
  <c r="O3249" i="1"/>
  <c r="O3265" i="1"/>
  <c r="O3281" i="1"/>
  <c r="O3297" i="1"/>
  <c r="O3313" i="1"/>
  <c r="O3329" i="1"/>
  <c r="O3345" i="1"/>
  <c r="O3361" i="1"/>
  <c r="O3377" i="1"/>
  <c r="O3393" i="1"/>
  <c r="O3409" i="1"/>
  <c r="O3425" i="1"/>
  <c r="O3441" i="1"/>
  <c r="O3457" i="1"/>
  <c r="O3473" i="1"/>
  <c r="O3489" i="1"/>
  <c r="O3505" i="1"/>
  <c r="O3521" i="1"/>
  <c r="O3537" i="1"/>
  <c r="O3553" i="1"/>
  <c r="O3569" i="1"/>
  <c r="O3585" i="1"/>
  <c r="O3601" i="1"/>
  <c r="O3617" i="1"/>
  <c r="O3633" i="1"/>
  <c r="O3649" i="1"/>
  <c r="O3665" i="1"/>
  <c r="O3681" i="1"/>
  <c r="O3697" i="1"/>
  <c r="O3713" i="1"/>
  <c r="O3729" i="1"/>
  <c r="O3745" i="1"/>
  <c r="O3761" i="1"/>
  <c r="O3777" i="1"/>
  <c r="O3793" i="1"/>
  <c r="O3809" i="1"/>
  <c r="O3825" i="1"/>
  <c r="O3841" i="1"/>
  <c r="O3857" i="1"/>
  <c r="O3873" i="1"/>
  <c r="O3889" i="1"/>
  <c r="O3905" i="1"/>
  <c r="O3921" i="1"/>
  <c r="O3937" i="1"/>
  <c r="O3953" i="1"/>
  <c r="O3969" i="1"/>
  <c r="O3985" i="1"/>
  <c r="O4001" i="1"/>
  <c r="O4017" i="1"/>
  <c r="O4033" i="1"/>
  <c r="O4049" i="1"/>
  <c r="O4065" i="1"/>
  <c r="O4081" i="1"/>
  <c r="O4097" i="1"/>
  <c r="O4113" i="1"/>
  <c r="O4129" i="1"/>
  <c r="O4145" i="1"/>
  <c r="O4161" i="1"/>
  <c r="O4177" i="1"/>
  <c r="O4193" i="1"/>
  <c r="O4209" i="1"/>
  <c r="O4225" i="1"/>
  <c r="O4241" i="1"/>
  <c r="O4257" i="1"/>
  <c r="O4273" i="1"/>
  <c r="O4289" i="1"/>
  <c r="O4305" i="1"/>
  <c r="O4321" i="1"/>
  <c r="O4337" i="1"/>
  <c r="O4353" i="1"/>
  <c r="O4369" i="1"/>
  <c r="O4385" i="1"/>
  <c r="O4401" i="1"/>
  <c r="O4417" i="1"/>
  <c r="O4433" i="1"/>
  <c r="O4449" i="1"/>
  <c r="O4465" i="1"/>
  <c r="O4481" i="1"/>
  <c r="O4497" i="1"/>
  <c r="O4513" i="1"/>
  <c r="O4529" i="1"/>
  <c r="O4545" i="1"/>
  <c r="O4561" i="1"/>
  <c r="O4577" i="1"/>
  <c r="O4593" i="1"/>
  <c r="O4609" i="1"/>
  <c r="O4625" i="1"/>
  <c r="O4641" i="1"/>
  <c r="O4657" i="1"/>
  <c r="O4673" i="1"/>
  <c r="O4689" i="1"/>
  <c r="O4705" i="1"/>
  <c r="O4721" i="1"/>
  <c r="O4737" i="1"/>
  <c r="O4753" i="1"/>
  <c r="O4769" i="1"/>
  <c r="O4785" i="1"/>
  <c r="O4801" i="1"/>
  <c r="O4817" i="1"/>
  <c r="O4833" i="1"/>
  <c r="O4849" i="1"/>
  <c r="O4865" i="1"/>
  <c r="O4881" i="1"/>
  <c r="O4897" i="1"/>
  <c r="O4913" i="1"/>
  <c r="O4929" i="1"/>
  <c r="O4945" i="1"/>
  <c r="O4961" i="1"/>
  <c r="O4977" i="1"/>
  <c r="O4993" i="1"/>
  <c r="O5009" i="1"/>
  <c r="O5025" i="1"/>
  <c r="O5041" i="1"/>
  <c r="O5057" i="1"/>
  <c r="O5073" i="1"/>
  <c r="O5089" i="1"/>
  <c r="O5105" i="1"/>
  <c r="O5121" i="1"/>
  <c r="O5137" i="1"/>
  <c r="O5153" i="1"/>
  <c r="O5169" i="1"/>
  <c r="O5185" i="1"/>
  <c r="O5201" i="1"/>
  <c r="O5217" i="1"/>
  <c r="O5233" i="1"/>
  <c r="O5249" i="1"/>
  <c r="O5265" i="1"/>
  <c r="O5281" i="1"/>
  <c r="O5297" i="1"/>
  <c r="O5313" i="1"/>
  <c r="O5329" i="1"/>
  <c r="O5345" i="1"/>
  <c r="O5361" i="1"/>
  <c r="O5377" i="1"/>
  <c r="O5393" i="1"/>
  <c r="O5409" i="1"/>
  <c r="O5425" i="1"/>
  <c r="O5441" i="1"/>
  <c r="O5457" i="1"/>
  <c r="O5473" i="1"/>
  <c r="O5489" i="1"/>
  <c r="O5505" i="1"/>
  <c r="O5521" i="1"/>
  <c r="O5537" i="1"/>
  <c r="O5553" i="1"/>
  <c r="O5569" i="1"/>
  <c r="O5585" i="1"/>
  <c r="O5601" i="1"/>
  <c r="O5613" i="1"/>
  <c r="O5617" i="1"/>
  <c r="O5621" i="1"/>
  <c r="O5625" i="1"/>
  <c r="O5629" i="1"/>
  <c r="O5633" i="1"/>
  <c r="O5637" i="1"/>
  <c r="O5641" i="1"/>
  <c r="O5645" i="1"/>
  <c r="O5649" i="1"/>
  <c r="O5653" i="1"/>
  <c r="O5657" i="1"/>
  <c r="O5661" i="1"/>
  <c r="O5665" i="1"/>
  <c r="O5669" i="1"/>
  <c r="O5673" i="1"/>
  <c r="O5677" i="1"/>
  <c r="O5681" i="1"/>
  <c r="O5685" i="1"/>
  <c r="O5689" i="1"/>
  <c r="O5693" i="1"/>
  <c r="O5697" i="1"/>
  <c r="O5701" i="1"/>
  <c r="O5705" i="1"/>
  <c r="O5709" i="1"/>
  <c r="O5713" i="1"/>
  <c r="O5717" i="1"/>
  <c r="O5721" i="1"/>
  <c r="O5725" i="1"/>
  <c r="O5729" i="1"/>
  <c r="O5733" i="1"/>
  <c r="O5737" i="1"/>
  <c r="O5741" i="1"/>
  <c r="O5745" i="1"/>
  <c r="O5749" i="1"/>
  <c r="O5753" i="1"/>
  <c r="O5757" i="1"/>
  <c r="O5761" i="1"/>
  <c r="O5765" i="1"/>
  <c r="O5769" i="1"/>
  <c r="O5773" i="1"/>
  <c r="O5777" i="1"/>
  <c r="O5781" i="1"/>
  <c r="O5785" i="1"/>
  <c r="O5789" i="1"/>
  <c r="O5793" i="1"/>
  <c r="O5797" i="1"/>
  <c r="O5801" i="1"/>
  <c r="O5805" i="1"/>
  <c r="O5809" i="1"/>
  <c r="O5813" i="1"/>
  <c r="O5817" i="1"/>
  <c r="O5821" i="1"/>
  <c r="O5825" i="1"/>
  <c r="O5829" i="1"/>
  <c r="O5833" i="1"/>
  <c r="O5837" i="1"/>
  <c r="O5841" i="1"/>
  <c r="O5845" i="1"/>
  <c r="O5849" i="1"/>
  <c r="O5853" i="1"/>
  <c r="O5857" i="1"/>
  <c r="O5861" i="1"/>
  <c r="O5865" i="1"/>
  <c r="O5869" i="1"/>
  <c r="O5873" i="1"/>
  <c r="O5877" i="1"/>
  <c r="O5881" i="1"/>
  <c r="O5885" i="1"/>
  <c r="O5889" i="1"/>
  <c r="O5893" i="1"/>
  <c r="O5897" i="1"/>
  <c r="O5901" i="1"/>
  <c r="O5905" i="1"/>
  <c r="O5909" i="1"/>
  <c r="O5913" i="1"/>
  <c r="O5917" i="1"/>
  <c r="O5921" i="1"/>
  <c r="O5925" i="1"/>
  <c r="O5929" i="1"/>
  <c r="O5933" i="1"/>
  <c r="O5937" i="1"/>
  <c r="O5941" i="1"/>
  <c r="O5945" i="1"/>
  <c r="O5949" i="1"/>
  <c r="O5953" i="1"/>
  <c r="O5957" i="1"/>
  <c r="O5961" i="1"/>
  <c r="O5965" i="1"/>
  <c r="O5969" i="1"/>
  <c r="O5973" i="1"/>
  <c r="O5977" i="1"/>
  <c r="O5981" i="1"/>
  <c r="O5985" i="1"/>
  <c r="O5989" i="1"/>
  <c r="O5993" i="1"/>
  <c r="O5997" i="1"/>
  <c r="O6001" i="1"/>
  <c r="O6005" i="1"/>
  <c r="O6009" i="1"/>
  <c r="O6013" i="1"/>
  <c r="O6017" i="1"/>
  <c r="O6021" i="1"/>
  <c r="O6025" i="1"/>
  <c r="O6029" i="1"/>
  <c r="O6033" i="1"/>
  <c r="O6037" i="1"/>
  <c r="O6041" i="1"/>
  <c r="O6045" i="1"/>
  <c r="O6049" i="1"/>
  <c r="O6053" i="1"/>
  <c r="O6057" i="1"/>
  <c r="O6061" i="1"/>
  <c r="O6065" i="1"/>
  <c r="O6069" i="1"/>
  <c r="O6073" i="1"/>
  <c r="O6077" i="1"/>
  <c r="O6081" i="1"/>
  <c r="O6085" i="1"/>
  <c r="O6089" i="1"/>
  <c r="O6093" i="1"/>
  <c r="O6097" i="1"/>
  <c r="O6101" i="1"/>
  <c r="O6105" i="1"/>
  <c r="O6109" i="1"/>
  <c r="O6113" i="1"/>
  <c r="O6117" i="1"/>
  <c r="O6121" i="1"/>
  <c r="O6125" i="1"/>
  <c r="O6129" i="1"/>
  <c r="O6133" i="1"/>
  <c r="O6137" i="1"/>
  <c r="O6141" i="1"/>
  <c r="O6145" i="1"/>
  <c r="O6149" i="1"/>
  <c r="O6153" i="1"/>
  <c r="O6157" i="1"/>
  <c r="O6161" i="1"/>
  <c r="O6165" i="1"/>
  <c r="O6169" i="1"/>
  <c r="O6173" i="1"/>
  <c r="O6177" i="1"/>
  <c r="O6181" i="1"/>
  <c r="O6185" i="1"/>
  <c r="O6189" i="1"/>
  <c r="O6193" i="1"/>
  <c r="O6197" i="1"/>
  <c r="O6201" i="1"/>
  <c r="O6205" i="1"/>
  <c r="O6209" i="1"/>
  <c r="O6213" i="1"/>
  <c r="O6217" i="1"/>
  <c r="O6221" i="1"/>
  <c r="O6225" i="1"/>
  <c r="O6229" i="1"/>
  <c r="O6233" i="1"/>
  <c r="O6237" i="1"/>
  <c r="O6241" i="1"/>
  <c r="O6245" i="1"/>
  <c r="O6249" i="1"/>
  <c r="O6253" i="1"/>
  <c r="O6257" i="1"/>
  <c r="O6261" i="1"/>
  <c r="O6265" i="1"/>
  <c r="O6269" i="1"/>
  <c r="O6273" i="1"/>
  <c r="O6277" i="1"/>
  <c r="O6281" i="1"/>
  <c r="O6285" i="1"/>
  <c r="O6289" i="1"/>
  <c r="O6293" i="1"/>
  <c r="O6297" i="1"/>
  <c r="O6301" i="1"/>
  <c r="O6305" i="1"/>
  <c r="O6309" i="1"/>
  <c r="O6313" i="1"/>
  <c r="O6317" i="1"/>
  <c r="O6321" i="1"/>
  <c r="O6325" i="1"/>
  <c r="O6329" i="1"/>
  <c r="O6333" i="1"/>
  <c r="O6337" i="1"/>
  <c r="O6341" i="1"/>
  <c r="O6345" i="1"/>
  <c r="O6349" i="1"/>
  <c r="O6353" i="1"/>
  <c r="O6357" i="1"/>
  <c r="O6361" i="1"/>
  <c r="O6365" i="1"/>
  <c r="O6369" i="1"/>
  <c r="O6373" i="1"/>
  <c r="O6377" i="1"/>
  <c r="O6381" i="1"/>
  <c r="O6385" i="1"/>
  <c r="O6389" i="1"/>
  <c r="O6393" i="1"/>
  <c r="O6397" i="1"/>
  <c r="O6401" i="1"/>
  <c r="O6405" i="1"/>
  <c r="O6409" i="1"/>
  <c r="O6413" i="1"/>
  <c r="O6417" i="1"/>
  <c r="O6421" i="1"/>
  <c r="O6425" i="1"/>
  <c r="O6429" i="1"/>
  <c r="O6433" i="1"/>
  <c r="O6437" i="1"/>
  <c r="O6441" i="1"/>
  <c r="O6445" i="1"/>
  <c r="O6449" i="1"/>
  <c r="O6453" i="1"/>
  <c r="O6457" i="1"/>
  <c r="O6461" i="1"/>
  <c r="O6465" i="1"/>
  <c r="O6469" i="1"/>
  <c r="O6473" i="1"/>
  <c r="O6477" i="1"/>
  <c r="O6481" i="1"/>
  <c r="O6485" i="1"/>
  <c r="O6489" i="1"/>
  <c r="O6493" i="1"/>
  <c r="O6497" i="1"/>
  <c r="O6501" i="1"/>
  <c r="O6505" i="1"/>
  <c r="O6509" i="1"/>
  <c r="O6513" i="1"/>
  <c r="O6517" i="1"/>
  <c r="O6521" i="1"/>
  <c r="O6525" i="1"/>
  <c r="O6529" i="1"/>
  <c r="O6533" i="1"/>
  <c r="O6537" i="1"/>
  <c r="O6541" i="1"/>
  <c r="O6545" i="1"/>
  <c r="O6549" i="1"/>
  <c r="O6553" i="1"/>
  <c r="O6557" i="1"/>
  <c r="O6561" i="1"/>
  <c r="O6565" i="1"/>
  <c r="O6569" i="1"/>
  <c r="O6573" i="1"/>
  <c r="O6577" i="1"/>
  <c r="O6581" i="1"/>
  <c r="O6585" i="1"/>
  <c r="O6589" i="1"/>
  <c r="O6593" i="1"/>
  <c r="O6597" i="1"/>
  <c r="O6601" i="1"/>
  <c r="O6605" i="1"/>
  <c r="O6609" i="1"/>
  <c r="O6613" i="1"/>
  <c r="O6617" i="1"/>
  <c r="O6621" i="1"/>
  <c r="O6625" i="1"/>
  <c r="O6629" i="1"/>
  <c r="O6633" i="1"/>
  <c r="O6637" i="1"/>
  <c r="O6641" i="1"/>
  <c r="O6645" i="1"/>
  <c r="O6649" i="1"/>
  <c r="O6653" i="1"/>
  <c r="O6657" i="1"/>
  <c r="O6661" i="1"/>
  <c r="O6665" i="1"/>
  <c r="O6669" i="1"/>
  <c r="O6673" i="1"/>
  <c r="O6677" i="1"/>
  <c r="O6681" i="1"/>
  <c r="O6685" i="1"/>
  <c r="O6689" i="1"/>
  <c r="O6693" i="1"/>
  <c r="O6697" i="1"/>
  <c r="O6701" i="1"/>
  <c r="O6705" i="1"/>
  <c r="O6709" i="1"/>
  <c r="O6713" i="1"/>
  <c r="O6717" i="1"/>
  <c r="O6721" i="1"/>
  <c r="O6725" i="1"/>
  <c r="O6729" i="1"/>
  <c r="O6733" i="1"/>
  <c r="O6737" i="1"/>
  <c r="O6741" i="1"/>
  <c r="O6745" i="1"/>
  <c r="O6749" i="1"/>
  <c r="O6753" i="1"/>
  <c r="O6757" i="1"/>
  <c r="O6761" i="1"/>
  <c r="O6765" i="1"/>
  <c r="O6769" i="1"/>
  <c r="O6773" i="1"/>
  <c r="O6777" i="1"/>
  <c r="O6781" i="1"/>
  <c r="O6785" i="1"/>
  <c r="O6789" i="1"/>
  <c r="O6793" i="1"/>
  <c r="O6797" i="1"/>
  <c r="O6801" i="1"/>
  <c r="O6805" i="1"/>
  <c r="O6809" i="1"/>
  <c r="O6813" i="1"/>
  <c r="O6817" i="1"/>
  <c r="O6821" i="1"/>
  <c r="O6825" i="1"/>
  <c r="O6829" i="1"/>
  <c r="O6833" i="1"/>
  <c r="O6837" i="1"/>
  <c r="O6841" i="1"/>
  <c r="O6845" i="1"/>
  <c r="O6849" i="1"/>
  <c r="O6853" i="1"/>
  <c r="O6857" i="1"/>
  <c r="O6861" i="1"/>
  <c r="O6865" i="1"/>
  <c r="O6869" i="1"/>
  <c r="O6873" i="1"/>
  <c r="O6877" i="1"/>
  <c r="O6881" i="1"/>
  <c r="O6885" i="1"/>
  <c r="O6889" i="1"/>
  <c r="O6893" i="1"/>
  <c r="O6897" i="1"/>
  <c r="O6901" i="1"/>
  <c r="O6905" i="1"/>
  <c r="O6909" i="1"/>
  <c r="O6913" i="1"/>
  <c r="O6917" i="1"/>
  <c r="O6921" i="1"/>
  <c r="O6925" i="1"/>
  <c r="O6929" i="1"/>
  <c r="O6933" i="1"/>
  <c r="O6937" i="1"/>
  <c r="O6941" i="1"/>
  <c r="O6945" i="1"/>
  <c r="O6949" i="1"/>
  <c r="O6953" i="1"/>
  <c r="O6957" i="1"/>
  <c r="O6961" i="1"/>
  <c r="O6965" i="1"/>
  <c r="O6969" i="1"/>
  <c r="O6973" i="1"/>
  <c r="O6977" i="1"/>
  <c r="O6981" i="1"/>
  <c r="O6985" i="1"/>
  <c r="O6989" i="1"/>
  <c r="O6993" i="1"/>
  <c r="O6997" i="1"/>
  <c r="O7001" i="1"/>
  <c r="O7005" i="1"/>
  <c r="O7009" i="1"/>
  <c r="O7013" i="1"/>
  <c r="O7017" i="1"/>
  <c r="O7021" i="1"/>
  <c r="O7025" i="1"/>
  <c r="O7029" i="1"/>
  <c r="O7033" i="1"/>
  <c r="O7037" i="1"/>
  <c r="O7041" i="1"/>
  <c r="O7045" i="1"/>
  <c r="O7049" i="1"/>
  <c r="O7053" i="1"/>
  <c r="O7057" i="1"/>
  <c r="O7061" i="1"/>
  <c r="O7065" i="1"/>
  <c r="O7069" i="1"/>
  <c r="O7073" i="1"/>
  <c r="O7077" i="1"/>
  <c r="O7081" i="1"/>
  <c r="O7085" i="1"/>
  <c r="O7089" i="1"/>
  <c r="O7093" i="1"/>
  <c r="O7097" i="1"/>
  <c r="O7101" i="1"/>
  <c r="O7105" i="1"/>
  <c r="O7109" i="1"/>
  <c r="O7113" i="1"/>
  <c r="O7117" i="1"/>
  <c r="O7121" i="1"/>
  <c r="O7125" i="1"/>
  <c r="O7129" i="1"/>
  <c r="O7133" i="1"/>
  <c r="O7137" i="1"/>
  <c r="O7141" i="1"/>
  <c r="O7145" i="1"/>
  <c r="O7149" i="1"/>
  <c r="O7153" i="1"/>
  <c r="O7157" i="1"/>
  <c r="O7161" i="1"/>
  <c r="O7165" i="1"/>
  <c r="O7169" i="1"/>
  <c r="O7173" i="1"/>
  <c r="O7177" i="1"/>
  <c r="O7181" i="1"/>
  <c r="O7185" i="1"/>
  <c r="O7189" i="1"/>
  <c r="O7193" i="1"/>
  <c r="O7197" i="1"/>
  <c r="O7201" i="1"/>
  <c r="O7205" i="1"/>
  <c r="O7209" i="1"/>
  <c r="O7213" i="1"/>
  <c r="O7217" i="1"/>
  <c r="O7221" i="1"/>
  <c r="O7225" i="1"/>
  <c r="O7229" i="1"/>
  <c r="O7233" i="1"/>
  <c r="O7237" i="1"/>
  <c r="O7241" i="1"/>
  <c r="O7245" i="1"/>
  <c r="O7249" i="1"/>
  <c r="O7253" i="1"/>
  <c r="O7257" i="1"/>
  <c r="O7261" i="1"/>
  <c r="O7265" i="1"/>
  <c r="O7269" i="1"/>
  <c r="O7273" i="1"/>
  <c r="O7277" i="1"/>
  <c r="O7281" i="1"/>
  <c r="O7285" i="1"/>
  <c r="O7289" i="1"/>
  <c r="O7293" i="1"/>
  <c r="O7297" i="1"/>
  <c r="O7301" i="1"/>
  <c r="O7305" i="1"/>
  <c r="O7309" i="1"/>
  <c r="O7313" i="1"/>
  <c r="O7317" i="1"/>
  <c r="O7321" i="1"/>
  <c r="O7325" i="1"/>
  <c r="O7329" i="1"/>
  <c r="O7333" i="1"/>
  <c r="O7337" i="1"/>
  <c r="O7341" i="1"/>
  <c r="O7345" i="1"/>
  <c r="O7349" i="1"/>
  <c r="O7353" i="1"/>
  <c r="O7357" i="1"/>
  <c r="O7361" i="1"/>
  <c r="O7365" i="1"/>
  <c r="O7369" i="1"/>
  <c r="O7373" i="1"/>
  <c r="O7377" i="1"/>
  <c r="O7381" i="1"/>
  <c r="O7385" i="1"/>
  <c r="O7389" i="1"/>
  <c r="O7393" i="1"/>
  <c r="O7397" i="1"/>
  <c r="O7401" i="1"/>
  <c r="O7405" i="1"/>
  <c r="O7409" i="1"/>
  <c r="O7413" i="1"/>
  <c r="O7417" i="1"/>
  <c r="O7421" i="1"/>
  <c r="O7425" i="1"/>
  <c r="O7429" i="1"/>
  <c r="O7433" i="1"/>
  <c r="O7437" i="1"/>
  <c r="O7441" i="1"/>
  <c r="O7445" i="1"/>
  <c r="O7449" i="1"/>
  <c r="O7453" i="1"/>
  <c r="O7457" i="1"/>
  <c r="O7461" i="1"/>
  <c r="O7465" i="1"/>
  <c r="O7469" i="1"/>
  <c r="O7473" i="1"/>
  <c r="O7477" i="1"/>
  <c r="O7481" i="1"/>
  <c r="O7485" i="1"/>
  <c r="O7489" i="1"/>
  <c r="O7493" i="1"/>
  <c r="O7497" i="1"/>
  <c r="O7501" i="1"/>
  <c r="O7505" i="1"/>
  <c r="O7509" i="1"/>
  <c r="O7513" i="1"/>
  <c r="O7517" i="1"/>
  <c r="O7521" i="1"/>
  <c r="O7525" i="1"/>
  <c r="O7529" i="1"/>
  <c r="O7533" i="1"/>
  <c r="O7537" i="1"/>
  <c r="O7541" i="1"/>
  <c r="O7545" i="1"/>
  <c r="O7549" i="1"/>
  <c r="O7553" i="1"/>
  <c r="O7557" i="1"/>
  <c r="O7561" i="1"/>
  <c r="O7565" i="1"/>
  <c r="O7569" i="1"/>
  <c r="O7573" i="1"/>
  <c r="O7577" i="1"/>
  <c r="O7581" i="1"/>
  <c r="O7585" i="1"/>
  <c r="O7589" i="1"/>
  <c r="O7593" i="1"/>
  <c r="O7597" i="1"/>
  <c r="O7601" i="1"/>
  <c r="O7605" i="1"/>
  <c r="O7609" i="1"/>
  <c r="O7613" i="1"/>
  <c r="O7617" i="1"/>
  <c r="O7621" i="1"/>
  <c r="O7625" i="1"/>
  <c r="O7629" i="1"/>
  <c r="O7633" i="1"/>
  <c r="O7637" i="1"/>
  <c r="O7641" i="1"/>
  <c r="O7645" i="1"/>
  <c r="O7649" i="1"/>
  <c r="O7653" i="1"/>
  <c r="O7657" i="1"/>
  <c r="O1931" i="1"/>
  <c r="O1995" i="1"/>
  <c r="O2059" i="1"/>
  <c r="O2123" i="1"/>
  <c r="O2187" i="1"/>
  <c r="O2251" i="1"/>
  <c r="O2315" i="1"/>
  <c r="O2379" i="1"/>
  <c r="O2443" i="1"/>
  <c r="O2507" i="1"/>
  <c r="O2571" i="1"/>
  <c r="O2635" i="1"/>
  <c r="O2699" i="1"/>
  <c r="O2763" i="1"/>
  <c r="O2827" i="1"/>
  <c r="O2891" i="1"/>
  <c r="O2955" i="1"/>
  <c r="O3019" i="1"/>
  <c r="O3083" i="1"/>
  <c r="O3147" i="1"/>
  <c r="O3205" i="1"/>
  <c r="O3221" i="1"/>
  <c r="O3237" i="1"/>
  <c r="O3253" i="1"/>
  <c r="O3269" i="1"/>
  <c r="O3285" i="1"/>
  <c r="O3301" i="1"/>
  <c r="O3317" i="1"/>
  <c r="O3333" i="1"/>
  <c r="O3349" i="1"/>
  <c r="O3365" i="1"/>
  <c r="O3381" i="1"/>
  <c r="O3397" i="1"/>
  <c r="O3413" i="1"/>
  <c r="O3429" i="1"/>
  <c r="O3445" i="1"/>
  <c r="O3461" i="1"/>
  <c r="O3477" i="1"/>
  <c r="O3493" i="1"/>
  <c r="O3509" i="1"/>
  <c r="O3525" i="1"/>
  <c r="O3541" i="1"/>
  <c r="O3557" i="1"/>
  <c r="O3573" i="1"/>
  <c r="O3589" i="1"/>
  <c r="O3605" i="1"/>
  <c r="O3621" i="1"/>
  <c r="O3637" i="1"/>
  <c r="O3653" i="1"/>
  <c r="O3669" i="1"/>
  <c r="O3685" i="1"/>
  <c r="O3701" i="1"/>
  <c r="O3717" i="1"/>
  <c r="O3733" i="1"/>
  <c r="O3749" i="1"/>
  <c r="O3765" i="1"/>
  <c r="O3781" i="1"/>
  <c r="O3797" i="1"/>
  <c r="O3813" i="1"/>
  <c r="O3829" i="1"/>
  <c r="O3845" i="1"/>
  <c r="O3861" i="1"/>
  <c r="O3877" i="1"/>
  <c r="O3893" i="1"/>
  <c r="O3909" i="1"/>
  <c r="O3925" i="1"/>
  <c r="O3941" i="1"/>
  <c r="O3957" i="1"/>
  <c r="O3973" i="1"/>
  <c r="O3989" i="1"/>
  <c r="O4005" i="1"/>
  <c r="O4021" i="1"/>
  <c r="O4037" i="1"/>
  <c r="O4053" i="1"/>
  <c r="O4069" i="1"/>
  <c r="O4085" i="1"/>
  <c r="O4101" i="1"/>
  <c r="O4117" i="1"/>
  <c r="O4133" i="1"/>
  <c r="O4149" i="1"/>
  <c r="O4165" i="1"/>
  <c r="O4181" i="1"/>
  <c r="O4197" i="1"/>
  <c r="O4213" i="1"/>
  <c r="O4229" i="1"/>
  <c r="O4245" i="1"/>
  <c r="O4261" i="1"/>
  <c r="O4277" i="1"/>
  <c r="O4293" i="1"/>
  <c r="O4309" i="1"/>
  <c r="O4325" i="1"/>
  <c r="O4341" i="1"/>
  <c r="O4357" i="1"/>
  <c r="O4373" i="1"/>
  <c r="O4389" i="1"/>
  <c r="O4405" i="1"/>
  <c r="O4421" i="1"/>
  <c r="O4437" i="1"/>
  <c r="O4453" i="1"/>
  <c r="O4469" i="1"/>
  <c r="O4485" i="1"/>
  <c r="O4501" i="1"/>
  <c r="O4517" i="1"/>
  <c r="O4533" i="1"/>
  <c r="O4549" i="1"/>
  <c r="O4565" i="1"/>
  <c r="O4581" i="1"/>
  <c r="O4597" i="1"/>
  <c r="O4613" i="1"/>
  <c r="O4629" i="1"/>
  <c r="O4645" i="1"/>
  <c r="O4661" i="1"/>
  <c r="O4677" i="1"/>
  <c r="O4693" i="1"/>
  <c r="O4709" i="1"/>
  <c r="O4725" i="1"/>
  <c r="O4741" i="1"/>
  <c r="O4757" i="1"/>
  <c r="O4773" i="1"/>
  <c r="O4789" i="1"/>
  <c r="O4805" i="1"/>
  <c r="O4821" i="1"/>
  <c r="O4837" i="1"/>
  <c r="O4853" i="1"/>
  <c r="O4869" i="1"/>
  <c r="O4885" i="1"/>
  <c r="O4901" i="1"/>
  <c r="O4917" i="1"/>
  <c r="O4933" i="1"/>
  <c r="O4949" i="1"/>
  <c r="O4965" i="1"/>
  <c r="O4981" i="1"/>
  <c r="O4997" i="1"/>
  <c r="O5013" i="1"/>
  <c r="O5029" i="1"/>
  <c r="O5045" i="1"/>
  <c r="O5061" i="1"/>
  <c r="O5077" i="1"/>
  <c r="O5093" i="1"/>
  <c r="O5109" i="1"/>
  <c r="O5125" i="1"/>
  <c r="O5141" i="1"/>
  <c r="O5157" i="1"/>
  <c r="O5173" i="1"/>
  <c r="O5189" i="1"/>
  <c r="O5205" i="1"/>
  <c r="O5221" i="1"/>
  <c r="O5237" i="1"/>
  <c r="O5253" i="1"/>
  <c r="O5269" i="1"/>
  <c r="O5285" i="1"/>
  <c r="O5301" i="1"/>
  <c r="O5317" i="1"/>
  <c r="O5333" i="1"/>
  <c r="O5349" i="1"/>
  <c r="O5365" i="1"/>
  <c r="O5381" i="1"/>
  <c r="O5397" i="1"/>
  <c r="O5413" i="1"/>
  <c r="O5429" i="1"/>
  <c r="O5445" i="1"/>
  <c r="O5461" i="1"/>
  <c r="O5477" i="1"/>
  <c r="O5493" i="1"/>
  <c r="O5509" i="1"/>
  <c r="O5525" i="1"/>
  <c r="O5541" i="1"/>
  <c r="O5557" i="1"/>
  <c r="O5573" i="1"/>
  <c r="O5589" i="1"/>
  <c r="O5605" i="1"/>
  <c r="O5614" i="1"/>
  <c r="O5618" i="1"/>
  <c r="O5622" i="1"/>
  <c r="O5626" i="1"/>
  <c r="O5630" i="1"/>
  <c r="O5634" i="1"/>
  <c r="O5638" i="1"/>
  <c r="O5642" i="1"/>
  <c r="O5646" i="1"/>
  <c r="O5650" i="1"/>
  <c r="O5654" i="1"/>
  <c r="O5658" i="1"/>
  <c r="O5662" i="1"/>
  <c r="O5666" i="1"/>
  <c r="O5670" i="1"/>
  <c r="O5674" i="1"/>
  <c r="O5678" i="1"/>
  <c r="O5682" i="1"/>
  <c r="O5686" i="1"/>
  <c r="O5690" i="1"/>
  <c r="O5694" i="1"/>
  <c r="O5698" i="1"/>
  <c r="O5702" i="1"/>
  <c r="O5706" i="1"/>
  <c r="O5710" i="1"/>
  <c r="O5714" i="1"/>
  <c r="O5718" i="1"/>
  <c r="O5722" i="1"/>
  <c r="O5726" i="1"/>
  <c r="O5730" i="1"/>
  <c r="O5734" i="1"/>
  <c r="O5738" i="1"/>
  <c r="O5742" i="1"/>
  <c r="O5746" i="1"/>
  <c r="O5750" i="1"/>
  <c r="O5754" i="1"/>
  <c r="O5758" i="1"/>
  <c r="O5762" i="1"/>
  <c r="O5766" i="1"/>
  <c r="O5770" i="1"/>
  <c r="O5774" i="1"/>
  <c r="O5778" i="1"/>
  <c r="O5782" i="1"/>
  <c r="O5786" i="1"/>
  <c r="O5790" i="1"/>
  <c r="O5794" i="1"/>
  <c r="O5798" i="1"/>
  <c r="O5802" i="1"/>
  <c r="O5806" i="1"/>
  <c r="O5810" i="1"/>
  <c r="O5814" i="1"/>
  <c r="O5818" i="1"/>
  <c r="O5822" i="1"/>
  <c r="O5826" i="1"/>
  <c r="O5830" i="1"/>
  <c r="O5834" i="1"/>
  <c r="O5838" i="1"/>
  <c r="O5842" i="1"/>
  <c r="O5846" i="1"/>
  <c r="O5850" i="1"/>
  <c r="O5854" i="1"/>
  <c r="O5858" i="1"/>
  <c r="O5862" i="1"/>
  <c r="O5866" i="1"/>
  <c r="O5870" i="1"/>
  <c r="O5874" i="1"/>
  <c r="O5878" i="1"/>
  <c r="O5882" i="1"/>
  <c r="O5886" i="1"/>
  <c r="O5890" i="1"/>
  <c r="O5894" i="1"/>
  <c r="O5898" i="1"/>
  <c r="O5902" i="1"/>
  <c r="O5906" i="1"/>
  <c r="O5910" i="1"/>
  <c r="O5914" i="1"/>
  <c r="O5918" i="1"/>
  <c r="O5922" i="1"/>
  <c r="O5926" i="1"/>
  <c r="O5930" i="1"/>
  <c r="O5934" i="1"/>
  <c r="O5938" i="1"/>
  <c r="O5942" i="1"/>
  <c r="O5946" i="1"/>
  <c r="O5950" i="1"/>
  <c r="O5954" i="1"/>
  <c r="O5958" i="1"/>
  <c r="O5962" i="1"/>
  <c r="O5966" i="1"/>
  <c r="O5970" i="1"/>
  <c r="O5974" i="1"/>
  <c r="O5978" i="1"/>
  <c r="O5982" i="1"/>
  <c r="O5986" i="1"/>
  <c r="O5990" i="1"/>
  <c r="O5994" i="1"/>
  <c r="O5998" i="1"/>
  <c r="O6002" i="1"/>
  <c r="O6006" i="1"/>
  <c r="O6010" i="1"/>
  <c r="O6014" i="1"/>
  <c r="O6018" i="1"/>
  <c r="O6022" i="1"/>
  <c r="O6026" i="1"/>
  <c r="O6030" i="1"/>
  <c r="O6034" i="1"/>
  <c r="O6038" i="1"/>
  <c r="O6042" i="1"/>
  <c r="O6046" i="1"/>
  <c r="O6050" i="1"/>
  <c r="O6054" i="1"/>
  <c r="O6058" i="1"/>
  <c r="O6062" i="1"/>
  <c r="O6066" i="1"/>
  <c r="O6070" i="1"/>
  <c r="O6074" i="1"/>
  <c r="O6078" i="1"/>
  <c r="O6082" i="1"/>
  <c r="O6086" i="1"/>
  <c r="O6090" i="1"/>
  <c r="O6094" i="1"/>
  <c r="O6098" i="1"/>
  <c r="O6102" i="1"/>
  <c r="O6106" i="1"/>
  <c r="O6110" i="1"/>
  <c r="O6114" i="1"/>
  <c r="O6118" i="1"/>
  <c r="O6122" i="1"/>
  <c r="O6126" i="1"/>
  <c r="O6130" i="1"/>
  <c r="O6134" i="1"/>
  <c r="O6138" i="1"/>
  <c r="O6142" i="1"/>
  <c r="O6146" i="1"/>
  <c r="O6150" i="1"/>
  <c r="O6154" i="1"/>
  <c r="O6158" i="1"/>
  <c r="O6162" i="1"/>
  <c r="O6166" i="1"/>
  <c r="O6170" i="1"/>
  <c r="O6174" i="1"/>
  <c r="O6178" i="1"/>
  <c r="O6182" i="1"/>
  <c r="O6186" i="1"/>
  <c r="O6190" i="1"/>
  <c r="O6194" i="1"/>
  <c r="O6198" i="1"/>
  <c r="O6202" i="1"/>
  <c r="O6206" i="1"/>
  <c r="O6210" i="1"/>
  <c r="O6214" i="1"/>
  <c r="O6218" i="1"/>
  <c r="O6222" i="1"/>
  <c r="O6226" i="1"/>
  <c r="O6230" i="1"/>
  <c r="O6234" i="1"/>
  <c r="O6238" i="1"/>
  <c r="O6242" i="1"/>
  <c r="O6246" i="1"/>
  <c r="O6250" i="1"/>
  <c r="O6254" i="1"/>
  <c r="O6258" i="1"/>
  <c r="O6262" i="1"/>
  <c r="O6266" i="1"/>
  <c r="O6270" i="1"/>
  <c r="O6274" i="1"/>
  <c r="O6278" i="1"/>
  <c r="O6282" i="1"/>
  <c r="O6286" i="1"/>
  <c r="O6290" i="1"/>
  <c r="O6294" i="1"/>
  <c r="O6298" i="1"/>
  <c r="O6302" i="1"/>
  <c r="O6306" i="1"/>
  <c r="O6310" i="1"/>
  <c r="O6314" i="1"/>
  <c r="O6318" i="1"/>
  <c r="O6322" i="1"/>
  <c r="O6326" i="1"/>
  <c r="O6330" i="1"/>
  <c r="O6334" i="1"/>
  <c r="O6338" i="1"/>
  <c r="O6342" i="1"/>
  <c r="O6346" i="1"/>
  <c r="O6350" i="1"/>
  <c r="O6354" i="1"/>
  <c r="O6358" i="1"/>
  <c r="O6362" i="1"/>
  <c r="O6366" i="1"/>
  <c r="O6370" i="1"/>
  <c r="O6374" i="1"/>
  <c r="O6378" i="1"/>
  <c r="O6382" i="1"/>
  <c r="O6386" i="1"/>
  <c r="O6390" i="1"/>
  <c r="O6394" i="1"/>
  <c r="O6398" i="1"/>
  <c r="O6402" i="1"/>
  <c r="O6406" i="1"/>
  <c r="O6410" i="1"/>
  <c r="O6414" i="1"/>
  <c r="O6418" i="1"/>
  <c r="O6422" i="1"/>
  <c r="O6426" i="1"/>
  <c r="O6430" i="1"/>
  <c r="O6434" i="1"/>
  <c r="O6438" i="1"/>
  <c r="O6442" i="1"/>
  <c r="O6446" i="1"/>
  <c r="O6450" i="1"/>
  <c r="O6454" i="1"/>
  <c r="O6458" i="1"/>
  <c r="O6462" i="1"/>
  <c r="O6466" i="1"/>
  <c r="O6470" i="1"/>
  <c r="O6474" i="1"/>
  <c r="O6478" i="1"/>
  <c r="O6482" i="1"/>
  <c r="O6486" i="1"/>
  <c r="O6490" i="1"/>
  <c r="O6494" i="1"/>
  <c r="O6498" i="1"/>
  <c r="O6502" i="1"/>
  <c r="O6506" i="1"/>
  <c r="O6510" i="1"/>
  <c r="O6514" i="1"/>
  <c r="O6518" i="1"/>
  <c r="O6522" i="1"/>
  <c r="O6526" i="1"/>
  <c r="O6530" i="1"/>
  <c r="O6534" i="1"/>
  <c r="O6538" i="1"/>
  <c r="O6542" i="1"/>
  <c r="O6546" i="1"/>
  <c r="O6550" i="1"/>
  <c r="O6554" i="1"/>
  <c r="O6558" i="1"/>
  <c r="O6562" i="1"/>
  <c r="O6566" i="1"/>
  <c r="O6570" i="1"/>
  <c r="O6574" i="1"/>
  <c r="O6578" i="1"/>
  <c r="O6582" i="1"/>
  <c r="O6586" i="1"/>
  <c r="O6590" i="1"/>
  <c r="O6594" i="1"/>
  <c r="O6598" i="1"/>
  <c r="O6602" i="1"/>
  <c r="O6606" i="1"/>
  <c r="O6610" i="1"/>
  <c r="O6614" i="1"/>
  <c r="O6618" i="1"/>
  <c r="O6622" i="1"/>
  <c r="O6626" i="1"/>
  <c r="O6630" i="1"/>
  <c r="O6634" i="1"/>
  <c r="O6638" i="1"/>
  <c r="O6642" i="1"/>
  <c r="O6646" i="1"/>
  <c r="O6650" i="1"/>
  <c r="O6654" i="1"/>
  <c r="O6658" i="1"/>
  <c r="O6662" i="1"/>
  <c r="O6666" i="1"/>
  <c r="O6670" i="1"/>
  <c r="O6674" i="1"/>
  <c r="O6678" i="1"/>
  <c r="O6682" i="1"/>
  <c r="O6686" i="1"/>
  <c r="O6690" i="1"/>
  <c r="O6694" i="1"/>
  <c r="O6698" i="1"/>
  <c r="O6702" i="1"/>
  <c r="O6706" i="1"/>
  <c r="O6710" i="1"/>
  <c r="O6714" i="1"/>
  <c r="O6718" i="1"/>
  <c r="O6722" i="1"/>
  <c r="O6726" i="1"/>
  <c r="O6730" i="1"/>
  <c r="O6734" i="1"/>
  <c r="O6738" i="1"/>
  <c r="O6742" i="1"/>
  <c r="O6746" i="1"/>
  <c r="O6750" i="1"/>
  <c r="O6754" i="1"/>
  <c r="O6758" i="1"/>
  <c r="O6762" i="1"/>
  <c r="O6766" i="1"/>
  <c r="O6770" i="1"/>
  <c r="O6774" i="1"/>
  <c r="O6778" i="1"/>
  <c r="O6782" i="1"/>
  <c r="O6786" i="1"/>
  <c r="O6790" i="1"/>
  <c r="O6794" i="1"/>
  <c r="O6798" i="1"/>
  <c r="O6802" i="1"/>
  <c r="O6806" i="1"/>
  <c r="O6810" i="1"/>
  <c r="O6814" i="1"/>
  <c r="O6818" i="1"/>
  <c r="O6822" i="1"/>
  <c r="O6826" i="1"/>
  <c r="O6830" i="1"/>
  <c r="O6834" i="1"/>
  <c r="O6838" i="1"/>
  <c r="O6842" i="1"/>
  <c r="O6846" i="1"/>
  <c r="O6850" i="1"/>
  <c r="O6854" i="1"/>
  <c r="O6858" i="1"/>
  <c r="O6862" i="1"/>
  <c r="O6866" i="1"/>
  <c r="O6870" i="1"/>
  <c r="O6874" i="1"/>
  <c r="O6878" i="1"/>
  <c r="O6882" i="1"/>
  <c r="O6886" i="1"/>
  <c r="O6890" i="1"/>
  <c r="O6894" i="1"/>
  <c r="O6898" i="1"/>
  <c r="O6902" i="1"/>
  <c r="O6906" i="1"/>
  <c r="O6910" i="1"/>
  <c r="O6914" i="1"/>
  <c r="O6918" i="1"/>
  <c r="O6922" i="1"/>
  <c r="O6926" i="1"/>
  <c r="O6930" i="1"/>
  <c r="O6934" i="1"/>
  <c r="O6938" i="1"/>
  <c r="O6942" i="1"/>
  <c r="O6946" i="1"/>
  <c r="O6950" i="1"/>
  <c r="O6954" i="1"/>
  <c r="O6958" i="1"/>
  <c r="O6962" i="1"/>
  <c r="O6966" i="1"/>
  <c r="O6970" i="1"/>
  <c r="O6974" i="1"/>
  <c r="O6978" i="1"/>
  <c r="O6982" i="1"/>
  <c r="O6986" i="1"/>
  <c r="O6990" i="1"/>
  <c r="O6994" i="1"/>
  <c r="O6998" i="1"/>
  <c r="O7002" i="1"/>
  <c r="O7006" i="1"/>
  <c r="O7010" i="1"/>
  <c r="O7014" i="1"/>
  <c r="O7018" i="1"/>
  <c r="O7022" i="1"/>
  <c r="O7026" i="1"/>
  <c r="O7030" i="1"/>
  <c r="O7034" i="1"/>
  <c r="O7038" i="1"/>
  <c r="O7042" i="1"/>
  <c r="O7046" i="1"/>
  <c r="O7050" i="1"/>
  <c r="O7054" i="1"/>
  <c r="O7058" i="1"/>
  <c r="O7062" i="1"/>
  <c r="O7066" i="1"/>
  <c r="O7070" i="1"/>
  <c r="O7074" i="1"/>
  <c r="O7078" i="1"/>
  <c r="O7082" i="1"/>
  <c r="O7086" i="1"/>
  <c r="O7090" i="1"/>
  <c r="O7094" i="1"/>
  <c r="O7098" i="1"/>
  <c r="O7102" i="1"/>
  <c r="O7106" i="1"/>
  <c r="O7110" i="1"/>
  <c r="O7114" i="1"/>
  <c r="O7118" i="1"/>
  <c r="O7122" i="1"/>
  <c r="O7126" i="1"/>
  <c r="O7130" i="1"/>
  <c r="O7134" i="1"/>
  <c r="O7138" i="1"/>
  <c r="O7142" i="1"/>
  <c r="O7146" i="1"/>
  <c r="O7150" i="1"/>
  <c r="O7154" i="1"/>
  <c r="O7158" i="1"/>
  <c r="O7162" i="1"/>
  <c r="O7166" i="1"/>
  <c r="O7170" i="1"/>
  <c r="O7174" i="1"/>
  <c r="O7178" i="1"/>
  <c r="O7182" i="1"/>
  <c r="O7186" i="1"/>
  <c r="O7190" i="1"/>
  <c r="O7194" i="1"/>
  <c r="O7198" i="1"/>
  <c r="O7202" i="1"/>
  <c r="O7206" i="1"/>
  <c r="O7210" i="1"/>
  <c r="O7214" i="1"/>
  <c r="O7218" i="1"/>
  <c r="O7222" i="1"/>
  <c r="O7226" i="1"/>
  <c r="O7230" i="1"/>
  <c r="O7234" i="1"/>
  <c r="O7238" i="1"/>
  <c r="O7242" i="1"/>
  <c r="O7246" i="1"/>
  <c r="O7250" i="1"/>
  <c r="O7254" i="1"/>
  <c r="O7258" i="1"/>
  <c r="O7262" i="1"/>
  <c r="O7266" i="1"/>
  <c r="O7270" i="1"/>
  <c r="O7274" i="1"/>
  <c r="O7278" i="1"/>
  <c r="O7282" i="1"/>
  <c r="O7286" i="1"/>
  <c r="O7290" i="1"/>
  <c r="O7294" i="1"/>
  <c r="O7298" i="1"/>
  <c r="O7302" i="1"/>
  <c r="O7306" i="1"/>
  <c r="O7310" i="1"/>
  <c r="O7314" i="1"/>
  <c r="O7318" i="1"/>
  <c r="O7322" i="1"/>
  <c r="O7326" i="1"/>
  <c r="O7330" i="1"/>
  <c r="O7334" i="1"/>
  <c r="O7338" i="1"/>
  <c r="O7342" i="1"/>
  <c r="O7346" i="1"/>
  <c r="O7350" i="1"/>
  <c r="O7354" i="1"/>
  <c r="O7358" i="1"/>
  <c r="O7362" i="1"/>
  <c r="O7366" i="1"/>
  <c r="O7370" i="1"/>
  <c r="O7374" i="1"/>
  <c r="O7378" i="1"/>
  <c r="O7382" i="1"/>
  <c r="O7386" i="1"/>
  <c r="O7390" i="1"/>
  <c r="O7394" i="1"/>
  <c r="O7398" i="1"/>
  <c r="O7402" i="1"/>
  <c r="O7406" i="1"/>
  <c r="O7410" i="1"/>
  <c r="O7414" i="1"/>
  <c r="O7418" i="1"/>
  <c r="O7422" i="1"/>
  <c r="O7426" i="1"/>
  <c r="O7430" i="1"/>
  <c r="O7434" i="1"/>
  <c r="O7438" i="1"/>
  <c r="O7442" i="1"/>
  <c r="O7446" i="1"/>
  <c r="O7450" i="1"/>
  <c r="O7454" i="1"/>
  <c r="O7458" i="1"/>
  <c r="O7462" i="1"/>
  <c r="O7466" i="1"/>
  <c r="O7470" i="1"/>
  <c r="O7474" i="1"/>
  <c r="O7478" i="1"/>
  <c r="O7482" i="1"/>
  <c r="O7486" i="1"/>
  <c r="O7490" i="1"/>
  <c r="O7494" i="1"/>
  <c r="O7498" i="1"/>
  <c r="O7502" i="1"/>
  <c r="O7506" i="1"/>
  <c r="O7510" i="1"/>
  <c r="O7514" i="1"/>
  <c r="O7518" i="1"/>
  <c r="O7522" i="1"/>
  <c r="O7526" i="1"/>
  <c r="O7530" i="1"/>
  <c r="O7534" i="1"/>
  <c r="O7538" i="1"/>
  <c r="O7542" i="1"/>
  <c r="O7546" i="1"/>
  <c r="O7550" i="1"/>
  <c r="O7554" i="1"/>
  <c r="O7558" i="1"/>
  <c r="O7562" i="1"/>
  <c r="O7566" i="1"/>
  <c r="O7570" i="1"/>
  <c r="O7574" i="1"/>
  <c r="O7578" i="1"/>
  <c r="O7582" i="1"/>
  <c r="O7586" i="1"/>
  <c r="O7590" i="1"/>
  <c r="O7594" i="1"/>
  <c r="O7598" i="1"/>
  <c r="O7602" i="1"/>
  <c r="O7606" i="1"/>
  <c r="O7610" i="1"/>
  <c r="O7614" i="1"/>
  <c r="O7618" i="1"/>
  <c r="O7622" i="1"/>
  <c r="O7626" i="1"/>
  <c r="O7630" i="1"/>
  <c r="O7634" i="1"/>
  <c r="O7638" i="1"/>
  <c r="O7642" i="1"/>
  <c r="O7646" i="1"/>
  <c r="O7650" i="1"/>
  <c r="O7654" i="1"/>
  <c r="O7658" i="1"/>
  <c r="O1947" i="1"/>
  <c r="O2011" i="1"/>
  <c r="O2075" i="1"/>
  <c r="O2139" i="1"/>
  <c r="O2203" i="1"/>
  <c r="O2267" i="1"/>
  <c r="O2331" i="1"/>
  <c r="O2395" i="1"/>
  <c r="O2459" i="1"/>
  <c r="O2523" i="1"/>
  <c r="O2587" i="1"/>
  <c r="O2651" i="1"/>
  <c r="O2715" i="1"/>
  <c r="O2779" i="1"/>
  <c r="O2843" i="1"/>
  <c r="O2907" i="1"/>
  <c r="O2971" i="1"/>
  <c r="O3035" i="1"/>
  <c r="O3099" i="1"/>
  <c r="O3163" i="1"/>
  <c r="O3209" i="1"/>
  <c r="O3225" i="1"/>
  <c r="O3241" i="1"/>
  <c r="O3257" i="1"/>
  <c r="O3273" i="1"/>
  <c r="O3289" i="1"/>
  <c r="O3305" i="1"/>
  <c r="O3321" i="1"/>
  <c r="O3337" i="1"/>
  <c r="O3353" i="1"/>
  <c r="O3369" i="1"/>
  <c r="O3385" i="1"/>
  <c r="O3401" i="1"/>
  <c r="O3417" i="1"/>
  <c r="O3433" i="1"/>
  <c r="O3449" i="1"/>
  <c r="O3465" i="1"/>
  <c r="O3481" i="1"/>
  <c r="O3497" i="1"/>
  <c r="O3513" i="1"/>
  <c r="O3529" i="1"/>
  <c r="O3545" i="1"/>
  <c r="O3561" i="1"/>
  <c r="O3577" i="1"/>
  <c r="O3593" i="1"/>
  <c r="O3609" i="1"/>
  <c r="O3625" i="1"/>
  <c r="O3641" i="1"/>
  <c r="O3657" i="1"/>
  <c r="O3673" i="1"/>
  <c r="O3689" i="1"/>
  <c r="O3705" i="1"/>
  <c r="O3721" i="1"/>
  <c r="O3737" i="1"/>
  <c r="O3753" i="1"/>
  <c r="O3769" i="1"/>
  <c r="O3785" i="1"/>
  <c r="O3801" i="1"/>
  <c r="O3817" i="1"/>
  <c r="O3833" i="1"/>
  <c r="O3849" i="1"/>
  <c r="O3865" i="1"/>
  <c r="O3881" i="1"/>
  <c r="O3897" i="1"/>
  <c r="O3913" i="1"/>
  <c r="O3929" i="1"/>
  <c r="O3945" i="1"/>
  <c r="O3961" i="1"/>
  <c r="O3977" i="1"/>
  <c r="O3993" i="1"/>
  <c r="O4009" i="1"/>
  <c r="O4025" i="1"/>
  <c r="O4041" i="1"/>
  <c r="O4057" i="1"/>
  <c r="O4073" i="1"/>
  <c r="O4089" i="1"/>
  <c r="O4105" i="1"/>
  <c r="O4121" i="1"/>
  <c r="O4137" i="1"/>
  <c r="O4153" i="1"/>
  <c r="O4169" i="1"/>
  <c r="O4185" i="1"/>
  <c r="O4201" i="1"/>
  <c r="O4217" i="1"/>
  <c r="O4233" i="1"/>
  <c r="O4249" i="1"/>
  <c r="O4265" i="1"/>
  <c r="O4281" i="1"/>
  <c r="O4297" i="1"/>
  <c r="O4313" i="1"/>
  <c r="O4329" i="1"/>
  <c r="O4345" i="1"/>
  <c r="O4361" i="1"/>
  <c r="O4377" i="1"/>
  <c r="O4393" i="1"/>
  <c r="O4409" i="1"/>
  <c r="O4425" i="1"/>
  <c r="O4441" i="1"/>
  <c r="O4457" i="1"/>
  <c r="O4473" i="1"/>
  <c r="O4489" i="1"/>
  <c r="O4505" i="1"/>
  <c r="O4521" i="1"/>
  <c r="O4537" i="1"/>
  <c r="O4553" i="1"/>
  <c r="O4569" i="1"/>
  <c r="O4585" i="1"/>
  <c r="O4601" i="1"/>
  <c r="O4617" i="1"/>
  <c r="O4633" i="1"/>
  <c r="O4649" i="1"/>
  <c r="O4665" i="1"/>
  <c r="O4681" i="1"/>
  <c r="O4697" i="1"/>
  <c r="O4713" i="1"/>
  <c r="O4729" i="1"/>
  <c r="O4745" i="1"/>
  <c r="O4761" i="1"/>
  <c r="O4777" i="1"/>
  <c r="O4793" i="1"/>
  <c r="O4809" i="1"/>
  <c r="O4825" i="1"/>
  <c r="O4841" i="1"/>
  <c r="O4857" i="1"/>
  <c r="O4873" i="1"/>
  <c r="O4889" i="1"/>
  <c r="O4905" i="1"/>
  <c r="O4921" i="1"/>
  <c r="O4937" i="1"/>
  <c r="O4953" i="1"/>
  <c r="O4969" i="1"/>
  <c r="O4985" i="1"/>
  <c r="O5001" i="1"/>
  <c r="O5017" i="1"/>
  <c r="O5033" i="1"/>
  <c r="O5049" i="1"/>
  <c r="O5065" i="1"/>
  <c r="O5081" i="1"/>
  <c r="O5097" i="1"/>
  <c r="O5113" i="1"/>
  <c r="O5129" i="1"/>
  <c r="O5145" i="1"/>
  <c r="O5161" i="1"/>
  <c r="O5177" i="1"/>
  <c r="O5193" i="1"/>
  <c r="O5209" i="1"/>
  <c r="O5225" i="1"/>
  <c r="O5241" i="1"/>
  <c r="O5257" i="1"/>
  <c r="O5273" i="1"/>
  <c r="O5289" i="1"/>
  <c r="O5305" i="1"/>
  <c r="O5321" i="1"/>
  <c r="O5337" i="1"/>
  <c r="O5353" i="1"/>
  <c r="O5369" i="1"/>
  <c r="O5385" i="1"/>
  <c r="O5401" i="1"/>
  <c r="O5417" i="1"/>
  <c r="O5433" i="1"/>
  <c r="O5449" i="1"/>
  <c r="O5465" i="1"/>
  <c r="O5481" i="1"/>
  <c r="O5497" i="1"/>
  <c r="O5513" i="1"/>
  <c r="O5529" i="1"/>
  <c r="O5545" i="1"/>
  <c r="O5561" i="1"/>
  <c r="O5577" i="1"/>
  <c r="O5593" i="1"/>
  <c r="O5609" i="1"/>
  <c r="O5615" i="1"/>
  <c r="O5619" i="1"/>
  <c r="O5623" i="1"/>
  <c r="O5627" i="1"/>
  <c r="O5631" i="1"/>
  <c r="O5635" i="1"/>
  <c r="O5639" i="1"/>
  <c r="O5643" i="1"/>
  <c r="O5647" i="1"/>
  <c r="O5651" i="1"/>
  <c r="O5655" i="1"/>
  <c r="O5659" i="1"/>
  <c r="O5663" i="1"/>
  <c r="O5667" i="1"/>
  <c r="O5671" i="1"/>
  <c r="O5675" i="1"/>
  <c r="O5679" i="1"/>
  <c r="O5683" i="1"/>
  <c r="O5687" i="1"/>
  <c r="O5691" i="1"/>
  <c r="O5695" i="1"/>
  <c r="O5699" i="1"/>
  <c r="O5703" i="1"/>
  <c r="O5707" i="1"/>
  <c r="O5711" i="1"/>
  <c r="O5715" i="1"/>
  <c r="O5719" i="1"/>
  <c r="O5723" i="1"/>
  <c r="O5727" i="1"/>
  <c r="O5731" i="1"/>
  <c r="O5735" i="1"/>
  <c r="O5739" i="1"/>
  <c r="O5743" i="1"/>
  <c r="O5747" i="1"/>
  <c r="O5751" i="1"/>
  <c r="O5755" i="1"/>
  <c r="O5759" i="1"/>
  <c r="O5763" i="1"/>
  <c r="O5767" i="1"/>
  <c r="O5771" i="1"/>
  <c r="O5775" i="1"/>
  <c r="O5779" i="1"/>
  <c r="O5783" i="1"/>
  <c r="O5787" i="1"/>
  <c r="O5791" i="1"/>
  <c r="O5795" i="1"/>
  <c r="O5799" i="1"/>
  <c r="O5803" i="1"/>
  <c r="O5807" i="1"/>
  <c r="O5811" i="1"/>
  <c r="O5815" i="1"/>
  <c r="O5819" i="1"/>
  <c r="O5823" i="1"/>
  <c r="O5827" i="1"/>
  <c r="O5831" i="1"/>
  <c r="O5835" i="1"/>
  <c r="O5839" i="1"/>
  <c r="O5843" i="1"/>
  <c r="O5847" i="1"/>
  <c r="O5851" i="1"/>
  <c r="O5855" i="1"/>
  <c r="O5859" i="1"/>
  <c r="O5863" i="1"/>
  <c r="O5867" i="1"/>
  <c r="O5871" i="1"/>
  <c r="O5875" i="1"/>
  <c r="O5879" i="1"/>
  <c r="O5883" i="1"/>
  <c r="O5887" i="1"/>
  <c r="O5891" i="1"/>
  <c r="O5895" i="1"/>
  <c r="O5899" i="1"/>
  <c r="O5903" i="1"/>
  <c r="O5907" i="1"/>
  <c r="O5911" i="1"/>
  <c r="O5915" i="1"/>
  <c r="O5919" i="1"/>
  <c r="O5923" i="1"/>
  <c r="O5927" i="1"/>
  <c r="O5931" i="1"/>
  <c r="O5935" i="1"/>
  <c r="O5939" i="1"/>
  <c r="O5943" i="1"/>
  <c r="O5947" i="1"/>
  <c r="O5951" i="1"/>
  <c r="O5955" i="1"/>
  <c r="O5959" i="1"/>
  <c r="O5963" i="1"/>
  <c r="O5967" i="1"/>
  <c r="O5971" i="1"/>
  <c r="O5975" i="1"/>
  <c r="O5979" i="1"/>
  <c r="O5983" i="1"/>
  <c r="O5987" i="1"/>
  <c r="O5991" i="1"/>
  <c r="O5995" i="1"/>
  <c r="O5999" i="1"/>
  <c r="O6003" i="1"/>
  <c r="O6007" i="1"/>
  <c r="O6011" i="1"/>
  <c r="O6015" i="1"/>
  <c r="O6019" i="1"/>
  <c r="O6023" i="1"/>
  <c r="O6027" i="1"/>
  <c r="O6031" i="1"/>
  <c r="O6035" i="1"/>
  <c r="O6039" i="1"/>
  <c r="O6043" i="1"/>
  <c r="O6047" i="1"/>
  <c r="O6051" i="1"/>
  <c r="O6055" i="1"/>
  <c r="O6059" i="1"/>
  <c r="O6063" i="1"/>
  <c r="O6067" i="1"/>
  <c r="O6071" i="1"/>
  <c r="O6075" i="1"/>
  <c r="O6079" i="1"/>
  <c r="O6083" i="1"/>
  <c r="O6087" i="1"/>
  <c r="O6091" i="1"/>
  <c r="O6095" i="1"/>
  <c r="O6099" i="1"/>
  <c r="O6103" i="1"/>
  <c r="O6107" i="1"/>
  <c r="O6111" i="1"/>
  <c r="O6115" i="1"/>
  <c r="O6119" i="1"/>
  <c r="O6123" i="1"/>
  <c r="O6127" i="1"/>
  <c r="O6131" i="1"/>
  <c r="O6135" i="1"/>
  <c r="O6139" i="1"/>
  <c r="O6143" i="1"/>
  <c r="O6147" i="1"/>
  <c r="O6151" i="1"/>
  <c r="O6155" i="1"/>
  <c r="O6159" i="1"/>
  <c r="O6163" i="1"/>
  <c r="O6167" i="1"/>
  <c r="O6171" i="1"/>
  <c r="O6175" i="1"/>
  <c r="O6179" i="1"/>
  <c r="O6183" i="1"/>
  <c r="O6187" i="1"/>
  <c r="O6191" i="1"/>
  <c r="O6195" i="1"/>
  <c r="O6199" i="1"/>
  <c r="O6203" i="1"/>
  <c r="O6207" i="1"/>
  <c r="O6211" i="1"/>
  <c r="O6215" i="1"/>
  <c r="O6219" i="1"/>
  <c r="O6223" i="1"/>
  <c r="O6227" i="1"/>
  <c r="O6231" i="1"/>
  <c r="O6235" i="1"/>
  <c r="O6239" i="1"/>
  <c r="O6243" i="1"/>
  <c r="O6247" i="1"/>
  <c r="O6251" i="1"/>
  <c r="O6255" i="1"/>
  <c r="O6259" i="1"/>
  <c r="O6263" i="1"/>
  <c r="O6267" i="1"/>
  <c r="O6271" i="1"/>
  <c r="O6275" i="1"/>
  <c r="O6279" i="1"/>
  <c r="O6283" i="1"/>
  <c r="O6287" i="1"/>
  <c r="O6291" i="1"/>
  <c r="O6295" i="1"/>
  <c r="O6299" i="1"/>
  <c r="O6303" i="1"/>
  <c r="O6307" i="1"/>
  <c r="O6311" i="1"/>
  <c r="O6315" i="1"/>
  <c r="O6319" i="1"/>
  <c r="O6323" i="1"/>
  <c r="O6327" i="1"/>
  <c r="O6331" i="1"/>
  <c r="O6335" i="1"/>
  <c r="O6339" i="1"/>
  <c r="O6343" i="1"/>
  <c r="O6347" i="1"/>
  <c r="O6351" i="1"/>
  <c r="O6355" i="1"/>
  <c r="O6359" i="1"/>
  <c r="O6363" i="1"/>
  <c r="O6367" i="1"/>
  <c r="O6371" i="1"/>
  <c r="O6375" i="1"/>
  <c r="O6379" i="1"/>
  <c r="O6383" i="1"/>
  <c r="O6387" i="1"/>
  <c r="O6391" i="1"/>
  <c r="O6395" i="1"/>
  <c r="O6399" i="1"/>
  <c r="O6403" i="1"/>
  <c r="O6407" i="1"/>
  <c r="O6411" i="1"/>
  <c r="O6415" i="1"/>
  <c r="O6419" i="1"/>
  <c r="O6423" i="1"/>
  <c r="O6427" i="1"/>
  <c r="O6431" i="1"/>
  <c r="O6435" i="1"/>
  <c r="O6439" i="1"/>
  <c r="O6443" i="1"/>
  <c r="O6447" i="1"/>
  <c r="O6451" i="1"/>
  <c r="O6455" i="1"/>
  <c r="O6459" i="1"/>
  <c r="O6463" i="1"/>
  <c r="O6467" i="1"/>
  <c r="O6471" i="1"/>
  <c r="O6475" i="1"/>
  <c r="O6479" i="1"/>
  <c r="O6483" i="1"/>
  <c r="O6487" i="1"/>
  <c r="O6491" i="1"/>
  <c r="O6495" i="1"/>
  <c r="O6499" i="1"/>
  <c r="O6503" i="1"/>
  <c r="O6507" i="1"/>
  <c r="O6511" i="1"/>
  <c r="O6515" i="1"/>
  <c r="O6519" i="1"/>
  <c r="O6523" i="1"/>
  <c r="O6527" i="1"/>
  <c r="O6531" i="1"/>
  <c r="O6535" i="1"/>
  <c r="O6539" i="1"/>
  <c r="O6543" i="1"/>
  <c r="O6547" i="1"/>
  <c r="O6551" i="1"/>
  <c r="O6555" i="1"/>
  <c r="O6559" i="1"/>
  <c r="O6563" i="1"/>
  <c r="O6567" i="1"/>
  <c r="O6571" i="1"/>
  <c r="O6575" i="1"/>
  <c r="O6579" i="1"/>
  <c r="O6583" i="1"/>
  <c r="O6587" i="1"/>
  <c r="O6591" i="1"/>
  <c r="O6595" i="1"/>
  <c r="O6599" i="1"/>
  <c r="O6603" i="1"/>
  <c r="O6607" i="1"/>
  <c r="O6611" i="1"/>
  <c r="O6615" i="1"/>
  <c r="O6619" i="1"/>
  <c r="O6623" i="1"/>
  <c r="O6627" i="1"/>
  <c r="O6631" i="1"/>
  <c r="O6635" i="1"/>
  <c r="O6639" i="1"/>
  <c r="O6643" i="1"/>
  <c r="O6647" i="1"/>
  <c r="O6651" i="1"/>
  <c r="O6655" i="1"/>
  <c r="O6659" i="1"/>
  <c r="O6663" i="1"/>
  <c r="O6667" i="1"/>
  <c r="O6671" i="1"/>
  <c r="O6675" i="1"/>
  <c r="O6679" i="1"/>
  <c r="O6683" i="1"/>
  <c r="O6687" i="1"/>
  <c r="O6691" i="1"/>
  <c r="O6695" i="1"/>
  <c r="O6699" i="1"/>
  <c r="O6703" i="1"/>
  <c r="O6707" i="1"/>
  <c r="O6711" i="1"/>
  <c r="O6715" i="1"/>
  <c r="O6719" i="1"/>
  <c r="O6723" i="1"/>
  <c r="O6727" i="1"/>
  <c r="O6731" i="1"/>
  <c r="O6735" i="1"/>
  <c r="O6739" i="1"/>
  <c r="O6743" i="1"/>
  <c r="O6747" i="1"/>
  <c r="O6751" i="1"/>
  <c r="O6755" i="1"/>
  <c r="O6759" i="1"/>
  <c r="O6763" i="1"/>
  <c r="O6767" i="1"/>
  <c r="O6771" i="1"/>
  <c r="O6775" i="1"/>
  <c r="O6779" i="1"/>
  <c r="O6783" i="1"/>
  <c r="O6787" i="1"/>
  <c r="O6791" i="1"/>
  <c r="O6795" i="1"/>
  <c r="O6799" i="1"/>
  <c r="O6803" i="1"/>
  <c r="O6807" i="1"/>
  <c r="O6811" i="1"/>
  <c r="O6815" i="1"/>
  <c r="O6819" i="1"/>
  <c r="O6823" i="1"/>
  <c r="O6827" i="1"/>
  <c r="O6831" i="1"/>
  <c r="O6835" i="1"/>
  <c r="O6839" i="1"/>
  <c r="O6843" i="1"/>
  <c r="O6847" i="1"/>
  <c r="O6851" i="1"/>
  <c r="O6855" i="1"/>
  <c r="O6859" i="1"/>
  <c r="O6863" i="1"/>
  <c r="O6867" i="1"/>
  <c r="O6871" i="1"/>
  <c r="O6875" i="1"/>
  <c r="O6879" i="1"/>
  <c r="O6883" i="1"/>
  <c r="O6887" i="1"/>
  <c r="O6891" i="1"/>
  <c r="O6895" i="1"/>
  <c r="O6899" i="1"/>
  <c r="O6903" i="1"/>
  <c r="O6907" i="1"/>
  <c r="O6911" i="1"/>
  <c r="O6915" i="1"/>
  <c r="O6919" i="1"/>
  <c r="O6923" i="1"/>
  <c r="O6927" i="1"/>
  <c r="O6931" i="1"/>
  <c r="O6935" i="1"/>
  <c r="O6939" i="1"/>
  <c r="O6943" i="1"/>
  <c r="O6947" i="1"/>
  <c r="O6951" i="1"/>
  <c r="O6955" i="1"/>
  <c r="O6959" i="1"/>
  <c r="O6963" i="1"/>
  <c r="O6967" i="1"/>
  <c r="O6971" i="1"/>
  <c r="O6975" i="1"/>
  <c r="O6979" i="1"/>
  <c r="O6983" i="1"/>
  <c r="O6987" i="1"/>
  <c r="O6991" i="1"/>
  <c r="O6995" i="1"/>
  <c r="O6999" i="1"/>
  <c r="O7003" i="1"/>
  <c r="O7007" i="1"/>
  <c r="O7011" i="1"/>
  <c r="O7015" i="1"/>
  <c r="O7019" i="1"/>
  <c r="O7023" i="1"/>
  <c r="O7027" i="1"/>
  <c r="O7031" i="1"/>
  <c r="O7035" i="1"/>
  <c r="O7039" i="1"/>
  <c r="O7043" i="1"/>
  <c r="O7047" i="1"/>
  <c r="O7051" i="1"/>
  <c r="O7055" i="1"/>
  <c r="O7059" i="1"/>
  <c r="O7063" i="1"/>
  <c r="O7067" i="1"/>
  <c r="O7071" i="1"/>
  <c r="O7075" i="1"/>
  <c r="O7079" i="1"/>
  <c r="O7083" i="1"/>
  <c r="O7087" i="1"/>
  <c r="O7091" i="1"/>
  <c r="O7095" i="1"/>
  <c r="O7099" i="1"/>
  <c r="O7103" i="1"/>
  <c r="O7107" i="1"/>
  <c r="O7111" i="1"/>
  <c r="O7115" i="1"/>
  <c r="O7119" i="1"/>
  <c r="O7123" i="1"/>
  <c r="O7127" i="1"/>
  <c r="O7131" i="1"/>
  <c r="O7135" i="1"/>
  <c r="O7139" i="1"/>
  <c r="O7143" i="1"/>
  <c r="O7147" i="1"/>
  <c r="O7151" i="1"/>
  <c r="O7155" i="1"/>
  <c r="O7159" i="1"/>
  <c r="O7163" i="1"/>
  <c r="O7167" i="1"/>
  <c r="O7171" i="1"/>
  <c r="O7175" i="1"/>
  <c r="O7179" i="1"/>
  <c r="O7183" i="1"/>
  <c r="O7187" i="1"/>
  <c r="O7191" i="1"/>
  <c r="O7195" i="1"/>
  <c r="O7199" i="1"/>
  <c r="O7203" i="1"/>
  <c r="O7207" i="1"/>
  <c r="O7211" i="1"/>
  <c r="O7215" i="1"/>
  <c r="O7219" i="1"/>
  <c r="O7223" i="1"/>
  <c r="O7227" i="1"/>
  <c r="O7231" i="1"/>
  <c r="O7235" i="1"/>
  <c r="O7239" i="1"/>
  <c r="O7243" i="1"/>
  <c r="O7247" i="1"/>
  <c r="O7251" i="1"/>
  <c r="O7255" i="1"/>
  <c r="O7259" i="1"/>
  <c r="O7263" i="1"/>
  <c r="O7267" i="1"/>
  <c r="O7271" i="1"/>
  <c r="O7275" i="1"/>
  <c r="O7279" i="1"/>
  <c r="O7283" i="1"/>
  <c r="O7287" i="1"/>
  <c r="O7291" i="1"/>
  <c r="O7295" i="1"/>
  <c r="O7299" i="1"/>
  <c r="O7303" i="1"/>
  <c r="O7307" i="1"/>
  <c r="O7311" i="1"/>
  <c r="O7315" i="1"/>
  <c r="O7319" i="1"/>
  <c r="O7323" i="1"/>
  <c r="O7327" i="1"/>
  <c r="O7331" i="1"/>
  <c r="O7335" i="1"/>
  <c r="O7339" i="1"/>
  <c r="O7343" i="1"/>
  <c r="O7347" i="1"/>
  <c r="O7351" i="1"/>
  <c r="O7355" i="1"/>
  <c r="O7359" i="1"/>
  <c r="O7363" i="1"/>
  <c r="O7367" i="1"/>
  <c r="O7371" i="1"/>
  <c r="O7375" i="1"/>
  <c r="O7379" i="1"/>
  <c r="O7383" i="1"/>
  <c r="O7387" i="1"/>
  <c r="O7391" i="1"/>
  <c r="O7395" i="1"/>
  <c r="O7399" i="1"/>
  <c r="O7403" i="1"/>
  <c r="O7407" i="1"/>
  <c r="O7411" i="1"/>
  <c r="O7415" i="1"/>
  <c r="O7419" i="1"/>
  <c r="O7423" i="1"/>
  <c r="O7427" i="1"/>
  <c r="O7431" i="1"/>
  <c r="O7435" i="1"/>
  <c r="O7439" i="1"/>
  <c r="O7443" i="1"/>
  <c r="O7447" i="1"/>
  <c r="O7451" i="1"/>
  <c r="O7455" i="1"/>
  <c r="O7459" i="1"/>
  <c r="O7463" i="1"/>
  <c r="O7467" i="1"/>
  <c r="O7471" i="1"/>
  <c r="O7475" i="1"/>
  <c r="O7479" i="1"/>
  <c r="O7483" i="1"/>
  <c r="O7487" i="1"/>
  <c r="O7491" i="1"/>
  <c r="O7495" i="1"/>
  <c r="O7499" i="1"/>
  <c r="O7503" i="1"/>
  <c r="O7507" i="1"/>
  <c r="O7511" i="1"/>
  <c r="O7515" i="1"/>
  <c r="O7519" i="1"/>
  <c r="O7523" i="1"/>
  <c r="O7527" i="1"/>
  <c r="O7531" i="1"/>
  <c r="O7535" i="1"/>
  <c r="O7539" i="1"/>
  <c r="O7543" i="1"/>
  <c r="O7547" i="1"/>
  <c r="O7551" i="1"/>
  <c r="O7555" i="1"/>
  <c r="O7559" i="1"/>
  <c r="O7563" i="1"/>
  <c r="O7567" i="1"/>
  <c r="O7571" i="1"/>
  <c r="O7575" i="1"/>
  <c r="O7579" i="1"/>
  <c r="O7583" i="1"/>
  <c r="O7587" i="1"/>
  <c r="O7591" i="1"/>
  <c r="O7595" i="1"/>
  <c r="O7599" i="1"/>
  <c r="O7603" i="1"/>
  <c r="O7607" i="1"/>
  <c r="O7611" i="1"/>
  <c r="O7615" i="1"/>
  <c r="O7619" i="1"/>
  <c r="O7623" i="1"/>
  <c r="O7627" i="1"/>
  <c r="O7631" i="1"/>
  <c r="O7635" i="1"/>
  <c r="O7639" i="1"/>
  <c r="O7643" i="1"/>
  <c r="O7647" i="1"/>
  <c r="O7651" i="1"/>
  <c r="O7655" i="1"/>
  <c r="O7661" i="1"/>
  <c r="O7665" i="1"/>
  <c r="O7669" i="1"/>
  <c r="O7673" i="1"/>
  <c r="O7677" i="1"/>
  <c r="O7681" i="1"/>
  <c r="O7685" i="1"/>
  <c r="O7689" i="1"/>
  <c r="O7693" i="1"/>
  <c r="O7697" i="1"/>
  <c r="O7701" i="1"/>
  <c r="O7705" i="1"/>
  <c r="O7709" i="1"/>
  <c r="O7713" i="1"/>
  <c r="O7717" i="1"/>
  <c r="O7721" i="1"/>
  <c r="O7725" i="1"/>
  <c r="O7729" i="1"/>
  <c r="O7733" i="1"/>
  <c r="O7737" i="1"/>
  <c r="O7741" i="1"/>
  <c r="O7745" i="1"/>
  <c r="O7749" i="1"/>
  <c r="O7753" i="1"/>
  <c r="O7757" i="1"/>
  <c r="O7761" i="1"/>
  <c r="O7765" i="1"/>
  <c r="O7769" i="1"/>
  <c r="O7773" i="1"/>
  <c r="O7777" i="1"/>
  <c r="O7781" i="1"/>
  <c r="O7785" i="1"/>
  <c r="O7789" i="1"/>
  <c r="O7793" i="1"/>
  <c r="O7797" i="1"/>
  <c r="O7801" i="1"/>
  <c r="O7805" i="1"/>
  <c r="O7809" i="1"/>
  <c r="O7813" i="1"/>
  <c r="O7817" i="1"/>
  <c r="O7821" i="1"/>
  <c r="O7825" i="1"/>
  <c r="O7829" i="1"/>
  <c r="O7833" i="1"/>
  <c r="O7837" i="1"/>
  <c r="O7841" i="1"/>
  <c r="O7845" i="1"/>
  <c r="O7849" i="1"/>
  <c r="O7853" i="1"/>
  <c r="O7857" i="1"/>
  <c r="O7861" i="1"/>
  <c r="O7865" i="1"/>
  <c r="O7869" i="1"/>
  <c r="O7873" i="1"/>
  <c r="O7877" i="1"/>
  <c r="O7881" i="1"/>
  <c r="O7885" i="1"/>
  <c r="O7889" i="1"/>
  <c r="O7893" i="1"/>
  <c r="O7897" i="1"/>
  <c r="O7901" i="1"/>
  <c r="O7905" i="1"/>
  <c r="O7909" i="1"/>
  <c r="O7913" i="1"/>
  <c r="O7917" i="1"/>
  <c r="O7921" i="1"/>
  <c r="O7925" i="1"/>
  <c r="O7929" i="1"/>
  <c r="O7933" i="1"/>
  <c r="O7937" i="1"/>
  <c r="O7941" i="1"/>
  <c r="O7945" i="1"/>
  <c r="O7949" i="1"/>
  <c r="O7953" i="1"/>
  <c r="O7957" i="1"/>
  <c r="O7961" i="1"/>
  <c r="O7965" i="1"/>
  <c r="O7969" i="1"/>
  <c r="O7973" i="1"/>
  <c r="O7977" i="1"/>
  <c r="O7981" i="1"/>
  <c r="O7985" i="1"/>
  <c r="O7989" i="1"/>
  <c r="O7993" i="1"/>
  <c r="O7997" i="1"/>
  <c r="O8001" i="1"/>
  <c r="O8005" i="1"/>
  <c r="O8009" i="1"/>
  <c r="O8013" i="1"/>
  <c r="O8017" i="1"/>
  <c r="O8021" i="1"/>
  <c r="O8025" i="1"/>
  <c r="O8029" i="1"/>
  <c r="O8033" i="1"/>
  <c r="O8037" i="1"/>
  <c r="O8041" i="1"/>
  <c r="O8045" i="1"/>
  <c r="O8049" i="1"/>
  <c r="O8053" i="1"/>
  <c r="O8057" i="1"/>
  <c r="O8061" i="1"/>
  <c r="O8065" i="1"/>
  <c r="O8069" i="1"/>
  <c r="O8073" i="1"/>
  <c r="O8077" i="1"/>
  <c r="O8081" i="1"/>
  <c r="O8085" i="1"/>
  <c r="O8089" i="1"/>
  <c r="O8093" i="1"/>
  <c r="O8097" i="1"/>
  <c r="O8101" i="1"/>
  <c r="O8105" i="1"/>
  <c r="O8109" i="1"/>
  <c r="O8113" i="1"/>
  <c r="O8117" i="1"/>
  <c r="O8121" i="1"/>
  <c r="O8125" i="1"/>
  <c r="O8129" i="1"/>
  <c r="O8133" i="1"/>
  <c r="O8137" i="1"/>
  <c r="O8141" i="1"/>
  <c r="O8145" i="1"/>
  <c r="O8149" i="1"/>
  <c r="O8153" i="1"/>
  <c r="O8157" i="1"/>
  <c r="O8161" i="1"/>
  <c r="O8165" i="1"/>
  <c r="O8169" i="1"/>
  <c r="O8173" i="1"/>
  <c r="O8177" i="1"/>
  <c r="O8181" i="1"/>
  <c r="O8185" i="1"/>
  <c r="O8189" i="1"/>
  <c r="O8193" i="1"/>
  <c r="O8197" i="1"/>
  <c r="O8201" i="1"/>
  <c r="O8205" i="1"/>
  <c r="O8209" i="1"/>
  <c r="O8213" i="1"/>
  <c r="O8217" i="1"/>
  <c r="O8221" i="1"/>
  <c r="O8225" i="1"/>
  <c r="O8229" i="1"/>
  <c r="O8233" i="1"/>
  <c r="O8237" i="1"/>
  <c r="O8241" i="1"/>
  <c r="O8245" i="1"/>
  <c r="O8249" i="1"/>
  <c r="O8253" i="1"/>
  <c r="O8257" i="1"/>
  <c r="O8261" i="1"/>
  <c r="O8265" i="1"/>
  <c r="O8269" i="1"/>
  <c r="O8273" i="1"/>
  <c r="O8277" i="1"/>
  <c r="O8281" i="1"/>
  <c r="O8285" i="1"/>
  <c r="O8289" i="1"/>
  <c r="O8293" i="1"/>
  <c r="O8297" i="1"/>
  <c r="O8301" i="1"/>
  <c r="O8305" i="1"/>
  <c r="O8309" i="1"/>
  <c r="O8313" i="1"/>
  <c r="O8317" i="1"/>
  <c r="O8321" i="1"/>
  <c r="O8325" i="1"/>
  <c r="O8329" i="1"/>
  <c r="O8333" i="1"/>
  <c r="O8337" i="1"/>
  <c r="O8341" i="1"/>
  <c r="O8345" i="1"/>
  <c r="O8349" i="1"/>
  <c r="O8353" i="1"/>
  <c r="O8357" i="1"/>
  <c r="O8361" i="1"/>
  <c r="O8365" i="1"/>
  <c r="O8369" i="1"/>
  <c r="O8373" i="1"/>
  <c r="O8377" i="1"/>
  <c r="O8381" i="1"/>
  <c r="O8385" i="1"/>
  <c r="O8389" i="1"/>
  <c r="O8393" i="1"/>
  <c r="O8397" i="1"/>
  <c r="O8401" i="1"/>
  <c r="O8405" i="1"/>
  <c r="O8409" i="1"/>
  <c r="O8413" i="1"/>
  <c r="O8417" i="1"/>
  <c r="O8421" i="1"/>
  <c r="O8425" i="1"/>
  <c r="O8429" i="1"/>
  <c r="O8433" i="1"/>
  <c r="O8437" i="1"/>
  <c r="O8441" i="1"/>
  <c r="O8445" i="1"/>
  <c r="O8449" i="1"/>
  <c r="O8453" i="1"/>
  <c r="O8457" i="1"/>
  <c r="O8461" i="1"/>
  <c r="O8465" i="1"/>
  <c r="O8469" i="1"/>
  <c r="O8473" i="1"/>
  <c r="O8477" i="1"/>
  <c r="O8481" i="1"/>
  <c r="O8485" i="1"/>
  <c r="O8489" i="1"/>
  <c r="O8493" i="1"/>
  <c r="O8497" i="1"/>
  <c r="O8501" i="1"/>
  <c r="O8505" i="1"/>
  <c r="O8509" i="1"/>
  <c r="O8513" i="1"/>
  <c r="O8517" i="1"/>
  <c r="O8521" i="1"/>
  <c r="O8525" i="1"/>
  <c r="O8529" i="1"/>
  <c r="O8533" i="1"/>
  <c r="O8537" i="1"/>
  <c r="O8541" i="1"/>
  <c r="O8545" i="1"/>
  <c r="O8549" i="1"/>
  <c r="O8553" i="1"/>
  <c r="O8557" i="1"/>
  <c r="O8561" i="1"/>
  <c r="O8565" i="1"/>
  <c r="O8569" i="1"/>
  <c r="O8573" i="1"/>
  <c r="O8577" i="1"/>
  <c r="O8581" i="1"/>
  <c r="O8585" i="1"/>
  <c r="O8589" i="1"/>
  <c r="O8593" i="1"/>
  <c r="O8597" i="1"/>
  <c r="O8601" i="1"/>
  <c r="O8605" i="1"/>
  <c r="O8609" i="1"/>
  <c r="O8613" i="1"/>
  <c r="O8617" i="1"/>
  <c r="O8621" i="1"/>
  <c r="O8625" i="1"/>
  <c r="O8629" i="1"/>
  <c r="O8633" i="1"/>
  <c r="O8637" i="1"/>
  <c r="O8641" i="1"/>
  <c r="O8645" i="1"/>
  <c r="O8649" i="1"/>
  <c r="O8653" i="1"/>
  <c r="O8657" i="1"/>
  <c r="O8661" i="1"/>
  <c r="O8665" i="1"/>
  <c r="O8669" i="1"/>
  <c r="O8673" i="1"/>
  <c r="O8677" i="1"/>
  <c r="O8681" i="1"/>
  <c r="O8685" i="1"/>
  <c r="O8689" i="1"/>
  <c r="O8693" i="1"/>
  <c r="O8697" i="1"/>
  <c r="O8701" i="1"/>
  <c r="O8705" i="1"/>
  <c r="O8709" i="1"/>
  <c r="O8713" i="1"/>
  <c r="O8717" i="1"/>
  <c r="O8721" i="1"/>
  <c r="O8725" i="1"/>
  <c r="O8729" i="1"/>
  <c r="O8733" i="1"/>
  <c r="O8737" i="1"/>
  <c r="O8741" i="1"/>
  <c r="O8745" i="1"/>
  <c r="O8749" i="1"/>
  <c r="O8753" i="1"/>
  <c r="O8757" i="1"/>
  <c r="O8761" i="1"/>
  <c r="O8765" i="1"/>
  <c r="O8769" i="1"/>
  <c r="O8773" i="1"/>
  <c r="O8777" i="1"/>
  <c r="O8781" i="1"/>
  <c r="O8785" i="1"/>
  <c r="O8789" i="1"/>
  <c r="O8793" i="1"/>
  <c r="O8797" i="1"/>
  <c r="O8801" i="1"/>
  <c r="O8805" i="1"/>
  <c r="O8809" i="1"/>
  <c r="O8813" i="1"/>
  <c r="O8817" i="1"/>
  <c r="O8821" i="1"/>
  <c r="O8825" i="1"/>
  <c r="O8829" i="1"/>
  <c r="O8833" i="1"/>
  <c r="O8837" i="1"/>
  <c r="O8841" i="1"/>
  <c r="O8845" i="1"/>
  <c r="O8849" i="1"/>
  <c r="O8853" i="1"/>
  <c r="O8857" i="1"/>
  <c r="O8861" i="1"/>
  <c r="O8865" i="1"/>
  <c r="O8869" i="1"/>
  <c r="O8873" i="1"/>
  <c r="O8877" i="1"/>
  <c r="O8881" i="1"/>
  <c r="O8885" i="1"/>
  <c r="O8889" i="1"/>
  <c r="O8893" i="1"/>
  <c r="O8897" i="1"/>
  <c r="O8901" i="1"/>
  <c r="O8905" i="1"/>
  <c r="O8909" i="1"/>
  <c r="O8913" i="1"/>
  <c r="O8917" i="1"/>
  <c r="O8921" i="1"/>
  <c r="O8925" i="1"/>
  <c r="O8929" i="1"/>
  <c r="O8933" i="1"/>
  <c r="O8937" i="1"/>
  <c r="O8941" i="1"/>
  <c r="O8945" i="1"/>
  <c r="O8949" i="1"/>
  <c r="O8953" i="1"/>
  <c r="O8957" i="1"/>
  <c r="O8961" i="1"/>
  <c r="O8965" i="1"/>
  <c r="O8969" i="1"/>
  <c r="O8973" i="1"/>
  <c r="O8977" i="1"/>
  <c r="O8981" i="1"/>
  <c r="O8985" i="1"/>
  <c r="O8989" i="1"/>
  <c r="O8993" i="1"/>
  <c r="O8997" i="1"/>
  <c r="O9001" i="1"/>
  <c r="O9005" i="1"/>
  <c r="O9009" i="1"/>
  <c r="O9013" i="1"/>
  <c r="O9017" i="1"/>
  <c r="O9021" i="1"/>
  <c r="O9025" i="1"/>
  <c r="O9029" i="1"/>
  <c r="O9033" i="1"/>
  <c r="O9037" i="1"/>
  <c r="O9041" i="1"/>
  <c r="O9045" i="1"/>
  <c r="O9049" i="1"/>
  <c r="O9053" i="1"/>
  <c r="O9057" i="1"/>
  <c r="O9061" i="1"/>
  <c r="O9065" i="1"/>
  <c r="O9069" i="1"/>
  <c r="O9073" i="1"/>
  <c r="O9077" i="1"/>
  <c r="O9081" i="1"/>
  <c r="O9085" i="1"/>
  <c r="O9089" i="1"/>
  <c r="O9093" i="1"/>
  <c r="O9097" i="1"/>
  <c r="O9101" i="1"/>
  <c r="O9105" i="1"/>
  <c r="O9109" i="1"/>
  <c r="O9113" i="1"/>
  <c r="O9117" i="1"/>
  <c r="O9121" i="1"/>
  <c r="O9125" i="1"/>
  <c r="O9129" i="1"/>
  <c r="O9133" i="1"/>
  <c r="O9137" i="1"/>
  <c r="O9141" i="1"/>
  <c r="O9145" i="1"/>
  <c r="O9149" i="1"/>
  <c r="O9153" i="1"/>
  <c r="O9157" i="1"/>
  <c r="O9161" i="1"/>
  <c r="O9165" i="1"/>
  <c r="O9169" i="1"/>
  <c r="O9173" i="1"/>
  <c r="O9177" i="1"/>
  <c r="O9181" i="1"/>
  <c r="O9185" i="1"/>
  <c r="O9189" i="1"/>
  <c r="O9193" i="1"/>
  <c r="O9197" i="1"/>
  <c r="O9201" i="1"/>
  <c r="O9205" i="1"/>
  <c r="O9209" i="1"/>
  <c r="O9213" i="1"/>
  <c r="O9217" i="1"/>
  <c r="O9221" i="1"/>
  <c r="O9225" i="1"/>
  <c r="O9229" i="1"/>
  <c r="O9233" i="1"/>
  <c r="O9237" i="1"/>
  <c r="O9241" i="1"/>
  <c r="O9245" i="1"/>
  <c r="O9249" i="1"/>
  <c r="O9253" i="1"/>
  <c r="O9257" i="1"/>
  <c r="O9261" i="1"/>
  <c r="O9265" i="1"/>
  <c r="O9269" i="1"/>
  <c r="O9273" i="1"/>
  <c r="O9277" i="1"/>
  <c r="O9281" i="1"/>
  <c r="O9285" i="1"/>
  <c r="O9289" i="1"/>
  <c r="O9293" i="1"/>
  <c r="O9297" i="1"/>
  <c r="O9301" i="1"/>
  <c r="O9305" i="1"/>
  <c r="O9309" i="1"/>
  <c r="O9313" i="1"/>
  <c r="O9317" i="1"/>
  <c r="O9321" i="1"/>
  <c r="O9325" i="1"/>
  <c r="O9329" i="1"/>
  <c r="O9333" i="1"/>
  <c r="O9337" i="1"/>
  <c r="O9341" i="1"/>
  <c r="O9345" i="1"/>
  <c r="O9349" i="1"/>
  <c r="O9353" i="1"/>
  <c r="O9357" i="1"/>
  <c r="O9361" i="1"/>
  <c r="O9365" i="1"/>
  <c r="O9369" i="1"/>
  <c r="O9373" i="1"/>
  <c r="O9377" i="1"/>
  <c r="O9381" i="1"/>
  <c r="O9385" i="1"/>
  <c r="O9389" i="1"/>
  <c r="O9393" i="1"/>
  <c r="O9397" i="1"/>
  <c r="O9401" i="1"/>
  <c r="O9405" i="1"/>
  <c r="O9409" i="1"/>
  <c r="O9413" i="1"/>
  <c r="O9417" i="1"/>
  <c r="O9421" i="1"/>
  <c r="O9425" i="1"/>
  <c r="O9429" i="1"/>
  <c r="O9433" i="1"/>
  <c r="O9437" i="1"/>
  <c r="O9441" i="1"/>
  <c r="O9445" i="1"/>
  <c r="O9449" i="1"/>
  <c r="O9453" i="1"/>
  <c r="O9457" i="1"/>
  <c r="O9461" i="1"/>
  <c r="O9465" i="1"/>
  <c r="O9469" i="1"/>
  <c r="O9473" i="1"/>
  <c r="O9477" i="1"/>
  <c r="O9481" i="1"/>
  <c r="O9485" i="1"/>
  <c r="O9489" i="1"/>
  <c r="O9493" i="1"/>
  <c r="O9497" i="1"/>
  <c r="O9501" i="1"/>
  <c r="O9505" i="1"/>
  <c r="O9509" i="1"/>
  <c r="O9513" i="1"/>
  <c r="O9517" i="1"/>
  <c r="O9521" i="1"/>
  <c r="O9525" i="1"/>
  <c r="O9529" i="1"/>
  <c r="O9533" i="1"/>
  <c r="O9537" i="1"/>
  <c r="O9541" i="1"/>
  <c r="O9545" i="1"/>
  <c r="O9549" i="1"/>
  <c r="O9553" i="1"/>
  <c r="O9557" i="1"/>
  <c r="O9561" i="1"/>
  <c r="O9565" i="1"/>
  <c r="O9569" i="1"/>
  <c r="O9573" i="1"/>
  <c r="O9577" i="1"/>
  <c r="O9581" i="1"/>
  <c r="O9585" i="1"/>
  <c r="O9589" i="1"/>
  <c r="O9593" i="1"/>
  <c r="O9597" i="1"/>
  <c r="O9601" i="1"/>
  <c r="O9605" i="1"/>
  <c r="O9609" i="1"/>
  <c r="O9613" i="1"/>
  <c r="O9617" i="1"/>
  <c r="O9621" i="1"/>
  <c r="O9625" i="1"/>
  <c r="O9629" i="1"/>
  <c r="O9633" i="1"/>
  <c r="O9637" i="1"/>
  <c r="O9641" i="1"/>
  <c r="O9645" i="1"/>
  <c r="O9649" i="1"/>
  <c r="O9653" i="1"/>
  <c r="O9657" i="1"/>
  <c r="O9661" i="1"/>
  <c r="O9665" i="1"/>
  <c r="O9669" i="1"/>
  <c r="O9673" i="1"/>
  <c r="O9677" i="1"/>
  <c r="O9681" i="1"/>
  <c r="O9685" i="1"/>
  <c r="O9689" i="1"/>
  <c r="O9693" i="1"/>
  <c r="O9697" i="1"/>
  <c r="O9701" i="1"/>
  <c r="O9705" i="1"/>
  <c r="O9709" i="1"/>
  <c r="O9713" i="1"/>
  <c r="O9717" i="1"/>
  <c r="O9721" i="1"/>
  <c r="O9725" i="1"/>
  <c r="O9729" i="1"/>
  <c r="O9733" i="1"/>
  <c r="O9737" i="1"/>
  <c r="O9741" i="1"/>
  <c r="O9745" i="1"/>
  <c r="O9749" i="1"/>
  <c r="O9753" i="1"/>
  <c r="O9757" i="1"/>
  <c r="O9761" i="1"/>
  <c r="O9765" i="1"/>
  <c r="O9769" i="1"/>
  <c r="O9773" i="1"/>
  <c r="O9777" i="1"/>
  <c r="O9781" i="1"/>
  <c r="O9785" i="1"/>
  <c r="O9789" i="1"/>
  <c r="O9793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252" i="1"/>
  <c r="O256" i="1"/>
  <c r="O260" i="1"/>
  <c r="O264" i="1"/>
  <c r="O268" i="1"/>
  <c r="O272" i="1"/>
  <c r="O276" i="1"/>
  <c r="O280" i="1"/>
  <c r="O284" i="1"/>
  <c r="O288" i="1"/>
  <c r="O292" i="1"/>
  <c r="O296" i="1"/>
  <c r="O300" i="1"/>
  <c r="O304" i="1"/>
  <c r="O308" i="1"/>
  <c r="O312" i="1"/>
  <c r="O316" i="1"/>
  <c r="O320" i="1"/>
  <c r="O7662" i="1"/>
  <c r="O7666" i="1"/>
  <c r="O7670" i="1"/>
  <c r="O7674" i="1"/>
  <c r="O7678" i="1"/>
  <c r="O7682" i="1"/>
  <c r="O7686" i="1"/>
  <c r="O7690" i="1"/>
  <c r="O7694" i="1"/>
  <c r="O7698" i="1"/>
  <c r="O7702" i="1"/>
  <c r="O7706" i="1"/>
  <c r="O7710" i="1"/>
  <c r="O7714" i="1"/>
  <c r="O7718" i="1"/>
  <c r="O7722" i="1"/>
  <c r="O7726" i="1"/>
  <c r="O7730" i="1"/>
  <c r="O7734" i="1"/>
  <c r="O7738" i="1"/>
  <c r="O7742" i="1"/>
  <c r="O7746" i="1"/>
  <c r="O7750" i="1"/>
  <c r="O7754" i="1"/>
  <c r="O7758" i="1"/>
  <c r="O7762" i="1"/>
  <c r="O7766" i="1"/>
  <c r="O7770" i="1"/>
  <c r="O7774" i="1"/>
  <c r="O7778" i="1"/>
  <c r="O7782" i="1"/>
  <c r="O7786" i="1"/>
  <c r="O7790" i="1"/>
  <c r="O7794" i="1"/>
  <c r="O7798" i="1"/>
  <c r="O7802" i="1"/>
  <c r="O7806" i="1"/>
  <c r="O7810" i="1"/>
  <c r="O7814" i="1"/>
  <c r="O7818" i="1"/>
  <c r="O7822" i="1"/>
  <c r="O7826" i="1"/>
  <c r="O7830" i="1"/>
  <c r="O7834" i="1"/>
  <c r="O7838" i="1"/>
  <c r="O7842" i="1"/>
  <c r="O7846" i="1"/>
  <c r="O7850" i="1"/>
  <c r="O7854" i="1"/>
  <c r="O7858" i="1"/>
  <c r="O7862" i="1"/>
  <c r="O7866" i="1"/>
  <c r="O7870" i="1"/>
  <c r="O7874" i="1"/>
  <c r="O7878" i="1"/>
  <c r="O7882" i="1"/>
  <c r="O7886" i="1"/>
  <c r="O7890" i="1"/>
  <c r="O7894" i="1"/>
  <c r="O7898" i="1"/>
  <c r="O7902" i="1"/>
  <c r="O7906" i="1"/>
  <c r="O7910" i="1"/>
  <c r="O7914" i="1"/>
  <c r="O7918" i="1"/>
  <c r="O7922" i="1"/>
  <c r="O7926" i="1"/>
  <c r="O7930" i="1"/>
  <c r="O7934" i="1"/>
  <c r="O7938" i="1"/>
  <c r="O7942" i="1"/>
  <c r="O7946" i="1"/>
  <c r="O7950" i="1"/>
  <c r="O7954" i="1"/>
  <c r="O7958" i="1"/>
  <c r="O7962" i="1"/>
  <c r="O7966" i="1"/>
  <c r="O7970" i="1"/>
  <c r="O7974" i="1"/>
  <c r="O7978" i="1"/>
  <c r="O7982" i="1"/>
  <c r="O7986" i="1"/>
  <c r="O7990" i="1"/>
  <c r="O7994" i="1"/>
  <c r="O7998" i="1"/>
  <c r="O8002" i="1"/>
  <c r="O8006" i="1"/>
  <c r="O8010" i="1"/>
  <c r="O8014" i="1"/>
  <c r="O8018" i="1"/>
  <c r="O8022" i="1"/>
  <c r="O8026" i="1"/>
  <c r="O8030" i="1"/>
  <c r="O8034" i="1"/>
  <c r="O8038" i="1"/>
  <c r="O8042" i="1"/>
  <c r="O8046" i="1"/>
  <c r="O8050" i="1"/>
  <c r="O8054" i="1"/>
  <c r="O8058" i="1"/>
  <c r="O8062" i="1"/>
  <c r="O8066" i="1"/>
  <c r="O8070" i="1"/>
  <c r="O8074" i="1"/>
  <c r="O8078" i="1"/>
  <c r="O8082" i="1"/>
  <c r="O8086" i="1"/>
  <c r="O8090" i="1"/>
  <c r="O8094" i="1"/>
  <c r="O8098" i="1"/>
  <c r="O8102" i="1"/>
  <c r="O8106" i="1"/>
  <c r="O8110" i="1"/>
  <c r="O8114" i="1"/>
  <c r="O8118" i="1"/>
  <c r="O8122" i="1"/>
  <c r="O8126" i="1"/>
  <c r="O8130" i="1"/>
  <c r="O8134" i="1"/>
  <c r="O8138" i="1"/>
  <c r="O8142" i="1"/>
  <c r="O8146" i="1"/>
  <c r="O8150" i="1"/>
  <c r="O8154" i="1"/>
  <c r="O8158" i="1"/>
  <c r="O8162" i="1"/>
  <c r="O8166" i="1"/>
  <c r="O8170" i="1"/>
  <c r="O8174" i="1"/>
  <c r="O8178" i="1"/>
  <c r="O8182" i="1"/>
  <c r="O8186" i="1"/>
  <c r="O8190" i="1"/>
  <c r="O8194" i="1"/>
  <c r="O8198" i="1"/>
  <c r="O8202" i="1"/>
  <c r="O8206" i="1"/>
  <c r="O8210" i="1"/>
  <c r="O8214" i="1"/>
  <c r="O8218" i="1"/>
  <c r="O8222" i="1"/>
  <c r="O8226" i="1"/>
  <c r="O8230" i="1"/>
  <c r="O8234" i="1"/>
  <c r="O8238" i="1"/>
  <c r="O8242" i="1"/>
  <c r="O8246" i="1"/>
  <c r="O8250" i="1"/>
  <c r="O8254" i="1"/>
  <c r="O8258" i="1"/>
  <c r="O8262" i="1"/>
  <c r="O8266" i="1"/>
  <c r="O8270" i="1"/>
  <c r="O8274" i="1"/>
  <c r="O8278" i="1"/>
  <c r="O8282" i="1"/>
  <c r="O8286" i="1"/>
  <c r="O8290" i="1"/>
  <c r="O8294" i="1"/>
  <c r="O8298" i="1"/>
  <c r="O8302" i="1"/>
  <c r="O8306" i="1"/>
  <c r="O8310" i="1"/>
  <c r="O8314" i="1"/>
  <c r="O8318" i="1"/>
  <c r="O8322" i="1"/>
  <c r="O8326" i="1"/>
  <c r="O8330" i="1"/>
  <c r="O8334" i="1"/>
  <c r="O8338" i="1"/>
  <c r="O8342" i="1"/>
  <c r="O8346" i="1"/>
  <c r="O8350" i="1"/>
  <c r="O8354" i="1"/>
  <c r="O8358" i="1"/>
  <c r="O8362" i="1"/>
  <c r="O8366" i="1"/>
  <c r="O8370" i="1"/>
  <c r="O8374" i="1"/>
  <c r="O8378" i="1"/>
  <c r="O8382" i="1"/>
  <c r="O8386" i="1"/>
  <c r="O8390" i="1"/>
  <c r="O8394" i="1"/>
  <c r="O8398" i="1"/>
  <c r="O8402" i="1"/>
  <c r="O8406" i="1"/>
  <c r="O8410" i="1"/>
  <c r="O8414" i="1"/>
  <c r="O8418" i="1"/>
  <c r="O8422" i="1"/>
  <c r="O8426" i="1"/>
  <c r="O8430" i="1"/>
  <c r="O8434" i="1"/>
  <c r="O8438" i="1"/>
  <c r="O8442" i="1"/>
  <c r="O8446" i="1"/>
  <c r="O8450" i="1"/>
  <c r="O8454" i="1"/>
  <c r="O8458" i="1"/>
  <c r="O8462" i="1"/>
  <c r="O8466" i="1"/>
  <c r="O8470" i="1"/>
  <c r="O8474" i="1"/>
  <c r="O8478" i="1"/>
  <c r="O8482" i="1"/>
  <c r="O8486" i="1"/>
  <c r="O8490" i="1"/>
  <c r="O8494" i="1"/>
  <c r="O8498" i="1"/>
  <c r="O8502" i="1"/>
  <c r="O8506" i="1"/>
  <c r="O8510" i="1"/>
  <c r="O8514" i="1"/>
  <c r="O8518" i="1"/>
  <c r="O8522" i="1"/>
  <c r="O8526" i="1"/>
  <c r="O8530" i="1"/>
  <c r="O8534" i="1"/>
  <c r="O8538" i="1"/>
  <c r="O8542" i="1"/>
  <c r="O8546" i="1"/>
  <c r="O8550" i="1"/>
  <c r="O8554" i="1"/>
  <c r="O8558" i="1"/>
  <c r="O8562" i="1"/>
  <c r="O8566" i="1"/>
  <c r="O8570" i="1"/>
  <c r="O8574" i="1"/>
  <c r="O8578" i="1"/>
  <c r="O8582" i="1"/>
  <c r="O8586" i="1"/>
  <c r="O8590" i="1"/>
  <c r="O8594" i="1"/>
  <c r="O8598" i="1"/>
  <c r="O8602" i="1"/>
  <c r="O8606" i="1"/>
  <c r="O8610" i="1"/>
  <c r="O8614" i="1"/>
  <c r="O8618" i="1"/>
  <c r="O8622" i="1"/>
  <c r="O8626" i="1"/>
  <c r="O8630" i="1"/>
  <c r="O8634" i="1"/>
  <c r="O8638" i="1"/>
  <c r="O8642" i="1"/>
  <c r="O8646" i="1"/>
  <c r="O8650" i="1"/>
  <c r="O8654" i="1"/>
  <c r="O8658" i="1"/>
  <c r="O8662" i="1"/>
  <c r="O8666" i="1"/>
  <c r="O8670" i="1"/>
  <c r="O8674" i="1"/>
  <c r="O8678" i="1"/>
  <c r="O8682" i="1"/>
  <c r="O8686" i="1"/>
  <c r="O8690" i="1"/>
  <c r="O8694" i="1"/>
  <c r="O8698" i="1"/>
  <c r="O8702" i="1"/>
  <c r="O8706" i="1"/>
  <c r="O8710" i="1"/>
  <c r="O8714" i="1"/>
  <c r="O8718" i="1"/>
  <c r="O8722" i="1"/>
  <c r="O8726" i="1"/>
  <c r="O8730" i="1"/>
  <c r="O8734" i="1"/>
  <c r="O8738" i="1"/>
  <c r="O8742" i="1"/>
  <c r="O8746" i="1"/>
  <c r="O8750" i="1"/>
  <c r="O8754" i="1"/>
  <c r="O8758" i="1"/>
  <c r="O8762" i="1"/>
  <c r="O8766" i="1"/>
  <c r="O8770" i="1"/>
  <c r="O8774" i="1"/>
  <c r="O8778" i="1"/>
  <c r="O8782" i="1"/>
  <c r="O8786" i="1"/>
  <c r="O8790" i="1"/>
  <c r="O8794" i="1"/>
  <c r="O8798" i="1"/>
  <c r="O8802" i="1"/>
  <c r="O8806" i="1"/>
  <c r="O8810" i="1"/>
  <c r="O8814" i="1"/>
  <c r="O8818" i="1"/>
  <c r="O8822" i="1"/>
  <c r="O8826" i="1"/>
  <c r="O8830" i="1"/>
  <c r="O8834" i="1"/>
  <c r="O8838" i="1"/>
  <c r="O8842" i="1"/>
  <c r="O8846" i="1"/>
  <c r="O8850" i="1"/>
  <c r="O8854" i="1"/>
  <c r="O8858" i="1"/>
  <c r="O8862" i="1"/>
  <c r="O8866" i="1"/>
  <c r="O8870" i="1"/>
  <c r="O8874" i="1"/>
  <c r="O8878" i="1"/>
  <c r="O8882" i="1"/>
  <c r="O8886" i="1"/>
  <c r="O8890" i="1"/>
  <c r="O8894" i="1"/>
  <c r="O8898" i="1"/>
  <c r="O8902" i="1"/>
  <c r="O8906" i="1"/>
  <c r="O8910" i="1"/>
  <c r="O8914" i="1"/>
  <c r="O8918" i="1"/>
  <c r="O8922" i="1"/>
  <c r="O8926" i="1"/>
  <c r="O8930" i="1"/>
  <c r="O8934" i="1"/>
  <c r="O8938" i="1"/>
  <c r="O8942" i="1"/>
  <c r="O8946" i="1"/>
  <c r="O8950" i="1"/>
  <c r="O8954" i="1"/>
  <c r="O8958" i="1"/>
  <c r="O8962" i="1"/>
  <c r="O8966" i="1"/>
  <c r="O8970" i="1"/>
  <c r="O8974" i="1"/>
  <c r="O8978" i="1"/>
  <c r="O8982" i="1"/>
  <c r="O8986" i="1"/>
  <c r="O8990" i="1"/>
  <c r="O8994" i="1"/>
  <c r="O8998" i="1"/>
  <c r="O9002" i="1"/>
  <c r="O9006" i="1"/>
  <c r="O9010" i="1"/>
  <c r="O9014" i="1"/>
  <c r="O9018" i="1"/>
  <c r="O9022" i="1"/>
  <c r="O9026" i="1"/>
  <c r="O9030" i="1"/>
  <c r="O9034" i="1"/>
  <c r="O9038" i="1"/>
  <c r="O9042" i="1"/>
  <c r="O9046" i="1"/>
  <c r="O9050" i="1"/>
  <c r="O9054" i="1"/>
  <c r="O9058" i="1"/>
  <c r="O9062" i="1"/>
  <c r="O9066" i="1"/>
  <c r="O9070" i="1"/>
  <c r="O9074" i="1"/>
  <c r="O9078" i="1"/>
  <c r="O9082" i="1"/>
  <c r="O9086" i="1"/>
  <c r="O9090" i="1"/>
  <c r="O9094" i="1"/>
  <c r="O9098" i="1"/>
  <c r="O9102" i="1"/>
  <c r="O9106" i="1"/>
  <c r="O9110" i="1"/>
  <c r="O9114" i="1"/>
  <c r="O9118" i="1"/>
  <c r="O9122" i="1"/>
  <c r="O9126" i="1"/>
  <c r="O9130" i="1"/>
  <c r="O9134" i="1"/>
  <c r="O9138" i="1"/>
  <c r="O9142" i="1"/>
  <c r="O9146" i="1"/>
  <c r="O9150" i="1"/>
  <c r="O9154" i="1"/>
  <c r="O9158" i="1"/>
  <c r="O9162" i="1"/>
  <c r="O9166" i="1"/>
  <c r="O9170" i="1"/>
  <c r="O9174" i="1"/>
  <c r="O9178" i="1"/>
  <c r="O9182" i="1"/>
  <c r="O9186" i="1"/>
  <c r="O9190" i="1"/>
  <c r="O9194" i="1"/>
  <c r="O9198" i="1"/>
  <c r="O9202" i="1"/>
  <c r="O9206" i="1"/>
  <c r="O9210" i="1"/>
  <c r="O9214" i="1"/>
  <c r="O9218" i="1"/>
  <c r="O9222" i="1"/>
  <c r="O9226" i="1"/>
  <c r="O9230" i="1"/>
  <c r="O9234" i="1"/>
  <c r="O9238" i="1"/>
  <c r="O9242" i="1"/>
  <c r="O9246" i="1"/>
  <c r="O9250" i="1"/>
  <c r="O9254" i="1"/>
  <c r="O9258" i="1"/>
  <c r="O9262" i="1"/>
  <c r="O9266" i="1"/>
  <c r="O9270" i="1"/>
  <c r="O9274" i="1"/>
  <c r="O9278" i="1"/>
  <c r="O9282" i="1"/>
  <c r="O9286" i="1"/>
  <c r="O9290" i="1"/>
  <c r="O9294" i="1"/>
  <c r="O9298" i="1"/>
  <c r="O9302" i="1"/>
  <c r="O9306" i="1"/>
  <c r="O9310" i="1"/>
  <c r="O9314" i="1"/>
  <c r="O9318" i="1"/>
  <c r="O9322" i="1"/>
  <c r="O9326" i="1"/>
  <c r="O9330" i="1"/>
  <c r="O9334" i="1"/>
  <c r="O9338" i="1"/>
  <c r="O9342" i="1"/>
  <c r="O9346" i="1"/>
  <c r="O9350" i="1"/>
  <c r="O9354" i="1"/>
  <c r="O9358" i="1"/>
  <c r="O9362" i="1"/>
  <c r="O9366" i="1"/>
  <c r="O9370" i="1"/>
  <c r="O9374" i="1"/>
  <c r="O9378" i="1"/>
  <c r="O9382" i="1"/>
  <c r="O9386" i="1"/>
  <c r="O9390" i="1"/>
  <c r="O9394" i="1"/>
  <c r="O9398" i="1"/>
  <c r="O9402" i="1"/>
  <c r="O9406" i="1"/>
  <c r="O9410" i="1"/>
  <c r="O9414" i="1"/>
  <c r="O9418" i="1"/>
  <c r="O9422" i="1"/>
  <c r="O9426" i="1"/>
  <c r="O9430" i="1"/>
  <c r="O9434" i="1"/>
  <c r="O9438" i="1"/>
  <c r="O9442" i="1"/>
  <c r="O9446" i="1"/>
  <c r="O9450" i="1"/>
  <c r="O9454" i="1"/>
  <c r="O9458" i="1"/>
  <c r="O9462" i="1"/>
  <c r="O9466" i="1"/>
  <c r="O9470" i="1"/>
  <c r="O9474" i="1"/>
  <c r="O9478" i="1"/>
  <c r="O9482" i="1"/>
  <c r="O9486" i="1"/>
  <c r="O9490" i="1"/>
  <c r="O9494" i="1"/>
  <c r="O9498" i="1"/>
  <c r="O9502" i="1"/>
  <c r="O9506" i="1"/>
  <c r="O9510" i="1"/>
  <c r="O9514" i="1"/>
  <c r="O9518" i="1"/>
  <c r="O9522" i="1"/>
  <c r="O9526" i="1"/>
  <c r="O9530" i="1"/>
  <c r="O9534" i="1"/>
  <c r="O9538" i="1"/>
  <c r="O9542" i="1"/>
  <c r="O9546" i="1"/>
  <c r="O9550" i="1"/>
  <c r="O9554" i="1"/>
  <c r="O9558" i="1"/>
  <c r="O9562" i="1"/>
  <c r="O9566" i="1"/>
  <c r="O9570" i="1"/>
  <c r="O9574" i="1"/>
  <c r="O9578" i="1"/>
  <c r="O9582" i="1"/>
  <c r="O9586" i="1"/>
  <c r="O9590" i="1"/>
  <c r="O9594" i="1"/>
  <c r="O9598" i="1"/>
  <c r="O9602" i="1"/>
  <c r="O9606" i="1"/>
  <c r="O9610" i="1"/>
  <c r="O9614" i="1"/>
  <c r="O9618" i="1"/>
  <c r="O9622" i="1"/>
  <c r="O9626" i="1"/>
  <c r="O9630" i="1"/>
  <c r="O9634" i="1"/>
  <c r="O9638" i="1"/>
  <c r="O9642" i="1"/>
  <c r="O9646" i="1"/>
  <c r="O9650" i="1"/>
  <c r="O9654" i="1"/>
  <c r="O9658" i="1"/>
  <c r="O9662" i="1"/>
  <c r="O9666" i="1"/>
  <c r="O9670" i="1"/>
  <c r="O9674" i="1"/>
  <c r="O9678" i="1"/>
  <c r="O9682" i="1"/>
  <c r="O9686" i="1"/>
  <c r="O9690" i="1"/>
  <c r="O9694" i="1"/>
  <c r="O9698" i="1"/>
  <c r="O9702" i="1"/>
  <c r="O9706" i="1"/>
  <c r="O9710" i="1"/>
  <c r="O9714" i="1"/>
  <c r="O9718" i="1"/>
  <c r="O9722" i="1"/>
  <c r="O9726" i="1"/>
  <c r="O9730" i="1"/>
  <c r="O9734" i="1"/>
  <c r="O9738" i="1"/>
  <c r="O9742" i="1"/>
  <c r="O9746" i="1"/>
  <c r="O9750" i="1"/>
  <c r="O9754" i="1"/>
  <c r="O9758" i="1"/>
  <c r="O9762" i="1"/>
  <c r="O9766" i="1"/>
  <c r="O9770" i="1"/>
  <c r="O9774" i="1"/>
  <c r="O9778" i="1"/>
  <c r="O9782" i="1"/>
  <c r="O9786" i="1"/>
  <c r="O9790" i="1"/>
  <c r="O9794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7659" i="1"/>
  <c r="O7663" i="1"/>
  <c r="O7667" i="1"/>
  <c r="O7671" i="1"/>
  <c r="O7675" i="1"/>
  <c r="O7679" i="1"/>
  <c r="O7683" i="1"/>
  <c r="O7687" i="1"/>
  <c r="O7691" i="1"/>
  <c r="O7695" i="1"/>
  <c r="O7699" i="1"/>
  <c r="O7703" i="1"/>
  <c r="O7707" i="1"/>
  <c r="O7711" i="1"/>
  <c r="O7715" i="1"/>
  <c r="O7719" i="1"/>
  <c r="O7723" i="1"/>
  <c r="O7727" i="1"/>
  <c r="O7731" i="1"/>
  <c r="O7735" i="1"/>
  <c r="O7739" i="1"/>
  <c r="O7743" i="1"/>
  <c r="O7747" i="1"/>
  <c r="O7751" i="1"/>
  <c r="O7755" i="1"/>
  <c r="O7759" i="1"/>
  <c r="O7763" i="1"/>
  <c r="O7767" i="1"/>
  <c r="O7771" i="1"/>
  <c r="O7775" i="1"/>
  <c r="O7779" i="1"/>
  <c r="O7783" i="1"/>
  <c r="O7787" i="1"/>
  <c r="O7791" i="1"/>
  <c r="O7795" i="1"/>
  <c r="O7799" i="1"/>
  <c r="O7803" i="1"/>
  <c r="O7807" i="1"/>
  <c r="O7811" i="1"/>
  <c r="O7815" i="1"/>
  <c r="O7819" i="1"/>
  <c r="O7823" i="1"/>
  <c r="O7827" i="1"/>
  <c r="O7831" i="1"/>
  <c r="O7835" i="1"/>
  <c r="O7839" i="1"/>
  <c r="O7843" i="1"/>
  <c r="O7847" i="1"/>
  <c r="O7851" i="1"/>
  <c r="O7855" i="1"/>
  <c r="O7859" i="1"/>
  <c r="O7863" i="1"/>
  <c r="O7867" i="1"/>
  <c r="O7871" i="1"/>
  <c r="O7875" i="1"/>
  <c r="O7879" i="1"/>
  <c r="O7883" i="1"/>
  <c r="O7887" i="1"/>
  <c r="O7891" i="1"/>
  <c r="O7895" i="1"/>
  <c r="O7899" i="1"/>
  <c r="O7903" i="1"/>
  <c r="O7907" i="1"/>
  <c r="O7911" i="1"/>
  <c r="O7915" i="1"/>
  <c r="O7919" i="1"/>
  <c r="O7923" i="1"/>
  <c r="O7927" i="1"/>
  <c r="O7931" i="1"/>
  <c r="O7935" i="1"/>
  <c r="O7939" i="1"/>
  <c r="O7943" i="1"/>
  <c r="O7947" i="1"/>
  <c r="O7951" i="1"/>
  <c r="O7955" i="1"/>
  <c r="O7959" i="1"/>
  <c r="O7963" i="1"/>
  <c r="O7967" i="1"/>
  <c r="O7971" i="1"/>
  <c r="O7975" i="1"/>
  <c r="O7979" i="1"/>
  <c r="O7983" i="1"/>
  <c r="O7987" i="1"/>
  <c r="O7991" i="1"/>
  <c r="O7995" i="1"/>
  <c r="O7999" i="1"/>
  <c r="O8003" i="1"/>
  <c r="O8007" i="1"/>
  <c r="O8011" i="1"/>
  <c r="O8015" i="1"/>
  <c r="O8019" i="1"/>
  <c r="O8023" i="1"/>
  <c r="O8027" i="1"/>
  <c r="O8031" i="1"/>
  <c r="O8035" i="1"/>
  <c r="O8039" i="1"/>
  <c r="O8043" i="1"/>
  <c r="O8047" i="1"/>
  <c r="O8051" i="1"/>
  <c r="O8055" i="1"/>
  <c r="O8059" i="1"/>
  <c r="O8063" i="1"/>
  <c r="O8067" i="1"/>
  <c r="O8071" i="1"/>
  <c r="O8075" i="1"/>
  <c r="O8079" i="1"/>
  <c r="O8083" i="1"/>
  <c r="O8087" i="1"/>
  <c r="O8091" i="1"/>
  <c r="O8095" i="1"/>
  <c r="O8099" i="1"/>
  <c r="O8103" i="1"/>
  <c r="O8107" i="1"/>
  <c r="O8111" i="1"/>
  <c r="O8115" i="1"/>
  <c r="O8119" i="1"/>
  <c r="O8123" i="1"/>
  <c r="O8127" i="1"/>
  <c r="O8131" i="1"/>
  <c r="O8135" i="1"/>
  <c r="O8139" i="1"/>
  <c r="O8143" i="1"/>
  <c r="O8147" i="1"/>
  <c r="O8151" i="1"/>
  <c r="O8155" i="1"/>
  <c r="O8159" i="1"/>
  <c r="O8163" i="1"/>
  <c r="O8167" i="1"/>
  <c r="O8171" i="1"/>
  <c r="O8175" i="1"/>
  <c r="O8179" i="1"/>
  <c r="O8183" i="1"/>
  <c r="O8187" i="1"/>
  <c r="O8191" i="1"/>
  <c r="O8195" i="1"/>
  <c r="O8199" i="1"/>
  <c r="O8203" i="1"/>
  <c r="O8207" i="1"/>
  <c r="O8211" i="1"/>
  <c r="O8215" i="1"/>
  <c r="O8219" i="1"/>
  <c r="O8223" i="1"/>
  <c r="O8227" i="1"/>
  <c r="O8231" i="1"/>
  <c r="O8235" i="1"/>
  <c r="O8239" i="1"/>
  <c r="O8243" i="1"/>
  <c r="O8247" i="1"/>
  <c r="O8251" i="1"/>
  <c r="O8255" i="1"/>
  <c r="O8259" i="1"/>
  <c r="O8263" i="1"/>
  <c r="O8267" i="1"/>
  <c r="O8271" i="1"/>
  <c r="O8275" i="1"/>
  <c r="O8279" i="1"/>
  <c r="O8283" i="1"/>
  <c r="O8287" i="1"/>
  <c r="O8291" i="1"/>
  <c r="O8295" i="1"/>
  <c r="O8299" i="1"/>
  <c r="O8303" i="1"/>
  <c r="O8307" i="1"/>
  <c r="O8311" i="1"/>
  <c r="O8315" i="1"/>
  <c r="O8319" i="1"/>
  <c r="O8323" i="1"/>
  <c r="O8327" i="1"/>
  <c r="O8331" i="1"/>
  <c r="O8335" i="1"/>
  <c r="O8339" i="1"/>
  <c r="O8343" i="1"/>
  <c r="O8347" i="1"/>
  <c r="O8351" i="1"/>
  <c r="O8355" i="1"/>
  <c r="O8359" i="1"/>
  <c r="O8363" i="1"/>
  <c r="O8367" i="1"/>
  <c r="O8371" i="1"/>
  <c r="O8375" i="1"/>
  <c r="O8379" i="1"/>
  <c r="O8383" i="1"/>
  <c r="O8387" i="1"/>
  <c r="O8391" i="1"/>
  <c r="O8395" i="1"/>
  <c r="O8399" i="1"/>
  <c r="O8403" i="1"/>
  <c r="O8407" i="1"/>
  <c r="O8411" i="1"/>
  <c r="O8415" i="1"/>
  <c r="O8419" i="1"/>
  <c r="O8423" i="1"/>
  <c r="O8427" i="1"/>
  <c r="O8431" i="1"/>
  <c r="O8435" i="1"/>
  <c r="O8439" i="1"/>
  <c r="O8443" i="1"/>
  <c r="O8447" i="1"/>
  <c r="O8451" i="1"/>
  <c r="O8455" i="1"/>
  <c r="O8459" i="1"/>
  <c r="O8463" i="1"/>
  <c r="O8467" i="1"/>
  <c r="O8471" i="1"/>
  <c r="O8475" i="1"/>
  <c r="O8479" i="1"/>
  <c r="O8483" i="1"/>
  <c r="O8487" i="1"/>
  <c r="O8491" i="1"/>
  <c r="O8495" i="1"/>
  <c r="O8499" i="1"/>
  <c r="O8503" i="1"/>
  <c r="O8507" i="1"/>
  <c r="O8511" i="1"/>
  <c r="O8515" i="1"/>
  <c r="O8519" i="1"/>
  <c r="O8523" i="1"/>
  <c r="O8527" i="1"/>
  <c r="O8531" i="1"/>
  <c r="O8535" i="1"/>
  <c r="O8539" i="1"/>
  <c r="O8543" i="1"/>
  <c r="O8547" i="1"/>
  <c r="O8551" i="1"/>
  <c r="O8555" i="1"/>
  <c r="O8559" i="1"/>
  <c r="O8563" i="1"/>
  <c r="O8567" i="1"/>
  <c r="O8571" i="1"/>
  <c r="O8575" i="1"/>
  <c r="O8579" i="1"/>
  <c r="O8583" i="1"/>
  <c r="O8587" i="1"/>
  <c r="O8591" i="1"/>
  <c r="O8595" i="1"/>
  <c r="O8599" i="1"/>
  <c r="O8603" i="1"/>
  <c r="O8607" i="1"/>
  <c r="O8611" i="1"/>
  <c r="O8615" i="1"/>
  <c r="O8619" i="1"/>
  <c r="O8623" i="1"/>
  <c r="O8627" i="1"/>
  <c r="O8631" i="1"/>
  <c r="O8635" i="1"/>
  <c r="O8639" i="1"/>
  <c r="O8643" i="1"/>
  <c r="O8647" i="1"/>
  <c r="O8651" i="1"/>
  <c r="O8655" i="1"/>
  <c r="O8659" i="1"/>
  <c r="O8663" i="1"/>
  <c r="O8667" i="1"/>
  <c r="O8671" i="1"/>
  <c r="O8675" i="1"/>
  <c r="O8679" i="1"/>
  <c r="O8683" i="1"/>
  <c r="O8687" i="1"/>
  <c r="O8691" i="1"/>
  <c r="O8695" i="1"/>
  <c r="O8699" i="1"/>
  <c r="O8703" i="1"/>
  <c r="O8707" i="1"/>
  <c r="O8711" i="1"/>
  <c r="O8715" i="1"/>
  <c r="O8719" i="1"/>
  <c r="O8723" i="1"/>
  <c r="O8727" i="1"/>
  <c r="O8731" i="1"/>
  <c r="O8735" i="1"/>
  <c r="O8739" i="1"/>
  <c r="O8743" i="1"/>
  <c r="O8747" i="1"/>
  <c r="O8751" i="1"/>
  <c r="O8755" i="1"/>
  <c r="O8759" i="1"/>
  <c r="O8763" i="1"/>
  <c r="O8767" i="1"/>
  <c r="O8771" i="1"/>
  <c r="O8775" i="1"/>
  <c r="O8779" i="1"/>
  <c r="O8783" i="1"/>
  <c r="O8787" i="1"/>
  <c r="O8791" i="1"/>
  <c r="O8795" i="1"/>
  <c r="O8799" i="1"/>
  <c r="O8803" i="1"/>
  <c r="O8807" i="1"/>
  <c r="O8811" i="1"/>
  <c r="O8815" i="1"/>
  <c r="O8819" i="1"/>
  <c r="O8823" i="1"/>
  <c r="O8827" i="1"/>
  <c r="O8831" i="1"/>
  <c r="O8835" i="1"/>
  <c r="O8839" i="1"/>
  <c r="O8843" i="1"/>
  <c r="O8847" i="1"/>
  <c r="O8851" i="1"/>
  <c r="O8855" i="1"/>
  <c r="O8859" i="1"/>
  <c r="O8863" i="1"/>
  <c r="O8867" i="1"/>
  <c r="O8871" i="1"/>
  <c r="O8875" i="1"/>
  <c r="O8879" i="1"/>
  <c r="O8883" i="1"/>
  <c r="O8887" i="1"/>
  <c r="O8891" i="1"/>
  <c r="O8895" i="1"/>
  <c r="O8899" i="1"/>
  <c r="O8903" i="1"/>
  <c r="O8907" i="1"/>
  <c r="O8911" i="1"/>
  <c r="O8915" i="1"/>
  <c r="O8919" i="1"/>
  <c r="O8923" i="1"/>
  <c r="O8927" i="1"/>
  <c r="O8931" i="1"/>
  <c r="O8935" i="1"/>
  <c r="O8939" i="1"/>
  <c r="O8943" i="1"/>
  <c r="O8947" i="1"/>
  <c r="O8951" i="1"/>
  <c r="O8955" i="1"/>
  <c r="O8959" i="1"/>
  <c r="O8963" i="1"/>
  <c r="O8967" i="1"/>
  <c r="O8971" i="1"/>
  <c r="O8975" i="1"/>
  <c r="O8979" i="1"/>
  <c r="O8983" i="1"/>
  <c r="O8987" i="1"/>
  <c r="O8991" i="1"/>
  <c r="O8995" i="1"/>
  <c r="O8999" i="1"/>
  <c r="O9003" i="1"/>
  <c r="O9007" i="1"/>
  <c r="O9011" i="1"/>
  <c r="O9015" i="1"/>
  <c r="O9019" i="1"/>
  <c r="O9023" i="1"/>
  <c r="O9027" i="1"/>
  <c r="O9031" i="1"/>
  <c r="O9035" i="1"/>
  <c r="O9039" i="1"/>
  <c r="O9043" i="1"/>
  <c r="O9047" i="1"/>
  <c r="O9051" i="1"/>
  <c r="O9055" i="1"/>
  <c r="O9059" i="1"/>
  <c r="O9063" i="1"/>
  <c r="O9067" i="1"/>
  <c r="O9071" i="1"/>
  <c r="O9075" i="1"/>
  <c r="O9079" i="1"/>
  <c r="O9083" i="1"/>
  <c r="O9087" i="1"/>
  <c r="O9091" i="1"/>
  <c r="O9095" i="1"/>
  <c r="O9099" i="1"/>
  <c r="O9103" i="1"/>
  <c r="O9107" i="1"/>
  <c r="O9111" i="1"/>
  <c r="O9115" i="1"/>
  <c r="O9119" i="1"/>
  <c r="O9123" i="1"/>
  <c r="O9127" i="1"/>
  <c r="O9131" i="1"/>
  <c r="O9135" i="1"/>
  <c r="O9139" i="1"/>
  <c r="O9143" i="1"/>
  <c r="O9147" i="1"/>
  <c r="O9151" i="1"/>
  <c r="O9155" i="1"/>
  <c r="O9159" i="1"/>
  <c r="O9163" i="1"/>
  <c r="O9167" i="1"/>
  <c r="O9171" i="1"/>
  <c r="O9175" i="1"/>
  <c r="O9179" i="1"/>
  <c r="O9183" i="1"/>
  <c r="O9187" i="1"/>
  <c r="O9191" i="1"/>
  <c r="O9195" i="1"/>
  <c r="O9199" i="1"/>
  <c r="O9203" i="1"/>
  <c r="O9207" i="1"/>
  <c r="O9211" i="1"/>
  <c r="O9215" i="1"/>
  <c r="O9219" i="1"/>
  <c r="O9223" i="1"/>
  <c r="O9227" i="1"/>
  <c r="O9231" i="1"/>
  <c r="O9235" i="1"/>
  <c r="O9239" i="1"/>
  <c r="O9243" i="1"/>
  <c r="O9247" i="1"/>
  <c r="O9251" i="1"/>
  <c r="O9255" i="1"/>
  <c r="O9259" i="1"/>
  <c r="O9263" i="1"/>
  <c r="O9267" i="1"/>
  <c r="O9271" i="1"/>
  <c r="O9275" i="1"/>
  <c r="O9279" i="1"/>
  <c r="O9283" i="1"/>
  <c r="O9287" i="1"/>
  <c r="O9291" i="1"/>
  <c r="O9295" i="1"/>
  <c r="O9299" i="1"/>
  <c r="O9303" i="1"/>
  <c r="O9307" i="1"/>
  <c r="O9311" i="1"/>
  <c r="O9315" i="1"/>
  <c r="O9319" i="1"/>
  <c r="O9323" i="1"/>
  <c r="O9327" i="1"/>
  <c r="O9331" i="1"/>
  <c r="O9335" i="1"/>
  <c r="O9339" i="1"/>
  <c r="O9343" i="1"/>
  <c r="O9347" i="1"/>
  <c r="O9351" i="1"/>
  <c r="O9355" i="1"/>
  <c r="O9359" i="1"/>
  <c r="O9363" i="1"/>
  <c r="O9367" i="1"/>
  <c r="O9371" i="1"/>
  <c r="O9375" i="1"/>
  <c r="O9379" i="1"/>
  <c r="O9383" i="1"/>
  <c r="O9387" i="1"/>
  <c r="O9391" i="1"/>
  <c r="O9395" i="1"/>
  <c r="O9399" i="1"/>
  <c r="O9403" i="1"/>
  <c r="O9407" i="1"/>
  <c r="O9411" i="1"/>
  <c r="O9415" i="1"/>
  <c r="O9419" i="1"/>
  <c r="O9423" i="1"/>
  <c r="O9427" i="1"/>
  <c r="O9431" i="1"/>
  <c r="O9435" i="1"/>
  <c r="O9439" i="1"/>
  <c r="O9443" i="1"/>
  <c r="O9447" i="1"/>
  <c r="O9451" i="1"/>
  <c r="O9455" i="1"/>
  <c r="O9459" i="1"/>
  <c r="O9463" i="1"/>
  <c r="O9467" i="1"/>
  <c r="O9471" i="1"/>
  <c r="O9475" i="1"/>
  <c r="O9479" i="1"/>
  <c r="O9483" i="1"/>
  <c r="O9487" i="1"/>
  <c r="O9491" i="1"/>
  <c r="O9495" i="1"/>
  <c r="O9499" i="1"/>
  <c r="O9503" i="1"/>
  <c r="O9507" i="1"/>
  <c r="O9511" i="1"/>
  <c r="O9515" i="1"/>
  <c r="O9519" i="1"/>
  <c r="O9523" i="1"/>
  <c r="O9527" i="1"/>
  <c r="O9531" i="1"/>
  <c r="O9535" i="1"/>
  <c r="O9539" i="1"/>
  <c r="O9543" i="1"/>
  <c r="O9547" i="1"/>
  <c r="O9551" i="1"/>
  <c r="O9555" i="1"/>
  <c r="O9559" i="1"/>
  <c r="O9563" i="1"/>
  <c r="O9567" i="1"/>
  <c r="O9571" i="1"/>
  <c r="O9575" i="1"/>
  <c r="O9579" i="1"/>
  <c r="O9583" i="1"/>
  <c r="O9587" i="1"/>
  <c r="O9591" i="1"/>
  <c r="O9595" i="1"/>
  <c r="O9599" i="1"/>
  <c r="O9603" i="1"/>
  <c r="O9607" i="1"/>
  <c r="O9611" i="1"/>
  <c r="O9615" i="1"/>
  <c r="O9619" i="1"/>
  <c r="O9623" i="1"/>
  <c r="O9627" i="1"/>
  <c r="O9631" i="1"/>
  <c r="O9635" i="1"/>
  <c r="O9639" i="1"/>
  <c r="O9643" i="1"/>
  <c r="O9647" i="1"/>
  <c r="O9651" i="1"/>
  <c r="O9655" i="1"/>
  <c r="O9659" i="1"/>
  <c r="O9663" i="1"/>
  <c r="O9667" i="1"/>
  <c r="O9671" i="1"/>
  <c r="O9675" i="1"/>
  <c r="O9679" i="1"/>
  <c r="O9683" i="1"/>
  <c r="O9687" i="1"/>
  <c r="O9691" i="1"/>
  <c r="O9695" i="1"/>
  <c r="O9699" i="1"/>
  <c r="O9703" i="1"/>
  <c r="O9707" i="1"/>
  <c r="O9711" i="1"/>
  <c r="O9715" i="1"/>
  <c r="O9719" i="1"/>
  <c r="O9723" i="1"/>
  <c r="O9727" i="1"/>
  <c r="O9731" i="1"/>
  <c r="O9735" i="1"/>
  <c r="O9739" i="1"/>
  <c r="O9743" i="1"/>
  <c r="O9747" i="1"/>
  <c r="O9751" i="1"/>
  <c r="O9755" i="1"/>
  <c r="O9759" i="1"/>
  <c r="O9763" i="1"/>
  <c r="O9767" i="1"/>
  <c r="O9771" i="1"/>
  <c r="O9775" i="1"/>
  <c r="O9779" i="1"/>
  <c r="O9783" i="1"/>
  <c r="O9787" i="1"/>
  <c r="O9791" i="1"/>
  <c r="O202" i="1"/>
  <c r="O206" i="1"/>
  <c r="O210" i="1"/>
  <c r="O214" i="1"/>
  <c r="O218" i="1"/>
  <c r="O222" i="1"/>
  <c r="O226" i="1"/>
  <c r="O230" i="1"/>
  <c r="O234" i="1"/>
  <c r="O238" i="1"/>
  <c r="O242" i="1"/>
  <c r="O246" i="1"/>
  <c r="O250" i="1"/>
  <c r="O254" i="1"/>
  <c r="O258" i="1"/>
  <c r="O262" i="1"/>
  <c r="O266" i="1"/>
  <c r="O270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7660" i="1"/>
  <c r="O7664" i="1"/>
  <c r="O7668" i="1"/>
  <c r="O7672" i="1"/>
  <c r="O7676" i="1"/>
  <c r="O7680" i="1"/>
  <c r="O7684" i="1"/>
  <c r="O7688" i="1"/>
  <c r="O7692" i="1"/>
  <c r="O7696" i="1"/>
  <c r="O7700" i="1"/>
  <c r="O7704" i="1"/>
  <c r="O7708" i="1"/>
  <c r="O7712" i="1"/>
  <c r="O7716" i="1"/>
  <c r="O7720" i="1"/>
  <c r="O7724" i="1"/>
  <c r="O7728" i="1"/>
  <c r="O7732" i="1"/>
  <c r="O7736" i="1"/>
  <c r="O7740" i="1"/>
  <c r="O7744" i="1"/>
  <c r="O7748" i="1"/>
  <c r="O7752" i="1"/>
  <c r="O7756" i="1"/>
  <c r="O7760" i="1"/>
  <c r="O7764" i="1"/>
  <c r="O7768" i="1"/>
  <c r="O7772" i="1"/>
  <c r="O7776" i="1"/>
  <c r="O7780" i="1"/>
  <c r="O7784" i="1"/>
  <c r="O7788" i="1"/>
  <c r="O7792" i="1"/>
  <c r="O7796" i="1"/>
  <c r="O7800" i="1"/>
  <c r="O7804" i="1"/>
  <c r="O7808" i="1"/>
  <c r="O7812" i="1"/>
  <c r="O7816" i="1"/>
  <c r="O7820" i="1"/>
  <c r="O7824" i="1"/>
  <c r="O7828" i="1"/>
  <c r="O7832" i="1"/>
  <c r="O7836" i="1"/>
  <c r="O7840" i="1"/>
  <c r="O7844" i="1"/>
  <c r="O7848" i="1"/>
  <c r="O7852" i="1"/>
  <c r="O7856" i="1"/>
  <c r="O7860" i="1"/>
  <c r="O7864" i="1"/>
  <c r="O7868" i="1"/>
  <c r="O7872" i="1"/>
  <c r="O7876" i="1"/>
  <c r="O7880" i="1"/>
  <c r="O7884" i="1"/>
  <c r="O7888" i="1"/>
  <c r="O7892" i="1"/>
  <c r="O7896" i="1"/>
  <c r="O7900" i="1"/>
  <c r="O7904" i="1"/>
  <c r="O7908" i="1"/>
  <c r="O7912" i="1"/>
  <c r="O7916" i="1"/>
  <c r="O7920" i="1"/>
  <c r="O7924" i="1"/>
  <c r="O7928" i="1"/>
  <c r="O7932" i="1"/>
  <c r="O7936" i="1"/>
  <c r="O7940" i="1"/>
  <c r="O7944" i="1"/>
  <c r="O7948" i="1"/>
  <c r="O7952" i="1"/>
  <c r="O7956" i="1"/>
  <c r="O7960" i="1"/>
  <c r="O7964" i="1"/>
  <c r="O7968" i="1"/>
  <c r="O7972" i="1"/>
  <c r="O7976" i="1"/>
  <c r="O7980" i="1"/>
  <c r="O7984" i="1"/>
  <c r="O7988" i="1"/>
  <c r="O7992" i="1"/>
  <c r="O7996" i="1"/>
  <c r="O8000" i="1"/>
  <c r="O8004" i="1"/>
  <c r="O8008" i="1"/>
  <c r="O8012" i="1"/>
  <c r="O8016" i="1"/>
  <c r="O8020" i="1"/>
  <c r="O8024" i="1"/>
  <c r="O8028" i="1"/>
  <c r="O8032" i="1"/>
  <c r="O8036" i="1"/>
  <c r="O8040" i="1"/>
  <c r="O8044" i="1"/>
  <c r="O8048" i="1"/>
  <c r="O8052" i="1"/>
  <c r="O8056" i="1"/>
  <c r="O8060" i="1"/>
  <c r="O8064" i="1"/>
  <c r="O8068" i="1"/>
  <c r="O8072" i="1"/>
  <c r="O8076" i="1"/>
  <c r="O8080" i="1"/>
  <c r="O8084" i="1"/>
  <c r="O8088" i="1"/>
  <c r="O8092" i="1"/>
  <c r="O8096" i="1"/>
  <c r="O8100" i="1"/>
  <c r="O8104" i="1"/>
  <c r="O8108" i="1"/>
  <c r="O8112" i="1"/>
  <c r="O8116" i="1"/>
  <c r="O8120" i="1"/>
  <c r="O8124" i="1"/>
  <c r="O8128" i="1"/>
  <c r="O8132" i="1"/>
  <c r="O8136" i="1"/>
  <c r="O8140" i="1"/>
  <c r="O8144" i="1"/>
  <c r="O8148" i="1"/>
  <c r="O8152" i="1"/>
  <c r="O8156" i="1"/>
  <c r="O8160" i="1"/>
  <c r="O8164" i="1"/>
  <c r="O8168" i="1"/>
  <c r="O8172" i="1"/>
  <c r="O8176" i="1"/>
  <c r="O8180" i="1"/>
  <c r="O8184" i="1"/>
  <c r="O8188" i="1"/>
  <c r="O8192" i="1"/>
  <c r="O8196" i="1"/>
  <c r="O8200" i="1"/>
  <c r="O8204" i="1"/>
  <c r="O8208" i="1"/>
  <c r="O8212" i="1"/>
  <c r="O8216" i="1"/>
  <c r="O8220" i="1"/>
  <c r="O8224" i="1"/>
  <c r="O8228" i="1"/>
  <c r="O8232" i="1"/>
  <c r="O8236" i="1"/>
  <c r="O8240" i="1"/>
  <c r="O8244" i="1"/>
  <c r="O8248" i="1"/>
  <c r="O8252" i="1"/>
  <c r="O8256" i="1"/>
  <c r="O8260" i="1"/>
  <c r="O8264" i="1"/>
  <c r="O8268" i="1"/>
  <c r="O8272" i="1"/>
  <c r="O8276" i="1"/>
  <c r="O8280" i="1"/>
  <c r="O8284" i="1"/>
  <c r="O8288" i="1"/>
  <c r="O8292" i="1"/>
  <c r="O8296" i="1"/>
  <c r="O8300" i="1"/>
  <c r="O8304" i="1"/>
  <c r="O8308" i="1"/>
  <c r="O8312" i="1"/>
  <c r="O8316" i="1"/>
  <c r="O8320" i="1"/>
  <c r="O8324" i="1"/>
  <c r="O8328" i="1"/>
  <c r="O8332" i="1"/>
  <c r="O8336" i="1"/>
  <c r="O8340" i="1"/>
  <c r="O8344" i="1"/>
  <c r="O8348" i="1"/>
  <c r="O8352" i="1"/>
  <c r="O8356" i="1"/>
  <c r="O8360" i="1"/>
  <c r="O8364" i="1"/>
  <c r="O8368" i="1"/>
  <c r="O8372" i="1"/>
  <c r="O8376" i="1"/>
  <c r="O8380" i="1"/>
  <c r="O8384" i="1"/>
  <c r="O8388" i="1"/>
  <c r="O8392" i="1"/>
  <c r="O8396" i="1"/>
  <c r="O8400" i="1"/>
  <c r="O8404" i="1"/>
  <c r="O8408" i="1"/>
  <c r="O8412" i="1"/>
  <c r="O8416" i="1"/>
  <c r="O8420" i="1"/>
  <c r="O8424" i="1"/>
  <c r="O8428" i="1"/>
  <c r="O8432" i="1"/>
  <c r="O8436" i="1"/>
  <c r="O8440" i="1"/>
  <c r="O8444" i="1"/>
  <c r="O8448" i="1"/>
  <c r="O8452" i="1"/>
  <c r="O8456" i="1"/>
  <c r="O8460" i="1"/>
  <c r="O8464" i="1"/>
  <c r="O8468" i="1"/>
  <c r="O8472" i="1"/>
  <c r="O8476" i="1"/>
  <c r="O8480" i="1"/>
  <c r="O8484" i="1"/>
  <c r="O8488" i="1"/>
  <c r="O8492" i="1"/>
  <c r="O8496" i="1"/>
  <c r="O8500" i="1"/>
  <c r="O8504" i="1"/>
  <c r="O8508" i="1"/>
  <c r="O8512" i="1"/>
  <c r="O8516" i="1"/>
  <c r="O8520" i="1"/>
  <c r="O8524" i="1"/>
  <c r="O8528" i="1"/>
  <c r="O8532" i="1"/>
  <c r="O8536" i="1"/>
  <c r="O8540" i="1"/>
  <c r="O8544" i="1"/>
  <c r="O8548" i="1"/>
  <c r="O8552" i="1"/>
  <c r="O8556" i="1"/>
  <c r="O8560" i="1"/>
  <c r="O8564" i="1"/>
  <c r="O8568" i="1"/>
  <c r="O8572" i="1"/>
  <c r="O8576" i="1"/>
  <c r="O8580" i="1"/>
  <c r="O8584" i="1"/>
  <c r="O8588" i="1"/>
  <c r="O8592" i="1"/>
  <c r="O8596" i="1"/>
  <c r="O8600" i="1"/>
  <c r="O8604" i="1"/>
  <c r="O8608" i="1"/>
  <c r="O8612" i="1"/>
  <c r="O8616" i="1"/>
  <c r="O8620" i="1"/>
  <c r="O8624" i="1"/>
  <c r="O8628" i="1"/>
  <c r="O8632" i="1"/>
  <c r="O8636" i="1"/>
  <c r="O8640" i="1"/>
  <c r="O8644" i="1"/>
  <c r="O8648" i="1"/>
  <c r="O8652" i="1"/>
  <c r="O8656" i="1"/>
  <c r="O8660" i="1"/>
  <c r="O8664" i="1"/>
  <c r="O8668" i="1"/>
  <c r="O8672" i="1"/>
  <c r="O8676" i="1"/>
  <c r="O8680" i="1"/>
  <c r="O8684" i="1"/>
  <c r="O8688" i="1"/>
  <c r="O8692" i="1"/>
  <c r="O8696" i="1"/>
  <c r="O8700" i="1"/>
  <c r="O8704" i="1"/>
  <c r="O8708" i="1"/>
  <c r="O8712" i="1"/>
  <c r="O8716" i="1"/>
  <c r="O8720" i="1"/>
  <c r="O8724" i="1"/>
  <c r="O8728" i="1"/>
  <c r="O8732" i="1"/>
  <c r="O8736" i="1"/>
  <c r="O8740" i="1"/>
  <c r="O8744" i="1"/>
  <c r="O8748" i="1"/>
  <c r="O8752" i="1"/>
  <c r="O8756" i="1"/>
  <c r="O8760" i="1"/>
  <c r="O8764" i="1"/>
  <c r="O8768" i="1"/>
  <c r="O8772" i="1"/>
  <c r="O8776" i="1"/>
  <c r="O8780" i="1"/>
  <c r="O8784" i="1"/>
  <c r="O8788" i="1"/>
  <c r="O8792" i="1"/>
  <c r="O8796" i="1"/>
  <c r="O8800" i="1"/>
  <c r="O8804" i="1"/>
  <c r="O8808" i="1"/>
  <c r="O8812" i="1"/>
  <c r="O8816" i="1"/>
  <c r="O8820" i="1"/>
  <c r="O8824" i="1"/>
  <c r="O8828" i="1"/>
  <c r="O8832" i="1"/>
  <c r="O8836" i="1"/>
  <c r="O8840" i="1"/>
  <c r="O8844" i="1"/>
  <c r="O8848" i="1"/>
  <c r="O8852" i="1"/>
  <c r="O8856" i="1"/>
  <c r="O8860" i="1"/>
  <c r="O8864" i="1"/>
  <c r="O8868" i="1"/>
  <c r="O8872" i="1"/>
  <c r="O8876" i="1"/>
  <c r="O8880" i="1"/>
  <c r="O8884" i="1"/>
  <c r="O8888" i="1"/>
  <c r="O8892" i="1"/>
  <c r="O8896" i="1"/>
  <c r="O8900" i="1"/>
  <c r="O8904" i="1"/>
  <c r="O8908" i="1"/>
  <c r="O8912" i="1"/>
  <c r="O8916" i="1"/>
  <c r="O8920" i="1"/>
  <c r="O8924" i="1"/>
  <c r="O8928" i="1"/>
  <c r="O8932" i="1"/>
  <c r="O8936" i="1"/>
  <c r="O8940" i="1"/>
  <c r="O8944" i="1"/>
  <c r="O8948" i="1"/>
  <c r="O8952" i="1"/>
  <c r="O8956" i="1"/>
  <c r="O8960" i="1"/>
  <c r="O8964" i="1"/>
  <c r="O8968" i="1"/>
  <c r="O8972" i="1"/>
  <c r="O8976" i="1"/>
  <c r="O8980" i="1"/>
  <c r="O8984" i="1"/>
  <c r="O8988" i="1"/>
  <c r="O8992" i="1"/>
  <c r="O8996" i="1"/>
  <c r="O9000" i="1"/>
  <c r="O9004" i="1"/>
  <c r="O9008" i="1"/>
  <c r="O9012" i="1"/>
  <c r="O9016" i="1"/>
  <c r="O9020" i="1"/>
  <c r="O9024" i="1"/>
  <c r="O9028" i="1"/>
  <c r="O9032" i="1"/>
  <c r="O9036" i="1"/>
  <c r="O9040" i="1"/>
  <c r="O9044" i="1"/>
  <c r="O9048" i="1"/>
  <c r="O9052" i="1"/>
  <c r="O9056" i="1"/>
  <c r="O9060" i="1"/>
  <c r="O9064" i="1"/>
  <c r="O9068" i="1"/>
  <c r="O9072" i="1"/>
  <c r="O9076" i="1"/>
  <c r="O9080" i="1"/>
  <c r="O9084" i="1"/>
  <c r="O9088" i="1"/>
  <c r="O9092" i="1"/>
  <c r="O9096" i="1"/>
  <c r="O9100" i="1"/>
  <c r="O9104" i="1"/>
  <c r="O9108" i="1"/>
  <c r="O9112" i="1"/>
  <c r="O9116" i="1"/>
  <c r="O9120" i="1"/>
  <c r="O9124" i="1"/>
  <c r="O9128" i="1"/>
  <c r="O9132" i="1"/>
  <c r="O9136" i="1"/>
  <c r="O9140" i="1"/>
  <c r="O9144" i="1"/>
  <c r="O9148" i="1"/>
  <c r="O9152" i="1"/>
  <c r="O9156" i="1"/>
  <c r="O9160" i="1"/>
  <c r="O9164" i="1"/>
  <c r="O9168" i="1"/>
  <c r="O9172" i="1"/>
  <c r="O9176" i="1"/>
  <c r="O9180" i="1"/>
  <c r="O9184" i="1"/>
  <c r="O9188" i="1"/>
  <c r="O9192" i="1"/>
  <c r="O9196" i="1"/>
  <c r="O9200" i="1"/>
  <c r="O9204" i="1"/>
  <c r="O9208" i="1"/>
  <c r="O9212" i="1"/>
  <c r="O9216" i="1"/>
  <c r="O9220" i="1"/>
  <c r="O9224" i="1"/>
  <c r="O9228" i="1"/>
  <c r="O9232" i="1"/>
  <c r="O9236" i="1"/>
  <c r="O9240" i="1"/>
  <c r="O9244" i="1"/>
  <c r="O9248" i="1"/>
  <c r="O9252" i="1"/>
  <c r="O9256" i="1"/>
  <c r="O9260" i="1"/>
  <c r="O9264" i="1"/>
  <c r="O9268" i="1"/>
  <c r="O9272" i="1"/>
  <c r="O9276" i="1"/>
  <c r="O9280" i="1"/>
  <c r="O9284" i="1"/>
  <c r="O9288" i="1"/>
  <c r="O9292" i="1"/>
  <c r="O9296" i="1"/>
  <c r="O9300" i="1"/>
  <c r="O9304" i="1"/>
  <c r="O9308" i="1"/>
  <c r="O9312" i="1"/>
  <c r="O9316" i="1"/>
  <c r="O9320" i="1"/>
  <c r="O9324" i="1"/>
  <c r="O9328" i="1"/>
  <c r="O9332" i="1"/>
  <c r="O9336" i="1"/>
  <c r="O9340" i="1"/>
  <c r="O9344" i="1"/>
  <c r="O9348" i="1"/>
  <c r="O9352" i="1"/>
  <c r="O9356" i="1"/>
  <c r="O9360" i="1"/>
  <c r="O9364" i="1"/>
  <c r="O9368" i="1"/>
  <c r="O9372" i="1"/>
  <c r="O9376" i="1"/>
  <c r="O9380" i="1"/>
  <c r="O9384" i="1"/>
  <c r="O9388" i="1"/>
  <c r="O9392" i="1"/>
  <c r="O9396" i="1"/>
  <c r="O9400" i="1"/>
  <c r="O9404" i="1"/>
  <c r="O9408" i="1"/>
  <c r="O9412" i="1"/>
  <c r="O9416" i="1"/>
  <c r="O9420" i="1"/>
  <c r="O9424" i="1"/>
  <c r="O9428" i="1"/>
  <c r="O9432" i="1"/>
  <c r="O9436" i="1"/>
  <c r="O9440" i="1"/>
  <c r="O9444" i="1"/>
  <c r="O9448" i="1"/>
  <c r="O9452" i="1"/>
  <c r="O9456" i="1"/>
  <c r="O9460" i="1"/>
  <c r="O9464" i="1"/>
  <c r="O9468" i="1"/>
  <c r="O9472" i="1"/>
  <c r="O9476" i="1"/>
  <c r="O9480" i="1"/>
  <c r="O9484" i="1"/>
  <c r="O9488" i="1"/>
  <c r="O9492" i="1"/>
  <c r="O9496" i="1"/>
  <c r="O9500" i="1"/>
  <c r="O9504" i="1"/>
  <c r="O9508" i="1"/>
  <c r="O9512" i="1"/>
  <c r="O9516" i="1"/>
  <c r="O9520" i="1"/>
  <c r="O9524" i="1"/>
  <c r="O9528" i="1"/>
  <c r="O9532" i="1"/>
  <c r="O9536" i="1"/>
  <c r="O9540" i="1"/>
  <c r="O9544" i="1"/>
  <c r="O9548" i="1"/>
  <c r="O9552" i="1"/>
  <c r="O9556" i="1"/>
  <c r="O9560" i="1"/>
  <c r="O9564" i="1"/>
  <c r="O9568" i="1"/>
  <c r="O9572" i="1"/>
  <c r="O9576" i="1"/>
  <c r="O9580" i="1"/>
  <c r="O9584" i="1"/>
  <c r="O9588" i="1"/>
  <c r="O9592" i="1"/>
  <c r="O9596" i="1"/>
  <c r="O9600" i="1"/>
  <c r="O9604" i="1"/>
  <c r="O9608" i="1"/>
  <c r="O9612" i="1"/>
  <c r="O9616" i="1"/>
  <c r="O9620" i="1"/>
  <c r="O9624" i="1"/>
  <c r="O9628" i="1"/>
  <c r="O9632" i="1"/>
  <c r="O9636" i="1"/>
  <c r="O9640" i="1"/>
  <c r="O9644" i="1"/>
  <c r="O9648" i="1"/>
  <c r="O9652" i="1"/>
  <c r="O9656" i="1"/>
  <c r="O9660" i="1"/>
  <c r="O9664" i="1"/>
  <c r="O9668" i="1"/>
  <c r="O9672" i="1"/>
  <c r="O9676" i="1"/>
  <c r="O9680" i="1"/>
  <c r="O9684" i="1"/>
  <c r="O9688" i="1"/>
  <c r="O9692" i="1"/>
  <c r="O9696" i="1"/>
  <c r="O9700" i="1"/>
  <c r="O9704" i="1"/>
  <c r="O9708" i="1"/>
  <c r="O9712" i="1"/>
  <c r="O9716" i="1"/>
  <c r="O9720" i="1"/>
  <c r="O9724" i="1"/>
  <c r="O9728" i="1"/>
  <c r="O9732" i="1"/>
  <c r="O9736" i="1"/>
  <c r="O9740" i="1"/>
  <c r="O9744" i="1"/>
  <c r="O9748" i="1"/>
  <c r="O9752" i="1"/>
  <c r="O9756" i="1"/>
  <c r="O9760" i="1"/>
  <c r="O9764" i="1"/>
  <c r="O9768" i="1"/>
  <c r="O9772" i="1"/>
  <c r="O9776" i="1"/>
  <c r="O9780" i="1"/>
  <c r="O9784" i="1"/>
  <c r="O9788" i="1"/>
  <c r="O9792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Q9794" i="1"/>
  <c r="Q9793" i="1"/>
  <c r="C2835" i="7"/>
  <c r="D2835" i="7" s="1"/>
  <c r="I2841" i="1" s="1"/>
  <c r="C2839" i="7"/>
  <c r="D2839" i="7" s="1"/>
  <c r="I2845" i="1" s="1"/>
  <c r="C2843" i="7"/>
  <c r="D2843" i="7" s="1"/>
  <c r="I2849" i="1" s="1"/>
  <c r="C2847" i="7"/>
  <c r="D2847" i="7" s="1"/>
  <c r="I2853" i="1" s="1"/>
  <c r="C2851" i="7"/>
  <c r="D2851" i="7" s="1"/>
  <c r="I2857" i="1" s="1"/>
  <c r="C2855" i="7"/>
  <c r="D2855" i="7" s="1"/>
  <c r="I2861" i="1" s="1"/>
  <c r="C2859" i="7"/>
  <c r="D2859" i="7" s="1"/>
  <c r="I2865" i="1" s="1"/>
  <c r="C2863" i="7"/>
  <c r="D2863" i="7" s="1"/>
  <c r="I2869" i="1" s="1"/>
  <c r="C2836" i="7"/>
  <c r="D2836" i="7" s="1"/>
  <c r="I2842" i="1" s="1"/>
  <c r="C2840" i="7"/>
  <c r="D2840" i="7" s="1"/>
  <c r="I2846" i="1" s="1"/>
  <c r="C2844" i="7"/>
  <c r="D2844" i="7" s="1"/>
  <c r="I2850" i="1" s="1"/>
  <c r="C2848" i="7"/>
  <c r="D2848" i="7" s="1"/>
  <c r="I2854" i="1" s="1"/>
  <c r="C2852" i="7"/>
  <c r="D2852" i="7" s="1"/>
  <c r="I2858" i="1" s="1"/>
  <c r="C2856" i="7"/>
  <c r="D2856" i="7" s="1"/>
  <c r="I2862" i="1" s="1"/>
  <c r="C2860" i="7"/>
  <c r="D2860" i="7" s="1"/>
  <c r="I2866" i="1" s="1"/>
  <c r="C2834" i="7"/>
  <c r="D2834" i="7" s="1"/>
  <c r="I2840" i="1" s="1"/>
  <c r="C2838" i="7"/>
  <c r="D2838" i="7" s="1"/>
  <c r="I2844" i="1" s="1"/>
  <c r="C2842" i="7"/>
  <c r="D2842" i="7" s="1"/>
  <c r="I2848" i="1" s="1"/>
  <c r="C2846" i="7"/>
  <c r="D2846" i="7" s="1"/>
  <c r="I2852" i="1" s="1"/>
  <c r="C2850" i="7"/>
  <c r="D2850" i="7" s="1"/>
  <c r="I2856" i="1" s="1"/>
  <c r="C2854" i="7"/>
  <c r="D2854" i="7" s="1"/>
  <c r="I2860" i="1" s="1"/>
  <c r="C2858" i="7"/>
  <c r="D2858" i="7" s="1"/>
  <c r="I2864" i="1" s="1"/>
  <c r="C2862" i="7"/>
  <c r="D2862" i="7" s="1"/>
  <c r="I2868" i="1" s="1"/>
  <c r="C2841" i="7"/>
  <c r="D2841" i="7" s="1"/>
  <c r="I2847" i="1" s="1"/>
  <c r="C2857" i="7"/>
  <c r="D2857" i="7" s="1"/>
  <c r="I2863" i="1" s="1"/>
  <c r="C2845" i="7"/>
  <c r="D2845" i="7" s="1"/>
  <c r="I2851" i="1" s="1"/>
  <c r="C2861" i="7"/>
  <c r="D2861" i="7" s="1"/>
  <c r="I2867" i="1" s="1"/>
  <c r="C2833" i="7"/>
  <c r="D2833" i="7" s="1"/>
  <c r="I2839" i="1" s="1"/>
  <c r="C2849" i="7"/>
  <c r="D2849" i="7" s="1"/>
  <c r="I2855" i="1" s="1"/>
  <c r="C2837" i="7"/>
  <c r="D2837" i="7" s="1"/>
  <c r="I2843" i="1" s="1"/>
  <c r="C2853" i="7"/>
  <c r="D2853" i="7" s="1"/>
  <c r="I2859" i="1" s="1"/>
  <c r="C2711" i="7"/>
  <c r="D2711" i="7" s="1"/>
  <c r="I2717" i="1" s="1"/>
  <c r="C2715" i="7"/>
  <c r="D2715" i="7" s="1"/>
  <c r="I2721" i="1" s="1"/>
  <c r="C2719" i="7"/>
  <c r="D2719" i="7" s="1"/>
  <c r="I2725" i="1" s="1"/>
  <c r="C2723" i="7"/>
  <c r="D2723" i="7" s="1"/>
  <c r="I2729" i="1" s="1"/>
  <c r="C2727" i="7"/>
  <c r="D2727" i="7" s="1"/>
  <c r="I2733" i="1" s="1"/>
  <c r="C2731" i="7"/>
  <c r="D2731" i="7" s="1"/>
  <c r="I2737" i="1" s="1"/>
  <c r="C2735" i="7"/>
  <c r="D2735" i="7" s="1"/>
  <c r="I2741" i="1" s="1"/>
  <c r="C2739" i="7"/>
  <c r="D2739" i="7" s="1"/>
  <c r="I2745" i="1" s="1"/>
  <c r="C2712" i="7"/>
  <c r="D2712" i="7" s="1"/>
  <c r="I2718" i="1" s="1"/>
  <c r="C2716" i="7"/>
  <c r="D2716" i="7" s="1"/>
  <c r="I2722" i="1" s="1"/>
  <c r="C2720" i="7"/>
  <c r="D2720" i="7" s="1"/>
  <c r="I2726" i="1" s="1"/>
  <c r="C2724" i="7"/>
  <c r="D2724" i="7" s="1"/>
  <c r="I2730" i="1" s="1"/>
  <c r="C2728" i="7"/>
  <c r="D2728" i="7" s="1"/>
  <c r="I2734" i="1" s="1"/>
  <c r="C2732" i="7"/>
  <c r="D2732" i="7" s="1"/>
  <c r="I2738" i="1" s="1"/>
  <c r="C2736" i="7"/>
  <c r="D2736" i="7" s="1"/>
  <c r="I2742" i="1" s="1"/>
  <c r="C2740" i="7"/>
  <c r="D2740" i="7" s="1"/>
  <c r="I2746" i="1" s="1"/>
  <c r="C2714" i="7"/>
  <c r="D2714" i="7" s="1"/>
  <c r="I2720" i="1" s="1"/>
  <c r="C2718" i="7"/>
  <c r="D2718" i="7" s="1"/>
  <c r="I2724" i="1" s="1"/>
  <c r="C2722" i="7"/>
  <c r="D2722" i="7" s="1"/>
  <c r="I2728" i="1" s="1"/>
  <c r="C2726" i="7"/>
  <c r="D2726" i="7" s="1"/>
  <c r="I2732" i="1" s="1"/>
  <c r="C2730" i="7"/>
  <c r="D2730" i="7" s="1"/>
  <c r="I2736" i="1" s="1"/>
  <c r="C2734" i="7"/>
  <c r="D2734" i="7" s="1"/>
  <c r="I2740" i="1" s="1"/>
  <c r="C2738" i="7"/>
  <c r="D2738" i="7" s="1"/>
  <c r="I2744" i="1" s="1"/>
  <c r="C2713" i="7"/>
  <c r="D2713" i="7" s="1"/>
  <c r="I2719" i="1" s="1"/>
  <c r="C2729" i="7"/>
  <c r="D2729" i="7" s="1"/>
  <c r="I2735" i="1" s="1"/>
  <c r="C2717" i="7"/>
  <c r="D2717" i="7" s="1"/>
  <c r="I2723" i="1" s="1"/>
  <c r="C2733" i="7"/>
  <c r="D2733" i="7" s="1"/>
  <c r="I2739" i="1" s="1"/>
  <c r="C2721" i="7"/>
  <c r="D2721" i="7" s="1"/>
  <c r="I2727" i="1" s="1"/>
  <c r="C2737" i="7"/>
  <c r="D2737" i="7" s="1"/>
  <c r="I2743" i="1" s="1"/>
  <c r="C2725" i="7"/>
  <c r="D2725" i="7" s="1"/>
  <c r="I2731" i="1" s="1"/>
  <c r="C2591" i="7"/>
  <c r="D2591" i="7" s="1"/>
  <c r="I2597" i="1" s="1"/>
  <c r="C2595" i="7"/>
  <c r="D2595" i="7" s="1"/>
  <c r="I2601" i="1" s="1"/>
  <c r="C2599" i="7"/>
  <c r="D2599" i="7" s="1"/>
  <c r="I2605" i="1" s="1"/>
  <c r="C2603" i="7"/>
  <c r="D2603" i="7" s="1"/>
  <c r="I2609" i="1" s="1"/>
  <c r="C2607" i="7"/>
  <c r="D2607" i="7" s="1"/>
  <c r="I2613" i="1" s="1"/>
  <c r="C2611" i="7"/>
  <c r="D2611" i="7" s="1"/>
  <c r="I2617" i="1" s="1"/>
  <c r="C2615" i="7"/>
  <c r="D2615" i="7" s="1"/>
  <c r="I2621" i="1" s="1"/>
  <c r="C2592" i="7"/>
  <c r="D2592" i="7" s="1"/>
  <c r="I2598" i="1" s="1"/>
  <c r="C2596" i="7"/>
  <c r="D2596" i="7" s="1"/>
  <c r="I2602" i="1" s="1"/>
  <c r="C2600" i="7"/>
  <c r="D2600" i="7" s="1"/>
  <c r="I2606" i="1" s="1"/>
  <c r="C2604" i="7"/>
  <c r="D2604" i="7" s="1"/>
  <c r="I2610" i="1" s="1"/>
  <c r="C2608" i="7"/>
  <c r="D2608" i="7" s="1"/>
  <c r="I2614" i="1" s="1"/>
  <c r="C2612" i="7"/>
  <c r="D2612" i="7" s="1"/>
  <c r="I2618" i="1" s="1"/>
  <c r="C2616" i="7"/>
  <c r="D2616" i="7" s="1"/>
  <c r="I2622" i="1" s="1"/>
  <c r="C2594" i="7"/>
  <c r="D2594" i="7" s="1"/>
  <c r="I2600" i="1" s="1"/>
  <c r="C2598" i="7"/>
  <c r="D2598" i="7" s="1"/>
  <c r="I2604" i="1" s="1"/>
  <c r="C2602" i="7"/>
  <c r="D2602" i="7" s="1"/>
  <c r="I2608" i="1" s="1"/>
  <c r="C2606" i="7"/>
  <c r="D2606" i="7" s="1"/>
  <c r="I2612" i="1" s="1"/>
  <c r="C2610" i="7"/>
  <c r="D2610" i="7" s="1"/>
  <c r="I2616" i="1" s="1"/>
  <c r="C2614" i="7"/>
  <c r="D2614" i="7" s="1"/>
  <c r="I2620" i="1" s="1"/>
  <c r="C2618" i="7"/>
  <c r="D2618" i="7" s="1"/>
  <c r="I2624" i="1" s="1"/>
  <c r="C2601" i="7"/>
  <c r="D2601" i="7" s="1"/>
  <c r="I2607" i="1" s="1"/>
  <c r="C2617" i="7"/>
  <c r="D2617" i="7" s="1"/>
  <c r="I2623" i="1" s="1"/>
  <c r="C2605" i="7"/>
  <c r="D2605" i="7" s="1"/>
  <c r="I2611" i="1" s="1"/>
  <c r="C2593" i="7"/>
  <c r="D2593" i="7" s="1"/>
  <c r="I2599" i="1" s="1"/>
  <c r="C2609" i="7"/>
  <c r="D2609" i="7" s="1"/>
  <c r="I2615" i="1" s="1"/>
  <c r="C2597" i="7"/>
  <c r="D2597" i="7" s="1"/>
  <c r="I2603" i="1" s="1"/>
  <c r="C2613" i="7"/>
  <c r="D2613" i="7" s="1"/>
  <c r="I2619" i="1" s="1"/>
  <c r="C2803" i="7"/>
  <c r="D2803" i="7" s="1"/>
  <c r="I2809" i="1" s="1"/>
  <c r="C2807" i="7"/>
  <c r="D2807" i="7" s="1"/>
  <c r="I2813" i="1" s="1"/>
  <c r="C2811" i="7"/>
  <c r="D2811" i="7" s="1"/>
  <c r="I2817" i="1" s="1"/>
  <c r="C2815" i="7"/>
  <c r="D2815" i="7" s="1"/>
  <c r="I2821" i="1" s="1"/>
  <c r="C2819" i="7"/>
  <c r="D2819" i="7" s="1"/>
  <c r="I2825" i="1" s="1"/>
  <c r="C2823" i="7"/>
  <c r="D2823" i="7" s="1"/>
  <c r="I2829" i="1" s="1"/>
  <c r="C2827" i="7"/>
  <c r="D2827" i="7" s="1"/>
  <c r="I2833" i="1" s="1"/>
  <c r="C2831" i="7"/>
  <c r="D2831" i="7" s="1"/>
  <c r="I2837" i="1" s="1"/>
  <c r="C2804" i="7"/>
  <c r="D2804" i="7" s="1"/>
  <c r="I2810" i="1" s="1"/>
  <c r="C2808" i="7"/>
  <c r="D2808" i="7" s="1"/>
  <c r="I2814" i="1" s="1"/>
  <c r="C2812" i="7"/>
  <c r="D2812" i="7" s="1"/>
  <c r="I2818" i="1" s="1"/>
  <c r="C2816" i="7"/>
  <c r="D2816" i="7" s="1"/>
  <c r="I2822" i="1" s="1"/>
  <c r="C2820" i="7"/>
  <c r="D2820" i="7" s="1"/>
  <c r="I2826" i="1" s="1"/>
  <c r="C2824" i="7"/>
  <c r="D2824" i="7" s="1"/>
  <c r="I2830" i="1" s="1"/>
  <c r="C2828" i="7"/>
  <c r="D2828" i="7" s="1"/>
  <c r="I2834" i="1" s="1"/>
  <c r="C2832" i="7"/>
  <c r="D2832" i="7" s="1"/>
  <c r="I2838" i="1" s="1"/>
  <c r="C2806" i="7"/>
  <c r="D2806" i="7" s="1"/>
  <c r="I2812" i="1" s="1"/>
  <c r="C2810" i="7"/>
  <c r="D2810" i="7" s="1"/>
  <c r="I2816" i="1" s="1"/>
  <c r="C2814" i="7"/>
  <c r="D2814" i="7" s="1"/>
  <c r="I2820" i="1" s="1"/>
  <c r="C2818" i="7"/>
  <c r="D2818" i="7" s="1"/>
  <c r="I2824" i="1" s="1"/>
  <c r="C2822" i="7"/>
  <c r="D2822" i="7" s="1"/>
  <c r="I2828" i="1" s="1"/>
  <c r="C2826" i="7"/>
  <c r="D2826" i="7" s="1"/>
  <c r="I2832" i="1" s="1"/>
  <c r="C2830" i="7"/>
  <c r="D2830" i="7" s="1"/>
  <c r="I2836" i="1" s="1"/>
  <c r="C2809" i="7"/>
  <c r="D2809" i="7" s="1"/>
  <c r="I2815" i="1" s="1"/>
  <c r="C2825" i="7"/>
  <c r="D2825" i="7" s="1"/>
  <c r="I2831" i="1" s="1"/>
  <c r="C2813" i="7"/>
  <c r="D2813" i="7" s="1"/>
  <c r="I2819" i="1" s="1"/>
  <c r="C2829" i="7"/>
  <c r="D2829" i="7" s="1"/>
  <c r="I2835" i="1" s="1"/>
  <c r="C2817" i="7"/>
  <c r="D2817" i="7" s="1"/>
  <c r="I2823" i="1" s="1"/>
  <c r="C2805" i="7"/>
  <c r="D2805" i="7" s="1"/>
  <c r="I2811" i="1" s="1"/>
  <c r="C2821" i="7"/>
  <c r="D2821" i="7" s="1"/>
  <c r="I2827" i="1" s="1"/>
  <c r="C2683" i="7"/>
  <c r="D2683" i="7" s="1"/>
  <c r="I2689" i="1" s="1"/>
  <c r="C2687" i="7"/>
  <c r="D2687" i="7" s="1"/>
  <c r="I2693" i="1" s="1"/>
  <c r="C2691" i="7"/>
  <c r="D2691" i="7" s="1"/>
  <c r="I2697" i="1" s="1"/>
  <c r="C2695" i="7"/>
  <c r="D2695" i="7" s="1"/>
  <c r="I2701" i="1" s="1"/>
  <c r="C2699" i="7"/>
  <c r="D2699" i="7" s="1"/>
  <c r="I2705" i="1" s="1"/>
  <c r="C2703" i="7"/>
  <c r="D2703" i="7" s="1"/>
  <c r="I2709" i="1" s="1"/>
  <c r="C2707" i="7"/>
  <c r="D2707" i="7" s="1"/>
  <c r="I2713" i="1" s="1"/>
  <c r="C2680" i="7"/>
  <c r="D2680" i="7" s="1"/>
  <c r="I2686" i="1" s="1"/>
  <c r="C2684" i="7"/>
  <c r="D2684" i="7" s="1"/>
  <c r="I2690" i="1" s="1"/>
  <c r="C2688" i="7"/>
  <c r="D2688" i="7" s="1"/>
  <c r="I2694" i="1" s="1"/>
  <c r="C2692" i="7"/>
  <c r="D2692" i="7" s="1"/>
  <c r="I2698" i="1" s="1"/>
  <c r="C2696" i="7"/>
  <c r="D2696" i="7" s="1"/>
  <c r="I2702" i="1" s="1"/>
  <c r="C2700" i="7"/>
  <c r="D2700" i="7" s="1"/>
  <c r="I2706" i="1" s="1"/>
  <c r="C2704" i="7"/>
  <c r="D2704" i="7" s="1"/>
  <c r="I2710" i="1" s="1"/>
  <c r="C2708" i="7"/>
  <c r="D2708" i="7" s="1"/>
  <c r="I2714" i="1" s="1"/>
  <c r="C2682" i="7"/>
  <c r="D2682" i="7" s="1"/>
  <c r="I2688" i="1" s="1"/>
  <c r="C2686" i="7"/>
  <c r="D2686" i="7" s="1"/>
  <c r="I2692" i="1" s="1"/>
  <c r="C2690" i="7"/>
  <c r="D2690" i="7" s="1"/>
  <c r="I2696" i="1" s="1"/>
  <c r="C2694" i="7"/>
  <c r="D2694" i="7" s="1"/>
  <c r="I2700" i="1" s="1"/>
  <c r="C2698" i="7"/>
  <c r="D2698" i="7" s="1"/>
  <c r="I2704" i="1" s="1"/>
  <c r="C2702" i="7"/>
  <c r="D2702" i="7" s="1"/>
  <c r="I2708" i="1" s="1"/>
  <c r="C2706" i="7"/>
  <c r="D2706" i="7" s="1"/>
  <c r="I2712" i="1" s="1"/>
  <c r="C2710" i="7"/>
  <c r="D2710" i="7" s="1"/>
  <c r="I2716" i="1" s="1"/>
  <c r="C2681" i="7"/>
  <c r="D2681" i="7" s="1"/>
  <c r="I2687" i="1" s="1"/>
  <c r="C2697" i="7"/>
  <c r="D2697" i="7" s="1"/>
  <c r="I2703" i="1" s="1"/>
  <c r="C2685" i="7"/>
  <c r="D2685" i="7" s="1"/>
  <c r="I2691" i="1" s="1"/>
  <c r="C2701" i="7"/>
  <c r="D2701" i="7" s="1"/>
  <c r="I2707" i="1" s="1"/>
  <c r="C2689" i="7"/>
  <c r="D2689" i="7" s="1"/>
  <c r="I2695" i="1" s="1"/>
  <c r="C2705" i="7"/>
  <c r="D2705" i="7" s="1"/>
  <c r="I2711" i="1" s="1"/>
  <c r="C2693" i="7"/>
  <c r="D2693" i="7" s="1"/>
  <c r="I2699" i="1" s="1"/>
  <c r="C2709" i="7"/>
  <c r="D2709" i="7" s="1"/>
  <c r="I2715" i="1" s="1"/>
  <c r="C2563" i="7"/>
  <c r="D2563" i="7" s="1"/>
  <c r="I2569" i="1" s="1"/>
  <c r="C2567" i="7"/>
  <c r="D2567" i="7" s="1"/>
  <c r="I2573" i="1" s="1"/>
  <c r="C2571" i="7"/>
  <c r="D2571" i="7" s="1"/>
  <c r="I2577" i="1" s="1"/>
  <c r="C2575" i="7"/>
  <c r="D2575" i="7" s="1"/>
  <c r="I2581" i="1" s="1"/>
  <c r="C2579" i="7"/>
  <c r="D2579" i="7" s="1"/>
  <c r="I2585" i="1" s="1"/>
  <c r="C2583" i="7"/>
  <c r="D2583" i="7" s="1"/>
  <c r="I2589" i="1" s="1"/>
  <c r="C2587" i="7"/>
  <c r="D2587" i="7" s="1"/>
  <c r="I2593" i="1" s="1"/>
  <c r="C2560" i="7"/>
  <c r="D2560" i="7" s="1"/>
  <c r="I2566" i="1" s="1"/>
  <c r="C2564" i="7"/>
  <c r="D2564" i="7" s="1"/>
  <c r="I2570" i="1" s="1"/>
  <c r="C2568" i="7"/>
  <c r="D2568" i="7" s="1"/>
  <c r="I2574" i="1" s="1"/>
  <c r="C2572" i="7"/>
  <c r="D2572" i="7" s="1"/>
  <c r="I2578" i="1" s="1"/>
  <c r="C2576" i="7"/>
  <c r="D2576" i="7" s="1"/>
  <c r="I2582" i="1" s="1"/>
  <c r="C2580" i="7"/>
  <c r="D2580" i="7" s="1"/>
  <c r="I2586" i="1" s="1"/>
  <c r="C2584" i="7"/>
  <c r="D2584" i="7" s="1"/>
  <c r="I2590" i="1" s="1"/>
  <c r="C2588" i="7"/>
  <c r="D2588" i="7" s="1"/>
  <c r="I2594" i="1" s="1"/>
  <c r="C2562" i="7"/>
  <c r="D2562" i="7" s="1"/>
  <c r="I2568" i="1" s="1"/>
  <c r="C2566" i="7"/>
  <c r="D2566" i="7" s="1"/>
  <c r="I2572" i="1" s="1"/>
  <c r="C2570" i="7"/>
  <c r="D2570" i="7" s="1"/>
  <c r="I2576" i="1" s="1"/>
  <c r="C2574" i="7"/>
  <c r="D2574" i="7" s="1"/>
  <c r="I2580" i="1" s="1"/>
  <c r="C2578" i="7"/>
  <c r="D2578" i="7" s="1"/>
  <c r="I2584" i="1" s="1"/>
  <c r="C2582" i="7"/>
  <c r="D2582" i="7" s="1"/>
  <c r="I2588" i="1" s="1"/>
  <c r="C2586" i="7"/>
  <c r="D2586" i="7" s="1"/>
  <c r="I2592" i="1" s="1"/>
  <c r="C2590" i="7"/>
  <c r="D2590" i="7" s="1"/>
  <c r="I2596" i="1" s="1"/>
  <c r="C2569" i="7"/>
  <c r="D2569" i="7" s="1"/>
  <c r="I2575" i="1" s="1"/>
  <c r="C2585" i="7"/>
  <c r="D2585" i="7" s="1"/>
  <c r="I2591" i="1" s="1"/>
  <c r="C2573" i="7"/>
  <c r="D2573" i="7" s="1"/>
  <c r="I2579" i="1" s="1"/>
  <c r="C2589" i="7"/>
  <c r="D2589" i="7" s="1"/>
  <c r="I2595" i="1" s="1"/>
  <c r="C2561" i="7"/>
  <c r="D2561" i="7" s="1"/>
  <c r="I2567" i="1" s="1"/>
  <c r="C2577" i="7"/>
  <c r="D2577" i="7" s="1"/>
  <c r="I2583" i="1" s="1"/>
  <c r="C2565" i="7"/>
  <c r="D2565" i="7" s="1"/>
  <c r="I2571" i="1" s="1"/>
  <c r="C2581" i="7"/>
  <c r="D2581" i="7" s="1"/>
  <c r="I2587" i="1" s="1"/>
  <c r="C2895" i="7"/>
  <c r="D2895" i="7" s="1"/>
  <c r="I2901" i="1" s="1"/>
  <c r="C2899" i="7"/>
  <c r="D2899" i="7" s="1"/>
  <c r="I2905" i="1" s="1"/>
  <c r="C2903" i="7"/>
  <c r="D2903" i="7" s="1"/>
  <c r="I2909" i="1" s="1"/>
  <c r="C2907" i="7"/>
  <c r="D2907" i="7" s="1"/>
  <c r="I2913" i="1" s="1"/>
  <c r="C2911" i="7"/>
  <c r="D2911" i="7" s="1"/>
  <c r="I2917" i="1" s="1"/>
  <c r="C2915" i="7"/>
  <c r="D2915" i="7" s="1"/>
  <c r="I2921" i="1" s="1"/>
  <c r="C2919" i="7"/>
  <c r="D2919" i="7" s="1"/>
  <c r="I2925" i="1" s="1"/>
  <c r="C2923" i="7"/>
  <c r="D2923" i="7" s="1"/>
  <c r="I2929" i="1" s="1"/>
  <c r="C2896" i="7"/>
  <c r="D2896" i="7" s="1"/>
  <c r="I2902" i="1" s="1"/>
  <c r="C2900" i="7"/>
  <c r="D2900" i="7" s="1"/>
  <c r="I2906" i="1" s="1"/>
  <c r="C2904" i="7"/>
  <c r="D2904" i="7" s="1"/>
  <c r="I2910" i="1" s="1"/>
  <c r="C2908" i="7"/>
  <c r="D2908" i="7" s="1"/>
  <c r="I2914" i="1" s="1"/>
  <c r="C2912" i="7"/>
  <c r="D2912" i="7" s="1"/>
  <c r="I2918" i="1" s="1"/>
  <c r="C2916" i="7"/>
  <c r="D2916" i="7" s="1"/>
  <c r="I2922" i="1" s="1"/>
  <c r="C2920" i="7"/>
  <c r="D2920" i="7" s="1"/>
  <c r="I2926" i="1" s="1"/>
  <c r="C2924" i="7"/>
  <c r="D2924" i="7" s="1"/>
  <c r="I2930" i="1" s="1"/>
  <c r="C2894" i="7"/>
  <c r="D2894" i="7" s="1"/>
  <c r="I2900" i="1" s="1"/>
  <c r="C2898" i="7"/>
  <c r="D2898" i="7" s="1"/>
  <c r="I2904" i="1" s="1"/>
  <c r="C2902" i="7"/>
  <c r="D2902" i="7" s="1"/>
  <c r="I2908" i="1" s="1"/>
  <c r="C2906" i="7"/>
  <c r="D2906" i="7" s="1"/>
  <c r="I2912" i="1" s="1"/>
  <c r="C2910" i="7"/>
  <c r="D2910" i="7" s="1"/>
  <c r="I2916" i="1" s="1"/>
  <c r="C2914" i="7"/>
  <c r="D2914" i="7" s="1"/>
  <c r="I2920" i="1" s="1"/>
  <c r="C2918" i="7"/>
  <c r="D2918" i="7" s="1"/>
  <c r="I2924" i="1" s="1"/>
  <c r="C2922" i="7"/>
  <c r="D2922" i="7" s="1"/>
  <c r="I2928" i="1" s="1"/>
  <c r="C2905" i="7"/>
  <c r="D2905" i="7" s="1"/>
  <c r="I2911" i="1" s="1"/>
  <c r="C2921" i="7"/>
  <c r="D2921" i="7" s="1"/>
  <c r="I2927" i="1" s="1"/>
  <c r="C2909" i="7"/>
  <c r="D2909" i="7" s="1"/>
  <c r="I2915" i="1" s="1"/>
  <c r="C2897" i="7"/>
  <c r="D2897" i="7" s="1"/>
  <c r="I2903" i="1" s="1"/>
  <c r="C2913" i="7"/>
  <c r="D2913" i="7" s="1"/>
  <c r="I2919" i="1" s="1"/>
  <c r="C2901" i="7"/>
  <c r="D2901" i="7" s="1"/>
  <c r="I2907" i="1" s="1"/>
  <c r="C2917" i="7"/>
  <c r="D2917" i="7" s="1"/>
  <c r="I2923" i="1" s="1"/>
  <c r="C2775" i="7"/>
  <c r="D2775" i="7" s="1"/>
  <c r="I2781" i="1" s="1"/>
  <c r="C2779" i="7"/>
  <c r="D2779" i="7" s="1"/>
  <c r="I2785" i="1" s="1"/>
  <c r="C2783" i="7"/>
  <c r="D2783" i="7" s="1"/>
  <c r="I2789" i="1" s="1"/>
  <c r="C2787" i="7"/>
  <c r="D2787" i="7" s="1"/>
  <c r="I2793" i="1" s="1"/>
  <c r="C2791" i="7"/>
  <c r="D2791" i="7" s="1"/>
  <c r="I2797" i="1" s="1"/>
  <c r="C2795" i="7"/>
  <c r="D2795" i="7" s="1"/>
  <c r="I2801" i="1" s="1"/>
  <c r="C2799" i="7"/>
  <c r="D2799" i="7" s="1"/>
  <c r="I2805" i="1" s="1"/>
  <c r="C2772" i="7"/>
  <c r="D2772" i="7" s="1"/>
  <c r="I2778" i="1" s="1"/>
  <c r="C2776" i="7"/>
  <c r="D2776" i="7" s="1"/>
  <c r="I2782" i="1" s="1"/>
  <c r="C2780" i="7"/>
  <c r="D2780" i="7" s="1"/>
  <c r="I2786" i="1" s="1"/>
  <c r="C2784" i="7"/>
  <c r="D2784" i="7" s="1"/>
  <c r="I2790" i="1" s="1"/>
  <c r="C2788" i="7"/>
  <c r="D2788" i="7" s="1"/>
  <c r="I2794" i="1" s="1"/>
  <c r="C2792" i="7"/>
  <c r="D2792" i="7" s="1"/>
  <c r="I2798" i="1" s="1"/>
  <c r="C2796" i="7"/>
  <c r="D2796" i="7" s="1"/>
  <c r="I2802" i="1" s="1"/>
  <c r="C2800" i="7"/>
  <c r="D2800" i="7" s="1"/>
  <c r="I2806" i="1" s="1"/>
  <c r="C2774" i="7"/>
  <c r="D2774" i="7" s="1"/>
  <c r="I2780" i="1" s="1"/>
  <c r="C2778" i="7"/>
  <c r="D2778" i="7" s="1"/>
  <c r="I2784" i="1" s="1"/>
  <c r="C2782" i="7"/>
  <c r="D2782" i="7" s="1"/>
  <c r="I2788" i="1" s="1"/>
  <c r="C2786" i="7"/>
  <c r="D2786" i="7" s="1"/>
  <c r="I2792" i="1" s="1"/>
  <c r="C2790" i="7"/>
  <c r="D2790" i="7" s="1"/>
  <c r="I2796" i="1" s="1"/>
  <c r="C2794" i="7"/>
  <c r="D2794" i="7" s="1"/>
  <c r="I2800" i="1" s="1"/>
  <c r="C2798" i="7"/>
  <c r="D2798" i="7" s="1"/>
  <c r="I2804" i="1" s="1"/>
  <c r="C2802" i="7"/>
  <c r="D2802" i="7" s="1"/>
  <c r="I2808" i="1" s="1"/>
  <c r="C2777" i="7"/>
  <c r="D2777" i="7" s="1"/>
  <c r="I2783" i="1" s="1"/>
  <c r="C2793" i="7"/>
  <c r="D2793" i="7" s="1"/>
  <c r="I2799" i="1" s="1"/>
  <c r="C2781" i="7"/>
  <c r="D2781" i="7" s="1"/>
  <c r="I2787" i="1" s="1"/>
  <c r="C2797" i="7"/>
  <c r="D2797" i="7" s="1"/>
  <c r="I2803" i="1" s="1"/>
  <c r="C2785" i="7"/>
  <c r="D2785" i="7" s="1"/>
  <c r="I2791" i="1" s="1"/>
  <c r="C2801" i="7"/>
  <c r="D2801" i="7" s="1"/>
  <c r="I2807" i="1" s="1"/>
  <c r="C2773" i="7"/>
  <c r="D2773" i="7" s="1"/>
  <c r="I2779" i="1" s="1"/>
  <c r="C2789" i="7"/>
  <c r="D2789" i="7" s="1"/>
  <c r="I2795" i="1" s="1"/>
  <c r="C2651" i="7"/>
  <c r="D2651" i="7" s="1"/>
  <c r="I2657" i="1" s="1"/>
  <c r="C2655" i="7"/>
  <c r="D2655" i="7" s="1"/>
  <c r="I2661" i="1" s="1"/>
  <c r="C2659" i="7"/>
  <c r="D2659" i="7" s="1"/>
  <c r="I2665" i="1" s="1"/>
  <c r="C2663" i="7"/>
  <c r="D2663" i="7" s="1"/>
  <c r="I2669" i="1" s="1"/>
  <c r="C2667" i="7"/>
  <c r="D2667" i="7" s="1"/>
  <c r="I2673" i="1" s="1"/>
  <c r="C2671" i="7"/>
  <c r="D2671" i="7" s="1"/>
  <c r="I2677" i="1" s="1"/>
  <c r="C2675" i="7"/>
  <c r="D2675" i="7" s="1"/>
  <c r="I2681" i="1" s="1"/>
  <c r="C2679" i="7"/>
  <c r="D2679" i="7" s="1"/>
  <c r="I2685" i="1" s="1"/>
  <c r="C2652" i="7"/>
  <c r="D2652" i="7" s="1"/>
  <c r="I2658" i="1" s="1"/>
  <c r="C2656" i="7"/>
  <c r="D2656" i="7" s="1"/>
  <c r="I2662" i="1" s="1"/>
  <c r="C2660" i="7"/>
  <c r="D2660" i="7" s="1"/>
  <c r="I2666" i="1" s="1"/>
  <c r="C2664" i="7"/>
  <c r="D2664" i="7" s="1"/>
  <c r="I2670" i="1" s="1"/>
  <c r="C2668" i="7"/>
  <c r="D2668" i="7" s="1"/>
  <c r="I2674" i="1" s="1"/>
  <c r="C2672" i="7"/>
  <c r="D2672" i="7" s="1"/>
  <c r="I2678" i="1" s="1"/>
  <c r="C2676" i="7"/>
  <c r="D2676" i="7" s="1"/>
  <c r="I2682" i="1" s="1"/>
  <c r="C2650" i="7"/>
  <c r="D2650" i="7" s="1"/>
  <c r="I2656" i="1" s="1"/>
  <c r="C2654" i="7"/>
  <c r="D2654" i="7" s="1"/>
  <c r="I2660" i="1" s="1"/>
  <c r="C2658" i="7"/>
  <c r="D2658" i="7" s="1"/>
  <c r="I2664" i="1" s="1"/>
  <c r="C2662" i="7"/>
  <c r="D2662" i="7" s="1"/>
  <c r="I2668" i="1" s="1"/>
  <c r="C2666" i="7"/>
  <c r="D2666" i="7" s="1"/>
  <c r="I2672" i="1" s="1"/>
  <c r="C2670" i="7"/>
  <c r="D2670" i="7" s="1"/>
  <c r="I2676" i="1" s="1"/>
  <c r="C2674" i="7"/>
  <c r="D2674" i="7" s="1"/>
  <c r="I2680" i="1" s="1"/>
  <c r="C2678" i="7"/>
  <c r="D2678" i="7" s="1"/>
  <c r="I2684" i="1" s="1"/>
  <c r="C2665" i="7"/>
  <c r="D2665" i="7" s="1"/>
  <c r="I2671" i="1" s="1"/>
  <c r="C2653" i="7"/>
  <c r="D2653" i="7" s="1"/>
  <c r="I2659" i="1" s="1"/>
  <c r="C2669" i="7"/>
  <c r="D2669" i="7" s="1"/>
  <c r="I2675" i="1" s="1"/>
  <c r="C2657" i="7"/>
  <c r="D2657" i="7" s="1"/>
  <c r="I2663" i="1" s="1"/>
  <c r="C2673" i="7"/>
  <c r="D2673" i="7" s="1"/>
  <c r="I2679" i="1" s="1"/>
  <c r="C2661" i="7"/>
  <c r="D2661" i="7" s="1"/>
  <c r="I2667" i="1" s="1"/>
  <c r="C2677" i="7"/>
  <c r="D2677" i="7" s="1"/>
  <c r="I2683" i="1" s="1"/>
  <c r="C2531" i="7"/>
  <c r="D2531" i="7" s="1"/>
  <c r="I2537" i="1" s="1"/>
  <c r="C2535" i="7"/>
  <c r="D2535" i="7" s="1"/>
  <c r="I2541" i="1" s="1"/>
  <c r="C2539" i="7"/>
  <c r="D2539" i="7" s="1"/>
  <c r="I2545" i="1" s="1"/>
  <c r="C2543" i="7"/>
  <c r="D2543" i="7" s="1"/>
  <c r="I2549" i="1" s="1"/>
  <c r="C2547" i="7"/>
  <c r="D2547" i="7" s="1"/>
  <c r="I2553" i="1" s="1"/>
  <c r="C2551" i="7"/>
  <c r="D2551" i="7" s="1"/>
  <c r="I2557" i="1" s="1"/>
  <c r="C2555" i="7"/>
  <c r="D2555" i="7" s="1"/>
  <c r="I2561" i="1" s="1"/>
  <c r="C2559" i="7"/>
  <c r="D2559" i="7" s="1"/>
  <c r="I2565" i="1" s="1"/>
  <c r="C2532" i="7"/>
  <c r="D2532" i="7" s="1"/>
  <c r="I2538" i="1" s="1"/>
  <c r="C2536" i="7"/>
  <c r="D2536" i="7" s="1"/>
  <c r="I2542" i="1" s="1"/>
  <c r="C2540" i="7"/>
  <c r="D2540" i="7" s="1"/>
  <c r="I2546" i="1" s="1"/>
  <c r="C2544" i="7"/>
  <c r="D2544" i="7" s="1"/>
  <c r="I2550" i="1" s="1"/>
  <c r="C2548" i="7"/>
  <c r="D2548" i="7" s="1"/>
  <c r="I2554" i="1" s="1"/>
  <c r="C2552" i="7"/>
  <c r="D2552" i="7" s="1"/>
  <c r="I2558" i="1" s="1"/>
  <c r="C2556" i="7"/>
  <c r="D2556" i="7" s="1"/>
  <c r="I2562" i="1" s="1"/>
  <c r="C2530" i="7"/>
  <c r="D2530" i="7" s="1"/>
  <c r="I2536" i="1" s="1"/>
  <c r="C2534" i="7"/>
  <c r="D2534" i="7" s="1"/>
  <c r="I2540" i="1" s="1"/>
  <c r="C2538" i="7"/>
  <c r="D2538" i="7" s="1"/>
  <c r="I2544" i="1" s="1"/>
  <c r="C2542" i="7"/>
  <c r="D2542" i="7" s="1"/>
  <c r="I2548" i="1" s="1"/>
  <c r="C2546" i="7"/>
  <c r="D2546" i="7" s="1"/>
  <c r="I2552" i="1" s="1"/>
  <c r="C2550" i="7"/>
  <c r="D2550" i="7" s="1"/>
  <c r="I2556" i="1" s="1"/>
  <c r="C2554" i="7"/>
  <c r="D2554" i="7" s="1"/>
  <c r="I2560" i="1" s="1"/>
  <c r="C2558" i="7"/>
  <c r="D2558" i="7" s="1"/>
  <c r="I2564" i="1" s="1"/>
  <c r="C2537" i="7"/>
  <c r="D2537" i="7" s="1"/>
  <c r="I2543" i="1" s="1"/>
  <c r="C2553" i="7"/>
  <c r="D2553" i="7" s="1"/>
  <c r="I2559" i="1" s="1"/>
  <c r="C2541" i="7"/>
  <c r="D2541" i="7" s="1"/>
  <c r="I2547" i="1" s="1"/>
  <c r="C2557" i="7"/>
  <c r="D2557" i="7" s="1"/>
  <c r="I2563" i="1" s="1"/>
  <c r="C2529" i="7"/>
  <c r="D2529" i="7" s="1"/>
  <c r="I2535" i="1" s="1"/>
  <c r="C2545" i="7"/>
  <c r="D2545" i="7" s="1"/>
  <c r="I2551" i="1" s="1"/>
  <c r="C2533" i="7"/>
  <c r="D2533" i="7" s="1"/>
  <c r="I2539" i="1" s="1"/>
  <c r="C2549" i="7"/>
  <c r="D2549" i="7" s="1"/>
  <c r="I2555" i="1" s="1"/>
  <c r="Q9792" i="1"/>
  <c r="R9792" i="1" s="1"/>
  <c r="Q9791" i="1"/>
  <c r="J9790" i="1"/>
  <c r="P9790" i="1"/>
  <c r="O11" i="1"/>
  <c r="O9" i="1"/>
  <c r="O10" i="1"/>
  <c r="I5" i="1"/>
  <c r="R9794" i="1" l="1"/>
  <c r="R9793" i="1"/>
  <c r="R9791" i="1"/>
  <c r="Q9790" i="1"/>
  <c r="R9790" i="1" s="1"/>
  <c r="J9789" i="1"/>
  <c r="P9789" i="1"/>
  <c r="I316" i="6"/>
  <c r="I317" i="6"/>
  <c r="I318" i="6"/>
  <c r="I309" i="6"/>
  <c r="I310" i="6"/>
  <c r="I311" i="6"/>
  <c r="I312" i="6"/>
  <c r="I313" i="6"/>
  <c r="I314" i="6"/>
  <c r="I315" i="6"/>
  <c r="H290" i="6"/>
  <c r="I290" i="6" s="1"/>
  <c r="H291" i="6"/>
  <c r="I291" i="6" s="1"/>
  <c r="H292" i="6"/>
  <c r="I292" i="6" s="1"/>
  <c r="H293" i="6"/>
  <c r="I293" i="6" s="1"/>
  <c r="H294" i="6"/>
  <c r="I294" i="6" s="1"/>
  <c r="H295" i="6"/>
  <c r="I295" i="6" s="1"/>
  <c r="H296" i="6"/>
  <c r="I296" i="6" s="1"/>
  <c r="H297" i="6"/>
  <c r="I297" i="6" s="1"/>
  <c r="H298" i="6"/>
  <c r="I298" i="6" s="1"/>
  <c r="H299" i="6"/>
  <c r="I299" i="6" s="1"/>
  <c r="H300" i="6"/>
  <c r="I300" i="6" s="1"/>
  <c r="H301" i="6"/>
  <c r="I301" i="6" s="1"/>
  <c r="H302" i="6"/>
  <c r="I302" i="6" s="1"/>
  <c r="I303" i="6"/>
  <c r="I304" i="6"/>
  <c r="I305" i="6"/>
  <c r="I306" i="6"/>
  <c r="I307" i="6"/>
  <c r="I308" i="6"/>
  <c r="D318" i="6"/>
  <c r="D317" i="6"/>
  <c r="D316" i="6"/>
  <c r="D315" i="6"/>
  <c r="D306" i="6"/>
  <c r="D307" i="6"/>
  <c r="D308" i="6"/>
  <c r="D309" i="6"/>
  <c r="D310" i="6"/>
  <c r="D311" i="6"/>
  <c r="D312" i="6"/>
  <c r="D313" i="6"/>
  <c r="D314" i="6"/>
  <c r="J9788" i="1" l="1"/>
  <c r="P9788" i="1"/>
  <c r="Q9788" i="1" s="1"/>
  <c r="R9788" i="1" s="1"/>
  <c r="Q9789" i="1"/>
  <c r="R9789" i="1" s="1"/>
  <c r="D298" i="6"/>
  <c r="D299" i="6"/>
  <c r="D300" i="6"/>
  <c r="D301" i="6"/>
  <c r="D302" i="6"/>
  <c r="D303" i="6"/>
  <c r="D304" i="6"/>
  <c r="D305" i="6"/>
  <c r="D297" i="6"/>
  <c r="J9787" i="1" l="1"/>
  <c r="P9787" i="1"/>
  <c r="J56" i="2"/>
  <c r="J54" i="2"/>
  <c r="J55" i="2"/>
  <c r="Q9787" i="1" l="1"/>
  <c r="R9787" i="1" s="1"/>
  <c r="J9786" i="1"/>
  <c r="P9786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6" i="1"/>
  <c r="O67" i="1"/>
  <c r="O68" i="1"/>
  <c r="O69" i="1"/>
  <c r="O70" i="1"/>
  <c r="O71" i="1"/>
  <c r="Q9786" i="1" l="1"/>
  <c r="R9786" i="1" s="1"/>
  <c r="J9785" i="1"/>
  <c r="P9785" i="1"/>
  <c r="O65" i="1"/>
  <c r="Q9785" i="1" l="1"/>
  <c r="R9785" i="1" s="1"/>
  <c r="J9784" i="1"/>
  <c r="P9784" i="1"/>
  <c r="Q9784" i="1" s="1"/>
  <c r="R9784" i="1" s="1"/>
  <c r="D296" i="6"/>
  <c r="D295" i="6"/>
  <c r="J9783" i="1" l="1"/>
  <c r="P9783" i="1"/>
  <c r="D293" i="6"/>
  <c r="D294" i="6"/>
  <c r="D292" i="6"/>
  <c r="Q9783" i="1" l="1"/>
  <c r="R9783" i="1" s="1"/>
  <c r="J9782" i="1"/>
  <c r="P978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72" i="1"/>
  <c r="O6" i="1" l="1"/>
  <c r="J9781" i="1"/>
  <c r="P9781" i="1"/>
  <c r="Q9782" i="1"/>
  <c r="R9782" i="1" s="1"/>
  <c r="J53" i="2"/>
  <c r="J52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" i="2"/>
  <c r="J4" i="2"/>
  <c r="Q9781" i="1" l="1"/>
  <c r="R9781" i="1" s="1"/>
  <c r="J9780" i="1"/>
  <c r="P9780" i="1"/>
  <c r="D290" i="6"/>
  <c r="D291" i="6"/>
  <c r="Q9780" i="1" l="1"/>
  <c r="R9780" i="1" s="1"/>
  <c r="J9779" i="1"/>
  <c r="P9779" i="1"/>
  <c r="H4" i="6"/>
  <c r="I4" i="6" s="1"/>
  <c r="H5" i="6"/>
  <c r="I5" i="6" s="1"/>
  <c r="H6" i="6"/>
  <c r="I6" i="6" s="1"/>
  <c r="H7" i="6"/>
  <c r="I7" i="6" s="1"/>
  <c r="H8" i="6"/>
  <c r="I8" i="6" s="1"/>
  <c r="H9" i="6"/>
  <c r="I9" i="6" s="1"/>
  <c r="H10" i="6"/>
  <c r="I10" i="6" s="1"/>
  <c r="H11" i="6"/>
  <c r="I11" i="6" s="1"/>
  <c r="H12" i="6"/>
  <c r="I12" i="6" s="1"/>
  <c r="H13" i="6"/>
  <c r="I13" i="6" s="1"/>
  <c r="H14" i="6"/>
  <c r="I14" i="6" s="1"/>
  <c r="H15" i="6"/>
  <c r="I15" i="6" s="1"/>
  <c r="H16" i="6"/>
  <c r="I16" i="6" s="1"/>
  <c r="H17" i="6"/>
  <c r="I17" i="6" s="1"/>
  <c r="H18" i="6"/>
  <c r="I18" i="6" s="1"/>
  <c r="H19" i="6"/>
  <c r="I19" i="6" s="1"/>
  <c r="H20" i="6"/>
  <c r="I20" i="6" s="1"/>
  <c r="H21" i="6"/>
  <c r="I21" i="6" s="1"/>
  <c r="H22" i="6"/>
  <c r="I22" i="6" s="1"/>
  <c r="H23" i="6"/>
  <c r="I23" i="6" s="1"/>
  <c r="H24" i="6"/>
  <c r="I24" i="6" s="1"/>
  <c r="H25" i="6"/>
  <c r="I25" i="6" s="1"/>
  <c r="H26" i="6"/>
  <c r="I26" i="6" s="1"/>
  <c r="H27" i="6"/>
  <c r="I27" i="6" s="1"/>
  <c r="H28" i="6"/>
  <c r="I28" i="6" s="1"/>
  <c r="H29" i="6"/>
  <c r="I29" i="6" s="1"/>
  <c r="H30" i="6"/>
  <c r="I30" i="6" s="1"/>
  <c r="H31" i="6"/>
  <c r="I31" i="6" s="1"/>
  <c r="H32" i="6"/>
  <c r="I32" i="6" s="1"/>
  <c r="H33" i="6"/>
  <c r="I33" i="6" s="1"/>
  <c r="H34" i="6"/>
  <c r="I34" i="6" s="1"/>
  <c r="H35" i="6"/>
  <c r="I35" i="6" s="1"/>
  <c r="H36" i="6"/>
  <c r="I36" i="6" s="1"/>
  <c r="H37" i="6"/>
  <c r="I37" i="6" s="1"/>
  <c r="H38" i="6"/>
  <c r="I38" i="6" s="1"/>
  <c r="H39" i="6"/>
  <c r="I39" i="6" s="1"/>
  <c r="H40" i="6"/>
  <c r="I40" i="6" s="1"/>
  <c r="H41" i="6"/>
  <c r="I41" i="6" s="1"/>
  <c r="H42" i="6"/>
  <c r="I42" i="6" s="1"/>
  <c r="H43" i="6"/>
  <c r="I43" i="6" s="1"/>
  <c r="H44" i="6"/>
  <c r="I44" i="6" s="1"/>
  <c r="H45" i="6"/>
  <c r="I45" i="6" s="1"/>
  <c r="H46" i="6"/>
  <c r="I46" i="6" s="1"/>
  <c r="H47" i="6"/>
  <c r="I47" i="6" s="1"/>
  <c r="H48" i="6"/>
  <c r="I48" i="6" s="1"/>
  <c r="H49" i="6"/>
  <c r="I49" i="6" s="1"/>
  <c r="H50" i="6"/>
  <c r="I50" i="6" s="1"/>
  <c r="H51" i="6"/>
  <c r="I51" i="6" s="1"/>
  <c r="H52" i="6"/>
  <c r="I52" i="6" s="1"/>
  <c r="H53" i="6"/>
  <c r="I53" i="6" s="1"/>
  <c r="H54" i="6"/>
  <c r="I54" i="6" s="1"/>
  <c r="H55" i="6"/>
  <c r="I55" i="6" s="1"/>
  <c r="H56" i="6"/>
  <c r="I56" i="6" s="1"/>
  <c r="H57" i="6"/>
  <c r="I57" i="6" s="1"/>
  <c r="H58" i="6"/>
  <c r="I58" i="6" s="1"/>
  <c r="H59" i="6"/>
  <c r="I59" i="6" s="1"/>
  <c r="H60" i="6"/>
  <c r="I60" i="6" s="1"/>
  <c r="H61" i="6"/>
  <c r="I61" i="6" s="1"/>
  <c r="H62" i="6"/>
  <c r="I62" i="6" s="1"/>
  <c r="H63" i="6"/>
  <c r="I63" i="6" s="1"/>
  <c r="H64" i="6"/>
  <c r="I64" i="6" s="1"/>
  <c r="H65" i="6"/>
  <c r="I65" i="6" s="1"/>
  <c r="H66" i="6"/>
  <c r="I66" i="6" s="1"/>
  <c r="H67" i="6"/>
  <c r="I67" i="6" s="1"/>
  <c r="H68" i="6"/>
  <c r="I68" i="6" s="1"/>
  <c r="H69" i="6"/>
  <c r="I69" i="6" s="1"/>
  <c r="H70" i="6"/>
  <c r="I70" i="6" s="1"/>
  <c r="H71" i="6"/>
  <c r="I71" i="6" s="1"/>
  <c r="H72" i="6"/>
  <c r="I72" i="6" s="1"/>
  <c r="H73" i="6"/>
  <c r="I73" i="6" s="1"/>
  <c r="H74" i="6"/>
  <c r="I74" i="6" s="1"/>
  <c r="H75" i="6"/>
  <c r="I75" i="6" s="1"/>
  <c r="H76" i="6"/>
  <c r="I76" i="6" s="1"/>
  <c r="H77" i="6"/>
  <c r="I77" i="6" s="1"/>
  <c r="H78" i="6"/>
  <c r="I78" i="6" s="1"/>
  <c r="H79" i="6"/>
  <c r="I79" i="6" s="1"/>
  <c r="H80" i="6"/>
  <c r="I80" i="6" s="1"/>
  <c r="H81" i="6"/>
  <c r="I81" i="6" s="1"/>
  <c r="H82" i="6"/>
  <c r="I82" i="6" s="1"/>
  <c r="H83" i="6"/>
  <c r="I83" i="6" s="1"/>
  <c r="H84" i="6"/>
  <c r="I84" i="6" s="1"/>
  <c r="H85" i="6"/>
  <c r="I85" i="6" s="1"/>
  <c r="H86" i="6"/>
  <c r="I86" i="6" s="1"/>
  <c r="H87" i="6"/>
  <c r="I87" i="6" s="1"/>
  <c r="H88" i="6"/>
  <c r="I88" i="6" s="1"/>
  <c r="H89" i="6"/>
  <c r="I89" i="6" s="1"/>
  <c r="H90" i="6"/>
  <c r="I90" i="6" s="1"/>
  <c r="H91" i="6"/>
  <c r="I91" i="6" s="1"/>
  <c r="H92" i="6"/>
  <c r="I92" i="6" s="1"/>
  <c r="H93" i="6"/>
  <c r="I93" i="6" s="1"/>
  <c r="H94" i="6"/>
  <c r="I94" i="6" s="1"/>
  <c r="H95" i="6"/>
  <c r="I95" i="6" s="1"/>
  <c r="H96" i="6"/>
  <c r="I96" i="6" s="1"/>
  <c r="H97" i="6"/>
  <c r="I97" i="6" s="1"/>
  <c r="H98" i="6"/>
  <c r="I98" i="6" s="1"/>
  <c r="H99" i="6"/>
  <c r="I99" i="6" s="1"/>
  <c r="H100" i="6"/>
  <c r="I100" i="6" s="1"/>
  <c r="H101" i="6"/>
  <c r="I101" i="6" s="1"/>
  <c r="H102" i="6"/>
  <c r="I102" i="6" s="1"/>
  <c r="H103" i="6"/>
  <c r="I103" i="6" s="1"/>
  <c r="H104" i="6"/>
  <c r="I104" i="6" s="1"/>
  <c r="H105" i="6"/>
  <c r="I105" i="6" s="1"/>
  <c r="H106" i="6"/>
  <c r="I106" i="6" s="1"/>
  <c r="H107" i="6"/>
  <c r="I107" i="6" s="1"/>
  <c r="H108" i="6"/>
  <c r="I108" i="6" s="1"/>
  <c r="H109" i="6"/>
  <c r="I109" i="6" s="1"/>
  <c r="H110" i="6"/>
  <c r="I110" i="6" s="1"/>
  <c r="H111" i="6"/>
  <c r="I111" i="6" s="1"/>
  <c r="H112" i="6"/>
  <c r="I112" i="6" s="1"/>
  <c r="H113" i="6"/>
  <c r="I113" i="6" s="1"/>
  <c r="H114" i="6"/>
  <c r="I114" i="6" s="1"/>
  <c r="H115" i="6"/>
  <c r="I115" i="6" s="1"/>
  <c r="H116" i="6"/>
  <c r="I116" i="6" s="1"/>
  <c r="H117" i="6"/>
  <c r="I117" i="6" s="1"/>
  <c r="H118" i="6"/>
  <c r="I118" i="6" s="1"/>
  <c r="H119" i="6"/>
  <c r="I119" i="6" s="1"/>
  <c r="H120" i="6"/>
  <c r="I120" i="6" s="1"/>
  <c r="H121" i="6"/>
  <c r="I121" i="6" s="1"/>
  <c r="H122" i="6"/>
  <c r="I122" i="6" s="1"/>
  <c r="H123" i="6"/>
  <c r="I123" i="6" s="1"/>
  <c r="H124" i="6"/>
  <c r="I124" i="6" s="1"/>
  <c r="H125" i="6"/>
  <c r="I125" i="6" s="1"/>
  <c r="H126" i="6"/>
  <c r="I126" i="6" s="1"/>
  <c r="H127" i="6"/>
  <c r="I127" i="6" s="1"/>
  <c r="H128" i="6"/>
  <c r="I128" i="6" s="1"/>
  <c r="H129" i="6"/>
  <c r="I129" i="6" s="1"/>
  <c r="H130" i="6"/>
  <c r="I130" i="6" s="1"/>
  <c r="H131" i="6"/>
  <c r="I131" i="6" s="1"/>
  <c r="H132" i="6"/>
  <c r="I132" i="6" s="1"/>
  <c r="H133" i="6"/>
  <c r="I133" i="6" s="1"/>
  <c r="H134" i="6"/>
  <c r="I134" i="6" s="1"/>
  <c r="H135" i="6"/>
  <c r="I135" i="6" s="1"/>
  <c r="H136" i="6"/>
  <c r="I136" i="6" s="1"/>
  <c r="H137" i="6"/>
  <c r="I137" i="6" s="1"/>
  <c r="H138" i="6"/>
  <c r="I138" i="6" s="1"/>
  <c r="H139" i="6"/>
  <c r="I139" i="6" s="1"/>
  <c r="H140" i="6"/>
  <c r="I140" i="6" s="1"/>
  <c r="H141" i="6"/>
  <c r="I141" i="6" s="1"/>
  <c r="H142" i="6"/>
  <c r="I142" i="6" s="1"/>
  <c r="H143" i="6"/>
  <c r="I143" i="6" s="1"/>
  <c r="H144" i="6"/>
  <c r="I144" i="6" s="1"/>
  <c r="H145" i="6"/>
  <c r="I145" i="6" s="1"/>
  <c r="H146" i="6"/>
  <c r="I146" i="6" s="1"/>
  <c r="H147" i="6"/>
  <c r="I147" i="6" s="1"/>
  <c r="H148" i="6"/>
  <c r="I148" i="6" s="1"/>
  <c r="H149" i="6"/>
  <c r="I149" i="6" s="1"/>
  <c r="H150" i="6"/>
  <c r="I150" i="6" s="1"/>
  <c r="H151" i="6"/>
  <c r="I151" i="6" s="1"/>
  <c r="H152" i="6"/>
  <c r="I152" i="6" s="1"/>
  <c r="H153" i="6"/>
  <c r="I153" i="6" s="1"/>
  <c r="H154" i="6"/>
  <c r="I154" i="6" s="1"/>
  <c r="H155" i="6"/>
  <c r="I155" i="6" s="1"/>
  <c r="H156" i="6"/>
  <c r="I156" i="6" s="1"/>
  <c r="H157" i="6"/>
  <c r="I157" i="6" s="1"/>
  <c r="H158" i="6"/>
  <c r="I158" i="6" s="1"/>
  <c r="H159" i="6"/>
  <c r="I159" i="6" s="1"/>
  <c r="H160" i="6"/>
  <c r="I160" i="6" s="1"/>
  <c r="H161" i="6"/>
  <c r="I161" i="6" s="1"/>
  <c r="H162" i="6"/>
  <c r="I162" i="6" s="1"/>
  <c r="H163" i="6"/>
  <c r="I163" i="6" s="1"/>
  <c r="H164" i="6"/>
  <c r="I164" i="6" s="1"/>
  <c r="H165" i="6"/>
  <c r="I165" i="6" s="1"/>
  <c r="H166" i="6"/>
  <c r="I166" i="6" s="1"/>
  <c r="H167" i="6"/>
  <c r="I167" i="6" s="1"/>
  <c r="H168" i="6"/>
  <c r="I168" i="6" s="1"/>
  <c r="H169" i="6"/>
  <c r="I169" i="6" s="1"/>
  <c r="H170" i="6"/>
  <c r="I170" i="6" s="1"/>
  <c r="H171" i="6"/>
  <c r="I171" i="6" s="1"/>
  <c r="H172" i="6"/>
  <c r="I172" i="6" s="1"/>
  <c r="H173" i="6"/>
  <c r="I173" i="6" s="1"/>
  <c r="H174" i="6"/>
  <c r="I174" i="6" s="1"/>
  <c r="H175" i="6"/>
  <c r="I175" i="6" s="1"/>
  <c r="H176" i="6"/>
  <c r="I176" i="6" s="1"/>
  <c r="H177" i="6"/>
  <c r="I177" i="6" s="1"/>
  <c r="H178" i="6"/>
  <c r="I178" i="6" s="1"/>
  <c r="H179" i="6"/>
  <c r="I179" i="6" s="1"/>
  <c r="H180" i="6"/>
  <c r="I180" i="6" s="1"/>
  <c r="H181" i="6"/>
  <c r="I181" i="6" s="1"/>
  <c r="H182" i="6"/>
  <c r="I182" i="6" s="1"/>
  <c r="H183" i="6"/>
  <c r="I183" i="6" s="1"/>
  <c r="H184" i="6"/>
  <c r="I184" i="6" s="1"/>
  <c r="H185" i="6"/>
  <c r="I185" i="6" s="1"/>
  <c r="H186" i="6"/>
  <c r="I186" i="6" s="1"/>
  <c r="H187" i="6"/>
  <c r="I187" i="6" s="1"/>
  <c r="H188" i="6"/>
  <c r="I188" i="6" s="1"/>
  <c r="H189" i="6"/>
  <c r="I189" i="6" s="1"/>
  <c r="H190" i="6"/>
  <c r="I190" i="6" s="1"/>
  <c r="H191" i="6"/>
  <c r="I191" i="6" s="1"/>
  <c r="H192" i="6"/>
  <c r="I192" i="6" s="1"/>
  <c r="H193" i="6"/>
  <c r="I193" i="6" s="1"/>
  <c r="H194" i="6"/>
  <c r="I194" i="6" s="1"/>
  <c r="H195" i="6"/>
  <c r="I195" i="6" s="1"/>
  <c r="H196" i="6"/>
  <c r="I196" i="6" s="1"/>
  <c r="H197" i="6"/>
  <c r="I197" i="6" s="1"/>
  <c r="H198" i="6"/>
  <c r="I198" i="6" s="1"/>
  <c r="H199" i="6"/>
  <c r="I199" i="6" s="1"/>
  <c r="H200" i="6"/>
  <c r="I200" i="6" s="1"/>
  <c r="H201" i="6"/>
  <c r="I201" i="6" s="1"/>
  <c r="H202" i="6"/>
  <c r="I202" i="6" s="1"/>
  <c r="H203" i="6"/>
  <c r="I203" i="6" s="1"/>
  <c r="H204" i="6"/>
  <c r="I204" i="6" s="1"/>
  <c r="H205" i="6"/>
  <c r="I205" i="6" s="1"/>
  <c r="H206" i="6"/>
  <c r="I206" i="6" s="1"/>
  <c r="H207" i="6"/>
  <c r="I207" i="6" s="1"/>
  <c r="H208" i="6"/>
  <c r="I208" i="6" s="1"/>
  <c r="H209" i="6"/>
  <c r="I209" i="6" s="1"/>
  <c r="H210" i="6"/>
  <c r="I210" i="6" s="1"/>
  <c r="H211" i="6"/>
  <c r="I211" i="6" s="1"/>
  <c r="H212" i="6"/>
  <c r="I212" i="6" s="1"/>
  <c r="H213" i="6"/>
  <c r="I213" i="6" s="1"/>
  <c r="H214" i="6"/>
  <c r="I214" i="6" s="1"/>
  <c r="H215" i="6"/>
  <c r="I215" i="6" s="1"/>
  <c r="H216" i="6"/>
  <c r="I216" i="6" s="1"/>
  <c r="H217" i="6"/>
  <c r="I217" i="6" s="1"/>
  <c r="H218" i="6"/>
  <c r="I218" i="6" s="1"/>
  <c r="H219" i="6"/>
  <c r="I219" i="6" s="1"/>
  <c r="H220" i="6"/>
  <c r="I220" i="6" s="1"/>
  <c r="H221" i="6"/>
  <c r="I221" i="6" s="1"/>
  <c r="H222" i="6"/>
  <c r="I222" i="6" s="1"/>
  <c r="H223" i="6"/>
  <c r="I223" i="6" s="1"/>
  <c r="H224" i="6"/>
  <c r="I224" i="6" s="1"/>
  <c r="H225" i="6"/>
  <c r="I225" i="6" s="1"/>
  <c r="H226" i="6"/>
  <c r="I226" i="6" s="1"/>
  <c r="H227" i="6"/>
  <c r="I227" i="6" s="1"/>
  <c r="H228" i="6"/>
  <c r="I228" i="6" s="1"/>
  <c r="H229" i="6"/>
  <c r="I229" i="6" s="1"/>
  <c r="H230" i="6"/>
  <c r="I230" i="6" s="1"/>
  <c r="H231" i="6"/>
  <c r="I231" i="6" s="1"/>
  <c r="H232" i="6"/>
  <c r="I232" i="6" s="1"/>
  <c r="H233" i="6"/>
  <c r="I233" i="6" s="1"/>
  <c r="H234" i="6"/>
  <c r="I234" i="6" s="1"/>
  <c r="H235" i="6"/>
  <c r="I235" i="6" s="1"/>
  <c r="H236" i="6"/>
  <c r="I236" i="6" s="1"/>
  <c r="H237" i="6"/>
  <c r="I237" i="6" s="1"/>
  <c r="H238" i="6"/>
  <c r="I238" i="6" s="1"/>
  <c r="H239" i="6"/>
  <c r="I239" i="6" s="1"/>
  <c r="H240" i="6"/>
  <c r="I240" i="6" s="1"/>
  <c r="H241" i="6"/>
  <c r="I241" i="6" s="1"/>
  <c r="H242" i="6"/>
  <c r="I242" i="6" s="1"/>
  <c r="H243" i="6"/>
  <c r="I243" i="6" s="1"/>
  <c r="H244" i="6"/>
  <c r="I244" i="6" s="1"/>
  <c r="H245" i="6"/>
  <c r="I245" i="6" s="1"/>
  <c r="H246" i="6"/>
  <c r="I246" i="6" s="1"/>
  <c r="H247" i="6"/>
  <c r="I247" i="6" s="1"/>
  <c r="H248" i="6"/>
  <c r="I248" i="6" s="1"/>
  <c r="H249" i="6"/>
  <c r="I249" i="6" s="1"/>
  <c r="H250" i="6"/>
  <c r="I250" i="6" s="1"/>
  <c r="H251" i="6"/>
  <c r="I251" i="6" s="1"/>
  <c r="H252" i="6"/>
  <c r="I252" i="6" s="1"/>
  <c r="H253" i="6"/>
  <c r="I253" i="6" s="1"/>
  <c r="H254" i="6"/>
  <c r="I254" i="6" s="1"/>
  <c r="H255" i="6"/>
  <c r="I255" i="6" s="1"/>
  <c r="H256" i="6"/>
  <c r="I256" i="6" s="1"/>
  <c r="H257" i="6"/>
  <c r="I257" i="6" s="1"/>
  <c r="H258" i="6"/>
  <c r="I258" i="6" s="1"/>
  <c r="H259" i="6"/>
  <c r="I259" i="6" s="1"/>
  <c r="H260" i="6"/>
  <c r="I260" i="6" s="1"/>
  <c r="H261" i="6"/>
  <c r="I261" i="6" s="1"/>
  <c r="H262" i="6"/>
  <c r="I262" i="6" s="1"/>
  <c r="H263" i="6"/>
  <c r="I263" i="6" s="1"/>
  <c r="H264" i="6"/>
  <c r="I264" i="6" s="1"/>
  <c r="H265" i="6"/>
  <c r="I265" i="6" s="1"/>
  <c r="H266" i="6"/>
  <c r="I266" i="6" s="1"/>
  <c r="H267" i="6"/>
  <c r="I267" i="6" s="1"/>
  <c r="H268" i="6"/>
  <c r="I268" i="6" s="1"/>
  <c r="H269" i="6"/>
  <c r="I269" i="6" s="1"/>
  <c r="H270" i="6"/>
  <c r="I270" i="6" s="1"/>
  <c r="H271" i="6"/>
  <c r="I271" i="6" s="1"/>
  <c r="H272" i="6"/>
  <c r="I272" i="6" s="1"/>
  <c r="H273" i="6"/>
  <c r="I273" i="6" s="1"/>
  <c r="H274" i="6"/>
  <c r="I274" i="6" s="1"/>
  <c r="H275" i="6"/>
  <c r="I275" i="6" s="1"/>
  <c r="H276" i="6"/>
  <c r="I276" i="6" s="1"/>
  <c r="H277" i="6"/>
  <c r="I277" i="6" s="1"/>
  <c r="H278" i="6"/>
  <c r="I278" i="6" s="1"/>
  <c r="H279" i="6"/>
  <c r="I279" i="6" s="1"/>
  <c r="H280" i="6"/>
  <c r="I280" i="6" s="1"/>
  <c r="H281" i="6"/>
  <c r="I281" i="6" s="1"/>
  <c r="H282" i="6"/>
  <c r="I282" i="6" s="1"/>
  <c r="H283" i="6"/>
  <c r="I283" i="6" s="1"/>
  <c r="H284" i="6"/>
  <c r="I284" i="6" s="1"/>
  <c r="H285" i="6"/>
  <c r="I285" i="6" s="1"/>
  <c r="H286" i="6"/>
  <c r="I286" i="6" s="1"/>
  <c r="H287" i="6"/>
  <c r="I287" i="6" s="1"/>
  <c r="H288" i="6"/>
  <c r="I288" i="6" s="1"/>
  <c r="H289" i="6"/>
  <c r="I289" i="6" s="1"/>
  <c r="H3" i="6"/>
  <c r="I3" i="6" s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3" i="6"/>
  <c r="D287" i="6" l="1"/>
  <c r="C8648" i="7"/>
  <c r="D8648" i="7" s="1"/>
  <c r="I8654" i="1" s="1"/>
  <c r="C8652" i="7"/>
  <c r="D8652" i="7" s="1"/>
  <c r="I8658" i="1" s="1"/>
  <c r="C8656" i="7"/>
  <c r="D8656" i="7" s="1"/>
  <c r="I8662" i="1" s="1"/>
  <c r="C8660" i="7"/>
  <c r="D8660" i="7" s="1"/>
  <c r="I8666" i="1" s="1"/>
  <c r="C8664" i="7"/>
  <c r="D8664" i="7" s="1"/>
  <c r="I8670" i="1" s="1"/>
  <c r="C8668" i="7"/>
  <c r="D8668" i="7" s="1"/>
  <c r="I8674" i="1" s="1"/>
  <c r="C8672" i="7"/>
  <c r="D8672" i="7" s="1"/>
  <c r="I8678" i="1" s="1"/>
  <c r="C8676" i="7"/>
  <c r="D8676" i="7" s="1"/>
  <c r="I8682" i="1" s="1"/>
  <c r="C8649" i="7"/>
  <c r="D8649" i="7" s="1"/>
  <c r="I8655" i="1" s="1"/>
  <c r="C8653" i="7"/>
  <c r="D8653" i="7" s="1"/>
  <c r="I8659" i="1" s="1"/>
  <c r="C8657" i="7"/>
  <c r="D8657" i="7" s="1"/>
  <c r="I8663" i="1" s="1"/>
  <c r="C8661" i="7"/>
  <c r="D8661" i="7" s="1"/>
  <c r="I8667" i="1" s="1"/>
  <c r="C8665" i="7"/>
  <c r="D8665" i="7" s="1"/>
  <c r="I8671" i="1" s="1"/>
  <c r="C8669" i="7"/>
  <c r="D8669" i="7" s="1"/>
  <c r="I8675" i="1" s="1"/>
  <c r="C8673" i="7"/>
  <c r="D8673" i="7" s="1"/>
  <c r="I8679" i="1" s="1"/>
  <c r="C8650" i="7"/>
  <c r="D8650" i="7" s="1"/>
  <c r="I8656" i="1" s="1"/>
  <c r="C8654" i="7"/>
  <c r="D8654" i="7" s="1"/>
  <c r="I8660" i="1" s="1"/>
  <c r="C8658" i="7"/>
  <c r="D8658" i="7" s="1"/>
  <c r="I8664" i="1" s="1"/>
  <c r="C8662" i="7"/>
  <c r="D8662" i="7" s="1"/>
  <c r="I8668" i="1" s="1"/>
  <c r="C8666" i="7"/>
  <c r="D8666" i="7" s="1"/>
  <c r="I8672" i="1" s="1"/>
  <c r="C8670" i="7"/>
  <c r="D8670" i="7" s="1"/>
  <c r="I8676" i="1" s="1"/>
  <c r="C8674" i="7"/>
  <c r="D8674" i="7" s="1"/>
  <c r="I8680" i="1" s="1"/>
  <c r="C8647" i="7"/>
  <c r="D8647" i="7" s="1"/>
  <c r="I8653" i="1" s="1"/>
  <c r="C8651" i="7"/>
  <c r="D8651" i="7" s="1"/>
  <c r="I8657" i="1" s="1"/>
  <c r="C8655" i="7"/>
  <c r="D8655" i="7" s="1"/>
  <c r="I8661" i="1" s="1"/>
  <c r="C8659" i="7"/>
  <c r="D8659" i="7" s="1"/>
  <c r="I8665" i="1" s="1"/>
  <c r="C8663" i="7"/>
  <c r="D8663" i="7" s="1"/>
  <c r="I8669" i="1" s="1"/>
  <c r="C8667" i="7"/>
  <c r="D8667" i="7" s="1"/>
  <c r="I8673" i="1" s="1"/>
  <c r="C8671" i="7"/>
  <c r="D8671" i="7" s="1"/>
  <c r="I8677" i="1" s="1"/>
  <c r="C8675" i="7"/>
  <c r="D8675" i="7" s="1"/>
  <c r="I8681" i="1" s="1"/>
  <c r="D267" i="6"/>
  <c r="C8040" i="7"/>
  <c r="D8040" i="7" s="1"/>
  <c r="I8046" i="1" s="1"/>
  <c r="C8044" i="7"/>
  <c r="D8044" i="7" s="1"/>
  <c r="I8050" i="1" s="1"/>
  <c r="C8048" i="7"/>
  <c r="D8048" i="7" s="1"/>
  <c r="I8054" i="1" s="1"/>
  <c r="C8052" i="7"/>
  <c r="D8052" i="7" s="1"/>
  <c r="I8058" i="1" s="1"/>
  <c r="C8056" i="7"/>
  <c r="D8056" i="7" s="1"/>
  <c r="I8062" i="1" s="1"/>
  <c r="C8060" i="7"/>
  <c r="D8060" i="7" s="1"/>
  <c r="I8066" i="1" s="1"/>
  <c r="C8064" i="7"/>
  <c r="D8064" i="7" s="1"/>
  <c r="I8070" i="1" s="1"/>
  <c r="C8068" i="7"/>
  <c r="D8068" i="7" s="1"/>
  <c r="I8074" i="1" s="1"/>
  <c r="C8041" i="7"/>
  <c r="D8041" i="7" s="1"/>
  <c r="I8047" i="1" s="1"/>
  <c r="C8045" i="7"/>
  <c r="D8045" i="7" s="1"/>
  <c r="I8051" i="1" s="1"/>
  <c r="C8049" i="7"/>
  <c r="D8049" i="7" s="1"/>
  <c r="I8055" i="1" s="1"/>
  <c r="C8053" i="7"/>
  <c r="D8053" i="7" s="1"/>
  <c r="I8059" i="1" s="1"/>
  <c r="C8057" i="7"/>
  <c r="D8057" i="7" s="1"/>
  <c r="I8063" i="1" s="1"/>
  <c r="C8061" i="7"/>
  <c r="D8061" i="7" s="1"/>
  <c r="I8067" i="1" s="1"/>
  <c r="C8065" i="7"/>
  <c r="D8065" i="7" s="1"/>
  <c r="I8071" i="1" s="1"/>
  <c r="C8038" i="7"/>
  <c r="D8038" i="7" s="1"/>
  <c r="I8044" i="1" s="1"/>
  <c r="C8042" i="7"/>
  <c r="D8042" i="7" s="1"/>
  <c r="I8048" i="1" s="1"/>
  <c r="C8046" i="7"/>
  <c r="D8046" i="7" s="1"/>
  <c r="I8052" i="1" s="1"/>
  <c r="C8050" i="7"/>
  <c r="D8050" i="7" s="1"/>
  <c r="I8056" i="1" s="1"/>
  <c r="C8054" i="7"/>
  <c r="D8054" i="7" s="1"/>
  <c r="I8060" i="1" s="1"/>
  <c r="C8058" i="7"/>
  <c r="D8058" i="7" s="1"/>
  <c r="I8064" i="1" s="1"/>
  <c r="C8062" i="7"/>
  <c r="D8062" i="7" s="1"/>
  <c r="I8068" i="1" s="1"/>
  <c r="C8066" i="7"/>
  <c r="D8066" i="7" s="1"/>
  <c r="I8072" i="1" s="1"/>
  <c r="C8039" i="7"/>
  <c r="D8039" i="7" s="1"/>
  <c r="I8045" i="1" s="1"/>
  <c r="C8043" i="7"/>
  <c r="D8043" i="7" s="1"/>
  <c r="I8049" i="1" s="1"/>
  <c r="C8047" i="7"/>
  <c r="D8047" i="7" s="1"/>
  <c r="I8053" i="1" s="1"/>
  <c r="C8051" i="7"/>
  <c r="D8051" i="7" s="1"/>
  <c r="I8057" i="1" s="1"/>
  <c r="C8055" i="7"/>
  <c r="D8055" i="7" s="1"/>
  <c r="I8061" i="1" s="1"/>
  <c r="C8059" i="7"/>
  <c r="D8059" i="7" s="1"/>
  <c r="I8065" i="1" s="1"/>
  <c r="C8063" i="7"/>
  <c r="D8063" i="7" s="1"/>
  <c r="I8069" i="1" s="1"/>
  <c r="C8067" i="7"/>
  <c r="D8067" i="7" s="1"/>
  <c r="I8073" i="1" s="1"/>
  <c r="D255" i="6"/>
  <c r="C7676" i="7"/>
  <c r="D7676" i="7" s="1"/>
  <c r="I7682" i="1" s="1"/>
  <c r="C7680" i="7"/>
  <c r="D7680" i="7" s="1"/>
  <c r="I7686" i="1" s="1"/>
  <c r="C7684" i="7"/>
  <c r="D7684" i="7" s="1"/>
  <c r="I7690" i="1" s="1"/>
  <c r="C7688" i="7"/>
  <c r="D7688" i="7" s="1"/>
  <c r="I7694" i="1" s="1"/>
  <c r="C7692" i="7"/>
  <c r="D7692" i="7" s="1"/>
  <c r="I7698" i="1" s="1"/>
  <c r="C7696" i="7"/>
  <c r="D7696" i="7" s="1"/>
  <c r="I7702" i="1" s="1"/>
  <c r="C7700" i="7"/>
  <c r="D7700" i="7" s="1"/>
  <c r="I7706" i="1" s="1"/>
  <c r="C7673" i="7"/>
  <c r="D7673" i="7" s="1"/>
  <c r="I7679" i="1" s="1"/>
  <c r="C7677" i="7"/>
  <c r="D7677" i="7" s="1"/>
  <c r="I7683" i="1" s="1"/>
  <c r="C7681" i="7"/>
  <c r="D7681" i="7" s="1"/>
  <c r="I7687" i="1" s="1"/>
  <c r="C7685" i="7"/>
  <c r="D7685" i="7" s="1"/>
  <c r="I7691" i="1" s="1"/>
  <c r="C7689" i="7"/>
  <c r="D7689" i="7" s="1"/>
  <c r="I7695" i="1" s="1"/>
  <c r="C7693" i="7"/>
  <c r="D7693" i="7" s="1"/>
  <c r="I7699" i="1" s="1"/>
  <c r="C7697" i="7"/>
  <c r="D7697" i="7" s="1"/>
  <c r="I7703" i="1" s="1"/>
  <c r="C7701" i="7"/>
  <c r="D7701" i="7" s="1"/>
  <c r="I7707" i="1" s="1"/>
  <c r="C7674" i="7"/>
  <c r="D7674" i="7" s="1"/>
  <c r="I7680" i="1" s="1"/>
  <c r="C7678" i="7"/>
  <c r="D7678" i="7" s="1"/>
  <c r="I7684" i="1" s="1"/>
  <c r="C7682" i="7"/>
  <c r="D7682" i="7" s="1"/>
  <c r="I7688" i="1" s="1"/>
  <c r="C7686" i="7"/>
  <c r="D7686" i="7" s="1"/>
  <c r="I7692" i="1" s="1"/>
  <c r="C7690" i="7"/>
  <c r="D7690" i="7" s="1"/>
  <c r="I7696" i="1" s="1"/>
  <c r="C7694" i="7"/>
  <c r="D7694" i="7" s="1"/>
  <c r="I7700" i="1" s="1"/>
  <c r="C7698" i="7"/>
  <c r="D7698" i="7" s="1"/>
  <c r="I7704" i="1" s="1"/>
  <c r="C7702" i="7"/>
  <c r="D7702" i="7" s="1"/>
  <c r="I7708" i="1" s="1"/>
  <c r="C7675" i="7"/>
  <c r="D7675" i="7" s="1"/>
  <c r="I7681" i="1" s="1"/>
  <c r="C7679" i="7"/>
  <c r="D7679" i="7" s="1"/>
  <c r="I7685" i="1" s="1"/>
  <c r="C7683" i="7"/>
  <c r="D7683" i="7" s="1"/>
  <c r="I7689" i="1" s="1"/>
  <c r="C7687" i="7"/>
  <c r="D7687" i="7" s="1"/>
  <c r="I7693" i="1" s="1"/>
  <c r="C7691" i="7"/>
  <c r="D7691" i="7" s="1"/>
  <c r="I7697" i="1" s="1"/>
  <c r="C7695" i="7"/>
  <c r="D7695" i="7" s="1"/>
  <c r="I7701" i="1" s="1"/>
  <c r="C7699" i="7"/>
  <c r="D7699" i="7" s="1"/>
  <c r="I7705" i="1" s="1"/>
  <c r="C7703" i="7"/>
  <c r="D7703" i="7" s="1"/>
  <c r="I7709" i="1" s="1"/>
  <c r="D239" i="6"/>
  <c r="C7188" i="7"/>
  <c r="D7188" i="7" s="1"/>
  <c r="I7194" i="1" s="1"/>
  <c r="C7192" i="7"/>
  <c r="D7192" i="7" s="1"/>
  <c r="I7198" i="1" s="1"/>
  <c r="C7196" i="7"/>
  <c r="D7196" i="7" s="1"/>
  <c r="I7202" i="1" s="1"/>
  <c r="C7200" i="7"/>
  <c r="D7200" i="7" s="1"/>
  <c r="I7206" i="1" s="1"/>
  <c r="C7204" i="7"/>
  <c r="D7204" i="7" s="1"/>
  <c r="I7210" i="1" s="1"/>
  <c r="C7208" i="7"/>
  <c r="D7208" i="7" s="1"/>
  <c r="I7214" i="1" s="1"/>
  <c r="C7212" i="7"/>
  <c r="D7212" i="7" s="1"/>
  <c r="I7218" i="1" s="1"/>
  <c r="C7189" i="7"/>
  <c r="D7189" i="7" s="1"/>
  <c r="I7195" i="1" s="1"/>
  <c r="C7193" i="7"/>
  <c r="D7193" i="7" s="1"/>
  <c r="I7199" i="1" s="1"/>
  <c r="C7197" i="7"/>
  <c r="D7197" i="7" s="1"/>
  <c r="I7203" i="1" s="1"/>
  <c r="C7201" i="7"/>
  <c r="D7201" i="7" s="1"/>
  <c r="I7207" i="1" s="1"/>
  <c r="C7205" i="7"/>
  <c r="D7205" i="7" s="1"/>
  <c r="I7211" i="1" s="1"/>
  <c r="C7209" i="7"/>
  <c r="D7209" i="7" s="1"/>
  <c r="I7215" i="1" s="1"/>
  <c r="C7213" i="7"/>
  <c r="D7213" i="7" s="1"/>
  <c r="I7219" i="1" s="1"/>
  <c r="C7186" i="7"/>
  <c r="D7186" i="7" s="1"/>
  <c r="I7192" i="1" s="1"/>
  <c r="C7190" i="7"/>
  <c r="D7190" i="7" s="1"/>
  <c r="I7196" i="1" s="1"/>
  <c r="C7194" i="7"/>
  <c r="D7194" i="7" s="1"/>
  <c r="I7200" i="1" s="1"/>
  <c r="C7198" i="7"/>
  <c r="D7198" i="7" s="1"/>
  <c r="I7204" i="1" s="1"/>
  <c r="C7202" i="7"/>
  <c r="D7202" i="7" s="1"/>
  <c r="I7208" i="1" s="1"/>
  <c r="C7206" i="7"/>
  <c r="D7206" i="7" s="1"/>
  <c r="I7212" i="1" s="1"/>
  <c r="C7210" i="7"/>
  <c r="D7210" i="7" s="1"/>
  <c r="I7216" i="1" s="1"/>
  <c r="C7214" i="7"/>
  <c r="D7214" i="7" s="1"/>
  <c r="I7220" i="1" s="1"/>
  <c r="C7187" i="7"/>
  <c r="D7187" i="7" s="1"/>
  <c r="I7193" i="1" s="1"/>
  <c r="C7191" i="7"/>
  <c r="D7191" i="7" s="1"/>
  <c r="I7197" i="1" s="1"/>
  <c r="C7195" i="7"/>
  <c r="D7195" i="7" s="1"/>
  <c r="I7201" i="1" s="1"/>
  <c r="C7199" i="7"/>
  <c r="D7199" i="7" s="1"/>
  <c r="I7205" i="1" s="1"/>
  <c r="C7203" i="7"/>
  <c r="D7203" i="7" s="1"/>
  <c r="I7209" i="1" s="1"/>
  <c r="C7207" i="7"/>
  <c r="D7207" i="7" s="1"/>
  <c r="I7213" i="1" s="1"/>
  <c r="C7211" i="7"/>
  <c r="D7211" i="7" s="1"/>
  <c r="I7217" i="1" s="1"/>
  <c r="C7215" i="7"/>
  <c r="D7215" i="7" s="1"/>
  <c r="I7221" i="1" s="1"/>
  <c r="D223" i="6"/>
  <c r="C6700" i="7"/>
  <c r="D6700" i="7" s="1"/>
  <c r="I6706" i="1" s="1"/>
  <c r="C6704" i="7"/>
  <c r="D6704" i="7" s="1"/>
  <c r="I6710" i="1" s="1"/>
  <c r="C6708" i="7"/>
  <c r="D6708" i="7" s="1"/>
  <c r="I6714" i="1" s="1"/>
  <c r="C6712" i="7"/>
  <c r="D6712" i="7" s="1"/>
  <c r="I6718" i="1" s="1"/>
  <c r="C6716" i="7"/>
  <c r="D6716" i="7" s="1"/>
  <c r="I6722" i="1" s="1"/>
  <c r="C6720" i="7"/>
  <c r="D6720" i="7" s="1"/>
  <c r="I6726" i="1" s="1"/>
  <c r="C6724" i="7"/>
  <c r="D6724" i="7" s="1"/>
  <c r="I6730" i="1" s="1"/>
  <c r="C6728" i="7"/>
  <c r="D6728" i="7" s="1"/>
  <c r="I6734" i="1" s="1"/>
  <c r="C6701" i="7"/>
  <c r="D6701" i="7" s="1"/>
  <c r="I6707" i="1" s="1"/>
  <c r="C6705" i="7"/>
  <c r="D6705" i="7" s="1"/>
  <c r="I6711" i="1" s="1"/>
  <c r="C6709" i="7"/>
  <c r="D6709" i="7" s="1"/>
  <c r="I6715" i="1" s="1"/>
  <c r="C6713" i="7"/>
  <c r="D6713" i="7" s="1"/>
  <c r="I6719" i="1" s="1"/>
  <c r="C6717" i="7"/>
  <c r="D6717" i="7" s="1"/>
  <c r="I6723" i="1" s="1"/>
  <c r="C6721" i="7"/>
  <c r="D6721" i="7" s="1"/>
  <c r="I6727" i="1" s="1"/>
  <c r="C6725" i="7"/>
  <c r="D6725" i="7" s="1"/>
  <c r="I6731" i="1" s="1"/>
  <c r="C6698" i="7"/>
  <c r="D6698" i="7" s="1"/>
  <c r="I6704" i="1" s="1"/>
  <c r="C6702" i="7"/>
  <c r="D6702" i="7" s="1"/>
  <c r="I6708" i="1" s="1"/>
  <c r="C6706" i="7"/>
  <c r="D6706" i="7" s="1"/>
  <c r="I6712" i="1" s="1"/>
  <c r="C6710" i="7"/>
  <c r="D6710" i="7" s="1"/>
  <c r="I6716" i="1" s="1"/>
  <c r="C6714" i="7"/>
  <c r="D6714" i="7" s="1"/>
  <c r="I6720" i="1" s="1"/>
  <c r="C6718" i="7"/>
  <c r="D6718" i="7" s="1"/>
  <c r="I6724" i="1" s="1"/>
  <c r="C6722" i="7"/>
  <c r="D6722" i="7" s="1"/>
  <c r="I6728" i="1" s="1"/>
  <c r="C6726" i="7"/>
  <c r="D6726" i="7" s="1"/>
  <c r="I6732" i="1" s="1"/>
  <c r="C6699" i="7"/>
  <c r="D6699" i="7" s="1"/>
  <c r="I6705" i="1" s="1"/>
  <c r="C6703" i="7"/>
  <c r="D6703" i="7" s="1"/>
  <c r="I6709" i="1" s="1"/>
  <c r="C6707" i="7"/>
  <c r="D6707" i="7" s="1"/>
  <c r="I6713" i="1" s="1"/>
  <c r="C6711" i="7"/>
  <c r="D6711" i="7" s="1"/>
  <c r="I6717" i="1" s="1"/>
  <c r="C6715" i="7"/>
  <c r="D6715" i="7" s="1"/>
  <c r="I6721" i="1" s="1"/>
  <c r="C6719" i="7"/>
  <c r="D6719" i="7" s="1"/>
  <c r="I6725" i="1" s="1"/>
  <c r="C6723" i="7"/>
  <c r="D6723" i="7" s="1"/>
  <c r="I6729" i="1" s="1"/>
  <c r="C6727" i="7"/>
  <c r="D6727" i="7" s="1"/>
  <c r="I6733" i="1" s="1"/>
  <c r="D207" i="6"/>
  <c r="C6212" i="7"/>
  <c r="D6212" i="7" s="1"/>
  <c r="I6218" i="1" s="1"/>
  <c r="C6216" i="7"/>
  <c r="D6216" i="7" s="1"/>
  <c r="I6222" i="1" s="1"/>
  <c r="C6220" i="7"/>
  <c r="D6220" i="7" s="1"/>
  <c r="I6226" i="1" s="1"/>
  <c r="C6224" i="7"/>
  <c r="D6224" i="7" s="1"/>
  <c r="I6230" i="1" s="1"/>
  <c r="C6228" i="7"/>
  <c r="D6228" i="7" s="1"/>
  <c r="I6234" i="1" s="1"/>
  <c r="C6232" i="7"/>
  <c r="D6232" i="7" s="1"/>
  <c r="I6238" i="1" s="1"/>
  <c r="C6236" i="7"/>
  <c r="D6236" i="7" s="1"/>
  <c r="I6242" i="1" s="1"/>
  <c r="C6240" i="7"/>
  <c r="D6240" i="7" s="1"/>
  <c r="I6246" i="1" s="1"/>
  <c r="C6213" i="7"/>
  <c r="D6213" i="7" s="1"/>
  <c r="I6219" i="1" s="1"/>
  <c r="C6217" i="7"/>
  <c r="D6217" i="7" s="1"/>
  <c r="I6223" i="1" s="1"/>
  <c r="C6221" i="7"/>
  <c r="D6221" i="7" s="1"/>
  <c r="I6227" i="1" s="1"/>
  <c r="C6225" i="7"/>
  <c r="D6225" i="7" s="1"/>
  <c r="I6231" i="1" s="1"/>
  <c r="C6229" i="7"/>
  <c r="D6229" i="7" s="1"/>
  <c r="I6235" i="1" s="1"/>
  <c r="C6233" i="7"/>
  <c r="D6233" i="7" s="1"/>
  <c r="I6239" i="1" s="1"/>
  <c r="C6237" i="7"/>
  <c r="D6237" i="7" s="1"/>
  <c r="I6243" i="1" s="1"/>
  <c r="C6241" i="7"/>
  <c r="D6241" i="7" s="1"/>
  <c r="I6247" i="1" s="1"/>
  <c r="C6214" i="7"/>
  <c r="D6214" i="7" s="1"/>
  <c r="I6220" i="1" s="1"/>
  <c r="C6218" i="7"/>
  <c r="D6218" i="7" s="1"/>
  <c r="I6224" i="1" s="1"/>
  <c r="C6222" i="7"/>
  <c r="D6222" i="7" s="1"/>
  <c r="I6228" i="1" s="1"/>
  <c r="C6226" i="7"/>
  <c r="D6226" i="7" s="1"/>
  <c r="I6232" i="1" s="1"/>
  <c r="C6230" i="7"/>
  <c r="D6230" i="7" s="1"/>
  <c r="I6236" i="1" s="1"/>
  <c r="C6234" i="7"/>
  <c r="D6234" i="7" s="1"/>
  <c r="I6240" i="1" s="1"/>
  <c r="C6238" i="7"/>
  <c r="D6238" i="7" s="1"/>
  <c r="I6244" i="1" s="1"/>
  <c r="C6242" i="7"/>
  <c r="D6242" i="7" s="1"/>
  <c r="I6248" i="1" s="1"/>
  <c r="C6215" i="7"/>
  <c r="D6215" i="7" s="1"/>
  <c r="I6221" i="1" s="1"/>
  <c r="C6219" i="7"/>
  <c r="D6219" i="7" s="1"/>
  <c r="I6225" i="1" s="1"/>
  <c r="C6223" i="7"/>
  <c r="D6223" i="7" s="1"/>
  <c r="I6229" i="1" s="1"/>
  <c r="C6227" i="7"/>
  <c r="D6227" i="7" s="1"/>
  <c r="I6233" i="1" s="1"/>
  <c r="C6231" i="7"/>
  <c r="D6231" i="7" s="1"/>
  <c r="I6237" i="1" s="1"/>
  <c r="C6235" i="7"/>
  <c r="D6235" i="7" s="1"/>
  <c r="I6241" i="1" s="1"/>
  <c r="C6239" i="7"/>
  <c r="D6239" i="7" s="1"/>
  <c r="I6245" i="1" s="1"/>
  <c r="D191" i="6"/>
  <c r="C5728" i="7"/>
  <c r="D5728" i="7" s="1"/>
  <c r="I5734" i="1" s="1"/>
  <c r="C5732" i="7"/>
  <c r="D5732" i="7" s="1"/>
  <c r="I5738" i="1" s="1"/>
  <c r="C5736" i="7"/>
  <c r="D5736" i="7" s="1"/>
  <c r="I5742" i="1" s="1"/>
  <c r="C5740" i="7"/>
  <c r="D5740" i="7" s="1"/>
  <c r="I5746" i="1" s="1"/>
  <c r="C5744" i="7"/>
  <c r="D5744" i="7" s="1"/>
  <c r="I5750" i="1" s="1"/>
  <c r="C5748" i="7"/>
  <c r="D5748" i="7" s="1"/>
  <c r="I5754" i="1" s="1"/>
  <c r="C5752" i="7"/>
  <c r="D5752" i="7" s="1"/>
  <c r="I5758" i="1" s="1"/>
  <c r="C5725" i="7"/>
  <c r="D5725" i="7" s="1"/>
  <c r="I5731" i="1" s="1"/>
  <c r="C5729" i="7"/>
  <c r="D5729" i="7" s="1"/>
  <c r="I5735" i="1" s="1"/>
  <c r="C5733" i="7"/>
  <c r="D5733" i="7" s="1"/>
  <c r="I5739" i="1" s="1"/>
  <c r="C5737" i="7"/>
  <c r="D5737" i="7" s="1"/>
  <c r="I5743" i="1" s="1"/>
  <c r="C5741" i="7"/>
  <c r="D5741" i="7" s="1"/>
  <c r="I5747" i="1" s="1"/>
  <c r="C5745" i="7"/>
  <c r="D5745" i="7" s="1"/>
  <c r="I5751" i="1" s="1"/>
  <c r="C5749" i="7"/>
  <c r="D5749" i="7" s="1"/>
  <c r="I5755" i="1" s="1"/>
  <c r="C5753" i="7"/>
  <c r="D5753" i="7" s="1"/>
  <c r="I5759" i="1" s="1"/>
  <c r="C5726" i="7"/>
  <c r="D5726" i="7" s="1"/>
  <c r="I5732" i="1" s="1"/>
  <c r="C5730" i="7"/>
  <c r="D5730" i="7" s="1"/>
  <c r="I5736" i="1" s="1"/>
  <c r="C5734" i="7"/>
  <c r="D5734" i="7" s="1"/>
  <c r="I5740" i="1" s="1"/>
  <c r="C5738" i="7"/>
  <c r="D5738" i="7" s="1"/>
  <c r="I5744" i="1" s="1"/>
  <c r="C5742" i="7"/>
  <c r="D5742" i="7" s="1"/>
  <c r="I5748" i="1" s="1"/>
  <c r="C5746" i="7"/>
  <c r="D5746" i="7" s="1"/>
  <c r="I5752" i="1" s="1"/>
  <c r="C5750" i="7"/>
  <c r="D5750" i="7" s="1"/>
  <c r="I5756" i="1" s="1"/>
  <c r="C5754" i="7"/>
  <c r="D5754" i="7" s="1"/>
  <c r="I5760" i="1" s="1"/>
  <c r="C5727" i="7"/>
  <c r="D5727" i="7" s="1"/>
  <c r="I5733" i="1" s="1"/>
  <c r="C5731" i="7"/>
  <c r="D5731" i="7" s="1"/>
  <c r="I5737" i="1" s="1"/>
  <c r="C5735" i="7"/>
  <c r="D5735" i="7" s="1"/>
  <c r="I5741" i="1" s="1"/>
  <c r="C5739" i="7"/>
  <c r="D5739" i="7" s="1"/>
  <c r="I5745" i="1" s="1"/>
  <c r="C5743" i="7"/>
  <c r="D5743" i="7" s="1"/>
  <c r="I5749" i="1" s="1"/>
  <c r="C5747" i="7"/>
  <c r="D5747" i="7" s="1"/>
  <c r="I5753" i="1" s="1"/>
  <c r="C5751" i="7"/>
  <c r="D5751" i="7" s="1"/>
  <c r="I5757" i="1" s="1"/>
  <c r="D175" i="6"/>
  <c r="C5239" i="7"/>
  <c r="D5239" i="7" s="1"/>
  <c r="I5245" i="1" s="1"/>
  <c r="C5243" i="7"/>
  <c r="D5243" i="7" s="1"/>
  <c r="I5249" i="1" s="1"/>
  <c r="C5247" i="7"/>
  <c r="D5247" i="7" s="1"/>
  <c r="I5253" i="1" s="1"/>
  <c r="C5251" i="7"/>
  <c r="D5251" i="7" s="1"/>
  <c r="I5257" i="1" s="1"/>
  <c r="C5255" i="7"/>
  <c r="D5255" i="7" s="1"/>
  <c r="I5261" i="1" s="1"/>
  <c r="C5259" i="7"/>
  <c r="D5259" i="7" s="1"/>
  <c r="I5265" i="1" s="1"/>
  <c r="C5263" i="7"/>
  <c r="D5263" i="7" s="1"/>
  <c r="I5269" i="1" s="1"/>
  <c r="C5267" i="7"/>
  <c r="D5267" i="7" s="1"/>
  <c r="I5273" i="1" s="1"/>
  <c r="C5240" i="7"/>
  <c r="D5240" i="7" s="1"/>
  <c r="I5246" i="1" s="1"/>
  <c r="C5244" i="7"/>
  <c r="D5244" i="7" s="1"/>
  <c r="I5250" i="1" s="1"/>
  <c r="C5248" i="7"/>
  <c r="D5248" i="7" s="1"/>
  <c r="I5254" i="1" s="1"/>
  <c r="C5252" i="7"/>
  <c r="D5252" i="7" s="1"/>
  <c r="I5258" i="1" s="1"/>
  <c r="C5256" i="7"/>
  <c r="D5256" i="7" s="1"/>
  <c r="I5262" i="1" s="1"/>
  <c r="C5260" i="7"/>
  <c r="D5260" i="7" s="1"/>
  <c r="I5266" i="1" s="1"/>
  <c r="C5264" i="7"/>
  <c r="D5264" i="7" s="1"/>
  <c r="I5270" i="1" s="1"/>
  <c r="C5238" i="7"/>
  <c r="D5238" i="7" s="1"/>
  <c r="I5244" i="1" s="1"/>
  <c r="C5242" i="7"/>
  <c r="D5242" i="7" s="1"/>
  <c r="I5248" i="1" s="1"/>
  <c r="C5246" i="7"/>
  <c r="D5246" i="7" s="1"/>
  <c r="I5252" i="1" s="1"/>
  <c r="C5250" i="7"/>
  <c r="D5250" i="7" s="1"/>
  <c r="I5256" i="1" s="1"/>
  <c r="C5254" i="7"/>
  <c r="D5254" i="7" s="1"/>
  <c r="I5260" i="1" s="1"/>
  <c r="C5258" i="7"/>
  <c r="D5258" i="7" s="1"/>
  <c r="I5264" i="1" s="1"/>
  <c r="C5262" i="7"/>
  <c r="D5262" i="7" s="1"/>
  <c r="I5268" i="1" s="1"/>
  <c r="C5266" i="7"/>
  <c r="D5266" i="7" s="1"/>
  <c r="I5272" i="1" s="1"/>
  <c r="C5241" i="7"/>
  <c r="D5241" i="7" s="1"/>
  <c r="I5247" i="1" s="1"/>
  <c r="C5257" i="7"/>
  <c r="D5257" i="7" s="1"/>
  <c r="I5263" i="1" s="1"/>
  <c r="C5245" i="7"/>
  <c r="D5245" i="7" s="1"/>
  <c r="I5251" i="1" s="1"/>
  <c r="C5261" i="7"/>
  <c r="D5261" i="7" s="1"/>
  <c r="I5267" i="1" s="1"/>
  <c r="C5249" i="7"/>
  <c r="D5249" i="7" s="1"/>
  <c r="I5255" i="1" s="1"/>
  <c r="C5265" i="7"/>
  <c r="D5265" i="7" s="1"/>
  <c r="I5271" i="1" s="1"/>
  <c r="C5237" i="7"/>
  <c r="D5237" i="7" s="1"/>
  <c r="I5243" i="1" s="1"/>
  <c r="C5253" i="7"/>
  <c r="D5253" i="7" s="1"/>
  <c r="I5259" i="1" s="1"/>
  <c r="D159" i="6"/>
  <c r="C4751" i="7"/>
  <c r="D4751" i="7" s="1"/>
  <c r="I4757" i="1" s="1"/>
  <c r="C4755" i="7"/>
  <c r="D4755" i="7" s="1"/>
  <c r="I4761" i="1" s="1"/>
  <c r="C4759" i="7"/>
  <c r="D4759" i="7" s="1"/>
  <c r="I4765" i="1" s="1"/>
  <c r="C4763" i="7"/>
  <c r="D4763" i="7" s="1"/>
  <c r="I4769" i="1" s="1"/>
  <c r="C4767" i="7"/>
  <c r="D4767" i="7" s="1"/>
  <c r="I4773" i="1" s="1"/>
  <c r="C4771" i="7"/>
  <c r="D4771" i="7" s="1"/>
  <c r="I4777" i="1" s="1"/>
  <c r="C4775" i="7"/>
  <c r="D4775" i="7" s="1"/>
  <c r="I4781" i="1" s="1"/>
  <c r="C4779" i="7"/>
  <c r="D4779" i="7" s="1"/>
  <c r="I4785" i="1" s="1"/>
  <c r="C4752" i="7"/>
  <c r="D4752" i="7" s="1"/>
  <c r="I4758" i="1" s="1"/>
  <c r="C4756" i="7"/>
  <c r="D4756" i="7" s="1"/>
  <c r="I4762" i="1" s="1"/>
  <c r="C4760" i="7"/>
  <c r="D4760" i="7" s="1"/>
  <c r="I4766" i="1" s="1"/>
  <c r="C4764" i="7"/>
  <c r="D4764" i="7" s="1"/>
  <c r="I4770" i="1" s="1"/>
  <c r="C4768" i="7"/>
  <c r="D4768" i="7" s="1"/>
  <c r="I4774" i="1" s="1"/>
  <c r="C4772" i="7"/>
  <c r="D4772" i="7" s="1"/>
  <c r="I4778" i="1" s="1"/>
  <c r="C4776" i="7"/>
  <c r="D4776" i="7" s="1"/>
  <c r="I4782" i="1" s="1"/>
  <c r="C4780" i="7"/>
  <c r="D4780" i="7" s="1"/>
  <c r="I4786" i="1" s="1"/>
  <c r="C4754" i="7"/>
  <c r="D4754" i="7" s="1"/>
  <c r="I4760" i="1" s="1"/>
  <c r="C4758" i="7"/>
  <c r="D4758" i="7" s="1"/>
  <c r="I4764" i="1" s="1"/>
  <c r="C4762" i="7"/>
  <c r="D4762" i="7" s="1"/>
  <c r="I4768" i="1" s="1"/>
  <c r="C4766" i="7"/>
  <c r="D4766" i="7" s="1"/>
  <c r="I4772" i="1" s="1"/>
  <c r="C4770" i="7"/>
  <c r="D4770" i="7" s="1"/>
  <c r="I4776" i="1" s="1"/>
  <c r="C4774" i="7"/>
  <c r="D4774" i="7" s="1"/>
  <c r="I4780" i="1" s="1"/>
  <c r="C4778" i="7"/>
  <c r="D4778" i="7" s="1"/>
  <c r="I4784" i="1" s="1"/>
  <c r="C4761" i="7"/>
  <c r="D4761" i="7" s="1"/>
  <c r="I4767" i="1" s="1"/>
  <c r="C4777" i="7"/>
  <c r="D4777" i="7" s="1"/>
  <c r="I4783" i="1" s="1"/>
  <c r="C4765" i="7"/>
  <c r="D4765" i="7" s="1"/>
  <c r="I4771" i="1" s="1"/>
  <c r="C4781" i="7"/>
  <c r="D4781" i="7" s="1"/>
  <c r="I4787" i="1" s="1"/>
  <c r="C4753" i="7"/>
  <c r="D4753" i="7" s="1"/>
  <c r="I4759" i="1" s="1"/>
  <c r="C4769" i="7"/>
  <c r="D4769" i="7" s="1"/>
  <c r="I4775" i="1" s="1"/>
  <c r="C4757" i="7"/>
  <c r="D4757" i="7" s="1"/>
  <c r="I4763" i="1" s="1"/>
  <c r="C4773" i="7"/>
  <c r="D4773" i="7" s="1"/>
  <c r="I4779" i="1" s="1"/>
  <c r="D143" i="6"/>
  <c r="C4267" i="7"/>
  <c r="D4267" i="7" s="1"/>
  <c r="I4273" i="1" s="1"/>
  <c r="C4271" i="7"/>
  <c r="D4271" i="7" s="1"/>
  <c r="I4277" i="1" s="1"/>
  <c r="C4275" i="7"/>
  <c r="D4275" i="7" s="1"/>
  <c r="I4281" i="1" s="1"/>
  <c r="C4279" i="7"/>
  <c r="D4279" i="7" s="1"/>
  <c r="I4285" i="1" s="1"/>
  <c r="C4283" i="7"/>
  <c r="D4283" i="7" s="1"/>
  <c r="I4289" i="1" s="1"/>
  <c r="C4287" i="7"/>
  <c r="D4287" i="7" s="1"/>
  <c r="I4293" i="1" s="1"/>
  <c r="C4291" i="7"/>
  <c r="D4291" i="7" s="1"/>
  <c r="I4297" i="1" s="1"/>
  <c r="C4264" i="7"/>
  <c r="D4264" i="7" s="1"/>
  <c r="I4270" i="1" s="1"/>
  <c r="C4268" i="7"/>
  <c r="D4268" i="7" s="1"/>
  <c r="I4274" i="1" s="1"/>
  <c r="C4272" i="7"/>
  <c r="D4272" i="7" s="1"/>
  <c r="I4278" i="1" s="1"/>
  <c r="C4276" i="7"/>
  <c r="D4276" i="7" s="1"/>
  <c r="I4282" i="1" s="1"/>
  <c r="C4280" i="7"/>
  <c r="D4280" i="7" s="1"/>
  <c r="I4286" i="1" s="1"/>
  <c r="C4284" i="7"/>
  <c r="D4284" i="7" s="1"/>
  <c r="I4290" i="1" s="1"/>
  <c r="C4288" i="7"/>
  <c r="D4288" i="7" s="1"/>
  <c r="I4294" i="1" s="1"/>
  <c r="C4292" i="7"/>
  <c r="D4292" i="7" s="1"/>
  <c r="I4298" i="1" s="1"/>
  <c r="C4266" i="7"/>
  <c r="D4266" i="7" s="1"/>
  <c r="I4272" i="1" s="1"/>
  <c r="C4270" i="7"/>
  <c r="D4270" i="7" s="1"/>
  <c r="I4276" i="1" s="1"/>
  <c r="C4274" i="7"/>
  <c r="D4274" i="7" s="1"/>
  <c r="I4280" i="1" s="1"/>
  <c r="C4278" i="7"/>
  <c r="D4278" i="7" s="1"/>
  <c r="I4284" i="1" s="1"/>
  <c r="C4282" i="7"/>
  <c r="D4282" i="7" s="1"/>
  <c r="I4288" i="1" s="1"/>
  <c r="C4286" i="7"/>
  <c r="D4286" i="7" s="1"/>
  <c r="I4292" i="1" s="1"/>
  <c r="C4290" i="7"/>
  <c r="D4290" i="7" s="1"/>
  <c r="I4296" i="1" s="1"/>
  <c r="C4265" i="7"/>
  <c r="D4265" i="7" s="1"/>
  <c r="I4271" i="1" s="1"/>
  <c r="C4281" i="7"/>
  <c r="D4281" i="7" s="1"/>
  <c r="I4287" i="1" s="1"/>
  <c r="C4269" i="7"/>
  <c r="D4269" i="7" s="1"/>
  <c r="I4275" i="1" s="1"/>
  <c r="C4285" i="7"/>
  <c r="D4285" i="7" s="1"/>
  <c r="I4291" i="1" s="1"/>
  <c r="C4273" i="7"/>
  <c r="D4273" i="7" s="1"/>
  <c r="I4279" i="1" s="1"/>
  <c r="C4289" i="7"/>
  <c r="D4289" i="7" s="1"/>
  <c r="I4295" i="1" s="1"/>
  <c r="C4277" i="7"/>
  <c r="D4277" i="7" s="1"/>
  <c r="I4283" i="1" s="1"/>
  <c r="C4293" i="7"/>
  <c r="D4293" i="7" s="1"/>
  <c r="I4299" i="1" s="1"/>
  <c r="D119" i="6"/>
  <c r="C3535" i="7"/>
  <c r="D3535" i="7" s="1"/>
  <c r="I3541" i="1" s="1"/>
  <c r="C3539" i="7"/>
  <c r="D3539" i="7" s="1"/>
  <c r="I3545" i="1" s="1"/>
  <c r="C3543" i="7"/>
  <c r="D3543" i="7" s="1"/>
  <c r="I3549" i="1" s="1"/>
  <c r="C3547" i="7"/>
  <c r="D3547" i="7" s="1"/>
  <c r="I3553" i="1" s="1"/>
  <c r="C3551" i="7"/>
  <c r="D3551" i="7" s="1"/>
  <c r="I3557" i="1" s="1"/>
  <c r="C3555" i="7"/>
  <c r="D3555" i="7" s="1"/>
  <c r="I3561" i="1" s="1"/>
  <c r="C3559" i="7"/>
  <c r="D3559" i="7" s="1"/>
  <c r="I3565" i="1" s="1"/>
  <c r="C3536" i="7"/>
  <c r="D3536" i="7" s="1"/>
  <c r="I3542" i="1" s="1"/>
  <c r="C3540" i="7"/>
  <c r="D3540" i="7" s="1"/>
  <c r="I3546" i="1" s="1"/>
  <c r="C3544" i="7"/>
  <c r="D3544" i="7" s="1"/>
  <c r="I3550" i="1" s="1"/>
  <c r="C3548" i="7"/>
  <c r="D3548" i="7" s="1"/>
  <c r="I3554" i="1" s="1"/>
  <c r="C3552" i="7"/>
  <c r="D3552" i="7" s="1"/>
  <c r="I3558" i="1" s="1"/>
  <c r="C3556" i="7"/>
  <c r="D3556" i="7" s="1"/>
  <c r="I3562" i="1" s="1"/>
  <c r="C3560" i="7"/>
  <c r="D3560" i="7" s="1"/>
  <c r="I3566" i="1" s="1"/>
  <c r="C3534" i="7"/>
  <c r="D3534" i="7" s="1"/>
  <c r="I3540" i="1" s="1"/>
  <c r="C3538" i="7"/>
  <c r="D3538" i="7" s="1"/>
  <c r="I3544" i="1" s="1"/>
  <c r="C3542" i="7"/>
  <c r="D3542" i="7" s="1"/>
  <c r="I3548" i="1" s="1"/>
  <c r="C3546" i="7"/>
  <c r="D3546" i="7" s="1"/>
  <c r="I3552" i="1" s="1"/>
  <c r="C3550" i="7"/>
  <c r="D3550" i="7" s="1"/>
  <c r="I3556" i="1" s="1"/>
  <c r="C3554" i="7"/>
  <c r="D3554" i="7" s="1"/>
  <c r="I3560" i="1" s="1"/>
  <c r="C3558" i="7"/>
  <c r="D3558" i="7" s="1"/>
  <c r="I3564" i="1" s="1"/>
  <c r="C3562" i="7"/>
  <c r="D3562" i="7" s="1"/>
  <c r="I3568" i="1" s="1"/>
  <c r="C3545" i="7"/>
  <c r="D3545" i="7" s="1"/>
  <c r="I3551" i="1" s="1"/>
  <c r="C3561" i="7"/>
  <c r="D3561" i="7" s="1"/>
  <c r="I3567" i="1" s="1"/>
  <c r="C3533" i="7"/>
  <c r="D3533" i="7" s="1"/>
  <c r="I3539" i="1" s="1"/>
  <c r="C3549" i="7"/>
  <c r="D3549" i="7" s="1"/>
  <c r="I3555" i="1" s="1"/>
  <c r="C3537" i="7"/>
  <c r="D3537" i="7" s="1"/>
  <c r="I3543" i="1" s="1"/>
  <c r="C3553" i="7"/>
  <c r="D3553" i="7" s="1"/>
  <c r="I3559" i="1" s="1"/>
  <c r="C3541" i="7"/>
  <c r="D3541" i="7" s="1"/>
  <c r="I3547" i="1" s="1"/>
  <c r="C3557" i="7"/>
  <c r="D3557" i="7" s="1"/>
  <c r="I3563" i="1" s="1"/>
  <c r="D99" i="6"/>
  <c r="C2927" i="7"/>
  <c r="D2927" i="7" s="1"/>
  <c r="I2933" i="1" s="1"/>
  <c r="C2931" i="7"/>
  <c r="D2931" i="7" s="1"/>
  <c r="I2937" i="1" s="1"/>
  <c r="C2935" i="7"/>
  <c r="D2935" i="7" s="1"/>
  <c r="I2941" i="1" s="1"/>
  <c r="C2939" i="7"/>
  <c r="D2939" i="7" s="1"/>
  <c r="I2945" i="1" s="1"/>
  <c r="C2943" i="7"/>
  <c r="D2943" i="7" s="1"/>
  <c r="I2949" i="1" s="1"/>
  <c r="C2947" i="7"/>
  <c r="D2947" i="7" s="1"/>
  <c r="I2953" i="1" s="1"/>
  <c r="C2951" i="7"/>
  <c r="D2951" i="7" s="1"/>
  <c r="I2957" i="1" s="1"/>
  <c r="C2955" i="7"/>
  <c r="D2955" i="7" s="1"/>
  <c r="I2961" i="1" s="1"/>
  <c r="C2928" i="7"/>
  <c r="D2928" i="7" s="1"/>
  <c r="I2934" i="1" s="1"/>
  <c r="C2932" i="7"/>
  <c r="D2932" i="7" s="1"/>
  <c r="I2938" i="1" s="1"/>
  <c r="C2936" i="7"/>
  <c r="D2936" i="7" s="1"/>
  <c r="I2942" i="1" s="1"/>
  <c r="C2940" i="7"/>
  <c r="D2940" i="7" s="1"/>
  <c r="I2946" i="1" s="1"/>
  <c r="C2944" i="7"/>
  <c r="D2944" i="7" s="1"/>
  <c r="I2950" i="1" s="1"/>
  <c r="C2948" i="7"/>
  <c r="D2948" i="7" s="1"/>
  <c r="I2954" i="1" s="1"/>
  <c r="C2952" i="7"/>
  <c r="D2952" i="7" s="1"/>
  <c r="I2958" i="1" s="1"/>
  <c r="C2926" i="7"/>
  <c r="D2926" i="7" s="1"/>
  <c r="I2932" i="1" s="1"/>
  <c r="C2930" i="7"/>
  <c r="D2930" i="7" s="1"/>
  <c r="I2936" i="1" s="1"/>
  <c r="C2934" i="7"/>
  <c r="D2934" i="7" s="1"/>
  <c r="I2940" i="1" s="1"/>
  <c r="C2938" i="7"/>
  <c r="D2938" i="7" s="1"/>
  <c r="I2944" i="1" s="1"/>
  <c r="C2942" i="7"/>
  <c r="D2942" i="7" s="1"/>
  <c r="I2948" i="1" s="1"/>
  <c r="C2946" i="7"/>
  <c r="D2946" i="7" s="1"/>
  <c r="I2952" i="1" s="1"/>
  <c r="C2950" i="7"/>
  <c r="D2950" i="7" s="1"/>
  <c r="I2956" i="1" s="1"/>
  <c r="C2954" i="7"/>
  <c r="D2954" i="7" s="1"/>
  <c r="I2960" i="1" s="1"/>
  <c r="C2937" i="7"/>
  <c r="D2937" i="7" s="1"/>
  <c r="I2943" i="1" s="1"/>
  <c r="C2953" i="7"/>
  <c r="D2953" i="7" s="1"/>
  <c r="I2959" i="1" s="1"/>
  <c r="C2925" i="7"/>
  <c r="D2925" i="7" s="1"/>
  <c r="I2931" i="1" s="1"/>
  <c r="C2941" i="7"/>
  <c r="D2941" i="7" s="1"/>
  <c r="I2947" i="1" s="1"/>
  <c r="C2929" i="7"/>
  <c r="D2929" i="7" s="1"/>
  <c r="I2935" i="1" s="1"/>
  <c r="C2945" i="7"/>
  <c r="D2945" i="7" s="1"/>
  <c r="I2951" i="1" s="1"/>
  <c r="C2933" i="7"/>
  <c r="D2933" i="7" s="1"/>
  <c r="I2939" i="1" s="1"/>
  <c r="C2949" i="7"/>
  <c r="D2949" i="7" s="1"/>
  <c r="I2955" i="1" s="1"/>
  <c r="D71" i="6"/>
  <c r="C2075" i="7"/>
  <c r="D2075" i="7" s="1"/>
  <c r="I2081" i="1" s="1"/>
  <c r="C2079" i="7"/>
  <c r="D2079" i="7" s="1"/>
  <c r="I2085" i="1" s="1"/>
  <c r="C2083" i="7"/>
  <c r="D2083" i="7" s="1"/>
  <c r="I2089" i="1" s="1"/>
  <c r="C2087" i="7"/>
  <c r="D2087" i="7" s="1"/>
  <c r="I2093" i="1" s="1"/>
  <c r="C2091" i="7"/>
  <c r="D2091" i="7" s="1"/>
  <c r="I2097" i="1" s="1"/>
  <c r="C2095" i="7"/>
  <c r="D2095" i="7" s="1"/>
  <c r="I2101" i="1" s="1"/>
  <c r="C2099" i="7"/>
  <c r="D2099" i="7" s="1"/>
  <c r="I2105" i="1" s="1"/>
  <c r="C2072" i="7"/>
  <c r="D2072" i="7" s="1"/>
  <c r="I2078" i="1" s="1"/>
  <c r="C2076" i="7"/>
  <c r="D2076" i="7" s="1"/>
  <c r="I2082" i="1" s="1"/>
  <c r="C2080" i="7"/>
  <c r="D2080" i="7" s="1"/>
  <c r="I2086" i="1" s="1"/>
  <c r="C2084" i="7"/>
  <c r="D2084" i="7" s="1"/>
  <c r="I2090" i="1" s="1"/>
  <c r="C2088" i="7"/>
  <c r="D2088" i="7" s="1"/>
  <c r="I2094" i="1" s="1"/>
  <c r="C2092" i="7"/>
  <c r="D2092" i="7" s="1"/>
  <c r="I2098" i="1" s="1"/>
  <c r="C2096" i="7"/>
  <c r="D2096" i="7" s="1"/>
  <c r="I2102" i="1" s="1"/>
  <c r="C2100" i="7"/>
  <c r="D2100" i="7" s="1"/>
  <c r="I2106" i="1" s="1"/>
  <c r="C2074" i="7"/>
  <c r="D2074" i="7" s="1"/>
  <c r="I2080" i="1" s="1"/>
  <c r="C2078" i="7"/>
  <c r="D2078" i="7" s="1"/>
  <c r="I2084" i="1" s="1"/>
  <c r="C2082" i="7"/>
  <c r="D2082" i="7" s="1"/>
  <c r="I2088" i="1" s="1"/>
  <c r="C2086" i="7"/>
  <c r="D2086" i="7" s="1"/>
  <c r="I2092" i="1" s="1"/>
  <c r="C2090" i="7"/>
  <c r="D2090" i="7" s="1"/>
  <c r="I2096" i="1" s="1"/>
  <c r="C2094" i="7"/>
  <c r="D2094" i="7" s="1"/>
  <c r="I2100" i="1" s="1"/>
  <c r="C2098" i="7"/>
  <c r="D2098" i="7" s="1"/>
  <c r="I2104" i="1" s="1"/>
  <c r="C2073" i="7"/>
  <c r="D2073" i="7" s="1"/>
  <c r="I2079" i="1" s="1"/>
  <c r="C2089" i="7"/>
  <c r="D2089" i="7" s="1"/>
  <c r="I2095" i="1" s="1"/>
  <c r="C2077" i="7"/>
  <c r="D2077" i="7" s="1"/>
  <c r="I2083" i="1" s="1"/>
  <c r="C2093" i="7"/>
  <c r="D2093" i="7" s="1"/>
  <c r="I2099" i="1" s="1"/>
  <c r="C2081" i="7"/>
  <c r="D2081" i="7" s="1"/>
  <c r="I2087" i="1" s="1"/>
  <c r="C2097" i="7"/>
  <c r="D2097" i="7" s="1"/>
  <c r="I2103" i="1" s="1"/>
  <c r="C2085" i="7"/>
  <c r="D2085" i="7" s="1"/>
  <c r="I2091" i="1" s="1"/>
  <c r="C2101" i="7"/>
  <c r="D2101" i="7" s="1"/>
  <c r="I2107" i="1" s="1"/>
  <c r="D7" i="6"/>
  <c r="C123" i="7"/>
  <c r="D123" i="7" s="1"/>
  <c r="I129" i="1" s="1"/>
  <c r="C127" i="7"/>
  <c r="D127" i="7" s="1"/>
  <c r="I133" i="1" s="1"/>
  <c r="C131" i="7"/>
  <c r="D131" i="7" s="1"/>
  <c r="I137" i="1" s="1"/>
  <c r="C135" i="7"/>
  <c r="D135" i="7" s="1"/>
  <c r="I141" i="1" s="1"/>
  <c r="C139" i="7"/>
  <c r="D139" i="7" s="1"/>
  <c r="I145" i="1" s="1"/>
  <c r="C143" i="7"/>
  <c r="D143" i="7" s="1"/>
  <c r="I149" i="1" s="1"/>
  <c r="C147" i="7"/>
  <c r="D147" i="7" s="1"/>
  <c r="I153" i="1" s="1"/>
  <c r="C151" i="7"/>
  <c r="D151" i="7" s="1"/>
  <c r="I157" i="1" s="1"/>
  <c r="C124" i="7"/>
  <c r="D124" i="7" s="1"/>
  <c r="I130" i="1" s="1"/>
  <c r="C128" i="7"/>
  <c r="D128" i="7" s="1"/>
  <c r="I134" i="1" s="1"/>
  <c r="C132" i="7"/>
  <c r="D132" i="7" s="1"/>
  <c r="I138" i="1" s="1"/>
  <c r="C136" i="7"/>
  <c r="D136" i="7" s="1"/>
  <c r="I142" i="1" s="1"/>
  <c r="C140" i="7"/>
  <c r="D140" i="7" s="1"/>
  <c r="I146" i="1" s="1"/>
  <c r="C144" i="7"/>
  <c r="D144" i="7" s="1"/>
  <c r="I150" i="1" s="1"/>
  <c r="C148" i="7"/>
  <c r="D148" i="7" s="1"/>
  <c r="I154" i="1" s="1"/>
  <c r="C152" i="7"/>
  <c r="D152" i="7" s="1"/>
  <c r="I158" i="1" s="1"/>
  <c r="C126" i="7"/>
  <c r="D126" i="7" s="1"/>
  <c r="I132" i="1" s="1"/>
  <c r="C130" i="7"/>
  <c r="D130" i="7" s="1"/>
  <c r="I136" i="1" s="1"/>
  <c r="C134" i="7"/>
  <c r="D134" i="7" s="1"/>
  <c r="I140" i="1" s="1"/>
  <c r="C138" i="7"/>
  <c r="D138" i="7" s="1"/>
  <c r="I144" i="1" s="1"/>
  <c r="C142" i="7"/>
  <c r="D142" i="7" s="1"/>
  <c r="I148" i="1" s="1"/>
  <c r="C146" i="7"/>
  <c r="D146" i="7" s="1"/>
  <c r="I152" i="1" s="1"/>
  <c r="C150" i="7"/>
  <c r="D150" i="7" s="1"/>
  <c r="I156" i="1" s="1"/>
  <c r="C137" i="7"/>
  <c r="D137" i="7" s="1"/>
  <c r="I143" i="1" s="1"/>
  <c r="C153" i="7"/>
  <c r="D153" i="7" s="1"/>
  <c r="I159" i="1" s="1"/>
  <c r="C125" i="7"/>
  <c r="D125" i="7" s="1"/>
  <c r="I131" i="1" s="1"/>
  <c r="C141" i="7"/>
  <c r="D141" i="7" s="1"/>
  <c r="I147" i="1" s="1"/>
  <c r="C129" i="7"/>
  <c r="D129" i="7" s="1"/>
  <c r="I135" i="1" s="1"/>
  <c r="C145" i="7"/>
  <c r="D145" i="7" s="1"/>
  <c r="I151" i="1" s="1"/>
  <c r="C133" i="7"/>
  <c r="D133" i="7" s="1"/>
  <c r="I139" i="1" s="1"/>
  <c r="C149" i="7"/>
  <c r="D149" i="7" s="1"/>
  <c r="I155" i="1" s="1"/>
  <c r="D283" i="6"/>
  <c r="C8524" i="7"/>
  <c r="D8524" i="7" s="1"/>
  <c r="I8530" i="1" s="1"/>
  <c r="C8528" i="7"/>
  <c r="D8528" i="7" s="1"/>
  <c r="I8534" i="1" s="1"/>
  <c r="C8532" i="7"/>
  <c r="D8532" i="7" s="1"/>
  <c r="I8538" i="1" s="1"/>
  <c r="C8536" i="7"/>
  <c r="D8536" i="7" s="1"/>
  <c r="I8542" i="1" s="1"/>
  <c r="C8540" i="7"/>
  <c r="D8540" i="7" s="1"/>
  <c r="I8546" i="1" s="1"/>
  <c r="C8544" i="7"/>
  <c r="D8544" i="7" s="1"/>
  <c r="I8550" i="1" s="1"/>
  <c r="C8548" i="7"/>
  <c r="D8548" i="7" s="1"/>
  <c r="I8554" i="1" s="1"/>
  <c r="C8552" i="7"/>
  <c r="D8552" i="7" s="1"/>
  <c r="I8558" i="1" s="1"/>
  <c r="C8525" i="7"/>
  <c r="D8525" i="7" s="1"/>
  <c r="I8531" i="1" s="1"/>
  <c r="C8529" i="7"/>
  <c r="D8529" i="7" s="1"/>
  <c r="I8535" i="1" s="1"/>
  <c r="C8533" i="7"/>
  <c r="D8533" i="7" s="1"/>
  <c r="I8539" i="1" s="1"/>
  <c r="C8537" i="7"/>
  <c r="D8537" i="7" s="1"/>
  <c r="I8543" i="1" s="1"/>
  <c r="C8541" i="7"/>
  <c r="D8541" i="7" s="1"/>
  <c r="I8547" i="1" s="1"/>
  <c r="C8545" i="7"/>
  <c r="D8545" i="7" s="1"/>
  <c r="I8551" i="1" s="1"/>
  <c r="C8549" i="7"/>
  <c r="D8549" i="7" s="1"/>
  <c r="I8555" i="1" s="1"/>
  <c r="C8553" i="7"/>
  <c r="D8553" i="7" s="1"/>
  <c r="I8559" i="1" s="1"/>
  <c r="C8526" i="7"/>
  <c r="D8526" i="7" s="1"/>
  <c r="I8532" i="1" s="1"/>
  <c r="C8530" i="7"/>
  <c r="D8530" i="7" s="1"/>
  <c r="I8536" i="1" s="1"/>
  <c r="C8534" i="7"/>
  <c r="D8534" i="7" s="1"/>
  <c r="I8540" i="1" s="1"/>
  <c r="C8538" i="7"/>
  <c r="D8538" i="7" s="1"/>
  <c r="I8544" i="1" s="1"/>
  <c r="C8542" i="7"/>
  <c r="D8542" i="7" s="1"/>
  <c r="I8548" i="1" s="1"/>
  <c r="C8546" i="7"/>
  <c r="D8546" i="7" s="1"/>
  <c r="I8552" i="1" s="1"/>
  <c r="C8550" i="7"/>
  <c r="D8550" i="7" s="1"/>
  <c r="I8556" i="1" s="1"/>
  <c r="C8554" i="7"/>
  <c r="D8554" i="7" s="1"/>
  <c r="I8560" i="1" s="1"/>
  <c r="C8527" i="7"/>
  <c r="D8527" i="7" s="1"/>
  <c r="I8533" i="1" s="1"/>
  <c r="C8531" i="7"/>
  <c r="D8531" i="7" s="1"/>
  <c r="I8537" i="1" s="1"/>
  <c r="C8535" i="7"/>
  <c r="D8535" i="7" s="1"/>
  <c r="I8541" i="1" s="1"/>
  <c r="C8539" i="7"/>
  <c r="D8539" i="7" s="1"/>
  <c r="I8545" i="1" s="1"/>
  <c r="C8543" i="7"/>
  <c r="D8543" i="7" s="1"/>
  <c r="I8549" i="1" s="1"/>
  <c r="C8547" i="7"/>
  <c r="D8547" i="7" s="1"/>
  <c r="I8553" i="1" s="1"/>
  <c r="C8551" i="7"/>
  <c r="D8551" i="7" s="1"/>
  <c r="I8557" i="1" s="1"/>
  <c r="D271" i="6"/>
  <c r="C8160" i="7"/>
  <c r="D8160" i="7" s="1"/>
  <c r="I8166" i="1" s="1"/>
  <c r="C8164" i="7"/>
  <c r="D8164" i="7" s="1"/>
  <c r="I8170" i="1" s="1"/>
  <c r="C8168" i="7"/>
  <c r="D8168" i="7" s="1"/>
  <c r="I8174" i="1" s="1"/>
  <c r="C8172" i="7"/>
  <c r="D8172" i="7" s="1"/>
  <c r="I8178" i="1" s="1"/>
  <c r="C8176" i="7"/>
  <c r="D8176" i="7" s="1"/>
  <c r="I8182" i="1" s="1"/>
  <c r="C8180" i="7"/>
  <c r="D8180" i="7" s="1"/>
  <c r="I8186" i="1" s="1"/>
  <c r="C8184" i="7"/>
  <c r="D8184" i="7" s="1"/>
  <c r="I8190" i="1" s="1"/>
  <c r="C8188" i="7"/>
  <c r="D8188" i="7" s="1"/>
  <c r="I8194" i="1" s="1"/>
  <c r="C8161" i="7"/>
  <c r="D8161" i="7" s="1"/>
  <c r="I8167" i="1" s="1"/>
  <c r="C8165" i="7"/>
  <c r="D8165" i="7" s="1"/>
  <c r="I8171" i="1" s="1"/>
  <c r="C8169" i="7"/>
  <c r="D8169" i="7" s="1"/>
  <c r="I8175" i="1" s="1"/>
  <c r="C8173" i="7"/>
  <c r="D8173" i="7" s="1"/>
  <c r="I8179" i="1" s="1"/>
  <c r="C8177" i="7"/>
  <c r="D8177" i="7" s="1"/>
  <c r="I8183" i="1" s="1"/>
  <c r="C8181" i="7"/>
  <c r="D8181" i="7" s="1"/>
  <c r="I8187" i="1" s="1"/>
  <c r="C8185" i="7"/>
  <c r="D8185" i="7" s="1"/>
  <c r="I8191" i="1" s="1"/>
  <c r="C8189" i="7"/>
  <c r="D8189" i="7" s="1"/>
  <c r="I8195" i="1" s="1"/>
  <c r="C8162" i="7"/>
  <c r="D8162" i="7" s="1"/>
  <c r="I8168" i="1" s="1"/>
  <c r="C8166" i="7"/>
  <c r="D8166" i="7" s="1"/>
  <c r="I8172" i="1" s="1"/>
  <c r="C8170" i="7"/>
  <c r="D8170" i="7" s="1"/>
  <c r="I8176" i="1" s="1"/>
  <c r="C8174" i="7"/>
  <c r="D8174" i="7" s="1"/>
  <c r="I8180" i="1" s="1"/>
  <c r="C8178" i="7"/>
  <c r="D8178" i="7" s="1"/>
  <c r="I8184" i="1" s="1"/>
  <c r="C8182" i="7"/>
  <c r="D8182" i="7" s="1"/>
  <c r="I8188" i="1" s="1"/>
  <c r="C8186" i="7"/>
  <c r="D8186" i="7" s="1"/>
  <c r="I8192" i="1" s="1"/>
  <c r="C8159" i="7"/>
  <c r="D8159" i="7" s="1"/>
  <c r="I8165" i="1" s="1"/>
  <c r="C8163" i="7"/>
  <c r="D8163" i="7" s="1"/>
  <c r="I8169" i="1" s="1"/>
  <c r="C8167" i="7"/>
  <c r="D8167" i="7" s="1"/>
  <c r="I8173" i="1" s="1"/>
  <c r="C8171" i="7"/>
  <c r="D8171" i="7" s="1"/>
  <c r="I8177" i="1" s="1"/>
  <c r="C8175" i="7"/>
  <c r="D8175" i="7" s="1"/>
  <c r="I8181" i="1" s="1"/>
  <c r="C8179" i="7"/>
  <c r="D8179" i="7" s="1"/>
  <c r="I8185" i="1" s="1"/>
  <c r="C8183" i="7"/>
  <c r="D8183" i="7" s="1"/>
  <c r="I8189" i="1" s="1"/>
  <c r="C8187" i="7"/>
  <c r="D8187" i="7" s="1"/>
  <c r="I8193" i="1" s="1"/>
  <c r="D251" i="6"/>
  <c r="C7552" i="7"/>
  <c r="D7552" i="7" s="1"/>
  <c r="I7558" i="1" s="1"/>
  <c r="C7556" i="7"/>
  <c r="D7556" i="7" s="1"/>
  <c r="I7562" i="1" s="1"/>
  <c r="C7560" i="7"/>
  <c r="D7560" i="7" s="1"/>
  <c r="I7566" i="1" s="1"/>
  <c r="C7564" i="7"/>
  <c r="D7564" i="7" s="1"/>
  <c r="I7570" i="1" s="1"/>
  <c r="C7568" i="7"/>
  <c r="D7568" i="7" s="1"/>
  <c r="I7574" i="1" s="1"/>
  <c r="C7572" i="7"/>
  <c r="D7572" i="7" s="1"/>
  <c r="I7578" i="1" s="1"/>
  <c r="C7576" i="7"/>
  <c r="D7576" i="7" s="1"/>
  <c r="I7582" i="1" s="1"/>
  <c r="C7580" i="7"/>
  <c r="D7580" i="7" s="1"/>
  <c r="I7586" i="1" s="1"/>
  <c r="C7553" i="7"/>
  <c r="D7553" i="7" s="1"/>
  <c r="I7559" i="1" s="1"/>
  <c r="C7557" i="7"/>
  <c r="D7557" i="7" s="1"/>
  <c r="I7563" i="1" s="1"/>
  <c r="C7561" i="7"/>
  <c r="D7561" i="7" s="1"/>
  <c r="I7567" i="1" s="1"/>
  <c r="C7565" i="7"/>
  <c r="D7565" i="7" s="1"/>
  <c r="I7571" i="1" s="1"/>
  <c r="C7569" i="7"/>
  <c r="D7569" i="7" s="1"/>
  <c r="I7575" i="1" s="1"/>
  <c r="C7573" i="7"/>
  <c r="D7573" i="7" s="1"/>
  <c r="I7579" i="1" s="1"/>
  <c r="C7577" i="7"/>
  <c r="D7577" i="7" s="1"/>
  <c r="I7583" i="1" s="1"/>
  <c r="C7554" i="7"/>
  <c r="D7554" i="7" s="1"/>
  <c r="I7560" i="1" s="1"/>
  <c r="C7558" i="7"/>
  <c r="D7558" i="7" s="1"/>
  <c r="I7564" i="1" s="1"/>
  <c r="C7562" i="7"/>
  <c r="D7562" i="7" s="1"/>
  <c r="I7568" i="1" s="1"/>
  <c r="C7566" i="7"/>
  <c r="D7566" i="7" s="1"/>
  <c r="I7572" i="1" s="1"/>
  <c r="C7570" i="7"/>
  <c r="D7570" i="7" s="1"/>
  <c r="I7576" i="1" s="1"/>
  <c r="C7574" i="7"/>
  <c r="D7574" i="7" s="1"/>
  <c r="I7580" i="1" s="1"/>
  <c r="C7578" i="7"/>
  <c r="D7578" i="7" s="1"/>
  <c r="I7584" i="1" s="1"/>
  <c r="C7551" i="7"/>
  <c r="D7551" i="7" s="1"/>
  <c r="I7557" i="1" s="1"/>
  <c r="C7555" i="7"/>
  <c r="D7555" i="7" s="1"/>
  <c r="I7561" i="1" s="1"/>
  <c r="C7559" i="7"/>
  <c r="D7559" i="7" s="1"/>
  <c r="I7565" i="1" s="1"/>
  <c r="C7563" i="7"/>
  <c r="D7563" i="7" s="1"/>
  <c r="I7569" i="1" s="1"/>
  <c r="C7567" i="7"/>
  <c r="D7567" i="7" s="1"/>
  <c r="I7573" i="1" s="1"/>
  <c r="C7571" i="7"/>
  <c r="D7571" i="7" s="1"/>
  <c r="I7577" i="1" s="1"/>
  <c r="C7575" i="7"/>
  <c r="D7575" i="7" s="1"/>
  <c r="I7581" i="1" s="1"/>
  <c r="C7579" i="7"/>
  <c r="D7579" i="7" s="1"/>
  <c r="I7585" i="1" s="1"/>
  <c r="D235" i="6"/>
  <c r="C7064" i="7"/>
  <c r="D7064" i="7" s="1"/>
  <c r="I7070" i="1" s="1"/>
  <c r="C7068" i="7"/>
  <c r="D7068" i="7" s="1"/>
  <c r="I7074" i="1" s="1"/>
  <c r="C7072" i="7"/>
  <c r="D7072" i="7" s="1"/>
  <c r="I7078" i="1" s="1"/>
  <c r="C7076" i="7"/>
  <c r="D7076" i="7" s="1"/>
  <c r="I7082" i="1" s="1"/>
  <c r="C7080" i="7"/>
  <c r="D7080" i="7" s="1"/>
  <c r="I7086" i="1" s="1"/>
  <c r="C7084" i="7"/>
  <c r="D7084" i="7" s="1"/>
  <c r="I7090" i="1" s="1"/>
  <c r="C7088" i="7"/>
  <c r="D7088" i="7" s="1"/>
  <c r="I7094" i="1" s="1"/>
  <c r="C7092" i="7"/>
  <c r="D7092" i="7" s="1"/>
  <c r="I7098" i="1" s="1"/>
  <c r="C7065" i="7"/>
  <c r="D7065" i="7" s="1"/>
  <c r="I7071" i="1" s="1"/>
  <c r="C7069" i="7"/>
  <c r="D7069" i="7" s="1"/>
  <c r="I7075" i="1" s="1"/>
  <c r="C7073" i="7"/>
  <c r="D7073" i="7" s="1"/>
  <c r="I7079" i="1" s="1"/>
  <c r="C7077" i="7"/>
  <c r="D7077" i="7" s="1"/>
  <c r="I7083" i="1" s="1"/>
  <c r="C7081" i="7"/>
  <c r="D7081" i="7" s="1"/>
  <c r="I7087" i="1" s="1"/>
  <c r="C7085" i="7"/>
  <c r="D7085" i="7" s="1"/>
  <c r="I7091" i="1" s="1"/>
  <c r="C7089" i="7"/>
  <c r="D7089" i="7" s="1"/>
  <c r="I7095" i="1" s="1"/>
  <c r="C7093" i="7"/>
  <c r="D7093" i="7" s="1"/>
  <c r="I7099" i="1" s="1"/>
  <c r="C7066" i="7"/>
  <c r="D7066" i="7" s="1"/>
  <c r="I7072" i="1" s="1"/>
  <c r="C7070" i="7"/>
  <c r="D7070" i="7" s="1"/>
  <c r="I7076" i="1" s="1"/>
  <c r="C7074" i="7"/>
  <c r="D7074" i="7" s="1"/>
  <c r="I7080" i="1" s="1"/>
  <c r="C7078" i="7"/>
  <c r="D7078" i="7" s="1"/>
  <c r="I7084" i="1" s="1"/>
  <c r="C7082" i="7"/>
  <c r="D7082" i="7" s="1"/>
  <c r="I7088" i="1" s="1"/>
  <c r="C7086" i="7"/>
  <c r="D7086" i="7" s="1"/>
  <c r="I7092" i="1" s="1"/>
  <c r="C7090" i="7"/>
  <c r="D7090" i="7" s="1"/>
  <c r="I7096" i="1" s="1"/>
  <c r="C7063" i="7"/>
  <c r="D7063" i="7" s="1"/>
  <c r="I7069" i="1" s="1"/>
  <c r="C7067" i="7"/>
  <c r="D7067" i="7" s="1"/>
  <c r="I7073" i="1" s="1"/>
  <c r="C7071" i="7"/>
  <c r="D7071" i="7" s="1"/>
  <c r="I7077" i="1" s="1"/>
  <c r="C7075" i="7"/>
  <c r="D7075" i="7" s="1"/>
  <c r="I7081" i="1" s="1"/>
  <c r="C7079" i="7"/>
  <c r="D7079" i="7" s="1"/>
  <c r="I7085" i="1" s="1"/>
  <c r="C7083" i="7"/>
  <c r="D7083" i="7" s="1"/>
  <c r="I7089" i="1" s="1"/>
  <c r="C7087" i="7"/>
  <c r="D7087" i="7" s="1"/>
  <c r="I7093" i="1" s="1"/>
  <c r="C7091" i="7"/>
  <c r="D7091" i="7" s="1"/>
  <c r="I7097" i="1" s="1"/>
  <c r="D215" i="6"/>
  <c r="C6456" i="7"/>
  <c r="D6456" i="7" s="1"/>
  <c r="I6462" i="1" s="1"/>
  <c r="C6460" i="7"/>
  <c r="D6460" i="7" s="1"/>
  <c r="I6466" i="1" s="1"/>
  <c r="C6464" i="7"/>
  <c r="D6464" i="7" s="1"/>
  <c r="I6470" i="1" s="1"/>
  <c r="C6468" i="7"/>
  <c r="D6468" i="7" s="1"/>
  <c r="I6474" i="1" s="1"/>
  <c r="C6472" i="7"/>
  <c r="D6472" i="7" s="1"/>
  <c r="I6478" i="1" s="1"/>
  <c r="C6476" i="7"/>
  <c r="D6476" i="7" s="1"/>
  <c r="I6482" i="1" s="1"/>
  <c r="C6480" i="7"/>
  <c r="D6480" i="7" s="1"/>
  <c r="I6486" i="1" s="1"/>
  <c r="C6484" i="7"/>
  <c r="D6484" i="7" s="1"/>
  <c r="I6490" i="1" s="1"/>
  <c r="C6457" i="7"/>
  <c r="D6457" i="7" s="1"/>
  <c r="I6463" i="1" s="1"/>
  <c r="C6461" i="7"/>
  <c r="D6461" i="7" s="1"/>
  <c r="I6467" i="1" s="1"/>
  <c r="C6465" i="7"/>
  <c r="D6465" i="7" s="1"/>
  <c r="I6471" i="1" s="1"/>
  <c r="C6469" i="7"/>
  <c r="D6469" i="7" s="1"/>
  <c r="I6475" i="1" s="1"/>
  <c r="C6473" i="7"/>
  <c r="D6473" i="7" s="1"/>
  <c r="I6479" i="1" s="1"/>
  <c r="C6477" i="7"/>
  <c r="D6477" i="7" s="1"/>
  <c r="I6483" i="1" s="1"/>
  <c r="C6481" i="7"/>
  <c r="D6481" i="7" s="1"/>
  <c r="I6487" i="1" s="1"/>
  <c r="C6458" i="7"/>
  <c r="D6458" i="7" s="1"/>
  <c r="I6464" i="1" s="1"/>
  <c r="C6462" i="7"/>
  <c r="D6462" i="7" s="1"/>
  <c r="I6468" i="1" s="1"/>
  <c r="C6466" i="7"/>
  <c r="D6466" i="7" s="1"/>
  <c r="I6472" i="1" s="1"/>
  <c r="C6470" i="7"/>
  <c r="D6470" i="7" s="1"/>
  <c r="I6476" i="1" s="1"/>
  <c r="C6474" i="7"/>
  <c r="D6474" i="7" s="1"/>
  <c r="I6480" i="1" s="1"/>
  <c r="C6478" i="7"/>
  <c r="D6478" i="7" s="1"/>
  <c r="I6484" i="1" s="1"/>
  <c r="C6482" i="7"/>
  <c r="D6482" i="7" s="1"/>
  <c r="I6488" i="1" s="1"/>
  <c r="C6455" i="7"/>
  <c r="D6455" i="7" s="1"/>
  <c r="I6461" i="1" s="1"/>
  <c r="C6459" i="7"/>
  <c r="D6459" i="7" s="1"/>
  <c r="I6465" i="1" s="1"/>
  <c r="C6463" i="7"/>
  <c r="D6463" i="7" s="1"/>
  <c r="I6469" i="1" s="1"/>
  <c r="C6467" i="7"/>
  <c r="D6467" i="7" s="1"/>
  <c r="I6473" i="1" s="1"/>
  <c r="C6471" i="7"/>
  <c r="D6471" i="7" s="1"/>
  <c r="I6477" i="1" s="1"/>
  <c r="C6475" i="7"/>
  <c r="D6475" i="7" s="1"/>
  <c r="I6481" i="1" s="1"/>
  <c r="C6479" i="7"/>
  <c r="D6479" i="7" s="1"/>
  <c r="I6485" i="1" s="1"/>
  <c r="C6483" i="7"/>
  <c r="D6483" i="7" s="1"/>
  <c r="I6489" i="1" s="1"/>
  <c r="D195" i="6"/>
  <c r="C5848" i="7"/>
  <c r="D5848" i="7" s="1"/>
  <c r="I5854" i="1" s="1"/>
  <c r="C5852" i="7"/>
  <c r="D5852" i="7" s="1"/>
  <c r="I5858" i="1" s="1"/>
  <c r="C5856" i="7"/>
  <c r="D5856" i="7" s="1"/>
  <c r="I5862" i="1" s="1"/>
  <c r="C5860" i="7"/>
  <c r="D5860" i="7" s="1"/>
  <c r="I5866" i="1" s="1"/>
  <c r="C5864" i="7"/>
  <c r="D5864" i="7" s="1"/>
  <c r="I5870" i="1" s="1"/>
  <c r="C5868" i="7"/>
  <c r="D5868" i="7" s="1"/>
  <c r="I5874" i="1" s="1"/>
  <c r="C5872" i="7"/>
  <c r="D5872" i="7" s="1"/>
  <c r="I5878" i="1" s="1"/>
  <c r="C5876" i="7"/>
  <c r="D5876" i="7" s="1"/>
  <c r="I5882" i="1" s="1"/>
  <c r="C5849" i="7"/>
  <c r="D5849" i="7" s="1"/>
  <c r="I5855" i="1" s="1"/>
  <c r="C5853" i="7"/>
  <c r="D5853" i="7" s="1"/>
  <c r="I5859" i="1" s="1"/>
  <c r="C5857" i="7"/>
  <c r="D5857" i="7" s="1"/>
  <c r="I5863" i="1" s="1"/>
  <c r="C5861" i="7"/>
  <c r="D5861" i="7" s="1"/>
  <c r="I5867" i="1" s="1"/>
  <c r="C5865" i="7"/>
  <c r="D5865" i="7" s="1"/>
  <c r="I5871" i="1" s="1"/>
  <c r="C5869" i="7"/>
  <c r="D5869" i="7" s="1"/>
  <c r="I5875" i="1" s="1"/>
  <c r="C5873" i="7"/>
  <c r="D5873" i="7" s="1"/>
  <c r="I5879" i="1" s="1"/>
  <c r="C5877" i="7"/>
  <c r="D5877" i="7" s="1"/>
  <c r="I5883" i="1" s="1"/>
  <c r="C5850" i="7"/>
  <c r="D5850" i="7" s="1"/>
  <c r="I5856" i="1" s="1"/>
  <c r="C5854" i="7"/>
  <c r="D5854" i="7" s="1"/>
  <c r="I5860" i="1" s="1"/>
  <c r="C5858" i="7"/>
  <c r="D5858" i="7" s="1"/>
  <c r="I5864" i="1" s="1"/>
  <c r="C5862" i="7"/>
  <c r="D5862" i="7" s="1"/>
  <c r="I5868" i="1" s="1"/>
  <c r="C5866" i="7"/>
  <c r="D5866" i="7" s="1"/>
  <c r="I5872" i="1" s="1"/>
  <c r="C5870" i="7"/>
  <c r="D5870" i="7" s="1"/>
  <c r="I5876" i="1" s="1"/>
  <c r="C5874" i="7"/>
  <c r="D5874" i="7" s="1"/>
  <c r="I5880" i="1" s="1"/>
  <c r="C5847" i="7"/>
  <c r="D5847" i="7" s="1"/>
  <c r="I5853" i="1" s="1"/>
  <c r="C5851" i="7"/>
  <c r="D5851" i="7" s="1"/>
  <c r="I5857" i="1" s="1"/>
  <c r="C5855" i="7"/>
  <c r="D5855" i="7" s="1"/>
  <c r="I5861" i="1" s="1"/>
  <c r="C5859" i="7"/>
  <c r="D5859" i="7" s="1"/>
  <c r="I5865" i="1" s="1"/>
  <c r="C5863" i="7"/>
  <c r="D5863" i="7" s="1"/>
  <c r="I5869" i="1" s="1"/>
  <c r="C5867" i="7"/>
  <c r="D5867" i="7" s="1"/>
  <c r="I5873" i="1" s="1"/>
  <c r="C5871" i="7"/>
  <c r="D5871" i="7" s="1"/>
  <c r="I5877" i="1" s="1"/>
  <c r="C5875" i="7"/>
  <c r="D5875" i="7" s="1"/>
  <c r="I5881" i="1" s="1"/>
  <c r="D179" i="6"/>
  <c r="C5363" i="7"/>
  <c r="D5363" i="7" s="1"/>
  <c r="I5369" i="1" s="1"/>
  <c r="C5367" i="7"/>
  <c r="D5367" i="7" s="1"/>
  <c r="I5373" i="1" s="1"/>
  <c r="C5371" i="7"/>
  <c r="D5371" i="7" s="1"/>
  <c r="I5377" i="1" s="1"/>
  <c r="C5375" i="7"/>
  <c r="D5375" i="7" s="1"/>
  <c r="I5381" i="1" s="1"/>
  <c r="C5379" i="7"/>
  <c r="D5379" i="7" s="1"/>
  <c r="I5385" i="1" s="1"/>
  <c r="C5383" i="7"/>
  <c r="D5383" i="7" s="1"/>
  <c r="I5389" i="1" s="1"/>
  <c r="C5387" i="7"/>
  <c r="D5387" i="7" s="1"/>
  <c r="I5393" i="1" s="1"/>
  <c r="C5360" i="7"/>
  <c r="D5360" i="7" s="1"/>
  <c r="I5366" i="1" s="1"/>
  <c r="C5364" i="7"/>
  <c r="D5364" i="7" s="1"/>
  <c r="I5370" i="1" s="1"/>
  <c r="C5368" i="7"/>
  <c r="D5368" i="7" s="1"/>
  <c r="I5374" i="1" s="1"/>
  <c r="C5372" i="7"/>
  <c r="D5372" i="7" s="1"/>
  <c r="I5378" i="1" s="1"/>
  <c r="C5376" i="7"/>
  <c r="D5376" i="7" s="1"/>
  <c r="I5382" i="1" s="1"/>
  <c r="C5380" i="7"/>
  <c r="D5380" i="7" s="1"/>
  <c r="I5386" i="1" s="1"/>
  <c r="C5384" i="7"/>
  <c r="D5384" i="7" s="1"/>
  <c r="I5390" i="1" s="1"/>
  <c r="C5388" i="7"/>
  <c r="D5388" i="7" s="1"/>
  <c r="I5394" i="1" s="1"/>
  <c r="C5362" i="7"/>
  <c r="D5362" i="7" s="1"/>
  <c r="I5368" i="1" s="1"/>
  <c r="C5366" i="7"/>
  <c r="D5366" i="7" s="1"/>
  <c r="I5372" i="1" s="1"/>
  <c r="C5370" i="7"/>
  <c r="D5370" i="7" s="1"/>
  <c r="I5376" i="1" s="1"/>
  <c r="C5374" i="7"/>
  <c r="D5374" i="7" s="1"/>
  <c r="I5380" i="1" s="1"/>
  <c r="C5378" i="7"/>
  <c r="D5378" i="7" s="1"/>
  <c r="I5384" i="1" s="1"/>
  <c r="C5382" i="7"/>
  <c r="D5382" i="7" s="1"/>
  <c r="I5388" i="1" s="1"/>
  <c r="C5386" i="7"/>
  <c r="D5386" i="7" s="1"/>
  <c r="I5392" i="1" s="1"/>
  <c r="C5369" i="7"/>
  <c r="D5369" i="7" s="1"/>
  <c r="I5375" i="1" s="1"/>
  <c r="C5385" i="7"/>
  <c r="D5385" i="7" s="1"/>
  <c r="I5391" i="1" s="1"/>
  <c r="C5373" i="7"/>
  <c r="D5373" i="7" s="1"/>
  <c r="I5379" i="1" s="1"/>
  <c r="C5389" i="7"/>
  <c r="D5389" i="7" s="1"/>
  <c r="I5395" i="1" s="1"/>
  <c r="C5361" i="7"/>
  <c r="D5361" i="7" s="1"/>
  <c r="I5367" i="1" s="1"/>
  <c r="C5377" i="7"/>
  <c r="D5377" i="7" s="1"/>
  <c r="I5383" i="1" s="1"/>
  <c r="C5365" i="7"/>
  <c r="D5365" i="7" s="1"/>
  <c r="I5371" i="1" s="1"/>
  <c r="C5381" i="7"/>
  <c r="D5381" i="7" s="1"/>
  <c r="I5387" i="1" s="1"/>
  <c r="D163" i="6"/>
  <c r="C4871" i="7"/>
  <c r="D4871" i="7" s="1"/>
  <c r="I4877" i="1" s="1"/>
  <c r="C4875" i="7"/>
  <c r="D4875" i="7" s="1"/>
  <c r="I4881" i="1" s="1"/>
  <c r="C4879" i="7"/>
  <c r="D4879" i="7" s="1"/>
  <c r="I4885" i="1" s="1"/>
  <c r="C4883" i="7"/>
  <c r="D4883" i="7" s="1"/>
  <c r="I4889" i="1" s="1"/>
  <c r="C4887" i="7"/>
  <c r="D4887" i="7" s="1"/>
  <c r="I4893" i="1" s="1"/>
  <c r="C4891" i="7"/>
  <c r="D4891" i="7" s="1"/>
  <c r="I4897" i="1" s="1"/>
  <c r="C4895" i="7"/>
  <c r="D4895" i="7" s="1"/>
  <c r="I4901" i="1" s="1"/>
  <c r="C4899" i="7"/>
  <c r="D4899" i="7" s="1"/>
  <c r="I4905" i="1" s="1"/>
  <c r="C4872" i="7"/>
  <c r="D4872" i="7" s="1"/>
  <c r="I4878" i="1" s="1"/>
  <c r="C4876" i="7"/>
  <c r="D4876" i="7" s="1"/>
  <c r="I4882" i="1" s="1"/>
  <c r="C4880" i="7"/>
  <c r="D4880" i="7" s="1"/>
  <c r="I4886" i="1" s="1"/>
  <c r="C4884" i="7"/>
  <c r="D4884" i="7" s="1"/>
  <c r="I4890" i="1" s="1"/>
  <c r="C4888" i="7"/>
  <c r="D4888" i="7" s="1"/>
  <c r="I4894" i="1" s="1"/>
  <c r="C4892" i="7"/>
  <c r="D4892" i="7" s="1"/>
  <c r="I4898" i="1" s="1"/>
  <c r="C4896" i="7"/>
  <c r="D4896" i="7" s="1"/>
  <c r="I4902" i="1" s="1"/>
  <c r="C4900" i="7"/>
  <c r="D4900" i="7" s="1"/>
  <c r="I4906" i="1" s="1"/>
  <c r="C4874" i="7"/>
  <c r="D4874" i="7" s="1"/>
  <c r="I4880" i="1" s="1"/>
  <c r="C4878" i="7"/>
  <c r="D4878" i="7" s="1"/>
  <c r="I4884" i="1" s="1"/>
  <c r="C4882" i="7"/>
  <c r="D4882" i="7" s="1"/>
  <c r="I4888" i="1" s="1"/>
  <c r="C4886" i="7"/>
  <c r="D4886" i="7" s="1"/>
  <c r="I4892" i="1" s="1"/>
  <c r="C4890" i="7"/>
  <c r="D4890" i="7" s="1"/>
  <c r="I4896" i="1" s="1"/>
  <c r="C4894" i="7"/>
  <c r="D4894" i="7" s="1"/>
  <c r="I4900" i="1" s="1"/>
  <c r="C4898" i="7"/>
  <c r="D4898" i="7" s="1"/>
  <c r="I4904" i="1" s="1"/>
  <c r="C4873" i="7"/>
  <c r="D4873" i="7" s="1"/>
  <c r="I4879" i="1" s="1"/>
  <c r="C4889" i="7"/>
  <c r="D4889" i="7" s="1"/>
  <c r="I4895" i="1" s="1"/>
  <c r="C4877" i="7"/>
  <c r="D4877" i="7" s="1"/>
  <c r="I4883" i="1" s="1"/>
  <c r="C4893" i="7"/>
  <c r="D4893" i="7" s="1"/>
  <c r="I4899" i="1" s="1"/>
  <c r="C4881" i="7"/>
  <c r="D4881" i="7" s="1"/>
  <c r="I4887" i="1" s="1"/>
  <c r="C4897" i="7"/>
  <c r="D4897" i="7" s="1"/>
  <c r="I4903" i="1" s="1"/>
  <c r="C4885" i="7"/>
  <c r="D4885" i="7" s="1"/>
  <c r="I4891" i="1" s="1"/>
  <c r="C4901" i="7"/>
  <c r="D4901" i="7" s="1"/>
  <c r="I4907" i="1" s="1"/>
  <c r="D147" i="6"/>
  <c r="C4387" i="7"/>
  <c r="D4387" i="7" s="1"/>
  <c r="I4393" i="1" s="1"/>
  <c r="C4391" i="7"/>
  <c r="D4391" i="7" s="1"/>
  <c r="I4397" i="1" s="1"/>
  <c r="C4395" i="7"/>
  <c r="D4395" i="7" s="1"/>
  <c r="I4401" i="1" s="1"/>
  <c r="C4399" i="7"/>
  <c r="D4399" i="7" s="1"/>
  <c r="I4405" i="1" s="1"/>
  <c r="C4403" i="7"/>
  <c r="D4403" i="7" s="1"/>
  <c r="I4409" i="1" s="1"/>
  <c r="C4407" i="7"/>
  <c r="D4407" i="7" s="1"/>
  <c r="I4413" i="1" s="1"/>
  <c r="C4411" i="7"/>
  <c r="D4411" i="7" s="1"/>
  <c r="I4417" i="1" s="1"/>
  <c r="C4415" i="7"/>
  <c r="D4415" i="7" s="1"/>
  <c r="I4421" i="1" s="1"/>
  <c r="C4388" i="7"/>
  <c r="D4388" i="7" s="1"/>
  <c r="I4394" i="1" s="1"/>
  <c r="C4392" i="7"/>
  <c r="D4392" i="7" s="1"/>
  <c r="I4398" i="1" s="1"/>
  <c r="C4396" i="7"/>
  <c r="D4396" i="7" s="1"/>
  <c r="I4402" i="1" s="1"/>
  <c r="C4400" i="7"/>
  <c r="D4400" i="7" s="1"/>
  <c r="I4406" i="1" s="1"/>
  <c r="C4404" i="7"/>
  <c r="D4404" i="7" s="1"/>
  <c r="I4410" i="1" s="1"/>
  <c r="C4408" i="7"/>
  <c r="D4408" i="7" s="1"/>
  <c r="I4414" i="1" s="1"/>
  <c r="C4412" i="7"/>
  <c r="D4412" i="7" s="1"/>
  <c r="I4418" i="1" s="1"/>
  <c r="C4416" i="7"/>
  <c r="D4416" i="7" s="1"/>
  <c r="I4422" i="1" s="1"/>
  <c r="C4386" i="7"/>
  <c r="D4386" i="7" s="1"/>
  <c r="I4392" i="1" s="1"/>
  <c r="C4390" i="7"/>
  <c r="D4390" i="7" s="1"/>
  <c r="I4396" i="1" s="1"/>
  <c r="C4394" i="7"/>
  <c r="D4394" i="7" s="1"/>
  <c r="I4400" i="1" s="1"/>
  <c r="C4398" i="7"/>
  <c r="D4398" i="7" s="1"/>
  <c r="I4404" i="1" s="1"/>
  <c r="C4402" i="7"/>
  <c r="D4402" i="7" s="1"/>
  <c r="I4408" i="1" s="1"/>
  <c r="C4406" i="7"/>
  <c r="D4406" i="7" s="1"/>
  <c r="I4412" i="1" s="1"/>
  <c r="C4410" i="7"/>
  <c r="D4410" i="7" s="1"/>
  <c r="I4416" i="1" s="1"/>
  <c r="C4414" i="7"/>
  <c r="D4414" i="7" s="1"/>
  <c r="I4420" i="1" s="1"/>
  <c r="C4393" i="7"/>
  <c r="D4393" i="7" s="1"/>
  <c r="I4399" i="1" s="1"/>
  <c r="C4409" i="7"/>
  <c r="D4409" i="7" s="1"/>
  <c r="I4415" i="1" s="1"/>
  <c r="C4397" i="7"/>
  <c r="D4397" i="7" s="1"/>
  <c r="I4403" i="1" s="1"/>
  <c r="C4413" i="7"/>
  <c r="D4413" i="7" s="1"/>
  <c r="I4419" i="1" s="1"/>
  <c r="C4401" i="7"/>
  <c r="D4401" i="7" s="1"/>
  <c r="I4407" i="1" s="1"/>
  <c r="C4389" i="7"/>
  <c r="D4389" i="7" s="1"/>
  <c r="I4395" i="1" s="1"/>
  <c r="C4405" i="7"/>
  <c r="D4405" i="7" s="1"/>
  <c r="I4411" i="1" s="1"/>
  <c r="D131" i="6"/>
  <c r="C3899" i="7"/>
  <c r="D3899" i="7" s="1"/>
  <c r="I3905" i="1" s="1"/>
  <c r="C3903" i="7"/>
  <c r="D3903" i="7" s="1"/>
  <c r="I3909" i="1" s="1"/>
  <c r="C3907" i="7"/>
  <c r="D3907" i="7" s="1"/>
  <c r="I3913" i="1" s="1"/>
  <c r="C3911" i="7"/>
  <c r="D3911" i="7" s="1"/>
  <c r="I3917" i="1" s="1"/>
  <c r="C3915" i="7"/>
  <c r="D3915" i="7" s="1"/>
  <c r="I3921" i="1" s="1"/>
  <c r="C3919" i="7"/>
  <c r="D3919" i="7" s="1"/>
  <c r="I3925" i="1" s="1"/>
  <c r="C3923" i="7"/>
  <c r="D3923" i="7" s="1"/>
  <c r="I3929" i="1" s="1"/>
  <c r="C3927" i="7"/>
  <c r="D3927" i="7" s="1"/>
  <c r="I3933" i="1" s="1"/>
  <c r="C3900" i="7"/>
  <c r="D3900" i="7" s="1"/>
  <c r="I3906" i="1" s="1"/>
  <c r="C3904" i="7"/>
  <c r="D3904" i="7" s="1"/>
  <c r="I3910" i="1" s="1"/>
  <c r="C3908" i="7"/>
  <c r="D3908" i="7" s="1"/>
  <c r="I3914" i="1" s="1"/>
  <c r="C3912" i="7"/>
  <c r="D3912" i="7" s="1"/>
  <c r="I3918" i="1" s="1"/>
  <c r="C3916" i="7"/>
  <c r="D3916" i="7" s="1"/>
  <c r="I3922" i="1" s="1"/>
  <c r="C3920" i="7"/>
  <c r="D3920" i="7" s="1"/>
  <c r="I3926" i="1" s="1"/>
  <c r="C3924" i="7"/>
  <c r="D3924" i="7" s="1"/>
  <c r="I3930" i="1" s="1"/>
  <c r="C3928" i="7"/>
  <c r="D3928" i="7" s="1"/>
  <c r="I3934" i="1" s="1"/>
  <c r="C3902" i="7"/>
  <c r="D3902" i="7" s="1"/>
  <c r="I3908" i="1" s="1"/>
  <c r="C3906" i="7"/>
  <c r="D3906" i="7" s="1"/>
  <c r="I3912" i="1" s="1"/>
  <c r="C3910" i="7"/>
  <c r="D3910" i="7" s="1"/>
  <c r="I3916" i="1" s="1"/>
  <c r="C3914" i="7"/>
  <c r="D3914" i="7" s="1"/>
  <c r="I3920" i="1" s="1"/>
  <c r="C3918" i="7"/>
  <c r="D3918" i="7" s="1"/>
  <c r="I3924" i="1" s="1"/>
  <c r="C3922" i="7"/>
  <c r="D3922" i="7" s="1"/>
  <c r="I3928" i="1" s="1"/>
  <c r="C3926" i="7"/>
  <c r="D3926" i="7" s="1"/>
  <c r="I3932" i="1" s="1"/>
  <c r="C3913" i="7"/>
  <c r="D3913" i="7" s="1"/>
  <c r="I3919" i="1" s="1"/>
  <c r="C3901" i="7"/>
  <c r="D3901" i="7" s="1"/>
  <c r="I3907" i="1" s="1"/>
  <c r="C3917" i="7"/>
  <c r="D3917" i="7" s="1"/>
  <c r="I3923" i="1" s="1"/>
  <c r="C3905" i="7"/>
  <c r="D3905" i="7" s="1"/>
  <c r="I3911" i="1" s="1"/>
  <c r="C3921" i="7"/>
  <c r="D3921" i="7" s="1"/>
  <c r="I3927" i="1" s="1"/>
  <c r="C3909" i="7"/>
  <c r="D3909" i="7" s="1"/>
  <c r="I3915" i="1" s="1"/>
  <c r="C3925" i="7"/>
  <c r="D3925" i="7" s="1"/>
  <c r="I3931" i="1" s="1"/>
  <c r="D115" i="6"/>
  <c r="C3411" i="7"/>
  <c r="D3411" i="7" s="1"/>
  <c r="I3417" i="1" s="1"/>
  <c r="C3415" i="7"/>
  <c r="D3415" i="7" s="1"/>
  <c r="I3421" i="1" s="1"/>
  <c r="C3419" i="7"/>
  <c r="D3419" i="7" s="1"/>
  <c r="I3425" i="1" s="1"/>
  <c r="C3423" i="7"/>
  <c r="D3423" i="7" s="1"/>
  <c r="I3429" i="1" s="1"/>
  <c r="C3427" i="7"/>
  <c r="D3427" i="7" s="1"/>
  <c r="I3433" i="1" s="1"/>
  <c r="C3431" i="7"/>
  <c r="D3431" i="7" s="1"/>
  <c r="I3437" i="1" s="1"/>
  <c r="C3435" i="7"/>
  <c r="D3435" i="7" s="1"/>
  <c r="I3441" i="1" s="1"/>
  <c r="C3439" i="7"/>
  <c r="D3439" i="7" s="1"/>
  <c r="I3445" i="1" s="1"/>
  <c r="C3412" i="7"/>
  <c r="D3412" i="7" s="1"/>
  <c r="I3418" i="1" s="1"/>
  <c r="C3416" i="7"/>
  <c r="D3416" i="7" s="1"/>
  <c r="I3422" i="1" s="1"/>
  <c r="C3420" i="7"/>
  <c r="D3420" i="7" s="1"/>
  <c r="I3426" i="1" s="1"/>
  <c r="C3424" i="7"/>
  <c r="D3424" i="7" s="1"/>
  <c r="I3430" i="1" s="1"/>
  <c r="C3428" i="7"/>
  <c r="D3428" i="7" s="1"/>
  <c r="I3434" i="1" s="1"/>
  <c r="C3432" i="7"/>
  <c r="D3432" i="7" s="1"/>
  <c r="I3438" i="1" s="1"/>
  <c r="C3436" i="7"/>
  <c r="D3436" i="7" s="1"/>
  <c r="I3442" i="1" s="1"/>
  <c r="C3440" i="7"/>
  <c r="D3440" i="7" s="1"/>
  <c r="I3446" i="1" s="1"/>
  <c r="C3410" i="7"/>
  <c r="D3410" i="7" s="1"/>
  <c r="I3416" i="1" s="1"/>
  <c r="C3414" i="7"/>
  <c r="D3414" i="7" s="1"/>
  <c r="I3420" i="1" s="1"/>
  <c r="C3418" i="7"/>
  <c r="D3418" i="7" s="1"/>
  <c r="I3424" i="1" s="1"/>
  <c r="C3422" i="7"/>
  <c r="D3422" i="7" s="1"/>
  <c r="I3428" i="1" s="1"/>
  <c r="C3426" i="7"/>
  <c r="D3426" i="7" s="1"/>
  <c r="I3432" i="1" s="1"/>
  <c r="C3430" i="7"/>
  <c r="D3430" i="7" s="1"/>
  <c r="I3436" i="1" s="1"/>
  <c r="C3434" i="7"/>
  <c r="D3434" i="7" s="1"/>
  <c r="I3440" i="1" s="1"/>
  <c r="C3438" i="7"/>
  <c r="D3438" i="7" s="1"/>
  <c r="I3444" i="1" s="1"/>
  <c r="C3417" i="7"/>
  <c r="D3417" i="7" s="1"/>
  <c r="I3423" i="1" s="1"/>
  <c r="C3433" i="7"/>
  <c r="D3433" i="7" s="1"/>
  <c r="I3439" i="1" s="1"/>
  <c r="C3421" i="7"/>
  <c r="D3421" i="7" s="1"/>
  <c r="I3427" i="1" s="1"/>
  <c r="C3437" i="7"/>
  <c r="D3437" i="7" s="1"/>
  <c r="I3443" i="1" s="1"/>
  <c r="C3425" i="7"/>
  <c r="D3425" i="7" s="1"/>
  <c r="I3431" i="1" s="1"/>
  <c r="C3413" i="7"/>
  <c r="D3413" i="7" s="1"/>
  <c r="I3419" i="1" s="1"/>
  <c r="C3429" i="7"/>
  <c r="D3429" i="7" s="1"/>
  <c r="I3435" i="1" s="1"/>
  <c r="D103" i="6"/>
  <c r="C3047" i="7"/>
  <c r="D3047" i="7" s="1"/>
  <c r="I3053" i="1" s="1"/>
  <c r="C3051" i="7"/>
  <c r="D3051" i="7" s="1"/>
  <c r="I3057" i="1" s="1"/>
  <c r="C3055" i="7"/>
  <c r="D3055" i="7" s="1"/>
  <c r="I3061" i="1" s="1"/>
  <c r="C3059" i="7"/>
  <c r="D3059" i="7" s="1"/>
  <c r="I3065" i="1" s="1"/>
  <c r="C3063" i="7"/>
  <c r="D3063" i="7" s="1"/>
  <c r="I3069" i="1" s="1"/>
  <c r="C3067" i="7"/>
  <c r="D3067" i="7" s="1"/>
  <c r="I3073" i="1" s="1"/>
  <c r="C3071" i="7"/>
  <c r="D3071" i="7" s="1"/>
  <c r="I3077" i="1" s="1"/>
  <c r="C3075" i="7"/>
  <c r="D3075" i="7" s="1"/>
  <c r="I3081" i="1" s="1"/>
  <c r="C3048" i="7"/>
  <c r="D3048" i="7" s="1"/>
  <c r="I3054" i="1" s="1"/>
  <c r="C3052" i="7"/>
  <c r="D3052" i="7" s="1"/>
  <c r="I3058" i="1" s="1"/>
  <c r="C3056" i="7"/>
  <c r="D3056" i="7" s="1"/>
  <c r="I3062" i="1" s="1"/>
  <c r="C3060" i="7"/>
  <c r="D3060" i="7" s="1"/>
  <c r="I3066" i="1" s="1"/>
  <c r="C3064" i="7"/>
  <c r="D3064" i="7" s="1"/>
  <c r="I3070" i="1" s="1"/>
  <c r="C3068" i="7"/>
  <c r="D3068" i="7" s="1"/>
  <c r="I3074" i="1" s="1"/>
  <c r="C3072" i="7"/>
  <c r="D3072" i="7" s="1"/>
  <c r="I3078" i="1" s="1"/>
  <c r="C3046" i="7"/>
  <c r="D3046" i="7" s="1"/>
  <c r="I3052" i="1" s="1"/>
  <c r="C3050" i="7"/>
  <c r="D3050" i="7" s="1"/>
  <c r="I3056" i="1" s="1"/>
  <c r="C3054" i="7"/>
  <c r="D3054" i="7" s="1"/>
  <c r="I3060" i="1" s="1"/>
  <c r="C3058" i="7"/>
  <c r="D3058" i="7" s="1"/>
  <c r="I3064" i="1" s="1"/>
  <c r="C3062" i="7"/>
  <c r="D3062" i="7" s="1"/>
  <c r="I3068" i="1" s="1"/>
  <c r="C3066" i="7"/>
  <c r="D3066" i="7" s="1"/>
  <c r="I3072" i="1" s="1"/>
  <c r="C3070" i="7"/>
  <c r="D3070" i="7" s="1"/>
  <c r="I3076" i="1" s="1"/>
  <c r="C3074" i="7"/>
  <c r="D3074" i="7" s="1"/>
  <c r="I3080" i="1" s="1"/>
  <c r="C3049" i="7"/>
  <c r="D3049" i="7" s="1"/>
  <c r="I3055" i="1" s="1"/>
  <c r="C3065" i="7"/>
  <c r="D3065" i="7" s="1"/>
  <c r="I3071" i="1" s="1"/>
  <c r="C3053" i="7"/>
  <c r="D3053" i="7" s="1"/>
  <c r="I3059" i="1" s="1"/>
  <c r="C3069" i="7"/>
  <c r="D3069" i="7" s="1"/>
  <c r="I3075" i="1" s="1"/>
  <c r="C3057" i="7"/>
  <c r="D3057" i="7" s="1"/>
  <c r="I3063" i="1" s="1"/>
  <c r="C3073" i="7"/>
  <c r="D3073" i="7" s="1"/>
  <c r="I3079" i="1" s="1"/>
  <c r="C3045" i="7"/>
  <c r="D3045" i="7" s="1"/>
  <c r="I3051" i="1" s="1"/>
  <c r="C3061" i="7"/>
  <c r="D3061" i="7" s="1"/>
  <c r="I3067" i="1" s="1"/>
  <c r="D79" i="6"/>
  <c r="C2315" i="7"/>
  <c r="D2315" i="7" s="1"/>
  <c r="I2321" i="1" s="1"/>
  <c r="C2319" i="7"/>
  <c r="D2319" i="7" s="1"/>
  <c r="I2325" i="1" s="1"/>
  <c r="C2323" i="7"/>
  <c r="D2323" i="7" s="1"/>
  <c r="I2329" i="1" s="1"/>
  <c r="C2327" i="7"/>
  <c r="D2327" i="7" s="1"/>
  <c r="I2333" i="1" s="1"/>
  <c r="C2331" i="7"/>
  <c r="D2331" i="7" s="1"/>
  <c r="I2337" i="1" s="1"/>
  <c r="C2335" i="7"/>
  <c r="D2335" i="7" s="1"/>
  <c r="I2341" i="1" s="1"/>
  <c r="C2339" i="7"/>
  <c r="D2339" i="7" s="1"/>
  <c r="I2345" i="1" s="1"/>
  <c r="C2343" i="7"/>
  <c r="D2343" i="7" s="1"/>
  <c r="I2349" i="1" s="1"/>
  <c r="C2316" i="7"/>
  <c r="D2316" i="7" s="1"/>
  <c r="I2322" i="1" s="1"/>
  <c r="C2320" i="7"/>
  <c r="D2320" i="7" s="1"/>
  <c r="I2326" i="1" s="1"/>
  <c r="C2324" i="7"/>
  <c r="D2324" i="7" s="1"/>
  <c r="I2330" i="1" s="1"/>
  <c r="C2328" i="7"/>
  <c r="D2328" i="7" s="1"/>
  <c r="I2334" i="1" s="1"/>
  <c r="C2332" i="7"/>
  <c r="D2332" i="7" s="1"/>
  <c r="I2338" i="1" s="1"/>
  <c r="C2336" i="7"/>
  <c r="D2336" i="7" s="1"/>
  <c r="I2342" i="1" s="1"/>
  <c r="C2340" i="7"/>
  <c r="D2340" i="7" s="1"/>
  <c r="I2346" i="1" s="1"/>
  <c r="C2344" i="7"/>
  <c r="D2344" i="7" s="1"/>
  <c r="I2350" i="1" s="1"/>
  <c r="C2318" i="7"/>
  <c r="D2318" i="7" s="1"/>
  <c r="I2324" i="1" s="1"/>
  <c r="C2322" i="7"/>
  <c r="D2322" i="7" s="1"/>
  <c r="I2328" i="1" s="1"/>
  <c r="C2326" i="7"/>
  <c r="D2326" i="7" s="1"/>
  <c r="I2332" i="1" s="1"/>
  <c r="C2330" i="7"/>
  <c r="D2330" i="7" s="1"/>
  <c r="I2336" i="1" s="1"/>
  <c r="C2334" i="7"/>
  <c r="D2334" i="7" s="1"/>
  <c r="I2340" i="1" s="1"/>
  <c r="C2338" i="7"/>
  <c r="D2338" i="7" s="1"/>
  <c r="I2344" i="1" s="1"/>
  <c r="C2342" i="7"/>
  <c r="D2342" i="7" s="1"/>
  <c r="I2348" i="1" s="1"/>
  <c r="C2329" i="7"/>
  <c r="D2329" i="7" s="1"/>
  <c r="I2335" i="1" s="1"/>
  <c r="C2345" i="7"/>
  <c r="D2345" i="7" s="1"/>
  <c r="I2351" i="1" s="1"/>
  <c r="C2317" i="7"/>
  <c r="D2317" i="7" s="1"/>
  <c r="I2323" i="1" s="1"/>
  <c r="C2333" i="7"/>
  <c r="D2333" i="7" s="1"/>
  <c r="I2339" i="1" s="1"/>
  <c r="C2321" i="7"/>
  <c r="D2321" i="7" s="1"/>
  <c r="I2327" i="1" s="1"/>
  <c r="C2337" i="7"/>
  <c r="D2337" i="7" s="1"/>
  <c r="I2343" i="1" s="1"/>
  <c r="C2325" i="7"/>
  <c r="D2325" i="7" s="1"/>
  <c r="I2331" i="1" s="1"/>
  <c r="C2341" i="7"/>
  <c r="D2341" i="7" s="1"/>
  <c r="I2347" i="1" s="1"/>
  <c r="D63" i="6"/>
  <c r="C1831" i="7"/>
  <c r="D1831" i="7" s="1"/>
  <c r="I1837" i="1" s="1"/>
  <c r="C1835" i="7"/>
  <c r="D1835" i="7" s="1"/>
  <c r="I1841" i="1" s="1"/>
  <c r="C1839" i="7"/>
  <c r="D1839" i="7" s="1"/>
  <c r="I1845" i="1" s="1"/>
  <c r="C1843" i="7"/>
  <c r="D1843" i="7" s="1"/>
  <c r="I1849" i="1" s="1"/>
  <c r="C1847" i="7"/>
  <c r="D1847" i="7" s="1"/>
  <c r="I1853" i="1" s="1"/>
  <c r="C1851" i="7"/>
  <c r="D1851" i="7" s="1"/>
  <c r="I1857" i="1" s="1"/>
  <c r="C1855" i="7"/>
  <c r="D1855" i="7" s="1"/>
  <c r="I1861" i="1" s="1"/>
  <c r="C1859" i="7"/>
  <c r="D1859" i="7" s="1"/>
  <c r="I1865" i="1" s="1"/>
  <c r="C1832" i="7"/>
  <c r="D1832" i="7" s="1"/>
  <c r="I1838" i="1" s="1"/>
  <c r="C1836" i="7"/>
  <c r="D1836" i="7" s="1"/>
  <c r="I1842" i="1" s="1"/>
  <c r="C1840" i="7"/>
  <c r="D1840" i="7" s="1"/>
  <c r="I1846" i="1" s="1"/>
  <c r="C1844" i="7"/>
  <c r="D1844" i="7" s="1"/>
  <c r="I1850" i="1" s="1"/>
  <c r="C1848" i="7"/>
  <c r="D1848" i="7" s="1"/>
  <c r="I1854" i="1" s="1"/>
  <c r="C1852" i="7"/>
  <c r="D1852" i="7" s="1"/>
  <c r="I1858" i="1" s="1"/>
  <c r="C1856" i="7"/>
  <c r="D1856" i="7" s="1"/>
  <c r="I1862" i="1" s="1"/>
  <c r="C1830" i="7"/>
  <c r="D1830" i="7" s="1"/>
  <c r="I1836" i="1" s="1"/>
  <c r="C1834" i="7"/>
  <c r="D1834" i="7" s="1"/>
  <c r="I1840" i="1" s="1"/>
  <c r="C1838" i="7"/>
  <c r="D1838" i="7" s="1"/>
  <c r="I1844" i="1" s="1"/>
  <c r="C1842" i="7"/>
  <c r="D1842" i="7" s="1"/>
  <c r="I1848" i="1" s="1"/>
  <c r="C1846" i="7"/>
  <c r="D1846" i="7" s="1"/>
  <c r="I1852" i="1" s="1"/>
  <c r="C1850" i="7"/>
  <c r="D1850" i="7" s="1"/>
  <c r="I1856" i="1" s="1"/>
  <c r="C1854" i="7"/>
  <c r="D1854" i="7" s="1"/>
  <c r="I1860" i="1" s="1"/>
  <c r="C1858" i="7"/>
  <c r="D1858" i="7" s="1"/>
  <c r="I1864" i="1" s="1"/>
  <c r="C1833" i="7"/>
  <c r="D1833" i="7" s="1"/>
  <c r="I1839" i="1" s="1"/>
  <c r="C1849" i="7"/>
  <c r="D1849" i="7" s="1"/>
  <c r="I1855" i="1" s="1"/>
  <c r="C1837" i="7"/>
  <c r="D1837" i="7" s="1"/>
  <c r="I1843" i="1" s="1"/>
  <c r="C1853" i="7"/>
  <c r="D1853" i="7" s="1"/>
  <c r="I1859" i="1" s="1"/>
  <c r="C1841" i="7"/>
  <c r="D1841" i="7" s="1"/>
  <c r="I1847" i="1" s="1"/>
  <c r="C1857" i="7"/>
  <c r="D1857" i="7" s="1"/>
  <c r="I1863" i="1" s="1"/>
  <c r="C1829" i="7"/>
  <c r="D1829" i="7" s="1"/>
  <c r="I1835" i="1" s="1"/>
  <c r="C1845" i="7"/>
  <c r="D1845" i="7" s="1"/>
  <c r="I1851" i="1" s="1"/>
  <c r="D51" i="6"/>
  <c r="C1467" i="7"/>
  <c r="D1467" i="7" s="1"/>
  <c r="I1473" i="1" s="1"/>
  <c r="C1471" i="7"/>
  <c r="D1471" i="7" s="1"/>
  <c r="I1477" i="1" s="1"/>
  <c r="C1475" i="7"/>
  <c r="D1475" i="7" s="1"/>
  <c r="I1481" i="1" s="1"/>
  <c r="C1479" i="7"/>
  <c r="D1479" i="7" s="1"/>
  <c r="I1485" i="1" s="1"/>
  <c r="C1483" i="7"/>
  <c r="D1483" i="7" s="1"/>
  <c r="I1489" i="1" s="1"/>
  <c r="C1487" i="7"/>
  <c r="D1487" i="7" s="1"/>
  <c r="I1493" i="1" s="1"/>
  <c r="C1491" i="7"/>
  <c r="D1491" i="7" s="1"/>
  <c r="I1497" i="1" s="1"/>
  <c r="C1464" i="7"/>
  <c r="D1464" i="7" s="1"/>
  <c r="I1470" i="1" s="1"/>
  <c r="C1468" i="7"/>
  <c r="D1468" i="7" s="1"/>
  <c r="I1474" i="1" s="1"/>
  <c r="C1472" i="7"/>
  <c r="D1472" i="7" s="1"/>
  <c r="I1478" i="1" s="1"/>
  <c r="C1476" i="7"/>
  <c r="D1476" i="7" s="1"/>
  <c r="I1482" i="1" s="1"/>
  <c r="C1480" i="7"/>
  <c r="D1480" i="7" s="1"/>
  <c r="I1486" i="1" s="1"/>
  <c r="C1484" i="7"/>
  <c r="D1484" i="7" s="1"/>
  <c r="I1490" i="1" s="1"/>
  <c r="C1488" i="7"/>
  <c r="D1488" i="7" s="1"/>
  <c r="I1494" i="1" s="1"/>
  <c r="C1492" i="7"/>
  <c r="D1492" i="7" s="1"/>
  <c r="I1498" i="1" s="1"/>
  <c r="C1466" i="7"/>
  <c r="D1466" i="7" s="1"/>
  <c r="I1472" i="1" s="1"/>
  <c r="C1470" i="7"/>
  <c r="D1470" i="7" s="1"/>
  <c r="I1476" i="1" s="1"/>
  <c r="C1474" i="7"/>
  <c r="D1474" i="7" s="1"/>
  <c r="I1480" i="1" s="1"/>
  <c r="C1478" i="7"/>
  <c r="D1478" i="7" s="1"/>
  <c r="I1484" i="1" s="1"/>
  <c r="C1482" i="7"/>
  <c r="D1482" i="7" s="1"/>
  <c r="I1488" i="1" s="1"/>
  <c r="C1486" i="7"/>
  <c r="D1486" i="7" s="1"/>
  <c r="I1492" i="1" s="1"/>
  <c r="C1490" i="7"/>
  <c r="D1490" i="7" s="1"/>
  <c r="I1496" i="1" s="1"/>
  <c r="C1494" i="7"/>
  <c r="D1494" i="7" s="1"/>
  <c r="I1500" i="1" s="1"/>
  <c r="C1465" i="7"/>
  <c r="D1465" i="7" s="1"/>
  <c r="I1471" i="1" s="1"/>
  <c r="C1481" i="7"/>
  <c r="D1481" i="7" s="1"/>
  <c r="I1487" i="1" s="1"/>
  <c r="C1469" i="7"/>
  <c r="D1469" i="7" s="1"/>
  <c r="I1475" i="1" s="1"/>
  <c r="C1485" i="7"/>
  <c r="D1485" i="7" s="1"/>
  <c r="I1491" i="1" s="1"/>
  <c r="C1473" i="7"/>
  <c r="D1473" i="7" s="1"/>
  <c r="I1479" i="1" s="1"/>
  <c r="C1489" i="7"/>
  <c r="D1489" i="7" s="1"/>
  <c r="I1495" i="1" s="1"/>
  <c r="C1477" i="7"/>
  <c r="D1477" i="7" s="1"/>
  <c r="I1483" i="1" s="1"/>
  <c r="C1493" i="7"/>
  <c r="D1493" i="7" s="1"/>
  <c r="I1499" i="1" s="1"/>
  <c r="D39" i="6"/>
  <c r="C1099" i="7"/>
  <c r="D1099" i="7" s="1"/>
  <c r="I1105" i="1" s="1"/>
  <c r="C1103" i="7"/>
  <c r="D1103" i="7" s="1"/>
  <c r="I1109" i="1" s="1"/>
  <c r="C1107" i="7"/>
  <c r="D1107" i="7" s="1"/>
  <c r="I1113" i="1" s="1"/>
  <c r="C1111" i="7"/>
  <c r="D1111" i="7" s="1"/>
  <c r="I1117" i="1" s="1"/>
  <c r="C1115" i="7"/>
  <c r="D1115" i="7" s="1"/>
  <c r="I1121" i="1" s="1"/>
  <c r="C1119" i="7"/>
  <c r="D1119" i="7" s="1"/>
  <c r="I1125" i="1" s="1"/>
  <c r="C1123" i="7"/>
  <c r="D1123" i="7" s="1"/>
  <c r="I1129" i="1" s="1"/>
  <c r="C1127" i="7"/>
  <c r="D1127" i="7" s="1"/>
  <c r="I1133" i="1" s="1"/>
  <c r="C1100" i="7"/>
  <c r="D1100" i="7" s="1"/>
  <c r="I1106" i="1" s="1"/>
  <c r="C1104" i="7"/>
  <c r="D1104" i="7" s="1"/>
  <c r="I1110" i="1" s="1"/>
  <c r="C1108" i="7"/>
  <c r="D1108" i="7" s="1"/>
  <c r="I1114" i="1" s="1"/>
  <c r="C1112" i="7"/>
  <c r="D1112" i="7" s="1"/>
  <c r="I1118" i="1" s="1"/>
  <c r="C1116" i="7"/>
  <c r="D1116" i="7" s="1"/>
  <c r="I1122" i="1" s="1"/>
  <c r="C1120" i="7"/>
  <c r="D1120" i="7" s="1"/>
  <c r="I1126" i="1" s="1"/>
  <c r="C1124" i="7"/>
  <c r="D1124" i="7" s="1"/>
  <c r="I1130" i="1" s="1"/>
  <c r="C1128" i="7"/>
  <c r="D1128" i="7" s="1"/>
  <c r="I1134" i="1" s="1"/>
  <c r="C1102" i="7"/>
  <c r="D1102" i="7" s="1"/>
  <c r="I1108" i="1" s="1"/>
  <c r="C1106" i="7"/>
  <c r="D1106" i="7" s="1"/>
  <c r="I1112" i="1" s="1"/>
  <c r="C1110" i="7"/>
  <c r="D1110" i="7" s="1"/>
  <c r="I1116" i="1" s="1"/>
  <c r="C1114" i="7"/>
  <c r="D1114" i="7" s="1"/>
  <c r="I1120" i="1" s="1"/>
  <c r="C1118" i="7"/>
  <c r="D1118" i="7" s="1"/>
  <c r="I1124" i="1" s="1"/>
  <c r="C1122" i="7"/>
  <c r="D1122" i="7" s="1"/>
  <c r="I1128" i="1" s="1"/>
  <c r="C1126" i="7"/>
  <c r="D1126" i="7" s="1"/>
  <c r="I1132" i="1" s="1"/>
  <c r="C1113" i="7"/>
  <c r="D1113" i="7" s="1"/>
  <c r="I1119" i="1" s="1"/>
  <c r="C1129" i="7"/>
  <c r="D1129" i="7" s="1"/>
  <c r="I1135" i="1" s="1"/>
  <c r="C1101" i="7"/>
  <c r="D1101" i="7" s="1"/>
  <c r="I1107" i="1" s="1"/>
  <c r="C1117" i="7"/>
  <c r="D1117" i="7" s="1"/>
  <c r="I1123" i="1" s="1"/>
  <c r="C1105" i="7"/>
  <c r="D1105" i="7" s="1"/>
  <c r="I1111" i="1" s="1"/>
  <c r="C1121" i="7"/>
  <c r="D1121" i="7" s="1"/>
  <c r="I1127" i="1" s="1"/>
  <c r="C1109" i="7"/>
  <c r="D1109" i="7" s="1"/>
  <c r="I1115" i="1" s="1"/>
  <c r="C1125" i="7"/>
  <c r="D1125" i="7" s="1"/>
  <c r="I1131" i="1" s="1"/>
  <c r="D27" i="6"/>
  <c r="C735" i="7"/>
  <c r="D735" i="7" s="1"/>
  <c r="I741" i="1" s="1"/>
  <c r="C739" i="7"/>
  <c r="D739" i="7" s="1"/>
  <c r="I745" i="1" s="1"/>
  <c r="C743" i="7"/>
  <c r="D743" i="7" s="1"/>
  <c r="I749" i="1" s="1"/>
  <c r="C747" i="7"/>
  <c r="D747" i="7" s="1"/>
  <c r="I753" i="1" s="1"/>
  <c r="C751" i="7"/>
  <c r="D751" i="7" s="1"/>
  <c r="I757" i="1" s="1"/>
  <c r="C755" i="7"/>
  <c r="D755" i="7" s="1"/>
  <c r="I761" i="1" s="1"/>
  <c r="C759" i="7"/>
  <c r="D759" i="7" s="1"/>
  <c r="I765" i="1" s="1"/>
  <c r="C763" i="7"/>
  <c r="D763" i="7" s="1"/>
  <c r="I769" i="1" s="1"/>
  <c r="C736" i="7"/>
  <c r="D736" i="7" s="1"/>
  <c r="I742" i="1" s="1"/>
  <c r="C740" i="7"/>
  <c r="D740" i="7" s="1"/>
  <c r="I746" i="1" s="1"/>
  <c r="C744" i="7"/>
  <c r="D744" i="7" s="1"/>
  <c r="I750" i="1" s="1"/>
  <c r="C748" i="7"/>
  <c r="D748" i="7" s="1"/>
  <c r="I754" i="1" s="1"/>
  <c r="C752" i="7"/>
  <c r="D752" i="7" s="1"/>
  <c r="I758" i="1" s="1"/>
  <c r="C756" i="7"/>
  <c r="D756" i="7" s="1"/>
  <c r="I762" i="1" s="1"/>
  <c r="C760" i="7"/>
  <c r="D760" i="7" s="1"/>
  <c r="I766" i="1" s="1"/>
  <c r="C734" i="7"/>
  <c r="D734" i="7" s="1"/>
  <c r="I740" i="1" s="1"/>
  <c r="C738" i="7"/>
  <c r="D738" i="7" s="1"/>
  <c r="I744" i="1" s="1"/>
  <c r="C742" i="7"/>
  <c r="D742" i="7" s="1"/>
  <c r="I748" i="1" s="1"/>
  <c r="C746" i="7"/>
  <c r="D746" i="7" s="1"/>
  <c r="I752" i="1" s="1"/>
  <c r="C750" i="7"/>
  <c r="D750" i="7" s="1"/>
  <c r="I756" i="1" s="1"/>
  <c r="C754" i="7"/>
  <c r="D754" i="7" s="1"/>
  <c r="I760" i="1" s="1"/>
  <c r="C758" i="7"/>
  <c r="D758" i="7" s="1"/>
  <c r="I764" i="1" s="1"/>
  <c r="C762" i="7"/>
  <c r="D762" i="7" s="1"/>
  <c r="I768" i="1" s="1"/>
  <c r="C745" i="7"/>
  <c r="D745" i="7" s="1"/>
  <c r="I751" i="1" s="1"/>
  <c r="C761" i="7"/>
  <c r="D761" i="7" s="1"/>
  <c r="I767" i="1" s="1"/>
  <c r="C733" i="7"/>
  <c r="D733" i="7" s="1"/>
  <c r="I739" i="1" s="1"/>
  <c r="C749" i="7"/>
  <c r="D749" i="7" s="1"/>
  <c r="I755" i="1" s="1"/>
  <c r="C737" i="7"/>
  <c r="D737" i="7" s="1"/>
  <c r="I743" i="1" s="1"/>
  <c r="C753" i="7"/>
  <c r="D753" i="7" s="1"/>
  <c r="I759" i="1" s="1"/>
  <c r="C741" i="7"/>
  <c r="D741" i="7" s="1"/>
  <c r="I747" i="1" s="1"/>
  <c r="C757" i="7"/>
  <c r="D757" i="7" s="1"/>
  <c r="I763" i="1" s="1"/>
  <c r="D15" i="6"/>
  <c r="C371" i="7"/>
  <c r="D371" i="7" s="1"/>
  <c r="I377" i="1" s="1"/>
  <c r="C375" i="7"/>
  <c r="D375" i="7" s="1"/>
  <c r="I381" i="1" s="1"/>
  <c r="C379" i="7"/>
  <c r="D379" i="7" s="1"/>
  <c r="I385" i="1" s="1"/>
  <c r="C383" i="7"/>
  <c r="D383" i="7" s="1"/>
  <c r="I389" i="1" s="1"/>
  <c r="C387" i="7"/>
  <c r="D387" i="7" s="1"/>
  <c r="I393" i="1" s="1"/>
  <c r="C391" i="7"/>
  <c r="D391" i="7" s="1"/>
  <c r="I397" i="1" s="1"/>
  <c r="C395" i="7"/>
  <c r="D395" i="7" s="1"/>
  <c r="I401" i="1" s="1"/>
  <c r="C368" i="7"/>
  <c r="D368" i="7" s="1"/>
  <c r="I374" i="1" s="1"/>
  <c r="C372" i="7"/>
  <c r="D372" i="7" s="1"/>
  <c r="I378" i="1" s="1"/>
  <c r="C376" i="7"/>
  <c r="D376" i="7" s="1"/>
  <c r="I382" i="1" s="1"/>
  <c r="C380" i="7"/>
  <c r="D380" i="7" s="1"/>
  <c r="I386" i="1" s="1"/>
  <c r="C384" i="7"/>
  <c r="D384" i="7" s="1"/>
  <c r="I390" i="1" s="1"/>
  <c r="C388" i="7"/>
  <c r="D388" i="7" s="1"/>
  <c r="I394" i="1" s="1"/>
  <c r="C392" i="7"/>
  <c r="D392" i="7" s="1"/>
  <c r="I398" i="1" s="1"/>
  <c r="C396" i="7"/>
  <c r="D396" i="7" s="1"/>
  <c r="I402" i="1" s="1"/>
  <c r="C370" i="7"/>
  <c r="D370" i="7" s="1"/>
  <c r="I376" i="1" s="1"/>
  <c r="C374" i="7"/>
  <c r="D374" i="7" s="1"/>
  <c r="I380" i="1" s="1"/>
  <c r="C378" i="7"/>
  <c r="D378" i="7" s="1"/>
  <c r="I384" i="1" s="1"/>
  <c r="C382" i="7"/>
  <c r="D382" i="7" s="1"/>
  <c r="I388" i="1" s="1"/>
  <c r="C386" i="7"/>
  <c r="D386" i="7" s="1"/>
  <c r="I392" i="1" s="1"/>
  <c r="C390" i="7"/>
  <c r="D390" i="7" s="1"/>
  <c r="I396" i="1" s="1"/>
  <c r="C394" i="7"/>
  <c r="D394" i="7" s="1"/>
  <c r="I400" i="1" s="1"/>
  <c r="C398" i="7"/>
  <c r="D398" i="7" s="1"/>
  <c r="I404" i="1" s="1"/>
  <c r="C377" i="7"/>
  <c r="D377" i="7" s="1"/>
  <c r="I383" i="1" s="1"/>
  <c r="C393" i="7"/>
  <c r="D393" i="7" s="1"/>
  <c r="I399" i="1" s="1"/>
  <c r="C381" i="7"/>
  <c r="D381" i="7" s="1"/>
  <c r="I387" i="1" s="1"/>
  <c r="C397" i="7"/>
  <c r="D397" i="7" s="1"/>
  <c r="I403" i="1" s="1"/>
  <c r="C369" i="7"/>
  <c r="D369" i="7" s="1"/>
  <c r="I375" i="1" s="1"/>
  <c r="C385" i="7"/>
  <c r="D385" i="7" s="1"/>
  <c r="I391" i="1" s="1"/>
  <c r="C373" i="7"/>
  <c r="D373" i="7" s="1"/>
  <c r="I379" i="1" s="1"/>
  <c r="C389" i="7"/>
  <c r="D389" i="7" s="1"/>
  <c r="I395" i="1" s="1"/>
  <c r="D3" i="6"/>
  <c r="C7" i="7"/>
  <c r="D7" i="7" s="1"/>
  <c r="I13" i="1" s="1"/>
  <c r="C11" i="7"/>
  <c r="D11" i="7" s="1"/>
  <c r="I17" i="1" s="1"/>
  <c r="C15" i="7"/>
  <c r="D15" i="7" s="1"/>
  <c r="I21" i="1" s="1"/>
  <c r="C19" i="7"/>
  <c r="D19" i="7" s="1"/>
  <c r="I25" i="1" s="1"/>
  <c r="C23" i="7"/>
  <c r="D23" i="7" s="1"/>
  <c r="I29" i="1" s="1"/>
  <c r="C27" i="7"/>
  <c r="D27" i="7" s="1"/>
  <c r="I33" i="1" s="1"/>
  <c r="C31" i="7"/>
  <c r="D31" i="7" s="1"/>
  <c r="I37" i="1" s="1"/>
  <c r="C4" i="7"/>
  <c r="D4" i="7" s="1"/>
  <c r="I10" i="1" s="1"/>
  <c r="M10" i="1" s="1"/>
  <c r="C8" i="7"/>
  <c r="D8" i="7" s="1"/>
  <c r="I14" i="1" s="1"/>
  <c r="C12" i="7"/>
  <c r="D12" i="7" s="1"/>
  <c r="I18" i="1" s="1"/>
  <c r="C16" i="7"/>
  <c r="D16" i="7" s="1"/>
  <c r="I22" i="1" s="1"/>
  <c r="C20" i="7"/>
  <c r="D20" i="7" s="1"/>
  <c r="I26" i="1" s="1"/>
  <c r="C24" i="7"/>
  <c r="D24" i="7" s="1"/>
  <c r="I30" i="1" s="1"/>
  <c r="C28" i="7"/>
  <c r="D28" i="7" s="1"/>
  <c r="I34" i="1" s="1"/>
  <c r="C32" i="7"/>
  <c r="D32" i="7" s="1"/>
  <c r="I38" i="1" s="1"/>
  <c r="C5" i="7"/>
  <c r="D5" i="7" s="1"/>
  <c r="I11" i="1" s="1"/>
  <c r="M11" i="1" s="1"/>
  <c r="C9" i="7"/>
  <c r="D9" i="7" s="1"/>
  <c r="I15" i="1" s="1"/>
  <c r="C13" i="7"/>
  <c r="D13" i="7" s="1"/>
  <c r="I19" i="1" s="1"/>
  <c r="C17" i="7"/>
  <c r="D17" i="7" s="1"/>
  <c r="I23" i="1" s="1"/>
  <c r="C21" i="7"/>
  <c r="D21" i="7" s="1"/>
  <c r="I27" i="1" s="1"/>
  <c r="C25" i="7"/>
  <c r="D25" i="7" s="1"/>
  <c r="I31" i="1" s="1"/>
  <c r="C29" i="7"/>
  <c r="D29" i="7" s="1"/>
  <c r="I35" i="1" s="1"/>
  <c r="C33" i="7"/>
  <c r="D33" i="7" s="1"/>
  <c r="I39" i="1" s="1"/>
  <c r="C6" i="7"/>
  <c r="D6" i="7" s="1"/>
  <c r="I12" i="1" s="1"/>
  <c r="C10" i="7"/>
  <c r="D10" i="7" s="1"/>
  <c r="I16" i="1" s="1"/>
  <c r="C14" i="7"/>
  <c r="D14" i="7" s="1"/>
  <c r="I20" i="1" s="1"/>
  <c r="C18" i="7"/>
  <c r="D18" i="7" s="1"/>
  <c r="I24" i="1" s="1"/>
  <c r="C22" i="7"/>
  <c r="D22" i="7" s="1"/>
  <c r="I28" i="1" s="1"/>
  <c r="C26" i="7"/>
  <c r="D26" i="7" s="1"/>
  <c r="I32" i="1" s="1"/>
  <c r="C30" i="7"/>
  <c r="D30" i="7" s="1"/>
  <c r="I36" i="1" s="1"/>
  <c r="C3" i="7"/>
  <c r="D3" i="7" s="1"/>
  <c r="D286" i="6"/>
  <c r="C8616" i="7"/>
  <c r="D8616" i="7" s="1"/>
  <c r="I8622" i="1" s="1"/>
  <c r="C8620" i="7"/>
  <c r="D8620" i="7" s="1"/>
  <c r="I8626" i="1" s="1"/>
  <c r="C8624" i="7"/>
  <c r="D8624" i="7" s="1"/>
  <c r="I8630" i="1" s="1"/>
  <c r="C8628" i="7"/>
  <c r="D8628" i="7" s="1"/>
  <c r="I8634" i="1" s="1"/>
  <c r="C8632" i="7"/>
  <c r="D8632" i="7" s="1"/>
  <c r="I8638" i="1" s="1"/>
  <c r="C8636" i="7"/>
  <c r="D8636" i="7" s="1"/>
  <c r="I8642" i="1" s="1"/>
  <c r="C8640" i="7"/>
  <c r="D8640" i="7" s="1"/>
  <c r="I8646" i="1" s="1"/>
  <c r="C8644" i="7"/>
  <c r="D8644" i="7" s="1"/>
  <c r="I8650" i="1" s="1"/>
  <c r="C8617" i="7"/>
  <c r="D8617" i="7" s="1"/>
  <c r="I8623" i="1" s="1"/>
  <c r="C8621" i="7"/>
  <c r="D8621" i="7" s="1"/>
  <c r="I8627" i="1" s="1"/>
  <c r="C8625" i="7"/>
  <c r="D8625" i="7" s="1"/>
  <c r="I8631" i="1" s="1"/>
  <c r="C8629" i="7"/>
  <c r="D8629" i="7" s="1"/>
  <c r="I8635" i="1" s="1"/>
  <c r="C8633" i="7"/>
  <c r="D8633" i="7" s="1"/>
  <c r="I8639" i="1" s="1"/>
  <c r="C8637" i="7"/>
  <c r="D8637" i="7" s="1"/>
  <c r="I8643" i="1" s="1"/>
  <c r="C8641" i="7"/>
  <c r="D8641" i="7" s="1"/>
  <c r="I8647" i="1" s="1"/>
  <c r="C8645" i="7"/>
  <c r="D8645" i="7" s="1"/>
  <c r="I8651" i="1" s="1"/>
  <c r="C8618" i="7"/>
  <c r="D8618" i="7" s="1"/>
  <c r="I8624" i="1" s="1"/>
  <c r="C8622" i="7"/>
  <c r="D8622" i="7" s="1"/>
  <c r="I8628" i="1" s="1"/>
  <c r="C8626" i="7"/>
  <c r="D8626" i="7" s="1"/>
  <c r="I8632" i="1" s="1"/>
  <c r="C8630" i="7"/>
  <c r="D8630" i="7" s="1"/>
  <c r="I8636" i="1" s="1"/>
  <c r="C8634" i="7"/>
  <c r="D8634" i="7" s="1"/>
  <c r="I8640" i="1" s="1"/>
  <c r="C8638" i="7"/>
  <c r="D8638" i="7" s="1"/>
  <c r="I8644" i="1" s="1"/>
  <c r="C8642" i="7"/>
  <c r="D8642" i="7" s="1"/>
  <c r="I8648" i="1" s="1"/>
  <c r="C8646" i="7"/>
  <c r="D8646" i="7" s="1"/>
  <c r="I8652" i="1" s="1"/>
  <c r="C8619" i="7"/>
  <c r="D8619" i="7" s="1"/>
  <c r="I8625" i="1" s="1"/>
  <c r="C8623" i="7"/>
  <c r="D8623" i="7" s="1"/>
  <c r="I8629" i="1" s="1"/>
  <c r="C8627" i="7"/>
  <c r="D8627" i="7" s="1"/>
  <c r="I8633" i="1" s="1"/>
  <c r="C8631" i="7"/>
  <c r="D8631" i="7" s="1"/>
  <c r="I8637" i="1" s="1"/>
  <c r="C8635" i="7"/>
  <c r="D8635" i="7" s="1"/>
  <c r="I8641" i="1" s="1"/>
  <c r="C8639" i="7"/>
  <c r="D8639" i="7" s="1"/>
  <c r="I8645" i="1" s="1"/>
  <c r="C8643" i="7"/>
  <c r="D8643" i="7" s="1"/>
  <c r="I8649" i="1" s="1"/>
  <c r="D282" i="6"/>
  <c r="C8496" i="7"/>
  <c r="D8496" i="7" s="1"/>
  <c r="I8502" i="1" s="1"/>
  <c r="C8500" i="7"/>
  <c r="D8500" i="7" s="1"/>
  <c r="I8506" i="1" s="1"/>
  <c r="C8504" i="7"/>
  <c r="D8504" i="7" s="1"/>
  <c r="I8510" i="1" s="1"/>
  <c r="C8508" i="7"/>
  <c r="D8508" i="7" s="1"/>
  <c r="I8514" i="1" s="1"/>
  <c r="C8512" i="7"/>
  <c r="D8512" i="7" s="1"/>
  <c r="I8518" i="1" s="1"/>
  <c r="C8516" i="7"/>
  <c r="D8516" i="7" s="1"/>
  <c r="I8522" i="1" s="1"/>
  <c r="C8520" i="7"/>
  <c r="D8520" i="7" s="1"/>
  <c r="I8526" i="1" s="1"/>
  <c r="C8497" i="7"/>
  <c r="D8497" i="7" s="1"/>
  <c r="I8503" i="1" s="1"/>
  <c r="C8501" i="7"/>
  <c r="D8501" i="7" s="1"/>
  <c r="I8507" i="1" s="1"/>
  <c r="C8505" i="7"/>
  <c r="D8505" i="7" s="1"/>
  <c r="I8511" i="1" s="1"/>
  <c r="C8509" i="7"/>
  <c r="D8509" i="7" s="1"/>
  <c r="I8515" i="1" s="1"/>
  <c r="C8513" i="7"/>
  <c r="D8513" i="7" s="1"/>
  <c r="I8519" i="1" s="1"/>
  <c r="C8517" i="7"/>
  <c r="D8517" i="7" s="1"/>
  <c r="I8523" i="1" s="1"/>
  <c r="C8521" i="7"/>
  <c r="D8521" i="7" s="1"/>
  <c r="I8527" i="1" s="1"/>
  <c r="C8494" i="7"/>
  <c r="D8494" i="7" s="1"/>
  <c r="I8500" i="1" s="1"/>
  <c r="C8498" i="7"/>
  <c r="D8498" i="7" s="1"/>
  <c r="I8504" i="1" s="1"/>
  <c r="C8502" i="7"/>
  <c r="D8502" i="7" s="1"/>
  <c r="I8508" i="1" s="1"/>
  <c r="C8506" i="7"/>
  <c r="D8506" i="7" s="1"/>
  <c r="I8512" i="1" s="1"/>
  <c r="C8510" i="7"/>
  <c r="D8510" i="7" s="1"/>
  <c r="I8516" i="1" s="1"/>
  <c r="C8514" i="7"/>
  <c r="D8514" i="7" s="1"/>
  <c r="I8520" i="1" s="1"/>
  <c r="C8518" i="7"/>
  <c r="D8518" i="7" s="1"/>
  <c r="I8524" i="1" s="1"/>
  <c r="C8522" i="7"/>
  <c r="D8522" i="7" s="1"/>
  <c r="I8528" i="1" s="1"/>
  <c r="C8495" i="7"/>
  <c r="D8495" i="7" s="1"/>
  <c r="I8501" i="1" s="1"/>
  <c r="C8499" i="7"/>
  <c r="D8499" i="7" s="1"/>
  <c r="I8505" i="1" s="1"/>
  <c r="C8503" i="7"/>
  <c r="D8503" i="7" s="1"/>
  <c r="I8509" i="1" s="1"/>
  <c r="C8507" i="7"/>
  <c r="D8507" i="7" s="1"/>
  <c r="I8513" i="1" s="1"/>
  <c r="C8511" i="7"/>
  <c r="D8511" i="7" s="1"/>
  <c r="I8517" i="1" s="1"/>
  <c r="C8515" i="7"/>
  <c r="D8515" i="7" s="1"/>
  <c r="I8521" i="1" s="1"/>
  <c r="C8519" i="7"/>
  <c r="D8519" i="7" s="1"/>
  <c r="I8525" i="1" s="1"/>
  <c r="C8523" i="7"/>
  <c r="D8523" i="7" s="1"/>
  <c r="I8529" i="1" s="1"/>
  <c r="D278" i="6"/>
  <c r="C8376" i="7"/>
  <c r="D8376" i="7" s="1"/>
  <c r="I8382" i="1" s="1"/>
  <c r="C8380" i="7"/>
  <c r="D8380" i="7" s="1"/>
  <c r="I8386" i="1" s="1"/>
  <c r="C8384" i="7"/>
  <c r="D8384" i="7" s="1"/>
  <c r="I8390" i="1" s="1"/>
  <c r="C8388" i="7"/>
  <c r="D8388" i="7" s="1"/>
  <c r="I8394" i="1" s="1"/>
  <c r="C8392" i="7"/>
  <c r="D8392" i="7" s="1"/>
  <c r="I8398" i="1" s="1"/>
  <c r="C8396" i="7"/>
  <c r="D8396" i="7" s="1"/>
  <c r="I8402" i="1" s="1"/>
  <c r="C8400" i="7"/>
  <c r="D8400" i="7" s="1"/>
  <c r="I8406" i="1" s="1"/>
  <c r="C8373" i="7"/>
  <c r="D8373" i="7" s="1"/>
  <c r="I8379" i="1" s="1"/>
  <c r="C8377" i="7"/>
  <c r="D8377" i="7" s="1"/>
  <c r="I8383" i="1" s="1"/>
  <c r="C8381" i="7"/>
  <c r="D8381" i="7" s="1"/>
  <c r="I8387" i="1" s="1"/>
  <c r="C8385" i="7"/>
  <c r="D8385" i="7" s="1"/>
  <c r="I8391" i="1" s="1"/>
  <c r="C8389" i="7"/>
  <c r="D8389" i="7" s="1"/>
  <c r="I8395" i="1" s="1"/>
  <c r="C8393" i="7"/>
  <c r="D8393" i="7" s="1"/>
  <c r="I8399" i="1" s="1"/>
  <c r="C8397" i="7"/>
  <c r="D8397" i="7" s="1"/>
  <c r="I8403" i="1" s="1"/>
  <c r="C8401" i="7"/>
  <c r="D8401" i="7" s="1"/>
  <c r="I8407" i="1" s="1"/>
  <c r="C8374" i="7"/>
  <c r="D8374" i="7" s="1"/>
  <c r="I8380" i="1" s="1"/>
  <c r="C8378" i="7"/>
  <c r="D8378" i="7" s="1"/>
  <c r="I8384" i="1" s="1"/>
  <c r="C8382" i="7"/>
  <c r="D8382" i="7" s="1"/>
  <c r="I8388" i="1" s="1"/>
  <c r="C8386" i="7"/>
  <c r="D8386" i="7" s="1"/>
  <c r="I8392" i="1" s="1"/>
  <c r="C8390" i="7"/>
  <c r="D8390" i="7" s="1"/>
  <c r="I8396" i="1" s="1"/>
  <c r="C8394" i="7"/>
  <c r="D8394" i="7" s="1"/>
  <c r="I8400" i="1" s="1"/>
  <c r="C8398" i="7"/>
  <c r="D8398" i="7" s="1"/>
  <c r="I8404" i="1" s="1"/>
  <c r="C8402" i="7"/>
  <c r="D8402" i="7" s="1"/>
  <c r="I8408" i="1" s="1"/>
  <c r="C8375" i="7"/>
  <c r="D8375" i="7" s="1"/>
  <c r="I8381" i="1" s="1"/>
  <c r="C8379" i="7"/>
  <c r="D8379" i="7" s="1"/>
  <c r="I8385" i="1" s="1"/>
  <c r="C8383" i="7"/>
  <c r="D8383" i="7" s="1"/>
  <c r="I8389" i="1" s="1"/>
  <c r="C8387" i="7"/>
  <c r="D8387" i="7" s="1"/>
  <c r="I8393" i="1" s="1"/>
  <c r="C8391" i="7"/>
  <c r="D8391" i="7" s="1"/>
  <c r="I8397" i="1" s="1"/>
  <c r="C8395" i="7"/>
  <c r="D8395" i="7" s="1"/>
  <c r="I8401" i="1" s="1"/>
  <c r="C8399" i="7"/>
  <c r="D8399" i="7" s="1"/>
  <c r="I8405" i="1" s="1"/>
  <c r="C8403" i="7"/>
  <c r="D8403" i="7" s="1"/>
  <c r="I8409" i="1" s="1"/>
  <c r="D274" i="6"/>
  <c r="C8252" i="7"/>
  <c r="D8252" i="7" s="1"/>
  <c r="I8258" i="1" s="1"/>
  <c r="C8256" i="7"/>
  <c r="D8256" i="7" s="1"/>
  <c r="I8262" i="1" s="1"/>
  <c r="C8260" i="7"/>
  <c r="D8260" i="7" s="1"/>
  <c r="I8266" i="1" s="1"/>
  <c r="C8264" i="7"/>
  <c r="D8264" i="7" s="1"/>
  <c r="I8270" i="1" s="1"/>
  <c r="C8268" i="7"/>
  <c r="D8268" i="7" s="1"/>
  <c r="I8274" i="1" s="1"/>
  <c r="C8272" i="7"/>
  <c r="D8272" i="7" s="1"/>
  <c r="I8278" i="1" s="1"/>
  <c r="C8276" i="7"/>
  <c r="D8276" i="7" s="1"/>
  <c r="I8282" i="1" s="1"/>
  <c r="C8280" i="7"/>
  <c r="D8280" i="7" s="1"/>
  <c r="I8286" i="1" s="1"/>
  <c r="C8253" i="7"/>
  <c r="D8253" i="7" s="1"/>
  <c r="I8259" i="1" s="1"/>
  <c r="C8257" i="7"/>
  <c r="D8257" i="7" s="1"/>
  <c r="I8263" i="1" s="1"/>
  <c r="C8261" i="7"/>
  <c r="D8261" i="7" s="1"/>
  <c r="I8267" i="1" s="1"/>
  <c r="C8265" i="7"/>
  <c r="D8265" i="7" s="1"/>
  <c r="I8271" i="1" s="1"/>
  <c r="C8269" i="7"/>
  <c r="D8269" i="7" s="1"/>
  <c r="I8275" i="1" s="1"/>
  <c r="C8273" i="7"/>
  <c r="D8273" i="7" s="1"/>
  <c r="I8279" i="1" s="1"/>
  <c r="C8277" i="7"/>
  <c r="D8277" i="7" s="1"/>
  <c r="I8283" i="1" s="1"/>
  <c r="C8281" i="7"/>
  <c r="D8281" i="7" s="1"/>
  <c r="I8287" i="1" s="1"/>
  <c r="C8254" i="7"/>
  <c r="D8254" i="7" s="1"/>
  <c r="I8260" i="1" s="1"/>
  <c r="C8258" i="7"/>
  <c r="D8258" i="7" s="1"/>
  <c r="I8264" i="1" s="1"/>
  <c r="C8262" i="7"/>
  <c r="D8262" i="7" s="1"/>
  <c r="I8268" i="1" s="1"/>
  <c r="C8266" i="7"/>
  <c r="D8266" i="7" s="1"/>
  <c r="I8272" i="1" s="1"/>
  <c r="C8270" i="7"/>
  <c r="D8270" i="7" s="1"/>
  <c r="I8276" i="1" s="1"/>
  <c r="C8274" i="7"/>
  <c r="D8274" i="7" s="1"/>
  <c r="I8280" i="1" s="1"/>
  <c r="C8278" i="7"/>
  <c r="D8278" i="7" s="1"/>
  <c r="I8284" i="1" s="1"/>
  <c r="C8251" i="7"/>
  <c r="D8251" i="7" s="1"/>
  <c r="I8257" i="1" s="1"/>
  <c r="C8255" i="7"/>
  <c r="D8255" i="7" s="1"/>
  <c r="I8261" i="1" s="1"/>
  <c r="C8259" i="7"/>
  <c r="D8259" i="7" s="1"/>
  <c r="I8265" i="1" s="1"/>
  <c r="C8263" i="7"/>
  <c r="D8263" i="7" s="1"/>
  <c r="I8269" i="1" s="1"/>
  <c r="C8267" i="7"/>
  <c r="D8267" i="7" s="1"/>
  <c r="I8273" i="1" s="1"/>
  <c r="C8271" i="7"/>
  <c r="D8271" i="7" s="1"/>
  <c r="I8277" i="1" s="1"/>
  <c r="C8275" i="7"/>
  <c r="D8275" i="7" s="1"/>
  <c r="I8281" i="1" s="1"/>
  <c r="C8279" i="7"/>
  <c r="D8279" i="7" s="1"/>
  <c r="I8285" i="1" s="1"/>
  <c r="D270" i="6"/>
  <c r="C8132" i="7"/>
  <c r="D8132" i="7" s="1"/>
  <c r="I8138" i="1" s="1"/>
  <c r="C8136" i="7"/>
  <c r="D8136" i="7" s="1"/>
  <c r="I8142" i="1" s="1"/>
  <c r="C8140" i="7"/>
  <c r="D8140" i="7" s="1"/>
  <c r="I8146" i="1" s="1"/>
  <c r="C8144" i="7"/>
  <c r="D8144" i="7" s="1"/>
  <c r="I8150" i="1" s="1"/>
  <c r="C8148" i="7"/>
  <c r="D8148" i="7" s="1"/>
  <c r="I8154" i="1" s="1"/>
  <c r="C8152" i="7"/>
  <c r="D8152" i="7" s="1"/>
  <c r="I8158" i="1" s="1"/>
  <c r="C8156" i="7"/>
  <c r="D8156" i="7" s="1"/>
  <c r="I8162" i="1" s="1"/>
  <c r="C8129" i="7"/>
  <c r="D8129" i="7" s="1"/>
  <c r="I8135" i="1" s="1"/>
  <c r="C8133" i="7"/>
  <c r="D8133" i="7" s="1"/>
  <c r="I8139" i="1" s="1"/>
  <c r="C8137" i="7"/>
  <c r="D8137" i="7" s="1"/>
  <c r="I8143" i="1" s="1"/>
  <c r="C8141" i="7"/>
  <c r="D8141" i="7" s="1"/>
  <c r="I8147" i="1" s="1"/>
  <c r="C8145" i="7"/>
  <c r="D8145" i="7" s="1"/>
  <c r="I8151" i="1" s="1"/>
  <c r="C8149" i="7"/>
  <c r="D8149" i="7" s="1"/>
  <c r="I8155" i="1" s="1"/>
  <c r="C8153" i="7"/>
  <c r="D8153" i="7" s="1"/>
  <c r="I8159" i="1" s="1"/>
  <c r="C8157" i="7"/>
  <c r="D8157" i="7" s="1"/>
  <c r="I8163" i="1" s="1"/>
  <c r="C8130" i="7"/>
  <c r="D8130" i="7" s="1"/>
  <c r="I8136" i="1" s="1"/>
  <c r="C8134" i="7"/>
  <c r="D8134" i="7" s="1"/>
  <c r="I8140" i="1" s="1"/>
  <c r="C8138" i="7"/>
  <c r="D8138" i="7" s="1"/>
  <c r="I8144" i="1" s="1"/>
  <c r="C8142" i="7"/>
  <c r="D8142" i="7" s="1"/>
  <c r="I8148" i="1" s="1"/>
  <c r="C8146" i="7"/>
  <c r="D8146" i="7" s="1"/>
  <c r="I8152" i="1" s="1"/>
  <c r="C8150" i="7"/>
  <c r="D8150" i="7" s="1"/>
  <c r="I8156" i="1" s="1"/>
  <c r="C8154" i="7"/>
  <c r="D8154" i="7" s="1"/>
  <c r="I8160" i="1" s="1"/>
  <c r="C8158" i="7"/>
  <c r="D8158" i="7" s="1"/>
  <c r="I8164" i="1" s="1"/>
  <c r="C8131" i="7"/>
  <c r="D8131" i="7" s="1"/>
  <c r="I8137" i="1" s="1"/>
  <c r="C8135" i="7"/>
  <c r="D8135" i="7" s="1"/>
  <c r="I8141" i="1" s="1"/>
  <c r="C8139" i="7"/>
  <c r="D8139" i="7" s="1"/>
  <c r="I8145" i="1" s="1"/>
  <c r="C8143" i="7"/>
  <c r="D8143" i="7" s="1"/>
  <c r="I8149" i="1" s="1"/>
  <c r="C8147" i="7"/>
  <c r="D8147" i="7" s="1"/>
  <c r="I8153" i="1" s="1"/>
  <c r="C8151" i="7"/>
  <c r="D8151" i="7" s="1"/>
  <c r="I8157" i="1" s="1"/>
  <c r="C8155" i="7"/>
  <c r="D8155" i="7" s="1"/>
  <c r="I8161" i="1" s="1"/>
  <c r="D266" i="6"/>
  <c r="C8008" i="7"/>
  <c r="D8008" i="7" s="1"/>
  <c r="I8014" i="1" s="1"/>
  <c r="C8012" i="7"/>
  <c r="D8012" i="7" s="1"/>
  <c r="I8018" i="1" s="1"/>
  <c r="C8016" i="7"/>
  <c r="D8016" i="7" s="1"/>
  <c r="I8022" i="1" s="1"/>
  <c r="C8020" i="7"/>
  <c r="D8020" i="7" s="1"/>
  <c r="I8026" i="1" s="1"/>
  <c r="C8024" i="7"/>
  <c r="D8024" i="7" s="1"/>
  <c r="I8030" i="1" s="1"/>
  <c r="C8028" i="7"/>
  <c r="D8028" i="7" s="1"/>
  <c r="I8034" i="1" s="1"/>
  <c r="C8032" i="7"/>
  <c r="D8032" i="7" s="1"/>
  <c r="I8038" i="1" s="1"/>
  <c r="C8036" i="7"/>
  <c r="D8036" i="7" s="1"/>
  <c r="I8042" i="1" s="1"/>
  <c r="C8009" i="7"/>
  <c r="D8009" i="7" s="1"/>
  <c r="I8015" i="1" s="1"/>
  <c r="C8013" i="7"/>
  <c r="D8013" i="7" s="1"/>
  <c r="I8019" i="1" s="1"/>
  <c r="C8017" i="7"/>
  <c r="D8017" i="7" s="1"/>
  <c r="I8023" i="1" s="1"/>
  <c r="C8021" i="7"/>
  <c r="D8021" i="7" s="1"/>
  <c r="I8027" i="1" s="1"/>
  <c r="C8025" i="7"/>
  <c r="D8025" i="7" s="1"/>
  <c r="I8031" i="1" s="1"/>
  <c r="C8029" i="7"/>
  <c r="D8029" i="7" s="1"/>
  <c r="I8035" i="1" s="1"/>
  <c r="C8033" i="7"/>
  <c r="D8033" i="7" s="1"/>
  <c r="I8039" i="1" s="1"/>
  <c r="C8037" i="7"/>
  <c r="D8037" i="7" s="1"/>
  <c r="I8043" i="1" s="1"/>
  <c r="C8010" i="7"/>
  <c r="D8010" i="7" s="1"/>
  <c r="I8016" i="1" s="1"/>
  <c r="C8014" i="7"/>
  <c r="D8014" i="7" s="1"/>
  <c r="I8020" i="1" s="1"/>
  <c r="C8018" i="7"/>
  <c r="D8018" i="7" s="1"/>
  <c r="I8024" i="1" s="1"/>
  <c r="C8022" i="7"/>
  <c r="D8022" i="7" s="1"/>
  <c r="I8028" i="1" s="1"/>
  <c r="C8026" i="7"/>
  <c r="D8026" i="7" s="1"/>
  <c r="I8032" i="1" s="1"/>
  <c r="C8030" i="7"/>
  <c r="D8030" i="7" s="1"/>
  <c r="I8036" i="1" s="1"/>
  <c r="C8034" i="7"/>
  <c r="D8034" i="7" s="1"/>
  <c r="I8040" i="1" s="1"/>
  <c r="C8007" i="7"/>
  <c r="D8007" i="7" s="1"/>
  <c r="I8013" i="1" s="1"/>
  <c r="C8011" i="7"/>
  <c r="D8011" i="7" s="1"/>
  <c r="I8017" i="1" s="1"/>
  <c r="C8015" i="7"/>
  <c r="D8015" i="7" s="1"/>
  <c r="I8021" i="1" s="1"/>
  <c r="C8019" i="7"/>
  <c r="D8019" i="7" s="1"/>
  <c r="I8025" i="1" s="1"/>
  <c r="C8023" i="7"/>
  <c r="D8023" i="7" s="1"/>
  <c r="I8029" i="1" s="1"/>
  <c r="C8027" i="7"/>
  <c r="D8027" i="7" s="1"/>
  <c r="I8033" i="1" s="1"/>
  <c r="C8031" i="7"/>
  <c r="D8031" i="7" s="1"/>
  <c r="I8037" i="1" s="1"/>
  <c r="C8035" i="7"/>
  <c r="D8035" i="7" s="1"/>
  <c r="I8041" i="1" s="1"/>
  <c r="D262" i="6"/>
  <c r="C7888" i="7"/>
  <c r="D7888" i="7" s="1"/>
  <c r="I7894" i="1" s="1"/>
  <c r="C7892" i="7"/>
  <c r="D7892" i="7" s="1"/>
  <c r="I7898" i="1" s="1"/>
  <c r="C7896" i="7"/>
  <c r="D7896" i="7" s="1"/>
  <c r="I7902" i="1" s="1"/>
  <c r="C7900" i="7"/>
  <c r="D7900" i="7" s="1"/>
  <c r="I7906" i="1" s="1"/>
  <c r="C7904" i="7"/>
  <c r="D7904" i="7" s="1"/>
  <c r="I7910" i="1" s="1"/>
  <c r="C7908" i="7"/>
  <c r="D7908" i="7" s="1"/>
  <c r="I7914" i="1" s="1"/>
  <c r="C7912" i="7"/>
  <c r="D7912" i="7" s="1"/>
  <c r="I7918" i="1" s="1"/>
  <c r="C7885" i="7"/>
  <c r="D7885" i="7" s="1"/>
  <c r="I7891" i="1" s="1"/>
  <c r="C7889" i="7"/>
  <c r="D7889" i="7" s="1"/>
  <c r="I7895" i="1" s="1"/>
  <c r="C7893" i="7"/>
  <c r="D7893" i="7" s="1"/>
  <c r="I7899" i="1" s="1"/>
  <c r="C7897" i="7"/>
  <c r="D7897" i="7" s="1"/>
  <c r="I7903" i="1" s="1"/>
  <c r="C7901" i="7"/>
  <c r="D7901" i="7" s="1"/>
  <c r="I7907" i="1" s="1"/>
  <c r="C7905" i="7"/>
  <c r="D7905" i="7" s="1"/>
  <c r="I7911" i="1" s="1"/>
  <c r="C7909" i="7"/>
  <c r="D7909" i="7" s="1"/>
  <c r="I7915" i="1" s="1"/>
  <c r="C7913" i="7"/>
  <c r="D7913" i="7" s="1"/>
  <c r="I7919" i="1" s="1"/>
  <c r="C7886" i="7"/>
  <c r="D7886" i="7" s="1"/>
  <c r="I7892" i="1" s="1"/>
  <c r="C7890" i="7"/>
  <c r="D7890" i="7" s="1"/>
  <c r="I7896" i="1" s="1"/>
  <c r="C7894" i="7"/>
  <c r="D7894" i="7" s="1"/>
  <c r="I7900" i="1" s="1"/>
  <c r="C7898" i="7"/>
  <c r="D7898" i="7" s="1"/>
  <c r="I7904" i="1" s="1"/>
  <c r="C7902" i="7"/>
  <c r="D7902" i="7" s="1"/>
  <c r="I7908" i="1" s="1"/>
  <c r="C7906" i="7"/>
  <c r="D7906" i="7" s="1"/>
  <c r="I7912" i="1" s="1"/>
  <c r="C7910" i="7"/>
  <c r="D7910" i="7" s="1"/>
  <c r="I7916" i="1" s="1"/>
  <c r="C7914" i="7"/>
  <c r="D7914" i="7" s="1"/>
  <c r="I7920" i="1" s="1"/>
  <c r="C7887" i="7"/>
  <c r="D7887" i="7" s="1"/>
  <c r="I7893" i="1" s="1"/>
  <c r="C7891" i="7"/>
  <c r="D7891" i="7" s="1"/>
  <c r="I7897" i="1" s="1"/>
  <c r="C7895" i="7"/>
  <c r="D7895" i="7" s="1"/>
  <c r="I7901" i="1" s="1"/>
  <c r="C7899" i="7"/>
  <c r="D7899" i="7" s="1"/>
  <c r="I7905" i="1" s="1"/>
  <c r="C7903" i="7"/>
  <c r="D7903" i="7" s="1"/>
  <c r="I7909" i="1" s="1"/>
  <c r="C7907" i="7"/>
  <c r="D7907" i="7" s="1"/>
  <c r="I7913" i="1" s="1"/>
  <c r="C7911" i="7"/>
  <c r="D7911" i="7" s="1"/>
  <c r="I7917" i="1" s="1"/>
  <c r="C7915" i="7"/>
  <c r="D7915" i="7" s="1"/>
  <c r="I7921" i="1" s="1"/>
  <c r="D258" i="6"/>
  <c r="C7764" i="7"/>
  <c r="D7764" i="7" s="1"/>
  <c r="I7770" i="1" s="1"/>
  <c r="C7768" i="7"/>
  <c r="D7768" i="7" s="1"/>
  <c r="I7774" i="1" s="1"/>
  <c r="C7772" i="7"/>
  <c r="D7772" i="7" s="1"/>
  <c r="I7778" i="1" s="1"/>
  <c r="C7776" i="7"/>
  <c r="D7776" i="7" s="1"/>
  <c r="I7782" i="1" s="1"/>
  <c r="C7780" i="7"/>
  <c r="D7780" i="7" s="1"/>
  <c r="I7786" i="1" s="1"/>
  <c r="C7784" i="7"/>
  <c r="D7784" i="7" s="1"/>
  <c r="I7790" i="1" s="1"/>
  <c r="C7788" i="7"/>
  <c r="D7788" i="7" s="1"/>
  <c r="I7794" i="1" s="1"/>
  <c r="C7792" i="7"/>
  <c r="D7792" i="7" s="1"/>
  <c r="I7798" i="1" s="1"/>
  <c r="C7765" i="7"/>
  <c r="D7765" i="7" s="1"/>
  <c r="I7771" i="1" s="1"/>
  <c r="C7769" i="7"/>
  <c r="D7769" i="7" s="1"/>
  <c r="I7775" i="1" s="1"/>
  <c r="C7773" i="7"/>
  <c r="D7773" i="7" s="1"/>
  <c r="I7779" i="1" s="1"/>
  <c r="C7777" i="7"/>
  <c r="D7777" i="7" s="1"/>
  <c r="I7783" i="1" s="1"/>
  <c r="C7781" i="7"/>
  <c r="D7781" i="7" s="1"/>
  <c r="I7787" i="1" s="1"/>
  <c r="C7785" i="7"/>
  <c r="D7785" i="7" s="1"/>
  <c r="I7791" i="1" s="1"/>
  <c r="C7789" i="7"/>
  <c r="D7789" i="7" s="1"/>
  <c r="I7795" i="1" s="1"/>
  <c r="C7766" i="7"/>
  <c r="D7766" i="7" s="1"/>
  <c r="I7772" i="1" s="1"/>
  <c r="C7770" i="7"/>
  <c r="D7770" i="7" s="1"/>
  <c r="I7776" i="1" s="1"/>
  <c r="C7774" i="7"/>
  <c r="D7774" i="7" s="1"/>
  <c r="I7780" i="1" s="1"/>
  <c r="C7778" i="7"/>
  <c r="D7778" i="7" s="1"/>
  <c r="I7784" i="1" s="1"/>
  <c r="C7782" i="7"/>
  <c r="D7782" i="7" s="1"/>
  <c r="I7788" i="1" s="1"/>
  <c r="C7786" i="7"/>
  <c r="D7786" i="7" s="1"/>
  <c r="I7792" i="1" s="1"/>
  <c r="C7790" i="7"/>
  <c r="D7790" i="7" s="1"/>
  <c r="I7796" i="1" s="1"/>
  <c r="C7763" i="7"/>
  <c r="D7763" i="7" s="1"/>
  <c r="I7769" i="1" s="1"/>
  <c r="C7767" i="7"/>
  <c r="D7767" i="7" s="1"/>
  <c r="I7773" i="1" s="1"/>
  <c r="C7771" i="7"/>
  <c r="D7771" i="7" s="1"/>
  <c r="I7777" i="1" s="1"/>
  <c r="C7775" i="7"/>
  <c r="D7775" i="7" s="1"/>
  <c r="I7781" i="1" s="1"/>
  <c r="C7779" i="7"/>
  <c r="D7779" i="7" s="1"/>
  <c r="I7785" i="1" s="1"/>
  <c r="C7783" i="7"/>
  <c r="D7783" i="7" s="1"/>
  <c r="I7789" i="1" s="1"/>
  <c r="C7787" i="7"/>
  <c r="D7787" i="7" s="1"/>
  <c r="I7793" i="1" s="1"/>
  <c r="C7791" i="7"/>
  <c r="D7791" i="7" s="1"/>
  <c r="I7797" i="1" s="1"/>
  <c r="D254" i="6"/>
  <c r="C7644" i="7"/>
  <c r="D7644" i="7" s="1"/>
  <c r="I7650" i="1" s="1"/>
  <c r="C7648" i="7"/>
  <c r="D7648" i="7" s="1"/>
  <c r="I7654" i="1" s="1"/>
  <c r="C7652" i="7"/>
  <c r="D7652" i="7" s="1"/>
  <c r="I7658" i="1" s="1"/>
  <c r="C7656" i="7"/>
  <c r="D7656" i="7" s="1"/>
  <c r="I7662" i="1" s="1"/>
  <c r="C7660" i="7"/>
  <c r="D7660" i="7" s="1"/>
  <c r="I7666" i="1" s="1"/>
  <c r="C7664" i="7"/>
  <c r="D7664" i="7" s="1"/>
  <c r="I7670" i="1" s="1"/>
  <c r="C7668" i="7"/>
  <c r="D7668" i="7" s="1"/>
  <c r="I7674" i="1" s="1"/>
  <c r="C7672" i="7"/>
  <c r="D7672" i="7" s="1"/>
  <c r="I7678" i="1" s="1"/>
  <c r="C7645" i="7"/>
  <c r="D7645" i="7" s="1"/>
  <c r="I7651" i="1" s="1"/>
  <c r="C7649" i="7"/>
  <c r="D7649" i="7" s="1"/>
  <c r="I7655" i="1" s="1"/>
  <c r="C7653" i="7"/>
  <c r="D7653" i="7" s="1"/>
  <c r="I7659" i="1" s="1"/>
  <c r="C7657" i="7"/>
  <c r="D7657" i="7" s="1"/>
  <c r="I7663" i="1" s="1"/>
  <c r="C7661" i="7"/>
  <c r="D7661" i="7" s="1"/>
  <c r="I7667" i="1" s="1"/>
  <c r="C7665" i="7"/>
  <c r="D7665" i="7" s="1"/>
  <c r="I7671" i="1" s="1"/>
  <c r="C7669" i="7"/>
  <c r="D7669" i="7" s="1"/>
  <c r="I7675" i="1" s="1"/>
  <c r="C7642" i="7"/>
  <c r="D7642" i="7" s="1"/>
  <c r="I7648" i="1" s="1"/>
  <c r="C7646" i="7"/>
  <c r="D7646" i="7" s="1"/>
  <c r="I7652" i="1" s="1"/>
  <c r="C7650" i="7"/>
  <c r="D7650" i="7" s="1"/>
  <c r="I7656" i="1" s="1"/>
  <c r="C7654" i="7"/>
  <c r="D7654" i="7" s="1"/>
  <c r="I7660" i="1" s="1"/>
  <c r="C7658" i="7"/>
  <c r="D7658" i="7" s="1"/>
  <c r="I7664" i="1" s="1"/>
  <c r="C7662" i="7"/>
  <c r="D7662" i="7" s="1"/>
  <c r="I7668" i="1" s="1"/>
  <c r="C7666" i="7"/>
  <c r="D7666" i="7" s="1"/>
  <c r="I7672" i="1" s="1"/>
  <c r="C7670" i="7"/>
  <c r="D7670" i="7" s="1"/>
  <c r="I7676" i="1" s="1"/>
  <c r="C7643" i="7"/>
  <c r="D7643" i="7" s="1"/>
  <c r="I7649" i="1" s="1"/>
  <c r="C7647" i="7"/>
  <c r="D7647" i="7" s="1"/>
  <c r="I7653" i="1" s="1"/>
  <c r="C7651" i="7"/>
  <c r="D7651" i="7" s="1"/>
  <c r="I7657" i="1" s="1"/>
  <c r="C7655" i="7"/>
  <c r="D7655" i="7" s="1"/>
  <c r="I7661" i="1" s="1"/>
  <c r="C7659" i="7"/>
  <c r="D7659" i="7" s="1"/>
  <c r="I7665" i="1" s="1"/>
  <c r="C7663" i="7"/>
  <c r="D7663" i="7" s="1"/>
  <c r="I7669" i="1" s="1"/>
  <c r="C7667" i="7"/>
  <c r="D7667" i="7" s="1"/>
  <c r="I7673" i="1" s="1"/>
  <c r="C7671" i="7"/>
  <c r="D7671" i="7" s="1"/>
  <c r="I7677" i="1" s="1"/>
  <c r="D250" i="6"/>
  <c r="C7520" i="7"/>
  <c r="D7520" i="7" s="1"/>
  <c r="I7526" i="1" s="1"/>
  <c r="C7524" i="7"/>
  <c r="D7524" i="7" s="1"/>
  <c r="I7530" i="1" s="1"/>
  <c r="C7528" i="7"/>
  <c r="D7528" i="7" s="1"/>
  <c r="I7534" i="1" s="1"/>
  <c r="C7532" i="7"/>
  <c r="D7532" i="7" s="1"/>
  <c r="I7538" i="1" s="1"/>
  <c r="C7536" i="7"/>
  <c r="D7536" i="7" s="1"/>
  <c r="I7542" i="1" s="1"/>
  <c r="C7540" i="7"/>
  <c r="D7540" i="7" s="1"/>
  <c r="I7546" i="1" s="1"/>
  <c r="C7544" i="7"/>
  <c r="D7544" i="7" s="1"/>
  <c r="I7550" i="1" s="1"/>
  <c r="C7548" i="7"/>
  <c r="D7548" i="7" s="1"/>
  <c r="I7554" i="1" s="1"/>
  <c r="C7521" i="7"/>
  <c r="D7521" i="7" s="1"/>
  <c r="I7527" i="1" s="1"/>
  <c r="C7525" i="7"/>
  <c r="D7525" i="7" s="1"/>
  <c r="I7531" i="1" s="1"/>
  <c r="C7529" i="7"/>
  <c r="D7529" i="7" s="1"/>
  <c r="I7535" i="1" s="1"/>
  <c r="C7533" i="7"/>
  <c r="D7533" i="7" s="1"/>
  <c r="I7539" i="1" s="1"/>
  <c r="C7537" i="7"/>
  <c r="D7537" i="7" s="1"/>
  <c r="I7543" i="1" s="1"/>
  <c r="C7541" i="7"/>
  <c r="D7541" i="7" s="1"/>
  <c r="I7547" i="1" s="1"/>
  <c r="C7545" i="7"/>
  <c r="D7545" i="7" s="1"/>
  <c r="I7551" i="1" s="1"/>
  <c r="C7549" i="7"/>
  <c r="D7549" i="7" s="1"/>
  <c r="I7555" i="1" s="1"/>
  <c r="C7522" i="7"/>
  <c r="D7522" i="7" s="1"/>
  <c r="I7528" i="1" s="1"/>
  <c r="C7526" i="7"/>
  <c r="D7526" i="7" s="1"/>
  <c r="I7532" i="1" s="1"/>
  <c r="C7530" i="7"/>
  <c r="D7530" i="7" s="1"/>
  <c r="I7536" i="1" s="1"/>
  <c r="C7534" i="7"/>
  <c r="D7534" i="7" s="1"/>
  <c r="I7540" i="1" s="1"/>
  <c r="C7538" i="7"/>
  <c r="D7538" i="7" s="1"/>
  <c r="I7544" i="1" s="1"/>
  <c r="C7542" i="7"/>
  <c r="D7542" i="7" s="1"/>
  <c r="I7548" i="1" s="1"/>
  <c r="C7546" i="7"/>
  <c r="D7546" i="7" s="1"/>
  <c r="I7552" i="1" s="1"/>
  <c r="C7550" i="7"/>
  <c r="D7550" i="7" s="1"/>
  <c r="I7556" i="1" s="1"/>
  <c r="C7523" i="7"/>
  <c r="D7523" i="7" s="1"/>
  <c r="I7529" i="1" s="1"/>
  <c r="C7527" i="7"/>
  <c r="D7527" i="7" s="1"/>
  <c r="I7533" i="1" s="1"/>
  <c r="C7531" i="7"/>
  <c r="D7531" i="7" s="1"/>
  <c r="I7537" i="1" s="1"/>
  <c r="C7535" i="7"/>
  <c r="D7535" i="7" s="1"/>
  <c r="I7541" i="1" s="1"/>
  <c r="C7539" i="7"/>
  <c r="D7539" i="7" s="1"/>
  <c r="I7545" i="1" s="1"/>
  <c r="C7543" i="7"/>
  <c r="D7543" i="7" s="1"/>
  <c r="I7549" i="1" s="1"/>
  <c r="C7547" i="7"/>
  <c r="D7547" i="7" s="1"/>
  <c r="I7553" i="1" s="1"/>
  <c r="D246" i="6"/>
  <c r="C7400" i="7"/>
  <c r="D7400" i="7" s="1"/>
  <c r="I7406" i="1" s="1"/>
  <c r="C7404" i="7"/>
  <c r="D7404" i="7" s="1"/>
  <c r="I7410" i="1" s="1"/>
  <c r="C7408" i="7"/>
  <c r="D7408" i="7" s="1"/>
  <c r="I7414" i="1" s="1"/>
  <c r="C7412" i="7"/>
  <c r="D7412" i="7" s="1"/>
  <c r="I7418" i="1" s="1"/>
  <c r="C7416" i="7"/>
  <c r="D7416" i="7" s="1"/>
  <c r="I7422" i="1" s="1"/>
  <c r="C7420" i="7"/>
  <c r="D7420" i="7" s="1"/>
  <c r="I7426" i="1" s="1"/>
  <c r="C7424" i="7"/>
  <c r="D7424" i="7" s="1"/>
  <c r="I7430" i="1" s="1"/>
  <c r="C7401" i="7"/>
  <c r="D7401" i="7" s="1"/>
  <c r="I7407" i="1" s="1"/>
  <c r="C7405" i="7"/>
  <c r="D7405" i="7" s="1"/>
  <c r="I7411" i="1" s="1"/>
  <c r="C7409" i="7"/>
  <c r="D7409" i="7" s="1"/>
  <c r="I7415" i="1" s="1"/>
  <c r="C7413" i="7"/>
  <c r="D7413" i="7" s="1"/>
  <c r="I7419" i="1" s="1"/>
  <c r="C7417" i="7"/>
  <c r="D7417" i="7" s="1"/>
  <c r="I7423" i="1" s="1"/>
  <c r="C7421" i="7"/>
  <c r="D7421" i="7" s="1"/>
  <c r="I7427" i="1" s="1"/>
  <c r="C7425" i="7"/>
  <c r="D7425" i="7" s="1"/>
  <c r="I7431" i="1" s="1"/>
  <c r="C7398" i="7"/>
  <c r="D7398" i="7" s="1"/>
  <c r="I7404" i="1" s="1"/>
  <c r="C7402" i="7"/>
  <c r="D7402" i="7" s="1"/>
  <c r="I7408" i="1" s="1"/>
  <c r="C7406" i="7"/>
  <c r="D7406" i="7" s="1"/>
  <c r="I7412" i="1" s="1"/>
  <c r="C7410" i="7"/>
  <c r="D7410" i="7" s="1"/>
  <c r="I7416" i="1" s="1"/>
  <c r="C7414" i="7"/>
  <c r="D7414" i="7" s="1"/>
  <c r="I7420" i="1" s="1"/>
  <c r="C7418" i="7"/>
  <c r="D7418" i="7" s="1"/>
  <c r="I7424" i="1" s="1"/>
  <c r="C7422" i="7"/>
  <c r="D7422" i="7" s="1"/>
  <c r="I7428" i="1" s="1"/>
  <c r="C7426" i="7"/>
  <c r="D7426" i="7" s="1"/>
  <c r="I7432" i="1" s="1"/>
  <c r="C7399" i="7"/>
  <c r="D7399" i="7" s="1"/>
  <c r="I7405" i="1" s="1"/>
  <c r="C7403" i="7"/>
  <c r="D7403" i="7" s="1"/>
  <c r="I7409" i="1" s="1"/>
  <c r="C7407" i="7"/>
  <c r="D7407" i="7" s="1"/>
  <c r="I7413" i="1" s="1"/>
  <c r="C7411" i="7"/>
  <c r="D7411" i="7" s="1"/>
  <c r="I7417" i="1" s="1"/>
  <c r="C7415" i="7"/>
  <c r="D7415" i="7" s="1"/>
  <c r="I7421" i="1" s="1"/>
  <c r="C7419" i="7"/>
  <c r="D7419" i="7" s="1"/>
  <c r="I7425" i="1" s="1"/>
  <c r="C7423" i="7"/>
  <c r="D7423" i="7" s="1"/>
  <c r="I7429" i="1" s="1"/>
  <c r="C7427" i="7"/>
  <c r="D7427" i="7" s="1"/>
  <c r="I7433" i="1" s="1"/>
  <c r="D242" i="6"/>
  <c r="C7280" i="7"/>
  <c r="D7280" i="7" s="1"/>
  <c r="I7286" i="1" s="1"/>
  <c r="C7284" i="7"/>
  <c r="D7284" i="7" s="1"/>
  <c r="I7290" i="1" s="1"/>
  <c r="C7288" i="7"/>
  <c r="D7288" i="7" s="1"/>
  <c r="I7294" i="1" s="1"/>
  <c r="C7292" i="7"/>
  <c r="D7292" i="7" s="1"/>
  <c r="I7298" i="1" s="1"/>
  <c r="C7296" i="7"/>
  <c r="D7296" i="7" s="1"/>
  <c r="I7302" i="1" s="1"/>
  <c r="C7300" i="7"/>
  <c r="D7300" i="7" s="1"/>
  <c r="I7306" i="1" s="1"/>
  <c r="C7304" i="7"/>
  <c r="D7304" i="7" s="1"/>
  <c r="I7310" i="1" s="1"/>
  <c r="C7277" i="7"/>
  <c r="D7277" i="7" s="1"/>
  <c r="I7283" i="1" s="1"/>
  <c r="C7281" i="7"/>
  <c r="D7281" i="7" s="1"/>
  <c r="I7287" i="1" s="1"/>
  <c r="C7285" i="7"/>
  <c r="D7285" i="7" s="1"/>
  <c r="I7291" i="1" s="1"/>
  <c r="C7289" i="7"/>
  <c r="D7289" i="7" s="1"/>
  <c r="I7295" i="1" s="1"/>
  <c r="C7293" i="7"/>
  <c r="D7293" i="7" s="1"/>
  <c r="I7299" i="1" s="1"/>
  <c r="C7297" i="7"/>
  <c r="D7297" i="7" s="1"/>
  <c r="I7303" i="1" s="1"/>
  <c r="C7301" i="7"/>
  <c r="D7301" i="7" s="1"/>
  <c r="I7307" i="1" s="1"/>
  <c r="C7305" i="7"/>
  <c r="D7305" i="7" s="1"/>
  <c r="I7311" i="1" s="1"/>
  <c r="C7278" i="7"/>
  <c r="D7278" i="7" s="1"/>
  <c r="I7284" i="1" s="1"/>
  <c r="C7282" i="7"/>
  <c r="D7282" i="7" s="1"/>
  <c r="I7288" i="1" s="1"/>
  <c r="C7286" i="7"/>
  <c r="D7286" i="7" s="1"/>
  <c r="I7292" i="1" s="1"/>
  <c r="C7290" i="7"/>
  <c r="D7290" i="7" s="1"/>
  <c r="I7296" i="1" s="1"/>
  <c r="C7294" i="7"/>
  <c r="D7294" i="7" s="1"/>
  <c r="I7300" i="1" s="1"/>
  <c r="C7298" i="7"/>
  <c r="D7298" i="7" s="1"/>
  <c r="I7304" i="1" s="1"/>
  <c r="C7302" i="7"/>
  <c r="D7302" i="7" s="1"/>
  <c r="I7308" i="1" s="1"/>
  <c r="C7306" i="7"/>
  <c r="D7306" i="7" s="1"/>
  <c r="I7312" i="1" s="1"/>
  <c r="C7279" i="7"/>
  <c r="D7279" i="7" s="1"/>
  <c r="I7285" i="1" s="1"/>
  <c r="C7283" i="7"/>
  <c r="D7283" i="7" s="1"/>
  <c r="I7289" i="1" s="1"/>
  <c r="C7287" i="7"/>
  <c r="D7287" i="7" s="1"/>
  <c r="I7293" i="1" s="1"/>
  <c r="C7291" i="7"/>
  <c r="D7291" i="7" s="1"/>
  <c r="I7297" i="1" s="1"/>
  <c r="C7295" i="7"/>
  <c r="D7295" i="7" s="1"/>
  <c r="I7301" i="1" s="1"/>
  <c r="C7299" i="7"/>
  <c r="D7299" i="7" s="1"/>
  <c r="I7305" i="1" s="1"/>
  <c r="C7303" i="7"/>
  <c r="D7303" i="7" s="1"/>
  <c r="I7309" i="1" s="1"/>
  <c r="C7307" i="7"/>
  <c r="D7307" i="7" s="1"/>
  <c r="I7313" i="1" s="1"/>
  <c r="D238" i="6"/>
  <c r="C7156" i="7"/>
  <c r="D7156" i="7" s="1"/>
  <c r="I7162" i="1" s="1"/>
  <c r="C7160" i="7"/>
  <c r="D7160" i="7" s="1"/>
  <c r="I7166" i="1" s="1"/>
  <c r="C7164" i="7"/>
  <c r="D7164" i="7" s="1"/>
  <c r="I7170" i="1" s="1"/>
  <c r="C7168" i="7"/>
  <c r="D7168" i="7" s="1"/>
  <c r="I7174" i="1" s="1"/>
  <c r="C7172" i="7"/>
  <c r="D7172" i="7" s="1"/>
  <c r="I7178" i="1" s="1"/>
  <c r="C7176" i="7"/>
  <c r="D7176" i="7" s="1"/>
  <c r="I7182" i="1" s="1"/>
  <c r="C7180" i="7"/>
  <c r="D7180" i="7" s="1"/>
  <c r="I7186" i="1" s="1"/>
  <c r="C7184" i="7"/>
  <c r="D7184" i="7" s="1"/>
  <c r="I7190" i="1" s="1"/>
  <c r="C7157" i="7"/>
  <c r="D7157" i="7" s="1"/>
  <c r="I7163" i="1" s="1"/>
  <c r="C7161" i="7"/>
  <c r="D7161" i="7" s="1"/>
  <c r="I7167" i="1" s="1"/>
  <c r="C7165" i="7"/>
  <c r="D7165" i="7" s="1"/>
  <c r="I7171" i="1" s="1"/>
  <c r="C7169" i="7"/>
  <c r="D7169" i="7" s="1"/>
  <c r="I7175" i="1" s="1"/>
  <c r="C7173" i="7"/>
  <c r="D7173" i="7" s="1"/>
  <c r="I7179" i="1" s="1"/>
  <c r="C7177" i="7"/>
  <c r="D7177" i="7" s="1"/>
  <c r="I7183" i="1" s="1"/>
  <c r="C7181" i="7"/>
  <c r="D7181" i="7" s="1"/>
  <c r="I7187" i="1" s="1"/>
  <c r="C7185" i="7"/>
  <c r="D7185" i="7" s="1"/>
  <c r="I7191" i="1" s="1"/>
  <c r="C7158" i="7"/>
  <c r="D7158" i="7" s="1"/>
  <c r="I7164" i="1" s="1"/>
  <c r="C7162" i="7"/>
  <c r="D7162" i="7" s="1"/>
  <c r="I7168" i="1" s="1"/>
  <c r="C7166" i="7"/>
  <c r="D7166" i="7" s="1"/>
  <c r="I7172" i="1" s="1"/>
  <c r="C7170" i="7"/>
  <c r="D7170" i="7" s="1"/>
  <c r="I7176" i="1" s="1"/>
  <c r="C7174" i="7"/>
  <c r="D7174" i="7" s="1"/>
  <c r="I7180" i="1" s="1"/>
  <c r="C7178" i="7"/>
  <c r="D7178" i="7" s="1"/>
  <c r="I7184" i="1" s="1"/>
  <c r="C7182" i="7"/>
  <c r="D7182" i="7" s="1"/>
  <c r="I7188" i="1" s="1"/>
  <c r="C7155" i="7"/>
  <c r="D7155" i="7" s="1"/>
  <c r="I7161" i="1" s="1"/>
  <c r="C7159" i="7"/>
  <c r="D7159" i="7" s="1"/>
  <c r="I7165" i="1" s="1"/>
  <c r="C7163" i="7"/>
  <c r="D7163" i="7" s="1"/>
  <c r="I7169" i="1" s="1"/>
  <c r="C7167" i="7"/>
  <c r="D7167" i="7" s="1"/>
  <c r="I7173" i="1" s="1"/>
  <c r="C7171" i="7"/>
  <c r="D7171" i="7" s="1"/>
  <c r="I7177" i="1" s="1"/>
  <c r="C7175" i="7"/>
  <c r="D7175" i="7" s="1"/>
  <c r="I7181" i="1" s="1"/>
  <c r="C7179" i="7"/>
  <c r="D7179" i="7" s="1"/>
  <c r="I7185" i="1" s="1"/>
  <c r="C7183" i="7"/>
  <c r="D7183" i="7" s="1"/>
  <c r="I7189" i="1" s="1"/>
  <c r="D234" i="6"/>
  <c r="C7036" i="7"/>
  <c r="D7036" i="7" s="1"/>
  <c r="I7042" i="1" s="1"/>
  <c r="C7040" i="7"/>
  <c r="D7040" i="7" s="1"/>
  <c r="I7046" i="1" s="1"/>
  <c r="C7044" i="7"/>
  <c r="D7044" i="7" s="1"/>
  <c r="I7050" i="1" s="1"/>
  <c r="C7048" i="7"/>
  <c r="D7048" i="7" s="1"/>
  <c r="I7054" i="1" s="1"/>
  <c r="C7052" i="7"/>
  <c r="D7052" i="7" s="1"/>
  <c r="I7058" i="1" s="1"/>
  <c r="C7056" i="7"/>
  <c r="D7056" i="7" s="1"/>
  <c r="I7062" i="1" s="1"/>
  <c r="C7060" i="7"/>
  <c r="D7060" i="7" s="1"/>
  <c r="I7066" i="1" s="1"/>
  <c r="C7033" i="7"/>
  <c r="D7033" i="7" s="1"/>
  <c r="I7039" i="1" s="1"/>
  <c r="C7037" i="7"/>
  <c r="D7037" i="7" s="1"/>
  <c r="I7043" i="1" s="1"/>
  <c r="C7041" i="7"/>
  <c r="D7041" i="7" s="1"/>
  <c r="I7047" i="1" s="1"/>
  <c r="C7045" i="7"/>
  <c r="D7045" i="7" s="1"/>
  <c r="I7051" i="1" s="1"/>
  <c r="C7049" i="7"/>
  <c r="D7049" i="7" s="1"/>
  <c r="I7055" i="1" s="1"/>
  <c r="C7053" i="7"/>
  <c r="D7053" i="7" s="1"/>
  <c r="I7059" i="1" s="1"/>
  <c r="C7057" i="7"/>
  <c r="D7057" i="7" s="1"/>
  <c r="I7063" i="1" s="1"/>
  <c r="C7061" i="7"/>
  <c r="D7061" i="7" s="1"/>
  <c r="I7067" i="1" s="1"/>
  <c r="C7034" i="7"/>
  <c r="D7034" i="7" s="1"/>
  <c r="I7040" i="1" s="1"/>
  <c r="C7038" i="7"/>
  <c r="D7038" i="7" s="1"/>
  <c r="I7044" i="1" s="1"/>
  <c r="C7042" i="7"/>
  <c r="D7042" i="7" s="1"/>
  <c r="I7048" i="1" s="1"/>
  <c r="C7046" i="7"/>
  <c r="D7046" i="7" s="1"/>
  <c r="I7052" i="1" s="1"/>
  <c r="C7050" i="7"/>
  <c r="D7050" i="7" s="1"/>
  <c r="I7056" i="1" s="1"/>
  <c r="C7054" i="7"/>
  <c r="D7054" i="7" s="1"/>
  <c r="I7060" i="1" s="1"/>
  <c r="C7058" i="7"/>
  <c r="D7058" i="7" s="1"/>
  <c r="I7064" i="1" s="1"/>
  <c r="C7062" i="7"/>
  <c r="D7062" i="7" s="1"/>
  <c r="I7068" i="1" s="1"/>
  <c r="C7035" i="7"/>
  <c r="D7035" i="7" s="1"/>
  <c r="I7041" i="1" s="1"/>
  <c r="C7039" i="7"/>
  <c r="D7039" i="7" s="1"/>
  <c r="I7045" i="1" s="1"/>
  <c r="C7043" i="7"/>
  <c r="D7043" i="7" s="1"/>
  <c r="I7049" i="1" s="1"/>
  <c r="C7047" i="7"/>
  <c r="D7047" i="7" s="1"/>
  <c r="I7053" i="1" s="1"/>
  <c r="C7051" i="7"/>
  <c r="D7051" i="7" s="1"/>
  <c r="I7057" i="1" s="1"/>
  <c r="C7055" i="7"/>
  <c r="D7055" i="7" s="1"/>
  <c r="I7061" i="1" s="1"/>
  <c r="C7059" i="7"/>
  <c r="D7059" i="7" s="1"/>
  <c r="I7065" i="1" s="1"/>
  <c r="D230" i="6"/>
  <c r="C6912" i="7"/>
  <c r="D6912" i="7" s="1"/>
  <c r="I6918" i="1" s="1"/>
  <c r="C6916" i="7"/>
  <c r="D6916" i="7" s="1"/>
  <c r="I6922" i="1" s="1"/>
  <c r="C6920" i="7"/>
  <c r="D6920" i="7" s="1"/>
  <c r="I6926" i="1" s="1"/>
  <c r="C6924" i="7"/>
  <c r="D6924" i="7" s="1"/>
  <c r="I6930" i="1" s="1"/>
  <c r="C6928" i="7"/>
  <c r="D6928" i="7" s="1"/>
  <c r="I6934" i="1" s="1"/>
  <c r="C6932" i="7"/>
  <c r="D6932" i="7" s="1"/>
  <c r="I6938" i="1" s="1"/>
  <c r="C6936" i="7"/>
  <c r="D6936" i="7" s="1"/>
  <c r="I6942" i="1" s="1"/>
  <c r="C6940" i="7"/>
  <c r="D6940" i="7" s="1"/>
  <c r="I6946" i="1" s="1"/>
  <c r="C6913" i="7"/>
  <c r="D6913" i="7" s="1"/>
  <c r="I6919" i="1" s="1"/>
  <c r="C6917" i="7"/>
  <c r="D6917" i="7" s="1"/>
  <c r="I6923" i="1" s="1"/>
  <c r="C6921" i="7"/>
  <c r="D6921" i="7" s="1"/>
  <c r="I6927" i="1" s="1"/>
  <c r="C6925" i="7"/>
  <c r="D6925" i="7" s="1"/>
  <c r="I6931" i="1" s="1"/>
  <c r="C6929" i="7"/>
  <c r="D6929" i="7" s="1"/>
  <c r="I6935" i="1" s="1"/>
  <c r="C6933" i="7"/>
  <c r="D6933" i="7" s="1"/>
  <c r="I6939" i="1" s="1"/>
  <c r="C6937" i="7"/>
  <c r="D6937" i="7" s="1"/>
  <c r="I6943" i="1" s="1"/>
  <c r="C6941" i="7"/>
  <c r="D6941" i="7" s="1"/>
  <c r="I6947" i="1" s="1"/>
  <c r="C6914" i="7"/>
  <c r="D6914" i="7" s="1"/>
  <c r="I6920" i="1" s="1"/>
  <c r="C6918" i="7"/>
  <c r="D6918" i="7" s="1"/>
  <c r="I6924" i="1" s="1"/>
  <c r="C6922" i="7"/>
  <c r="D6922" i="7" s="1"/>
  <c r="I6928" i="1" s="1"/>
  <c r="C6926" i="7"/>
  <c r="D6926" i="7" s="1"/>
  <c r="I6932" i="1" s="1"/>
  <c r="C6930" i="7"/>
  <c r="D6930" i="7" s="1"/>
  <c r="I6936" i="1" s="1"/>
  <c r="C6934" i="7"/>
  <c r="D6934" i="7" s="1"/>
  <c r="I6940" i="1" s="1"/>
  <c r="C6938" i="7"/>
  <c r="D6938" i="7" s="1"/>
  <c r="I6944" i="1" s="1"/>
  <c r="C6942" i="7"/>
  <c r="D6942" i="7" s="1"/>
  <c r="I6948" i="1" s="1"/>
  <c r="C6915" i="7"/>
  <c r="D6915" i="7" s="1"/>
  <c r="I6921" i="1" s="1"/>
  <c r="C6919" i="7"/>
  <c r="D6919" i="7" s="1"/>
  <c r="I6925" i="1" s="1"/>
  <c r="C6923" i="7"/>
  <c r="D6923" i="7" s="1"/>
  <c r="I6929" i="1" s="1"/>
  <c r="C6927" i="7"/>
  <c r="D6927" i="7" s="1"/>
  <c r="I6933" i="1" s="1"/>
  <c r="C6931" i="7"/>
  <c r="D6931" i="7" s="1"/>
  <c r="I6937" i="1" s="1"/>
  <c r="C6935" i="7"/>
  <c r="D6935" i="7" s="1"/>
  <c r="I6941" i="1" s="1"/>
  <c r="C6939" i="7"/>
  <c r="D6939" i="7" s="1"/>
  <c r="I6945" i="1" s="1"/>
  <c r="D226" i="6"/>
  <c r="C6792" i="7"/>
  <c r="D6792" i="7" s="1"/>
  <c r="I6798" i="1" s="1"/>
  <c r="C6796" i="7"/>
  <c r="D6796" i="7" s="1"/>
  <c r="I6802" i="1" s="1"/>
  <c r="C6800" i="7"/>
  <c r="D6800" i="7" s="1"/>
  <c r="I6806" i="1" s="1"/>
  <c r="C6804" i="7"/>
  <c r="D6804" i="7" s="1"/>
  <c r="I6810" i="1" s="1"/>
  <c r="C6808" i="7"/>
  <c r="D6808" i="7" s="1"/>
  <c r="I6814" i="1" s="1"/>
  <c r="C6812" i="7"/>
  <c r="D6812" i="7" s="1"/>
  <c r="I6818" i="1" s="1"/>
  <c r="C6816" i="7"/>
  <c r="D6816" i="7" s="1"/>
  <c r="I6822" i="1" s="1"/>
  <c r="C6820" i="7"/>
  <c r="D6820" i="7" s="1"/>
  <c r="I6826" i="1" s="1"/>
  <c r="C6793" i="7"/>
  <c r="D6793" i="7" s="1"/>
  <c r="I6799" i="1" s="1"/>
  <c r="C6797" i="7"/>
  <c r="D6797" i="7" s="1"/>
  <c r="I6803" i="1" s="1"/>
  <c r="C6801" i="7"/>
  <c r="D6801" i="7" s="1"/>
  <c r="I6807" i="1" s="1"/>
  <c r="C6805" i="7"/>
  <c r="D6805" i="7" s="1"/>
  <c r="I6811" i="1" s="1"/>
  <c r="C6809" i="7"/>
  <c r="D6809" i="7" s="1"/>
  <c r="I6815" i="1" s="1"/>
  <c r="C6813" i="7"/>
  <c r="D6813" i="7" s="1"/>
  <c r="I6819" i="1" s="1"/>
  <c r="C6817" i="7"/>
  <c r="D6817" i="7" s="1"/>
  <c r="I6823" i="1" s="1"/>
  <c r="C6790" i="7"/>
  <c r="D6790" i="7" s="1"/>
  <c r="I6796" i="1" s="1"/>
  <c r="C6794" i="7"/>
  <c r="D6794" i="7" s="1"/>
  <c r="I6800" i="1" s="1"/>
  <c r="C6798" i="7"/>
  <c r="D6798" i="7" s="1"/>
  <c r="I6804" i="1" s="1"/>
  <c r="C6802" i="7"/>
  <c r="D6802" i="7" s="1"/>
  <c r="I6808" i="1" s="1"/>
  <c r="C6806" i="7"/>
  <c r="D6806" i="7" s="1"/>
  <c r="I6812" i="1" s="1"/>
  <c r="C6810" i="7"/>
  <c r="D6810" i="7" s="1"/>
  <c r="I6816" i="1" s="1"/>
  <c r="C6814" i="7"/>
  <c r="D6814" i="7" s="1"/>
  <c r="I6820" i="1" s="1"/>
  <c r="C6818" i="7"/>
  <c r="D6818" i="7" s="1"/>
  <c r="I6824" i="1" s="1"/>
  <c r="C6791" i="7"/>
  <c r="D6791" i="7" s="1"/>
  <c r="I6797" i="1" s="1"/>
  <c r="C6795" i="7"/>
  <c r="D6795" i="7" s="1"/>
  <c r="I6801" i="1" s="1"/>
  <c r="C6799" i="7"/>
  <c r="D6799" i="7" s="1"/>
  <c r="I6805" i="1" s="1"/>
  <c r="C6803" i="7"/>
  <c r="D6803" i="7" s="1"/>
  <c r="I6809" i="1" s="1"/>
  <c r="C6807" i="7"/>
  <c r="D6807" i="7" s="1"/>
  <c r="I6813" i="1" s="1"/>
  <c r="C6811" i="7"/>
  <c r="D6811" i="7" s="1"/>
  <c r="I6817" i="1" s="1"/>
  <c r="C6815" i="7"/>
  <c r="D6815" i="7" s="1"/>
  <c r="I6821" i="1" s="1"/>
  <c r="C6819" i="7"/>
  <c r="D6819" i="7" s="1"/>
  <c r="I6825" i="1" s="1"/>
  <c r="D222" i="6"/>
  <c r="C6668" i="7"/>
  <c r="D6668" i="7" s="1"/>
  <c r="I6674" i="1" s="1"/>
  <c r="C6672" i="7"/>
  <c r="D6672" i="7" s="1"/>
  <c r="I6678" i="1" s="1"/>
  <c r="C6676" i="7"/>
  <c r="D6676" i="7" s="1"/>
  <c r="I6682" i="1" s="1"/>
  <c r="C6680" i="7"/>
  <c r="D6680" i="7" s="1"/>
  <c r="I6686" i="1" s="1"/>
  <c r="C6684" i="7"/>
  <c r="D6684" i="7" s="1"/>
  <c r="I6690" i="1" s="1"/>
  <c r="C6688" i="7"/>
  <c r="D6688" i="7" s="1"/>
  <c r="I6694" i="1" s="1"/>
  <c r="C6692" i="7"/>
  <c r="D6692" i="7" s="1"/>
  <c r="I6698" i="1" s="1"/>
  <c r="C6696" i="7"/>
  <c r="D6696" i="7" s="1"/>
  <c r="I6702" i="1" s="1"/>
  <c r="C6669" i="7"/>
  <c r="D6669" i="7" s="1"/>
  <c r="I6675" i="1" s="1"/>
  <c r="C6673" i="7"/>
  <c r="D6673" i="7" s="1"/>
  <c r="I6679" i="1" s="1"/>
  <c r="C6677" i="7"/>
  <c r="D6677" i="7" s="1"/>
  <c r="I6683" i="1" s="1"/>
  <c r="C6681" i="7"/>
  <c r="D6681" i="7" s="1"/>
  <c r="I6687" i="1" s="1"/>
  <c r="C6685" i="7"/>
  <c r="D6685" i="7" s="1"/>
  <c r="I6691" i="1" s="1"/>
  <c r="C6689" i="7"/>
  <c r="D6689" i="7" s="1"/>
  <c r="I6695" i="1" s="1"/>
  <c r="C6693" i="7"/>
  <c r="D6693" i="7" s="1"/>
  <c r="I6699" i="1" s="1"/>
  <c r="C6697" i="7"/>
  <c r="D6697" i="7" s="1"/>
  <c r="I6703" i="1" s="1"/>
  <c r="C6670" i="7"/>
  <c r="D6670" i="7" s="1"/>
  <c r="I6676" i="1" s="1"/>
  <c r="C6674" i="7"/>
  <c r="D6674" i="7" s="1"/>
  <c r="I6680" i="1" s="1"/>
  <c r="C6678" i="7"/>
  <c r="D6678" i="7" s="1"/>
  <c r="I6684" i="1" s="1"/>
  <c r="C6682" i="7"/>
  <c r="D6682" i="7" s="1"/>
  <c r="I6688" i="1" s="1"/>
  <c r="C6686" i="7"/>
  <c r="D6686" i="7" s="1"/>
  <c r="I6692" i="1" s="1"/>
  <c r="C6690" i="7"/>
  <c r="D6690" i="7" s="1"/>
  <c r="I6696" i="1" s="1"/>
  <c r="C6694" i="7"/>
  <c r="D6694" i="7" s="1"/>
  <c r="I6700" i="1" s="1"/>
  <c r="C6671" i="7"/>
  <c r="D6671" i="7" s="1"/>
  <c r="I6677" i="1" s="1"/>
  <c r="C6675" i="7"/>
  <c r="D6675" i="7" s="1"/>
  <c r="I6681" i="1" s="1"/>
  <c r="C6679" i="7"/>
  <c r="D6679" i="7" s="1"/>
  <c r="I6685" i="1" s="1"/>
  <c r="C6683" i="7"/>
  <c r="D6683" i="7" s="1"/>
  <c r="I6689" i="1" s="1"/>
  <c r="C6687" i="7"/>
  <c r="D6687" i="7" s="1"/>
  <c r="I6693" i="1" s="1"/>
  <c r="C6691" i="7"/>
  <c r="D6691" i="7" s="1"/>
  <c r="I6697" i="1" s="1"/>
  <c r="C6695" i="7"/>
  <c r="D6695" i="7" s="1"/>
  <c r="I6701" i="1" s="1"/>
  <c r="D218" i="6"/>
  <c r="C6548" i="7"/>
  <c r="D6548" i="7" s="1"/>
  <c r="I6554" i="1" s="1"/>
  <c r="C6552" i="7"/>
  <c r="D6552" i="7" s="1"/>
  <c r="I6558" i="1" s="1"/>
  <c r="C6556" i="7"/>
  <c r="D6556" i="7" s="1"/>
  <c r="I6562" i="1" s="1"/>
  <c r="C6560" i="7"/>
  <c r="D6560" i="7" s="1"/>
  <c r="I6566" i="1" s="1"/>
  <c r="C6564" i="7"/>
  <c r="D6564" i="7" s="1"/>
  <c r="I6570" i="1" s="1"/>
  <c r="C6568" i="7"/>
  <c r="D6568" i="7" s="1"/>
  <c r="I6574" i="1" s="1"/>
  <c r="C6572" i="7"/>
  <c r="D6572" i="7" s="1"/>
  <c r="I6578" i="1" s="1"/>
  <c r="C6576" i="7"/>
  <c r="D6576" i="7" s="1"/>
  <c r="I6582" i="1" s="1"/>
  <c r="C6549" i="7"/>
  <c r="D6549" i="7" s="1"/>
  <c r="I6555" i="1" s="1"/>
  <c r="C6553" i="7"/>
  <c r="D6553" i="7" s="1"/>
  <c r="I6559" i="1" s="1"/>
  <c r="C6557" i="7"/>
  <c r="D6557" i="7" s="1"/>
  <c r="I6563" i="1" s="1"/>
  <c r="C6561" i="7"/>
  <c r="D6561" i="7" s="1"/>
  <c r="I6567" i="1" s="1"/>
  <c r="C6565" i="7"/>
  <c r="D6565" i="7" s="1"/>
  <c r="I6571" i="1" s="1"/>
  <c r="C6569" i="7"/>
  <c r="D6569" i="7" s="1"/>
  <c r="I6575" i="1" s="1"/>
  <c r="C6573" i="7"/>
  <c r="D6573" i="7" s="1"/>
  <c r="I6579" i="1" s="1"/>
  <c r="C6546" i="7"/>
  <c r="D6546" i="7" s="1"/>
  <c r="I6552" i="1" s="1"/>
  <c r="C6550" i="7"/>
  <c r="D6550" i="7" s="1"/>
  <c r="I6556" i="1" s="1"/>
  <c r="C6554" i="7"/>
  <c r="D6554" i="7" s="1"/>
  <c r="I6560" i="1" s="1"/>
  <c r="C6558" i="7"/>
  <c r="D6558" i="7" s="1"/>
  <c r="I6564" i="1" s="1"/>
  <c r="C6562" i="7"/>
  <c r="D6562" i="7" s="1"/>
  <c r="I6568" i="1" s="1"/>
  <c r="C6566" i="7"/>
  <c r="D6566" i="7" s="1"/>
  <c r="I6572" i="1" s="1"/>
  <c r="C6570" i="7"/>
  <c r="D6570" i="7" s="1"/>
  <c r="I6576" i="1" s="1"/>
  <c r="C6574" i="7"/>
  <c r="D6574" i="7" s="1"/>
  <c r="I6580" i="1" s="1"/>
  <c r="C6547" i="7"/>
  <c r="D6547" i="7" s="1"/>
  <c r="I6553" i="1" s="1"/>
  <c r="C6551" i="7"/>
  <c r="D6551" i="7" s="1"/>
  <c r="I6557" i="1" s="1"/>
  <c r="C6555" i="7"/>
  <c r="D6555" i="7" s="1"/>
  <c r="I6561" i="1" s="1"/>
  <c r="C6559" i="7"/>
  <c r="D6559" i="7" s="1"/>
  <c r="I6565" i="1" s="1"/>
  <c r="C6563" i="7"/>
  <c r="D6563" i="7" s="1"/>
  <c r="I6569" i="1" s="1"/>
  <c r="C6567" i="7"/>
  <c r="D6567" i="7" s="1"/>
  <c r="I6573" i="1" s="1"/>
  <c r="C6571" i="7"/>
  <c r="D6571" i="7" s="1"/>
  <c r="I6577" i="1" s="1"/>
  <c r="C6575" i="7"/>
  <c r="D6575" i="7" s="1"/>
  <c r="I6581" i="1" s="1"/>
  <c r="D214" i="6"/>
  <c r="C6424" i="7"/>
  <c r="D6424" i="7" s="1"/>
  <c r="I6430" i="1" s="1"/>
  <c r="C6428" i="7"/>
  <c r="D6428" i="7" s="1"/>
  <c r="I6434" i="1" s="1"/>
  <c r="C6432" i="7"/>
  <c r="D6432" i="7" s="1"/>
  <c r="I6438" i="1" s="1"/>
  <c r="C6436" i="7"/>
  <c r="D6436" i="7" s="1"/>
  <c r="I6442" i="1" s="1"/>
  <c r="C6440" i="7"/>
  <c r="D6440" i="7" s="1"/>
  <c r="I6446" i="1" s="1"/>
  <c r="C6444" i="7"/>
  <c r="D6444" i="7" s="1"/>
  <c r="I6450" i="1" s="1"/>
  <c r="C6448" i="7"/>
  <c r="D6448" i="7" s="1"/>
  <c r="I6454" i="1" s="1"/>
  <c r="C6452" i="7"/>
  <c r="D6452" i="7" s="1"/>
  <c r="I6458" i="1" s="1"/>
  <c r="C6425" i="7"/>
  <c r="D6425" i="7" s="1"/>
  <c r="I6431" i="1" s="1"/>
  <c r="C6429" i="7"/>
  <c r="D6429" i="7" s="1"/>
  <c r="I6435" i="1" s="1"/>
  <c r="C6433" i="7"/>
  <c r="D6433" i="7" s="1"/>
  <c r="I6439" i="1" s="1"/>
  <c r="C6437" i="7"/>
  <c r="D6437" i="7" s="1"/>
  <c r="I6443" i="1" s="1"/>
  <c r="C6441" i="7"/>
  <c r="D6441" i="7" s="1"/>
  <c r="I6447" i="1" s="1"/>
  <c r="C6445" i="7"/>
  <c r="D6445" i="7" s="1"/>
  <c r="I6451" i="1" s="1"/>
  <c r="C6449" i="7"/>
  <c r="D6449" i="7" s="1"/>
  <c r="I6455" i="1" s="1"/>
  <c r="C6453" i="7"/>
  <c r="D6453" i="7" s="1"/>
  <c r="I6459" i="1" s="1"/>
  <c r="C6426" i="7"/>
  <c r="D6426" i="7" s="1"/>
  <c r="I6432" i="1" s="1"/>
  <c r="C6430" i="7"/>
  <c r="D6430" i="7" s="1"/>
  <c r="I6436" i="1" s="1"/>
  <c r="C6434" i="7"/>
  <c r="D6434" i="7" s="1"/>
  <c r="I6440" i="1" s="1"/>
  <c r="C6438" i="7"/>
  <c r="D6438" i="7" s="1"/>
  <c r="I6444" i="1" s="1"/>
  <c r="C6442" i="7"/>
  <c r="D6442" i="7" s="1"/>
  <c r="I6448" i="1" s="1"/>
  <c r="C6446" i="7"/>
  <c r="D6446" i="7" s="1"/>
  <c r="I6452" i="1" s="1"/>
  <c r="C6450" i="7"/>
  <c r="D6450" i="7" s="1"/>
  <c r="I6456" i="1" s="1"/>
  <c r="C6454" i="7"/>
  <c r="D6454" i="7" s="1"/>
  <c r="I6460" i="1" s="1"/>
  <c r="C6427" i="7"/>
  <c r="D6427" i="7" s="1"/>
  <c r="I6433" i="1" s="1"/>
  <c r="C6431" i="7"/>
  <c r="D6431" i="7" s="1"/>
  <c r="I6437" i="1" s="1"/>
  <c r="C6435" i="7"/>
  <c r="D6435" i="7" s="1"/>
  <c r="I6441" i="1" s="1"/>
  <c r="C6439" i="7"/>
  <c r="D6439" i="7" s="1"/>
  <c r="I6445" i="1" s="1"/>
  <c r="C6443" i="7"/>
  <c r="D6443" i="7" s="1"/>
  <c r="I6449" i="1" s="1"/>
  <c r="C6447" i="7"/>
  <c r="D6447" i="7" s="1"/>
  <c r="I6453" i="1" s="1"/>
  <c r="C6451" i="7"/>
  <c r="D6451" i="7" s="1"/>
  <c r="I6457" i="1" s="1"/>
  <c r="D210" i="6"/>
  <c r="C6304" i="7"/>
  <c r="D6304" i="7" s="1"/>
  <c r="I6310" i="1" s="1"/>
  <c r="C6308" i="7"/>
  <c r="D6308" i="7" s="1"/>
  <c r="I6314" i="1" s="1"/>
  <c r="C6312" i="7"/>
  <c r="D6312" i="7" s="1"/>
  <c r="I6318" i="1" s="1"/>
  <c r="C6316" i="7"/>
  <c r="D6316" i="7" s="1"/>
  <c r="I6322" i="1" s="1"/>
  <c r="C6320" i="7"/>
  <c r="D6320" i="7" s="1"/>
  <c r="I6326" i="1" s="1"/>
  <c r="C6324" i="7"/>
  <c r="D6324" i="7" s="1"/>
  <c r="I6330" i="1" s="1"/>
  <c r="C6328" i="7"/>
  <c r="D6328" i="7" s="1"/>
  <c r="I6334" i="1" s="1"/>
  <c r="C6305" i="7"/>
  <c r="D6305" i="7" s="1"/>
  <c r="I6311" i="1" s="1"/>
  <c r="C6309" i="7"/>
  <c r="D6309" i="7" s="1"/>
  <c r="I6315" i="1" s="1"/>
  <c r="C6313" i="7"/>
  <c r="D6313" i="7" s="1"/>
  <c r="I6319" i="1" s="1"/>
  <c r="C6317" i="7"/>
  <c r="D6317" i="7" s="1"/>
  <c r="I6323" i="1" s="1"/>
  <c r="C6321" i="7"/>
  <c r="D6321" i="7" s="1"/>
  <c r="I6327" i="1" s="1"/>
  <c r="C6325" i="7"/>
  <c r="D6325" i="7" s="1"/>
  <c r="I6331" i="1" s="1"/>
  <c r="C6329" i="7"/>
  <c r="D6329" i="7" s="1"/>
  <c r="I6335" i="1" s="1"/>
  <c r="C6302" i="7"/>
  <c r="D6302" i="7" s="1"/>
  <c r="I6308" i="1" s="1"/>
  <c r="C6306" i="7"/>
  <c r="D6306" i="7" s="1"/>
  <c r="I6312" i="1" s="1"/>
  <c r="C6310" i="7"/>
  <c r="D6310" i="7" s="1"/>
  <c r="I6316" i="1" s="1"/>
  <c r="C6314" i="7"/>
  <c r="D6314" i="7" s="1"/>
  <c r="I6320" i="1" s="1"/>
  <c r="C6318" i="7"/>
  <c r="D6318" i="7" s="1"/>
  <c r="I6324" i="1" s="1"/>
  <c r="C6322" i="7"/>
  <c r="D6322" i="7" s="1"/>
  <c r="I6328" i="1" s="1"/>
  <c r="C6326" i="7"/>
  <c r="D6326" i="7" s="1"/>
  <c r="I6332" i="1" s="1"/>
  <c r="C6330" i="7"/>
  <c r="D6330" i="7" s="1"/>
  <c r="I6336" i="1" s="1"/>
  <c r="C6303" i="7"/>
  <c r="D6303" i="7" s="1"/>
  <c r="I6309" i="1" s="1"/>
  <c r="C6307" i="7"/>
  <c r="D6307" i="7" s="1"/>
  <c r="I6313" i="1" s="1"/>
  <c r="C6311" i="7"/>
  <c r="D6311" i="7" s="1"/>
  <c r="I6317" i="1" s="1"/>
  <c r="C6315" i="7"/>
  <c r="D6315" i="7" s="1"/>
  <c r="I6321" i="1" s="1"/>
  <c r="C6319" i="7"/>
  <c r="D6319" i="7" s="1"/>
  <c r="I6325" i="1" s="1"/>
  <c r="C6323" i="7"/>
  <c r="D6323" i="7" s="1"/>
  <c r="I6329" i="1" s="1"/>
  <c r="C6327" i="7"/>
  <c r="D6327" i="7" s="1"/>
  <c r="I6333" i="1" s="1"/>
  <c r="C6331" i="7"/>
  <c r="D6331" i="7" s="1"/>
  <c r="I6337" i="1" s="1"/>
  <c r="D206" i="6"/>
  <c r="C6184" i="7"/>
  <c r="D6184" i="7" s="1"/>
  <c r="I6190" i="1" s="1"/>
  <c r="C6188" i="7"/>
  <c r="D6188" i="7" s="1"/>
  <c r="I6194" i="1" s="1"/>
  <c r="C6192" i="7"/>
  <c r="D6192" i="7" s="1"/>
  <c r="I6198" i="1" s="1"/>
  <c r="C6196" i="7"/>
  <c r="D6196" i="7" s="1"/>
  <c r="I6202" i="1" s="1"/>
  <c r="C6200" i="7"/>
  <c r="D6200" i="7" s="1"/>
  <c r="I6206" i="1" s="1"/>
  <c r="C6204" i="7"/>
  <c r="D6204" i="7" s="1"/>
  <c r="I6210" i="1" s="1"/>
  <c r="C6208" i="7"/>
  <c r="D6208" i="7" s="1"/>
  <c r="I6214" i="1" s="1"/>
  <c r="C6181" i="7"/>
  <c r="D6181" i="7" s="1"/>
  <c r="I6187" i="1" s="1"/>
  <c r="C6185" i="7"/>
  <c r="D6185" i="7" s="1"/>
  <c r="I6191" i="1" s="1"/>
  <c r="C6189" i="7"/>
  <c r="D6189" i="7" s="1"/>
  <c r="I6195" i="1" s="1"/>
  <c r="C6193" i="7"/>
  <c r="D6193" i="7" s="1"/>
  <c r="I6199" i="1" s="1"/>
  <c r="C6197" i="7"/>
  <c r="D6197" i="7" s="1"/>
  <c r="I6203" i="1" s="1"/>
  <c r="C6201" i="7"/>
  <c r="D6201" i="7" s="1"/>
  <c r="I6207" i="1" s="1"/>
  <c r="C6205" i="7"/>
  <c r="D6205" i="7" s="1"/>
  <c r="I6211" i="1" s="1"/>
  <c r="C6209" i="7"/>
  <c r="D6209" i="7" s="1"/>
  <c r="I6215" i="1" s="1"/>
  <c r="C6182" i="7"/>
  <c r="D6182" i="7" s="1"/>
  <c r="I6188" i="1" s="1"/>
  <c r="C6186" i="7"/>
  <c r="D6186" i="7" s="1"/>
  <c r="I6192" i="1" s="1"/>
  <c r="C6190" i="7"/>
  <c r="D6190" i="7" s="1"/>
  <c r="I6196" i="1" s="1"/>
  <c r="C6194" i="7"/>
  <c r="D6194" i="7" s="1"/>
  <c r="I6200" i="1" s="1"/>
  <c r="C6198" i="7"/>
  <c r="D6198" i="7" s="1"/>
  <c r="I6204" i="1" s="1"/>
  <c r="C6202" i="7"/>
  <c r="D6202" i="7" s="1"/>
  <c r="I6208" i="1" s="1"/>
  <c r="C6206" i="7"/>
  <c r="D6206" i="7" s="1"/>
  <c r="I6212" i="1" s="1"/>
  <c r="C6210" i="7"/>
  <c r="D6210" i="7" s="1"/>
  <c r="I6216" i="1" s="1"/>
  <c r="C6183" i="7"/>
  <c r="D6183" i="7" s="1"/>
  <c r="I6189" i="1" s="1"/>
  <c r="C6187" i="7"/>
  <c r="D6187" i="7" s="1"/>
  <c r="I6193" i="1" s="1"/>
  <c r="C6191" i="7"/>
  <c r="D6191" i="7" s="1"/>
  <c r="I6197" i="1" s="1"/>
  <c r="C6195" i="7"/>
  <c r="D6195" i="7" s="1"/>
  <c r="I6201" i="1" s="1"/>
  <c r="C6199" i="7"/>
  <c r="D6199" i="7" s="1"/>
  <c r="I6205" i="1" s="1"/>
  <c r="C6203" i="7"/>
  <c r="D6203" i="7" s="1"/>
  <c r="I6209" i="1" s="1"/>
  <c r="C6207" i="7"/>
  <c r="D6207" i="7" s="1"/>
  <c r="I6213" i="1" s="1"/>
  <c r="C6211" i="7"/>
  <c r="D6211" i="7" s="1"/>
  <c r="I6217" i="1" s="1"/>
  <c r="D202" i="6"/>
  <c r="C6060" i="7"/>
  <c r="D6060" i="7" s="1"/>
  <c r="I6066" i="1" s="1"/>
  <c r="C6064" i="7"/>
  <c r="D6064" i="7" s="1"/>
  <c r="I6070" i="1" s="1"/>
  <c r="C6068" i="7"/>
  <c r="D6068" i="7" s="1"/>
  <c r="I6074" i="1" s="1"/>
  <c r="C6072" i="7"/>
  <c r="D6072" i="7" s="1"/>
  <c r="I6078" i="1" s="1"/>
  <c r="C6076" i="7"/>
  <c r="D6076" i="7" s="1"/>
  <c r="I6082" i="1" s="1"/>
  <c r="C6080" i="7"/>
  <c r="D6080" i="7" s="1"/>
  <c r="I6086" i="1" s="1"/>
  <c r="C6084" i="7"/>
  <c r="D6084" i="7" s="1"/>
  <c r="I6090" i="1" s="1"/>
  <c r="C6088" i="7"/>
  <c r="D6088" i="7" s="1"/>
  <c r="I6094" i="1" s="1"/>
  <c r="C6061" i="7"/>
  <c r="D6061" i="7" s="1"/>
  <c r="I6067" i="1" s="1"/>
  <c r="C6065" i="7"/>
  <c r="D6065" i="7" s="1"/>
  <c r="I6071" i="1" s="1"/>
  <c r="C6069" i="7"/>
  <c r="D6069" i="7" s="1"/>
  <c r="I6075" i="1" s="1"/>
  <c r="C6073" i="7"/>
  <c r="D6073" i="7" s="1"/>
  <c r="I6079" i="1" s="1"/>
  <c r="C6077" i="7"/>
  <c r="D6077" i="7" s="1"/>
  <c r="I6083" i="1" s="1"/>
  <c r="C6081" i="7"/>
  <c r="D6081" i="7" s="1"/>
  <c r="I6087" i="1" s="1"/>
  <c r="C6085" i="7"/>
  <c r="D6085" i="7" s="1"/>
  <c r="I6091" i="1" s="1"/>
  <c r="C6089" i="7"/>
  <c r="D6089" i="7" s="1"/>
  <c r="I6095" i="1" s="1"/>
  <c r="C6062" i="7"/>
  <c r="D6062" i="7" s="1"/>
  <c r="I6068" i="1" s="1"/>
  <c r="C6066" i="7"/>
  <c r="D6066" i="7" s="1"/>
  <c r="I6072" i="1" s="1"/>
  <c r="C6070" i="7"/>
  <c r="D6070" i="7" s="1"/>
  <c r="I6076" i="1" s="1"/>
  <c r="C6074" i="7"/>
  <c r="D6074" i="7" s="1"/>
  <c r="I6080" i="1" s="1"/>
  <c r="C6078" i="7"/>
  <c r="D6078" i="7" s="1"/>
  <c r="I6084" i="1" s="1"/>
  <c r="C6082" i="7"/>
  <c r="D6082" i="7" s="1"/>
  <c r="I6088" i="1" s="1"/>
  <c r="C6086" i="7"/>
  <c r="D6086" i="7" s="1"/>
  <c r="I6092" i="1" s="1"/>
  <c r="C6059" i="7"/>
  <c r="D6059" i="7" s="1"/>
  <c r="I6065" i="1" s="1"/>
  <c r="C6063" i="7"/>
  <c r="D6063" i="7" s="1"/>
  <c r="I6069" i="1" s="1"/>
  <c r="C6067" i="7"/>
  <c r="D6067" i="7" s="1"/>
  <c r="I6073" i="1" s="1"/>
  <c r="C6071" i="7"/>
  <c r="D6071" i="7" s="1"/>
  <c r="I6077" i="1" s="1"/>
  <c r="C6075" i="7"/>
  <c r="D6075" i="7" s="1"/>
  <c r="I6081" i="1" s="1"/>
  <c r="C6079" i="7"/>
  <c r="D6079" i="7" s="1"/>
  <c r="I6085" i="1" s="1"/>
  <c r="C6083" i="7"/>
  <c r="D6083" i="7" s="1"/>
  <c r="I6089" i="1" s="1"/>
  <c r="C6087" i="7"/>
  <c r="D6087" i="7" s="1"/>
  <c r="I6093" i="1" s="1"/>
  <c r="D198" i="6"/>
  <c r="C5940" i="7"/>
  <c r="D5940" i="7" s="1"/>
  <c r="I5946" i="1" s="1"/>
  <c r="C5944" i="7"/>
  <c r="D5944" i="7" s="1"/>
  <c r="I5950" i="1" s="1"/>
  <c r="C5948" i="7"/>
  <c r="D5948" i="7" s="1"/>
  <c r="I5954" i="1" s="1"/>
  <c r="C5952" i="7"/>
  <c r="D5952" i="7" s="1"/>
  <c r="I5958" i="1" s="1"/>
  <c r="C5956" i="7"/>
  <c r="D5956" i="7" s="1"/>
  <c r="I5962" i="1" s="1"/>
  <c r="C5960" i="7"/>
  <c r="D5960" i="7" s="1"/>
  <c r="I5966" i="1" s="1"/>
  <c r="C5964" i="7"/>
  <c r="D5964" i="7" s="1"/>
  <c r="I5970" i="1" s="1"/>
  <c r="C5937" i="7"/>
  <c r="D5937" i="7" s="1"/>
  <c r="I5943" i="1" s="1"/>
  <c r="C5941" i="7"/>
  <c r="D5941" i="7" s="1"/>
  <c r="I5947" i="1" s="1"/>
  <c r="C5945" i="7"/>
  <c r="D5945" i="7" s="1"/>
  <c r="I5951" i="1" s="1"/>
  <c r="C5949" i="7"/>
  <c r="D5949" i="7" s="1"/>
  <c r="I5955" i="1" s="1"/>
  <c r="C5953" i="7"/>
  <c r="D5953" i="7" s="1"/>
  <c r="I5959" i="1" s="1"/>
  <c r="C5957" i="7"/>
  <c r="D5957" i="7" s="1"/>
  <c r="I5963" i="1" s="1"/>
  <c r="C5961" i="7"/>
  <c r="D5961" i="7" s="1"/>
  <c r="I5967" i="1" s="1"/>
  <c r="C5965" i="7"/>
  <c r="D5965" i="7" s="1"/>
  <c r="I5971" i="1" s="1"/>
  <c r="C5938" i="7"/>
  <c r="D5938" i="7" s="1"/>
  <c r="I5944" i="1" s="1"/>
  <c r="C5942" i="7"/>
  <c r="D5942" i="7" s="1"/>
  <c r="I5948" i="1" s="1"/>
  <c r="C5946" i="7"/>
  <c r="D5946" i="7" s="1"/>
  <c r="I5952" i="1" s="1"/>
  <c r="C5950" i="7"/>
  <c r="D5950" i="7" s="1"/>
  <c r="I5956" i="1" s="1"/>
  <c r="C5954" i="7"/>
  <c r="D5954" i="7" s="1"/>
  <c r="I5960" i="1" s="1"/>
  <c r="C5958" i="7"/>
  <c r="D5958" i="7" s="1"/>
  <c r="I5964" i="1" s="1"/>
  <c r="C5962" i="7"/>
  <c r="D5962" i="7" s="1"/>
  <c r="I5968" i="1" s="1"/>
  <c r="C5966" i="7"/>
  <c r="D5966" i="7" s="1"/>
  <c r="I5972" i="1" s="1"/>
  <c r="C5939" i="7"/>
  <c r="D5939" i="7" s="1"/>
  <c r="I5945" i="1" s="1"/>
  <c r="C5943" i="7"/>
  <c r="D5943" i="7" s="1"/>
  <c r="I5949" i="1" s="1"/>
  <c r="C5947" i="7"/>
  <c r="D5947" i="7" s="1"/>
  <c r="I5953" i="1" s="1"/>
  <c r="C5951" i="7"/>
  <c r="D5951" i="7" s="1"/>
  <c r="I5957" i="1" s="1"/>
  <c r="C5955" i="7"/>
  <c r="D5955" i="7" s="1"/>
  <c r="I5961" i="1" s="1"/>
  <c r="C5959" i="7"/>
  <c r="D5959" i="7" s="1"/>
  <c r="I5965" i="1" s="1"/>
  <c r="C5963" i="7"/>
  <c r="D5963" i="7" s="1"/>
  <c r="I5969" i="1" s="1"/>
  <c r="D194" i="6"/>
  <c r="C5816" i="7"/>
  <c r="D5816" i="7" s="1"/>
  <c r="I5822" i="1" s="1"/>
  <c r="C5820" i="7"/>
  <c r="D5820" i="7" s="1"/>
  <c r="I5826" i="1" s="1"/>
  <c r="C5824" i="7"/>
  <c r="D5824" i="7" s="1"/>
  <c r="I5830" i="1" s="1"/>
  <c r="C5828" i="7"/>
  <c r="D5828" i="7" s="1"/>
  <c r="I5834" i="1" s="1"/>
  <c r="C5832" i="7"/>
  <c r="D5832" i="7" s="1"/>
  <c r="I5838" i="1" s="1"/>
  <c r="C5836" i="7"/>
  <c r="D5836" i="7" s="1"/>
  <c r="I5842" i="1" s="1"/>
  <c r="C5840" i="7"/>
  <c r="D5840" i="7" s="1"/>
  <c r="I5846" i="1" s="1"/>
  <c r="C5844" i="7"/>
  <c r="D5844" i="7" s="1"/>
  <c r="I5850" i="1" s="1"/>
  <c r="C5817" i="7"/>
  <c r="D5817" i="7" s="1"/>
  <c r="I5823" i="1" s="1"/>
  <c r="C5821" i="7"/>
  <c r="D5821" i="7" s="1"/>
  <c r="I5827" i="1" s="1"/>
  <c r="C5825" i="7"/>
  <c r="D5825" i="7" s="1"/>
  <c r="I5831" i="1" s="1"/>
  <c r="C5829" i="7"/>
  <c r="D5829" i="7" s="1"/>
  <c r="I5835" i="1" s="1"/>
  <c r="C5833" i="7"/>
  <c r="D5833" i="7" s="1"/>
  <c r="I5839" i="1" s="1"/>
  <c r="C5837" i="7"/>
  <c r="D5837" i="7" s="1"/>
  <c r="I5843" i="1" s="1"/>
  <c r="C5841" i="7"/>
  <c r="D5841" i="7" s="1"/>
  <c r="I5847" i="1" s="1"/>
  <c r="C5845" i="7"/>
  <c r="D5845" i="7" s="1"/>
  <c r="I5851" i="1" s="1"/>
  <c r="C5818" i="7"/>
  <c r="D5818" i="7" s="1"/>
  <c r="I5824" i="1" s="1"/>
  <c r="C5822" i="7"/>
  <c r="D5822" i="7" s="1"/>
  <c r="I5828" i="1" s="1"/>
  <c r="C5826" i="7"/>
  <c r="D5826" i="7" s="1"/>
  <c r="I5832" i="1" s="1"/>
  <c r="C5830" i="7"/>
  <c r="D5830" i="7" s="1"/>
  <c r="I5836" i="1" s="1"/>
  <c r="C5834" i="7"/>
  <c r="D5834" i="7" s="1"/>
  <c r="I5840" i="1" s="1"/>
  <c r="C5838" i="7"/>
  <c r="D5838" i="7" s="1"/>
  <c r="I5844" i="1" s="1"/>
  <c r="C5842" i="7"/>
  <c r="D5842" i="7" s="1"/>
  <c r="I5848" i="1" s="1"/>
  <c r="C5846" i="7"/>
  <c r="D5846" i="7" s="1"/>
  <c r="I5852" i="1" s="1"/>
  <c r="C5819" i="7"/>
  <c r="D5819" i="7" s="1"/>
  <c r="I5825" i="1" s="1"/>
  <c r="C5823" i="7"/>
  <c r="D5823" i="7" s="1"/>
  <c r="I5829" i="1" s="1"/>
  <c r="C5827" i="7"/>
  <c r="D5827" i="7" s="1"/>
  <c r="I5833" i="1" s="1"/>
  <c r="C5831" i="7"/>
  <c r="D5831" i="7" s="1"/>
  <c r="I5837" i="1" s="1"/>
  <c r="C5835" i="7"/>
  <c r="D5835" i="7" s="1"/>
  <c r="I5841" i="1" s="1"/>
  <c r="C5839" i="7"/>
  <c r="D5839" i="7" s="1"/>
  <c r="I5845" i="1" s="1"/>
  <c r="C5843" i="7"/>
  <c r="D5843" i="7" s="1"/>
  <c r="I5849" i="1" s="1"/>
  <c r="D190" i="6"/>
  <c r="C5696" i="7"/>
  <c r="D5696" i="7" s="1"/>
  <c r="I5702" i="1" s="1"/>
  <c r="C5700" i="7"/>
  <c r="D5700" i="7" s="1"/>
  <c r="I5706" i="1" s="1"/>
  <c r="C5704" i="7"/>
  <c r="D5704" i="7" s="1"/>
  <c r="I5710" i="1" s="1"/>
  <c r="C5708" i="7"/>
  <c r="D5708" i="7" s="1"/>
  <c r="I5714" i="1" s="1"/>
  <c r="C5712" i="7"/>
  <c r="D5712" i="7" s="1"/>
  <c r="I5718" i="1" s="1"/>
  <c r="C5716" i="7"/>
  <c r="D5716" i="7" s="1"/>
  <c r="I5722" i="1" s="1"/>
  <c r="C5720" i="7"/>
  <c r="D5720" i="7" s="1"/>
  <c r="I5726" i="1" s="1"/>
  <c r="C5724" i="7"/>
  <c r="D5724" i="7" s="1"/>
  <c r="I5730" i="1" s="1"/>
  <c r="C5697" i="7"/>
  <c r="D5697" i="7" s="1"/>
  <c r="I5703" i="1" s="1"/>
  <c r="C5701" i="7"/>
  <c r="D5701" i="7" s="1"/>
  <c r="I5707" i="1" s="1"/>
  <c r="C5705" i="7"/>
  <c r="D5705" i="7" s="1"/>
  <c r="I5711" i="1" s="1"/>
  <c r="C5709" i="7"/>
  <c r="D5709" i="7" s="1"/>
  <c r="I5715" i="1" s="1"/>
  <c r="C5713" i="7"/>
  <c r="D5713" i="7" s="1"/>
  <c r="I5719" i="1" s="1"/>
  <c r="C5717" i="7"/>
  <c r="D5717" i="7" s="1"/>
  <c r="I5723" i="1" s="1"/>
  <c r="C5721" i="7"/>
  <c r="D5721" i="7" s="1"/>
  <c r="I5727" i="1" s="1"/>
  <c r="C5694" i="7"/>
  <c r="D5694" i="7" s="1"/>
  <c r="I5700" i="1" s="1"/>
  <c r="C5698" i="7"/>
  <c r="D5698" i="7" s="1"/>
  <c r="I5704" i="1" s="1"/>
  <c r="C5702" i="7"/>
  <c r="D5702" i="7" s="1"/>
  <c r="I5708" i="1" s="1"/>
  <c r="C5706" i="7"/>
  <c r="D5706" i="7" s="1"/>
  <c r="I5712" i="1" s="1"/>
  <c r="C5710" i="7"/>
  <c r="D5710" i="7" s="1"/>
  <c r="I5716" i="1" s="1"/>
  <c r="C5714" i="7"/>
  <c r="D5714" i="7" s="1"/>
  <c r="I5720" i="1" s="1"/>
  <c r="C5718" i="7"/>
  <c r="D5718" i="7" s="1"/>
  <c r="I5724" i="1" s="1"/>
  <c r="C5722" i="7"/>
  <c r="D5722" i="7" s="1"/>
  <c r="I5728" i="1" s="1"/>
  <c r="C5695" i="7"/>
  <c r="D5695" i="7" s="1"/>
  <c r="I5701" i="1" s="1"/>
  <c r="C5699" i="7"/>
  <c r="D5699" i="7" s="1"/>
  <c r="I5705" i="1" s="1"/>
  <c r="C5703" i="7"/>
  <c r="D5703" i="7" s="1"/>
  <c r="I5709" i="1" s="1"/>
  <c r="C5707" i="7"/>
  <c r="D5707" i="7" s="1"/>
  <c r="I5713" i="1" s="1"/>
  <c r="C5711" i="7"/>
  <c r="D5711" i="7" s="1"/>
  <c r="I5717" i="1" s="1"/>
  <c r="C5715" i="7"/>
  <c r="D5715" i="7" s="1"/>
  <c r="I5721" i="1" s="1"/>
  <c r="C5719" i="7"/>
  <c r="D5719" i="7" s="1"/>
  <c r="I5725" i="1" s="1"/>
  <c r="C5723" i="7"/>
  <c r="D5723" i="7" s="1"/>
  <c r="I5729" i="1" s="1"/>
  <c r="D186" i="6"/>
  <c r="C5572" i="7"/>
  <c r="D5572" i="7" s="1"/>
  <c r="I5578" i="1" s="1"/>
  <c r="C5576" i="7"/>
  <c r="D5576" i="7" s="1"/>
  <c r="I5582" i="1" s="1"/>
  <c r="C5580" i="7"/>
  <c r="D5580" i="7" s="1"/>
  <c r="I5586" i="1" s="1"/>
  <c r="C5584" i="7"/>
  <c r="D5584" i="7" s="1"/>
  <c r="I5590" i="1" s="1"/>
  <c r="C5588" i="7"/>
  <c r="D5588" i="7" s="1"/>
  <c r="I5594" i="1" s="1"/>
  <c r="C5592" i="7"/>
  <c r="D5592" i="7" s="1"/>
  <c r="I5598" i="1" s="1"/>
  <c r="C5596" i="7"/>
  <c r="D5596" i="7" s="1"/>
  <c r="I5602" i="1" s="1"/>
  <c r="C5600" i="7"/>
  <c r="D5600" i="7" s="1"/>
  <c r="I5606" i="1" s="1"/>
  <c r="C5573" i="7"/>
  <c r="D5573" i="7" s="1"/>
  <c r="I5579" i="1" s="1"/>
  <c r="C5577" i="7"/>
  <c r="D5577" i="7" s="1"/>
  <c r="I5583" i="1" s="1"/>
  <c r="C5581" i="7"/>
  <c r="D5581" i="7" s="1"/>
  <c r="I5587" i="1" s="1"/>
  <c r="C5585" i="7"/>
  <c r="D5585" i="7" s="1"/>
  <c r="I5591" i="1" s="1"/>
  <c r="C5589" i="7"/>
  <c r="D5589" i="7" s="1"/>
  <c r="I5595" i="1" s="1"/>
  <c r="C5593" i="7"/>
  <c r="D5593" i="7" s="1"/>
  <c r="I5599" i="1" s="1"/>
  <c r="C5597" i="7"/>
  <c r="D5597" i="7" s="1"/>
  <c r="I5603" i="1" s="1"/>
  <c r="C5601" i="7"/>
  <c r="D5601" i="7" s="1"/>
  <c r="I5607" i="1" s="1"/>
  <c r="C5574" i="7"/>
  <c r="D5574" i="7" s="1"/>
  <c r="I5580" i="1" s="1"/>
  <c r="C5578" i="7"/>
  <c r="D5578" i="7" s="1"/>
  <c r="I5584" i="1" s="1"/>
  <c r="C5582" i="7"/>
  <c r="D5582" i="7" s="1"/>
  <c r="I5588" i="1" s="1"/>
  <c r="C5586" i="7"/>
  <c r="D5586" i="7" s="1"/>
  <c r="I5592" i="1" s="1"/>
  <c r="C5590" i="7"/>
  <c r="D5590" i="7" s="1"/>
  <c r="I5596" i="1" s="1"/>
  <c r="C5594" i="7"/>
  <c r="D5594" i="7" s="1"/>
  <c r="I5600" i="1" s="1"/>
  <c r="C5598" i="7"/>
  <c r="D5598" i="7" s="1"/>
  <c r="I5604" i="1" s="1"/>
  <c r="C5575" i="7"/>
  <c r="D5575" i="7" s="1"/>
  <c r="I5581" i="1" s="1"/>
  <c r="C5579" i="7"/>
  <c r="D5579" i="7" s="1"/>
  <c r="I5585" i="1" s="1"/>
  <c r="C5583" i="7"/>
  <c r="D5583" i="7" s="1"/>
  <c r="I5589" i="1" s="1"/>
  <c r="C5587" i="7"/>
  <c r="D5587" i="7" s="1"/>
  <c r="I5593" i="1" s="1"/>
  <c r="C5591" i="7"/>
  <c r="D5591" i="7" s="1"/>
  <c r="I5597" i="1" s="1"/>
  <c r="C5595" i="7"/>
  <c r="D5595" i="7" s="1"/>
  <c r="I5601" i="1" s="1"/>
  <c r="C5599" i="7"/>
  <c r="D5599" i="7" s="1"/>
  <c r="I5605" i="1" s="1"/>
  <c r="D182" i="6"/>
  <c r="C5451" i="7"/>
  <c r="D5451" i="7" s="1"/>
  <c r="I5457" i="1" s="1"/>
  <c r="C5455" i="7"/>
  <c r="D5455" i="7" s="1"/>
  <c r="I5461" i="1" s="1"/>
  <c r="C5459" i="7"/>
  <c r="D5459" i="7" s="1"/>
  <c r="I5465" i="1" s="1"/>
  <c r="C5452" i="7"/>
  <c r="D5452" i="7" s="1"/>
  <c r="I5458" i="1" s="1"/>
  <c r="C5456" i="7"/>
  <c r="D5456" i="7" s="1"/>
  <c r="I5462" i="1" s="1"/>
  <c r="C5460" i="7"/>
  <c r="D5460" i="7" s="1"/>
  <c r="I5466" i="1" s="1"/>
  <c r="C5458" i="7"/>
  <c r="D5458" i="7" s="1"/>
  <c r="I5464" i="1" s="1"/>
  <c r="C5464" i="7"/>
  <c r="D5464" i="7" s="1"/>
  <c r="I5470" i="1" s="1"/>
  <c r="C5468" i="7"/>
  <c r="D5468" i="7" s="1"/>
  <c r="I5474" i="1" s="1"/>
  <c r="C5472" i="7"/>
  <c r="D5472" i="7" s="1"/>
  <c r="I5478" i="1" s="1"/>
  <c r="C5476" i="7"/>
  <c r="D5476" i="7" s="1"/>
  <c r="I5482" i="1" s="1"/>
  <c r="C5480" i="7"/>
  <c r="D5480" i="7" s="1"/>
  <c r="I5486" i="1" s="1"/>
  <c r="C5453" i="7"/>
  <c r="D5453" i="7" s="1"/>
  <c r="I5459" i="1" s="1"/>
  <c r="C5461" i="7"/>
  <c r="D5461" i="7" s="1"/>
  <c r="I5467" i="1" s="1"/>
  <c r="C5465" i="7"/>
  <c r="D5465" i="7" s="1"/>
  <c r="I5471" i="1" s="1"/>
  <c r="C5469" i="7"/>
  <c r="D5469" i="7" s="1"/>
  <c r="I5475" i="1" s="1"/>
  <c r="C5473" i="7"/>
  <c r="D5473" i="7" s="1"/>
  <c r="I5479" i="1" s="1"/>
  <c r="C5477" i="7"/>
  <c r="D5477" i="7" s="1"/>
  <c r="I5483" i="1" s="1"/>
  <c r="C5481" i="7"/>
  <c r="D5481" i="7" s="1"/>
  <c r="I5487" i="1" s="1"/>
  <c r="C5454" i="7"/>
  <c r="D5454" i="7" s="1"/>
  <c r="I5460" i="1" s="1"/>
  <c r="C5462" i="7"/>
  <c r="D5462" i="7" s="1"/>
  <c r="I5468" i="1" s="1"/>
  <c r="C5466" i="7"/>
  <c r="D5466" i="7" s="1"/>
  <c r="I5472" i="1" s="1"/>
  <c r="C5470" i="7"/>
  <c r="D5470" i="7" s="1"/>
  <c r="I5476" i="1" s="1"/>
  <c r="C5474" i="7"/>
  <c r="D5474" i="7" s="1"/>
  <c r="I5480" i="1" s="1"/>
  <c r="C5478" i="7"/>
  <c r="D5478" i="7" s="1"/>
  <c r="I5484" i="1" s="1"/>
  <c r="C5457" i="7"/>
  <c r="D5457" i="7" s="1"/>
  <c r="I5463" i="1" s="1"/>
  <c r="C5463" i="7"/>
  <c r="D5463" i="7" s="1"/>
  <c r="I5469" i="1" s="1"/>
  <c r="C5467" i="7"/>
  <c r="D5467" i="7" s="1"/>
  <c r="I5473" i="1" s="1"/>
  <c r="C5471" i="7"/>
  <c r="D5471" i="7" s="1"/>
  <c r="I5477" i="1" s="1"/>
  <c r="C5475" i="7"/>
  <c r="D5475" i="7" s="1"/>
  <c r="I5481" i="1" s="1"/>
  <c r="C5479" i="7"/>
  <c r="D5479" i="7" s="1"/>
  <c r="I5485" i="1" s="1"/>
  <c r="D178" i="6"/>
  <c r="C5331" i="7"/>
  <c r="D5331" i="7" s="1"/>
  <c r="I5337" i="1" s="1"/>
  <c r="C5335" i="7"/>
  <c r="D5335" i="7" s="1"/>
  <c r="I5341" i="1" s="1"/>
  <c r="C5339" i="7"/>
  <c r="D5339" i="7" s="1"/>
  <c r="I5345" i="1" s="1"/>
  <c r="C5343" i="7"/>
  <c r="D5343" i="7" s="1"/>
  <c r="I5349" i="1" s="1"/>
  <c r="C5347" i="7"/>
  <c r="D5347" i="7" s="1"/>
  <c r="I5353" i="1" s="1"/>
  <c r="C5351" i="7"/>
  <c r="D5351" i="7" s="1"/>
  <c r="I5357" i="1" s="1"/>
  <c r="C5355" i="7"/>
  <c r="D5355" i="7" s="1"/>
  <c r="I5361" i="1" s="1"/>
  <c r="C5359" i="7"/>
  <c r="D5359" i="7" s="1"/>
  <c r="I5365" i="1" s="1"/>
  <c r="C5332" i="7"/>
  <c r="D5332" i="7" s="1"/>
  <c r="I5338" i="1" s="1"/>
  <c r="C5336" i="7"/>
  <c r="D5336" i="7" s="1"/>
  <c r="I5342" i="1" s="1"/>
  <c r="C5340" i="7"/>
  <c r="D5340" i="7" s="1"/>
  <c r="I5346" i="1" s="1"/>
  <c r="C5344" i="7"/>
  <c r="D5344" i="7" s="1"/>
  <c r="I5350" i="1" s="1"/>
  <c r="C5348" i="7"/>
  <c r="D5348" i="7" s="1"/>
  <c r="I5354" i="1" s="1"/>
  <c r="C5352" i="7"/>
  <c r="D5352" i="7" s="1"/>
  <c r="I5358" i="1" s="1"/>
  <c r="C5356" i="7"/>
  <c r="D5356" i="7" s="1"/>
  <c r="I5362" i="1" s="1"/>
  <c r="C5330" i="7"/>
  <c r="D5330" i="7" s="1"/>
  <c r="I5336" i="1" s="1"/>
  <c r="C5334" i="7"/>
  <c r="D5334" i="7" s="1"/>
  <c r="I5340" i="1" s="1"/>
  <c r="C5338" i="7"/>
  <c r="D5338" i="7" s="1"/>
  <c r="I5344" i="1" s="1"/>
  <c r="C5342" i="7"/>
  <c r="D5342" i="7" s="1"/>
  <c r="I5348" i="1" s="1"/>
  <c r="C5346" i="7"/>
  <c r="D5346" i="7" s="1"/>
  <c r="I5352" i="1" s="1"/>
  <c r="C5350" i="7"/>
  <c r="D5350" i="7" s="1"/>
  <c r="I5356" i="1" s="1"/>
  <c r="C5354" i="7"/>
  <c r="D5354" i="7" s="1"/>
  <c r="I5360" i="1" s="1"/>
  <c r="C5358" i="7"/>
  <c r="D5358" i="7" s="1"/>
  <c r="I5364" i="1" s="1"/>
  <c r="C5337" i="7"/>
  <c r="D5337" i="7" s="1"/>
  <c r="I5343" i="1" s="1"/>
  <c r="C5353" i="7"/>
  <c r="D5353" i="7" s="1"/>
  <c r="I5359" i="1" s="1"/>
  <c r="C5341" i="7"/>
  <c r="D5341" i="7" s="1"/>
  <c r="I5347" i="1" s="1"/>
  <c r="C5357" i="7"/>
  <c r="D5357" i="7" s="1"/>
  <c r="I5363" i="1" s="1"/>
  <c r="C5329" i="7"/>
  <c r="D5329" i="7" s="1"/>
  <c r="I5335" i="1" s="1"/>
  <c r="C5345" i="7"/>
  <c r="D5345" i="7" s="1"/>
  <c r="I5351" i="1" s="1"/>
  <c r="C5333" i="7"/>
  <c r="D5333" i="7" s="1"/>
  <c r="I5339" i="1" s="1"/>
  <c r="C5349" i="7"/>
  <c r="D5349" i="7" s="1"/>
  <c r="I5355" i="1" s="1"/>
  <c r="D174" i="6"/>
  <c r="C5207" i="7"/>
  <c r="D5207" i="7" s="1"/>
  <c r="I5213" i="1" s="1"/>
  <c r="C5211" i="7"/>
  <c r="D5211" i="7" s="1"/>
  <c r="I5217" i="1" s="1"/>
  <c r="C5215" i="7"/>
  <c r="D5215" i="7" s="1"/>
  <c r="I5221" i="1" s="1"/>
  <c r="C5219" i="7"/>
  <c r="D5219" i="7" s="1"/>
  <c r="I5225" i="1" s="1"/>
  <c r="C5223" i="7"/>
  <c r="D5223" i="7" s="1"/>
  <c r="I5229" i="1" s="1"/>
  <c r="C5227" i="7"/>
  <c r="D5227" i="7" s="1"/>
  <c r="I5233" i="1" s="1"/>
  <c r="C5231" i="7"/>
  <c r="D5231" i="7" s="1"/>
  <c r="I5237" i="1" s="1"/>
  <c r="C5235" i="7"/>
  <c r="D5235" i="7" s="1"/>
  <c r="I5241" i="1" s="1"/>
  <c r="C5208" i="7"/>
  <c r="D5208" i="7" s="1"/>
  <c r="I5214" i="1" s="1"/>
  <c r="C5212" i="7"/>
  <c r="D5212" i="7" s="1"/>
  <c r="I5218" i="1" s="1"/>
  <c r="C5216" i="7"/>
  <c r="D5216" i="7" s="1"/>
  <c r="I5222" i="1" s="1"/>
  <c r="C5220" i="7"/>
  <c r="D5220" i="7" s="1"/>
  <c r="I5226" i="1" s="1"/>
  <c r="C5224" i="7"/>
  <c r="D5224" i="7" s="1"/>
  <c r="I5230" i="1" s="1"/>
  <c r="C5228" i="7"/>
  <c r="D5228" i="7" s="1"/>
  <c r="I5234" i="1" s="1"/>
  <c r="C5232" i="7"/>
  <c r="D5232" i="7" s="1"/>
  <c r="I5238" i="1" s="1"/>
  <c r="C5236" i="7"/>
  <c r="D5236" i="7" s="1"/>
  <c r="I5242" i="1" s="1"/>
  <c r="C5210" i="7"/>
  <c r="D5210" i="7" s="1"/>
  <c r="I5216" i="1" s="1"/>
  <c r="C5214" i="7"/>
  <c r="D5214" i="7" s="1"/>
  <c r="I5220" i="1" s="1"/>
  <c r="C5218" i="7"/>
  <c r="D5218" i="7" s="1"/>
  <c r="I5224" i="1" s="1"/>
  <c r="C5222" i="7"/>
  <c r="D5222" i="7" s="1"/>
  <c r="I5228" i="1" s="1"/>
  <c r="C5226" i="7"/>
  <c r="D5226" i="7" s="1"/>
  <c r="I5232" i="1" s="1"/>
  <c r="C5230" i="7"/>
  <c r="D5230" i="7" s="1"/>
  <c r="I5236" i="1" s="1"/>
  <c r="C5234" i="7"/>
  <c r="D5234" i="7" s="1"/>
  <c r="I5240" i="1" s="1"/>
  <c r="C5209" i="7"/>
  <c r="D5209" i="7" s="1"/>
  <c r="I5215" i="1" s="1"/>
  <c r="C5225" i="7"/>
  <c r="D5225" i="7" s="1"/>
  <c r="I5231" i="1" s="1"/>
  <c r="C5213" i="7"/>
  <c r="D5213" i="7" s="1"/>
  <c r="I5219" i="1" s="1"/>
  <c r="C5229" i="7"/>
  <c r="D5229" i="7" s="1"/>
  <c r="I5235" i="1" s="1"/>
  <c r="C5217" i="7"/>
  <c r="D5217" i="7" s="1"/>
  <c r="I5223" i="1" s="1"/>
  <c r="C5233" i="7"/>
  <c r="D5233" i="7" s="1"/>
  <c r="I5239" i="1" s="1"/>
  <c r="C5221" i="7"/>
  <c r="D5221" i="7" s="1"/>
  <c r="I5227" i="1" s="1"/>
  <c r="D170" i="6"/>
  <c r="C5087" i="7"/>
  <c r="D5087" i="7" s="1"/>
  <c r="I5093" i="1" s="1"/>
  <c r="C5091" i="7"/>
  <c r="D5091" i="7" s="1"/>
  <c r="I5097" i="1" s="1"/>
  <c r="C5095" i="7"/>
  <c r="D5095" i="7" s="1"/>
  <c r="I5101" i="1" s="1"/>
  <c r="C5099" i="7"/>
  <c r="D5099" i="7" s="1"/>
  <c r="I5105" i="1" s="1"/>
  <c r="C5103" i="7"/>
  <c r="D5103" i="7" s="1"/>
  <c r="I5109" i="1" s="1"/>
  <c r="C5107" i="7"/>
  <c r="D5107" i="7" s="1"/>
  <c r="I5113" i="1" s="1"/>
  <c r="C5111" i="7"/>
  <c r="D5111" i="7" s="1"/>
  <c r="I5117" i="1" s="1"/>
  <c r="C5115" i="7"/>
  <c r="D5115" i="7" s="1"/>
  <c r="I5121" i="1" s="1"/>
  <c r="C5088" i="7"/>
  <c r="D5088" i="7" s="1"/>
  <c r="I5094" i="1" s="1"/>
  <c r="C5092" i="7"/>
  <c r="D5092" i="7" s="1"/>
  <c r="I5098" i="1" s="1"/>
  <c r="C5096" i="7"/>
  <c r="D5096" i="7" s="1"/>
  <c r="I5102" i="1" s="1"/>
  <c r="C5100" i="7"/>
  <c r="D5100" i="7" s="1"/>
  <c r="I5106" i="1" s="1"/>
  <c r="C5104" i="7"/>
  <c r="D5104" i="7" s="1"/>
  <c r="I5110" i="1" s="1"/>
  <c r="C5108" i="7"/>
  <c r="D5108" i="7" s="1"/>
  <c r="I5114" i="1" s="1"/>
  <c r="C5112" i="7"/>
  <c r="D5112" i="7" s="1"/>
  <c r="I5118" i="1" s="1"/>
  <c r="C5086" i="7"/>
  <c r="D5086" i="7" s="1"/>
  <c r="I5092" i="1" s="1"/>
  <c r="C5090" i="7"/>
  <c r="D5090" i="7" s="1"/>
  <c r="I5096" i="1" s="1"/>
  <c r="C5094" i="7"/>
  <c r="D5094" i="7" s="1"/>
  <c r="I5100" i="1" s="1"/>
  <c r="C5098" i="7"/>
  <c r="D5098" i="7" s="1"/>
  <c r="I5104" i="1" s="1"/>
  <c r="C5102" i="7"/>
  <c r="D5102" i="7" s="1"/>
  <c r="I5108" i="1" s="1"/>
  <c r="C5106" i="7"/>
  <c r="D5106" i="7" s="1"/>
  <c r="I5112" i="1" s="1"/>
  <c r="C5110" i="7"/>
  <c r="D5110" i="7" s="1"/>
  <c r="I5116" i="1" s="1"/>
  <c r="C5114" i="7"/>
  <c r="D5114" i="7" s="1"/>
  <c r="I5120" i="1" s="1"/>
  <c r="C5097" i="7"/>
  <c r="D5097" i="7" s="1"/>
  <c r="I5103" i="1" s="1"/>
  <c r="C5113" i="7"/>
  <c r="D5113" i="7" s="1"/>
  <c r="I5119" i="1" s="1"/>
  <c r="C5085" i="7"/>
  <c r="D5085" i="7" s="1"/>
  <c r="I5091" i="1" s="1"/>
  <c r="C5101" i="7"/>
  <c r="D5101" i="7" s="1"/>
  <c r="I5107" i="1" s="1"/>
  <c r="C5089" i="7"/>
  <c r="D5089" i="7" s="1"/>
  <c r="I5095" i="1" s="1"/>
  <c r="C5105" i="7"/>
  <c r="D5105" i="7" s="1"/>
  <c r="I5111" i="1" s="1"/>
  <c r="C5093" i="7"/>
  <c r="D5093" i="7" s="1"/>
  <c r="I5099" i="1" s="1"/>
  <c r="C5109" i="7"/>
  <c r="D5109" i="7" s="1"/>
  <c r="I5115" i="1" s="1"/>
  <c r="D166" i="6"/>
  <c r="C4963" i="7"/>
  <c r="D4963" i="7" s="1"/>
  <c r="I4969" i="1" s="1"/>
  <c r="C4967" i="7"/>
  <c r="D4967" i="7" s="1"/>
  <c r="I4973" i="1" s="1"/>
  <c r="C4971" i="7"/>
  <c r="D4971" i="7" s="1"/>
  <c r="I4977" i="1" s="1"/>
  <c r="C4975" i="7"/>
  <c r="D4975" i="7" s="1"/>
  <c r="I4981" i="1" s="1"/>
  <c r="C4979" i="7"/>
  <c r="D4979" i="7" s="1"/>
  <c r="I4985" i="1" s="1"/>
  <c r="C4983" i="7"/>
  <c r="D4983" i="7" s="1"/>
  <c r="I4989" i="1" s="1"/>
  <c r="C4987" i="7"/>
  <c r="D4987" i="7" s="1"/>
  <c r="I4993" i="1" s="1"/>
  <c r="C4991" i="7"/>
  <c r="D4991" i="7" s="1"/>
  <c r="I4997" i="1" s="1"/>
  <c r="C4964" i="7"/>
  <c r="D4964" i="7" s="1"/>
  <c r="I4970" i="1" s="1"/>
  <c r="C4968" i="7"/>
  <c r="D4968" i="7" s="1"/>
  <c r="I4974" i="1" s="1"/>
  <c r="C4972" i="7"/>
  <c r="D4972" i="7" s="1"/>
  <c r="I4978" i="1" s="1"/>
  <c r="C4976" i="7"/>
  <c r="D4976" i="7" s="1"/>
  <c r="I4982" i="1" s="1"/>
  <c r="C4980" i="7"/>
  <c r="D4980" i="7" s="1"/>
  <c r="I4986" i="1" s="1"/>
  <c r="C4984" i="7"/>
  <c r="D4984" i="7" s="1"/>
  <c r="I4990" i="1" s="1"/>
  <c r="C4988" i="7"/>
  <c r="D4988" i="7" s="1"/>
  <c r="I4994" i="1" s="1"/>
  <c r="C4992" i="7"/>
  <c r="D4992" i="7" s="1"/>
  <c r="I4998" i="1" s="1"/>
  <c r="C4966" i="7"/>
  <c r="D4966" i="7" s="1"/>
  <c r="I4972" i="1" s="1"/>
  <c r="C4970" i="7"/>
  <c r="D4970" i="7" s="1"/>
  <c r="I4976" i="1" s="1"/>
  <c r="C4974" i="7"/>
  <c r="D4974" i="7" s="1"/>
  <c r="I4980" i="1" s="1"/>
  <c r="C4978" i="7"/>
  <c r="D4978" i="7" s="1"/>
  <c r="I4984" i="1" s="1"/>
  <c r="C4982" i="7"/>
  <c r="D4982" i="7" s="1"/>
  <c r="I4988" i="1" s="1"/>
  <c r="C4986" i="7"/>
  <c r="D4986" i="7" s="1"/>
  <c r="I4992" i="1" s="1"/>
  <c r="C4990" i="7"/>
  <c r="D4990" i="7" s="1"/>
  <c r="I4996" i="1" s="1"/>
  <c r="C4969" i="7"/>
  <c r="D4969" i="7" s="1"/>
  <c r="I4975" i="1" s="1"/>
  <c r="C4985" i="7"/>
  <c r="D4985" i="7" s="1"/>
  <c r="I4991" i="1" s="1"/>
  <c r="C4973" i="7"/>
  <c r="D4973" i="7" s="1"/>
  <c r="I4979" i="1" s="1"/>
  <c r="C4989" i="7"/>
  <c r="D4989" i="7" s="1"/>
  <c r="I4995" i="1" s="1"/>
  <c r="C4977" i="7"/>
  <c r="D4977" i="7" s="1"/>
  <c r="I4983" i="1" s="1"/>
  <c r="C4993" i="7"/>
  <c r="D4993" i="7" s="1"/>
  <c r="I4999" i="1" s="1"/>
  <c r="C4965" i="7"/>
  <c r="D4965" i="7" s="1"/>
  <c r="I4971" i="1" s="1"/>
  <c r="C4981" i="7"/>
  <c r="D4981" i="7" s="1"/>
  <c r="I4987" i="1" s="1"/>
  <c r="D162" i="6"/>
  <c r="C4843" i="7"/>
  <c r="D4843" i="7" s="1"/>
  <c r="I4849" i="1" s="1"/>
  <c r="C4847" i="7"/>
  <c r="D4847" i="7" s="1"/>
  <c r="I4853" i="1" s="1"/>
  <c r="C4851" i="7"/>
  <c r="D4851" i="7" s="1"/>
  <c r="I4857" i="1" s="1"/>
  <c r="C4855" i="7"/>
  <c r="D4855" i="7" s="1"/>
  <c r="I4861" i="1" s="1"/>
  <c r="C4859" i="7"/>
  <c r="D4859" i="7" s="1"/>
  <c r="I4865" i="1" s="1"/>
  <c r="C4863" i="7"/>
  <c r="D4863" i="7" s="1"/>
  <c r="I4869" i="1" s="1"/>
  <c r="C4867" i="7"/>
  <c r="D4867" i="7" s="1"/>
  <c r="I4873" i="1" s="1"/>
  <c r="C4844" i="7"/>
  <c r="D4844" i="7" s="1"/>
  <c r="I4850" i="1" s="1"/>
  <c r="C4848" i="7"/>
  <c r="D4848" i="7" s="1"/>
  <c r="I4854" i="1" s="1"/>
  <c r="C4852" i="7"/>
  <c r="D4852" i="7" s="1"/>
  <c r="I4858" i="1" s="1"/>
  <c r="C4856" i="7"/>
  <c r="D4856" i="7" s="1"/>
  <c r="I4862" i="1" s="1"/>
  <c r="C4860" i="7"/>
  <c r="D4860" i="7" s="1"/>
  <c r="I4866" i="1" s="1"/>
  <c r="C4864" i="7"/>
  <c r="D4864" i="7" s="1"/>
  <c r="I4870" i="1" s="1"/>
  <c r="C4868" i="7"/>
  <c r="D4868" i="7" s="1"/>
  <c r="I4874" i="1" s="1"/>
  <c r="C4842" i="7"/>
  <c r="D4842" i="7" s="1"/>
  <c r="I4848" i="1" s="1"/>
  <c r="C4846" i="7"/>
  <c r="D4846" i="7" s="1"/>
  <c r="I4852" i="1" s="1"/>
  <c r="C4850" i="7"/>
  <c r="D4850" i="7" s="1"/>
  <c r="I4856" i="1" s="1"/>
  <c r="C4854" i="7"/>
  <c r="D4854" i="7" s="1"/>
  <c r="I4860" i="1" s="1"/>
  <c r="C4858" i="7"/>
  <c r="D4858" i="7" s="1"/>
  <c r="I4864" i="1" s="1"/>
  <c r="C4862" i="7"/>
  <c r="D4862" i="7" s="1"/>
  <c r="I4868" i="1" s="1"/>
  <c r="C4866" i="7"/>
  <c r="D4866" i="7" s="1"/>
  <c r="I4872" i="1" s="1"/>
  <c r="C4870" i="7"/>
  <c r="D4870" i="7" s="1"/>
  <c r="I4876" i="1" s="1"/>
  <c r="C4841" i="7"/>
  <c r="D4841" i="7" s="1"/>
  <c r="I4847" i="1" s="1"/>
  <c r="C4857" i="7"/>
  <c r="D4857" i="7" s="1"/>
  <c r="I4863" i="1" s="1"/>
  <c r="C4845" i="7"/>
  <c r="D4845" i="7" s="1"/>
  <c r="I4851" i="1" s="1"/>
  <c r="C4861" i="7"/>
  <c r="D4861" i="7" s="1"/>
  <c r="I4867" i="1" s="1"/>
  <c r="C4849" i="7"/>
  <c r="D4849" i="7" s="1"/>
  <c r="I4855" i="1" s="1"/>
  <c r="C4865" i="7"/>
  <c r="D4865" i="7" s="1"/>
  <c r="I4871" i="1" s="1"/>
  <c r="C4853" i="7"/>
  <c r="D4853" i="7" s="1"/>
  <c r="I4859" i="1" s="1"/>
  <c r="C4869" i="7"/>
  <c r="D4869" i="7" s="1"/>
  <c r="I4875" i="1" s="1"/>
  <c r="D158" i="6"/>
  <c r="C4723" i="7"/>
  <c r="D4723" i="7" s="1"/>
  <c r="I4729" i="1" s="1"/>
  <c r="C4727" i="7"/>
  <c r="D4727" i="7" s="1"/>
  <c r="I4733" i="1" s="1"/>
  <c r="C4731" i="7"/>
  <c r="D4731" i="7" s="1"/>
  <c r="I4737" i="1" s="1"/>
  <c r="C4735" i="7"/>
  <c r="D4735" i="7" s="1"/>
  <c r="I4741" i="1" s="1"/>
  <c r="C4739" i="7"/>
  <c r="D4739" i="7" s="1"/>
  <c r="I4745" i="1" s="1"/>
  <c r="C4743" i="7"/>
  <c r="D4743" i="7" s="1"/>
  <c r="I4749" i="1" s="1"/>
  <c r="C4747" i="7"/>
  <c r="D4747" i="7" s="1"/>
  <c r="I4753" i="1" s="1"/>
  <c r="C4720" i="7"/>
  <c r="D4720" i="7" s="1"/>
  <c r="I4726" i="1" s="1"/>
  <c r="C4724" i="7"/>
  <c r="D4724" i="7" s="1"/>
  <c r="I4730" i="1" s="1"/>
  <c r="C4728" i="7"/>
  <c r="D4728" i="7" s="1"/>
  <c r="I4734" i="1" s="1"/>
  <c r="C4732" i="7"/>
  <c r="D4732" i="7" s="1"/>
  <c r="I4738" i="1" s="1"/>
  <c r="C4736" i="7"/>
  <c r="D4736" i="7" s="1"/>
  <c r="I4742" i="1" s="1"/>
  <c r="C4740" i="7"/>
  <c r="D4740" i="7" s="1"/>
  <c r="I4746" i="1" s="1"/>
  <c r="C4744" i="7"/>
  <c r="D4744" i="7" s="1"/>
  <c r="I4750" i="1" s="1"/>
  <c r="C4748" i="7"/>
  <c r="D4748" i="7" s="1"/>
  <c r="I4754" i="1" s="1"/>
  <c r="C4722" i="7"/>
  <c r="D4722" i="7" s="1"/>
  <c r="I4728" i="1" s="1"/>
  <c r="C4726" i="7"/>
  <c r="D4726" i="7" s="1"/>
  <c r="I4732" i="1" s="1"/>
  <c r="C4730" i="7"/>
  <c r="D4730" i="7" s="1"/>
  <c r="I4736" i="1" s="1"/>
  <c r="C4734" i="7"/>
  <c r="D4734" i="7" s="1"/>
  <c r="I4740" i="1" s="1"/>
  <c r="C4738" i="7"/>
  <c r="D4738" i="7" s="1"/>
  <c r="I4744" i="1" s="1"/>
  <c r="C4742" i="7"/>
  <c r="D4742" i="7" s="1"/>
  <c r="I4748" i="1" s="1"/>
  <c r="C4746" i="7"/>
  <c r="D4746" i="7" s="1"/>
  <c r="I4752" i="1" s="1"/>
  <c r="C4750" i="7"/>
  <c r="D4750" i="7" s="1"/>
  <c r="I4756" i="1" s="1"/>
  <c r="C4729" i="7"/>
  <c r="D4729" i="7" s="1"/>
  <c r="I4735" i="1" s="1"/>
  <c r="C4745" i="7"/>
  <c r="D4745" i="7" s="1"/>
  <c r="I4751" i="1" s="1"/>
  <c r="C4733" i="7"/>
  <c r="D4733" i="7" s="1"/>
  <c r="I4739" i="1" s="1"/>
  <c r="C4749" i="7"/>
  <c r="D4749" i="7" s="1"/>
  <c r="I4755" i="1" s="1"/>
  <c r="C4721" i="7"/>
  <c r="D4721" i="7" s="1"/>
  <c r="I4727" i="1" s="1"/>
  <c r="C4737" i="7"/>
  <c r="D4737" i="7" s="1"/>
  <c r="I4743" i="1" s="1"/>
  <c r="C4725" i="7"/>
  <c r="D4725" i="7" s="1"/>
  <c r="I4731" i="1" s="1"/>
  <c r="C4741" i="7"/>
  <c r="D4741" i="7" s="1"/>
  <c r="I4747" i="1" s="1"/>
  <c r="D154" i="6"/>
  <c r="C4599" i="7"/>
  <c r="D4599" i="7" s="1"/>
  <c r="I4605" i="1" s="1"/>
  <c r="C4603" i="7"/>
  <c r="D4603" i="7" s="1"/>
  <c r="I4609" i="1" s="1"/>
  <c r="C4607" i="7"/>
  <c r="D4607" i="7" s="1"/>
  <c r="I4613" i="1" s="1"/>
  <c r="C4611" i="7"/>
  <c r="D4611" i="7" s="1"/>
  <c r="I4617" i="1" s="1"/>
  <c r="C4615" i="7"/>
  <c r="D4615" i="7" s="1"/>
  <c r="I4621" i="1" s="1"/>
  <c r="C4619" i="7"/>
  <c r="D4619" i="7" s="1"/>
  <c r="I4625" i="1" s="1"/>
  <c r="C4623" i="7"/>
  <c r="D4623" i="7" s="1"/>
  <c r="I4629" i="1" s="1"/>
  <c r="C4627" i="7"/>
  <c r="D4627" i="7" s="1"/>
  <c r="I4633" i="1" s="1"/>
  <c r="C4600" i="7"/>
  <c r="D4600" i="7" s="1"/>
  <c r="I4606" i="1" s="1"/>
  <c r="C4604" i="7"/>
  <c r="D4604" i="7" s="1"/>
  <c r="I4610" i="1" s="1"/>
  <c r="C4608" i="7"/>
  <c r="D4608" i="7" s="1"/>
  <c r="I4614" i="1" s="1"/>
  <c r="C4612" i="7"/>
  <c r="D4612" i="7" s="1"/>
  <c r="I4618" i="1" s="1"/>
  <c r="C4616" i="7"/>
  <c r="D4616" i="7" s="1"/>
  <c r="I4622" i="1" s="1"/>
  <c r="C4620" i="7"/>
  <c r="D4620" i="7" s="1"/>
  <c r="I4626" i="1" s="1"/>
  <c r="C4624" i="7"/>
  <c r="D4624" i="7" s="1"/>
  <c r="I4630" i="1" s="1"/>
  <c r="C4628" i="7"/>
  <c r="D4628" i="7" s="1"/>
  <c r="I4634" i="1" s="1"/>
  <c r="C4598" i="7"/>
  <c r="D4598" i="7" s="1"/>
  <c r="I4604" i="1" s="1"/>
  <c r="C4602" i="7"/>
  <c r="D4602" i="7" s="1"/>
  <c r="I4608" i="1" s="1"/>
  <c r="C4606" i="7"/>
  <c r="D4606" i="7" s="1"/>
  <c r="I4612" i="1" s="1"/>
  <c r="C4610" i="7"/>
  <c r="D4610" i="7" s="1"/>
  <c r="I4616" i="1" s="1"/>
  <c r="C4614" i="7"/>
  <c r="D4614" i="7" s="1"/>
  <c r="I4620" i="1" s="1"/>
  <c r="C4618" i="7"/>
  <c r="D4618" i="7" s="1"/>
  <c r="I4624" i="1" s="1"/>
  <c r="C4622" i="7"/>
  <c r="D4622" i="7" s="1"/>
  <c r="I4628" i="1" s="1"/>
  <c r="C4626" i="7"/>
  <c r="D4626" i="7" s="1"/>
  <c r="I4632" i="1" s="1"/>
  <c r="C4601" i="7"/>
  <c r="D4601" i="7" s="1"/>
  <c r="I4607" i="1" s="1"/>
  <c r="C4617" i="7"/>
  <c r="D4617" i="7" s="1"/>
  <c r="I4623" i="1" s="1"/>
  <c r="C4605" i="7"/>
  <c r="D4605" i="7" s="1"/>
  <c r="I4611" i="1" s="1"/>
  <c r="C4621" i="7"/>
  <c r="D4621" i="7" s="1"/>
  <c r="I4627" i="1" s="1"/>
  <c r="C4609" i="7"/>
  <c r="D4609" i="7" s="1"/>
  <c r="I4615" i="1" s="1"/>
  <c r="C4625" i="7"/>
  <c r="D4625" i="7" s="1"/>
  <c r="I4631" i="1" s="1"/>
  <c r="C4613" i="7"/>
  <c r="D4613" i="7" s="1"/>
  <c r="I4619" i="1" s="1"/>
  <c r="D150" i="6"/>
  <c r="C4479" i="7"/>
  <c r="D4479" i="7" s="1"/>
  <c r="I4485" i="1" s="1"/>
  <c r="C4483" i="7"/>
  <c r="D4483" i="7" s="1"/>
  <c r="I4489" i="1" s="1"/>
  <c r="C4487" i="7"/>
  <c r="D4487" i="7" s="1"/>
  <c r="I4493" i="1" s="1"/>
  <c r="C4491" i="7"/>
  <c r="D4491" i="7" s="1"/>
  <c r="I4497" i="1" s="1"/>
  <c r="C4495" i="7"/>
  <c r="D4495" i="7" s="1"/>
  <c r="I4501" i="1" s="1"/>
  <c r="C4499" i="7"/>
  <c r="D4499" i="7" s="1"/>
  <c r="I4505" i="1" s="1"/>
  <c r="C4503" i="7"/>
  <c r="D4503" i="7" s="1"/>
  <c r="I4509" i="1" s="1"/>
  <c r="C4476" i="7"/>
  <c r="D4476" i="7" s="1"/>
  <c r="I4482" i="1" s="1"/>
  <c r="C4480" i="7"/>
  <c r="D4480" i="7" s="1"/>
  <c r="I4486" i="1" s="1"/>
  <c r="C4484" i="7"/>
  <c r="D4484" i="7" s="1"/>
  <c r="I4490" i="1" s="1"/>
  <c r="C4488" i="7"/>
  <c r="D4488" i="7" s="1"/>
  <c r="I4494" i="1" s="1"/>
  <c r="C4492" i="7"/>
  <c r="D4492" i="7" s="1"/>
  <c r="I4498" i="1" s="1"/>
  <c r="C4496" i="7"/>
  <c r="D4496" i="7" s="1"/>
  <c r="I4502" i="1" s="1"/>
  <c r="C4500" i="7"/>
  <c r="D4500" i="7" s="1"/>
  <c r="I4506" i="1" s="1"/>
  <c r="C4504" i="7"/>
  <c r="D4504" i="7" s="1"/>
  <c r="I4510" i="1" s="1"/>
  <c r="C4478" i="7"/>
  <c r="D4478" i="7" s="1"/>
  <c r="I4484" i="1" s="1"/>
  <c r="C4482" i="7"/>
  <c r="D4482" i="7" s="1"/>
  <c r="I4488" i="1" s="1"/>
  <c r="C4486" i="7"/>
  <c r="D4486" i="7" s="1"/>
  <c r="I4492" i="1" s="1"/>
  <c r="C4490" i="7"/>
  <c r="D4490" i="7" s="1"/>
  <c r="I4496" i="1" s="1"/>
  <c r="C4494" i="7"/>
  <c r="D4494" i="7" s="1"/>
  <c r="I4500" i="1" s="1"/>
  <c r="C4498" i="7"/>
  <c r="D4498" i="7" s="1"/>
  <c r="I4504" i="1" s="1"/>
  <c r="C4502" i="7"/>
  <c r="D4502" i="7" s="1"/>
  <c r="I4508" i="1" s="1"/>
  <c r="C4489" i="7"/>
  <c r="D4489" i="7" s="1"/>
  <c r="I4495" i="1" s="1"/>
  <c r="C4505" i="7"/>
  <c r="D4505" i="7" s="1"/>
  <c r="I4511" i="1" s="1"/>
  <c r="C4477" i="7"/>
  <c r="D4477" i="7" s="1"/>
  <c r="I4483" i="1" s="1"/>
  <c r="C4493" i="7"/>
  <c r="D4493" i="7" s="1"/>
  <c r="I4499" i="1" s="1"/>
  <c r="C4481" i="7"/>
  <c r="D4481" i="7" s="1"/>
  <c r="I4487" i="1" s="1"/>
  <c r="C4497" i="7"/>
  <c r="D4497" i="7" s="1"/>
  <c r="I4503" i="1" s="1"/>
  <c r="C4485" i="7"/>
  <c r="D4485" i="7" s="1"/>
  <c r="I4491" i="1" s="1"/>
  <c r="C4501" i="7"/>
  <c r="D4501" i="7" s="1"/>
  <c r="I4507" i="1" s="1"/>
  <c r="D146" i="6"/>
  <c r="C4355" i="7"/>
  <c r="D4355" i="7" s="1"/>
  <c r="I4361" i="1" s="1"/>
  <c r="C4359" i="7"/>
  <c r="D4359" i="7" s="1"/>
  <c r="I4365" i="1" s="1"/>
  <c r="C4363" i="7"/>
  <c r="D4363" i="7" s="1"/>
  <c r="I4369" i="1" s="1"/>
  <c r="C4367" i="7"/>
  <c r="D4367" i="7" s="1"/>
  <c r="I4373" i="1" s="1"/>
  <c r="C4371" i="7"/>
  <c r="D4371" i="7" s="1"/>
  <c r="I4377" i="1" s="1"/>
  <c r="C4375" i="7"/>
  <c r="D4375" i="7" s="1"/>
  <c r="I4381" i="1" s="1"/>
  <c r="C4379" i="7"/>
  <c r="D4379" i="7" s="1"/>
  <c r="I4385" i="1" s="1"/>
  <c r="C4383" i="7"/>
  <c r="D4383" i="7" s="1"/>
  <c r="I4389" i="1" s="1"/>
  <c r="C4356" i="7"/>
  <c r="D4356" i="7" s="1"/>
  <c r="I4362" i="1" s="1"/>
  <c r="C4360" i="7"/>
  <c r="D4360" i="7" s="1"/>
  <c r="I4366" i="1" s="1"/>
  <c r="C4364" i="7"/>
  <c r="D4364" i="7" s="1"/>
  <c r="I4370" i="1" s="1"/>
  <c r="C4368" i="7"/>
  <c r="D4368" i="7" s="1"/>
  <c r="I4374" i="1" s="1"/>
  <c r="C4372" i="7"/>
  <c r="D4372" i="7" s="1"/>
  <c r="I4378" i="1" s="1"/>
  <c r="C4376" i="7"/>
  <c r="D4376" i="7" s="1"/>
  <c r="I4382" i="1" s="1"/>
  <c r="C4380" i="7"/>
  <c r="D4380" i="7" s="1"/>
  <c r="I4386" i="1" s="1"/>
  <c r="C4384" i="7"/>
  <c r="D4384" i="7" s="1"/>
  <c r="I4390" i="1" s="1"/>
  <c r="C4358" i="7"/>
  <c r="D4358" i="7" s="1"/>
  <c r="I4364" i="1" s="1"/>
  <c r="C4362" i="7"/>
  <c r="D4362" i="7" s="1"/>
  <c r="I4368" i="1" s="1"/>
  <c r="C4366" i="7"/>
  <c r="D4366" i="7" s="1"/>
  <c r="I4372" i="1" s="1"/>
  <c r="C4370" i="7"/>
  <c r="D4370" i="7" s="1"/>
  <c r="I4376" i="1" s="1"/>
  <c r="C4374" i="7"/>
  <c r="D4374" i="7" s="1"/>
  <c r="I4380" i="1" s="1"/>
  <c r="C4378" i="7"/>
  <c r="D4378" i="7" s="1"/>
  <c r="I4384" i="1" s="1"/>
  <c r="C4382" i="7"/>
  <c r="D4382" i="7" s="1"/>
  <c r="I4388" i="1" s="1"/>
  <c r="C4361" i="7"/>
  <c r="D4361" i="7" s="1"/>
  <c r="I4367" i="1" s="1"/>
  <c r="C4377" i="7"/>
  <c r="D4377" i="7" s="1"/>
  <c r="I4383" i="1" s="1"/>
  <c r="C4365" i="7"/>
  <c r="D4365" i="7" s="1"/>
  <c r="I4371" i="1" s="1"/>
  <c r="C4381" i="7"/>
  <c r="D4381" i="7" s="1"/>
  <c r="I4387" i="1" s="1"/>
  <c r="C4369" i="7"/>
  <c r="D4369" i="7" s="1"/>
  <c r="I4375" i="1" s="1"/>
  <c r="C4385" i="7"/>
  <c r="D4385" i="7" s="1"/>
  <c r="I4391" i="1" s="1"/>
  <c r="C4357" i="7"/>
  <c r="D4357" i="7" s="1"/>
  <c r="I4363" i="1" s="1"/>
  <c r="C4373" i="7"/>
  <c r="D4373" i="7" s="1"/>
  <c r="I4379" i="1" s="1"/>
  <c r="D142" i="6"/>
  <c r="C4235" i="7"/>
  <c r="D4235" i="7" s="1"/>
  <c r="I4241" i="1" s="1"/>
  <c r="C4239" i="7"/>
  <c r="D4239" i="7" s="1"/>
  <c r="I4245" i="1" s="1"/>
  <c r="C4243" i="7"/>
  <c r="D4243" i="7" s="1"/>
  <c r="I4249" i="1" s="1"/>
  <c r="C4247" i="7"/>
  <c r="D4247" i="7" s="1"/>
  <c r="I4253" i="1" s="1"/>
  <c r="C4251" i="7"/>
  <c r="D4251" i="7" s="1"/>
  <c r="I4257" i="1" s="1"/>
  <c r="C4255" i="7"/>
  <c r="D4255" i="7" s="1"/>
  <c r="I4261" i="1" s="1"/>
  <c r="C4259" i="7"/>
  <c r="D4259" i="7" s="1"/>
  <c r="I4265" i="1" s="1"/>
  <c r="C4263" i="7"/>
  <c r="D4263" i="7" s="1"/>
  <c r="I4269" i="1" s="1"/>
  <c r="C4236" i="7"/>
  <c r="D4236" i="7" s="1"/>
  <c r="I4242" i="1" s="1"/>
  <c r="C4240" i="7"/>
  <c r="D4240" i="7" s="1"/>
  <c r="I4246" i="1" s="1"/>
  <c r="C4244" i="7"/>
  <c r="D4244" i="7" s="1"/>
  <c r="I4250" i="1" s="1"/>
  <c r="C4248" i="7"/>
  <c r="D4248" i="7" s="1"/>
  <c r="I4254" i="1" s="1"/>
  <c r="C4252" i="7"/>
  <c r="D4252" i="7" s="1"/>
  <c r="I4258" i="1" s="1"/>
  <c r="C4256" i="7"/>
  <c r="D4256" i="7" s="1"/>
  <c r="I4262" i="1" s="1"/>
  <c r="C4260" i="7"/>
  <c r="D4260" i="7" s="1"/>
  <c r="I4266" i="1" s="1"/>
  <c r="C4234" i="7"/>
  <c r="D4234" i="7" s="1"/>
  <c r="I4240" i="1" s="1"/>
  <c r="C4238" i="7"/>
  <c r="D4238" i="7" s="1"/>
  <c r="I4244" i="1" s="1"/>
  <c r="C4242" i="7"/>
  <c r="D4242" i="7" s="1"/>
  <c r="I4248" i="1" s="1"/>
  <c r="C4246" i="7"/>
  <c r="D4246" i="7" s="1"/>
  <c r="I4252" i="1" s="1"/>
  <c r="C4250" i="7"/>
  <c r="D4250" i="7" s="1"/>
  <c r="I4256" i="1" s="1"/>
  <c r="C4254" i="7"/>
  <c r="D4254" i="7" s="1"/>
  <c r="I4260" i="1" s="1"/>
  <c r="C4258" i="7"/>
  <c r="D4258" i="7" s="1"/>
  <c r="I4264" i="1" s="1"/>
  <c r="C4262" i="7"/>
  <c r="D4262" i="7" s="1"/>
  <c r="I4268" i="1" s="1"/>
  <c r="C4233" i="7"/>
  <c r="D4233" i="7" s="1"/>
  <c r="I4239" i="1" s="1"/>
  <c r="C4249" i="7"/>
  <c r="D4249" i="7" s="1"/>
  <c r="I4255" i="1" s="1"/>
  <c r="C4237" i="7"/>
  <c r="D4237" i="7" s="1"/>
  <c r="I4243" i="1" s="1"/>
  <c r="C4253" i="7"/>
  <c r="D4253" i="7" s="1"/>
  <c r="I4259" i="1" s="1"/>
  <c r="C4241" i="7"/>
  <c r="D4241" i="7" s="1"/>
  <c r="I4247" i="1" s="1"/>
  <c r="C4257" i="7"/>
  <c r="D4257" i="7" s="1"/>
  <c r="I4263" i="1" s="1"/>
  <c r="C4245" i="7"/>
  <c r="D4245" i="7" s="1"/>
  <c r="I4251" i="1" s="1"/>
  <c r="C4261" i="7"/>
  <c r="D4261" i="7" s="1"/>
  <c r="I4267" i="1" s="1"/>
  <c r="D138" i="6"/>
  <c r="C4111" i="7"/>
  <c r="D4111" i="7" s="1"/>
  <c r="I4117" i="1" s="1"/>
  <c r="C4115" i="7"/>
  <c r="D4115" i="7" s="1"/>
  <c r="I4121" i="1" s="1"/>
  <c r="C4119" i="7"/>
  <c r="D4119" i="7" s="1"/>
  <c r="I4125" i="1" s="1"/>
  <c r="C4123" i="7"/>
  <c r="D4123" i="7" s="1"/>
  <c r="I4129" i="1" s="1"/>
  <c r="C4127" i="7"/>
  <c r="D4127" i="7" s="1"/>
  <c r="I4133" i="1" s="1"/>
  <c r="C4131" i="7"/>
  <c r="D4131" i="7" s="1"/>
  <c r="I4137" i="1" s="1"/>
  <c r="C4135" i="7"/>
  <c r="D4135" i="7" s="1"/>
  <c r="I4141" i="1" s="1"/>
  <c r="C4139" i="7"/>
  <c r="D4139" i="7" s="1"/>
  <c r="I4145" i="1" s="1"/>
  <c r="C4112" i="7"/>
  <c r="D4112" i="7" s="1"/>
  <c r="I4118" i="1" s="1"/>
  <c r="C4116" i="7"/>
  <c r="D4116" i="7" s="1"/>
  <c r="I4122" i="1" s="1"/>
  <c r="C4120" i="7"/>
  <c r="D4120" i="7" s="1"/>
  <c r="I4126" i="1" s="1"/>
  <c r="C4124" i="7"/>
  <c r="D4124" i="7" s="1"/>
  <c r="I4130" i="1" s="1"/>
  <c r="C4128" i="7"/>
  <c r="D4128" i="7" s="1"/>
  <c r="I4134" i="1" s="1"/>
  <c r="C4132" i="7"/>
  <c r="D4132" i="7" s="1"/>
  <c r="I4138" i="1" s="1"/>
  <c r="C4136" i="7"/>
  <c r="D4136" i="7" s="1"/>
  <c r="I4142" i="1" s="1"/>
  <c r="C4140" i="7"/>
  <c r="D4140" i="7" s="1"/>
  <c r="I4146" i="1" s="1"/>
  <c r="C4114" i="7"/>
  <c r="D4114" i="7" s="1"/>
  <c r="I4120" i="1" s="1"/>
  <c r="C4118" i="7"/>
  <c r="D4118" i="7" s="1"/>
  <c r="I4124" i="1" s="1"/>
  <c r="C4122" i="7"/>
  <c r="D4122" i="7" s="1"/>
  <c r="I4128" i="1" s="1"/>
  <c r="C4126" i="7"/>
  <c r="D4126" i="7" s="1"/>
  <c r="I4132" i="1" s="1"/>
  <c r="C4130" i="7"/>
  <c r="D4130" i="7" s="1"/>
  <c r="I4136" i="1" s="1"/>
  <c r="C4134" i="7"/>
  <c r="D4134" i="7" s="1"/>
  <c r="I4140" i="1" s="1"/>
  <c r="C4138" i="7"/>
  <c r="D4138" i="7" s="1"/>
  <c r="I4144" i="1" s="1"/>
  <c r="C4121" i="7"/>
  <c r="D4121" i="7" s="1"/>
  <c r="I4127" i="1" s="1"/>
  <c r="C4137" i="7"/>
  <c r="D4137" i="7" s="1"/>
  <c r="I4143" i="1" s="1"/>
  <c r="C4125" i="7"/>
  <c r="D4125" i="7" s="1"/>
  <c r="I4131" i="1" s="1"/>
  <c r="C4113" i="7"/>
  <c r="D4113" i="7" s="1"/>
  <c r="I4119" i="1" s="1"/>
  <c r="C4129" i="7"/>
  <c r="D4129" i="7" s="1"/>
  <c r="I4135" i="1" s="1"/>
  <c r="C4117" i="7"/>
  <c r="D4117" i="7" s="1"/>
  <c r="I4123" i="1" s="1"/>
  <c r="C4133" i="7"/>
  <c r="D4133" i="7" s="1"/>
  <c r="I4139" i="1" s="1"/>
  <c r="D134" i="6"/>
  <c r="C3991" i="7"/>
  <c r="D3991" i="7" s="1"/>
  <c r="I3997" i="1" s="1"/>
  <c r="C3995" i="7"/>
  <c r="D3995" i="7" s="1"/>
  <c r="I4001" i="1" s="1"/>
  <c r="C3999" i="7"/>
  <c r="D3999" i="7" s="1"/>
  <c r="I4005" i="1" s="1"/>
  <c r="C4003" i="7"/>
  <c r="D4003" i="7" s="1"/>
  <c r="I4009" i="1" s="1"/>
  <c r="C4007" i="7"/>
  <c r="D4007" i="7" s="1"/>
  <c r="I4013" i="1" s="1"/>
  <c r="C4011" i="7"/>
  <c r="D4011" i="7" s="1"/>
  <c r="I4017" i="1" s="1"/>
  <c r="C4015" i="7"/>
  <c r="D4015" i="7" s="1"/>
  <c r="I4021" i="1" s="1"/>
  <c r="C4019" i="7"/>
  <c r="D4019" i="7" s="1"/>
  <c r="I4025" i="1" s="1"/>
  <c r="C3992" i="7"/>
  <c r="D3992" i="7" s="1"/>
  <c r="I3998" i="1" s="1"/>
  <c r="C3996" i="7"/>
  <c r="D3996" i="7" s="1"/>
  <c r="I4002" i="1" s="1"/>
  <c r="C4000" i="7"/>
  <c r="D4000" i="7" s="1"/>
  <c r="I4006" i="1" s="1"/>
  <c r="C4004" i="7"/>
  <c r="D4004" i="7" s="1"/>
  <c r="I4010" i="1" s="1"/>
  <c r="C4008" i="7"/>
  <c r="D4008" i="7" s="1"/>
  <c r="I4014" i="1" s="1"/>
  <c r="C4012" i="7"/>
  <c r="D4012" i="7" s="1"/>
  <c r="I4018" i="1" s="1"/>
  <c r="C4016" i="7"/>
  <c r="D4016" i="7" s="1"/>
  <c r="I4022" i="1" s="1"/>
  <c r="C4020" i="7"/>
  <c r="D4020" i="7" s="1"/>
  <c r="I4026" i="1" s="1"/>
  <c r="C3990" i="7"/>
  <c r="D3990" i="7" s="1"/>
  <c r="I3996" i="1" s="1"/>
  <c r="C3994" i="7"/>
  <c r="D3994" i="7" s="1"/>
  <c r="I4000" i="1" s="1"/>
  <c r="C3998" i="7"/>
  <c r="D3998" i="7" s="1"/>
  <c r="I4004" i="1" s="1"/>
  <c r="C4002" i="7"/>
  <c r="D4002" i="7" s="1"/>
  <c r="I4008" i="1" s="1"/>
  <c r="C4006" i="7"/>
  <c r="D4006" i="7" s="1"/>
  <c r="I4012" i="1" s="1"/>
  <c r="C4010" i="7"/>
  <c r="D4010" i="7" s="1"/>
  <c r="I4016" i="1" s="1"/>
  <c r="C4014" i="7"/>
  <c r="D4014" i="7" s="1"/>
  <c r="I4020" i="1" s="1"/>
  <c r="C4018" i="7"/>
  <c r="D4018" i="7" s="1"/>
  <c r="I4024" i="1" s="1"/>
  <c r="C3993" i="7"/>
  <c r="D3993" i="7" s="1"/>
  <c r="I3999" i="1" s="1"/>
  <c r="C4009" i="7"/>
  <c r="D4009" i="7" s="1"/>
  <c r="I4015" i="1" s="1"/>
  <c r="C3997" i="7"/>
  <c r="D3997" i="7" s="1"/>
  <c r="I4003" i="1" s="1"/>
  <c r="C4013" i="7"/>
  <c r="D4013" i="7" s="1"/>
  <c r="I4019" i="1" s="1"/>
  <c r="C4001" i="7"/>
  <c r="D4001" i="7" s="1"/>
  <c r="I4007" i="1" s="1"/>
  <c r="C4017" i="7"/>
  <c r="D4017" i="7" s="1"/>
  <c r="I4023" i="1" s="1"/>
  <c r="C4005" i="7"/>
  <c r="D4005" i="7" s="1"/>
  <c r="I4011" i="1" s="1"/>
  <c r="D130" i="6"/>
  <c r="C3871" i="7"/>
  <c r="D3871" i="7" s="1"/>
  <c r="I3877" i="1" s="1"/>
  <c r="C3875" i="7"/>
  <c r="D3875" i="7" s="1"/>
  <c r="I3881" i="1" s="1"/>
  <c r="C3879" i="7"/>
  <c r="D3879" i="7" s="1"/>
  <c r="I3885" i="1" s="1"/>
  <c r="C3883" i="7"/>
  <c r="D3883" i="7" s="1"/>
  <c r="I3889" i="1" s="1"/>
  <c r="C3887" i="7"/>
  <c r="D3887" i="7" s="1"/>
  <c r="I3893" i="1" s="1"/>
  <c r="C3891" i="7"/>
  <c r="D3891" i="7" s="1"/>
  <c r="I3897" i="1" s="1"/>
  <c r="C3895" i="7"/>
  <c r="D3895" i="7" s="1"/>
  <c r="I3901" i="1" s="1"/>
  <c r="C3868" i="7"/>
  <c r="D3868" i="7" s="1"/>
  <c r="I3874" i="1" s="1"/>
  <c r="C3872" i="7"/>
  <c r="D3872" i="7" s="1"/>
  <c r="I3878" i="1" s="1"/>
  <c r="C3876" i="7"/>
  <c r="D3876" i="7" s="1"/>
  <c r="I3882" i="1" s="1"/>
  <c r="C3880" i="7"/>
  <c r="D3880" i="7" s="1"/>
  <c r="I3886" i="1" s="1"/>
  <c r="C3884" i="7"/>
  <c r="D3884" i="7" s="1"/>
  <c r="I3890" i="1" s="1"/>
  <c r="C3888" i="7"/>
  <c r="D3888" i="7" s="1"/>
  <c r="I3894" i="1" s="1"/>
  <c r="C3892" i="7"/>
  <c r="D3892" i="7" s="1"/>
  <c r="I3898" i="1" s="1"/>
  <c r="C3896" i="7"/>
  <c r="D3896" i="7" s="1"/>
  <c r="I3902" i="1" s="1"/>
  <c r="C3870" i="7"/>
  <c r="D3870" i="7" s="1"/>
  <c r="I3876" i="1" s="1"/>
  <c r="C3874" i="7"/>
  <c r="D3874" i="7" s="1"/>
  <c r="I3880" i="1" s="1"/>
  <c r="C3878" i="7"/>
  <c r="D3878" i="7" s="1"/>
  <c r="I3884" i="1" s="1"/>
  <c r="C3882" i="7"/>
  <c r="D3882" i="7" s="1"/>
  <c r="I3888" i="1" s="1"/>
  <c r="C3886" i="7"/>
  <c r="D3886" i="7" s="1"/>
  <c r="I3892" i="1" s="1"/>
  <c r="C3890" i="7"/>
  <c r="D3890" i="7" s="1"/>
  <c r="I3896" i="1" s="1"/>
  <c r="C3894" i="7"/>
  <c r="D3894" i="7" s="1"/>
  <c r="I3900" i="1" s="1"/>
  <c r="C3898" i="7"/>
  <c r="D3898" i="7" s="1"/>
  <c r="I3904" i="1" s="1"/>
  <c r="C3881" i="7"/>
  <c r="D3881" i="7" s="1"/>
  <c r="I3887" i="1" s="1"/>
  <c r="C3897" i="7"/>
  <c r="D3897" i="7" s="1"/>
  <c r="I3903" i="1" s="1"/>
  <c r="C3869" i="7"/>
  <c r="D3869" i="7" s="1"/>
  <c r="I3875" i="1" s="1"/>
  <c r="C3885" i="7"/>
  <c r="D3885" i="7" s="1"/>
  <c r="I3891" i="1" s="1"/>
  <c r="C3873" i="7"/>
  <c r="D3873" i="7" s="1"/>
  <c r="I3879" i="1" s="1"/>
  <c r="C3889" i="7"/>
  <c r="D3889" i="7" s="1"/>
  <c r="I3895" i="1" s="1"/>
  <c r="C3877" i="7"/>
  <c r="D3877" i="7" s="1"/>
  <c r="I3883" i="1" s="1"/>
  <c r="C3893" i="7"/>
  <c r="D3893" i="7" s="1"/>
  <c r="I3899" i="1" s="1"/>
  <c r="D126" i="6"/>
  <c r="C3747" i="7"/>
  <c r="D3747" i="7" s="1"/>
  <c r="I3753" i="1" s="1"/>
  <c r="C3751" i="7"/>
  <c r="D3751" i="7" s="1"/>
  <c r="I3757" i="1" s="1"/>
  <c r="C3755" i="7"/>
  <c r="D3755" i="7" s="1"/>
  <c r="I3761" i="1" s="1"/>
  <c r="C3759" i="7"/>
  <c r="D3759" i="7" s="1"/>
  <c r="I3765" i="1" s="1"/>
  <c r="C3763" i="7"/>
  <c r="D3763" i="7" s="1"/>
  <c r="I3769" i="1" s="1"/>
  <c r="C3767" i="7"/>
  <c r="D3767" i="7" s="1"/>
  <c r="I3773" i="1" s="1"/>
  <c r="C3771" i="7"/>
  <c r="D3771" i="7" s="1"/>
  <c r="I3777" i="1" s="1"/>
  <c r="C3775" i="7"/>
  <c r="D3775" i="7" s="1"/>
  <c r="I3781" i="1" s="1"/>
  <c r="C3748" i="7"/>
  <c r="D3748" i="7" s="1"/>
  <c r="I3754" i="1" s="1"/>
  <c r="C3752" i="7"/>
  <c r="D3752" i="7" s="1"/>
  <c r="I3758" i="1" s="1"/>
  <c r="C3756" i="7"/>
  <c r="D3756" i="7" s="1"/>
  <c r="I3762" i="1" s="1"/>
  <c r="C3760" i="7"/>
  <c r="D3760" i="7" s="1"/>
  <c r="I3766" i="1" s="1"/>
  <c r="C3764" i="7"/>
  <c r="D3764" i="7" s="1"/>
  <c r="I3770" i="1" s="1"/>
  <c r="C3768" i="7"/>
  <c r="D3768" i="7" s="1"/>
  <c r="I3774" i="1" s="1"/>
  <c r="C3772" i="7"/>
  <c r="D3772" i="7" s="1"/>
  <c r="I3778" i="1" s="1"/>
  <c r="C3746" i="7"/>
  <c r="D3746" i="7" s="1"/>
  <c r="I3752" i="1" s="1"/>
  <c r="C3750" i="7"/>
  <c r="D3750" i="7" s="1"/>
  <c r="I3756" i="1" s="1"/>
  <c r="C3754" i="7"/>
  <c r="D3754" i="7" s="1"/>
  <c r="I3760" i="1" s="1"/>
  <c r="C3758" i="7"/>
  <c r="D3758" i="7" s="1"/>
  <c r="I3764" i="1" s="1"/>
  <c r="C3762" i="7"/>
  <c r="D3762" i="7" s="1"/>
  <c r="I3768" i="1" s="1"/>
  <c r="C3766" i="7"/>
  <c r="D3766" i="7" s="1"/>
  <c r="I3772" i="1" s="1"/>
  <c r="C3770" i="7"/>
  <c r="D3770" i="7" s="1"/>
  <c r="I3776" i="1" s="1"/>
  <c r="C3774" i="7"/>
  <c r="D3774" i="7" s="1"/>
  <c r="I3780" i="1" s="1"/>
  <c r="C3753" i="7"/>
  <c r="D3753" i="7" s="1"/>
  <c r="I3759" i="1" s="1"/>
  <c r="C3769" i="7"/>
  <c r="D3769" i="7" s="1"/>
  <c r="I3775" i="1" s="1"/>
  <c r="C3757" i="7"/>
  <c r="D3757" i="7" s="1"/>
  <c r="I3763" i="1" s="1"/>
  <c r="C3773" i="7"/>
  <c r="D3773" i="7" s="1"/>
  <c r="I3779" i="1" s="1"/>
  <c r="C3761" i="7"/>
  <c r="D3761" i="7" s="1"/>
  <c r="I3767" i="1" s="1"/>
  <c r="C3749" i="7"/>
  <c r="D3749" i="7" s="1"/>
  <c r="I3755" i="1" s="1"/>
  <c r="C3765" i="7"/>
  <c r="D3765" i="7" s="1"/>
  <c r="I3771" i="1" s="1"/>
  <c r="D122" i="6"/>
  <c r="C3627" i="7"/>
  <c r="D3627" i="7" s="1"/>
  <c r="I3633" i="1" s="1"/>
  <c r="C3631" i="7"/>
  <c r="D3631" i="7" s="1"/>
  <c r="I3637" i="1" s="1"/>
  <c r="C3635" i="7"/>
  <c r="D3635" i="7" s="1"/>
  <c r="I3641" i="1" s="1"/>
  <c r="C3639" i="7"/>
  <c r="D3639" i="7" s="1"/>
  <c r="I3645" i="1" s="1"/>
  <c r="C3643" i="7"/>
  <c r="D3643" i="7" s="1"/>
  <c r="I3649" i="1" s="1"/>
  <c r="C3647" i="7"/>
  <c r="D3647" i="7" s="1"/>
  <c r="I3653" i="1" s="1"/>
  <c r="C3651" i="7"/>
  <c r="D3651" i="7" s="1"/>
  <c r="I3657" i="1" s="1"/>
  <c r="C3624" i="7"/>
  <c r="D3624" i="7" s="1"/>
  <c r="I3630" i="1" s="1"/>
  <c r="C3628" i="7"/>
  <c r="D3628" i="7" s="1"/>
  <c r="I3634" i="1" s="1"/>
  <c r="C3632" i="7"/>
  <c r="D3632" i="7" s="1"/>
  <c r="I3638" i="1" s="1"/>
  <c r="C3636" i="7"/>
  <c r="D3636" i="7" s="1"/>
  <c r="I3642" i="1" s="1"/>
  <c r="C3640" i="7"/>
  <c r="D3640" i="7" s="1"/>
  <c r="I3646" i="1" s="1"/>
  <c r="C3644" i="7"/>
  <c r="D3644" i="7" s="1"/>
  <c r="I3650" i="1" s="1"/>
  <c r="C3648" i="7"/>
  <c r="D3648" i="7" s="1"/>
  <c r="I3654" i="1" s="1"/>
  <c r="C3652" i="7"/>
  <c r="D3652" i="7" s="1"/>
  <c r="I3658" i="1" s="1"/>
  <c r="C3626" i="7"/>
  <c r="D3626" i="7" s="1"/>
  <c r="I3632" i="1" s="1"/>
  <c r="C3630" i="7"/>
  <c r="D3630" i="7" s="1"/>
  <c r="I3636" i="1" s="1"/>
  <c r="C3634" i="7"/>
  <c r="D3634" i="7" s="1"/>
  <c r="I3640" i="1" s="1"/>
  <c r="C3638" i="7"/>
  <c r="D3638" i="7" s="1"/>
  <c r="I3644" i="1" s="1"/>
  <c r="C3642" i="7"/>
  <c r="D3642" i="7" s="1"/>
  <c r="I3648" i="1" s="1"/>
  <c r="C3646" i="7"/>
  <c r="D3646" i="7" s="1"/>
  <c r="I3652" i="1" s="1"/>
  <c r="C3650" i="7"/>
  <c r="D3650" i="7" s="1"/>
  <c r="I3656" i="1" s="1"/>
  <c r="C3654" i="7"/>
  <c r="D3654" i="7" s="1"/>
  <c r="I3660" i="1" s="1"/>
  <c r="C3625" i="7"/>
  <c r="D3625" i="7" s="1"/>
  <c r="I3631" i="1" s="1"/>
  <c r="C3641" i="7"/>
  <c r="D3641" i="7" s="1"/>
  <c r="I3647" i="1" s="1"/>
  <c r="C3629" i="7"/>
  <c r="D3629" i="7" s="1"/>
  <c r="I3635" i="1" s="1"/>
  <c r="C3645" i="7"/>
  <c r="D3645" i="7" s="1"/>
  <c r="I3651" i="1" s="1"/>
  <c r="C3633" i="7"/>
  <c r="D3633" i="7" s="1"/>
  <c r="I3639" i="1" s="1"/>
  <c r="C3649" i="7"/>
  <c r="D3649" i="7" s="1"/>
  <c r="I3655" i="1" s="1"/>
  <c r="C3637" i="7"/>
  <c r="D3637" i="7" s="1"/>
  <c r="I3643" i="1" s="1"/>
  <c r="C3653" i="7"/>
  <c r="D3653" i="7" s="1"/>
  <c r="I3659" i="1" s="1"/>
  <c r="D118" i="6"/>
  <c r="C3503" i="7"/>
  <c r="D3503" i="7" s="1"/>
  <c r="I3509" i="1" s="1"/>
  <c r="C3507" i="7"/>
  <c r="D3507" i="7" s="1"/>
  <c r="I3513" i="1" s="1"/>
  <c r="C3511" i="7"/>
  <c r="D3511" i="7" s="1"/>
  <c r="I3517" i="1" s="1"/>
  <c r="C3515" i="7"/>
  <c r="D3515" i="7" s="1"/>
  <c r="I3521" i="1" s="1"/>
  <c r="C3519" i="7"/>
  <c r="D3519" i="7" s="1"/>
  <c r="I3525" i="1" s="1"/>
  <c r="C3523" i="7"/>
  <c r="D3523" i="7" s="1"/>
  <c r="I3529" i="1" s="1"/>
  <c r="C3527" i="7"/>
  <c r="D3527" i="7" s="1"/>
  <c r="I3533" i="1" s="1"/>
  <c r="C3531" i="7"/>
  <c r="D3531" i="7" s="1"/>
  <c r="I3537" i="1" s="1"/>
  <c r="C3504" i="7"/>
  <c r="D3504" i="7" s="1"/>
  <c r="I3510" i="1" s="1"/>
  <c r="C3508" i="7"/>
  <c r="D3508" i="7" s="1"/>
  <c r="I3514" i="1" s="1"/>
  <c r="C3512" i="7"/>
  <c r="D3512" i="7" s="1"/>
  <c r="I3518" i="1" s="1"/>
  <c r="C3516" i="7"/>
  <c r="D3516" i="7" s="1"/>
  <c r="I3522" i="1" s="1"/>
  <c r="C3520" i="7"/>
  <c r="D3520" i="7" s="1"/>
  <c r="I3526" i="1" s="1"/>
  <c r="C3524" i="7"/>
  <c r="D3524" i="7" s="1"/>
  <c r="I3530" i="1" s="1"/>
  <c r="C3528" i="7"/>
  <c r="D3528" i="7" s="1"/>
  <c r="I3534" i="1" s="1"/>
  <c r="C3532" i="7"/>
  <c r="D3532" i="7" s="1"/>
  <c r="I3538" i="1" s="1"/>
  <c r="C3502" i="7"/>
  <c r="D3502" i="7" s="1"/>
  <c r="I3508" i="1" s="1"/>
  <c r="C3506" i="7"/>
  <c r="D3506" i="7" s="1"/>
  <c r="I3512" i="1" s="1"/>
  <c r="C3510" i="7"/>
  <c r="D3510" i="7" s="1"/>
  <c r="I3516" i="1" s="1"/>
  <c r="C3514" i="7"/>
  <c r="D3514" i="7" s="1"/>
  <c r="I3520" i="1" s="1"/>
  <c r="C3518" i="7"/>
  <c r="D3518" i="7" s="1"/>
  <c r="I3524" i="1" s="1"/>
  <c r="C3522" i="7"/>
  <c r="D3522" i="7" s="1"/>
  <c r="I3528" i="1" s="1"/>
  <c r="C3526" i="7"/>
  <c r="D3526" i="7" s="1"/>
  <c r="I3532" i="1" s="1"/>
  <c r="C3530" i="7"/>
  <c r="D3530" i="7" s="1"/>
  <c r="I3536" i="1" s="1"/>
  <c r="C3513" i="7"/>
  <c r="D3513" i="7" s="1"/>
  <c r="I3519" i="1" s="1"/>
  <c r="C3529" i="7"/>
  <c r="D3529" i="7" s="1"/>
  <c r="I3535" i="1" s="1"/>
  <c r="C3517" i="7"/>
  <c r="D3517" i="7" s="1"/>
  <c r="I3523" i="1" s="1"/>
  <c r="C3505" i="7"/>
  <c r="D3505" i="7" s="1"/>
  <c r="I3511" i="1" s="1"/>
  <c r="C3521" i="7"/>
  <c r="D3521" i="7" s="1"/>
  <c r="I3527" i="1" s="1"/>
  <c r="C3509" i="7"/>
  <c r="D3509" i="7" s="1"/>
  <c r="I3515" i="1" s="1"/>
  <c r="C3525" i="7"/>
  <c r="D3525" i="7" s="1"/>
  <c r="I3531" i="1" s="1"/>
  <c r="D114" i="6"/>
  <c r="C3383" i="7"/>
  <c r="D3383" i="7" s="1"/>
  <c r="I3389" i="1" s="1"/>
  <c r="C3387" i="7"/>
  <c r="D3387" i="7" s="1"/>
  <c r="I3393" i="1" s="1"/>
  <c r="C3391" i="7"/>
  <c r="D3391" i="7" s="1"/>
  <c r="I3397" i="1" s="1"/>
  <c r="C3395" i="7"/>
  <c r="D3395" i="7" s="1"/>
  <c r="I3401" i="1" s="1"/>
  <c r="C3399" i="7"/>
  <c r="D3399" i="7" s="1"/>
  <c r="I3405" i="1" s="1"/>
  <c r="C3403" i="7"/>
  <c r="D3403" i="7" s="1"/>
  <c r="I3409" i="1" s="1"/>
  <c r="C3407" i="7"/>
  <c r="D3407" i="7" s="1"/>
  <c r="I3413" i="1" s="1"/>
  <c r="C3380" i="7"/>
  <c r="D3380" i="7" s="1"/>
  <c r="I3386" i="1" s="1"/>
  <c r="C3384" i="7"/>
  <c r="D3384" i="7" s="1"/>
  <c r="I3390" i="1" s="1"/>
  <c r="C3388" i="7"/>
  <c r="D3388" i="7" s="1"/>
  <c r="I3394" i="1" s="1"/>
  <c r="C3392" i="7"/>
  <c r="D3392" i="7" s="1"/>
  <c r="I3398" i="1" s="1"/>
  <c r="C3396" i="7"/>
  <c r="D3396" i="7" s="1"/>
  <c r="I3402" i="1" s="1"/>
  <c r="C3400" i="7"/>
  <c r="D3400" i="7" s="1"/>
  <c r="I3406" i="1" s="1"/>
  <c r="C3404" i="7"/>
  <c r="D3404" i="7" s="1"/>
  <c r="I3410" i="1" s="1"/>
  <c r="C3408" i="7"/>
  <c r="D3408" i="7" s="1"/>
  <c r="I3414" i="1" s="1"/>
  <c r="C3382" i="7"/>
  <c r="D3382" i="7" s="1"/>
  <c r="I3388" i="1" s="1"/>
  <c r="C3386" i="7"/>
  <c r="D3386" i="7" s="1"/>
  <c r="I3392" i="1" s="1"/>
  <c r="C3390" i="7"/>
  <c r="D3390" i="7" s="1"/>
  <c r="I3396" i="1" s="1"/>
  <c r="C3394" i="7"/>
  <c r="D3394" i="7" s="1"/>
  <c r="I3400" i="1" s="1"/>
  <c r="C3398" i="7"/>
  <c r="D3398" i="7" s="1"/>
  <c r="I3404" i="1" s="1"/>
  <c r="C3402" i="7"/>
  <c r="D3402" i="7" s="1"/>
  <c r="I3408" i="1" s="1"/>
  <c r="C3406" i="7"/>
  <c r="D3406" i="7" s="1"/>
  <c r="I3412" i="1" s="1"/>
  <c r="C3385" i="7"/>
  <c r="D3385" i="7" s="1"/>
  <c r="I3391" i="1" s="1"/>
  <c r="C3401" i="7"/>
  <c r="D3401" i="7" s="1"/>
  <c r="I3407" i="1" s="1"/>
  <c r="C3389" i="7"/>
  <c r="D3389" i="7" s="1"/>
  <c r="I3395" i="1" s="1"/>
  <c r="C3405" i="7"/>
  <c r="D3405" i="7" s="1"/>
  <c r="I3411" i="1" s="1"/>
  <c r="C3393" i="7"/>
  <c r="D3393" i="7" s="1"/>
  <c r="I3399" i="1" s="1"/>
  <c r="C3409" i="7"/>
  <c r="D3409" i="7" s="1"/>
  <c r="I3415" i="1" s="1"/>
  <c r="C3381" i="7"/>
  <c r="D3381" i="7" s="1"/>
  <c r="I3387" i="1" s="1"/>
  <c r="C3397" i="7"/>
  <c r="D3397" i="7" s="1"/>
  <c r="I3403" i="1" s="1"/>
  <c r="D110" i="6"/>
  <c r="C3259" i="7"/>
  <c r="D3259" i="7" s="1"/>
  <c r="I3265" i="1" s="1"/>
  <c r="C3263" i="7"/>
  <c r="D3263" i="7" s="1"/>
  <c r="I3269" i="1" s="1"/>
  <c r="C3267" i="7"/>
  <c r="D3267" i="7" s="1"/>
  <c r="I3273" i="1" s="1"/>
  <c r="C3271" i="7"/>
  <c r="D3271" i="7" s="1"/>
  <c r="I3277" i="1" s="1"/>
  <c r="C3275" i="7"/>
  <c r="D3275" i="7" s="1"/>
  <c r="I3281" i="1" s="1"/>
  <c r="C3279" i="7"/>
  <c r="D3279" i="7" s="1"/>
  <c r="I3285" i="1" s="1"/>
  <c r="C3283" i="7"/>
  <c r="D3283" i="7" s="1"/>
  <c r="I3289" i="1" s="1"/>
  <c r="C3287" i="7"/>
  <c r="D3287" i="7" s="1"/>
  <c r="I3293" i="1" s="1"/>
  <c r="C3260" i="7"/>
  <c r="D3260" i="7" s="1"/>
  <c r="I3266" i="1" s="1"/>
  <c r="C3264" i="7"/>
  <c r="D3264" i="7" s="1"/>
  <c r="I3270" i="1" s="1"/>
  <c r="C3268" i="7"/>
  <c r="D3268" i="7" s="1"/>
  <c r="I3274" i="1" s="1"/>
  <c r="C3272" i="7"/>
  <c r="D3272" i="7" s="1"/>
  <c r="I3278" i="1" s="1"/>
  <c r="C3276" i="7"/>
  <c r="D3276" i="7" s="1"/>
  <c r="I3282" i="1" s="1"/>
  <c r="C3280" i="7"/>
  <c r="D3280" i="7" s="1"/>
  <c r="I3286" i="1" s="1"/>
  <c r="C3284" i="7"/>
  <c r="D3284" i="7" s="1"/>
  <c r="I3290" i="1" s="1"/>
  <c r="C3288" i="7"/>
  <c r="D3288" i="7" s="1"/>
  <c r="I3294" i="1" s="1"/>
  <c r="C3262" i="7"/>
  <c r="D3262" i="7" s="1"/>
  <c r="I3268" i="1" s="1"/>
  <c r="C3266" i="7"/>
  <c r="D3266" i="7" s="1"/>
  <c r="I3272" i="1" s="1"/>
  <c r="C3270" i="7"/>
  <c r="D3270" i="7" s="1"/>
  <c r="I3276" i="1" s="1"/>
  <c r="C3274" i="7"/>
  <c r="D3274" i="7" s="1"/>
  <c r="I3280" i="1" s="1"/>
  <c r="C3278" i="7"/>
  <c r="D3278" i="7" s="1"/>
  <c r="I3284" i="1" s="1"/>
  <c r="C3282" i="7"/>
  <c r="D3282" i="7" s="1"/>
  <c r="I3288" i="1" s="1"/>
  <c r="C3286" i="7"/>
  <c r="D3286" i="7" s="1"/>
  <c r="I3292" i="1" s="1"/>
  <c r="C3273" i="7"/>
  <c r="D3273" i="7" s="1"/>
  <c r="I3279" i="1" s="1"/>
  <c r="C3289" i="7"/>
  <c r="D3289" i="7" s="1"/>
  <c r="I3295" i="1" s="1"/>
  <c r="C3261" i="7"/>
  <c r="D3261" i="7" s="1"/>
  <c r="I3267" i="1" s="1"/>
  <c r="C3277" i="7"/>
  <c r="D3277" i="7" s="1"/>
  <c r="I3283" i="1" s="1"/>
  <c r="C3265" i="7"/>
  <c r="D3265" i="7" s="1"/>
  <c r="I3271" i="1" s="1"/>
  <c r="C3281" i="7"/>
  <c r="D3281" i="7" s="1"/>
  <c r="I3287" i="1" s="1"/>
  <c r="C3269" i="7"/>
  <c r="D3269" i="7" s="1"/>
  <c r="I3275" i="1" s="1"/>
  <c r="C3285" i="7"/>
  <c r="D3285" i="7" s="1"/>
  <c r="I3291" i="1" s="1"/>
  <c r="D106" i="6"/>
  <c r="C3139" i="7"/>
  <c r="D3139" i="7" s="1"/>
  <c r="I3145" i="1" s="1"/>
  <c r="C3143" i="7"/>
  <c r="D3143" i="7" s="1"/>
  <c r="I3149" i="1" s="1"/>
  <c r="C3147" i="7"/>
  <c r="D3147" i="7" s="1"/>
  <c r="I3153" i="1" s="1"/>
  <c r="C3151" i="7"/>
  <c r="D3151" i="7" s="1"/>
  <c r="I3157" i="1" s="1"/>
  <c r="C3155" i="7"/>
  <c r="D3155" i="7" s="1"/>
  <c r="I3161" i="1" s="1"/>
  <c r="C3159" i="7"/>
  <c r="D3159" i="7" s="1"/>
  <c r="I3165" i="1" s="1"/>
  <c r="C3163" i="7"/>
  <c r="D3163" i="7" s="1"/>
  <c r="I3169" i="1" s="1"/>
  <c r="C3167" i="7"/>
  <c r="D3167" i="7" s="1"/>
  <c r="I3173" i="1" s="1"/>
  <c r="C3140" i="7"/>
  <c r="D3140" i="7" s="1"/>
  <c r="I3146" i="1" s="1"/>
  <c r="C3144" i="7"/>
  <c r="D3144" i="7" s="1"/>
  <c r="I3150" i="1" s="1"/>
  <c r="C3148" i="7"/>
  <c r="D3148" i="7" s="1"/>
  <c r="I3154" i="1" s="1"/>
  <c r="C3152" i="7"/>
  <c r="D3152" i="7" s="1"/>
  <c r="I3158" i="1" s="1"/>
  <c r="C3156" i="7"/>
  <c r="D3156" i="7" s="1"/>
  <c r="I3162" i="1" s="1"/>
  <c r="C3160" i="7"/>
  <c r="D3160" i="7" s="1"/>
  <c r="I3166" i="1" s="1"/>
  <c r="C3164" i="7"/>
  <c r="D3164" i="7" s="1"/>
  <c r="I3170" i="1" s="1"/>
  <c r="C3138" i="7"/>
  <c r="D3138" i="7" s="1"/>
  <c r="I3144" i="1" s="1"/>
  <c r="C3142" i="7"/>
  <c r="D3142" i="7" s="1"/>
  <c r="I3148" i="1" s="1"/>
  <c r="C3146" i="7"/>
  <c r="D3146" i="7" s="1"/>
  <c r="I3152" i="1" s="1"/>
  <c r="C3150" i="7"/>
  <c r="D3150" i="7" s="1"/>
  <c r="I3156" i="1" s="1"/>
  <c r="C3154" i="7"/>
  <c r="D3154" i="7" s="1"/>
  <c r="I3160" i="1" s="1"/>
  <c r="C3158" i="7"/>
  <c r="D3158" i="7" s="1"/>
  <c r="I3164" i="1" s="1"/>
  <c r="C3162" i="7"/>
  <c r="D3162" i="7" s="1"/>
  <c r="I3168" i="1" s="1"/>
  <c r="C3166" i="7"/>
  <c r="D3166" i="7" s="1"/>
  <c r="I3172" i="1" s="1"/>
  <c r="C3145" i="7"/>
  <c r="D3145" i="7" s="1"/>
  <c r="I3151" i="1" s="1"/>
  <c r="C3161" i="7"/>
  <c r="D3161" i="7" s="1"/>
  <c r="I3167" i="1" s="1"/>
  <c r="C3149" i="7"/>
  <c r="D3149" i="7" s="1"/>
  <c r="I3155" i="1" s="1"/>
  <c r="C3165" i="7"/>
  <c r="D3165" i="7" s="1"/>
  <c r="I3171" i="1" s="1"/>
  <c r="C3137" i="7"/>
  <c r="D3137" i="7" s="1"/>
  <c r="I3143" i="1" s="1"/>
  <c r="C3153" i="7"/>
  <c r="D3153" i="7" s="1"/>
  <c r="I3159" i="1" s="1"/>
  <c r="C3141" i="7"/>
  <c r="D3141" i="7" s="1"/>
  <c r="I3147" i="1" s="1"/>
  <c r="C3157" i="7"/>
  <c r="D3157" i="7" s="1"/>
  <c r="I3163" i="1" s="1"/>
  <c r="D102" i="6"/>
  <c r="C3015" i="7"/>
  <c r="D3015" i="7" s="1"/>
  <c r="I3021" i="1" s="1"/>
  <c r="C3019" i="7"/>
  <c r="D3019" i="7" s="1"/>
  <c r="I3025" i="1" s="1"/>
  <c r="C3023" i="7"/>
  <c r="D3023" i="7" s="1"/>
  <c r="I3029" i="1" s="1"/>
  <c r="C3027" i="7"/>
  <c r="D3027" i="7" s="1"/>
  <c r="I3033" i="1" s="1"/>
  <c r="C3031" i="7"/>
  <c r="D3031" i="7" s="1"/>
  <c r="I3037" i="1" s="1"/>
  <c r="C3035" i="7"/>
  <c r="D3035" i="7" s="1"/>
  <c r="I3041" i="1" s="1"/>
  <c r="C3039" i="7"/>
  <c r="D3039" i="7" s="1"/>
  <c r="I3045" i="1" s="1"/>
  <c r="C3043" i="7"/>
  <c r="D3043" i="7" s="1"/>
  <c r="I3049" i="1" s="1"/>
  <c r="C3016" i="7"/>
  <c r="D3016" i="7" s="1"/>
  <c r="I3022" i="1" s="1"/>
  <c r="C3020" i="7"/>
  <c r="D3020" i="7" s="1"/>
  <c r="I3026" i="1" s="1"/>
  <c r="C3024" i="7"/>
  <c r="D3024" i="7" s="1"/>
  <c r="I3030" i="1" s="1"/>
  <c r="C3028" i="7"/>
  <c r="D3028" i="7" s="1"/>
  <c r="I3034" i="1" s="1"/>
  <c r="C3032" i="7"/>
  <c r="D3032" i="7" s="1"/>
  <c r="I3038" i="1" s="1"/>
  <c r="C3036" i="7"/>
  <c r="D3036" i="7" s="1"/>
  <c r="I3042" i="1" s="1"/>
  <c r="C3040" i="7"/>
  <c r="D3040" i="7" s="1"/>
  <c r="I3046" i="1" s="1"/>
  <c r="C3044" i="7"/>
  <c r="D3044" i="7" s="1"/>
  <c r="I3050" i="1" s="1"/>
  <c r="C3018" i="7"/>
  <c r="D3018" i="7" s="1"/>
  <c r="I3024" i="1" s="1"/>
  <c r="C3022" i="7"/>
  <c r="D3022" i="7" s="1"/>
  <c r="I3028" i="1" s="1"/>
  <c r="C3026" i="7"/>
  <c r="D3026" i="7" s="1"/>
  <c r="I3032" i="1" s="1"/>
  <c r="C3030" i="7"/>
  <c r="D3030" i="7" s="1"/>
  <c r="I3036" i="1" s="1"/>
  <c r="C3034" i="7"/>
  <c r="D3034" i="7" s="1"/>
  <c r="I3040" i="1" s="1"/>
  <c r="C3038" i="7"/>
  <c r="D3038" i="7" s="1"/>
  <c r="I3044" i="1" s="1"/>
  <c r="C3042" i="7"/>
  <c r="D3042" i="7" s="1"/>
  <c r="I3048" i="1" s="1"/>
  <c r="C3017" i="7"/>
  <c r="D3017" i="7" s="1"/>
  <c r="I3023" i="1" s="1"/>
  <c r="C3033" i="7"/>
  <c r="D3033" i="7" s="1"/>
  <c r="I3039" i="1" s="1"/>
  <c r="C3021" i="7"/>
  <c r="D3021" i="7" s="1"/>
  <c r="I3027" i="1" s="1"/>
  <c r="C3037" i="7"/>
  <c r="D3037" i="7" s="1"/>
  <c r="I3043" i="1" s="1"/>
  <c r="C3025" i="7"/>
  <c r="D3025" i="7" s="1"/>
  <c r="I3031" i="1" s="1"/>
  <c r="C3041" i="7"/>
  <c r="D3041" i="7" s="1"/>
  <c r="I3047" i="1" s="1"/>
  <c r="C3029" i="7"/>
  <c r="D3029" i="7" s="1"/>
  <c r="I3035" i="1" s="1"/>
  <c r="D82" i="6"/>
  <c r="C2407" i="7"/>
  <c r="D2407" i="7" s="1"/>
  <c r="I2413" i="1" s="1"/>
  <c r="C2411" i="7"/>
  <c r="D2411" i="7" s="1"/>
  <c r="I2417" i="1" s="1"/>
  <c r="C2415" i="7"/>
  <c r="D2415" i="7" s="1"/>
  <c r="I2421" i="1" s="1"/>
  <c r="C2419" i="7"/>
  <c r="D2419" i="7" s="1"/>
  <c r="I2425" i="1" s="1"/>
  <c r="C2423" i="7"/>
  <c r="D2423" i="7" s="1"/>
  <c r="I2429" i="1" s="1"/>
  <c r="C2427" i="7"/>
  <c r="D2427" i="7" s="1"/>
  <c r="I2433" i="1" s="1"/>
  <c r="C2431" i="7"/>
  <c r="D2431" i="7" s="1"/>
  <c r="I2437" i="1" s="1"/>
  <c r="C2435" i="7"/>
  <c r="D2435" i="7" s="1"/>
  <c r="I2441" i="1" s="1"/>
  <c r="C2408" i="7"/>
  <c r="D2408" i="7" s="1"/>
  <c r="I2414" i="1" s="1"/>
  <c r="C2412" i="7"/>
  <c r="D2412" i="7" s="1"/>
  <c r="I2418" i="1" s="1"/>
  <c r="C2416" i="7"/>
  <c r="D2416" i="7" s="1"/>
  <c r="I2422" i="1" s="1"/>
  <c r="C2420" i="7"/>
  <c r="D2420" i="7" s="1"/>
  <c r="I2426" i="1" s="1"/>
  <c r="C2424" i="7"/>
  <c r="D2424" i="7" s="1"/>
  <c r="I2430" i="1" s="1"/>
  <c r="C2428" i="7"/>
  <c r="D2428" i="7" s="1"/>
  <c r="I2434" i="1" s="1"/>
  <c r="C2432" i="7"/>
  <c r="D2432" i="7" s="1"/>
  <c r="I2438" i="1" s="1"/>
  <c r="C2436" i="7"/>
  <c r="D2436" i="7" s="1"/>
  <c r="I2442" i="1" s="1"/>
  <c r="C2410" i="7"/>
  <c r="D2410" i="7" s="1"/>
  <c r="I2416" i="1" s="1"/>
  <c r="C2414" i="7"/>
  <c r="D2414" i="7" s="1"/>
  <c r="I2420" i="1" s="1"/>
  <c r="C2418" i="7"/>
  <c r="D2418" i="7" s="1"/>
  <c r="I2424" i="1" s="1"/>
  <c r="C2422" i="7"/>
  <c r="D2422" i="7" s="1"/>
  <c r="I2428" i="1" s="1"/>
  <c r="C2426" i="7"/>
  <c r="D2426" i="7" s="1"/>
  <c r="I2432" i="1" s="1"/>
  <c r="C2430" i="7"/>
  <c r="D2430" i="7" s="1"/>
  <c r="I2436" i="1" s="1"/>
  <c r="C2434" i="7"/>
  <c r="D2434" i="7" s="1"/>
  <c r="I2440" i="1" s="1"/>
  <c r="C2409" i="7"/>
  <c r="D2409" i="7" s="1"/>
  <c r="I2415" i="1" s="1"/>
  <c r="C2425" i="7"/>
  <c r="D2425" i="7" s="1"/>
  <c r="I2431" i="1" s="1"/>
  <c r="C2413" i="7"/>
  <c r="D2413" i="7" s="1"/>
  <c r="I2419" i="1" s="1"/>
  <c r="C2429" i="7"/>
  <c r="D2429" i="7" s="1"/>
  <c r="I2435" i="1" s="1"/>
  <c r="C2417" i="7"/>
  <c r="D2417" i="7" s="1"/>
  <c r="I2423" i="1" s="1"/>
  <c r="C2433" i="7"/>
  <c r="D2433" i="7" s="1"/>
  <c r="I2439" i="1" s="1"/>
  <c r="C2421" i="7"/>
  <c r="D2421" i="7" s="1"/>
  <c r="I2427" i="1" s="1"/>
  <c r="C2437" i="7"/>
  <c r="D2437" i="7" s="1"/>
  <c r="I2443" i="1" s="1"/>
  <c r="D78" i="6"/>
  <c r="C2287" i="7"/>
  <c r="D2287" i="7" s="1"/>
  <c r="I2293" i="1" s="1"/>
  <c r="C2291" i="7"/>
  <c r="D2291" i="7" s="1"/>
  <c r="I2297" i="1" s="1"/>
  <c r="C2295" i="7"/>
  <c r="D2295" i="7" s="1"/>
  <c r="I2301" i="1" s="1"/>
  <c r="C2299" i="7"/>
  <c r="D2299" i="7" s="1"/>
  <c r="I2305" i="1" s="1"/>
  <c r="C2303" i="7"/>
  <c r="D2303" i="7" s="1"/>
  <c r="I2309" i="1" s="1"/>
  <c r="C2307" i="7"/>
  <c r="D2307" i="7" s="1"/>
  <c r="I2313" i="1" s="1"/>
  <c r="C2311" i="7"/>
  <c r="D2311" i="7" s="1"/>
  <c r="I2317" i="1" s="1"/>
  <c r="C2288" i="7"/>
  <c r="D2288" i="7" s="1"/>
  <c r="I2294" i="1" s="1"/>
  <c r="C2292" i="7"/>
  <c r="D2292" i="7" s="1"/>
  <c r="I2298" i="1" s="1"/>
  <c r="C2296" i="7"/>
  <c r="D2296" i="7" s="1"/>
  <c r="I2302" i="1" s="1"/>
  <c r="C2300" i="7"/>
  <c r="D2300" i="7" s="1"/>
  <c r="I2306" i="1" s="1"/>
  <c r="C2304" i="7"/>
  <c r="D2304" i="7" s="1"/>
  <c r="I2310" i="1" s="1"/>
  <c r="C2308" i="7"/>
  <c r="D2308" i="7" s="1"/>
  <c r="I2314" i="1" s="1"/>
  <c r="C2312" i="7"/>
  <c r="D2312" i="7" s="1"/>
  <c r="I2318" i="1" s="1"/>
  <c r="C2286" i="7"/>
  <c r="D2286" i="7" s="1"/>
  <c r="I2292" i="1" s="1"/>
  <c r="C2290" i="7"/>
  <c r="D2290" i="7" s="1"/>
  <c r="I2296" i="1" s="1"/>
  <c r="C2294" i="7"/>
  <c r="D2294" i="7" s="1"/>
  <c r="I2300" i="1" s="1"/>
  <c r="C2298" i="7"/>
  <c r="D2298" i="7" s="1"/>
  <c r="I2304" i="1" s="1"/>
  <c r="C2302" i="7"/>
  <c r="D2302" i="7" s="1"/>
  <c r="I2308" i="1" s="1"/>
  <c r="C2306" i="7"/>
  <c r="D2306" i="7" s="1"/>
  <c r="I2312" i="1" s="1"/>
  <c r="C2310" i="7"/>
  <c r="D2310" i="7" s="1"/>
  <c r="I2316" i="1" s="1"/>
  <c r="C2314" i="7"/>
  <c r="D2314" i="7" s="1"/>
  <c r="I2320" i="1" s="1"/>
  <c r="C2297" i="7"/>
  <c r="D2297" i="7" s="1"/>
  <c r="I2303" i="1" s="1"/>
  <c r="C2313" i="7"/>
  <c r="D2313" i="7" s="1"/>
  <c r="I2319" i="1" s="1"/>
  <c r="C2285" i="7"/>
  <c r="D2285" i="7" s="1"/>
  <c r="I2291" i="1" s="1"/>
  <c r="C2301" i="7"/>
  <c r="D2301" i="7" s="1"/>
  <c r="I2307" i="1" s="1"/>
  <c r="C2289" i="7"/>
  <c r="D2289" i="7" s="1"/>
  <c r="I2295" i="1" s="1"/>
  <c r="C2305" i="7"/>
  <c r="D2305" i="7" s="1"/>
  <c r="I2311" i="1" s="1"/>
  <c r="C2293" i="7"/>
  <c r="D2293" i="7" s="1"/>
  <c r="I2299" i="1" s="1"/>
  <c r="C2309" i="7"/>
  <c r="D2309" i="7" s="1"/>
  <c r="I2315" i="1" s="1"/>
  <c r="D74" i="6"/>
  <c r="C2163" i="7"/>
  <c r="D2163" i="7" s="1"/>
  <c r="I2169" i="1" s="1"/>
  <c r="C2167" i="7"/>
  <c r="D2167" i="7" s="1"/>
  <c r="I2173" i="1" s="1"/>
  <c r="C2171" i="7"/>
  <c r="D2171" i="7" s="1"/>
  <c r="I2177" i="1" s="1"/>
  <c r="C2175" i="7"/>
  <c r="D2175" i="7" s="1"/>
  <c r="I2181" i="1" s="1"/>
  <c r="C2179" i="7"/>
  <c r="D2179" i="7" s="1"/>
  <c r="I2185" i="1" s="1"/>
  <c r="C2183" i="7"/>
  <c r="D2183" i="7" s="1"/>
  <c r="I2189" i="1" s="1"/>
  <c r="C2187" i="7"/>
  <c r="D2187" i="7" s="1"/>
  <c r="I2193" i="1" s="1"/>
  <c r="C2191" i="7"/>
  <c r="D2191" i="7" s="1"/>
  <c r="I2197" i="1" s="1"/>
  <c r="C2164" i="7"/>
  <c r="D2164" i="7" s="1"/>
  <c r="I2170" i="1" s="1"/>
  <c r="C2168" i="7"/>
  <c r="D2168" i="7" s="1"/>
  <c r="I2174" i="1" s="1"/>
  <c r="C2172" i="7"/>
  <c r="D2172" i="7" s="1"/>
  <c r="I2178" i="1" s="1"/>
  <c r="C2176" i="7"/>
  <c r="D2176" i="7" s="1"/>
  <c r="I2182" i="1" s="1"/>
  <c r="C2180" i="7"/>
  <c r="D2180" i="7" s="1"/>
  <c r="I2186" i="1" s="1"/>
  <c r="C2184" i="7"/>
  <c r="D2184" i="7" s="1"/>
  <c r="I2190" i="1" s="1"/>
  <c r="C2188" i="7"/>
  <c r="D2188" i="7" s="1"/>
  <c r="I2194" i="1" s="1"/>
  <c r="C2192" i="7"/>
  <c r="D2192" i="7" s="1"/>
  <c r="I2198" i="1" s="1"/>
  <c r="C2166" i="7"/>
  <c r="D2166" i="7" s="1"/>
  <c r="I2172" i="1" s="1"/>
  <c r="C2170" i="7"/>
  <c r="D2170" i="7" s="1"/>
  <c r="I2176" i="1" s="1"/>
  <c r="C2174" i="7"/>
  <c r="D2174" i="7" s="1"/>
  <c r="I2180" i="1" s="1"/>
  <c r="C2178" i="7"/>
  <c r="D2178" i="7" s="1"/>
  <c r="I2184" i="1" s="1"/>
  <c r="C2182" i="7"/>
  <c r="D2182" i="7" s="1"/>
  <c r="I2188" i="1" s="1"/>
  <c r="C2186" i="7"/>
  <c r="D2186" i="7" s="1"/>
  <c r="I2192" i="1" s="1"/>
  <c r="C2190" i="7"/>
  <c r="D2190" i="7" s="1"/>
  <c r="I2196" i="1" s="1"/>
  <c r="C2169" i="7"/>
  <c r="D2169" i="7" s="1"/>
  <c r="I2175" i="1" s="1"/>
  <c r="C2185" i="7"/>
  <c r="D2185" i="7" s="1"/>
  <c r="I2191" i="1" s="1"/>
  <c r="C2173" i="7"/>
  <c r="D2173" i="7" s="1"/>
  <c r="I2179" i="1" s="1"/>
  <c r="C2189" i="7"/>
  <c r="D2189" i="7" s="1"/>
  <c r="I2195" i="1" s="1"/>
  <c r="C2177" i="7"/>
  <c r="D2177" i="7" s="1"/>
  <c r="I2183" i="1" s="1"/>
  <c r="C2193" i="7"/>
  <c r="D2193" i="7" s="1"/>
  <c r="I2199" i="1" s="1"/>
  <c r="C2165" i="7"/>
  <c r="D2165" i="7" s="1"/>
  <c r="I2171" i="1" s="1"/>
  <c r="C2181" i="7"/>
  <c r="D2181" i="7" s="1"/>
  <c r="I2187" i="1" s="1"/>
  <c r="D70" i="6"/>
  <c r="C2043" i="7"/>
  <c r="D2043" i="7" s="1"/>
  <c r="I2049" i="1" s="1"/>
  <c r="C2047" i="7"/>
  <c r="D2047" i="7" s="1"/>
  <c r="I2053" i="1" s="1"/>
  <c r="C2051" i="7"/>
  <c r="D2051" i="7" s="1"/>
  <c r="I2057" i="1" s="1"/>
  <c r="C2055" i="7"/>
  <c r="D2055" i="7" s="1"/>
  <c r="I2061" i="1" s="1"/>
  <c r="C2059" i="7"/>
  <c r="D2059" i="7" s="1"/>
  <c r="I2065" i="1" s="1"/>
  <c r="C2063" i="7"/>
  <c r="D2063" i="7" s="1"/>
  <c r="I2069" i="1" s="1"/>
  <c r="C2067" i="7"/>
  <c r="D2067" i="7" s="1"/>
  <c r="I2073" i="1" s="1"/>
  <c r="C2071" i="7"/>
  <c r="D2071" i="7" s="1"/>
  <c r="I2077" i="1" s="1"/>
  <c r="C2044" i="7"/>
  <c r="D2044" i="7" s="1"/>
  <c r="I2050" i="1" s="1"/>
  <c r="C2048" i="7"/>
  <c r="D2048" i="7" s="1"/>
  <c r="I2054" i="1" s="1"/>
  <c r="C2052" i="7"/>
  <c r="D2052" i="7" s="1"/>
  <c r="I2058" i="1" s="1"/>
  <c r="C2056" i="7"/>
  <c r="D2056" i="7" s="1"/>
  <c r="I2062" i="1" s="1"/>
  <c r="C2060" i="7"/>
  <c r="D2060" i="7" s="1"/>
  <c r="I2066" i="1" s="1"/>
  <c r="C2064" i="7"/>
  <c r="D2064" i="7" s="1"/>
  <c r="I2070" i="1" s="1"/>
  <c r="C2068" i="7"/>
  <c r="D2068" i="7" s="1"/>
  <c r="I2074" i="1" s="1"/>
  <c r="C2042" i="7"/>
  <c r="D2042" i="7" s="1"/>
  <c r="I2048" i="1" s="1"/>
  <c r="C2046" i="7"/>
  <c r="D2046" i="7" s="1"/>
  <c r="I2052" i="1" s="1"/>
  <c r="C2050" i="7"/>
  <c r="D2050" i="7" s="1"/>
  <c r="I2056" i="1" s="1"/>
  <c r="C2054" i="7"/>
  <c r="D2054" i="7" s="1"/>
  <c r="I2060" i="1" s="1"/>
  <c r="C2058" i="7"/>
  <c r="D2058" i="7" s="1"/>
  <c r="I2064" i="1" s="1"/>
  <c r="C2062" i="7"/>
  <c r="D2062" i="7" s="1"/>
  <c r="I2068" i="1" s="1"/>
  <c r="C2066" i="7"/>
  <c r="D2066" i="7" s="1"/>
  <c r="I2072" i="1" s="1"/>
  <c r="C2070" i="7"/>
  <c r="D2070" i="7" s="1"/>
  <c r="I2076" i="1" s="1"/>
  <c r="C2041" i="7"/>
  <c r="D2041" i="7" s="1"/>
  <c r="I2047" i="1" s="1"/>
  <c r="C2057" i="7"/>
  <c r="D2057" i="7" s="1"/>
  <c r="I2063" i="1" s="1"/>
  <c r="C2045" i="7"/>
  <c r="D2045" i="7" s="1"/>
  <c r="I2051" i="1" s="1"/>
  <c r="C2061" i="7"/>
  <c r="D2061" i="7" s="1"/>
  <c r="I2067" i="1" s="1"/>
  <c r="C2049" i="7"/>
  <c r="D2049" i="7" s="1"/>
  <c r="I2055" i="1" s="1"/>
  <c r="C2065" i="7"/>
  <c r="D2065" i="7" s="1"/>
  <c r="I2071" i="1" s="1"/>
  <c r="C2053" i="7"/>
  <c r="D2053" i="7" s="1"/>
  <c r="I2059" i="1" s="1"/>
  <c r="C2069" i="7"/>
  <c r="D2069" i="7" s="1"/>
  <c r="I2075" i="1" s="1"/>
  <c r="D66" i="6"/>
  <c r="C1919" i="7"/>
  <c r="D1919" i="7" s="1"/>
  <c r="I1925" i="1" s="1"/>
  <c r="C1923" i="7"/>
  <c r="D1923" i="7" s="1"/>
  <c r="I1929" i="1" s="1"/>
  <c r="C1927" i="7"/>
  <c r="D1927" i="7" s="1"/>
  <c r="I1933" i="1" s="1"/>
  <c r="C1931" i="7"/>
  <c r="D1931" i="7" s="1"/>
  <c r="I1937" i="1" s="1"/>
  <c r="C1935" i="7"/>
  <c r="D1935" i="7" s="1"/>
  <c r="I1941" i="1" s="1"/>
  <c r="C1939" i="7"/>
  <c r="D1939" i="7" s="1"/>
  <c r="I1945" i="1" s="1"/>
  <c r="C1943" i="7"/>
  <c r="D1943" i="7" s="1"/>
  <c r="I1949" i="1" s="1"/>
  <c r="C1947" i="7"/>
  <c r="D1947" i="7" s="1"/>
  <c r="I1953" i="1" s="1"/>
  <c r="C1920" i="7"/>
  <c r="D1920" i="7" s="1"/>
  <c r="I1926" i="1" s="1"/>
  <c r="C1924" i="7"/>
  <c r="D1924" i="7" s="1"/>
  <c r="I1930" i="1" s="1"/>
  <c r="C1928" i="7"/>
  <c r="D1928" i="7" s="1"/>
  <c r="I1934" i="1" s="1"/>
  <c r="C1932" i="7"/>
  <c r="D1932" i="7" s="1"/>
  <c r="I1938" i="1" s="1"/>
  <c r="C1936" i="7"/>
  <c r="D1936" i="7" s="1"/>
  <c r="I1942" i="1" s="1"/>
  <c r="C1940" i="7"/>
  <c r="D1940" i="7" s="1"/>
  <c r="I1946" i="1" s="1"/>
  <c r="C1944" i="7"/>
  <c r="D1944" i="7" s="1"/>
  <c r="I1950" i="1" s="1"/>
  <c r="C1948" i="7"/>
  <c r="D1948" i="7" s="1"/>
  <c r="I1954" i="1" s="1"/>
  <c r="C1922" i="7"/>
  <c r="D1922" i="7" s="1"/>
  <c r="I1928" i="1" s="1"/>
  <c r="C1926" i="7"/>
  <c r="D1926" i="7" s="1"/>
  <c r="I1932" i="1" s="1"/>
  <c r="C1930" i="7"/>
  <c r="D1930" i="7" s="1"/>
  <c r="I1936" i="1" s="1"/>
  <c r="C1934" i="7"/>
  <c r="D1934" i="7" s="1"/>
  <c r="I1940" i="1" s="1"/>
  <c r="C1938" i="7"/>
  <c r="D1938" i="7" s="1"/>
  <c r="I1944" i="1" s="1"/>
  <c r="C1942" i="7"/>
  <c r="D1942" i="7" s="1"/>
  <c r="I1948" i="1" s="1"/>
  <c r="C1946" i="7"/>
  <c r="D1946" i="7" s="1"/>
  <c r="I1952" i="1" s="1"/>
  <c r="C1929" i="7"/>
  <c r="D1929" i="7" s="1"/>
  <c r="I1935" i="1" s="1"/>
  <c r="C1945" i="7"/>
  <c r="D1945" i="7" s="1"/>
  <c r="I1951" i="1" s="1"/>
  <c r="C1933" i="7"/>
  <c r="D1933" i="7" s="1"/>
  <c r="I1939" i="1" s="1"/>
  <c r="C1921" i="7"/>
  <c r="D1921" i="7" s="1"/>
  <c r="I1927" i="1" s="1"/>
  <c r="C1937" i="7"/>
  <c r="D1937" i="7" s="1"/>
  <c r="I1943" i="1" s="1"/>
  <c r="C1925" i="7"/>
  <c r="D1925" i="7" s="1"/>
  <c r="I1931" i="1" s="1"/>
  <c r="C1941" i="7"/>
  <c r="D1941" i="7" s="1"/>
  <c r="I1947" i="1" s="1"/>
  <c r="D62" i="6"/>
  <c r="C1799" i="7"/>
  <c r="D1799" i="7" s="1"/>
  <c r="I1805" i="1" s="1"/>
  <c r="C1803" i="7"/>
  <c r="D1803" i="7" s="1"/>
  <c r="I1809" i="1" s="1"/>
  <c r="C1807" i="7"/>
  <c r="D1807" i="7" s="1"/>
  <c r="I1813" i="1" s="1"/>
  <c r="C1811" i="7"/>
  <c r="D1811" i="7" s="1"/>
  <c r="I1817" i="1" s="1"/>
  <c r="C1815" i="7"/>
  <c r="D1815" i="7" s="1"/>
  <c r="I1821" i="1" s="1"/>
  <c r="C1819" i="7"/>
  <c r="D1819" i="7" s="1"/>
  <c r="I1825" i="1" s="1"/>
  <c r="C1823" i="7"/>
  <c r="D1823" i="7" s="1"/>
  <c r="I1829" i="1" s="1"/>
  <c r="C1827" i="7"/>
  <c r="D1827" i="7" s="1"/>
  <c r="I1833" i="1" s="1"/>
  <c r="C1800" i="7"/>
  <c r="D1800" i="7" s="1"/>
  <c r="I1806" i="1" s="1"/>
  <c r="C1804" i="7"/>
  <c r="D1804" i="7" s="1"/>
  <c r="I1810" i="1" s="1"/>
  <c r="C1808" i="7"/>
  <c r="D1808" i="7" s="1"/>
  <c r="I1814" i="1" s="1"/>
  <c r="C1812" i="7"/>
  <c r="D1812" i="7" s="1"/>
  <c r="I1818" i="1" s="1"/>
  <c r="C1816" i="7"/>
  <c r="D1816" i="7" s="1"/>
  <c r="I1822" i="1" s="1"/>
  <c r="C1820" i="7"/>
  <c r="D1820" i="7" s="1"/>
  <c r="I1826" i="1" s="1"/>
  <c r="C1824" i="7"/>
  <c r="D1824" i="7" s="1"/>
  <c r="I1830" i="1" s="1"/>
  <c r="C1828" i="7"/>
  <c r="D1828" i="7" s="1"/>
  <c r="I1834" i="1" s="1"/>
  <c r="C1798" i="7"/>
  <c r="D1798" i="7" s="1"/>
  <c r="I1804" i="1" s="1"/>
  <c r="C1802" i="7"/>
  <c r="D1802" i="7" s="1"/>
  <c r="I1808" i="1" s="1"/>
  <c r="C1806" i="7"/>
  <c r="D1806" i="7" s="1"/>
  <c r="I1812" i="1" s="1"/>
  <c r="C1810" i="7"/>
  <c r="D1810" i="7" s="1"/>
  <c r="I1816" i="1" s="1"/>
  <c r="C1814" i="7"/>
  <c r="D1814" i="7" s="1"/>
  <c r="I1820" i="1" s="1"/>
  <c r="C1818" i="7"/>
  <c r="D1818" i="7" s="1"/>
  <c r="I1824" i="1" s="1"/>
  <c r="C1822" i="7"/>
  <c r="D1822" i="7" s="1"/>
  <c r="I1828" i="1" s="1"/>
  <c r="C1826" i="7"/>
  <c r="D1826" i="7" s="1"/>
  <c r="I1832" i="1" s="1"/>
  <c r="C1801" i="7"/>
  <c r="D1801" i="7" s="1"/>
  <c r="I1807" i="1" s="1"/>
  <c r="C1817" i="7"/>
  <c r="D1817" i="7" s="1"/>
  <c r="I1823" i="1" s="1"/>
  <c r="C1805" i="7"/>
  <c r="D1805" i="7" s="1"/>
  <c r="I1811" i="1" s="1"/>
  <c r="C1821" i="7"/>
  <c r="D1821" i="7" s="1"/>
  <c r="I1827" i="1" s="1"/>
  <c r="C1809" i="7"/>
  <c r="D1809" i="7" s="1"/>
  <c r="I1815" i="1" s="1"/>
  <c r="C1825" i="7"/>
  <c r="D1825" i="7" s="1"/>
  <c r="I1831" i="1" s="1"/>
  <c r="C1813" i="7"/>
  <c r="D1813" i="7" s="1"/>
  <c r="I1819" i="1" s="1"/>
  <c r="D58" i="6"/>
  <c r="C1679" i="7"/>
  <c r="D1679" i="7" s="1"/>
  <c r="I1685" i="1" s="1"/>
  <c r="C1683" i="7"/>
  <c r="D1683" i="7" s="1"/>
  <c r="I1689" i="1" s="1"/>
  <c r="C1687" i="7"/>
  <c r="D1687" i="7" s="1"/>
  <c r="I1693" i="1" s="1"/>
  <c r="C1691" i="7"/>
  <c r="D1691" i="7" s="1"/>
  <c r="I1697" i="1" s="1"/>
  <c r="C1695" i="7"/>
  <c r="D1695" i="7" s="1"/>
  <c r="I1701" i="1" s="1"/>
  <c r="C1699" i="7"/>
  <c r="D1699" i="7" s="1"/>
  <c r="I1705" i="1" s="1"/>
  <c r="C1703" i="7"/>
  <c r="D1703" i="7" s="1"/>
  <c r="I1709" i="1" s="1"/>
  <c r="C1676" i="7"/>
  <c r="D1676" i="7" s="1"/>
  <c r="I1682" i="1" s="1"/>
  <c r="C1680" i="7"/>
  <c r="D1680" i="7" s="1"/>
  <c r="I1686" i="1" s="1"/>
  <c r="C1684" i="7"/>
  <c r="D1684" i="7" s="1"/>
  <c r="I1690" i="1" s="1"/>
  <c r="C1688" i="7"/>
  <c r="D1688" i="7" s="1"/>
  <c r="I1694" i="1" s="1"/>
  <c r="C1692" i="7"/>
  <c r="D1692" i="7" s="1"/>
  <c r="I1698" i="1" s="1"/>
  <c r="C1696" i="7"/>
  <c r="D1696" i="7" s="1"/>
  <c r="I1702" i="1" s="1"/>
  <c r="C1700" i="7"/>
  <c r="D1700" i="7" s="1"/>
  <c r="I1706" i="1" s="1"/>
  <c r="C1704" i="7"/>
  <c r="D1704" i="7" s="1"/>
  <c r="I1710" i="1" s="1"/>
  <c r="C1678" i="7"/>
  <c r="D1678" i="7" s="1"/>
  <c r="I1684" i="1" s="1"/>
  <c r="C1682" i="7"/>
  <c r="D1682" i="7" s="1"/>
  <c r="I1688" i="1" s="1"/>
  <c r="C1686" i="7"/>
  <c r="D1686" i="7" s="1"/>
  <c r="I1692" i="1" s="1"/>
  <c r="C1690" i="7"/>
  <c r="D1690" i="7" s="1"/>
  <c r="I1696" i="1" s="1"/>
  <c r="C1694" i="7"/>
  <c r="D1694" i="7" s="1"/>
  <c r="I1700" i="1" s="1"/>
  <c r="C1698" i="7"/>
  <c r="D1698" i="7" s="1"/>
  <c r="I1704" i="1" s="1"/>
  <c r="C1702" i="7"/>
  <c r="D1702" i="7" s="1"/>
  <c r="I1708" i="1" s="1"/>
  <c r="C1706" i="7"/>
  <c r="D1706" i="7" s="1"/>
  <c r="I1712" i="1" s="1"/>
  <c r="C1689" i="7"/>
  <c r="D1689" i="7" s="1"/>
  <c r="I1695" i="1" s="1"/>
  <c r="C1705" i="7"/>
  <c r="D1705" i="7" s="1"/>
  <c r="I1711" i="1" s="1"/>
  <c r="C1677" i="7"/>
  <c r="D1677" i="7" s="1"/>
  <c r="I1683" i="1" s="1"/>
  <c r="C1693" i="7"/>
  <c r="D1693" i="7" s="1"/>
  <c r="I1699" i="1" s="1"/>
  <c r="C1681" i="7"/>
  <c r="D1681" i="7" s="1"/>
  <c r="I1687" i="1" s="1"/>
  <c r="C1697" i="7"/>
  <c r="D1697" i="7" s="1"/>
  <c r="I1703" i="1" s="1"/>
  <c r="C1685" i="7"/>
  <c r="D1685" i="7" s="1"/>
  <c r="I1691" i="1" s="1"/>
  <c r="C1701" i="7"/>
  <c r="D1701" i="7" s="1"/>
  <c r="I1707" i="1" s="1"/>
  <c r="D54" i="6"/>
  <c r="C1555" i="7"/>
  <c r="D1555" i="7" s="1"/>
  <c r="I1561" i="1" s="1"/>
  <c r="C1559" i="7"/>
  <c r="D1559" i="7" s="1"/>
  <c r="I1565" i="1" s="1"/>
  <c r="C1563" i="7"/>
  <c r="D1563" i="7" s="1"/>
  <c r="I1569" i="1" s="1"/>
  <c r="C1567" i="7"/>
  <c r="D1567" i="7" s="1"/>
  <c r="I1573" i="1" s="1"/>
  <c r="C1571" i="7"/>
  <c r="D1571" i="7" s="1"/>
  <c r="I1577" i="1" s="1"/>
  <c r="C1575" i="7"/>
  <c r="D1575" i="7" s="1"/>
  <c r="I1581" i="1" s="1"/>
  <c r="C1579" i="7"/>
  <c r="D1579" i="7" s="1"/>
  <c r="I1585" i="1" s="1"/>
  <c r="C1583" i="7"/>
  <c r="D1583" i="7" s="1"/>
  <c r="I1589" i="1" s="1"/>
  <c r="C1556" i="7"/>
  <c r="D1556" i="7" s="1"/>
  <c r="I1562" i="1" s="1"/>
  <c r="C1560" i="7"/>
  <c r="D1560" i="7" s="1"/>
  <c r="I1566" i="1" s="1"/>
  <c r="C1564" i="7"/>
  <c r="D1564" i="7" s="1"/>
  <c r="I1570" i="1" s="1"/>
  <c r="C1568" i="7"/>
  <c r="D1568" i="7" s="1"/>
  <c r="I1574" i="1" s="1"/>
  <c r="C1572" i="7"/>
  <c r="D1572" i="7" s="1"/>
  <c r="I1578" i="1" s="1"/>
  <c r="C1576" i="7"/>
  <c r="D1576" i="7" s="1"/>
  <c r="I1582" i="1" s="1"/>
  <c r="C1580" i="7"/>
  <c r="D1580" i="7" s="1"/>
  <c r="I1586" i="1" s="1"/>
  <c r="C1554" i="7"/>
  <c r="D1554" i="7" s="1"/>
  <c r="I1560" i="1" s="1"/>
  <c r="C1558" i="7"/>
  <c r="D1558" i="7" s="1"/>
  <c r="I1564" i="1" s="1"/>
  <c r="C1562" i="7"/>
  <c r="D1562" i="7" s="1"/>
  <c r="I1568" i="1" s="1"/>
  <c r="C1566" i="7"/>
  <c r="D1566" i="7" s="1"/>
  <c r="I1572" i="1" s="1"/>
  <c r="C1570" i="7"/>
  <c r="D1570" i="7" s="1"/>
  <c r="I1576" i="1" s="1"/>
  <c r="C1574" i="7"/>
  <c r="D1574" i="7" s="1"/>
  <c r="I1580" i="1" s="1"/>
  <c r="C1578" i="7"/>
  <c r="D1578" i="7" s="1"/>
  <c r="I1584" i="1" s="1"/>
  <c r="C1582" i="7"/>
  <c r="D1582" i="7" s="1"/>
  <c r="I1588" i="1" s="1"/>
  <c r="C1561" i="7"/>
  <c r="D1561" i="7" s="1"/>
  <c r="I1567" i="1" s="1"/>
  <c r="C1577" i="7"/>
  <c r="D1577" i="7" s="1"/>
  <c r="I1583" i="1" s="1"/>
  <c r="C1565" i="7"/>
  <c r="D1565" i="7" s="1"/>
  <c r="I1571" i="1" s="1"/>
  <c r="C1581" i="7"/>
  <c r="D1581" i="7" s="1"/>
  <c r="I1587" i="1" s="1"/>
  <c r="C1569" i="7"/>
  <c r="D1569" i="7" s="1"/>
  <c r="I1575" i="1" s="1"/>
  <c r="C1557" i="7"/>
  <c r="D1557" i="7" s="1"/>
  <c r="I1563" i="1" s="1"/>
  <c r="C1573" i="7"/>
  <c r="D1573" i="7" s="1"/>
  <c r="I1579" i="1" s="1"/>
  <c r="D50" i="6"/>
  <c r="C1435" i="7"/>
  <c r="D1435" i="7" s="1"/>
  <c r="I1441" i="1" s="1"/>
  <c r="C1439" i="7"/>
  <c r="D1439" i="7" s="1"/>
  <c r="I1445" i="1" s="1"/>
  <c r="C1443" i="7"/>
  <c r="D1443" i="7" s="1"/>
  <c r="I1449" i="1" s="1"/>
  <c r="C1447" i="7"/>
  <c r="D1447" i="7" s="1"/>
  <c r="I1453" i="1" s="1"/>
  <c r="C1451" i="7"/>
  <c r="D1451" i="7" s="1"/>
  <c r="I1457" i="1" s="1"/>
  <c r="C1455" i="7"/>
  <c r="D1455" i="7" s="1"/>
  <c r="I1461" i="1" s="1"/>
  <c r="C1459" i="7"/>
  <c r="D1459" i="7" s="1"/>
  <c r="I1465" i="1" s="1"/>
  <c r="C1463" i="7"/>
  <c r="D1463" i="7" s="1"/>
  <c r="I1469" i="1" s="1"/>
  <c r="C1436" i="7"/>
  <c r="D1436" i="7" s="1"/>
  <c r="I1442" i="1" s="1"/>
  <c r="C1440" i="7"/>
  <c r="D1440" i="7" s="1"/>
  <c r="I1446" i="1" s="1"/>
  <c r="C1444" i="7"/>
  <c r="D1444" i="7" s="1"/>
  <c r="I1450" i="1" s="1"/>
  <c r="C1448" i="7"/>
  <c r="D1448" i="7" s="1"/>
  <c r="I1454" i="1" s="1"/>
  <c r="C1452" i="7"/>
  <c r="D1452" i="7" s="1"/>
  <c r="I1458" i="1" s="1"/>
  <c r="C1456" i="7"/>
  <c r="D1456" i="7" s="1"/>
  <c r="I1462" i="1" s="1"/>
  <c r="C1460" i="7"/>
  <c r="D1460" i="7" s="1"/>
  <c r="I1466" i="1" s="1"/>
  <c r="C1434" i="7"/>
  <c r="D1434" i="7" s="1"/>
  <c r="I1440" i="1" s="1"/>
  <c r="C1438" i="7"/>
  <c r="D1438" i="7" s="1"/>
  <c r="I1444" i="1" s="1"/>
  <c r="C1442" i="7"/>
  <c r="D1442" i="7" s="1"/>
  <c r="I1448" i="1" s="1"/>
  <c r="C1446" i="7"/>
  <c r="D1446" i="7" s="1"/>
  <c r="I1452" i="1" s="1"/>
  <c r="C1450" i="7"/>
  <c r="D1450" i="7" s="1"/>
  <c r="I1456" i="1" s="1"/>
  <c r="C1454" i="7"/>
  <c r="D1454" i="7" s="1"/>
  <c r="I1460" i="1" s="1"/>
  <c r="C1458" i="7"/>
  <c r="D1458" i="7" s="1"/>
  <c r="I1464" i="1" s="1"/>
  <c r="C1462" i="7"/>
  <c r="D1462" i="7" s="1"/>
  <c r="I1468" i="1" s="1"/>
  <c r="C1433" i="7"/>
  <c r="D1433" i="7" s="1"/>
  <c r="I1439" i="1" s="1"/>
  <c r="C1449" i="7"/>
  <c r="D1449" i="7" s="1"/>
  <c r="I1455" i="1" s="1"/>
  <c r="C1437" i="7"/>
  <c r="D1437" i="7" s="1"/>
  <c r="I1443" i="1" s="1"/>
  <c r="C1453" i="7"/>
  <c r="D1453" i="7" s="1"/>
  <c r="I1459" i="1" s="1"/>
  <c r="C1441" i="7"/>
  <c r="D1441" i="7" s="1"/>
  <c r="I1447" i="1" s="1"/>
  <c r="C1457" i="7"/>
  <c r="D1457" i="7" s="1"/>
  <c r="I1463" i="1" s="1"/>
  <c r="C1445" i="7"/>
  <c r="D1445" i="7" s="1"/>
  <c r="I1451" i="1" s="1"/>
  <c r="C1461" i="7"/>
  <c r="D1461" i="7" s="1"/>
  <c r="I1467" i="1" s="1"/>
  <c r="D46" i="6"/>
  <c r="C1311" i="7"/>
  <c r="D1311" i="7" s="1"/>
  <c r="I1317" i="1" s="1"/>
  <c r="C1315" i="7"/>
  <c r="D1315" i="7" s="1"/>
  <c r="I1321" i="1" s="1"/>
  <c r="C1319" i="7"/>
  <c r="D1319" i="7" s="1"/>
  <c r="I1325" i="1" s="1"/>
  <c r="C1323" i="7"/>
  <c r="D1323" i="7" s="1"/>
  <c r="I1329" i="1" s="1"/>
  <c r="C1327" i="7"/>
  <c r="D1327" i="7" s="1"/>
  <c r="I1333" i="1" s="1"/>
  <c r="C1331" i="7"/>
  <c r="D1331" i="7" s="1"/>
  <c r="I1337" i="1" s="1"/>
  <c r="C1335" i="7"/>
  <c r="D1335" i="7" s="1"/>
  <c r="I1341" i="1" s="1"/>
  <c r="C1339" i="7"/>
  <c r="D1339" i="7" s="1"/>
  <c r="I1345" i="1" s="1"/>
  <c r="C1312" i="7"/>
  <c r="D1312" i="7" s="1"/>
  <c r="I1318" i="1" s="1"/>
  <c r="C1316" i="7"/>
  <c r="D1316" i="7" s="1"/>
  <c r="I1322" i="1" s="1"/>
  <c r="C1320" i="7"/>
  <c r="D1320" i="7" s="1"/>
  <c r="I1326" i="1" s="1"/>
  <c r="C1324" i="7"/>
  <c r="D1324" i="7" s="1"/>
  <c r="I1330" i="1" s="1"/>
  <c r="C1328" i="7"/>
  <c r="D1328" i="7" s="1"/>
  <c r="I1334" i="1" s="1"/>
  <c r="C1332" i="7"/>
  <c r="D1332" i="7" s="1"/>
  <c r="I1338" i="1" s="1"/>
  <c r="C1336" i="7"/>
  <c r="D1336" i="7" s="1"/>
  <c r="I1342" i="1" s="1"/>
  <c r="C1340" i="7"/>
  <c r="D1340" i="7" s="1"/>
  <c r="I1346" i="1" s="1"/>
  <c r="C1314" i="7"/>
  <c r="D1314" i="7" s="1"/>
  <c r="I1320" i="1" s="1"/>
  <c r="C1318" i="7"/>
  <c r="D1318" i="7" s="1"/>
  <c r="I1324" i="1" s="1"/>
  <c r="C1322" i="7"/>
  <c r="D1322" i="7" s="1"/>
  <c r="I1328" i="1" s="1"/>
  <c r="C1326" i="7"/>
  <c r="D1326" i="7" s="1"/>
  <c r="I1332" i="1" s="1"/>
  <c r="C1330" i="7"/>
  <c r="D1330" i="7" s="1"/>
  <c r="I1336" i="1" s="1"/>
  <c r="C1334" i="7"/>
  <c r="D1334" i="7" s="1"/>
  <c r="I1340" i="1" s="1"/>
  <c r="C1338" i="7"/>
  <c r="D1338" i="7" s="1"/>
  <c r="I1344" i="1" s="1"/>
  <c r="C1321" i="7"/>
  <c r="D1321" i="7" s="1"/>
  <c r="I1327" i="1" s="1"/>
  <c r="C1337" i="7"/>
  <c r="D1337" i="7" s="1"/>
  <c r="I1343" i="1" s="1"/>
  <c r="C1325" i="7"/>
  <c r="D1325" i="7" s="1"/>
  <c r="I1331" i="1" s="1"/>
  <c r="C1341" i="7"/>
  <c r="D1341" i="7" s="1"/>
  <c r="I1347" i="1" s="1"/>
  <c r="C1313" i="7"/>
  <c r="D1313" i="7" s="1"/>
  <c r="I1319" i="1" s="1"/>
  <c r="C1329" i="7"/>
  <c r="D1329" i="7" s="1"/>
  <c r="I1335" i="1" s="1"/>
  <c r="C1317" i="7"/>
  <c r="D1317" i="7" s="1"/>
  <c r="I1323" i="1" s="1"/>
  <c r="C1333" i="7"/>
  <c r="D1333" i="7" s="1"/>
  <c r="I1339" i="1" s="1"/>
  <c r="D42" i="6"/>
  <c r="C1191" i="7"/>
  <c r="D1191" i="7" s="1"/>
  <c r="I1197" i="1" s="1"/>
  <c r="C1195" i="7"/>
  <c r="D1195" i="7" s="1"/>
  <c r="I1201" i="1" s="1"/>
  <c r="C1199" i="7"/>
  <c r="D1199" i="7" s="1"/>
  <c r="I1205" i="1" s="1"/>
  <c r="C1203" i="7"/>
  <c r="D1203" i="7" s="1"/>
  <c r="I1209" i="1" s="1"/>
  <c r="C1207" i="7"/>
  <c r="D1207" i="7" s="1"/>
  <c r="I1213" i="1" s="1"/>
  <c r="C1211" i="7"/>
  <c r="D1211" i="7" s="1"/>
  <c r="I1217" i="1" s="1"/>
  <c r="C1215" i="7"/>
  <c r="D1215" i="7" s="1"/>
  <c r="I1221" i="1" s="1"/>
  <c r="C1192" i="7"/>
  <c r="D1192" i="7" s="1"/>
  <c r="I1198" i="1" s="1"/>
  <c r="C1196" i="7"/>
  <c r="D1196" i="7" s="1"/>
  <c r="I1202" i="1" s="1"/>
  <c r="C1200" i="7"/>
  <c r="D1200" i="7" s="1"/>
  <c r="I1206" i="1" s="1"/>
  <c r="C1204" i="7"/>
  <c r="D1204" i="7" s="1"/>
  <c r="I1210" i="1" s="1"/>
  <c r="C1208" i="7"/>
  <c r="D1208" i="7" s="1"/>
  <c r="I1214" i="1" s="1"/>
  <c r="C1212" i="7"/>
  <c r="D1212" i="7" s="1"/>
  <c r="I1218" i="1" s="1"/>
  <c r="C1216" i="7"/>
  <c r="D1216" i="7" s="1"/>
  <c r="I1222" i="1" s="1"/>
  <c r="C1190" i="7"/>
  <c r="D1190" i="7" s="1"/>
  <c r="I1196" i="1" s="1"/>
  <c r="C1194" i="7"/>
  <c r="D1194" i="7" s="1"/>
  <c r="I1200" i="1" s="1"/>
  <c r="C1198" i="7"/>
  <c r="D1198" i="7" s="1"/>
  <c r="I1204" i="1" s="1"/>
  <c r="C1202" i="7"/>
  <c r="D1202" i="7" s="1"/>
  <c r="I1208" i="1" s="1"/>
  <c r="C1206" i="7"/>
  <c r="D1206" i="7" s="1"/>
  <c r="I1212" i="1" s="1"/>
  <c r="C1210" i="7"/>
  <c r="D1210" i="7" s="1"/>
  <c r="I1216" i="1" s="1"/>
  <c r="C1214" i="7"/>
  <c r="D1214" i="7" s="1"/>
  <c r="I1220" i="1" s="1"/>
  <c r="C1218" i="7"/>
  <c r="D1218" i="7" s="1"/>
  <c r="I1224" i="1" s="1"/>
  <c r="C1193" i="7"/>
  <c r="D1193" i="7" s="1"/>
  <c r="I1199" i="1" s="1"/>
  <c r="C1209" i="7"/>
  <c r="D1209" i="7" s="1"/>
  <c r="I1215" i="1" s="1"/>
  <c r="C1197" i="7"/>
  <c r="D1197" i="7" s="1"/>
  <c r="I1203" i="1" s="1"/>
  <c r="C1213" i="7"/>
  <c r="D1213" i="7" s="1"/>
  <c r="I1219" i="1" s="1"/>
  <c r="C1201" i="7"/>
  <c r="D1201" i="7" s="1"/>
  <c r="I1207" i="1" s="1"/>
  <c r="C1217" i="7"/>
  <c r="D1217" i="7" s="1"/>
  <c r="I1223" i="1" s="1"/>
  <c r="C1189" i="7"/>
  <c r="D1189" i="7" s="1"/>
  <c r="I1195" i="1" s="1"/>
  <c r="C1205" i="7"/>
  <c r="D1205" i="7" s="1"/>
  <c r="I1211" i="1" s="1"/>
  <c r="D38" i="6"/>
  <c r="C1071" i="7"/>
  <c r="D1071" i="7" s="1"/>
  <c r="I1077" i="1" s="1"/>
  <c r="C1075" i="7"/>
  <c r="D1075" i="7" s="1"/>
  <c r="I1081" i="1" s="1"/>
  <c r="C1079" i="7"/>
  <c r="D1079" i="7" s="1"/>
  <c r="I1085" i="1" s="1"/>
  <c r="C1083" i="7"/>
  <c r="D1083" i="7" s="1"/>
  <c r="I1089" i="1" s="1"/>
  <c r="C1087" i="7"/>
  <c r="D1087" i="7" s="1"/>
  <c r="I1093" i="1" s="1"/>
  <c r="C1091" i="7"/>
  <c r="D1091" i="7" s="1"/>
  <c r="I1097" i="1" s="1"/>
  <c r="C1095" i="7"/>
  <c r="D1095" i="7" s="1"/>
  <c r="I1101" i="1" s="1"/>
  <c r="C1068" i="7"/>
  <c r="D1068" i="7" s="1"/>
  <c r="I1074" i="1" s="1"/>
  <c r="C1072" i="7"/>
  <c r="D1072" i="7" s="1"/>
  <c r="I1078" i="1" s="1"/>
  <c r="C1076" i="7"/>
  <c r="D1076" i="7" s="1"/>
  <c r="I1082" i="1" s="1"/>
  <c r="C1080" i="7"/>
  <c r="D1080" i="7" s="1"/>
  <c r="I1086" i="1" s="1"/>
  <c r="C1084" i="7"/>
  <c r="D1084" i="7" s="1"/>
  <c r="I1090" i="1" s="1"/>
  <c r="C1088" i="7"/>
  <c r="D1088" i="7" s="1"/>
  <c r="I1094" i="1" s="1"/>
  <c r="C1092" i="7"/>
  <c r="D1092" i="7" s="1"/>
  <c r="I1098" i="1" s="1"/>
  <c r="C1096" i="7"/>
  <c r="D1096" i="7" s="1"/>
  <c r="I1102" i="1" s="1"/>
  <c r="C1070" i="7"/>
  <c r="D1070" i="7" s="1"/>
  <c r="I1076" i="1" s="1"/>
  <c r="C1074" i="7"/>
  <c r="D1074" i="7" s="1"/>
  <c r="I1080" i="1" s="1"/>
  <c r="C1078" i="7"/>
  <c r="D1078" i="7" s="1"/>
  <c r="I1084" i="1" s="1"/>
  <c r="C1082" i="7"/>
  <c r="D1082" i="7" s="1"/>
  <c r="I1088" i="1" s="1"/>
  <c r="C1086" i="7"/>
  <c r="D1086" i="7" s="1"/>
  <c r="I1092" i="1" s="1"/>
  <c r="C1090" i="7"/>
  <c r="D1090" i="7" s="1"/>
  <c r="I1096" i="1" s="1"/>
  <c r="C1094" i="7"/>
  <c r="D1094" i="7" s="1"/>
  <c r="I1100" i="1" s="1"/>
  <c r="C1098" i="7"/>
  <c r="D1098" i="7" s="1"/>
  <c r="I1104" i="1" s="1"/>
  <c r="C1081" i="7"/>
  <c r="D1081" i="7" s="1"/>
  <c r="I1087" i="1" s="1"/>
  <c r="C1097" i="7"/>
  <c r="D1097" i="7" s="1"/>
  <c r="I1103" i="1" s="1"/>
  <c r="C1069" i="7"/>
  <c r="D1069" i="7" s="1"/>
  <c r="I1075" i="1" s="1"/>
  <c r="C1085" i="7"/>
  <c r="D1085" i="7" s="1"/>
  <c r="I1091" i="1" s="1"/>
  <c r="C1073" i="7"/>
  <c r="D1073" i="7" s="1"/>
  <c r="I1079" i="1" s="1"/>
  <c r="C1089" i="7"/>
  <c r="D1089" i="7" s="1"/>
  <c r="I1095" i="1" s="1"/>
  <c r="C1077" i="7"/>
  <c r="D1077" i="7" s="1"/>
  <c r="I1083" i="1" s="1"/>
  <c r="C1093" i="7"/>
  <c r="D1093" i="7" s="1"/>
  <c r="I1099" i="1" s="1"/>
  <c r="D34" i="6"/>
  <c r="C947" i="7"/>
  <c r="D947" i="7" s="1"/>
  <c r="I953" i="1" s="1"/>
  <c r="C951" i="7"/>
  <c r="D951" i="7" s="1"/>
  <c r="I957" i="1" s="1"/>
  <c r="C955" i="7"/>
  <c r="D955" i="7" s="1"/>
  <c r="I961" i="1" s="1"/>
  <c r="C959" i="7"/>
  <c r="D959" i="7" s="1"/>
  <c r="I965" i="1" s="1"/>
  <c r="C963" i="7"/>
  <c r="D963" i="7" s="1"/>
  <c r="I969" i="1" s="1"/>
  <c r="C967" i="7"/>
  <c r="D967" i="7" s="1"/>
  <c r="I973" i="1" s="1"/>
  <c r="C971" i="7"/>
  <c r="D971" i="7" s="1"/>
  <c r="I977" i="1" s="1"/>
  <c r="C975" i="7"/>
  <c r="D975" i="7" s="1"/>
  <c r="I981" i="1" s="1"/>
  <c r="C948" i="7"/>
  <c r="D948" i="7" s="1"/>
  <c r="I954" i="1" s="1"/>
  <c r="C952" i="7"/>
  <c r="D952" i="7" s="1"/>
  <c r="I958" i="1" s="1"/>
  <c r="C956" i="7"/>
  <c r="D956" i="7" s="1"/>
  <c r="I962" i="1" s="1"/>
  <c r="C960" i="7"/>
  <c r="D960" i="7" s="1"/>
  <c r="I966" i="1" s="1"/>
  <c r="C964" i="7"/>
  <c r="D964" i="7" s="1"/>
  <c r="I970" i="1" s="1"/>
  <c r="C968" i="7"/>
  <c r="D968" i="7" s="1"/>
  <c r="I974" i="1" s="1"/>
  <c r="C972" i="7"/>
  <c r="D972" i="7" s="1"/>
  <c r="I978" i="1" s="1"/>
  <c r="C976" i="7"/>
  <c r="D976" i="7" s="1"/>
  <c r="I982" i="1" s="1"/>
  <c r="C946" i="7"/>
  <c r="D946" i="7" s="1"/>
  <c r="I952" i="1" s="1"/>
  <c r="C950" i="7"/>
  <c r="D950" i="7" s="1"/>
  <c r="I956" i="1" s="1"/>
  <c r="C954" i="7"/>
  <c r="D954" i="7" s="1"/>
  <c r="I960" i="1" s="1"/>
  <c r="C958" i="7"/>
  <c r="D958" i="7" s="1"/>
  <c r="I964" i="1" s="1"/>
  <c r="C962" i="7"/>
  <c r="D962" i="7" s="1"/>
  <c r="I968" i="1" s="1"/>
  <c r="C966" i="7"/>
  <c r="D966" i="7" s="1"/>
  <c r="I972" i="1" s="1"/>
  <c r="C970" i="7"/>
  <c r="D970" i="7" s="1"/>
  <c r="I976" i="1" s="1"/>
  <c r="C974" i="7"/>
  <c r="D974" i="7" s="1"/>
  <c r="I980" i="1" s="1"/>
  <c r="C953" i="7"/>
  <c r="D953" i="7" s="1"/>
  <c r="I959" i="1" s="1"/>
  <c r="C969" i="7"/>
  <c r="D969" i="7" s="1"/>
  <c r="I975" i="1" s="1"/>
  <c r="C957" i="7"/>
  <c r="D957" i="7" s="1"/>
  <c r="I963" i="1" s="1"/>
  <c r="C973" i="7"/>
  <c r="D973" i="7" s="1"/>
  <c r="I979" i="1" s="1"/>
  <c r="C961" i="7"/>
  <c r="D961" i="7" s="1"/>
  <c r="I967" i="1" s="1"/>
  <c r="C949" i="7"/>
  <c r="D949" i="7" s="1"/>
  <c r="I955" i="1" s="1"/>
  <c r="C965" i="7"/>
  <c r="D965" i="7" s="1"/>
  <c r="I971" i="1" s="1"/>
  <c r="D30" i="6"/>
  <c r="C827" i="7"/>
  <c r="D827" i="7" s="1"/>
  <c r="I833" i="1" s="1"/>
  <c r="C831" i="7"/>
  <c r="D831" i="7" s="1"/>
  <c r="I837" i="1" s="1"/>
  <c r="C835" i="7"/>
  <c r="D835" i="7" s="1"/>
  <c r="I841" i="1" s="1"/>
  <c r="C839" i="7"/>
  <c r="D839" i="7" s="1"/>
  <c r="I845" i="1" s="1"/>
  <c r="C843" i="7"/>
  <c r="D843" i="7" s="1"/>
  <c r="I849" i="1" s="1"/>
  <c r="C847" i="7"/>
  <c r="D847" i="7" s="1"/>
  <c r="I853" i="1" s="1"/>
  <c r="C851" i="7"/>
  <c r="D851" i="7" s="1"/>
  <c r="I857" i="1" s="1"/>
  <c r="C824" i="7"/>
  <c r="D824" i="7" s="1"/>
  <c r="I830" i="1" s="1"/>
  <c r="C828" i="7"/>
  <c r="D828" i="7" s="1"/>
  <c r="I834" i="1" s="1"/>
  <c r="C832" i="7"/>
  <c r="D832" i="7" s="1"/>
  <c r="I838" i="1" s="1"/>
  <c r="C836" i="7"/>
  <c r="D836" i="7" s="1"/>
  <c r="I842" i="1" s="1"/>
  <c r="C840" i="7"/>
  <c r="D840" i="7" s="1"/>
  <c r="I846" i="1" s="1"/>
  <c r="C844" i="7"/>
  <c r="D844" i="7" s="1"/>
  <c r="I850" i="1" s="1"/>
  <c r="C848" i="7"/>
  <c r="D848" i="7" s="1"/>
  <c r="I854" i="1" s="1"/>
  <c r="C852" i="7"/>
  <c r="D852" i="7" s="1"/>
  <c r="I858" i="1" s="1"/>
  <c r="C826" i="7"/>
  <c r="D826" i="7" s="1"/>
  <c r="I832" i="1" s="1"/>
  <c r="C830" i="7"/>
  <c r="D830" i="7" s="1"/>
  <c r="I836" i="1" s="1"/>
  <c r="C834" i="7"/>
  <c r="D834" i="7" s="1"/>
  <c r="I840" i="1" s="1"/>
  <c r="C838" i="7"/>
  <c r="D838" i="7" s="1"/>
  <c r="I844" i="1" s="1"/>
  <c r="C842" i="7"/>
  <c r="D842" i="7" s="1"/>
  <c r="I848" i="1" s="1"/>
  <c r="C846" i="7"/>
  <c r="D846" i="7" s="1"/>
  <c r="I852" i="1" s="1"/>
  <c r="C850" i="7"/>
  <c r="D850" i="7" s="1"/>
  <c r="I856" i="1" s="1"/>
  <c r="C825" i="7"/>
  <c r="D825" i="7" s="1"/>
  <c r="I831" i="1" s="1"/>
  <c r="C841" i="7"/>
  <c r="D841" i="7" s="1"/>
  <c r="I847" i="1" s="1"/>
  <c r="C829" i="7"/>
  <c r="D829" i="7" s="1"/>
  <c r="I835" i="1" s="1"/>
  <c r="C845" i="7"/>
  <c r="D845" i="7" s="1"/>
  <c r="I851" i="1" s="1"/>
  <c r="C833" i="7"/>
  <c r="D833" i="7" s="1"/>
  <c r="I839" i="1" s="1"/>
  <c r="C849" i="7"/>
  <c r="D849" i="7" s="1"/>
  <c r="I855" i="1" s="1"/>
  <c r="C837" i="7"/>
  <c r="D837" i="7" s="1"/>
  <c r="I843" i="1" s="1"/>
  <c r="C853" i="7"/>
  <c r="D853" i="7" s="1"/>
  <c r="I859" i="1" s="1"/>
  <c r="D26" i="6"/>
  <c r="C703" i="7"/>
  <c r="D703" i="7" s="1"/>
  <c r="I709" i="1" s="1"/>
  <c r="C707" i="7"/>
  <c r="D707" i="7" s="1"/>
  <c r="I713" i="1" s="1"/>
  <c r="C711" i="7"/>
  <c r="D711" i="7" s="1"/>
  <c r="I717" i="1" s="1"/>
  <c r="C715" i="7"/>
  <c r="D715" i="7" s="1"/>
  <c r="I721" i="1" s="1"/>
  <c r="C719" i="7"/>
  <c r="D719" i="7" s="1"/>
  <c r="I725" i="1" s="1"/>
  <c r="C723" i="7"/>
  <c r="D723" i="7" s="1"/>
  <c r="I729" i="1" s="1"/>
  <c r="C727" i="7"/>
  <c r="D727" i="7" s="1"/>
  <c r="I733" i="1" s="1"/>
  <c r="C731" i="7"/>
  <c r="D731" i="7" s="1"/>
  <c r="I737" i="1" s="1"/>
  <c r="C704" i="7"/>
  <c r="D704" i="7" s="1"/>
  <c r="I710" i="1" s="1"/>
  <c r="C708" i="7"/>
  <c r="D708" i="7" s="1"/>
  <c r="I714" i="1" s="1"/>
  <c r="C712" i="7"/>
  <c r="D712" i="7" s="1"/>
  <c r="I718" i="1" s="1"/>
  <c r="C716" i="7"/>
  <c r="D716" i="7" s="1"/>
  <c r="I722" i="1" s="1"/>
  <c r="C720" i="7"/>
  <c r="D720" i="7" s="1"/>
  <c r="I726" i="1" s="1"/>
  <c r="C724" i="7"/>
  <c r="D724" i="7" s="1"/>
  <c r="I730" i="1" s="1"/>
  <c r="C728" i="7"/>
  <c r="D728" i="7" s="1"/>
  <c r="I734" i="1" s="1"/>
  <c r="C732" i="7"/>
  <c r="D732" i="7" s="1"/>
  <c r="I738" i="1" s="1"/>
  <c r="C702" i="7"/>
  <c r="D702" i="7" s="1"/>
  <c r="I708" i="1" s="1"/>
  <c r="C706" i="7"/>
  <c r="D706" i="7" s="1"/>
  <c r="I712" i="1" s="1"/>
  <c r="C710" i="7"/>
  <c r="D710" i="7" s="1"/>
  <c r="I716" i="1" s="1"/>
  <c r="C714" i="7"/>
  <c r="D714" i="7" s="1"/>
  <c r="I720" i="1" s="1"/>
  <c r="C718" i="7"/>
  <c r="D718" i="7" s="1"/>
  <c r="I724" i="1" s="1"/>
  <c r="C722" i="7"/>
  <c r="D722" i="7" s="1"/>
  <c r="I728" i="1" s="1"/>
  <c r="C726" i="7"/>
  <c r="D726" i="7" s="1"/>
  <c r="I732" i="1" s="1"/>
  <c r="C730" i="7"/>
  <c r="D730" i="7" s="1"/>
  <c r="I736" i="1" s="1"/>
  <c r="C713" i="7"/>
  <c r="D713" i="7" s="1"/>
  <c r="I719" i="1" s="1"/>
  <c r="C729" i="7"/>
  <c r="D729" i="7" s="1"/>
  <c r="I735" i="1" s="1"/>
  <c r="C717" i="7"/>
  <c r="D717" i="7" s="1"/>
  <c r="I723" i="1" s="1"/>
  <c r="C705" i="7"/>
  <c r="D705" i="7" s="1"/>
  <c r="I711" i="1" s="1"/>
  <c r="C721" i="7"/>
  <c r="D721" i="7" s="1"/>
  <c r="I727" i="1" s="1"/>
  <c r="C709" i="7"/>
  <c r="D709" i="7" s="1"/>
  <c r="I715" i="1" s="1"/>
  <c r="C725" i="7"/>
  <c r="D725" i="7" s="1"/>
  <c r="I731" i="1" s="1"/>
  <c r="D22" i="6"/>
  <c r="C583" i="7"/>
  <c r="D583" i="7" s="1"/>
  <c r="I589" i="1" s="1"/>
  <c r="C587" i="7"/>
  <c r="D587" i="7" s="1"/>
  <c r="I593" i="1" s="1"/>
  <c r="C591" i="7"/>
  <c r="D591" i="7" s="1"/>
  <c r="I597" i="1" s="1"/>
  <c r="C595" i="7"/>
  <c r="D595" i="7" s="1"/>
  <c r="I601" i="1" s="1"/>
  <c r="C599" i="7"/>
  <c r="D599" i="7" s="1"/>
  <c r="I605" i="1" s="1"/>
  <c r="C603" i="7"/>
  <c r="D603" i="7" s="1"/>
  <c r="I609" i="1" s="1"/>
  <c r="C607" i="7"/>
  <c r="D607" i="7" s="1"/>
  <c r="I613" i="1" s="1"/>
  <c r="C580" i="7"/>
  <c r="D580" i="7" s="1"/>
  <c r="I586" i="1" s="1"/>
  <c r="C584" i="7"/>
  <c r="D584" i="7" s="1"/>
  <c r="I590" i="1" s="1"/>
  <c r="C588" i="7"/>
  <c r="D588" i="7" s="1"/>
  <c r="I594" i="1" s="1"/>
  <c r="C592" i="7"/>
  <c r="D592" i="7" s="1"/>
  <c r="I598" i="1" s="1"/>
  <c r="C596" i="7"/>
  <c r="D596" i="7" s="1"/>
  <c r="I602" i="1" s="1"/>
  <c r="C600" i="7"/>
  <c r="D600" i="7" s="1"/>
  <c r="I606" i="1" s="1"/>
  <c r="C604" i="7"/>
  <c r="D604" i="7" s="1"/>
  <c r="I610" i="1" s="1"/>
  <c r="C608" i="7"/>
  <c r="D608" i="7" s="1"/>
  <c r="I614" i="1" s="1"/>
  <c r="C582" i="7"/>
  <c r="D582" i="7" s="1"/>
  <c r="I588" i="1" s="1"/>
  <c r="C586" i="7"/>
  <c r="D586" i="7" s="1"/>
  <c r="I592" i="1" s="1"/>
  <c r="C590" i="7"/>
  <c r="D590" i="7" s="1"/>
  <c r="I596" i="1" s="1"/>
  <c r="C594" i="7"/>
  <c r="D594" i="7" s="1"/>
  <c r="I600" i="1" s="1"/>
  <c r="C598" i="7"/>
  <c r="D598" i="7" s="1"/>
  <c r="I604" i="1" s="1"/>
  <c r="C602" i="7"/>
  <c r="D602" i="7" s="1"/>
  <c r="I608" i="1" s="1"/>
  <c r="C606" i="7"/>
  <c r="D606" i="7" s="1"/>
  <c r="I612" i="1" s="1"/>
  <c r="C610" i="7"/>
  <c r="D610" i="7" s="1"/>
  <c r="I616" i="1" s="1"/>
  <c r="C585" i="7"/>
  <c r="D585" i="7" s="1"/>
  <c r="I591" i="1" s="1"/>
  <c r="C601" i="7"/>
  <c r="D601" i="7" s="1"/>
  <c r="I607" i="1" s="1"/>
  <c r="C589" i="7"/>
  <c r="D589" i="7" s="1"/>
  <c r="I595" i="1" s="1"/>
  <c r="C605" i="7"/>
  <c r="D605" i="7" s="1"/>
  <c r="I611" i="1" s="1"/>
  <c r="C593" i="7"/>
  <c r="D593" i="7" s="1"/>
  <c r="I599" i="1" s="1"/>
  <c r="C609" i="7"/>
  <c r="D609" i="7" s="1"/>
  <c r="I615" i="1" s="1"/>
  <c r="C581" i="7"/>
  <c r="D581" i="7" s="1"/>
  <c r="I587" i="1" s="1"/>
  <c r="C597" i="7"/>
  <c r="D597" i="7" s="1"/>
  <c r="I603" i="1" s="1"/>
  <c r="D18" i="6"/>
  <c r="C459" i="7"/>
  <c r="D459" i="7" s="1"/>
  <c r="I465" i="1" s="1"/>
  <c r="C463" i="7"/>
  <c r="D463" i="7" s="1"/>
  <c r="I469" i="1" s="1"/>
  <c r="C467" i="7"/>
  <c r="D467" i="7" s="1"/>
  <c r="I473" i="1" s="1"/>
  <c r="C471" i="7"/>
  <c r="D471" i="7" s="1"/>
  <c r="I477" i="1" s="1"/>
  <c r="C475" i="7"/>
  <c r="D475" i="7" s="1"/>
  <c r="I481" i="1" s="1"/>
  <c r="C479" i="7"/>
  <c r="D479" i="7" s="1"/>
  <c r="I485" i="1" s="1"/>
  <c r="C483" i="7"/>
  <c r="D483" i="7" s="1"/>
  <c r="I489" i="1" s="1"/>
  <c r="C487" i="7"/>
  <c r="D487" i="7" s="1"/>
  <c r="I493" i="1" s="1"/>
  <c r="C460" i="7"/>
  <c r="D460" i="7" s="1"/>
  <c r="I466" i="1" s="1"/>
  <c r="C464" i="7"/>
  <c r="D464" i="7" s="1"/>
  <c r="I470" i="1" s="1"/>
  <c r="C468" i="7"/>
  <c r="D468" i="7" s="1"/>
  <c r="I474" i="1" s="1"/>
  <c r="C472" i="7"/>
  <c r="D472" i="7" s="1"/>
  <c r="I478" i="1" s="1"/>
  <c r="C476" i="7"/>
  <c r="D476" i="7" s="1"/>
  <c r="I482" i="1" s="1"/>
  <c r="C480" i="7"/>
  <c r="D480" i="7" s="1"/>
  <c r="I486" i="1" s="1"/>
  <c r="C484" i="7"/>
  <c r="D484" i="7" s="1"/>
  <c r="I490" i="1" s="1"/>
  <c r="C458" i="7"/>
  <c r="D458" i="7" s="1"/>
  <c r="I464" i="1" s="1"/>
  <c r="C462" i="7"/>
  <c r="D462" i="7" s="1"/>
  <c r="I468" i="1" s="1"/>
  <c r="C466" i="7"/>
  <c r="D466" i="7" s="1"/>
  <c r="I472" i="1" s="1"/>
  <c r="C470" i="7"/>
  <c r="D470" i="7" s="1"/>
  <c r="I476" i="1" s="1"/>
  <c r="C474" i="7"/>
  <c r="D474" i="7" s="1"/>
  <c r="I480" i="1" s="1"/>
  <c r="C478" i="7"/>
  <c r="D478" i="7" s="1"/>
  <c r="I484" i="1" s="1"/>
  <c r="C482" i="7"/>
  <c r="D482" i="7" s="1"/>
  <c r="I488" i="1" s="1"/>
  <c r="C486" i="7"/>
  <c r="D486" i="7" s="1"/>
  <c r="I492" i="1" s="1"/>
  <c r="C473" i="7"/>
  <c r="D473" i="7" s="1"/>
  <c r="I479" i="1" s="1"/>
  <c r="C461" i="7"/>
  <c r="D461" i="7" s="1"/>
  <c r="I467" i="1" s="1"/>
  <c r="C477" i="7"/>
  <c r="D477" i="7" s="1"/>
  <c r="I483" i="1" s="1"/>
  <c r="C465" i="7"/>
  <c r="D465" i="7" s="1"/>
  <c r="I471" i="1" s="1"/>
  <c r="C481" i="7"/>
  <c r="D481" i="7" s="1"/>
  <c r="I487" i="1" s="1"/>
  <c r="C469" i="7"/>
  <c r="D469" i="7" s="1"/>
  <c r="I475" i="1" s="1"/>
  <c r="C485" i="7"/>
  <c r="D485" i="7" s="1"/>
  <c r="I491" i="1" s="1"/>
  <c r="D14" i="6"/>
  <c r="C339" i="7"/>
  <c r="D339" i="7" s="1"/>
  <c r="I345" i="1" s="1"/>
  <c r="C343" i="7"/>
  <c r="D343" i="7" s="1"/>
  <c r="I349" i="1" s="1"/>
  <c r="C347" i="7"/>
  <c r="D347" i="7" s="1"/>
  <c r="I353" i="1" s="1"/>
  <c r="C351" i="7"/>
  <c r="D351" i="7" s="1"/>
  <c r="I357" i="1" s="1"/>
  <c r="C355" i="7"/>
  <c r="D355" i="7" s="1"/>
  <c r="I361" i="1" s="1"/>
  <c r="C359" i="7"/>
  <c r="D359" i="7" s="1"/>
  <c r="I365" i="1" s="1"/>
  <c r="C363" i="7"/>
  <c r="D363" i="7" s="1"/>
  <c r="I369" i="1" s="1"/>
  <c r="C367" i="7"/>
  <c r="D367" i="7" s="1"/>
  <c r="I373" i="1" s="1"/>
  <c r="C340" i="7"/>
  <c r="D340" i="7" s="1"/>
  <c r="I346" i="1" s="1"/>
  <c r="C344" i="7"/>
  <c r="D344" i="7" s="1"/>
  <c r="I350" i="1" s="1"/>
  <c r="C348" i="7"/>
  <c r="D348" i="7" s="1"/>
  <c r="I354" i="1" s="1"/>
  <c r="C352" i="7"/>
  <c r="D352" i="7" s="1"/>
  <c r="I358" i="1" s="1"/>
  <c r="C356" i="7"/>
  <c r="D356" i="7" s="1"/>
  <c r="I362" i="1" s="1"/>
  <c r="C360" i="7"/>
  <c r="D360" i="7" s="1"/>
  <c r="I366" i="1" s="1"/>
  <c r="C364" i="7"/>
  <c r="D364" i="7" s="1"/>
  <c r="I370" i="1" s="1"/>
  <c r="C338" i="7"/>
  <c r="D338" i="7" s="1"/>
  <c r="I344" i="1" s="1"/>
  <c r="C342" i="7"/>
  <c r="D342" i="7" s="1"/>
  <c r="I348" i="1" s="1"/>
  <c r="C346" i="7"/>
  <c r="D346" i="7" s="1"/>
  <c r="I352" i="1" s="1"/>
  <c r="C350" i="7"/>
  <c r="D350" i="7" s="1"/>
  <c r="I356" i="1" s="1"/>
  <c r="C354" i="7"/>
  <c r="D354" i="7" s="1"/>
  <c r="I360" i="1" s="1"/>
  <c r="C358" i="7"/>
  <c r="D358" i="7" s="1"/>
  <c r="I364" i="1" s="1"/>
  <c r="C362" i="7"/>
  <c r="D362" i="7" s="1"/>
  <c r="I368" i="1" s="1"/>
  <c r="C366" i="7"/>
  <c r="D366" i="7" s="1"/>
  <c r="I372" i="1" s="1"/>
  <c r="C345" i="7"/>
  <c r="D345" i="7" s="1"/>
  <c r="I351" i="1" s="1"/>
  <c r="C361" i="7"/>
  <c r="D361" i="7" s="1"/>
  <c r="I367" i="1" s="1"/>
  <c r="C349" i="7"/>
  <c r="D349" i="7" s="1"/>
  <c r="I355" i="1" s="1"/>
  <c r="C365" i="7"/>
  <c r="D365" i="7" s="1"/>
  <c r="I371" i="1" s="1"/>
  <c r="C337" i="7"/>
  <c r="D337" i="7" s="1"/>
  <c r="I343" i="1" s="1"/>
  <c r="C353" i="7"/>
  <c r="D353" i="7" s="1"/>
  <c r="I359" i="1" s="1"/>
  <c r="C341" i="7"/>
  <c r="D341" i="7" s="1"/>
  <c r="I347" i="1" s="1"/>
  <c r="C357" i="7"/>
  <c r="D357" i="7" s="1"/>
  <c r="I363" i="1" s="1"/>
  <c r="D10" i="6"/>
  <c r="C215" i="7"/>
  <c r="D215" i="7" s="1"/>
  <c r="I221" i="1" s="1"/>
  <c r="C219" i="7"/>
  <c r="D219" i="7" s="1"/>
  <c r="I225" i="1" s="1"/>
  <c r="C223" i="7"/>
  <c r="D223" i="7" s="1"/>
  <c r="I229" i="1" s="1"/>
  <c r="C227" i="7"/>
  <c r="D227" i="7" s="1"/>
  <c r="I233" i="1" s="1"/>
  <c r="C231" i="7"/>
  <c r="D231" i="7" s="1"/>
  <c r="I237" i="1" s="1"/>
  <c r="C235" i="7"/>
  <c r="D235" i="7" s="1"/>
  <c r="I241" i="1" s="1"/>
  <c r="C239" i="7"/>
  <c r="D239" i="7" s="1"/>
  <c r="I245" i="1" s="1"/>
  <c r="C243" i="7"/>
  <c r="D243" i="7" s="1"/>
  <c r="I249" i="1" s="1"/>
  <c r="C216" i="7"/>
  <c r="D216" i="7" s="1"/>
  <c r="I222" i="1" s="1"/>
  <c r="C220" i="7"/>
  <c r="D220" i="7" s="1"/>
  <c r="I226" i="1" s="1"/>
  <c r="C224" i="7"/>
  <c r="D224" i="7" s="1"/>
  <c r="I230" i="1" s="1"/>
  <c r="C228" i="7"/>
  <c r="D228" i="7" s="1"/>
  <c r="I234" i="1" s="1"/>
  <c r="C232" i="7"/>
  <c r="D232" i="7" s="1"/>
  <c r="I238" i="1" s="1"/>
  <c r="C236" i="7"/>
  <c r="D236" i="7" s="1"/>
  <c r="I242" i="1" s="1"/>
  <c r="C240" i="7"/>
  <c r="D240" i="7" s="1"/>
  <c r="I246" i="1" s="1"/>
  <c r="C244" i="7"/>
  <c r="D244" i="7" s="1"/>
  <c r="I250" i="1" s="1"/>
  <c r="C218" i="7"/>
  <c r="D218" i="7" s="1"/>
  <c r="I224" i="1" s="1"/>
  <c r="C222" i="7"/>
  <c r="D222" i="7" s="1"/>
  <c r="I228" i="1" s="1"/>
  <c r="C226" i="7"/>
  <c r="D226" i="7" s="1"/>
  <c r="I232" i="1" s="1"/>
  <c r="C230" i="7"/>
  <c r="D230" i="7" s="1"/>
  <c r="I236" i="1" s="1"/>
  <c r="C234" i="7"/>
  <c r="D234" i="7" s="1"/>
  <c r="I240" i="1" s="1"/>
  <c r="C238" i="7"/>
  <c r="D238" i="7" s="1"/>
  <c r="I244" i="1" s="1"/>
  <c r="C242" i="7"/>
  <c r="D242" i="7" s="1"/>
  <c r="I248" i="1" s="1"/>
  <c r="C217" i="7"/>
  <c r="D217" i="7" s="1"/>
  <c r="I223" i="1" s="1"/>
  <c r="C233" i="7"/>
  <c r="D233" i="7" s="1"/>
  <c r="I239" i="1" s="1"/>
  <c r="C221" i="7"/>
  <c r="D221" i="7" s="1"/>
  <c r="I227" i="1" s="1"/>
  <c r="C237" i="7"/>
  <c r="D237" i="7" s="1"/>
  <c r="I243" i="1" s="1"/>
  <c r="C225" i="7"/>
  <c r="D225" i="7" s="1"/>
  <c r="I231" i="1" s="1"/>
  <c r="C241" i="7"/>
  <c r="D241" i="7" s="1"/>
  <c r="I247" i="1" s="1"/>
  <c r="C229" i="7"/>
  <c r="D229" i="7" s="1"/>
  <c r="I235" i="1" s="1"/>
  <c r="C245" i="7"/>
  <c r="D245" i="7" s="1"/>
  <c r="I251" i="1" s="1"/>
  <c r="D6" i="6"/>
  <c r="C95" i="7"/>
  <c r="D95" i="7" s="1"/>
  <c r="I101" i="1" s="1"/>
  <c r="C99" i="7"/>
  <c r="D99" i="7" s="1"/>
  <c r="I105" i="1" s="1"/>
  <c r="C103" i="7"/>
  <c r="D103" i="7" s="1"/>
  <c r="I109" i="1" s="1"/>
  <c r="C107" i="7"/>
  <c r="D107" i="7" s="1"/>
  <c r="I113" i="1" s="1"/>
  <c r="C111" i="7"/>
  <c r="D111" i="7" s="1"/>
  <c r="I117" i="1" s="1"/>
  <c r="C115" i="7"/>
  <c r="D115" i="7" s="1"/>
  <c r="I121" i="1" s="1"/>
  <c r="C119" i="7"/>
  <c r="D119" i="7" s="1"/>
  <c r="I125" i="1" s="1"/>
  <c r="C96" i="7"/>
  <c r="D96" i="7" s="1"/>
  <c r="I102" i="1" s="1"/>
  <c r="C100" i="7"/>
  <c r="D100" i="7" s="1"/>
  <c r="I106" i="1" s="1"/>
  <c r="C104" i="7"/>
  <c r="D104" i="7" s="1"/>
  <c r="I110" i="1" s="1"/>
  <c r="C108" i="7"/>
  <c r="D108" i="7" s="1"/>
  <c r="I114" i="1" s="1"/>
  <c r="C112" i="7"/>
  <c r="D112" i="7" s="1"/>
  <c r="I118" i="1" s="1"/>
  <c r="C116" i="7"/>
  <c r="D116" i="7" s="1"/>
  <c r="I122" i="1" s="1"/>
  <c r="C120" i="7"/>
  <c r="D120" i="7" s="1"/>
  <c r="I126" i="1" s="1"/>
  <c r="C94" i="7"/>
  <c r="D94" i="7" s="1"/>
  <c r="I100" i="1" s="1"/>
  <c r="C98" i="7"/>
  <c r="D98" i="7" s="1"/>
  <c r="I104" i="1" s="1"/>
  <c r="C102" i="7"/>
  <c r="D102" i="7" s="1"/>
  <c r="I108" i="1" s="1"/>
  <c r="C106" i="7"/>
  <c r="D106" i="7" s="1"/>
  <c r="I112" i="1" s="1"/>
  <c r="C110" i="7"/>
  <c r="D110" i="7" s="1"/>
  <c r="I116" i="1" s="1"/>
  <c r="C114" i="7"/>
  <c r="D114" i="7" s="1"/>
  <c r="I120" i="1" s="1"/>
  <c r="C118" i="7"/>
  <c r="D118" i="7" s="1"/>
  <c r="I124" i="1" s="1"/>
  <c r="C122" i="7"/>
  <c r="D122" i="7" s="1"/>
  <c r="I128" i="1" s="1"/>
  <c r="C105" i="7"/>
  <c r="D105" i="7" s="1"/>
  <c r="I111" i="1" s="1"/>
  <c r="C121" i="7"/>
  <c r="D121" i="7" s="1"/>
  <c r="I127" i="1" s="1"/>
  <c r="C93" i="7"/>
  <c r="D93" i="7" s="1"/>
  <c r="I99" i="1" s="1"/>
  <c r="C109" i="7"/>
  <c r="D109" i="7" s="1"/>
  <c r="I115" i="1" s="1"/>
  <c r="C97" i="7"/>
  <c r="D97" i="7" s="1"/>
  <c r="I103" i="1" s="1"/>
  <c r="C113" i="7"/>
  <c r="D113" i="7" s="1"/>
  <c r="I119" i="1" s="1"/>
  <c r="C101" i="7"/>
  <c r="D101" i="7" s="1"/>
  <c r="I107" i="1" s="1"/>
  <c r="C117" i="7"/>
  <c r="D117" i="7" s="1"/>
  <c r="I123" i="1" s="1"/>
  <c r="D279" i="6"/>
  <c r="C8404" i="7"/>
  <c r="D8404" i="7" s="1"/>
  <c r="I8410" i="1" s="1"/>
  <c r="C8408" i="7"/>
  <c r="D8408" i="7" s="1"/>
  <c r="I8414" i="1" s="1"/>
  <c r="C8412" i="7"/>
  <c r="D8412" i="7" s="1"/>
  <c r="I8418" i="1" s="1"/>
  <c r="C8416" i="7"/>
  <c r="D8416" i="7" s="1"/>
  <c r="I8422" i="1" s="1"/>
  <c r="C8420" i="7"/>
  <c r="D8420" i="7" s="1"/>
  <c r="I8426" i="1" s="1"/>
  <c r="C8424" i="7"/>
  <c r="D8424" i="7" s="1"/>
  <c r="I8430" i="1" s="1"/>
  <c r="C8428" i="7"/>
  <c r="D8428" i="7" s="1"/>
  <c r="I8434" i="1" s="1"/>
  <c r="C8432" i="7"/>
  <c r="D8432" i="7" s="1"/>
  <c r="I8438" i="1" s="1"/>
  <c r="C8405" i="7"/>
  <c r="D8405" i="7" s="1"/>
  <c r="I8411" i="1" s="1"/>
  <c r="C8409" i="7"/>
  <c r="D8409" i="7" s="1"/>
  <c r="I8415" i="1" s="1"/>
  <c r="C8413" i="7"/>
  <c r="D8413" i="7" s="1"/>
  <c r="I8419" i="1" s="1"/>
  <c r="C8417" i="7"/>
  <c r="D8417" i="7" s="1"/>
  <c r="I8423" i="1" s="1"/>
  <c r="C8421" i="7"/>
  <c r="D8421" i="7" s="1"/>
  <c r="I8427" i="1" s="1"/>
  <c r="C8425" i="7"/>
  <c r="D8425" i="7" s="1"/>
  <c r="I8431" i="1" s="1"/>
  <c r="C8429" i="7"/>
  <c r="D8429" i="7" s="1"/>
  <c r="I8435" i="1" s="1"/>
  <c r="C8433" i="7"/>
  <c r="D8433" i="7" s="1"/>
  <c r="I8439" i="1" s="1"/>
  <c r="C8406" i="7"/>
  <c r="D8406" i="7" s="1"/>
  <c r="I8412" i="1" s="1"/>
  <c r="C8410" i="7"/>
  <c r="D8410" i="7" s="1"/>
  <c r="I8416" i="1" s="1"/>
  <c r="C8414" i="7"/>
  <c r="D8414" i="7" s="1"/>
  <c r="I8420" i="1" s="1"/>
  <c r="C8418" i="7"/>
  <c r="D8418" i="7" s="1"/>
  <c r="I8424" i="1" s="1"/>
  <c r="C8422" i="7"/>
  <c r="D8422" i="7" s="1"/>
  <c r="I8428" i="1" s="1"/>
  <c r="C8426" i="7"/>
  <c r="D8426" i="7" s="1"/>
  <c r="I8432" i="1" s="1"/>
  <c r="C8430" i="7"/>
  <c r="D8430" i="7" s="1"/>
  <c r="I8436" i="1" s="1"/>
  <c r="C8434" i="7"/>
  <c r="D8434" i="7" s="1"/>
  <c r="I8440" i="1" s="1"/>
  <c r="C8407" i="7"/>
  <c r="D8407" i="7" s="1"/>
  <c r="I8413" i="1" s="1"/>
  <c r="C8411" i="7"/>
  <c r="D8411" i="7" s="1"/>
  <c r="I8417" i="1" s="1"/>
  <c r="C8415" i="7"/>
  <c r="D8415" i="7" s="1"/>
  <c r="I8421" i="1" s="1"/>
  <c r="C8419" i="7"/>
  <c r="D8419" i="7" s="1"/>
  <c r="I8425" i="1" s="1"/>
  <c r="C8423" i="7"/>
  <c r="D8423" i="7" s="1"/>
  <c r="I8429" i="1" s="1"/>
  <c r="C8427" i="7"/>
  <c r="D8427" i="7" s="1"/>
  <c r="I8433" i="1" s="1"/>
  <c r="C8431" i="7"/>
  <c r="D8431" i="7" s="1"/>
  <c r="I8437" i="1" s="1"/>
  <c r="D263" i="6"/>
  <c r="C7916" i="7"/>
  <c r="D7916" i="7" s="1"/>
  <c r="I7922" i="1" s="1"/>
  <c r="C7920" i="7"/>
  <c r="D7920" i="7" s="1"/>
  <c r="I7926" i="1" s="1"/>
  <c r="C7924" i="7"/>
  <c r="D7924" i="7" s="1"/>
  <c r="I7930" i="1" s="1"/>
  <c r="C7928" i="7"/>
  <c r="D7928" i="7" s="1"/>
  <c r="I7934" i="1" s="1"/>
  <c r="C7932" i="7"/>
  <c r="D7932" i="7" s="1"/>
  <c r="I7938" i="1" s="1"/>
  <c r="C7936" i="7"/>
  <c r="D7936" i="7" s="1"/>
  <c r="I7942" i="1" s="1"/>
  <c r="C7940" i="7"/>
  <c r="D7940" i="7" s="1"/>
  <c r="I7946" i="1" s="1"/>
  <c r="C7944" i="7"/>
  <c r="D7944" i="7" s="1"/>
  <c r="I7950" i="1" s="1"/>
  <c r="C7917" i="7"/>
  <c r="D7917" i="7" s="1"/>
  <c r="I7923" i="1" s="1"/>
  <c r="C7921" i="7"/>
  <c r="D7921" i="7" s="1"/>
  <c r="I7927" i="1" s="1"/>
  <c r="C7925" i="7"/>
  <c r="D7925" i="7" s="1"/>
  <c r="I7931" i="1" s="1"/>
  <c r="C7929" i="7"/>
  <c r="D7929" i="7" s="1"/>
  <c r="I7935" i="1" s="1"/>
  <c r="C7933" i="7"/>
  <c r="D7933" i="7" s="1"/>
  <c r="I7939" i="1" s="1"/>
  <c r="C7937" i="7"/>
  <c r="D7937" i="7" s="1"/>
  <c r="I7943" i="1" s="1"/>
  <c r="C7941" i="7"/>
  <c r="D7941" i="7" s="1"/>
  <c r="I7947" i="1" s="1"/>
  <c r="C7945" i="7"/>
  <c r="D7945" i="7" s="1"/>
  <c r="I7951" i="1" s="1"/>
  <c r="C7918" i="7"/>
  <c r="D7918" i="7" s="1"/>
  <c r="I7924" i="1" s="1"/>
  <c r="C7922" i="7"/>
  <c r="D7922" i="7" s="1"/>
  <c r="I7928" i="1" s="1"/>
  <c r="C7926" i="7"/>
  <c r="D7926" i="7" s="1"/>
  <c r="I7932" i="1" s="1"/>
  <c r="C7930" i="7"/>
  <c r="D7930" i="7" s="1"/>
  <c r="I7936" i="1" s="1"/>
  <c r="C7934" i="7"/>
  <c r="D7934" i="7" s="1"/>
  <c r="I7940" i="1" s="1"/>
  <c r="C7938" i="7"/>
  <c r="D7938" i="7" s="1"/>
  <c r="I7944" i="1" s="1"/>
  <c r="C7942" i="7"/>
  <c r="D7942" i="7" s="1"/>
  <c r="I7948" i="1" s="1"/>
  <c r="C7919" i="7"/>
  <c r="D7919" i="7" s="1"/>
  <c r="I7925" i="1" s="1"/>
  <c r="C7923" i="7"/>
  <c r="D7923" i="7" s="1"/>
  <c r="I7929" i="1" s="1"/>
  <c r="C7927" i="7"/>
  <c r="D7927" i="7" s="1"/>
  <c r="I7933" i="1" s="1"/>
  <c r="C7931" i="7"/>
  <c r="D7931" i="7" s="1"/>
  <c r="I7937" i="1" s="1"/>
  <c r="C7935" i="7"/>
  <c r="D7935" i="7" s="1"/>
  <c r="I7941" i="1" s="1"/>
  <c r="C7939" i="7"/>
  <c r="D7939" i="7" s="1"/>
  <c r="I7945" i="1" s="1"/>
  <c r="C7943" i="7"/>
  <c r="D7943" i="7" s="1"/>
  <c r="I7949" i="1" s="1"/>
  <c r="D247" i="6"/>
  <c r="C7428" i="7"/>
  <c r="D7428" i="7" s="1"/>
  <c r="I7434" i="1" s="1"/>
  <c r="C7432" i="7"/>
  <c r="D7432" i="7" s="1"/>
  <c r="I7438" i="1" s="1"/>
  <c r="C7436" i="7"/>
  <c r="D7436" i="7" s="1"/>
  <c r="I7442" i="1" s="1"/>
  <c r="C7440" i="7"/>
  <c r="D7440" i="7" s="1"/>
  <c r="I7446" i="1" s="1"/>
  <c r="C7444" i="7"/>
  <c r="D7444" i="7" s="1"/>
  <c r="I7450" i="1" s="1"/>
  <c r="C7448" i="7"/>
  <c r="D7448" i="7" s="1"/>
  <c r="I7454" i="1" s="1"/>
  <c r="C7452" i="7"/>
  <c r="D7452" i="7" s="1"/>
  <c r="I7458" i="1" s="1"/>
  <c r="C7456" i="7"/>
  <c r="D7456" i="7" s="1"/>
  <c r="I7462" i="1" s="1"/>
  <c r="C7429" i="7"/>
  <c r="D7429" i="7" s="1"/>
  <c r="I7435" i="1" s="1"/>
  <c r="C7433" i="7"/>
  <c r="D7433" i="7" s="1"/>
  <c r="I7439" i="1" s="1"/>
  <c r="C7437" i="7"/>
  <c r="D7437" i="7" s="1"/>
  <c r="I7443" i="1" s="1"/>
  <c r="C7441" i="7"/>
  <c r="D7441" i="7" s="1"/>
  <c r="I7447" i="1" s="1"/>
  <c r="C7445" i="7"/>
  <c r="D7445" i="7" s="1"/>
  <c r="I7451" i="1" s="1"/>
  <c r="C7449" i="7"/>
  <c r="D7449" i="7" s="1"/>
  <c r="I7455" i="1" s="1"/>
  <c r="C7453" i="7"/>
  <c r="D7453" i="7" s="1"/>
  <c r="I7459" i="1" s="1"/>
  <c r="C7457" i="7"/>
  <c r="D7457" i="7" s="1"/>
  <c r="I7463" i="1" s="1"/>
  <c r="C7430" i="7"/>
  <c r="D7430" i="7" s="1"/>
  <c r="I7436" i="1" s="1"/>
  <c r="C7434" i="7"/>
  <c r="D7434" i="7" s="1"/>
  <c r="I7440" i="1" s="1"/>
  <c r="C7438" i="7"/>
  <c r="D7438" i="7" s="1"/>
  <c r="I7444" i="1" s="1"/>
  <c r="C7442" i="7"/>
  <c r="D7442" i="7" s="1"/>
  <c r="I7448" i="1" s="1"/>
  <c r="C7446" i="7"/>
  <c r="D7446" i="7" s="1"/>
  <c r="I7452" i="1" s="1"/>
  <c r="C7450" i="7"/>
  <c r="D7450" i="7" s="1"/>
  <c r="I7456" i="1" s="1"/>
  <c r="C7454" i="7"/>
  <c r="D7454" i="7" s="1"/>
  <c r="I7460" i="1" s="1"/>
  <c r="C7458" i="7"/>
  <c r="D7458" i="7" s="1"/>
  <c r="I7464" i="1" s="1"/>
  <c r="C7431" i="7"/>
  <c r="D7431" i="7" s="1"/>
  <c r="I7437" i="1" s="1"/>
  <c r="C7435" i="7"/>
  <c r="D7435" i="7" s="1"/>
  <c r="I7441" i="1" s="1"/>
  <c r="C7439" i="7"/>
  <c r="D7439" i="7" s="1"/>
  <c r="I7445" i="1" s="1"/>
  <c r="C7443" i="7"/>
  <c r="D7443" i="7" s="1"/>
  <c r="I7449" i="1" s="1"/>
  <c r="C7447" i="7"/>
  <c r="D7447" i="7" s="1"/>
  <c r="I7453" i="1" s="1"/>
  <c r="C7451" i="7"/>
  <c r="D7451" i="7" s="1"/>
  <c r="I7457" i="1" s="1"/>
  <c r="C7455" i="7"/>
  <c r="D7455" i="7" s="1"/>
  <c r="I7461" i="1" s="1"/>
  <c r="D231" i="6"/>
  <c r="C6944" i="7"/>
  <c r="D6944" i="7" s="1"/>
  <c r="I6950" i="1" s="1"/>
  <c r="C6948" i="7"/>
  <c r="D6948" i="7" s="1"/>
  <c r="I6954" i="1" s="1"/>
  <c r="C6952" i="7"/>
  <c r="D6952" i="7" s="1"/>
  <c r="I6958" i="1" s="1"/>
  <c r="C6956" i="7"/>
  <c r="D6956" i="7" s="1"/>
  <c r="I6962" i="1" s="1"/>
  <c r="C6960" i="7"/>
  <c r="D6960" i="7" s="1"/>
  <c r="I6966" i="1" s="1"/>
  <c r="C6964" i="7"/>
  <c r="D6964" i="7" s="1"/>
  <c r="I6970" i="1" s="1"/>
  <c r="C6968" i="7"/>
  <c r="D6968" i="7" s="1"/>
  <c r="I6974" i="1" s="1"/>
  <c r="C6972" i="7"/>
  <c r="D6972" i="7" s="1"/>
  <c r="I6978" i="1" s="1"/>
  <c r="C6945" i="7"/>
  <c r="D6945" i="7" s="1"/>
  <c r="I6951" i="1" s="1"/>
  <c r="C6949" i="7"/>
  <c r="D6949" i="7" s="1"/>
  <c r="I6955" i="1" s="1"/>
  <c r="C6953" i="7"/>
  <c r="D6953" i="7" s="1"/>
  <c r="I6959" i="1" s="1"/>
  <c r="C6957" i="7"/>
  <c r="D6957" i="7" s="1"/>
  <c r="I6963" i="1" s="1"/>
  <c r="C6961" i="7"/>
  <c r="D6961" i="7" s="1"/>
  <c r="I6967" i="1" s="1"/>
  <c r="C6965" i="7"/>
  <c r="D6965" i="7" s="1"/>
  <c r="I6971" i="1" s="1"/>
  <c r="C6969" i="7"/>
  <c r="D6969" i="7" s="1"/>
  <c r="I6975" i="1" s="1"/>
  <c r="C6973" i="7"/>
  <c r="D6973" i="7" s="1"/>
  <c r="I6979" i="1" s="1"/>
  <c r="C6946" i="7"/>
  <c r="D6946" i="7" s="1"/>
  <c r="I6952" i="1" s="1"/>
  <c r="C6950" i="7"/>
  <c r="D6950" i="7" s="1"/>
  <c r="I6956" i="1" s="1"/>
  <c r="C6954" i="7"/>
  <c r="D6954" i="7" s="1"/>
  <c r="I6960" i="1" s="1"/>
  <c r="C6958" i="7"/>
  <c r="D6958" i="7" s="1"/>
  <c r="I6964" i="1" s="1"/>
  <c r="C6962" i="7"/>
  <c r="D6962" i="7" s="1"/>
  <c r="I6968" i="1" s="1"/>
  <c r="C6966" i="7"/>
  <c r="D6966" i="7" s="1"/>
  <c r="I6972" i="1" s="1"/>
  <c r="C6970" i="7"/>
  <c r="D6970" i="7" s="1"/>
  <c r="I6976" i="1" s="1"/>
  <c r="C6943" i="7"/>
  <c r="D6943" i="7" s="1"/>
  <c r="I6949" i="1" s="1"/>
  <c r="C6947" i="7"/>
  <c r="D6947" i="7" s="1"/>
  <c r="I6953" i="1" s="1"/>
  <c r="C6951" i="7"/>
  <c r="D6951" i="7" s="1"/>
  <c r="I6957" i="1" s="1"/>
  <c r="C6955" i="7"/>
  <c r="D6955" i="7" s="1"/>
  <c r="I6961" i="1" s="1"/>
  <c r="C6959" i="7"/>
  <c r="D6959" i="7" s="1"/>
  <c r="I6965" i="1" s="1"/>
  <c r="C6963" i="7"/>
  <c r="D6963" i="7" s="1"/>
  <c r="I6969" i="1" s="1"/>
  <c r="C6967" i="7"/>
  <c r="D6967" i="7" s="1"/>
  <c r="I6973" i="1" s="1"/>
  <c r="C6971" i="7"/>
  <c r="D6971" i="7" s="1"/>
  <c r="I6977" i="1" s="1"/>
  <c r="D219" i="6"/>
  <c r="C6580" i="7"/>
  <c r="D6580" i="7" s="1"/>
  <c r="I6586" i="1" s="1"/>
  <c r="C6584" i="7"/>
  <c r="D6584" i="7" s="1"/>
  <c r="I6590" i="1" s="1"/>
  <c r="C6588" i="7"/>
  <c r="D6588" i="7" s="1"/>
  <c r="I6594" i="1" s="1"/>
  <c r="C6592" i="7"/>
  <c r="D6592" i="7" s="1"/>
  <c r="I6598" i="1" s="1"/>
  <c r="C6596" i="7"/>
  <c r="D6596" i="7" s="1"/>
  <c r="I6602" i="1" s="1"/>
  <c r="C6600" i="7"/>
  <c r="D6600" i="7" s="1"/>
  <c r="I6606" i="1" s="1"/>
  <c r="C6604" i="7"/>
  <c r="D6604" i="7" s="1"/>
  <c r="I6610" i="1" s="1"/>
  <c r="C6577" i="7"/>
  <c r="D6577" i="7" s="1"/>
  <c r="I6583" i="1" s="1"/>
  <c r="C6581" i="7"/>
  <c r="D6581" i="7" s="1"/>
  <c r="I6587" i="1" s="1"/>
  <c r="C6585" i="7"/>
  <c r="D6585" i="7" s="1"/>
  <c r="I6591" i="1" s="1"/>
  <c r="C6589" i="7"/>
  <c r="D6589" i="7" s="1"/>
  <c r="I6595" i="1" s="1"/>
  <c r="C6593" i="7"/>
  <c r="D6593" i="7" s="1"/>
  <c r="I6599" i="1" s="1"/>
  <c r="C6597" i="7"/>
  <c r="D6597" i="7" s="1"/>
  <c r="I6603" i="1" s="1"/>
  <c r="C6601" i="7"/>
  <c r="D6601" i="7" s="1"/>
  <c r="I6607" i="1" s="1"/>
  <c r="C6605" i="7"/>
  <c r="D6605" i="7" s="1"/>
  <c r="I6611" i="1" s="1"/>
  <c r="C6578" i="7"/>
  <c r="D6578" i="7" s="1"/>
  <c r="I6584" i="1" s="1"/>
  <c r="C6582" i="7"/>
  <c r="D6582" i="7" s="1"/>
  <c r="I6588" i="1" s="1"/>
  <c r="C6586" i="7"/>
  <c r="D6586" i="7" s="1"/>
  <c r="I6592" i="1" s="1"/>
  <c r="C6590" i="7"/>
  <c r="D6590" i="7" s="1"/>
  <c r="I6596" i="1" s="1"/>
  <c r="C6594" i="7"/>
  <c r="D6594" i="7" s="1"/>
  <c r="I6600" i="1" s="1"/>
  <c r="C6598" i="7"/>
  <c r="D6598" i="7" s="1"/>
  <c r="I6604" i="1" s="1"/>
  <c r="C6602" i="7"/>
  <c r="D6602" i="7" s="1"/>
  <c r="I6608" i="1" s="1"/>
  <c r="C6606" i="7"/>
  <c r="D6606" i="7" s="1"/>
  <c r="I6612" i="1" s="1"/>
  <c r="C6579" i="7"/>
  <c r="D6579" i="7" s="1"/>
  <c r="I6585" i="1" s="1"/>
  <c r="C6583" i="7"/>
  <c r="D6583" i="7" s="1"/>
  <c r="I6589" i="1" s="1"/>
  <c r="C6587" i="7"/>
  <c r="D6587" i="7" s="1"/>
  <c r="I6593" i="1" s="1"/>
  <c r="C6591" i="7"/>
  <c r="D6591" i="7" s="1"/>
  <c r="I6597" i="1" s="1"/>
  <c r="C6595" i="7"/>
  <c r="D6595" i="7" s="1"/>
  <c r="I6601" i="1" s="1"/>
  <c r="C6599" i="7"/>
  <c r="D6599" i="7" s="1"/>
  <c r="I6605" i="1" s="1"/>
  <c r="C6603" i="7"/>
  <c r="D6603" i="7" s="1"/>
  <c r="I6609" i="1" s="1"/>
  <c r="C6607" i="7"/>
  <c r="D6607" i="7" s="1"/>
  <c r="I6613" i="1" s="1"/>
  <c r="D203" i="6"/>
  <c r="C6092" i="7"/>
  <c r="D6092" i="7" s="1"/>
  <c r="I6098" i="1" s="1"/>
  <c r="C6096" i="7"/>
  <c r="D6096" i="7" s="1"/>
  <c r="I6102" i="1" s="1"/>
  <c r="C6100" i="7"/>
  <c r="D6100" i="7" s="1"/>
  <c r="I6106" i="1" s="1"/>
  <c r="C6104" i="7"/>
  <c r="D6104" i="7" s="1"/>
  <c r="I6110" i="1" s="1"/>
  <c r="C6108" i="7"/>
  <c r="D6108" i="7" s="1"/>
  <c r="I6114" i="1" s="1"/>
  <c r="C6112" i="7"/>
  <c r="D6112" i="7" s="1"/>
  <c r="I6118" i="1" s="1"/>
  <c r="C6116" i="7"/>
  <c r="D6116" i="7" s="1"/>
  <c r="I6122" i="1" s="1"/>
  <c r="C6093" i="7"/>
  <c r="D6093" i="7" s="1"/>
  <c r="I6099" i="1" s="1"/>
  <c r="C6097" i="7"/>
  <c r="D6097" i="7" s="1"/>
  <c r="I6103" i="1" s="1"/>
  <c r="C6101" i="7"/>
  <c r="D6101" i="7" s="1"/>
  <c r="I6107" i="1" s="1"/>
  <c r="C6105" i="7"/>
  <c r="D6105" i="7" s="1"/>
  <c r="I6111" i="1" s="1"/>
  <c r="C6109" i="7"/>
  <c r="D6109" i="7" s="1"/>
  <c r="I6115" i="1" s="1"/>
  <c r="C6113" i="7"/>
  <c r="D6113" i="7" s="1"/>
  <c r="I6119" i="1" s="1"/>
  <c r="C6117" i="7"/>
  <c r="D6117" i="7" s="1"/>
  <c r="I6123" i="1" s="1"/>
  <c r="C6090" i="7"/>
  <c r="D6090" i="7" s="1"/>
  <c r="I6096" i="1" s="1"/>
  <c r="C6094" i="7"/>
  <c r="D6094" i="7" s="1"/>
  <c r="I6100" i="1" s="1"/>
  <c r="C6098" i="7"/>
  <c r="D6098" i="7" s="1"/>
  <c r="I6104" i="1" s="1"/>
  <c r="C6102" i="7"/>
  <c r="D6102" i="7" s="1"/>
  <c r="I6108" i="1" s="1"/>
  <c r="C6106" i="7"/>
  <c r="D6106" i="7" s="1"/>
  <c r="I6112" i="1" s="1"/>
  <c r="C6110" i="7"/>
  <c r="D6110" i="7" s="1"/>
  <c r="I6116" i="1" s="1"/>
  <c r="C6114" i="7"/>
  <c r="D6114" i="7" s="1"/>
  <c r="I6120" i="1" s="1"/>
  <c r="C6118" i="7"/>
  <c r="D6118" i="7" s="1"/>
  <c r="I6124" i="1" s="1"/>
  <c r="C6091" i="7"/>
  <c r="D6091" i="7" s="1"/>
  <c r="I6097" i="1" s="1"/>
  <c r="C6095" i="7"/>
  <c r="D6095" i="7" s="1"/>
  <c r="I6101" i="1" s="1"/>
  <c r="C6099" i="7"/>
  <c r="D6099" i="7" s="1"/>
  <c r="I6105" i="1" s="1"/>
  <c r="C6103" i="7"/>
  <c r="D6103" i="7" s="1"/>
  <c r="I6109" i="1" s="1"/>
  <c r="C6107" i="7"/>
  <c r="D6107" i="7" s="1"/>
  <c r="I6113" i="1" s="1"/>
  <c r="C6111" i="7"/>
  <c r="D6111" i="7" s="1"/>
  <c r="I6117" i="1" s="1"/>
  <c r="C6115" i="7"/>
  <c r="D6115" i="7" s="1"/>
  <c r="I6121" i="1" s="1"/>
  <c r="C6119" i="7"/>
  <c r="D6119" i="7" s="1"/>
  <c r="I6125" i="1" s="1"/>
  <c r="D187" i="6"/>
  <c r="C5604" i="7"/>
  <c r="D5604" i="7" s="1"/>
  <c r="I5610" i="1" s="1"/>
  <c r="C5608" i="7"/>
  <c r="D5608" i="7" s="1"/>
  <c r="I5614" i="1" s="1"/>
  <c r="C5612" i="7"/>
  <c r="D5612" i="7" s="1"/>
  <c r="I5618" i="1" s="1"/>
  <c r="C5616" i="7"/>
  <c r="D5616" i="7" s="1"/>
  <c r="I5622" i="1" s="1"/>
  <c r="C5620" i="7"/>
  <c r="D5620" i="7" s="1"/>
  <c r="I5626" i="1" s="1"/>
  <c r="C5624" i="7"/>
  <c r="D5624" i="7" s="1"/>
  <c r="I5630" i="1" s="1"/>
  <c r="C5628" i="7"/>
  <c r="D5628" i="7" s="1"/>
  <c r="I5634" i="1" s="1"/>
  <c r="C5632" i="7"/>
  <c r="D5632" i="7" s="1"/>
  <c r="I5638" i="1" s="1"/>
  <c r="C5605" i="7"/>
  <c r="D5605" i="7" s="1"/>
  <c r="I5611" i="1" s="1"/>
  <c r="C5609" i="7"/>
  <c r="D5609" i="7" s="1"/>
  <c r="I5615" i="1" s="1"/>
  <c r="C5613" i="7"/>
  <c r="D5613" i="7" s="1"/>
  <c r="I5619" i="1" s="1"/>
  <c r="C5617" i="7"/>
  <c r="D5617" i="7" s="1"/>
  <c r="I5623" i="1" s="1"/>
  <c r="C5621" i="7"/>
  <c r="D5621" i="7" s="1"/>
  <c r="I5627" i="1" s="1"/>
  <c r="C5625" i="7"/>
  <c r="D5625" i="7" s="1"/>
  <c r="I5631" i="1" s="1"/>
  <c r="C5629" i="7"/>
  <c r="D5629" i="7" s="1"/>
  <c r="I5635" i="1" s="1"/>
  <c r="C5602" i="7"/>
  <c r="D5602" i="7" s="1"/>
  <c r="I5608" i="1" s="1"/>
  <c r="C5606" i="7"/>
  <c r="D5606" i="7" s="1"/>
  <c r="I5612" i="1" s="1"/>
  <c r="C5610" i="7"/>
  <c r="D5610" i="7" s="1"/>
  <c r="I5616" i="1" s="1"/>
  <c r="C5614" i="7"/>
  <c r="D5614" i="7" s="1"/>
  <c r="I5620" i="1" s="1"/>
  <c r="C5618" i="7"/>
  <c r="D5618" i="7" s="1"/>
  <c r="I5624" i="1" s="1"/>
  <c r="C5622" i="7"/>
  <c r="D5622" i="7" s="1"/>
  <c r="I5628" i="1" s="1"/>
  <c r="C5626" i="7"/>
  <c r="D5626" i="7" s="1"/>
  <c r="I5632" i="1" s="1"/>
  <c r="C5630" i="7"/>
  <c r="D5630" i="7" s="1"/>
  <c r="I5636" i="1" s="1"/>
  <c r="C5603" i="7"/>
  <c r="D5603" i="7" s="1"/>
  <c r="I5609" i="1" s="1"/>
  <c r="C5607" i="7"/>
  <c r="D5607" i="7" s="1"/>
  <c r="I5613" i="1" s="1"/>
  <c r="C5611" i="7"/>
  <c r="D5611" i="7" s="1"/>
  <c r="I5617" i="1" s="1"/>
  <c r="C5615" i="7"/>
  <c r="D5615" i="7" s="1"/>
  <c r="I5621" i="1" s="1"/>
  <c r="C5619" i="7"/>
  <c r="D5619" i="7" s="1"/>
  <c r="I5625" i="1" s="1"/>
  <c r="C5623" i="7"/>
  <c r="D5623" i="7" s="1"/>
  <c r="I5629" i="1" s="1"/>
  <c r="C5627" i="7"/>
  <c r="D5627" i="7" s="1"/>
  <c r="I5633" i="1" s="1"/>
  <c r="C5631" i="7"/>
  <c r="D5631" i="7" s="1"/>
  <c r="I5637" i="1" s="1"/>
  <c r="D171" i="6"/>
  <c r="C5119" i="7"/>
  <c r="D5119" i="7" s="1"/>
  <c r="I5125" i="1" s="1"/>
  <c r="C5123" i="7"/>
  <c r="D5123" i="7" s="1"/>
  <c r="I5129" i="1" s="1"/>
  <c r="C5127" i="7"/>
  <c r="D5127" i="7" s="1"/>
  <c r="I5133" i="1" s="1"/>
  <c r="C5131" i="7"/>
  <c r="D5131" i="7" s="1"/>
  <c r="I5137" i="1" s="1"/>
  <c r="C5135" i="7"/>
  <c r="D5135" i="7" s="1"/>
  <c r="I5141" i="1" s="1"/>
  <c r="C5139" i="7"/>
  <c r="D5139" i="7" s="1"/>
  <c r="I5145" i="1" s="1"/>
  <c r="C5143" i="7"/>
  <c r="D5143" i="7" s="1"/>
  <c r="I5149" i="1" s="1"/>
  <c r="C5116" i="7"/>
  <c r="D5116" i="7" s="1"/>
  <c r="I5122" i="1" s="1"/>
  <c r="C5120" i="7"/>
  <c r="D5120" i="7" s="1"/>
  <c r="I5126" i="1" s="1"/>
  <c r="C5124" i="7"/>
  <c r="D5124" i="7" s="1"/>
  <c r="I5130" i="1" s="1"/>
  <c r="C5128" i="7"/>
  <c r="D5128" i="7" s="1"/>
  <c r="I5134" i="1" s="1"/>
  <c r="C5132" i="7"/>
  <c r="D5132" i="7" s="1"/>
  <c r="I5138" i="1" s="1"/>
  <c r="C5136" i="7"/>
  <c r="D5136" i="7" s="1"/>
  <c r="I5142" i="1" s="1"/>
  <c r="C5140" i="7"/>
  <c r="D5140" i="7" s="1"/>
  <c r="I5146" i="1" s="1"/>
  <c r="C5144" i="7"/>
  <c r="D5144" i="7" s="1"/>
  <c r="I5150" i="1" s="1"/>
  <c r="C5118" i="7"/>
  <c r="D5118" i="7" s="1"/>
  <c r="I5124" i="1" s="1"/>
  <c r="C5122" i="7"/>
  <c r="D5122" i="7" s="1"/>
  <c r="I5128" i="1" s="1"/>
  <c r="C5126" i="7"/>
  <c r="D5126" i="7" s="1"/>
  <c r="I5132" i="1" s="1"/>
  <c r="C5130" i="7"/>
  <c r="D5130" i="7" s="1"/>
  <c r="I5136" i="1" s="1"/>
  <c r="C5134" i="7"/>
  <c r="D5134" i="7" s="1"/>
  <c r="I5140" i="1" s="1"/>
  <c r="C5138" i="7"/>
  <c r="D5138" i="7" s="1"/>
  <c r="I5144" i="1" s="1"/>
  <c r="C5142" i="7"/>
  <c r="D5142" i="7" s="1"/>
  <c r="I5148" i="1" s="1"/>
  <c r="C5146" i="7"/>
  <c r="D5146" i="7" s="1"/>
  <c r="I5152" i="1" s="1"/>
  <c r="C5129" i="7"/>
  <c r="D5129" i="7" s="1"/>
  <c r="I5135" i="1" s="1"/>
  <c r="C5145" i="7"/>
  <c r="D5145" i="7" s="1"/>
  <c r="I5151" i="1" s="1"/>
  <c r="C5117" i="7"/>
  <c r="D5117" i="7" s="1"/>
  <c r="I5123" i="1" s="1"/>
  <c r="C5133" i="7"/>
  <c r="D5133" i="7" s="1"/>
  <c r="I5139" i="1" s="1"/>
  <c r="C5121" i="7"/>
  <c r="D5121" i="7" s="1"/>
  <c r="I5127" i="1" s="1"/>
  <c r="C5137" i="7"/>
  <c r="D5137" i="7" s="1"/>
  <c r="I5143" i="1" s="1"/>
  <c r="C5125" i="7"/>
  <c r="D5125" i="7" s="1"/>
  <c r="I5131" i="1" s="1"/>
  <c r="C5141" i="7"/>
  <c r="D5141" i="7" s="1"/>
  <c r="I5147" i="1" s="1"/>
  <c r="D151" i="6"/>
  <c r="C4507" i="7"/>
  <c r="D4507" i="7" s="1"/>
  <c r="I4513" i="1" s="1"/>
  <c r="C4511" i="7"/>
  <c r="D4511" i="7" s="1"/>
  <c r="I4517" i="1" s="1"/>
  <c r="C4515" i="7"/>
  <c r="D4515" i="7" s="1"/>
  <c r="I4521" i="1" s="1"/>
  <c r="C4519" i="7"/>
  <c r="D4519" i="7" s="1"/>
  <c r="I4525" i="1" s="1"/>
  <c r="C4523" i="7"/>
  <c r="D4523" i="7" s="1"/>
  <c r="I4529" i="1" s="1"/>
  <c r="C4527" i="7"/>
  <c r="D4527" i="7" s="1"/>
  <c r="I4533" i="1" s="1"/>
  <c r="C4531" i="7"/>
  <c r="D4531" i="7" s="1"/>
  <c r="I4537" i="1" s="1"/>
  <c r="C4535" i="7"/>
  <c r="D4535" i="7" s="1"/>
  <c r="I4541" i="1" s="1"/>
  <c r="C4508" i="7"/>
  <c r="D4508" i="7" s="1"/>
  <c r="I4514" i="1" s="1"/>
  <c r="C4512" i="7"/>
  <c r="D4512" i="7" s="1"/>
  <c r="I4518" i="1" s="1"/>
  <c r="C4516" i="7"/>
  <c r="D4516" i="7" s="1"/>
  <c r="I4522" i="1" s="1"/>
  <c r="C4520" i="7"/>
  <c r="D4520" i="7" s="1"/>
  <c r="I4526" i="1" s="1"/>
  <c r="C4524" i="7"/>
  <c r="D4524" i="7" s="1"/>
  <c r="I4530" i="1" s="1"/>
  <c r="C4528" i="7"/>
  <c r="D4528" i="7" s="1"/>
  <c r="I4534" i="1" s="1"/>
  <c r="C4532" i="7"/>
  <c r="D4532" i="7" s="1"/>
  <c r="I4538" i="1" s="1"/>
  <c r="C4536" i="7"/>
  <c r="D4536" i="7" s="1"/>
  <c r="I4542" i="1" s="1"/>
  <c r="C4506" i="7"/>
  <c r="D4506" i="7" s="1"/>
  <c r="I4512" i="1" s="1"/>
  <c r="C4510" i="7"/>
  <c r="D4510" i="7" s="1"/>
  <c r="I4516" i="1" s="1"/>
  <c r="C4514" i="7"/>
  <c r="D4514" i="7" s="1"/>
  <c r="I4520" i="1" s="1"/>
  <c r="C4518" i="7"/>
  <c r="D4518" i="7" s="1"/>
  <c r="I4524" i="1" s="1"/>
  <c r="C4522" i="7"/>
  <c r="D4522" i="7" s="1"/>
  <c r="I4528" i="1" s="1"/>
  <c r="C4526" i="7"/>
  <c r="D4526" i="7" s="1"/>
  <c r="I4532" i="1" s="1"/>
  <c r="C4530" i="7"/>
  <c r="D4530" i="7" s="1"/>
  <c r="I4536" i="1" s="1"/>
  <c r="C4534" i="7"/>
  <c r="D4534" i="7" s="1"/>
  <c r="I4540" i="1" s="1"/>
  <c r="C4521" i="7"/>
  <c r="D4521" i="7" s="1"/>
  <c r="I4527" i="1" s="1"/>
  <c r="C4509" i="7"/>
  <c r="D4509" i="7" s="1"/>
  <c r="I4515" i="1" s="1"/>
  <c r="C4525" i="7"/>
  <c r="D4525" i="7" s="1"/>
  <c r="I4531" i="1" s="1"/>
  <c r="C4513" i="7"/>
  <c r="D4513" i="7" s="1"/>
  <c r="I4519" i="1" s="1"/>
  <c r="C4529" i="7"/>
  <c r="D4529" i="7" s="1"/>
  <c r="I4535" i="1" s="1"/>
  <c r="C4517" i="7"/>
  <c r="D4517" i="7" s="1"/>
  <c r="I4523" i="1" s="1"/>
  <c r="C4533" i="7"/>
  <c r="D4533" i="7" s="1"/>
  <c r="I4539" i="1" s="1"/>
  <c r="D139" i="6"/>
  <c r="C4143" i="7"/>
  <c r="D4143" i="7" s="1"/>
  <c r="I4149" i="1" s="1"/>
  <c r="C4147" i="7"/>
  <c r="D4147" i="7" s="1"/>
  <c r="I4153" i="1" s="1"/>
  <c r="C4151" i="7"/>
  <c r="D4151" i="7" s="1"/>
  <c r="I4157" i="1" s="1"/>
  <c r="C4155" i="7"/>
  <c r="D4155" i="7" s="1"/>
  <c r="I4161" i="1" s="1"/>
  <c r="C4159" i="7"/>
  <c r="D4159" i="7" s="1"/>
  <c r="I4165" i="1" s="1"/>
  <c r="C4163" i="7"/>
  <c r="D4163" i="7" s="1"/>
  <c r="I4169" i="1" s="1"/>
  <c r="C4167" i="7"/>
  <c r="D4167" i="7" s="1"/>
  <c r="I4173" i="1" s="1"/>
  <c r="C4171" i="7"/>
  <c r="D4171" i="7" s="1"/>
  <c r="I4177" i="1" s="1"/>
  <c r="C4144" i="7"/>
  <c r="D4144" i="7" s="1"/>
  <c r="I4150" i="1" s="1"/>
  <c r="C4148" i="7"/>
  <c r="D4148" i="7" s="1"/>
  <c r="I4154" i="1" s="1"/>
  <c r="C4152" i="7"/>
  <c r="D4152" i="7" s="1"/>
  <c r="I4158" i="1" s="1"/>
  <c r="C4156" i="7"/>
  <c r="D4156" i="7" s="1"/>
  <c r="I4162" i="1" s="1"/>
  <c r="C4160" i="7"/>
  <c r="D4160" i="7" s="1"/>
  <c r="I4166" i="1" s="1"/>
  <c r="C4164" i="7"/>
  <c r="D4164" i="7" s="1"/>
  <c r="I4170" i="1" s="1"/>
  <c r="C4168" i="7"/>
  <c r="D4168" i="7" s="1"/>
  <c r="I4174" i="1" s="1"/>
  <c r="C4142" i="7"/>
  <c r="D4142" i="7" s="1"/>
  <c r="I4148" i="1" s="1"/>
  <c r="C4146" i="7"/>
  <c r="D4146" i="7" s="1"/>
  <c r="I4152" i="1" s="1"/>
  <c r="C4150" i="7"/>
  <c r="D4150" i="7" s="1"/>
  <c r="I4156" i="1" s="1"/>
  <c r="C4154" i="7"/>
  <c r="D4154" i="7" s="1"/>
  <c r="I4160" i="1" s="1"/>
  <c r="C4158" i="7"/>
  <c r="D4158" i="7" s="1"/>
  <c r="I4164" i="1" s="1"/>
  <c r="C4162" i="7"/>
  <c r="D4162" i="7" s="1"/>
  <c r="I4168" i="1" s="1"/>
  <c r="C4166" i="7"/>
  <c r="D4166" i="7" s="1"/>
  <c r="I4172" i="1" s="1"/>
  <c r="C4170" i="7"/>
  <c r="D4170" i="7" s="1"/>
  <c r="I4176" i="1" s="1"/>
  <c r="C4153" i="7"/>
  <c r="D4153" i="7" s="1"/>
  <c r="I4159" i="1" s="1"/>
  <c r="C4169" i="7"/>
  <c r="D4169" i="7" s="1"/>
  <c r="I4175" i="1" s="1"/>
  <c r="C4141" i="7"/>
  <c r="D4141" i="7" s="1"/>
  <c r="I4147" i="1" s="1"/>
  <c r="C4157" i="7"/>
  <c r="D4157" i="7" s="1"/>
  <c r="I4163" i="1" s="1"/>
  <c r="C4145" i="7"/>
  <c r="D4145" i="7" s="1"/>
  <c r="I4151" i="1" s="1"/>
  <c r="C4161" i="7"/>
  <c r="D4161" i="7" s="1"/>
  <c r="I4167" i="1" s="1"/>
  <c r="C4149" i="7"/>
  <c r="D4149" i="7" s="1"/>
  <c r="I4155" i="1" s="1"/>
  <c r="C4165" i="7"/>
  <c r="D4165" i="7" s="1"/>
  <c r="I4171" i="1" s="1"/>
  <c r="D127" i="6"/>
  <c r="C3779" i="7"/>
  <c r="D3779" i="7" s="1"/>
  <c r="I3785" i="1" s="1"/>
  <c r="C3783" i="7"/>
  <c r="D3783" i="7" s="1"/>
  <c r="I3789" i="1" s="1"/>
  <c r="C3787" i="7"/>
  <c r="D3787" i="7" s="1"/>
  <c r="I3793" i="1" s="1"/>
  <c r="C3791" i="7"/>
  <c r="D3791" i="7" s="1"/>
  <c r="I3797" i="1" s="1"/>
  <c r="C3795" i="7"/>
  <c r="D3795" i="7" s="1"/>
  <c r="I3801" i="1" s="1"/>
  <c r="C3799" i="7"/>
  <c r="D3799" i="7" s="1"/>
  <c r="I3805" i="1" s="1"/>
  <c r="C3803" i="7"/>
  <c r="D3803" i="7" s="1"/>
  <c r="I3809" i="1" s="1"/>
  <c r="C3776" i="7"/>
  <c r="D3776" i="7" s="1"/>
  <c r="I3782" i="1" s="1"/>
  <c r="C3780" i="7"/>
  <c r="D3780" i="7" s="1"/>
  <c r="I3786" i="1" s="1"/>
  <c r="C3784" i="7"/>
  <c r="D3784" i="7" s="1"/>
  <c r="I3790" i="1" s="1"/>
  <c r="C3788" i="7"/>
  <c r="D3788" i="7" s="1"/>
  <c r="I3794" i="1" s="1"/>
  <c r="C3792" i="7"/>
  <c r="D3792" i="7" s="1"/>
  <c r="I3798" i="1" s="1"/>
  <c r="C3796" i="7"/>
  <c r="D3796" i="7" s="1"/>
  <c r="I3802" i="1" s="1"/>
  <c r="C3800" i="7"/>
  <c r="D3800" i="7" s="1"/>
  <c r="I3806" i="1" s="1"/>
  <c r="C3804" i="7"/>
  <c r="D3804" i="7" s="1"/>
  <c r="I3810" i="1" s="1"/>
  <c r="C3778" i="7"/>
  <c r="D3778" i="7" s="1"/>
  <c r="I3784" i="1" s="1"/>
  <c r="C3782" i="7"/>
  <c r="D3782" i="7" s="1"/>
  <c r="I3788" i="1" s="1"/>
  <c r="C3786" i="7"/>
  <c r="D3786" i="7" s="1"/>
  <c r="I3792" i="1" s="1"/>
  <c r="C3790" i="7"/>
  <c r="D3790" i="7" s="1"/>
  <c r="I3796" i="1" s="1"/>
  <c r="C3794" i="7"/>
  <c r="D3794" i="7" s="1"/>
  <c r="I3800" i="1" s="1"/>
  <c r="C3798" i="7"/>
  <c r="D3798" i="7" s="1"/>
  <c r="I3804" i="1" s="1"/>
  <c r="C3802" i="7"/>
  <c r="D3802" i="7" s="1"/>
  <c r="I3808" i="1" s="1"/>
  <c r="C3806" i="7"/>
  <c r="D3806" i="7" s="1"/>
  <c r="I3812" i="1" s="1"/>
  <c r="C3785" i="7"/>
  <c r="D3785" i="7" s="1"/>
  <c r="I3791" i="1" s="1"/>
  <c r="C3801" i="7"/>
  <c r="D3801" i="7" s="1"/>
  <c r="I3807" i="1" s="1"/>
  <c r="C3789" i="7"/>
  <c r="D3789" i="7" s="1"/>
  <c r="I3795" i="1" s="1"/>
  <c r="C3805" i="7"/>
  <c r="D3805" i="7" s="1"/>
  <c r="I3811" i="1" s="1"/>
  <c r="C3777" i="7"/>
  <c r="D3777" i="7" s="1"/>
  <c r="I3783" i="1" s="1"/>
  <c r="C3793" i="7"/>
  <c r="D3793" i="7" s="1"/>
  <c r="I3799" i="1" s="1"/>
  <c r="C3781" i="7"/>
  <c r="D3781" i="7" s="1"/>
  <c r="I3787" i="1" s="1"/>
  <c r="C3797" i="7"/>
  <c r="D3797" i="7" s="1"/>
  <c r="I3803" i="1" s="1"/>
  <c r="D111" i="6"/>
  <c r="C3291" i="7"/>
  <c r="D3291" i="7" s="1"/>
  <c r="I3297" i="1" s="1"/>
  <c r="C3295" i="7"/>
  <c r="D3295" i="7" s="1"/>
  <c r="I3301" i="1" s="1"/>
  <c r="C3299" i="7"/>
  <c r="D3299" i="7" s="1"/>
  <c r="I3305" i="1" s="1"/>
  <c r="C3303" i="7"/>
  <c r="D3303" i="7" s="1"/>
  <c r="I3309" i="1" s="1"/>
  <c r="C3307" i="7"/>
  <c r="D3307" i="7" s="1"/>
  <c r="I3313" i="1" s="1"/>
  <c r="C3311" i="7"/>
  <c r="D3311" i="7" s="1"/>
  <c r="I3317" i="1" s="1"/>
  <c r="C3315" i="7"/>
  <c r="D3315" i="7" s="1"/>
  <c r="I3321" i="1" s="1"/>
  <c r="C3319" i="7"/>
  <c r="D3319" i="7" s="1"/>
  <c r="I3325" i="1" s="1"/>
  <c r="C3292" i="7"/>
  <c r="D3292" i="7" s="1"/>
  <c r="I3298" i="1" s="1"/>
  <c r="C3296" i="7"/>
  <c r="D3296" i="7" s="1"/>
  <c r="I3302" i="1" s="1"/>
  <c r="C3300" i="7"/>
  <c r="D3300" i="7" s="1"/>
  <c r="I3306" i="1" s="1"/>
  <c r="C3304" i="7"/>
  <c r="D3304" i="7" s="1"/>
  <c r="I3310" i="1" s="1"/>
  <c r="C3308" i="7"/>
  <c r="D3308" i="7" s="1"/>
  <c r="I3314" i="1" s="1"/>
  <c r="C3312" i="7"/>
  <c r="D3312" i="7" s="1"/>
  <c r="I3318" i="1" s="1"/>
  <c r="C3316" i="7"/>
  <c r="D3316" i="7" s="1"/>
  <c r="I3322" i="1" s="1"/>
  <c r="C3320" i="7"/>
  <c r="D3320" i="7" s="1"/>
  <c r="I3326" i="1" s="1"/>
  <c r="C3290" i="7"/>
  <c r="D3290" i="7" s="1"/>
  <c r="I3296" i="1" s="1"/>
  <c r="C3294" i="7"/>
  <c r="D3294" i="7" s="1"/>
  <c r="I3300" i="1" s="1"/>
  <c r="C3298" i="7"/>
  <c r="D3298" i="7" s="1"/>
  <c r="I3304" i="1" s="1"/>
  <c r="C3302" i="7"/>
  <c r="D3302" i="7" s="1"/>
  <c r="I3308" i="1" s="1"/>
  <c r="C3306" i="7"/>
  <c r="D3306" i="7" s="1"/>
  <c r="I3312" i="1" s="1"/>
  <c r="C3310" i="7"/>
  <c r="D3310" i="7" s="1"/>
  <c r="I3316" i="1" s="1"/>
  <c r="C3314" i="7"/>
  <c r="D3314" i="7" s="1"/>
  <c r="I3320" i="1" s="1"/>
  <c r="C3318" i="7"/>
  <c r="D3318" i="7" s="1"/>
  <c r="I3324" i="1" s="1"/>
  <c r="C3305" i="7"/>
  <c r="D3305" i="7" s="1"/>
  <c r="I3311" i="1" s="1"/>
  <c r="C3293" i="7"/>
  <c r="D3293" i="7" s="1"/>
  <c r="I3299" i="1" s="1"/>
  <c r="C3309" i="7"/>
  <c r="D3309" i="7" s="1"/>
  <c r="I3315" i="1" s="1"/>
  <c r="C3297" i="7"/>
  <c r="D3297" i="7" s="1"/>
  <c r="I3303" i="1" s="1"/>
  <c r="C3313" i="7"/>
  <c r="D3313" i="7" s="1"/>
  <c r="I3319" i="1" s="1"/>
  <c r="C3301" i="7"/>
  <c r="D3301" i="7" s="1"/>
  <c r="I3307" i="1" s="1"/>
  <c r="C3317" i="7"/>
  <c r="D3317" i="7" s="1"/>
  <c r="I3323" i="1" s="1"/>
  <c r="D75" i="6"/>
  <c r="C2195" i="7"/>
  <c r="D2195" i="7" s="1"/>
  <c r="I2201" i="1" s="1"/>
  <c r="C2199" i="7"/>
  <c r="D2199" i="7" s="1"/>
  <c r="I2205" i="1" s="1"/>
  <c r="C2203" i="7"/>
  <c r="D2203" i="7" s="1"/>
  <c r="I2209" i="1" s="1"/>
  <c r="C2207" i="7"/>
  <c r="D2207" i="7" s="1"/>
  <c r="I2213" i="1" s="1"/>
  <c r="C2211" i="7"/>
  <c r="D2211" i="7" s="1"/>
  <c r="I2217" i="1" s="1"/>
  <c r="C2215" i="7"/>
  <c r="D2215" i="7" s="1"/>
  <c r="I2221" i="1" s="1"/>
  <c r="C2219" i="7"/>
  <c r="D2219" i="7" s="1"/>
  <c r="I2225" i="1" s="1"/>
  <c r="C2223" i="7"/>
  <c r="D2223" i="7" s="1"/>
  <c r="I2229" i="1" s="1"/>
  <c r="C2196" i="7"/>
  <c r="D2196" i="7" s="1"/>
  <c r="I2202" i="1" s="1"/>
  <c r="C2200" i="7"/>
  <c r="D2200" i="7" s="1"/>
  <c r="I2206" i="1" s="1"/>
  <c r="C2204" i="7"/>
  <c r="D2204" i="7" s="1"/>
  <c r="I2210" i="1" s="1"/>
  <c r="C2208" i="7"/>
  <c r="D2208" i="7" s="1"/>
  <c r="I2214" i="1" s="1"/>
  <c r="C2212" i="7"/>
  <c r="D2212" i="7" s="1"/>
  <c r="I2218" i="1" s="1"/>
  <c r="C2216" i="7"/>
  <c r="D2216" i="7" s="1"/>
  <c r="I2222" i="1" s="1"/>
  <c r="C2220" i="7"/>
  <c r="D2220" i="7" s="1"/>
  <c r="I2226" i="1" s="1"/>
  <c r="C2224" i="7"/>
  <c r="D2224" i="7" s="1"/>
  <c r="I2230" i="1" s="1"/>
  <c r="C2194" i="7"/>
  <c r="D2194" i="7" s="1"/>
  <c r="I2200" i="1" s="1"/>
  <c r="C2198" i="7"/>
  <c r="D2198" i="7" s="1"/>
  <c r="I2204" i="1" s="1"/>
  <c r="C2202" i="7"/>
  <c r="D2202" i="7" s="1"/>
  <c r="I2208" i="1" s="1"/>
  <c r="C2206" i="7"/>
  <c r="D2206" i="7" s="1"/>
  <c r="I2212" i="1" s="1"/>
  <c r="C2210" i="7"/>
  <c r="D2210" i="7" s="1"/>
  <c r="I2216" i="1" s="1"/>
  <c r="C2214" i="7"/>
  <c r="D2214" i="7" s="1"/>
  <c r="I2220" i="1" s="1"/>
  <c r="C2218" i="7"/>
  <c r="D2218" i="7" s="1"/>
  <c r="I2224" i="1" s="1"/>
  <c r="C2222" i="7"/>
  <c r="D2222" i="7" s="1"/>
  <c r="I2228" i="1" s="1"/>
  <c r="C2201" i="7"/>
  <c r="D2201" i="7" s="1"/>
  <c r="I2207" i="1" s="1"/>
  <c r="C2217" i="7"/>
  <c r="D2217" i="7" s="1"/>
  <c r="I2223" i="1" s="1"/>
  <c r="C2205" i="7"/>
  <c r="D2205" i="7" s="1"/>
  <c r="I2211" i="1" s="1"/>
  <c r="C2221" i="7"/>
  <c r="D2221" i="7" s="1"/>
  <c r="I2227" i="1" s="1"/>
  <c r="C2209" i="7"/>
  <c r="D2209" i="7" s="1"/>
  <c r="I2215" i="1" s="1"/>
  <c r="C2197" i="7"/>
  <c r="D2197" i="7" s="1"/>
  <c r="I2203" i="1" s="1"/>
  <c r="C2213" i="7"/>
  <c r="D2213" i="7" s="1"/>
  <c r="I2219" i="1" s="1"/>
  <c r="D59" i="6"/>
  <c r="C1707" i="7"/>
  <c r="D1707" i="7" s="1"/>
  <c r="I1713" i="1" s="1"/>
  <c r="C1711" i="7"/>
  <c r="D1711" i="7" s="1"/>
  <c r="I1717" i="1" s="1"/>
  <c r="C1715" i="7"/>
  <c r="D1715" i="7" s="1"/>
  <c r="I1721" i="1" s="1"/>
  <c r="C1719" i="7"/>
  <c r="D1719" i="7" s="1"/>
  <c r="I1725" i="1" s="1"/>
  <c r="C1723" i="7"/>
  <c r="D1723" i="7" s="1"/>
  <c r="I1729" i="1" s="1"/>
  <c r="C1727" i="7"/>
  <c r="D1727" i="7" s="1"/>
  <c r="I1733" i="1" s="1"/>
  <c r="C1731" i="7"/>
  <c r="D1731" i="7" s="1"/>
  <c r="I1737" i="1" s="1"/>
  <c r="C1735" i="7"/>
  <c r="D1735" i="7" s="1"/>
  <c r="I1741" i="1" s="1"/>
  <c r="C1708" i="7"/>
  <c r="D1708" i="7" s="1"/>
  <c r="I1714" i="1" s="1"/>
  <c r="C1712" i="7"/>
  <c r="D1712" i="7" s="1"/>
  <c r="I1718" i="1" s="1"/>
  <c r="C1716" i="7"/>
  <c r="D1716" i="7" s="1"/>
  <c r="I1722" i="1" s="1"/>
  <c r="C1720" i="7"/>
  <c r="D1720" i="7" s="1"/>
  <c r="I1726" i="1" s="1"/>
  <c r="C1724" i="7"/>
  <c r="D1724" i="7" s="1"/>
  <c r="I1730" i="1" s="1"/>
  <c r="C1728" i="7"/>
  <c r="D1728" i="7" s="1"/>
  <c r="I1734" i="1" s="1"/>
  <c r="C1732" i="7"/>
  <c r="D1732" i="7" s="1"/>
  <c r="I1738" i="1" s="1"/>
  <c r="C1736" i="7"/>
  <c r="D1736" i="7" s="1"/>
  <c r="I1742" i="1" s="1"/>
  <c r="C1710" i="7"/>
  <c r="D1710" i="7" s="1"/>
  <c r="I1716" i="1" s="1"/>
  <c r="C1714" i="7"/>
  <c r="D1714" i="7" s="1"/>
  <c r="I1720" i="1" s="1"/>
  <c r="C1718" i="7"/>
  <c r="D1718" i="7" s="1"/>
  <c r="I1724" i="1" s="1"/>
  <c r="C1722" i="7"/>
  <c r="D1722" i="7" s="1"/>
  <c r="I1728" i="1" s="1"/>
  <c r="C1726" i="7"/>
  <c r="D1726" i="7" s="1"/>
  <c r="I1732" i="1" s="1"/>
  <c r="C1730" i="7"/>
  <c r="D1730" i="7" s="1"/>
  <c r="I1736" i="1" s="1"/>
  <c r="C1734" i="7"/>
  <c r="D1734" i="7" s="1"/>
  <c r="I1740" i="1" s="1"/>
  <c r="C1721" i="7"/>
  <c r="D1721" i="7" s="1"/>
  <c r="I1727" i="1" s="1"/>
  <c r="C1709" i="7"/>
  <c r="D1709" i="7" s="1"/>
  <c r="I1715" i="1" s="1"/>
  <c r="C1725" i="7"/>
  <c r="D1725" i="7" s="1"/>
  <c r="I1731" i="1" s="1"/>
  <c r="C1713" i="7"/>
  <c r="D1713" i="7" s="1"/>
  <c r="I1719" i="1" s="1"/>
  <c r="C1729" i="7"/>
  <c r="D1729" i="7" s="1"/>
  <c r="I1735" i="1" s="1"/>
  <c r="C1717" i="7"/>
  <c r="D1717" i="7" s="1"/>
  <c r="I1723" i="1" s="1"/>
  <c r="C1733" i="7"/>
  <c r="D1733" i="7" s="1"/>
  <c r="I1739" i="1" s="1"/>
  <c r="D43" i="6"/>
  <c r="C1219" i="7"/>
  <c r="D1219" i="7" s="1"/>
  <c r="I1225" i="1" s="1"/>
  <c r="C1223" i="7"/>
  <c r="D1223" i="7" s="1"/>
  <c r="I1229" i="1" s="1"/>
  <c r="C1227" i="7"/>
  <c r="D1227" i="7" s="1"/>
  <c r="I1233" i="1" s="1"/>
  <c r="C1231" i="7"/>
  <c r="D1231" i="7" s="1"/>
  <c r="I1237" i="1" s="1"/>
  <c r="C1235" i="7"/>
  <c r="D1235" i="7" s="1"/>
  <c r="I1241" i="1" s="1"/>
  <c r="C1239" i="7"/>
  <c r="D1239" i="7" s="1"/>
  <c r="I1245" i="1" s="1"/>
  <c r="C1243" i="7"/>
  <c r="D1243" i="7" s="1"/>
  <c r="I1249" i="1" s="1"/>
  <c r="C1247" i="7"/>
  <c r="D1247" i="7" s="1"/>
  <c r="I1253" i="1" s="1"/>
  <c r="C1220" i="7"/>
  <c r="D1220" i="7" s="1"/>
  <c r="I1226" i="1" s="1"/>
  <c r="C1224" i="7"/>
  <c r="D1224" i="7" s="1"/>
  <c r="I1230" i="1" s="1"/>
  <c r="C1228" i="7"/>
  <c r="D1228" i="7" s="1"/>
  <c r="I1234" i="1" s="1"/>
  <c r="C1232" i="7"/>
  <c r="D1232" i="7" s="1"/>
  <c r="I1238" i="1" s="1"/>
  <c r="C1236" i="7"/>
  <c r="D1236" i="7" s="1"/>
  <c r="I1242" i="1" s="1"/>
  <c r="C1240" i="7"/>
  <c r="D1240" i="7" s="1"/>
  <c r="I1246" i="1" s="1"/>
  <c r="C1244" i="7"/>
  <c r="D1244" i="7" s="1"/>
  <c r="I1250" i="1" s="1"/>
  <c r="C1248" i="7"/>
  <c r="D1248" i="7" s="1"/>
  <c r="I1254" i="1" s="1"/>
  <c r="C1222" i="7"/>
  <c r="D1222" i="7" s="1"/>
  <c r="I1228" i="1" s="1"/>
  <c r="C1226" i="7"/>
  <c r="D1226" i="7" s="1"/>
  <c r="I1232" i="1" s="1"/>
  <c r="C1230" i="7"/>
  <c r="D1230" i="7" s="1"/>
  <c r="I1236" i="1" s="1"/>
  <c r="C1234" i="7"/>
  <c r="D1234" i="7" s="1"/>
  <c r="I1240" i="1" s="1"/>
  <c r="C1238" i="7"/>
  <c r="D1238" i="7" s="1"/>
  <c r="I1244" i="1" s="1"/>
  <c r="C1242" i="7"/>
  <c r="D1242" i="7" s="1"/>
  <c r="I1248" i="1" s="1"/>
  <c r="C1246" i="7"/>
  <c r="D1246" i="7" s="1"/>
  <c r="I1252" i="1" s="1"/>
  <c r="C1225" i="7"/>
  <c r="D1225" i="7" s="1"/>
  <c r="I1231" i="1" s="1"/>
  <c r="C1241" i="7"/>
  <c r="D1241" i="7" s="1"/>
  <c r="I1247" i="1" s="1"/>
  <c r="C1229" i="7"/>
  <c r="D1229" i="7" s="1"/>
  <c r="I1235" i="1" s="1"/>
  <c r="C1245" i="7"/>
  <c r="D1245" i="7" s="1"/>
  <c r="I1251" i="1" s="1"/>
  <c r="C1233" i="7"/>
  <c r="D1233" i="7" s="1"/>
  <c r="I1239" i="1" s="1"/>
  <c r="C1249" i="7"/>
  <c r="D1249" i="7" s="1"/>
  <c r="I1255" i="1" s="1"/>
  <c r="C1221" i="7"/>
  <c r="D1221" i="7" s="1"/>
  <c r="I1227" i="1" s="1"/>
  <c r="C1237" i="7"/>
  <c r="D1237" i="7" s="1"/>
  <c r="I1243" i="1" s="1"/>
  <c r="D31" i="6"/>
  <c r="C855" i="7"/>
  <c r="D855" i="7" s="1"/>
  <c r="I861" i="1" s="1"/>
  <c r="C859" i="7"/>
  <c r="D859" i="7" s="1"/>
  <c r="I865" i="1" s="1"/>
  <c r="C863" i="7"/>
  <c r="D863" i="7" s="1"/>
  <c r="I869" i="1" s="1"/>
  <c r="C867" i="7"/>
  <c r="D867" i="7" s="1"/>
  <c r="I873" i="1" s="1"/>
  <c r="C871" i="7"/>
  <c r="D871" i="7" s="1"/>
  <c r="I877" i="1" s="1"/>
  <c r="C875" i="7"/>
  <c r="D875" i="7" s="1"/>
  <c r="I881" i="1" s="1"/>
  <c r="C879" i="7"/>
  <c r="D879" i="7" s="1"/>
  <c r="I885" i="1" s="1"/>
  <c r="C883" i="7"/>
  <c r="D883" i="7" s="1"/>
  <c r="I889" i="1" s="1"/>
  <c r="C856" i="7"/>
  <c r="D856" i="7" s="1"/>
  <c r="I862" i="1" s="1"/>
  <c r="C860" i="7"/>
  <c r="D860" i="7" s="1"/>
  <c r="I866" i="1" s="1"/>
  <c r="C864" i="7"/>
  <c r="D864" i="7" s="1"/>
  <c r="I870" i="1" s="1"/>
  <c r="C868" i="7"/>
  <c r="D868" i="7" s="1"/>
  <c r="I874" i="1" s="1"/>
  <c r="C872" i="7"/>
  <c r="D872" i="7" s="1"/>
  <c r="I878" i="1" s="1"/>
  <c r="C876" i="7"/>
  <c r="D876" i="7" s="1"/>
  <c r="I882" i="1" s="1"/>
  <c r="C880" i="7"/>
  <c r="D880" i="7" s="1"/>
  <c r="I886" i="1" s="1"/>
  <c r="C884" i="7"/>
  <c r="D884" i="7" s="1"/>
  <c r="I890" i="1" s="1"/>
  <c r="C854" i="7"/>
  <c r="D854" i="7" s="1"/>
  <c r="I860" i="1" s="1"/>
  <c r="C858" i="7"/>
  <c r="D858" i="7" s="1"/>
  <c r="I864" i="1" s="1"/>
  <c r="C862" i="7"/>
  <c r="D862" i="7" s="1"/>
  <c r="I868" i="1" s="1"/>
  <c r="C866" i="7"/>
  <c r="D866" i="7" s="1"/>
  <c r="I872" i="1" s="1"/>
  <c r="C870" i="7"/>
  <c r="D870" i="7" s="1"/>
  <c r="I876" i="1" s="1"/>
  <c r="C874" i="7"/>
  <c r="D874" i="7" s="1"/>
  <c r="I880" i="1" s="1"/>
  <c r="C878" i="7"/>
  <c r="D878" i="7" s="1"/>
  <c r="I884" i="1" s="1"/>
  <c r="C882" i="7"/>
  <c r="D882" i="7" s="1"/>
  <c r="I888" i="1" s="1"/>
  <c r="C857" i="7"/>
  <c r="D857" i="7" s="1"/>
  <c r="I863" i="1" s="1"/>
  <c r="C873" i="7"/>
  <c r="D873" i="7" s="1"/>
  <c r="I879" i="1" s="1"/>
  <c r="C861" i="7"/>
  <c r="D861" i="7" s="1"/>
  <c r="I867" i="1" s="1"/>
  <c r="C877" i="7"/>
  <c r="D877" i="7" s="1"/>
  <c r="I883" i="1" s="1"/>
  <c r="C865" i="7"/>
  <c r="D865" i="7" s="1"/>
  <c r="I871" i="1" s="1"/>
  <c r="C881" i="7"/>
  <c r="D881" i="7" s="1"/>
  <c r="I887" i="1" s="1"/>
  <c r="C869" i="7"/>
  <c r="D869" i="7" s="1"/>
  <c r="I875" i="1" s="1"/>
  <c r="D19" i="6"/>
  <c r="C491" i="7"/>
  <c r="D491" i="7" s="1"/>
  <c r="I497" i="1" s="1"/>
  <c r="C495" i="7"/>
  <c r="D495" i="7" s="1"/>
  <c r="I501" i="1" s="1"/>
  <c r="C499" i="7"/>
  <c r="D499" i="7" s="1"/>
  <c r="I505" i="1" s="1"/>
  <c r="C503" i="7"/>
  <c r="D503" i="7" s="1"/>
  <c r="I509" i="1" s="1"/>
  <c r="C507" i="7"/>
  <c r="D507" i="7" s="1"/>
  <c r="I513" i="1" s="1"/>
  <c r="C511" i="7"/>
  <c r="D511" i="7" s="1"/>
  <c r="I517" i="1" s="1"/>
  <c r="C515" i="7"/>
  <c r="D515" i="7" s="1"/>
  <c r="I521" i="1" s="1"/>
  <c r="C488" i="7"/>
  <c r="D488" i="7" s="1"/>
  <c r="I494" i="1" s="1"/>
  <c r="C492" i="7"/>
  <c r="D492" i="7" s="1"/>
  <c r="I498" i="1" s="1"/>
  <c r="C496" i="7"/>
  <c r="D496" i="7" s="1"/>
  <c r="I502" i="1" s="1"/>
  <c r="C500" i="7"/>
  <c r="D500" i="7" s="1"/>
  <c r="I506" i="1" s="1"/>
  <c r="C504" i="7"/>
  <c r="D504" i="7" s="1"/>
  <c r="I510" i="1" s="1"/>
  <c r="C508" i="7"/>
  <c r="D508" i="7" s="1"/>
  <c r="I514" i="1" s="1"/>
  <c r="C512" i="7"/>
  <c r="D512" i="7" s="1"/>
  <c r="I518" i="1" s="1"/>
  <c r="C516" i="7"/>
  <c r="D516" i="7" s="1"/>
  <c r="I522" i="1" s="1"/>
  <c r="C490" i="7"/>
  <c r="D490" i="7" s="1"/>
  <c r="I496" i="1" s="1"/>
  <c r="C494" i="7"/>
  <c r="D494" i="7" s="1"/>
  <c r="I500" i="1" s="1"/>
  <c r="C498" i="7"/>
  <c r="D498" i="7" s="1"/>
  <c r="I504" i="1" s="1"/>
  <c r="C502" i="7"/>
  <c r="D502" i="7" s="1"/>
  <c r="I508" i="1" s="1"/>
  <c r="C506" i="7"/>
  <c r="D506" i="7" s="1"/>
  <c r="I512" i="1" s="1"/>
  <c r="C510" i="7"/>
  <c r="D510" i="7" s="1"/>
  <c r="I516" i="1" s="1"/>
  <c r="C514" i="7"/>
  <c r="D514" i="7" s="1"/>
  <c r="I520" i="1" s="1"/>
  <c r="C518" i="7"/>
  <c r="D518" i="7" s="1"/>
  <c r="I524" i="1" s="1"/>
  <c r="C489" i="7"/>
  <c r="D489" i="7" s="1"/>
  <c r="I495" i="1" s="1"/>
  <c r="C505" i="7"/>
  <c r="D505" i="7" s="1"/>
  <c r="I511" i="1" s="1"/>
  <c r="C493" i="7"/>
  <c r="D493" i="7" s="1"/>
  <c r="I499" i="1" s="1"/>
  <c r="C509" i="7"/>
  <c r="D509" i="7" s="1"/>
  <c r="I515" i="1" s="1"/>
  <c r="C497" i="7"/>
  <c r="D497" i="7" s="1"/>
  <c r="I503" i="1" s="1"/>
  <c r="C513" i="7"/>
  <c r="D513" i="7" s="1"/>
  <c r="I519" i="1" s="1"/>
  <c r="C501" i="7"/>
  <c r="D501" i="7" s="1"/>
  <c r="I507" i="1" s="1"/>
  <c r="C517" i="7"/>
  <c r="D517" i="7" s="1"/>
  <c r="I523" i="1" s="1"/>
  <c r="D289" i="6"/>
  <c r="C8708" i="7"/>
  <c r="D8708" i="7" s="1"/>
  <c r="I8714" i="1" s="1"/>
  <c r="C8712" i="7"/>
  <c r="D8712" i="7" s="1"/>
  <c r="I8718" i="1" s="1"/>
  <c r="C8716" i="7"/>
  <c r="D8716" i="7" s="1"/>
  <c r="I8722" i="1" s="1"/>
  <c r="C8720" i="7"/>
  <c r="D8720" i="7" s="1"/>
  <c r="I8726" i="1" s="1"/>
  <c r="C8724" i="7"/>
  <c r="D8724" i="7" s="1"/>
  <c r="I8730" i="1" s="1"/>
  <c r="C8728" i="7"/>
  <c r="D8728" i="7" s="1"/>
  <c r="I8734" i="1" s="1"/>
  <c r="C8732" i="7"/>
  <c r="D8732" i="7" s="1"/>
  <c r="I8738" i="1" s="1"/>
  <c r="C8736" i="7"/>
  <c r="D8736" i="7" s="1"/>
  <c r="I8742" i="1" s="1"/>
  <c r="C8709" i="7"/>
  <c r="D8709" i="7" s="1"/>
  <c r="I8715" i="1" s="1"/>
  <c r="C8713" i="7"/>
  <c r="D8713" i="7" s="1"/>
  <c r="I8719" i="1" s="1"/>
  <c r="C8717" i="7"/>
  <c r="D8717" i="7" s="1"/>
  <c r="I8723" i="1" s="1"/>
  <c r="C8721" i="7"/>
  <c r="D8721" i="7" s="1"/>
  <c r="I8727" i="1" s="1"/>
  <c r="C8725" i="7"/>
  <c r="D8725" i="7" s="1"/>
  <c r="I8731" i="1" s="1"/>
  <c r="C8729" i="7"/>
  <c r="D8729" i="7" s="1"/>
  <c r="I8735" i="1" s="1"/>
  <c r="C8733" i="7"/>
  <c r="D8733" i="7" s="1"/>
  <c r="I8739" i="1" s="1"/>
  <c r="C8737" i="7"/>
  <c r="D8737" i="7" s="1"/>
  <c r="I8743" i="1" s="1"/>
  <c r="C8710" i="7"/>
  <c r="D8710" i="7" s="1"/>
  <c r="I8716" i="1" s="1"/>
  <c r="C8714" i="7"/>
  <c r="D8714" i="7" s="1"/>
  <c r="I8720" i="1" s="1"/>
  <c r="C8718" i="7"/>
  <c r="D8718" i="7" s="1"/>
  <c r="I8724" i="1" s="1"/>
  <c r="C8722" i="7"/>
  <c r="D8722" i="7" s="1"/>
  <c r="I8728" i="1" s="1"/>
  <c r="C8726" i="7"/>
  <c r="D8726" i="7" s="1"/>
  <c r="I8732" i="1" s="1"/>
  <c r="C8730" i="7"/>
  <c r="D8730" i="7" s="1"/>
  <c r="I8736" i="1" s="1"/>
  <c r="C8734" i="7"/>
  <c r="D8734" i="7" s="1"/>
  <c r="I8740" i="1" s="1"/>
  <c r="C8711" i="7"/>
  <c r="D8711" i="7" s="1"/>
  <c r="I8717" i="1" s="1"/>
  <c r="C8715" i="7"/>
  <c r="D8715" i="7" s="1"/>
  <c r="I8721" i="1" s="1"/>
  <c r="C8719" i="7"/>
  <c r="D8719" i="7" s="1"/>
  <c r="I8725" i="1" s="1"/>
  <c r="C8723" i="7"/>
  <c r="D8723" i="7" s="1"/>
  <c r="I8729" i="1" s="1"/>
  <c r="C8727" i="7"/>
  <c r="D8727" i="7" s="1"/>
  <c r="I8733" i="1" s="1"/>
  <c r="C8731" i="7"/>
  <c r="D8731" i="7" s="1"/>
  <c r="I8737" i="1" s="1"/>
  <c r="C8735" i="7"/>
  <c r="D8735" i="7" s="1"/>
  <c r="I8741" i="1" s="1"/>
  <c r="D285" i="6"/>
  <c r="C8588" i="7"/>
  <c r="D8588" i="7" s="1"/>
  <c r="I8594" i="1" s="1"/>
  <c r="C8592" i="7"/>
  <c r="D8592" i="7" s="1"/>
  <c r="I8598" i="1" s="1"/>
  <c r="C8596" i="7"/>
  <c r="D8596" i="7" s="1"/>
  <c r="I8602" i="1" s="1"/>
  <c r="C8600" i="7"/>
  <c r="D8600" i="7" s="1"/>
  <c r="I8606" i="1" s="1"/>
  <c r="C8604" i="7"/>
  <c r="D8604" i="7" s="1"/>
  <c r="I8610" i="1" s="1"/>
  <c r="C8608" i="7"/>
  <c r="D8608" i="7" s="1"/>
  <c r="I8614" i="1" s="1"/>
  <c r="C8612" i="7"/>
  <c r="D8612" i="7" s="1"/>
  <c r="I8618" i="1" s="1"/>
  <c r="C8585" i="7"/>
  <c r="D8585" i="7" s="1"/>
  <c r="I8591" i="1" s="1"/>
  <c r="C8589" i="7"/>
  <c r="D8589" i="7" s="1"/>
  <c r="I8595" i="1" s="1"/>
  <c r="C8593" i="7"/>
  <c r="D8593" i="7" s="1"/>
  <c r="I8599" i="1" s="1"/>
  <c r="C8597" i="7"/>
  <c r="D8597" i="7" s="1"/>
  <c r="I8603" i="1" s="1"/>
  <c r="C8601" i="7"/>
  <c r="D8601" i="7" s="1"/>
  <c r="I8607" i="1" s="1"/>
  <c r="C8605" i="7"/>
  <c r="D8605" i="7" s="1"/>
  <c r="I8611" i="1" s="1"/>
  <c r="C8609" i="7"/>
  <c r="D8609" i="7" s="1"/>
  <c r="I8615" i="1" s="1"/>
  <c r="C8613" i="7"/>
  <c r="D8613" i="7" s="1"/>
  <c r="I8619" i="1" s="1"/>
  <c r="C8586" i="7"/>
  <c r="D8586" i="7" s="1"/>
  <c r="I8592" i="1" s="1"/>
  <c r="C8590" i="7"/>
  <c r="D8590" i="7" s="1"/>
  <c r="I8596" i="1" s="1"/>
  <c r="C8594" i="7"/>
  <c r="D8594" i="7" s="1"/>
  <c r="I8600" i="1" s="1"/>
  <c r="C8598" i="7"/>
  <c r="D8598" i="7" s="1"/>
  <c r="I8604" i="1" s="1"/>
  <c r="C8602" i="7"/>
  <c r="D8602" i="7" s="1"/>
  <c r="I8608" i="1" s="1"/>
  <c r="C8606" i="7"/>
  <c r="D8606" i="7" s="1"/>
  <c r="I8612" i="1" s="1"/>
  <c r="C8610" i="7"/>
  <c r="D8610" i="7" s="1"/>
  <c r="I8616" i="1" s="1"/>
  <c r="C8614" i="7"/>
  <c r="D8614" i="7" s="1"/>
  <c r="I8620" i="1" s="1"/>
  <c r="C8587" i="7"/>
  <c r="D8587" i="7" s="1"/>
  <c r="I8593" i="1" s="1"/>
  <c r="C8591" i="7"/>
  <c r="D8591" i="7" s="1"/>
  <c r="I8597" i="1" s="1"/>
  <c r="C8595" i="7"/>
  <c r="D8595" i="7" s="1"/>
  <c r="I8601" i="1" s="1"/>
  <c r="C8599" i="7"/>
  <c r="D8599" i="7" s="1"/>
  <c r="I8605" i="1" s="1"/>
  <c r="C8603" i="7"/>
  <c r="D8603" i="7" s="1"/>
  <c r="I8609" i="1" s="1"/>
  <c r="C8607" i="7"/>
  <c r="D8607" i="7" s="1"/>
  <c r="I8613" i="1" s="1"/>
  <c r="C8611" i="7"/>
  <c r="D8611" i="7" s="1"/>
  <c r="I8617" i="1" s="1"/>
  <c r="C8615" i="7"/>
  <c r="D8615" i="7" s="1"/>
  <c r="I8621" i="1" s="1"/>
  <c r="D281" i="6"/>
  <c r="C8464" i="7"/>
  <c r="D8464" i="7" s="1"/>
  <c r="I8470" i="1" s="1"/>
  <c r="C8468" i="7"/>
  <c r="D8468" i="7" s="1"/>
  <c r="I8474" i="1" s="1"/>
  <c r="C8472" i="7"/>
  <c r="D8472" i="7" s="1"/>
  <c r="I8478" i="1" s="1"/>
  <c r="C8476" i="7"/>
  <c r="D8476" i="7" s="1"/>
  <c r="I8482" i="1" s="1"/>
  <c r="C8480" i="7"/>
  <c r="D8480" i="7" s="1"/>
  <c r="I8486" i="1" s="1"/>
  <c r="C8484" i="7"/>
  <c r="D8484" i="7" s="1"/>
  <c r="I8490" i="1" s="1"/>
  <c r="C8488" i="7"/>
  <c r="D8488" i="7" s="1"/>
  <c r="I8494" i="1" s="1"/>
  <c r="C8492" i="7"/>
  <c r="D8492" i="7" s="1"/>
  <c r="I8498" i="1" s="1"/>
  <c r="C8465" i="7"/>
  <c r="D8465" i="7" s="1"/>
  <c r="I8471" i="1" s="1"/>
  <c r="C8469" i="7"/>
  <c r="D8469" i="7" s="1"/>
  <c r="I8475" i="1" s="1"/>
  <c r="C8473" i="7"/>
  <c r="D8473" i="7" s="1"/>
  <c r="I8479" i="1" s="1"/>
  <c r="C8477" i="7"/>
  <c r="D8477" i="7" s="1"/>
  <c r="I8483" i="1" s="1"/>
  <c r="C8481" i="7"/>
  <c r="D8481" i="7" s="1"/>
  <c r="I8487" i="1" s="1"/>
  <c r="C8485" i="7"/>
  <c r="D8485" i="7" s="1"/>
  <c r="I8491" i="1" s="1"/>
  <c r="C8489" i="7"/>
  <c r="D8489" i="7" s="1"/>
  <c r="I8495" i="1" s="1"/>
  <c r="C8493" i="7"/>
  <c r="D8493" i="7" s="1"/>
  <c r="I8499" i="1" s="1"/>
  <c r="C8466" i="7"/>
  <c r="D8466" i="7" s="1"/>
  <c r="I8472" i="1" s="1"/>
  <c r="C8470" i="7"/>
  <c r="D8470" i="7" s="1"/>
  <c r="I8476" i="1" s="1"/>
  <c r="C8474" i="7"/>
  <c r="D8474" i="7" s="1"/>
  <c r="I8480" i="1" s="1"/>
  <c r="C8478" i="7"/>
  <c r="D8478" i="7" s="1"/>
  <c r="I8484" i="1" s="1"/>
  <c r="C8482" i="7"/>
  <c r="D8482" i="7" s="1"/>
  <c r="I8488" i="1" s="1"/>
  <c r="C8486" i="7"/>
  <c r="D8486" i="7" s="1"/>
  <c r="I8492" i="1" s="1"/>
  <c r="C8490" i="7"/>
  <c r="D8490" i="7" s="1"/>
  <c r="I8496" i="1" s="1"/>
  <c r="C8463" i="7"/>
  <c r="D8463" i="7" s="1"/>
  <c r="I8469" i="1" s="1"/>
  <c r="C8467" i="7"/>
  <c r="D8467" i="7" s="1"/>
  <c r="I8473" i="1" s="1"/>
  <c r="C8471" i="7"/>
  <c r="D8471" i="7" s="1"/>
  <c r="I8477" i="1" s="1"/>
  <c r="C8475" i="7"/>
  <c r="D8475" i="7" s="1"/>
  <c r="I8481" i="1" s="1"/>
  <c r="C8479" i="7"/>
  <c r="D8479" i="7" s="1"/>
  <c r="I8485" i="1" s="1"/>
  <c r="C8483" i="7"/>
  <c r="D8483" i="7" s="1"/>
  <c r="I8489" i="1" s="1"/>
  <c r="C8487" i="7"/>
  <c r="D8487" i="7" s="1"/>
  <c r="I8493" i="1" s="1"/>
  <c r="C8491" i="7"/>
  <c r="D8491" i="7" s="1"/>
  <c r="I8497" i="1" s="1"/>
  <c r="D277" i="6"/>
  <c r="C8344" i="7"/>
  <c r="D8344" i="7" s="1"/>
  <c r="I8350" i="1" s="1"/>
  <c r="C8348" i="7"/>
  <c r="D8348" i="7" s="1"/>
  <c r="I8354" i="1" s="1"/>
  <c r="C8352" i="7"/>
  <c r="D8352" i="7" s="1"/>
  <c r="I8358" i="1" s="1"/>
  <c r="C8356" i="7"/>
  <c r="D8356" i="7" s="1"/>
  <c r="I8362" i="1" s="1"/>
  <c r="C8360" i="7"/>
  <c r="D8360" i="7" s="1"/>
  <c r="I8366" i="1" s="1"/>
  <c r="C8364" i="7"/>
  <c r="D8364" i="7" s="1"/>
  <c r="I8370" i="1" s="1"/>
  <c r="C8368" i="7"/>
  <c r="D8368" i="7" s="1"/>
  <c r="I8374" i="1" s="1"/>
  <c r="C8372" i="7"/>
  <c r="D8372" i="7" s="1"/>
  <c r="I8378" i="1" s="1"/>
  <c r="C8345" i="7"/>
  <c r="D8345" i="7" s="1"/>
  <c r="I8351" i="1" s="1"/>
  <c r="C8349" i="7"/>
  <c r="D8349" i="7" s="1"/>
  <c r="I8355" i="1" s="1"/>
  <c r="C8353" i="7"/>
  <c r="D8353" i="7" s="1"/>
  <c r="I8359" i="1" s="1"/>
  <c r="C8357" i="7"/>
  <c r="D8357" i="7" s="1"/>
  <c r="I8363" i="1" s="1"/>
  <c r="C8361" i="7"/>
  <c r="D8361" i="7" s="1"/>
  <c r="I8367" i="1" s="1"/>
  <c r="C8365" i="7"/>
  <c r="D8365" i="7" s="1"/>
  <c r="I8371" i="1" s="1"/>
  <c r="C8369" i="7"/>
  <c r="D8369" i="7" s="1"/>
  <c r="I8375" i="1" s="1"/>
  <c r="C8346" i="7"/>
  <c r="D8346" i="7" s="1"/>
  <c r="I8352" i="1" s="1"/>
  <c r="C8350" i="7"/>
  <c r="D8350" i="7" s="1"/>
  <c r="I8356" i="1" s="1"/>
  <c r="C8354" i="7"/>
  <c r="D8354" i="7" s="1"/>
  <c r="I8360" i="1" s="1"/>
  <c r="C8358" i="7"/>
  <c r="D8358" i="7" s="1"/>
  <c r="I8364" i="1" s="1"/>
  <c r="C8362" i="7"/>
  <c r="D8362" i="7" s="1"/>
  <c r="I8368" i="1" s="1"/>
  <c r="C8366" i="7"/>
  <c r="D8366" i="7" s="1"/>
  <c r="I8372" i="1" s="1"/>
  <c r="C8370" i="7"/>
  <c r="D8370" i="7" s="1"/>
  <c r="I8376" i="1" s="1"/>
  <c r="C8343" i="7"/>
  <c r="D8343" i="7" s="1"/>
  <c r="I8349" i="1" s="1"/>
  <c r="C8347" i="7"/>
  <c r="D8347" i="7" s="1"/>
  <c r="I8353" i="1" s="1"/>
  <c r="C8351" i="7"/>
  <c r="D8351" i="7" s="1"/>
  <c r="I8357" i="1" s="1"/>
  <c r="C8355" i="7"/>
  <c r="D8355" i="7" s="1"/>
  <c r="I8361" i="1" s="1"/>
  <c r="C8359" i="7"/>
  <c r="D8359" i="7" s="1"/>
  <c r="I8365" i="1" s="1"/>
  <c r="C8363" i="7"/>
  <c r="D8363" i="7" s="1"/>
  <c r="I8369" i="1" s="1"/>
  <c r="C8367" i="7"/>
  <c r="D8367" i="7" s="1"/>
  <c r="I8373" i="1" s="1"/>
  <c r="C8371" i="7"/>
  <c r="D8371" i="7" s="1"/>
  <c r="I8377" i="1" s="1"/>
  <c r="D273" i="6"/>
  <c r="C8220" i="7"/>
  <c r="D8220" i="7" s="1"/>
  <c r="I8226" i="1" s="1"/>
  <c r="C8224" i="7"/>
  <c r="D8224" i="7" s="1"/>
  <c r="I8230" i="1" s="1"/>
  <c r="C8228" i="7"/>
  <c r="D8228" i="7" s="1"/>
  <c r="I8234" i="1" s="1"/>
  <c r="C8232" i="7"/>
  <c r="D8232" i="7" s="1"/>
  <c r="I8238" i="1" s="1"/>
  <c r="C8236" i="7"/>
  <c r="D8236" i="7" s="1"/>
  <c r="I8242" i="1" s="1"/>
  <c r="C8240" i="7"/>
  <c r="D8240" i="7" s="1"/>
  <c r="I8246" i="1" s="1"/>
  <c r="C8244" i="7"/>
  <c r="D8244" i="7" s="1"/>
  <c r="I8250" i="1" s="1"/>
  <c r="C8248" i="7"/>
  <c r="D8248" i="7" s="1"/>
  <c r="I8254" i="1" s="1"/>
  <c r="C8221" i="7"/>
  <c r="D8221" i="7" s="1"/>
  <c r="I8227" i="1" s="1"/>
  <c r="C8225" i="7"/>
  <c r="D8225" i="7" s="1"/>
  <c r="I8231" i="1" s="1"/>
  <c r="C8229" i="7"/>
  <c r="D8229" i="7" s="1"/>
  <c r="I8235" i="1" s="1"/>
  <c r="C8233" i="7"/>
  <c r="D8233" i="7" s="1"/>
  <c r="I8239" i="1" s="1"/>
  <c r="C8237" i="7"/>
  <c r="D8237" i="7" s="1"/>
  <c r="I8243" i="1" s="1"/>
  <c r="C8241" i="7"/>
  <c r="D8241" i="7" s="1"/>
  <c r="I8247" i="1" s="1"/>
  <c r="C8245" i="7"/>
  <c r="D8245" i="7" s="1"/>
  <c r="I8251" i="1" s="1"/>
  <c r="C8249" i="7"/>
  <c r="D8249" i="7" s="1"/>
  <c r="I8255" i="1" s="1"/>
  <c r="C8222" i="7"/>
  <c r="D8222" i="7" s="1"/>
  <c r="I8228" i="1" s="1"/>
  <c r="C8226" i="7"/>
  <c r="D8226" i="7" s="1"/>
  <c r="I8232" i="1" s="1"/>
  <c r="C8230" i="7"/>
  <c r="D8230" i="7" s="1"/>
  <c r="I8236" i="1" s="1"/>
  <c r="C8234" i="7"/>
  <c r="D8234" i="7" s="1"/>
  <c r="I8240" i="1" s="1"/>
  <c r="C8238" i="7"/>
  <c r="D8238" i="7" s="1"/>
  <c r="I8244" i="1" s="1"/>
  <c r="C8242" i="7"/>
  <c r="D8242" i="7" s="1"/>
  <c r="I8248" i="1" s="1"/>
  <c r="C8246" i="7"/>
  <c r="D8246" i="7" s="1"/>
  <c r="I8252" i="1" s="1"/>
  <c r="C8250" i="7"/>
  <c r="D8250" i="7" s="1"/>
  <c r="I8256" i="1" s="1"/>
  <c r="C8223" i="7"/>
  <c r="D8223" i="7" s="1"/>
  <c r="I8229" i="1" s="1"/>
  <c r="C8227" i="7"/>
  <c r="D8227" i="7" s="1"/>
  <c r="I8233" i="1" s="1"/>
  <c r="C8231" i="7"/>
  <c r="D8231" i="7" s="1"/>
  <c r="I8237" i="1" s="1"/>
  <c r="C8235" i="7"/>
  <c r="D8235" i="7" s="1"/>
  <c r="I8241" i="1" s="1"/>
  <c r="C8239" i="7"/>
  <c r="D8239" i="7" s="1"/>
  <c r="I8245" i="1" s="1"/>
  <c r="C8243" i="7"/>
  <c r="D8243" i="7" s="1"/>
  <c r="I8249" i="1" s="1"/>
  <c r="C8247" i="7"/>
  <c r="D8247" i="7" s="1"/>
  <c r="I8253" i="1" s="1"/>
  <c r="D269" i="6"/>
  <c r="C8100" i="7"/>
  <c r="D8100" i="7" s="1"/>
  <c r="I8106" i="1" s="1"/>
  <c r="C8104" i="7"/>
  <c r="D8104" i="7" s="1"/>
  <c r="I8110" i="1" s="1"/>
  <c r="C8108" i="7"/>
  <c r="D8108" i="7" s="1"/>
  <c r="I8114" i="1" s="1"/>
  <c r="C8112" i="7"/>
  <c r="D8112" i="7" s="1"/>
  <c r="I8118" i="1" s="1"/>
  <c r="C8116" i="7"/>
  <c r="D8116" i="7" s="1"/>
  <c r="I8122" i="1" s="1"/>
  <c r="C8120" i="7"/>
  <c r="D8120" i="7" s="1"/>
  <c r="I8126" i="1" s="1"/>
  <c r="C8124" i="7"/>
  <c r="D8124" i="7" s="1"/>
  <c r="I8130" i="1" s="1"/>
  <c r="C8128" i="7"/>
  <c r="D8128" i="7" s="1"/>
  <c r="I8134" i="1" s="1"/>
  <c r="C8101" i="7"/>
  <c r="D8101" i="7" s="1"/>
  <c r="I8107" i="1" s="1"/>
  <c r="C8105" i="7"/>
  <c r="D8105" i="7" s="1"/>
  <c r="I8111" i="1" s="1"/>
  <c r="C8109" i="7"/>
  <c r="D8109" i="7" s="1"/>
  <c r="I8115" i="1" s="1"/>
  <c r="C8113" i="7"/>
  <c r="D8113" i="7" s="1"/>
  <c r="I8119" i="1" s="1"/>
  <c r="C8117" i="7"/>
  <c r="D8117" i="7" s="1"/>
  <c r="I8123" i="1" s="1"/>
  <c r="C8121" i="7"/>
  <c r="D8121" i="7" s="1"/>
  <c r="I8127" i="1" s="1"/>
  <c r="C8125" i="7"/>
  <c r="D8125" i="7" s="1"/>
  <c r="I8131" i="1" s="1"/>
  <c r="C8098" i="7"/>
  <c r="D8098" i="7" s="1"/>
  <c r="I8104" i="1" s="1"/>
  <c r="C8102" i="7"/>
  <c r="D8102" i="7" s="1"/>
  <c r="I8108" i="1" s="1"/>
  <c r="C8106" i="7"/>
  <c r="D8106" i="7" s="1"/>
  <c r="I8112" i="1" s="1"/>
  <c r="C8110" i="7"/>
  <c r="D8110" i="7" s="1"/>
  <c r="I8116" i="1" s="1"/>
  <c r="C8114" i="7"/>
  <c r="D8114" i="7" s="1"/>
  <c r="I8120" i="1" s="1"/>
  <c r="C8118" i="7"/>
  <c r="D8118" i="7" s="1"/>
  <c r="I8124" i="1" s="1"/>
  <c r="C8122" i="7"/>
  <c r="D8122" i="7" s="1"/>
  <c r="I8128" i="1" s="1"/>
  <c r="C8126" i="7"/>
  <c r="D8126" i="7" s="1"/>
  <c r="I8132" i="1" s="1"/>
  <c r="C8099" i="7"/>
  <c r="D8099" i="7" s="1"/>
  <c r="I8105" i="1" s="1"/>
  <c r="C8103" i="7"/>
  <c r="D8103" i="7" s="1"/>
  <c r="I8109" i="1" s="1"/>
  <c r="C8107" i="7"/>
  <c r="D8107" i="7" s="1"/>
  <c r="I8113" i="1" s="1"/>
  <c r="C8111" i="7"/>
  <c r="D8111" i="7" s="1"/>
  <c r="I8117" i="1" s="1"/>
  <c r="C8115" i="7"/>
  <c r="D8115" i="7" s="1"/>
  <c r="I8121" i="1" s="1"/>
  <c r="C8119" i="7"/>
  <c r="D8119" i="7" s="1"/>
  <c r="I8125" i="1" s="1"/>
  <c r="C8123" i="7"/>
  <c r="D8123" i="7" s="1"/>
  <c r="I8129" i="1" s="1"/>
  <c r="C8127" i="7"/>
  <c r="D8127" i="7" s="1"/>
  <c r="I8133" i="1" s="1"/>
  <c r="D265" i="6"/>
  <c r="C7980" i="7"/>
  <c r="D7980" i="7" s="1"/>
  <c r="I7986" i="1" s="1"/>
  <c r="C7984" i="7"/>
  <c r="D7984" i="7" s="1"/>
  <c r="I7990" i="1" s="1"/>
  <c r="C7988" i="7"/>
  <c r="D7988" i="7" s="1"/>
  <c r="I7994" i="1" s="1"/>
  <c r="C7992" i="7"/>
  <c r="D7992" i="7" s="1"/>
  <c r="I7998" i="1" s="1"/>
  <c r="C7996" i="7"/>
  <c r="D7996" i="7" s="1"/>
  <c r="I8002" i="1" s="1"/>
  <c r="C8000" i="7"/>
  <c r="D8000" i="7" s="1"/>
  <c r="I8006" i="1" s="1"/>
  <c r="C8004" i="7"/>
  <c r="D8004" i="7" s="1"/>
  <c r="I8010" i="1" s="1"/>
  <c r="C7977" i="7"/>
  <c r="D7977" i="7" s="1"/>
  <c r="I7983" i="1" s="1"/>
  <c r="C7981" i="7"/>
  <c r="D7981" i="7" s="1"/>
  <c r="I7987" i="1" s="1"/>
  <c r="C7985" i="7"/>
  <c r="D7985" i="7" s="1"/>
  <c r="I7991" i="1" s="1"/>
  <c r="C7989" i="7"/>
  <c r="D7989" i="7" s="1"/>
  <c r="I7995" i="1" s="1"/>
  <c r="C7993" i="7"/>
  <c r="D7993" i="7" s="1"/>
  <c r="I7999" i="1" s="1"/>
  <c r="C7997" i="7"/>
  <c r="D7997" i="7" s="1"/>
  <c r="I8003" i="1" s="1"/>
  <c r="C8001" i="7"/>
  <c r="D8001" i="7" s="1"/>
  <c r="I8007" i="1" s="1"/>
  <c r="C8005" i="7"/>
  <c r="D8005" i="7" s="1"/>
  <c r="I8011" i="1" s="1"/>
  <c r="C7978" i="7"/>
  <c r="D7978" i="7" s="1"/>
  <c r="I7984" i="1" s="1"/>
  <c r="C7982" i="7"/>
  <c r="D7982" i="7" s="1"/>
  <c r="I7988" i="1" s="1"/>
  <c r="C7986" i="7"/>
  <c r="D7986" i="7" s="1"/>
  <c r="I7992" i="1" s="1"/>
  <c r="C7990" i="7"/>
  <c r="D7990" i="7" s="1"/>
  <c r="I7996" i="1" s="1"/>
  <c r="C7994" i="7"/>
  <c r="D7994" i="7" s="1"/>
  <c r="I8000" i="1" s="1"/>
  <c r="C7998" i="7"/>
  <c r="D7998" i="7" s="1"/>
  <c r="I8004" i="1" s="1"/>
  <c r="C8002" i="7"/>
  <c r="D8002" i="7" s="1"/>
  <c r="I8008" i="1" s="1"/>
  <c r="C8006" i="7"/>
  <c r="D8006" i="7" s="1"/>
  <c r="I8012" i="1" s="1"/>
  <c r="C7979" i="7"/>
  <c r="D7979" i="7" s="1"/>
  <c r="I7985" i="1" s="1"/>
  <c r="C7983" i="7"/>
  <c r="D7983" i="7" s="1"/>
  <c r="I7989" i="1" s="1"/>
  <c r="C7987" i="7"/>
  <c r="D7987" i="7" s="1"/>
  <c r="I7993" i="1" s="1"/>
  <c r="C7991" i="7"/>
  <c r="D7991" i="7" s="1"/>
  <c r="I7997" i="1" s="1"/>
  <c r="C7995" i="7"/>
  <c r="D7995" i="7" s="1"/>
  <c r="I8001" i="1" s="1"/>
  <c r="C7999" i="7"/>
  <c r="D7999" i="7" s="1"/>
  <c r="I8005" i="1" s="1"/>
  <c r="C8003" i="7"/>
  <c r="D8003" i="7" s="1"/>
  <c r="I8009" i="1" s="1"/>
  <c r="D261" i="6"/>
  <c r="C7856" i="7"/>
  <c r="D7856" i="7" s="1"/>
  <c r="I7862" i="1" s="1"/>
  <c r="C7860" i="7"/>
  <c r="D7860" i="7" s="1"/>
  <c r="I7866" i="1" s="1"/>
  <c r="C7864" i="7"/>
  <c r="D7864" i="7" s="1"/>
  <c r="I7870" i="1" s="1"/>
  <c r="C7868" i="7"/>
  <c r="D7868" i="7" s="1"/>
  <c r="I7874" i="1" s="1"/>
  <c r="C7872" i="7"/>
  <c r="D7872" i="7" s="1"/>
  <c r="I7878" i="1" s="1"/>
  <c r="C7876" i="7"/>
  <c r="D7876" i="7" s="1"/>
  <c r="I7882" i="1" s="1"/>
  <c r="C7880" i="7"/>
  <c r="D7880" i="7" s="1"/>
  <c r="I7886" i="1" s="1"/>
  <c r="C7884" i="7"/>
  <c r="D7884" i="7" s="1"/>
  <c r="I7890" i="1" s="1"/>
  <c r="C7857" i="7"/>
  <c r="D7857" i="7" s="1"/>
  <c r="I7863" i="1" s="1"/>
  <c r="C7861" i="7"/>
  <c r="D7861" i="7" s="1"/>
  <c r="I7867" i="1" s="1"/>
  <c r="C7865" i="7"/>
  <c r="D7865" i="7" s="1"/>
  <c r="I7871" i="1" s="1"/>
  <c r="C7869" i="7"/>
  <c r="D7869" i="7" s="1"/>
  <c r="I7875" i="1" s="1"/>
  <c r="C7873" i="7"/>
  <c r="D7873" i="7" s="1"/>
  <c r="I7879" i="1" s="1"/>
  <c r="C7877" i="7"/>
  <c r="D7877" i="7" s="1"/>
  <c r="I7883" i="1" s="1"/>
  <c r="C7881" i="7"/>
  <c r="D7881" i="7" s="1"/>
  <c r="I7887" i="1" s="1"/>
  <c r="C7854" i="7"/>
  <c r="D7854" i="7" s="1"/>
  <c r="I7860" i="1" s="1"/>
  <c r="C7858" i="7"/>
  <c r="D7858" i="7" s="1"/>
  <c r="I7864" i="1" s="1"/>
  <c r="C7862" i="7"/>
  <c r="D7862" i="7" s="1"/>
  <c r="I7868" i="1" s="1"/>
  <c r="C7866" i="7"/>
  <c r="D7866" i="7" s="1"/>
  <c r="I7872" i="1" s="1"/>
  <c r="C7870" i="7"/>
  <c r="D7870" i="7" s="1"/>
  <c r="I7876" i="1" s="1"/>
  <c r="C7874" i="7"/>
  <c r="D7874" i="7" s="1"/>
  <c r="I7880" i="1" s="1"/>
  <c r="C7878" i="7"/>
  <c r="D7878" i="7" s="1"/>
  <c r="I7884" i="1" s="1"/>
  <c r="C7882" i="7"/>
  <c r="D7882" i="7" s="1"/>
  <c r="I7888" i="1" s="1"/>
  <c r="C7855" i="7"/>
  <c r="D7855" i="7" s="1"/>
  <c r="I7861" i="1" s="1"/>
  <c r="C7859" i="7"/>
  <c r="D7859" i="7" s="1"/>
  <c r="I7865" i="1" s="1"/>
  <c r="C7863" i="7"/>
  <c r="D7863" i="7" s="1"/>
  <c r="I7869" i="1" s="1"/>
  <c r="C7867" i="7"/>
  <c r="D7867" i="7" s="1"/>
  <c r="I7873" i="1" s="1"/>
  <c r="C7871" i="7"/>
  <c r="D7871" i="7" s="1"/>
  <c r="I7877" i="1" s="1"/>
  <c r="C7875" i="7"/>
  <c r="D7875" i="7" s="1"/>
  <c r="I7881" i="1" s="1"/>
  <c r="C7879" i="7"/>
  <c r="D7879" i="7" s="1"/>
  <c r="I7885" i="1" s="1"/>
  <c r="C7883" i="7"/>
  <c r="D7883" i="7" s="1"/>
  <c r="I7889" i="1" s="1"/>
  <c r="D257" i="6"/>
  <c r="C7732" i="7"/>
  <c r="D7732" i="7" s="1"/>
  <c r="I7738" i="1" s="1"/>
  <c r="C7736" i="7"/>
  <c r="D7736" i="7" s="1"/>
  <c r="I7742" i="1" s="1"/>
  <c r="C7740" i="7"/>
  <c r="D7740" i="7" s="1"/>
  <c r="I7746" i="1" s="1"/>
  <c r="C7744" i="7"/>
  <c r="D7744" i="7" s="1"/>
  <c r="I7750" i="1" s="1"/>
  <c r="C7748" i="7"/>
  <c r="D7748" i="7" s="1"/>
  <c r="I7754" i="1" s="1"/>
  <c r="C7752" i="7"/>
  <c r="D7752" i="7" s="1"/>
  <c r="I7758" i="1" s="1"/>
  <c r="C7756" i="7"/>
  <c r="D7756" i="7" s="1"/>
  <c r="I7762" i="1" s="1"/>
  <c r="C7760" i="7"/>
  <c r="D7760" i="7" s="1"/>
  <c r="I7766" i="1" s="1"/>
  <c r="C7733" i="7"/>
  <c r="D7733" i="7" s="1"/>
  <c r="I7739" i="1" s="1"/>
  <c r="C7737" i="7"/>
  <c r="D7737" i="7" s="1"/>
  <c r="I7743" i="1" s="1"/>
  <c r="C7741" i="7"/>
  <c r="D7741" i="7" s="1"/>
  <c r="I7747" i="1" s="1"/>
  <c r="C7745" i="7"/>
  <c r="D7745" i="7" s="1"/>
  <c r="I7751" i="1" s="1"/>
  <c r="C7749" i="7"/>
  <c r="D7749" i="7" s="1"/>
  <c r="I7755" i="1" s="1"/>
  <c r="C7753" i="7"/>
  <c r="D7753" i="7" s="1"/>
  <c r="I7759" i="1" s="1"/>
  <c r="C7757" i="7"/>
  <c r="D7757" i="7" s="1"/>
  <c r="I7763" i="1" s="1"/>
  <c r="C7761" i="7"/>
  <c r="D7761" i="7" s="1"/>
  <c r="I7767" i="1" s="1"/>
  <c r="C7734" i="7"/>
  <c r="D7734" i="7" s="1"/>
  <c r="I7740" i="1" s="1"/>
  <c r="C7738" i="7"/>
  <c r="D7738" i="7" s="1"/>
  <c r="I7744" i="1" s="1"/>
  <c r="C7742" i="7"/>
  <c r="D7742" i="7" s="1"/>
  <c r="I7748" i="1" s="1"/>
  <c r="C7746" i="7"/>
  <c r="D7746" i="7" s="1"/>
  <c r="I7752" i="1" s="1"/>
  <c r="C7750" i="7"/>
  <c r="D7750" i="7" s="1"/>
  <c r="I7756" i="1" s="1"/>
  <c r="C7754" i="7"/>
  <c r="D7754" i="7" s="1"/>
  <c r="I7760" i="1" s="1"/>
  <c r="C7758" i="7"/>
  <c r="D7758" i="7" s="1"/>
  <c r="I7764" i="1" s="1"/>
  <c r="C7762" i="7"/>
  <c r="D7762" i="7" s="1"/>
  <c r="I7768" i="1" s="1"/>
  <c r="C7735" i="7"/>
  <c r="D7735" i="7" s="1"/>
  <c r="I7741" i="1" s="1"/>
  <c r="C7739" i="7"/>
  <c r="D7739" i="7" s="1"/>
  <c r="I7745" i="1" s="1"/>
  <c r="C7743" i="7"/>
  <c r="D7743" i="7" s="1"/>
  <c r="I7749" i="1" s="1"/>
  <c r="C7747" i="7"/>
  <c r="D7747" i="7" s="1"/>
  <c r="I7753" i="1" s="1"/>
  <c r="C7751" i="7"/>
  <c r="D7751" i="7" s="1"/>
  <c r="I7757" i="1" s="1"/>
  <c r="C7755" i="7"/>
  <c r="D7755" i="7" s="1"/>
  <c r="I7761" i="1" s="1"/>
  <c r="C7759" i="7"/>
  <c r="D7759" i="7" s="1"/>
  <c r="I7765" i="1" s="1"/>
  <c r="D253" i="6"/>
  <c r="C7612" i="7"/>
  <c r="D7612" i="7" s="1"/>
  <c r="I7618" i="1" s="1"/>
  <c r="C7616" i="7"/>
  <c r="D7616" i="7" s="1"/>
  <c r="I7622" i="1" s="1"/>
  <c r="C7620" i="7"/>
  <c r="D7620" i="7" s="1"/>
  <c r="I7626" i="1" s="1"/>
  <c r="C7624" i="7"/>
  <c r="D7624" i="7" s="1"/>
  <c r="I7630" i="1" s="1"/>
  <c r="C7628" i="7"/>
  <c r="D7628" i="7" s="1"/>
  <c r="I7634" i="1" s="1"/>
  <c r="C7632" i="7"/>
  <c r="D7632" i="7" s="1"/>
  <c r="I7638" i="1" s="1"/>
  <c r="C7636" i="7"/>
  <c r="D7636" i="7" s="1"/>
  <c r="I7642" i="1" s="1"/>
  <c r="C7640" i="7"/>
  <c r="D7640" i="7" s="1"/>
  <c r="I7646" i="1" s="1"/>
  <c r="C7613" i="7"/>
  <c r="D7613" i="7" s="1"/>
  <c r="I7619" i="1" s="1"/>
  <c r="C7617" i="7"/>
  <c r="D7617" i="7" s="1"/>
  <c r="I7623" i="1" s="1"/>
  <c r="C7621" i="7"/>
  <c r="D7621" i="7" s="1"/>
  <c r="I7627" i="1" s="1"/>
  <c r="C7625" i="7"/>
  <c r="D7625" i="7" s="1"/>
  <c r="I7631" i="1" s="1"/>
  <c r="C7629" i="7"/>
  <c r="D7629" i="7" s="1"/>
  <c r="I7635" i="1" s="1"/>
  <c r="C7633" i="7"/>
  <c r="D7633" i="7" s="1"/>
  <c r="I7639" i="1" s="1"/>
  <c r="C7637" i="7"/>
  <c r="D7637" i="7" s="1"/>
  <c r="I7643" i="1" s="1"/>
  <c r="C7641" i="7"/>
  <c r="D7641" i="7" s="1"/>
  <c r="I7647" i="1" s="1"/>
  <c r="C7614" i="7"/>
  <c r="D7614" i="7" s="1"/>
  <c r="I7620" i="1" s="1"/>
  <c r="C7618" i="7"/>
  <c r="D7618" i="7" s="1"/>
  <c r="I7624" i="1" s="1"/>
  <c r="C7622" i="7"/>
  <c r="C7626" i="7"/>
  <c r="D7626" i="7" s="1"/>
  <c r="I7632" i="1" s="1"/>
  <c r="C7630" i="7"/>
  <c r="D7630" i="7" s="1"/>
  <c r="I7636" i="1" s="1"/>
  <c r="C7634" i="7"/>
  <c r="D7634" i="7" s="1"/>
  <c r="I7640" i="1" s="1"/>
  <c r="C7638" i="7"/>
  <c r="D7638" i="7" s="1"/>
  <c r="I7644" i="1" s="1"/>
  <c r="C7615" i="7"/>
  <c r="D7615" i="7" s="1"/>
  <c r="I7621" i="1" s="1"/>
  <c r="C7619" i="7"/>
  <c r="D7619" i="7" s="1"/>
  <c r="I7625" i="1" s="1"/>
  <c r="C7623" i="7"/>
  <c r="D7623" i="7" s="1"/>
  <c r="I7629" i="1" s="1"/>
  <c r="C7627" i="7"/>
  <c r="D7627" i="7" s="1"/>
  <c r="I7633" i="1" s="1"/>
  <c r="C7631" i="7"/>
  <c r="D7631" i="7" s="1"/>
  <c r="I7637" i="1" s="1"/>
  <c r="C7635" i="7"/>
  <c r="D7635" i="7" s="1"/>
  <c r="I7641" i="1" s="1"/>
  <c r="C7639" i="7"/>
  <c r="D7639" i="7" s="1"/>
  <c r="I7645" i="1" s="1"/>
  <c r="D249" i="6"/>
  <c r="C7492" i="7"/>
  <c r="D7492" i="7" s="1"/>
  <c r="I7498" i="1" s="1"/>
  <c r="C7496" i="7"/>
  <c r="D7496" i="7" s="1"/>
  <c r="I7502" i="1" s="1"/>
  <c r="C7500" i="7"/>
  <c r="D7500" i="7" s="1"/>
  <c r="I7506" i="1" s="1"/>
  <c r="C7504" i="7"/>
  <c r="D7504" i="7" s="1"/>
  <c r="I7510" i="1" s="1"/>
  <c r="C7508" i="7"/>
  <c r="D7508" i="7" s="1"/>
  <c r="I7514" i="1" s="1"/>
  <c r="C7512" i="7"/>
  <c r="D7512" i="7" s="1"/>
  <c r="I7518" i="1" s="1"/>
  <c r="C7516" i="7"/>
  <c r="D7516" i="7" s="1"/>
  <c r="I7522" i="1" s="1"/>
  <c r="C7489" i="7"/>
  <c r="D7489" i="7" s="1"/>
  <c r="I7495" i="1" s="1"/>
  <c r="C7493" i="7"/>
  <c r="D7493" i="7" s="1"/>
  <c r="I7499" i="1" s="1"/>
  <c r="C7497" i="7"/>
  <c r="D7497" i="7" s="1"/>
  <c r="I7503" i="1" s="1"/>
  <c r="C7501" i="7"/>
  <c r="D7501" i="7" s="1"/>
  <c r="I7507" i="1" s="1"/>
  <c r="C7505" i="7"/>
  <c r="D7505" i="7" s="1"/>
  <c r="I7511" i="1" s="1"/>
  <c r="C7509" i="7"/>
  <c r="D7509" i="7" s="1"/>
  <c r="I7515" i="1" s="1"/>
  <c r="C7513" i="7"/>
  <c r="D7513" i="7" s="1"/>
  <c r="I7519" i="1" s="1"/>
  <c r="C7517" i="7"/>
  <c r="D7517" i="7" s="1"/>
  <c r="I7523" i="1" s="1"/>
  <c r="C7490" i="7"/>
  <c r="D7490" i="7" s="1"/>
  <c r="I7496" i="1" s="1"/>
  <c r="C7494" i="7"/>
  <c r="D7494" i="7" s="1"/>
  <c r="I7500" i="1" s="1"/>
  <c r="C7498" i="7"/>
  <c r="D7498" i="7" s="1"/>
  <c r="I7504" i="1" s="1"/>
  <c r="C7502" i="7"/>
  <c r="D7502" i="7" s="1"/>
  <c r="I7508" i="1" s="1"/>
  <c r="C7506" i="7"/>
  <c r="D7506" i="7" s="1"/>
  <c r="I7512" i="1" s="1"/>
  <c r="C7510" i="7"/>
  <c r="D7510" i="7" s="1"/>
  <c r="I7516" i="1" s="1"/>
  <c r="C7514" i="7"/>
  <c r="D7514" i="7" s="1"/>
  <c r="I7520" i="1" s="1"/>
  <c r="C7518" i="7"/>
  <c r="D7518" i="7" s="1"/>
  <c r="I7524" i="1" s="1"/>
  <c r="C7491" i="7"/>
  <c r="D7491" i="7" s="1"/>
  <c r="I7497" i="1" s="1"/>
  <c r="C7495" i="7"/>
  <c r="D7495" i="7" s="1"/>
  <c r="I7501" i="1" s="1"/>
  <c r="C7499" i="7"/>
  <c r="D7499" i="7" s="1"/>
  <c r="I7505" i="1" s="1"/>
  <c r="C7503" i="7"/>
  <c r="D7503" i="7" s="1"/>
  <c r="I7509" i="1" s="1"/>
  <c r="C7507" i="7"/>
  <c r="D7507" i="7" s="1"/>
  <c r="I7513" i="1" s="1"/>
  <c r="C7511" i="7"/>
  <c r="D7511" i="7" s="1"/>
  <c r="I7517" i="1" s="1"/>
  <c r="C7515" i="7"/>
  <c r="D7515" i="7" s="1"/>
  <c r="I7521" i="1" s="1"/>
  <c r="C7519" i="7"/>
  <c r="D7519" i="7" s="1"/>
  <c r="I7525" i="1" s="1"/>
  <c r="D245" i="6"/>
  <c r="C7368" i="7"/>
  <c r="D7368" i="7" s="1"/>
  <c r="I7374" i="1" s="1"/>
  <c r="C7372" i="7"/>
  <c r="D7372" i="7" s="1"/>
  <c r="I7378" i="1" s="1"/>
  <c r="C7376" i="7"/>
  <c r="D7376" i="7" s="1"/>
  <c r="I7382" i="1" s="1"/>
  <c r="C7380" i="7"/>
  <c r="D7380" i="7" s="1"/>
  <c r="I7386" i="1" s="1"/>
  <c r="C7384" i="7"/>
  <c r="D7384" i="7" s="1"/>
  <c r="I7390" i="1" s="1"/>
  <c r="C7388" i="7"/>
  <c r="D7388" i="7" s="1"/>
  <c r="I7394" i="1" s="1"/>
  <c r="C7392" i="7"/>
  <c r="D7392" i="7" s="1"/>
  <c r="I7398" i="1" s="1"/>
  <c r="C7396" i="7"/>
  <c r="D7396" i="7" s="1"/>
  <c r="I7402" i="1" s="1"/>
  <c r="C7369" i="7"/>
  <c r="D7369" i="7" s="1"/>
  <c r="I7375" i="1" s="1"/>
  <c r="C7373" i="7"/>
  <c r="D7373" i="7" s="1"/>
  <c r="I7379" i="1" s="1"/>
  <c r="C7377" i="7"/>
  <c r="D7377" i="7" s="1"/>
  <c r="I7383" i="1" s="1"/>
  <c r="C7381" i="7"/>
  <c r="D7381" i="7" s="1"/>
  <c r="I7387" i="1" s="1"/>
  <c r="C7385" i="7"/>
  <c r="D7385" i="7" s="1"/>
  <c r="I7391" i="1" s="1"/>
  <c r="C7389" i="7"/>
  <c r="D7389" i="7" s="1"/>
  <c r="I7395" i="1" s="1"/>
  <c r="C7393" i="7"/>
  <c r="D7393" i="7" s="1"/>
  <c r="I7399" i="1" s="1"/>
  <c r="C7397" i="7"/>
  <c r="D7397" i="7" s="1"/>
  <c r="I7403" i="1" s="1"/>
  <c r="C7370" i="7"/>
  <c r="D7370" i="7" s="1"/>
  <c r="I7376" i="1" s="1"/>
  <c r="C7374" i="7"/>
  <c r="D7374" i="7" s="1"/>
  <c r="I7380" i="1" s="1"/>
  <c r="C7378" i="7"/>
  <c r="D7378" i="7" s="1"/>
  <c r="I7384" i="1" s="1"/>
  <c r="C7382" i="7"/>
  <c r="D7382" i="7" s="1"/>
  <c r="I7388" i="1" s="1"/>
  <c r="C7386" i="7"/>
  <c r="D7386" i="7" s="1"/>
  <c r="I7392" i="1" s="1"/>
  <c r="C7390" i="7"/>
  <c r="D7390" i="7" s="1"/>
  <c r="I7396" i="1" s="1"/>
  <c r="C7394" i="7"/>
  <c r="D7394" i="7" s="1"/>
  <c r="I7400" i="1" s="1"/>
  <c r="C7367" i="7"/>
  <c r="D7367" i="7" s="1"/>
  <c r="I7373" i="1" s="1"/>
  <c r="C7371" i="7"/>
  <c r="D7371" i="7" s="1"/>
  <c r="I7377" i="1" s="1"/>
  <c r="C7375" i="7"/>
  <c r="D7375" i="7" s="1"/>
  <c r="I7381" i="1" s="1"/>
  <c r="C7379" i="7"/>
  <c r="D7379" i="7" s="1"/>
  <c r="I7385" i="1" s="1"/>
  <c r="C7383" i="7"/>
  <c r="D7383" i="7" s="1"/>
  <c r="I7389" i="1" s="1"/>
  <c r="C7387" i="7"/>
  <c r="D7387" i="7" s="1"/>
  <c r="I7393" i="1" s="1"/>
  <c r="C7391" i="7"/>
  <c r="D7391" i="7" s="1"/>
  <c r="I7397" i="1" s="1"/>
  <c r="C7395" i="7"/>
  <c r="D7395" i="7" s="1"/>
  <c r="I7401" i="1" s="1"/>
  <c r="D241" i="6"/>
  <c r="C7248" i="7"/>
  <c r="D7248" i="7" s="1"/>
  <c r="I7254" i="1" s="1"/>
  <c r="C7252" i="7"/>
  <c r="D7252" i="7" s="1"/>
  <c r="I7258" i="1" s="1"/>
  <c r="C7256" i="7"/>
  <c r="D7256" i="7" s="1"/>
  <c r="I7262" i="1" s="1"/>
  <c r="C7260" i="7"/>
  <c r="D7260" i="7" s="1"/>
  <c r="I7266" i="1" s="1"/>
  <c r="C7264" i="7"/>
  <c r="D7264" i="7" s="1"/>
  <c r="I7270" i="1" s="1"/>
  <c r="C7268" i="7"/>
  <c r="D7268" i="7" s="1"/>
  <c r="I7274" i="1" s="1"/>
  <c r="C7272" i="7"/>
  <c r="D7272" i="7" s="1"/>
  <c r="I7278" i="1" s="1"/>
  <c r="C7276" i="7"/>
  <c r="D7276" i="7" s="1"/>
  <c r="I7282" i="1" s="1"/>
  <c r="C7249" i="7"/>
  <c r="D7249" i="7" s="1"/>
  <c r="I7255" i="1" s="1"/>
  <c r="C7253" i="7"/>
  <c r="D7253" i="7" s="1"/>
  <c r="I7259" i="1" s="1"/>
  <c r="C7257" i="7"/>
  <c r="D7257" i="7" s="1"/>
  <c r="I7263" i="1" s="1"/>
  <c r="C7261" i="7"/>
  <c r="D7261" i="7" s="1"/>
  <c r="I7267" i="1" s="1"/>
  <c r="C7265" i="7"/>
  <c r="D7265" i="7" s="1"/>
  <c r="I7271" i="1" s="1"/>
  <c r="C7269" i="7"/>
  <c r="D7269" i="7" s="1"/>
  <c r="I7275" i="1" s="1"/>
  <c r="C7273" i="7"/>
  <c r="D7273" i="7" s="1"/>
  <c r="I7279" i="1" s="1"/>
  <c r="C7250" i="7"/>
  <c r="D7250" i="7" s="1"/>
  <c r="I7256" i="1" s="1"/>
  <c r="C7254" i="7"/>
  <c r="D7254" i="7" s="1"/>
  <c r="I7260" i="1" s="1"/>
  <c r="C7258" i="7"/>
  <c r="D7258" i="7" s="1"/>
  <c r="I7264" i="1" s="1"/>
  <c r="C7262" i="7"/>
  <c r="D7262" i="7" s="1"/>
  <c r="I7268" i="1" s="1"/>
  <c r="C7266" i="7"/>
  <c r="D7266" i="7" s="1"/>
  <c r="I7272" i="1" s="1"/>
  <c r="C7270" i="7"/>
  <c r="D7270" i="7" s="1"/>
  <c r="I7276" i="1" s="1"/>
  <c r="C7274" i="7"/>
  <c r="D7274" i="7" s="1"/>
  <c r="I7280" i="1" s="1"/>
  <c r="C7247" i="7"/>
  <c r="D7247" i="7" s="1"/>
  <c r="I7253" i="1" s="1"/>
  <c r="C7251" i="7"/>
  <c r="D7251" i="7" s="1"/>
  <c r="I7257" i="1" s="1"/>
  <c r="C7255" i="7"/>
  <c r="D7255" i="7" s="1"/>
  <c r="I7261" i="1" s="1"/>
  <c r="C7259" i="7"/>
  <c r="D7259" i="7" s="1"/>
  <c r="I7265" i="1" s="1"/>
  <c r="C7263" i="7"/>
  <c r="D7263" i="7" s="1"/>
  <c r="I7269" i="1" s="1"/>
  <c r="C7267" i="7"/>
  <c r="D7267" i="7" s="1"/>
  <c r="I7273" i="1" s="1"/>
  <c r="C7271" i="7"/>
  <c r="D7271" i="7" s="1"/>
  <c r="I7277" i="1" s="1"/>
  <c r="C7275" i="7"/>
  <c r="D7275" i="7" s="1"/>
  <c r="I7281" i="1" s="1"/>
  <c r="D237" i="6"/>
  <c r="C7124" i="7"/>
  <c r="D7124" i="7" s="1"/>
  <c r="I7130" i="1" s="1"/>
  <c r="C7128" i="7"/>
  <c r="D7128" i="7" s="1"/>
  <c r="I7134" i="1" s="1"/>
  <c r="C7132" i="7"/>
  <c r="D7132" i="7" s="1"/>
  <c r="I7138" i="1" s="1"/>
  <c r="C7136" i="7"/>
  <c r="D7136" i="7" s="1"/>
  <c r="I7142" i="1" s="1"/>
  <c r="C7140" i="7"/>
  <c r="D7140" i="7" s="1"/>
  <c r="I7146" i="1" s="1"/>
  <c r="C7144" i="7"/>
  <c r="D7144" i="7" s="1"/>
  <c r="I7150" i="1" s="1"/>
  <c r="C7148" i="7"/>
  <c r="D7148" i="7" s="1"/>
  <c r="I7154" i="1" s="1"/>
  <c r="C7152" i="7"/>
  <c r="D7152" i="7" s="1"/>
  <c r="I7158" i="1" s="1"/>
  <c r="C7125" i="7"/>
  <c r="D7125" i="7" s="1"/>
  <c r="I7131" i="1" s="1"/>
  <c r="C7129" i="7"/>
  <c r="D7129" i="7" s="1"/>
  <c r="I7135" i="1" s="1"/>
  <c r="C7133" i="7"/>
  <c r="D7133" i="7" s="1"/>
  <c r="I7139" i="1" s="1"/>
  <c r="C7137" i="7"/>
  <c r="D7137" i="7" s="1"/>
  <c r="I7143" i="1" s="1"/>
  <c r="C7141" i="7"/>
  <c r="D7141" i="7" s="1"/>
  <c r="I7147" i="1" s="1"/>
  <c r="C7145" i="7"/>
  <c r="D7145" i="7" s="1"/>
  <c r="I7151" i="1" s="1"/>
  <c r="C7149" i="7"/>
  <c r="D7149" i="7" s="1"/>
  <c r="I7155" i="1" s="1"/>
  <c r="C7153" i="7"/>
  <c r="D7153" i="7" s="1"/>
  <c r="I7159" i="1" s="1"/>
  <c r="C7126" i="7"/>
  <c r="D7126" i="7" s="1"/>
  <c r="I7132" i="1" s="1"/>
  <c r="C7130" i="7"/>
  <c r="D7130" i="7" s="1"/>
  <c r="I7136" i="1" s="1"/>
  <c r="C7134" i="7"/>
  <c r="D7134" i="7" s="1"/>
  <c r="I7140" i="1" s="1"/>
  <c r="C7138" i="7"/>
  <c r="D7138" i="7" s="1"/>
  <c r="I7144" i="1" s="1"/>
  <c r="C7142" i="7"/>
  <c r="D7142" i="7" s="1"/>
  <c r="I7148" i="1" s="1"/>
  <c r="C7146" i="7"/>
  <c r="D7146" i="7" s="1"/>
  <c r="I7152" i="1" s="1"/>
  <c r="C7150" i="7"/>
  <c r="D7150" i="7" s="1"/>
  <c r="I7156" i="1" s="1"/>
  <c r="C7154" i="7"/>
  <c r="D7154" i="7" s="1"/>
  <c r="I7160" i="1" s="1"/>
  <c r="C7127" i="7"/>
  <c r="D7127" i="7" s="1"/>
  <c r="I7133" i="1" s="1"/>
  <c r="C7131" i="7"/>
  <c r="D7131" i="7" s="1"/>
  <c r="I7137" i="1" s="1"/>
  <c r="C7135" i="7"/>
  <c r="D7135" i="7" s="1"/>
  <c r="I7141" i="1" s="1"/>
  <c r="C7139" i="7"/>
  <c r="D7139" i="7" s="1"/>
  <c r="I7145" i="1" s="1"/>
  <c r="C7143" i="7"/>
  <c r="D7143" i="7" s="1"/>
  <c r="I7149" i="1" s="1"/>
  <c r="C7147" i="7"/>
  <c r="D7147" i="7" s="1"/>
  <c r="I7153" i="1" s="1"/>
  <c r="C7151" i="7"/>
  <c r="D7151" i="7" s="1"/>
  <c r="I7157" i="1" s="1"/>
  <c r="D233" i="6"/>
  <c r="C7004" i="7"/>
  <c r="D7004" i="7" s="1"/>
  <c r="I7010" i="1" s="1"/>
  <c r="C7008" i="7"/>
  <c r="D7008" i="7" s="1"/>
  <c r="I7014" i="1" s="1"/>
  <c r="C7012" i="7"/>
  <c r="D7012" i="7" s="1"/>
  <c r="I7018" i="1" s="1"/>
  <c r="C7016" i="7"/>
  <c r="D7016" i="7" s="1"/>
  <c r="I7022" i="1" s="1"/>
  <c r="C7020" i="7"/>
  <c r="D7020" i="7" s="1"/>
  <c r="I7026" i="1" s="1"/>
  <c r="C7024" i="7"/>
  <c r="D7024" i="7" s="1"/>
  <c r="I7030" i="1" s="1"/>
  <c r="C7028" i="7"/>
  <c r="D7028" i="7" s="1"/>
  <c r="I7034" i="1" s="1"/>
  <c r="C7032" i="7"/>
  <c r="D7032" i="7" s="1"/>
  <c r="I7038" i="1" s="1"/>
  <c r="C7005" i="7"/>
  <c r="D7005" i="7" s="1"/>
  <c r="I7011" i="1" s="1"/>
  <c r="C7009" i="7"/>
  <c r="D7009" i="7" s="1"/>
  <c r="I7015" i="1" s="1"/>
  <c r="C7013" i="7"/>
  <c r="D7013" i="7" s="1"/>
  <c r="I7019" i="1" s="1"/>
  <c r="C7017" i="7"/>
  <c r="D7017" i="7" s="1"/>
  <c r="I7023" i="1" s="1"/>
  <c r="C7021" i="7"/>
  <c r="D7021" i="7" s="1"/>
  <c r="I7027" i="1" s="1"/>
  <c r="C7025" i="7"/>
  <c r="D7025" i="7" s="1"/>
  <c r="I7031" i="1" s="1"/>
  <c r="C7029" i="7"/>
  <c r="D7029" i="7" s="1"/>
  <c r="I7035" i="1" s="1"/>
  <c r="C7002" i="7"/>
  <c r="D7002" i="7" s="1"/>
  <c r="I7008" i="1" s="1"/>
  <c r="C7006" i="7"/>
  <c r="D7006" i="7" s="1"/>
  <c r="I7012" i="1" s="1"/>
  <c r="C7010" i="7"/>
  <c r="D7010" i="7" s="1"/>
  <c r="I7016" i="1" s="1"/>
  <c r="C7014" i="7"/>
  <c r="D7014" i="7" s="1"/>
  <c r="I7020" i="1" s="1"/>
  <c r="C7018" i="7"/>
  <c r="D7018" i="7" s="1"/>
  <c r="I7024" i="1" s="1"/>
  <c r="C7022" i="7"/>
  <c r="D7022" i="7" s="1"/>
  <c r="I7028" i="1" s="1"/>
  <c r="C7026" i="7"/>
  <c r="D7026" i="7" s="1"/>
  <c r="I7032" i="1" s="1"/>
  <c r="C7030" i="7"/>
  <c r="D7030" i="7" s="1"/>
  <c r="I7036" i="1" s="1"/>
  <c r="C7003" i="7"/>
  <c r="D7003" i="7" s="1"/>
  <c r="I7009" i="1" s="1"/>
  <c r="C7007" i="7"/>
  <c r="D7007" i="7" s="1"/>
  <c r="I7013" i="1" s="1"/>
  <c r="C7011" i="7"/>
  <c r="D7011" i="7" s="1"/>
  <c r="I7017" i="1" s="1"/>
  <c r="C7015" i="7"/>
  <c r="D7015" i="7" s="1"/>
  <c r="I7021" i="1" s="1"/>
  <c r="C7019" i="7"/>
  <c r="D7019" i="7" s="1"/>
  <c r="I7025" i="1" s="1"/>
  <c r="C7023" i="7"/>
  <c r="D7023" i="7" s="1"/>
  <c r="I7029" i="1" s="1"/>
  <c r="C7027" i="7"/>
  <c r="D7027" i="7" s="1"/>
  <c r="I7033" i="1" s="1"/>
  <c r="C7031" i="7"/>
  <c r="D7031" i="7" s="1"/>
  <c r="I7037" i="1" s="1"/>
  <c r="D229" i="6"/>
  <c r="C6884" i="7"/>
  <c r="D6884" i="7" s="1"/>
  <c r="I6890" i="1" s="1"/>
  <c r="C6888" i="7"/>
  <c r="D6888" i="7" s="1"/>
  <c r="I6894" i="1" s="1"/>
  <c r="C6892" i="7"/>
  <c r="D6892" i="7" s="1"/>
  <c r="I6898" i="1" s="1"/>
  <c r="C6896" i="7"/>
  <c r="D6896" i="7" s="1"/>
  <c r="I6902" i="1" s="1"/>
  <c r="C6900" i="7"/>
  <c r="D6900" i="7" s="1"/>
  <c r="I6906" i="1" s="1"/>
  <c r="C6904" i="7"/>
  <c r="D6904" i="7" s="1"/>
  <c r="I6910" i="1" s="1"/>
  <c r="C6908" i="7"/>
  <c r="D6908" i="7" s="1"/>
  <c r="I6914" i="1" s="1"/>
  <c r="C6885" i="7"/>
  <c r="D6885" i="7" s="1"/>
  <c r="I6891" i="1" s="1"/>
  <c r="C6889" i="7"/>
  <c r="D6889" i="7" s="1"/>
  <c r="I6895" i="1" s="1"/>
  <c r="C6893" i="7"/>
  <c r="D6893" i="7" s="1"/>
  <c r="I6899" i="1" s="1"/>
  <c r="C6897" i="7"/>
  <c r="D6897" i="7" s="1"/>
  <c r="I6903" i="1" s="1"/>
  <c r="C6901" i="7"/>
  <c r="D6901" i="7" s="1"/>
  <c r="I6907" i="1" s="1"/>
  <c r="C6905" i="7"/>
  <c r="D6905" i="7" s="1"/>
  <c r="I6911" i="1" s="1"/>
  <c r="C6909" i="7"/>
  <c r="D6909" i="7" s="1"/>
  <c r="I6915" i="1" s="1"/>
  <c r="C6882" i="7"/>
  <c r="D6882" i="7" s="1"/>
  <c r="I6888" i="1" s="1"/>
  <c r="C6886" i="7"/>
  <c r="D6886" i="7" s="1"/>
  <c r="I6892" i="1" s="1"/>
  <c r="C6890" i="7"/>
  <c r="D6890" i="7" s="1"/>
  <c r="I6896" i="1" s="1"/>
  <c r="C6894" i="7"/>
  <c r="D6894" i="7" s="1"/>
  <c r="I6900" i="1" s="1"/>
  <c r="C6898" i="7"/>
  <c r="D6898" i="7" s="1"/>
  <c r="I6904" i="1" s="1"/>
  <c r="C6902" i="7"/>
  <c r="D6902" i="7" s="1"/>
  <c r="I6908" i="1" s="1"/>
  <c r="C6906" i="7"/>
  <c r="D6906" i="7" s="1"/>
  <c r="I6912" i="1" s="1"/>
  <c r="C6910" i="7"/>
  <c r="D6910" i="7" s="1"/>
  <c r="I6916" i="1" s="1"/>
  <c r="C6883" i="7"/>
  <c r="D6883" i="7" s="1"/>
  <c r="I6889" i="1" s="1"/>
  <c r="C6887" i="7"/>
  <c r="D6887" i="7" s="1"/>
  <c r="I6893" i="1" s="1"/>
  <c r="C6891" i="7"/>
  <c r="D6891" i="7" s="1"/>
  <c r="I6897" i="1" s="1"/>
  <c r="C6895" i="7"/>
  <c r="D6895" i="7" s="1"/>
  <c r="I6901" i="1" s="1"/>
  <c r="C6899" i="7"/>
  <c r="D6899" i="7" s="1"/>
  <c r="I6905" i="1" s="1"/>
  <c r="C6903" i="7"/>
  <c r="D6903" i="7" s="1"/>
  <c r="I6909" i="1" s="1"/>
  <c r="C6907" i="7"/>
  <c r="D6907" i="7" s="1"/>
  <c r="I6913" i="1" s="1"/>
  <c r="C6911" i="7"/>
  <c r="D6911" i="7" s="1"/>
  <c r="I6917" i="1" s="1"/>
  <c r="D225" i="6"/>
  <c r="C6760" i="7"/>
  <c r="D6760" i="7" s="1"/>
  <c r="I6766" i="1" s="1"/>
  <c r="C6764" i="7"/>
  <c r="D6764" i="7" s="1"/>
  <c r="I6770" i="1" s="1"/>
  <c r="C6768" i="7"/>
  <c r="D6768" i="7" s="1"/>
  <c r="I6774" i="1" s="1"/>
  <c r="C6772" i="7"/>
  <c r="D6772" i="7" s="1"/>
  <c r="I6778" i="1" s="1"/>
  <c r="C6776" i="7"/>
  <c r="D6776" i="7" s="1"/>
  <c r="I6782" i="1" s="1"/>
  <c r="C6780" i="7"/>
  <c r="D6780" i="7" s="1"/>
  <c r="I6786" i="1" s="1"/>
  <c r="C6784" i="7"/>
  <c r="D6784" i="7" s="1"/>
  <c r="I6790" i="1" s="1"/>
  <c r="C6788" i="7"/>
  <c r="D6788" i="7" s="1"/>
  <c r="I6794" i="1" s="1"/>
  <c r="C6761" i="7"/>
  <c r="D6761" i="7" s="1"/>
  <c r="I6767" i="1" s="1"/>
  <c r="C6765" i="7"/>
  <c r="D6765" i="7" s="1"/>
  <c r="I6771" i="1" s="1"/>
  <c r="C6769" i="7"/>
  <c r="D6769" i="7" s="1"/>
  <c r="I6775" i="1" s="1"/>
  <c r="C6773" i="7"/>
  <c r="D6773" i="7" s="1"/>
  <c r="I6779" i="1" s="1"/>
  <c r="C6777" i="7"/>
  <c r="D6777" i="7" s="1"/>
  <c r="I6783" i="1" s="1"/>
  <c r="C6781" i="7"/>
  <c r="D6781" i="7" s="1"/>
  <c r="I6787" i="1" s="1"/>
  <c r="C6785" i="7"/>
  <c r="D6785" i="7" s="1"/>
  <c r="I6791" i="1" s="1"/>
  <c r="C6789" i="7"/>
  <c r="D6789" i="7" s="1"/>
  <c r="I6795" i="1" s="1"/>
  <c r="C6762" i="7"/>
  <c r="D6762" i="7" s="1"/>
  <c r="I6768" i="1" s="1"/>
  <c r="C6766" i="7"/>
  <c r="D6766" i="7" s="1"/>
  <c r="I6772" i="1" s="1"/>
  <c r="C6770" i="7"/>
  <c r="D6770" i="7" s="1"/>
  <c r="I6776" i="1" s="1"/>
  <c r="C6774" i="7"/>
  <c r="D6774" i="7" s="1"/>
  <c r="I6780" i="1" s="1"/>
  <c r="C6778" i="7"/>
  <c r="D6778" i="7" s="1"/>
  <c r="I6784" i="1" s="1"/>
  <c r="C6782" i="7"/>
  <c r="D6782" i="7" s="1"/>
  <c r="I6788" i="1" s="1"/>
  <c r="C6786" i="7"/>
  <c r="D6786" i="7" s="1"/>
  <c r="I6792" i="1" s="1"/>
  <c r="C6759" i="7"/>
  <c r="D6759" i="7" s="1"/>
  <c r="I6765" i="1" s="1"/>
  <c r="C6763" i="7"/>
  <c r="D6763" i="7" s="1"/>
  <c r="I6769" i="1" s="1"/>
  <c r="C6767" i="7"/>
  <c r="D6767" i="7" s="1"/>
  <c r="I6773" i="1" s="1"/>
  <c r="C6771" i="7"/>
  <c r="D6771" i="7" s="1"/>
  <c r="I6777" i="1" s="1"/>
  <c r="C6775" i="7"/>
  <c r="D6775" i="7" s="1"/>
  <c r="I6781" i="1" s="1"/>
  <c r="C6779" i="7"/>
  <c r="D6779" i="7" s="1"/>
  <c r="I6785" i="1" s="1"/>
  <c r="C6783" i="7"/>
  <c r="D6783" i="7" s="1"/>
  <c r="I6789" i="1" s="1"/>
  <c r="C6787" i="7"/>
  <c r="D6787" i="7" s="1"/>
  <c r="I6793" i="1" s="1"/>
  <c r="D221" i="6"/>
  <c r="C6640" i="7"/>
  <c r="D6640" i="7" s="1"/>
  <c r="I6646" i="1" s="1"/>
  <c r="C6644" i="7"/>
  <c r="D6644" i="7" s="1"/>
  <c r="I6650" i="1" s="1"/>
  <c r="C6648" i="7"/>
  <c r="D6648" i="7" s="1"/>
  <c r="I6654" i="1" s="1"/>
  <c r="C6652" i="7"/>
  <c r="D6652" i="7" s="1"/>
  <c r="I6658" i="1" s="1"/>
  <c r="C6656" i="7"/>
  <c r="D6656" i="7" s="1"/>
  <c r="I6662" i="1" s="1"/>
  <c r="C6660" i="7"/>
  <c r="D6660" i="7" s="1"/>
  <c r="I6666" i="1" s="1"/>
  <c r="C6664" i="7"/>
  <c r="D6664" i="7" s="1"/>
  <c r="I6670" i="1" s="1"/>
  <c r="C6637" i="7"/>
  <c r="D6637" i="7" s="1"/>
  <c r="I6643" i="1" s="1"/>
  <c r="C6641" i="7"/>
  <c r="D6641" i="7" s="1"/>
  <c r="I6647" i="1" s="1"/>
  <c r="C6645" i="7"/>
  <c r="D6645" i="7" s="1"/>
  <c r="I6651" i="1" s="1"/>
  <c r="C6649" i="7"/>
  <c r="D6649" i="7" s="1"/>
  <c r="I6655" i="1" s="1"/>
  <c r="C6653" i="7"/>
  <c r="D6653" i="7" s="1"/>
  <c r="I6659" i="1" s="1"/>
  <c r="C6657" i="7"/>
  <c r="D6657" i="7" s="1"/>
  <c r="I6663" i="1" s="1"/>
  <c r="C6661" i="7"/>
  <c r="D6661" i="7" s="1"/>
  <c r="I6667" i="1" s="1"/>
  <c r="C6665" i="7"/>
  <c r="D6665" i="7" s="1"/>
  <c r="I6671" i="1" s="1"/>
  <c r="C6638" i="7"/>
  <c r="D6638" i="7" s="1"/>
  <c r="I6644" i="1" s="1"/>
  <c r="C6642" i="7"/>
  <c r="D6642" i="7" s="1"/>
  <c r="I6648" i="1" s="1"/>
  <c r="C6646" i="7"/>
  <c r="D6646" i="7" s="1"/>
  <c r="I6652" i="1" s="1"/>
  <c r="C6650" i="7"/>
  <c r="D6650" i="7" s="1"/>
  <c r="I6656" i="1" s="1"/>
  <c r="C6654" i="7"/>
  <c r="D6654" i="7" s="1"/>
  <c r="I6660" i="1" s="1"/>
  <c r="C6658" i="7"/>
  <c r="D6658" i="7" s="1"/>
  <c r="I6664" i="1" s="1"/>
  <c r="C6662" i="7"/>
  <c r="D6662" i="7" s="1"/>
  <c r="I6668" i="1" s="1"/>
  <c r="C6666" i="7"/>
  <c r="D6666" i="7" s="1"/>
  <c r="I6672" i="1" s="1"/>
  <c r="C6639" i="7"/>
  <c r="D6639" i="7" s="1"/>
  <c r="I6645" i="1" s="1"/>
  <c r="C6643" i="7"/>
  <c r="D6643" i="7" s="1"/>
  <c r="I6649" i="1" s="1"/>
  <c r="C6647" i="7"/>
  <c r="D6647" i="7" s="1"/>
  <c r="I6653" i="1" s="1"/>
  <c r="C6651" i="7"/>
  <c r="D6651" i="7" s="1"/>
  <c r="I6657" i="1" s="1"/>
  <c r="C6655" i="7"/>
  <c r="D6655" i="7" s="1"/>
  <c r="I6661" i="1" s="1"/>
  <c r="C6659" i="7"/>
  <c r="D6659" i="7" s="1"/>
  <c r="I6665" i="1" s="1"/>
  <c r="C6663" i="7"/>
  <c r="D6663" i="7" s="1"/>
  <c r="I6669" i="1" s="1"/>
  <c r="C6667" i="7"/>
  <c r="D6667" i="7" s="1"/>
  <c r="I6673" i="1" s="1"/>
  <c r="D217" i="6"/>
  <c r="C6516" i="7"/>
  <c r="D6516" i="7" s="1"/>
  <c r="I6522" i="1" s="1"/>
  <c r="C6520" i="7"/>
  <c r="D6520" i="7" s="1"/>
  <c r="I6526" i="1" s="1"/>
  <c r="C6524" i="7"/>
  <c r="D6524" i="7" s="1"/>
  <c r="I6530" i="1" s="1"/>
  <c r="C6528" i="7"/>
  <c r="D6528" i="7" s="1"/>
  <c r="I6534" i="1" s="1"/>
  <c r="C6532" i="7"/>
  <c r="D6532" i="7" s="1"/>
  <c r="I6538" i="1" s="1"/>
  <c r="C6536" i="7"/>
  <c r="D6536" i="7" s="1"/>
  <c r="I6542" i="1" s="1"/>
  <c r="C6540" i="7"/>
  <c r="D6540" i="7" s="1"/>
  <c r="I6546" i="1" s="1"/>
  <c r="C6544" i="7"/>
  <c r="D6544" i="7" s="1"/>
  <c r="I6550" i="1" s="1"/>
  <c r="C6517" i="7"/>
  <c r="D6517" i="7" s="1"/>
  <c r="I6523" i="1" s="1"/>
  <c r="C6521" i="7"/>
  <c r="D6521" i="7" s="1"/>
  <c r="I6527" i="1" s="1"/>
  <c r="C6525" i="7"/>
  <c r="D6525" i="7" s="1"/>
  <c r="I6531" i="1" s="1"/>
  <c r="C6529" i="7"/>
  <c r="D6529" i="7" s="1"/>
  <c r="I6535" i="1" s="1"/>
  <c r="C6533" i="7"/>
  <c r="D6533" i="7" s="1"/>
  <c r="I6539" i="1" s="1"/>
  <c r="C6537" i="7"/>
  <c r="D6537" i="7" s="1"/>
  <c r="I6543" i="1" s="1"/>
  <c r="C6541" i="7"/>
  <c r="D6541" i="7" s="1"/>
  <c r="I6547" i="1" s="1"/>
  <c r="C6545" i="7"/>
  <c r="D6545" i="7" s="1"/>
  <c r="I6551" i="1" s="1"/>
  <c r="C6518" i="7"/>
  <c r="D6518" i="7" s="1"/>
  <c r="I6524" i="1" s="1"/>
  <c r="C6522" i="7"/>
  <c r="D6522" i="7" s="1"/>
  <c r="I6528" i="1" s="1"/>
  <c r="C6526" i="7"/>
  <c r="D6526" i="7" s="1"/>
  <c r="I6532" i="1" s="1"/>
  <c r="C6530" i="7"/>
  <c r="D6530" i="7" s="1"/>
  <c r="I6536" i="1" s="1"/>
  <c r="C6534" i="7"/>
  <c r="D6534" i="7" s="1"/>
  <c r="I6540" i="1" s="1"/>
  <c r="C6538" i="7"/>
  <c r="D6538" i="7" s="1"/>
  <c r="I6544" i="1" s="1"/>
  <c r="C6542" i="7"/>
  <c r="D6542" i="7" s="1"/>
  <c r="I6548" i="1" s="1"/>
  <c r="C6519" i="7"/>
  <c r="D6519" i="7" s="1"/>
  <c r="I6525" i="1" s="1"/>
  <c r="C6523" i="7"/>
  <c r="D6523" i="7" s="1"/>
  <c r="I6529" i="1" s="1"/>
  <c r="C6527" i="7"/>
  <c r="D6527" i="7" s="1"/>
  <c r="I6533" i="1" s="1"/>
  <c r="C6531" i="7"/>
  <c r="D6531" i="7" s="1"/>
  <c r="I6537" i="1" s="1"/>
  <c r="C6535" i="7"/>
  <c r="D6535" i="7" s="1"/>
  <c r="I6541" i="1" s="1"/>
  <c r="C6539" i="7"/>
  <c r="D6539" i="7" s="1"/>
  <c r="I6545" i="1" s="1"/>
  <c r="C6543" i="7"/>
  <c r="D6543" i="7" s="1"/>
  <c r="I6549" i="1" s="1"/>
  <c r="D213" i="6"/>
  <c r="C6396" i="7"/>
  <c r="D6396" i="7" s="1"/>
  <c r="I6402" i="1" s="1"/>
  <c r="C6400" i="7"/>
  <c r="D6400" i="7" s="1"/>
  <c r="I6406" i="1" s="1"/>
  <c r="C6404" i="7"/>
  <c r="D6404" i="7" s="1"/>
  <c r="I6410" i="1" s="1"/>
  <c r="C6408" i="7"/>
  <c r="D6408" i="7" s="1"/>
  <c r="I6414" i="1" s="1"/>
  <c r="C6412" i="7"/>
  <c r="D6412" i="7" s="1"/>
  <c r="I6418" i="1" s="1"/>
  <c r="C6416" i="7"/>
  <c r="D6416" i="7" s="1"/>
  <c r="I6422" i="1" s="1"/>
  <c r="C6420" i="7"/>
  <c r="D6420" i="7" s="1"/>
  <c r="I6426" i="1" s="1"/>
  <c r="C6393" i="7"/>
  <c r="D6393" i="7" s="1"/>
  <c r="I6399" i="1" s="1"/>
  <c r="C6397" i="7"/>
  <c r="D6397" i="7" s="1"/>
  <c r="I6403" i="1" s="1"/>
  <c r="C6401" i="7"/>
  <c r="D6401" i="7" s="1"/>
  <c r="I6407" i="1" s="1"/>
  <c r="C6405" i="7"/>
  <c r="D6405" i="7" s="1"/>
  <c r="I6411" i="1" s="1"/>
  <c r="C6409" i="7"/>
  <c r="D6409" i="7" s="1"/>
  <c r="I6415" i="1" s="1"/>
  <c r="C6413" i="7"/>
  <c r="D6413" i="7" s="1"/>
  <c r="I6419" i="1" s="1"/>
  <c r="C6417" i="7"/>
  <c r="D6417" i="7" s="1"/>
  <c r="I6423" i="1" s="1"/>
  <c r="C6421" i="7"/>
  <c r="D6421" i="7" s="1"/>
  <c r="I6427" i="1" s="1"/>
  <c r="C6394" i="7"/>
  <c r="D6394" i="7" s="1"/>
  <c r="I6400" i="1" s="1"/>
  <c r="C6398" i="7"/>
  <c r="D6398" i="7" s="1"/>
  <c r="I6404" i="1" s="1"/>
  <c r="C6402" i="7"/>
  <c r="D6402" i="7" s="1"/>
  <c r="I6408" i="1" s="1"/>
  <c r="C6406" i="7"/>
  <c r="D6406" i="7" s="1"/>
  <c r="I6412" i="1" s="1"/>
  <c r="C6410" i="7"/>
  <c r="D6410" i="7" s="1"/>
  <c r="I6416" i="1" s="1"/>
  <c r="C6414" i="7"/>
  <c r="D6414" i="7" s="1"/>
  <c r="I6420" i="1" s="1"/>
  <c r="C6418" i="7"/>
  <c r="D6418" i="7" s="1"/>
  <c r="I6424" i="1" s="1"/>
  <c r="C6422" i="7"/>
  <c r="D6422" i="7" s="1"/>
  <c r="I6428" i="1" s="1"/>
  <c r="C6395" i="7"/>
  <c r="D6395" i="7" s="1"/>
  <c r="I6401" i="1" s="1"/>
  <c r="C6399" i="7"/>
  <c r="D6399" i="7" s="1"/>
  <c r="I6405" i="1" s="1"/>
  <c r="C6403" i="7"/>
  <c r="D6403" i="7" s="1"/>
  <c r="I6409" i="1" s="1"/>
  <c r="C6407" i="7"/>
  <c r="D6407" i="7" s="1"/>
  <c r="I6413" i="1" s="1"/>
  <c r="C6411" i="7"/>
  <c r="D6411" i="7" s="1"/>
  <c r="I6417" i="1" s="1"/>
  <c r="C6415" i="7"/>
  <c r="D6415" i="7" s="1"/>
  <c r="I6421" i="1" s="1"/>
  <c r="C6419" i="7"/>
  <c r="D6419" i="7" s="1"/>
  <c r="I6425" i="1" s="1"/>
  <c r="C6423" i="7"/>
  <c r="D6423" i="7" s="1"/>
  <c r="I6429" i="1" s="1"/>
  <c r="D209" i="6"/>
  <c r="C6272" i="7"/>
  <c r="D6272" i="7" s="1"/>
  <c r="I6278" i="1" s="1"/>
  <c r="C6276" i="7"/>
  <c r="D6276" i="7" s="1"/>
  <c r="I6282" i="1" s="1"/>
  <c r="C6280" i="7"/>
  <c r="D6280" i="7" s="1"/>
  <c r="I6286" i="1" s="1"/>
  <c r="C6284" i="7"/>
  <c r="D6284" i="7" s="1"/>
  <c r="I6290" i="1" s="1"/>
  <c r="C6288" i="7"/>
  <c r="D6288" i="7" s="1"/>
  <c r="I6294" i="1" s="1"/>
  <c r="C6292" i="7"/>
  <c r="D6292" i="7" s="1"/>
  <c r="I6298" i="1" s="1"/>
  <c r="C6296" i="7"/>
  <c r="D6296" i="7" s="1"/>
  <c r="I6302" i="1" s="1"/>
  <c r="C6300" i="7"/>
  <c r="D6300" i="7" s="1"/>
  <c r="I6306" i="1" s="1"/>
  <c r="C6273" i="7"/>
  <c r="D6273" i="7" s="1"/>
  <c r="I6279" i="1" s="1"/>
  <c r="C6277" i="7"/>
  <c r="D6277" i="7" s="1"/>
  <c r="I6283" i="1" s="1"/>
  <c r="C6281" i="7"/>
  <c r="D6281" i="7" s="1"/>
  <c r="I6287" i="1" s="1"/>
  <c r="C6285" i="7"/>
  <c r="D6285" i="7" s="1"/>
  <c r="I6291" i="1" s="1"/>
  <c r="C6289" i="7"/>
  <c r="D6289" i="7" s="1"/>
  <c r="I6295" i="1" s="1"/>
  <c r="C6293" i="7"/>
  <c r="D6293" i="7" s="1"/>
  <c r="I6299" i="1" s="1"/>
  <c r="C6297" i="7"/>
  <c r="D6297" i="7" s="1"/>
  <c r="I6303" i="1" s="1"/>
  <c r="C6301" i="7"/>
  <c r="D6301" i="7" s="1"/>
  <c r="I6307" i="1" s="1"/>
  <c r="C6274" i="7"/>
  <c r="D6274" i="7" s="1"/>
  <c r="I6280" i="1" s="1"/>
  <c r="C6278" i="7"/>
  <c r="D6278" i="7" s="1"/>
  <c r="I6284" i="1" s="1"/>
  <c r="C6282" i="7"/>
  <c r="D6282" i="7" s="1"/>
  <c r="I6288" i="1" s="1"/>
  <c r="C6286" i="7"/>
  <c r="D6286" i="7" s="1"/>
  <c r="I6292" i="1" s="1"/>
  <c r="C6290" i="7"/>
  <c r="D6290" i="7" s="1"/>
  <c r="I6296" i="1" s="1"/>
  <c r="C6294" i="7"/>
  <c r="D6294" i="7" s="1"/>
  <c r="I6300" i="1" s="1"/>
  <c r="C6298" i="7"/>
  <c r="D6298" i="7" s="1"/>
  <c r="I6304" i="1" s="1"/>
  <c r="C6271" i="7"/>
  <c r="D6271" i="7" s="1"/>
  <c r="I6277" i="1" s="1"/>
  <c r="C6275" i="7"/>
  <c r="D6275" i="7" s="1"/>
  <c r="I6281" i="1" s="1"/>
  <c r="C6279" i="7"/>
  <c r="D6279" i="7" s="1"/>
  <c r="I6285" i="1" s="1"/>
  <c r="C6283" i="7"/>
  <c r="D6283" i="7" s="1"/>
  <c r="I6289" i="1" s="1"/>
  <c r="C6287" i="7"/>
  <c r="D6287" i="7" s="1"/>
  <c r="I6293" i="1" s="1"/>
  <c r="C6291" i="7"/>
  <c r="D6291" i="7" s="1"/>
  <c r="I6297" i="1" s="1"/>
  <c r="C6295" i="7"/>
  <c r="D6295" i="7" s="1"/>
  <c r="I6301" i="1" s="1"/>
  <c r="C6299" i="7"/>
  <c r="D6299" i="7" s="1"/>
  <c r="I6305" i="1" s="1"/>
  <c r="D205" i="6"/>
  <c r="C6152" i="7"/>
  <c r="D6152" i="7" s="1"/>
  <c r="I6158" i="1" s="1"/>
  <c r="C6156" i="7"/>
  <c r="D6156" i="7" s="1"/>
  <c r="I6162" i="1" s="1"/>
  <c r="C6160" i="7"/>
  <c r="D6160" i="7" s="1"/>
  <c r="I6166" i="1" s="1"/>
  <c r="C6164" i="7"/>
  <c r="D6164" i="7" s="1"/>
  <c r="I6170" i="1" s="1"/>
  <c r="C6168" i="7"/>
  <c r="D6168" i="7" s="1"/>
  <c r="I6174" i="1" s="1"/>
  <c r="C6172" i="7"/>
  <c r="D6172" i="7" s="1"/>
  <c r="I6178" i="1" s="1"/>
  <c r="C6176" i="7"/>
  <c r="D6176" i="7" s="1"/>
  <c r="I6182" i="1" s="1"/>
  <c r="C6180" i="7"/>
  <c r="D6180" i="7" s="1"/>
  <c r="I6186" i="1" s="1"/>
  <c r="C6153" i="7"/>
  <c r="D6153" i="7" s="1"/>
  <c r="I6159" i="1" s="1"/>
  <c r="C6157" i="7"/>
  <c r="D6157" i="7" s="1"/>
  <c r="I6163" i="1" s="1"/>
  <c r="C6161" i="7"/>
  <c r="D6161" i="7" s="1"/>
  <c r="I6167" i="1" s="1"/>
  <c r="C6165" i="7"/>
  <c r="D6165" i="7" s="1"/>
  <c r="I6171" i="1" s="1"/>
  <c r="C6169" i="7"/>
  <c r="D6169" i="7" s="1"/>
  <c r="I6175" i="1" s="1"/>
  <c r="C6173" i="7"/>
  <c r="D6173" i="7" s="1"/>
  <c r="I6179" i="1" s="1"/>
  <c r="C6177" i="7"/>
  <c r="D6177" i="7" s="1"/>
  <c r="I6183" i="1" s="1"/>
  <c r="C6154" i="7"/>
  <c r="D6154" i="7" s="1"/>
  <c r="I6160" i="1" s="1"/>
  <c r="C6158" i="7"/>
  <c r="D6158" i="7" s="1"/>
  <c r="I6164" i="1" s="1"/>
  <c r="C6162" i="7"/>
  <c r="D6162" i="7" s="1"/>
  <c r="I6168" i="1" s="1"/>
  <c r="C6166" i="7"/>
  <c r="D6166" i="7" s="1"/>
  <c r="I6172" i="1" s="1"/>
  <c r="C6170" i="7"/>
  <c r="D6170" i="7" s="1"/>
  <c r="I6176" i="1" s="1"/>
  <c r="C6174" i="7"/>
  <c r="D6174" i="7" s="1"/>
  <c r="I6180" i="1" s="1"/>
  <c r="C6178" i="7"/>
  <c r="D6178" i="7" s="1"/>
  <c r="I6184" i="1" s="1"/>
  <c r="C6151" i="7"/>
  <c r="D6151" i="7" s="1"/>
  <c r="I6157" i="1" s="1"/>
  <c r="C6155" i="7"/>
  <c r="D6155" i="7" s="1"/>
  <c r="I6161" i="1" s="1"/>
  <c r="C6159" i="7"/>
  <c r="D6159" i="7" s="1"/>
  <c r="I6165" i="1" s="1"/>
  <c r="C6163" i="7"/>
  <c r="D6163" i="7" s="1"/>
  <c r="I6169" i="1" s="1"/>
  <c r="C6167" i="7"/>
  <c r="D6167" i="7" s="1"/>
  <c r="I6173" i="1" s="1"/>
  <c r="C6171" i="7"/>
  <c r="D6171" i="7" s="1"/>
  <c r="I6177" i="1" s="1"/>
  <c r="C6175" i="7"/>
  <c r="D6175" i="7" s="1"/>
  <c r="I6181" i="1" s="1"/>
  <c r="C6179" i="7"/>
  <c r="D6179" i="7" s="1"/>
  <c r="I6185" i="1" s="1"/>
  <c r="D201" i="6"/>
  <c r="C6028" i="7"/>
  <c r="D6028" i="7" s="1"/>
  <c r="I6034" i="1" s="1"/>
  <c r="C6032" i="7"/>
  <c r="D6032" i="7" s="1"/>
  <c r="I6038" i="1" s="1"/>
  <c r="C6036" i="7"/>
  <c r="D6036" i="7" s="1"/>
  <c r="I6042" i="1" s="1"/>
  <c r="C6040" i="7"/>
  <c r="D6040" i="7" s="1"/>
  <c r="I6046" i="1" s="1"/>
  <c r="C6044" i="7"/>
  <c r="D6044" i="7" s="1"/>
  <c r="I6050" i="1" s="1"/>
  <c r="C6048" i="7"/>
  <c r="D6048" i="7" s="1"/>
  <c r="I6054" i="1" s="1"/>
  <c r="C6052" i="7"/>
  <c r="D6052" i="7" s="1"/>
  <c r="I6058" i="1" s="1"/>
  <c r="C6056" i="7"/>
  <c r="D6056" i="7" s="1"/>
  <c r="I6062" i="1" s="1"/>
  <c r="C6029" i="7"/>
  <c r="D6029" i="7" s="1"/>
  <c r="I6035" i="1" s="1"/>
  <c r="C6033" i="7"/>
  <c r="D6033" i="7" s="1"/>
  <c r="I6039" i="1" s="1"/>
  <c r="C6037" i="7"/>
  <c r="D6037" i="7" s="1"/>
  <c r="I6043" i="1" s="1"/>
  <c r="C6041" i="7"/>
  <c r="D6041" i="7" s="1"/>
  <c r="I6047" i="1" s="1"/>
  <c r="C6045" i="7"/>
  <c r="D6045" i="7" s="1"/>
  <c r="I6051" i="1" s="1"/>
  <c r="C6049" i="7"/>
  <c r="D6049" i="7" s="1"/>
  <c r="I6055" i="1" s="1"/>
  <c r="C6053" i="7"/>
  <c r="D6053" i="7" s="1"/>
  <c r="I6059" i="1" s="1"/>
  <c r="C6057" i="7"/>
  <c r="D6057" i="7" s="1"/>
  <c r="I6063" i="1" s="1"/>
  <c r="C6030" i="7"/>
  <c r="D6030" i="7" s="1"/>
  <c r="I6036" i="1" s="1"/>
  <c r="C6034" i="7"/>
  <c r="D6034" i="7" s="1"/>
  <c r="I6040" i="1" s="1"/>
  <c r="C6038" i="7"/>
  <c r="D6038" i="7" s="1"/>
  <c r="I6044" i="1" s="1"/>
  <c r="C6042" i="7"/>
  <c r="D6042" i="7" s="1"/>
  <c r="I6048" i="1" s="1"/>
  <c r="C6046" i="7"/>
  <c r="D6046" i="7" s="1"/>
  <c r="I6052" i="1" s="1"/>
  <c r="C6050" i="7"/>
  <c r="D6050" i="7" s="1"/>
  <c r="I6056" i="1" s="1"/>
  <c r="C6054" i="7"/>
  <c r="D6054" i="7" s="1"/>
  <c r="I6060" i="1" s="1"/>
  <c r="C6058" i="7"/>
  <c r="D6058" i="7" s="1"/>
  <c r="I6064" i="1" s="1"/>
  <c r="C6031" i="7"/>
  <c r="D6031" i="7" s="1"/>
  <c r="I6037" i="1" s="1"/>
  <c r="C6035" i="7"/>
  <c r="D6035" i="7" s="1"/>
  <c r="I6041" i="1" s="1"/>
  <c r="C6039" i="7"/>
  <c r="D6039" i="7" s="1"/>
  <c r="I6045" i="1" s="1"/>
  <c r="C6043" i="7"/>
  <c r="D6043" i="7" s="1"/>
  <c r="I6049" i="1" s="1"/>
  <c r="C6047" i="7"/>
  <c r="D6047" i="7" s="1"/>
  <c r="I6053" i="1" s="1"/>
  <c r="C6051" i="7"/>
  <c r="D6051" i="7" s="1"/>
  <c r="I6057" i="1" s="1"/>
  <c r="C6055" i="7"/>
  <c r="D6055" i="7" s="1"/>
  <c r="I6061" i="1" s="1"/>
  <c r="D197" i="6"/>
  <c r="C5908" i="7"/>
  <c r="D5908" i="7" s="1"/>
  <c r="I5914" i="1" s="1"/>
  <c r="C5912" i="7"/>
  <c r="D5912" i="7" s="1"/>
  <c r="I5918" i="1" s="1"/>
  <c r="C5916" i="7"/>
  <c r="D5916" i="7" s="1"/>
  <c r="I5922" i="1" s="1"/>
  <c r="C5920" i="7"/>
  <c r="D5920" i="7" s="1"/>
  <c r="I5926" i="1" s="1"/>
  <c r="C5924" i="7"/>
  <c r="D5924" i="7" s="1"/>
  <c r="I5930" i="1" s="1"/>
  <c r="C5928" i="7"/>
  <c r="D5928" i="7" s="1"/>
  <c r="I5934" i="1" s="1"/>
  <c r="C5932" i="7"/>
  <c r="D5932" i="7" s="1"/>
  <c r="I5938" i="1" s="1"/>
  <c r="C5936" i="7"/>
  <c r="D5936" i="7" s="1"/>
  <c r="I5942" i="1" s="1"/>
  <c r="C5909" i="7"/>
  <c r="D5909" i="7" s="1"/>
  <c r="I5915" i="1" s="1"/>
  <c r="C5913" i="7"/>
  <c r="D5913" i="7" s="1"/>
  <c r="I5919" i="1" s="1"/>
  <c r="C5917" i="7"/>
  <c r="D5917" i="7" s="1"/>
  <c r="I5923" i="1" s="1"/>
  <c r="C5921" i="7"/>
  <c r="D5921" i="7" s="1"/>
  <c r="I5927" i="1" s="1"/>
  <c r="C5925" i="7"/>
  <c r="D5925" i="7" s="1"/>
  <c r="I5931" i="1" s="1"/>
  <c r="C5929" i="7"/>
  <c r="D5929" i="7" s="1"/>
  <c r="I5935" i="1" s="1"/>
  <c r="C5933" i="7"/>
  <c r="D5933" i="7" s="1"/>
  <c r="I5939" i="1" s="1"/>
  <c r="C5906" i="7"/>
  <c r="D5906" i="7" s="1"/>
  <c r="I5912" i="1" s="1"/>
  <c r="C5910" i="7"/>
  <c r="D5910" i="7" s="1"/>
  <c r="I5916" i="1" s="1"/>
  <c r="C5914" i="7"/>
  <c r="D5914" i="7" s="1"/>
  <c r="I5920" i="1" s="1"/>
  <c r="C5918" i="7"/>
  <c r="D5918" i="7" s="1"/>
  <c r="I5924" i="1" s="1"/>
  <c r="C5922" i="7"/>
  <c r="D5922" i="7" s="1"/>
  <c r="I5928" i="1" s="1"/>
  <c r="C5926" i="7"/>
  <c r="D5926" i="7" s="1"/>
  <c r="I5932" i="1" s="1"/>
  <c r="C5930" i="7"/>
  <c r="D5930" i="7" s="1"/>
  <c r="I5936" i="1" s="1"/>
  <c r="C5934" i="7"/>
  <c r="D5934" i="7" s="1"/>
  <c r="I5940" i="1" s="1"/>
  <c r="C5907" i="7"/>
  <c r="D5907" i="7" s="1"/>
  <c r="I5913" i="1" s="1"/>
  <c r="C5911" i="7"/>
  <c r="D5911" i="7" s="1"/>
  <c r="I5917" i="1" s="1"/>
  <c r="C5915" i="7"/>
  <c r="D5915" i="7" s="1"/>
  <c r="I5921" i="1" s="1"/>
  <c r="C5919" i="7"/>
  <c r="D5919" i="7" s="1"/>
  <c r="I5925" i="1" s="1"/>
  <c r="C5923" i="7"/>
  <c r="D5923" i="7" s="1"/>
  <c r="I5929" i="1" s="1"/>
  <c r="C5927" i="7"/>
  <c r="D5927" i="7" s="1"/>
  <c r="I5933" i="1" s="1"/>
  <c r="C5931" i="7"/>
  <c r="D5931" i="7" s="1"/>
  <c r="I5937" i="1" s="1"/>
  <c r="C5935" i="7"/>
  <c r="D5935" i="7" s="1"/>
  <c r="I5941" i="1" s="1"/>
  <c r="D193" i="6"/>
  <c r="C5788" i="7"/>
  <c r="D5788" i="7" s="1"/>
  <c r="I5794" i="1" s="1"/>
  <c r="C5792" i="7"/>
  <c r="D5792" i="7" s="1"/>
  <c r="I5798" i="1" s="1"/>
  <c r="C5796" i="7"/>
  <c r="D5796" i="7" s="1"/>
  <c r="I5802" i="1" s="1"/>
  <c r="C5800" i="7"/>
  <c r="D5800" i="7" s="1"/>
  <c r="I5806" i="1" s="1"/>
  <c r="C5804" i="7"/>
  <c r="D5804" i="7" s="1"/>
  <c r="I5810" i="1" s="1"/>
  <c r="C5808" i="7"/>
  <c r="D5808" i="7" s="1"/>
  <c r="I5814" i="1" s="1"/>
  <c r="C5812" i="7"/>
  <c r="D5812" i="7" s="1"/>
  <c r="I5818" i="1" s="1"/>
  <c r="C5789" i="7"/>
  <c r="D5789" i="7" s="1"/>
  <c r="I5795" i="1" s="1"/>
  <c r="C5793" i="7"/>
  <c r="D5793" i="7" s="1"/>
  <c r="I5799" i="1" s="1"/>
  <c r="C5797" i="7"/>
  <c r="D5797" i="7" s="1"/>
  <c r="I5803" i="1" s="1"/>
  <c r="C5801" i="7"/>
  <c r="D5801" i="7" s="1"/>
  <c r="I5807" i="1" s="1"/>
  <c r="C5805" i="7"/>
  <c r="D5805" i="7" s="1"/>
  <c r="I5811" i="1" s="1"/>
  <c r="C5809" i="7"/>
  <c r="D5809" i="7" s="1"/>
  <c r="I5815" i="1" s="1"/>
  <c r="C5813" i="7"/>
  <c r="D5813" i="7" s="1"/>
  <c r="I5819" i="1" s="1"/>
  <c r="C5786" i="7"/>
  <c r="D5786" i="7" s="1"/>
  <c r="I5792" i="1" s="1"/>
  <c r="C5790" i="7"/>
  <c r="D5790" i="7" s="1"/>
  <c r="I5796" i="1" s="1"/>
  <c r="C5794" i="7"/>
  <c r="D5794" i="7" s="1"/>
  <c r="I5800" i="1" s="1"/>
  <c r="C5798" i="7"/>
  <c r="D5798" i="7" s="1"/>
  <c r="I5804" i="1" s="1"/>
  <c r="C5802" i="7"/>
  <c r="D5802" i="7" s="1"/>
  <c r="I5808" i="1" s="1"/>
  <c r="C5806" i="7"/>
  <c r="D5806" i="7" s="1"/>
  <c r="I5812" i="1" s="1"/>
  <c r="C5810" i="7"/>
  <c r="D5810" i="7" s="1"/>
  <c r="I5816" i="1" s="1"/>
  <c r="C5814" i="7"/>
  <c r="D5814" i="7" s="1"/>
  <c r="I5820" i="1" s="1"/>
  <c r="C5787" i="7"/>
  <c r="D5787" i="7" s="1"/>
  <c r="I5793" i="1" s="1"/>
  <c r="C5791" i="7"/>
  <c r="D5791" i="7" s="1"/>
  <c r="I5797" i="1" s="1"/>
  <c r="C5795" i="7"/>
  <c r="D5795" i="7" s="1"/>
  <c r="I5801" i="1" s="1"/>
  <c r="C5799" i="7"/>
  <c r="D5799" i="7" s="1"/>
  <c r="I5805" i="1" s="1"/>
  <c r="C5803" i="7"/>
  <c r="D5803" i="7" s="1"/>
  <c r="I5809" i="1" s="1"/>
  <c r="C5807" i="7"/>
  <c r="D5807" i="7" s="1"/>
  <c r="I5813" i="1" s="1"/>
  <c r="C5811" i="7"/>
  <c r="D5811" i="7" s="1"/>
  <c r="I5817" i="1" s="1"/>
  <c r="C5815" i="7"/>
  <c r="D5815" i="7" s="1"/>
  <c r="I5821" i="1" s="1"/>
  <c r="D189" i="6"/>
  <c r="C5664" i="7"/>
  <c r="D5664" i="7" s="1"/>
  <c r="I5670" i="1" s="1"/>
  <c r="C5668" i="7"/>
  <c r="D5668" i="7" s="1"/>
  <c r="I5674" i="1" s="1"/>
  <c r="C5672" i="7"/>
  <c r="D5672" i="7" s="1"/>
  <c r="I5678" i="1" s="1"/>
  <c r="C5676" i="7"/>
  <c r="D5676" i="7" s="1"/>
  <c r="I5682" i="1" s="1"/>
  <c r="C5680" i="7"/>
  <c r="D5680" i="7" s="1"/>
  <c r="I5686" i="1" s="1"/>
  <c r="C5684" i="7"/>
  <c r="D5684" i="7" s="1"/>
  <c r="I5690" i="1" s="1"/>
  <c r="C5688" i="7"/>
  <c r="D5688" i="7" s="1"/>
  <c r="I5694" i="1" s="1"/>
  <c r="C5692" i="7"/>
  <c r="D5692" i="7" s="1"/>
  <c r="I5698" i="1" s="1"/>
  <c r="C5665" i="7"/>
  <c r="D5665" i="7" s="1"/>
  <c r="I5671" i="1" s="1"/>
  <c r="C5669" i="7"/>
  <c r="D5669" i="7" s="1"/>
  <c r="I5675" i="1" s="1"/>
  <c r="C5673" i="7"/>
  <c r="D5673" i="7" s="1"/>
  <c r="I5679" i="1" s="1"/>
  <c r="C5677" i="7"/>
  <c r="D5677" i="7" s="1"/>
  <c r="I5683" i="1" s="1"/>
  <c r="C5681" i="7"/>
  <c r="D5681" i="7" s="1"/>
  <c r="I5687" i="1" s="1"/>
  <c r="C5685" i="7"/>
  <c r="D5685" i="7" s="1"/>
  <c r="I5691" i="1" s="1"/>
  <c r="C5689" i="7"/>
  <c r="D5689" i="7" s="1"/>
  <c r="I5695" i="1" s="1"/>
  <c r="C5693" i="7"/>
  <c r="D5693" i="7" s="1"/>
  <c r="I5699" i="1" s="1"/>
  <c r="C5666" i="7"/>
  <c r="D5666" i="7" s="1"/>
  <c r="I5672" i="1" s="1"/>
  <c r="C5670" i="7"/>
  <c r="D5670" i="7" s="1"/>
  <c r="I5676" i="1" s="1"/>
  <c r="C5674" i="7"/>
  <c r="D5674" i="7" s="1"/>
  <c r="I5680" i="1" s="1"/>
  <c r="C5678" i="7"/>
  <c r="D5678" i="7" s="1"/>
  <c r="I5684" i="1" s="1"/>
  <c r="C5682" i="7"/>
  <c r="D5682" i="7" s="1"/>
  <c r="I5688" i="1" s="1"/>
  <c r="C5686" i="7"/>
  <c r="D5686" i="7" s="1"/>
  <c r="I5692" i="1" s="1"/>
  <c r="C5690" i="7"/>
  <c r="D5690" i="7" s="1"/>
  <c r="I5696" i="1" s="1"/>
  <c r="C5663" i="7"/>
  <c r="D5663" i="7" s="1"/>
  <c r="I5669" i="1" s="1"/>
  <c r="C5667" i="7"/>
  <c r="D5667" i="7" s="1"/>
  <c r="I5673" i="1" s="1"/>
  <c r="C5671" i="7"/>
  <c r="D5671" i="7" s="1"/>
  <c r="I5677" i="1" s="1"/>
  <c r="C5675" i="7"/>
  <c r="D5675" i="7" s="1"/>
  <c r="I5681" i="1" s="1"/>
  <c r="C5679" i="7"/>
  <c r="D5679" i="7" s="1"/>
  <c r="I5685" i="1" s="1"/>
  <c r="C5683" i="7"/>
  <c r="D5683" i="7" s="1"/>
  <c r="I5689" i="1" s="1"/>
  <c r="C5687" i="7"/>
  <c r="D5687" i="7" s="1"/>
  <c r="I5693" i="1" s="1"/>
  <c r="C5691" i="7"/>
  <c r="D5691" i="7" s="1"/>
  <c r="I5697" i="1" s="1"/>
  <c r="D185" i="6"/>
  <c r="C5544" i="7"/>
  <c r="D5544" i="7" s="1"/>
  <c r="I5550" i="1" s="1"/>
  <c r="C5548" i="7"/>
  <c r="D5548" i="7" s="1"/>
  <c r="I5554" i="1" s="1"/>
  <c r="C5552" i="7"/>
  <c r="D5552" i="7" s="1"/>
  <c r="I5558" i="1" s="1"/>
  <c r="C5556" i="7"/>
  <c r="D5556" i="7" s="1"/>
  <c r="I5562" i="1" s="1"/>
  <c r="C5560" i="7"/>
  <c r="D5560" i="7" s="1"/>
  <c r="I5566" i="1" s="1"/>
  <c r="C5564" i="7"/>
  <c r="D5564" i="7" s="1"/>
  <c r="I5570" i="1" s="1"/>
  <c r="C5568" i="7"/>
  <c r="D5568" i="7" s="1"/>
  <c r="I5574" i="1" s="1"/>
  <c r="C5541" i="7"/>
  <c r="D5541" i="7" s="1"/>
  <c r="I5547" i="1" s="1"/>
  <c r="C5545" i="7"/>
  <c r="D5545" i="7" s="1"/>
  <c r="I5551" i="1" s="1"/>
  <c r="C5549" i="7"/>
  <c r="D5549" i="7" s="1"/>
  <c r="I5555" i="1" s="1"/>
  <c r="C5553" i="7"/>
  <c r="D5553" i="7" s="1"/>
  <c r="I5559" i="1" s="1"/>
  <c r="C5557" i="7"/>
  <c r="D5557" i="7" s="1"/>
  <c r="I5563" i="1" s="1"/>
  <c r="C5561" i="7"/>
  <c r="D5561" i="7" s="1"/>
  <c r="I5567" i="1" s="1"/>
  <c r="C5565" i="7"/>
  <c r="D5565" i="7" s="1"/>
  <c r="I5571" i="1" s="1"/>
  <c r="C5569" i="7"/>
  <c r="D5569" i="7" s="1"/>
  <c r="I5575" i="1" s="1"/>
  <c r="C5542" i="7"/>
  <c r="D5542" i="7" s="1"/>
  <c r="I5548" i="1" s="1"/>
  <c r="C5546" i="7"/>
  <c r="D5546" i="7" s="1"/>
  <c r="I5552" i="1" s="1"/>
  <c r="C5550" i="7"/>
  <c r="D5550" i="7" s="1"/>
  <c r="I5556" i="1" s="1"/>
  <c r="C5554" i="7"/>
  <c r="D5554" i="7" s="1"/>
  <c r="I5560" i="1" s="1"/>
  <c r="C5558" i="7"/>
  <c r="D5558" i="7" s="1"/>
  <c r="I5564" i="1" s="1"/>
  <c r="C5562" i="7"/>
  <c r="D5562" i="7" s="1"/>
  <c r="I5568" i="1" s="1"/>
  <c r="C5566" i="7"/>
  <c r="D5566" i="7" s="1"/>
  <c r="I5572" i="1" s="1"/>
  <c r="C5570" i="7"/>
  <c r="D5570" i="7" s="1"/>
  <c r="I5576" i="1" s="1"/>
  <c r="C5543" i="7"/>
  <c r="D5543" i="7" s="1"/>
  <c r="I5549" i="1" s="1"/>
  <c r="C5547" i="7"/>
  <c r="D5547" i="7" s="1"/>
  <c r="I5553" i="1" s="1"/>
  <c r="C5551" i="7"/>
  <c r="D5551" i="7" s="1"/>
  <c r="I5557" i="1" s="1"/>
  <c r="C5555" i="7"/>
  <c r="D5555" i="7" s="1"/>
  <c r="I5561" i="1" s="1"/>
  <c r="C5559" i="7"/>
  <c r="D5559" i="7" s="1"/>
  <c r="I5565" i="1" s="1"/>
  <c r="C5563" i="7"/>
  <c r="D5563" i="7" s="1"/>
  <c r="I5569" i="1" s="1"/>
  <c r="C5567" i="7"/>
  <c r="D5567" i="7" s="1"/>
  <c r="I5573" i="1" s="1"/>
  <c r="C5571" i="7"/>
  <c r="D5571" i="7" s="1"/>
  <c r="I5577" i="1" s="1"/>
  <c r="D181" i="6"/>
  <c r="C5423" i="7"/>
  <c r="D5423" i="7" s="1"/>
  <c r="I5429" i="1" s="1"/>
  <c r="C5427" i="7"/>
  <c r="D5427" i="7" s="1"/>
  <c r="I5433" i="1" s="1"/>
  <c r="C5431" i="7"/>
  <c r="D5431" i="7" s="1"/>
  <c r="I5437" i="1" s="1"/>
  <c r="C5435" i="7"/>
  <c r="D5435" i="7" s="1"/>
  <c r="I5441" i="1" s="1"/>
  <c r="C5439" i="7"/>
  <c r="D5439" i="7" s="1"/>
  <c r="I5445" i="1" s="1"/>
  <c r="C5443" i="7"/>
  <c r="D5443" i="7" s="1"/>
  <c r="I5449" i="1" s="1"/>
  <c r="C5447" i="7"/>
  <c r="D5447" i="7" s="1"/>
  <c r="I5453" i="1" s="1"/>
  <c r="C5424" i="7"/>
  <c r="D5424" i="7" s="1"/>
  <c r="I5430" i="1" s="1"/>
  <c r="C5428" i="7"/>
  <c r="D5428" i="7" s="1"/>
  <c r="I5434" i="1" s="1"/>
  <c r="C5432" i="7"/>
  <c r="D5432" i="7" s="1"/>
  <c r="I5438" i="1" s="1"/>
  <c r="C5436" i="7"/>
  <c r="D5436" i="7" s="1"/>
  <c r="I5442" i="1" s="1"/>
  <c r="C5440" i="7"/>
  <c r="D5440" i="7" s="1"/>
  <c r="I5446" i="1" s="1"/>
  <c r="C5444" i="7"/>
  <c r="D5444" i="7" s="1"/>
  <c r="I5450" i="1" s="1"/>
  <c r="C5448" i="7"/>
  <c r="D5448" i="7" s="1"/>
  <c r="I5454" i="1" s="1"/>
  <c r="C5422" i="7"/>
  <c r="D5422" i="7" s="1"/>
  <c r="I5428" i="1" s="1"/>
  <c r="C5426" i="7"/>
  <c r="D5426" i="7" s="1"/>
  <c r="I5432" i="1" s="1"/>
  <c r="C5430" i="7"/>
  <c r="D5430" i="7" s="1"/>
  <c r="I5436" i="1" s="1"/>
  <c r="C5434" i="7"/>
  <c r="D5434" i="7" s="1"/>
  <c r="I5440" i="1" s="1"/>
  <c r="C5438" i="7"/>
  <c r="D5438" i="7" s="1"/>
  <c r="I5444" i="1" s="1"/>
  <c r="C5442" i="7"/>
  <c r="D5442" i="7" s="1"/>
  <c r="I5448" i="1" s="1"/>
  <c r="C5446" i="7"/>
  <c r="D5446" i="7" s="1"/>
  <c r="I5452" i="1" s="1"/>
  <c r="C5450" i="7"/>
  <c r="D5450" i="7" s="1"/>
  <c r="I5456" i="1" s="1"/>
  <c r="C5433" i="7"/>
  <c r="D5433" i="7" s="1"/>
  <c r="I5439" i="1" s="1"/>
  <c r="C5449" i="7"/>
  <c r="D5449" i="7" s="1"/>
  <c r="I5455" i="1" s="1"/>
  <c r="C5421" i="7"/>
  <c r="D5421" i="7" s="1"/>
  <c r="I5427" i="1" s="1"/>
  <c r="C5437" i="7"/>
  <c r="D5437" i="7" s="1"/>
  <c r="I5443" i="1" s="1"/>
  <c r="C5425" i="7"/>
  <c r="D5425" i="7" s="1"/>
  <c r="I5431" i="1" s="1"/>
  <c r="C5441" i="7"/>
  <c r="D5441" i="7" s="1"/>
  <c r="I5447" i="1" s="1"/>
  <c r="C5429" i="7"/>
  <c r="D5429" i="7" s="1"/>
  <c r="I5435" i="1" s="1"/>
  <c r="C5445" i="7"/>
  <c r="D5445" i="7" s="1"/>
  <c r="I5451" i="1" s="1"/>
  <c r="D177" i="6"/>
  <c r="C5299" i="7"/>
  <c r="D5299" i="7" s="1"/>
  <c r="I5305" i="1" s="1"/>
  <c r="C5303" i="7"/>
  <c r="D5303" i="7" s="1"/>
  <c r="I5309" i="1" s="1"/>
  <c r="C5307" i="7"/>
  <c r="D5307" i="7" s="1"/>
  <c r="I5313" i="1" s="1"/>
  <c r="C5311" i="7"/>
  <c r="D5311" i="7" s="1"/>
  <c r="I5317" i="1" s="1"/>
  <c r="C5315" i="7"/>
  <c r="D5315" i="7" s="1"/>
  <c r="I5321" i="1" s="1"/>
  <c r="C5319" i="7"/>
  <c r="D5319" i="7" s="1"/>
  <c r="I5325" i="1" s="1"/>
  <c r="C5323" i="7"/>
  <c r="D5323" i="7" s="1"/>
  <c r="I5329" i="1" s="1"/>
  <c r="C5327" i="7"/>
  <c r="D5327" i="7" s="1"/>
  <c r="I5333" i="1" s="1"/>
  <c r="C5300" i="7"/>
  <c r="D5300" i="7" s="1"/>
  <c r="I5306" i="1" s="1"/>
  <c r="C5304" i="7"/>
  <c r="D5304" i="7" s="1"/>
  <c r="I5310" i="1" s="1"/>
  <c r="C5308" i="7"/>
  <c r="D5308" i="7" s="1"/>
  <c r="I5314" i="1" s="1"/>
  <c r="C5312" i="7"/>
  <c r="D5312" i="7" s="1"/>
  <c r="I5318" i="1" s="1"/>
  <c r="C5316" i="7"/>
  <c r="D5316" i="7" s="1"/>
  <c r="I5322" i="1" s="1"/>
  <c r="C5320" i="7"/>
  <c r="D5320" i="7" s="1"/>
  <c r="I5326" i="1" s="1"/>
  <c r="C5324" i="7"/>
  <c r="D5324" i="7" s="1"/>
  <c r="I5330" i="1" s="1"/>
  <c r="C5328" i="7"/>
  <c r="D5328" i="7" s="1"/>
  <c r="I5334" i="1" s="1"/>
  <c r="C5298" i="7"/>
  <c r="D5298" i="7" s="1"/>
  <c r="I5304" i="1" s="1"/>
  <c r="C5302" i="7"/>
  <c r="D5302" i="7" s="1"/>
  <c r="I5308" i="1" s="1"/>
  <c r="C5306" i="7"/>
  <c r="D5306" i="7" s="1"/>
  <c r="I5312" i="1" s="1"/>
  <c r="C5310" i="7"/>
  <c r="D5310" i="7" s="1"/>
  <c r="I5316" i="1" s="1"/>
  <c r="C5314" i="7"/>
  <c r="D5314" i="7" s="1"/>
  <c r="I5320" i="1" s="1"/>
  <c r="C5318" i="7"/>
  <c r="D5318" i="7" s="1"/>
  <c r="I5324" i="1" s="1"/>
  <c r="C5322" i="7"/>
  <c r="D5322" i="7" s="1"/>
  <c r="I5328" i="1" s="1"/>
  <c r="C5326" i="7"/>
  <c r="D5326" i="7" s="1"/>
  <c r="I5332" i="1" s="1"/>
  <c r="C5305" i="7"/>
  <c r="D5305" i="7" s="1"/>
  <c r="I5311" i="1" s="1"/>
  <c r="C5321" i="7"/>
  <c r="D5321" i="7" s="1"/>
  <c r="I5327" i="1" s="1"/>
  <c r="C5309" i="7"/>
  <c r="D5309" i="7" s="1"/>
  <c r="I5315" i="1" s="1"/>
  <c r="C5325" i="7"/>
  <c r="D5325" i="7" s="1"/>
  <c r="I5331" i="1" s="1"/>
  <c r="C5313" i="7"/>
  <c r="D5313" i="7" s="1"/>
  <c r="I5319" i="1" s="1"/>
  <c r="C5301" i="7"/>
  <c r="D5301" i="7" s="1"/>
  <c r="I5307" i="1" s="1"/>
  <c r="C5317" i="7"/>
  <c r="D5317" i="7" s="1"/>
  <c r="I5323" i="1" s="1"/>
  <c r="D173" i="6"/>
  <c r="C5179" i="7"/>
  <c r="D5179" i="7" s="1"/>
  <c r="I5185" i="1" s="1"/>
  <c r="C5183" i="7"/>
  <c r="D5183" i="7" s="1"/>
  <c r="I5189" i="1" s="1"/>
  <c r="C5187" i="7"/>
  <c r="D5187" i="7" s="1"/>
  <c r="I5193" i="1" s="1"/>
  <c r="C5191" i="7"/>
  <c r="D5191" i="7" s="1"/>
  <c r="I5197" i="1" s="1"/>
  <c r="C5195" i="7"/>
  <c r="D5195" i="7" s="1"/>
  <c r="I5201" i="1" s="1"/>
  <c r="C5199" i="7"/>
  <c r="D5199" i="7" s="1"/>
  <c r="I5205" i="1" s="1"/>
  <c r="C5203" i="7"/>
  <c r="D5203" i="7" s="1"/>
  <c r="I5209" i="1" s="1"/>
  <c r="C5176" i="7"/>
  <c r="D5176" i="7" s="1"/>
  <c r="I5182" i="1" s="1"/>
  <c r="C5180" i="7"/>
  <c r="D5180" i="7" s="1"/>
  <c r="I5186" i="1" s="1"/>
  <c r="C5184" i="7"/>
  <c r="D5184" i="7" s="1"/>
  <c r="I5190" i="1" s="1"/>
  <c r="C5188" i="7"/>
  <c r="D5188" i="7" s="1"/>
  <c r="I5194" i="1" s="1"/>
  <c r="C5192" i="7"/>
  <c r="D5192" i="7" s="1"/>
  <c r="I5198" i="1" s="1"/>
  <c r="C5196" i="7"/>
  <c r="D5196" i="7" s="1"/>
  <c r="I5202" i="1" s="1"/>
  <c r="C5200" i="7"/>
  <c r="D5200" i="7" s="1"/>
  <c r="I5206" i="1" s="1"/>
  <c r="C5204" i="7"/>
  <c r="D5204" i="7" s="1"/>
  <c r="I5210" i="1" s="1"/>
  <c r="C5178" i="7"/>
  <c r="D5178" i="7" s="1"/>
  <c r="I5184" i="1" s="1"/>
  <c r="C5182" i="7"/>
  <c r="D5182" i="7" s="1"/>
  <c r="I5188" i="1" s="1"/>
  <c r="C5186" i="7"/>
  <c r="D5186" i="7" s="1"/>
  <c r="I5192" i="1" s="1"/>
  <c r="C5190" i="7"/>
  <c r="D5190" i="7" s="1"/>
  <c r="I5196" i="1" s="1"/>
  <c r="C5194" i="7"/>
  <c r="D5194" i="7" s="1"/>
  <c r="I5200" i="1" s="1"/>
  <c r="C5198" i="7"/>
  <c r="D5198" i="7" s="1"/>
  <c r="I5204" i="1" s="1"/>
  <c r="C5202" i="7"/>
  <c r="D5202" i="7" s="1"/>
  <c r="I5208" i="1" s="1"/>
  <c r="C5206" i="7"/>
  <c r="D5206" i="7" s="1"/>
  <c r="I5212" i="1" s="1"/>
  <c r="C5177" i="7"/>
  <c r="D5177" i="7" s="1"/>
  <c r="I5183" i="1" s="1"/>
  <c r="C5193" i="7"/>
  <c r="D5193" i="7" s="1"/>
  <c r="I5199" i="1" s="1"/>
  <c r="C5181" i="7"/>
  <c r="D5181" i="7" s="1"/>
  <c r="I5187" i="1" s="1"/>
  <c r="C5197" i="7"/>
  <c r="D5197" i="7" s="1"/>
  <c r="I5203" i="1" s="1"/>
  <c r="C5185" i="7"/>
  <c r="D5185" i="7" s="1"/>
  <c r="I5191" i="1" s="1"/>
  <c r="C5201" i="7"/>
  <c r="D5201" i="7" s="1"/>
  <c r="I5207" i="1" s="1"/>
  <c r="C5189" i="7"/>
  <c r="D5189" i="7" s="1"/>
  <c r="I5195" i="1" s="1"/>
  <c r="C5205" i="7"/>
  <c r="D5205" i="7" s="1"/>
  <c r="I5211" i="1" s="1"/>
  <c r="D169" i="6"/>
  <c r="C5055" i="7"/>
  <c r="D5055" i="7" s="1"/>
  <c r="I5061" i="1" s="1"/>
  <c r="C5059" i="7"/>
  <c r="D5059" i="7" s="1"/>
  <c r="I5065" i="1" s="1"/>
  <c r="C5063" i="7"/>
  <c r="D5063" i="7" s="1"/>
  <c r="I5069" i="1" s="1"/>
  <c r="C5067" i="7"/>
  <c r="D5067" i="7" s="1"/>
  <c r="I5073" i="1" s="1"/>
  <c r="C5071" i="7"/>
  <c r="D5071" i="7" s="1"/>
  <c r="I5077" i="1" s="1"/>
  <c r="C5075" i="7"/>
  <c r="D5075" i="7" s="1"/>
  <c r="I5081" i="1" s="1"/>
  <c r="C5079" i="7"/>
  <c r="D5079" i="7" s="1"/>
  <c r="I5085" i="1" s="1"/>
  <c r="C5083" i="7"/>
  <c r="D5083" i="7" s="1"/>
  <c r="I5089" i="1" s="1"/>
  <c r="C5056" i="7"/>
  <c r="D5056" i="7" s="1"/>
  <c r="I5062" i="1" s="1"/>
  <c r="C5060" i="7"/>
  <c r="D5060" i="7" s="1"/>
  <c r="I5066" i="1" s="1"/>
  <c r="C5064" i="7"/>
  <c r="D5064" i="7" s="1"/>
  <c r="I5070" i="1" s="1"/>
  <c r="C5068" i="7"/>
  <c r="D5068" i="7" s="1"/>
  <c r="I5074" i="1" s="1"/>
  <c r="C5072" i="7"/>
  <c r="D5072" i="7" s="1"/>
  <c r="I5078" i="1" s="1"/>
  <c r="C5076" i="7"/>
  <c r="D5076" i="7" s="1"/>
  <c r="I5082" i="1" s="1"/>
  <c r="C5080" i="7"/>
  <c r="D5080" i="7" s="1"/>
  <c r="I5086" i="1" s="1"/>
  <c r="C5084" i="7"/>
  <c r="D5084" i="7" s="1"/>
  <c r="I5090" i="1" s="1"/>
  <c r="C5058" i="7"/>
  <c r="D5058" i="7" s="1"/>
  <c r="I5064" i="1" s="1"/>
  <c r="C5062" i="7"/>
  <c r="D5062" i="7" s="1"/>
  <c r="I5068" i="1" s="1"/>
  <c r="C5066" i="7"/>
  <c r="D5066" i="7" s="1"/>
  <c r="I5072" i="1" s="1"/>
  <c r="C5070" i="7"/>
  <c r="D5070" i="7" s="1"/>
  <c r="I5076" i="1" s="1"/>
  <c r="C5074" i="7"/>
  <c r="D5074" i="7" s="1"/>
  <c r="I5080" i="1" s="1"/>
  <c r="C5078" i="7"/>
  <c r="D5078" i="7" s="1"/>
  <c r="I5084" i="1" s="1"/>
  <c r="C5082" i="7"/>
  <c r="D5082" i="7" s="1"/>
  <c r="I5088" i="1" s="1"/>
  <c r="C5065" i="7"/>
  <c r="D5065" i="7" s="1"/>
  <c r="I5071" i="1" s="1"/>
  <c r="C5081" i="7"/>
  <c r="D5081" i="7" s="1"/>
  <c r="I5087" i="1" s="1"/>
  <c r="C5069" i="7"/>
  <c r="D5069" i="7" s="1"/>
  <c r="I5075" i="1" s="1"/>
  <c r="C5057" i="7"/>
  <c r="D5057" i="7" s="1"/>
  <c r="I5063" i="1" s="1"/>
  <c r="C5073" i="7"/>
  <c r="D5073" i="7" s="1"/>
  <c r="I5079" i="1" s="1"/>
  <c r="C5061" i="7"/>
  <c r="D5061" i="7" s="1"/>
  <c r="I5067" i="1" s="1"/>
  <c r="C5077" i="7"/>
  <c r="D5077" i="7" s="1"/>
  <c r="I5083" i="1" s="1"/>
  <c r="D165" i="6"/>
  <c r="C4935" i="7"/>
  <c r="D4935" i="7" s="1"/>
  <c r="I4941" i="1" s="1"/>
  <c r="C4939" i="7"/>
  <c r="D4939" i="7" s="1"/>
  <c r="I4945" i="1" s="1"/>
  <c r="C4943" i="7"/>
  <c r="D4943" i="7" s="1"/>
  <c r="I4949" i="1" s="1"/>
  <c r="C4947" i="7"/>
  <c r="D4947" i="7" s="1"/>
  <c r="I4953" i="1" s="1"/>
  <c r="C4951" i="7"/>
  <c r="D4951" i="7" s="1"/>
  <c r="I4957" i="1" s="1"/>
  <c r="C4955" i="7"/>
  <c r="D4955" i="7" s="1"/>
  <c r="I4961" i="1" s="1"/>
  <c r="C4959" i="7"/>
  <c r="D4959" i="7" s="1"/>
  <c r="I4965" i="1" s="1"/>
  <c r="C4932" i="7"/>
  <c r="D4932" i="7" s="1"/>
  <c r="I4938" i="1" s="1"/>
  <c r="C4936" i="7"/>
  <c r="D4936" i="7" s="1"/>
  <c r="I4942" i="1" s="1"/>
  <c r="C4940" i="7"/>
  <c r="D4940" i="7" s="1"/>
  <c r="I4946" i="1" s="1"/>
  <c r="C4944" i="7"/>
  <c r="D4944" i="7" s="1"/>
  <c r="I4950" i="1" s="1"/>
  <c r="C4948" i="7"/>
  <c r="D4948" i="7" s="1"/>
  <c r="I4954" i="1" s="1"/>
  <c r="C4952" i="7"/>
  <c r="D4952" i="7" s="1"/>
  <c r="I4958" i="1" s="1"/>
  <c r="C4956" i="7"/>
  <c r="D4956" i="7" s="1"/>
  <c r="I4962" i="1" s="1"/>
  <c r="C4960" i="7"/>
  <c r="D4960" i="7" s="1"/>
  <c r="I4966" i="1" s="1"/>
  <c r="C4934" i="7"/>
  <c r="D4934" i="7" s="1"/>
  <c r="I4940" i="1" s="1"/>
  <c r="C4938" i="7"/>
  <c r="D4938" i="7" s="1"/>
  <c r="I4944" i="1" s="1"/>
  <c r="C4942" i="7"/>
  <c r="D4942" i="7" s="1"/>
  <c r="I4948" i="1" s="1"/>
  <c r="C4946" i="7"/>
  <c r="D4946" i="7" s="1"/>
  <c r="I4952" i="1" s="1"/>
  <c r="C4950" i="7"/>
  <c r="D4950" i="7" s="1"/>
  <c r="I4956" i="1" s="1"/>
  <c r="C4954" i="7"/>
  <c r="D4954" i="7" s="1"/>
  <c r="I4960" i="1" s="1"/>
  <c r="C4958" i="7"/>
  <c r="D4958" i="7" s="1"/>
  <c r="I4964" i="1" s="1"/>
  <c r="C4962" i="7"/>
  <c r="D4962" i="7" s="1"/>
  <c r="I4968" i="1" s="1"/>
  <c r="C4937" i="7"/>
  <c r="D4937" i="7" s="1"/>
  <c r="I4943" i="1" s="1"/>
  <c r="C4953" i="7"/>
  <c r="D4953" i="7" s="1"/>
  <c r="I4959" i="1" s="1"/>
  <c r="C4941" i="7"/>
  <c r="D4941" i="7" s="1"/>
  <c r="I4947" i="1" s="1"/>
  <c r="C4957" i="7"/>
  <c r="D4957" i="7" s="1"/>
  <c r="I4963" i="1" s="1"/>
  <c r="C4945" i="7"/>
  <c r="D4945" i="7" s="1"/>
  <c r="I4951" i="1" s="1"/>
  <c r="C4961" i="7"/>
  <c r="D4961" i="7" s="1"/>
  <c r="I4967" i="1" s="1"/>
  <c r="C4933" i="7"/>
  <c r="D4933" i="7" s="1"/>
  <c r="I4939" i="1" s="1"/>
  <c r="C4949" i="7"/>
  <c r="D4949" i="7" s="1"/>
  <c r="I4955" i="1" s="1"/>
  <c r="D161" i="6"/>
  <c r="C4811" i="7"/>
  <c r="D4811" i="7" s="1"/>
  <c r="I4817" i="1" s="1"/>
  <c r="C4815" i="7"/>
  <c r="D4815" i="7" s="1"/>
  <c r="I4821" i="1" s="1"/>
  <c r="C4819" i="7"/>
  <c r="D4819" i="7" s="1"/>
  <c r="I4825" i="1" s="1"/>
  <c r="C4823" i="7"/>
  <c r="D4823" i="7" s="1"/>
  <c r="I4829" i="1" s="1"/>
  <c r="C4827" i="7"/>
  <c r="D4827" i="7" s="1"/>
  <c r="I4833" i="1" s="1"/>
  <c r="C4831" i="7"/>
  <c r="D4831" i="7" s="1"/>
  <c r="I4837" i="1" s="1"/>
  <c r="C4835" i="7"/>
  <c r="D4835" i="7" s="1"/>
  <c r="I4841" i="1" s="1"/>
  <c r="C4839" i="7"/>
  <c r="D4839" i="7" s="1"/>
  <c r="I4845" i="1" s="1"/>
  <c r="C4812" i="7"/>
  <c r="D4812" i="7" s="1"/>
  <c r="I4818" i="1" s="1"/>
  <c r="C4816" i="7"/>
  <c r="D4816" i="7" s="1"/>
  <c r="I4822" i="1" s="1"/>
  <c r="C4820" i="7"/>
  <c r="D4820" i="7" s="1"/>
  <c r="I4826" i="1" s="1"/>
  <c r="C4824" i="7"/>
  <c r="D4824" i="7" s="1"/>
  <c r="I4830" i="1" s="1"/>
  <c r="C4828" i="7"/>
  <c r="D4828" i="7" s="1"/>
  <c r="I4834" i="1" s="1"/>
  <c r="C4832" i="7"/>
  <c r="D4832" i="7" s="1"/>
  <c r="I4838" i="1" s="1"/>
  <c r="C4836" i="7"/>
  <c r="D4836" i="7" s="1"/>
  <c r="I4842" i="1" s="1"/>
  <c r="C4840" i="7"/>
  <c r="D4840" i="7" s="1"/>
  <c r="I4846" i="1" s="1"/>
  <c r="C4810" i="7"/>
  <c r="D4810" i="7" s="1"/>
  <c r="I4816" i="1" s="1"/>
  <c r="C4814" i="7"/>
  <c r="D4814" i="7" s="1"/>
  <c r="I4820" i="1" s="1"/>
  <c r="C4818" i="7"/>
  <c r="D4818" i="7" s="1"/>
  <c r="I4824" i="1" s="1"/>
  <c r="C4822" i="7"/>
  <c r="D4822" i="7" s="1"/>
  <c r="I4828" i="1" s="1"/>
  <c r="C4826" i="7"/>
  <c r="D4826" i="7" s="1"/>
  <c r="I4832" i="1" s="1"/>
  <c r="C4830" i="7"/>
  <c r="D4830" i="7" s="1"/>
  <c r="I4836" i="1" s="1"/>
  <c r="C4834" i="7"/>
  <c r="D4834" i="7" s="1"/>
  <c r="I4840" i="1" s="1"/>
  <c r="C4838" i="7"/>
  <c r="D4838" i="7" s="1"/>
  <c r="I4844" i="1" s="1"/>
  <c r="C4825" i="7"/>
  <c r="D4825" i="7" s="1"/>
  <c r="I4831" i="1" s="1"/>
  <c r="C4813" i="7"/>
  <c r="D4813" i="7" s="1"/>
  <c r="I4819" i="1" s="1"/>
  <c r="C4829" i="7"/>
  <c r="D4829" i="7" s="1"/>
  <c r="I4835" i="1" s="1"/>
  <c r="C4817" i="7"/>
  <c r="D4817" i="7" s="1"/>
  <c r="I4823" i="1" s="1"/>
  <c r="C4833" i="7"/>
  <c r="D4833" i="7" s="1"/>
  <c r="I4839" i="1" s="1"/>
  <c r="C4821" i="7"/>
  <c r="D4821" i="7" s="1"/>
  <c r="I4827" i="1" s="1"/>
  <c r="C4837" i="7"/>
  <c r="D4837" i="7" s="1"/>
  <c r="I4843" i="1" s="1"/>
  <c r="D157" i="6"/>
  <c r="C4691" i="7"/>
  <c r="D4691" i="7" s="1"/>
  <c r="I4697" i="1" s="1"/>
  <c r="C4695" i="7"/>
  <c r="D4695" i="7" s="1"/>
  <c r="I4701" i="1" s="1"/>
  <c r="C4699" i="7"/>
  <c r="D4699" i="7" s="1"/>
  <c r="I4705" i="1" s="1"/>
  <c r="C4703" i="7"/>
  <c r="D4703" i="7" s="1"/>
  <c r="I4709" i="1" s="1"/>
  <c r="C4707" i="7"/>
  <c r="D4707" i="7" s="1"/>
  <c r="I4713" i="1" s="1"/>
  <c r="C4711" i="7"/>
  <c r="D4711" i="7" s="1"/>
  <c r="I4717" i="1" s="1"/>
  <c r="C4715" i="7"/>
  <c r="D4715" i="7" s="1"/>
  <c r="I4721" i="1" s="1"/>
  <c r="C4719" i="7"/>
  <c r="D4719" i="7" s="1"/>
  <c r="I4725" i="1" s="1"/>
  <c r="C4692" i="7"/>
  <c r="D4692" i="7" s="1"/>
  <c r="I4698" i="1" s="1"/>
  <c r="C4696" i="7"/>
  <c r="D4696" i="7" s="1"/>
  <c r="I4702" i="1" s="1"/>
  <c r="C4700" i="7"/>
  <c r="D4700" i="7" s="1"/>
  <c r="I4706" i="1" s="1"/>
  <c r="C4704" i="7"/>
  <c r="D4704" i="7" s="1"/>
  <c r="I4710" i="1" s="1"/>
  <c r="C4708" i="7"/>
  <c r="D4708" i="7" s="1"/>
  <c r="I4714" i="1" s="1"/>
  <c r="C4712" i="7"/>
  <c r="D4712" i="7" s="1"/>
  <c r="I4718" i="1" s="1"/>
  <c r="C4716" i="7"/>
  <c r="D4716" i="7" s="1"/>
  <c r="I4722" i="1" s="1"/>
  <c r="C4690" i="7"/>
  <c r="D4690" i="7" s="1"/>
  <c r="I4696" i="1" s="1"/>
  <c r="C4694" i="7"/>
  <c r="D4694" i="7" s="1"/>
  <c r="I4700" i="1" s="1"/>
  <c r="C4698" i="7"/>
  <c r="D4698" i="7" s="1"/>
  <c r="I4704" i="1" s="1"/>
  <c r="C4702" i="7"/>
  <c r="D4702" i="7" s="1"/>
  <c r="I4708" i="1" s="1"/>
  <c r="C4706" i="7"/>
  <c r="D4706" i="7" s="1"/>
  <c r="I4712" i="1" s="1"/>
  <c r="C4710" i="7"/>
  <c r="D4710" i="7" s="1"/>
  <c r="I4716" i="1" s="1"/>
  <c r="C4714" i="7"/>
  <c r="D4714" i="7" s="1"/>
  <c r="I4720" i="1" s="1"/>
  <c r="C4718" i="7"/>
  <c r="D4718" i="7" s="1"/>
  <c r="I4724" i="1" s="1"/>
  <c r="C4697" i="7"/>
  <c r="D4697" i="7" s="1"/>
  <c r="I4703" i="1" s="1"/>
  <c r="C4713" i="7"/>
  <c r="D4713" i="7" s="1"/>
  <c r="I4719" i="1" s="1"/>
  <c r="C4701" i="7"/>
  <c r="D4701" i="7" s="1"/>
  <c r="I4707" i="1" s="1"/>
  <c r="C4717" i="7"/>
  <c r="D4717" i="7" s="1"/>
  <c r="I4723" i="1" s="1"/>
  <c r="C4705" i="7"/>
  <c r="D4705" i="7" s="1"/>
  <c r="I4711" i="1" s="1"/>
  <c r="C4693" i="7"/>
  <c r="D4693" i="7" s="1"/>
  <c r="I4699" i="1" s="1"/>
  <c r="C4709" i="7"/>
  <c r="D4709" i="7" s="1"/>
  <c r="I4715" i="1" s="1"/>
  <c r="D153" i="6"/>
  <c r="C4567" i="7"/>
  <c r="D4567" i="7" s="1"/>
  <c r="I4573" i="1" s="1"/>
  <c r="C4571" i="7"/>
  <c r="D4571" i="7" s="1"/>
  <c r="I4577" i="1" s="1"/>
  <c r="C4575" i="7"/>
  <c r="D4575" i="7" s="1"/>
  <c r="I4581" i="1" s="1"/>
  <c r="C4579" i="7"/>
  <c r="D4579" i="7" s="1"/>
  <c r="I4585" i="1" s="1"/>
  <c r="C4583" i="7"/>
  <c r="D4583" i="7" s="1"/>
  <c r="I4589" i="1" s="1"/>
  <c r="C4587" i="7"/>
  <c r="D4587" i="7" s="1"/>
  <c r="I4593" i="1" s="1"/>
  <c r="C4591" i="7"/>
  <c r="D4591" i="7" s="1"/>
  <c r="I4597" i="1" s="1"/>
  <c r="C4595" i="7"/>
  <c r="D4595" i="7" s="1"/>
  <c r="I4601" i="1" s="1"/>
  <c r="C4568" i="7"/>
  <c r="D4568" i="7" s="1"/>
  <c r="I4574" i="1" s="1"/>
  <c r="C4572" i="7"/>
  <c r="D4572" i="7" s="1"/>
  <c r="I4578" i="1" s="1"/>
  <c r="C4576" i="7"/>
  <c r="D4576" i="7" s="1"/>
  <c r="I4582" i="1" s="1"/>
  <c r="C4580" i="7"/>
  <c r="D4580" i="7" s="1"/>
  <c r="I4586" i="1" s="1"/>
  <c r="C4584" i="7"/>
  <c r="D4584" i="7" s="1"/>
  <c r="I4590" i="1" s="1"/>
  <c r="C4588" i="7"/>
  <c r="D4588" i="7" s="1"/>
  <c r="I4594" i="1" s="1"/>
  <c r="C4592" i="7"/>
  <c r="D4592" i="7" s="1"/>
  <c r="I4598" i="1" s="1"/>
  <c r="C4596" i="7"/>
  <c r="D4596" i="7" s="1"/>
  <c r="I4602" i="1" s="1"/>
  <c r="C4570" i="7"/>
  <c r="D4570" i="7" s="1"/>
  <c r="I4576" i="1" s="1"/>
  <c r="C4574" i="7"/>
  <c r="D4574" i="7" s="1"/>
  <c r="I4580" i="1" s="1"/>
  <c r="C4578" i="7"/>
  <c r="D4578" i="7" s="1"/>
  <c r="I4584" i="1" s="1"/>
  <c r="C4582" i="7"/>
  <c r="D4582" i="7" s="1"/>
  <c r="I4588" i="1" s="1"/>
  <c r="C4586" i="7"/>
  <c r="D4586" i="7" s="1"/>
  <c r="I4592" i="1" s="1"/>
  <c r="C4590" i="7"/>
  <c r="D4590" i="7" s="1"/>
  <c r="I4596" i="1" s="1"/>
  <c r="C4594" i="7"/>
  <c r="D4594" i="7" s="1"/>
  <c r="I4600" i="1" s="1"/>
  <c r="C4569" i="7"/>
  <c r="D4569" i="7" s="1"/>
  <c r="I4575" i="1" s="1"/>
  <c r="C4585" i="7"/>
  <c r="D4585" i="7" s="1"/>
  <c r="I4591" i="1" s="1"/>
  <c r="C4573" i="7"/>
  <c r="D4573" i="7" s="1"/>
  <c r="I4579" i="1" s="1"/>
  <c r="C4589" i="7"/>
  <c r="D4589" i="7" s="1"/>
  <c r="I4595" i="1" s="1"/>
  <c r="C4577" i="7"/>
  <c r="D4577" i="7" s="1"/>
  <c r="I4583" i="1" s="1"/>
  <c r="C4593" i="7"/>
  <c r="D4593" i="7" s="1"/>
  <c r="I4599" i="1" s="1"/>
  <c r="C4581" i="7"/>
  <c r="D4581" i="7" s="1"/>
  <c r="I4587" i="1" s="1"/>
  <c r="C4597" i="7"/>
  <c r="D4597" i="7" s="1"/>
  <c r="I4603" i="1" s="1"/>
  <c r="D149" i="6"/>
  <c r="C4447" i="7"/>
  <c r="D4447" i="7" s="1"/>
  <c r="I4453" i="1" s="1"/>
  <c r="C4451" i="7"/>
  <c r="D4451" i="7" s="1"/>
  <c r="I4457" i="1" s="1"/>
  <c r="C4455" i="7"/>
  <c r="D4455" i="7" s="1"/>
  <c r="I4461" i="1" s="1"/>
  <c r="C4459" i="7"/>
  <c r="D4459" i="7" s="1"/>
  <c r="I4465" i="1" s="1"/>
  <c r="C4463" i="7"/>
  <c r="D4463" i="7" s="1"/>
  <c r="I4469" i="1" s="1"/>
  <c r="C4467" i="7"/>
  <c r="D4467" i="7" s="1"/>
  <c r="I4473" i="1" s="1"/>
  <c r="C4471" i="7"/>
  <c r="D4471" i="7" s="1"/>
  <c r="I4477" i="1" s="1"/>
  <c r="C4475" i="7"/>
  <c r="D4475" i="7" s="1"/>
  <c r="I4481" i="1" s="1"/>
  <c r="C4448" i="7"/>
  <c r="D4448" i="7" s="1"/>
  <c r="I4454" i="1" s="1"/>
  <c r="C4452" i="7"/>
  <c r="D4452" i="7" s="1"/>
  <c r="I4458" i="1" s="1"/>
  <c r="C4456" i="7"/>
  <c r="D4456" i="7" s="1"/>
  <c r="I4462" i="1" s="1"/>
  <c r="C4460" i="7"/>
  <c r="D4460" i="7" s="1"/>
  <c r="I4466" i="1" s="1"/>
  <c r="C4464" i="7"/>
  <c r="D4464" i="7" s="1"/>
  <c r="I4470" i="1" s="1"/>
  <c r="C4468" i="7"/>
  <c r="D4468" i="7" s="1"/>
  <c r="I4474" i="1" s="1"/>
  <c r="C4472" i="7"/>
  <c r="D4472" i="7" s="1"/>
  <c r="I4478" i="1" s="1"/>
  <c r="C4446" i="7"/>
  <c r="D4446" i="7" s="1"/>
  <c r="I4452" i="1" s="1"/>
  <c r="C4450" i="7"/>
  <c r="D4450" i="7" s="1"/>
  <c r="I4456" i="1" s="1"/>
  <c r="C4454" i="7"/>
  <c r="D4454" i="7" s="1"/>
  <c r="I4460" i="1" s="1"/>
  <c r="C4458" i="7"/>
  <c r="D4458" i="7" s="1"/>
  <c r="I4464" i="1" s="1"/>
  <c r="C4462" i="7"/>
  <c r="D4462" i="7" s="1"/>
  <c r="I4468" i="1" s="1"/>
  <c r="C4466" i="7"/>
  <c r="D4466" i="7" s="1"/>
  <c r="I4472" i="1" s="1"/>
  <c r="C4470" i="7"/>
  <c r="D4470" i="7" s="1"/>
  <c r="I4476" i="1" s="1"/>
  <c r="C4474" i="7"/>
  <c r="D4474" i="7" s="1"/>
  <c r="I4480" i="1" s="1"/>
  <c r="C4457" i="7"/>
  <c r="D4457" i="7" s="1"/>
  <c r="I4463" i="1" s="1"/>
  <c r="C4473" i="7"/>
  <c r="D4473" i="7" s="1"/>
  <c r="I4479" i="1" s="1"/>
  <c r="C4445" i="7"/>
  <c r="D4445" i="7" s="1"/>
  <c r="I4451" i="1" s="1"/>
  <c r="C4461" i="7"/>
  <c r="D4461" i="7" s="1"/>
  <c r="I4467" i="1" s="1"/>
  <c r="C4449" i="7"/>
  <c r="D4449" i="7" s="1"/>
  <c r="I4455" i="1" s="1"/>
  <c r="C4465" i="7"/>
  <c r="D4465" i="7" s="1"/>
  <c r="I4471" i="1" s="1"/>
  <c r="C4453" i="7"/>
  <c r="D4453" i="7" s="1"/>
  <c r="I4459" i="1" s="1"/>
  <c r="C4469" i="7"/>
  <c r="D4469" i="7" s="1"/>
  <c r="I4475" i="1" s="1"/>
  <c r="D145" i="6"/>
  <c r="C4327" i="7"/>
  <c r="D4327" i="7" s="1"/>
  <c r="I4333" i="1" s="1"/>
  <c r="C4331" i="7"/>
  <c r="D4331" i="7" s="1"/>
  <c r="I4337" i="1" s="1"/>
  <c r="C4335" i="7"/>
  <c r="D4335" i="7" s="1"/>
  <c r="I4341" i="1" s="1"/>
  <c r="C4339" i="7"/>
  <c r="D4339" i="7" s="1"/>
  <c r="I4345" i="1" s="1"/>
  <c r="C4343" i="7"/>
  <c r="D4343" i="7" s="1"/>
  <c r="I4349" i="1" s="1"/>
  <c r="C4347" i="7"/>
  <c r="D4347" i="7" s="1"/>
  <c r="I4353" i="1" s="1"/>
  <c r="C4351" i="7"/>
  <c r="D4351" i="7" s="1"/>
  <c r="I4357" i="1" s="1"/>
  <c r="C4328" i="7"/>
  <c r="D4328" i="7" s="1"/>
  <c r="I4334" i="1" s="1"/>
  <c r="C4332" i="7"/>
  <c r="D4332" i="7" s="1"/>
  <c r="I4338" i="1" s="1"/>
  <c r="C4336" i="7"/>
  <c r="D4336" i="7" s="1"/>
  <c r="I4342" i="1" s="1"/>
  <c r="C4340" i="7"/>
  <c r="D4340" i="7" s="1"/>
  <c r="I4346" i="1" s="1"/>
  <c r="C4344" i="7"/>
  <c r="D4344" i="7" s="1"/>
  <c r="I4350" i="1" s="1"/>
  <c r="C4348" i="7"/>
  <c r="D4348" i="7" s="1"/>
  <c r="I4354" i="1" s="1"/>
  <c r="C4352" i="7"/>
  <c r="D4352" i="7" s="1"/>
  <c r="I4358" i="1" s="1"/>
  <c r="C4326" i="7"/>
  <c r="D4326" i="7" s="1"/>
  <c r="I4332" i="1" s="1"/>
  <c r="C4330" i="7"/>
  <c r="D4330" i="7" s="1"/>
  <c r="I4336" i="1" s="1"/>
  <c r="C4334" i="7"/>
  <c r="D4334" i="7" s="1"/>
  <c r="I4340" i="1" s="1"/>
  <c r="C4338" i="7"/>
  <c r="D4338" i="7" s="1"/>
  <c r="I4344" i="1" s="1"/>
  <c r="C4342" i="7"/>
  <c r="D4342" i="7" s="1"/>
  <c r="I4348" i="1" s="1"/>
  <c r="C4346" i="7"/>
  <c r="D4346" i="7" s="1"/>
  <c r="I4352" i="1" s="1"/>
  <c r="C4350" i="7"/>
  <c r="D4350" i="7" s="1"/>
  <c r="I4356" i="1" s="1"/>
  <c r="C4354" i="7"/>
  <c r="D4354" i="7" s="1"/>
  <c r="I4360" i="1" s="1"/>
  <c r="C4329" i="7"/>
  <c r="D4329" i="7" s="1"/>
  <c r="I4335" i="1" s="1"/>
  <c r="C4345" i="7"/>
  <c r="D4345" i="7" s="1"/>
  <c r="I4351" i="1" s="1"/>
  <c r="C4333" i="7"/>
  <c r="D4333" i="7" s="1"/>
  <c r="I4339" i="1" s="1"/>
  <c r="C4349" i="7"/>
  <c r="D4349" i="7" s="1"/>
  <c r="I4355" i="1" s="1"/>
  <c r="C4337" i="7"/>
  <c r="D4337" i="7" s="1"/>
  <c r="I4343" i="1" s="1"/>
  <c r="C4353" i="7"/>
  <c r="D4353" i="7" s="1"/>
  <c r="I4359" i="1" s="1"/>
  <c r="C4325" i="7"/>
  <c r="D4325" i="7" s="1"/>
  <c r="I4331" i="1" s="1"/>
  <c r="C4341" i="7"/>
  <c r="D4341" i="7" s="1"/>
  <c r="I4347" i="1" s="1"/>
  <c r="D141" i="6"/>
  <c r="C4203" i="7"/>
  <c r="D4203" i="7" s="1"/>
  <c r="I4209" i="1" s="1"/>
  <c r="C4207" i="7"/>
  <c r="D4207" i="7" s="1"/>
  <c r="I4213" i="1" s="1"/>
  <c r="C4211" i="7"/>
  <c r="D4211" i="7" s="1"/>
  <c r="I4217" i="1" s="1"/>
  <c r="C4215" i="7"/>
  <c r="D4215" i="7" s="1"/>
  <c r="I4221" i="1" s="1"/>
  <c r="C4219" i="7"/>
  <c r="D4219" i="7" s="1"/>
  <c r="I4225" i="1" s="1"/>
  <c r="C4223" i="7"/>
  <c r="D4223" i="7" s="1"/>
  <c r="I4229" i="1" s="1"/>
  <c r="C4227" i="7"/>
  <c r="D4227" i="7" s="1"/>
  <c r="I4233" i="1" s="1"/>
  <c r="C4231" i="7"/>
  <c r="D4231" i="7" s="1"/>
  <c r="I4237" i="1" s="1"/>
  <c r="C4204" i="7"/>
  <c r="D4204" i="7" s="1"/>
  <c r="I4210" i="1" s="1"/>
  <c r="C4208" i="7"/>
  <c r="D4208" i="7" s="1"/>
  <c r="I4214" i="1" s="1"/>
  <c r="C4212" i="7"/>
  <c r="D4212" i="7" s="1"/>
  <c r="I4218" i="1" s="1"/>
  <c r="C4216" i="7"/>
  <c r="D4216" i="7" s="1"/>
  <c r="I4222" i="1" s="1"/>
  <c r="C4220" i="7"/>
  <c r="D4220" i="7" s="1"/>
  <c r="I4226" i="1" s="1"/>
  <c r="C4224" i="7"/>
  <c r="D4224" i="7" s="1"/>
  <c r="I4230" i="1" s="1"/>
  <c r="C4228" i="7"/>
  <c r="D4228" i="7" s="1"/>
  <c r="I4234" i="1" s="1"/>
  <c r="C4232" i="7"/>
  <c r="D4232" i="7" s="1"/>
  <c r="I4238" i="1" s="1"/>
  <c r="C4202" i="7"/>
  <c r="D4202" i="7" s="1"/>
  <c r="I4208" i="1" s="1"/>
  <c r="C4206" i="7"/>
  <c r="D4206" i="7" s="1"/>
  <c r="I4212" i="1" s="1"/>
  <c r="C4210" i="7"/>
  <c r="D4210" i="7" s="1"/>
  <c r="I4216" i="1" s="1"/>
  <c r="C4214" i="7"/>
  <c r="D4214" i="7" s="1"/>
  <c r="I4220" i="1" s="1"/>
  <c r="C4218" i="7"/>
  <c r="D4218" i="7" s="1"/>
  <c r="I4224" i="1" s="1"/>
  <c r="C4222" i="7"/>
  <c r="D4222" i="7" s="1"/>
  <c r="I4228" i="1" s="1"/>
  <c r="C4226" i="7"/>
  <c r="D4226" i="7" s="1"/>
  <c r="I4232" i="1" s="1"/>
  <c r="C4230" i="7"/>
  <c r="D4230" i="7" s="1"/>
  <c r="I4236" i="1" s="1"/>
  <c r="C4217" i="7"/>
  <c r="D4217" i="7" s="1"/>
  <c r="I4223" i="1" s="1"/>
  <c r="C4205" i="7"/>
  <c r="D4205" i="7" s="1"/>
  <c r="I4211" i="1" s="1"/>
  <c r="C4221" i="7"/>
  <c r="D4221" i="7" s="1"/>
  <c r="I4227" i="1" s="1"/>
  <c r="C4209" i="7"/>
  <c r="D4209" i="7" s="1"/>
  <c r="I4215" i="1" s="1"/>
  <c r="C4225" i="7"/>
  <c r="D4225" i="7" s="1"/>
  <c r="I4231" i="1" s="1"/>
  <c r="C4213" i="7"/>
  <c r="D4213" i="7" s="1"/>
  <c r="I4219" i="1" s="1"/>
  <c r="C4229" i="7"/>
  <c r="D4229" i="7" s="1"/>
  <c r="I4235" i="1" s="1"/>
  <c r="D137" i="6"/>
  <c r="C4083" i="7"/>
  <c r="D4083" i="7" s="1"/>
  <c r="I4089" i="1" s="1"/>
  <c r="C4087" i="7"/>
  <c r="D4087" i="7" s="1"/>
  <c r="I4093" i="1" s="1"/>
  <c r="C4091" i="7"/>
  <c r="D4091" i="7" s="1"/>
  <c r="I4097" i="1" s="1"/>
  <c r="C4095" i="7"/>
  <c r="D4095" i="7" s="1"/>
  <c r="I4101" i="1" s="1"/>
  <c r="C4099" i="7"/>
  <c r="D4099" i="7" s="1"/>
  <c r="I4105" i="1" s="1"/>
  <c r="C4103" i="7"/>
  <c r="D4103" i="7" s="1"/>
  <c r="I4109" i="1" s="1"/>
  <c r="C4107" i="7"/>
  <c r="D4107" i="7" s="1"/>
  <c r="I4113" i="1" s="1"/>
  <c r="C4080" i="7"/>
  <c r="D4080" i="7" s="1"/>
  <c r="I4086" i="1" s="1"/>
  <c r="C4084" i="7"/>
  <c r="D4084" i="7" s="1"/>
  <c r="I4090" i="1" s="1"/>
  <c r="C4088" i="7"/>
  <c r="D4088" i="7" s="1"/>
  <c r="I4094" i="1" s="1"/>
  <c r="C4092" i="7"/>
  <c r="D4092" i="7" s="1"/>
  <c r="I4098" i="1" s="1"/>
  <c r="C4096" i="7"/>
  <c r="D4096" i="7" s="1"/>
  <c r="I4102" i="1" s="1"/>
  <c r="C4100" i="7"/>
  <c r="D4100" i="7" s="1"/>
  <c r="I4106" i="1" s="1"/>
  <c r="C4104" i="7"/>
  <c r="D4104" i="7" s="1"/>
  <c r="I4110" i="1" s="1"/>
  <c r="C4108" i="7"/>
  <c r="D4108" i="7" s="1"/>
  <c r="I4114" i="1" s="1"/>
  <c r="C4082" i="7"/>
  <c r="D4082" i="7" s="1"/>
  <c r="I4088" i="1" s="1"/>
  <c r="C4086" i="7"/>
  <c r="D4086" i="7" s="1"/>
  <c r="I4092" i="1" s="1"/>
  <c r="C4090" i="7"/>
  <c r="D4090" i="7" s="1"/>
  <c r="I4096" i="1" s="1"/>
  <c r="C4094" i="7"/>
  <c r="D4094" i="7" s="1"/>
  <c r="I4100" i="1" s="1"/>
  <c r="C4098" i="7"/>
  <c r="D4098" i="7" s="1"/>
  <c r="I4104" i="1" s="1"/>
  <c r="C4102" i="7"/>
  <c r="D4102" i="7" s="1"/>
  <c r="I4108" i="1" s="1"/>
  <c r="C4106" i="7"/>
  <c r="D4106" i="7" s="1"/>
  <c r="I4112" i="1" s="1"/>
  <c r="C4110" i="7"/>
  <c r="D4110" i="7" s="1"/>
  <c r="I4116" i="1" s="1"/>
  <c r="C4089" i="7"/>
  <c r="D4089" i="7" s="1"/>
  <c r="I4095" i="1" s="1"/>
  <c r="C4105" i="7"/>
  <c r="D4105" i="7" s="1"/>
  <c r="I4111" i="1" s="1"/>
  <c r="C4093" i="7"/>
  <c r="D4093" i="7" s="1"/>
  <c r="I4099" i="1" s="1"/>
  <c r="C4109" i="7"/>
  <c r="D4109" i="7" s="1"/>
  <c r="I4115" i="1" s="1"/>
  <c r="C4081" i="7"/>
  <c r="D4081" i="7" s="1"/>
  <c r="I4087" i="1" s="1"/>
  <c r="C4097" i="7"/>
  <c r="D4097" i="7" s="1"/>
  <c r="I4103" i="1" s="1"/>
  <c r="C4085" i="7"/>
  <c r="D4085" i="7" s="1"/>
  <c r="I4091" i="1" s="1"/>
  <c r="C4101" i="7"/>
  <c r="D4101" i="7" s="1"/>
  <c r="I4107" i="1" s="1"/>
  <c r="D133" i="6"/>
  <c r="C3963" i="7"/>
  <c r="D3963" i="7" s="1"/>
  <c r="I3969" i="1" s="1"/>
  <c r="C3967" i="7"/>
  <c r="D3967" i="7" s="1"/>
  <c r="I3973" i="1" s="1"/>
  <c r="C3971" i="7"/>
  <c r="D3971" i="7" s="1"/>
  <c r="I3977" i="1" s="1"/>
  <c r="C3975" i="7"/>
  <c r="D3975" i="7" s="1"/>
  <c r="I3981" i="1" s="1"/>
  <c r="C3979" i="7"/>
  <c r="D3979" i="7" s="1"/>
  <c r="I3985" i="1" s="1"/>
  <c r="C3983" i="7"/>
  <c r="D3983" i="7" s="1"/>
  <c r="I3989" i="1" s="1"/>
  <c r="C3987" i="7"/>
  <c r="D3987" i="7" s="1"/>
  <c r="I3993" i="1" s="1"/>
  <c r="C3960" i="7"/>
  <c r="D3960" i="7" s="1"/>
  <c r="I3966" i="1" s="1"/>
  <c r="C3964" i="7"/>
  <c r="D3964" i="7" s="1"/>
  <c r="I3970" i="1" s="1"/>
  <c r="C3968" i="7"/>
  <c r="D3968" i="7" s="1"/>
  <c r="I3974" i="1" s="1"/>
  <c r="C3972" i="7"/>
  <c r="D3972" i="7" s="1"/>
  <c r="I3978" i="1" s="1"/>
  <c r="C3976" i="7"/>
  <c r="D3976" i="7" s="1"/>
  <c r="I3982" i="1" s="1"/>
  <c r="C3980" i="7"/>
  <c r="D3980" i="7" s="1"/>
  <c r="I3986" i="1" s="1"/>
  <c r="C3984" i="7"/>
  <c r="D3984" i="7" s="1"/>
  <c r="I3990" i="1" s="1"/>
  <c r="C3988" i="7"/>
  <c r="D3988" i="7" s="1"/>
  <c r="I3994" i="1" s="1"/>
  <c r="C3962" i="7"/>
  <c r="D3962" i="7" s="1"/>
  <c r="I3968" i="1" s="1"/>
  <c r="C3966" i="7"/>
  <c r="D3966" i="7" s="1"/>
  <c r="I3972" i="1" s="1"/>
  <c r="C3970" i="7"/>
  <c r="D3970" i="7" s="1"/>
  <c r="I3976" i="1" s="1"/>
  <c r="C3974" i="7"/>
  <c r="D3974" i="7" s="1"/>
  <c r="I3980" i="1" s="1"/>
  <c r="C3978" i="7"/>
  <c r="D3978" i="7" s="1"/>
  <c r="I3984" i="1" s="1"/>
  <c r="C3982" i="7"/>
  <c r="D3982" i="7" s="1"/>
  <c r="I3988" i="1" s="1"/>
  <c r="C3986" i="7"/>
  <c r="D3986" i="7" s="1"/>
  <c r="I3992" i="1" s="1"/>
  <c r="C3961" i="7"/>
  <c r="D3961" i="7" s="1"/>
  <c r="I3967" i="1" s="1"/>
  <c r="C3977" i="7"/>
  <c r="D3977" i="7" s="1"/>
  <c r="I3983" i="1" s="1"/>
  <c r="C3965" i="7"/>
  <c r="D3965" i="7" s="1"/>
  <c r="I3971" i="1" s="1"/>
  <c r="C3981" i="7"/>
  <c r="D3981" i="7" s="1"/>
  <c r="I3987" i="1" s="1"/>
  <c r="C3969" i="7"/>
  <c r="D3969" i="7" s="1"/>
  <c r="I3975" i="1" s="1"/>
  <c r="C3985" i="7"/>
  <c r="D3985" i="7" s="1"/>
  <c r="I3991" i="1" s="1"/>
  <c r="C3973" i="7"/>
  <c r="D3973" i="7" s="1"/>
  <c r="I3979" i="1" s="1"/>
  <c r="C3989" i="7"/>
  <c r="D3989" i="7" s="1"/>
  <c r="I3995" i="1" s="1"/>
  <c r="D129" i="6"/>
  <c r="C3839" i="7"/>
  <c r="D3839" i="7" s="1"/>
  <c r="I3845" i="1" s="1"/>
  <c r="C3843" i="7"/>
  <c r="D3843" i="7" s="1"/>
  <c r="I3849" i="1" s="1"/>
  <c r="C3847" i="7"/>
  <c r="D3847" i="7" s="1"/>
  <c r="I3853" i="1" s="1"/>
  <c r="C3851" i="7"/>
  <c r="D3851" i="7" s="1"/>
  <c r="I3857" i="1" s="1"/>
  <c r="C3855" i="7"/>
  <c r="D3855" i="7" s="1"/>
  <c r="I3861" i="1" s="1"/>
  <c r="C3859" i="7"/>
  <c r="D3859" i="7" s="1"/>
  <c r="I3865" i="1" s="1"/>
  <c r="C3863" i="7"/>
  <c r="D3863" i="7" s="1"/>
  <c r="I3869" i="1" s="1"/>
  <c r="C3867" i="7"/>
  <c r="D3867" i="7" s="1"/>
  <c r="I3873" i="1" s="1"/>
  <c r="C3840" i="7"/>
  <c r="D3840" i="7" s="1"/>
  <c r="I3846" i="1" s="1"/>
  <c r="C3844" i="7"/>
  <c r="D3844" i="7" s="1"/>
  <c r="I3850" i="1" s="1"/>
  <c r="C3848" i="7"/>
  <c r="D3848" i="7" s="1"/>
  <c r="I3854" i="1" s="1"/>
  <c r="C3852" i="7"/>
  <c r="D3852" i="7" s="1"/>
  <c r="I3858" i="1" s="1"/>
  <c r="C3856" i="7"/>
  <c r="D3856" i="7" s="1"/>
  <c r="I3862" i="1" s="1"/>
  <c r="C3860" i="7"/>
  <c r="D3860" i="7" s="1"/>
  <c r="I3866" i="1" s="1"/>
  <c r="C3864" i="7"/>
  <c r="D3864" i="7" s="1"/>
  <c r="I3870" i="1" s="1"/>
  <c r="C3838" i="7"/>
  <c r="D3838" i="7" s="1"/>
  <c r="I3844" i="1" s="1"/>
  <c r="C3842" i="7"/>
  <c r="D3842" i="7" s="1"/>
  <c r="I3848" i="1" s="1"/>
  <c r="C3846" i="7"/>
  <c r="D3846" i="7" s="1"/>
  <c r="I3852" i="1" s="1"/>
  <c r="C3850" i="7"/>
  <c r="D3850" i="7" s="1"/>
  <c r="I3856" i="1" s="1"/>
  <c r="C3854" i="7"/>
  <c r="D3854" i="7" s="1"/>
  <c r="I3860" i="1" s="1"/>
  <c r="C3858" i="7"/>
  <c r="D3858" i="7" s="1"/>
  <c r="I3864" i="1" s="1"/>
  <c r="C3862" i="7"/>
  <c r="D3862" i="7" s="1"/>
  <c r="I3868" i="1" s="1"/>
  <c r="C3866" i="7"/>
  <c r="D3866" i="7" s="1"/>
  <c r="I3872" i="1" s="1"/>
  <c r="C3849" i="7"/>
  <c r="D3849" i="7" s="1"/>
  <c r="I3855" i="1" s="1"/>
  <c r="C3865" i="7"/>
  <c r="D3865" i="7" s="1"/>
  <c r="I3871" i="1" s="1"/>
  <c r="C3837" i="7"/>
  <c r="D3837" i="7" s="1"/>
  <c r="I3843" i="1" s="1"/>
  <c r="C3853" i="7"/>
  <c r="D3853" i="7" s="1"/>
  <c r="I3859" i="1" s="1"/>
  <c r="C3841" i="7"/>
  <c r="D3841" i="7" s="1"/>
  <c r="I3847" i="1" s="1"/>
  <c r="C3857" i="7"/>
  <c r="D3857" i="7" s="1"/>
  <c r="I3863" i="1" s="1"/>
  <c r="C3845" i="7"/>
  <c r="D3845" i="7" s="1"/>
  <c r="I3851" i="1" s="1"/>
  <c r="C3861" i="7"/>
  <c r="D3861" i="7" s="1"/>
  <c r="I3867" i="1" s="1"/>
  <c r="D125" i="6"/>
  <c r="C3715" i="7"/>
  <c r="D3715" i="7" s="1"/>
  <c r="I3721" i="1" s="1"/>
  <c r="C3719" i="7"/>
  <c r="D3719" i="7" s="1"/>
  <c r="I3725" i="1" s="1"/>
  <c r="C3723" i="7"/>
  <c r="D3723" i="7" s="1"/>
  <c r="I3729" i="1" s="1"/>
  <c r="C3727" i="7"/>
  <c r="D3727" i="7" s="1"/>
  <c r="I3733" i="1" s="1"/>
  <c r="C3731" i="7"/>
  <c r="D3731" i="7" s="1"/>
  <c r="I3737" i="1" s="1"/>
  <c r="C3735" i="7"/>
  <c r="D3735" i="7" s="1"/>
  <c r="I3741" i="1" s="1"/>
  <c r="C3739" i="7"/>
  <c r="D3739" i="7" s="1"/>
  <c r="I3745" i="1" s="1"/>
  <c r="C3743" i="7"/>
  <c r="D3743" i="7" s="1"/>
  <c r="I3749" i="1" s="1"/>
  <c r="C3716" i="7"/>
  <c r="D3716" i="7" s="1"/>
  <c r="I3722" i="1" s="1"/>
  <c r="C3720" i="7"/>
  <c r="D3720" i="7" s="1"/>
  <c r="I3726" i="1" s="1"/>
  <c r="C3724" i="7"/>
  <c r="D3724" i="7" s="1"/>
  <c r="I3730" i="1" s="1"/>
  <c r="C3728" i="7"/>
  <c r="D3728" i="7" s="1"/>
  <c r="I3734" i="1" s="1"/>
  <c r="C3732" i="7"/>
  <c r="D3732" i="7" s="1"/>
  <c r="I3738" i="1" s="1"/>
  <c r="C3736" i="7"/>
  <c r="D3736" i="7" s="1"/>
  <c r="I3742" i="1" s="1"/>
  <c r="C3740" i="7"/>
  <c r="D3740" i="7" s="1"/>
  <c r="I3746" i="1" s="1"/>
  <c r="C3744" i="7"/>
  <c r="D3744" i="7" s="1"/>
  <c r="I3750" i="1" s="1"/>
  <c r="C3718" i="7"/>
  <c r="D3718" i="7" s="1"/>
  <c r="I3724" i="1" s="1"/>
  <c r="C3722" i="7"/>
  <c r="D3722" i="7" s="1"/>
  <c r="I3728" i="1" s="1"/>
  <c r="C3726" i="7"/>
  <c r="D3726" i="7" s="1"/>
  <c r="I3732" i="1" s="1"/>
  <c r="C3730" i="7"/>
  <c r="D3730" i="7" s="1"/>
  <c r="I3736" i="1" s="1"/>
  <c r="C3734" i="7"/>
  <c r="D3734" i="7" s="1"/>
  <c r="I3740" i="1" s="1"/>
  <c r="C3738" i="7"/>
  <c r="D3738" i="7" s="1"/>
  <c r="I3744" i="1" s="1"/>
  <c r="C3742" i="7"/>
  <c r="D3742" i="7" s="1"/>
  <c r="I3748" i="1" s="1"/>
  <c r="C3721" i="7"/>
  <c r="D3721" i="7" s="1"/>
  <c r="I3727" i="1" s="1"/>
  <c r="C3737" i="7"/>
  <c r="D3737" i="7" s="1"/>
  <c r="I3743" i="1" s="1"/>
  <c r="C3725" i="7"/>
  <c r="D3725" i="7" s="1"/>
  <c r="I3731" i="1" s="1"/>
  <c r="C3741" i="7"/>
  <c r="D3741" i="7" s="1"/>
  <c r="I3747" i="1" s="1"/>
  <c r="C3729" i="7"/>
  <c r="D3729" i="7" s="1"/>
  <c r="I3735" i="1" s="1"/>
  <c r="C3745" i="7"/>
  <c r="D3745" i="7" s="1"/>
  <c r="I3751" i="1" s="1"/>
  <c r="C3717" i="7"/>
  <c r="D3717" i="7" s="1"/>
  <c r="I3723" i="1" s="1"/>
  <c r="C3733" i="7"/>
  <c r="D3733" i="7" s="1"/>
  <c r="I3739" i="1" s="1"/>
  <c r="D121" i="6"/>
  <c r="C3595" i="7"/>
  <c r="D3595" i="7" s="1"/>
  <c r="I3601" i="1" s="1"/>
  <c r="C3599" i="7"/>
  <c r="D3599" i="7" s="1"/>
  <c r="I3605" i="1" s="1"/>
  <c r="C3603" i="7"/>
  <c r="D3603" i="7" s="1"/>
  <c r="I3609" i="1" s="1"/>
  <c r="C3607" i="7"/>
  <c r="D3607" i="7" s="1"/>
  <c r="I3613" i="1" s="1"/>
  <c r="C3611" i="7"/>
  <c r="D3611" i="7" s="1"/>
  <c r="I3617" i="1" s="1"/>
  <c r="C3615" i="7"/>
  <c r="D3615" i="7" s="1"/>
  <c r="I3621" i="1" s="1"/>
  <c r="C3619" i="7"/>
  <c r="D3619" i="7" s="1"/>
  <c r="I3625" i="1" s="1"/>
  <c r="C3623" i="7"/>
  <c r="D3623" i="7" s="1"/>
  <c r="I3629" i="1" s="1"/>
  <c r="C3596" i="7"/>
  <c r="D3596" i="7" s="1"/>
  <c r="I3602" i="1" s="1"/>
  <c r="C3600" i="7"/>
  <c r="D3600" i="7" s="1"/>
  <c r="I3606" i="1" s="1"/>
  <c r="C3604" i="7"/>
  <c r="D3604" i="7" s="1"/>
  <c r="I3610" i="1" s="1"/>
  <c r="C3608" i="7"/>
  <c r="D3608" i="7" s="1"/>
  <c r="I3614" i="1" s="1"/>
  <c r="C3612" i="7"/>
  <c r="D3612" i="7" s="1"/>
  <c r="I3618" i="1" s="1"/>
  <c r="C3616" i="7"/>
  <c r="D3616" i="7" s="1"/>
  <c r="I3622" i="1" s="1"/>
  <c r="C3620" i="7"/>
  <c r="D3620" i="7" s="1"/>
  <c r="I3626" i="1" s="1"/>
  <c r="C3594" i="7"/>
  <c r="D3594" i="7" s="1"/>
  <c r="I3600" i="1" s="1"/>
  <c r="C3598" i="7"/>
  <c r="D3598" i="7" s="1"/>
  <c r="I3604" i="1" s="1"/>
  <c r="C3602" i="7"/>
  <c r="D3602" i="7" s="1"/>
  <c r="I3608" i="1" s="1"/>
  <c r="C3606" i="7"/>
  <c r="D3606" i="7" s="1"/>
  <c r="I3612" i="1" s="1"/>
  <c r="C3610" i="7"/>
  <c r="D3610" i="7" s="1"/>
  <c r="I3616" i="1" s="1"/>
  <c r="C3614" i="7"/>
  <c r="D3614" i="7" s="1"/>
  <c r="I3620" i="1" s="1"/>
  <c r="C3618" i="7"/>
  <c r="D3618" i="7" s="1"/>
  <c r="I3624" i="1" s="1"/>
  <c r="C3622" i="7"/>
  <c r="D3622" i="7" s="1"/>
  <c r="I3628" i="1" s="1"/>
  <c r="C3609" i="7"/>
  <c r="D3609" i="7" s="1"/>
  <c r="I3615" i="1" s="1"/>
  <c r="C3597" i="7"/>
  <c r="D3597" i="7" s="1"/>
  <c r="I3603" i="1" s="1"/>
  <c r="C3613" i="7"/>
  <c r="D3613" i="7" s="1"/>
  <c r="I3619" i="1" s="1"/>
  <c r="C3601" i="7"/>
  <c r="D3601" i="7" s="1"/>
  <c r="I3607" i="1" s="1"/>
  <c r="C3617" i="7"/>
  <c r="D3617" i="7" s="1"/>
  <c r="I3623" i="1" s="1"/>
  <c r="C3605" i="7"/>
  <c r="D3605" i="7" s="1"/>
  <c r="I3611" i="1" s="1"/>
  <c r="C3621" i="7"/>
  <c r="D3621" i="7" s="1"/>
  <c r="I3627" i="1" s="1"/>
  <c r="D117" i="6"/>
  <c r="C3471" i="7"/>
  <c r="D3471" i="7" s="1"/>
  <c r="I3477" i="1" s="1"/>
  <c r="C3475" i="7"/>
  <c r="D3475" i="7" s="1"/>
  <c r="I3481" i="1" s="1"/>
  <c r="C3479" i="7"/>
  <c r="D3479" i="7" s="1"/>
  <c r="I3485" i="1" s="1"/>
  <c r="C3483" i="7"/>
  <c r="D3483" i="7" s="1"/>
  <c r="I3489" i="1" s="1"/>
  <c r="C3487" i="7"/>
  <c r="D3487" i="7" s="1"/>
  <c r="I3493" i="1" s="1"/>
  <c r="C3491" i="7"/>
  <c r="D3491" i="7" s="1"/>
  <c r="I3497" i="1" s="1"/>
  <c r="C3495" i="7"/>
  <c r="D3495" i="7" s="1"/>
  <c r="I3501" i="1" s="1"/>
  <c r="C3499" i="7"/>
  <c r="D3499" i="7" s="1"/>
  <c r="I3505" i="1" s="1"/>
  <c r="C3472" i="7"/>
  <c r="D3472" i="7" s="1"/>
  <c r="I3478" i="1" s="1"/>
  <c r="C3476" i="7"/>
  <c r="D3476" i="7" s="1"/>
  <c r="I3482" i="1" s="1"/>
  <c r="C3480" i="7"/>
  <c r="D3480" i="7" s="1"/>
  <c r="I3486" i="1" s="1"/>
  <c r="C3484" i="7"/>
  <c r="D3484" i="7" s="1"/>
  <c r="I3490" i="1" s="1"/>
  <c r="C3488" i="7"/>
  <c r="D3488" i="7" s="1"/>
  <c r="I3494" i="1" s="1"/>
  <c r="C3492" i="7"/>
  <c r="D3492" i="7" s="1"/>
  <c r="I3498" i="1" s="1"/>
  <c r="C3496" i="7"/>
  <c r="D3496" i="7" s="1"/>
  <c r="I3502" i="1" s="1"/>
  <c r="C3500" i="7"/>
  <c r="D3500" i="7" s="1"/>
  <c r="I3506" i="1" s="1"/>
  <c r="C3474" i="7"/>
  <c r="D3474" i="7" s="1"/>
  <c r="I3480" i="1" s="1"/>
  <c r="C3478" i="7"/>
  <c r="D3478" i="7" s="1"/>
  <c r="I3484" i="1" s="1"/>
  <c r="C3482" i="7"/>
  <c r="D3482" i="7" s="1"/>
  <c r="I3488" i="1" s="1"/>
  <c r="C3486" i="7"/>
  <c r="D3486" i="7" s="1"/>
  <c r="I3492" i="1" s="1"/>
  <c r="C3490" i="7"/>
  <c r="D3490" i="7" s="1"/>
  <c r="I3496" i="1" s="1"/>
  <c r="C3494" i="7"/>
  <c r="D3494" i="7" s="1"/>
  <c r="I3500" i="1" s="1"/>
  <c r="C3498" i="7"/>
  <c r="D3498" i="7" s="1"/>
  <c r="I3504" i="1" s="1"/>
  <c r="C3481" i="7"/>
  <c r="D3481" i="7" s="1"/>
  <c r="I3487" i="1" s="1"/>
  <c r="C3497" i="7"/>
  <c r="D3497" i="7" s="1"/>
  <c r="I3503" i="1" s="1"/>
  <c r="C3485" i="7"/>
  <c r="D3485" i="7" s="1"/>
  <c r="I3491" i="1" s="1"/>
  <c r="C3501" i="7"/>
  <c r="D3501" i="7" s="1"/>
  <c r="I3507" i="1" s="1"/>
  <c r="C3473" i="7"/>
  <c r="D3473" i="7" s="1"/>
  <c r="I3479" i="1" s="1"/>
  <c r="C3489" i="7"/>
  <c r="D3489" i="7" s="1"/>
  <c r="I3495" i="1" s="1"/>
  <c r="C3477" i="7"/>
  <c r="D3477" i="7" s="1"/>
  <c r="I3483" i="1" s="1"/>
  <c r="C3493" i="7"/>
  <c r="D3493" i="7" s="1"/>
  <c r="I3499" i="1" s="1"/>
  <c r="D113" i="6"/>
  <c r="C3351" i="7"/>
  <c r="D3351" i="7" s="1"/>
  <c r="I3357" i="1" s="1"/>
  <c r="C3355" i="7"/>
  <c r="D3355" i="7" s="1"/>
  <c r="I3361" i="1" s="1"/>
  <c r="C3359" i="7"/>
  <c r="D3359" i="7" s="1"/>
  <c r="I3365" i="1" s="1"/>
  <c r="C3363" i="7"/>
  <c r="D3363" i="7" s="1"/>
  <c r="I3369" i="1" s="1"/>
  <c r="C3367" i="7"/>
  <c r="D3367" i="7" s="1"/>
  <c r="I3373" i="1" s="1"/>
  <c r="C3371" i="7"/>
  <c r="D3371" i="7" s="1"/>
  <c r="I3377" i="1" s="1"/>
  <c r="C3375" i="7"/>
  <c r="D3375" i="7" s="1"/>
  <c r="I3381" i="1" s="1"/>
  <c r="C3379" i="7"/>
  <c r="D3379" i="7" s="1"/>
  <c r="I3385" i="1" s="1"/>
  <c r="C3352" i="7"/>
  <c r="D3352" i="7" s="1"/>
  <c r="I3358" i="1" s="1"/>
  <c r="C3356" i="7"/>
  <c r="D3356" i="7" s="1"/>
  <c r="I3362" i="1" s="1"/>
  <c r="C3360" i="7"/>
  <c r="D3360" i="7" s="1"/>
  <c r="I3366" i="1" s="1"/>
  <c r="C3364" i="7"/>
  <c r="D3364" i="7" s="1"/>
  <c r="I3370" i="1" s="1"/>
  <c r="C3368" i="7"/>
  <c r="D3368" i="7" s="1"/>
  <c r="I3374" i="1" s="1"/>
  <c r="C3372" i="7"/>
  <c r="D3372" i="7" s="1"/>
  <c r="I3378" i="1" s="1"/>
  <c r="C3376" i="7"/>
  <c r="D3376" i="7" s="1"/>
  <c r="I3382" i="1" s="1"/>
  <c r="C3350" i="7"/>
  <c r="D3350" i="7" s="1"/>
  <c r="I3356" i="1" s="1"/>
  <c r="C3354" i="7"/>
  <c r="D3354" i="7" s="1"/>
  <c r="I3360" i="1" s="1"/>
  <c r="C3358" i="7"/>
  <c r="D3358" i="7" s="1"/>
  <c r="I3364" i="1" s="1"/>
  <c r="C3362" i="7"/>
  <c r="D3362" i="7" s="1"/>
  <c r="I3368" i="1" s="1"/>
  <c r="C3366" i="7"/>
  <c r="D3366" i="7" s="1"/>
  <c r="I3372" i="1" s="1"/>
  <c r="C3370" i="7"/>
  <c r="D3370" i="7" s="1"/>
  <c r="I3376" i="1" s="1"/>
  <c r="C3374" i="7"/>
  <c r="D3374" i="7" s="1"/>
  <c r="I3380" i="1" s="1"/>
  <c r="C3378" i="7"/>
  <c r="D3378" i="7" s="1"/>
  <c r="I3384" i="1" s="1"/>
  <c r="C3353" i="7"/>
  <c r="D3353" i="7" s="1"/>
  <c r="I3359" i="1" s="1"/>
  <c r="C3369" i="7"/>
  <c r="D3369" i="7" s="1"/>
  <c r="I3375" i="1" s="1"/>
  <c r="C3357" i="7"/>
  <c r="D3357" i="7" s="1"/>
  <c r="I3363" i="1" s="1"/>
  <c r="C3373" i="7"/>
  <c r="D3373" i="7" s="1"/>
  <c r="I3379" i="1" s="1"/>
  <c r="C3361" i="7"/>
  <c r="D3361" i="7" s="1"/>
  <c r="I3367" i="1" s="1"/>
  <c r="C3377" i="7"/>
  <c r="D3377" i="7" s="1"/>
  <c r="I3383" i="1" s="1"/>
  <c r="C3349" i="7"/>
  <c r="D3349" i="7" s="1"/>
  <c r="I3355" i="1" s="1"/>
  <c r="C3365" i="7"/>
  <c r="D3365" i="7" s="1"/>
  <c r="I3371" i="1" s="1"/>
  <c r="D109" i="6"/>
  <c r="C3231" i="7"/>
  <c r="D3231" i="7" s="1"/>
  <c r="I3237" i="1" s="1"/>
  <c r="C3235" i="7"/>
  <c r="D3235" i="7" s="1"/>
  <c r="I3241" i="1" s="1"/>
  <c r="C3239" i="7"/>
  <c r="D3239" i="7" s="1"/>
  <c r="I3245" i="1" s="1"/>
  <c r="C3243" i="7"/>
  <c r="D3243" i="7" s="1"/>
  <c r="I3249" i="1" s="1"/>
  <c r="C3247" i="7"/>
  <c r="D3247" i="7" s="1"/>
  <c r="I3253" i="1" s="1"/>
  <c r="C3251" i="7"/>
  <c r="D3251" i="7" s="1"/>
  <c r="I3257" i="1" s="1"/>
  <c r="C3255" i="7"/>
  <c r="D3255" i="7" s="1"/>
  <c r="I3261" i="1" s="1"/>
  <c r="C3232" i="7"/>
  <c r="D3232" i="7" s="1"/>
  <c r="I3238" i="1" s="1"/>
  <c r="C3236" i="7"/>
  <c r="D3236" i="7" s="1"/>
  <c r="I3242" i="1" s="1"/>
  <c r="C3240" i="7"/>
  <c r="D3240" i="7" s="1"/>
  <c r="I3246" i="1" s="1"/>
  <c r="C3244" i="7"/>
  <c r="D3244" i="7" s="1"/>
  <c r="I3250" i="1" s="1"/>
  <c r="C3248" i="7"/>
  <c r="D3248" i="7" s="1"/>
  <c r="I3254" i="1" s="1"/>
  <c r="C3252" i="7"/>
  <c r="D3252" i="7" s="1"/>
  <c r="I3258" i="1" s="1"/>
  <c r="C3256" i="7"/>
  <c r="D3256" i="7" s="1"/>
  <c r="I3262" i="1" s="1"/>
  <c r="C3230" i="7"/>
  <c r="D3230" i="7" s="1"/>
  <c r="I3236" i="1" s="1"/>
  <c r="C3234" i="7"/>
  <c r="D3234" i="7" s="1"/>
  <c r="I3240" i="1" s="1"/>
  <c r="C3238" i="7"/>
  <c r="D3238" i="7" s="1"/>
  <c r="I3244" i="1" s="1"/>
  <c r="C3242" i="7"/>
  <c r="D3242" i="7" s="1"/>
  <c r="I3248" i="1" s="1"/>
  <c r="C3246" i="7"/>
  <c r="D3246" i="7" s="1"/>
  <c r="I3252" i="1" s="1"/>
  <c r="C3250" i="7"/>
  <c r="D3250" i="7" s="1"/>
  <c r="I3256" i="1" s="1"/>
  <c r="C3254" i="7"/>
  <c r="D3254" i="7" s="1"/>
  <c r="I3260" i="1" s="1"/>
  <c r="C3258" i="7"/>
  <c r="D3258" i="7" s="1"/>
  <c r="I3264" i="1" s="1"/>
  <c r="C3241" i="7"/>
  <c r="D3241" i="7" s="1"/>
  <c r="I3247" i="1" s="1"/>
  <c r="C3257" i="7"/>
  <c r="D3257" i="7" s="1"/>
  <c r="I3263" i="1" s="1"/>
  <c r="C3229" i="7"/>
  <c r="D3229" i="7" s="1"/>
  <c r="I3235" i="1" s="1"/>
  <c r="C3245" i="7"/>
  <c r="D3245" i="7" s="1"/>
  <c r="I3251" i="1" s="1"/>
  <c r="C3233" i="7"/>
  <c r="D3233" i="7" s="1"/>
  <c r="I3239" i="1" s="1"/>
  <c r="C3249" i="7"/>
  <c r="D3249" i="7" s="1"/>
  <c r="I3255" i="1" s="1"/>
  <c r="C3237" i="7"/>
  <c r="D3237" i="7" s="1"/>
  <c r="I3243" i="1" s="1"/>
  <c r="C3253" i="7"/>
  <c r="D3253" i="7" s="1"/>
  <c r="I3259" i="1" s="1"/>
  <c r="D105" i="6"/>
  <c r="C3107" i="7"/>
  <c r="D3107" i="7" s="1"/>
  <c r="I3113" i="1" s="1"/>
  <c r="C3111" i="7"/>
  <c r="D3111" i="7" s="1"/>
  <c r="I3117" i="1" s="1"/>
  <c r="C3115" i="7"/>
  <c r="D3115" i="7" s="1"/>
  <c r="I3121" i="1" s="1"/>
  <c r="C3119" i="7"/>
  <c r="D3119" i="7" s="1"/>
  <c r="I3125" i="1" s="1"/>
  <c r="C3123" i="7"/>
  <c r="D3123" i="7" s="1"/>
  <c r="I3129" i="1" s="1"/>
  <c r="C3127" i="7"/>
  <c r="D3127" i="7" s="1"/>
  <c r="I3133" i="1" s="1"/>
  <c r="C3131" i="7"/>
  <c r="D3131" i="7" s="1"/>
  <c r="I3137" i="1" s="1"/>
  <c r="C3135" i="7"/>
  <c r="D3135" i="7" s="1"/>
  <c r="I3141" i="1" s="1"/>
  <c r="C3108" i="7"/>
  <c r="D3108" i="7" s="1"/>
  <c r="I3114" i="1" s="1"/>
  <c r="C3112" i="7"/>
  <c r="D3112" i="7" s="1"/>
  <c r="I3118" i="1" s="1"/>
  <c r="C3116" i="7"/>
  <c r="D3116" i="7" s="1"/>
  <c r="I3122" i="1" s="1"/>
  <c r="C3120" i="7"/>
  <c r="D3120" i="7" s="1"/>
  <c r="I3126" i="1" s="1"/>
  <c r="C3124" i="7"/>
  <c r="D3124" i="7" s="1"/>
  <c r="I3130" i="1" s="1"/>
  <c r="C3128" i="7"/>
  <c r="D3128" i="7" s="1"/>
  <c r="I3134" i="1" s="1"/>
  <c r="C3132" i="7"/>
  <c r="D3132" i="7" s="1"/>
  <c r="I3138" i="1" s="1"/>
  <c r="C3136" i="7"/>
  <c r="D3136" i="7" s="1"/>
  <c r="I3142" i="1" s="1"/>
  <c r="C3106" i="7"/>
  <c r="D3106" i="7" s="1"/>
  <c r="I3112" i="1" s="1"/>
  <c r="C3110" i="7"/>
  <c r="D3110" i="7" s="1"/>
  <c r="I3116" i="1" s="1"/>
  <c r="C3114" i="7"/>
  <c r="D3114" i="7" s="1"/>
  <c r="I3120" i="1" s="1"/>
  <c r="C3118" i="7"/>
  <c r="D3118" i="7" s="1"/>
  <c r="I3124" i="1" s="1"/>
  <c r="C3122" i="7"/>
  <c r="D3122" i="7" s="1"/>
  <c r="I3128" i="1" s="1"/>
  <c r="C3126" i="7"/>
  <c r="D3126" i="7" s="1"/>
  <c r="I3132" i="1" s="1"/>
  <c r="C3130" i="7"/>
  <c r="D3130" i="7" s="1"/>
  <c r="I3136" i="1" s="1"/>
  <c r="C3134" i="7"/>
  <c r="D3134" i="7" s="1"/>
  <c r="I3140" i="1" s="1"/>
  <c r="C3113" i="7"/>
  <c r="D3113" i="7" s="1"/>
  <c r="I3119" i="1" s="1"/>
  <c r="C3129" i="7"/>
  <c r="D3129" i="7" s="1"/>
  <c r="I3135" i="1" s="1"/>
  <c r="C3117" i="7"/>
  <c r="D3117" i="7" s="1"/>
  <c r="I3123" i="1" s="1"/>
  <c r="C3133" i="7"/>
  <c r="D3133" i="7" s="1"/>
  <c r="I3139" i="1" s="1"/>
  <c r="C3121" i="7"/>
  <c r="D3121" i="7" s="1"/>
  <c r="I3127" i="1" s="1"/>
  <c r="C3109" i="7"/>
  <c r="D3109" i="7" s="1"/>
  <c r="I3115" i="1" s="1"/>
  <c r="C3125" i="7"/>
  <c r="D3125" i="7" s="1"/>
  <c r="I3131" i="1" s="1"/>
  <c r="D101" i="6"/>
  <c r="C2987" i="7"/>
  <c r="D2987" i="7" s="1"/>
  <c r="I2993" i="1" s="1"/>
  <c r="C2991" i="7"/>
  <c r="D2991" i="7" s="1"/>
  <c r="I2997" i="1" s="1"/>
  <c r="C2995" i="7"/>
  <c r="D2995" i="7" s="1"/>
  <c r="I3001" i="1" s="1"/>
  <c r="C2999" i="7"/>
  <c r="D2999" i="7" s="1"/>
  <c r="I3005" i="1" s="1"/>
  <c r="C3003" i="7"/>
  <c r="D3003" i="7" s="1"/>
  <c r="I3009" i="1" s="1"/>
  <c r="C3007" i="7"/>
  <c r="D3007" i="7" s="1"/>
  <c r="I3013" i="1" s="1"/>
  <c r="C3011" i="7"/>
  <c r="D3011" i="7" s="1"/>
  <c r="I3017" i="1" s="1"/>
  <c r="C2984" i="7"/>
  <c r="D2984" i="7" s="1"/>
  <c r="I2990" i="1" s="1"/>
  <c r="C2988" i="7"/>
  <c r="D2988" i="7" s="1"/>
  <c r="I2994" i="1" s="1"/>
  <c r="C2992" i="7"/>
  <c r="D2992" i="7" s="1"/>
  <c r="I2998" i="1" s="1"/>
  <c r="C2996" i="7"/>
  <c r="D2996" i="7" s="1"/>
  <c r="I3002" i="1" s="1"/>
  <c r="C3000" i="7"/>
  <c r="D3000" i="7" s="1"/>
  <c r="I3006" i="1" s="1"/>
  <c r="C3004" i="7"/>
  <c r="D3004" i="7" s="1"/>
  <c r="I3010" i="1" s="1"/>
  <c r="C3008" i="7"/>
  <c r="D3008" i="7" s="1"/>
  <c r="I3014" i="1" s="1"/>
  <c r="C3012" i="7"/>
  <c r="D3012" i="7" s="1"/>
  <c r="I3018" i="1" s="1"/>
  <c r="C2986" i="7"/>
  <c r="D2986" i="7" s="1"/>
  <c r="I2992" i="1" s="1"/>
  <c r="C2990" i="7"/>
  <c r="D2990" i="7" s="1"/>
  <c r="I2996" i="1" s="1"/>
  <c r="C2994" i="7"/>
  <c r="D2994" i="7" s="1"/>
  <c r="I3000" i="1" s="1"/>
  <c r="C2998" i="7"/>
  <c r="D2998" i="7" s="1"/>
  <c r="I3004" i="1" s="1"/>
  <c r="C3002" i="7"/>
  <c r="D3002" i="7" s="1"/>
  <c r="I3008" i="1" s="1"/>
  <c r="C3006" i="7"/>
  <c r="D3006" i="7" s="1"/>
  <c r="I3012" i="1" s="1"/>
  <c r="C3010" i="7"/>
  <c r="D3010" i="7" s="1"/>
  <c r="I3016" i="1" s="1"/>
  <c r="C3014" i="7"/>
  <c r="D3014" i="7" s="1"/>
  <c r="I3020" i="1" s="1"/>
  <c r="C2985" i="7"/>
  <c r="D2985" i="7" s="1"/>
  <c r="I2991" i="1" s="1"/>
  <c r="C3001" i="7"/>
  <c r="D3001" i="7" s="1"/>
  <c r="I3007" i="1" s="1"/>
  <c r="C2989" i="7"/>
  <c r="D2989" i="7" s="1"/>
  <c r="I2995" i="1" s="1"/>
  <c r="C3005" i="7"/>
  <c r="D3005" i="7" s="1"/>
  <c r="I3011" i="1" s="1"/>
  <c r="C2993" i="7"/>
  <c r="D2993" i="7" s="1"/>
  <c r="I2999" i="1" s="1"/>
  <c r="C3009" i="7"/>
  <c r="D3009" i="7" s="1"/>
  <c r="I3015" i="1" s="1"/>
  <c r="C2997" i="7"/>
  <c r="D2997" i="7" s="1"/>
  <c r="I3003" i="1" s="1"/>
  <c r="C3013" i="7"/>
  <c r="D3013" i="7" s="1"/>
  <c r="I3019" i="1" s="1"/>
  <c r="D85" i="6"/>
  <c r="C2499" i="7"/>
  <c r="D2499" i="7" s="1"/>
  <c r="I2505" i="1" s="1"/>
  <c r="C2503" i="7"/>
  <c r="D2503" i="7" s="1"/>
  <c r="I2509" i="1" s="1"/>
  <c r="C2507" i="7"/>
  <c r="D2507" i="7" s="1"/>
  <c r="I2513" i="1" s="1"/>
  <c r="C2511" i="7"/>
  <c r="D2511" i="7" s="1"/>
  <c r="I2517" i="1" s="1"/>
  <c r="C2515" i="7"/>
  <c r="D2515" i="7" s="1"/>
  <c r="I2521" i="1" s="1"/>
  <c r="C2519" i="7"/>
  <c r="D2519" i="7" s="1"/>
  <c r="I2525" i="1" s="1"/>
  <c r="C2523" i="7"/>
  <c r="D2523" i="7" s="1"/>
  <c r="I2529" i="1" s="1"/>
  <c r="C2527" i="7"/>
  <c r="D2527" i="7" s="1"/>
  <c r="I2533" i="1" s="1"/>
  <c r="C2500" i="7"/>
  <c r="D2500" i="7" s="1"/>
  <c r="I2506" i="1" s="1"/>
  <c r="C2504" i="7"/>
  <c r="D2504" i="7" s="1"/>
  <c r="I2510" i="1" s="1"/>
  <c r="C2508" i="7"/>
  <c r="D2508" i="7" s="1"/>
  <c r="I2514" i="1" s="1"/>
  <c r="C2512" i="7"/>
  <c r="D2512" i="7" s="1"/>
  <c r="I2518" i="1" s="1"/>
  <c r="C2516" i="7"/>
  <c r="D2516" i="7" s="1"/>
  <c r="I2522" i="1" s="1"/>
  <c r="C2520" i="7"/>
  <c r="D2520" i="7" s="1"/>
  <c r="I2526" i="1" s="1"/>
  <c r="C2524" i="7"/>
  <c r="D2524" i="7" s="1"/>
  <c r="I2530" i="1" s="1"/>
  <c r="C2528" i="7"/>
  <c r="D2528" i="7" s="1"/>
  <c r="I2534" i="1" s="1"/>
  <c r="C2502" i="7"/>
  <c r="D2502" i="7" s="1"/>
  <c r="I2508" i="1" s="1"/>
  <c r="C2506" i="7"/>
  <c r="D2506" i="7" s="1"/>
  <c r="I2512" i="1" s="1"/>
  <c r="C2510" i="7"/>
  <c r="D2510" i="7" s="1"/>
  <c r="I2516" i="1" s="1"/>
  <c r="C2514" i="7"/>
  <c r="D2514" i="7" s="1"/>
  <c r="I2520" i="1" s="1"/>
  <c r="C2518" i="7"/>
  <c r="D2518" i="7" s="1"/>
  <c r="I2524" i="1" s="1"/>
  <c r="C2522" i="7"/>
  <c r="D2522" i="7" s="1"/>
  <c r="I2528" i="1" s="1"/>
  <c r="C2526" i="7"/>
  <c r="D2526" i="7" s="1"/>
  <c r="I2532" i="1" s="1"/>
  <c r="C2505" i="7"/>
  <c r="D2505" i="7" s="1"/>
  <c r="I2511" i="1" s="1"/>
  <c r="C2521" i="7"/>
  <c r="D2521" i="7" s="1"/>
  <c r="I2527" i="1" s="1"/>
  <c r="C2509" i="7"/>
  <c r="D2509" i="7" s="1"/>
  <c r="I2515" i="1" s="1"/>
  <c r="C2525" i="7"/>
  <c r="D2525" i="7" s="1"/>
  <c r="I2531" i="1" s="1"/>
  <c r="C2513" i="7"/>
  <c r="D2513" i="7" s="1"/>
  <c r="I2519" i="1" s="1"/>
  <c r="C2501" i="7"/>
  <c r="D2501" i="7" s="1"/>
  <c r="I2507" i="1" s="1"/>
  <c r="C2517" i="7"/>
  <c r="D2517" i="7" s="1"/>
  <c r="I2523" i="1" s="1"/>
  <c r="D81" i="6"/>
  <c r="C2379" i="7"/>
  <c r="D2379" i="7" s="1"/>
  <c r="I2385" i="1" s="1"/>
  <c r="C2383" i="7"/>
  <c r="D2383" i="7" s="1"/>
  <c r="I2389" i="1" s="1"/>
  <c r="C2387" i="7"/>
  <c r="D2387" i="7" s="1"/>
  <c r="I2393" i="1" s="1"/>
  <c r="C2391" i="7"/>
  <c r="D2391" i="7" s="1"/>
  <c r="I2397" i="1" s="1"/>
  <c r="C2395" i="7"/>
  <c r="D2395" i="7" s="1"/>
  <c r="I2401" i="1" s="1"/>
  <c r="C2399" i="7"/>
  <c r="D2399" i="7" s="1"/>
  <c r="I2405" i="1" s="1"/>
  <c r="C2403" i="7"/>
  <c r="D2403" i="7" s="1"/>
  <c r="I2409" i="1" s="1"/>
  <c r="C2376" i="7"/>
  <c r="D2376" i="7" s="1"/>
  <c r="I2382" i="1" s="1"/>
  <c r="C2380" i="7"/>
  <c r="D2380" i="7" s="1"/>
  <c r="I2386" i="1" s="1"/>
  <c r="C2384" i="7"/>
  <c r="D2384" i="7" s="1"/>
  <c r="I2390" i="1" s="1"/>
  <c r="C2388" i="7"/>
  <c r="D2388" i="7" s="1"/>
  <c r="I2394" i="1" s="1"/>
  <c r="C2392" i="7"/>
  <c r="D2392" i="7" s="1"/>
  <c r="I2398" i="1" s="1"/>
  <c r="C2396" i="7"/>
  <c r="D2396" i="7" s="1"/>
  <c r="I2402" i="1" s="1"/>
  <c r="C2400" i="7"/>
  <c r="D2400" i="7" s="1"/>
  <c r="I2406" i="1" s="1"/>
  <c r="C2404" i="7"/>
  <c r="D2404" i="7" s="1"/>
  <c r="I2410" i="1" s="1"/>
  <c r="C2378" i="7"/>
  <c r="D2378" i="7" s="1"/>
  <c r="I2384" i="1" s="1"/>
  <c r="C2382" i="7"/>
  <c r="D2382" i="7" s="1"/>
  <c r="I2388" i="1" s="1"/>
  <c r="C2386" i="7"/>
  <c r="D2386" i="7" s="1"/>
  <c r="I2392" i="1" s="1"/>
  <c r="C2390" i="7"/>
  <c r="D2390" i="7" s="1"/>
  <c r="I2396" i="1" s="1"/>
  <c r="C2394" i="7"/>
  <c r="D2394" i="7" s="1"/>
  <c r="I2400" i="1" s="1"/>
  <c r="C2398" i="7"/>
  <c r="D2398" i="7" s="1"/>
  <c r="I2404" i="1" s="1"/>
  <c r="C2402" i="7"/>
  <c r="D2402" i="7" s="1"/>
  <c r="I2408" i="1" s="1"/>
  <c r="C2406" i="7"/>
  <c r="D2406" i="7" s="1"/>
  <c r="I2412" i="1" s="1"/>
  <c r="C2377" i="7"/>
  <c r="D2377" i="7" s="1"/>
  <c r="I2383" i="1" s="1"/>
  <c r="C2393" i="7"/>
  <c r="D2393" i="7" s="1"/>
  <c r="I2399" i="1" s="1"/>
  <c r="C2381" i="7"/>
  <c r="D2381" i="7" s="1"/>
  <c r="I2387" i="1" s="1"/>
  <c r="C2397" i="7"/>
  <c r="D2397" i="7" s="1"/>
  <c r="I2403" i="1" s="1"/>
  <c r="C2385" i="7"/>
  <c r="D2385" i="7" s="1"/>
  <c r="I2391" i="1" s="1"/>
  <c r="C2401" i="7"/>
  <c r="D2401" i="7" s="1"/>
  <c r="I2407" i="1" s="1"/>
  <c r="C2389" i="7"/>
  <c r="D2389" i="7" s="1"/>
  <c r="I2395" i="1" s="1"/>
  <c r="C2405" i="7"/>
  <c r="D2405" i="7" s="1"/>
  <c r="I2411" i="1" s="1"/>
  <c r="D77" i="6"/>
  <c r="C2255" i="7"/>
  <c r="D2255" i="7" s="1"/>
  <c r="I2261" i="1" s="1"/>
  <c r="C2259" i="7"/>
  <c r="D2259" i="7" s="1"/>
  <c r="I2265" i="1" s="1"/>
  <c r="C2263" i="7"/>
  <c r="D2263" i="7" s="1"/>
  <c r="I2269" i="1" s="1"/>
  <c r="C2267" i="7"/>
  <c r="D2267" i="7" s="1"/>
  <c r="I2273" i="1" s="1"/>
  <c r="C2271" i="7"/>
  <c r="D2271" i="7" s="1"/>
  <c r="I2277" i="1" s="1"/>
  <c r="C2275" i="7"/>
  <c r="D2275" i="7" s="1"/>
  <c r="I2281" i="1" s="1"/>
  <c r="C2279" i="7"/>
  <c r="D2279" i="7" s="1"/>
  <c r="I2285" i="1" s="1"/>
  <c r="C2283" i="7"/>
  <c r="D2283" i="7" s="1"/>
  <c r="I2289" i="1" s="1"/>
  <c r="C2256" i="7"/>
  <c r="D2256" i="7" s="1"/>
  <c r="I2262" i="1" s="1"/>
  <c r="C2260" i="7"/>
  <c r="D2260" i="7" s="1"/>
  <c r="I2266" i="1" s="1"/>
  <c r="C2264" i="7"/>
  <c r="D2264" i="7" s="1"/>
  <c r="I2270" i="1" s="1"/>
  <c r="C2268" i="7"/>
  <c r="D2268" i="7" s="1"/>
  <c r="I2274" i="1" s="1"/>
  <c r="C2272" i="7"/>
  <c r="D2272" i="7" s="1"/>
  <c r="I2278" i="1" s="1"/>
  <c r="C2276" i="7"/>
  <c r="D2276" i="7" s="1"/>
  <c r="I2282" i="1" s="1"/>
  <c r="C2280" i="7"/>
  <c r="D2280" i="7" s="1"/>
  <c r="I2286" i="1" s="1"/>
  <c r="C2284" i="7"/>
  <c r="D2284" i="7" s="1"/>
  <c r="I2290" i="1" s="1"/>
  <c r="C2254" i="7"/>
  <c r="D2254" i="7" s="1"/>
  <c r="I2260" i="1" s="1"/>
  <c r="C2258" i="7"/>
  <c r="D2258" i="7" s="1"/>
  <c r="I2264" i="1" s="1"/>
  <c r="C2262" i="7"/>
  <c r="D2262" i="7" s="1"/>
  <c r="I2268" i="1" s="1"/>
  <c r="C2266" i="7"/>
  <c r="D2266" i="7" s="1"/>
  <c r="I2272" i="1" s="1"/>
  <c r="C2270" i="7"/>
  <c r="D2270" i="7" s="1"/>
  <c r="I2276" i="1" s="1"/>
  <c r="C2274" i="7"/>
  <c r="D2274" i="7" s="1"/>
  <c r="I2280" i="1" s="1"/>
  <c r="C2278" i="7"/>
  <c r="D2278" i="7" s="1"/>
  <c r="I2284" i="1" s="1"/>
  <c r="C2282" i="7"/>
  <c r="D2282" i="7" s="1"/>
  <c r="I2288" i="1" s="1"/>
  <c r="C2265" i="7"/>
  <c r="D2265" i="7" s="1"/>
  <c r="I2271" i="1" s="1"/>
  <c r="C2281" i="7"/>
  <c r="D2281" i="7" s="1"/>
  <c r="I2287" i="1" s="1"/>
  <c r="C2269" i="7"/>
  <c r="D2269" i="7" s="1"/>
  <c r="I2275" i="1" s="1"/>
  <c r="C2257" i="7"/>
  <c r="D2257" i="7" s="1"/>
  <c r="I2263" i="1" s="1"/>
  <c r="C2273" i="7"/>
  <c r="D2273" i="7" s="1"/>
  <c r="I2279" i="1" s="1"/>
  <c r="C2261" i="7"/>
  <c r="D2261" i="7" s="1"/>
  <c r="I2267" i="1" s="1"/>
  <c r="C2277" i="7"/>
  <c r="D2277" i="7" s="1"/>
  <c r="I2283" i="1" s="1"/>
  <c r="D73" i="6"/>
  <c r="C2135" i="7"/>
  <c r="D2135" i="7" s="1"/>
  <c r="I2141" i="1" s="1"/>
  <c r="C2139" i="7"/>
  <c r="D2139" i="7" s="1"/>
  <c r="I2145" i="1" s="1"/>
  <c r="C2143" i="7"/>
  <c r="D2143" i="7" s="1"/>
  <c r="I2149" i="1" s="1"/>
  <c r="C2147" i="7"/>
  <c r="D2147" i="7" s="1"/>
  <c r="I2153" i="1" s="1"/>
  <c r="C2151" i="7"/>
  <c r="D2151" i="7" s="1"/>
  <c r="I2157" i="1" s="1"/>
  <c r="C2155" i="7"/>
  <c r="D2155" i="7" s="1"/>
  <c r="I2161" i="1" s="1"/>
  <c r="C2159" i="7"/>
  <c r="D2159" i="7" s="1"/>
  <c r="I2165" i="1" s="1"/>
  <c r="C2136" i="7"/>
  <c r="D2136" i="7" s="1"/>
  <c r="I2142" i="1" s="1"/>
  <c r="C2140" i="7"/>
  <c r="D2140" i="7" s="1"/>
  <c r="I2146" i="1" s="1"/>
  <c r="C2144" i="7"/>
  <c r="D2144" i="7" s="1"/>
  <c r="I2150" i="1" s="1"/>
  <c r="C2148" i="7"/>
  <c r="D2148" i="7" s="1"/>
  <c r="I2154" i="1" s="1"/>
  <c r="C2152" i="7"/>
  <c r="D2152" i="7" s="1"/>
  <c r="I2158" i="1" s="1"/>
  <c r="C2156" i="7"/>
  <c r="D2156" i="7" s="1"/>
  <c r="I2162" i="1" s="1"/>
  <c r="C2160" i="7"/>
  <c r="D2160" i="7" s="1"/>
  <c r="I2166" i="1" s="1"/>
  <c r="C2134" i="7"/>
  <c r="D2134" i="7" s="1"/>
  <c r="I2140" i="1" s="1"/>
  <c r="C2138" i="7"/>
  <c r="D2138" i="7" s="1"/>
  <c r="I2144" i="1" s="1"/>
  <c r="C2142" i="7"/>
  <c r="D2142" i="7" s="1"/>
  <c r="I2148" i="1" s="1"/>
  <c r="C2146" i="7"/>
  <c r="D2146" i="7" s="1"/>
  <c r="I2152" i="1" s="1"/>
  <c r="C2150" i="7"/>
  <c r="D2150" i="7" s="1"/>
  <c r="I2156" i="1" s="1"/>
  <c r="C2154" i="7"/>
  <c r="D2154" i="7" s="1"/>
  <c r="I2160" i="1" s="1"/>
  <c r="C2158" i="7"/>
  <c r="D2158" i="7" s="1"/>
  <c r="I2164" i="1" s="1"/>
  <c r="C2162" i="7"/>
  <c r="D2162" i="7" s="1"/>
  <c r="I2168" i="1" s="1"/>
  <c r="C2137" i="7"/>
  <c r="D2137" i="7" s="1"/>
  <c r="I2143" i="1" s="1"/>
  <c r="C2153" i="7"/>
  <c r="D2153" i="7" s="1"/>
  <c r="I2159" i="1" s="1"/>
  <c r="C2141" i="7"/>
  <c r="D2141" i="7" s="1"/>
  <c r="I2147" i="1" s="1"/>
  <c r="C2157" i="7"/>
  <c r="D2157" i="7" s="1"/>
  <c r="I2163" i="1" s="1"/>
  <c r="C2145" i="7"/>
  <c r="D2145" i="7" s="1"/>
  <c r="I2151" i="1" s="1"/>
  <c r="C2161" i="7"/>
  <c r="D2161" i="7" s="1"/>
  <c r="I2167" i="1" s="1"/>
  <c r="C2133" i="7"/>
  <c r="D2133" i="7" s="1"/>
  <c r="I2139" i="1" s="1"/>
  <c r="C2149" i="7"/>
  <c r="D2149" i="7" s="1"/>
  <c r="I2155" i="1" s="1"/>
  <c r="D69" i="6"/>
  <c r="C2011" i="7"/>
  <c r="D2011" i="7" s="1"/>
  <c r="I2017" i="1" s="1"/>
  <c r="C2015" i="7"/>
  <c r="D2015" i="7" s="1"/>
  <c r="I2021" i="1" s="1"/>
  <c r="C2019" i="7"/>
  <c r="D2019" i="7" s="1"/>
  <c r="I2025" i="1" s="1"/>
  <c r="C2023" i="7"/>
  <c r="D2023" i="7" s="1"/>
  <c r="I2029" i="1" s="1"/>
  <c r="C2027" i="7"/>
  <c r="D2027" i="7" s="1"/>
  <c r="I2033" i="1" s="1"/>
  <c r="C2031" i="7"/>
  <c r="D2031" i="7" s="1"/>
  <c r="I2037" i="1" s="1"/>
  <c r="C2035" i="7"/>
  <c r="D2035" i="7" s="1"/>
  <c r="I2041" i="1" s="1"/>
  <c r="C2039" i="7"/>
  <c r="D2039" i="7" s="1"/>
  <c r="I2045" i="1" s="1"/>
  <c r="C2012" i="7"/>
  <c r="D2012" i="7" s="1"/>
  <c r="I2018" i="1" s="1"/>
  <c r="C2016" i="7"/>
  <c r="D2016" i="7" s="1"/>
  <c r="I2022" i="1" s="1"/>
  <c r="C2020" i="7"/>
  <c r="D2020" i="7" s="1"/>
  <c r="I2026" i="1" s="1"/>
  <c r="C2024" i="7"/>
  <c r="D2024" i="7" s="1"/>
  <c r="I2030" i="1" s="1"/>
  <c r="C2028" i="7"/>
  <c r="D2028" i="7" s="1"/>
  <c r="I2034" i="1" s="1"/>
  <c r="C2032" i="7"/>
  <c r="D2032" i="7" s="1"/>
  <c r="I2038" i="1" s="1"/>
  <c r="C2036" i="7"/>
  <c r="D2036" i="7" s="1"/>
  <c r="I2042" i="1" s="1"/>
  <c r="C2040" i="7"/>
  <c r="D2040" i="7" s="1"/>
  <c r="I2046" i="1" s="1"/>
  <c r="C2010" i="7"/>
  <c r="D2010" i="7" s="1"/>
  <c r="I2016" i="1" s="1"/>
  <c r="C2014" i="7"/>
  <c r="D2014" i="7" s="1"/>
  <c r="I2020" i="1" s="1"/>
  <c r="C2018" i="7"/>
  <c r="D2018" i="7" s="1"/>
  <c r="I2024" i="1" s="1"/>
  <c r="C2022" i="7"/>
  <c r="D2022" i="7" s="1"/>
  <c r="I2028" i="1" s="1"/>
  <c r="C2026" i="7"/>
  <c r="D2026" i="7" s="1"/>
  <c r="I2032" i="1" s="1"/>
  <c r="C2030" i="7"/>
  <c r="D2030" i="7" s="1"/>
  <c r="I2036" i="1" s="1"/>
  <c r="C2034" i="7"/>
  <c r="D2034" i="7" s="1"/>
  <c r="I2040" i="1" s="1"/>
  <c r="C2038" i="7"/>
  <c r="D2038" i="7" s="1"/>
  <c r="I2044" i="1" s="1"/>
  <c r="C2025" i="7"/>
  <c r="D2025" i="7" s="1"/>
  <c r="I2031" i="1" s="1"/>
  <c r="C2013" i="7"/>
  <c r="D2013" i="7" s="1"/>
  <c r="I2019" i="1" s="1"/>
  <c r="C2029" i="7"/>
  <c r="D2029" i="7" s="1"/>
  <c r="I2035" i="1" s="1"/>
  <c r="C2017" i="7"/>
  <c r="D2017" i="7" s="1"/>
  <c r="I2023" i="1" s="1"/>
  <c r="C2033" i="7"/>
  <c r="D2033" i="7" s="1"/>
  <c r="I2039" i="1" s="1"/>
  <c r="C2021" i="7"/>
  <c r="D2021" i="7" s="1"/>
  <c r="I2027" i="1" s="1"/>
  <c r="C2037" i="7"/>
  <c r="D2037" i="7" s="1"/>
  <c r="I2043" i="1" s="1"/>
  <c r="D65" i="6"/>
  <c r="C1891" i="7"/>
  <c r="D1891" i="7" s="1"/>
  <c r="I1897" i="1" s="1"/>
  <c r="C1895" i="7"/>
  <c r="D1895" i="7" s="1"/>
  <c r="I1901" i="1" s="1"/>
  <c r="C1899" i="7"/>
  <c r="D1899" i="7" s="1"/>
  <c r="I1905" i="1" s="1"/>
  <c r="C1903" i="7"/>
  <c r="D1903" i="7" s="1"/>
  <c r="I1909" i="1" s="1"/>
  <c r="C1907" i="7"/>
  <c r="D1907" i="7" s="1"/>
  <c r="I1913" i="1" s="1"/>
  <c r="C1911" i="7"/>
  <c r="D1911" i="7" s="1"/>
  <c r="I1917" i="1" s="1"/>
  <c r="C1915" i="7"/>
  <c r="D1915" i="7" s="1"/>
  <c r="I1921" i="1" s="1"/>
  <c r="C1888" i="7"/>
  <c r="D1888" i="7" s="1"/>
  <c r="I1894" i="1" s="1"/>
  <c r="C1892" i="7"/>
  <c r="D1892" i="7" s="1"/>
  <c r="I1898" i="1" s="1"/>
  <c r="C1896" i="7"/>
  <c r="D1896" i="7" s="1"/>
  <c r="I1902" i="1" s="1"/>
  <c r="C1900" i="7"/>
  <c r="D1900" i="7" s="1"/>
  <c r="I1906" i="1" s="1"/>
  <c r="C1904" i="7"/>
  <c r="D1904" i="7" s="1"/>
  <c r="I1910" i="1" s="1"/>
  <c r="C1908" i="7"/>
  <c r="D1908" i="7" s="1"/>
  <c r="I1914" i="1" s="1"/>
  <c r="C1912" i="7"/>
  <c r="D1912" i="7" s="1"/>
  <c r="I1918" i="1" s="1"/>
  <c r="C1916" i="7"/>
  <c r="D1916" i="7" s="1"/>
  <c r="I1922" i="1" s="1"/>
  <c r="C1890" i="7"/>
  <c r="D1890" i="7" s="1"/>
  <c r="I1896" i="1" s="1"/>
  <c r="C1894" i="7"/>
  <c r="D1894" i="7" s="1"/>
  <c r="I1900" i="1" s="1"/>
  <c r="C1898" i="7"/>
  <c r="D1898" i="7" s="1"/>
  <c r="I1904" i="1" s="1"/>
  <c r="C1902" i="7"/>
  <c r="D1902" i="7" s="1"/>
  <c r="I1908" i="1" s="1"/>
  <c r="C1906" i="7"/>
  <c r="D1906" i="7" s="1"/>
  <c r="I1912" i="1" s="1"/>
  <c r="C1910" i="7"/>
  <c r="D1910" i="7" s="1"/>
  <c r="I1916" i="1" s="1"/>
  <c r="C1914" i="7"/>
  <c r="D1914" i="7" s="1"/>
  <c r="I1920" i="1" s="1"/>
  <c r="C1918" i="7"/>
  <c r="D1918" i="7" s="1"/>
  <c r="I1924" i="1" s="1"/>
  <c r="C1897" i="7"/>
  <c r="D1897" i="7" s="1"/>
  <c r="I1903" i="1" s="1"/>
  <c r="C1913" i="7"/>
  <c r="D1913" i="7" s="1"/>
  <c r="I1919" i="1" s="1"/>
  <c r="C1901" i="7"/>
  <c r="D1901" i="7" s="1"/>
  <c r="I1907" i="1" s="1"/>
  <c r="C1917" i="7"/>
  <c r="D1917" i="7" s="1"/>
  <c r="I1923" i="1" s="1"/>
  <c r="C1889" i="7"/>
  <c r="D1889" i="7" s="1"/>
  <c r="I1895" i="1" s="1"/>
  <c r="C1905" i="7"/>
  <c r="D1905" i="7" s="1"/>
  <c r="I1911" i="1" s="1"/>
  <c r="C1893" i="7"/>
  <c r="D1893" i="7" s="1"/>
  <c r="I1899" i="1" s="1"/>
  <c r="C1909" i="7"/>
  <c r="D1909" i="7" s="1"/>
  <c r="I1915" i="1" s="1"/>
  <c r="D61" i="6"/>
  <c r="C1771" i="7"/>
  <c r="D1771" i="7" s="1"/>
  <c r="I1777" i="1" s="1"/>
  <c r="C1775" i="7"/>
  <c r="D1775" i="7" s="1"/>
  <c r="I1781" i="1" s="1"/>
  <c r="C1779" i="7"/>
  <c r="D1779" i="7" s="1"/>
  <c r="I1785" i="1" s="1"/>
  <c r="C1783" i="7"/>
  <c r="D1783" i="7" s="1"/>
  <c r="I1789" i="1" s="1"/>
  <c r="C1787" i="7"/>
  <c r="D1787" i="7" s="1"/>
  <c r="I1793" i="1" s="1"/>
  <c r="C1791" i="7"/>
  <c r="D1791" i="7" s="1"/>
  <c r="I1797" i="1" s="1"/>
  <c r="C1795" i="7"/>
  <c r="D1795" i="7" s="1"/>
  <c r="I1801" i="1" s="1"/>
  <c r="C1768" i="7"/>
  <c r="D1768" i="7" s="1"/>
  <c r="I1774" i="1" s="1"/>
  <c r="C1772" i="7"/>
  <c r="D1772" i="7" s="1"/>
  <c r="I1778" i="1" s="1"/>
  <c r="C1776" i="7"/>
  <c r="D1776" i="7" s="1"/>
  <c r="I1782" i="1" s="1"/>
  <c r="C1780" i="7"/>
  <c r="D1780" i="7" s="1"/>
  <c r="I1786" i="1" s="1"/>
  <c r="C1784" i="7"/>
  <c r="D1784" i="7" s="1"/>
  <c r="I1790" i="1" s="1"/>
  <c r="C1788" i="7"/>
  <c r="D1788" i="7" s="1"/>
  <c r="I1794" i="1" s="1"/>
  <c r="C1792" i="7"/>
  <c r="D1792" i="7" s="1"/>
  <c r="I1798" i="1" s="1"/>
  <c r="C1796" i="7"/>
  <c r="D1796" i="7" s="1"/>
  <c r="I1802" i="1" s="1"/>
  <c r="C1770" i="7"/>
  <c r="D1770" i="7" s="1"/>
  <c r="I1776" i="1" s="1"/>
  <c r="C1774" i="7"/>
  <c r="D1774" i="7" s="1"/>
  <c r="I1780" i="1" s="1"/>
  <c r="C1778" i="7"/>
  <c r="D1778" i="7" s="1"/>
  <c r="I1784" i="1" s="1"/>
  <c r="C1782" i="7"/>
  <c r="D1782" i="7" s="1"/>
  <c r="I1788" i="1" s="1"/>
  <c r="C1786" i="7"/>
  <c r="D1786" i="7" s="1"/>
  <c r="I1792" i="1" s="1"/>
  <c r="C1790" i="7"/>
  <c r="D1790" i="7" s="1"/>
  <c r="I1796" i="1" s="1"/>
  <c r="C1794" i="7"/>
  <c r="D1794" i="7" s="1"/>
  <c r="I1800" i="1" s="1"/>
  <c r="C1769" i="7"/>
  <c r="D1769" i="7" s="1"/>
  <c r="I1775" i="1" s="1"/>
  <c r="C1785" i="7"/>
  <c r="D1785" i="7" s="1"/>
  <c r="I1791" i="1" s="1"/>
  <c r="C1773" i="7"/>
  <c r="D1773" i="7" s="1"/>
  <c r="I1779" i="1" s="1"/>
  <c r="C1789" i="7"/>
  <c r="D1789" i="7" s="1"/>
  <c r="I1795" i="1" s="1"/>
  <c r="C1777" i="7"/>
  <c r="D1777" i="7" s="1"/>
  <c r="I1783" i="1" s="1"/>
  <c r="C1793" i="7"/>
  <c r="D1793" i="7" s="1"/>
  <c r="I1799" i="1" s="1"/>
  <c r="C1781" i="7"/>
  <c r="D1781" i="7" s="1"/>
  <c r="I1787" i="1" s="1"/>
  <c r="C1797" i="7"/>
  <c r="D1797" i="7" s="1"/>
  <c r="I1803" i="1" s="1"/>
  <c r="D57" i="6"/>
  <c r="C1647" i="7"/>
  <c r="D1647" i="7" s="1"/>
  <c r="I1653" i="1" s="1"/>
  <c r="C1651" i="7"/>
  <c r="D1651" i="7" s="1"/>
  <c r="I1657" i="1" s="1"/>
  <c r="C1655" i="7"/>
  <c r="D1655" i="7" s="1"/>
  <c r="I1661" i="1" s="1"/>
  <c r="C1659" i="7"/>
  <c r="D1659" i="7" s="1"/>
  <c r="I1665" i="1" s="1"/>
  <c r="C1663" i="7"/>
  <c r="D1663" i="7" s="1"/>
  <c r="I1669" i="1" s="1"/>
  <c r="C1667" i="7"/>
  <c r="D1667" i="7" s="1"/>
  <c r="I1673" i="1" s="1"/>
  <c r="C1671" i="7"/>
  <c r="D1671" i="7" s="1"/>
  <c r="I1677" i="1" s="1"/>
  <c r="C1675" i="7"/>
  <c r="D1675" i="7" s="1"/>
  <c r="I1681" i="1" s="1"/>
  <c r="C1648" i="7"/>
  <c r="D1648" i="7" s="1"/>
  <c r="I1654" i="1" s="1"/>
  <c r="C1652" i="7"/>
  <c r="D1652" i="7" s="1"/>
  <c r="I1658" i="1" s="1"/>
  <c r="C1656" i="7"/>
  <c r="D1656" i="7" s="1"/>
  <c r="I1662" i="1" s="1"/>
  <c r="C1660" i="7"/>
  <c r="D1660" i="7" s="1"/>
  <c r="I1666" i="1" s="1"/>
  <c r="C1664" i="7"/>
  <c r="D1664" i="7" s="1"/>
  <c r="I1670" i="1" s="1"/>
  <c r="C1668" i="7"/>
  <c r="D1668" i="7" s="1"/>
  <c r="I1674" i="1" s="1"/>
  <c r="C1672" i="7"/>
  <c r="D1672" i="7" s="1"/>
  <c r="I1678" i="1" s="1"/>
  <c r="C1646" i="7"/>
  <c r="D1646" i="7" s="1"/>
  <c r="I1652" i="1" s="1"/>
  <c r="C1650" i="7"/>
  <c r="D1650" i="7" s="1"/>
  <c r="I1656" i="1" s="1"/>
  <c r="C1654" i="7"/>
  <c r="D1654" i="7" s="1"/>
  <c r="I1660" i="1" s="1"/>
  <c r="C1658" i="7"/>
  <c r="D1658" i="7" s="1"/>
  <c r="I1664" i="1" s="1"/>
  <c r="C1662" i="7"/>
  <c r="D1662" i="7" s="1"/>
  <c r="I1668" i="1" s="1"/>
  <c r="C1666" i="7"/>
  <c r="D1666" i="7" s="1"/>
  <c r="I1672" i="1" s="1"/>
  <c r="C1670" i="7"/>
  <c r="D1670" i="7" s="1"/>
  <c r="I1676" i="1" s="1"/>
  <c r="C1674" i="7"/>
  <c r="D1674" i="7" s="1"/>
  <c r="I1680" i="1" s="1"/>
  <c r="C1657" i="7"/>
  <c r="D1657" i="7" s="1"/>
  <c r="I1663" i="1" s="1"/>
  <c r="C1673" i="7"/>
  <c r="D1673" i="7" s="1"/>
  <c r="I1679" i="1" s="1"/>
  <c r="C1645" i="7"/>
  <c r="D1645" i="7" s="1"/>
  <c r="I1651" i="1" s="1"/>
  <c r="C1661" i="7"/>
  <c r="D1661" i="7" s="1"/>
  <c r="I1667" i="1" s="1"/>
  <c r="C1649" i="7"/>
  <c r="D1649" i="7" s="1"/>
  <c r="I1655" i="1" s="1"/>
  <c r="C1665" i="7"/>
  <c r="D1665" i="7" s="1"/>
  <c r="I1671" i="1" s="1"/>
  <c r="C1653" i="7"/>
  <c r="D1653" i="7" s="1"/>
  <c r="I1659" i="1" s="1"/>
  <c r="C1669" i="7"/>
  <c r="D1669" i="7" s="1"/>
  <c r="I1675" i="1" s="1"/>
  <c r="D53" i="6"/>
  <c r="C1523" i="7"/>
  <c r="D1523" i="7" s="1"/>
  <c r="I1529" i="1" s="1"/>
  <c r="C1527" i="7"/>
  <c r="D1527" i="7" s="1"/>
  <c r="I1533" i="1" s="1"/>
  <c r="C1531" i="7"/>
  <c r="D1531" i="7" s="1"/>
  <c r="I1537" i="1" s="1"/>
  <c r="C1535" i="7"/>
  <c r="D1535" i="7" s="1"/>
  <c r="I1541" i="1" s="1"/>
  <c r="C1539" i="7"/>
  <c r="D1539" i="7" s="1"/>
  <c r="I1545" i="1" s="1"/>
  <c r="C1543" i="7"/>
  <c r="D1543" i="7" s="1"/>
  <c r="I1549" i="1" s="1"/>
  <c r="C1547" i="7"/>
  <c r="D1547" i="7" s="1"/>
  <c r="I1553" i="1" s="1"/>
  <c r="C1551" i="7"/>
  <c r="D1551" i="7" s="1"/>
  <c r="I1557" i="1" s="1"/>
  <c r="C1524" i="7"/>
  <c r="D1524" i="7" s="1"/>
  <c r="I1530" i="1" s="1"/>
  <c r="C1528" i="7"/>
  <c r="D1528" i="7" s="1"/>
  <c r="I1534" i="1" s="1"/>
  <c r="C1532" i="7"/>
  <c r="D1532" i="7" s="1"/>
  <c r="I1538" i="1" s="1"/>
  <c r="C1536" i="7"/>
  <c r="D1536" i="7" s="1"/>
  <c r="I1542" i="1" s="1"/>
  <c r="C1540" i="7"/>
  <c r="D1540" i="7" s="1"/>
  <c r="I1546" i="1" s="1"/>
  <c r="C1544" i="7"/>
  <c r="D1544" i="7" s="1"/>
  <c r="I1550" i="1" s="1"/>
  <c r="C1548" i="7"/>
  <c r="D1548" i="7" s="1"/>
  <c r="I1554" i="1" s="1"/>
  <c r="C1552" i="7"/>
  <c r="D1552" i="7" s="1"/>
  <c r="I1558" i="1" s="1"/>
  <c r="C1526" i="7"/>
  <c r="D1526" i="7" s="1"/>
  <c r="I1532" i="1" s="1"/>
  <c r="C1530" i="7"/>
  <c r="D1530" i="7" s="1"/>
  <c r="I1536" i="1" s="1"/>
  <c r="C1534" i="7"/>
  <c r="D1534" i="7" s="1"/>
  <c r="I1540" i="1" s="1"/>
  <c r="C1538" i="7"/>
  <c r="D1538" i="7" s="1"/>
  <c r="I1544" i="1" s="1"/>
  <c r="C1542" i="7"/>
  <c r="D1542" i="7" s="1"/>
  <c r="I1548" i="1" s="1"/>
  <c r="C1546" i="7"/>
  <c r="D1546" i="7" s="1"/>
  <c r="I1552" i="1" s="1"/>
  <c r="C1550" i="7"/>
  <c r="D1550" i="7" s="1"/>
  <c r="I1556" i="1" s="1"/>
  <c r="C1529" i="7"/>
  <c r="D1529" i="7" s="1"/>
  <c r="I1535" i="1" s="1"/>
  <c r="C1545" i="7"/>
  <c r="D1545" i="7" s="1"/>
  <c r="I1551" i="1" s="1"/>
  <c r="C1533" i="7"/>
  <c r="D1533" i="7" s="1"/>
  <c r="I1539" i="1" s="1"/>
  <c r="C1549" i="7"/>
  <c r="D1549" i="7" s="1"/>
  <c r="I1555" i="1" s="1"/>
  <c r="C1537" i="7"/>
  <c r="D1537" i="7" s="1"/>
  <c r="I1543" i="1" s="1"/>
  <c r="C1553" i="7"/>
  <c r="D1553" i="7" s="1"/>
  <c r="I1559" i="1" s="1"/>
  <c r="C1525" i="7"/>
  <c r="D1525" i="7" s="1"/>
  <c r="I1531" i="1" s="1"/>
  <c r="C1541" i="7"/>
  <c r="D1541" i="7" s="1"/>
  <c r="I1547" i="1" s="1"/>
  <c r="D49" i="6"/>
  <c r="C1403" i="7"/>
  <c r="D1403" i="7" s="1"/>
  <c r="I1409" i="1" s="1"/>
  <c r="C1407" i="7"/>
  <c r="D1407" i="7" s="1"/>
  <c r="I1413" i="1" s="1"/>
  <c r="C1411" i="7"/>
  <c r="D1411" i="7" s="1"/>
  <c r="I1417" i="1" s="1"/>
  <c r="C1415" i="7"/>
  <c r="D1415" i="7" s="1"/>
  <c r="I1421" i="1" s="1"/>
  <c r="C1419" i="7"/>
  <c r="D1419" i="7" s="1"/>
  <c r="I1425" i="1" s="1"/>
  <c r="C1423" i="7"/>
  <c r="D1423" i="7" s="1"/>
  <c r="I1429" i="1" s="1"/>
  <c r="C1427" i="7"/>
  <c r="D1427" i="7" s="1"/>
  <c r="I1433" i="1" s="1"/>
  <c r="C1431" i="7"/>
  <c r="D1431" i="7" s="1"/>
  <c r="I1437" i="1" s="1"/>
  <c r="C1404" i="7"/>
  <c r="D1404" i="7" s="1"/>
  <c r="I1410" i="1" s="1"/>
  <c r="C1408" i="7"/>
  <c r="D1408" i="7" s="1"/>
  <c r="I1414" i="1" s="1"/>
  <c r="C1412" i="7"/>
  <c r="D1412" i="7" s="1"/>
  <c r="I1418" i="1" s="1"/>
  <c r="C1416" i="7"/>
  <c r="D1416" i="7" s="1"/>
  <c r="I1422" i="1" s="1"/>
  <c r="C1420" i="7"/>
  <c r="D1420" i="7" s="1"/>
  <c r="I1426" i="1" s="1"/>
  <c r="C1424" i="7"/>
  <c r="D1424" i="7" s="1"/>
  <c r="I1430" i="1" s="1"/>
  <c r="C1428" i="7"/>
  <c r="D1428" i="7" s="1"/>
  <c r="I1434" i="1" s="1"/>
  <c r="C1432" i="7"/>
  <c r="D1432" i="7" s="1"/>
  <c r="I1438" i="1" s="1"/>
  <c r="C1406" i="7"/>
  <c r="D1406" i="7" s="1"/>
  <c r="I1412" i="1" s="1"/>
  <c r="C1410" i="7"/>
  <c r="D1410" i="7" s="1"/>
  <c r="I1416" i="1" s="1"/>
  <c r="C1414" i="7"/>
  <c r="D1414" i="7" s="1"/>
  <c r="I1420" i="1" s="1"/>
  <c r="C1418" i="7"/>
  <c r="D1418" i="7" s="1"/>
  <c r="I1424" i="1" s="1"/>
  <c r="C1422" i="7"/>
  <c r="D1422" i="7" s="1"/>
  <c r="I1428" i="1" s="1"/>
  <c r="C1426" i="7"/>
  <c r="D1426" i="7" s="1"/>
  <c r="I1432" i="1" s="1"/>
  <c r="C1430" i="7"/>
  <c r="D1430" i="7" s="1"/>
  <c r="I1436" i="1" s="1"/>
  <c r="C1417" i="7"/>
  <c r="D1417" i="7" s="1"/>
  <c r="I1423" i="1" s="1"/>
  <c r="C1405" i="7"/>
  <c r="D1405" i="7" s="1"/>
  <c r="I1411" i="1" s="1"/>
  <c r="C1421" i="7"/>
  <c r="D1421" i="7" s="1"/>
  <c r="I1427" i="1" s="1"/>
  <c r="C1409" i="7"/>
  <c r="D1409" i="7" s="1"/>
  <c r="I1415" i="1" s="1"/>
  <c r="C1425" i="7"/>
  <c r="D1425" i="7" s="1"/>
  <c r="I1431" i="1" s="1"/>
  <c r="C1413" i="7"/>
  <c r="D1413" i="7" s="1"/>
  <c r="I1419" i="1" s="1"/>
  <c r="C1429" i="7"/>
  <c r="D1429" i="7" s="1"/>
  <c r="I1435" i="1" s="1"/>
  <c r="D45" i="6"/>
  <c r="C1283" i="7"/>
  <c r="D1283" i="7" s="1"/>
  <c r="I1289" i="1" s="1"/>
  <c r="C1287" i="7"/>
  <c r="D1287" i="7" s="1"/>
  <c r="I1293" i="1" s="1"/>
  <c r="C1291" i="7"/>
  <c r="D1291" i="7" s="1"/>
  <c r="I1297" i="1" s="1"/>
  <c r="C1295" i="7"/>
  <c r="D1295" i="7" s="1"/>
  <c r="I1301" i="1" s="1"/>
  <c r="C1299" i="7"/>
  <c r="D1299" i="7" s="1"/>
  <c r="I1305" i="1" s="1"/>
  <c r="C1303" i="7"/>
  <c r="D1303" i="7" s="1"/>
  <c r="I1309" i="1" s="1"/>
  <c r="C1307" i="7"/>
  <c r="D1307" i="7" s="1"/>
  <c r="I1313" i="1" s="1"/>
  <c r="C1280" i="7"/>
  <c r="D1280" i="7" s="1"/>
  <c r="I1286" i="1" s="1"/>
  <c r="C1284" i="7"/>
  <c r="D1284" i="7" s="1"/>
  <c r="I1290" i="1" s="1"/>
  <c r="C1288" i="7"/>
  <c r="D1288" i="7" s="1"/>
  <c r="I1294" i="1" s="1"/>
  <c r="C1292" i="7"/>
  <c r="D1292" i="7" s="1"/>
  <c r="I1298" i="1" s="1"/>
  <c r="C1296" i="7"/>
  <c r="D1296" i="7" s="1"/>
  <c r="I1302" i="1" s="1"/>
  <c r="C1300" i="7"/>
  <c r="D1300" i="7" s="1"/>
  <c r="I1306" i="1" s="1"/>
  <c r="C1304" i="7"/>
  <c r="D1304" i="7" s="1"/>
  <c r="I1310" i="1" s="1"/>
  <c r="C1308" i="7"/>
  <c r="D1308" i="7" s="1"/>
  <c r="I1314" i="1" s="1"/>
  <c r="C1282" i="7"/>
  <c r="D1282" i="7" s="1"/>
  <c r="I1288" i="1" s="1"/>
  <c r="C1286" i="7"/>
  <c r="D1286" i="7" s="1"/>
  <c r="I1292" i="1" s="1"/>
  <c r="C1290" i="7"/>
  <c r="D1290" i="7" s="1"/>
  <c r="I1296" i="1" s="1"/>
  <c r="C1294" i="7"/>
  <c r="D1294" i="7" s="1"/>
  <c r="I1300" i="1" s="1"/>
  <c r="C1298" i="7"/>
  <c r="D1298" i="7" s="1"/>
  <c r="I1304" i="1" s="1"/>
  <c r="C1302" i="7"/>
  <c r="D1302" i="7" s="1"/>
  <c r="I1308" i="1" s="1"/>
  <c r="C1306" i="7"/>
  <c r="D1306" i="7" s="1"/>
  <c r="I1312" i="1" s="1"/>
  <c r="C1310" i="7"/>
  <c r="D1310" i="7" s="1"/>
  <c r="I1316" i="1" s="1"/>
  <c r="C1289" i="7"/>
  <c r="D1289" i="7" s="1"/>
  <c r="I1295" i="1" s="1"/>
  <c r="C1305" i="7"/>
  <c r="D1305" i="7" s="1"/>
  <c r="I1311" i="1" s="1"/>
  <c r="C1293" i="7"/>
  <c r="D1293" i="7" s="1"/>
  <c r="I1299" i="1" s="1"/>
  <c r="C1309" i="7"/>
  <c r="D1309" i="7" s="1"/>
  <c r="I1315" i="1" s="1"/>
  <c r="C1281" i="7"/>
  <c r="D1281" i="7" s="1"/>
  <c r="I1287" i="1" s="1"/>
  <c r="C1297" i="7"/>
  <c r="D1297" i="7" s="1"/>
  <c r="I1303" i="1" s="1"/>
  <c r="C1285" i="7"/>
  <c r="D1285" i="7" s="1"/>
  <c r="I1291" i="1" s="1"/>
  <c r="C1301" i="7"/>
  <c r="D1301" i="7" s="1"/>
  <c r="I1307" i="1" s="1"/>
  <c r="D41" i="6"/>
  <c r="C1159" i="7"/>
  <c r="D1159" i="7" s="1"/>
  <c r="I1165" i="1" s="1"/>
  <c r="C1163" i="7"/>
  <c r="D1163" i="7" s="1"/>
  <c r="I1169" i="1" s="1"/>
  <c r="C1167" i="7"/>
  <c r="D1167" i="7" s="1"/>
  <c r="I1173" i="1" s="1"/>
  <c r="C1171" i="7"/>
  <c r="D1171" i="7" s="1"/>
  <c r="I1177" i="1" s="1"/>
  <c r="C1175" i="7"/>
  <c r="D1175" i="7" s="1"/>
  <c r="I1181" i="1" s="1"/>
  <c r="C1179" i="7"/>
  <c r="D1179" i="7" s="1"/>
  <c r="I1185" i="1" s="1"/>
  <c r="C1183" i="7"/>
  <c r="D1183" i="7" s="1"/>
  <c r="I1189" i="1" s="1"/>
  <c r="C1187" i="7"/>
  <c r="D1187" i="7" s="1"/>
  <c r="I1193" i="1" s="1"/>
  <c r="C1160" i="7"/>
  <c r="D1160" i="7" s="1"/>
  <c r="I1166" i="1" s="1"/>
  <c r="C1164" i="7"/>
  <c r="D1164" i="7" s="1"/>
  <c r="I1170" i="1" s="1"/>
  <c r="C1168" i="7"/>
  <c r="D1168" i="7" s="1"/>
  <c r="I1174" i="1" s="1"/>
  <c r="C1172" i="7"/>
  <c r="D1172" i="7" s="1"/>
  <c r="I1178" i="1" s="1"/>
  <c r="C1176" i="7"/>
  <c r="D1176" i="7" s="1"/>
  <c r="I1182" i="1" s="1"/>
  <c r="C1180" i="7"/>
  <c r="D1180" i="7" s="1"/>
  <c r="I1186" i="1" s="1"/>
  <c r="C1184" i="7"/>
  <c r="D1184" i="7" s="1"/>
  <c r="I1190" i="1" s="1"/>
  <c r="C1188" i="7"/>
  <c r="D1188" i="7" s="1"/>
  <c r="I1194" i="1" s="1"/>
  <c r="C1158" i="7"/>
  <c r="D1158" i="7" s="1"/>
  <c r="I1164" i="1" s="1"/>
  <c r="C1162" i="7"/>
  <c r="D1162" i="7" s="1"/>
  <c r="I1168" i="1" s="1"/>
  <c r="C1166" i="7"/>
  <c r="D1166" i="7" s="1"/>
  <c r="I1172" i="1" s="1"/>
  <c r="C1170" i="7"/>
  <c r="D1170" i="7" s="1"/>
  <c r="I1176" i="1" s="1"/>
  <c r="C1174" i="7"/>
  <c r="D1174" i="7" s="1"/>
  <c r="I1180" i="1" s="1"/>
  <c r="C1178" i="7"/>
  <c r="D1178" i="7" s="1"/>
  <c r="I1184" i="1" s="1"/>
  <c r="C1182" i="7"/>
  <c r="D1182" i="7" s="1"/>
  <c r="I1188" i="1" s="1"/>
  <c r="C1186" i="7"/>
  <c r="D1186" i="7" s="1"/>
  <c r="I1192" i="1" s="1"/>
  <c r="C1161" i="7"/>
  <c r="D1161" i="7" s="1"/>
  <c r="I1167" i="1" s="1"/>
  <c r="C1177" i="7"/>
  <c r="D1177" i="7" s="1"/>
  <c r="I1183" i="1" s="1"/>
  <c r="C1165" i="7"/>
  <c r="D1165" i="7" s="1"/>
  <c r="I1171" i="1" s="1"/>
  <c r="C1181" i="7"/>
  <c r="D1181" i="7" s="1"/>
  <c r="I1187" i="1" s="1"/>
  <c r="C1169" i="7"/>
  <c r="D1169" i="7" s="1"/>
  <c r="I1175" i="1" s="1"/>
  <c r="C1185" i="7"/>
  <c r="D1185" i="7" s="1"/>
  <c r="I1191" i="1" s="1"/>
  <c r="C1173" i="7"/>
  <c r="D1173" i="7" s="1"/>
  <c r="I1179" i="1" s="1"/>
  <c r="D37" i="6"/>
  <c r="C1039" i="7"/>
  <c r="D1039" i="7" s="1"/>
  <c r="I1045" i="1" s="1"/>
  <c r="C1043" i="7"/>
  <c r="D1043" i="7" s="1"/>
  <c r="I1049" i="1" s="1"/>
  <c r="C1047" i="7"/>
  <c r="D1047" i="7" s="1"/>
  <c r="I1053" i="1" s="1"/>
  <c r="C1051" i="7"/>
  <c r="D1051" i="7" s="1"/>
  <c r="I1057" i="1" s="1"/>
  <c r="C1055" i="7"/>
  <c r="D1055" i="7" s="1"/>
  <c r="I1061" i="1" s="1"/>
  <c r="C1059" i="7"/>
  <c r="D1059" i="7" s="1"/>
  <c r="I1065" i="1" s="1"/>
  <c r="C1063" i="7"/>
  <c r="D1063" i="7" s="1"/>
  <c r="I1069" i="1" s="1"/>
  <c r="C1067" i="7"/>
  <c r="D1067" i="7" s="1"/>
  <c r="I1073" i="1" s="1"/>
  <c r="C1040" i="7"/>
  <c r="D1040" i="7" s="1"/>
  <c r="I1046" i="1" s="1"/>
  <c r="C1044" i="7"/>
  <c r="D1044" i="7" s="1"/>
  <c r="I1050" i="1" s="1"/>
  <c r="C1048" i="7"/>
  <c r="D1048" i="7" s="1"/>
  <c r="I1054" i="1" s="1"/>
  <c r="C1052" i="7"/>
  <c r="D1052" i="7" s="1"/>
  <c r="I1058" i="1" s="1"/>
  <c r="C1056" i="7"/>
  <c r="D1056" i="7" s="1"/>
  <c r="I1062" i="1" s="1"/>
  <c r="C1060" i="7"/>
  <c r="D1060" i="7" s="1"/>
  <c r="I1066" i="1" s="1"/>
  <c r="C1064" i="7"/>
  <c r="D1064" i="7" s="1"/>
  <c r="I1070" i="1" s="1"/>
  <c r="C1038" i="7"/>
  <c r="D1038" i="7" s="1"/>
  <c r="I1044" i="1" s="1"/>
  <c r="C1042" i="7"/>
  <c r="D1042" i="7" s="1"/>
  <c r="I1048" i="1" s="1"/>
  <c r="C1046" i="7"/>
  <c r="D1046" i="7" s="1"/>
  <c r="I1052" i="1" s="1"/>
  <c r="C1050" i="7"/>
  <c r="D1050" i="7" s="1"/>
  <c r="I1056" i="1" s="1"/>
  <c r="C1054" i="7"/>
  <c r="D1054" i="7" s="1"/>
  <c r="I1060" i="1" s="1"/>
  <c r="C1058" i="7"/>
  <c r="D1058" i="7" s="1"/>
  <c r="I1064" i="1" s="1"/>
  <c r="C1062" i="7"/>
  <c r="D1062" i="7" s="1"/>
  <c r="I1068" i="1" s="1"/>
  <c r="C1066" i="7"/>
  <c r="D1066" i="7" s="1"/>
  <c r="I1072" i="1" s="1"/>
  <c r="C1049" i="7"/>
  <c r="D1049" i="7" s="1"/>
  <c r="I1055" i="1" s="1"/>
  <c r="C1065" i="7"/>
  <c r="D1065" i="7" s="1"/>
  <c r="I1071" i="1" s="1"/>
  <c r="C1053" i="7"/>
  <c r="D1053" i="7" s="1"/>
  <c r="I1059" i="1" s="1"/>
  <c r="C1041" i="7"/>
  <c r="D1041" i="7" s="1"/>
  <c r="I1047" i="1" s="1"/>
  <c r="C1057" i="7"/>
  <c r="D1057" i="7" s="1"/>
  <c r="I1063" i="1" s="1"/>
  <c r="C1045" i="7"/>
  <c r="D1045" i="7" s="1"/>
  <c r="I1051" i="1" s="1"/>
  <c r="C1061" i="7"/>
  <c r="D1061" i="7" s="1"/>
  <c r="I1067" i="1" s="1"/>
  <c r="D33" i="6"/>
  <c r="C915" i="7"/>
  <c r="D915" i="7" s="1"/>
  <c r="I921" i="1" s="1"/>
  <c r="C919" i="7"/>
  <c r="D919" i="7" s="1"/>
  <c r="I925" i="1" s="1"/>
  <c r="C923" i="7"/>
  <c r="D923" i="7" s="1"/>
  <c r="I929" i="1" s="1"/>
  <c r="C927" i="7"/>
  <c r="D927" i="7" s="1"/>
  <c r="I933" i="1" s="1"/>
  <c r="C931" i="7"/>
  <c r="D931" i="7" s="1"/>
  <c r="I937" i="1" s="1"/>
  <c r="C935" i="7"/>
  <c r="D935" i="7" s="1"/>
  <c r="I941" i="1" s="1"/>
  <c r="C939" i="7"/>
  <c r="D939" i="7" s="1"/>
  <c r="I945" i="1" s="1"/>
  <c r="C943" i="7"/>
  <c r="D943" i="7" s="1"/>
  <c r="I949" i="1" s="1"/>
  <c r="C916" i="7"/>
  <c r="D916" i="7" s="1"/>
  <c r="I922" i="1" s="1"/>
  <c r="C920" i="7"/>
  <c r="D920" i="7" s="1"/>
  <c r="I926" i="1" s="1"/>
  <c r="C924" i="7"/>
  <c r="D924" i="7" s="1"/>
  <c r="I930" i="1" s="1"/>
  <c r="C928" i="7"/>
  <c r="D928" i="7" s="1"/>
  <c r="I934" i="1" s="1"/>
  <c r="C932" i="7"/>
  <c r="D932" i="7" s="1"/>
  <c r="I938" i="1" s="1"/>
  <c r="C936" i="7"/>
  <c r="D936" i="7" s="1"/>
  <c r="I942" i="1" s="1"/>
  <c r="C940" i="7"/>
  <c r="D940" i="7" s="1"/>
  <c r="I946" i="1" s="1"/>
  <c r="C944" i="7"/>
  <c r="D944" i="7" s="1"/>
  <c r="I950" i="1" s="1"/>
  <c r="C918" i="7"/>
  <c r="D918" i="7" s="1"/>
  <c r="I924" i="1" s="1"/>
  <c r="C922" i="7"/>
  <c r="D922" i="7" s="1"/>
  <c r="I928" i="1" s="1"/>
  <c r="C926" i="7"/>
  <c r="D926" i="7" s="1"/>
  <c r="I932" i="1" s="1"/>
  <c r="C930" i="7"/>
  <c r="D930" i="7" s="1"/>
  <c r="I936" i="1" s="1"/>
  <c r="C934" i="7"/>
  <c r="D934" i="7" s="1"/>
  <c r="I940" i="1" s="1"/>
  <c r="C938" i="7"/>
  <c r="D938" i="7" s="1"/>
  <c r="I944" i="1" s="1"/>
  <c r="C942" i="7"/>
  <c r="D942" i="7" s="1"/>
  <c r="I948" i="1" s="1"/>
  <c r="C921" i="7"/>
  <c r="D921" i="7" s="1"/>
  <c r="I927" i="1" s="1"/>
  <c r="C937" i="7"/>
  <c r="D937" i="7" s="1"/>
  <c r="I943" i="1" s="1"/>
  <c r="C925" i="7"/>
  <c r="D925" i="7" s="1"/>
  <c r="I931" i="1" s="1"/>
  <c r="C941" i="7"/>
  <c r="D941" i="7" s="1"/>
  <c r="I947" i="1" s="1"/>
  <c r="C929" i="7"/>
  <c r="D929" i="7" s="1"/>
  <c r="I935" i="1" s="1"/>
  <c r="C945" i="7"/>
  <c r="D945" i="7" s="1"/>
  <c r="I951" i="1" s="1"/>
  <c r="C917" i="7"/>
  <c r="D917" i="7" s="1"/>
  <c r="I923" i="1" s="1"/>
  <c r="C933" i="7"/>
  <c r="D933" i="7" s="1"/>
  <c r="I939" i="1" s="1"/>
  <c r="D29" i="6"/>
  <c r="C795" i="7"/>
  <c r="D795" i="7" s="1"/>
  <c r="I801" i="1" s="1"/>
  <c r="C799" i="7"/>
  <c r="D799" i="7" s="1"/>
  <c r="I805" i="1" s="1"/>
  <c r="C803" i="7"/>
  <c r="D803" i="7" s="1"/>
  <c r="I809" i="1" s="1"/>
  <c r="C807" i="7"/>
  <c r="D807" i="7" s="1"/>
  <c r="I813" i="1" s="1"/>
  <c r="C811" i="7"/>
  <c r="D811" i="7" s="1"/>
  <c r="I817" i="1" s="1"/>
  <c r="C815" i="7"/>
  <c r="D815" i="7" s="1"/>
  <c r="I821" i="1" s="1"/>
  <c r="C819" i="7"/>
  <c r="D819" i="7" s="1"/>
  <c r="I825" i="1" s="1"/>
  <c r="C823" i="7"/>
  <c r="D823" i="7" s="1"/>
  <c r="I829" i="1" s="1"/>
  <c r="C796" i="7"/>
  <c r="D796" i="7" s="1"/>
  <c r="I802" i="1" s="1"/>
  <c r="C800" i="7"/>
  <c r="D800" i="7" s="1"/>
  <c r="I806" i="1" s="1"/>
  <c r="C804" i="7"/>
  <c r="D804" i="7" s="1"/>
  <c r="I810" i="1" s="1"/>
  <c r="C808" i="7"/>
  <c r="D808" i="7" s="1"/>
  <c r="I814" i="1" s="1"/>
  <c r="C812" i="7"/>
  <c r="D812" i="7" s="1"/>
  <c r="I818" i="1" s="1"/>
  <c r="C816" i="7"/>
  <c r="D816" i="7" s="1"/>
  <c r="I822" i="1" s="1"/>
  <c r="C820" i="7"/>
  <c r="D820" i="7" s="1"/>
  <c r="I826" i="1" s="1"/>
  <c r="C794" i="7"/>
  <c r="D794" i="7" s="1"/>
  <c r="I800" i="1" s="1"/>
  <c r="C798" i="7"/>
  <c r="D798" i="7" s="1"/>
  <c r="I804" i="1" s="1"/>
  <c r="C802" i="7"/>
  <c r="D802" i="7" s="1"/>
  <c r="I808" i="1" s="1"/>
  <c r="C806" i="7"/>
  <c r="D806" i="7" s="1"/>
  <c r="I812" i="1" s="1"/>
  <c r="C810" i="7"/>
  <c r="D810" i="7" s="1"/>
  <c r="I816" i="1" s="1"/>
  <c r="C814" i="7"/>
  <c r="D814" i="7" s="1"/>
  <c r="I820" i="1" s="1"/>
  <c r="C818" i="7"/>
  <c r="D818" i="7" s="1"/>
  <c r="I824" i="1" s="1"/>
  <c r="C822" i="7"/>
  <c r="D822" i="7" s="1"/>
  <c r="I828" i="1" s="1"/>
  <c r="C793" i="7"/>
  <c r="D793" i="7" s="1"/>
  <c r="I799" i="1" s="1"/>
  <c r="C809" i="7"/>
  <c r="D809" i="7" s="1"/>
  <c r="I815" i="1" s="1"/>
  <c r="C797" i="7"/>
  <c r="D797" i="7" s="1"/>
  <c r="I803" i="1" s="1"/>
  <c r="C813" i="7"/>
  <c r="D813" i="7" s="1"/>
  <c r="I819" i="1" s="1"/>
  <c r="C801" i="7"/>
  <c r="D801" i="7" s="1"/>
  <c r="I807" i="1" s="1"/>
  <c r="C817" i="7"/>
  <c r="D817" i="7" s="1"/>
  <c r="I823" i="1" s="1"/>
  <c r="C805" i="7"/>
  <c r="D805" i="7" s="1"/>
  <c r="I811" i="1" s="1"/>
  <c r="C821" i="7"/>
  <c r="D821" i="7" s="1"/>
  <c r="I827" i="1" s="1"/>
  <c r="D25" i="6"/>
  <c r="C675" i="7"/>
  <c r="D675" i="7" s="1"/>
  <c r="I681" i="1" s="1"/>
  <c r="C679" i="7"/>
  <c r="D679" i="7" s="1"/>
  <c r="I685" i="1" s="1"/>
  <c r="C683" i="7"/>
  <c r="D683" i="7" s="1"/>
  <c r="I689" i="1" s="1"/>
  <c r="C687" i="7"/>
  <c r="D687" i="7" s="1"/>
  <c r="I693" i="1" s="1"/>
  <c r="C691" i="7"/>
  <c r="D691" i="7" s="1"/>
  <c r="I697" i="1" s="1"/>
  <c r="C695" i="7"/>
  <c r="D695" i="7" s="1"/>
  <c r="I701" i="1" s="1"/>
  <c r="C699" i="7"/>
  <c r="D699" i="7" s="1"/>
  <c r="I705" i="1" s="1"/>
  <c r="C672" i="7"/>
  <c r="D672" i="7" s="1"/>
  <c r="I678" i="1" s="1"/>
  <c r="C676" i="7"/>
  <c r="D676" i="7" s="1"/>
  <c r="I682" i="1" s="1"/>
  <c r="C680" i="7"/>
  <c r="D680" i="7" s="1"/>
  <c r="I686" i="1" s="1"/>
  <c r="C684" i="7"/>
  <c r="D684" i="7" s="1"/>
  <c r="I690" i="1" s="1"/>
  <c r="C688" i="7"/>
  <c r="D688" i="7" s="1"/>
  <c r="I694" i="1" s="1"/>
  <c r="C692" i="7"/>
  <c r="D692" i="7" s="1"/>
  <c r="I698" i="1" s="1"/>
  <c r="C696" i="7"/>
  <c r="D696" i="7" s="1"/>
  <c r="I702" i="1" s="1"/>
  <c r="C700" i="7"/>
  <c r="D700" i="7" s="1"/>
  <c r="I706" i="1" s="1"/>
  <c r="C674" i="7"/>
  <c r="D674" i="7" s="1"/>
  <c r="I680" i="1" s="1"/>
  <c r="C678" i="7"/>
  <c r="D678" i="7" s="1"/>
  <c r="I684" i="1" s="1"/>
  <c r="C682" i="7"/>
  <c r="D682" i="7" s="1"/>
  <c r="I688" i="1" s="1"/>
  <c r="C686" i="7"/>
  <c r="D686" i="7" s="1"/>
  <c r="I692" i="1" s="1"/>
  <c r="C690" i="7"/>
  <c r="D690" i="7" s="1"/>
  <c r="I696" i="1" s="1"/>
  <c r="C694" i="7"/>
  <c r="D694" i="7" s="1"/>
  <c r="I700" i="1" s="1"/>
  <c r="C698" i="7"/>
  <c r="D698" i="7" s="1"/>
  <c r="I704" i="1" s="1"/>
  <c r="C681" i="7"/>
  <c r="D681" i="7" s="1"/>
  <c r="I687" i="1" s="1"/>
  <c r="C697" i="7"/>
  <c r="D697" i="7" s="1"/>
  <c r="I703" i="1" s="1"/>
  <c r="C685" i="7"/>
  <c r="D685" i="7" s="1"/>
  <c r="I691" i="1" s="1"/>
  <c r="C701" i="7"/>
  <c r="D701" i="7" s="1"/>
  <c r="I707" i="1" s="1"/>
  <c r="C673" i="7"/>
  <c r="D673" i="7" s="1"/>
  <c r="I679" i="1" s="1"/>
  <c r="C689" i="7"/>
  <c r="D689" i="7" s="1"/>
  <c r="I695" i="1" s="1"/>
  <c r="C677" i="7"/>
  <c r="D677" i="7" s="1"/>
  <c r="I683" i="1" s="1"/>
  <c r="C693" i="7"/>
  <c r="D693" i="7" s="1"/>
  <c r="I699" i="1" s="1"/>
  <c r="D21" i="6"/>
  <c r="C551" i="7"/>
  <c r="D551" i="7" s="1"/>
  <c r="I557" i="1" s="1"/>
  <c r="C555" i="7"/>
  <c r="D555" i="7" s="1"/>
  <c r="I561" i="1" s="1"/>
  <c r="C559" i="7"/>
  <c r="D559" i="7" s="1"/>
  <c r="I565" i="1" s="1"/>
  <c r="C563" i="7"/>
  <c r="D563" i="7" s="1"/>
  <c r="I569" i="1" s="1"/>
  <c r="C567" i="7"/>
  <c r="D567" i="7" s="1"/>
  <c r="I573" i="1" s="1"/>
  <c r="C571" i="7"/>
  <c r="D571" i="7" s="1"/>
  <c r="I577" i="1" s="1"/>
  <c r="C575" i="7"/>
  <c r="D575" i="7" s="1"/>
  <c r="I581" i="1" s="1"/>
  <c r="C579" i="7"/>
  <c r="D579" i="7" s="1"/>
  <c r="I585" i="1" s="1"/>
  <c r="C552" i="7"/>
  <c r="D552" i="7" s="1"/>
  <c r="I558" i="1" s="1"/>
  <c r="C556" i="7"/>
  <c r="D556" i="7" s="1"/>
  <c r="I562" i="1" s="1"/>
  <c r="C560" i="7"/>
  <c r="D560" i="7" s="1"/>
  <c r="I566" i="1" s="1"/>
  <c r="C564" i="7"/>
  <c r="D564" i="7" s="1"/>
  <c r="I570" i="1" s="1"/>
  <c r="C568" i="7"/>
  <c r="D568" i="7" s="1"/>
  <c r="I574" i="1" s="1"/>
  <c r="C572" i="7"/>
  <c r="D572" i="7" s="1"/>
  <c r="I578" i="1" s="1"/>
  <c r="C576" i="7"/>
  <c r="D576" i="7" s="1"/>
  <c r="I582" i="1" s="1"/>
  <c r="C550" i="7"/>
  <c r="D550" i="7" s="1"/>
  <c r="I556" i="1" s="1"/>
  <c r="C554" i="7"/>
  <c r="D554" i="7" s="1"/>
  <c r="I560" i="1" s="1"/>
  <c r="C558" i="7"/>
  <c r="D558" i="7" s="1"/>
  <c r="I564" i="1" s="1"/>
  <c r="C562" i="7"/>
  <c r="D562" i="7" s="1"/>
  <c r="I568" i="1" s="1"/>
  <c r="C566" i="7"/>
  <c r="D566" i="7" s="1"/>
  <c r="I572" i="1" s="1"/>
  <c r="C570" i="7"/>
  <c r="D570" i="7" s="1"/>
  <c r="I576" i="1" s="1"/>
  <c r="C574" i="7"/>
  <c r="D574" i="7" s="1"/>
  <c r="I580" i="1" s="1"/>
  <c r="C578" i="7"/>
  <c r="D578" i="7" s="1"/>
  <c r="I584" i="1" s="1"/>
  <c r="C553" i="7"/>
  <c r="D553" i="7" s="1"/>
  <c r="I559" i="1" s="1"/>
  <c r="C569" i="7"/>
  <c r="D569" i="7" s="1"/>
  <c r="I575" i="1" s="1"/>
  <c r="C557" i="7"/>
  <c r="D557" i="7" s="1"/>
  <c r="I563" i="1" s="1"/>
  <c r="C573" i="7"/>
  <c r="D573" i="7" s="1"/>
  <c r="I579" i="1" s="1"/>
  <c r="C561" i="7"/>
  <c r="D561" i="7" s="1"/>
  <c r="I567" i="1" s="1"/>
  <c r="C577" i="7"/>
  <c r="D577" i="7" s="1"/>
  <c r="I583" i="1" s="1"/>
  <c r="C549" i="7"/>
  <c r="D549" i="7" s="1"/>
  <c r="I555" i="1" s="1"/>
  <c r="C565" i="7"/>
  <c r="D565" i="7" s="1"/>
  <c r="I571" i="1" s="1"/>
  <c r="D17" i="6"/>
  <c r="C427" i="7"/>
  <c r="D427" i="7" s="1"/>
  <c r="I433" i="1" s="1"/>
  <c r="C431" i="7"/>
  <c r="D431" i="7" s="1"/>
  <c r="I437" i="1" s="1"/>
  <c r="C435" i="7"/>
  <c r="D435" i="7" s="1"/>
  <c r="I441" i="1" s="1"/>
  <c r="C439" i="7"/>
  <c r="D439" i="7" s="1"/>
  <c r="I445" i="1" s="1"/>
  <c r="C443" i="7"/>
  <c r="D443" i="7" s="1"/>
  <c r="I449" i="1" s="1"/>
  <c r="C447" i="7"/>
  <c r="D447" i="7" s="1"/>
  <c r="I453" i="1" s="1"/>
  <c r="C451" i="7"/>
  <c r="D451" i="7" s="1"/>
  <c r="I457" i="1" s="1"/>
  <c r="C455" i="7"/>
  <c r="D455" i="7" s="1"/>
  <c r="I461" i="1" s="1"/>
  <c r="C428" i="7"/>
  <c r="D428" i="7" s="1"/>
  <c r="I434" i="1" s="1"/>
  <c r="C432" i="7"/>
  <c r="D432" i="7" s="1"/>
  <c r="I438" i="1" s="1"/>
  <c r="C436" i="7"/>
  <c r="D436" i="7" s="1"/>
  <c r="I442" i="1" s="1"/>
  <c r="C440" i="7"/>
  <c r="D440" i="7" s="1"/>
  <c r="I446" i="1" s="1"/>
  <c r="C444" i="7"/>
  <c r="D444" i="7" s="1"/>
  <c r="I450" i="1" s="1"/>
  <c r="C448" i="7"/>
  <c r="D448" i="7" s="1"/>
  <c r="I454" i="1" s="1"/>
  <c r="C452" i="7"/>
  <c r="D452" i="7" s="1"/>
  <c r="I458" i="1" s="1"/>
  <c r="C456" i="7"/>
  <c r="D456" i="7" s="1"/>
  <c r="I462" i="1" s="1"/>
  <c r="C430" i="7"/>
  <c r="D430" i="7" s="1"/>
  <c r="I436" i="1" s="1"/>
  <c r="C434" i="7"/>
  <c r="D434" i="7" s="1"/>
  <c r="I440" i="1" s="1"/>
  <c r="C438" i="7"/>
  <c r="D438" i="7" s="1"/>
  <c r="I444" i="1" s="1"/>
  <c r="C442" i="7"/>
  <c r="D442" i="7" s="1"/>
  <c r="I448" i="1" s="1"/>
  <c r="C446" i="7"/>
  <c r="D446" i="7" s="1"/>
  <c r="I452" i="1" s="1"/>
  <c r="C450" i="7"/>
  <c r="D450" i="7" s="1"/>
  <c r="I456" i="1" s="1"/>
  <c r="C454" i="7"/>
  <c r="D454" i="7" s="1"/>
  <c r="I460" i="1" s="1"/>
  <c r="C441" i="7"/>
  <c r="D441" i="7" s="1"/>
  <c r="I447" i="1" s="1"/>
  <c r="C457" i="7"/>
  <c r="D457" i="7" s="1"/>
  <c r="I463" i="1" s="1"/>
  <c r="C429" i="7"/>
  <c r="D429" i="7" s="1"/>
  <c r="I435" i="1" s="1"/>
  <c r="C445" i="7"/>
  <c r="D445" i="7" s="1"/>
  <c r="I451" i="1" s="1"/>
  <c r="C433" i="7"/>
  <c r="D433" i="7" s="1"/>
  <c r="I439" i="1" s="1"/>
  <c r="C449" i="7"/>
  <c r="D449" i="7" s="1"/>
  <c r="I455" i="1" s="1"/>
  <c r="C437" i="7"/>
  <c r="D437" i="7" s="1"/>
  <c r="I443" i="1" s="1"/>
  <c r="C453" i="7"/>
  <c r="D453" i="7" s="1"/>
  <c r="I459" i="1" s="1"/>
  <c r="D13" i="6"/>
  <c r="C307" i="7"/>
  <c r="D307" i="7" s="1"/>
  <c r="I313" i="1" s="1"/>
  <c r="C311" i="7"/>
  <c r="D311" i="7" s="1"/>
  <c r="I317" i="1" s="1"/>
  <c r="C315" i="7"/>
  <c r="D315" i="7" s="1"/>
  <c r="I321" i="1" s="1"/>
  <c r="C319" i="7"/>
  <c r="D319" i="7" s="1"/>
  <c r="I325" i="1" s="1"/>
  <c r="C323" i="7"/>
  <c r="D323" i="7" s="1"/>
  <c r="I329" i="1" s="1"/>
  <c r="C327" i="7"/>
  <c r="D327" i="7" s="1"/>
  <c r="I333" i="1" s="1"/>
  <c r="C331" i="7"/>
  <c r="D331" i="7" s="1"/>
  <c r="I337" i="1" s="1"/>
  <c r="C335" i="7"/>
  <c r="D335" i="7" s="1"/>
  <c r="I341" i="1" s="1"/>
  <c r="C308" i="7"/>
  <c r="D308" i="7" s="1"/>
  <c r="I314" i="1" s="1"/>
  <c r="C312" i="7"/>
  <c r="D312" i="7" s="1"/>
  <c r="I318" i="1" s="1"/>
  <c r="C316" i="7"/>
  <c r="D316" i="7" s="1"/>
  <c r="I322" i="1" s="1"/>
  <c r="C320" i="7"/>
  <c r="D320" i="7" s="1"/>
  <c r="I326" i="1" s="1"/>
  <c r="C324" i="7"/>
  <c r="D324" i="7" s="1"/>
  <c r="I330" i="1" s="1"/>
  <c r="C328" i="7"/>
  <c r="D328" i="7" s="1"/>
  <c r="I334" i="1" s="1"/>
  <c r="C332" i="7"/>
  <c r="D332" i="7" s="1"/>
  <c r="I338" i="1" s="1"/>
  <c r="C336" i="7"/>
  <c r="D336" i="7" s="1"/>
  <c r="I342" i="1" s="1"/>
  <c r="C310" i="7"/>
  <c r="D310" i="7" s="1"/>
  <c r="I316" i="1" s="1"/>
  <c r="C314" i="7"/>
  <c r="D314" i="7" s="1"/>
  <c r="I320" i="1" s="1"/>
  <c r="C318" i="7"/>
  <c r="D318" i="7" s="1"/>
  <c r="I324" i="1" s="1"/>
  <c r="C322" i="7"/>
  <c r="D322" i="7" s="1"/>
  <c r="I328" i="1" s="1"/>
  <c r="C326" i="7"/>
  <c r="D326" i="7" s="1"/>
  <c r="I332" i="1" s="1"/>
  <c r="C330" i="7"/>
  <c r="D330" i="7" s="1"/>
  <c r="I336" i="1" s="1"/>
  <c r="C334" i="7"/>
  <c r="D334" i="7" s="1"/>
  <c r="I340" i="1" s="1"/>
  <c r="C313" i="7"/>
  <c r="D313" i="7" s="1"/>
  <c r="I319" i="1" s="1"/>
  <c r="C329" i="7"/>
  <c r="D329" i="7" s="1"/>
  <c r="I335" i="1" s="1"/>
  <c r="C317" i="7"/>
  <c r="D317" i="7" s="1"/>
  <c r="I323" i="1" s="1"/>
  <c r="C333" i="7"/>
  <c r="D333" i="7" s="1"/>
  <c r="I339" i="1" s="1"/>
  <c r="C321" i="7"/>
  <c r="D321" i="7" s="1"/>
  <c r="I327" i="1" s="1"/>
  <c r="C309" i="7"/>
  <c r="D309" i="7" s="1"/>
  <c r="I315" i="1" s="1"/>
  <c r="C325" i="7"/>
  <c r="D325" i="7" s="1"/>
  <c r="I331" i="1" s="1"/>
  <c r="D9" i="6"/>
  <c r="C187" i="7"/>
  <c r="D187" i="7" s="1"/>
  <c r="I193" i="1" s="1"/>
  <c r="C191" i="7"/>
  <c r="D191" i="7" s="1"/>
  <c r="I197" i="1" s="1"/>
  <c r="C195" i="7"/>
  <c r="D195" i="7" s="1"/>
  <c r="I201" i="1" s="1"/>
  <c r="C199" i="7"/>
  <c r="D199" i="7" s="1"/>
  <c r="I205" i="1" s="1"/>
  <c r="C203" i="7"/>
  <c r="D203" i="7" s="1"/>
  <c r="I209" i="1" s="1"/>
  <c r="C207" i="7"/>
  <c r="D207" i="7" s="1"/>
  <c r="I213" i="1" s="1"/>
  <c r="C211" i="7"/>
  <c r="D211" i="7" s="1"/>
  <c r="I217" i="1" s="1"/>
  <c r="C184" i="7"/>
  <c r="D184" i="7" s="1"/>
  <c r="I190" i="1" s="1"/>
  <c r="C188" i="7"/>
  <c r="D188" i="7" s="1"/>
  <c r="I194" i="1" s="1"/>
  <c r="C192" i="7"/>
  <c r="D192" i="7" s="1"/>
  <c r="I198" i="1" s="1"/>
  <c r="C196" i="7"/>
  <c r="D196" i="7" s="1"/>
  <c r="I202" i="1" s="1"/>
  <c r="C200" i="7"/>
  <c r="D200" i="7" s="1"/>
  <c r="I206" i="1" s="1"/>
  <c r="C204" i="7"/>
  <c r="D204" i="7" s="1"/>
  <c r="I210" i="1" s="1"/>
  <c r="C208" i="7"/>
  <c r="D208" i="7" s="1"/>
  <c r="I214" i="1" s="1"/>
  <c r="C212" i="7"/>
  <c r="D212" i="7" s="1"/>
  <c r="I218" i="1" s="1"/>
  <c r="C186" i="7"/>
  <c r="D186" i="7" s="1"/>
  <c r="I192" i="1" s="1"/>
  <c r="C190" i="7"/>
  <c r="D190" i="7" s="1"/>
  <c r="I196" i="1" s="1"/>
  <c r="C194" i="7"/>
  <c r="D194" i="7" s="1"/>
  <c r="I200" i="1" s="1"/>
  <c r="C198" i="7"/>
  <c r="D198" i="7" s="1"/>
  <c r="I204" i="1" s="1"/>
  <c r="C202" i="7"/>
  <c r="D202" i="7" s="1"/>
  <c r="I208" i="1" s="1"/>
  <c r="C206" i="7"/>
  <c r="D206" i="7" s="1"/>
  <c r="I212" i="1" s="1"/>
  <c r="C210" i="7"/>
  <c r="D210" i="7" s="1"/>
  <c r="I216" i="1" s="1"/>
  <c r="C214" i="7"/>
  <c r="D214" i="7" s="1"/>
  <c r="I220" i="1" s="1"/>
  <c r="C185" i="7"/>
  <c r="D185" i="7" s="1"/>
  <c r="I191" i="1" s="1"/>
  <c r="C201" i="7"/>
  <c r="D201" i="7" s="1"/>
  <c r="I207" i="1" s="1"/>
  <c r="C189" i="7"/>
  <c r="D189" i="7" s="1"/>
  <c r="I195" i="1" s="1"/>
  <c r="C205" i="7"/>
  <c r="D205" i="7" s="1"/>
  <c r="I211" i="1" s="1"/>
  <c r="C193" i="7"/>
  <c r="D193" i="7" s="1"/>
  <c r="I199" i="1" s="1"/>
  <c r="C209" i="7"/>
  <c r="D209" i="7" s="1"/>
  <c r="I215" i="1" s="1"/>
  <c r="C197" i="7"/>
  <c r="D197" i="7" s="1"/>
  <c r="I203" i="1" s="1"/>
  <c r="C213" i="7"/>
  <c r="D213" i="7" s="1"/>
  <c r="I219" i="1" s="1"/>
  <c r="D5" i="6"/>
  <c r="C63" i="7"/>
  <c r="D63" i="7" s="1"/>
  <c r="I69" i="1" s="1"/>
  <c r="C67" i="7"/>
  <c r="D67" i="7" s="1"/>
  <c r="I73" i="1" s="1"/>
  <c r="C71" i="7"/>
  <c r="D71" i="7" s="1"/>
  <c r="I77" i="1" s="1"/>
  <c r="C75" i="7"/>
  <c r="D75" i="7" s="1"/>
  <c r="I81" i="1" s="1"/>
  <c r="C79" i="7"/>
  <c r="D79" i="7" s="1"/>
  <c r="I85" i="1" s="1"/>
  <c r="C83" i="7"/>
  <c r="D83" i="7" s="1"/>
  <c r="I89" i="1" s="1"/>
  <c r="C87" i="7"/>
  <c r="D87" i="7" s="1"/>
  <c r="I93" i="1" s="1"/>
  <c r="C91" i="7"/>
  <c r="D91" i="7" s="1"/>
  <c r="I97" i="1" s="1"/>
  <c r="C64" i="7"/>
  <c r="D64" i="7" s="1"/>
  <c r="I70" i="1" s="1"/>
  <c r="C68" i="7"/>
  <c r="D68" i="7" s="1"/>
  <c r="I74" i="1" s="1"/>
  <c r="C72" i="7"/>
  <c r="D72" i="7" s="1"/>
  <c r="I78" i="1" s="1"/>
  <c r="C76" i="7"/>
  <c r="D76" i="7" s="1"/>
  <c r="I82" i="1" s="1"/>
  <c r="C80" i="7"/>
  <c r="D80" i="7" s="1"/>
  <c r="I86" i="1" s="1"/>
  <c r="C84" i="7"/>
  <c r="D84" i="7" s="1"/>
  <c r="I90" i="1" s="1"/>
  <c r="C88" i="7"/>
  <c r="D88" i="7" s="1"/>
  <c r="I94" i="1" s="1"/>
  <c r="C92" i="7"/>
  <c r="D92" i="7" s="1"/>
  <c r="I98" i="1" s="1"/>
  <c r="C62" i="7"/>
  <c r="D62" i="7" s="1"/>
  <c r="I68" i="1" s="1"/>
  <c r="C66" i="7"/>
  <c r="D66" i="7" s="1"/>
  <c r="I72" i="1" s="1"/>
  <c r="C70" i="7"/>
  <c r="D70" i="7" s="1"/>
  <c r="I76" i="1" s="1"/>
  <c r="C74" i="7"/>
  <c r="D74" i="7" s="1"/>
  <c r="I80" i="1" s="1"/>
  <c r="C78" i="7"/>
  <c r="D78" i="7" s="1"/>
  <c r="I84" i="1" s="1"/>
  <c r="C82" i="7"/>
  <c r="D82" i="7" s="1"/>
  <c r="I88" i="1" s="1"/>
  <c r="C86" i="7"/>
  <c r="D86" i="7" s="1"/>
  <c r="I92" i="1" s="1"/>
  <c r="C90" i="7"/>
  <c r="D90" i="7" s="1"/>
  <c r="I96" i="1" s="1"/>
  <c r="C73" i="7"/>
  <c r="D73" i="7" s="1"/>
  <c r="I79" i="1" s="1"/>
  <c r="C89" i="7"/>
  <c r="D89" i="7" s="1"/>
  <c r="I95" i="1" s="1"/>
  <c r="C77" i="7"/>
  <c r="D77" i="7" s="1"/>
  <c r="I83" i="1" s="1"/>
  <c r="C65" i="7"/>
  <c r="D65" i="7" s="1"/>
  <c r="I71" i="1" s="1"/>
  <c r="C81" i="7"/>
  <c r="D81" i="7" s="1"/>
  <c r="I87" i="1" s="1"/>
  <c r="C69" i="7"/>
  <c r="D69" i="7" s="1"/>
  <c r="I75" i="1" s="1"/>
  <c r="C85" i="7"/>
  <c r="D85" i="7" s="1"/>
  <c r="I91" i="1" s="1"/>
  <c r="D275" i="6"/>
  <c r="C8284" i="7"/>
  <c r="D8284" i="7" s="1"/>
  <c r="I8290" i="1" s="1"/>
  <c r="C8288" i="7"/>
  <c r="D8288" i="7" s="1"/>
  <c r="I8294" i="1" s="1"/>
  <c r="C8292" i="7"/>
  <c r="D8292" i="7" s="1"/>
  <c r="I8298" i="1" s="1"/>
  <c r="C8296" i="7"/>
  <c r="D8296" i="7" s="1"/>
  <c r="I8302" i="1" s="1"/>
  <c r="C8300" i="7"/>
  <c r="D8300" i="7" s="1"/>
  <c r="I8306" i="1" s="1"/>
  <c r="C8304" i="7"/>
  <c r="D8304" i="7" s="1"/>
  <c r="I8310" i="1" s="1"/>
  <c r="C8308" i="7"/>
  <c r="D8308" i="7" s="1"/>
  <c r="I8314" i="1" s="1"/>
  <c r="C8285" i="7"/>
  <c r="D8285" i="7" s="1"/>
  <c r="I8291" i="1" s="1"/>
  <c r="C8289" i="7"/>
  <c r="D8289" i="7" s="1"/>
  <c r="I8295" i="1" s="1"/>
  <c r="C8293" i="7"/>
  <c r="D8293" i="7" s="1"/>
  <c r="I8299" i="1" s="1"/>
  <c r="C8297" i="7"/>
  <c r="D8297" i="7" s="1"/>
  <c r="I8303" i="1" s="1"/>
  <c r="C8301" i="7"/>
  <c r="D8301" i="7" s="1"/>
  <c r="I8307" i="1" s="1"/>
  <c r="C8305" i="7"/>
  <c r="D8305" i="7" s="1"/>
  <c r="I8311" i="1" s="1"/>
  <c r="C8309" i="7"/>
  <c r="D8309" i="7" s="1"/>
  <c r="I8315" i="1" s="1"/>
  <c r="C8282" i="7"/>
  <c r="D8282" i="7" s="1"/>
  <c r="I8288" i="1" s="1"/>
  <c r="C8286" i="7"/>
  <c r="D8286" i="7" s="1"/>
  <c r="I8292" i="1" s="1"/>
  <c r="C8290" i="7"/>
  <c r="D8290" i="7" s="1"/>
  <c r="I8296" i="1" s="1"/>
  <c r="C8294" i="7"/>
  <c r="D8294" i="7" s="1"/>
  <c r="I8300" i="1" s="1"/>
  <c r="C8298" i="7"/>
  <c r="D8298" i="7" s="1"/>
  <c r="I8304" i="1" s="1"/>
  <c r="C8302" i="7"/>
  <c r="D8302" i="7" s="1"/>
  <c r="I8308" i="1" s="1"/>
  <c r="C8306" i="7"/>
  <c r="D8306" i="7" s="1"/>
  <c r="I8312" i="1" s="1"/>
  <c r="C8310" i="7"/>
  <c r="D8310" i="7" s="1"/>
  <c r="I8316" i="1" s="1"/>
  <c r="C8283" i="7"/>
  <c r="D8283" i="7" s="1"/>
  <c r="I8289" i="1" s="1"/>
  <c r="C8287" i="7"/>
  <c r="D8287" i="7" s="1"/>
  <c r="I8293" i="1" s="1"/>
  <c r="C8291" i="7"/>
  <c r="D8291" i="7" s="1"/>
  <c r="I8297" i="1" s="1"/>
  <c r="C8295" i="7"/>
  <c r="D8295" i="7" s="1"/>
  <c r="I8301" i="1" s="1"/>
  <c r="C8299" i="7"/>
  <c r="D8299" i="7" s="1"/>
  <c r="I8305" i="1" s="1"/>
  <c r="C8303" i="7"/>
  <c r="D8303" i="7" s="1"/>
  <c r="I8309" i="1" s="1"/>
  <c r="C8307" i="7"/>
  <c r="D8307" i="7" s="1"/>
  <c r="I8313" i="1" s="1"/>
  <c r="C8311" i="7"/>
  <c r="D8311" i="7" s="1"/>
  <c r="I8317" i="1" s="1"/>
  <c r="D259" i="6"/>
  <c r="C7796" i="7"/>
  <c r="D7796" i="7" s="1"/>
  <c r="I7802" i="1" s="1"/>
  <c r="C7800" i="7"/>
  <c r="D7800" i="7" s="1"/>
  <c r="I7806" i="1" s="1"/>
  <c r="C7804" i="7"/>
  <c r="D7804" i="7" s="1"/>
  <c r="I7810" i="1" s="1"/>
  <c r="C7808" i="7"/>
  <c r="D7808" i="7" s="1"/>
  <c r="I7814" i="1" s="1"/>
  <c r="C7812" i="7"/>
  <c r="D7812" i="7" s="1"/>
  <c r="I7818" i="1" s="1"/>
  <c r="C7816" i="7"/>
  <c r="D7816" i="7" s="1"/>
  <c r="I7822" i="1" s="1"/>
  <c r="C7820" i="7"/>
  <c r="D7820" i="7" s="1"/>
  <c r="I7826" i="1" s="1"/>
  <c r="C7793" i="7"/>
  <c r="D7793" i="7" s="1"/>
  <c r="I7799" i="1" s="1"/>
  <c r="C7797" i="7"/>
  <c r="D7797" i="7" s="1"/>
  <c r="I7803" i="1" s="1"/>
  <c r="C7801" i="7"/>
  <c r="D7801" i="7" s="1"/>
  <c r="I7807" i="1" s="1"/>
  <c r="C7805" i="7"/>
  <c r="D7805" i="7" s="1"/>
  <c r="I7811" i="1" s="1"/>
  <c r="C7809" i="7"/>
  <c r="D7809" i="7" s="1"/>
  <c r="I7815" i="1" s="1"/>
  <c r="C7813" i="7"/>
  <c r="D7813" i="7" s="1"/>
  <c r="I7819" i="1" s="1"/>
  <c r="C7817" i="7"/>
  <c r="D7817" i="7" s="1"/>
  <c r="I7823" i="1" s="1"/>
  <c r="C7821" i="7"/>
  <c r="D7821" i="7" s="1"/>
  <c r="I7827" i="1" s="1"/>
  <c r="C7794" i="7"/>
  <c r="D7794" i="7" s="1"/>
  <c r="I7800" i="1" s="1"/>
  <c r="C7798" i="7"/>
  <c r="D7798" i="7" s="1"/>
  <c r="I7804" i="1" s="1"/>
  <c r="C7802" i="7"/>
  <c r="D7802" i="7" s="1"/>
  <c r="I7808" i="1" s="1"/>
  <c r="C7806" i="7"/>
  <c r="D7806" i="7" s="1"/>
  <c r="I7812" i="1" s="1"/>
  <c r="C7810" i="7"/>
  <c r="D7810" i="7" s="1"/>
  <c r="I7816" i="1" s="1"/>
  <c r="C7814" i="7"/>
  <c r="D7814" i="7" s="1"/>
  <c r="I7820" i="1" s="1"/>
  <c r="C7818" i="7"/>
  <c r="D7818" i="7" s="1"/>
  <c r="I7824" i="1" s="1"/>
  <c r="C7822" i="7"/>
  <c r="D7822" i="7" s="1"/>
  <c r="I7828" i="1" s="1"/>
  <c r="C7795" i="7"/>
  <c r="D7795" i="7" s="1"/>
  <c r="I7801" i="1" s="1"/>
  <c r="C7799" i="7"/>
  <c r="D7799" i="7" s="1"/>
  <c r="I7805" i="1" s="1"/>
  <c r="C7803" i="7"/>
  <c r="D7803" i="7" s="1"/>
  <c r="I7809" i="1" s="1"/>
  <c r="C7807" i="7"/>
  <c r="D7807" i="7" s="1"/>
  <c r="I7813" i="1" s="1"/>
  <c r="C7811" i="7"/>
  <c r="D7811" i="7" s="1"/>
  <c r="I7817" i="1" s="1"/>
  <c r="C7815" i="7"/>
  <c r="D7815" i="7" s="1"/>
  <c r="I7821" i="1" s="1"/>
  <c r="C7819" i="7"/>
  <c r="D7819" i="7" s="1"/>
  <c r="I7825" i="1" s="1"/>
  <c r="C7823" i="7"/>
  <c r="D7823" i="7" s="1"/>
  <c r="I7829" i="1" s="1"/>
  <c r="D243" i="6"/>
  <c r="C7308" i="7"/>
  <c r="D7308" i="7" s="1"/>
  <c r="I7314" i="1" s="1"/>
  <c r="C7312" i="7"/>
  <c r="D7312" i="7" s="1"/>
  <c r="I7318" i="1" s="1"/>
  <c r="C7316" i="7"/>
  <c r="D7316" i="7" s="1"/>
  <c r="I7322" i="1" s="1"/>
  <c r="C7320" i="7"/>
  <c r="D7320" i="7" s="1"/>
  <c r="I7326" i="1" s="1"/>
  <c r="C7324" i="7"/>
  <c r="D7324" i="7" s="1"/>
  <c r="I7330" i="1" s="1"/>
  <c r="C7328" i="7"/>
  <c r="D7328" i="7" s="1"/>
  <c r="I7334" i="1" s="1"/>
  <c r="C7332" i="7"/>
  <c r="D7332" i="7" s="1"/>
  <c r="I7338" i="1" s="1"/>
  <c r="C7336" i="7"/>
  <c r="D7336" i="7" s="1"/>
  <c r="I7342" i="1" s="1"/>
  <c r="C7309" i="7"/>
  <c r="D7309" i="7" s="1"/>
  <c r="I7315" i="1" s="1"/>
  <c r="C7313" i="7"/>
  <c r="D7313" i="7" s="1"/>
  <c r="I7319" i="1" s="1"/>
  <c r="C7317" i="7"/>
  <c r="D7317" i="7" s="1"/>
  <c r="I7323" i="1" s="1"/>
  <c r="C7321" i="7"/>
  <c r="D7321" i="7" s="1"/>
  <c r="I7327" i="1" s="1"/>
  <c r="C7325" i="7"/>
  <c r="D7325" i="7" s="1"/>
  <c r="I7331" i="1" s="1"/>
  <c r="C7329" i="7"/>
  <c r="D7329" i="7" s="1"/>
  <c r="I7335" i="1" s="1"/>
  <c r="C7333" i="7"/>
  <c r="D7333" i="7" s="1"/>
  <c r="I7339" i="1" s="1"/>
  <c r="C7337" i="7"/>
  <c r="D7337" i="7" s="1"/>
  <c r="I7343" i="1" s="1"/>
  <c r="C7310" i="7"/>
  <c r="D7310" i="7" s="1"/>
  <c r="I7316" i="1" s="1"/>
  <c r="C7314" i="7"/>
  <c r="D7314" i="7" s="1"/>
  <c r="I7320" i="1" s="1"/>
  <c r="C7318" i="7"/>
  <c r="D7318" i="7" s="1"/>
  <c r="I7324" i="1" s="1"/>
  <c r="C7322" i="7"/>
  <c r="D7322" i="7" s="1"/>
  <c r="I7328" i="1" s="1"/>
  <c r="C7326" i="7"/>
  <c r="D7326" i="7" s="1"/>
  <c r="I7332" i="1" s="1"/>
  <c r="C7330" i="7"/>
  <c r="D7330" i="7" s="1"/>
  <c r="I7336" i="1" s="1"/>
  <c r="C7334" i="7"/>
  <c r="D7334" i="7" s="1"/>
  <c r="I7340" i="1" s="1"/>
  <c r="C7338" i="7"/>
  <c r="D7338" i="7" s="1"/>
  <c r="I7344" i="1" s="1"/>
  <c r="C7311" i="7"/>
  <c r="D7311" i="7" s="1"/>
  <c r="I7317" i="1" s="1"/>
  <c r="C7315" i="7"/>
  <c r="D7315" i="7" s="1"/>
  <c r="I7321" i="1" s="1"/>
  <c r="C7319" i="7"/>
  <c r="D7319" i="7" s="1"/>
  <c r="I7325" i="1" s="1"/>
  <c r="C7323" i="7"/>
  <c r="D7323" i="7" s="1"/>
  <c r="I7329" i="1" s="1"/>
  <c r="C7327" i="7"/>
  <c r="D7327" i="7" s="1"/>
  <c r="I7333" i="1" s="1"/>
  <c r="C7331" i="7"/>
  <c r="D7331" i="7" s="1"/>
  <c r="I7337" i="1" s="1"/>
  <c r="C7335" i="7"/>
  <c r="D7335" i="7" s="1"/>
  <c r="I7341" i="1" s="1"/>
  <c r="D227" i="6"/>
  <c r="C6824" i="7"/>
  <c r="D6824" i="7" s="1"/>
  <c r="I6830" i="1" s="1"/>
  <c r="C6828" i="7"/>
  <c r="D6828" i="7" s="1"/>
  <c r="I6834" i="1" s="1"/>
  <c r="C6832" i="7"/>
  <c r="D6832" i="7" s="1"/>
  <c r="I6838" i="1" s="1"/>
  <c r="C6836" i="7"/>
  <c r="D6836" i="7" s="1"/>
  <c r="I6842" i="1" s="1"/>
  <c r="C6840" i="7"/>
  <c r="D6840" i="7" s="1"/>
  <c r="I6846" i="1" s="1"/>
  <c r="C6844" i="7"/>
  <c r="D6844" i="7" s="1"/>
  <c r="I6850" i="1" s="1"/>
  <c r="C6848" i="7"/>
  <c r="D6848" i="7" s="1"/>
  <c r="I6854" i="1" s="1"/>
  <c r="C6821" i="7"/>
  <c r="D6821" i="7" s="1"/>
  <c r="I6827" i="1" s="1"/>
  <c r="C6825" i="7"/>
  <c r="D6825" i="7" s="1"/>
  <c r="I6831" i="1" s="1"/>
  <c r="C6829" i="7"/>
  <c r="D6829" i="7" s="1"/>
  <c r="I6835" i="1" s="1"/>
  <c r="C6833" i="7"/>
  <c r="D6833" i="7" s="1"/>
  <c r="I6839" i="1" s="1"/>
  <c r="C6837" i="7"/>
  <c r="D6837" i="7" s="1"/>
  <c r="I6843" i="1" s="1"/>
  <c r="C6841" i="7"/>
  <c r="D6841" i="7" s="1"/>
  <c r="I6847" i="1" s="1"/>
  <c r="C6845" i="7"/>
  <c r="D6845" i="7" s="1"/>
  <c r="I6851" i="1" s="1"/>
  <c r="C6849" i="7"/>
  <c r="D6849" i="7" s="1"/>
  <c r="I6855" i="1" s="1"/>
  <c r="C6822" i="7"/>
  <c r="D6822" i="7" s="1"/>
  <c r="I6828" i="1" s="1"/>
  <c r="C6826" i="7"/>
  <c r="D6826" i="7" s="1"/>
  <c r="I6832" i="1" s="1"/>
  <c r="C6830" i="7"/>
  <c r="D6830" i="7" s="1"/>
  <c r="I6836" i="1" s="1"/>
  <c r="C6834" i="7"/>
  <c r="D6834" i="7" s="1"/>
  <c r="I6840" i="1" s="1"/>
  <c r="C6838" i="7"/>
  <c r="D6838" i="7" s="1"/>
  <c r="I6844" i="1" s="1"/>
  <c r="C6842" i="7"/>
  <c r="D6842" i="7" s="1"/>
  <c r="I6848" i="1" s="1"/>
  <c r="C6846" i="7"/>
  <c r="D6846" i="7" s="1"/>
  <c r="I6852" i="1" s="1"/>
  <c r="C6850" i="7"/>
  <c r="D6850" i="7" s="1"/>
  <c r="I6856" i="1" s="1"/>
  <c r="C6823" i="7"/>
  <c r="D6823" i="7" s="1"/>
  <c r="I6829" i="1" s="1"/>
  <c r="C6827" i="7"/>
  <c r="D6827" i="7" s="1"/>
  <c r="I6833" i="1" s="1"/>
  <c r="C6831" i="7"/>
  <c r="D6831" i="7" s="1"/>
  <c r="I6837" i="1" s="1"/>
  <c r="C6835" i="7"/>
  <c r="D6835" i="7" s="1"/>
  <c r="I6841" i="1" s="1"/>
  <c r="C6839" i="7"/>
  <c r="D6839" i="7" s="1"/>
  <c r="I6845" i="1" s="1"/>
  <c r="C6843" i="7"/>
  <c r="D6843" i="7" s="1"/>
  <c r="I6849" i="1" s="1"/>
  <c r="C6847" i="7"/>
  <c r="D6847" i="7" s="1"/>
  <c r="I6853" i="1" s="1"/>
  <c r="D211" i="6"/>
  <c r="C6332" i="7"/>
  <c r="D6332" i="7" s="1"/>
  <c r="I6338" i="1" s="1"/>
  <c r="C6336" i="7"/>
  <c r="D6336" i="7" s="1"/>
  <c r="I6342" i="1" s="1"/>
  <c r="C6340" i="7"/>
  <c r="D6340" i="7" s="1"/>
  <c r="I6346" i="1" s="1"/>
  <c r="C6344" i="7"/>
  <c r="D6344" i="7" s="1"/>
  <c r="I6350" i="1" s="1"/>
  <c r="C6348" i="7"/>
  <c r="D6348" i="7" s="1"/>
  <c r="I6354" i="1" s="1"/>
  <c r="C6352" i="7"/>
  <c r="D6352" i="7" s="1"/>
  <c r="I6358" i="1" s="1"/>
  <c r="C6356" i="7"/>
  <c r="D6356" i="7" s="1"/>
  <c r="I6362" i="1" s="1"/>
  <c r="C6360" i="7"/>
  <c r="D6360" i="7" s="1"/>
  <c r="I6366" i="1" s="1"/>
  <c r="C6333" i="7"/>
  <c r="D6333" i="7" s="1"/>
  <c r="I6339" i="1" s="1"/>
  <c r="C6337" i="7"/>
  <c r="D6337" i="7" s="1"/>
  <c r="I6343" i="1" s="1"/>
  <c r="C6341" i="7"/>
  <c r="D6341" i="7" s="1"/>
  <c r="I6347" i="1" s="1"/>
  <c r="C6345" i="7"/>
  <c r="D6345" i="7" s="1"/>
  <c r="I6351" i="1" s="1"/>
  <c r="C6349" i="7"/>
  <c r="D6349" i="7" s="1"/>
  <c r="I6355" i="1" s="1"/>
  <c r="C6353" i="7"/>
  <c r="D6353" i="7" s="1"/>
  <c r="I6359" i="1" s="1"/>
  <c r="C6357" i="7"/>
  <c r="D6357" i="7" s="1"/>
  <c r="I6363" i="1" s="1"/>
  <c r="C6361" i="7"/>
  <c r="D6361" i="7" s="1"/>
  <c r="I6367" i="1" s="1"/>
  <c r="C6334" i="7"/>
  <c r="D6334" i="7" s="1"/>
  <c r="I6340" i="1" s="1"/>
  <c r="C6338" i="7"/>
  <c r="D6338" i="7" s="1"/>
  <c r="I6344" i="1" s="1"/>
  <c r="C6342" i="7"/>
  <c r="D6342" i="7" s="1"/>
  <c r="I6348" i="1" s="1"/>
  <c r="C6346" i="7"/>
  <c r="D6346" i="7" s="1"/>
  <c r="I6352" i="1" s="1"/>
  <c r="C6350" i="7"/>
  <c r="D6350" i="7" s="1"/>
  <c r="I6356" i="1" s="1"/>
  <c r="C6354" i="7"/>
  <c r="D6354" i="7" s="1"/>
  <c r="I6360" i="1" s="1"/>
  <c r="C6358" i="7"/>
  <c r="D6358" i="7" s="1"/>
  <c r="I6364" i="1" s="1"/>
  <c r="C6362" i="7"/>
  <c r="D6362" i="7" s="1"/>
  <c r="I6368" i="1" s="1"/>
  <c r="C6335" i="7"/>
  <c r="D6335" i="7" s="1"/>
  <c r="I6341" i="1" s="1"/>
  <c r="C6339" i="7"/>
  <c r="D6339" i="7" s="1"/>
  <c r="I6345" i="1" s="1"/>
  <c r="C6343" i="7"/>
  <c r="D6343" i="7" s="1"/>
  <c r="I6349" i="1" s="1"/>
  <c r="C6347" i="7"/>
  <c r="D6347" i="7" s="1"/>
  <c r="I6353" i="1" s="1"/>
  <c r="C6351" i="7"/>
  <c r="D6351" i="7" s="1"/>
  <c r="I6357" i="1" s="1"/>
  <c r="C6355" i="7"/>
  <c r="D6355" i="7" s="1"/>
  <c r="I6361" i="1" s="1"/>
  <c r="C6359" i="7"/>
  <c r="D6359" i="7" s="1"/>
  <c r="I6365" i="1" s="1"/>
  <c r="D199" i="6"/>
  <c r="C5968" i="7"/>
  <c r="D5968" i="7" s="1"/>
  <c r="I5974" i="1" s="1"/>
  <c r="C5972" i="7"/>
  <c r="D5972" i="7" s="1"/>
  <c r="I5978" i="1" s="1"/>
  <c r="C5976" i="7"/>
  <c r="D5976" i="7" s="1"/>
  <c r="I5982" i="1" s="1"/>
  <c r="C5980" i="7"/>
  <c r="D5980" i="7" s="1"/>
  <c r="I5986" i="1" s="1"/>
  <c r="C5984" i="7"/>
  <c r="D5984" i="7" s="1"/>
  <c r="I5990" i="1" s="1"/>
  <c r="C5988" i="7"/>
  <c r="D5988" i="7" s="1"/>
  <c r="I5994" i="1" s="1"/>
  <c r="C5992" i="7"/>
  <c r="D5992" i="7" s="1"/>
  <c r="I5998" i="1" s="1"/>
  <c r="C5996" i="7"/>
  <c r="D5996" i="7" s="1"/>
  <c r="I6002" i="1" s="1"/>
  <c r="C5969" i="7"/>
  <c r="D5969" i="7" s="1"/>
  <c r="I5975" i="1" s="1"/>
  <c r="C5973" i="7"/>
  <c r="D5973" i="7" s="1"/>
  <c r="I5979" i="1" s="1"/>
  <c r="C5977" i="7"/>
  <c r="D5977" i="7" s="1"/>
  <c r="I5983" i="1" s="1"/>
  <c r="C5981" i="7"/>
  <c r="D5981" i="7" s="1"/>
  <c r="I5987" i="1" s="1"/>
  <c r="C5985" i="7"/>
  <c r="D5985" i="7" s="1"/>
  <c r="I5991" i="1" s="1"/>
  <c r="C5989" i="7"/>
  <c r="D5989" i="7" s="1"/>
  <c r="I5995" i="1" s="1"/>
  <c r="C5993" i="7"/>
  <c r="D5993" i="7" s="1"/>
  <c r="I5999" i="1" s="1"/>
  <c r="C5997" i="7"/>
  <c r="D5997" i="7" s="1"/>
  <c r="I6003" i="1" s="1"/>
  <c r="C5970" i="7"/>
  <c r="D5970" i="7" s="1"/>
  <c r="I5976" i="1" s="1"/>
  <c r="C5974" i="7"/>
  <c r="D5974" i="7" s="1"/>
  <c r="I5980" i="1" s="1"/>
  <c r="C5978" i="7"/>
  <c r="D5978" i="7" s="1"/>
  <c r="I5984" i="1" s="1"/>
  <c r="C5982" i="7"/>
  <c r="D5982" i="7" s="1"/>
  <c r="I5988" i="1" s="1"/>
  <c r="C5986" i="7"/>
  <c r="D5986" i="7" s="1"/>
  <c r="I5992" i="1" s="1"/>
  <c r="C5990" i="7"/>
  <c r="D5990" i="7" s="1"/>
  <c r="I5996" i="1" s="1"/>
  <c r="C5994" i="7"/>
  <c r="D5994" i="7" s="1"/>
  <c r="I6000" i="1" s="1"/>
  <c r="C5967" i="7"/>
  <c r="D5967" i="7" s="1"/>
  <c r="I5973" i="1" s="1"/>
  <c r="C5971" i="7"/>
  <c r="D5971" i="7" s="1"/>
  <c r="I5977" i="1" s="1"/>
  <c r="C5975" i="7"/>
  <c r="D5975" i="7" s="1"/>
  <c r="I5981" i="1" s="1"/>
  <c r="C5979" i="7"/>
  <c r="D5979" i="7" s="1"/>
  <c r="I5985" i="1" s="1"/>
  <c r="C5983" i="7"/>
  <c r="D5983" i="7" s="1"/>
  <c r="I5989" i="1" s="1"/>
  <c r="C5987" i="7"/>
  <c r="D5987" i="7" s="1"/>
  <c r="I5993" i="1" s="1"/>
  <c r="C5991" i="7"/>
  <c r="D5991" i="7" s="1"/>
  <c r="I5997" i="1" s="1"/>
  <c r="C5995" i="7"/>
  <c r="D5995" i="7" s="1"/>
  <c r="I6001" i="1" s="1"/>
  <c r="D183" i="6"/>
  <c r="C5484" i="7"/>
  <c r="D5484" i="7" s="1"/>
  <c r="I5490" i="1" s="1"/>
  <c r="C5488" i="7"/>
  <c r="D5488" i="7" s="1"/>
  <c r="I5494" i="1" s="1"/>
  <c r="C5492" i="7"/>
  <c r="D5492" i="7" s="1"/>
  <c r="I5498" i="1" s="1"/>
  <c r="C5496" i="7"/>
  <c r="D5496" i="7" s="1"/>
  <c r="I5502" i="1" s="1"/>
  <c r="C5500" i="7"/>
  <c r="D5500" i="7" s="1"/>
  <c r="I5506" i="1" s="1"/>
  <c r="C5504" i="7"/>
  <c r="D5504" i="7" s="1"/>
  <c r="I5510" i="1" s="1"/>
  <c r="C5508" i="7"/>
  <c r="D5508" i="7" s="1"/>
  <c r="I5514" i="1" s="1"/>
  <c r="C5512" i="7"/>
  <c r="D5512" i="7" s="1"/>
  <c r="I5518" i="1" s="1"/>
  <c r="C5485" i="7"/>
  <c r="D5485" i="7" s="1"/>
  <c r="I5491" i="1" s="1"/>
  <c r="C5489" i="7"/>
  <c r="D5489" i="7" s="1"/>
  <c r="I5495" i="1" s="1"/>
  <c r="C5493" i="7"/>
  <c r="D5493" i="7" s="1"/>
  <c r="I5499" i="1" s="1"/>
  <c r="C5497" i="7"/>
  <c r="D5497" i="7" s="1"/>
  <c r="I5503" i="1" s="1"/>
  <c r="C5501" i="7"/>
  <c r="D5501" i="7" s="1"/>
  <c r="I5507" i="1" s="1"/>
  <c r="C5505" i="7"/>
  <c r="D5505" i="7" s="1"/>
  <c r="I5511" i="1" s="1"/>
  <c r="C5509" i="7"/>
  <c r="D5509" i="7" s="1"/>
  <c r="I5515" i="1" s="1"/>
  <c r="C5482" i="7"/>
  <c r="D5482" i="7" s="1"/>
  <c r="I5488" i="1" s="1"/>
  <c r="C5486" i="7"/>
  <c r="D5486" i="7" s="1"/>
  <c r="I5492" i="1" s="1"/>
  <c r="C5490" i="7"/>
  <c r="D5490" i="7" s="1"/>
  <c r="I5496" i="1" s="1"/>
  <c r="C5494" i="7"/>
  <c r="D5494" i="7" s="1"/>
  <c r="I5500" i="1" s="1"/>
  <c r="C5498" i="7"/>
  <c r="D5498" i="7" s="1"/>
  <c r="I5504" i="1" s="1"/>
  <c r="C5502" i="7"/>
  <c r="D5502" i="7" s="1"/>
  <c r="I5508" i="1" s="1"/>
  <c r="C5506" i="7"/>
  <c r="D5506" i="7" s="1"/>
  <c r="I5512" i="1" s="1"/>
  <c r="C5510" i="7"/>
  <c r="D5510" i="7" s="1"/>
  <c r="I5516" i="1" s="1"/>
  <c r="C5483" i="7"/>
  <c r="D5483" i="7" s="1"/>
  <c r="I5489" i="1" s="1"/>
  <c r="C5487" i="7"/>
  <c r="D5487" i="7" s="1"/>
  <c r="I5493" i="1" s="1"/>
  <c r="C5491" i="7"/>
  <c r="D5491" i="7" s="1"/>
  <c r="I5497" i="1" s="1"/>
  <c r="C5495" i="7"/>
  <c r="D5495" i="7" s="1"/>
  <c r="I5501" i="1" s="1"/>
  <c r="C5499" i="7"/>
  <c r="D5499" i="7" s="1"/>
  <c r="I5505" i="1" s="1"/>
  <c r="C5503" i="7"/>
  <c r="D5503" i="7" s="1"/>
  <c r="I5509" i="1" s="1"/>
  <c r="C5507" i="7"/>
  <c r="D5507" i="7" s="1"/>
  <c r="I5513" i="1" s="1"/>
  <c r="C5511" i="7"/>
  <c r="D5511" i="7" s="1"/>
  <c r="I5517" i="1" s="1"/>
  <c r="D167" i="6"/>
  <c r="C4995" i="7"/>
  <c r="D4995" i="7" s="1"/>
  <c r="I5001" i="1" s="1"/>
  <c r="C4999" i="7"/>
  <c r="D4999" i="7" s="1"/>
  <c r="I5005" i="1" s="1"/>
  <c r="C5003" i="7"/>
  <c r="D5003" i="7" s="1"/>
  <c r="I5009" i="1" s="1"/>
  <c r="C5007" i="7"/>
  <c r="D5007" i="7" s="1"/>
  <c r="I5013" i="1" s="1"/>
  <c r="C5011" i="7"/>
  <c r="D5011" i="7" s="1"/>
  <c r="I5017" i="1" s="1"/>
  <c r="C5015" i="7"/>
  <c r="D5015" i="7" s="1"/>
  <c r="I5021" i="1" s="1"/>
  <c r="C5019" i="7"/>
  <c r="D5019" i="7" s="1"/>
  <c r="I5025" i="1" s="1"/>
  <c r="C5023" i="7"/>
  <c r="D5023" i="7" s="1"/>
  <c r="I5029" i="1" s="1"/>
  <c r="C4996" i="7"/>
  <c r="D4996" i="7" s="1"/>
  <c r="I5002" i="1" s="1"/>
  <c r="C5000" i="7"/>
  <c r="D5000" i="7" s="1"/>
  <c r="I5006" i="1" s="1"/>
  <c r="C5004" i="7"/>
  <c r="D5004" i="7" s="1"/>
  <c r="I5010" i="1" s="1"/>
  <c r="C5008" i="7"/>
  <c r="D5008" i="7" s="1"/>
  <c r="I5014" i="1" s="1"/>
  <c r="C5012" i="7"/>
  <c r="D5012" i="7" s="1"/>
  <c r="I5018" i="1" s="1"/>
  <c r="C5016" i="7"/>
  <c r="D5016" i="7" s="1"/>
  <c r="I5022" i="1" s="1"/>
  <c r="C5020" i="7"/>
  <c r="D5020" i="7" s="1"/>
  <c r="I5026" i="1" s="1"/>
  <c r="C4994" i="7"/>
  <c r="D4994" i="7" s="1"/>
  <c r="I5000" i="1" s="1"/>
  <c r="C4998" i="7"/>
  <c r="D4998" i="7" s="1"/>
  <c r="I5004" i="1" s="1"/>
  <c r="C5002" i="7"/>
  <c r="D5002" i="7" s="1"/>
  <c r="I5008" i="1" s="1"/>
  <c r="C5006" i="7"/>
  <c r="D5006" i="7" s="1"/>
  <c r="I5012" i="1" s="1"/>
  <c r="C5010" i="7"/>
  <c r="D5010" i="7" s="1"/>
  <c r="I5016" i="1" s="1"/>
  <c r="C5014" i="7"/>
  <c r="D5014" i="7" s="1"/>
  <c r="I5020" i="1" s="1"/>
  <c r="C5018" i="7"/>
  <c r="D5018" i="7" s="1"/>
  <c r="I5024" i="1" s="1"/>
  <c r="C5022" i="7"/>
  <c r="D5022" i="7" s="1"/>
  <c r="I5028" i="1" s="1"/>
  <c r="C5001" i="7"/>
  <c r="D5001" i="7" s="1"/>
  <c r="I5007" i="1" s="1"/>
  <c r="C5017" i="7"/>
  <c r="D5017" i="7" s="1"/>
  <c r="I5023" i="1" s="1"/>
  <c r="C5005" i="7"/>
  <c r="D5005" i="7" s="1"/>
  <c r="I5011" i="1" s="1"/>
  <c r="C5021" i="7"/>
  <c r="D5021" i="7" s="1"/>
  <c r="I5027" i="1" s="1"/>
  <c r="C5009" i="7"/>
  <c r="D5009" i="7" s="1"/>
  <c r="I5015" i="1" s="1"/>
  <c r="C4997" i="7"/>
  <c r="D4997" i="7" s="1"/>
  <c r="I5003" i="1" s="1"/>
  <c r="C5013" i="7"/>
  <c r="D5013" i="7" s="1"/>
  <c r="I5019" i="1" s="1"/>
  <c r="D155" i="6"/>
  <c r="C4631" i="7"/>
  <c r="D4631" i="7" s="1"/>
  <c r="I4637" i="1" s="1"/>
  <c r="C4635" i="7"/>
  <c r="D4635" i="7" s="1"/>
  <c r="I4641" i="1" s="1"/>
  <c r="C4639" i="7"/>
  <c r="D4639" i="7" s="1"/>
  <c r="I4645" i="1" s="1"/>
  <c r="C4643" i="7"/>
  <c r="D4643" i="7" s="1"/>
  <c r="I4649" i="1" s="1"/>
  <c r="C4647" i="7"/>
  <c r="D4647" i="7" s="1"/>
  <c r="I4653" i="1" s="1"/>
  <c r="C4651" i="7"/>
  <c r="D4651" i="7" s="1"/>
  <c r="I4657" i="1" s="1"/>
  <c r="C4655" i="7"/>
  <c r="D4655" i="7" s="1"/>
  <c r="I4661" i="1" s="1"/>
  <c r="C4632" i="7"/>
  <c r="D4632" i="7" s="1"/>
  <c r="I4638" i="1" s="1"/>
  <c r="C4636" i="7"/>
  <c r="D4636" i="7" s="1"/>
  <c r="I4642" i="1" s="1"/>
  <c r="C4640" i="7"/>
  <c r="D4640" i="7" s="1"/>
  <c r="I4646" i="1" s="1"/>
  <c r="C4644" i="7"/>
  <c r="D4644" i="7" s="1"/>
  <c r="I4650" i="1" s="1"/>
  <c r="C4648" i="7"/>
  <c r="D4648" i="7" s="1"/>
  <c r="I4654" i="1" s="1"/>
  <c r="C4652" i="7"/>
  <c r="D4652" i="7" s="1"/>
  <c r="I4658" i="1" s="1"/>
  <c r="C4656" i="7"/>
  <c r="D4656" i="7" s="1"/>
  <c r="I4662" i="1" s="1"/>
  <c r="C4630" i="7"/>
  <c r="D4630" i="7" s="1"/>
  <c r="I4636" i="1" s="1"/>
  <c r="C4634" i="7"/>
  <c r="D4634" i="7" s="1"/>
  <c r="I4640" i="1" s="1"/>
  <c r="C4638" i="7"/>
  <c r="D4638" i="7" s="1"/>
  <c r="I4644" i="1" s="1"/>
  <c r="C4642" i="7"/>
  <c r="D4642" i="7" s="1"/>
  <c r="I4648" i="1" s="1"/>
  <c r="C4646" i="7"/>
  <c r="D4646" i="7" s="1"/>
  <c r="I4652" i="1" s="1"/>
  <c r="C4650" i="7"/>
  <c r="D4650" i="7" s="1"/>
  <c r="I4656" i="1" s="1"/>
  <c r="C4654" i="7"/>
  <c r="D4654" i="7" s="1"/>
  <c r="I4660" i="1" s="1"/>
  <c r="C4658" i="7"/>
  <c r="D4658" i="7" s="1"/>
  <c r="I4664" i="1" s="1"/>
  <c r="C4633" i="7"/>
  <c r="D4633" i="7" s="1"/>
  <c r="I4639" i="1" s="1"/>
  <c r="C4649" i="7"/>
  <c r="D4649" i="7" s="1"/>
  <c r="I4655" i="1" s="1"/>
  <c r="C4637" i="7"/>
  <c r="D4637" i="7" s="1"/>
  <c r="I4643" i="1" s="1"/>
  <c r="C4653" i="7"/>
  <c r="D4653" i="7" s="1"/>
  <c r="I4659" i="1" s="1"/>
  <c r="C4641" i="7"/>
  <c r="D4641" i="7" s="1"/>
  <c r="I4647" i="1" s="1"/>
  <c r="C4657" i="7"/>
  <c r="D4657" i="7" s="1"/>
  <c r="I4663" i="1" s="1"/>
  <c r="C4629" i="7"/>
  <c r="D4629" i="7" s="1"/>
  <c r="I4635" i="1" s="1"/>
  <c r="C4645" i="7"/>
  <c r="D4645" i="7" s="1"/>
  <c r="I4651" i="1" s="1"/>
  <c r="D135" i="6"/>
  <c r="C4023" i="7"/>
  <c r="D4023" i="7" s="1"/>
  <c r="I4029" i="1" s="1"/>
  <c r="C4027" i="7"/>
  <c r="D4027" i="7" s="1"/>
  <c r="I4033" i="1" s="1"/>
  <c r="C4031" i="7"/>
  <c r="D4031" i="7" s="1"/>
  <c r="I4037" i="1" s="1"/>
  <c r="C4035" i="7"/>
  <c r="D4035" i="7" s="1"/>
  <c r="I4041" i="1" s="1"/>
  <c r="C4039" i="7"/>
  <c r="D4039" i="7" s="1"/>
  <c r="I4045" i="1" s="1"/>
  <c r="C4043" i="7"/>
  <c r="D4043" i="7" s="1"/>
  <c r="I4049" i="1" s="1"/>
  <c r="C4047" i="7"/>
  <c r="D4047" i="7" s="1"/>
  <c r="I4053" i="1" s="1"/>
  <c r="C4051" i="7"/>
  <c r="D4051" i="7" s="1"/>
  <c r="I4057" i="1" s="1"/>
  <c r="C4024" i="7"/>
  <c r="D4024" i="7" s="1"/>
  <c r="I4030" i="1" s="1"/>
  <c r="C4028" i="7"/>
  <c r="D4028" i="7" s="1"/>
  <c r="I4034" i="1" s="1"/>
  <c r="C4032" i="7"/>
  <c r="D4032" i="7" s="1"/>
  <c r="I4038" i="1" s="1"/>
  <c r="C4036" i="7"/>
  <c r="D4036" i="7" s="1"/>
  <c r="I4042" i="1" s="1"/>
  <c r="C4040" i="7"/>
  <c r="D4040" i="7" s="1"/>
  <c r="I4046" i="1" s="1"/>
  <c r="C4044" i="7"/>
  <c r="D4044" i="7" s="1"/>
  <c r="I4050" i="1" s="1"/>
  <c r="C4048" i="7"/>
  <c r="D4048" i="7" s="1"/>
  <c r="I4054" i="1" s="1"/>
  <c r="C4022" i="7"/>
  <c r="D4022" i="7" s="1"/>
  <c r="I4028" i="1" s="1"/>
  <c r="C4026" i="7"/>
  <c r="D4026" i="7" s="1"/>
  <c r="I4032" i="1" s="1"/>
  <c r="C4030" i="7"/>
  <c r="D4030" i="7" s="1"/>
  <c r="I4036" i="1" s="1"/>
  <c r="C4034" i="7"/>
  <c r="D4034" i="7" s="1"/>
  <c r="I4040" i="1" s="1"/>
  <c r="C4038" i="7"/>
  <c r="D4038" i="7" s="1"/>
  <c r="I4044" i="1" s="1"/>
  <c r="C4042" i="7"/>
  <c r="D4042" i="7" s="1"/>
  <c r="I4048" i="1" s="1"/>
  <c r="C4046" i="7"/>
  <c r="D4046" i="7" s="1"/>
  <c r="I4052" i="1" s="1"/>
  <c r="C4050" i="7"/>
  <c r="D4050" i="7" s="1"/>
  <c r="I4056" i="1" s="1"/>
  <c r="C4025" i="7"/>
  <c r="D4025" i="7" s="1"/>
  <c r="I4031" i="1" s="1"/>
  <c r="C4041" i="7"/>
  <c r="D4041" i="7" s="1"/>
  <c r="I4047" i="1" s="1"/>
  <c r="C4029" i="7"/>
  <c r="D4029" i="7" s="1"/>
  <c r="I4035" i="1" s="1"/>
  <c r="C4045" i="7"/>
  <c r="D4045" i="7" s="1"/>
  <c r="I4051" i="1" s="1"/>
  <c r="C4033" i="7"/>
  <c r="D4033" i="7" s="1"/>
  <c r="I4039" i="1" s="1"/>
  <c r="C4049" i="7"/>
  <c r="D4049" i="7" s="1"/>
  <c r="I4055" i="1" s="1"/>
  <c r="C4021" i="7"/>
  <c r="D4021" i="7" s="1"/>
  <c r="I4027" i="1" s="1"/>
  <c r="C4037" i="7"/>
  <c r="D4037" i="7" s="1"/>
  <c r="I4043" i="1" s="1"/>
  <c r="D123" i="6"/>
  <c r="C3655" i="7"/>
  <c r="D3655" i="7" s="1"/>
  <c r="I3661" i="1" s="1"/>
  <c r="C3659" i="7"/>
  <c r="D3659" i="7" s="1"/>
  <c r="I3665" i="1" s="1"/>
  <c r="C3663" i="7"/>
  <c r="D3663" i="7" s="1"/>
  <c r="I3669" i="1" s="1"/>
  <c r="C3667" i="7"/>
  <c r="D3667" i="7" s="1"/>
  <c r="I3673" i="1" s="1"/>
  <c r="C3671" i="7"/>
  <c r="D3671" i="7" s="1"/>
  <c r="I3677" i="1" s="1"/>
  <c r="C3675" i="7"/>
  <c r="D3675" i="7" s="1"/>
  <c r="I3681" i="1" s="1"/>
  <c r="C3679" i="7"/>
  <c r="D3679" i="7" s="1"/>
  <c r="I3685" i="1" s="1"/>
  <c r="C3683" i="7"/>
  <c r="D3683" i="7" s="1"/>
  <c r="I3689" i="1" s="1"/>
  <c r="C3656" i="7"/>
  <c r="D3656" i="7" s="1"/>
  <c r="I3662" i="1" s="1"/>
  <c r="C3660" i="7"/>
  <c r="D3660" i="7" s="1"/>
  <c r="I3666" i="1" s="1"/>
  <c r="C3664" i="7"/>
  <c r="D3664" i="7" s="1"/>
  <c r="I3670" i="1" s="1"/>
  <c r="C3668" i="7"/>
  <c r="D3668" i="7" s="1"/>
  <c r="I3674" i="1" s="1"/>
  <c r="C3672" i="7"/>
  <c r="D3672" i="7" s="1"/>
  <c r="I3678" i="1" s="1"/>
  <c r="C3676" i="7"/>
  <c r="D3676" i="7" s="1"/>
  <c r="I3682" i="1" s="1"/>
  <c r="C3680" i="7"/>
  <c r="D3680" i="7" s="1"/>
  <c r="I3686" i="1" s="1"/>
  <c r="C3684" i="7"/>
  <c r="D3684" i="7" s="1"/>
  <c r="I3690" i="1" s="1"/>
  <c r="C3658" i="7"/>
  <c r="D3658" i="7" s="1"/>
  <c r="I3664" i="1" s="1"/>
  <c r="C3662" i="7"/>
  <c r="D3662" i="7" s="1"/>
  <c r="I3668" i="1" s="1"/>
  <c r="C3666" i="7"/>
  <c r="D3666" i="7" s="1"/>
  <c r="I3672" i="1" s="1"/>
  <c r="C3670" i="7"/>
  <c r="D3670" i="7" s="1"/>
  <c r="I3676" i="1" s="1"/>
  <c r="C3674" i="7"/>
  <c r="D3674" i="7" s="1"/>
  <c r="I3680" i="1" s="1"/>
  <c r="C3678" i="7"/>
  <c r="D3678" i="7" s="1"/>
  <c r="I3684" i="1" s="1"/>
  <c r="C3682" i="7"/>
  <c r="D3682" i="7" s="1"/>
  <c r="I3688" i="1" s="1"/>
  <c r="C3657" i="7"/>
  <c r="D3657" i="7" s="1"/>
  <c r="I3663" i="1" s="1"/>
  <c r="C3673" i="7"/>
  <c r="D3673" i="7" s="1"/>
  <c r="I3679" i="1" s="1"/>
  <c r="C3661" i="7"/>
  <c r="D3661" i="7" s="1"/>
  <c r="I3667" i="1" s="1"/>
  <c r="C3677" i="7"/>
  <c r="D3677" i="7" s="1"/>
  <c r="I3683" i="1" s="1"/>
  <c r="C3665" i="7"/>
  <c r="D3665" i="7" s="1"/>
  <c r="I3671" i="1" s="1"/>
  <c r="C3681" i="7"/>
  <c r="D3681" i="7" s="1"/>
  <c r="I3687" i="1" s="1"/>
  <c r="C3669" i="7"/>
  <c r="D3669" i="7" s="1"/>
  <c r="I3675" i="1" s="1"/>
  <c r="C3685" i="7"/>
  <c r="D3685" i="7" s="1"/>
  <c r="I3691" i="1" s="1"/>
  <c r="D107" i="6"/>
  <c r="C3171" i="7"/>
  <c r="D3171" i="7" s="1"/>
  <c r="I3177" i="1" s="1"/>
  <c r="C3175" i="7"/>
  <c r="D3175" i="7" s="1"/>
  <c r="I3181" i="1" s="1"/>
  <c r="C3179" i="7"/>
  <c r="D3179" i="7" s="1"/>
  <c r="I3185" i="1" s="1"/>
  <c r="C3183" i="7"/>
  <c r="D3183" i="7" s="1"/>
  <c r="I3189" i="1" s="1"/>
  <c r="C3187" i="7"/>
  <c r="D3187" i="7" s="1"/>
  <c r="I3193" i="1" s="1"/>
  <c r="C3191" i="7"/>
  <c r="D3191" i="7" s="1"/>
  <c r="I3197" i="1" s="1"/>
  <c r="C3195" i="7"/>
  <c r="D3195" i="7" s="1"/>
  <c r="I3201" i="1" s="1"/>
  <c r="C3168" i="7"/>
  <c r="D3168" i="7" s="1"/>
  <c r="I3174" i="1" s="1"/>
  <c r="C3172" i="7"/>
  <c r="D3172" i="7" s="1"/>
  <c r="I3178" i="1" s="1"/>
  <c r="C3176" i="7"/>
  <c r="D3176" i="7" s="1"/>
  <c r="I3182" i="1" s="1"/>
  <c r="C3180" i="7"/>
  <c r="D3180" i="7" s="1"/>
  <c r="I3186" i="1" s="1"/>
  <c r="C3184" i="7"/>
  <c r="D3184" i="7" s="1"/>
  <c r="I3190" i="1" s="1"/>
  <c r="C3188" i="7"/>
  <c r="D3188" i="7" s="1"/>
  <c r="I3194" i="1" s="1"/>
  <c r="C3192" i="7"/>
  <c r="D3192" i="7" s="1"/>
  <c r="I3198" i="1" s="1"/>
  <c r="C3196" i="7"/>
  <c r="D3196" i="7" s="1"/>
  <c r="I3202" i="1" s="1"/>
  <c r="C3170" i="7"/>
  <c r="D3170" i="7" s="1"/>
  <c r="I3176" i="1" s="1"/>
  <c r="C3174" i="7"/>
  <c r="D3174" i="7" s="1"/>
  <c r="I3180" i="1" s="1"/>
  <c r="C3178" i="7"/>
  <c r="D3178" i="7" s="1"/>
  <c r="I3184" i="1" s="1"/>
  <c r="C3182" i="7"/>
  <c r="D3182" i="7" s="1"/>
  <c r="I3188" i="1" s="1"/>
  <c r="C3186" i="7"/>
  <c r="D3186" i="7" s="1"/>
  <c r="I3192" i="1" s="1"/>
  <c r="C3190" i="7"/>
  <c r="D3190" i="7" s="1"/>
  <c r="I3196" i="1" s="1"/>
  <c r="C3194" i="7"/>
  <c r="D3194" i="7" s="1"/>
  <c r="I3200" i="1" s="1"/>
  <c r="C3177" i="7"/>
  <c r="D3177" i="7" s="1"/>
  <c r="I3183" i="1" s="1"/>
  <c r="C3193" i="7"/>
  <c r="D3193" i="7" s="1"/>
  <c r="I3199" i="1" s="1"/>
  <c r="C3181" i="7"/>
  <c r="D3181" i="7" s="1"/>
  <c r="I3187" i="1" s="1"/>
  <c r="C3197" i="7"/>
  <c r="D3197" i="7" s="1"/>
  <c r="I3203" i="1" s="1"/>
  <c r="C3169" i="7"/>
  <c r="D3169" i="7" s="1"/>
  <c r="I3175" i="1" s="1"/>
  <c r="C3185" i="7"/>
  <c r="D3185" i="7" s="1"/>
  <c r="I3191" i="1" s="1"/>
  <c r="C3173" i="7"/>
  <c r="D3173" i="7" s="1"/>
  <c r="I3179" i="1" s="1"/>
  <c r="C3189" i="7"/>
  <c r="D3189" i="7" s="1"/>
  <c r="I3195" i="1" s="1"/>
  <c r="D83" i="6"/>
  <c r="C2439" i="7"/>
  <c r="D2439" i="7" s="1"/>
  <c r="I2445" i="1" s="1"/>
  <c r="C2443" i="7"/>
  <c r="D2443" i="7" s="1"/>
  <c r="I2449" i="1" s="1"/>
  <c r="C2447" i="7"/>
  <c r="D2447" i="7" s="1"/>
  <c r="I2453" i="1" s="1"/>
  <c r="C2451" i="7"/>
  <c r="D2451" i="7" s="1"/>
  <c r="I2457" i="1" s="1"/>
  <c r="C2455" i="7"/>
  <c r="D2455" i="7" s="1"/>
  <c r="I2461" i="1" s="1"/>
  <c r="C2459" i="7"/>
  <c r="D2459" i="7" s="1"/>
  <c r="I2465" i="1" s="1"/>
  <c r="C2463" i="7"/>
  <c r="D2463" i="7" s="1"/>
  <c r="I2469" i="1" s="1"/>
  <c r="C2467" i="7"/>
  <c r="D2467" i="7" s="1"/>
  <c r="I2473" i="1" s="1"/>
  <c r="C2440" i="7"/>
  <c r="D2440" i="7" s="1"/>
  <c r="I2446" i="1" s="1"/>
  <c r="C2444" i="7"/>
  <c r="D2444" i="7" s="1"/>
  <c r="I2450" i="1" s="1"/>
  <c r="C2448" i="7"/>
  <c r="D2448" i="7" s="1"/>
  <c r="I2454" i="1" s="1"/>
  <c r="C2452" i="7"/>
  <c r="D2452" i="7" s="1"/>
  <c r="I2458" i="1" s="1"/>
  <c r="C2456" i="7"/>
  <c r="D2456" i="7" s="1"/>
  <c r="I2462" i="1" s="1"/>
  <c r="C2460" i="7"/>
  <c r="D2460" i="7" s="1"/>
  <c r="I2466" i="1" s="1"/>
  <c r="C2464" i="7"/>
  <c r="D2464" i="7" s="1"/>
  <c r="I2470" i="1" s="1"/>
  <c r="C2438" i="7"/>
  <c r="D2438" i="7" s="1"/>
  <c r="I2444" i="1" s="1"/>
  <c r="C2442" i="7"/>
  <c r="D2442" i="7" s="1"/>
  <c r="I2448" i="1" s="1"/>
  <c r="C2446" i="7"/>
  <c r="D2446" i="7" s="1"/>
  <c r="I2452" i="1" s="1"/>
  <c r="C2450" i="7"/>
  <c r="D2450" i="7" s="1"/>
  <c r="I2456" i="1" s="1"/>
  <c r="C2454" i="7"/>
  <c r="D2454" i="7" s="1"/>
  <c r="I2460" i="1" s="1"/>
  <c r="C2458" i="7"/>
  <c r="D2458" i="7" s="1"/>
  <c r="I2464" i="1" s="1"/>
  <c r="C2462" i="7"/>
  <c r="D2462" i="7" s="1"/>
  <c r="I2468" i="1" s="1"/>
  <c r="C2466" i="7"/>
  <c r="D2466" i="7" s="1"/>
  <c r="I2472" i="1" s="1"/>
  <c r="C2441" i="7"/>
  <c r="D2441" i="7" s="1"/>
  <c r="I2447" i="1" s="1"/>
  <c r="C2457" i="7"/>
  <c r="D2457" i="7" s="1"/>
  <c r="I2463" i="1" s="1"/>
  <c r="C2445" i="7"/>
  <c r="D2445" i="7" s="1"/>
  <c r="I2451" i="1" s="1"/>
  <c r="C2461" i="7"/>
  <c r="D2461" i="7" s="1"/>
  <c r="I2467" i="1" s="1"/>
  <c r="C2449" i="7"/>
  <c r="D2449" i="7" s="1"/>
  <c r="I2455" i="1" s="1"/>
  <c r="C2465" i="7"/>
  <c r="D2465" i="7" s="1"/>
  <c r="I2471" i="1" s="1"/>
  <c r="C2453" i="7"/>
  <c r="D2453" i="7" s="1"/>
  <c r="I2459" i="1" s="1"/>
  <c r="D67" i="6"/>
  <c r="C1951" i="7"/>
  <c r="D1951" i="7" s="1"/>
  <c r="I1957" i="1" s="1"/>
  <c r="C1955" i="7"/>
  <c r="D1955" i="7" s="1"/>
  <c r="I1961" i="1" s="1"/>
  <c r="C1959" i="7"/>
  <c r="D1959" i="7" s="1"/>
  <c r="I1965" i="1" s="1"/>
  <c r="C1963" i="7"/>
  <c r="D1963" i="7" s="1"/>
  <c r="I1969" i="1" s="1"/>
  <c r="C1967" i="7"/>
  <c r="D1967" i="7" s="1"/>
  <c r="I1973" i="1" s="1"/>
  <c r="C1971" i="7"/>
  <c r="D1971" i="7" s="1"/>
  <c r="I1977" i="1" s="1"/>
  <c r="C1975" i="7"/>
  <c r="D1975" i="7" s="1"/>
  <c r="I1981" i="1" s="1"/>
  <c r="C1979" i="7"/>
  <c r="D1979" i="7" s="1"/>
  <c r="I1985" i="1" s="1"/>
  <c r="C1952" i="7"/>
  <c r="D1952" i="7" s="1"/>
  <c r="I1958" i="1" s="1"/>
  <c r="C1956" i="7"/>
  <c r="D1956" i="7" s="1"/>
  <c r="I1962" i="1" s="1"/>
  <c r="C1960" i="7"/>
  <c r="D1960" i="7" s="1"/>
  <c r="I1966" i="1" s="1"/>
  <c r="C1964" i="7"/>
  <c r="D1964" i="7" s="1"/>
  <c r="I1970" i="1" s="1"/>
  <c r="C1968" i="7"/>
  <c r="D1968" i="7" s="1"/>
  <c r="I1974" i="1" s="1"/>
  <c r="C1972" i="7"/>
  <c r="D1972" i="7" s="1"/>
  <c r="I1978" i="1" s="1"/>
  <c r="C1976" i="7"/>
  <c r="D1976" i="7" s="1"/>
  <c r="I1982" i="1" s="1"/>
  <c r="C1950" i="7"/>
  <c r="D1950" i="7" s="1"/>
  <c r="I1956" i="1" s="1"/>
  <c r="C1954" i="7"/>
  <c r="D1954" i="7" s="1"/>
  <c r="I1960" i="1" s="1"/>
  <c r="C1958" i="7"/>
  <c r="D1958" i="7" s="1"/>
  <c r="I1964" i="1" s="1"/>
  <c r="C1962" i="7"/>
  <c r="D1962" i="7" s="1"/>
  <c r="I1968" i="1" s="1"/>
  <c r="C1966" i="7"/>
  <c r="D1966" i="7" s="1"/>
  <c r="I1972" i="1" s="1"/>
  <c r="C1970" i="7"/>
  <c r="D1970" i="7" s="1"/>
  <c r="I1976" i="1" s="1"/>
  <c r="C1974" i="7"/>
  <c r="D1974" i="7" s="1"/>
  <c r="I1980" i="1" s="1"/>
  <c r="C1978" i="7"/>
  <c r="D1978" i="7" s="1"/>
  <c r="I1984" i="1" s="1"/>
  <c r="C1961" i="7"/>
  <c r="D1961" i="7" s="1"/>
  <c r="I1967" i="1" s="1"/>
  <c r="C1977" i="7"/>
  <c r="D1977" i="7" s="1"/>
  <c r="I1983" i="1" s="1"/>
  <c r="C1949" i="7"/>
  <c r="D1949" i="7" s="1"/>
  <c r="I1955" i="1" s="1"/>
  <c r="C1965" i="7"/>
  <c r="D1965" i="7" s="1"/>
  <c r="I1971" i="1" s="1"/>
  <c r="C1953" i="7"/>
  <c r="D1953" i="7" s="1"/>
  <c r="I1959" i="1" s="1"/>
  <c r="C1969" i="7"/>
  <c r="D1969" i="7" s="1"/>
  <c r="I1975" i="1" s="1"/>
  <c r="C1957" i="7"/>
  <c r="D1957" i="7" s="1"/>
  <c r="I1963" i="1" s="1"/>
  <c r="C1973" i="7"/>
  <c r="D1973" i="7" s="1"/>
  <c r="I1979" i="1" s="1"/>
  <c r="D55" i="6"/>
  <c r="C1587" i="7"/>
  <c r="D1587" i="7" s="1"/>
  <c r="I1593" i="1" s="1"/>
  <c r="C1591" i="7"/>
  <c r="D1591" i="7" s="1"/>
  <c r="I1597" i="1" s="1"/>
  <c r="C1595" i="7"/>
  <c r="D1595" i="7" s="1"/>
  <c r="I1601" i="1" s="1"/>
  <c r="C1599" i="7"/>
  <c r="D1599" i="7" s="1"/>
  <c r="I1605" i="1" s="1"/>
  <c r="C1603" i="7"/>
  <c r="D1603" i="7" s="1"/>
  <c r="I1609" i="1" s="1"/>
  <c r="C1607" i="7"/>
  <c r="D1607" i="7" s="1"/>
  <c r="I1613" i="1" s="1"/>
  <c r="C1611" i="7"/>
  <c r="D1611" i="7" s="1"/>
  <c r="I1617" i="1" s="1"/>
  <c r="C1584" i="7"/>
  <c r="D1584" i="7" s="1"/>
  <c r="I1590" i="1" s="1"/>
  <c r="C1588" i="7"/>
  <c r="D1588" i="7" s="1"/>
  <c r="I1594" i="1" s="1"/>
  <c r="C1592" i="7"/>
  <c r="D1592" i="7" s="1"/>
  <c r="I1598" i="1" s="1"/>
  <c r="C1596" i="7"/>
  <c r="D1596" i="7" s="1"/>
  <c r="I1602" i="1" s="1"/>
  <c r="C1600" i="7"/>
  <c r="D1600" i="7" s="1"/>
  <c r="I1606" i="1" s="1"/>
  <c r="C1604" i="7"/>
  <c r="D1604" i="7" s="1"/>
  <c r="I1610" i="1" s="1"/>
  <c r="C1608" i="7"/>
  <c r="D1608" i="7" s="1"/>
  <c r="I1614" i="1" s="1"/>
  <c r="C1612" i="7"/>
  <c r="D1612" i="7" s="1"/>
  <c r="I1618" i="1" s="1"/>
  <c r="C1586" i="7"/>
  <c r="D1586" i="7" s="1"/>
  <c r="I1592" i="1" s="1"/>
  <c r="C1590" i="7"/>
  <c r="D1590" i="7" s="1"/>
  <c r="I1596" i="1" s="1"/>
  <c r="C1594" i="7"/>
  <c r="D1594" i="7" s="1"/>
  <c r="I1600" i="1" s="1"/>
  <c r="C1598" i="7"/>
  <c r="D1598" i="7" s="1"/>
  <c r="I1604" i="1" s="1"/>
  <c r="C1602" i="7"/>
  <c r="D1602" i="7" s="1"/>
  <c r="I1608" i="1" s="1"/>
  <c r="C1606" i="7"/>
  <c r="D1606" i="7" s="1"/>
  <c r="I1612" i="1" s="1"/>
  <c r="C1610" i="7"/>
  <c r="D1610" i="7" s="1"/>
  <c r="I1616" i="1" s="1"/>
  <c r="C1614" i="7"/>
  <c r="D1614" i="7" s="1"/>
  <c r="I1620" i="1" s="1"/>
  <c r="C1593" i="7"/>
  <c r="D1593" i="7" s="1"/>
  <c r="I1599" i="1" s="1"/>
  <c r="C1609" i="7"/>
  <c r="D1609" i="7" s="1"/>
  <c r="I1615" i="1" s="1"/>
  <c r="C1597" i="7"/>
  <c r="D1597" i="7" s="1"/>
  <c r="I1603" i="1" s="1"/>
  <c r="C1613" i="7"/>
  <c r="D1613" i="7" s="1"/>
  <c r="I1619" i="1" s="1"/>
  <c r="C1585" i="7"/>
  <c r="D1585" i="7" s="1"/>
  <c r="I1591" i="1" s="1"/>
  <c r="C1601" i="7"/>
  <c r="D1601" i="7" s="1"/>
  <c r="I1607" i="1" s="1"/>
  <c r="C1589" i="7"/>
  <c r="D1589" i="7" s="1"/>
  <c r="I1595" i="1" s="1"/>
  <c r="C1605" i="7"/>
  <c r="D1605" i="7" s="1"/>
  <c r="I1611" i="1" s="1"/>
  <c r="D47" i="6"/>
  <c r="C1343" i="7"/>
  <c r="D1343" i="7" s="1"/>
  <c r="I1349" i="1" s="1"/>
  <c r="C1347" i="7"/>
  <c r="D1347" i="7" s="1"/>
  <c r="I1353" i="1" s="1"/>
  <c r="C1351" i="7"/>
  <c r="D1351" i="7" s="1"/>
  <c r="I1357" i="1" s="1"/>
  <c r="C1355" i="7"/>
  <c r="D1355" i="7" s="1"/>
  <c r="I1361" i="1" s="1"/>
  <c r="C1359" i="7"/>
  <c r="D1359" i="7" s="1"/>
  <c r="I1365" i="1" s="1"/>
  <c r="C1363" i="7"/>
  <c r="D1363" i="7" s="1"/>
  <c r="I1369" i="1" s="1"/>
  <c r="C1367" i="7"/>
  <c r="D1367" i="7" s="1"/>
  <c r="I1373" i="1" s="1"/>
  <c r="C1371" i="7"/>
  <c r="D1371" i="7" s="1"/>
  <c r="I1377" i="1" s="1"/>
  <c r="C1344" i="7"/>
  <c r="D1344" i="7" s="1"/>
  <c r="I1350" i="1" s="1"/>
  <c r="C1348" i="7"/>
  <c r="D1348" i="7" s="1"/>
  <c r="I1354" i="1" s="1"/>
  <c r="C1352" i="7"/>
  <c r="D1352" i="7" s="1"/>
  <c r="I1358" i="1" s="1"/>
  <c r="C1356" i="7"/>
  <c r="D1356" i="7" s="1"/>
  <c r="I1362" i="1" s="1"/>
  <c r="C1360" i="7"/>
  <c r="D1360" i="7" s="1"/>
  <c r="I1366" i="1" s="1"/>
  <c r="C1364" i="7"/>
  <c r="D1364" i="7" s="1"/>
  <c r="I1370" i="1" s="1"/>
  <c r="C1368" i="7"/>
  <c r="D1368" i="7" s="1"/>
  <c r="I1374" i="1" s="1"/>
  <c r="C1342" i="7"/>
  <c r="D1342" i="7" s="1"/>
  <c r="I1348" i="1" s="1"/>
  <c r="C1346" i="7"/>
  <c r="D1346" i="7" s="1"/>
  <c r="I1352" i="1" s="1"/>
  <c r="C1350" i="7"/>
  <c r="D1350" i="7" s="1"/>
  <c r="I1356" i="1" s="1"/>
  <c r="C1354" i="7"/>
  <c r="D1354" i="7" s="1"/>
  <c r="I1360" i="1" s="1"/>
  <c r="C1358" i="7"/>
  <c r="D1358" i="7" s="1"/>
  <c r="I1364" i="1" s="1"/>
  <c r="C1362" i="7"/>
  <c r="D1362" i="7" s="1"/>
  <c r="I1368" i="1" s="1"/>
  <c r="C1366" i="7"/>
  <c r="D1366" i="7" s="1"/>
  <c r="I1372" i="1" s="1"/>
  <c r="C1370" i="7"/>
  <c r="D1370" i="7" s="1"/>
  <c r="I1376" i="1" s="1"/>
  <c r="C1353" i="7"/>
  <c r="D1353" i="7" s="1"/>
  <c r="I1359" i="1" s="1"/>
  <c r="C1369" i="7"/>
  <c r="D1369" i="7" s="1"/>
  <c r="I1375" i="1" s="1"/>
  <c r="C1357" i="7"/>
  <c r="D1357" i="7" s="1"/>
  <c r="I1363" i="1" s="1"/>
  <c r="C1345" i="7"/>
  <c r="D1345" i="7" s="1"/>
  <c r="I1351" i="1" s="1"/>
  <c r="C1361" i="7"/>
  <c r="D1361" i="7" s="1"/>
  <c r="I1367" i="1" s="1"/>
  <c r="C1349" i="7"/>
  <c r="D1349" i="7" s="1"/>
  <c r="I1355" i="1" s="1"/>
  <c r="C1365" i="7"/>
  <c r="D1365" i="7" s="1"/>
  <c r="I1371" i="1" s="1"/>
  <c r="D35" i="6"/>
  <c r="C979" i="7"/>
  <c r="D979" i="7" s="1"/>
  <c r="I985" i="1" s="1"/>
  <c r="C983" i="7"/>
  <c r="D983" i="7" s="1"/>
  <c r="I989" i="1" s="1"/>
  <c r="C987" i="7"/>
  <c r="D987" i="7" s="1"/>
  <c r="I993" i="1" s="1"/>
  <c r="C991" i="7"/>
  <c r="D991" i="7" s="1"/>
  <c r="I997" i="1" s="1"/>
  <c r="C995" i="7"/>
  <c r="D995" i="7" s="1"/>
  <c r="I1001" i="1" s="1"/>
  <c r="C999" i="7"/>
  <c r="D999" i="7" s="1"/>
  <c r="I1005" i="1" s="1"/>
  <c r="C1003" i="7"/>
  <c r="D1003" i="7" s="1"/>
  <c r="I1009" i="1" s="1"/>
  <c r="C980" i="7"/>
  <c r="D980" i="7" s="1"/>
  <c r="I986" i="1" s="1"/>
  <c r="C984" i="7"/>
  <c r="D984" i="7" s="1"/>
  <c r="I990" i="1" s="1"/>
  <c r="C988" i="7"/>
  <c r="D988" i="7" s="1"/>
  <c r="I994" i="1" s="1"/>
  <c r="C992" i="7"/>
  <c r="D992" i="7" s="1"/>
  <c r="I998" i="1" s="1"/>
  <c r="C996" i="7"/>
  <c r="D996" i="7" s="1"/>
  <c r="I1002" i="1" s="1"/>
  <c r="C1000" i="7"/>
  <c r="D1000" i="7" s="1"/>
  <c r="I1006" i="1" s="1"/>
  <c r="C1004" i="7"/>
  <c r="D1004" i="7" s="1"/>
  <c r="I1010" i="1" s="1"/>
  <c r="C978" i="7"/>
  <c r="D978" i="7" s="1"/>
  <c r="I984" i="1" s="1"/>
  <c r="C982" i="7"/>
  <c r="D982" i="7" s="1"/>
  <c r="I988" i="1" s="1"/>
  <c r="C986" i="7"/>
  <c r="D986" i="7" s="1"/>
  <c r="I992" i="1" s="1"/>
  <c r="C990" i="7"/>
  <c r="D990" i="7" s="1"/>
  <c r="I996" i="1" s="1"/>
  <c r="C994" i="7"/>
  <c r="D994" i="7" s="1"/>
  <c r="I1000" i="1" s="1"/>
  <c r="C998" i="7"/>
  <c r="D998" i="7" s="1"/>
  <c r="I1004" i="1" s="1"/>
  <c r="C1002" i="7"/>
  <c r="D1002" i="7" s="1"/>
  <c r="I1008" i="1" s="1"/>
  <c r="C1006" i="7"/>
  <c r="D1006" i="7" s="1"/>
  <c r="I1012" i="1" s="1"/>
  <c r="C985" i="7"/>
  <c r="D985" i="7" s="1"/>
  <c r="I991" i="1" s="1"/>
  <c r="C1001" i="7"/>
  <c r="D1001" i="7" s="1"/>
  <c r="I1007" i="1" s="1"/>
  <c r="C989" i="7"/>
  <c r="D989" i="7" s="1"/>
  <c r="I995" i="1" s="1"/>
  <c r="C1005" i="7"/>
  <c r="D1005" i="7" s="1"/>
  <c r="I1011" i="1" s="1"/>
  <c r="C977" i="7"/>
  <c r="D977" i="7" s="1"/>
  <c r="I983" i="1" s="1"/>
  <c r="C993" i="7"/>
  <c r="D993" i="7" s="1"/>
  <c r="I999" i="1" s="1"/>
  <c r="C981" i="7"/>
  <c r="D981" i="7" s="1"/>
  <c r="I987" i="1" s="1"/>
  <c r="C997" i="7"/>
  <c r="D997" i="7" s="1"/>
  <c r="I1003" i="1" s="1"/>
  <c r="D23" i="6"/>
  <c r="C611" i="7"/>
  <c r="D611" i="7" s="1"/>
  <c r="I617" i="1" s="1"/>
  <c r="C615" i="7"/>
  <c r="D615" i="7" s="1"/>
  <c r="I621" i="1" s="1"/>
  <c r="C619" i="7"/>
  <c r="D619" i="7" s="1"/>
  <c r="I625" i="1" s="1"/>
  <c r="C623" i="7"/>
  <c r="D623" i="7" s="1"/>
  <c r="I629" i="1" s="1"/>
  <c r="C627" i="7"/>
  <c r="D627" i="7" s="1"/>
  <c r="I633" i="1" s="1"/>
  <c r="C631" i="7"/>
  <c r="D631" i="7" s="1"/>
  <c r="I637" i="1" s="1"/>
  <c r="C635" i="7"/>
  <c r="D635" i="7" s="1"/>
  <c r="I641" i="1" s="1"/>
  <c r="C639" i="7"/>
  <c r="D639" i="7" s="1"/>
  <c r="I645" i="1" s="1"/>
  <c r="C612" i="7"/>
  <c r="D612" i="7" s="1"/>
  <c r="I618" i="1" s="1"/>
  <c r="C616" i="7"/>
  <c r="D616" i="7" s="1"/>
  <c r="I622" i="1" s="1"/>
  <c r="C620" i="7"/>
  <c r="D620" i="7" s="1"/>
  <c r="I626" i="1" s="1"/>
  <c r="C624" i="7"/>
  <c r="D624" i="7" s="1"/>
  <c r="I630" i="1" s="1"/>
  <c r="C628" i="7"/>
  <c r="D628" i="7" s="1"/>
  <c r="I634" i="1" s="1"/>
  <c r="C632" i="7"/>
  <c r="D632" i="7" s="1"/>
  <c r="I638" i="1" s="1"/>
  <c r="C636" i="7"/>
  <c r="D636" i="7" s="1"/>
  <c r="I642" i="1" s="1"/>
  <c r="C640" i="7"/>
  <c r="D640" i="7" s="1"/>
  <c r="I646" i="1" s="1"/>
  <c r="C614" i="7"/>
  <c r="D614" i="7" s="1"/>
  <c r="I620" i="1" s="1"/>
  <c r="C618" i="7"/>
  <c r="D618" i="7" s="1"/>
  <c r="I624" i="1" s="1"/>
  <c r="C622" i="7"/>
  <c r="D622" i="7" s="1"/>
  <c r="I628" i="1" s="1"/>
  <c r="C626" i="7"/>
  <c r="D626" i="7" s="1"/>
  <c r="I632" i="1" s="1"/>
  <c r="C630" i="7"/>
  <c r="D630" i="7" s="1"/>
  <c r="I636" i="1" s="1"/>
  <c r="C634" i="7"/>
  <c r="D634" i="7" s="1"/>
  <c r="I640" i="1" s="1"/>
  <c r="C638" i="7"/>
  <c r="D638" i="7" s="1"/>
  <c r="I644" i="1" s="1"/>
  <c r="C617" i="7"/>
  <c r="D617" i="7" s="1"/>
  <c r="I623" i="1" s="1"/>
  <c r="C633" i="7"/>
  <c r="D633" i="7" s="1"/>
  <c r="I639" i="1" s="1"/>
  <c r="C621" i="7"/>
  <c r="D621" i="7" s="1"/>
  <c r="I627" i="1" s="1"/>
  <c r="C637" i="7"/>
  <c r="D637" i="7" s="1"/>
  <c r="I643" i="1" s="1"/>
  <c r="C625" i="7"/>
  <c r="D625" i="7" s="1"/>
  <c r="I631" i="1" s="1"/>
  <c r="C613" i="7"/>
  <c r="D613" i="7" s="1"/>
  <c r="I619" i="1" s="1"/>
  <c r="C629" i="7"/>
  <c r="D629" i="7" s="1"/>
  <c r="I635" i="1" s="1"/>
  <c r="D11" i="6"/>
  <c r="C247" i="7"/>
  <c r="D247" i="7" s="1"/>
  <c r="I253" i="1" s="1"/>
  <c r="C251" i="7"/>
  <c r="D251" i="7" s="1"/>
  <c r="I257" i="1" s="1"/>
  <c r="C255" i="7"/>
  <c r="D255" i="7" s="1"/>
  <c r="I261" i="1" s="1"/>
  <c r="C259" i="7"/>
  <c r="D259" i="7" s="1"/>
  <c r="I265" i="1" s="1"/>
  <c r="C263" i="7"/>
  <c r="D263" i="7" s="1"/>
  <c r="I269" i="1" s="1"/>
  <c r="C267" i="7"/>
  <c r="D267" i="7" s="1"/>
  <c r="I273" i="1" s="1"/>
  <c r="C271" i="7"/>
  <c r="D271" i="7" s="1"/>
  <c r="I277" i="1" s="1"/>
  <c r="C275" i="7"/>
  <c r="D275" i="7" s="1"/>
  <c r="I281" i="1" s="1"/>
  <c r="C248" i="7"/>
  <c r="D248" i="7" s="1"/>
  <c r="I254" i="1" s="1"/>
  <c r="C252" i="7"/>
  <c r="D252" i="7" s="1"/>
  <c r="I258" i="1" s="1"/>
  <c r="C256" i="7"/>
  <c r="D256" i="7" s="1"/>
  <c r="I262" i="1" s="1"/>
  <c r="C260" i="7"/>
  <c r="D260" i="7" s="1"/>
  <c r="I266" i="1" s="1"/>
  <c r="C264" i="7"/>
  <c r="D264" i="7" s="1"/>
  <c r="I270" i="1" s="1"/>
  <c r="C268" i="7"/>
  <c r="D268" i="7" s="1"/>
  <c r="I274" i="1" s="1"/>
  <c r="C272" i="7"/>
  <c r="D272" i="7" s="1"/>
  <c r="I278" i="1" s="1"/>
  <c r="C246" i="7"/>
  <c r="D246" i="7" s="1"/>
  <c r="I252" i="1" s="1"/>
  <c r="C250" i="7"/>
  <c r="D250" i="7" s="1"/>
  <c r="I256" i="1" s="1"/>
  <c r="C254" i="7"/>
  <c r="D254" i="7" s="1"/>
  <c r="I260" i="1" s="1"/>
  <c r="C258" i="7"/>
  <c r="D258" i="7" s="1"/>
  <c r="I264" i="1" s="1"/>
  <c r="C262" i="7"/>
  <c r="D262" i="7" s="1"/>
  <c r="I268" i="1" s="1"/>
  <c r="C266" i="7"/>
  <c r="D266" i="7" s="1"/>
  <c r="I272" i="1" s="1"/>
  <c r="C270" i="7"/>
  <c r="D270" i="7" s="1"/>
  <c r="I276" i="1" s="1"/>
  <c r="C274" i="7"/>
  <c r="D274" i="7" s="1"/>
  <c r="I280" i="1" s="1"/>
  <c r="C249" i="7"/>
  <c r="D249" i="7" s="1"/>
  <c r="I255" i="1" s="1"/>
  <c r="C265" i="7"/>
  <c r="D265" i="7" s="1"/>
  <c r="I271" i="1" s="1"/>
  <c r="C253" i="7"/>
  <c r="D253" i="7" s="1"/>
  <c r="I259" i="1" s="1"/>
  <c r="C269" i="7"/>
  <c r="D269" i="7" s="1"/>
  <c r="I275" i="1" s="1"/>
  <c r="C257" i="7"/>
  <c r="D257" i="7" s="1"/>
  <c r="I263" i="1" s="1"/>
  <c r="C273" i="7"/>
  <c r="D273" i="7" s="1"/>
  <c r="I279" i="1" s="1"/>
  <c r="C261" i="7"/>
  <c r="D261" i="7" s="1"/>
  <c r="I267" i="1" s="1"/>
  <c r="D288" i="6"/>
  <c r="C8680" i="7"/>
  <c r="D8680" i="7" s="1"/>
  <c r="I8686" i="1" s="1"/>
  <c r="C8684" i="7"/>
  <c r="D8684" i="7" s="1"/>
  <c r="I8690" i="1" s="1"/>
  <c r="C8688" i="7"/>
  <c r="D8688" i="7" s="1"/>
  <c r="I8694" i="1" s="1"/>
  <c r="C8692" i="7"/>
  <c r="D8692" i="7" s="1"/>
  <c r="I8698" i="1" s="1"/>
  <c r="C8696" i="7"/>
  <c r="D8696" i="7" s="1"/>
  <c r="I8702" i="1" s="1"/>
  <c r="C8700" i="7"/>
  <c r="D8700" i="7" s="1"/>
  <c r="I8706" i="1" s="1"/>
  <c r="C8704" i="7"/>
  <c r="D8704" i="7" s="1"/>
  <c r="I8710" i="1" s="1"/>
  <c r="C8677" i="7"/>
  <c r="D8677" i="7" s="1"/>
  <c r="I8683" i="1" s="1"/>
  <c r="C8681" i="7"/>
  <c r="D8681" i="7" s="1"/>
  <c r="I8687" i="1" s="1"/>
  <c r="C8685" i="7"/>
  <c r="D8685" i="7" s="1"/>
  <c r="I8691" i="1" s="1"/>
  <c r="C8689" i="7"/>
  <c r="D8689" i="7" s="1"/>
  <c r="I8695" i="1" s="1"/>
  <c r="C8693" i="7"/>
  <c r="D8693" i="7" s="1"/>
  <c r="I8699" i="1" s="1"/>
  <c r="C8697" i="7"/>
  <c r="D8697" i="7" s="1"/>
  <c r="I8703" i="1" s="1"/>
  <c r="C8701" i="7"/>
  <c r="D8701" i="7" s="1"/>
  <c r="I8707" i="1" s="1"/>
  <c r="C8705" i="7"/>
  <c r="D8705" i="7" s="1"/>
  <c r="I8711" i="1" s="1"/>
  <c r="C8678" i="7"/>
  <c r="D8678" i="7" s="1"/>
  <c r="I8684" i="1" s="1"/>
  <c r="C8682" i="7"/>
  <c r="D8682" i="7" s="1"/>
  <c r="I8688" i="1" s="1"/>
  <c r="C8686" i="7"/>
  <c r="D8686" i="7" s="1"/>
  <c r="I8692" i="1" s="1"/>
  <c r="C8690" i="7"/>
  <c r="D8690" i="7" s="1"/>
  <c r="I8696" i="1" s="1"/>
  <c r="C8694" i="7"/>
  <c r="D8694" i="7" s="1"/>
  <c r="I8700" i="1" s="1"/>
  <c r="C8698" i="7"/>
  <c r="D8698" i="7" s="1"/>
  <c r="I8704" i="1" s="1"/>
  <c r="C8702" i="7"/>
  <c r="D8702" i="7" s="1"/>
  <c r="I8708" i="1" s="1"/>
  <c r="C8706" i="7"/>
  <c r="D8706" i="7" s="1"/>
  <c r="I8712" i="1" s="1"/>
  <c r="C8679" i="7"/>
  <c r="D8679" i="7" s="1"/>
  <c r="I8685" i="1" s="1"/>
  <c r="C8683" i="7"/>
  <c r="D8683" i="7" s="1"/>
  <c r="I8689" i="1" s="1"/>
  <c r="C8687" i="7"/>
  <c r="D8687" i="7" s="1"/>
  <c r="I8693" i="1" s="1"/>
  <c r="C8691" i="7"/>
  <c r="D8691" i="7" s="1"/>
  <c r="I8697" i="1" s="1"/>
  <c r="C8695" i="7"/>
  <c r="D8695" i="7" s="1"/>
  <c r="I8701" i="1" s="1"/>
  <c r="C8699" i="7"/>
  <c r="D8699" i="7" s="1"/>
  <c r="I8705" i="1" s="1"/>
  <c r="C8703" i="7"/>
  <c r="D8703" i="7" s="1"/>
  <c r="I8709" i="1" s="1"/>
  <c r="C8707" i="7"/>
  <c r="D8707" i="7" s="1"/>
  <c r="I8713" i="1" s="1"/>
  <c r="D284" i="6"/>
  <c r="C8556" i="7"/>
  <c r="D8556" i="7" s="1"/>
  <c r="I8562" i="1" s="1"/>
  <c r="C8560" i="7"/>
  <c r="D8560" i="7" s="1"/>
  <c r="I8566" i="1" s="1"/>
  <c r="C8564" i="7"/>
  <c r="D8564" i="7" s="1"/>
  <c r="I8570" i="1" s="1"/>
  <c r="C8568" i="7"/>
  <c r="D8568" i="7" s="1"/>
  <c r="I8574" i="1" s="1"/>
  <c r="C8572" i="7"/>
  <c r="D8572" i="7" s="1"/>
  <c r="I8578" i="1" s="1"/>
  <c r="C8576" i="7"/>
  <c r="D8576" i="7" s="1"/>
  <c r="I8582" i="1" s="1"/>
  <c r="C8580" i="7"/>
  <c r="D8580" i="7" s="1"/>
  <c r="I8586" i="1" s="1"/>
  <c r="C8584" i="7"/>
  <c r="D8584" i="7" s="1"/>
  <c r="I8590" i="1" s="1"/>
  <c r="C8557" i="7"/>
  <c r="D8557" i="7" s="1"/>
  <c r="I8563" i="1" s="1"/>
  <c r="C8561" i="7"/>
  <c r="D8561" i="7" s="1"/>
  <c r="I8567" i="1" s="1"/>
  <c r="C8565" i="7"/>
  <c r="D8565" i="7" s="1"/>
  <c r="I8571" i="1" s="1"/>
  <c r="C8569" i="7"/>
  <c r="D8569" i="7" s="1"/>
  <c r="I8575" i="1" s="1"/>
  <c r="C8573" i="7"/>
  <c r="D8573" i="7" s="1"/>
  <c r="I8579" i="1" s="1"/>
  <c r="C8577" i="7"/>
  <c r="D8577" i="7" s="1"/>
  <c r="I8583" i="1" s="1"/>
  <c r="C8581" i="7"/>
  <c r="D8581" i="7" s="1"/>
  <c r="I8587" i="1" s="1"/>
  <c r="C8558" i="7"/>
  <c r="D8558" i="7" s="1"/>
  <c r="I8564" i="1" s="1"/>
  <c r="C8562" i="7"/>
  <c r="D8562" i="7" s="1"/>
  <c r="I8568" i="1" s="1"/>
  <c r="C8566" i="7"/>
  <c r="D8566" i="7" s="1"/>
  <c r="I8572" i="1" s="1"/>
  <c r="C8570" i="7"/>
  <c r="D8570" i="7" s="1"/>
  <c r="I8576" i="1" s="1"/>
  <c r="C8574" i="7"/>
  <c r="D8574" i="7" s="1"/>
  <c r="I8580" i="1" s="1"/>
  <c r="C8578" i="7"/>
  <c r="D8578" i="7" s="1"/>
  <c r="I8584" i="1" s="1"/>
  <c r="C8582" i="7"/>
  <c r="D8582" i="7" s="1"/>
  <c r="I8588" i="1" s="1"/>
  <c r="C8555" i="7"/>
  <c r="D8555" i="7" s="1"/>
  <c r="I8561" i="1" s="1"/>
  <c r="C8559" i="7"/>
  <c r="D8559" i="7" s="1"/>
  <c r="I8565" i="1" s="1"/>
  <c r="C8563" i="7"/>
  <c r="D8563" i="7" s="1"/>
  <c r="I8569" i="1" s="1"/>
  <c r="C8567" i="7"/>
  <c r="D8567" i="7" s="1"/>
  <c r="I8573" i="1" s="1"/>
  <c r="C8571" i="7"/>
  <c r="D8571" i="7" s="1"/>
  <c r="I8577" i="1" s="1"/>
  <c r="C8575" i="7"/>
  <c r="D8575" i="7" s="1"/>
  <c r="I8581" i="1" s="1"/>
  <c r="C8579" i="7"/>
  <c r="D8579" i="7" s="1"/>
  <c r="I8585" i="1" s="1"/>
  <c r="C8583" i="7"/>
  <c r="D8583" i="7" s="1"/>
  <c r="I8589" i="1" s="1"/>
  <c r="D280" i="6"/>
  <c r="C8436" i="7"/>
  <c r="D8436" i="7" s="1"/>
  <c r="I8442" i="1" s="1"/>
  <c r="C8440" i="7"/>
  <c r="D8440" i="7" s="1"/>
  <c r="I8446" i="1" s="1"/>
  <c r="C8444" i="7"/>
  <c r="D8444" i="7" s="1"/>
  <c r="I8450" i="1" s="1"/>
  <c r="C8448" i="7"/>
  <c r="D8448" i="7" s="1"/>
  <c r="I8454" i="1" s="1"/>
  <c r="C8452" i="7"/>
  <c r="D8452" i="7" s="1"/>
  <c r="I8458" i="1" s="1"/>
  <c r="C8456" i="7"/>
  <c r="D8456" i="7" s="1"/>
  <c r="I8462" i="1" s="1"/>
  <c r="C8460" i="7"/>
  <c r="D8460" i="7" s="1"/>
  <c r="I8466" i="1" s="1"/>
  <c r="C8437" i="7"/>
  <c r="D8437" i="7" s="1"/>
  <c r="I8443" i="1" s="1"/>
  <c r="C8441" i="7"/>
  <c r="D8441" i="7" s="1"/>
  <c r="I8447" i="1" s="1"/>
  <c r="C8445" i="7"/>
  <c r="D8445" i="7" s="1"/>
  <c r="I8451" i="1" s="1"/>
  <c r="C8449" i="7"/>
  <c r="D8449" i="7" s="1"/>
  <c r="I8455" i="1" s="1"/>
  <c r="C8453" i="7"/>
  <c r="D8453" i="7" s="1"/>
  <c r="I8459" i="1" s="1"/>
  <c r="C8457" i="7"/>
  <c r="D8457" i="7" s="1"/>
  <c r="I8463" i="1" s="1"/>
  <c r="C8461" i="7"/>
  <c r="D8461" i="7" s="1"/>
  <c r="I8467" i="1" s="1"/>
  <c r="C8438" i="7"/>
  <c r="D8438" i="7" s="1"/>
  <c r="I8444" i="1" s="1"/>
  <c r="C8442" i="7"/>
  <c r="D8442" i="7" s="1"/>
  <c r="I8448" i="1" s="1"/>
  <c r="C8446" i="7"/>
  <c r="D8446" i="7" s="1"/>
  <c r="I8452" i="1" s="1"/>
  <c r="C8450" i="7"/>
  <c r="D8450" i="7" s="1"/>
  <c r="I8456" i="1" s="1"/>
  <c r="C8454" i="7"/>
  <c r="D8454" i="7" s="1"/>
  <c r="I8460" i="1" s="1"/>
  <c r="C8458" i="7"/>
  <c r="D8458" i="7" s="1"/>
  <c r="I8464" i="1" s="1"/>
  <c r="C8462" i="7"/>
  <c r="D8462" i="7" s="1"/>
  <c r="I8468" i="1" s="1"/>
  <c r="C8435" i="7"/>
  <c r="D8435" i="7" s="1"/>
  <c r="I8441" i="1" s="1"/>
  <c r="C8439" i="7"/>
  <c r="D8439" i="7" s="1"/>
  <c r="I8445" i="1" s="1"/>
  <c r="C8443" i="7"/>
  <c r="D8443" i="7" s="1"/>
  <c r="I8449" i="1" s="1"/>
  <c r="C8447" i="7"/>
  <c r="D8447" i="7" s="1"/>
  <c r="I8453" i="1" s="1"/>
  <c r="C8451" i="7"/>
  <c r="D8451" i="7" s="1"/>
  <c r="I8457" i="1" s="1"/>
  <c r="C8455" i="7"/>
  <c r="D8455" i="7" s="1"/>
  <c r="I8461" i="1" s="1"/>
  <c r="C8459" i="7"/>
  <c r="D8459" i="7" s="1"/>
  <c r="I8465" i="1" s="1"/>
  <c r="D276" i="6"/>
  <c r="C8312" i="7"/>
  <c r="D8312" i="7" s="1"/>
  <c r="I8318" i="1" s="1"/>
  <c r="C8316" i="7"/>
  <c r="D8316" i="7" s="1"/>
  <c r="I8322" i="1" s="1"/>
  <c r="C8320" i="7"/>
  <c r="D8320" i="7" s="1"/>
  <c r="I8326" i="1" s="1"/>
  <c r="C8324" i="7"/>
  <c r="D8324" i="7" s="1"/>
  <c r="I8330" i="1" s="1"/>
  <c r="C8328" i="7"/>
  <c r="D8328" i="7" s="1"/>
  <c r="I8334" i="1" s="1"/>
  <c r="C8332" i="7"/>
  <c r="D8332" i="7" s="1"/>
  <c r="I8338" i="1" s="1"/>
  <c r="C8336" i="7"/>
  <c r="D8336" i="7" s="1"/>
  <c r="I8342" i="1" s="1"/>
  <c r="C8340" i="7"/>
  <c r="D8340" i="7" s="1"/>
  <c r="I8346" i="1" s="1"/>
  <c r="C8313" i="7"/>
  <c r="D8313" i="7" s="1"/>
  <c r="I8319" i="1" s="1"/>
  <c r="C8317" i="7"/>
  <c r="D8317" i="7" s="1"/>
  <c r="I8323" i="1" s="1"/>
  <c r="C8321" i="7"/>
  <c r="D8321" i="7" s="1"/>
  <c r="I8327" i="1" s="1"/>
  <c r="C8325" i="7"/>
  <c r="D8325" i="7" s="1"/>
  <c r="I8331" i="1" s="1"/>
  <c r="C8329" i="7"/>
  <c r="D8329" i="7" s="1"/>
  <c r="I8335" i="1" s="1"/>
  <c r="C8333" i="7"/>
  <c r="D8333" i="7" s="1"/>
  <c r="I8339" i="1" s="1"/>
  <c r="C8337" i="7"/>
  <c r="D8337" i="7" s="1"/>
  <c r="I8343" i="1" s="1"/>
  <c r="C8341" i="7"/>
  <c r="D8341" i="7" s="1"/>
  <c r="I8347" i="1" s="1"/>
  <c r="C8314" i="7"/>
  <c r="D8314" i="7" s="1"/>
  <c r="I8320" i="1" s="1"/>
  <c r="C8318" i="7"/>
  <c r="D8318" i="7" s="1"/>
  <c r="I8324" i="1" s="1"/>
  <c r="C8322" i="7"/>
  <c r="D8322" i="7" s="1"/>
  <c r="I8328" i="1" s="1"/>
  <c r="C8326" i="7"/>
  <c r="D8326" i="7" s="1"/>
  <c r="I8332" i="1" s="1"/>
  <c r="C8330" i="7"/>
  <c r="D8330" i="7" s="1"/>
  <c r="I8336" i="1" s="1"/>
  <c r="C8334" i="7"/>
  <c r="D8334" i="7" s="1"/>
  <c r="I8340" i="1" s="1"/>
  <c r="C8338" i="7"/>
  <c r="D8338" i="7" s="1"/>
  <c r="I8344" i="1" s="1"/>
  <c r="C8342" i="7"/>
  <c r="D8342" i="7" s="1"/>
  <c r="I8348" i="1" s="1"/>
  <c r="C8315" i="7"/>
  <c r="D8315" i="7" s="1"/>
  <c r="I8321" i="1" s="1"/>
  <c r="C8319" i="7"/>
  <c r="D8319" i="7" s="1"/>
  <c r="I8325" i="1" s="1"/>
  <c r="C8323" i="7"/>
  <c r="D8323" i="7" s="1"/>
  <c r="I8329" i="1" s="1"/>
  <c r="C8327" i="7"/>
  <c r="D8327" i="7" s="1"/>
  <c r="I8333" i="1" s="1"/>
  <c r="C8331" i="7"/>
  <c r="D8331" i="7" s="1"/>
  <c r="I8337" i="1" s="1"/>
  <c r="C8335" i="7"/>
  <c r="D8335" i="7" s="1"/>
  <c r="I8341" i="1" s="1"/>
  <c r="C8339" i="7"/>
  <c r="D8339" i="7" s="1"/>
  <c r="I8345" i="1" s="1"/>
  <c r="D272" i="6"/>
  <c r="C8192" i="7"/>
  <c r="D8192" i="7" s="1"/>
  <c r="I8198" i="1" s="1"/>
  <c r="C8196" i="7"/>
  <c r="D8196" i="7" s="1"/>
  <c r="I8202" i="1" s="1"/>
  <c r="C8200" i="7"/>
  <c r="D8200" i="7" s="1"/>
  <c r="I8206" i="1" s="1"/>
  <c r="C8204" i="7"/>
  <c r="D8204" i="7" s="1"/>
  <c r="I8210" i="1" s="1"/>
  <c r="C8208" i="7"/>
  <c r="D8208" i="7" s="1"/>
  <c r="I8214" i="1" s="1"/>
  <c r="C8212" i="7"/>
  <c r="D8212" i="7" s="1"/>
  <c r="I8218" i="1" s="1"/>
  <c r="C8216" i="7"/>
  <c r="D8216" i="7" s="1"/>
  <c r="I8222" i="1" s="1"/>
  <c r="C8193" i="7"/>
  <c r="D8193" i="7" s="1"/>
  <c r="I8199" i="1" s="1"/>
  <c r="C8197" i="7"/>
  <c r="D8197" i="7" s="1"/>
  <c r="I8203" i="1" s="1"/>
  <c r="C8201" i="7"/>
  <c r="D8201" i="7" s="1"/>
  <c r="I8207" i="1" s="1"/>
  <c r="C8205" i="7"/>
  <c r="D8205" i="7" s="1"/>
  <c r="I8211" i="1" s="1"/>
  <c r="C8209" i="7"/>
  <c r="D8209" i="7" s="1"/>
  <c r="I8215" i="1" s="1"/>
  <c r="C8213" i="7"/>
  <c r="D8213" i="7" s="1"/>
  <c r="I8219" i="1" s="1"/>
  <c r="C8217" i="7"/>
  <c r="D8217" i="7" s="1"/>
  <c r="I8223" i="1" s="1"/>
  <c r="C8190" i="7"/>
  <c r="D8190" i="7" s="1"/>
  <c r="I8196" i="1" s="1"/>
  <c r="C8194" i="7"/>
  <c r="D8194" i="7" s="1"/>
  <c r="I8200" i="1" s="1"/>
  <c r="C8198" i="7"/>
  <c r="D8198" i="7" s="1"/>
  <c r="I8204" i="1" s="1"/>
  <c r="C8202" i="7"/>
  <c r="D8202" i="7" s="1"/>
  <c r="I8208" i="1" s="1"/>
  <c r="C8206" i="7"/>
  <c r="D8206" i="7" s="1"/>
  <c r="I8212" i="1" s="1"/>
  <c r="C8210" i="7"/>
  <c r="D8210" i="7" s="1"/>
  <c r="I8216" i="1" s="1"/>
  <c r="C8214" i="7"/>
  <c r="D8214" i="7" s="1"/>
  <c r="I8220" i="1" s="1"/>
  <c r="C8218" i="7"/>
  <c r="D8218" i="7" s="1"/>
  <c r="I8224" i="1" s="1"/>
  <c r="C8191" i="7"/>
  <c r="D8191" i="7" s="1"/>
  <c r="I8197" i="1" s="1"/>
  <c r="C8195" i="7"/>
  <c r="D8195" i="7" s="1"/>
  <c r="I8201" i="1" s="1"/>
  <c r="C8199" i="7"/>
  <c r="D8199" i="7" s="1"/>
  <c r="I8205" i="1" s="1"/>
  <c r="C8203" i="7"/>
  <c r="D8203" i="7" s="1"/>
  <c r="I8209" i="1" s="1"/>
  <c r="C8207" i="7"/>
  <c r="D8207" i="7" s="1"/>
  <c r="I8213" i="1" s="1"/>
  <c r="C8211" i="7"/>
  <c r="D8211" i="7" s="1"/>
  <c r="I8217" i="1" s="1"/>
  <c r="C8215" i="7"/>
  <c r="D8215" i="7" s="1"/>
  <c r="I8221" i="1" s="1"/>
  <c r="C8219" i="7"/>
  <c r="D8219" i="7" s="1"/>
  <c r="I8225" i="1" s="1"/>
  <c r="D268" i="6"/>
  <c r="C8072" i="7"/>
  <c r="D8072" i="7" s="1"/>
  <c r="I8078" i="1" s="1"/>
  <c r="C8076" i="7"/>
  <c r="D8076" i="7" s="1"/>
  <c r="I8082" i="1" s="1"/>
  <c r="C8080" i="7"/>
  <c r="D8080" i="7" s="1"/>
  <c r="I8086" i="1" s="1"/>
  <c r="C8084" i="7"/>
  <c r="D8084" i="7" s="1"/>
  <c r="I8090" i="1" s="1"/>
  <c r="C8088" i="7"/>
  <c r="D8088" i="7" s="1"/>
  <c r="I8094" i="1" s="1"/>
  <c r="C8092" i="7"/>
  <c r="D8092" i="7" s="1"/>
  <c r="I8098" i="1" s="1"/>
  <c r="C8096" i="7"/>
  <c r="D8096" i="7" s="1"/>
  <c r="I8102" i="1" s="1"/>
  <c r="C8069" i="7"/>
  <c r="D8069" i="7" s="1"/>
  <c r="I8075" i="1" s="1"/>
  <c r="C8073" i="7"/>
  <c r="D8073" i="7" s="1"/>
  <c r="I8079" i="1" s="1"/>
  <c r="C8077" i="7"/>
  <c r="D8077" i="7" s="1"/>
  <c r="I8083" i="1" s="1"/>
  <c r="C8081" i="7"/>
  <c r="D8081" i="7" s="1"/>
  <c r="I8087" i="1" s="1"/>
  <c r="C8085" i="7"/>
  <c r="D8085" i="7" s="1"/>
  <c r="I8091" i="1" s="1"/>
  <c r="C8089" i="7"/>
  <c r="D8089" i="7" s="1"/>
  <c r="I8095" i="1" s="1"/>
  <c r="C8093" i="7"/>
  <c r="D8093" i="7" s="1"/>
  <c r="I8099" i="1" s="1"/>
  <c r="C8097" i="7"/>
  <c r="D8097" i="7" s="1"/>
  <c r="I8103" i="1" s="1"/>
  <c r="C8070" i="7"/>
  <c r="D8070" i="7" s="1"/>
  <c r="I8076" i="1" s="1"/>
  <c r="C8074" i="7"/>
  <c r="D8074" i="7" s="1"/>
  <c r="I8080" i="1" s="1"/>
  <c r="C8078" i="7"/>
  <c r="D8078" i="7" s="1"/>
  <c r="I8084" i="1" s="1"/>
  <c r="C8082" i="7"/>
  <c r="D8082" i="7" s="1"/>
  <c r="I8088" i="1" s="1"/>
  <c r="C8086" i="7"/>
  <c r="D8086" i="7" s="1"/>
  <c r="I8092" i="1" s="1"/>
  <c r="C8090" i="7"/>
  <c r="D8090" i="7" s="1"/>
  <c r="I8096" i="1" s="1"/>
  <c r="C8094" i="7"/>
  <c r="D8094" i="7" s="1"/>
  <c r="I8100" i="1" s="1"/>
  <c r="C8071" i="7"/>
  <c r="D8071" i="7" s="1"/>
  <c r="I8077" i="1" s="1"/>
  <c r="C8075" i="7"/>
  <c r="D8075" i="7" s="1"/>
  <c r="I8081" i="1" s="1"/>
  <c r="C8079" i="7"/>
  <c r="D8079" i="7" s="1"/>
  <c r="I8085" i="1" s="1"/>
  <c r="C8083" i="7"/>
  <c r="D8083" i="7" s="1"/>
  <c r="I8089" i="1" s="1"/>
  <c r="C8087" i="7"/>
  <c r="D8087" i="7" s="1"/>
  <c r="I8093" i="1" s="1"/>
  <c r="C8091" i="7"/>
  <c r="D8091" i="7" s="1"/>
  <c r="I8097" i="1" s="1"/>
  <c r="C8095" i="7"/>
  <c r="D8095" i="7" s="1"/>
  <c r="I8101" i="1" s="1"/>
  <c r="D264" i="6"/>
  <c r="C7948" i="7"/>
  <c r="D7948" i="7" s="1"/>
  <c r="I7954" i="1" s="1"/>
  <c r="C7952" i="7"/>
  <c r="D7952" i="7" s="1"/>
  <c r="I7958" i="1" s="1"/>
  <c r="C7956" i="7"/>
  <c r="D7956" i="7" s="1"/>
  <c r="I7962" i="1" s="1"/>
  <c r="C7960" i="7"/>
  <c r="D7960" i="7" s="1"/>
  <c r="I7966" i="1" s="1"/>
  <c r="C7964" i="7"/>
  <c r="D7964" i="7" s="1"/>
  <c r="I7970" i="1" s="1"/>
  <c r="C7968" i="7"/>
  <c r="D7968" i="7" s="1"/>
  <c r="I7974" i="1" s="1"/>
  <c r="C7972" i="7"/>
  <c r="D7972" i="7" s="1"/>
  <c r="I7978" i="1" s="1"/>
  <c r="C7976" i="7"/>
  <c r="D7976" i="7" s="1"/>
  <c r="I7982" i="1" s="1"/>
  <c r="C7949" i="7"/>
  <c r="D7949" i="7" s="1"/>
  <c r="I7955" i="1" s="1"/>
  <c r="C7953" i="7"/>
  <c r="D7953" i="7" s="1"/>
  <c r="I7959" i="1" s="1"/>
  <c r="C7957" i="7"/>
  <c r="D7957" i="7" s="1"/>
  <c r="I7963" i="1" s="1"/>
  <c r="C7961" i="7"/>
  <c r="D7961" i="7" s="1"/>
  <c r="I7967" i="1" s="1"/>
  <c r="C7965" i="7"/>
  <c r="D7965" i="7" s="1"/>
  <c r="I7971" i="1" s="1"/>
  <c r="C7969" i="7"/>
  <c r="D7969" i="7" s="1"/>
  <c r="I7975" i="1" s="1"/>
  <c r="C7973" i="7"/>
  <c r="D7973" i="7" s="1"/>
  <c r="I7979" i="1" s="1"/>
  <c r="C7946" i="7"/>
  <c r="D7946" i="7" s="1"/>
  <c r="I7952" i="1" s="1"/>
  <c r="C7950" i="7"/>
  <c r="D7950" i="7" s="1"/>
  <c r="I7956" i="1" s="1"/>
  <c r="C7954" i="7"/>
  <c r="D7954" i="7" s="1"/>
  <c r="I7960" i="1" s="1"/>
  <c r="C7958" i="7"/>
  <c r="D7958" i="7" s="1"/>
  <c r="I7964" i="1" s="1"/>
  <c r="C7962" i="7"/>
  <c r="D7962" i="7" s="1"/>
  <c r="I7968" i="1" s="1"/>
  <c r="C7966" i="7"/>
  <c r="D7966" i="7" s="1"/>
  <c r="I7972" i="1" s="1"/>
  <c r="C7970" i="7"/>
  <c r="D7970" i="7" s="1"/>
  <c r="I7976" i="1" s="1"/>
  <c r="C7974" i="7"/>
  <c r="D7974" i="7" s="1"/>
  <c r="I7980" i="1" s="1"/>
  <c r="C7947" i="7"/>
  <c r="D7947" i="7" s="1"/>
  <c r="I7953" i="1" s="1"/>
  <c r="C7951" i="7"/>
  <c r="D7951" i="7" s="1"/>
  <c r="I7957" i="1" s="1"/>
  <c r="C7955" i="7"/>
  <c r="D7955" i="7" s="1"/>
  <c r="I7961" i="1" s="1"/>
  <c r="C7959" i="7"/>
  <c r="D7959" i="7" s="1"/>
  <c r="I7965" i="1" s="1"/>
  <c r="C7963" i="7"/>
  <c r="D7963" i="7" s="1"/>
  <c r="I7969" i="1" s="1"/>
  <c r="C7967" i="7"/>
  <c r="D7967" i="7" s="1"/>
  <c r="I7973" i="1" s="1"/>
  <c r="C7971" i="7"/>
  <c r="D7971" i="7" s="1"/>
  <c r="I7977" i="1" s="1"/>
  <c r="C7975" i="7"/>
  <c r="D7975" i="7" s="1"/>
  <c r="I7981" i="1" s="1"/>
  <c r="D260" i="6"/>
  <c r="C7824" i="7"/>
  <c r="D7824" i="7" s="1"/>
  <c r="I7830" i="1" s="1"/>
  <c r="C7828" i="7"/>
  <c r="D7828" i="7" s="1"/>
  <c r="I7834" i="1" s="1"/>
  <c r="C7832" i="7"/>
  <c r="D7832" i="7" s="1"/>
  <c r="I7838" i="1" s="1"/>
  <c r="C7836" i="7"/>
  <c r="D7836" i="7" s="1"/>
  <c r="I7842" i="1" s="1"/>
  <c r="C7840" i="7"/>
  <c r="D7840" i="7" s="1"/>
  <c r="I7846" i="1" s="1"/>
  <c r="C7844" i="7"/>
  <c r="D7844" i="7" s="1"/>
  <c r="I7850" i="1" s="1"/>
  <c r="C7848" i="7"/>
  <c r="D7848" i="7" s="1"/>
  <c r="I7854" i="1" s="1"/>
  <c r="C7852" i="7"/>
  <c r="D7852" i="7" s="1"/>
  <c r="I7858" i="1" s="1"/>
  <c r="C7825" i="7"/>
  <c r="D7825" i="7" s="1"/>
  <c r="I7831" i="1" s="1"/>
  <c r="C7829" i="7"/>
  <c r="D7829" i="7" s="1"/>
  <c r="I7835" i="1" s="1"/>
  <c r="C7833" i="7"/>
  <c r="D7833" i="7" s="1"/>
  <c r="I7839" i="1" s="1"/>
  <c r="C7837" i="7"/>
  <c r="D7837" i="7" s="1"/>
  <c r="I7843" i="1" s="1"/>
  <c r="C7841" i="7"/>
  <c r="D7841" i="7" s="1"/>
  <c r="I7847" i="1" s="1"/>
  <c r="C7845" i="7"/>
  <c r="D7845" i="7" s="1"/>
  <c r="I7851" i="1" s="1"/>
  <c r="C7849" i="7"/>
  <c r="D7849" i="7" s="1"/>
  <c r="I7855" i="1" s="1"/>
  <c r="C7853" i="7"/>
  <c r="D7853" i="7" s="1"/>
  <c r="I7859" i="1" s="1"/>
  <c r="C7826" i="7"/>
  <c r="D7826" i="7" s="1"/>
  <c r="I7832" i="1" s="1"/>
  <c r="C7830" i="7"/>
  <c r="D7830" i="7" s="1"/>
  <c r="I7836" i="1" s="1"/>
  <c r="C7834" i="7"/>
  <c r="D7834" i="7" s="1"/>
  <c r="I7840" i="1" s="1"/>
  <c r="C7838" i="7"/>
  <c r="D7838" i="7" s="1"/>
  <c r="I7844" i="1" s="1"/>
  <c r="C7842" i="7"/>
  <c r="D7842" i="7" s="1"/>
  <c r="I7848" i="1" s="1"/>
  <c r="C7846" i="7"/>
  <c r="D7846" i="7" s="1"/>
  <c r="I7852" i="1" s="1"/>
  <c r="C7850" i="7"/>
  <c r="D7850" i="7" s="1"/>
  <c r="I7856" i="1" s="1"/>
  <c r="C7827" i="7"/>
  <c r="D7827" i="7" s="1"/>
  <c r="I7833" i="1" s="1"/>
  <c r="C7831" i="7"/>
  <c r="D7831" i="7" s="1"/>
  <c r="I7837" i="1" s="1"/>
  <c r="C7835" i="7"/>
  <c r="D7835" i="7" s="1"/>
  <c r="I7841" i="1" s="1"/>
  <c r="C7839" i="7"/>
  <c r="D7839" i="7" s="1"/>
  <c r="I7845" i="1" s="1"/>
  <c r="C7843" i="7"/>
  <c r="D7843" i="7" s="1"/>
  <c r="I7849" i="1" s="1"/>
  <c r="C7847" i="7"/>
  <c r="D7847" i="7" s="1"/>
  <c r="I7853" i="1" s="1"/>
  <c r="C7851" i="7"/>
  <c r="D7851" i="7" s="1"/>
  <c r="I7857" i="1" s="1"/>
  <c r="D256" i="6"/>
  <c r="C7704" i="7"/>
  <c r="D7704" i="7" s="1"/>
  <c r="I7710" i="1" s="1"/>
  <c r="C7708" i="7"/>
  <c r="D7708" i="7" s="1"/>
  <c r="I7714" i="1" s="1"/>
  <c r="C7712" i="7"/>
  <c r="D7712" i="7" s="1"/>
  <c r="I7718" i="1" s="1"/>
  <c r="C7716" i="7"/>
  <c r="D7716" i="7" s="1"/>
  <c r="I7722" i="1" s="1"/>
  <c r="C7720" i="7"/>
  <c r="D7720" i="7" s="1"/>
  <c r="I7726" i="1" s="1"/>
  <c r="C7724" i="7"/>
  <c r="D7724" i="7" s="1"/>
  <c r="I7730" i="1" s="1"/>
  <c r="C7728" i="7"/>
  <c r="D7728" i="7" s="1"/>
  <c r="I7734" i="1" s="1"/>
  <c r="C7705" i="7"/>
  <c r="D7705" i="7" s="1"/>
  <c r="I7711" i="1" s="1"/>
  <c r="C7709" i="7"/>
  <c r="D7709" i="7" s="1"/>
  <c r="I7715" i="1" s="1"/>
  <c r="C7713" i="7"/>
  <c r="D7713" i="7" s="1"/>
  <c r="I7719" i="1" s="1"/>
  <c r="C7717" i="7"/>
  <c r="D7717" i="7" s="1"/>
  <c r="I7723" i="1" s="1"/>
  <c r="C7721" i="7"/>
  <c r="D7721" i="7" s="1"/>
  <c r="I7727" i="1" s="1"/>
  <c r="C7725" i="7"/>
  <c r="D7725" i="7" s="1"/>
  <c r="I7731" i="1" s="1"/>
  <c r="C7729" i="7"/>
  <c r="D7729" i="7" s="1"/>
  <c r="I7735" i="1" s="1"/>
  <c r="C7706" i="7"/>
  <c r="D7706" i="7" s="1"/>
  <c r="I7712" i="1" s="1"/>
  <c r="C7710" i="7"/>
  <c r="D7710" i="7" s="1"/>
  <c r="I7716" i="1" s="1"/>
  <c r="C7714" i="7"/>
  <c r="D7714" i="7" s="1"/>
  <c r="I7720" i="1" s="1"/>
  <c r="C7718" i="7"/>
  <c r="D7718" i="7" s="1"/>
  <c r="I7724" i="1" s="1"/>
  <c r="C7722" i="7"/>
  <c r="D7722" i="7" s="1"/>
  <c r="I7728" i="1" s="1"/>
  <c r="C7726" i="7"/>
  <c r="D7726" i="7" s="1"/>
  <c r="I7732" i="1" s="1"/>
  <c r="C7730" i="7"/>
  <c r="D7730" i="7" s="1"/>
  <c r="I7736" i="1" s="1"/>
  <c r="C7707" i="7"/>
  <c r="D7707" i="7" s="1"/>
  <c r="I7713" i="1" s="1"/>
  <c r="C7711" i="7"/>
  <c r="D7711" i="7" s="1"/>
  <c r="I7717" i="1" s="1"/>
  <c r="C7715" i="7"/>
  <c r="D7715" i="7" s="1"/>
  <c r="I7721" i="1" s="1"/>
  <c r="C7719" i="7"/>
  <c r="D7719" i="7" s="1"/>
  <c r="I7725" i="1" s="1"/>
  <c r="C7723" i="7"/>
  <c r="D7723" i="7" s="1"/>
  <c r="I7729" i="1" s="1"/>
  <c r="C7727" i="7"/>
  <c r="D7727" i="7" s="1"/>
  <c r="I7733" i="1" s="1"/>
  <c r="C7731" i="7"/>
  <c r="D7731" i="7" s="1"/>
  <c r="I7737" i="1" s="1"/>
  <c r="D252" i="6"/>
  <c r="C7584" i="7"/>
  <c r="D7584" i="7" s="1"/>
  <c r="I7590" i="1" s="1"/>
  <c r="C7588" i="7"/>
  <c r="D7588" i="7" s="1"/>
  <c r="I7594" i="1" s="1"/>
  <c r="C7592" i="7"/>
  <c r="D7592" i="7" s="1"/>
  <c r="I7598" i="1" s="1"/>
  <c r="C7596" i="7"/>
  <c r="D7596" i="7" s="1"/>
  <c r="I7602" i="1" s="1"/>
  <c r="C7600" i="7"/>
  <c r="D7600" i="7" s="1"/>
  <c r="I7606" i="1" s="1"/>
  <c r="C7604" i="7"/>
  <c r="D7604" i="7" s="1"/>
  <c r="I7610" i="1" s="1"/>
  <c r="C7608" i="7"/>
  <c r="D7608" i="7" s="1"/>
  <c r="I7614" i="1" s="1"/>
  <c r="C7581" i="7"/>
  <c r="D7581" i="7" s="1"/>
  <c r="I7587" i="1" s="1"/>
  <c r="C7585" i="7"/>
  <c r="D7585" i="7" s="1"/>
  <c r="I7591" i="1" s="1"/>
  <c r="C7589" i="7"/>
  <c r="D7589" i="7" s="1"/>
  <c r="I7595" i="1" s="1"/>
  <c r="C7593" i="7"/>
  <c r="D7593" i="7" s="1"/>
  <c r="I7599" i="1" s="1"/>
  <c r="C7597" i="7"/>
  <c r="D7597" i="7" s="1"/>
  <c r="I7603" i="1" s="1"/>
  <c r="C7601" i="7"/>
  <c r="D7601" i="7" s="1"/>
  <c r="I7607" i="1" s="1"/>
  <c r="C7605" i="7"/>
  <c r="D7605" i="7" s="1"/>
  <c r="I7611" i="1" s="1"/>
  <c r="C7609" i="7"/>
  <c r="D7609" i="7" s="1"/>
  <c r="I7615" i="1" s="1"/>
  <c r="C7582" i="7"/>
  <c r="D7582" i="7" s="1"/>
  <c r="I7588" i="1" s="1"/>
  <c r="C7586" i="7"/>
  <c r="D7586" i="7" s="1"/>
  <c r="I7592" i="1" s="1"/>
  <c r="C7590" i="7"/>
  <c r="D7590" i="7" s="1"/>
  <c r="I7596" i="1" s="1"/>
  <c r="C7594" i="7"/>
  <c r="D7594" i="7" s="1"/>
  <c r="I7600" i="1" s="1"/>
  <c r="C7598" i="7"/>
  <c r="D7598" i="7" s="1"/>
  <c r="I7604" i="1" s="1"/>
  <c r="C7602" i="7"/>
  <c r="D7602" i="7" s="1"/>
  <c r="I7608" i="1" s="1"/>
  <c r="C7606" i="7"/>
  <c r="D7606" i="7" s="1"/>
  <c r="I7612" i="1" s="1"/>
  <c r="C7610" i="7"/>
  <c r="D7610" i="7" s="1"/>
  <c r="I7616" i="1" s="1"/>
  <c r="C7583" i="7"/>
  <c r="D7583" i="7" s="1"/>
  <c r="I7589" i="1" s="1"/>
  <c r="C7587" i="7"/>
  <c r="D7587" i="7" s="1"/>
  <c r="I7593" i="1" s="1"/>
  <c r="C7591" i="7"/>
  <c r="D7591" i="7" s="1"/>
  <c r="I7597" i="1" s="1"/>
  <c r="C7595" i="7"/>
  <c r="D7595" i="7" s="1"/>
  <c r="I7601" i="1" s="1"/>
  <c r="C7599" i="7"/>
  <c r="D7599" i="7" s="1"/>
  <c r="I7605" i="1" s="1"/>
  <c r="C7603" i="7"/>
  <c r="D7603" i="7" s="1"/>
  <c r="I7609" i="1" s="1"/>
  <c r="C7607" i="7"/>
  <c r="D7607" i="7" s="1"/>
  <c r="I7613" i="1" s="1"/>
  <c r="C7611" i="7"/>
  <c r="D7611" i="7" s="1"/>
  <c r="I7617" i="1" s="1"/>
  <c r="D248" i="6"/>
  <c r="C7460" i="7"/>
  <c r="D7460" i="7" s="1"/>
  <c r="I7466" i="1" s="1"/>
  <c r="C7464" i="7"/>
  <c r="D7464" i="7" s="1"/>
  <c r="I7470" i="1" s="1"/>
  <c r="C7468" i="7"/>
  <c r="D7468" i="7" s="1"/>
  <c r="I7474" i="1" s="1"/>
  <c r="C7472" i="7"/>
  <c r="D7472" i="7" s="1"/>
  <c r="I7478" i="1" s="1"/>
  <c r="C7476" i="7"/>
  <c r="D7476" i="7" s="1"/>
  <c r="I7482" i="1" s="1"/>
  <c r="C7480" i="7"/>
  <c r="D7480" i="7" s="1"/>
  <c r="I7486" i="1" s="1"/>
  <c r="C7484" i="7"/>
  <c r="D7484" i="7" s="1"/>
  <c r="I7490" i="1" s="1"/>
  <c r="C7488" i="7"/>
  <c r="D7488" i="7" s="1"/>
  <c r="I7494" i="1" s="1"/>
  <c r="C7461" i="7"/>
  <c r="D7461" i="7" s="1"/>
  <c r="I7467" i="1" s="1"/>
  <c r="C7465" i="7"/>
  <c r="D7465" i="7" s="1"/>
  <c r="I7471" i="1" s="1"/>
  <c r="C7469" i="7"/>
  <c r="D7469" i="7" s="1"/>
  <c r="I7475" i="1" s="1"/>
  <c r="C7473" i="7"/>
  <c r="D7473" i="7" s="1"/>
  <c r="I7479" i="1" s="1"/>
  <c r="C7477" i="7"/>
  <c r="D7477" i="7" s="1"/>
  <c r="I7483" i="1" s="1"/>
  <c r="C7481" i="7"/>
  <c r="D7481" i="7" s="1"/>
  <c r="I7487" i="1" s="1"/>
  <c r="C7485" i="7"/>
  <c r="D7485" i="7" s="1"/>
  <c r="I7491" i="1" s="1"/>
  <c r="C7462" i="7"/>
  <c r="D7462" i="7" s="1"/>
  <c r="I7468" i="1" s="1"/>
  <c r="C7466" i="7"/>
  <c r="D7466" i="7" s="1"/>
  <c r="I7472" i="1" s="1"/>
  <c r="C7470" i="7"/>
  <c r="D7470" i="7" s="1"/>
  <c r="I7476" i="1" s="1"/>
  <c r="C7474" i="7"/>
  <c r="D7474" i="7" s="1"/>
  <c r="I7480" i="1" s="1"/>
  <c r="C7478" i="7"/>
  <c r="D7478" i="7" s="1"/>
  <c r="I7484" i="1" s="1"/>
  <c r="C7482" i="7"/>
  <c r="D7482" i="7" s="1"/>
  <c r="I7488" i="1" s="1"/>
  <c r="C7486" i="7"/>
  <c r="D7486" i="7" s="1"/>
  <c r="I7492" i="1" s="1"/>
  <c r="C7459" i="7"/>
  <c r="D7459" i="7" s="1"/>
  <c r="I7465" i="1" s="1"/>
  <c r="C7463" i="7"/>
  <c r="D7463" i="7" s="1"/>
  <c r="I7469" i="1" s="1"/>
  <c r="C7467" i="7"/>
  <c r="D7467" i="7" s="1"/>
  <c r="I7473" i="1" s="1"/>
  <c r="C7471" i="7"/>
  <c r="D7471" i="7" s="1"/>
  <c r="I7477" i="1" s="1"/>
  <c r="C7475" i="7"/>
  <c r="D7475" i="7" s="1"/>
  <c r="I7481" i="1" s="1"/>
  <c r="C7479" i="7"/>
  <c r="D7479" i="7" s="1"/>
  <c r="I7485" i="1" s="1"/>
  <c r="C7483" i="7"/>
  <c r="D7483" i="7" s="1"/>
  <c r="I7489" i="1" s="1"/>
  <c r="C7487" i="7"/>
  <c r="D7487" i="7" s="1"/>
  <c r="I7493" i="1" s="1"/>
  <c r="D244" i="6"/>
  <c r="C7340" i="7"/>
  <c r="D7340" i="7" s="1"/>
  <c r="I7346" i="1" s="1"/>
  <c r="C7344" i="7"/>
  <c r="D7344" i="7" s="1"/>
  <c r="I7350" i="1" s="1"/>
  <c r="C7348" i="7"/>
  <c r="D7348" i="7" s="1"/>
  <c r="I7354" i="1" s="1"/>
  <c r="C7352" i="7"/>
  <c r="D7352" i="7" s="1"/>
  <c r="I7358" i="1" s="1"/>
  <c r="C7356" i="7"/>
  <c r="D7356" i="7" s="1"/>
  <c r="I7362" i="1" s="1"/>
  <c r="C7360" i="7"/>
  <c r="D7360" i="7" s="1"/>
  <c r="I7366" i="1" s="1"/>
  <c r="C7364" i="7"/>
  <c r="D7364" i="7" s="1"/>
  <c r="I7370" i="1" s="1"/>
  <c r="C7341" i="7"/>
  <c r="D7341" i="7" s="1"/>
  <c r="I7347" i="1" s="1"/>
  <c r="C7345" i="7"/>
  <c r="D7345" i="7" s="1"/>
  <c r="I7351" i="1" s="1"/>
  <c r="C7349" i="7"/>
  <c r="D7349" i="7" s="1"/>
  <c r="I7355" i="1" s="1"/>
  <c r="C7353" i="7"/>
  <c r="D7353" i="7" s="1"/>
  <c r="I7359" i="1" s="1"/>
  <c r="C7357" i="7"/>
  <c r="D7357" i="7" s="1"/>
  <c r="I7363" i="1" s="1"/>
  <c r="C7361" i="7"/>
  <c r="D7361" i="7" s="1"/>
  <c r="I7367" i="1" s="1"/>
  <c r="C7365" i="7"/>
  <c r="D7365" i="7" s="1"/>
  <c r="I7371" i="1" s="1"/>
  <c r="C7342" i="7"/>
  <c r="D7342" i="7" s="1"/>
  <c r="I7348" i="1" s="1"/>
  <c r="C7346" i="7"/>
  <c r="D7346" i="7" s="1"/>
  <c r="I7352" i="1" s="1"/>
  <c r="C7350" i="7"/>
  <c r="D7350" i="7" s="1"/>
  <c r="I7356" i="1" s="1"/>
  <c r="C7354" i="7"/>
  <c r="D7354" i="7" s="1"/>
  <c r="I7360" i="1" s="1"/>
  <c r="C7358" i="7"/>
  <c r="D7358" i="7" s="1"/>
  <c r="I7364" i="1" s="1"/>
  <c r="C7362" i="7"/>
  <c r="D7362" i="7" s="1"/>
  <c r="I7368" i="1" s="1"/>
  <c r="C7366" i="7"/>
  <c r="D7366" i="7" s="1"/>
  <c r="I7372" i="1" s="1"/>
  <c r="C7339" i="7"/>
  <c r="D7339" i="7" s="1"/>
  <c r="I7345" i="1" s="1"/>
  <c r="C7343" i="7"/>
  <c r="D7343" i="7" s="1"/>
  <c r="I7349" i="1" s="1"/>
  <c r="C7347" i="7"/>
  <c r="D7347" i="7" s="1"/>
  <c r="I7353" i="1" s="1"/>
  <c r="C7351" i="7"/>
  <c r="D7351" i="7" s="1"/>
  <c r="I7357" i="1" s="1"/>
  <c r="C7355" i="7"/>
  <c r="D7355" i="7" s="1"/>
  <c r="I7361" i="1" s="1"/>
  <c r="C7359" i="7"/>
  <c r="D7359" i="7" s="1"/>
  <c r="I7365" i="1" s="1"/>
  <c r="C7363" i="7"/>
  <c r="D7363" i="7" s="1"/>
  <c r="I7369" i="1" s="1"/>
  <c r="D240" i="6"/>
  <c r="C7216" i="7"/>
  <c r="D7216" i="7" s="1"/>
  <c r="I7222" i="1" s="1"/>
  <c r="C7220" i="7"/>
  <c r="D7220" i="7" s="1"/>
  <c r="I7226" i="1" s="1"/>
  <c r="C7224" i="7"/>
  <c r="D7224" i="7" s="1"/>
  <c r="I7230" i="1" s="1"/>
  <c r="C7228" i="7"/>
  <c r="D7228" i="7" s="1"/>
  <c r="I7234" i="1" s="1"/>
  <c r="C7232" i="7"/>
  <c r="D7232" i="7" s="1"/>
  <c r="I7238" i="1" s="1"/>
  <c r="C7236" i="7"/>
  <c r="D7236" i="7" s="1"/>
  <c r="I7242" i="1" s="1"/>
  <c r="C7240" i="7"/>
  <c r="D7240" i="7" s="1"/>
  <c r="I7246" i="1" s="1"/>
  <c r="C7244" i="7"/>
  <c r="D7244" i="7" s="1"/>
  <c r="I7250" i="1" s="1"/>
  <c r="C7217" i="7"/>
  <c r="D7217" i="7" s="1"/>
  <c r="I7223" i="1" s="1"/>
  <c r="C7221" i="7"/>
  <c r="D7221" i="7" s="1"/>
  <c r="I7227" i="1" s="1"/>
  <c r="C7225" i="7"/>
  <c r="D7225" i="7" s="1"/>
  <c r="I7231" i="1" s="1"/>
  <c r="C7229" i="7"/>
  <c r="D7229" i="7" s="1"/>
  <c r="I7235" i="1" s="1"/>
  <c r="C7233" i="7"/>
  <c r="D7233" i="7" s="1"/>
  <c r="I7239" i="1" s="1"/>
  <c r="C7237" i="7"/>
  <c r="D7237" i="7" s="1"/>
  <c r="I7243" i="1" s="1"/>
  <c r="C7241" i="7"/>
  <c r="D7241" i="7" s="1"/>
  <c r="I7247" i="1" s="1"/>
  <c r="C7245" i="7"/>
  <c r="D7245" i="7" s="1"/>
  <c r="I7251" i="1" s="1"/>
  <c r="C7218" i="7"/>
  <c r="D7218" i="7" s="1"/>
  <c r="I7224" i="1" s="1"/>
  <c r="C7222" i="7"/>
  <c r="D7222" i="7" s="1"/>
  <c r="I7228" i="1" s="1"/>
  <c r="C7226" i="7"/>
  <c r="D7226" i="7" s="1"/>
  <c r="I7232" i="1" s="1"/>
  <c r="C7230" i="7"/>
  <c r="D7230" i="7" s="1"/>
  <c r="I7236" i="1" s="1"/>
  <c r="C7234" i="7"/>
  <c r="D7234" i="7" s="1"/>
  <c r="I7240" i="1" s="1"/>
  <c r="C7238" i="7"/>
  <c r="D7238" i="7" s="1"/>
  <c r="I7244" i="1" s="1"/>
  <c r="C7242" i="7"/>
  <c r="D7242" i="7" s="1"/>
  <c r="I7248" i="1" s="1"/>
  <c r="C7246" i="7"/>
  <c r="D7246" i="7" s="1"/>
  <c r="I7252" i="1" s="1"/>
  <c r="C7219" i="7"/>
  <c r="D7219" i="7" s="1"/>
  <c r="I7225" i="1" s="1"/>
  <c r="C7223" i="7"/>
  <c r="D7223" i="7" s="1"/>
  <c r="I7229" i="1" s="1"/>
  <c r="C7227" i="7"/>
  <c r="D7227" i="7" s="1"/>
  <c r="I7233" i="1" s="1"/>
  <c r="C7231" i="7"/>
  <c r="D7231" i="7" s="1"/>
  <c r="I7237" i="1" s="1"/>
  <c r="C7235" i="7"/>
  <c r="D7235" i="7" s="1"/>
  <c r="I7241" i="1" s="1"/>
  <c r="C7239" i="7"/>
  <c r="D7239" i="7" s="1"/>
  <c r="I7245" i="1" s="1"/>
  <c r="C7243" i="7"/>
  <c r="D7243" i="7" s="1"/>
  <c r="I7249" i="1" s="1"/>
  <c r="D236" i="6"/>
  <c r="C7096" i="7"/>
  <c r="D7096" i="7" s="1"/>
  <c r="I7102" i="1" s="1"/>
  <c r="C7100" i="7"/>
  <c r="D7100" i="7" s="1"/>
  <c r="I7106" i="1" s="1"/>
  <c r="C7104" i="7"/>
  <c r="D7104" i="7" s="1"/>
  <c r="I7110" i="1" s="1"/>
  <c r="C7108" i="7"/>
  <c r="D7108" i="7" s="1"/>
  <c r="I7114" i="1" s="1"/>
  <c r="C7112" i="7"/>
  <c r="D7112" i="7" s="1"/>
  <c r="I7118" i="1" s="1"/>
  <c r="C7116" i="7"/>
  <c r="D7116" i="7" s="1"/>
  <c r="I7122" i="1" s="1"/>
  <c r="C7120" i="7"/>
  <c r="D7120" i="7" s="1"/>
  <c r="I7126" i="1" s="1"/>
  <c r="C7097" i="7"/>
  <c r="D7097" i="7" s="1"/>
  <c r="I7103" i="1" s="1"/>
  <c r="C7101" i="7"/>
  <c r="D7101" i="7" s="1"/>
  <c r="I7107" i="1" s="1"/>
  <c r="C7105" i="7"/>
  <c r="D7105" i="7" s="1"/>
  <c r="I7111" i="1" s="1"/>
  <c r="C7109" i="7"/>
  <c r="D7109" i="7" s="1"/>
  <c r="I7115" i="1" s="1"/>
  <c r="C7113" i="7"/>
  <c r="D7113" i="7" s="1"/>
  <c r="I7119" i="1" s="1"/>
  <c r="C7117" i="7"/>
  <c r="D7117" i="7" s="1"/>
  <c r="I7123" i="1" s="1"/>
  <c r="C7121" i="7"/>
  <c r="D7121" i="7" s="1"/>
  <c r="I7127" i="1" s="1"/>
  <c r="C7094" i="7"/>
  <c r="D7094" i="7" s="1"/>
  <c r="I7100" i="1" s="1"/>
  <c r="C7098" i="7"/>
  <c r="D7098" i="7" s="1"/>
  <c r="I7104" i="1" s="1"/>
  <c r="C7102" i="7"/>
  <c r="D7102" i="7" s="1"/>
  <c r="I7108" i="1" s="1"/>
  <c r="C7106" i="7"/>
  <c r="D7106" i="7" s="1"/>
  <c r="I7112" i="1" s="1"/>
  <c r="C7110" i="7"/>
  <c r="D7110" i="7" s="1"/>
  <c r="I7116" i="1" s="1"/>
  <c r="C7114" i="7"/>
  <c r="D7114" i="7" s="1"/>
  <c r="I7120" i="1" s="1"/>
  <c r="C7118" i="7"/>
  <c r="D7118" i="7" s="1"/>
  <c r="I7124" i="1" s="1"/>
  <c r="C7122" i="7"/>
  <c r="D7122" i="7" s="1"/>
  <c r="I7128" i="1" s="1"/>
  <c r="C7095" i="7"/>
  <c r="D7095" i="7" s="1"/>
  <c r="I7101" i="1" s="1"/>
  <c r="C7099" i="7"/>
  <c r="D7099" i="7" s="1"/>
  <c r="I7105" i="1" s="1"/>
  <c r="C7103" i="7"/>
  <c r="D7103" i="7" s="1"/>
  <c r="I7109" i="1" s="1"/>
  <c r="C7107" i="7"/>
  <c r="D7107" i="7" s="1"/>
  <c r="I7113" i="1" s="1"/>
  <c r="C7111" i="7"/>
  <c r="D7111" i="7" s="1"/>
  <c r="I7117" i="1" s="1"/>
  <c r="C7115" i="7"/>
  <c r="D7115" i="7" s="1"/>
  <c r="I7121" i="1" s="1"/>
  <c r="C7119" i="7"/>
  <c r="D7119" i="7" s="1"/>
  <c r="I7125" i="1" s="1"/>
  <c r="C7123" i="7"/>
  <c r="D7123" i="7" s="1"/>
  <c r="I7129" i="1" s="1"/>
  <c r="D232" i="6"/>
  <c r="C6976" i="7"/>
  <c r="D6976" i="7" s="1"/>
  <c r="I6982" i="1" s="1"/>
  <c r="C6980" i="7"/>
  <c r="D6980" i="7" s="1"/>
  <c r="I6986" i="1" s="1"/>
  <c r="C6984" i="7"/>
  <c r="D6984" i="7" s="1"/>
  <c r="I6990" i="1" s="1"/>
  <c r="C6988" i="7"/>
  <c r="D6988" i="7" s="1"/>
  <c r="I6994" i="1" s="1"/>
  <c r="C6992" i="7"/>
  <c r="D6992" i="7" s="1"/>
  <c r="I6998" i="1" s="1"/>
  <c r="C6996" i="7"/>
  <c r="D6996" i="7" s="1"/>
  <c r="I7002" i="1" s="1"/>
  <c r="C7000" i="7"/>
  <c r="D7000" i="7" s="1"/>
  <c r="I7006" i="1" s="1"/>
  <c r="C6977" i="7"/>
  <c r="D6977" i="7" s="1"/>
  <c r="I6983" i="1" s="1"/>
  <c r="C6981" i="7"/>
  <c r="D6981" i="7" s="1"/>
  <c r="I6987" i="1" s="1"/>
  <c r="C6985" i="7"/>
  <c r="D6985" i="7" s="1"/>
  <c r="I6991" i="1" s="1"/>
  <c r="C6989" i="7"/>
  <c r="D6989" i="7" s="1"/>
  <c r="I6995" i="1" s="1"/>
  <c r="C6993" i="7"/>
  <c r="D6993" i="7" s="1"/>
  <c r="I6999" i="1" s="1"/>
  <c r="C6997" i="7"/>
  <c r="D6997" i="7" s="1"/>
  <c r="I7003" i="1" s="1"/>
  <c r="C7001" i="7"/>
  <c r="D7001" i="7" s="1"/>
  <c r="I7007" i="1" s="1"/>
  <c r="C6974" i="7"/>
  <c r="D6974" i="7" s="1"/>
  <c r="I6980" i="1" s="1"/>
  <c r="C6978" i="7"/>
  <c r="D6978" i="7" s="1"/>
  <c r="I6984" i="1" s="1"/>
  <c r="C6982" i="7"/>
  <c r="D6982" i="7" s="1"/>
  <c r="I6988" i="1" s="1"/>
  <c r="C6986" i="7"/>
  <c r="D6986" i="7" s="1"/>
  <c r="I6992" i="1" s="1"/>
  <c r="C6990" i="7"/>
  <c r="D6990" i="7" s="1"/>
  <c r="I6996" i="1" s="1"/>
  <c r="C6994" i="7"/>
  <c r="D6994" i="7" s="1"/>
  <c r="I7000" i="1" s="1"/>
  <c r="C6998" i="7"/>
  <c r="D6998" i="7" s="1"/>
  <c r="I7004" i="1" s="1"/>
  <c r="C6975" i="7"/>
  <c r="D6975" i="7" s="1"/>
  <c r="I6981" i="1" s="1"/>
  <c r="C6979" i="7"/>
  <c r="D6979" i="7" s="1"/>
  <c r="I6985" i="1" s="1"/>
  <c r="C6983" i="7"/>
  <c r="D6983" i="7" s="1"/>
  <c r="I6989" i="1" s="1"/>
  <c r="C6987" i="7"/>
  <c r="D6987" i="7" s="1"/>
  <c r="I6993" i="1" s="1"/>
  <c r="C6991" i="7"/>
  <c r="D6991" i="7" s="1"/>
  <c r="I6997" i="1" s="1"/>
  <c r="C6995" i="7"/>
  <c r="D6995" i="7" s="1"/>
  <c r="I7001" i="1" s="1"/>
  <c r="C6999" i="7"/>
  <c r="D6999" i="7" s="1"/>
  <c r="I7005" i="1" s="1"/>
  <c r="D228" i="6"/>
  <c r="C6852" i="7"/>
  <c r="D6852" i="7" s="1"/>
  <c r="I6858" i="1" s="1"/>
  <c r="C6856" i="7"/>
  <c r="D6856" i="7" s="1"/>
  <c r="I6862" i="1" s="1"/>
  <c r="C6860" i="7"/>
  <c r="D6860" i="7" s="1"/>
  <c r="I6866" i="1" s="1"/>
  <c r="C6864" i="7"/>
  <c r="D6864" i="7" s="1"/>
  <c r="I6870" i="1" s="1"/>
  <c r="C6868" i="7"/>
  <c r="D6868" i="7" s="1"/>
  <c r="I6874" i="1" s="1"/>
  <c r="C6872" i="7"/>
  <c r="D6872" i="7" s="1"/>
  <c r="I6878" i="1" s="1"/>
  <c r="C6876" i="7"/>
  <c r="D6876" i="7" s="1"/>
  <c r="I6882" i="1" s="1"/>
  <c r="C6880" i="7"/>
  <c r="D6880" i="7" s="1"/>
  <c r="I6886" i="1" s="1"/>
  <c r="C6853" i="7"/>
  <c r="D6853" i="7" s="1"/>
  <c r="I6859" i="1" s="1"/>
  <c r="C6857" i="7"/>
  <c r="D6857" i="7" s="1"/>
  <c r="I6863" i="1" s="1"/>
  <c r="C6861" i="7"/>
  <c r="D6861" i="7" s="1"/>
  <c r="I6867" i="1" s="1"/>
  <c r="C6865" i="7"/>
  <c r="D6865" i="7" s="1"/>
  <c r="I6871" i="1" s="1"/>
  <c r="C6869" i="7"/>
  <c r="D6869" i="7" s="1"/>
  <c r="I6875" i="1" s="1"/>
  <c r="C6873" i="7"/>
  <c r="D6873" i="7" s="1"/>
  <c r="I6879" i="1" s="1"/>
  <c r="C6877" i="7"/>
  <c r="D6877" i="7" s="1"/>
  <c r="I6883" i="1" s="1"/>
  <c r="C6881" i="7"/>
  <c r="D6881" i="7" s="1"/>
  <c r="I6887" i="1" s="1"/>
  <c r="C6854" i="7"/>
  <c r="D6854" i="7" s="1"/>
  <c r="I6860" i="1" s="1"/>
  <c r="C6858" i="7"/>
  <c r="D6858" i="7" s="1"/>
  <c r="I6864" i="1" s="1"/>
  <c r="C6862" i="7"/>
  <c r="D6862" i="7" s="1"/>
  <c r="I6868" i="1" s="1"/>
  <c r="C6866" i="7"/>
  <c r="D6866" i="7" s="1"/>
  <c r="I6872" i="1" s="1"/>
  <c r="C6870" i="7"/>
  <c r="D6870" i="7" s="1"/>
  <c r="I6876" i="1" s="1"/>
  <c r="C6874" i="7"/>
  <c r="D6874" i="7" s="1"/>
  <c r="I6880" i="1" s="1"/>
  <c r="C6878" i="7"/>
  <c r="D6878" i="7" s="1"/>
  <c r="I6884" i="1" s="1"/>
  <c r="C6851" i="7"/>
  <c r="D6851" i="7" s="1"/>
  <c r="I6857" i="1" s="1"/>
  <c r="C6855" i="7"/>
  <c r="D6855" i="7" s="1"/>
  <c r="I6861" i="1" s="1"/>
  <c r="C6859" i="7"/>
  <c r="D6859" i="7" s="1"/>
  <c r="I6865" i="1" s="1"/>
  <c r="C6863" i="7"/>
  <c r="D6863" i="7" s="1"/>
  <c r="I6869" i="1" s="1"/>
  <c r="C6867" i="7"/>
  <c r="D6867" i="7" s="1"/>
  <c r="I6873" i="1" s="1"/>
  <c r="C6871" i="7"/>
  <c r="D6871" i="7" s="1"/>
  <c r="I6877" i="1" s="1"/>
  <c r="C6875" i="7"/>
  <c r="D6875" i="7" s="1"/>
  <c r="I6881" i="1" s="1"/>
  <c r="C6879" i="7"/>
  <c r="D6879" i="7" s="1"/>
  <c r="I6885" i="1" s="1"/>
  <c r="D224" i="6"/>
  <c r="C6732" i="7"/>
  <c r="D6732" i="7" s="1"/>
  <c r="I6738" i="1" s="1"/>
  <c r="C6736" i="7"/>
  <c r="D6736" i="7" s="1"/>
  <c r="I6742" i="1" s="1"/>
  <c r="C6740" i="7"/>
  <c r="D6740" i="7" s="1"/>
  <c r="I6746" i="1" s="1"/>
  <c r="C6744" i="7"/>
  <c r="D6744" i="7" s="1"/>
  <c r="I6750" i="1" s="1"/>
  <c r="C6748" i="7"/>
  <c r="D6748" i="7" s="1"/>
  <c r="I6754" i="1" s="1"/>
  <c r="C6752" i="7"/>
  <c r="D6752" i="7" s="1"/>
  <c r="I6758" i="1" s="1"/>
  <c r="C6756" i="7"/>
  <c r="D6756" i="7" s="1"/>
  <c r="I6762" i="1" s="1"/>
  <c r="C6729" i="7"/>
  <c r="D6729" i="7" s="1"/>
  <c r="I6735" i="1" s="1"/>
  <c r="C6733" i="7"/>
  <c r="D6733" i="7" s="1"/>
  <c r="I6739" i="1" s="1"/>
  <c r="C6737" i="7"/>
  <c r="D6737" i="7" s="1"/>
  <c r="I6743" i="1" s="1"/>
  <c r="C6741" i="7"/>
  <c r="D6741" i="7" s="1"/>
  <c r="I6747" i="1" s="1"/>
  <c r="C6745" i="7"/>
  <c r="D6745" i="7" s="1"/>
  <c r="I6751" i="1" s="1"/>
  <c r="C6749" i="7"/>
  <c r="D6749" i="7" s="1"/>
  <c r="I6755" i="1" s="1"/>
  <c r="C6753" i="7"/>
  <c r="D6753" i="7" s="1"/>
  <c r="I6759" i="1" s="1"/>
  <c r="C6757" i="7"/>
  <c r="D6757" i="7" s="1"/>
  <c r="I6763" i="1" s="1"/>
  <c r="C6730" i="7"/>
  <c r="D6730" i="7" s="1"/>
  <c r="I6736" i="1" s="1"/>
  <c r="C6734" i="7"/>
  <c r="D6734" i="7" s="1"/>
  <c r="I6740" i="1" s="1"/>
  <c r="C6738" i="7"/>
  <c r="D6738" i="7" s="1"/>
  <c r="I6744" i="1" s="1"/>
  <c r="C6742" i="7"/>
  <c r="D6742" i="7" s="1"/>
  <c r="I6748" i="1" s="1"/>
  <c r="C6746" i="7"/>
  <c r="D6746" i="7" s="1"/>
  <c r="I6752" i="1" s="1"/>
  <c r="C6750" i="7"/>
  <c r="D6750" i="7" s="1"/>
  <c r="I6756" i="1" s="1"/>
  <c r="C6754" i="7"/>
  <c r="D6754" i="7" s="1"/>
  <c r="I6760" i="1" s="1"/>
  <c r="C6758" i="7"/>
  <c r="D6758" i="7" s="1"/>
  <c r="I6764" i="1" s="1"/>
  <c r="C6731" i="7"/>
  <c r="D6731" i="7" s="1"/>
  <c r="I6737" i="1" s="1"/>
  <c r="C6735" i="7"/>
  <c r="D6735" i="7" s="1"/>
  <c r="I6741" i="1" s="1"/>
  <c r="C6739" i="7"/>
  <c r="D6739" i="7" s="1"/>
  <c r="I6745" i="1" s="1"/>
  <c r="C6743" i="7"/>
  <c r="D6743" i="7" s="1"/>
  <c r="I6749" i="1" s="1"/>
  <c r="C6747" i="7"/>
  <c r="D6747" i="7" s="1"/>
  <c r="I6753" i="1" s="1"/>
  <c r="C6751" i="7"/>
  <c r="D6751" i="7" s="1"/>
  <c r="I6757" i="1" s="1"/>
  <c r="C6755" i="7"/>
  <c r="D6755" i="7" s="1"/>
  <c r="I6761" i="1" s="1"/>
  <c r="D220" i="6"/>
  <c r="C6608" i="7"/>
  <c r="D6608" i="7" s="1"/>
  <c r="I6614" i="1" s="1"/>
  <c r="C6612" i="7"/>
  <c r="D6612" i="7" s="1"/>
  <c r="I6618" i="1" s="1"/>
  <c r="C6616" i="7"/>
  <c r="D6616" i="7" s="1"/>
  <c r="I6622" i="1" s="1"/>
  <c r="C6620" i="7"/>
  <c r="D6620" i="7" s="1"/>
  <c r="I6626" i="1" s="1"/>
  <c r="C6624" i="7"/>
  <c r="D6624" i="7" s="1"/>
  <c r="I6630" i="1" s="1"/>
  <c r="C6628" i="7"/>
  <c r="D6628" i="7" s="1"/>
  <c r="I6634" i="1" s="1"/>
  <c r="C6632" i="7"/>
  <c r="D6632" i="7" s="1"/>
  <c r="I6638" i="1" s="1"/>
  <c r="C6636" i="7"/>
  <c r="D6636" i="7" s="1"/>
  <c r="I6642" i="1" s="1"/>
  <c r="C6609" i="7"/>
  <c r="D6609" i="7" s="1"/>
  <c r="I6615" i="1" s="1"/>
  <c r="C6613" i="7"/>
  <c r="D6613" i="7" s="1"/>
  <c r="I6619" i="1" s="1"/>
  <c r="C6617" i="7"/>
  <c r="D6617" i="7" s="1"/>
  <c r="I6623" i="1" s="1"/>
  <c r="C6621" i="7"/>
  <c r="D6621" i="7" s="1"/>
  <c r="I6627" i="1" s="1"/>
  <c r="C6625" i="7"/>
  <c r="D6625" i="7" s="1"/>
  <c r="I6631" i="1" s="1"/>
  <c r="C6629" i="7"/>
  <c r="D6629" i="7" s="1"/>
  <c r="I6635" i="1" s="1"/>
  <c r="C6633" i="7"/>
  <c r="D6633" i="7" s="1"/>
  <c r="I6639" i="1" s="1"/>
  <c r="C6610" i="7"/>
  <c r="D6610" i="7" s="1"/>
  <c r="I6616" i="1" s="1"/>
  <c r="C6614" i="7"/>
  <c r="D6614" i="7" s="1"/>
  <c r="I6620" i="1" s="1"/>
  <c r="C6618" i="7"/>
  <c r="D6618" i="7" s="1"/>
  <c r="I6624" i="1" s="1"/>
  <c r="C6622" i="7"/>
  <c r="D6622" i="7" s="1"/>
  <c r="I6628" i="1" s="1"/>
  <c r="C6626" i="7"/>
  <c r="D6626" i="7" s="1"/>
  <c r="I6632" i="1" s="1"/>
  <c r="C6630" i="7"/>
  <c r="D6630" i="7" s="1"/>
  <c r="I6636" i="1" s="1"/>
  <c r="C6634" i="7"/>
  <c r="D6634" i="7" s="1"/>
  <c r="I6640" i="1" s="1"/>
  <c r="C6611" i="7"/>
  <c r="D6611" i="7" s="1"/>
  <c r="I6617" i="1" s="1"/>
  <c r="C6615" i="7"/>
  <c r="D6615" i="7" s="1"/>
  <c r="I6621" i="1" s="1"/>
  <c r="C6619" i="7"/>
  <c r="D6619" i="7" s="1"/>
  <c r="I6625" i="1" s="1"/>
  <c r="C6623" i="7"/>
  <c r="D6623" i="7" s="1"/>
  <c r="I6629" i="1" s="1"/>
  <c r="C6627" i="7"/>
  <c r="D6627" i="7" s="1"/>
  <c r="I6633" i="1" s="1"/>
  <c r="C6631" i="7"/>
  <c r="D6631" i="7" s="1"/>
  <c r="I6637" i="1" s="1"/>
  <c r="C6635" i="7"/>
  <c r="D6635" i="7" s="1"/>
  <c r="I6641" i="1" s="1"/>
  <c r="D216" i="6"/>
  <c r="C6488" i="7"/>
  <c r="D6488" i="7" s="1"/>
  <c r="I6494" i="1" s="1"/>
  <c r="C6492" i="7"/>
  <c r="D6492" i="7" s="1"/>
  <c r="I6498" i="1" s="1"/>
  <c r="C6496" i="7"/>
  <c r="D6496" i="7" s="1"/>
  <c r="I6502" i="1" s="1"/>
  <c r="C6500" i="7"/>
  <c r="D6500" i="7" s="1"/>
  <c r="I6506" i="1" s="1"/>
  <c r="C6504" i="7"/>
  <c r="D6504" i="7" s="1"/>
  <c r="I6510" i="1" s="1"/>
  <c r="C6508" i="7"/>
  <c r="D6508" i="7" s="1"/>
  <c r="I6514" i="1" s="1"/>
  <c r="C6512" i="7"/>
  <c r="D6512" i="7" s="1"/>
  <c r="I6518" i="1" s="1"/>
  <c r="C6485" i="7"/>
  <c r="D6485" i="7" s="1"/>
  <c r="I6491" i="1" s="1"/>
  <c r="C6489" i="7"/>
  <c r="D6489" i="7" s="1"/>
  <c r="I6495" i="1" s="1"/>
  <c r="C6493" i="7"/>
  <c r="D6493" i="7" s="1"/>
  <c r="I6499" i="1" s="1"/>
  <c r="C6497" i="7"/>
  <c r="D6497" i="7" s="1"/>
  <c r="I6503" i="1" s="1"/>
  <c r="C6501" i="7"/>
  <c r="D6501" i="7" s="1"/>
  <c r="I6507" i="1" s="1"/>
  <c r="C6505" i="7"/>
  <c r="D6505" i="7" s="1"/>
  <c r="I6511" i="1" s="1"/>
  <c r="C6509" i="7"/>
  <c r="D6509" i="7" s="1"/>
  <c r="I6515" i="1" s="1"/>
  <c r="C6513" i="7"/>
  <c r="D6513" i="7" s="1"/>
  <c r="I6519" i="1" s="1"/>
  <c r="C6486" i="7"/>
  <c r="D6486" i="7" s="1"/>
  <c r="I6492" i="1" s="1"/>
  <c r="C6490" i="7"/>
  <c r="D6490" i="7" s="1"/>
  <c r="I6496" i="1" s="1"/>
  <c r="C6494" i="7"/>
  <c r="D6494" i="7" s="1"/>
  <c r="I6500" i="1" s="1"/>
  <c r="C6498" i="7"/>
  <c r="D6498" i="7" s="1"/>
  <c r="I6504" i="1" s="1"/>
  <c r="C6502" i="7"/>
  <c r="D6502" i="7" s="1"/>
  <c r="I6508" i="1" s="1"/>
  <c r="C6506" i="7"/>
  <c r="D6506" i="7" s="1"/>
  <c r="I6512" i="1" s="1"/>
  <c r="C6510" i="7"/>
  <c r="D6510" i="7" s="1"/>
  <c r="I6516" i="1" s="1"/>
  <c r="C6514" i="7"/>
  <c r="D6514" i="7" s="1"/>
  <c r="I6520" i="1" s="1"/>
  <c r="C6487" i="7"/>
  <c r="D6487" i="7" s="1"/>
  <c r="I6493" i="1" s="1"/>
  <c r="C6491" i="7"/>
  <c r="D6491" i="7" s="1"/>
  <c r="I6497" i="1" s="1"/>
  <c r="C6495" i="7"/>
  <c r="D6495" i="7" s="1"/>
  <c r="I6501" i="1" s="1"/>
  <c r="C6499" i="7"/>
  <c r="D6499" i="7" s="1"/>
  <c r="I6505" i="1" s="1"/>
  <c r="C6503" i="7"/>
  <c r="D6503" i="7" s="1"/>
  <c r="I6509" i="1" s="1"/>
  <c r="C6507" i="7"/>
  <c r="D6507" i="7" s="1"/>
  <c r="I6513" i="1" s="1"/>
  <c r="C6511" i="7"/>
  <c r="D6511" i="7" s="1"/>
  <c r="I6517" i="1" s="1"/>
  <c r="C6515" i="7"/>
  <c r="D6515" i="7" s="1"/>
  <c r="I6521" i="1" s="1"/>
  <c r="D212" i="6"/>
  <c r="C6364" i="7"/>
  <c r="D6364" i="7" s="1"/>
  <c r="I6370" i="1" s="1"/>
  <c r="C6368" i="7"/>
  <c r="D6368" i="7" s="1"/>
  <c r="I6374" i="1" s="1"/>
  <c r="C6372" i="7"/>
  <c r="D6372" i="7" s="1"/>
  <c r="I6378" i="1" s="1"/>
  <c r="C6376" i="7"/>
  <c r="D6376" i="7" s="1"/>
  <c r="I6382" i="1" s="1"/>
  <c r="C6380" i="7"/>
  <c r="D6380" i="7" s="1"/>
  <c r="I6386" i="1" s="1"/>
  <c r="C6384" i="7"/>
  <c r="D6384" i="7" s="1"/>
  <c r="I6390" i="1" s="1"/>
  <c r="C6388" i="7"/>
  <c r="D6388" i="7" s="1"/>
  <c r="I6394" i="1" s="1"/>
  <c r="C6392" i="7"/>
  <c r="D6392" i="7" s="1"/>
  <c r="I6398" i="1" s="1"/>
  <c r="C6365" i="7"/>
  <c r="D6365" i="7" s="1"/>
  <c r="I6371" i="1" s="1"/>
  <c r="C6369" i="7"/>
  <c r="D6369" i="7" s="1"/>
  <c r="I6375" i="1" s="1"/>
  <c r="C6373" i="7"/>
  <c r="D6373" i="7" s="1"/>
  <c r="I6379" i="1" s="1"/>
  <c r="C6377" i="7"/>
  <c r="D6377" i="7" s="1"/>
  <c r="I6383" i="1" s="1"/>
  <c r="C6381" i="7"/>
  <c r="D6381" i="7" s="1"/>
  <c r="I6387" i="1" s="1"/>
  <c r="C6385" i="7"/>
  <c r="D6385" i="7" s="1"/>
  <c r="I6391" i="1" s="1"/>
  <c r="C6389" i="7"/>
  <c r="D6389" i="7" s="1"/>
  <c r="I6395" i="1" s="1"/>
  <c r="C6366" i="7"/>
  <c r="D6366" i="7" s="1"/>
  <c r="I6372" i="1" s="1"/>
  <c r="C6370" i="7"/>
  <c r="D6370" i="7" s="1"/>
  <c r="I6376" i="1" s="1"/>
  <c r="C6374" i="7"/>
  <c r="D6374" i="7" s="1"/>
  <c r="I6380" i="1" s="1"/>
  <c r="C6378" i="7"/>
  <c r="D6378" i="7" s="1"/>
  <c r="I6384" i="1" s="1"/>
  <c r="C6382" i="7"/>
  <c r="D6382" i="7" s="1"/>
  <c r="I6388" i="1" s="1"/>
  <c r="C6386" i="7"/>
  <c r="D6386" i="7" s="1"/>
  <c r="I6392" i="1" s="1"/>
  <c r="C6390" i="7"/>
  <c r="D6390" i="7" s="1"/>
  <c r="I6396" i="1" s="1"/>
  <c r="C6363" i="7"/>
  <c r="D6363" i="7" s="1"/>
  <c r="I6369" i="1" s="1"/>
  <c r="C6367" i="7"/>
  <c r="D6367" i="7" s="1"/>
  <c r="I6373" i="1" s="1"/>
  <c r="C6371" i="7"/>
  <c r="D6371" i="7" s="1"/>
  <c r="I6377" i="1" s="1"/>
  <c r="C6375" i="7"/>
  <c r="D6375" i="7" s="1"/>
  <c r="I6381" i="1" s="1"/>
  <c r="C6379" i="7"/>
  <c r="D6379" i="7" s="1"/>
  <c r="I6385" i="1" s="1"/>
  <c r="C6383" i="7"/>
  <c r="D6383" i="7" s="1"/>
  <c r="I6389" i="1" s="1"/>
  <c r="C6387" i="7"/>
  <c r="D6387" i="7" s="1"/>
  <c r="I6393" i="1" s="1"/>
  <c r="C6391" i="7"/>
  <c r="D6391" i="7" s="1"/>
  <c r="I6397" i="1" s="1"/>
  <c r="D208" i="6"/>
  <c r="C6244" i="7"/>
  <c r="D6244" i="7" s="1"/>
  <c r="I6250" i="1" s="1"/>
  <c r="C6248" i="7"/>
  <c r="D6248" i="7" s="1"/>
  <c r="I6254" i="1" s="1"/>
  <c r="C6252" i="7"/>
  <c r="D6252" i="7" s="1"/>
  <c r="I6258" i="1" s="1"/>
  <c r="C6256" i="7"/>
  <c r="D6256" i="7" s="1"/>
  <c r="I6262" i="1" s="1"/>
  <c r="C6260" i="7"/>
  <c r="D6260" i="7" s="1"/>
  <c r="I6266" i="1" s="1"/>
  <c r="C6264" i="7"/>
  <c r="D6264" i="7" s="1"/>
  <c r="I6270" i="1" s="1"/>
  <c r="C6268" i="7"/>
  <c r="D6268" i="7" s="1"/>
  <c r="I6274" i="1" s="1"/>
  <c r="C6245" i="7"/>
  <c r="D6245" i="7" s="1"/>
  <c r="I6251" i="1" s="1"/>
  <c r="C6249" i="7"/>
  <c r="D6249" i="7" s="1"/>
  <c r="I6255" i="1" s="1"/>
  <c r="C6253" i="7"/>
  <c r="D6253" i="7" s="1"/>
  <c r="I6259" i="1" s="1"/>
  <c r="C6257" i="7"/>
  <c r="D6257" i="7" s="1"/>
  <c r="I6263" i="1" s="1"/>
  <c r="C6261" i="7"/>
  <c r="D6261" i="7" s="1"/>
  <c r="I6267" i="1" s="1"/>
  <c r="C6265" i="7"/>
  <c r="D6265" i="7" s="1"/>
  <c r="I6271" i="1" s="1"/>
  <c r="C6269" i="7"/>
  <c r="D6269" i="7" s="1"/>
  <c r="I6275" i="1" s="1"/>
  <c r="C6246" i="7"/>
  <c r="D6246" i="7" s="1"/>
  <c r="I6252" i="1" s="1"/>
  <c r="C6250" i="7"/>
  <c r="D6250" i="7" s="1"/>
  <c r="I6256" i="1" s="1"/>
  <c r="C6254" i="7"/>
  <c r="D6254" i="7" s="1"/>
  <c r="I6260" i="1" s="1"/>
  <c r="C6258" i="7"/>
  <c r="D6258" i="7" s="1"/>
  <c r="I6264" i="1" s="1"/>
  <c r="C6262" i="7"/>
  <c r="D6262" i="7" s="1"/>
  <c r="I6268" i="1" s="1"/>
  <c r="C6266" i="7"/>
  <c r="D6266" i="7" s="1"/>
  <c r="I6272" i="1" s="1"/>
  <c r="C6270" i="7"/>
  <c r="D6270" i="7" s="1"/>
  <c r="I6276" i="1" s="1"/>
  <c r="C6243" i="7"/>
  <c r="D6243" i="7" s="1"/>
  <c r="I6249" i="1" s="1"/>
  <c r="C6247" i="7"/>
  <c r="D6247" i="7" s="1"/>
  <c r="I6253" i="1" s="1"/>
  <c r="C6251" i="7"/>
  <c r="D6251" i="7" s="1"/>
  <c r="I6257" i="1" s="1"/>
  <c r="C6255" i="7"/>
  <c r="D6255" i="7" s="1"/>
  <c r="I6261" i="1" s="1"/>
  <c r="C6259" i="7"/>
  <c r="D6259" i="7" s="1"/>
  <c r="I6265" i="1" s="1"/>
  <c r="C6263" i="7"/>
  <c r="D6263" i="7" s="1"/>
  <c r="I6269" i="1" s="1"/>
  <c r="C6267" i="7"/>
  <c r="D6267" i="7" s="1"/>
  <c r="I6273" i="1" s="1"/>
  <c r="D204" i="6"/>
  <c r="C6120" i="7"/>
  <c r="D6120" i="7" s="1"/>
  <c r="I6126" i="1" s="1"/>
  <c r="C6124" i="7"/>
  <c r="D6124" i="7" s="1"/>
  <c r="I6130" i="1" s="1"/>
  <c r="C6128" i="7"/>
  <c r="D6128" i="7" s="1"/>
  <c r="I6134" i="1" s="1"/>
  <c r="C6132" i="7"/>
  <c r="D6132" i="7" s="1"/>
  <c r="I6138" i="1" s="1"/>
  <c r="C6136" i="7"/>
  <c r="D6136" i="7" s="1"/>
  <c r="I6142" i="1" s="1"/>
  <c r="C6140" i="7"/>
  <c r="D6140" i="7" s="1"/>
  <c r="I6146" i="1" s="1"/>
  <c r="C6144" i="7"/>
  <c r="D6144" i="7" s="1"/>
  <c r="I6150" i="1" s="1"/>
  <c r="C6148" i="7"/>
  <c r="D6148" i="7" s="1"/>
  <c r="I6154" i="1" s="1"/>
  <c r="C6121" i="7"/>
  <c r="D6121" i="7" s="1"/>
  <c r="I6127" i="1" s="1"/>
  <c r="C6125" i="7"/>
  <c r="D6125" i="7" s="1"/>
  <c r="I6131" i="1" s="1"/>
  <c r="C6129" i="7"/>
  <c r="D6129" i="7" s="1"/>
  <c r="I6135" i="1" s="1"/>
  <c r="C6133" i="7"/>
  <c r="D6133" i="7" s="1"/>
  <c r="I6139" i="1" s="1"/>
  <c r="C6137" i="7"/>
  <c r="D6137" i="7" s="1"/>
  <c r="I6143" i="1" s="1"/>
  <c r="C6141" i="7"/>
  <c r="D6141" i="7" s="1"/>
  <c r="I6147" i="1" s="1"/>
  <c r="C6145" i="7"/>
  <c r="D6145" i="7" s="1"/>
  <c r="I6151" i="1" s="1"/>
  <c r="C6149" i="7"/>
  <c r="D6149" i="7" s="1"/>
  <c r="I6155" i="1" s="1"/>
  <c r="C6122" i="7"/>
  <c r="D6122" i="7" s="1"/>
  <c r="I6128" i="1" s="1"/>
  <c r="C6126" i="7"/>
  <c r="D6126" i="7" s="1"/>
  <c r="I6132" i="1" s="1"/>
  <c r="C6130" i="7"/>
  <c r="D6130" i="7" s="1"/>
  <c r="I6136" i="1" s="1"/>
  <c r="C6134" i="7"/>
  <c r="D6134" i="7" s="1"/>
  <c r="I6140" i="1" s="1"/>
  <c r="C6138" i="7"/>
  <c r="D6138" i="7" s="1"/>
  <c r="I6144" i="1" s="1"/>
  <c r="C6142" i="7"/>
  <c r="D6142" i="7" s="1"/>
  <c r="I6148" i="1" s="1"/>
  <c r="C6146" i="7"/>
  <c r="D6146" i="7" s="1"/>
  <c r="I6152" i="1" s="1"/>
  <c r="C6150" i="7"/>
  <c r="D6150" i="7" s="1"/>
  <c r="I6156" i="1" s="1"/>
  <c r="C6123" i="7"/>
  <c r="D6123" i="7" s="1"/>
  <c r="I6129" i="1" s="1"/>
  <c r="C6127" i="7"/>
  <c r="D6127" i="7" s="1"/>
  <c r="I6133" i="1" s="1"/>
  <c r="C6131" i="7"/>
  <c r="D6131" i="7" s="1"/>
  <c r="I6137" i="1" s="1"/>
  <c r="C6135" i="7"/>
  <c r="D6135" i="7" s="1"/>
  <c r="I6141" i="1" s="1"/>
  <c r="C6139" i="7"/>
  <c r="D6139" i="7" s="1"/>
  <c r="I6145" i="1" s="1"/>
  <c r="C6143" i="7"/>
  <c r="D6143" i="7" s="1"/>
  <c r="I6149" i="1" s="1"/>
  <c r="C6147" i="7"/>
  <c r="D6147" i="7" s="1"/>
  <c r="I6153" i="1" s="1"/>
  <c r="D200" i="6"/>
  <c r="C6000" i="7"/>
  <c r="D6000" i="7" s="1"/>
  <c r="I6006" i="1" s="1"/>
  <c r="C6004" i="7"/>
  <c r="D6004" i="7" s="1"/>
  <c r="I6010" i="1" s="1"/>
  <c r="C6008" i="7"/>
  <c r="D6008" i="7" s="1"/>
  <c r="I6014" i="1" s="1"/>
  <c r="C6012" i="7"/>
  <c r="D6012" i="7" s="1"/>
  <c r="I6018" i="1" s="1"/>
  <c r="C6016" i="7"/>
  <c r="D6016" i="7" s="1"/>
  <c r="I6022" i="1" s="1"/>
  <c r="C6020" i="7"/>
  <c r="D6020" i="7" s="1"/>
  <c r="I6026" i="1" s="1"/>
  <c r="C6024" i="7"/>
  <c r="D6024" i="7" s="1"/>
  <c r="I6030" i="1" s="1"/>
  <c r="C6001" i="7"/>
  <c r="D6001" i="7" s="1"/>
  <c r="I6007" i="1" s="1"/>
  <c r="C6005" i="7"/>
  <c r="D6005" i="7" s="1"/>
  <c r="I6011" i="1" s="1"/>
  <c r="C6009" i="7"/>
  <c r="D6009" i="7" s="1"/>
  <c r="I6015" i="1" s="1"/>
  <c r="C6013" i="7"/>
  <c r="D6013" i="7" s="1"/>
  <c r="I6019" i="1" s="1"/>
  <c r="C6017" i="7"/>
  <c r="D6017" i="7" s="1"/>
  <c r="I6023" i="1" s="1"/>
  <c r="C6021" i="7"/>
  <c r="D6021" i="7" s="1"/>
  <c r="I6027" i="1" s="1"/>
  <c r="C6025" i="7"/>
  <c r="D6025" i="7" s="1"/>
  <c r="I6031" i="1" s="1"/>
  <c r="C5998" i="7"/>
  <c r="D5998" i="7" s="1"/>
  <c r="I6004" i="1" s="1"/>
  <c r="C6002" i="7"/>
  <c r="D6002" i="7" s="1"/>
  <c r="I6008" i="1" s="1"/>
  <c r="C6006" i="7"/>
  <c r="D6006" i="7" s="1"/>
  <c r="I6012" i="1" s="1"/>
  <c r="C6010" i="7"/>
  <c r="D6010" i="7" s="1"/>
  <c r="I6016" i="1" s="1"/>
  <c r="C6014" i="7"/>
  <c r="D6014" i="7" s="1"/>
  <c r="I6020" i="1" s="1"/>
  <c r="C6018" i="7"/>
  <c r="D6018" i="7" s="1"/>
  <c r="I6024" i="1" s="1"/>
  <c r="C6022" i="7"/>
  <c r="D6022" i="7" s="1"/>
  <c r="I6028" i="1" s="1"/>
  <c r="C6026" i="7"/>
  <c r="D6026" i="7" s="1"/>
  <c r="I6032" i="1" s="1"/>
  <c r="C5999" i="7"/>
  <c r="D5999" i="7" s="1"/>
  <c r="I6005" i="1" s="1"/>
  <c r="C6003" i="7"/>
  <c r="D6003" i="7" s="1"/>
  <c r="I6009" i="1" s="1"/>
  <c r="C6007" i="7"/>
  <c r="D6007" i="7" s="1"/>
  <c r="I6013" i="1" s="1"/>
  <c r="C6011" i="7"/>
  <c r="D6011" i="7" s="1"/>
  <c r="I6017" i="1" s="1"/>
  <c r="C6015" i="7"/>
  <c r="D6015" i="7" s="1"/>
  <c r="I6021" i="1" s="1"/>
  <c r="C6019" i="7"/>
  <c r="D6019" i="7" s="1"/>
  <c r="I6025" i="1" s="1"/>
  <c r="C6023" i="7"/>
  <c r="D6023" i="7" s="1"/>
  <c r="I6029" i="1" s="1"/>
  <c r="C6027" i="7"/>
  <c r="D6027" i="7" s="1"/>
  <c r="I6033" i="1" s="1"/>
  <c r="D196" i="6"/>
  <c r="C5880" i="7"/>
  <c r="D5880" i="7" s="1"/>
  <c r="I5886" i="1" s="1"/>
  <c r="C5884" i="7"/>
  <c r="D5884" i="7" s="1"/>
  <c r="I5890" i="1" s="1"/>
  <c r="C5888" i="7"/>
  <c r="D5888" i="7" s="1"/>
  <c r="I5894" i="1" s="1"/>
  <c r="C5892" i="7"/>
  <c r="D5892" i="7" s="1"/>
  <c r="I5898" i="1" s="1"/>
  <c r="C5896" i="7"/>
  <c r="D5896" i="7" s="1"/>
  <c r="I5902" i="1" s="1"/>
  <c r="C5900" i="7"/>
  <c r="D5900" i="7" s="1"/>
  <c r="I5906" i="1" s="1"/>
  <c r="C5904" i="7"/>
  <c r="D5904" i="7" s="1"/>
  <c r="I5910" i="1" s="1"/>
  <c r="C5881" i="7"/>
  <c r="D5881" i="7" s="1"/>
  <c r="I5887" i="1" s="1"/>
  <c r="C5885" i="7"/>
  <c r="D5885" i="7" s="1"/>
  <c r="I5891" i="1" s="1"/>
  <c r="C5889" i="7"/>
  <c r="D5889" i="7" s="1"/>
  <c r="I5895" i="1" s="1"/>
  <c r="C5893" i="7"/>
  <c r="D5893" i="7" s="1"/>
  <c r="I5899" i="1" s="1"/>
  <c r="C5897" i="7"/>
  <c r="D5897" i="7" s="1"/>
  <c r="I5903" i="1" s="1"/>
  <c r="C5901" i="7"/>
  <c r="D5901" i="7" s="1"/>
  <c r="I5907" i="1" s="1"/>
  <c r="C5905" i="7"/>
  <c r="D5905" i="7" s="1"/>
  <c r="I5911" i="1" s="1"/>
  <c r="C5878" i="7"/>
  <c r="D5878" i="7" s="1"/>
  <c r="I5884" i="1" s="1"/>
  <c r="C5882" i="7"/>
  <c r="D5882" i="7" s="1"/>
  <c r="I5888" i="1" s="1"/>
  <c r="C5886" i="7"/>
  <c r="D5886" i="7" s="1"/>
  <c r="I5892" i="1" s="1"/>
  <c r="C5890" i="7"/>
  <c r="D5890" i="7" s="1"/>
  <c r="I5896" i="1" s="1"/>
  <c r="C5894" i="7"/>
  <c r="D5894" i="7" s="1"/>
  <c r="I5900" i="1" s="1"/>
  <c r="C5898" i="7"/>
  <c r="D5898" i="7" s="1"/>
  <c r="I5904" i="1" s="1"/>
  <c r="C5902" i="7"/>
  <c r="D5902" i="7" s="1"/>
  <c r="I5908" i="1" s="1"/>
  <c r="C5879" i="7"/>
  <c r="D5879" i="7" s="1"/>
  <c r="I5885" i="1" s="1"/>
  <c r="C5883" i="7"/>
  <c r="D5883" i="7" s="1"/>
  <c r="I5889" i="1" s="1"/>
  <c r="C5887" i="7"/>
  <c r="D5887" i="7" s="1"/>
  <c r="I5893" i="1" s="1"/>
  <c r="C5891" i="7"/>
  <c r="D5891" i="7" s="1"/>
  <c r="I5897" i="1" s="1"/>
  <c r="C5895" i="7"/>
  <c r="D5895" i="7" s="1"/>
  <c r="I5901" i="1" s="1"/>
  <c r="C5899" i="7"/>
  <c r="D5899" i="7" s="1"/>
  <c r="I5905" i="1" s="1"/>
  <c r="C5903" i="7"/>
  <c r="D5903" i="7" s="1"/>
  <c r="I5909" i="1" s="1"/>
  <c r="D192" i="6"/>
  <c r="C5756" i="7"/>
  <c r="D5756" i="7" s="1"/>
  <c r="I5762" i="1" s="1"/>
  <c r="C5760" i="7"/>
  <c r="D5760" i="7" s="1"/>
  <c r="I5766" i="1" s="1"/>
  <c r="C5764" i="7"/>
  <c r="D5764" i="7" s="1"/>
  <c r="I5770" i="1" s="1"/>
  <c r="C5768" i="7"/>
  <c r="D5768" i="7" s="1"/>
  <c r="I5774" i="1" s="1"/>
  <c r="C5772" i="7"/>
  <c r="D5772" i="7" s="1"/>
  <c r="I5778" i="1" s="1"/>
  <c r="C5776" i="7"/>
  <c r="D5776" i="7" s="1"/>
  <c r="I5782" i="1" s="1"/>
  <c r="C5780" i="7"/>
  <c r="D5780" i="7" s="1"/>
  <c r="I5786" i="1" s="1"/>
  <c r="C5784" i="7"/>
  <c r="D5784" i="7" s="1"/>
  <c r="I5790" i="1" s="1"/>
  <c r="C5757" i="7"/>
  <c r="D5757" i="7" s="1"/>
  <c r="I5763" i="1" s="1"/>
  <c r="C5761" i="7"/>
  <c r="D5761" i="7" s="1"/>
  <c r="I5767" i="1" s="1"/>
  <c r="C5765" i="7"/>
  <c r="D5765" i="7" s="1"/>
  <c r="I5771" i="1" s="1"/>
  <c r="C5769" i="7"/>
  <c r="D5769" i="7" s="1"/>
  <c r="I5775" i="1" s="1"/>
  <c r="C5773" i="7"/>
  <c r="D5773" i="7" s="1"/>
  <c r="I5779" i="1" s="1"/>
  <c r="C5777" i="7"/>
  <c r="D5777" i="7" s="1"/>
  <c r="I5783" i="1" s="1"/>
  <c r="C5781" i="7"/>
  <c r="D5781" i="7" s="1"/>
  <c r="I5787" i="1" s="1"/>
  <c r="C5785" i="7"/>
  <c r="D5785" i="7" s="1"/>
  <c r="I5791" i="1" s="1"/>
  <c r="C5758" i="7"/>
  <c r="D5758" i="7" s="1"/>
  <c r="I5764" i="1" s="1"/>
  <c r="C5762" i="7"/>
  <c r="D5762" i="7" s="1"/>
  <c r="I5768" i="1" s="1"/>
  <c r="C5766" i="7"/>
  <c r="D5766" i="7" s="1"/>
  <c r="I5772" i="1" s="1"/>
  <c r="C5770" i="7"/>
  <c r="D5770" i="7" s="1"/>
  <c r="I5776" i="1" s="1"/>
  <c r="C5774" i="7"/>
  <c r="D5774" i="7" s="1"/>
  <c r="I5780" i="1" s="1"/>
  <c r="C5778" i="7"/>
  <c r="D5778" i="7" s="1"/>
  <c r="I5784" i="1" s="1"/>
  <c r="C5782" i="7"/>
  <c r="D5782" i="7" s="1"/>
  <c r="I5788" i="1" s="1"/>
  <c r="C5755" i="7"/>
  <c r="D5755" i="7" s="1"/>
  <c r="I5761" i="1" s="1"/>
  <c r="C5759" i="7"/>
  <c r="D5759" i="7" s="1"/>
  <c r="I5765" i="1" s="1"/>
  <c r="C5763" i="7"/>
  <c r="D5763" i="7" s="1"/>
  <c r="I5769" i="1" s="1"/>
  <c r="C5767" i="7"/>
  <c r="D5767" i="7" s="1"/>
  <c r="I5773" i="1" s="1"/>
  <c r="C5771" i="7"/>
  <c r="D5771" i="7" s="1"/>
  <c r="I5777" i="1" s="1"/>
  <c r="C5775" i="7"/>
  <c r="D5775" i="7" s="1"/>
  <c r="I5781" i="1" s="1"/>
  <c r="C5779" i="7"/>
  <c r="D5779" i="7" s="1"/>
  <c r="I5785" i="1" s="1"/>
  <c r="C5783" i="7"/>
  <c r="D5783" i="7" s="1"/>
  <c r="I5789" i="1" s="1"/>
  <c r="D188" i="6"/>
  <c r="C5636" i="7"/>
  <c r="D5636" i="7" s="1"/>
  <c r="I5642" i="1" s="1"/>
  <c r="C5640" i="7"/>
  <c r="D5640" i="7" s="1"/>
  <c r="I5646" i="1" s="1"/>
  <c r="C5644" i="7"/>
  <c r="D5644" i="7" s="1"/>
  <c r="I5650" i="1" s="1"/>
  <c r="C5648" i="7"/>
  <c r="D5648" i="7" s="1"/>
  <c r="I5654" i="1" s="1"/>
  <c r="C5652" i="7"/>
  <c r="D5652" i="7" s="1"/>
  <c r="I5658" i="1" s="1"/>
  <c r="C5656" i="7"/>
  <c r="D5656" i="7" s="1"/>
  <c r="I5662" i="1" s="1"/>
  <c r="C5660" i="7"/>
  <c r="D5660" i="7" s="1"/>
  <c r="I5666" i="1" s="1"/>
  <c r="C5633" i="7"/>
  <c r="D5633" i="7" s="1"/>
  <c r="I5639" i="1" s="1"/>
  <c r="C5637" i="7"/>
  <c r="D5637" i="7" s="1"/>
  <c r="I5643" i="1" s="1"/>
  <c r="C5641" i="7"/>
  <c r="D5641" i="7" s="1"/>
  <c r="I5647" i="1" s="1"/>
  <c r="C5645" i="7"/>
  <c r="D5645" i="7" s="1"/>
  <c r="I5651" i="1" s="1"/>
  <c r="C5649" i="7"/>
  <c r="D5649" i="7" s="1"/>
  <c r="I5655" i="1" s="1"/>
  <c r="C5653" i="7"/>
  <c r="D5653" i="7" s="1"/>
  <c r="I5659" i="1" s="1"/>
  <c r="C5657" i="7"/>
  <c r="D5657" i="7" s="1"/>
  <c r="I5663" i="1" s="1"/>
  <c r="C5661" i="7"/>
  <c r="D5661" i="7" s="1"/>
  <c r="I5667" i="1" s="1"/>
  <c r="C5634" i="7"/>
  <c r="D5634" i="7" s="1"/>
  <c r="I5640" i="1" s="1"/>
  <c r="C5638" i="7"/>
  <c r="D5638" i="7" s="1"/>
  <c r="I5644" i="1" s="1"/>
  <c r="C5642" i="7"/>
  <c r="D5642" i="7" s="1"/>
  <c r="I5648" i="1" s="1"/>
  <c r="C5646" i="7"/>
  <c r="D5646" i="7" s="1"/>
  <c r="I5652" i="1" s="1"/>
  <c r="C5650" i="7"/>
  <c r="D5650" i="7" s="1"/>
  <c r="I5656" i="1" s="1"/>
  <c r="C5654" i="7"/>
  <c r="D5654" i="7" s="1"/>
  <c r="I5660" i="1" s="1"/>
  <c r="C5658" i="7"/>
  <c r="D5658" i="7" s="1"/>
  <c r="I5664" i="1" s="1"/>
  <c r="C5662" i="7"/>
  <c r="D5662" i="7" s="1"/>
  <c r="I5668" i="1" s="1"/>
  <c r="C5635" i="7"/>
  <c r="D5635" i="7" s="1"/>
  <c r="I5641" i="1" s="1"/>
  <c r="C5639" i="7"/>
  <c r="D5639" i="7" s="1"/>
  <c r="I5645" i="1" s="1"/>
  <c r="C5643" i="7"/>
  <c r="D5643" i="7" s="1"/>
  <c r="I5649" i="1" s="1"/>
  <c r="C5647" i="7"/>
  <c r="D5647" i="7" s="1"/>
  <c r="I5653" i="1" s="1"/>
  <c r="C5651" i="7"/>
  <c r="D5651" i="7" s="1"/>
  <c r="I5657" i="1" s="1"/>
  <c r="C5655" i="7"/>
  <c r="D5655" i="7" s="1"/>
  <c r="I5661" i="1" s="1"/>
  <c r="C5659" i="7"/>
  <c r="D5659" i="7" s="1"/>
  <c r="I5665" i="1" s="1"/>
  <c r="D184" i="6"/>
  <c r="C5516" i="7"/>
  <c r="D5516" i="7" s="1"/>
  <c r="I5522" i="1" s="1"/>
  <c r="C5520" i="7"/>
  <c r="D5520" i="7" s="1"/>
  <c r="I5526" i="1" s="1"/>
  <c r="C5524" i="7"/>
  <c r="D5524" i="7" s="1"/>
  <c r="I5530" i="1" s="1"/>
  <c r="C5528" i="7"/>
  <c r="D5528" i="7" s="1"/>
  <c r="I5534" i="1" s="1"/>
  <c r="C5532" i="7"/>
  <c r="D5532" i="7" s="1"/>
  <c r="I5538" i="1" s="1"/>
  <c r="C5536" i="7"/>
  <c r="D5536" i="7" s="1"/>
  <c r="I5542" i="1" s="1"/>
  <c r="C5540" i="7"/>
  <c r="D5540" i="7" s="1"/>
  <c r="I5546" i="1" s="1"/>
  <c r="C5513" i="7"/>
  <c r="D5513" i="7" s="1"/>
  <c r="I5519" i="1" s="1"/>
  <c r="C5517" i="7"/>
  <c r="D5517" i="7" s="1"/>
  <c r="I5523" i="1" s="1"/>
  <c r="C5521" i="7"/>
  <c r="D5521" i="7" s="1"/>
  <c r="I5527" i="1" s="1"/>
  <c r="C5525" i="7"/>
  <c r="D5525" i="7" s="1"/>
  <c r="I5531" i="1" s="1"/>
  <c r="C5529" i="7"/>
  <c r="D5529" i="7" s="1"/>
  <c r="I5535" i="1" s="1"/>
  <c r="C5533" i="7"/>
  <c r="D5533" i="7" s="1"/>
  <c r="I5539" i="1" s="1"/>
  <c r="C5537" i="7"/>
  <c r="D5537" i="7" s="1"/>
  <c r="I5543" i="1" s="1"/>
  <c r="C5514" i="7"/>
  <c r="D5514" i="7" s="1"/>
  <c r="I5520" i="1" s="1"/>
  <c r="C5518" i="7"/>
  <c r="D5518" i="7" s="1"/>
  <c r="I5524" i="1" s="1"/>
  <c r="C5522" i="7"/>
  <c r="D5522" i="7" s="1"/>
  <c r="I5528" i="1" s="1"/>
  <c r="C5526" i="7"/>
  <c r="D5526" i="7" s="1"/>
  <c r="I5532" i="1" s="1"/>
  <c r="C5530" i="7"/>
  <c r="D5530" i="7" s="1"/>
  <c r="I5536" i="1" s="1"/>
  <c r="C5534" i="7"/>
  <c r="D5534" i="7" s="1"/>
  <c r="I5540" i="1" s="1"/>
  <c r="C5538" i="7"/>
  <c r="D5538" i="7" s="1"/>
  <c r="I5544" i="1" s="1"/>
  <c r="C5515" i="7"/>
  <c r="D5515" i="7" s="1"/>
  <c r="I5521" i="1" s="1"/>
  <c r="C5519" i="7"/>
  <c r="D5519" i="7" s="1"/>
  <c r="I5525" i="1" s="1"/>
  <c r="C5523" i="7"/>
  <c r="D5523" i="7" s="1"/>
  <c r="I5529" i="1" s="1"/>
  <c r="C5527" i="7"/>
  <c r="D5527" i="7" s="1"/>
  <c r="I5533" i="1" s="1"/>
  <c r="C5531" i="7"/>
  <c r="D5531" i="7" s="1"/>
  <c r="I5537" i="1" s="1"/>
  <c r="C5535" i="7"/>
  <c r="D5535" i="7" s="1"/>
  <c r="I5541" i="1" s="1"/>
  <c r="C5539" i="7"/>
  <c r="D5539" i="7" s="1"/>
  <c r="I5545" i="1" s="1"/>
  <c r="D180" i="6"/>
  <c r="C5391" i="7"/>
  <c r="D5391" i="7" s="1"/>
  <c r="I5397" i="1" s="1"/>
  <c r="C5395" i="7"/>
  <c r="D5395" i="7" s="1"/>
  <c r="I5401" i="1" s="1"/>
  <c r="C5399" i="7"/>
  <c r="D5399" i="7" s="1"/>
  <c r="I5405" i="1" s="1"/>
  <c r="C5403" i="7"/>
  <c r="D5403" i="7" s="1"/>
  <c r="I5409" i="1" s="1"/>
  <c r="C5407" i="7"/>
  <c r="D5407" i="7" s="1"/>
  <c r="I5413" i="1" s="1"/>
  <c r="C5411" i="7"/>
  <c r="D5411" i="7" s="1"/>
  <c r="I5417" i="1" s="1"/>
  <c r="C5415" i="7"/>
  <c r="D5415" i="7" s="1"/>
  <c r="I5421" i="1" s="1"/>
  <c r="C5419" i="7"/>
  <c r="D5419" i="7" s="1"/>
  <c r="I5425" i="1" s="1"/>
  <c r="C5392" i="7"/>
  <c r="D5392" i="7" s="1"/>
  <c r="I5398" i="1" s="1"/>
  <c r="C5396" i="7"/>
  <c r="D5396" i="7" s="1"/>
  <c r="I5402" i="1" s="1"/>
  <c r="C5400" i="7"/>
  <c r="D5400" i="7" s="1"/>
  <c r="I5406" i="1" s="1"/>
  <c r="C5404" i="7"/>
  <c r="D5404" i="7" s="1"/>
  <c r="I5410" i="1" s="1"/>
  <c r="C5408" i="7"/>
  <c r="D5408" i="7" s="1"/>
  <c r="I5414" i="1" s="1"/>
  <c r="C5412" i="7"/>
  <c r="D5412" i="7" s="1"/>
  <c r="I5418" i="1" s="1"/>
  <c r="C5416" i="7"/>
  <c r="D5416" i="7" s="1"/>
  <c r="I5422" i="1" s="1"/>
  <c r="C5420" i="7"/>
  <c r="D5420" i="7" s="1"/>
  <c r="I5426" i="1" s="1"/>
  <c r="C5390" i="7"/>
  <c r="D5390" i="7" s="1"/>
  <c r="I5396" i="1" s="1"/>
  <c r="C5394" i="7"/>
  <c r="D5394" i="7" s="1"/>
  <c r="I5400" i="1" s="1"/>
  <c r="C5398" i="7"/>
  <c r="D5398" i="7" s="1"/>
  <c r="I5404" i="1" s="1"/>
  <c r="C5402" i="7"/>
  <c r="D5402" i="7" s="1"/>
  <c r="I5408" i="1" s="1"/>
  <c r="C5406" i="7"/>
  <c r="D5406" i="7" s="1"/>
  <c r="I5412" i="1" s="1"/>
  <c r="C5410" i="7"/>
  <c r="D5410" i="7" s="1"/>
  <c r="I5416" i="1" s="1"/>
  <c r="C5414" i="7"/>
  <c r="D5414" i="7" s="1"/>
  <c r="I5420" i="1" s="1"/>
  <c r="C5418" i="7"/>
  <c r="D5418" i="7" s="1"/>
  <c r="I5424" i="1" s="1"/>
  <c r="C5401" i="7"/>
  <c r="D5401" i="7" s="1"/>
  <c r="I5407" i="1" s="1"/>
  <c r="C5417" i="7"/>
  <c r="D5417" i="7" s="1"/>
  <c r="I5423" i="1" s="1"/>
  <c r="C5405" i="7"/>
  <c r="D5405" i="7" s="1"/>
  <c r="I5411" i="1" s="1"/>
  <c r="C5393" i="7"/>
  <c r="D5393" i="7" s="1"/>
  <c r="I5399" i="1" s="1"/>
  <c r="C5409" i="7"/>
  <c r="D5409" i="7" s="1"/>
  <c r="I5415" i="1" s="1"/>
  <c r="C5397" i="7"/>
  <c r="D5397" i="7" s="1"/>
  <c r="I5403" i="1" s="1"/>
  <c r="C5413" i="7"/>
  <c r="D5413" i="7" s="1"/>
  <c r="I5419" i="1" s="1"/>
  <c r="D176" i="6"/>
  <c r="C5271" i="7"/>
  <c r="D5271" i="7" s="1"/>
  <c r="I5277" i="1" s="1"/>
  <c r="C5275" i="7"/>
  <c r="D5275" i="7" s="1"/>
  <c r="I5281" i="1" s="1"/>
  <c r="C5279" i="7"/>
  <c r="D5279" i="7" s="1"/>
  <c r="I5285" i="1" s="1"/>
  <c r="C5283" i="7"/>
  <c r="D5283" i="7" s="1"/>
  <c r="I5289" i="1" s="1"/>
  <c r="C5287" i="7"/>
  <c r="D5287" i="7" s="1"/>
  <c r="I5293" i="1" s="1"/>
  <c r="C5291" i="7"/>
  <c r="D5291" i="7" s="1"/>
  <c r="I5297" i="1" s="1"/>
  <c r="C5295" i="7"/>
  <c r="D5295" i="7" s="1"/>
  <c r="I5301" i="1" s="1"/>
  <c r="C5268" i="7"/>
  <c r="D5268" i="7" s="1"/>
  <c r="I5274" i="1" s="1"/>
  <c r="C5272" i="7"/>
  <c r="D5272" i="7" s="1"/>
  <c r="I5278" i="1" s="1"/>
  <c r="C5276" i="7"/>
  <c r="D5276" i="7" s="1"/>
  <c r="I5282" i="1" s="1"/>
  <c r="C5280" i="7"/>
  <c r="D5280" i="7" s="1"/>
  <c r="I5286" i="1" s="1"/>
  <c r="C5284" i="7"/>
  <c r="D5284" i="7" s="1"/>
  <c r="I5290" i="1" s="1"/>
  <c r="C5288" i="7"/>
  <c r="D5288" i="7" s="1"/>
  <c r="I5294" i="1" s="1"/>
  <c r="C5292" i="7"/>
  <c r="D5292" i="7" s="1"/>
  <c r="I5298" i="1" s="1"/>
  <c r="C5296" i="7"/>
  <c r="D5296" i="7" s="1"/>
  <c r="I5302" i="1" s="1"/>
  <c r="C5270" i="7"/>
  <c r="D5270" i="7" s="1"/>
  <c r="I5276" i="1" s="1"/>
  <c r="C5274" i="7"/>
  <c r="D5274" i="7" s="1"/>
  <c r="I5280" i="1" s="1"/>
  <c r="C5278" i="7"/>
  <c r="D5278" i="7" s="1"/>
  <c r="I5284" i="1" s="1"/>
  <c r="C5282" i="7"/>
  <c r="D5282" i="7" s="1"/>
  <c r="I5288" i="1" s="1"/>
  <c r="C5286" i="7"/>
  <c r="D5286" i="7" s="1"/>
  <c r="I5292" i="1" s="1"/>
  <c r="C5290" i="7"/>
  <c r="D5290" i="7" s="1"/>
  <c r="I5296" i="1" s="1"/>
  <c r="C5294" i="7"/>
  <c r="D5294" i="7" s="1"/>
  <c r="I5300" i="1" s="1"/>
  <c r="C5273" i="7"/>
  <c r="D5273" i="7" s="1"/>
  <c r="I5279" i="1" s="1"/>
  <c r="C5289" i="7"/>
  <c r="D5289" i="7" s="1"/>
  <c r="I5295" i="1" s="1"/>
  <c r="C5277" i="7"/>
  <c r="D5277" i="7" s="1"/>
  <c r="I5283" i="1" s="1"/>
  <c r="C5293" i="7"/>
  <c r="D5293" i="7" s="1"/>
  <c r="I5299" i="1" s="1"/>
  <c r="C5281" i="7"/>
  <c r="D5281" i="7" s="1"/>
  <c r="I5287" i="1" s="1"/>
  <c r="C5297" i="7"/>
  <c r="D5297" i="7" s="1"/>
  <c r="I5303" i="1" s="1"/>
  <c r="C5269" i="7"/>
  <c r="D5269" i="7" s="1"/>
  <c r="I5275" i="1" s="1"/>
  <c r="C5285" i="7"/>
  <c r="D5285" i="7" s="1"/>
  <c r="I5291" i="1" s="1"/>
  <c r="D172" i="6"/>
  <c r="C5147" i="7"/>
  <c r="D5147" i="7" s="1"/>
  <c r="I5153" i="1" s="1"/>
  <c r="C5151" i="7"/>
  <c r="D5151" i="7" s="1"/>
  <c r="I5157" i="1" s="1"/>
  <c r="C5155" i="7"/>
  <c r="D5155" i="7" s="1"/>
  <c r="I5161" i="1" s="1"/>
  <c r="C5159" i="7"/>
  <c r="D5159" i="7" s="1"/>
  <c r="I5165" i="1" s="1"/>
  <c r="C5163" i="7"/>
  <c r="D5163" i="7" s="1"/>
  <c r="I5169" i="1" s="1"/>
  <c r="C5167" i="7"/>
  <c r="D5167" i="7" s="1"/>
  <c r="I5173" i="1" s="1"/>
  <c r="C5171" i="7"/>
  <c r="D5171" i="7" s="1"/>
  <c r="I5177" i="1" s="1"/>
  <c r="C5175" i="7"/>
  <c r="D5175" i="7" s="1"/>
  <c r="I5181" i="1" s="1"/>
  <c r="C5148" i="7"/>
  <c r="D5148" i="7" s="1"/>
  <c r="I5154" i="1" s="1"/>
  <c r="C5152" i="7"/>
  <c r="D5152" i="7" s="1"/>
  <c r="I5158" i="1" s="1"/>
  <c r="C5156" i="7"/>
  <c r="D5156" i="7" s="1"/>
  <c r="I5162" i="1" s="1"/>
  <c r="C5160" i="7"/>
  <c r="D5160" i="7" s="1"/>
  <c r="I5166" i="1" s="1"/>
  <c r="C5164" i="7"/>
  <c r="D5164" i="7" s="1"/>
  <c r="I5170" i="1" s="1"/>
  <c r="C5168" i="7"/>
  <c r="D5168" i="7" s="1"/>
  <c r="I5174" i="1" s="1"/>
  <c r="C5172" i="7"/>
  <c r="D5172" i="7" s="1"/>
  <c r="I5178" i="1" s="1"/>
  <c r="C5150" i="7"/>
  <c r="D5150" i="7" s="1"/>
  <c r="I5156" i="1" s="1"/>
  <c r="C5154" i="7"/>
  <c r="D5154" i="7" s="1"/>
  <c r="I5160" i="1" s="1"/>
  <c r="C5158" i="7"/>
  <c r="D5158" i="7" s="1"/>
  <c r="I5164" i="1" s="1"/>
  <c r="C5162" i="7"/>
  <c r="D5162" i="7" s="1"/>
  <c r="I5168" i="1" s="1"/>
  <c r="C5166" i="7"/>
  <c r="D5166" i="7" s="1"/>
  <c r="I5172" i="1" s="1"/>
  <c r="C5170" i="7"/>
  <c r="D5170" i="7" s="1"/>
  <c r="I5176" i="1" s="1"/>
  <c r="C5174" i="7"/>
  <c r="D5174" i="7" s="1"/>
  <c r="I5180" i="1" s="1"/>
  <c r="C5161" i="7"/>
  <c r="D5161" i="7" s="1"/>
  <c r="I5167" i="1" s="1"/>
  <c r="C5149" i="7"/>
  <c r="D5149" i="7" s="1"/>
  <c r="I5155" i="1" s="1"/>
  <c r="C5165" i="7"/>
  <c r="D5165" i="7" s="1"/>
  <c r="I5171" i="1" s="1"/>
  <c r="C5153" i="7"/>
  <c r="D5153" i="7" s="1"/>
  <c r="I5159" i="1" s="1"/>
  <c r="C5169" i="7"/>
  <c r="D5169" i="7" s="1"/>
  <c r="I5175" i="1" s="1"/>
  <c r="C5157" i="7"/>
  <c r="D5157" i="7" s="1"/>
  <c r="I5163" i="1" s="1"/>
  <c r="C5173" i="7"/>
  <c r="D5173" i="7" s="1"/>
  <c r="I5179" i="1" s="1"/>
  <c r="D168" i="6"/>
  <c r="C5027" i="7"/>
  <c r="D5027" i="7" s="1"/>
  <c r="I5033" i="1" s="1"/>
  <c r="C5031" i="7"/>
  <c r="D5031" i="7" s="1"/>
  <c r="I5037" i="1" s="1"/>
  <c r="C5035" i="7"/>
  <c r="D5035" i="7" s="1"/>
  <c r="I5041" i="1" s="1"/>
  <c r="C5039" i="7"/>
  <c r="D5039" i="7" s="1"/>
  <c r="I5045" i="1" s="1"/>
  <c r="C5043" i="7"/>
  <c r="D5043" i="7" s="1"/>
  <c r="I5049" i="1" s="1"/>
  <c r="C5047" i="7"/>
  <c r="D5047" i="7" s="1"/>
  <c r="I5053" i="1" s="1"/>
  <c r="C5051" i="7"/>
  <c r="D5051" i="7" s="1"/>
  <c r="I5057" i="1" s="1"/>
  <c r="C5024" i="7"/>
  <c r="D5024" i="7" s="1"/>
  <c r="I5030" i="1" s="1"/>
  <c r="C5028" i="7"/>
  <c r="D5028" i="7" s="1"/>
  <c r="I5034" i="1" s="1"/>
  <c r="C5032" i="7"/>
  <c r="D5032" i="7" s="1"/>
  <c r="I5038" i="1" s="1"/>
  <c r="C5036" i="7"/>
  <c r="D5036" i="7" s="1"/>
  <c r="I5042" i="1" s="1"/>
  <c r="C5040" i="7"/>
  <c r="D5040" i="7" s="1"/>
  <c r="I5046" i="1" s="1"/>
  <c r="C5044" i="7"/>
  <c r="D5044" i="7" s="1"/>
  <c r="I5050" i="1" s="1"/>
  <c r="C5048" i="7"/>
  <c r="D5048" i="7" s="1"/>
  <c r="I5054" i="1" s="1"/>
  <c r="C5052" i="7"/>
  <c r="D5052" i="7" s="1"/>
  <c r="I5058" i="1" s="1"/>
  <c r="C5026" i="7"/>
  <c r="D5026" i="7" s="1"/>
  <c r="I5032" i="1" s="1"/>
  <c r="C5030" i="7"/>
  <c r="D5030" i="7" s="1"/>
  <c r="I5036" i="1" s="1"/>
  <c r="C5034" i="7"/>
  <c r="D5034" i="7" s="1"/>
  <c r="I5040" i="1" s="1"/>
  <c r="C5038" i="7"/>
  <c r="D5038" i="7" s="1"/>
  <c r="I5044" i="1" s="1"/>
  <c r="C5042" i="7"/>
  <c r="D5042" i="7" s="1"/>
  <c r="I5048" i="1" s="1"/>
  <c r="C5046" i="7"/>
  <c r="D5046" i="7" s="1"/>
  <c r="I5052" i="1" s="1"/>
  <c r="C5050" i="7"/>
  <c r="D5050" i="7" s="1"/>
  <c r="I5056" i="1" s="1"/>
  <c r="C5054" i="7"/>
  <c r="D5054" i="7" s="1"/>
  <c r="I5060" i="1" s="1"/>
  <c r="C5033" i="7"/>
  <c r="D5033" i="7" s="1"/>
  <c r="I5039" i="1" s="1"/>
  <c r="C5049" i="7"/>
  <c r="D5049" i="7" s="1"/>
  <c r="I5055" i="1" s="1"/>
  <c r="C5037" i="7"/>
  <c r="D5037" i="7" s="1"/>
  <c r="I5043" i="1" s="1"/>
  <c r="C5053" i="7"/>
  <c r="D5053" i="7" s="1"/>
  <c r="I5059" i="1" s="1"/>
  <c r="C5025" i="7"/>
  <c r="D5025" i="7" s="1"/>
  <c r="I5031" i="1" s="1"/>
  <c r="C5041" i="7"/>
  <c r="D5041" i="7" s="1"/>
  <c r="I5047" i="1" s="1"/>
  <c r="C5029" i="7"/>
  <c r="D5029" i="7" s="1"/>
  <c r="I5035" i="1" s="1"/>
  <c r="C5045" i="7"/>
  <c r="D5045" i="7" s="1"/>
  <c r="I5051" i="1" s="1"/>
  <c r="D164" i="6"/>
  <c r="C4903" i="7"/>
  <c r="D4903" i="7" s="1"/>
  <c r="I4909" i="1" s="1"/>
  <c r="C4907" i="7"/>
  <c r="D4907" i="7" s="1"/>
  <c r="I4913" i="1" s="1"/>
  <c r="C4911" i="7"/>
  <c r="D4911" i="7" s="1"/>
  <c r="I4917" i="1" s="1"/>
  <c r="C4915" i="7"/>
  <c r="D4915" i="7" s="1"/>
  <c r="I4921" i="1" s="1"/>
  <c r="C4919" i="7"/>
  <c r="D4919" i="7" s="1"/>
  <c r="I4925" i="1" s="1"/>
  <c r="C4923" i="7"/>
  <c r="D4923" i="7" s="1"/>
  <c r="I4929" i="1" s="1"/>
  <c r="C4927" i="7"/>
  <c r="D4927" i="7" s="1"/>
  <c r="I4933" i="1" s="1"/>
  <c r="C4931" i="7"/>
  <c r="D4931" i="7" s="1"/>
  <c r="I4937" i="1" s="1"/>
  <c r="C4904" i="7"/>
  <c r="D4904" i="7" s="1"/>
  <c r="I4910" i="1" s="1"/>
  <c r="C4908" i="7"/>
  <c r="D4908" i="7" s="1"/>
  <c r="I4914" i="1" s="1"/>
  <c r="C4912" i="7"/>
  <c r="D4912" i="7" s="1"/>
  <c r="I4918" i="1" s="1"/>
  <c r="C4916" i="7"/>
  <c r="D4916" i="7" s="1"/>
  <c r="I4922" i="1" s="1"/>
  <c r="C4920" i="7"/>
  <c r="D4920" i="7" s="1"/>
  <c r="I4926" i="1" s="1"/>
  <c r="C4924" i="7"/>
  <c r="D4924" i="7" s="1"/>
  <c r="I4930" i="1" s="1"/>
  <c r="C4928" i="7"/>
  <c r="D4928" i="7" s="1"/>
  <c r="I4934" i="1" s="1"/>
  <c r="C4902" i="7"/>
  <c r="D4902" i="7" s="1"/>
  <c r="I4908" i="1" s="1"/>
  <c r="C4906" i="7"/>
  <c r="D4906" i="7" s="1"/>
  <c r="I4912" i="1" s="1"/>
  <c r="C4910" i="7"/>
  <c r="D4910" i="7" s="1"/>
  <c r="I4916" i="1" s="1"/>
  <c r="C4914" i="7"/>
  <c r="D4914" i="7" s="1"/>
  <c r="I4920" i="1" s="1"/>
  <c r="C4918" i="7"/>
  <c r="D4918" i="7" s="1"/>
  <c r="I4924" i="1" s="1"/>
  <c r="C4922" i="7"/>
  <c r="D4922" i="7" s="1"/>
  <c r="I4928" i="1" s="1"/>
  <c r="C4926" i="7"/>
  <c r="D4926" i="7" s="1"/>
  <c r="I4932" i="1" s="1"/>
  <c r="C4930" i="7"/>
  <c r="D4930" i="7" s="1"/>
  <c r="I4936" i="1" s="1"/>
  <c r="C4905" i="7"/>
  <c r="D4905" i="7" s="1"/>
  <c r="I4911" i="1" s="1"/>
  <c r="C4921" i="7"/>
  <c r="D4921" i="7" s="1"/>
  <c r="I4927" i="1" s="1"/>
  <c r="C4909" i="7"/>
  <c r="D4909" i="7" s="1"/>
  <c r="I4915" i="1" s="1"/>
  <c r="C4925" i="7"/>
  <c r="D4925" i="7" s="1"/>
  <c r="I4931" i="1" s="1"/>
  <c r="C4913" i="7"/>
  <c r="D4913" i="7" s="1"/>
  <c r="I4919" i="1" s="1"/>
  <c r="C4929" i="7"/>
  <c r="D4929" i="7" s="1"/>
  <c r="I4935" i="1" s="1"/>
  <c r="C4917" i="7"/>
  <c r="D4917" i="7" s="1"/>
  <c r="I4923" i="1" s="1"/>
  <c r="D160" i="6"/>
  <c r="C4783" i="7"/>
  <c r="D4783" i="7" s="1"/>
  <c r="I4789" i="1" s="1"/>
  <c r="C4787" i="7"/>
  <c r="D4787" i="7" s="1"/>
  <c r="I4793" i="1" s="1"/>
  <c r="C4791" i="7"/>
  <c r="D4791" i="7" s="1"/>
  <c r="I4797" i="1" s="1"/>
  <c r="C4795" i="7"/>
  <c r="D4795" i="7" s="1"/>
  <c r="I4801" i="1" s="1"/>
  <c r="C4799" i="7"/>
  <c r="D4799" i="7" s="1"/>
  <c r="I4805" i="1" s="1"/>
  <c r="C4803" i="7"/>
  <c r="D4803" i="7" s="1"/>
  <c r="I4809" i="1" s="1"/>
  <c r="C4807" i="7"/>
  <c r="D4807" i="7" s="1"/>
  <c r="I4813" i="1" s="1"/>
  <c r="C4784" i="7"/>
  <c r="D4784" i="7" s="1"/>
  <c r="I4790" i="1" s="1"/>
  <c r="C4788" i="7"/>
  <c r="D4788" i="7" s="1"/>
  <c r="I4794" i="1" s="1"/>
  <c r="C4792" i="7"/>
  <c r="D4792" i="7" s="1"/>
  <c r="I4798" i="1" s="1"/>
  <c r="C4796" i="7"/>
  <c r="D4796" i="7" s="1"/>
  <c r="I4802" i="1" s="1"/>
  <c r="C4800" i="7"/>
  <c r="D4800" i="7" s="1"/>
  <c r="I4806" i="1" s="1"/>
  <c r="C4804" i="7"/>
  <c r="D4804" i="7" s="1"/>
  <c r="I4810" i="1" s="1"/>
  <c r="C4808" i="7"/>
  <c r="D4808" i="7" s="1"/>
  <c r="I4814" i="1" s="1"/>
  <c r="C4782" i="7"/>
  <c r="D4782" i="7" s="1"/>
  <c r="I4788" i="1" s="1"/>
  <c r="C4786" i="7"/>
  <c r="D4786" i="7" s="1"/>
  <c r="I4792" i="1" s="1"/>
  <c r="C4790" i="7"/>
  <c r="D4790" i="7" s="1"/>
  <c r="I4796" i="1" s="1"/>
  <c r="C4794" i="7"/>
  <c r="D4794" i="7" s="1"/>
  <c r="I4800" i="1" s="1"/>
  <c r="C4798" i="7"/>
  <c r="D4798" i="7" s="1"/>
  <c r="I4804" i="1" s="1"/>
  <c r="C4802" i="7"/>
  <c r="D4802" i="7" s="1"/>
  <c r="I4808" i="1" s="1"/>
  <c r="C4806" i="7"/>
  <c r="D4806" i="7" s="1"/>
  <c r="I4812" i="1" s="1"/>
  <c r="C4793" i="7"/>
  <c r="D4793" i="7" s="1"/>
  <c r="I4799" i="1" s="1"/>
  <c r="C4809" i="7"/>
  <c r="D4809" i="7" s="1"/>
  <c r="I4815" i="1" s="1"/>
  <c r="C4797" i="7"/>
  <c r="D4797" i="7" s="1"/>
  <c r="I4803" i="1" s="1"/>
  <c r="C4785" i="7"/>
  <c r="D4785" i="7" s="1"/>
  <c r="I4791" i="1" s="1"/>
  <c r="C4801" i="7"/>
  <c r="D4801" i="7" s="1"/>
  <c r="I4807" i="1" s="1"/>
  <c r="C4789" i="7"/>
  <c r="D4789" i="7" s="1"/>
  <c r="I4795" i="1" s="1"/>
  <c r="C4805" i="7"/>
  <c r="D4805" i="7" s="1"/>
  <c r="I4811" i="1" s="1"/>
  <c r="D156" i="6"/>
  <c r="C4659" i="7"/>
  <c r="D4659" i="7" s="1"/>
  <c r="I4665" i="1" s="1"/>
  <c r="C4663" i="7"/>
  <c r="D4663" i="7" s="1"/>
  <c r="I4669" i="1" s="1"/>
  <c r="C4667" i="7"/>
  <c r="D4667" i="7" s="1"/>
  <c r="I4673" i="1" s="1"/>
  <c r="C4671" i="7"/>
  <c r="D4671" i="7" s="1"/>
  <c r="I4677" i="1" s="1"/>
  <c r="C4675" i="7"/>
  <c r="D4675" i="7" s="1"/>
  <c r="I4681" i="1" s="1"/>
  <c r="C4679" i="7"/>
  <c r="D4679" i="7" s="1"/>
  <c r="I4685" i="1" s="1"/>
  <c r="C4683" i="7"/>
  <c r="D4683" i="7" s="1"/>
  <c r="I4689" i="1" s="1"/>
  <c r="C4687" i="7"/>
  <c r="D4687" i="7" s="1"/>
  <c r="I4693" i="1" s="1"/>
  <c r="C4660" i="7"/>
  <c r="D4660" i="7" s="1"/>
  <c r="I4666" i="1" s="1"/>
  <c r="C4664" i="7"/>
  <c r="D4664" i="7" s="1"/>
  <c r="I4670" i="1" s="1"/>
  <c r="C4668" i="7"/>
  <c r="D4668" i="7" s="1"/>
  <c r="I4674" i="1" s="1"/>
  <c r="C4672" i="7"/>
  <c r="D4672" i="7" s="1"/>
  <c r="I4678" i="1" s="1"/>
  <c r="C4676" i="7"/>
  <c r="D4676" i="7" s="1"/>
  <c r="I4682" i="1" s="1"/>
  <c r="C4680" i="7"/>
  <c r="D4680" i="7" s="1"/>
  <c r="I4686" i="1" s="1"/>
  <c r="C4684" i="7"/>
  <c r="D4684" i="7" s="1"/>
  <c r="I4690" i="1" s="1"/>
  <c r="C4688" i="7"/>
  <c r="D4688" i="7" s="1"/>
  <c r="I4694" i="1" s="1"/>
  <c r="C4662" i="7"/>
  <c r="D4662" i="7" s="1"/>
  <c r="I4668" i="1" s="1"/>
  <c r="C4666" i="7"/>
  <c r="D4666" i="7" s="1"/>
  <c r="I4672" i="1" s="1"/>
  <c r="C4670" i="7"/>
  <c r="D4670" i="7" s="1"/>
  <c r="I4676" i="1" s="1"/>
  <c r="C4674" i="7"/>
  <c r="D4674" i="7" s="1"/>
  <c r="I4680" i="1" s="1"/>
  <c r="C4678" i="7"/>
  <c r="D4678" i="7" s="1"/>
  <c r="I4684" i="1" s="1"/>
  <c r="C4682" i="7"/>
  <c r="D4682" i="7" s="1"/>
  <c r="I4688" i="1" s="1"/>
  <c r="C4686" i="7"/>
  <c r="D4686" i="7" s="1"/>
  <c r="I4692" i="1" s="1"/>
  <c r="C4665" i="7"/>
  <c r="D4665" i="7" s="1"/>
  <c r="I4671" i="1" s="1"/>
  <c r="C4681" i="7"/>
  <c r="D4681" i="7" s="1"/>
  <c r="I4687" i="1" s="1"/>
  <c r="C4669" i="7"/>
  <c r="D4669" i="7" s="1"/>
  <c r="I4675" i="1" s="1"/>
  <c r="C4685" i="7"/>
  <c r="D4685" i="7" s="1"/>
  <c r="I4691" i="1" s="1"/>
  <c r="C4673" i="7"/>
  <c r="D4673" i="7" s="1"/>
  <c r="I4679" i="1" s="1"/>
  <c r="C4689" i="7"/>
  <c r="D4689" i="7" s="1"/>
  <c r="I4695" i="1" s="1"/>
  <c r="C4661" i="7"/>
  <c r="D4661" i="7" s="1"/>
  <c r="I4667" i="1" s="1"/>
  <c r="C4677" i="7"/>
  <c r="D4677" i="7" s="1"/>
  <c r="I4683" i="1" s="1"/>
  <c r="D152" i="6"/>
  <c r="C4539" i="7"/>
  <c r="D4539" i="7" s="1"/>
  <c r="I4545" i="1" s="1"/>
  <c r="C4543" i="7"/>
  <c r="D4543" i="7" s="1"/>
  <c r="I4549" i="1" s="1"/>
  <c r="C4547" i="7"/>
  <c r="D4547" i="7" s="1"/>
  <c r="I4553" i="1" s="1"/>
  <c r="C4551" i="7"/>
  <c r="D4551" i="7" s="1"/>
  <c r="I4557" i="1" s="1"/>
  <c r="C4555" i="7"/>
  <c r="D4555" i="7" s="1"/>
  <c r="I4561" i="1" s="1"/>
  <c r="C4559" i="7"/>
  <c r="D4559" i="7" s="1"/>
  <c r="I4565" i="1" s="1"/>
  <c r="C4563" i="7"/>
  <c r="D4563" i="7" s="1"/>
  <c r="I4569" i="1" s="1"/>
  <c r="C4540" i="7"/>
  <c r="D4540" i="7" s="1"/>
  <c r="I4546" i="1" s="1"/>
  <c r="C4544" i="7"/>
  <c r="D4544" i="7" s="1"/>
  <c r="I4550" i="1" s="1"/>
  <c r="C4548" i="7"/>
  <c r="D4548" i="7" s="1"/>
  <c r="I4554" i="1" s="1"/>
  <c r="C4552" i="7"/>
  <c r="D4552" i="7" s="1"/>
  <c r="I4558" i="1" s="1"/>
  <c r="C4556" i="7"/>
  <c r="D4556" i="7" s="1"/>
  <c r="I4562" i="1" s="1"/>
  <c r="C4560" i="7"/>
  <c r="D4560" i="7" s="1"/>
  <c r="I4566" i="1" s="1"/>
  <c r="C4564" i="7"/>
  <c r="D4564" i="7" s="1"/>
  <c r="I4570" i="1" s="1"/>
  <c r="C4538" i="7"/>
  <c r="D4538" i="7" s="1"/>
  <c r="I4544" i="1" s="1"/>
  <c r="C4542" i="7"/>
  <c r="D4542" i="7" s="1"/>
  <c r="I4548" i="1" s="1"/>
  <c r="C4546" i="7"/>
  <c r="D4546" i="7" s="1"/>
  <c r="I4552" i="1" s="1"/>
  <c r="C4550" i="7"/>
  <c r="D4550" i="7" s="1"/>
  <c r="I4556" i="1" s="1"/>
  <c r="C4554" i="7"/>
  <c r="D4554" i="7" s="1"/>
  <c r="I4560" i="1" s="1"/>
  <c r="C4558" i="7"/>
  <c r="D4558" i="7" s="1"/>
  <c r="I4564" i="1" s="1"/>
  <c r="C4562" i="7"/>
  <c r="D4562" i="7" s="1"/>
  <c r="I4568" i="1" s="1"/>
  <c r="C4566" i="7"/>
  <c r="D4566" i="7" s="1"/>
  <c r="I4572" i="1" s="1"/>
  <c r="C4537" i="7"/>
  <c r="D4537" i="7" s="1"/>
  <c r="I4543" i="1" s="1"/>
  <c r="C4553" i="7"/>
  <c r="D4553" i="7" s="1"/>
  <c r="I4559" i="1" s="1"/>
  <c r="C4541" i="7"/>
  <c r="D4541" i="7" s="1"/>
  <c r="I4547" i="1" s="1"/>
  <c r="C4557" i="7"/>
  <c r="D4557" i="7" s="1"/>
  <c r="I4563" i="1" s="1"/>
  <c r="C4545" i="7"/>
  <c r="D4545" i="7" s="1"/>
  <c r="I4551" i="1" s="1"/>
  <c r="C4561" i="7"/>
  <c r="D4561" i="7" s="1"/>
  <c r="I4567" i="1" s="1"/>
  <c r="C4549" i="7"/>
  <c r="D4549" i="7" s="1"/>
  <c r="I4555" i="1" s="1"/>
  <c r="C4565" i="7"/>
  <c r="D4565" i="7" s="1"/>
  <c r="I4571" i="1" s="1"/>
  <c r="D148" i="6"/>
  <c r="C4419" i="7"/>
  <c r="D4419" i="7" s="1"/>
  <c r="I4425" i="1" s="1"/>
  <c r="C4423" i="7"/>
  <c r="D4423" i="7" s="1"/>
  <c r="I4429" i="1" s="1"/>
  <c r="C4427" i="7"/>
  <c r="D4427" i="7" s="1"/>
  <c r="I4433" i="1" s="1"/>
  <c r="C4431" i="7"/>
  <c r="D4431" i="7" s="1"/>
  <c r="I4437" i="1" s="1"/>
  <c r="C4435" i="7"/>
  <c r="D4435" i="7" s="1"/>
  <c r="I4441" i="1" s="1"/>
  <c r="C4439" i="7"/>
  <c r="D4439" i="7" s="1"/>
  <c r="I4445" i="1" s="1"/>
  <c r="C4443" i="7"/>
  <c r="D4443" i="7" s="1"/>
  <c r="I4449" i="1" s="1"/>
  <c r="C4420" i="7"/>
  <c r="D4420" i="7" s="1"/>
  <c r="I4426" i="1" s="1"/>
  <c r="C4424" i="7"/>
  <c r="D4424" i="7" s="1"/>
  <c r="I4430" i="1" s="1"/>
  <c r="C4428" i="7"/>
  <c r="D4428" i="7" s="1"/>
  <c r="I4434" i="1" s="1"/>
  <c r="C4432" i="7"/>
  <c r="D4432" i="7" s="1"/>
  <c r="I4438" i="1" s="1"/>
  <c r="C4436" i="7"/>
  <c r="D4436" i="7" s="1"/>
  <c r="I4442" i="1" s="1"/>
  <c r="C4440" i="7"/>
  <c r="D4440" i="7" s="1"/>
  <c r="I4446" i="1" s="1"/>
  <c r="C4444" i="7"/>
  <c r="D4444" i="7" s="1"/>
  <c r="I4450" i="1" s="1"/>
  <c r="C4418" i="7"/>
  <c r="D4418" i="7" s="1"/>
  <c r="I4424" i="1" s="1"/>
  <c r="C4422" i="7"/>
  <c r="D4422" i="7" s="1"/>
  <c r="I4428" i="1" s="1"/>
  <c r="C4426" i="7"/>
  <c r="D4426" i="7" s="1"/>
  <c r="I4432" i="1" s="1"/>
  <c r="C4430" i="7"/>
  <c r="D4430" i="7" s="1"/>
  <c r="I4436" i="1" s="1"/>
  <c r="C4434" i="7"/>
  <c r="D4434" i="7" s="1"/>
  <c r="I4440" i="1" s="1"/>
  <c r="C4438" i="7"/>
  <c r="D4438" i="7" s="1"/>
  <c r="I4444" i="1" s="1"/>
  <c r="C4442" i="7"/>
  <c r="D4442" i="7" s="1"/>
  <c r="I4448" i="1" s="1"/>
  <c r="C4425" i="7"/>
  <c r="D4425" i="7" s="1"/>
  <c r="I4431" i="1" s="1"/>
  <c r="C4441" i="7"/>
  <c r="D4441" i="7" s="1"/>
  <c r="I4447" i="1" s="1"/>
  <c r="C4429" i="7"/>
  <c r="D4429" i="7" s="1"/>
  <c r="I4435" i="1" s="1"/>
  <c r="C4417" i="7"/>
  <c r="D4417" i="7" s="1"/>
  <c r="I4423" i="1" s="1"/>
  <c r="C4433" i="7"/>
  <c r="D4433" i="7" s="1"/>
  <c r="I4439" i="1" s="1"/>
  <c r="C4421" i="7"/>
  <c r="D4421" i="7" s="1"/>
  <c r="I4427" i="1" s="1"/>
  <c r="C4437" i="7"/>
  <c r="D4437" i="7" s="1"/>
  <c r="I4443" i="1" s="1"/>
  <c r="D144" i="6"/>
  <c r="C4295" i="7"/>
  <c r="D4295" i="7" s="1"/>
  <c r="I4301" i="1" s="1"/>
  <c r="C4299" i="7"/>
  <c r="D4299" i="7" s="1"/>
  <c r="I4305" i="1" s="1"/>
  <c r="C4303" i="7"/>
  <c r="D4303" i="7" s="1"/>
  <c r="I4309" i="1" s="1"/>
  <c r="C4307" i="7"/>
  <c r="D4307" i="7" s="1"/>
  <c r="I4313" i="1" s="1"/>
  <c r="C4311" i="7"/>
  <c r="D4311" i="7" s="1"/>
  <c r="I4317" i="1" s="1"/>
  <c r="C4315" i="7"/>
  <c r="D4315" i="7" s="1"/>
  <c r="I4321" i="1" s="1"/>
  <c r="C4319" i="7"/>
  <c r="D4319" i="7" s="1"/>
  <c r="I4325" i="1" s="1"/>
  <c r="C4323" i="7"/>
  <c r="D4323" i="7" s="1"/>
  <c r="I4329" i="1" s="1"/>
  <c r="C4296" i="7"/>
  <c r="D4296" i="7" s="1"/>
  <c r="I4302" i="1" s="1"/>
  <c r="C4300" i="7"/>
  <c r="D4300" i="7" s="1"/>
  <c r="I4306" i="1" s="1"/>
  <c r="C4304" i="7"/>
  <c r="D4304" i="7" s="1"/>
  <c r="I4310" i="1" s="1"/>
  <c r="C4308" i="7"/>
  <c r="D4308" i="7" s="1"/>
  <c r="I4314" i="1" s="1"/>
  <c r="C4312" i="7"/>
  <c r="D4312" i="7" s="1"/>
  <c r="I4318" i="1" s="1"/>
  <c r="C4316" i="7"/>
  <c r="D4316" i="7" s="1"/>
  <c r="I4322" i="1" s="1"/>
  <c r="C4320" i="7"/>
  <c r="D4320" i="7" s="1"/>
  <c r="I4326" i="1" s="1"/>
  <c r="C4324" i="7"/>
  <c r="D4324" i="7" s="1"/>
  <c r="I4330" i="1" s="1"/>
  <c r="C4294" i="7"/>
  <c r="D4294" i="7" s="1"/>
  <c r="I4300" i="1" s="1"/>
  <c r="C4298" i="7"/>
  <c r="D4298" i="7" s="1"/>
  <c r="I4304" i="1" s="1"/>
  <c r="C4302" i="7"/>
  <c r="D4302" i="7" s="1"/>
  <c r="I4308" i="1" s="1"/>
  <c r="C4306" i="7"/>
  <c r="D4306" i="7" s="1"/>
  <c r="I4312" i="1" s="1"/>
  <c r="C4310" i="7"/>
  <c r="D4310" i="7" s="1"/>
  <c r="I4316" i="1" s="1"/>
  <c r="C4314" i="7"/>
  <c r="D4314" i="7" s="1"/>
  <c r="I4320" i="1" s="1"/>
  <c r="C4318" i="7"/>
  <c r="D4318" i="7" s="1"/>
  <c r="I4324" i="1" s="1"/>
  <c r="C4322" i="7"/>
  <c r="D4322" i="7" s="1"/>
  <c r="I4328" i="1" s="1"/>
  <c r="C4297" i="7"/>
  <c r="D4297" i="7" s="1"/>
  <c r="I4303" i="1" s="1"/>
  <c r="C4313" i="7"/>
  <c r="D4313" i="7" s="1"/>
  <c r="I4319" i="1" s="1"/>
  <c r="C4301" i="7"/>
  <c r="D4301" i="7" s="1"/>
  <c r="I4307" i="1" s="1"/>
  <c r="C4317" i="7"/>
  <c r="D4317" i="7" s="1"/>
  <c r="I4323" i="1" s="1"/>
  <c r="C4305" i="7"/>
  <c r="D4305" i="7" s="1"/>
  <c r="I4311" i="1" s="1"/>
  <c r="C4321" i="7"/>
  <c r="D4321" i="7" s="1"/>
  <c r="I4327" i="1" s="1"/>
  <c r="C4309" i="7"/>
  <c r="D4309" i="7" s="1"/>
  <c r="I4315" i="1" s="1"/>
  <c r="D140" i="6"/>
  <c r="C4175" i="7"/>
  <c r="D4175" i="7" s="1"/>
  <c r="I4181" i="1" s="1"/>
  <c r="C4179" i="7"/>
  <c r="D4179" i="7" s="1"/>
  <c r="I4185" i="1" s="1"/>
  <c r="C4183" i="7"/>
  <c r="D4183" i="7" s="1"/>
  <c r="I4189" i="1" s="1"/>
  <c r="C4187" i="7"/>
  <c r="D4187" i="7" s="1"/>
  <c r="I4193" i="1" s="1"/>
  <c r="C4191" i="7"/>
  <c r="D4191" i="7" s="1"/>
  <c r="I4197" i="1" s="1"/>
  <c r="C4195" i="7"/>
  <c r="D4195" i="7" s="1"/>
  <c r="I4201" i="1" s="1"/>
  <c r="C4199" i="7"/>
  <c r="D4199" i="7" s="1"/>
  <c r="I4205" i="1" s="1"/>
  <c r="C4172" i="7"/>
  <c r="D4172" i="7" s="1"/>
  <c r="I4178" i="1" s="1"/>
  <c r="C4176" i="7"/>
  <c r="D4176" i="7" s="1"/>
  <c r="I4182" i="1" s="1"/>
  <c r="C4180" i="7"/>
  <c r="D4180" i="7" s="1"/>
  <c r="I4186" i="1" s="1"/>
  <c r="C4184" i="7"/>
  <c r="D4184" i="7" s="1"/>
  <c r="I4190" i="1" s="1"/>
  <c r="C4188" i="7"/>
  <c r="D4188" i="7" s="1"/>
  <c r="I4194" i="1" s="1"/>
  <c r="C4192" i="7"/>
  <c r="D4192" i="7" s="1"/>
  <c r="I4198" i="1" s="1"/>
  <c r="C4196" i="7"/>
  <c r="D4196" i="7" s="1"/>
  <c r="I4202" i="1" s="1"/>
  <c r="C4200" i="7"/>
  <c r="D4200" i="7" s="1"/>
  <c r="I4206" i="1" s="1"/>
  <c r="C4174" i="7"/>
  <c r="D4174" i="7" s="1"/>
  <c r="I4180" i="1" s="1"/>
  <c r="C4178" i="7"/>
  <c r="D4178" i="7" s="1"/>
  <c r="I4184" i="1" s="1"/>
  <c r="C4182" i="7"/>
  <c r="D4182" i="7" s="1"/>
  <c r="I4188" i="1" s="1"/>
  <c r="C4186" i="7"/>
  <c r="D4186" i="7" s="1"/>
  <c r="I4192" i="1" s="1"/>
  <c r="C4190" i="7"/>
  <c r="D4190" i="7" s="1"/>
  <c r="I4196" i="1" s="1"/>
  <c r="C4194" i="7"/>
  <c r="D4194" i="7" s="1"/>
  <c r="I4200" i="1" s="1"/>
  <c r="C4198" i="7"/>
  <c r="D4198" i="7" s="1"/>
  <c r="I4204" i="1" s="1"/>
  <c r="C4185" i="7"/>
  <c r="D4185" i="7" s="1"/>
  <c r="I4191" i="1" s="1"/>
  <c r="C4201" i="7"/>
  <c r="D4201" i="7" s="1"/>
  <c r="I4207" i="1" s="1"/>
  <c r="C4173" i="7"/>
  <c r="D4173" i="7" s="1"/>
  <c r="I4179" i="1" s="1"/>
  <c r="C4189" i="7"/>
  <c r="D4189" i="7" s="1"/>
  <c r="I4195" i="1" s="1"/>
  <c r="C4177" i="7"/>
  <c r="D4177" i="7" s="1"/>
  <c r="I4183" i="1" s="1"/>
  <c r="C4193" i="7"/>
  <c r="D4193" i="7" s="1"/>
  <c r="I4199" i="1" s="1"/>
  <c r="C4181" i="7"/>
  <c r="D4181" i="7" s="1"/>
  <c r="I4187" i="1" s="1"/>
  <c r="C4197" i="7"/>
  <c r="D4197" i="7" s="1"/>
  <c r="I4203" i="1" s="1"/>
  <c r="D136" i="6"/>
  <c r="C4055" i="7"/>
  <c r="D4055" i="7" s="1"/>
  <c r="I4061" i="1" s="1"/>
  <c r="C4059" i="7"/>
  <c r="D4059" i="7" s="1"/>
  <c r="I4065" i="1" s="1"/>
  <c r="C4063" i="7"/>
  <c r="D4063" i="7" s="1"/>
  <c r="I4069" i="1" s="1"/>
  <c r="C4067" i="7"/>
  <c r="D4067" i="7" s="1"/>
  <c r="I4073" i="1" s="1"/>
  <c r="C4071" i="7"/>
  <c r="D4071" i="7" s="1"/>
  <c r="I4077" i="1" s="1"/>
  <c r="C4075" i="7"/>
  <c r="D4075" i="7" s="1"/>
  <c r="I4081" i="1" s="1"/>
  <c r="C4079" i="7"/>
  <c r="D4079" i="7" s="1"/>
  <c r="I4085" i="1" s="1"/>
  <c r="C4052" i="7"/>
  <c r="D4052" i="7" s="1"/>
  <c r="I4058" i="1" s="1"/>
  <c r="C4056" i="7"/>
  <c r="D4056" i="7" s="1"/>
  <c r="I4062" i="1" s="1"/>
  <c r="C4060" i="7"/>
  <c r="D4060" i="7" s="1"/>
  <c r="I4066" i="1" s="1"/>
  <c r="C4064" i="7"/>
  <c r="D4064" i="7" s="1"/>
  <c r="I4070" i="1" s="1"/>
  <c r="C4068" i="7"/>
  <c r="D4068" i="7" s="1"/>
  <c r="I4074" i="1" s="1"/>
  <c r="C4072" i="7"/>
  <c r="D4072" i="7" s="1"/>
  <c r="I4078" i="1" s="1"/>
  <c r="C4076" i="7"/>
  <c r="D4076" i="7" s="1"/>
  <c r="I4082" i="1" s="1"/>
  <c r="C4054" i="7"/>
  <c r="D4054" i="7" s="1"/>
  <c r="I4060" i="1" s="1"/>
  <c r="C4058" i="7"/>
  <c r="D4058" i="7" s="1"/>
  <c r="I4064" i="1" s="1"/>
  <c r="C4062" i="7"/>
  <c r="D4062" i="7" s="1"/>
  <c r="I4068" i="1" s="1"/>
  <c r="C4066" i="7"/>
  <c r="D4066" i="7" s="1"/>
  <c r="I4072" i="1" s="1"/>
  <c r="C4070" i="7"/>
  <c r="D4070" i="7" s="1"/>
  <c r="I4076" i="1" s="1"/>
  <c r="C4074" i="7"/>
  <c r="D4074" i="7" s="1"/>
  <c r="I4080" i="1" s="1"/>
  <c r="C4078" i="7"/>
  <c r="D4078" i="7" s="1"/>
  <c r="I4084" i="1" s="1"/>
  <c r="C4057" i="7"/>
  <c r="D4057" i="7" s="1"/>
  <c r="I4063" i="1" s="1"/>
  <c r="C4073" i="7"/>
  <c r="D4073" i="7" s="1"/>
  <c r="I4079" i="1" s="1"/>
  <c r="C4061" i="7"/>
  <c r="D4061" i="7" s="1"/>
  <c r="I4067" i="1" s="1"/>
  <c r="C4077" i="7"/>
  <c r="D4077" i="7" s="1"/>
  <c r="I4083" i="1" s="1"/>
  <c r="C4065" i="7"/>
  <c r="D4065" i="7" s="1"/>
  <c r="I4071" i="1" s="1"/>
  <c r="C4053" i="7"/>
  <c r="D4053" i="7" s="1"/>
  <c r="I4059" i="1" s="1"/>
  <c r="C4069" i="7"/>
  <c r="D4069" i="7" s="1"/>
  <c r="I4075" i="1" s="1"/>
  <c r="D132" i="6"/>
  <c r="C3931" i="7"/>
  <c r="D3931" i="7" s="1"/>
  <c r="I3937" i="1" s="1"/>
  <c r="C3935" i="7"/>
  <c r="D3935" i="7" s="1"/>
  <c r="I3941" i="1" s="1"/>
  <c r="C3939" i="7"/>
  <c r="D3939" i="7" s="1"/>
  <c r="I3945" i="1" s="1"/>
  <c r="C3943" i="7"/>
  <c r="D3943" i="7" s="1"/>
  <c r="I3949" i="1" s="1"/>
  <c r="C3947" i="7"/>
  <c r="D3947" i="7" s="1"/>
  <c r="I3953" i="1" s="1"/>
  <c r="C3951" i="7"/>
  <c r="D3951" i="7" s="1"/>
  <c r="I3957" i="1" s="1"/>
  <c r="C3955" i="7"/>
  <c r="D3955" i="7" s="1"/>
  <c r="I3961" i="1" s="1"/>
  <c r="C3959" i="7"/>
  <c r="D3959" i="7" s="1"/>
  <c r="I3965" i="1" s="1"/>
  <c r="C3932" i="7"/>
  <c r="D3932" i="7" s="1"/>
  <c r="I3938" i="1" s="1"/>
  <c r="C3936" i="7"/>
  <c r="D3936" i="7" s="1"/>
  <c r="I3942" i="1" s="1"/>
  <c r="C3940" i="7"/>
  <c r="D3940" i="7" s="1"/>
  <c r="I3946" i="1" s="1"/>
  <c r="C3944" i="7"/>
  <c r="D3944" i="7" s="1"/>
  <c r="I3950" i="1" s="1"/>
  <c r="C3948" i="7"/>
  <c r="D3948" i="7" s="1"/>
  <c r="I3954" i="1" s="1"/>
  <c r="C3952" i="7"/>
  <c r="D3952" i="7" s="1"/>
  <c r="I3958" i="1" s="1"/>
  <c r="C3956" i="7"/>
  <c r="D3956" i="7" s="1"/>
  <c r="I3962" i="1" s="1"/>
  <c r="C3930" i="7"/>
  <c r="D3930" i="7" s="1"/>
  <c r="I3936" i="1" s="1"/>
  <c r="C3934" i="7"/>
  <c r="D3934" i="7" s="1"/>
  <c r="I3940" i="1" s="1"/>
  <c r="C3938" i="7"/>
  <c r="D3938" i="7" s="1"/>
  <c r="I3944" i="1" s="1"/>
  <c r="C3942" i="7"/>
  <c r="D3942" i="7" s="1"/>
  <c r="I3948" i="1" s="1"/>
  <c r="C3946" i="7"/>
  <c r="D3946" i="7" s="1"/>
  <c r="I3952" i="1" s="1"/>
  <c r="C3950" i="7"/>
  <c r="D3950" i="7" s="1"/>
  <c r="I3956" i="1" s="1"/>
  <c r="C3954" i="7"/>
  <c r="D3954" i="7" s="1"/>
  <c r="I3960" i="1" s="1"/>
  <c r="C3958" i="7"/>
  <c r="D3958" i="7" s="1"/>
  <c r="I3964" i="1" s="1"/>
  <c r="C3929" i="7"/>
  <c r="D3929" i="7" s="1"/>
  <c r="I3935" i="1" s="1"/>
  <c r="C3945" i="7"/>
  <c r="D3945" i="7" s="1"/>
  <c r="I3951" i="1" s="1"/>
  <c r="C3933" i="7"/>
  <c r="D3933" i="7" s="1"/>
  <c r="I3939" i="1" s="1"/>
  <c r="C3949" i="7"/>
  <c r="D3949" i="7" s="1"/>
  <c r="I3955" i="1" s="1"/>
  <c r="C3937" i="7"/>
  <c r="D3937" i="7" s="1"/>
  <c r="I3943" i="1" s="1"/>
  <c r="C3953" i="7"/>
  <c r="D3953" i="7" s="1"/>
  <c r="I3959" i="1" s="1"/>
  <c r="C3941" i="7"/>
  <c r="D3941" i="7" s="1"/>
  <c r="I3947" i="1" s="1"/>
  <c r="C3957" i="7"/>
  <c r="D3957" i="7" s="1"/>
  <c r="I3963" i="1" s="1"/>
  <c r="D128" i="6"/>
  <c r="C3807" i="7"/>
  <c r="D3807" i="7" s="1"/>
  <c r="I3813" i="1" s="1"/>
  <c r="C3811" i="7"/>
  <c r="D3811" i="7" s="1"/>
  <c r="I3817" i="1" s="1"/>
  <c r="C3815" i="7"/>
  <c r="D3815" i="7" s="1"/>
  <c r="I3821" i="1" s="1"/>
  <c r="C3819" i="7"/>
  <c r="D3819" i="7" s="1"/>
  <c r="I3825" i="1" s="1"/>
  <c r="C3823" i="7"/>
  <c r="D3823" i="7" s="1"/>
  <c r="I3829" i="1" s="1"/>
  <c r="C3827" i="7"/>
  <c r="D3827" i="7" s="1"/>
  <c r="I3833" i="1" s="1"/>
  <c r="C3831" i="7"/>
  <c r="D3831" i="7" s="1"/>
  <c r="I3837" i="1" s="1"/>
  <c r="C3835" i="7"/>
  <c r="D3835" i="7" s="1"/>
  <c r="I3841" i="1" s="1"/>
  <c r="C3808" i="7"/>
  <c r="D3808" i="7" s="1"/>
  <c r="I3814" i="1" s="1"/>
  <c r="C3812" i="7"/>
  <c r="D3812" i="7" s="1"/>
  <c r="I3818" i="1" s="1"/>
  <c r="C3816" i="7"/>
  <c r="D3816" i="7" s="1"/>
  <c r="I3822" i="1" s="1"/>
  <c r="C3820" i="7"/>
  <c r="D3820" i="7" s="1"/>
  <c r="I3826" i="1" s="1"/>
  <c r="C3824" i="7"/>
  <c r="D3824" i="7" s="1"/>
  <c r="I3830" i="1" s="1"/>
  <c r="C3828" i="7"/>
  <c r="D3828" i="7" s="1"/>
  <c r="I3834" i="1" s="1"/>
  <c r="C3832" i="7"/>
  <c r="D3832" i="7" s="1"/>
  <c r="I3838" i="1" s="1"/>
  <c r="C3836" i="7"/>
  <c r="D3836" i="7" s="1"/>
  <c r="I3842" i="1" s="1"/>
  <c r="C3810" i="7"/>
  <c r="D3810" i="7" s="1"/>
  <c r="I3816" i="1" s="1"/>
  <c r="C3814" i="7"/>
  <c r="D3814" i="7" s="1"/>
  <c r="I3820" i="1" s="1"/>
  <c r="C3818" i="7"/>
  <c r="D3818" i="7" s="1"/>
  <c r="I3824" i="1" s="1"/>
  <c r="C3822" i="7"/>
  <c r="D3822" i="7" s="1"/>
  <c r="I3828" i="1" s="1"/>
  <c r="C3826" i="7"/>
  <c r="D3826" i="7" s="1"/>
  <c r="I3832" i="1" s="1"/>
  <c r="C3830" i="7"/>
  <c r="D3830" i="7" s="1"/>
  <c r="I3836" i="1" s="1"/>
  <c r="C3834" i="7"/>
  <c r="D3834" i="7" s="1"/>
  <c r="I3840" i="1" s="1"/>
  <c r="C3817" i="7"/>
  <c r="D3817" i="7" s="1"/>
  <c r="I3823" i="1" s="1"/>
  <c r="C3833" i="7"/>
  <c r="D3833" i="7" s="1"/>
  <c r="I3839" i="1" s="1"/>
  <c r="C3821" i="7"/>
  <c r="D3821" i="7" s="1"/>
  <c r="I3827" i="1" s="1"/>
  <c r="C3809" i="7"/>
  <c r="D3809" i="7" s="1"/>
  <c r="I3815" i="1" s="1"/>
  <c r="C3825" i="7"/>
  <c r="D3825" i="7" s="1"/>
  <c r="I3831" i="1" s="1"/>
  <c r="C3813" i="7"/>
  <c r="D3813" i="7" s="1"/>
  <c r="I3819" i="1" s="1"/>
  <c r="C3829" i="7"/>
  <c r="D3829" i="7" s="1"/>
  <c r="I3835" i="1" s="1"/>
  <c r="D124" i="6"/>
  <c r="C3687" i="7"/>
  <c r="D3687" i="7" s="1"/>
  <c r="I3693" i="1" s="1"/>
  <c r="C3691" i="7"/>
  <c r="D3691" i="7" s="1"/>
  <c r="I3697" i="1" s="1"/>
  <c r="C3695" i="7"/>
  <c r="D3695" i="7" s="1"/>
  <c r="I3701" i="1" s="1"/>
  <c r="C3699" i="7"/>
  <c r="D3699" i="7" s="1"/>
  <c r="I3705" i="1" s="1"/>
  <c r="C3703" i="7"/>
  <c r="D3703" i="7" s="1"/>
  <c r="I3709" i="1" s="1"/>
  <c r="C3707" i="7"/>
  <c r="D3707" i="7" s="1"/>
  <c r="I3713" i="1" s="1"/>
  <c r="C3711" i="7"/>
  <c r="D3711" i="7" s="1"/>
  <c r="I3717" i="1" s="1"/>
  <c r="C3688" i="7"/>
  <c r="D3688" i="7" s="1"/>
  <c r="I3694" i="1" s="1"/>
  <c r="C3692" i="7"/>
  <c r="D3692" i="7" s="1"/>
  <c r="I3698" i="1" s="1"/>
  <c r="C3696" i="7"/>
  <c r="D3696" i="7" s="1"/>
  <c r="I3702" i="1" s="1"/>
  <c r="C3700" i="7"/>
  <c r="D3700" i="7" s="1"/>
  <c r="I3706" i="1" s="1"/>
  <c r="C3704" i="7"/>
  <c r="D3704" i="7" s="1"/>
  <c r="I3710" i="1" s="1"/>
  <c r="C3708" i="7"/>
  <c r="D3708" i="7" s="1"/>
  <c r="I3714" i="1" s="1"/>
  <c r="C3712" i="7"/>
  <c r="D3712" i="7" s="1"/>
  <c r="I3718" i="1" s="1"/>
  <c r="C3686" i="7"/>
  <c r="D3686" i="7" s="1"/>
  <c r="I3692" i="1" s="1"/>
  <c r="C3690" i="7"/>
  <c r="D3690" i="7" s="1"/>
  <c r="I3696" i="1" s="1"/>
  <c r="C3694" i="7"/>
  <c r="D3694" i="7" s="1"/>
  <c r="I3700" i="1" s="1"/>
  <c r="C3698" i="7"/>
  <c r="D3698" i="7" s="1"/>
  <c r="I3704" i="1" s="1"/>
  <c r="C3702" i="7"/>
  <c r="D3702" i="7" s="1"/>
  <c r="I3708" i="1" s="1"/>
  <c r="C3706" i="7"/>
  <c r="D3706" i="7" s="1"/>
  <c r="I3712" i="1" s="1"/>
  <c r="C3710" i="7"/>
  <c r="D3710" i="7" s="1"/>
  <c r="I3716" i="1" s="1"/>
  <c r="C3714" i="7"/>
  <c r="D3714" i="7" s="1"/>
  <c r="I3720" i="1" s="1"/>
  <c r="C3689" i="7"/>
  <c r="D3689" i="7" s="1"/>
  <c r="I3695" i="1" s="1"/>
  <c r="C3705" i="7"/>
  <c r="D3705" i="7" s="1"/>
  <c r="I3711" i="1" s="1"/>
  <c r="C3693" i="7"/>
  <c r="D3693" i="7" s="1"/>
  <c r="I3699" i="1" s="1"/>
  <c r="C3709" i="7"/>
  <c r="D3709" i="7" s="1"/>
  <c r="I3715" i="1" s="1"/>
  <c r="C3697" i="7"/>
  <c r="D3697" i="7" s="1"/>
  <c r="I3703" i="1" s="1"/>
  <c r="C3713" i="7"/>
  <c r="D3713" i="7" s="1"/>
  <c r="I3719" i="1" s="1"/>
  <c r="C3701" i="7"/>
  <c r="D3701" i="7" s="1"/>
  <c r="I3707" i="1" s="1"/>
  <c r="D120" i="6"/>
  <c r="C3563" i="7"/>
  <c r="D3563" i="7" s="1"/>
  <c r="I3569" i="1" s="1"/>
  <c r="C3567" i="7"/>
  <c r="D3567" i="7" s="1"/>
  <c r="I3573" i="1" s="1"/>
  <c r="C3571" i="7"/>
  <c r="D3571" i="7" s="1"/>
  <c r="I3577" i="1" s="1"/>
  <c r="C3575" i="7"/>
  <c r="D3575" i="7" s="1"/>
  <c r="I3581" i="1" s="1"/>
  <c r="C3579" i="7"/>
  <c r="D3579" i="7" s="1"/>
  <c r="I3585" i="1" s="1"/>
  <c r="C3583" i="7"/>
  <c r="D3583" i="7" s="1"/>
  <c r="I3589" i="1" s="1"/>
  <c r="C3587" i="7"/>
  <c r="D3587" i="7" s="1"/>
  <c r="I3593" i="1" s="1"/>
  <c r="C3591" i="7"/>
  <c r="D3591" i="7" s="1"/>
  <c r="I3597" i="1" s="1"/>
  <c r="C3564" i="7"/>
  <c r="D3564" i="7" s="1"/>
  <c r="I3570" i="1" s="1"/>
  <c r="C3568" i="7"/>
  <c r="D3568" i="7" s="1"/>
  <c r="I3574" i="1" s="1"/>
  <c r="C3572" i="7"/>
  <c r="D3572" i="7" s="1"/>
  <c r="I3578" i="1" s="1"/>
  <c r="C3576" i="7"/>
  <c r="D3576" i="7" s="1"/>
  <c r="I3582" i="1" s="1"/>
  <c r="C3580" i="7"/>
  <c r="D3580" i="7" s="1"/>
  <c r="I3586" i="1" s="1"/>
  <c r="C3584" i="7"/>
  <c r="D3584" i="7" s="1"/>
  <c r="I3590" i="1" s="1"/>
  <c r="C3588" i="7"/>
  <c r="D3588" i="7" s="1"/>
  <c r="I3594" i="1" s="1"/>
  <c r="C3592" i="7"/>
  <c r="D3592" i="7" s="1"/>
  <c r="I3598" i="1" s="1"/>
  <c r="C3566" i="7"/>
  <c r="D3566" i="7" s="1"/>
  <c r="I3572" i="1" s="1"/>
  <c r="C3570" i="7"/>
  <c r="D3570" i="7" s="1"/>
  <c r="I3576" i="1" s="1"/>
  <c r="C3574" i="7"/>
  <c r="D3574" i="7" s="1"/>
  <c r="I3580" i="1" s="1"/>
  <c r="C3578" i="7"/>
  <c r="D3578" i="7" s="1"/>
  <c r="I3584" i="1" s="1"/>
  <c r="C3582" i="7"/>
  <c r="D3582" i="7" s="1"/>
  <c r="I3588" i="1" s="1"/>
  <c r="C3586" i="7"/>
  <c r="D3586" i="7" s="1"/>
  <c r="I3592" i="1" s="1"/>
  <c r="C3590" i="7"/>
  <c r="D3590" i="7" s="1"/>
  <c r="I3596" i="1" s="1"/>
  <c r="C3577" i="7"/>
  <c r="D3577" i="7" s="1"/>
  <c r="I3583" i="1" s="1"/>
  <c r="C3593" i="7"/>
  <c r="D3593" i="7" s="1"/>
  <c r="I3599" i="1" s="1"/>
  <c r="C3565" i="7"/>
  <c r="D3565" i="7" s="1"/>
  <c r="I3571" i="1" s="1"/>
  <c r="C3581" i="7"/>
  <c r="D3581" i="7" s="1"/>
  <c r="I3587" i="1" s="1"/>
  <c r="C3569" i="7"/>
  <c r="D3569" i="7" s="1"/>
  <c r="I3575" i="1" s="1"/>
  <c r="C3585" i="7"/>
  <c r="D3585" i="7" s="1"/>
  <c r="I3591" i="1" s="1"/>
  <c r="C3573" i="7"/>
  <c r="D3573" i="7" s="1"/>
  <c r="I3579" i="1" s="1"/>
  <c r="C3589" i="7"/>
  <c r="D3589" i="7" s="1"/>
  <c r="I3595" i="1" s="1"/>
  <c r="D116" i="6"/>
  <c r="C3443" i="7"/>
  <c r="D3443" i="7" s="1"/>
  <c r="I3449" i="1" s="1"/>
  <c r="C3447" i="7"/>
  <c r="D3447" i="7" s="1"/>
  <c r="I3453" i="1" s="1"/>
  <c r="C3451" i="7"/>
  <c r="D3451" i="7" s="1"/>
  <c r="I3457" i="1" s="1"/>
  <c r="C3455" i="7"/>
  <c r="D3455" i="7" s="1"/>
  <c r="I3461" i="1" s="1"/>
  <c r="C3459" i="7"/>
  <c r="D3459" i="7" s="1"/>
  <c r="I3465" i="1" s="1"/>
  <c r="C3463" i="7"/>
  <c r="D3463" i="7" s="1"/>
  <c r="I3469" i="1" s="1"/>
  <c r="C3467" i="7"/>
  <c r="D3467" i="7" s="1"/>
  <c r="I3473" i="1" s="1"/>
  <c r="C3444" i="7"/>
  <c r="D3444" i="7" s="1"/>
  <c r="I3450" i="1" s="1"/>
  <c r="C3448" i="7"/>
  <c r="D3448" i="7" s="1"/>
  <c r="I3454" i="1" s="1"/>
  <c r="C3452" i="7"/>
  <c r="D3452" i="7" s="1"/>
  <c r="I3458" i="1" s="1"/>
  <c r="C3456" i="7"/>
  <c r="D3456" i="7" s="1"/>
  <c r="I3462" i="1" s="1"/>
  <c r="C3460" i="7"/>
  <c r="D3460" i="7" s="1"/>
  <c r="I3466" i="1" s="1"/>
  <c r="C3464" i="7"/>
  <c r="D3464" i="7" s="1"/>
  <c r="I3470" i="1" s="1"/>
  <c r="C3468" i="7"/>
  <c r="D3468" i="7" s="1"/>
  <c r="I3474" i="1" s="1"/>
  <c r="C3442" i="7"/>
  <c r="D3442" i="7" s="1"/>
  <c r="I3448" i="1" s="1"/>
  <c r="C3446" i="7"/>
  <c r="D3446" i="7" s="1"/>
  <c r="I3452" i="1" s="1"/>
  <c r="C3450" i="7"/>
  <c r="D3450" i="7" s="1"/>
  <c r="I3456" i="1" s="1"/>
  <c r="C3454" i="7"/>
  <c r="D3454" i="7" s="1"/>
  <c r="I3460" i="1" s="1"/>
  <c r="C3458" i="7"/>
  <c r="D3458" i="7" s="1"/>
  <c r="I3464" i="1" s="1"/>
  <c r="C3462" i="7"/>
  <c r="D3462" i="7" s="1"/>
  <c r="I3468" i="1" s="1"/>
  <c r="C3466" i="7"/>
  <c r="D3466" i="7" s="1"/>
  <c r="I3472" i="1" s="1"/>
  <c r="C3470" i="7"/>
  <c r="D3470" i="7" s="1"/>
  <c r="I3476" i="1" s="1"/>
  <c r="C3449" i="7"/>
  <c r="D3449" i="7" s="1"/>
  <c r="I3455" i="1" s="1"/>
  <c r="C3465" i="7"/>
  <c r="D3465" i="7" s="1"/>
  <c r="I3471" i="1" s="1"/>
  <c r="C3453" i="7"/>
  <c r="D3453" i="7" s="1"/>
  <c r="I3459" i="1" s="1"/>
  <c r="C3469" i="7"/>
  <c r="D3469" i="7" s="1"/>
  <c r="I3475" i="1" s="1"/>
  <c r="C3441" i="7"/>
  <c r="D3441" i="7" s="1"/>
  <c r="I3447" i="1" s="1"/>
  <c r="C3457" i="7"/>
  <c r="D3457" i="7" s="1"/>
  <c r="I3463" i="1" s="1"/>
  <c r="C3445" i="7"/>
  <c r="D3445" i="7" s="1"/>
  <c r="I3451" i="1" s="1"/>
  <c r="C3461" i="7"/>
  <c r="D3461" i="7" s="1"/>
  <c r="I3467" i="1" s="1"/>
  <c r="D112" i="6"/>
  <c r="C3323" i="7"/>
  <c r="D3323" i="7" s="1"/>
  <c r="I3329" i="1" s="1"/>
  <c r="C3327" i="7"/>
  <c r="D3327" i="7" s="1"/>
  <c r="I3333" i="1" s="1"/>
  <c r="C3331" i="7"/>
  <c r="D3331" i="7" s="1"/>
  <c r="I3337" i="1" s="1"/>
  <c r="C3335" i="7"/>
  <c r="D3335" i="7" s="1"/>
  <c r="I3341" i="1" s="1"/>
  <c r="C3339" i="7"/>
  <c r="D3339" i="7" s="1"/>
  <c r="I3345" i="1" s="1"/>
  <c r="C3343" i="7"/>
  <c r="D3343" i="7" s="1"/>
  <c r="I3349" i="1" s="1"/>
  <c r="C3347" i="7"/>
  <c r="D3347" i="7" s="1"/>
  <c r="I3353" i="1" s="1"/>
  <c r="C3324" i="7"/>
  <c r="D3324" i="7" s="1"/>
  <c r="I3330" i="1" s="1"/>
  <c r="C3328" i="7"/>
  <c r="D3328" i="7" s="1"/>
  <c r="I3334" i="1" s="1"/>
  <c r="C3332" i="7"/>
  <c r="D3332" i="7" s="1"/>
  <c r="I3338" i="1" s="1"/>
  <c r="C3336" i="7"/>
  <c r="D3336" i="7" s="1"/>
  <c r="I3342" i="1" s="1"/>
  <c r="C3340" i="7"/>
  <c r="D3340" i="7" s="1"/>
  <c r="I3346" i="1" s="1"/>
  <c r="C3344" i="7"/>
  <c r="D3344" i="7" s="1"/>
  <c r="I3350" i="1" s="1"/>
  <c r="C3348" i="7"/>
  <c r="D3348" i="7" s="1"/>
  <c r="I3354" i="1" s="1"/>
  <c r="C3322" i="7"/>
  <c r="D3322" i="7" s="1"/>
  <c r="I3328" i="1" s="1"/>
  <c r="C3326" i="7"/>
  <c r="D3326" i="7" s="1"/>
  <c r="I3332" i="1" s="1"/>
  <c r="C3330" i="7"/>
  <c r="D3330" i="7" s="1"/>
  <c r="I3336" i="1" s="1"/>
  <c r="C3334" i="7"/>
  <c r="D3334" i="7" s="1"/>
  <c r="I3340" i="1" s="1"/>
  <c r="C3338" i="7"/>
  <c r="D3338" i="7" s="1"/>
  <c r="I3344" i="1" s="1"/>
  <c r="C3342" i="7"/>
  <c r="D3342" i="7" s="1"/>
  <c r="I3348" i="1" s="1"/>
  <c r="C3346" i="7"/>
  <c r="D3346" i="7" s="1"/>
  <c r="I3352" i="1" s="1"/>
  <c r="C3321" i="7"/>
  <c r="D3321" i="7" s="1"/>
  <c r="I3327" i="1" s="1"/>
  <c r="C3337" i="7"/>
  <c r="D3337" i="7" s="1"/>
  <c r="I3343" i="1" s="1"/>
  <c r="C3325" i="7"/>
  <c r="D3325" i="7" s="1"/>
  <c r="I3331" i="1" s="1"/>
  <c r="C3341" i="7"/>
  <c r="D3341" i="7" s="1"/>
  <c r="I3347" i="1" s="1"/>
  <c r="C3329" i="7"/>
  <c r="D3329" i="7" s="1"/>
  <c r="I3335" i="1" s="1"/>
  <c r="C3345" i="7"/>
  <c r="D3345" i="7" s="1"/>
  <c r="I3351" i="1" s="1"/>
  <c r="C3333" i="7"/>
  <c r="D3333" i="7" s="1"/>
  <c r="I3339" i="1" s="1"/>
  <c r="D108" i="6"/>
  <c r="C3199" i="7"/>
  <c r="D3199" i="7" s="1"/>
  <c r="I3205" i="1" s="1"/>
  <c r="C3203" i="7"/>
  <c r="D3203" i="7" s="1"/>
  <c r="I3209" i="1" s="1"/>
  <c r="C3207" i="7"/>
  <c r="D3207" i="7" s="1"/>
  <c r="I3213" i="1" s="1"/>
  <c r="C3211" i="7"/>
  <c r="D3211" i="7" s="1"/>
  <c r="I3217" i="1" s="1"/>
  <c r="C3215" i="7"/>
  <c r="D3215" i="7" s="1"/>
  <c r="I3221" i="1" s="1"/>
  <c r="C3219" i="7"/>
  <c r="D3219" i="7" s="1"/>
  <c r="I3225" i="1" s="1"/>
  <c r="C3223" i="7"/>
  <c r="D3223" i="7" s="1"/>
  <c r="I3229" i="1" s="1"/>
  <c r="C3227" i="7"/>
  <c r="D3227" i="7" s="1"/>
  <c r="I3233" i="1" s="1"/>
  <c r="C3200" i="7"/>
  <c r="D3200" i="7" s="1"/>
  <c r="I3206" i="1" s="1"/>
  <c r="C3204" i="7"/>
  <c r="D3204" i="7" s="1"/>
  <c r="I3210" i="1" s="1"/>
  <c r="C3208" i="7"/>
  <c r="D3208" i="7" s="1"/>
  <c r="I3214" i="1" s="1"/>
  <c r="C3212" i="7"/>
  <c r="D3212" i="7" s="1"/>
  <c r="I3218" i="1" s="1"/>
  <c r="C3216" i="7"/>
  <c r="D3216" i="7" s="1"/>
  <c r="I3222" i="1" s="1"/>
  <c r="C3220" i="7"/>
  <c r="D3220" i="7" s="1"/>
  <c r="I3226" i="1" s="1"/>
  <c r="C3224" i="7"/>
  <c r="D3224" i="7" s="1"/>
  <c r="I3230" i="1" s="1"/>
  <c r="C3228" i="7"/>
  <c r="D3228" i="7" s="1"/>
  <c r="I3234" i="1" s="1"/>
  <c r="C3198" i="7"/>
  <c r="D3198" i="7" s="1"/>
  <c r="I3204" i="1" s="1"/>
  <c r="C3202" i="7"/>
  <c r="D3202" i="7" s="1"/>
  <c r="I3208" i="1" s="1"/>
  <c r="C3206" i="7"/>
  <c r="D3206" i="7" s="1"/>
  <c r="I3212" i="1" s="1"/>
  <c r="C3210" i="7"/>
  <c r="D3210" i="7" s="1"/>
  <c r="I3216" i="1" s="1"/>
  <c r="C3214" i="7"/>
  <c r="D3214" i="7" s="1"/>
  <c r="I3220" i="1" s="1"/>
  <c r="C3218" i="7"/>
  <c r="D3218" i="7" s="1"/>
  <c r="I3224" i="1" s="1"/>
  <c r="C3222" i="7"/>
  <c r="D3222" i="7" s="1"/>
  <c r="I3228" i="1" s="1"/>
  <c r="C3226" i="7"/>
  <c r="D3226" i="7" s="1"/>
  <c r="I3232" i="1" s="1"/>
  <c r="C3209" i="7"/>
  <c r="D3209" i="7" s="1"/>
  <c r="I3215" i="1" s="1"/>
  <c r="C3225" i="7"/>
  <c r="D3225" i="7" s="1"/>
  <c r="I3231" i="1" s="1"/>
  <c r="C3213" i="7"/>
  <c r="D3213" i="7" s="1"/>
  <c r="I3219" i="1" s="1"/>
  <c r="C3201" i="7"/>
  <c r="D3201" i="7" s="1"/>
  <c r="I3207" i="1" s="1"/>
  <c r="C3217" i="7"/>
  <c r="D3217" i="7" s="1"/>
  <c r="I3223" i="1" s="1"/>
  <c r="C3205" i="7"/>
  <c r="D3205" i="7" s="1"/>
  <c r="I3211" i="1" s="1"/>
  <c r="C3221" i="7"/>
  <c r="D3221" i="7" s="1"/>
  <c r="I3227" i="1" s="1"/>
  <c r="D104" i="6"/>
  <c r="C3079" i="7"/>
  <c r="D3079" i="7" s="1"/>
  <c r="I3085" i="1" s="1"/>
  <c r="C3083" i="7"/>
  <c r="D3083" i="7" s="1"/>
  <c r="I3089" i="1" s="1"/>
  <c r="C3087" i="7"/>
  <c r="D3087" i="7" s="1"/>
  <c r="I3093" i="1" s="1"/>
  <c r="C3091" i="7"/>
  <c r="D3091" i="7" s="1"/>
  <c r="I3097" i="1" s="1"/>
  <c r="C3095" i="7"/>
  <c r="D3095" i="7" s="1"/>
  <c r="I3101" i="1" s="1"/>
  <c r="C3099" i="7"/>
  <c r="D3099" i="7" s="1"/>
  <c r="I3105" i="1" s="1"/>
  <c r="C3103" i="7"/>
  <c r="D3103" i="7" s="1"/>
  <c r="I3109" i="1" s="1"/>
  <c r="C3076" i="7"/>
  <c r="D3076" i="7" s="1"/>
  <c r="I3082" i="1" s="1"/>
  <c r="C3080" i="7"/>
  <c r="D3080" i="7" s="1"/>
  <c r="I3086" i="1" s="1"/>
  <c r="C3084" i="7"/>
  <c r="D3084" i="7" s="1"/>
  <c r="I3090" i="1" s="1"/>
  <c r="C3088" i="7"/>
  <c r="D3088" i="7" s="1"/>
  <c r="I3094" i="1" s="1"/>
  <c r="C3092" i="7"/>
  <c r="D3092" i="7" s="1"/>
  <c r="I3098" i="1" s="1"/>
  <c r="C3096" i="7"/>
  <c r="D3096" i="7" s="1"/>
  <c r="I3102" i="1" s="1"/>
  <c r="C3100" i="7"/>
  <c r="D3100" i="7" s="1"/>
  <c r="I3106" i="1" s="1"/>
  <c r="C3104" i="7"/>
  <c r="D3104" i="7" s="1"/>
  <c r="I3110" i="1" s="1"/>
  <c r="C3078" i="7"/>
  <c r="D3078" i="7" s="1"/>
  <c r="I3084" i="1" s="1"/>
  <c r="C3082" i="7"/>
  <c r="D3082" i="7" s="1"/>
  <c r="I3088" i="1" s="1"/>
  <c r="C3086" i="7"/>
  <c r="D3086" i="7" s="1"/>
  <c r="I3092" i="1" s="1"/>
  <c r="C3090" i="7"/>
  <c r="D3090" i="7" s="1"/>
  <c r="I3096" i="1" s="1"/>
  <c r="C3094" i="7"/>
  <c r="D3094" i="7" s="1"/>
  <c r="I3100" i="1" s="1"/>
  <c r="C3098" i="7"/>
  <c r="D3098" i="7" s="1"/>
  <c r="I3104" i="1" s="1"/>
  <c r="C3102" i="7"/>
  <c r="D3102" i="7" s="1"/>
  <c r="I3108" i="1" s="1"/>
  <c r="C3081" i="7"/>
  <c r="D3081" i="7" s="1"/>
  <c r="I3087" i="1" s="1"/>
  <c r="C3097" i="7"/>
  <c r="D3097" i="7" s="1"/>
  <c r="I3103" i="1" s="1"/>
  <c r="C3085" i="7"/>
  <c r="D3085" i="7" s="1"/>
  <c r="I3091" i="1" s="1"/>
  <c r="C3101" i="7"/>
  <c r="D3101" i="7" s="1"/>
  <c r="I3107" i="1" s="1"/>
  <c r="C3089" i="7"/>
  <c r="D3089" i="7" s="1"/>
  <c r="I3095" i="1" s="1"/>
  <c r="C3105" i="7"/>
  <c r="D3105" i="7" s="1"/>
  <c r="I3111" i="1" s="1"/>
  <c r="C3077" i="7"/>
  <c r="D3077" i="7" s="1"/>
  <c r="I3083" i="1" s="1"/>
  <c r="C3093" i="7"/>
  <c r="D3093" i="7" s="1"/>
  <c r="I3099" i="1" s="1"/>
  <c r="D100" i="6"/>
  <c r="C2959" i="7"/>
  <c r="D2959" i="7" s="1"/>
  <c r="I2965" i="1" s="1"/>
  <c r="C2963" i="7"/>
  <c r="D2963" i="7" s="1"/>
  <c r="I2969" i="1" s="1"/>
  <c r="C2967" i="7"/>
  <c r="D2967" i="7" s="1"/>
  <c r="I2973" i="1" s="1"/>
  <c r="C2971" i="7"/>
  <c r="D2971" i="7" s="1"/>
  <c r="I2977" i="1" s="1"/>
  <c r="C2975" i="7"/>
  <c r="D2975" i="7" s="1"/>
  <c r="I2981" i="1" s="1"/>
  <c r="C2979" i="7"/>
  <c r="D2979" i="7" s="1"/>
  <c r="I2985" i="1" s="1"/>
  <c r="C2983" i="7"/>
  <c r="D2983" i="7" s="1"/>
  <c r="I2989" i="1" s="1"/>
  <c r="C2956" i="7"/>
  <c r="D2956" i="7" s="1"/>
  <c r="I2962" i="1" s="1"/>
  <c r="C2960" i="7"/>
  <c r="D2960" i="7" s="1"/>
  <c r="I2966" i="1" s="1"/>
  <c r="C2964" i="7"/>
  <c r="D2964" i="7" s="1"/>
  <c r="I2970" i="1" s="1"/>
  <c r="C2968" i="7"/>
  <c r="D2968" i="7" s="1"/>
  <c r="I2974" i="1" s="1"/>
  <c r="C2972" i="7"/>
  <c r="D2972" i="7" s="1"/>
  <c r="I2978" i="1" s="1"/>
  <c r="C2976" i="7"/>
  <c r="D2976" i="7" s="1"/>
  <c r="I2982" i="1" s="1"/>
  <c r="C2980" i="7"/>
  <c r="D2980" i="7" s="1"/>
  <c r="I2986" i="1" s="1"/>
  <c r="C2958" i="7"/>
  <c r="D2958" i="7" s="1"/>
  <c r="I2964" i="1" s="1"/>
  <c r="C2962" i="7"/>
  <c r="D2962" i="7" s="1"/>
  <c r="I2968" i="1" s="1"/>
  <c r="C2966" i="7"/>
  <c r="D2966" i="7" s="1"/>
  <c r="I2972" i="1" s="1"/>
  <c r="C2970" i="7"/>
  <c r="D2970" i="7" s="1"/>
  <c r="I2976" i="1" s="1"/>
  <c r="C2974" i="7"/>
  <c r="D2974" i="7" s="1"/>
  <c r="I2980" i="1" s="1"/>
  <c r="C2978" i="7"/>
  <c r="D2978" i="7" s="1"/>
  <c r="I2984" i="1" s="1"/>
  <c r="C2982" i="7"/>
  <c r="D2982" i="7" s="1"/>
  <c r="I2988" i="1" s="1"/>
  <c r="C2969" i="7"/>
  <c r="D2969" i="7" s="1"/>
  <c r="I2975" i="1" s="1"/>
  <c r="C2957" i="7"/>
  <c r="D2957" i="7" s="1"/>
  <c r="I2963" i="1" s="1"/>
  <c r="C2973" i="7"/>
  <c r="D2973" i="7" s="1"/>
  <c r="I2979" i="1" s="1"/>
  <c r="C2961" i="7"/>
  <c r="D2961" i="7" s="1"/>
  <c r="I2967" i="1" s="1"/>
  <c r="C2977" i="7"/>
  <c r="D2977" i="7" s="1"/>
  <c r="I2983" i="1" s="1"/>
  <c r="C2965" i="7"/>
  <c r="D2965" i="7" s="1"/>
  <c r="I2971" i="1" s="1"/>
  <c r="C2981" i="7"/>
  <c r="D2981" i="7" s="1"/>
  <c r="I2987" i="1" s="1"/>
  <c r="D84" i="6"/>
  <c r="C2471" i="7"/>
  <c r="D2471" i="7" s="1"/>
  <c r="I2477" i="1" s="1"/>
  <c r="C2475" i="7"/>
  <c r="D2475" i="7" s="1"/>
  <c r="I2481" i="1" s="1"/>
  <c r="C2479" i="7"/>
  <c r="D2479" i="7" s="1"/>
  <c r="I2485" i="1" s="1"/>
  <c r="C2483" i="7"/>
  <c r="D2483" i="7" s="1"/>
  <c r="I2489" i="1" s="1"/>
  <c r="C2487" i="7"/>
  <c r="D2487" i="7" s="1"/>
  <c r="I2493" i="1" s="1"/>
  <c r="C2491" i="7"/>
  <c r="D2491" i="7" s="1"/>
  <c r="I2497" i="1" s="1"/>
  <c r="C2495" i="7"/>
  <c r="D2495" i="7" s="1"/>
  <c r="I2501" i="1" s="1"/>
  <c r="C2468" i="7"/>
  <c r="D2468" i="7" s="1"/>
  <c r="I2474" i="1" s="1"/>
  <c r="C2472" i="7"/>
  <c r="D2472" i="7" s="1"/>
  <c r="I2478" i="1" s="1"/>
  <c r="C2476" i="7"/>
  <c r="D2476" i="7" s="1"/>
  <c r="I2482" i="1" s="1"/>
  <c r="C2480" i="7"/>
  <c r="D2480" i="7" s="1"/>
  <c r="I2486" i="1" s="1"/>
  <c r="C2484" i="7"/>
  <c r="D2484" i="7" s="1"/>
  <c r="I2490" i="1" s="1"/>
  <c r="C2488" i="7"/>
  <c r="D2488" i="7" s="1"/>
  <c r="I2494" i="1" s="1"/>
  <c r="C2492" i="7"/>
  <c r="D2492" i="7" s="1"/>
  <c r="I2498" i="1" s="1"/>
  <c r="C2496" i="7"/>
  <c r="D2496" i="7" s="1"/>
  <c r="I2502" i="1" s="1"/>
  <c r="C2470" i="7"/>
  <c r="D2470" i="7" s="1"/>
  <c r="I2476" i="1" s="1"/>
  <c r="C2474" i="7"/>
  <c r="D2474" i="7" s="1"/>
  <c r="I2480" i="1" s="1"/>
  <c r="C2478" i="7"/>
  <c r="D2478" i="7" s="1"/>
  <c r="I2484" i="1" s="1"/>
  <c r="C2482" i="7"/>
  <c r="D2482" i="7" s="1"/>
  <c r="I2488" i="1" s="1"/>
  <c r="C2486" i="7"/>
  <c r="D2486" i="7" s="1"/>
  <c r="I2492" i="1" s="1"/>
  <c r="C2490" i="7"/>
  <c r="D2490" i="7" s="1"/>
  <c r="I2496" i="1" s="1"/>
  <c r="C2494" i="7"/>
  <c r="D2494" i="7" s="1"/>
  <c r="I2500" i="1" s="1"/>
  <c r="C2498" i="7"/>
  <c r="D2498" i="7" s="1"/>
  <c r="I2504" i="1" s="1"/>
  <c r="C2473" i="7"/>
  <c r="D2473" i="7" s="1"/>
  <c r="I2479" i="1" s="1"/>
  <c r="C2489" i="7"/>
  <c r="D2489" i="7" s="1"/>
  <c r="I2495" i="1" s="1"/>
  <c r="C2477" i="7"/>
  <c r="D2477" i="7" s="1"/>
  <c r="I2483" i="1" s="1"/>
  <c r="C2493" i="7"/>
  <c r="D2493" i="7" s="1"/>
  <c r="I2499" i="1" s="1"/>
  <c r="C2481" i="7"/>
  <c r="D2481" i="7" s="1"/>
  <c r="I2487" i="1" s="1"/>
  <c r="C2497" i="7"/>
  <c r="D2497" i="7" s="1"/>
  <c r="I2503" i="1" s="1"/>
  <c r="C2469" i="7"/>
  <c r="D2469" i="7" s="1"/>
  <c r="I2475" i="1" s="1"/>
  <c r="C2485" i="7"/>
  <c r="D2485" i="7" s="1"/>
  <c r="I2491" i="1" s="1"/>
  <c r="D80" i="6"/>
  <c r="C2347" i="7"/>
  <c r="D2347" i="7" s="1"/>
  <c r="I2353" i="1" s="1"/>
  <c r="C2351" i="7"/>
  <c r="D2351" i="7" s="1"/>
  <c r="I2357" i="1" s="1"/>
  <c r="C2355" i="7"/>
  <c r="D2355" i="7" s="1"/>
  <c r="I2361" i="1" s="1"/>
  <c r="C2359" i="7"/>
  <c r="D2359" i="7" s="1"/>
  <c r="I2365" i="1" s="1"/>
  <c r="C2363" i="7"/>
  <c r="D2363" i="7" s="1"/>
  <c r="I2369" i="1" s="1"/>
  <c r="C2367" i="7"/>
  <c r="D2367" i="7" s="1"/>
  <c r="I2373" i="1" s="1"/>
  <c r="C2371" i="7"/>
  <c r="D2371" i="7" s="1"/>
  <c r="I2377" i="1" s="1"/>
  <c r="C2375" i="7"/>
  <c r="D2375" i="7" s="1"/>
  <c r="I2381" i="1" s="1"/>
  <c r="C2348" i="7"/>
  <c r="D2348" i="7" s="1"/>
  <c r="I2354" i="1" s="1"/>
  <c r="C2352" i="7"/>
  <c r="D2352" i="7" s="1"/>
  <c r="I2358" i="1" s="1"/>
  <c r="C2356" i="7"/>
  <c r="D2356" i="7" s="1"/>
  <c r="I2362" i="1" s="1"/>
  <c r="C2360" i="7"/>
  <c r="D2360" i="7" s="1"/>
  <c r="I2366" i="1" s="1"/>
  <c r="C2364" i="7"/>
  <c r="D2364" i="7" s="1"/>
  <c r="I2370" i="1" s="1"/>
  <c r="C2368" i="7"/>
  <c r="D2368" i="7" s="1"/>
  <c r="I2374" i="1" s="1"/>
  <c r="C2372" i="7"/>
  <c r="D2372" i="7" s="1"/>
  <c r="I2378" i="1" s="1"/>
  <c r="C2346" i="7"/>
  <c r="D2346" i="7" s="1"/>
  <c r="I2352" i="1" s="1"/>
  <c r="C2350" i="7"/>
  <c r="D2350" i="7" s="1"/>
  <c r="I2356" i="1" s="1"/>
  <c r="C2354" i="7"/>
  <c r="D2354" i="7" s="1"/>
  <c r="I2360" i="1" s="1"/>
  <c r="C2358" i="7"/>
  <c r="D2358" i="7" s="1"/>
  <c r="I2364" i="1" s="1"/>
  <c r="C2362" i="7"/>
  <c r="D2362" i="7" s="1"/>
  <c r="I2368" i="1" s="1"/>
  <c r="C2366" i="7"/>
  <c r="D2366" i="7" s="1"/>
  <c r="I2372" i="1" s="1"/>
  <c r="C2370" i="7"/>
  <c r="D2370" i="7" s="1"/>
  <c r="I2376" i="1" s="1"/>
  <c r="C2374" i="7"/>
  <c r="D2374" i="7" s="1"/>
  <c r="I2380" i="1" s="1"/>
  <c r="C2361" i="7"/>
  <c r="D2361" i="7" s="1"/>
  <c r="I2367" i="1" s="1"/>
  <c r="C2349" i="7"/>
  <c r="D2349" i="7" s="1"/>
  <c r="I2355" i="1" s="1"/>
  <c r="C2365" i="7"/>
  <c r="D2365" i="7" s="1"/>
  <c r="I2371" i="1" s="1"/>
  <c r="C2353" i="7"/>
  <c r="D2353" i="7" s="1"/>
  <c r="I2359" i="1" s="1"/>
  <c r="C2369" i="7"/>
  <c r="D2369" i="7" s="1"/>
  <c r="I2375" i="1" s="1"/>
  <c r="C2357" i="7"/>
  <c r="D2357" i="7" s="1"/>
  <c r="I2363" i="1" s="1"/>
  <c r="C2373" i="7"/>
  <c r="D2373" i="7" s="1"/>
  <c r="I2379" i="1" s="1"/>
  <c r="D76" i="6"/>
  <c r="C2227" i="7"/>
  <c r="D2227" i="7" s="1"/>
  <c r="I2233" i="1" s="1"/>
  <c r="C2231" i="7"/>
  <c r="D2231" i="7" s="1"/>
  <c r="I2237" i="1" s="1"/>
  <c r="C2235" i="7"/>
  <c r="D2235" i="7" s="1"/>
  <c r="I2241" i="1" s="1"/>
  <c r="C2239" i="7"/>
  <c r="D2239" i="7" s="1"/>
  <c r="I2245" i="1" s="1"/>
  <c r="C2243" i="7"/>
  <c r="D2243" i="7" s="1"/>
  <c r="I2249" i="1" s="1"/>
  <c r="C2247" i="7"/>
  <c r="D2247" i="7" s="1"/>
  <c r="I2253" i="1" s="1"/>
  <c r="C2251" i="7"/>
  <c r="D2251" i="7" s="1"/>
  <c r="I2257" i="1" s="1"/>
  <c r="C2228" i="7"/>
  <c r="D2228" i="7" s="1"/>
  <c r="I2234" i="1" s="1"/>
  <c r="C2232" i="7"/>
  <c r="D2232" i="7" s="1"/>
  <c r="I2238" i="1" s="1"/>
  <c r="C2236" i="7"/>
  <c r="D2236" i="7" s="1"/>
  <c r="I2242" i="1" s="1"/>
  <c r="C2240" i="7"/>
  <c r="D2240" i="7" s="1"/>
  <c r="I2246" i="1" s="1"/>
  <c r="C2244" i="7"/>
  <c r="D2244" i="7" s="1"/>
  <c r="I2250" i="1" s="1"/>
  <c r="C2248" i="7"/>
  <c r="D2248" i="7" s="1"/>
  <c r="I2254" i="1" s="1"/>
  <c r="C2252" i="7"/>
  <c r="D2252" i="7" s="1"/>
  <c r="I2258" i="1" s="1"/>
  <c r="C2226" i="7"/>
  <c r="D2226" i="7" s="1"/>
  <c r="I2232" i="1" s="1"/>
  <c r="C2230" i="7"/>
  <c r="D2230" i="7" s="1"/>
  <c r="I2236" i="1" s="1"/>
  <c r="C2234" i="7"/>
  <c r="D2234" i="7" s="1"/>
  <c r="I2240" i="1" s="1"/>
  <c r="C2238" i="7"/>
  <c r="D2238" i="7" s="1"/>
  <c r="I2244" i="1" s="1"/>
  <c r="C2242" i="7"/>
  <c r="D2242" i="7" s="1"/>
  <c r="I2248" i="1" s="1"/>
  <c r="C2246" i="7"/>
  <c r="D2246" i="7" s="1"/>
  <c r="I2252" i="1" s="1"/>
  <c r="C2250" i="7"/>
  <c r="D2250" i="7" s="1"/>
  <c r="I2256" i="1" s="1"/>
  <c r="C2233" i="7"/>
  <c r="D2233" i="7" s="1"/>
  <c r="I2239" i="1" s="1"/>
  <c r="C2249" i="7"/>
  <c r="D2249" i="7" s="1"/>
  <c r="I2255" i="1" s="1"/>
  <c r="C2237" i="7"/>
  <c r="D2237" i="7" s="1"/>
  <c r="I2243" i="1" s="1"/>
  <c r="C2253" i="7"/>
  <c r="D2253" i="7" s="1"/>
  <c r="I2259" i="1" s="1"/>
  <c r="C2225" i="7"/>
  <c r="D2225" i="7" s="1"/>
  <c r="I2231" i="1" s="1"/>
  <c r="C2241" i="7"/>
  <c r="D2241" i="7" s="1"/>
  <c r="I2247" i="1" s="1"/>
  <c r="C2229" i="7"/>
  <c r="D2229" i="7" s="1"/>
  <c r="I2235" i="1" s="1"/>
  <c r="C2245" i="7"/>
  <c r="D2245" i="7" s="1"/>
  <c r="I2251" i="1" s="1"/>
  <c r="D72" i="6"/>
  <c r="C2103" i="7"/>
  <c r="D2103" i="7" s="1"/>
  <c r="I2109" i="1" s="1"/>
  <c r="C2107" i="7"/>
  <c r="D2107" i="7" s="1"/>
  <c r="I2113" i="1" s="1"/>
  <c r="C2111" i="7"/>
  <c r="D2111" i="7" s="1"/>
  <c r="I2117" i="1" s="1"/>
  <c r="C2115" i="7"/>
  <c r="D2115" i="7" s="1"/>
  <c r="I2121" i="1" s="1"/>
  <c r="C2119" i="7"/>
  <c r="D2119" i="7" s="1"/>
  <c r="I2125" i="1" s="1"/>
  <c r="C2123" i="7"/>
  <c r="D2123" i="7" s="1"/>
  <c r="I2129" i="1" s="1"/>
  <c r="C2127" i="7"/>
  <c r="D2127" i="7" s="1"/>
  <c r="I2133" i="1" s="1"/>
  <c r="C2131" i="7"/>
  <c r="D2131" i="7" s="1"/>
  <c r="I2137" i="1" s="1"/>
  <c r="C2104" i="7"/>
  <c r="D2104" i="7" s="1"/>
  <c r="I2110" i="1" s="1"/>
  <c r="C2108" i="7"/>
  <c r="D2108" i="7" s="1"/>
  <c r="I2114" i="1" s="1"/>
  <c r="C2112" i="7"/>
  <c r="D2112" i="7" s="1"/>
  <c r="I2118" i="1" s="1"/>
  <c r="C2116" i="7"/>
  <c r="D2116" i="7" s="1"/>
  <c r="I2122" i="1" s="1"/>
  <c r="C2120" i="7"/>
  <c r="D2120" i="7" s="1"/>
  <c r="I2126" i="1" s="1"/>
  <c r="C2124" i="7"/>
  <c r="D2124" i="7" s="1"/>
  <c r="I2130" i="1" s="1"/>
  <c r="C2128" i="7"/>
  <c r="D2128" i="7" s="1"/>
  <c r="I2134" i="1" s="1"/>
  <c r="C2132" i="7"/>
  <c r="D2132" i="7" s="1"/>
  <c r="I2138" i="1" s="1"/>
  <c r="C2102" i="7"/>
  <c r="D2102" i="7" s="1"/>
  <c r="I2108" i="1" s="1"/>
  <c r="C2106" i="7"/>
  <c r="D2106" i="7" s="1"/>
  <c r="I2112" i="1" s="1"/>
  <c r="C2110" i="7"/>
  <c r="D2110" i="7" s="1"/>
  <c r="I2116" i="1" s="1"/>
  <c r="C2114" i="7"/>
  <c r="D2114" i="7" s="1"/>
  <c r="I2120" i="1" s="1"/>
  <c r="C2118" i="7"/>
  <c r="D2118" i="7" s="1"/>
  <c r="I2124" i="1" s="1"/>
  <c r="C2122" i="7"/>
  <c r="D2122" i="7" s="1"/>
  <c r="I2128" i="1" s="1"/>
  <c r="C2126" i="7"/>
  <c r="D2126" i="7" s="1"/>
  <c r="I2132" i="1" s="1"/>
  <c r="C2130" i="7"/>
  <c r="D2130" i="7" s="1"/>
  <c r="I2136" i="1" s="1"/>
  <c r="C2105" i="7"/>
  <c r="D2105" i="7" s="1"/>
  <c r="I2111" i="1" s="1"/>
  <c r="C2121" i="7"/>
  <c r="D2121" i="7" s="1"/>
  <c r="I2127" i="1" s="1"/>
  <c r="C2109" i="7"/>
  <c r="D2109" i="7" s="1"/>
  <c r="I2115" i="1" s="1"/>
  <c r="C2125" i="7"/>
  <c r="D2125" i="7" s="1"/>
  <c r="I2131" i="1" s="1"/>
  <c r="C2113" i="7"/>
  <c r="D2113" i="7" s="1"/>
  <c r="I2119" i="1" s="1"/>
  <c r="C2129" i="7"/>
  <c r="D2129" i="7" s="1"/>
  <c r="I2135" i="1" s="1"/>
  <c r="C2117" i="7"/>
  <c r="D2117" i="7" s="1"/>
  <c r="I2123" i="1" s="1"/>
  <c r="D68" i="6"/>
  <c r="C1983" i="7"/>
  <c r="D1983" i="7" s="1"/>
  <c r="I1989" i="1" s="1"/>
  <c r="C1987" i="7"/>
  <c r="D1987" i="7" s="1"/>
  <c r="I1993" i="1" s="1"/>
  <c r="C1991" i="7"/>
  <c r="D1991" i="7" s="1"/>
  <c r="I1997" i="1" s="1"/>
  <c r="C1995" i="7"/>
  <c r="D1995" i="7" s="1"/>
  <c r="I2001" i="1" s="1"/>
  <c r="C1999" i="7"/>
  <c r="D1999" i="7" s="1"/>
  <c r="I2005" i="1" s="1"/>
  <c r="C2003" i="7"/>
  <c r="D2003" i="7" s="1"/>
  <c r="I2009" i="1" s="1"/>
  <c r="C2007" i="7"/>
  <c r="D2007" i="7" s="1"/>
  <c r="I2013" i="1" s="1"/>
  <c r="C1980" i="7"/>
  <c r="D1980" i="7" s="1"/>
  <c r="I1986" i="1" s="1"/>
  <c r="C1984" i="7"/>
  <c r="D1984" i="7" s="1"/>
  <c r="I1990" i="1" s="1"/>
  <c r="C1988" i="7"/>
  <c r="D1988" i="7" s="1"/>
  <c r="I1994" i="1" s="1"/>
  <c r="C1992" i="7"/>
  <c r="D1992" i="7" s="1"/>
  <c r="I1998" i="1" s="1"/>
  <c r="C1996" i="7"/>
  <c r="D1996" i="7" s="1"/>
  <c r="I2002" i="1" s="1"/>
  <c r="C2000" i="7"/>
  <c r="D2000" i="7" s="1"/>
  <c r="I2006" i="1" s="1"/>
  <c r="C2004" i="7"/>
  <c r="D2004" i="7" s="1"/>
  <c r="I2010" i="1" s="1"/>
  <c r="C2008" i="7"/>
  <c r="D2008" i="7" s="1"/>
  <c r="I2014" i="1" s="1"/>
  <c r="C1982" i="7"/>
  <c r="D1982" i="7" s="1"/>
  <c r="I1988" i="1" s="1"/>
  <c r="C1986" i="7"/>
  <c r="D1986" i="7" s="1"/>
  <c r="I1992" i="1" s="1"/>
  <c r="C1990" i="7"/>
  <c r="D1990" i="7" s="1"/>
  <c r="I1996" i="1" s="1"/>
  <c r="C1994" i="7"/>
  <c r="D1994" i="7" s="1"/>
  <c r="I2000" i="1" s="1"/>
  <c r="C1998" i="7"/>
  <c r="D1998" i="7" s="1"/>
  <c r="I2004" i="1" s="1"/>
  <c r="C2002" i="7"/>
  <c r="D2002" i="7" s="1"/>
  <c r="I2008" i="1" s="1"/>
  <c r="C2006" i="7"/>
  <c r="D2006" i="7" s="1"/>
  <c r="I2012" i="1" s="1"/>
  <c r="C1993" i="7"/>
  <c r="D1993" i="7" s="1"/>
  <c r="I1999" i="1" s="1"/>
  <c r="C2009" i="7"/>
  <c r="D2009" i="7" s="1"/>
  <c r="I2015" i="1" s="1"/>
  <c r="C1981" i="7"/>
  <c r="D1981" i="7" s="1"/>
  <c r="I1987" i="1" s="1"/>
  <c r="C1997" i="7"/>
  <c r="D1997" i="7" s="1"/>
  <c r="I2003" i="1" s="1"/>
  <c r="C1985" i="7"/>
  <c r="D1985" i="7" s="1"/>
  <c r="I1991" i="1" s="1"/>
  <c r="C2001" i="7"/>
  <c r="D2001" i="7" s="1"/>
  <c r="I2007" i="1" s="1"/>
  <c r="C1989" i="7"/>
  <c r="D1989" i="7" s="1"/>
  <c r="I1995" i="1" s="1"/>
  <c r="C2005" i="7"/>
  <c r="D2005" i="7" s="1"/>
  <c r="I2011" i="1" s="1"/>
  <c r="C1863" i="7"/>
  <c r="D1863" i="7" s="1"/>
  <c r="I1869" i="1" s="1"/>
  <c r="C1867" i="7"/>
  <c r="D1867" i="7" s="1"/>
  <c r="I1873" i="1" s="1"/>
  <c r="C1871" i="7"/>
  <c r="D1871" i="7" s="1"/>
  <c r="I1877" i="1" s="1"/>
  <c r="C1875" i="7"/>
  <c r="D1875" i="7" s="1"/>
  <c r="I1881" i="1" s="1"/>
  <c r="C1879" i="7"/>
  <c r="D1879" i="7" s="1"/>
  <c r="I1885" i="1" s="1"/>
  <c r="C1883" i="7"/>
  <c r="D1883" i="7" s="1"/>
  <c r="I1889" i="1" s="1"/>
  <c r="C1887" i="7"/>
  <c r="D1887" i="7" s="1"/>
  <c r="I1893" i="1" s="1"/>
  <c r="C1860" i="7"/>
  <c r="D1860" i="7" s="1"/>
  <c r="I1866" i="1" s="1"/>
  <c r="C1864" i="7"/>
  <c r="D1864" i="7" s="1"/>
  <c r="I1870" i="1" s="1"/>
  <c r="C1868" i="7"/>
  <c r="D1868" i="7" s="1"/>
  <c r="I1874" i="1" s="1"/>
  <c r="C1872" i="7"/>
  <c r="D1872" i="7" s="1"/>
  <c r="I1878" i="1" s="1"/>
  <c r="C1876" i="7"/>
  <c r="D1876" i="7" s="1"/>
  <c r="I1882" i="1" s="1"/>
  <c r="C1880" i="7"/>
  <c r="D1880" i="7" s="1"/>
  <c r="I1886" i="1" s="1"/>
  <c r="C1884" i="7"/>
  <c r="D1884" i="7" s="1"/>
  <c r="I1890" i="1" s="1"/>
  <c r="C1862" i="7"/>
  <c r="D1862" i="7" s="1"/>
  <c r="I1868" i="1" s="1"/>
  <c r="C1866" i="7"/>
  <c r="D1866" i="7" s="1"/>
  <c r="I1872" i="1" s="1"/>
  <c r="C1870" i="7"/>
  <c r="D1870" i="7" s="1"/>
  <c r="I1876" i="1" s="1"/>
  <c r="C1874" i="7"/>
  <c r="D1874" i="7" s="1"/>
  <c r="I1880" i="1" s="1"/>
  <c r="C1878" i="7"/>
  <c r="D1878" i="7" s="1"/>
  <c r="I1884" i="1" s="1"/>
  <c r="C1882" i="7"/>
  <c r="D1882" i="7" s="1"/>
  <c r="I1888" i="1" s="1"/>
  <c r="C1886" i="7"/>
  <c r="D1886" i="7" s="1"/>
  <c r="I1892" i="1" s="1"/>
  <c r="C1865" i="7"/>
  <c r="D1865" i="7" s="1"/>
  <c r="I1871" i="1" s="1"/>
  <c r="C1881" i="7"/>
  <c r="D1881" i="7" s="1"/>
  <c r="I1887" i="1" s="1"/>
  <c r="C1869" i="7"/>
  <c r="D1869" i="7" s="1"/>
  <c r="I1875" i="1" s="1"/>
  <c r="C1885" i="7"/>
  <c r="D1885" i="7" s="1"/>
  <c r="I1891" i="1" s="1"/>
  <c r="C1873" i="7"/>
  <c r="D1873" i="7" s="1"/>
  <c r="I1879" i="1" s="1"/>
  <c r="C1861" i="7"/>
  <c r="D1861" i="7" s="1"/>
  <c r="I1867" i="1" s="1"/>
  <c r="C1877" i="7"/>
  <c r="D1877" i="7" s="1"/>
  <c r="I1883" i="1" s="1"/>
  <c r="D60" i="6"/>
  <c r="C1739" i="7"/>
  <c r="D1739" i="7" s="1"/>
  <c r="I1745" i="1" s="1"/>
  <c r="C1743" i="7"/>
  <c r="D1743" i="7" s="1"/>
  <c r="I1749" i="1" s="1"/>
  <c r="C1747" i="7"/>
  <c r="D1747" i="7" s="1"/>
  <c r="I1753" i="1" s="1"/>
  <c r="C1751" i="7"/>
  <c r="D1751" i="7" s="1"/>
  <c r="I1757" i="1" s="1"/>
  <c r="C1755" i="7"/>
  <c r="D1755" i="7" s="1"/>
  <c r="I1761" i="1" s="1"/>
  <c r="C1759" i="7"/>
  <c r="D1759" i="7" s="1"/>
  <c r="I1765" i="1" s="1"/>
  <c r="C1763" i="7"/>
  <c r="D1763" i="7" s="1"/>
  <c r="I1769" i="1" s="1"/>
  <c r="C1767" i="7"/>
  <c r="D1767" i="7" s="1"/>
  <c r="I1773" i="1" s="1"/>
  <c r="C1740" i="7"/>
  <c r="D1740" i="7" s="1"/>
  <c r="I1746" i="1" s="1"/>
  <c r="C1744" i="7"/>
  <c r="D1744" i="7" s="1"/>
  <c r="I1750" i="1" s="1"/>
  <c r="C1748" i="7"/>
  <c r="D1748" i="7" s="1"/>
  <c r="I1754" i="1" s="1"/>
  <c r="C1752" i="7"/>
  <c r="D1752" i="7" s="1"/>
  <c r="I1758" i="1" s="1"/>
  <c r="C1756" i="7"/>
  <c r="D1756" i="7" s="1"/>
  <c r="I1762" i="1" s="1"/>
  <c r="C1760" i="7"/>
  <c r="D1760" i="7" s="1"/>
  <c r="I1766" i="1" s="1"/>
  <c r="C1764" i="7"/>
  <c r="D1764" i="7" s="1"/>
  <c r="I1770" i="1" s="1"/>
  <c r="C1738" i="7"/>
  <c r="D1738" i="7" s="1"/>
  <c r="I1744" i="1" s="1"/>
  <c r="C1742" i="7"/>
  <c r="D1742" i="7" s="1"/>
  <c r="I1748" i="1" s="1"/>
  <c r="C1746" i="7"/>
  <c r="D1746" i="7" s="1"/>
  <c r="I1752" i="1" s="1"/>
  <c r="C1750" i="7"/>
  <c r="D1750" i="7" s="1"/>
  <c r="I1756" i="1" s="1"/>
  <c r="C1754" i="7"/>
  <c r="D1754" i="7" s="1"/>
  <c r="I1760" i="1" s="1"/>
  <c r="C1758" i="7"/>
  <c r="D1758" i="7" s="1"/>
  <c r="I1764" i="1" s="1"/>
  <c r="C1762" i="7"/>
  <c r="D1762" i="7" s="1"/>
  <c r="I1768" i="1" s="1"/>
  <c r="C1766" i="7"/>
  <c r="D1766" i="7" s="1"/>
  <c r="I1772" i="1" s="1"/>
  <c r="C1737" i="7"/>
  <c r="D1737" i="7" s="1"/>
  <c r="I1743" i="1" s="1"/>
  <c r="C1753" i="7"/>
  <c r="D1753" i="7" s="1"/>
  <c r="I1759" i="1" s="1"/>
  <c r="C1741" i="7"/>
  <c r="D1741" i="7" s="1"/>
  <c r="I1747" i="1" s="1"/>
  <c r="C1757" i="7"/>
  <c r="D1757" i="7" s="1"/>
  <c r="I1763" i="1" s="1"/>
  <c r="C1745" i="7"/>
  <c r="D1745" i="7" s="1"/>
  <c r="I1751" i="1" s="1"/>
  <c r="C1761" i="7"/>
  <c r="D1761" i="7" s="1"/>
  <c r="I1767" i="1" s="1"/>
  <c r="C1749" i="7"/>
  <c r="D1749" i="7" s="1"/>
  <c r="I1755" i="1" s="1"/>
  <c r="C1765" i="7"/>
  <c r="D1765" i="7" s="1"/>
  <c r="I1771" i="1" s="1"/>
  <c r="D56" i="6"/>
  <c r="C1615" i="7"/>
  <c r="D1615" i="7" s="1"/>
  <c r="I1621" i="1" s="1"/>
  <c r="C1619" i="7"/>
  <c r="D1619" i="7" s="1"/>
  <c r="I1625" i="1" s="1"/>
  <c r="C1623" i="7"/>
  <c r="D1623" i="7" s="1"/>
  <c r="I1629" i="1" s="1"/>
  <c r="C1627" i="7"/>
  <c r="D1627" i="7" s="1"/>
  <c r="I1633" i="1" s="1"/>
  <c r="C1631" i="7"/>
  <c r="D1631" i="7" s="1"/>
  <c r="I1637" i="1" s="1"/>
  <c r="C1635" i="7"/>
  <c r="D1635" i="7" s="1"/>
  <c r="I1641" i="1" s="1"/>
  <c r="C1639" i="7"/>
  <c r="D1639" i="7" s="1"/>
  <c r="I1645" i="1" s="1"/>
  <c r="C1643" i="7"/>
  <c r="D1643" i="7" s="1"/>
  <c r="I1649" i="1" s="1"/>
  <c r="C1616" i="7"/>
  <c r="D1616" i="7" s="1"/>
  <c r="I1622" i="1" s="1"/>
  <c r="C1620" i="7"/>
  <c r="D1620" i="7" s="1"/>
  <c r="I1626" i="1" s="1"/>
  <c r="C1624" i="7"/>
  <c r="D1624" i="7" s="1"/>
  <c r="I1630" i="1" s="1"/>
  <c r="C1628" i="7"/>
  <c r="D1628" i="7" s="1"/>
  <c r="I1634" i="1" s="1"/>
  <c r="C1632" i="7"/>
  <c r="D1632" i="7" s="1"/>
  <c r="I1638" i="1" s="1"/>
  <c r="C1636" i="7"/>
  <c r="D1636" i="7" s="1"/>
  <c r="I1642" i="1" s="1"/>
  <c r="C1640" i="7"/>
  <c r="D1640" i="7" s="1"/>
  <c r="I1646" i="1" s="1"/>
  <c r="C1644" i="7"/>
  <c r="D1644" i="7" s="1"/>
  <c r="I1650" i="1" s="1"/>
  <c r="C1618" i="7"/>
  <c r="D1618" i="7" s="1"/>
  <c r="I1624" i="1" s="1"/>
  <c r="C1622" i="7"/>
  <c r="D1622" i="7" s="1"/>
  <c r="I1628" i="1" s="1"/>
  <c r="C1626" i="7"/>
  <c r="D1626" i="7" s="1"/>
  <c r="I1632" i="1" s="1"/>
  <c r="C1630" i="7"/>
  <c r="D1630" i="7" s="1"/>
  <c r="I1636" i="1" s="1"/>
  <c r="C1634" i="7"/>
  <c r="D1634" i="7" s="1"/>
  <c r="I1640" i="1" s="1"/>
  <c r="C1638" i="7"/>
  <c r="D1638" i="7" s="1"/>
  <c r="I1644" i="1" s="1"/>
  <c r="C1642" i="7"/>
  <c r="D1642" i="7" s="1"/>
  <c r="I1648" i="1" s="1"/>
  <c r="C1625" i="7"/>
  <c r="D1625" i="7" s="1"/>
  <c r="I1631" i="1" s="1"/>
  <c r="C1641" i="7"/>
  <c r="D1641" i="7" s="1"/>
  <c r="I1647" i="1" s="1"/>
  <c r="C1629" i="7"/>
  <c r="D1629" i="7" s="1"/>
  <c r="I1635" i="1" s="1"/>
  <c r="C1617" i="7"/>
  <c r="D1617" i="7" s="1"/>
  <c r="I1623" i="1" s="1"/>
  <c r="C1633" i="7"/>
  <c r="D1633" i="7" s="1"/>
  <c r="I1639" i="1" s="1"/>
  <c r="C1621" i="7"/>
  <c r="D1621" i="7" s="1"/>
  <c r="I1627" i="1" s="1"/>
  <c r="C1637" i="7"/>
  <c r="D1637" i="7" s="1"/>
  <c r="I1643" i="1" s="1"/>
  <c r="D52" i="6"/>
  <c r="C1495" i="7"/>
  <c r="D1495" i="7" s="1"/>
  <c r="I1501" i="1" s="1"/>
  <c r="C1499" i="7"/>
  <c r="D1499" i="7" s="1"/>
  <c r="I1505" i="1" s="1"/>
  <c r="C1503" i="7"/>
  <c r="D1503" i="7" s="1"/>
  <c r="I1509" i="1" s="1"/>
  <c r="C1507" i="7"/>
  <c r="D1507" i="7" s="1"/>
  <c r="I1513" i="1" s="1"/>
  <c r="C1511" i="7"/>
  <c r="D1511" i="7" s="1"/>
  <c r="I1517" i="1" s="1"/>
  <c r="C1515" i="7"/>
  <c r="D1515" i="7" s="1"/>
  <c r="I1521" i="1" s="1"/>
  <c r="C1519" i="7"/>
  <c r="D1519" i="7" s="1"/>
  <c r="I1525" i="1" s="1"/>
  <c r="C1496" i="7"/>
  <c r="D1496" i="7" s="1"/>
  <c r="I1502" i="1" s="1"/>
  <c r="C1500" i="7"/>
  <c r="D1500" i="7" s="1"/>
  <c r="I1506" i="1" s="1"/>
  <c r="C1504" i="7"/>
  <c r="D1504" i="7" s="1"/>
  <c r="I1510" i="1" s="1"/>
  <c r="C1508" i="7"/>
  <c r="D1508" i="7" s="1"/>
  <c r="I1514" i="1" s="1"/>
  <c r="C1512" i="7"/>
  <c r="D1512" i="7" s="1"/>
  <c r="I1518" i="1" s="1"/>
  <c r="C1516" i="7"/>
  <c r="D1516" i="7" s="1"/>
  <c r="I1522" i="1" s="1"/>
  <c r="C1520" i="7"/>
  <c r="D1520" i="7" s="1"/>
  <c r="I1526" i="1" s="1"/>
  <c r="C1498" i="7"/>
  <c r="D1498" i="7" s="1"/>
  <c r="I1504" i="1" s="1"/>
  <c r="C1502" i="7"/>
  <c r="D1502" i="7" s="1"/>
  <c r="I1508" i="1" s="1"/>
  <c r="C1506" i="7"/>
  <c r="D1506" i="7" s="1"/>
  <c r="I1512" i="1" s="1"/>
  <c r="C1510" i="7"/>
  <c r="D1510" i="7" s="1"/>
  <c r="I1516" i="1" s="1"/>
  <c r="C1514" i="7"/>
  <c r="D1514" i="7" s="1"/>
  <c r="I1520" i="1" s="1"/>
  <c r="C1518" i="7"/>
  <c r="D1518" i="7" s="1"/>
  <c r="I1524" i="1" s="1"/>
  <c r="C1522" i="7"/>
  <c r="D1522" i="7" s="1"/>
  <c r="I1528" i="1" s="1"/>
  <c r="C1497" i="7"/>
  <c r="D1497" i="7" s="1"/>
  <c r="I1503" i="1" s="1"/>
  <c r="C1513" i="7"/>
  <c r="D1513" i="7" s="1"/>
  <c r="I1519" i="1" s="1"/>
  <c r="C1501" i="7"/>
  <c r="D1501" i="7" s="1"/>
  <c r="I1507" i="1" s="1"/>
  <c r="C1517" i="7"/>
  <c r="D1517" i="7" s="1"/>
  <c r="I1523" i="1" s="1"/>
  <c r="C1505" i="7"/>
  <c r="D1505" i="7" s="1"/>
  <c r="I1511" i="1" s="1"/>
  <c r="C1521" i="7"/>
  <c r="D1521" i="7" s="1"/>
  <c r="I1527" i="1" s="1"/>
  <c r="C1509" i="7"/>
  <c r="D1509" i="7" s="1"/>
  <c r="I1515" i="1" s="1"/>
  <c r="D48" i="6"/>
  <c r="C1375" i="7"/>
  <c r="D1375" i="7" s="1"/>
  <c r="I1381" i="1" s="1"/>
  <c r="C1379" i="7"/>
  <c r="D1379" i="7" s="1"/>
  <c r="I1385" i="1" s="1"/>
  <c r="C1383" i="7"/>
  <c r="D1383" i="7" s="1"/>
  <c r="I1389" i="1" s="1"/>
  <c r="C1387" i="7"/>
  <c r="D1387" i="7" s="1"/>
  <c r="I1393" i="1" s="1"/>
  <c r="C1391" i="7"/>
  <c r="D1391" i="7" s="1"/>
  <c r="I1397" i="1" s="1"/>
  <c r="C1395" i="7"/>
  <c r="D1395" i="7" s="1"/>
  <c r="I1401" i="1" s="1"/>
  <c r="C1399" i="7"/>
  <c r="D1399" i="7" s="1"/>
  <c r="I1405" i="1" s="1"/>
  <c r="C1372" i="7"/>
  <c r="D1372" i="7" s="1"/>
  <c r="I1378" i="1" s="1"/>
  <c r="C1376" i="7"/>
  <c r="D1376" i="7" s="1"/>
  <c r="I1382" i="1" s="1"/>
  <c r="C1380" i="7"/>
  <c r="D1380" i="7" s="1"/>
  <c r="I1386" i="1" s="1"/>
  <c r="C1384" i="7"/>
  <c r="D1384" i="7" s="1"/>
  <c r="I1390" i="1" s="1"/>
  <c r="C1388" i="7"/>
  <c r="D1388" i="7" s="1"/>
  <c r="I1394" i="1" s="1"/>
  <c r="C1392" i="7"/>
  <c r="D1392" i="7" s="1"/>
  <c r="I1398" i="1" s="1"/>
  <c r="C1396" i="7"/>
  <c r="D1396" i="7" s="1"/>
  <c r="I1402" i="1" s="1"/>
  <c r="C1400" i="7"/>
  <c r="D1400" i="7" s="1"/>
  <c r="I1406" i="1" s="1"/>
  <c r="C1374" i="7"/>
  <c r="D1374" i="7" s="1"/>
  <c r="I1380" i="1" s="1"/>
  <c r="C1378" i="7"/>
  <c r="D1378" i="7" s="1"/>
  <c r="I1384" i="1" s="1"/>
  <c r="C1382" i="7"/>
  <c r="D1382" i="7" s="1"/>
  <c r="I1388" i="1" s="1"/>
  <c r="C1386" i="7"/>
  <c r="D1386" i="7" s="1"/>
  <c r="I1392" i="1" s="1"/>
  <c r="C1390" i="7"/>
  <c r="D1390" i="7" s="1"/>
  <c r="I1396" i="1" s="1"/>
  <c r="C1394" i="7"/>
  <c r="D1394" i="7" s="1"/>
  <c r="I1400" i="1" s="1"/>
  <c r="C1398" i="7"/>
  <c r="D1398" i="7" s="1"/>
  <c r="I1404" i="1" s="1"/>
  <c r="C1402" i="7"/>
  <c r="D1402" i="7" s="1"/>
  <c r="I1408" i="1" s="1"/>
  <c r="C1385" i="7"/>
  <c r="D1385" i="7" s="1"/>
  <c r="I1391" i="1" s="1"/>
  <c r="C1401" i="7"/>
  <c r="D1401" i="7" s="1"/>
  <c r="I1407" i="1" s="1"/>
  <c r="C1373" i="7"/>
  <c r="D1373" i="7" s="1"/>
  <c r="I1379" i="1" s="1"/>
  <c r="C1389" i="7"/>
  <c r="D1389" i="7" s="1"/>
  <c r="I1395" i="1" s="1"/>
  <c r="C1377" i="7"/>
  <c r="D1377" i="7" s="1"/>
  <c r="I1383" i="1" s="1"/>
  <c r="C1393" i="7"/>
  <c r="D1393" i="7" s="1"/>
  <c r="I1399" i="1" s="1"/>
  <c r="C1381" i="7"/>
  <c r="D1381" i="7" s="1"/>
  <c r="I1387" i="1" s="1"/>
  <c r="C1397" i="7"/>
  <c r="D1397" i="7" s="1"/>
  <c r="I1403" i="1" s="1"/>
  <c r="D44" i="6"/>
  <c r="C1251" i="7"/>
  <c r="D1251" i="7" s="1"/>
  <c r="I1257" i="1" s="1"/>
  <c r="C1255" i="7"/>
  <c r="D1255" i="7" s="1"/>
  <c r="I1261" i="1" s="1"/>
  <c r="C1259" i="7"/>
  <c r="D1259" i="7" s="1"/>
  <c r="I1265" i="1" s="1"/>
  <c r="C1263" i="7"/>
  <c r="D1263" i="7" s="1"/>
  <c r="I1269" i="1" s="1"/>
  <c r="C1267" i="7"/>
  <c r="D1267" i="7" s="1"/>
  <c r="I1273" i="1" s="1"/>
  <c r="C1271" i="7"/>
  <c r="D1271" i="7" s="1"/>
  <c r="I1277" i="1" s="1"/>
  <c r="C1275" i="7"/>
  <c r="D1275" i="7" s="1"/>
  <c r="I1281" i="1" s="1"/>
  <c r="C1279" i="7"/>
  <c r="D1279" i="7" s="1"/>
  <c r="I1285" i="1" s="1"/>
  <c r="C1252" i="7"/>
  <c r="D1252" i="7" s="1"/>
  <c r="I1258" i="1" s="1"/>
  <c r="C1256" i="7"/>
  <c r="D1256" i="7" s="1"/>
  <c r="I1262" i="1" s="1"/>
  <c r="C1260" i="7"/>
  <c r="D1260" i="7" s="1"/>
  <c r="I1266" i="1" s="1"/>
  <c r="C1264" i="7"/>
  <c r="D1264" i="7" s="1"/>
  <c r="I1270" i="1" s="1"/>
  <c r="C1268" i="7"/>
  <c r="D1268" i="7" s="1"/>
  <c r="I1274" i="1" s="1"/>
  <c r="C1272" i="7"/>
  <c r="D1272" i="7" s="1"/>
  <c r="I1278" i="1" s="1"/>
  <c r="C1276" i="7"/>
  <c r="D1276" i="7" s="1"/>
  <c r="I1282" i="1" s="1"/>
  <c r="C1250" i="7"/>
  <c r="D1250" i="7" s="1"/>
  <c r="I1256" i="1" s="1"/>
  <c r="C1254" i="7"/>
  <c r="D1254" i="7" s="1"/>
  <c r="I1260" i="1" s="1"/>
  <c r="C1258" i="7"/>
  <c r="D1258" i="7" s="1"/>
  <c r="I1264" i="1" s="1"/>
  <c r="C1262" i="7"/>
  <c r="D1262" i="7" s="1"/>
  <c r="I1268" i="1" s="1"/>
  <c r="C1266" i="7"/>
  <c r="D1266" i="7" s="1"/>
  <c r="I1272" i="1" s="1"/>
  <c r="C1270" i="7"/>
  <c r="D1270" i="7" s="1"/>
  <c r="I1276" i="1" s="1"/>
  <c r="C1274" i="7"/>
  <c r="D1274" i="7" s="1"/>
  <c r="I1280" i="1" s="1"/>
  <c r="C1278" i="7"/>
  <c r="D1278" i="7" s="1"/>
  <c r="I1284" i="1" s="1"/>
  <c r="C1257" i="7"/>
  <c r="D1257" i="7" s="1"/>
  <c r="I1263" i="1" s="1"/>
  <c r="C1273" i="7"/>
  <c r="D1273" i="7" s="1"/>
  <c r="I1279" i="1" s="1"/>
  <c r="C1261" i="7"/>
  <c r="D1261" i="7" s="1"/>
  <c r="I1267" i="1" s="1"/>
  <c r="C1277" i="7"/>
  <c r="D1277" i="7" s="1"/>
  <c r="I1283" i="1" s="1"/>
  <c r="C1265" i="7"/>
  <c r="D1265" i="7" s="1"/>
  <c r="I1271" i="1" s="1"/>
  <c r="C1253" i="7"/>
  <c r="D1253" i="7" s="1"/>
  <c r="I1259" i="1" s="1"/>
  <c r="C1269" i="7"/>
  <c r="D1269" i="7" s="1"/>
  <c r="I1275" i="1" s="1"/>
  <c r="D40" i="6"/>
  <c r="C1131" i="7"/>
  <c r="D1131" i="7" s="1"/>
  <c r="I1137" i="1" s="1"/>
  <c r="C1135" i="7"/>
  <c r="D1135" i="7" s="1"/>
  <c r="I1141" i="1" s="1"/>
  <c r="C1139" i="7"/>
  <c r="D1139" i="7" s="1"/>
  <c r="I1145" i="1" s="1"/>
  <c r="C1143" i="7"/>
  <c r="D1143" i="7" s="1"/>
  <c r="I1149" i="1" s="1"/>
  <c r="C1147" i="7"/>
  <c r="D1147" i="7" s="1"/>
  <c r="I1153" i="1" s="1"/>
  <c r="C1151" i="7"/>
  <c r="D1151" i="7" s="1"/>
  <c r="I1157" i="1" s="1"/>
  <c r="C1155" i="7"/>
  <c r="D1155" i="7" s="1"/>
  <c r="I1161" i="1" s="1"/>
  <c r="C1132" i="7"/>
  <c r="D1132" i="7" s="1"/>
  <c r="I1138" i="1" s="1"/>
  <c r="C1136" i="7"/>
  <c r="D1136" i="7" s="1"/>
  <c r="I1142" i="1" s="1"/>
  <c r="C1140" i="7"/>
  <c r="D1140" i="7" s="1"/>
  <c r="I1146" i="1" s="1"/>
  <c r="C1144" i="7"/>
  <c r="D1144" i="7" s="1"/>
  <c r="I1150" i="1" s="1"/>
  <c r="C1148" i="7"/>
  <c r="D1148" i="7" s="1"/>
  <c r="I1154" i="1" s="1"/>
  <c r="C1152" i="7"/>
  <c r="D1152" i="7" s="1"/>
  <c r="I1158" i="1" s="1"/>
  <c r="C1156" i="7"/>
  <c r="D1156" i="7" s="1"/>
  <c r="I1162" i="1" s="1"/>
  <c r="C1130" i="7"/>
  <c r="D1130" i="7" s="1"/>
  <c r="I1136" i="1" s="1"/>
  <c r="C1134" i="7"/>
  <c r="D1134" i="7" s="1"/>
  <c r="I1140" i="1" s="1"/>
  <c r="C1138" i="7"/>
  <c r="D1138" i="7" s="1"/>
  <c r="I1144" i="1" s="1"/>
  <c r="C1142" i="7"/>
  <c r="D1142" i="7" s="1"/>
  <c r="I1148" i="1" s="1"/>
  <c r="C1146" i="7"/>
  <c r="D1146" i="7" s="1"/>
  <c r="I1152" i="1" s="1"/>
  <c r="C1150" i="7"/>
  <c r="D1150" i="7" s="1"/>
  <c r="I1156" i="1" s="1"/>
  <c r="C1154" i="7"/>
  <c r="D1154" i="7" s="1"/>
  <c r="I1160" i="1" s="1"/>
  <c r="C1145" i="7"/>
  <c r="D1145" i="7" s="1"/>
  <c r="I1151" i="1" s="1"/>
  <c r="C1133" i="7"/>
  <c r="D1133" i="7" s="1"/>
  <c r="I1139" i="1" s="1"/>
  <c r="C1149" i="7"/>
  <c r="D1149" i="7" s="1"/>
  <c r="I1155" i="1" s="1"/>
  <c r="C1137" i="7"/>
  <c r="D1137" i="7" s="1"/>
  <c r="I1143" i="1" s="1"/>
  <c r="C1153" i="7"/>
  <c r="D1153" i="7" s="1"/>
  <c r="I1159" i="1" s="1"/>
  <c r="C1141" i="7"/>
  <c r="D1141" i="7" s="1"/>
  <c r="I1147" i="1" s="1"/>
  <c r="C1157" i="7"/>
  <c r="D1157" i="7" s="1"/>
  <c r="I1163" i="1" s="1"/>
  <c r="D36" i="6"/>
  <c r="C1007" i="7"/>
  <c r="D1007" i="7" s="1"/>
  <c r="I1013" i="1" s="1"/>
  <c r="C1011" i="7"/>
  <c r="D1011" i="7" s="1"/>
  <c r="I1017" i="1" s="1"/>
  <c r="C1015" i="7"/>
  <c r="D1015" i="7" s="1"/>
  <c r="I1021" i="1" s="1"/>
  <c r="C1019" i="7"/>
  <c r="D1019" i="7" s="1"/>
  <c r="I1025" i="1" s="1"/>
  <c r="C1023" i="7"/>
  <c r="D1023" i="7" s="1"/>
  <c r="I1029" i="1" s="1"/>
  <c r="C1027" i="7"/>
  <c r="D1027" i="7" s="1"/>
  <c r="I1033" i="1" s="1"/>
  <c r="C1031" i="7"/>
  <c r="D1031" i="7" s="1"/>
  <c r="I1037" i="1" s="1"/>
  <c r="C1035" i="7"/>
  <c r="D1035" i="7" s="1"/>
  <c r="I1041" i="1" s="1"/>
  <c r="C1008" i="7"/>
  <c r="D1008" i="7" s="1"/>
  <c r="I1014" i="1" s="1"/>
  <c r="C1012" i="7"/>
  <c r="D1012" i="7" s="1"/>
  <c r="I1018" i="1" s="1"/>
  <c r="C1016" i="7"/>
  <c r="D1016" i="7" s="1"/>
  <c r="I1022" i="1" s="1"/>
  <c r="C1020" i="7"/>
  <c r="D1020" i="7" s="1"/>
  <c r="I1026" i="1" s="1"/>
  <c r="C1024" i="7"/>
  <c r="D1024" i="7" s="1"/>
  <c r="I1030" i="1" s="1"/>
  <c r="C1028" i="7"/>
  <c r="D1028" i="7" s="1"/>
  <c r="I1034" i="1" s="1"/>
  <c r="C1032" i="7"/>
  <c r="D1032" i="7" s="1"/>
  <c r="I1038" i="1" s="1"/>
  <c r="C1036" i="7"/>
  <c r="D1036" i="7" s="1"/>
  <c r="I1042" i="1" s="1"/>
  <c r="C1010" i="7"/>
  <c r="D1010" i="7" s="1"/>
  <c r="I1016" i="1" s="1"/>
  <c r="C1014" i="7"/>
  <c r="D1014" i="7" s="1"/>
  <c r="I1020" i="1" s="1"/>
  <c r="C1018" i="7"/>
  <c r="D1018" i="7" s="1"/>
  <c r="I1024" i="1" s="1"/>
  <c r="C1022" i="7"/>
  <c r="D1022" i="7" s="1"/>
  <c r="I1028" i="1" s="1"/>
  <c r="C1026" i="7"/>
  <c r="D1026" i="7" s="1"/>
  <c r="I1032" i="1" s="1"/>
  <c r="C1030" i="7"/>
  <c r="D1030" i="7" s="1"/>
  <c r="I1036" i="1" s="1"/>
  <c r="C1034" i="7"/>
  <c r="D1034" i="7" s="1"/>
  <c r="I1040" i="1" s="1"/>
  <c r="C1017" i="7"/>
  <c r="D1017" i="7" s="1"/>
  <c r="I1023" i="1" s="1"/>
  <c r="C1033" i="7"/>
  <c r="D1033" i="7" s="1"/>
  <c r="I1039" i="1" s="1"/>
  <c r="C1021" i="7"/>
  <c r="D1021" i="7" s="1"/>
  <c r="I1027" i="1" s="1"/>
  <c r="C1037" i="7"/>
  <c r="D1037" i="7" s="1"/>
  <c r="I1043" i="1" s="1"/>
  <c r="C1009" i="7"/>
  <c r="D1009" i="7" s="1"/>
  <c r="I1015" i="1" s="1"/>
  <c r="C1025" i="7"/>
  <c r="D1025" i="7" s="1"/>
  <c r="I1031" i="1" s="1"/>
  <c r="C1013" i="7"/>
  <c r="D1013" i="7" s="1"/>
  <c r="I1019" i="1" s="1"/>
  <c r="C1029" i="7"/>
  <c r="D1029" i="7" s="1"/>
  <c r="I1035" i="1" s="1"/>
  <c r="D32" i="6"/>
  <c r="C887" i="7"/>
  <c r="D887" i="7" s="1"/>
  <c r="I893" i="1" s="1"/>
  <c r="C891" i="7"/>
  <c r="D891" i="7" s="1"/>
  <c r="I897" i="1" s="1"/>
  <c r="C895" i="7"/>
  <c r="D895" i="7" s="1"/>
  <c r="I901" i="1" s="1"/>
  <c r="C899" i="7"/>
  <c r="D899" i="7" s="1"/>
  <c r="I905" i="1" s="1"/>
  <c r="C903" i="7"/>
  <c r="D903" i="7" s="1"/>
  <c r="I909" i="1" s="1"/>
  <c r="C907" i="7"/>
  <c r="D907" i="7" s="1"/>
  <c r="I913" i="1" s="1"/>
  <c r="C911" i="7"/>
  <c r="D911" i="7" s="1"/>
  <c r="I917" i="1" s="1"/>
  <c r="C888" i="7"/>
  <c r="D888" i="7" s="1"/>
  <c r="I894" i="1" s="1"/>
  <c r="C892" i="7"/>
  <c r="D892" i="7" s="1"/>
  <c r="I898" i="1" s="1"/>
  <c r="C896" i="7"/>
  <c r="D896" i="7" s="1"/>
  <c r="I902" i="1" s="1"/>
  <c r="C900" i="7"/>
  <c r="D900" i="7" s="1"/>
  <c r="I906" i="1" s="1"/>
  <c r="C904" i="7"/>
  <c r="D904" i="7" s="1"/>
  <c r="I910" i="1" s="1"/>
  <c r="C908" i="7"/>
  <c r="D908" i="7" s="1"/>
  <c r="I914" i="1" s="1"/>
  <c r="C912" i="7"/>
  <c r="D912" i="7" s="1"/>
  <c r="I918" i="1" s="1"/>
  <c r="C886" i="7"/>
  <c r="D886" i="7" s="1"/>
  <c r="I892" i="1" s="1"/>
  <c r="C890" i="7"/>
  <c r="D890" i="7" s="1"/>
  <c r="I896" i="1" s="1"/>
  <c r="C894" i="7"/>
  <c r="D894" i="7" s="1"/>
  <c r="I900" i="1" s="1"/>
  <c r="C898" i="7"/>
  <c r="D898" i="7" s="1"/>
  <c r="I904" i="1" s="1"/>
  <c r="C902" i="7"/>
  <c r="D902" i="7" s="1"/>
  <c r="I908" i="1" s="1"/>
  <c r="C906" i="7"/>
  <c r="D906" i="7" s="1"/>
  <c r="I912" i="1" s="1"/>
  <c r="C910" i="7"/>
  <c r="D910" i="7" s="1"/>
  <c r="I916" i="1" s="1"/>
  <c r="C914" i="7"/>
  <c r="D914" i="7" s="1"/>
  <c r="I920" i="1" s="1"/>
  <c r="C889" i="7"/>
  <c r="D889" i="7" s="1"/>
  <c r="I895" i="1" s="1"/>
  <c r="C905" i="7"/>
  <c r="D905" i="7" s="1"/>
  <c r="I911" i="1" s="1"/>
  <c r="C893" i="7"/>
  <c r="D893" i="7" s="1"/>
  <c r="I899" i="1" s="1"/>
  <c r="C909" i="7"/>
  <c r="D909" i="7" s="1"/>
  <c r="I915" i="1" s="1"/>
  <c r="C897" i="7"/>
  <c r="D897" i="7" s="1"/>
  <c r="I903" i="1" s="1"/>
  <c r="C913" i="7"/>
  <c r="D913" i="7" s="1"/>
  <c r="I919" i="1" s="1"/>
  <c r="C885" i="7"/>
  <c r="D885" i="7" s="1"/>
  <c r="I891" i="1" s="1"/>
  <c r="C901" i="7"/>
  <c r="D901" i="7" s="1"/>
  <c r="I907" i="1" s="1"/>
  <c r="D28" i="6"/>
  <c r="C767" i="7"/>
  <c r="D767" i="7" s="1"/>
  <c r="I773" i="1" s="1"/>
  <c r="C771" i="7"/>
  <c r="D771" i="7" s="1"/>
  <c r="I777" i="1" s="1"/>
  <c r="C775" i="7"/>
  <c r="D775" i="7" s="1"/>
  <c r="I781" i="1" s="1"/>
  <c r="C779" i="7"/>
  <c r="D779" i="7" s="1"/>
  <c r="I785" i="1" s="1"/>
  <c r="C783" i="7"/>
  <c r="D783" i="7" s="1"/>
  <c r="I789" i="1" s="1"/>
  <c r="C787" i="7"/>
  <c r="D787" i="7" s="1"/>
  <c r="I793" i="1" s="1"/>
  <c r="C791" i="7"/>
  <c r="D791" i="7" s="1"/>
  <c r="I797" i="1" s="1"/>
  <c r="C764" i="7"/>
  <c r="D764" i="7" s="1"/>
  <c r="I770" i="1" s="1"/>
  <c r="C768" i="7"/>
  <c r="D768" i="7" s="1"/>
  <c r="I774" i="1" s="1"/>
  <c r="C772" i="7"/>
  <c r="D772" i="7" s="1"/>
  <c r="I778" i="1" s="1"/>
  <c r="C776" i="7"/>
  <c r="D776" i="7" s="1"/>
  <c r="I782" i="1" s="1"/>
  <c r="C780" i="7"/>
  <c r="D780" i="7" s="1"/>
  <c r="I786" i="1" s="1"/>
  <c r="C784" i="7"/>
  <c r="D784" i="7" s="1"/>
  <c r="I790" i="1" s="1"/>
  <c r="C788" i="7"/>
  <c r="D788" i="7" s="1"/>
  <c r="I794" i="1" s="1"/>
  <c r="C792" i="7"/>
  <c r="D792" i="7" s="1"/>
  <c r="I798" i="1" s="1"/>
  <c r="C766" i="7"/>
  <c r="D766" i="7" s="1"/>
  <c r="I772" i="1" s="1"/>
  <c r="C770" i="7"/>
  <c r="D770" i="7" s="1"/>
  <c r="I776" i="1" s="1"/>
  <c r="C774" i="7"/>
  <c r="D774" i="7" s="1"/>
  <c r="I780" i="1" s="1"/>
  <c r="C778" i="7"/>
  <c r="D778" i="7" s="1"/>
  <c r="I784" i="1" s="1"/>
  <c r="C782" i="7"/>
  <c r="D782" i="7" s="1"/>
  <c r="I788" i="1" s="1"/>
  <c r="C786" i="7"/>
  <c r="D786" i="7" s="1"/>
  <c r="I792" i="1" s="1"/>
  <c r="C790" i="7"/>
  <c r="D790" i="7" s="1"/>
  <c r="I796" i="1" s="1"/>
  <c r="C777" i="7"/>
  <c r="D777" i="7" s="1"/>
  <c r="I783" i="1" s="1"/>
  <c r="C765" i="7"/>
  <c r="D765" i="7" s="1"/>
  <c r="I771" i="1" s="1"/>
  <c r="C781" i="7"/>
  <c r="D781" i="7" s="1"/>
  <c r="I787" i="1" s="1"/>
  <c r="C769" i="7"/>
  <c r="D769" i="7" s="1"/>
  <c r="I775" i="1" s="1"/>
  <c r="C785" i="7"/>
  <c r="D785" i="7" s="1"/>
  <c r="I791" i="1" s="1"/>
  <c r="C773" i="7"/>
  <c r="D773" i="7" s="1"/>
  <c r="I779" i="1" s="1"/>
  <c r="C789" i="7"/>
  <c r="D789" i="7" s="1"/>
  <c r="I795" i="1" s="1"/>
  <c r="D24" i="6"/>
  <c r="C643" i="7"/>
  <c r="D643" i="7" s="1"/>
  <c r="I649" i="1" s="1"/>
  <c r="C647" i="7"/>
  <c r="D647" i="7" s="1"/>
  <c r="I653" i="1" s="1"/>
  <c r="C651" i="7"/>
  <c r="D651" i="7" s="1"/>
  <c r="I657" i="1" s="1"/>
  <c r="C655" i="7"/>
  <c r="D655" i="7" s="1"/>
  <c r="I661" i="1" s="1"/>
  <c r="C659" i="7"/>
  <c r="D659" i="7" s="1"/>
  <c r="I665" i="1" s="1"/>
  <c r="C663" i="7"/>
  <c r="D663" i="7" s="1"/>
  <c r="I669" i="1" s="1"/>
  <c r="C667" i="7"/>
  <c r="D667" i="7" s="1"/>
  <c r="I673" i="1" s="1"/>
  <c r="C671" i="7"/>
  <c r="D671" i="7" s="1"/>
  <c r="I677" i="1" s="1"/>
  <c r="C644" i="7"/>
  <c r="D644" i="7" s="1"/>
  <c r="I650" i="1" s="1"/>
  <c r="C648" i="7"/>
  <c r="D648" i="7" s="1"/>
  <c r="I654" i="1" s="1"/>
  <c r="C652" i="7"/>
  <c r="D652" i="7" s="1"/>
  <c r="I658" i="1" s="1"/>
  <c r="C656" i="7"/>
  <c r="D656" i="7" s="1"/>
  <c r="I662" i="1" s="1"/>
  <c r="C660" i="7"/>
  <c r="D660" i="7" s="1"/>
  <c r="I666" i="1" s="1"/>
  <c r="C664" i="7"/>
  <c r="D664" i="7" s="1"/>
  <c r="I670" i="1" s="1"/>
  <c r="C668" i="7"/>
  <c r="D668" i="7" s="1"/>
  <c r="I674" i="1" s="1"/>
  <c r="C642" i="7"/>
  <c r="D642" i="7" s="1"/>
  <c r="I648" i="1" s="1"/>
  <c r="C646" i="7"/>
  <c r="D646" i="7" s="1"/>
  <c r="I652" i="1" s="1"/>
  <c r="C650" i="7"/>
  <c r="D650" i="7" s="1"/>
  <c r="I656" i="1" s="1"/>
  <c r="C654" i="7"/>
  <c r="D654" i="7" s="1"/>
  <c r="I660" i="1" s="1"/>
  <c r="C658" i="7"/>
  <c r="D658" i="7" s="1"/>
  <c r="I664" i="1" s="1"/>
  <c r="C662" i="7"/>
  <c r="D662" i="7" s="1"/>
  <c r="I668" i="1" s="1"/>
  <c r="C666" i="7"/>
  <c r="D666" i="7" s="1"/>
  <c r="I672" i="1" s="1"/>
  <c r="C670" i="7"/>
  <c r="D670" i="7" s="1"/>
  <c r="I676" i="1" s="1"/>
  <c r="C649" i="7"/>
  <c r="D649" i="7" s="1"/>
  <c r="I655" i="1" s="1"/>
  <c r="C665" i="7"/>
  <c r="D665" i="7" s="1"/>
  <c r="I671" i="1" s="1"/>
  <c r="C653" i="7"/>
  <c r="D653" i="7" s="1"/>
  <c r="I659" i="1" s="1"/>
  <c r="C669" i="7"/>
  <c r="D669" i="7" s="1"/>
  <c r="I675" i="1" s="1"/>
  <c r="C641" i="7"/>
  <c r="D641" i="7" s="1"/>
  <c r="I647" i="1" s="1"/>
  <c r="C657" i="7"/>
  <c r="D657" i="7" s="1"/>
  <c r="I663" i="1" s="1"/>
  <c r="C645" i="7"/>
  <c r="D645" i="7" s="1"/>
  <c r="I651" i="1" s="1"/>
  <c r="C661" i="7"/>
  <c r="D661" i="7" s="1"/>
  <c r="I667" i="1" s="1"/>
  <c r="D20" i="6"/>
  <c r="C519" i="7"/>
  <c r="D519" i="7" s="1"/>
  <c r="I525" i="1" s="1"/>
  <c r="C523" i="7"/>
  <c r="D523" i="7" s="1"/>
  <c r="I529" i="1" s="1"/>
  <c r="C527" i="7"/>
  <c r="D527" i="7" s="1"/>
  <c r="I533" i="1" s="1"/>
  <c r="C531" i="7"/>
  <c r="D531" i="7" s="1"/>
  <c r="I537" i="1" s="1"/>
  <c r="C535" i="7"/>
  <c r="D535" i="7" s="1"/>
  <c r="I541" i="1" s="1"/>
  <c r="C539" i="7"/>
  <c r="D539" i="7" s="1"/>
  <c r="I545" i="1" s="1"/>
  <c r="C543" i="7"/>
  <c r="D543" i="7" s="1"/>
  <c r="I549" i="1" s="1"/>
  <c r="C547" i="7"/>
  <c r="D547" i="7" s="1"/>
  <c r="I553" i="1" s="1"/>
  <c r="C520" i="7"/>
  <c r="D520" i="7" s="1"/>
  <c r="I526" i="1" s="1"/>
  <c r="C524" i="7"/>
  <c r="D524" i="7" s="1"/>
  <c r="I530" i="1" s="1"/>
  <c r="C528" i="7"/>
  <c r="D528" i="7" s="1"/>
  <c r="I534" i="1" s="1"/>
  <c r="C532" i="7"/>
  <c r="D532" i="7" s="1"/>
  <c r="I538" i="1" s="1"/>
  <c r="C536" i="7"/>
  <c r="D536" i="7" s="1"/>
  <c r="I542" i="1" s="1"/>
  <c r="C540" i="7"/>
  <c r="D540" i="7" s="1"/>
  <c r="I546" i="1" s="1"/>
  <c r="C544" i="7"/>
  <c r="D544" i="7" s="1"/>
  <c r="I550" i="1" s="1"/>
  <c r="C548" i="7"/>
  <c r="D548" i="7" s="1"/>
  <c r="I554" i="1" s="1"/>
  <c r="C522" i="7"/>
  <c r="D522" i="7" s="1"/>
  <c r="I528" i="1" s="1"/>
  <c r="C526" i="7"/>
  <c r="D526" i="7" s="1"/>
  <c r="I532" i="1" s="1"/>
  <c r="C530" i="7"/>
  <c r="D530" i="7" s="1"/>
  <c r="I536" i="1" s="1"/>
  <c r="C534" i="7"/>
  <c r="D534" i="7" s="1"/>
  <c r="I540" i="1" s="1"/>
  <c r="C538" i="7"/>
  <c r="D538" i="7" s="1"/>
  <c r="I544" i="1" s="1"/>
  <c r="C542" i="7"/>
  <c r="D542" i="7" s="1"/>
  <c r="I548" i="1" s="1"/>
  <c r="C546" i="7"/>
  <c r="D546" i="7" s="1"/>
  <c r="I552" i="1" s="1"/>
  <c r="C521" i="7"/>
  <c r="D521" i="7" s="1"/>
  <c r="I527" i="1" s="1"/>
  <c r="C537" i="7"/>
  <c r="D537" i="7" s="1"/>
  <c r="I543" i="1" s="1"/>
  <c r="C525" i="7"/>
  <c r="D525" i="7" s="1"/>
  <c r="I531" i="1" s="1"/>
  <c r="C541" i="7"/>
  <c r="D541" i="7" s="1"/>
  <c r="I547" i="1" s="1"/>
  <c r="C529" i="7"/>
  <c r="D529" i="7" s="1"/>
  <c r="I535" i="1" s="1"/>
  <c r="C545" i="7"/>
  <c r="D545" i="7" s="1"/>
  <c r="I551" i="1" s="1"/>
  <c r="C533" i="7"/>
  <c r="D533" i="7" s="1"/>
  <c r="I539" i="1" s="1"/>
  <c r="D16" i="6"/>
  <c r="C399" i="7"/>
  <c r="D399" i="7" s="1"/>
  <c r="I405" i="1" s="1"/>
  <c r="C403" i="7"/>
  <c r="D403" i="7" s="1"/>
  <c r="I409" i="1" s="1"/>
  <c r="C407" i="7"/>
  <c r="D407" i="7" s="1"/>
  <c r="I413" i="1" s="1"/>
  <c r="C411" i="7"/>
  <c r="D411" i="7" s="1"/>
  <c r="I417" i="1" s="1"/>
  <c r="C415" i="7"/>
  <c r="D415" i="7" s="1"/>
  <c r="I421" i="1" s="1"/>
  <c r="C419" i="7"/>
  <c r="D419" i="7" s="1"/>
  <c r="I425" i="1" s="1"/>
  <c r="C423" i="7"/>
  <c r="D423" i="7" s="1"/>
  <c r="I429" i="1" s="1"/>
  <c r="C400" i="7"/>
  <c r="D400" i="7" s="1"/>
  <c r="I406" i="1" s="1"/>
  <c r="C404" i="7"/>
  <c r="D404" i="7" s="1"/>
  <c r="I410" i="1" s="1"/>
  <c r="C408" i="7"/>
  <c r="D408" i="7" s="1"/>
  <c r="I414" i="1" s="1"/>
  <c r="C412" i="7"/>
  <c r="D412" i="7" s="1"/>
  <c r="I418" i="1" s="1"/>
  <c r="C416" i="7"/>
  <c r="D416" i="7" s="1"/>
  <c r="I422" i="1" s="1"/>
  <c r="C420" i="7"/>
  <c r="D420" i="7" s="1"/>
  <c r="I426" i="1" s="1"/>
  <c r="C424" i="7"/>
  <c r="D424" i="7" s="1"/>
  <c r="I430" i="1" s="1"/>
  <c r="C402" i="7"/>
  <c r="D402" i="7" s="1"/>
  <c r="I408" i="1" s="1"/>
  <c r="C406" i="7"/>
  <c r="D406" i="7" s="1"/>
  <c r="I412" i="1" s="1"/>
  <c r="C410" i="7"/>
  <c r="D410" i="7" s="1"/>
  <c r="I416" i="1" s="1"/>
  <c r="C414" i="7"/>
  <c r="D414" i="7" s="1"/>
  <c r="I420" i="1" s="1"/>
  <c r="C418" i="7"/>
  <c r="D418" i="7" s="1"/>
  <c r="I424" i="1" s="1"/>
  <c r="C422" i="7"/>
  <c r="D422" i="7" s="1"/>
  <c r="I428" i="1" s="1"/>
  <c r="C426" i="7"/>
  <c r="D426" i="7" s="1"/>
  <c r="I432" i="1" s="1"/>
  <c r="C409" i="7"/>
  <c r="D409" i="7" s="1"/>
  <c r="I415" i="1" s="1"/>
  <c r="C425" i="7"/>
  <c r="D425" i="7" s="1"/>
  <c r="I431" i="1" s="1"/>
  <c r="C413" i="7"/>
  <c r="D413" i="7" s="1"/>
  <c r="I419" i="1" s="1"/>
  <c r="C401" i="7"/>
  <c r="D401" i="7" s="1"/>
  <c r="I407" i="1" s="1"/>
  <c r="C417" i="7"/>
  <c r="D417" i="7" s="1"/>
  <c r="I423" i="1" s="1"/>
  <c r="C405" i="7"/>
  <c r="D405" i="7" s="1"/>
  <c r="I411" i="1" s="1"/>
  <c r="C421" i="7"/>
  <c r="D421" i="7" s="1"/>
  <c r="I427" i="1" s="1"/>
  <c r="D12" i="6"/>
  <c r="C279" i="7"/>
  <c r="D279" i="7" s="1"/>
  <c r="I285" i="1" s="1"/>
  <c r="C283" i="7"/>
  <c r="D283" i="7" s="1"/>
  <c r="I289" i="1" s="1"/>
  <c r="C287" i="7"/>
  <c r="D287" i="7" s="1"/>
  <c r="I293" i="1" s="1"/>
  <c r="C291" i="7"/>
  <c r="D291" i="7" s="1"/>
  <c r="I297" i="1" s="1"/>
  <c r="C295" i="7"/>
  <c r="D295" i="7" s="1"/>
  <c r="I301" i="1" s="1"/>
  <c r="C299" i="7"/>
  <c r="D299" i="7" s="1"/>
  <c r="I305" i="1" s="1"/>
  <c r="C303" i="7"/>
  <c r="D303" i="7" s="1"/>
  <c r="I309" i="1" s="1"/>
  <c r="C276" i="7"/>
  <c r="D276" i="7" s="1"/>
  <c r="I282" i="1" s="1"/>
  <c r="C280" i="7"/>
  <c r="D280" i="7" s="1"/>
  <c r="I286" i="1" s="1"/>
  <c r="C284" i="7"/>
  <c r="D284" i="7" s="1"/>
  <c r="I290" i="1" s="1"/>
  <c r="C288" i="7"/>
  <c r="D288" i="7" s="1"/>
  <c r="I294" i="1" s="1"/>
  <c r="C292" i="7"/>
  <c r="D292" i="7" s="1"/>
  <c r="I298" i="1" s="1"/>
  <c r="C296" i="7"/>
  <c r="D296" i="7" s="1"/>
  <c r="I302" i="1" s="1"/>
  <c r="C300" i="7"/>
  <c r="D300" i="7" s="1"/>
  <c r="I306" i="1" s="1"/>
  <c r="C304" i="7"/>
  <c r="D304" i="7" s="1"/>
  <c r="I310" i="1" s="1"/>
  <c r="C278" i="7"/>
  <c r="D278" i="7" s="1"/>
  <c r="I284" i="1" s="1"/>
  <c r="C282" i="7"/>
  <c r="D282" i="7" s="1"/>
  <c r="I288" i="1" s="1"/>
  <c r="C286" i="7"/>
  <c r="D286" i="7" s="1"/>
  <c r="I292" i="1" s="1"/>
  <c r="C290" i="7"/>
  <c r="D290" i="7" s="1"/>
  <c r="I296" i="1" s="1"/>
  <c r="C294" i="7"/>
  <c r="D294" i="7" s="1"/>
  <c r="I300" i="1" s="1"/>
  <c r="C298" i="7"/>
  <c r="D298" i="7" s="1"/>
  <c r="I304" i="1" s="1"/>
  <c r="C302" i="7"/>
  <c r="D302" i="7" s="1"/>
  <c r="I308" i="1" s="1"/>
  <c r="C306" i="7"/>
  <c r="D306" i="7" s="1"/>
  <c r="I312" i="1" s="1"/>
  <c r="C281" i="7"/>
  <c r="D281" i="7" s="1"/>
  <c r="I287" i="1" s="1"/>
  <c r="C297" i="7"/>
  <c r="D297" i="7" s="1"/>
  <c r="I303" i="1" s="1"/>
  <c r="C285" i="7"/>
  <c r="D285" i="7" s="1"/>
  <c r="I291" i="1" s="1"/>
  <c r="C301" i="7"/>
  <c r="D301" i="7" s="1"/>
  <c r="I307" i="1" s="1"/>
  <c r="C289" i="7"/>
  <c r="D289" i="7" s="1"/>
  <c r="I295" i="1" s="1"/>
  <c r="C305" i="7"/>
  <c r="D305" i="7" s="1"/>
  <c r="I311" i="1" s="1"/>
  <c r="C277" i="7"/>
  <c r="D277" i="7" s="1"/>
  <c r="I283" i="1" s="1"/>
  <c r="C293" i="7"/>
  <c r="D293" i="7" s="1"/>
  <c r="I299" i="1" s="1"/>
  <c r="D8" i="6"/>
  <c r="C155" i="7"/>
  <c r="D155" i="7" s="1"/>
  <c r="I161" i="1" s="1"/>
  <c r="C159" i="7"/>
  <c r="D159" i="7" s="1"/>
  <c r="I165" i="1" s="1"/>
  <c r="C163" i="7"/>
  <c r="D163" i="7" s="1"/>
  <c r="I169" i="1" s="1"/>
  <c r="C167" i="7"/>
  <c r="D167" i="7" s="1"/>
  <c r="I173" i="1" s="1"/>
  <c r="C171" i="7"/>
  <c r="D171" i="7" s="1"/>
  <c r="I177" i="1" s="1"/>
  <c r="C175" i="7"/>
  <c r="D175" i="7" s="1"/>
  <c r="I181" i="1" s="1"/>
  <c r="C179" i="7"/>
  <c r="D179" i="7" s="1"/>
  <c r="I185" i="1" s="1"/>
  <c r="C183" i="7"/>
  <c r="D183" i="7" s="1"/>
  <c r="I189" i="1" s="1"/>
  <c r="C156" i="7"/>
  <c r="D156" i="7" s="1"/>
  <c r="I162" i="1" s="1"/>
  <c r="C160" i="7"/>
  <c r="D160" i="7" s="1"/>
  <c r="I166" i="1" s="1"/>
  <c r="C164" i="7"/>
  <c r="D164" i="7" s="1"/>
  <c r="I170" i="1" s="1"/>
  <c r="C168" i="7"/>
  <c r="D168" i="7" s="1"/>
  <c r="I174" i="1" s="1"/>
  <c r="C172" i="7"/>
  <c r="D172" i="7" s="1"/>
  <c r="I178" i="1" s="1"/>
  <c r="C176" i="7"/>
  <c r="D176" i="7" s="1"/>
  <c r="I182" i="1" s="1"/>
  <c r="C180" i="7"/>
  <c r="D180" i="7" s="1"/>
  <c r="I186" i="1" s="1"/>
  <c r="C154" i="7"/>
  <c r="D154" i="7" s="1"/>
  <c r="I160" i="1" s="1"/>
  <c r="C158" i="7"/>
  <c r="D158" i="7" s="1"/>
  <c r="I164" i="1" s="1"/>
  <c r="C162" i="7"/>
  <c r="D162" i="7" s="1"/>
  <c r="I168" i="1" s="1"/>
  <c r="C166" i="7"/>
  <c r="D166" i="7" s="1"/>
  <c r="I172" i="1" s="1"/>
  <c r="C170" i="7"/>
  <c r="D170" i="7" s="1"/>
  <c r="I176" i="1" s="1"/>
  <c r="C174" i="7"/>
  <c r="D174" i="7" s="1"/>
  <c r="I180" i="1" s="1"/>
  <c r="C178" i="7"/>
  <c r="D178" i="7" s="1"/>
  <c r="I184" i="1" s="1"/>
  <c r="C182" i="7"/>
  <c r="D182" i="7" s="1"/>
  <c r="I188" i="1" s="1"/>
  <c r="C169" i="7"/>
  <c r="D169" i="7" s="1"/>
  <c r="I175" i="1" s="1"/>
  <c r="C157" i="7"/>
  <c r="D157" i="7" s="1"/>
  <c r="I163" i="1" s="1"/>
  <c r="C173" i="7"/>
  <c r="D173" i="7" s="1"/>
  <c r="I179" i="1" s="1"/>
  <c r="C161" i="7"/>
  <c r="D161" i="7" s="1"/>
  <c r="I167" i="1" s="1"/>
  <c r="C177" i="7"/>
  <c r="D177" i="7" s="1"/>
  <c r="I183" i="1" s="1"/>
  <c r="C165" i="7"/>
  <c r="D165" i="7" s="1"/>
  <c r="I171" i="1" s="1"/>
  <c r="C181" i="7"/>
  <c r="D181" i="7" s="1"/>
  <c r="I187" i="1" s="1"/>
  <c r="D4" i="6"/>
  <c r="C35" i="7"/>
  <c r="D35" i="7" s="1"/>
  <c r="I41" i="1" s="1"/>
  <c r="C39" i="7"/>
  <c r="D39" i="7" s="1"/>
  <c r="I45" i="1" s="1"/>
  <c r="C43" i="7"/>
  <c r="D43" i="7" s="1"/>
  <c r="I49" i="1" s="1"/>
  <c r="C47" i="7"/>
  <c r="D47" i="7" s="1"/>
  <c r="I53" i="1" s="1"/>
  <c r="C51" i="7"/>
  <c r="D51" i="7" s="1"/>
  <c r="I57" i="1" s="1"/>
  <c r="C55" i="7"/>
  <c r="D55" i="7" s="1"/>
  <c r="I61" i="1" s="1"/>
  <c r="C59" i="7"/>
  <c r="D59" i="7" s="1"/>
  <c r="I65" i="1" s="1"/>
  <c r="C36" i="7"/>
  <c r="D36" i="7" s="1"/>
  <c r="I42" i="1" s="1"/>
  <c r="C40" i="7"/>
  <c r="D40" i="7" s="1"/>
  <c r="I46" i="1" s="1"/>
  <c r="C44" i="7"/>
  <c r="D44" i="7" s="1"/>
  <c r="I50" i="1" s="1"/>
  <c r="C48" i="7"/>
  <c r="D48" i="7" s="1"/>
  <c r="I54" i="1" s="1"/>
  <c r="C52" i="7"/>
  <c r="D52" i="7" s="1"/>
  <c r="I58" i="1" s="1"/>
  <c r="C56" i="7"/>
  <c r="D56" i="7" s="1"/>
  <c r="I62" i="1" s="1"/>
  <c r="C60" i="7"/>
  <c r="D60" i="7" s="1"/>
  <c r="I66" i="1" s="1"/>
  <c r="C37" i="7"/>
  <c r="D37" i="7" s="1"/>
  <c r="I43" i="1" s="1"/>
  <c r="C41" i="7"/>
  <c r="D41" i="7" s="1"/>
  <c r="I47" i="1" s="1"/>
  <c r="C45" i="7"/>
  <c r="D45" i="7" s="1"/>
  <c r="I51" i="1" s="1"/>
  <c r="C49" i="7"/>
  <c r="D49" i="7" s="1"/>
  <c r="I55" i="1" s="1"/>
  <c r="C53" i="7"/>
  <c r="D53" i="7" s="1"/>
  <c r="I59" i="1" s="1"/>
  <c r="C34" i="7"/>
  <c r="D34" i="7" s="1"/>
  <c r="I40" i="1" s="1"/>
  <c r="C38" i="7"/>
  <c r="D38" i="7" s="1"/>
  <c r="I44" i="1" s="1"/>
  <c r="C42" i="7"/>
  <c r="D42" i="7" s="1"/>
  <c r="I48" i="1" s="1"/>
  <c r="C46" i="7"/>
  <c r="D46" i="7" s="1"/>
  <c r="I52" i="1" s="1"/>
  <c r="C50" i="7"/>
  <c r="D50" i="7" s="1"/>
  <c r="I56" i="1" s="1"/>
  <c r="C54" i="7"/>
  <c r="D54" i="7" s="1"/>
  <c r="I60" i="1" s="1"/>
  <c r="C58" i="7"/>
  <c r="D58" i="7" s="1"/>
  <c r="I64" i="1" s="1"/>
  <c r="C57" i="7"/>
  <c r="D57" i="7" s="1"/>
  <c r="I63" i="1" s="1"/>
  <c r="C61" i="7"/>
  <c r="D61" i="7" s="1"/>
  <c r="I67" i="1" s="1"/>
  <c r="Q9779" i="1"/>
  <c r="R9779" i="1" s="1"/>
  <c r="J9778" i="1"/>
  <c r="P9778" i="1"/>
  <c r="M12" i="1"/>
  <c r="F13" i="1" s="1"/>
  <c r="I9" i="1" l="1"/>
  <c r="M9" i="1" s="1"/>
  <c r="D7622" i="7"/>
  <c r="I7628" i="1" s="1"/>
  <c r="Q9778" i="1"/>
  <c r="R9778" i="1" s="1"/>
  <c r="J9777" i="1"/>
  <c r="P9777" i="1"/>
  <c r="M13" i="1"/>
  <c r="F14" i="1" s="1"/>
  <c r="Q9777" i="1" l="1"/>
  <c r="R9777" i="1" s="1"/>
  <c r="J9776" i="1"/>
  <c r="P9776" i="1"/>
  <c r="Q9776" i="1" s="1"/>
  <c r="R9776" i="1" s="1"/>
  <c r="M14" i="1"/>
  <c r="F15" i="1" s="1"/>
  <c r="J9775" i="1" l="1"/>
  <c r="P9775" i="1"/>
  <c r="M15" i="1"/>
  <c r="F16" i="1" s="1"/>
  <c r="J9774" i="1" l="1"/>
  <c r="P9774" i="1"/>
  <c r="Q9775" i="1"/>
  <c r="R9775" i="1" s="1"/>
  <c r="M16" i="1"/>
  <c r="F17" i="1" s="1"/>
  <c r="J9773" i="1" l="1"/>
  <c r="P9773" i="1"/>
  <c r="Q9774" i="1"/>
  <c r="R9774" i="1" s="1"/>
  <c r="M17" i="1"/>
  <c r="F18" i="1" s="1"/>
  <c r="J9772" i="1" l="1"/>
  <c r="P9772" i="1"/>
  <c r="Q9772" i="1" s="1"/>
  <c r="R9772" i="1" s="1"/>
  <c r="Q9773" i="1"/>
  <c r="R9773" i="1" s="1"/>
  <c r="M18" i="1"/>
  <c r="F19" i="1" s="1"/>
  <c r="J9771" i="1" l="1"/>
  <c r="P9771" i="1"/>
  <c r="M19" i="1"/>
  <c r="F20" i="1" s="1"/>
  <c r="J9770" i="1" l="1"/>
  <c r="P9770" i="1"/>
  <c r="Q9771" i="1"/>
  <c r="R9771" i="1" s="1"/>
  <c r="M20" i="1"/>
  <c r="F21" i="1" s="1"/>
  <c r="J9769" i="1" l="1"/>
  <c r="P9769" i="1"/>
  <c r="Q9770" i="1"/>
  <c r="R9770" i="1" s="1"/>
  <c r="M21" i="1"/>
  <c r="F22" i="1" s="1"/>
  <c r="Q9769" i="1" l="1"/>
  <c r="R9769" i="1" s="1"/>
  <c r="J9768" i="1"/>
  <c r="P9768" i="1"/>
  <c r="Q9768" i="1" s="1"/>
  <c r="R9768" i="1" s="1"/>
  <c r="M22" i="1"/>
  <c r="F23" i="1" s="1"/>
  <c r="J9767" i="1" l="1"/>
  <c r="P9767" i="1"/>
  <c r="M23" i="1"/>
  <c r="F24" i="1" s="1"/>
  <c r="Q9767" i="1" l="1"/>
  <c r="R9767" i="1" s="1"/>
  <c r="J9766" i="1"/>
  <c r="P9766" i="1"/>
  <c r="M24" i="1"/>
  <c r="F25" i="1" s="1"/>
  <c r="Q9766" i="1" l="1"/>
  <c r="R9766" i="1" s="1"/>
  <c r="J9765" i="1"/>
  <c r="P9765" i="1"/>
  <c r="M25" i="1"/>
  <c r="F26" i="1" s="1"/>
  <c r="Q9765" i="1" l="1"/>
  <c r="R9765" i="1" s="1"/>
  <c r="J9764" i="1"/>
  <c r="P9764" i="1"/>
  <c r="M26" i="1"/>
  <c r="F27" i="1" s="1"/>
  <c r="Q9764" i="1" l="1"/>
  <c r="R9764" i="1" s="1"/>
  <c r="J9763" i="1"/>
  <c r="P9763" i="1"/>
  <c r="M27" i="1"/>
  <c r="F28" i="1" s="1"/>
  <c r="Q9763" i="1" l="1"/>
  <c r="R9763" i="1" s="1"/>
  <c r="J9762" i="1"/>
  <c r="P9762" i="1"/>
  <c r="M28" i="1"/>
  <c r="F29" i="1" s="1"/>
  <c r="Q9762" i="1" l="1"/>
  <c r="R9762" i="1" s="1"/>
  <c r="J9761" i="1"/>
  <c r="P9761" i="1"/>
  <c r="M29" i="1"/>
  <c r="F30" i="1" s="1"/>
  <c r="Q9761" i="1" l="1"/>
  <c r="R9761" i="1" s="1"/>
  <c r="J9760" i="1"/>
  <c r="P9760" i="1"/>
  <c r="Q9760" i="1" s="1"/>
  <c r="R9760" i="1" s="1"/>
  <c r="M30" i="1"/>
  <c r="F31" i="1" s="1"/>
  <c r="J9759" i="1" l="1"/>
  <c r="P9759" i="1"/>
  <c r="M31" i="1"/>
  <c r="F32" i="1" s="1"/>
  <c r="Q9759" i="1" l="1"/>
  <c r="R9759" i="1" s="1"/>
  <c r="J9758" i="1"/>
  <c r="P9758" i="1"/>
  <c r="Q9758" i="1" s="1"/>
  <c r="R9758" i="1" s="1"/>
  <c r="M32" i="1"/>
  <c r="F33" i="1" s="1"/>
  <c r="J9757" i="1" l="1"/>
  <c r="P9757" i="1"/>
  <c r="M33" i="1"/>
  <c r="F34" i="1" s="1"/>
  <c r="Q9757" i="1" l="1"/>
  <c r="R9757" i="1" s="1"/>
  <c r="J9756" i="1"/>
  <c r="P9756" i="1"/>
  <c r="Q9756" i="1" s="1"/>
  <c r="R9756" i="1" s="1"/>
  <c r="M34" i="1"/>
  <c r="F35" i="1" s="1"/>
  <c r="J9755" i="1" l="1"/>
  <c r="P9755" i="1"/>
  <c r="M35" i="1"/>
  <c r="F36" i="1" s="1"/>
  <c r="Q9755" i="1" l="1"/>
  <c r="R9755" i="1" s="1"/>
  <c r="J9754" i="1"/>
  <c r="P9754" i="1"/>
  <c r="M36" i="1"/>
  <c r="F37" i="1" s="1"/>
  <c r="Q9754" i="1" l="1"/>
  <c r="R9754" i="1" s="1"/>
  <c r="J9753" i="1"/>
  <c r="P9753" i="1"/>
  <c r="M37" i="1"/>
  <c r="F38" i="1" s="1"/>
  <c r="Q9753" i="1" l="1"/>
  <c r="R9753" i="1" s="1"/>
  <c r="J9752" i="1"/>
  <c r="P9752" i="1"/>
  <c r="Q9752" i="1" s="1"/>
  <c r="R9752" i="1" s="1"/>
  <c r="M38" i="1"/>
  <c r="F39" i="1" s="1"/>
  <c r="J9751" i="1" l="1"/>
  <c r="P9751" i="1"/>
  <c r="M39" i="1"/>
  <c r="F40" i="1" s="1"/>
  <c r="Q9751" i="1" l="1"/>
  <c r="R9751" i="1" s="1"/>
  <c r="J9750" i="1"/>
  <c r="P9750" i="1"/>
  <c r="M40" i="1"/>
  <c r="F41" i="1" s="1"/>
  <c r="Q9750" i="1" l="1"/>
  <c r="R9750" i="1" s="1"/>
  <c r="J9749" i="1"/>
  <c r="P9749" i="1"/>
  <c r="M41" i="1"/>
  <c r="F42" i="1" s="1"/>
  <c r="Q9749" i="1" l="1"/>
  <c r="R9749" i="1" s="1"/>
  <c r="J9748" i="1"/>
  <c r="P9748" i="1"/>
  <c r="M42" i="1"/>
  <c r="F43" i="1" s="1"/>
  <c r="Q9748" i="1" l="1"/>
  <c r="R9748" i="1" s="1"/>
  <c r="J9747" i="1"/>
  <c r="P9747" i="1"/>
  <c r="M43" i="1"/>
  <c r="F44" i="1" s="1"/>
  <c r="Q9747" i="1" l="1"/>
  <c r="R9747" i="1" s="1"/>
  <c r="J9746" i="1"/>
  <c r="P9746" i="1"/>
  <c r="Q9746" i="1" s="1"/>
  <c r="R9746" i="1" s="1"/>
  <c r="M44" i="1"/>
  <c r="F45" i="1" s="1"/>
  <c r="J9745" i="1" l="1"/>
  <c r="P9745" i="1"/>
  <c r="M45" i="1"/>
  <c r="F46" i="1" s="1"/>
  <c r="Q9745" i="1" l="1"/>
  <c r="R9745" i="1" s="1"/>
  <c r="J9744" i="1"/>
  <c r="P9744" i="1"/>
  <c r="Q9744" i="1" s="1"/>
  <c r="R9744" i="1" s="1"/>
  <c r="M46" i="1"/>
  <c r="F47" i="1" s="1"/>
  <c r="J9743" i="1" l="1"/>
  <c r="P9743" i="1"/>
  <c r="M47" i="1"/>
  <c r="F48" i="1" s="1"/>
  <c r="Q9743" i="1" l="1"/>
  <c r="R9743" i="1" s="1"/>
  <c r="J9742" i="1"/>
  <c r="P9742" i="1"/>
  <c r="M48" i="1"/>
  <c r="F49" i="1" s="1"/>
  <c r="Q9742" i="1" l="1"/>
  <c r="R9742" i="1" s="1"/>
  <c r="J9741" i="1"/>
  <c r="P9741" i="1"/>
  <c r="M49" i="1"/>
  <c r="F50" i="1" s="1"/>
  <c r="Q9741" i="1" l="1"/>
  <c r="R9741" i="1" s="1"/>
  <c r="J9740" i="1"/>
  <c r="P9740" i="1"/>
  <c r="Q9740" i="1" s="1"/>
  <c r="R9740" i="1" s="1"/>
  <c r="M50" i="1"/>
  <c r="F51" i="1" s="1"/>
  <c r="J9739" i="1" l="1"/>
  <c r="P9739" i="1"/>
  <c r="M51" i="1"/>
  <c r="F52" i="1" s="1"/>
  <c r="Q9739" i="1" l="1"/>
  <c r="R9739" i="1" s="1"/>
  <c r="J9738" i="1"/>
  <c r="P9738" i="1"/>
  <c r="M52" i="1"/>
  <c r="F53" i="1" s="1"/>
  <c r="Q9738" i="1" l="1"/>
  <c r="R9738" i="1" s="1"/>
  <c r="J9737" i="1"/>
  <c r="P9737" i="1"/>
  <c r="M53" i="1"/>
  <c r="F54" i="1" s="1"/>
  <c r="Q9737" i="1" l="1"/>
  <c r="R9737" i="1" s="1"/>
  <c r="J9736" i="1"/>
  <c r="P9736" i="1"/>
  <c r="Q9736" i="1" s="1"/>
  <c r="R9736" i="1" s="1"/>
  <c r="M54" i="1"/>
  <c r="F55" i="1" s="1"/>
  <c r="J9735" i="1" l="1"/>
  <c r="P9735" i="1"/>
  <c r="M55" i="1"/>
  <c r="F56" i="1" s="1"/>
  <c r="Q9735" i="1" l="1"/>
  <c r="R9735" i="1" s="1"/>
  <c r="J9734" i="1"/>
  <c r="P9734" i="1"/>
  <c r="M56" i="1"/>
  <c r="F57" i="1" s="1"/>
  <c r="Q9734" i="1" l="1"/>
  <c r="R9734" i="1" s="1"/>
  <c r="J9733" i="1"/>
  <c r="P9733" i="1"/>
  <c r="M57" i="1"/>
  <c r="F58" i="1" s="1"/>
  <c r="Q9733" i="1" l="1"/>
  <c r="R9733" i="1" s="1"/>
  <c r="J9732" i="1"/>
  <c r="P9732" i="1"/>
  <c r="M58" i="1"/>
  <c r="F59" i="1" s="1"/>
  <c r="Q9732" i="1" l="1"/>
  <c r="R9732" i="1" s="1"/>
  <c r="J9731" i="1"/>
  <c r="P9731" i="1"/>
  <c r="M59" i="1"/>
  <c r="F60" i="1" s="1"/>
  <c r="Q9731" i="1" l="1"/>
  <c r="R9731" i="1" s="1"/>
  <c r="J9730" i="1"/>
  <c r="P9730" i="1"/>
  <c r="M60" i="1"/>
  <c r="F61" i="1" s="1"/>
  <c r="Q9730" i="1" l="1"/>
  <c r="R9730" i="1" s="1"/>
  <c r="J9729" i="1"/>
  <c r="P9729" i="1"/>
  <c r="M61" i="1"/>
  <c r="F62" i="1" s="1"/>
  <c r="Q9729" i="1" l="1"/>
  <c r="R9729" i="1" s="1"/>
  <c r="J9728" i="1"/>
  <c r="P9728" i="1"/>
  <c r="Q9728" i="1" s="1"/>
  <c r="R9728" i="1" s="1"/>
  <c r="M62" i="1"/>
  <c r="F63" i="1" s="1"/>
  <c r="J9727" i="1" l="1"/>
  <c r="P9727" i="1"/>
  <c r="M63" i="1"/>
  <c r="F64" i="1" s="1"/>
  <c r="Q9727" i="1" l="1"/>
  <c r="R9727" i="1" s="1"/>
  <c r="J9726" i="1"/>
  <c r="P9726" i="1"/>
  <c r="Q9726" i="1" s="1"/>
  <c r="R9726" i="1" s="1"/>
  <c r="M64" i="1"/>
  <c r="F65" i="1" s="1"/>
  <c r="J9725" i="1" l="1"/>
  <c r="P9725" i="1"/>
  <c r="M65" i="1"/>
  <c r="F66" i="1" s="1"/>
  <c r="Q9725" i="1" l="1"/>
  <c r="R9725" i="1" s="1"/>
  <c r="J9724" i="1"/>
  <c r="P9724" i="1"/>
  <c r="Q9724" i="1" s="1"/>
  <c r="R9724" i="1" s="1"/>
  <c r="M66" i="1"/>
  <c r="F67" i="1" s="1"/>
  <c r="J9723" i="1" l="1"/>
  <c r="P9723" i="1"/>
  <c r="M67" i="1"/>
  <c r="F68" i="1" s="1"/>
  <c r="Q9723" i="1" l="1"/>
  <c r="R9723" i="1" s="1"/>
  <c r="J9722" i="1"/>
  <c r="P9722" i="1"/>
  <c r="M68" i="1"/>
  <c r="F69" i="1" s="1"/>
  <c r="Q9722" i="1" l="1"/>
  <c r="R9722" i="1" s="1"/>
  <c r="J9721" i="1"/>
  <c r="P9721" i="1"/>
  <c r="M69" i="1"/>
  <c r="F70" i="1" s="1"/>
  <c r="Q9721" i="1" l="1"/>
  <c r="R9721" i="1" s="1"/>
  <c r="J9720" i="1"/>
  <c r="P9720" i="1"/>
  <c r="Q9720" i="1" s="1"/>
  <c r="R9720" i="1" s="1"/>
  <c r="M70" i="1"/>
  <c r="F71" i="1" s="1"/>
  <c r="J9719" i="1" l="1"/>
  <c r="P9719" i="1"/>
  <c r="M71" i="1"/>
  <c r="F72" i="1" s="1"/>
  <c r="Q9719" i="1" l="1"/>
  <c r="R9719" i="1" s="1"/>
  <c r="J9718" i="1"/>
  <c r="P9718" i="1"/>
  <c r="M72" i="1"/>
  <c r="F73" i="1" s="1"/>
  <c r="Q9718" i="1" l="1"/>
  <c r="R9718" i="1" s="1"/>
  <c r="J9717" i="1"/>
  <c r="P9717" i="1"/>
  <c r="M73" i="1"/>
  <c r="F74" i="1" s="1"/>
  <c r="Q9717" i="1" l="1"/>
  <c r="R9717" i="1" s="1"/>
  <c r="J9716" i="1"/>
  <c r="P9716" i="1"/>
  <c r="M74" i="1"/>
  <c r="F75" i="1" s="1"/>
  <c r="Q9716" i="1" l="1"/>
  <c r="R9716" i="1" s="1"/>
  <c r="J9715" i="1"/>
  <c r="P9715" i="1"/>
  <c r="M75" i="1"/>
  <c r="F76" i="1" s="1"/>
  <c r="Q9715" i="1" l="1"/>
  <c r="R9715" i="1" s="1"/>
  <c r="J9714" i="1"/>
  <c r="P9714" i="1"/>
  <c r="M76" i="1"/>
  <c r="F77" i="1" s="1"/>
  <c r="Q9714" i="1" l="1"/>
  <c r="R9714" i="1" s="1"/>
  <c r="J9713" i="1"/>
  <c r="P9713" i="1"/>
  <c r="M77" i="1"/>
  <c r="F78" i="1" s="1"/>
  <c r="Q9713" i="1" l="1"/>
  <c r="R9713" i="1" s="1"/>
  <c r="J9712" i="1"/>
  <c r="P9712" i="1"/>
  <c r="Q9712" i="1" s="1"/>
  <c r="R9712" i="1" s="1"/>
  <c r="M78" i="1"/>
  <c r="F79" i="1" s="1"/>
  <c r="J9711" i="1" l="1"/>
  <c r="P9711" i="1"/>
  <c r="M79" i="1"/>
  <c r="F80" i="1" s="1"/>
  <c r="Q9711" i="1" l="1"/>
  <c r="R9711" i="1" s="1"/>
  <c r="J9710" i="1"/>
  <c r="P9710" i="1"/>
  <c r="M80" i="1"/>
  <c r="F81" i="1" s="1"/>
  <c r="Q9710" i="1" l="1"/>
  <c r="R9710" i="1" s="1"/>
  <c r="J9709" i="1"/>
  <c r="P9709" i="1"/>
  <c r="M81" i="1"/>
  <c r="F82" i="1" s="1"/>
  <c r="Q9709" i="1" l="1"/>
  <c r="R9709" i="1" s="1"/>
  <c r="J9708" i="1"/>
  <c r="P9708" i="1"/>
  <c r="Q9708" i="1" s="1"/>
  <c r="R9708" i="1" s="1"/>
  <c r="M82" i="1"/>
  <c r="F83" i="1" s="1"/>
  <c r="J9707" i="1" l="1"/>
  <c r="P9707" i="1"/>
  <c r="M83" i="1"/>
  <c r="F84" i="1" s="1"/>
  <c r="Q9707" i="1" l="1"/>
  <c r="R9707" i="1" s="1"/>
  <c r="J9706" i="1"/>
  <c r="P9706" i="1"/>
  <c r="M84" i="1"/>
  <c r="F85" i="1" s="1"/>
  <c r="Q9706" i="1" l="1"/>
  <c r="R9706" i="1" s="1"/>
  <c r="J9705" i="1"/>
  <c r="P9705" i="1"/>
  <c r="M85" i="1"/>
  <c r="F86" i="1" s="1"/>
  <c r="Q9705" i="1" l="1"/>
  <c r="R9705" i="1" s="1"/>
  <c r="J9704" i="1"/>
  <c r="P9704" i="1"/>
  <c r="Q9704" i="1" s="1"/>
  <c r="R9704" i="1" s="1"/>
  <c r="M86" i="1"/>
  <c r="F87" i="1" s="1"/>
  <c r="J9703" i="1" l="1"/>
  <c r="P9703" i="1"/>
  <c r="M87" i="1"/>
  <c r="F88" i="1" s="1"/>
  <c r="Q9703" i="1" l="1"/>
  <c r="R9703" i="1" s="1"/>
  <c r="J9702" i="1"/>
  <c r="P9702" i="1"/>
  <c r="M88" i="1"/>
  <c r="F89" i="1" s="1"/>
  <c r="Q9702" i="1" l="1"/>
  <c r="R9702" i="1" s="1"/>
  <c r="J9701" i="1"/>
  <c r="P9701" i="1"/>
  <c r="M89" i="1"/>
  <c r="F90" i="1" s="1"/>
  <c r="Q9701" i="1" l="1"/>
  <c r="R9701" i="1" s="1"/>
  <c r="J9700" i="1"/>
  <c r="P9700" i="1"/>
  <c r="Q9700" i="1" s="1"/>
  <c r="R9700" i="1" s="1"/>
  <c r="M90" i="1"/>
  <c r="F91" i="1" s="1"/>
  <c r="J9699" i="1" l="1"/>
  <c r="P9699" i="1"/>
  <c r="M91" i="1"/>
  <c r="F92" i="1" s="1"/>
  <c r="Q9699" i="1" l="1"/>
  <c r="R9699" i="1" s="1"/>
  <c r="J9698" i="1"/>
  <c r="P9698" i="1"/>
  <c r="M92" i="1"/>
  <c r="F93" i="1" s="1"/>
  <c r="Q9698" i="1" l="1"/>
  <c r="R9698" i="1" s="1"/>
  <c r="J9697" i="1"/>
  <c r="P9697" i="1"/>
  <c r="M93" i="1"/>
  <c r="F94" i="1" s="1"/>
  <c r="Q9697" i="1" l="1"/>
  <c r="R9697" i="1" s="1"/>
  <c r="J9696" i="1"/>
  <c r="P9696" i="1"/>
  <c r="Q9696" i="1" s="1"/>
  <c r="R9696" i="1" s="1"/>
  <c r="M94" i="1"/>
  <c r="F95" i="1" s="1"/>
  <c r="J9695" i="1" l="1"/>
  <c r="P9695" i="1"/>
  <c r="M95" i="1"/>
  <c r="F96" i="1" s="1"/>
  <c r="Q9695" i="1" l="1"/>
  <c r="R9695" i="1" s="1"/>
  <c r="J9694" i="1"/>
  <c r="P9694" i="1"/>
  <c r="M96" i="1"/>
  <c r="F97" i="1" s="1"/>
  <c r="Q9694" i="1" l="1"/>
  <c r="R9694" i="1" s="1"/>
  <c r="J9693" i="1"/>
  <c r="P9693" i="1"/>
  <c r="M97" i="1"/>
  <c r="F98" i="1" s="1"/>
  <c r="Q9693" i="1" l="1"/>
  <c r="R9693" i="1" s="1"/>
  <c r="J9692" i="1"/>
  <c r="P9692" i="1"/>
  <c r="Q9692" i="1" s="1"/>
  <c r="R9692" i="1" s="1"/>
  <c r="M98" i="1"/>
  <c r="F99" i="1" s="1"/>
  <c r="J9691" i="1" l="1"/>
  <c r="P9691" i="1"/>
  <c r="M99" i="1"/>
  <c r="F100" i="1" s="1"/>
  <c r="Q9691" i="1" l="1"/>
  <c r="R9691" i="1" s="1"/>
  <c r="J9690" i="1"/>
  <c r="P9690" i="1"/>
  <c r="M100" i="1"/>
  <c r="F101" i="1" s="1"/>
  <c r="Q9690" i="1" l="1"/>
  <c r="R9690" i="1" s="1"/>
  <c r="J9689" i="1"/>
  <c r="P9689" i="1"/>
  <c r="M101" i="1"/>
  <c r="F102" i="1" s="1"/>
  <c r="Q9689" i="1" l="1"/>
  <c r="R9689" i="1" s="1"/>
  <c r="J9688" i="1"/>
  <c r="P9688" i="1"/>
  <c r="Q9688" i="1" s="1"/>
  <c r="R9688" i="1" s="1"/>
  <c r="M102" i="1"/>
  <c r="F103" i="1" s="1"/>
  <c r="J9687" i="1" l="1"/>
  <c r="P9687" i="1"/>
  <c r="M103" i="1"/>
  <c r="F104" i="1" s="1"/>
  <c r="Q9687" i="1" l="1"/>
  <c r="R9687" i="1" s="1"/>
  <c r="J9686" i="1"/>
  <c r="P9686" i="1"/>
  <c r="M104" i="1"/>
  <c r="F105" i="1" s="1"/>
  <c r="Q9686" i="1" l="1"/>
  <c r="R9686" i="1" s="1"/>
  <c r="J9685" i="1"/>
  <c r="P9685" i="1"/>
  <c r="M105" i="1"/>
  <c r="F106" i="1" s="1"/>
  <c r="Q9685" i="1" l="1"/>
  <c r="R9685" i="1" s="1"/>
  <c r="J9684" i="1"/>
  <c r="P9684" i="1"/>
  <c r="M106" i="1"/>
  <c r="F107" i="1" s="1"/>
  <c r="Q9684" i="1" l="1"/>
  <c r="R9684" i="1" s="1"/>
  <c r="J9683" i="1"/>
  <c r="P9683" i="1"/>
  <c r="M107" i="1"/>
  <c r="F108" i="1" s="1"/>
  <c r="Q9683" i="1" l="1"/>
  <c r="R9683" i="1" s="1"/>
  <c r="J9682" i="1"/>
  <c r="P9682" i="1"/>
  <c r="Q9682" i="1" s="1"/>
  <c r="R9682" i="1" s="1"/>
  <c r="M108" i="1"/>
  <c r="F109" i="1" s="1"/>
  <c r="J9681" i="1" l="1"/>
  <c r="P9681" i="1"/>
  <c r="M109" i="1"/>
  <c r="F110" i="1" s="1"/>
  <c r="Q9681" i="1" l="1"/>
  <c r="R9681" i="1" s="1"/>
  <c r="J9680" i="1"/>
  <c r="P9680" i="1"/>
  <c r="Q9680" i="1" s="1"/>
  <c r="R9680" i="1" s="1"/>
  <c r="M110" i="1"/>
  <c r="F111" i="1" s="1"/>
  <c r="J9679" i="1" l="1"/>
  <c r="P9679" i="1"/>
  <c r="M111" i="1"/>
  <c r="F112" i="1" s="1"/>
  <c r="Q9679" i="1" l="1"/>
  <c r="R9679" i="1" s="1"/>
  <c r="J9678" i="1"/>
  <c r="P9678" i="1"/>
  <c r="M112" i="1"/>
  <c r="F113" i="1" s="1"/>
  <c r="Q9678" i="1" l="1"/>
  <c r="R9678" i="1" s="1"/>
  <c r="J9677" i="1"/>
  <c r="P9677" i="1"/>
  <c r="M113" i="1"/>
  <c r="F114" i="1" s="1"/>
  <c r="Q9677" i="1" l="1"/>
  <c r="R9677" i="1" s="1"/>
  <c r="J9676" i="1"/>
  <c r="P9676" i="1"/>
  <c r="Q9676" i="1" s="1"/>
  <c r="R9676" i="1" s="1"/>
  <c r="M114" i="1"/>
  <c r="F115" i="1" s="1"/>
  <c r="J9675" i="1" l="1"/>
  <c r="P9675" i="1"/>
  <c r="M115" i="1"/>
  <c r="F116" i="1" s="1"/>
  <c r="Q9675" i="1" l="1"/>
  <c r="R9675" i="1" s="1"/>
  <c r="J9674" i="1"/>
  <c r="P9674" i="1"/>
  <c r="M116" i="1"/>
  <c r="F117" i="1" s="1"/>
  <c r="Q9674" i="1" l="1"/>
  <c r="R9674" i="1" s="1"/>
  <c r="J9673" i="1"/>
  <c r="P9673" i="1"/>
  <c r="M117" i="1"/>
  <c r="F118" i="1" s="1"/>
  <c r="Q9673" i="1" l="1"/>
  <c r="R9673" i="1" s="1"/>
  <c r="J9672" i="1"/>
  <c r="P9672" i="1"/>
  <c r="Q9672" i="1" s="1"/>
  <c r="R9672" i="1" s="1"/>
  <c r="M118" i="1"/>
  <c r="F119" i="1" s="1"/>
  <c r="J9671" i="1" l="1"/>
  <c r="P9671" i="1"/>
  <c r="M119" i="1"/>
  <c r="F120" i="1" s="1"/>
  <c r="Q9671" i="1" l="1"/>
  <c r="R9671" i="1" s="1"/>
  <c r="J9670" i="1"/>
  <c r="P9670" i="1"/>
  <c r="M120" i="1"/>
  <c r="F121" i="1" s="1"/>
  <c r="Q9670" i="1" l="1"/>
  <c r="R9670" i="1" s="1"/>
  <c r="J9669" i="1"/>
  <c r="P9669" i="1"/>
  <c r="M121" i="1"/>
  <c r="F122" i="1" s="1"/>
  <c r="Q9669" i="1" l="1"/>
  <c r="R9669" i="1" s="1"/>
  <c r="J9668" i="1"/>
  <c r="P9668" i="1"/>
  <c r="Q9668" i="1" s="1"/>
  <c r="R9668" i="1" s="1"/>
  <c r="M122" i="1"/>
  <c r="F123" i="1" s="1"/>
  <c r="J9667" i="1" l="1"/>
  <c r="P9667" i="1"/>
  <c r="M123" i="1"/>
  <c r="F124" i="1" s="1"/>
  <c r="Q9667" i="1" l="1"/>
  <c r="R9667" i="1" s="1"/>
  <c r="J9666" i="1"/>
  <c r="P9666" i="1"/>
  <c r="M124" i="1"/>
  <c r="F125" i="1" s="1"/>
  <c r="Q9666" i="1" l="1"/>
  <c r="R9666" i="1" s="1"/>
  <c r="J9665" i="1"/>
  <c r="P9665" i="1"/>
  <c r="M125" i="1"/>
  <c r="F126" i="1" s="1"/>
  <c r="Q9665" i="1" l="1"/>
  <c r="R9665" i="1" s="1"/>
  <c r="J9664" i="1"/>
  <c r="P9664" i="1"/>
  <c r="Q9664" i="1" s="1"/>
  <c r="R9664" i="1" s="1"/>
  <c r="M126" i="1"/>
  <c r="F127" i="1" s="1"/>
  <c r="J9663" i="1" l="1"/>
  <c r="P9663" i="1"/>
  <c r="M127" i="1"/>
  <c r="F128" i="1" s="1"/>
  <c r="Q9663" i="1" l="1"/>
  <c r="R9663" i="1" s="1"/>
  <c r="J9662" i="1"/>
  <c r="P9662" i="1"/>
  <c r="M128" i="1"/>
  <c r="F129" i="1" s="1"/>
  <c r="Q9662" i="1" l="1"/>
  <c r="R9662" i="1" s="1"/>
  <c r="J9661" i="1"/>
  <c r="P9661" i="1"/>
  <c r="M129" i="1"/>
  <c r="F130" i="1" s="1"/>
  <c r="Q9661" i="1" l="1"/>
  <c r="R9661" i="1" s="1"/>
  <c r="J9660" i="1"/>
  <c r="P9660" i="1"/>
  <c r="Q9660" i="1" s="1"/>
  <c r="R9660" i="1" s="1"/>
  <c r="M130" i="1"/>
  <c r="F131" i="1" s="1"/>
  <c r="J9659" i="1" l="1"/>
  <c r="P9659" i="1"/>
  <c r="M131" i="1"/>
  <c r="F132" i="1" s="1"/>
  <c r="Q9659" i="1" l="1"/>
  <c r="R9659" i="1" s="1"/>
  <c r="J9658" i="1"/>
  <c r="P9658" i="1"/>
  <c r="M132" i="1"/>
  <c r="F133" i="1" s="1"/>
  <c r="Q9658" i="1" l="1"/>
  <c r="R9658" i="1"/>
  <c r="J9657" i="1"/>
  <c r="P9657" i="1"/>
  <c r="M133" i="1"/>
  <c r="F134" i="1" s="1"/>
  <c r="Q9657" i="1" l="1"/>
  <c r="R9657" i="1" s="1"/>
  <c r="J9656" i="1"/>
  <c r="P9656" i="1"/>
  <c r="Q9656" i="1" s="1"/>
  <c r="R9656" i="1" s="1"/>
  <c r="M134" i="1"/>
  <c r="F135" i="1" s="1"/>
  <c r="J9655" i="1" l="1"/>
  <c r="P9655" i="1"/>
  <c r="M135" i="1"/>
  <c r="F136" i="1" s="1"/>
  <c r="Q9655" i="1" l="1"/>
  <c r="R9655" i="1" s="1"/>
  <c r="J9654" i="1"/>
  <c r="P9654" i="1"/>
  <c r="Q9654" i="1" s="1"/>
  <c r="R9654" i="1" s="1"/>
  <c r="M136" i="1"/>
  <c r="F137" i="1" s="1"/>
  <c r="J9653" i="1" l="1"/>
  <c r="P9653" i="1"/>
  <c r="M137" i="1"/>
  <c r="F138" i="1" s="1"/>
  <c r="Q9653" i="1" l="1"/>
  <c r="R9653" i="1" s="1"/>
  <c r="J9652" i="1"/>
  <c r="P9652" i="1"/>
  <c r="Q9652" i="1" s="1"/>
  <c r="R9652" i="1" s="1"/>
  <c r="M138" i="1"/>
  <c r="F139" i="1" s="1"/>
  <c r="J9651" i="1" l="1"/>
  <c r="P9651" i="1"/>
  <c r="Q9651" i="1" s="1"/>
  <c r="R9651" i="1" s="1"/>
  <c r="M139" i="1"/>
  <c r="F140" i="1" s="1"/>
  <c r="J9650" i="1" l="1"/>
  <c r="P9650" i="1"/>
  <c r="Q9650" i="1" s="1"/>
  <c r="R9650" i="1" s="1"/>
  <c r="M140" i="1"/>
  <c r="F141" i="1" s="1"/>
  <c r="J9649" i="1" l="1"/>
  <c r="P9649" i="1"/>
  <c r="M141" i="1"/>
  <c r="F142" i="1" s="1"/>
  <c r="Q9649" i="1" l="1"/>
  <c r="R9649" i="1" s="1"/>
  <c r="J9648" i="1"/>
  <c r="P9648" i="1"/>
  <c r="Q9648" i="1" s="1"/>
  <c r="R9648" i="1" s="1"/>
  <c r="M142" i="1"/>
  <c r="F143" i="1" s="1"/>
  <c r="J9647" i="1" l="1"/>
  <c r="P9647" i="1"/>
  <c r="Q9647" i="1" s="1"/>
  <c r="R9647" i="1" s="1"/>
  <c r="M143" i="1"/>
  <c r="F144" i="1" s="1"/>
  <c r="J9646" i="1" l="1"/>
  <c r="P9646" i="1"/>
  <c r="Q9646" i="1" s="1"/>
  <c r="R9646" i="1" s="1"/>
  <c r="M144" i="1"/>
  <c r="F145" i="1" s="1"/>
  <c r="J9645" i="1" l="1"/>
  <c r="P9645" i="1"/>
  <c r="M145" i="1"/>
  <c r="F146" i="1" s="1"/>
  <c r="Q9645" i="1" l="1"/>
  <c r="R9645" i="1" s="1"/>
  <c r="J9644" i="1"/>
  <c r="P9644" i="1"/>
  <c r="Q9644" i="1" s="1"/>
  <c r="R9644" i="1" s="1"/>
  <c r="M146" i="1"/>
  <c r="F147" i="1" s="1"/>
  <c r="J9643" i="1" l="1"/>
  <c r="P9643" i="1"/>
  <c r="M147" i="1"/>
  <c r="F148" i="1" s="1"/>
  <c r="Q9643" i="1" l="1"/>
  <c r="R9643" i="1" s="1"/>
  <c r="J9642" i="1"/>
  <c r="P9642" i="1"/>
  <c r="Q9642" i="1" s="1"/>
  <c r="R9642" i="1" s="1"/>
  <c r="M148" i="1"/>
  <c r="F149" i="1" s="1"/>
  <c r="J9641" i="1" l="1"/>
  <c r="P9641" i="1"/>
  <c r="M149" i="1"/>
  <c r="F150" i="1" s="1"/>
  <c r="Q9641" i="1" l="1"/>
  <c r="R9641" i="1" s="1"/>
  <c r="J9640" i="1"/>
  <c r="P9640" i="1"/>
  <c r="Q9640" i="1" s="1"/>
  <c r="R9640" i="1" s="1"/>
  <c r="M150" i="1"/>
  <c r="F151" i="1" s="1"/>
  <c r="J9639" i="1" l="1"/>
  <c r="P9639" i="1"/>
  <c r="M151" i="1"/>
  <c r="F152" i="1" s="1"/>
  <c r="Q9639" i="1" l="1"/>
  <c r="R9639" i="1" s="1"/>
  <c r="J9638" i="1"/>
  <c r="P9638" i="1"/>
  <c r="Q9638" i="1" s="1"/>
  <c r="R9638" i="1" s="1"/>
  <c r="M152" i="1"/>
  <c r="F153" i="1" s="1"/>
  <c r="J9637" i="1" l="1"/>
  <c r="P9637" i="1"/>
  <c r="M153" i="1"/>
  <c r="F154" i="1" s="1"/>
  <c r="Q9637" i="1" l="1"/>
  <c r="R9637" i="1" s="1"/>
  <c r="J9636" i="1"/>
  <c r="P9636" i="1"/>
  <c r="Q9636" i="1" s="1"/>
  <c r="R9636" i="1" s="1"/>
  <c r="M154" i="1"/>
  <c r="F155" i="1" s="1"/>
  <c r="J9635" i="1" l="1"/>
  <c r="P9635" i="1"/>
  <c r="Q9635" i="1" s="1"/>
  <c r="R9635" i="1" s="1"/>
  <c r="M155" i="1"/>
  <c r="F156" i="1" s="1"/>
  <c r="J9634" i="1" l="1"/>
  <c r="P9634" i="1"/>
  <c r="Q9634" i="1" s="1"/>
  <c r="R9634" i="1" s="1"/>
  <c r="M156" i="1"/>
  <c r="F157" i="1" s="1"/>
  <c r="J9633" i="1" l="1"/>
  <c r="P9633" i="1"/>
  <c r="M157" i="1"/>
  <c r="F158" i="1" s="1"/>
  <c r="Q9633" i="1" l="1"/>
  <c r="R9633" i="1" s="1"/>
  <c r="J9632" i="1"/>
  <c r="P9632" i="1"/>
  <c r="Q9632" i="1" s="1"/>
  <c r="R9632" i="1" s="1"/>
  <c r="M158" i="1"/>
  <c r="F159" i="1" s="1"/>
  <c r="J9631" i="1" l="1"/>
  <c r="P9631" i="1"/>
  <c r="M159" i="1"/>
  <c r="F160" i="1" s="1"/>
  <c r="Q9631" i="1" l="1"/>
  <c r="R9631" i="1" s="1"/>
  <c r="J9630" i="1"/>
  <c r="P9630" i="1"/>
  <c r="Q9630" i="1" s="1"/>
  <c r="R9630" i="1" s="1"/>
  <c r="M160" i="1"/>
  <c r="F161" i="1" s="1"/>
  <c r="J9629" i="1" l="1"/>
  <c r="P9629" i="1"/>
  <c r="M161" i="1"/>
  <c r="F162" i="1" s="1"/>
  <c r="Q9629" i="1" l="1"/>
  <c r="R9629" i="1" s="1"/>
  <c r="J9628" i="1"/>
  <c r="P9628" i="1"/>
  <c r="Q9628" i="1" s="1"/>
  <c r="R9628" i="1" s="1"/>
  <c r="M162" i="1"/>
  <c r="F163" i="1" s="1"/>
  <c r="J9627" i="1" l="1"/>
  <c r="P9627" i="1"/>
  <c r="M163" i="1"/>
  <c r="F164" i="1" s="1"/>
  <c r="Q9627" i="1" l="1"/>
  <c r="R9627" i="1" s="1"/>
  <c r="J9626" i="1"/>
  <c r="P9626" i="1"/>
  <c r="Q9626" i="1" s="1"/>
  <c r="R9626" i="1" s="1"/>
  <c r="M164" i="1"/>
  <c r="F165" i="1" s="1"/>
  <c r="J9625" i="1" l="1"/>
  <c r="P9625" i="1"/>
  <c r="M165" i="1"/>
  <c r="F166" i="1" s="1"/>
  <c r="Q9625" i="1" l="1"/>
  <c r="R9625" i="1" s="1"/>
  <c r="J9624" i="1"/>
  <c r="P9624" i="1"/>
  <c r="Q9624" i="1" s="1"/>
  <c r="R9624" i="1" s="1"/>
  <c r="M166" i="1"/>
  <c r="F167" i="1" s="1"/>
  <c r="J9623" i="1" l="1"/>
  <c r="P9623" i="1"/>
  <c r="M167" i="1"/>
  <c r="F168" i="1" s="1"/>
  <c r="Q9623" i="1" l="1"/>
  <c r="R9623" i="1" s="1"/>
  <c r="J9622" i="1"/>
  <c r="P9622" i="1"/>
  <c r="Q9622" i="1" s="1"/>
  <c r="R9622" i="1" s="1"/>
  <c r="M168" i="1"/>
  <c r="F169" i="1" s="1"/>
  <c r="J9621" i="1" l="1"/>
  <c r="P9621" i="1"/>
  <c r="M169" i="1"/>
  <c r="F170" i="1" s="1"/>
  <c r="Q9621" i="1" l="1"/>
  <c r="R9621" i="1" s="1"/>
  <c r="J9620" i="1"/>
  <c r="P9620" i="1"/>
  <c r="Q9620" i="1" s="1"/>
  <c r="R9620" i="1" s="1"/>
  <c r="M170" i="1"/>
  <c r="F171" i="1" s="1"/>
  <c r="J9619" i="1" l="1"/>
  <c r="P9619" i="1"/>
  <c r="Q9619" i="1" s="1"/>
  <c r="R9619" i="1" s="1"/>
  <c r="M171" i="1"/>
  <c r="F172" i="1" s="1"/>
  <c r="J9618" i="1" l="1"/>
  <c r="P9618" i="1"/>
  <c r="Q9618" i="1" s="1"/>
  <c r="R9618" i="1" s="1"/>
  <c r="M172" i="1"/>
  <c r="F173" i="1" s="1"/>
  <c r="J9617" i="1" l="1"/>
  <c r="P9617" i="1"/>
  <c r="M173" i="1"/>
  <c r="F174" i="1" s="1"/>
  <c r="Q9617" i="1" l="1"/>
  <c r="R9617" i="1" s="1"/>
  <c r="J9616" i="1"/>
  <c r="P9616" i="1"/>
  <c r="Q9616" i="1" s="1"/>
  <c r="R9616" i="1" s="1"/>
  <c r="M174" i="1"/>
  <c r="F175" i="1" s="1"/>
  <c r="J9615" i="1" l="1"/>
  <c r="P9615" i="1"/>
  <c r="Q9615" i="1" s="1"/>
  <c r="R9615" i="1" s="1"/>
  <c r="M175" i="1"/>
  <c r="F176" i="1" s="1"/>
  <c r="J9614" i="1" l="1"/>
  <c r="P9614" i="1"/>
  <c r="Q9614" i="1" s="1"/>
  <c r="R9614" i="1" s="1"/>
  <c r="M176" i="1"/>
  <c r="F177" i="1" s="1"/>
  <c r="J9613" i="1" l="1"/>
  <c r="P9613" i="1"/>
  <c r="M177" i="1"/>
  <c r="F178" i="1" s="1"/>
  <c r="Q9613" i="1" l="1"/>
  <c r="R9613" i="1" s="1"/>
  <c r="J9612" i="1"/>
  <c r="P9612" i="1"/>
  <c r="Q9612" i="1" s="1"/>
  <c r="R9612" i="1" s="1"/>
  <c r="M178" i="1"/>
  <c r="F179" i="1" s="1"/>
  <c r="J9611" i="1" l="1"/>
  <c r="P9611" i="1"/>
  <c r="M179" i="1"/>
  <c r="F180" i="1" s="1"/>
  <c r="Q9611" i="1" l="1"/>
  <c r="R9611" i="1" s="1"/>
  <c r="J9610" i="1"/>
  <c r="P9610" i="1"/>
  <c r="Q9610" i="1" s="1"/>
  <c r="R9610" i="1" s="1"/>
  <c r="M180" i="1"/>
  <c r="F181" i="1" s="1"/>
  <c r="J9609" i="1" l="1"/>
  <c r="P9609" i="1"/>
  <c r="M181" i="1"/>
  <c r="F182" i="1" s="1"/>
  <c r="Q9609" i="1" l="1"/>
  <c r="R9609" i="1" s="1"/>
  <c r="J9608" i="1"/>
  <c r="P9608" i="1"/>
  <c r="Q9608" i="1" s="1"/>
  <c r="R9608" i="1" s="1"/>
  <c r="M182" i="1"/>
  <c r="F183" i="1" s="1"/>
  <c r="J9607" i="1" l="1"/>
  <c r="P9607" i="1"/>
  <c r="M183" i="1"/>
  <c r="F184" i="1" s="1"/>
  <c r="Q9607" i="1" l="1"/>
  <c r="R9607" i="1" s="1"/>
  <c r="J9606" i="1"/>
  <c r="P9606" i="1"/>
  <c r="Q9606" i="1" s="1"/>
  <c r="R9606" i="1" s="1"/>
  <c r="M184" i="1"/>
  <c r="F185" i="1" s="1"/>
  <c r="J9605" i="1" l="1"/>
  <c r="P9605" i="1"/>
  <c r="M185" i="1"/>
  <c r="F186" i="1" s="1"/>
  <c r="Q9605" i="1" l="1"/>
  <c r="R9605" i="1" s="1"/>
  <c r="J9604" i="1"/>
  <c r="P9604" i="1"/>
  <c r="Q9604" i="1" s="1"/>
  <c r="R9604" i="1" s="1"/>
  <c r="M186" i="1"/>
  <c r="F187" i="1" s="1"/>
  <c r="J9603" i="1" l="1"/>
  <c r="P9603" i="1"/>
  <c r="Q9603" i="1" s="1"/>
  <c r="R9603" i="1" s="1"/>
  <c r="M187" i="1"/>
  <c r="F188" i="1" s="1"/>
  <c r="J9602" i="1" l="1"/>
  <c r="P9602" i="1"/>
  <c r="Q9602" i="1" s="1"/>
  <c r="R9602" i="1" s="1"/>
  <c r="M188" i="1"/>
  <c r="F189" i="1" s="1"/>
  <c r="J9601" i="1" l="1"/>
  <c r="P9601" i="1"/>
  <c r="M189" i="1"/>
  <c r="F190" i="1" s="1"/>
  <c r="Q9601" i="1" l="1"/>
  <c r="R9601" i="1" s="1"/>
  <c r="J9600" i="1"/>
  <c r="P9600" i="1"/>
  <c r="Q9600" i="1" s="1"/>
  <c r="R9600" i="1" s="1"/>
  <c r="M190" i="1"/>
  <c r="F191" i="1" s="1"/>
  <c r="J9599" i="1" l="1"/>
  <c r="P9599" i="1"/>
  <c r="Q9599" i="1" s="1"/>
  <c r="R9599" i="1" s="1"/>
  <c r="M191" i="1"/>
  <c r="F192" i="1" s="1"/>
  <c r="J9598" i="1" l="1"/>
  <c r="P9598" i="1"/>
  <c r="Q9598" i="1" s="1"/>
  <c r="R9598" i="1" s="1"/>
  <c r="M192" i="1"/>
  <c r="F193" i="1" s="1"/>
  <c r="J9597" i="1" l="1"/>
  <c r="P9597" i="1"/>
  <c r="M193" i="1"/>
  <c r="F194" i="1" s="1"/>
  <c r="Q9597" i="1" l="1"/>
  <c r="R9597" i="1" s="1"/>
  <c r="J9596" i="1"/>
  <c r="P9596" i="1"/>
  <c r="Q9596" i="1" s="1"/>
  <c r="R9596" i="1" s="1"/>
  <c r="M194" i="1"/>
  <c r="F195" i="1" s="1"/>
  <c r="J9595" i="1" l="1"/>
  <c r="P9595" i="1"/>
  <c r="M195" i="1"/>
  <c r="F196" i="1" s="1"/>
  <c r="Q9595" i="1" l="1"/>
  <c r="R9595" i="1" s="1"/>
  <c r="J9594" i="1"/>
  <c r="P9594" i="1"/>
  <c r="Q9594" i="1" s="1"/>
  <c r="R9594" i="1" s="1"/>
  <c r="M196" i="1"/>
  <c r="F197" i="1" s="1"/>
  <c r="J9593" i="1" l="1"/>
  <c r="P9593" i="1"/>
  <c r="M197" i="1"/>
  <c r="F198" i="1" s="1"/>
  <c r="Q9593" i="1" l="1"/>
  <c r="R9593" i="1" s="1"/>
  <c r="J9592" i="1"/>
  <c r="P9592" i="1"/>
  <c r="Q9592" i="1" s="1"/>
  <c r="R9592" i="1" s="1"/>
  <c r="M198" i="1"/>
  <c r="F199" i="1" s="1"/>
  <c r="J9591" i="1" l="1"/>
  <c r="P9591" i="1"/>
  <c r="M199" i="1"/>
  <c r="F200" i="1" s="1"/>
  <c r="Q9591" i="1" l="1"/>
  <c r="R9591" i="1" s="1"/>
  <c r="J9590" i="1"/>
  <c r="P9590" i="1"/>
  <c r="Q9590" i="1" s="1"/>
  <c r="R9590" i="1" s="1"/>
  <c r="M200" i="1"/>
  <c r="F201" i="1" s="1"/>
  <c r="J9589" i="1" l="1"/>
  <c r="P9589" i="1"/>
  <c r="M201" i="1"/>
  <c r="F202" i="1" s="1"/>
  <c r="Q9589" i="1" l="1"/>
  <c r="R9589" i="1" s="1"/>
  <c r="J9588" i="1"/>
  <c r="P9588" i="1"/>
  <c r="Q9588" i="1" s="1"/>
  <c r="R9588" i="1" s="1"/>
  <c r="M202" i="1"/>
  <c r="F203" i="1" s="1"/>
  <c r="J9587" i="1" l="1"/>
  <c r="P9587" i="1"/>
  <c r="Q9587" i="1" s="1"/>
  <c r="R9587" i="1" s="1"/>
  <c r="M203" i="1"/>
  <c r="F204" i="1" s="1"/>
  <c r="J9586" i="1" l="1"/>
  <c r="P9586" i="1"/>
  <c r="Q9586" i="1" s="1"/>
  <c r="R9586" i="1" s="1"/>
  <c r="M204" i="1"/>
  <c r="F205" i="1" s="1"/>
  <c r="J9585" i="1" l="1"/>
  <c r="P9585" i="1"/>
  <c r="Q9585" i="1" s="1"/>
  <c r="R9585" i="1" s="1"/>
  <c r="M205" i="1"/>
  <c r="F206" i="1" s="1"/>
  <c r="J9584" i="1" l="1"/>
  <c r="P9584" i="1"/>
  <c r="Q9584" i="1" s="1"/>
  <c r="R9584" i="1" s="1"/>
  <c r="M206" i="1"/>
  <c r="F207" i="1" s="1"/>
  <c r="J9583" i="1" l="1"/>
  <c r="P9583" i="1"/>
  <c r="M207" i="1"/>
  <c r="F208" i="1" s="1"/>
  <c r="Q9583" i="1" l="1"/>
  <c r="R9583" i="1" s="1"/>
  <c r="J9582" i="1"/>
  <c r="P9582" i="1"/>
  <c r="Q9582" i="1" s="1"/>
  <c r="R9582" i="1" s="1"/>
  <c r="M208" i="1"/>
  <c r="F209" i="1" s="1"/>
  <c r="J9581" i="1" l="1"/>
  <c r="P9581" i="1"/>
  <c r="M209" i="1"/>
  <c r="F210" i="1" s="1"/>
  <c r="Q9581" i="1" l="1"/>
  <c r="R9581" i="1" s="1"/>
  <c r="J9580" i="1"/>
  <c r="P9580" i="1"/>
  <c r="Q9580" i="1" s="1"/>
  <c r="R9580" i="1" s="1"/>
  <c r="M210" i="1"/>
  <c r="F211" i="1" s="1"/>
  <c r="J9579" i="1" l="1"/>
  <c r="P9579" i="1"/>
  <c r="M211" i="1"/>
  <c r="F212" i="1" s="1"/>
  <c r="Q9579" i="1" l="1"/>
  <c r="R9579" i="1" s="1"/>
  <c r="J9578" i="1"/>
  <c r="P9578" i="1"/>
  <c r="Q9578" i="1" s="1"/>
  <c r="R9578" i="1" s="1"/>
  <c r="M212" i="1"/>
  <c r="F213" i="1" s="1"/>
  <c r="J9577" i="1" l="1"/>
  <c r="P9577" i="1"/>
  <c r="M213" i="1"/>
  <c r="F214" i="1" s="1"/>
  <c r="Q9577" i="1" l="1"/>
  <c r="R9577" i="1" s="1"/>
  <c r="J9576" i="1"/>
  <c r="P9576" i="1"/>
  <c r="Q9576" i="1" s="1"/>
  <c r="R9576" i="1" s="1"/>
  <c r="M214" i="1"/>
  <c r="F215" i="1" s="1"/>
  <c r="J9575" i="1" l="1"/>
  <c r="P9575" i="1"/>
  <c r="M215" i="1"/>
  <c r="F216" i="1" s="1"/>
  <c r="Q9575" i="1" l="1"/>
  <c r="R9575" i="1"/>
  <c r="J9574" i="1"/>
  <c r="P9574" i="1"/>
  <c r="Q9574" i="1" s="1"/>
  <c r="R9574" i="1" s="1"/>
  <c r="M216" i="1"/>
  <c r="F217" i="1" s="1"/>
  <c r="J9573" i="1" l="1"/>
  <c r="P9573" i="1"/>
  <c r="M217" i="1"/>
  <c r="F218" i="1" s="1"/>
  <c r="Q9573" i="1" l="1"/>
  <c r="R9573" i="1" s="1"/>
  <c r="J9572" i="1"/>
  <c r="P9572" i="1"/>
  <c r="Q9572" i="1" s="1"/>
  <c r="R9572" i="1" s="1"/>
  <c r="M218" i="1"/>
  <c r="F219" i="1" s="1"/>
  <c r="J9571" i="1" l="1"/>
  <c r="P9571" i="1"/>
  <c r="Q9571" i="1" s="1"/>
  <c r="R9571" i="1" s="1"/>
  <c r="M219" i="1"/>
  <c r="F220" i="1" s="1"/>
  <c r="J9570" i="1" l="1"/>
  <c r="P9570" i="1"/>
  <c r="Q9570" i="1" s="1"/>
  <c r="R9570" i="1" s="1"/>
  <c r="M220" i="1"/>
  <c r="F221" i="1" s="1"/>
  <c r="J9569" i="1" l="1"/>
  <c r="P9569" i="1"/>
  <c r="M221" i="1"/>
  <c r="F222" i="1" s="1"/>
  <c r="Q9569" i="1" l="1"/>
  <c r="R9569" i="1" s="1"/>
  <c r="J9568" i="1"/>
  <c r="P9568" i="1"/>
  <c r="Q9568" i="1" s="1"/>
  <c r="R9568" i="1" s="1"/>
  <c r="M222" i="1"/>
  <c r="F223" i="1" s="1"/>
  <c r="J9567" i="1" l="1"/>
  <c r="P9567" i="1"/>
  <c r="M223" i="1"/>
  <c r="F224" i="1" s="1"/>
  <c r="Q9567" i="1" l="1"/>
  <c r="R9567" i="1" s="1"/>
  <c r="J9566" i="1"/>
  <c r="P9566" i="1"/>
  <c r="Q9566" i="1" s="1"/>
  <c r="R9566" i="1" s="1"/>
  <c r="M224" i="1"/>
  <c r="F225" i="1" s="1"/>
  <c r="J9565" i="1" l="1"/>
  <c r="P9565" i="1"/>
  <c r="M225" i="1"/>
  <c r="F226" i="1" s="1"/>
  <c r="Q9565" i="1" l="1"/>
  <c r="R9565" i="1" s="1"/>
  <c r="J9564" i="1"/>
  <c r="P9564" i="1"/>
  <c r="Q9564" i="1" s="1"/>
  <c r="R9564" i="1" s="1"/>
  <c r="M226" i="1"/>
  <c r="F227" i="1" s="1"/>
  <c r="J9563" i="1" l="1"/>
  <c r="P9563" i="1"/>
  <c r="M227" i="1"/>
  <c r="F228" i="1" s="1"/>
  <c r="Q9563" i="1" l="1"/>
  <c r="R9563" i="1" s="1"/>
  <c r="J9562" i="1"/>
  <c r="P9562" i="1"/>
  <c r="Q9562" i="1" s="1"/>
  <c r="R9562" i="1" s="1"/>
  <c r="M228" i="1"/>
  <c r="F229" i="1" s="1"/>
  <c r="J9561" i="1" l="1"/>
  <c r="P9561" i="1"/>
  <c r="M229" i="1"/>
  <c r="F230" i="1" s="1"/>
  <c r="Q9561" i="1" l="1"/>
  <c r="R9561" i="1" s="1"/>
  <c r="J9560" i="1"/>
  <c r="P9560" i="1"/>
  <c r="Q9560" i="1" s="1"/>
  <c r="R9560" i="1" s="1"/>
  <c r="M230" i="1"/>
  <c r="F231" i="1" s="1"/>
  <c r="J9559" i="1" l="1"/>
  <c r="P9559" i="1"/>
  <c r="M231" i="1"/>
  <c r="F232" i="1" s="1"/>
  <c r="Q9559" i="1" l="1"/>
  <c r="R9559" i="1" s="1"/>
  <c r="J9558" i="1"/>
  <c r="P9558" i="1"/>
  <c r="Q9558" i="1" s="1"/>
  <c r="R9558" i="1" s="1"/>
  <c r="M232" i="1"/>
  <c r="F233" i="1" s="1"/>
  <c r="J9557" i="1" l="1"/>
  <c r="P9557" i="1"/>
  <c r="M233" i="1"/>
  <c r="F234" i="1" s="1"/>
  <c r="Q9557" i="1" l="1"/>
  <c r="R9557" i="1" s="1"/>
  <c r="J9556" i="1"/>
  <c r="P9556" i="1"/>
  <c r="Q9556" i="1" s="1"/>
  <c r="R9556" i="1" s="1"/>
  <c r="M234" i="1"/>
  <c r="F235" i="1" s="1"/>
  <c r="J9555" i="1" l="1"/>
  <c r="P9555" i="1"/>
  <c r="Q9555" i="1" s="1"/>
  <c r="R9555" i="1" s="1"/>
  <c r="M235" i="1"/>
  <c r="F236" i="1" s="1"/>
  <c r="J9554" i="1" l="1"/>
  <c r="P9554" i="1"/>
  <c r="Q9554" i="1" s="1"/>
  <c r="R9554" i="1" s="1"/>
  <c r="M236" i="1"/>
  <c r="F237" i="1" s="1"/>
  <c r="J9553" i="1" l="1"/>
  <c r="P9553" i="1"/>
  <c r="M237" i="1"/>
  <c r="F238" i="1" s="1"/>
  <c r="Q9553" i="1" l="1"/>
  <c r="R9553" i="1" s="1"/>
  <c r="J9552" i="1"/>
  <c r="P9552" i="1"/>
  <c r="Q9552" i="1" s="1"/>
  <c r="R9552" i="1" s="1"/>
  <c r="M238" i="1"/>
  <c r="F239" i="1" s="1"/>
  <c r="J9551" i="1" l="1"/>
  <c r="P9551" i="1"/>
  <c r="M239" i="1"/>
  <c r="F240" i="1" s="1"/>
  <c r="Q9551" i="1" l="1"/>
  <c r="R9551" i="1" s="1"/>
  <c r="J9550" i="1"/>
  <c r="P9550" i="1"/>
  <c r="Q9550" i="1" s="1"/>
  <c r="R9550" i="1" s="1"/>
  <c r="M240" i="1"/>
  <c r="F241" i="1" s="1"/>
  <c r="J9549" i="1" l="1"/>
  <c r="P9549" i="1"/>
  <c r="M241" i="1"/>
  <c r="F242" i="1" s="1"/>
  <c r="Q9549" i="1" l="1"/>
  <c r="R9549" i="1" s="1"/>
  <c r="J9548" i="1"/>
  <c r="P9548" i="1"/>
  <c r="Q9548" i="1" s="1"/>
  <c r="R9548" i="1" s="1"/>
  <c r="M242" i="1"/>
  <c r="F243" i="1" s="1"/>
  <c r="J9547" i="1" l="1"/>
  <c r="P9547" i="1"/>
  <c r="M243" i="1"/>
  <c r="F244" i="1" s="1"/>
  <c r="Q9547" i="1" l="1"/>
  <c r="R9547" i="1" s="1"/>
  <c r="J9546" i="1"/>
  <c r="P9546" i="1"/>
  <c r="Q9546" i="1" s="1"/>
  <c r="R9546" i="1" s="1"/>
  <c r="M244" i="1"/>
  <c r="F245" i="1" s="1"/>
  <c r="J9545" i="1" l="1"/>
  <c r="P9545" i="1"/>
  <c r="M245" i="1"/>
  <c r="F246" i="1" s="1"/>
  <c r="Q9545" i="1" l="1"/>
  <c r="R9545" i="1" s="1"/>
  <c r="J9544" i="1"/>
  <c r="P9544" i="1"/>
  <c r="Q9544" i="1" s="1"/>
  <c r="R9544" i="1" s="1"/>
  <c r="M246" i="1"/>
  <c r="F247" i="1" s="1"/>
  <c r="J9543" i="1" l="1"/>
  <c r="P9543" i="1"/>
  <c r="M247" i="1"/>
  <c r="F248" i="1" s="1"/>
  <c r="Q9543" i="1" l="1"/>
  <c r="R9543" i="1" s="1"/>
  <c r="J9542" i="1"/>
  <c r="P9542" i="1"/>
  <c r="Q9542" i="1" s="1"/>
  <c r="R9542" i="1" s="1"/>
  <c r="M248" i="1"/>
  <c r="F249" i="1" s="1"/>
  <c r="J9541" i="1" l="1"/>
  <c r="P9541" i="1"/>
  <c r="M249" i="1"/>
  <c r="F250" i="1" s="1"/>
  <c r="Q9541" i="1" l="1"/>
  <c r="R9541" i="1" s="1"/>
  <c r="J9540" i="1"/>
  <c r="P9540" i="1"/>
  <c r="Q9540" i="1" s="1"/>
  <c r="R9540" i="1" s="1"/>
  <c r="M250" i="1"/>
  <c r="F251" i="1" s="1"/>
  <c r="J9539" i="1" l="1"/>
  <c r="P9539" i="1"/>
  <c r="Q9539" i="1" s="1"/>
  <c r="R9539" i="1" s="1"/>
  <c r="M251" i="1"/>
  <c r="F252" i="1" s="1"/>
  <c r="J9538" i="1" l="1"/>
  <c r="P9538" i="1"/>
  <c r="Q9538" i="1" s="1"/>
  <c r="R9538" i="1" s="1"/>
  <c r="M252" i="1"/>
  <c r="F253" i="1" s="1"/>
  <c r="J9537" i="1" l="1"/>
  <c r="P9537" i="1"/>
  <c r="M253" i="1"/>
  <c r="F254" i="1" s="1"/>
  <c r="Q9537" i="1" l="1"/>
  <c r="R9537" i="1" s="1"/>
  <c r="J9536" i="1"/>
  <c r="P9536" i="1"/>
  <c r="Q9536" i="1" s="1"/>
  <c r="R9536" i="1" s="1"/>
  <c r="M254" i="1"/>
  <c r="F255" i="1" s="1"/>
  <c r="J9535" i="1" l="1"/>
  <c r="P9535" i="1"/>
  <c r="M255" i="1"/>
  <c r="F256" i="1" s="1"/>
  <c r="Q9535" i="1" l="1"/>
  <c r="R9535" i="1" s="1"/>
  <c r="J9534" i="1"/>
  <c r="P9534" i="1"/>
  <c r="Q9534" i="1" s="1"/>
  <c r="R9534" i="1" s="1"/>
  <c r="M256" i="1"/>
  <c r="F257" i="1" s="1"/>
  <c r="J9533" i="1" l="1"/>
  <c r="P9533" i="1"/>
  <c r="M257" i="1"/>
  <c r="F258" i="1" s="1"/>
  <c r="Q9533" i="1" l="1"/>
  <c r="R9533" i="1" s="1"/>
  <c r="J9532" i="1"/>
  <c r="P9532" i="1"/>
  <c r="Q9532" i="1" s="1"/>
  <c r="R9532" i="1" s="1"/>
  <c r="M258" i="1"/>
  <c r="F259" i="1" s="1"/>
  <c r="J9531" i="1" l="1"/>
  <c r="P9531" i="1"/>
  <c r="M259" i="1"/>
  <c r="F260" i="1" s="1"/>
  <c r="Q9531" i="1" l="1"/>
  <c r="R9531" i="1" s="1"/>
  <c r="J9530" i="1"/>
  <c r="P9530" i="1"/>
  <c r="Q9530" i="1" s="1"/>
  <c r="R9530" i="1" s="1"/>
  <c r="M260" i="1"/>
  <c r="F261" i="1" s="1"/>
  <c r="J9529" i="1" l="1"/>
  <c r="P9529" i="1"/>
  <c r="M261" i="1"/>
  <c r="F262" i="1" s="1"/>
  <c r="Q9529" i="1" l="1"/>
  <c r="R9529" i="1" s="1"/>
  <c r="J9528" i="1"/>
  <c r="P9528" i="1"/>
  <c r="Q9528" i="1" s="1"/>
  <c r="R9528" i="1" s="1"/>
  <c r="M262" i="1"/>
  <c r="F263" i="1" s="1"/>
  <c r="J9527" i="1" l="1"/>
  <c r="P9527" i="1"/>
  <c r="M263" i="1"/>
  <c r="F264" i="1" s="1"/>
  <c r="Q9527" i="1" l="1"/>
  <c r="R9527" i="1" s="1"/>
  <c r="J9526" i="1"/>
  <c r="P9526" i="1"/>
  <c r="Q9526" i="1" s="1"/>
  <c r="R9526" i="1" s="1"/>
  <c r="M264" i="1"/>
  <c r="F265" i="1" s="1"/>
  <c r="J9525" i="1" l="1"/>
  <c r="P9525" i="1"/>
  <c r="M265" i="1"/>
  <c r="F266" i="1" s="1"/>
  <c r="Q9525" i="1" l="1"/>
  <c r="R9525" i="1" s="1"/>
  <c r="J9524" i="1"/>
  <c r="P9524" i="1"/>
  <c r="Q9524" i="1" s="1"/>
  <c r="R9524" i="1" s="1"/>
  <c r="M266" i="1"/>
  <c r="F267" i="1" s="1"/>
  <c r="J9523" i="1" l="1"/>
  <c r="P9523" i="1"/>
  <c r="Q9523" i="1" s="1"/>
  <c r="R9523" i="1" s="1"/>
  <c r="M267" i="1"/>
  <c r="F268" i="1" s="1"/>
  <c r="J9522" i="1" l="1"/>
  <c r="P9522" i="1"/>
  <c r="Q9522" i="1" s="1"/>
  <c r="R9522" i="1" s="1"/>
  <c r="M268" i="1"/>
  <c r="F269" i="1" s="1"/>
  <c r="J9521" i="1" l="1"/>
  <c r="P9521" i="1"/>
  <c r="M269" i="1"/>
  <c r="F270" i="1" s="1"/>
  <c r="Q9521" i="1" l="1"/>
  <c r="R9521" i="1" s="1"/>
  <c r="J9520" i="1"/>
  <c r="P9520" i="1"/>
  <c r="Q9520" i="1" s="1"/>
  <c r="R9520" i="1" s="1"/>
  <c r="M270" i="1"/>
  <c r="F271" i="1" s="1"/>
  <c r="J9519" i="1" l="1"/>
  <c r="P9519" i="1"/>
  <c r="M271" i="1"/>
  <c r="F272" i="1" s="1"/>
  <c r="Q9519" i="1" l="1"/>
  <c r="R9519" i="1"/>
  <c r="J9518" i="1"/>
  <c r="P9518" i="1"/>
  <c r="Q9518" i="1" s="1"/>
  <c r="R9518" i="1" s="1"/>
  <c r="M272" i="1"/>
  <c r="F273" i="1" s="1"/>
  <c r="J9517" i="1" l="1"/>
  <c r="P9517" i="1"/>
  <c r="M273" i="1"/>
  <c r="F274" i="1" s="1"/>
  <c r="Q9517" i="1" l="1"/>
  <c r="R9517" i="1" s="1"/>
  <c r="J9516" i="1"/>
  <c r="P9516" i="1"/>
  <c r="Q9516" i="1" s="1"/>
  <c r="R9516" i="1" s="1"/>
  <c r="M274" i="1"/>
  <c r="F275" i="1" s="1"/>
  <c r="J9515" i="1" l="1"/>
  <c r="P9515" i="1"/>
  <c r="M275" i="1"/>
  <c r="F276" i="1" s="1"/>
  <c r="Q9515" i="1" l="1"/>
  <c r="R9515" i="1"/>
  <c r="J9514" i="1"/>
  <c r="P9514" i="1"/>
  <c r="Q9514" i="1" s="1"/>
  <c r="R9514" i="1" s="1"/>
  <c r="M276" i="1"/>
  <c r="F277" i="1" s="1"/>
  <c r="J9513" i="1" l="1"/>
  <c r="P9513" i="1"/>
  <c r="M277" i="1"/>
  <c r="F278" i="1" s="1"/>
  <c r="Q9513" i="1" l="1"/>
  <c r="R9513" i="1" s="1"/>
  <c r="J9512" i="1"/>
  <c r="P9512" i="1"/>
  <c r="Q9512" i="1" s="1"/>
  <c r="R9512" i="1" s="1"/>
  <c r="M278" i="1"/>
  <c r="F279" i="1" s="1"/>
  <c r="J9511" i="1" l="1"/>
  <c r="P9511" i="1"/>
  <c r="M279" i="1"/>
  <c r="F280" i="1" s="1"/>
  <c r="Q9511" i="1" l="1"/>
  <c r="R9511" i="1" s="1"/>
  <c r="J9510" i="1"/>
  <c r="P9510" i="1"/>
  <c r="Q9510" i="1" s="1"/>
  <c r="R9510" i="1" s="1"/>
  <c r="M280" i="1"/>
  <c r="F281" i="1" s="1"/>
  <c r="J9509" i="1" l="1"/>
  <c r="P9509" i="1"/>
  <c r="M281" i="1"/>
  <c r="F282" i="1" s="1"/>
  <c r="Q9509" i="1" l="1"/>
  <c r="R9509" i="1" s="1"/>
  <c r="J9508" i="1"/>
  <c r="P9508" i="1"/>
  <c r="Q9508" i="1" s="1"/>
  <c r="R9508" i="1" s="1"/>
  <c r="M282" i="1"/>
  <c r="F283" i="1" s="1"/>
  <c r="J9507" i="1" l="1"/>
  <c r="P9507" i="1"/>
  <c r="Q9507" i="1" s="1"/>
  <c r="R9507" i="1" s="1"/>
  <c r="M283" i="1"/>
  <c r="F284" i="1" s="1"/>
  <c r="J9506" i="1" l="1"/>
  <c r="P9506" i="1"/>
  <c r="Q9506" i="1" s="1"/>
  <c r="R9506" i="1" s="1"/>
  <c r="M284" i="1"/>
  <c r="F285" i="1" s="1"/>
  <c r="J9505" i="1" l="1"/>
  <c r="P9505" i="1"/>
  <c r="M285" i="1"/>
  <c r="F286" i="1" s="1"/>
  <c r="Q9505" i="1" l="1"/>
  <c r="R9505" i="1" s="1"/>
  <c r="J9504" i="1"/>
  <c r="P9504" i="1"/>
  <c r="Q9504" i="1" s="1"/>
  <c r="R9504" i="1" s="1"/>
  <c r="M286" i="1"/>
  <c r="F287" i="1" s="1"/>
  <c r="J9503" i="1" l="1"/>
  <c r="P9503" i="1"/>
  <c r="Q9503" i="1" s="1"/>
  <c r="R9503" i="1" s="1"/>
  <c r="M287" i="1"/>
  <c r="F288" i="1" s="1"/>
  <c r="J9502" i="1" l="1"/>
  <c r="P9502" i="1"/>
  <c r="Q9502" i="1" s="1"/>
  <c r="R9502" i="1" s="1"/>
  <c r="M288" i="1"/>
  <c r="F289" i="1" s="1"/>
  <c r="J9501" i="1" l="1"/>
  <c r="P9501" i="1"/>
  <c r="M289" i="1"/>
  <c r="F290" i="1" s="1"/>
  <c r="Q9501" i="1" l="1"/>
  <c r="R9501" i="1" s="1"/>
  <c r="J9500" i="1"/>
  <c r="P9500" i="1"/>
  <c r="Q9500" i="1" s="1"/>
  <c r="R9500" i="1" s="1"/>
  <c r="M290" i="1"/>
  <c r="F291" i="1" s="1"/>
  <c r="J9499" i="1" l="1"/>
  <c r="P9499" i="1"/>
  <c r="M291" i="1"/>
  <c r="F292" i="1" s="1"/>
  <c r="Q9499" i="1" l="1"/>
  <c r="R9499" i="1" s="1"/>
  <c r="J9498" i="1"/>
  <c r="P9498" i="1"/>
  <c r="Q9498" i="1" s="1"/>
  <c r="R9498" i="1" s="1"/>
  <c r="M292" i="1"/>
  <c r="F293" i="1" s="1"/>
  <c r="J9497" i="1" l="1"/>
  <c r="P9497" i="1"/>
  <c r="M293" i="1"/>
  <c r="F294" i="1" s="1"/>
  <c r="Q9497" i="1" l="1"/>
  <c r="R9497" i="1" s="1"/>
  <c r="J9496" i="1"/>
  <c r="P9496" i="1"/>
  <c r="Q9496" i="1" s="1"/>
  <c r="R9496" i="1" s="1"/>
  <c r="M294" i="1"/>
  <c r="F295" i="1" s="1"/>
  <c r="J9495" i="1" l="1"/>
  <c r="P9495" i="1"/>
  <c r="M295" i="1"/>
  <c r="F296" i="1" s="1"/>
  <c r="Q9495" i="1" l="1"/>
  <c r="R9495" i="1" s="1"/>
  <c r="J9494" i="1"/>
  <c r="P9494" i="1"/>
  <c r="Q9494" i="1" s="1"/>
  <c r="R9494" i="1" s="1"/>
  <c r="M296" i="1"/>
  <c r="F297" i="1" s="1"/>
  <c r="J9493" i="1" l="1"/>
  <c r="P9493" i="1"/>
  <c r="M297" i="1"/>
  <c r="F298" i="1" s="1"/>
  <c r="Q9493" i="1" l="1"/>
  <c r="R9493" i="1" s="1"/>
  <c r="J9492" i="1"/>
  <c r="P9492" i="1"/>
  <c r="Q9492" i="1" s="1"/>
  <c r="R9492" i="1" s="1"/>
  <c r="M298" i="1"/>
  <c r="F299" i="1" s="1"/>
  <c r="J9491" i="1" l="1"/>
  <c r="P9491" i="1"/>
  <c r="Q9491" i="1" s="1"/>
  <c r="R9491" i="1" s="1"/>
  <c r="M299" i="1"/>
  <c r="F300" i="1" s="1"/>
  <c r="J9490" i="1" l="1"/>
  <c r="P9490" i="1"/>
  <c r="Q9490" i="1" s="1"/>
  <c r="R9490" i="1" s="1"/>
  <c r="M300" i="1"/>
  <c r="F301" i="1" s="1"/>
  <c r="J9489" i="1" l="1"/>
  <c r="P9489" i="1"/>
  <c r="M301" i="1"/>
  <c r="F302" i="1" s="1"/>
  <c r="Q9489" i="1" l="1"/>
  <c r="R9489" i="1" s="1"/>
  <c r="J9488" i="1"/>
  <c r="P9488" i="1"/>
  <c r="Q9488" i="1" s="1"/>
  <c r="R9488" i="1" s="1"/>
  <c r="M302" i="1"/>
  <c r="F303" i="1" s="1"/>
  <c r="J9487" i="1" l="1"/>
  <c r="P9487" i="1"/>
  <c r="M303" i="1"/>
  <c r="F304" i="1" s="1"/>
  <c r="Q9487" i="1" l="1"/>
  <c r="R9487" i="1" s="1"/>
  <c r="J9486" i="1"/>
  <c r="P9486" i="1"/>
  <c r="Q9486" i="1" s="1"/>
  <c r="R9486" i="1" s="1"/>
  <c r="M304" i="1"/>
  <c r="F305" i="1" s="1"/>
  <c r="J9485" i="1" l="1"/>
  <c r="P9485" i="1"/>
  <c r="M305" i="1"/>
  <c r="F306" i="1" s="1"/>
  <c r="Q9485" i="1" l="1"/>
  <c r="R9485" i="1" s="1"/>
  <c r="J9484" i="1"/>
  <c r="P9484" i="1"/>
  <c r="Q9484" i="1" s="1"/>
  <c r="R9484" i="1" s="1"/>
  <c r="M306" i="1"/>
  <c r="F307" i="1" s="1"/>
  <c r="J9483" i="1" l="1"/>
  <c r="P9483" i="1"/>
  <c r="M307" i="1"/>
  <c r="F308" i="1" s="1"/>
  <c r="J9482" i="1" l="1"/>
  <c r="P9482" i="1"/>
  <c r="Q9482" i="1" s="1"/>
  <c r="R9482" i="1" s="1"/>
  <c r="Q9483" i="1"/>
  <c r="R9483" i="1" s="1"/>
  <c r="M308" i="1"/>
  <c r="F309" i="1" s="1"/>
  <c r="J9481" i="1" l="1"/>
  <c r="P9481" i="1"/>
  <c r="M309" i="1"/>
  <c r="F310" i="1" s="1"/>
  <c r="Q9481" i="1" l="1"/>
  <c r="R9481" i="1" s="1"/>
  <c r="J9480" i="1"/>
  <c r="P9480" i="1"/>
  <c r="Q9480" i="1" s="1"/>
  <c r="R9480" i="1" s="1"/>
  <c r="M310" i="1"/>
  <c r="F311" i="1" s="1"/>
  <c r="J9479" i="1" l="1"/>
  <c r="P9479" i="1"/>
  <c r="M311" i="1"/>
  <c r="F312" i="1" s="1"/>
  <c r="Q9479" i="1" l="1"/>
  <c r="R9479" i="1" s="1"/>
  <c r="J9478" i="1"/>
  <c r="P9478" i="1"/>
  <c r="Q9478" i="1" s="1"/>
  <c r="R9478" i="1" s="1"/>
  <c r="M312" i="1"/>
  <c r="F313" i="1" s="1"/>
  <c r="J9477" i="1" l="1"/>
  <c r="P9477" i="1"/>
  <c r="M313" i="1"/>
  <c r="F314" i="1" s="1"/>
  <c r="Q9477" i="1" l="1"/>
  <c r="R9477" i="1" s="1"/>
  <c r="J9476" i="1"/>
  <c r="P9476" i="1"/>
  <c r="Q9476" i="1" s="1"/>
  <c r="R9476" i="1" s="1"/>
  <c r="M314" i="1"/>
  <c r="F315" i="1" s="1"/>
  <c r="J9475" i="1" l="1"/>
  <c r="P9475" i="1"/>
  <c r="Q9475" i="1" s="1"/>
  <c r="R9475" i="1" s="1"/>
  <c r="M315" i="1"/>
  <c r="F316" i="1" s="1"/>
  <c r="J9474" i="1" l="1"/>
  <c r="P9474" i="1"/>
  <c r="Q9474" i="1" s="1"/>
  <c r="R9474" i="1" s="1"/>
  <c r="M316" i="1"/>
  <c r="F317" i="1" s="1"/>
  <c r="J9473" i="1" l="1"/>
  <c r="P9473" i="1"/>
  <c r="M317" i="1"/>
  <c r="F318" i="1" s="1"/>
  <c r="Q9473" i="1" l="1"/>
  <c r="R9473" i="1" s="1"/>
  <c r="J9472" i="1"/>
  <c r="P9472" i="1"/>
  <c r="Q9472" i="1" s="1"/>
  <c r="R9472" i="1" s="1"/>
  <c r="M318" i="1"/>
  <c r="F319" i="1" s="1"/>
  <c r="J9471" i="1" l="1"/>
  <c r="P9471" i="1"/>
  <c r="M319" i="1"/>
  <c r="F320" i="1" s="1"/>
  <c r="M320" i="1" s="1"/>
  <c r="F321" i="1" s="1"/>
  <c r="M321" i="1" s="1"/>
  <c r="F322" i="1" s="1"/>
  <c r="M322" i="1" s="1"/>
  <c r="F323" i="1" s="1"/>
  <c r="M323" i="1" s="1"/>
  <c r="F324" i="1" s="1"/>
  <c r="M324" i="1" s="1"/>
  <c r="F325" i="1" s="1"/>
  <c r="M325" i="1" s="1"/>
  <c r="F326" i="1" s="1"/>
  <c r="M326" i="1" s="1"/>
  <c r="F327" i="1" s="1"/>
  <c r="M327" i="1" s="1"/>
  <c r="F328" i="1" s="1"/>
  <c r="M328" i="1" s="1"/>
  <c r="F329" i="1" s="1"/>
  <c r="M329" i="1" s="1"/>
  <c r="F330" i="1" s="1"/>
  <c r="M330" i="1" s="1"/>
  <c r="F331" i="1" s="1"/>
  <c r="M331" i="1" s="1"/>
  <c r="F332" i="1" s="1"/>
  <c r="M332" i="1" s="1"/>
  <c r="F333" i="1" s="1"/>
  <c r="M333" i="1" s="1"/>
  <c r="F334" i="1" s="1"/>
  <c r="M334" i="1" s="1"/>
  <c r="F335" i="1" s="1"/>
  <c r="M335" i="1" s="1"/>
  <c r="F336" i="1" s="1"/>
  <c r="M336" i="1" s="1"/>
  <c r="F337" i="1" s="1"/>
  <c r="M337" i="1" s="1"/>
  <c r="F338" i="1" s="1"/>
  <c r="M338" i="1" s="1"/>
  <c r="F339" i="1" s="1"/>
  <c r="M339" i="1" s="1"/>
  <c r="F340" i="1" s="1"/>
  <c r="M340" i="1" s="1"/>
  <c r="F341" i="1" s="1"/>
  <c r="M341" i="1" s="1"/>
  <c r="F342" i="1" s="1"/>
  <c r="M342" i="1" s="1"/>
  <c r="F343" i="1" s="1"/>
  <c r="M343" i="1" s="1"/>
  <c r="F344" i="1" s="1"/>
  <c r="M344" i="1" s="1"/>
  <c r="F345" i="1" s="1"/>
  <c r="M345" i="1" s="1"/>
  <c r="F346" i="1" s="1"/>
  <c r="M346" i="1" s="1"/>
  <c r="F347" i="1" s="1"/>
  <c r="M347" i="1" s="1"/>
  <c r="F348" i="1" s="1"/>
  <c r="M348" i="1" s="1"/>
  <c r="F349" i="1" s="1"/>
  <c r="M349" i="1" s="1"/>
  <c r="F350" i="1" s="1"/>
  <c r="M350" i="1" s="1"/>
  <c r="F351" i="1" s="1"/>
  <c r="M351" i="1" s="1"/>
  <c r="F352" i="1" s="1"/>
  <c r="M352" i="1" s="1"/>
  <c r="F353" i="1" s="1"/>
  <c r="M353" i="1" s="1"/>
  <c r="F354" i="1" s="1"/>
  <c r="M354" i="1" s="1"/>
  <c r="F355" i="1" s="1"/>
  <c r="M355" i="1" s="1"/>
  <c r="F356" i="1" s="1"/>
  <c r="M356" i="1" s="1"/>
  <c r="F357" i="1" s="1"/>
  <c r="M357" i="1" s="1"/>
  <c r="F358" i="1" s="1"/>
  <c r="M358" i="1" s="1"/>
  <c r="F359" i="1" s="1"/>
  <c r="M359" i="1" s="1"/>
  <c r="F360" i="1" s="1"/>
  <c r="M360" i="1" s="1"/>
  <c r="F361" i="1" s="1"/>
  <c r="M361" i="1" s="1"/>
  <c r="F362" i="1" s="1"/>
  <c r="M362" i="1" s="1"/>
  <c r="F363" i="1" s="1"/>
  <c r="M363" i="1" s="1"/>
  <c r="F364" i="1" s="1"/>
  <c r="M364" i="1" s="1"/>
  <c r="F365" i="1" s="1"/>
  <c r="M365" i="1" s="1"/>
  <c r="F366" i="1" s="1"/>
  <c r="M366" i="1" s="1"/>
  <c r="F367" i="1" s="1"/>
  <c r="M367" i="1" s="1"/>
  <c r="F368" i="1" s="1"/>
  <c r="M368" i="1" s="1"/>
  <c r="F369" i="1" s="1"/>
  <c r="M369" i="1" s="1"/>
  <c r="F370" i="1" s="1"/>
  <c r="M370" i="1" s="1"/>
  <c r="F371" i="1" s="1"/>
  <c r="M371" i="1" s="1"/>
  <c r="F372" i="1" s="1"/>
  <c r="M372" i="1" s="1"/>
  <c r="F373" i="1" s="1"/>
  <c r="M373" i="1" s="1"/>
  <c r="F374" i="1" s="1"/>
  <c r="M374" i="1" s="1"/>
  <c r="F375" i="1" s="1"/>
  <c r="M375" i="1" s="1"/>
  <c r="F376" i="1" s="1"/>
  <c r="M376" i="1" s="1"/>
  <c r="F377" i="1" s="1"/>
  <c r="M377" i="1" s="1"/>
  <c r="F378" i="1" s="1"/>
  <c r="M378" i="1" s="1"/>
  <c r="F379" i="1" s="1"/>
  <c r="M379" i="1" s="1"/>
  <c r="F380" i="1" s="1"/>
  <c r="M380" i="1" s="1"/>
  <c r="F381" i="1" s="1"/>
  <c r="M381" i="1" s="1"/>
  <c r="F382" i="1" s="1"/>
  <c r="M382" i="1" s="1"/>
  <c r="F383" i="1" s="1"/>
  <c r="M383" i="1" s="1"/>
  <c r="F384" i="1" s="1"/>
  <c r="M384" i="1" s="1"/>
  <c r="F385" i="1" s="1"/>
  <c r="M385" i="1" s="1"/>
  <c r="F386" i="1" s="1"/>
  <c r="M386" i="1" s="1"/>
  <c r="F387" i="1" s="1"/>
  <c r="M387" i="1" s="1"/>
  <c r="F388" i="1" s="1"/>
  <c r="M388" i="1" s="1"/>
  <c r="F389" i="1" s="1"/>
  <c r="M389" i="1" s="1"/>
  <c r="F390" i="1" s="1"/>
  <c r="M390" i="1" s="1"/>
  <c r="F391" i="1" s="1"/>
  <c r="M391" i="1" s="1"/>
  <c r="F392" i="1" s="1"/>
  <c r="M392" i="1" s="1"/>
  <c r="F393" i="1" s="1"/>
  <c r="M393" i="1" s="1"/>
  <c r="F394" i="1" s="1"/>
  <c r="M394" i="1" s="1"/>
  <c r="F395" i="1" s="1"/>
  <c r="M395" i="1" s="1"/>
  <c r="F396" i="1" s="1"/>
  <c r="M396" i="1" s="1"/>
  <c r="F397" i="1" s="1"/>
  <c r="M397" i="1" s="1"/>
  <c r="F398" i="1" s="1"/>
  <c r="M398" i="1" s="1"/>
  <c r="F399" i="1" s="1"/>
  <c r="M399" i="1" s="1"/>
  <c r="F400" i="1" s="1"/>
  <c r="M400" i="1" s="1"/>
  <c r="F401" i="1" s="1"/>
  <c r="M401" i="1" s="1"/>
  <c r="F402" i="1" s="1"/>
  <c r="M402" i="1" s="1"/>
  <c r="F403" i="1" s="1"/>
  <c r="M403" i="1" s="1"/>
  <c r="F404" i="1" s="1"/>
  <c r="M404" i="1" s="1"/>
  <c r="F405" i="1" s="1"/>
  <c r="M405" i="1" s="1"/>
  <c r="F406" i="1" s="1"/>
  <c r="M406" i="1" s="1"/>
  <c r="F407" i="1" s="1"/>
  <c r="M407" i="1" s="1"/>
  <c r="F408" i="1" s="1"/>
  <c r="M408" i="1" s="1"/>
  <c r="F409" i="1" s="1"/>
  <c r="M409" i="1" s="1"/>
  <c r="F410" i="1" s="1"/>
  <c r="M410" i="1" s="1"/>
  <c r="F411" i="1" s="1"/>
  <c r="M411" i="1" s="1"/>
  <c r="F412" i="1" s="1"/>
  <c r="M412" i="1" s="1"/>
  <c r="F413" i="1" s="1"/>
  <c r="M413" i="1" s="1"/>
  <c r="F414" i="1" s="1"/>
  <c r="M414" i="1" s="1"/>
  <c r="F415" i="1" s="1"/>
  <c r="M415" i="1" s="1"/>
  <c r="F416" i="1" s="1"/>
  <c r="M416" i="1" s="1"/>
  <c r="F417" i="1" s="1"/>
  <c r="M417" i="1" s="1"/>
  <c r="F418" i="1" s="1"/>
  <c r="M418" i="1" s="1"/>
  <c r="F419" i="1" s="1"/>
  <c r="M419" i="1" s="1"/>
  <c r="F420" i="1" s="1"/>
  <c r="M420" i="1" s="1"/>
  <c r="F421" i="1" s="1"/>
  <c r="M421" i="1" s="1"/>
  <c r="F422" i="1" s="1"/>
  <c r="M422" i="1" s="1"/>
  <c r="F423" i="1" s="1"/>
  <c r="M423" i="1" s="1"/>
  <c r="F424" i="1" s="1"/>
  <c r="M424" i="1" s="1"/>
  <c r="F425" i="1" s="1"/>
  <c r="M425" i="1" s="1"/>
  <c r="F426" i="1" s="1"/>
  <c r="M426" i="1" s="1"/>
  <c r="F427" i="1" s="1"/>
  <c r="M427" i="1" s="1"/>
  <c r="F428" i="1" s="1"/>
  <c r="M428" i="1" s="1"/>
  <c r="F429" i="1" s="1"/>
  <c r="M429" i="1" s="1"/>
  <c r="F430" i="1" s="1"/>
  <c r="M430" i="1" s="1"/>
  <c r="F431" i="1" s="1"/>
  <c r="M431" i="1" s="1"/>
  <c r="F432" i="1" s="1"/>
  <c r="M432" i="1" s="1"/>
  <c r="F433" i="1" s="1"/>
  <c r="M433" i="1" s="1"/>
  <c r="F434" i="1" s="1"/>
  <c r="M434" i="1" s="1"/>
  <c r="F435" i="1" s="1"/>
  <c r="M435" i="1" s="1"/>
  <c r="F436" i="1" s="1"/>
  <c r="M436" i="1" s="1"/>
  <c r="F437" i="1" s="1"/>
  <c r="M437" i="1" s="1"/>
  <c r="F438" i="1" s="1"/>
  <c r="M438" i="1" s="1"/>
  <c r="F439" i="1" s="1"/>
  <c r="M439" i="1" s="1"/>
  <c r="F440" i="1" s="1"/>
  <c r="M440" i="1" s="1"/>
  <c r="F441" i="1" s="1"/>
  <c r="M441" i="1" s="1"/>
  <c r="F442" i="1" s="1"/>
  <c r="M442" i="1" s="1"/>
  <c r="F443" i="1" s="1"/>
  <c r="M443" i="1" s="1"/>
  <c r="F444" i="1" s="1"/>
  <c r="M444" i="1" s="1"/>
  <c r="F445" i="1" s="1"/>
  <c r="M445" i="1" s="1"/>
  <c r="F446" i="1" s="1"/>
  <c r="M446" i="1" s="1"/>
  <c r="F447" i="1" s="1"/>
  <c r="M447" i="1" s="1"/>
  <c r="F448" i="1" s="1"/>
  <c r="M448" i="1" s="1"/>
  <c r="F449" i="1" s="1"/>
  <c r="M449" i="1" s="1"/>
  <c r="F450" i="1" s="1"/>
  <c r="M450" i="1" s="1"/>
  <c r="F451" i="1" s="1"/>
  <c r="M451" i="1" s="1"/>
  <c r="F452" i="1" s="1"/>
  <c r="M452" i="1" s="1"/>
  <c r="F453" i="1" s="1"/>
  <c r="M453" i="1" s="1"/>
  <c r="F454" i="1" s="1"/>
  <c r="M454" i="1" s="1"/>
  <c r="F455" i="1" s="1"/>
  <c r="M455" i="1" s="1"/>
  <c r="F456" i="1" s="1"/>
  <c r="M456" i="1" s="1"/>
  <c r="F457" i="1" s="1"/>
  <c r="M457" i="1" s="1"/>
  <c r="F458" i="1" s="1"/>
  <c r="M458" i="1" s="1"/>
  <c r="F459" i="1" s="1"/>
  <c r="M459" i="1" s="1"/>
  <c r="F460" i="1" s="1"/>
  <c r="M460" i="1" s="1"/>
  <c r="F461" i="1" s="1"/>
  <c r="M461" i="1" s="1"/>
  <c r="F462" i="1" s="1"/>
  <c r="M462" i="1" s="1"/>
  <c r="F463" i="1" s="1"/>
  <c r="M463" i="1" s="1"/>
  <c r="F464" i="1" s="1"/>
  <c r="M464" i="1" s="1"/>
  <c r="F465" i="1" s="1"/>
  <c r="M465" i="1" s="1"/>
  <c r="F466" i="1" s="1"/>
  <c r="M466" i="1" s="1"/>
  <c r="F467" i="1" s="1"/>
  <c r="M467" i="1" s="1"/>
  <c r="F468" i="1" s="1"/>
  <c r="M468" i="1" s="1"/>
  <c r="F469" i="1" s="1"/>
  <c r="M469" i="1" s="1"/>
  <c r="F470" i="1" s="1"/>
  <c r="M470" i="1" s="1"/>
  <c r="F471" i="1" s="1"/>
  <c r="M471" i="1" s="1"/>
  <c r="F472" i="1" s="1"/>
  <c r="M472" i="1" s="1"/>
  <c r="F473" i="1" s="1"/>
  <c r="M473" i="1" s="1"/>
  <c r="F474" i="1" s="1"/>
  <c r="M474" i="1" s="1"/>
  <c r="F475" i="1" s="1"/>
  <c r="M475" i="1" s="1"/>
  <c r="F476" i="1" s="1"/>
  <c r="M476" i="1" s="1"/>
  <c r="F477" i="1" s="1"/>
  <c r="M477" i="1" s="1"/>
  <c r="F478" i="1" s="1"/>
  <c r="M478" i="1" s="1"/>
  <c r="F479" i="1" s="1"/>
  <c r="M479" i="1" s="1"/>
  <c r="F480" i="1" s="1"/>
  <c r="M480" i="1" s="1"/>
  <c r="F481" i="1" s="1"/>
  <c r="M481" i="1" s="1"/>
  <c r="F482" i="1" s="1"/>
  <c r="M482" i="1" s="1"/>
  <c r="F483" i="1" s="1"/>
  <c r="M483" i="1" s="1"/>
  <c r="F484" i="1" s="1"/>
  <c r="M484" i="1" s="1"/>
  <c r="F485" i="1" s="1"/>
  <c r="M485" i="1" s="1"/>
  <c r="F486" i="1" s="1"/>
  <c r="M486" i="1" s="1"/>
  <c r="F487" i="1" s="1"/>
  <c r="M487" i="1" s="1"/>
  <c r="F488" i="1" s="1"/>
  <c r="M488" i="1" s="1"/>
  <c r="F489" i="1" s="1"/>
  <c r="M489" i="1" s="1"/>
  <c r="F490" i="1" s="1"/>
  <c r="M490" i="1" s="1"/>
  <c r="F491" i="1" s="1"/>
  <c r="M491" i="1" s="1"/>
  <c r="F492" i="1" s="1"/>
  <c r="M492" i="1" s="1"/>
  <c r="F493" i="1" s="1"/>
  <c r="M493" i="1" s="1"/>
  <c r="F494" i="1" s="1"/>
  <c r="M494" i="1" s="1"/>
  <c r="F495" i="1" s="1"/>
  <c r="M495" i="1" s="1"/>
  <c r="F496" i="1" s="1"/>
  <c r="M496" i="1" s="1"/>
  <c r="F497" i="1" s="1"/>
  <c r="M497" i="1" s="1"/>
  <c r="F498" i="1" s="1"/>
  <c r="M498" i="1" s="1"/>
  <c r="F499" i="1" s="1"/>
  <c r="M499" i="1" s="1"/>
  <c r="F500" i="1" s="1"/>
  <c r="M500" i="1" s="1"/>
  <c r="F501" i="1" s="1"/>
  <c r="M501" i="1" s="1"/>
  <c r="F502" i="1" s="1"/>
  <c r="M502" i="1" s="1"/>
  <c r="F503" i="1" s="1"/>
  <c r="M503" i="1" s="1"/>
  <c r="F504" i="1" s="1"/>
  <c r="M504" i="1" s="1"/>
  <c r="F505" i="1" s="1"/>
  <c r="M505" i="1" s="1"/>
  <c r="F506" i="1" s="1"/>
  <c r="M506" i="1" s="1"/>
  <c r="F507" i="1" s="1"/>
  <c r="M507" i="1" s="1"/>
  <c r="F508" i="1" s="1"/>
  <c r="M508" i="1" s="1"/>
  <c r="F509" i="1" s="1"/>
  <c r="M509" i="1" s="1"/>
  <c r="F510" i="1" s="1"/>
  <c r="M510" i="1" s="1"/>
  <c r="F511" i="1" s="1"/>
  <c r="M511" i="1" s="1"/>
  <c r="F512" i="1" s="1"/>
  <c r="M512" i="1" s="1"/>
  <c r="F513" i="1" s="1"/>
  <c r="M513" i="1" s="1"/>
  <c r="F514" i="1" s="1"/>
  <c r="M514" i="1" s="1"/>
  <c r="F515" i="1" s="1"/>
  <c r="M515" i="1" s="1"/>
  <c r="F516" i="1" s="1"/>
  <c r="M516" i="1" s="1"/>
  <c r="F517" i="1" s="1"/>
  <c r="M517" i="1" s="1"/>
  <c r="F518" i="1" s="1"/>
  <c r="M518" i="1" s="1"/>
  <c r="F519" i="1" s="1"/>
  <c r="M519" i="1" s="1"/>
  <c r="F520" i="1" s="1"/>
  <c r="M520" i="1" s="1"/>
  <c r="F521" i="1" s="1"/>
  <c r="M521" i="1" s="1"/>
  <c r="F522" i="1" s="1"/>
  <c r="M522" i="1" s="1"/>
  <c r="F523" i="1" s="1"/>
  <c r="M523" i="1" s="1"/>
  <c r="F524" i="1" s="1"/>
  <c r="M524" i="1" s="1"/>
  <c r="F525" i="1" s="1"/>
  <c r="M525" i="1" s="1"/>
  <c r="F526" i="1" s="1"/>
  <c r="M526" i="1" s="1"/>
  <c r="F527" i="1" s="1"/>
  <c r="M527" i="1" s="1"/>
  <c r="F528" i="1" s="1"/>
  <c r="M528" i="1" s="1"/>
  <c r="F529" i="1" s="1"/>
  <c r="M529" i="1" s="1"/>
  <c r="F530" i="1" s="1"/>
  <c r="M530" i="1" s="1"/>
  <c r="F531" i="1" s="1"/>
  <c r="M531" i="1" s="1"/>
  <c r="F532" i="1" s="1"/>
  <c r="M532" i="1" s="1"/>
  <c r="F533" i="1" s="1"/>
  <c r="M533" i="1" s="1"/>
  <c r="F534" i="1" s="1"/>
  <c r="M534" i="1" s="1"/>
  <c r="F535" i="1" s="1"/>
  <c r="M535" i="1" s="1"/>
  <c r="F536" i="1" s="1"/>
  <c r="M536" i="1" s="1"/>
  <c r="F537" i="1" s="1"/>
  <c r="M537" i="1" s="1"/>
  <c r="F538" i="1" s="1"/>
  <c r="M538" i="1" s="1"/>
  <c r="F539" i="1" s="1"/>
  <c r="M539" i="1" s="1"/>
  <c r="F540" i="1" s="1"/>
  <c r="M540" i="1" s="1"/>
  <c r="F541" i="1" s="1"/>
  <c r="M541" i="1" s="1"/>
  <c r="F542" i="1" s="1"/>
  <c r="M542" i="1" s="1"/>
  <c r="F543" i="1" s="1"/>
  <c r="M543" i="1" s="1"/>
  <c r="F544" i="1" s="1"/>
  <c r="M544" i="1" s="1"/>
  <c r="F545" i="1" s="1"/>
  <c r="M545" i="1" s="1"/>
  <c r="F546" i="1" s="1"/>
  <c r="M546" i="1" s="1"/>
  <c r="F547" i="1" s="1"/>
  <c r="M547" i="1" s="1"/>
  <c r="F548" i="1" s="1"/>
  <c r="M548" i="1" s="1"/>
  <c r="F549" i="1" s="1"/>
  <c r="M549" i="1" s="1"/>
  <c r="F550" i="1" s="1"/>
  <c r="M550" i="1" s="1"/>
  <c r="F551" i="1" s="1"/>
  <c r="M551" i="1" s="1"/>
  <c r="F552" i="1" s="1"/>
  <c r="M552" i="1" s="1"/>
  <c r="F553" i="1" s="1"/>
  <c r="M553" i="1" s="1"/>
  <c r="F554" i="1" s="1"/>
  <c r="M554" i="1" s="1"/>
  <c r="F555" i="1" s="1"/>
  <c r="M555" i="1" s="1"/>
  <c r="F556" i="1" s="1"/>
  <c r="M556" i="1" s="1"/>
  <c r="F557" i="1" s="1"/>
  <c r="M557" i="1" s="1"/>
  <c r="F558" i="1" s="1"/>
  <c r="M558" i="1" s="1"/>
  <c r="F559" i="1" s="1"/>
  <c r="M559" i="1" s="1"/>
  <c r="F560" i="1" s="1"/>
  <c r="M560" i="1" s="1"/>
  <c r="F561" i="1" s="1"/>
  <c r="M561" i="1" s="1"/>
  <c r="F562" i="1" s="1"/>
  <c r="M562" i="1" s="1"/>
  <c r="F563" i="1" s="1"/>
  <c r="M563" i="1" s="1"/>
  <c r="F564" i="1" s="1"/>
  <c r="M564" i="1" s="1"/>
  <c r="F565" i="1" s="1"/>
  <c r="M565" i="1" s="1"/>
  <c r="F566" i="1" s="1"/>
  <c r="M566" i="1" s="1"/>
  <c r="F567" i="1" s="1"/>
  <c r="M567" i="1" s="1"/>
  <c r="F568" i="1" s="1"/>
  <c r="M568" i="1" s="1"/>
  <c r="F569" i="1" s="1"/>
  <c r="M569" i="1" s="1"/>
  <c r="F570" i="1" s="1"/>
  <c r="M570" i="1" s="1"/>
  <c r="F571" i="1" s="1"/>
  <c r="M571" i="1" s="1"/>
  <c r="F572" i="1" s="1"/>
  <c r="M572" i="1" s="1"/>
  <c r="F573" i="1" s="1"/>
  <c r="M573" i="1" s="1"/>
  <c r="F574" i="1" s="1"/>
  <c r="M574" i="1" s="1"/>
  <c r="F575" i="1" s="1"/>
  <c r="M575" i="1" s="1"/>
  <c r="F576" i="1" s="1"/>
  <c r="M576" i="1" s="1"/>
  <c r="F577" i="1" s="1"/>
  <c r="M577" i="1" s="1"/>
  <c r="F578" i="1" s="1"/>
  <c r="M578" i="1" s="1"/>
  <c r="F579" i="1" s="1"/>
  <c r="M579" i="1" s="1"/>
  <c r="F580" i="1" s="1"/>
  <c r="M580" i="1" s="1"/>
  <c r="F581" i="1" s="1"/>
  <c r="M581" i="1" s="1"/>
  <c r="F582" i="1" s="1"/>
  <c r="M582" i="1" s="1"/>
  <c r="F583" i="1" s="1"/>
  <c r="M583" i="1" s="1"/>
  <c r="F584" i="1" s="1"/>
  <c r="M584" i="1" s="1"/>
  <c r="F585" i="1" s="1"/>
  <c r="M585" i="1" s="1"/>
  <c r="F586" i="1" s="1"/>
  <c r="M586" i="1" s="1"/>
  <c r="F587" i="1" s="1"/>
  <c r="M587" i="1" s="1"/>
  <c r="F588" i="1" s="1"/>
  <c r="M588" i="1" s="1"/>
  <c r="F589" i="1" s="1"/>
  <c r="M589" i="1" s="1"/>
  <c r="F590" i="1" s="1"/>
  <c r="M590" i="1" s="1"/>
  <c r="F591" i="1" s="1"/>
  <c r="M591" i="1" s="1"/>
  <c r="F592" i="1" s="1"/>
  <c r="M592" i="1" s="1"/>
  <c r="F593" i="1" s="1"/>
  <c r="M593" i="1" s="1"/>
  <c r="F594" i="1" s="1"/>
  <c r="M594" i="1" s="1"/>
  <c r="F595" i="1" s="1"/>
  <c r="M595" i="1" s="1"/>
  <c r="F596" i="1" s="1"/>
  <c r="M596" i="1" s="1"/>
  <c r="F597" i="1" s="1"/>
  <c r="M597" i="1" s="1"/>
  <c r="F598" i="1" s="1"/>
  <c r="M598" i="1" s="1"/>
  <c r="F599" i="1" s="1"/>
  <c r="M599" i="1" s="1"/>
  <c r="F600" i="1" s="1"/>
  <c r="M600" i="1" s="1"/>
  <c r="F601" i="1" s="1"/>
  <c r="M601" i="1" s="1"/>
  <c r="F602" i="1" s="1"/>
  <c r="M602" i="1" s="1"/>
  <c r="F603" i="1" s="1"/>
  <c r="M603" i="1" s="1"/>
  <c r="F604" i="1" s="1"/>
  <c r="M604" i="1" s="1"/>
  <c r="F605" i="1" s="1"/>
  <c r="M605" i="1" s="1"/>
  <c r="F606" i="1" s="1"/>
  <c r="M606" i="1" s="1"/>
  <c r="F607" i="1" s="1"/>
  <c r="M607" i="1" s="1"/>
  <c r="F608" i="1" s="1"/>
  <c r="M608" i="1" s="1"/>
  <c r="F609" i="1" s="1"/>
  <c r="M609" i="1" s="1"/>
  <c r="F610" i="1" s="1"/>
  <c r="M610" i="1" s="1"/>
  <c r="F611" i="1" s="1"/>
  <c r="M611" i="1" s="1"/>
  <c r="F612" i="1" s="1"/>
  <c r="M612" i="1" s="1"/>
  <c r="F613" i="1" s="1"/>
  <c r="M613" i="1" s="1"/>
  <c r="F614" i="1" s="1"/>
  <c r="M614" i="1" s="1"/>
  <c r="F615" i="1" s="1"/>
  <c r="M615" i="1" s="1"/>
  <c r="F616" i="1" s="1"/>
  <c r="M616" i="1" s="1"/>
  <c r="F617" i="1" s="1"/>
  <c r="M617" i="1" s="1"/>
  <c r="F618" i="1" s="1"/>
  <c r="M618" i="1" s="1"/>
  <c r="F619" i="1" s="1"/>
  <c r="M619" i="1" s="1"/>
  <c r="F620" i="1" s="1"/>
  <c r="M620" i="1" s="1"/>
  <c r="F621" i="1" s="1"/>
  <c r="M621" i="1" s="1"/>
  <c r="F622" i="1" s="1"/>
  <c r="M622" i="1" s="1"/>
  <c r="F623" i="1" s="1"/>
  <c r="M623" i="1" s="1"/>
  <c r="F624" i="1" s="1"/>
  <c r="M624" i="1" s="1"/>
  <c r="F625" i="1" s="1"/>
  <c r="M625" i="1" s="1"/>
  <c r="F626" i="1" s="1"/>
  <c r="M626" i="1" s="1"/>
  <c r="F627" i="1" s="1"/>
  <c r="M627" i="1" s="1"/>
  <c r="F628" i="1" s="1"/>
  <c r="M628" i="1" s="1"/>
  <c r="F629" i="1" s="1"/>
  <c r="M629" i="1" s="1"/>
  <c r="F630" i="1" s="1"/>
  <c r="M630" i="1" s="1"/>
  <c r="F631" i="1" s="1"/>
  <c r="M631" i="1" s="1"/>
  <c r="F632" i="1" s="1"/>
  <c r="M632" i="1" s="1"/>
  <c r="F633" i="1" s="1"/>
  <c r="M633" i="1" s="1"/>
  <c r="F634" i="1" s="1"/>
  <c r="M634" i="1" s="1"/>
  <c r="F635" i="1" s="1"/>
  <c r="M635" i="1" s="1"/>
  <c r="F636" i="1" s="1"/>
  <c r="M636" i="1" s="1"/>
  <c r="F637" i="1" s="1"/>
  <c r="M637" i="1" s="1"/>
  <c r="F638" i="1" s="1"/>
  <c r="M638" i="1" s="1"/>
  <c r="F639" i="1" s="1"/>
  <c r="M639" i="1" s="1"/>
  <c r="F640" i="1" s="1"/>
  <c r="M640" i="1" s="1"/>
  <c r="F641" i="1" s="1"/>
  <c r="M641" i="1" s="1"/>
  <c r="F642" i="1" s="1"/>
  <c r="M642" i="1" s="1"/>
  <c r="F643" i="1" s="1"/>
  <c r="M643" i="1" s="1"/>
  <c r="F644" i="1" s="1"/>
  <c r="M644" i="1" s="1"/>
  <c r="F645" i="1" s="1"/>
  <c r="M645" i="1" s="1"/>
  <c r="F646" i="1" s="1"/>
  <c r="M646" i="1" s="1"/>
  <c r="F647" i="1" s="1"/>
  <c r="M647" i="1" s="1"/>
  <c r="F648" i="1" s="1"/>
  <c r="M648" i="1" s="1"/>
  <c r="F649" i="1" s="1"/>
  <c r="M649" i="1" s="1"/>
  <c r="F650" i="1" s="1"/>
  <c r="M650" i="1" s="1"/>
  <c r="F651" i="1" s="1"/>
  <c r="M651" i="1" s="1"/>
  <c r="F652" i="1" s="1"/>
  <c r="M652" i="1" s="1"/>
  <c r="F653" i="1" s="1"/>
  <c r="M653" i="1" s="1"/>
  <c r="F654" i="1" s="1"/>
  <c r="M654" i="1" s="1"/>
  <c r="F655" i="1" s="1"/>
  <c r="M655" i="1" s="1"/>
  <c r="F656" i="1" s="1"/>
  <c r="M656" i="1" s="1"/>
  <c r="F657" i="1" s="1"/>
  <c r="M657" i="1" s="1"/>
  <c r="F658" i="1" s="1"/>
  <c r="M658" i="1" s="1"/>
  <c r="F659" i="1" s="1"/>
  <c r="M659" i="1" s="1"/>
  <c r="F660" i="1" s="1"/>
  <c r="M660" i="1" s="1"/>
  <c r="F661" i="1" s="1"/>
  <c r="M661" i="1" s="1"/>
  <c r="F662" i="1" s="1"/>
  <c r="M662" i="1" s="1"/>
  <c r="F663" i="1" s="1"/>
  <c r="M663" i="1" s="1"/>
  <c r="F664" i="1" s="1"/>
  <c r="M664" i="1" s="1"/>
  <c r="F665" i="1" s="1"/>
  <c r="M665" i="1" s="1"/>
  <c r="F666" i="1" s="1"/>
  <c r="M666" i="1" s="1"/>
  <c r="F667" i="1" s="1"/>
  <c r="M667" i="1" s="1"/>
  <c r="F668" i="1" s="1"/>
  <c r="M668" i="1" s="1"/>
  <c r="F669" i="1" s="1"/>
  <c r="M669" i="1" s="1"/>
  <c r="F670" i="1" s="1"/>
  <c r="M670" i="1" s="1"/>
  <c r="F671" i="1" s="1"/>
  <c r="M671" i="1" s="1"/>
  <c r="F672" i="1" s="1"/>
  <c r="M672" i="1" s="1"/>
  <c r="F673" i="1" s="1"/>
  <c r="M673" i="1" s="1"/>
  <c r="F674" i="1" s="1"/>
  <c r="M674" i="1" s="1"/>
  <c r="F675" i="1" s="1"/>
  <c r="M675" i="1" s="1"/>
  <c r="F676" i="1" s="1"/>
  <c r="M676" i="1" s="1"/>
  <c r="F677" i="1" s="1"/>
  <c r="M677" i="1" s="1"/>
  <c r="F678" i="1" s="1"/>
  <c r="M678" i="1" s="1"/>
  <c r="F679" i="1" s="1"/>
  <c r="M679" i="1" s="1"/>
  <c r="F680" i="1" s="1"/>
  <c r="M680" i="1" s="1"/>
  <c r="F681" i="1" s="1"/>
  <c r="M681" i="1" s="1"/>
  <c r="F682" i="1" s="1"/>
  <c r="M682" i="1" s="1"/>
  <c r="F683" i="1" s="1"/>
  <c r="M683" i="1" s="1"/>
  <c r="F684" i="1" s="1"/>
  <c r="M684" i="1" s="1"/>
  <c r="F685" i="1" s="1"/>
  <c r="M685" i="1" s="1"/>
  <c r="F686" i="1" s="1"/>
  <c r="M686" i="1" s="1"/>
  <c r="F687" i="1" s="1"/>
  <c r="M687" i="1" s="1"/>
  <c r="F688" i="1" s="1"/>
  <c r="M688" i="1" s="1"/>
  <c r="F689" i="1" s="1"/>
  <c r="M689" i="1" s="1"/>
  <c r="F690" i="1" s="1"/>
  <c r="M690" i="1" s="1"/>
  <c r="F691" i="1" s="1"/>
  <c r="M691" i="1" s="1"/>
  <c r="F692" i="1" s="1"/>
  <c r="M692" i="1" s="1"/>
  <c r="F693" i="1" s="1"/>
  <c r="M693" i="1" s="1"/>
  <c r="F694" i="1" s="1"/>
  <c r="M694" i="1" s="1"/>
  <c r="F695" i="1" s="1"/>
  <c r="M695" i="1" s="1"/>
  <c r="F696" i="1" s="1"/>
  <c r="M696" i="1" s="1"/>
  <c r="F697" i="1" s="1"/>
  <c r="M697" i="1" s="1"/>
  <c r="F698" i="1" s="1"/>
  <c r="M698" i="1" s="1"/>
  <c r="F699" i="1" s="1"/>
  <c r="M699" i="1" s="1"/>
  <c r="F700" i="1" s="1"/>
  <c r="M700" i="1" s="1"/>
  <c r="F701" i="1" s="1"/>
  <c r="M701" i="1" s="1"/>
  <c r="F702" i="1" s="1"/>
  <c r="M702" i="1" s="1"/>
  <c r="F703" i="1" s="1"/>
  <c r="M703" i="1" s="1"/>
  <c r="F704" i="1" s="1"/>
  <c r="M704" i="1" s="1"/>
  <c r="F705" i="1" s="1"/>
  <c r="M705" i="1" s="1"/>
  <c r="F706" i="1" s="1"/>
  <c r="M706" i="1" s="1"/>
  <c r="F707" i="1" s="1"/>
  <c r="M707" i="1" s="1"/>
  <c r="F708" i="1" s="1"/>
  <c r="M708" i="1" s="1"/>
  <c r="F709" i="1" s="1"/>
  <c r="M709" i="1" s="1"/>
  <c r="F710" i="1" s="1"/>
  <c r="M710" i="1" s="1"/>
  <c r="F711" i="1" s="1"/>
  <c r="M711" i="1" s="1"/>
  <c r="F712" i="1" s="1"/>
  <c r="M712" i="1" s="1"/>
  <c r="F713" i="1" s="1"/>
  <c r="M713" i="1" s="1"/>
  <c r="F714" i="1" s="1"/>
  <c r="M714" i="1" s="1"/>
  <c r="F715" i="1" s="1"/>
  <c r="M715" i="1" s="1"/>
  <c r="F716" i="1" s="1"/>
  <c r="M716" i="1" s="1"/>
  <c r="F717" i="1" s="1"/>
  <c r="M717" i="1" s="1"/>
  <c r="F718" i="1" s="1"/>
  <c r="M718" i="1" s="1"/>
  <c r="F719" i="1" s="1"/>
  <c r="M719" i="1" s="1"/>
  <c r="F720" i="1" s="1"/>
  <c r="M720" i="1" s="1"/>
  <c r="F721" i="1" s="1"/>
  <c r="M721" i="1" s="1"/>
  <c r="F722" i="1" s="1"/>
  <c r="M722" i="1" s="1"/>
  <c r="F723" i="1" s="1"/>
  <c r="M723" i="1" s="1"/>
  <c r="F724" i="1" s="1"/>
  <c r="M724" i="1" s="1"/>
  <c r="F725" i="1" s="1"/>
  <c r="M725" i="1" s="1"/>
  <c r="F726" i="1" s="1"/>
  <c r="M726" i="1" s="1"/>
  <c r="F727" i="1" s="1"/>
  <c r="M727" i="1" s="1"/>
  <c r="F728" i="1" s="1"/>
  <c r="M728" i="1" s="1"/>
  <c r="F729" i="1" s="1"/>
  <c r="M729" i="1" s="1"/>
  <c r="F730" i="1" s="1"/>
  <c r="M730" i="1" s="1"/>
  <c r="F731" i="1" s="1"/>
  <c r="M731" i="1" s="1"/>
  <c r="F732" i="1" s="1"/>
  <c r="M732" i="1" s="1"/>
  <c r="F733" i="1" s="1"/>
  <c r="M733" i="1" s="1"/>
  <c r="F734" i="1" s="1"/>
  <c r="M734" i="1" s="1"/>
  <c r="F735" i="1" s="1"/>
  <c r="M735" i="1" s="1"/>
  <c r="F736" i="1" s="1"/>
  <c r="M736" i="1" s="1"/>
  <c r="F737" i="1" s="1"/>
  <c r="M737" i="1" s="1"/>
  <c r="F738" i="1" s="1"/>
  <c r="M738" i="1" s="1"/>
  <c r="F739" i="1" s="1"/>
  <c r="M739" i="1" s="1"/>
  <c r="F740" i="1" s="1"/>
  <c r="M740" i="1" s="1"/>
  <c r="F741" i="1" s="1"/>
  <c r="M741" i="1" s="1"/>
  <c r="F742" i="1" s="1"/>
  <c r="M742" i="1" s="1"/>
  <c r="F743" i="1" s="1"/>
  <c r="M743" i="1" s="1"/>
  <c r="F744" i="1" s="1"/>
  <c r="M744" i="1" s="1"/>
  <c r="F745" i="1" s="1"/>
  <c r="M745" i="1" s="1"/>
  <c r="F746" i="1" s="1"/>
  <c r="M746" i="1" s="1"/>
  <c r="F747" i="1" s="1"/>
  <c r="M747" i="1" s="1"/>
  <c r="F748" i="1" s="1"/>
  <c r="M748" i="1" s="1"/>
  <c r="F749" i="1" s="1"/>
  <c r="M749" i="1" s="1"/>
  <c r="F750" i="1" s="1"/>
  <c r="M750" i="1" s="1"/>
  <c r="F751" i="1" s="1"/>
  <c r="M751" i="1" s="1"/>
  <c r="F752" i="1" s="1"/>
  <c r="M752" i="1" s="1"/>
  <c r="F753" i="1" s="1"/>
  <c r="M753" i="1" s="1"/>
  <c r="F754" i="1" s="1"/>
  <c r="M754" i="1" s="1"/>
  <c r="F755" i="1" s="1"/>
  <c r="M755" i="1" s="1"/>
  <c r="F756" i="1" s="1"/>
  <c r="M756" i="1" s="1"/>
  <c r="F757" i="1" s="1"/>
  <c r="M757" i="1" s="1"/>
  <c r="F758" i="1" s="1"/>
  <c r="M758" i="1" s="1"/>
  <c r="F759" i="1" s="1"/>
  <c r="M759" i="1" s="1"/>
  <c r="F760" i="1" s="1"/>
  <c r="M760" i="1" s="1"/>
  <c r="F761" i="1" s="1"/>
  <c r="M761" i="1" s="1"/>
  <c r="F762" i="1" s="1"/>
  <c r="M762" i="1" s="1"/>
  <c r="F763" i="1" s="1"/>
  <c r="M763" i="1" s="1"/>
  <c r="F764" i="1" s="1"/>
  <c r="M764" i="1" s="1"/>
  <c r="F765" i="1" s="1"/>
  <c r="M765" i="1" s="1"/>
  <c r="F766" i="1" s="1"/>
  <c r="M766" i="1" s="1"/>
  <c r="F767" i="1" s="1"/>
  <c r="M767" i="1" s="1"/>
  <c r="F768" i="1" s="1"/>
  <c r="M768" i="1" s="1"/>
  <c r="F769" i="1" s="1"/>
  <c r="M769" i="1" s="1"/>
  <c r="F770" i="1" s="1"/>
  <c r="M770" i="1" s="1"/>
  <c r="F771" i="1" s="1"/>
  <c r="M771" i="1" s="1"/>
  <c r="F772" i="1" s="1"/>
  <c r="M772" i="1" s="1"/>
  <c r="F773" i="1" s="1"/>
  <c r="M773" i="1" s="1"/>
  <c r="F774" i="1" s="1"/>
  <c r="M774" i="1" s="1"/>
  <c r="F775" i="1" s="1"/>
  <c r="M775" i="1" s="1"/>
  <c r="F776" i="1" s="1"/>
  <c r="M776" i="1" s="1"/>
  <c r="F777" i="1" s="1"/>
  <c r="M777" i="1" s="1"/>
  <c r="F778" i="1" s="1"/>
  <c r="M778" i="1" s="1"/>
  <c r="F779" i="1" s="1"/>
  <c r="M779" i="1" s="1"/>
  <c r="F780" i="1" s="1"/>
  <c r="M780" i="1" s="1"/>
  <c r="F781" i="1" s="1"/>
  <c r="M781" i="1" s="1"/>
  <c r="F782" i="1" s="1"/>
  <c r="M782" i="1" s="1"/>
  <c r="F783" i="1" s="1"/>
  <c r="M783" i="1" s="1"/>
  <c r="F784" i="1" s="1"/>
  <c r="M784" i="1" s="1"/>
  <c r="F785" i="1" s="1"/>
  <c r="M785" i="1" s="1"/>
  <c r="F786" i="1" s="1"/>
  <c r="M786" i="1" s="1"/>
  <c r="F787" i="1" s="1"/>
  <c r="M787" i="1" s="1"/>
  <c r="F788" i="1" s="1"/>
  <c r="M788" i="1" s="1"/>
  <c r="F789" i="1" s="1"/>
  <c r="M789" i="1" s="1"/>
  <c r="F790" i="1" s="1"/>
  <c r="M790" i="1" s="1"/>
  <c r="F791" i="1" s="1"/>
  <c r="M791" i="1" s="1"/>
  <c r="F792" i="1" s="1"/>
  <c r="M792" i="1" s="1"/>
  <c r="F793" i="1" s="1"/>
  <c r="M793" i="1" s="1"/>
  <c r="F794" i="1" s="1"/>
  <c r="M794" i="1" s="1"/>
  <c r="F795" i="1" s="1"/>
  <c r="M795" i="1" s="1"/>
  <c r="F796" i="1" s="1"/>
  <c r="M796" i="1" s="1"/>
  <c r="F797" i="1" s="1"/>
  <c r="M797" i="1" s="1"/>
  <c r="F798" i="1" s="1"/>
  <c r="M798" i="1" s="1"/>
  <c r="F799" i="1" s="1"/>
  <c r="M799" i="1" s="1"/>
  <c r="F800" i="1" s="1"/>
  <c r="M800" i="1" s="1"/>
  <c r="F801" i="1" s="1"/>
  <c r="M801" i="1" s="1"/>
  <c r="F802" i="1" s="1"/>
  <c r="M802" i="1" s="1"/>
  <c r="F803" i="1" s="1"/>
  <c r="M803" i="1" s="1"/>
  <c r="F804" i="1" s="1"/>
  <c r="M804" i="1" s="1"/>
  <c r="F805" i="1" s="1"/>
  <c r="M805" i="1" s="1"/>
  <c r="F806" i="1" s="1"/>
  <c r="M806" i="1" s="1"/>
  <c r="F807" i="1" s="1"/>
  <c r="M807" i="1" s="1"/>
  <c r="F808" i="1" s="1"/>
  <c r="M808" i="1" s="1"/>
  <c r="F809" i="1" s="1"/>
  <c r="M809" i="1" s="1"/>
  <c r="F810" i="1" s="1"/>
  <c r="M810" i="1" s="1"/>
  <c r="F811" i="1" s="1"/>
  <c r="M811" i="1" s="1"/>
  <c r="F812" i="1" s="1"/>
  <c r="M812" i="1" s="1"/>
  <c r="F813" i="1" s="1"/>
  <c r="M813" i="1" s="1"/>
  <c r="F814" i="1" s="1"/>
  <c r="M814" i="1" s="1"/>
  <c r="F815" i="1" s="1"/>
  <c r="M815" i="1" s="1"/>
  <c r="F816" i="1" s="1"/>
  <c r="M816" i="1" s="1"/>
  <c r="F817" i="1" s="1"/>
  <c r="M817" i="1" s="1"/>
  <c r="F818" i="1" s="1"/>
  <c r="M818" i="1" s="1"/>
  <c r="F819" i="1" s="1"/>
  <c r="M819" i="1" s="1"/>
  <c r="F820" i="1" s="1"/>
  <c r="M820" i="1" s="1"/>
  <c r="F821" i="1" s="1"/>
  <c r="M821" i="1" s="1"/>
  <c r="F822" i="1" s="1"/>
  <c r="M822" i="1" s="1"/>
  <c r="F823" i="1" s="1"/>
  <c r="M823" i="1" s="1"/>
  <c r="F824" i="1" s="1"/>
  <c r="M824" i="1" s="1"/>
  <c r="F825" i="1" s="1"/>
  <c r="M825" i="1" s="1"/>
  <c r="F826" i="1" s="1"/>
  <c r="M826" i="1" s="1"/>
  <c r="F827" i="1" s="1"/>
  <c r="M827" i="1" s="1"/>
  <c r="F828" i="1" s="1"/>
  <c r="M828" i="1" s="1"/>
  <c r="F829" i="1" s="1"/>
  <c r="M829" i="1" s="1"/>
  <c r="F830" i="1" s="1"/>
  <c r="M830" i="1" s="1"/>
  <c r="F831" i="1" s="1"/>
  <c r="M831" i="1" s="1"/>
  <c r="F832" i="1" s="1"/>
  <c r="M832" i="1" s="1"/>
  <c r="F833" i="1" s="1"/>
  <c r="M833" i="1" s="1"/>
  <c r="F834" i="1" s="1"/>
  <c r="M834" i="1" s="1"/>
  <c r="F835" i="1" s="1"/>
  <c r="M835" i="1" s="1"/>
  <c r="F836" i="1" s="1"/>
  <c r="M836" i="1" s="1"/>
  <c r="F837" i="1" s="1"/>
  <c r="M837" i="1" s="1"/>
  <c r="F838" i="1" s="1"/>
  <c r="M838" i="1" s="1"/>
  <c r="F839" i="1" s="1"/>
  <c r="M839" i="1" s="1"/>
  <c r="F840" i="1" s="1"/>
  <c r="M840" i="1" s="1"/>
  <c r="F841" i="1" s="1"/>
  <c r="M841" i="1" s="1"/>
  <c r="F842" i="1" s="1"/>
  <c r="M842" i="1" s="1"/>
  <c r="F843" i="1" s="1"/>
  <c r="M843" i="1" s="1"/>
  <c r="F844" i="1" s="1"/>
  <c r="M844" i="1" s="1"/>
  <c r="F845" i="1" s="1"/>
  <c r="M845" i="1" s="1"/>
  <c r="F846" i="1" s="1"/>
  <c r="M846" i="1" s="1"/>
  <c r="F847" i="1" s="1"/>
  <c r="M847" i="1" s="1"/>
  <c r="F848" i="1" s="1"/>
  <c r="M848" i="1" s="1"/>
  <c r="F849" i="1" s="1"/>
  <c r="M849" i="1" s="1"/>
  <c r="F850" i="1" s="1"/>
  <c r="M850" i="1" s="1"/>
  <c r="F851" i="1" s="1"/>
  <c r="M851" i="1" s="1"/>
  <c r="F852" i="1" s="1"/>
  <c r="M852" i="1" s="1"/>
  <c r="F853" i="1" s="1"/>
  <c r="M853" i="1" s="1"/>
  <c r="F854" i="1" s="1"/>
  <c r="M854" i="1" s="1"/>
  <c r="F855" i="1" s="1"/>
  <c r="M855" i="1" s="1"/>
  <c r="F856" i="1" s="1"/>
  <c r="M856" i="1" s="1"/>
  <c r="F857" i="1" s="1"/>
  <c r="M857" i="1" s="1"/>
  <c r="F858" i="1" s="1"/>
  <c r="M858" i="1" s="1"/>
  <c r="F859" i="1" s="1"/>
  <c r="M859" i="1" s="1"/>
  <c r="F860" i="1" s="1"/>
  <c r="M860" i="1" s="1"/>
  <c r="F861" i="1" s="1"/>
  <c r="M861" i="1" s="1"/>
  <c r="F862" i="1" s="1"/>
  <c r="M862" i="1" s="1"/>
  <c r="F863" i="1" s="1"/>
  <c r="M863" i="1" s="1"/>
  <c r="F864" i="1" s="1"/>
  <c r="M864" i="1" s="1"/>
  <c r="F865" i="1" s="1"/>
  <c r="M865" i="1" s="1"/>
  <c r="F866" i="1" s="1"/>
  <c r="M866" i="1" s="1"/>
  <c r="F867" i="1" s="1"/>
  <c r="M867" i="1" s="1"/>
  <c r="F868" i="1" s="1"/>
  <c r="M868" i="1" s="1"/>
  <c r="F869" i="1" s="1"/>
  <c r="M869" i="1" s="1"/>
  <c r="F870" i="1" s="1"/>
  <c r="M870" i="1" s="1"/>
  <c r="F871" i="1" s="1"/>
  <c r="M871" i="1" s="1"/>
  <c r="F872" i="1" s="1"/>
  <c r="M872" i="1" s="1"/>
  <c r="F873" i="1" s="1"/>
  <c r="M873" i="1" s="1"/>
  <c r="F874" i="1" s="1"/>
  <c r="M874" i="1" s="1"/>
  <c r="F875" i="1" s="1"/>
  <c r="M875" i="1" s="1"/>
  <c r="F876" i="1" s="1"/>
  <c r="M876" i="1" s="1"/>
  <c r="F877" i="1" s="1"/>
  <c r="M877" i="1" s="1"/>
  <c r="F878" i="1" s="1"/>
  <c r="M878" i="1" s="1"/>
  <c r="F879" i="1" s="1"/>
  <c r="M879" i="1" s="1"/>
  <c r="F880" i="1" s="1"/>
  <c r="M880" i="1" s="1"/>
  <c r="F881" i="1" s="1"/>
  <c r="M881" i="1" s="1"/>
  <c r="F882" i="1" s="1"/>
  <c r="M882" i="1" s="1"/>
  <c r="F883" i="1" s="1"/>
  <c r="M883" i="1" s="1"/>
  <c r="F884" i="1" s="1"/>
  <c r="M884" i="1" s="1"/>
  <c r="F885" i="1" s="1"/>
  <c r="M885" i="1" s="1"/>
  <c r="F886" i="1" s="1"/>
  <c r="M886" i="1" s="1"/>
  <c r="F887" i="1" s="1"/>
  <c r="M887" i="1" s="1"/>
  <c r="F888" i="1" s="1"/>
  <c r="M888" i="1" s="1"/>
  <c r="F889" i="1" s="1"/>
  <c r="M889" i="1" s="1"/>
  <c r="F890" i="1" s="1"/>
  <c r="M890" i="1" s="1"/>
  <c r="F891" i="1" s="1"/>
  <c r="M891" i="1" s="1"/>
  <c r="F892" i="1" s="1"/>
  <c r="M892" i="1" s="1"/>
  <c r="F893" i="1" s="1"/>
  <c r="M893" i="1" s="1"/>
  <c r="F894" i="1" s="1"/>
  <c r="M894" i="1" s="1"/>
  <c r="F895" i="1" s="1"/>
  <c r="M895" i="1" s="1"/>
  <c r="F896" i="1" s="1"/>
  <c r="M896" i="1" s="1"/>
  <c r="F897" i="1" s="1"/>
  <c r="M897" i="1" s="1"/>
  <c r="F898" i="1" s="1"/>
  <c r="M898" i="1" s="1"/>
  <c r="F899" i="1" s="1"/>
  <c r="M899" i="1" s="1"/>
  <c r="F900" i="1" s="1"/>
  <c r="M900" i="1" s="1"/>
  <c r="F901" i="1" s="1"/>
  <c r="M901" i="1" s="1"/>
  <c r="F902" i="1" s="1"/>
  <c r="M902" i="1" s="1"/>
  <c r="F903" i="1" s="1"/>
  <c r="M903" i="1" s="1"/>
  <c r="F904" i="1" s="1"/>
  <c r="M904" i="1" s="1"/>
  <c r="F905" i="1" s="1"/>
  <c r="M905" i="1" s="1"/>
  <c r="F906" i="1" s="1"/>
  <c r="M906" i="1" s="1"/>
  <c r="F907" i="1" s="1"/>
  <c r="M907" i="1" s="1"/>
  <c r="F908" i="1" s="1"/>
  <c r="M908" i="1" s="1"/>
  <c r="F909" i="1" s="1"/>
  <c r="M909" i="1" s="1"/>
  <c r="F910" i="1" s="1"/>
  <c r="M910" i="1" s="1"/>
  <c r="F911" i="1" s="1"/>
  <c r="M911" i="1" s="1"/>
  <c r="F912" i="1" s="1"/>
  <c r="M912" i="1" s="1"/>
  <c r="F913" i="1" s="1"/>
  <c r="M913" i="1" s="1"/>
  <c r="F914" i="1" s="1"/>
  <c r="M914" i="1" s="1"/>
  <c r="F915" i="1" s="1"/>
  <c r="M915" i="1" s="1"/>
  <c r="F916" i="1" s="1"/>
  <c r="M916" i="1" s="1"/>
  <c r="F917" i="1" s="1"/>
  <c r="M917" i="1" s="1"/>
  <c r="F918" i="1" s="1"/>
  <c r="M918" i="1" s="1"/>
  <c r="F919" i="1" s="1"/>
  <c r="M919" i="1" s="1"/>
  <c r="F920" i="1" s="1"/>
  <c r="M920" i="1" s="1"/>
  <c r="F921" i="1" s="1"/>
  <c r="M921" i="1" s="1"/>
  <c r="F922" i="1" s="1"/>
  <c r="M922" i="1" s="1"/>
  <c r="F923" i="1" s="1"/>
  <c r="M923" i="1" s="1"/>
  <c r="F924" i="1" s="1"/>
  <c r="M924" i="1" s="1"/>
  <c r="F925" i="1" s="1"/>
  <c r="M925" i="1" s="1"/>
  <c r="F926" i="1" s="1"/>
  <c r="M926" i="1" s="1"/>
  <c r="F927" i="1" s="1"/>
  <c r="M927" i="1" s="1"/>
  <c r="F928" i="1" s="1"/>
  <c r="M928" i="1" s="1"/>
  <c r="F929" i="1" s="1"/>
  <c r="M929" i="1" s="1"/>
  <c r="F930" i="1" s="1"/>
  <c r="M930" i="1" s="1"/>
  <c r="F931" i="1" s="1"/>
  <c r="M931" i="1" s="1"/>
  <c r="F932" i="1" s="1"/>
  <c r="M932" i="1" s="1"/>
  <c r="F933" i="1" s="1"/>
  <c r="M933" i="1" s="1"/>
  <c r="F934" i="1" s="1"/>
  <c r="M934" i="1" s="1"/>
  <c r="F935" i="1" s="1"/>
  <c r="M935" i="1" s="1"/>
  <c r="F936" i="1" s="1"/>
  <c r="M936" i="1" s="1"/>
  <c r="F937" i="1" s="1"/>
  <c r="M937" i="1" s="1"/>
  <c r="F938" i="1" s="1"/>
  <c r="M938" i="1" s="1"/>
  <c r="F939" i="1" s="1"/>
  <c r="M939" i="1" s="1"/>
  <c r="F940" i="1" s="1"/>
  <c r="M940" i="1" s="1"/>
  <c r="F941" i="1" s="1"/>
  <c r="M941" i="1" s="1"/>
  <c r="F942" i="1" s="1"/>
  <c r="M942" i="1" s="1"/>
  <c r="F943" i="1" s="1"/>
  <c r="M943" i="1" s="1"/>
  <c r="F944" i="1" s="1"/>
  <c r="M944" i="1" s="1"/>
  <c r="F945" i="1" s="1"/>
  <c r="M945" i="1" s="1"/>
  <c r="F946" i="1" s="1"/>
  <c r="M946" i="1" s="1"/>
  <c r="F947" i="1" s="1"/>
  <c r="M947" i="1" s="1"/>
  <c r="F948" i="1" s="1"/>
  <c r="M948" i="1" s="1"/>
  <c r="F949" i="1" s="1"/>
  <c r="M949" i="1" s="1"/>
  <c r="F950" i="1" s="1"/>
  <c r="M950" i="1" s="1"/>
  <c r="F951" i="1" s="1"/>
  <c r="M951" i="1" s="1"/>
  <c r="F952" i="1" s="1"/>
  <c r="M952" i="1" s="1"/>
  <c r="F953" i="1" s="1"/>
  <c r="M953" i="1" s="1"/>
  <c r="F954" i="1" s="1"/>
  <c r="M954" i="1" s="1"/>
  <c r="F955" i="1" s="1"/>
  <c r="M955" i="1" s="1"/>
  <c r="F956" i="1" s="1"/>
  <c r="M956" i="1" s="1"/>
  <c r="F957" i="1" s="1"/>
  <c r="M957" i="1" s="1"/>
  <c r="F958" i="1" s="1"/>
  <c r="M958" i="1" s="1"/>
  <c r="F959" i="1" s="1"/>
  <c r="M959" i="1" s="1"/>
  <c r="F960" i="1" s="1"/>
  <c r="M960" i="1" s="1"/>
  <c r="F961" i="1" s="1"/>
  <c r="M961" i="1" s="1"/>
  <c r="F962" i="1" s="1"/>
  <c r="M962" i="1" s="1"/>
  <c r="F963" i="1" s="1"/>
  <c r="M963" i="1" s="1"/>
  <c r="F964" i="1" s="1"/>
  <c r="M964" i="1" s="1"/>
  <c r="F965" i="1" s="1"/>
  <c r="M965" i="1" s="1"/>
  <c r="F966" i="1" s="1"/>
  <c r="M966" i="1" s="1"/>
  <c r="F967" i="1" s="1"/>
  <c r="M967" i="1" s="1"/>
  <c r="F968" i="1" s="1"/>
  <c r="M968" i="1" s="1"/>
  <c r="F969" i="1" s="1"/>
  <c r="M969" i="1" s="1"/>
  <c r="F970" i="1" s="1"/>
  <c r="M970" i="1" s="1"/>
  <c r="F971" i="1" s="1"/>
  <c r="M971" i="1" s="1"/>
  <c r="F972" i="1" s="1"/>
  <c r="M972" i="1" s="1"/>
  <c r="F973" i="1" s="1"/>
  <c r="M973" i="1" s="1"/>
  <c r="F974" i="1" s="1"/>
  <c r="M974" i="1" s="1"/>
  <c r="F975" i="1" s="1"/>
  <c r="M975" i="1" s="1"/>
  <c r="F976" i="1" s="1"/>
  <c r="M976" i="1" s="1"/>
  <c r="F977" i="1" s="1"/>
  <c r="M977" i="1" s="1"/>
  <c r="F978" i="1" s="1"/>
  <c r="M978" i="1" s="1"/>
  <c r="F979" i="1" s="1"/>
  <c r="M979" i="1" s="1"/>
  <c r="F980" i="1" s="1"/>
  <c r="M980" i="1" s="1"/>
  <c r="F981" i="1" s="1"/>
  <c r="M981" i="1" s="1"/>
  <c r="F982" i="1" s="1"/>
  <c r="M982" i="1" s="1"/>
  <c r="F983" i="1" s="1"/>
  <c r="M983" i="1" s="1"/>
  <c r="F984" i="1" s="1"/>
  <c r="M984" i="1" s="1"/>
  <c r="F985" i="1" s="1"/>
  <c r="M985" i="1" s="1"/>
  <c r="F986" i="1" s="1"/>
  <c r="M986" i="1" s="1"/>
  <c r="F987" i="1" s="1"/>
  <c r="M987" i="1" s="1"/>
  <c r="F988" i="1" s="1"/>
  <c r="M988" i="1" s="1"/>
  <c r="F989" i="1" s="1"/>
  <c r="M989" i="1" s="1"/>
  <c r="F990" i="1" s="1"/>
  <c r="M990" i="1" s="1"/>
  <c r="F991" i="1" s="1"/>
  <c r="M991" i="1" s="1"/>
  <c r="F992" i="1" s="1"/>
  <c r="M992" i="1" s="1"/>
  <c r="F993" i="1" s="1"/>
  <c r="M993" i="1" s="1"/>
  <c r="F994" i="1" s="1"/>
  <c r="M994" i="1" s="1"/>
  <c r="F995" i="1" s="1"/>
  <c r="M995" i="1" s="1"/>
  <c r="F996" i="1" s="1"/>
  <c r="M996" i="1" s="1"/>
  <c r="F997" i="1" s="1"/>
  <c r="M997" i="1" s="1"/>
  <c r="F998" i="1" s="1"/>
  <c r="M998" i="1" s="1"/>
  <c r="F999" i="1" s="1"/>
  <c r="M999" i="1" s="1"/>
  <c r="F1000" i="1" s="1"/>
  <c r="M1000" i="1" s="1"/>
  <c r="F1001" i="1" s="1"/>
  <c r="M1001" i="1" s="1"/>
  <c r="F1002" i="1" s="1"/>
  <c r="M1002" i="1" s="1"/>
  <c r="F1003" i="1" s="1"/>
  <c r="M1003" i="1" s="1"/>
  <c r="F1004" i="1" s="1"/>
  <c r="M1004" i="1" s="1"/>
  <c r="F1005" i="1" s="1"/>
  <c r="M1005" i="1" s="1"/>
  <c r="F1006" i="1" s="1"/>
  <c r="M1006" i="1" s="1"/>
  <c r="F1007" i="1" s="1"/>
  <c r="M1007" i="1" s="1"/>
  <c r="F1008" i="1" s="1"/>
  <c r="M1008" i="1" s="1"/>
  <c r="F1009" i="1" s="1"/>
  <c r="M1009" i="1" s="1"/>
  <c r="F1010" i="1" s="1"/>
  <c r="M1010" i="1" s="1"/>
  <c r="F1011" i="1" s="1"/>
  <c r="M1011" i="1" s="1"/>
  <c r="F1012" i="1" s="1"/>
  <c r="M1012" i="1" s="1"/>
  <c r="F1013" i="1" s="1"/>
  <c r="M1013" i="1" s="1"/>
  <c r="F1014" i="1" s="1"/>
  <c r="M1014" i="1" s="1"/>
  <c r="F1015" i="1" s="1"/>
  <c r="M1015" i="1" s="1"/>
  <c r="F1016" i="1" s="1"/>
  <c r="M1016" i="1" s="1"/>
  <c r="F1017" i="1" s="1"/>
  <c r="M1017" i="1" s="1"/>
  <c r="F1018" i="1" s="1"/>
  <c r="M1018" i="1" s="1"/>
  <c r="F1019" i="1" s="1"/>
  <c r="M1019" i="1" s="1"/>
  <c r="F1020" i="1" s="1"/>
  <c r="M1020" i="1" s="1"/>
  <c r="F1021" i="1" s="1"/>
  <c r="M1021" i="1" s="1"/>
  <c r="F1022" i="1" s="1"/>
  <c r="M1022" i="1" s="1"/>
  <c r="F1023" i="1" s="1"/>
  <c r="M1023" i="1" s="1"/>
  <c r="F1024" i="1" s="1"/>
  <c r="M1024" i="1" s="1"/>
  <c r="F1025" i="1" s="1"/>
  <c r="M1025" i="1" s="1"/>
  <c r="F1026" i="1" s="1"/>
  <c r="M1026" i="1" s="1"/>
  <c r="F1027" i="1" s="1"/>
  <c r="M1027" i="1" s="1"/>
  <c r="F1028" i="1" s="1"/>
  <c r="M1028" i="1" s="1"/>
  <c r="F1029" i="1" s="1"/>
  <c r="M1029" i="1" s="1"/>
  <c r="F1030" i="1" s="1"/>
  <c r="M1030" i="1" s="1"/>
  <c r="F1031" i="1" s="1"/>
  <c r="M1031" i="1" s="1"/>
  <c r="F1032" i="1" s="1"/>
  <c r="M1032" i="1" s="1"/>
  <c r="F1033" i="1" s="1"/>
  <c r="M1033" i="1" s="1"/>
  <c r="F1034" i="1" s="1"/>
  <c r="M1034" i="1" s="1"/>
  <c r="F1035" i="1" s="1"/>
  <c r="M1035" i="1" s="1"/>
  <c r="F1036" i="1" s="1"/>
  <c r="M1036" i="1" s="1"/>
  <c r="F1037" i="1" s="1"/>
  <c r="M1037" i="1" s="1"/>
  <c r="F1038" i="1" s="1"/>
  <c r="M1038" i="1" s="1"/>
  <c r="F1039" i="1" s="1"/>
  <c r="M1039" i="1" s="1"/>
  <c r="F1040" i="1" s="1"/>
  <c r="M1040" i="1" s="1"/>
  <c r="F1041" i="1" s="1"/>
  <c r="M1041" i="1" s="1"/>
  <c r="F1042" i="1" s="1"/>
  <c r="M1042" i="1" s="1"/>
  <c r="F1043" i="1" s="1"/>
  <c r="M1043" i="1" s="1"/>
  <c r="F1044" i="1" s="1"/>
  <c r="M1044" i="1" s="1"/>
  <c r="F1045" i="1" s="1"/>
  <c r="M1045" i="1" s="1"/>
  <c r="F1046" i="1" s="1"/>
  <c r="M1046" i="1" s="1"/>
  <c r="F1047" i="1" s="1"/>
  <c r="M1047" i="1" s="1"/>
  <c r="F1048" i="1" s="1"/>
  <c r="M1048" i="1" s="1"/>
  <c r="F1049" i="1" s="1"/>
  <c r="M1049" i="1" s="1"/>
  <c r="F1050" i="1" s="1"/>
  <c r="M1050" i="1" s="1"/>
  <c r="F1051" i="1" s="1"/>
  <c r="M1051" i="1" s="1"/>
  <c r="F1052" i="1" s="1"/>
  <c r="M1052" i="1" s="1"/>
  <c r="F1053" i="1" s="1"/>
  <c r="M1053" i="1" s="1"/>
  <c r="F1054" i="1" s="1"/>
  <c r="M1054" i="1" s="1"/>
  <c r="F1055" i="1" s="1"/>
  <c r="M1055" i="1" s="1"/>
  <c r="F1056" i="1" s="1"/>
  <c r="M1056" i="1" s="1"/>
  <c r="F1057" i="1" s="1"/>
  <c r="M1057" i="1" s="1"/>
  <c r="F1058" i="1" s="1"/>
  <c r="M1058" i="1" s="1"/>
  <c r="F1059" i="1" s="1"/>
  <c r="M1059" i="1" s="1"/>
  <c r="F1060" i="1" s="1"/>
  <c r="M1060" i="1" s="1"/>
  <c r="F1061" i="1" s="1"/>
  <c r="M1061" i="1" s="1"/>
  <c r="F1062" i="1" s="1"/>
  <c r="M1062" i="1" s="1"/>
  <c r="F1063" i="1" s="1"/>
  <c r="M1063" i="1" s="1"/>
  <c r="F1064" i="1" s="1"/>
  <c r="M1064" i="1" s="1"/>
  <c r="F1065" i="1" s="1"/>
  <c r="M1065" i="1" s="1"/>
  <c r="F1066" i="1" s="1"/>
  <c r="M1066" i="1" s="1"/>
  <c r="F1067" i="1" s="1"/>
  <c r="M1067" i="1" s="1"/>
  <c r="F1068" i="1" s="1"/>
  <c r="M1068" i="1" s="1"/>
  <c r="F1069" i="1" s="1"/>
  <c r="M1069" i="1" s="1"/>
  <c r="F1070" i="1" s="1"/>
  <c r="M1070" i="1" s="1"/>
  <c r="F1071" i="1" s="1"/>
  <c r="M1071" i="1" s="1"/>
  <c r="F1072" i="1" s="1"/>
  <c r="M1072" i="1" s="1"/>
  <c r="F1073" i="1" s="1"/>
  <c r="M1073" i="1" s="1"/>
  <c r="F1074" i="1" s="1"/>
  <c r="M1074" i="1" s="1"/>
  <c r="F1075" i="1" s="1"/>
  <c r="M1075" i="1" s="1"/>
  <c r="F1076" i="1" s="1"/>
  <c r="M1076" i="1" s="1"/>
  <c r="F1077" i="1" s="1"/>
  <c r="M1077" i="1" s="1"/>
  <c r="F1078" i="1" s="1"/>
  <c r="M1078" i="1" s="1"/>
  <c r="F1079" i="1" s="1"/>
  <c r="M1079" i="1" s="1"/>
  <c r="F1080" i="1" s="1"/>
  <c r="M1080" i="1" s="1"/>
  <c r="F1081" i="1" s="1"/>
  <c r="M1081" i="1" s="1"/>
  <c r="F1082" i="1" s="1"/>
  <c r="M1082" i="1" s="1"/>
  <c r="F1083" i="1" s="1"/>
  <c r="M1083" i="1" s="1"/>
  <c r="F1084" i="1" s="1"/>
  <c r="M1084" i="1" s="1"/>
  <c r="F1085" i="1" s="1"/>
  <c r="M1085" i="1" s="1"/>
  <c r="F1086" i="1" s="1"/>
  <c r="M1086" i="1" s="1"/>
  <c r="F1087" i="1" s="1"/>
  <c r="M1087" i="1" s="1"/>
  <c r="F1088" i="1" s="1"/>
  <c r="M1088" i="1" s="1"/>
  <c r="F1089" i="1" s="1"/>
  <c r="M1089" i="1" s="1"/>
  <c r="F1090" i="1" s="1"/>
  <c r="M1090" i="1" s="1"/>
  <c r="F1091" i="1" s="1"/>
  <c r="M1091" i="1" s="1"/>
  <c r="F1092" i="1" s="1"/>
  <c r="M1092" i="1" s="1"/>
  <c r="F1093" i="1" s="1"/>
  <c r="M1093" i="1" s="1"/>
  <c r="F1094" i="1" s="1"/>
  <c r="M1094" i="1" s="1"/>
  <c r="F1095" i="1" s="1"/>
  <c r="M1095" i="1" s="1"/>
  <c r="F1096" i="1" s="1"/>
  <c r="M1096" i="1" s="1"/>
  <c r="F1097" i="1" s="1"/>
  <c r="M1097" i="1" s="1"/>
  <c r="F1098" i="1" s="1"/>
  <c r="M1098" i="1" s="1"/>
  <c r="F1099" i="1" s="1"/>
  <c r="M1099" i="1" s="1"/>
  <c r="F1100" i="1" s="1"/>
  <c r="M1100" i="1" s="1"/>
  <c r="F1101" i="1" s="1"/>
  <c r="M1101" i="1" s="1"/>
  <c r="F1102" i="1" s="1"/>
  <c r="M1102" i="1" s="1"/>
  <c r="F1103" i="1" s="1"/>
  <c r="M1103" i="1" s="1"/>
  <c r="F1104" i="1" s="1"/>
  <c r="M1104" i="1" s="1"/>
  <c r="F1105" i="1" s="1"/>
  <c r="M1105" i="1" s="1"/>
  <c r="F1106" i="1" s="1"/>
  <c r="M1106" i="1" s="1"/>
  <c r="F1107" i="1" s="1"/>
  <c r="M1107" i="1" s="1"/>
  <c r="F1108" i="1" s="1"/>
  <c r="M1108" i="1" s="1"/>
  <c r="F1109" i="1" s="1"/>
  <c r="M1109" i="1" s="1"/>
  <c r="F1110" i="1" s="1"/>
  <c r="M1110" i="1" s="1"/>
  <c r="F1111" i="1" s="1"/>
  <c r="M1111" i="1" s="1"/>
  <c r="F1112" i="1" s="1"/>
  <c r="M1112" i="1" s="1"/>
  <c r="F1113" i="1" s="1"/>
  <c r="M1113" i="1" s="1"/>
  <c r="F1114" i="1" s="1"/>
  <c r="M1114" i="1" s="1"/>
  <c r="F1115" i="1" s="1"/>
  <c r="M1115" i="1" s="1"/>
  <c r="F1116" i="1" s="1"/>
  <c r="M1116" i="1" s="1"/>
  <c r="F1117" i="1" s="1"/>
  <c r="M1117" i="1" s="1"/>
  <c r="F1118" i="1" s="1"/>
  <c r="M1118" i="1" s="1"/>
  <c r="F1119" i="1" s="1"/>
  <c r="M1119" i="1" s="1"/>
  <c r="F1120" i="1" s="1"/>
  <c r="M1120" i="1" s="1"/>
  <c r="F1121" i="1" s="1"/>
  <c r="M1121" i="1" s="1"/>
  <c r="F1122" i="1" s="1"/>
  <c r="M1122" i="1" s="1"/>
  <c r="F1123" i="1" s="1"/>
  <c r="M1123" i="1" s="1"/>
  <c r="F1124" i="1" s="1"/>
  <c r="M1124" i="1" s="1"/>
  <c r="F1125" i="1" s="1"/>
  <c r="M1125" i="1" s="1"/>
  <c r="F1126" i="1" s="1"/>
  <c r="M1126" i="1" s="1"/>
  <c r="F1127" i="1" s="1"/>
  <c r="M1127" i="1" s="1"/>
  <c r="F1128" i="1" s="1"/>
  <c r="M1128" i="1" s="1"/>
  <c r="F1129" i="1" s="1"/>
  <c r="M1129" i="1" s="1"/>
  <c r="F1130" i="1" s="1"/>
  <c r="M1130" i="1" s="1"/>
  <c r="F1131" i="1" s="1"/>
  <c r="M1131" i="1" s="1"/>
  <c r="F1132" i="1" s="1"/>
  <c r="M1132" i="1" s="1"/>
  <c r="F1133" i="1" s="1"/>
  <c r="M1133" i="1" s="1"/>
  <c r="F1134" i="1" s="1"/>
  <c r="M1134" i="1" s="1"/>
  <c r="F1135" i="1" s="1"/>
  <c r="M1135" i="1" s="1"/>
  <c r="F1136" i="1" s="1"/>
  <c r="M1136" i="1" s="1"/>
  <c r="F1137" i="1" s="1"/>
  <c r="M1137" i="1" s="1"/>
  <c r="F1138" i="1" s="1"/>
  <c r="M1138" i="1" s="1"/>
  <c r="F1139" i="1" s="1"/>
  <c r="M1139" i="1" s="1"/>
  <c r="F1140" i="1" s="1"/>
  <c r="M1140" i="1" s="1"/>
  <c r="F1141" i="1" s="1"/>
  <c r="M1141" i="1" s="1"/>
  <c r="F1142" i="1" s="1"/>
  <c r="M1142" i="1" s="1"/>
  <c r="F1143" i="1" s="1"/>
  <c r="M1143" i="1" s="1"/>
  <c r="F1144" i="1" s="1"/>
  <c r="M1144" i="1" s="1"/>
  <c r="F1145" i="1" s="1"/>
  <c r="M1145" i="1" s="1"/>
  <c r="F1146" i="1" s="1"/>
  <c r="M1146" i="1" s="1"/>
  <c r="F1147" i="1" s="1"/>
  <c r="M1147" i="1" s="1"/>
  <c r="F1148" i="1" s="1"/>
  <c r="M1148" i="1" s="1"/>
  <c r="F1149" i="1" s="1"/>
  <c r="M1149" i="1" s="1"/>
  <c r="F1150" i="1" s="1"/>
  <c r="M1150" i="1" s="1"/>
  <c r="F1151" i="1" s="1"/>
  <c r="M1151" i="1" s="1"/>
  <c r="F1152" i="1" s="1"/>
  <c r="M1152" i="1" s="1"/>
  <c r="F1153" i="1" s="1"/>
  <c r="M1153" i="1" s="1"/>
  <c r="F1154" i="1" s="1"/>
  <c r="M1154" i="1" s="1"/>
  <c r="F1155" i="1" s="1"/>
  <c r="M1155" i="1" s="1"/>
  <c r="F1156" i="1" s="1"/>
  <c r="M1156" i="1" s="1"/>
  <c r="F1157" i="1" s="1"/>
  <c r="M1157" i="1" s="1"/>
  <c r="F1158" i="1" s="1"/>
  <c r="M1158" i="1" s="1"/>
  <c r="F1159" i="1" s="1"/>
  <c r="M1159" i="1" s="1"/>
  <c r="F1160" i="1" s="1"/>
  <c r="M1160" i="1" s="1"/>
  <c r="F1161" i="1" s="1"/>
  <c r="M1161" i="1" s="1"/>
  <c r="F1162" i="1" s="1"/>
  <c r="M1162" i="1" s="1"/>
  <c r="F1163" i="1" s="1"/>
  <c r="M1163" i="1" s="1"/>
  <c r="F1164" i="1" s="1"/>
  <c r="M1164" i="1" s="1"/>
  <c r="F1165" i="1" s="1"/>
  <c r="M1165" i="1" s="1"/>
  <c r="F1166" i="1" s="1"/>
  <c r="M1166" i="1" s="1"/>
  <c r="F1167" i="1" s="1"/>
  <c r="M1167" i="1" s="1"/>
  <c r="F1168" i="1" s="1"/>
  <c r="M1168" i="1" s="1"/>
  <c r="F1169" i="1" s="1"/>
  <c r="M1169" i="1" s="1"/>
  <c r="F1170" i="1" s="1"/>
  <c r="M1170" i="1" s="1"/>
  <c r="F1171" i="1" s="1"/>
  <c r="M1171" i="1" s="1"/>
  <c r="F1172" i="1" s="1"/>
  <c r="M1172" i="1" s="1"/>
  <c r="F1173" i="1" s="1"/>
  <c r="M1173" i="1" s="1"/>
  <c r="F1174" i="1" s="1"/>
  <c r="M1174" i="1" s="1"/>
  <c r="F1175" i="1" s="1"/>
  <c r="M1175" i="1" s="1"/>
  <c r="F1176" i="1" s="1"/>
  <c r="M1176" i="1" s="1"/>
  <c r="F1177" i="1" s="1"/>
  <c r="M1177" i="1" s="1"/>
  <c r="F1178" i="1" s="1"/>
  <c r="M1178" i="1" s="1"/>
  <c r="F1179" i="1" s="1"/>
  <c r="M1179" i="1" s="1"/>
  <c r="F1180" i="1" s="1"/>
  <c r="M1180" i="1" s="1"/>
  <c r="F1181" i="1" s="1"/>
  <c r="M1181" i="1" s="1"/>
  <c r="F1182" i="1" s="1"/>
  <c r="M1182" i="1" s="1"/>
  <c r="F1183" i="1" s="1"/>
  <c r="M1183" i="1" s="1"/>
  <c r="F1184" i="1" s="1"/>
  <c r="M1184" i="1" s="1"/>
  <c r="F1185" i="1" s="1"/>
  <c r="M1185" i="1" s="1"/>
  <c r="F1186" i="1" s="1"/>
  <c r="M1186" i="1" s="1"/>
  <c r="F1187" i="1" s="1"/>
  <c r="M1187" i="1" s="1"/>
  <c r="F1188" i="1" s="1"/>
  <c r="M1188" i="1" s="1"/>
  <c r="F1189" i="1" s="1"/>
  <c r="M1189" i="1" s="1"/>
  <c r="F1190" i="1" s="1"/>
  <c r="M1190" i="1" s="1"/>
  <c r="F1191" i="1" s="1"/>
  <c r="M1191" i="1" s="1"/>
  <c r="F1192" i="1" s="1"/>
  <c r="M1192" i="1" s="1"/>
  <c r="F1193" i="1" s="1"/>
  <c r="M1193" i="1" s="1"/>
  <c r="F1194" i="1" s="1"/>
  <c r="M1194" i="1" s="1"/>
  <c r="F1195" i="1" s="1"/>
  <c r="M1195" i="1" s="1"/>
  <c r="F1196" i="1" s="1"/>
  <c r="M1196" i="1" s="1"/>
  <c r="F1197" i="1" s="1"/>
  <c r="M1197" i="1" s="1"/>
  <c r="F1198" i="1" s="1"/>
  <c r="M1198" i="1" s="1"/>
  <c r="F1199" i="1" s="1"/>
  <c r="M1199" i="1" s="1"/>
  <c r="F1200" i="1" s="1"/>
  <c r="M1200" i="1" s="1"/>
  <c r="F1201" i="1" s="1"/>
  <c r="M1201" i="1" s="1"/>
  <c r="F1202" i="1" s="1"/>
  <c r="M1202" i="1" s="1"/>
  <c r="F1203" i="1" s="1"/>
  <c r="M1203" i="1" s="1"/>
  <c r="F1204" i="1" s="1"/>
  <c r="M1204" i="1" s="1"/>
  <c r="F1205" i="1" s="1"/>
  <c r="M1205" i="1" s="1"/>
  <c r="F1206" i="1" s="1"/>
  <c r="M1206" i="1" s="1"/>
  <c r="F1207" i="1" s="1"/>
  <c r="M1207" i="1" s="1"/>
  <c r="F1208" i="1" s="1"/>
  <c r="M1208" i="1" s="1"/>
  <c r="F1209" i="1" s="1"/>
  <c r="M1209" i="1" s="1"/>
  <c r="F1210" i="1" s="1"/>
  <c r="M1210" i="1" s="1"/>
  <c r="F1211" i="1" s="1"/>
  <c r="M1211" i="1" s="1"/>
  <c r="F1212" i="1" s="1"/>
  <c r="M1212" i="1" s="1"/>
  <c r="F1213" i="1" s="1"/>
  <c r="M1213" i="1" s="1"/>
  <c r="F1214" i="1" s="1"/>
  <c r="M1214" i="1" s="1"/>
  <c r="F1215" i="1" s="1"/>
  <c r="M1215" i="1" s="1"/>
  <c r="F1216" i="1" s="1"/>
  <c r="M1216" i="1" s="1"/>
  <c r="F1217" i="1" s="1"/>
  <c r="M1217" i="1" s="1"/>
  <c r="F1218" i="1" s="1"/>
  <c r="M1218" i="1" s="1"/>
  <c r="F1219" i="1" s="1"/>
  <c r="M1219" i="1" s="1"/>
  <c r="F1220" i="1" s="1"/>
  <c r="M1220" i="1" s="1"/>
  <c r="F1221" i="1" s="1"/>
  <c r="M1221" i="1" s="1"/>
  <c r="F1222" i="1" s="1"/>
  <c r="M1222" i="1" s="1"/>
  <c r="F1223" i="1" s="1"/>
  <c r="M1223" i="1" s="1"/>
  <c r="F1224" i="1" s="1"/>
  <c r="M1224" i="1" s="1"/>
  <c r="F1225" i="1" s="1"/>
  <c r="M1225" i="1" s="1"/>
  <c r="F1226" i="1" s="1"/>
  <c r="M1226" i="1" s="1"/>
  <c r="F1227" i="1" s="1"/>
  <c r="M1227" i="1" s="1"/>
  <c r="F1228" i="1" s="1"/>
  <c r="M1228" i="1" s="1"/>
  <c r="F1229" i="1" s="1"/>
  <c r="M1229" i="1" s="1"/>
  <c r="F1230" i="1" s="1"/>
  <c r="M1230" i="1" s="1"/>
  <c r="F1231" i="1" s="1"/>
  <c r="M1231" i="1" s="1"/>
  <c r="F1232" i="1" s="1"/>
  <c r="M1232" i="1" s="1"/>
  <c r="F1233" i="1" s="1"/>
  <c r="M1233" i="1" s="1"/>
  <c r="F1234" i="1" s="1"/>
  <c r="M1234" i="1" s="1"/>
  <c r="F1235" i="1" s="1"/>
  <c r="M1235" i="1" s="1"/>
  <c r="F1236" i="1" s="1"/>
  <c r="M1236" i="1" s="1"/>
  <c r="F1237" i="1" s="1"/>
  <c r="M1237" i="1" s="1"/>
  <c r="F1238" i="1" s="1"/>
  <c r="M1238" i="1" s="1"/>
  <c r="F1239" i="1" s="1"/>
  <c r="M1239" i="1" s="1"/>
  <c r="F1240" i="1" s="1"/>
  <c r="M1240" i="1" s="1"/>
  <c r="F1241" i="1" s="1"/>
  <c r="M1241" i="1" s="1"/>
  <c r="F1242" i="1" s="1"/>
  <c r="M1242" i="1" s="1"/>
  <c r="F1243" i="1" s="1"/>
  <c r="M1243" i="1" s="1"/>
  <c r="F1244" i="1" s="1"/>
  <c r="M1244" i="1" s="1"/>
  <c r="F1245" i="1" s="1"/>
  <c r="M1245" i="1" s="1"/>
  <c r="F1246" i="1" s="1"/>
  <c r="M1246" i="1" s="1"/>
  <c r="F1247" i="1" s="1"/>
  <c r="M1247" i="1" s="1"/>
  <c r="F1248" i="1" s="1"/>
  <c r="M1248" i="1" s="1"/>
  <c r="F1249" i="1" s="1"/>
  <c r="M1249" i="1" s="1"/>
  <c r="F1250" i="1" s="1"/>
  <c r="M1250" i="1" s="1"/>
  <c r="F1251" i="1" s="1"/>
  <c r="M1251" i="1" s="1"/>
  <c r="F1252" i="1" s="1"/>
  <c r="M1252" i="1" s="1"/>
  <c r="F1253" i="1" s="1"/>
  <c r="M1253" i="1" s="1"/>
  <c r="F1254" i="1" s="1"/>
  <c r="M1254" i="1" s="1"/>
  <c r="F1255" i="1" s="1"/>
  <c r="M1255" i="1" s="1"/>
  <c r="F1256" i="1" s="1"/>
  <c r="M1256" i="1" s="1"/>
  <c r="F1257" i="1" s="1"/>
  <c r="M1257" i="1" s="1"/>
  <c r="F1258" i="1" s="1"/>
  <c r="M1258" i="1" s="1"/>
  <c r="F1259" i="1" s="1"/>
  <c r="M1259" i="1" s="1"/>
  <c r="F1260" i="1" s="1"/>
  <c r="M1260" i="1" s="1"/>
  <c r="F1261" i="1" s="1"/>
  <c r="M1261" i="1" s="1"/>
  <c r="F1262" i="1" s="1"/>
  <c r="M1262" i="1" s="1"/>
  <c r="F1263" i="1" s="1"/>
  <c r="M1263" i="1" s="1"/>
  <c r="F1264" i="1" s="1"/>
  <c r="M1264" i="1" s="1"/>
  <c r="F1265" i="1" s="1"/>
  <c r="M1265" i="1" s="1"/>
  <c r="F1266" i="1" s="1"/>
  <c r="M1266" i="1" s="1"/>
  <c r="F1267" i="1" s="1"/>
  <c r="M1267" i="1" s="1"/>
  <c r="F1268" i="1" s="1"/>
  <c r="M1268" i="1" s="1"/>
  <c r="F1269" i="1" s="1"/>
  <c r="M1269" i="1" s="1"/>
  <c r="F1270" i="1" s="1"/>
  <c r="M1270" i="1" s="1"/>
  <c r="F1271" i="1" s="1"/>
  <c r="M1271" i="1" s="1"/>
  <c r="F1272" i="1" s="1"/>
  <c r="M1272" i="1" s="1"/>
  <c r="F1273" i="1" s="1"/>
  <c r="M1273" i="1" s="1"/>
  <c r="F1274" i="1" s="1"/>
  <c r="M1274" i="1" s="1"/>
  <c r="F1275" i="1" s="1"/>
  <c r="M1275" i="1" s="1"/>
  <c r="F1276" i="1" s="1"/>
  <c r="M1276" i="1" s="1"/>
  <c r="F1277" i="1" s="1"/>
  <c r="M1277" i="1" s="1"/>
  <c r="F1278" i="1" s="1"/>
  <c r="M1278" i="1" s="1"/>
  <c r="F1279" i="1" s="1"/>
  <c r="M1279" i="1" s="1"/>
  <c r="F1280" i="1" s="1"/>
  <c r="M1280" i="1" s="1"/>
  <c r="F1281" i="1" s="1"/>
  <c r="M1281" i="1" s="1"/>
  <c r="F1282" i="1" s="1"/>
  <c r="M1282" i="1" s="1"/>
  <c r="F1283" i="1" s="1"/>
  <c r="M1283" i="1" s="1"/>
  <c r="F1284" i="1" s="1"/>
  <c r="M1284" i="1" s="1"/>
  <c r="F1285" i="1" s="1"/>
  <c r="M1285" i="1" s="1"/>
  <c r="F1286" i="1" s="1"/>
  <c r="M1286" i="1" s="1"/>
  <c r="F1287" i="1" s="1"/>
  <c r="M1287" i="1" s="1"/>
  <c r="F1288" i="1" s="1"/>
  <c r="M1288" i="1" s="1"/>
  <c r="F1289" i="1" s="1"/>
  <c r="M1289" i="1" s="1"/>
  <c r="F1290" i="1" s="1"/>
  <c r="M1290" i="1" s="1"/>
  <c r="F1291" i="1" s="1"/>
  <c r="M1291" i="1" s="1"/>
  <c r="F1292" i="1" s="1"/>
  <c r="M1292" i="1" s="1"/>
  <c r="F1293" i="1" s="1"/>
  <c r="M1293" i="1" s="1"/>
  <c r="F1294" i="1" s="1"/>
  <c r="M1294" i="1" s="1"/>
  <c r="F1295" i="1" s="1"/>
  <c r="M1295" i="1" s="1"/>
  <c r="F1296" i="1" s="1"/>
  <c r="M1296" i="1" s="1"/>
  <c r="F1297" i="1" s="1"/>
  <c r="M1297" i="1" s="1"/>
  <c r="F1298" i="1" s="1"/>
  <c r="M1298" i="1" s="1"/>
  <c r="F1299" i="1" s="1"/>
  <c r="M1299" i="1" s="1"/>
  <c r="F1300" i="1" s="1"/>
  <c r="M1300" i="1" s="1"/>
  <c r="F1301" i="1" s="1"/>
  <c r="M1301" i="1" s="1"/>
  <c r="F1302" i="1" s="1"/>
  <c r="M1302" i="1" s="1"/>
  <c r="F1303" i="1" s="1"/>
  <c r="M1303" i="1" s="1"/>
  <c r="F1304" i="1" s="1"/>
  <c r="M1304" i="1" s="1"/>
  <c r="F1305" i="1" s="1"/>
  <c r="M1305" i="1" s="1"/>
  <c r="F1306" i="1" s="1"/>
  <c r="M1306" i="1" s="1"/>
  <c r="F1307" i="1" s="1"/>
  <c r="M1307" i="1" s="1"/>
  <c r="F1308" i="1" s="1"/>
  <c r="M1308" i="1" s="1"/>
  <c r="F1309" i="1" s="1"/>
  <c r="M1309" i="1" s="1"/>
  <c r="F1310" i="1" s="1"/>
  <c r="M1310" i="1" s="1"/>
  <c r="F1311" i="1" s="1"/>
  <c r="M1311" i="1" s="1"/>
  <c r="F1312" i="1" s="1"/>
  <c r="M1312" i="1" s="1"/>
  <c r="F1313" i="1" s="1"/>
  <c r="M1313" i="1" s="1"/>
  <c r="F1314" i="1" s="1"/>
  <c r="M1314" i="1" s="1"/>
  <c r="F1315" i="1" s="1"/>
  <c r="M1315" i="1" s="1"/>
  <c r="F1316" i="1" s="1"/>
  <c r="M1316" i="1" s="1"/>
  <c r="F1317" i="1" s="1"/>
  <c r="M1317" i="1" s="1"/>
  <c r="F1318" i="1" s="1"/>
  <c r="M1318" i="1" s="1"/>
  <c r="F1319" i="1" s="1"/>
  <c r="M1319" i="1" s="1"/>
  <c r="F1320" i="1" s="1"/>
  <c r="M1320" i="1" s="1"/>
  <c r="F1321" i="1" s="1"/>
  <c r="M1321" i="1" s="1"/>
  <c r="F1322" i="1" s="1"/>
  <c r="M1322" i="1" s="1"/>
  <c r="F1323" i="1" s="1"/>
  <c r="M1323" i="1" s="1"/>
  <c r="F1324" i="1" s="1"/>
  <c r="M1324" i="1" s="1"/>
  <c r="F1325" i="1" s="1"/>
  <c r="M1325" i="1" s="1"/>
  <c r="F1326" i="1" s="1"/>
  <c r="M1326" i="1" s="1"/>
  <c r="F1327" i="1" s="1"/>
  <c r="M1327" i="1" s="1"/>
  <c r="F1328" i="1" s="1"/>
  <c r="M1328" i="1" s="1"/>
  <c r="F1329" i="1" s="1"/>
  <c r="M1329" i="1" s="1"/>
  <c r="F1330" i="1" s="1"/>
  <c r="M1330" i="1" s="1"/>
  <c r="F1331" i="1" s="1"/>
  <c r="M1331" i="1" s="1"/>
  <c r="F1332" i="1" s="1"/>
  <c r="M1332" i="1" s="1"/>
  <c r="F1333" i="1" s="1"/>
  <c r="M1333" i="1" s="1"/>
  <c r="F1334" i="1" s="1"/>
  <c r="M1334" i="1" s="1"/>
  <c r="F1335" i="1" s="1"/>
  <c r="M1335" i="1" s="1"/>
  <c r="F1336" i="1" s="1"/>
  <c r="M1336" i="1" s="1"/>
  <c r="F1337" i="1" s="1"/>
  <c r="M1337" i="1" s="1"/>
  <c r="F1338" i="1" s="1"/>
  <c r="M1338" i="1" s="1"/>
  <c r="F1339" i="1" s="1"/>
  <c r="M1339" i="1" s="1"/>
  <c r="F1340" i="1" s="1"/>
  <c r="M1340" i="1" s="1"/>
  <c r="F1341" i="1" s="1"/>
  <c r="M1341" i="1" s="1"/>
  <c r="F1342" i="1" s="1"/>
  <c r="M1342" i="1" s="1"/>
  <c r="F1343" i="1" s="1"/>
  <c r="M1343" i="1" s="1"/>
  <c r="F1344" i="1" s="1"/>
  <c r="M1344" i="1" s="1"/>
  <c r="F1345" i="1" s="1"/>
  <c r="M1345" i="1" s="1"/>
  <c r="F1346" i="1" s="1"/>
  <c r="M1346" i="1" s="1"/>
  <c r="F1347" i="1" s="1"/>
  <c r="M1347" i="1" s="1"/>
  <c r="F1348" i="1" s="1"/>
  <c r="M1348" i="1" s="1"/>
  <c r="F1349" i="1" s="1"/>
  <c r="M1349" i="1" s="1"/>
  <c r="F1350" i="1" s="1"/>
  <c r="M1350" i="1" s="1"/>
  <c r="F1351" i="1" s="1"/>
  <c r="M1351" i="1" s="1"/>
  <c r="F1352" i="1" s="1"/>
  <c r="M1352" i="1" s="1"/>
  <c r="F1353" i="1" s="1"/>
  <c r="M1353" i="1" s="1"/>
  <c r="F1354" i="1" s="1"/>
  <c r="M1354" i="1" s="1"/>
  <c r="F1355" i="1" s="1"/>
  <c r="M1355" i="1" s="1"/>
  <c r="F1356" i="1" s="1"/>
  <c r="M1356" i="1" s="1"/>
  <c r="F1357" i="1" s="1"/>
  <c r="M1357" i="1" s="1"/>
  <c r="F1358" i="1" s="1"/>
  <c r="M1358" i="1" s="1"/>
  <c r="F1359" i="1" s="1"/>
  <c r="M1359" i="1" s="1"/>
  <c r="F1360" i="1" s="1"/>
  <c r="M1360" i="1" s="1"/>
  <c r="F1361" i="1" s="1"/>
  <c r="M1361" i="1" s="1"/>
  <c r="F1362" i="1" s="1"/>
  <c r="M1362" i="1" s="1"/>
  <c r="F1363" i="1" s="1"/>
  <c r="M1363" i="1" s="1"/>
  <c r="F1364" i="1" s="1"/>
  <c r="M1364" i="1" s="1"/>
  <c r="F1365" i="1" s="1"/>
  <c r="M1365" i="1" s="1"/>
  <c r="F1366" i="1" s="1"/>
  <c r="M1366" i="1" s="1"/>
  <c r="F1367" i="1" s="1"/>
  <c r="M1367" i="1" s="1"/>
  <c r="F1368" i="1" s="1"/>
  <c r="M1368" i="1" s="1"/>
  <c r="F1369" i="1" s="1"/>
  <c r="M1369" i="1" s="1"/>
  <c r="F1370" i="1" s="1"/>
  <c r="M1370" i="1" s="1"/>
  <c r="F1371" i="1" s="1"/>
  <c r="M1371" i="1" s="1"/>
  <c r="F1372" i="1" s="1"/>
  <c r="M1372" i="1" s="1"/>
  <c r="F1373" i="1" s="1"/>
  <c r="M1373" i="1" s="1"/>
  <c r="F1374" i="1" s="1"/>
  <c r="M1374" i="1" s="1"/>
  <c r="F1375" i="1" s="1"/>
  <c r="M1375" i="1" s="1"/>
  <c r="F1376" i="1" s="1"/>
  <c r="M1376" i="1" s="1"/>
  <c r="F1377" i="1" s="1"/>
  <c r="M1377" i="1" s="1"/>
  <c r="F1378" i="1" s="1"/>
  <c r="M1378" i="1" s="1"/>
  <c r="F1379" i="1" s="1"/>
  <c r="M1379" i="1" s="1"/>
  <c r="F1380" i="1" s="1"/>
  <c r="M1380" i="1" s="1"/>
  <c r="F1381" i="1" s="1"/>
  <c r="M1381" i="1" s="1"/>
  <c r="F1382" i="1" s="1"/>
  <c r="M1382" i="1" s="1"/>
  <c r="F1383" i="1" s="1"/>
  <c r="M1383" i="1" s="1"/>
  <c r="F1384" i="1" s="1"/>
  <c r="M1384" i="1" s="1"/>
  <c r="F1385" i="1" s="1"/>
  <c r="M1385" i="1" s="1"/>
  <c r="F1386" i="1" s="1"/>
  <c r="M1386" i="1" s="1"/>
  <c r="F1387" i="1" s="1"/>
  <c r="M1387" i="1" s="1"/>
  <c r="F1388" i="1" s="1"/>
  <c r="M1388" i="1" s="1"/>
  <c r="F1389" i="1" s="1"/>
  <c r="M1389" i="1" s="1"/>
  <c r="F1390" i="1" s="1"/>
  <c r="M1390" i="1" s="1"/>
  <c r="F1391" i="1" s="1"/>
  <c r="M1391" i="1" s="1"/>
  <c r="F1392" i="1" s="1"/>
  <c r="M1392" i="1" s="1"/>
  <c r="F1393" i="1" s="1"/>
  <c r="M1393" i="1" s="1"/>
  <c r="F1394" i="1" s="1"/>
  <c r="M1394" i="1" s="1"/>
  <c r="F1395" i="1" s="1"/>
  <c r="M1395" i="1" s="1"/>
  <c r="F1396" i="1" s="1"/>
  <c r="M1396" i="1" s="1"/>
  <c r="F1397" i="1" s="1"/>
  <c r="M1397" i="1" s="1"/>
  <c r="F1398" i="1" s="1"/>
  <c r="M1398" i="1" s="1"/>
  <c r="F1399" i="1" s="1"/>
  <c r="M1399" i="1" s="1"/>
  <c r="F1400" i="1" s="1"/>
  <c r="M1400" i="1" s="1"/>
  <c r="F1401" i="1" s="1"/>
  <c r="M1401" i="1" s="1"/>
  <c r="F1402" i="1" s="1"/>
  <c r="M1402" i="1" s="1"/>
  <c r="F1403" i="1" s="1"/>
  <c r="M1403" i="1" s="1"/>
  <c r="F1404" i="1" s="1"/>
  <c r="M1404" i="1" s="1"/>
  <c r="F1405" i="1" s="1"/>
  <c r="M1405" i="1" s="1"/>
  <c r="F1406" i="1" s="1"/>
  <c r="M1406" i="1" s="1"/>
  <c r="F1407" i="1" s="1"/>
  <c r="M1407" i="1" s="1"/>
  <c r="F1408" i="1" s="1"/>
  <c r="M1408" i="1" s="1"/>
  <c r="F1409" i="1" s="1"/>
  <c r="M1409" i="1" s="1"/>
  <c r="F1410" i="1" s="1"/>
  <c r="M1410" i="1" s="1"/>
  <c r="F1411" i="1" s="1"/>
  <c r="M1411" i="1" s="1"/>
  <c r="F1412" i="1" s="1"/>
  <c r="M1412" i="1" s="1"/>
  <c r="F1413" i="1" s="1"/>
  <c r="M1413" i="1" s="1"/>
  <c r="F1414" i="1" s="1"/>
  <c r="M1414" i="1" s="1"/>
  <c r="F1415" i="1" s="1"/>
  <c r="M1415" i="1" s="1"/>
  <c r="F1416" i="1" s="1"/>
  <c r="M1416" i="1" s="1"/>
  <c r="F1417" i="1" s="1"/>
  <c r="M1417" i="1" s="1"/>
  <c r="F1418" i="1" s="1"/>
  <c r="M1418" i="1" s="1"/>
  <c r="F1419" i="1" s="1"/>
  <c r="M1419" i="1" s="1"/>
  <c r="F1420" i="1" s="1"/>
  <c r="M1420" i="1" s="1"/>
  <c r="F1421" i="1" s="1"/>
  <c r="M1421" i="1" s="1"/>
  <c r="F1422" i="1" s="1"/>
  <c r="M1422" i="1" s="1"/>
  <c r="F1423" i="1" s="1"/>
  <c r="M1423" i="1" s="1"/>
  <c r="F1424" i="1" s="1"/>
  <c r="M1424" i="1" s="1"/>
  <c r="F1425" i="1" s="1"/>
  <c r="M1425" i="1" s="1"/>
  <c r="F1426" i="1" s="1"/>
  <c r="M1426" i="1" s="1"/>
  <c r="F1427" i="1" s="1"/>
  <c r="M1427" i="1" s="1"/>
  <c r="F1428" i="1" s="1"/>
  <c r="M1428" i="1" s="1"/>
  <c r="F1429" i="1" s="1"/>
  <c r="M1429" i="1" s="1"/>
  <c r="F1430" i="1" s="1"/>
  <c r="M1430" i="1" s="1"/>
  <c r="F1431" i="1" s="1"/>
  <c r="M1431" i="1" s="1"/>
  <c r="F1432" i="1" s="1"/>
  <c r="M1432" i="1" s="1"/>
  <c r="F1433" i="1" s="1"/>
  <c r="M1433" i="1" s="1"/>
  <c r="F1434" i="1" s="1"/>
  <c r="M1434" i="1" s="1"/>
  <c r="F1435" i="1" s="1"/>
  <c r="M1435" i="1" s="1"/>
  <c r="F1436" i="1" s="1"/>
  <c r="M1436" i="1" s="1"/>
  <c r="F1437" i="1" s="1"/>
  <c r="M1437" i="1" s="1"/>
  <c r="F1438" i="1" s="1"/>
  <c r="M1438" i="1" s="1"/>
  <c r="F1439" i="1" s="1"/>
  <c r="M1439" i="1" s="1"/>
  <c r="F1440" i="1" s="1"/>
  <c r="M1440" i="1" s="1"/>
  <c r="F1441" i="1" s="1"/>
  <c r="M1441" i="1" s="1"/>
  <c r="F1442" i="1" s="1"/>
  <c r="M1442" i="1" s="1"/>
  <c r="F1443" i="1" s="1"/>
  <c r="M1443" i="1" s="1"/>
  <c r="F1444" i="1" s="1"/>
  <c r="M1444" i="1" s="1"/>
  <c r="F1445" i="1" s="1"/>
  <c r="M1445" i="1" s="1"/>
  <c r="F1446" i="1" s="1"/>
  <c r="M1446" i="1" s="1"/>
  <c r="F1447" i="1" s="1"/>
  <c r="M1447" i="1" s="1"/>
  <c r="F1448" i="1" s="1"/>
  <c r="M1448" i="1" s="1"/>
  <c r="F1449" i="1" s="1"/>
  <c r="M1449" i="1" s="1"/>
  <c r="F1450" i="1" s="1"/>
  <c r="M1450" i="1" s="1"/>
  <c r="F1451" i="1" s="1"/>
  <c r="M1451" i="1" s="1"/>
  <c r="F1452" i="1" s="1"/>
  <c r="M1452" i="1" s="1"/>
  <c r="F1453" i="1" s="1"/>
  <c r="M1453" i="1" s="1"/>
  <c r="F1454" i="1" s="1"/>
  <c r="M1454" i="1" s="1"/>
  <c r="F1455" i="1" s="1"/>
  <c r="M1455" i="1" s="1"/>
  <c r="F1456" i="1" s="1"/>
  <c r="M1456" i="1" s="1"/>
  <c r="F1457" i="1" s="1"/>
  <c r="M1457" i="1" s="1"/>
  <c r="F1458" i="1" s="1"/>
  <c r="M1458" i="1" s="1"/>
  <c r="F1459" i="1" s="1"/>
  <c r="M1459" i="1" s="1"/>
  <c r="F1460" i="1" s="1"/>
  <c r="M1460" i="1" s="1"/>
  <c r="F1461" i="1" s="1"/>
  <c r="M1461" i="1" s="1"/>
  <c r="F1462" i="1" s="1"/>
  <c r="M1462" i="1" s="1"/>
  <c r="F1463" i="1" s="1"/>
  <c r="M1463" i="1" s="1"/>
  <c r="F1464" i="1" s="1"/>
  <c r="M1464" i="1" s="1"/>
  <c r="F1465" i="1" s="1"/>
  <c r="M1465" i="1" s="1"/>
  <c r="F1466" i="1" s="1"/>
  <c r="M1466" i="1" s="1"/>
  <c r="F1467" i="1" s="1"/>
  <c r="M1467" i="1" s="1"/>
  <c r="F1468" i="1" s="1"/>
  <c r="M1468" i="1" s="1"/>
  <c r="F1469" i="1" s="1"/>
  <c r="M1469" i="1" s="1"/>
  <c r="F1470" i="1" s="1"/>
  <c r="M1470" i="1" s="1"/>
  <c r="F1471" i="1" s="1"/>
  <c r="M1471" i="1" s="1"/>
  <c r="F1472" i="1" s="1"/>
  <c r="M1472" i="1" s="1"/>
  <c r="F1473" i="1" s="1"/>
  <c r="M1473" i="1" s="1"/>
  <c r="F1474" i="1" s="1"/>
  <c r="M1474" i="1" s="1"/>
  <c r="F1475" i="1" s="1"/>
  <c r="M1475" i="1" s="1"/>
  <c r="F1476" i="1" s="1"/>
  <c r="M1476" i="1" s="1"/>
  <c r="F1477" i="1" s="1"/>
  <c r="M1477" i="1" s="1"/>
  <c r="F1478" i="1" s="1"/>
  <c r="M1478" i="1" s="1"/>
  <c r="F1479" i="1" s="1"/>
  <c r="M1479" i="1" s="1"/>
  <c r="F1480" i="1" s="1"/>
  <c r="M1480" i="1" s="1"/>
  <c r="F1481" i="1" s="1"/>
  <c r="M1481" i="1" s="1"/>
  <c r="F1482" i="1" s="1"/>
  <c r="M1482" i="1" s="1"/>
  <c r="F1483" i="1" s="1"/>
  <c r="M1483" i="1" s="1"/>
  <c r="F1484" i="1" s="1"/>
  <c r="M1484" i="1" s="1"/>
  <c r="F1485" i="1" s="1"/>
  <c r="M1485" i="1" s="1"/>
  <c r="F1486" i="1" s="1"/>
  <c r="M1486" i="1" s="1"/>
  <c r="F1487" i="1" s="1"/>
  <c r="M1487" i="1" s="1"/>
  <c r="F1488" i="1" s="1"/>
  <c r="M1488" i="1" s="1"/>
  <c r="F1489" i="1" s="1"/>
  <c r="M1489" i="1" s="1"/>
  <c r="F1490" i="1" s="1"/>
  <c r="M1490" i="1" s="1"/>
  <c r="F1491" i="1" s="1"/>
  <c r="M1491" i="1" s="1"/>
  <c r="F1492" i="1" s="1"/>
  <c r="M1492" i="1" s="1"/>
  <c r="F1493" i="1" s="1"/>
  <c r="M1493" i="1" s="1"/>
  <c r="F1494" i="1" s="1"/>
  <c r="M1494" i="1" s="1"/>
  <c r="F1495" i="1" s="1"/>
  <c r="M1495" i="1" s="1"/>
  <c r="F1496" i="1" s="1"/>
  <c r="M1496" i="1" s="1"/>
  <c r="F1497" i="1" s="1"/>
  <c r="M1497" i="1" s="1"/>
  <c r="F1498" i="1" s="1"/>
  <c r="M1498" i="1" s="1"/>
  <c r="F1499" i="1" s="1"/>
  <c r="M1499" i="1" s="1"/>
  <c r="F1500" i="1" s="1"/>
  <c r="M1500" i="1" s="1"/>
  <c r="F1501" i="1" s="1"/>
  <c r="M1501" i="1" s="1"/>
  <c r="F1502" i="1" s="1"/>
  <c r="M1502" i="1" s="1"/>
  <c r="F1503" i="1" s="1"/>
  <c r="M1503" i="1" s="1"/>
  <c r="F1504" i="1" s="1"/>
  <c r="M1504" i="1" s="1"/>
  <c r="F1505" i="1" s="1"/>
  <c r="M1505" i="1" s="1"/>
  <c r="F1506" i="1" s="1"/>
  <c r="M1506" i="1" s="1"/>
  <c r="F1507" i="1" s="1"/>
  <c r="M1507" i="1" s="1"/>
  <c r="F1508" i="1" s="1"/>
  <c r="M1508" i="1" s="1"/>
  <c r="F1509" i="1" s="1"/>
  <c r="M1509" i="1" s="1"/>
  <c r="F1510" i="1" s="1"/>
  <c r="M1510" i="1" s="1"/>
  <c r="F1511" i="1" s="1"/>
  <c r="M1511" i="1" s="1"/>
  <c r="F1512" i="1" s="1"/>
  <c r="M1512" i="1" s="1"/>
  <c r="F1513" i="1" s="1"/>
  <c r="M1513" i="1" s="1"/>
  <c r="F1514" i="1" s="1"/>
  <c r="M1514" i="1" s="1"/>
  <c r="F1515" i="1" s="1"/>
  <c r="M1515" i="1" s="1"/>
  <c r="F1516" i="1" s="1"/>
  <c r="M1516" i="1" s="1"/>
  <c r="F1517" i="1" s="1"/>
  <c r="M1517" i="1" s="1"/>
  <c r="F1518" i="1" s="1"/>
  <c r="M1518" i="1" s="1"/>
  <c r="F1519" i="1" s="1"/>
  <c r="M1519" i="1" s="1"/>
  <c r="F1520" i="1" s="1"/>
  <c r="M1520" i="1" s="1"/>
  <c r="F1521" i="1" s="1"/>
  <c r="M1521" i="1" s="1"/>
  <c r="F1522" i="1" s="1"/>
  <c r="M1522" i="1" s="1"/>
  <c r="F1523" i="1" s="1"/>
  <c r="M1523" i="1" s="1"/>
  <c r="F1524" i="1" s="1"/>
  <c r="M1524" i="1" s="1"/>
  <c r="F1525" i="1" s="1"/>
  <c r="M1525" i="1" s="1"/>
  <c r="F1526" i="1" s="1"/>
  <c r="M1526" i="1" s="1"/>
  <c r="F1527" i="1" s="1"/>
  <c r="M1527" i="1" s="1"/>
  <c r="F1528" i="1" s="1"/>
  <c r="M1528" i="1" s="1"/>
  <c r="F1529" i="1" s="1"/>
  <c r="M1529" i="1" s="1"/>
  <c r="F1530" i="1" s="1"/>
  <c r="M1530" i="1" s="1"/>
  <c r="F1531" i="1" s="1"/>
  <c r="M1531" i="1" s="1"/>
  <c r="F1532" i="1" s="1"/>
  <c r="M1532" i="1" s="1"/>
  <c r="F1533" i="1" s="1"/>
  <c r="M1533" i="1" s="1"/>
  <c r="F1534" i="1" s="1"/>
  <c r="M1534" i="1" s="1"/>
  <c r="F1535" i="1" s="1"/>
  <c r="M1535" i="1" s="1"/>
  <c r="F1536" i="1" s="1"/>
  <c r="M1536" i="1" s="1"/>
  <c r="F1537" i="1" s="1"/>
  <c r="M1537" i="1" s="1"/>
  <c r="F1538" i="1" s="1"/>
  <c r="M1538" i="1" s="1"/>
  <c r="F1539" i="1" s="1"/>
  <c r="M1539" i="1" s="1"/>
  <c r="F1540" i="1" s="1"/>
  <c r="M1540" i="1" s="1"/>
  <c r="F1541" i="1" s="1"/>
  <c r="M1541" i="1" s="1"/>
  <c r="F1542" i="1" s="1"/>
  <c r="M1542" i="1" s="1"/>
  <c r="F1543" i="1" s="1"/>
  <c r="M1543" i="1" s="1"/>
  <c r="F1544" i="1" s="1"/>
  <c r="M1544" i="1" s="1"/>
  <c r="F1545" i="1" s="1"/>
  <c r="M1545" i="1" s="1"/>
  <c r="F1546" i="1" s="1"/>
  <c r="M1546" i="1" s="1"/>
  <c r="F1547" i="1" s="1"/>
  <c r="M1547" i="1" s="1"/>
  <c r="F1548" i="1" s="1"/>
  <c r="M1548" i="1" s="1"/>
  <c r="F1549" i="1" s="1"/>
  <c r="M1549" i="1" s="1"/>
  <c r="F1550" i="1" s="1"/>
  <c r="M1550" i="1" s="1"/>
  <c r="F1551" i="1" s="1"/>
  <c r="M1551" i="1" s="1"/>
  <c r="F1552" i="1" s="1"/>
  <c r="M1552" i="1" s="1"/>
  <c r="F1553" i="1" s="1"/>
  <c r="M1553" i="1" s="1"/>
  <c r="F1554" i="1" s="1"/>
  <c r="M1554" i="1" s="1"/>
  <c r="F1555" i="1" s="1"/>
  <c r="M1555" i="1" s="1"/>
  <c r="F1556" i="1" s="1"/>
  <c r="M1556" i="1" s="1"/>
  <c r="F1557" i="1" s="1"/>
  <c r="M1557" i="1" s="1"/>
  <c r="F1558" i="1" s="1"/>
  <c r="M1558" i="1" s="1"/>
  <c r="F1559" i="1" s="1"/>
  <c r="M1559" i="1" s="1"/>
  <c r="F1560" i="1" s="1"/>
  <c r="M1560" i="1" s="1"/>
  <c r="F1561" i="1" s="1"/>
  <c r="M1561" i="1" s="1"/>
  <c r="F1562" i="1" s="1"/>
  <c r="M1562" i="1" s="1"/>
  <c r="F1563" i="1" s="1"/>
  <c r="M1563" i="1" s="1"/>
  <c r="F1564" i="1" s="1"/>
  <c r="M1564" i="1" s="1"/>
  <c r="F1565" i="1" s="1"/>
  <c r="M1565" i="1" s="1"/>
  <c r="F1566" i="1" s="1"/>
  <c r="M1566" i="1" s="1"/>
  <c r="F1567" i="1" s="1"/>
  <c r="M1567" i="1" s="1"/>
  <c r="F1568" i="1" s="1"/>
  <c r="M1568" i="1" s="1"/>
  <c r="F1569" i="1" s="1"/>
  <c r="M1569" i="1" s="1"/>
  <c r="F1570" i="1" s="1"/>
  <c r="M1570" i="1" s="1"/>
  <c r="F1571" i="1" s="1"/>
  <c r="M1571" i="1" s="1"/>
  <c r="F1572" i="1" s="1"/>
  <c r="M1572" i="1" s="1"/>
  <c r="F1573" i="1" s="1"/>
  <c r="M1573" i="1" s="1"/>
  <c r="F1574" i="1" s="1"/>
  <c r="M1574" i="1" s="1"/>
  <c r="F1575" i="1" s="1"/>
  <c r="M1575" i="1" s="1"/>
  <c r="F1576" i="1" s="1"/>
  <c r="M1576" i="1" s="1"/>
  <c r="F1577" i="1" s="1"/>
  <c r="M1577" i="1" s="1"/>
  <c r="F1578" i="1" s="1"/>
  <c r="M1578" i="1" s="1"/>
  <c r="F1579" i="1" s="1"/>
  <c r="M1579" i="1" s="1"/>
  <c r="F1580" i="1" s="1"/>
  <c r="M1580" i="1" s="1"/>
  <c r="F1581" i="1" s="1"/>
  <c r="M1581" i="1" s="1"/>
  <c r="F1582" i="1" s="1"/>
  <c r="M1582" i="1" s="1"/>
  <c r="F1583" i="1" s="1"/>
  <c r="M1583" i="1" s="1"/>
  <c r="F1584" i="1" s="1"/>
  <c r="M1584" i="1" s="1"/>
  <c r="F1585" i="1" s="1"/>
  <c r="M1585" i="1" s="1"/>
  <c r="F1586" i="1" s="1"/>
  <c r="M1586" i="1" s="1"/>
  <c r="F1587" i="1" s="1"/>
  <c r="M1587" i="1" s="1"/>
  <c r="F1588" i="1" s="1"/>
  <c r="M1588" i="1" s="1"/>
  <c r="F1589" i="1" s="1"/>
  <c r="M1589" i="1" s="1"/>
  <c r="F1590" i="1" s="1"/>
  <c r="M1590" i="1" s="1"/>
  <c r="F1591" i="1" s="1"/>
  <c r="M1591" i="1" s="1"/>
  <c r="F1592" i="1" s="1"/>
  <c r="M1592" i="1" s="1"/>
  <c r="F1593" i="1" s="1"/>
  <c r="M1593" i="1" s="1"/>
  <c r="F1594" i="1" s="1"/>
  <c r="M1594" i="1" s="1"/>
  <c r="F1595" i="1" s="1"/>
  <c r="M1595" i="1" s="1"/>
  <c r="F1596" i="1" s="1"/>
  <c r="M1596" i="1" s="1"/>
  <c r="F1597" i="1" s="1"/>
  <c r="M1597" i="1" s="1"/>
  <c r="F1598" i="1" s="1"/>
  <c r="M1598" i="1" s="1"/>
  <c r="F1599" i="1" s="1"/>
  <c r="M1599" i="1" s="1"/>
  <c r="F1600" i="1" s="1"/>
  <c r="M1600" i="1" s="1"/>
  <c r="F1601" i="1" s="1"/>
  <c r="M1601" i="1" s="1"/>
  <c r="F1602" i="1" s="1"/>
  <c r="M1602" i="1" s="1"/>
  <c r="F1603" i="1" s="1"/>
  <c r="M1603" i="1" s="1"/>
  <c r="F1604" i="1" s="1"/>
  <c r="M1604" i="1" s="1"/>
  <c r="F1605" i="1" s="1"/>
  <c r="M1605" i="1" s="1"/>
  <c r="F1606" i="1" s="1"/>
  <c r="M1606" i="1" s="1"/>
  <c r="F1607" i="1" s="1"/>
  <c r="M1607" i="1" s="1"/>
  <c r="F1608" i="1" s="1"/>
  <c r="M1608" i="1" s="1"/>
  <c r="F1609" i="1" s="1"/>
  <c r="M1609" i="1" s="1"/>
  <c r="F1610" i="1" s="1"/>
  <c r="M1610" i="1" s="1"/>
  <c r="F1611" i="1" s="1"/>
  <c r="M1611" i="1" s="1"/>
  <c r="F1612" i="1" s="1"/>
  <c r="M1612" i="1" s="1"/>
  <c r="F1613" i="1" s="1"/>
  <c r="M1613" i="1" s="1"/>
  <c r="F1614" i="1" s="1"/>
  <c r="M1614" i="1" s="1"/>
  <c r="F1615" i="1" s="1"/>
  <c r="M1615" i="1" s="1"/>
  <c r="F1616" i="1" s="1"/>
  <c r="M1616" i="1" s="1"/>
  <c r="F1617" i="1" s="1"/>
  <c r="M1617" i="1" s="1"/>
  <c r="F1618" i="1" s="1"/>
  <c r="M1618" i="1" s="1"/>
  <c r="F1619" i="1" s="1"/>
  <c r="M1619" i="1" s="1"/>
  <c r="F1620" i="1" s="1"/>
  <c r="M1620" i="1" s="1"/>
  <c r="F1621" i="1" s="1"/>
  <c r="M1621" i="1" s="1"/>
  <c r="F1622" i="1" s="1"/>
  <c r="M1622" i="1" s="1"/>
  <c r="F1623" i="1" s="1"/>
  <c r="M1623" i="1" s="1"/>
  <c r="F1624" i="1" s="1"/>
  <c r="M1624" i="1" s="1"/>
  <c r="F1625" i="1" s="1"/>
  <c r="M1625" i="1" s="1"/>
  <c r="F1626" i="1" s="1"/>
  <c r="M1626" i="1" s="1"/>
  <c r="F1627" i="1" s="1"/>
  <c r="M1627" i="1" s="1"/>
  <c r="F1628" i="1" s="1"/>
  <c r="M1628" i="1" s="1"/>
  <c r="F1629" i="1" s="1"/>
  <c r="M1629" i="1" s="1"/>
  <c r="F1630" i="1" s="1"/>
  <c r="M1630" i="1" s="1"/>
  <c r="F1631" i="1" s="1"/>
  <c r="M1631" i="1" s="1"/>
  <c r="F1632" i="1" s="1"/>
  <c r="M1632" i="1" s="1"/>
  <c r="F1633" i="1" s="1"/>
  <c r="M1633" i="1" s="1"/>
  <c r="F1634" i="1" s="1"/>
  <c r="M1634" i="1" s="1"/>
  <c r="F1635" i="1" s="1"/>
  <c r="M1635" i="1" s="1"/>
  <c r="F1636" i="1" s="1"/>
  <c r="M1636" i="1" s="1"/>
  <c r="F1637" i="1" s="1"/>
  <c r="M1637" i="1" s="1"/>
  <c r="F1638" i="1" s="1"/>
  <c r="M1638" i="1" s="1"/>
  <c r="F1639" i="1" s="1"/>
  <c r="M1639" i="1" s="1"/>
  <c r="F1640" i="1" s="1"/>
  <c r="M1640" i="1" s="1"/>
  <c r="F1641" i="1" s="1"/>
  <c r="M1641" i="1" s="1"/>
  <c r="F1642" i="1" s="1"/>
  <c r="M1642" i="1" s="1"/>
  <c r="F1643" i="1" s="1"/>
  <c r="M1643" i="1" s="1"/>
  <c r="F1644" i="1" s="1"/>
  <c r="M1644" i="1" s="1"/>
  <c r="F1645" i="1" s="1"/>
  <c r="M1645" i="1" s="1"/>
  <c r="F1646" i="1" s="1"/>
  <c r="M1646" i="1" s="1"/>
  <c r="F1647" i="1" s="1"/>
  <c r="M1647" i="1" s="1"/>
  <c r="F1648" i="1" s="1"/>
  <c r="M1648" i="1" s="1"/>
  <c r="F1649" i="1" s="1"/>
  <c r="M1649" i="1" s="1"/>
  <c r="F1650" i="1" s="1"/>
  <c r="M1650" i="1" s="1"/>
  <c r="F1651" i="1" s="1"/>
  <c r="M1651" i="1" s="1"/>
  <c r="F1652" i="1" s="1"/>
  <c r="M1652" i="1" s="1"/>
  <c r="F1653" i="1" s="1"/>
  <c r="M1653" i="1" s="1"/>
  <c r="F1654" i="1" s="1"/>
  <c r="M1654" i="1" s="1"/>
  <c r="F1655" i="1" s="1"/>
  <c r="M1655" i="1" s="1"/>
  <c r="F1656" i="1" s="1"/>
  <c r="M1656" i="1" s="1"/>
  <c r="F1657" i="1" s="1"/>
  <c r="M1657" i="1" s="1"/>
  <c r="F1658" i="1" s="1"/>
  <c r="M1658" i="1" s="1"/>
  <c r="F1659" i="1" s="1"/>
  <c r="M1659" i="1" s="1"/>
  <c r="F1660" i="1" s="1"/>
  <c r="M1660" i="1" s="1"/>
  <c r="F1661" i="1" s="1"/>
  <c r="M1661" i="1" s="1"/>
  <c r="F1662" i="1" s="1"/>
  <c r="M1662" i="1" s="1"/>
  <c r="F1663" i="1" s="1"/>
  <c r="M1663" i="1" s="1"/>
  <c r="F1664" i="1" s="1"/>
  <c r="M1664" i="1" s="1"/>
  <c r="F1665" i="1" s="1"/>
  <c r="M1665" i="1" s="1"/>
  <c r="F1666" i="1" s="1"/>
  <c r="M1666" i="1" s="1"/>
  <c r="F1667" i="1" s="1"/>
  <c r="M1667" i="1" s="1"/>
  <c r="F1668" i="1" s="1"/>
  <c r="M1668" i="1" s="1"/>
  <c r="F1669" i="1" s="1"/>
  <c r="M1669" i="1" s="1"/>
  <c r="F1670" i="1" s="1"/>
  <c r="M1670" i="1" s="1"/>
  <c r="F1671" i="1" s="1"/>
  <c r="M1671" i="1" s="1"/>
  <c r="F1672" i="1" s="1"/>
  <c r="M1672" i="1" s="1"/>
  <c r="F1673" i="1" s="1"/>
  <c r="M1673" i="1" s="1"/>
  <c r="F1674" i="1" s="1"/>
  <c r="M1674" i="1" s="1"/>
  <c r="F1675" i="1" s="1"/>
  <c r="M1675" i="1" s="1"/>
  <c r="F1676" i="1" s="1"/>
  <c r="M1676" i="1" s="1"/>
  <c r="F1677" i="1" s="1"/>
  <c r="M1677" i="1" s="1"/>
  <c r="F1678" i="1" s="1"/>
  <c r="M1678" i="1" s="1"/>
  <c r="F1679" i="1" s="1"/>
  <c r="M1679" i="1" s="1"/>
  <c r="F1680" i="1" s="1"/>
  <c r="M1680" i="1" s="1"/>
  <c r="F1681" i="1" s="1"/>
  <c r="M1681" i="1" s="1"/>
  <c r="F1682" i="1" s="1"/>
  <c r="M1682" i="1" s="1"/>
  <c r="F1683" i="1" s="1"/>
  <c r="M1683" i="1" s="1"/>
  <c r="F1684" i="1" s="1"/>
  <c r="M1684" i="1" s="1"/>
  <c r="F1685" i="1" s="1"/>
  <c r="M1685" i="1" s="1"/>
  <c r="F1686" i="1" s="1"/>
  <c r="M1686" i="1" s="1"/>
  <c r="F1687" i="1" s="1"/>
  <c r="M1687" i="1" s="1"/>
  <c r="F1688" i="1" s="1"/>
  <c r="M1688" i="1" s="1"/>
  <c r="F1689" i="1" s="1"/>
  <c r="M1689" i="1" s="1"/>
  <c r="F1690" i="1" s="1"/>
  <c r="M1690" i="1" s="1"/>
  <c r="F1691" i="1" s="1"/>
  <c r="M1691" i="1" s="1"/>
  <c r="F1692" i="1" s="1"/>
  <c r="M1692" i="1" s="1"/>
  <c r="F1693" i="1" s="1"/>
  <c r="M1693" i="1" s="1"/>
  <c r="F1694" i="1" s="1"/>
  <c r="M1694" i="1" s="1"/>
  <c r="F1695" i="1" s="1"/>
  <c r="M1695" i="1" s="1"/>
  <c r="F1696" i="1" s="1"/>
  <c r="M1696" i="1" s="1"/>
  <c r="F1697" i="1" s="1"/>
  <c r="M1697" i="1" s="1"/>
  <c r="F1698" i="1" s="1"/>
  <c r="M1698" i="1" s="1"/>
  <c r="F1699" i="1" s="1"/>
  <c r="M1699" i="1" s="1"/>
  <c r="F1700" i="1" s="1"/>
  <c r="M1700" i="1" s="1"/>
  <c r="F1701" i="1" s="1"/>
  <c r="M1701" i="1" s="1"/>
  <c r="F1702" i="1" s="1"/>
  <c r="M1702" i="1" s="1"/>
  <c r="F1703" i="1" s="1"/>
  <c r="M1703" i="1" s="1"/>
  <c r="F1704" i="1" s="1"/>
  <c r="M1704" i="1" s="1"/>
  <c r="F1705" i="1" s="1"/>
  <c r="M1705" i="1" s="1"/>
  <c r="F1706" i="1" s="1"/>
  <c r="M1706" i="1" s="1"/>
  <c r="F1707" i="1" s="1"/>
  <c r="M1707" i="1" s="1"/>
  <c r="F1708" i="1" s="1"/>
  <c r="M1708" i="1" s="1"/>
  <c r="F1709" i="1" s="1"/>
  <c r="M1709" i="1" s="1"/>
  <c r="F1710" i="1" s="1"/>
  <c r="M1710" i="1" s="1"/>
  <c r="F1711" i="1" s="1"/>
  <c r="M1711" i="1" s="1"/>
  <c r="F1712" i="1" s="1"/>
  <c r="M1712" i="1" s="1"/>
  <c r="F1713" i="1" s="1"/>
  <c r="M1713" i="1" s="1"/>
  <c r="F1714" i="1" s="1"/>
  <c r="M1714" i="1" s="1"/>
  <c r="F1715" i="1" s="1"/>
  <c r="M1715" i="1" s="1"/>
  <c r="F1716" i="1" s="1"/>
  <c r="M1716" i="1" s="1"/>
  <c r="F1717" i="1" s="1"/>
  <c r="M1717" i="1" s="1"/>
  <c r="F1718" i="1" s="1"/>
  <c r="M1718" i="1" s="1"/>
  <c r="F1719" i="1" s="1"/>
  <c r="M1719" i="1" s="1"/>
  <c r="F1720" i="1" s="1"/>
  <c r="M1720" i="1" s="1"/>
  <c r="F1721" i="1" s="1"/>
  <c r="M1721" i="1" s="1"/>
  <c r="F1722" i="1" s="1"/>
  <c r="M1722" i="1" s="1"/>
  <c r="F1723" i="1" s="1"/>
  <c r="M1723" i="1" s="1"/>
  <c r="F1724" i="1" s="1"/>
  <c r="M1724" i="1" s="1"/>
  <c r="F1725" i="1" s="1"/>
  <c r="M1725" i="1" s="1"/>
  <c r="F1726" i="1" s="1"/>
  <c r="M1726" i="1" s="1"/>
  <c r="F1727" i="1" s="1"/>
  <c r="M1727" i="1" s="1"/>
  <c r="F1728" i="1" s="1"/>
  <c r="M1728" i="1" s="1"/>
  <c r="F1729" i="1" s="1"/>
  <c r="M1729" i="1" s="1"/>
  <c r="F1730" i="1" s="1"/>
  <c r="M1730" i="1" s="1"/>
  <c r="F1731" i="1" s="1"/>
  <c r="M1731" i="1" s="1"/>
  <c r="F1732" i="1" s="1"/>
  <c r="M1732" i="1" s="1"/>
  <c r="F1733" i="1" s="1"/>
  <c r="M1733" i="1" s="1"/>
  <c r="F1734" i="1" s="1"/>
  <c r="M1734" i="1" s="1"/>
  <c r="F1735" i="1" s="1"/>
  <c r="M1735" i="1" s="1"/>
  <c r="F1736" i="1" s="1"/>
  <c r="M1736" i="1" s="1"/>
  <c r="F1737" i="1" s="1"/>
  <c r="M1737" i="1" s="1"/>
  <c r="F1738" i="1" s="1"/>
  <c r="M1738" i="1" s="1"/>
  <c r="F1739" i="1" s="1"/>
  <c r="M1739" i="1" s="1"/>
  <c r="F1740" i="1" s="1"/>
  <c r="M1740" i="1" s="1"/>
  <c r="F1741" i="1" s="1"/>
  <c r="M1741" i="1" s="1"/>
  <c r="F1742" i="1" s="1"/>
  <c r="M1742" i="1" s="1"/>
  <c r="F1743" i="1" s="1"/>
  <c r="M1743" i="1" s="1"/>
  <c r="F1744" i="1" s="1"/>
  <c r="M1744" i="1" s="1"/>
  <c r="F1745" i="1" s="1"/>
  <c r="M1745" i="1" s="1"/>
  <c r="F1746" i="1" s="1"/>
  <c r="M1746" i="1" s="1"/>
  <c r="F1747" i="1" s="1"/>
  <c r="M1747" i="1" s="1"/>
  <c r="F1748" i="1" s="1"/>
  <c r="M1748" i="1" s="1"/>
  <c r="F1749" i="1" s="1"/>
  <c r="M1749" i="1" s="1"/>
  <c r="F1750" i="1" s="1"/>
  <c r="M1750" i="1" s="1"/>
  <c r="F1751" i="1" s="1"/>
  <c r="M1751" i="1" s="1"/>
  <c r="F1752" i="1" s="1"/>
  <c r="M1752" i="1" s="1"/>
  <c r="F1753" i="1" s="1"/>
  <c r="M1753" i="1" s="1"/>
  <c r="F1754" i="1" s="1"/>
  <c r="M1754" i="1" s="1"/>
  <c r="F1755" i="1" s="1"/>
  <c r="M1755" i="1" s="1"/>
  <c r="F1756" i="1" s="1"/>
  <c r="M1756" i="1" s="1"/>
  <c r="F1757" i="1" s="1"/>
  <c r="M1757" i="1" s="1"/>
  <c r="F1758" i="1" s="1"/>
  <c r="M1758" i="1" s="1"/>
  <c r="F1759" i="1" s="1"/>
  <c r="M1759" i="1" s="1"/>
  <c r="F1760" i="1" s="1"/>
  <c r="M1760" i="1" s="1"/>
  <c r="F1761" i="1" s="1"/>
  <c r="M1761" i="1" s="1"/>
  <c r="F1762" i="1" s="1"/>
  <c r="M1762" i="1" s="1"/>
  <c r="F1763" i="1" s="1"/>
  <c r="M1763" i="1" s="1"/>
  <c r="F1764" i="1" s="1"/>
  <c r="M1764" i="1" s="1"/>
  <c r="F1765" i="1" s="1"/>
  <c r="M1765" i="1" s="1"/>
  <c r="F1766" i="1" s="1"/>
  <c r="M1766" i="1" s="1"/>
  <c r="F1767" i="1" s="1"/>
  <c r="M1767" i="1" s="1"/>
  <c r="F1768" i="1" s="1"/>
  <c r="M1768" i="1" s="1"/>
  <c r="F1769" i="1" s="1"/>
  <c r="M1769" i="1" s="1"/>
  <c r="F1770" i="1" s="1"/>
  <c r="M1770" i="1" s="1"/>
  <c r="F1771" i="1" s="1"/>
  <c r="M1771" i="1" s="1"/>
  <c r="F1772" i="1" s="1"/>
  <c r="M1772" i="1" s="1"/>
  <c r="F1773" i="1" s="1"/>
  <c r="M1773" i="1" s="1"/>
  <c r="F1774" i="1" s="1"/>
  <c r="M1774" i="1" s="1"/>
  <c r="F1775" i="1" s="1"/>
  <c r="M1775" i="1" s="1"/>
  <c r="F1776" i="1" s="1"/>
  <c r="M1776" i="1" s="1"/>
  <c r="F1777" i="1" s="1"/>
  <c r="M1777" i="1" s="1"/>
  <c r="F1778" i="1" s="1"/>
  <c r="M1778" i="1" s="1"/>
  <c r="F1779" i="1" s="1"/>
  <c r="M1779" i="1" s="1"/>
  <c r="F1780" i="1" s="1"/>
  <c r="M1780" i="1" s="1"/>
  <c r="F1781" i="1" s="1"/>
  <c r="M1781" i="1" s="1"/>
  <c r="F1782" i="1" s="1"/>
  <c r="M1782" i="1" s="1"/>
  <c r="F1783" i="1" s="1"/>
  <c r="M1783" i="1" s="1"/>
  <c r="F1784" i="1" s="1"/>
  <c r="M1784" i="1" s="1"/>
  <c r="F1785" i="1" s="1"/>
  <c r="M1785" i="1" s="1"/>
  <c r="F1786" i="1" s="1"/>
  <c r="M1786" i="1" s="1"/>
  <c r="F1787" i="1" s="1"/>
  <c r="M1787" i="1" s="1"/>
  <c r="F1788" i="1" s="1"/>
  <c r="M1788" i="1" s="1"/>
  <c r="F1789" i="1" s="1"/>
  <c r="M1789" i="1" s="1"/>
  <c r="F1790" i="1" s="1"/>
  <c r="M1790" i="1" s="1"/>
  <c r="F1791" i="1" s="1"/>
  <c r="M1791" i="1" s="1"/>
  <c r="F1792" i="1" s="1"/>
  <c r="M1792" i="1" s="1"/>
  <c r="F1793" i="1" s="1"/>
  <c r="M1793" i="1" s="1"/>
  <c r="F1794" i="1" s="1"/>
  <c r="M1794" i="1" s="1"/>
  <c r="F1795" i="1" s="1"/>
  <c r="M1795" i="1" s="1"/>
  <c r="F1796" i="1" s="1"/>
  <c r="M1796" i="1" s="1"/>
  <c r="F1797" i="1" s="1"/>
  <c r="M1797" i="1" s="1"/>
  <c r="F1798" i="1" s="1"/>
  <c r="M1798" i="1" s="1"/>
  <c r="F1799" i="1" s="1"/>
  <c r="M1799" i="1" s="1"/>
  <c r="F1800" i="1" s="1"/>
  <c r="M1800" i="1" s="1"/>
  <c r="F1801" i="1" s="1"/>
  <c r="M1801" i="1" s="1"/>
  <c r="F1802" i="1" s="1"/>
  <c r="M1802" i="1" s="1"/>
  <c r="F1803" i="1" s="1"/>
  <c r="M1803" i="1" s="1"/>
  <c r="F1804" i="1" s="1"/>
  <c r="M1804" i="1" s="1"/>
  <c r="F1805" i="1" s="1"/>
  <c r="M1805" i="1" s="1"/>
  <c r="F1806" i="1" s="1"/>
  <c r="M1806" i="1" s="1"/>
  <c r="F1807" i="1" s="1"/>
  <c r="M1807" i="1" s="1"/>
  <c r="F1808" i="1" s="1"/>
  <c r="M1808" i="1" s="1"/>
  <c r="F1809" i="1" s="1"/>
  <c r="M1809" i="1" s="1"/>
  <c r="F1810" i="1" s="1"/>
  <c r="M1810" i="1" s="1"/>
  <c r="F1811" i="1" s="1"/>
  <c r="M1811" i="1" s="1"/>
  <c r="F1812" i="1" s="1"/>
  <c r="M1812" i="1" s="1"/>
  <c r="F1813" i="1" s="1"/>
  <c r="M1813" i="1" s="1"/>
  <c r="F1814" i="1" s="1"/>
  <c r="M1814" i="1" s="1"/>
  <c r="F1815" i="1" s="1"/>
  <c r="M1815" i="1" s="1"/>
  <c r="F1816" i="1" s="1"/>
  <c r="M1816" i="1" s="1"/>
  <c r="F1817" i="1" s="1"/>
  <c r="M1817" i="1" s="1"/>
  <c r="F1818" i="1" s="1"/>
  <c r="M1818" i="1" s="1"/>
  <c r="F1819" i="1" s="1"/>
  <c r="M1819" i="1" s="1"/>
  <c r="F1820" i="1" s="1"/>
  <c r="M1820" i="1" s="1"/>
  <c r="F1821" i="1" s="1"/>
  <c r="M1821" i="1" s="1"/>
  <c r="F1822" i="1" s="1"/>
  <c r="M1822" i="1" s="1"/>
  <c r="F1823" i="1" s="1"/>
  <c r="M1823" i="1" s="1"/>
  <c r="F1824" i="1" s="1"/>
  <c r="M1824" i="1" s="1"/>
  <c r="F1825" i="1" s="1"/>
  <c r="M1825" i="1" s="1"/>
  <c r="F1826" i="1" s="1"/>
  <c r="M1826" i="1" s="1"/>
  <c r="F1827" i="1" s="1"/>
  <c r="M1827" i="1" s="1"/>
  <c r="F1828" i="1" s="1"/>
  <c r="M1828" i="1" s="1"/>
  <c r="F1829" i="1" s="1"/>
  <c r="M1829" i="1" s="1"/>
  <c r="F1830" i="1" s="1"/>
  <c r="M1830" i="1" s="1"/>
  <c r="F1831" i="1" s="1"/>
  <c r="M1831" i="1" s="1"/>
  <c r="F1832" i="1" s="1"/>
  <c r="M1832" i="1" s="1"/>
  <c r="F1833" i="1" s="1"/>
  <c r="M1833" i="1" s="1"/>
  <c r="F1834" i="1" s="1"/>
  <c r="M1834" i="1" s="1"/>
  <c r="F1835" i="1" s="1"/>
  <c r="M1835" i="1" s="1"/>
  <c r="F1836" i="1" s="1"/>
  <c r="M1836" i="1" s="1"/>
  <c r="F1837" i="1" s="1"/>
  <c r="M1837" i="1" s="1"/>
  <c r="F1838" i="1" s="1"/>
  <c r="M1838" i="1" s="1"/>
  <c r="F1839" i="1" s="1"/>
  <c r="M1839" i="1" s="1"/>
  <c r="F1840" i="1" s="1"/>
  <c r="M1840" i="1" s="1"/>
  <c r="F1841" i="1" s="1"/>
  <c r="M1841" i="1" s="1"/>
  <c r="F1842" i="1" s="1"/>
  <c r="M1842" i="1" s="1"/>
  <c r="F1843" i="1" s="1"/>
  <c r="M1843" i="1" s="1"/>
  <c r="F1844" i="1" s="1"/>
  <c r="M1844" i="1" s="1"/>
  <c r="F1845" i="1" s="1"/>
  <c r="M1845" i="1" s="1"/>
  <c r="F1846" i="1" s="1"/>
  <c r="M1846" i="1" s="1"/>
  <c r="F1847" i="1" s="1"/>
  <c r="M1847" i="1" s="1"/>
  <c r="F1848" i="1" s="1"/>
  <c r="M1848" i="1" s="1"/>
  <c r="F1849" i="1" s="1"/>
  <c r="M1849" i="1" s="1"/>
  <c r="F1850" i="1" s="1"/>
  <c r="M1850" i="1" s="1"/>
  <c r="F1851" i="1" s="1"/>
  <c r="M1851" i="1" s="1"/>
  <c r="F1852" i="1" s="1"/>
  <c r="M1852" i="1" s="1"/>
  <c r="F1853" i="1" s="1"/>
  <c r="M1853" i="1" s="1"/>
  <c r="F1854" i="1" s="1"/>
  <c r="M1854" i="1" s="1"/>
  <c r="F1855" i="1" s="1"/>
  <c r="M1855" i="1" s="1"/>
  <c r="F1856" i="1" s="1"/>
  <c r="M1856" i="1" s="1"/>
  <c r="F1857" i="1" s="1"/>
  <c r="M1857" i="1" s="1"/>
  <c r="F1858" i="1" s="1"/>
  <c r="M1858" i="1" s="1"/>
  <c r="F1859" i="1" s="1"/>
  <c r="M1859" i="1" s="1"/>
  <c r="F1860" i="1" s="1"/>
  <c r="M1860" i="1" s="1"/>
  <c r="F1861" i="1" s="1"/>
  <c r="M1861" i="1" s="1"/>
  <c r="F1862" i="1" s="1"/>
  <c r="M1862" i="1" s="1"/>
  <c r="F1863" i="1" s="1"/>
  <c r="M1863" i="1" s="1"/>
  <c r="F1864" i="1" s="1"/>
  <c r="M1864" i="1" s="1"/>
  <c r="F1865" i="1" s="1"/>
  <c r="M1865" i="1" s="1"/>
  <c r="F1866" i="1" s="1"/>
  <c r="M1866" i="1" s="1"/>
  <c r="F1867" i="1" s="1"/>
  <c r="M1867" i="1" s="1"/>
  <c r="F1868" i="1" s="1"/>
  <c r="M1868" i="1" s="1"/>
  <c r="F1869" i="1" s="1"/>
  <c r="M1869" i="1" s="1"/>
  <c r="F1870" i="1" s="1"/>
  <c r="M1870" i="1" s="1"/>
  <c r="F1871" i="1" s="1"/>
  <c r="M1871" i="1" s="1"/>
  <c r="F1872" i="1" s="1"/>
  <c r="M1872" i="1" s="1"/>
  <c r="F1873" i="1" s="1"/>
  <c r="M1873" i="1" s="1"/>
  <c r="F1874" i="1" s="1"/>
  <c r="M1874" i="1" s="1"/>
  <c r="F1875" i="1" s="1"/>
  <c r="M1875" i="1" s="1"/>
  <c r="F1876" i="1" s="1"/>
  <c r="M1876" i="1" s="1"/>
  <c r="F1877" i="1" s="1"/>
  <c r="M1877" i="1" s="1"/>
  <c r="F1878" i="1" s="1"/>
  <c r="M1878" i="1" s="1"/>
  <c r="F1879" i="1" s="1"/>
  <c r="M1879" i="1" s="1"/>
  <c r="F1880" i="1" s="1"/>
  <c r="M1880" i="1" s="1"/>
  <c r="F1881" i="1" s="1"/>
  <c r="M1881" i="1" s="1"/>
  <c r="F1882" i="1" s="1"/>
  <c r="M1882" i="1" s="1"/>
  <c r="F1883" i="1" s="1"/>
  <c r="M1883" i="1" s="1"/>
  <c r="F1884" i="1" s="1"/>
  <c r="M1884" i="1" s="1"/>
  <c r="F1885" i="1" s="1"/>
  <c r="M1885" i="1" s="1"/>
  <c r="F1886" i="1" s="1"/>
  <c r="M1886" i="1" s="1"/>
  <c r="F1887" i="1" s="1"/>
  <c r="M1887" i="1" s="1"/>
  <c r="F1888" i="1" s="1"/>
  <c r="M1888" i="1" s="1"/>
  <c r="F1889" i="1" s="1"/>
  <c r="M1889" i="1" s="1"/>
  <c r="F1890" i="1" s="1"/>
  <c r="M1890" i="1" s="1"/>
  <c r="F1891" i="1" s="1"/>
  <c r="M1891" i="1" s="1"/>
  <c r="F1892" i="1" s="1"/>
  <c r="M1892" i="1" s="1"/>
  <c r="F1893" i="1" s="1"/>
  <c r="M1893" i="1" s="1"/>
  <c r="F1894" i="1" s="1"/>
  <c r="M1894" i="1" s="1"/>
  <c r="F1895" i="1" s="1"/>
  <c r="M1895" i="1" s="1"/>
  <c r="F1896" i="1" s="1"/>
  <c r="M1896" i="1" s="1"/>
  <c r="F1897" i="1" s="1"/>
  <c r="M1897" i="1" s="1"/>
  <c r="F1898" i="1" s="1"/>
  <c r="M1898" i="1" s="1"/>
  <c r="F1899" i="1" s="1"/>
  <c r="M1899" i="1" s="1"/>
  <c r="F1900" i="1" s="1"/>
  <c r="M1900" i="1" s="1"/>
  <c r="F1901" i="1" s="1"/>
  <c r="M1901" i="1" s="1"/>
  <c r="F1902" i="1" s="1"/>
  <c r="M1902" i="1" s="1"/>
  <c r="F1903" i="1" s="1"/>
  <c r="M1903" i="1" s="1"/>
  <c r="F1904" i="1" s="1"/>
  <c r="M1904" i="1" s="1"/>
  <c r="F1905" i="1" s="1"/>
  <c r="M1905" i="1" s="1"/>
  <c r="F1906" i="1" s="1"/>
  <c r="M1906" i="1" s="1"/>
  <c r="F1907" i="1" s="1"/>
  <c r="M1907" i="1" s="1"/>
  <c r="F1908" i="1" s="1"/>
  <c r="M1908" i="1" s="1"/>
  <c r="F1909" i="1" s="1"/>
  <c r="M1909" i="1" s="1"/>
  <c r="F1910" i="1" s="1"/>
  <c r="M1910" i="1" s="1"/>
  <c r="F1911" i="1" s="1"/>
  <c r="M1911" i="1" s="1"/>
  <c r="F1912" i="1" s="1"/>
  <c r="M1912" i="1" s="1"/>
  <c r="F1913" i="1" s="1"/>
  <c r="M1913" i="1" s="1"/>
  <c r="F1914" i="1" s="1"/>
  <c r="M1914" i="1" s="1"/>
  <c r="F1915" i="1" s="1"/>
  <c r="M1915" i="1" s="1"/>
  <c r="F1916" i="1" s="1"/>
  <c r="M1916" i="1" s="1"/>
  <c r="F1917" i="1" s="1"/>
  <c r="M1917" i="1" s="1"/>
  <c r="F1918" i="1" s="1"/>
  <c r="M1918" i="1" s="1"/>
  <c r="F1919" i="1" s="1"/>
  <c r="M1919" i="1" s="1"/>
  <c r="F1920" i="1" s="1"/>
  <c r="M1920" i="1" s="1"/>
  <c r="F1921" i="1" s="1"/>
  <c r="M1921" i="1" s="1"/>
  <c r="F1922" i="1" s="1"/>
  <c r="M1922" i="1" s="1"/>
  <c r="F1923" i="1" s="1"/>
  <c r="M1923" i="1" s="1"/>
  <c r="F1924" i="1" s="1"/>
  <c r="M1924" i="1" s="1"/>
  <c r="F1925" i="1" s="1"/>
  <c r="M1925" i="1" s="1"/>
  <c r="F1926" i="1" s="1"/>
  <c r="M1926" i="1" s="1"/>
  <c r="F1927" i="1" s="1"/>
  <c r="M1927" i="1" s="1"/>
  <c r="F1928" i="1" s="1"/>
  <c r="M1928" i="1" s="1"/>
  <c r="F1929" i="1" s="1"/>
  <c r="M1929" i="1" s="1"/>
  <c r="F1930" i="1" s="1"/>
  <c r="M1930" i="1" s="1"/>
  <c r="F1931" i="1" s="1"/>
  <c r="M1931" i="1" s="1"/>
  <c r="F1932" i="1" s="1"/>
  <c r="M1932" i="1" s="1"/>
  <c r="F1933" i="1" s="1"/>
  <c r="M1933" i="1" s="1"/>
  <c r="F1934" i="1" s="1"/>
  <c r="M1934" i="1" s="1"/>
  <c r="F1935" i="1" s="1"/>
  <c r="M1935" i="1" s="1"/>
  <c r="F1936" i="1" s="1"/>
  <c r="M1936" i="1" s="1"/>
  <c r="F1937" i="1" s="1"/>
  <c r="M1937" i="1" s="1"/>
  <c r="F1938" i="1" s="1"/>
  <c r="M1938" i="1" s="1"/>
  <c r="F1939" i="1" s="1"/>
  <c r="M1939" i="1" s="1"/>
  <c r="F1940" i="1" s="1"/>
  <c r="M1940" i="1" s="1"/>
  <c r="F1941" i="1" s="1"/>
  <c r="M1941" i="1" s="1"/>
  <c r="F1942" i="1" s="1"/>
  <c r="M1942" i="1" s="1"/>
  <c r="F1943" i="1" s="1"/>
  <c r="M1943" i="1" s="1"/>
  <c r="F1944" i="1" s="1"/>
  <c r="M1944" i="1" s="1"/>
  <c r="F1945" i="1" s="1"/>
  <c r="M1945" i="1" s="1"/>
  <c r="F1946" i="1" s="1"/>
  <c r="M1946" i="1" s="1"/>
  <c r="F1947" i="1" s="1"/>
  <c r="M1947" i="1" s="1"/>
  <c r="F1948" i="1" s="1"/>
  <c r="M1948" i="1" s="1"/>
  <c r="F1949" i="1" s="1"/>
  <c r="M1949" i="1" s="1"/>
  <c r="F1950" i="1" s="1"/>
  <c r="M1950" i="1" s="1"/>
  <c r="F1951" i="1" s="1"/>
  <c r="M1951" i="1" s="1"/>
  <c r="F1952" i="1" s="1"/>
  <c r="M1952" i="1" s="1"/>
  <c r="F1953" i="1" s="1"/>
  <c r="M1953" i="1" s="1"/>
  <c r="F1954" i="1" s="1"/>
  <c r="M1954" i="1" s="1"/>
  <c r="F1955" i="1" s="1"/>
  <c r="M1955" i="1" s="1"/>
  <c r="F1956" i="1" s="1"/>
  <c r="M1956" i="1" s="1"/>
  <c r="F1957" i="1" s="1"/>
  <c r="M1957" i="1" s="1"/>
  <c r="F1958" i="1" s="1"/>
  <c r="M1958" i="1" s="1"/>
  <c r="F1959" i="1" s="1"/>
  <c r="M1959" i="1" s="1"/>
  <c r="F1960" i="1" s="1"/>
  <c r="M1960" i="1" s="1"/>
  <c r="F1961" i="1" s="1"/>
  <c r="M1961" i="1" s="1"/>
  <c r="F1962" i="1" s="1"/>
  <c r="M1962" i="1" s="1"/>
  <c r="F1963" i="1" s="1"/>
  <c r="M1963" i="1" s="1"/>
  <c r="F1964" i="1" s="1"/>
  <c r="M1964" i="1" s="1"/>
  <c r="F1965" i="1" s="1"/>
  <c r="M1965" i="1" s="1"/>
  <c r="F1966" i="1" s="1"/>
  <c r="M1966" i="1" s="1"/>
  <c r="F1967" i="1" s="1"/>
  <c r="M1967" i="1" s="1"/>
  <c r="F1968" i="1" s="1"/>
  <c r="M1968" i="1" s="1"/>
  <c r="F1969" i="1" s="1"/>
  <c r="M1969" i="1" s="1"/>
  <c r="F1970" i="1" s="1"/>
  <c r="M1970" i="1" s="1"/>
  <c r="F1971" i="1" s="1"/>
  <c r="M1971" i="1" s="1"/>
  <c r="F1972" i="1" s="1"/>
  <c r="M1972" i="1" s="1"/>
  <c r="F1973" i="1" s="1"/>
  <c r="M1973" i="1" s="1"/>
  <c r="F1974" i="1" s="1"/>
  <c r="M1974" i="1" s="1"/>
  <c r="F1975" i="1" s="1"/>
  <c r="M1975" i="1" s="1"/>
  <c r="F1976" i="1" s="1"/>
  <c r="M1976" i="1" s="1"/>
  <c r="F1977" i="1" s="1"/>
  <c r="M1977" i="1" s="1"/>
  <c r="F1978" i="1" s="1"/>
  <c r="M1978" i="1" s="1"/>
  <c r="F1979" i="1" s="1"/>
  <c r="M1979" i="1" s="1"/>
  <c r="F1980" i="1" s="1"/>
  <c r="M1980" i="1" s="1"/>
  <c r="F1981" i="1" s="1"/>
  <c r="M1981" i="1" s="1"/>
  <c r="F1982" i="1" s="1"/>
  <c r="M1982" i="1" s="1"/>
  <c r="F1983" i="1" s="1"/>
  <c r="M1983" i="1" s="1"/>
  <c r="F1984" i="1" s="1"/>
  <c r="M1984" i="1" s="1"/>
  <c r="F1985" i="1" s="1"/>
  <c r="M1985" i="1" s="1"/>
  <c r="F1986" i="1" s="1"/>
  <c r="M1986" i="1" s="1"/>
  <c r="F1987" i="1" s="1"/>
  <c r="M1987" i="1" s="1"/>
  <c r="F1988" i="1" s="1"/>
  <c r="M1988" i="1" s="1"/>
  <c r="F1989" i="1" s="1"/>
  <c r="M1989" i="1" s="1"/>
  <c r="F1990" i="1" s="1"/>
  <c r="M1990" i="1" s="1"/>
  <c r="F1991" i="1" s="1"/>
  <c r="M1991" i="1" s="1"/>
  <c r="F1992" i="1" s="1"/>
  <c r="M1992" i="1" s="1"/>
  <c r="F1993" i="1" s="1"/>
  <c r="M1993" i="1" s="1"/>
  <c r="F1994" i="1" s="1"/>
  <c r="M1994" i="1" s="1"/>
  <c r="F1995" i="1" s="1"/>
  <c r="M1995" i="1" s="1"/>
  <c r="F1996" i="1" s="1"/>
  <c r="M1996" i="1" s="1"/>
  <c r="F1997" i="1" s="1"/>
  <c r="M1997" i="1" s="1"/>
  <c r="F1998" i="1" s="1"/>
  <c r="M1998" i="1" s="1"/>
  <c r="F1999" i="1" s="1"/>
  <c r="M1999" i="1" s="1"/>
  <c r="F2000" i="1" s="1"/>
  <c r="M2000" i="1" s="1"/>
  <c r="F2001" i="1" s="1"/>
  <c r="M2001" i="1" s="1"/>
  <c r="F2002" i="1" s="1"/>
  <c r="M2002" i="1" s="1"/>
  <c r="F2003" i="1" s="1"/>
  <c r="M2003" i="1" s="1"/>
  <c r="F2004" i="1" s="1"/>
  <c r="M2004" i="1" s="1"/>
  <c r="F2005" i="1" s="1"/>
  <c r="M2005" i="1" s="1"/>
  <c r="F2006" i="1" s="1"/>
  <c r="M2006" i="1" s="1"/>
  <c r="F2007" i="1" s="1"/>
  <c r="M2007" i="1" s="1"/>
  <c r="F2008" i="1" s="1"/>
  <c r="M2008" i="1" s="1"/>
  <c r="F2009" i="1" s="1"/>
  <c r="M2009" i="1" s="1"/>
  <c r="F2010" i="1" s="1"/>
  <c r="M2010" i="1" s="1"/>
  <c r="F2011" i="1" s="1"/>
  <c r="M2011" i="1" s="1"/>
  <c r="F2012" i="1" s="1"/>
  <c r="M2012" i="1" s="1"/>
  <c r="F2013" i="1" s="1"/>
  <c r="M2013" i="1" s="1"/>
  <c r="F2014" i="1" s="1"/>
  <c r="M2014" i="1" s="1"/>
  <c r="F2015" i="1" s="1"/>
  <c r="M2015" i="1" s="1"/>
  <c r="F2016" i="1" s="1"/>
  <c r="M2016" i="1" s="1"/>
  <c r="F2017" i="1" s="1"/>
  <c r="M2017" i="1" s="1"/>
  <c r="F2018" i="1" s="1"/>
  <c r="M2018" i="1" s="1"/>
  <c r="F2019" i="1" s="1"/>
  <c r="M2019" i="1" s="1"/>
  <c r="F2020" i="1" s="1"/>
  <c r="M2020" i="1" s="1"/>
  <c r="F2021" i="1" s="1"/>
  <c r="M2021" i="1" s="1"/>
  <c r="F2022" i="1" s="1"/>
  <c r="M2022" i="1" s="1"/>
  <c r="F2023" i="1" s="1"/>
  <c r="M2023" i="1" s="1"/>
  <c r="F2024" i="1" s="1"/>
  <c r="M2024" i="1" s="1"/>
  <c r="F2025" i="1" s="1"/>
  <c r="M2025" i="1" s="1"/>
  <c r="F2026" i="1" s="1"/>
  <c r="M2026" i="1" s="1"/>
  <c r="F2027" i="1" s="1"/>
  <c r="M2027" i="1" s="1"/>
  <c r="F2028" i="1" s="1"/>
  <c r="M2028" i="1" s="1"/>
  <c r="F2029" i="1" s="1"/>
  <c r="M2029" i="1" s="1"/>
  <c r="F2030" i="1" s="1"/>
  <c r="M2030" i="1" s="1"/>
  <c r="F2031" i="1" s="1"/>
  <c r="M2031" i="1" s="1"/>
  <c r="F2032" i="1" s="1"/>
  <c r="M2032" i="1" s="1"/>
  <c r="F2033" i="1" s="1"/>
  <c r="M2033" i="1" s="1"/>
  <c r="F2034" i="1" s="1"/>
  <c r="M2034" i="1" s="1"/>
  <c r="F2035" i="1" s="1"/>
  <c r="M2035" i="1" s="1"/>
  <c r="F2036" i="1" s="1"/>
  <c r="M2036" i="1" s="1"/>
  <c r="F2037" i="1" s="1"/>
  <c r="M2037" i="1" s="1"/>
  <c r="F2038" i="1" s="1"/>
  <c r="M2038" i="1" s="1"/>
  <c r="F2039" i="1" s="1"/>
  <c r="M2039" i="1" s="1"/>
  <c r="F2040" i="1" s="1"/>
  <c r="M2040" i="1" s="1"/>
  <c r="F2041" i="1" s="1"/>
  <c r="M2041" i="1" s="1"/>
  <c r="F2042" i="1" s="1"/>
  <c r="M2042" i="1" s="1"/>
  <c r="F2043" i="1" s="1"/>
  <c r="M2043" i="1" s="1"/>
  <c r="F2044" i="1" s="1"/>
  <c r="M2044" i="1" s="1"/>
  <c r="F2045" i="1" s="1"/>
  <c r="M2045" i="1" s="1"/>
  <c r="F2046" i="1" s="1"/>
  <c r="M2046" i="1" s="1"/>
  <c r="F2047" i="1" s="1"/>
  <c r="M2047" i="1" s="1"/>
  <c r="F2048" i="1" s="1"/>
  <c r="M2048" i="1" s="1"/>
  <c r="F2049" i="1" s="1"/>
  <c r="M2049" i="1" s="1"/>
  <c r="F2050" i="1" s="1"/>
  <c r="M2050" i="1" s="1"/>
  <c r="F2051" i="1" s="1"/>
  <c r="M2051" i="1" s="1"/>
  <c r="F2052" i="1" s="1"/>
  <c r="M2052" i="1" s="1"/>
  <c r="F2053" i="1" s="1"/>
  <c r="M2053" i="1" s="1"/>
  <c r="F2054" i="1" s="1"/>
  <c r="M2054" i="1" s="1"/>
  <c r="F2055" i="1" s="1"/>
  <c r="M2055" i="1" s="1"/>
  <c r="F2056" i="1" s="1"/>
  <c r="M2056" i="1" s="1"/>
  <c r="F2057" i="1" s="1"/>
  <c r="M2057" i="1" s="1"/>
  <c r="F2058" i="1" s="1"/>
  <c r="M2058" i="1" s="1"/>
  <c r="F2059" i="1" s="1"/>
  <c r="M2059" i="1" s="1"/>
  <c r="F2060" i="1" s="1"/>
  <c r="M2060" i="1" s="1"/>
  <c r="F2061" i="1" s="1"/>
  <c r="M2061" i="1" s="1"/>
  <c r="F2062" i="1" s="1"/>
  <c r="M2062" i="1" s="1"/>
  <c r="F2063" i="1" s="1"/>
  <c r="M2063" i="1" s="1"/>
  <c r="F2064" i="1" s="1"/>
  <c r="M2064" i="1" s="1"/>
  <c r="F2065" i="1" s="1"/>
  <c r="M2065" i="1" s="1"/>
  <c r="F2066" i="1" s="1"/>
  <c r="M2066" i="1" s="1"/>
  <c r="F2067" i="1" s="1"/>
  <c r="M2067" i="1" s="1"/>
  <c r="F2068" i="1" s="1"/>
  <c r="M2068" i="1" s="1"/>
  <c r="F2069" i="1" s="1"/>
  <c r="M2069" i="1" s="1"/>
  <c r="F2070" i="1" s="1"/>
  <c r="M2070" i="1" s="1"/>
  <c r="F2071" i="1" s="1"/>
  <c r="M2071" i="1" s="1"/>
  <c r="F2072" i="1" s="1"/>
  <c r="M2072" i="1" s="1"/>
  <c r="F2073" i="1" s="1"/>
  <c r="M2073" i="1" s="1"/>
  <c r="F2074" i="1" s="1"/>
  <c r="M2074" i="1" s="1"/>
  <c r="F2075" i="1" s="1"/>
  <c r="M2075" i="1" s="1"/>
  <c r="F2076" i="1" s="1"/>
  <c r="M2076" i="1" s="1"/>
  <c r="F2077" i="1" s="1"/>
  <c r="M2077" i="1" s="1"/>
  <c r="F2078" i="1" s="1"/>
  <c r="M2078" i="1" s="1"/>
  <c r="F2079" i="1" s="1"/>
  <c r="M2079" i="1" s="1"/>
  <c r="F2080" i="1" s="1"/>
  <c r="M2080" i="1" s="1"/>
  <c r="F2081" i="1" s="1"/>
  <c r="M2081" i="1" s="1"/>
  <c r="F2082" i="1" s="1"/>
  <c r="M2082" i="1" s="1"/>
  <c r="F2083" i="1" s="1"/>
  <c r="M2083" i="1" s="1"/>
  <c r="F2084" i="1" s="1"/>
  <c r="M2084" i="1" s="1"/>
  <c r="F2085" i="1" s="1"/>
  <c r="M2085" i="1" s="1"/>
  <c r="F2086" i="1" s="1"/>
  <c r="M2086" i="1" s="1"/>
  <c r="F2087" i="1" s="1"/>
  <c r="M2087" i="1" s="1"/>
  <c r="F2088" i="1" s="1"/>
  <c r="M2088" i="1" s="1"/>
  <c r="F2089" i="1" s="1"/>
  <c r="M2089" i="1" s="1"/>
  <c r="F2090" i="1" s="1"/>
  <c r="M2090" i="1" s="1"/>
  <c r="F2091" i="1" s="1"/>
  <c r="M2091" i="1" s="1"/>
  <c r="F2092" i="1" s="1"/>
  <c r="M2092" i="1" s="1"/>
  <c r="F2093" i="1" s="1"/>
  <c r="M2093" i="1" s="1"/>
  <c r="F2094" i="1" s="1"/>
  <c r="M2094" i="1" s="1"/>
  <c r="F2095" i="1" s="1"/>
  <c r="M2095" i="1" s="1"/>
  <c r="F2096" i="1" s="1"/>
  <c r="M2096" i="1" s="1"/>
  <c r="F2097" i="1" s="1"/>
  <c r="M2097" i="1" s="1"/>
  <c r="F2098" i="1" s="1"/>
  <c r="M2098" i="1" s="1"/>
  <c r="F2099" i="1" s="1"/>
  <c r="M2099" i="1" s="1"/>
  <c r="F2100" i="1" s="1"/>
  <c r="M2100" i="1" s="1"/>
  <c r="F2101" i="1" s="1"/>
  <c r="M2101" i="1" s="1"/>
  <c r="F2102" i="1" s="1"/>
  <c r="M2102" i="1" s="1"/>
  <c r="F2103" i="1" s="1"/>
  <c r="M2103" i="1" s="1"/>
  <c r="F2104" i="1" s="1"/>
  <c r="M2104" i="1" s="1"/>
  <c r="F2105" i="1" s="1"/>
  <c r="M2105" i="1" s="1"/>
  <c r="F2106" i="1" s="1"/>
  <c r="M2106" i="1" s="1"/>
  <c r="F2107" i="1" s="1"/>
  <c r="M2107" i="1" s="1"/>
  <c r="F2108" i="1" s="1"/>
  <c r="M2108" i="1" s="1"/>
  <c r="F2109" i="1" s="1"/>
  <c r="M2109" i="1" s="1"/>
  <c r="F2110" i="1" s="1"/>
  <c r="M2110" i="1" s="1"/>
  <c r="F2111" i="1" s="1"/>
  <c r="M2111" i="1" s="1"/>
  <c r="F2112" i="1" s="1"/>
  <c r="M2112" i="1" s="1"/>
  <c r="F2113" i="1" s="1"/>
  <c r="M2113" i="1" s="1"/>
  <c r="F2114" i="1" s="1"/>
  <c r="M2114" i="1" s="1"/>
  <c r="F2115" i="1" s="1"/>
  <c r="M2115" i="1" s="1"/>
  <c r="F2116" i="1" s="1"/>
  <c r="M2116" i="1" s="1"/>
  <c r="F2117" i="1" s="1"/>
  <c r="M2117" i="1" s="1"/>
  <c r="F2118" i="1" s="1"/>
  <c r="M2118" i="1" s="1"/>
  <c r="F2119" i="1" s="1"/>
  <c r="M2119" i="1" s="1"/>
  <c r="F2120" i="1" s="1"/>
  <c r="M2120" i="1" s="1"/>
  <c r="F2121" i="1" s="1"/>
  <c r="M2121" i="1" s="1"/>
  <c r="F2122" i="1" s="1"/>
  <c r="M2122" i="1" s="1"/>
  <c r="F2123" i="1" s="1"/>
  <c r="M2123" i="1" s="1"/>
  <c r="F2124" i="1" s="1"/>
  <c r="M2124" i="1" s="1"/>
  <c r="F2125" i="1" s="1"/>
  <c r="M2125" i="1" s="1"/>
  <c r="F2126" i="1" s="1"/>
  <c r="M2126" i="1" s="1"/>
  <c r="F2127" i="1" s="1"/>
  <c r="M2127" i="1" s="1"/>
  <c r="F2128" i="1" s="1"/>
  <c r="M2128" i="1" s="1"/>
  <c r="F2129" i="1" s="1"/>
  <c r="M2129" i="1" s="1"/>
  <c r="F2130" i="1" s="1"/>
  <c r="M2130" i="1" s="1"/>
  <c r="F2131" i="1" s="1"/>
  <c r="M2131" i="1" s="1"/>
  <c r="F2132" i="1" s="1"/>
  <c r="M2132" i="1" s="1"/>
  <c r="F2133" i="1" s="1"/>
  <c r="M2133" i="1" s="1"/>
  <c r="F2134" i="1" s="1"/>
  <c r="M2134" i="1" s="1"/>
  <c r="F2135" i="1" s="1"/>
  <c r="M2135" i="1" s="1"/>
  <c r="F2136" i="1" s="1"/>
  <c r="M2136" i="1" s="1"/>
  <c r="F2137" i="1" s="1"/>
  <c r="M2137" i="1" s="1"/>
  <c r="F2138" i="1" s="1"/>
  <c r="M2138" i="1" s="1"/>
  <c r="F2139" i="1" s="1"/>
  <c r="M2139" i="1" s="1"/>
  <c r="F2140" i="1" s="1"/>
  <c r="M2140" i="1" s="1"/>
  <c r="F2141" i="1" s="1"/>
  <c r="M2141" i="1" s="1"/>
  <c r="F2142" i="1" s="1"/>
  <c r="M2142" i="1" s="1"/>
  <c r="F2143" i="1" s="1"/>
  <c r="M2143" i="1" s="1"/>
  <c r="F2144" i="1" s="1"/>
  <c r="M2144" i="1" s="1"/>
  <c r="F2145" i="1" s="1"/>
  <c r="M2145" i="1" s="1"/>
  <c r="F2146" i="1" s="1"/>
  <c r="M2146" i="1" s="1"/>
  <c r="F2147" i="1" s="1"/>
  <c r="M2147" i="1" s="1"/>
  <c r="F2148" i="1" s="1"/>
  <c r="M2148" i="1" s="1"/>
  <c r="F2149" i="1" s="1"/>
  <c r="M2149" i="1" s="1"/>
  <c r="F2150" i="1" s="1"/>
  <c r="M2150" i="1" s="1"/>
  <c r="F2151" i="1" s="1"/>
  <c r="M2151" i="1" s="1"/>
  <c r="F2152" i="1" s="1"/>
  <c r="M2152" i="1" s="1"/>
  <c r="F2153" i="1" s="1"/>
  <c r="M2153" i="1" s="1"/>
  <c r="F2154" i="1" s="1"/>
  <c r="M2154" i="1" s="1"/>
  <c r="F2155" i="1" s="1"/>
  <c r="M2155" i="1" s="1"/>
  <c r="F2156" i="1" s="1"/>
  <c r="M2156" i="1" s="1"/>
  <c r="F2157" i="1" s="1"/>
  <c r="M2157" i="1" s="1"/>
  <c r="F2158" i="1" s="1"/>
  <c r="M2158" i="1" s="1"/>
  <c r="F2159" i="1" s="1"/>
  <c r="M2159" i="1" s="1"/>
  <c r="F2160" i="1" s="1"/>
  <c r="M2160" i="1" s="1"/>
  <c r="F2161" i="1" s="1"/>
  <c r="M2161" i="1" s="1"/>
  <c r="F2162" i="1" s="1"/>
  <c r="M2162" i="1" s="1"/>
  <c r="F2163" i="1" s="1"/>
  <c r="M2163" i="1" s="1"/>
  <c r="F2164" i="1" s="1"/>
  <c r="M2164" i="1" s="1"/>
  <c r="F2165" i="1" s="1"/>
  <c r="M2165" i="1" s="1"/>
  <c r="F2166" i="1" s="1"/>
  <c r="M2166" i="1" s="1"/>
  <c r="F2167" i="1" s="1"/>
  <c r="M2167" i="1" s="1"/>
  <c r="F2168" i="1" s="1"/>
  <c r="M2168" i="1" s="1"/>
  <c r="F2169" i="1" s="1"/>
  <c r="M2169" i="1" s="1"/>
  <c r="F2170" i="1" s="1"/>
  <c r="M2170" i="1" s="1"/>
  <c r="F2171" i="1" s="1"/>
  <c r="M2171" i="1" s="1"/>
  <c r="F2172" i="1" s="1"/>
  <c r="M2172" i="1" s="1"/>
  <c r="F2173" i="1" s="1"/>
  <c r="M2173" i="1" s="1"/>
  <c r="F2174" i="1" s="1"/>
  <c r="M2174" i="1" s="1"/>
  <c r="F2175" i="1" s="1"/>
  <c r="M2175" i="1" s="1"/>
  <c r="F2176" i="1" s="1"/>
  <c r="M2176" i="1" s="1"/>
  <c r="F2177" i="1" s="1"/>
  <c r="M2177" i="1" s="1"/>
  <c r="F2178" i="1" s="1"/>
  <c r="M2178" i="1" s="1"/>
  <c r="F2179" i="1" s="1"/>
  <c r="M2179" i="1" s="1"/>
  <c r="F2180" i="1" s="1"/>
  <c r="M2180" i="1" s="1"/>
  <c r="F2181" i="1" s="1"/>
  <c r="M2181" i="1" s="1"/>
  <c r="F2182" i="1" s="1"/>
  <c r="M2182" i="1" s="1"/>
  <c r="F2183" i="1" s="1"/>
  <c r="M2183" i="1" s="1"/>
  <c r="F2184" i="1" s="1"/>
  <c r="M2184" i="1" s="1"/>
  <c r="F2185" i="1" s="1"/>
  <c r="M2185" i="1" s="1"/>
  <c r="F2186" i="1" s="1"/>
  <c r="M2186" i="1" s="1"/>
  <c r="F2187" i="1" s="1"/>
  <c r="M2187" i="1" s="1"/>
  <c r="F2188" i="1" s="1"/>
  <c r="M2188" i="1" s="1"/>
  <c r="F2189" i="1" s="1"/>
  <c r="M2189" i="1" s="1"/>
  <c r="F2190" i="1" s="1"/>
  <c r="M2190" i="1" s="1"/>
  <c r="F2191" i="1" s="1"/>
  <c r="M2191" i="1" s="1"/>
  <c r="F2192" i="1" s="1"/>
  <c r="M2192" i="1" s="1"/>
  <c r="F2193" i="1" s="1"/>
  <c r="M2193" i="1" s="1"/>
  <c r="F2194" i="1" s="1"/>
  <c r="M2194" i="1" s="1"/>
  <c r="F2195" i="1" s="1"/>
  <c r="M2195" i="1" s="1"/>
  <c r="F2196" i="1" s="1"/>
  <c r="M2196" i="1" s="1"/>
  <c r="F2197" i="1" s="1"/>
  <c r="M2197" i="1" s="1"/>
  <c r="F2198" i="1" s="1"/>
  <c r="M2198" i="1" s="1"/>
  <c r="F2199" i="1" s="1"/>
  <c r="M2199" i="1" s="1"/>
  <c r="F2200" i="1" s="1"/>
  <c r="M2200" i="1" s="1"/>
  <c r="F2201" i="1" s="1"/>
  <c r="M2201" i="1" s="1"/>
  <c r="F2202" i="1" s="1"/>
  <c r="M2202" i="1" s="1"/>
  <c r="F2203" i="1" s="1"/>
  <c r="M2203" i="1" s="1"/>
  <c r="F2204" i="1" s="1"/>
  <c r="M2204" i="1" s="1"/>
  <c r="F2205" i="1" s="1"/>
  <c r="M2205" i="1" s="1"/>
  <c r="F2206" i="1" s="1"/>
  <c r="M2206" i="1" s="1"/>
  <c r="F2207" i="1" s="1"/>
  <c r="M2207" i="1" s="1"/>
  <c r="F2208" i="1" s="1"/>
  <c r="M2208" i="1" s="1"/>
  <c r="F2209" i="1" s="1"/>
  <c r="M2209" i="1" s="1"/>
  <c r="F2210" i="1" s="1"/>
  <c r="M2210" i="1" s="1"/>
  <c r="F2211" i="1" s="1"/>
  <c r="M2211" i="1" s="1"/>
  <c r="F2212" i="1" s="1"/>
  <c r="M2212" i="1" s="1"/>
  <c r="F2213" i="1" s="1"/>
  <c r="M2213" i="1" s="1"/>
  <c r="F2214" i="1" s="1"/>
  <c r="M2214" i="1" s="1"/>
  <c r="F2215" i="1" s="1"/>
  <c r="M2215" i="1" s="1"/>
  <c r="F2216" i="1" s="1"/>
  <c r="M2216" i="1" s="1"/>
  <c r="F2217" i="1" s="1"/>
  <c r="M2217" i="1" s="1"/>
  <c r="F2218" i="1" s="1"/>
  <c r="M2218" i="1" s="1"/>
  <c r="F2219" i="1" s="1"/>
  <c r="M2219" i="1" s="1"/>
  <c r="F2220" i="1" s="1"/>
  <c r="M2220" i="1" s="1"/>
  <c r="F2221" i="1" s="1"/>
  <c r="M2221" i="1" s="1"/>
  <c r="F2222" i="1" s="1"/>
  <c r="M2222" i="1" s="1"/>
  <c r="F2223" i="1" s="1"/>
  <c r="M2223" i="1" s="1"/>
  <c r="F2224" i="1" s="1"/>
  <c r="M2224" i="1" s="1"/>
  <c r="F2225" i="1" s="1"/>
  <c r="M2225" i="1" s="1"/>
  <c r="F2226" i="1" s="1"/>
  <c r="M2226" i="1" s="1"/>
  <c r="F2227" i="1" s="1"/>
  <c r="M2227" i="1" s="1"/>
  <c r="F2228" i="1" s="1"/>
  <c r="M2228" i="1" s="1"/>
  <c r="F2229" i="1" s="1"/>
  <c r="M2229" i="1" s="1"/>
  <c r="F2230" i="1" s="1"/>
  <c r="M2230" i="1" s="1"/>
  <c r="F2231" i="1" s="1"/>
  <c r="M2231" i="1" s="1"/>
  <c r="F2232" i="1" s="1"/>
  <c r="M2232" i="1" s="1"/>
  <c r="F2233" i="1" s="1"/>
  <c r="M2233" i="1" s="1"/>
  <c r="F2234" i="1" s="1"/>
  <c r="M2234" i="1" s="1"/>
  <c r="F2235" i="1" s="1"/>
  <c r="M2235" i="1" s="1"/>
  <c r="F2236" i="1" s="1"/>
  <c r="M2236" i="1" s="1"/>
  <c r="F2237" i="1" s="1"/>
  <c r="M2237" i="1" s="1"/>
  <c r="F2238" i="1" s="1"/>
  <c r="M2238" i="1" s="1"/>
  <c r="F2239" i="1" s="1"/>
  <c r="M2239" i="1" s="1"/>
  <c r="F2240" i="1" s="1"/>
  <c r="M2240" i="1" s="1"/>
  <c r="F2241" i="1" s="1"/>
  <c r="M2241" i="1" s="1"/>
  <c r="F2242" i="1" s="1"/>
  <c r="M2242" i="1" s="1"/>
  <c r="F2243" i="1" s="1"/>
  <c r="M2243" i="1" s="1"/>
  <c r="F2244" i="1" s="1"/>
  <c r="M2244" i="1" s="1"/>
  <c r="F2245" i="1" s="1"/>
  <c r="M2245" i="1" s="1"/>
  <c r="F2246" i="1" s="1"/>
  <c r="M2246" i="1" s="1"/>
  <c r="F2247" i="1" s="1"/>
  <c r="M2247" i="1" s="1"/>
  <c r="F2248" i="1" s="1"/>
  <c r="M2248" i="1" s="1"/>
  <c r="F2249" i="1" s="1"/>
  <c r="M2249" i="1" s="1"/>
  <c r="F2250" i="1" s="1"/>
  <c r="M2250" i="1" s="1"/>
  <c r="F2251" i="1" s="1"/>
  <c r="M2251" i="1" s="1"/>
  <c r="F2252" i="1" s="1"/>
  <c r="M2252" i="1" s="1"/>
  <c r="F2253" i="1" s="1"/>
  <c r="M2253" i="1" s="1"/>
  <c r="F2254" i="1" s="1"/>
  <c r="M2254" i="1" s="1"/>
  <c r="F2255" i="1" s="1"/>
  <c r="M2255" i="1" s="1"/>
  <c r="F2256" i="1" s="1"/>
  <c r="M2256" i="1" s="1"/>
  <c r="F2257" i="1" s="1"/>
  <c r="M2257" i="1" s="1"/>
  <c r="F2258" i="1" s="1"/>
  <c r="M2258" i="1" s="1"/>
  <c r="F2259" i="1" s="1"/>
  <c r="M2259" i="1" s="1"/>
  <c r="F2260" i="1" s="1"/>
  <c r="M2260" i="1" s="1"/>
  <c r="F2261" i="1" s="1"/>
  <c r="M2261" i="1" s="1"/>
  <c r="F2262" i="1" s="1"/>
  <c r="M2262" i="1" s="1"/>
  <c r="F2263" i="1" s="1"/>
  <c r="M2263" i="1" s="1"/>
  <c r="F2264" i="1" s="1"/>
  <c r="M2264" i="1" s="1"/>
  <c r="F2265" i="1" s="1"/>
  <c r="M2265" i="1" s="1"/>
  <c r="F2266" i="1" s="1"/>
  <c r="M2266" i="1" s="1"/>
  <c r="F2267" i="1" s="1"/>
  <c r="M2267" i="1" s="1"/>
  <c r="F2268" i="1" s="1"/>
  <c r="M2268" i="1" s="1"/>
  <c r="F2269" i="1" s="1"/>
  <c r="M2269" i="1" s="1"/>
  <c r="F2270" i="1" s="1"/>
  <c r="M2270" i="1" s="1"/>
  <c r="F2271" i="1" s="1"/>
  <c r="M2271" i="1" s="1"/>
  <c r="F2272" i="1" s="1"/>
  <c r="M2272" i="1" s="1"/>
  <c r="F2273" i="1" s="1"/>
  <c r="M2273" i="1" s="1"/>
  <c r="F2274" i="1" s="1"/>
  <c r="M2274" i="1" s="1"/>
  <c r="F2275" i="1" s="1"/>
  <c r="M2275" i="1" s="1"/>
  <c r="F2276" i="1" s="1"/>
  <c r="M2276" i="1" s="1"/>
  <c r="F2277" i="1" s="1"/>
  <c r="M2277" i="1" s="1"/>
  <c r="F2278" i="1" s="1"/>
  <c r="M2278" i="1" s="1"/>
  <c r="F2279" i="1" s="1"/>
  <c r="M2279" i="1" s="1"/>
  <c r="F2280" i="1" s="1"/>
  <c r="M2280" i="1" s="1"/>
  <c r="F2281" i="1" s="1"/>
  <c r="M2281" i="1" s="1"/>
  <c r="F2282" i="1" s="1"/>
  <c r="M2282" i="1" s="1"/>
  <c r="F2283" i="1" s="1"/>
  <c r="M2283" i="1" s="1"/>
  <c r="F2284" i="1" s="1"/>
  <c r="M2284" i="1" s="1"/>
  <c r="F2285" i="1" s="1"/>
  <c r="M2285" i="1" s="1"/>
  <c r="F2286" i="1" s="1"/>
  <c r="M2286" i="1" s="1"/>
  <c r="F2287" i="1" s="1"/>
  <c r="M2287" i="1" s="1"/>
  <c r="F2288" i="1" s="1"/>
  <c r="M2288" i="1" s="1"/>
  <c r="F2289" i="1" s="1"/>
  <c r="M2289" i="1" s="1"/>
  <c r="F2290" i="1" s="1"/>
  <c r="M2290" i="1" s="1"/>
  <c r="F2291" i="1" s="1"/>
  <c r="M2291" i="1" s="1"/>
  <c r="F2292" i="1" s="1"/>
  <c r="M2292" i="1" s="1"/>
  <c r="F2293" i="1" s="1"/>
  <c r="M2293" i="1" s="1"/>
  <c r="F2294" i="1" s="1"/>
  <c r="M2294" i="1" s="1"/>
  <c r="F2295" i="1" s="1"/>
  <c r="M2295" i="1" s="1"/>
  <c r="F2296" i="1" s="1"/>
  <c r="M2296" i="1" s="1"/>
  <c r="F2297" i="1" s="1"/>
  <c r="M2297" i="1" s="1"/>
  <c r="F2298" i="1" s="1"/>
  <c r="M2298" i="1" s="1"/>
  <c r="F2299" i="1" s="1"/>
  <c r="M2299" i="1" s="1"/>
  <c r="F2300" i="1" s="1"/>
  <c r="M2300" i="1" s="1"/>
  <c r="F2301" i="1" s="1"/>
  <c r="M2301" i="1" s="1"/>
  <c r="F2302" i="1" s="1"/>
  <c r="M2302" i="1" s="1"/>
  <c r="F2303" i="1" s="1"/>
  <c r="M2303" i="1" s="1"/>
  <c r="F2304" i="1" s="1"/>
  <c r="M2304" i="1" s="1"/>
  <c r="F2305" i="1" s="1"/>
  <c r="M2305" i="1" s="1"/>
  <c r="F2306" i="1" s="1"/>
  <c r="M2306" i="1" s="1"/>
  <c r="F2307" i="1" s="1"/>
  <c r="M2307" i="1" s="1"/>
  <c r="F2308" i="1" s="1"/>
  <c r="M2308" i="1" s="1"/>
  <c r="F2309" i="1" s="1"/>
  <c r="M2309" i="1" s="1"/>
  <c r="F2310" i="1" s="1"/>
  <c r="M2310" i="1" s="1"/>
  <c r="F2311" i="1" s="1"/>
  <c r="M2311" i="1" s="1"/>
  <c r="F2312" i="1" s="1"/>
  <c r="M2312" i="1" s="1"/>
  <c r="F2313" i="1" s="1"/>
  <c r="M2313" i="1" s="1"/>
  <c r="F2314" i="1" s="1"/>
  <c r="M2314" i="1" s="1"/>
  <c r="F2315" i="1" s="1"/>
  <c r="M2315" i="1" s="1"/>
  <c r="F2316" i="1" s="1"/>
  <c r="M2316" i="1" s="1"/>
  <c r="F2317" i="1" s="1"/>
  <c r="M2317" i="1" s="1"/>
  <c r="F2318" i="1" s="1"/>
  <c r="M2318" i="1" s="1"/>
  <c r="F2319" i="1" s="1"/>
  <c r="M2319" i="1" s="1"/>
  <c r="F2320" i="1" s="1"/>
  <c r="M2320" i="1" s="1"/>
  <c r="F2321" i="1" s="1"/>
  <c r="M2321" i="1" s="1"/>
  <c r="F2322" i="1" s="1"/>
  <c r="M2322" i="1" s="1"/>
  <c r="F2323" i="1" s="1"/>
  <c r="M2323" i="1" s="1"/>
  <c r="F2324" i="1" s="1"/>
  <c r="M2324" i="1" s="1"/>
  <c r="F2325" i="1" s="1"/>
  <c r="M2325" i="1" s="1"/>
  <c r="F2326" i="1" s="1"/>
  <c r="M2326" i="1" s="1"/>
  <c r="F2327" i="1" s="1"/>
  <c r="M2327" i="1" s="1"/>
  <c r="F2328" i="1" s="1"/>
  <c r="M2328" i="1" s="1"/>
  <c r="F2329" i="1" s="1"/>
  <c r="M2329" i="1" s="1"/>
  <c r="F2330" i="1" s="1"/>
  <c r="M2330" i="1" s="1"/>
  <c r="F2331" i="1" s="1"/>
  <c r="M2331" i="1" s="1"/>
  <c r="F2332" i="1" s="1"/>
  <c r="M2332" i="1" s="1"/>
  <c r="F2333" i="1" s="1"/>
  <c r="M2333" i="1" s="1"/>
  <c r="F2334" i="1" s="1"/>
  <c r="M2334" i="1" s="1"/>
  <c r="F2335" i="1" s="1"/>
  <c r="M2335" i="1" s="1"/>
  <c r="F2336" i="1" s="1"/>
  <c r="M2336" i="1" s="1"/>
  <c r="F2337" i="1" s="1"/>
  <c r="M2337" i="1" s="1"/>
  <c r="F2338" i="1" s="1"/>
  <c r="M2338" i="1" s="1"/>
  <c r="F2339" i="1" s="1"/>
  <c r="M2339" i="1" s="1"/>
  <c r="F2340" i="1" s="1"/>
  <c r="M2340" i="1" s="1"/>
  <c r="F2341" i="1" s="1"/>
  <c r="M2341" i="1" s="1"/>
  <c r="F2342" i="1" s="1"/>
  <c r="M2342" i="1" s="1"/>
  <c r="F2343" i="1" s="1"/>
  <c r="M2343" i="1" s="1"/>
  <c r="F2344" i="1" s="1"/>
  <c r="M2344" i="1" s="1"/>
  <c r="F2345" i="1" s="1"/>
  <c r="M2345" i="1" s="1"/>
  <c r="F2346" i="1" s="1"/>
  <c r="M2346" i="1" s="1"/>
  <c r="F2347" i="1" s="1"/>
  <c r="M2347" i="1" s="1"/>
  <c r="F2348" i="1" s="1"/>
  <c r="M2348" i="1" s="1"/>
  <c r="F2349" i="1" s="1"/>
  <c r="M2349" i="1" s="1"/>
  <c r="F2350" i="1" s="1"/>
  <c r="M2350" i="1" s="1"/>
  <c r="F2351" i="1" s="1"/>
  <c r="M2351" i="1" s="1"/>
  <c r="F2352" i="1" s="1"/>
  <c r="M2352" i="1" s="1"/>
  <c r="F2353" i="1" s="1"/>
  <c r="M2353" i="1" s="1"/>
  <c r="F2354" i="1" s="1"/>
  <c r="M2354" i="1" s="1"/>
  <c r="F2355" i="1" s="1"/>
  <c r="M2355" i="1" s="1"/>
  <c r="F2356" i="1" s="1"/>
  <c r="M2356" i="1" s="1"/>
  <c r="F2357" i="1" s="1"/>
  <c r="M2357" i="1" s="1"/>
  <c r="F2358" i="1" s="1"/>
  <c r="M2358" i="1" s="1"/>
  <c r="F2359" i="1" s="1"/>
  <c r="M2359" i="1" s="1"/>
  <c r="F2360" i="1" s="1"/>
  <c r="M2360" i="1" s="1"/>
  <c r="F2361" i="1" s="1"/>
  <c r="M2361" i="1" s="1"/>
  <c r="F2362" i="1" s="1"/>
  <c r="M2362" i="1" s="1"/>
  <c r="F2363" i="1" s="1"/>
  <c r="M2363" i="1" s="1"/>
  <c r="F2364" i="1" s="1"/>
  <c r="M2364" i="1" s="1"/>
  <c r="F2365" i="1" s="1"/>
  <c r="M2365" i="1" s="1"/>
  <c r="F2366" i="1" s="1"/>
  <c r="M2366" i="1" s="1"/>
  <c r="F2367" i="1" s="1"/>
  <c r="M2367" i="1" s="1"/>
  <c r="F2368" i="1" s="1"/>
  <c r="M2368" i="1" s="1"/>
  <c r="F2369" i="1" s="1"/>
  <c r="M2369" i="1" s="1"/>
  <c r="F2370" i="1" s="1"/>
  <c r="M2370" i="1" s="1"/>
  <c r="F2371" i="1" s="1"/>
  <c r="M2371" i="1" s="1"/>
  <c r="F2372" i="1" s="1"/>
  <c r="M2372" i="1" s="1"/>
  <c r="F2373" i="1" s="1"/>
  <c r="M2373" i="1" s="1"/>
  <c r="F2374" i="1" s="1"/>
  <c r="M2374" i="1" s="1"/>
  <c r="F2375" i="1" s="1"/>
  <c r="M2375" i="1" s="1"/>
  <c r="F2376" i="1" s="1"/>
  <c r="M2376" i="1" s="1"/>
  <c r="F2377" i="1" s="1"/>
  <c r="M2377" i="1" s="1"/>
  <c r="F2378" i="1" s="1"/>
  <c r="M2378" i="1" s="1"/>
  <c r="F2379" i="1" s="1"/>
  <c r="M2379" i="1" s="1"/>
  <c r="F2380" i="1" s="1"/>
  <c r="M2380" i="1" s="1"/>
  <c r="F2381" i="1" s="1"/>
  <c r="M2381" i="1" s="1"/>
  <c r="F2382" i="1" s="1"/>
  <c r="M2382" i="1" s="1"/>
  <c r="F2383" i="1" s="1"/>
  <c r="M2383" i="1" s="1"/>
  <c r="F2384" i="1" s="1"/>
  <c r="M2384" i="1" s="1"/>
  <c r="F2385" i="1" s="1"/>
  <c r="M2385" i="1" s="1"/>
  <c r="F2386" i="1" s="1"/>
  <c r="M2386" i="1" s="1"/>
  <c r="F2387" i="1" s="1"/>
  <c r="M2387" i="1" s="1"/>
  <c r="F2388" i="1" s="1"/>
  <c r="M2388" i="1" s="1"/>
  <c r="F2389" i="1" s="1"/>
  <c r="M2389" i="1" s="1"/>
  <c r="F2390" i="1" s="1"/>
  <c r="M2390" i="1" s="1"/>
  <c r="F2391" i="1" s="1"/>
  <c r="M2391" i="1" s="1"/>
  <c r="F2392" i="1" s="1"/>
  <c r="M2392" i="1" s="1"/>
  <c r="F2393" i="1" s="1"/>
  <c r="M2393" i="1" s="1"/>
  <c r="F2394" i="1" s="1"/>
  <c r="M2394" i="1" s="1"/>
  <c r="F2395" i="1" s="1"/>
  <c r="M2395" i="1" s="1"/>
  <c r="F2396" i="1" s="1"/>
  <c r="M2396" i="1" s="1"/>
  <c r="F2397" i="1" s="1"/>
  <c r="M2397" i="1" s="1"/>
  <c r="F2398" i="1" s="1"/>
  <c r="M2398" i="1" s="1"/>
  <c r="F2399" i="1" s="1"/>
  <c r="M2399" i="1" s="1"/>
  <c r="F2400" i="1" s="1"/>
  <c r="M2400" i="1" s="1"/>
  <c r="F2401" i="1" s="1"/>
  <c r="M2401" i="1" s="1"/>
  <c r="F2402" i="1" s="1"/>
  <c r="M2402" i="1" s="1"/>
  <c r="F2403" i="1" s="1"/>
  <c r="M2403" i="1" s="1"/>
  <c r="F2404" i="1" s="1"/>
  <c r="M2404" i="1" s="1"/>
  <c r="F2405" i="1" s="1"/>
  <c r="M2405" i="1" s="1"/>
  <c r="F2406" i="1" s="1"/>
  <c r="M2406" i="1" s="1"/>
  <c r="F2407" i="1" s="1"/>
  <c r="M2407" i="1" s="1"/>
  <c r="F2408" i="1" s="1"/>
  <c r="M2408" i="1" s="1"/>
  <c r="F2409" i="1" s="1"/>
  <c r="M2409" i="1" s="1"/>
  <c r="F2410" i="1" s="1"/>
  <c r="M2410" i="1" s="1"/>
  <c r="F2411" i="1" s="1"/>
  <c r="M2411" i="1" s="1"/>
  <c r="F2412" i="1" s="1"/>
  <c r="M2412" i="1" s="1"/>
  <c r="F2413" i="1" s="1"/>
  <c r="M2413" i="1" s="1"/>
  <c r="F2414" i="1" s="1"/>
  <c r="M2414" i="1" s="1"/>
  <c r="F2415" i="1" s="1"/>
  <c r="M2415" i="1" s="1"/>
  <c r="F2416" i="1" s="1"/>
  <c r="M2416" i="1" s="1"/>
  <c r="F2417" i="1" s="1"/>
  <c r="M2417" i="1" s="1"/>
  <c r="F2418" i="1" s="1"/>
  <c r="M2418" i="1" s="1"/>
  <c r="F2419" i="1" s="1"/>
  <c r="M2419" i="1" s="1"/>
  <c r="F2420" i="1" s="1"/>
  <c r="M2420" i="1" s="1"/>
  <c r="F2421" i="1" s="1"/>
  <c r="M2421" i="1" s="1"/>
  <c r="F2422" i="1" s="1"/>
  <c r="M2422" i="1" s="1"/>
  <c r="F2423" i="1" s="1"/>
  <c r="M2423" i="1" s="1"/>
  <c r="F2424" i="1" s="1"/>
  <c r="M2424" i="1" s="1"/>
  <c r="F2425" i="1" s="1"/>
  <c r="M2425" i="1" s="1"/>
  <c r="F2426" i="1" s="1"/>
  <c r="M2426" i="1" s="1"/>
  <c r="F2427" i="1" s="1"/>
  <c r="M2427" i="1" s="1"/>
  <c r="F2428" i="1" s="1"/>
  <c r="M2428" i="1" s="1"/>
  <c r="F2429" i="1" s="1"/>
  <c r="M2429" i="1" s="1"/>
  <c r="F2430" i="1" s="1"/>
  <c r="M2430" i="1" s="1"/>
  <c r="F2431" i="1" s="1"/>
  <c r="M2431" i="1" s="1"/>
  <c r="F2432" i="1" s="1"/>
  <c r="M2432" i="1" s="1"/>
  <c r="F2433" i="1" s="1"/>
  <c r="M2433" i="1" s="1"/>
  <c r="F2434" i="1" s="1"/>
  <c r="M2434" i="1" s="1"/>
  <c r="F2435" i="1" s="1"/>
  <c r="M2435" i="1" s="1"/>
  <c r="F2436" i="1" s="1"/>
  <c r="M2436" i="1" s="1"/>
  <c r="F2437" i="1" s="1"/>
  <c r="M2437" i="1" s="1"/>
  <c r="F2438" i="1" s="1"/>
  <c r="M2438" i="1" s="1"/>
  <c r="F2439" i="1" s="1"/>
  <c r="M2439" i="1" s="1"/>
  <c r="F2440" i="1" s="1"/>
  <c r="M2440" i="1" s="1"/>
  <c r="F2441" i="1" s="1"/>
  <c r="M2441" i="1" s="1"/>
  <c r="F2442" i="1" s="1"/>
  <c r="M2442" i="1" s="1"/>
  <c r="F2443" i="1" s="1"/>
  <c r="M2443" i="1" s="1"/>
  <c r="F2444" i="1" s="1"/>
  <c r="M2444" i="1" s="1"/>
  <c r="F2445" i="1" s="1"/>
  <c r="M2445" i="1" s="1"/>
  <c r="F2446" i="1" s="1"/>
  <c r="M2446" i="1" s="1"/>
  <c r="F2447" i="1" s="1"/>
  <c r="M2447" i="1" s="1"/>
  <c r="F2448" i="1" s="1"/>
  <c r="M2448" i="1" s="1"/>
  <c r="F2449" i="1" s="1"/>
  <c r="M2449" i="1" s="1"/>
  <c r="F2450" i="1" s="1"/>
  <c r="M2450" i="1" s="1"/>
  <c r="F2451" i="1" s="1"/>
  <c r="M2451" i="1" s="1"/>
  <c r="F2452" i="1" s="1"/>
  <c r="M2452" i="1" s="1"/>
  <c r="F2453" i="1" s="1"/>
  <c r="M2453" i="1" s="1"/>
  <c r="F2454" i="1" s="1"/>
  <c r="M2454" i="1" s="1"/>
  <c r="F2455" i="1" s="1"/>
  <c r="M2455" i="1" s="1"/>
  <c r="F2456" i="1" s="1"/>
  <c r="M2456" i="1" s="1"/>
  <c r="F2457" i="1" s="1"/>
  <c r="M2457" i="1" s="1"/>
  <c r="F2458" i="1" s="1"/>
  <c r="M2458" i="1" s="1"/>
  <c r="F2459" i="1" s="1"/>
  <c r="M2459" i="1" s="1"/>
  <c r="F2460" i="1" s="1"/>
  <c r="M2460" i="1" s="1"/>
  <c r="F2461" i="1" s="1"/>
  <c r="M2461" i="1" s="1"/>
  <c r="F2462" i="1" s="1"/>
  <c r="M2462" i="1" s="1"/>
  <c r="F2463" i="1" s="1"/>
  <c r="M2463" i="1" s="1"/>
  <c r="F2464" i="1" s="1"/>
  <c r="M2464" i="1" s="1"/>
  <c r="F2465" i="1" s="1"/>
  <c r="M2465" i="1" s="1"/>
  <c r="F2466" i="1" s="1"/>
  <c r="M2466" i="1" s="1"/>
  <c r="F2467" i="1" s="1"/>
  <c r="M2467" i="1" s="1"/>
  <c r="F2468" i="1" s="1"/>
  <c r="M2468" i="1" s="1"/>
  <c r="F2469" i="1" s="1"/>
  <c r="M2469" i="1" s="1"/>
  <c r="F2470" i="1" s="1"/>
  <c r="M2470" i="1" s="1"/>
  <c r="F2471" i="1" s="1"/>
  <c r="M2471" i="1" s="1"/>
  <c r="F2472" i="1" s="1"/>
  <c r="M2472" i="1" s="1"/>
  <c r="F2473" i="1" s="1"/>
  <c r="M2473" i="1" s="1"/>
  <c r="F2474" i="1" s="1"/>
  <c r="M2474" i="1" s="1"/>
  <c r="F2475" i="1" s="1"/>
  <c r="M2475" i="1" s="1"/>
  <c r="F2476" i="1" s="1"/>
  <c r="M2476" i="1" s="1"/>
  <c r="F2477" i="1" s="1"/>
  <c r="M2477" i="1" s="1"/>
  <c r="F2478" i="1" s="1"/>
  <c r="M2478" i="1" s="1"/>
  <c r="F2479" i="1" s="1"/>
  <c r="M2479" i="1" s="1"/>
  <c r="F2480" i="1" s="1"/>
  <c r="M2480" i="1" s="1"/>
  <c r="F2481" i="1" s="1"/>
  <c r="M2481" i="1" s="1"/>
  <c r="F2482" i="1" s="1"/>
  <c r="M2482" i="1" s="1"/>
  <c r="F2483" i="1" s="1"/>
  <c r="M2483" i="1" s="1"/>
  <c r="F2484" i="1" s="1"/>
  <c r="M2484" i="1" s="1"/>
  <c r="F2485" i="1" s="1"/>
  <c r="M2485" i="1" s="1"/>
  <c r="F2486" i="1" s="1"/>
  <c r="M2486" i="1" s="1"/>
  <c r="F2487" i="1" s="1"/>
  <c r="M2487" i="1" s="1"/>
  <c r="F2488" i="1" s="1"/>
  <c r="M2488" i="1" s="1"/>
  <c r="F2489" i="1" s="1"/>
  <c r="M2489" i="1" s="1"/>
  <c r="F2490" i="1" s="1"/>
  <c r="M2490" i="1" s="1"/>
  <c r="F2491" i="1" s="1"/>
  <c r="M2491" i="1" s="1"/>
  <c r="F2492" i="1" s="1"/>
  <c r="M2492" i="1" s="1"/>
  <c r="F2493" i="1" s="1"/>
  <c r="M2493" i="1" s="1"/>
  <c r="F2494" i="1" s="1"/>
  <c r="M2494" i="1" s="1"/>
  <c r="F2495" i="1" s="1"/>
  <c r="M2495" i="1" s="1"/>
  <c r="F2496" i="1" s="1"/>
  <c r="M2496" i="1" s="1"/>
  <c r="F2497" i="1" s="1"/>
  <c r="M2497" i="1" s="1"/>
  <c r="F2498" i="1" s="1"/>
  <c r="M2498" i="1" s="1"/>
  <c r="F2499" i="1" s="1"/>
  <c r="M2499" i="1" s="1"/>
  <c r="F2500" i="1" s="1"/>
  <c r="M2500" i="1" s="1"/>
  <c r="F2501" i="1" s="1"/>
  <c r="M2501" i="1" s="1"/>
  <c r="F2502" i="1" s="1"/>
  <c r="M2502" i="1" s="1"/>
  <c r="F2503" i="1" s="1"/>
  <c r="M2503" i="1" s="1"/>
  <c r="F2504" i="1" s="1"/>
  <c r="M2504" i="1" s="1"/>
  <c r="F2505" i="1" s="1"/>
  <c r="M2505" i="1" s="1"/>
  <c r="F2506" i="1" s="1"/>
  <c r="M2506" i="1" s="1"/>
  <c r="F2507" i="1" s="1"/>
  <c r="M2507" i="1" s="1"/>
  <c r="F2508" i="1" s="1"/>
  <c r="M2508" i="1" s="1"/>
  <c r="F2509" i="1" s="1"/>
  <c r="M2509" i="1" s="1"/>
  <c r="F2510" i="1" s="1"/>
  <c r="M2510" i="1" s="1"/>
  <c r="F2511" i="1" s="1"/>
  <c r="M2511" i="1" s="1"/>
  <c r="F2512" i="1" s="1"/>
  <c r="M2512" i="1" s="1"/>
  <c r="F2513" i="1" s="1"/>
  <c r="M2513" i="1" s="1"/>
  <c r="F2514" i="1" s="1"/>
  <c r="M2514" i="1" s="1"/>
  <c r="F2515" i="1" s="1"/>
  <c r="M2515" i="1" s="1"/>
  <c r="F2516" i="1" s="1"/>
  <c r="M2516" i="1" s="1"/>
  <c r="F2517" i="1" s="1"/>
  <c r="M2517" i="1" s="1"/>
  <c r="F2518" i="1" s="1"/>
  <c r="M2518" i="1" s="1"/>
  <c r="F2519" i="1" s="1"/>
  <c r="M2519" i="1" s="1"/>
  <c r="F2520" i="1" s="1"/>
  <c r="M2520" i="1" s="1"/>
  <c r="F2521" i="1" s="1"/>
  <c r="M2521" i="1" s="1"/>
  <c r="F2522" i="1" s="1"/>
  <c r="M2522" i="1" s="1"/>
  <c r="F2523" i="1" s="1"/>
  <c r="M2523" i="1" s="1"/>
  <c r="F2524" i="1" s="1"/>
  <c r="M2524" i="1" s="1"/>
  <c r="F2525" i="1" s="1"/>
  <c r="M2525" i="1" s="1"/>
  <c r="F2526" i="1" s="1"/>
  <c r="M2526" i="1" s="1"/>
  <c r="F2527" i="1" s="1"/>
  <c r="M2527" i="1" s="1"/>
  <c r="F2528" i="1" s="1"/>
  <c r="M2528" i="1" s="1"/>
  <c r="F2529" i="1" s="1"/>
  <c r="M2529" i="1" s="1"/>
  <c r="F2530" i="1" s="1"/>
  <c r="M2530" i="1" s="1"/>
  <c r="F2531" i="1" s="1"/>
  <c r="M2531" i="1" s="1"/>
  <c r="F2532" i="1" s="1"/>
  <c r="M2532" i="1" s="1"/>
  <c r="F2533" i="1" s="1"/>
  <c r="M2533" i="1" s="1"/>
  <c r="F2534" i="1" s="1"/>
  <c r="M2534" i="1" s="1"/>
  <c r="F2535" i="1" s="1"/>
  <c r="M2535" i="1" s="1"/>
  <c r="F2536" i="1" s="1"/>
  <c r="M2536" i="1" s="1"/>
  <c r="F2537" i="1" s="1"/>
  <c r="M2537" i="1" s="1"/>
  <c r="F2538" i="1" s="1"/>
  <c r="M2538" i="1" s="1"/>
  <c r="F2539" i="1" s="1"/>
  <c r="M2539" i="1" s="1"/>
  <c r="F2540" i="1" s="1"/>
  <c r="M2540" i="1" s="1"/>
  <c r="F2541" i="1" s="1"/>
  <c r="M2541" i="1" s="1"/>
  <c r="F2542" i="1" s="1"/>
  <c r="M2542" i="1" s="1"/>
  <c r="F2543" i="1" s="1"/>
  <c r="M2543" i="1" s="1"/>
  <c r="F2544" i="1" s="1"/>
  <c r="M2544" i="1" s="1"/>
  <c r="F2545" i="1" s="1"/>
  <c r="M2545" i="1" s="1"/>
  <c r="F2546" i="1" s="1"/>
  <c r="M2546" i="1" s="1"/>
  <c r="F2547" i="1" s="1"/>
  <c r="M2547" i="1" s="1"/>
  <c r="F2548" i="1" s="1"/>
  <c r="M2548" i="1" s="1"/>
  <c r="F2549" i="1" s="1"/>
  <c r="M2549" i="1" s="1"/>
  <c r="F2550" i="1" s="1"/>
  <c r="M2550" i="1" s="1"/>
  <c r="F2551" i="1" s="1"/>
  <c r="M2551" i="1" s="1"/>
  <c r="F2552" i="1" s="1"/>
  <c r="M2552" i="1" s="1"/>
  <c r="F2553" i="1" s="1"/>
  <c r="M2553" i="1" s="1"/>
  <c r="F2554" i="1" s="1"/>
  <c r="M2554" i="1" s="1"/>
  <c r="F2555" i="1" s="1"/>
  <c r="M2555" i="1" s="1"/>
  <c r="F2556" i="1" s="1"/>
  <c r="M2556" i="1" s="1"/>
  <c r="F2557" i="1" s="1"/>
  <c r="M2557" i="1" s="1"/>
  <c r="F2558" i="1" s="1"/>
  <c r="M2558" i="1" s="1"/>
  <c r="F2559" i="1" s="1"/>
  <c r="M2559" i="1" s="1"/>
  <c r="F2560" i="1" s="1"/>
  <c r="M2560" i="1" s="1"/>
  <c r="F2561" i="1" s="1"/>
  <c r="M2561" i="1" s="1"/>
  <c r="F2562" i="1" s="1"/>
  <c r="M2562" i="1" s="1"/>
  <c r="F2563" i="1" s="1"/>
  <c r="M2563" i="1" s="1"/>
  <c r="F2564" i="1" s="1"/>
  <c r="M2564" i="1" s="1"/>
  <c r="F2565" i="1" s="1"/>
  <c r="M2565" i="1" s="1"/>
  <c r="F2566" i="1" s="1"/>
  <c r="M2566" i="1" s="1"/>
  <c r="F2567" i="1" s="1"/>
  <c r="M2567" i="1" s="1"/>
  <c r="F2568" i="1" s="1"/>
  <c r="M2568" i="1" s="1"/>
  <c r="F2569" i="1" s="1"/>
  <c r="M2569" i="1" s="1"/>
  <c r="F2570" i="1" s="1"/>
  <c r="M2570" i="1" s="1"/>
  <c r="F2571" i="1" s="1"/>
  <c r="M2571" i="1" s="1"/>
  <c r="F2572" i="1" s="1"/>
  <c r="M2572" i="1" s="1"/>
  <c r="F2573" i="1" s="1"/>
  <c r="M2573" i="1" s="1"/>
  <c r="F2574" i="1" s="1"/>
  <c r="M2574" i="1" s="1"/>
  <c r="F2575" i="1" s="1"/>
  <c r="M2575" i="1" s="1"/>
  <c r="F2576" i="1" s="1"/>
  <c r="M2576" i="1" s="1"/>
  <c r="F2577" i="1" s="1"/>
  <c r="M2577" i="1" s="1"/>
  <c r="F2578" i="1" s="1"/>
  <c r="M2578" i="1" s="1"/>
  <c r="F2579" i="1" s="1"/>
  <c r="M2579" i="1" s="1"/>
  <c r="F2580" i="1" s="1"/>
  <c r="M2580" i="1" s="1"/>
  <c r="F2581" i="1" s="1"/>
  <c r="M2581" i="1" s="1"/>
  <c r="F2582" i="1" s="1"/>
  <c r="M2582" i="1" s="1"/>
  <c r="F2583" i="1" s="1"/>
  <c r="M2583" i="1" s="1"/>
  <c r="F2584" i="1" s="1"/>
  <c r="M2584" i="1" s="1"/>
  <c r="F2585" i="1" s="1"/>
  <c r="M2585" i="1" s="1"/>
  <c r="F2586" i="1" s="1"/>
  <c r="M2586" i="1" s="1"/>
  <c r="F2587" i="1" s="1"/>
  <c r="M2587" i="1" s="1"/>
  <c r="F2588" i="1" s="1"/>
  <c r="M2588" i="1" s="1"/>
  <c r="F2589" i="1" s="1"/>
  <c r="M2589" i="1" s="1"/>
  <c r="F2590" i="1" s="1"/>
  <c r="M2590" i="1" s="1"/>
  <c r="F2591" i="1" s="1"/>
  <c r="M2591" i="1" s="1"/>
  <c r="F2592" i="1" s="1"/>
  <c r="M2592" i="1" s="1"/>
  <c r="F2593" i="1" s="1"/>
  <c r="M2593" i="1" s="1"/>
  <c r="F2594" i="1" s="1"/>
  <c r="M2594" i="1" s="1"/>
  <c r="F2595" i="1" s="1"/>
  <c r="M2595" i="1" s="1"/>
  <c r="F2596" i="1" s="1"/>
  <c r="M2596" i="1" s="1"/>
  <c r="F2597" i="1" s="1"/>
  <c r="M2597" i="1" s="1"/>
  <c r="F2598" i="1" s="1"/>
  <c r="M2598" i="1" s="1"/>
  <c r="F2599" i="1" s="1"/>
  <c r="M2599" i="1" s="1"/>
  <c r="F2600" i="1" s="1"/>
  <c r="M2600" i="1" s="1"/>
  <c r="F2601" i="1" s="1"/>
  <c r="M2601" i="1" s="1"/>
  <c r="F2602" i="1" s="1"/>
  <c r="M2602" i="1" s="1"/>
  <c r="F2603" i="1" s="1"/>
  <c r="M2603" i="1" s="1"/>
  <c r="F2604" i="1" s="1"/>
  <c r="M2604" i="1" s="1"/>
  <c r="F2605" i="1" s="1"/>
  <c r="M2605" i="1" s="1"/>
  <c r="F2606" i="1" s="1"/>
  <c r="M2606" i="1" s="1"/>
  <c r="F2607" i="1" s="1"/>
  <c r="M2607" i="1" s="1"/>
  <c r="F2608" i="1" s="1"/>
  <c r="M2608" i="1" s="1"/>
  <c r="F2609" i="1" s="1"/>
  <c r="M2609" i="1" s="1"/>
  <c r="F2610" i="1" s="1"/>
  <c r="M2610" i="1" s="1"/>
  <c r="F2611" i="1" s="1"/>
  <c r="M2611" i="1" s="1"/>
  <c r="F2612" i="1" s="1"/>
  <c r="M2612" i="1" s="1"/>
  <c r="F2613" i="1" s="1"/>
  <c r="M2613" i="1" s="1"/>
  <c r="F2614" i="1" s="1"/>
  <c r="M2614" i="1" s="1"/>
  <c r="F2615" i="1" s="1"/>
  <c r="M2615" i="1" s="1"/>
  <c r="F2616" i="1" s="1"/>
  <c r="M2616" i="1" s="1"/>
  <c r="F2617" i="1" s="1"/>
  <c r="M2617" i="1" s="1"/>
  <c r="F2618" i="1" s="1"/>
  <c r="M2618" i="1" s="1"/>
  <c r="F2619" i="1" s="1"/>
  <c r="M2619" i="1" s="1"/>
  <c r="F2620" i="1" s="1"/>
  <c r="M2620" i="1" s="1"/>
  <c r="F2621" i="1" s="1"/>
  <c r="M2621" i="1" s="1"/>
  <c r="F2622" i="1" s="1"/>
  <c r="M2622" i="1" s="1"/>
  <c r="F2623" i="1" s="1"/>
  <c r="M2623" i="1" s="1"/>
  <c r="F2624" i="1" s="1"/>
  <c r="M2624" i="1" s="1"/>
  <c r="F2625" i="1" s="1"/>
  <c r="M2625" i="1" s="1"/>
  <c r="F2626" i="1" s="1"/>
  <c r="M2626" i="1" s="1"/>
  <c r="F2627" i="1" s="1"/>
  <c r="M2627" i="1" s="1"/>
  <c r="F2628" i="1" s="1"/>
  <c r="M2628" i="1" s="1"/>
  <c r="F2629" i="1" s="1"/>
  <c r="M2629" i="1" s="1"/>
  <c r="F2630" i="1" s="1"/>
  <c r="M2630" i="1" s="1"/>
  <c r="F2631" i="1" s="1"/>
  <c r="M2631" i="1" s="1"/>
  <c r="F2632" i="1" s="1"/>
  <c r="M2632" i="1" s="1"/>
  <c r="F2633" i="1" s="1"/>
  <c r="M2633" i="1" s="1"/>
  <c r="F2634" i="1" s="1"/>
  <c r="M2634" i="1" s="1"/>
  <c r="F2635" i="1" s="1"/>
  <c r="M2635" i="1" s="1"/>
  <c r="F2636" i="1" s="1"/>
  <c r="M2636" i="1" s="1"/>
  <c r="F2637" i="1" s="1"/>
  <c r="M2637" i="1" s="1"/>
  <c r="F2638" i="1" s="1"/>
  <c r="M2638" i="1" s="1"/>
  <c r="F2639" i="1" s="1"/>
  <c r="M2639" i="1" s="1"/>
  <c r="F2640" i="1" s="1"/>
  <c r="M2640" i="1" s="1"/>
  <c r="F2641" i="1" s="1"/>
  <c r="M2641" i="1" s="1"/>
  <c r="F2642" i="1" s="1"/>
  <c r="M2642" i="1" s="1"/>
  <c r="F2643" i="1" s="1"/>
  <c r="M2643" i="1" s="1"/>
  <c r="F2644" i="1" s="1"/>
  <c r="M2644" i="1" s="1"/>
  <c r="F2645" i="1" s="1"/>
  <c r="M2645" i="1" s="1"/>
  <c r="F2646" i="1" s="1"/>
  <c r="M2646" i="1" s="1"/>
  <c r="F2647" i="1" s="1"/>
  <c r="M2647" i="1" s="1"/>
  <c r="F2648" i="1" s="1"/>
  <c r="M2648" i="1" s="1"/>
  <c r="F2649" i="1" s="1"/>
  <c r="M2649" i="1" s="1"/>
  <c r="F2650" i="1" s="1"/>
  <c r="M2650" i="1" s="1"/>
  <c r="F2651" i="1" s="1"/>
  <c r="M2651" i="1" s="1"/>
  <c r="F2652" i="1" s="1"/>
  <c r="M2652" i="1" s="1"/>
  <c r="F2653" i="1" s="1"/>
  <c r="M2653" i="1" s="1"/>
  <c r="F2654" i="1" s="1"/>
  <c r="M2654" i="1" s="1"/>
  <c r="F2655" i="1" s="1"/>
  <c r="M2655" i="1" s="1"/>
  <c r="F2656" i="1" s="1"/>
  <c r="M2656" i="1" s="1"/>
  <c r="F2657" i="1" s="1"/>
  <c r="M2657" i="1" s="1"/>
  <c r="F2658" i="1" s="1"/>
  <c r="M2658" i="1" s="1"/>
  <c r="F2659" i="1" s="1"/>
  <c r="M2659" i="1" s="1"/>
  <c r="F2660" i="1" s="1"/>
  <c r="M2660" i="1" s="1"/>
  <c r="F2661" i="1" s="1"/>
  <c r="M2661" i="1" s="1"/>
  <c r="F2662" i="1" s="1"/>
  <c r="M2662" i="1" s="1"/>
  <c r="F2663" i="1" s="1"/>
  <c r="M2663" i="1" s="1"/>
  <c r="F2664" i="1" s="1"/>
  <c r="M2664" i="1" s="1"/>
  <c r="F2665" i="1" s="1"/>
  <c r="M2665" i="1" s="1"/>
  <c r="F2666" i="1" s="1"/>
  <c r="M2666" i="1" s="1"/>
  <c r="F2667" i="1" s="1"/>
  <c r="M2667" i="1" s="1"/>
  <c r="F2668" i="1" s="1"/>
  <c r="M2668" i="1" s="1"/>
  <c r="F2669" i="1" s="1"/>
  <c r="M2669" i="1" s="1"/>
  <c r="F2670" i="1" s="1"/>
  <c r="M2670" i="1" s="1"/>
  <c r="F2671" i="1" s="1"/>
  <c r="M2671" i="1" s="1"/>
  <c r="F2672" i="1" s="1"/>
  <c r="M2672" i="1" s="1"/>
  <c r="F2673" i="1" s="1"/>
  <c r="M2673" i="1" s="1"/>
  <c r="F2674" i="1" s="1"/>
  <c r="M2674" i="1" s="1"/>
  <c r="F2675" i="1" s="1"/>
  <c r="M2675" i="1" s="1"/>
  <c r="F2676" i="1" s="1"/>
  <c r="M2676" i="1" s="1"/>
  <c r="F2677" i="1" s="1"/>
  <c r="M2677" i="1" s="1"/>
  <c r="F2678" i="1" s="1"/>
  <c r="M2678" i="1" s="1"/>
  <c r="F2679" i="1" s="1"/>
  <c r="M2679" i="1" s="1"/>
  <c r="F2680" i="1" s="1"/>
  <c r="M2680" i="1" s="1"/>
  <c r="F2681" i="1" s="1"/>
  <c r="M2681" i="1" s="1"/>
  <c r="F2682" i="1" s="1"/>
  <c r="M2682" i="1" s="1"/>
  <c r="F2683" i="1" s="1"/>
  <c r="M2683" i="1" s="1"/>
  <c r="F2684" i="1" s="1"/>
  <c r="M2684" i="1" s="1"/>
  <c r="F2685" i="1" s="1"/>
  <c r="M2685" i="1" s="1"/>
  <c r="F2686" i="1" s="1"/>
  <c r="M2686" i="1" s="1"/>
  <c r="F2687" i="1" s="1"/>
  <c r="M2687" i="1" s="1"/>
  <c r="F2688" i="1" s="1"/>
  <c r="M2688" i="1" s="1"/>
  <c r="F2689" i="1" s="1"/>
  <c r="M2689" i="1" s="1"/>
  <c r="F2690" i="1" s="1"/>
  <c r="M2690" i="1" s="1"/>
  <c r="F2691" i="1" s="1"/>
  <c r="M2691" i="1" s="1"/>
  <c r="F2692" i="1" s="1"/>
  <c r="M2692" i="1" s="1"/>
  <c r="F2693" i="1" s="1"/>
  <c r="M2693" i="1" s="1"/>
  <c r="F2694" i="1" s="1"/>
  <c r="M2694" i="1" s="1"/>
  <c r="F2695" i="1" s="1"/>
  <c r="M2695" i="1" s="1"/>
  <c r="F2696" i="1" s="1"/>
  <c r="M2696" i="1" s="1"/>
  <c r="F2697" i="1" s="1"/>
  <c r="M2697" i="1" s="1"/>
  <c r="F2698" i="1" s="1"/>
  <c r="M2698" i="1" s="1"/>
  <c r="F2699" i="1" s="1"/>
  <c r="M2699" i="1" s="1"/>
  <c r="F2700" i="1" s="1"/>
  <c r="M2700" i="1" s="1"/>
  <c r="F2701" i="1" s="1"/>
  <c r="M2701" i="1" s="1"/>
  <c r="F2702" i="1" s="1"/>
  <c r="M2702" i="1" s="1"/>
  <c r="F2703" i="1" s="1"/>
  <c r="M2703" i="1" s="1"/>
  <c r="F2704" i="1" s="1"/>
  <c r="M2704" i="1" s="1"/>
  <c r="F2705" i="1" s="1"/>
  <c r="M2705" i="1" s="1"/>
  <c r="F2706" i="1" s="1"/>
  <c r="M2706" i="1" s="1"/>
  <c r="F2707" i="1" s="1"/>
  <c r="M2707" i="1" s="1"/>
  <c r="F2708" i="1" s="1"/>
  <c r="M2708" i="1" s="1"/>
  <c r="F2709" i="1" s="1"/>
  <c r="M2709" i="1" s="1"/>
  <c r="F2710" i="1" s="1"/>
  <c r="M2710" i="1" s="1"/>
  <c r="F2711" i="1" s="1"/>
  <c r="M2711" i="1" s="1"/>
  <c r="F2712" i="1" s="1"/>
  <c r="M2712" i="1" s="1"/>
  <c r="F2713" i="1" s="1"/>
  <c r="M2713" i="1" s="1"/>
  <c r="F2714" i="1" s="1"/>
  <c r="M2714" i="1" s="1"/>
  <c r="F2715" i="1" s="1"/>
  <c r="M2715" i="1" s="1"/>
  <c r="F2716" i="1" s="1"/>
  <c r="M2716" i="1" s="1"/>
  <c r="F2717" i="1" s="1"/>
  <c r="M2717" i="1" s="1"/>
  <c r="F2718" i="1" s="1"/>
  <c r="M2718" i="1" s="1"/>
  <c r="F2719" i="1" s="1"/>
  <c r="M2719" i="1" s="1"/>
  <c r="F2720" i="1" s="1"/>
  <c r="M2720" i="1" s="1"/>
  <c r="F2721" i="1" s="1"/>
  <c r="M2721" i="1" s="1"/>
  <c r="F2722" i="1" s="1"/>
  <c r="M2722" i="1" s="1"/>
  <c r="F2723" i="1" s="1"/>
  <c r="M2723" i="1" s="1"/>
  <c r="F2724" i="1" s="1"/>
  <c r="M2724" i="1" s="1"/>
  <c r="F2725" i="1" s="1"/>
  <c r="M2725" i="1" s="1"/>
  <c r="F2726" i="1" s="1"/>
  <c r="M2726" i="1" s="1"/>
  <c r="F2727" i="1" s="1"/>
  <c r="M2727" i="1" s="1"/>
  <c r="F2728" i="1" s="1"/>
  <c r="M2728" i="1" s="1"/>
  <c r="F2729" i="1" s="1"/>
  <c r="M2729" i="1" s="1"/>
  <c r="F2730" i="1" s="1"/>
  <c r="M2730" i="1" s="1"/>
  <c r="F2731" i="1" s="1"/>
  <c r="M2731" i="1" s="1"/>
  <c r="F2732" i="1" s="1"/>
  <c r="M2732" i="1" s="1"/>
  <c r="F2733" i="1" s="1"/>
  <c r="M2733" i="1" s="1"/>
  <c r="F2734" i="1" s="1"/>
  <c r="M2734" i="1" s="1"/>
  <c r="F2735" i="1" s="1"/>
  <c r="M2735" i="1" s="1"/>
  <c r="F2736" i="1" s="1"/>
  <c r="M2736" i="1" s="1"/>
  <c r="F2737" i="1" s="1"/>
  <c r="M2737" i="1" s="1"/>
  <c r="F2738" i="1" s="1"/>
  <c r="M2738" i="1" s="1"/>
  <c r="F2739" i="1" s="1"/>
  <c r="M2739" i="1" s="1"/>
  <c r="F2740" i="1" s="1"/>
  <c r="M2740" i="1" s="1"/>
  <c r="F2741" i="1" s="1"/>
  <c r="M2741" i="1" s="1"/>
  <c r="F2742" i="1" s="1"/>
  <c r="M2742" i="1" s="1"/>
  <c r="F2743" i="1" s="1"/>
  <c r="M2743" i="1" s="1"/>
  <c r="F2744" i="1" s="1"/>
  <c r="M2744" i="1" s="1"/>
  <c r="F2745" i="1" s="1"/>
  <c r="M2745" i="1" s="1"/>
  <c r="F2746" i="1" s="1"/>
  <c r="M2746" i="1" s="1"/>
  <c r="F2747" i="1" s="1"/>
  <c r="M2747" i="1" s="1"/>
  <c r="F2748" i="1" s="1"/>
  <c r="M2748" i="1" s="1"/>
  <c r="F2749" i="1" s="1"/>
  <c r="M2749" i="1" s="1"/>
  <c r="F2750" i="1" s="1"/>
  <c r="M2750" i="1" s="1"/>
  <c r="F2751" i="1" s="1"/>
  <c r="M2751" i="1" s="1"/>
  <c r="F2752" i="1" s="1"/>
  <c r="M2752" i="1" s="1"/>
  <c r="F2753" i="1" s="1"/>
  <c r="M2753" i="1" s="1"/>
  <c r="F2754" i="1" s="1"/>
  <c r="M2754" i="1" s="1"/>
  <c r="F2755" i="1" s="1"/>
  <c r="M2755" i="1" s="1"/>
  <c r="F2756" i="1" s="1"/>
  <c r="M2756" i="1" s="1"/>
  <c r="F2757" i="1" s="1"/>
  <c r="M2757" i="1" s="1"/>
  <c r="F2758" i="1" s="1"/>
  <c r="M2758" i="1" s="1"/>
  <c r="F2759" i="1" s="1"/>
  <c r="M2759" i="1" s="1"/>
  <c r="F2760" i="1" s="1"/>
  <c r="M2760" i="1" s="1"/>
  <c r="F2761" i="1" s="1"/>
  <c r="M2761" i="1" s="1"/>
  <c r="F2762" i="1" s="1"/>
  <c r="M2762" i="1" s="1"/>
  <c r="F2763" i="1" s="1"/>
  <c r="M2763" i="1" s="1"/>
  <c r="F2764" i="1" s="1"/>
  <c r="M2764" i="1" s="1"/>
  <c r="F2765" i="1" s="1"/>
  <c r="M2765" i="1" s="1"/>
  <c r="F2766" i="1" s="1"/>
  <c r="M2766" i="1" s="1"/>
  <c r="F2767" i="1" s="1"/>
  <c r="M2767" i="1" s="1"/>
  <c r="F2768" i="1" s="1"/>
  <c r="M2768" i="1" s="1"/>
  <c r="F2769" i="1" s="1"/>
  <c r="M2769" i="1" s="1"/>
  <c r="F2770" i="1" s="1"/>
  <c r="M2770" i="1" s="1"/>
  <c r="F2771" i="1" s="1"/>
  <c r="M2771" i="1" s="1"/>
  <c r="F2772" i="1" s="1"/>
  <c r="M2772" i="1" s="1"/>
  <c r="F2773" i="1" s="1"/>
  <c r="M2773" i="1" s="1"/>
  <c r="F2774" i="1" s="1"/>
  <c r="M2774" i="1" s="1"/>
  <c r="F2775" i="1" s="1"/>
  <c r="M2775" i="1" s="1"/>
  <c r="F2776" i="1" s="1"/>
  <c r="M2776" i="1" s="1"/>
  <c r="F2777" i="1" s="1"/>
  <c r="M2777" i="1" s="1"/>
  <c r="F2778" i="1" s="1"/>
  <c r="M2778" i="1" s="1"/>
  <c r="F2779" i="1" s="1"/>
  <c r="M2779" i="1" s="1"/>
  <c r="F2780" i="1" s="1"/>
  <c r="M2780" i="1" s="1"/>
  <c r="F2781" i="1" s="1"/>
  <c r="M2781" i="1" s="1"/>
  <c r="F2782" i="1" s="1"/>
  <c r="M2782" i="1" s="1"/>
  <c r="F2783" i="1" s="1"/>
  <c r="M2783" i="1" s="1"/>
  <c r="F2784" i="1" s="1"/>
  <c r="M2784" i="1" s="1"/>
  <c r="F2785" i="1" s="1"/>
  <c r="M2785" i="1" s="1"/>
  <c r="F2786" i="1" s="1"/>
  <c r="M2786" i="1" s="1"/>
  <c r="F2787" i="1" s="1"/>
  <c r="M2787" i="1" s="1"/>
  <c r="F2788" i="1" s="1"/>
  <c r="M2788" i="1" s="1"/>
  <c r="F2789" i="1" s="1"/>
  <c r="M2789" i="1" s="1"/>
  <c r="F2790" i="1" s="1"/>
  <c r="M2790" i="1" s="1"/>
  <c r="F2791" i="1" s="1"/>
  <c r="M2791" i="1" s="1"/>
  <c r="F2792" i="1" s="1"/>
  <c r="M2792" i="1" s="1"/>
  <c r="F2793" i="1" s="1"/>
  <c r="M2793" i="1" s="1"/>
  <c r="F2794" i="1" s="1"/>
  <c r="M2794" i="1" s="1"/>
  <c r="F2795" i="1" s="1"/>
  <c r="M2795" i="1" s="1"/>
  <c r="F2796" i="1" s="1"/>
  <c r="M2796" i="1" s="1"/>
  <c r="F2797" i="1" s="1"/>
  <c r="M2797" i="1" s="1"/>
  <c r="F2798" i="1" s="1"/>
  <c r="M2798" i="1" s="1"/>
  <c r="F2799" i="1" s="1"/>
  <c r="M2799" i="1" s="1"/>
  <c r="F2800" i="1" s="1"/>
  <c r="M2800" i="1" s="1"/>
  <c r="F2801" i="1" s="1"/>
  <c r="M2801" i="1" s="1"/>
  <c r="F2802" i="1" s="1"/>
  <c r="M2802" i="1" s="1"/>
  <c r="F2803" i="1" s="1"/>
  <c r="M2803" i="1" s="1"/>
  <c r="F2804" i="1" s="1"/>
  <c r="M2804" i="1" s="1"/>
  <c r="F2805" i="1" s="1"/>
  <c r="M2805" i="1" s="1"/>
  <c r="F2806" i="1" s="1"/>
  <c r="M2806" i="1" s="1"/>
  <c r="F2807" i="1" s="1"/>
  <c r="M2807" i="1" s="1"/>
  <c r="F2808" i="1" s="1"/>
  <c r="M2808" i="1" s="1"/>
  <c r="F2809" i="1" s="1"/>
  <c r="M2809" i="1" s="1"/>
  <c r="F2810" i="1" s="1"/>
  <c r="M2810" i="1" s="1"/>
  <c r="F2811" i="1" s="1"/>
  <c r="M2811" i="1" s="1"/>
  <c r="F2812" i="1" s="1"/>
  <c r="M2812" i="1" s="1"/>
  <c r="F2813" i="1" s="1"/>
  <c r="M2813" i="1" s="1"/>
  <c r="F2814" i="1" s="1"/>
  <c r="M2814" i="1" s="1"/>
  <c r="F2815" i="1" s="1"/>
  <c r="M2815" i="1" s="1"/>
  <c r="F2816" i="1" s="1"/>
  <c r="M2816" i="1" s="1"/>
  <c r="F2817" i="1" s="1"/>
  <c r="M2817" i="1" s="1"/>
  <c r="F2818" i="1" s="1"/>
  <c r="M2818" i="1" s="1"/>
  <c r="F2819" i="1" s="1"/>
  <c r="M2819" i="1" s="1"/>
  <c r="F2820" i="1" s="1"/>
  <c r="M2820" i="1" s="1"/>
  <c r="F2821" i="1" s="1"/>
  <c r="M2821" i="1" s="1"/>
  <c r="F2822" i="1" s="1"/>
  <c r="M2822" i="1" s="1"/>
  <c r="F2823" i="1" s="1"/>
  <c r="M2823" i="1" s="1"/>
  <c r="F2824" i="1" s="1"/>
  <c r="M2824" i="1" s="1"/>
  <c r="F2825" i="1" s="1"/>
  <c r="M2825" i="1" s="1"/>
  <c r="F2826" i="1" s="1"/>
  <c r="M2826" i="1" s="1"/>
  <c r="F2827" i="1" s="1"/>
  <c r="M2827" i="1" s="1"/>
  <c r="F2828" i="1" s="1"/>
  <c r="M2828" i="1" s="1"/>
  <c r="F2829" i="1" s="1"/>
  <c r="M2829" i="1" s="1"/>
  <c r="F2830" i="1" s="1"/>
  <c r="M2830" i="1" s="1"/>
  <c r="F2831" i="1" s="1"/>
  <c r="M2831" i="1" s="1"/>
  <c r="F2832" i="1" s="1"/>
  <c r="M2832" i="1" s="1"/>
  <c r="F2833" i="1" s="1"/>
  <c r="M2833" i="1" s="1"/>
  <c r="F2834" i="1" s="1"/>
  <c r="M2834" i="1" s="1"/>
  <c r="F2835" i="1" s="1"/>
  <c r="M2835" i="1" s="1"/>
  <c r="F2836" i="1" s="1"/>
  <c r="M2836" i="1" s="1"/>
  <c r="F2837" i="1" s="1"/>
  <c r="M2837" i="1" s="1"/>
  <c r="F2838" i="1" s="1"/>
  <c r="M2838" i="1" s="1"/>
  <c r="F2839" i="1" s="1"/>
  <c r="M2839" i="1" s="1"/>
  <c r="F2840" i="1" s="1"/>
  <c r="M2840" i="1" s="1"/>
  <c r="F2841" i="1" s="1"/>
  <c r="M2841" i="1" s="1"/>
  <c r="F2842" i="1" s="1"/>
  <c r="M2842" i="1" s="1"/>
  <c r="F2843" i="1" s="1"/>
  <c r="M2843" i="1" s="1"/>
  <c r="F2844" i="1" s="1"/>
  <c r="M2844" i="1" s="1"/>
  <c r="F2845" i="1" s="1"/>
  <c r="M2845" i="1" s="1"/>
  <c r="F2846" i="1" s="1"/>
  <c r="M2846" i="1" s="1"/>
  <c r="F2847" i="1" s="1"/>
  <c r="M2847" i="1" s="1"/>
  <c r="F2848" i="1" s="1"/>
  <c r="M2848" i="1" s="1"/>
  <c r="F2849" i="1" s="1"/>
  <c r="M2849" i="1" s="1"/>
  <c r="F2850" i="1" s="1"/>
  <c r="M2850" i="1" s="1"/>
  <c r="F2851" i="1" s="1"/>
  <c r="M2851" i="1" s="1"/>
  <c r="F2852" i="1" s="1"/>
  <c r="M2852" i="1" s="1"/>
  <c r="F2853" i="1" s="1"/>
  <c r="M2853" i="1" s="1"/>
  <c r="F2854" i="1" s="1"/>
  <c r="M2854" i="1" s="1"/>
  <c r="F2855" i="1" s="1"/>
  <c r="M2855" i="1" s="1"/>
  <c r="F2856" i="1" s="1"/>
  <c r="M2856" i="1" s="1"/>
  <c r="F2857" i="1" s="1"/>
  <c r="M2857" i="1" s="1"/>
  <c r="F2858" i="1" s="1"/>
  <c r="M2858" i="1" s="1"/>
  <c r="F2859" i="1" s="1"/>
  <c r="M2859" i="1" s="1"/>
  <c r="F2860" i="1" s="1"/>
  <c r="M2860" i="1" s="1"/>
  <c r="F2861" i="1" s="1"/>
  <c r="M2861" i="1" s="1"/>
  <c r="F2862" i="1" s="1"/>
  <c r="M2862" i="1" s="1"/>
  <c r="F2863" i="1" s="1"/>
  <c r="M2863" i="1" s="1"/>
  <c r="F2864" i="1" s="1"/>
  <c r="M2864" i="1" s="1"/>
  <c r="F2865" i="1" s="1"/>
  <c r="M2865" i="1" s="1"/>
  <c r="F2866" i="1" s="1"/>
  <c r="M2866" i="1" s="1"/>
  <c r="F2867" i="1" s="1"/>
  <c r="M2867" i="1" s="1"/>
  <c r="F2868" i="1" s="1"/>
  <c r="M2868" i="1" s="1"/>
  <c r="F2869" i="1" s="1"/>
  <c r="M2869" i="1" s="1"/>
  <c r="F2870" i="1" s="1"/>
  <c r="M2870" i="1" s="1"/>
  <c r="F2871" i="1" s="1"/>
  <c r="M2871" i="1" s="1"/>
  <c r="F2872" i="1" s="1"/>
  <c r="M2872" i="1" s="1"/>
  <c r="F2873" i="1" s="1"/>
  <c r="M2873" i="1" s="1"/>
  <c r="F2874" i="1" s="1"/>
  <c r="M2874" i="1" s="1"/>
  <c r="F2875" i="1" s="1"/>
  <c r="M2875" i="1" s="1"/>
  <c r="F2876" i="1" s="1"/>
  <c r="M2876" i="1" s="1"/>
  <c r="F2877" i="1" s="1"/>
  <c r="M2877" i="1" s="1"/>
  <c r="F2878" i="1" s="1"/>
  <c r="M2878" i="1" s="1"/>
  <c r="F2879" i="1" s="1"/>
  <c r="M2879" i="1" s="1"/>
  <c r="F2880" i="1" s="1"/>
  <c r="M2880" i="1" s="1"/>
  <c r="F2881" i="1" s="1"/>
  <c r="M2881" i="1" s="1"/>
  <c r="F2882" i="1" s="1"/>
  <c r="M2882" i="1" s="1"/>
  <c r="F2883" i="1" s="1"/>
  <c r="M2883" i="1" s="1"/>
  <c r="F2884" i="1" s="1"/>
  <c r="M2884" i="1" s="1"/>
  <c r="F2885" i="1" s="1"/>
  <c r="M2885" i="1" s="1"/>
  <c r="F2886" i="1" s="1"/>
  <c r="M2886" i="1" s="1"/>
  <c r="F2887" i="1" s="1"/>
  <c r="M2887" i="1" s="1"/>
  <c r="F2888" i="1" s="1"/>
  <c r="M2888" i="1" s="1"/>
  <c r="F2889" i="1" s="1"/>
  <c r="M2889" i="1" s="1"/>
  <c r="F2890" i="1" s="1"/>
  <c r="M2890" i="1" s="1"/>
  <c r="F2891" i="1" s="1"/>
  <c r="M2891" i="1" s="1"/>
  <c r="F2892" i="1" s="1"/>
  <c r="M2892" i="1" s="1"/>
  <c r="F2893" i="1" s="1"/>
  <c r="M2893" i="1" s="1"/>
  <c r="F2894" i="1" s="1"/>
  <c r="M2894" i="1" s="1"/>
  <c r="F2895" i="1" s="1"/>
  <c r="M2895" i="1" s="1"/>
  <c r="F2896" i="1" s="1"/>
  <c r="M2896" i="1" s="1"/>
  <c r="F2897" i="1" s="1"/>
  <c r="M2897" i="1" s="1"/>
  <c r="F2898" i="1" s="1"/>
  <c r="M2898" i="1" s="1"/>
  <c r="F2899" i="1" s="1"/>
  <c r="M2899" i="1" s="1"/>
  <c r="F2900" i="1" s="1"/>
  <c r="M2900" i="1" s="1"/>
  <c r="F2901" i="1" s="1"/>
  <c r="M2901" i="1" s="1"/>
  <c r="F2902" i="1" s="1"/>
  <c r="M2902" i="1" s="1"/>
  <c r="F2903" i="1" s="1"/>
  <c r="M2903" i="1" s="1"/>
  <c r="F2904" i="1" s="1"/>
  <c r="M2904" i="1" s="1"/>
  <c r="F2905" i="1" s="1"/>
  <c r="M2905" i="1" s="1"/>
  <c r="F2906" i="1" s="1"/>
  <c r="M2906" i="1" s="1"/>
  <c r="F2907" i="1" s="1"/>
  <c r="M2907" i="1" s="1"/>
  <c r="F2908" i="1" s="1"/>
  <c r="M2908" i="1" s="1"/>
  <c r="F2909" i="1" s="1"/>
  <c r="M2909" i="1" s="1"/>
  <c r="F2910" i="1" s="1"/>
  <c r="M2910" i="1" s="1"/>
  <c r="F2911" i="1" s="1"/>
  <c r="M2911" i="1" s="1"/>
  <c r="F2912" i="1" s="1"/>
  <c r="M2912" i="1" s="1"/>
  <c r="F2913" i="1" s="1"/>
  <c r="M2913" i="1" s="1"/>
  <c r="F2914" i="1" s="1"/>
  <c r="M2914" i="1" s="1"/>
  <c r="F2915" i="1" s="1"/>
  <c r="M2915" i="1" s="1"/>
  <c r="F2916" i="1" s="1"/>
  <c r="M2916" i="1" s="1"/>
  <c r="F2917" i="1" s="1"/>
  <c r="M2917" i="1" s="1"/>
  <c r="F2918" i="1" s="1"/>
  <c r="M2918" i="1" s="1"/>
  <c r="F2919" i="1" s="1"/>
  <c r="M2919" i="1" s="1"/>
  <c r="F2920" i="1" s="1"/>
  <c r="M2920" i="1" s="1"/>
  <c r="F2921" i="1" s="1"/>
  <c r="M2921" i="1" s="1"/>
  <c r="F2922" i="1" s="1"/>
  <c r="M2922" i="1" s="1"/>
  <c r="F2923" i="1" s="1"/>
  <c r="M2923" i="1" s="1"/>
  <c r="F2924" i="1" s="1"/>
  <c r="M2924" i="1" s="1"/>
  <c r="F2925" i="1" s="1"/>
  <c r="M2925" i="1" s="1"/>
  <c r="F2926" i="1" s="1"/>
  <c r="M2926" i="1" s="1"/>
  <c r="F2927" i="1" s="1"/>
  <c r="M2927" i="1" s="1"/>
  <c r="F2928" i="1" s="1"/>
  <c r="M2928" i="1" s="1"/>
  <c r="F2929" i="1" s="1"/>
  <c r="M2929" i="1" s="1"/>
  <c r="F2930" i="1" s="1"/>
  <c r="M2930" i="1" s="1"/>
  <c r="F2931" i="1" s="1"/>
  <c r="M2931" i="1" s="1"/>
  <c r="F2932" i="1" s="1"/>
  <c r="M2932" i="1" s="1"/>
  <c r="F2933" i="1" s="1"/>
  <c r="M2933" i="1" s="1"/>
  <c r="F2934" i="1" s="1"/>
  <c r="M2934" i="1" s="1"/>
  <c r="F2935" i="1" s="1"/>
  <c r="M2935" i="1" s="1"/>
  <c r="F2936" i="1" s="1"/>
  <c r="M2936" i="1" s="1"/>
  <c r="F2937" i="1" s="1"/>
  <c r="M2937" i="1" s="1"/>
  <c r="F2938" i="1" s="1"/>
  <c r="M2938" i="1" s="1"/>
  <c r="F2939" i="1" s="1"/>
  <c r="M2939" i="1" s="1"/>
  <c r="F2940" i="1" s="1"/>
  <c r="M2940" i="1" s="1"/>
  <c r="F2941" i="1" s="1"/>
  <c r="M2941" i="1" s="1"/>
  <c r="F2942" i="1" s="1"/>
  <c r="M2942" i="1" s="1"/>
  <c r="F2943" i="1" s="1"/>
  <c r="M2943" i="1" s="1"/>
  <c r="F2944" i="1" s="1"/>
  <c r="M2944" i="1" s="1"/>
  <c r="F2945" i="1" s="1"/>
  <c r="M2945" i="1" s="1"/>
  <c r="F2946" i="1" s="1"/>
  <c r="M2946" i="1" s="1"/>
  <c r="F2947" i="1" s="1"/>
  <c r="M2947" i="1" s="1"/>
  <c r="F2948" i="1" s="1"/>
  <c r="M2948" i="1" s="1"/>
  <c r="F2949" i="1" s="1"/>
  <c r="M2949" i="1" s="1"/>
  <c r="F2950" i="1" s="1"/>
  <c r="M2950" i="1" s="1"/>
  <c r="F2951" i="1" s="1"/>
  <c r="M2951" i="1" s="1"/>
  <c r="F2952" i="1" s="1"/>
  <c r="M2952" i="1" s="1"/>
  <c r="F2953" i="1" s="1"/>
  <c r="M2953" i="1" s="1"/>
  <c r="F2954" i="1" s="1"/>
  <c r="M2954" i="1" s="1"/>
  <c r="F2955" i="1" s="1"/>
  <c r="M2955" i="1" s="1"/>
  <c r="F2956" i="1" s="1"/>
  <c r="M2956" i="1" s="1"/>
  <c r="F2957" i="1" s="1"/>
  <c r="M2957" i="1" s="1"/>
  <c r="F2958" i="1" s="1"/>
  <c r="M2958" i="1" s="1"/>
  <c r="F2959" i="1" s="1"/>
  <c r="M2959" i="1" s="1"/>
  <c r="F2960" i="1" s="1"/>
  <c r="M2960" i="1" s="1"/>
  <c r="F2961" i="1" s="1"/>
  <c r="M2961" i="1" s="1"/>
  <c r="F2962" i="1" s="1"/>
  <c r="M2962" i="1" s="1"/>
  <c r="F2963" i="1" s="1"/>
  <c r="M2963" i="1" s="1"/>
  <c r="F2964" i="1" s="1"/>
  <c r="M2964" i="1" s="1"/>
  <c r="F2965" i="1" s="1"/>
  <c r="M2965" i="1" s="1"/>
  <c r="F2966" i="1" s="1"/>
  <c r="M2966" i="1" s="1"/>
  <c r="F2967" i="1" s="1"/>
  <c r="M2967" i="1" s="1"/>
  <c r="F2968" i="1" s="1"/>
  <c r="M2968" i="1" s="1"/>
  <c r="F2969" i="1" s="1"/>
  <c r="M2969" i="1" s="1"/>
  <c r="F2970" i="1" s="1"/>
  <c r="M2970" i="1" s="1"/>
  <c r="F2971" i="1" s="1"/>
  <c r="M2971" i="1" s="1"/>
  <c r="F2972" i="1" s="1"/>
  <c r="M2972" i="1" s="1"/>
  <c r="F2973" i="1" s="1"/>
  <c r="M2973" i="1" s="1"/>
  <c r="F2974" i="1" s="1"/>
  <c r="M2974" i="1" s="1"/>
  <c r="F2975" i="1" s="1"/>
  <c r="M2975" i="1" s="1"/>
  <c r="F2976" i="1" s="1"/>
  <c r="M2976" i="1" s="1"/>
  <c r="F2977" i="1" s="1"/>
  <c r="M2977" i="1" s="1"/>
  <c r="F2978" i="1" s="1"/>
  <c r="M2978" i="1" s="1"/>
  <c r="F2979" i="1" s="1"/>
  <c r="M2979" i="1" s="1"/>
  <c r="F2980" i="1" s="1"/>
  <c r="M2980" i="1" s="1"/>
  <c r="F2981" i="1" s="1"/>
  <c r="M2981" i="1" s="1"/>
  <c r="F2982" i="1" s="1"/>
  <c r="M2982" i="1" s="1"/>
  <c r="F2983" i="1" s="1"/>
  <c r="M2983" i="1" s="1"/>
  <c r="F2984" i="1" s="1"/>
  <c r="M2984" i="1" s="1"/>
  <c r="F2985" i="1" s="1"/>
  <c r="M2985" i="1" s="1"/>
  <c r="F2986" i="1" s="1"/>
  <c r="M2986" i="1" s="1"/>
  <c r="F2987" i="1" s="1"/>
  <c r="M2987" i="1" s="1"/>
  <c r="F2988" i="1" s="1"/>
  <c r="M2988" i="1" s="1"/>
  <c r="F2989" i="1" s="1"/>
  <c r="M2989" i="1" s="1"/>
  <c r="F2990" i="1" s="1"/>
  <c r="M2990" i="1" s="1"/>
  <c r="F2991" i="1" s="1"/>
  <c r="M2991" i="1" s="1"/>
  <c r="F2992" i="1" s="1"/>
  <c r="M2992" i="1" s="1"/>
  <c r="F2993" i="1" s="1"/>
  <c r="M2993" i="1" s="1"/>
  <c r="F2994" i="1" s="1"/>
  <c r="M2994" i="1" s="1"/>
  <c r="F2995" i="1" s="1"/>
  <c r="M2995" i="1" s="1"/>
  <c r="F2996" i="1" s="1"/>
  <c r="M2996" i="1" s="1"/>
  <c r="F2997" i="1" s="1"/>
  <c r="M2997" i="1" s="1"/>
  <c r="F2998" i="1" s="1"/>
  <c r="M2998" i="1" s="1"/>
  <c r="F2999" i="1" s="1"/>
  <c r="M2999" i="1" s="1"/>
  <c r="F3000" i="1" s="1"/>
  <c r="M3000" i="1" s="1"/>
  <c r="F3001" i="1" s="1"/>
  <c r="M3001" i="1" s="1"/>
  <c r="F3002" i="1" s="1"/>
  <c r="M3002" i="1" s="1"/>
  <c r="F3003" i="1" s="1"/>
  <c r="M3003" i="1" s="1"/>
  <c r="F3004" i="1" s="1"/>
  <c r="M3004" i="1" s="1"/>
  <c r="F3005" i="1" s="1"/>
  <c r="M3005" i="1" s="1"/>
  <c r="F3006" i="1" s="1"/>
  <c r="M3006" i="1" s="1"/>
  <c r="F3007" i="1" s="1"/>
  <c r="M3007" i="1" s="1"/>
  <c r="F3008" i="1" s="1"/>
  <c r="M3008" i="1" s="1"/>
  <c r="F3009" i="1" s="1"/>
  <c r="M3009" i="1" s="1"/>
  <c r="F3010" i="1" s="1"/>
  <c r="M3010" i="1" s="1"/>
  <c r="F3011" i="1" s="1"/>
  <c r="M3011" i="1" s="1"/>
  <c r="F3012" i="1" s="1"/>
  <c r="M3012" i="1" s="1"/>
  <c r="F3013" i="1" s="1"/>
  <c r="M3013" i="1" s="1"/>
  <c r="F3014" i="1" s="1"/>
  <c r="M3014" i="1" s="1"/>
  <c r="F3015" i="1" s="1"/>
  <c r="M3015" i="1" s="1"/>
  <c r="F3016" i="1" s="1"/>
  <c r="M3016" i="1" s="1"/>
  <c r="F3017" i="1" s="1"/>
  <c r="M3017" i="1" s="1"/>
  <c r="F3018" i="1" s="1"/>
  <c r="M3018" i="1" s="1"/>
  <c r="F3019" i="1" s="1"/>
  <c r="M3019" i="1" s="1"/>
  <c r="F3020" i="1" s="1"/>
  <c r="M3020" i="1" s="1"/>
  <c r="F3021" i="1" s="1"/>
  <c r="M3021" i="1" s="1"/>
  <c r="F3022" i="1" s="1"/>
  <c r="M3022" i="1" s="1"/>
  <c r="F3023" i="1" s="1"/>
  <c r="M3023" i="1" s="1"/>
  <c r="F3024" i="1" s="1"/>
  <c r="M3024" i="1" s="1"/>
  <c r="F3025" i="1" s="1"/>
  <c r="M3025" i="1" s="1"/>
  <c r="F3026" i="1" s="1"/>
  <c r="M3026" i="1" s="1"/>
  <c r="F3027" i="1" s="1"/>
  <c r="M3027" i="1" s="1"/>
  <c r="F3028" i="1" s="1"/>
  <c r="M3028" i="1" s="1"/>
  <c r="F3029" i="1" s="1"/>
  <c r="M3029" i="1" s="1"/>
  <c r="F3030" i="1" s="1"/>
  <c r="M3030" i="1" s="1"/>
  <c r="F3031" i="1" s="1"/>
  <c r="M3031" i="1" s="1"/>
  <c r="F3032" i="1" s="1"/>
  <c r="M3032" i="1" s="1"/>
  <c r="F3033" i="1" s="1"/>
  <c r="M3033" i="1" s="1"/>
  <c r="F3034" i="1" s="1"/>
  <c r="M3034" i="1" s="1"/>
  <c r="F3035" i="1" s="1"/>
  <c r="M3035" i="1" s="1"/>
  <c r="F3036" i="1" s="1"/>
  <c r="M3036" i="1" s="1"/>
  <c r="F3037" i="1" s="1"/>
  <c r="M3037" i="1" s="1"/>
  <c r="F3038" i="1" s="1"/>
  <c r="M3038" i="1" s="1"/>
  <c r="F3039" i="1" s="1"/>
  <c r="M3039" i="1" s="1"/>
  <c r="F3040" i="1" s="1"/>
  <c r="M3040" i="1" s="1"/>
  <c r="F3041" i="1" s="1"/>
  <c r="M3041" i="1" s="1"/>
  <c r="F3042" i="1" s="1"/>
  <c r="M3042" i="1" s="1"/>
  <c r="F3043" i="1" s="1"/>
  <c r="M3043" i="1" s="1"/>
  <c r="F3044" i="1" s="1"/>
  <c r="M3044" i="1" s="1"/>
  <c r="F3045" i="1" s="1"/>
  <c r="M3045" i="1" s="1"/>
  <c r="F3046" i="1" s="1"/>
  <c r="M3046" i="1" s="1"/>
  <c r="F3047" i="1" s="1"/>
  <c r="M3047" i="1" s="1"/>
  <c r="F3048" i="1" s="1"/>
  <c r="M3048" i="1" s="1"/>
  <c r="F3049" i="1" s="1"/>
  <c r="M3049" i="1" s="1"/>
  <c r="F3050" i="1" s="1"/>
  <c r="M3050" i="1" s="1"/>
  <c r="F3051" i="1" s="1"/>
  <c r="M3051" i="1" s="1"/>
  <c r="F3052" i="1" s="1"/>
  <c r="M3052" i="1" s="1"/>
  <c r="F3053" i="1" s="1"/>
  <c r="M3053" i="1" s="1"/>
  <c r="F3054" i="1" s="1"/>
  <c r="M3054" i="1" s="1"/>
  <c r="F3055" i="1" s="1"/>
  <c r="M3055" i="1" s="1"/>
  <c r="F3056" i="1" s="1"/>
  <c r="M3056" i="1" s="1"/>
  <c r="F3057" i="1" s="1"/>
  <c r="M3057" i="1" s="1"/>
  <c r="F3058" i="1" s="1"/>
  <c r="M3058" i="1" s="1"/>
  <c r="F3059" i="1" s="1"/>
  <c r="M3059" i="1" s="1"/>
  <c r="F3060" i="1" s="1"/>
  <c r="M3060" i="1" s="1"/>
  <c r="F3061" i="1" s="1"/>
  <c r="M3061" i="1" s="1"/>
  <c r="F3062" i="1" s="1"/>
  <c r="M3062" i="1" s="1"/>
  <c r="F3063" i="1" s="1"/>
  <c r="M3063" i="1" s="1"/>
  <c r="F3064" i="1" s="1"/>
  <c r="M3064" i="1" s="1"/>
  <c r="F3065" i="1" s="1"/>
  <c r="M3065" i="1" s="1"/>
  <c r="F3066" i="1" s="1"/>
  <c r="M3066" i="1" s="1"/>
  <c r="F3067" i="1" s="1"/>
  <c r="M3067" i="1" s="1"/>
  <c r="F3068" i="1" s="1"/>
  <c r="M3068" i="1" s="1"/>
  <c r="F3069" i="1" s="1"/>
  <c r="M3069" i="1" s="1"/>
  <c r="F3070" i="1" s="1"/>
  <c r="M3070" i="1" s="1"/>
  <c r="F3071" i="1" s="1"/>
  <c r="M3071" i="1" s="1"/>
  <c r="F3072" i="1" s="1"/>
  <c r="M3072" i="1" s="1"/>
  <c r="F3073" i="1" s="1"/>
  <c r="M3073" i="1" s="1"/>
  <c r="F3074" i="1" s="1"/>
  <c r="M3074" i="1" s="1"/>
  <c r="F3075" i="1" s="1"/>
  <c r="M3075" i="1" s="1"/>
  <c r="F3076" i="1" s="1"/>
  <c r="M3076" i="1" s="1"/>
  <c r="F3077" i="1" s="1"/>
  <c r="M3077" i="1" s="1"/>
  <c r="F3078" i="1" s="1"/>
  <c r="M3078" i="1" s="1"/>
  <c r="F3079" i="1" s="1"/>
  <c r="M3079" i="1" s="1"/>
  <c r="F3080" i="1" s="1"/>
  <c r="M3080" i="1" s="1"/>
  <c r="F3081" i="1" s="1"/>
  <c r="M3081" i="1" s="1"/>
  <c r="F3082" i="1" s="1"/>
  <c r="M3082" i="1" s="1"/>
  <c r="F3083" i="1" s="1"/>
  <c r="M3083" i="1" s="1"/>
  <c r="F3084" i="1" s="1"/>
  <c r="M3084" i="1" s="1"/>
  <c r="F3085" i="1" s="1"/>
  <c r="M3085" i="1" s="1"/>
  <c r="F3086" i="1" s="1"/>
  <c r="M3086" i="1" s="1"/>
  <c r="F3087" i="1" s="1"/>
  <c r="M3087" i="1" s="1"/>
  <c r="F3088" i="1" s="1"/>
  <c r="M3088" i="1" s="1"/>
  <c r="F3089" i="1" s="1"/>
  <c r="M3089" i="1" s="1"/>
  <c r="F3090" i="1" s="1"/>
  <c r="M3090" i="1" s="1"/>
  <c r="F3091" i="1" s="1"/>
  <c r="M3091" i="1" s="1"/>
  <c r="F3092" i="1" s="1"/>
  <c r="M3092" i="1" s="1"/>
  <c r="F3093" i="1" s="1"/>
  <c r="M3093" i="1" s="1"/>
  <c r="F3094" i="1" s="1"/>
  <c r="M3094" i="1" s="1"/>
  <c r="F3095" i="1" s="1"/>
  <c r="M3095" i="1" s="1"/>
  <c r="F3096" i="1" s="1"/>
  <c r="M3096" i="1" s="1"/>
  <c r="F3097" i="1" s="1"/>
  <c r="M3097" i="1" s="1"/>
  <c r="F3098" i="1" s="1"/>
  <c r="M3098" i="1" s="1"/>
  <c r="F3099" i="1" s="1"/>
  <c r="M3099" i="1" s="1"/>
  <c r="F3100" i="1" s="1"/>
  <c r="M3100" i="1" s="1"/>
  <c r="F3101" i="1" s="1"/>
  <c r="M3101" i="1" s="1"/>
  <c r="F3102" i="1" s="1"/>
  <c r="M3102" i="1" s="1"/>
  <c r="F3103" i="1" s="1"/>
  <c r="M3103" i="1" s="1"/>
  <c r="F3104" i="1" s="1"/>
  <c r="M3104" i="1" s="1"/>
  <c r="F3105" i="1" s="1"/>
  <c r="M3105" i="1" s="1"/>
  <c r="F3106" i="1" s="1"/>
  <c r="M3106" i="1" s="1"/>
  <c r="F3107" i="1" s="1"/>
  <c r="M3107" i="1" s="1"/>
  <c r="F3108" i="1" s="1"/>
  <c r="M3108" i="1" s="1"/>
  <c r="F3109" i="1" s="1"/>
  <c r="M3109" i="1" s="1"/>
  <c r="F3110" i="1" s="1"/>
  <c r="M3110" i="1" s="1"/>
  <c r="F3111" i="1" s="1"/>
  <c r="M3111" i="1" s="1"/>
  <c r="F3112" i="1" s="1"/>
  <c r="M3112" i="1" s="1"/>
  <c r="F3113" i="1" s="1"/>
  <c r="M3113" i="1" s="1"/>
  <c r="F3114" i="1" s="1"/>
  <c r="M3114" i="1" s="1"/>
  <c r="F3115" i="1" s="1"/>
  <c r="M3115" i="1" s="1"/>
  <c r="F3116" i="1" s="1"/>
  <c r="M3116" i="1" s="1"/>
  <c r="F3117" i="1" s="1"/>
  <c r="M3117" i="1" s="1"/>
  <c r="F3118" i="1" s="1"/>
  <c r="M3118" i="1" s="1"/>
  <c r="F3119" i="1" s="1"/>
  <c r="M3119" i="1" s="1"/>
  <c r="F3120" i="1" s="1"/>
  <c r="M3120" i="1" s="1"/>
  <c r="F3121" i="1" s="1"/>
  <c r="M3121" i="1" s="1"/>
  <c r="F3122" i="1" s="1"/>
  <c r="M3122" i="1" s="1"/>
  <c r="F3123" i="1" s="1"/>
  <c r="M3123" i="1" s="1"/>
  <c r="F3124" i="1" s="1"/>
  <c r="M3124" i="1" s="1"/>
  <c r="F3125" i="1" s="1"/>
  <c r="M3125" i="1" s="1"/>
  <c r="F3126" i="1" s="1"/>
  <c r="M3126" i="1" s="1"/>
  <c r="F3127" i="1" s="1"/>
  <c r="M3127" i="1" s="1"/>
  <c r="F3128" i="1" s="1"/>
  <c r="M3128" i="1" s="1"/>
  <c r="F3129" i="1" s="1"/>
  <c r="M3129" i="1" s="1"/>
  <c r="F3130" i="1" s="1"/>
  <c r="M3130" i="1" s="1"/>
  <c r="F3131" i="1" s="1"/>
  <c r="M3131" i="1" s="1"/>
  <c r="F3132" i="1" s="1"/>
  <c r="M3132" i="1" s="1"/>
  <c r="F3133" i="1" s="1"/>
  <c r="M3133" i="1" s="1"/>
  <c r="F3134" i="1" s="1"/>
  <c r="M3134" i="1" s="1"/>
  <c r="F3135" i="1" s="1"/>
  <c r="M3135" i="1" s="1"/>
  <c r="F3136" i="1" s="1"/>
  <c r="M3136" i="1" s="1"/>
  <c r="F3137" i="1" s="1"/>
  <c r="M3137" i="1" s="1"/>
  <c r="F3138" i="1" s="1"/>
  <c r="M3138" i="1" s="1"/>
  <c r="F3139" i="1" s="1"/>
  <c r="M3139" i="1" s="1"/>
  <c r="F3140" i="1" s="1"/>
  <c r="M3140" i="1" s="1"/>
  <c r="F3141" i="1" s="1"/>
  <c r="M3141" i="1" s="1"/>
  <c r="F3142" i="1" s="1"/>
  <c r="M3142" i="1" s="1"/>
  <c r="F3143" i="1" s="1"/>
  <c r="M3143" i="1" s="1"/>
  <c r="F3144" i="1" s="1"/>
  <c r="M3144" i="1" s="1"/>
  <c r="F3145" i="1" s="1"/>
  <c r="M3145" i="1" s="1"/>
  <c r="F3146" i="1" s="1"/>
  <c r="M3146" i="1" s="1"/>
  <c r="F3147" i="1" s="1"/>
  <c r="M3147" i="1" s="1"/>
  <c r="F3148" i="1" s="1"/>
  <c r="M3148" i="1" s="1"/>
  <c r="F3149" i="1" s="1"/>
  <c r="M3149" i="1" s="1"/>
  <c r="F3150" i="1" s="1"/>
  <c r="M3150" i="1" s="1"/>
  <c r="F3151" i="1" s="1"/>
  <c r="M3151" i="1" s="1"/>
  <c r="F3152" i="1" s="1"/>
  <c r="M3152" i="1" s="1"/>
  <c r="F3153" i="1" s="1"/>
  <c r="M3153" i="1" s="1"/>
  <c r="F3154" i="1" s="1"/>
  <c r="M3154" i="1" s="1"/>
  <c r="F3155" i="1" s="1"/>
  <c r="M3155" i="1" s="1"/>
  <c r="F3156" i="1" s="1"/>
  <c r="M3156" i="1" s="1"/>
  <c r="F3157" i="1" s="1"/>
  <c r="M3157" i="1" s="1"/>
  <c r="F3158" i="1" s="1"/>
  <c r="M3158" i="1" s="1"/>
  <c r="F3159" i="1" s="1"/>
  <c r="M3159" i="1" s="1"/>
  <c r="F3160" i="1" s="1"/>
  <c r="M3160" i="1" s="1"/>
  <c r="F3161" i="1" s="1"/>
  <c r="M3161" i="1" s="1"/>
  <c r="F3162" i="1" s="1"/>
  <c r="M3162" i="1" s="1"/>
  <c r="F3163" i="1" s="1"/>
  <c r="M3163" i="1" s="1"/>
  <c r="F3164" i="1" s="1"/>
  <c r="M3164" i="1" s="1"/>
  <c r="F3165" i="1" s="1"/>
  <c r="M3165" i="1" s="1"/>
  <c r="F3166" i="1" s="1"/>
  <c r="M3166" i="1" s="1"/>
  <c r="F3167" i="1" s="1"/>
  <c r="M3167" i="1" s="1"/>
  <c r="F3168" i="1" s="1"/>
  <c r="M3168" i="1" s="1"/>
  <c r="F3169" i="1" s="1"/>
  <c r="M3169" i="1" s="1"/>
  <c r="F3170" i="1" s="1"/>
  <c r="M3170" i="1" s="1"/>
  <c r="F3171" i="1" s="1"/>
  <c r="M3171" i="1" s="1"/>
  <c r="F3172" i="1" s="1"/>
  <c r="M3172" i="1" s="1"/>
  <c r="F3173" i="1" s="1"/>
  <c r="M3173" i="1" s="1"/>
  <c r="F3174" i="1" s="1"/>
  <c r="M3174" i="1" s="1"/>
  <c r="F3175" i="1" s="1"/>
  <c r="M3175" i="1" s="1"/>
  <c r="F3176" i="1" s="1"/>
  <c r="M3176" i="1" s="1"/>
  <c r="F3177" i="1" s="1"/>
  <c r="M3177" i="1" s="1"/>
  <c r="F3178" i="1" s="1"/>
  <c r="M3178" i="1" s="1"/>
  <c r="F3179" i="1" s="1"/>
  <c r="M3179" i="1" s="1"/>
  <c r="F3180" i="1" s="1"/>
  <c r="M3180" i="1" s="1"/>
  <c r="F3181" i="1" s="1"/>
  <c r="M3181" i="1" s="1"/>
  <c r="F3182" i="1" s="1"/>
  <c r="M3182" i="1" s="1"/>
  <c r="F3183" i="1" s="1"/>
  <c r="M3183" i="1" s="1"/>
  <c r="F3184" i="1" s="1"/>
  <c r="M3184" i="1" s="1"/>
  <c r="F3185" i="1" s="1"/>
  <c r="M3185" i="1" s="1"/>
  <c r="F3186" i="1" s="1"/>
  <c r="M3186" i="1" s="1"/>
  <c r="F3187" i="1" s="1"/>
  <c r="M3187" i="1" s="1"/>
  <c r="F3188" i="1" s="1"/>
  <c r="M3188" i="1" s="1"/>
  <c r="F3189" i="1" s="1"/>
  <c r="M3189" i="1" s="1"/>
  <c r="F3190" i="1" s="1"/>
  <c r="M3190" i="1" s="1"/>
  <c r="F3191" i="1" s="1"/>
  <c r="M3191" i="1" s="1"/>
  <c r="F3192" i="1" s="1"/>
  <c r="M3192" i="1" s="1"/>
  <c r="F3193" i="1" s="1"/>
  <c r="M3193" i="1" s="1"/>
  <c r="F3194" i="1" s="1"/>
  <c r="M3194" i="1" s="1"/>
  <c r="F3195" i="1" s="1"/>
  <c r="M3195" i="1" s="1"/>
  <c r="F3196" i="1" s="1"/>
  <c r="M3196" i="1" s="1"/>
  <c r="F3197" i="1" s="1"/>
  <c r="M3197" i="1" s="1"/>
  <c r="F3198" i="1" s="1"/>
  <c r="M3198" i="1" s="1"/>
  <c r="F3199" i="1" s="1"/>
  <c r="M3199" i="1" s="1"/>
  <c r="F3200" i="1" s="1"/>
  <c r="M3200" i="1" s="1"/>
  <c r="F3201" i="1" s="1"/>
  <c r="M3201" i="1" s="1"/>
  <c r="F3202" i="1" s="1"/>
  <c r="M3202" i="1" s="1"/>
  <c r="F3203" i="1" s="1"/>
  <c r="M3203" i="1" s="1"/>
  <c r="F3204" i="1" s="1"/>
  <c r="M3204" i="1" s="1"/>
  <c r="F3205" i="1" s="1"/>
  <c r="M3205" i="1" s="1"/>
  <c r="F3206" i="1" s="1"/>
  <c r="M3206" i="1" s="1"/>
  <c r="F3207" i="1" s="1"/>
  <c r="M3207" i="1" s="1"/>
  <c r="F3208" i="1" s="1"/>
  <c r="M3208" i="1" s="1"/>
  <c r="F3209" i="1" s="1"/>
  <c r="M3209" i="1" s="1"/>
  <c r="F3210" i="1" s="1"/>
  <c r="M3210" i="1" s="1"/>
  <c r="F3211" i="1" s="1"/>
  <c r="M3211" i="1" s="1"/>
  <c r="F3212" i="1" s="1"/>
  <c r="M3212" i="1" s="1"/>
  <c r="F3213" i="1" s="1"/>
  <c r="M3213" i="1" s="1"/>
  <c r="F3214" i="1" s="1"/>
  <c r="M3214" i="1" s="1"/>
  <c r="F3215" i="1" s="1"/>
  <c r="M3215" i="1" s="1"/>
  <c r="F3216" i="1" s="1"/>
  <c r="M3216" i="1" s="1"/>
  <c r="F3217" i="1" s="1"/>
  <c r="M3217" i="1" s="1"/>
  <c r="F3218" i="1" s="1"/>
  <c r="M3218" i="1" s="1"/>
  <c r="F3219" i="1" s="1"/>
  <c r="M3219" i="1" s="1"/>
  <c r="F3220" i="1" s="1"/>
  <c r="M3220" i="1" s="1"/>
  <c r="F3221" i="1" s="1"/>
  <c r="M3221" i="1" s="1"/>
  <c r="F3222" i="1" s="1"/>
  <c r="M3222" i="1" s="1"/>
  <c r="F3223" i="1" s="1"/>
  <c r="M3223" i="1" s="1"/>
  <c r="F3224" i="1" s="1"/>
  <c r="M3224" i="1" s="1"/>
  <c r="F3225" i="1" s="1"/>
  <c r="M3225" i="1" s="1"/>
  <c r="F3226" i="1" s="1"/>
  <c r="M3226" i="1" s="1"/>
  <c r="F3227" i="1" s="1"/>
  <c r="M3227" i="1" s="1"/>
  <c r="F3228" i="1" s="1"/>
  <c r="M3228" i="1" s="1"/>
  <c r="F3229" i="1" s="1"/>
  <c r="M3229" i="1" s="1"/>
  <c r="F3230" i="1" s="1"/>
  <c r="M3230" i="1" s="1"/>
  <c r="F3231" i="1" s="1"/>
  <c r="M3231" i="1" s="1"/>
  <c r="F3232" i="1" s="1"/>
  <c r="M3232" i="1" s="1"/>
  <c r="F3233" i="1" s="1"/>
  <c r="M3233" i="1" s="1"/>
  <c r="F3234" i="1" s="1"/>
  <c r="M3234" i="1" s="1"/>
  <c r="F3235" i="1" s="1"/>
  <c r="M3235" i="1" s="1"/>
  <c r="F3236" i="1" s="1"/>
  <c r="M3236" i="1" s="1"/>
  <c r="F3237" i="1" s="1"/>
  <c r="M3237" i="1" s="1"/>
  <c r="F3238" i="1" s="1"/>
  <c r="M3238" i="1" s="1"/>
  <c r="F3239" i="1" s="1"/>
  <c r="M3239" i="1" s="1"/>
  <c r="F3240" i="1" s="1"/>
  <c r="M3240" i="1" s="1"/>
  <c r="F3241" i="1" s="1"/>
  <c r="M3241" i="1" s="1"/>
  <c r="F3242" i="1" s="1"/>
  <c r="M3242" i="1" s="1"/>
  <c r="F3243" i="1" s="1"/>
  <c r="M3243" i="1" s="1"/>
  <c r="F3244" i="1" s="1"/>
  <c r="M3244" i="1" s="1"/>
  <c r="F3245" i="1" s="1"/>
  <c r="M3245" i="1" s="1"/>
  <c r="F3246" i="1" s="1"/>
  <c r="M3246" i="1" s="1"/>
  <c r="F3247" i="1" s="1"/>
  <c r="M3247" i="1" s="1"/>
  <c r="F3248" i="1" s="1"/>
  <c r="M3248" i="1" s="1"/>
  <c r="F3249" i="1" s="1"/>
  <c r="M3249" i="1" s="1"/>
  <c r="F3250" i="1" s="1"/>
  <c r="M3250" i="1" s="1"/>
  <c r="F3251" i="1" s="1"/>
  <c r="M3251" i="1" s="1"/>
  <c r="F3252" i="1" s="1"/>
  <c r="M3252" i="1" s="1"/>
  <c r="F3253" i="1" s="1"/>
  <c r="M3253" i="1" s="1"/>
  <c r="F3254" i="1" s="1"/>
  <c r="M3254" i="1" s="1"/>
  <c r="F3255" i="1" s="1"/>
  <c r="M3255" i="1" s="1"/>
  <c r="F3256" i="1" s="1"/>
  <c r="M3256" i="1" s="1"/>
  <c r="F3257" i="1" s="1"/>
  <c r="M3257" i="1" s="1"/>
  <c r="F3258" i="1" s="1"/>
  <c r="M3258" i="1" s="1"/>
  <c r="F3259" i="1" s="1"/>
  <c r="M3259" i="1" s="1"/>
  <c r="F3260" i="1" s="1"/>
  <c r="M3260" i="1" s="1"/>
  <c r="F3261" i="1" s="1"/>
  <c r="M3261" i="1" s="1"/>
  <c r="F3262" i="1" s="1"/>
  <c r="M3262" i="1" s="1"/>
  <c r="F3263" i="1" s="1"/>
  <c r="M3263" i="1" s="1"/>
  <c r="F3264" i="1" s="1"/>
  <c r="M3264" i="1" s="1"/>
  <c r="F3265" i="1" s="1"/>
  <c r="M3265" i="1" s="1"/>
  <c r="F3266" i="1" s="1"/>
  <c r="M3266" i="1" s="1"/>
  <c r="F3267" i="1" s="1"/>
  <c r="M3267" i="1" s="1"/>
  <c r="F3268" i="1" s="1"/>
  <c r="M3268" i="1" s="1"/>
  <c r="F3269" i="1" s="1"/>
  <c r="M3269" i="1" s="1"/>
  <c r="F3270" i="1" s="1"/>
  <c r="M3270" i="1" s="1"/>
  <c r="F3271" i="1" s="1"/>
  <c r="M3271" i="1" s="1"/>
  <c r="F3272" i="1" s="1"/>
  <c r="M3272" i="1" s="1"/>
  <c r="F3273" i="1" s="1"/>
  <c r="M3273" i="1" s="1"/>
  <c r="F3274" i="1" s="1"/>
  <c r="M3274" i="1" s="1"/>
  <c r="F3275" i="1" s="1"/>
  <c r="M3275" i="1" s="1"/>
  <c r="F3276" i="1" s="1"/>
  <c r="M3276" i="1" s="1"/>
  <c r="F3277" i="1" s="1"/>
  <c r="M3277" i="1" s="1"/>
  <c r="F3278" i="1" s="1"/>
  <c r="M3278" i="1" s="1"/>
  <c r="F3279" i="1" s="1"/>
  <c r="M3279" i="1" s="1"/>
  <c r="F3280" i="1" s="1"/>
  <c r="M3280" i="1" s="1"/>
  <c r="F3281" i="1" s="1"/>
  <c r="M3281" i="1" s="1"/>
  <c r="F3282" i="1" s="1"/>
  <c r="M3282" i="1" s="1"/>
  <c r="F3283" i="1" s="1"/>
  <c r="M3283" i="1" s="1"/>
  <c r="F3284" i="1" s="1"/>
  <c r="M3284" i="1" s="1"/>
  <c r="F3285" i="1" s="1"/>
  <c r="M3285" i="1" s="1"/>
  <c r="F3286" i="1" s="1"/>
  <c r="M3286" i="1" s="1"/>
  <c r="F3287" i="1" s="1"/>
  <c r="M3287" i="1" s="1"/>
  <c r="F3288" i="1" s="1"/>
  <c r="M3288" i="1" s="1"/>
  <c r="F3289" i="1" s="1"/>
  <c r="M3289" i="1" s="1"/>
  <c r="F3290" i="1" s="1"/>
  <c r="M3290" i="1" s="1"/>
  <c r="F3291" i="1" s="1"/>
  <c r="M3291" i="1" s="1"/>
  <c r="F3292" i="1" s="1"/>
  <c r="M3292" i="1" s="1"/>
  <c r="F3293" i="1" s="1"/>
  <c r="M3293" i="1" s="1"/>
  <c r="F3294" i="1" s="1"/>
  <c r="M3294" i="1" s="1"/>
  <c r="F3295" i="1" s="1"/>
  <c r="M3295" i="1" s="1"/>
  <c r="F3296" i="1" s="1"/>
  <c r="M3296" i="1" s="1"/>
  <c r="F3297" i="1" s="1"/>
  <c r="M3297" i="1" s="1"/>
  <c r="F3298" i="1" s="1"/>
  <c r="M3298" i="1" s="1"/>
  <c r="F3299" i="1" s="1"/>
  <c r="M3299" i="1" s="1"/>
  <c r="F3300" i="1" s="1"/>
  <c r="M3300" i="1" s="1"/>
  <c r="F3301" i="1" s="1"/>
  <c r="M3301" i="1" s="1"/>
  <c r="F3302" i="1" s="1"/>
  <c r="M3302" i="1" s="1"/>
  <c r="F3303" i="1" s="1"/>
  <c r="M3303" i="1" s="1"/>
  <c r="F3304" i="1" s="1"/>
  <c r="M3304" i="1" s="1"/>
  <c r="F3305" i="1" s="1"/>
  <c r="M3305" i="1" s="1"/>
  <c r="F3306" i="1" s="1"/>
  <c r="M3306" i="1" s="1"/>
  <c r="F3307" i="1" s="1"/>
  <c r="M3307" i="1" s="1"/>
  <c r="F3308" i="1" s="1"/>
  <c r="M3308" i="1" s="1"/>
  <c r="F3309" i="1" s="1"/>
  <c r="M3309" i="1" s="1"/>
  <c r="F3310" i="1" s="1"/>
  <c r="M3310" i="1" s="1"/>
  <c r="F3311" i="1" s="1"/>
  <c r="M3311" i="1" s="1"/>
  <c r="F3312" i="1" s="1"/>
  <c r="M3312" i="1" s="1"/>
  <c r="F3313" i="1" s="1"/>
  <c r="M3313" i="1" s="1"/>
  <c r="F3314" i="1" s="1"/>
  <c r="M3314" i="1" s="1"/>
  <c r="F3315" i="1" s="1"/>
  <c r="M3315" i="1" s="1"/>
  <c r="F3316" i="1" s="1"/>
  <c r="M3316" i="1" s="1"/>
  <c r="F3317" i="1" s="1"/>
  <c r="M3317" i="1" s="1"/>
  <c r="F3318" i="1" s="1"/>
  <c r="M3318" i="1" s="1"/>
  <c r="F3319" i="1" s="1"/>
  <c r="M3319" i="1" s="1"/>
  <c r="F3320" i="1" s="1"/>
  <c r="M3320" i="1" s="1"/>
  <c r="F3321" i="1" s="1"/>
  <c r="M3321" i="1" s="1"/>
  <c r="F3322" i="1" s="1"/>
  <c r="M3322" i="1" s="1"/>
  <c r="F3323" i="1" s="1"/>
  <c r="M3323" i="1" s="1"/>
  <c r="F3324" i="1" s="1"/>
  <c r="M3324" i="1" s="1"/>
  <c r="F3325" i="1" s="1"/>
  <c r="M3325" i="1" s="1"/>
  <c r="F3326" i="1" s="1"/>
  <c r="M3326" i="1" s="1"/>
  <c r="F3327" i="1" s="1"/>
  <c r="M3327" i="1" s="1"/>
  <c r="F3328" i="1" s="1"/>
  <c r="M3328" i="1" s="1"/>
  <c r="F3329" i="1" s="1"/>
  <c r="M3329" i="1" s="1"/>
  <c r="F3330" i="1" s="1"/>
  <c r="M3330" i="1" s="1"/>
  <c r="F3331" i="1" s="1"/>
  <c r="M3331" i="1" s="1"/>
  <c r="F3332" i="1" s="1"/>
  <c r="M3332" i="1" s="1"/>
  <c r="F3333" i="1" s="1"/>
  <c r="M3333" i="1" s="1"/>
  <c r="F3334" i="1" s="1"/>
  <c r="M3334" i="1" s="1"/>
  <c r="F3335" i="1" s="1"/>
  <c r="M3335" i="1" s="1"/>
  <c r="F3336" i="1" s="1"/>
  <c r="M3336" i="1" s="1"/>
  <c r="F3337" i="1" s="1"/>
  <c r="M3337" i="1" s="1"/>
  <c r="F3338" i="1" s="1"/>
  <c r="M3338" i="1" s="1"/>
  <c r="F3339" i="1" s="1"/>
  <c r="M3339" i="1" s="1"/>
  <c r="F3340" i="1" s="1"/>
  <c r="M3340" i="1" s="1"/>
  <c r="F3341" i="1" s="1"/>
  <c r="M3341" i="1" s="1"/>
  <c r="F3342" i="1" s="1"/>
  <c r="M3342" i="1" s="1"/>
  <c r="F3343" i="1" s="1"/>
  <c r="M3343" i="1" s="1"/>
  <c r="F3344" i="1" s="1"/>
  <c r="M3344" i="1" s="1"/>
  <c r="F3345" i="1" s="1"/>
  <c r="M3345" i="1" s="1"/>
  <c r="F3346" i="1" s="1"/>
  <c r="M3346" i="1" s="1"/>
  <c r="F3347" i="1" s="1"/>
  <c r="M3347" i="1" s="1"/>
  <c r="F3348" i="1" s="1"/>
  <c r="M3348" i="1" s="1"/>
  <c r="F3349" i="1" s="1"/>
  <c r="M3349" i="1" s="1"/>
  <c r="F3350" i="1" s="1"/>
  <c r="M3350" i="1" s="1"/>
  <c r="F3351" i="1" s="1"/>
  <c r="M3351" i="1" s="1"/>
  <c r="F3352" i="1" s="1"/>
  <c r="M3352" i="1" s="1"/>
  <c r="F3353" i="1" s="1"/>
  <c r="M3353" i="1" s="1"/>
  <c r="F3354" i="1" s="1"/>
  <c r="M3354" i="1" s="1"/>
  <c r="F3355" i="1" s="1"/>
  <c r="M3355" i="1" s="1"/>
  <c r="F3356" i="1" s="1"/>
  <c r="M3356" i="1" s="1"/>
  <c r="F3357" i="1" s="1"/>
  <c r="M3357" i="1" s="1"/>
  <c r="F3358" i="1" s="1"/>
  <c r="M3358" i="1" s="1"/>
  <c r="F3359" i="1" s="1"/>
  <c r="M3359" i="1" s="1"/>
  <c r="F3360" i="1" s="1"/>
  <c r="M3360" i="1" s="1"/>
  <c r="F3361" i="1" s="1"/>
  <c r="M3361" i="1" s="1"/>
  <c r="F3362" i="1" s="1"/>
  <c r="M3362" i="1" s="1"/>
  <c r="F3363" i="1" s="1"/>
  <c r="M3363" i="1" s="1"/>
  <c r="F3364" i="1" s="1"/>
  <c r="M3364" i="1" s="1"/>
  <c r="F3365" i="1" s="1"/>
  <c r="M3365" i="1" s="1"/>
  <c r="F3366" i="1" s="1"/>
  <c r="M3366" i="1" s="1"/>
  <c r="F3367" i="1" s="1"/>
  <c r="M3367" i="1" s="1"/>
  <c r="F3368" i="1" s="1"/>
  <c r="M3368" i="1" s="1"/>
  <c r="F3369" i="1" s="1"/>
  <c r="M3369" i="1" s="1"/>
  <c r="F3370" i="1" s="1"/>
  <c r="M3370" i="1" s="1"/>
  <c r="F3371" i="1" s="1"/>
  <c r="M3371" i="1" s="1"/>
  <c r="F3372" i="1" s="1"/>
  <c r="M3372" i="1" s="1"/>
  <c r="F3373" i="1" s="1"/>
  <c r="M3373" i="1" s="1"/>
  <c r="F3374" i="1" s="1"/>
  <c r="M3374" i="1" s="1"/>
  <c r="F3375" i="1" s="1"/>
  <c r="M3375" i="1" s="1"/>
  <c r="F3376" i="1" s="1"/>
  <c r="M3376" i="1" s="1"/>
  <c r="F3377" i="1" s="1"/>
  <c r="M3377" i="1" s="1"/>
  <c r="F3378" i="1" s="1"/>
  <c r="M3378" i="1" s="1"/>
  <c r="F3379" i="1" s="1"/>
  <c r="M3379" i="1" s="1"/>
  <c r="F3380" i="1" s="1"/>
  <c r="M3380" i="1" s="1"/>
  <c r="F3381" i="1" s="1"/>
  <c r="M3381" i="1" s="1"/>
  <c r="F3382" i="1" s="1"/>
  <c r="M3382" i="1" s="1"/>
  <c r="F3383" i="1" s="1"/>
  <c r="M3383" i="1" s="1"/>
  <c r="F3384" i="1" s="1"/>
  <c r="M3384" i="1" s="1"/>
  <c r="F3385" i="1" s="1"/>
  <c r="M3385" i="1" s="1"/>
  <c r="F3386" i="1" s="1"/>
  <c r="M3386" i="1" s="1"/>
  <c r="F3387" i="1" s="1"/>
  <c r="M3387" i="1" s="1"/>
  <c r="F3388" i="1" s="1"/>
  <c r="M3388" i="1" s="1"/>
  <c r="F3389" i="1" s="1"/>
  <c r="M3389" i="1" s="1"/>
  <c r="F3390" i="1" s="1"/>
  <c r="M3390" i="1" s="1"/>
  <c r="F3391" i="1" s="1"/>
  <c r="M3391" i="1" s="1"/>
  <c r="F3392" i="1" s="1"/>
  <c r="M3392" i="1" s="1"/>
  <c r="F3393" i="1" s="1"/>
  <c r="M3393" i="1" s="1"/>
  <c r="F3394" i="1" s="1"/>
  <c r="M3394" i="1" s="1"/>
  <c r="F3395" i="1" s="1"/>
  <c r="M3395" i="1" s="1"/>
  <c r="F3396" i="1" s="1"/>
  <c r="M3396" i="1" s="1"/>
  <c r="F3397" i="1" s="1"/>
  <c r="M3397" i="1" s="1"/>
  <c r="F3398" i="1" s="1"/>
  <c r="M3398" i="1" s="1"/>
  <c r="F3399" i="1" s="1"/>
  <c r="M3399" i="1" s="1"/>
  <c r="F3400" i="1" s="1"/>
  <c r="M3400" i="1" s="1"/>
  <c r="F3401" i="1" s="1"/>
  <c r="M3401" i="1" s="1"/>
  <c r="F3402" i="1" s="1"/>
  <c r="M3402" i="1" s="1"/>
  <c r="F3403" i="1" s="1"/>
  <c r="M3403" i="1" s="1"/>
  <c r="F3404" i="1" s="1"/>
  <c r="M3404" i="1" s="1"/>
  <c r="F3405" i="1" s="1"/>
  <c r="M3405" i="1" s="1"/>
  <c r="F3406" i="1" s="1"/>
  <c r="M3406" i="1" s="1"/>
  <c r="F3407" i="1" s="1"/>
  <c r="M3407" i="1" s="1"/>
  <c r="F3408" i="1" s="1"/>
  <c r="M3408" i="1" s="1"/>
  <c r="F3409" i="1" s="1"/>
  <c r="M3409" i="1" s="1"/>
  <c r="F3410" i="1" s="1"/>
  <c r="M3410" i="1" s="1"/>
  <c r="F3411" i="1" s="1"/>
  <c r="M3411" i="1" s="1"/>
  <c r="F3412" i="1" s="1"/>
  <c r="M3412" i="1" s="1"/>
  <c r="F3413" i="1" s="1"/>
  <c r="M3413" i="1" s="1"/>
  <c r="F3414" i="1" s="1"/>
  <c r="M3414" i="1" s="1"/>
  <c r="F3415" i="1" s="1"/>
  <c r="M3415" i="1" s="1"/>
  <c r="F3416" i="1" s="1"/>
  <c r="M3416" i="1" s="1"/>
  <c r="F3417" i="1" s="1"/>
  <c r="M3417" i="1" s="1"/>
  <c r="F3418" i="1" s="1"/>
  <c r="M3418" i="1" s="1"/>
  <c r="F3419" i="1" s="1"/>
  <c r="M3419" i="1" s="1"/>
  <c r="F3420" i="1" s="1"/>
  <c r="M3420" i="1" s="1"/>
  <c r="F3421" i="1" s="1"/>
  <c r="M3421" i="1" s="1"/>
  <c r="F3422" i="1" s="1"/>
  <c r="M3422" i="1" s="1"/>
  <c r="F3423" i="1" s="1"/>
  <c r="M3423" i="1" s="1"/>
  <c r="F3424" i="1" s="1"/>
  <c r="M3424" i="1" s="1"/>
  <c r="F3425" i="1" s="1"/>
  <c r="M3425" i="1" s="1"/>
  <c r="F3426" i="1" s="1"/>
  <c r="M3426" i="1" s="1"/>
  <c r="F3427" i="1" s="1"/>
  <c r="M3427" i="1" s="1"/>
  <c r="F3428" i="1" s="1"/>
  <c r="M3428" i="1" s="1"/>
  <c r="F3429" i="1" s="1"/>
  <c r="M3429" i="1" s="1"/>
  <c r="F3430" i="1" s="1"/>
  <c r="M3430" i="1" s="1"/>
  <c r="F3431" i="1" s="1"/>
  <c r="M3431" i="1" s="1"/>
  <c r="F3432" i="1" s="1"/>
  <c r="M3432" i="1" s="1"/>
  <c r="F3433" i="1" s="1"/>
  <c r="M3433" i="1" s="1"/>
  <c r="F3434" i="1" s="1"/>
  <c r="M3434" i="1" s="1"/>
  <c r="F3435" i="1" s="1"/>
  <c r="M3435" i="1" s="1"/>
  <c r="F3436" i="1" s="1"/>
  <c r="M3436" i="1" s="1"/>
  <c r="F3437" i="1" s="1"/>
  <c r="M3437" i="1" s="1"/>
  <c r="F3438" i="1" s="1"/>
  <c r="M3438" i="1" s="1"/>
  <c r="F3439" i="1" s="1"/>
  <c r="M3439" i="1" s="1"/>
  <c r="F3440" i="1" s="1"/>
  <c r="M3440" i="1" s="1"/>
  <c r="F3441" i="1" s="1"/>
  <c r="M3441" i="1" s="1"/>
  <c r="F3442" i="1" s="1"/>
  <c r="M3442" i="1" s="1"/>
  <c r="F3443" i="1" s="1"/>
  <c r="M3443" i="1" s="1"/>
  <c r="F3444" i="1" s="1"/>
  <c r="M3444" i="1" s="1"/>
  <c r="F3445" i="1" s="1"/>
  <c r="M3445" i="1" s="1"/>
  <c r="F3446" i="1" s="1"/>
  <c r="M3446" i="1" s="1"/>
  <c r="F3447" i="1" s="1"/>
  <c r="M3447" i="1" s="1"/>
  <c r="F3448" i="1" s="1"/>
  <c r="M3448" i="1" s="1"/>
  <c r="F3449" i="1" s="1"/>
  <c r="M3449" i="1" s="1"/>
  <c r="F3450" i="1" s="1"/>
  <c r="M3450" i="1" s="1"/>
  <c r="F3451" i="1" s="1"/>
  <c r="M3451" i="1" s="1"/>
  <c r="F3452" i="1" s="1"/>
  <c r="M3452" i="1" s="1"/>
  <c r="F3453" i="1" s="1"/>
  <c r="M3453" i="1" s="1"/>
  <c r="F3454" i="1" s="1"/>
  <c r="M3454" i="1" s="1"/>
  <c r="F3455" i="1" s="1"/>
  <c r="M3455" i="1" s="1"/>
  <c r="F3456" i="1" s="1"/>
  <c r="M3456" i="1" s="1"/>
  <c r="F3457" i="1" s="1"/>
  <c r="M3457" i="1" s="1"/>
  <c r="F3458" i="1" s="1"/>
  <c r="M3458" i="1" s="1"/>
  <c r="F3459" i="1" s="1"/>
  <c r="M3459" i="1" s="1"/>
  <c r="F3460" i="1" s="1"/>
  <c r="M3460" i="1" s="1"/>
  <c r="F3461" i="1" s="1"/>
  <c r="M3461" i="1" s="1"/>
  <c r="F3462" i="1" s="1"/>
  <c r="M3462" i="1" s="1"/>
  <c r="F3463" i="1" s="1"/>
  <c r="M3463" i="1" s="1"/>
  <c r="F3464" i="1" s="1"/>
  <c r="M3464" i="1" s="1"/>
  <c r="F3465" i="1" s="1"/>
  <c r="M3465" i="1" s="1"/>
  <c r="F3466" i="1" s="1"/>
  <c r="M3466" i="1" s="1"/>
  <c r="F3467" i="1" s="1"/>
  <c r="M3467" i="1" s="1"/>
  <c r="F3468" i="1" s="1"/>
  <c r="M3468" i="1" s="1"/>
  <c r="F3469" i="1" s="1"/>
  <c r="M3469" i="1" s="1"/>
  <c r="F3470" i="1" s="1"/>
  <c r="M3470" i="1" s="1"/>
  <c r="F3471" i="1" s="1"/>
  <c r="M3471" i="1" s="1"/>
  <c r="F3472" i="1" s="1"/>
  <c r="M3472" i="1" s="1"/>
  <c r="F3473" i="1" s="1"/>
  <c r="M3473" i="1" s="1"/>
  <c r="F3474" i="1" s="1"/>
  <c r="M3474" i="1" s="1"/>
  <c r="F3475" i="1" s="1"/>
  <c r="M3475" i="1" s="1"/>
  <c r="F3476" i="1" s="1"/>
  <c r="M3476" i="1" s="1"/>
  <c r="F3477" i="1" s="1"/>
  <c r="M3477" i="1" s="1"/>
  <c r="F3478" i="1" s="1"/>
  <c r="M3478" i="1" s="1"/>
  <c r="F3479" i="1" s="1"/>
  <c r="M3479" i="1" s="1"/>
  <c r="F3480" i="1" s="1"/>
  <c r="M3480" i="1" s="1"/>
  <c r="F3481" i="1" s="1"/>
  <c r="M3481" i="1" s="1"/>
  <c r="F3482" i="1" s="1"/>
  <c r="M3482" i="1" s="1"/>
  <c r="F3483" i="1" s="1"/>
  <c r="M3483" i="1" s="1"/>
  <c r="F3484" i="1" s="1"/>
  <c r="M3484" i="1" s="1"/>
  <c r="F3485" i="1" s="1"/>
  <c r="M3485" i="1" s="1"/>
  <c r="F3486" i="1" s="1"/>
  <c r="M3486" i="1" s="1"/>
  <c r="F3487" i="1" s="1"/>
  <c r="M3487" i="1" s="1"/>
  <c r="F3488" i="1" s="1"/>
  <c r="M3488" i="1" s="1"/>
  <c r="F3489" i="1" s="1"/>
  <c r="M3489" i="1" s="1"/>
  <c r="F3490" i="1" s="1"/>
  <c r="M3490" i="1" s="1"/>
  <c r="F3491" i="1" s="1"/>
  <c r="M3491" i="1" s="1"/>
  <c r="F3492" i="1" s="1"/>
  <c r="M3492" i="1" s="1"/>
  <c r="F3493" i="1" s="1"/>
  <c r="M3493" i="1" s="1"/>
  <c r="F3494" i="1" s="1"/>
  <c r="M3494" i="1" s="1"/>
  <c r="F3495" i="1" s="1"/>
  <c r="M3495" i="1" s="1"/>
  <c r="F3496" i="1" s="1"/>
  <c r="M3496" i="1" s="1"/>
  <c r="F3497" i="1" s="1"/>
  <c r="M3497" i="1" s="1"/>
  <c r="F3498" i="1" s="1"/>
  <c r="M3498" i="1" s="1"/>
  <c r="F3499" i="1" s="1"/>
  <c r="M3499" i="1" s="1"/>
  <c r="F3500" i="1" s="1"/>
  <c r="M3500" i="1" s="1"/>
  <c r="F3501" i="1" s="1"/>
  <c r="M3501" i="1" s="1"/>
  <c r="F3502" i="1" s="1"/>
  <c r="M3502" i="1" s="1"/>
  <c r="F3503" i="1" s="1"/>
  <c r="M3503" i="1" s="1"/>
  <c r="F3504" i="1" s="1"/>
  <c r="M3504" i="1" s="1"/>
  <c r="F3505" i="1" s="1"/>
  <c r="M3505" i="1" s="1"/>
  <c r="F3506" i="1" s="1"/>
  <c r="M3506" i="1" s="1"/>
  <c r="F3507" i="1" s="1"/>
  <c r="M3507" i="1" s="1"/>
  <c r="F3508" i="1" s="1"/>
  <c r="M3508" i="1" s="1"/>
  <c r="F3509" i="1" s="1"/>
  <c r="M3509" i="1" s="1"/>
  <c r="F3510" i="1" s="1"/>
  <c r="M3510" i="1" s="1"/>
  <c r="F3511" i="1" s="1"/>
  <c r="M3511" i="1" s="1"/>
  <c r="F3512" i="1" s="1"/>
  <c r="M3512" i="1" s="1"/>
  <c r="F3513" i="1" s="1"/>
  <c r="M3513" i="1" s="1"/>
  <c r="F3514" i="1" s="1"/>
  <c r="M3514" i="1" s="1"/>
  <c r="F3515" i="1" s="1"/>
  <c r="M3515" i="1" s="1"/>
  <c r="F3516" i="1" s="1"/>
  <c r="M3516" i="1" s="1"/>
  <c r="F3517" i="1" s="1"/>
  <c r="M3517" i="1" s="1"/>
  <c r="F3518" i="1" s="1"/>
  <c r="M3518" i="1" s="1"/>
  <c r="F3519" i="1" s="1"/>
  <c r="M3519" i="1" s="1"/>
  <c r="F3520" i="1" s="1"/>
  <c r="M3520" i="1" s="1"/>
  <c r="F3521" i="1" s="1"/>
  <c r="M3521" i="1" s="1"/>
  <c r="F3522" i="1" s="1"/>
  <c r="M3522" i="1" s="1"/>
  <c r="F3523" i="1" s="1"/>
  <c r="M3523" i="1" s="1"/>
  <c r="F3524" i="1" s="1"/>
  <c r="M3524" i="1" s="1"/>
  <c r="F3525" i="1" s="1"/>
  <c r="M3525" i="1" s="1"/>
  <c r="F3526" i="1" s="1"/>
  <c r="M3526" i="1" s="1"/>
  <c r="F3527" i="1" s="1"/>
  <c r="M3527" i="1" s="1"/>
  <c r="F3528" i="1" s="1"/>
  <c r="M3528" i="1" s="1"/>
  <c r="F3529" i="1" s="1"/>
  <c r="M3529" i="1" s="1"/>
  <c r="F3530" i="1" s="1"/>
  <c r="M3530" i="1" s="1"/>
  <c r="F3531" i="1" s="1"/>
  <c r="M3531" i="1" s="1"/>
  <c r="F3532" i="1" s="1"/>
  <c r="M3532" i="1" s="1"/>
  <c r="F3533" i="1" s="1"/>
  <c r="M3533" i="1" s="1"/>
  <c r="F3534" i="1" s="1"/>
  <c r="M3534" i="1" s="1"/>
  <c r="F3535" i="1" s="1"/>
  <c r="M3535" i="1" s="1"/>
  <c r="F3536" i="1" s="1"/>
  <c r="M3536" i="1" s="1"/>
  <c r="F3537" i="1" s="1"/>
  <c r="M3537" i="1" s="1"/>
  <c r="F3538" i="1" s="1"/>
  <c r="M3538" i="1" s="1"/>
  <c r="F3539" i="1" s="1"/>
  <c r="M3539" i="1" s="1"/>
  <c r="F3540" i="1" s="1"/>
  <c r="M3540" i="1" s="1"/>
  <c r="F3541" i="1" s="1"/>
  <c r="M3541" i="1" s="1"/>
  <c r="F3542" i="1" s="1"/>
  <c r="M3542" i="1" s="1"/>
  <c r="F3543" i="1" s="1"/>
  <c r="M3543" i="1" s="1"/>
  <c r="F3544" i="1" s="1"/>
  <c r="M3544" i="1" s="1"/>
  <c r="F3545" i="1" s="1"/>
  <c r="M3545" i="1" s="1"/>
  <c r="F3546" i="1" s="1"/>
  <c r="M3546" i="1" s="1"/>
  <c r="F3547" i="1" s="1"/>
  <c r="M3547" i="1" s="1"/>
  <c r="F3548" i="1" s="1"/>
  <c r="M3548" i="1" s="1"/>
  <c r="F3549" i="1" s="1"/>
  <c r="M3549" i="1" s="1"/>
  <c r="F3550" i="1" s="1"/>
  <c r="M3550" i="1" s="1"/>
  <c r="F3551" i="1" s="1"/>
  <c r="M3551" i="1" s="1"/>
  <c r="F3552" i="1" s="1"/>
  <c r="M3552" i="1" s="1"/>
  <c r="F3553" i="1" s="1"/>
  <c r="M3553" i="1" s="1"/>
  <c r="F3554" i="1" s="1"/>
  <c r="M3554" i="1" s="1"/>
  <c r="F3555" i="1" s="1"/>
  <c r="M3555" i="1" s="1"/>
  <c r="F3556" i="1" s="1"/>
  <c r="M3556" i="1" s="1"/>
  <c r="F3557" i="1" s="1"/>
  <c r="M3557" i="1" s="1"/>
  <c r="F3558" i="1" s="1"/>
  <c r="M3558" i="1" s="1"/>
  <c r="F3559" i="1" s="1"/>
  <c r="M3559" i="1" s="1"/>
  <c r="F3560" i="1" s="1"/>
  <c r="M3560" i="1" s="1"/>
  <c r="F3561" i="1" s="1"/>
  <c r="M3561" i="1" s="1"/>
  <c r="F3562" i="1" s="1"/>
  <c r="M3562" i="1" s="1"/>
  <c r="F3563" i="1" s="1"/>
  <c r="M3563" i="1" s="1"/>
  <c r="F3564" i="1" s="1"/>
  <c r="M3564" i="1" s="1"/>
  <c r="F3565" i="1" s="1"/>
  <c r="M3565" i="1" s="1"/>
  <c r="F3566" i="1" s="1"/>
  <c r="M3566" i="1" s="1"/>
  <c r="F3567" i="1" s="1"/>
  <c r="M3567" i="1" s="1"/>
  <c r="F3568" i="1" s="1"/>
  <c r="M3568" i="1" s="1"/>
  <c r="F3569" i="1" s="1"/>
  <c r="M3569" i="1" s="1"/>
  <c r="F3570" i="1" s="1"/>
  <c r="M3570" i="1" s="1"/>
  <c r="F3571" i="1" s="1"/>
  <c r="M3571" i="1" s="1"/>
  <c r="F3572" i="1" s="1"/>
  <c r="M3572" i="1" s="1"/>
  <c r="F3573" i="1" s="1"/>
  <c r="M3573" i="1" s="1"/>
  <c r="F3574" i="1" s="1"/>
  <c r="M3574" i="1" s="1"/>
  <c r="F3575" i="1" s="1"/>
  <c r="M3575" i="1" s="1"/>
  <c r="F3576" i="1" s="1"/>
  <c r="M3576" i="1" s="1"/>
  <c r="F3577" i="1" s="1"/>
  <c r="M3577" i="1" s="1"/>
  <c r="F3578" i="1" s="1"/>
  <c r="M3578" i="1" s="1"/>
  <c r="F3579" i="1" s="1"/>
  <c r="M3579" i="1" s="1"/>
  <c r="F3580" i="1" s="1"/>
  <c r="M3580" i="1" s="1"/>
  <c r="F3581" i="1" s="1"/>
  <c r="M3581" i="1" s="1"/>
  <c r="F3582" i="1" s="1"/>
  <c r="M3582" i="1" s="1"/>
  <c r="F3583" i="1" s="1"/>
  <c r="M3583" i="1" s="1"/>
  <c r="F3584" i="1" s="1"/>
  <c r="M3584" i="1" s="1"/>
  <c r="F3585" i="1" s="1"/>
  <c r="M3585" i="1" s="1"/>
  <c r="F3586" i="1" s="1"/>
  <c r="M3586" i="1" s="1"/>
  <c r="F3587" i="1" s="1"/>
  <c r="M3587" i="1" s="1"/>
  <c r="F3588" i="1" s="1"/>
  <c r="M3588" i="1" s="1"/>
  <c r="F3589" i="1" s="1"/>
  <c r="M3589" i="1" s="1"/>
  <c r="F3590" i="1" s="1"/>
  <c r="M3590" i="1" s="1"/>
  <c r="F3591" i="1" s="1"/>
  <c r="M3591" i="1" s="1"/>
  <c r="F3592" i="1" s="1"/>
  <c r="M3592" i="1" s="1"/>
  <c r="F3593" i="1" s="1"/>
  <c r="M3593" i="1" s="1"/>
  <c r="F3594" i="1" s="1"/>
  <c r="M3594" i="1" s="1"/>
  <c r="F3595" i="1" s="1"/>
  <c r="M3595" i="1" s="1"/>
  <c r="F3596" i="1" s="1"/>
  <c r="M3596" i="1" s="1"/>
  <c r="F3597" i="1" s="1"/>
  <c r="M3597" i="1" s="1"/>
  <c r="F3598" i="1" s="1"/>
  <c r="M3598" i="1" s="1"/>
  <c r="F3599" i="1" s="1"/>
  <c r="M3599" i="1" s="1"/>
  <c r="F3600" i="1" s="1"/>
  <c r="M3600" i="1" s="1"/>
  <c r="F3601" i="1" s="1"/>
  <c r="M3601" i="1" s="1"/>
  <c r="F3602" i="1" s="1"/>
  <c r="M3602" i="1" s="1"/>
  <c r="F3603" i="1" s="1"/>
  <c r="M3603" i="1" s="1"/>
  <c r="F3604" i="1" s="1"/>
  <c r="M3604" i="1" s="1"/>
  <c r="F3605" i="1" s="1"/>
  <c r="M3605" i="1" s="1"/>
  <c r="F3606" i="1" s="1"/>
  <c r="M3606" i="1" s="1"/>
  <c r="F3607" i="1" s="1"/>
  <c r="M3607" i="1" s="1"/>
  <c r="F3608" i="1" s="1"/>
  <c r="M3608" i="1" s="1"/>
  <c r="F3609" i="1" s="1"/>
  <c r="M3609" i="1" s="1"/>
  <c r="F3610" i="1" s="1"/>
  <c r="M3610" i="1" s="1"/>
  <c r="F3611" i="1" s="1"/>
  <c r="M3611" i="1" s="1"/>
  <c r="F3612" i="1" s="1"/>
  <c r="M3612" i="1" s="1"/>
  <c r="F3613" i="1" s="1"/>
  <c r="M3613" i="1" s="1"/>
  <c r="F3614" i="1" s="1"/>
  <c r="M3614" i="1" s="1"/>
  <c r="F3615" i="1" s="1"/>
  <c r="M3615" i="1" s="1"/>
  <c r="F3616" i="1" s="1"/>
  <c r="M3616" i="1" s="1"/>
  <c r="F3617" i="1" s="1"/>
  <c r="M3617" i="1" s="1"/>
  <c r="F3618" i="1" s="1"/>
  <c r="M3618" i="1" s="1"/>
  <c r="F3619" i="1" s="1"/>
  <c r="M3619" i="1" s="1"/>
  <c r="F3620" i="1" s="1"/>
  <c r="M3620" i="1" s="1"/>
  <c r="F3621" i="1" s="1"/>
  <c r="M3621" i="1" s="1"/>
  <c r="F3622" i="1" s="1"/>
  <c r="M3622" i="1" s="1"/>
  <c r="F3623" i="1" s="1"/>
  <c r="M3623" i="1" s="1"/>
  <c r="F3624" i="1" s="1"/>
  <c r="M3624" i="1" s="1"/>
  <c r="F3625" i="1" s="1"/>
  <c r="M3625" i="1" s="1"/>
  <c r="F3626" i="1" s="1"/>
  <c r="M3626" i="1" s="1"/>
  <c r="F3627" i="1" s="1"/>
  <c r="M3627" i="1" s="1"/>
  <c r="F3628" i="1" s="1"/>
  <c r="M3628" i="1" s="1"/>
  <c r="F3629" i="1" s="1"/>
  <c r="M3629" i="1" s="1"/>
  <c r="F3630" i="1" s="1"/>
  <c r="M3630" i="1" s="1"/>
  <c r="F3631" i="1" s="1"/>
  <c r="M3631" i="1" s="1"/>
  <c r="F3632" i="1" s="1"/>
  <c r="M3632" i="1" s="1"/>
  <c r="F3633" i="1" s="1"/>
  <c r="M3633" i="1" s="1"/>
  <c r="F3634" i="1" s="1"/>
  <c r="M3634" i="1" s="1"/>
  <c r="F3635" i="1" s="1"/>
  <c r="M3635" i="1" s="1"/>
  <c r="F3636" i="1" s="1"/>
  <c r="M3636" i="1" s="1"/>
  <c r="F3637" i="1" s="1"/>
  <c r="M3637" i="1" s="1"/>
  <c r="F3638" i="1" s="1"/>
  <c r="M3638" i="1" s="1"/>
  <c r="F3639" i="1" s="1"/>
  <c r="M3639" i="1" s="1"/>
  <c r="F3640" i="1" s="1"/>
  <c r="M3640" i="1" s="1"/>
  <c r="F3641" i="1" s="1"/>
  <c r="M3641" i="1" s="1"/>
  <c r="F3642" i="1" s="1"/>
  <c r="M3642" i="1" s="1"/>
  <c r="F3643" i="1" s="1"/>
  <c r="M3643" i="1" s="1"/>
  <c r="F3644" i="1" s="1"/>
  <c r="M3644" i="1" s="1"/>
  <c r="F3645" i="1" s="1"/>
  <c r="M3645" i="1" s="1"/>
  <c r="F3646" i="1" s="1"/>
  <c r="M3646" i="1" s="1"/>
  <c r="F3647" i="1" s="1"/>
  <c r="M3647" i="1" s="1"/>
  <c r="F3648" i="1" s="1"/>
  <c r="M3648" i="1" s="1"/>
  <c r="F3649" i="1" s="1"/>
  <c r="M3649" i="1" s="1"/>
  <c r="F3650" i="1" s="1"/>
  <c r="M3650" i="1" s="1"/>
  <c r="F3651" i="1" s="1"/>
  <c r="M3651" i="1" s="1"/>
  <c r="F3652" i="1" s="1"/>
  <c r="M3652" i="1" s="1"/>
  <c r="F3653" i="1" s="1"/>
  <c r="M3653" i="1" s="1"/>
  <c r="F3654" i="1" s="1"/>
  <c r="M3654" i="1" s="1"/>
  <c r="F3655" i="1" s="1"/>
  <c r="M3655" i="1" s="1"/>
  <c r="F3656" i="1" s="1"/>
  <c r="M3656" i="1" s="1"/>
  <c r="F3657" i="1" s="1"/>
  <c r="M3657" i="1" s="1"/>
  <c r="F3658" i="1" s="1"/>
  <c r="M3658" i="1" s="1"/>
  <c r="F3659" i="1" s="1"/>
  <c r="M3659" i="1" s="1"/>
  <c r="F3660" i="1" s="1"/>
  <c r="M3660" i="1" s="1"/>
  <c r="F3661" i="1" s="1"/>
  <c r="M3661" i="1" s="1"/>
  <c r="F3662" i="1" s="1"/>
  <c r="M3662" i="1" s="1"/>
  <c r="F3663" i="1" s="1"/>
  <c r="M3663" i="1" s="1"/>
  <c r="F3664" i="1" s="1"/>
  <c r="M3664" i="1" s="1"/>
  <c r="F3665" i="1" s="1"/>
  <c r="M3665" i="1" s="1"/>
  <c r="F3666" i="1" s="1"/>
  <c r="M3666" i="1" s="1"/>
  <c r="F3667" i="1" s="1"/>
  <c r="M3667" i="1" s="1"/>
  <c r="F3668" i="1" s="1"/>
  <c r="M3668" i="1" s="1"/>
  <c r="F3669" i="1" s="1"/>
  <c r="M3669" i="1" s="1"/>
  <c r="F3670" i="1" s="1"/>
  <c r="M3670" i="1" s="1"/>
  <c r="F3671" i="1" s="1"/>
  <c r="M3671" i="1" s="1"/>
  <c r="F3672" i="1" s="1"/>
  <c r="M3672" i="1" s="1"/>
  <c r="F3673" i="1" s="1"/>
  <c r="M3673" i="1" s="1"/>
  <c r="F3674" i="1" s="1"/>
  <c r="M3674" i="1" s="1"/>
  <c r="F3675" i="1" s="1"/>
  <c r="M3675" i="1" s="1"/>
  <c r="F3676" i="1" s="1"/>
  <c r="M3676" i="1" s="1"/>
  <c r="F3677" i="1" s="1"/>
  <c r="M3677" i="1" s="1"/>
  <c r="F3678" i="1" s="1"/>
  <c r="M3678" i="1" s="1"/>
  <c r="F3679" i="1" s="1"/>
  <c r="M3679" i="1" s="1"/>
  <c r="F3680" i="1" s="1"/>
  <c r="M3680" i="1" s="1"/>
  <c r="F3681" i="1" s="1"/>
  <c r="M3681" i="1" s="1"/>
  <c r="F3682" i="1" s="1"/>
  <c r="M3682" i="1" s="1"/>
  <c r="F3683" i="1" s="1"/>
  <c r="M3683" i="1" s="1"/>
  <c r="F3684" i="1" s="1"/>
  <c r="M3684" i="1" s="1"/>
  <c r="F3685" i="1" s="1"/>
  <c r="M3685" i="1" s="1"/>
  <c r="F3686" i="1" s="1"/>
  <c r="M3686" i="1" s="1"/>
  <c r="F3687" i="1" s="1"/>
  <c r="M3687" i="1" s="1"/>
  <c r="F3688" i="1" s="1"/>
  <c r="M3688" i="1" s="1"/>
  <c r="F3689" i="1" s="1"/>
  <c r="M3689" i="1" s="1"/>
  <c r="F3690" i="1" s="1"/>
  <c r="M3690" i="1" s="1"/>
  <c r="F3691" i="1" s="1"/>
  <c r="M3691" i="1" s="1"/>
  <c r="F3692" i="1" s="1"/>
  <c r="M3692" i="1" s="1"/>
  <c r="F3693" i="1" s="1"/>
  <c r="M3693" i="1" s="1"/>
  <c r="F3694" i="1" s="1"/>
  <c r="M3694" i="1" s="1"/>
  <c r="F3695" i="1" s="1"/>
  <c r="M3695" i="1" s="1"/>
  <c r="F3696" i="1" s="1"/>
  <c r="M3696" i="1" s="1"/>
  <c r="F3697" i="1" s="1"/>
  <c r="M3697" i="1" s="1"/>
  <c r="F3698" i="1" s="1"/>
  <c r="M3698" i="1" s="1"/>
  <c r="F3699" i="1" s="1"/>
  <c r="M3699" i="1" s="1"/>
  <c r="F3700" i="1" s="1"/>
  <c r="M3700" i="1" s="1"/>
  <c r="F3701" i="1" s="1"/>
  <c r="M3701" i="1" s="1"/>
  <c r="F3702" i="1" s="1"/>
  <c r="M3702" i="1" s="1"/>
  <c r="F3703" i="1" s="1"/>
  <c r="M3703" i="1" s="1"/>
  <c r="F3704" i="1" s="1"/>
  <c r="M3704" i="1" s="1"/>
  <c r="F3705" i="1" s="1"/>
  <c r="M3705" i="1" s="1"/>
  <c r="F3706" i="1" s="1"/>
  <c r="M3706" i="1" s="1"/>
  <c r="F3707" i="1" s="1"/>
  <c r="M3707" i="1" s="1"/>
  <c r="F3708" i="1" s="1"/>
  <c r="M3708" i="1" s="1"/>
  <c r="F3709" i="1" s="1"/>
  <c r="M3709" i="1" s="1"/>
  <c r="F3710" i="1" s="1"/>
  <c r="M3710" i="1" s="1"/>
  <c r="F3711" i="1" s="1"/>
  <c r="M3711" i="1" s="1"/>
  <c r="F3712" i="1" s="1"/>
  <c r="M3712" i="1" s="1"/>
  <c r="F3713" i="1" s="1"/>
  <c r="M3713" i="1" s="1"/>
  <c r="F3714" i="1" s="1"/>
  <c r="M3714" i="1" s="1"/>
  <c r="F3715" i="1" s="1"/>
  <c r="M3715" i="1" s="1"/>
  <c r="F3716" i="1" s="1"/>
  <c r="M3716" i="1" s="1"/>
  <c r="F3717" i="1" s="1"/>
  <c r="M3717" i="1" s="1"/>
  <c r="F3718" i="1" s="1"/>
  <c r="M3718" i="1" s="1"/>
  <c r="F3719" i="1" s="1"/>
  <c r="M3719" i="1" s="1"/>
  <c r="F3720" i="1" s="1"/>
  <c r="M3720" i="1" s="1"/>
  <c r="F3721" i="1" s="1"/>
  <c r="M3721" i="1" s="1"/>
  <c r="F3722" i="1" s="1"/>
  <c r="M3722" i="1" s="1"/>
  <c r="F3723" i="1" s="1"/>
  <c r="M3723" i="1" s="1"/>
  <c r="F3724" i="1" s="1"/>
  <c r="M3724" i="1" s="1"/>
  <c r="F3725" i="1" s="1"/>
  <c r="M3725" i="1" s="1"/>
  <c r="F3726" i="1" s="1"/>
  <c r="M3726" i="1" s="1"/>
  <c r="F3727" i="1" s="1"/>
  <c r="M3727" i="1" s="1"/>
  <c r="F3728" i="1" s="1"/>
  <c r="M3728" i="1" s="1"/>
  <c r="F3729" i="1" s="1"/>
  <c r="M3729" i="1" s="1"/>
  <c r="F3730" i="1" s="1"/>
  <c r="M3730" i="1" s="1"/>
  <c r="F3731" i="1" s="1"/>
  <c r="M3731" i="1" s="1"/>
  <c r="F3732" i="1" s="1"/>
  <c r="M3732" i="1" s="1"/>
  <c r="F3733" i="1" s="1"/>
  <c r="M3733" i="1" s="1"/>
  <c r="F3734" i="1" s="1"/>
  <c r="M3734" i="1" s="1"/>
  <c r="F3735" i="1" s="1"/>
  <c r="M3735" i="1" s="1"/>
  <c r="F3736" i="1" s="1"/>
  <c r="M3736" i="1" s="1"/>
  <c r="F3737" i="1" s="1"/>
  <c r="M3737" i="1" s="1"/>
  <c r="F3738" i="1" s="1"/>
  <c r="M3738" i="1" s="1"/>
  <c r="F3739" i="1" s="1"/>
  <c r="M3739" i="1" s="1"/>
  <c r="F3740" i="1" s="1"/>
  <c r="M3740" i="1" s="1"/>
  <c r="F3741" i="1" s="1"/>
  <c r="M3741" i="1" s="1"/>
  <c r="F3742" i="1" s="1"/>
  <c r="M3742" i="1" s="1"/>
  <c r="F3743" i="1" s="1"/>
  <c r="M3743" i="1" s="1"/>
  <c r="F3744" i="1" s="1"/>
  <c r="M3744" i="1" s="1"/>
  <c r="F3745" i="1" s="1"/>
  <c r="M3745" i="1" s="1"/>
  <c r="F3746" i="1" s="1"/>
  <c r="M3746" i="1" s="1"/>
  <c r="F3747" i="1" s="1"/>
  <c r="M3747" i="1" s="1"/>
  <c r="F3748" i="1" s="1"/>
  <c r="M3748" i="1" s="1"/>
  <c r="F3749" i="1" s="1"/>
  <c r="M3749" i="1" s="1"/>
  <c r="F3750" i="1" s="1"/>
  <c r="M3750" i="1" s="1"/>
  <c r="F3751" i="1" s="1"/>
  <c r="M3751" i="1" s="1"/>
  <c r="F3752" i="1" s="1"/>
  <c r="M3752" i="1" s="1"/>
  <c r="F3753" i="1" s="1"/>
  <c r="M3753" i="1" s="1"/>
  <c r="F3754" i="1" s="1"/>
  <c r="M3754" i="1" s="1"/>
  <c r="F3755" i="1" s="1"/>
  <c r="M3755" i="1" s="1"/>
  <c r="F3756" i="1" s="1"/>
  <c r="M3756" i="1" s="1"/>
  <c r="F3757" i="1" s="1"/>
  <c r="M3757" i="1" s="1"/>
  <c r="F3758" i="1" s="1"/>
  <c r="M3758" i="1" s="1"/>
  <c r="F3759" i="1" s="1"/>
  <c r="M3759" i="1" s="1"/>
  <c r="F3760" i="1" s="1"/>
  <c r="M3760" i="1" s="1"/>
  <c r="F3761" i="1" s="1"/>
  <c r="M3761" i="1" s="1"/>
  <c r="F3762" i="1" s="1"/>
  <c r="M3762" i="1" s="1"/>
  <c r="F3763" i="1" s="1"/>
  <c r="M3763" i="1" s="1"/>
  <c r="F3764" i="1" s="1"/>
  <c r="M3764" i="1" s="1"/>
  <c r="F3765" i="1" s="1"/>
  <c r="M3765" i="1" s="1"/>
  <c r="F3766" i="1" s="1"/>
  <c r="M3766" i="1" s="1"/>
  <c r="F3767" i="1" s="1"/>
  <c r="M3767" i="1" s="1"/>
  <c r="F3768" i="1" s="1"/>
  <c r="M3768" i="1" s="1"/>
  <c r="F3769" i="1" s="1"/>
  <c r="M3769" i="1" s="1"/>
  <c r="F3770" i="1" s="1"/>
  <c r="M3770" i="1" s="1"/>
  <c r="F3771" i="1" s="1"/>
  <c r="M3771" i="1" s="1"/>
  <c r="F3772" i="1" s="1"/>
  <c r="M3772" i="1" s="1"/>
  <c r="F3773" i="1" s="1"/>
  <c r="M3773" i="1" s="1"/>
  <c r="F3774" i="1" s="1"/>
  <c r="M3774" i="1" s="1"/>
  <c r="F3775" i="1" s="1"/>
  <c r="M3775" i="1" s="1"/>
  <c r="F3776" i="1" s="1"/>
  <c r="M3776" i="1" s="1"/>
  <c r="F3777" i="1" s="1"/>
  <c r="M3777" i="1" s="1"/>
  <c r="F3778" i="1" s="1"/>
  <c r="M3778" i="1" s="1"/>
  <c r="F3779" i="1" s="1"/>
  <c r="M3779" i="1" s="1"/>
  <c r="F3780" i="1" s="1"/>
  <c r="M3780" i="1" s="1"/>
  <c r="F3781" i="1" s="1"/>
  <c r="M3781" i="1" s="1"/>
  <c r="F3782" i="1" s="1"/>
  <c r="M3782" i="1" s="1"/>
  <c r="F3783" i="1" s="1"/>
  <c r="M3783" i="1" s="1"/>
  <c r="F3784" i="1" s="1"/>
  <c r="M3784" i="1" s="1"/>
  <c r="F3785" i="1" s="1"/>
  <c r="M3785" i="1" s="1"/>
  <c r="F3786" i="1" s="1"/>
  <c r="M3786" i="1" s="1"/>
  <c r="F3787" i="1" s="1"/>
  <c r="M3787" i="1" s="1"/>
  <c r="F3788" i="1" s="1"/>
  <c r="M3788" i="1" s="1"/>
  <c r="F3789" i="1" s="1"/>
  <c r="M3789" i="1" s="1"/>
  <c r="F3790" i="1" s="1"/>
  <c r="M3790" i="1" s="1"/>
  <c r="F3791" i="1" s="1"/>
  <c r="M3791" i="1" s="1"/>
  <c r="F3792" i="1" s="1"/>
  <c r="M3792" i="1" s="1"/>
  <c r="F3793" i="1" s="1"/>
  <c r="M3793" i="1" s="1"/>
  <c r="F3794" i="1" s="1"/>
  <c r="M3794" i="1" s="1"/>
  <c r="F3795" i="1" s="1"/>
  <c r="M3795" i="1" s="1"/>
  <c r="F3796" i="1" s="1"/>
  <c r="M3796" i="1" s="1"/>
  <c r="F3797" i="1" s="1"/>
  <c r="M3797" i="1" s="1"/>
  <c r="F3798" i="1" s="1"/>
  <c r="M3798" i="1" s="1"/>
  <c r="F3799" i="1" s="1"/>
  <c r="M3799" i="1" s="1"/>
  <c r="F3800" i="1" s="1"/>
  <c r="M3800" i="1" s="1"/>
  <c r="F3801" i="1" s="1"/>
  <c r="M3801" i="1" s="1"/>
  <c r="F3802" i="1" s="1"/>
  <c r="M3802" i="1" s="1"/>
  <c r="F3803" i="1" s="1"/>
  <c r="M3803" i="1" s="1"/>
  <c r="F3804" i="1" s="1"/>
  <c r="M3804" i="1" s="1"/>
  <c r="F3805" i="1" s="1"/>
  <c r="M3805" i="1" s="1"/>
  <c r="F3806" i="1" s="1"/>
  <c r="M3806" i="1" s="1"/>
  <c r="F3807" i="1" s="1"/>
  <c r="M3807" i="1" s="1"/>
  <c r="F3808" i="1" s="1"/>
  <c r="M3808" i="1" s="1"/>
  <c r="F3809" i="1" s="1"/>
  <c r="M3809" i="1" s="1"/>
  <c r="F3810" i="1" s="1"/>
  <c r="M3810" i="1" s="1"/>
  <c r="F3811" i="1" s="1"/>
  <c r="M3811" i="1" s="1"/>
  <c r="F3812" i="1" s="1"/>
  <c r="M3812" i="1" s="1"/>
  <c r="F3813" i="1" s="1"/>
  <c r="M3813" i="1" s="1"/>
  <c r="F3814" i="1" s="1"/>
  <c r="M3814" i="1" s="1"/>
  <c r="F3815" i="1" s="1"/>
  <c r="M3815" i="1" s="1"/>
  <c r="F3816" i="1" s="1"/>
  <c r="M3816" i="1" s="1"/>
  <c r="F3817" i="1" s="1"/>
  <c r="M3817" i="1" s="1"/>
  <c r="F3818" i="1" s="1"/>
  <c r="M3818" i="1" s="1"/>
  <c r="F3819" i="1" s="1"/>
  <c r="M3819" i="1" s="1"/>
  <c r="F3820" i="1" s="1"/>
  <c r="M3820" i="1" s="1"/>
  <c r="F3821" i="1" s="1"/>
  <c r="M3821" i="1" s="1"/>
  <c r="F3822" i="1" s="1"/>
  <c r="M3822" i="1" s="1"/>
  <c r="F3823" i="1" s="1"/>
  <c r="M3823" i="1" s="1"/>
  <c r="F3824" i="1" s="1"/>
  <c r="M3824" i="1" s="1"/>
  <c r="F3825" i="1" s="1"/>
  <c r="M3825" i="1" s="1"/>
  <c r="F3826" i="1" s="1"/>
  <c r="M3826" i="1" s="1"/>
  <c r="F3827" i="1" s="1"/>
  <c r="M3827" i="1" s="1"/>
  <c r="F3828" i="1" s="1"/>
  <c r="M3828" i="1" s="1"/>
  <c r="F3829" i="1" s="1"/>
  <c r="M3829" i="1" s="1"/>
  <c r="F3830" i="1" s="1"/>
  <c r="M3830" i="1" s="1"/>
  <c r="F3831" i="1" s="1"/>
  <c r="M3831" i="1" s="1"/>
  <c r="F3832" i="1" s="1"/>
  <c r="M3832" i="1" s="1"/>
  <c r="F3833" i="1" s="1"/>
  <c r="M3833" i="1" s="1"/>
  <c r="F3834" i="1" s="1"/>
  <c r="M3834" i="1" s="1"/>
  <c r="F3835" i="1" s="1"/>
  <c r="M3835" i="1" s="1"/>
  <c r="F3836" i="1" s="1"/>
  <c r="M3836" i="1" s="1"/>
  <c r="F3837" i="1" s="1"/>
  <c r="M3837" i="1" s="1"/>
  <c r="F3838" i="1" s="1"/>
  <c r="M3838" i="1" s="1"/>
  <c r="F3839" i="1" s="1"/>
  <c r="M3839" i="1" s="1"/>
  <c r="F3840" i="1" s="1"/>
  <c r="M3840" i="1" s="1"/>
  <c r="F3841" i="1" s="1"/>
  <c r="M3841" i="1" s="1"/>
  <c r="F3842" i="1" s="1"/>
  <c r="M3842" i="1" s="1"/>
  <c r="F3843" i="1" s="1"/>
  <c r="M3843" i="1" s="1"/>
  <c r="F3844" i="1" s="1"/>
  <c r="M3844" i="1" s="1"/>
  <c r="F3845" i="1" s="1"/>
  <c r="M3845" i="1" s="1"/>
  <c r="F3846" i="1" s="1"/>
  <c r="M3846" i="1" s="1"/>
  <c r="F3847" i="1" s="1"/>
  <c r="M3847" i="1" s="1"/>
  <c r="F3848" i="1" s="1"/>
  <c r="M3848" i="1" s="1"/>
  <c r="F3849" i="1" s="1"/>
  <c r="M3849" i="1" s="1"/>
  <c r="F3850" i="1" s="1"/>
  <c r="M3850" i="1" s="1"/>
  <c r="F3851" i="1" s="1"/>
  <c r="M3851" i="1" s="1"/>
  <c r="F3852" i="1" s="1"/>
  <c r="M3852" i="1" s="1"/>
  <c r="F3853" i="1" s="1"/>
  <c r="M3853" i="1" s="1"/>
  <c r="F3854" i="1" s="1"/>
  <c r="M3854" i="1" s="1"/>
  <c r="F3855" i="1" s="1"/>
  <c r="M3855" i="1" s="1"/>
  <c r="F3856" i="1" s="1"/>
  <c r="M3856" i="1" s="1"/>
  <c r="F3857" i="1" s="1"/>
  <c r="M3857" i="1" s="1"/>
  <c r="F3858" i="1" s="1"/>
  <c r="M3858" i="1" s="1"/>
  <c r="F3859" i="1" s="1"/>
  <c r="M3859" i="1" s="1"/>
  <c r="F3860" i="1" s="1"/>
  <c r="M3860" i="1" s="1"/>
  <c r="F3861" i="1" s="1"/>
  <c r="M3861" i="1" s="1"/>
  <c r="F3862" i="1" s="1"/>
  <c r="M3862" i="1" s="1"/>
  <c r="F3863" i="1" s="1"/>
  <c r="M3863" i="1" s="1"/>
  <c r="F3864" i="1" s="1"/>
  <c r="M3864" i="1" s="1"/>
  <c r="F3865" i="1" s="1"/>
  <c r="M3865" i="1" s="1"/>
  <c r="F3866" i="1" s="1"/>
  <c r="M3866" i="1" s="1"/>
  <c r="F3867" i="1" s="1"/>
  <c r="M3867" i="1" s="1"/>
  <c r="F3868" i="1" s="1"/>
  <c r="M3868" i="1" s="1"/>
  <c r="F3869" i="1" s="1"/>
  <c r="M3869" i="1" s="1"/>
  <c r="F3870" i="1" s="1"/>
  <c r="M3870" i="1" s="1"/>
  <c r="F3871" i="1" s="1"/>
  <c r="M3871" i="1" s="1"/>
  <c r="F3872" i="1" s="1"/>
  <c r="M3872" i="1" s="1"/>
  <c r="F3873" i="1" s="1"/>
  <c r="M3873" i="1" s="1"/>
  <c r="F3874" i="1" s="1"/>
  <c r="M3874" i="1" s="1"/>
  <c r="F3875" i="1" s="1"/>
  <c r="M3875" i="1" s="1"/>
  <c r="F3876" i="1" s="1"/>
  <c r="M3876" i="1" s="1"/>
  <c r="F3877" i="1" s="1"/>
  <c r="M3877" i="1" s="1"/>
  <c r="F3878" i="1" s="1"/>
  <c r="M3878" i="1" s="1"/>
  <c r="F3879" i="1" s="1"/>
  <c r="M3879" i="1" s="1"/>
  <c r="F3880" i="1" s="1"/>
  <c r="M3880" i="1" s="1"/>
  <c r="F3881" i="1" s="1"/>
  <c r="M3881" i="1" s="1"/>
  <c r="F3882" i="1" s="1"/>
  <c r="M3882" i="1" s="1"/>
  <c r="F3883" i="1" s="1"/>
  <c r="M3883" i="1" s="1"/>
  <c r="F3884" i="1" s="1"/>
  <c r="M3884" i="1" s="1"/>
  <c r="F3885" i="1" s="1"/>
  <c r="M3885" i="1" s="1"/>
  <c r="F3886" i="1" s="1"/>
  <c r="M3886" i="1" s="1"/>
  <c r="F3887" i="1" s="1"/>
  <c r="M3887" i="1" s="1"/>
  <c r="F3888" i="1" s="1"/>
  <c r="M3888" i="1" s="1"/>
  <c r="F3889" i="1" s="1"/>
  <c r="M3889" i="1" s="1"/>
  <c r="F3890" i="1" s="1"/>
  <c r="M3890" i="1" s="1"/>
  <c r="F3891" i="1" s="1"/>
  <c r="M3891" i="1" s="1"/>
  <c r="F3892" i="1" s="1"/>
  <c r="M3892" i="1" s="1"/>
  <c r="F3893" i="1" s="1"/>
  <c r="M3893" i="1" s="1"/>
  <c r="F3894" i="1" s="1"/>
  <c r="M3894" i="1" s="1"/>
  <c r="F3895" i="1" s="1"/>
  <c r="M3895" i="1" s="1"/>
  <c r="F3896" i="1" s="1"/>
  <c r="M3896" i="1" s="1"/>
  <c r="F3897" i="1" s="1"/>
  <c r="M3897" i="1" s="1"/>
  <c r="F3898" i="1" s="1"/>
  <c r="M3898" i="1" s="1"/>
  <c r="F3899" i="1" s="1"/>
  <c r="M3899" i="1" s="1"/>
  <c r="F3900" i="1" s="1"/>
  <c r="M3900" i="1" s="1"/>
  <c r="F3901" i="1" s="1"/>
  <c r="M3901" i="1" s="1"/>
  <c r="F3902" i="1" s="1"/>
  <c r="M3902" i="1" s="1"/>
  <c r="F3903" i="1" s="1"/>
  <c r="M3903" i="1" s="1"/>
  <c r="F3904" i="1" s="1"/>
  <c r="M3904" i="1" s="1"/>
  <c r="F3905" i="1" s="1"/>
  <c r="M3905" i="1" s="1"/>
  <c r="F3906" i="1" s="1"/>
  <c r="M3906" i="1" s="1"/>
  <c r="F3907" i="1" s="1"/>
  <c r="M3907" i="1" s="1"/>
  <c r="F3908" i="1" s="1"/>
  <c r="M3908" i="1" s="1"/>
  <c r="F3909" i="1" s="1"/>
  <c r="M3909" i="1" s="1"/>
  <c r="F3910" i="1" s="1"/>
  <c r="M3910" i="1" s="1"/>
  <c r="F3911" i="1" s="1"/>
  <c r="M3911" i="1" s="1"/>
  <c r="F3912" i="1" s="1"/>
  <c r="M3912" i="1" s="1"/>
  <c r="F3913" i="1" s="1"/>
  <c r="M3913" i="1" s="1"/>
  <c r="F3914" i="1" s="1"/>
  <c r="M3914" i="1" s="1"/>
  <c r="F3915" i="1" s="1"/>
  <c r="M3915" i="1" s="1"/>
  <c r="F3916" i="1" s="1"/>
  <c r="M3916" i="1" s="1"/>
  <c r="F3917" i="1" s="1"/>
  <c r="M3917" i="1" s="1"/>
  <c r="F3918" i="1" s="1"/>
  <c r="M3918" i="1" s="1"/>
  <c r="F3919" i="1" s="1"/>
  <c r="M3919" i="1" s="1"/>
  <c r="F3920" i="1" s="1"/>
  <c r="M3920" i="1" s="1"/>
  <c r="F3921" i="1" s="1"/>
  <c r="M3921" i="1" s="1"/>
  <c r="F3922" i="1" s="1"/>
  <c r="M3922" i="1" s="1"/>
  <c r="F3923" i="1" s="1"/>
  <c r="M3923" i="1" s="1"/>
  <c r="F3924" i="1" s="1"/>
  <c r="M3924" i="1" s="1"/>
  <c r="F3925" i="1" s="1"/>
  <c r="M3925" i="1" s="1"/>
  <c r="F3926" i="1" s="1"/>
  <c r="M3926" i="1" s="1"/>
  <c r="F3927" i="1" s="1"/>
  <c r="M3927" i="1" s="1"/>
  <c r="F3928" i="1" s="1"/>
  <c r="M3928" i="1" s="1"/>
  <c r="F3929" i="1" s="1"/>
  <c r="M3929" i="1" s="1"/>
  <c r="F3930" i="1" s="1"/>
  <c r="M3930" i="1" s="1"/>
  <c r="F3931" i="1" s="1"/>
  <c r="M3931" i="1" s="1"/>
  <c r="F3932" i="1" s="1"/>
  <c r="M3932" i="1" s="1"/>
  <c r="F3933" i="1" s="1"/>
  <c r="M3933" i="1" s="1"/>
  <c r="F3934" i="1" s="1"/>
  <c r="M3934" i="1" s="1"/>
  <c r="F3935" i="1" s="1"/>
  <c r="M3935" i="1" s="1"/>
  <c r="F3936" i="1" s="1"/>
  <c r="M3936" i="1" s="1"/>
  <c r="F3937" i="1" s="1"/>
  <c r="M3937" i="1" s="1"/>
  <c r="F3938" i="1" s="1"/>
  <c r="M3938" i="1" s="1"/>
  <c r="F3939" i="1" s="1"/>
  <c r="M3939" i="1" s="1"/>
  <c r="F3940" i="1" s="1"/>
  <c r="M3940" i="1" s="1"/>
  <c r="F3941" i="1" s="1"/>
  <c r="M3941" i="1" s="1"/>
  <c r="F3942" i="1" s="1"/>
  <c r="M3942" i="1" s="1"/>
  <c r="F3943" i="1" s="1"/>
  <c r="M3943" i="1" s="1"/>
  <c r="F3944" i="1" s="1"/>
  <c r="M3944" i="1" s="1"/>
  <c r="F3945" i="1" s="1"/>
  <c r="M3945" i="1" s="1"/>
  <c r="F3946" i="1" s="1"/>
  <c r="M3946" i="1" s="1"/>
  <c r="F3947" i="1" s="1"/>
  <c r="M3947" i="1" s="1"/>
  <c r="F3948" i="1" s="1"/>
  <c r="M3948" i="1" s="1"/>
  <c r="F3949" i="1" s="1"/>
  <c r="M3949" i="1" s="1"/>
  <c r="F3950" i="1" s="1"/>
  <c r="M3950" i="1" s="1"/>
  <c r="F3951" i="1" s="1"/>
  <c r="M3951" i="1" s="1"/>
  <c r="F3952" i="1" s="1"/>
  <c r="M3952" i="1" s="1"/>
  <c r="F3953" i="1" s="1"/>
  <c r="M3953" i="1" s="1"/>
  <c r="F3954" i="1" s="1"/>
  <c r="M3954" i="1" s="1"/>
  <c r="F3955" i="1" s="1"/>
  <c r="M3955" i="1" s="1"/>
  <c r="F3956" i="1" s="1"/>
  <c r="M3956" i="1" s="1"/>
  <c r="F3957" i="1" s="1"/>
  <c r="M3957" i="1" s="1"/>
  <c r="F3958" i="1" s="1"/>
  <c r="M3958" i="1" s="1"/>
  <c r="F3959" i="1" s="1"/>
  <c r="M3959" i="1" s="1"/>
  <c r="F3960" i="1" s="1"/>
  <c r="M3960" i="1" s="1"/>
  <c r="F3961" i="1" s="1"/>
  <c r="M3961" i="1" s="1"/>
  <c r="F3962" i="1" s="1"/>
  <c r="M3962" i="1" s="1"/>
  <c r="F3963" i="1" s="1"/>
  <c r="M3963" i="1" s="1"/>
  <c r="F3964" i="1" s="1"/>
  <c r="M3964" i="1" s="1"/>
  <c r="F3965" i="1" s="1"/>
  <c r="M3965" i="1" s="1"/>
  <c r="F3966" i="1" s="1"/>
  <c r="M3966" i="1" s="1"/>
  <c r="F3967" i="1" s="1"/>
  <c r="M3967" i="1" s="1"/>
  <c r="F3968" i="1" s="1"/>
  <c r="M3968" i="1" s="1"/>
  <c r="F3969" i="1" s="1"/>
  <c r="M3969" i="1" s="1"/>
  <c r="F3970" i="1" s="1"/>
  <c r="M3970" i="1" s="1"/>
  <c r="F3971" i="1" s="1"/>
  <c r="M3971" i="1" s="1"/>
  <c r="F3972" i="1" s="1"/>
  <c r="M3972" i="1" s="1"/>
  <c r="F3973" i="1" s="1"/>
  <c r="M3973" i="1" s="1"/>
  <c r="F3974" i="1" s="1"/>
  <c r="M3974" i="1" s="1"/>
  <c r="F3975" i="1" s="1"/>
  <c r="M3975" i="1" s="1"/>
  <c r="F3976" i="1" s="1"/>
  <c r="M3976" i="1" s="1"/>
  <c r="F3977" i="1" s="1"/>
  <c r="M3977" i="1" s="1"/>
  <c r="F3978" i="1" s="1"/>
  <c r="M3978" i="1" s="1"/>
  <c r="F3979" i="1" s="1"/>
  <c r="M3979" i="1" s="1"/>
  <c r="F3980" i="1" s="1"/>
  <c r="M3980" i="1" s="1"/>
  <c r="F3981" i="1" s="1"/>
  <c r="M3981" i="1" s="1"/>
  <c r="F3982" i="1" s="1"/>
  <c r="M3982" i="1" s="1"/>
  <c r="F3983" i="1" s="1"/>
  <c r="M3983" i="1" s="1"/>
  <c r="F3984" i="1" s="1"/>
  <c r="M3984" i="1" s="1"/>
  <c r="F3985" i="1" s="1"/>
  <c r="M3985" i="1" s="1"/>
  <c r="F3986" i="1" s="1"/>
  <c r="M3986" i="1" s="1"/>
  <c r="F3987" i="1" s="1"/>
  <c r="M3987" i="1" s="1"/>
  <c r="F3988" i="1" s="1"/>
  <c r="M3988" i="1" s="1"/>
  <c r="F3989" i="1" s="1"/>
  <c r="M3989" i="1" s="1"/>
  <c r="F3990" i="1" s="1"/>
  <c r="M3990" i="1" s="1"/>
  <c r="F3991" i="1" s="1"/>
  <c r="M3991" i="1" s="1"/>
  <c r="F3992" i="1" s="1"/>
  <c r="M3992" i="1" s="1"/>
  <c r="F3993" i="1" s="1"/>
  <c r="M3993" i="1" s="1"/>
  <c r="F3994" i="1" s="1"/>
  <c r="M3994" i="1" s="1"/>
  <c r="F3995" i="1" s="1"/>
  <c r="M3995" i="1" s="1"/>
  <c r="F3996" i="1" s="1"/>
  <c r="M3996" i="1" s="1"/>
  <c r="F3997" i="1" s="1"/>
  <c r="M3997" i="1" s="1"/>
  <c r="F3998" i="1" s="1"/>
  <c r="M3998" i="1" s="1"/>
  <c r="F3999" i="1" s="1"/>
  <c r="M3999" i="1" s="1"/>
  <c r="F4000" i="1" s="1"/>
  <c r="M4000" i="1" s="1"/>
  <c r="F4001" i="1" s="1"/>
  <c r="M4001" i="1" s="1"/>
  <c r="F4002" i="1" s="1"/>
  <c r="M4002" i="1" s="1"/>
  <c r="F4003" i="1" s="1"/>
  <c r="M4003" i="1" s="1"/>
  <c r="F4004" i="1" s="1"/>
  <c r="M4004" i="1" s="1"/>
  <c r="F4005" i="1" s="1"/>
  <c r="M4005" i="1" s="1"/>
  <c r="F4006" i="1" s="1"/>
  <c r="M4006" i="1" s="1"/>
  <c r="F4007" i="1" s="1"/>
  <c r="M4007" i="1" s="1"/>
  <c r="F4008" i="1" s="1"/>
  <c r="M4008" i="1" s="1"/>
  <c r="F4009" i="1" s="1"/>
  <c r="M4009" i="1" s="1"/>
  <c r="F4010" i="1" s="1"/>
  <c r="M4010" i="1" s="1"/>
  <c r="F4011" i="1" s="1"/>
  <c r="M4011" i="1" s="1"/>
  <c r="F4012" i="1" s="1"/>
  <c r="M4012" i="1" s="1"/>
  <c r="F4013" i="1" s="1"/>
  <c r="M4013" i="1" s="1"/>
  <c r="F4014" i="1" s="1"/>
  <c r="M4014" i="1" s="1"/>
  <c r="F4015" i="1" s="1"/>
  <c r="M4015" i="1" s="1"/>
  <c r="F4016" i="1" s="1"/>
  <c r="M4016" i="1" s="1"/>
  <c r="F4017" i="1" s="1"/>
  <c r="M4017" i="1" s="1"/>
  <c r="F4018" i="1" s="1"/>
  <c r="M4018" i="1" s="1"/>
  <c r="F4019" i="1" s="1"/>
  <c r="M4019" i="1" s="1"/>
  <c r="F4020" i="1" s="1"/>
  <c r="M4020" i="1" s="1"/>
  <c r="F4021" i="1" s="1"/>
  <c r="M4021" i="1" s="1"/>
  <c r="F4022" i="1" s="1"/>
  <c r="M4022" i="1" s="1"/>
  <c r="F4023" i="1" s="1"/>
  <c r="M4023" i="1" s="1"/>
  <c r="F4024" i="1" s="1"/>
  <c r="M4024" i="1" s="1"/>
  <c r="F4025" i="1" s="1"/>
  <c r="M4025" i="1" s="1"/>
  <c r="F4026" i="1" s="1"/>
  <c r="M4026" i="1" s="1"/>
  <c r="F4027" i="1" s="1"/>
  <c r="M4027" i="1" s="1"/>
  <c r="F4028" i="1" s="1"/>
  <c r="M4028" i="1" s="1"/>
  <c r="F4029" i="1" s="1"/>
  <c r="M4029" i="1" s="1"/>
  <c r="F4030" i="1" s="1"/>
  <c r="M4030" i="1" s="1"/>
  <c r="F4031" i="1" s="1"/>
  <c r="M4031" i="1" s="1"/>
  <c r="F4032" i="1" s="1"/>
  <c r="M4032" i="1" s="1"/>
  <c r="F4033" i="1" s="1"/>
  <c r="M4033" i="1" s="1"/>
  <c r="F4034" i="1" s="1"/>
  <c r="M4034" i="1" s="1"/>
  <c r="F4035" i="1" s="1"/>
  <c r="M4035" i="1" s="1"/>
  <c r="F4036" i="1" s="1"/>
  <c r="M4036" i="1" s="1"/>
  <c r="F4037" i="1" s="1"/>
  <c r="M4037" i="1" s="1"/>
  <c r="F4038" i="1" s="1"/>
  <c r="M4038" i="1" s="1"/>
  <c r="F4039" i="1" s="1"/>
  <c r="M4039" i="1" s="1"/>
  <c r="F4040" i="1" s="1"/>
  <c r="M4040" i="1" s="1"/>
  <c r="F4041" i="1" s="1"/>
  <c r="M4041" i="1" s="1"/>
  <c r="F4042" i="1" s="1"/>
  <c r="M4042" i="1" s="1"/>
  <c r="F4043" i="1" s="1"/>
  <c r="M4043" i="1" s="1"/>
  <c r="F4044" i="1" s="1"/>
  <c r="M4044" i="1" s="1"/>
  <c r="F4045" i="1" s="1"/>
  <c r="M4045" i="1" s="1"/>
  <c r="F4046" i="1" s="1"/>
  <c r="M4046" i="1" s="1"/>
  <c r="F4047" i="1" s="1"/>
  <c r="M4047" i="1" s="1"/>
  <c r="F4048" i="1" s="1"/>
  <c r="M4048" i="1" s="1"/>
  <c r="F4049" i="1" s="1"/>
  <c r="M4049" i="1" s="1"/>
  <c r="F4050" i="1" s="1"/>
  <c r="M4050" i="1" s="1"/>
  <c r="F4051" i="1" s="1"/>
  <c r="M4051" i="1" s="1"/>
  <c r="F4052" i="1" s="1"/>
  <c r="M4052" i="1" s="1"/>
  <c r="F4053" i="1" s="1"/>
  <c r="M4053" i="1" s="1"/>
  <c r="F4054" i="1" s="1"/>
  <c r="M4054" i="1" s="1"/>
  <c r="F4055" i="1" s="1"/>
  <c r="M4055" i="1" s="1"/>
  <c r="F4056" i="1" s="1"/>
  <c r="M4056" i="1" s="1"/>
  <c r="F4057" i="1" s="1"/>
  <c r="M4057" i="1" s="1"/>
  <c r="F4058" i="1" s="1"/>
  <c r="M4058" i="1" s="1"/>
  <c r="F4059" i="1" s="1"/>
  <c r="M4059" i="1" s="1"/>
  <c r="F4060" i="1" s="1"/>
  <c r="M4060" i="1" s="1"/>
  <c r="F4061" i="1" s="1"/>
  <c r="M4061" i="1" s="1"/>
  <c r="F4062" i="1" s="1"/>
  <c r="M4062" i="1" s="1"/>
  <c r="F4063" i="1" s="1"/>
  <c r="M4063" i="1" s="1"/>
  <c r="F4064" i="1" s="1"/>
  <c r="M4064" i="1" s="1"/>
  <c r="F4065" i="1" s="1"/>
  <c r="M4065" i="1" s="1"/>
  <c r="F4066" i="1" s="1"/>
  <c r="M4066" i="1" s="1"/>
  <c r="F4067" i="1" s="1"/>
  <c r="M4067" i="1" s="1"/>
  <c r="F4068" i="1" s="1"/>
  <c r="M4068" i="1" s="1"/>
  <c r="F4069" i="1" s="1"/>
  <c r="M4069" i="1" s="1"/>
  <c r="F4070" i="1" s="1"/>
  <c r="M4070" i="1" s="1"/>
  <c r="F4071" i="1" s="1"/>
  <c r="M4071" i="1" s="1"/>
  <c r="F4072" i="1" s="1"/>
  <c r="M4072" i="1" s="1"/>
  <c r="F4073" i="1" s="1"/>
  <c r="M4073" i="1" s="1"/>
  <c r="F4074" i="1" s="1"/>
  <c r="M4074" i="1" s="1"/>
  <c r="F4075" i="1" s="1"/>
  <c r="M4075" i="1" s="1"/>
  <c r="F4076" i="1" s="1"/>
  <c r="M4076" i="1" s="1"/>
  <c r="F4077" i="1" s="1"/>
  <c r="M4077" i="1" s="1"/>
  <c r="F4078" i="1" s="1"/>
  <c r="M4078" i="1" s="1"/>
  <c r="F4079" i="1" s="1"/>
  <c r="M4079" i="1" s="1"/>
  <c r="F4080" i="1" s="1"/>
  <c r="M4080" i="1" s="1"/>
  <c r="F4081" i="1" s="1"/>
  <c r="M4081" i="1" s="1"/>
  <c r="F4082" i="1" s="1"/>
  <c r="M4082" i="1" s="1"/>
  <c r="F4083" i="1" s="1"/>
  <c r="M4083" i="1" s="1"/>
  <c r="F4084" i="1" s="1"/>
  <c r="M4084" i="1" s="1"/>
  <c r="F4085" i="1" s="1"/>
  <c r="M4085" i="1" s="1"/>
  <c r="F4086" i="1" s="1"/>
  <c r="M4086" i="1" s="1"/>
  <c r="F4087" i="1" s="1"/>
  <c r="M4087" i="1" s="1"/>
  <c r="F4088" i="1" s="1"/>
  <c r="M4088" i="1" s="1"/>
  <c r="F4089" i="1" s="1"/>
  <c r="M4089" i="1" s="1"/>
  <c r="F4090" i="1" s="1"/>
  <c r="M4090" i="1" s="1"/>
  <c r="F4091" i="1" s="1"/>
  <c r="M4091" i="1" s="1"/>
  <c r="F4092" i="1" s="1"/>
  <c r="M4092" i="1" s="1"/>
  <c r="F4093" i="1" s="1"/>
  <c r="M4093" i="1" s="1"/>
  <c r="F4094" i="1" s="1"/>
  <c r="M4094" i="1" s="1"/>
  <c r="F4095" i="1" s="1"/>
  <c r="M4095" i="1" s="1"/>
  <c r="F4096" i="1" s="1"/>
  <c r="M4096" i="1" s="1"/>
  <c r="F4097" i="1" s="1"/>
  <c r="M4097" i="1" s="1"/>
  <c r="F4098" i="1" s="1"/>
  <c r="M4098" i="1" s="1"/>
  <c r="F4099" i="1" s="1"/>
  <c r="M4099" i="1" s="1"/>
  <c r="F4100" i="1" s="1"/>
  <c r="M4100" i="1" s="1"/>
  <c r="F4101" i="1" s="1"/>
  <c r="M4101" i="1" s="1"/>
  <c r="F4102" i="1" s="1"/>
  <c r="M4102" i="1" s="1"/>
  <c r="F4103" i="1" s="1"/>
  <c r="M4103" i="1" s="1"/>
  <c r="F4104" i="1" s="1"/>
  <c r="M4104" i="1" s="1"/>
  <c r="F4105" i="1" s="1"/>
  <c r="M4105" i="1" s="1"/>
  <c r="F4106" i="1" s="1"/>
  <c r="M4106" i="1" s="1"/>
  <c r="F4107" i="1" s="1"/>
  <c r="M4107" i="1" s="1"/>
  <c r="F4108" i="1" s="1"/>
  <c r="M4108" i="1" s="1"/>
  <c r="F4109" i="1" s="1"/>
  <c r="M4109" i="1" s="1"/>
  <c r="F4110" i="1" s="1"/>
  <c r="M4110" i="1" s="1"/>
  <c r="F4111" i="1" s="1"/>
  <c r="M4111" i="1" s="1"/>
  <c r="F4112" i="1" s="1"/>
  <c r="M4112" i="1" s="1"/>
  <c r="F4113" i="1" s="1"/>
  <c r="M4113" i="1" s="1"/>
  <c r="F4114" i="1" s="1"/>
  <c r="M4114" i="1" s="1"/>
  <c r="F4115" i="1" s="1"/>
  <c r="M4115" i="1" s="1"/>
  <c r="F4116" i="1" s="1"/>
  <c r="M4116" i="1" s="1"/>
  <c r="F4117" i="1" s="1"/>
  <c r="M4117" i="1" s="1"/>
  <c r="F4118" i="1" s="1"/>
  <c r="M4118" i="1" s="1"/>
  <c r="F4119" i="1" s="1"/>
  <c r="M4119" i="1" s="1"/>
  <c r="F4120" i="1" s="1"/>
  <c r="M4120" i="1" s="1"/>
  <c r="F4121" i="1" s="1"/>
  <c r="M4121" i="1" s="1"/>
  <c r="F4122" i="1" s="1"/>
  <c r="M4122" i="1" s="1"/>
  <c r="F4123" i="1" s="1"/>
  <c r="M4123" i="1" s="1"/>
  <c r="F4124" i="1" s="1"/>
  <c r="M4124" i="1" s="1"/>
  <c r="F4125" i="1" s="1"/>
  <c r="M4125" i="1" s="1"/>
  <c r="F4126" i="1" s="1"/>
  <c r="M4126" i="1" s="1"/>
  <c r="F4127" i="1" s="1"/>
  <c r="M4127" i="1" s="1"/>
  <c r="F4128" i="1" s="1"/>
  <c r="M4128" i="1" s="1"/>
  <c r="F4129" i="1" s="1"/>
  <c r="M4129" i="1" s="1"/>
  <c r="F4130" i="1" s="1"/>
  <c r="M4130" i="1" s="1"/>
  <c r="F4131" i="1" s="1"/>
  <c r="M4131" i="1" s="1"/>
  <c r="F4132" i="1" s="1"/>
  <c r="M4132" i="1" s="1"/>
  <c r="F4133" i="1" s="1"/>
  <c r="M4133" i="1" s="1"/>
  <c r="F4134" i="1" s="1"/>
  <c r="M4134" i="1" s="1"/>
  <c r="F4135" i="1" s="1"/>
  <c r="M4135" i="1" s="1"/>
  <c r="F4136" i="1" s="1"/>
  <c r="M4136" i="1" s="1"/>
  <c r="F4137" i="1" s="1"/>
  <c r="M4137" i="1" s="1"/>
  <c r="F4138" i="1" s="1"/>
  <c r="M4138" i="1" s="1"/>
  <c r="F4139" i="1" s="1"/>
  <c r="M4139" i="1" s="1"/>
  <c r="F4140" i="1" s="1"/>
  <c r="M4140" i="1" s="1"/>
  <c r="F4141" i="1" s="1"/>
  <c r="M4141" i="1" s="1"/>
  <c r="F4142" i="1" s="1"/>
  <c r="M4142" i="1" s="1"/>
  <c r="F4143" i="1" s="1"/>
  <c r="M4143" i="1" s="1"/>
  <c r="F4144" i="1" s="1"/>
  <c r="M4144" i="1" s="1"/>
  <c r="F4145" i="1" s="1"/>
  <c r="M4145" i="1" s="1"/>
  <c r="F4146" i="1" s="1"/>
  <c r="M4146" i="1" s="1"/>
  <c r="F4147" i="1" s="1"/>
  <c r="M4147" i="1" s="1"/>
  <c r="F4148" i="1" s="1"/>
  <c r="M4148" i="1" s="1"/>
  <c r="F4149" i="1" s="1"/>
  <c r="M4149" i="1" s="1"/>
  <c r="F4150" i="1" s="1"/>
  <c r="M4150" i="1" s="1"/>
  <c r="F4151" i="1" s="1"/>
  <c r="M4151" i="1" s="1"/>
  <c r="F4152" i="1" s="1"/>
  <c r="M4152" i="1" s="1"/>
  <c r="F4153" i="1" s="1"/>
  <c r="M4153" i="1" s="1"/>
  <c r="F4154" i="1" s="1"/>
  <c r="M4154" i="1" s="1"/>
  <c r="F4155" i="1" s="1"/>
  <c r="M4155" i="1" s="1"/>
  <c r="F4156" i="1" s="1"/>
  <c r="M4156" i="1" s="1"/>
  <c r="F4157" i="1" s="1"/>
  <c r="M4157" i="1" s="1"/>
  <c r="F4158" i="1" s="1"/>
  <c r="M4158" i="1" s="1"/>
  <c r="F4159" i="1" s="1"/>
  <c r="M4159" i="1" s="1"/>
  <c r="F4160" i="1" s="1"/>
  <c r="M4160" i="1" s="1"/>
  <c r="F4161" i="1" s="1"/>
  <c r="M4161" i="1" s="1"/>
  <c r="F4162" i="1" s="1"/>
  <c r="M4162" i="1" s="1"/>
  <c r="F4163" i="1" s="1"/>
  <c r="M4163" i="1" s="1"/>
  <c r="F4164" i="1" s="1"/>
  <c r="M4164" i="1" s="1"/>
  <c r="F4165" i="1" s="1"/>
  <c r="M4165" i="1" s="1"/>
  <c r="F4166" i="1" s="1"/>
  <c r="M4166" i="1" s="1"/>
  <c r="F4167" i="1" s="1"/>
  <c r="M4167" i="1" s="1"/>
  <c r="F4168" i="1" s="1"/>
  <c r="M4168" i="1" s="1"/>
  <c r="F4169" i="1" s="1"/>
  <c r="M4169" i="1" s="1"/>
  <c r="F4170" i="1" s="1"/>
  <c r="M4170" i="1" s="1"/>
  <c r="F4171" i="1" s="1"/>
  <c r="M4171" i="1" s="1"/>
  <c r="F4172" i="1" s="1"/>
  <c r="M4172" i="1" s="1"/>
  <c r="F4173" i="1" s="1"/>
  <c r="M4173" i="1" s="1"/>
  <c r="F4174" i="1" s="1"/>
  <c r="M4174" i="1" s="1"/>
  <c r="F4175" i="1" s="1"/>
  <c r="M4175" i="1" s="1"/>
  <c r="F4176" i="1" s="1"/>
  <c r="M4176" i="1" s="1"/>
  <c r="F4177" i="1" s="1"/>
  <c r="M4177" i="1" s="1"/>
  <c r="F4178" i="1" s="1"/>
  <c r="M4178" i="1" s="1"/>
  <c r="F4179" i="1" s="1"/>
  <c r="M4179" i="1" s="1"/>
  <c r="F4180" i="1" s="1"/>
  <c r="M4180" i="1" s="1"/>
  <c r="F4181" i="1" s="1"/>
  <c r="M4181" i="1" s="1"/>
  <c r="F4182" i="1" s="1"/>
  <c r="M4182" i="1" s="1"/>
  <c r="F4183" i="1" s="1"/>
  <c r="M4183" i="1" s="1"/>
  <c r="F4184" i="1" s="1"/>
  <c r="M4184" i="1" s="1"/>
  <c r="F4185" i="1" s="1"/>
  <c r="M4185" i="1" s="1"/>
  <c r="F4186" i="1" s="1"/>
  <c r="M4186" i="1" s="1"/>
  <c r="F4187" i="1" s="1"/>
  <c r="M4187" i="1" s="1"/>
  <c r="F4188" i="1" s="1"/>
  <c r="M4188" i="1" s="1"/>
  <c r="F4189" i="1" s="1"/>
  <c r="M4189" i="1" s="1"/>
  <c r="F4190" i="1" s="1"/>
  <c r="M4190" i="1" s="1"/>
  <c r="F4191" i="1" s="1"/>
  <c r="M4191" i="1" s="1"/>
  <c r="F4192" i="1" s="1"/>
  <c r="M4192" i="1" s="1"/>
  <c r="F4193" i="1" s="1"/>
  <c r="M4193" i="1" s="1"/>
  <c r="F4194" i="1" s="1"/>
  <c r="M4194" i="1" s="1"/>
  <c r="F4195" i="1" s="1"/>
  <c r="M4195" i="1" s="1"/>
  <c r="F4196" i="1" s="1"/>
  <c r="M4196" i="1" s="1"/>
  <c r="F4197" i="1" s="1"/>
  <c r="M4197" i="1" s="1"/>
  <c r="F4198" i="1" s="1"/>
  <c r="M4198" i="1" s="1"/>
  <c r="F4199" i="1" s="1"/>
  <c r="M4199" i="1" s="1"/>
  <c r="F4200" i="1" s="1"/>
  <c r="M4200" i="1" s="1"/>
  <c r="F4201" i="1" s="1"/>
  <c r="M4201" i="1" s="1"/>
  <c r="F4202" i="1" s="1"/>
  <c r="M4202" i="1" s="1"/>
  <c r="F4203" i="1" s="1"/>
  <c r="M4203" i="1" s="1"/>
  <c r="F4204" i="1" s="1"/>
  <c r="M4204" i="1" s="1"/>
  <c r="F4205" i="1" s="1"/>
  <c r="M4205" i="1" s="1"/>
  <c r="F4206" i="1" s="1"/>
  <c r="M4206" i="1" s="1"/>
  <c r="F4207" i="1" s="1"/>
  <c r="M4207" i="1" s="1"/>
  <c r="F4208" i="1" s="1"/>
  <c r="M4208" i="1" s="1"/>
  <c r="F4209" i="1" s="1"/>
  <c r="M4209" i="1" s="1"/>
  <c r="F4210" i="1" s="1"/>
  <c r="M4210" i="1" s="1"/>
  <c r="F4211" i="1" s="1"/>
  <c r="M4211" i="1" s="1"/>
  <c r="F4212" i="1" s="1"/>
  <c r="M4212" i="1" s="1"/>
  <c r="F4213" i="1" s="1"/>
  <c r="M4213" i="1" s="1"/>
  <c r="F4214" i="1" s="1"/>
  <c r="M4214" i="1" s="1"/>
  <c r="F4215" i="1" s="1"/>
  <c r="M4215" i="1" s="1"/>
  <c r="F4216" i="1" s="1"/>
  <c r="M4216" i="1" s="1"/>
  <c r="F4217" i="1" s="1"/>
  <c r="M4217" i="1" s="1"/>
  <c r="F4218" i="1" s="1"/>
  <c r="M4218" i="1" s="1"/>
  <c r="F4219" i="1" s="1"/>
  <c r="M4219" i="1" s="1"/>
  <c r="F4220" i="1" s="1"/>
  <c r="M4220" i="1" s="1"/>
  <c r="F4221" i="1" s="1"/>
  <c r="M4221" i="1" s="1"/>
  <c r="F4222" i="1" s="1"/>
  <c r="M4222" i="1" s="1"/>
  <c r="F4223" i="1" s="1"/>
  <c r="M4223" i="1" s="1"/>
  <c r="F4224" i="1" s="1"/>
  <c r="M4224" i="1" s="1"/>
  <c r="F4225" i="1" s="1"/>
  <c r="M4225" i="1" s="1"/>
  <c r="F4226" i="1" s="1"/>
  <c r="M4226" i="1" s="1"/>
  <c r="F4227" i="1" s="1"/>
  <c r="M4227" i="1" s="1"/>
  <c r="F4228" i="1" s="1"/>
  <c r="M4228" i="1" s="1"/>
  <c r="F4229" i="1" s="1"/>
  <c r="M4229" i="1" s="1"/>
  <c r="F4230" i="1" s="1"/>
  <c r="M4230" i="1" s="1"/>
  <c r="F4231" i="1" s="1"/>
  <c r="M4231" i="1" s="1"/>
  <c r="F4232" i="1" s="1"/>
  <c r="M4232" i="1" s="1"/>
  <c r="F4233" i="1" s="1"/>
  <c r="M4233" i="1" s="1"/>
  <c r="F4234" i="1" s="1"/>
  <c r="M4234" i="1" s="1"/>
  <c r="F4235" i="1" s="1"/>
  <c r="M4235" i="1" s="1"/>
  <c r="F4236" i="1" s="1"/>
  <c r="M4236" i="1" s="1"/>
  <c r="F4237" i="1" s="1"/>
  <c r="M4237" i="1" s="1"/>
  <c r="F4238" i="1" s="1"/>
  <c r="M4238" i="1" s="1"/>
  <c r="F4239" i="1" s="1"/>
  <c r="M4239" i="1" s="1"/>
  <c r="F4240" i="1" s="1"/>
  <c r="M4240" i="1" s="1"/>
  <c r="F4241" i="1" s="1"/>
  <c r="M4241" i="1" s="1"/>
  <c r="F4242" i="1" s="1"/>
  <c r="M4242" i="1" s="1"/>
  <c r="F4243" i="1" s="1"/>
  <c r="M4243" i="1" s="1"/>
  <c r="F4244" i="1" s="1"/>
  <c r="M4244" i="1" s="1"/>
  <c r="F4245" i="1" s="1"/>
  <c r="M4245" i="1" s="1"/>
  <c r="F4246" i="1" s="1"/>
  <c r="M4246" i="1" s="1"/>
  <c r="F4247" i="1" s="1"/>
  <c r="M4247" i="1" s="1"/>
  <c r="F4248" i="1" s="1"/>
  <c r="M4248" i="1" s="1"/>
  <c r="F4249" i="1" s="1"/>
  <c r="M4249" i="1" s="1"/>
  <c r="F4250" i="1" s="1"/>
  <c r="M4250" i="1" s="1"/>
  <c r="F4251" i="1" s="1"/>
  <c r="M4251" i="1" s="1"/>
  <c r="F4252" i="1" s="1"/>
  <c r="M4252" i="1" s="1"/>
  <c r="F4253" i="1" s="1"/>
  <c r="M4253" i="1" s="1"/>
  <c r="F4254" i="1" s="1"/>
  <c r="M4254" i="1" s="1"/>
  <c r="F4255" i="1" s="1"/>
  <c r="M4255" i="1" s="1"/>
  <c r="F4256" i="1" s="1"/>
  <c r="M4256" i="1" s="1"/>
  <c r="F4257" i="1" s="1"/>
  <c r="M4257" i="1" s="1"/>
  <c r="F4258" i="1" s="1"/>
  <c r="M4258" i="1" s="1"/>
  <c r="F4259" i="1" s="1"/>
  <c r="M4259" i="1" s="1"/>
  <c r="F4260" i="1" s="1"/>
  <c r="M4260" i="1" s="1"/>
  <c r="F4261" i="1" s="1"/>
  <c r="M4261" i="1" s="1"/>
  <c r="F4262" i="1" s="1"/>
  <c r="M4262" i="1" s="1"/>
  <c r="F4263" i="1" s="1"/>
  <c r="M4263" i="1" s="1"/>
  <c r="F4264" i="1" s="1"/>
  <c r="M4264" i="1" s="1"/>
  <c r="F4265" i="1" s="1"/>
  <c r="M4265" i="1" s="1"/>
  <c r="F4266" i="1" s="1"/>
  <c r="M4266" i="1" s="1"/>
  <c r="F4267" i="1" s="1"/>
  <c r="M4267" i="1" s="1"/>
  <c r="F4268" i="1" s="1"/>
  <c r="M4268" i="1" s="1"/>
  <c r="F4269" i="1" s="1"/>
  <c r="M4269" i="1" s="1"/>
  <c r="F4270" i="1" s="1"/>
  <c r="M4270" i="1" s="1"/>
  <c r="F4271" i="1" s="1"/>
  <c r="M4271" i="1" s="1"/>
  <c r="F4272" i="1" s="1"/>
  <c r="M4272" i="1" s="1"/>
  <c r="F4273" i="1" s="1"/>
  <c r="M4273" i="1" s="1"/>
  <c r="F4274" i="1" s="1"/>
  <c r="M4274" i="1" s="1"/>
  <c r="F4275" i="1" s="1"/>
  <c r="M4275" i="1" s="1"/>
  <c r="F4276" i="1" s="1"/>
  <c r="M4276" i="1" s="1"/>
  <c r="F4277" i="1" s="1"/>
  <c r="M4277" i="1" s="1"/>
  <c r="F4278" i="1" s="1"/>
  <c r="M4278" i="1" s="1"/>
  <c r="F4279" i="1" s="1"/>
  <c r="M4279" i="1" s="1"/>
  <c r="F4280" i="1" s="1"/>
  <c r="M4280" i="1" s="1"/>
  <c r="F4281" i="1" s="1"/>
  <c r="M4281" i="1" s="1"/>
  <c r="F4282" i="1" s="1"/>
  <c r="M4282" i="1" s="1"/>
  <c r="F4283" i="1" s="1"/>
  <c r="M4283" i="1" s="1"/>
  <c r="F4284" i="1" s="1"/>
  <c r="M4284" i="1" s="1"/>
  <c r="F4285" i="1" s="1"/>
  <c r="M4285" i="1" s="1"/>
  <c r="F4286" i="1" s="1"/>
  <c r="M4286" i="1" s="1"/>
  <c r="F4287" i="1" s="1"/>
  <c r="M4287" i="1" s="1"/>
  <c r="F4288" i="1" s="1"/>
  <c r="M4288" i="1" s="1"/>
  <c r="F4289" i="1" s="1"/>
  <c r="M4289" i="1" s="1"/>
  <c r="F4290" i="1" s="1"/>
  <c r="M4290" i="1" s="1"/>
  <c r="F4291" i="1" s="1"/>
  <c r="M4291" i="1" s="1"/>
  <c r="F4292" i="1" s="1"/>
  <c r="M4292" i="1" s="1"/>
  <c r="F4293" i="1" s="1"/>
  <c r="M4293" i="1" s="1"/>
  <c r="F4294" i="1" s="1"/>
  <c r="M4294" i="1" s="1"/>
  <c r="F4295" i="1" s="1"/>
  <c r="M4295" i="1" s="1"/>
  <c r="F4296" i="1" s="1"/>
  <c r="M4296" i="1" s="1"/>
  <c r="F4297" i="1" s="1"/>
  <c r="M4297" i="1" s="1"/>
  <c r="F4298" i="1" s="1"/>
  <c r="M4298" i="1" s="1"/>
  <c r="F4299" i="1" s="1"/>
  <c r="M4299" i="1" s="1"/>
  <c r="F4300" i="1" s="1"/>
  <c r="M4300" i="1" s="1"/>
  <c r="F4301" i="1" s="1"/>
  <c r="M4301" i="1" s="1"/>
  <c r="F4302" i="1" s="1"/>
  <c r="M4302" i="1" s="1"/>
  <c r="F4303" i="1" s="1"/>
  <c r="M4303" i="1" s="1"/>
  <c r="F4304" i="1" s="1"/>
  <c r="M4304" i="1" s="1"/>
  <c r="F4305" i="1" s="1"/>
  <c r="M4305" i="1" s="1"/>
  <c r="F4306" i="1" s="1"/>
  <c r="M4306" i="1" s="1"/>
  <c r="F4307" i="1" s="1"/>
  <c r="M4307" i="1" s="1"/>
  <c r="F4308" i="1" s="1"/>
  <c r="M4308" i="1" s="1"/>
  <c r="F4309" i="1" s="1"/>
  <c r="M4309" i="1" s="1"/>
  <c r="F4310" i="1" s="1"/>
  <c r="M4310" i="1" s="1"/>
  <c r="F4311" i="1" s="1"/>
  <c r="M4311" i="1" s="1"/>
  <c r="F4312" i="1" s="1"/>
  <c r="M4312" i="1" s="1"/>
  <c r="F4313" i="1" s="1"/>
  <c r="M4313" i="1" s="1"/>
  <c r="F4314" i="1" s="1"/>
  <c r="M4314" i="1" s="1"/>
  <c r="F4315" i="1" s="1"/>
  <c r="M4315" i="1" s="1"/>
  <c r="F4316" i="1" s="1"/>
  <c r="M4316" i="1" s="1"/>
  <c r="F4317" i="1" s="1"/>
  <c r="M4317" i="1" s="1"/>
  <c r="F4318" i="1" s="1"/>
  <c r="M4318" i="1" s="1"/>
  <c r="F4319" i="1" s="1"/>
  <c r="M4319" i="1" s="1"/>
  <c r="F4320" i="1" s="1"/>
  <c r="M4320" i="1" s="1"/>
  <c r="F4321" i="1" s="1"/>
  <c r="M4321" i="1" s="1"/>
  <c r="F4322" i="1" s="1"/>
  <c r="M4322" i="1" s="1"/>
  <c r="F4323" i="1" s="1"/>
  <c r="M4323" i="1" s="1"/>
  <c r="F4324" i="1" s="1"/>
  <c r="M4324" i="1" s="1"/>
  <c r="F4325" i="1" s="1"/>
  <c r="M4325" i="1" s="1"/>
  <c r="F4326" i="1" s="1"/>
  <c r="M4326" i="1" s="1"/>
  <c r="F4327" i="1" s="1"/>
  <c r="M4327" i="1" s="1"/>
  <c r="F4328" i="1" s="1"/>
  <c r="M4328" i="1" s="1"/>
  <c r="F4329" i="1" s="1"/>
  <c r="M4329" i="1" s="1"/>
  <c r="F4330" i="1" s="1"/>
  <c r="M4330" i="1" s="1"/>
  <c r="F4331" i="1" s="1"/>
  <c r="M4331" i="1" s="1"/>
  <c r="F4332" i="1" s="1"/>
  <c r="M4332" i="1" s="1"/>
  <c r="F4333" i="1" s="1"/>
  <c r="M4333" i="1" s="1"/>
  <c r="F4334" i="1" s="1"/>
  <c r="M4334" i="1" s="1"/>
  <c r="F4335" i="1" s="1"/>
  <c r="M4335" i="1" s="1"/>
  <c r="F4336" i="1" s="1"/>
  <c r="M4336" i="1" s="1"/>
  <c r="F4337" i="1" s="1"/>
  <c r="M4337" i="1" s="1"/>
  <c r="F4338" i="1" s="1"/>
  <c r="M4338" i="1" s="1"/>
  <c r="F4339" i="1" s="1"/>
  <c r="M4339" i="1" s="1"/>
  <c r="F4340" i="1" s="1"/>
  <c r="M4340" i="1" s="1"/>
  <c r="F4341" i="1" s="1"/>
  <c r="M4341" i="1" s="1"/>
  <c r="F4342" i="1" s="1"/>
  <c r="M4342" i="1" s="1"/>
  <c r="F4343" i="1" s="1"/>
  <c r="M4343" i="1" s="1"/>
  <c r="F4344" i="1" s="1"/>
  <c r="M4344" i="1" s="1"/>
  <c r="F4345" i="1" s="1"/>
  <c r="M4345" i="1" s="1"/>
  <c r="F4346" i="1" s="1"/>
  <c r="M4346" i="1" s="1"/>
  <c r="F4347" i="1" s="1"/>
  <c r="M4347" i="1" s="1"/>
  <c r="F4348" i="1" s="1"/>
  <c r="M4348" i="1" s="1"/>
  <c r="F4349" i="1" s="1"/>
  <c r="M4349" i="1" s="1"/>
  <c r="F4350" i="1" s="1"/>
  <c r="M4350" i="1" s="1"/>
  <c r="F4351" i="1" s="1"/>
  <c r="M4351" i="1" s="1"/>
  <c r="F4352" i="1" s="1"/>
  <c r="M4352" i="1" s="1"/>
  <c r="F4353" i="1" s="1"/>
  <c r="M4353" i="1" s="1"/>
  <c r="F4354" i="1" s="1"/>
  <c r="M4354" i="1" s="1"/>
  <c r="F4355" i="1" s="1"/>
  <c r="M4355" i="1" s="1"/>
  <c r="F4356" i="1" s="1"/>
  <c r="M4356" i="1" s="1"/>
  <c r="F4357" i="1" s="1"/>
  <c r="M4357" i="1" s="1"/>
  <c r="F4358" i="1" s="1"/>
  <c r="M4358" i="1" s="1"/>
  <c r="F4359" i="1" s="1"/>
  <c r="M4359" i="1" s="1"/>
  <c r="F4360" i="1" s="1"/>
  <c r="M4360" i="1" s="1"/>
  <c r="F4361" i="1" s="1"/>
  <c r="M4361" i="1" s="1"/>
  <c r="F4362" i="1" s="1"/>
  <c r="M4362" i="1" s="1"/>
  <c r="F4363" i="1" s="1"/>
  <c r="M4363" i="1" s="1"/>
  <c r="F4364" i="1" s="1"/>
  <c r="M4364" i="1" s="1"/>
  <c r="F4365" i="1" s="1"/>
  <c r="M4365" i="1" s="1"/>
  <c r="F4366" i="1" s="1"/>
  <c r="M4366" i="1" s="1"/>
  <c r="F4367" i="1" s="1"/>
  <c r="M4367" i="1" s="1"/>
  <c r="F4368" i="1" s="1"/>
  <c r="M4368" i="1" s="1"/>
  <c r="F4369" i="1" s="1"/>
  <c r="M4369" i="1" s="1"/>
  <c r="F4370" i="1" s="1"/>
  <c r="M4370" i="1" s="1"/>
  <c r="F4371" i="1" s="1"/>
  <c r="M4371" i="1" s="1"/>
  <c r="F4372" i="1" s="1"/>
  <c r="M4372" i="1" s="1"/>
  <c r="F4373" i="1" s="1"/>
  <c r="M4373" i="1" s="1"/>
  <c r="F4374" i="1" s="1"/>
  <c r="M4374" i="1" s="1"/>
  <c r="F4375" i="1" s="1"/>
  <c r="M4375" i="1" s="1"/>
  <c r="F4376" i="1" s="1"/>
  <c r="M4376" i="1" s="1"/>
  <c r="F4377" i="1" s="1"/>
  <c r="M4377" i="1" s="1"/>
  <c r="F4378" i="1" s="1"/>
  <c r="M4378" i="1" s="1"/>
  <c r="F4379" i="1" s="1"/>
  <c r="M4379" i="1" s="1"/>
  <c r="F4380" i="1" s="1"/>
  <c r="M4380" i="1" s="1"/>
  <c r="F4381" i="1" s="1"/>
  <c r="M4381" i="1" s="1"/>
  <c r="F4382" i="1" s="1"/>
  <c r="M4382" i="1" s="1"/>
  <c r="F4383" i="1" s="1"/>
  <c r="M4383" i="1" s="1"/>
  <c r="F4384" i="1" s="1"/>
  <c r="M4384" i="1" s="1"/>
  <c r="F4385" i="1" s="1"/>
  <c r="M4385" i="1" s="1"/>
  <c r="F4386" i="1" s="1"/>
  <c r="M4386" i="1" s="1"/>
  <c r="F4387" i="1" s="1"/>
  <c r="M4387" i="1" s="1"/>
  <c r="F4388" i="1" s="1"/>
  <c r="M4388" i="1" s="1"/>
  <c r="F4389" i="1" s="1"/>
  <c r="M4389" i="1" s="1"/>
  <c r="F4390" i="1" s="1"/>
  <c r="M4390" i="1" s="1"/>
  <c r="F4391" i="1" s="1"/>
  <c r="M4391" i="1" s="1"/>
  <c r="F4392" i="1" s="1"/>
  <c r="M4392" i="1" s="1"/>
  <c r="F4393" i="1" s="1"/>
  <c r="M4393" i="1" s="1"/>
  <c r="F4394" i="1" s="1"/>
  <c r="M4394" i="1" s="1"/>
  <c r="F4395" i="1" s="1"/>
  <c r="M4395" i="1" s="1"/>
  <c r="F4396" i="1" s="1"/>
  <c r="M4396" i="1" s="1"/>
  <c r="F4397" i="1" s="1"/>
  <c r="M4397" i="1" s="1"/>
  <c r="F4398" i="1" s="1"/>
  <c r="M4398" i="1" s="1"/>
  <c r="F4399" i="1" s="1"/>
  <c r="M4399" i="1" s="1"/>
  <c r="F4400" i="1" s="1"/>
  <c r="M4400" i="1" s="1"/>
  <c r="F4401" i="1" s="1"/>
  <c r="M4401" i="1" s="1"/>
  <c r="F4402" i="1" s="1"/>
  <c r="M4402" i="1" s="1"/>
  <c r="F4403" i="1" s="1"/>
  <c r="M4403" i="1" s="1"/>
  <c r="F4404" i="1" s="1"/>
  <c r="M4404" i="1" s="1"/>
  <c r="F4405" i="1" s="1"/>
  <c r="M4405" i="1" s="1"/>
  <c r="F4406" i="1" s="1"/>
  <c r="M4406" i="1" s="1"/>
  <c r="F4407" i="1" s="1"/>
  <c r="M4407" i="1" s="1"/>
  <c r="F4408" i="1" s="1"/>
  <c r="M4408" i="1" s="1"/>
  <c r="F4409" i="1" s="1"/>
  <c r="M4409" i="1" s="1"/>
  <c r="F4410" i="1" s="1"/>
  <c r="M4410" i="1" s="1"/>
  <c r="F4411" i="1" s="1"/>
  <c r="M4411" i="1" s="1"/>
  <c r="F4412" i="1" s="1"/>
  <c r="M4412" i="1" s="1"/>
  <c r="F4413" i="1" s="1"/>
  <c r="M4413" i="1" s="1"/>
  <c r="F4414" i="1" s="1"/>
  <c r="M4414" i="1" s="1"/>
  <c r="F4415" i="1" s="1"/>
  <c r="M4415" i="1" s="1"/>
  <c r="F4416" i="1" s="1"/>
  <c r="M4416" i="1" s="1"/>
  <c r="F4417" i="1" s="1"/>
  <c r="M4417" i="1" s="1"/>
  <c r="F4418" i="1" s="1"/>
  <c r="M4418" i="1" s="1"/>
  <c r="F4419" i="1" s="1"/>
  <c r="M4419" i="1" s="1"/>
  <c r="F4420" i="1" s="1"/>
  <c r="M4420" i="1" s="1"/>
  <c r="F4421" i="1" s="1"/>
  <c r="M4421" i="1" s="1"/>
  <c r="F4422" i="1" s="1"/>
  <c r="M4422" i="1" s="1"/>
  <c r="F4423" i="1" s="1"/>
  <c r="M4423" i="1" s="1"/>
  <c r="F4424" i="1" s="1"/>
  <c r="M4424" i="1" s="1"/>
  <c r="F4425" i="1" s="1"/>
  <c r="M4425" i="1" s="1"/>
  <c r="F4426" i="1" s="1"/>
  <c r="M4426" i="1" s="1"/>
  <c r="F4427" i="1" s="1"/>
  <c r="M4427" i="1" s="1"/>
  <c r="F4428" i="1" s="1"/>
  <c r="M4428" i="1" s="1"/>
  <c r="F4429" i="1" s="1"/>
  <c r="M4429" i="1" s="1"/>
  <c r="F4430" i="1" s="1"/>
  <c r="M4430" i="1" s="1"/>
  <c r="F4431" i="1" s="1"/>
  <c r="M4431" i="1" s="1"/>
  <c r="F4432" i="1" s="1"/>
  <c r="M4432" i="1" s="1"/>
  <c r="F4433" i="1" s="1"/>
  <c r="M4433" i="1" s="1"/>
  <c r="F4434" i="1" s="1"/>
  <c r="M4434" i="1" s="1"/>
  <c r="F4435" i="1" s="1"/>
  <c r="M4435" i="1" s="1"/>
  <c r="F4436" i="1" s="1"/>
  <c r="M4436" i="1" s="1"/>
  <c r="F4437" i="1" s="1"/>
  <c r="M4437" i="1" s="1"/>
  <c r="F4438" i="1" s="1"/>
  <c r="M4438" i="1" s="1"/>
  <c r="F4439" i="1" s="1"/>
  <c r="M4439" i="1" s="1"/>
  <c r="F4440" i="1" s="1"/>
  <c r="M4440" i="1" s="1"/>
  <c r="F4441" i="1" s="1"/>
  <c r="M4441" i="1" s="1"/>
  <c r="F4442" i="1" s="1"/>
  <c r="M4442" i="1" s="1"/>
  <c r="F4443" i="1" s="1"/>
  <c r="M4443" i="1" s="1"/>
  <c r="F4444" i="1" s="1"/>
  <c r="M4444" i="1" s="1"/>
  <c r="F4445" i="1" s="1"/>
  <c r="M4445" i="1" s="1"/>
  <c r="F4446" i="1" s="1"/>
  <c r="M4446" i="1" s="1"/>
  <c r="F4447" i="1" s="1"/>
  <c r="M4447" i="1" s="1"/>
  <c r="F4448" i="1" s="1"/>
  <c r="M4448" i="1" s="1"/>
  <c r="F4449" i="1" s="1"/>
  <c r="M4449" i="1" s="1"/>
  <c r="F4450" i="1" s="1"/>
  <c r="M4450" i="1" s="1"/>
  <c r="F4451" i="1" s="1"/>
  <c r="M4451" i="1" s="1"/>
  <c r="F4452" i="1" s="1"/>
  <c r="M4452" i="1" s="1"/>
  <c r="F4453" i="1" s="1"/>
  <c r="M4453" i="1" s="1"/>
  <c r="F4454" i="1" s="1"/>
  <c r="M4454" i="1" s="1"/>
  <c r="F4455" i="1" s="1"/>
  <c r="M4455" i="1" s="1"/>
  <c r="F4456" i="1" s="1"/>
  <c r="M4456" i="1" s="1"/>
  <c r="F4457" i="1" s="1"/>
  <c r="M4457" i="1" s="1"/>
  <c r="F4458" i="1" s="1"/>
  <c r="M4458" i="1" s="1"/>
  <c r="F4459" i="1" s="1"/>
  <c r="M4459" i="1" s="1"/>
  <c r="F4460" i="1" s="1"/>
  <c r="M4460" i="1" s="1"/>
  <c r="F4461" i="1" s="1"/>
  <c r="M4461" i="1" s="1"/>
  <c r="F4462" i="1" s="1"/>
  <c r="M4462" i="1" s="1"/>
  <c r="F4463" i="1" s="1"/>
  <c r="M4463" i="1" s="1"/>
  <c r="F4464" i="1" s="1"/>
  <c r="M4464" i="1" s="1"/>
  <c r="F4465" i="1" s="1"/>
  <c r="M4465" i="1" s="1"/>
  <c r="F4466" i="1" s="1"/>
  <c r="M4466" i="1" s="1"/>
  <c r="F4467" i="1" s="1"/>
  <c r="M4467" i="1" s="1"/>
  <c r="F4468" i="1" s="1"/>
  <c r="M4468" i="1" s="1"/>
  <c r="F4469" i="1" s="1"/>
  <c r="M4469" i="1" s="1"/>
  <c r="F4470" i="1" s="1"/>
  <c r="M4470" i="1" s="1"/>
  <c r="F4471" i="1" s="1"/>
  <c r="M4471" i="1" s="1"/>
  <c r="F4472" i="1" s="1"/>
  <c r="M4472" i="1" s="1"/>
  <c r="F4473" i="1" s="1"/>
  <c r="M4473" i="1" s="1"/>
  <c r="F4474" i="1" s="1"/>
  <c r="M4474" i="1" s="1"/>
  <c r="F4475" i="1" s="1"/>
  <c r="M4475" i="1" s="1"/>
  <c r="F4476" i="1" s="1"/>
  <c r="M4476" i="1" s="1"/>
  <c r="F4477" i="1" s="1"/>
  <c r="M4477" i="1" s="1"/>
  <c r="F4478" i="1" s="1"/>
  <c r="M4478" i="1" s="1"/>
  <c r="F4479" i="1" s="1"/>
  <c r="M4479" i="1" s="1"/>
  <c r="F4480" i="1" s="1"/>
  <c r="M4480" i="1" s="1"/>
  <c r="F4481" i="1" s="1"/>
  <c r="M4481" i="1" s="1"/>
  <c r="F4482" i="1" s="1"/>
  <c r="M4482" i="1" s="1"/>
  <c r="F4483" i="1" s="1"/>
  <c r="M4483" i="1" s="1"/>
  <c r="F4484" i="1" s="1"/>
  <c r="M4484" i="1" s="1"/>
  <c r="F4485" i="1" s="1"/>
  <c r="M4485" i="1" s="1"/>
  <c r="F4486" i="1" s="1"/>
  <c r="M4486" i="1" s="1"/>
  <c r="F4487" i="1" s="1"/>
  <c r="M4487" i="1" s="1"/>
  <c r="F4488" i="1" s="1"/>
  <c r="M4488" i="1" s="1"/>
  <c r="F4489" i="1" s="1"/>
  <c r="M4489" i="1" s="1"/>
  <c r="F4490" i="1" s="1"/>
  <c r="M4490" i="1" s="1"/>
  <c r="F4491" i="1" s="1"/>
  <c r="M4491" i="1" s="1"/>
  <c r="F4492" i="1" s="1"/>
  <c r="M4492" i="1" s="1"/>
  <c r="F4493" i="1" s="1"/>
  <c r="M4493" i="1" s="1"/>
  <c r="F4494" i="1" s="1"/>
  <c r="M4494" i="1" s="1"/>
  <c r="F4495" i="1" s="1"/>
  <c r="M4495" i="1" s="1"/>
  <c r="F4496" i="1" s="1"/>
  <c r="M4496" i="1" s="1"/>
  <c r="F4497" i="1" s="1"/>
  <c r="M4497" i="1" s="1"/>
  <c r="F4498" i="1" s="1"/>
  <c r="M4498" i="1" s="1"/>
  <c r="F4499" i="1" s="1"/>
  <c r="M4499" i="1" s="1"/>
  <c r="F4500" i="1" s="1"/>
  <c r="M4500" i="1" s="1"/>
  <c r="F4501" i="1" s="1"/>
  <c r="M4501" i="1" s="1"/>
  <c r="F4502" i="1" s="1"/>
  <c r="M4502" i="1" s="1"/>
  <c r="F4503" i="1" s="1"/>
  <c r="M4503" i="1" s="1"/>
  <c r="F4504" i="1" s="1"/>
  <c r="M4504" i="1" s="1"/>
  <c r="F4505" i="1" s="1"/>
  <c r="M4505" i="1" s="1"/>
  <c r="F4506" i="1" s="1"/>
  <c r="M4506" i="1" s="1"/>
  <c r="F4507" i="1" s="1"/>
  <c r="M4507" i="1" s="1"/>
  <c r="F4508" i="1" s="1"/>
  <c r="M4508" i="1" s="1"/>
  <c r="F4509" i="1" s="1"/>
  <c r="M4509" i="1" s="1"/>
  <c r="F4510" i="1" s="1"/>
  <c r="M4510" i="1" s="1"/>
  <c r="F4511" i="1" s="1"/>
  <c r="M4511" i="1" s="1"/>
  <c r="F4512" i="1" s="1"/>
  <c r="M4512" i="1" s="1"/>
  <c r="F4513" i="1" s="1"/>
  <c r="M4513" i="1" s="1"/>
  <c r="F4514" i="1" s="1"/>
  <c r="M4514" i="1" s="1"/>
  <c r="F4515" i="1" s="1"/>
  <c r="M4515" i="1" s="1"/>
  <c r="F4516" i="1" s="1"/>
  <c r="M4516" i="1" s="1"/>
  <c r="F4517" i="1" s="1"/>
  <c r="M4517" i="1" s="1"/>
  <c r="F4518" i="1" s="1"/>
  <c r="M4518" i="1" s="1"/>
  <c r="F4519" i="1" s="1"/>
  <c r="M4519" i="1" s="1"/>
  <c r="F4520" i="1" s="1"/>
  <c r="M4520" i="1" s="1"/>
  <c r="F4521" i="1" s="1"/>
  <c r="M4521" i="1" s="1"/>
  <c r="F4522" i="1" s="1"/>
  <c r="M4522" i="1" s="1"/>
  <c r="F4523" i="1" s="1"/>
  <c r="M4523" i="1" s="1"/>
  <c r="F4524" i="1" s="1"/>
  <c r="M4524" i="1" s="1"/>
  <c r="F4525" i="1" s="1"/>
  <c r="M4525" i="1" s="1"/>
  <c r="F4526" i="1" s="1"/>
  <c r="M4526" i="1" s="1"/>
  <c r="F4527" i="1" s="1"/>
  <c r="M4527" i="1" s="1"/>
  <c r="F4528" i="1" s="1"/>
  <c r="M4528" i="1" s="1"/>
  <c r="F4529" i="1" s="1"/>
  <c r="M4529" i="1" s="1"/>
  <c r="F4530" i="1" s="1"/>
  <c r="M4530" i="1" s="1"/>
  <c r="F4531" i="1" s="1"/>
  <c r="M4531" i="1" s="1"/>
  <c r="F4532" i="1" s="1"/>
  <c r="M4532" i="1" s="1"/>
  <c r="F4533" i="1" s="1"/>
  <c r="M4533" i="1" s="1"/>
  <c r="F4534" i="1" s="1"/>
  <c r="M4534" i="1" s="1"/>
  <c r="F4535" i="1" s="1"/>
  <c r="M4535" i="1" s="1"/>
  <c r="F4536" i="1" s="1"/>
  <c r="M4536" i="1" s="1"/>
  <c r="F4537" i="1" s="1"/>
  <c r="M4537" i="1" s="1"/>
  <c r="F4538" i="1" s="1"/>
  <c r="M4538" i="1" s="1"/>
  <c r="F4539" i="1" s="1"/>
  <c r="M4539" i="1" s="1"/>
  <c r="F4540" i="1" s="1"/>
  <c r="M4540" i="1" s="1"/>
  <c r="F4541" i="1" s="1"/>
  <c r="M4541" i="1" s="1"/>
  <c r="F4542" i="1" s="1"/>
  <c r="M4542" i="1" s="1"/>
  <c r="F4543" i="1" s="1"/>
  <c r="M4543" i="1" s="1"/>
  <c r="F4544" i="1" s="1"/>
  <c r="M4544" i="1" s="1"/>
  <c r="F4545" i="1" s="1"/>
  <c r="M4545" i="1" s="1"/>
  <c r="F4546" i="1" s="1"/>
  <c r="M4546" i="1" s="1"/>
  <c r="F4547" i="1" s="1"/>
  <c r="M4547" i="1" s="1"/>
  <c r="F4548" i="1" s="1"/>
  <c r="M4548" i="1" s="1"/>
  <c r="F4549" i="1" s="1"/>
  <c r="M4549" i="1" s="1"/>
  <c r="F4550" i="1" s="1"/>
  <c r="M4550" i="1" s="1"/>
  <c r="F4551" i="1" s="1"/>
  <c r="M4551" i="1" s="1"/>
  <c r="F4552" i="1" s="1"/>
  <c r="M4552" i="1" s="1"/>
  <c r="F4553" i="1" s="1"/>
  <c r="M4553" i="1" s="1"/>
  <c r="F4554" i="1" s="1"/>
  <c r="M4554" i="1" s="1"/>
  <c r="F4555" i="1" s="1"/>
  <c r="M4555" i="1" s="1"/>
  <c r="F4556" i="1" s="1"/>
  <c r="M4556" i="1" s="1"/>
  <c r="F4557" i="1" s="1"/>
  <c r="M4557" i="1" s="1"/>
  <c r="F4558" i="1" s="1"/>
  <c r="M4558" i="1" s="1"/>
  <c r="F4559" i="1" s="1"/>
  <c r="M4559" i="1" s="1"/>
  <c r="F4560" i="1" s="1"/>
  <c r="M4560" i="1" s="1"/>
  <c r="F4561" i="1" s="1"/>
  <c r="M4561" i="1" s="1"/>
  <c r="F4562" i="1" s="1"/>
  <c r="M4562" i="1" s="1"/>
  <c r="F4563" i="1" s="1"/>
  <c r="M4563" i="1" s="1"/>
  <c r="F4564" i="1" s="1"/>
  <c r="M4564" i="1" s="1"/>
  <c r="F4565" i="1" s="1"/>
  <c r="M4565" i="1" s="1"/>
  <c r="F4566" i="1" s="1"/>
  <c r="M4566" i="1" s="1"/>
  <c r="F4567" i="1" s="1"/>
  <c r="M4567" i="1" s="1"/>
  <c r="F4568" i="1" s="1"/>
  <c r="M4568" i="1" s="1"/>
  <c r="F4569" i="1" s="1"/>
  <c r="M4569" i="1" s="1"/>
  <c r="F4570" i="1" s="1"/>
  <c r="M4570" i="1" s="1"/>
  <c r="F4571" i="1" s="1"/>
  <c r="M4571" i="1" s="1"/>
  <c r="F4572" i="1" s="1"/>
  <c r="M4572" i="1" s="1"/>
  <c r="F4573" i="1" s="1"/>
  <c r="M4573" i="1" s="1"/>
  <c r="F4574" i="1" s="1"/>
  <c r="M4574" i="1" s="1"/>
  <c r="F4575" i="1" s="1"/>
  <c r="M4575" i="1" s="1"/>
  <c r="F4576" i="1" s="1"/>
  <c r="M4576" i="1" s="1"/>
  <c r="F4577" i="1" s="1"/>
  <c r="M4577" i="1" s="1"/>
  <c r="F4578" i="1" s="1"/>
  <c r="M4578" i="1" s="1"/>
  <c r="F4579" i="1" s="1"/>
  <c r="M4579" i="1" s="1"/>
  <c r="F4580" i="1" s="1"/>
  <c r="M4580" i="1" s="1"/>
  <c r="F4581" i="1" s="1"/>
  <c r="M4581" i="1" s="1"/>
  <c r="F4582" i="1" s="1"/>
  <c r="M4582" i="1" s="1"/>
  <c r="F4583" i="1" s="1"/>
  <c r="M4583" i="1" s="1"/>
  <c r="F4584" i="1" s="1"/>
  <c r="M4584" i="1" s="1"/>
  <c r="F4585" i="1" s="1"/>
  <c r="M4585" i="1" s="1"/>
  <c r="F4586" i="1" s="1"/>
  <c r="M4586" i="1" s="1"/>
  <c r="F4587" i="1" s="1"/>
  <c r="M4587" i="1" s="1"/>
  <c r="F4588" i="1" s="1"/>
  <c r="M4588" i="1" s="1"/>
  <c r="F4589" i="1" s="1"/>
  <c r="M4589" i="1" s="1"/>
  <c r="F4590" i="1" s="1"/>
  <c r="M4590" i="1" s="1"/>
  <c r="F4591" i="1" s="1"/>
  <c r="M4591" i="1" s="1"/>
  <c r="F4592" i="1" s="1"/>
  <c r="M4592" i="1" s="1"/>
  <c r="F4593" i="1" s="1"/>
  <c r="M4593" i="1" s="1"/>
  <c r="F4594" i="1" s="1"/>
  <c r="M4594" i="1" s="1"/>
  <c r="F4595" i="1" s="1"/>
  <c r="M4595" i="1" s="1"/>
  <c r="F4596" i="1" s="1"/>
  <c r="M4596" i="1" s="1"/>
  <c r="F4597" i="1" s="1"/>
  <c r="M4597" i="1" s="1"/>
  <c r="F4598" i="1" s="1"/>
  <c r="M4598" i="1" s="1"/>
  <c r="F4599" i="1" s="1"/>
  <c r="M4599" i="1" s="1"/>
  <c r="F4600" i="1" s="1"/>
  <c r="M4600" i="1" s="1"/>
  <c r="F4601" i="1" s="1"/>
  <c r="M4601" i="1" s="1"/>
  <c r="F4602" i="1" s="1"/>
  <c r="M4602" i="1" s="1"/>
  <c r="F4603" i="1" s="1"/>
  <c r="M4603" i="1" s="1"/>
  <c r="F4604" i="1" s="1"/>
  <c r="M4604" i="1" s="1"/>
  <c r="F4605" i="1" s="1"/>
  <c r="M4605" i="1" s="1"/>
  <c r="F4606" i="1" s="1"/>
  <c r="M4606" i="1" s="1"/>
  <c r="F4607" i="1" s="1"/>
  <c r="M4607" i="1" s="1"/>
  <c r="F4608" i="1" s="1"/>
  <c r="M4608" i="1" s="1"/>
  <c r="F4609" i="1" s="1"/>
  <c r="M4609" i="1" s="1"/>
  <c r="F4610" i="1" s="1"/>
  <c r="M4610" i="1" s="1"/>
  <c r="F4611" i="1" s="1"/>
  <c r="M4611" i="1" s="1"/>
  <c r="F4612" i="1" s="1"/>
  <c r="M4612" i="1" s="1"/>
  <c r="F4613" i="1" s="1"/>
  <c r="M4613" i="1" s="1"/>
  <c r="F4614" i="1" s="1"/>
  <c r="M4614" i="1" s="1"/>
  <c r="F4615" i="1" s="1"/>
  <c r="M4615" i="1" s="1"/>
  <c r="F4616" i="1" s="1"/>
  <c r="M4616" i="1" s="1"/>
  <c r="F4617" i="1" s="1"/>
  <c r="M4617" i="1" s="1"/>
  <c r="F4618" i="1" s="1"/>
  <c r="M4618" i="1" s="1"/>
  <c r="F4619" i="1" s="1"/>
  <c r="M4619" i="1" s="1"/>
  <c r="F4620" i="1" s="1"/>
  <c r="M4620" i="1" s="1"/>
  <c r="F4621" i="1" s="1"/>
  <c r="M4621" i="1" s="1"/>
  <c r="F4622" i="1" s="1"/>
  <c r="M4622" i="1" s="1"/>
  <c r="F4623" i="1" s="1"/>
  <c r="M4623" i="1" s="1"/>
  <c r="F4624" i="1" s="1"/>
  <c r="M4624" i="1" s="1"/>
  <c r="F4625" i="1" s="1"/>
  <c r="M4625" i="1" s="1"/>
  <c r="F4626" i="1" s="1"/>
  <c r="M4626" i="1" s="1"/>
  <c r="F4627" i="1" s="1"/>
  <c r="M4627" i="1" s="1"/>
  <c r="F4628" i="1" s="1"/>
  <c r="M4628" i="1" s="1"/>
  <c r="F4629" i="1" s="1"/>
  <c r="M4629" i="1" s="1"/>
  <c r="F4630" i="1" s="1"/>
  <c r="M4630" i="1" s="1"/>
  <c r="F4631" i="1" s="1"/>
  <c r="M4631" i="1" s="1"/>
  <c r="F4632" i="1" s="1"/>
  <c r="M4632" i="1" s="1"/>
  <c r="F4633" i="1" s="1"/>
  <c r="M4633" i="1" s="1"/>
  <c r="F4634" i="1" s="1"/>
  <c r="M4634" i="1" s="1"/>
  <c r="F4635" i="1" s="1"/>
  <c r="M4635" i="1" s="1"/>
  <c r="F4636" i="1" s="1"/>
  <c r="M4636" i="1" s="1"/>
  <c r="F4637" i="1" s="1"/>
  <c r="M4637" i="1" s="1"/>
  <c r="F4638" i="1" s="1"/>
  <c r="M4638" i="1" s="1"/>
  <c r="F4639" i="1" s="1"/>
  <c r="M4639" i="1" s="1"/>
  <c r="F4640" i="1" s="1"/>
  <c r="M4640" i="1" s="1"/>
  <c r="F4641" i="1" s="1"/>
  <c r="M4641" i="1" s="1"/>
  <c r="F4642" i="1" s="1"/>
  <c r="M4642" i="1" s="1"/>
  <c r="F4643" i="1" s="1"/>
  <c r="M4643" i="1" s="1"/>
  <c r="F4644" i="1" s="1"/>
  <c r="M4644" i="1" s="1"/>
  <c r="F4645" i="1" s="1"/>
  <c r="M4645" i="1" s="1"/>
  <c r="F4646" i="1" s="1"/>
  <c r="M4646" i="1" s="1"/>
  <c r="F4647" i="1" s="1"/>
  <c r="M4647" i="1" s="1"/>
  <c r="F4648" i="1" s="1"/>
  <c r="M4648" i="1" s="1"/>
  <c r="F4649" i="1" s="1"/>
  <c r="M4649" i="1" s="1"/>
  <c r="F4650" i="1" s="1"/>
  <c r="M4650" i="1" s="1"/>
  <c r="F4651" i="1" s="1"/>
  <c r="M4651" i="1" s="1"/>
  <c r="F4652" i="1" s="1"/>
  <c r="M4652" i="1" s="1"/>
  <c r="F4653" i="1" s="1"/>
  <c r="M4653" i="1" s="1"/>
  <c r="F4654" i="1" s="1"/>
  <c r="M4654" i="1" s="1"/>
  <c r="F4655" i="1" s="1"/>
  <c r="M4655" i="1" s="1"/>
  <c r="F4656" i="1" s="1"/>
  <c r="M4656" i="1" s="1"/>
  <c r="F4657" i="1" s="1"/>
  <c r="M4657" i="1" s="1"/>
  <c r="F4658" i="1" s="1"/>
  <c r="M4658" i="1" s="1"/>
  <c r="F4659" i="1" s="1"/>
  <c r="M4659" i="1" s="1"/>
  <c r="F4660" i="1" s="1"/>
  <c r="M4660" i="1" s="1"/>
  <c r="F4661" i="1" s="1"/>
  <c r="M4661" i="1" s="1"/>
  <c r="F4662" i="1" s="1"/>
  <c r="M4662" i="1" s="1"/>
  <c r="F4663" i="1" s="1"/>
  <c r="M4663" i="1" s="1"/>
  <c r="F4664" i="1" s="1"/>
  <c r="M4664" i="1" s="1"/>
  <c r="F4665" i="1" s="1"/>
  <c r="M4665" i="1" s="1"/>
  <c r="F4666" i="1" s="1"/>
  <c r="M4666" i="1" s="1"/>
  <c r="F4667" i="1" s="1"/>
  <c r="M4667" i="1" s="1"/>
  <c r="F4668" i="1" s="1"/>
  <c r="M4668" i="1" s="1"/>
  <c r="F4669" i="1" s="1"/>
  <c r="M4669" i="1" s="1"/>
  <c r="F4670" i="1" s="1"/>
  <c r="M4670" i="1" s="1"/>
  <c r="F4671" i="1" s="1"/>
  <c r="M4671" i="1" s="1"/>
  <c r="F4672" i="1" s="1"/>
  <c r="M4672" i="1" s="1"/>
  <c r="F4673" i="1" s="1"/>
  <c r="M4673" i="1" s="1"/>
  <c r="F4674" i="1" s="1"/>
  <c r="M4674" i="1" s="1"/>
  <c r="F4675" i="1" s="1"/>
  <c r="M4675" i="1" s="1"/>
  <c r="F4676" i="1" s="1"/>
  <c r="M4676" i="1" s="1"/>
  <c r="F4677" i="1" s="1"/>
  <c r="M4677" i="1" s="1"/>
  <c r="F4678" i="1" s="1"/>
  <c r="M4678" i="1" s="1"/>
  <c r="F4679" i="1" s="1"/>
  <c r="M4679" i="1" s="1"/>
  <c r="F4680" i="1" s="1"/>
  <c r="M4680" i="1" s="1"/>
  <c r="F4681" i="1" s="1"/>
  <c r="M4681" i="1" s="1"/>
  <c r="F4682" i="1" s="1"/>
  <c r="M4682" i="1" s="1"/>
  <c r="F4683" i="1" s="1"/>
  <c r="M4683" i="1" s="1"/>
  <c r="F4684" i="1" s="1"/>
  <c r="M4684" i="1" s="1"/>
  <c r="F4685" i="1" s="1"/>
  <c r="M4685" i="1" s="1"/>
  <c r="F4686" i="1" s="1"/>
  <c r="M4686" i="1" s="1"/>
  <c r="F4687" i="1" s="1"/>
  <c r="M4687" i="1" s="1"/>
  <c r="F4688" i="1" s="1"/>
  <c r="M4688" i="1" s="1"/>
  <c r="F4689" i="1" s="1"/>
  <c r="M4689" i="1" s="1"/>
  <c r="F4690" i="1" s="1"/>
  <c r="M4690" i="1" s="1"/>
  <c r="F4691" i="1" s="1"/>
  <c r="M4691" i="1" s="1"/>
  <c r="F4692" i="1" s="1"/>
  <c r="M4692" i="1" s="1"/>
  <c r="F4693" i="1" s="1"/>
  <c r="M4693" i="1" s="1"/>
  <c r="F4694" i="1" s="1"/>
  <c r="M4694" i="1" s="1"/>
  <c r="F4695" i="1" s="1"/>
  <c r="M4695" i="1" s="1"/>
  <c r="F4696" i="1" s="1"/>
  <c r="M4696" i="1" s="1"/>
  <c r="F4697" i="1" s="1"/>
  <c r="M4697" i="1" s="1"/>
  <c r="F4698" i="1" s="1"/>
  <c r="M4698" i="1" s="1"/>
  <c r="F4699" i="1" s="1"/>
  <c r="M4699" i="1" s="1"/>
  <c r="F4700" i="1" s="1"/>
  <c r="M4700" i="1" s="1"/>
  <c r="F4701" i="1" s="1"/>
  <c r="M4701" i="1" s="1"/>
  <c r="F4702" i="1" s="1"/>
  <c r="M4702" i="1" s="1"/>
  <c r="F4703" i="1" s="1"/>
  <c r="M4703" i="1" s="1"/>
  <c r="F4704" i="1" s="1"/>
  <c r="M4704" i="1" s="1"/>
  <c r="F4705" i="1" s="1"/>
  <c r="M4705" i="1" s="1"/>
  <c r="F4706" i="1" s="1"/>
  <c r="M4706" i="1" s="1"/>
  <c r="F4707" i="1" s="1"/>
  <c r="M4707" i="1" s="1"/>
  <c r="F4708" i="1" s="1"/>
  <c r="M4708" i="1" s="1"/>
  <c r="F4709" i="1" s="1"/>
  <c r="M4709" i="1" s="1"/>
  <c r="F4710" i="1" s="1"/>
  <c r="M4710" i="1" s="1"/>
  <c r="F4711" i="1" s="1"/>
  <c r="M4711" i="1" s="1"/>
  <c r="F4712" i="1" s="1"/>
  <c r="M4712" i="1" s="1"/>
  <c r="F4713" i="1" s="1"/>
  <c r="M4713" i="1" s="1"/>
  <c r="F4714" i="1" s="1"/>
  <c r="M4714" i="1" s="1"/>
  <c r="F4715" i="1" s="1"/>
  <c r="M4715" i="1" s="1"/>
  <c r="F4716" i="1" s="1"/>
  <c r="M4716" i="1" s="1"/>
  <c r="F4717" i="1" s="1"/>
  <c r="M4717" i="1" s="1"/>
  <c r="F4718" i="1" s="1"/>
  <c r="M4718" i="1" s="1"/>
  <c r="F4719" i="1" s="1"/>
  <c r="M4719" i="1" s="1"/>
  <c r="F4720" i="1" s="1"/>
  <c r="M4720" i="1" s="1"/>
  <c r="F4721" i="1" s="1"/>
  <c r="M4721" i="1" s="1"/>
  <c r="F4722" i="1" s="1"/>
  <c r="M4722" i="1" s="1"/>
  <c r="F4723" i="1" s="1"/>
  <c r="M4723" i="1" s="1"/>
  <c r="F4724" i="1" s="1"/>
  <c r="M4724" i="1" s="1"/>
  <c r="F4725" i="1" s="1"/>
  <c r="M4725" i="1" s="1"/>
  <c r="F4726" i="1" s="1"/>
  <c r="M4726" i="1" s="1"/>
  <c r="F4727" i="1" s="1"/>
  <c r="M4727" i="1" s="1"/>
  <c r="F4728" i="1" s="1"/>
  <c r="M4728" i="1" s="1"/>
  <c r="F4729" i="1" s="1"/>
  <c r="M4729" i="1" s="1"/>
  <c r="F4730" i="1" s="1"/>
  <c r="M4730" i="1" s="1"/>
  <c r="F4731" i="1" s="1"/>
  <c r="M4731" i="1" s="1"/>
  <c r="F4732" i="1" s="1"/>
  <c r="M4732" i="1" s="1"/>
  <c r="F4733" i="1" s="1"/>
  <c r="M4733" i="1" s="1"/>
  <c r="F4734" i="1" s="1"/>
  <c r="M4734" i="1" s="1"/>
  <c r="F4735" i="1" s="1"/>
  <c r="M4735" i="1" s="1"/>
  <c r="F4736" i="1" s="1"/>
  <c r="M4736" i="1" s="1"/>
  <c r="F4737" i="1" s="1"/>
  <c r="M4737" i="1" s="1"/>
  <c r="F4738" i="1" s="1"/>
  <c r="M4738" i="1" s="1"/>
  <c r="F4739" i="1" s="1"/>
  <c r="M4739" i="1" s="1"/>
  <c r="F4740" i="1" s="1"/>
  <c r="M4740" i="1" s="1"/>
  <c r="F4741" i="1" s="1"/>
  <c r="M4741" i="1" s="1"/>
  <c r="F4742" i="1" s="1"/>
  <c r="M4742" i="1" s="1"/>
  <c r="F4743" i="1" s="1"/>
  <c r="M4743" i="1" s="1"/>
  <c r="F4744" i="1" s="1"/>
  <c r="M4744" i="1" s="1"/>
  <c r="F4745" i="1" s="1"/>
  <c r="M4745" i="1" s="1"/>
  <c r="F4746" i="1" s="1"/>
  <c r="M4746" i="1" s="1"/>
  <c r="F4747" i="1" s="1"/>
  <c r="M4747" i="1" s="1"/>
  <c r="F4748" i="1" s="1"/>
  <c r="M4748" i="1" s="1"/>
  <c r="F4749" i="1" s="1"/>
  <c r="M4749" i="1" s="1"/>
  <c r="F4750" i="1" s="1"/>
  <c r="M4750" i="1" s="1"/>
  <c r="F4751" i="1" s="1"/>
  <c r="M4751" i="1" s="1"/>
  <c r="F4752" i="1" s="1"/>
  <c r="M4752" i="1" s="1"/>
  <c r="F4753" i="1" s="1"/>
  <c r="M4753" i="1" s="1"/>
  <c r="F4754" i="1" s="1"/>
  <c r="M4754" i="1" s="1"/>
  <c r="F4755" i="1" s="1"/>
  <c r="M4755" i="1" s="1"/>
  <c r="F4756" i="1" s="1"/>
  <c r="M4756" i="1" s="1"/>
  <c r="F4757" i="1" s="1"/>
  <c r="M4757" i="1" s="1"/>
  <c r="F4758" i="1" s="1"/>
  <c r="M4758" i="1" s="1"/>
  <c r="F4759" i="1" s="1"/>
  <c r="M4759" i="1" s="1"/>
  <c r="F4760" i="1" s="1"/>
  <c r="M4760" i="1" s="1"/>
  <c r="F4761" i="1" s="1"/>
  <c r="M4761" i="1" s="1"/>
  <c r="F4762" i="1" s="1"/>
  <c r="M4762" i="1" s="1"/>
  <c r="F4763" i="1" s="1"/>
  <c r="M4763" i="1" s="1"/>
  <c r="F4764" i="1" s="1"/>
  <c r="M4764" i="1" s="1"/>
  <c r="F4765" i="1" s="1"/>
  <c r="M4765" i="1" s="1"/>
  <c r="F4766" i="1" s="1"/>
  <c r="M4766" i="1" s="1"/>
  <c r="F4767" i="1" s="1"/>
  <c r="M4767" i="1" s="1"/>
  <c r="F4768" i="1" s="1"/>
  <c r="M4768" i="1" s="1"/>
  <c r="F4769" i="1" s="1"/>
  <c r="M4769" i="1" s="1"/>
  <c r="F4770" i="1" s="1"/>
  <c r="M4770" i="1" s="1"/>
  <c r="F4771" i="1" s="1"/>
  <c r="M4771" i="1" s="1"/>
  <c r="F4772" i="1" s="1"/>
  <c r="M4772" i="1" s="1"/>
  <c r="F4773" i="1" s="1"/>
  <c r="M4773" i="1" s="1"/>
  <c r="F4774" i="1" s="1"/>
  <c r="M4774" i="1" s="1"/>
  <c r="F4775" i="1" s="1"/>
  <c r="M4775" i="1" s="1"/>
  <c r="F4776" i="1" s="1"/>
  <c r="M4776" i="1" s="1"/>
  <c r="F4777" i="1" s="1"/>
  <c r="M4777" i="1" s="1"/>
  <c r="F4778" i="1" s="1"/>
  <c r="M4778" i="1" s="1"/>
  <c r="F4779" i="1" s="1"/>
  <c r="M4779" i="1" s="1"/>
  <c r="F4780" i="1" s="1"/>
  <c r="M4780" i="1" s="1"/>
  <c r="F4781" i="1" s="1"/>
  <c r="M4781" i="1" s="1"/>
  <c r="F4782" i="1" s="1"/>
  <c r="M4782" i="1" s="1"/>
  <c r="F4783" i="1" s="1"/>
  <c r="M4783" i="1" s="1"/>
  <c r="F4784" i="1" s="1"/>
  <c r="M4784" i="1" s="1"/>
  <c r="F4785" i="1" s="1"/>
  <c r="M4785" i="1" s="1"/>
  <c r="F4786" i="1" s="1"/>
  <c r="M4786" i="1" s="1"/>
  <c r="F4787" i="1" s="1"/>
  <c r="M4787" i="1" s="1"/>
  <c r="F4788" i="1" s="1"/>
  <c r="M4788" i="1" s="1"/>
  <c r="F4789" i="1" s="1"/>
  <c r="M4789" i="1" s="1"/>
  <c r="F4790" i="1" s="1"/>
  <c r="M4790" i="1" s="1"/>
  <c r="F4791" i="1" s="1"/>
  <c r="M4791" i="1" s="1"/>
  <c r="F4792" i="1" s="1"/>
  <c r="M4792" i="1" s="1"/>
  <c r="F4793" i="1" s="1"/>
  <c r="M4793" i="1" s="1"/>
  <c r="F4794" i="1" s="1"/>
  <c r="M4794" i="1" s="1"/>
  <c r="F4795" i="1" s="1"/>
  <c r="M4795" i="1" s="1"/>
  <c r="F4796" i="1" s="1"/>
  <c r="M4796" i="1" s="1"/>
  <c r="F4797" i="1" s="1"/>
  <c r="M4797" i="1" s="1"/>
  <c r="F4798" i="1" s="1"/>
  <c r="M4798" i="1" s="1"/>
  <c r="F4799" i="1" s="1"/>
  <c r="M4799" i="1" s="1"/>
  <c r="F4800" i="1" s="1"/>
  <c r="M4800" i="1" s="1"/>
  <c r="F4801" i="1" s="1"/>
  <c r="M4801" i="1" s="1"/>
  <c r="F4802" i="1" s="1"/>
  <c r="M4802" i="1" s="1"/>
  <c r="F4803" i="1" s="1"/>
  <c r="M4803" i="1" s="1"/>
  <c r="F4804" i="1" s="1"/>
  <c r="M4804" i="1" s="1"/>
  <c r="F4805" i="1" s="1"/>
  <c r="M4805" i="1" s="1"/>
  <c r="F4806" i="1" s="1"/>
  <c r="M4806" i="1" s="1"/>
  <c r="F4807" i="1" s="1"/>
  <c r="M4807" i="1" s="1"/>
  <c r="F4808" i="1" s="1"/>
  <c r="M4808" i="1" s="1"/>
  <c r="F4809" i="1" s="1"/>
  <c r="M4809" i="1" s="1"/>
  <c r="F4810" i="1" s="1"/>
  <c r="M4810" i="1" s="1"/>
  <c r="F4811" i="1" s="1"/>
  <c r="M4811" i="1" s="1"/>
  <c r="F4812" i="1" s="1"/>
  <c r="M4812" i="1" s="1"/>
  <c r="F4813" i="1" s="1"/>
  <c r="M4813" i="1" s="1"/>
  <c r="F4814" i="1" s="1"/>
  <c r="M4814" i="1" s="1"/>
  <c r="F4815" i="1" s="1"/>
  <c r="M4815" i="1" s="1"/>
  <c r="F4816" i="1" s="1"/>
  <c r="M4816" i="1" s="1"/>
  <c r="F4817" i="1" s="1"/>
  <c r="M4817" i="1" s="1"/>
  <c r="F4818" i="1" s="1"/>
  <c r="M4818" i="1" s="1"/>
  <c r="F4819" i="1" s="1"/>
  <c r="M4819" i="1" s="1"/>
  <c r="F4820" i="1" s="1"/>
  <c r="M4820" i="1" s="1"/>
  <c r="F4821" i="1" s="1"/>
  <c r="M4821" i="1" s="1"/>
  <c r="F4822" i="1" s="1"/>
  <c r="M4822" i="1" s="1"/>
  <c r="F4823" i="1" s="1"/>
  <c r="M4823" i="1" s="1"/>
  <c r="F4824" i="1" s="1"/>
  <c r="M4824" i="1" s="1"/>
  <c r="F4825" i="1" s="1"/>
  <c r="M4825" i="1" s="1"/>
  <c r="F4826" i="1" s="1"/>
  <c r="M4826" i="1" s="1"/>
  <c r="F4827" i="1" s="1"/>
  <c r="M4827" i="1" s="1"/>
  <c r="F4828" i="1" s="1"/>
  <c r="M4828" i="1" s="1"/>
  <c r="F4829" i="1" s="1"/>
  <c r="M4829" i="1" s="1"/>
  <c r="F4830" i="1" s="1"/>
  <c r="M4830" i="1" s="1"/>
  <c r="F4831" i="1" s="1"/>
  <c r="M4831" i="1" s="1"/>
  <c r="F4832" i="1" s="1"/>
  <c r="M4832" i="1" s="1"/>
  <c r="F4833" i="1" s="1"/>
  <c r="M4833" i="1" s="1"/>
  <c r="F4834" i="1" s="1"/>
  <c r="M4834" i="1" s="1"/>
  <c r="F4835" i="1" s="1"/>
  <c r="M4835" i="1" s="1"/>
  <c r="F4836" i="1" s="1"/>
  <c r="M4836" i="1" s="1"/>
  <c r="F4837" i="1" s="1"/>
  <c r="M4837" i="1" s="1"/>
  <c r="F4838" i="1" s="1"/>
  <c r="M4838" i="1" s="1"/>
  <c r="F4839" i="1" s="1"/>
  <c r="M4839" i="1" s="1"/>
  <c r="F4840" i="1" s="1"/>
  <c r="M4840" i="1" s="1"/>
  <c r="F4841" i="1" s="1"/>
  <c r="M4841" i="1" s="1"/>
  <c r="F4842" i="1" s="1"/>
  <c r="M4842" i="1" s="1"/>
  <c r="F4843" i="1" s="1"/>
  <c r="M4843" i="1" s="1"/>
  <c r="F4844" i="1" s="1"/>
  <c r="M4844" i="1" s="1"/>
  <c r="F4845" i="1" s="1"/>
  <c r="M4845" i="1" s="1"/>
  <c r="F4846" i="1" s="1"/>
  <c r="M4846" i="1" s="1"/>
  <c r="F4847" i="1" s="1"/>
  <c r="M4847" i="1" s="1"/>
  <c r="F4848" i="1" s="1"/>
  <c r="M4848" i="1" s="1"/>
  <c r="F4849" i="1" s="1"/>
  <c r="M4849" i="1" s="1"/>
  <c r="F4850" i="1" s="1"/>
  <c r="M4850" i="1" s="1"/>
  <c r="F4851" i="1" s="1"/>
  <c r="M4851" i="1" s="1"/>
  <c r="F4852" i="1" s="1"/>
  <c r="M4852" i="1" s="1"/>
  <c r="F4853" i="1" s="1"/>
  <c r="M4853" i="1" s="1"/>
  <c r="F4854" i="1" s="1"/>
  <c r="M4854" i="1" s="1"/>
  <c r="F4855" i="1" s="1"/>
  <c r="M4855" i="1" s="1"/>
  <c r="F4856" i="1" s="1"/>
  <c r="M4856" i="1" s="1"/>
  <c r="F4857" i="1" s="1"/>
  <c r="M4857" i="1" s="1"/>
  <c r="F4858" i="1" s="1"/>
  <c r="M4858" i="1" s="1"/>
  <c r="F4859" i="1" s="1"/>
  <c r="M4859" i="1" s="1"/>
  <c r="F4860" i="1" s="1"/>
  <c r="M4860" i="1" s="1"/>
  <c r="F4861" i="1" s="1"/>
  <c r="M4861" i="1" s="1"/>
  <c r="F4862" i="1" s="1"/>
  <c r="M4862" i="1" s="1"/>
  <c r="F4863" i="1" s="1"/>
  <c r="M4863" i="1" s="1"/>
  <c r="F4864" i="1" s="1"/>
  <c r="M4864" i="1" s="1"/>
  <c r="F4865" i="1" s="1"/>
  <c r="M4865" i="1" s="1"/>
  <c r="F4866" i="1" s="1"/>
  <c r="M4866" i="1" s="1"/>
  <c r="F4867" i="1" s="1"/>
  <c r="M4867" i="1" s="1"/>
  <c r="F4868" i="1" s="1"/>
  <c r="M4868" i="1" s="1"/>
  <c r="F4869" i="1" s="1"/>
  <c r="M4869" i="1" s="1"/>
  <c r="F4870" i="1" s="1"/>
  <c r="M4870" i="1" s="1"/>
  <c r="F4871" i="1" s="1"/>
  <c r="M4871" i="1" s="1"/>
  <c r="F4872" i="1" s="1"/>
  <c r="M4872" i="1" s="1"/>
  <c r="F4873" i="1" s="1"/>
  <c r="M4873" i="1" s="1"/>
  <c r="F4874" i="1" s="1"/>
  <c r="M4874" i="1" s="1"/>
  <c r="F4875" i="1" s="1"/>
  <c r="M4875" i="1" s="1"/>
  <c r="F4876" i="1" s="1"/>
  <c r="M4876" i="1" s="1"/>
  <c r="F4877" i="1" s="1"/>
  <c r="M4877" i="1" s="1"/>
  <c r="F4878" i="1" s="1"/>
  <c r="M4878" i="1" s="1"/>
  <c r="F4879" i="1" s="1"/>
  <c r="M4879" i="1" s="1"/>
  <c r="F4880" i="1" s="1"/>
  <c r="M4880" i="1" s="1"/>
  <c r="F4881" i="1" s="1"/>
  <c r="M4881" i="1" s="1"/>
  <c r="F4882" i="1" s="1"/>
  <c r="M4882" i="1" s="1"/>
  <c r="F4883" i="1" s="1"/>
  <c r="M4883" i="1" s="1"/>
  <c r="F4884" i="1" s="1"/>
  <c r="M4884" i="1" s="1"/>
  <c r="F4885" i="1" s="1"/>
  <c r="M4885" i="1" s="1"/>
  <c r="F4886" i="1" s="1"/>
  <c r="M4886" i="1" s="1"/>
  <c r="F4887" i="1" s="1"/>
  <c r="M4887" i="1" s="1"/>
  <c r="F4888" i="1" s="1"/>
  <c r="M4888" i="1" s="1"/>
  <c r="F4889" i="1" s="1"/>
  <c r="M4889" i="1" s="1"/>
  <c r="F4890" i="1" s="1"/>
  <c r="M4890" i="1" s="1"/>
  <c r="F4891" i="1" s="1"/>
  <c r="M4891" i="1" s="1"/>
  <c r="F4892" i="1" s="1"/>
  <c r="M4892" i="1" s="1"/>
  <c r="F4893" i="1" s="1"/>
  <c r="M4893" i="1" s="1"/>
  <c r="F4894" i="1" s="1"/>
  <c r="M4894" i="1" s="1"/>
  <c r="F4895" i="1" s="1"/>
  <c r="M4895" i="1" s="1"/>
  <c r="F4896" i="1" s="1"/>
  <c r="M4896" i="1" s="1"/>
  <c r="F4897" i="1" s="1"/>
  <c r="M4897" i="1" s="1"/>
  <c r="F4898" i="1" s="1"/>
  <c r="M4898" i="1" s="1"/>
  <c r="F4899" i="1" s="1"/>
  <c r="M4899" i="1" s="1"/>
  <c r="F4900" i="1" s="1"/>
  <c r="M4900" i="1" s="1"/>
  <c r="F4901" i="1" s="1"/>
  <c r="M4901" i="1" s="1"/>
  <c r="F4902" i="1" s="1"/>
  <c r="M4902" i="1" s="1"/>
  <c r="F4903" i="1" s="1"/>
  <c r="M4903" i="1" s="1"/>
  <c r="F4904" i="1" s="1"/>
  <c r="M4904" i="1" s="1"/>
  <c r="F4905" i="1" s="1"/>
  <c r="M4905" i="1" s="1"/>
  <c r="F4906" i="1" s="1"/>
  <c r="M4906" i="1" s="1"/>
  <c r="F4907" i="1" s="1"/>
  <c r="M4907" i="1" s="1"/>
  <c r="F4908" i="1" s="1"/>
  <c r="M4908" i="1" s="1"/>
  <c r="F4909" i="1" s="1"/>
  <c r="M4909" i="1" s="1"/>
  <c r="F4910" i="1" s="1"/>
  <c r="M4910" i="1" s="1"/>
  <c r="F4911" i="1" s="1"/>
  <c r="M4911" i="1" s="1"/>
  <c r="F4912" i="1" s="1"/>
  <c r="M4912" i="1" s="1"/>
  <c r="F4913" i="1" s="1"/>
  <c r="M4913" i="1" s="1"/>
  <c r="F4914" i="1" s="1"/>
  <c r="M4914" i="1" s="1"/>
  <c r="F4915" i="1" s="1"/>
  <c r="M4915" i="1" s="1"/>
  <c r="F4916" i="1" s="1"/>
  <c r="M4916" i="1" s="1"/>
  <c r="F4917" i="1" s="1"/>
  <c r="M4917" i="1" s="1"/>
  <c r="F4918" i="1" s="1"/>
  <c r="M4918" i="1" s="1"/>
  <c r="F4919" i="1" s="1"/>
  <c r="M4919" i="1" s="1"/>
  <c r="F4920" i="1" s="1"/>
  <c r="M4920" i="1" s="1"/>
  <c r="F4921" i="1" s="1"/>
  <c r="M4921" i="1" s="1"/>
  <c r="F4922" i="1" s="1"/>
  <c r="M4922" i="1" s="1"/>
  <c r="F4923" i="1" s="1"/>
  <c r="M4923" i="1" s="1"/>
  <c r="F4924" i="1" s="1"/>
  <c r="M4924" i="1" s="1"/>
  <c r="F4925" i="1" s="1"/>
  <c r="M4925" i="1" s="1"/>
  <c r="F4926" i="1" s="1"/>
  <c r="M4926" i="1" s="1"/>
  <c r="F4927" i="1" s="1"/>
  <c r="M4927" i="1" s="1"/>
  <c r="F4928" i="1" s="1"/>
  <c r="M4928" i="1" s="1"/>
  <c r="F4929" i="1" s="1"/>
  <c r="M4929" i="1" s="1"/>
  <c r="F4930" i="1" s="1"/>
  <c r="M4930" i="1" s="1"/>
  <c r="F4931" i="1" s="1"/>
  <c r="M4931" i="1" s="1"/>
  <c r="F4932" i="1" s="1"/>
  <c r="M4932" i="1" s="1"/>
  <c r="F4933" i="1" s="1"/>
  <c r="M4933" i="1" s="1"/>
  <c r="F4934" i="1" s="1"/>
  <c r="M4934" i="1" s="1"/>
  <c r="F4935" i="1" s="1"/>
  <c r="M4935" i="1" s="1"/>
  <c r="F4936" i="1" s="1"/>
  <c r="M4936" i="1" s="1"/>
  <c r="F4937" i="1" s="1"/>
  <c r="M4937" i="1" s="1"/>
  <c r="F4938" i="1" s="1"/>
  <c r="M4938" i="1" s="1"/>
  <c r="F4939" i="1" s="1"/>
  <c r="M4939" i="1" s="1"/>
  <c r="F4940" i="1" s="1"/>
  <c r="M4940" i="1" s="1"/>
  <c r="F4941" i="1" s="1"/>
  <c r="M4941" i="1" s="1"/>
  <c r="F4942" i="1" s="1"/>
  <c r="M4942" i="1" s="1"/>
  <c r="F4943" i="1" s="1"/>
  <c r="M4943" i="1" s="1"/>
  <c r="F4944" i="1" s="1"/>
  <c r="M4944" i="1" s="1"/>
  <c r="F4945" i="1" s="1"/>
  <c r="M4945" i="1" s="1"/>
  <c r="F4946" i="1" s="1"/>
  <c r="M4946" i="1" s="1"/>
  <c r="F4947" i="1" s="1"/>
  <c r="M4947" i="1" s="1"/>
  <c r="F4948" i="1" s="1"/>
  <c r="M4948" i="1" s="1"/>
  <c r="F4949" i="1" s="1"/>
  <c r="M4949" i="1" s="1"/>
  <c r="F4950" i="1" s="1"/>
  <c r="M4950" i="1" s="1"/>
  <c r="F4951" i="1" s="1"/>
  <c r="M4951" i="1" s="1"/>
  <c r="F4952" i="1" s="1"/>
  <c r="M4952" i="1" s="1"/>
  <c r="F4953" i="1" s="1"/>
  <c r="M4953" i="1" s="1"/>
  <c r="F4954" i="1" s="1"/>
  <c r="M4954" i="1" s="1"/>
  <c r="F4955" i="1" s="1"/>
  <c r="M4955" i="1" s="1"/>
  <c r="F4956" i="1" s="1"/>
  <c r="M4956" i="1" s="1"/>
  <c r="F4957" i="1" s="1"/>
  <c r="M4957" i="1" s="1"/>
  <c r="F4958" i="1" s="1"/>
  <c r="M4958" i="1" s="1"/>
  <c r="F4959" i="1" s="1"/>
  <c r="M4959" i="1" s="1"/>
  <c r="F4960" i="1" s="1"/>
  <c r="M4960" i="1" s="1"/>
  <c r="F4961" i="1" s="1"/>
  <c r="M4961" i="1" s="1"/>
  <c r="F4962" i="1" s="1"/>
  <c r="M4962" i="1" s="1"/>
  <c r="F4963" i="1" s="1"/>
  <c r="M4963" i="1" s="1"/>
  <c r="F4964" i="1" s="1"/>
  <c r="M4964" i="1" s="1"/>
  <c r="F4965" i="1" s="1"/>
  <c r="M4965" i="1" s="1"/>
  <c r="F4966" i="1" s="1"/>
  <c r="M4966" i="1" s="1"/>
  <c r="F4967" i="1" s="1"/>
  <c r="M4967" i="1" s="1"/>
  <c r="F4968" i="1" s="1"/>
  <c r="M4968" i="1" s="1"/>
  <c r="F4969" i="1" s="1"/>
  <c r="M4969" i="1" s="1"/>
  <c r="F4970" i="1" s="1"/>
  <c r="M4970" i="1" s="1"/>
  <c r="F4971" i="1" s="1"/>
  <c r="M4971" i="1" s="1"/>
  <c r="F4972" i="1" s="1"/>
  <c r="M4972" i="1" s="1"/>
  <c r="F4973" i="1" s="1"/>
  <c r="M4973" i="1" s="1"/>
  <c r="F4974" i="1" s="1"/>
  <c r="M4974" i="1" s="1"/>
  <c r="F4975" i="1" s="1"/>
  <c r="M4975" i="1" s="1"/>
  <c r="F4976" i="1" s="1"/>
  <c r="M4976" i="1" s="1"/>
  <c r="F4977" i="1" s="1"/>
  <c r="M4977" i="1" s="1"/>
  <c r="F4978" i="1" s="1"/>
  <c r="M4978" i="1" s="1"/>
  <c r="F4979" i="1" s="1"/>
  <c r="M4979" i="1" s="1"/>
  <c r="F4980" i="1" s="1"/>
  <c r="M4980" i="1" s="1"/>
  <c r="F4981" i="1" s="1"/>
  <c r="M4981" i="1" s="1"/>
  <c r="F4982" i="1" s="1"/>
  <c r="M4982" i="1" s="1"/>
  <c r="F4983" i="1" s="1"/>
  <c r="M4983" i="1" s="1"/>
  <c r="F4984" i="1" s="1"/>
  <c r="M4984" i="1" s="1"/>
  <c r="F4985" i="1" s="1"/>
  <c r="M4985" i="1" s="1"/>
  <c r="F4986" i="1" s="1"/>
  <c r="M4986" i="1" s="1"/>
  <c r="F4987" i="1" s="1"/>
  <c r="M4987" i="1" s="1"/>
  <c r="F4988" i="1" s="1"/>
  <c r="M4988" i="1" s="1"/>
  <c r="F4989" i="1" s="1"/>
  <c r="M4989" i="1" s="1"/>
  <c r="F4990" i="1" s="1"/>
  <c r="M4990" i="1" s="1"/>
  <c r="F4991" i="1" s="1"/>
  <c r="M4991" i="1" s="1"/>
  <c r="F4992" i="1" s="1"/>
  <c r="M4992" i="1" s="1"/>
  <c r="F4993" i="1" s="1"/>
  <c r="M4993" i="1" s="1"/>
  <c r="F4994" i="1" s="1"/>
  <c r="M4994" i="1" s="1"/>
  <c r="F4995" i="1" s="1"/>
  <c r="M4995" i="1" s="1"/>
  <c r="F4996" i="1" s="1"/>
  <c r="M4996" i="1" s="1"/>
  <c r="F4997" i="1" s="1"/>
  <c r="M4997" i="1" s="1"/>
  <c r="F4998" i="1" s="1"/>
  <c r="M4998" i="1" s="1"/>
  <c r="F4999" i="1" s="1"/>
  <c r="M4999" i="1" s="1"/>
  <c r="F5000" i="1" s="1"/>
  <c r="M5000" i="1" s="1"/>
  <c r="F5001" i="1" s="1"/>
  <c r="M5001" i="1" s="1"/>
  <c r="F5002" i="1" s="1"/>
  <c r="M5002" i="1" s="1"/>
  <c r="F5003" i="1" s="1"/>
  <c r="M5003" i="1" s="1"/>
  <c r="F5004" i="1" s="1"/>
  <c r="M5004" i="1" s="1"/>
  <c r="F5005" i="1" s="1"/>
  <c r="M5005" i="1" s="1"/>
  <c r="F5006" i="1" s="1"/>
  <c r="M5006" i="1" s="1"/>
  <c r="F5007" i="1" s="1"/>
  <c r="M5007" i="1" s="1"/>
  <c r="F5008" i="1" s="1"/>
  <c r="M5008" i="1" s="1"/>
  <c r="F5009" i="1" s="1"/>
  <c r="M5009" i="1" s="1"/>
  <c r="F5010" i="1" s="1"/>
  <c r="M5010" i="1" s="1"/>
  <c r="F5011" i="1" s="1"/>
  <c r="M5011" i="1" s="1"/>
  <c r="F5012" i="1" s="1"/>
  <c r="M5012" i="1" s="1"/>
  <c r="F5013" i="1" s="1"/>
  <c r="M5013" i="1" s="1"/>
  <c r="F5014" i="1" s="1"/>
  <c r="M5014" i="1" s="1"/>
  <c r="F5015" i="1" s="1"/>
  <c r="M5015" i="1" s="1"/>
  <c r="F5016" i="1" s="1"/>
  <c r="M5016" i="1" s="1"/>
  <c r="F5017" i="1" s="1"/>
  <c r="M5017" i="1" s="1"/>
  <c r="F5018" i="1" s="1"/>
  <c r="M5018" i="1" s="1"/>
  <c r="F5019" i="1" s="1"/>
  <c r="M5019" i="1" s="1"/>
  <c r="F5020" i="1" s="1"/>
  <c r="M5020" i="1" s="1"/>
  <c r="F5021" i="1" s="1"/>
  <c r="M5021" i="1" s="1"/>
  <c r="F5022" i="1" s="1"/>
  <c r="M5022" i="1" s="1"/>
  <c r="F5023" i="1" s="1"/>
  <c r="M5023" i="1" s="1"/>
  <c r="F5024" i="1" s="1"/>
  <c r="M5024" i="1" s="1"/>
  <c r="F5025" i="1" s="1"/>
  <c r="M5025" i="1" s="1"/>
  <c r="F5026" i="1" s="1"/>
  <c r="M5026" i="1" s="1"/>
  <c r="F5027" i="1" s="1"/>
  <c r="M5027" i="1" s="1"/>
  <c r="F5028" i="1" s="1"/>
  <c r="M5028" i="1" s="1"/>
  <c r="F5029" i="1" s="1"/>
  <c r="M5029" i="1" s="1"/>
  <c r="F5030" i="1" s="1"/>
  <c r="M5030" i="1" s="1"/>
  <c r="F5031" i="1" s="1"/>
  <c r="M5031" i="1" s="1"/>
  <c r="F5032" i="1" s="1"/>
  <c r="M5032" i="1" s="1"/>
  <c r="F5033" i="1" s="1"/>
  <c r="M5033" i="1" s="1"/>
  <c r="F5034" i="1" s="1"/>
  <c r="M5034" i="1" s="1"/>
  <c r="F5035" i="1" s="1"/>
  <c r="M5035" i="1" s="1"/>
  <c r="F5036" i="1" s="1"/>
  <c r="M5036" i="1" s="1"/>
  <c r="F5037" i="1" s="1"/>
  <c r="M5037" i="1" s="1"/>
  <c r="F5038" i="1" s="1"/>
  <c r="M5038" i="1" s="1"/>
  <c r="F5039" i="1" s="1"/>
  <c r="M5039" i="1" s="1"/>
  <c r="F5040" i="1" s="1"/>
  <c r="M5040" i="1" s="1"/>
  <c r="F5041" i="1" s="1"/>
  <c r="M5041" i="1" s="1"/>
  <c r="F5042" i="1" s="1"/>
  <c r="M5042" i="1" s="1"/>
  <c r="F5043" i="1" s="1"/>
  <c r="M5043" i="1" s="1"/>
  <c r="F5044" i="1" s="1"/>
  <c r="M5044" i="1" s="1"/>
  <c r="F5045" i="1" s="1"/>
  <c r="M5045" i="1" s="1"/>
  <c r="F5046" i="1" s="1"/>
  <c r="M5046" i="1" s="1"/>
  <c r="F5047" i="1" s="1"/>
  <c r="M5047" i="1" s="1"/>
  <c r="F5048" i="1" s="1"/>
  <c r="M5048" i="1" s="1"/>
  <c r="F5049" i="1" s="1"/>
  <c r="M5049" i="1" s="1"/>
  <c r="F5050" i="1" s="1"/>
  <c r="M5050" i="1" s="1"/>
  <c r="F5051" i="1" s="1"/>
  <c r="M5051" i="1" s="1"/>
  <c r="F5052" i="1" s="1"/>
  <c r="M5052" i="1" s="1"/>
  <c r="F5053" i="1" s="1"/>
  <c r="M5053" i="1" s="1"/>
  <c r="F5054" i="1" s="1"/>
  <c r="M5054" i="1" s="1"/>
  <c r="F5055" i="1" s="1"/>
  <c r="M5055" i="1" s="1"/>
  <c r="F5056" i="1" s="1"/>
  <c r="M5056" i="1" s="1"/>
  <c r="F5057" i="1" s="1"/>
  <c r="M5057" i="1" s="1"/>
  <c r="F5058" i="1" s="1"/>
  <c r="M5058" i="1" s="1"/>
  <c r="F5059" i="1" s="1"/>
  <c r="M5059" i="1" s="1"/>
  <c r="F5060" i="1" s="1"/>
  <c r="M5060" i="1" s="1"/>
  <c r="F5061" i="1" s="1"/>
  <c r="M5061" i="1" s="1"/>
  <c r="F5062" i="1" s="1"/>
  <c r="M5062" i="1" s="1"/>
  <c r="F5063" i="1" s="1"/>
  <c r="M5063" i="1" s="1"/>
  <c r="F5064" i="1" s="1"/>
  <c r="M5064" i="1" s="1"/>
  <c r="F5065" i="1" s="1"/>
  <c r="M5065" i="1" s="1"/>
  <c r="F5066" i="1" s="1"/>
  <c r="M5066" i="1" s="1"/>
  <c r="F5067" i="1" s="1"/>
  <c r="M5067" i="1" s="1"/>
  <c r="F5068" i="1" s="1"/>
  <c r="M5068" i="1" s="1"/>
  <c r="F5069" i="1" s="1"/>
  <c r="M5069" i="1" s="1"/>
  <c r="F5070" i="1" s="1"/>
  <c r="M5070" i="1" s="1"/>
  <c r="F5071" i="1" s="1"/>
  <c r="M5071" i="1" s="1"/>
  <c r="F5072" i="1" s="1"/>
  <c r="M5072" i="1" s="1"/>
  <c r="F5073" i="1" s="1"/>
  <c r="M5073" i="1" s="1"/>
  <c r="F5074" i="1" s="1"/>
  <c r="M5074" i="1" s="1"/>
  <c r="F5075" i="1" s="1"/>
  <c r="M5075" i="1" s="1"/>
  <c r="F5076" i="1" s="1"/>
  <c r="M5076" i="1" s="1"/>
  <c r="F5077" i="1" s="1"/>
  <c r="M5077" i="1" s="1"/>
  <c r="F5078" i="1" s="1"/>
  <c r="M5078" i="1" s="1"/>
  <c r="F5079" i="1" s="1"/>
  <c r="M5079" i="1" s="1"/>
  <c r="F5080" i="1" s="1"/>
  <c r="M5080" i="1" s="1"/>
  <c r="F5081" i="1" s="1"/>
  <c r="M5081" i="1" s="1"/>
  <c r="F5082" i="1" s="1"/>
  <c r="M5082" i="1" s="1"/>
  <c r="F5083" i="1" s="1"/>
  <c r="M5083" i="1" s="1"/>
  <c r="F5084" i="1" s="1"/>
  <c r="M5084" i="1" s="1"/>
  <c r="F5085" i="1" s="1"/>
  <c r="M5085" i="1" s="1"/>
  <c r="F5086" i="1" s="1"/>
  <c r="M5086" i="1" s="1"/>
  <c r="F5087" i="1" s="1"/>
  <c r="M5087" i="1" s="1"/>
  <c r="F5088" i="1" s="1"/>
  <c r="M5088" i="1" s="1"/>
  <c r="F5089" i="1" s="1"/>
  <c r="M5089" i="1" s="1"/>
  <c r="F5090" i="1" s="1"/>
  <c r="M5090" i="1" s="1"/>
  <c r="F5091" i="1" s="1"/>
  <c r="M5091" i="1" s="1"/>
  <c r="F5092" i="1" s="1"/>
  <c r="M5092" i="1" s="1"/>
  <c r="F5093" i="1" s="1"/>
  <c r="M5093" i="1" s="1"/>
  <c r="F5094" i="1" s="1"/>
  <c r="M5094" i="1" s="1"/>
  <c r="F5095" i="1" s="1"/>
  <c r="M5095" i="1" s="1"/>
  <c r="F5096" i="1" s="1"/>
  <c r="M5096" i="1" s="1"/>
  <c r="F5097" i="1" s="1"/>
  <c r="M5097" i="1" s="1"/>
  <c r="F5098" i="1" s="1"/>
  <c r="M5098" i="1" s="1"/>
  <c r="F5099" i="1" s="1"/>
  <c r="M5099" i="1" s="1"/>
  <c r="F5100" i="1" s="1"/>
  <c r="M5100" i="1" s="1"/>
  <c r="F5101" i="1" s="1"/>
  <c r="M5101" i="1" s="1"/>
  <c r="F5102" i="1" s="1"/>
  <c r="M5102" i="1" s="1"/>
  <c r="F5103" i="1" s="1"/>
  <c r="M5103" i="1" s="1"/>
  <c r="F5104" i="1" s="1"/>
  <c r="M5104" i="1" s="1"/>
  <c r="F5105" i="1" s="1"/>
  <c r="M5105" i="1" s="1"/>
  <c r="F5106" i="1" s="1"/>
  <c r="M5106" i="1" s="1"/>
  <c r="F5107" i="1" s="1"/>
  <c r="M5107" i="1" s="1"/>
  <c r="F5108" i="1" s="1"/>
  <c r="M5108" i="1" s="1"/>
  <c r="F5109" i="1" s="1"/>
  <c r="M5109" i="1" s="1"/>
  <c r="F5110" i="1" s="1"/>
  <c r="M5110" i="1" s="1"/>
  <c r="F5111" i="1" s="1"/>
  <c r="M5111" i="1" s="1"/>
  <c r="F5112" i="1" s="1"/>
  <c r="M5112" i="1" s="1"/>
  <c r="F5113" i="1" s="1"/>
  <c r="M5113" i="1" s="1"/>
  <c r="F5114" i="1" s="1"/>
  <c r="M5114" i="1" s="1"/>
  <c r="F5115" i="1" s="1"/>
  <c r="M5115" i="1" s="1"/>
  <c r="F5116" i="1" s="1"/>
  <c r="M5116" i="1" s="1"/>
  <c r="F5117" i="1" s="1"/>
  <c r="M5117" i="1" s="1"/>
  <c r="F5118" i="1" s="1"/>
  <c r="M5118" i="1" s="1"/>
  <c r="F5119" i="1" s="1"/>
  <c r="M5119" i="1" s="1"/>
  <c r="F5120" i="1" s="1"/>
  <c r="M5120" i="1" s="1"/>
  <c r="F5121" i="1" s="1"/>
  <c r="M5121" i="1" s="1"/>
  <c r="F5122" i="1" s="1"/>
  <c r="M5122" i="1" s="1"/>
  <c r="F5123" i="1" s="1"/>
  <c r="M5123" i="1" s="1"/>
  <c r="F5124" i="1" s="1"/>
  <c r="M5124" i="1" s="1"/>
  <c r="F5125" i="1" s="1"/>
  <c r="M5125" i="1" s="1"/>
  <c r="F5126" i="1" s="1"/>
  <c r="M5126" i="1" s="1"/>
  <c r="F5127" i="1" s="1"/>
  <c r="M5127" i="1" s="1"/>
  <c r="F5128" i="1" s="1"/>
  <c r="M5128" i="1" s="1"/>
  <c r="F5129" i="1" s="1"/>
  <c r="M5129" i="1" s="1"/>
  <c r="F5130" i="1" s="1"/>
  <c r="M5130" i="1" s="1"/>
  <c r="F5131" i="1" s="1"/>
  <c r="M5131" i="1" s="1"/>
  <c r="F5132" i="1" s="1"/>
  <c r="M5132" i="1" s="1"/>
  <c r="F5133" i="1" s="1"/>
  <c r="M5133" i="1" s="1"/>
  <c r="F5134" i="1" s="1"/>
  <c r="M5134" i="1" s="1"/>
  <c r="F5135" i="1" s="1"/>
  <c r="M5135" i="1" s="1"/>
  <c r="F5136" i="1" s="1"/>
  <c r="M5136" i="1" s="1"/>
  <c r="F5137" i="1" s="1"/>
  <c r="M5137" i="1" s="1"/>
  <c r="F5138" i="1" s="1"/>
  <c r="M5138" i="1" s="1"/>
  <c r="F5139" i="1" s="1"/>
  <c r="M5139" i="1" s="1"/>
  <c r="F5140" i="1" s="1"/>
  <c r="M5140" i="1" s="1"/>
  <c r="F5141" i="1" s="1"/>
  <c r="M5141" i="1" s="1"/>
  <c r="F5142" i="1" s="1"/>
  <c r="M5142" i="1" s="1"/>
  <c r="F5143" i="1" s="1"/>
  <c r="M5143" i="1" s="1"/>
  <c r="F5144" i="1" s="1"/>
  <c r="M5144" i="1" s="1"/>
  <c r="F5145" i="1" s="1"/>
  <c r="M5145" i="1" s="1"/>
  <c r="F5146" i="1" s="1"/>
  <c r="M5146" i="1" s="1"/>
  <c r="F5147" i="1" s="1"/>
  <c r="M5147" i="1" s="1"/>
  <c r="F5148" i="1" s="1"/>
  <c r="M5148" i="1" s="1"/>
  <c r="F5149" i="1" s="1"/>
  <c r="M5149" i="1" s="1"/>
  <c r="F5150" i="1" s="1"/>
  <c r="M5150" i="1" s="1"/>
  <c r="F5151" i="1" s="1"/>
  <c r="M5151" i="1" s="1"/>
  <c r="F5152" i="1" s="1"/>
  <c r="M5152" i="1" s="1"/>
  <c r="F5153" i="1" s="1"/>
  <c r="M5153" i="1" s="1"/>
  <c r="F5154" i="1" s="1"/>
  <c r="M5154" i="1" s="1"/>
  <c r="F5155" i="1" s="1"/>
  <c r="M5155" i="1" s="1"/>
  <c r="F5156" i="1" s="1"/>
  <c r="M5156" i="1" s="1"/>
  <c r="F5157" i="1" s="1"/>
  <c r="M5157" i="1" s="1"/>
  <c r="F5158" i="1" s="1"/>
  <c r="M5158" i="1" s="1"/>
  <c r="F5159" i="1" s="1"/>
  <c r="M5159" i="1" s="1"/>
  <c r="F5160" i="1" s="1"/>
  <c r="M5160" i="1" s="1"/>
  <c r="F5161" i="1" s="1"/>
  <c r="M5161" i="1" s="1"/>
  <c r="F5162" i="1" s="1"/>
  <c r="M5162" i="1" s="1"/>
  <c r="F5163" i="1" s="1"/>
  <c r="M5163" i="1" s="1"/>
  <c r="F5164" i="1" s="1"/>
  <c r="M5164" i="1" s="1"/>
  <c r="F5165" i="1" s="1"/>
  <c r="M5165" i="1" s="1"/>
  <c r="F5166" i="1" s="1"/>
  <c r="M5166" i="1" s="1"/>
  <c r="F5167" i="1" s="1"/>
  <c r="M5167" i="1" s="1"/>
  <c r="F5168" i="1" s="1"/>
  <c r="M5168" i="1" s="1"/>
  <c r="F5169" i="1" s="1"/>
  <c r="M5169" i="1" s="1"/>
  <c r="F5170" i="1" s="1"/>
  <c r="M5170" i="1" s="1"/>
  <c r="F5171" i="1" s="1"/>
  <c r="M5171" i="1" s="1"/>
  <c r="F5172" i="1" s="1"/>
  <c r="M5172" i="1" s="1"/>
  <c r="F5173" i="1" s="1"/>
  <c r="M5173" i="1" s="1"/>
  <c r="F5174" i="1" s="1"/>
  <c r="M5174" i="1" s="1"/>
  <c r="F5175" i="1" s="1"/>
  <c r="M5175" i="1" s="1"/>
  <c r="F5176" i="1" s="1"/>
  <c r="M5176" i="1" s="1"/>
  <c r="F5177" i="1" s="1"/>
  <c r="M5177" i="1" s="1"/>
  <c r="F5178" i="1" s="1"/>
  <c r="M5178" i="1" s="1"/>
  <c r="F5179" i="1" s="1"/>
  <c r="M5179" i="1" s="1"/>
  <c r="F5180" i="1" s="1"/>
  <c r="M5180" i="1" s="1"/>
  <c r="F5181" i="1" s="1"/>
  <c r="M5181" i="1" s="1"/>
  <c r="F5182" i="1" s="1"/>
  <c r="M5182" i="1" s="1"/>
  <c r="F5183" i="1" s="1"/>
  <c r="M5183" i="1" s="1"/>
  <c r="F5184" i="1" s="1"/>
  <c r="M5184" i="1" s="1"/>
  <c r="F5185" i="1" s="1"/>
  <c r="M5185" i="1" s="1"/>
  <c r="F5186" i="1" s="1"/>
  <c r="M5186" i="1" s="1"/>
  <c r="F5187" i="1" s="1"/>
  <c r="M5187" i="1" s="1"/>
  <c r="F5188" i="1" s="1"/>
  <c r="M5188" i="1" s="1"/>
  <c r="F5189" i="1" s="1"/>
  <c r="M5189" i="1" s="1"/>
  <c r="F5190" i="1" s="1"/>
  <c r="M5190" i="1" s="1"/>
  <c r="F5191" i="1" s="1"/>
  <c r="M5191" i="1" s="1"/>
  <c r="F5192" i="1" s="1"/>
  <c r="M5192" i="1" s="1"/>
  <c r="F5193" i="1" s="1"/>
  <c r="M5193" i="1" s="1"/>
  <c r="F5194" i="1" s="1"/>
  <c r="M5194" i="1" s="1"/>
  <c r="F5195" i="1" s="1"/>
  <c r="M5195" i="1" s="1"/>
  <c r="F5196" i="1" s="1"/>
  <c r="M5196" i="1" s="1"/>
  <c r="F5197" i="1" s="1"/>
  <c r="M5197" i="1" s="1"/>
  <c r="F5198" i="1" s="1"/>
  <c r="M5198" i="1" s="1"/>
  <c r="F5199" i="1" s="1"/>
  <c r="M5199" i="1" s="1"/>
  <c r="F5200" i="1" s="1"/>
  <c r="M5200" i="1" s="1"/>
  <c r="F5201" i="1" s="1"/>
  <c r="M5201" i="1" s="1"/>
  <c r="F5202" i="1" s="1"/>
  <c r="M5202" i="1" s="1"/>
  <c r="F5203" i="1" s="1"/>
  <c r="M5203" i="1" s="1"/>
  <c r="F5204" i="1" s="1"/>
  <c r="M5204" i="1" s="1"/>
  <c r="F5205" i="1" s="1"/>
  <c r="M5205" i="1" s="1"/>
  <c r="F5206" i="1" s="1"/>
  <c r="M5206" i="1" s="1"/>
  <c r="F5207" i="1" s="1"/>
  <c r="M5207" i="1" s="1"/>
  <c r="F5208" i="1" s="1"/>
  <c r="M5208" i="1" s="1"/>
  <c r="F5209" i="1" s="1"/>
  <c r="M5209" i="1" s="1"/>
  <c r="F5210" i="1" s="1"/>
  <c r="M5210" i="1" s="1"/>
  <c r="F5211" i="1" s="1"/>
  <c r="M5211" i="1" s="1"/>
  <c r="F5212" i="1" s="1"/>
  <c r="M5212" i="1" s="1"/>
  <c r="F5213" i="1" s="1"/>
  <c r="M5213" i="1" s="1"/>
  <c r="F5214" i="1" s="1"/>
  <c r="M5214" i="1" s="1"/>
  <c r="F5215" i="1" s="1"/>
  <c r="M5215" i="1" s="1"/>
  <c r="F5216" i="1" s="1"/>
  <c r="M5216" i="1" s="1"/>
  <c r="F5217" i="1" s="1"/>
  <c r="M5217" i="1" s="1"/>
  <c r="F5218" i="1" s="1"/>
  <c r="M5218" i="1" s="1"/>
  <c r="F5219" i="1" s="1"/>
  <c r="M5219" i="1" s="1"/>
  <c r="F5220" i="1" s="1"/>
  <c r="M5220" i="1" s="1"/>
  <c r="F5221" i="1" s="1"/>
  <c r="M5221" i="1" s="1"/>
  <c r="F5222" i="1" s="1"/>
  <c r="M5222" i="1" s="1"/>
  <c r="F5223" i="1" s="1"/>
  <c r="M5223" i="1" s="1"/>
  <c r="F5224" i="1" s="1"/>
  <c r="M5224" i="1" s="1"/>
  <c r="F5225" i="1" s="1"/>
  <c r="M5225" i="1" s="1"/>
  <c r="F5226" i="1" s="1"/>
  <c r="M5226" i="1" s="1"/>
  <c r="F5227" i="1" s="1"/>
  <c r="M5227" i="1" s="1"/>
  <c r="F5228" i="1" s="1"/>
  <c r="M5228" i="1" s="1"/>
  <c r="F5229" i="1" s="1"/>
  <c r="M5229" i="1" s="1"/>
  <c r="F5230" i="1" s="1"/>
  <c r="M5230" i="1" s="1"/>
  <c r="F5231" i="1" s="1"/>
  <c r="M5231" i="1" s="1"/>
  <c r="F5232" i="1" s="1"/>
  <c r="M5232" i="1" s="1"/>
  <c r="F5233" i="1" s="1"/>
  <c r="M5233" i="1" s="1"/>
  <c r="F5234" i="1" s="1"/>
  <c r="M5234" i="1" s="1"/>
  <c r="F5235" i="1" s="1"/>
  <c r="M5235" i="1" s="1"/>
  <c r="F5236" i="1" s="1"/>
  <c r="M5236" i="1" s="1"/>
  <c r="F5237" i="1" s="1"/>
  <c r="M5237" i="1" s="1"/>
  <c r="F5238" i="1" s="1"/>
  <c r="M5238" i="1" s="1"/>
  <c r="F5239" i="1" s="1"/>
  <c r="M5239" i="1" s="1"/>
  <c r="F5240" i="1" s="1"/>
  <c r="M5240" i="1" s="1"/>
  <c r="F5241" i="1" s="1"/>
  <c r="M5241" i="1" s="1"/>
  <c r="F5242" i="1" s="1"/>
  <c r="M5242" i="1" s="1"/>
  <c r="F5243" i="1" s="1"/>
  <c r="M5243" i="1" s="1"/>
  <c r="F5244" i="1" s="1"/>
  <c r="M5244" i="1" s="1"/>
  <c r="F5245" i="1" s="1"/>
  <c r="M5245" i="1" s="1"/>
  <c r="F5246" i="1" s="1"/>
  <c r="M5246" i="1" s="1"/>
  <c r="F5247" i="1" s="1"/>
  <c r="M5247" i="1" s="1"/>
  <c r="F5248" i="1" s="1"/>
  <c r="M5248" i="1" s="1"/>
  <c r="F5249" i="1" s="1"/>
  <c r="M5249" i="1" s="1"/>
  <c r="F5250" i="1" s="1"/>
  <c r="M5250" i="1" s="1"/>
  <c r="F5251" i="1" s="1"/>
  <c r="M5251" i="1" s="1"/>
  <c r="F5252" i="1" s="1"/>
  <c r="M5252" i="1" s="1"/>
  <c r="F5253" i="1" s="1"/>
  <c r="M5253" i="1" s="1"/>
  <c r="F5254" i="1" s="1"/>
  <c r="M5254" i="1" s="1"/>
  <c r="F5255" i="1" s="1"/>
  <c r="M5255" i="1" s="1"/>
  <c r="F5256" i="1" s="1"/>
  <c r="M5256" i="1" s="1"/>
  <c r="F5257" i="1" s="1"/>
  <c r="M5257" i="1" s="1"/>
  <c r="F5258" i="1" s="1"/>
  <c r="M5258" i="1" s="1"/>
  <c r="F5259" i="1" s="1"/>
  <c r="M5259" i="1" s="1"/>
  <c r="F5260" i="1" s="1"/>
  <c r="M5260" i="1" s="1"/>
  <c r="F5261" i="1" s="1"/>
  <c r="M5261" i="1" s="1"/>
  <c r="F5262" i="1" s="1"/>
  <c r="M5262" i="1" s="1"/>
  <c r="F5263" i="1" s="1"/>
  <c r="M5263" i="1" s="1"/>
  <c r="F5264" i="1" s="1"/>
  <c r="M5264" i="1" s="1"/>
  <c r="F5265" i="1" s="1"/>
  <c r="M5265" i="1" s="1"/>
  <c r="F5266" i="1" s="1"/>
  <c r="M5266" i="1" s="1"/>
  <c r="F5267" i="1" s="1"/>
  <c r="M5267" i="1" s="1"/>
  <c r="F5268" i="1" s="1"/>
  <c r="M5268" i="1" s="1"/>
  <c r="F5269" i="1" s="1"/>
  <c r="M5269" i="1" s="1"/>
  <c r="F5270" i="1" s="1"/>
  <c r="M5270" i="1" s="1"/>
  <c r="F5271" i="1" s="1"/>
  <c r="M5271" i="1" s="1"/>
  <c r="F5272" i="1" s="1"/>
  <c r="M5272" i="1" s="1"/>
  <c r="F5273" i="1" s="1"/>
  <c r="M5273" i="1" s="1"/>
  <c r="F5274" i="1" s="1"/>
  <c r="M5274" i="1" s="1"/>
  <c r="F5275" i="1" s="1"/>
  <c r="M5275" i="1" s="1"/>
  <c r="F5276" i="1" s="1"/>
  <c r="M5276" i="1" s="1"/>
  <c r="F5277" i="1" s="1"/>
  <c r="M5277" i="1" s="1"/>
  <c r="F5278" i="1" s="1"/>
  <c r="M5278" i="1" s="1"/>
  <c r="F5279" i="1" s="1"/>
  <c r="M5279" i="1" s="1"/>
  <c r="F5280" i="1" s="1"/>
  <c r="M5280" i="1" s="1"/>
  <c r="F5281" i="1" s="1"/>
  <c r="M5281" i="1" s="1"/>
  <c r="F5282" i="1" s="1"/>
  <c r="M5282" i="1" s="1"/>
  <c r="F5283" i="1" s="1"/>
  <c r="M5283" i="1" s="1"/>
  <c r="F5284" i="1" s="1"/>
  <c r="M5284" i="1" s="1"/>
  <c r="F5285" i="1" s="1"/>
  <c r="M5285" i="1" s="1"/>
  <c r="F5286" i="1" s="1"/>
  <c r="M5286" i="1" s="1"/>
  <c r="F5287" i="1" s="1"/>
  <c r="M5287" i="1" s="1"/>
  <c r="F5288" i="1" s="1"/>
  <c r="M5288" i="1" s="1"/>
  <c r="F5289" i="1" s="1"/>
  <c r="M5289" i="1" s="1"/>
  <c r="F5290" i="1" s="1"/>
  <c r="M5290" i="1" s="1"/>
  <c r="F5291" i="1" s="1"/>
  <c r="M5291" i="1" s="1"/>
  <c r="F5292" i="1" s="1"/>
  <c r="M5292" i="1" s="1"/>
  <c r="F5293" i="1" s="1"/>
  <c r="M5293" i="1" s="1"/>
  <c r="F5294" i="1" s="1"/>
  <c r="M5294" i="1" s="1"/>
  <c r="F5295" i="1" s="1"/>
  <c r="M5295" i="1" s="1"/>
  <c r="F5296" i="1" s="1"/>
  <c r="M5296" i="1" s="1"/>
  <c r="F5297" i="1" s="1"/>
  <c r="M5297" i="1" s="1"/>
  <c r="F5298" i="1" s="1"/>
  <c r="M5298" i="1" s="1"/>
  <c r="F5299" i="1" s="1"/>
  <c r="M5299" i="1" s="1"/>
  <c r="F5300" i="1" s="1"/>
  <c r="M5300" i="1" s="1"/>
  <c r="F5301" i="1" s="1"/>
  <c r="M5301" i="1" s="1"/>
  <c r="F5302" i="1" s="1"/>
  <c r="M5302" i="1" s="1"/>
  <c r="F5303" i="1" s="1"/>
  <c r="M5303" i="1" s="1"/>
  <c r="F5304" i="1" s="1"/>
  <c r="M5304" i="1" s="1"/>
  <c r="F5305" i="1" s="1"/>
  <c r="M5305" i="1" s="1"/>
  <c r="F5306" i="1" s="1"/>
  <c r="M5306" i="1" s="1"/>
  <c r="F5307" i="1" s="1"/>
  <c r="M5307" i="1" s="1"/>
  <c r="F5308" i="1" s="1"/>
  <c r="M5308" i="1" s="1"/>
  <c r="F5309" i="1" s="1"/>
  <c r="M5309" i="1" s="1"/>
  <c r="F5310" i="1" s="1"/>
  <c r="M5310" i="1" s="1"/>
  <c r="F5311" i="1" s="1"/>
  <c r="M5311" i="1" s="1"/>
  <c r="F5312" i="1" s="1"/>
  <c r="M5312" i="1" s="1"/>
  <c r="F5313" i="1" s="1"/>
  <c r="M5313" i="1" s="1"/>
  <c r="F5314" i="1" s="1"/>
  <c r="M5314" i="1" s="1"/>
  <c r="F5315" i="1" s="1"/>
  <c r="M5315" i="1" s="1"/>
  <c r="F5316" i="1" s="1"/>
  <c r="M5316" i="1" s="1"/>
  <c r="F5317" i="1" s="1"/>
  <c r="M5317" i="1" s="1"/>
  <c r="F5318" i="1" s="1"/>
  <c r="M5318" i="1" s="1"/>
  <c r="F5319" i="1" s="1"/>
  <c r="M5319" i="1" s="1"/>
  <c r="F5320" i="1" s="1"/>
  <c r="M5320" i="1" s="1"/>
  <c r="F5321" i="1" s="1"/>
  <c r="M5321" i="1" s="1"/>
  <c r="F5322" i="1" s="1"/>
  <c r="M5322" i="1" s="1"/>
  <c r="F5323" i="1" s="1"/>
  <c r="M5323" i="1" s="1"/>
  <c r="F5324" i="1" s="1"/>
  <c r="M5324" i="1" s="1"/>
  <c r="F5325" i="1" s="1"/>
  <c r="M5325" i="1" s="1"/>
  <c r="F5326" i="1" s="1"/>
  <c r="M5326" i="1" s="1"/>
  <c r="F5327" i="1" s="1"/>
  <c r="M5327" i="1" s="1"/>
  <c r="F5328" i="1" s="1"/>
  <c r="M5328" i="1" s="1"/>
  <c r="F5329" i="1" s="1"/>
  <c r="M5329" i="1" s="1"/>
  <c r="F5330" i="1" s="1"/>
  <c r="M5330" i="1" s="1"/>
  <c r="F5331" i="1" s="1"/>
  <c r="M5331" i="1" s="1"/>
  <c r="F5332" i="1" s="1"/>
  <c r="M5332" i="1" s="1"/>
  <c r="F5333" i="1" s="1"/>
  <c r="M5333" i="1" s="1"/>
  <c r="F5334" i="1" s="1"/>
  <c r="M5334" i="1" s="1"/>
  <c r="F5335" i="1" s="1"/>
  <c r="M5335" i="1" s="1"/>
  <c r="F5336" i="1" s="1"/>
  <c r="M5336" i="1" s="1"/>
  <c r="F5337" i="1" s="1"/>
  <c r="M5337" i="1" s="1"/>
  <c r="F5338" i="1" s="1"/>
  <c r="M5338" i="1" s="1"/>
  <c r="F5339" i="1" s="1"/>
  <c r="M5339" i="1" s="1"/>
  <c r="F5340" i="1" s="1"/>
  <c r="M5340" i="1" s="1"/>
  <c r="F5341" i="1" s="1"/>
  <c r="M5341" i="1" s="1"/>
  <c r="F5342" i="1" s="1"/>
  <c r="M5342" i="1" s="1"/>
  <c r="F5343" i="1" s="1"/>
  <c r="M5343" i="1" s="1"/>
  <c r="F5344" i="1" s="1"/>
  <c r="M5344" i="1" s="1"/>
  <c r="F5345" i="1" s="1"/>
  <c r="M5345" i="1" s="1"/>
  <c r="F5346" i="1" s="1"/>
  <c r="M5346" i="1" s="1"/>
  <c r="F5347" i="1" s="1"/>
  <c r="M5347" i="1" s="1"/>
  <c r="F5348" i="1" s="1"/>
  <c r="M5348" i="1" s="1"/>
  <c r="F5349" i="1" s="1"/>
  <c r="M5349" i="1" s="1"/>
  <c r="F5350" i="1" s="1"/>
  <c r="M5350" i="1" s="1"/>
  <c r="F5351" i="1" s="1"/>
  <c r="M5351" i="1" s="1"/>
  <c r="F5352" i="1" s="1"/>
  <c r="M5352" i="1" s="1"/>
  <c r="F5353" i="1" s="1"/>
  <c r="M5353" i="1" s="1"/>
  <c r="F5354" i="1" s="1"/>
  <c r="M5354" i="1" s="1"/>
  <c r="F5355" i="1" s="1"/>
  <c r="M5355" i="1" s="1"/>
  <c r="F5356" i="1" s="1"/>
  <c r="M5356" i="1" s="1"/>
  <c r="F5357" i="1" s="1"/>
  <c r="M5357" i="1" s="1"/>
  <c r="F5358" i="1" s="1"/>
  <c r="M5358" i="1" s="1"/>
  <c r="F5359" i="1" s="1"/>
  <c r="M5359" i="1" s="1"/>
  <c r="F5360" i="1" s="1"/>
  <c r="M5360" i="1" s="1"/>
  <c r="F5361" i="1" s="1"/>
  <c r="M5361" i="1" s="1"/>
  <c r="F5362" i="1" s="1"/>
  <c r="M5362" i="1" s="1"/>
  <c r="F5363" i="1" s="1"/>
  <c r="M5363" i="1" s="1"/>
  <c r="F5364" i="1" s="1"/>
  <c r="M5364" i="1" s="1"/>
  <c r="F5365" i="1" s="1"/>
  <c r="M5365" i="1" s="1"/>
  <c r="F5366" i="1" s="1"/>
  <c r="M5366" i="1" s="1"/>
  <c r="F5367" i="1" s="1"/>
  <c r="M5367" i="1" s="1"/>
  <c r="F5368" i="1" s="1"/>
  <c r="M5368" i="1" s="1"/>
  <c r="F5369" i="1" s="1"/>
  <c r="M5369" i="1" s="1"/>
  <c r="F5370" i="1" s="1"/>
  <c r="M5370" i="1" s="1"/>
  <c r="F5371" i="1" s="1"/>
  <c r="M5371" i="1" s="1"/>
  <c r="F5372" i="1" s="1"/>
  <c r="M5372" i="1" s="1"/>
  <c r="F5373" i="1" s="1"/>
  <c r="M5373" i="1" s="1"/>
  <c r="F5374" i="1" s="1"/>
  <c r="M5374" i="1" s="1"/>
  <c r="F5375" i="1" s="1"/>
  <c r="M5375" i="1" s="1"/>
  <c r="F5376" i="1" s="1"/>
  <c r="M5376" i="1" s="1"/>
  <c r="F5377" i="1" s="1"/>
  <c r="M5377" i="1" s="1"/>
  <c r="F5378" i="1" s="1"/>
  <c r="M5378" i="1" s="1"/>
  <c r="F5379" i="1" s="1"/>
  <c r="M5379" i="1" s="1"/>
  <c r="F5380" i="1" s="1"/>
  <c r="M5380" i="1" s="1"/>
  <c r="F5381" i="1" s="1"/>
  <c r="M5381" i="1" s="1"/>
  <c r="F5382" i="1" s="1"/>
  <c r="M5382" i="1" s="1"/>
  <c r="F5383" i="1" s="1"/>
  <c r="M5383" i="1" s="1"/>
  <c r="F5384" i="1" s="1"/>
  <c r="M5384" i="1" s="1"/>
  <c r="F5385" i="1" s="1"/>
  <c r="M5385" i="1" s="1"/>
  <c r="F5386" i="1" s="1"/>
  <c r="M5386" i="1" s="1"/>
  <c r="F5387" i="1" s="1"/>
  <c r="M5387" i="1" s="1"/>
  <c r="F5388" i="1" s="1"/>
  <c r="M5388" i="1" s="1"/>
  <c r="F5389" i="1" s="1"/>
  <c r="M5389" i="1" s="1"/>
  <c r="F5390" i="1" s="1"/>
  <c r="M5390" i="1" s="1"/>
  <c r="F5391" i="1" s="1"/>
  <c r="M5391" i="1" s="1"/>
  <c r="F5392" i="1" s="1"/>
  <c r="M5392" i="1" s="1"/>
  <c r="F5393" i="1" s="1"/>
  <c r="M5393" i="1" s="1"/>
  <c r="F5394" i="1" s="1"/>
  <c r="M5394" i="1" s="1"/>
  <c r="F5395" i="1" s="1"/>
  <c r="M5395" i="1" s="1"/>
  <c r="F5396" i="1" s="1"/>
  <c r="M5396" i="1" s="1"/>
  <c r="F5397" i="1" s="1"/>
  <c r="M5397" i="1" s="1"/>
  <c r="F5398" i="1" s="1"/>
  <c r="M5398" i="1" s="1"/>
  <c r="F5399" i="1" s="1"/>
  <c r="M5399" i="1" s="1"/>
  <c r="F5400" i="1" s="1"/>
  <c r="M5400" i="1" s="1"/>
  <c r="F5401" i="1" s="1"/>
  <c r="M5401" i="1" s="1"/>
  <c r="F5402" i="1" s="1"/>
  <c r="M5402" i="1" s="1"/>
  <c r="F5403" i="1" s="1"/>
  <c r="M5403" i="1" s="1"/>
  <c r="F5404" i="1" s="1"/>
  <c r="M5404" i="1" s="1"/>
  <c r="F5405" i="1" s="1"/>
  <c r="M5405" i="1" s="1"/>
  <c r="F5406" i="1" s="1"/>
  <c r="M5406" i="1" s="1"/>
  <c r="F5407" i="1" s="1"/>
  <c r="M5407" i="1" s="1"/>
  <c r="F5408" i="1" s="1"/>
  <c r="M5408" i="1" s="1"/>
  <c r="F5409" i="1" s="1"/>
  <c r="M5409" i="1" s="1"/>
  <c r="F5410" i="1" s="1"/>
  <c r="M5410" i="1" s="1"/>
  <c r="F5411" i="1" s="1"/>
  <c r="M5411" i="1" s="1"/>
  <c r="F5412" i="1" s="1"/>
  <c r="M5412" i="1" s="1"/>
  <c r="F5413" i="1" s="1"/>
  <c r="M5413" i="1" s="1"/>
  <c r="F5414" i="1" s="1"/>
  <c r="M5414" i="1" s="1"/>
  <c r="F5415" i="1" s="1"/>
  <c r="M5415" i="1" s="1"/>
  <c r="F5416" i="1" s="1"/>
  <c r="M5416" i="1" s="1"/>
  <c r="F5417" i="1" s="1"/>
  <c r="M5417" i="1" s="1"/>
  <c r="F5418" i="1" s="1"/>
  <c r="M5418" i="1" s="1"/>
  <c r="F5419" i="1" s="1"/>
  <c r="M5419" i="1" s="1"/>
  <c r="F5420" i="1" s="1"/>
  <c r="M5420" i="1" s="1"/>
  <c r="F5421" i="1" s="1"/>
  <c r="M5421" i="1" s="1"/>
  <c r="F5422" i="1" s="1"/>
  <c r="M5422" i="1" s="1"/>
  <c r="F5423" i="1" s="1"/>
  <c r="M5423" i="1" s="1"/>
  <c r="F5424" i="1" s="1"/>
  <c r="M5424" i="1" s="1"/>
  <c r="F5425" i="1" s="1"/>
  <c r="M5425" i="1" s="1"/>
  <c r="F5426" i="1" s="1"/>
  <c r="M5426" i="1" s="1"/>
  <c r="F5427" i="1" s="1"/>
  <c r="M5427" i="1" s="1"/>
  <c r="F5428" i="1" s="1"/>
  <c r="M5428" i="1" s="1"/>
  <c r="F5429" i="1" s="1"/>
  <c r="M5429" i="1" s="1"/>
  <c r="F5430" i="1" s="1"/>
  <c r="M5430" i="1" s="1"/>
  <c r="F5431" i="1" s="1"/>
  <c r="M5431" i="1" s="1"/>
  <c r="F5432" i="1" s="1"/>
  <c r="M5432" i="1" s="1"/>
  <c r="F5433" i="1" s="1"/>
  <c r="M5433" i="1" s="1"/>
  <c r="F5434" i="1" s="1"/>
  <c r="M5434" i="1" s="1"/>
  <c r="F5435" i="1" s="1"/>
  <c r="M5435" i="1" s="1"/>
  <c r="F5436" i="1" s="1"/>
  <c r="M5436" i="1" s="1"/>
  <c r="F5437" i="1" s="1"/>
  <c r="M5437" i="1" s="1"/>
  <c r="F5438" i="1" s="1"/>
  <c r="M5438" i="1" s="1"/>
  <c r="F5439" i="1" s="1"/>
  <c r="M5439" i="1" s="1"/>
  <c r="F5440" i="1" s="1"/>
  <c r="M5440" i="1" s="1"/>
  <c r="F5441" i="1" s="1"/>
  <c r="M5441" i="1" s="1"/>
  <c r="F5442" i="1" s="1"/>
  <c r="M5442" i="1" s="1"/>
  <c r="F5443" i="1" s="1"/>
  <c r="M5443" i="1" s="1"/>
  <c r="F5444" i="1" s="1"/>
  <c r="M5444" i="1" s="1"/>
  <c r="F5445" i="1" s="1"/>
  <c r="M5445" i="1" s="1"/>
  <c r="F5446" i="1" s="1"/>
  <c r="M5446" i="1" s="1"/>
  <c r="F5447" i="1" s="1"/>
  <c r="M5447" i="1" s="1"/>
  <c r="F5448" i="1" s="1"/>
  <c r="M5448" i="1" s="1"/>
  <c r="F5449" i="1" s="1"/>
  <c r="M5449" i="1" s="1"/>
  <c r="F5450" i="1" s="1"/>
  <c r="M5450" i="1" s="1"/>
  <c r="F5451" i="1" s="1"/>
  <c r="M5451" i="1" s="1"/>
  <c r="F5452" i="1" s="1"/>
  <c r="M5452" i="1" s="1"/>
  <c r="F5453" i="1" s="1"/>
  <c r="M5453" i="1" s="1"/>
  <c r="F5454" i="1" s="1"/>
  <c r="M5454" i="1" s="1"/>
  <c r="F5455" i="1" s="1"/>
  <c r="M5455" i="1" s="1"/>
  <c r="F5456" i="1" s="1"/>
  <c r="M5456" i="1" s="1"/>
  <c r="F5457" i="1" s="1"/>
  <c r="M5457" i="1" s="1"/>
  <c r="F5458" i="1" s="1"/>
  <c r="M5458" i="1" s="1"/>
  <c r="F5459" i="1" s="1"/>
  <c r="M5459" i="1" s="1"/>
  <c r="F5460" i="1" s="1"/>
  <c r="M5460" i="1" s="1"/>
  <c r="F5461" i="1" s="1"/>
  <c r="M5461" i="1" s="1"/>
  <c r="F5462" i="1" s="1"/>
  <c r="M5462" i="1" s="1"/>
  <c r="F5463" i="1" s="1"/>
  <c r="M5463" i="1" s="1"/>
  <c r="F5464" i="1" s="1"/>
  <c r="M5464" i="1" s="1"/>
  <c r="F5465" i="1" s="1"/>
  <c r="M5465" i="1" s="1"/>
  <c r="F5466" i="1" s="1"/>
  <c r="M5466" i="1" s="1"/>
  <c r="F5467" i="1" s="1"/>
  <c r="M5467" i="1" s="1"/>
  <c r="F5468" i="1" s="1"/>
  <c r="M5468" i="1" s="1"/>
  <c r="F5469" i="1" s="1"/>
  <c r="M5469" i="1" s="1"/>
  <c r="F5470" i="1" s="1"/>
  <c r="M5470" i="1" s="1"/>
  <c r="F5471" i="1" s="1"/>
  <c r="M5471" i="1" s="1"/>
  <c r="F5472" i="1" s="1"/>
  <c r="M5472" i="1" s="1"/>
  <c r="F5473" i="1" s="1"/>
  <c r="M5473" i="1" s="1"/>
  <c r="F5474" i="1" s="1"/>
  <c r="M5474" i="1" s="1"/>
  <c r="F5475" i="1" s="1"/>
  <c r="M5475" i="1" s="1"/>
  <c r="F5476" i="1" s="1"/>
  <c r="M5476" i="1" s="1"/>
  <c r="F5477" i="1" s="1"/>
  <c r="M5477" i="1" s="1"/>
  <c r="F5478" i="1" s="1"/>
  <c r="M5478" i="1" s="1"/>
  <c r="F5479" i="1" s="1"/>
  <c r="M5479" i="1" s="1"/>
  <c r="F5480" i="1" s="1"/>
  <c r="M5480" i="1" s="1"/>
  <c r="F5481" i="1" s="1"/>
  <c r="M5481" i="1" s="1"/>
  <c r="F5482" i="1" s="1"/>
  <c r="M5482" i="1" s="1"/>
  <c r="F5483" i="1" s="1"/>
  <c r="M5483" i="1" s="1"/>
  <c r="F5484" i="1" s="1"/>
  <c r="M5484" i="1" s="1"/>
  <c r="F5485" i="1" s="1"/>
  <c r="M5485" i="1" s="1"/>
  <c r="F5486" i="1" s="1"/>
  <c r="M5486" i="1" s="1"/>
  <c r="F5487" i="1" s="1"/>
  <c r="M5487" i="1" s="1"/>
  <c r="F5488" i="1" s="1"/>
  <c r="M5488" i="1" s="1"/>
  <c r="F5489" i="1" s="1"/>
  <c r="M5489" i="1" s="1"/>
  <c r="F5490" i="1" s="1"/>
  <c r="M5490" i="1" s="1"/>
  <c r="F5491" i="1" s="1"/>
  <c r="M5491" i="1" s="1"/>
  <c r="F5492" i="1" s="1"/>
  <c r="M5492" i="1" s="1"/>
  <c r="F5493" i="1" s="1"/>
  <c r="M5493" i="1" s="1"/>
  <c r="F5494" i="1" s="1"/>
  <c r="M5494" i="1" s="1"/>
  <c r="F5495" i="1" s="1"/>
  <c r="M5495" i="1" s="1"/>
  <c r="F5496" i="1" s="1"/>
  <c r="M5496" i="1" s="1"/>
  <c r="F5497" i="1" s="1"/>
  <c r="M5497" i="1" s="1"/>
  <c r="F5498" i="1" s="1"/>
  <c r="M5498" i="1" s="1"/>
  <c r="F5499" i="1" s="1"/>
  <c r="M5499" i="1" s="1"/>
  <c r="F5500" i="1" s="1"/>
  <c r="M5500" i="1" s="1"/>
  <c r="F5501" i="1" s="1"/>
  <c r="M5501" i="1" s="1"/>
  <c r="F5502" i="1" s="1"/>
  <c r="M5502" i="1" s="1"/>
  <c r="F5503" i="1" s="1"/>
  <c r="M5503" i="1" s="1"/>
  <c r="F5504" i="1" s="1"/>
  <c r="M5504" i="1" s="1"/>
  <c r="F5505" i="1" s="1"/>
  <c r="M5505" i="1" s="1"/>
  <c r="F5506" i="1" s="1"/>
  <c r="M5506" i="1" s="1"/>
  <c r="F5507" i="1" s="1"/>
  <c r="M5507" i="1" s="1"/>
  <c r="F5508" i="1" s="1"/>
  <c r="M5508" i="1" s="1"/>
  <c r="F5509" i="1" s="1"/>
  <c r="M5509" i="1" s="1"/>
  <c r="F5510" i="1" s="1"/>
  <c r="M5510" i="1" s="1"/>
  <c r="F5511" i="1" s="1"/>
  <c r="M5511" i="1" s="1"/>
  <c r="F5512" i="1" s="1"/>
  <c r="M5512" i="1" s="1"/>
  <c r="F5513" i="1" s="1"/>
  <c r="M5513" i="1" s="1"/>
  <c r="F5514" i="1" s="1"/>
  <c r="M5514" i="1" s="1"/>
  <c r="F5515" i="1" s="1"/>
  <c r="M5515" i="1" s="1"/>
  <c r="F5516" i="1" s="1"/>
  <c r="M5516" i="1" s="1"/>
  <c r="F5517" i="1" s="1"/>
  <c r="M5517" i="1" s="1"/>
  <c r="F5518" i="1" s="1"/>
  <c r="M5518" i="1" s="1"/>
  <c r="F5519" i="1" s="1"/>
  <c r="M5519" i="1" s="1"/>
  <c r="F5520" i="1" s="1"/>
  <c r="M5520" i="1" s="1"/>
  <c r="F5521" i="1" s="1"/>
  <c r="M5521" i="1" s="1"/>
  <c r="F5522" i="1" s="1"/>
  <c r="M5522" i="1" s="1"/>
  <c r="F5523" i="1" s="1"/>
  <c r="M5523" i="1" s="1"/>
  <c r="F5524" i="1" s="1"/>
  <c r="M5524" i="1" s="1"/>
  <c r="F5525" i="1" s="1"/>
  <c r="M5525" i="1" s="1"/>
  <c r="F5526" i="1" s="1"/>
  <c r="M5526" i="1" s="1"/>
  <c r="F5527" i="1" s="1"/>
  <c r="M5527" i="1" s="1"/>
  <c r="F5528" i="1" s="1"/>
  <c r="M5528" i="1" s="1"/>
  <c r="F5529" i="1" s="1"/>
  <c r="M5529" i="1" s="1"/>
  <c r="F5530" i="1" s="1"/>
  <c r="M5530" i="1" s="1"/>
  <c r="F5531" i="1" s="1"/>
  <c r="M5531" i="1" s="1"/>
  <c r="F5532" i="1" s="1"/>
  <c r="M5532" i="1" s="1"/>
  <c r="F5533" i="1" s="1"/>
  <c r="M5533" i="1" s="1"/>
  <c r="F5534" i="1" s="1"/>
  <c r="M5534" i="1" s="1"/>
  <c r="F5535" i="1" s="1"/>
  <c r="M5535" i="1" s="1"/>
  <c r="F5536" i="1" s="1"/>
  <c r="M5536" i="1" s="1"/>
  <c r="F5537" i="1" s="1"/>
  <c r="M5537" i="1" s="1"/>
  <c r="F5538" i="1" s="1"/>
  <c r="M5538" i="1" s="1"/>
  <c r="F5539" i="1" s="1"/>
  <c r="M5539" i="1" s="1"/>
  <c r="F5540" i="1" s="1"/>
  <c r="M5540" i="1" s="1"/>
  <c r="F5541" i="1" s="1"/>
  <c r="M5541" i="1" s="1"/>
  <c r="F5542" i="1" s="1"/>
  <c r="M5542" i="1" s="1"/>
  <c r="F5543" i="1" s="1"/>
  <c r="M5543" i="1" s="1"/>
  <c r="F5544" i="1" s="1"/>
  <c r="M5544" i="1" s="1"/>
  <c r="F5545" i="1" s="1"/>
  <c r="M5545" i="1" s="1"/>
  <c r="F5546" i="1" s="1"/>
  <c r="M5546" i="1" s="1"/>
  <c r="F5547" i="1" s="1"/>
  <c r="M5547" i="1" s="1"/>
  <c r="F5548" i="1" s="1"/>
  <c r="M5548" i="1" s="1"/>
  <c r="F5549" i="1" s="1"/>
  <c r="M5549" i="1" s="1"/>
  <c r="F5550" i="1" s="1"/>
  <c r="M5550" i="1" s="1"/>
  <c r="F5551" i="1" s="1"/>
  <c r="M5551" i="1" s="1"/>
  <c r="F5552" i="1" s="1"/>
  <c r="M5552" i="1" s="1"/>
  <c r="F5553" i="1" s="1"/>
  <c r="M5553" i="1" s="1"/>
  <c r="F5554" i="1" s="1"/>
  <c r="M5554" i="1" s="1"/>
  <c r="F5555" i="1" s="1"/>
  <c r="M5555" i="1" s="1"/>
  <c r="F5556" i="1" s="1"/>
  <c r="M5556" i="1" s="1"/>
  <c r="F5557" i="1" s="1"/>
  <c r="M5557" i="1" s="1"/>
  <c r="F5558" i="1" s="1"/>
  <c r="M5558" i="1" s="1"/>
  <c r="F5559" i="1" s="1"/>
  <c r="M5559" i="1" s="1"/>
  <c r="F5560" i="1" s="1"/>
  <c r="M5560" i="1" s="1"/>
  <c r="F5561" i="1" s="1"/>
  <c r="M5561" i="1" s="1"/>
  <c r="F5562" i="1" s="1"/>
  <c r="M5562" i="1" s="1"/>
  <c r="F5563" i="1" s="1"/>
  <c r="M5563" i="1" s="1"/>
  <c r="F5564" i="1" s="1"/>
  <c r="M5564" i="1" s="1"/>
  <c r="F5565" i="1" s="1"/>
  <c r="M5565" i="1" s="1"/>
  <c r="F5566" i="1" s="1"/>
  <c r="M5566" i="1" s="1"/>
  <c r="F5567" i="1" s="1"/>
  <c r="M5567" i="1" s="1"/>
  <c r="F5568" i="1" s="1"/>
  <c r="M5568" i="1" s="1"/>
  <c r="F5569" i="1" s="1"/>
  <c r="M5569" i="1" s="1"/>
  <c r="F5570" i="1" s="1"/>
  <c r="M5570" i="1" s="1"/>
  <c r="F5571" i="1" s="1"/>
  <c r="M5571" i="1" s="1"/>
  <c r="F5572" i="1" s="1"/>
  <c r="M5572" i="1" s="1"/>
  <c r="F5573" i="1" s="1"/>
  <c r="M5573" i="1" s="1"/>
  <c r="F5574" i="1" s="1"/>
  <c r="M5574" i="1" s="1"/>
  <c r="F5575" i="1" s="1"/>
  <c r="M5575" i="1" s="1"/>
  <c r="F5576" i="1" s="1"/>
  <c r="M5576" i="1" s="1"/>
  <c r="F5577" i="1" s="1"/>
  <c r="M5577" i="1" s="1"/>
  <c r="F5578" i="1" s="1"/>
  <c r="M5578" i="1" s="1"/>
  <c r="F5579" i="1" s="1"/>
  <c r="M5579" i="1" s="1"/>
  <c r="F5580" i="1" s="1"/>
  <c r="M5580" i="1" s="1"/>
  <c r="F5581" i="1" s="1"/>
  <c r="M5581" i="1" s="1"/>
  <c r="F5582" i="1" s="1"/>
  <c r="M5582" i="1" s="1"/>
  <c r="F5583" i="1" s="1"/>
  <c r="M5583" i="1" s="1"/>
  <c r="F5584" i="1" s="1"/>
  <c r="M5584" i="1" s="1"/>
  <c r="F5585" i="1" s="1"/>
  <c r="M5585" i="1" s="1"/>
  <c r="F5586" i="1" s="1"/>
  <c r="M5586" i="1" s="1"/>
  <c r="F5587" i="1" s="1"/>
  <c r="M5587" i="1" s="1"/>
  <c r="F5588" i="1" s="1"/>
  <c r="M5588" i="1" s="1"/>
  <c r="F5589" i="1" s="1"/>
  <c r="M5589" i="1" s="1"/>
  <c r="F5590" i="1" s="1"/>
  <c r="M5590" i="1" s="1"/>
  <c r="F5591" i="1" s="1"/>
  <c r="M5591" i="1" s="1"/>
  <c r="F5592" i="1" s="1"/>
  <c r="M5592" i="1" s="1"/>
  <c r="F5593" i="1" s="1"/>
  <c r="M5593" i="1" s="1"/>
  <c r="F5594" i="1" s="1"/>
  <c r="M5594" i="1" s="1"/>
  <c r="F5595" i="1" s="1"/>
  <c r="M5595" i="1" s="1"/>
  <c r="F5596" i="1" s="1"/>
  <c r="M5596" i="1" s="1"/>
  <c r="F5597" i="1" s="1"/>
  <c r="M5597" i="1" s="1"/>
  <c r="F5598" i="1" s="1"/>
  <c r="M5598" i="1" s="1"/>
  <c r="F5599" i="1" s="1"/>
  <c r="M5599" i="1" s="1"/>
  <c r="F5600" i="1" s="1"/>
  <c r="M5600" i="1" s="1"/>
  <c r="F5601" i="1" s="1"/>
  <c r="M5601" i="1" s="1"/>
  <c r="F5602" i="1" s="1"/>
  <c r="M5602" i="1" s="1"/>
  <c r="F5603" i="1" s="1"/>
  <c r="M5603" i="1" s="1"/>
  <c r="F5604" i="1" s="1"/>
  <c r="M5604" i="1" s="1"/>
  <c r="F5605" i="1" s="1"/>
  <c r="M5605" i="1" s="1"/>
  <c r="F5606" i="1" s="1"/>
  <c r="M5606" i="1" s="1"/>
  <c r="F5607" i="1" s="1"/>
  <c r="M5607" i="1" s="1"/>
  <c r="F5608" i="1" s="1"/>
  <c r="M5608" i="1" s="1"/>
  <c r="F5609" i="1" s="1"/>
  <c r="M5609" i="1" s="1"/>
  <c r="F5610" i="1" s="1"/>
  <c r="M5610" i="1" s="1"/>
  <c r="F5611" i="1" s="1"/>
  <c r="M5611" i="1" s="1"/>
  <c r="F5612" i="1" s="1"/>
  <c r="M5612" i="1" s="1"/>
  <c r="F5613" i="1" s="1"/>
  <c r="M5613" i="1" s="1"/>
  <c r="F5614" i="1" s="1"/>
  <c r="M5614" i="1" s="1"/>
  <c r="F5615" i="1" s="1"/>
  <c r="M5615" i="1" s="1"/>
  <c r="F5616" i="1" s="1"/>
  <c r="M5616" i="1" s="1"/>
  <c r="F5617" i="1" s="1"/>
  <c r="M5617" i="1" s="1"/>
  <c r="F5618" i="1" s="1"/>
  <c r="M5618" i="1" s="1"/>
  <c r="F5619" i="1" s="1"/>
  <c r="M5619" i="1" s="1"/>
  <c r="F5620" i="1" s="1"/>
  <c r="M5620" i="1" s="1"/>
  <c r="F5621" i="1" s="1"/>
  <c r="M5621" i="1" s="1"/>
  <c r="F5622" i="1" s="1"/>
  <c r="M5622" i="1" s="1"/>
  <c r="F5623" i="1" s="1"/>
  <c r="M5623" i="1" s="1"/>
  <c r="F5624" i="1" s="1"/>
  <c r="M5624" i="1" s="1"/>
  <c r="F5625" i="1" s="1"/>
  <c r="M5625" i="1" s="1"/>
  <c r="F5626" i="1" s="1"/>
  <c r="M5626" i="1" s="1"/>
  <c r="F5627" i="1" s="1"/>
  <c r="M5627" i="1" s="1"/>
  <c r="F5628" i="1" s="1"/>
  <c r="M5628" i="1" s="1"/>
  <c r="F5629" i="1" s="1"/>
  <c r="M5629" i="1" s="1"/>
  <c r="F5630" i="1" s="1"/>
  <c r="M5630" i="1" s="1"/>
  <c r="F5631" i="1" s="1"/>
  <c r="M5631" i="1" s="1"/>
  <c r="F5632" i="1" s="1"/>
  <c r="M5632" i="1" s="1"/>
  <c r="F5633" i="1" s="1"/>
  <c r="M5633" i="1" s="1"/>
  <c r="F5634" i="1" s="1"/>
  <c r="M5634" i="1" s="1"/>
  <c r="F5635" i="1" s="1"/>
  <c r="M5635" i="1" s="1"/>
  <c r="F5636" i="1" s="1"/>
  <c r="M5636" i="1" s="1"/>
  <c r="F5637" i="1" s="1"/>
  <c r="M5637" i="1" s="1"/>
  <c r="F5638" i="1" s="1"/>
  <c r="M5638" i="1" s="1"/>
  <c r="F5639" i="1" s="1"/>
  <c r="M5639" i="1" s="1"/>
  <c r="F5640" i="1" s="1"/>
  <c r="M5640" i="1" s="1"/>
  <c r="F5641" i="1" s="1"/>
  <c r="M5641" i="1" s="1"/>
  <c r="F5642" i="1" s="1"/>
  <c r="M5642" i="1" s="1"/>
  <c r="F5643" i="1" s="1"/>
  <c r="M5643" i="1" s="1"/>
  <c r="F5644" i="1" s="1"/>
  <c r="M5644" i="1" s="1"/>
  <c r="F5645" i="1" s="1"/>
  <c r="M5645" i="1" s="1"/>
  <c r="F5646" i="1" s="1"/>
  <c r="M5646" i="1" s="1"/>
  <c r="F5647" i="1" s="1"/>
  <c r="M5647" i="1" s="1"/>
  <c r="F5648" i="1" s="1"/>
  <c r="M5648" i="1" s="1"/>
  <c r="F5649" i="1" s="1"/>
  <c r="M5649" i="1" s="1"/>
  <c r="F5650" i="1" s="1"/>
  <c r="M5650" i="1" s="1"/>
  <c r="F5651" i="1" s="1"/>
  <c r="M5651" i="1" s="1"/>
  <c r="F5652" i="1" s="1"/>
  <c r="M5652" i="1" s="1"/>
  <c r="F5653" i="1" s="1"/>
  <c r="M5653" i="1" s="1"/>
  <c r="F5654" i="1" s="1"/>
  <c r="M5654" i="1" s="1"/>
  <c r="F5655" i="1" s="1"/>
  <c r="M5655" i="1" s="1"/>
  <c r="F5656" i="1" s="1"/>
  <c r="M5656" i="1" s="1"/>
  <c r="F5657" i="1" s="1"/>
  <c r="M5657" i="1" s="1"/>
  <c r="F5658" i="1" s="1"/>
  <c r="M5658" i="1" s="1"/>
  <c r="F5659" i="1" s="1"/>
  <c r="M5659" i="1" s="1"/>
  <c r="F5660" i="1" s="1"/>
  <c r="M5660" i="1" s="1"/>
  <c r="F5661" i="1" s="1"/>
  <c r="M5661" i="1" s="1"/>
  <c r="F5662" i="1" s="1"/>
  <c r="M5662" i="1" s="1"/>
  <c r="F5663" i="1" s="1"/>
  <c r="M5663" i="1" s="1"/>
  <c r="F5664" i="1" s="1"/>
  <c r="M5664" i="1" s="1"/>
  <c r="F5665" i="1" s="1"/>
  <c r="M5665" i="1" s="1"/>
  <c r="F5666" i="1" s="1"/>
  <c r="M5666" i="1" s="1"/>
  <c r="F5667" i="1" s="1"/>
  <c r="M5667" i="1" s="1"/>
  <c r="F5668" i="1" s="1"/>
  <c r="M5668" i="1" s="1"/>
  <c r="F5669" i="1" s="1"/>
  <c r="M5669" i="1" s="1"/>
  <c r="F5670" i="1" s="1"/>
  <c r="M5670" i="1" s="1"/>
  <c r="F5671" i="1" s="1"/>
  <c r="M5671" i="1" s="1"/>
  <c r="F5672" i="1" s="1"/>
  <c r="M5672" i="1" s="1"/>
  <c r="F5673" i="1" s="1"/>
  <c r="M5673" i="1" s="1"/>
  <c r="F5674" i="1" s="1"/>
  <c r="M5674" i="1" s="1"/>
  <c r="F5675" i="1" s="1"/>
  <c r="M5675" i="1" s="1"/>
  <c r="F5676" i="1" s="1"/>
  <c r="M5676" i="1" s="1"/>
  <c r="F5677" i="1" s="1"/>
  <c r="M5677" i="1" s="1"/>
  <c r="F5678" i="1" s="1"/>
  <c r="M5678" i="1" s="1"/>
  <c r="F5679" i="1" s="1"/>
  <c r="M5679" i="1" s="1"/>
  <c r="F5680" i="1" s="1"/>
  <c r="M5680" i="1" s="1"/>
  <c r="F5681" i="1" s="1"/>
  <c r="M5681" i="1" s="1"/>
  <c r="F5682" i="1" s="1"/>
  <c r="M5682" i="1" s="1"/>
  <c r="F5683" i="1" s="1"/>
  <c r="M5683" i="1" s="1"/>
  <c r="F5684" i="1" s="1"/>
  <c r="M5684" i="1" s="1"/>
  <c r="F5685" i="1" s="1"/>
  <c r="M5685" i="1" s="1"/>
  <c r="F5686" i="1" s="1"/>
  <c r="M5686" i="1" s="1"/>
  <c r="F5687" i="1" s="1"/>
  <c r="M5687" i="1" s="1"/>
  <c r="F5688" i="1" s="1"/>
  <c r="M5688" i="1" s="1"/>
  <c r="F5689" i="1" s="1"/>
  <c r="M5689" i="1" s="1"/>
  <c r="F5690" i="1" s="1"/>
  <c r="M5690" i="1" s="1"/>
  <c r="F5691" i="1" s="1"/>
  <c r="M5691" i="1" s="1"/>
  <c r="F5692" i="1" s="1"/>
  <c r="M5692" i="1" s="1"/>
  <c r="F5693" i="1" s="1"/>
  <c r="M5693" i="1" s="1"/>
  <c r="F5694" i="1" s="1"/>
  <c r="M5694" i="1" s="1"/>
  <c r="F5695" i="1" s="1"/>
  <c r="M5695" i="1" s="1"/>
  <c r="F5696" i="1" s="1"/>
  <c r="M5696" i="1" s="1"/>
  <c r="F5697" i="1" s="1"/>
  <c r="M5697" i="1" s="1"/>
  <c r="F5698" i="1" s="1"/>
  <c r="M5698" i="1" s="1"/>
  <c r="F5699" i="1" s="1"/>
  <c r="M5699" i="1" s="1"/>
  <c r="F5700" i="1" s="1"/>
  <c r="M5700" i="1" s="1"/>
  <c r="F5701" i="1" s="1"/>
  <c r="M5701" i="1" s="1"/>
  <c r="F5702" i="1" s="1"/>
  <c r="M5702" i="1" s="1"/>
  <c r="F5703" i="1" s="1"/>
  <c r="M5703" i="1" s="1"/>
  <c r="F5704" i="1" s="1"/>
  <c r="M5704" i="1" s="1"/>
  <c r="F5705" i="1" s="1"/>
  <c r="M5705" i="1" s="1"/>
  <c r="F5706" i="1" s="1"/>
  <c r="M5706" i="1" s="1"/>
  <c r="F5707" i="1" s="1"/>
  <c r="M5707" i="1" s="1"/>
  <c r="F5708" i="1" s="1"/>
  <c r="M5708" i="1" s="1"/>
  <c r="F5709" i="1" s="1"/>
  <c r="M5709" i="1" s="1"/>
  <c r="F5710" i="1" s="1"/>
  <c r="M5710" i="1" s="1"/>
  <c r="F5711" i="1" s="1"/>
  <c r="M5711" i="1" s="1"/>
  <c r="F5712" i="1" s="1"/>
  <c r="M5712" i="1" s="1"/>
  <c r="F5713" i="1" s="1"/>
  <c r="M5713" i="1" s="1"/>
  <c r="F5714" i="1" s="1"/>
  <c r="M5714" i="1" s="1"/>
  <c r="F5715" i="1" s="1"/>
  <c r="M5715" i="1" s="1"/>
  <c r="F5716" i="1" s="1"/>
  <c r="M5716" i="1" s="1"/>
  <c r="F5717" i="1" s="1"/>
  <c r="M5717" i="1" s="1"/>
  <c r="F5718" i="1" s="1"/>
  <c r="M5718" i="1" s="1"/>
  <c r="F5719" i="1" s="1"/>
  <c r="M5719" i="1" s="1"/>
  <c r="F5720" i="1" s="1"/>
  <c r="M5720" i="1" s="1"/>
  <c r="F5721" i="1" s="1"/>
  <c r="M5721" i="1" s="1"/>
  <c r="F5722" i="1" s="1"/>
  <c r="M5722" i="1" s="1"/>
  <c r="F5723" i="1" s="1"/>
  <c r="M5723" i="1" s="1"/>
  <c r="F5724" i="1" s="1"/>
  <c r="M5724" i="1" s="1"/>
  <c r="F5725" i="1" s="1"/>
  <c r="M5725" i="1" s="1"/>
  <c r="F5726" i="1" s="1"/>
  <c r="M5726" i="1" s="1"/>
  <c r="F5727" i="1" s="1"/>
  <c r="M5727" i="1" s="1"/>
  <c r="F5728" i="1" s="1"/>
  <c r="M5728" i="1" s="1"/>
  <c r="F5729" i="1" s="1"/>
  <c r="M5729" i="1" s="1"/>
  <c r="F5730" i="1" s="1"/>
  <c r="M5730" i="1" s="1"/>
  <c r="F5731" i="1" s="1"/>
  <c r="M5731" i="1" s="1"/>
  <c r="F5732" i="1" s="1"/>
  <c r="M5732" i="1" s="1"/>
  <c r="F5733" i="1" s="1"/>
  <c r="M5733" i="1" s="1"/>
  <c r="F5734" i="1" s="1"/>
  <c r="M5734" i="1" s="1"/>
  <c r="F5735" i="1" s="1"/>
  <c r="M5735" i="1" s="1"/>
  <c r="F5736" i="1" s="1"/>
  <c r="M5736" i="1" s="1"/>
  <c r="F5737" i="1" s="1"/>
  <c r="M5737" i="1" s="1"/>
  <c r="F5738" i="1" s="1"/>
  <c r="M5738" i="1" s="1"/>
  <c r="F5739" i="1" s="1"/>
  <c r="M5739" i="1" s="1"/>
  <c r="F5740" i="1" s="1"/>
  <c r="M5740" i="1" s="1"/>
  <c r="F5741" i="1" s="1"/>
  <c r="M5741" i="1" s="1"/>
  <c r="F5742" i="1" s="1"/>
  <c r="M5742" i="1" s="1"/>
  <c r="F5743" i="1" s="1"/>
  <c r="M5743" i="1" s="1"/>
  <c r="F5744" i="1" s="1"/>
  <c r="M5744" i="1" s="1"/>
  <c r="F5745" i="1" s="1"/>
  <c r="M5745" i="1" s="1"/>
  <c r="F5746" i="1" s="1"/>
  <c r="M5746" i="1" s="1"/>
  <c r="F5747" i="1" s="1"/>
  <c r="M5747" i="1" s="1"/>
  <c r="F5748" i="1" s="1"/>
  <c r="M5748" i="1" s="1"/>
  <c r="F5749" i="1" s="1"/>
  <c r="M5749" i="1" s="1"/>
  <c r="F5750" i="1" s="1"/>
  <c r="M5750" i="1" s="1"/>
  <c r="F5751" i="1" s="1"/>
  <c r="M5751" i="1" s="1"/>
  <c r="F5752" i="1" s="1"/>
  <c r="M5752" i="1" s="1"/>
  <c r="F5753" i="1" s="1"/>
  <c r="M5753" i="1" s="1"/>
  <c r="F5754" i="1" s="1"/>
  <c r="M5754" i="1" s="1"/>
  <c r="F5755" i="1" s="1"/>
  <c r="M5755" i="1" s="1"/>
  <c r="F5756" i="1" s="1"/>
  <c r="M5756" i="1" s="1"/>
  <c r="F5757" i="1" s="1"/>
  <c r="M5757" i="1" s="1"/>
  <c r="F5758" i="1" s="1"/>
  <c r="M5758" i="1" s="1"/>
  <c r="F5759" i="1" s="1"/>
  <c r="M5759" i="1" s="1"/>
  <c r="F5760" i="1" s="1"/>
  <c r="M5760" i="1" s="1"/>
  <c r="F5761" i="1" s="1"/>
  <c r="M5761" i="1" s="1"/>
  <c r="F5762" i="1" s="1"/>
  <c r="M5762" i="1" s="1"/>
  <c r="F5763" i="1" s="1"/>
  <c r="M5763" i="1" s="1"/>
  <c r="F5764" i="1" s="1"/>
  <c r="M5764" i="1" s="1"/>
  <c r="F5765" i="1" s="1"/>
  <c r="M5765" i="1" s="1"/>
  <c r="F5766" i="1" s="1"/>
  <c r="M5766" i="1" s="1"/>
  <c r="F5767" i="1" s="1"/>
  <c r="M5767" i="1" s="1"/>
  <c r="F5768" i="1" s="1"/>
  <c r="M5768" i="1" s="1"/>
  <c r="F5769" i="1" s="1"/>
  <c r="M5769" i="1" s="1"/>
  <c r="F5770" i="1" s="1"/>
  <c r="M5770" i="1" s="1"/>
  <c r="F5771" i="1" s="1"/>
  <c r="M5771" i="1" s="1"/>
  <c r="F5772" i="1" s="1"/>
  <c r="M5772" i="1" s="1"/>
  <c r="F5773" i="1" s="1"/>
  <c r="M5773" i="1" s="1"/>
  <c r="F5774" i="1" s="1"/>
  <c r="M5774" i="1" s="1"/>
  <c r="F5775" i="1" s="1"/>
  <c r="M5775" i="1" s="1"/>
  <c r="F5776" i="1" s="1"/>
  <c r="M5776" i="1" s="1"/>
  <c r="F5777" i="1" s="1"/>
  <c r="M5777" i="1" s="1"/>
  <c r="F5778" i="1" s="1"/>
  <c r="M5778" i="1" s="1"/>
  <c r="F5779" i="1" s="1"/>
  <c r="M5779" i="1" s="1"/>
  <c r="F5780" i="1" s="1"/>
  <c r="M5780" i="1" s="1"/>
  <c r="F5781" i="1" s="1"/>
  <c r="M5781" i="1" s="1"/>
  <c r="F5782" i="1" s="1"/>
  <c r="M5782" i="1" s="1"/>
  <c r="F5783" i="1" s="1"/>
  <c r="M5783" i="1" s="1"/>
  <c r="F5784" i="1" s="1"/>
  <c r="M5784" i="1" s="1"/>
  <c r="F5785" i="1" s="1"/>
  <c r="M5785" i="1" s="1"/>
  <c r="F5786" i="1" s="1"/>
  <c r="M5786" i="1" s="1"/>
  <c r="F5787" i="1" s="1"/>
  <c r="M5787" i="1" s="1"/>
  <c r="F5788" i="1" s="1"/>
  <c r="M5788" i="1" s="1"/>
  <c r="F5789" i="1" s="1"/>
  <c r="M5789" i="1" s="1"/>
  <c r="F5790" i="1" s="1"/>
  <c r="M5790" i="1" s="1"/>
  <c r="F5791" i="1" s="1"/>
  <c r="M5791" i="1" s="1"/>
  <c r="F5792" i="1" s="1"/>
  <c r="M5792" i="1" s="1"/>
  <c r="F5793" i="1" s="1"/>
  <c r="M5793" i="1" s="1"/>
  <c r="F5794" i="1" s="1"/>
  <c r="M5794" i="1" s="1"/>
  <c r="F5795" i="1" s="1"/>
  <c r="M5795" i="1" s="1"/>
  <c r="F5796" i="1" s="1"/>
  <c r="M5796" i="1" s="1"/>
  <c r="F5797" i="1" s="1"/>
  <c r="M5797" i="1" s="1"/>
  <c r="F5798" i="1" s="1"/>
  <c r="M5798" i="1" s="1"/>
  <c r="F5799" i="1" s="1"/>
  <c r="M5799" i="1" s="1"/>
  <c r="F5800" i="1" s="1"/>
  <c r="M5800" i="1" s="1"/>
  <c r="F5801" i="1" s="1"/>
  <c r="M5801" i="1" s="1"/>
  <c r="F5802" i="1" s="1"/>
  <c r="M5802" i="1" s="1"/>
  <c r="F5803" i="1" s="1"/>
  <c r="M5803" i="1" s="1"/>
  <c r="F5804" i="1" s="1"/>
  <c r="M5804" i="1" s="1"/>
  <c r="F5805" i="1" s="1"/>
  <c r="M5805" i="1" s="1"/>
  <c r="F5806" i="1" s="1"/>
  <c r="M5806" i="1" s="1"/>
  <c r="F5807" i="1" s="1"/>
  <c r="M5807" i="1" s="1"/>
  <c r="F5808" i="1" s="1"/>
  <c r="M5808" i="1" s="1"/>
  <c r="F5809" i="1" s="1"/>
  <c r="M5809" i="1" s="1"/>
  <c r="F5810" i="1" s="1"/>
  <c r="M5810" i="1" s="1"/>
  <c r="F5811" i="1" s="1"/>
  <c r="M5811" i="1" s="1"/>
  <c r="F5812" i="1" s="1"/>
  <c r="M5812" i="1" s="1"/>
  <c r="F5813" i="1" s="1"/>
  <c r="M5813" i="1" s="1"/>
  <c r="F5814" i="1" s="1"/>
  <c r="M5814" i="1" s="1"/>
  <c r="F5815" i="1" s="1"/>
  <c r="M5815" i="1" s="1"/>
  <c r="F5816" i="1" s="1"/>
  <c r="M5816" i="1" s="1"/>
  <c r="F5817" i="1" s="1"/>
  <c r="M5817" i="1" s="1"/>
  <c r="F5818" i="1" s="1"/>
  <c r="M5818" i="1" s="1"/>
  <c r="F5819" i="1" s="1"/>
  <c r="M5819" i="1" s="1"/>
  <c r="F5820" i="1" s="1"/>
  <c r="M5820" i="1" s="1"/>
  <c r="F5821" i="1" s="1"/>
  <c r="M5821" i="1" s="1"/>
  <c r="F5822" i="1" s="1"/>
  <c r="M5822" i="1" s="1"/>
  <c r="F5823" i="1" s="1"/>
  <c r="M5823" i="1" s="1"/>
  <c r="F5824" i="1" s="1"/>
  <c r="M5824" i="1" s="1"/>
  <c r="F5825" i="1" s="1"/>
  <c r="M5825" i="1" s="1"/>
  <c r="F5826" i="1" s="1"/>
  <c r="M5826" i="1" s="1"/>
  <c r="F5827" i="1" s="1"/>
  <c r="M5827" i="1" s="1"/>
  <c r="F5828" i="1" s="1"/>
  <c r="M5828" i="1" s="1"/>
  <c r="F5829" i="1" s="1"/>
  <c r="M5829" i="1" s="1"/>
  <c r="F5830" i="1" s="1"/>
  <c r="M5830" i="1" s="1"/>
  <c r="F5831" i="1" s="1"/>
  <c r="M5831" i="1" s="1"/>
  <c r="F5832" i="1" s="1"/>
  <c r="M5832" i="1" s="1"/>
  <c r="F5833" i="1" s="1"/>
  <c r="M5833" i="1" s="1"/>
  <c r="F5834" i="1" s="1"/>
  <c r="M5834" i="1" s="1"/>
  <c r="F5835" i="1" s="1"/>
  <c r="M5835" i="1" s="1"/>
  <c r="F5836" i="1" s="1"/>
  <c r="M5836" i="1" s="1"/>
  <c r="F5837" i="1" s="1"/>
  <c r="M5837" i="1" s="1"/>
  <c r="F5838" i="1" s="1"/>
  <c r="M5838" i="1" s="1"/>
  <c r="F5839" i="1" s="1"/>
  <c r="M5839" i="1" s="1"/>
  <c r="F5840" i="1" s="1"/>
  <c r="M5840" i="1" s="1"/>
  <c r="F5841" i="1" s="1"/>
  <c r="M5841" i="1" s="1"/>
  <c r="F5842" i="1" s="1"/>
  <c r="M5842" i="1" s="1"/>
  <c r="F5843" i="1" s="1"/>
  <c r="M5843" i="1" s="1"/>
  <c r="F5844" i="1" s="1"/>
  <c r="M5844" i="1" s="1"/>
  <c r="F5845" i="1" s="1"/>
  <c r="M5845" i="1" s="1"/>
  <c r="F5846" i="1" s="1"/>
  <c r="M5846" i="1" s="1"/>
  <c r="F5847" i="1" s="1"/>
  <c r="M5847" i="1" s="1"/>
  <c r="F5848" i="1" s="1"/>
  <c r="M5848" i="1" s="1"/>
  <c r="F5849" i="1" s="1"/>
  <c r="M5849" i="1" s="1"/>
  <c r="F5850" i="1" s="1"/>
  <c r="M5850" i="1" s="1"/>
  <c r="F5851" i="1" s="1"/>
  <c r="M5851" i="1" s="1"/>
  <c r="F5852" i="1" s="1"/>
  <c r="M5852" i="1" s="1"/>
  <c r="F5853" i="1" s="1"/>
  <c r="M5853" i="1" s="1"/>
  <c r="F5854" i="1" s="1"/>
  <c r="M5854" i="1" s="1"/>
  <c r="F5855" i="1" s="1"/>
  <c r="M5855" i="1" s="1"/>
  <c r="F5856" i="1" s="1"/>
  <c r="M5856" i="1" s="1"/>
  <c r="F5857" i="1" s="1"/>
  <c r="M5857" i="1" s="1"/>
  <c r="F5858" i="1" s="1"/>
  <c r="M5858" i="1" s="1"/>
  <c r="F5859" i="1" s="1"/>
  <c r="M5859" i="1" s="1"/>
  <c r="F5860" i="1" s="1"/>
  <c r="M5860" i="1" s="1"/>
  <c r="F5861" i="1" s="1"/>
  <c r="M5861" i="1" s="1"/>
  <c r="F5862" i="1" s="1"/>
  <c r="M5862" i="1" s="1"/>
  <c r="F5863" i="1" s="1"/>
  <c r="M5863" i="1" s="1"/>
  <c r="F5864" i="1" s="1"/>
  <c r="M5864" i="1" s="1"/>
  <c r="F5865" i="1" s="1"/>
  <c r="M5865" i="1" s="1"/>
  <c r="F5866" i="1" s="1"/>
  <c r="M5866" i="1" s="1"/>
  <c r="F5867" i="1" s="1"/>
  <c r="M5867" i="1" s="1"/>
  <c r="F5868" i="1" s="1"/>
  <c r="M5868" i="1" s="1"/>
  <c r="F5869" i="1" s="1"/>
  <c r="M5869" i="1" s="1"/>
  <c r="F5870" i="1" s="1"/>
  <c r="M5870" i="1" s="1"/>
  <c r="F5871" i="1" s="1"/>
  <c r="M5871" i="1" s="1"/>
  <c r="F5872" i="1" s="1"/>
  <c r="M5872" i="1" s="1"/>
  <c r="F5873" i="1" s="1"/>
  <c r="M5873" i="1" s="1"/>
  <c r="F5874" i="1" s="1"/>
  <c r="M5874" i="1" s="1"/>
  <c r="F5875" i="1" s="1"/>
  <c r="M5875" i="1" s="1"/>
  <c r="F5876" i="1" s="1"/>
  <c r="M5876" i="1" s="1"/>
  <c r="F5877" i="1" s="1"/>
  <c r="M5877" i="1" s="1"/>
  <c r="F5878" i="1" s="1"/>
  <c r="M5878" i="1" s="1"/>
  <c r="F5879" i="1" s="1"/>
  <c r="M5879" i="1" s="1"/>
  <c r="F5880" i="1" s="1"/>
  <c r="M5880" i="1" s="1"/>
  <c r="F5881" i="1" s="1"/>
  <c r="M5881" i="1" s="1"/>
  <c r="F5882" i="1" s="1"/>
  <c r="M5882" i="1" s="1"/>
  <c r="F5883" i="1" s="1"/>
  <c r="M5883" i="1" s="1"/>
  <c r="F5884" i="1" s="1"/>
  <c r="M5884" i="1" s="1"/>
  <c r="F5885" i="1" s="1"/>
  <c r="M5885" i="1" s="1"/>
  <c r="F5886" i="1" s="1"/>
  <c r="M5886" i="1" s="1"/>
  <c r="F5887" i="1" s="1"/>
  <c r="M5887" i="1" s="1"/>
  <c r="F5888" i="1" s="1"/>
  <c r="M5888" i="1" s="1"/>
  <c r="F5889" i="1" s="1"/>
  <c r="M5889" i="1" s="1"/>
  <c r="F5890" i="1" s="1"/>
  <c r="M5890" i="1" s="1"/>
  <c r="F5891" i="1" s="1"/>
  <c r="M5891" i="1" s="1"/>
  <c r="F5892" i="1" s="1"/>
  <c r="M5892" i="1" s="1"/>
  <c r="F5893" i="1" s="1"/>
  <c r="M5893" i="1" s="1"/>
  <c r="F5894" i="1" s="1"/>
  <c r="M5894" i="1" s="1"/>
  <c r="F5895" i="1" s="1"/>
  <c r="M5895" i="1" s="1"/>
  <c r="F5896" i="1" s="1"/>
  <c r="M5896" i="1" s="1"/>
  <c r="F5897" i="1" s="1"/>
  <c r="M5897" i="1" s="1"/>
  <c r="F5898" i="1" s="1"/>
  <c r="M5898" i="1" s="1"/>
  <c r="F5899" i="1" s="1"/>
  <c r="M5899" i="1" s="1"/>
  <c r="F5900" i="1" s="1"/>
  <c r="M5900" i="1" s="1"/>
  <c r="F5901" i="1" s="1"/>
  <c r="M5901" i="1" s="1"/>
  <c r="F5902" i="1" s="1"/>
  <c r="M5902" i="1" s="1"/>
  <c r="F5903" i="1" s="1"/>
  <c r="M5903" i="1" s="1"/>
  <c r="F5904" i="1" s="1"/>
  <c r="M5904" i="1" s="1"/>
  <c r="F5905" i="1" s="1"/>
  <c r="M5905" i="1" s="1"/>
  <c r="F5906" i="1" s="1"/>
  <c r="M5906" i="1" s="1"/>
  <c r="F5907" i="1" s="1"/>
  <c r="M5907" i="1" s="1"/>
  <c r="F5908" i="1" s="1"/>
  <c r="M5908" i="1" s="1"/>
  <c r="F5909" i="1" s="1"/>
  <c r="M5909" i="1" s="1"/>
  <c r="F5910" i="1" s="1"/>
  <c r="M5910" i="1" s="1"/>
  <c r="F5911" i="1" s="1"/>
  <c r="M5911" i="1" s="1"/>
  <c r="F5912" i="1" s="1"/>
  <c r="M5912" i="1" s="1"/>
  <c r="F5913" i="1" s="1"/>
  <c r="M5913" i="1" s="1"/>
  <c r="F5914" i="1" s="1"/>
  <c r="M5914" i="1" s="1"/>
  <c r="F5915" i="1" s="1"/>
  <c r="M5915" i="1" s="1"/>
  <c r="F5916" i="1" s="1"/>
  <c r="M5916" i="1" s="1"/>
  <c r="F5917" i="1" s="1"/>
  <c r="M5917" i="1" s="1"/>
  <c r="F5918" i="1" s="1"/>
  <c r="M5918" i="1" s="1"/>
  <c r="F5919" i="1" s="1"/>
  <c r="M5919" i="1" s="1"/>
  <c r="F5920" i="1" s="1"/>
  <c r="M5920" i="1" s="1"/>
  <c r="F5921" i="1" s="1"/>
  <c r="M5921" i="1" s="1"/>
  <c r="F5922" i="1" s="1"/>
  <c r="M5922" i="1" s="1"/>
  <c r="F5923" i="1" s="1"/>
  <c r="M5923" i="1" s="1"/>
  <c r="F5924" i="1" s="1"/>
  <c r="M5924" i="1" s="1"/>
  <c r="F5925" i="1" s="1"/>
  <c r="M5925" i="1" s="1"/>
  <c r="F5926" i="1" s="1"/>
  <c r="M5926" i="1" s="1"/>
  <c r="F5927" i="1" s="1"/>
  <c r="M5927" i="1" s="1"/>
  <c r="F5928" i="1" s="1"/>
  <c r="M5928" i="1" s="1"/>
  <c r="F5929" i="1" s="1"/>
  <c r="M5929" i="1" s="1"/>
  <c r="F5930" i="1" s="1"/>
  <c r="M5930" i="1" s="1"/>
  <c r="F5931" i="1" s="1"/>
  <c r="M5931" i="1" s="1"/>
  <c r="F5932" i="1" s="1"/>
  <c r="M5932" i="1" s="1"/>
  <c r="F5933" i="1" s="1"/>
  <c r="M5933" i="1" s="1"/>
  <c r="F5934" i="1" s="1"/>
  <c r="M5934" i="1" s="1"/>
  <c r="F5935" i="1" s="1"/>
  <c r="M5935" i="1" s="1"/>
  <c r="F5936" i="1" s="1"/>
  <c r="M5936" i="1" s="1"/>
  <c r="F5937" i="1" s="1"/>
  <c r="M5937" i="1" s="1"/>
  <c r="F5938" i="1" s="1"/>
  <c r="M5938" i="1" s="1"/>
  <c r="F5939" i="1" s="1"/>
  <c r="M5939" i="1" s="1"/>
  <c r="F5940" i="1" s="1"/>
  <c r="M5940" i="1" s="1"/>
  <c r="F5941" i="1" s="1"/>
  <c r="M5941" i="1" s="1"/>
  <c r="F5942" i="1" s="1"/>
  <c r="M5942" i="1" s="1"/>
  <c r="F5943" i="1" s="1"/>
  <c r="M5943" i="1" s="1"/>
  <c r="F5944" i="1" s="1"/>
  <c r="M5944" i="1" s="1"/>
  <c r="F5945" i="1" s="1"/>
  <c r="M5945" i="1" s="1"/>
  <c r="F5946" i="1" s="1"/>
  <c r="M5946" i="1" s="1"/>
  <c r="F5947" i="1" s="1"/>
  <c r="M5947" i="1" s="1"/>
  <c r="F5948" i="1" s="1"/>
  <c r="M5948" i="1" s="1"/>
  <c r="F5949" i="1" s="1"/>
  <c r="M5949" i="1" s="1"/>
  <c r="F5950" i="1" s="1"/>
  <c r="M5950" i="1" s="1"/>
  <c r="F5951" i="1" s="1"/>
  <c r="M5951" i="1" s="1"/>
  <c r="F5952" i="1" s="1"/>
  <c r="M5952" i="1" s="1"/>
  <c r="F5953" i="1" s="1"/>
  <c r="M5953" i="1" s="1"/>
  <c r="F5954" i="1" s="1"/>
  <c r="M5954" i="1" s="1"/>
  <c r="F5955" i="1" s="1"/>
  <c r="M5955" i="1" s="1"/>
  <c r="F5956" i="1" s="1"/>
  <c r="M5956" i="1" s="1"/>
  <c r="F5957" i="1" s="1"/>
  <c r="M5957" i="1" s="1"/>
  <c r="F5958" i="1" s="1"/>
  <c r="M5958" i="1" s="1"/>
  <c r="F5959" i="1" s="1"/>
  <c r="M5959" i="1" s="1"/>
  <c r="F5960" i="1" s="1"/>
  <c r="M5960" i="1" s="1"/>
  <c r="F5961" i="1" s="1"/>
  <c r="M5961" i="1" s="1"/>
  <c r="F5962" i="1" s="1"/>
  <c r="M5962" i="1" s="1"/>
  <c r="F5963" i="1" s="1"/>
  <c r="M5963" i="1" s="1"/>
  <c r="F5964" i="1" s="1"/>
  <c r="M5964" i="1" s="1"/>
  <c r="F5965" i="1" s="1"/>
  <c r="M5965" i="1" s="1"/>
  <c r="F5966" i="1" s="1"/>
  <c r="M5966" i="1" s="1"/>
  <c r="F5967" i="1" s="1"/>
  <c r="M5967" i="1" s="1"/>
  <c r="F5968" i="1" s="1"/>
  <c r="M5968" i="1" s="1"/>
  <c r="F5969" i="1" s="1"/>
  <c r="M5969" i="1" s="1"/>
  <c r="F5970" i="1" s="1"/>
  <c r="M5970" i="1" s="1"/>
  <c r="F5971" i="1" s="1"/>
  <c r="M5971" i="1" s="1"/>
  <c r="F5972" i="1" s="1"/>
  <c r="M5972" i="1" s="1"/>
  <c r="F5973" i="1" s="1"/>
  <c r="M5973" i="1" s="1"/>
  <c r="F5974" i="1" s="1"/>
  <c r="M5974" i="1" s="1"/>
  <c r="F5975" i="1" s="1"/>
  <c r="M5975" i="1" s="1"/>
  <c r="F5976" i="1" s="1"/>
  <c r="M5976" i="1" s="1"/>
  <c r="F5977" i="1" s="1"/>
  <c r="M5977" i="1" s="1"/>
  <c r="F5978" i="1" s="1"/>
  <c r="M5978" i="1" s="1"/>
  <c r="F5979" i="1" s="1"/>
  <c r="M5979" i="1" s="1"/>
  <c r="F5980" i="1" s="1"/>
  <c r="M5980" i="1" s="1"/>
  <c r="F5981" i="1" s="1"/>
  <c r="M5981" i="1" s="1"/>
  <c r="F5982" i="1" s="1"/>
  <c r="M5982" i="1" s="1"/>
  <c r="F5983" i="1" s="1"/>
  <c r="M5983" i="1" s="1"/>
  <c r="F5984" i="1" s="1"/>
  <c r="M5984" i="1" s="1"/>
  <c r="F5985" i="1" s="1"/>
  <c r="M5985" i="1" s="1"/>
  <c r="F5986" i="1" s="1"/>
  <c r="M5986" i="1" s="1"/>
  <c r="F5987" i="1" s="1"/>
  <c r="M5987" i="1" s="1"/>
  <c r="F5988" i="1" s="1"/>
  <c r="M5988" i="1" s="1"/>
  <c r="F5989" i="1" s="1"/>
  <c r="M5989" i="1" s="1"/>
  <c r="F5990" i="1" s="1"/>
  <c r="M5990" i="1" s="1"/>
  <c r="F5991" i="1" s="1"/>
  <c r="M5991" i="1" s="1"/>
  <c r="F5992" i="1" s="1"/>
  <c r="M5992" i="1" s="1"/>
  <c r="F5993" i="1" s="1"/>
  <c r="M5993" i="1" s="1"/>
  <c r="F5994" i="1" s="1"/>
  <c r="M5994" i="1" s="1"/>
  <c r="F5995" i="1" s="1"/>
  <c r="M5995" i="1" s="1"/>
  <c r="F5996" i="1" s="1"/>
  <c r="M5996" i="1" s="1"/>
  <c r="F5997" i="1" s="1"/>
  <c r="M5997" i="1" s="1"/>
  <c r="F5998" i="1" s="1"/>
  <c r="M5998" i="1" s="1"/>
  <c r="F5999" i="1" s="1"/>
  <c r="M5999" i="1" s="1"/>
  <c r="F6000" i="1" s="1"/>
  <c r="M6000" i="1" s="1"/>
  <c r="F6001" i="1" s="1"/>
  <c r="M6001" i="1" s="1"/>
  <c r="F6002" i="1" s="1"/>
  <c r="M6002" i="1" s="1"/>
  <c r="F6003" i="1" s="1"/>
  <c r="M6003" i="1" s="1"/>
  <c r="F6004" i="1" s="1"/>
  <c r="M6004" i="1" s="1"/>
  <c r="F6005" i="1" s="1"/>
  <c r="M6005" i="1" s="1"/>
  <c r="F6006" i="1" s="1"/>
  <c r="M6006" i="1" s="1"/>
  <c r="F6007" i="1" s="1"/>
  <c r="M6007" i="1" s="1"/>
  <c r="F6008" i="1" s="1"/>
  <c r="M6008" i="1" s="1"/>
  <c r="F6009" i="1" s="1"/>
  <c r="M6009" i="1" s="1"/>
  <c r="F6010" i="1" s="1"/>
  <c r="M6010" i="1" s="1"/>
  <c r="F6011" i="1" s="1"/>
  <c r="M6011" i="1" s="1"/>
  <c r="F6012" i="1" s="1"/>
  <c r="M6012" i="1" s="1"/>
  <c r="F6013" i="1" s="1"/>
  <c r="M6013" i="1" s="1"/>
  <c r="F6014" i="1" s="1"/>
  <c r="M6014" i="1" s="1"/>
  <c r="F6015" i="1" s="1"/>
  <c r="M6015" i="1" s="1"/>
  <c r="F6016" i="1" s="1"/>
  <c r="M6016" i="1" s="1"/>
  <c r="F6017" i="1" s="1"/>
  <c r="M6017" i="1" s="1"/>
  <c r="F6018" i="1" s="1"/>
  <c r="M6018" i="1" s="1"/>
  <c r="F6019" i="1" s="1"/>
  <c r="M6019" i="1" s="1"/>
  <c r="F6020" i="1" s="1"/>
  <c r="M6020" i="1" s="1"/>
  <c r="F6021" i="1" s="1"/>
  <c r="M6021" i="1" s="1"/>
  <c r="F6022" i="1" s="1"/>
  <c r="M6022" i="1" s="1"/>
  <c r="F6023" i="1" s="1"/>
  <c r="M6023" i="1" s="1"/>
  <c r="F6024" i="1" s="1"/>
  <c r="M6024" i="1" s="1"/>
  <c r="F6025" i="1" s="1"/>
  <c r="M6025" i="1" s="1"/>
  <c r="F6026" i="1" s="1"/>
  <c r="M6026" i="1" s="1"/>
  <c r="F6027" i="1" s="1"/>
  <c r="M6027" i="1" s="1"/>
  <c r="F6028" i="1" s="1"/>
  <c r="M6028" i="1" s="1"/>
  <c r="F6029" i="1" s="1"/>
  <c r="M6029" i="1" s="1"/>
  <c r="F6030" i="1" s="1"/>
  <c r="M6030" i="1" s="1"/>
  <c r="F6031" i="1" s="1"/>
  <c r="M6031" i="1" s="1"/>
  <c r="F6032" i="1" s="1"/>
  <c r="M6032" i="1" s="1"/>
  <c r="F6033" i="1" s="1"/>
  <c r="M6033" i="1" s="1"/>
  <c r="F6034" i="1" s="1"/>
  <c r="M6034" i="1" s="1"/>
  <c r="F6035" i="1" s="1"/>
  <c r="M6035" i="1" s="1"/>
  <c r="F6036" i="1" s="1"/>
  <c r="M6036" i="1" s="1"/>
  <c r="F6037" i="1" s="1"/>
  <c r="M6037" i="1" s="1"/>
  <c r="F6038" i="1" s="1"/>
  <c r="M6038" i="1" s="1"/>
  <c r="F6039" i="1" s="1"/>
  <c r="M6039" i="1" s="1"/>
  <c r="F6040" i="1" s="1"/>
  <c r="M6040" i="1" s="1"/>
  <c r="F6041" i="1" s="1"/>
  <c r="M6041" i="1" s="1"/>
  <c r="F6042" i="1" s="1"/>
  <c r="M6042" i="1" s="1"/>
  <c r="F6043" i="1" s="1"/>
  <c r="M6043" i="1" s="1"/>
  <c r="F6044" i="1" s="1"/>
  <c r="M6044" i="1" s="1"/>
  <c r="F6045" i="1" s="1"/>
  <c r="M6045" i="1" s="1"/>
  <c r="F6046" i="1" s="1"/>
  <c r="M6046" i="1" s="1"/>
  <c r="F6047" i="1" s="1"/>
  <c r="M6047" i="1" s="1"/>
  <c r="F6048" i="1" s="1"/>
  <c r="M6048" i="1" s="1"/>
  <c r="F6049" i="1" s="1"/>
  <c r="M6049" i="1" s="1"/>
  <c r="F6050" i="1" s="1"/>
  <c r="M6050" i="1" s="1"/>
  <c r="F6051" i="1" s="1"/>
  <c r="M6051" i="1" s="1"/>
  <c r="F6052" i="1" s="1"/>
  <c r="M6052" i="1" s="1"/>
  <c r="F6053" i="1" s="1"/>
  <c r="M6053" i="1" s="1"/>
  <c r="F6054" i="1" s="1"/>
  <c r="M6054" i="1" s="1"/>
  <c r="F6055" i="1" s="1"/>
  <c r="M6055" i="1" s="1"/>
  <c r="F6056" i="1" s="1"/>
  <c r="M6056" i="1" s="1"/>
  <c r="F6057" i="1" s="1"/>
  <c r="M6057" i="1" s="1"/>
  <c r="F6058" i="1" s="1"/>
  <c r="M6058" i="1" s="1"/>
  <c r="F6059" i="1" s="1"/>
  <c r="M6059" i="1" s="1"/>
  <c r="F6060" i="1" s="1"/>
  <c r="M6060" i="1" s="1"/>
  <c r="F6061" i="1" s="1"/>
  <c r="M6061" i="1" s="1"/>
  <c r="F6062" i="1" s="1"/>
  <c r="M6062" i="1" s="1"/>
  <c r="F6063" i="1" s="1"/>
  <c r="M6063" i="1" s="1"/>
  <c r="F6064" i="1" s="1"/>
  <c r="M6064" i="1" s="1"/>
  <c r="F6065" i="1" s="1"/>
  <c r="M6065" i="1" s="1"/>
  <c r="F6066" i="1" s="1"/>
  <c r="M6066" i="1" s="1"/>
  <c r="F6067" i="1" s="1"/>
  <c r="M6067" i="1" s="1"/>
  <c r="F6068" i="1" s="1"/>
  <c r="M6068" i="1" s="1"/>
  <c r="F6069" i="1" s="1"/>
  <c r="M6069" i="1" s="1"/>
  <c r="F6070" i="1" s="1"/>
  <c r="M6070" i="1" s="1"/>
  <c r="F6071" i="1" s="1"/>
  <c r="M6071" i="1" s="1"/>
  <c r="F6072" i="1" s="1"/>
  <c r="M6072" i="1" s="1"/>
  <c r="F6073" i="1" s="1"/>
  <c r="M6073" i="1" s="1"/>
  <c r="F6074" i="1" s="1"/>
  <c r="M6074" i="1" s="1"/>
  <c r="F6075" i="1" s="1"/>
  <c r="M6075" i="1" s="1"/>
  <c r="F6076" i="1" s="1"/>
  <c r="M6076" i="1" s="1"/>
  <c r="F6077" i="1" s="1"/>
  <c r="M6077" i="1" s="1"/>
  <c r="F6078" i="1" s="1"/>
  <c r="M6078" i="1" s="1"/>
  <c r="F6079" i="1" s="1"/>
  <c r="M6079" i="1" s="1"/>
  <c r="F6080" i="1" s="1"/>
  <c r="M6080" i="1" s="1"/>
  <c r="F6081" i="1" s="1"/>
  <c r="M6081" i="1" s="1"/>
  <c r="F6082" i="1" s="1"/>
  <c r="M6082" i="1" s="1"/>
  <c r="F6083" i="1" s="1"/>
  <c r="M6083" i="1" s="1"/>
  <c r="F6084" i="1" s="1"/>
  <c r="M6084" i="1" s="1"/>
  <c r="F6085" i="1" s="1"/>
  <c r="M6085" i="1" s="1"/>
  <c r="F6086" i="1" s="1"/>
  <c r="M6086" i="1" s="1"/>
  <c r="F6087" i="1" s="1"/>
  <c r="M6087" i="1" s="1"/>
  <c r="F6088" i="1" s="1"/>
  <c r="M6088" i="1" s="1"/>
  <c r="F6089" i="1" s="1"/>
  <c r="M6089" i="1" s="1"/>
  <c r="F6090" i="1" s="1"/>
  <c r="M6090" i="1" s="1"/>
  <c r="F6091" i="1" s="1"/>
  <c r="M6091" i="1" s="1"/>
  <c r="F6092" i="1" s="1"/>
  <c r="M6092" i="1" s="1"/>
  <c r="F6093" i="1" s="1"/>
  <c r="M6093" i="1" s="1"/>
  <c r="F6094" i="1" s="1"/>
  <c r="M6094" i="1" s="1"/>
  <c r="F6095" i="1" s="1"/>
  <c r="M6095" i="1" s="1"/>
  <c r="F6096" i="1" s="1"/>
  <c r="M6096" i="1" s="1"/>
  <c r="F6097" i="1" s="1"/>
  <c r="M6097" i="1" s="1"/>
  <c r="F6098" i="1" s="1"/>
  <c r="M6098" i="1" s="1"/>
  <c r="F6099" i="1" s="1"/>
  <c r="M6099" i="1" s="1"/>
  <c r="F6100" i="1" s="1"/>
  <c r="M6100" i="1" s="1"/>
  <c r="F6101" i="1" s="1"/>
  <c r="M6101" i="1" s="1"/>
  <c r="F6102" i="1" s="1"/>
  <c r="M6102" i="1" s="1"/>
  <c r="F6103" i="1" s="1"/>
  <c r="M6103" i="1" s="1"/>
  <c r="F6104" i="1" s="1"/>
  <c r="M6104" i="1" s="1"/>
  <c r="F6105" i="1" s="1"/>
  <c r="M6105" i="1" s="1"/>
  <c r="F6106" i="1" s="1"/>
  <c r="M6106" i="1" s="1"/>
  <c r="F6107" i="1" s="1"/>
  <c r="M6107" i="1" s="1"/>
  <c r="F6108" i="1" s="1"/>
  <c r="M6108" i="1" s="1"/>
  <c r="F6109" i="1" s="1"/>
  <c r="M6109" i="1" s="1"/>
  <c r="F6110" i="1" s="1"/>
  <c r="M6110" i="1" s="1"/>
  <c r="F6111" i="1" s="1"/>
  <c r="M6111" i="1" s="1"/>
  <c r="F6112" i="1" s="1"/>
  <c r="M6112" i="1" s="1"/>
  <c r="F6113" i="1" s="1"/>
  <c r="M6113" i="1" s="1"/>
  <c r="F6114" i="1" s="1"/>
  <c r="M6114" i="1" s="1"/>
  <c r="F6115" i="1" s="1"/>
  <c r="M6115" i="1" s="1"/>
  <c r="F6116" i="1" s="1"/>
  <c r="M6116" i="1" s="1"/>
  <c r="F6117" i="1" s="1"/>
  <c r="M6117" i="1" s="1"/>
  <c r="F6118" i="1" s="1"/>
  <c r="M6118" i="1" s="1"/>
  <c r="F6119" i="1" s="1"/>
  <c r="M6119" i="1" s="1"/>
  <c r="F6120" i="1" s="1"/>
  <c r="M6120" i="1" s="1"/>
  <c r="F6121" i="1" s="1"/>
  <c r="M6121" i="1" s="1"/>
  <c r="F6122" i="1" s="1"/>
  <c r="M6122" i="1" s="1"/>
  <c r="F6123" i="1" s="1"/>
  <c r="M6123" i="1" s="1"/>
  <c r="F6124" i="1" s="1"/>
  <c r="M6124" i="1" s="1"/>
  <c r="F6125" i="1" s="1"/>
  <c r="M6125" i="1" s="1"/>
  <c r="F6126" i="1" s="1"/>
  <c r="M6126" i="1" s="1"/>
  <c r="F6127" i="1" s="1"/>
  <c r="M6127" i="1" s="1"/>
  <c r="F6128" i="1" s="1"/>
  <c r="M6128" i="1" s="1"/>
  <c r="F6129" i="1" s="1"/>
  <c r="M6129" i="1" s="1"/>
  <c r="F6130" i="1" s="1"/>
  <c r="M6130" i="1" s="1"/>
  <c r="F6131" i="1" s="1"/>
  <c r="M6131" i="1" s="1"/>
  <c r="F6132" i="1" s="1"/>
  <c r="M6132" i="1" s="1"/>
  <c r="F6133" i="1" s="1"/>
  <c r="M6133" i="1" s="1"/>
  <c r="F6134" i="1" s="1"/>
  <c r="M6134" i="1" s="1"/>
  <c r="F6135" i="1" s="1"/>
  <c r="M6135" i="1" s="1"/>
  <c r="F6136" i="1" s="1"/>
  <c r="M6136" i="1" s="1"/>
  <c r="F6137" i="1" s="1"/>
  <c r="M6137" i="1" s="1"/>
  <c r="F6138" i="1" s="1"/>
  <c r="M6138" i="1" s="1"/>
  <c r="F6139" i="1" s="1"/>
  <c r="M6139" i="1" s="1"/>
  <c r="F6140" i="1" s="1"/>
  <c r="M6140" i="1" s="1"/>
  <c r="F6141" i="1" s="1"/>
  <c r="M6141" i="1" s="1"/>
  <c r="F6142" i="1" s="1"/>
  <c r="M6142" i="1" s="1"/>
  <c r="F6143" i="1" s="1"/>
  <c r="M6143" i="1" s="1"/>
  <c r="F6144" i="1" s="1"/>
  <c r="M6144" i="1" s="1"/>
  <c r="F6145" i="1" s="1"/>
  <c r="M6145" i="1" s="1"/>
  <c r="F6146" i="1" s="1"/>
  <c r="M6146" i="1" s="1"/>
  <c r="F6147" i="1" s="1"/>
  <c r="M6147" i="1" s="1"/>
  <c r="F6148" i="1" s="1"/>
  <c r="M6148" i="1" s="1"/>
  <c r="F6149" i="1" s="1"/>
  <c r="M6149" i="1" s="1"/>
  <c r="F6150" i="1" s="1"/>
  <c r="M6150" i="1" s="1"/>
  <c r="F6151" i="1" s="1"/>
  <c r="M6151" i="1" s="1"/>
  <c r="F6152" i="1" s="1"/>
  <c r="M6152" i="1" s="1"/>
  <c r="F6153" i="1" s="1"/>
  <c r="M6153" i="1" s="1"/>
  <c r="F6154" i="1" s="1"/>
  <c r="M6154" i="1" s="1"/>
  <c r="F6155" i="1" s="1"/>
  <c r="M6155" i="1" s="1"/>
  <c r="F6156" i="1" s="1"/>
  <c r="M6156" i="1" s="1"/>
  <c r="F6157" i="1" s="1"/>
  <c r="M6157" i="1" s="1"/>
  <c r="F6158" i="1" s="1"/>
  <c r="M6158" i="1" s="1"/>
  <c r="F6159" i="1" s="1"/>
  <c r="M6159" i="1" s="1"/>
  <c r="F6160" i="1" s="1"/>
  <c r="M6160" i="1" s="1"/>
  <c r="F6161" i="1" s="1"/>
  <c r="M6161" i="1" s="1"/>
  <c r="F6162" i="1" s="1"/>
  <c r="M6162" i="1" s="1"/>
  <c r="F6163" i="1" s="1"/>
  <c r="M6163" i="1" s="1"/>
  <c r="F6164" i="1" s="1"/>
  <c r="M6164" i="1" s="1"/>
  <c r="F6165" i="1" s="1"/>
  <c r="M6165" i="1" s="1"/>
  <c r="F6166" i="1" s="1"/>
  <c r="M6166" i="1" s="1"/>
  <c r="F6167" i="1" s="1"/>
  <c r="M6167" i="1" s="1"/>
  <c r="F6168" i="1" s="1"/>
  <c r="M6168" i="1" s="1"/>
  <c r="F6169" i="1" s="1"/>
  <c r="M6169" i="1" s="1"/>
  <c r="F6170" i="1" s="1"/>
  <c r="M6170" i="1" s="1"/>
  <c r="F6171" i="1" s="1"/>
  <c r="M6171" i="1" s="1"/>
  <c r="F6172" i="1" s="1"/>
  <c r="M6172" i="1" s="1"/>
  <c r="F6173" i="1" s="1"/>
  <c r="M6173" i="1" s="1"/>
  <c r="F6174" i="1" s="1"/>
  <c r="M6174" i="1" s="1"/>
  <c r="F6175" i="1" s="1"/>
  <c r="M6175" i="1" s="1"/>
  <c r="F6176" i="1" s="1"/>
  <c r="M6176" i="1" s="1"/>
  <c r="F6177" i="1" s="1"/>
  <c r="M6177" i="1" s="1"/>
  <c r="F6178" i="1" s="1"/>
  <c r="M6178" i="1" s="1"/>
  <c r="F6179" i="1" s="1"/>
  <c r="M6179" i="1" s="1"/>
  <c r="F6180" i="1" s="1"/>
  <c r="M6180" i="1" s="1"/>
  <c r="F6181" i="1" s="1"/>
  <c r="M6181" i="1" s="1"/>
  <c r="F6182" i="1" s="1"/>
  <c r="M6182" i="1" s="1"/>
  <c r="F6183" i="1" s="1"/>
  <c r="M6183" i="1" s="1"/>
  <c r="F6184" i="1" s="1"/>
  <c r="M6184" i="1" s="1"/>
  <c r="F6185" i="1" s="1"/>
  <c r="M6185" i="1" s="1"/>
  <c r="F6186" i="1" s="1"/>
  <c r="M6186" i="1" s="1"/>
  <c r="F6187" i="1" s="1"/>
  <c r="M6187" i="1" s="1"/>
  <c r="F6188" i="1" s="1"/>
  <c r="M6188" i="1" s="1"/>
  <c r="F6189" i="1" s="1"/>
  <c r="M6189" i="1" s="1"/>
  <c r="F6190" i="1" s="1"/>
  <c r="M6190" i="1" s="1"/>
  <c r="F6191" i="1" s="1"/>
  <c r="M6191" i="1" s="1"/>
  <c r="F6192" i="1" s="1"/>
  <c r="M6192" i="1" s="1"/>
  <c r="F6193" i="1" s="1"/>
  <c r="M6193" i="1" s="1"/>
  <c r="F6194" i="1" s="1"/>
  <c r="M6194" i="1" s="1"/>
  <c r="F6195" i="1" s="1"/>
  <c r="M6195" i="1" s="1"/>
  <c r="F6196" i="1" s="1"/>
  <c r="M6196" i="1" s="1"/>
  <c r="F6197" i="1" s="1"/>
  <c r="M6197" i="1" s="1"/>
  <c r="F6198" i="1" s="1"/>
  <c r="M6198" i="1" s="1"/>
  <c r="F6199" i="1" s="1"/>
  <c r="M6199" i="1" s="1"/>
  <c r="F6200" i="1" s="1"/>
  <c r="M6200" i="1" s="1"/>
  <c r="F6201" i="1" s="1"/>
  <c r="M6201" i="1" s="1"/>
  <c r="F6202" i="1" s="1"/>
  <c r="M6202" i="1" s="1"/>
  <c r="F6203" i="1" s="1"/>
  <c r="M6203" i="1" s="1"/>
  <c r="F6204" i="1" s="1"/>
  <c r="M6204" i="1" s="1"/>
  <c r="F6205" i="1" s="1"/>
  <c r="M6205" i="1" s="1"/>
  <c r="F6206" i="1" s="1"/>
  <c r="M6206" i="1" s="1"/>
  <c r="F6207" i="1" s="1"/>
  <c r="M6207" i="1" s="1"/>
  <c r="F6208" i="1" s="1"/>
  <c r="M6208" i="1" s="1"/>
  <c r="F6209" i="1" s="1"/>
  <c r="M6209" i="1" s="1"/>
  <c r="F6210" i="1" s="1"/>
  <c r="M6210" i="1" s="1"/>
  <c r="F6211" i="1" s="1"/>
  <c r="M6211" i="1" s="1"/>
  <c r="F6212" i="1" s="1"/>
  <c r="M6212" i="1" s="1"/>
  <c r="F6213" i="1" s="1"/>
  <c r="M6213" i="1" s="1"/>
  <c r="F6214" i="1" s="1"/>
  <c r="M6214" i="1" s="1"/>
  <c r="F6215" i="1" s="1"/>
  <c r="M6215" i="1" s="1"/>
  <c r="F6216" i="1" s="1"/>
  <c r="M6216" i="1" s="1"/>
  <c r="F6217" i="1" s="1"/>
  <c r="M6217" i="1" s="1"/>
  <c r="F6218" i="1" s="1"/>
  <c r="M6218" i="1" s="1"/>
  <c r="F6219" i="1" s="1"/>
  <c r="M6219" i="1" s="1"/>
  <c r="F6220" i="1" s="1"/>
  <c r="M6220" i="1" s="1"/>
  <c r="F6221" i="1" s="1"/>
  <c r="M6221" i="1" s="1"/>
  <c r="F6222" i="1" s="1"/>
  <c r="M6222" i="1" s="1"/>
  <c r="F6223" i="1" s="1"/>
  <c r="M6223" i="1" s="1"/>
  <c r="F6224" i="1" s="1"/>
  <c r="M6224" i="1" s="1"/>
  <c r="F6225" i="1" s="1"/>
  <c r="M6225" i="1" s="1"/>
  <c r="F6226" i="1" s="1"/>
  <c r="M6226" i="1" s="1"/>
  <c r="F6227" i="1" s="1"/>
  <c r="M6227" i="1" s="1"/>
  <c r="F6228" i="1" s="1"/>
  <c r="M6228" i="1" s="1"/>
  <c r="F6229" i="1" s="1"/>
  <c r="M6229" i="1" s="1"/>
  <c r="F6230" i="1" s="1"/>
  <c r="M6230" i="1" s="1"/>
  <c r="F6231" i="1" s="1"/>
  <c r="M6231" i="1" s="1"/>
  <c r="F6232" i="1" s="1"/>
  <c r="M6232" i="1" s="1"/>
  <c r="F6233" i="1" s="1"/>
  <c r="M6233" i="1" s="1"/>
  <c r="F6234" i="1" s="1"/>
  <c r="M6234" i="1" s="1"/>
  <c r="F6235" i="1" s="1"/>
  <c r="M6235" i="1" s="1"/>
  <c r="F6236" i="1" s="1"/>
  <c r="M6236" i="1" s="1"/>
  <c r="F6237" i="1" s="1"/>
  <c r="M6237" i="1" s="1"/>
  <c r="F6238" i="1" s="1"/>
  <c r="M6238" i="1" s="1"/>
  <c r="F6239" i="1" s="1"/>
  <c r="M6239" i="1" s="1"/>
  <c r="F6240" i="1" s="1"/>
  <c r="M6240" i="1" s="1"/>
  <c r="F6241" i="1" s="1"/>
  <c r="M6241" i="1" s="1"/>
  <c r="F6242" i="1" s="1"/>
  <c r="M6242" i="1" s="1"/>
  <c r="F6243" i="1" s="1"/>
  <c r="M6243" i="1" s="1"/>
  <c r="F6244" i="1" s="1"/>
  <c r="M6244" i="1" s="1"/>
  <c r="F6245" i="1" s="1"/>
  <c r="M6245" i="1" s="1"/>
  <c r="F6246" i="1" s="1"/>
  <c r="M6246" i="1" s="1"/>
  <c r="F6247" i="1" s="1"/>
  <c r="M6247" i="1" s="1"/>
  <c r="F6248" i="1" s="1"/>
  <c r="M6248" i="1" s="1"/>
  <c r="F6249" i="1" s="1"/>
  <c r="M6249" i="1" s="1"/>
  <c r="F6250" i="1" s="1"/>
  <c r="M6250" i="1" s="1"/>
  <c r="F6251" i="1" s="1"/>
  <c r="M6251" i="1" s="1"/>
  <c r="F6252" i="1" s="1"/>
  <c r="M6252" i="1" s="1"/>
  <c r="F6253" i="1" s="1"/>
  <c r="M6253" i="1" s="1"/>
  <c r="F6254" i="1" s="1"/>
  <c r="M6254" i="1" s="1"/>
  <c r="F6255" i="1" s="1"/>
  <c r="M6255" i="1" s="1"/>
  <c r="F6256" i="1" s="1"/>
  <c r="M6256" i="1" s="1"/>
  <c r="F6257" i="1" s="1"/>
  <c r="M6257" i="1" s="1"/>
  <c r="F6258" i="1" s="1"/>
  <c r="M6258" i="1" s="1"/>
  <c r="F6259" i="1" s="1"/>
  <c r="M6259" i="1" s="1"/>
  <c r="F6260" i="1" s="1"/>
  <c r="M6260" i="1" s="1"/>
  <c r="F6261" i="1" s="1"/>
  <c r="M6261" i="1" s="1"/>
  <c r="F6262" i="1" s="1"/>
  <c r="M6262" i="1" s="1"/>
  <c r="F6263" i="1" s="1"/>
  <c r="M6263" i="1" s="1"/>
  <c r="F6264" i="1" s="1"/>
  <c r="M6264" i="1" s="1"/>
  <c r="F6265" i="1" s="1"/>
  <c r="M6265" i="1" s="1"/>
  <c r="F6266" i="1" s="1"/>
  <c r="M6266" i="1" s="1"/>
  <c r="F6267" i="1" s="1"/>
  <c r="M6267" i="1" s="1"/>
  <c r="F6268" i="1" s="1"/>
  <c r="M6268" i="1" s="1"/>
  <c r="F6269" i="1" s="1"/>
  <c r="M6269" i="1" s="1"/>
  <c r="F6270" i="1" s="1"/>
  <c r="M6270" i="1" s="1"/>
  <c r="F6271" i="1" s="1"/>
  <c r="M6271" i="1" s="1"/>
  <c r="F6272" i="1" s="1"/>
  <c r="M6272" i="1" s="1"/>
  <c r="F6273" i="1" s="1"/>
  <c r="M6273" i="1" s="1"/>
  <c r="F6274" i="1" s="1"/>
  <c r="M6274" i="1" s="1"/>
  <c r="F6275" i="1" s="1"/>
  <c r="M6275" i="1" s="1"/>
  <c r="F6276" i="1" s="1"/>
  <c r="M6276" i="1" s="1"/>
  <c r="F6277" i="1" s="1"/>
  <c r="M6277" i="1" s="1"/>
  <c r="F6278" i="1" s="1"/>
  <c r="M6278" i="1" s="1"/>
  <c r="F6279" i="1" s="1"/>
  <c r="M6279" i="1" s="1"/>
  <c r="F6280" i="1" s="1"/>
  <c r="M6280" i="1" s="1"/>
  <c r="F6281" i="1" s="1"/>
  <c r="M6281" i="1" s="1"/>
  <c r="F6282" i="1" s="1"/>
  <c r="M6282" i="1" s="1"/>
  <c r="F6283" i="1" s="1"/>
  <c r="M6283" i="1" s="1"/>
  <c r="F6284" i="1" s="1"/>
  <c r="M6284" i="1" s="1"/>
  <c r="F6285" i="1" s="1"/>
  <c r="M6285" i="1" s="1"/>
  <c r="F6286" i="1" s="1"/>
  <c r="M6286" i="1" s="1"/>
  <c r="F6287" i="1" s="1"/>
  <c r="M6287" i="1" s="1"/>
  <c r="F6288" i="1" s="1"/>
  <c r="M6288" i="1" s="1"/>
  <c r="F6289" i="1" s="1"/>
  <c r="M6289" i="1" s="1"/>
  <c r="F6290" i="1" s="1"/>
  <c r="M6290" i="1" s="1"/>
  <c r="F6291" i="1" s="1"/>
  <c r="M6291" i="1" s="1"/>
  <c r="F6292" i="1" s="1"/>
  <c r="M6292" i="1" s="1"/>
  <c r="F6293" i="1" s="1"/>
  <c r="M6293" i="1" s="1"/>
  <c r="F6294" i="1" s="1"/>
  <c r="M6294" i="1" s="1"/>
  <c r="F6295" i="1" s="1"/>
  <c r="M6295" i="1" s="1"/>
  <c r="F6296" i="1" s="1"/>
  <c r="M6296" i="1" s="1"/>
  <c r="F6297" i="1" s="1"/>
  <c r="M6297" i="1" s="1"/>
  <c r="F6298" i="1" s="1"/>
  <c r="M6298" i="1" s="1"/>
  <c r="F6299" i="1" s="1"/>
  <c r="M6299" i="1" s="1"/>
  <c r="F6300" i="1" s="1"/>
  <c r="M6300" i="1" s="1"/>
  <c r="F6301" i="1" s="1"/>
  <c r="M6301" i="1" s="1"/>
  <c r="F6302" i="1" s="1"/>
  <c r="M6302" i="1" s="1"/>
  <c r="F6303" i="1" s="1"/>
  <c r="M6303" i="1" s="1"/>
  <c r="F6304" i="1" s="1"/>
  <c r="M6304" i="1" s="1"/>
  <c r="F6305" i="1" s="1"/>
  <c r="M6305" i="1" s="1"/>
  <c r="F6306" i="1" s="1"/>
  <c r="M6306" i="1" s="1"/>
  <c r="F6307" i="1" s="1"/>
  <c r="M6307" i="1" s="1"/>
  <c r="F6308" i="1" s="1"/>
  <c r="M6308" i="1" s="1"/>
  <c r="F6309" i="1" s="1"/>
  <c r="M6309" i="1" s="1"/>
  <c r="F6310" i="1" s="1"/>
  <c r="M6310" i="1" s="1"/>
  <c r="F6311" i="1" s="1"/>
  <c r="M6311" i="1" s="1"/>
  <c r="F6312" i="1" s="1"/>
  <c r="M6312" i="1" s="1"/>
  <c r="F6313" i="1" s="1"/>
  <c r="M6313" i="1" s="1"/>
  <c r="F6314" i="1" s="1"/>
  <c r="M6314" i="1" s="1"/>
  <c r="F6315" i="1" s="1"/>
  <c r="M6315" i="1" s="1"/>
  <c r="F6316" i="1" s="1"/>
  <c r="M6316" i="1" s="1"/>
  <c r="F6317" i="1" s="1"/>
  <c r="M6317" i="1" s="1"/>
  <c r="F6318" i="1" s="1"/>
  <c r="M6318" i="1" s="1"/>
  <c r="F6319" i="1" s="1"/>
  <c r="M6319" i="1" s="1"/>
  <c r="F6320" i="1" s="1"/>
  <c r="M6320" i="1" s="1"/>
  <c r="F6321" i="1" s="1"/>
  <c r="M6321" i="1" s="1"/>
  <c r="F6322" i="1" s="1"/>
  <c r="M6322" i="1" s="1"/>
  <c r="F6323" i="1" s="1"/>
  <c r="M6323" i="1" s="1"/>
  <c r="F6324" i="1" s="1"/>
  <c r="M6324" i="1" s="1"/>
  <c r="F6325" i="1" s="1"/>
  <c r="M6325" i="1" s="1"/>
  <c r="F6326" i="1" s="1"/>
  <c r="M6326" i="1" s="1"/>
  <c r="F6327" i="1" s="1"/>
  <c r="M6327" i="1" s="1"/>
  <c r="F6328" i="1" s="1"/>
  <c r="M6328" i="1" s="1"/>
  <c r="F6329" i="1" s="1"/>
  <c r="M6329" i="1" s="1"/>
  <c r="F6330" i="1" s="1"/>
  <c r="M6330" i="1" s="1"/>
  <c r="F6331" i="1" s="1"/>
  <c r="M6331" i="1" s="1"/>
  <c r="F6332" i="1" s="1"/>
  <c r="M6332" i="1" s="1"/>
  <c r="F6333" i="1" s="1"/>
  <c r="M6333" i="1" s="1"/>
  <c r="F6334" i="1" s="1"/>
  <c r="M6334" i="1" s="1"/>
  <c r="F6335" i="1" s="1"/>
  <c r="M6335" i="1" s="1"/>
  <c r="F6336" i="1" s="1"/>
  <c r="M6336" i="1" s="1"/>
  <c r="F6337" i="1" s="1"/>
  <c r="M6337" i="1" s="1"/>
  <c r="F6338" i="1" s="1"/>
  <c r="M6338" i="1" s="1"/>
  <c r="F6339" i="1" s="1"/>
  <c r="M6339" i="1" s="1"/>
  <c r="F6340" i="1" s="1"/>
  <c r="M6340" i="1" s="1"/>
  <c r="F6341" i="1" s="1"/>
  <c r="M6341" i="1" s="1"/>
  <c r="F6342" i="1" s="1"/>
  <c r="M6342" i="1" s="1"/>
  <c r="F6343" i="1" s="1"/>
  <c r="M6343" i="1" s="1"/>
  <c r="F6344" i="1" s="1"/>
  <c r="M6344" i="1" s="1"/>
  <c r="F6345" i="1" s="1"/>
  <c r="M6345" i="1" s="1"/>
  <c r="F6346" i="1" s="1"/>
  <c r="M6346" i="1" s="1"/>
  <c r="F6347" i="1" s="1"/>
  <c r="M6347" i="1" s="1"/>
  <c r="F6348" i="1" s="1"/>
  <c r="M6348" i="1" s="1"/>
  <c r="F6349" i="1" s="1"/>
  <c r="M6349" i="1" s="1"/>
  <c r="F6350" i="1" s="1"/>
  <c r="M6350" i="1" s="1"/>
  <c r="F6351" i="1" s="1"/>
  <c r="M6351" i="1" s="1"/>
  <c r="F6352" i="1" s="1"/>
  <c r="M6352" i="1" s="1"/>
  <c r="F6353" i="1" s="1"/>
  <c r="M6353" i="1" s="1"/>
  <c r="F6354" i="1" s="1"/>
  <c r="M6354" i="1" s="1"/>
  <c r="F6355" i="1" s="1"/>
  <c r="M6355" i="1" s="1"/>
  <c r="F6356" i="1" s="1"/>
  <c r="M6356" i="1" s="1"/>
  <c r="F6357" i="1" s="1"/>
  <c r="M6357" i="1" s="1"/>
  <c r="F6358" i="1" s="1"/>
  <c r="M6358" i="1" s="1"/>
  <c r="F6359" i="1" s="1"/>
  <c r="M6359" i="1" s="1"/>
  <c r="F6360" i="1" s="1"/>
  <c r="M6360" i="1" s="1"/>
  <c r="F6361" i="1" s="1"/>
  <c r="M6361" i="1" s="1"/>
  <c r="F6362" i="1" s="1"/>
  <c r="M6362" i="1" s="1"/>
  <c r="F6363" i="1" s="1"/>
  <c r="M6363" i="1" s="1"/>
  <c r="F6364" i="1" s="1"/>
  <c r="M6364" i="1" s="1"/>
  <c r="F6365" i="1" s="1"/>
  <c r="M6365" i="1" s="1"/>
  <c r="F6366" i="1" s="1"/>
  <c r="M6366" i="1" s="1"/>
  <c r="F6367" i="1" s="1"/>
  <c r="M6367" i="1" s="1"/>
  <c r="F6368" i="1" s="1"/>
  <c r="M6368" i="1" s="1"/>
  <c r="F6369" i="1" s="1"/>
  <c r="M6369" i="1" s="1"/>
  <c r="F6370" i="1" s="1"/>
  <c r="M6370" i="1" s="1"/>
  <c r="F6371" i="1" s="1"/>
  <c r="M6371" i="1" s="1"/>
  <c r="F6372" i="1" s="1"/>
  <c r="M6372" i="1" s="1"/>
  <c r="F6373" i="1" s="1"/>
  <c r="M6373" i="1" s="1"/>
  <c r="F6374" i="1" s="1"/>
  <c r="M6374" i="1" s="1"/>
  <c r="F6375" i="1" s="1"/>
  <c r="M6375" i="1" s="1"/>
  <c r="F6376" i="1" s="1"/>
  <c r="M6376" i="1" s="1"/>
  <c r="F6377" i="1" s="1"/>
  <c r="M6377" i="1" s="1"/>
  <c r="F6378" i="1" s="1"/>
  <c r="M6378" i="1" s="1"/>
  <c r="F6379" i="1" s="1"/>
  <c r="M6379" i="1" s="1"/>
  <c r="F6380" i="1" s="1"/>
  <c r="M6380" i="1" s="1"/>
  <c r="F6381" i="1" s="1"/>
  <c r="M6381" i="1" s="1"/>
  <c r="F6382" i="1" s="1"/>
  <c r="M6382" i="1" s="1"/>
  <c r="F6383" i="1" s="1"/>
  <c r="M6383" i="1" s="1"/>
  <c r="F6384" i="1" s="1"/>
  <c r="M6384" i="1" s="1"/>
  <c r="F6385" i="1" s="1"/>
  <c r="M6385" i="1" s="1"/>
  <c r="F6386" i="1" s="1"/>
  <c r="M6386" i="1" s="1"/>
  <c r="F6387" i="1" s="1"/>
  <c r="M6387" i="1" s="1"/>
  <c r="F6388" i="1" s="1"/>
  <c r="M6388" i="1" s="1"/>
  <c r="F6389" i="1" s="1"/>
  <c r="M6389" i="1" s="1"/>
  <c r="F6390" i="1" s="1"/>
  <c r="M6390" i="1" s="1"/>
  <c r="F6391" i="1" s="1"/>
  <c r="M6391" i="1" s="1"/>
  <c r="F6392" i="1" s="1"/>
  <c r="M6392" i="1" s="1"/>
  <c r="F6393" i="1" s="1"/>
  <c r="M6393" i="1" s="1"/>
  <c r="F6394" i="1" s="1"/>
  <c r="M6394" i="1" s="1"/>
  <c r="F6395" i="1" s="1"/>
  <c r="M6395" i="1" s="1"/>
  <c r="F6396" i="1" s="1"/>
  <c r="M6396" i="1" s="1"/>
  <c r="F6397" i="1" s="1"/>
  <c r="M6397" i="1" s="1"/>
  <c r="F6398" i="1" s="1"/>
  <c r="M6398" i="1" s="1"/>
  <c r="F6399" i="1" s="1"/>
  <c r="M6399" i="1" s="1"/>
  <c r="F6400" i="1" s="1"/>
  <c r="M6400" i="1" s="1"/>
  <c r="F6401" i="1" s="1"/>
  <c r="M6401" i="1" s="1"/>
  <c r="F6402" i="1" s="1"/>
  <c r="M6402" i="1" s="1"/>
  <c r="F6403" i="1" s="1"/>
  <c r="M6403" i="1" s="1"/>
  <c r="F6404" i="1" s="1"/>
  <c r="M6404" i="1" s="1"/>
  <c r="F6405" i="1" s="1"/>
  <c r="M6405" i="1" s="1"/>
  <c r="F6406" i="1" s="1"/>
  <c r="M6406" i="1" s="1"/>
  <c r="F6407" i="1" s="1"/>
  <c r="M6407" i="1" s="1"/>
  <c r="F6408" i="1" s="1"/>
  <c r="M6408" i="1" s="1"/>
  <c r="F6409" i="1" s="1"/>
  <c r="M6409" i="1" s="1"/>
  <c r="F6410" i="1" s="1"/>
  <c r="M6410" i="1" s="1"/>
  <c r="F6411" i="1" s="1"/>
  <c r="M6411" i="1" s="1"/>
  <c r="F6412" i="1" s="1"/>
  <c r="M6412" i="1" s="1"/>
  <c r="F6413" i="1" s="1"/>
  <c r="M6413" i="1" s="1"/>
  <c r="F6414" i="1" s="1"/>
  <c r="M6414" i="1" s="1"/>
  <c r="F6415" i="1" s="1"/>
  <c r="M6415" i="1" s="1"/>
  <c r="F6416" i="1" s="1"/>
  <c r="M6416" i="1" s="1"/>
  <c r="F6417" i="1" s="1"/>
  <c r="M6417" i="1" s="1"/>
  <c r="F6418" i="1" s="1"/>
  <c r="M6418" i="1" s="1"/>
  <c r="F6419" i="1" s="1"/>
  <c r="M6419" i="1" s="1"/>
  <c r="F6420" i="1" s="1"/>
  <c r="M6420" i="1" s="1"/>
  <c r="F6421" i="1" s="1"/>
  <c r="M6421" i="1" s="1"/>
  <c r="F6422" i="1" s="1"/>
  <c r="M6422" i="1" s="1"/>
  <c r="F6423" i="1" s="1"/>
  <c r="M6423" i="1" s="1"/>
  <c r="F6424" i="1" s="1"/>
  <c r="M6424" i="1" s="1"/>
  <c r="F6425" i="1" s="1"/>
  <c r="M6425" i="1" s="1"/>
  <c r="F6426" i="1" s="1"/>
  <c r="M6426" i="1" s="1"/>
  <c r="F6427" i="1" s="1"/>
  <c r="M6427" i="1" s="1"/>
  <c r="F6428" i="1" s="1"/>
  <c r="M6428" i="1" s="1"/>
  <c r="F6429" i="1" s="1"/>
  <c r="M6429" i="1" s="1"/>
  <c r="F6430" i="1" s="1"/>
  <c r="M6430" i="1" s="1"/>
  <c r="F6431" i="1" s="1"/>
  <c r="M6431" i="1" s="1"/>
  <c r="F6432" i="1" s="1"/>
  <c r="M6432" i="1" s="1"/>
  <c r="F6433" i="1" s="1"/>
  <c r="M6433" i="1" s="1"/>
  <c r="F6434" i="1" s="1"/>
  <c r="M6434" i="1" s="1"/>
  <c r="F6435" i="1" s="1"/>
  <c r="M6435" i="1" s="1"/>
  <c r="F6436" i="1" s="1"/>
  <c r="M6436" i="1" s="1"/>
  <c r="F6437" i="1" s="1"/>
  <c r="M6437" i="1" s="1"/>
  <c r="F6438" i="1" s="1"/>
  <c r="M6438" i="1" s="1"/>
  <c r="F6439" i="1" s="1"/>
  <c r="M6439" i="1" s="1"/>
  <c r="F6440" i="1" s="1"/>
  <c r="M6440" i="1" s="1"/>
  <c r="F6441" i="1" s="1"/>
  <c r="M6441" i="1" s="1"/>
  <c r="F6442" i="1" s="1"/>
  <c r="M6442" i="1" s="1"/>
  <c r="F6443" i="1" s="1"/>
  <c r="M6443" i="1" s="1"/>
  <c r="F6444" i="1" s="1"/>
  <c r="M6444" i="1" s="1"/>
  <c r="F6445" i="1" s="1"/>
  <c r="M6445" i="1" s="1"/>
  <c r="F6446" i="1" s="1"/>
  <c r="M6446" i="1" s="1"/>
  <c r="F6447" i="1" s="1"/>
  <c r="M6447" i="1" s="1"/>
  <c r="F6448" i="1" s="1"/>
  <c r="M6448" i="1" s="1"/>
  <c r="F6449" i="1" s="1"/>
  <c r="M6449" i="1" s="1"/>
  <c r="F6450" i="1" s="1"/>
  <c r="M6450" i="1" s="1"/>
  <c r="F6451" i="1" s="1"/>
  <c r="M6451" i="1" s="1"/>
  <c r="F6452" i="1" s="1"/>
  <c r="M6452" i="1" s="1"/>
  <c r="F6453" i="1" s="1"/>
  <c r="M6453" i="1" s="1"/>
  <c r="F6454" i="1" s="1"/>
  <c r="M6454" i="1" s="1"/>
  <c r="F6455" i="1" s="1"/>
  <c r="M6455" i="1" s="1"/>
  <c r="F6456" i="1" s="1"/>
  <c r="M6456" i="1" s="1"/>
  <c r="F6457" i="1" s="1"/>
  <c r="M6457" i="1" s="1"/>
  <c r="F6458" i="1" s="1"/>
  <c r="M6458" i="1" s="1"/>
  <c r="F6459" i="1" s="1"/>
  <c r="M6459" i="1" s="1"/>
  <c r="F6460" i="1" s="1"/>
  <c r="M6460" i="1" s="1"/>
  <c r="F6461" i="1" s="1"/>
  <c r="M6461" i="1" s="1"/>
  <c r="F6462" i="1" s="1"/>
  <c r="M6462" i="1" s="1"/>
  <c r="F6463" i="1" s="1"/>
  <c r="M6463" i="1" s="1"/>
  <c r="F6464" i="1" s="1"/>
  <c r="M6464" i="1" s="1"/>
  <c r="F6465" i="1" s="1"/>
  <c r="M6465" i="1" s="1"/>
  <c r="F6466" i="1" s="1"/>
  <c r="M6466" i="1" s="1"/>
  <c r="F6467" i="1" s="1"/>
  <c r="M6467" i="1" s="1"/>
  <c r="F6468" i="1" s="1"/>
  <c r="M6468" i="1" s="1"/>
  <c r="F6469" i="1" s="1"/>
  <c r="M6469" i="1" s="1"/>
  <c r="F6470" i="1" s="1"/>
  <c r="M6470" i="1" s="1"/>
  <c r="F6471" i="1" s="1"/>
  <c r="M6471" i="1" s="1"/>
  <c r="F6472" i="1" s="1"/>
  <c r="M6472" i="1" s="1"/>
  <c r="F6473" i="1" s="1"/>
  <c r="M6473" i="1" s="1"/>
  <c r="F6474" i="1" s="1"/>
  <c r="M6474" i="1" s="1"/>
  <c r="F6475" i="1" s="1"/>
  <c r="M6475" i="1" s="1"/>
  <c r="F6476" i="1" s="1"/>
  <c r="M6476" i="1" s="1"/>
  <c r="F6477" i="1" s="1"/>
  <c r="M6477" i="1" s="1"/>
  <c r="F6478" i="1" s="1"/>
  <c r="M6478" i="1" s="1"/>
  <c r="F6479" i="1" s="1"/>
  <c r="M6479" i="1" s="1"/>
  <c r="F6480" i="1" s="1"/>
  <c r="M6480" i="1" s="1"/>
  <c r="F6481" i="1" s="1"/>
  <c r="M6481" i="1" s="1"/>
  <c r="F6482" i="1" s="1"/>
  <c r="M6482" i="1" s="1"/>
  <c r="F6483" i="1" s="1"/>
  <c r="M6483" i="1" s="1"/>
  <c r="F6484" i="1" s="1"/>
  <c r="M6484" i="1" s="1"/>
  <c r="F6485" i="1" s="1"/>
  <c r="M6485" i="1" s="1"/>
  <c r="F6486" i="1" s="1"/>
  <c r="M6486" i="1" s="1"/>
  <c r="F6487" i="1" s="1"/>
  <c r="M6487" i="1" s="1"/>
  <c r="F6488" i="1" s="1"/>
  <c r="M6488" i="1" s="1"/>
  <c r="F6489" i="1" s="1"/>
  <c r="M6489" i="1" s="1"/>
  <c r="F6490" i="1" s="1"/>
  <c r="M6490" i="1" s="1"/>
  <c r="F6491" i="1" s="1"/>
  <c r="M6491" i="1" s="1"/>
  <c r="F6492" i="1" s="1"/>
  <c r="M6492" i="1" s="1"/>
  <c r="F6493" i="1" s="1"/>
  <c r="M6493" i="1" s="1"/>
  <c r="F6494" i="1" s="1"/>
  <c r="M6494" i="1" s="1"/>
  <c r="F6495" i="1" s="1"/>
  <c r="M6495" i="1" s="1"/>
  <c r="F6496" i="1" s="1"/>
  <c r="M6496" i="1" s="1"/>
  <c r="F6497" i="1" s="1"/>
  <c r="M6497" i="1" s="1"/>
  <c r="F6498" i="1" s="1"/>
  <c r="M6498" i="1" s="1"/>
  <c r="F6499" i="1" s="1"/>
  <c r="M6499" i="1" s="1"/>
  <c r="F6500" i="1" s="1"/>
  <c r="M6500" i="1" s="1"/>
  <c r="F6501" i="1" s="1"/>
  <c r="M6501" i="1" s="1"/>
  <c r="F6502" i="1" s="1"/>
  <c r="M6502" i="1" s="1"/>
  <c r="F6503" i="1" s="1"/>
  <c r="M6503" i="1" s="1"/>
  <c r="F6504" i="1" s="1"/>
  <c r="M6504" i="1" s="1"/>
  <c r="F6505" i="1" s="1"/>
  <c r="M6505" i="1" s="1"/>
  <c r="F6506" i="1" s="1"/>
  <c r="M6506" i="1" s="1"/>
  <c r="F6507" i="1" s="1"/>
  <c r="M6507" i="1" s="1"/>
  <c r="F6508" i="1" s="1"/>
  <c r="M6508" i="1" s="1"/>
  <c r="F6509" i="1" s="1"/>
  <c r="M6509" i="1" s="1"/>
  <c r="F6510" i="1" s="1"/>
  <c r="M6510" i="1" s="1"/>
  <c r="F6511" i="1" s="1"/>
  <c r="M6511" i="1" s="1"/>
  <c r="F6512" i="1" s="1"/>
  <c r="M6512" i="1" s="1"/>
  <c r="F6513" i="1" s="1"/>
  <c r="M6513" i="1" s="1"/>
  <c r="F6514" i="1" s="1"/>
  <c r="M6514" i="1" s="1"/>
  <c r="F6515" i="1" s="1"/>
  <c r="M6515" i="1" s="1"/>
  <c r="F6516" i="1" s="1"/>
  <c r="M6516" i="1" s="1"/>
  <c r="F6517" i="1" s="1"/>
  <c r="M6517" i="1" s="1"/>
  <c r="F6518" i="1" s="1"/>
  <c r="M6518" i="1" s="1"/>
  <c r="F6519" i="1" s="1"/>
  <c r="M6519" i="1" s="1"/>
  <c r="F6520" i="1" s="1"/>
  <c r="M6520" i="1" s="1"/>
  <c r="F6521" i="1" s="1"/>
  <c r="M6521" i="1" s="1"/>
  <c r="F6522" i="1" s="1"/>
  <c r="M6522" i="1" s="1"/>
  <c r="F6523" i="1" s="1"/>
  <c r="M6523" i="1" s="1"/>
  <c r="F6524" i="1" s="1"/>
  <c r="M6524" i="1" s="1"/>
  <c r="F6525" i="1" s="1"/>
  <c r="M6525" i="1" s="1"/>
  <c r="F6526" i="1" s="1"/>
  <c r="M6526" i="1" s="1"/>
  <c r="F6527" i="1" s="1"/>
  <c r="M6527" i="1" s="1"/>
  <c r="F6528" i="1" s="1"/>
  <c r="M6528" i="1" s="1"/>
  <c r="F6529" i="1" s="1"/>
  <c r="M6529" i="1" s="1"/>
  <c r="F6530" i="1" s="1"/>
  <c r="M6530" i="1" s="1"/>
  <c r="F6531" i="1" s="1"/>
  <c r="M6531" i="1" s="1"/>
  <c r="F6532" i="1" s="1"/>
  <c r="M6532" i="1" s="1"/>
  <c r="F6533" i="1" s="1"/>
  <c r="M6533" i="1" s="1"/>
  <c r="F6534" i="1" s="1"/>
  <c r="M6534" i="1" s="1"/>
  <c r="F6535" i="1" s="1"/>
  <c r="M6535" i="1" s="1"/>
  <c r="F6536" i="1" s="1"/>
  <c r="M6536" i="1" s="1"/>
  <c r="F6537" i="1" s="1"/>
  <c r="M6537" i="1" s="1"/>
  <c r="F6538" i="1" s="1"/>
  <c r="M6538" i="1" s="1"/>
  <c r="F6539" i="1" s="1"/>
  <c r="M6539" i="1" s="1"/>
  <c r="F6540" i="1" s="1"/>
  <c r="M6540" i="1" s="1"/>
  <c r="F6541" i="1" s="1"/>
  <c r="M6541" i="1" s="1"/>
  <c r="F6542" i="1" s="1"/>
  <c r="M6542" i="1" s="1"/>
  <c r="F6543" i="1" s="1"/>
  <c r="M6543" i="1" s="1"/>
  <c r="F6544" i="1" s="1"/>
  <c r="M6544" i="1" s="1"/>
  <c r="F6545" i="1" s="1"/>
  <c r="M6545" i="1" s="1"/>
  <c r="F6546" i="1" s="1"/>
  <c r="M6546" i="1" s="1"/>
  <c r="F6547" i="1" s="1"/>
  <c r="M6547" i="1" s="1"/>
  <c r="F6548" i="1" s="1"/>
  <c r="M6548" i="1" s="1"/>
  <c r="F6549" i="1" s="1"/>
  <c r="M6549" i="1" s="1"/>
  <c r="F6550" i="1" s="1"/>
  <c r="M6550" i="1" s="1"/>
  <c r="F6551" i="1" s="1"/>
  <c r="M6551" i="1" s="1"/>
  <c r="F6552" i="1" s="1"/>
  <c r="M6552" i="1" s="1"/>
  <c r="F6553" i="1" s="1"/>
  <c r="M6553" i="1" s="1"/>
  <c r="F6554" i="1" s="1"/>
  <c r="M6554" i="1" s="1"/>
  <c r="F6555" i="1" s="1"/>
  <c r="M6555" i="1" s="1"/>
  <c r="F6556" i="1" s="1"/>
  <c r="M6556" i="1" s="1"/>
  <c r="F6557" i="1" s="1"/>
  <c r="M6557" i="1" s="1"/>
  <c r="F6558" i="1" s="1"/>
  <c r="M6558" i="1" s="1"/>
  <c r="F6559" i="1" s="1"/>
  <c r="M6559" i="1" s="1"/>
  <c r="F6560" i="1" s="1"/>
  <c r="M6560" i="1" s="1"/>
  <c r="F6561" i="1" s="1"/>
  <c r="M6561" i="1" s="1"/>
  <c r="F6562" i="1" s="1"/>
  <c r="M6562" i="1" s="1"/>
  <c r="F6563" i="1" s="1"/>
  <c r="M6563" i="1" s="1"/>
  <c r="F6564" i="1" s="1"/>
  <c r="M6564" i="1" s="1"/>
  <c r="F6565" i="1" s="1"/>
  <c r="M6565" i="1" s="1"/>
  <c r="F6566" i="1" s="1"/>
  <c r="M6566" i="1" s="1"/>
  <c r="F6567" i="1" s="1"/>
  <c r="M6567" i="1" s="1"/>
  <c r="F6568" i="1" s="1"/>
  <c r="M6568" i="1" s="1"/>
  <c r="F6569" i="1" s="1"/>
  <c r="M6569" i="1" s="1"/>
  <c r="F6570" i="1" s="1"/>
  <c r="M6570" i="1" s="1"/>
  <c r="F6571" i="1" s="1"/>
  <c r="M6571" i="1" s="1"/>
  <c r="F6572" i="1" s="1"/>
  <c r="M6572" i="1" s="1"/>
  <c r="F6573" i="1" s="1"/>
  <c r="M6573" i="1" s="1"/>
  <c r="F6574" i="1" s="1"/>
  <c r="M6574" i="1" s="1"/>
  <c r="F6575" i="1" s="1"/>
  <c r="M6575" i="1" s="1"/>
  <c r="F6576" i="1" s="1"/>
  <c r="M6576" i="1" s="1"/>
  <c r="F6577" i="1" s="1"/>
  <c r="M6577" i="1" s="1"/>
  <c r="F6578" i="1" s="1"/>
  <c r="M6578" i="1" s="1"/>
  <c r="F6579" i="1" s="1"/>
  <c r="M6579" i="1" s="1"/>
  <c r="F6580" i="1" s="1"/>
  <c r="M6580" i="1" s="1"/>
  <c r="F6581" i="1" s="1"/>
  <c r="M6581" i="1" s="1"/>
  <c r="F6582" i="1" s="1"/>
  <c r="M6582" i="1" s="1"/>
  <c r="F6583" i="1" s="1"/>
  <c r="M6583" i="1" s="1"/>
  <c r="F6584" i="1" s="1"/>
  <c r="M6584" i="1" s="1"/>
  <c r="F6585" i="1" s="1"/>
  <c r="M6585" i="1" s="1"/>
  <c r="F6586" i="1" s="1"/>
  <c r="M6586" i="1" s="1"/>
  <c r="F6587" i="1" s="1"/>
  <c r="M6587" i="1" s="1"/>
  <c r="F6588" i="1" s="1"/>
  <c r="M6588" i="1" s="1"/>
  <c r="F6589" i="1" s="1"/>
  <c r="M6589" i="1" s="1"/>
  <c r="F6590" i="1" s="1"/>
  <c r="M6590" i="1" s="1"/>
  <c r="F6591" i="1" s="1"/>
  <c r="M6591" i="1" s="1"/>
  <c r="F6592" i="1" s="1"/>
  <c r="M6592" i="1" s="1"/>
  <c r="F6593" i="1" s="1"/>
  <c r="M6593" i="1" s="1"/>
  <c r="F6594" i="1" s="1"/>
  <c r="M6594" i="1" s="1"/>
  <c r="F6595" i="1" s="1"/>
  <c r="M6595" i="1" s="1"/>
  <c r="F6596" i="1" s="1"/>
  <c r="M6596" i="1" s="1"/>
  <c r="F6597" i="1" s="1"/>
  <c r="M6597" i="1" s="1"/>
  <c r="F6598" i="1" s="1"/>
  <c r="M6598" i="1" s="1"/>
  <c r="F6599" i="1" s="1"/>
  <c r="M6599" i="1" s="1"/>
  <c r="F6600" i="1" s="1"/>
  <c r="M6600" i="1" s="1"/>
  <c r="F6601" i="1" s="1"/>
  <c r="M6601" i="1" s="1"/>
  <c r="F6602" i="1" s="1"/>
  <c r="M6602" i="1" s="1"/>
  <c r="F6603" i="1" s="1"/>
  <c r="M6603" i="1" s="1"/>
  <c r="F6604" i="1" s="1"/>
  <c r="M6604" i="1" s="1"/>
  <c r="F6605" i="1" s="1"/>
  <c r="M6605" i="1" s="1"/>
  <c r="F6606" i="1" s="1"/>
  <c r="M6606" i="1" s="1"/>
  <c r="F6607" i="1" s="1"/>
  <c r="M6607" i="1" s="1"/>
  <c r="F6608" i="1" s="1"/>
  <c r="M6608" i="1" s="1"/>
  <c r="F6609" i="1" s="1"/>
  <c r="M6609" i="1" s="1"/>
  <c r="F6610" i="1" s="1"/>
  <c r="M6610" i="1" s="1"/>
  <c r="F6611" i="1" s="1"/>
  <c r="M6611" i="1" s="1"/>
  <c r="F6612" i="1" s="1"/>
  <c r="M6612" i="1" s="1"/>
  <c r="F6613" i="1" s="1"/>
  <c r="M6613" i="1" s="1"/>
  <c r="F6614" i="1" s="1"/>
  <c r="M6614" i="1" s="1"/>
  <c r="F6615" i="1" s="1"/>
  <c r="M6615" i="1" s="1"/>
  <c r="F6616" i="1" s="1"/>
  <c r="M6616" i="1" s="1"/>
  <c r="F6617" i="1" s="1"/>
  <c r="M6617" i="1" s="1"/>
  <c r="F6618" i="1" s="1"/>
  <c r="M6618" i="1" s="1"/>
  <c r="F6619" i="1" s="1"/>
  <c r="M6619" i="1" s="1"/>
  <c r="F6620" i="1" s="1"/>
  <c r="M6620" i="1" s="1"/>
  <c r="F6621" i="1" s="1"/>
  <c r="M6621" i="1" s="1"/>
  <c r="F6622" i="1" s="1"/>
  <c r="M6622" i="1" s="1"/>
  <c r="F6623" i="1" s="1"/>
  <c r="M6623" i="1" s="1"/>
  <c r="F6624" i="1" s="1"/>
  <c r="M6624" i="1" s="1"/>
  <c r="F6625" i="1" s="1"/>
  <c r="M6625" i="1" s="1"/>
  <c r="F6626" i="1" s="1"/>
  <c r="M6626" i="1" s="1"/>
  <c r="F6627" i="1" s="1"/>
  <c r="M6627" i="1" s="1"/>
  <c r="F6628" i="1" s="1"/>
  <c r="M6628" i="1" s="1"/>
  <c r="F6629" i="1" s="1"/>
  <c r="M6629" i="1" s="1"/>
  <c r="F6630" i="1" s="1"/>
  <c r="M6630" i="1" s="1"/>
  <c r="F6631" i="1" s="1"/>
  <c r="M6631" i="1" s="1"/>
  <c r="F6632" i="1" s="1"/>
  <c r="M6632" i="1" s="1"/>
  <c r="F6633" i="1" s="1"/>
  <c r="M6633" i="1" s="1"/>
  <c r="F6634" i="1" s="1"/>
  <c r="M6634" i="1" s="1"/>
  <c r="F6635" i="1" s="1"/>
  <c r="M6635" i="1" s="1"/>
  <c r="F6636" i="1" s="1"/>
  <c r="M6636" i="1" s="1"/>
  <c r="F6637" i="1" s="1"/>
  <c r="M6637" i="1" s="1"/>
  <c r="F6638" i="1" s="1"/>
  <c r="M6638" i="1" s="1"/>
  <c r="F6639" i="1" s="1"/>
  <c r="M6639" i="1" s="1"/>
  <c r="F6640" i="1" s="1"/>
  <c r="M6640" i="1" s="1"/>
  <c r="F6641" i="1" s="1"/>
  <c r="M6641" i="1" s="1"/>
  <c r="F6642" i="1" s="1"/>
  <c r="M6642" i="1" s="1"/>
  <c r="F6643" i="1" s="1"/>
  <c r="M6643" i="1" s="1"/>
  <c r="F6644" i="1" s="1"/>
  <c r="M6644" i="1" s="1"/>
  <c r="F6645" i="1" s="1"/>
  <c r="M6645" i="1" s="1"/>
  <c r="F6646" i="1" s="1"/>
  <c r="M6646" i="1" s="1"/>
  <c r="F6647" i="1" s="1"/>
  <c r="M6647" i="1" s="1"/>
  <c r="F6648" i="1" s="1"/>
  <c r="M6648" i="1" s="1"/>
  <c r="F6649" i="1" s="1"/>
  <c r="M6649" i="1" s="1"/>
  <c r="F6650" i="1" s="1"/>
  <c r="M6650" i="1" s="1"/>
  <c r="F6651" i="1" s="1"/>
  <c r="M6651" i="1" s="1"/>
  <c r="F6652" i="1" s="1"/>
  <c r="M6652" i="1" s="1"/>
  <c r="F6653" i="1" s="1"/>
  <c r="M6653" i="1" s="1"/>
  <c r="F6654" i="1" s="1"/>
  <c r="M6654" i="1" s="1"/>
  <c r="F6655" i="1" s="1"/>
  <c r="M6655" i="1" s="1"/>
  <c r="F6656" i="1" s="1"/>
  <c r="M6656" i="1" s="1"/>
  <c r="F6657" i="1" s="1"/>
  <c r="M6657" i="1" s="1"/>
  <c r="F6658" i="1" s="1"/>
  <c r="M6658" i="1" s="1"/>
  <c r="F6659" i="1" s="1"/>
  <c r="M6659" i="1" s="1"/>
  <c r="F6660" i="1" s="1"/>
  <c r="M6660" i="1" s="1"/>
  <c r="F6661" i="1" s="1"/>
  <c r="M6661" i="1" s="1"/>
  <c r="F6662" i="1" s="1"/>
  <c r="M6662" i="1" s="1"/>
  <c r="F6663" i="1" s="1"/>
  <c r="M6663" i="1" s="1"/>
  <c r="F6664" i="1" s="1"/>
  <c r="M6664" i="1" s="1"/>
  <c r="F6665" i="1" s="1"/>
  <c r="M6665" i="1" s="1"/>
  <c r="F6666" i="1" s="1"/>
  <c r="M6666" i="1" s="1"/>
  <c r="F6667" i="1" s="1"/>
  <c r="M6667" i="1" s="1"/>
  <c r="F6668" i="1" s="1"/>
  <c r="M6668" i="1" s="1"/>
  <c r="F6669" i="1" s="1"/>
  <c r="M6669" i="1" s="1"/>
  <c r="F6670" i="1" s="1"/>
  <c r="M6670" i="1" s="1"/>
  <c r="F6671" i="1" s="1"/>
  <c r="M6671" i="1" s="1"/>
  <c r="F6672" i="1" s="1"/>
  <c r="M6672" i="1" s="1"/>
  <c r="F6673" i="1" s="1"/>
  <c r="M6673" i="1" s="1"/>
  <c r="F6674" i="1" s="1"/>
  <c r="M6674" i="1" s="1"/>
  <c r="F6675" i="1" s="1"/>
  <c r="M6675" i="1" s="1"/>
  <c r="F6676" i="1" s="1"/>
  <c r="M6676" i="1" s="1"/>
  <c r="F6677" i="1" s="1"/>
  <c r="M6677" i="1" s="1"/>
  <c r="F6678" i="1" s="1"/>
  <c r="M6678" i="1" s="1"/>
  <c r="F6679" i="1" s="1"/>
  <c r="M6679" i="1" s="1"/>
  <c r="F6680" i="1" s="1"/>
  <c r="M6680" i="1" s="1"/>
  <c r="F6681" i="1" s="1"/>
  <c r="M6681" i="1" s="1"/>
  <c r="F6682" i="1" s="1"/>
  <c r="M6682" i="1" s="1"/>
  <c r="F6683" i="1" s="1"/>
  <c r="M6683" i="1" s="1"/>
  <c r="F6684" i="1" s="1"/>
  <c r="M6684" i="1" s="1"/>
  <c r="F6685" i="1" s="1"/>
  <c r="M6685" i="1" s="1"/>
  <c r="F6686" i="1" s="1"/>
  <c r="M6686" i="1" s="1"/>
  <c r="F6687" i="1" s="1"/>
  <c r="M6687" i="1" s="1"/>
  <c r="F6688" i="1" s="1"/>
  <c r="M6688" i="1" s="1"/>
  <c r="F6689" i="1" s="1"/>
  <c r="M6689" i="1" s="1"/>
  <c r="F6690" i="1" s="1"/>
  <c r="M6690" i="1" s="1"/>
  <c r="F6691" i="1" s="1"/>
  <c r="M6691" i="1" s="1"/>
  <c r="F6692" i="1" s="1"/>
  <c r="M6692" i="1" s="1"/>
  <c r="F6693" i="1" s="1"/>
  <c r="M6693" i="1" s="1"/>
  <c r="F6694" i="1" s="1"/>
  <c r="M6694" i="1" s="1"/>
  <c r="F6695" i="1" s="1"/>
  <c r="M6695" i="1" s="1"/>
  <c r="F6696" i="1" s="1"/>
  <c r="M6696" i="1" s="1"/>
  <c r="F6697" i="1" s="1"/>
  <c r="M6697" i="1" s="1"/>
  <c r="F6698" i="1" s="1"/>
  <c r="M6698" i="1" s="1"/>
  <c r="F6699" i="1" s="1"/>
  <c r="M6699" i="1" s="1"/>
  <c r="F6700" i="1" s="1"/>
  <c r="M6700" i="1" s="1"/>
  <c r="F6701" i="1" s="1"/>
  <c r="M6701" i="1" s="1"/>
  <c r="F6702" i="1" s="1"/>
  <c r="M6702" i="1" s="1"/>
  <c r="F6703" i="1" s="1"/>
  <c r="M6703" i="1" s="1"/>
  <c r="F6704" i="1" s="1"/>
  <c r="M6704" i="1" s="1"/>
  <c r="F6705" i="1" s="1"/>
  <c r="M6705" i="1" s="1"/>
  <c r="F6706" i="1" s="1"/>
  <c r="M6706" i="1" s="1"/>
  <c r="F6707" i="1" s="1"/>
  <c r="M6707" i="1" s="1"/>
  <c r="F6708" i="1" s="1"/>
  <c r="M6708" i="1" s="1"/>
  <c r="F6709" i="1" s="1"/>
  <c r="M6709" i="1" s="1"/>
  <c r="F6710" i="1" s="1"/>
  <c r="M6710" i="1" s="1"/>
  <c r="F6711" i="1" s="1"/>
  <c r="M6711" i="1" s="1"/>
  <c r="F6712" i="1" s="1"/>
  <c r="M6712" i="1" s="1"/>
  <c r="F6713" i="1" s="1"/>
  <c r="M6713" i="1" s="1"/>
  <c r="F6714" i="1" s="1"/>
  <c r="M6714" i="1" s="1"/>
  <c r="F6715" i="1" s="1"/>
  <c r="M6715" i="1" s="1"/>
  <c r="F6716" i="1" s="1"/>
  <c r="M6716" i="1" s="1"/>
  <c r="F6717" i="1" s="1"/>
  <c r="M6717" i="1" s="1"/>
  <c r="F6718" i="1" s="1"/>
  <c r="M6718" i="1" s="1"/>
  <c r="F6719" i="1" s="1"/>
  <c r="M6719" i="1" s="1"/>
  <c r="F6720" i="1" s="1"/>
  <c r="M6720" i="1" s="1"/>
  <c r="F6721" i="1" s="1"/>
  <c r="M6721" i="1" s="1"/>
  <c r="F6722" i="1" s="1"/>
  <c r="M6722" i="1" s="1"/>
  <c r="F6723" i="1" s="1"/>
  <c r="M6723" i="1" s="1"/>
  <c r="F6724" i="1" s="1"/>
  <c r="M6724" i="1" s="1"/>
  <c r="F6725" i="1" s="1"/>
  <c r="M6725" i="1" s="1"/>
  <c r="F6726" i="1" s="1"/>
  <c r="M6726" i="1" s="1"/>
  <c r="F6727" i="1" s="1"/>
  <c r="M6727" i="1" s="1"/>
  <c r="F6728" i="1" s="1"/>
  <c r="M6728" i="1" s="1"/>
  <c r="F6729" i="1" s="1"/>
  <c r="M6729" i="1" s="1"/>
  <c r="F6730" i="1" s="1"/>
  <c r="M6730" i="1" s="1"/>
  <c r="F6731" i="1" s="1"/>
  <c r="M6731" i="1" s="1"/>
  <c r="F6732" i="1" s="1"/>
  <c r="M6732" i="1" s="1"/>
  <c r="F6733" i="1" s="1"/>
  <c r="M6733" i="1" s="1"/>
  <c r="F6734" i="1" s="1"/>
  <c r="M6734" i="1" s="1"/>
  <c r="F6735" i="1" s="1"/>
  <c r="M6735" i="1" s="1"/>
  <c r="F6736" i="1" s="1"/>
  <c r="M6736" i="1" s="1"/>
  <c r="F6737" i="1" s="1"/>
  <c r="M6737" i="1" s="1"/>
  <c r="F6738" i="1" s="1"/>
  <c r="M6738" i="1" s="1"/>
  <c r="F6739" i="1" s="1"/>
  <c r="M6739" i="1" s="1"/>
  <c r="F6740" i="1" s="1"/>
  <c r="M6740" i="1" s="1"/>
  <c r="F6741" i="1" s="1"/>
  <c r="M6741" i="1" s="1"/>
  <c r="F6742" i="1" s="1"/>
  <c r="M6742" i="1" s="1"/>
  <c r="F6743" i="1" s="1"/>
  <c r="M6743" i="1" s="1"/>
  <c r="F6744" i="1" s="1"/>
  <c r="M6744" i="1" s="1"/>
  <c r="F6745" i="1" s="1"/>
  <c r="M6745" i="1" s="1"/>
  <c r="F6746" i="1" s="1"/>
  <c r="M6746" i="1" s="1"/>
  <c r="F6747" i="1" s="1"/>
  <c r="M6747" i="1" s="1"/>
  <c r="F6748" i="1" s="1"/>
  <c r="M6748" i="1" s="1"/>
  <c r="F6749" i="1" s="1"/>
  <c r="M6749" i="1" s="1"/>
  <c r="F6750" i="1" s="1"/>
  <c r="M6750" i="1" s="1"/>
  <c r="F6751" i="1" s="1"/>
  <c r="M6751" i="1" s="1"/>
  <c r="F6752" i="1" s="1"/>
  <c r="M6752" i="1" s="1"/>
  <c r="F6753" i="1" s="1"/>
  <c r="M6753" i="1" s="1"/>
  <c r="F6754" i="1" s="1"/>
  <c r="M6754" i="1" s="1"/>
  <c r="F6755" i="1" s="1"/>
  <c r="M6755" i="1" s="1"/>
  <c r="F6756" i="1" s="1"/>
  <c r="M6756" i="1" s="1"/>
  <c r="F6757" i="1" s="1"/>
  <c r="M6757" i="1" s="1"/>
  <c r="F6758" i="1" s="1"/>
  <c r="M6758" i="1" s="1"/>
  <c r="F6759" i="1" s="1"/>
  <c r="M6759" i="1" s="1"/>
  <c r="F6760" i="1" s="1"/>
  <c r="M6760" i="1" s="1"/>
  <c r="F6761" i="1" s="1"/>
  <c r="M6761" i="1" s="1"/>
  <c r="F6762" i="1" s="1"/>
  <c r="M6762" i="1" s="1"/>
  <c r="F6763" i="1" s="1"/>
  <c r="M6763" i="1" s="1"/>
  <c r="F6764" i="1" s="1"/>
  <c r="M6764" i="1" s="1"/>
  <c r="F6765" i="1" s="1"/>
  <c r="M6765" i="1" s="1"/>
  <c r="F6766" i="1" s="1"/>
  <c r="M6766" i="1" s="1"/>
  <c r="F6767" i="1" s="1"/>
  <c r="M6767" i="1" s="1"/>
  <c r="F6768" i="1" s="1"/>
  <c r="M6768" i="1" s="1"/>
  <c r="F6769" i="1" s="1"/>
  <c r="M6769" i="1" s="1"/>
  <c r="F6770" i="1" s="1"/>
  <c r="M6770" i="1" s="1"/>
  <c r="F6771" i="1" s="1"/>
  <c r="M6771" i="1" s="1"/>
  <c r="F6772" i="1" s="1"/>
  <c r="M6772" i="1" s="1"/>
  <c r="F6773" i="1" s="1"/>
  <c r="M6773" i="1" s="1"/>
  <c r="F6774" i="1" s="1"/>
  <c r="M6774" i="1" s="1"/>
  <c r="F6775" i="1" s="1"/>
  <c r="M6775" i="1" s="1"/>
  <c r="F6776" i="1" s="1"/>
  <c r="M6776" i="1" s="1"/>
  <c r="F6777" i="1" s="1"/>
  <c r="M6777" i="1" s="1"/>
  <c r="F6778" i="1" s="1"/>
  <c r="M6778" i="1" s="1"/>
  <c r="F6779" i="1" s="1"/>
  <c r="M6779" i="1" s="1"/>
  <c r="F6780" i="1" s="1"/>
  <c r="M6780" i="1" s="1"/>
  <c r="F6781" i="1" s="1"/>
  <c r="M6781" i="1" s="1"/>
  <c r="F6782" i="1" s="1"/>
  <c r="M6782" i="1" s="1"/>
  <c r="F6783" i="1" s="1"/>
  <c r="M6783" i="1" s="1"/>
  <c r="F6784" i="1" s="1"/>
  <c r="M6784" i="1" s="1"/>
  <c r="F6785" i="1" s="1"/>
  <c r="M6785" i="1" s="1"/>
  <c r="F6786" i="1" s="1"/>
  <c r="M6786" i="1" s="1"/>
  <c r="F6787" i="1" s="1"/>
  <c r="M6787" i="1" s="1"/>
  <c r="F6788" i="1" s="1"/>
  <c r="M6788" i="1" s="1"/>
  <c r="F6789" i="1" s="1"/>
  <c r="M6789" i="1" s="1"/>
  <c r="F6790" i="1" s="1"/>
  <c r="M6790" i="1" s="1"/>
  <c r="F6791" i="1" s="1"/>
  <c r="M6791" i="1" s="1"/>
  <c r="F6792" i="1" s="1"/>
  <c r="M6792" i="1" s="1"/>
  <c r="F6793" i="1" s="1"/>
  <c r="M6793" i="1" s="1"/>
  <c r="F6794" i="1" s="1"/>
  <c r="M6794" i="1" s="1"/>
  <c r="F6795" i="1" s="1"/>
  <c r="M6795" i="1" s="1"/>
  <c r="F6796" i="1" s="1"/>
  <c r="M6796" i="1" s="1"/>
  <c r="F6797" i="1" s="1"/>
  <c r="M6797" i="1" s="1"/>
  <c r="F6798" i="1" s="1"/>
  <c r="M6798" i="1" s="1"/>
  <c r="F6799" i="1" s="1"/>
  <c r="M6799" i="1" s="1"/>
  <c r="F6800" i="1" s="1"/>
  <c r="M6800" i="1" s="1"/>
  <c r="F6801" i="1" s="1"/>
  <c r="M6801" i="1" s="1"/>
  <c r="F6802" i="1" s="1"/>
  <c r="M6802" i="1" s="1"/>
  <c r="F6803" i="1" s="1"/>
  <c r="M6803" i="1" s="1"/>
  <c r="F6804" i="1" s="1"/>
  <c r="M6804" i="1" s="1"/>
  <c r="F6805" i="1" s="1"/>
  <c r="M6805" i="1" s="1"/>
  <c r="F6806" i="1" s="1"/>
  <c r="M6806" i="1" s="1"/>
  <c r="F6807" i="1" s="1"/>
  <c r="M6807" i="1" s="1"/>
  <c r="F6808" i="1" s="1"/>
  <c r="M6808" i="1" s="1"/>
  <c r="F6809" i="1" s="1"/>
  <c r="M6809" i="1" s="1"/>
  <c r="F6810" i="1" s="1"/>
  <c r="M6810" i="1" s="1"/>
  <c r="F6811" i="1" s="1"/>
  <c r="M6811" i="1" s="1"/>
  <c r="F6812" i="1" s="1"/>
  <c r="M6812" i="1" s="1"/>
  <c r="F6813" i="1" s="1"/>
  <c r="M6813" i="1" s="1"/>
  <c r="F6814" i="1" s="1"/>
  <c r="M6814" i="1" s="1"/>
  <c r="F6815" i="1" s="1"/>
  <c r="M6815" i="1" s="1"/>
  <c r="F6816" i="1" s="1"/>
  <c r="M6816" i="1" s="1"/>
  <c r="F6817" i="1" s="1"/>
  <c r="M6817" i="1" s="1"/>
  <c r="F6818" i="1" s="1"/>
  <c r="M6818" i="1" s="1"/>
  <c r="F6819" i="1" s="1"/>
  <c r="M6819" i="1" s="1"/>
  <c r="F6820" i="1" s="1"/>
  <c r="M6820" i="1" s="1"/>
  <c r="F6821" i="1" s="1"/>
  <c r="M6821" i="1" s="1"/>
  <c r="F6822" i="1" s="1"/>
  <c r="M6822" i="1" s="1"/>
  <c r="F6823" i="1" s="1"/>
  <c r="M6823" i="1" s="1"/>
  <c r="F6824" i="1" s="1"/>
  <c r="M6824" i="1" s="1"/>
  <c r="F6825" i="1" s="1"/>
  <c r="M6825" i="1" s="1"/>
  <c r="F6826" i="1" s="1"/>
  <c r="M6826" i="1" s="1"/>
  <c r="F6827" i="1" s="1"/>
  <c r="M6827" i="1" s="1"/>
  <c r="F6828" i="1" s="1"/>
  <c r="M6828" i="1" s="1"/>
  <c r="F6829" i="1" s="1"/>
  <c r="M6829" i="1" s="1"/>
  <c r="F6830" i="1" s="1"/>
  <c r="M6830" i="1" s="1"/>
  <c r="F6831" i="1" s="1"/>
  <c r="M6831" i="1" s="1"/>
  <c r="F6832" i="1" s="1"/>
  <c r="M6832" i="1" s="1"/>
  <c r="F6833" i="1" s="1"/>
  <c r="M6833" i="1" s="1"/>
  <c r="F6834" i="1" s="1"/>
  <c r="M6834" i="1" s="1"/>
  <c r="F6835" i="1" s="1"/>
  <c r="M6835" i="1" s="1"/>
  <c r="F6836" i="1" s="1"/>
  <c r="M6836" i="1" s="1"/>
  <c r="F6837" i="1" s="1"/>
  <c r="M6837" i="1" s="1"/>
  <c r="F6838" i="1" s="1"/>
  <c r="M6838" i="1" s="1"/>
  <c r="F6839" i="1" s="1"/>
  <c r="M6839" i="1" s="1"/>
  <c r="F6840" i="1" s="1"/>
  <c r="M6840" i="1" s="1"/>
  <c r="F6841" i="1" s="1"/>
  <c r="M6841" i="1" s="1"/>
  <c r="F6842" i="1" s="1"/>
  <c r="M6842" i="1" s="1"/>
  <c r="F6843" i="1" s="1"/>
  <c r="M6843" i="1" s="1"/>
  <c r="F6844" i="1" s="1"/>
  <c r="M6844" i="1" s="1"/>
  <c r="F6845" i="1" s="1"/>
  <c r="M6845" i="1" s="1"/>
  <c r="F6846" i="1" s="1"/>
  <c r="M6846" i="1" s="1"/>
  <c r="F6847" i="1" s="1"/>
  <c r="M6847" i="1" s="1"/>
  <c r="F6848" i="1" s="1"/>
  <c r="M6848" i="1" s="1"/>
  <c r="F6849" i="1" s="1"/>
  <c r="M6849" i="1" s="1"/>
  <c r="F6850" i="1" s="1"/>
  <c r="M6850" i="1" s="1"/>
  <c r="F6851" i="1" s="1"/>
  <c r="M6851" i="1" s="1"/>
  <c r="F6852" i="1" s="1"/>
  <c r="M6852" i="1" s="1"/>
  <c r="F6853" i="1" s="1"/>
  <c r="M6853" i="1" s="1"/>
  <c r="F6854" i="1" s="1"/>
  <c r="M6854" i="1" s="1"/>
  <c r="F6855" i="1" s="1"/>
  <c r="M6855" i="1" s="1"/>
  <c r="F6856" i="1" s="1"/>
  <c r="M6856" i="1" s="1"/>
  <c r="F6857" i="1" s="1"/>
  <c r="M6857" i="1" s="1"/>
  <c r="F6858" i="1" s="1"/>
  <c r="M6858" i="1" s="1"/>
  <c r="F6859" i="1" s="1"/>
  <c r="M6859" i="1" s="1"/>
  <c r="F6860" i="1" s="1"/>
  <c r="M6860" i="1" s="1"/>
  <c r="F6861" i="1" s="1"/>
  <c r="M6861" i="1" s="1"/>
  <c r="F6862" i="1" s="1"/>
  <c r="M6862" i="1" s="1"/>
  <c r="F6863" i="1" s="1"/>
  <c r="M6863" i="1" s="1"/>
  <c r="F6864" i="1" s="1"/>
  <c r="M6864" i="1" s="1"/>
  <c r="F6865" i="1" s="1"/>
  <c r="M6865" i="1" s="1"/>
  <c r="F6866" i="1" s="1"/>
  <c r="M6866" i="1" s="1"/>
  <c r="F6867" i="1" s="1"/>
  <c r="M6867" i="1" s="1"/>
  <c r="F6868" i="1" s="1"/>
  <c r="M6868" i="1" s="1"/>
  <c r="F6869" i="1" s="1"/>
  <c r="M6869" i="1" s="1"/>
  <c r="F6870" i="1" s="1"/>
  <c r="M6870" i="1" s="1"/>
  <c r="F6871" i="1" s="1"/>
  <c r="M6871" i="1" s="1"/>
  <c r="F6872" i="1" s="1"/>
  <c r="M6872" i="1" s="1"/>
  <c r="F6873" i="1" s="1"/>
  <c r="M6873" i="1" s="1"/>
  <c r="F6874" i="1" s="1"/>
  <c r="M6874" i="1" s="1"/>
  <c r="F6875" i="1" s="1"/>
  <c r="M6875" i="1" s="1"/>
  <c r="F6876" i="1" s="1"/>
  <c r="M6876" i="1" s="1"/>
  <c r="F6877" i="1" s="1"/>
  <c r="M6877" i="1" s="1"/>
  <c r="F6878" i="1" s="1"/>
  <c r="M6878" i="1" s="1"/>
  <c r="F6879" i="1" s="1"/>
  <c r="M6879" i="1" s="1"/>
  <c r="F6880" i="1" s="1"/>
  <c r="M6880" i="1" s="1"/>
  <c r="F6881" i="1" s="1"/>
  <c r="M6881" i="1" s="1"/>
  <c r="F6882" i="1" s="1"/>
  <c r="M6882" i="1" s="1"/>
  <c r="F6883" i="1" s="1"/>
  <c r="M6883" i="1" s="1"/>
  <c r="F6884" i="1" s="1"/>
  <c r="M6884" i="1" s="1"/>
  <c r="F6885" i="1" s="1"/>
  <c r="M6885" i="1" s="1"/>
  <c r="F6886" i="1" s="1"/>
  <c r="M6886" i="1" s="1"/>
  <c r="F6887" i="1" s="1"/>
  <c r="M6887" i="1" s="1"/>
  <c r="F6888" i="1" s="1"/>
  <c r="M6888" i="1" s="1"/>
  <c r="F6889" i="1" s="1"/>
  <c r="M6889" i="1" s="1"/>
  <c r="F6890" i="1" s="1"/>
  <c r="M6890" i="1" s="1"/>
  <c r="F6891" i="1" s="1"/>
  <c r="M6891" i="1" s="1"/>
  <c r="F6892" i="1" s="1"/>
  <c r="M6892" i="1" s="1"/>
  <c r="F6893" i="1" s="1"/>
  <c r="M6893" i="1" s="1"/>
  <c r="F6894" i="1" s="1"/>
  <c r="M6894" i="1" s="1"/>
  <c r="F6895" i="1" s="1"/>
  <c r="M6895" i="1" s="1"/>
  <c r="F6896" i="1" s="1"/>
  <c r="M6896" i="1" s="1"/>
  <c r="F6897" i="1" s="1"/>
  <c r="M6897" i="1" s="1"/>
  <c r="F6898" i="1" s="1"/>
  <c r="M6898" i="1" s="1"/>
  <c r="F6899" i="1" s="1"/>
  <c r="M6899" i="1" s="1"/>
  <c r="F6900" i="1" s="1"/>
  <c r="M6900" i="1" s="1"/>
  <c r="F6901" i="1" s="1"/>
  <c r="M6901" i="1" s="1"/>
  <c r="F6902" i="1" s="1"/>
  <c r="M6902" i="1" s="1"/>
  <c r="F6903" i="1" s="1"/>
  <c r="M6903" i="1" s="1"/>
  <c r="F6904" i="1" s="1"/>
  <c r="M6904" i="1" s="1"/>
  <c r="F6905" i="1" s="1"/>
  <c r="M6905" i="1" s="1"/>
  <c r="F6906" i="1" s="1"/>
  <c r="M6906" i="1" s="1"/>
  <c r="F6907" i="1" s="1"/>
  <c r="M6907" i="1" s="1"/>
  <c r="F6908" i="1" s="1"/>
  <c r="M6908" i="1" s="1"/>
  <c r="F6909" i="1" s="1"/>
  <c r="M6909" i="1" s="1"/>
  <c r="F6910" i="1" s="1"/>
  <c r="M6910" i="1" s="1"/>
  <c r="F6911" i="1" s="1"/>
  <c r="M6911" i="1" s="1"/>
  <c r="F6912" i="1" s="1"/>
  <c r="M6912" i="1" s="1"/>
  <c r="F6913" i="1" s="1"/>
  <c r="M6913" i="1" s="1"/>
  <c r="F6914" i="1" s="1"/>
  <c r="M6914" i="1" s="1"/>
  <c r="F6915" i="1" s="1"/>
  <c r="M6915" i="1" s="1"/>
  <c r="F6916" i="1" s="1"/>
  <c r="M6916" i="1" s="1"/>
  <c r="F6917" i="1" s="1"/>
  <c r="M6917" i="1" s="1"/>
  <c r="F6918" i="1" s="1"/>
  <c r="M6918" i="1" s="1"/>
  <c r="F6919" i="1" s="1"/>
  <c r="M6919" i="1" s="1"/>
  <c r="F6920" i="1" s="1"/>
  <c r="M6920" i="1" s="1"/>
  <c r="F6921" i="1" s="1"/>
  <c r="M6921" i="1" s="1"/>
  <c r="F6922" i="1" s="1"/>
  <c r="M6922" i="1" s="1"/>
  <c r="F6923" i="1" s="1"/>
  <c r="M6923" i="1" s="1"/>
  <c r="F6924" i="1" s="1"/>
  <c r="M6924" i="1" s="1"/>
  <c r="F6925" i="1" s="1"/>
  <c r="M6925" i="1" s="1"/>
  <c r="F6926" i="1" s="1"/>
  <c r="M6926" i="1" s="1"/>
  <c r="F6927" i="1" s="1"/>
  <c r="M6927" i="1" s="1"/>
  <c r="F6928" i="1" s="1"/>
  <c r="M6928" i="1" s="1"/>
  <c r="F6929" i="1" s="1"/>
  <c r="M6929" i="1" s="1"/>
  <c r="F6930" i="1" s="1"/>
  <c r="M6930" i="1" s="1"/>
  <c r="F6931" i="1" s="1"/>
  <c r="M6931" i="1" s="1"/>
  <c r="F6932" i="1" s="1"/>
  <c r="M6932" i="1" s="1"/>
  <c r="F6933" i="1" s="1"/>
  <c r="M6933" i="1" s="1"/>
  <c r="F6934" i="1" s="1"/>
  <c r="M6934" i="1" s="1"/>
  <c r="F6935" i="1" s="1"/>
  <c r="M6935" i="1" s="1"/>
  <c r="F6936" i="1" s="1"/>
  <c r="M6936" i="1" s="1"/>
  <c r="F6937" i="1" s="1"/>
  <c r="M6937" i="1" s="1"/>
  <c r="F6938" i="1" s="1"/>
  <c r="M6938" i="1" s="1"/>
  <c r="F6939" i="1" s="1"/>
  <c r="M6939" i="1" s="1"/>
  <c r="F6940" i="1" s="1"/>
  <c r="M6940" i="1" s="1"/>
  <c r="F6941" i="1" s="1"/>
  <c r="M6941" i="1" s="1"/>
  <c r="F6942" i="1" s="1"/>
  <c r="M6942" i="1" s="1"/>
  <c r="F6943" i="1" s="1"/>
  <c r="M6943" i="1" s="1"/>
  <c r="F6944" i="1" s="1"/>
  <c r="M6944" i="1" s="1"/>
  <c r="F6945" i="1" s="1"/>
  <c r="M6945" i="1" s="1"/>
  <c r="F6946" i="1" s="1"/>
  <c r="M6946" i="1" s="1"/>
  <c r="F6947" i="1" s="1"/>
  <c r="M6947" i="1" s="1"/>
  <c r="F6948" i="1" s="1"/>
  <c r="M6948" i="1" s="1"/>
  <c r="F6949" i="1" s="1"/>
  <c r="M6949" i="1" s="1"/>
  <c r="F6950" i="1" s="1"/>
  <c r="M6950" i="1" s="1"/>
  <c r="F6951" i="1" s="1"/>
  <c r="M6951" i="1" s="1"/>
  <c r="F6952" i="1" s="1"/>
  <c r="M6952" i="1" s="1"/>
  <c r="F6953" i="1" s="1"/>
  <c r="M6953" i="1" s="1"/>
  <c r="F6954" i="1" s="1"/>
  <c r="M6954" i="1" s="1"/>
  <c r="F6955" i="1" s="1"/>
  <c r="M6955" i="1" s="1"/>
  <c r="F6956" i="1" s="1"/>
  <c r="M6956" i="1" s="1"/>
  <c r="F6957" i="1" s="1"/>
  <c r="M6957" i="1" s="1"/>
  <c r="F6958" i="1" s="1"/>
  <c r="M6958" i="1" s="1"/>
  <c r="F6959" i="1" s="1"/>
  <c r="M6959" i="1" s="1"/>
  <c r="F6960" i="1" s="1"/>
  <c r="M6960" i="1" s="1"/>
  <c r="F6961" i="1" s="1"/>
  <c r="M6961" i="1" s="1"/>
  <c r="F6962" i="1" s="1"/>
  <c r="M6962" i="1" s="1"/>
  <c r="F6963" i="1" s="1"/>
  <c r="M6963" i="1" s="1"/>
  <c r="F6964" i="1" s="1"/>
  <c r="M6964" i="1" s="1"/>
  <c r="F6965" i="1" s="1"/>
  <c r="M6965" i="1" s="1"/>
  <c r="F6966" i="1" s="1"/>
  <c r="M6966" i="1" s="1"/>
  <c r="F6967" i="1" s="1"/>
  <c r="M6967" i="1" s="1"/>
  <c r="F6968" i="1" s="1"/>
  <c r="M6968" i="1" s="1"/>
  <c r="F6969" i="1" s="1"/>
  <c r="M6969" i="1" s="1"/>
  <c r="F6970" i="1" s="1"/>
  <c r="M6970" i="1" s="1"/>
  <c r="F6971" i="1" s="1"/>
  <c r="M6971" i="1" s="1"/>
  <c r="F6972" i="1" s="1"/>
  <c r="M6972" i="1" s="1"/>
  <c r="F6973" i="1" s="1"/>
  <c r="M6973" i="1" s="1"/>
  <c r="F6974" i="1" s="1"/>
  <c r="M6974" i="1" s="1"/>
  <c r="F6975" i="1" s="1"/>
  <c r="M6975" i="1" s="1"/>
  <c r="F6976" i="1" s="1"/>
  <c r="M6976" i="1" s="1"/>
  <c r="F6977" i="1" s="1"/>
  <c r="M6977" i="1" s="1"/>
  <c r="F6978" i="1" s="1"/>
  <c r="M6978" i="1" s="1"/>
  <c r="F6979" i="1" s="1"/>
  <c r="M6979" i="1" s="1"/>
  <c r="F6980" i="1" s="1"/>
  <c r="M6980" i="1" s="1"/>
  <c r="F6981" i="1" s="1"/>
  <c r="M6981" i="1" s="1"/>
  <c r="F6982" i="1" s="1"/>
  <c r="M6982" i="1" s="1"/>
  <c r="F6983" i="1" s="1"/>
  <c r="M6983" i="1" s="1"/>
  <c r="F6984" i="1" s="1"/>
  <c r="M6984" i="1" s="1"/>
  <c r="F6985" i="1" s="1"/>
  <c r="M6985" i="1" s="1"/>
  <c r="F6986" i="1" s="1"/>
  <c r="M6986" i="1" s="1"/>
  <c r="F6987" i="1" s="1"/>
  <c r="M6987" i="1" s="1"/>
  <c r="F6988" i="1" s="1"/>
  <c r="M6988" i="1" s="1"/>
  <c r="F6989" i="1" s="1"/>
  <c r="M6989" i="1" s="1"/>
  <c r="F6990" i="1" s="1"/>
  <c r="M6990" i="1" s="1"/>
  <c r="F6991" i="1" s="1"/>
  <c r="M6991" i="1" s="1"/>
  <c r="F6992" i="1" s="1"/>
  <c r="M6992" i="1" s="1"/>
  <c r="F6993" i="1" s="1"/>
  <c r="M6993" i="1" s="1"/>
  <c r="F6994" i="1" s="1"/>
  <c r="M6994" i="1" s="1"/>
  <c r="F6995" i="1" s="1"/>
  <c r="M6995" i="1" s="1"/>
  <c r="F6996" i="1" s="1"/>
  <c r="M6996" i="1" s="1"/>
  <c r="F6997" i="1" s="1"/>
  <c r="M6997" i="1" s="1"/>
  <c r="F6998" i="1" s="1"/>
  <c r="M6998" i="1" s="1"/>
  <c r="F6999" i="1" s="1"/>
  <c r="M6999" i="1" s="1"/>
  <c r="F7000" i="1" s="1"/>
  <c r="M7000" i="1" s="1"/>
  <c r="F7001" i="1" s="1"/>
  <c r="M7001" i="1" s="1"/>
  <c r="F7002" i="1" s="1"/>
  <c r="M7002" i="1" s="1"/>
  <c r="F7003" i="1" s="1"/>
  <c r="M7003" i="1" s="1"/>
  <c r="F7004" i="1" s="1"/>
  <c r="M7004" i="1" s="1"/>
  <c r="F7005" i="1" s="1"/>
  <c r="M7005" i="1" s="1"/>
  <c r="F7006" i="1" s="1"/>
  <c r="M7006" i="1" s="1"/>
  <c r="F7007" i="1" s="1"/>
  <c r="M7007" i="1" s="1"/>
  <c r="F7008" i="1" s="1"/>
  <c r="M7008" i="1" s="1"/>
  <c r="F7009" i="1" s="1"/>
  <c r="M7009" i="1" s="1"/>
  <c r="F7010" i="1" s="1"/>
  <c r="M7010" i="1" s="1"/>
  <c r="F7011" i="1" s="1"/>
  <c r="M7011" i="1" s="1"/>
  <c r="F7012" i="1" s="1"/>
  <c r="M7012" i="1" s="1"/>
  <c r="F7013" i="1" s="1"/>
  <c r="M7013" i="1" s="1"/>
  <c r="F7014" i="1" s="1"/>
  <c r="M7014" i="1" s="1"/>
  <c r="F7015" i="1" s="1"/>
  <c r="M7015" i="1" s="1"/>
  <c r="F7016" i="1" s="1"/>
  <c r="M7016" i="1" s="1"/>
  <c r="F7017" i="1" s="1"/>
  <c r="M7017" i="1" s="1"/>
  <c r="F7018" i="1" s="1"/>
  <c r="M7018" i="1" s="1"/>
  <c r="F7019" i="1" s="1"/>
  <c r="M7019" i="1" s="1"/>
  <c r="F7020" i="1" s="1"/>
  <c r="M7020" i="1" s="1"/>
  <c r="F7021" i="1" s="1"/>
  <c r="M7021" i="1" s="1"/>
  <c r="F7022" i="1" s="1"/>
  <c r="M7022" i="1" s="1"/>
  <c r="F7023" i="1" s="1"/>
  <c r="M7023" i="1" s="1"/>
  <c r="F7024" i="1" s="1"/>
  <c r="M7024" i="1" s="1"/>
  <c r="F7025" i="1" s="1"/>
  <c r="M7025" i="1" s="1"/>
  <c r="F7026" i="1" s="1"/>
  <c r="M7026" i="1" s="1"/>
  <c r="F7027" i="1" s="1"/>
  <c r="M7027" i="1" s="1"/>
  <c r="F7028" i="1" s="1"/>
  <c r="M7028" i="1" s="1"/>
  <c r="F7029" i="1" s="1"/>
  <c r="M7029" i="1" s="1"/>
  <c r="F7030" i="1" s="1"/>
  <c r="M7030" i="1" s="1"/>
  <c r="F7031" i="1" s="1"/>
  <c r="M7031" i="1" s="1"/>
  <c r="F7032" i="1" s="1"/>
  <c r="M7032" i="1" s="1"/>
  <c r="F7033" i="1" s="1"/>
  <c r="M7033" i="1" s="1"/>
  <c r="F7034" i="1" s="1"/>
  <c r="M7034" i="1" s="1"/>
  <c r="F7035" i="1" s="1"/>
  <c r="M7035" i="1" s="1"/>
  <c r="F7036" i="1" s="1"/>
  <c r="M7036" i="1" s="1"/>
  <c r="F7037" i="1" s="1"/>
  <c r="M7037" i="1" s="1"/>
  <c r="F7038" i="1" s="1"/>
  <c r="M7038" i="1" s="1"/>
  <c r="F7039" i="1" s="1"/>
  <c r="M7039" i="1" s="1"/>
  <c r="F7040" i="1" s="1"/>
  <c r="M7040" i="1" s="1"/>
  <c r="F7041" i="1" s="1"/>
  <c r="M7041" i="1" s="1"/>
  <c r="F7042" i="1" s="1"/>
  <c r="M7042" i="1" s="1"/>
  <c r="F7043" i="1" s="1"/>
  <c r="M7043" i="1" s="1"/>
  <c r="F7044" i="1" s="1"/>
  <c r="M7044" i="1" s="1"/>
  <c r="F7045" i="1" s="1"/>
  <c r="M7045" i="1" s="1"/>
  <c r="F7046" i="1" s="1"/>
  <c r="M7046" i="1" s="1"/>
  <c r="F7047" i="1" s="1"/>
  <c r="M7047" i="1" s="1"/>
  <c r="F7048" i="1" s="1"/>
  <c r="M7048" i="1" s="1"/>
  <c r="F7049" i="1" s="1"/>
  <c r="M7049" i="1" s="1"/>
  <c r="F7050" i="1" s="1"/>
  <c r="M7050" i="1" s="1"/>
  <c r="F7051" i="1" s="1"/>
  <c r="M7051" i="1" s="1"/>
  <c r="F7052" i="1" s="1"/>
  <c r="M7052" i="1" s="1"/>
  <c r="F7053" i="1" s="1"/>
  <c r="M7053" i="1" s="1"/>
  <c r="F7054" i="1" s="1"/>
  <c r="M7054" i="1" s="1"/>
  <c r="F7055" i="1" s="1"/>
  <c r="M7055" i="1" s="1"/>
  <c r="F7056" i="1" s="1"/>
  <c r="M7056" i="1" s="1"/>
  <c r="F7057" i="1" s="1"/>
  <c r="M7057" i="1" s="1"/>
  <c r="F7058" i="1" s="1"/>
  <c r="M7058" i="1" s="1"/>
  <c r="F7059" i="1" s="1"/>
  <c r="M7059" i="1" s="1"/>
  <c r="F7060" i="1" s="1"/>
  <c r="M7060" i="1" s="1"/>
  <c r="F7061" i="1" s="1"/>
  <c r="M7061" i="1" s="1"/>
  <c r="F7062" i="1" s="1"/>
  <c r="M7062" i="1" s="1"/>
  <c r="F7063" i="1" s="1"/>
  <c r="M7063" i="1" s="1"/>
  <c r="F7064" i="1" s="1"/>
  <c r="M7064" i="1" s="1"/>
  <c r="F7065" i="1" s="1"/>
  <c r="M7065" i="1" s="1"/>
  <c r="F7066" i="1" s="1"/>
  <c r="M7066" i="1" s="1"/>
  <c r="F7067" i="1" s="1"/>
  <c r="M7067" i="1" s="1"/>
  <c r="F7068" i="1" s="1"/>
  <c r="M7068" i="1" s="1"/>
  <c r="F7069" i="1" s="1"/>
  <c r="M7069" i="1" s="1"/>
  <c r="F7070" i="1" s="1"/>
  <c r="M7070" i="1" s="1"/>
  <c r="F7071" i="1" s="1"/>
  <c r="M7071" i="1" s="1"/>
  <c r="F7072" i="1" s="1"/>
  <c r="M7072" i="1" s="1"/>
  <c r="F7073" i="1" s="1"/>
  <c r="M7073" i="1" s="1"/>
  <c r="F7074" i="1" s="1"/>
  <c r="M7074" i="1" s="1"/>
  <c r="F7075" i="1" s="1"/>
  <c r="M7075" i="1" s="1"/>
  <c r="F7076" i="1" s="1"/>
  <c r="M7076" i="1" s="1"/>
  <c r="F7077" i="1" s="1"/>
  <c r="M7077" i="1" s="1"/>
  <c r="F7078" i="1" s="1"/>
  <c r="M7078" i="1" s="1"/>
  <c r="F7079" i="1" s="1"/>
  <c r="M7079" i="1" s="1"/>
  <c r="F7080" i="1" s="1"/>
  <c r="M7080" i="1" s="1"/>
  <c r="F7081" i="1" s="1"/>
  <c r="M7081" i="1" s="1"/>
  <c r="F7082" i="1" s="1"/>
  <c r="M7082" i="1" s="1"/>
  <c r="F7083" i="1" s="1"/>
  <c r="M7083" i="1" s="1"/>
  <c r="F7084" i="1" s="1"/>
  <c r="M7084" i="1" s="1"/>
  <c r="F7085" i="1" s="1"/>
  <c r="M7085" i="1" s="1"/>
  <c r="F7086" i="1" s="1"/>
  <c r="M7086" i="1" s="1"/>
  <c r="F7087" i="1" s="1"/>
  <c r="M7087" i="1" s="1"/>
  <c r="F7088" i="1" s="1"/>
  <c r="M7088" i="1" s="1"/>
  <c r="F7089" i="1" s="1"/>
  <c r="M7089" i="1" s="1"/>
  <c r="F7090" i="1" s="1"/>
  <c r="M7090" i="1" s="1"/>
  <c r="F7091" i="1" s="1"/>
  <c r="M7091" i="1" s="1"/>
  <c r="F7092" i="1" s="1"/>
  <c r="M7092" i="1" s="1"/>
  <c r="F7093" i="1" s="1"/>
  <c r="M7093" i="1" s="1"/>
  <c r="F7094" i="1" s="1"/>
  <c r="M7094" i="1" s="1"/>
  <c r="F7095" i="1" s="1"/>
  <c r="M7095" i="1" s="1"/>
  <c r="F7096" i="1" s="1"/>
  <c r="M7096" i="1" s="1"/>
  <c r="F7097" i="1" s="1"/>
  <c r="M7097" i="1" s="1"/>
  <c r="F7098" i="1" s="1"/>
  <c r="M7098" i="1" s="1"/>
  <c r="F7099" i="1" s="1"/>
  <c r="M7099" i="1" s="1"/>
  <c r="F7100" i="1" s="1"/>
  <c r="M7100" i="1" s="1"/>
  <c r="F7101" i="1" s="1"/>
  <c r="M7101" i="1" s="1"/>
  <c r="F7102" i="1" s="1"/>
  <c r="M7102" i="1" s="1"/>
  <c r="F7103" i="1" s="1"/>
  <c r="M7103" i="1" s="1"/>
  <c r="F7104" i="1" s="1"/>
  <c r="M7104" i="1" s="1"/>
  <c r="F7105" i="1" s="1"/>
  <c r="M7105" i="1" s="1"/>
  <c r="F7106" i="1" s="1"/>
  <c r="M7106" i="1" s="1"/>
  <c r="F7107" i="1" s="1"/>
  <c r="M7107" i="1" s="1"/>
  <c r="F7108" i="1" s="1"/>
  <c r="M7108" i="1" s="1"/>
  <c r="F7109" i="1" s="1"/>
  <c r="M7109" i="1" s="1"/>
  <c r="F7110" i="1" s="1"/>
  <c r="M7110" i="1" s="1"/>
  <c r="F7111" i="1" s="1"/>
  <c r="M7111" i="1" s="1"/>
  <c r="F7112" i="1" s="1"/>
  <c r="M7112" i="1" s="1"/>
  <c r="F7113" i="1" s="1"/>
  <c r="M7113" i="1" s="1"/>
  <c r="F7114" i="1" s="1"/>
  <c r="M7114" i="1" s="1"/>
  <c r="F7115" i="1" s="1"/>
  <c r="M7115" i="1" s="1"/>
  <c r="F7116" i="1" s="1"/>
  <c r="M7116" i="1" s="1"/>
  <c r="F7117" i="1" s="1"/>
  <c r="M7117" i="1" s="1"/>
  <c r="F7118" i="1" s="1"/>
  <c r="M7118" i="1" s="1"/>
  <c r="F7119" i="1" s="1"/>
  <c r="M7119" i="1" s="1"/>
  <c r="F7120" i="1" s="1"/>
  <c r="M7120" i="1" s="1"/>
  <c r="F7121" i="1" s="1"/>
  <c r="M7121" i="1" s="1"/>
  <c r="F7122" i="1" s="1"/>
  <c r="M7122" i="1" s="1"/>
  <c r="F7123" i="1" s="1"/>
  <c r="M7123" i="1" s="1"/>
  <c r="F7124" i="1" s="1"/>
  <c r="M7124" i="1" s="1"/>
  <c r="F7125" i="1" s="1"/>
  <c r="M7125" i="1" s="1"/>
  <c r="F7126" i="1" s="1"/>
  <c r="M7126" i="1" s="1"/>
  <c r="F7127" i="1" s="1"/>
  <c r="M7127" i="1" s="1"/>
  <c r="F7128" i="1" s="1"/>
  <c r="M7128" i="1" s="1"/>
  <c r="F7129" i="1" s="1"/>
  <c r="M7129" i="1" s="1"/>
  <c r="F7130" i="1" s="1"/>
  <c r="M7130" i="1" s="1"/>
  <c r="F7131" i="1" s="1"/>
  <c r="M7131" i="1" s="1"/>
  <c r="F7132" i="1" s="1"/>
  <c r="M7132" i="1" s="1"/>
  <c r="F7133" i="1" s="1"/>
  <c r="M7133" i="1" s="1"/>
  <c r="F7134" i="1" s="1"/>
  <c r="M7134" i="1" s="1"/>
  <c r="F7135" i="1" s="1"/>
  <c r="M7135" i="1" s="1"/>
  <c r="F7136" i="1" s="1"/>
  <c r="M7136" i="1" s="1"/>
  <c r="F7137" i="1" s="1"/>
  <c r="M7137" i="1" s="1"/>
  <c r="F7138" i="1" s="1"/>
  <c r="M7138" i="1" s="1"/>
  <c r="F7139" i="1" s="1"/>
  <c r="M7139" i="1" s="1"/>
  <c r="F7140" i="1" s="1"/>
  <c r="M7140" i="1" s="1"/>
  <c r="F7141" i="1" s="1"/>
  <c r="M7141" i="1" s="1"/>
  <c r="F7142" i="1" s="1"/>
  <c r="M7142" i="1" s="1"/>
  <c r="F7143" i="1" s="1"/>
  <c r="M7143" i="1" s="1"/>
  <c r="F7144" i="1" s="1"/>
  <c r="M7144" i="1" s="1"/>
  <c r="F7145" i="1" s="1"/>
  <c r="M7145" i="1" s="1"/>
  <c r="F7146" i="1" s="1"/>
  <c r="M7146" i="1" s="1"/>
  <c r="F7147" i="1" s="1"/>
  <c r="M7147" i="1" s="1"/>
  <c r="F7148" i="1" s="1"/>
  <c r="M7148" i="1" s="1"/>
  <c r="F7149" i="1" s="1"/>
  <c r="M7149" i="1" s="1"/>
  <c r="F7150" i="1" s="1"/>
  <c r="M7150" i="1" s="1"/>
  <c r="F7151" i="1" s="1"/>
  <c r="M7151" i="1" s="1"/>
  <c r="F7152" i="1" s="1"/>
  <c r="M7152" i="1" s="1"/>
  <c r="F7153" i="1" s="1"/>
  <c r="M7153" i="1" s="1"/>
  <c r="F7154" i="1" s="1"/>
  <c r="M7154" i="1" s="1"/>
  <c r="F7155" i="1" s="1"/>
  <c r="M7155" i="1" s="1"/>
  <c r="F7156" i="1" s="1"/>
  <c r="M7156" i="1" s="1"/>
  <c r="F7157" i="1" s="1"/>
  <c r="M7157" i="1" s="1"/>
  <c r="F7158" i="1" s="1"/>
  <c r="M7158" i="1" s="1"/>
  <c r="F7159" i="1" s="1"/>
  <c r="M7159" i="1" s="1"/>
  <c r="F7160" i="1" s="1"/>
  <c r="M7160" i="1" s="1"/>
  <c r="F7161" i="1" s="1"/>
  <c r="M7161" i="1" s="1"/>
  <c r="F7162" i="1" s="1"/>
  <c r="M7162" i="1" s="1"/>
  <c r="F7163" i="1" s="1"/>
  <c r="M7163" i="1" s="1"/>
  <c r="F7164" i="1" s="1"/>
  <c r="M7164" i="1" s="1"/>
  <c r="F7165" i="1" s="1"/>
  <c r="M7165" i="1" s="1"/>
  <c r="F7166" i="1" s="1"/>
  <c r="M7166" i="1" s="1"/>
  <c r="F7167" i="1" s="1"/>
  <c r="M7167" i="1" s="1"/>
  <c r="F7168" i="1" s="1"/>
  <c r="M7168" i="1" s="1"/>
  <c r="F7169" i="1" s="1"/>
  <c r="M7169" i="1" s="1"/>
  <c r="F7170" i="1" s="1"/>
  <c r="M7170" i="1" s="1"/>
  <c r="F7171" i="1" s="1"/>
  <c r="M7171" i="1" s="1"/>
  <c r="F7172" i="1" s="1"/>
  <c r="M7172" i="1" s="1"/>
  <c r="F7173" i="1" s="1"/>
  <c r="M7173" i="1" s="1"/>
  <c r="F7174" i="1" s="1"/>
  <c r="M7174" i="1" s="1"/>
  <c r="F7175" i="1" s="1"/>
  <c r="M7175" i="1" s="1"/>
  <c r="F7176" i="1" s="1"/>
  <c r="M7176" i="1" s="1"/>
  <c r="F7177" i="1" s="1"/>
  <c r="M7177" i="1" s="1"/>
  <c r="F7178" i="1" s="1"/>
  <c r="M7178" i="1" s="1"/>
  <c r="F7179" i="1" s="1"/>
  <c r="M7179" i="1" s="1"/>
  <c r="F7180" i="1" s="1"/>
  <c r="M7180" i="1" s="1"/>
  <c r="F7181" i="1" s="1"/>
  <c r="M7181" i="1" s="1"/>
  <c r="F7182" i="1" s="1"/>
  <c r="M7182" i="1" s="1"/>
  <c r="F7183" i="1" s="1"/>
  <c r="M7183" i="1" s="1"/>
  <c r="F7184" i="1" s="1"/>
  <c r="M7184" i="1" s="1"/>
  <c r="F7185" i="1" s="1"/>
  <c r="M7185" i="1" s="1"/>
  <c r="F7186" i="1" s="1"/>
  <c r="M7186" i="1" s="1"/>
  <c r="F7187" i="1" s="1"/>
  <c r="M7187" i="1" s="1"/>
  <c r="F7188" i="1" s="1"/>
  <c r="M7188" i="1" s="1"/>
  <c r="F7189" i="1" s="1"/>
  <c r="M7189" i="1" s="1"/>
  <c r="F7190" i="1" s="1"/>
  <c r="M7190" i="1" s="1"/>
  <c r="F7191" i="1" s="1"/>
  <c r="M7191" i="1" s="1"/>
  <c r="F7192" i="1" s="1"/>
  <c r="M7192" i="1" s="1"/>
  <c r="F7193" i="1" s="1"/>
  <c r="M7193" i="1" s="1"/>
  <c r="F7194" i="1" s="1"/>
  <c r="M7194" i="1" s="1"/>
  <c r="F7195" i="1" s="1"/>
  <c r="M7195" i="1" s="1"/>
  <c r="F7196" i="1" s="1"/>
  <c r="M7196" i="1" s="1"/>
  <c r="F7197" i="1" s="1"/>
  <c r="M7197" i="1" s="1"/>
  <c r="F7198" i="1" s="1"/>
  <c r="M7198" i="1" s="1"/>
  <c r="F7199" i="1" s="1"/>
  <c r="M7199" i="1" s="1"/>
  <c r="F7200" i="1" s="1"/>
  <c r="M7200" i="1" s="1"/>
  <c r="F7201" i="1" s="1"/>
  <c r="M7201" i="1" s="1"/>
  <c r="F7202" i="1" s="1"/>
  <c r="M7202" i="1" s="1"/>
  <c r="F7203" i="1" s="1"/>
  <c r="M7203" i="1" s="1"/>
  <c r="F7204" i="1" s="1"/>
  <c r="M7204" i="1" s="1"/>
  <c r="F7205" i="1" s="1"/>
  <c r="M7205" i="1" s="1"/>
  <c r="F7206" i="1" s="1"/>
  <c r="M7206" i="1" s="1"/>
  <c r="F7207" i="1" s="1"/>
  <c r="M7207" i="1" s="1"/>
  <c r="F7208" i="1" s="1"/>
  <c r="M7208" i="1" s="1"/>
  <c r="F7209" i="1" s="1"/>
  <c r="M7209" i="1" s="1"/>
  <c r="F7210" i="1" s="1"/>
  <c r="M7210" i="1" s="1"/>
  <c r="F7211" i="1" s="1"/>
  <c r="M7211" i="1" s="1"/>
  <c r="F7212" i="1" s="1"/>
  <c r="M7212" i="1" s="1"/>
  <c r="F7213" i="1" s="1"/>
  <c r="M7213" i="1" s="1"/>
  <c r="F7214" i="1" s="1"/>
  <c r="M7214" i="1" s="1"/>
  <c r="F7215" i="1" s="1"/>
  <c r="M7215" i="1" s="1"/>
  <c r="F7216" i="1" s="1"/>
  <c r="M7216" i="1" s="1"/>
  <c r="F7217" i="1" s="1"/>
  <c r="M7217" i="1" s="1"/>
  <c r="F7218" i="1" s="1"/>
  <c r="M7218" i="1" s="1"/>
  <c r="F7219" i="1" s="1"/>
  <c r="M7219" i="1" s="1"/>
  <c r="F7220" i="1" s="1"/>
  <c r="M7220" i="1" s="1"/>
  <c r="F7221" i="1" s="1"/>
  <c r="M7221" i="1" s="1"/>
  <c r="F7222" i="1" s="1"/>
  <c r="M7222" i="1" s="1"/>
  <c r="F7223" i="1" s="1"/>
  <c r="M7223" i="1" s="1"/>
  <c r="F7224" i="1" s="1"/>
  <c r="M7224" i="1" s="1"/>
  <c r="F7225" i="1" s="1"/>
  <c r="M7225" i="1" s="1"/>
  <c r="F7226" i="1" s="1"/>
  <c r="M7226" i="1" s="1"/>
  <c r="F7227" i="1" s="1"/>
  <c r="M7227" i="1" s="1"/>
  <c r="F7228" i="1" s="1"/>
  <c r="M7228" i="1" s="1"/>
  <c r="F7229" i="1" s="1"/>
  <c r="M7229" i="1" s="1"/>
  <c r="F7230" i="1" s="1"/>
  <c r="M7230" i="1" s="1"/>
  <c r="F7231" i="1" s="1"/>
  <c r="M7231" i="1" s="1"/>
  <c r="F7232" i="1" s="1"/>
  <c r="M7232" i="1" s="1"/>
  <c r="F7233" i="1" s="1"/>
  <c r="M7233" i="1" s="1"/>
  <c r="F7234" i="1" s="1"/>
  <c r="M7234" i="1" s="1"/>
  <c r="F7235" i="1" s="1"/>
  <c r="M7235" i="1" s="1"/>
  <c r="F7236" i="1" s="1"/>
  <c r="M7236" i="1" s="1"/>
  <c r="F7237" i="1" s="1"/>
  <c r="M7237" i="1" s="1"/>
  <c r="F7238" i="1" s="1"/>
  <c r="M7238" i="1" s="1"/>
  <c r="F7239" i="1" s="1"/>
  <c r="M7239" i="1" s="1"/>
  <c r="F7240" i="1" s="1"/>
  <c r="M7240" i="1" s="1"/>
  <c r="F7241" i="1" s="1"/>
  <c r="M7241" i="1" s="1"/>
  <c r="F7242" i="1" s="1"/>
  <c r="M7242" i="1" s="1"/>
  <c r="F7243" i="1" s="1"/>
  <c r="M7243" i="1" s="1"/>
  <c r="F7244" i="1" s="1"/>
  <c r="M7244" i="1" s="1"/>
  <c r="F7245" i="1" s="1"/>
  <c r="M7245" i="1" s="1"/>
  <c r="F7246" i="1" s="1"/>
  <c r="M7246" i="1" s="1"/>
  <c r="F7247" i="1" s="1"/>
  <c r="M7247" i="1" s="1"/>
  <c r="F7248" i="1" s="1"/>
  <c r="M7248" i="1" s="1"/>
  <c r="F7249" i="1" s="1"/>
  <c r="M7249" i="1" s="1"/>
  <c r="F7250" i="1" s="1"/>
  <c r="M7250" i="1" s="1"/>
  <c r="F7251" i="1" s="1"/>
  <c r="M7251" i="1" s="1"/>
  <c r="F7252" i="1" s="1"/>
  <c r="M7252" i="1" s="1"/>
  <c r="F7253" i="1" s="1"/>
  <c r="M7253" i="1" s="1"/>
  <c r="F7254" i="1" s="1"/>
  <c r="M7254" i="1" s="1"/>
  <c r="F7255" i="1" s="1"/>
  <c r="M7255" i="1" s="1"/>
  <c r="F7256" i="1" s="1"/>
  <c r="M7256" i="1" s="1"/>
  <c r="F7257" i="1" s="1"/>
  <c r="M7257" i="1" s="1"/>
  <c r="F7258" i="1" s="1"/>
  <c r="M7258" i="1" s="1"/>
  <c r="F7259" i="1" s="1"/>
  <c r="M7259" i="1" s="1"/>
  <c r="F7260" i="1" s="1"/>
  <c r="M7260" i="1" s="1"/>
  <c r="F7261" i="1" s="1"/>
  <c r="M7261" i="1" s="1"/>
  <c r="F7262" i="1" s="1"/>
  <c r="M7262" i="1" s="1"/>
  <c r="F7263" i="1" s="1"/>
  <c r="M7263" i="1" s="1"/>
  <c r="F7264" i="1" s="1"/>
  <c r="M7264" i="1" s="1"/>
  <c r="F7265" i="1" s="1"/>
  <c r="M7265" i="1" s="1"/>
  <c r="F7266" i="1" s="1"/>
  <c r="M7266" i="1" s="1"/>
  <c r="F7267" i="1" s="1"/>
  <c r="M7267" i="1" s="1"/>
  <c r="F7268" i="1" s="1"/>
  <c r="M7268" i="1" s="1"/>
  <c r="F7269" i="1" s="1"/>
  <c r="M7269" i="1" s="1"/>
  <c r="F7270" i="1" s="1"/>
  <c r="M7270" i="1" s="1"/>
  <c r="F7271" i="1" s="1"/>
  <c r="M7271" i="1" s="1"/>
  <c r="F7272" i="1" s="1"/>
  <c r="M7272" i="1" s="1"/>
  <c r="F7273" i="1" s="1"/>
  <c r="M7273" i="1" s="1"/>
  <c r="F7274" i="1" s="1"/>
  <c r="M7274" i="1" s="1"/>
  <c r="F7275" i="1" s="1"/>
  <c r="M7275" i="1" s="1"/>
  <c r="F7276" i="1" s="1"/>
  <c r="M7276" i="1" s="1"/>
  <c r="F7277" i="1" s="1"/>
  <c r="M7277" i="1" s="1"/>
  <c r="F7278" i="1" s="1"/>
  <c r="M7278" i="1" s="1"/>
  <c r="F7279" i="1" s="1"/>
  <c r="M7279" i="1" s="1"/>
  <c r="F7280" i="1" s="1"/>
  <c r="M7280" i="1" s="1"/>
  <c r="F7281" i="1" s="1"/>
  <c r="M7281" i="1" s="1"/>
  <c r="F7282" i="1" s="1"/>
  <c r="M7282" i="1" s="1"/>
  <c r="F7283" i="1" s="1"/>
  <c r="M7283" i="1" s="1"/>
  <c r="F7284" i="1" s="1"/>
  <c r="M7284" i="1" s="1"/>
  <c r="F7285" i="1" s="1"/>
  <c r="M7285" i="1" s="1"/>
  <c r="F7286" i="1" s="1"/>
  <c r="M7286" i="1" s="1"/>
  <c r="F7287" i="1" s="1"/>
  <c r="M7287" i="1" s="1"/>
  <c r="F7288" i="1" s="1"/>
  <c r="M7288" i="1" s="1"/>
  <c r="F7289" i="1" s="1"/>
  <c r="M7289" i="1" s="1"/>
  <c r="F7290" i="1" s="1"/>
  <c r="M7290" i="1" s="1"/>
  <c r="F7291" i="1" s="1"/>
  <c r="M7291" i="1" s="1"/>
  <c r="F7292" i="1" s="1"/>
  <c r="M7292" i="1" s="1"/>
  <c r="F7293" i="1" s="1"/>
  <c r="M7293" i="1" s="1"/>
  <c r="F7294" i="1" s="1"/>
  <c r="M7294" i="1" s="1"/>
  <c r="F7295" i="1" s="1"/>
  <c r="M7295" i="1" s="1"/>
  <c r="F7296" i="1" s="1"/>
  <c r="M7296" i="1" s="1"/>
  <c r="F7297" i="1" s="1"/>
  <c r="M7297" i="1" s="1"/>
  <c r="F7298" i="1" s="1"/>
  <c r="M7298" i="1" s="1"/>
  <c r="F7299" i="1" s="1"/>
  <c r="M7299" i="1" s="1"/>
  <c r="F7300" i="1" s="1"/>
  <c r="M7300" i="1" s="1"/>
  <c r="F7301" i="1" s="1"/>
  <c r="M7301" i="1" s="1"/>
  <c r="F7302" i="1" s="1"/>
  <c r="M7302" i="1" s="1"/>
  <c r="F7303" i="1" s="1"/>
  <c r="M7303" i="1" s="1"/>
  <c r="F7304" i="1" s="1"/>
  <c r="M7304" i="1" s="1"/>
  <c r="F7305" i="1" s="1"/>
  <c r="M7305" i="1" s="1"/>
  <c r="F7306" i="1" s="1"/>
  <c r="M7306" i="1" s="1"/>
  <c r="F7307" i="1" s="1"/>
  <c r="M7307" i="1" s="1"/>
  <c r="F7308" i="1" s="1"/>
  <c r="M7308" i="1" s="1"/>
  <c r="F7309" i="1" s="1"/>
  <c r="M7309" i="1" s="1"/>
  <c r="F7310" i="1" s="1"/>
  <c r="M7310" i="1" s="1"/>
  <c r="F7311" i="1" s="1"/>
  <c r="M7311" i="1" s="1"/>
  <c r="F7312" i="1" s="1"/>
  <c r="M7312" i="1" s="1"/>
  <c r="F7313" i="1" s="1"/>
  <c r="M7313" i="1" s="1"/>
  <c r="F7314" i="1" s="1"/>
  <c r="M7314" i="1" s="1"/>
  <c r="F7315" i="1" s="1"/>
  <c r="M7315" i="1" s="1"/>
  <c r="F7316" i="1" s="1"/>
  <c r="M7316" i="1" s="1"/>
  <c r="F7317" i="1" s="1"/>
  <c r="M7317" i="1" s="1"/>
  <c r="F7318" i="1" s="1"/>
  <c r="M7318" i="1" s="1"/>
  <c r="F7319" i="1" s="1"/>
  <c r="M7319" i="1" s="1"/>
  <c r="F7320" i="1" s="1"/>
  <c r="M7320" i="1" s="1"/>
  <c r="F7321" i="1" s="1"/>
  <c r="M7321" i="1" s="1"/>
  <c r="F7322" i="1" s="1"/>
  <c r="M7322" i="1" s="1"/>
  <c r="F7323" i="1" s="1"/>
  <c r="M7323" i="1" s="1"/>
  <c r="F7324" i="1" s="1"/>
  <c r="M7324" i="1" s="1"/>
  <c r="F7325" i="1" s="1"/>
  <c r="M7325" i="1" s="1"/>
  <c r="F7326" i="1" s="1"/>
  <c r="M7326" i="1" s="1"/>
  <c r="F7327" i="1" s="1"/>
  <c r="M7327" i="1" s="1"/>
  <c r="F7328" i="1" s="1"/>
  <c r="M7328" i="1" s="1"/>
  <c r="F7329" i="1" s="1"/>
  <c r="M7329" i="1" s="1"/>
  <c r="F7330" i="1" s="1"/>
  <c r="M7330" i="1" s="1"/>
  <c r="F7331" i="1" s="1"/>
  <c r="M7331" i="1" s="1"/>
  <c r="F7332" i="1" s="1"/>
  <c r="M7332" i="1" s="1"/>
  <c r="F7333" i="1" s="1"/>
  <c r="M7333" i="1" s="1"/>
  <c r="F7334" i="1" s="1"/>
  <c r="M7334" i="1" s="1"/>
  <c r="F7335" i="1" s="1"/>
  <c r="M7335" i="1" s="1"/>
  <c r="F7336" i="1" s="1"/>
  <c r="M7336" i="1" s="1"/>
  <c r="F7337" i="1" s="1"/>
  <c r="M7337" i="1" s="1"/>
  <c r="F7338" i="1" s="1"/>
  <c r="M7338" i="1" s="1"/>
  <c r="F7339" i="1" s="1"/>
  <c r="M7339" i="1" s="1"/>
  <c r="F7340" i="1" s="1"/>
  <c r="M7340" i="1" s="1"/>
  <c r="F7341" i="1" s="1"/>
  <c r="M7341" i="1" s="1"/>
  <c r="F7342" i="1" s="1"/>
  <c r="M7342" i="1" s="1"/>
  <c r="F7343" i="1" s="1"/>
  <c r="M7343" i="1" s="1"/>
  <c r="F7344" i="1" s="1"/>
  <c r="M7344" i="1" s="1"/>
  <c r="F7345" i="1" s="1"/>
  <c r="M7345" i="1" s="1"/>
  <c r="F7346" i="1" s="1"/>
  <c r="M7346" i="1" s="1"/>
  <c r="F7347" i="1" s="1"/>
  <c r="M7347" i="1" s="1"/>
  <c r="F7348" i="1" s="1"/>
  <c r="M7348" i="1" s="1"/>
  <c r="F7349" i="1" s="1"/>
  <c r="M7349" i="1" s="1"/>
  <c r="F7350" i="1" s="1"/>
  <c r="M7350" i="1" s="1"/>
  <c r="F7351" i="1" s="1"/>
  <c r="M7351" i="1" s="1"/>
  <c r="F7352" i="1" s="1"/>
  <c r="M7352" i="1" s="1"/>
  <c r="F7353" i="1" s="1"/>
  <c r="M7353" i="1" s="1"/>
  <c r="F7354" i="1" s="1"/>
  <c r="M7354" i="1" s="1"/>
  <c r="F7355" i="1" s="1"/>
  <c r="M7355" i="1" s="1"/>
  <c r="F7356" i="1" s="1"/>
  <c r="M7356" i="1" s="1"/>
  <c r="F7357" i="1" s="1"/>
  <c r="M7357" i="1" s="1"/>
  <c r="F7358" i="1" s="1"/>
  <c r="M7358" i="1" s="1"/>
  <c r="F7359" i="1" s="1"/>
  <c r="M7359" i="1" s="1"/>
  <c r="F7360" i="1" s="1"/>
  <c r="M7360" i="1" s="1"/>
  <c r="F7361" i="1" s="1"/>
  <c r="M7361" i="1" s="1"/>
  <c r="F7362" i="1" s="1"/>
  <c r="M7362" i="1" s="1"/>
  <c r="F7363" i="1" s="1"/>
  <c r="M7363" i="1" s="1"/>
  <c r="F7364" i="1" s="1"/>
  <c r="M7364" i="1" s="1"/>
  <c r="F7365" i="1" s="1"/>
  <c r="M7365" i="1" s="1"/>
  <c r="F7366" i="1" s="1"/>
  <c r="M7366" i="1" s="1"/>
  <c r="F7367" i="1" s="1"/>
  <c r="M7367" i="1" s="1"/>
  <c r="F7368" i="1" s="1"/>
  <c r="M7368" i="1" s="1"/>
  <c r="F7369" i="1" s="1"/>
  <c r="M7369" i="1" s="1"/>
  <c r="F7370" i="1" s="1"/>
  <c r="M7370" i="1" s="1"/>
  <c r="F7371" i="1" s="1"/>
  <c r="M7371" i="1" s="1"/>
  <c r="F7372" i="1" s="1"/>
  <c r="M7372" i="1" s="1"/>
  <c r="F7373" i="1" s="1"/>
  <c r="M7373" i="1" s="1"/>
  <c r="F7374" i="1" s="1"/>
  <c r="M7374" i="1" s="1"/>
  <c r="F7375" i="1" s="1"/>
  <c r="M7375" i="1" s="1"/>
  <c r="F7376" i="1" s="1"/>
  <c r="M7376" i="1" s="1"/>
  <c r="F7377" i="1" s="1"/>
  <c r="M7377" i="1" s="1"/>
  <c r="F7378" i="1" s="1"/>
  <c r="M7378" i="1" s="1"/>
  <c r="F7379" i="1" s="1"/>
  <c r="M7379" i="1" s="1"/>
  <c r="F7380" i="1" s="1"/>
  <c r="M7380" i="1" s="1"/>
  <c r="F7381" i="1" s="1"/>
  <c r="M7381" i="1" s="1"/>
  <c r="F7382" i="1" s="1"/>
  <c r="M7382" i="1" s="1"/>
  <c r="F7383" i="1" s="1"/>
  <c r="M7383" i="1" s="1"/>
  <c r="F7384" i="1" s="1"/>
  <c r="M7384" i="1" s="1"/>
  <c r="F7385" i="1" s="1"/>
  <c r="M7385" i="1" s="1"/>
  <c r="F7386" i="1" s="1"/>
  <c r="M7386" i="1" s="1"/>
  <c r="F7387" i="1" s="1"/>
  <c r="M7387" i="1" s="1"/>
  <c r="F7388" i="1" s="1"/>
  <c r="M7388" i="1" s="1"/>
  <c r="F7389" i="1" s="1"/>
  <c r="M7389" i="1" s="1"/>
  <c r="F7390" i="1" s="1"/>
  <c r="M7390" i="1" s="1"/>
  <c r="F7391" i="1" s="1"/>
  <c r="M7391" i="1" s="1"/>
  <c r="F7392" i="1" s="1"/>
  <c r="M7392" i="1" s="1"/>
  <c r="F7393" i="1" s="1"/>
  <c r="M7393" i="1" s="1"/>
  <c r="F7394" i="1" s="1"/>
  <c r="M7394" i="1" s="1"/>
  <c r="F7395" i="1" s="1"/>
  <c r="M7395" i="1" s="1"/>
  <c r="F7396" i="1" s="1"/>
  <c r="M7396" i="1" s="1"/>
  <c r="F7397" i="1" s="1"/>
  <c r="M7397" i="1" s="1"/>
  <c r="F7398" i="1" s="1"/>
  <c r="M7398" i="1" s="1"/>
  <c r="F7399" i="1" s="1"/>
  <c r="M7399" i="1" s="1"/>
  <c r="F7400" i="1" s="1"/>
  <c r="M7400" i="1" s="1"/>
  <c r="F7401" i="1" s="1"/>
  <c r="M7401" i="1" s="1"/>
  <c r="F7402" i="1" s="1"/>
  <c r="M7402" i="1" s="1"/>
  <c r="F7403" i="1" s="1"/>
  <c r="M7403" i="1" s="1"/>
  <c r="F7404" i="1" s="1"/>
  <c r="M7404" i="1" s="1"/>
  <c r="F7405" i="1" s="1"/>
  <c r="M7405" i="1" s="1"/>
  <c r="F7406" i="1" s="1"/>
  <c r="M7406" i="1" s="1"/>
  <c r="F7407" i="1" s="1"/>
  <c r="M7407" i="1" s="1"/>
  <c r="F7408" i="1" s="1"/>
  <c r="M7408" i="1" s="1"/>
  <c r="F7409" i="1" s="1"/>
  <c r="M7409" i="1" s="1"/>
  <c r="F7410" i="1" s="1"/>
  <c r="M7410" i="1" s="1"/>
  <c r="F7411" i="1" s="1"/>
  <c r="M7411" i="1" s="1"/>
  <c r="F7412" i="1" s="1"/>
  <c r="M7412" i="1" s="1"/>
  <c r="F7413" i="1" s="1"/>
  <c r="M7413" i="1" s="1"/>
  <c r="F7414" i="1" s="1"/>
  <c r="M7414" i="1" s="1"/>
  <c r="F7415" i="1" s="1"/>
  <c r="M7415" i="1" s="1"/>
  <c r="F7416" i="1" s="1"/>
  <c r="M7416" i="1" s="1"/>
  <c r="F7417" i="1" s="1"/>
  <c r="M7417" i="1" s="1"/>
  <c r="F7418" i="1" s="1"/>
  <c r="M7418" i="1" s="1"/>
  <c r="F7419" i="1" s="1"/>
  <c r="M7419" i="1" s="1"/>
  <c r="F7420" i="1" s="1"/>
  <c r="M7420" i="1" s="1"/>
  <c r="F7421" i="1" s="1"/>
  <c r="M7421" i="1" s="1"/>
  <c r="F7422" i="1" s="1"/>
  <c r="M7422" i="1" s="1"/>
  <c r="F7423" i="1" s="1"/>
  <c r="M7423" i="1" s="1"/>
  <c r="F7424" i="1" s="1"/>
  <c r="M7424" i="1" s="1"/>
  <c r="F7425" i="1" s="1"/>
  <c r="M7425" i="1" s="1"/>
  <c r="F7426" i="1" s="1"/>
  <c r="M7426" i="1" s="1"/>
  <c r="F7427" i="1" s="1"/>
  <c r="M7427" i="1" s="1"/>
  <c r="F7428" i="1" s="1"/>
  <c r="M7428" i="1" s="1"/>
  <c r="F7429" i="1" s="1"/>
  <c r="M7429" i="1" s="1"/>
  <c r="F7430" i="1" s="1"/>
  <c r="M7430" i="1" s="1"/>
  <c r="F7431" i="1" s="1"/>
  <c r="M7431" i="1" s="1"/>
  <c r="F7432" i="1" s="1"/>
  <c r="M7432" i="1" s="1"/>
  <c r="F7433" i="1" s="1"/>
  <c r="M7433" i="1" s="1"/>
  <c r="F7434" i="1" s="1"/>
  <c r="M7434" i="1" s="1"/>
  <c r="F7435" i="1" s="1"/>
  <c r="M7435" i="1" s="1"/>
  <c r="F7436" i="1" s="1"/>
  <c r="M7436" i="1" s="1"/>
  <c r="F7437" i="1" s="1"/>
  <c r="M7437" i="1" s="1"/>
  <c r="F7438" i="1" s="1"/>
  <c r="M7438" i="1" s="1"/>
  <c r="F7439" i="1" s="1"/>
  <c r="M7439" i="1" s="1"/>
  <c r="F7440" i="1" s="1"/>
  <c r="M7440" i="1" s="1"/>
  <c r="F7441" i="1" s="1"/>
  <c r="M7441" i="1" s="1"/>
  <c r="F7442" i="1" s="1"/>
  <c r="M7442" i="1" s="1"/>
  <c r="F7443" i="1" s="1"/>
  <c r="M7443" i="1" s="1"/>
  <c r="F7444" i="1" s="1"/>
  <c r="M7444" i="1" s="1"/>
  <c r="F7445" i="1" s="1"/>
  <c r="M7445" i="1" s="1"/>
  <c r="F7446" i="1" s="1"/>
  <c r="M7446" i="1" s="1"/>
  <c r="F7447" i="1" s="1"/>
  <c r="M7447" i="1" s="1"/>
  <c r="F7448" i="1" s="1"/>
  <c r="M7448" i="1" s="1"/>
  <c r="F7449" i="1" s="1"/>
  <c r="M7449" i="1" s="1"/>
  <c r="F7450" i="1" s="1"/>
  <c r="M7450" i="1" s="1"/>
  <c r="F7451" i="1" s="1"/>
  <c r="M7451" i="1" s="1"/>
  <c r="F7452" i="1" s="1"/>
  <c r="M7452" i="1" s="1"/>
  <c r="F7453" i="1" s="1"/>
  <c r="M7453" i="1" s="1"/>
  <c r="F7454" i="1" s="1"/>
  <c r="M7454" i="1" s="1"/>
  <c r="F7455" i="1" s="1"/>
  <c r="M7455" i="1" s="1"/>
  <c r="F7456" i="1" s="1"/>
  <c r="M7456" i="1" s="1"/>
  <c r="F7457" i="1" s="1"/>
  <c r="M7457" i="1" s="1"/>
  <c r="F7458" i="1" s="1"/>
  <c r="M7458" i="1" s="1"/>
  <c r="F7459" i="1" s="1"/>
  <c r="M7459" i="1" s="1"/>
  <c r="F7460" i="1" s="1"/>
  <c r="M7460" i="1" s="1"/>
  <c r="F7461" i="1" s="1"/>
  <c r="M7461" i="1" s="1"/>
  <c r="F7462" i="1" s="1"/>
  <c r="M7462" i="1" s="1"/>
  <c r="F7463" i="1" s="1"/>
  <c r="M7463" i="1" s="1"/>
  <c r="F7464" i="1" s="1"/>
  <c r="M7464" i="1" s="1"/>
  <c r="F7465" i="1" s="1"/>
  <c r="M7465" i="1" s="1"/>
  <c r="F7466" i="1" s="1"/>
  <c r="M7466" i="1" s="1"/>
  <c r="F7467" i="1" s="1"/>
  <c r="M7467" i="1" s="1"/>
  <c r="F7468" i="1" s="1"/>
  <c r="M7468" i="1" s="1"/>
  <c r="F7469" i="1" s="1"/>
  <c r="M7469" i="1" s="1"/>
  <c r="F7470" i="1" s="1"/>
  <c r="M7470" i="1" s="1"/>
  <c r="F7471" i="1" s="1"/>
  <c r="M7471" i="1" s="1"/>
  <c r="F7472" i="1" s="1"/>
  <c r="M7472" i="1" s="1"/>
  <c r="F7473" i="1" s="1"/>
  <c r="M7473" i="1" s="1"/>
  <c r="F7474" i="1" s="1"/>
  <c r="M7474" i="1" s="1"/>
  <c r="F7475" i="1" s="1"/>
  <c r="M7475" i="1" s="1"/>
  <c r="F7476" i="1" s="1"/>
  <c r="M7476" i="1" s="1"/>
  <c r="F7477" i="1" s="1"/>
  <c r="M7477" i="1" s="1"/>
  <c r="F7478" i="1" s="1"/>
  <c r="M7478" i="1" s="1"/>
  <c r="F7479" i="1" s="1"/>
  <c r="M7479" i="1" s="1"/>
  <c r="F7480" i="1" s="1"/>
  <c r="M7480" i="1" s="1"/>
  <c r="F7481" i="1" s="1"/>
  <c r="M7481" i="1" s="1"/>
  <c r="F7482" i="1" s="1"/>
  <c r="M7482" i="1" s="1"/>
  <c r="F7483" i="1" s="1"/>
  <c r="M7483" i="1" s="1"/>
  <c r="F7484" i="1" s="1"/>
  <c r="M7484" i="1" s="1"/>
  <c r="F7485" i="1" s="1"/>
  <c r="M7485" i="1" s="1"/>
  <c r="F7486" i="1" s="1"/>
  <c r="M7486" i="1" s="1"/>
  <c r="F7487" i="1" s="1"/>
  <c r="M7487" i="1" s="1"/>
  <c r="F7488" i="1" s="1"/>
  <c r="M7488" i="1" s="1"/>
  <c r="F7489" i="1" s="1"/>
  <c r="M7489" i="1" s="1"/>
  <c r="F7490" i="1" s="1"/>
  <c r="M7490" i="1" s="1"/>
  <c r="F7491" i="1" s="1"/>
  <c r="M7491" i="1" s="1"/>
  <c r="F7492" i="1" s="1"/>
  <c r="M7492" i="1" s="1"/>
  <c r="F7493" i="1" s="1"/>
  <c r="M7493" i="1" s="1"/>
  <c r="F7494" i="1" s="1"/>
  <c r="M7494" i="1" s="1"/>
  <c r="F7495" i="1" s="1"/>
  <c r="M7495" i="1" s="1"/>
  <c r="F7496" i="1" s="1"/>
  <c r="M7496" i="1" s="1"/>
  <c r="F7497" i="1" s="1"/>
  <c r="M7497" i="1" s="1"/>
  <c r="F7498" i="1" s="1"/>
  <c r="M7498" i="1" s="1"/>
  <c r="F7499" i="1" s="1"/>
  <c r="M7499" i="1" s="1"/>
  <c r="F7500" i="1" s="1"/>
  <c r="M7500" i="1" s="1"/>
  <c r="F7501" i="1" s="1"/>
  <c r="M7501" i="1" s="1"/>
  <c r="F7502" i="1" s="1"/>
  <c r="M7502" i="1" s="1"/>
  <c r="F7503" i="1" s="1"/>
  <c r="M7503" i="1" s="1"/>
  <c r="F7504" i="1" s="1"/>
  <c r="M7504" i="1" s="1"/>
  <c r="F7505" i="1" s="1"/>
  <c r="M7505" i="1" s="1"/>
  <c r="F7506" i="1" s="1"/>
  <c r="M7506" i="1" s="1"/>
  <c r="F7507" i="1" s="1"/>
  <c r="M7507" i="1" s="1"/>
  <c r="F7508" i="1" s="1"/>
  <c r="M7508" i="1" s="1"/>
  <c r="F7509" i="1" s="1"/>
  <c r="M7509" i="1" s="1"/>
  <c r="F7510" i="1" s="1"/>
  <c r="M7510" i="1" s="1"/>
  <c r="F7511" i="1" s="1"/>
  <c r="M7511" i="1" s="1"/>
  <c r="F7512" i="1" s="1"/>
  <c r="M7512" i="1" s="1"/>
  <c r="F7513" i="1" s="1"/>
  <c r="M7513" i="1" s="1"/>
  <c r="F7514" i="1" s="1"/>
  <c r="M7514" i="1" s="1"/>
  <c r="F7515" i="1" s="1"/>
  <c r="M7515" i="1" s="1"/>
  <c r="F7516" i="1" s="1"/>
  <c r="M7516" i="1" s="1"/>
  <c r="F7517" i="1" s="1"/>
  <c r="M7517" i="1" s="1"/>
  <c r="F7518" i="1" s="1"/>
  <c r="M7518" i="1" s="1"/>
  <c r="F7519" i="1" s="1"/>
  <c r="M7519" i="1" s="1"/>
  <c r="F7520" i="1" s="1"/>
  <c r="M7520" i="1" s="1"/>
  <c r="F7521" i="1" s="1"/>
  <c r="M7521" i="1" s="1"/>
  <c r="F7522" i="1" s="1"/>
  <c r="M7522" i="1" s="1"/>
  <c r="F7523" i="1" s="1"/>
  <c r="M7523" i="1" s="1"/>
  <c r="F7524" i="1" s="1"/>
  <c r="M7524" i="1" s="1"/>
  <c r="F7525" i="1" s="1"/>
  <c r="M7525" i="1" s="1"/>
  <c r="F7526" i="1" s="1"/>
  <c r="M7526" i="1" s="1"/>
  <c r="F7527" i="1" s="1"/>
  <c r="M7527" i="1" s="1"/>
  <c r="F7528" i="1" s="1"/>
  <c r="M7528" i="1" s="1"/>
  <c r="F7529" i="1" s="1"/>
  <c r="M7529" i="1" s="1"/>
  <c r="F7530" i="1" s="1"/>
  <c r="M7530" i="1" s="1"/>
  <c r="F7531" i="1" s="1"/>
  <c r="M7531" i="1" s="1"/>
  <c r="F7532" i="1" s="1"/>
  <c r="M7532" i="1" s="1"/>
  <c r="F7533" i="1" s="1"/>
  <c r="M7533" i="1" s="1"/>
  <c r="F7534" i="1" s="1"/>
  <c r="M7534" i="1" s="1"/>
  <c r="F7535" i="1" s="1"/>
  <c r="M7535" i="1" s="1"/>
  <c r="F7536" i="1" s="1"/>
  <c r="M7536" i="1" s="1"/>
  <c r="F7537" i="1" s="1"/>
  <c r="M7537" i="1" s="1"/>
  <c r="F7538" i="1" s="1"/>
  <c r="M7538" i="1" s="1"/>
  <c r="F7539" i="1" s="1"/>
  <c r="M7539" i="1" s="1"/>
  <c r="F7540" i="1" s="1"/>
  <c r="M7540" i="1" s="1"/>
  <c r="F7541" i="1" s="1"/>
  <c r="M7541" i="1" s="1"/>
  <c r="F7542" i="1" s="1"/>
  <c r="M7542" i="1" s="1"/>
  <c r="F7543" i="1" s="1"/>
  <c r="M7543" i="1" s="1"/>
  <c r="F7544" i="1" s="1"/>
  <c r="M7544" i="1" s="1"/>
  <c r="F7545" i="1" s="1"/>
  <c r="M7545" i="1" s="1"/>
  <c r="F7546" i="1" s="1"/>
  <c r="M7546" i="1" s="1"/>
  <c r="F7547" i="1" s="1"/>
  <c r="M7547" i="1" s="1"/>
  <c r="F7548" i="1" s="1"/>
  <c r="M7548" i="1" s="1"/>
  <c r="F7549" i="1" s="1"/>
  <c r="M7549" i="1" s="1"/>
  <c r="F7550" i="1" s="1"/>
  <c r="M7550" i="1" s="1"/>
  <c r="F7551" i="1" s="1"/>
  <c r="M7551" i="1" s="1"/>
  <c r="F7552" i="1" s="1"/>
  <c r="M7552" i="1" s="1"/>
  <c r="F7553" i="1" s="1"/>
  <c r="M7553" i="1" s="1"/>
  <c r="F7554" i="1" s="1"/>
  <c r="M7554" i="1" s="1"/>
  <c r="F7555" i="1" s="1"/>
  <c r="M7555" i="1" s="1"/>
  <c r="F7556" i="1" s="1"/>
  <c r="M7556" i="1" s="1"/>
  <c r="F7557" i="1" s="1"/>
  <c r="M7557" i="1" s="1"/>
  <c r="F7558" i="1" s="1"/>
  <c r="M7558" i="1" s="1"/>
  <c r="F7559" i="1" s="1"/>
  <c r="M7559" i="1" s="1"/>
  <c r="F7560" i="1" s="1"/>
  <c r="M7560" i="1" s="1"/>
  <c r="F7561" i="1" s="1"/>
  <c r="M7561" i="1" s="1"/>
  <c r="F7562" i="1" s="1"/>
  <c r="M7562" i="1" s="1"/>
  <c r="F7563" i="1" s="1"/>
  <c r="M7563" i="1" s="1"/>
  <c r="F7564" i="1" s="1"/>
  <c r="M7564" i="1" s="1"/>
  <c r="F7565" i="1" s="1"/>
  <c r="M7565" i="1" s="1"/>
  <c r="F7566" i="1" s="1"/>
  <c r="M7566" i="1" s="1"/>
  <c r="F7567" i="1" s="1"/>
  <c r="M7567" i="1" s="1"/>
  <c r="F7568" i="1" s="1"/>
  <c r="M7568" i="1" s="1"/>
  <c r="F7569" i="1" s="1"/>
  <c r="M7569" i="1" s="1"/>
  <c r="F7570" i="1" s="1"/>
  <c r="M7570" i="1" s="1"/>
  <c r="F7571" i="1" s="1"/>
  <c r="M7571" i="1" s="1"/>
  <c r="F7572" i="1" s="1"/>
  <c r="M7572" i="1" s="1"/>
  <c r="F7573" i="1" s="1"/>
  <c r="M7573" i="1" s="1"/>
  <c r="F7574" i="1" s="1"/>
  <c r="M7574" i="1" s="1"/>
  <c r="F7575" i="1" s="1"/>
  <c r="M7575" i="1" s="1"/>
  <c r="F7576" i="1" s="1"/>
  <c r="M7576" i="1" s="1"/>
  <c r="F7577" i="1" s="1"/>
  <c r="M7577" i="1" s="1"/>
  <c r="F7578" i="1" s="1"/>
  <c r="M7578" i="1" s="1"/>
  <c r="F7579" i="1" s="1"/>
  <c r="M7579" i="1" s="1"/>
  <c r="F7580" i="1" s="1"/>
  <c r="M7580" i="1" s="1"/>
  <c r="F7581" i="1" s="1"/>
  <c r="M7581" i="1" s="1"/>
  <c r="F7582" i="1" s="1"/>
  <c r="M7582" i="1" s="1"/>
  <c r="F7583" i="1" s="1"/>
  <c r="M7583" i="1" s="1"/>
  <c r="F7584" i="1" s="1"/>
  <c r="M7584" i="1" s="1"/>
  <c r="F7585" i="1" s="1"/>
  <c r="M7585" i="1" s="1"/>
  <c r="F7586" i="1" s="1"/>
  <c r="M7586" i="1" s="1"/>
  <c r="F7587" i="1" s="1"/>
  <c r="M7587" i="1" s="1"/>
  <c r="F7588" i="1" s="1"/>
  <c r="M7588" i="1" s="1"/>
  <c r="F7589" i="1" s="1"/>
  <c r="M7589" i="1" s="1"/>
  <c r="F7590" i="1" s="1"/>
  <c r="M7590" i="1" s="1"/>
  <c r="F7591" i="1" s="1"/>
  <c r="M7591" i="1" s="1"/>
  <c r="F7592" i="1" s="1"/>
  <c r="M7592" i="1" s="1"/>
  <c r="F7593" i="1" s="1"/>
  <c r="M7593" i="1" s="1"/>
  <c r="F7594" i="1" s="1"/>
  <c r="M7594" i="1" s="1"/>
  <c r="F7595" i="1" s="1"/>
  <c r="M7595" i="1" s="1"/>
  <c r="F7596" i="1" s="1"/>
  <c r="M7596" i="1" s="1"/>
  <c r="F7597" i="1" s="1"/>
  <c r="M7597" i="1" s="1"/>
  <c r="F7598" i="1" s="1"/>
  <c r="M7598" i="1" s="1"/>
  <c r="F7599" i="1" s="1"/>
  <c r="M7599" i="1" s="1"/>
  <c r="F7600" i="1" s="1"/>
  <c r="M7600" i="1" s="1"/>
  <c r="F7601" i="1" s="1"/>
  <c r="M7601" i="1" s="1"/>
  <c r="F7602" i="1" s="1"/>
  <c r="M7602" i="1" s="1"/>
  <c r="F7603" i="1" s="1"/>
  <c r="M7603" i="1" s="1"/>
  <c r="F7604" i="1" s="1"/>
  <c r="M7604" i="1" s="1"/>
  <c r="F7605" i="1" s="1"/>
  <c r="M7605" i="1" s="1"/>
  <c r="F7606" i="1" s="1"/>
  <c r="M7606" i="1" s="1"/>
  <c r="F7607" i="1" s="1"/>
  <c r="M7607" i="1" s="1"/>
  <c r="F7608" i="1" s="1"/>
  <c r="M7608" i="1" s="1"/>
  <c r="F7609" i="1" s="1"/>
  <c r="M7609" i="1" s="1"/>
  <c r="F7610" i="1" s="1"/>
  <c r="M7610" i="1" s="1"/>
  <c r="F7611" i="1" s="1"/>
  <c r="M7611" i="1" s="1"/>
  <c r="F7612" i="1" s="1"/>
  <c r="M7612" i="1" s="1"/>
  <c r="F7613" i="1" s="1"/>
  <c r="M7613" i="1" s="1"/>
  <c r="F7614" i="1" s="1"/>
  <c r="M7614" i="1" s="1"/>
  <c r="F7615" i="1" s="1"/>
  <c r="M7615" i="1" s="1"/>
  <c r="F7616" i="1" s="1"/>
  <c r="M7616" i="1" s="1"/>
  <c r="F7617" i="1" s="1"/>
  <c r="M7617" i="1" s="1"/>
  <c r="F7618" i="1" s="1"/>
  <c r="M7618" i="1" s="1"/>
  <c r="F7619" i="1" s="1"/>
  <c r="M7619" i="1" s="1"/>
  <c r="F7620" i="1" s="1"/>
  <c r="M7620" i="1" s="1"/>
  <c r="F7621" i="1" s="1"/>
  <c r="M7621" i="1" s="1"/>
  <c r="F7622" i="1" s="1"/>
  <c r="M7622" i="1" s="1"/>
  <c r="F7623" i="1" s="1"/>
  <c r="M7623" i="1" s="1"/>
  <c r="F7624" i="1" s="1"/>
  <c r="M7624" i="1" s="1"/>
  <c r="F7625" i="1" s="1"/>
  <c r="M7625" i="1" s="1"/>
  <c r="F7626" i="1" s="1"/>
  <c r="M7626" i="1" s="1"/>
  <c r="F7627" i="1" s="1"/>
  <c r="M7627" i="1" s="1"/>
  <c r="F7628" i="1" s="1"/>
  <c r="M7628" i="1" s="1"/>
  <c r="F7629" i="1" s="1"/>
  <c r="M7629" i="1" s="1"/>
  <c r="F7630" i="1" s="1"/>
  <c r="M7630" i="1" s="1"/>
  <c r="F7631" i="1" s="1"/>
  <c r="M7631" i="1" s="1"/>
  <c r="F7632" i="1" s="1"/>
  <c r="M7632" i="1" s="1"/>
  <c r="F7633" i="1" s="1"/>
  <c r="M7633" i="1" s="1"/>
  <c r="F7634" i="1" s="1"/>
  <c r="M7634" i="1" s="1"/>
  <c r="F7635" i="1" s="1"/>
  <c r="M7635" i="1" s="1"/>
  <c r="F7636" i="1" s="1"/>
  <c r="M7636" i="1" s="1"/>
  <c r="F7637" i="1" s="1"/>
  <c r="M7637" i="1" s="1"/>
  <c r="F7638" i="1" s="1"/>
  <c r="M7638" i="1" s="1"/>
  <c r="F7639" i="1" s="1"/>
  <c r="M7639" i="1" s="1"/>
  <c r="F7640" i="1" s="1"/>
  <c r="M7640" i="1" s="1"/>
  <c r="F7641" i="1" s="1"/>
  <c r="M7641" i="1" s="1"/>
  <c r="F7642" i="1" s="1"/>
  <c r="M7642" i="1" s="1"/>
  <c r="F7643" i="1" s="1"/>
  <c r="M7643" i="1" s="1"/>
  <c r="F7644" i="1" s="1"/>
  <c r="M7644" i="1" s="1"/>
  <c r="F7645" i="1" s="1"/>
  <c r="M7645" i="1" s="1"/>
  <c r="F7646" i="1" s="1"/>
  <c r="M7646" i="1" s="1"/>
  <c r="F7647" i="1" s="1"/>
  <c r="M7647" i="1" s="1"/>
  <c r="F7648" i="1" s="1"/>
  <c r="M7648" i="1" s="1"/>
  <c r="F7649" i="1" s="1"/>
  <c r="M7649" i="1" s="1"/>
  <c r="F7650" i="1" s="1"/>
  <c r="M7650" i="1" s="1"/>
  <c r="F7651" i="1" s="1"/>
  <c r="M7651" i="1" s="1"/>
  <c r="F7652" i="1" s="1"/>
  <c r="M7652" i="1" s="1"/>
  <c r="F7653" i="1" s="1"/>
  <c r="M7653" i="1" s="1"/>
  <c r="F7654" i="1" s="1"/>
  <c r="M7654" i="1" s="1"/>
  <c r="F7655" i="1" s="1"/>
  <c r="M7655" i="1" s="1"/>
  <c r="F7656" i="1" s="1"/>
  <c r="M7656" i="1" s="1"/>
  <c r="F7657" i="1" s="1"/>
  <c r="M7657" i="1" s="1"/>
  <c r="F7658" i="1" s="1"/>
  <c r="M7658" i="1" s="1"/>
  <c r="F7659" i="1" s="1"/>
  <c r="M7659" i="1" s="1"/>
  <c r="F7660" i="1" s="1"/>
  <c r="M7660" i="1" s="1"/>
  <c r="F7661" i="1" s="1"/>
  <c r="M7661" i="1" s="1"/>
  <c r="F7662" i="1" s="1"/>
  <c r="M7662" i="1" s="1"/>
  <c r="F7663" i="1" s="1"/>
  <c r="M7663" i="1" s="1"/>
  <c r="F7664" i="1" s="1"/>
  <c r="M7664" i="1" s="1"/>
  <c r="F7665" i="1" s="1"/>
  <c r="M7665" i="1" s="1"/>
  <c r="F7666" i="1" s="1"/>
  <c r="M7666" i="1" s="1"/>
  <c r="F7667" i="1" s="1"/>
  <c r="M7667" i="1" s="1"/>
  <c r="F7668" i="1" s="1"/>
  <c r="M7668" i="1" s="1"/>
  <c r="F7669" i="1" s="1"/>
  <c r="M7669" i="1" s="1"/>
  <c r="F7670" i="1" s="1"/>
  <c r="M7670" i="1" s="1"/>
  <c r="F7671" i="1" s="1"/>
  <c r="M7671" i="1" s="1"/>
  <c r="F7672" i="1" s="1"/>
  <c r="M7672" i="1" s="1"/>
  <c r="F7673" i="1" s="1"/>
  <c r="M7673" i="1" s="1"/>
  <c r="F7674" i="1" s="1"/>
  <c r="M7674" i="1" s="1"/>
  <c r="F7675" i="1" s="1"/>
  <c r="M7675" i="1" s="1"/>
  <c r="F7676" i="1" s="1"/>
  <c r="M7676" i="1" s="1"/>
  <c r="F7677" i="1" s="1"/>
  <c r="M7677" i="1" s="1"/>
  <c r="F7678" i="1" s="1"/>
  <c r="M7678" i="1" s="1"/>
  <c r="F7679" i="1" s="1"/>
  <c r="M7679" i="1" s="1"/>
  <c r="F7680" i="1" s="1"/>
  <c r="M7680" i="1" s="1"/>
  <c r="F7681" i="1" s="1"/>
  <c r="M7681" i="1" s="1"/>
  <c r="F7682" i="1" s="1"/>
  <c r="M7682" i="1" s="1"/>
  <c r="F7683" i="1" s="1"/>
  <c r="M7683" i="1" s="1"/>
  <c r="F7684" i="1" s="1"/>
  <c r="M7684" i="1" s="1"/>
  <c r="F7685" i="1" s="1"/>
  <c r="M7685" i="1" s="1"/>
  <c r="F7686" i="1" s="1"/>
  <c r="M7686" i="1" s="1"/>
  <c r="F7687" i="1" s="1"/>
  <c r="M7687" i="1" s="1"/>
  <c r="F7688" i="1" s="1"/>
  <c r="M7688" i="1" s="1"/>
  <c r="F7689" i="1" s="1"/>
  <c r="M7689" i="1" s="1"/>
  <c r="F7690" i="1" s="1"/>
  <c r="M7690" i="1" s="1"/>
  <c r="F7691" i="1" s="1"/>
  <c r="M7691" i="1" s="1"/>
  <c r="F7692" i="1" s="1"/>
  <c r="M7692" i="1" s="1"/>
  <c r="F7693" i="1" s="1"/>
  <c r="M7693" i="1" s="1"/>
  <c r="F7694" i="1" s="1"/>
  <c r="M7694" i="1" s="1"/>
  <c r="F7695" i="1" s="1"/>
  <c r="M7695" i="1" s="1"/>
  <c r="F7696" i="1" s="1"/>
  <c r="M7696" i="1" s="1"/>
  <c r="F7697" i="1" s="1"/>
  <c r="M7697" i="1" s="1"/>
  <c r="F7698" i="1" s="1"/>
  <c r="M7698" i="1" s="1"/>
  <c r="F7699" i="1" s="1"/>
  <c r="M7699" i="1" s="1"/>
  <c r="F7700" i="1" s="1"/>
  <c r="M7700" i="1" s="1"/>
  <c r="F7701" i="1" s="1"/>
  <c r="M7701" i="1" s="1"/>
  <c r="F7702" i="1" s="1"/>
  <c r="M7702" i="1" s="1"/>
  <c r="F7703" i="1" s="1"/>
  <c r="M7703" i="1" s="1"/>
  <c r="F7704" i="1" s="1"/>
  <c r="M7704" i="1" s="1"/>
  <c r="F7705" i="1" s="1"/>
  <c r="M7705" i="1" s="1"/>
  <c r="F7706" i="1" s="1"/>
  <c r="M7706" i="1" s="1"/>
  <c r="F7707" i="1" s="1"/>
  <c r="M7707" i="1" s="1"/>
  <c r="F7708" i="1" s="1"/>
  <c r="M7708" i="1" s="1"/>
  <c r="F7709" i="1" s="1"/>
  <c r="M7709" i="1" s="1"/>
  <c r="F7710" i="1" s="1"/>
  <c r="M7710" i="1" s="1"/>
  <c r="F7711" i="1" s="1"/>
  <c r="M7711" i="1" s="1"/>
  <c r="F7712" i="1" s="1"/>
  <c r="M7712" i="1" s="1"/>
  <c r="F7713" i="1" s="1"/>
  <c r="M7713" i="1" s="1"/>
  <c r="F7714" i="1" s="1"/>
  <c r="M7714" i="1" s="1"/>
  <c r="F7715" i="1" s="1"/>
  <c r="M7715" i="1" s="1"/>
  <c r="F7716" i="1" s="1"/>
  <c r="M7716" i="1" s="1"/>
  <c r="F7717" i="1" s="1"/>
  <c r="M7717" i="1" s="1"/>
  <c r="F7718" i="1" s="1"/>
  <c r="M7718" i="1" s="1"/>
  <c r="F7719" i="1" s="1"/>
  <c r="M7719" i="1" s="1"/>
  <c r="F7720" i="1" s="1"/>
  <c r="M7720" i="1" s="1"/>
  <c r="F7721" i="1" s="1"/>
  <c r="M7721" i="1" s="1"/>
  <c r="F7722" i="1" s="1"/>
  <c r="M7722" i="1" s="1"/>
  <c r="F7723" i="1" s="1"/>
  <c r="M7723" i="1" s="1"/>
  <c r="F7724" i="1" s="1"/>
  <c r="M7724" i="1" s="1"/>
  <c r="F7725" i="1" s="1"/>
  <c r="M7725" i="1" s="1"/>
  <c r="F7726" i="1" s="1"/>
  <c r="M7726" i="1" s="1"/>
  <c r="F7727" i="1" s="1"/>
  <c r="M7727" i="1" s="1"/>
  <c r="F7728" i="1" s="1"/>
  <c r="M7728" i="1" s="1"/>
  <c r="F7729" i="1" s="1"/>
  <c r="M7729" i="1" s="1"/>
  <c r="F7730" i="1" s="1"/>
  <c r="M7730" i="1" s="1"/>
  <c r="F7731" i="1" s="1"/>
  <c r="M7731" i="1" s="1"/>
  <c r="F7732" i="1" s="1"/>
  <c r="M7732" i="1" s="1"/>
  <c r="F7733" i="1" s="1"/>
  <c r="M7733" i="1" s="1"/>
  <c r="F7734" i="1" s="1"/>
  <c r="M7734" i="1" s="1"/>
  <c r="F7735" i="1" s="1"/>
  <c r="M7735" i="1" s="1"/>
  <c r="F7736" i="1" s="1"/>
  <c r="M7736" i="1" s="1"/>
  <c r="F7737" i="1" s="1"/>
  <c r="M7737" i="1" s="1"/>
  <c r="F7738" i="1" s="1"/>
  <c r="M7738" i="1" s="1"/>
  <c r="F7739" i="1" s="1"/>
  <c r="M7739" i="1" s="1"/>
  <c r="F7740" i="1" s="1"/>
  <c r="M7740" i="1" s="1"/>
  <c r="F7741" i="1" s="1"/>
  <c r="M7741" i="1" s="1"/>
  <c r="F7742" i="1" s="1"/>
  <c r="M7742" i="1" s="1"/>
  <c r="F7743" i="1" s="1"/>
  <c r="M7743" i="1" s="1"/>
  <c r="F7744" i="1" s="1"/>
  <c r="M7744" i="1" s="1"/>
  <c r="F7745" i="1" s="1"/>
  <c r="M7745" i="1" s="1"/>
  <c r="F7746" i="1" s="1"/>
  <c r="M7746" i="1" s="1"/>
  <c r="F7747" i="1" s="1"/>
  <c r="M7747" i="1" s="1"/>
  <c r="F7748" i="1" s="1"/>
  <c r="M7748" i="1" s="1"/>
  <c r="F7749" i="1" s="1"/>
  <c r="M7749" i="1" s="1"/>
  <c r="F7750" i="1" s="1"/>
  <c r="M7750" i="1" s="1"/>
  <c r="F7751" i="1" s="1"/>
  <c r="M7751" i="1" s="1"/>
  <c r="F7752" i="1" s="1"/>
  <c r="M7752" i="1" s="1"/>
  <c r="F7753" i="1" s="1"/>
  <c r="M7753" i="1" s="1"/>
  <c r="F7754" i="1" s="1"/>
  <c r="M7754" i="1" s="1"/>
  <c r="F7755" i="1" s="1"/>
  <c r="M7755" i="1" s="1"/>
  <c r="F7756" i="1" s="1"/>
  <c r="M7756" i="1" s="1"/>
  <c r="F7757" i="1" s="1"/>
  <c r="M7757" i="1" s="1"/>
  <c r="F7758" i="1" s="1"/>
  <c r="M7758" i="1" s="1"/>
  <c r="F7759" i="1" s="1"/>
  <c r="M7759" i="1" s="1"/>
  <c r="F7760" i="1" s="1"/>
  <c r="M7760" i="1" s="1"/>
  <c r="F7761" i="1" s="1"/>
  <c r="M7761" i="1" s="1"/>
  <c r="F7762" i="1" s="1"/>
  <c r="M7762" i="1" s="1"/>
  <c r="F7763" i="1" s="1"/>
  <c r="M7763" i="1" s="1"/>
  <c r="F7764" i="1" s="1"/>
  <c r="M7764" i="1" s="1"/>
  <c r="F7765" i="1" s="1"/>
  <c r="M7765" i="1" s="1"/>
  <c r="F7766" i="1" s="1"/>
  <c r="M7766" i="1" s="1"/>
  <c r="F7767" i="1" s="1"/>
  <c r="M7767" i="1" s="1"/>
  <c r="F7768" i="1" s="1"/>
  <c r="M7768" i="1" s="1"/>
  <c r="F7769" i="1" s="1"/>
  <c r="M7769" i="1" s="1"/>
  <c r="F7770" i="1" s="1"/>
  <c r="M7770" i="1" s="1"/>
  <c r="F7771" i="1" s="1"/>
  <c r="M7771" i="1" s="1"/>
  <c r="F7772" i="1" s="1"/>
  <c r="M7772" i="1" s="1"/>
  <c r="F7773" i="1" s="1"/>
  <c r="M7773" i="1" s="1"/>
  <c r="F7774" i="1" s="1"/>
  <c r="M7774" i="1" s="1"/>
  <c r="F7775" i="1" s="1"/>
  <c r="M7775" i="1" s="1"/>
  <c r="F7776" i="1" s="1"/>
  <c r="M7776" i="1" s="1"/>
  <c r="F7777" i="1" s="1"/>
  <c r="M7777" i="1" s="1"/>
  <c r="F7778" i="1" s="1"/>
  <c r="M7778" i="1" s="1"/>
  <c r="F7779" i="1" s="1"/>
  <c r="M7779" i="1" s="1"/>
  <c r="F7780" i="1" s="1"/>
  <c r="M7780" i="1" s="1"/>
  <c r="F7781" i="1" s="1"/>
  <c r="M7781" i="1" s="1"/>
  <c r="F7782" i="1" s="1"/>
  <c r="M7782" i="1" s="1"/>
  <c r="F7783" i="1" s="1"/>
  <c r="M7783" i="1" s="1"/>
  <c r="F7784" i="1" s="1"/>
  <c r="M7784" i="1" s="1"/>
  <c r="F7785" i="1" s="1"/>
  <c r="M7785" i="1" s="1"/>
  <c r="F7786" i="1" s="1"/>
  <c r="M7786" i="1" s="1"/>
  <c r="F7787" i="1" s="1"/>
  <c r="M7787" i="1" s="1"/>
  <c r="F7788" i="1" s="1"/>
  <c r="M7788" i="1" s="1"/>
  <c r="F7789" i="1" s="1"/>
  <c r="M7789" i="1" s="1"/>
  <c r="F7790" i="1" s="1"/>
  <c r="M7790" i="1" s="1"/>
  <c r="F7791" i="1" s="1"/>
  <c r="M7791" i="1" s="1"/>
  <c r="F7792" i="1" s="1"/>
  <c r="M7792" i="1" s="1"/>
  <c r="F7793" i="1" s="1"/>
  <c r="M7793" i="1" s="1"/>
  <c r="F7794" i="1" s="1"/>
  <c r="M7794" i="1" s="1"/>
  <c r="F7795" i="1" s="1"/>
  <c r="M7795" i="1" s="1"/>
  <c r="F7796" i="1" s="1"/>
  <c r="M7796" i="1" s="1"/>
  <c r="F7797" i="1" s="1"/>
  <c r="M7797" i="1" s="1"/>
  <c r="F7798" i="1" s="1"/>
  <c r="M7798" i="1" s="1"/>
  <c r="F7799" i="1" s="1"/>
  <c r="M7799" i="1" s="1"/>
  <c r="F7800" i="1" s="1"/>
  <c r="M7800" i="1" s="1"/>
  <c r="F7801" i="1" s="1"/>
  <c r="M7801" i="1" s="1"/>
  <c r="F7802" i="1" s="1"/>
  <c r="M7802" i="1" s="1"/>
  <c r="F7803" i="1" s="1"/>
  <c r="M7803" i="1" s="1"/>
  <c r="F7804" i="1" s="1"/>
  <c r="M7804" i="1" s="1"/>
  <c r="F7805" i="1" s="1"/>
  <c r="M7805" i="1" s="1"/>
  <c r="F7806" i="1" s="1"/>
  <c r="M7806" i="1" s="1"/>
  <c r="F7807" i="1" s="1"/>
  <c r="M7807" i="1" s="1"/>
  <c r="F7808" i="1" s="1"/>
  <c r="M7808" i="1" s="1"/>
  <c r="F7809" i="1" s="1"/>
  <c r="M7809" i="1" s="1"/>
  <c r="F7810" i="1" s="1"/>
  <c r="M7810" i="1" s="1"/>
  <c r="F7811" i="1" s="1"/>
  <c r="M7811" i="1" s="1"/>
  <c r="F7812" i="1" s="1"/>
  <c r="M7812" i="1" s="1"/>
  <c r="F7813" i="1" s="1"/>
  <c r="M7813" i="1" s="1"/>
  <c r="F7814" i="1" s="1"/>
  <c r="M7814" i="1" s="1"/>
  <c r="F7815" i="1" s="1"/>
  <c r="M7815" i="1" s="1"/>
  <c r="F7816" i="1" s="1"/>
  <c r="M7816" i="1" s="1"/>
  <c r="F7817" i="1" s="1"/>
  <c r="M7817" i="1" s="1"/>
  <c r="F7818" i="1" s="1"/>
  <c r="M7818" i="1" s="1"/>
  <c r="F7819" i="1" s="1"/>
  <c r="M7819" i="1" s="1"/>
  <c r="F7820" i="1" s="1"/>
  <c r="M7820" i="1" s="1"/>
  <c r="F7821" i="1" s="1"/>
  <c r="M7821" i="1" s="1"/>
  <c r="F7822" i="1" s="1"/>
  <c r="M7822" i="1" s="1"/>
  <c r="F7823" i="1" s="1"/>
  <c r="M7823" i="1" s="1"/>
  <c r="F7824" i="1" s="1"/>
  <c r="M7824" i="1" s="1"/>
  <c r="F7825" i="1" s="1"/>
  <c r="M7825" i="1" s="1"/>
  <c r="F7826" i="1" s="1"/>
  <c r="M7826" i="1" s="1"/>
  <c r="F7827" i="1" s="1"/>
  <c r="M7827" i="1" s="1"/>
  <c r="F7828" i="1" s="1"/>
  <c r="M7828" i="1" s="1"/>
  <c r="F7829" i="1" s="1"/>
  <c r="M7829" i="1" s="1"/>
  <c r="F7830" i="1" s="1"/>
  <c r="M7830" i="1" s="1"/>
  <c r="F7831" i="1" s="1"/>
  <c r="M7831" i="1" s="1"/>
  <c r="F7832" i="1" s="1"/>
  <c r="M7832" i="1" s="1"/>
  <c r="F7833" i="1" s="1"/>
  <c r="M7833" i="1" s="1"/>
  <c r="F7834" i="1" s="1"/>
  <c r="M7834" i="1" s="1"/>
  <c r="F7835" i="1" s="1"/>
  <c r="M7835" i="1" s="1"/>
  <c r="F7836" i="1" s="1"/>
  <c r="M7836" i="1" s="1"/>
  <c r="F7837" i="1" s="1"/>
  <c r="M7837" i="1" s="1"/>
  <c r="F7838" i="1" s="1"/>
  <c r="M7838" i="1" s="1"/>
  <c r="F7839" i="1" s="1"/>
  <c r="M7839" i="1" s="1"/>
  <c r="F7840" i="1" s="1"/>
  <c r="M7840" i="1" s="1"/>
  <c r="F7841" i="1" s="1"/>
  <c r="M7841" i="1" s="1"/>
  <c r="F7842" i="1" s="1"/>
  <c r="M7842" i="1" s="1"/>
  <c r="F7843" i="1" s="1"/>
  <c r="M7843" i="1" s="1"/>
  <c r="F7844" i="1" s="1"/>
  <c r="M7844" i="1" s="1"/>
  <c r="F7845" i="1" s="1"/>
  <c r="M7845" i="1" s="1"/>
  <c r="F7846" i="1" s="1"/>
  <c r="M7846" i="1" s="1"/>
  <c r="F7847" i="1" s="1"/>
  <c r="M7847" i="1" s="1"/>
  <c r="F7848" i="1" s="1"/>
  <c r="M7848" i="1" s="1"/>
  <c r="F7849" i="1" s="1"/>
  <c r="M7849" i="1" s="1"/>
  <c r="F7850" i="1" s="1"/>
  <c r="M7850" i="1" s="1"/>
  <c r="F7851" i="1" s="1"/>
  <c r="M7851" i="1" s="1"/>
  <c r="F7852" i="1" s="1"/>
  <c r="M7852" i="1" s="1"/>
  <c r="F7853" i="1" s="1"/>
  <c r="M7853" i="1" s="1"/>
  <c r="F7854" i="1" s="1"/>
  <c r="M7854" i="1" s="1"/>
  <c r="F7855" i="1" s="1"/>
  <c r="M7855" i="1" s="1"/>
  <c r="F7856" i="1" s="1"/>
  <c r="M7856" i="1" s="1"/>
  <c r="F7857" i="1" s="1"/>
  <c r="M7857" i="1" s="1"/>
  <c r="F7858" i="1" s="1"/>
  <c r="M7858" i="1" s="1"/>
  <c r="F7859" i="1" s="1"/>
  <c r="M7859" i="1" s="1"/>
  <c r="F7860" i="1" s="1"/>
  <c r="M7860" i="1" s="1"/>
  <c r="F7861" i="1" s="1"/>
  <c r="M7861" i="1" s="1"/>
  <c r="F7862" i="1" s="1"/>
  <c r="M7862" i="1" s="1"/>
  <c r="F7863" i="1" s="1"/>
  <c r="M7863" i="1" s="1"/>
  <c r="F7864" i="1" s="1"/>
  <c r="M7864" i="1" s="1"/>
  <c r="F7865" i="1" s="1"/>
  <c r="M7865" i="1" s="1"/>
  <c r="F7866" i="1" s="1"/>
  <c r="M7866" i="1" s="1"/>
  <c r="F7867" i="1" s="1"/>
  <c r="M7867" i="1" s="1"/>
  <c r="F7868" i="1" s="1"/>
  <c r="M7868" i="1" s="1"/>
  <c r="F7869" i="1" s="1"/>
  <c r="M7869" i="1" s="1"/>
  <c r="F7870" i="1" s="1"/>
  <c r="M7870" i="1" s="1"/>
  <c r="F7871" i="1" s="1"/>
  <c r="M7871" i="1" s="1"/>
  <c r="F7872" i="1" s="1"/>
  <c r="M7872" i="1" s="1"/>
  <c r="F7873" i="1" s="1"/>
  <c r="M7873" i="1" s="1"/>
  <c r="F7874" i="1" s="1"/>
  <c r="M7874" i="1" s="1"/>
  <c r="F7875" i="1" s="1"/>
  <c r="M7875" i="1" s="1"/>
  <c r="F7876" i="1" s="1"/>
  <c r="M7876" i="1" s="1"/>
  <c r="F7877" i="1" s="1"/>
  <c r="M7877" i="1" s="1"/>
  <c r="F7878" i="1" s="1"/>
  <c r="M7878" i="1" s="1"/>
  <c r="F7879" i="1" s="1"/>
  <c r="M7879" i="1" s="1"/>
  <c r="F7880" i="1" s="1"/>
  <c r="M7880" i="1" s="1"/>
  <c r="F7881" i="1" s="1"/>
  <c r="M7881" i="1" s="1"/>
  <c r="F7882" i="1" s="1"/>
  <c r="M7882" i="1" s="1"/>
  <c r="F7883" i="1" s="1"/>
  <c r="M7883" i="1" s="1"/>
  <c r="F7884" i="1" s="1"/>
  <c r="M7884" i="1" s="1"/>
  <c r="F7885" i="1" s="1"/>
  <c r="M7885" i="1" s="1"/>
  <c r="F7886" i="1" s="1"/>
  <c r="M7886" i="1" s="1"/>
  <c r="F7887" i="1" s="1"/>
  <c r="M7887" i="1" s="1"/>
  <c r="F7888" i="1" s="1"/>
  <c r="M7888" i="1" s="1"/>
  <c r="F7889" i="1" s="1"/>
  <c r="M7889" i="1" s="1"/>
  <c r="F7890" i="1" s="1"/>
  <c r="M7890" i="1" s="1"/>
  <c r="F7891" i="1" s="1"/>
  <c r="M7891" i="1" s="1"/>
  <c r="F7892" i="1" s="1"/>
  <c r="M7892" i="1" s="1"/>
  <c r="F7893" i="1" s="1"/>
  <c r="M7893" i="1" s="1"/>
  <c r="F7894" i="1" s="1"/>
  <c r="M7894" i="1" s="1"/>
  <c r="F7895" i="1" s="1"/>
  <c r="M7895" i="1" s="1"/>
  <c r="F7896" i="1" s="1"/>
  <c r="M7896" i="1" s="1"/>
  <c r="F7897" i="1" s="1"/>
  <c r="M7897" i="1" s="1"/>
  <c r="F7898" i="1" s="1"/>
  <c r="M7898" i="1" s="1"/>
  <c r="F7899" i="1" s="1"/>
  <c r="M7899" i="1" s="1"/>
  <c r="F7900" i="1" s="1"/>
  <c r="M7900" i="1" s="1"/>
  <c r="F7901" i="1" s="1"/>
  <c r="M7901" i="1" s="1"/>
  <c r="F7902" i="1" s="1"/>
  <c r="M7902" i="1" s="1"/>
  <c r="F7903" i="1" s="1"/>
  <c r="M7903" i="1" s="1"/>
  <c r="F7904" i="1" s="1"/>
  <c r="M7904" i="1" s="1"/>
  <c r="F7905" i="1" s="1"/>
  <c r="M7905" i="1" s="1"/>
  <c r="F7906" i="1" s="1"/>
  <c r="M7906" i="1" s="1"/>
  <c r="F7907" i="1" s="1"/>
  <c r="M7907" i="1" s="1"/>
  <c r="F7908" i="1" s="1"/>
  <c r="M7908" i="1" s="1"/>
  <c r="F7909" i="1" s="1"/>
  <c r="M7909" i="1" s="1"/>
  <c r="F7910" i="1" s="1"/>
  <c r="M7910" i="1" s="1"/>
  <c r="F7911" i="1" s="1"/>
  <c r="M7911" i="1" s="1"/>
  <c r="F7912" i="1" s="1"/>
  <c r="M7912" i="1" s="1"/>
  <c r="F7913" i="1" s="1"/>
  <c r="M7913" i="1" s="1"/>
  <c r="F7914" i="1" s="1"/>
  <c r="M7914" i="1" s="1"/>
  <c r="F7915" i="1" s="1"/>
  <c r="M7915" i="1" s="1"/>
  <c r="F7916" i="1" s="1"/>
  <c r="M7916" i="1" s="1"/>
  <c r="F7917" i="1" s="1"/>
  <c r="M7917" i="1" s="1"/>
  <c r="F7918" i="1" s="1"/>
  <c r="M7918" i="1" s="1"/>
  <c r="F7919" i="1" s="1"/>
  <c r="M7919" i="1" s="1"/>
  <c r="F7920" i="1" s="1"/>
  <c r="M7920" i="1" s="1"/>
  <c r="F7921" i="1" s="1"/>
  <c r="M7921" i="1" s="1"/>
  <c r="F7922" i="1" s="1"/>
  <c r="M7922" i="1" s="1"/>
  <c r="F7923" i="1" s="1"/>
  <c r="M7923" i="1" s="1"/>
  <c r="F7924" i="1" s="1"/>
  <c r="M7924" i="1" s="1"/>
  <c r="F7925" i="1" s="1"/>
  <c r="M7925" i="1" s="1"/>
  <c r="F7926" i="1" s="1"/>
  <c r="M7926" i="1" s="1"/>
  <c r="F7927" i="1" s="1"/>
  <c r="M7927" i="1" s="1"/>
  <c r="F7928" i="1" s="1"/>
  <c r="M7928" i="1" s="1"/>
  <c r="F7929" i="1" s="1"/>
  <c r="M7929" i="1" s="1"/>
  <c r="F7930" i="1" s="1"/>
  <c r="M7930" i="1" s="1"/>
  <c r="F7931" i="1" s="1"/>
  <c r="M7931" i="1" s="1"/>
  <c r="F7932" i="1" s="1"/>
  <c r="M7932" i="1" s="1"/>
  <c r="F7933" i="1" s="1"/>
  <c r="M7933" i="1" s="1"/>
  <c r="F7934" i="1" s="1"/>
  <c r="M7934" i="1" s="1"/>
  <c r="F7935" i="1" s="1"/>
  <c r="M7935" i="1" s="1"/>
  <c r="F7936" i="1" s="1"/>
  <c r="M7936" i="1" s="1"/>
  <c r="F7937" i="1" s="1"/>
  <c r="M7937" i="1" s="1"/>
  <c r="F7938" i="1" s="1"/>
  <c r="M7938" i="1" s="1"/>
  <c r="F7939" i="1" s="1"/>
  <c r="M7939" i="1" s="1"/>
  <c r="F7940" i="1" s="1"/>
  <c r="M7940" i="1" s="1"/>
  <c r="F7941" i="1" s="1"/>
  <c r="M7941" i="1" s="1"/>
  <c r="F7942" i="1" s="1"/>
  <c r="M7942" i="1" s="1"/>
  <c r="F7943" i="1" s="1"/>
  <c r="M7943" i="1" s="1"/>
  <c r="F7944" i="1" s="1"/>
  <c r="M7944" i="1" s="1"/>
  <c r="F7945" i="1" s="1"/>
  <c r="M7945" i="1" s="1"/>
  <c r="F7946" i="1" s="1"/>
  <c r="M7946" i="1" s="1"/>
  <c r="F7947" i="1" s="1"/>
  <c r="M7947" i="1" s="1"/>
  <c r="F7948" i="1" s="1"/>
  <c r="M7948" i="1" s="1"/>
  <c r="F7949" i="1" s="1"/>
  <c r="M7949" i="1" s="1"/>
  <c r="F7950" i="1" s="1"/>
  <c r="M7950" i="1" s="1"/>
  <c r="F7951" i="1" s="1"/>
  <c r="M7951" i="1" s="1"/>
  <c r="F7952" i="1" s="1"/>
  <c r="M7952" i="1" s="1"/>
  <c r="F7953" i="1" s="1"/>
  <c r="M7953" i="1" s="1"/>
  <c r="F7954" i="1" s="1"/>
  <c r="M7954" i="1" s="1"/>
  <c r="F7955" i="1" s="1"/>
  <c r="M7955" i="1" s="1"/>
  <c r="F7956" i="1" s="1"/>
  <c r="M7956" i="1" s="1"/>
  <c r="F7957" i="1" s="1"/>
  <c r="M7957" i="1" s="1"/>
  <c r="F7958" i="1" s="1"/>
  <c r="M7958" i="1" s="1"/>
  <c r="F7959" i="1" s="1"/>
  <c r="M7959" i="1" s="1"/>
  <c r="F7960" i="1" s="1"/>
  <c r="M7960" i="1" s="1"/>
  <c r="F7961" i="1" s="1"/>
  <c r="M7961" i="1" s="1"/>
  <c r="F7962" i="1" s="1"/>
  <c r="M7962" i="1" s="1"/>
  <c r="F7963" i="1" s="1"/>
  <c r="M7963" i="1" s="1"/>
  <c r="F7964" i="1" s="1"/>
  <c r="M7964" i="1" s="1"/>
  <c r="F7965" i="1" s="1"/>
  <c r="M7965" i="1" s="1"/>
  <c r="F7966" i="1" s="1"/>
  <c r="M7966" i="1" s="1"/>
  <c r="F7967" i="1" s="1"/>
  <c r="M7967" i="1" s="1"/>
  <c r="F7968" i="1" s="1"/>
  <c r="M7968" i="1" s="1"/>
  <c r="F7969" i="1" s="1"/>
  <c r="M7969" i="1" s="1"/>
  <c r="F7970" i="1" s="1"/>
  <c r="M7970" i="1" s="1"/>
  <c r="F7971" i="1" s="1"/>
  <c r="M7971" i="1" s="1"/>
  <c r="F7972" i="1" s="1"/>
  <c r="M7972" i="1" s="1"/>
  <c r="F7973" i="1" s="1"/>
  <c r="M7973" i="1" s="1"/>
  <c r="F7974" i="1" s="1"/>
  <c r="M7974" i="1" s="1"/>
  <c r="F7975" i="1" s="1"/>
  <c r="M7975" i="1" s="1"/>
  <c r="F7976" i="1" s="1"/>
  <c r="M7976" i="1" s="1"/>
  <c r="F7977" i="1" s="1"/>
  <c r="M7977" i="1" s="1"/>
  <c r="F7978" i="1" s="1"/>
  <c r="M7978" i="1" s="1"/>
  <c r="F7979" i="1" s="1"/>
  <c r="M7979" i="1" s="1"/>
  <c r="F7980" i="1" s="1"/>
  <c r="M7980" i="1" s="1"/>
  <c r="F7981" i="1" s="1"/>
  <c r="M7981" i="1" s="1"/>
  <c r="F7982" i="1" s="1"/>
  <c r="M7982" i="1" s="1"/>
  <c r="F7983" i="1" s="1"/>
  <c r="M7983" i="1" s="1"/>
  <c r="F7984" i="1" s="1"/>
  <c r="M7984" i="1" s="1"/>
  <c r="F7985" i="1" s="1"/>
  <c r="M7985" i="1" s="1"/>
  <c r="F7986" i="1" s="1"/>
  <c r="M7986" i="1" s="1"/>
  <c r="F7987" i="1" s="1"/>
  <c r="M7987" i="1" s="1"/>
  <c r="F7988" i="1" s="1"/>
  <c r="M7988" i="1" s="1"/>
  <c r="F7989" i="1" s="1"/>
  <c r="M7989" i="1" s="1"/>
  <c r="F7990" i="1" s="1"/>
  <c r="M7990" i="1" s="1"/>
  <c r="F7991" i="1" s="1"/>
  <c r="M7991" i="1" s="1"/>
  <c r="F7992" i="1" s="1"/>
  <c r="M7992" i="1" s="1"/>
  <c r="F7993" i="1" s="1"/>
  <c r="M7993" i="1" s="1"/>
  <c r="F7994" i="1" s="1"/>
  <c r="M7994" i="1" s="1"/>
  <c r="F7995" i="1" s="1"/>
  <c r="M7995" i="1" s="1"/>
  <c r="F7996" i="1" s="1"/>
  <c r="M7996" i="1" s="1"/>
  <c r="F7997" i="1" s="1"/>
  <c r="M7997" i="1" s="1"/>
  <c r="F7998" i="1" s="1"/>
  <c r="M7998" i="1" s="1"/>
  <c r="F7999" i="1" s="1"/>
  <c r="M7999" i="1" s="1"/>
  <c r="F8000" i="1" s="1"/>
  <c r="M8000" i="1" s="1"/>
  <c r="F8001" i="1" s="1"/>
  <c r="M8001" i="1" s="1"/>
  <c r="F8002" i="1" s="1"/>
  <c r="M8002" i="1" s="1"/>
  <c r="F8003" i="1" s="1"/>
  <c r="M8003" i="1" s="1"/>
  <c r="F8004" i="1" s="1"/>
  <c r="M8004" i="1" s="1"/>
  <c r="F8005" i="1" s="1"/>
  <c r="M8005" i="1" s="1"/>
  <c r="F8006" i="1" s="1"/>
  <c r="M8006" i="1" s="1"/>
  <c r="F8007" i="1" s="1"/>
  <c r="M8007" i="1" s="1"/>
  <c r="F8008" i="1" s="1"/>
  <c r="M8008" i="1" s="1"/>
  <c r="F8009" i="1" s="1"/>
  <c r="M8009" i="1" s="1"/>
  <c r="F8010" i="1" s="1"/>
  <c r="M8010" i="1" s="1"/>
  <c r="F8011" i="1" s="1"/>
  <c r="M8011" i="1" s="1"/>
  <c r="F8012" i="1" s="1"/>
  <c r="M8012" i="1" s="1"/>
  <c r="F8013" i="1" s="1"/>
  <c r="M8013" i="1" s="1"/>
  <c r="F8014" i="1" s="1"/>
  <c r="M8014" i="1" s="1"/>
  <c r="F8015" i="1" s="1"/>
  <c r="M8015" i="1" s="1"/>
  <c r="F8016" i="1" s="1"/>
  <c r="M8016" i="1" s="1"/>
  <c r="F8017" i="1" s="1"/>
  <c r="M8017" i="1" s="1"/>
  <c r="F8018" i="1" s="1"/>
  <c r="M8018" i="1" s="1"/>
  <c r="F8019" i="1" s="1"/>
  <c r="M8019" i="1" s="1"/>
  <c r="F8020" i="1" s="1"/>
  <c r="M8020" i="1" s="1"/>
  <c r="F8021" i="1" s="1"/>
  <c r="M8021" i="1" s="1"/>
  <c r="F8022" i="1" s="1"/>
  <c r="M8022" i="1" s="1"/>
  <c r="F8023" i="1" s="1"/>
  <c r="M8023" i="1" s="1"/>
  <c r="F8024" i="1" s="1"/>
  <c r="M8024" i="1" s="1"/>
  <c r="F8025" i="1" s="1"/>
  <c r="M8025" i="1" s="1"/>
  <c r="F8026" i="1" s="1"/>
  <c r="M8026" i="1" s="1"/>
  <c r="F8027" i="1" s="1"/>
  <c r="M8027" i="1" s="1"/>
  <c r="F8028" i="1" s="1"/>
  <c r="M8028" i="1" s="1"/>
  <c r="F8029" i="1" s="1"/>
  <c r="M8029" i="1" s="1"/>
  <c r="F8030" i="1" s="1"/>
  <c r="M8030" i="1" s="1"/>
  <c r="F8031" i="1" s="1"/>
  <c r="M8031" i="1" s="1"/>
  <c r="F8032" i="1" s="1"/>
  <c r="M8032" i="1" s="1"/>
  <c r="F8033" i="1" s="1"/>
  <c r="M8033" i="1" s="1"/>
  <c r="F8034" i="1" s="1"/>
  <c r="M8034" i="1" s="1"/>
  <c r="F8035" i="1" s="1"/>
  <c r="M8035" i="1" s="1"/>
  <c r="F8036" i="1" s="1"/>
  <c r="M8036" i="1" s="1"/>
  <c r="F8037" i="1" s="1"/>
  <c r="M8037" i="1" s="1"/>
  <c r="F8038" i="1" s="1"/>
  <c r="M8038" i="1" s="1"/>
  <c r="F8039" i="1" s="1"/>
  <c r="M8039" i="1" s="1"/>
  <c r="F8040" i="1" s="1"/>
  <c r="M8040" i="1" s="1"/>
  <c r="F8041" i="1" s="1"/>
  <c r="M8041" i="1" s="1"/>
  <c r="F8042" i="1" s="1"/>
  <c r="M8042" i="1" s="1"/>
  <c r="F8043" i="1" s="1"/>
  <c r="M8043" i="1" s="1"/>
  <c r="F8044" i="1" s="1"/>
  <c r="M8044" i="1" s="1"/>
  <c r="F8045" i="1" s="1"/>
  <c r="M8045" i="1" s="1"/>
  <c r="F8046" i="1" s="1"/>
  <c r="M8046" i="1" s="1"/>
  <c r="F8047" i="1" s="1"/>
  <c r="M8047" i="1" s="1"/>
  <c r="F8048" i="1" s="1"/>
  <c r="M8048" i="1" s="1"/>
  <c r="F8049" i="1" s="1"/>
  <c r="M8049" i="1" s="1"/>
  <c r="F8050" i="1" s="1"/>
  <c r="M8050" i="1" s="1"/>
  <c r="F8051" i="1" s="1"/>
  <c r="M8051" i="1" s="1"/>
  <c r="F8052" i="1" s="1"/>
  <c r="M8052" i="1" s="1"/>
  <c r="F8053" i="1" s="1"/>
  <c r="M8053" i="1" s="1"/>
  <c r="F8054" i="1" s="1"/>
  <c r="M8054" i="1" s="1"/>
  <c r="F8055" i="1" s="1"/>
  <c r="M8055" i="1" s="1"/>
  <c r="F8056" i="1" s="1"/>
  <c r="M8056" i="1" s="1"/>
  <c r="F8057" i="1" s="1"/>
  <c r="M8057" i="1" s="1"/>
  <c r="F8058" i="1" s="1"/>
  <c r="M8058" i="1" s="1"/>
  <c r="F8059" i="1" s="1"/>
  <c r="M8059" i="1" s="1"/>
  <c r="F8060" i="1" s="1"/>
  <c r="M8060" i="1" s="1"/>
  <c r="F8061" i="1" s="1"/>
  <c r="M8061" i="1" s="1"/>
  <c r="F8062" i="1" s="1"/>
  <c r="M8062" i="1" s="1"/>
  <c r="F8063" i="1" s="1"/>
  <c r="M8063" i="1" s="1"/>
  <c r="F8064" i="1" s="1"/>
  <c r="M8064" i="1" s="1"/>
  <c r="F8065" i="1" s="1"/>
  <c r="M8065" i="1" s="1"/>
  <c r="F8066" i="1" s="1"/>
  <c r="M8066" i="1" s="1"/>
  <c r="F8067" i="1" s="1"/>
  <c r="M8067" i="1" s="1"/>
  <c r="F8068" i="1" s="1"/>
  <c r="M8068" i="1" s="1"/>
  <c r="F8069" i="1" s="1"/>
  <c r="M8069" i="1" s="1"/>
  <c r="F8070" i="1" s="1"/>
  <c r="M8070" i="1" s="1"/>
  <c r="F8071" i="1" s="1"/>
  <c r="M8071" i="1" s="1"/>
  <c r="F8072" i="1" s="1"/>
  <c r="M8072" i="1" s="1"/>
  <c r="F8073" i="1" s="1"/>
  <c r="M8073" i="1" s="1"/>
  <c r="F8074" i="1" s="1"/>
  <c r="M8074" i="1" s="1"/>
  <c r="F8075" i="1" s="1"/>
  <c r="M8075" i="1" s="1"/>
  <c r="F8076" i="1" s="1"/>
  <c r="M8076" i="1" s="1"/>
  <c r="F8077" i="1" s="1"/>
  <c r="M8077" i="1" s="1"/>
  <c r="F8078" i="1" s="1"/>
  <c r="M8078" i="1" s="1"/>
  <c r="F8079" i="1" s="1"/>
  <c r="M8079" i="1" s="1"/>
  <c r="F8080" i="1" s="1"/>
  <c r="M8080" i="1" s="1"/>
  <c r="F8081" i="1" s="1"/>
  <c r="M8081" i="1" s="1"/>
  <c r="F8082" i="1" s="1"/>
  <c r="M8082" i="1" s="1"/>
  <c r="F8083" i="1" s="1"/>
  <c r="M8083" i="1" s="1"/>
  <c r="F8084" i="1" s="1"/>
  <c r="M8084" i="1" s="1"/>
  <c r="F8085" i="1" s="1"/>
  <c r="M8085" i="1" s="1"/>
  <c r="F8086" i="1" s="1"/>
  <c r="M8086" i="1" s="1"/>
  <c r="F8087" i="1" s="1"/>
  <c r="M8087" i="1" s="1"/>
  <c r="F8088" i="1" s="1"/>
  <c r="M8088" i="1" s="1"/>
  <c r="F8089" i="1" s="1"/>
  <c r="M8089" i="1" s="1"/>
  <c r="F8090" i="1" s="1"/>
  <c r="M8090" i="1" s="1"/>
  <c r="F8091" i="1" s="1"/>
  <c r="M8091" i="1" s="1"/>
  <c r="F8092" i="1" s="1"/>
  <c r="M8092" i="1" s="1"/>
  <c r="F8093" i="1" s="1"/>
  <c r="M8093" i="1" s="1"/>
  <c r="F8094" i="1" s="1"/>
  <c r="M8094" i="1" s="1"/>
  <c r="F8095" i="1" s="1"/>
  <c r="M8095" i="1" s="1"/>
  <c r="F8096" i="1" s="1"/>
  <c r="M8096" i="1" s="1"/>
  <c r="F8097" i="1" s="1"/>
  <c r="M8097" i="1" s="1"/>
  <c r="F8098" i="1" s="1"/>
  <c r="M8098" i="1" s="1"/>
  <c r="F8099" i="1" s="1"/>
  <c r="M8099" i="1" s="1"/>
  <c r="F8100" i="1" s="1"/>
  <c r="M8100" i="1" s="1"/>
  <c r="F8101" i="1" s="1"/>
  <c r="M8101" i="1" s="1"/>
  <c r="F8102" i="1" s="1"/>
  <c r="M8102" i="1" s="1"/>
  <c r="F8103" i="1" s="1"/>
  <c r="M8103" i="1" s="1"/>
  <c r="F8104" i="1" s="1"/>
  <c r="M8104" i="1" s="1"/>
  <c r="F8105" i="1" s="1"/>
  <c r="M8105" i="1" s="1"/>
  <c r="F8106" i="1" s="1"/>
  <c r="M8106" i="1" s="1"/>
  <c r="F8107" i="1" s="1"/>
  <c r="M8107" i="1" s="1"/>
  <c r="F8108" i="1" s="1"/>
  <c r="M8108" i="1" s="1"/>
  <c r="F8109" i="1" s="1"/>
  <c r="M8109" i="1" s="1"/>
  <c r="F8110" i="1" s="1"/>
  <c r="M8110" i="1" s="1"/>
  <c r="F8111" i="1" s="1"/>
  <c r="M8111" i="1" s="1"/>
  <c r="F8112" i="1" s="1"/>
  <c r="M8112" i="1" s="1"/>
  <c r="F8113" i="1" s="1"/>
  <c r="M8113" i="1" s="1"/>
  <c r="F8114" i="1" s="1"/>
  <c r="M8114" i="1" s="1"/>
  <c r="F8115" i="1" s="1"/>
  <c r="M8115" i="1" s="1"/>
  <c r="F8116" i="1" s="1"/>
  <c r="M8116" i="1" s="1"/>
  <c r="F8117" i="1" s="1"/>
  <c r="M8117" i="1" s="1"/>
  <c r="F8118" i="1" s="1"/>
  <c r="M8118" i="1" s="1"/>
  <c r="F8119" i="1" s="1"/>
  <c r="M8119" i="1" s="1"/>
  <c r="F8120" i="1" s="1"/>
  <c r="M8120" i="1" s="1"/>
  <c r="F8121" i="1" s="1"/>
  <c r="M8121" i="1" s="1"/>
  <c r="F8122" i="1" s="1"/>
  <c r="M8122" i="1" s="1"/>
  <c r="F8123" i="1" s="1"/>
  <c r="M8123" i="1" s="1"/>
  <c r="F8124" i="1" s="1"/>
  <c r="M8124" i="1" s="1"/>
  <c r="F8125" i="1" s="1"/>
  <c r="M8125" i="1" s="1"/>
  <c r="F8126" i="1" s="1"/>
  <c r="M8126" i="1" s="1"/>
  <c r="F8127" i="1" s="1"/>
  <c r="M8127" i="1" s="1"/>
  <c r="F8128" i="1" s="1"/>
  <c r="M8128" i="1" s="1"/>
  <c r="F8129" i="1" s="1"/>
  <c r="M8129" i="1" s="1"/>
  <c r="F8130" i="1" s="1"/>
  <c r="M8130" i="1" s="1"/>
  <c r="F8131" i="1" s="1"/>
  <c r="M8131" i="1" s="1"/>
  <c r="F8132" i="1" s="1"/>
  <c r="M8132" i="1" s="1"/>
  <c r="F8133" i="1" s="1"/>
  <c r="M8133" i="1" s="1"/>
  <c r="F8134" i="1" s="1"/>
  <c r="M8134" i="1" s="1"/>
  <c r="F8135" i="1" s="1"/>
  <c r="M8135" i="1" s="1"/>
  <c r="F8136" i="1" s="1"/>
  <c r="M8136" i="1" s="1"/>
  <c r="F8137" i="1" s="1"/>
  <c r="M8137" i="1" s="1"/>
  <c r="F8138" i="1" s="1"/>
  <c r="M8138" i="1" s="1"/>
  <c r="F8139" i="1" s="1"/>
  <c r="M8139" i="1" s="1"/>
  <c r="F8140" i="1" s="1"/>
  <c r="M8140" i="1" s="1"/>
  <c r="F8141" i="1" s="1"/>
  <c r="M8141" i="1" s="1"/>
  <c r="F8142" i="1" s="1"/>
  <c r="M8142" i="1" s="1"/>
  <c r="F8143" i="1" s="1"/>
  <c r="M8143" i="1" s="1"/>
  <c r="F8144" i="1" s="1"/>
  <c r="M8144" i="1" s="1"/>
  <c r="F8145" i="1" s="1"/>
  <c r="M8145" i="1" s="1"/>
  <c r="F8146" i="1" s="1"/>
  <c r="M8146" i="1" s="1"/>
  <c r="F8147" i="1" s="1"/>
  <c r="M8147" i="1" s="1"/>
  <c r="F8148" i="1" s="1"/>
  <c r="M8148" i="1" s="1"/>
  <c r="F8149" i="1" s="1"/>
  <c r="M8149" i="1" s="1"/>
  <c r="F8150" i="1" s="1"/>
  <c r="M8150" i="1" s="1"/>
  <c r="F8151" i="1" s="1"/>
  <c r="M8151" i="1" s="1"/>
  <c r="F8152" i="1" s="1"/>
  <c r="M8152" i="1" s="1"/>
  <c r="F8153" i="1" s="1"/>
  <c r="M8153" i="1" s="1"/>
  <c r="F8154" i="1" s="1"/>
  <c r="M8154" i="1" s="1"/>
  <c r="F8155" i="1" s="1"/>
  <c r="M8155" i="1" s="1"/>
  <c r="F8156" i="1" s="1"/>
  <c r="M8156" i="1" s="1"/>
  <c r="F8157" i="1" s="1"/>
  <c r="M8157" i="1" s="1"/>
  <c r="F8158" i="1" s="1"/>
  <c r="M8158" i="1" s="1"/>
  <c r="F8159" i="1" s="1"/>
  <c r="M8159" i="1" s="1"/>
  <c r="F8160" i="1" s="1"/>
  <c r="M8160" i="1" s="1"/>
  <c r="F8161" i="1" s="1"/>
  <c r="M8161" i="1" s="1"/>
  <c r="F8162" i="1" s="1"/>
  <c r="M8162" i="1" s="1"/>
  <c r="F8163" i="1" s="1"/>
  <c r="M8163" i="1" s="1"/>
  <c r="F8164" i="1" s="1"/>
  <c r="M8164" i="1" s="1"/>
  <c r="F8165" i="1" s="1"/>
  <c r="M8165" i="1" s="1"/>
  <c r="F8166" i="1" s="1"/>
  <c r="M8166" i="1" s="1"/>
  <c r="F8167" i="1" s="1"/>
  <c r="M8167" i="1" s="1"/>
  <c r="F8168" i="1" s="1"/>
  <c r="M8168" i="1" s="1"/>
  <c r="F8169" i="1" s="1"/>
  <c r="M8169" i="1" s="1"/>
  <c r="F8170" i="1" s="1"/>
  <c r="M8170" i="1" s="1"/>
  <c r="F8171" i="1" s="1"/>
  <c r="M8171" i="1" s="1"/>
  <c r="F8172" i="1" s="1"/>
  <c r="M8172" i="1" s="1"/>
  <c r="F8173" i="1" s="1"/>
  <c r="M8173" i="1" s="1"/>
  <c r="F8174" i="1" s="1"/>
  <c r="M8174" i="1" s="1"/>
  <c r="F8175" i="1" s="1"/>
  <c r="M8175" i="1" s="1"/>
  <c r="F8176" i="1" s="1"/>
  <c r="M8176" i="1" s="1"/>
  <c r="F8177" i="1" s="1"/>
  <c r="M8177" i="1" s="1"/>
  <c r="F8178" i="1" s="1"/>
  <c r="M8178" i="1" s="1"/>
  <c r="F8179" i="1" s="1"/>
  <c r="M8179" i="1" s="1"/>
  <c r="F8180" i="1" s="1"/>
  <c r="M8180" i="1" s="1"/>
  <c r="F8181" i="1" s="1"/>
  <c r="M8181" i="1" s="1"/>
  <c r="F8182" i="1" s="1"/>
  <c r="M8182" i="1" s="1"/>
  <c r="F8183" i="1" s="1"/>
  <c r="M8183" i="1" s="1"/>
  <c r="F8184" i="1" s="1"/>
  <c r="M8184" i="1" s="1"/>
  <c r="F8185" i="1" s="1"/>
  <c r="M8185" i="1" s="1"/>
  <c r="F8186" i="1" s="1"/>
  <c r="M8186" i="1" s="1"/>
  <c r="F8187" i="1" s="1"/>
  <c r="M8187" i="1" s="1"/>
  <c r="F8188" i="1" s="1"/>
  <c r="M8188" i="1" s="1"/>
  <c r="F8189" i="1" s="1"/>
  <c r="M8189" i="1" s="1"/>
  <c r="F8190" i="1" s="1"/>
  <c r="M8190" i="1" s="1"/>
  <c r="F8191" i="1" s="1"/>
  <c r="M8191" i="1" s="1"/>
  <c r="F8192" i="1" s="1"/>
  <c r="M8192" i="1" s="1"/>
  <c r="F8193" i="1" s="1"/>
  <c r="M8193" i="1" s="1"/>
  <c r="F8194" i="1" s="1"/>
  <c r="M8194" i="1" s="1"/>
  <c r="F8195" i="1" s="1"/>
  <c r="M8195" i="1" s="1"/>
  <c r="F8196" i="1" s="1"/>
  <c r="M8196" i="1" s="1"/>
  <c r="F8197" i="1" s="1"/>
  <c r="M8197" i="1" s="1"/>
  <c r="F8198" i="1" s="1"/>
  <c r="M8198" i="1" s="1"/>
  <c r="F8199" i="1" s="1"/>
  <c r="M8199" i="1" s="1"/>
  <c r="F8200" i="1" s="1"/>
  <c r="M8200" i="1" s="1"/>
  <c r="F8201" i="1" s="1"/>
  <c r="M8201" i="1" s="1"/>
  <c r="F8202" i="1" s="1"/>
  <c r="M8202" i="1" s="1"/>
  <c r="F8203" i="1" s="1"/>
  <c r="M8203" i="1" s="1"/>
  <c r="F8204" i="1" s="1"/>
  <c r="M8204" i="1" s="1"/>
  <c r="F8205" i="1" s="1"/>
  <c r="M8205" i="1" s="1"/>
  <c r="F8206" i="1" s="1"/>
  <c r="M8206" i="1" s="1"/>
  <c r="F8207" i="1" s="1"/>
  <c r="M8207" i="1" s="1"/>
  <c r="F8208" i="1" s="1"/>
  <c r="M8208" i="1" s="1"/>
  <c r="F8209" i="1" s="1"/>
  <c r="M8209" i="1" s="1"/>
  <c r="F8210" i="1" s="1"/>
  <c r="M8210" i="1" s="1"/>
  <c r="F8211" i="1" s="1"/>
  <c r="M8211" i="1" s="1"/>
  <c r="F8212" i="1" s="1"/>
  <c r="M8212" i="1" s="1"/>
  <c r="F8213" i="1" s="1"/>
  <c r="M8213" i="1" s="1"/>
  <c r="F8214" i="1" s="1"/>
  <c r="M8214" i="1" s="1"/>
  <c r="F8215" i="1" s="1"/>
  <c r="M8215" i="1" s="1"/>
  <c r="F8216" i="1" s="1"/>
  <c r="M8216" i="1" s="1"/>
  <c r="F8217" i="1" s="1"/>
  <c r="M8217" i="1" s="1"/>
  <c r="F8218" i="1" s="1"/>
  <c r="M8218" i="1" s="1"/>
  <c r="F8219" i="1" s="1"/>
  <c r="M8219" i="1" s="1"/>
  <c r="F8220" i="1" s="1"/>
  <c r="M8220" i="1" s="1"/>
  <c r="F8221" i="1" s="1"/>
  <c r="M8221" i="1" s="1"/>
  <c r="F8222" i="1" s="1"/>
  <c r="M8222" i="1" s="1"/>
  <c r="F8223" i="1" s="1"/>
  <c r="M8223" i="1" s="1"/>
  <c r="F8224" i="1" s="1"/>
  <c r="M8224" i="1" s="1"/>
  <c r="F8225" i="1" s="1"/>
  <c r="M8225" i="1" s="1"/>
  <c r="F8226" i="1" s="1"/>
  <c r="M8226" i="1" s="1"/>
  <c r="F8227" i="1" s="1"/>
  <c r="M8227" i="1" s="1"/>
  <c r="F8228" i="1" s="1"/>
  <c r="M8228" i="1" s="1"/>
  <c r="F8229" i="1" s="1"/>
  <c r="M8229" i="1" s="1"/>
  <c r="F8230" i="1" s="1"/>
  <c r="M8230" i="1" s="1"/>
  <c r="F8231" i="1" s="1"/>
  <c r="M8231" i="1" s="1"/>
  <c r="F8232" i="1" s="1"/>
  <c r="M8232" i="1" s="1"/>
  <c r="F8233" i="1" s="1"/>
  <c r="M8233" i="1" s="1"/>
  <c r="F8234" i="1" s="1"/>
  <c r="M8234" i="1" s="1"/>
  <c r="F8235" i="1" s="1"/>
  <c r="M8235" i="1" s="1"/>
  <c r="F8236" i="1" s="1"/>
  <c r="M8236" i="1" s="1"/>
  <c r="F8237" i="1" s="1"/>
  <c r="M8237" i="1" s="1"/>
  <c r="F8238" i="1" s="1"/>
  <c r="M8238" i="1" s="1"/>
  <c r="F8239" i="1" s="1"/>
  <c r="M8239" i="1" s="1"/>
  <c r="F8240" i="1" s="1"/>
  <c r="M8240" i="1" s="1"/>
  <c r="F8241" i="1" s="1"/>
  <c r="M8241" i="1" s="1"/>
  <c r="F8242" i="1" s="1"/>
  <c r="M8242" i="1" s="1"/>
  <c r="F8243" i="1" s="1"/>
  <c r="M8243" i="1" s="1"/>
  <c r="F8244" i="1" s="1"/>
  <c r="M8244" i="1" s="1"/>
  <c r="F8245" i="1" s="1"/>
  <c r="M8245" i="1" s="1"/>
  <c r="F8246" i="1" s="1"/>
  <c r="M8246" i="1" s="1"/>
  <c r="F8247" i="1" s="1"/>
  <c r="M8247" i="1" s="1"/>
  <c r="F8248" i="1" s="1"/>
  <c r="M8248" i="1" s="1"/>
  <c r="F8249" i="1" s="1"/>
  <c r="M8249" i="1" s="1"/>
  <c r="F8250" i="1" s="1"/>
  <c r="M8250" i="1" s="1"/>
  <c r="F8251" i="1" s="1"/>
  <c r="M8251" i="1" s="1"/>
  <c r="F8252" i="1" s="1"/>
  <c r="M8252" i="1" s="1"/>
  <c r="F8253" i="1" s="1"/>
  <c r="M8253" i="1" s="1"/>
  <c r="F8254" i="1" s="1"/>
  <c r="M8254" i="1" s="1"/>
  <c r="F8255" i="1" s="1"/>
  <c r="M8255" i="1" s="1"/>
  <c r="F8256" i="1" s="1"/>
  <c r="M8256" i="1" s="1"/>
  <c r="F8257" i="1" s="1"/>
  <c r="M8257" i="1" s="1"/>
  <c r="F8258" i="1" s="1"/>
  <c r="M8258" i="1" s="1"/>
  <c r="F8259" i="1" s="1"/>
  <c r="M8259" i="1" s="1"/>
  <c r="F8260" i="1" s="1"/>
  <c r="M8260" i="1" s="1"/>
  <c r="F8261" i="1" s="1"/>
  <c r="M8261" i="1" s="1"/>
  <c r="F8262" i="1" s="1"/>
  <c r="M8262" i="1" s="1"/>
  <c r="F8263" i="1" s="1"/>
  <c r="M8263" i="1" s="1"/>
  <c r="F8264" i="1" s="1"/>
  <c r="M8264" i="1" s="1"/>
  <c r="F8265" i="1" s="1"/>
  <c r="M8265" i="1" s="1"/>
  <c r="F8266" i="1" s="1"/>
  <c r="M8266" i="1" s="1"/>
  <c r="F8267" i="1" s="1"/>
  <c r="M8267" i="1" s="1"/>
  <c r="F8268" i="1" s="1"/>
  <c r="M8268" i="1" s="1"/>
  <c r="F8269" i="1" s="1"/>
  <c r="M8269" i="1" s="1"/>
  <c r="F8270" i="1" s="1"/>
  <c r="M8270" i="1" s="1"/>
  <c r="F8271" i="1" s="1"/>
  <c r="M8271" i="1" s="1"/>
  <c r="F8272" i="1" s="1"/>
  <c r="M8272" i="1" s="1"/>
  <c r="F8273" i="1" s="1"/>
  <c r="M8273" i="1" s="1"/>
  <c r="F8274" i="1" s="1"/>
  <c r="M8274" i="1" s="1"/>
  <c r="F8275" i="1" s="1"/>
  <c r="M8275" i="1" s="1"/>
  <c r="F8276" i="1" s="1"/>
  <c r="M8276" i="1" s="1"/>
  <c r="F8277" i="1" s="1"/>
  <c r="M8277" i="1" s="1"/>
  <c r="F8278" i="1" s="1"/>
  <c r="M8278" i="1" s="1"/>
  <c r="F8279" i="1" s="1"/>
  <c r="M8279" i="1" s="1"/>
  <c r="F8280" i="1" s="1"/>
  <c r="M8280" i="1" s="1"/>
  <c r="F8281" i="1" s="1"/>
  <c r="M8281" i="1" s="1"/>
  <c r="F8282" i="1" s="1"/>
  <c r="M8282" i="1" s="1"/>
  <c r="F8283" i="1" s="1"/>
  <c r="M8283" i="1" s="1"/>
  <c r="F8284" i="1" s="1"/>
  <c r="M8284" i="1" s="1"/>
  <c r="F8285" i="1" s="1"/>
  <c r="M8285" i="1" s="1"/>
  <c r="F8286" i="1" s="1"/>
  <c r="M8286" i="1" s="1"/>
  <c r="F8287" i="1" s="1"/>
  <c r="M8287" i="1" s="1"/>
  <c r="F8288" i="1" s="1"/>
  <c r="M8288" i="1" s="1"/>
  <c r="F8289" i="1" s="1"/>
  <c r="M8289" i="1" s="1"/>
  <c r="F8290" i="1" s="1"/>
  <c r="M8290" i="1" s="1"/>
  <c r="F8291" i="1" s="1"/>
  <c r="M8291" i="1" s="1"/>
  <c r="F8292" i="1" s="1"/>
  <c r="M8292" i="1" s="1"/>
  <c r="F8293" i="1" s="1"/>
  <c r="M8293" i="1" s="1"/>
  <c r="F8294" i="1" s="1"/>
  <c r="M8294" i="1" s="1"/>
  <c r="F8295" i="1" s="1"/>
  <c r="M8295" i="1" s="1"/>
  <c r="F8296" i="1" s="1"/>
  <c r="M8296" i="1" s="1"/>
  <c r="F8297" i="1" s="1"/>
  <c r="M8297" i="1" s="1"/>
  <c r="F8298" i="1" s="1"/>
  <c r="M8298" i="1" s="1"/>
  <c r="F8299" i="1" s="1"/>
  <c r="M8299" i="1" s="1"/>
  <c r="F8300" i="1" s="1"/>
  <c r="M8300" i="1" s="1"/>
  <c r="F8301" i="1" s="1"/>
  <c r="M8301" i="1" s="1"/>
  <c r="F8302" i="1" s="1"/>
  <c r="M8302" i="1" s="1"/>
  <c r="F8303" i="1" s="1"/>
  <c r="M8303" i="1" s="1"/>
  <c r="F8304" i="1" s="1"/>
  <c r="M8304" i="1" s="1"/>
  <c r="F8305" i="1" s="1"/>
  <c r="M8305" i="1" s="1"/>
  <c r="F8306" i="1" s="1"/>
  <c r="M8306" i="1" s="1"/>
  <c r="F8307" i="1" s="1"/>
  <c r="M8307" i="1" s="1"/>
  <c r="F8308" i="1" s="1"/>
  <c r="M8308" i="1" s="1"/>
  <c r="F8309" i="1" s="1"/>
  <c r="M8309" i="1" s="1"/>
  <c r="F8310" i="1" s="1"/>
  <c r="M8310" i="1" s="1"/>
  <c r="F8311" i="1" s="1"/>
  <c r="M8311" i="1" s="1"/>
  <c r="F8312" i="1" s="1"/>
  <c r="M8312" i="1" s="1"/>
  <c r="F8313" i="1" s="1"/>
  <c r="M8313" i="1" s="1"/>
  <c r="F8314" i="1" s="1"/>
  <c r="M8314" i="1" s="1"/>
  <c r="F8315" i="1" s="1"/>
  <c r="M8315" i="1" s="1"/>
  <c r="F8316" i="1" s="1"/>
  <c r="M8316" i="1" s="1"/>
  <c r="F8317" i="1" s="1"/>
  <c r="M8317" i="1" s="1"/>
  <c r="F8318" i="1" s="1"/>
  <c r="M8318" i="1" s="1"/>
  <c r="F8319" i="1" s="1"/>
  <c r="M8319" i="1" s="1"/>
  <c r="F8320" i="1" s="1"/>
  <c r="M8320" i="1" s="1"/>
  <c r="F8321" i="1" s="1"/>
  <c r="M8321" i="1" s="1"/>
  <c r="F8322" i="1" s="1"/>
  <c r="M8322" i="1" s="1"/>
  <c r="F8323" i="1" s="1"/>
  <c r="M8323" i="1" s="1"/>
  <c r="F8324" i="1" s="1"/>
  <c r="M8324" i="1" s="1"/>
  <c r="F8325" i="1" s="1"/>
  <c r="M8325" i="1" s="1"/>
  <c r="F8326" i="1" s="1"/>
  <c r="M8326" i="1" s="1"/>
  <c r="F8327" i="1" s="1"/>
  <c r="M8327" i="1" s="1"/>
  <c r="F8328" i="1" s="1"/>
  <c r="M8328" i="1" s="1"/>
  <c r="F8329" i="1" s="1"/>
  <c r="M8329" i="1" s="1"/>
  <c r="F8330" i="1" s="1"/>
  <c r="M8330" i="1" s="1"/>
  <c r="F8331" i="1" s="1"/>
  <c r="M8331" i="1" s="1"/>
  <c r="F8332" i="1" s="1"/>
  <c r="M8332" i="1" s="1"/>
  <c r="F8333" i="1" s="1"/>
  <c r="M8333" i="1" s="1"/>
  <c r="F8334" i="1" s="1"/>
  <c r="M8334" i="1" s="1"/>
  <c r="F8335" i="1" s="1"/>
  <c r="M8335" i="1" s="1"/>
  <c r="F8336" i="1" s="1"/>
  <c r="M8336" i="1" s="1"/>
  <c r="F8337" i="1" s="1"/>
  <c r="M8337" i="1" s="1"/>
  <c r="F8338" i="1" s="1"/>
  <c r="M8338" i="1" s="1"/>
  <c r="F8339" i="1" s="1"/>
  <c r="M8339" i="1" s="1"/>
  <c r="F8340" i="1" s="1"/>
  <c r="M8340" i="1" s="1"/>
  <c r="F8341" i="1" s="1"/>
  <c r="M8341" i="1" s="1"/>
  <c r="F8342" i="1" s="1"/>
  <c r="M8342" i="1" s="1"/>
  <c r="F8343" i="1" s="1"/>
  <c r="M8343" i="1" s="1"/>
  <c r="F8344" i="1" s="1"/>
  <c r="M8344" i="1" s="1"/>
  <c r="F8345" i="1" s="1"/>
  <c r="M8345" i="1" s="1"/>
  <c r="F8346" i="1" s="1"/>
  <c r="M8346" i="1" s="1"/>
  <c r="F8347" i="1" s="1"/>
  <c r="M8347" i="1" s="1"/>
  <c r="F8348" i="1" s="1"/>
  <c r="M8348" i="1" s="1"/>
  <c r="F8349" i="1" s="1"/>
  <c r="M8349" i="1" s="1"/>
  <c r="F8350" i="1" s="1"/>
  <c r="M8350" i="1" s="1"/>
  <c r="F8351" i="1" s="1"/>
  <c r="M8351" i="1" s="1"/>
  <c r="F8352" i="1" s="1"/>
  <c r="M8352" i="1" s="1"/>
  <c r="F8353" i="1" s="1"/>
  <c r="M8353" i="1" s="1"/>
  <c r="F8354" i="1" s="1"/>
  <c r="M8354" i="1" s="1"/>
  <c r="F8355" i="1" s="1"/>
  <c r="M8355" i="1" s="1"/>
  <c r="F8356" i="1" s="1"/>
  <c r="M8356" i="1" s="1"/>
  <c r="F8357" i="1" s="1"/>
  <c r="M8357" i="1" s="1"/>
  <c r="F8358" i="1" s="1"/>
  <c r="M8358" i="1" s="1"/>
  <c r="F8359" i="1" s="1"/>
  <c r="M8359" i="1" s="1"/>
  <c r="F8360" i="1" s="1"/>
  <c r="M8360" i="1" s="1"/>
  <c r="F8361" i="1" s="1"/>
  <c r="M8361" i="1" s="1"/>
  <c r="F8362" i="1" s="1"/>
  <c r="M8362" i="1" s="1"/>
  <c r="F8363" i="1" s="1"/>
  <c r="M8363" i="1" s="1"/>
  <c r="F8364" i="1" s="1"/>
  <c r="M8364" i="1" s="1"/>
  <c r="F8365" i="1" s="1"/>
  <c r="M8365" i="1" s="1"/>
  <c r="F8366" i="1" s="1"/>
  <c r="M8366" i="1" s="1"/>
  <c r="F8367" i="1" s="1"/>
  <c r="M8367" i="1" s="1"/>
  <c r="F8368" i="1" s="1"/>
  <c r="M8368" i="1" s="1"/>
  <c r="F8369" i="1" s="1"/>
  <c r="M8369" i="1" s="1"/>
  <c r="F8370" i="1" s="1"/>
  <c r="M8370" i="1" s="1"/>
  <c r="F8371" i="1" s="1"/>
  <c r="M8371" i="1" s="1"/>
  <c r="F8372" i="1" s="1"/>
  <c r="M8372" i="1" s="1"/>
  <c r="F8373" i="1" s="1"/>
  <c r="M8373" i="1" s="1"/>
  <c r="F8374" i="1" s="1"/>
  <c r="M8374" i="1" s="1"/>
  <c r="F8375" i="1" s="1"/>
  <c r="M8375" i="1" s="1"/>
  <c r="F8376" i="1" s="1"/>
  <c r="M8376" i="1" s="1"/>
  <c r="F8377" i="1" s="1"/>
  <c r="M8377" i="1" s="1"/>
  <c r="F8378" i="1" s="1"/>
  <c r="M8378" i="1" s="1"/>
  <c r="F8379" i="1" s="1"/>
  <c r="M8379" i="1" s="1"/>
  <c r="F8380" i="1" s="1"/>
  <c r="M8380" i="1" s="1"/>
  <c r="F8381" i="1" s="1"/>
  <c r="M8381" i="1" s="1"/>
  <c r="F8382" i="1" s="1"/>
  <c r="M8382" i="1" s="1"/>
  <c r="F8383" i="1" s="1"/>
  <c r="M8383" i="1" s="1"/>
  <c r="F8384" i="1" s="1"/>
  <c r="M8384" i="1" s="1"/>
  <c r="F8385" i="1" s="1"/>
  <c r="M8385" i="1" s="1"/>
  <c r="F8386" i="1" s="1"/>
  <c r="M8386" i="1" s="1"/>
  <c r="F8387" i="1" s="1"/>
  <c r="M8387" i="1" s="1"/>
  <c r="F8388" i="1" s="1"/>
  <c r="M8388" i="1" s="1"/>
  <c r="F8389" i="1" s="1"/>
  <c r="M8389" i="1" s="1"/>
  <c r="F8390" i="1" s="1"/>
  <c r="M8390" i="1" s="1"/>
  <c r="F8391" i="1" s="1"/>
  <c r="M8391" i="1" s="1"/>
  <c r="F8392" i="1" s="1"/>
  <c r="M8392" i="1" s="1"/>
  <c r="F8393" i="1" s="1"/>
  <c r="M8393" i="1" s="1"/>
  <c r="F8394" i="1" s="1"/>
  <c r="M8394" i="1" s="1"/>
  <c r="F8395" i="1" s="1"/>
  <c r="M8395" i="1" s="1"/>
  <c r="F8396" i="1" s="1"/>
  <c r="M8396" i="1" s="1"/>
  <c r="F8397" i="1" s="1"/>
  <c r="M8397" i="1" s="1"/>
  <c r="F8398" i="1" s="1"/>
  <c r="M8398" i="1" s="1"/>
  <c r="F8399" i="1" s="1"/>
  <c r="M8399" i="1" s="1"/>
  <c r="F8400" i="1" s="1"/>
  <c r="M8400" i="1" s="1"/>
  <c r="F8401" i="1" s="1"/>
  <c r="M8401" i="1" s="1"/>
  <c r="F8402" i="1" s="1"/>
  <c r="M8402" i="1" s="1"/>
  <c r="F8403" i="1" s="1"/>
  <c r="M8403" i="1" s="1"/>
  <c r="F8404" i="1" s="1"/>
  <c r="M8404" i="1" s="1"/>
  <c r="F8405" i="1" s="1"/>
  <c r="M8405" i="1" s="1"/>
  <c r="F8406" i="1" s="1"/>
  <c r="M8406" i="1" s="1"/>
  <c r="F8407" i="1" s="1"/>
  <c r="M8407" i="1" s="1"/>
  <c r="F8408" i="1" s="1"/>
  <c r="M8408" i="1" s="1"/>
  <c r="F8409" i="1" s="1"/>
  <c r="M8409" i="1" s="1"/>
  <c r="F8410" i="1" s="1"/>
  <c r="M8410" i="1" s="1"/>
  <c r="F8411" i="1" s="1"/>
  <c r="M8411" i="1" s="1"/>
  <c r="F8412" i="1" s="1"/>
  <c r="M8412" i="1" s="1"/>
  <c r="F8413" i="1" s="1"/>
  <c r="M8413" i="1" s="1"/>
  <c r="F8414" i="1" s="1"/>
  <c r="M8414" i="1" s="1"/>
  <c r="F8415" i="1" s="1"/>
  <c r="M8415" i="1" s="1"/>
  <c r="F8416" i="1" s="1"/>
  <c r="M8416" i="1" s="1"/>
  <c r="F8417" i="1" s="1"/>
  <c r="M8417" i="1" s="1"/>
  <c r="F8418" i="1" s="1"/>
  <c r="M8418" i="1" s="1"/>
  <c r="F8419" i="1" s="1"/>
  <c r="M8419" i="1" s="1"/>
  <c r="F8420" i="1" s="1"/>
  <c r="M8420" i="1" s="1"/>
  <c r="F8421" i="1" s="1"/>
  <c r="M8421" i="1" s="1"/>
  <c r="F8422" i="1" s="1"/>
  <c r="M8422" i="1" s="1"/>
  <c r="F8423" i="1" s="1"/>
  <c r="M8423" i="1" s="1"/>
  <c r="F8424" i="1" s="1"/>
  <c r="M8424" i="1" s="1"/>
  <c r="F8425" i="1" s="1"/>
  <c r="M8425" i="1" s="1"/>
  <c r="F8426" i="1" s="1"/>
  <c r="M8426" i="1" s="1"/>
  <c r="F8427" i="1" s="1"/>
  <c r="M8427" i="1" s="1"/>
  <c r="F8428" i="1" s="1"/>
  <c r="M8428" i="1" s="1"/>
  <c r="F8429" i="1" s="1"/>
  <c r="M8429" i="1" s="1"/>
  <c r="F8430" i="1" s="1"/>
  <c r="M8430" i="1" s="1"/>
  <c r="F8431" i="1" s="1"/>
  <c r="M8431" i="1" s="1"/>
  <c r="F8432" i="1" s="1"/>
  <c r="M8432" i="1" s="1"/>
  <c r="F8433" i="1" s="1"/>
  <c r="M8433" i="1" s="1"/>
  <c r="F8434" i="1" s="1"/>
  <c r="M8434" i="1" s="1"/>
  <c r="F8435" i="1" s="1"/>
  <c r="M8435" i="1" s="1"/>
  <c r="F8436" i="1" s="1"/>
  <c r="M8436" i="1" s="1"/>
  <c r="F8437" i="1" s="1"/>
  <c r="M8437" i="1" s="1"/>
  <c r="F8438" i="1" s="1"/>
  <c r="M8438" i="1" s="1"/>
  <c r="F8439" i="1" s="1"/>
  <c r="M8439" i="1" s="1"/>
  <c r="F8440" i="1" s="1"/>
  <c r="M8440" i="1" s="1"/>
  <c r="F8441" i="1" s="1"/>
  <c r="M8441" i="1" s="1"/>
  <c r="F8442" i="1" s="1"/>
  <c r="M8442" i="1" s="1"/>
  <c r="F8443" i="1" s="1"/>
  <c r="M8443" i="1" s="1"/>
  <c r="F8444" i="1" s="1"/>
  <c r="M8444" i="1" s="1"/>
  <c r="F8445" i="1" s="1"/>
  <c r="M8445" i="1" s="1"/>
  <c r="F8446" i="1" s="1"/>
  <c r="M8446" i="1" s="1"/>
  <c r="F8447" i="1" s="1"/>
  <c r="M8447" i="1" s="1"/>
  <c r="F8448" i="1" s="1"/>
  <c r="M8448" i="1" s="1"/>
  <c r="F8449" i="1" s="1"/>
  <c r="M8449" i="1" s="1"/>
  <c r="F8450" i="1" s="1"/>
  <c r="M8450" i="1" s="1"/>
  <c r="F8451" i="1" s="1"/>
  <c r="M8451" i="1" s="1"/>
  <c r="F8452" i="1" s="1"/>
  <c r="M8452" i="1" s="1"/>
  <c r="F8453" i="1" s="1"/>
  <c r="M8453" i="1" s="1"/>
  <c r="F8454" i="1" s="1"/>
  <c r="M8454" i="1" s="1"/>
  <c r="F8455" i="1" s="1"/>
  <c r="M8455" i="1" s="1"/>
  <c r="F8456" i="1" s="1"/>
  <c r="M8456" i="1" s="1"/>
  <c r="F8457" i="1" s="1"/>
  <c r="M8457" i="1" s="1"/>
  <c r="F8458" i="1" s="1"/>
  <c r="M8458" i="1" s="1"/>
  <c r="F8459" i="1" s="1"/>
  <c r="M8459" i="1" s="1"/>
  <c r="F8460" i="1" s="1"/>
  <c r="M8460" i="1" s="1"/>
  <c r="F8461" i="1" s="1"/>
  <c r="M8461" i="1" s="1"/>
  <c r="F8462" i="1" s="1"/>
  <c r="M8462" i="1" s="1"/>
  <c r="F8463" i="1" s="1"/>
  <c r="M8463" i="1" s="1"/>
  <c r="F8464" i="1" s="1"/>
  <c r="M8464" i="1" s="1"/>
  <c r="F8465" i="1" s="1"/>
  <c r="M8465" i="1" s="1"/>
  <c r="F8466" i="1" s="1"/>
  <c r="M8466" i="1" s="1"/>
  <c r="F8467" i="1" s="1"/>
  <c r="M8467" i="1" s="1"/>
  <c r="F8468" i="1" s="1"/>
  <c r="M8468" i="1" s="1"/>
  <c r="F8469" i="1" s="1"/>
  <c r="M8469" i="1" s="1"/>
  <c r="F8470" i="1" s="1"/>
  <c r="M8470" i="1" s="1"/>
  <c r="F8471" i="1" s="1"/>
  <c r="M8471" i="1" s="1"/>
  <c r="F8472" i="1" s="1"/>
  <c r="M8472" i="1" s="1"/>
  <c r="F8473" i="1" s="1"/>
  <c r="M8473" i="1" s="1"/>
  <c r="F8474" i="1" s="1"/>
  <c r="M8474" i="1" s="1"/>
  <c r="F8475" i="1" s="1"/>
  <c r="M8475" i="1" s="1"/>
  <c r="F8476" i="1" s="1"/>
  <c r="M8476" i="1" s="1"/>
  <c r="F8477" i="1" s="1"/>
  <c r="M8477" i="1" s="1"/>
  <c r="F8478" i="1" s="1"/>
  <c r="M8478" i="1" s="1"/>
  <c r="F8479" i="1" s="1"/>
  <c r="M8479" i="1" s="1"/>
  <c r="F8480" i="1" s="1"/>
  <c r="M8480" i="1" s="1"/>
  <c r="F8481" i="1" s="1"/>
  <c r="M8481" i="1" s="1"/>
  <c r="F8482" i="1" s="1"/>
  <c r="M8482" i="1" s="1"/>
  <c r="F8483" i="1" s="1"/>
  <c r="M8483" i="1" s="1"/>
  <c r="F8484" i="1" s="1"/>
  <c r="M8484" i="1" s="1"/>
  <c r="F8485" i="1" s="1"/>
  <c r="M8485" i="1" s="1"/>
  <c r="F8486" i="1" s="1"/>
  <c r="M8486" i="1" s="1"/>
  <c r="F8487" i="1" s="1"/>
  <c r="M8487" i="1" s="1"/>
  <c r="F8488" i="1" s="1"/>
  <c r="M8488" i="1" s="1"/>
  <c r="F8489" i="1" s="1"/>
  <c r="M8489" i="1" s="1"/>
  <c r="F8490" i="1" s="1"/>
  <c r="M8490" i="1" s="1"/>
  <c r="F8491" i="1" s="1"/>
  <c r="M8491" i="1" s="1"/>
  <c r="F8492" i="1" s="1"/>
  <c r="M8492" i="1" s="1"/>
  <c r="F8493" i="1" s="1"/>
  <c r="M8493" i="1" s="1"/>
  <c r="F8494" i="1" s="1"/>
  <c r="M8494" i="1" s="1"/>
  <c r="F8495" i="1" s="1"/>
  <c r="M8495" i="1" s="1"/>
  <c r="F8496" i="1" s="1"/>
  <c r="M8496" i="1" s="1"/>
  <c r="F8497" i="1" s="1"/>
  <c r="M8497" i="1" s="1"/>
  <c r="F8498" i="1" s="1"/>
  <c r="M8498" i="1" s="1"/>
  <c r="F8499" i="1" s="1"/>
  <c r="M8499" i="1" s="1"/>
  <c r="F8500" i="1" s="1"/>
  <c r="M8500" i="1" s="1"/>
  <c r="F8501" i="1" s="1"/>
  <c r="M8501" i="1" s="1"/>
  <c r="F8502" i="1" s="1"/>
  <c r="M8502" i="1" s="1"/>
  <c r="F8503" i="1" s="1"/>
  <c r="M8503" i="1" s="1"/>
  <c r="F8504" i="1" s="1"/>
  <c r="M8504" i="1" s="1"/>
  <c r="F8505" i="1" s="1"/>
  <c r="M8505" i="1" s="1"/>
  <c r="F8506" i="1" s="1"/>
  <c r="M8506" i="1" s="1"/>
  <c r="F8507" i="1" s="1"/>
  <c r="M8507" i="1" s="1"/>
  <c r="F8508" i="1" s="1"/>
  <c r="M8508" i="1" s="1"/>
  <c r="F8509" i="1" s="1"/>
  <c r="M8509" i="1" s="1"/>
  <c r="F8510" i="1" s="1"/>
  <c r="M8510" i="1" s="1"/>
  <c r="F8511" i="1" s="1"/>
  <c r="M8511" i="1" s="1"/>
  <c r="F8512" i="1" s="1"/>
  <c r="M8512" i="1" s="1"/>
  <c r="F8513" i="1" s="1"/>
  <c r="M8513" i="1" s="1"/>
  <c r="F8514" i="1" s="1"/>
  <c r="M8514" i="1" s="1"/>
  <c r="F8515" i="1" s="1"/>
  <c r="M8515" i="1" s="1"/>
  <c r="F8516" i="1" s="1"/>
  <c r="M8516" i="1" s="1"/>
  <c r="F8517" i="1" s="1"/>
  <c r="M8517" i="1" s="1"/>
  <c r="F8518" i="1" s="1"/>
  <c r="M8518" i="1" s="1"/>
  <c r="F8519" i="1" s="1"/>
  <c r="M8519" i="1" s="1"/>
  <c r="F8520" i="1" s="1"/>
  <c r="M8520" i="1" s="1"/>
  <c r="F8521" i="1" s="1"/>
  <c r="M8521" i="1" s="1"/>
  <c r="F8522" i="1" s="1"/>
  <c r="M8522" i="1" s="1"/>
  <c r="F8523" i="1" s="1"/>
  <c r="M8523" i="1" s="1"/>
  <c r="F8524" i="1" s="1"/>
  <c r="M8524" i="1" s="1"/>
  <c r="F8525" i="1" s="1"/>
  <c r="M8525" i="1" s="1"/>
  <c r="F8526" i="1" s="1"/>
  <c r="M8526" i="1" s="1"/>
  <c r="F8527" i="1" s="1"/>
  <c r="M8527" i="1" s="1"/>
  <c r="F8528" i="1" s="1"/>
  <c r="M8528" i="1" s="1"/>
  <c r="F8529" i="1" s="1"/>
  <c r="M8529" i="1" s="1"/>
  <c r="F8530" i="1" s="1"/>
  <c r="M8530" i="1" s="1"/>
  <c r="F8531" i="1" s="1"/>
  <c r="M8531" i="1" s="1"/>
  <c r="F8532" i="1" s="1"/>
  <c r="M8532" i="1" s="1"/>
  <c r="F8533" i="1" s="1"/>
  <c r="M8533" i="1" s="1"/>
  <c r="F8534" i="1" s="1"/>
  <c r="M8534" i="1" s="1"/>
  <c r="F8535" i="1" s="1"/>
  <c r="M8535" i="1" s="1"/>
  <c r="F8536" i="1" s="1"/>
  <c r="M8536" i="1" s="1"/>
  <c r="F8537" i="1" s="1"/>
  <c r="M8537" i="1" s="1"/>
  <c r="F8538" i="1" s="1"/>
  <c r="M8538" i="1" s="1"/>
  <c r="F8539" i="1" s="1"/>
  <c r="M8539" i="1" s="1"/>
  <c r="F8540" i="1" s="1"/>
  <c r="M8540" i="1" s="1"/>
  <c r="F8541" i="1" s="1"/>
  <c r="M8541" i="1" s="1"/>
  <c r="F8542" i="1" s="1"/>
  <c r="M8542" i="1" s="1"/>
  <c r="F8543" i="1" s="1"/>
  <c r="M8543" i="1" s="1"/>
  <c r="F8544" i="1" s="1"/>
  <c r="M8544" i="1" s="1"/>
  <c r="F8545" i="1" s="1"/>
  <c r="M8545" i="1" s="1"/>
  <c r="F8546" i="1" s="1"/>
  <c r="M8546" i="1" s="1"/>
  <c r="F8547" i="1" s="1"/>
  <c r="M8547" i="1" s="1"/>
  <c r="F8548" i="1" s="1"/>
  <c r="M8548" i="1" s="1"/>
  <c r="F8549" i="1" s="1"/>
  <c r="M8549" i="1" s="1"/>
  <c r="F8550" i="1" s="1"/>
  <c r="M8550" i="1" s="1"/>
  <c r="F8551" i="1" s="1"/>
  <c r="M8551" i="1" s="1"/>
  <c r="F8552" i="1" s="1"/>
  <c r="M8552" i="1" s="1"/>
  <c r="F8553" i="1" s="1"/>
  <c r="M8553" i="1" s="1"/>
  <c r="F8554" i="1" s="1"/>
  <c r="M8554" i="1" s="1"/>
  <c r="F8555" i="1" s="1"/>
  <c r="M8555" i="1" s="1"/>
  <c r="F8556" i="1" s="1"/>
  <c r="M8556" i="1" s="1"/>
  <c r="F8557" i="1" s="1"/>
  <c r="M8557" i="1" s="1"/>
  <c r="F8558" i="1" s="1"/>
  <c r="M8558" i="1" s="1"/>
  <c r="F8559" i="1" s="1"/>
  <c r="M8559" i="1" s="1"/>
  <c r="F8560" i="1" s="1"/>
  <c r="M8560" i="1" s="1"/>
  <c r="F8561" i="1" s="1"/>
  <c r="M8561" i="1" s="1"/>
  <c r="F8562" i="1" s="1"/>
  <c r="M8562" i="1" s="1"/>
  <c r="F8563" i="1" s="1"/>
  <c r="M8563" i="1" s="1"/>
  <c r="F8564" i="1" s="1"/>
  <c r="M8564" i="1" s="1"/>
  <c r="F8565" i="1" s="1"/>
  <c r="M8565" i="1" s="1"/>
  <c r="F8566" i="1" s="1"/>
  <c r="M8566" i="1" s="1"/>
  <c r="F8567" i="1" s="1"/>
  <c r="M8567" i="1" s="1"/>
  <c r="F8568" i="1" s="1"/>
  <c r="M8568" i="1" s="1"/>
  <c r="F8569" i="1" s="1"/>
  <c r="M8569" i="1" s="1"/>
  <c r="F8570" i="1" s="1"/>
  <c r="M8570" i="1" s="1"/>
  <c r="F8571" i="1" s="1"/>
  <c r="M8571" i="1" s="1"/>
  <c r="F8572" i="1" s="1"/>
  <c r="M8572" i="1" s="1"/>
  <c r="F8573" i="1" s="1"/>
  <c r="M8573" i="1" s="1"/>
  <c r="F8574" i="1" s="1"/>
  <c r="M8574" i="1" s="1"/>
  <c r="F8575" i="1" s="1"/>
  <c r="M8575" i="1" s="1"/>
  <c r="F8576" i="1" s="1"/>
  <c r="M8576" i="1" s="1"/>
  <c r="F8577" i="1" s="1"/>
  <c r="M8577" i="1" s="1"/>
  <c r="F8578" i="1" s="1"/>
  <c r="M8578" i="1" s="1"/>
  <c r="F8579" i="1" s="1"/>
  <c r="M8579" i="1" s="1"/>
  <c r="F8580" i="1" s="1"/>
  <c r="M8580" i="1" s="1"/>
  <c r="F8581" i="1" s="1"/>
  <c r="M8581" i="1" s="1"/>
  <c r="F8582" i="1" s="1"/>
  <c r="M8582" i="1" s="1"/>
  <c r="F8583" i="1" s="1"/>
  <c r="M8583" i="1" s="1"/>
  <c r="F8584" i="1" s="1"/>
  <c r="M8584" i="1" s="1"/>
  <c r="F8585" i="1" s="1"/>
  <c r="M8585" i="1" s="1"/>
  <c r="F8586" i="1" s="1"/>
  <c r="M8586" i="1" s="1"/>
  <c r="F8587" i="1" s="1"/>
  <c r="M8587" i="1" s="1"/>
  <c r="F8588" i="1" s="1"/>
  <c r="M8588" i="1" s="1"/>
  <c r="F8589" i="1" s="1"/>
  <c r="M8589" i="1" s="1"/>
  <c r="F8590" i="1" s="1"/>
  <c r="M8590" i="1" s="1"/>
  <c r="F8591" i="1" s="1"/>
  <c r="M8591" i="1" s="1"/>
  <c r="F8592" i="1" s="1"/>
  <c r="M8592" i="1" s="1"/>
  <c r="F8593" i="1" s="1"/>
  <c r="M8593" i="1" s="1"/>
  <c r="F8594" i="1" s="1"/>
  <c r="M8594" i="1" s="1"/>
  <c r="F8595" i="1" s="1"/>
  <c r="M8595" i="1" s="1"/>
  <c r="F8596" i="1" s="1"/>
  <c r="M8596" i="1" s="1"/>
  <c r="F8597" i="1" s="1"/>
  <c r="M8597" i="1" s="1"/>
  <c r="F8598" i="1" s="1"/>
  <c r="M8598" i="1" s="1"/>
  <c r="F8599" i="1" s="1"/>
  <c r="M8599" i="1" s="1"/>
  <c r="F8600" i="1" s="1"/>
  <c r="M8600" i="1" s="1"/>
  <c r="F8601" i="1" s="1"/>
  <c r="M8601" i="1" s="1"/>
  <c r="F8602" i="1" s="1"/>
  <c r="M8602" i="1" s="1"/>
  <c r="F8603" i="1" s="1"/>
  <c r="M8603" i="1" s="1"/>
  <c r="F8604" i="1" s="1"/>
  <c r="M8604" i="1" s="1"/>
  <c r="F8605" i="1" s="1"/>
  <c r="M8605" i="1" s="1"/>
  <c r="F8606" i="1" s="1"/>
  <c r="M8606" i="1" s="1"/>
  <c r="F8607" i="1" s="1"/>
  <c r="M8607" i="1" s="1"/>
  <c r="F8608" i="1" s="1"/>
  <c r="M8608" i="1" s="1"/>
  <c r="F8609" i="1" s="1"/>
  <c r="M8609" i="1" s="1"/>
  <c r="F8610" i="1" s="1"/>
  <c r="M8610" i="1" s="1"/>
  <c r="F8611" i="1" s="1"/>
  <c r="M8611" i="1" s="1"/>
  <c r="F8612" i="1" s="1"/>
  <c r="M8612" i="1" s="1"/>
  <c r="F8613" i="1" s="1"/>
  <c r="M8613" i="1" s="1"/>
  <c r="F8614" i="1" s="1"/>
  <c r="M8614" i="1" s="1"/>
  <c r="F8615" i="1" s="1"/>
  <c r="M8615" i="1" s="1"/>
  <c r="F8616" i="1" s="1"/>
  <c r="M8616" i="1" s="1"/>
  <c r="F8617" i="1" s="1"/>
  <c r="M8617" i="1" s="1"/>
  <c r="F8618" i="1" s="1"/>
  <c r="M8618" i="1" s="1"/>
  <c r="F8619" i="1" s="1"/>
  <c r="M8619" i="1" s="1"/>
  <c r="F8620" i="1" s="1"/>
  <c r="M8620" i="1" s="1"/>
  <c r="F8621" i="1" s="1"/>
  <c r="M8621" i="1" s="1"/>
  <c r="F8622" i="1" s="1"/>
  <c r="M8622" i="1" s="1"/>
  <c r="F8623" i="1" s="1"/>
  <c r="M8623" i="1" s="1"/>
  <c r="F8624" i="1" s="1"/>
  <c r="M8624" i="1" s="1"/>
  <c r="F8625" i="1" s="1"/>
  <c r="M8625" i="1" s="1"/>
  <c r="F8626" i="1" s="1"/>
  <c r="M8626" i="1" s="1"/>
  <c r="F8627" i="1" s="1"/>
  <c r="M8627" i="1" s="1"/>
  <c r="F8628" i="1" s="1"/>
  <c r="M8628" i="1" s="1"/>
  <c r="F8629" i="1" s="1"/>
  <c r="M8629" i="1" s="1"/>
  <c r="F8630" i="1" s="1"/>
  <c r="M8630" i="1" s="1"/>
  <c r="F8631" i="1" s="1"/>
  <c r="M8631" i="1" s="1"/>
  <c r="F8632" i="1" s="1"/>
  <c r="M8632" i="1" s="1"/>
  <c r="F8633" i="1" s="1"/>
  <c r="M8633" i="1" s="1"/>
  <c r="F8634" i="1" s="1"/>
  <c r="M8634" i="1" s="1"/>
  <c r="F8635" i="1" s="1"/>
  <c r="M8635" i="1" s="1"/>
  <c r="F8636" i="1" s="1"/>
  <c r="M8636" i="1" s="1"/>
  <c r="F8637" i="1" s="1"/>
  <c r="M8637" i="1" s="1"/>
  <c r="F8638" i="1" s="1"/>
  <c r="M8638" i="1" s="1"/>
  <c r="F8639" i="1" s="1"/>
  <c r="M8639" i="1" s="1"/>
  <c r="F8640" i="1" s="1"/>
  <c r="M8640" i="1" s="1"/>
  <c r="F8641" i="1" s="1"/>
  <c r="M8641" i="1" s="1"/>
  <c r="F8642" i="1" s="1"/>
  <c r="M8642" i="1" s="1"/>
  <c r="F8643" i="1" s="1"/>
  <c r="M8643" i="1" s="1"/>
  <c r="F8644" i="1" s="1"/>
  <c r="M8644" i="1" s="1"/>
  <c r="F8645" i="1" s="1"/>
  <c r="M8645" i="1" s="1"/>
  <c r="F8646" i="1" s="1"/>
  <c r="M8646" i="1" s="1"/>
  <c r="F8647" i="1" s="1"/>
  <c r="M8647" i="1" s="1"/>
  <c r="F8648" i="1" s="1"/>
  <c r="M8648" i="1" s="1"/>
  <c r="F8649" i="1" s="1"/>
  <c r="M8649" i="1" s="1"/>
  <c r="F8650" i="1" s="1"/>
  <c r="M8650" i="1" s="1"/>
  <c r="F8651" i="1" s="1"/>
  <c r="M8651" i="1" s="1"/>
  <c r="F8652" i="1" s="1"/>
  <c r="M8652" i="1" s="1"/>
  <c r="F8653" i="1" s="1"/>
  <c r="M8653" i="1" s="1"/>
  <c r="F8654" i="1" s="1"/>
  <c r="M8654" i="1" s="1"/>
  <c r="F8655" i="1" s="1"/>
  <c r="M8655" i="1" s="1"/>
  <c r="F8656" i="1" s="1"/>
  <c r="M8656" i="1" s="1"/>
  <c r="F8657" i="1" s="1"/>
  <c r="M8657" i="1" s="1"/>
  <c r="F8658" i="1" s="1"/>
  <c r="M8658" i="1" s="1"/>
  <c r="F8659" i="1" s="1"/>
  <c r="M8659" i="1" s="1"/>
  <c r="F8660" i="1" s="1"/>
  <c r="M8660" i="1" s="1"/>
  <c r="F8661" i="1" s="1"/>
  <c r="M8661" i="1" s="1"/>
  <c r="F8662" i="1" s="1"/>
  <c r="M8662" i="1" s="1"/>
  <c r="F8663" i="1" s="1"/>
  <c r="M8663" i="1" s="1"/>
  <c r="F8664" i="1" s="1"/>
  <c r="M8664" i="1" s="1"/>
  <c r="F8665" i="1" s="1"/>
  <c r="M8665" i="1" s="1"/>
  <c r="F8666" i="1" s="1"/>
  <c r="M8666" i="1" s="1"/>
  <c r="F8667" i="1" s="1"/>
  <c r="M8667" i="1" s="1"/>
  <c r="F8668" i="1" s="1"/>
  <c r="M8668" i="1" s="1"/>
  <c r="F8669" i="1" s="1"/>
  <c r="M8669" i="1" s="1"/>
  <c r="F8670" i="1" s="1"/>
  <c r="M8670" i="1" s="1"/>
  <c r="F8671" i="1" s="1"/>
  <c r="M8671" i="1" s="1"/>
  <c r="F8672" i="1" s="1"/>
  <c r="M8672" i="1" s="1"/>
  <c r="F8673" i="1" s="1"/>
  <c r="M8673" i="1" s="1"/>
  <c r="F8674" i="1" s="1"/>
  <c r="M8674" i="1" s="1"/>
  <c r="F8675" i="1" s="1"/>
  <c r="M8675" i="1" s="1"/>
  <c r="F8676" i="1" s="1"/>
  <c r="M8676" i="1" s="1"/>
  <c r="F8677" i="1" s="1"/>
  <c r="M8677" i="1" s="1"/>
  <c r="F8678" i="1" s="1"/>
  <c r="M8678" i="1" s="1"/>
  <c r="F8679" i="1" s="1"/>
  <c r="M8679" i="1" s="1"/>
  <c r="F8680" i="1" s="1"/>
  <c r="M8680" i="1" s="1"/>
  <c r="F8681" i="1" s="1"/>
  <c r="M8681" i="1" s="1"/>
  <c r="F8682" i="1" s="1"/>
  <c r="M8682" i="1" s="1"/>
  <c r="F8683" i="1" s="1"/>
  <c r="M8683" i="1" s="1"/>
  <c r="F8684" i="1" s="1"/>
  <c r="M8684" i="1" s="1"/>
  <c r="F8685" i="1" s="1"/>
  <c r="M8685" i="1" s="1"/>
  <c r="F8686" i="1" s="1"/>
  <c r="M8686" i="1" s="1"/>
  <c r="F8687" i="1" s="1"/>
  <c r="M8687" i="1" s="1"/>
  <c r="F8688" i="1" s="1"/>
  <c r="M8688" i="1" s="1"/>
  <c r="F8689" i="1" s="1"/>
  <c r="M8689" i="1" s="1"/>
  <c r="F8690" i="1" s="1"/>
  <c r="M8690" i="1" s="1"/>
  <c r="F8691" i="1" s="1"/>
  <c r="M8691" i="1" s="1"/>
  <c r="F8692" i="1" s="1"/>
  <c r="M8692" i="1" s="1"/>
  <c r="F8693" i="1" s="1"/>
  <c r="M8693" i="1" s="1"/>
  <c r="F8694" i="1" s="1"/>
  <c r="M8694" i="1" s="1"/>
  <c r="F8695" i="1" s="1"/>
  <c r="M8695" i="1" s="1"/>
  <c r="F8696" i="1" s="1"/>
  <c r="M8696" i="1" s="1"/>
  <c r="F8697" i="1" s="1"/>
  <c r="M8697" i="1" s="1"/>
  <c r="F8698" i="1" s="1"/>
  <c r="M8698" i="1" s="1"/>
  <c r="F8699" i="1" s="1"/>
  <c r="M8699" i="1" s="1"/>
  <c r="F8700" i="1" s="1"/>
  <c r="M8700" i="1" s="1"/>
  <c r="F8701" i="1" s="1"/>
  <c r="M8701" i="1" s="1"/>
  <c r="F8702" i="1" s="1"/>
  <c r="M8702" i="1" s="1"/>
  <c r="F8703" i="1" s="1"/>
  <c r="M8703" i="1" s="1"/>
  <c r="F8704" i="1" s="1"/>
  <c r="M8704" i="1" s="1"/>
  <c r="F8705" i="1" s="1"/>
  <c r="M8705" i="1" s="1"/>
  <c r="F8706" i="1" s="1"/>
  <c r="M8706" i="1" s="1"/>
  <c r="F8707" i="1" s="1"/>
  <c r="M8707" i="1" s="1"/>
  <c r="F8708" i="1" s="1"/>
  <c r="M8708" i="1" s="1"/>
  <c r="F8709" i="1" s="1"/>
  <c r="M8709" i="1" s="1"/>
  <c r="F8710" i="1" s="1"/>
  <c r="M8710" i="1" s="1"/>
  <c r="F8711" i="1" s="1"/>
  <c r="M8711" i="1" s="1"/>
  <c r="F8712" i="1" s="1"/>
  <c r="M8712" i="1" s="1"/>
  <c r="F8713" i="1" s="1"/>
  <c r="M8713" i="1" s="1"/>
  <c r="F8714" i="1" s="1"/>
  <c r="M8714" i="1" s="1"/>
  <c r="F8715" i="1" s="1"/>
  <c r="M8715" i="1" s="1"/>
  <c r="F8716" i="1" s="1"/>
  <c r="M8716" i="1" s="1"/>
  <c r="F8717" i="1" s="1"/>
  <c r="M8717" i="1" s="1"/>
  <c r="F8718" i="1" s="1"/>
  <c r="M8718" i="1" s="1"/>
  <c r="F8719" i="1" s="1"/>
  <c r="M8719" i="1" s="1"/>
  <c r="F8720" i="1" s="1"/>
  <c r="M8720" i="1" s="1"/>
  <c r="F8721" i="1" s="1"/>
  <c r="M8721" i="1" s="1"/>
  <c r="F8722" i="1" s="1"/>
  <c r="M8722" i="1" s="1"/>
  <c r="F8723" i="1" s="1"/>
  <c r="M8723" i="1" s="1"/>
  <c r="F8724" i="1" s="1"/>
  <c r="M8724" i="1" s="1"/>
  <c r="F8725" i="1" s="1"/>
  <c r="M8725" i="1" s="1"/>
  <c r="F8726" i="1" s="1"/>
  <c r="M8726" i="1" s="1"/>
  <c r="F8727" i="1" s="1"/>
  <c r="M8727" i="1" s="1"/>
  <c r="F8728" i="1" s="1"/>
  <c r="M8728" i="1" s="1"/>
  <c r="F8729" i="1" s="1"/>
  <c r="M8729" i="1" s="1"/>
  <c r="F8730" i="1" s="1"/>
  <c r="M8730" i="1" s="1"/>
  <c r="F8731" i="1" s="1"/>
  <c r="M8731" i="1" s="1"/>
  <c r="F8732" i="1" s="1"/>
  <c r="M8732" i="1" s="1"/>
  <c r="F8733" i="1" s="1"/>
  <c r="M8733" i="1" s="1"/>
  <c r="F8734" i="1" s="1"/>
  <c r="M8734" i="1" s="1"/>
  <c r="F8735" i="1" s="1"/>
  <c r="M8735" i="1" s="1"/>
  <c r="F8736" i="1" s="1"/>
  <c r="M8736" i="1" s="1"/>
  <c r="F8737" i="1" s="1"/>
  <c r="M8737" i="1" s="1"/>
  <c r="F8738" i="1" s="1"/>
  <c r="M8738" i="1" s="1"/>
  <c r="F8739" i="1" s="1"/>
  <c r="M8739" i="1" s="1"/>
  <c r="F8740" i="1" s="1"/>
  <c r="M8740" i="1" s="1"/>
  <c r="F8741" i="1" s="1"/>
  <c r="M8741" i="1" s="1"/>
  <c r="F8742" i="1" s="1"/>
  <c r="M8742" i="1" s="1"/>
  <c r="F8743" i="1" s="1"/>
  <c r="M8743" i="1" s="1"/>
  <c r="F8744" i="1" s="1"/>
  <c r="M8744" i="1" s="1"/>
  <c r="F8745" i="1" s="1"/>
  <c r="M8745" i="1" s="1"/>
  <c r="F8746" i="1" s="1"/>
  <c r="M8746" i="1" s="1"/>
  <c r="F8747" i="1" s="1"/>
  <c r="M8747" i="1" s="1"/>
  <c r="F8748" i="1" s="1"/>
  <c r="M8748" i="1" s="1"/>
  <c r="F8749" i="1" s="1"/>
  <c r="M8749" i="1" s="1"/>
  <c r="F8750" i="1" s="1"/>
  <c r="M8750" i="1" s="1"/>
  <c r="F8751" i="1" s="1"/>
  <c r="M8751" i="1" s="1"/>
  <c r="F8752" i="1" s="1"/>
  <c r="M8752" i="1" s="1"/>
  <c r="F8753" i="1" s="1"/>
  <c r="M8753" i="1" s="1"/>
  <c r="F8754" i="1" s="1"/>
  <c r="M8754" i="1" s="1"/>
  <c r="F8755" i="1" s="1"/>
  <c r="M8755" i="1" s="1"/>
  <c r="F8756" i="1" s="1"/>
  <c r="M8756" i="1" s="1"/>
  <c r="F8757" i="1" s="1"/>
  <c r="M8757" i="1" s="1"/>
  <c r="F8758" i="1" s="1"/>
  <c r="M8758" i="1" s="1"/>
  <c r="F8759" i="1" s="1"/>
  <c r="M8759" i="1" s="1"/>
  <c r="F8760" i="1" s="1"/>
  <c r="M8760" i="1" s="1"/>
  <c r="F8761" i="1" s="1"/>
  <c r="M8761" i="1" s="1"/>
  <c r="F8762" i="1" s="1"/>
  <c r="M8762" i="1" s="1"/>
  <c r="F8763" i="1" s="1"/>
  <c r="M8763" i="1" s="1"/>
  <c r="F8764" i="1" s="1"/>
  <c r="M8764" i="1" s="1"/>
  <c r="F8765" i="1" s="1"/>
  <c r="M8765" i="1" s="1"/>
  <c r="F8766" i="1" s="1"/>
  <c r="M8766" i="1" s="1"/>
  <c r="F8767" i="1" s="1"/>
  <c r="M8767" i="1" s="1"/>
  <c r="F8768" i="1" s="1"/>
  <c r="M8768" i="1" s="1"/>
  <c r="F8769" i="1" s="1"/>
  <c r="M8769" i="1" s="1"/>
  <c r="F8770" i="1" s="1"/>
  <c r="M8770" i="1" s="1"/>
  <c r="F8771" i="1" s="1"/>
  <c r="M8771" i="1" s="1"/>
  <c r="F8772" i="1" s="1"/>
  <c r="M8772" i="1" s="1"/>
  <c r="F8773" i="1" s="1"/>
  <c r="M8773" i="1" s="1"/>
  <c r="F8774" i="1" s="1"/>
  <c r="M8774" i="1" s="1"/>
  <c r="F8775" i="1" s="1"/>
  <c r="M8775" i="1" s="1"/>
  <c r="F8776" i="1" s="1"/>
  <c r="M8776" i="1" s="1"/>
  <c r="F8777" i="1" s="1"/>
  <c r="M8777" i="1" s="1"/>
  <c r="F8778" i="1" s="1"/>
  <c r="M8778" i="1" s="1"/>
  <c r="F8779" i="1" s="1"/>
  <c r="M8779" i="1" s="1"/>
  <c r="F8780" i="1" s="1"/>
  <c r="M8780" i="1" s="1"/>
  <c r="F8781" i="1" s="1"/>
  <c r="M8781" i="1" s="1"/>
  <c r="F8782" i="1" s="1"/>
  <c r="M8782" i="1" s="1"/>
  <c r="F8783" i="1" s="1"/>
  <c r="M8783" i="1" s="1"/>
  <c r="F8784" i="1" s="1"/>
  <c r="M8784" i="1" s="1"/>
  <c r="F8785" i="1" s="1"/>
  <c r="M8785" i="1" s="1"/>
  <c r="F8786" i="1" s="1"/>
  <c r="M8786" i="1" s="1"/>
  <c r="F8787" i="1" s="1"/>
  <c r="M8787" i="1" s="1"/>
  <c r="F8788" i="1" s="1"/>
  <c r="M8788" i="1" s="1"/>
  <c r="F8789" i="1" s="1"/>
  <c r="M8789" i="1" s="1"/>
  <c r="F8790" i="1" s="1"/>
  <c r="M8790" i="1" s="1"/>
  <c r="F8791" i="1" s="1"/>
  <c r="M8791" i="1" s="1"/>
  <c r="F8792" i="1" s="1"/>
  <c r="M8792" i="1" s="1"/>
  <c r="F8793" i="1" s="1"/>
  <c r="M8793" i="1" s="1"/>
  <c r="F8794" i="1" s="1"/>
  <c r="M8794" i="1" s="1"/>
  <c r="F8795" i="1" s="1"/>
  <c r="M8795" i="1" s="1"/>
  <c r="F8796" i="1" s="1"/>
  <c r="M8796" i="1" s="1"/>
  <c r="F8797" i="1" s="1"/>
  <c r="M8797" i="1" s="1"/>
  <c r="F8798" i="1" s="1"/>
  <c r="M8798" i="1" s="1"/>
  <c r="F8799" i="1" s="1"/>
  <c r="M8799" i="1" s="1"/>
  <c r="F8800" i="1" s="1"/>
  <c r="M8800" i="1" s="1"/>
  <c r="F8801" i="1" s="1"/>
  <c r="M8801" i="1" s="1"/>
  <c r="F8802" i="1" s="1"/>
  <c r="M8802" i="1" s="1"/>
  <c r="F8803" i="1" s="1"/>
  <c r="M8803" i="1" s="1"/>
  <c r="F8804" i="1" s="1"/>
  <c r="M8804" i="1" s="1"/>
  <c r="F8805" i="1" s="1"/>
  <c r="M8805" i="1" s="1"/>
  <c r="F8806" i="1" s="1"/>
  <c r="M8806" i="1" s="1"/>
  <c r="F8807" i="1" s="1"/>
  <c r="M8807" i="1" s="1"/>
  <c r="F8808" i="1" s="1"/>
  <c r="M8808" i="1" s="1"/>
  <c r="F8809" i="1" s="1"/>
  <c r="M8809" i="1" s="1"/>
  <c r="F8810" i="1" s="1"/>
  <c r="M8810" i="1" s="1"/>
  <c r="F8811" i="1" s="1"/>
  <c r="M8811" i="1" s="1"/>
  <c r="F8812" i="1" s="1"/>
  <c r="M8812" i="1" s="1"/>
  <c r="F8813" i="1" s="1"/>
  <c r="M8813" i="1" s="1"/>
  <c r="F8814" i="1" s="1"/>
  <c r="M8814" i="1" s="1"/>
  <c r="F8815" i="1" s="1"/>
  <c r="M8815" i="1" s="1"/>
  <c r="F8816" i="1" s="1"/>
  <c r="M8816" i="1" s="1"/>
  <c r="F8817" i="1" s="1"/>
  <c r="M8817" i="1" s="1"/>
  <c r="F8818" i="1" s="1"/>
  <c r="M8818" i="1" s="1"/>
  <c r="F8819" i="1" s="1"/>
  <c r="M8819" i="1" s="1"/>
  <c r="F8820" i="1" s="1"/>
  <c r="M8820" i="1" s="1"/>
  <c r="F8821" i="1" s="1"/>
  <c r="M8821" i="1" s="1"/>
  <c r="F8822" i="1" s="1"/>
  <c r="M8822" i="1" s="1"/>
  <c r="F8823" i="1" s="1"/>
  <c r="M8823" i="1" s="1"/>
  <c r="F8824" i="1" s="1"/>
  <c r="M8824" i="1" s="1"/>
  <c r="F8825" i="1" s="1"/>
  <c r="M8825" i="1" s="1"/>
  <c r="F8826" i="1" s="1"/>
  <c r="M8826" i="1" s="1"/>
  <c r="F8827" i="1" s="1"/>
  <c r="M8827" i="1" s="1"/>
  <c r="F8828" i="1" s="1"/>
  <c r="M8828" i="1" s="1"/>
  <c r="F8829" i="1" s="1"/>
  <c r="M8829" i="1" s="1"/>
  <c r="F8830" i="1" s="1"/>
  <c r="M8830" i="1" s="1"/>
  <c r="F8831" i="1" s="1"/>
  <c r="M8831" i="1" s="1"/>
  <c r="F8832" i="1" s="1"/>
  <c r="M8832" i="1" s="1"/>
  <c r="F8833" i="1" s="1"/>
  <c r="M8833" i="1" s="1"/>
  <c r="F8834" i="1" s="1"/>
  <c r="M8834" i="1" s="1"/>
  <c r="F8835" i="1" s="1"/>
  <c r="M8835" i="1" s="1"/>
  <c r="F8836" i="1" s="1"/>
  <c r="M8836" i="1" s="1"/>
  <c r="F8837" i="1" s="1"/>
  <c r="M8837" i="1" s="1"/>
  <c r="F8838" i="1" s="1"/>
  <c r="M8838" i="1" s="1"/>
  <c r="F8839" i="1" s="1"/>
  <c r="M8839" i="1" s="1"/>
  <c r="F8840" i="1" s="1"/>
  <c r="M8840" i="1" s="1"/>
  <c r="F8841" i="1" s="1"/>
  <c r="M8841" i="1" s="1"/>
  <c r="F8842" i="1" s="1"/>
  <c r="M8842" i="1" s="1"/>
  <c r="F8843" i="1" s="1"/>
  <c r="M8843" i="1" s="1"/>
  <c r="F8844" i="1" s="1"/>
  <c r="M8844" i="1" s="1"/>
  <c r="F8845" i="1" s="1"/>
  <c r="M8845" i="1" s="1"/>
  <c r="F8846" i="1" s="1"/>
  <c r="M8846" i="1" s="1"/>
  <c r="F8847" i="1" s="1"/>
  <c r="M8847" i="1" s="1"/>
  <c r="F8848" i="1" s="1"/>
  <c r="M8848" i="1" s="1"/>
  <c r="F8849" i="1" s="1"/>
  <c r="M8849" i="1" s="1"/>
  <c r="F8850" i="1" s="1"/>
  <c r="M8850" i="1" s="1"/>
  <c r="F8851" i="1" s="1"/>
  <c r="M8851" i="1" s="1"/>
  <c r="F8852" i="1" s="1"/>
  <c r="M8852" i="1" s="1"/>
  <c r="F8853" i="1" s="1"/>
  <c r="M8853" i="1" s="1"/>
  <c r="F8854" i="1" s="1"/>
  <c r="M8854" i="1" s="1"/>
  <c r="F8855" i="1" s="1"/>
  <c r="M8855" i="1" s="1"/>
  <c r="F8856" i="1" s="1"/>
  <c r="M8856" i="1" s="1"/>
  <c r="F8857" i="1" s="1"/>
  <c r="M8857" i="1" s="1"/>
  <c r="F8858" i="1" s="1"/>
  <c r="M8858" i="1" s="1"/>
  <c r="F8859" i="1" s="1"/>
  <c r="M8859" i="1" s="1"/>
  <c r="F8860" i="1" s="1"/>
  <c r="M8860" i="1" s="1"/>
  <c r="F8861" i="1" s="1"/>
  <c r="M8861" i="1" s="1"/>
  <c r="F8862" i="1" s="1"/>
  <c r="M8862" i="1" s="1"/>
  <c r="F8863" i="1" s="1"/>
  <c r="M8863" i="1" s="1"/>
  <c r="F8864" i="1" s="1"/>
  <c r="M8864" i="1" s="1"/>
  <c r="F8865" i="1" s="1"/>
  <c r="M8865" i="1" s="1"/>
  <c r="F8866" i="1" s="1"/>
  <c r="M8866" i="1" s="1"/>
  <c r="F8867" i="1" s="1"/>
  <c r="M8867" i="1" s="1"/>
  <c r="F8868" i="1" s="1"/>
  <c r="M8868" i="1" s="1"/>
  <c r="F8869" i="1" s="1"/>
  <c r="M8869" i="1" s="1"/>
  <c r="F8870" i="1" s="1"/>
  <c r="M8870" i="1" s="1"/>
  <c r="F8871" i="1" s="1"/>
  <c r="M8871" i="1" s="1"/>
  <c r="F8872" i="1" s="1"/>
  <c r="M8872" i="1" s="1"/>
  <c r="F8873" i="1" s="1"/>
  <c r="M8873" i="1" s="1"/>
  <c r="F8874" i="1" s="1"/>
  <c r="M8874" i="1" s="1"/>
  <c r="F8875" i="1" s="1"/>
  <c r="M8875" i="1" s="1"/>
  <c r="F8876" i="1" s="1"/>
  <c r="M8876" i="1" s="1"/>
  <c r="F8877" i="1" s="1"/>
  <c r="M8877" i="1" s="1"/>
  <c r="F8878" i="1" s="1"/>
  <c r="M8878" i="1" s="1"/>
  <c r="F8879" i="1" s="1"/>
  <c r="M8879" i="1" s="1"/>
  <c r="F8880" i="1" s="1"/>
  <c r="M8880" i="1" s="1"/>
  <c r="F8881" i="1" s="1"/>
  <c r="M8881" i="1" s="1"/>
  <c r="F8882" i="1" s="1"/>
  <c r="M8882" i="1" s="1"/>
  <c r="F8883" i="1" s="1"/>
  <c r="M8883" i="1" s="1"/>
  <c r="F8884" i="1" s="1"/>
  <c r="M8884" i="1" s="1"/>
  <c r="F8885" i="1" s="1"/>
  <c r="M8885" i="1" s="1"/>
  <c r="F8886" i="1" s="1"/>
  <c r="M8886" i="1" s="1"/>
  <c r="F8887" i="1" s="1"/>
  <c r="M8887" i="1" s="1"/>
  <c r="F8888" i="1" s="1"/>
  <c r="M8888" i="1" s="1"/>
  <c r="F8889" i="1" s="1"/>
  <c r="M8889" i="1" s="1"/>
  <c r="F8890" i="1" s="1"/>
  <c r="M8890" i="1" s="1"/>
  <c r="F8891" i="1" s="1"/>
  <c r="M8891" i="1" s="1"/>
  <c r="F8892" i="1" s="1"/>
  <c r="M8892" i="1" s="1"/>
  <c r="F8893" i="1" s="1"/>
  <c r="M8893" i="1" s="1"/>
  <c r="F8894" i="1" s="1"/>
  <c r="M8894" i="1" s="1"/>
  <c r="F8895" i="1" s="1"/>
  <c r="M8895" i="1" s="1"/>
  <c r="F8896" i="1" s="1"/>
  <c r="M8896" i="1" s="1"/>
  <c r="F8897" i="1" s="1"/>
  <c r="M8897" i="1" s="1"/>
  <c r="F8898" i="1" s="1"/>
  <c r="M8898" i="1" s="1"/>
  <c r="F8899" i="1" s="1"/>
  <c r="M8899" i="1" s="1"/>
  <c r="F8900" i="1" s="1"/>
  <c r="M8900" i="1" s="1"/>
  <c r="F8901" i="1" s="1"/>
  <c r="M8901" i="1" s="1"/>
  <c r="F8902" i="1" s="1"/>
  <c r="M8902" i="1" s="1"/>
  <c r="F8903" i="1" s="1"/>
  <c r="M8903" i="1" s="1"/>
  <c r="F8904" i="1" s="1"/>
  <c r="M8904" i="1" s="1"/>
  <c r="F8905" i="1" s="1"/>
  <c r="M8905" i="1" s="1"/>
  <c r="F8906" i="1" s="1"/>
  <c r="M8906" i="1" s="1"/>
  <c r="F8907" i="1" s="1"/>
  <c r="M8907" i="1" s="1"/>
  <c r="F8908" i="1" s="1"/>
  <c r="M8908" i="1" s="1"/>
  <c r="F8909" i="1" s="1"/>
  <c r="M8909" i="1" s="1"/>
  <c r="F8910" i="1" s="1"/>
  <c r="M8910" i="1" s="1"/>
  <c r="F8911" i="1" s="1"/>
  <c r="M8911" i="1" s="1"/>
  <c r="F8912" i="1" s="1"/>
  <c r="M8912" i="1" s="1"/>
  <c r="F8913" i="1" s="1"/>
  <c r="M8913" i="1" s="1"/>
  <c r="F8914" i="1" s="1"/>
  <c r="M8914" i="1" s="1"/>
  <c r="F8915" i="1" s="1"/>
  <c r="M8915" i="1" s="1"/>
  <c r="F8916" i="1" s="1"/>
  <c r="M8916" i="1" s="1"/>
  <c r="F8917" i="1" s="1"/>
  <c r="M8917" i="1" s="1"/>
  <c r="F8918" i="1" s="1"/>
  <c r="M8918" i="1" s="1"/>
  <c r="F8919" i="1" s="1"/>
  <c r="M8919" i="1" s="1"/>
  <c r="F8920" i="1" s="1"/>
  <c r="M8920" i="1" s="1"/>
  <c r="F8921" i="1" s="1"/>
  <c r="M8921" i="1" s="1"/>
  <c r="F8922" i="1" s="1"/>
  <c r="M8922" i="1" s="1"/>
  <c r="F8923" i="1" s="1"/>
  <c r="M8923" i="1" s="1"/>
  <c r="F8924" i="1" s="1"/>
  <c r="M8924" i="1" s="1"/>
  <c r="F8925" i="1" s="1"/>
  <c r="M8925" i="1" s="1"/>
  <c r="F8926" i="1" s="1"/>
  <c r="M8926" i="1" s="1"/>
  <c r="F8927" i="1" s="1"/>
  <c r="M8927" i="1" s="1"/>
  <c r="F8928" i="1" s="1"/>
  <c r="M8928" i="1" s="1"/>
  <c r="F8929" i="1" s="1"/>
  <c r="M8929" i="1" s="1"/>
  <c r="F8930" i="1" s="1"/>
  <c r="M8930" i="1" s="1"/>
  <c r="F8931" i="1" s="1"/>
  <c r="M8931" i="1" s="1"/>
  <c r="F8932" i="1" s="1"/>
  <c r="M8932" i="1" s="1"/>
  <c r="F8933" i="1" s="1"/>
  <c r="M8933" i="1" s="1"/>
  <c r="F8934" i="1" s="1"/>
  <c r="M8934" i="1" s="1"/>
  <c r="F8935" i="1" s="1"/>
  <c r="M8935" i="1" s="1"/>
  <c r="F8936" i="1" s="1"/>
  <c r="M8936" i="1" s="1"/>
  <c r="F8937" i="1" s="1"/>
  <c r="M8937" i="1" s="1"/>
  <c r="F8938" i="1" s="1"/>
  <c r="M8938" i="1" s="1"/>
  <c r="F8939" i="1" s="1"/>
  <c r="M8939" i="1" s="1"/>
  <c r="F8940" i="1" s="1"/>
  <c r="M8940" i="1" s="1"/>
  <c r="F8941" i="1" s="1"/>
  <c r="M8941" i="1" s="1"/>
  <c r="F8942" i="1" s="1"/>
  <c r="M8942" i="1" s="1"/>
  <c r="F8943" i="1" s="1"/>
  <c r="M8943" i="1" s="1"/>
  <c r="F8944" i="1" s="1"/>
  <c r="M8944" i="1" s="1"/>
  <c r="F8945" i="1" s="1"/>
  <c r="M8945" i="1" s="1"/>
  <c r="F8946" i="1" s="1"/>
  <c r="M8946" i="1" s="1"/>
  <c r="F8947" i="1" s="1"/>
  <c r="M8947" i="1" s="1"/>
  <c r="F8948" i="1" s="1"/>
  <c r="M8948" i="1" s="1"/>
  <c r="F8949" i="1" s="1"/>
  <c r="M8949" i="1" s="1"/>
  <c r="F8950" i="1" s="1"/>
  <c r="M8950" i="1" s="1"/>
  <c r="F8951" i="1" s="1"/>
  <c r="M8951" i="1" s="1"/>
  <c r="F8952" i="1" s="1"/>
  <c r="M8952" i="1" s="1"/>
  <c r="F8953" i="1" s="1"/>
  <c r="M8953" i="1" s="1"/>
  <c r="F8954" i="1" s="1"/>
  <c r="M8954" i="1" s="1"/>
  <c r="F8955" i="1" s="1"/>
  <c r="M8955" i="1" s="1"/>
  <c r="F8956" i="1" s="1"/>
  <c r="M8956" i="1" s="1"/>
  <c r="F8957" i="1" s="1"/>
  <c r="M8957" i="1" s="1"/>
  <c r="F8958" i="1" s="1"/>
  <c r="M8958" i="1" s="1"/>
  <c r="F8959" i="1" s="1"/>
  <c r="M8959" i="1" s="1"/>
  <c r="F8960" i="1" s="1"/>
  <c r="M8960" i="1" s="1"/>
  <c r="F8961" i="1" s="1"/>
  <c r="M8961" i="1" s="1"/>
  <c r="F8962" i="1" s="1"/>
  <c r="M8962" i="1" s="1"/>
  <c r="F8963" i="1" s="1"/>
  <c r="M8963" i="1" s="1"/>
  <c r="F8964" i="1" s="1"/>
  <c r="M8964" i="1" s="1"/>
  <c r="F8965" i="1" s="1"/>
  <c r="M8965" i="1" s="1"/>
  <c r="F8966" i="1" s="1"/>
  <c r="M8966" i="1" s="1"/>
  <c r="F8967" i="1" s="1"/>
  <c r="M8967" i="1" s="1"/>
  <c r="F8968" i="1" s="1"/>
  <c r="M8968" i="1" s="1"/>
  <c r="F8969" i="1" s="1"/>
  <c r="M8969" i="1" s="1"/>
  <c r="F8970" i="1" s="1"/>
  <c r="M8970" i="1" s="1"/>
  <c r="F8971" i="1" s="1"/>
  <c r="M8971" i="1" s="1"/>
  <c r="F8972" i="1" s="1"/>
  <c r="M8972" i="1" s="1"/>
  <c r="F8973" i="1" s="1"/>
  <c r="M8973" i="1" s="1"/>
  <c r="F8974" i="1" s="1"/>
  <c r="M8974" i="1" s="1"/>
  <c r="F8975" i="1" s="1"/>
  <c r="M8975" i="1" s="1"/>
  <c r="F8976" i="1" s="1"/>
  <c r="M8976" i="1" s="1"/>
  <c r="F8977" i="1" s="1"/>
  <c r="M8977" i="1" s="1"/>
  <c r="F8978" i="1" s="1"/>
  <c r="M8978" i="1" s="1"/>
  <c r="F8979" i="1" s="1"/>
  <c r="M8979" i="1" s="1"/>
  <c r="F8980" i="1" s="1"/>
  <c r="M8980" i="1" s="1"/>
  <c r="F8981" i="1" s="1"/>
  <c r="M8981" i="1" s="1"/>
  <c r="F8982" i="1" s="1"/>
  <c r="M8982" i="1" s="1"/>
  <c r="F8983" i="1" s="1"/>
  <c r="M8983" i="1" s="1"/>
  <c r="F8984" i="1" s="1"/>
  <c r="M8984" i="1" s="1"/>
  <c r="F8985" i="1" s="1"/>
  <c r="M8985" i="1" s="1"/>
  <c r="F8986" i="1" s="1"/>
  <c r="M8986" i="1" s="1"/>
  <c r="F8987" i="1" s="1"/>
  <c r="M8987" i="1" s="1"/>
  <c r="F8988" i="1" s="1"/>
  <c r="M8988" i="1" s="1"/>
  <c r="F8989" i="1" s="1"/>
  <c r="M8989" i="1" s="1"/>
  <c r="F8990" i="1" s="1"/>
  <c r="M8990" i="1" s="1"/>
  <c r="F8991" i="1" s="1"/>
  <c r="M8991" i="1" s="1"/>
  <c r="F8992" i="1" s="1"/>
  <c r="M8992" i="1" s="1"/>
  <c r="F8993" i="1" s="1"/>
  <c r="M8993" i="1" s="1"/>
  <c r="F8994" i="1" s="1"/>
  <c r="M8994" i="1" s="1"/>
  <c r="F8995" i="1" s="1"/>
  <c r="M8995" i="1" s="1"/>
  <c r="F8996" i="1" s="1"/>
  <c r="M8996" i="1" s="1"/>
  <c r="F8997" i="1" s="1"/>
  <c r="M8997" i="1" s="1"/>
  <c r="F8998" i="1" s="1"/>
  <c r="M8998" i="1" s="1"/>
  <c r="F8999" i="1" s="1"/>
  <c r="M8999" i="1" s="1"/>
  <c r="F9000" i="1" s="1"/>
  <c r="M9000" i="1" s="1"/>
  <c r="F9001" i="1" s="1"/>
  <c r="M9001" i="1" s="1"/>
  <c r="F9002" i="1" s="1"/>
  <c r="M9002" i="1" s="1"/>
  <c r="F9003" i="1" s="1"/>
  <c r="M9003" i="1" s="1"/>
  <c r="F9004" i="1" s="1"/>
  <c r="M9004" i="1" s="1"/>
  <c r="F9005" i="1" s="1"/>
  <c r="M9005" i="1" s="1"/>
  <c r="F9006" i="1" s="1"/>
  <c r="M9006" i="1" s="1"/>
  <c r="F9007" i="1" s="1"/>
  <c r="M9007" i="1" s="1"/>
  <c r="F9008" i="1" s="1"/>
  <c r="M9008" i="1" s="1"/>
  <c r="F9009" i="1" s="1"/>
  <c r="M9009" i="1" s="1"/>
  <c r="F9010" i="1" s="1"/>
  <c r="M9010" i="1" s="1"/>
  <c r="F9011" i="1" s="1"/>
  <c r="M9011" i="1" s="1"/>
  <c r="F9012" i="1" s="1"/>
  <c r="M9012" i="1" s="1"/>
  <c r="F9013" i="1" s="1"/>
  <c r="M9013" i="1" s="1"/>
  <c r="F9014" i="1" s="1"/>
  <c r="M9014" i="1" s="1"/>
  <c r="F9015" i="1" s="1"/>
  <c r="M9015" i="1" s="1"/>
  <c r="F9016" i="1" s="1"/>
  <c r="M9016" i="1" s="1"/>
  <c r="F9017" i="1" s="1"/>
  <c r="M9017" i="1" s="1"/>
  <c r="F9018" i="1" s="1"/>
  <c r="M9018" i="1" s="1"/>
  <c r="F9019" i="1" s="1"/>
  <c r="M9019" i="1" s="1"/>
  <c r="F9020" i="1" s="1"/>
  <c r="M9020" i="1" s="1"/>
  <c r="F9021" i="1" s="1"/>
  <c r="M9021" i="1" s="1"/>
  <c r="F9022" i="1" s="1"/>
  <c r="M9022" i="1" s="1"/>
  <c r="F9023" i="1" s="1"/>
  <c r="M9023" i="1" s="1"/>
  <c r="F9024" i="1" s="1"/>
  <c r="M9024" i="1" s="1"/>
  <c r="F9025" i="1" s="1"/>
  <c r="M9025" i="1" s="1"/>
  <c r="F9026" i="1" s="1"/>
  <c r="M9026" i="1" s="1"/>
  <c r="F9027" i="1" s="1"/>
  <c r="M9027" i="1" s="1"/>
  <c r="F9028" i="1" s="1"/>
  <c r="M9028" i="1" s="1"/>
  <c r="F9029" i="1" s="1"/>
  <c r="M9029" i="1" s="1"/>
  <c r="F9030" i="1" s="1"/>
  <c r="M9030" i="1" s="1"/>
  <c r="F9031" i="1" s="1"/>
  <c r="M9031" i="1" s="1"/>
  <c r="F9032" i="1" s="1"/>
  <c r="M9032" i="1" s="1"/>
  <c r="F9033" i="1" s="1"/>
  <c r="M9033" i="1" s="1"/>
  <c r="F9034" i="1" s="1"/>
  <c r="M9034" i="1" s="1"/>
  <c r="F9035" i="1" s="1"/>
  <c r="M9035" i="1" s="1"/>
  <c r="F9036" i="1" s="1"/>
  <c r="M9036" i="1" s="1"/>
  <c r="F9037" i="1" s="1"/>
  <c r="M9037" i="1" s="1"/>
  <c r="F9038" i="1" s="1"/>
  <c r="M9038" i="1" s="1"/>
  <c r="F9039" i="1" s="1"/>
  <c r="M9039" i="1" s="1"/>
  <c r="F9040" i="1" s="1"/>
  <c r="M9040" i="1" s="1"/>
  <c r="F9041" i="1" s="1"/>
  <c r="M9041" i="1" s="1"/>
  <c r="F9042" i="1" s="1"/>
  <c r="M9042" i="1" s="1"/>
  <c r="F9043" i="1" s="1"/>
  <c r="M9043" i="1" s="1"/>
  <c r="F9044" i="1" s="1"/>
  <c r="M9044" i="1" s="1"/>
  <c r="F9045" i="1" s="1"/>
  <c r="M9045" i="1" s="1"/>
  <c r="F9046" i="1" s="1"/>
  <c r="M9046" i="1" s="1"/>
  <c r="F9047" i="1" s="1"/>
  <c r="M9047" i="1" s="1"/>
  <c r="F9048" i="1" s="1"/>
  <c r="M9048" i="1" s="1"/>
  <c r="F9049" i="1" s="1"/>
  <c r="M9049" i="1" s="1"/>
  <c r="F9050" i="1" s="1"/>
  <c r="M9050" i="1" s="1"/>
  <c r="F9051" i="1" s="1"/>
  <c r="M9051" i="1" s="1"/>
  <c r="F9052" i="1" s="1"/>
  <c r="M9052" i="1" s="1"/>
  <c r="F9053" i="1" s="1"/>
  <c r="M9053" i="1" s="1"/>
  <c r="F9054" i="1" s="1"/>
  <c r="M9054" i="1" s="1"/>
  <c r="F9055" i="1" s="1"/>
  <c r="M9055" i="1" s="1"/>
  <c r="F9056" i="1" s="1"/>
  <c r="M9056" i="1" s="1"/>
  <c r="F9057" i="1" s="1"/>
  <c r="M9057" i="1" s="1"/>
  <c r="F9058" i="1" s="1"/>
  <c r="M9058" i="1" s="1"/>
  <c r="F9059" i="1" s="1"/>
  <c r="M9059" i="1" s="1"/>
  <c r="F9060" i="1" s="1"/>
  <c r="M9060" i="1" s="1"/>
  <c r="F9061" i="1" s="1"/>
  <c r="M9061" i="1" s="1"/>
  <c r="F9062" i="1" s="1"/>
  <c r="M9062" i="1" s="1"/>
  <c r="F9063" i="1" s="1"/>
  <c r="M9063" i="1" s="1"/>
  <c r="F9064" i="1" s="1"/>
  <c r="M9064" i="1" s="1"/>
  <c r="F9065" i="1" s="1"/>
  <c r="M9065" i="1" s="1"/>
  <c r="F9066" i="1" s="1"/>
  <c r="M9066" i="1" s="1"/>
  <c r="F9067" i="1" s="1"/>
  <c r="M9067" i="1" s="1"/>
  <c r="F9068" i="1" s="1"/>
  <c r="M9068" i="1" s="1"/>
  <c r="F9069" i="1" s="1"/>
  <c r="M9069" i="1" s="1"/>
  <c r="F9070" i="1" s="1"/>
  <c r="M9070" i="1" s="1"/>
  <c r="F9071" i="1" s="1"/>
  <c r="M9071" i="1" s="1"/>
  <c r="F9072" i="1" s="1"/>
  <c r="M9072" i="1" s="1"/>
  <c r="F9073" i="1" s="1"/>
  <c r="M9073" i="1" s="1"/>
  <c r="F9074" i="1" s="1"/>
  <c r="M9074" i="1" s="1"/>
  <c r="F9075" i="1" s="1"/>
  <c r="M9075" i="1" s="1"/>
  <c r="F9076" i="1" s="1"/>
  <c r="M9076" i="1" s="1"/>
  <c r="F9077" i="1" s="1"/>
  <c r="M9077" i="1" s="1"/>
  <c r="F9078" i="1" s="1"/>
  <c r="M9078" i="1" s="1"/>
  <c r="F9079" i="1" s="1"/>
  <c r="M9079" i="1" s="1"/>
  <c r="F9080" i="1" s="1"/>
  <c r="M9080" i="1" s="1"/>
  <c r="F9081" i="1" s="1"/>
  <c r="M9081" i="1" s="1"/>
  <c r="F9082" i="1" s="1"/>
  <c r="M9082" i="1" s="1"/>
  <c r="F9083" i="1" s="1"/>
  <c r="M9083" i="1" s="1"/>
  <c r="F9084" i="1" s="1"/>
  <c r="M9084" i="1" s="1"/>
  <c r="F9085" i="1" s="1"/>
  <c r="M9085" i="1" s="1"/>
  <c r="F9086" i="1" s="1"/>
  <c r="M9086" i="1" s="1"/>
  <c r="F9087" i="1" s="1"/>
  <c r="M9087" i="1" s="1"/>
  <c r="F9088" i="1" s="1"/>
  <c r="M9088" i="1" s="1"/>
  <c r="F9089" i="1" s="1"/>
  <c r="M9089" i="1" s="1"/>
  <c r="F9090" i="1" s="1"/>
  <c r="M9090" i="1" s="1"/>
  <c r="F9091" i="1" s="1"/>
  <c r="M9091" i="1" s="1"/>
  <c r="F9092" i="1" s="1"/>
  <c r="M9092" i="1" s="1"/>
  <c r="F9093" i="1" s="1"/>
  <c r="M9093" i="1" s="1"/>
  <c r="F9094" i="1" s="1"/>
  <c r="M9094" i="1" s="1"/>
  <c r="F9095" i="1" s="1"/>
  <c r="M9095" i="1" s="1"/>
  <c r="F9096" i="1" s="1"/>
  <c r="M9096" i="1" s="1"/>
  <c r="F9097" i="1" s="1"/>
  <c r="M9097" i="1" s="1"/>
  <c r="F9098" i="1" s="1"/>
  <c r="M9098" i="1" s="1"/>
  <c r="F9099" i="1" s="1"/>
  <c r="M9099" i="1" s="1"/>
  <c r="F9100" i="1" s="1"/>
  <c r="M9100" i="1" s="1"/>
  <c r="F9101" i="1" s="1"/>
  <c r="M9101" i="1" s="1"/>
  <c r="F9102" i="1" s="1"/>
  <c r="M9102" i="1" s="1"/>
  <c r="F9103" i="1" s="1"/>
  <c r="M9103" i="1" s="1"/>
  <c r="F9104" i="1" s="1"/>
  <c r="M9104" i="1" s="1"/>
  <c r="F9105" i="1" s="1"/>
  <c r="M9105" i="1" s="1"/>
  <c r="F9106" i="1" s="1"/>
  <c r="M9106" i="1" s="1"/>
  <c r="F9107" i="1" s="1"/>
  <c r="M9107" i="1" s="1"/>
  <c r="F9108" i="1" s="1"/>
  <c r="M9108" i="1" s="1"/>
  <c r="F9109" i="1" s="1"/>
  <c r="M9109" i="1" s="1"/>
  <c r="F9110" i="1" s="1"/>
  <c r="M9110" i="1" s="1"/>
  <c r="F9111" i="1" s="1"/>
  <c r="M9111" i="1" s="1"/>
  <c r="F9112" i="1" s="1"/>
  <c r="M9112" i="1" s="1"/>
  <c r="F9113" i="1" s="1"/>
  <c r="M9113" i="1" s="1"/>
  <c r="F9114" i="1" s="1"/>
  <c r="M9114" i="1" s="1"/>
  <c r="F9115" i="1" s="1"/>
  <c r="M9115" i="1" s="1"/>
  <c r="F9116" i="1" s="1"/>
  <c r="M9116" i="1" s="1"/>
  <c r="F9117" i="1" s="1"/>
  <c r="M9117" i="1" s="1"/>
  <c r="F9118" i="1" s="1"/>
  <c r="M9118" i="1" s="1"/>
  <c r="F9119" i="1" s="1"/>
  <c r="M9119" i="1" s="1"/>
  <c r="F9120" i="1" s="1"/>
  <c r="M9120" i="1" s="1"/>
  <c r="F9121" i="1" s="1"/>
  <c r="M9121" i="1" s="1"/>
  <c r="F9122" i="1" s="1"/>
  <c r="M9122" i="1" s="1"/>
  <c r="F9123" i="1" s="1"/>
  <c r="M9123" i="1" s="1"/>
  <c r="F9124" i="1" s="1"/>
  <c r="M9124" i="1" s="1"/>
  <c r="F9125" i="1" s="1"/>
  <c r="M9125" i="1" s="1"/>
  <c r="F9126" i="1" s="1"/>
  <c r="M9126" i="1" s="1"/>
  <c r="F9127" i="1" s="1"/>
  <c r="M9127" i="1" s="1"/>
  <c r="F9128" i="1" s="1"/>
  <c r="M9128" i="1" s="1"/>
  <c r="F9129" i="1" s="1"/>
  <c r="M9129" i="1" s="1"/>
  <c r="F9130" i="1" s="1"/>
  <c r="M9130" i="1" s="1"/>
  <c r="F9131" i="1" s="1"/>
  <c r="M9131" i="1" s="1"/>
  <c r="F9132" i="1" s="1"/>
  <c r="M9132" i="1" s="1"/>
  <c r="F9133" i="1" s="1"/>
  <c r="M9133" i="1" s="1"/>
  <c r="F9134" i="1" s="1"/>
  <c r="M9134" i="1" s="1"/>
  <c r="F9135" i="1" s="1"/>
  <c r="M9135" i="1" s="1"/>
  <c r="F9136" i="1" s="1"/>
  <c r="M9136" i="1" s="1"/>
  <c r="F9137" i="1" s="1"/>
  <c r="M9137" i="1" s="1"/>
  <c r="F9138" i="1" s="1"/>
  <c r="M9138" i="1" s="1"/>
  <c r="F9139" i="1" s="1"/>
  <c r="M9139" i="1" s="1"/>
  <c r="F9140" i="1" s="1"/>
  <c r="M9140" i="1" s="1"/>
  <c r="F9141" i="1" s="1"/>
  <c r="M9141" i="1" s="1"/>
  <c r="F9142" i="1" s="1"/>
  <c r="M9142" i="1" s="1"/>
  <c r="F9143" i="1" s="1"/>
  <c r="M9143" i="1" s="1"/>
  <c r="F9144" i="1" s="1"/>
  <c r="M9144" i="1" s="1"/>
  <c r="F9145" i="1" s="1"/>
  <c r="M9145" i="1" s="1"/>
  <c r="F9146" i="1" s="1"/>
  <c r="M9146" i="1" s="1"/>
  <c r="F9147" i="1" s="1"/>
  <c r="M9147" i="1" s="1"/>
  <c r="F9148" i="1" s="1"/>
  <c r="M9148" i="1" s="1"/>
  <c r="F9149" i="1" s="1"/>
  <c r="M9149" i="1" s="1"/>
  <c r="F9150" i="1" s="1"/>
  <c r="M9150" i="1" s="1"/>
  <c r="F9151" i="1" s="1"/>
  <c r="M9151" i="1" s="1"/>
  <c r="F9152" i="1" s="1"/>
  <c r="M9152" i="1" s="1"/>
  <c r="F9153" i="1" s="1"/>
  <c r="M9153" i="1" s="1"/>
  <c r="F9154" i="1" s="1"/>
  <c r="M9154" i="1" s="1"/>
  <c r="F9155" i="1" s="1"/>
  <c r="M9155" i="1" s="1"/>
  <c r="F9156" i="1" s="1"/>
  <c r="M9156" i="1" s="1"/>
  <c r="F9157" i="1" s="1"/>
  <c r="M9157" i="1" s="1"/>
  <c r="F9158" i="1" s="1"/>
  <c r="M9158" i="1" s="1"/>
  <c r="F9159" i="1" s="1"/>
  <c r="M9159" i="1" s="1"/>
  <c r="F9160" i="1" s="1"/>
  <c r="M9160" i="1" s="1"/>
  <c r="F9161" i="1" s="1"/>
  <c r="M9161" i="1" s="1"/>
  <c r="F9162" i="1" s="1"/>
  <c r="M9162" i="1" s="1"/>
  <c r="F9163" i="1" s="1"/>
  <c r="M9163" i="1" s="1"/>
  <c r="F9164" i="1" s="1"/>
  <c r="M9164" i="1" s="1"/>
  <c r="F9165" i="1" s="1"/>
  <c r="M9165" i="1" s="1"/>
  <c r="F9166" i="1" s="1"/>
  <c r="M9166" i="1" s="1"/>
  <c r="F9167" i="1" s="1"/>
  <c r="M9167" i="1" s="1"/>
  <c r="F9168" i="1" s="1"/>
  <c r="M9168" i="1" s="1"/>
  <c r="F9169" i="1" s="1"/>
  <c r="M9169" i="1" s="1"/>
  <c r="F9170" i="1" s="1"/>
  <c r="M9170" i="1" s="1"/>
  <c r="F9171" i="1" s="1"/>
  <c r="M9171" i="1" s="1"/>
  <c r="F9172" i="1" s="1"/>
  <c r="M9172" i="1" s="1"/>
  <c r="F9173" i="1" s="1"/>
  <c r="M9173" i="1" s="1"/>
  <c r="F9174" i="1" s="1"/>
  <c r="M9174" i="1" s="1"/>
  <c r="F9175" i="1" s="1"/>
  <c r="M9175" i="1" s="1"/>
  <c r="F9176" i="1" s="1"/>
  <c r="M9176" i="1" s="1"/>
  <c r="F9177" i="1" s="1"/>
  <c r="M9177" i="1" s="1"/>
  <c r="F9178" i="1" s="1"/>
  <c r="M9178" i="1" s="1"/>
  <c r="F9179" i="1" s="1"/>
  <c r="M9179" i="1" s="1"/>
  <c r="F9180" i="1" s="1"/>
  <c r="M9180" i="1" s="1"/>
  <c r="F9181" i="1" s="1"/>
  <c r="M9181" i="1" s="1"/>
  <c r="F9182" i="1" s="1"/>
  <c r="M9182" i="1" s="1"/>
  <c r="F9183" i="1" s="1"/>
  <c r="M9183" i="1" s="1"/>
  <c r="F9184" i="1" s="1"/>
  <c r="M9184" i="1" s="1"/>
  <c r="F9185" i="1" s="1"/>
  <c r="M9185" i="1" s="1"/>
  <c r="F9186" i="1" s="1"/>
  <c r="M9186" i="1" s="1"/>
  <c r="F9187" i="1" s="1"/>
  <c r="M9187" i="1" s="1"/>
  <c r="F9188" i="1" s="1"/>
  <c r="M9188" i="1" s="1"/>
  <c r="F9189" i="1" s="1"/>
  <c r="M9189" i="1" s="1"/>
  <c r="F9190" i="1" s="1"/>
  <c r="M9190" i="1" s="1"/>
  <c r="F9191" i="1" s="1"/>
  <c r="M9191" i="1" s="1"/>
  <c r="F9192" i="1" s="1"/>
  <c r="M9192" i="1" s="1"/>
  <c r="F9193" i="1" s="1"/>
  <c r="M9193" i="1" s="1"/>
  <c r="F9194" i="1" s="1"/>
  <c r="M9194" i="1" s="1"/>
  <c r="F9195" i="1" s="1"/>
  <c r="M9195" i="1" s="1"/>
  <c r="F9196" i="1" s="1"/>
  <c r="M9196" i="1" s="1"/>
  <c r="F9197" i="1" s="1"/>
  <c r="M9197" i="1" s="1"/>
  <c r="F9198" i="1" s="1"/>
  <c r="M9198" i="1" s="1"/>
  <c r="F9199" i="1" s="1"/>
  <c r="M9199" i="1" s="1"/>
  <c r="F9200" i="1" s="1"/>
  <c r="M9200" i="1" s="1"/>
  <c r="F9201" i="1" s="1"/>
  <c r="M9201" i="1" s="1"/>
  <c r="F9202" i="1" s="1"/>
  <c r="M9202" i="1" s="1"/>
  <c r="F9203" i="1" s="1"/>
  <c r="M9203" i="1" s="1"/>
  <c r="F9204" i="1" s="1"/>
  <c r="M9204" i="1" s="1"/>
  <c r="F9205" i="1" s="1"/>
  <c r="M9205" i="1" s="1"/>
  <c r="F9206" i="1" s="1"/>
  <c r="M9206" i="1" s="1"/>
  <c r="F9207" i="1" s="1"/>
  <c r="M9207" i="1" s="1"/>
  <c r="F9208" i="1" s="1"/>
  <c r="M9208" i="1" s="1"/>
  <c r="F9209" i="1" s="1"/>
  <c r="M9209" i="1" s="1"/>
  <c r="F9210" i="1" s="1"/>
  <c r="M9210" i="1" s="1"/>
  <c r="F9211" i="1" s="1"/>
  <c r="M9211" i="1" s="1"/>
  <c r="F9212" i="1" s="1"/>
  <c r="M9212" i="1" s="1"/>
  <c r="F9213" i="1" s="1"/>
  <c r="M9213" i="1" s="1"/>
  <c r="F9214" i="1" s="1"/>
  <c r="M9214" i="1" s="1"/>
  <c r="F9215" i="1" s="1"/>
  <c r="M9215" i="1" s="1"/>
  <c r="F9216" i="1" s="1"/>
  <c r="M9216" i="1" s="1"/>
  <c r="F9217" i="1" s="1"/>
  <c r="M9217" i="1" s="1"/>
  <c r="F9218" i="1" s="1"/>
  <c r="M9218" i="1" s="1"/>
  <c r="F9219" i="1" s="1"/>
  <c r="M9219" i="1" s="1"/>
  <c r="F9220" i="1" s="1"/>
  <c r="M9220" i="1" s="1"/>
  <c r="F9221" i="1" s="1"/>
  <c r="M9221" i="1" s="1"/>
  <c r="F9222" i="1" s="1"/>
  <c r="M9222" i="1" s="1"/>
  <c r="F9223" i="1" s="1"/>
  <c r="M9223" i="1" s="1"/>
  <c r="F9224" i="1" s="1"/>
  <c r="M9224" i="1" s="1"/>
  <c r="F9225" i="1" s="1"/>
  <c r="M9225" i="1" s="1"/>
  <c r="F9226" i="1" s="1"/>
  <c r="M9226" i="1" s="1"/>
  <c r="F9227" i="1" s="1"/>
  <c r="M9227" i="1" s="1"/>
  <c r="F9228" i="1" s="1"/>
  <c r="M9228" i="1" s="1"/>
  <c r="F9229" i="1" s="1"/>
  <c r="M9229" i="1" s="1"/>
  <c r="F9230" i="1" s="1"/>
  <c r="M9230" i="1" s="1"/>
  <c r="F9231" i="1" s="1"/>
  <c r="M9231" i="1" s="1"/>
  <c r="F9232" i="1" s="1"/>
  <c r="M9232" i="1" s="1"/>
  <c r="F9233" i="1" s="1"/>
  <c r="M9233" i="1" s="1"/>
  <c r="F9234" i="1" s="1"/>
  <c r="M9234" i="1" s="1"/>
  <c r="F9235" i="1" s="1"/>
  <c r="M9235" i="1" s="1"/>
  <c r="F9236" i="1" s="1"/>
  <c r="M9236" i="1" s="1"/>
  <c r="F9237" i="1" s="1"/>
  <c r="M9237" i="1" s="1"/>
  <c r="F9238" i="1" s="1"/>
  <c r="M9238" i="1" s="1"/>
  <c r="F9239" i="1" s="1"/>
  <c r="M9239" i="1" s="1"/>
  <c r="F9240" i="1" s="1"/>
  <c r="M9240" i="1" s="1"/>
  <c r="F9241" i="1" s="1"/>
  <c r="M9241" i="1" s="1"/>
  <c r="F9242" i="1" s="1"/>
  <c r="M9242" i="1" s="1"/>
  <c r="F9243" i="1" s="1"/>
  <c r="M9243" i="1" s="1"/>
  <c r="F9244" i="1" s="1"/>
  <c r="M9244" i="1" s="1"/>
  <c r="F9245" i="1" s="1"/>
  <c r="M9245" i="1" s="1"/>
  <c r="F9246" i="1" s="1"/>
  <c r="M9246" i="1" s="1"/>
  <c r="F9247" i="1" s="1"/>
  <c r="M9247" i="1" s="1"/>
  <c r="F9248" i="1" s="1"/>
  <c r="M9248" i="1" s="1"/>
  <c r="F9249" i="1" s="1"/>
  <c r="M9249" i="1" s="1"/>
  <c r="F9250" i="1" s="1"/>
  <c r="M9250" i="1" s="1"/>
  <c r="F9251" i="1" s="1"/>
  <c r="M9251" i="1" s="1"/>
  <c r="F9252" i="1" s="1"/>
  <c r="M9252" i="1" s="1"/>
  <c r="F9253" i="1" s="1"/>
  <c r="M9253" i="1" s="1"/>
  <c r="F9254" i="1" s="1"/>
  <c r="M9254" i="1" s="1"/>
  <c r="F9255" i="1" s="1"/>
  <c r="M9255" i="1" s="1"/>
  <c r="F9256" i="1" s="1"/>
  <c r="M9256" i="1" s="1"/>
  <c r="F9257" i="1" s="1"/>
  <c r="M9257" i="1" s="1"/>
  <c r="F9258" i="1" s="1"/>
  <c r="M9258" i="1" s="1"/>
  <c r="F9259" i="1" s="1"/>
  <c r="M9259" i="1" s="1"/>
  <c r="F9260" i="1" s="1"/>
  <c r="M9260" i="1" s="1"/>
  <c r="F9261" i="1" s="1"/>
  <c r="M9261" i="1" s="1"/>
  <c r="F9262" i="1" s="1"/>
  <c r="M9262" i="1" s="1"/>
  <c r="F9263" i="1" s="1"/>
  <c r="M9263" i="1" s="1"/>
  <c r="F9264" i="1" s="1"/>
  <c r="M9264" i="1" s="1"/>
  <c r="F9265" i="1" s="1"/>
  <c r="M9265" i="1" s="1"/>
  <c r="F9266" i="1" s="1"/>
  <c r="M9266" i="1" s="1"/>
  <c r="F9267" i="1" s="1"/>
  <c r="M9267" i="1" s="1"/>
  <c r="F9268" i="1" s="1"/>
  <c r="M9268" i="1" s="1"/>
  <c r="F9269" i="1" s="1"/>
  <c r="M9269" i="1" s="1"/>
  <c r="F9270" i="1" s="1"/>
  <c r="M9270" i="1" s="1"/>
  <c r="F9271" i="1" s="1"/>
  <c r="M9271" i="1" s="1"/>
  <c r="F9272" i="1" s="1"/>
  <c r="M9272" i="1" s="1"/>
  <c r="F9273" i="1" s="1"/>
  <c r="M9273" i="1" s="1"/>
  <c r="F9274" i="1" s="1"/>
  <c r="M9274" i="1" s="1"/>
  <c r="F9275" i="1" s="1"/>
  <c r="M9275" i="1" s="1"/>
  <c r="F9276" i="1" s="1"/>
  <c r="M9276" i="1" s="1"/>
  <c r="F9277" i="1" s="1"/>
  <c r="M9277" i="1" s="1"/>
  <c r="F9278" i="1" s="1"/>
  <c r="M9278" i="1" s="1"/>
  <c r="F9279" i="1" s="1"/>
  <c r="M9279" i="1" s="1"/>
  <c r="F9280" i="1" s="1"/>
  <c r="M9280" i="1" s="1"/>
  <c r="F9281" i="1" s="1"/>
  <c r="M9281" i="1" s="1"/>
  <c r="F9282" i="1" s="1"/>
  <c r="M9282" i="1" s="1"/>
  <c r="F9283" i="1" s="1"/>
  <c r="M9283" i="1" s="1"/>
  <c r="F9284" i="1" s="1"/>
  <c r="M9284" i="1" s="1"/>
  <c r="F9285" i="1" s="1"/>
  <c r="M9285" i="1" s="1"/>
  <c r="F9286" i="1" s="1"/>
  <c r="M9286" i="1" s="1"/>
  <c r="F9287" i="1" s="1"/>
  <c r="M9287" i="1" s="1"/>
  <c r="F9288" i="1" s="1"/>
  <c r="M9288" i="1" s="1"/>
  <c r="F9289" i="1" s="1"/>
  <c r="M9289" i="1" s="1"/>
  <c r="F9290" i="1" s="1"/>
  <c r="M9290" i="1" s="1"/>
  <c r="F9291" i="1" s="1"/>
  <c r="M9291" i="1" s="1"/>
  <c r="F9292" i="1" s="1"/>
  <c r="M9292" i="1" s="1"/>
  <c r="F9293" i="1" s="1"/>
  <c r="M9293" i="1" s="1"/>
  <c r="F9294" i="1" s="1"/>
  <c r="M9294" i="1" s="1"/>
  <c r="F9295" i="1" s="1"/>
  <c r="M9295" i="1" s="1"/>
  <c r="F9296" i="1" s="1"/>
  <c r="M9296" i="1" s="1"/>
  <c r="F9297" i="1" s="1"/>
  <c r="M9297" i="1" s="1"/>
  <c r="F9298" i="1" s="1"/>
  <c r="M9298" i="1" s="1"/>
  <c r="F9299" i="1" s="1"/>
  <c r="M9299" i="1" s="1"/>
  <c r="F9300" i="1" s="1"/>
  <c r="M9300" i="1" s="1"/>
  <c r="F9301" i="1" s="1"/>
  <c r="M9301" i="1" s="1"/>
  <c r="F9302" i="1" s="1"/>
  <c r="M9302" i="1" s="1"/>
  <c r="F9303" i="1" s="1"/>
  <c r="M9303" i="1" s="1"/>
  <c r="F9304" i="1" s="1"/>
  <c r="M9304" i="1" s="1"/>
  <c r="F9305" i="1" s="1"/>
  <c r="M9305" i="1" s="1"/>
  <c r="F9306" i="1" s="1"/>
  <c r="M9306" i="1" s="1"/>
  <c r="F9307" i="1" s="1"/>
  <c r="M9307" i="1" s="1"/>
  <c r="F9308" i="1" s="1"/>
  <c r="M9308" i="1" s="1"/>
  <c r="F9309" i="1" s="1"/>
  <c r="M9309" i="1" s="1"/>
  <c r="F9310" i="1" s="1"/>
  <c r="M9310" i="1" s="1"/>
  <c r="F9311" i="1" s="1"/>
  <c r="M9311" i="1" s="1"/>
  <c r="F9312" i="1" s="1"/>
  <c r="M9312" i="1" s="1"/>
  <c r="F9313" i="1" s="1"/>
  <c r="M9313" i="1" s="1"/>
  <c r="F9314" i="1" s="1"/>
  <c r="M9314" i="1" s="1"/>
  <c r="F9315" i="1" s="1"/>
  <c r="M9315" i="1" s="1"/>
  <c r="F9316" i="1" s="1"/>
  <c r="M9316" i="1" s="1"/>
  <c r="F9317" i="1" s="1"/>
  <c r="M9317" i="1" s="1"/>
  <c r="F9318" i="1" s="1"/>
  <c r="M9318" i="1" s="1"/>
  <c r="F9319" i="1" s="1"/>
  <c r="M9319" i="1" s="1"/>
  <c r="F9320" i="1" s="1"/>
  <c r="M9320" i="1" s="1"/>
  <c r="F9321" i="1" s="1"/>
  <c r="M9321" i="1" s="1"/>
  <c r="F9322" i="1" s="1"/>
  <c r="M9322" i="1" s="1"/>
  <c r="F9323" i="1" s="1"/>
  <c r="M9323" i="1" s="1"/>
  <c r="F9324" i="1" s="1"/>
  <c r="M9324" i="1" s="1"/>
  <c r="F9325" i="1" s="1"/>
  <c r="M9325" i="1" s="1"/>
  <c r="F9326" i="1" s="1"/>
  <c r="M9326" i="1" s="1"/>
  <c r="F9327" i="1" s="1"/>
  <c r="M9327" i="1" s="1"/>
  <c r="F9328" i="1" s="1"/>
  <c r="M9328" i="1" s="1"/>
  <c r="F9329" i="1" s="1"/>
  <c r="M9329" i="1" s="1"/>
  <c r="F9330" i="1" s="1"/>
  <c r="M9330" i="1" s="1"/>
  <c r="F9331" i="1" s="1"/>
  <c r="M9331" i="1" s="1"/>
  <c r="F9332" i="1" s="1"/>
  <c r="M9332" i="1" s="1"/>
  <c r="F9333" i="1" s="1"/>
  <c r="M9333" i="1" s="1"/>
  <c r="F9334" i="1" s="1"/>
  <c r="M9334" i="1" s="1"/>
  <c r="F9335" i="1" s="1"/>
  <c r="M9335" i="1" s="1"/>
  <c r="F9336" i="1" s="1"/>
  <c r="M9336" i="1" s="1"/>
  <c r="F9337" i="1" s="1"/>
  <c r="M9337" i="1" s="1"/>
  <c r="F9338" i="1" s="1"/>
  <c r="M9338" i="1" s="1"/>
  <c r="F9339" i="1" s="1"/>
  <c r="M9339" i="1" s="1"/>
  <c r="F9340" i="1" s="1"/>
  <c r="M9340" i="1" s="1"/>
  <c r="F9341" i="1" s="1"/>
  <c r="M9341" i="1" s="1"/>
  <c r="F9342" i="1" s="1"/>
  <c r="M9342" i="1" s="1"/>
  <c r="F9343" i="1" s="1"/>
  <c r="M9343" i="1" s="1"/>
  <c r="F9344" i="1" s="1"/>
  <c r="M9344" i="1" s="1"/>
  <c r="F9345" i="1" s="1"/>
  <c r="M9345" i="1" s="1"/>
  <c r="F9346" i="1" s="1"/>
  <c r="M9346" i="1" s="1"/>
  <c r="F9347" i="1" s="1"/>
  <c r="M9347" i="1" s="1"/>
  <c r="F9348" i="1" s="1"/>
  <c r="M9348" i="1" s="1"/>
  <c r="F9349" i="1" s="1"/>
  <c r="M9349" i="1" s="1"/>
  <c r="F9350" i="1" s="1"/>
  <c r="M9350" i="1" s="1"/>
  <c r="F9351" i="1" s="1"/>
  <c r="M9351" i="1" s="1"/>
  <c r="F9352" i="1" s="1"/>
  <c r="M9352" i="1" s="1"/>
  <c r="F9353" i="1" s="1"/>
  <c r="M9353" i="1" s="1"/>
  <c r="F9354" i="1" s="1"/>
  <c r="M9354" i="1" s="1"/>
  <c r="F9355" i="1" s="1"/>
  <c r="M9355" i="1" s="1"/>
  <c r="F9356" i="1" s="1"/>
  <c r="M9356" i="1" s="1"/>
  <c r="F9357" i="1" s="1"/>
  <c r="M9357" i="1" s="1"/>
  <c r="F9358" i="1" s="1"/>
  <c r="M9358" i="1" s="1"/>
  <c r="F9359" i="1" s="1"/>
  <c r="M9359" i="1" s="1"/>
  <c r="F9360" i="1" s="1"/>
  <c r="M9360" i="1" s="1"/>
  <c r="F9361" i="1" s="1"/>
  <c r="M9361" i="1" s="1"/>
  <c r="F9362" i="1" s="1"/>
  <c r="M9362" i="1" s="1"/>
  <c r="F9363" i="1" s="1"/>
  <c r="M9363" i="1" s="1"/>
  <c r="F9364" i="1" s="1"/>
  <c r="M9364" i="1" s="1"/>
  <c r="F9365" i="1" s="1"/>
  <c r="M9365" i="1" s="1"/>
  <c r="F9366" i="1" s="1"/>
  <c r="M9366" i="1" s="1"/>
  <c r="F9367" i="1" s="1"/>
  <c r="M9367" i="1" s="1"/>
  <c r="F9368" i="1" s="1"/>
  <c r="M9368" i="1" s="1"/>
  <c r="F9369" i="1" s="1"/>
  <c r="M9369" i="1" s="1"/>
  <c r="F9370" i="1" s="1"/>
  <c r="M9370" i="1" s="1"/>
  <c r="F9371" i="1" s="1"/>
  <c r="M9371" i="1" s="1"/>
  <c r="F9372" i="1" s="1"/>
  <c r="M9372" i="1" s="1"/>
  <c r="F9373" i="1" s="1"/>
  <c r="M9373" i="1" s="1"/>
  <c r="F9374" i="1" s="1"/>
  <c r="M9374" i="1" s="1"/>
  <c r="F9375" i="1" s="1"/>
  <c r="M9375" i="1" s="1"/>
  <c r="F9376" i="1" s="1"/>
  <c r="M9376" i="1" s="1"/>
  <c r="F9377" i="1" s="1"/>
  <c r="M9377" i="1" s="1"/>
  <c r="F9378" i="1" s="1"/>
  <c r="M9378" i="1" s="1"/>
  <c r="F9379" i="1" s="1"/>
  <c r="M9379" i="1" s="1"/>
  <c r="F9380" i="1" s="1"/>
  <c r="M9380" i="1" s="1"/>
  <c r="F9381" i="1" s="1"/>
  <c r="M9381" i="1" s="1"/>
  <c r="F9382" i="1" s="1"/>
  <c r="M9382" i="1" s="1"/>
  <c r="F9383" i="1" s="1"/>
  <c r="M9383" i="1" s="1"/>
  <c r="F9384" i="1" s="1"/>
  <c r="M9384" i="1" s="1"/>
  <c r="F9385" i="1" s="1"/>
  <c r="M9385" i="1" s="1"/>
  <c r="F9386" i="1" s="1"/>
  <c r="M9386" i="1" s="1"/>
  <c r="F9387" i="1" s="1"/>
  <c r="M9387" i="1" s="1"/>
  <c r="F9388" i="1" s="1"/>
  <c r="M9388" i="1" s="1"/>
  <c r="F9389" i="1" s="1"/>
  <c r="M9389" i="1" s="1"/>
  <c r="F9390" i="1" s="1"/>
  <c r="M9390" i="1" s="1"/>
  <c r="F9391" i="1" s="1"/>
  <c r="M9391" i="1" s="1"/>
  <c r="F9392" i="1" s="1"/>
  <c r="M9392" i="1" s="1"/>
  <c r="F9393" i="1" s="1"/>
  <c r="M9393" i="1" s="1"/>
  <c r="F9394" i="1" s="1"/>
  <c r="M9394" i="1" s="1"/>
  <c r="F9395" i="1" s="1"/>
  <c r="M9395" i="1" s="1"/>
  <c r="F9396" i="1" s="1"/>
  <c r="M9396" i="1" s="1"/>
  <c r="F9397" i="1" s="1"/>
  <c r="M9397" i="1" s="1"/>
  <c r="F9398" i="1" s="1"/>
  <c r="M9398" i="1" s="1"/>
  <c r="F9399" i="1" s="1"/>
  <c r="M9399" i="1" s="1"/>
  <c r="F9400" i="1" s="1"/>
  <c r="M9400" i="1" s="1"/>
  <c r="F9401" i="1" s="1"/>
  <c r="M9401" i="1" s="1"/>
  <c r="F9402" i="1" s="1"/>
  <c r="M9402" i="1" s="1"/>
  <c r="F9403" i="1" s="1"/>
  <c r="M9403" i="1" s="1"/>
  <c r="F9404" i="1" s="1"/>
  <c r="M9404" i="1" s="1"/>
  <c r="F9405" i="1" s="1"/>
  <c r="M9405" i="1" s="1"/>
  <c r="F9406" i="1" s="1"/>
  <c r="M9406" i="1" s="1"/>
  <c r="F9407" i="1" s="1"/>
  <c r="M9407" i="1" s="1"/>
  <c r="F9408" i="1" s="1"/>
  <c r="M9408" i="1" s="1"/>
  <c r="F9409" i="1" s="1"/>
  <c r="M9409" i="1" s="1"/>
  <c r="F9410" i="1" s="1"/>
  <c r="M9410" i="1" s="1"/>
  <c r="F9411" i="1" s="1"/>
  <c r="M9411" i="1" s="1"/>
  <c r="F9412" i="1" s="1"/>
  <c r="M9412" i="1" s="1"/>
  <c r="F9413" i="1" s="1"/>
  <c r="M9413" i="1" s="1"/>
  <c r="F9414" i="1" s="1"/>
  <c r="M9414" i="1" s="1"/>
  <c r="F9415" i="1" s="1"/>
  <c r="M9415" i="1" s="1"/>
  <c r="F9416" i="1" s="1"/>
  <c r="M9416" i="1" s="1"/>
  <c r="F9417" i="1" s="1"/>
  <c r="M9417" i="1" s="1"/>
  <c r="F9418" i="1" s="1"/>
  <c r="M9418" i="1" s="1"/>
  <c r="F9419" i="1" s="1"/>
  <c r="M9419" i="1" s="1"/>
  <c r="F9420" i="1" s="1"/>
  <c r="M9420" i="1" s="1"/>
  <c r="F9421" i="1" s="1"/>
  <c r="M9421" i="1" s="1"/>
  <c r="F9422" i="1" s="1"/>
  <c r="M9422" i="1" s="1"/>
  <c r="F9423" i="1" s="1"/>
  <c r="M9423" i="1" s="1"/>
  <c r="F9424" i="1" s="1"/>
  <c r="M9424" i="1" s="1"/>
  <c r="F9425" i="1" s="1"/>
  <c r="M9425" i="1" s="1"/>
  <c r="F9426" i="1" s="1"/>
  <c r="M9426" i="1" s="1"/>
  <c r="F9427" i="1" s="1"/>
  <c r="M9427" i="1" s="1"/>
  <c r="F9428" i="1" s="1"/>
  <c r="M9428" i="1" s="1"/>
  <c r="F9429" i="1" s="1"/>
  <c r="M9429" i="1" s="1"/>
  <c r="F9430" i="1" s="1"/>
  <c r="M9430" i="1" s="1"/>
  <c r="F9431" i="1" s="1"/>
  <c r="M9431" i="1" s="1"/>
  <c r="F9432" i="1" s="1"/>
  <c r="M9432" i="1" s="1"/>
  <c r="F9433" i="1" s="1"/>
  <c r="M9433" i="1" s="1"/>
  <c r="F9434" i="1" s="1"/>
  <c r="M9434" i="1" s="1"/>
  <c r="F9435" i="1" s="1"/>
  <c r="M9435" i="1" s="1"/>
  <c r="F9436" i="1" s="1"/>
  <c r="M9436" i="1" s="1"/>
  <c r="F9437" i="1" s="1"/>
  <c r="M9437" i="1" s="1"/>
  <c r="F9438" i="1" s="1"/>
  <c r="M9438" i="1" s="1"/>
  <c r="F9439" i="1" s="1"/>
  <c r="M9439" i="1" s="1"/>
  <c r="F9440" i="1" s="1"/>
  <c r="M9440" i="1" s="1"/>
  <c r="F9441" i="1" s="1"/>
  <c r="M9441" i="1" s="1"/>
  <c r="F9442" i="1" s="1"/>
  <c r="M9442" i="1" s="1"/>
  <c r="F9443" i="1" s="1"/>
  <c r="M9443" i="1" s="1"/>
  <c r="F9444" i="1" s="1"/>
  <c r="M9444" i="1" s="1"/>
  <c r="F9445" i="1" s="1"/>
  <c r="M9445" i="1" s="1"/>
  <c r="F9446" i="1" s="1"/>
  <c r="M9446" i="1" s="1"/>
  <c r="F9447" i="1" s="1"/>
  <c r="M9447" i="1" s="1"/>
  <c r="F9448" i="1" s="1"/>
  <c r="M9448" i="1" s="1"/>
  <c r="F9449" i="1" s="1"/>
  <c r="M9449" i="1" s="1"/>
  <c r="F9450" i="1" s="1"/>
  <c r="M9450" i="1" s="1"/>
  <c r="F9451" i="1" s="1"/>
  <c r="M9451" i="1" s="1"/>
  <c r="F9452" i="1" s="1"/>
  <c r="M9452" i="1" s="1"/>
  <c r="F9453" i="1" s="1"/>
  <c r="M9453" i="1" s="1"/>
  <c r="F9454" i="1" s="1"/>
  <c r="M9454" i="1" s="1"/>
  <c r="F9455" i="1" s="1"/>
  <c r="M9455" i="1" s="1"/>
  <c r="F9456" i="1" s="1"/>
  <c r="M9456" i="1" s="1"/>
  <c r="F9457" i="1" s="1"/>
  <c r="M9457" i="1" s="1"/>
  <c r="F9458" i="1" s="1"/>
  <c r="M9458" i="1" s="1"/>
  <c r="F9459" i="1" s="1"/>
  <c r="M9459" i="1" s="1"/>
  <c r="F9460" i="1" s="1"/>
  <c r="M9460" i="1" s="1"/>
  <c r="F9461" i="1" s="1"/>
  <c r="M9461" i="1" s="1"/>
  <c r="F9462" i="1" s="1"/>
  <c r="M9462" i="1" s="1"/>
  <c r="F9463" i="1" s="1"/>
  <c r="M9463" i="1" s="1"/>
  <c r="F9464" i="1" s="1"/>
  <c r="M9464" i="1" s="1"/>
  <c r="F9465" i="1" s="1"/>
  <c r="M9465" i="1" s="1"/>
  <c r="F9466" i="1" s="1"/>
  <c r="M9466" i="1" s="1"/>
  <c r="F9467" i="1" s="1"/>
  <c r="M9467" i="1" s="1"/>
  <c r="F9468" i="1" s="1"/>
  <c r="M9468" i="1" s="1"/>
  <c r="F9469" i="1" s="1"/>
  <c r="M9469" i="1" s="1"/>
  <c r="F9470" i="1" s="1"/>
  <c r="M9470" i="1" s="1"/>
  <c r="F9471" i="1" s="1"/>
  <c r="M9471" i="1" s="1"/>
  <c r="F9472" i="1" s="1"/>
  <c r="M9472" i="1" s="1"/>
  <c r="F9473" i="1" s="1"/>
  <c r="M9473" i="1" s="1"/>
  <c r="F9474" i="1" s="1"/>
  <c r="M9474" i="1" s="1"/>
  <c r="F9475" i="1" s="1"/>
  <c r="M9475" i="1" s="1"/>
  <c r="F9476" i="1" s="1"/>
  <c r="M9476" i="1" s="1"/>
  <c r="F9477" i="1" s="1"/>
  <c r="M9477" i="1" s="1"/>
  <c r="F9478" i="1" s="1"/>
  <c r="M9478" i="1" s="1"/>
  <c r="F9479" i="1" s="1"/>
  <c r="M9479" i="1" s="1"/>
  <c r="F9480" i="1" s="1"/>
  <c r="M9480" i="1" s="1"/>
  <c r="F9481" i="1" s="1"/>
  <c r="M9481" i="1" s="1"/>
  <c r="F9482" i="1" s="1"/>
  <c r="M9482" i="1" s="1"/>
  <c r="F9483" i="1" s="1"/>
  <c r="M9483" i="1" s="1"/>
  <c r="F9484" i="1" s="1"/>
  <c r="M9484" i="1" s="1"/>
  <c r="F9485" i="1" s="1"/>
  <c r="M9485" i="1" s="1"/>
  <c r="F9486" i="1" s="1"/>
  <c r="M9486" i="1" s="1"/>
  <c r="F9487" i="1" s="1"/>
  <c r="M9487" i="1" s="1"/>
  <c r="F9488" i="1" s="1"/>
  <c r="M9488" i="1" s="1"/>
  <c r="F9489" i="1" s="1"/>
  <c r="M9489" i="1" s="1"/>
  <c r="F9490" i="1" s="1"/>
  <c r="M9490" i="1" s="1"/>
  <c r="F9491" i="1" s="1"/>
  <c r="M9491" i="1" s="1"/>
  <c r="F9492" i="1" s="1"/>
  <c r="M9492" i="1" s="1"/>
  <c r="F9493" i="1" s="1"/>
  <c r="M9493" i="1" s="1"/>
  <c r="F9494" i="1" s="1"/>
  <c r="M9494" i="1" s="1"/>
  <c r="F9495" i="1" s="1"/>
  <c r="M9495" i="1" s="1"/>
  <c r="F9496" i="1" s="1"/>
  <c r="M9496" i="1" s="1"/>
  <c r="F9497" i="1" s="1"/>
  <c r="M9497" i="1" s="1"/>
  <c r="F9498" i="1" s="1"/>
  <c r="M9498" i="1" s="1"/>
  <c r="F9499" i="1" s="1"/>
  <c r="M9499" i="1" s="1"/>
  <c r="F9500" i="1" s="1"/>
  <c r="M9500" i="1" s="1"/>
  <c r="F9501" i="1" s="1"/>
  <c r="M9501" i="1" s="1"/>
  <c r="F9502" i="1" s="1"/>
  <c r="M9502" i="1" s="1"/>
  <c r="F9503" i="1" s="1"/>
  <c r="M9503" i="1" s="1"/>
  <c r="F9504" i="1" s="1"/>
  <c r="M9504" i="1" s="1"/>
  <c r="F9505" i="1" s="1"/>
  <c r="M9505" i="1" s="1"/>
  <c r="F9506" i="1" s="1"/>
  <c r="M9506" i="1" s="1"/>
  <c r="F9507" i="1" s="1"/>
  <c r="M9507" i="1" s="1"/>
  <c r="F9508" i="1" s="1"/>
  <c r="M9508" i="1" s="1"/>
  <c r="F9509" i="1" s="1"/>
  <c r="M9509" i="1" s="1"/>
  <c r="F9510" i="1" s="1"/>
  <c r="M9510" i="1" s="1"/>
  <c r="F9511" i="1" s="1"/>
  <c r="M9511" i="1" s="1"/>
  <c r="F9512" i="1" s="1"/>
  <c r="M9512" i="1" s="1"/>
  <c r="F9513" i="1" s="1"/>
  <c r="M9513" i="1" s="1"/>
  <c r="F9514" i="1" s="1"/>
  <c r="M9514" i="1" s="1"/>
  <c r="F9515" i="1" s="1"/>
  <c r="M9515" i="1" s="1"/>
  <c r="F9516" i="1" s="1"/>
  <c r="M9516" i="1" s="1"/>
  <c r="F9517" i="1" s="1"/>
  <c r="M9517" i="1" s="1"/>
  <c r="F9518" i="1" s="1"/>
  <c r="M9518" i="1" s="1"/>
  <c r="F9519" i="1" s="1"/>
  <c r="M9519" i="1" s="1"/>
  <c r="F9520" i="1" s="1"/>
  <c r="M9520" i="1" s="1"/>
  <c r="F9521" i="1" s="1"/>
  <c r="M9521" i="1" s="1"/>
  <c r="F9522" i="1" s="1"/>
  <c r="M9522" i="1" s="1"/>
  <c r="F9523" i="1" s="1"/>
  <c r="M9523" i="1" s="1"/>
  <c r="F9524" i="1" s="1"/>
  <c r="M9524" i="1" s="1"/>
  <c r="F9525" i="1" s="1"/>
  <c r="M9525" i="1" s="1"/>
  <c r="F9526" i="1" s="1"/>
  <c r="M9526" i="1" s="1"/>
  <c r="F9527" i="1" s="1"/>
  <c r="M9527" i="1" s="1"/>
  <c r="F9528" i="1" s="1"/>
  <c r="M9528" i="1" s="1"/>
  <c r="F9529" i="1" s="1"/>
  <c r="M9529" i="1" s="1"/>
  <c r="F9530" i="1" s="1"/>
  <c r="M9530" i="1" s="1"/>
  <c r="F9531" i="1" s="1"/>
  <c r="M9531" i="1" s="1"/>
  <c r="F9532" i="1" s="1"/>
  <c r="M9532" i="1" s="1"/>
  <c r="F9533" i="1" s="1"/>
  <c r="M9533" i="1" s="1"/>
  <c r="F9534" i="1" s="1"/>
  <c r="M9534" i="1" s="1"/>
  <c r="F9535" i="1" s="1"/>
  <c r="M9535" i="1" s="1"/>
  <c r="F9536" i="1" s="1"/>
  <c r="M9536" i="1" s="1"/>
  <c r="F9537" i="1" s="1"/>
  <c r="M9537" i="1" s="1"/>
  <c r="F9538" i="1" s="1"/>
  <c r="M9538" i="1" s="1"/>
  <c r="F9539" i="1" s="1"/>
  <c r="M9539" i="1" s="1"/>
  <c r="F9540" i="1" s="1"/>
  <c r="M9540" i="1" s="1"/>
  <c r="F9541" i="1" s="1"/>
  <c r="M9541" i="1" s="1"/>
  <c r="F9542" i="1" s="1"/>
  <c r="M9542" i="1" s="1"/>
  <c r="F9543" i="1" s="1"/>
  <c r="M9543" i="1" s="1"/>
  <c r="F9544" i="1" s="1"/>
  <c r="M9544" i="1" s="1"/>
  <c r="F9545" i="1" s="1"/>
  <c r="M9545" i="1" s="1"/>
  <c r="F9546" i="1" s="1"/>
  <c r="M9546" i="1" s="1"/>
  <c r="F9547" i="1" s="1"/>
  <c r="M9547" i="1" s="1"/>
  <c r="F9548" i="1" s="1"/>
  <c r="M9548" i="1" s="1"/>
  <c r="F9549" i="1" s="1"/>
  <c r="M9549" i="1" s="1"/>
  <c r="F9550" i="1" s="1"/>
  <c r="M9550" i="1" s="1"/>
  <c r="F9551" i="1" s="1"/>
  <c r="M9551" i="1" s="1"/>
  <c r="F9552" i="1" s="1"/>
  <c r="M9552" i="1" s="1"/>
  <c r="F9553" i="1" s="1"/>
  <c r="M9553" i="1" s="1"/>
  <c r="F9554" i="1" s="1"/>
  <c r="M9554" i="1" s="1"/>
  <c r="F9555" i="1" s="1"/>
  <c r="M9555" i="1" s="1"/>
  <c r="F9556" i="1" s="1"/>
  <c r="M9556" i="1" s="1"/>
  <c r="F9557" i="1" s="1"/>
  <c r="M9557" i="1" s="1"/>
  <c r="F9558" i="1" s="1"/>
  <c r="M9558" i="1" s="1"/>
  <c r="F9559" i="1" s="1"/>
  <c r="M9559" i="1" s="1"/>
  <c r="F9560" i="1" s="1"/>
  <c r="M9560" i="1" s="1"/>
  <c r="F9561" i="1" s="1"/>
  <c r="M9561" i="1" s="1"/>
  <c r="F9562" i="1" s="1"/>
  <c r="M9562" i="1" s="1"/>
  <c r="F9563" i="1" s="1"/>
  <c r="M9563" i="1" s="1"/>
  <c r="F9564" i="1" s="1"/>
  <c r="M9564" i="1" s="1"/>
  <c r="F9565" i="1" s="1"/>
  <c r="M9565" i="1" s="1"/>
  <c r="F9566" i="1" s="1"/>
  <c r="M9566" i="1" s="1"/>
  <c r="F9567" i="1" s="1"/>
  <c r="M9567" i="1" s="1"/>
  <c r="F9568" i="1" s="1"/>
  <c r="M9568" i="1" s="1"/>
  <c r="F9569" i="1" s="1"/>
  <c r="M9569" i="1" s="1"/>
  <c r="F9570" i="1" s="1"/>
  <c r="M9570" i="1" s="1"/>
  <c r="F9571" i="1" s="1"/>
  <c r="M9571" i="1" s="1"/>
  <c r="F9572" i="1" s="1"/>
  <c r="M9572" i="1" s="1"/>
  <c r="F9573" i="1" s="1"/>
  <c r="M9573" i="1" s="1"/>
  <c r="F9574" i="1" s="1"/>
  <c r="M9574" i="1" s="1"/>
  <c r="F9575" i="1" s="1"/>
  <c r="M9575" i="1" s="1"/>
  <c r="F9576" i="1" s="1"/>
  <c r="M9576" i="1" s="1"/>
  <c r="F9577" i="1" s="1"/>
  <c r="M9577" i="1" s="1"/>
  <c r="F9578" i="1" s="1"/>
  <c r="M9578" i="1" s="1"/>
  <c r="F9579" i="1" s="1"/>
  <c r="M9579" i="1" s="1"/>
  <c r="F9580" i="1" s="1"/>
  <c r="M9580" i="1" s="1"/>
  <c r="F9581" i="1" s="1"/>
  <c r="M9581" i="1" s="1"/>
  <c r="F9582" i="1" s="1"/>
  <c r="M9582" i="1" s="1"/>
  <c r="F9583" i="1" s="1"/>
  <c r="M9583" i="1" s="1"/>
  <c r="F9584" i="1" s="1"/>
  <c r="M9584" i="1" s="1"/>
  <c r="F9585" i="1" s="1"/>
  <c r="M9585" i="1" s="1"/>
  <c r="F9586" i="1" s="1"/>
  <c r="M9586" i="1" s="1"/>
  <c r="F9587" i="1" s="1"/>
  <c r="M9587" i="1" s="1"/>
  <c r="F9588" i="1" s="1"/>
  <c r="M9588" i="1" s="1"/>
  <c r="F9589" i="1" s="1"/>
  <c r="M9589" i="1" s="1"/>
  <c r="F9590" i="1" s="1"/>
  <c r="M9590" i="1" s="1"/>
  <c r="F9591" i="1" s="1"/>
  <c r="M9591" i="1" s="1"/>
  <c r="F9592" i="1" s="1"/>
  <c r="M9592" i="1" s="1"/>
  <c r="F9593" i="1" s="1"/>
  <c r="M9593" i="1" s="1"/>
  <c r="F9594" i="1" s="1"/>
  <c r="M9594" i="1" s="1"/>
  <c r="F9595" i="1" s="1"/>
  <c r="M9595" i="1" s="1"/>
  <c r="F9596" i="1" s="1"/>
  <c r="M9596" i="1" s="1"/>
  <c r="F9597" i="1" s="1"/>
  <c r="M9597" i="1" s="1"/>
  <c r="F9598" i="1" s="1"/>
  <c r="M9598" i="1" s="1"/>
  <c r="F9599" i="1" s="1"/>
  <c r="M9599" i="1" s="1"/>
  <c r="F9600" i="1" s="1"/>
  <c r="M9600" i="1" s="1"/>
  <c r="F9601" i="1" s="1"/>
  <c r="M9601" i="1" s="1"/>
  <c r="F9602" i="1" s="1"/>
  <c r="M9602" i="1" s="1"/>
  <c r="F9603" i="1" s="1"/>
  <c r="M9603" i="1" s="1"/>
  <c r="F9604" i="1" s="1"/>
  <c r="M9604" i="1" s="1"/>
  <c r="F9605" i="1" s="1"/>
  <c r="M9605" i="1" s="1"/>
  <c r="F9606" i="1" s="1"/>
  <c r="M9606" i="1" s="1"/>
  <c r="F9607" i="1" s="1"/>
  <c r="M9607" i="1" s="1"/>
  <c r="F9608" i="1" s="1"/>
  <c r="M9608" i="1" s="1"/>
  <c r="F9609" i="1" s="1"/>
  <c r="M9609" i="1" s="1"/>
  <c r="F9610" i="1" s="1"/>
  <c r="M9610" i="1" s="1"/>
  <c r="F9611" i="1" s="1"/>
  <c r="M9611" i="1" s="1"/>
  <c r="F9612" i="1" s="1"/>
  <c r="M9612" i="1" s="1"/>
  <c r="F9613" i="1" s="1"/>
  <c r="M9613" i="1" s="1"/>
  <c r="F9614" i="1" s="1"/>
  <c r="M9614" i="1" s="1"/>
  <c r="F9615" i="1" s="1"/>
  <c r="M9615" i="1" s="1"/>
  <c r="F9616" i="1" s="1"/>
  <c r="M9616" i="1" s="1"/>
  <c r="F9617" i="1" s="1"/>
  <c r="M9617" i="1" s="1"/>
  <c r="F9618" i="1" s="1"/>
  <c r="M9618" i="1" s="1"/>
  <c r="F9619" i="1" s="1"/>
  <c r="M9619" i="1" s="1"/>
  <c r="F9620" i="1" s="1"/>
  <c r="M9620" i="1" s="1"/>
  <c r="F9621" i="1" s="1"/>
  <c r="M9621" i="1" s="1"/>
  <c r="F9622" i="1" s="1"/>
  <c r="M9622" i="1" s="1"/>
  <c r="F9623" i="1" s="1"/>
  <c r="M9623" i="1" s="1"/>
  <c r="F9624" i="1" s="1"/>
  <c r="M9624" i="1" s="1"/>
  <c r="F9625" i="1" s="1"/>
  <c r="M9625" i="1" s="1"/>
  <c r="F9626" i="1" s="1"/>
  <c r="M9626" i="1" s="1"/>
  <c r="F9627" i="1" s="1"/>
  <c r="M9627" i="1" s="1"/>
  <c r="F9628" i="1" s="1"/>
  <c r="M9628" i="1" s="1"/>
  <c r="F9629" i="1" s="1"/>
  <c r="M9629" i="1" s="1"/>
  <c r="F9630" i="1" s="1"/>
  <c r="M9630" i="1" s="1"/>
  <c r="F9631" i="1" s="1"/>
  <c r="M9631" i="1" s="1"/>
  <c r="F9632" i="1" s="1"/>
  <c r="M9632" i="1" s="1"/>
  <c r="F9633" i="1" s="1"/>
  <c r="M9633" i="1" s="1"/>
  <c r="F9634" i="1" s="1"/>
  <c r="M9634" i="1" s="1"/>
  <c r="F9635" i="1" s="1"/>
  <c r="M9635" i="1" s="1"/>
  <c r="F9636" i="1" s="1"/>
  <c r="M9636" i="1" s="1"/>
  <c r="F9637" i="1" s="1"/>
  <c r="M9637" i="1" s="1"/>
  <c r="F9638" i="1" s="1"/>
  <c r="M9638" i="1" s="1"/>
  <c r="F9639" i="1" s="1"/>
  <c r="M9639" i="1" s="1"/>
  <c r="F9640" i="1" s="1"/>
  <c r="M9640" i="1" s="1"/>
  <c r="F9641" i="1" s="1"/>
  <c r="M9641" i="1" s="1"/>
  <c r="F9642" i="1" s="1"/>
  <c r="M9642" i="1" s="1"/>
  <c r="F9643" i="1" s="1"/>
  <c r="M9643" i="1" s="1"/>
  <c r="F9644" i="1" s="1"/>
  <c r="M9644" i="1" s="1"/>
  <c r="F9645" i="1" s="1"/>
  <c r="M9645" i="1" s="1"/>
  <c r="F9646" i="1" s="1"/>
  <c r="M9646" i="1" s="1"/>
  <c r="F9647" i="1" s="1"/>
  <c r="M9647" i="1" s="1"/>
  <c r="F9648" i="1" s="1"/>
  <c r="M9648" i="1" s="1"/>
  <c r="F9649" i="1" s="1"/>
  <c r="M9649" i="1" s="1"/>
  <c r="F9650" i="1" s="1"/>
  <c r="M9650" i="1" s="1"/>
  <c r="F9651" i="1" s="1"/>
  <c r="M9651" i="1" s="1"/>
  <c r="F9652" i="1" s="1"/>
  <c r="M9652" i="1" s="1"/>
  <c r="F9653" i="1" s="1"/>
  <c r="M9653" i="1" s="1"/>
  <c r="F9654" i="1" s="1"/>
  <c r="M9654" i="1" s="1"/>
  <c r="F9655" i="1" s="1"/>
  <c r="M9655" i="1" s="1"/>
  <c r="F9656" i="1" s="1"/>
  <c r="M9656" i="1" s="1"/>
  <c r="F9657" i="1" s="1"/>
  <c r="M9657" i="1" s="1"/>
  <c r="F9658" i="1" s="1"/>
  <c r="M9658" i="1" s="1"/>
  <c r="F9659" i="1" s="1"/>
  <c r="M9659" i="1" s="1"/>
  <c r="F9660" i="1" s="1"/>
  <c r="M9660" i="1" s="1"/>
  <c r="F9661" i="1" s="1"/>
  <c r="M9661" i="1" s="1"/>
  <c r="F9662" i="1" s="1"/>
  <c r="M9662" i="1" s="1"/>
  <c r="F9663" i="1" s="1"/>
  <c r="M9663" i="1" s="1"/>
  <c r="F9664" i="1" s="1"/>
  <c r="M9664" i="1" s="1"/>
  <c r="F9665" i="1" s="1"/>
  <c r="M9665" i="1" s="1"/>
  <c r="F9666" i="1" s="1"/>
  <c r="M9666" i="1" s="1"/>
  <c r="F9667" i="1" s="1"/>
  <c r="M9667" i="1" s="1"/>
  <c r="F9668" i="1" s="1"/>
  <c r="M9668" i="1" s="1"/>
  <c r="F9669" i="1" s="1"/>
  <c r="M9669" i="1" s="1"/>
  <c r="F9670" i="1" s="1"/>
  <c r="M9670" i="1" s="1"/>
  <c r="F9671" i="1" s="1"/>
  <c r="M9671" i="1" s="1"/>
  <c r="F9672" i="1" s="1"/>
  <c r="M9672" i="1" s="1"/>
  <c r="F9673" i="1" s="1"/>
  <c r="M9673" i="1" s="1"/>
  <c r="F9674" i="1" s="1"/>
  <c r="M9674" i="1" s="1"/>
  <c r="F9675" i="1" s="1"/>
  <c r="M9675" i="1" s="1"/>
  <c r="F9676" i="1" s="1"/>
  <c r="M9676" i="1" s="1"/>
  <c r="F9677" i="1" s="1"/>
  <c r="M9677" i="1" s="1"/>
  <c r="F9678" i="1" s="1"/>
  <c r="M9678" i="1" s="1"/>
  <c r="F9679" i="1" s="1"/>
  <c r="M9679" i="1" s="1"/>
  <c r="F9680" i="1" s="1"/>
  <c r="M9680" i="1" s="1"/>
  <c r="F9681" i="1" s="1"/>
  <c r="M9681" i="1" s="1"/>
  <c r="F9682" i="1" s="1"/>
  <c r="M9682" i="1" s="1"/>
  <c r="F9683" i="1" s="1"/>
  <c r="M9683" i="1" s="1"/>
  <c r="F9684" i="1" s="1"/>
  <c r="M9684" i="1" s="1"/>
  <c r="F9685" i="1" s="1"/>
  <c r="M9685" i="1" s="1"/>
  <c r="F9686" i="1" s="1"/>
  <c r="M9686" i="1" s="1"/>
  <c r="F9687" i="1" s="1"/>
  <c r="M9687" i="1" s="1"/>
  <c r="F9688" i="1" s="1"/>
  <c r="M9688" i="1" s="1"/>
  <c r="F9689" i="1" s="1"/>
  <c r="M9689" i="1" s="1"/>
  <c r="F9690" i="1" s="1"/>
  <c r="M9690" i="1" s="1"/>
  <c r="F9691" i="1" s="1"/>
  <c r="M9691" i="1" s="1"/>
  <c r="F9692" i="1" s="1"/>
  <c r="M9692" i="1" s="1"/>
  <c r="F9693" i="1" s="1"/>
  <c r="M9693" i="1" s="1"/>
  <c r="F9694" i="1" s="1"/>
  <c r="M9694" i="1" s="1"/>
  <c r="F9695" i="1" s="1"/>
  <c r="M9695" i="1" s="1"/>
  <c r="F9696" i="1" s="1"/>
  <c r="M9696" i="1" s="1"/>
  <c r="F9697" i="1" s="1"/>
  <c r="M9697" i="1" s="1"/>
  <c r="F9698" i="1" s="1"/>
  <c r="M9698" i="1" s="1"/>
  <c r="F9699" i="1" s="1"/>
  <c r="M9699" i="1" s="1"/>
  <c r="F9700" i="1" s="1"/>
  <c r="M9700" i="1" s="1"/>
  <c r="F9701" i="1" s="1"/>
  <c r="M9701" i="1" s="1"/>
  <c r="F9702" i="1" s="1"/>
  <c r="M9702" i="1" s="1"/>
  <c r="F9703" i="1" s="1"/>
  <c r="M9703" i="1" s="1"/>
  <c r="F9704" i="1" s="1"/>
  <c r="M9704" i="1" s="1"/>
  <c r="F9705" i="1" s="1"/>
  <c r="M9705" i="1" s="1"/>
  <c r="F9706" i="1" s="1"/>
  <c r="M9706" i="1" s="1"/>
  <c r="F9707" i="1" s="1"/>
  <c r="M9707" i="1" s="1"/>
  <c r="F9708" i="1" s="1"/>
  <c r="M9708" i="1" s="1"/>
  <c r="F9709" i="1" s="1"/>
  <c r="M9709" i="1" s="1"/>
  <c r="F9710" i="1" s="1"/>
  <c r="M9710" i="1" s="1"/>
  <c r="F9711" i="1" s="1"/>
  <c r="M9711" i="1" s="1"/>
  <c r="F9712" i="1" s="1"/>
  <c r="M9712" i="1" s="1"/>
  <c r="F9713" i="1" s="1"/>
  <c r="M9713" i="1" s="1"/>
  <c r="F9714" i="1" s="1"/>
  <c r="M9714" i="1" s="1"/>
  <c r="F9715" i="1" s="1"/>
  <c r="M9715" i="1" s="1"/>
  <c r="F9716" i="1" s="1"/>
  <c r="M9716" i="1" s="1"/>
  <c r="F9717" i="1" s="1"/>
  <c r="M9717" i="1" s="1"/>
  <c r="F9718" i="1" s="1"/>
  <c r="M9718" i="1" s="1"/>
  <c r="F9719" i="1" s="1"/>
  <c r="M9719" i="1" s="1"/>
  <c r="F9720" i="1" s="1"/>
  <c r="M9720" i="1" s="1"/>
  <c r="F9721" i="1" s="1"/>
  <c r="M9721" i="1" s="1"/>
  <c r="F9722" i="1" s="1"/>
  <c r="M9722" i="1" s="1"/>
  <c r="F9723" i="1" s="1"/>
  <c r="M9723" i="1" s="1"/>
  <c r="F9724" i="1" s="1"/>
  <c r="M9724" i="1" s="1"/>
  <c r="F9725" i="1" s="1"/>
  <c r="M9725" i="1" s="1"/>
  <c r="F9726" i="1" s="1"/>
  <c r="M9726" i="1" s="1"/>
  <c r="F9727" i="1" s="1"/>
  <c r="M9727" i="1" s="1"/>
  <c r="F9728" i="1" s="1"/>
  <c r="M9728" i="1" s="1"/>
  <c r="F9729" i="1" s="1"/>
  <c r="M9729" i="1" s="1"/>
  <c r="F9730" i="1" s="1"/>
  <c r="M9730" i="1" s="1"/>
  <c r="F9731" i="1" s="1"/>
  <c r="M9731" i="1" s="1"/>
  <c r="F9732" i="1" s="1"/>
  <c r="M9732" i="1" s="1"/>
  <c r="F9733" i="1" s="1"/>
  <c r="M9733" i="1" s="1"/>
  <c r="F9734" i="1" s="1"/>
  <c r="M9734" i="1" s="1"/>
  <c r="F9735" i="1" s="1"/>
  <c r="M9735" i="1" s="1"/>
  <c r="F9736" i="1" s="1"/>
  <c r="M9736" i="1" s="1"/>
  <c r="F9737" i="1" s="1"/>
  <c r="M9737" i="1" s="1"/>
  <c r="F9738" i="1" s="1"/>
  <c r="M9738" i="1" s="1"/>
  <c r="F9739" i="1" s="1"/>
  <c r="M9739" i="1" s="1"/>
  <c r="F9740" i="1" s="1"/>
  <c r="M9740" i="1" s="1"/>
  <c r="F9741" i="1" s="1"/>
  <c r="M9741" i="1" s="1"/>
  <c r="F9742" i="1" s="1"/>
  <c r="M9742" i="1" s="1"/>
  <c r="F9743" i="1" s="1"/>
  <c r="M9743" i="1" s="1"/>
  <c r="F9744" i="1" s="1"/>
  <c r="M9744" i="1" s="1"/>
  <c r="F9745" i="1" s="1"/>
  <c r="M9745" i="1" s="1"/>
  <c r="F9746" i="1" s="1"/>
  <c r="M9746" i="1" s="1"/>
  <c r="F9747" i="1" s="1"/>
  <c r="M9747" i="1" s="1"/>
  <c r="F9748" i="1" s="1"/>
  <c r="M9748" i="1" s="1"/>
  <c r="F9749" i="1" s="1"/>
  <c r="M9749" i="1" s="1"/>
  <c r="F9750" i="1" s="1"/>
  <c r="M9750" i="1" s="1"/>
  <c r="F9751" i="1" s="1"/>
  <c r="M9751" i="1" s="1"/>
  <c r="F9752" i="1" s="1"/>
  <c r="M9752" i="1" s="1"/>
  <c r="F9753" i="1" s="1"/>
  <c r="M9753" i="1" s="1"/>
  <c r="F9754" i="1" s="1"/>
  <c r="M9754" i="1" s="1"/>
  <c r="F9755" i="1" s="1"/>
  <c r="M9755" i="1" s="1"/>
  <c r="F9756" i="1" s="1"/>
  <c r="M9756" i="1" s="1"/>
  <c r="F9757" i="1" s="1"/>
  <c r="M9757" i="1" s="1"/>
  <c r="F9758" i="1" s="1"/>
  <c r="M9758" i="1" s="1"/>
  <c r="F9759" i="1" s="1"/>
  <c r="M9759" i="1" s="1"/>
  <c r="F9760" i="1" s="1"/>
  <c r="M9760" i="1" s="1"/>
  <c r="F9761" i="1" s="1"/>
  <c r="M9761" i="1" s="1"/>
  <c r="F9762" i="1" s="1"/>
  <c r="M9762" i="1" s="1"/>
  <c r="F9763" i="1" s="1"/>
  <c r="M9763" i="1" s="1"/>
  <c r="F9764" i="1" s="1"/>
  <c r="M9764" i="1" s="1"/>
  <c r="F9765" i="1" s="1"/>
  <c r="M9765" i="1" s="1"/>
  <c r="F9766" i="1" s="1"/>
  <c r="M9766" i="1" s="1"/>
  <c r="F9767" i="1" s="1"/>
  <c r="M9767" i="1" s="1"/>
  <c r="F9768" i="1" s="1"/>
  <c r="M9768" i="1" s="1"/>
  <c r="F9769" i="1" s="1"/>
  <c r="M9769" i="1" s="1"/>
  <c r="F9770" i="1" s="1"/>
  <c r="M9770" i="1" s="1"/>
  <c r="F9771" i="1" s="1"/>
  <c r="M9771" i="1" s="1"/>
  <c r="F9772" i="1" s="1"/>
  <c r="M9772" i="1" s="1"/>
  <c r="F9773" i="1" s="1"/>
  <c r="M9773" i="1" s="1"/>
  <c r="F9774" i="1" s="1"/>
  <c r="M9774" i="1" s="1"/>
  <c r="F9775" i="1" s="1"/>
  <c r="M9775" i="1" s="1"/>
  <c r="F9776" i="1" s="1"/>
  <c r="M9776" i="1" s="1"/>
  <c r="F9777" i="1" s="1"/>
  <c r="M9777" i="1" s="1"/>
  <c r="F9778" i="1" s="1"/>
  <c r="M9778" i="1" s="1"/>
  <c r="F9779" i="1" s="1"/>
  <c r="M9779" i="1" s="1"/>
  <c r="F9780" i="1" s="1"/>
  <c r="M9780" i="1" s="1"/>
  <c r="F9781" i="1" s="1"/>
  <c r="M9781" i="1" s="1"/>
  <c r="F9782" i="1" s="1"/>
  <c r="M9782" i="1" s="1"/>
  <c r="F9783" i="1" s="1"/>
  <c r="M9783" i="1" s="1"/>
  <c r="F9784" i="1" s="1"/>
  <c r="M9784" i="1" s="1"/>
  <c r="F9785" i="1" s="1"/>
  <c r="M9785" i="1" s="1"/>
  <c r="F9786" i="1" s="1"/>
  <c r="M9786" i="1" s="1"/>
  <c r="F9787" i="1" s="1"/>
  <c r="M9787" i="1" s="1"/>
  <c r="F9788" i="1" s="1"/>
  <c r="M9788" i="1" s="1"/>
  <c r="F9789" i="1" s="1"/>
  <c r="M9789" i="1" s="1"/>
  <c r="F9790" i="1" s="1"/>
  <c r="M9790" i="1" s="1"/>
  <c r="F9791" i="1" s="1"/>
  <c r="M9791" i="1" s="1"/>
  <c r="F9792" i="1" s="1"/>
  <c r="M9792" i="1" s="1"/>
  <c r="F9793" i="1" s="1"/>
  <c r="M9793" i="1" s="1"/>
  <c r="F9794" i="1" s="1"/>
  <c r="M9794" i="1" s="1"/>
  <c r="Q9471" i="1" l="1"/>
  <c r="R9471" i="1" s="1"/>
  <c r="J9470" i="1"/>
  <c r="P9470" i="1"/>
  <c r="Q9470" i="1" s="1"/>
  <c r="R9470" i="1" s="1"/>
  <c r="I3" i="1"/>
  <c r="J9469" i="1" l="1"/>
  <c r="P9469" i="1"/>
  <c r="Q9469" i="1" l="1"/>
  <c r="R9469" i="1" s="1"/>
  <c r="J9468" i="1"/>
  <c r="P9468" i="1"/>
  <c r="Q9468" i="1" s="1"/>
  <c r="R9468" i="1" s="1"/>
  <c r="J9467" i="1" l="1"/>
  <c r="P9467" i="1"/>
  <c r="Q9467" i="1" l="1"/>
  <c r="R9467" i="1" s="1"/>
  <c r="J9466" i="1"/>
  <c r="P9466" i="1"/>
  <c r="Q9466" i="1" s="1"/>
  <c r="R9466" i="1" s="1"/>
  <c r="J9465" i="1" l="1"/>
  <c r="P9465" i="1"/>
  <c r="Q9465" i="1" l="1"/>
  <c r="R9465" i="1" s="1"/>
  <c r="J9464" i="1"/>
  <c r="P9464" i="1"/>
  <c r="Q9464" i="1" s="1"/>
  <c r="R9464" i="1" s="1"/>
  <c r="J9463" i="1" l="1"/>
  <c r="P9463" i="1"/>
  <c r="Q9463" i="1" l="1"/>
  <c r="R9463" i="1" s="1"/>
  <c r="J9462" i="1"/>
  <c r="P9462" i="1"/>
  <c r="Q9462" i="1" s="1"/>
  <c r="R9462" i="1" s="1"/>
  <c r="J9461" i="1" l="1"/>
  <c r="P9461" i="1"/>
  <c r="Q9461" i="1" l="1"/>
  <c r="R9461" i="1" s="1"/>
  <c r="J9460" i="1"/>
  <c r="P9460" i="1"/>
  <c r="Q9460" i="1" s="1"/>
  <c r="R9460" i="1" s="1"/>
  <c r="J9459" i="1" l="1"/>
  <c r="P9459" i="1"/>
  <c r="Q9459" i="1" s="1"/>
  <c r="R9459" i="1" s="1"/>
  <c r="J9458" i="1" l="1"/>
  <c r="P9458" i="1"/>
  <c r="Q9458" i="1" s="1"/>
  <c r="R9458" i="1" s="1"/>
  <c r="J9457" i="1" l="1"/>
  <c r="P9457" i="1"/>
  <c r="Q9457" i="1" l="1"/>
  <c r="R9457" i="1" s="1"/>
  <c r="J9456" i="1"/>
  <c r="P9456" i="1"/>
  <c r="Q9456" i="1" s="1"/>
  <c r="R9456" i="1" s="1"/>
  <c r="J9455" i="1" l="1"/>
  <c r="P9455" i="1"/>
  <c r="Q9455" i="1" l="1"/>
  <c r="R9455" i="1" s="1"/>
  <c r="J9454" i="1"/>
  <c r="P9454" i="1"/>
  <c r="Q9454" i="1" s="1"/>
  <c r="R9454" i="1" s="1"/>
  <c r="J9453" i="1" l="1"/>
  <c r="P9453" i="1"/>
  <c r="Q9453" i="1" l="1"/>
  <c r="R9453" i="1" s="1"/>
  <c r="J9452" i="1"/>
  <c r="P9452" i="1"/>
  <c r="Q9452" i="1" s="1"/>
  <c r="R9452" i="1" s="1"/>
  <c r="J9451" i="1" l="1"/>
  <c r="P9451" i="1"/>
  <c r="Q9451" i="1" l="1"/>
  <c r="R9451" i="1" s="1"/>
  <c r="J9450" i="1"/>
  <c r="P9450" i="1"/>
  <c r="Q9450" i="1" s="1"/>
  <c r="R9450" i="1" s="1"/>
  <c r="J9449" i="1" l="1"/>
  <c r="P9449" i="1"/>
  <c r="Q9449" i="1" l="1"/>
  <c r="R9449" i="1" s="1"/>
  <c r="J9448" i="1"/>
  <c r="P9448" i="1"/>
  <c r="Q9448" i="1" s="1"/>
  <c r="R9448" i="1" s="1"/>
  <c r="J9447" i="1" l="1"/>
  <c r="P9447" i="1"/>
  <c r="Q9447" i="1" l="1"/>
  <c r="R9447" i="1" s="1"/>
  <c r="J9446" i="1"/>
  <c r="P9446" i="1"/>
  <c r="Q9446" i="1" s="1"/>
  <c r="R9446" i="1" s="1"/>
  <c r="J9445" i="1" l="1"/>
  <c r="P9445" i="1"/>
  <c r="Q9445" i="1" l="1"/>
  <c r="R9445" i="1" s="1"/>
  <c r="J9444" i="1"/>
  <c r="P9444" i="1"/>
  <c r="Q9444" i="1" s="1"/>
  <c r="R9444" i="1" s="1"/>
  <c r="J9443" i="1" l="1"/>
  <c r="P9443" i="1"/>
  <c r="Q9443" i="1" s="1"/>
  <c r="R9443" i="1" s="1"/>
  <c r="J9442" i="1" l="1"/>
  <c r="P9442" i="1"/>
  <c r="Q9442" i="1" s="1"/>
  <c r="R9442" i="1" s="1"/>
  <c r="J9441" i="1" l="1"/>
  <c r="P9441" i="1"/>
  <c r="Q9441" i="1" l="1"/>
  <c r="R9441" i="1" s="1"/>
  <c r="J9440" i="1"/>
  <c r="P9440" i="1"/>
  <c r="Q9440" i="1" s="1"/>
  <c r="R9440" i="1" s="1"/>
  <c r="J9439" i="1" l="1"/>
  <c r="P9439" i="1"/>
  <c r="Q9439" i="1" l="1"/>
  <c r="R9439" i="1" s="1"/>
  <c r="J9438" i="1"/>
  <c r="P9438" i="1"/>
  <c r="Q9438" i="1" s="1"/>
  <c r="R9438" i="1" s="1"/>
  <c r="J9437" i="1" l="1"/>
  <c r="P9437" i="1"/>
  <c r="Q9437" i="1" l="1"/>
  <c r="R9437" i="1" s="1"/>
  <c r="J9436" i="1"/>
  <c r="P9436" i="1"/>
  <c r="Q9436" i="1" s="1"/>
  <c r="R9436" i="1" s="1"/>
  <c r="J9435" i="1" l="1"/>
  <c r="P9435" i="1"/>
  <c r="Q9435" i="1" l="1"/>
  <c r="R9435" i="1" s="1"/>
  <c r="J9434" i="1"/>
  <c r="P9434" i="1"/>
  <c r="Q9434" i="1" s="1"/>
  <c r="R9434" i="1" s="1"/>
  <c r="J9433" i="1" l="1"/>
  <c r="P9433" i="1"/>
  <c r="Q9433" i="1" l="1"/>
  <c r="R9433" i="1" s="1"/>
  <c r="J9432" i="1"/>
  <c r="P9432" i="1"/>
  <c r="Q9432" i="1" s="1"/>
  <c r="R9432" i="1" s="1"/>
  <c r="J9431" i="1" l="1"/>
  <c r="P9431" i="1"/>
  <c r="Q9431" i="1" l="1"/>
  <c r="R9431" i="1" s="1"/>
  <c r="J9430" i="1"/>
  <c r="P9430" i="1"/>
  <c r="Q9430" i="1" s="1"/>
  <c r="R9430" i="1" s="1"/>
  <c r="J9429" i="1" l="1"/>
  <c r="P9429" i="1"/>
  <c r="Q9429" i="1" l="1"/>
  <c r="R9429" i="1" s="1"/>
  <c r="J9428" i="1"/>
  <c r="P9428" i="1"/>
  <c r="Q9428" i="1" s="1"/>
  <c r="R9428" i="1" s="1"/>
  <c r="J9427" i="1" l="1"/>
  <c r="P9427" i="1"/>
  <c r="Q9427" i="1" s="1"/>
  <c r="R9427" i="1" s="1"/>
  <c r="J9426" i="1" l="1"/>
  <c r="P9426" i="1"/>
  <c r="Q9426" i="1" s="1"/>
  <c r="R9426" i="1" s="1"/>
  <c r="J9425" i="1" l="1"/>
  <c r="P9425" i="1"/>
  <c r="Q9425" i="1" l="1"/>
  <c r="R9425" i="1" s="1"/>
  <c r="J9424" i="1"/>
  <c r="P9424" i="1"/>
  <c r="Q9424" i="1" s="1"/>
  <c r="R9424" i="1" s="1"/>
  <c r="J9423" i="1" l="1"/>
  <c r="P9423" i="1"/>
  <c r="Q9423" i="1" l="1"/>
  <c r="R9423" i="1" s="1"/>
  <c r="J9422" i="1"/>
  <c r="P9422" i="1"/>
  <c r="Q9422" i="1" s="1"/>
  <c r="R9422" i="1" s="1"/>
  <c r="J9421" i="1" l="1"/>
  <c r="P9421" i="1"/>
  <c r="Q9421" i="1" l="1"/>
  <c r="R9421" i="1" s="1"/>
  <c r="J9420" i="1"/>
  <c r="P9420" i="1"/>
  <c r="Q9420" i="1" s="1"/>
  <c r="R9420" i="1" s="1"/>
  <c r="J9419" i="1" l="1"/>
  <c r="P9419" i="1"/>
  <c r="Q9419" i="1" l="1"/>
  <c r="R9419" i="1" s="1"/>
  <c r="J9418" i="1"/>
  <c r="P9418" i="1"/>
  <c r="Q9418" i="1" s="1"/>
  <c r="R9418" i="1" s="1"/>
  <c r="J9417" i="1" l="1"/>
  <c r="P9417" i="1"/>
  <c r="Q9417" i="1" l="1"/>
  <c r="R9417" i="1" s="1"/>
  <c r="J9416" i="1"/>
  <c r="P9416" i="1"/>
  <c r="Q9416" i="1" s="1"/>
  <c r="R9416" i="1" s="1"/>
  <c r="J9415" i="1" l="1"/>
  <c r="P9415" i="1"/>
  <c r="Q9415" i="1" l="1"/>
  <c r="R9415" i="1" s="1"/>
  <c r="J9414" i="1"/>
  <c r="P9414" i="1"/>
  <c r="Q9414" i="1" s="1"/>
  <c r="R9414" i="1" s="1"/>
  <c r="J9413" i="1" l="1"/>
  <c r="P9413" i="1"/>
  <c r="Q9413" i="1" l="1"/>
  <c r="R9413" i="1" s="1"/>
  <c r="J9412" i="1"/>
  <c r="P9412" i="1"/>
  <c r="Q9412" i="1" s="1"/>
  <c r="R9412" i="1" s="1"/>
  <c r="J9411" i="1" l="1"/>
  <c r="P9411" i="1"/>
  <c r="Q9411" i="1" s="1"/>
  <c r="R9411" i="1" s="1"/>
  <c r="J9410" i="1" l="1"/>
  <c r="P9410" i="1"/>
  <c r="Q9410" i="1" s="1"/>
  <c r="R9410" i="1" s="1"/>
  <c r="J9409" i="1" l="1"/>
  <c r="P9409" i="1"/>
  <c r="Q9409" i="1" l="1"/>
  <c r="R9409" i="1" s="1"/>
  <c r="J9408" i="1"/>
  <c r="P9408" i="1"/>
  <c r="Q9408" i="1" s="1"/>
  <c r="R9408" i="1" s="1"/>
  <c r="J9407" i="1" l="1"/>
  <c r="P9407" i="1"/>
  <c r="Q9407" i="1" s="1"/>
  <c r="R9407" i="1" s="1"/>
  <c r="J9406" i="1" l="1"/>
  <c r="P9406" i="1"/>
  <c r="Q9406" i="1" s="1"/>
  <c r="R9406" i="1" s="1"/>
  <c r="J9405" i="1" l="1"/>
  <c r="P9405" i="1"/>
  <c r="Q9405" i="1" l="1"/>
  <c r="R9405" i="1" s="1"/>
  <c r="J9404" i="1"/>
  <c r="P9404" i="1"/>
  <c r="Q9404" i="1" s="1"/>
  <c r="R9404" i="1" s="1"/>
  <c r="J9403" i="1" l="1"/>
  <c r="P9403" i="1"/>
  <c r="Q9403" i="1" l="1"/>
  <c r="R9403" i="1" s="1"/>
  <c r="J9402" i="1"/>
  <c r="P9402" i="1"/>
  <c r="Q9402" i="1" s="1"/>
  <c r="R9402" i="1" s="1"/>
  <c r="J9401" i="1" l="1"/>
  <c r="P9401" i="1"/>
  <c r="Q9401" i="1" l="1"/>
  <c r="R9401" i="1" s="1"/>
  <c r="J9400" i="1"/>
  <c r="P9400" i="1"/>
  <c r="Q9400" i="1" s="1"/>
  <c r="R9400" i="1" s="1"/>
  <c r="J9399" i="1" l="1"/>
  <c r="P9399" i="1"/>
  <c r="Q9399" i="1" l="1"/>
  <c r="R9399" i="1" s="1"/>
  <c r="J9398" i="1"/>
  <c r="P9398" i="1"/>
  <c r="Q9398" i="1" s="1"/>
  <c r="R9398" i="1" s="1"/>
  <c r="J9397" i="1" l="1"/>
  <c r="P9397" i="1"/>
  <c r="Q9397" i="1" l="1"/>
  <c r="R9397" i="1" s="1"/>
  <c r="J9396" i="1"/>
  <c r="P9396" i="1"/>
  <c r="Q9396" i="1" s="1"/>
  <c r="R9396" i="1" s="1"/>
  <c r="J9395" i="1" l="1"/>
  <c r="P9395" i="1"/>
  <c r="Q9395" i="1" s="1"/>
  <c r="R9395" i="1" s="1"/>
  <c r="J9394" i="1" l="1"/>
  <c r="P9394" i="1"/>
  <c r="Q9394" i="1" s="1"/>
  <c r="R9394" i="1" s="1"/>
  <c r="J9393" i="1" l="1"/>
  <c r="P9393" i="1"/>
  <c r="Q9393" i="1" l="1"/>
  <c r="R9393" i="1" s="1"/>
  <c r="J9392" i="1"/>
  <c r="P9392" i="1"/>
  <c r="Q9392" i="1" s="1"/>
  <c r="R9392" i="1" s="1"/>
  <c r="J9391" i="1" l="1"/>
  <c r="P9391" i="1"/>
  <c r="Q9391" i="1" l="1"/>
  <c r="R9391" i="1" s="1"/>
  <c r="J9390" i="1"/>
  <c r="P9390" i="1"/>
  <c r="Q9390" i="1" s="1"/>
  <c r="R9390" i="1" s="1"/>
  <c r="J9389" i="1" l="1"/>
  <c r="P9389" i="1"/>
  <c r="Q9389" i="1" l="1"/>
  <c r="R9389" i="1" s="1"/>
  <c r="J9388" i="1"/>
  <c r="P9388" i="1"/>
  <c r="Q9388" i="1" s="1"/>
  <c r="R9388" i="1" s="1"/>
  <c r="J9387" i="1" l="1"/>
  <c r="P9387" i="1"/>
  <c r="Q9387" i="1" l="1"/>
  <c r="R9387" i="1" s="1"/>
  <c r="J9386" i="1"/>
  <c r="P9386" i="1"/>
  <c r="Q9386" i="1" s="1"/>
  <c r="R9386" i="1" s="1"/>
  <c r="J9385" i="1" l="1"/>
  <c r="P9385" i="1"/>
  <c r="Q9385" i="1" l="1"/>
  <c r="R9385" i="1" s="1"/>
  <c r="J9384" i="1"/>
  <c r="P9384" i="1"/>
  <c r="Q9384" i="1" s="1"/>
  <c r="R9384" i="1" s="1"/>
  <c r="J9383" i="1" l="1"/>
  <c r="P9383" i="1"/>
  <c r="Q9383" i="1" l="1"/>
  <c r="R9383" i="1" s="1"/>
  <c r="J9382" i="1"/>
  <c r="P9382" i="1"/>
  <c r="Q9382" i="1" s="1"/>
  <c r="R9382" i="1" s="1"/>
  <c r="J9381" i="1" l="1"/>
  <c r="P9381" i="1"/>
  <c r="Q9381" i="1" l="1"/>
  <c r="R9381" i="1" s="1"/>
  <c r="J9380" i="1"/>
  <c r="P9380" i="1"/>
  <c r="Q9380" i="1" s="1"/>
  <c r="R9380" i="1" s="1"/>
  <c r="J9379" i="1" l="1"/>
  <c r="P9379" i="1"/>
  <c r="Q9379" i="1" s="1"/>
  <c r="R9379" i="1" s="1"/>
  <c r="J9378" i="1" l="1"/>
  <c r="P9378" i="1"/>
  <c r="Q9378" i="1" s="1"/>
  <c r="R9378" i="1" s="1"/>
  <c r="J9377" i="1" l="1"/>
  <c r="P9377" i="1"/>
  <c r="Q9377" i="1" l="1"/>
  <c r="R9377" i="1" s="1"/>
  <c r="J9376" i="1"/>
  <c r="P9376" i="1"/>
  <c r="Q9376" i="1" s="1"/>
  <c r="R9376" i="1" s="1"/>
  <c r="J9375" i="1" l="1"/>
  <c r="P9375" i="1"/>
  <c r="Q9375" i="1" l="1"/>
  <c r="R9375" i="1" s="1"/>
  <c r="J9374" i="1"/>
  <c r="P9374" i="1"/>
  <c r="Q9374" i="1" s="1"/>
  <c r="R9374" i="1" s="1"/>
  <c r="J9373" i="1" l="1"/>
  <c r="P9373" i="1"/>
  <c r="Q9373" i="1" l="1"/>
  <c r="R9373" i="1" s="1"/>
  <c r="J9372" i="1"/>
  <c r="P9372" i="1"/>
  <c r="Q9372" i="1" s="1"/>
  <c r="R9372" i="1" s="1"/>
  <c r="J9371" i="1" l="1"/>
  <c r="P9371" i="1"/>
  <c r="Q9371" i="1" l="1"/>
  <c r="R9371" i="1" s="1"/>
  <c r="J9370" i="1"/>
  <c r="P9370" i="1"/>
  <c r="Q9370" i="1" s="1"/>
  <c r="R9370" i="1" s="1"/>
  <c r="J9369" i="1" l="1"/>
  <c r="P9369" i="1"/>
  <c r="Q9369" i="1" l="1"/>
  <c r="R9369" i="1" s="1"/>
  <c r="J9368" i="1"/>
  <c r="P9368" i="1"/>
  <c r="Q9368" i="1" s="1"/>
  <c r="R9368" i="1" s="1"/>
  <c r="J9367" i="1" l="1"/>
  <c r="P9367" i="1"/>
  <c r="Q9367" i="1" l="1"/>
  <c r="R9367" i="1" s="1"/>
  <c r="J9366" i="1"/>
  <c r="P9366" i="1"/>
  <c r="Q9366" i="1" s="1"/>
  <c r="R9366" i="1" s="1"/>
  <c r="J9365" i="1" l="1"/>
  <c r="P9365" i="1"/>
  <c r="Q9365" i="1" l="1"/>
  <c r="R9365" i="1" s="1"/>
  <c r="J9364" i="1"/>
  <c r="P9364" i="1"/>
  <c r="Q9364" i="1" s="1"/>
  <c r="R9364" i="1" s="1"/>
  <c r="J9363" i="1" l="1"/>
  <c r="P9363" i="1"/>
  <c r="Q9363" i="1" s="1"/>
  <c r="R9363" i="1" s="1"/>
  <c r="J9362" i="1" l="1"/>
  <c r="P9362" i="1"/>
  <c r="Q9362" i="1" s="1"/>
  <c r="R9362" i="1" s="1"/>
  <c r="J9361" i="1" l="1"/>
  <c r="P9361" i="1"/>
  <c r="Q9361" i="1" s="1"/>
  <c r="R9361" i="1" s="1"/>
  <c r="J9360" i="1" l="1"/>
  <c r="P9360" i="1"/>
  <c r="Q9360" i="1" s="1"/>
  <c r="R9360" i="1" s="1"/>
  <c r="J9359" i="1" l="1"/>
  <c r="P9359" i="1"/>
  <c r="Q9359" i="1" l="1"/>
  <c r="R9359" i="1" s="1"/>
  <c r="J9358" i="1"/>
  <c r="P9358" i="1"/>
  <c r="Q9358" i="1" s="1"/>
  <c r="R9358" i="1" s="1"/>
  <c r="J9357" i="1" l="1"/>
  <c r="P9357" i="1"/>
  <c r="Q9357" i="1" l="1"/>
  <c r="R9357" i="1" s="1"/>
  <c r="J9356" i="1"/>
  <c r="P9356" i="1"/>
  <c r="Q9356" i="1" s="1"/>
  <c r="R9356" i="1" s="1"/>
  <c r="J9355" i="1" l="1"/>
  <c r="P9355" i="1"/>
  <c r="Q9355" i="1" l="1"/>
  <c r="R9355" i="1" s="1"/>
  <c r="J9354" i="1"/>
  <c r="P9354" i="1"/>
  <c r="Q9354" i="1" s="1"/>
  <c r="R9354" i="1" s="1"/>
  <c r="J9353" i="1" l="1"/>
  <c r="P9353" i="1"/>
  <c r="Q9353" i="1" l="1"/>
  <c r="R9353" i="1" s="1"/>
  <c r="J9352" i="1"/>
  <c r="P9352" i="1"/>
  <c r="Q9352" i="1" s="1"/>
  <c r="R9352" i="1" s="1"/>
  <c r="J9351" i="1" l="1"/>
  <c r="P9351" i="1"/>
  <c r="Q9351" i="1" l="1"/>
  <c r="R9351" i="1" s="1"/>
  <c r="J9350" i="1"/>
  <c r="P9350" i="1"/>
  <c r="Q9350" i="1" s="1"/>
  <c r="R9350" i="1" s="1"/>
  <c r="J9349" i="1" l="1"/>
  <c r="P9349" i="1"/>
  <c r="Q9349" i="1" l="1"/>
  <c r="R9349" i="1" s="1"/>
  <c r="J9348" i="1"/>
  <c r="P9348" i="1"/>
  <c r="Q9348" i="1" s="1"/>
  <c r="R9348" i="1" s="1"/>
  <c r="J9347" i="1" l="1"/>
  <c r="P9347" i="1"/>
  <c r="Q9347" i="1" s="1"/>
  <c r="R9347" i="1" s="1"/>
  <c r="J9346" i="1" l="1"/>
  <c r="P9346" i="1"/>
  <c r="Q9346" i="1" s="1"/>
  <c r="R9346" i="1" s="1"/>
  <c r="J9345" i="1" l="1"/>
  <c r="P9345" i="1"/>
  <c r="Q9345" i="1" l="1"/>
  <c r="R9345" i="1" s="1"/>
  <c r="J9344" i="1"/>
  <c r="P9344" i="1"/>
  <c r="Q9344" i="1" s="1"/>
  <c r="R9344" i="1" s="1"/>
  <c r="J9343" i="1" l="1"/>
  <c r="P9343" i="1"/>
  <c r="Q9343" i="1" l="1"/>
  <c r="R9343" i="1" s="1"/>
  <c r="J9342" i="1"/>
  <c r="P9342" i="1"/>
  <c r="Q9342" i="1" s="1"/>
  <c r="R9342" i="1" s="1"/>
  <c r="J9341" i="1" l="1"/>
  <c r="P9341" i="1"/>
  <c r="Q9341" i="1" l="1"/>
  <c r="R9341" i="1" s="1"/>
  <c r="J9340" i="1"/>
  <c r="P9340" i="1"/>
  <c r="Q9340" i="1" s="1"/>
  <c r="R9340" i="1" s="1"/>
  <c r="J9339" i="1" l="1"/>
  <c r="P9339" i="1"/>
  <c r="Q9339" i="1" l="1"/>
  <c r="R9339" i="1" s="1"/>
  <c r="J9338" i="1"/>
  <c r="P9338" i="1"/>
  <c r="Q9338" i="1" s="1"/>
  <c r="R9338" i="1" s="1"/>
  <c r="J9337" i="1" l="1"/>
  <c r="P9337" i="1"/>
  <c r="Q9337" i="1" l="1"/>
  <c r="R9337" i="1" s="1"/>
  <c r="J9336" i="1"/>
  <c r="P9336" i="1"/>
  <c r="Q9336" i="1" l="1"/>
  <c r="R9336" i="1" s="1"/>
  <c r="J9335" i="1"/>
  <c r="P9335" i="1"/>
  <c r="J9334" i="1" l="1"/>
  <c r="P9334" i="1"/>
  <c r="Q9334" i="1" s="1"/>
  <c r="R9334" i="1" s="1"/>
  <c r="Q9335" i="1"/>
  <c r="R9335" i="1" s="1"/>
  <c r="J9333" i="1" l="1"/>
  <c r="P9333" i="1"/>
  <c r="Q9333" i="1" l="1"/>
  <c r="R9333" i="1" s="1"/>
  <c r="J9332" i="1"/>
  <c r="P9332" i="1"/>
  <c r="Q9332" i="1" l="1"/>
  <c r="R9332" i="1" s="1"/>
  <c r="J9331" i="1"/>
  <c r="P9331" i="1"/>
  <c r="J9330" i="1" l="1"/>
  <c r="P9330" i="1"/>
  <c r="Q9330" i="1" s="1"/>
  <c r="R9330" i="1" s="1"/>
  <c r="Q9331" i="1"/>
  <c r="R9331" i="1" s="1"/>
  <c r="J9329" i="1" l="1"/>
  <c r="P9329" i="1"/>
  <c r="Q9329" i="1" l="1"/>
  <c r="R9329" i="1" s="1"/>
  <c r="J9328" i="1"/>
  <c r="P9328" i="1"/>
  <c r="Q9328" i="1" s="1"/>
  <c r="R9328" i="1" s="1"/>
  <c r="J9327" i="1" l="1"/>
  <c r="P9327" i="1"/>
  <c r="Q9327" i="1" l="1"/>
  <c r="R9327" i="1" s="1"/>
  <c r="J9326" i="1"/>
  <c r="P9326" i="1"/>
  <c r="Q9326" i="1" s="1"/>
  <c r="R9326" i="1" s="1"/>
  <c r="J9325" i="1" l="1"/>
  <c r="P9325" i="1"/>
  <c r="Q9325" i="1" l="1"/>
  <c r="R9325" i="1" s="1"/>
  <c r="J9324" i="1"/>
  <c r="P9324" i="1"/>
  <c r="Q9324" i="1" l="1"/>
  <c r="R9324" i="1" s="1"/>
  <c r="J9323" i="1"/>
  <c r="P9323" i="1"/>
  <c r="Q9323" i="1" l="1"/>
  <c r="R9323" i="1" s="1"/>
  <c r="J9322" i="1"/>
  <c r="P9322" i="1"/>
  <c r="Q9322" i="1" s="1"/>
  <c r="R9322" i="1" s="1"/>
  <c r="J9321" i="1" l="1"/>
  <c r="P9321" i="1"/>
  <c r="Q9321" i="1" l="1"/>
  <c r="R9321" i="1" s="1"/>
  <c r="J9320" i="1"/>
  <c r="P9320" i="1"/>
  <c r="Q9320" i="1" l="1"/>
  <c r="R9320" i="1" s="1"/>
  <c r="J9319" i="1"/>
  <c r="P9319" i="1"/>
  <c r="Q9319" i="1" l="1"/>
  <c r="R9319" i="1" s="1"/>
  <c r="J9318" i="1"/>
  <c r="P9318" i="1"/>
  <c r="Q9318" i="1" l="1"/>
  <c r="R9318" i="1" s="1"/>
  <c r="J9317" i="1"/>
  <c r="P9317" i="1"/>
  <c r="Q9317" i="1" l="1"/>
  <c r="R9317" i="1" s="1"/>
  <c r="J9316" i="1"/>
  <c r="P9316" i="1"/>
  <c r="Q9316" i="1" s="1"/>
  <c r="R9316" i="1" s="1"/>
  <c r="J9315" i="1" l="1"/>
  <c r="P9315" i="1"/>
  <c r="Q9315" i="1" l="1"/>
  <c r="R9315" i="1" s="1"/>
  <c r="J9314" i="1"/>
  <c r="P9314" i="1"/>
  <c r="Q9314" i="1" s="1"/>
  <c r="R9314" i="1" s="1"/>
  <c r="J9313" i="1" l="1"/>
  <c r="P9313" i="1"/>
  <c r="Q9313" i="1" l="1"/>
  <c r="R9313" i="1" s="1"/>
  <c r="J9312" i="1"/>
  <c r="P9312" i="1"/>
  <c r="Q9312" i="1" s="1"/>
  <c r="R9312" i="1" s="1"/>
  <c r="J9311" i="1" l="1"/>
  <c r="P9311" i="1"/>
  <c r="Q9311" i="1" l="1"/>
  <c r="R9311" i="1" s="1"/>
  <c r="J9310" i="1"/>
  <c r="P9310" i="1"/>
  <c r="Q9310" i="1" l="1"/>
  <c r="R9310" i="1" s="1"/>
  <c r="J9309" i="1"/>
  <c r="P9309" i="1"/>
  <c r="Q9309" i="1" l="1"/>
  <c r="R9309" i="1" s="1"/>
  <c r="J9308" i="1"/>
  <c r="P9308" i="1"/>
  <c r="Q9308" i="1" l="1"/>
  <c r="R9308" i="1" s="1"/>
  <c r="J9307" i="1"/>
  <c r="P9307" i="1"/>
  <c r="Q9307" i="1" l="1"/>
  <c r="R9307" i="1" s="1"/>
  <c r="J9306" i="1"/>
  <c r="P9306" i="1"/>
  <c r="Q9306" i="1" s="1"/>
  <c r="R9306" i="1" s="1"/>
  <c r="J9305" i="1" l="1"/>
  <c r="P9305" i="1"/>
  <c r="Q9305" i="1" l="1"/>
  <c r="R9305" i="1" s="1"/>
  <c r="J9304" i="1"/>
  <c r="P9304" i="1"/>
  <c r="Q9304" i="1" s="1"/>
  <c r="R9304" i="1" s="1"/>
  <c r="J9303" i="1" l="1"/>
  <c r="P9303" i="1"/>
  <c r="Q9303" i="1" l="1"/>
  <c r="R9303" i="1" s="1"/>
  <c r="J9302" i="1"/>
  <c r="P9302" i="1"/>
  <c r="Q9302" i="1" l="1"/>
  <c r="R9302" i="1" s="1"/>
  <c r="J9301" i="1"/>
  <c r="P9301" i="1"/>
  <c r="Q9301" i="1" l="1"/>
  <c r="R9301" i="1" s="1"/>
  <c r="J9300" i="1"/>
  <c r="P9300" i="1"/>
  <c r="Q9300" i="1" s="1"/>
  <c r="R9300" i="1" s="1"/>
  <c r="J9299" i="1" l="1"/>
  <c r="P9299" i="1"/>
  <c r="Q9299" i="1" l="1"/>
  <c r="R9299" i="1" s="1"/>
  <c r="J9298" i="1"/>
  <c r="P9298" i="1"/>
  <c r="Q9298" i="1" l="1"/>
  <c r="R9298" i="1" s="1"/>
  <c r="J9297" i="1"/>
  <c r="P9297" i="1"/>
  <c r="Q9297" i="1" l="1"/>
  <c r="R9297" i="1" s="1"/>
  <c r="J9296" i="1"/>
  <c r="P9296" i="1"/>
  <c r="Q9296" i="1" l="1"/>
  <c r="R9296" i="1" s="1"/>
  <c r="J9295" i="1"/>
  <c r="P9295" i="1"/>
  <c r="Q9295" i="1" l="1"/>
  <c r="R9295" i="1" s="1"/>
  <c r="J9294" i="1"/>
  <c r="P9294" i="1"/>
  <c r="Q9294" i="1" s="1"/>
  <c r="R9294" i="1" s="1"/>
  <c r="J9293" i="1" l="1"/>
  <c r="P9293" i="1"/>
  <c r="Q9293" i="1" l="1"/>
  <c r="R9293" i="1" s="1"/>
  <c r="J9292" i="1"/>
  <c r="P9292" i="1"/>
  <c r="Q9292" i="1" l="1"/>
  <c r="R9292" i="1" s="1"/>
  <c r="J9291" i="1"/>
  <c r="P9291" i="1"/>
  <c r="Q9291" i="1" l="1"/>
  <c r="R9291" i="1" s="1"/>
  <c r="J9290" i="1"/>
  <c r="P9290" i="1"/>
  <c r="Q9290" i="1" s="1"/>
  <c r="R9290" i="1" s="1"/>
  <c r="J9289" i="1" l="1"/>
  <c r="P9289" i="1"/>
  <c r="Q9289" i="1" l="1"/>
  <c r="R9289" i="1" s="1"/>
  <c r="J9288" i="1"/>
  <c r="P9288" i="1"/>
  <c r="J9287" i="1" l="1"/>
  <c r="P9287" i="1"/>
  <c r="Q9288" i="1"/>
  <c r="R9288" i="1" s="1"/>
  <c r="Q9287" i="1" l="1"/>
  <c r="R9287" i="1" s="1"/>
  <c r="J9286" i="1"/>
  <c r="P9286" i="1"/>
  <c r="Q9286" i="1" s="1"/>
  <c r="R9286" i="1" s="1"/>
  <c r="J9285" i="1" l="1"/>
  <c r="P9285" i="1"/>
  <c r="Q9285" i="1" l="1"/>
  <c r="R9285" i="1" s="1"/>
  <c r="J9284" i="1"/>
  <c r="P9284" i="1"/>
  <c r="Q9284" i="1" l="1"/>
  <c r="R9284" i="1" s="1"/>
  <c r="J9283" i="1"/>
  <c r="P9283" i="1"/>
  <c r="J9282" i="1" l="1"/>
  <c r="P9282" i="1"/>
  <c r="Q9283" i="1"/>
  <c r="R9283" i="1" s="1"/>
  <c r="Q9282" i="1" l="1"/>
  <c r="R9282" i="1" s="1"/>
  <c r="J9281" i="1"/>
  <c r="P9281" i="1"/>
  <c r="Q9281" i="1" l="1"/>
  <c r="R9281" i="1" s="1"/>
  <c r="J9280" i="1"/>
  <c r="P9280" i="1"/>
  <c r="Q9280" i="1" l="1"/>
  <c r="R9280" i="1" s="1"/>
  <c r="J9279" i="1"/>
  <c r="P9279" i="1"/>
  <c r="Q9279" i="1" l="1"/>
  <c r="R9279" i="1" s="1"/>
  <c r="J9278" i="1"/>
  <c r="P9278" i="1"/>
  <c r="Q9278" i="1" l="1"/>
  <c r="R9278" i="1" s="1"/>
  <c r="J9277" i="1"/>
  <c r="P9277" i="1"/>
  <c r="Q9277" i="1" l="1"/>
  <c r="R9277" i="1" s="1"/>
  <c r="J9276" i="1"/>
  <c r="P9276" i="1"/>
  <c r="Q9276" i="1" s="1"/>
  <c r="R9276" i="1" s="1"/>
  <c r="J9275" i="1" l="1"/>
  <c r="P9275" i="1"/>
  <c r="Q9275" i="1" l="1"/>
  <c r="R9275" i="1" s="1"/>
  <c r="J9274" i="1"/>
  <c r="P9274" i="1"/>
  <c r="Q9274" i="1" s="1"/>
  <c r="R9274" i="1" s="1"/>
  <c r="J9273" i="1" l="1"/>
  <c r="P9273" i="1"/>
  <c r="Q9273" i="1" l="1"/>
  <c r="R9273" i="1" s="1"/>
  <c r="J9272" i="1"/>
  <c r="P9272" i="1"/>
  <c r="Q9272" i="1" l="1"/>
  <c r="R9272" i="1" s="1"/>
  <c r="J9271" i="1"/>
  <c r="P9271" i="1"/>
  <c r="Q9271" i="1" l="1"/>
  <c r="R9271" i="1" s="1"/>
  <c r="J9270" i="1"/>
  <c r="P9270" i="1"/>
  <c r="Q9270" i="1" s="1"/>
  <c r="R9270" i="1" s="1"/>
  <c r="J9269" i="1" l="1"/>
  <c r="P9269" i="1"/>
  <c r="Q9269" i="1" l="1"/>
  <c r="R9269" i="1" s="1"/>
  <c r="J9268" i="1"/>
  <c r="P9268" i="1"/>
  <c r="Q9268" i="1" l="1"/>
  <c r="R9268" i="1" s="1"/>
  <c r="J9267" i="1"/>
  <c r="P9267" i="1"/>
  <c r="Q9267" i="1" l="1"/>
  <c r="R9267" i="1" s="1"/>
  <c r="J9266" i="1"/>
  <c r="P9266" i="1"/>
  <c r="Q9266" i="1" s="1"/>
  <c r="R9266" i="1" s="1"/>
  <c r="J9265" i="1" l="1"/>
  <c r="P9265" i="1"/>
  <c r="Q9265" i="1" l="1"/>
  <c r="R9265" i="1" s="1"/>
  <c r="J9264" i="1"/>
  <c r="P9264" i="1"/>
  <c r="Q9264" i="1" l="1"/>
  <c r="R9264" i="1" s="1"/>
  <c r="J9263" i="1"/>
  <c r="P9263" i="1"/>
  <c r="Q9263" i="1" l="1"/>
  <c r="R9263" i="1" s="1"/>
  <c r="J9262" i="1"/>
  <c r="P9262" i="1"/>
  <c r="Q9262" i="1" s="1"/>
  <c r="R9262" i="1" s="1"/>
  <c r="J9261" i="1" l="1"/>
  <c r="P9261" i="1"/>
  <c r="Q9261" i="1" l="1"/>
  <c r="R9261" i="1" s="1"/>
  <c r="J9260" i="1"/>
  <c r="P9260" i="1"/>
  <c r="Q9260" i="1" s="1"/>
  <c r="R9260" i="1" s="1"/>
  <c r="J9259" i="1" l="1"/>
  <c r="P9259" i="1"/>
  <c r="Q9259" i="1" l="1"/>
  <c r="R9259" i="1" s="1"/>
  <c r="J9258" i="1"/>
  <c r="P9258" i="1"/>
  <c r="Q9258" i="1" s="1"/>
  <c r="R9258" i="1" s="1"/>
  <c r="J9257" i="1" l="1"/>
  <c r="P9257" i="1"/>
  <c r="Q9257" i="1" l="1"/>
  <c r="R9257" i="1" s="1"/>
  <c r="J9256" i="1"/>
  <c r="P9256" i="1"/>
  <c r="Q9256" i="1" l="1"/>
  <c r="R9256" i="1" s="1"/>
  <c r="J9255" i="1"/>
  <c r="P9255" i="1"/>
  <c r="J9254" i="1" l="1"/>
  <c r="P9254" i="1"/>
  <c r="Q9255" i="1"/>
  <c r="R9255" i="1" s="1"/>
  <c r="Q9254" i="1" l="1"/>
  <c r="R9254" i="1" s="1"/>
  <c r="J9253" i="1"/>
  <c r="P9253" i="1"/>
  <c r="Q9253" i="1" l="1"/>
  <c r="R9253" i="1" s="1"/>
  <c r="J9252" i="1"/>
  <c r="P9252" i="1"/>
  <c r="Q9252" i="1" l="1"/>
  <c r="R9252" i="1" s="1"/>
  <c r="J9251" i="1"/>
  <c r="P9251" i="1"/>
  <c r="Q9251" i="1" l="1"/>
  <c r="R9251" i="1" s="1"/>
  <c r="J9250" i="1"/>
  <c r="P9250" i="1"/>
  <c r="Q9250" i="1" s="1"/>
  <c r="R9250" i="1" s="1"/>
  <c r="J9249" i="1" l="1"/>
  <c r="P9249" i="1"/>
  <c r="Q9249" i="1" l="1"/>
  <c r="R9249" i="1" s="1"/>
  <c r="J9248" i="1"/>
  <c r="P9248" i="1"/>
  <c r="Q9248" i="1" s="1"/>
  <c r="R9248" i="1" s="1"/>
  <c r="J9247" i="1" l="1"/>
  <c r="P9247" i="1"/>
  <c r="Q9247" i="1" l="1"/>
  <c r="R9247" i="1" s="1"/>
  <c r="J9246" i="1"/>
  <c r="P9246" i="1"/>
  <c r="Q9246" i="1" l="1"/>
  <c r="R9246" i="1" s="1"/>
  <c r="J9245" i="1"/>
  <c r="P9245" i="1"/>
  <c r="Q9245" i="1" l="1"/>
  <c r="R9245" i="1" s="1"/>
  <c r="J9244" i="1"/>
  <c r="P9244" i="1"/>
  <c r="Q9244" i="1" l="1"/>
  <c r="R9244" i="1" s="1"/>
  <c r="J9243" i="1"/>
  <c r="P9243" i="1"/>
  <c r="Q9243" i="1" l="1"/>
  <c r="R9243" i="1" s="1"/>
  <c r="J9242" i="1"/>
  <c r="P9242" i="1"/>
  <c r="Q9242" i="1" s="1"/>
  <c r="R9242" i="1" s="1"/>
  <c r="J9241" i="1" l="1"/>
  <c r="P9241" i="1"/>
  <c r="Q9241" i="1" l="1"/>
  <c r="R9241" i="1" s="1"/>
  <c r="J9240" i="1"/>
  <c r="P9240" i="1"/>
  <c r="Q9240" i="1" l="1"/>
  <c r="R9240" i="1" s="1"/>
  <c r="J9239" i="1"/>
  <c r="P9239" i="1"/>
  <c r="Q9239" i="1" l="1"/>
  <c r="R9239" i="1" s="1"/>
  <c r="J9238" i="1"/>
  <c r="P9238" i="1"/>
  <c r="Q9238" i="1" s="1"/>
  <c r="R9238" i="1" s="1"/>
  <c r="J9237" i="1" l="1"/>
  <c r="P9237" i="1"/>
  <c r="Q9237" i="1" l="1"/>
  <c r="R9237" i="1" s="1"/>
  <c r="J9236" i="1"/>
  <c r="P9236" i="1"/>
  <c r="Q9236" i="1" l="1"/>
  <c r="R9236" i="1" s="1"/>
  <c r="J9235" i="1"/>
  <c r="P9235" i="1"/>
  <c r="Q9235" i="1" l="1"/>
  <c r="R9235" i="1" s="1"/>
  <c r="J9234" i="1"/>
  <c r="P9234" i="1"/>
  <c r="Q9234" i="1" s="1"/>
  <c r="R9234" i="1" s="1"/>
  <c r="J9233" i="1" l="1"/>
  <c r="P9233" i="1"/>
  <c r="Q9233" i="1" l="1"/>
  <c r="R9233" i="1" s="1"/>
  <c r="J9232" i="1"/>
  <c r="P9232" i="1"/>
  <c r="Q9232" i="1" l="1"/>
  <c r="R9232" i="1" s="1"/>
  <c r="J9231" i="1"/>
  <c r="P9231" i="1"/>
  <c r="Q9231" i="1" l="1"/>
  <c r="R9231" i="1" s="1"/>
  <c r="J9230" i="1"/>
  <c r="P9230" i="1"/>
  <c r="Q9230" i="1" l="1"/>
  <c r="R9230" i="1" s="1"/>
  <c r="J9229" i="1"/>
  <c r="P9229" i="1"/>
  <c r="Q9229" i="1" l="1"/>
  <c r="R9229" i="1" s="1"/>
  <c r="J9228" i="1"/>
  <c r="P9228" i="1"/>
  <c r="Q9228" i="1" s="1"/>
  <c r="R9228" i="1" s="1"/>
  <c r="J9227" i="1" l="1"/>
  <c r="P9227" i="1"/>
  <c r="Q9227" i="1" l="1"/>
  <c r="R9227" i="1" s="1"/>
  <c r="J9226" i="1"/>
  <c r="P9226" i="1"/>
  <c r="Q9226" i="1" s="1"/>
  <c r="R9226" i="1" s="1"/>
  <c r="J9225" i="1" l="1"/>
  <c r="P9225" i="1"/>
  <c r="Q9225" i="1" l="1"/>
  <c r="R9225" i="1" s="1"/>
  <c r="J9224" i="1"/>
  <c r="P9224" i="1"/>
  <c r="Q9224" i="1" s="1"/>
  <c r="R9224" i="1" s="1"/>
  <c r="J9223" i="1" l="1"/>
  <c r="P9223" i="1"/>
  <c r="Q9223" i="1" l="1"/>
  <c r="R9223" i="1" s="1"/>
  <c r="J9222" i="1"/>
  <c r="P9222" i="1"/>
  <c r="Q9222" i="1" l="1"/>
  <c r="R9222" i="1" s="1"/>
  <c r="J9221" i="1"/>
  <c r="P9221" i="1"/>
  <c r="Q9221" i="1" l="1"/>
  <c r="R9221" i="1" s="1"/>
  <c r="J9220" i="1"/>
  <c r="P9220" i="1"/>
  <c r="Q9220" i="1" s="1"/>
  <c r="R9220" i="1" s="1"/>
  <c r="J9219" i="1" l="1"/>
  <c r="P9219" i="1"/>
  <c r="Q9219" i="1" l="1"/>
  <c r="R9219" i="1" s="1"/>
  <c r="J9218" i="1"/>
  <c r="P9218" i="1"/>
  <c r="Q9218" i="1" s="1"/>
  <c r="R9218" i="1" s="1"/>
  <c r="J9217" i="1" l="1"/>
  <c r="P9217" i="1"/>
  <c r="Q9217" i="1" l="1"/>
  <c r="R9217" i="1" s="1"/>
  <c r="J9216" i="1"/>
  <c r="P9216" i="1"/>
  <c r="Q9216" i="1" l="1"/>
  <c r="R9216" i="1" s="1"/>
  <c r="J9215" i="1"/>
  <c r="P9215" i="1"/>
  <c r="Q9215" i="1" l="1"/>
  <c r="R9215" i="1" s="1"/>
  <c r="J9214" i="1"/>
  <c r="P9214" i="1"/>
  <c r="Q9214" i="1" s="1"/>
  <c r="R9214" i="1" s="1"/>
  <c r="J9213" i="1" l="1"/>
  <c r="P9213" i="1"/>
  <c r="Q9213" i="1" l="1"/>
  <c r="R9213" i="1" s="1"/>
  <c r="J9212" i="1"/>
  <c r="P9212" i="1"/>
  <c r="Q9212" i="1" s="1"/>
  <c r="R9212" i="1" s="1"/>
  <c r="J9211" i="1" l="1"/>
  <c r="P9211" i="1"/>
  <c r="Q9211" i="1" l="1"/>
  <c r="R9211" i="1" s="1"/>
  <c r="J9210" i="1"/>
  <c r="P9210" i="1"/>
  <c r="Q9210" i="1" s="1"/>
  <c r="R9210" i="1" s="1"/>
  <c r="J9209" i="1" l="1"/>
  <c r="P9209" i="1"/>
  <c r="Q9209" i="1" l="1"/>
  <c r="R9209" i="1" s="1"/>
  <c r="J9208" i="1"/>
  <c r="P9208" i="1"/>
  <c r="Q9208" i="1" l="1"/>
  <c r="R9208" i="1" s="1"/>
  <c r="J9207" i="1"/>
  <c r="P9207" i="1"/>
  <c r="Q9207" i="1" l="1"/>
  <c r="R9207" i="1" s="1"/>
  <c r="J9206" i="1"/>
  <c r="P9206" i="1"/>
  <c r="Q9206" i="1" s="1"/>
  <c r="R9206" i="1" s="1"/>
  <c r="J9205" i="1" l="1"/>
  <c r="P9205" i="1"/>
  <c r="Q9205" i="1" l="1"/>
  <c r="R9205" i="1" s="1"/>
  <c r="J9204" i="1"/>
  <c r="P9204" i="1"/>
  <c r="Q9204" i="1" l="1"/>
  <c r="R9204" i="1" s="1"/>
  <c r="J9203" i="1"/>
  <c r="P9203" i="1"/>
  <c r="Q9203" i="1" l="1"/>
  <c r="R9203" i="1" s="1"/>
  <c r="J9202" i="1"/>
  <c r="P9202" i="1"/>
  <c r="Q9202" i="1" l="1"/>
  <c r="R9202" i="1" s="1"/>
  <c r="J9201" i="1"/>
  <c r="P9201" i="1"/>
  <c r="Q9201" i="1" l="1"/>
  <c r="R9201" i="1" s="1"/>
  <c r="J9200" i="1"/>
  <c r="P9200" i="1"/>
  <c r="Q9200" i="1" s="1"/>
  <c r="R9200" i="1" s="1"/>
  <c r="J9199" i="1" l="1"/>
  <c r="P9199" i="1"/>
  <c r="Q9199" i="1" l="1"/>
  <c r="R9199" i="1" s="1"/>
  <c r="J9198" i="1"/>
  <c r="P9198" i="1"/>
  <c r="Q9198" i="1" s="1"/>
  <c r="R9198" i="1" s="1"/>
  <c r="J9197" i="1" l="1"/>
  <c r="P9197" i="1"/>
  <c r="Q9197" i="1" l="1"/>
  <c r="R9197" i="1" s="1"/>
  <c r="J9196" i="1"/>
  <c r="P9196" i="1"/>
  <c r="Q9196" i="1" s="1"/>
  <c r="R9196" i="1" s="1"/>
  <c r="J9195" i="1" l="1"/>
  <c r="P9195" i="1"/>
  <c r="Q9195" i="1" l="1"/>
  <c r="R9195" i="1" s="1"/>
  <c r="J9194" i="1"/>
  <c r="P9194" i="1"/>
  <c r="Q9194" i="1" s="1"/>
  <c r="R9194" i="1" s="1"/>
  <c r="J9193" i="1" l="1"/>
  <c r="P9193" i="1"/>
  <c r="Q9193" i="1" l="1"/>
  <c r="R9193" i="1" s="1"/>
  <c r="J9192" i="1"/>
  <c r="P9192" i="1"/>
  <c r="Q9192" i="1" l="1"/>
  <c r="R9192" i="1" s="1"/>
  <c r="J9191" i="1"/>
  <c r="P9191" i="1"/>
  <c r="Q9191" i="1" l="1"/>
  <c r="R9191" i="1" s="1"/>
  <c r="J9190" i="1"/>
  <c r="P9190" i="1"/>
  <c r="Q9190" i="1" l="1"/>
  <c r="R9190" i="1" s="1"/>
  <c r="J9189" i="1"/>
  <c r="P9189" i="1"/>
  <c r="Q9189" i="1" l="1"/>
  <c r="R9189" i="1" s="1"/>
  <c r="J9188" i="1"/>
  <c r="P9188" i="1"/>
  <c r="Q9188" i="1" s="1"/>
  <c r="R9188" i="1" s="1"/>
  <c r="J9187" i="1" l="1"/>
  <c r="P9187" i="1"/>
  <c r="Q9187" i="1" l="1"/>
  <c r="R9187" i="1" s="1"/>
  <c r="J9186" i="1"/>
  <c r="P9186" i="1"/>
  <c r="Q9186" i="1" s="1"/>
  <c r="R9186" i="1" s="1"/>
  <c r="J9185" i="1" l="1"/>
  <c r="P9185" i="1"/>
  <c r="Q9185" i="1" l="1"/>
  <c r="R9185" i="1" s="1"/>
  <c r="J9184" i="1"/>
  <c r="P9184" i="1"/>
  <c r="Q9184" i="1" l="1"/>
  <c r="R9184" i="1" s="1"/>
  <c r="J9183" i="1"/>
  <c r="P9183" i="1"/>
  <c r="Q9183" i="1" l="1"/>
  <c r="R9183" i="1" s="1"/>
  <c r="J9182" i="1"/>
  <c r="P9182" i="1"/>
  <c r="Q9182" i="1" l="1"/>
  <c r="R9182" i="1" s="1"/>
  <c r="J9181" i="1"/>
  <c r="P9181" i="1"/>
  <c r="Q9181" i="1" l="1"/>
  <c r="R9181" i="1" s="1"/>
  <c r="J9180" i="1"/>
  <c r="P9180" i="1"/>
  <c r="Q9180" i="1" l="1"/>
  <c r="R9180" i="1" s="1"/>
  <c r="J9179" i="1"/>
  <c r="P9179" i="1"/>
  <c r="Q9179" i="1" l="1"/>
  <c r="R9179" i="1" s="1"/>
  <c r="J9178" i="1"/>
  <c r="P9178" i="1"/>
  <c r="Q9178" i="1" s="1"/>
  <c r="R9178" i="1" s="1"/>
  <c r="J9177" i="1" l="1"/>
  <c r="P9177" i="1"/>
  <c r="Q9177" i="1" l="1"/>
  <c r="R9177" i="1" s="1"/>
  <c r="J9176" i="1"/>
  <c r="P9176" i="1"/>
  <c r="Q9176" i="1" s="1"/>
  <c r="R9176" i="1" s="1"/>
  <c r="J9175" i="1" l="1"/>
  <c r="P9175" i="1"/>
  <c r="Q9175" i="1" l="1"/>
  <c r="R9175" i="1" s="1"/>
  <c r="J9174" i="1"/>
  <c r="P9174" i="1"/>
  <c r="Q9174" i="1" l="1"/>
  <c r="R9174" i="1" s="1"/>
  <c r="J9173" i="1"/>
  <c r="P9173" i="1"/>
  <c r="Q9173" i="1" l="1"/>
  <c r="R9173" i="1" s="1"/>
  <c r="J9172" i="1"/>
  <c r="P9172" i="1"/>
  <c r="Q9172" i="1" s="1"/>
  <c r="R9172" i="1" s="1"/>
  <c r="J9171" i="1" l="1"/>
  <c r="P9171" i="1"/>
  <c r="Q9171" i="1" l="1"/>
  <c r="R9171" i="1" s="1"/>
  <c r="J9170" i="1"/>
  <c r="P9170" i="1"/>
  <c r="Q9170" i="1" l="1"/>
  <c r="R9170" i="1" s="1"/>
  <c r="J9169" i="1"/>
  <c r="P9169" i="1"/>
  <c r="Q9169" i="1" l="1"/>
  <c r="R9169" i="1" s="1"/>
  <c r="J9168" i="1"/>
  <c r="P9168" i="1"/>
  <c r="Q9168" i="1" l="1"/>
  <c r="R9168" i="1" s="1"/>
  <c r="J9167" i="1"/>
  <c r="P9167" i="1"/>
  <c r="Q9167" i="1" l="1"/>
  <c r="R9167" i="1" s="1"/>
  <c r="J9166" i="1"/>
  <c r="P9166" i="1"/>
  <c r="Q9166" i="1" s="1"/>
  <c r="R9166" i="1" s="1"/>
  <c r="J9165" i="1" l="1"/>
  <c r="P9165" i="1"/>
  <c r="Q9165" i="1" l="1"/>
  <c r="R9165" i="1" s="1"/>
  <c r="J9164" i="1"/>
  <c r="P9164" i="1"/>
  <c r="Q9164" i="1" l="1"/>
  <c r="R9164" i="1" s="1"/>
  <c r="J9163" i="1"/>
  <c r="P9163" i="1"/>
  <c r="Q9163" i="1" l="1"/>
  <c r="R9163" i="1" s="1"/>
  <c r="J9162" i="1"/>
  <c r="P9162" i="1"/>
  <c r="Q9162" i="1" s="1"/>
  <c r="R9162" i="1" s="1"/>
  <c r="J9161" i="1" l="1"/>
  <c r="P9161" i="1"/>
  <c r="Q9161" i="1" l="1"/>
  <c r="R9161" i="1" s="1"/>
  <c r="J9160" i="1"/>
  <c r="P9160" i="1"/>
  <c r="Q9160" i="1" l="1"/>
  <c r="R9160" i="1" s="1"/>
  <c r="J9159" i="1"/>
  <c r="P9159" i="1"/>
  <c r="Q9159" i="1" l="1"/>
  <c r="R9159" i="1" s="1"/>
  <c r="J9158" i="1"/>
  <c r="P9158" i="1"/>
  <c r="Q9158" i="1" s="1"/>
  <c r="R9158" i="1" s="1"/>
  <c r="J9157" i="1" l="1"/>
  <c r="P9157" i="1"/>
  <c r="Q9157" i="1" l="1"/>
  <c r="R9157" i="1" s="1"/>
  <c r="J9156" i="1"/>
  <c r="P9156" i="1"/>
  <c r="Q9156" i="1" l="1"/>
  <c r="R9156" i="1" s="1"/>
  <c r="J9155" i="1"/>
  <c r="P9155" i="1"/>
  <c r="Q9155" i="1" l="1"/>
  <c r="R9155" i="1" s="1"/>
  <c r="J9154" i="1"/>
  <c r="P9154" i="1"/>
  <c r="Q9154" i="1" l="1"/>
  <c r="R9154" i="1" s="1"/>
  <c r="J9153" i="1"/>
  <c r="P9153" i="1"/>
  <c r="Q9153" i="1" l="1"/>
  <c r="R9153" i="1" s="1"/>
  <c r="J9152" i="1"/>
  <c r="P9152" i="1"/>
  <c r="Q9152" i="1" l="1"/>
  <c r="R9152" i="1" s="1"/>
  <c r="J9151" i="1"/>
  <c r="P9151" i="1"/>
  <c r="Q9151" i="1" l="1"/>
  <c r="R9151" i="1" s="1"/>
  <c r="J9150" i="1"/>
  <c r="P9150" i="1"/>
  <c r="Q9150" i="1" l="1"/>
  <c r="R9150" i="1" s="1"/>
  <c r="J9149" i="1"/>
  <c r="P9149" i="1"/>
  <c r="Q9149" i="1" l="1"/>
  <c r="R9149" i="1" s="1"/>
  <c r="J9148" i="1"/>
  <c r="P9148" i="1"/>
  <c r="Q9148" i="1" s="1"/>
  <c r="R9148" i="1" s="1"/>
  <c r="J9147" i="1" l="1"/>
  <c r="P9147" i="1"/>
  <c r="Q9147" i="1" l="1"/>
  <c r="R9147" i="1" s="1"/>
  <c r="J9146" i="1"/>
  <c r="P9146" i="1"/>
  <c r="Q9146" i="1" s="1"/>
  <c r="R9146" i="1" s="1"/>
  <c r="J9145" i="1" l="1"/>
  <c r="P9145" i="1"/>
  <c r="Q9145" i="1" l="1"/>
  <c r="R9145" i="1" s="1"/>
  <c r="J9144" i="1"/>
  <c r="P9144" i="1"/>
  <c r="Q9144" i="1" l="1"/>
  <c r="R9144" i="1" s="1"/>
  <c r="J9143" i="1"/>
  <c r="P9143" i="1"/>
  <c r="Q9143" i="1" l="1"/>
  <c r="R9143" i="1" s="1"/>
  <c r="J9142" i="1"/>
  <c r="P9142" i="1"/>
  <c r="Q9142" i="1" s="1"/>
  <c r="R9142" i="1" s="1"/>
  <c r="J9141" i="1" l="1"/>
  <c r="P9141" i="1"/>
  <c r="Q9141" i="1" l="1"/>
  <c r="R9141" i="1" s="1"/>
  <c r="J9140" i="1"/>
  <c r="P9140" i="1"/>
  <c r="Q9140" i="1" l="1"/>
  <c r="R9140" i="1" s="1"/>
  <c r="J9139" i="1"/>
  <c r="P9139" i="1"/>
  <c r="Q9139" i="1" l="1"/>
  <c r="R9139" i="1" s="1"/>
  <c r="J9138" i="1"/>
  <c r="P9138" i="1"/>
  <c r="Q9138" i="1" s="1"/>
  <c r="R9138" i="1" s="1"/>
  <c r="J9137" i="1" l="1"/>
  <c r="P9137" i="1"/>
  <c r="Q9137" i="1" l="1"/>
  <c r="R9137" i="1" s="1"/>
  <c r="J9136" i="1"/>
  <c r="P9136" i="1"/>
  <c r="Q9136" i="1" l="1"/>
  <c r="R9136" i="1" s="1"/>
  <c r="J9135" i="1"/>
  <c r="P9135" i="1"/>
  <c r="Q9135" i="1" l="1"/>
  <c r="R9135" i="1" s="1"/>
  <c r="J9134" i="1"/>
  <c r="P9134" i="1"/>
  <c r="Q9134" i="1" s="1"/>
  <c r="R9134" i="1" s="1"/>
  <c r="J9133" i="1" l="1"/>
  <c r="P9133" i="1"/>
  <c r="Q9133" i="1" l="1"/>
  <c r="R9133" i="1" s="1"/>
  <c r="J9132" i="1"/>
  <c r="P9132" i="1"/>
  <c r="Q9132" i="1" s="1"/>
  <c r="R9132" i="1" s="1"/>
  <c r="J9131" i="1" l="1"/>
  <c r="P9131" i="1"/>
  <c r="Q9131" i="1" l="1"/>
  <c r="R9131" i="1" s="1"/>
  <c r="J9130" i="1"/>
  <c r="P9130" i="1"/>
  <c r="Q9130" i="1" s="1"/>
  <c r="R9130" i="1" s="1"/>
  <c r="J9129" i="1" l="1"/>
  <c r="P9129" i="1"/>
  <c r="Q9129" i="1" l="1"/>
  <c r="R9129" i="1" s="1"/>
  <c r="J9128" i="1"/>
  <c r="P9128" i="1"/>
  <c r="Q9128" i="1" s="1"/>
  <c r="R9128" i="1" s="1"/>
  <c r="J9127" i="1" l="1"/>
  <c r="P9127" i="1"/>
  <c r="Q9127" i="1" l="1"/>
  <c r="R9127" i="1" s="1"/>
  <c r="J9126" i="1"/>
  <c r="P9126" i="1"/>
  <c r="Q9126" i="1" l="1"/>
  <c r="R9126" i="1" s="1"/>
  <c r="J9125" i="1"/>
  <c r="P9125" i="1"/>
  <c r="Q9125" i="1" l="1"/>
  <c r="R9125" i="1" s="1"/>
  <c r="J9124" i="1"/>
  <c r="P9124" i="1"/>
  <c r="J9123" i="1" l="1"/>
  <c r="P9123" i="1"/>
  <c r="Q9124" i="1"/>
  <c r="R9124" i="1" s="1"/>
  <c r="Q9123" i="1" l="1"/>
  <c r="R9123" i="1" s="1"/>
  <c r="J9122" i="1"/>
  <c r="P9122" i="1"/>
  <c r="Q9122" i="1" l="1"/>
  <c r="R9122" i="1" s="1"/>
  <c r="J9121" i="1"/>
  <c r="P9121" i="1"/>
  <c r="Q9121" i="1" l="1"/>
  <c r="R9121" i="1" s="1"/>
  <c r="J9120" i="1"/>
  <c r="P9120" i="1"/>
  <c r="Q9120" i="1" s="1"/>
  <c r="R9120" i="1" s="1"/>
  <c r="J9119" i="1" l="1"/>
  <c r="P9119" i="1"/>
  <c r="Q9119" i="1" l="1"/>
  <c r="R9119" i="1" s="1"/>
  <c r="J9118" i="1"/>
  <c r="P9118" i="1"/>
  <c r="Q9118" i="1" l="1"/>
  <c r="R9118" i="1" s="1"/>
  <c r="J9117" i="1"/>
  <c r="P9117" i="1"/>
  <c r="Q9117" i="1" l="1"/>
  <c r="R9117" i="1" s="1"/>
  <c r="J9116" i="1"/>
  <c r="P9116" i="1"/>
  <c r="Q9116" i="1" l="1"/>
  <c r="R9116" i="1" s="1"/>
  <c r="J9115" i="1"/>
  <c r="P9115" i="1"/>
  <c r="Q9115" i="1" l="1"/>
  <c r="R9115" i="1" s="1"/>
  <c r="J9114" i="1"/>
  <c r="P9114" i="1"/>
  <c r="Q9114" i="1" s="1"/>
  <c r="R9114" i="1" s="1"/>
  <c r="J9113" i="1" l="1"/>
  <c r="P9113" i="1"/>
  <c r="Q9113" i="1" l="1"/>
  <c r="R9113" i="1" s="1"/>
  <c r="J9112" i="1"/>
  <c r="P9112" i="1"/>
  <c r="Q9112" i="1" l="1"/>
  <c r="R9112" i="1" s="1"/>
  <c r="J9111" i="1"/>
  <c r="P9111" i="1"/>
  <c r="Q9111" i="1" l="1"/>
  <c r="R9111" i="1" s="1"/>
  <c r="J9110" i="1"/>
  <c r="P9110" i="1"/>
  <c r="Q9110" i="1" s="1"/>
  <c r="R9110" i="1" s="1"/>
  <c r="J9109" i="1" l="1"/>
  <c r="P9109" i="1"/>
  <c r="Q9109" i="1" l="1"/>
  <c r="R9109" i="1" s="1"/>
  <c r="J9108" i="1"/>
  <c r="P9108" i="1"/>
  <c r="Q9108" i="1" l="1"/>
  <c r="R9108" i="1" s="1"/>
  <c r="J9107" i="1"/>
  <c r="P9107" i="1"/>
  <c r="Q9107" i="1" l="1"/>
  <c r="R9107" i="1" s="1"/>
  <c r="J9106" i="1"/>
  <c r="P9106" i="1"/>
  <c r="Q9106" i="1" s="1"/>
  <c r="R9106" i="1" s="1"/>
  <c r="J9105" i="1" l="1"/>
  <c r="P9105" i="1"/>
  <c r="Q9105" i="1" l="1"/>
  <c r="R9105" i="1" s="1"/>
  <c r="J9104" i="1"/>
  <c r="P9104" i="1"/>
  <c r="Q9104" i="1" l="1"/>
  <c r="R9104" i="1" s="1"/>
  <c r="J9103" i="1"/>
  <c r="P9103" i="1"/>
  <c r="Q9103" i="1" l="1"/>
  <c r="R9103" i="1" s="1"/>
  <c r="J9102" i="1"/>
  <c r="P9102" i="1"/>
  <c r="Q9102" i="1" l="1"/>
  <c r="R9102" i="1" s="1"/>
  <c r="J9101" i="1"/>
  <c r="P9101" i="1"/>
  <c r="Q9101" i="1" l="1"/>
  <c r="R9101" i="1" s="1"/>
  <c r="J9100" i="1"/>
  <c r="P9100" i="1"/>
  <c r="Q9100" i="1" s="1"/>
  <c r="R9100" i="1" s="1"/>
  <c r="J9099" i="1" l="1"/>
  <c r="P9099" i="1"/>
  <c r="Q9099" i="1" l="1"/>
  <c r="R9099" i="1" s="1"/>
  <c r="J9098" i="1"/>
  <c r="P9098" i="1"/>
  <c r="Q9098" i="1" s="1"/>
  <c r="R9098" i="1" s="1"/>
  <c r="J9097" i="1" l="1"/>
  <c r="P9097" i="1"/>
  <c r="Q9097" i="1" l="1"/>
  <c r="R9097" i="1" s="1"/>
  <c r="J9096" i="1"/>
  <c r="P9096" i="1"/>
  <c r="Q9096" i="1" s="1"/>
  <c r="R9096" i="1" s="1"/>
  <c r="J9095" i="1" l="1"/>
  <c r="P9095" i="1"/>
  <c r="Q9095" i="1" l="1"/>
  <c r="R9095" i="1" s="1"/>
  <c r="J9094" i="1"/>
  <c r="P9094" i="1"/>
  <c r="Q9094" i="1" s="1"/>
  <c r="R9094" i="1" s="1"/>
  <c r="J9093" i="1" l="1"/>
  <c r="P9093" i="1"/>
  <c r="Q9093" i="1" l="1"/>
  <c r="R9093" i="1" s="1"/>
  <c r="J9092" i="1"/>
  <c r="P9092" i="1"/>
  <c r="Q9092" i="1" s="1"/>
  <c r="R9092" i="1" s="1"/>
  <c r="J9091" i="1" l="1"/>
  <c r="P9091" i="1"/>
  <c r="Q9091" i="1" l="1"/>
  <c r="R9091" i="1" s="1"/>
  <c r="J9090" i="1"/>
  <c r="P9090" i="1"/>
  <c r="Q9090" i="1" s="1"/>
  <c r="R9090" i="1" s="1"/>
  <c r="J9089" i="1" l="1"/>
  <c r="P9089" i="1"/>
  <c r="Q9089" i="1" l="1"/>
  <c r="R9089" i="1" s="1"/>
  <c r="J9088" i="1"/>
  <c r="P9088" i="1"/>
  <c r="Q9088" i="1" l="1"/>
  <c r="R9088" i="1" s="1"/>
  <c r="J9087" i="1"/>
  <c r="P9087" i="1"/>
  <c r="Q9087" i="1" l="1"/>
  <c r="R9087" i="1" s="1"/>
  <c r="J9086" i="1"/>
  <c r="P9086" i="1"/>
  <c r="Q9086" i="1" s="1"/>
  <c r="R9086" i="1" s="1"/>
  <c r="J9085" i="1" l="1"/>
  <c r="P9085" i="1"/>
  <c r="Q9085" i="1" l="1"/>
  <c r="R9085" i="1" s="1"/>
  <c r="J9084" i="1"/>
  <c r="P9084" i="1"/>
  <c r="Q9084" i="1" s="1"/>
  <c r="R9084" i="1" s="1"/>
  <c r="J9083" i="1" l="1"/>
  <c r="P9083" i="1"/>
  <c r="Q9083" i="1" l="1"/>
  <c r="R9083" i="1" s="1"/>
  <c r="J9082" i="1"/>
  <c r="P9082" i="1"/>
  <c r="Q9082" i="1" s="1"/>
  <c r="R9082" i="1" s="1"/>
  <c r="J9081" i="1" l="1"/>
  <c r="P9081" i="1"/>
  <c r="Q9081" i="1" l="1"/>
  <c r="R9081" i="1" s="1"/>
  <c r="J9080" i="1"/>
  <c r="P9080" i="1"/>
  <c r="Q9080" i="1" l="1"/>
  <c r="R9080" i="1" s="1"/>
  <c r="J9079" i="1"/>
  <c r="P9079" i="1"/>
  <c r="Q9079" i="1" l="1"/>
  <c r="R9079" i="1" s="1"/>
  <c r="J9078" i="1"/>
  <c r="P9078" i="1"/>
  <c r="Q9078" i="1" s="1"/>
  <c r="R9078" i="1" s="1"/>
  <c r="J9077" i="1" l="1"/>
  <c r="P9077" i="1"/>
  <c r="Q9077" i="1" l="1"/>
  <c r="R9077" i="1" s="1"/>
  <c r="J9076" i="1"/>
  <c r="P9076" i="1"/>
  <c r="Q9076" i="1" s="1"/>
  <c r="R9076" i="1" s="1"/>
  <c r="J9075" i="1" l="1"/>
  <c r="P9075" i="1"/>
  <c r="Q9075" i="1" l="1"/>
  <c r="R9075" i="1" s="1"/>
  <c r="J9074" i="1"/>
  <c r="P9074" i="1"/>
  <c r="Q9074" i="1" l="1"/>
  <c r="R9074" i="1" s="1"/>
  <c r="J9073" i="1"/>
  <c r="P9073" i="1"/>
  <c r="Q9073" i="1" l="1"/>
  <c r="R9073" i="1" s="1"/>
  <c r="J9072" i="1"/>
  <c r="P9072" i="1"/>
  <c r="Q9072" i="1" s="1"/>
  <c r="R9072" i="1" s="1"/>
  <c r="J9071" i="1" l="1"/>
  <c r="P9071" i="1"/>
  <c r="Q9071" i="1" l="1"/>
  <c r="R9071" i="1" s="1"/>
  <c r="J9070" i="1"/>
  <c r="P9070" i="1"/>
  <c r="Q9070" i="1" s="1"/>
  <c r="R9070" i="1" s="1"/>
  <c r="J9069" i="1" l="1"/>
  <c r="P9069" i="1"/>
  <c r="Q9069" i="1" l="1"/>
  <c r="R9069" i="1" s="1"/>
  <c r="J9068" i="1"/>
  <c r="P9068" i="1"/>
  <c r="Q9068" i="1" l="1"/>
  <c r="R9068" i="1" s="1"/>
  <c r="J9067" i="1"/>
  <c r="P9067" i="1"/>
  <c r="Q9067" i="1" l="1"/>
  <c r="R9067" i="1" s="1"/>
  <c r="J9066" i="1"/>
  <c r="P9066" i="1"/>
  <c r="Q9066" i="1" s="1"/>
  <c r="R9066" i="1" s="1"/>
  <c r="J9065" i="1" l="1"/>
  <c r="P9065" i="1"/>
  <c r="Q9065" i="1" l="1"/>
  <c r="R9065" i="1" s="1"/>
  <c r="J9064" i="1"/>
  <c r="P9064" i="1"/>
  <c r="Q9064" i="1" l="1"/>
  <c r="R9064" i="1" s="1"/>
  <c r="J9063" i="1"/>
  <c r="P9063" i="1"/>
  <c r="Q9063" i="1" l="1"/>
  <c r="R9063" i="1" s="1"/>
  <c r="J9062" i="1"/>
  <c r="P9062" i="1"/>
  <c r="Q9062" i="1" l="1"/>
  <c r="R9062" i="1" s="1"/>
  <c r="J9061" i="1"/>
  <c r="P9061" i="1"/>
  <c r="Q9061" i="1" l="1"/>
  <c r="R9061" i="1" s="1"/>
  <c r="J9060" i="1"/>
  <c r="P9060" i="1"/>
  <c r="Q9060" i="1" s="1"/>
  <c r="R9060" i="1" s="1"/>
  <c r="J9059" i="1" l="1"/>
  <c r="P9059" i="1"/>
  <c r="Q9059" i="1" l="1"/>
  <c r="R9059" i="1" s="1"/>
  <c r="J9058" i="1"/>
  <c r="P9058" i="1"/>
  <c r="Q9058" i="1" s="1"/>
  <c r="R9058" i="1" s="1"/>
  <c r="J9057" i="1" l="1"/>
  <c r="P9057" i="1"/>
  <c r="Q9057" i="1" l="1"/>
  <c r="R9057" i="1" s="1"/>
  <c r="J9056" i="1"/>
  <c r="P9056" i="1"/>
  <c r="Q9056" i="1" s="1"/>
  <c r="R9056" i="1" s="1"/>
  <c r="J9055" i="1" l="1"/>
  <c r="P9055" i="1"/>
  <c r="Q9055" i="1" l="1"/>
  <c r="R9055" i="1" s="1"/>
  <c r="J9054" i="1"/>
  <c r="P9054" i="1"/>
  <c r="Q9054" i="1" l="1"/>
  <c r="R9054" i="1" s="1"/>
  <c r="J9053" i="1"/>
  <c r="P9053" i="1"/>
  <c r="Q9053" i="1" l="1"/>
  <c r="R9053" i="1" s="1"/>
  <c r="J9052" i="1"/>
  <c r="P9052" i="1"/>
  <c r="Q9052" i="1" l="1"/>
  <c r="R9052" i="1" s="1"/>
  <c r="J9051" i="1"/>
  <c r="P9051" i="1"/>
  <c r="Q9051" i="1" l="1"/>
  <c r="R9051" i="1" s="1"/>
  <c r="J9050" i="1"/>
  <c r="P9050" i="1"/>
  <c r="Q9050" i="1" s="1"/>
  <c r="R9050" i="1" s="1"/>
  <c r="J9049" i="1" l="1"/>
  <c r="P9049" i="1"/>
  <c r="Q9049" i="1" l="1"/>
  <c r="R9049" i="1" s="1"/>
  <c r="J9048" i="1"/>
  <c r="P9048" i="1"/>
  <c r="Q9048" i="1" s="1"/>
  <c r="R9048" i="1" s="1"/>
  <c r="J9047" i="1" l="1"/>
  <c r="P9047" i="1"/>
  <c r="Q9047" i="1" l="1"/>
  <c r="R9047" i="1" s="1"/>
  <c r="J9046" i="1"/>
  <c r="P9046" i="1"/>
  <c r="Q9046" i="1" s="1"/>
  <c r="R9046" i="1" s="1"/>
  <c r="J9045" i="1" l="1"/>
  <c r="P9045" i="1"/>
  <c r="Q9045" i="1" l="1"/>
  <c r="R9045" i="1" s="1"/>
  <c r="J9044" i="1"/>
  <c r="P9044" i="1"/>
  <c r="Q9044" i="1" s="1"/>
  <c r="R9044" i="1" s="1"/>
  <c r="J9043" i="1" l="1"/>
  <c r="P9043" i="1"/>
  <c r="Q9043" i="1" l="1"/>
  <c r="R9043" i="1" s="1"/>
  <c r="J9042" i="1"/>
  <c r="P9042" i="1"/>
  <c r="Q9042" i="1" l="1"/>
  <c r="R9042" i="1" s="1"/>
  <c r="J9041" i="1"/>
  <c r="P9041" i="1"/>
  <c r="Q9041" i="1" l="1"/>
  <c r="R9041" i="1" s="1"/>
  <c r="J9040" i="1"/>
  <c r="P9040" i="1"/>
  <c r="Q9040" i="1" l="1"/>
  <c r="R9040" i="1" s="1"/>
  <c r="J9039" i="1"/>
  <c r="P9039" i="1"/>
  <c r="Q9039" i="1" l="1"/>
  <c r="R9039" i="1" s="1"/>
  <c r="J9038" i="1"/>
  <c r="P9038" i="1"/>
  <c r="Q9038" i="1" s="1"/>
  <c r="R9038" i="1" s="1"/>
  <c r="J9037" i="1" l="1"/>
  <c r="P9037" i="1"/>
  <c r="Q9037" i="1" l="1"/>
  <c r="R9037" i="1" s="1"/>
  <c r="J9036" i="1"/>
  <c r="P9036" i="1"/>
  <c r="Q9036" i="1" l="1"/>
  <c r="R9036" i="1" s="1"/>
  <c r="J9035" i="1"/>
  <c r="P9035" i="1"/>
  <c r="Q9035" i="1" l="1"/>
  <c r="R9035" i="1" s="1"/>
  <c r="J9034" i="1"/>
  <c r="P9034" i="1"/>
  <c r="Q9034" i="1" s="1"/>
  <c r="R9034" i="1" s="1"/>
  <c r="J9033" i="1" l="1"/>
  <c r="P9033" i="1"/>
  <c r="Q9033" i="1" l="1"/>
  <c r="R9033" i="1" s="1"/>
  <c r="J9032" i="1"/>
  <c r="P9032" i="1"/>
  <c r="J9031" i="1" l="1"/>
  <c r="P9031" i="1"/>
  <c r="Q9032" i="1"/>
  <c r="R9032" i="1" s="1"/>
  <c r="Q9031" i="1" l="1"/>
  <c r="R9031" i="1" s="1"/>
  <c r="J9030" i="1"/>
  <c r="P9030" i="1"/>
  <c r="Q9030" i="1" s="1"/>
  <c r="R9030" i="1" s="1"/>
  <c r="J9029" i="1" l="1"/>
  <c r="P9029" i="1"/>
  <c r="Q9029" i="1" l="1"/>
  <c r="R9029" i="1" s="1"/>
  <c r="J9028" i="1"/>
  <c r="P9028" i="1"/>
  <c r="Q9028" i="1" l="1"/>
  <c r="R9028" i="1" s="1"/>
  <c r="J9027" i="1"/>
  <c r="P9027" i="1"/>
  <c r="Q9027" i="1" l="1"/>
  <c r="R9027" i="1" s="1"/>
  <c r="J9026" i="1"/>
  <c r="P9026" i="1"/>
  <c r="Q9026" i="1" l="1"/>
  <c r="R9026" i="1" s="1"/>
  <c r="J9025" i="1"/>
  <c r="P9025" i="1"/>
  <c r="J9024" i="1" l="1"/>
  <c r="P9024" i="1"/>
  <c r="Q9025" i="1"/>
  <c r="R9025" i="1" s="1"/>
  <c r="Q9024" i="1" l="1"/>
  <c r="R9024" i="1" s="1"/>
  <c r="J9023" i="1"/>
  <c r="P9023" i="1"/>
  <c r="Q9023" i="1" l="1"/>
  <c r="R9023" i="1" s="1"/>
  <c r="J9022" i="1"/>
  <c r="P9022" i="1"/>
  <c r="Q9022" i="1" l="1"/>
  <c r="R9022" i="1" s="1"/>
  <c r="J9021" i="1"/>
  <c r="P9021" i="1"/>
  <c r="J9020" i="1" l="1"/>
  <c r="P9020" i="1"/>
  <c r="Q9020" i="1" s="1"/>
  <c r="R9020" i="1" s="1"/>
  <c r="Q9021" i="1"/>
  <c r="R9021" i="1" s="1"/>
  <c r="J9019" i="1" l="1"/>
  <c r="P9019" i="1"/>
  <c r="Q9019" i="1" l="1"/>
  <c r="R9019" i="1" s="1"/>
  <c r="J9018" i="1"/>
  <c r="P9018" i="1"/>
  <c r="Q9018" i="1" s="1"/>
  <c r="R9018" i="1" s="1"/>
  <c r="J9017" i="1" l="1"/>
  <c r="P9017" i="1"/>
  <c r="Q9017" i="1" l="1"/>
  <c r="R9017" i="1" s="1"/>
  <c r="J9016" i="1"/>
  <c r="P9016" i="1"/>
  <c r="Q9016" i="1" l="1"/>
  <c r="R9016" i="1" s="1"/>
  <c r="J9015" i="1"/>
  <c r="P9015" i="1"/>
  <c r="Q9015" i="1" l="1"/>
  <c r="R9015" i="1" s="1"/>
  <c r="J9014" i="1"/>
  <c r="P9014" i="1"/>
  <c r="Q9014" i="1" s="1"/>
  <c r="R9014" i="1" s="1"/>
  <c r="J9013" i="1" l="1"/>
  <c r="P9013" i="1"/>
  <c r="Q9013" i="1" l="1"/>
  <c r="R9013" i="1" s="1"/>
  <c r="J9012" i="1"/>
  <c r="P9012" i="1"/>
  <c r="Q9012" i="1" l="1"/>
  <c r="R9012" i="1" s="1"/>
  <c r="J9011" i="1"/>
  <c r="P9011" i="1"/>
  <c r="Q9011" i="1" l="1"/>
  <c r="R9011" i="1" s="1"/>
  <c r="J9010" i="1"/>
  <c r="P9010" i="1"/>
  <c r="Q9010" i="1" l="1"/>
  <c r="R9010" i="1" s="1"/>
  <c r="J9009" i="1"/>
  <c r="P9009" i="1"/>
  <c r="Q9009" i="1" l="1"/>
  <c r="R9009" i="1" s="1"/>
  <c r="J9008" i="1"/>
  <c r="P9008" i="1"/>
  <c r="Q9008" i="1" l="1"/>
  <c r="R9008" i="1" s="1"/>
  <c r="J9007" i="1"/>
  <c r="P9007" i="1"/>
  <c r="Q9007" i="1" l="1"/>
  <c r="R9007" i="1" s="1"/>
  <c r="J9006" i="1"/>
  <c r="P9006" i="1"/>
  <c r="Q9006" i="1" s="1"/>
  <c r="R9006" i="1" s="1"/>
  <c r="J9005" i="1" l="1"/>
  <c r="P9005" i="1"/>
  <c r="Q9005" i="1" l="1"/>
  <c r="R9005" i="1" s="1"/>
  <c r="J9004" i="1"/>
  <c r="P9004" i="1"/>
  <c r="Q9004" i="1" s="1"/>
  <c r="R9004" i="1" s="1"/>
  <c r="J9003" i="1" l="1"/>
  <c r="P9003" i="1"/>
  <c r="Q9003" i="1" l="1"/>
  <c r="R9003" i="1" s="1"/>
  <c r="J9002" i="1"/>
  <c r="P9002" i="1"/>
  <c r="Q9002" i="1" s="1"/>
  <c r="R9002" i="1" s="1"/>
  <c r="J9001" i="1" l="1"/>
  <c r="P9001" i="1"/>
  <c r="Q9001" i="1" l="1"/>
  <c r="R9001" i="1" s="1"/>
  <c r="J9000" i="1"/>
  <c r="P9000" i="1"/>
  <c r="Q9000" i="1" l="1"/>
  <c r="R9000" i="1" s="1"/>
  <c r="J8999" i="1"/>
  <c r="P8999" i="1"/>
  <c r="Q8999" i="1" l="1"/>
  <c r="R8999" i="1" s="1"/>
  <c r="J8998" i="1"/>
  <c r="P8998" i="1"/>
  <c r="Q8998" i="1" l="1"/>
  <c r="R8998" i="1" s="1"/>
  <c r="J8997" i="1"/>
  <c r="P8997" i="1"/>
  <c r="Q8997" i="1" l="1"/>
  <c r="R8997" i="1" s="1"/>
  <c r="J8996" i="1"/>
  <c r="P8996" i="1"/>
  <c r="Q8996" i="1" l="1"/>
  <c r="R8996" i="1" s="1"/>
  <c r="J8995" i="1"/>
  <c r="P8995" i="1"/>
  <c r="Q8995" i="1" l="1"/>
  <c r="R8995" i="1" s="1"/>
  <c r="J8994" i="1"/>
  <c r="P8994" i="1"/>
  <c r="Q8994" i="1" l="1"/>
  <c r="R8994" i="1" s="1"/>
  <c r="J8993" i="1"/>
  <c r="P8993" i="1"/>
  <c r="Q8993" i="1" l="1"/>
  <c r="R8993" i="1" s="1"/>
  <c r="J8992" i="1"/>
  <c r="P8992" i="1"/>
  <c r="Q8992" i="1" s="1"/>
  <c r="R8992" i="1" s="1"/>
  <c r="J8991" i="1" l="1"/>
  <c r="P8991" i="1"/>
  <c r="Q8991" i="1" l="1"/>
  <c r="R8991" i="1" s="1"/>
  <c r="J8990" i="1"/>
  <c r="P8990" i="1"/>
  <c r="Q8990" i="1" l="1"/>
  <c r="R8990" i="1" s="1"/>
  <c r="J8989" i="1"/>
  <c r="P8989" i="1"/>
  <c r="Q8989" i="1" l="1"/>
  <c r="R8989" i="1" s="1"/>
  <c r="J8988" i="1"/>
  <c r="P8988" i="1"/>
  <c r="Q8988" i="1" l="1"/>
  <c r="R8988" i="1" s="1"/>
  <c r="J8987" i="1"/>
  <c r="P8987" i="1"/>
  <c r="Q8987" i="1" l="1"/>
  <c r="R8987" i="1" s="1"/>
  <c r="J8986" i="1"/>
  <c r="P8986" i="1"/>
  <c r="Q8986" i="1" s="1"/>
  <c r="R8986" i="1" s="1"/>
  <c r="J8985" i="1" l="1"/>
  <c r="P8985" i="1"/>
  <c r="Q8985" i="1" l="1"/>
  <c r="R8985" i="1" s="1"/>
  <c r="J8984" i="1"/>
  <c r="P8984" i="1"/>
  <c r="J8983" i="1" l="1"/>
  <c r="P8983" i="1"/>
  <c r="Q8984" i="1"/>
  <c r="R8984" i="1" s="1"/>
  <c r="Q8983" i="1" l="1"/>
  <c r="R8983" i="1" s="1"/>
  <c r="J8982" i="1"/>
  <c r="P8982" i="1"/>
  <c r="Q8982" i="1" s="1"/>
  <c r="R8982" i="1" s="1"/>
  <c r="J8981" i="1" l="1"/>
  <c r="P8981" i="1"/>
  <c r="Q8981" i="1" l="1"/>
  <c r="R8981" i="1" s="1"/>
  <c r="J8980" i="1"/>
  <c r="P8980" i="1"/>
  <c r="Q8980" i="1" l="1"/>
  <c r="R8980" i="1" s="1"/>
  <c r="J8979" i="1"/>
  <c r="P8979" i="1"/>
  <c r="J8978" i="1" l="1"/>
  <c r="P8978" i="1"/>
  <c r="Q8978" i="1" s="1"/>
  <c r="R8978" i="1" s="1"/>
  <c r="Q8979" i="1"/>
  <c r="R8979" i="1" s="1"/>
  <c r="J8977" i="1" l="1"/>
  <c r="P8977" i="1"/>
  <c r="Q8977" i="1" l="1"/>
  <c r="R8977" i="1" s="1"/>
  <c r="J8976" i="1"/>
  <c r="P8976" i="1"/>
  <c r="Q8976" i="1" l="1"/>
  <c r="R8976" i="1" s="1"/>
  <c r="J8975" i="1"/>
  <c r="P8975" i="1"/>
  <c r="Q8975" i="1" l="1"/>
  <c r="R8975" i="1" s="1"/>
  <c r="J8974" i="1"/>
  <c r="P8974" i="1"/>
  <c r="Q8974" i="1" l="1"/>
  <c r="R8974" i="1" s="1"/>
  <c r="J8973" i="1"/>
  <c r="P8973" i="1"/>
  <c r="Q8973" i="1" l="1"/>
  <c r="R8973" i="1" s="1"/>
  <c r="J8972" i="1"/>
  <c r="P8972" i="1"/>
  <c r="Q8972" i="1" s="1"/>
  <c r="R8972" i="1" s="1"/>
  <c r="J8971" i="1" l="1"/>
  <c r="P8971" i="1"/>
  <c r="Q8971" i="1" l="1"/>
  <c r="R8971" i="1" s="1"/>
  <c r="J8970" i="1"/>
  <c r="P8970" i="1"/>
  <c r="Q8970" i="1" s="1"/>
  <c r="R8970" i="1" s="1"/>
  <c r="J8969" i="1" l="1"/>
  <c r="P8969" i="1"/>
  <c r="Q8969" i="1" l="1"/>
  <c r="R8969" i="1" s="1"/>
  <c r="J8968" i="1"/>
  <c r="P8968" i="1"/>
  <c r="Q8968" i="1" s="1"/>
  <c r="R8968" i="1" s="1"/>
  <c r="J8967" i="1" l="1"/>
  <c r="P8967" i="1"/>
  <c r="Q8967" i="1" l="1"/>
  <c r="R8967" i="1" s="1"/>
  <c r="J8966" i="1"/>
  <c r="P8966" i="1"/>
  <c r="Q8966" i="1" l="1"/>
  <c r="R8966" i="1" s="1"/>
  <c r="J8965" i="1"/>
  <c r="P8965" i="1"/>
  <c r="Q8965" i="1" l="1"/>
  <c r="R8965" i="1" s="1"/>
  <c r="J8964" i="1"/>
  <c r="P8964" i="1"/>
  <c r="Q8964" i="1" s="1"/>
  <c r="R8964" i="1" s="1"/>
  <c r="J8963" i="1" l="1"/>
  <c r="P8963" i="1"/>
  <c r="Q8963" i="1" l="1"/>
  <c r="R8963" i="1" s="1"/>
  <c r="J8962" i="1"/>
  <c r="P8962" i="1"/>
  <c r="Q8962" i="1" s="1"/>
  <c r="R8962" i="1" s="1"/>
  <c r="J8961" i="1" l="1"/>
  <c r="P8961" i="1"/>
  <c r="Q8961" i="1" l="1"/>
  <c r="R8961" i="1" s="1"/>
  <c r="J8960" i="1"/>
  <c r="P8960" i="1"/>
  <c r="Q8960" i="1" l="1"/>
  <c r="R8960" i="1" s="1"/>
  <c r="J8959" i="1"/>
  <c r="P8959" i="1"/>
  <c r="Q8959" i="1" l="1"/>
  <c r="R8959" i="1" s="1"/>
  <c r="J8958" i="1"/>
  <c r="P8958" i="1"/>
  <c r="Q8958" i="1" s="1"/>
  <c r="R8958" i="1" s="1"/>
  <c r="J8957" i="1" l="1"/>
  <c r="P8957" i="1"/>
  <c r="Q8957" i="1" l="1"/>
  <c r="R8957" i="1" s="1"/>
  <c r="J8956" i="1"/>
  <c r="P8956" i="1"/>
  <c r="Q8956" i="1" s="1"/>
  <c r="R8956" i="1" s="1"/>
  <c r="J8955" i="1" l="1"/>
  <c r="P8955" i="1"/>
  <c r="Q8955" i="1" l="1"/>
  <c r="R8955" i="1" s="1"/>
  <c r="J8954" i="1"/>
  <c r="P8954" i="1"/>
  <c r="Q8954" i="1" s="1"/>
  <c r="R8954" i="1" s="1"/>
  <c r="J8953" i="1" l="1"/>
  <c r="P8953" i="1"/>
  <c r="Q8953" i="1" l="1"/>
  <c r="R8953" i="1" s="1"/>
  <c r="J8952" i="1"/>
  <c r="P8952" i="1"/>
  <c r="Q8952" i="1" l="1"/>
  <c r="R8952" i="1" s="1"/>
  <c r="J8951" i="1"/>
  <c r="P8951" i="1"/>
  <c r="Q8951" i="1" l="1"/>
  <c r="R8951" i="1" s="1"/>
  <c r="J8950" i="1"/>
  <c r="P8950" i="1"/>
  <c r="Q8950" i="1" s="1"/>
  <c r="R8950" i="1" s="1"/>
  <c r="J8949" i="1" l="1"/>
  <c r="P8949" i="1"/>
  <c r="Q8949" i="1" l="1"/>
  <c r="R8949" i="1" s="1"/>
  <c r="J8948" i="1"/>
  <c r="P8948" i="1"/>
  <c r="Q8948" i="1" l="1"/>
  <c r="R8948" i="1" s="1"/>
  <c r="J8947" i="1"/>
  <c r="P8947" i="1"/>
  <c r="Q8947" i="1" l="1"/>
  <c r="R8947" i="1" s="1"/>
  <c r="J8946" i="1"/>
  <c r="P8946" i="1"/>
  <c r="Q8946" i="1" l="1"/>
  <c r="R8946" i="1" s="1"/>
  <c r="J8945" i="1"/>
  <c r="P8945" i="1"/>
  <c r="Q8945" i="1" l="1"/>
  <c r="R8945" i="1" s="1"/>
  <c r="J8944" i="1"/>
  <c r="P8944" i="1"/>
  <c r="Q8944" i="1" s="1"/>
  <c r="R8944" i="1" s="1"/>
  <c r="J8943" i="1" l="1"/>
  <c r="P8943" i="1"/>
  <c r="Q8943" i="1" l="1"/>
  <c r="R8943" i="1" s="1"/>
  <c r="J8942" i="1"/>
  <c r="P8942" i="1"/>
  <c r="Q8942" i="1" s="1"/>
  <c r="R8942" i="1" s="1"/>
  <c r="J8941" i="1" l="1"/>
  <c r="P8941" i="1"/>
  <c r="Q8941" i="1" l="1"/>
  <c r="R8941" i="1" s="1"/>
  <c r="J8940" i="1"/>
  <c r="P8940" i="1"/>
  <c r="Q8940" i="1" s="1"/>
  <c r="R8940" i="1" s="1"/>
  <c r="J8939" i="1" l="1"/>
  <c r="P8939" i="1"/>
  <c r="Q8939" i="1" l="1"/>
  <c r="R8939" i="1" s="1"/>
  <c r="J8938" i="1"/>
  <c r="P8938" i="1"/>
  <c r="Q8938" i="1" s="1"/>
  <c r="R8938" i="1" s="1"/>
  <c r="J8937" i="1" l="1"/>
  <c r="P8937" i="1"/>
  <c r="Q8937" i="1" l="1"/>
  <c r="R8937" i="1" s="1"/>
  <c r="J8936" i="1"/>
  <c r="P8936" i="1"/>
  <c r="Q8936" i="1" l="1"/>
  <c r="R8936" i="1" s="1"/>
  <c r="J8935" i="1"/>
  <c r="P8935" i="1"/>
  <c r="Q8935" i="1" l="1"/>
  <c r="R8935" i="1" s="1"/>
  <c r="J8934" i="1"/>
  <c r="P8934" i="1"/>
  <c r="Q8934" i="1" l="1"/>
  <c r="R8934" i="1" s="1"/>
  <c r="J8933" i="1"/>
  <c r="P8933" i="1"/>
  <c r="Q8933" i="1" l="1"/>
  <c r="R8933" i="1" s="1"/>
  <c r="J8932" i="1"/>
  <c r="P8932" i="1"/>
  <c r="Q8932" i="1" s="1"/>
  <c r="R8932" i="1" s="1"/>
  <c r="J8931" i="1" l="1"/>
  <c r="P8931" i="1"/>
  <c r="Q8931" i="1" l="1"/>
  <c r="R8931" i="1" s="1"/>
  <c r="J8930" i="1"/>
  <c r="P8930" i="1"/>
  <c r="Q8930" i="1" s="1"/>
  <c r="R8930" i="1" s="1"/>
  <c r="J8929" i="1" l="1"/>
  <c r="P8929" i="1"/>
  <c r="Q8929" i="1" l="1"/>
  <c r="R8929" i="1" s="1"/>
  <c r="J8928" i="1"/>
  <c r="P8928" i="1"/>
  <c r="Q8928" i="1" l="1"/>
  <c r="R8928" i="1" s="1"/>
  <c r="J8927" i="1"/>
  <c r="P8927" i="1"/>
  <c r="Q8927" i="1" l="1"/>
  <c r="R8927" i="1" s="1"/>
  <c r="J8926" i="1"/>
  <c r="P8926" i="1"/>
  <c r="Q8926" i="1" l="1"/>
  <c r="R8926" i="1" s="1"/>
  <c r="J8925" i="1"/>
  <c r="P8925" i="1"/>
  <c r="Q8925" i="1" l="1"/>
  <c r="R8925" i="1" s="1"/>
  <c r="J8924" i="1"/>
  <c r="P8924" i="1"/>
  <c r="J8923" i="1" l="1"/>
  <c r="P8923" i="1"/>
  <c r="Q8924" i="1"/>
  <c r="R8924" i="1" s="1"/>
  <c r="Q8923" i="1" l="1"/>
  <c r="R8923" i="1" s="1"/>
  <c r="J8922" i="1"/>
  <c r="P8922" i="1"/>
  <c r="Q8922" i="1" s="1"/>
  <c r="R8922" i="1" s="1"/>
  <c r="J8921" i="1" l="1"/>
  <c r="P8921" i="1"/>
  <c r="Q8921" i="1" l="1"/>
  <c r="R8921" i="1" s="1"/>
  <c r="J8920" i="1"/>
  <c r="P8920" i="1"/>
  <c r="Q8920" i="1" s="1"/>
  <c r="R8920" i="1" s="1"/>
  <c r="J8919" i="1" l="1"/>
  <c r="P8919" i="1"/>
  <c r="Q8919" i="1" l="1"/>
  <c r="R8919" i="1" s="1"/>
  <c r="J8918" i="1"/>
  <c r="P8918" i="1"/>
  <c r="J8917" i="1" l="1"/>
  <c r="P8917" i="1"/>
  <c r="Q8918" i="1"/>
  <c r="R8918" i="1" s="1"/>
  <c r="Q8917" i="1" l="1"/>
  <c r="R8917" i="1" s="1"/>
  <c r="J8916" i="1"/>
  <c r="P8916" i="1"/>
  <c r="Q8916" i="1" s="1"/>
  <c r="R8916" i="1" s="1"/>
  <c r="J8915" i="1" l="1"/>
  <c r="P8915" i="1"/>
  <c r="Q8915" i="1" l="1"/>
  <c r="R8915" i="1" s="1"/>
  <c r="J8914" i="1"/>
  <c r="P8914" i="1"/>
  <c r="Q8914" i="1" s="1"/>
  <c r="R8914" i="1" s="1"/>
  <c r="J8913" i="1" l="1"/>
  <c r="P8913" i="1"/>
  <c r="Q8913" i="1" l="1"/>
  <c r="R8913" i="1" s="1"/>
  <c r="J8912" i="1"/>
  <c r="P8912" i="1"/>
  <c r="Q8912" i="1" l="1"/>
  <c r="R8912" i="1" s="1"/>
  <c r="J8911" i="1"/>
  <c r="P8911" i="1"/>
  <c r="Q8911" i="1" l="1"/>
  <c r="R8911" i="1" s="1"/>
  <c r="J8910" i="1"/>
  <c r="P8910" i="1"/>
  <c r="Q8910" i="1" s="1"/>
  <c r="R8910" i="1" s="1"/>
  <c r="J8909" i="1" l="1"/>
  <c r="P8909" i="1"/>
  <c r="Q8909" i="1" l="1"/>
  <c r="R8909" i="1" s="1"/>
  <c r="J8908" i="1"/>
  <c r="P8908" i="1"/>
  <c r="Q8908" i="1" l="1"/>
  <c r="R8908" i="1" s="1"/>
  <c r="J8907" i="1"/>
  <c r="P8907" i="1"/>
  <c r="Q8907" i="1" l="1"/>
  <c r="R8907" i="1" s="1"/>
  <c r="J8906" i="1"/>
  <c r="P8906" i="1"/>
  <c r="Q8906" i="1" s="1"/>
  <c r="R8906" i="1" s="1"/>
  <c r="J8905" i="1" l="1"/>
  <c r="P8905" i="1"/>
  <c r="Q8905" i="1" l="1"/>
  <c r="R8905" i="1" s="1"/>
  <c r="J8904" i="1"/>
  <c r="P8904" i="1"/>
  <c r="Q8904" i="1" l="1"/>
  <c r="R8904" i="1" s="1"/>
  <c r="J8903" i="1"/>
  <c r="P8903" i="1"/>
  <c r="Q8903" i="1" l="1"/>
  <c r="R8903" i="1" s="1"/>
  <c r="J8902" i="1"/>
  <c r="P8902" i="1"/>
  <c r="Q8902" i="1" s="1"/>
  <c r="R8902" i="1" s="1"/>
  <c r="J8901" i="1" l="1"/>
  <c r="P8901" i="1"/>
  <c r="Q8901" i="1" l="1"/>
  <c r="R8901" i="1" s="1"/>
  <c r="J8900" i="1"/>
  <c r="P8900" i="1"/>
  <c r="J8899" i="1" l="1"/>
  <c r="P8899" i="1"/>
  <c r="Q8900" i="1"/>
  <c r="R8900" i="1" s="1"/>
  <c r="Q8899" i="1" l="1"/>
  <c r="R8899" i="1" s="1"/>
  <c r="J8898" i="1"/>
  <c r="P8898" i="1"/>
  <c r="Q8898" i="1" l="1"/>
  <c r="R8898" i="1" s="1"/>
  <c r="J8897" i="1"/>
  <c r="P8897" i="1"/>
  <c r="Q8897" i="1" l="1"/>
  <c r="R8897" i="1" s="1"/>
  <c r="J8896" i="1"/>
  <c r="P8896" i="1"/>
  <c r="Q8896" i="1" l="1"/>
  <c r="R8896" i="1" s="1"/>
  <c r="J8895" i="1"/>
  <c r="P8895" i="1"/>
  <c r="Q8895" i="1" l="1"/>
  <c r="R8895" i="1" s="1"/>
  <c r="J8894" i="1"/>
  <c r="P8894" i="1"/>
  <c r="Q8894" i="1" l="1"/>
  <c r="R8894" i="1" s="1"/>
  <c r="J8893" i="1"/>
  <c r="P8893" i="1"/>
  <c r="Q8893" i="1" l="1"/>
  <c r="R8893" i="1" s="1"/>
  <c r="J8892" i="1"/>
  <c r="P8892" i="1"/>
  <c r="Q8892" i="1" s="1"/>
  <c r="R8892" i="1" s="1"/>
  <c r="J8891" i="1" l="1"/>
  <c r="P8891" i="1"/>
  <c r="Q8891" i="1" l="1"/>
  <c r="R8891" i="1" s="1"/>
  <c r="J8890" i="1"/>
  <c r="P8890" i="1"/>
  <c r="Q8890" i="1" s="1"/>
  <c r="R8890" i="1" s="1"/>
  <c r="J8889" i="1" l="1"/>
  <c r="P8889" i="1"/>
  <c r="J8888" i="1" l="1"/>
  <c r="P8888" i="1"/>
  <c r="Q8889" i="1"/>
  <c r="R8889" i="1" s="1"/>
  <c r="Q8888" i="1" l="1"/>
  <c r="R8888" i="1" s="1"/>
  <c r="J8887" i="1"/>
  <c r="P8887" i="1"/>
  <c r="Q8887" i="1" l="1"/>
  <c r="R8887" i="1" s="1"/>
  <c r="J8886" i="1"/>
  <c r="P8886" i="1"/>
  <c r="Q8886" i="1" s="1"/>
  <c r="R8886" i="1" s="1"/>
  <c r="J8885" i="1" l="1"/>
  <c r="P8885" i="1"/>
  <c r="Q8885" i="1" l="1"/>
  <c r="R8885" i="1" s="1"/>
  <c r="J8884" i="1"/>
  <c r="P8884" i="1"/>
  <c r="Q8884" i="1" l="1"/>
  <c r="R8884" i="1" s="1"/>
  <c r="J8883" i="1"/>
  <c r="P8883" i="1"/>
  <c r="Q8883" i="1" l="1"/>
  <c r="R8883" i="1" s="1"/>
  <c r="J8882" i="1"/>
  <c r="P8882" i="1"/>
  <c r="Q8882" i="1" s="1"/>
  <c r="R8882" i="1" s="1"/>
  <c r="J8881" i="1" l="1"/>
  <c r="P8881" i="1"/>
  <c r="Q8881" i="1" l="1"/>
  <c r="R8881" i="1" s="1"/>
  <c r="J8880" i="1"/>
  <c r="P8880" i="1"/>
  <c r="J8879" i="1" l="1"/>
  <c r="P8879" i="1"/>
  <c r="Q8880" i="1"/>
  <c r="R8880" i="1" s="1"/>
  <c r="Q8879" i="1" l="1"/>
  <c r="R8879" i="1" s="1"/>
  <c r="J8878" i="1"/>
  <c r="P8878" i="1"/>
  <c r="Q8878" i="1" s="1"/>
  <c r="R8878" i="1" s="1"/>
  <c r="J8877" i="1" l="1"/>
  <c r="P8877" i="1"/>
  <c r="Q8877" i="1" l="1"/>
  <c r="R8877" i="1" s="1"/>
  <c r="J8876" i="1"/>
  <c r="P8876" i="1"/>
  <c r="Q8876" i="1" s="1"/>
  <c r="R8876" i="1" s="1"/>
  <c r="J8875" i="1" l="1"/>
  <c r="P8875" i="1"/>
  <c r="Q8875" i="1" l="1"/>
  <c r="R8875" i="1" s="1"/>
  <c r="J8874" i="1"/>
  <c r="P8874" i="1"/>
  <c r="Q8874" i="1" s="1"/>
  <c r="R8874" i="1" s="1"/>
  <c r="J8873" i="1" l="1"/>
  <c r="P8873" i="1"/>
  <c r="Q8873" i="1" l="1"/>
  <c r="R8873" i="1" s="1"/>
  <c r="J8872" i="1"/>
  <c r="P8872" i="1"/>
  <c r="Q8872" i="1" s="1"/>
  <c r="R8872" i="1" s="1"/>
  <c r="J8871" i="1" l="1"/>
  <c r="P8871" i="1"/>
  <c r="Q8871" i="1" l="1"/>
  <c r="R8871" i="1" s="1"/>
  <c r="J8870" i="1"/>
  <c r="P8870" i="1"/>
  <c r="J8869" i="1" l="1"/>
  <c r="P8869" i="1"/>
  <c r="Q8870" i="1"/>
  <c r="R8870" i="1" s="1"/>
  <c r="Q8869" i="1" l="1"/>
  <c r="R8869" i="1" s="1"/>
  <c r="J8868" i="1"/>
  <c r="P8868" i="1"/>
  <c r="Q8868" i="1" l="1"/>
  <c r="R8868" i="1" s="1"/>
  <c r="J8867" i="1"/>
  <c r="P8867" i="1"/>
  <c r="Q8867" i="1" l="1"/>
  <c r="R8867" i="1" s="1"/>
  <c r="J8866" i="1"/>
  <c r="P8866" i="1"/>
  <c r="Q8866" i="1" s="1"/>
  <c r="R8866" i="1" s="1"/>
  <c r="J8865" i="1" l="1"/>
  <c r="P8865" i="1"/>
  <c r="Q8865" i="1" l="1"/>
  <c r="R8865" i="1" s="1"/>
  <c r="J8864" i="1"/>
  <c r="P8864" i="1"/>
  <c r="Q8864" i="1" s="1"/>
  <c r="R8864" i="1" s="1"/>
  <c r="J8863" i="1" l="1"/>
  <c r="P8863" i="1"/>
  <c r="Q8863" i="1" l="1"/>
  <c r="R8863" i="1" s="1"/>
  <c r="J8862" i="1"/>
  <c r="P8862" i="1"/>
  <c r="Q8862" i="1" s="1"/>
  <c r="R8862" i="1" s="1"/>
  <c r="J8861" i="1" l="1"/>
  <c r="P8861" i="1"/>
  <c r="Q8861" i="1" l="1"/>
  <c r="R8861" i="1" s="1"/>
  <c r="J8860" i="1"/>
  <c r="P8860" i="1"/>
  <c r="Q8860" i="1" l="1"/>
  <c r="R8860" i="1" s="1"/>
  <c r="J8859" i="1"/>
  <c r="P8859" i="1"/>
  <c r="Q8859" i="1" l="1"/>
  <c r="R8859" i="1" s="1"/>
  <c r="J8858" i="1"/>
  <c r="P8858" i="1"/>
  <c r="Q8858" i="1" s="1"/>
  <c r="R8858" i="1" s="1"/>
  <c r="J8857" i="1" l="1"/>
  <c r="P8857" i="1"/>
  <c r="Q8857" i="1" l="1"/>
  <c r="R8857" i="1" s="1"/>
  <c r="J8856" i="1"/>
  <c r="P8856" i="1"/>
  <c r="J8855" i="1" l="1"/>
  <c r="P8855" i="1"/>
  <c r="Q8856" i="1"/>
  <c r="R8856" i="1" s="1"/>
  <c r="Q8855" i="1" l="1"/>
  <c r="R8855" i="1" s="1"/>
  <c r="J8854" i="1"/>
  <c r="P8854" i="1"/>
  <c r="Q8854" i="1" l="1"/>
  <c r="R8854" i="1" s="1"/>
  <c r="J8853" i="1"/>
  <c r="P8853" i="1"/>
  <c r="Q8853" i="1" l="1"/>
  <c r="R8853" i="1" s="1"/>
  <c r="J8852" i="1"/>
  <c r="P8852" i="1"/>
  <c r="Q8852" i="1" s="1"/>
  <c r="R8852" i="1" s="1"/>
  <c r="J8851" i="1" l="1"/>
  <c r="P8851" i="1"/>
  <c r="Q8851" i="1" l="1"/>
  <c r="R8851" i="1" s="1"/>
  <c r="J8850" i="1"/>
  <c r="P8850" i="1"/>
  <c r="Q8850" i="1" l="1"/>
  <c r="R8850" i="1" s="1"/>
  <c r="J8849" i="1"/>
  <c r="P8849" i="1"/>
  <c r="Q8849" i="1" l="1"/>
  <c r="R8849" i="1" s="1"/>
  <c r="J8848" i="1"/>
  <c r="P8848" i="1"/>
  <c r="Q8848" i="1" s="1"/>
  <c r="R8848" i="1" s="1"/>
  <c r="J8847" i="1" l="1"/>
  <c r="P8847" i="1"/>
  <c r="Q8847" i="1" l="1"/>
  <c r="R8847" i="1" s="1"/>
  <c r="J8846" i="1"/>
  <c r="P8846" i="1"/>
  <c r="Q8846" i="1" s="1"/>
  <c r="R8846" i="1" s="1"/>
  <c r="J8845" i="1" l="1"/>
  <c r="P8845" i="1"/>
  <c r="Q8845" i="1" l="1"/>
  <c r="R8845" i="1" s="1"/>
  <c r="J8844" i="1"/>
  <c r="P8844" i="1"/>
  <c r="Q8844" i="1" l="1"/>
  <c r="R8844" i="1" s="1"/>
  <c r="J8843" i="1"/>
  <c r="P8843" i="1"/>
  <c r="Q8843" i="1" l="1"/>
  <c r="R8843" i="1" s="1"/>
  <c r="J8842" i="1"/>
  <c r="P8842" i="1"/>
  <c r="Q8842" i="1" s="1"/>
  <c r="R8842" i="1" s="1"/>
  <c r="J8841" i="1" l="1"/>
  <c r="P8841" i="1"/>
  <c r="Q8841" i="1" l="1"/>
  <c r="R8841" i="1" s="1"/>
  <c r="J8840" i="1"/>
  <c r="P8840" i="1"/>
  <c r="Q8840" i="1" l="1"/>
  <c r="R8840" i="1" s="1"/>
  <c r="J8839" i="1"/>
  <c r="P8839" i="1"/>
  <c r="J8838" i="1" l="1"/>
  <c r="P8838" i="1"/>
  <c r="Q8839" i="1"/>
  <c r="R8839" i="1" s="1"/>
  <c r="Q8838" i="1" l="1"/>
  <c r="R8838" i="1" s="1"/>
  <c r="J8837" i="1"/>
  <c r="P8837" i="1"/>
  <c r="J8836" i="1" l="1"/>
  <c r="P8836" i="1"/>
  <c r="Q8836" i="1" s="1"/>
  <c r="R8836" i="1" s="1"/>
  <c r="Q8837" i="1"/>
  <c r="R8837" i="1" s="1"/>
  <c r="J8835" i="1" l="1"/>
  <c r="P8835" i="1"/>
  <c r="Q8835" i="1" l="1"/>
  <c r="R8835" i="1" s="1"/>
  <c r="J8834" i="1"/>
  <c r="P8834" i="1"/>
  <c r="Q8834" i="1" l="1"/>
  <c r="R8834" i="1" s="1"/>
  <c r="J8833" i="1"/>
  <c r="P8833" i="1"/>
  <c r="Q8833" i="1" l="1"/>
  <c r="R8833" i="1" s="1"/>
  <c r="J8832" i="1"/>
  <c r="P8832" i="1"/>
  <c r="Q8832" i="1" s="1"/>
  <c r="R8832" i="1" s="1"/>
  <c r="J8831" i="1" l="1"/>
  <c r="P8831" i="1"/>
  <c r="Q8831" i="1" l="1"/>
  <c r="R8831" i="1" s="1"/>
  <c r="J8830" i="1"/>
  <c r="P8830" i="1"/>
  <c r="Q8830" i="1" s="1"/>
  <c r="R8830" i="1" s="1"/>
  <c r="J8829" i="1" l="1"/>
  <c r="P8829" i="1"/>
  <c r="Q8829" i="1" l="1"/>
  <c r="R8829" i="1" s="1"/>
  <c r="J8828" i="1"/>
  <c r="P8828" i="1"/>
  <c r="Q8828" i="1" l="1"/>
  <c r="R8828" i="1" s="1"/>
  <c r="J8827" i="1"/>
  <c r="P8827" i="1"/>
  <c r="Q8827" i="1" l="1"/>
  <c r="R8827" i="1" s="1"/>
  <c r="J8826" i="1"/>
  <c r="P8826" i="1"/>
  <c r="Q8826" i="1" s="1"/>
  <c r="R8826" i="1" s="1"/>
  <c r="J8825" i="1" l="1"/>
  <c r="P8825" i="1"/>
  <c r="Q8825" i="1" l="1"/>
  <c r="R8825" i="1" s="1"/>
  <c r="J8824" i="1"/>
  <c r="P8824" i="1"/>
  <c r="Q8824" i="1" l="1"/>
  <c r="R8824" i="1" s="1"/>
  <c r="J8823" i="1"/>
  <c r="P8823" i="1"/>
  <c r="J8822" i="1" l="1"/>
  <c r="P8822" i="1"/>
  <c r="Q8823" i="1"/>
  <c r="R8823" i="1" s="1"/>
  <c r="Q8822" i="1" l="1"/>
  <c r="R8822" i="1" s="1"/>
  <c r="J8821" i="1"/>
  <c r="P8821" i="1"/>
  <c r="Q8821" i="1" l="1"/>
  <c r="R8821" i="1" s="1"/>
  <c r="J8820" i="1"/>
  <c r="P8820" i="1"/>
  <c r="Q8820" i="1" s="1"/>
  <c r="R8820" i="1" s="1"/>
  <c r="J8819" i="1" l="1"/>
  <c r="P8819" i="1"/>
  <c r="Q8819" i="1" l="1"/>
  <c r="R8819" i="1" s="1"/>
  <c r="J8818" i="1"/>
  <c r="P8818" i="1"/>
  <c r="Q8818" i="1" l="1"/>
  <c r="R8818" i="1" s="1"/>
  <c r="J8817" i="1"/>
  <c r="P8817" i="1"/>
  <c r="Q8817" i="1" l="1"/>
  <c r="R8817" i="1" s="1"/>
  <c r="J8816" i="1"/>
  <c r="P8816" i="1"/>
  <c r="Q8816" i="1" s="1"/>
  <c r="R8816" i="1" s="1"/>
  <c r="J8815" i="1" l="1"/>
  <c r="P8815" i="1"/>
  <c r="Q8815" i="1" l="1"/>
  <c r="R8815" i="1" s="1"/>
  <c r="J8814" i="1"/>
  <c r="P8814" i="1"/>
  <c r="Q8814" i="1" s="1"/>
  <c r="R8814" i="1" s="1"/>
  <c r="J8813" i="1" l="1"/>
  <c r="P8813" i="1"/>
  <c r="Q8813" i="1" l="1"/>
  <c r="R8813" i="1" s="1"/>
  <c r="J8812" i="1"/>
  <c r="P8812" i="1"/>
  <c r="Q8812" i="1" l="1"/>
  <c r="R8812" i="1" s="1"/>
  <c r="J8811" i="1"/>
  <c r="P8811" i="1"/>
  <c r="Q8811" i="1" l="1"/>
  <c r="R8811" i="1" s="1"/>
  <c r="J8810" i="1"/>
  <c r="P8810" i="1"/>
  <c r="Q8810" i="1" s="1"/>
  <c r="R8810" i="1" s="1"/>
  <c r="J8809" i="1" l="1"/>
  <c r="P8809" i="1"/>
  <c r="Q8809" i="1" l="1"/>
  <c r="R8809" i="1" s="1"/>
  <c r="J8808" i="1"/>
  <c r="P8808" i="1"/>
  <c r="Q8808" i="1" l="1"/>
  <c r="R8808" i="1" s="1"/>
  <c r="J8807" i="1"/>
  <c r="P8807" i="1"/>
  <c r="Q8807" i="1" l="1"/>
  <c r="R8807" i="1" s="1"/>
  <c r="J8806" i="1"/>
  <c r="P8806" i="1"/>
  <c r="Q8806" i="1" s="1"/>
  <c r="R8806" i="1" s="1"/>
  <c r="J8805" i="1" l="1"/>
  <c r="P8805" i="1"/>
  <c r="Q8805" i="1" l="1"/>
  <c r="R8805" i="1" s="1"/>
  <c r="J8804" i="1"/>
  <c r="P8804" i="1"/>
  <c r="Q8804" i="1" s="1"/>
  <c r="R8804" i="1" s="1"/>
  <c r="J8803" i="1" l="1"/>
  <c r="P8803" i="1"/>
  <c r="Q8803" i="1" l="1"/>
  <c r="R8803" i="1" s="1"/>
  <c r="J8802" i="1"/>
  <c r="P8802" i="1"/>
  <c r="Q8802" i="1" l="1"/>
  <c r="R8802" i="1" s="1"/>
  <c r="J8801" i="1"/>
  <c r="P8801" i="1"/>
  <c r="Q8801" i="1" l="1"/>
  <c r="R8801" i="1" s="1"/>
  <c r="J8800" i="1"/>
  <c r="P8800" i="1"/>
  <c r="Q8800" i="1" s="1"/>
  <c r="R8800" i="1" s="1"/>
  <c r="J8799" i="1" l="1"/>
  <c r="P8799" i="1"/>
  <c r="Q8799" i="1" l="1"/>
  <c r="R8799" i="1" s="1"/>
  <c r="J8798" i="1"/>
  <c r="P8798" i="1"/>
  <c r="Q8798" i="1" s="1"/>
  <c r="R8798" i="1" s="1"/>
  <c r="J8797" i="1" l="1"/>
  <c r="P8797" i="1"/>
  <c r="Q8797" i="1" l="1"/>
  <c r="R8797" i="1" s="1"/>
  <c r="J8796" i="1"/>
  <c r="P8796" i="1"/>
  <c r="J8795" i="1" l="1"/>
  <c r="P8795" i="1"/>
  <c r="Q8796" i="1"/>
  <c r="R8796" i="1" s="1"/>
  <c r="Q8795" i="1" l="1"/>
  <c r="R8795" i="1" s="1"/>
  <c r="J8794" i="1"/>
  <c r="P8794" i="1"/>
  <c r="Q8794" i="1" s="1"/>
  <c r="R8794" i="1" s="1"/>
  <c r="J8793" i="1" l="1"/>
  <c r="P8793" i="1"/>
  <c r="Q8793" i="1" l="1"/>
  <c r="R8793" i="1" s="1"/>
  <c r="J8792" i="1"/>
  <c r="P8792" i="1"/>
  <c r="Q8792" i="1" l="1"/>
  <c r="R8792" i="1" s="1"/>
  <c r="J8791" i="1"/>
  <c r="P8791" i="1"/>
  <c r="Q8791" i="1" l="1"/>
  <c r="R8791" i="1" s="1"/>
  <c r="J8790" i="1"/>
  <c r="P8790" i="1"/>
  <c r="Q8790" i="1" s="1"/>
  <c r="R8790" i="1" s="1"/>
  <c r="J8789" i="1" l="1"/>
  <c r="P8789" i="1"/>
  <c r="Q8789" i="1" l="1"/>
  <c r="R8789" i="1" s="1"/>
  <c r="J8788" i="1"/>
  <c r="P8788" i="1"/>
  <c r="Q8788" i="1" s="1"/>
  <c r="R8788" i="1" s="1"/>
  <c r="J8787" i="1" l="1"/>
  <c r="P8787" i="1"/>
  <c r="Q8787" i="1" l="1"/>
  <c r="R8787" i="1" s="1"/>
  <c r="J8786" i="1"/>
  <c r="P8786" i="1"/>
  <c r="J8785" i="1" l="1"/>
  <c r="P8785" i="1"/>
  <c r="Q8786" i="1"/>
  <c r="R8786" i="1" s="1"/>
  <c r="Q8785" i="1" l="1"/>
  <c r="R8785" i="1" s="1"/>
  <c r="J8784" i="1"/>
  <c r="P8784" i="1"/>
  <c r="Q8784" i="1" s="1"/>
  <c r="R8784" i="1" s="1"/>
  <c r="J8783" i="1" l="1"/>
  <c r="P8783" i="1"/>
  <c r="Q8783" i="1" l="1"/>
  <c r="R8783" i="1" s="1"/>
  <c r="J8782" i="1"/>
  <c r="P8782" i="1"/>
  <c r="Q8782" i="1" s="1"/>
  <c r="R8782" i="1" s="1"/>
  <c r="J8781" i="1" l="1"/>
  <c r="P8781" i="1"/>
  <c r="Q8781" i="1" l="1"/>
  <c r="R8781" i="1" s="1"/>
  <c r="J8780" i="1"/>
  <c r="P8780" i="1"/>
  <c r="Q8780" i="1" s="1"/>
  <c r="R8780" i="1" s="1"/>
  <c r="J8779" i="1" l="1"/>
  <c r="P8779" i="1"/>
  <c r="Q8779" i="1" l="1"/>
  <c r="R8779" i="1" s="1"/>
  <c r="J8778" i="1"/>
  <c r="P8778" i="1"/>
  <c r="Q8778" i="1" s="1"/>
  <c r="R8778" i="1" s="1"/>
  <c r="J8777" i="1" l="1"/>
  <c r="P8777" i="1"/>
  <c r="Q8777" i="1" l="1"/>
  <c r="R8777" i="1" s="1"/>
  <c r="J8776" i="1"/>
  <c r="P8776" i="1"/>
  <c r="Q8776" i="1" l="1"/>
  <c r="R8776" i="1" s="1"/>
  <c r="J8775" i="1"/>
  <c r="P8775" i="1"/>
  <c r="Q8775" i="1" l="1"/>
  <c r="R8775" i="1" s="1"/>
  <c r="J8774" i="1"/>
  <c r="P8774" i="1"/>
  <c r="Q8774" i="1" s="1"/>
  <c r="R8774" i="1" s="1"/>
  <c r="J8773" i="1" l="1"/>
  <c r="P8773" i="1"/>
  <c r="Q8773" i="1" l="1"/>
  <c r="R8773" i="1" s="1"/>
  <c r="J8772" i="1"/>
  <c r="P8772" i="1"/>
  <c r="Q8772" i="1" l="1"/>
  <c r="R8772" i="1" s="1"/>
  <c r="J8771" i="1"/>
  <c r="P8771" i="1"/>
  <c r="Q8771" i="1" l="1"/>
  <c r="R8771" i="1" s="1"/>
  <c r="J8770" i="1"/>
  <c r="P8770" i="1"/>
  <c r="Q8770" i="1" s="1"/>
  <c r="R8770" i="1" s="1"/>
  <c r="J8769" i="1" l="1"/>
  <c r="P8769" i="1"/>
  <c r="Q8769" i="1" l="1"/>
  <c r="R8769" i="1" s="1"/>
  <c r="J8768" i="1"/>
  <c r="P8768" i="1"/>
  <c r="Q8768" i="1" s="1"/>
  <c r="R8768" i="1" s="1"/>
  <c r="J8767" i="1" l="1"/>
  <c r="P8767" i="1"/>
  <c r="Q8767" i="1" l="1"/>
  <c r="R8767" i="1" s="1"/>
  <c r="J8766" i="1"/>
  <c r="P8766" i="1"/>
  <c r="Q8766" i="1" s="1"/>
  <c r="R8766" i="1" s="1"/>
  <c r="J8765" i="1" l="1"/>
  <c r="P8765" i="1"/>
  <c r="Q8765" i="1" l="1"/>
  <c r="R8765" i="1" s="1"/>
  <c r="J8764" i="1"/>
  <c r="P8764" i="1"/>
  <c r="Q8764" i="1" l="1"/>
  <c r="R8764" i="1" s="1"/>
  <c r="J8763" i="1"/>
  <c r="P8763" i="1"/>
  <c r="Q8763" i="1" l="1"/>
  <c r="R8763" i="1" s="1"/>
  <c r="J8762" i="1"/>
  <c r="P8762" i="1"/>
  <c r="Q8762" i="1" s="1"/>
  <c r="R8762" i="1" s="1"/>
  <c r="J8761" i="1" l="1"/>
  <c r="P8761" i="1"/>
  <c r="Q8761" i="1" l="1"/>
  <c r="R8761" i="1" s="1"/>
  <c r="J8760" i="1"/>
  <c r="P8760" i="1"/>
  <c r="Q8760" i="1" l="1"/>
  <c r="R8760" i="1" s="1"/>
  <c r="J8759" i="1"/>
  <c r="P8759" i="1"/>
  <c r="Q8759" i="1" l="1"/>
  <c r="R8759" i="1" s="1"/>
  <c r="J8758" i="1"/>
  <c r="P8758" i="1"/>
  <c r="Q8758" i="1" s="1"/>
  <c r="R8758" i="1" s="1"/>
  <c r="J8757" i="1" l="1"/>
  <c r="P8757" i="1"/>
  <c r="Q8757" i="1" l="1"/>
  <c r="R8757" i="1" s="1"/>
  <c r="J8756" i="1"/>
  <c r="P8756" i="1"/>
  <c r="Q8756" i="1" l="1"/>
  <c r="R8756" i="1" s="1"/>
  <c r="J8755" i="1"/>
  <c r="P8755" i="1"/>
  <c r="Q8755" i="1" l="1"/>
  <c r="R8755" i="1" s="1"/>
  <c r="J8754" i="1"/>
  <c r="P8754" i="1"/>
  <c r="Q8754" i="1" s="1"/>
  <c r="R8754" i="1" s="1"/>
  <c r="J8753" i="1" l="1"/>
  <c r="P8753" i="1"/>
  <c r="Q8753" i="1" l="1"/>
  <c r="R8753" i="1" s="1"/>
  <c r="J8752" i="1"/>
  <c r="P8752" i="1"/>
  <c r="Q8752" i="1" s="1"/>
  <c r="R8752" i="1" s="1"/>
  <c r="J8751" i="1" l="1"/>
  <c r="P8751" i="1"/>
  <c r="Q8751" i="1" l="1"/>
  <c r="R8751" i="1" s="1"/>
  <c r="J8750" i="1"/>
  <c r="P8750" i="1"/>
  <c r="Q8750" i="1" s="1"/>
  <c r="R8750" i="1" s="1"/>
  <c r="J8749" i="1" l="1"/>
  <c r="P8749" i="1"/>
  <c r="Q8749" i="1" l="1"/>
  <c r="R8749" i="1" s="1"/>
  <c r="J8748" i="1"/>
  <c r="P8748" i="1"/>
  <c r="J8747" i="1" l="1"/>
  <c r="P8747" i="1"/>
  <c r="Q8748" i="1"/>
  <c r="R8748" i="1" s="1"/>
  <c r="Q8747" i="1" l="1"/>
  <c r="R8747" i="1" s="1"/>
  <c r="J8746" i="1"/>
  <c r="P8746" i="1"/>
  <c r="Q8746" i="1" s="1"/>
  <c r="R8746" i="1" s="1"/>
  <c r="J8745" i="1" l="1"/>
  <c r="P8745" i="1"/>
  <c r="Q8745" i="1" l="1"/>
  <c r="R8745" i="1" s="1"/>
  <c r="J8744" i="1"/>
  <c r="P8744" i="1"/>
  <c r="Q8744" i="1" l="1"/>
  <c r="R8744" i="1" s="1"/>
  <c r="J8743" i="1"/>
  <c r="P8743" i="1"/>
  <c r="Q8743" i="1" l="1"/>
  <c r="R8743" i="1" s="1"/>
  <c r="J8742" i="1"/>
  <c r="P8742" i="1"/>
  <c r="Q8742" i="1" l="1"/>
  <c r="R8742" i="1" s="1"/>
  <c r="J8741" i="1"/>
  <c r="P8741" i="1"/>
  <c r="Q8741" i="1" l="1"/>
  <c r="R8741" i="1" s="1"/>
  <c r="J8740" i="1"/>
  <c r="P8740" i="1"/>
  <c r="Q8740" i="1" s="1"/>
  <c r="R8740" i="1" s="1"/>
  <c r="J8739" i="1" l="1"/>
  <c r="P8739" i="1"/>
  <c r="Q8739" i="1" l="1"/>
  <c r="R8739" i="1" s="1"/>
  <c r="J8738" i="1"/>
  <c r="P8738" i="1"/>
  <c r="Q8738" i="1" l="1"/>
  <c r="R8738" i="1" s="1"/>
  <c r="J8737" i="1"/>
  <c r="P8737" i="1"/>
  <c r="Q8737" i="1" l="1"/>
  <c r="R8737" i="1" s="1"/>
  <c r="J8736" i="1"/>
  <c r="P8736" i="1"/>
  <c r="Q8736" i="1" s="1"/>
  <c r="R8736" i="1" s="1"/>
  <c r="J8735" i="1" l="1"/>
  <c r="P8735" i="1"/>
  <c r="Q8735" i="1" l="1"/>
  <c r="R8735" i="1" s="1"/>
  <c r="J8734" i="1"/>
  <c r="P8734" i="1"/>
  <c r="Q8734" i="1" s="1"/>
  <c r="R8734" i="1" s="1"/>
  <c r="J8733" i="1" l="1"/>
  <c r="P8733" i="1"/>
  <c r="Q8733" i="1" l="1"/>
  <c r="R8733" i="1" s="1"/>
  <c r="J8732" i="1"/>
  <c r="P8732" i="1"/>
  <c r="Q8732" i="1" l="1"/>
  <c r="R8732" i="1" s="1"/>
  <c r="J8731" i="1"/>
  <c r="P8731" i="1"/>
  <c r="Q8731" i="1" l="1"/>
  <c r="R8731" i="1" s="1"/>
  <c r="J8730" i="1"/>
  <c r="P8730" i="1"/>
  <c r="Q8730" i="1" s="1"/>
  <c r="R8730" i="1" s="1"/>
  <c r="J8729" i="1" l="1"/>
  <c r="P8729" i="1"/>
  <c r="Q8729" i="1" l="1"/>
  <c r="R8729" i="1" s="1"/>
  <c r="J8728" i="1"/>
  <c r="P8728" i="1"/>
  <c r="Q8728" i="1" l="1"/>
  <c r="R8728" i="1" s="1"/>
  <c r="J8727" i="1"/>
  <c r="P8727" i="1"/>
  <c r="Q8727" i="1" l="1"/>
  <c r="R8727" i="1" s="1"/>
  <c r="J8726" i="1"/>
  <c r="P8726" i="1"/>
  <c r="Q8726" i="1" s="1"/>
  <c r="R8726" i="1" s="1"/>
  <c r="J8725" i="1" l="1"/>
  <c r="P8725" i="1"/>
  <c r="Q8725" i="1" l="1"/>
  <c r="R8725" i="1" s="1"/>
  <c r="J8724" i="1"/>
  <c r="P8724" i="1"/>
  <c r="Q8724" i="1" s="1"/>
  <c r="R8724" i="1" s="1"/>
  <c r="J8723" i="1" l="1"/>
  <c r="P8723" i="1"/>
  <c r="Q8723" i="1" l="1"/>
  <c r="R8723" i="1" s="1"/>
  <c r="J8722" i="1"/>
  <c r="P8722" i="1"/>
  <c r="Q8722" i="1" l="1"/>
  <c r="R8722" i="1" s="1"/>
  <c r="J8721" i="1"/>
  <c r="P8721" i="1"/>
  <c r="J8720" i="1" l="1"/>
  <c r="P8720" i="1"/>
  <c r="Q8720" i="1" s="1"/>
  <c r="R8720" i="1" s="1"/>
  <c r="Q8721" i="1"/>
  <c r="R8721" i="1" s="1"/>
  <c r="J8719" i="1" l="1"/>
  <c r="P8719" i="1"/>
  <c r="Q8719" i="1" l="1"/>
  <c r="R8719" i="1" s="1"/>
  <c r="J8718" i="1"/>
  <c r="P8718" i="1"/>
  <c r="Q8718" i="1" s="1"/>
  <c r="R8718" i="1" s="1"/>
  <c r="J8717" i="1" l="1"/>
  <c r="P8717" i="1"/>
  <c r="Q8717" i="1" l="1"/>
  <c r="R8717" i="1" s="1"/>
  <c r="J8716" i="1"/>
  <c r="P8716" i="1"/>
  <c r="Q8716" i="1" l="1"/>
  <c r="R8716" i="1" s="1"/>
  <c r="J8715" i="1"/>
  <c r="P8715" i="1"/>
  <c r="Q8715" i="1" l="1"/>
  <c r="R8715" i="1" s="1"/>
  <c r="J8714" i="1"/>
  <c r="P8714" i="1"/>
  <c r="Q8714" i="1" s="1"/>
  <c r="R8714" i="1" s="1"/>
  <c r="J8713" i="1" l="1"/>
  <c r="P8713" i="1"/>
  <c r="Q8713" i="1" l="1"/>
  <c r="R8713" i="1" s="1"/>
  <c r="J8712" i="1"/>
  <c r="P8712" i="1"/>
  <c r="Q8712" i="1" l="1"/>
  <c r="R8712" i="1" s="1"/>
  <c r="J8711" i="1"/>
  <c r="P8711" i="1"/>
  <c r="Q8711" i="1" l="1"/>
  <c r="R8711" i="1" s="1"/>
  <c r="J8710" i="1"/>
  <c r="P8710" i="1"/>
  <c r="Q8710" i="1" s="1"/>
  <c r="R8710" i="1" s="1"/>
  <c r="J8709" i="1" l="1"/>
  <c r="P8709" i="1"/>
  <c r="Q8709" i="1" l="1"/>
  <c r="R8709" i="1" s="1"/>
  <c r="J8708" i="1"/>
  <c r="P8708" i="1"/>
  <c r="Q8708" i="1" s="1"/>
  <c r="R8708" i="1" s="1"/>
  <c r="J8707" i="1" l="1"/>
  <c r="P8707" i="1"/>
  <c r="Q8707" i="1" l="1"/>
  <c r="R8707" i="1" s="1"/>
  <c r="J8706" i="1"/>
  <c r="P8706" i="1"/>
  <c r="Q8706" i="1" s="1"/>
  <c r="R8706" i="1" s="1"/>
  <c r="J8705" i="1" l="1"/>
  <c r="P8705" i="1"/>
  <c r="Q8705" i="1" l="1"/>
  <c r="R8705" i="1" s="1"/>
  <c r="J8704" i="1"/>
  <c r="P8704" i="1"/>
  <c r="Q8704" i="1" s="1"/>
  <c r="R8704" i="1" s="1"/>
  <c r="J8703" i="1" l="1"/>
  <c r="P8703" i="1"/>
  <c r="Q8703" i="1" l="1"/>
  <c r="R8703" i="1" s="1"/>
  <c r="J8702" i="1"/>
  <c r="P8702" i="1"/>
  <c r="Q8702" i="1" s="1"/>
  <c r="R8702" i="1" s="1"/>
  <c r="J8701" i="1" l="1"/>
  <c r="P8701" i="1"/>
  <c r="Q8701" i="1" l="1"/>
  <c r="R8701" i="1" s="1"/>
  <c r="J8700" i="1"/>
  <c r="P8700" i="1"/>
  <c r="Q8700" i="1" l="1"/>
  <c r="R8700" i="1" s="1"/>
  <c r="J8699" i="1"/>
  <c r="P8699" i="1"/>
  <c r="Q8699" i="1" l="1"/>
  <c r="R8699" i="1" s="1"/>
  <c r="J8698" i="1"/>
  <c r="P8698" i="1"/>
  <c r="Q8698" i="1" s="1"/>
  <c r="R8698" i="1" s="1"/>
  <c r="J8697" i="1" l="1"/>
  <c r="P8697" i="1"/>
  <c r="Q8697" i="1" l="1"/>
  <c r="R8697" i="1"/>
  <c r="J8696" i="1"/>
  <c r="P8696" i="1"/>
  <c r="Q8696" i="1" l="1"/>
  <c r="R8696" i="1"/>
  <c r="J8695" i="1"/>
  <c r="P8695" i="1"/>
  <c r="Q8695" i="1" l="1"/>
  <c r="R8695" i="1" s="1"/>
  <c r="J8694" i="1"/>
  <c r="P8694" i="1"/>
  <c r="Q8694" i="1" s="1"/>
  <c r="R8694" i="1" s="1"/>
  <c r="J8693" i="1" l="1"/>
  <c r="P8693" i="1"/>
  <c r="Q8693" i="1" l="1"/>
  <c r="R8693" i="1" s="1"/>
  <c r="J8692" i="1"/>
  <c r="P8692" i="1"/>
  <c r="Q8692" i="1" l="1"/>
  <c r="R8692" i="1" s="1"/>
  <c r="J8691" i="1"/>
  <c r="P8691" i="1"/>
  <c r="J8690" i="1" l="1"/>
  <c r="P8690" i="1"/>
  <c r="Q8690" i="1" s="1"/>
  <c r="R8690" i="1" s="1"/>
  <c r="Q8691" i="1"/>
  <c r="R8691" i="1" s="1"/>
  <c r="J8689" i="1" l="1"/>
  <c r="P8689" i="1"/>
  <c r="Q8689" i="1" l="1"/>
  <c r="R8689" i="1" s="1"/>
  <c r="J8688" i="1"/>
  <c r="P8688" i="1"/>
  <c r="Q8688" i="1" s="1"/>
  <c r="R8688" i="1" s="1"/>
  <c r="J8687" i="1" l="1"/>
  <c r="P8687" i="1"/>
  <c r="Q8687" i="1" l="1"/>
  <c r="R8687" i="1"/>
  <c r="J8686" i="1"/>
  <c r="P8686" i="1"/>
  <c r="Q8686" i="1" s="1"/>
  <c r="R8686" i="1" s="1"/>
  <c r="J8685" i="1" l="1"/>
  <c r="P8685" i="1"/>
  <c r="Q8685" i="1" l="1"/>
  <c r="R8685" i="1" s="1"/>
  <c r="J8684" i="1"/>
  <c r="P8684" i="1"/>
  <c r="Q8684" i="1" l="1"/>
  <c r="R8684" i="1" s="1"/>
  <c r="J8683" i="1"/>
  <c r="P8683" i="1"/>
  <c r="J8682" i="1" l="1"/>
  <c r="P8682" i="1"/>
  <c r="Q8682" i="1" s="1"/>
  <c r="R8682" i="1" s="1"/>
  <c r="Q8683" i="1"/>
  <c r="R8683" i="1" s="1"/>
  <c r="J8681" i="1" l="1"/>
  <c r="P8681" i="1"/>
  <c r="Q8681" i="1" l="1"/>
  <c r="R8681" i="1" s="1"/>
  <c r="J8680" i="1"/>
  <c r="P8680" i="1"/>
  <c r="Q8680" i="1" s="1"/>
  <c r="R8680" i="1" s="1"/>
  <c r="J8679" i="1" l="1"/>
  <c r="P8679" i="1"/>
  <c r="Q8679" i="1" l="1"/>
  <c r="R8679" i="1"/>
  <c r="J8678" i="1"/>
  <c r="P8678" i="1"/>
  <c r="Q8678" i="1" s="1"/>
  <c r="R8678" i="1" s="1"/>
  <c r="J8677" i="1" l="1"/>
  <c r="P8677" i="1"/>
  <c r="Q8677" i="1" l="1"/>
  <c r="R8677" i="1" s="1"/>
  <c r="J8676" i="1"/>
  <c r="P8676" i="1"/>
  <c r="Q8676" i="1" l="1"/>
  <c r="R8676" i="1" s="1"/>
  <c r="J8675" i="1"/>
  <c r="P8675" i="1"/>
  <c r="Q8675" i="1" l="1"/>
  <c r="R8675" i="1" s="1"/>
  <c r="J8674" i="1"/>
  <c r="P8674" i="1"/>
  <c r="Q8674" i="1" s="1"/>
  <c r="R8674" i="1" s="1"/>
  <c r="J8673" i="1" l="1"/>
  <c r="P8673" i="1"/>
  <c r="Q8673" i="1" l="1"/>
  <c r="R8673" i="1" s="1"/>
  <c r="J8672" i="1"/>
  <c r="P8672" i="1"/>
  <c r="Q8672" i="1" s="1"/>
  <c r="R8672" i="1" s="1"/>
  <c r="J8671" i="1" l="1"/>
  <c r="P8671" i="1"/>
  <c r="Q8671" i="1" l="1"/>
  <c r="R8671" i="1" s="1"/>
  <c r="J8670" i="1"/>
  <c r="P8670" i="1"/>
  <c r="Q8670" i="1" s="1"/>
  <c r="R8670" i="1" s="1"/>
  <c r="J8669" i="1" l="1"/>
  <c r="P8669" i="1"/>
  <c r="Q8669" i="1" l="1"/>
  <c r="R8669" i="1" s="1"/>
  <c r="J8668" i="1"/>
  <c r="P8668" i="1"/>
  <c r="Q8668" i="1" l="1"/>
  <c r="R8668" i="1" s="1"/>
  <c r="J8667" i="1"/>
  <c r="P8667" i="1"/>
  <c r="Q8667" i="1" l="1"/>
  <c r="R8667" i="1" s="1"/>
  <c r="J8666" i="1"/>
  <c r="P8666" i="1"/>
  <c r="Q8666" i="1" s="1"/>
  <c r="R8666" i="1" s="1"/>
  <c r="J8665" i="1" l="1"/>
  <c r="P8665" i="1"/>
  <c r="Q8665" i="1" l="1"/>
  <c r="R8665" i="1" s="1"/>
  <c r="J8664" i="1"/>
  <c r="P8664" i="1"/>
  <c r="Q8664" i="1" s="1"/>
  <c r="R8664" i="1" s="1"/>
  <c r="J8663" i="1" l="1"/>
  <c r="P8663" i="1"/>
  <c r="Q8663" i="1" l="1"/>
  <c r="R8663" i="1" s="1"/>
  <c r="J8662" i="1"/>
  <c r="P8662" i="1"/>
  <c r="Q8662" i="1" s="1"/>
  <c r="R8662" i="1" s="1"/>
  <c r="J8661" i="1" l="1"/>
  <c r="P8661" i="1"/>
  <c r="Q8661" i="1" l="1"/>
  <c r="R8661" i="1" s="1"/>
  <c r="J8660" i="1"/>
  <c r="P8660" i="1"/>
  <c r="Q8660" i="1" l="1"/>
  <c r="R8660" i="1" s="1"/>
  <c r="J8659" i="1"/>
  <c r="P8659" i="1"/>
  <c r="Q8659" i="1" l="1"/>
  <c r="R8659" i="1" s="1"/>
  <c r="J8658" i="1"/>
  <c r="P8658" i="1"/>
  <c r="Q8658" i="1" l="1"/>
  <c r="R8658" i="1" s="1"/>
  <c r="J8657" i="1"/>
  <c r="P8657" i="1"/>
  <c r="Q8657" i="1" l="1"/>
  <c r="R8657" i="1" s="1"/>
  <c r="J8656" i="1"/>
  <c r="P8656" i="1"/>
  <c r="Q8656" i="1" s="1"/>
  <c r="R8656" i="1" s="1"/>
  <c r="J8655" i="1" l="1"/>
  <c r="P8655" i="1"/>
  <c r="Q8655" i="1" l="1"/>
  <c r="R8655" i="1" s="1"/>
  <c r="J8654" i="1"/>
  <c r="P8654" i="1"/>
  <c r="Q8654" i="1" s="1"/>
  <c r="R8654" i="1" s="1"/>
  <c r="J8653" i="1" l="1"/>
  <c r="P8653" i="1"/>
  <c r="Q8653" i="1" l="1"/>
  <c r="R8653" i="1" s="1"/>
  <c r="J8652" i="1"/>
  <c r="P8652" i="1"/>
  <c r="Q8652" i="1" l="1"/>
  <c r="R8652" i="1" s="1"/>
  <c r="J8651" i="1"/>
  <c r="P8651" i="1"/>
  <c r="Q8651" i="1" l="1"/>
  <c r="R8651" i="1" s="1"/>
  <c r="J8650" i="1"/>
  <c r="P8650" i="1"/>
  <c r="Q8650" i="1" s="1"/>
  <c r="R8650" i="1" s="1"/>
  <c r="J8649" i="1" l="1"/>
  <c r="P8649" i="1"/>
  <c r="Q8649" i="1" l="1"/>
  <c r="R8649" i="1" s="1"/>
  <c r="J8648" i="1"/>
  <c r="P8648" i="1"/>
  <c r="Q8648" i="1" s="1"/>
  <c r="R8648" i="1" s="1"/>
  <c r="J8647" i="1" l="1"/>
  <c r="P8647" i="1"/>
  <c r="Q8647" i="1" l="1"/>
  <c r="R8647" i="1" s="1"/>
  <c r="J8646" i="1"/>
  <c r="P8646" i="1"/>
  <c r="Q8646" i="1" l="1"/>
  <c r="R8646" i="1" s="1"/>
  <c r="J8645" i="1"/>
  <c r="P8645" i="1"/>
  <c r="Q8645" i="1" l="1"/>
  <c r="R8645" i="1" s="1"/>
  <c r="J8644" i="1"/>
  <c r="P8644" i="1"/>
  <c r="Q8644" i="1" l="1"/>
  <c r="R8644" i="1" s="1"/>
  <c r="J8643" i="1"/>
  <c r="P8643" i="1"/>
  <c r="Q8643" i="1" l="1"/>
  <c r="R8643" i="1" s="1"/>
  <c r="J8642" i="1"/>
  <c r="P8642" i="1"/>
  <c r="Q8642" i="1" s="1"/>
  <c r="R8642" i="1" s="1"/>
  <c r="J8641" i="1" l="1"/>
  <c r="P8641" i="1"/>
  <c r="Q8641" i="1" l="1"/>
  <c r="R8641" i="1" s="1"/>
  <c r="J8640" i="1"/>
  <c r="P8640" i="1"/>
  <c r="Q8640" i="1" s="1"/>
  <c r="R8640" i="1" s="1"/>
  <c r="J8639" i="1" l="1"/>
  <c r="P8639" i="1"/>
  <c r="Q8639" i="1" l="1"/>
  <c r="R8639" i="1" s="1"/>
  <c r="J8638" i="1"/>
  <c r="P8638" i="1"/>
  <c r="Q8638" i="1" s="1"/>
  <c r="R8638" i="1" s="1"/>
  <c r="J8637" i="1" l="1"/>
  <c r="P8637" i="1"/>
  <c r="Q8637" i="1" l="1"/>
  <c r="R8637" i="1" s="1"/>
  <c r="J8636" i="1"/>
  <c r="P8636" i="1"/>
  <c r="J8635" i="1" l="1"/>
  <c r="P8635" i="1"/>
  <c r="Q8636" i="1"/>
  <c r="R8636" i="1" s="1"/>
  <c r="Q8635" i="1" l="1"/>
  <c r="R8635" i="1" s="1"/>
  <c r="J8634" i="1"/>
  <c r="P8634" i="1"/>
  <c r="Q8634" i="1" s="1"/>
  <c r="R8634" i="1" s="1"/>
  <c r="J8633" i="1" l="1"/>
  <c r="P8633" i="1"/>
  <c r="Q8633" i="1" l="1"/>
  <c r="R8633" i="1" s="1"/>
  <c r="J8632" i="1"/>
  <c r="P8632" i="1"/>
  <c r="Q8632" i="1" s="1"/>
  <c r="R8632" i="1" s="1"/>
  <c r="J8631" i="1" l="1"/>
  <c r="P8631" i="1"/>
  <c r="Q8631" i="1" l="1"/>
  <c r="R8631" i="1" s="1"/>
  <c r="J8630" i="1"/>
  <c r="P8630" i="1"/>
  <c r="Q8630" i="1" l="1"/>
  <c r="R8630" i="1" s="1"/>
  <c r="J8629" i="1"/>
  <c r="P8629" i="1"/>
  <c r="Q8629" i="1" l="1"/>
  <c r="R8629" i="1" s="1"/>
  <c r="J8628" i="1"/>
  <c r="P8628" i="1"/>
  <c r="Q8628" i="1" s="1"/>
  <c r="R8628" i="1" s="1"/>
  <c r="J8627" i="1" l="1"/>
  <c r="P8627" i="1"/>
  <c r="Q8627" i="1" l="1"/>
  <c r="R8627" i="1" s="1"/>
  <c r="J8626" i="1"/>
  <c r="P8626" i="1"/>
  <c r="Q8626" i="1" s="1"/>
  <c r="R8626" i="1" s="1"/>
  <c r="J8625" i="1" l="1"/>
  <c r="P8625" i="1"/>
  <c r="Q8625" i="1" l="1"/>
  <c r="R8625" i="1" s="1"/>
  <c r="J8624" i="1"/>
  <c r="P8624" i="1"/>
  <c r="Q8624" i="1" s="1"/>
  <c r="R8624" i="1" s="1"/>
  <c r="J8623" i="1" l="1"/>
  <c r="P8623" i="1"/>
  <c r="Q8623" i="1" l="1"/>
  <c r="R8623" i="1" s="1"/>
  <c r="J8622" i="1"/>
  <c r="P8622" i="1"/>
  <c r="Q8622" i="1" s="1"/>
  <c r="R8622" i="1" s="1"/>
  <c r="J8621" i="1" l="1"/>
  <c r="P8621" i="1"/>
  <c r="Q8621" i="1" l="1"/>
  <c r="R8621" i="1" s="1"/>
  <c r="J8620" i="1"/>
  <c r="P8620" i="1"/>
  <c r="Q8620" i="1" l="1"/>
  <c r="R8620" i="1" s="1"/>
  <c r="J8619" i="1"/>
  <c r="P8619" i="1"/>
  <c r="Q8619" i="1" l="1"/>
  <c r="R8619" i="1" s="1"/>
  <c r="J8618" i="1"/>
  <c r="P8618" i="1"/>
  <c r="Q8618" i="1" s="1"/>
  <c r="R8618" i="1" s="1"/>
  <c r="J8617" i="1" l="1"/>
  <c r="P8617" i="1"/>
  <c r="Q8617" i="1" l="1"/>
  <c r="R8617" i="1" s="1"/>
  <c r="J8616" i="1"/>
  <c r="P8616" i="1"/>
  <c r="Q8616" i="1" s="1"/>
  <c r="R8616" i="1" s="1"/>
  <c r="J8615" i="1" l="1"/>
  <c r="P8615" i="1"/>
  <c r="Q8615" i="1" l="1"/>
  <c r="R8615" i="1" s="1"/>
  <c r="J8614" i="1"/>
  <c r="P8614" i="1"/>
  <c r="Q8614" i="1" l="1"/>
  <c r="R8614" i="1" s="1"/>
  <c r="J8613" i="1"/>
  <c r="P8613" i="1"/>
  <c r="Q8613" i="1" l="1"/>
  <c r="R8613" i="1" s="1"/>
  <c r="J8612" i="1"/>
  <c r="P8612" i="1"/>
  <c r="Q8612" i="1" l="1"/>
  <c r="R8612" i="1" s="1"/>
  <c r="J8611" i="1"/>
  <c r="P8611" i="1"/>
  <c r="Q8611" i="1" l="1"/>
  <c r="R8611" i="1" s="1"/>
  <c r="J8610" i="1"/>
  <c r="P8610" i="1"/>
  <c r="Q8610" i="1" l="1"/>
  <c r="R8610" i="1" s="1"/>
  <c r="J8609" i="1"/>
  <c r="P8609" i="1"/>
  <c r="Q8609" i="1" l="1"/>
  <c r="R8609" i="1"/>
  <c r="J8608" i="1"/>
  <c r="P8608" i="1"/>
  <c r="Q8608" i="1" s="1"/>
  <c r="R8608" i="1" s="1"/>
  <c r="J8607" i="1" l="1"/>
  <c r="P8607" i="1"/>
  <c r="Q8607" i="1" l="1"/>
  <c r="R8607" i="1"/>
  <c r="J8606" i="1"/>
  <c r="P8606" i="1"/>
  <c r="Q8606" i="1" s="1"/>
  <c r="R8606" i="1" s="1"/>
  <c r="J8605" i="1" l="1"/>
  <c r="P8605" i="1"/>
  <c r="Q8605" i="1" l="1"/>
  <c r="R8605" i="1"/>
  <c r="J8604" i="1"/>
  <c r="P8604" i="1"/>
  <c r="Q8604" i="1" s="1"/>
  <c r="R8604" i="1" s="1"/>
  <c r="J8603" i="1" l="1"/>
  <c r="P8603" i="1"/>
  <c r="Q8603" i="1" l="1"/>
  <c r="R8603" i="1"/>
  <c r="J8602" i="1"/>
  <c r="P8602" i="1"/>
  <c r="Q8602" i="1" s="1"/>
  <c r="R8602" i="1" s="1"/>
  <c r="J8601" i="1" l="1"/>
  <c r="P8601" i="1"/>
  <c r="Q8601" i="1" l="1"/>
  <c r="R8601" i="1" s="1"/>
  <c r="J8600" i="1"/>
  <c r="P8600" i="1"/>
  <c r="Q8600" i="1" l="1"/>
  <c r="R8600" i="1" s="1"/>
  <c r="J8599" i="1"/>
  <c r="P8599" i="1"/>
  <c r="J8598" i="1" l="1"/>
  <c r="P8598" i="1"/>
  <c r="Q8598" i="1" s="1"/>
  <c r="R8598" i="1" s="1"/>
  <c r="Q8599" i="1"/>
  <c r="R8599" i="1" s="1"/>
  <c r="J8597" i="1" l="1"/>
  <c r="P8597" i="1"/>
  <c r="Q8597" i="1" l="1"/>
  <c r="R8597" i="1" s="1"/>
  <c r="J8596" i="1"/>
  <c r="P8596" i="1"/>
  <c r="Q8596" i="1" s="1"/>
  <c r="R8596" i="1" s="1"/>
  <c r="J8595" i="1" l="1"/>
  <c r="P8595" i="1"/>
  <c r="Q8595" i="1" l="1"/>
  <c r="R8595" i="1" s="1"/>
  <c r="J8594" i="1"/>
  <c r="P8594" i="1"/>
  <c r="Q8594" i="1" l="1"/>
  <c r="R8594" i="1"/>
  <c r="J8593" i="1"/>
  <c r="P8593" i="1"/>
  <c r="Q8593" i="1" l="1"/>
  <c r="R8593" i="1" s="1"/>
  <c r="J8592" i="1"/>
  <c r="P8592" i="1"/>
  <c r="Q8592" i="1" s="1"/>
  <c r="R8592" i="1" s="1"/>
  <c r="J8591" i="1" l="1"/>
  <c r="P8591" i="1"/>
  <c r="Q8591" i="1" l="1"/>
  <c r="R8591" i="1" s="1"/>
  <c r="J8590" i="1"/>
  <c r="P8590" i="1"/>
  <c r="Q8590" i="1" s="1"/>
  <c r="R8590" i="1" s="1"/>
  <c r="J8589" i="1" l="1"/>
  <c r="P8589" i="1"/>
  <c r="Q8589" i="1" l="1"/>
  <c r="R8589" i="1" s="1"/>
  <c r="J8588" i="1"/>
  <c r="P8588" i="1"/>
  <c r="Q8588" i="1" s="1"/>
  <c r="R8588" i="1" s="1"/>
  <c r="J8587" i="1" l="1"/>
  <c r="P8587" i="1"/>
  <c r="Q8587" i="1" l="1"/>
  <c r="R8587" i="1" s="1"/>
  <c r="J8586" i="1"/>
  <c r="P8586" i="1"/>
  <c r="Q8586" i="1" s="1"/>
  <c r="R8586" i="1" s="1"/>
  <c r="J8585" i="1" l="1"/>
  <c r="P8585" i="1"/>
  <c r="Q8585" i="1" l="1"/>
  <c r="R8585" i="1" s="1"/>
  <c r="J8584" i="1"/>
  <c r="P8584" i="1"/>
  <c r="Q8584" i="1" l="1"/>
  <c r="R8584" i="1" s="1"/>
  <c r="J8583" i="1"/>
  <c r="P8583" i="1"/>
  <c r="Q8583" i="1" l="1"/>
  <c r="R8583" i="1" s="1"/>
  <c r="J8582" i="1"/>
  <c r="P8582" i="1"/>
  <c r="Q8582" i="1" l="1"/>
  <c r="R8582" i="1" s="1"/>
  <c r="J8581" i="1"/>
  <c r="P8581" i="1"/>
  <c r="Q8581" i="1" l="1"/>
  <c r="R8581" i="1" s="1"/>
  <c r="J8580" i="1"/>
  <c r="P8580" i="1"/>
  <c r="Q8580" i="1" s="1"/>
  <c r="R8580" i="1" s="1"/>
  <c r="J8579" i="1" l="1"/>
  <c r="P8579" i="1"/>
  <c r="Q8579" i="1" l="1"/>
  <c r="R8579" i="1" s="1"/>
  <c r="J8578" i="1"/>
  <c r="P8578" i="1"/>
  <c r="Q8578" i="1" l="1"/>
  <c r="R8578" i="1" s="1"/>
  <c r="J8577" i="1"/>
  <c r="P8577" i="1"/>
  <c r="Q8577" i="1" l="1"/>
  <c r="R8577" i="1" s="1"/>
  <c r="J8576" i="1"/>
  <c r="P8576" i="1"/>
  <c r="Q8576" i="1" s="1"/>
  <c r="R8576" i="1" s="1"/>
  <c r="J8575" i="1" l="1"/>
  <c r="P8575" i="1"/>
  <c r="Q8575" i="1" l="1"/>
  <c r="R8575" i="1" s="1"/>
  <c r="J8574" i="1"/>
  <c r="P8574" i="1"/>
  <c r="Q8574" i="1" s="1"/>
  <c r="R8574" i="1" s="1"/>
  <c r="J8573" i="1" l="1"/>
  <c r="P8573" i="1"/>
  <c r="Q8573" i="1" l="1"/>
  <c r="R8573" i="1" s="1"/>
  <c r="J8572" i="1"/>
  <c r="P8572" i="1"/>
  <c r="Q8572" i="1" s="1"/>
  <c r="R8572" i="1" s="1"/>
  <c r="J8571" i="1" l="1"/>
  <c r="P8571" i="1"/>
  <c r="Q8571" i="1" l="1"/>
  <c r="R8571" i="1" s="1"/>
  <c r="J8570" i="1"/>
  <c r="P8570" i="1"/>
  <c r="Q8570" i="1" s="1"/>
  <c r="R8570" i="1" s="1"/>
  <c r="J8569" i="1" l="1"/>
  <c r="P8569" i="1"/>
  <c r="Q8569" i="1" l="1"/>
  <c r="R8569" i="1" s="1"/>
  <c r="J8568" i="1"/>
  <c r="P8568" i="1"/>
  <c r="Q8568" i="1" l="1"/>
  <c r="R8568" i="1" s="1"/>
  <c r="J8567" i="1"/>
  <c r="P8567" i="1"/>
  <c r="Q8567" i="1" l="1"/>
  <c r="R8567" i="1" s="1"/>
  <c r="J8566" i="1"/>
  <c r="P8566" i="1"/>
  <c r="Q8566" i="1" s="1"/>
  <c r="R8566" i="1" s="1"/>
  <c r="J8565" i="1" l="1"/>
  <c r="P8565" i="1"/>
  <c r="Q8565" i="1" l="1"/>
  <c r="R8565" i="1" s="1"/>
  <c r="J8564" i="1"/>
  <c r="P8564" i="1"/>
  <c r="J8563" i="1" l="1"/>
  <c r="P8563" i="1"/>
  <c r="Q8564" i="1"/>
  <c r="R8564" i="1" s="1"/>
  <c r="Q8563" i="1" l="1"/>
  <c r="R8563" i="1" s="1"/>
  <c r="J8562" i="1"/>
  <c r="P8562" i="1"/>
  <c r="J8561" i="1" l="1"/>
  <c r="P8561" i="1"/>
  <c r="Q8562" i="1"/>
  <c r="R8562" i="1" s="1"/>
  <c r="Q8561" i="1" l="1"/>
  <c r="R8561" i="1" s="1"/>
  <c r="J8560" i="1"/>
  <c r="P8560" i="1"/>
  <c r="Q8560" i="1" s="1"/>
  <c r="R8560" i="1" s="1"/>
  <c r="J8559" i="1" l="1"/>
  <c r="P8559" i="1"/>
  <c r="Q8559" i="1" l="1"/>
  <c r="R8559" i="1" s="1"/>
  <c r="J8558" i="1"/>
  <c r="P8558" i="1"/>
  <c r="Q8558" i="1" s="1"/>
  <c r="R8558" i="1" s="1"/>
  <c r="J8557" i="1" l="1"/>
  <c r="P8557" i="1"/>
  <c r="Q8557" i="1" l="1"/>
  <c r="R8557" i="1" s="1"/>
  <c r="J8556" i="1"/>
  <c r="P8556" i="1"/>
  <c r="Q8556" i="1" l="1"/>
  <c r="R8556" i="1" s="1"/>
  <c r="J8555" i="1"/>
  <c r="P8555" i="1"/>
  <c r="Q8555" i="1" l="1"/>
  <c r="R8555" i="1" s="1"/>
  <c r="J8554" i="1"/>
  <c r="P8554" i="1"/>
  <c r="Q8554" i="1" s="1"/>
  <c r="R8554" i="1" s="1"/>
  <c r="J8553" i="1" l="1"/>
  <c r="P8553" i="1"/>
  <c r="Q8553" i="1" l="1"/>
  <c r="R8553" i="1" s="1"/>
  <c r="J8552" i="1"/>
  <c r="P8552" i="1"/>
  <c r="Q8552" i="1" s="1"/>
  <c r="R8552" i="1" s="1"/>
  <c r="J8551" i="1" l="1"/>
  <c r="P8551" i="1"/>
  <c r="Q8551" i="1" l="1"/>
  <c r="R8551" i="1" s="1"/>
  <c r="J8550" i="1"/>
  <c r="P8550" i="1"/>
  <c r="Q8550" i="1" s="1"/>
  <c r="R8550" i="1" s="1"/>
  <c r="J8549" i="1" l="1"/>
  <c r="P8549" i="1"/>
  <c r="Q8549" i="1" l="1"/>
  <c r="R8549" i="1" s="1"/>
  <c r="J8548" i="1"/>
  <c r="P8548" i="1"/>
  <c r="J8547" i="1" l="1"/>
  <c r="P8547" i="1"/>
  <c r="Q8548" i="1"/>
  <c r="R8548" i="1"/>
  <c r="Q8547" i="1" l="1"/>
  <c r="R8547" i="1" s="1"/>
  <c r="J8546" i="1"/>
  <c r="P8546" i="1"/>
  <c r="Q8546" i="1" l="1"/>
  <c r="R8546" i="1" s="1"/>
  <c r="J8545" i="1"/>
  <c r="P8545" i="1"/>
  <c r="Q8545" i="1" l="1"/>
  <c r="R8545" i="1" s="1"/>
  <c r="J8544" i="1"/>
  <c r="P8544" i="1"/>
  <c r="Q8544" i="1" s="1"/>
  <c r="R8544" i="1" s="1"/>
  <c r="J8543" i="1" l="1"/>
  <c r="P8543" i="1"/>
  <c r="Q8543" i="1" l="1"/>
  <c r="R8543" i="1" s="1"/>
  <c r="J8542" i="1"/>
  <c r="P8542" i="1"/>
  <c r="Q8542" i="1" s="1"/>
  <c r="R8542" i="1" s="1"/>
  <c r="J8541" i="1" l="1"/>
  <c r="P8541" i="1"/>
  <c r="Q8541" i="1" l="1"/>
  <c r="R8541" i="1" s="1"/>
  <c r="J8540" i="1"/>
  <c r="P8540" i="1"/>
  <c r="Q8540" i="1" l="1"/>
  <c r="R8540" i="1" s="1"/>
  <c r="J8539" i="1"/>
  <c r="P8539" i="1"/>
  <c r="J8538" i="1" l="1"/>
  <c r="P8538" i="1"/>
  <c r="Q8538" i="1" s="1"/>
  <c r="R8538" i="1" s="1"/>
  <c r="Q8539" i="1"/>
  <c r="R8539" i="1" s="1"/>
  <c r="J8537" i="1" l="1"/>
  <c r="P8537" i="1"/>
  <c r="Q8537" i="1" l="1"/>
  <c r="R8537" i="1" s="1"/>
  <c r="J8536" i="1"/>
  <c r="P8536" i="1"/>
  <c r="Q8536" i="1" l="1"/>
  <c r="R8536" i="1" s="1"/>
  <c r="J8535" i="1"/>
  <c r="P8535" i="1"/>
  <c r="Q8535" i="1" l="1"/>
  <c r="R8535" i="1" s="1"/>
  <c r="J8534" i="1"/>
  <c r="P8534" i="1"/>
  <c r="Q8534" i="1" s="1"/>
  <c r="R8534" i="1" s="1"/>
  <c r="J8533" i="1" l="1"/>
  <c r="P8533" i="1"/>
  <c r="Q8533" i="1" l="1"/>
  <c r="R8533" i="1" s="1"/>
  <c r="J8532" i="1"/>
  <c r="P8532" i="1"/>
  <c r="Q8532" i="1" l="1"/>
  <c r="R8532" i="1" s="1"/>
  <c r="J8531" i="1"/>
  <c r="P8531" i="1"/>
  <c r="Q8531" i="1" l="1"/>
  <c r="R8531" i="1" s="1"/>
  <c r="J8530" i="1"/>
  <c r="P8530" i="1"/>
  <c r="Q8530" i="1" s="1"/>
  <c r="R8530" i="1" s="1"/>
  <c r="J8529" i="1" l="1"/>
  <c r="P8529" i="1"/>
  <c r="Q8529" i="1" l="1"/>
  <c r="R8529" i="1" s="1"/>
  <c r="J8528" i="1"/>
  <c r="P8528" i="1"/>
  <c r="Q8528" i="1" s="1"/>
  <c r="R8528" i="1" s="1"/>
  <c r="J8527" i="1" l="1"/>
  <c r="P8527" i="1"/>
  <c r="Q8527" i="1" l="1"/>
  <c r="R8527" i="1" s="1"/>
  <c r="J8526" i="1"/>
  <c r="P8526" i="1"/>
  <c r="Q8526" i="1" s="1"/>
  <c r="R8526" i="1" s="1"/>
  <c r="J8525" i="1" l="1"/>
  <c r="P8525" i="1"/>
  <c r="Q8525" i="1" l="1"/>
  <c r="R8525" i="1" s="1"/>
  <c r="J8524" i="1"/>
  <c r="P8524" i="1"/>
  <c r="Q8524" i="1" l="1"/>
  <c r="R8524" i="1" s="1"/>
  <c r="J8523" i="1"/>
  <c r="P8523" i="1"/>
  <c r="J8522" i="1" l="1"/>
  <c r="P8522" i="1"/>
  <c r="Q8522" i="1" s="1"/>
  <c r="R8522" i="1" s="1"/>
  <c r="Q8523" i="1"/>
  <c r="R8523" i="1" s="1"/>
  <c r="J8521" i="1" l="1"/>
  <c r="P8521" i="1"/>
  <c r="Q8521" i="1" l="1"/>
  <c r="R8521" i="1" s="1"/>
  <c r="J8520" i="1"/>
  <c r="P8520" i="1"/>
  <c r="Q8520" i="1" s="1"/>
  <c r="R8520" i="1" s="1"/>
  <c r="J8519" i="1" l="1"/>
  <c r="P8519" i="1"/>
  <c r="Q8519" i="1" l="1"/>
  <c r="R8519" i="1" s="1"/>
  <c r="J8518" i="1"/>
  <c r="P8518" i="1"/>
  <c r="J8517" i="1" l="1"/>
  <c r="P8517" i="1"/>
  <c r="Q8518" i="1"/>
  <c r="R8518" i="1" s="1"/>
  <c r="Q8517" i="1" l="1"/>
  <c r="R8517" i="1" s="1"/>
  <c r="J8516" i="1"/>
  <c r="P8516" i="1"/>
  <c r="Q8516" i="1" s="1"/>
  <c r="R8516" i="1" s="1"/>
  <c r="J8515" i="1" l="1"/>
  <c r="P8515" i="1"/>
  <c r="Q8515" i="1" l="1"/>
  <c r="R8515" i="1" s="1"/>
  <c r="J8514" i="1"/>
  <c r="P8514" i="1"/>
  <c r="Q8514" i="1" s="1"/>
  <c r="R8514" i="1" s="1"/>
  <c r="J8513" i="1" l="1"/>
  <c r="P8513" i="1"/>
  <c r="Q8513" i="1" l="1"/>
  <c r="R8513" i="1" s="1"/>
  <c r="J8512" i="1"/>
  <c r="P8512" i="1"/>
  <c r="Q8512" i="1" s="1"/>
  <c r="R8512" i="1" s="1"/>
  <c r="J8511" i="1" l="1"/>
  <c r="P8511" i="1"/>
  <c r="Q8511" i="1" l="1"/>
  <c r="R8511" i="1" s="1"/>
  <c r="J8510" i="1"/>
  <c r="P8510" i="1"/>
  <c r="Q8510" i="1" s="1"/>
  <c r="R8510" i="1" s="1"/>
  <c r="J8509" i="1" l="1"/>
  <c r="P8509" i="1"/>
  <c r="Q8509" i="1" l="1"/>
  <c r="R8509" i="1" s="1"/>
  <c r="J8508" i="1"/>
  <c r="P8508" i="1"/>
  <c r="Q8508" i="1" s="1"/>
  <c r="R8508" i="1" s="1"/>
  <c r="J8507" i="1" l="1"/>
  <c r="P8507" i="1"/>
  <c r="Q8507" i="1" l="1"/>
  <c r="R8507" i="1" s="1"/>
  <c r="J8506" i="1"/>
  <c r="P8506" i="1"/>
  <c r="Q8506" i="1" s="1"/>
  <c r="R8506" i="1" s="1"/>
  <c r="J8505" i="1" l="1"/>
  <c r="P8505" i="1"/>
  <c r="Q8505" i="1" l="1"/>
  <c r="R8505" i="1" s="1"/>
  <c r="J8504" i="1"/>
  <c r="P8504" i="1"/>
  <c r="Q8504" i="1" l="1"/>
  <c r="R8504" i="1" s="1"/>
  <c r="J8503" i="1"/>
  <c r="P8503" i="1"/>
  <c r="J8502" i="1" l="1"/>
  <c r="P8502" i="1"/>
  <c r="Q8503" i="1"/>
  <c r="R8503" i="1" s="1"/>
  <c r="Q8502" i="1" l="1"/>
  <c r="R8502" i="1" s="1"/>
  <c r="J8501" i="1"/>
  <c r="P8501" i="1"/>
  <c r="J8500" i="1" l="1"/>
  <c r="P8500" i="1"/>
  <c r="Q8500" i="1" s="1"/>
  <c r="R8500" i="1" s="1"/>
  <c r="Q8501" i="1"/>
  <c r="R8501" i="1" s="1"/>
  <c r="J8499" i="1" l="1"/>
  <c r="P8499" i="1"/>
  <c r="Q8499" i="1" l="1"/>
  <c r="R8499" i="1" s="1"/>
  <c r="J8498" i="1"/>
  <c r="P8498" i="1"/>
  <c r="Q8498" i="1" s="1"/>
  <c r="R8498" i="1" s="1"/>
  <c r="J8497" i="1" l="1"/>
  <c r="P8497" i="1"/>
  <c r="Q8497" i="1" l="1"/>
  <c r="R8497" i="1" s="1"/>
  <c r="J8496" i="1"/>
  <c r="P8496" i="1"/>
  <c r="Q8496" i="1" s="1"/>
  <c r="R8496" i="1" s="1"/>
  <c r="J8495" i="1" l="1"/>
  <c r="P8495" i="1"/>
  <c r="Q8495" i="1" l="1"/>
  <c r="R8495" i="1" s="1"/>
  <c r="J8494" i="1"/>
  <c r="P8494" i="1"/>
  <c r="Q8494" i="1" s="1"/>
  <c r="R8494" i="1" s="1"/>
  <c r="J8493" i="1" l="1"/>
  <c r="P8493" i="1"/>
  <c r="Q8493" i="1" l="1"/>
  <c r="R8493" i="1" s="1"/>
  <c r="J8492" i="1"/>
  <c r="P8492" i="1"/>
  <c r="Q8492" i="1" l="1"/>
  <c r="R8492" i="1" s="1"/>
  <c r="J8491" i="1"/>
  <c r="P8491" i="1"/>
  <c r="Q8491" i="1" l="1"/>
  <c r="R8491" i="1" s="1"/>
  <c r="J8490" i="1"/>
  <c r="P8490" i="1"/>
  <c r="Q8490" i="1" s="1"/>
  <c r="R8490" i="1" s="1"/>
  <c r="J8489" i="1" l="1"/>
  <c r="P8489" i="1"/>
  <c r="Q8489" i="1" l="1"/>
  <c r="R8489" i="1" s="1"/>
  <c r="J8488" i="1"/>
  <c r="P8488" i="1"/>
  <c r="Q8488" i="1" s="1"/>
  <c r="R8488" i="1" s="1"/>
  <c r="J8487" i="1" l="1"/>
  <c r="P8487" i="1"/>
  <c r="J8486" i="1" l="1"/>
  <c r="P8486" i="1"/>
  <c r="Q8487" i="1"/>
  <c r="R8487" i="1" s="1"/>
  <c r="Q8486" i="1" l="1"/>
  <c r="R8486" i="1" s="1"/>
  <c r="J8485" i="1"/>
  <c r="P8485" i="1"/>
  <c r="Q8485" i="1" l="1"/>
  <c r="R8485" i="1" s="1"/>
  <c r="J8484" i="1"/>
  <c r="P8484" i="1"/>
  <c r="Q8484" i="1" s="1"/>
  <c r="R8484" i="1" s="1"/>
  <c r="J8483" i="1" l="1"/>
  <c r="P8483" i="1"/>
  <c r="Q8483" i="1" l="1"/>
  <c r="R8483" i="1" s="1"/>
  <c r="J8482" i="1"/>
  <c r="P8482" i="1"/>
  <c r="Q8482" i="1" s="1"/>
  <c r="R8482" i="1" s="1"/>
  <c r="J8481" i="1" l="1"/>
  <c r="P8481" i="1"/>
  <c r="Q8481" i="1" l="1"/>
  <c r="R8481" i="1" s="1"/>
  <c r="J8480" i="1"/>
  <c r="P8480" i="1"/>
  <c r="Q8480" i="1" s="1"/>
  <c r="R8480" i="1" s="1"/>
  <c r="J8479" i="1" l="1"/>
  <c r="P8479" i="1"/>
  <c r="Q8479" i="1" l="1"/>
  <c r="R8479" i="1" s="1"/>
  <c r="J8478" i="1"/>
  <c r="P8478" i="1"/>
  <c r="Q8478" i="1" s="1"/>
  <c r="R8478" i="1" s="1"/>
  <c r="J8477" i="1" l="1"/>
  <c r="P8477" i="1"/>
  <c r="Q8477" i="1" l="1"/>
  <c r="R8477" i="1" s="1"/>
  <c r="J8476" i="1"/>
  <c r="P8476" i="1"/>
  <c r="Q8476" i="1" l="1"/>
  <c r="R8476" i="1" s="1"/>
  <c r="J8475" i="1"/>
  <c r="P8475" i="1"/>
  <c r="Q8475" i="1" l="1"/>
  <c r="R8475" i="1" s="1"/>
  <c r="J8474" i="1"/>
  <c r="P8474" i="1"/>
  <c r="Q8474" i="1" s="1"/>
  <c r="R8474" i="1" s="1"/>
  <c r="J8473" i="1" l="1"/>
  <c r="P8473" i="1"/>
  <c r="Q8473" i="1" l="1"/>
  <c r="R8473" i="1" s="1"/>
  <c r="J8472" i="1"/>
  <c r="P8472" i="1"/>
  <c r="Q8472" i="1" l="1"/>
  <c r="R8472" i="1" s="1"/>
  <c r="J8471" i="1"/>
  <c r="P8471" i="1"/>
  <c r="Q8471" i="1" l="1"/>
  <c r="R8471" i="1" s="1"/>
  <c r="J8470" i="1"/>
  <c r="P8470" i="1"/>
  <c r="Q8470" i="1" s="1"/>
  <c r="R8470" i="1" s="1"/>
  <c r="J8469" i="1" l="1"/>
  <c r="P8469" i="1"/>
  <c r="Q8469" i="1" l="1"/>
  <c r="R8469" i="1" s="1"/>
  <c r="J8468" i="1"/>
  <c r="P8468" i="1"/>
  <c r="Q8468" i="1" s="1"/>
  <c r="R8468" i="1" s="1"/>
  <c r="J8467" i="1" l="1"/>
  <c r="P8467" i="1"/>
  <c r="J8466" i="1" l="1"/>
  <c r="P8466" i="1"/>
  <c r="Q8466" i="1" s="1"/>
  <c r="R8466" i="1" s="1"/>
  <c r="Q8467" i="1"/>
  <c r="R8467" i="1" s="1"/>
  <c r="J8465" i="1" l="1"/>
  <c r="P8465" i="1"/>
  <c r="Q8465" i="1" l="1"/>
  <c r="R8465" i="1" s="1"/>
  <c r="J8464" i="1"/>
  <c r="P8464" i="1"/>
  <c r="Q8464" i="1" s="1"/>
  <c r="R8464" i="1" s="1"/>
  <c r="J8463" i="1" l="1"/>
  <c r="P8463" i="1"/>
  <c r="Q8463" i="1" l="1"/>
  <c r="R8463" i="1" s="1"/>
  <c r="J8462" i="1"/>
  <c r="P8462" i="1"/>
  <c r="Q8462" i="1" s="1"/>
  <c r="R8462" i="1" s="1"/>
  <c r="J8461" i="1" l="1"/>
  <c r="P8461" i="1"/>
  <c r="Q8461" i="1" l="1"/>
  <c r="R8461" i="1" s="1"/>
  <c r="J8460" i="1"/>
  <c r="P8460" i="1"/>
  <c r="Q8460" i="1" s="1"/>
  <c r="R8460" i="1" s="1"/>
  <c r="J8459" i="1" l="1"/>
  <c r="P8459" i="1"/>
  <c r="Q8459" i="1" l="1"/>
  <c r="R8459" i="1" s="1"/>
  <c r="J8458" i="1"/>
  <c r="P8458" i="1"/>
  <c r="Q8458" i="1" s="1"/>
  <c r="R8458" i="1" s="1"/>
  <c r="J8457" i="1" l="1"/>
  <c r="P8457" i="1"/>
  <c r="Q8457" i="1" l="1"/>
  <c r="R8457" i="1" s="1"/>
  <c r="J8456" i="1"/>
  <c r="P8456" i="1"/>
  <c r="Q8456" i="1" l="1"/>
  <c r="R8456" i="1" s="1"/>
  <c r="J8455" i="1"/>
  <c r="P8455" i="1"/>
  <c r="Q8455" i="1" l="1"/>
  <c r="R8455" i="1" s="1"/>
  <c r="J8454" i="1"/>
  <c r="P8454" i="1"/>
  <c r="Q8454" i="1" s="1"/>
  <c r="R8454" i="1" s="1"/>
  <c r="J8453" i="1" l="1"/>
  <c r="P8453" i="1"/>
  <c r="Q8453" i="1" l="1"/>
  <c r="R8453" i="1" s="1"/>
  <c r="J8452" i="1"/>
  <c r="P8452" i="1"/>
  <c r="Q8452" i="1" s="1"/>
  <c r="R8452" i="1" s="1"/>
  <c r="J8451" i="1" l="1"/>
  <c r="P8451" i="1"/>
  <c r="Q8451" i="1" l="1"/>
  <c r="R8451" i="1" s="1"/>
  <c r="J8450" i="1"/>
  <c r="P8450" i="1"/>
  <c r="Q8450" i="1" l="1"/>
  <c r="R8450" i="1" s="1"/>
  <c r="J8449" i="1"/>
  <c r="P8449" i="1"/>
  <c r="Q8449" i="1" l="1"/>
  <c r="R8449" i="1" s="1"/>
  <c r="J8448" i="1"/>
  <c r="P8448" i="1"/>
  <c r="Q8448" i="1" s="1"/>
  <c r="R8448" i="1" s="1"/>
  <c r="J8447" i="1" l="1"/>
  <c r="P8447" i="1"/>
  <c r="Q8447" i="1" l="1"/>
  <c r="R8447" i="1" s="1"/>
  <c r="J8446" i="1"/>
  <c r="P8446" i="1"/>
  <c r="Q8446" i="1" s="1"/>
  <c r="R8446" i="1" s="1"/>
  <c r="J8445" i="1" l="1"/>
  <c r="P8445" i="1"/>
  <c r="Q8445" i="1" l="1"/>
  <c r="R8445" i="1" s="1"/>
  <c r="J8444" i="1"/>
  <c r="P8444" i="1"/>
  <c r="Q8444" i="1" l="1"/>
  <c r="R8444" i="1" s="1"/>
  <c r="J8443" i="1"/>
  <c r="P8443" i="1"/>
  <c r="Q8443" i="1" l="1"/>
  <c r="R8443" i="1" s="1"/>
  <c r="J8442" i="1"/>
  <c r="P8442" i="1"/>
  <c r="Q8442" i="1" s="1"/>
  <c r="R8442" i="1" s="1"/>
  <c r="J8441" i="1" l="1"/>
  <c r="P8441" i="1"/>
  <c r="Q8441" i="1" l="1"/>
  <c r="R8441" i="1" s="1"/>
  <c r="J8440" i="1"/>
  <c r="P8440" i="1"/>
  <c r="Q8440" i="1" l="1"/>
  <c r="R8440" i="1" s="1"/>
  <c r="J8439" i="1"/>
  <c r="P8439" i="1"/>
  <c r="J8438" i="1" l="1"/>
  <c r="P8438" i="1"/>
  <c r="Q8438" i="1" s="1"/>
  <c r="R8438" i="1" s="1"/>
  <c r="Q8439" i="1"/>
  <c r="R8439" i="1" s="1"/>
  <c r="J8437" i="1" l="1"/>
  <c r="P8437" i="1"/>
  <c r="Q8437" i="1" l="1"/>
  <c r="R8437" i="1" s="1"/>
  <c r="J8436" i="1"/>
  <c r="P8436" i="1"/>
  <c r="Q8436" i="1" l="1"/>
  <c r="R8436" i="1" s="1"/>
  <c r="J8435" i="1"/>
  <c r="P8435" i="1"/>
  <c r="Q8435" i="1" l="1"/>
  <c r="R8435" i="1" s="1"/>
  <c r="J8434" i="1"/>
  <c r="P8434" i="1"/>
  <c r="Q8434" i="1" l="1"/>
  <c r="R8434" i="1" s="1"/>
  <c r="J8433" i="1"/>
  <c r="P8433" i="1"/>
  <c r="Q8433" i="1" l="1"/>
  <c r="R8433" i="1" s="1"/>
  <c r="J8432" i="1"/>
  <c r="P8432" i="1"/>
  <c r="Q8432" i="1" s="1"/>
  <c r="R8432" i="1" s="1"/>
  <c r="J8431" i="1" l="1"/>
  <c r="P8431" i="1"/>
  <c r="Q8431" i="1" l="1"/>
  <c r="R8431" i="1" s="1"/>
  <c r="J8430" i="1"/>
  <c r="P8430" i="1"/>
  <c r="Q8430" i="1" s="1"/>
  <c r="R8430" i="1" s="1"/>
  <c r="J8429" i="1" l="1"/>
  <c r="P8429" i="1"/>
  <c r="Q8429" i="1" l="1"/>
  <c r="R8429" i="1" s="1"/>
  <c r="J8428" i="1"/>
  <c r="P8428" i="1"/>
  <c r="Q8428" i="1" l="1"/>
  <c r="R8428" i="1" s="1"/>
  <c r="J8427" i="1"/>
  <c r="P8427" i="1"/>
  <c r="Q8427" i="1" l="1"/>
  <c r="R8427" i="1" s="1"/>
  <c r="J8426" i="1"/>
  <c r="P8426" i="1"/>
  <c r="Q8426" i="1" s="1"/>
  <c r="R8426" i="1" s="1"/>
  <c r="J8425" i="1" l="1"/>
  <c r="P8425" i="1"/>
  <c r="Q8425" i="1" l="1"/>
  <c r="R8425" i="1" s="1"/>
  <c r="J8424" i="1"/>
  <c r="P8424" i="1"/>
  <c r="Q8424" i="1" s="1"/>
  <c r="R8424" i="1" s="1"/>
  <c r="J8423" i="1" l="1"/>
  <c r="P8423" i="1"/>
  <c r="Q8423" i="1" l="1"/>
  <c r="R8423" i="1" s="1"/>
  <c r="J8422" i="1"/>
  <c r="P8422" i="1"/>
  <c r="Q8422" i="1" s="1"/>
  <c r="R8422" i="1" s="1"/>
  <c r="J8421" i="1" l="1"/>
  <c r="P8421" i="1"/>
  <c r="Q8421" i="1" l="1"/>
  <c r="R8421" i="1" s="1"/>
  <c r="J8420" i="1"/>
  <c r="P8420" i="1"/>
  <c r="Q8420" i="1" s="1"/>
  <c r="R8420" i="1" s="1"/>
  <c r="J8419" i="1" l="1"/>
  <c r="P8419" i="1"/>
  <c r="Q8419" i="1" l="1"/>
  <c r="R8419" i="1" s="1"/>
  <c r="J8418" i="1"/>
  <c r="P8418" i="1"/>
  <c r="Q8418" i="1" s="1"/>
  <c r="R8418" i="1" s="1"/>
  <c r="J8417" i="1" l="1"/>
  <c r="P8417" i="1"/>
  <c r="Q8417" i="1" l="1"/>
  <c r="R8417" i="1" s="1"/>
  <c r="J8416" i="1"/>
  <c r="P8416" i="1"/>
  <c r="Q8416" i="1" s="1"/>
  <c r="R8416" i="1" s="1"/>
  <c r="J8415" i="1" l="1"/>
  <c r="P8415" i="1"/>
  <c r="Q8415" i="1" l="1"/>
  <c r="R8415" i="1" s="1"/>
  <c r="J8414" i="1"/>
  <c r="P8414" i="1"/>
  <c r="Q8414" i="1" s="1"/>
  <c r="R8414" i="1" s="1"/>
  <c r="J8413" i="1" l="1"/>
  <c r="P8413" i="1"/>
  <c r="Q8413" i="1" l="1"/>
  <c r="R8413" i="1" s="1"/>
  <c r="J8412" i="1"/>
  <c r="P8412" i="1"/>
  <c r="Q8412" i="1" l="1"/>
  <c r="R8412" i="1" s="1"/>
  <c r="J8411" i="1"/>
  <c r="P8411" i="1"/>
  <c r="J8410" i="1" l="1"/>
  <c r="P8410" i="1"/>
  <c r="Q8410" i="1" s="1"/>
  <c r="R8410" i="1" s="1"/>
  <c r="Q8411" i="1"/>
  <c r="R8411" i="1" s="1"/>
  <c r="J8409" i="1" l="1"/>
  <c r="P8409" i="1"/>
  <c r="Q8409" i="1" l="1"/>
  <c r="R8409" i="1" s="1"/>
  <c r="J8408" i="1"/>
  <c r="P8408" i="1"/>
  <c r="Q8408" i="1" s="1"/>
  <c r="R8408" i="1" s="1"/>
  <c r="J8407" i="1" l="1"/>
  <c r="P8407" i="1"/>
  <c r="Q8407" i="1" l="1"/>
  <c r="R8407" i="1" s="1"/>
  <c r="J8406" i="1"/>
  <c r="P8406" i="1"/>
  <c r="Q8406" i="1" s="1"/>
  <c r="R8406" i="1" s="1"/>
  <c r="J8405" i="1" l="1"/>
  <c r="P8405" i="1"/>
  <c r="Q8405" i="1" l="1"/>
  <c r="R8405" i="1" s="1"/>
  <c r="J8404" i="1"/>
  <c r="P8404" i="1"/>
  <c r="Q8404" i="1" l="1"/>
  <c r="R8404" i="1" s="1"/>
  <c r="J8403" i="1"/>
  <c r="P8403" i="1"/>
  <c r="Q8403" i="1" l="1"/>
  <c r="R8403" i="1" s="1"/>
  <c r="J8402" i="1"/>
  <c r="P8402" i="1"/>
  <c r="J8401" i="1" l="1"/>
  <c r="P8401" i="1"/>
  <c r="Q8402" i="1"/>
  <c r="R8402" i="1" s="1"/>
  <c r="Q8401" i="1" l="1"/>
  <c r="R8401" i="1" s="1"/>
  <c r="J8400" i="1"/>
  <c r="P8400" i="1"/>
  <c r="Q8400" i="1" s="1"/>
  <c r="R8400" i="1" s="1"/>
  <c r="J8399" i="1" l="1"/>
  <c r="P8399" i="1"/>
  <c r="Q8399" i="1" l="1"/>
  <c r="R8399" i="1" s="1"/>
  <c r="J8398" i="1"/>
  <c r="P8398" i="1"/>
  <c r="Q8398" i="1" s="1"/>
  <c r="R8398" i="1" s="1"/>
  <c r="J8397" i="1" l="1"/>
  <c r="P8397" i="1"/>
  <c r="Q8397" i="1" l="1"/>
  <c r="R8397" i="1" s="1"/>
  <c r="J8396" i="1"/>
  <c r="P8396" i="1"/>
  <c r="Q8396" i="1" l="1"/>
  <c r="R8396" i="1" s="1"/>
  <c r="J8395" i="1"/>
  <c r="P8395" i="1"/>
  <c r="Q8395" i="1" l="1"/>
  <c r="R8395" i="1" s="1"/>
  <c r="J8394" i="1"/>
  <c r="P8394" i="1"/>
  <c r="Q8394" i="1" s="1"/>
  <c r="R8394" i="1" s="1"/>
  <c r="J8393" i="1" l="1"/>
  <c r="P8393" i="1"/>
  <c r="Q8393" i="1" l="1"/>
  <c r="R8393" i="1" s="1"/>
  <c r="J8392" i="1"/>
  <c r="P8392" i="1"/>
  <c r="Q8392" i="1" s="1"/>
  <c r="R8392" i="1" s="1"/>
  <c r="J8391" i="1" l="1"/>
  <c r="P8391" i="1"/>
  <c r="Q8391" i="1" l="1"/>
  <c r="R8391" i="1" s="1"/>
  <c r="J8390" i="1"/>
  <c r="P8390" i="1"/>
  <c r="Q8390" i="1" l="1"/>
  <c r="R8390" i="1" s="1"/>
  <c r="J8389" i="1"/>
  <c r="P8389" i="1"/>
  <c r="Q8389" i="1" l="1"/>
  <c r="R8389" i="1" s="1"/>
  <c r="J8388" i="1"/>
  <c r="P8388" i="1"/>
  <c r="Q8388" i="1" l="1"/>
  <c r="R8388" i="1" s="1"/>
  <c r="J8387" i="1"/>
  <c r="P8387" i="1"/>
  <c r="Q8387" i="1" l="1"/>
  <c r="R8387" i="1" s="1"/>
  <c r="J8386" i="1"/>
  <c r="P8386" i="1"/>
  <c r="Q8386" i="1" s="1"/>
  <c r="R8386" i="1" s="1"/>
  <c r="J8385" i="1" l="1"/>
  <c r="P8385" i="1"/>
  <c r="Q8385" i="1" l="1"/>
  <c r="R8385" i="1" s="1"/>
  <c r="J8384" i="1"/>
  <c r="P8384" i="1"/>
  <c r="Q8384" i="1" s="1"/>
  <c r="R8384" i="1" s="1"/>
  <c r="J8383" i="1" l="1"/>
  <c r="P8383" i="1"/>
  <c r="Q8383" i="1" l="1"/>
  <c r="R8383" i="1" s="1"/>
  <c r="J8382" i="1"/>
  <c r="P8382" i="1"/>
  <c r="Q8382" i="1" s="1"/>
  <c r="R8382" i="1" s="1"/>
  <c r="J8381" i="1" l="1"/>
  <c r="P8381" i="1"/>
  <c r="Q8381" i="1" l="1"/>
  <c r="R8381" i="1" s="1"/>
  <c r="J8380" i="1"/>
  <c r="P8380" i="1"/>
  <c r="Q8380" i="1" l="1"/>
  <c r="R8380" i="1" s="1"/>
  <c r="J8379" i="1"/>
  <c r="P8379" i="1"/>
  <c r="Q8379" i="1" l="1"/>
  <c r="R8379" i="1" s="1"/>
  <c r="J8378" i="1"/>
  <c r="P8378" i="1"/>
  <c r="Q8378" i="1" s="1"/>
  <c r="R8378" i="1" s="1"/>
  <c r="J8377" i="1" l="1"/>
  <c r="P8377" i="1"/>
  <c r="Q8377" i="1" l="1"/>
  <c r="R8377" i="1" s="1"/>
  <c r="J8376" i="1"/>
  <c r="P8376" i="1"/>
  <c r="Q8376" i="1" s="1"/>
  <c r="R8376" i="1" s="1"/>
  <c r="J8375" i="1" l="1"/>
  <c r="P8375" i="1"/>
  <c r="Q8375" i="1" l="1"/>
  <c r="R8375" i="1" s="1"/>
  <c r="J8374" i="1"/>
  <c r="P8374" i="1"/>
  <c r="Q8374" i="1" l="1"/>
  <c r="R8374" i="1" s="1"/>
  <c r="J8373" i="1"/>
  <c r="P8373" i="1"/>
  <c r="Q8373" i="1" l="1"/>
  <c r="R8373" i="1" s="1"/>
  <c r="J8372" i="1"/>
  <c r="P8372" i="1"/>
  <c r="Q8372" i="1" s="1"/>
  <c r="R8372" i="1" s="1"/>
  <c r="J8371" i="1" l="1"/>
  <c r="P8371" i="1"/>
  <c r="Q8371" i="1" l="1"/>
  <c r="R8371" i="1" s="1"/>
  <c r="J8370" i="1"/>
  <c r="P8370" i="1"/>
  <c r="Q8370" i="1" s="1"/>
  <c r="R8370" i="1" s="1"/>
  <c r="J8369" i="1" l="1"/>
  <c r="P8369" i="1"/>
  <c r="Q8369" i="1" l="1"/>
  <c r="R8369" i="1" s="1"/>
  <c r="J8368" i="1"/>
  <c r="P8368" i="1"/>
  <c r="Q8368" i="1" s="1"/>
  <c r="R8368" i="1" s="1"/>
  <c r="J8367" i="1" l="1"/>
  <c r="P8367" i="1"/>
  <c r="Q8367" i="1" l="1"/>
  <c r="R8367" i="1" s="1"/>
  <c r="J8366" i="1"/>
  <c r="P8366" i="1"/>
  <c r="Q8366" i="1" s="1"/>
  <c r="R8366" i="1" s="1"/>
  <c r="J8365" i="1" l="1"/>
  <c r="P8365" i="1"/>
  <c r="Q8365" i="1" l="1"/>
  <c r="R8365" i="1" s="1"/>
  <c r="J8364" i="1"/>
  <c r="P8364" i="1"/>
  <c r="Q8364" i="1" l="1"/>
  <c r="R8364" i="1" s="1"/>
  <c r="J8363" i="1"/>
  <c r="P8363" i="1"/>
  <c r="J8362" i="1" l="1"/>
  <c r="P8362" i="1"/>
  <c r="Q8362" i="1" s="1"/>
  <c r="R8362" i="1" s="1"/>
  <c r="Q8363" i="1"/>
  <c r="R8363" i="1" s="1"/>
  <c r="J8361" i="1" l="1"/>
  <c r="P8361" i="1"/>
  <c r="Q8361" i="1" l="1"/>
  <c r="R8361" i="1" s="1"/>
  <c r="J8360" i="1"/>
  <c r="P8360" i="1"/>
  <c r="Q8360" i="1" s="1"/>
  <c r="R8360" i="1" s="1"/>
  <c r="J8359" i="1" l="1"/>
  <c r="P8359" i="1"/>
  <c r="Q8359" i="1" l="1"/>
  <c r="R8359" i="1" s="1"/>
  <c r="J8358" i="1"/>
  <c r="P8358" i="1"/>
  <c r="Q8358" i="1" l="1"/>
  <c r="R8358" i="1" s="1"/>
  <c r="J8357" i="1"/>
  <c r="P8357" i="1"/>
  <c r="J8356" i="1" l="1"/>
  <c r="P8356" i="1"/>
  <c r="Q8357" i="1"/>
  <c r="R8357" i="1" s="1"/>
  <c r="Q8356" i="1" l="1"/>
  <c r="R8356" i="1" s="1"/>
  <c r="J8355" i="1"/>
  <c r="P8355" i="1"/>
  <c r="Q8355" i="1" l="1"/>
  <c r="R8355" i="1" s="1"/>
  <c r="J8354" i="1"/>
  <c r="P8354" i="1"/>
  <c r="Q8354" i="1" s="1"/>
  <c r="R8354" i="1" s="1"/>
  <c r="J8353" i="1" l="1"/>
  <c r="P8353" i="1"/>
  <c r="Q8353" i="1" l="1"/>
  <c r="R8353" i="1" s="1"/>
  <c r="J8352" i="1"/>
  <c r="P8352" i="1"/>
  <c r="Q8352" i="1" s="1"/>
  <c r="R8352" i="1" s="1"/>
  <c r="J8351" i="1" l="1"/>
  <c r="P8351" i="1"/>
  <c r="Q8351" i="1" l="1"/>
  <c r="R8351" i="1" s="1"/>
  <c r="J8350" i="1"/>
  <c r="P8350" i="1"/>
  <c r="Q8350" i="1" s="1"/>
  <c r="R8350" i="1" s="1"/>
  <c r="J8349" i="1" l="1"/>
  <c r="P8349" i="1"/>
  <c r="J8348" i="1" l="1"/>
  <c r="P8348" i="1"/>
  <c r="Q8348" i="1" s="1"/>
  <c r="R8348" i="1" s="1"/>
  <c r="Q8349" i="1"/>
  <c r="R8349" i="1" s="1"/>
  <c r="J8347" i="1" l="1"/>
  <c r="P8347" i="1"/>
  <c r="Q8347" i="1" l="1"/>
  <c r="R8347" i="1" s="1"/>
  <c r="J8346" i="1"/>
  <c r="P8346" i="1"/>
  <c r="Q8346" i="1" s="1"/>
  <c r="R8346" i="1" s="1"/>
  <c r="J8345" i="1" l="1"/>
  <c r="P8345" i="1"/>
  <c r="Q8345" i="1" l="1"/>
  <c r="R8345" i="1" s="1"/>
  <c r="J8344" i="1"/>
  <c r="P8344" i="1"/>
  <c r="Q8344" i="1" l="1"/>
  <c r="R8344" i="1" s="1"/>
  <c r="J8343" i="1"/>
  <c r="P8343" i="1"/>
  <c r="J8342" i="1" l="1"/>
  <c r="P8342" i="1"/>
  <c r="Q8342" i="1" s="1"/>
  <c r="R8342" i="1" s="1"/>
  <c r="Q8343" i="1"/>
  <c r="R8343" i="1" s="1"/>
  <c r="J8341" i="1" l="1"/>
  <c r="P8341" i="1"/>
  <c r="Q8341" i="1" l="1"/>
  <c r="R8341" i="1" s="1"/>
  <c r="J8340" i="1"/>
  <c r="P8340" i="1"/>
  <c r="Q8340" i="1" s="1"/>
  <c r="R8340" i="1" s="1"/>
  <c r="J8339" i="1" l="1"/>
  <c r="P8339" i="1"/>
  <c r="Q8339" i="1" l="1"/>
  <c r="R8339" i="1" s="1"/>
  <c r="J8338" i="1"/>
  <c r="P8338" i="1"/>
  <c r="Q8338" i="1" l="1"/>
  <c r="R8338" i="1" s="1"/>
  <c r="J8337" i="1"/>
  <c r="P8337" i="1"/>
  <c r="Q8337" i="1" l="1"/>
  <c r="R8337" i="1" s="1"/>
  <c r="J8336" i="1"/>
  <c r="P8336" i="1"/>
  <c r="Q8336" i="1" s="1"/>
  <c r="R8336" i="1" s="1"/>
  <c r="J8335" i="1" l="1"/>
  <c r="P8335" i="1"/>
  <c r="Q8335" i="1" l="1"/>
  <c r="R8335" i="1" s="1"/>
  <c r="J8334" i="1"/>
  <c r="P8334" i="1"/>
  <c r="Q8334" i="1" s="1"/>
  <c r="R8334" i="1" s="1"/>
  <c r="J8333" i="1" l="1"/>
  <c r="P8333" i="1"/>
  <c r="Q8333" i="1" l="1"/>
  <c r="R8333" i="1" s="1"/>
  <c r="J8332" i="1"/>
  <c r="P8332" i="1"/>
  <c r="Q8332" i="1" s="1"/>
  <c r="R8332" i="1" s="1"/>
  <c r="J8331" i="1" l="1"/>
  <c r="P8331" i="1"/>
  <c r="Q8331" i="1" l="1"/>
  <c r="R8331" i="1" s="1"/>
  <c r="J8330" i="1"/>
  <c r="P8330" i="1"/>
  <c r="Q8330" i="1" s="1"/>
  <c r="R8330" i="1" s="1"/>
  <c r="J8329" i="1" l="1"/>
  <c r="P8329" i="1"/>
  <c r="Q8329" i="1" l="1"/>
  <c r="R8329" i="1" s="1"/>
  <c r="J8328" i="1"/>
  <c r="P8328" i="1"/>
  <c r="Q8328" i="1" l="1"/>
  <c r="R8328" i="1" s="1"/>
  <c r="J8327" i="1"/>
  <c r="P8327" i="1"/>
  <c r="Q8327" i="1" l="1"/>
  <c r="R8327" i="1" s="1"/>
  <c r="J8326" i="1"/>
  <c r="P8326" i="1"/>
  <c r="Q8326" i="1" s="1"/>
  <c r="R8326" i="1" s="1"/>
  <c r="J8325" i="1" l="1"/>
  <c r="P8325" i="1"/>
  <c r="Q8325" i="1" l="1"/>
  <c r="R8325" i="1" s="1"/>
  <c r="J8324" i="1"/>
  <c r="P8324" i="1"/>
  <c r="Q8324" i="1" s="1"/>
  <c r="R8324" i="1" s="1"/>
  <c r="J8323" i="1" l="1"/>
  <c r="P8323" i="1"/>
  <c r="Q8323" i="1" l="1"/>
  <c r="R8323" i="1" s="1"/>
  <c r="J8322" i="1"/>
  <c r="P8322" i="1"/>
  <c r="Q8322" i="1" l="1"/>
  <c r="R8322" i="1" s="1"/>
  <c r="J8321" i="1"/>
  <c r="P8321" i="1"/>
  <c r="Q8321" i="1" l="1"/>
  <c r="R8321" i="1" s="1"/>
  <c r="J8320" i="1"/>
  <c r="P8320" i="1"/>
  <c r="Q8320" i="1" s="1"/>
  <c r="R8320" i="1" s="1"/>
  <c r="J8319" i="1" l="1"/>
  <c r="P8319" i="1"/>
  <c r="Q8319" i="1" l="1"/>
  <c r="R8319" i="1" s="1"/>
  <c r="J8318" i="1"/>
  <c r="P8318" i="1"/>
  <c r="Q8318" i="1" s="1"/>
  <c r="R8318" i="1" s="1"/>
  <c r="J8317" i="1" l="1"/>
  <c r="P8317" i="1"/>
  <c r="Q8317" i="1" l="1"/>
  <c r="R8317" i="1" s="1"/>
  <c r="J8316" i="1"/>
  <c r="P8316" i="1"/>
  <c r="Q8316" i="1" s="1"/>
  <c r="R8316" i="1" s="1"/>
  <c r="J8315" i="1" l="1"/>
  <c r="P8315" i="1"/>
  <c r="Q8315" i="1" l="1"/>
  <c r="R8315" i="1" s="1"/>
  <c r="J8314" i="1"/>
  <c r="P8314" i="1"/>
  <c r="Q8314" i="1" s="1"/>
  <c r="R8314" i="1" s="1"/>
  <c r="J8313" i="1" l="1"/>
  <c r="P8313" i="1"/>
  <c r="Q8313" i="1" l="1"/>
  <c r="R8313" i="1" s="1"/>
  <c r="J8312" i="1"/>
  <c r="P8312" i="1"/>
  <c r="Q8312" i="1" l="1"/>
  <c r="R8312" i="1" s="1"/>
  <c r="J8311" i="1"/>
  <c r="P8311" i="1"/>
  <c r="Q8311" i="1" l="1"/>
  <c r="R8311" i="1" s="1"/>
  <c r="J8310" i="1"/>
  <c r="P8310" i="1"/>
  <c r="Q8310" i="1" s="1"/>
  <c r="R8310" i="1" s="1"/>
  <c r="J8309" i="1" l="1"/>
  <c r="P8309" i="1"/>
  <c r="Q8309" i="1" l="1"/>
  <c r="R8309" i="1" s="1"/>
  <c r="J8308" i="1"/>
  <c r="P8308" i="1"/>
  <c r="Q8308" i="1" l="1"/>
  <c r="R8308" i="1" s="1"/>
  <c r="J8307" i="1"/>
  <c r="P8307" i="1"/>
  <c r="Q8307" i="1" l="1"/>
  <c r="R8307" i="1" s="1"/>
  <c r="J8306" i="1"/>
  <c r="P8306" i="1"/>
  <c r="Q8306" i="1" s="1"/>
  <c r="R8306" i="1" s="1"/>
  <c r="J8305" i="1" l="1"/>
  <c r="P8305" i="1"/>
  <c r="Q8305" i="1" l="1"/>
  <c r="R8305" i="1" s="1"/>
  <c r="J8304" i="1"/>
  <c r="P8304" i="1"/>
  <c r="Q8304" i="1" s="1"/>
  <c r="R8304" i="1" s="1"/>
  <c r="J8303" i="1" l="1"/>
  <c r="P8303" i="1"/>
  <c r="Q8303" i="1" l="1"/>
  <c r="R8303" i="1" s="1"/>
  <c r="J8302" i="1"/>
  <c r="P8302" i="1"/>
  <c r="Q8302" i="1" s="1"/>
  <c r="R8302" i="1" s="1"/>
  <c r="J8301" i="1" l="1"/>
  <c r="P8301" i="1"/>
  <c r="Q8301" i="1" l="1"/>
  <c r="R8301" i="1" s="1"/>
  <c r="J8300" i="1"/>
  <c r="P8300" i="1"/>
  <c r="Q8300" i="1" l="1"/>
  <c r="R8300" i="1" s="1"/>
  <c r="J8299" i="1"/>
  <c r="P8299" i="1"/>
  <c r="Q8299" i="1" l="1"/>
  <c r="R8299" i="1" s="1"/>
  <c r="J8298" i="1"/>
  <c r="P8298" i="1"/>
  <c r="Q8298" i="1" s="1"/>
  <c r="R8298" i="1" s="1"/>
  <c r="J8297" i="1" l="1"/>
  <c r="P8297" i="1"/>
  <c r="Q8297" i="1" l="1"/>
  <c r="R8297" i="1" s="1"/>
  <c r="J8296" i="1"/>
  <c r="P8296" i="1"/>
  <c r="Q8296" i="1" s="1"/>
  <c r="R8296" i="1" s="1"/>
  <c r="J8295" i="1" l="1"/>
  <c r="P8295" i="1"/>
  <c r="Q8295" i="1" l="1"/>
  <c r="R8295" i="1" s="1"/>
  <c r="J8294" i="1"/>
  <c r="P8294" i="1"/>
  <c r="Q8294" i="1" s="1"/>
  <c r="R8294" i="1" s="1"/>
  <c r="J8293" i="1" l="1"/>
  <c r="P8293" i="1"/>
  <c r="Q8293" i="1" l="1"/>
  <c r="R8293" i="1" s="1"/>
  <c r="J8292" i="1"/>
  <c r="P8292" i="1"/>
  <c r="Q8292" i="1" l="1"/>
  <c r="R8292" i="1" s="1"/>
  <c r="J8291" i="1"/>
  <c r="P8291" i="1"/>
  <c r="Q8291" i="1" l="1"/>
  <c r="R8291" i="1" s="1"/>
  <c r="J8290" i="1"/>
  <c r="P8290" i="1"/>
  <c r="Q8290" i="1" s="1"/>
  <c r="R8290" i="1" s="1"/>
  <c r="J8289" i="1" l="1"/>
  <c r="P8289" i="1"/>
  <c r="Q8289" i="1" l="1"/>
  <c r="R8289" i="1" s="1"/>
  <c r="J8288" i="1"/>
  <c r="P8288" i="1"/>
  <c r="Q8288" i="1" s="1"/>
  <c r="R8288" i="1" s="1"/>
  <c r="J8287" i="1" l="1"/>
  <c r="P8287" i="1"/>
  <c r="Q8287" i="1" l="1"/>
  <c r="R8287" i="1" s="1"/>
  <c r="J8286" i="1"/>
  <c r="P8286" i="1"/>
  <c r="Q8286" i="1" s="1"/>
  <c r="R8286" i="1" s="1"/>
  <c r="J8285" i="1" l="1"/>
  <c r="P8285" i="1"/>
  <c r="Q8285" i="1" l="1"/>
  <c r="R8285" i="1" s="1"/>
  <c r="J8284" i="1"/>
  <c r="P8284" i="1"/>
  <c r="Q8284" i="1" l="1"/>
  <c r="R8284" i="1" s="1"/>
  <c r="J8283" i="1"/>
  <c r="P8283" i="1"/>
  <c r="Q8283" i="1" l="1"/>
  <c r="R8283" i="1" s="1"/>
  <c r="J8282" i="1"/>
  <c r="P8282" i="1"/>
  <c r="Q8282" i="1" s="1"/>
  <c r="R8282" i="1" s="1"/>
  <c r="J8281" i="1" l="1"/>
  <c r="P8281" i="1"/>
  <c r="Q8281" i="1" l="1"/>
  <c r="R8281" i="1" s="1"/>
  <c r="J8280" i="1"/>
  <c r="P8280" i="1"/>
  <c r="Q8280" i="1" s="1"/>
  <c r="R8280" i="1" s="1"/>
  <c r="J8279" i="1" l="1"/>
  <c r="P8279" i="1"/>
  <c r="Q8279" i="1" l="1"/>
  <c r="R8279" i="1" s="1"/>
  <c r="J8278" i="1"/>
  <c r="P8278" i="1"/>
  <c r="Q8278" i="1" s="1"/>
  <c r="R8278" i="1" s="1"/>
  <c r="J8277" i="1" l="1"/>
  <c r="P8277" i="1"/>
  <c r="Q8277" i="1" l="1"/>
  <c r="R8277" i="1" s="1"/>
  <c r="J8276" i="1"/>
  <c r="P8276" i="1"/>
  <c r="Q8276" i="1" l="1"/>
  <c r="R8276" i="1" s="1"/>
  <c r="J8275" i="1"/>
  <c r="P8275" i="1"/>
  <c r="Q8275" i="1" l="1"/>
  <c r="R8275" i="1" s="1"/>
  <c r="J8274" i="1"/>
  <c r="P8274" i="1"/>
  <c r="Q8274" i="1" l="1"/>
  <c r="R8274" i="1" s="1"/>
  <c r="J8273" i="1"/>
  <c r="P8273" i="1"/>
  <c r="Q8273" i="1" l="1"/>
  <c r="R8273" i="1" s="1"/>
  <c r="J8272" i="1"/>
  <c r="P8272" i="1"/>
  <c r="Q8272" i="1" s="1"/>
  <c r="R8272" i="1" s="1"/>
  <c r="J8271" i="1" l="1"/>
  <c r="P8271" i="1"/>
  <c r="Q8271" i="1" l="1"/>
  <c r="R8271" i="1" s="1"/>
  <c r="J8270" i="1"/>
  <c r="P8270" i="1"/>
  <c r="Q8270" i="1" s="1"/>
  <c r="R8270" i="1" s="1"/>
  <c r="J8269" i="1" l="1"/>
  <c r="P8269" i="1"/>
  <c r="Q8269" i="1" l="1"/>
  <c r="R8269" i="1" s="1"/>
  <c r="J8268" i="1"/>
  <c r="P8268" i="1"/>
  <c r="Q8268" i="1" s="1"/>
  <c r="R8268" i="1" s="1"/>
  <c r="J8267" i="1" l="1"/>
  <c r="P8267" i="1"/>
  <c r="Q8267" i="1" l="1"/>
  <c r="R8267" i="1" s="1"/>
  <c r="J8266" i="1"/>
  <c r="P8266" i="1"/>
  <c r="Q8266" i="1" s="1"/>
  <c r="R8266" i="1" s="1"/>
  <c r="J8265" i="1" l="1"/>
  <c r="P8265" i="1"/>
  <c r="Q8265" i="1" l="1"/>
  <c r="R8265" i="1" s="1"/>
  <c r="J8264" i="1"/>
  <c r="P8264" i="1"/>
  <c r="Q8264" i="1" l="1"/>
  <c r="R8264" i="1" s="1"/>
  <c r="J8263" i="1"/>
  <c r="P8263" i="1"/>
  <c r="Q8263" i="1" l="1"/>
  <c r="R8263" i="1" s="1"/>
  <c r="J8262" i="1"/>
  <c r="P8262" i="1"/>
  <c r="Q8262" i="1" l="1"/>
  <c r="R8262" i="1" s="1"/>
  <c r="J8261" i="1"/>
  <c r="P8261" i="1"/>
  <c r="Q8261" i="1" l="1"/>
  <c r="R8261" i="1" s="1"/>
  <c r="J8260" i="1"/>
  <c r="P8260" i="1"/>
  <c r="Q8260" i="1" s="1"/>
  <c r="R8260" i="1" s="1"/>
  <c r="J8259" i="1" l="1"/>
  <c r="P8259" i="1"/>
  <c r="Q8259" i="1" l="1"/>
  <c r="R8259" i="1" s="1"/>
  <c r="J8258" i="1"/>
  <c r="P8258" i="1"/>
  <c r="Q8258" i="1" s="1"/>
  <c r="R8258" i="1" s="1"/>
  <c r="J8257" i="1" l="1"/>
  <c r="P8257" i="1"/>
  <c r="Q8257" i="1" l="1"/>
  <c r="R8257" i="1" s="1"/>
  <c r="J8256" i="1"/>
  <c r="P8256" i="1"/>
  <c r="Q8256" i="1" s="1"/>
  <c r="R8256" i="1" s="1"/>
  <c r="J8255" i="1" l="1"/>
  <c r="P8255" i="1"/>
  <c r="Q8255" i="1" l="1"/>
  <c r="R8255" i="1" s="1"/>
  <c r="J8254" i="1"/>
  <c r="P8254" i="1"/>
  <c r="Q8254" i="1" s="1"/>
  <c r="R8254" i="1" s="1"/>
  <c r="J8253" i="1" l="1"/>
  <c r="P8253" i="1"/>
  <c r="Q8253" i="1" l="1"/>
  <c r="R8253" i="1" s="1"/>
  <c r="J8252" i="1"/>
  <c r="P8252" i="1"/>
  <c r="Q8252" i="1" l="1"/>
  <c r="R8252" i="1" s="1"/>
  <c r="J8251" i="1"/>
  <c r="P8251" i="1"/>
  <c r="J8250" i="1" l="1"/>
  <c r="P8250" i="1"/>
  <c r="Q8250" i="1" s="1"/>
  <c r="R8250" i="1" s="1"/>
  <c r="Q8251" i="1"/>
  <c r="R8251" i="1" s="1"/>
  <c r="J8249" i="1" l="1"/>
  <c r="P8249" i="1"/>
  <c r="Q8249" i="1" l="1"/>
  <c r="R8249" i="1" s="1"/>
  <c r="J8248" i="1"/>
  <c r="P8248" i="1"/>
  <c r="Q8248" i="1" s="1"/>
  <c r="R8248" i="1" s="1"/>
  <c r="J8247" i="1" l="1"/>
  <c r="P8247" i="1"/>
  <c r="Q8247" i="1" l="1"/>
  <c r="R8247" i="1" s="1"/>
  <c r="J8246" i="1"/>
  <c r="P8246" i="1"/>
  <c r="Q8246" i="1" l="1"/>
  <c r="R8246" i="1" s="1"/>
  <c r="J8245" i="1"/>
  <c r="P8245" i="1"/>
  <c r="Q8245" i="1" l="1"/>
  <c r="R8245" i="1" s="1"/>
  <c r="J8244" i="1"/>
  <c r="P8244" i="1"/>
  <c r="Q8244" i="1" s="1"/>
  <c r="R8244" i="1" s="1"/>
  <c r="J8243" i="1" l="1"/>
  <c r="P8243" i="1"/>
  <c r="Q8243" i="1" l="1"/>
  <c r="R8243" i="1" s="1"/>
  <c r="J8242" i="1"/>
  <c r="P8242" i="1"/>
  <c r="Q8242" i="1" s="1"/>
  <c r="R8242" i="1" s="1"/>
  <c r="J8241" i="1" l="1"/>
  <c r="P8241" i="1"/>
  <c r="Q8241" i="1" l="1"/>
  <c r="R8241" i="1" s="1"/>
  <c r="J8240" i="1"/>
  <c r="P8240" i="1"/>
  <c r="Q8240" i="1" s="1"/>
  <c r="R8240" i="1" s="1"/>
  <c r="J8239" i="1" l="1"/>
  <c r="P8239" i="1"/>
  <c r="Q8239" i="1" l="1"/>
  <c r="R8239" i="1" s="1"/>
  <c r="J8238" i="1"/>
  <c r="P8238" i="1"/>
  <c r="Q8238" i="1" s="1"/>
  <c r="R8238" i="1" s="1"/>
  <c r="J8237" i="1" l="1"/>
  <c r="P8237" i="1"/>
  <c r="Q8237" i="1" l="1"/>
  <c r="R8237" i="1" s="1"/>
  <c r="J8236" i="1"/>
  <c r="P8236" i="1"/>
  <c r="Q8236" i="1" l="1"/>
  <c r="R8236" i="1" s="1"/>
  <c r="J8235" i="1"/>
  <c r="P8235" i="1"/>
  <c r="J8234" i="1" l="1"/>
  <c r="P8234" i="1"/>
  <c r="Q8234" i="1" s="1"/>
  <c r="R8234" i="1" s="1"/>
  <c r="Q8235" i="1"/>
  <c r="R8235" i="1" s="1"/>
  <c r="J8233" i="1" l="1"/>
  <c r="P8233" i="1"/>
  <c r="Q8233" i="1" l="1"/>
  <c r="R8233" i="1" s="1"/>
  <c r="J8232" i="1"/>
  <c r="P8232" i="1"/>
  <c r="Q8232" i="1" l="1"/>
  <c r="R8232" i="1" s="1"/>
  <c r="J8231" i="1"/>
  <c r="P8231" i="1"/>
  <c r="Q8231" i="1" l="1"/>
  <c r="R8231" i="1" s="1"/>
  <c r="J8230" i="1"/>
  <c r="P8230" i="1"/>
  <c r="Q8230" i="1" l="1"/>
  <c r="R8230" i="1" s="1"/>
  <c r="J8229" i="1"/>
  <c r="P8229" i="1"/>
  <c r="Q8229" i="1" l="1"/>
  <c r="R8229" i="1" s="1"/>
  <c r="J8228" i="1"/>
  <c r="P8228" i="1"/>
  <c r="Q8228" i="1" s="1"/>
  <c r="R8228" i="1" s="1"/>
  <c r="J8227" i="1" l="1"/>
  <c r="P8227" i="1"/>
  <c r="Q8227" i="1" l="1"/>
  <c r="R8227" i="1" s="1"/>
  <c r="J8226" i="1"/>
  <c r="P8226" i="1"/>
  <c r="Q8226" i="1" s="1"/>
  <c r="R8226" i="1" s="1"/>
  <c r="J8225" i="1" l="1"/>
  <c r="P8225" i="1"/>
  <c r="Q8225" i="1" l="1"/>
  <c r="R8225" i="1" s="1"/>
  <c r="J8224" i="1"/>
  <c r="P8224" i="1"/>
  <c r="Q8224" i="1" s="1"/>
  <c r="R8224" i="1" s="1"/>
  <c r="J8223" i="1" l="1"/>
  <c r="P8223" i="1"/>
  <c r="Q8223" i="1" l="1"/>
  <c r="R8223" i="1" s="1"/>
  <c r="J8222" i="1"/>
  <c r="P8222" i="1"/>
  <c r="Q8222" i="1" s="1"/>
  <c r="R8222" i="1" s="1"/>
  <c r="J8221" i="1" l="1"/>
  <c r="P8221" i="1"/>
  <c r="Q8221" i="1" l="1"/>
  <c r="R8221" i="1" s="1"/>
  <c r="J8220" i="1"/>
  <c r="P8220" i="1"/>
  <c r="Q8220" i="1" s="1"/>
  <c r="R8220" i="1" s="1"/>
  <c r="J8219" i="1" l="1"/>
  <c r="P8219" i="1"/>
  <c r="Q8219" i="1" l="1"/>
  <c r="R8219" i="1" s="1"/>
  <c r="J8218" i="1"/>
  <c r="P8218" i="1"/>
  <c r="Q8218" i="1" s="1"/>
  <c r="R8218" i="1" s="1"/>
  <c r="J8217" i="1" l="1"/>
  <c r="P8217" i="1"/>
  <c r="Q8217" i="1" l="1"/>
  <c r="R8217" i="1" s="1"/>
  <c r="J8216" i="1"/>
  <c r="P8216" i="1"/>
  <c r="J8215" i="1" l="1"/>
  <c r="P8215" i="1"/>
  <c r="Q8216" i="1"/>
  <c r="R8216" i="1" s="1"/>
  <c r="Q8215" i="1" l="1"/>
  <c r="R8215" i="1" s="1"/>
  <c r="J8214" i="1"/>
  <c r="P8214" i="1"/>
  <c r="Q8214" i="1" s="1"/>
  <c r="R8214" i="1" s="1"/>
  <c r="J8213" i="1" l="1"/>
  <c r="P8213" i="1"/>
  <c r="Q8213" i="1" l="1"/>
  <c r="R8213" i="1" s="1"/>
  <c r="J8212" i="1"/>
  <c r="P8212" i="1"/>
  <c r="Q8212" i="1" s="1"/>
  <c r="R8212" i="1" s="1"/>
  <c r="J8211" i="1" l="1"/>
  <c r="P8211" i="1"/>
  <c r="Q8211" i="1" l="1"/>
  <c r="R8211" i="1" s="1"/>
  <c r="J8210" i="1"/>
  <c r="P8210" i="1"/>
  <c r="Q8210" i="1" l="1"/>
  <c r="R8210" i="1" s="1"/>
  <c r="J8209" i="1"/>
  <c r="P8209" i="1"/>
  <c r="Q8209" i="1" l="1"/>
  <c r="R8209" i="1" s="1"/>
  <c r="J8208" i="1"/>
  <c r="P8208" i="1"/>
  <c r="Q8208" i="1" s="1"/>
  <c r="R8208" i="1" s="1"/>
  <c r="J8207" i="1" l="1"/>
  <c r="P8207" i="1"/>
  <c r="Q8207" i="1" l="1"/>
  <c r="R8207" i="1" s="1"/>
  <c r="J8206" i="1"/>
  <c r="P8206" i="1"/>
  <c r="Q8206" i="1" s="1"/>
  <c r="R8206" i="1" s="1"/>
  <c r="J8205" i="1" l="1"/>
  <c r="P8205" i="1"/>
  <c r="Q8205" i="1" l="1"/>
  <c r="R8205" i="1" s="1"/>
  <c r="J8204" i="1"/>
  <c r="P8204" i="1"/>
  <c r="Q8204" i="1" s="1"/>
  <c r="R8204" i="1" s="1"/>
  <c r="J8203" i="1" l="1"/>
  <c r="P8203" i="1"/>
  <c r="Q8203" i="1" l="1"/>
  <c r="R8203" i="1"/>
  <c r="J8202" i="1"/>
  <c r="P8202" i="1"/>
  <c r="Q8202" i="1" s="1"/>
  <c r="R8202" i="1" s="1"/>
  <c r="J8201" i="1" l="1"/>
  <c r="P8201" i="1"/>
  <c r="Q8201" i="1" l="1"/>
  <c r="R8201" i="1" s="1"/>
  <c r="J8200" i="1"/>
  <c r="P8200" i="1"/>
  <c r="J8199" i="1" l="1"/>
  <c r="P8199" i="1"/>
  <c r="Q8200" i="1"/>
  <c r="R8200" i="1" s="1"/>
  <c r="Q8199" i="1" l="1"/>
  <c r="R8199" i="1" s="1"/>
  <c r="J8198" i="1"/>
  <c r="P8198" i="1"/>
  <c r="Q8198" i="1" s="1"/>
  <c r="R8198" i="1" s="1"/>
  <c r="J8197" i="1" l="1"/>
  <c r="P8197" i="1"/>
  <c r="Q8197" i="1" l="1"/>
  <c r="R8197" i="1" s="1"/>
  <c r="J8196" i="1"/>
  <c r="P8196" i="1"/>
  <c r="Q8196" i="1" s="1"/>
  <c r="R8196" i="1" s="1"/>
  <c r="J8195" i="1" l="1"/>
  <c r="P8195" i="1"/>
  <c r="Q8195" i="1" l="1"/>
  <c r="R8195" i="1" s="1"/>
  <c r="J8194" i="1"/>
  <c r="P8194" i="1"/>
  <c r="Q8194" i="1" l="1"/>
  <c r="R8194" i="1" s="1"/>
  <c r="J8193" i="1"/>
  <c r="P8193" i="1"/>
  <c r="Q8193" i="1" l="1"/>
  <c r="R8193" i="1" s="1"/>
  <c r="J8192" i="1"/>
  <c r="P8192" i="1"/>
  <c r="Q8192" i="1" s="1"/>
  <c r="R8192" i="1" s="1"/>
  <c r="J8191" i="1" l="1"/>
  <c r="P8191" i="1"/>
  <c r="Q8191" i="1" l="1"/>
  <c r="R8191" i="1" s="1"/>
  <c r="J8190" i="1"/>
  <c r="P8190" i="1"/>
  <c r="Q8190" i="1" s="1"/>
  <c r="R8190" i="1" s="1"/>
  <c r="J8189" i="1" l="1"/>
  <c r="P8189" i="1"/>
  <c r="Q8189" i="1" l="1"/>
  <c r="R8189" i="1" s="1"/>
  <c r="J8188" i="1"/>
  <c r="P8188" i="1"/>
  <c r="Q8188" i="1" s="1"/>
  <c r="R8188" i="1" s="1"/>
  <c r="J8187" i="1" l="1"/>
  <c r="P8187" i="1"/>
  <c r="Q8187" i="1" l="1"/>
  <c r="R8187" i="1" s="1"/>
  <c r="J8186" i="1"/>
  <c r="P8186" i="1"/>
  <c r="Q8186" i="1" s="1"/>
  <c r="R8186" i="1" s="1"/>
  <c r="J8185" i="1" l="1"/>
  <c r="P8185" i="1"/>
  <c r="Q8185" i="1" l="1"/>
  <c r="R8185" i="1" s="1"/>
  <c r="J8184" i="1"/>
  <c r="P8184" i="1"/>
  <c r="Q8184" i="1" l="1"/>
  <c r="R8184" i="1" s="1"/>
  <c r="J8183" i="1"/>
  <c r="P8183" i="1"/>
  <c r="Q8183" i="1" l="1"/>
  <c r="R8183" i="1" s="1"/>
  <c r="J8182" i="1"/>
  <c r="P8182" i="1"/>
  <c r="Q8182" i="1" s="1"/>
  <c r="R8182" i="1" s="1"/>
  <c r="J8181" i="1" l="1"/>
  <c r="P8181" i="1"/>
  <c r="Q8181" i="1" l="1"/>
  <c r="R8181" i="1" s="1"/>
  <c r="J8180" i="1"/>
  <c r="P8180" i="1"/>
  <c r="Q8180" i="1" l="1"/>
  <c r="R8180" i="1" s="1"/>
  <c r="J8179" i="1"/>
  <c r="P8179" i="1"/>
  <c r="J8178" i="1" l="1"/>
  <c r="P8178" i="1"/>
  <c r="Q8179" i="1"/>
  <c r="R8179" i="1"/>
  <c r="Q8178" i="1" l="1"/>
  <c r="R8178" i="1" s="1"/>
  <c r="J8177" i="1"/>
  <c r="P8177" i="1"/>
  <c r="Q8177" i="1" l="1"/>
  <c r="R8177" i="1" s="1"/>
  <c r="J8176" i="1"/>
  <c r="P8176" i="1"/>
  <c r="Q8176" i="1" s="1"/>
  <c r="R8176" i="1" s="1"/>
  <c r="J8175" i="1" l="1"/>
  <c r="P8175" i="1"/>
  <c r="Q8175" i="1" l="1"/>
  <c r="R8175" i="1" s="1"/>
  <c r="J8174" i="1"/>
  <c r="P8174" i="1"/>
  <c r="Q8174" i="1" s="1"/>
  <c r="R8174" i="1" s="1"/>
  <c r="J8173" i="1" l="1"/>
  <c r="P8173" i="1"/>
  <c r="Q8173" i="1" l="1"/>
  <c r="R8173" i="1" s="1"/>
  <c r="J8172" i="1"/>
  <c r="P8172" i="1"/>
  <c r="Q8172" i="1" l="1"/>
  <c r="R8172" i="1" s="1"/>
  <c r="J8171" i="1"/>
  <c r="P8171" i="1"/>
  <c r="Q8171" i="1" l="1"/>
  <c r="R8171" i="1" s="1"/>
  <c r="J8170" i="1"/>
  <c r="P8170" i="1"/>
  <c r="Q8170" i="1" s="1"/>
  <c r="R8170" i="1" s="1"/>
  <c r="J8169" i="1" l="1"/>
  <c r="P8169" i="1"/>
  <c r="Q8169" i="1" l="1"/>
  <c r="R8169" i="1" s="1"/>
  <c r="J8168" i="1"/>
  <c r="P8168" i="1"/>
  <c r="Q8168" i="1" s="1"/>
  <c r="R8168" i="1" s="1"/>
  <c r="J8167" i="1" l="1"/>
  <c r="P8167" i="1"/>
  <c r="Q8167" i="1" l="1"/>
  <c r="R8167" i="1" s="1"/>
  <c r="J8166" i="1"/>
  <c r="P8166" i="1"/>
  <c r="Q8166" i="1" s="1"/>
  <c r="R8166" i="1" s="1"/>
  <c r="J8165" i="1" l="1"/>
  <c r="P8165" i="1"/>
  <c r="Q8165" i="1" l="1"/>
  <c r="R8165" i="1" s="1"/>
  <c r="J8164" i="1"/>
  <c r="P8164" i="1"/>
  <c r="Q8164" i="1" l="1"/>
  <c r="R8164" i="1" s="1"/>
  <c r="J8163" i="1"/>
  <c r="P8163" i="1"/>
  <c r="Q8163" i="1" l="1"/>
  <c r="R8163" i="1" s="1"/>
  <c r="J8162" i="1"/>
  <c r="P8162" i="1"/>
  <c r="Q8162" i="1" l="1"/>
  <c r="R8162" i="1" s="1"/>
  <c r="J8161" i="1"/>
  <c r="P8161" i="1"/>
  <c r="Q8161" i="1" l="1"/>
  <c r="R8161" i="1" s="1"/>
  <c r="J8160" i="1"/>
  <c r="P8160" i="1"/>
  <c r="Q8160" i="1" s="1"/>
  <c r="R8160" i="1" s="1"/>
  <c r="J8159" i="1" l="1"/>
  <c r="P8159" i="1"/>
  <c r="Q8159" i="1" l="1"/>
  <c r="R8159" i="1" s="1"/>
  <c r="J8158" i="1"/>
  <c r="P8158" i="1"/>
  <c r="Q8158" i="1" s="1"/>
  <c r="R8158" i="1" s="1"/>
  <c r="J8157" i="1" l="1"/>
  <c r="P8157" i="1"/>
  <c r="Q8157" i="1" l="1"/>
  <c r="R8157" i="1"/>
  <c r="J8156" i="1"/>
  <c r="P8156" i="1"/>
  <c r="Q8156" i="1" l="1"/>
  <c r="R8156" i="1" s="1"/>
  <c r="J8155" i="1"/>
  <c r="P8155" i="1"/>
  <c r="Q8155" i="1" l="1"/>
  <c r="R8155" i="1" s="1"/>
  <c r="J8154" i="1"/>
  <c r="P8154" i="1"/>
  <c r="Q8154" i="1" s="1"/>
  <c r="R8154" i="1" s="1"/>
  <c r="J8153" i="1" l="1"/>
  <c r="P8153" i="1"/>
  <c r="Q8153" i="1" l="1"/>
  <c r="R8153" i="1" s="1"/>
  <c r="J8152" i="1"/>
  <c r="P8152" i="1"/>
  <c r="Q8152" i="1" s="1"/>
  <c r="R8152" i="1" s="1"/>
  <c r="J8151" i="1" l="1"/>
  <c r="P8151" i="1"/>
  <c r="Q8151" i="1" l="1"/>
  <c r="R8151" i="1" s="1"/>
  <c r="J8150" i="1"/>
  <c r="P8150" i="1"/>
  <c r="Q8150" i="1" s="1"/>
  <c r="R8150" i="1" s="1"/>
  <c r="J8149" i="1" l="1"/>
  <c r="P8149" i="1"/>
  <c r="Q8149" i="1" l="1"/>
  <c r="R8149" i="1"/>
  <c r="J8148" i="1"/>
  <c r="P8148" i="1"/>
  <c r="J8147" i="1" l="1"/>
  <c r="P8147" i="1"/>
  <c r="Q8148" i="1"/>
  <c r="R8148" i="1" s="1"/>
  <c r="Q8147" i="1" l="1"/>
  <c r="R8147" i="1" s="1"/>
  <c r="J8146" i="1"/>
  <c r="P8146" i="1"/>
  <c r="Q8146" i="1" s="1"/>
  <c r="R8146" i="1" s="1"/>
  <c r="J8145" i="1" l="1"/>
  <c r="P8145" i="1"/>
  <c r="Q8145" i="1" l="1"/>
  <c r="R8145" i="1" s="1"/>
  <c r="J8144" i="1"/>
  <c r="P8144" i="1"/>
  <c r="Q8144" i="1" s="1"/>
  <c r="R8144" i="1" s="1"/>
  <c r="J8143" i="1" l="1"/>
  <c r="P8143" i="1"/>
  <c r="Q8143" i="1" l="1"/>
  <c r="R8143" i="1" s="1"/>
  <c r="J8142" i="1"/>
  <c r="P8142" i="1"/>
  <c r="Q8142" i="1" s="1"/>
  <c r="R8142" i="1" s="1"/>
  <c r="J8141" i="1" l="1"/>
  <c r="P8141" i="1"/>
  <c r="Q8141" i="1" l="1"/>
  <c r="R8141" i="1" s="1"/>
  <c r="J8140" i="1"/>
  <c r="P8140" i="1"/>
  <c r="Q8140" i="1" l="1"/>
  <c r="R8140" i="1" s="1"/>
  <c r="J8139" i="1"/>
  <c r="P8139" i="1"/>
  <c r="Q8139" i="1" l="1"/>
  <c r="R8139" i="1" s="1"/>
  <c r="J8138" i="1"/>
  <c r="P8138" i="1"/>
  <c r="Q8138" i="1" s="1"/>
  <c r="R8138" i="1" s="1"/>
  <c r="J8137" i="1" l="1"/>
  <c r="P8137" i="1"/>
  <c r="Q8137" i="1" l="1"/>
  <c r="R8137" i="1" s="1"/>
  <c r="J8136" i="1"/>
  <c r="P8136" i="1"/>
  <c r="Q8136" i="1" s="1"/>
  <c r="R8136" i="1" s="1"/>
  <c r="J8135" i="1" l="1"/>
  <c r="P8135" i="1"/>
  <c r="Q8135" i="1" l="1"/>
  <c r="R8135" i="1" s="1"/>
  <c r="J8134" i="1"/>
  <c r="P8134" i="1"/>
  <c r="Q8134" i="1" l="1"/>
  <c r="R8134" i="1" s="1"/>
  <c r="J8133" i="1"/>
  <c r="P8133" i="1"/>
  <c r="Q8133" i="1" l="1"/>
  <c r="R8133" i="1" s="1"/>
  <c r="J8132" i="1"/>
  <c r="P8132" i="1"/>
  <c r="Q8132" i="1" l="1"/>
  <c r="R8132" i="1" s="1"/>
  <c r="J8131" i="1"/>
  <c r="P8131" i="1"/>
  <c r="J8130" i="1" l="1"/>
  <c r="P8130" i="1"/>
  <c r="Q8130" i="1" s="1"/>
  <c r="R8130" i="1" s="1"/>
  <c r="Q8131" i="1"/>
  <c r="R8131" i="1" s="1"/>
  <c r="J8129" i="1" l="1"/>
  <c r="P8129" i="1"/>
  <c r="Q8129" i="1" l="1"/>
  <c r="R8129" i="1" s="1"/>
  <c r="J8128" i="1"/>
  <c r="P8128" i="1"/>
  <c r="Q8128" i="1" s="1"/>
  <c r="R8128" i="1" s="1"/>
  <c r="J8127" i="1" l="1"/>
  <c r="P8127" i="1"/>
  <c r="Q8127" i="1" l="1"/>
  <c r="R8127" i="1" s="1"/>
  <c r="J8126" i="1"/>
  <c r="P8126" i="1"/>
  <c r="Q8126" i="1" s="1"/>
  <c r="R8126" i="1" s="1"/>
  <c r="J8125" i="1" l="1"/>
  <c r="P8125" i="1"/>
  <c r="Q8125" i="1" l="1"/>
  <c r="R8125" i="1" s="1"/>
  <c r="J8124" i="1"/>
  <c r="P8124" i="1"/>
  <c r="Q8124" i="1" l="1"/>
  <c r="R8124" i="1" s="1"/>
  <c r="J8123" i="1"/>
  <c r="P8123" i="1"/>
  <c r="Q8123" i="1" l="1"/>
  <c r="R8123" i="1" s="1"/>
  <c r="J8122" i="1"/>
  <c r="P8122" i="1"/>
  <c r="Q8122" i="1" s="1"/>
  <c r="R8122" i="1" s="1"/>
  <c r="J8121" i="1" l="1"/>
  <c r="P8121" i="1"/>
  <c r="Q8121" i="1" l="1"/>
  <c r="R8121" i="1" s="1"/>
  <c r="J8120" i="1"/>
  <c r="P8120" i="1"/>
  <c r="Q8120" i="1" s="1"/>
  <c r="R8120" i="1" s="1"/>
  <c r="J8119" i="1" l="1"/>
  <c r="P8119" i="1"/>
  <c r="Q8119" i="1" l="1"/>
  <c r="R8119" i="1" s="1"/>
  <c r="J8118" i="1"/>
  <c r="P8118" i="1"/>
  <c r="Q8118" i="1" l="1"/>
  <c r="R8118" i="1" s="1"/>
  <c r="J8117" i="1"/>
  <c r="P8117" i="1"/>
  <c r="Q8117" i="1" l="1"/>
  <c r="R8117" i="1" s="1"/>
  <c r="J8116" i="1"/>
  <c r="P8116" i="1"/>
  <c r="Q8116" i="1" s="1"/>
  <c r="R8116" i="1" s="1"/>
  <c r="J8115" i="1" l="1"/>
  <c r="P8115" i="1"/>
  <c r="Q8115" i="1" l="1"/>
  <c r="R8115" i="1" s="1"/>
  <c r="J8114" i="1"/>
  <c r="P8114" i="1"/>
  <c r="Q8114" i="1" s="1"/>
  <c r="R8114" i="1" s="1"/>
  <c r="J8113" i="1" l="1"/>
  <c r="P8113" i="1"/>
  <c r="Q8113" i="1" l="1"/>
  <c r="R8113" i="1" s="1"/>
  <c r="J8112" i="1"/>
  <c r="P8112" i="1"/>
  <c r="Q8112" i="1" s="1"/>
  <c r="R8112" i="1" s="1"/>
  <c r="J8111" i="1" l="1"/>
  <c r="P8111" i="1"/>
  <c r="Q8111" i="1" l="1"/>
  <c r="R8111" i="1" s="1"/>
  <c r="J8110" i="1"/>
  <c r="P8110" i="1"/>
  <c r="Q8110" i="1" s="1"/>
  <c r="R8110" i="1" s="1"/>
  <c r="J8109" i="1" l="1"/>
  <c r="P8109" i="1"/>
  <c r="Q8109" i="1" l="1"/>
  <c r="R8109" i="1" s="1"/>
  <c r="J8108" i="1"/>
  <c r="P8108" i="1"/>
  <c r="Q8108" i="1" l="1"/>
  <c r="R8108" i="1" s="1"/>
  <c r="J8107" i="1"/>
  <c r="P8107" i="1"/>
  <c r="Q8107" i="1" l="1"/>
  <c r="R8107" i="1" s="1"/>
  <c r="J8106" i="1"/>
  <c r="P8106" i="1"/>
  <c r="Q8106" i="1" s="1"/>
  <c r="R8106" i="1" s="1"/>
  <c r="J8105" i="1" l="1"/>
  <c r="P8105" i="1"/>
  <c r="Q8105" i="1" l="1"/>
  <c r="R8105" i="1" s="1"/>
  <c r="J8104" i="1"/>
  <c r="P8104" i="1"/>
  <c r="Q8104" i="1" s="1"/>
  <c r="R8104" i="1" s="1"/>
  <c r="J8103" i="1" l="1"/>
  <c r="P8103" i="1"/>
  <c r="Q8103" i="1" l="1"/>
  <c r="R8103" i="1" s="1"/>
  <c r="J8102" i="1"/>
  <c r="P8102" i="1"/>
  <c r="Q8102" i="1" l="1"/>
  <c r="R8102" i="1" s="1"/>
  <c r="J8101" i="1"/>
  <c r="P8101" i="1"/>
  <c r="Q8101" i="1" l="1"/>
  <c r="R8101" i="1" s="1"/>
  <c r="J8100" i="1"/>
  <c r="P8100" i="1"/>
  <c r="Q8100" i="1" l="1"/>
  <c r="R8100" i="1" s="1"/>
  <c r="J8099" i="1"/>
  <c r="P8099" i="1"/>
  <c r="Q8099" i="1" l="1"/>
  <c r="R8099" i="1" s="1"/>
  <c r="J8098" i="1"/>
  <c r="P8098" i="1"/>
  <c r="Q8098" i="1" l="1"/>
  <c r="R8098" i="1" s="1"/>
  <c r="J8097" i="1"/>
  <c r="P8097" i="1"/>
  <c r="Q8097" i="1" l="1"/>
  <c r="R8097" i="1" s="1"/>
  <c r="J8096" i="1"/>
  <c r="P8096" i="1"/>
  <c r="Q8096" i="1" s="1"/>
  <c r="R8096" i="1" s="1"/>
  <c r="J8095" i="1" l="1"/>
  <c r="P8095" i="1"/>
  <c r="Q8095" i="1" l="1"/>
  <c r="R8095" i="1" s="1"/>
  <c r="J8094" i="1"/>
  <c r="P8094" i="1"/>
  <c r="Q8094" i="1" s="1"/>
  <c r="R8094" i="1" s="1"/>
  <c r="J8093" i="1" l="1"/>
  <c r="P8093" i="1"/>
  <c r="Q8093" i="1" l="1"/>
  <c r="R8093" i="1" s="1"/>
  <c r="J8092" i="1"/>
  <c r="P8092" i="1"/>
  <c r="Q8092" i="1" s="1"/>
  <c r="R8092" i="1" s="1"/>
  <c r="J8091" i="1" l="1"/>
  <c r="P8091" i="1"/>
  <c r="Q8091" i="1" l="1"/>
  <c r="R8091" i="1" s="1"/>
  <c r="J8090" i="1"/>
  <c r="P8090" i="1"/>
  <c r="Q8090" i="1" s="1"/>
  <c r="R8090" i="1" s="1"/>
  <c r="J8089" i="1" l="1"/>
  <c r="P8089" i="1"/>
  <c r="Q8089" i="1" l="1"/>
  <c r="R8089" i="1" s="1"/>
  <c r="J8088" i="1"/>
  <c r="P8088" i="1"/>
  <c r="Q8088" i="1" s="1"/>
  <c r="R8088" i="1" s="1"/>
  <c r="J8087" i="1" l="1"/>
  <c r="P8087" i="1"/>
  <c r="Q8087" i="1" l="1"/>
  <c r="R8087" i="1" s="1"/>
  <c r="J8086" i="1"/>
  <c r="P8086" i="1"/>
  <c r="Q8086" i="1" s="1"/>
  <c r="R8086" i="1" s="1"/>
  <c r="J8085" i="1" l="1"/>
  <c r="P8085" i="1"/>
  <c r="Q8085" i="1" l="1"/>
  <c r="R8085" i="1" s="1"/>
  <c r="J8084" i="1"/>
  <c r="P8084" i="1"/>
  <c r="Q8084" i="1" s="1"/>
  <c r="R8084" i="1" s="1"/>
  <c r="J8083" i="1" l="1"/>
  <c r="P8083" i="1"/>
  <c r="Q8083" i="1" l="1"/>
  <c r="R8083" i="1" s="1"/>
  <c r="J8082" i="1"/>
  <c r="P8082" i="1"/>
  <c r="Q8082" i="1" l="1"/>
  <c r="R8082" i="1" s="1"/>
  <c r="J8081" i="1"/>
  <c r="P8081" i="1"/>
  <c r="Q8081" i="1" l="1"/>
  <c r="R8081" i="1" s="1"/>
  <c r="J8080" i="1"/>
  <c r="P8080" i="1"/>
  <c r="Q8080" i="1" s="1"/>
  <c r="R8080" i="1" s="1"/>
  <c r="J8079" i="1" l="1"/>
  <c r="P8079" i="1"/>
  <c r="Q8079" i="1" l="1"/>
  <c r="R8079" i="1" s="1"/>
  <c r="J8078" i="1"/>
  <c r="P8078" i="1"/>
  <c r="Q8078" i="1" s="1"/>
  <c r="R8078" i="1" s="1"/>
  <c r="J8077" i="1" l="1"/>
  <c r="P8077" i="1"/>
  <c r="Q8077" i="1" l="1"/>
  <c r="R8077" i="1" s="1"/>
  <c r="J8076" i="1"/>
  <c r="P8076" i="1"/>
  <c r="Q8076" i="1" s="1"/>
  <c r="R8076" i="1" s="1"/>
  <c r="J8075" i="1" l="1"/>
  <c r="P8075" i="1"/>
  <c r="Q8075" i="1" l="1"/>
  <c r="R8075" i="1" s="1"/>
  <c r="J8074" i="1"/>
  <c r="P8074" i="1"/>
  <c r="Q8074" i="1" s="1"/>
  <c r="R8074" i="1" s="1"/>
  <c r="J8073" i="1" l="1"/>
  <c r="P8073" i="1"/>
  <c r="Q8073" i="1" l="1"/>
  <c r="R8073" i="1" s="1"/>
  <c r="J8072" i="1"/>
  <c r="P8072" i="1"/>
  <c r="Q8072" i="1" l="1"/>
  <c r="R8072" i="1" s="1"/>
  <c r="J8071" i="1"/>
  <c r="P8071" i="1"/>
  <c r="Q8071" i="1" l="1"/>
  <c r="R8071" i="1" s="1"/>
  <c r="J8070" i="1"/>
  <c r="P8070" i="1"/>
  <c r="Q8070" i="1" l="1"/>
  <c r="R8070" i="1" s="1"/>
  <c r="J8069" i="1"/>
  <c r="P8069" i="1"/>
  <c r="Q8069" i="1" l="1"/>
  <c r="R8069" i="1" s="1"/>
  <c r="J8068" i="1"/>
  <c r="P8068" i="1"/>
  <c r="Q8068" i="1" s="1"/>
  <c r="R8068" i="1" s="1"/>
  <c r="J8067" i="1" l="1"/>
  <c r="P8067" i="1"/>
  <c r="Q8067" i="1" l="1"/>
  <c r="R8067" i="1" s="1"/>
  <c r="J8066" i="1"/>
  <c r="P8066" i="1"/>
  <c r="Q8066" i="1" s="1"/>
  <c r="R8066" i="1" s="1"/>
  <c r="J8065" i="1" l="1"/>
  <c r="P8065" i="1"/>
  <c r="Q8065" i="1" l="1"/>
  <c r="R8065" i="1" s="1"/>
  <c r="J8064" i="1"/>
  <c r="P8064" i="1"/>
  <c r="Q8064" i="1" s="1"/>
  <c r="R8064" i="1" s="1"/>
  <c r="J8063" i="1" l="1"/>
  <c r="P8063" i="1"/>
  <c r="Q8063" i="1" l="1"/>
  <c r="R8063" i="1" s="1"/>
  <c r="J8062" i="1"/>
  <c r="P8062" i="1"/>
  <c r="Q8062" i="1" s="1"/>
  <c r="R8062" i="1" s="1"/>
  <c r="J8061" i="1" l="1"/>
  <c r="P8061" i="1"/>
  <c r="Q8061" i="1" l="1"/>
  <c r="R8061" i="1" s="1"/>
  <c r="J8060" i="1"/>
  <c r="P8060" i="1"/>
  <c r="Q8060" i="1" s="1"/>
  <c r="R8060" i="1" s="1"/>
  <c r="J8059" i="1" l="1"/>
  <c r="P8059" i="1"/>
  <c r="Q8059" i="1" l="1"/>
  <c r="R8059" i="1" s="1"/>
  <c r="J8058" i="1"/>
  <c r="P8058" i="1"/>
  <c r="Q8058" i="1" s="1"/>
  <c r="R8058" i="1" s="1"/>
  <c r="J8057" i="1" l="1"/>
  <c r="P8057" i="1"/>
  <c r="Q8057" i="1" l="1"/>
  <c r="R8057" i="1" s="1"/>
  <c r="J8056" i="1"/>
  <c r="P8056" i="1"/>
  <c r="Q8056" i="1" s="1"/>
  <c r="R8056" i="1" s="1"/>
  <c r="J8055" i="1" l="1"/>
  <c r="P8055" i="1"/>
  <c r="Q8055" i="1" l="1"/>
  <c r="R8055" i="1" s="1"/>
  <c r="J8054" i="1"/>
  <c r="P8054" i="1"/>
  <c r="Q8054" i="1" s="1"/>
  <c r="R8054" i="1" s="1"/>
  <c r="J8053" i="1" l="1"/>
  <c r="P8053" i="1"/>
  <c r="Q8053" i="1" l="1"/>
  <c r="R8053" i="1" s="1"/>
  <c r="J8052" i="1"/>
  <c r="P8052" i="1"/>
  <c r="Q8052" i="1" l="1"/>
  <c r="R8052" i="1" s="1"/>
  <c r="J8051" i="1"/>
  <c r="P8051" i="1"/>
  <c r="Q8051" i="1" l="1"/>
  <c r="R8051" i="1"/>
  <c r="J8050" i="1"/>
  <c r="P8050" i="1"/>
  <c r="Q8050" i="1" s="1"/>
  <c r="R8050" i="1" s="1"/>
  <c r="J8049" i="1" l="1"/>
  <c r="P8049" i="1"/>
  <c r="Q8049" i="1" l="1"/>
  <c r="R8049" i="1"/>
  <c r="J8048" i="1"/>
  <c r="P8048" i="1"/>
  <c r="Q8048" i="1" s="1"/>
  <c r="R8048" i="1" s="1"/>
  <c r="J8047" i="1" l="1"/>
  <c r="P8047" i="1"/>
  <c r="Q8047" i="1" l="1"/>
  <c r="R8047" i="1"/>
  <c r="J8046" i="1"/>
  <c r="P8046" i="1"/>
  <c r="Q8046" i="1" s="1"/>
  <c r="R8046" i="1" s="1"/>
  <c r="J8045" i="1" l="1"/>
  <c r="P8045" i="1"/>
  <c r="Q8045" i="1" l="1"/>
  <c r="R8045" i="1" s="1"/>
  <c r="J8044" i="1"/>
  <c r="P8044" i="1"/>
  <c r="Q8044" i="1" l="1"/>
  <c r="R8044" i="1" s="1"/>
  <c r="J8043" i="1"/>
  <c r="P8043" i="1"/>
  <c r="Q8043" i="1" l="1"/>
  <c r="R8043" i="1"/>
  <c r="J8042" i="1"/>
  <c r="P8042" i="1"/>
  <c r="Q8042" i="1" s="1"/>
  <c r="R8042" i="1" s="1"/>
  <c r="J8041" i="1" l="1"/>
  <c r="P8041" i="1"/>
  <c r="Q8041" i="1" l="1"/>
  <c r="R8041" i="1" s="1"/>
  <c r="J8040" i="1"/>
  <c r="P8040" i="1"/>
  <c r="Q8040" i="1" s="1"/>
  <c r="R8040" i="1" s="1"/>
  <c r="J8039" i="1" l="1"/>
  <c r="P8039" i="1"/>
  <c r="Q8039" i="1" l="1"/>
  <c r="R8039" i="1" s="1"/>
  <c r="J8038" i="1"/>
  <c r="P8038" i="1"/>
  <c r="Q8038" i="1" s="1"/>
  <c r="R8038" i="1" s="1"/>
  <c r="J8037" i="1" l="1"/>
  <c r="P8037" i="1"/>
  <c r="Q8037" i="1" l="1"/>
  <c r="R8037" i="1" s="1"/>
  <c r="J8036" i="1"/>
  <c r="P8036" i="1"/>
  <c r="Q8036" i="1" l="1"/>
  <c r="R8036" i="1" s="1"/>
  <c r="J8035" i="1"/>
  <c r="P8035" i="1"/>
  <c r="Q8035" i="1" l="1"/>
  <c r="R8035" i="1" s="1"/>
  <c r="J8034" i="1"/>
  <c r="P8034" i="1"/>
  <c r="Q8034" i="1" l="1"/>
  <c r="R8034" i="1" s="1"/>
  <c r="J8033" i="1"/>
  <c r="P8033" i="1"/>
  <c r="Q8033" i="1" l="1"/>
  <c r="R8033" i="1" s="1"/>
  <c r="J8032" i="1"/>
  <c r="P8032" i="1"/>
  <c r="Q8032" i="1" s="1"/>
  <c r="R8032" i="1" s="1"/>
  <c r="J8031" i="1" l="1"/>
  <c r="P8031" i="1"/>
  <c r="Q8031" i="1" l="1"/>
  <c r="R8031" i="1" s="1"/>
  <c r="J8030" i="1"/>
  <c r="P8030" i="1"/>
  <c r="Q8030" i="1" s="1"/>
  <c r="R8030" i="1" s="1"/>
  <c r="J8029" i="1" l="1"/>
  <c r="P8029" i="1"/>
  <c r="Q8029" i="1" l="1"/>
  <c r="R8029" i="1" s="1"/>
  <c r="J8028" i="1"/>
  <c r="P8028" i="1"/>
  <c r="Q8028" i="1" s="1"/>
  <c r="R8028" i="1" s="1"/>
  <c r="J8027" i="1" l="1"/>
  <c r="P8027" i="1"/>
  <c r="Q8027" i="1" l="1"/>
  <c r="R8027" i="1" s="1"/>
  <c r="J8026" i="1"/>
  <c r="P8026" i="1"/>
  <c r="Q8026" i="1" s="1"/>
  <c r="R8026" i="1" s="1"/>
  <c r="J8025" i="1" l="1"/>
  <c r="P8025" i="1"/>
  <c r="Q8025" i="1" l="1"/>
  <c r="R8025" i="1" s="1"/>
  <c r="J8024" i="1"/>
  <c r="P8024" i="1"/>
  <c r="Q8024" i="1" s="1"/>
  <c r="R8024" i="1" s="1"/>
  <c r="J8023" i="1" l="1"/>
  <c r="P8023" i="1"/>
  <c r="Q8023" i="1" l="1"/>
  <c r="R8023" i="1" s="1"/>
  <c r="J8022" i="1"/>
  <c r="P8022" i="1"/>
  <c r="Q8022" i="1" s="1"/>
  <c r="R8022" i="1" s="1"/>
  <c r="J8021" i="1" l="1"/>
  <c r="P8021" i="1"/>
  <c r="Q8021" i="1" l="1"/>
  <c r="R8021" i="1" s="1"/>
  <c r="J8020" i="1"/>
  <c r="P8020" i="1"/>
  <c r="Q8020" i="1" l="1"/>
  <c r="R8020" i="1" s="1"/>
  <c r="J8019" i="1"/>
  <c r="P8019" i="1"/>
  <c r="Q8019" i="1" l="1"/>
  <c r="R8019" i="1" s="1"/>
  <c r="J8018" i="1"/>
  <c r="P8018" i="1"/>
  <c r="Q8018" i="1" s="1"/>
  <c r="R8018" i="1" s="1"/>
  <c r="J8017" i="1" l="1"/>
  <c r="P8017" i="1"/>
  <c r="Q8017" i="1" l="1"/>
  <c r="R8017" i="1" s="1"/>
  <c r="J8016" i="1"/>
  <c r="P8016" i="1"/>
  <c r="Q8016" i="1" s="1"/>
  <c r="R8016" i="1" s="1"/>
  <c r="J8015" i="1" l="1"/>
  <c r="P8015" i="1"/>
  <c r="Q8015" i="1" l="1"/>
  <c r="R8015" i="1" s="1"/>
  <c r="J8014" i="1"/>
  <c r="P8014" i="1"/>
  <c r="Q8014" i="1" s="1"/>
  <c r="R8014" i="1" s="1"/>
  <c r="J8013" i="1" l="1"/>
  <c r="P8013" i="1"/>
  <c r="Q8013" i="1" l="1"/>
  <c r="R8013" i="1" s="1"/>
  <c r="J8012" i="1"/>
  <c r="P8012" i="1"/>
  <c r="Q8012" i="1" l="1"/>
  <c r="R8012" i="1" s="1"/>
  <c r="J8011" i="1"/>
  <c r="P8011" i="1"/>
  <c r="Q8011" i="1" l="1"/>
  <c r="R8011" i="1" s="1"/>
  <c r="J8010" i="1"/>
  <c r="P8010" i="1"/>
  <c r="Q8010" i="1" s="1"/>
  <c r="R8010" i="1" s="1"/>
  <c r="J8009" i="1" l="1"/>
  <c r="P8009" i="1"/>
  <c r="Q8009" i="1" l="1"/>
  <c r="R8009" i="1" s="1"/>
  <c r="J8008" i="1"/>
  <c r="P8008" i="1"/>
  <c r="Q8008" i="1" s="1"/>
  <c r="R8008" i="1" s="1"/>
  <c r="J8007" i="1" l="1"/>
  <c r="P8007" i="1"/>
  <c r="Q8007" i="1" l="1"/>
  <c r="R8007" i="1" s="1"/>
  <c r="J8006" i="1"/>
  <c r="P8006" i="1"/>
  <c r="Q8006" i="1" l="1"/>
  <c r="R8006" i="1" s="1"/>
  <c r="J8005" i="1"/>
  <c r="P8005" i="1"/>
  <c r="J8004" i="1" l="1"/>
  <c r="P8004" i="1"/>
  <c r="Q8004" i="1" s="1"/>
  <c r="R8004" i="1" s="1"/>
  <c r="Q8005" i="1"/>
  <c r="R8005" i="1" s="1"/>
  <c r="J8003" i="1" l="1"/>
  <c r="P8003" i="1"/>
  <c r="Q8003" i="1" l="1"/>
  <c r="R8003" i="1" s="1"/>
  <c r="J8002" i="1"/>
  <c r="P8002" i="1"/>
  <c r="Q8002" i="1" s="1"/>
  <c r="R8002" i="1" s="1"/>
  <c r="J8001" i="1" l="1"/>
  <c r="P8001" i="1"/>
  <c r="Q8001" i="1" l="1"/>
  <c r="R8001" i="1" s="1"/>
  <c r="J8000" i="1"/>
  <c r="P8000" i="1"/>
  <c r="Q8000" i="1" s="1"/>
  <c r="R8000" i="1" s="1"/>
  <c r="J7999" i="1" l="1"/>
  <c r="P7999" i="1"/>
  <c r="Q7999" i="1" l="1"/>
  <c r="R7999" i="1" s="1"/>
  <c r="J7998" i="1"/>
  <c r="P7998" i="1"/>
  <c r="Q7998" i="1" s="1"/>
  <c r="R7998" i="1" s="1"/>
  <c r="J7997" i="1" l="1"/>
  <c r="P7997" i="1"/>
  <c r="Q7997" i="1" l="1"/>
  <c r="R7997" i="1" s="1"/>
  <c r="J7996" i="1"/>
  <c r="P7996" i="1"/>
  <c r="Q7996" i="1" s="1"/>
  <c r="R7996" i="1" s="1"/>
  <c r="J7995" i="1" l="1"/>
  <c r="P7995" i="1"/>
  <c r="Q7995" i="1" l="1"/>
  <c r="R7995" i="1" s="1"/>
  <c r="J7994" i="1"/>
  <c r="P7994" i="1"/>
  <c r="Q7994" i="1" s="1"/>
  <c r="R7994" i="1" s="1"/>
  <c r="J7993" i="1" l="1"/>
  <c r="P7993" i="1"/>
  <c r="Q7993" i="1" l="1"/>
  <c r="R7993" i="1" s="1"/>
  <c r="J7992" i="1"/>
  <c r="P7992" i="1"/>
  <c r="Q7992" i="1" l="1"/>
  <c r="R7992" i="1" s="1"/>
  <c r="J7991" i="1"/>
  <c r="P7991" i="1"/>
  <c r="Q7991" i="1" l="1"/>
  <c r="R7991" i="1" s="1"/>
  <c r="J7990" i="1"/>
  <c r="P7990" i="1"/>
  <c r="Q7990" i="1" l="1"/>
  <c r="R7990" i="1" s="1"/>
  <c r="J7989" i="1"/>
  <c r="P7989" i="1"/>
  <c r="Q7989" i="1" l="1"/>
  <c r="R7989" i="1" s="1"/>
  <c r="J7988" i="1"/>
  <c r="P7988" i="1"/>
  <c r="Q7988" i="1" l="1"/>
  <c r="R7988" i="1" s="1"/>
  <c r="J7987" i="1"/>
  <c r="P7987" i="1"/>
  <c r="Q7987" i="1" l="1"/>
  <c r="R7987" i="1" s="1"/>
  <c r="J7986" i="1"/>
  <c r="P7986" i="1"/>
  <c r="Q7986" i="1" s="1"/>
  <c r="R7986" i="1" s="1"/>
  <c r="J7985" i="1" l="1"/>
  <c r="P7985" i="1"/>
  <c r="Q7985" i="1" l="1"/>
  <c r="R7985" i="1" s="1"/>
  <c r="J7984" i="1"/>
  <c r="P7984" i="1"/>
  <c r="Q7984" i="1" s="1"/>
  <c r="R7984" i="1" s="1"/>
  <c r="J7983" i="1" l="1"/>
  <c r="P7983" i="1"/>
  <c r="Q7983" i="1" l="1"/>
  <c r="R7983" i="1" s="1"/>
  <c r="J7982" i="1"/>
  <c r="P7982" i="1"/>
  <c r="Q7982" i="1" s="1"/>
  <c r="R7982" i="1" s="1"/>
  <c r="J7981" i="1" l="1"/>
  <c r="P7981" i="1"/>
  <c r="Q7981" i="1" l="1"/>
  <c r="R7981" i="1" s="1"/>
  <c r="J7980" i="1"/>
  <c r="P7980" i="1"/>
  <c r="Q7980" i="1" l="1"/>
  <c r="R7980" i="1" s="1"/>
  <c r="J7979" i="1"/>
  <c r="P7979" i="1"/>
  <c r="Q7979" i="1" l="1"/>
  <c r="R7979" i="1" s="1"/>
  <c r="J7978" i="1"/>
  <c r="P7978" i="1"/>
  <c r="Q7978" i="1" s="1"/>
  <c r="R7978" i="1" s="1"/>
  <c r="J7977" i="1" l="1"/>
  <c r="P7977" i="1"/>
  <c r="Q7977" i="1" l="1"/>
  <c r="R7977" i="1" s="1"/>
  <c r="J7976" i="1"/>
  <c r="P7976" i="1"/>
  <c r="Q7976" i="1" s="1"/>
  <c r="R7976" i="1" s="1"/>
  <c r="J7975" i="1" l="1"/>
  <c r="P7975" i="1"/>
  <c r="Q7975" i="1" l="1"/>
  <c r="R7975" i="1" s="1"/>
  <c r="J7974" i="1"/>
  <c r="P7974" i="1"/>
  <c r="Q7974" i="1" s="1"/>
  <c r="R7974" i="1" s="1"/>
  <c r="J7973" i="1" l="1"/>
  <c r="P7973" i="1"/>
  <c r="Q7973" i="1" l="1"/>
  <c r="R7973" i="1" s="1"/>
  <c r="J7972" i="1"/>
  <c r="P7972" i="1"/>
  <c r="Q7972" i="1" s="1"/>
  <c r="R7972" i="1" s="1"/>
  <c r="J7971" i="1" l="1"/>
  <c r="P7971" i="1"/>
  <c r="Q7971" i="1" l="1"/>
  <c r="R7971" i="1" s="1"/>
  <c r="J7970" i="1"/>
  <c r="P7970" i="1"/>
  <c r="Q7970" i="1" l="1"/>
  <c r="R7970" i="1" s="1"/>
  <c r="J7969" i="1"/>
  <c r="P7969" i="1"/>
  <c r="J7968" i="1" l="1"/>
  <c r="P7968" i="1"/>
  <c r="Q7968" i="1" s="1"/>
  <c r="R7968" i="1" s="1"/>
  <c r="Q7969" i="1"/>
  <c r="R7969" i="1" s="1"/>
  <c r="J7967" i="1" l="1"/>
  <c r="P7967" i="1"/>
  <c r="Q7967" i="1" l="1"/>
  <c r="R7967" i="1" s="1"/>
  <c r="J7966" i="1"/>
  <c r="P7966" i="1"/>
  <c r="Q7966" i="1" s="1"/>
  <c r="R7966" i="1" s="1"/>
  <c r="J7965" i="1" l="1"/>
  <c r="P7965" i="1"/>
  <c r="Q7965" i="1" l="1"/>
  <c r="R7965" i="1" s="1"/>
  <c r="J7964" i="1"/>
  <c r="P7964" i="1"/>
  <c r="Q7964" i="1" s="1"/>
  <c r="R7964" i="1" s="1"/>
  <c r="J7963" i="1" l="1"/>
  <c r="P7963" i="1"/>
  <c r="Q7963" i="1" l="1"/>
  <c r="R7963" i="1" s="1"/>
  <c r="J7962" i="1"/>
  <c r="P7962" i="1"/>
  <c r="Q7962" i="1" s="1"/>
  <c r="R7962" i="1" s="1"/>
  <c r="J7961" i="1" l="1"/>
  <c r="P7961" i="1"/>
  <c r="Q7961" i="1" l="1"/>
  <c r="R7961" i="1" s="1"/>
  <c r="J7960" i="1"/>
  <c r="P7960" i="1"/>
  <c r="Q7960" i="1" s="1"/>
  <c r="R7960" i="1" s="1"/>
  <c r="J7959" i="1" l="1"/>
  <c r="P7959" i="1"/>
  <c r="Q7959" i="1" l="1"/>
  <c r="R7959" i="1" s="1"/>
  <c r="J7958" i="1"/>
  <c r="P7958" i="1"/>
  <c r="Q7958" i="1" s="1"/>
  <c r="R7958" i="1" s="1"/>
  <c r="J7957" i="1" l="1"/>
  <c r="P7957" i="1"/>
  <c r="Q7957" i="1" l="1"/>
  <c r="R7957" i="1" s="1"/>
  <c r="J7956" i="1"/>
  <c r="P7956" i="1"/>
  <c r="Q7956" i="1" s="1"/>
  <c r="R7956" i="1" s="1"/>
  <c r="J7955" i="1" l="1"/>
  <c r="P7955" i="1"/>
  <c r="Q7955" i="1" l="1"/>
  <c r="R7955" i="1"/>
  <c r="J7954" i="1"/>
  <c r="P7954" i="1"/>
  <c r="Q7954" i="1" s="1"/>
  <c r="R7954" i="1" s="1"/>
  <c r="J7953" i="1" l="1"/>
  <c r="P7953" i="1"/>
  <c r="Q7953" i="1" l="1"/>
  <c r="R7953" i="1" s="1"/>
  <c r="J7952" i="1"/>
  <c r="P7952" i="1"/>
  <c r="Q7952" i="1" s="1"/>
  <c r="R7952" i="1" s="1"/>
  <c r="J7951" i="1" l="1"/>
  <c r="P7951" i="1"/>
  <c r="Q7951" i="1" l="1"/>
  <c r="R7951" i="1" s="1"/>
  <c r="J7950" i="1"/>
  <c r="P7950" i="1"/>
  <c r="Q7950" i="1" s="1"/>
  <c r="R7950" i="1" s="1"/>
  <c r="J7949" i="1" l="1"/>
  <c r="P7949" i="1"/>
  <c r="Q7949" i="1" l="1"/>
  <c r="R7949" i="1" s="1"/>
  <c r="J7948" i="1"/>
  <c r="P7948" i="1"/>
  <c r="Q7948" i="1" s="1"/>
  <c r="R7948" i="1" s="1"/>
  <c r="J7947" i="1" l="1"/>
  <c r="P7947" i="1"/>
  <c r="Q7947" i="1" l="1"/>
  <c r="R7947" i="1" s="1"/>
  <c r="J7946" i="1"/>
  <c r="P7946" i="1"/>
  <c r="Q7946" i="1" s="1"/>
  <c r="R7946" i="1" s="1"/>
  <c r="J7945" i="1" l="1"/>
  <c r="P7945" i="1"/>
  <c r="Q7945" i="1" l="1"/>
  <c r="R7945" i="1" s="1"/>
  <c r="J7944" i="1"/>
  <c r="P7944" i="1"/>
  <c r="J7943" i="1" l="1"/>
  <c r="P7943" i="1"/>
  <c r="Q7944" i="1"/>
  <c r="R7944" i="1" s="1"/>
  <c r="Q7943" i="1" l="1"/>
  <c r="R7943" i="1" s="1"/>
  <c r="J7942" i="1"/>
  <c r="P7942" i="1"/>
  <c r="Q7942" i="1" l="1"/>
  <c r="R7942" i="1" s="1"/>
  <c r="J7941" i="1"/>
  <c r="P7941" i="1"/>
  <c r="Q7941" i="1" l="1"/>
  <c r="R7941" i="1" s="1"/>
  <c r="J7940" i="1"/>
  <c r="P7940" i="1"/>
  <c r="Q7940" i="1" s="1"/>
  <c r="R7940" i="1" s="1"/>
  <c r="J7939" i="1" l="1"/>
  <c r="P7939" i="1"/>
  <c r="Q7939" i="1" l="1"/>
  <c r="R7939" i="1" s="1"/>
  <c r="J7938" i="1"/>
  <c r="P7938" i="1"/>
  <c r="Q7938" i="1" l="1"/>
  <c r="R7938" i="1" s="1"/>
  <c r="J7937" i="1"/>
  <c r="P7937" i="1"/>
  <c r="Q7937" i="1" l="1"/>
  <c r="R7937" i="1" s="1"/>
  <c r="J7936" i="1"/>
  <c r="P7936" i="1"/>
  <c r="Q7936" i="1" s="1"/>
  <c r="R7936" i="1" s="1"/>
  <c r="J7935" i="1" l="1"/>
  <c r="P7935" i="1"/>
  <c r="Q7935" i="1" l="1"/>
  <c r="R7935" i="1" s="1"/>
  <c r="J7934" i="1"/>
  <c r="P7934" i="1"/>
  <c r="Q7934" i="1" s="1"/>
  <c r="R7934" i="1" s="1"/>
  <c r="J7933" i="1" l="1"/>
  <c r="P7933" i="1"/>
  <c r="Q7933" i="1" l="1"/>
  <c r="R7933" i="1"/>
  <c r="J7932" i="1"/>
  <c r="P7932" i="1"/>
  <c r="J7931" i="1" l="1"/>
  <c r="P7931" i="1"/>
  <c r="Q7932" i="1"/>
  <c r="R7932" i="1" s="1"/>
  <c r="Q7931" i="1" l="1"/>
  <c r="R7931" i="1" s="1"/>
  <c r="J7930" i="1"/>
  <c r="P7930" i="1"/>
  <c r="Q7930" i="1" s="1"/>
  <c r="R7930" i="1" s="1"/>
  <c r="J7929" i="1" l="1"/>
  <c r="P7929" i="1"/>
  <c r="Q7929" i="1" l="1"/>
  <c r="R7929" i="1" s="1"/>
  <c r="J7928" i="1"/>
  <c r="P7928" i="1"/>
  <c r="Q7928" i="1" s="1"/>
  <c r="R7928" i="1" s="1"/>
  <c r="J7927" i="1" l="1"/>
  <c r="P7927" i="1"/>
  <c r="Q7927" i="1" l="1"/>
  <c r="R7927" i="1" s="1"/>
  <c r="J7926" i="1"/>
  <c r="P7926" i="1"/>
  <c r="Q7926" i="1" s="1"/>
  <c r="R7926" i="1" s="1"/>
  <c r="J7925" i="1" l="1"/>
  <c r="P7925" i="1"/>
  <c r="Q7925" i="1" l="1"/>
  <c r="R7925" i="1" s="1"/>
  <c r="J7924" i="1"/>
  <c r="P7924" i="1"/>
  <c r="Q7924" i="1" l="1"/>
  <c r="R7924" i="1" s="1"/>
  <c r="J7923" i="1"/>
  <c r="P7923" i="1"/>
  <c r="Q7923" i="1" l="1"/>
  <c r="R7923" i="1" s="1"/>
  <c r="J7922" i="1"/>
  <c r="P7922" i="1"/>
  <c r="Q7922" i="1" s="1"/>
  <c r="R7922" i="1" s="1"/>
  <c r="J7921" i="1" l="1"/>
  <c r="P7921" i="1"/>
  <c r="Q7921" i="1" l="1"/>
  <c r="R7921" i="1" s="1"/>
  <c r="J7920" i="1"/>
  <c r="P7920" i="1"/>
  <c r="Q7920" i="1" s="1"/>
  <c r="R7920" i="1" s="1"/>
  <c r="J7919" i="1" l="1"/>
  <c r="P7919" i="1"/>
  <c r="Q7919" i="1" l="1"/>
  <c r="R7919" i="1" s="1"/>
  <c r="J7918" i="1"/>
  <c r="P7918" i="1"/>
  <c r="Q7918" i="1" s="1"/>
  <c r="R7918" i="1" s="1"/>
  <c r="J7917" i="1" l="1"/>
  <c r="P7917" i="1"/>
  <c r="Q7917" i="1" l="1"/>
  <c r="R7917" i="1" s="1"/>
  <c r="J7916" i="1"/>
  <c r="P7916" i="1"/>
  <c r="Q7916" i="1" l="1"/>
  <c r="R7916" i="1" s="1"/>
  <c r="J7915" i="1"/>
  <c r="P7915" i="1"/>
  <c r="J7914" i="1" l="1"/>
  <c r="P7914" i="1"/>
  <c r="Q7914" i="1" s="1"/>
  <c r="R7914" i="1" s="1"/>
  <c r="Q7915" i="1"/>
  <c r="R7915" i="1" s="1"/>
  <c r="J7913" i="1" l="1"/>
  <c r="P7913" i="1"/>
  <c r="Q7913" i="1" l="1"/>
  <c r="R7913" i="1" s="1"/>
  <c r="J7912" i="1"/>
  <c r="P7912" i="1"/>
  <c r="Q7912" i="1" s="1"/>
  <c r="R7912" i="1" s="1"/>
  <c r="J7911" i="1" l="1"/>
  <c r="P7911" i="1"/>
  <c r="Q7911" i="1" l="1"/>
  <c r="R7911" i="1" s="1"/>
  <c r="J7910" i="1"/>
  <c r="P7910" i="1"/>
  <c r="Q7910" i="1" s="1"/>
  <c r="R7910" i="1" s="1"/>
  <c r="J7909" i="1" l="1"/>
  <c r="P7909" i="1"/>
  <c r="Q7909" i="1" l="1"/>
  <c r="R7909" i="1" s="1"/>
  <c r="J7908" i="1"/>
  <c r="P7908" i="1"/>
  <c r="Q7908" i="1" s="1"/>
  <c r="R7908" i="1" s="1"/>
  <c r="J7907" i="1" l="1"/>
  <c r="P7907" i="1"/>
  <c r="Q7907" i="1" l="1"/>
  <c r="R7907" i="1" s="1"/>
  <c r="J7906" i="1"/>
  <c r="P7906" i="1"/>
  <c r="Q7906" i="1" s="1"/>
  <c r="R7906" i="1" s="1"/>
  <c r="J7905" i="1" l="1"/>
  <c r="P7905" i="1"/>
  <c r="Q7905" i="1" l="1"/>
  <c r="R7905" i="1" s="1"/>
  <c r="J7904" i="1"/>
  <c r="P7904" i="1"/>
  <c r="Q7904" i="1" s="1"/>
  <c r="R7904" i="1" s="1"/>
  <c r="J7903" i="1" l="1"/>
  <c r="P7903" i="1"/>
  <c r="Q7903" i="1" l="1"/>
  <c r="R7903" i="1" s="1"/>
  <c r="J7902" i="1"/>
  <c r="P7902" i="1"/>
  <c r="Q7902" i="1" s="1"/>
  <c r="R7902" i="1" s="1"/>
  <c r="J7901" i="1" l="1"/>
  <c r="P7901" i="1"/>
  <c r="Q7901" i="1" l="1"/>
  <c r="R7901" i="1" s="1"/>
  <c r="J7900" i="1"/>
  <c r="P7900" i="1"/>
  <c r="Q7900" i="1" l="1"/>
  <c r="R7900" i="1" s="1"/>
  <c r="J7899" i="1"/>
  <c r="P7899" i="1"/>
  <c r="J7898" i="1" l="1"/>
  <c r="P7898" i="1"/>
  <c r="Q7898" i="1" s="1"/>
  <c r="R7898" i="1" s="1"/>
  <c r="Q7899" i="1"/>
  <c r="R7899" i="1" s="1"/>
  <c r="J7897" i="1" l="1"/>
  <c r="P7897" i="1"/>
  <c r="Q7897" i="1" l="1"/>
  <c r="R7897" i="1" s="1"/>
  <c r="J7896" i="1"/>
  <c r="P7896" i="1"/>
  <c r="Q7896" i="1" l="1"/>
  <c r="R7896" i="1" s="1"/>
  <c r="J7895" i="1"/>
  <c r="P7895" i="1"/>
  <c r="Q7895" i="1" l="1"/>
  <c r="R7895" i="1" s="1"/>
  <c r="J7894" i="1"/>
  <c r="P7894" i="1"/>
  <c r="Q7894" i="1" s="1"/>
  <c r="R7894" i="1" s="1"/>
  <c r="J7893" i="1" l="1"/>
  <c r="P7893" i="1"/>
  <c r="Q7893" i="1" l="1"/>
  <c r="R7893" i="1" s="1"/>
  <c r="J7892" i="1"/>
  <c r="P7892" i="1"/>
  <c r="Q7892" i="1" l="1"/>
  <c r="R7892" i="1" s="1"/>
  <c r="J7891" i="1"/>
  <c r="P7891" i="1"/>
  <c r="Q7891" i="1" l="1"/>
  <c r="R7891" i="1"/>
  <c r="J7890" i="1"/>
  <c r="P7890" i="1"/>
  <c r="Q7890" i="1" l="1"/>
  <c r="R7890" i="1" s="1"/>
  <c r="J7889" i="1"/>
  <c r="P7889" i="1"/>
  <c r="Q7889" i="1" l="1"/>
  <c r="R7889" i="1"/>
  <c r="J7888" i="1"/>
  <c r="P7888" i="1"/>
  <c r="Q7888" i="1" s="1"/>
  <c r="R7888" i="1" s="1"/>
  <c r="J7887" i="1" l="1"/>
  <c r="P7887" i="1"/>
  <c r="Q7887" i="1" l="1"/>
  <c r="R7887" i="1"/>
  <c r="J7886" i="1"/>
  <c r="P7886" i="1"/>
  <c r="Q7886" i="1" s="1"/>
  <c r="R7886" i="1" s="1"/>
  <c r="J7885" i="1" l="1"/>
  <c r="P7885" i="1"/>
  <c r="Q7885" i="1" l="1"/>
  <c r="R7885" i="1" s="1"/>
  <c r="J7884" i="1"/>
  <c r="P7884" i="1"/>
  <c r="Q7884" i="1" l="1"/>
  <c r="R7884" i="1" s="1"/>
  <c r="J7883" i="1"/>
  <c r="P7883" i="1"/>
  <c r="Q7883" i="1" l="1"/>
  <c r="R7883" i="1" s="1"/>
  <c r="J7882" i="1"/>
  <c r="P7882" i="1"/>
  <c r="Q7882" i="1" s="1"/>
  <c r="R7882" i="1" s="1"/>
  <c r="J7881" i="1" l="1"/>
  <c r="P7881" i="1"/>
  <c r="Q7881" i="1" l="1"/>
  <c r="R7881" i="1" s="1"/>
  <c r="J7880" i="1"/>
  <c r="P7880" i="1"/>
  <c r="Q7880" i="1" s="1"/>
  <c r="R7880" i="1" s="1"/>
  <c r="J7879" i="1" l="1"/>
  <c r="P7879" i="1"/>
  <c r="Q7879" i="1" l="1"/>
  <c r="R7879" i="1" s="1"/>
  <c r="J7878" i="1"/>
  <c r="P7878" i="1"/>
  <c r="Q7878" i="1" l="1"/>
  <c r="R7878" i="1" s="1"/>
  <c r="J7877" i="1"/>
  <c r="P7877" i="1"/>
  <c r="Q7877" i="1" l="1"/>
  <c r="R7877" i="1" s="1"/>
  <c r="J7876" i="1"/>
  <c r="P7876" i="1"/>
  <c r="Q7876" i="1" l="1"/>
  <c r="R7876" i="1" s="1"/>
  <c r="J7875" i="1"/>
  <c r="P7875" i="1"/>
  <c r="Q7875" i="1" l="1"/>
  <c r="R7875" i="1" s="1"/>
  <c r="J7874" i="1"/>
  <c r="P7874" i="1"/>
  <c r="Q7874" i="1" s="1"/>
  <c r="R7874" i="1" s="1"/>
  <c r="J7873" i="1" l="1"/>
  <c r="P7873" i="1"/>
  <c r="Q7873" i="1" l="1"/>
  <c r="R7873" i="1" s="1"/>
  <c r="J7872" i="1"/>
  <c r="P7872" i="1"/>
  <c r="Q7872" i="1" s="1"/>
  <c r="R7872" i="1" s="1"/>
  <c r="J7871" i="1" l="1"/>
  <c r="P7871" i="1"/>
  <c r="Q7871" i="1" l="1"/>
  <c r="R7871" i="1" s="1"/>
  <c r="J7870" i="1"/>
  <c r="P7870" i="1"/>
  <c r="Q7870" i="1" s="1"/>
  <c r="R7870" i="1" s="1"/>
  <c r="J7869" i="1" l="1"/>
  <c r="P7869" i="1"/>
  <c r="Q7869" i="1" l="1"/>
  <c r="R7869" i="1" s="1"/>
  <c r="J7868" i="1"/>
  <c r="P7868" i="1"/>
  <c r="J7867" i="1" l="1"/>
  <c r="P7867" i="1"/>
  <c r="Q7868" i="1"/>
  <c r="R7868" i="1" s="1"/>
  <c r="Q7867" i="1" l="1"/>
  <c r="R7867" i="1" s="1"/>
  <c r="J7866" i="1"/>
  <c r="P7866" i="1"/>
  <c r="Q7866" i="1" s="1"/>
  <c r="R7866" i="1" s="1"/>
  <c r="J7865" i="1" l="1"/>
  <c r="P7865" i="1"/>
  <c r="Q7865" i="1" l="1"/>
  <c r="R7865" i="1" s="1"/>
  <c r="J7864" i="1"/>
  <c r="P7864" i="1"/>
  <c r="Q7864" i="1" l="1"/>
  <c r="R7864" i="1" s="1"/>
  <c r="J7863" i="1"/>
  <c r="P7863" i="1"/>
  <c r="Q7863" i="1" l="1"/>
  <c r="R7863" i="1" s="1"/>
  <c r="J7862" i="1"/>
  <c r="P7862" i="1"/>
  <c r="Q7862" i="1" s="1"/>
  <c r="R7862" i="1" s="1"/>
  <c r="J7861" i="1" l="1"/>
  <c r="P7861" i="1"/>
  <c r="Q7861" i="1" l="1"/>
  <c r="R7861" i="1" s="1"/>
  <c r="J7860" i="1"/>
  <c r="P7860" i="1"/>
  <c r="Q7860" i="1" s="1"/>
  <c r="R7860" i="1" s="1"/>
  <c r="J7859" i="1" l="1"/>
  <c r="P7859" i="1"/>
  <c r="Q7859" i="1" l="1"/>
  <c r="R7859" i="1" s="1"/>
  <c r="J7858" i="1"/>
  <c r="P7858" i="1"/>
  <c r="Q7858" i="1" s="1"/>
  <c r="R7858" i="1" s="1"/>
  <c r="J7857" i="1" l="1"/>
  <c r="P7857" i="1"/>
  <c r="Q7857" i="1" l="1"/>
  <c r="R7857" i="1" s="1"/>
  <c r="J7856" i="1"/>
  <c r="P7856" i="1"/>
  <c r="Q7856" i="1" s="1"/>
  <c r="R7856" i="1" s="1"/>
  <c r="J7855" i="1" l="1"/>
  <c r="P7855" i="1"/>
  <c r="Q7855" i="1" l="1"/>
  <c r="R7855" i="1" s="1"/>
  <c r="J7854" i="1"/>
  <c r="P7854" i="1"/>
  <c r="Q7854" i="1" s="1"/>
  <c r="R7854" i="1" s="1"/>
  <c r="J7853" i="1" l="1"/>
  <c r="P7853" i="1"/>
  <c r="Q7853" i="1" l="1"/>
  <c r="R7853" i="1" s="1"/>
  <c r="J7852" i="1"/>
  <c r="P7852" i="1"/>
  <c r="Q7852" i="1" l="1"/>
  <c r="R7852" i="1" s="1"/>
  <c r="J7851" i="1"/>
  <c r="P7851" i="1"/>
  <c r="Q7851" i="1" l="1"/>
  <c r="R7851" i="1" s="1"/>
  <c r="J7850" i="1"/>
  <c r="P7850" i="1"/>
  <c r="Q7850" i="1" s="1"/>
  <c r="R7850" i="1" s="1"/>
  <c r="J7849" i="1" l="1"/>
  <c r="P7849" i="1"/>
  <c r="Q7849" i="1" l="1"/>
  <c r="R7849" i="1" s="1"/>
  <c r="J7848" i="1"/>
  <c r="P7848" i="1"/>
  <c r="Q7848" i="1" l="1"/>
  <c r="R7848" i="1" s="1"/>
  <c r="J7847" i="1"/>
  <c r="P7847" i="1"/>
  <c r="Q7847" i="1" l="1"/>
  <c r="R7847" i="1" s="1"/>
  <c r="J7846" i="1"/>
  <c r="P7846" i="1"/>
  <c r="Q7846" i="1" l="1"/>
  <c r="R7846" i="1" s="1"/>
  <c r="J7845" i="1"/>
  <c r="P7845" i="1"/>
  <c r="J7844" i="1" l="1"/>
  <c r="P7844" i="1"/>
  <c r="Q7844" i="1" s="1"/>
  <c r="R7844" i="1" s="1"/>
  <c r="Q7845" i="1"/>
  <c r="R7845" i="1" s="1"/>
  <c r="J7843" i="1" l="1"/>
  <c r="P7843" i="1"/>
  <c r="Q7843" i="1" l="1"/>
  <c r="R7843" i="1" s="1"/>
  <c r="J7842" i="1"/>
  <c r="P7842" i="1"/>
  <c r="Q7842" i="1" l="1"/>
  <c r="R7842" i="1" s="1"/>
  <c r="J7841" i="1"/>
  <c r="P7841" i="1"/>
  <c r="Q7841" i="1" l="1"/>
  <c r="R7841" i="1" s="1"/>
  <c r="J7840" i="1"/>
  <c r="P7840" i="1"/>
  <c r="Q7840" i="1" s="1"/>
  <c r="R7840" i="1" s="1"/>
  <c r="J7839" i="1" l="1"/>
  <c r="P7839" i="1"/>
  <c r="Q7839" i="1" l="1"/>
  <c r="R7839" i="1" s="1"/>
  <c r="J7838" i="1"/>
  <c r="P7838" i="1"/>
  <c r="Q7838" i="1" s="1"/>
  <c r="R7838" i="1" s="1"/>
  <c r="J7837" i="1" l="1"/>
  <c r="P7837" i="1"/>
  <c r="Q7837" i="1" l="1"/>
  <c r="R7837" i="1" s="1"/>
  <c r="J7836" i="1"/>
  <c r="P7836" i="1"/>
  <c r="Q7836" i="1" s="1"/>
  <c r="R7836" i="1" s="1"/>
  <c r="J7835" i="1" l="1"/>
  <c r="P7835" i="1"/>
  <c r="Q7835" i="1" l="1"/>
  <c r="R7835" i="1" s="1"/>
  <c r="J7834" i="1"/>
  <c r="P7834" i="1"/>
  <c r="Q7834" i="1" s="1"/>
  <c r="R7834" i="1" s="1"/>
  <c r="J7833" i="1" l="1"/>
  <c r="P7833" i="1"/>
  <c r="Q7833" i="1" l="1"/>
  <c r="R7833" i="1" s="1"/>
  <c r="J7832" i="1"/>
  <c r="P7832" i="1"/>
  <c r="Q7832" i="1" l="1"/>
  <c r="R7832" i="1" s="1"/>
  <c r="J7831" i="1"/>
  <c r="P7831" i="1"/>
  <c r="Q7831" i="1" l="1"/>
  <c r="R7831" i="1"/>
  <c r="J7830" i="1"/>
  <c r="P7830" i="1"/>
  <c r="Q7830" i="1" l="1"/>
  <c r="R7830" i="1" s="1"/>
  <c r="J7829" i="1"/>
  <c r="P7829" i="1"/>
  <c r="Q7829" i="1" l="1"/>
  <c r="R7829" i="1" s="1"/>
  <c r="J7828" i="1"/>
  <c r="P7828" i="1"/>
  <c r="Q7828" i="1" s="1"/>
  <c r="R7828" i="1" s="1"/>
  <c r="J7827" i="1" l="1"/>
  <c r="P7827" i="1"/>
  <c r="Q7827" i="1" l="1"/>
  <c r="R7827" i="1"/>
  <c r="J7826" i="1"/>
  <c r="P7826" i="1"/>
  <c r="J7825" i="1" l="1"/>
  <c r="P7825" i="1"/>
  <c r="Q7826" i="1"/>
  <c r="R7826" i="1" s="1"/>
  <c r="Q7825" i="1" l="1"/>
  <c r="R7825" i="1" s="1"/>
  <c r="J7824" i="1"/>
  <c r="P7824" i="1"/>
  <c r="Q7824" i="1" s="1"/>
  <c r="R7824" i="1" s="1"/>
  <c r="J7823" i="1" l="1"/>
  <c r="P7823" i="1"/>
  <c r="Q7823" i="1" l="1"/>
  <c r="R7823" i="1" s="1"/>
  <c r="J7822" i="1"/>
  <c r="P7822" i="1"/>
  <c r="Q7822" i="1" s="1"/>
  <c r="R7822" i="1" s="1"/>
  <c r="J7821" i="1" l="1"/>
  <c r="P7821" i="1"/>
  <c r="Q7821" i="1" l="1"/>
  <c r="R7821" i="1"/>
  <c r="J7820" i="1"/>
  <c r="P7820" i="1"/>
  <c r="Q7820" i="1" s="1"/>
  <c r="R7820" i="1" s="1"/>
  <c r="J7819" i="1" l="1"/>
  <c r="P7819" i="1"/>
  <c r="Q7819" i="1" l="1"/>
  <c r="R7819" i="1" s="1"/>
  <c r="J7818" i="1"/>
  <c r="P7818" i="1"/>
  <c r="Q7818" i="1" s="1"/>
  <c r="R7818" i="1" s="1"/>
  <c r="J7817" i="1" l="1"/>
  <c r="P7817" i="1"/>
  <c r="Q7817" i="1" l="1"/>
  <c r="R7817" i="1" s="1"/>
  <c r="J7816" i="1"/>
  <c r="P7816" i="1"/>
  <c r="Q7816" i="1" s="1"/>
  <c r="R7816" i="1" s="1"/>
  <c r="J7815" i="1" l="1"/>
  <c r="P7815" i="1"/>
  <c r="Q7815" i="1" l="1"/>
  <c r="R7815" i="1" s="1"/>
  <c r="J7814" i="1"/>
  <c r="P7814" i="1"/>
  <c r="Q7814" i="1" s="1"/>
  <c r="R7814" i="1" s="1"/>
  <c r="J7813" i="1" l="1"/>
  <c r="P7813" i="1"/>
  <c r="Q7813" i="1" l="1"/>
  <c r="R7813" i="1" s="1"/>
  <c r="J7812" i="1"/>
  <c r="P7812" i="1"/>
  <c r="Q7812" i="1" s="1"/>
  <c r="R7812" i="1" s="1"/>
  <c r="J7811" i="1" l="1"/>
  <c r="P7811" i="1"/>
  <c r="Q7811" i="1" l="1"/>
  <c r="R7811" i="1" s="1"/>
  <c r="J7810" i="1"/>
  <c r="P7810" i="1"/>
  <c r="J7809" i="1" l="1"/>
  <c r="P7809" i="1"/>
  <c r="Q7810" i="1"/>
  <c r="R7810" i="1" s="1"/>
  <c r="Q7809" i="1" l="1"/>
  <c r="R7809" i="1" s="1"/>
  <c r="J7808" i="1"/>
  <c r="P7808" i="1"/>
  <c r="Q7808" i="1" s="1"/>
  <c r="R7808" i="1" s="1"/>
  <c r="J7807" i="1" l="1"/>
  <c r="P7807" i="1"/>
  <c r="Q7807" i="1" l="1"/>
  <c r="R7807" i="1" s="1"/>
  <c r="J7806" i="1"/>
  <c r="P7806" i="1"/>
  <c r="Q7806" i="1" s="1"/>
  <c r="R7806" i="1" s="1"/>
  <c r="J7805" i="1" l="1"/>
  <c r="P7805" i="1"/>
  <c r="Q7805" i="1" l="1"/>
  <c r="R7805" i="1" s="1"/>
  <c r="J7804" i="1"/>
  <c r="P7804" i="1"/>
  <c r="Q7804" i="1" s="1"/>
  <c r="R7804" i="1" s="1"/>
  <c r="J7803" i="1" l="1"/>
  <c r="P7803" i="1"/>
  <c r="Q7803" i="1" l="1"/>
  <c r="R7803" i="1" s="1"/>
  <c r="J7802" i="1"/>
  <c r="P7802" i="1"/>
  <c r="Q7802" i="1" s="1"/>
  <c r="R7802" i="1" s="1"/>
  <c r="J7801" i="1" l="1"/>
  <c r="P7801" i="1"/>
  <c r="Q7801" i="1" l="1"/>
  <c r="R7801" i="1" s="1"/>
  <c r="J7800" i="1"/>
  <c r="P7800" i="1"/>
  <c r="Q7800" i="1" l="1"/>
  <c r="R7800" i="1" s="1"/>
  <c r="J7799" i="1"/>
  <c r="P7799" i="1"/>
  <c r="Q7799" i="1" l="1"/>
  <c r="R7799" i="1" s="1"/>
  <c r="J7798" i="1"/>
  <c r="P7798" i="1"/>
  <c r="Q7798" i="1" l="1"/>
  <c r="R7798" i="1" s="1"/>
  <c r="J7797" i="1"/>
  <c r="P7797" i="1"/>
  <c r="Q7797" i="1" l="1"/>
  <c r="R7797" i="1" s="1"/>
  <c r="J7796" i="1"/>
  <c r="P7796" i="1"/>
  <c r="Q7796" i="1" l="1"/>
  <c r="R7796" i="1" s="1"/>
  <c r="J7795" i="1"/>
  <c r="P7795" i="1"/>
  <c r="Q7795" i="1" l="1"/>
  <c r="R7795" i="1" s="1"/>
  <c r="J7794" i="1"/>
  <c r="P7794" i="1"/>
  <c r="Q7794" i="1" l="1"/>
  <c r="R7794" i="1" s="1"/>
  <c r="J7793" i="1"/>
  <c r="P7793" i="1"/>
  <c r="J7792" i="1" l="1"/>
  <c r="P7792" i="1"/>
  <c r="Q7792" i="1" s="1"/>
  <c r="R7792" i="1" s="1"/>
  <c r="Q7793" i="1"/>
  <c r="R7793" i="1" s="1"/>
  <c r="J7791" i="1" l="1"/>
  <c r="P7791" i="1"/>
  <c r="Q7791" i="1" l="1"/>
  <c r="R7791" i="1" s="1"/>
  <c r="J7790" i="1"/>
  <c r="P7790" i="1"/>
  <c r="Q7790" i="1" s="1"/>
  <c r="R7790" i="1" s="1"/>
  <c r="J7789" i="1" l="1"/>
  <c r="P7789" i="1"/>
  <c r="Q7789" i="1" l="1"/>
  <c r="R7789" i="1" s="1"/>
  <c r="J7788" i="1"/>
  <c r="P7788" i="1"/>
  <c r="Q7788" i="1" s="1"/>
  <c r="R7788" i="1" s="1"/>
  <c r="J7787" i="1" l="1"/>
  <c r="P7787" i="1"/>
  <c r="Q7787" i="1" l="1"/>
  <c r="R7787" i="1" s="1"/>
  <c r="J7786" i="1"/>
  <c r="P7786" i="1"/>
  <c r="Q7786" i="1" s="1"/>
  <c r="R7786" i="1" s="1"/>
  <c r="J7785" i="1" l="1"/>
  <c r="P7785" i="1"/>
  <c r="J7784" i="1" l="1"/>
  <c r="P7784" i="1"/>
  <c r="Q7785" i="1"/>
  <c r="R7785" i="1" s="1"/>
  <c r="Q7784" i="1" l="1"/>
  <c r="R7784" i="1" s="1"/>
  <c r="J7783" i="1"/>
  <c r="P7783" i="1"/>
  <c r="Q7783" i="1" l="1"/>
  <c r="R7783" i="1" s="1"/>
  <c r="J7782" i="1"/>
  <c r="P7782" i="1"/>
  <c r="Q7782" i="1" s="1"/>
  <c r="R7782" i="1" s="1"/>
  <c r="J7781" i="1" l="1"/>
  <c r="P7781" i="1"/>
  <c r="Q7781" i="1" l="1"/>
  <c r="R7781" i="1" s="1"/>
  <c r="J7780" i="1"/>
  <c r="P7780" i="1"/>
  <c r="Q7780" i="1" s="1"/>
  <c r="R7780" i="1" s="1"/>
  <c r="J7779" i="1" l="1"/>
  <c r="P7779" i="1"/>
  <c r="Q7779" i="1" l="1"/>
  <c r="R7779" i="1"/>
  <c r="J7778" i="1"/>
  <c r="P7778" i="1"/>
  <c r="Q7778" i="1" s="1"/>
  <c r="R7778" i="1" s="1"/>
  <c r="J7777" i="1" l="1"/>
  <c r="P7777" i="1"/>
  <c r="Q7777" i="1" l="1"/>
  <c r="R7777" i="1" s="1"/>
  <c r="J7776" i="1"/>
  <c r="P7776" i="1"/>
  <c r="Q7776" i="1" s="1"/>
  <c r="R7776" i="1" s="1"/>
  <c r="J7775" i="1" l="1"/>
  <c r="P7775" i="1"/>
  <c r="Q7775" i="1" l="1"/>
  <c r="R7775" i="1" s="1"/>
  <c r="J7774" i="1"/>
  <c r="P7774" i="1"/>
  <c r="Q7774" i="1" s="1"/>
  <c r="R7774" i="1" s="1"/>
  <c r="J7773" i="1" l="1"/>
  <c r="P7773" i="1"/>
  <c r="Q7773" i="1" l="1"/>
  <c r="R7773" i="1" s="1"/>
  <c r="J7772" i="1"/>
  <c r="P7772" i="1"/>
  <c r="Q7772" i="1" l="1"/>
  <c r="R7772" i="1" s="1"/>
  <c r="J7771" i="1"/>
  <c r="P7771" i="1"/>
  <c r="Q7771" i="1" l="1"/>
  <c r="R7771" i="1" s="1"/>
  <c r="J7770" i="1"/>
  <c r="P7770" i="1"/>
  <c r="Q7770" i="1" s="1"/>
  <c r="R7770" i="1" s="1"/>
  <c r="J7769" i="1" l="1"/>
  <c r="P7769" i="1"/>
  <c r="Q7769" i="1" l="1"/>
  <c r="R7769" i="1" s="1"/>
  <c r="J7768" i="1"/>
  <c r="P7768" i="1"/>
  <c r="Q7768" i="1" s="1"/>
  <c r="R7768" i="1" s="1"/>
  <c r="J7767" i="1" l="1"/>
  <c r="P7767" i="1"/>
  <c r="Q7767" i="1" l="1"/>
  <c r="R7767" i="1" s="1"/>
  <c r="J7766" i="1"/>
  <c r="P7766" i="1"/>
  <c r="Q7766" i="1" s="1"/>
  <c r="R7766" i="1" s="1"/>
  <c r="J7765" i="1" l="1"/>
  <c r="P7765" i="1"/>
  <c r="Q7765" i="1" l="1"/>
  <c r="R7765" i="1" s="1"/>
  <c r="J7764" i="1"/>
  <c r="P7764" i="1"/>
  <c r="J7763" i="1" l="1"/>
  <c r="P7763" i="1"/>
  <c r="Q7764" i="1"/>
  <c r="R7764" i="1" s="1"/>
  <c r="Q7763" i="1" l="1"/>
  <c r="R7763" i="1" s="1"/>
  <c r="J7762" i="1"/>
  <c r="P7762" i="1"/>
  <c r="Q7762" i="1" l="1"/>
  <c r="R7762" i="1" s="1"/>
  <c r="J7761" i="1"/>
  <c r="P7761" i="1"/>
  <c r="J7760" i="1" l="1"/>
  <c r="P7760" i="1"/>
  <c r="Q7760" i="1" s="1"/>
  <c r="R7760" i="1" s="1"/>
  <c r="Q7761" i="1"/>
  <c r="R7761" i="1" s="1"/>
  <c r="J7759" i="1" l="1"/>
  <c r="P7759" i="1"/>
  <c r="Q7759" i="1" l="1"/>
  <c r="R7759" i="1" s="1"/>
  <c r="J7758" i="1"/>
  <c r="P7758" i="1"/>
  <c r="Q7758" i="1" s="1"/>
  <c r="R7758" i="1" s="1"/>
  <c r="J7757" i="1" l="1"/>
  <c r="P7757" i="1"/>
  <c r="Q7757" i="1" l="1"/>
  <c r="R7757" i="1" s="1"/>
  <c r="J7756" i="1"/>
  <c r="P7756" i="1"/>
  <c r="Q7756" i="1" s="1"/>
  <c r="R7756" i="1" s="1"/>
  <c r="J7755" i="1" l="1"/>
  <c r="P7755" i="1"/>
  <c r="Q7755" i="1" l="1"/>
  <c r="R7755" i="1" s="1"/>
  <c r="J7754" i="1"/>
  <c r="P7754" i="1"/>
  <c r="Q7754" i="1" s="1"/>
  <c r="R7754" i="1" s="1"/>
  <c r="J7753" i="1" l="1"/>
  <c r="P7753" i="1"/>
  <c r="Q7753" i="1" l="1"/>
  <c r="R7753" i="1" s="1"/>
  <c r="J7752" i="1"/>
  <c r="P7752" i="1"/>
  <c r="J7751" i="1" l="1"/>
  <c r="P7751" i="1"/>
  <c r="Q7752" i="1"/>
  <c r="R7752" i="1" s="1"/>
  <c r="Q7751" i="1" l="1"/>
  <c r="R7751" i="1" s="1"/>
  <c r="J7750" i="1"/>
  <c r="P7750" i="1"/>
  <c r="Q7750" i="1" l="1"/>
  <c r="R7750" i="1" s="1"/>
  <c r="J7749" i="1"/>
  <c r="P7749" i="1"/>
  <c r="Q7749" i="1" l="1"/>
  <c r="R7749" i="1" s="1"/>
  <c r="J7748" i="1"/>
  <c r="P7748" i="1"/>
  <c r="Q7748" i="1" s="1"/>
  <c r="R7748" i="1" s="1"/>
  <c r="J7747" i="1" l="1"/>
  <c r="P7747" i="1"/>
  <c r="Q7747" i="1" l="1"/>
  <c r="R7747" i="1" s="1"/>
  <c r="J7746" i="1"/>
  <c r="P7746" i="1"/>
  <c r="Q7746" i="1" s="1"/>
  <c r="R7746" i="1" s="1"/>
  <c r="J7745" i="1" l="1"/>
  <c r="P7745" i="1"/>
  <c r="Q7745" i="1" l="1"/>
  <c r="R7745" i="1" s="1"/>
  <c r="J7744" i="1"/>
  <c r="P7744" i="1"/>
  <c r="Q7744" i="1" s="1"/>
  <c r="R7744" i="1" s="1"/>
  <c r="J7743" i="1" l="1"/>
  <c r="P7743" i="1"/>
  <c r="Q7743" i="1" l="1"/>
  <c r="R7743" i="1" s="1"/>
  <c r="J7742" i="1"/>
  <c r="P7742" i="1"/>
  <c r="Q7742" i="1" s="1"/>
  <c r="R7742" i="1" s="1"/>
  <c r="J7741" i="1" l="1"/>
  <c r="P7741" i="1"/>
  <c r="Q7741" i="1" l="1"/>
  <c r="R7741" i="1" s="1"/>
  <c r="J7740" i="1"/>
  <c r="P7740" i="1"/>
  <c r="J7739" i="1" l="1"/>
  <c r="P7739" i="1"/>
  <c r="Q7740" i="1"/>
  <c r="R7740" i="1" s="1"/>
  <c r="Q7739" i="1" l="1"/>
  <c r="R7739" i="1" s="1"/>
  <c r="J7738" i="1"/>
  <c r="P7738" i="1"/>
  <c r="Q7738" i="1" s="1"/>
  <c r="R7738" i="1" s="1"/>
  <c r="J7737" i="1" l="1"/>
  <c r="P7737" i="1"/>
  <c r="Q7737" i="1" l="1"/>
  <c r="R7737" i="1" s="1"/>
  <c r="J7736" i="1"/>
  <c r="P7736" i="1"/>
  <c r="Q7736" i="1" s="1"/>
  <c r="R7736" i="1" s="1"/>
  <c r="J7735" i="1" l="1"/>
  <c r="P7735" i="1"/>
  <c r="Q7735" i="1" l="1"/>
  <c r="R7735" i="1"/>
  <c r="J7734" i="1"/>
  <c r="P7734" i="1"/>
  <c r="Q7734" i="1" l="1"/>
  <c r="R7734" i="1" s="1"/>
  <c r="J7733" i="1"/>
  <c r="P7733" i="1"/>
  <c r="Q7733" i="1" l="1"/>
  <c r="R7733" i="1" s="1"/>
  <c r="J7732" i="1"/>
  <c r="P7732" i="1"/>
  <c r="Q7732" i="1" s="1"/>
  <c r="R7732" i="1" s="1"/>
  <c r="J7731" i="1" l="1"/>
  <c r="P7731" i="1"/>
  <c r="Q7731" i="1" l="1"/>
  <c r="R7731" i="1" s="1"/>
  <c r="J7730" i="1"/>
  <c r="P7730" i="1"/>
  <c r="Q7730" i="1" s="1"/>
  <c r="R7730" i="1" s="1"/>
  <c r="J7729" i="1" l="1"/>
  <c r="P7729" i="1"/>
  <c r="Q7729" i="1" l="1"/>
  <c r="R7729" i="1" s="1"/>
  <c r="J7728" i="1"/>
  <c r="P7728" i="1"/>
  <c r="Q7728" i="1" s="1"/>
  <c r="R7728" i="1" s="1"/>
  <c r="J7727" i="1" l="1"/>
  <c r="P7727" i="1"/>
  <c r="Q7727" i="1" l="1"/>
  <c r="R7727" i="1" s="1"/>
  <c r="J7726" i="1"/>
  <c r="P7726" i="1"/>
  <c r="Q7726" i="1" s="1"/>
  <c r="R7726" i="1" s="1"/>
  <c r="J7725" i="1" l="1"/>
  <c r="P7725" i="1"/>
  <c r="Q7725" i="1" l="1"/>
  <c r="R7725" i="1" s="1"/>
  <c r="J7724" i="1"/>
  <c r="P7724" i="1"/>
  <c r="Q7724" i="1" s="1"/>
  <c r="R7724" i="1" s="1"/>
  <c r="J7723" i="1" l="1"/>
  <c r="P7723" i="1"/>
  <c r="Q7723" i="1" l="1"/>
  <c r="R7723" i="1" s="1"/>
  <c r="J7722" i="1"/>
  <c r="P7722" i="1"/>
  <c r="Q7722" i="1" s="1"/>
  <c r="R7722" i="1" s="1"/>
  <c r="J7721" i="1" l="1"/>
  <c r="P7721" i="1"/>
  <c r="Q7721" i="1" l="1"/>
  <c r="R7721" i="1" s="1"/>
  <c r="J7720" i="1"/>
  <c r="P7720" i="1"/>
  <c r="J7719" i="1" l="1"/>
  <c r="P7719" i="1"/>
  <c r="Q7720" i="1"/>
  <c r="R7720" i="1" s="1"/>
  <c r="Q7719" i="1" l="1"/>
  <c r="R7719" i="1" s="1"/>
  <c r="J7718" i="1"/>
  <c r="P7718" i="1"/>
  <c r="J7717" i="1" l="1"/>
  <c r="P7717" i="1"/>
  <c r="Q7718" i="1"/>
  <c r="R7718" i="1" s="1"/>
  <c r="Q7717" i="1" l="1"/>
  <c r="R7717" i="1" s="1"/>
  <c r="J7716" i="1"/>
  <c r="P7716" i="1"/>
  <c r="Q7716" i="1" l="1"/>
  <c r="R7716" i="1" s="1"/>
  <c r="J7715" i="1"/>
  <c r="P7715" i="1"/>
  <c r="J7714" i="1" l="1"/>
  <c r="P7714" i="1"/>
  <c r="Q7715" i="1"/>
  <c r="R7715" i="1" s="1"/>
  <c r="Q7714" i="1" l="1"/>
  <c r="R7714" i="1" s="1"/>
  <c r="J7713" i="1"/>
  <c r="P7713" i="1"/>
  <c r="Q7713" i="1" l="1"/>
  <c r="R7713" i="1" s="1"/>
  <c r="J7712" i="1"/>
  <c r="P7712" i="1"/>
  <c r="Q7712" i="1" s="1"/>
  <c r="R7712" i="1" s="1"/>
  <c r="J7711" i="1" l="1"/>
  <c r="P7711" i="1"/>
  <c r="Q7711" i="1" l="1"/>
  <c r="R7711" i="1" s="1"/>
  <c r="J7710" i="1"/>
  <c r="P7710" i="1"/>
  <c r="Q7710" i="1" s="1"/>
  <c r="R7710" i="1" s="1"/>
  <c r="J7709" i="1" l="1"/>
  <c r="P7709" i="1"/>
  <c r="Q7709" i="1" l="1"/>
  <c r="R7709" i="1" s="1"/>
  <c r="J7708" i="1"/>
  <c r="P7708" i="1"/>
  <c r="Q7708" i="1" s="1"/>
  <c r="R7708" i="1" s="1"/>
  <c r="J7707" i="1" l="1"/>
  <c r="P7707" i="1"/>
  <c r="Q7707" i="1" l="1"/>
  <c r="R7707" i="1" s="1"/>
  <c r="J7706" i="1"/>
  <c r="P7706" i="1"/>
  <c r="Q7706" i="1" s="1"/>
  <c r="R7706" i="1" s="1"/>
  <c r="J7705" i="1" l="1"/>
  <c r="P7705" i="1"/>
  <c r="Q7705" i="1" l="1"/>
  <c r="R7705" i="1" s="1"/>
  <c r="J7704" i="1"/>
  <c r="P7704" i="1"/>
  <c r="J7703" i="1" l="1"/>
  <c r="P7703" i="1"/>
  <c r="Q7704" i="1"/>
  <c r="R7704" i="1" s="1"/>
  <c r="Q7703" i="1" l="1"/>
  <c r="R7703" i="1" s="1"/>
  <c r="J7702" i="1"/>
  <c r="P7702" i="1"/>
  <c r="Q7702" i="1" l="1"/>
  <c r="R7702" i="1" s="1"/>
  <c r="J7701" i="1"/>
  <c r="P7701" i="1"/>
  <c r="J7700" i="1" l="1"/>
  <c r="P7700" i="1"/>
  <c r="Q7700" i="1" s="1"/>
  <c r="R7700" i="1" s="1"/>
  <c r="Q7701" i="1"/>
  <c r="R7701" i="1" s="1"/>
  <c r="J7699" i="1" l="1"/>
  <c r="P7699" i="1"/>
  <c r="Q7699" i="1" l="1"/>
  <c r="R7699" i="1" s="1"/>
  <c r="J7698" i="1"/>
  <c r="P7698" i="1"/>
  <c r="Q7698" i="1" l="1"/>
  <c r="R7698" i="1"/>
  <c r="J7697" i="1"/>
  <c r="P7697" i="1"/>
  <c r="J7696" i="1" l="1"/>
  <c r="P7696" i="1"/>
  <c r="Q7696" i="1" s="1"/>
  <c r="R7696" i="1" s="1"/>
  <c r="Q7697" i="1"/>
  <c r="R7697" i="1" s="1"/>
  <c r="J7695" i="1" l="1"/>
  <c r="P7695" i="1"/>
  <c r="Q7695" i="1" l="1"/>
  <c r="R7695" i="1" s="1"/>
  <c r="J7694" i="1"/>
  <c r="P7694" i="1"/>
  <c r="Q7694" i="1" s="1"/>
  <c r="R7694" i="1" s="1"/>
  <c r="J7693" i="1" l="1"/>
  <c r="P7693" i="1"/>
  <c r="Q7693" i="1" l="1"/>
  <c r="R7693" i="1"/>
  <c r="J7692" i="1"/>
  <c r="P7692" i="1"/>
  <c r="Q7692" i="1" l="1"/>
  <c r="R7692" i="1"/>
  <c r="J7691" i="1"/>
  <c r="P7691" i="1"/>
  <c r="Q7691" i="1" l="1"/>
  <c r="R7691" i="1" s="1"/>
  <c r="J7690" i="1"/>
  <c r="P7690" i="1"/>
  <c r="Q7690" i="1" s="1"/>
  <c r="R7690" i="1" s="1"/>
  <c r="J7689" i="1" l="1"/>
  <c r="P7689" i="1"/>
  <c r="Q7689" i="1" l="1"/>
  <c r="R7689" i="1" s="1"/>
  <c r="J7688" i="1"/>
  <c r="P7688" i="1"/>
  <c r="Q7688" i="1" l="1"/>
  <c r="R7688" i="1" s="1"/>
  <c r="J7687" i="1"/>
  <c r="P7687" i="1"/>
  <c r="J7686" i="1" l="1"/>
  <c r="P7686" i="1"/>
  <c r="Q7686" i="1" s="1"/>
  <c r="R7686" i="1" s="1"/>
  <c r="Q7687" i="1"/>
  <c r="R7687" i="1" s="1"/>
  <c r="J7685" i="1" l="1"/>
  <c r="P7685" i="1"/>
  <c r="Q7685" i="1" l="1"/>
  <c r="R7685" i="1" s="1"/>
  <c r="J7684" i="1"/>
  <c r="P7684" i="1"/>
  <c r="Q7684" i="1" s="1"/>
  <c r="R7684" i="1" s="1"/>
  <c r="J7683" i="1" l="1"/>
  <c r="P7683" i="1"/>
  <c r="Q7683" i="1" l="1"/>
  <c r="R7683" i="1" s="1"/>
  <c r="J7682" i="1"/>
  <c r="P7682" i="1"/>
  <c r="J7681" i="1" l="1"/>
  <c r="P7681" i="1"/>
  <c r="Q7682" i="1"/>
  <c r="R7682" i="1" s="1"/>
  <c r="Q7681" i="1" l="1"/>
  <c r="R7681" i="1" s="1"/>
  <c r="J7680" i="1"/>
  <c r="P7680" i="1"/>
  <c r="Q7680" i="1" s="1"/>
  <c r="R7680" i="1" s="1"/>
  <c r="J7679" i="1" l="1"/>
  <c r="P7679" i="1"/>
  <c r="Q7679" i="1" l="1"/>
  <c r="R7679" i="1" s="1"/>
  <c r="J7678" i="1"/>
  <c r="P7678" i="1"/>
  <c r="Q7678" i="1" s="1"/>
  <c r="R7678" i="1" s="1"/>
  <c r="J7677" i="1" l="1"/>
  <c r="P7677" i="1"/>
  <c r="Q7677" i="1" l="1"/>
  <c r="R7677" i="1" s="1"/>
  <c r="J7676" i="1"/>
  <c r="P7676" i="1"/>
  <c r="Q7676" i="1" s="1"/>
  <c r="R7676" i="1" s="1"/>
  <c r="J7675" i="1" l="1"/>
  <c r="P7675" i="1"/>
  <c r="Q7675" i="1" l="1"/>
  <c r="R7675" i="1" s="1"/>
  <c r="J7674" i="1"/>
  <c r="P7674" i="1"/>
  <c r="Q7674" i="1" s="1"/>
  <c r="R7674" i="1" s="1"/>
  <c r="J7673" i="1" l="1"/>
  <c r="P7673" i="1"/>
  <c r="Q7673" i="1" l="1"/>
  <c r="R7673" i="1" s="1"/>
  <c r="J7672" i="1"/>
  <c r="P7672" i="1"/>
  <c r="J7671" i="1" l="1"/>
  <c r="P7671" i="1"/>
  <c r="Q7672" i="1"/>
  <c r="R7672" i="1" s="1"/>
  <c r="Q7671" i="1" l="1"/>
  <c r="R7671" i="1" s="1"/>
  <c r="J7670" i="1"/>
  <c r="P7670" i="1"/>
  <c r="Q7670" i="1" s="1"/>
  <c r="R7670" i="1" s="1"/>
  <c r="J7669" i="1" l="1"/>
  <c r="P7669" i="1"/>
  <c r="Q7669" i="1" l="1"/>
  <c r="R7669" i="1" s="1"/>
  <c r="J7668" i="1"/>
  <c r="P7668" i="1"/>
  <c r="Q7668" i="1" s="1"/>
  <c r="R7668" i="1" s="1"/>
  <c r="J7667" i="1" l="1"/>
  <c r="P7667" i="1"/>
  <c r="Q7667" i="1" l="1"/>
  <c r="R7667" i="1" s="1"/>
  <c r="J7666" i="1"/>
  <c r="P7666" i="1"/>
  <c r="J7665" i="1" l="1"/>
  <c r="P7665" i="1"/>
  <c r="Q7666" i="1"/>
  <c r="R7666" i="1" s="1"/>
  <c r="Q7665" i="1" l="1"/>
  <c r="R7665" i="1" s="1"/>
  <c r="J7664" i="1"/>
  <c r="P7664" i="1"/>
  <c r="Q7664" i="1" s="1"/>
  <c r="R7664" i="1" s="1"/>
  <c r="J7663" i="1" l="1"/>
  <c r="P7663" i="1"/>
  <c r="Q7663" i="1" l="1"/>
  <c r="R7663" i="1" s="1"/>
  <c r="J7662" i="1"/>
  <c r="P7662" i="1"/>
  <c r="Q7662" i="1" s="1"/>
  <c r="R7662" i="1" s="1"/>
  <c r="J7661" i="1" l="1"/>
  <c r="P7661" i="1"/>
  <c r="Q7661" i="1" l="1"/>
  <c r="R7661" i="1" s="1"/>
  <c r="J7660" i="1"/>
  <c r="P7660" i="1"/>
  <c r="J7659" i="1" l="1"/>
  <c r="P7659" i="1"/>
  <c r="Q7660" i="1"/>
  <c r="R7660" i="1" s="1"/>
  <c r="Q7659" i="1" l="1"/>
  <c r="R7659" i="1" s="1"/>
  <c r="J7658" i="1"/>
  <c r="P7658" i="1"/>
  <c r="Q7658" i="1" s="1"/>
  <c r="R7658" i="1" s="1"/>
  <c r="J7657" i="1" l="1"/>
  <c r="P7657" i="1"/>
  <c r="Q7657" i="1" l="1"/>
  <c r="R7657" i="1" s="1"/>
  <c r="J7656" i="1"/>
  <c r="P7656" i="1"/>
  <c r="Q7656" i="1" l="1"/>
  <c r="R7656" i="1" s="1"/>
  <c r="J7655" i="1"/>
  <c r="P7655" i="1"/>
  <c r="J7654" i="1" l="1"/>
  <c r="P7654" i="1"/>
  <c r="Q7654" i="1" s="1"/>
  <c r="R7654" i="1" s="1"/>
  <c r="Q7655" i="1"/>
  <c r="R7655" i="1" s="1"/>
  <c r="J7653" i="1" l="1"/>
  <c r="P7653" i="1"/>
  <c r="Q7653" i="1" l="1"/>
  <c r="R7653" i="1"/>
  <c r="J7652" i="1"/>
  <c r="P7652" i="1"/>
  <c r="Q7652" i="1" l="1"/>
  <c r="R7652" i="1" s="1"/>
  <c r="J7651" i="1"/>
  <c r="P7651" i="1"/>
  <c r="Q7651" i="1" l="1"/>
  <c r="R7651" i="1"/>
  <c r="J7650" i="1"/>
  <c r="P7650" i="1"/>
  <c r="Q7650" i="1" l="1"/>
  <c r="R7650" i="1"/>
  <c r="J7649" i="1"/>
  <c r="P7649" i="1"/>
  <c r="Q7649" i="1" l="1"/>
  <c r="R7649" i="1" s="1"/>
  <c r="J7648" i="1"/>
  <c r="P7648" i="1"/>
  <c r="Q7648" i="1" s="1"/>
  <c r="R7648" i="1" s="1"/>
  <c r="J7647" i="1" l="1"/>
  <c r="P7647" i="1"/>
  <c r="Q7647" i="1" l="1"/>
  <c r="R7647" i="1"/>
  <c r="J7646" i="1"/>
  <c r="P7646" i="1"/>
  <c r="Q7646" i="1" s="1"/>
  <c r="R7646" i="1" s="1"/>
  <c r="J7645" i="1" l="1"/>
  <c r="P7645" i="1"/>
  <c r="Q7645" i="1" l="1"/>
  <c r="R7645" i="1" s="1"/>
  <c r="J7644" i="1"/>
  <c r="P7644" i="1"/>
  <c r="Q7644" i="1" l="1"/>
  <c r="R7644" i="1" s="1"/>
  <c r="J7643" i="1"/>
  <c r="P7643" i="1"/>
  <c r="Q7643" i="1" l="1"/>
  <c r="R7643" i="1" s="1"/>
  <c r="J7642" i="1"/>
  <c r="P7642" i="1"/>
  <c r="Q7642" i="1" s="1"/>
  <c r="R7642" i="1" s="1"/>
  <c r="J7641" i="1" l="1"/>
  <c r="P7641" i="1"/>
  <c r="Q7641" i="1" l="1"/>
  <c r="R7641" i="1" s="1"/>
  <c r="J7640" i="1"/>
  <c r="P7640" i="1"/>
  <c r="Q7640" i="1" s="1"/>
  <c r="R7640" i="1" s="1"/>
  <c r="J7639" i="1" l="1"/>
  <c r="P7639" i="1"/>
  <c r="Q7639" i="1" l="1"/>
  <c r="R7639" i="1" s="1"/>
  <c r="J7638" i="1"/>
  <c r="P7638" i="1"/>
  <c r="Q7638" i="1" s="1"/>
  <c r="R7638" i="1" s="1"/>
  <c r="J7637" i="1" l="1"/>
  <c r="P7637" i="1"/>
  <c r="Q7637" i="1" l="1"/>
  <c r="R7637" i="1" s="1"/>
  <c r="J7636" i="1"/>
  <c r="P7636" i="1"/>
  <c r="Q7636" i="1" s="1"/>
  <c r="R7636" i="1" s="1"/>
  <c r="J7635" i="1" l="1"/>
  <c r="P7635" i="1"/>
  <c r="Q7635" i="1" l="1"/>
  <c r="R7635" i="1" s="1"/>
  <c r="J7634" i="1"/>
  <c r="P7634" i="1"/>
  <c r="Q7634" i="1" l="1"/>
  <c r="R7634" i="1" s="1"/>
  <c r="J7633" i="1"/>
  <c r="P7633" i="1"/>
  <c r="Q7633" i="1" l="1"/>
  <c r="R7633" i="1" s="1"/>
  <c r="J7632" i="1"/>
  <c r="P7632" i="1"/>
  <c r="Q7632" i="1" s="1"/>
  <c r="R7632" i="1" s="1"/>
  <c r="J7631" i="1" l="1"/>
  <c r="P7631" i="1"/>
  <c r="Q7631" i="1" l="1"/>
  <c r="R7631" i="1" s="1"/>
  <c r="J7630" i="1"/>
  <c r="P7630" i="1"/>
  <c r="Q7630" i="1" s="1"/>
  <c r="R7630" i="1" s="1"/>
  <c r="J7629" i="1" l="1"/>
  <c r="P7629" i="1"/>
  <c r="Q7629" i="1" l="1"/>
  <c r="R7629" i="1" s="1"/>
  <c r="J7628" i="1"/>
  <c r="P7628" i="1"/>
  <c r="Q7628" i="1" s="1"/>
  <c r="R7628" i="1" s="1"/>
  <c r="J7627" i="1" l="1"/>
  <c r="P7627" i="1"/>
  <c r="Q7627" i="1" l="1"/>
  <c r="R7627" i="1" s="1"/>
  <c r="J7626" i="1"/>
  <c r="P7626" i="1"/>
  <c r="Q7626" i="1" s="1"/>
  <c r="R7626" i="1" s="1"/>
  <c r="J7625" i="1" l="1"/>
  <c r="P7625" i="1"/>
  <c r="Q7625" i="1" l="1"/>
  <c r="R7625" i="1" s="1"/>
  <c r="J7624" i="1"/>
  <c r="P7624" i="1"/>
  <c r="Q7624" i="1" s="1"/>
  <c r="R7624" i="1" s="1"/>
  <c r="J7623" i="1" l="1"/>
  <c r="P7623" i="1"/>
  <c r="Q7623" i="1" l="1"/>
  <c r="R7623" i="1" s="1"/>
  <c r="J7622" i="1"/>
  <c r="P7622" i="1"/>
  <c r="Q7622" i="1" s="1"/>
  <c r="R7622" i="1" s="1"/>
  <c r="J7621" i="1" l="1"/>
  <c r="P7621" i="1"/>
  <c r="Q7621" i="1" l="1"/>
  <c r="R7621" i="1" s="1"/>
  <c r="J7620" i="1"/>
  <c r="P7620" i="1"/>
  <c r="Q7620" i="1" s="1"/>
  <c r="R7620" i="1" s="1"/>
  <c r="J7619" i="1" l="1"/>
  <c r="P7619" i="1"/>
  <c r="Q7619" i="1" l="1"/>
  <c r="R7619" i="1" s="1"/>
  <c r="J7618" i="1"/>
  <c r="P7618" i="1"/>
  <c r="Q7618" i="1" s="1"/>
  <c r="R7618" i="1" s="1"/>
  <c r="J7617" i="1" l="1"/>
  <c r="P7617" i="1"/>
  <c r="Q7617" i="1" l="1"/>
  <c r="R7617" i="1" s="1"/>
  <c r="J7616" i="1"/>
  <c r="P7616" i="1"/>
  <c r="Q7616" i="1" s="1"/>
  <c r="R7616" i="1" s="1"/>
  <c r="J7615" i="1" l="1"/>
  <c r="P7615" i="1"/>
  <c r="Q7615" i="1" l="1"/>
  <c r="R7615" i="1" s="1"/>
  <c r="J7614" i="1"/>
  <c r="P7614" i="1"/>
  <c r="Q7614" i="1" s="1"/>
  <c r="R7614" i="1" s="1"/>
  <c r="J7613" i="1" l="1"/>
  <c r="P7613" i="1"/>
  <c r="Q7613" i="1" l="1"/>
  <c r="R7613" i="1" s="1"/>
  <c r="J7612" i="1"/>
  <c r="P7612" i="1"/>
  <c r="Q7612" i="1" l="1"/>
  <c r="R7612" i="1" s="1"/>
  <c r="J7611" i="1"/>
  <c r="P7611" i="1"/>
  <c r="J7610" i="1" l="1"/>
  <c r="P7610" i="1"/>
  <c r="Q7610" i="1" s="1"/>
  <c r="R7610" i="1" s="1"/>
  <c r="Q7611" i="1"/>
  <c r="R7611" i="1" s="1"/>
  <c r="J7609" i="1" l="1"/>
  <c r="P7609" i="1"/>
  <c r="Q7609" i="1" l="1"/>
  <c r="R7609" i="1" s="1"/>
  <c r="J7608" i="1"/>
  <c r="P7608" i="1"/>
  <c r="Q7608" i="1" l="1"/>
  <c r="R7608" i="1" s="1"/>
  <c r="J7607" i="1"/>
  <c r="P7607" i="1"/>
  <c r="Q7607" i="1" l="1"/>
  <c r="R7607" i="1" s="1"/>
  <c r="J7606" i="1"/>
  <c r="P7606" i="1"/>
  <c r="Q7606" i="1" l="1"/>
  <c r="R7606" i="1" s="1"/>
  <c r="J7605" i="1"/>
  <c r="P7605" i="1"/>
  <c r="Q7605" i="1" l="1"/>
  <c r="R7605" i="1" s="1"/>
  <c r="J7604" i="1"/>
  <c r="P7604" i="1"/>
  <c r="Q7604" i="1" l="1"/>
  <c r="R7604" i="1" s="1"/>
  <c r="J7603" i="1"/>
  <c r="P7603" i="1"/>
  <c r="Q7603" i="1" l="1"/>
  <c r="R7603" i="1" s="1"/>
  <c r="J7602" i="1"/>
  <c r="P7602" i="1"/>
  <c r="Q7602" i="1" s="1"/>
  <c r="R7602" i="1" s="1"/>
  <c r="J7601" i="1" l="1"/>
  <c r="P7601" i="1"/>
  <c r="Q7601" i="1" l="1"/>
  <c r="R7601" i="1" s="1"/>
  <c r="J7600" i="1"/>
  <c r="P7600" i="1"/>
  <c r="Q7600" i="1" s="1"/>
  <c r="R7600" i="1" s="1"/>
  <c r="J7599" i="1" l="1"/>
  <c r="P7599" i="1"/>
  <c r="Q7599" i="1" l="1"/>
  <c r="R7599" i="1" s="1"/>
  <c r="J7598" i="1"/>
  <c r="P7598" i="1"/>
  <c r="Q7598" i="1" s="1"/>
  <c r="R7598" i="1" s="1"/>
  <c r="J7597" i="1" l="1"/>
  <c r="P7597" i="1"/>
  <c r="Q7597" i="1" l="1"/>
  <c r="R7597" i="1" s="1"/>
  <c r="J7596" i="1"/>
  <c r="P7596" i="1"/>
  <c r="Q7596" i="1" s="1"/>
  <c r="R7596" i="1" s="1"/>
  <c r="J7595" i="1" l="1"/>
  <c r="P7595" i="1"/>
  <c r="Q7595" i="1" l="1"/>
  <c r="R7595" i="1" s="1"/>
  <c r="J7594" i="1"/>
  <c r="P7594" i="1"/>
  <c r="Q7594" i="1" s="1"/>
  <c r="R7594" i="1" s="1"/>
  <c r="J7593" i="1" l="1"/>
  <c r="P7593" i="1"/>
  <c r="Q7593" i="1" l="1"/>
  <c r="R7593" i="1" s="1"/>
  <c r="J7592" i="1"/>
  <c r="P7592" i="1"/>
  <c r="Q7592" i="1" l="1"/>
  <c r="R7592" i="1" s="1"/>
  <c r="J7591" i="1"/>
  <c r="P7591" i="1"/>
  <c r="Q7591" i="1" l="1"/>
  <c r="R7591" i="1" s="1"/>
  <c r="J7590" i="1"/>
  <c r="P7590" i="1"/>
  <c r="Q7590" i="1" s="1"/>
  <c r="R7590" i="1" s="1"/>
  <c r="J7589" i="1" l="1"/>
  <c r="P7589" i="1"/>
  <c r="Q7589" i="1" l="1"/>
  <c r="R7589" i="1" s="1"/>
  <c r="J7588" i="1"/>
  <c r="P7588" i="1"/>
  <c r="Q7588" i="1" s="1"/>
  <c r="R7588" i="1" s="1"/>
  <c r="J7587" i="1" l="1"/>
  <c r="P7587" i="1"/>
  <c r="Q7587" i="1" l="1"/>
  <c r="R7587" i="1" s="1"/>
  <c r="J7586" i="1"/>
  <c r="P7586" i="1"/>
  <c r="Q7586" i="1" l="1"/>
  <c r="R7586" i="1" s="1"/>
  <c r="J7585" i="1"/>
  <c r="P7585" i="1"/>
  <c r="Q7585" i="1" l="1"/>
  <c r="R7585" i="1" s="1"/>
  <c r="J7584" i="1"/>
  <c r="P7584" i="1"/>
  <c r="Q7584" i="1" s="1"/>
  <c r="R7584" i="1" s="1"/>
  <c r="J7583" i="1" l="1"/>
  <c r="P7583" i="1"/>
  <c r="Q7583" i="1" l="1"/>
  <c r="R7583" i="1" s="1"/>
  <c r="J7582" i="1"/>
  <c r="P7582" i="1"/>
  <c r="Q7582" i="1" s="1"/>
  <c r="R7582" i="1" s="1"/>
  <c r="J7581" i="1" l="1"/>
  <c r="P7581" i="1"/>
  <c r="Q7581" i="1" l="1"/>
  <c r="R7581" i="1" s="1"/>
  <c r="J7580" i="1"/>
  <c r="P7580" i="1"/>
  <c r="Q7580" i="1" l="1"/>
  <c r="R7580" i="1" s="1"/>
  <c r="J7579" i="1"/>
  <c r="P7579" i="1"/>
  <c r="Q7579" i="1" l="1"/>
  <c r="R7579" i="1" s="1"/>
  <c r="J7578" i="1"/>
  <c r="P7578" i="1"/>
  <c r="Q7578" i="1" s="1"/>
  <c r="R7578" i="1" s="1"/>
  <c r="J7577" i="1" l="1"/>
  <c r="P7577" i="1"/>
  <c r="Q7577" i="1" l="1"/>
  <c r="R7577" i="1" s="1"/>
  <c r="J7576" i="1"/>
  <c r="P7576" i="1"/>
  <c r="Q7576" i="1" s="1"/>
  <c r="R7576" i="1" s="1"/>
  <c r="J7575" i="1" l="1"/>
  <c r="P7575" i="1"/>
  <c r="Q7575" i="1" l="1"/>
  <c r="R7575" i="1" s="1"/>
  <c r="J7574" i="1"/>
  <c r="P7574" i="1"/>
  <c r="Q7574" i="1" s="1"/>
  <c r="R7574" i="1" s="1"/>
  <c r="J7573" i="1" l="1"/>
  <c r="P7573" i="1"/>
  <c r="Q7573" i="1" l="1"/>
  <c r="R7573" i="1" s="1"/>
  <c r="J7572" i="1"/>
  <c r="P7572" i="1"/>
  <c r="Q7572" i="1" s="1"/>
  <c r="R7572" i="1" s="1"/>
  <c r="J7571" i="1" l="1"/>
  <c r="P7571" i="1"/>
  <c r="Q7571" i="1" l="1"/>
  <c r="R7571" i="1" s="1"/>
  <c r="J7570" i="1"/>
  <c r="P7570" i="1"/>
  <c r="Q7570" i="1" s="1"/>
  <c r="R7570" i="1" s="1"/>
  <c r="J7569" i="1" l="1"/>
  <c r="P7569" i="1"/>
  <c r="Q7569" i="1" l="1"/>
  <c r="R7569" i="1" s="1"/>
  <c r="J7568" i="1"/>
  <c r="P7568" i="1"/>
  <c r="Q7568" i="1" s="1"/>
  <c r="R7568" i="1" s="1"/>
  <c r="J7567" i="1" l="1"/>
  <c r="P7567" i="1"/>
  <c r="Q7567" i="1" l="1"/>
  <c r="R7567" i="1" s="1"/>
  <c r="J7566" i="1"/>
  <c r="P7566" i="1"/>
  <c r="Q7566" i="1" s="1"/>
  <c r="R7566" i="1" s="1"/>
  <c r="J7565" i="1" l="1"/>
  <c r="P7565" i="1"/>
  <c r="Q7565" i="1" l="1"/>
  <c r="R7565" i="1" s="1"/>
  <c r="J7564" i="1"/>
  <c r="P7564" i="1"/>
  <c r="Q7564" i="1" l="1"/>
  <c r="R7564" i="1" s="1"/>
  <c r="J7563" i="1"/>
  <c r="P7563" i="1"/>
  <c r="Q7563" i="1" l="1"/>
  <c r="R7563" i="1" s="1"/>
  <c r="J7562" i="1"/>
  <c r="P7562" i="1"/>
  <c r="Q7562" i="1" s="1"/>
  <c r="R7562" i="1" s="1"/>
  <c r="J7561" i="1" l="1"/>
  <c r="P7561" i="1"/>
  <c r="Q7561" i="1" l="1"/>
  <c r="R7561" i="1"/>
  <c r="J7560" i="1"/>
  <c r="P7560" i="1"/>
  <c r="Q7560" i="1" l="1"/>
  <c r="R7560" i="1" s="1"/>
  <c r="J7559" i="1"/>
  <c r="P7559" i="1"/>
  <c r="Q7559" i="1" l="1"/>
  <c r="R7559" i="1" s="1"/>
  <c r="J7558" i="1"/>
  <c r="P7558" i="1"/>
  <c r="J7557" i="1" l="1"/>
  <c r="P7557" i="1"/>
  <c r="Q7558" i="1"/>
  <c r="R7558" i="1" s="1"/>
  <c r="Q7557" i="1" l="1"/>
  <c r="R7557" i="1" s="1"/>
  <c r="J7556" i="1"/>
  <c r="P7556" i="1"/>
  <c r="Q7556" i="1" s="1"/>
  <c r="R7556" i="1" s="1"/>
  <c r="J7555" i="1" l="1"/>
  <c r="P7555" i="1"/>
  <c r="Q7555" i="1" l="1"/>
  <c r="R7555" i="1"/>
  <c r="J7554" i="1"/>
  <c r="P7554" i="1"/>
  <c r="Q7554" i="1" l="1"/>
  <c r="R7554" i="1" s="1"/>
  <c r="J7553" i="1"/>
  <c r="P7553" i="1"/>
  <c r="J7552" i="1" l="1"/>
  <c r="P7552" i="1"/>
  <c r="Q7552" i="1" s="1"/>
  <c r="R7552" i="1" s="1"/>
  <c r="Q7553" i="1"/>
  <c r="R7553" i="1" s="1"/>
  <c r="J7551" i="1" l="1"/>
  <c r="P7551" i="1"/>
  <c r="Q7551" i="1" l="1"/>
  <c r="R7551" i="1" s="1"/>
  <c r="J7550" i="1"/>
  <c r="P7550" i="1"/>
  <c r="Q7550" i="1" s="1"/>
  <c r="R7550" i="1" s="1"/>
  <c r="J7549" i="1" l="1"/>
  <c r="P7549" i="1"/>
  <c r="Q7549" i="1" l="1"/>
  <c r="R7549" i="1" s="1"/>
  <c r="J7548" i="1"/>
  <c r="P7548" i="1"/>
  <c r="Q7548" i="1" l="1"/>
  <c r="R7548" i="1" s="1"/>
  <c r="J7547" i="1"/>
  <c r="P7547" i="1"/>
  <c r="Q7547" i="1" l="1"/>
  <c r="R7547" i="1" s="1"/>
  <c r="J7546" i="1"/>
  <c r="P7546" i="1"/>
  <c r="Q7546" i="1" s="1"/>
  <c r="R7546" i="1" s="1"/>
  <c r="J7545" i="1" l="1"/>
  <c r="P7545" i="1"/>
  <c r="Q7545" i="1" l="1"/>
  <c r="R7545" i="1" s="1"/>
  <c r="J7544" i="1"/>
  <c r="P7544" i="1"/>
  <c r="Q7544" i="1" s="1"/>
  <c r="R7544" i="1" s="1"/>
  <c r="J7543" i="1" l="1"/>
  <c r="P7543" i="1"/>
  <c r="Q7543" i="1" l="1"/>
  <c r="R7543" i="1" s="1"/>
  <c r="J7542" i="1"/>
  <c r="P7542" i="1"/>
  <c r="Q7542" i="1" s="1"/>
  <c r="R7542" i="1" s="1"/>
  <c r="J7541" i="1" l="1"/>
  <c r="P7541" i="1"/>
  <c r="Q7541" i="1" l="1"/>
  <c r="R7541" i="1" s="1"/>
  <c r="J7540" i="1"/>
  <c r="P7540" i="1"/>
  <c r="Q7540" i="1" s="1"/>
  <c r="R7540" i="1" s="1"/>
  <c r="J7539" i="1" l="1"/>
  <c r="P7539" i="1"/>
  <c r="Q7539" i="1" l="1"/>
  <c r="R7539" i="1" s="1"/>
  <c r="J7538" i="1"/>
  <c r="P7538" i="1"/>
  <c r="Q7538" i="1" s="1"/>
  <c r="R7538" i="1" s="1"/>
  <c r="J7537" i="1" l="1"/>
  <c r="P7537" i="1"/>
  <c r="Q7537" i="1" l="1"/>
  <c r="R7537" i="1" s="1"/>
  <c r="J7536" i="1"/>
  <c r="P7536" i="1"/>
  <c r="Q7536" i="1" s="1"/>
  <c r="R7536" i="1" s="1"/>
  <c r="J7535" i="1" l="1"/>
  <c r="P7535" i="1"/>
  <c r="Q7535" i="1" l="1"/>
  <c r="R7535" i="1" s="1"/>
  <c r="J7534" i="1"/>
  <c r="P7534" i="1"/>
  <c r="Q7534" i="1" s="1"/>
  <c r="R7534" i="1" s="1"/>
  <c r="J7533" i="1" l="1"/>
  <c r="P7533" i="1"/>
  <c r="Q7533" i="1" l="1"/>
  <c r="R7533" i="1" s="1"/>
  <c r="J7532" i="1"/>
  <c r="P7532" i="1"/>
  <c r="Q7532" i="1" l="1"/>
  <c r="R7532" i="1" s="1"/>
  <c r="J7531" i="1"/>
  <c r="P7531" i="1"/>
  <c r="Q7531" i="1" l="1"/>
  <c r="R7531" i="1"/>
  <c r="J7530" i="1"/>
  <c r="P7530" i="1"/>
  <c r="Q7530" i="1" s="1"/>
  <c r="R7530" i="1" s="1"/>
  <c r="J7529" i="1" l="1"/>
  <c r="P7529" i="1"/>
  <c r="Q7529" i="1" l="1"/>
  <c r="R7529" i="1" s="1"/>
  <c r="J7528" i="1"/>
  <c r="P7528" i="1"/>
  <c r="Q7528" i="1" s="1"/>
  <c r="R7528" i="1" s="1"/>
  <c r="J7527" i="1" l="1"/>
  <c r="P7527" i="1"/>
  <c r="Q7527" i="1" l="1"/>
  <c r="R7527" i="1" s="1"/>
  <c r="J7526" i="1"/>
  <c r="P7526" i="1"/>
  <c r="Q7526" i="1" s="1"/>
  <c r="R7526" i="1" s="1"/>
  <c r="J7525" i="1" l="1"/>
  <c r="P7525" i="1"/>
  <c r="Q7525" i="1" l="1"/>
  <c r="R7525" i="1" s="1"/>
  <c r="J7524" i="1"/>
  <c r="P7524" i="1"/>
  <c r="Q7524" i="1" l="1"/>
  <c r="R7524" i="1" s="1"/>
  <c r="J7523" i="1"/>
  <c r="P7523" i="1"/>
  <c r="Q7523" i="1" l="1"/>
  <c r="R7523" i="1" s="1"/>
  <c r="J7522" i="1"/>
  <c r="P7522" i="1"/>
  <c r="Q7522" i="1" l="1"/>
  <c r="R7522" i="1" s="1"/>
  <c r="J7521" i="1"/>
  <c r="P7521" i="1"/>
  <c r="Q7521" i="1" l="1"/>
  <c r="R7521" i="1" s="1"/>
  <c r="J7520" i="1"/>
  <c r="P7520" i="1"/>
  <c r="Q7520" i="1" s="1"/>
  <c r="R7520" i="1" s="1"/>
  <c r="J7519" i="1" l="1"/>
  <c r="P7519" i="1"/>
  <c r="Q7519" i="1" l="1"/>
  <c r="R7519" i="1" s="1"/>
  <c r="J7518" i="1"/>
  <c r="P7518" i="1"/>
  <c r="Q7518" i="1" s="1"/>
  <c r="R7518" i="1" s="1"/>
  <c r="J7517" i="1" l="1"/>
  <c r="P7517" i="1"/>
  <c r="Q7517" i="1" l="1"/>
  <c r="R7517" i="1" s="1"/>
  <c r="J7516" i="1"/>
  <c r="P7516" i="1"/>
  <c r="Q7516" i="1" s="1"/>
  <c r="R7516" i="1" s="1"/>
  <c r="J7515" i="1" l="1"/>
  <c r="P7515" i="1"/>
  <c r="Q7515" i="1" l="1"/>
  <c r="R7515" i="1" s="1"/>
  <c r="J7514" i="1"/>
  <c r="P7514" i="1"/>
  <c r="Q7514" i="1" s="1"/>
  <c r="R7514" i="1" s="1"/>
  <c r="J7513" i="1" l="1"/>
  <c r="P7513" i="1"/>
  <c r="Q7513" i="1" l="1"/>
  <c r="R7513" i="1"/>
  <c r="J7512" i="1"/>
  <c r="P7512" i="1"/>
  <c r="Q7512" i="1" s="1"/>
  <c r="R7512" i="1" s="1"/>
  <c r="J7511" i="1" l="1"/>
  <c r="P7511" i="1"/>
  <c r="Q7511" i="1" l="1"/>
  <c r="R7511" i="1"/>
  <c r="J7510" i="1"/>
  <c r="P7510" i="1"/>
  <c r="Q7510" i="1" s="1"/>
  <c r="R7510" i="1" s="1"/>
  <c r="J7509" i="1" l="1"/>
  <c r="P7509" i="1"/>
  <c r="Q7509" i="1" l="1"/>
  <c r="R7509" i="1" s="1"/>
  <c r="J7508" i="1"/>
  <c r="P7508" i="1"/>
  <c r="Q7508" i="1" l="1"/>
  <c r="R7508" i="1" s="1"/>
  <c r="J7507" i="1"/>
  <c r="P7507" i="1"/>
  <c r="Q7507" i="1" l="1"/>
  <c r="R7507" i="1" s="1"/>
  <c r="J7506" i="1"/>
  <c r="P7506" i="1"/>
  <c r="Q7506" i="1" s="1"/>
  <c r="R7506" i="1" s="1"/>
  <c r="J7505" i="1" l="1"/>
  <c r="P7505" i="1"/>
  <c r="Q7505" i="1" l="1"/>
  <c r="R7505" i="1" s="1"/>
  <c r="J7504" i="1"/>
  <c r="P7504" i="1"/>
  <c r="Q7504" i="1" s="1"/>
  <c r="R7504" i="1" s="1"/>
  <c r="J7503" i="1" l="1"/>
  <c r="P7503" i="1"/>
  <c r="Q7503" i="1" l="1"/>
  <c r="R7503" i="1" s="1"/>
  <c r="J7502" i="1"/>
  <c r="P7502" i="1"/>
  <c r="Q7502" i="1" s="1"/>
  <c r="R7502" i="1" s="1"/>
  <c r="J7501" i="1" l="1"/>
  <c r="P7501" i="1"/>
  <c r="Q7501" i="1" l="1"/>
  <c r="R7501" i="1" s="1"/>
  <c r="J7500" i="1"/>
  <c r="P7500" i="1"/>
  <c r="Q7500" i="1" l="1"/>
  <c r="R7500" i="1" s="1"/>
  <c r="J7499" i="1"/>
  <c r="P7499" i="1"/>
  <c r="Q7499" i="1" l="1"/>
  <c r="R7499" i="1" s="1"/>
  <c r="J7498" i="1"/>
  <c r="P7498" i="1"/>
  <c r="Q7498" i="1" s="1"/>
  <c r="R7498" i="1" s="1"/>
  <c r="J7497" i="1" l="1"/>
  <c r="P7497" i="1"/>
  <c r="Q7497" i="1" l="1"/>
  <c r="R7497" i="1" s="1"/>
  <c r="J7496" i="1"/>
  <c r="P7496" i="1"/>
  <c r="Q7496" i="1" s="1"/>
  <c r="R7496" i="1" s="1"/>
  <c r="J7495" i="1" l="1"/>
  <c r="P7495" i="1"/>
  <c r="Q7495" i="1" l="1"/>
  <c r="R7495" i="1" s="1"/>
  <c r="J7494" i="1"/>
  <c r="P7494" i="1"/>
  <c r="Q7494" i="1" l="1"/>
  <c r="R7494" i="1" s="1"/>
  <c r="J7493" i="1"/>
  <c r="P7493" i="1"/>
  <c r="Q7493" i="1" l="1"/>
  <c r="R7493" i="1" s="1"/>
  <c r="J7492" i="1"/>
  <c r="P7492" i="1"/>
  <c r="Q7492" i="1" l="1"/>
  <c r="R7492" i="1" s="1"/>
  <c r="J7491" i="1"/>
  <c r="P7491" i="1"/>
  <c r="Q7491" i="1" l="1"/>
  <c r="R7491" i="1" s="1"/>
  <c r="J7490" i="1"/>
  <c r="P7490" i="1"/>
  <c r="Q7490" i="1" s="1"/>
  <c r="R7490" i="1" s="1"/>
  <c r="J7489" i="1" l="1"/>
  <c r="P7489" i="1"/>
  <c r="Q7489" i="1" l="1"/>
  <c r="R7489" i="1" s="1"/>
  <c r="J7488" i="1"/>
  <c r="P7488" i="1"/>
  <c r="Q7488" i="1" s="1"/>
  <c r="R7488" i="1" s="1"/>
  <c r="J7487" i="1" l="1"/>
  <c r="P7487" i="1"/>
  <c r="Q7487" i="1" l="1"/>
  <c r="R7487" i="1" s="1"/>
  <c r="J7486" i="1"/>
  <c r="P7486" i="1"/>
  <c r="Q7486" i="1" s="1"/>
  <c r="R7486" i="1" s="1"/>
  <c r="J7485" i="1" l="1"/>
  <c r="P7485" i="1"/>
  <c r="Q7485" i="1" l="1"/>
  <c r="R7485" i="1" s="1"/>
  <c r="J7484" i="1"/>
  <c r="P7484" i="1"/>
  <c r="Q7484" i="1" s="1"/>
  <c r="R7484" i="1" s="1"/>
  <c r="J7483" i="1" l="1"/>
  <c r="P7483" i="1"/>
  <c r="Q7483" i="1" l="1"/>
  <c r="R7483" i="1" s="1"/>
  <c r="J7482" i="1"/>
  <c r="P7482" i="1"/>
  <c r="Q7482" i="1" s="1"/>
  <c r="R7482" i="1" s="1"/>
  <c r="J7481" i="1" l="1"/>
  <c r="P7481" i="1"/>
  <c r="Q7481" i="1" l="1"/>
  <c r="R7481" i="1" s="1"/>
  <c r="J7480" i="1"/>
  <c r="P7480" i="1"/>
  <c r="Q7480" i="1" l="1"/>
  <c r="R7480" i="1" s="1"/>
  <c r="J7479" i="1"/>
  <c r="P7479" i="1"/>
  <c r="Q7479" i="1" l="1"/>
  <c r="R7479" i="1" s="1"/>
  <c r="J7478" i="1"/>
  <c r="P7478" i="1"/>
  <c r="Q7478" i="1" l="1"/>
  <c r="R7478" i="1" s="1"/>
  <c r="J7477" i="1"/>
  <c r="P7477" i="1"/>
  <c r="Q7477" i="1" l="1"/>
  <c r="R7477" i="1" s="1"/>
  <c r="J7476" i="1"/>
  <c r="P7476" i="1"/>
  <c r="Q7476" i="1" l="1"/>
  <c r="R7476" i="1" s="1"/>
  <c r="J7475" i="1"/>
  <c r="P7475" i="1"/>
  <c r="J7474" i="1" l="1"/>
  <c r="P7474" i="1"/>
  <c r="Q7474" i="1" s="1"/>
  <c r="R7474" i="1" s="1"/>
  <c r="Q7475" i="1"/>
  <c r="R7475" i="1" s="1"/>
  <c r="J7473" i="1" l="1"/>
  <c r="P7473" i="1"/>
  <c r="Q7473" i="1" l="1"/>
  <c r="R7473" i="1" s="1"/>
  <c r="J7472" i="1"/>
  <c r="P7472" i="1"/>
  <c r="Q7472" i="1" s="1"/>
  <c r="R7472" i="1" s="1"/>
  <c r="J7471" i="1" l="1"/>
  <c r="P7471" i="1"/>
  <c r="Q7471" i="1" l="1"/>
  <c r="R7471" i="1" s="1"/>
  <c r="J7470" i="1"/>
  <c r="P7470" i="1"/>
  <c r="Q7470" i="1" s="1"/>
  <c r="R7470" i="1" s="1"/>
  <c r="J7469" i="1" l="1"/>
  <c r="P7469" i="1"/>
  <c r="Q7469" i="1" l="1"/>
  <c r="R7469" i="1"/>
  <c r="J7468" i="1"/>
  <c r="P7468" i="1"/>
  <c r="Q7468" i="1" l="1"/>
  <c r="R7468" i="1" s="1"/>
  <c r="J7467" i="1"/>
  <c r="P7467" i="1"/>
  <c r="J7466" i="1" l="1"/>
  <c r="P7466" i="1"/>
  <c r="Q7466" i="1" s="1"/>
  <c r="R7466" i="1" s="1"/>
  <c r="Q7467" i="1"/>
  <c r="R7467" i="1" s="1"/>
  <c r="J7465" i="1" l="1"/>
  <c r="P7465" i="1"/>
  <c r="Q7465" i="1" l="1"/>
  <c r="R7465" i="1" s="1"/>
  <c r="J7464" i="1"/>
  <c r="P7464" i="1"/>
  <c r="Q7464" i="1" s="1"/>
  <c r="R7464" i="1" s="1"/>
  <c r="J7463" i="1" l="1"/>
  <c r="P7463" i="1"/>
  <c r="Q7463" i="1" l="1"/>
  <c r="R7463" i="1"/>
  <c r="J7462" i="1"/>
  <c r="P7462" i="1"/>
  <c r="Q7462" i="1" s="1"/>
  <c r="R7462" i="1" s="1"/>
  <c r="J7461" i="1" l="1"/>
  <c r="P7461" i="1"/>
  <c r="Q7461" i="1" l="1"/>
  <c r="R7461" i="1" s="1"/>
  <c r="J7460" i="1"/>
  <c r="P7460" i="1"/>
  <c r="Q7460" i="1" l="1"/>
  <c r="R7460" i="1" s="1"/>
  <c r="J7459" i="1"/>
  <c r="P7459" i="1"/>
  <c r="Q7459" i="1" l="1"/>
  <c r="R7459" i="1" s="1"/>
  <c r="J7458" i="1"/>
  <c r="P7458" i="1"/>
  <c r="Q7458" i="1" l="1"/>
  <c r="R7458" i="1" s="1"/>
  <c r="J7457" i="1"/>
  <c r="P7457" i="1"/>
  <c r="Q7457" i="1" l="1"/>
  <c r="R7457" i="1" s="1"/>
  <c r="J7456" i="1"/>
  <c r="P7456" i="1"/>
  <c r="Q7456" i="1" s="1"/>
  <c r="R7456" i="1" s="1"/>
  <c r="J7455" i="1" l="1"/>
  <c r="P7455" i="1"/>
  <c r="Q7455" i="1" l="1"/>
  <c r="R7455" i="1" s="1"/>
  <c r="J7454" i="1"/>
  <c r="P7454" i="1"/>
  <c r="Q7454" i="1" s="1"/>
  <c r="R7454" i="1" s="1"/>
  <c r="J7453" i="1" l="1"/>
  <c r="P7453" i="1"/>
  <c r="Q7453" i="1" l="1"/>
  <c r="R7453" i="1" s="1"/>
  <c r="J7452" i="1"/>
  <c r="P7452" i="1"/>
  <c r="Q7452" i="1" s="1"/>
  <c r="R7452" i="1" s="1"/>
  <c r="J7451" i="1" l="1"/>
  <c r="P7451" i="1"/>
  <c r="Q7451" i="1" l="1"/>
  <c r="R7451" i="1" s="1"/>
  <c r="J7450" i="1"/>
  <c r="P7450" i="1"/>
  <c r="Q7450" i="1" s="1"/>
  <c r="R7450" i="1" s="1"/>
  <c r="J7449" i="1" l="1"/>
  <c r="P7449" i="1"/>
  <c r="Q7449" i="1" l="1"/>
  <c r="R7449" i="1" s="1"/>
  <c r="J7448" i="1"/>
  <c r="P7448" i="1"/>
  <c r="Q7448" i="1" s="1"/>
  <c r="R7448" i="1" s="1"/>
  <c r="J7447" i="1" l="1"/>
  <c r="P7447" i="1"/>
  <c r="Q7447" i="1" l="1"/>
  <c r="R7447" i="1" s="1"/>
  <c r="J7446" i="1"/>
  <c r="P7446" i="1"/>
  <c r="Q7446" i="1" l="1"/>
  <c r="R7446" i="1" s="1"/>
  <c r="J7445" i="1"/>
  <c r="P7445" i="1"/>
  <c r="J7444" i="1" l="1"/>
  <c r="P7444" i="1"/>
  <c r="Q7444" i="1" s="1"/>
  <c r="R7444" i="1" s="1"/>
  <c r="Q7445" i="1"/>
  <c r="R7445" i="1" s="1"/>
  <c r="J7443" i="1" l="1"/>
  <c r="P7443" i="1"/>
  <c r="Q7443" i="1" l="1"/>
  <c r="R7443" i="1" s="1"/>
  <c r="J7442" i="1"/>
  <c r="P7442" i="1"/>
  <c r="Q7442" i="1" l="1"/>
  <c r="R7442" i="1" s="1"/>
  <c r="J7441" i="1"/>
  <c r="P7441" i="1"/>
  <c r="Q7441" i="1" l="1"/>
  <c r="R7441" i="1" s="1"/>
  <c r="J7440" i="1"/>
  <c r="P7440" i="1"/>
  <c r="Q7440" i="1" s="1"/>
  <c r="R7440" i="1" s="1"/>
  <c r="J7439" i="1" l="1"/>
  <c r="P7439" i="1"/>
  <c r="Q7439" i="1" l="1"/>
  <c r="R7439" i="1" s="1"/>
  <c r="J7438" i="1"/>
  <c r="P7438" i="1"/>
  <c r="Q7438" i="1" s="1"/>
  <c r="R7438" i="1" s="1"/>
  <c r="J7437" i="1" l="1"/>
  <c r="P7437" i="1"/>
  <c r="Q7437" i="1" l="1"/>
  <c r="R7437" i="1" s="1"/>
  <c r="J7436" i="1"/>
  <c r="P7436" i="1"/>
  <c r="Q7436" i="1" s="1"/>
  <c r="R7436" i="1" s="1"/>
  <c r="J7435" i="1" l="1"/>
  <c r="P7435" i="1"/>
  <c r="Q7435" i="1" l="1"/>
  <c r="R7435" i="1" s="1"/>
  <c r="J7434" i="1"/>
  <c r="P7434" i="1"/>
  <c r="Q7434" i="1" s="1"/>
  <c r="R7434" i="1" s="1"/>
  <c r="J7433" i="1" l="1"/>
  <c r="P7433" i="1"/>
  <c r="Q7433" i="1" l="1"/>
  <c r="R7433" i="1" s="1"/>
  <c r="J7432" i="1"/>
  <c r="P7432" i="1"/>
  <c r="J7431" i="1" l="1"/>
  <c r="P7431" i="1"/>
  <c r="Q7432" i="1"/>
  <c r="R7432" i="1" s="1"/>
  <c r="Q7431" i="1" l="1"/>
  <c r="R7431" i="1" s="1"/>
  <c r="J7430" i="1"/>
  <c r="P7430" i="1"/>
  <c r="Q7430" i="1" l="1"/>
  <c r="R7430" i="1" s="1"/>
  <c r="J7429" i="1"/>
  <c r="P7429" i="1"/>
  <c r="Q7429" i="1" l="1"/>
  <c r="R7429" i="1" s="1"/>
  <c r="J7428" i="1"/>
  <c r="P7428" i="1"/>
  <c r="Q7428" i="1" s="1"/>
  <c r="R7428" i="1" s="1"/>
  <c r="J7427" i="1" l="1"/>
  <c r="P7427" i="1"/>
  <c r="Q7427" i="1" l="1"/>
  <c r="R7427" i="1" s="1"/>
  <c r="J7426" i="1"/>
  <c r="P7426" i="1"/>
  <c r="Q7426" i="1" s="1"/>
  <c r="R7426" i="1" s="1"/>
  <c r="J7425" i="1" l="1"/>
  <c r="P7425" i="1"/>
  <c r="Q7425" i="1" l="1"/>
  <c r="R7425" i="1" s="1"/>
  <c r="J7424" i="1"/>
  <c r="P7424" i="1"/>
  <c r="Q7424" i="1" s="1"/>
  <c r="R7424" i="1" s="1"/>
  <c r="J7423" i="1" l="1"/>
  <c r="P7423" i="1"/>
  <c r="Q7423" i="1" l="1"/>
  <c r="R7423" i="1" s="1"/>
  <c r="J7422" i="1"/>
  <c r="P7422" i="1"/>
  <c r="Q7422" i="1" s="1"/>
  <c r="R7422" i="1" s="1"/>
  <c r="J7421" i="1" l="1"/>
  <c r="P7421" i="1"/>
  <c r="Q7421" i="1" l="1"/>
  <c r="R7421" i="1" s="1"/>
  <c r="J7420" i="1"/>
  <c r="P7420" i="1"/>
  <c r="Q7420" i="1" l="1"/>
  <c r="R7420" i="1" s="1"/>
  <c r="J7419" i="1"/>
  <c r="P7419" i="1"/>
  <c r="J7418" i="1" l="1"/>
  <c r="P7418" i="1"/>
  <c r="Q7418" i="1" s="1"/>
  <c r="R7418" i="1" s="1"/>
  <c r="Q7419" i="1"/>
  <c r="R7419" i="1" s="1"/>
  <c r="J7417" i="1" l="1"/>
  <c r="P7417" i="1"/>
  <c r="Q7417" i="1" l="1"/>
  <c r="R7417" i="1" s="1"/>
  <c r="J7416" i="1"/>
  <c r="P7416" i="1"/>
  <c r="Q7416" i="1" l="1"/>
  <c r="R7416" i="1" s="1"/>
  <c r="J7415" i="1"/>
  <c r="P7415" i="1"/>
  <c r="Q7415" i="1" l="1"/>
  <c r="R7415" i="1" s="1"/>
  <c r="J7414" i="1"/>
  <c r="P7414" i="1"/>
  <c r="Q7414" i="1" l="1"/>
  <c r="R7414" i="1" s="1"/>
  <c r="J7413" i="1"/>
  <c r="P7413" i="1"/>
  <c r="Q7413" i="1" l="1"/>
  <c r="R7413" i="1" s="1"/>
  <c r="J7412" i="1"/>
  <c r="P7412" i="1"/>
  <c r="Q7412" i="1" l="1"/>
  <c r="R7412" i="1" s="1"/>
  <c r="J7411" i="1"/>
  <c r="P7411" i="1"/>
  <c r="Q7411" i="1" l="1"/>
  <c r="R7411" i="1" s="1"/>
  <c r="J7410" i="1"/>
  <c r="P7410" i="1"/>
  <c r="Q7410" i="1" l="1"/>
  <c r="R7410" i="1" s="1"/>
  <c r="J7409" i="1"/>
  <c r="P7409" i="1"/>
  <c r="Q7409" i="1" l="1"/>
  <c r="R7409" i="1" s="1"/>
  <c r="J7408" i="1"/>
  <c r="P7408" i="1"/>
  <c r="Q7408" i="1" s="1"/>
  <c r="R7408" i="1" s="1"/>
  <c r="J7407" i="1" l="1"/>
  <c r="P7407" i="1"/>
  <c r="Q7407" i="1" l="1"/>
  <c r="R7407" i="1" s="1"/>
  <c r="J7406" i="1"/>
  <c r="P7406" i="1"/>
  <c r="Q7406" i="1" s="1"/>
  <c r="R7406" i="1" s="1"/>
  <c r="J7405" i="1" l="1"/>
  <c r="P7405" i="1"/>
  <c r="Q7405" i="1" l="1"/>
  <c r="R7405" i="1" s="1"/>
  <c r="J7404" i="1"/>
  <c r="P7404" i="1"/>
  <c r="Q7404" i="1" l="1"/>
  <c r="R7404" i="1" s="1"/>
  <c r="J7403" i="1"/>
  <c r="P7403" i="1"/>
  <c r="Q7403" i="1" l="1"/>
  <c r="R7403" i="1" s="1"/>
  <c r="J7402" i="1"/>
  <c r="P7402" i="1"/>
  <c r="Q7402" i="1" s="1"/>
  <c r="R7402" i="1" s="1"/>
  <c r="J7401" i="1" l="1"/>
  <c r="P7401" i="1"/>
  <c r="Q7401" i="1" l="1"/>
  <c r="R7401" i="1" s="1"/>
  <c r="J7400" i="1"/>
  <c r="P7400" i="1"/>
  <c r="Q7400" i="1" l="1"/>
  <c r="R7400" i="1" s="1"/>
  <c r="J7399" i="1"/>
  <c r="P7399" i="1"/>
  <c r="J7398" i="1" l="1"/>
  <c r="P7398" i="1"/>
  <c r="Q7398" i="1" s="1"/>
  <c r="R7398" i="1" s="1"/>
  <c r="Q7399" i="1"/>
  <c r="R7399" i="1" s="1"/>
  <c r="J7397" i="1" l="1"/>
  <c r="P7397" i="1"/>
  <c r="Q7397" i="1" l="1"/>
  <c r="R7397" i="1" s="1"/>
  <c r="J7396" i="1"/>
  <c r="P7396" i="1"/>
  <c r="Q7396" i="1" s="1"/>
  <c r="R7396" i="1" s="1"/>
  <c r="J7395" i="1" l="1"/>
  <c r="P7395" i="1"/>
  <c r="Q7395" i="1" l="1"/>
  <c r="R7395" i="1" s="1"/>
  <c r="J7394" i="1"/>
  <c r="P7394" i="1"/>
  <c r="Q7394" i="1" s="1"/>
  <c r="R7394" i="1" s="1"/>
  <c r="J7393" i="1" l="1"/>
  <c r="P7393" i="1"/>
  <c r="Q7393" i="1" l="1"/>
  <c r="R7393" i="1" s="1"/>
  <c r="J7392" i="1"/>
  <c r="P7392" i="1"/>
  <c r="Q7392" i="1" s="1"/>
  <c r="R7392" i="1" s="1"/>
  <c r="J7391" i="1" l="1"/>
  <c r="P7391" i="1"/>
  <c r="Q7391" i="1" l="1"/>
  <c r="R7391" i="1" s="1"/>
  <c r="J7390" i="1"/>
  <c r="P7390" i="1"/>
  <c r="Q7390" i="1" s="1"/>
  <c r="R7390" i="1" s="1"/>
  <c r="J7389" i="1" l="1"/>
  <c r="P7389" i="1"/>
  <c r="Q7389" i="1" l="1"/>
  <c r="R7389" i="1" s="1"/>
  <c r="J7388" i="1"/>
  <c r="P7388" i="1"/>
  <c r="Q7388" i="1" l="1"/>
  <c r="R7388" i="1" s="1"/>
  <c r="J7387" i="1"/>
  <c r="P7387" i="1"/>
  <c r="Q7387" i="1" l="1"/>
  <c r="R7387" i="1" s="1"/>
  <c r="J7386" i="1"/>
  <c r="P7386" i="1"/>
  <c r="Q7386" i="1" s="1"/>
  <c r="R7386" i="1" s="1"/>
  <c r="J7385" i="1" l="1"/>
  <c r="P7385" i="1"/>
  <c r="Q7385" i="1" l="1"/>
  <c r="R7385" i="1" s="1"/>
  <c r="J7384" i="1"/>
  <c r="P7384" i="1"/>
  <c r="Q7384" i="1" l="1"/>
  <c r="R7384" i="1"/>
  <c r="J7383" i="1"/>
  <c r="P7383" i="1"/>
  <c r="Q7383" i="1" l="1"/>
  <c r="R7383" i="1" s="1"/>
  <c r="J7382" i="1"/>
  <c r="P7382" i="1"/>
  <c r="Q7382" i="1" s="1"/>
  <c r="R7382" i="1" s="1"/>
  <c r="J7381" i="1" l="1"/>
  <c r="P7381" i="1"/>
  <c r="Q7381" i="1" l="1"/>
  <c r="R7381" i="1" s="1"/>
  <c r="J7380" i="1"/>
  <c r="P7380" i="1"/>
  <c r="Q7380" i="1" l="1"/>
  <c r="R7380" i="1" s="1"/>
  <c r="J7379" i="1"/>
  <c r="P7379" i="1"/>
  <c r="Q7379" i="1" l="1"/>
  <c r="R7379" i="1" s="1"/>
  <c r="J7378" i="1"/>
  <c r="P7378" i="1"/>
  <c r="J7377" i="1" l="1"/>
  <c r="P7377" i="1"/>
  <c r="Q7378" i="1"/>
  <c r="R7378" i="1" s="1"/>
  <c r="Q7377" i="1" l="1"/>
  <c r="R7377" i="1" s="1"/>
  <c r="J7376" i="1"/>
  <c r="P7376" i="1"/>
  <c r="Q7376" i="1" s="1"/>
  <c r="R7376" i="1" s="1"/>
  <c r="J7375" i="1" l="1"/>
  <c r="P7375" i="1"/>
  <c r="Q7375" i="1" l="1"/>
  <c r="R7375" i="1" s="1"/>
  <c r="J7374" i="1"/>
  <c r="P7374" i="1"/>
  <c r="Q7374" i="1" s="1"/>
  <c r="R7374" i="1" s="1"/>
  <c r="J7373" i="1" l="1"/>
  <c r="P7373" i="1"/>
  <c r="Q7373" i="1" l="1"/>
  <c r="R7373" i="1" s="1"/>
  <c r="J7372" i="1"/>
  <c r="P7372" i="1"/>
  <c r="Q7372" i="1" l="1"/>
  <c r="R7372" i="1" s="1"/>
  <c r="J7371" i="1"/>
  <c r="P7371" i="1"/>
  <c r="Q7371" i="1" l="1"/>
  <c r="R7371" i="1" s="1"/>
  <c r="J7370" i="1"/>
  <c r="P7370" i="1"/>
  <c r="Q7370" i="1" s="1"/>
  <c r="R7370" i="1" s="1"/>
  <c r="J7369" i="1" l="1"/>
  <c r="P7369" i="1"/>
  <c r="Q7369" i="1" l="1"/>
  <c r="R7369" i="1" s="1"/>
  <c r="J7368" i="1"/>
  <c r="P7368" i="1"/>
  <c r="Q7368" i="1" l="1"/>
  <c r="R7368" i="1" s="1"/>
  <c r="J7367" i="1"/>
  <c r="P7367" i="1"/>
  <c r="Q7367" i="1" l="1"/>
  <c r="R7367" i="1" s="1"/>
  <c r="J7366" i="1"/>
  <c r="P7366" i="1"/>
  <c r="Q7366" i="1" l="1"/>
  <c r="R7366" i="1" s="1"/>
  <c r="J7365" i="1"/>
  <c r="P7365" i="1"/>
  <c r="Q7365" i="1" l="1"/>
  <c r="R7365" i="1" s="1"/>
  <c r="J7364" i="1"/>
  <c r="P7364" i="1"/>
  <c r="Q7364" i="1" s="1"/>
  <c r="R7364" i="1" s="1"/>
  <c r="J7363" i="1" l="1"/>
  <c r="P7363" i="1"/>
  <c r="Q7363" i="1" l="1"/>
  <c r="R7363" i="1" s="1"/>
  <c r="J7362" i="1"/>
  <c r="P7362" i="1"/>
  <c r="Q7362" i="1" s="1"/>
  <c r="R7362" i="1" s="1"/>
  <c r="J7361" i="1" l="1"/>
  <c r="P7361" i="1"/>
  <c r="Q7361" i="1" l="1"/>
  <c r="R7361" i="1" s="1"/>
  <c r="J7360" i="1"/>
  <c r="P7360" i="1"/>
  <c r="Q7360" i="1" s="1"/>
  <c r="R7360" i="1" s="1"/>
  <c r="J7359" i="1" l="1"/>
  <c r="P7359" i="1"/>
  <c r="Q7359" i="1" l="1"/>
  <c r="R7359" i="1" s="1"/>
  <c r="J7358" i="1"/>
  <c r="P7358" i="1"/>
  <c r="Q7358" i="1" s="1"/>
  <c r="R7358" i="1" s="1"/>
  <c r="J7357" i="1" l="1"/>
  <c r="P7357" i="1"/>
  <c r="Q7357" i="1" l="1"/>
  <c r="R7357" i="1" s="1"/>
  <c r="J7356" i="1"/>
  <c r="P7356" i="1"/>
  <c r="Q7356" i="1" l="1"/>
  <c r="R7356" i="1" s="1"/>
  <c r="J7355" i="1"/>
  <c r="P7355" i="1"/>
  <c r="Q7355" i="1" l="1"/>
  <c r="R7355" i="1"/>
  <c r="J7354" i="1"/>
  <c r="P7354" i="1"/>
  <c r="Q7354" i="1" s="1"/>
  <c r="R7354" i="1" s="1"/>
  <c r="J7353" i="1" l="1"/>
  <c r="P7353" i="1"/>
  <c r="Q7353" i="1" l="1"/>
  <c r="R7353" i="1"/>
  <c r="J7352" i="1"/>
  <c r="P7352" i="1"/>
  <c r="Q7352" i="1" l="1"/>
  <c r="R7352" i="1" s="1"/>
  <c r="J7351" i="1"/>
  <c r="P7351" i="1"/>
  <c r="Q7351" i="1" l="1"/>
  <c r="R7351" i="1"/>
  <c r="J7350" i="1"/>
  <c r="P7350" i="1"/>
  <c r="Q7350" i="1" s="1"/>
  <c r="R7350" i="1" s="1"/>
  <c r="J7349" i="1" l="1"/>
  <c r="P7349" i="1"/>
  <c r="Q7349" i="1" l="1"/>
  <c r="R7349" i="1" s="1"/>
  <c r="J7348" i="1"/>
  <c r="P7348" i="1"/>
  <c r="Q7348" i="1" s="1"/>
  <c r="R7348" i="1" s="1"/>
  <c r="J7347" i="1" l="1"/>
  <c r="P7347" i="1"/>
  <c r="Q7347" i="1" l="1"/>
  <c r="R7347" i="1" s="1"/>
  <c r="J7346" i="1"/>
  <c r="P7346" i="1"/>
  <c r="Q7346" i="1" s="1"/>
  <c r="R7346" i="1" s="1"/>
  <c r="J7345" i="1" l="1"/>
  <c r="P7345" i="1"/>
  <c r="Q7345" i="1" l="1"/>
  <c r="R7345" i="1"/>
  <c r="J7344" i="1"/>
  <c r="P7344" i="1"/>
  <c r="Q7344" i="1" s="1"/>
  <c r="R7344" i="1" s="1"/>
  <c r="J7343" i="1" l="1"/>
  <c r="P7343" i="1"/>
  <c r="Q7343" i="1" l="1"/>
  <c r="R7343" i="1" s="1"/>
  <c r="J7342" i="1"/>
  <c r="P7342" i="1"/>
  <c r="Q7342" i="1" s="1"/>
  <c r="R7342" i="1" s="1"/>
  <c r="J7341" i="1" l="1"/>
  <c r="P7341" i="1"/>
  <c r="Q7341" i="1" l="1"/>
  <c r="R7341" i="1" s="1"/>
  <c r="J7340" i="1"/>
  <c r="P7340" i="1"/>
  <c r="Q7340" i="1" l="1"/>
  <c r="R7340" i="1"/>
  <c r="J7339" i="1"/>
  <c r="P7339" i="1"/>
  <c r="Q7339" i="1" l="1"/>
  <c r="R7339" i="1" s="1"/>
  <c r="J7338" i="1"/>
  <c r="P7338" i="1"/>
  <c r="Q7338" i="1" s="1"/>
  <c r="R7338" i="1" s="1"/>
  <c r="J7337" i="1" l="1"/>
  <c r="P7337" i="1"/>
  <c r="Q7337" i="1" l="1"/>
  <c r="R7337" i="1" s="1"/>
  <c r="J7336" i="1"/>
  <c r="P7336" i="1"/>
  <c r="Q7336" i="1" l="1"/>
  <c r="R7336" i="1" s="1"/>
  <c r="J7335" i="1"/>
  <c r="P7335" i="1"/>
  <c r="Q7335" i="1" l="1"/>
  <c r="R7335" i="1" s="1"/>
  <c r="J7334" i="1"/>
  <c r="P7334" i="1"/>
  <c r="Q7334" i="1" l="1"/>
  <c r="R7334" i="1" s="1"/>
  <c r="J7333" i="1"/>
  <c r="P7333" i="1"/>
  <c r="Q7333" i="1" l="1"/>
  <c r="R7333" i="1" s="1"/>
  <c r="J7332" i="1"/>
  <c r="P7332" i="1"/>
  <c r="Q7332" i="1" s="1"/>
  <c r="R7332" i="1" s="1"/>
  <c r="J7331" i="1" l="1"/>
  <c r="P7331" i="1"/>
  <c r="Q7331" i="1" l="1"/>
  <c r="R7331" i="1" s="1"/>
  <c r="J7330" i="1"/>
  <c r="P7330" i="1"/>
  <c r="Q7330" i="1" l="1"/>
  <c r="R7330" i="1" s="1"/>
  <c r="J7329" i="1"/>
  <c r="P7329" i="1"/>
  <c r="Q7329" i="1" l="1"/>
  <c r="R7329" i="1" s="1"/>
  <c r="J7328" i="1"/>
  <c r="P7328" i="1"/>
  <c r="Q7328" i="1" s="1"/>
  <c r="R7328" i="1" s="1"/>
  <c r="J7327" i="1" l="1"/>
  <c r="P7327" i="1"/>
  <c r="Q7327" i="1" l="1"/>
  <c r="R7327" i="1" s="1"/>
  <c r="J7326" i="1"/>
  <c r="P7326" i="1"/>
  <c r="Q7326" i="1" s="1"/>
  <c r="R7326" i="1" s="1"/>
  <c r="J7325" i="1" l="1"/>
  <c r="P7325" i="1"/>
  <c r="Q7325" i="1" l="1"/>
  <c r="R7325" i="1" s="1"/>
  <c r="J7324" i="1"/>
  <c r="P7324" i="1"/>
  <c r="Q7324" i="1" s="1"/>
  <c r="R7324" i="1" s="1"/>
  <c r="J7323" i="1" l="1"/>
  <c r="P7323" i="1"/>
  <c r="Q7323" i="1" l="1"/>
  <c r="R7323" i="1" s="1"/>
  <c r="J7322" i="1"/>
  <c r="P7322" i="1"/>
  <c r="Q7322" i="1" s="1"/>
  <c r="R7322" i="1" s="1"/>
  <c r="J7321" i="1" l="1"/>
  <c r="P7321" i="1"/>
  <c r="Q7321" i="1" l="1"/>
  <c r="R7321" i="1" s="1"/>
  <c r="J7320" i="1"/>
  <c r="P7320" i="1"/>
  <c r="Q7320" i="1" l="1"/>
  <c r="R7320" i="1" s="1"/>
  <c r="J7319" i="1"/>
  <c r="P7319" i="1"/>
  <c r="Q7319" i="1" l="1"/>
  <c r="R7319" i="1" s="1"/>
  <c r="J7318" i="1"/>
  <c r="P7318" i="1"/>
  <c r="Q7318" i="1" l="1"/>
  <c r="R7318" i="1" s="1"/>
  <c r="J7317" i="1"/>
  <c r="P7317" i="1"/>
  <c r="Q7317" i="1" l="1"/>
  <c r="R7317" i="1" s="1"/>
  <c r="J7316" i="1"/>
  <c r="P7316" i="1"/>
  <c r="Q7316" i="1" s="1"/>
  <c r="R7316" i="1" s="1"/>
  <c r="J7315" i="1" l="1"/>
  <c r="P7315" i="1"/>
  <c r="Q7315" i="1" l="1"/>
  <c r="R7315" i="1" s="1"/>
  <c r="J7314" i="1"/>
  <c r="P7314" i="1"/>
  <c r="Q7314" i="1" l="1"/>
  <c r="R7314" i="1" s="1"/>
  <c r="J7313" i="1"/>
  <c r="P7313" i="1"/>
  <c r="Q7313" i="1" l="1"/>
  <c r="R7313" i="1"/>
  <c r="J7312" i="1"/>
  <c r="P7312" i="1"/>
  <c r="Q7312" i="1" s="1"/>
  <c r="R7312" i="1" s="1"/>
  <c r="J7311" i="1" l="1"/>
  <c r="P7311" i="1"/>
  <c r="Q7311" i="1" l="1"/>
  <c r="R7311" i="1" s="1"/>
  <c r="J7310" i="1"/>
  <c r="P7310" i="1"/>
  <c r="Q7310" i="1" s="1"/>
  <c r="R7310" i="1" s="1"/>
  <c r="J7309" i="1" l="1"/>
  <c r="P7309" i="1"/>
  <c r="Q7309" i="1" l="1"/>
  <c r="R7309" i="1" s="1"/>
  <c r="J7308" i="1"/>
  <c r="P7308" i="1"/>
  <c r="Q7308" i="1" l="1"/>
  <c r="R7308" i="1" s="1"/>
  <c r="J7307" i="1"/>
  <c r="P7307" i="1"/>
  <c r="Q7307" i="1" l="1"/>
  <c r="R7307" i="1"/>
  <c r="J7306" i="1"/>
  <c r="P7306" i="1"/>
  <c r="Q7306" i="1" s="1"/>
  <c r="R7306" i="1" s="1"/>
  <c r="J7305" i="1" l="1"/>
  <c r="P7305" i="1"/>
  <c r="Q7305" i="1" l="1"/>
  <c r="R7305" i="1" s="1"/>
  <c r="J7304" i="1"/>
  <c r="P7304" i="1"/>
  <c r="Q7304" i="1" s="1"/>
  <c r="R7304" i="1" s="1"/>
  <c r="J7303" i="1" l="1"/>
  <c r="P7303" i="1"/>
  <c r="Q7303" i="1" l="1"/>
  <c r="R7303" i="1" s="1"/>
  <c r="J7302" i="1"/>
  <c r="P7302" i="1"/>
  <c r="Q7302" i="1" s="1"/>
  <c r="R7302" i="1" s="1"/>
  <c r="J7301" i="1" l="1"/>
  <c r="P7301" i="1"/>
  <c r="Q7301" i="1" l="1"/>
  <c r="R7301" i="1"/>
  <c r="J7300" i="1"/>
  <c r="P7300" i="1"/>
  <c r="Q7300" i="1" s="1"/>
  <c r="R7300" i="1" s="1"/>
  <c r="J7299" i="1" l="1"/>
  <c r="P7299" i="1"/>
  <c r="Q7299" i="1" l="1"/>
  <c r="R7299" i="1"/>
  <c r="J7298" i="1"/>
  <c r="P7298" i="1"/>
  <c r="Q7298" i="1" l="1"/>
  <c r="R7298" i="1" s="1"/>
  <c r="J7297" i="1"/>
  <c r="P7297" i="1"/>
  <c r="Q7297" i="1" l="1"/>
  <c r="R7297" i="1" s="1"/>
  <c r="J7296" i="1"/>
  <c r="P7296" i="1"/>
  <c r="Q7296" i="1" s="1"/>
  <c r="R7296" i="1" s="1"/>
  <c r="J7295" i="1" l="1"/>
  <c r="P7295" i="1"/>
  <c r="Q7295" i="1" l="1"/>
  <c r="R7295" i="1" s="1"/>
  <c r="J7294" i="1"/>
  <c r="P7294" i="1"/>
  <c r="Q7294" i="1" s="1"/>
  <c r="R7294" i="1" s="1"/>
  <c r="J7293" i="1" l="1"/>
  <c r="P7293" i="1"/>
  <c r="Q7293" i="1" l="1"/>
  <c r="R7293" i="1" s="1"/>
  <c r="J7292" i="1"/>
  <c r="P7292" i="1"/>
  <c r="Q7292" i="1" l="1"/>
  <c r="R7292" i="1" s="1"/>
  <c r="J7291" i="1"/>
  <c r="P7291" i="1"/>
  <c r="Q7291" i="1" l="1"/>
  <c r="R7291" i="1" s="1"/>
  <c r="J7290" i="1"/>
  <c r="P7290" i="1"/>
  <c r="Q7290" i="1" s="1"/>
  <c r="R7290" i="1" s="1"/>
  <c r="J7289" i="1" l="1"/>
  <c r="P7289" i="1"/>
  <c r="Q7289" i="1" l="1"/>
  <c r="R7289" i="1" s="1"/>
  <c r="J7288" i="1"/>
  <c r="P7288" i="1"/>
  <c r="Q7288" i="1" l="1"/>
  <c r="R7288" i="1" s="1"/>
  <c r="J7287" i="1"/>
  <c r="P7287" i="1"/>
  <c r="J7286" i="1" l="1"/>
  <c r="P7286" i="1"/>
  <c r="Q7287" i="1"/>
  <c r="R7287" i="1" s="1"/>
  <c r="Q7286" i="1" l="1"/>
  <c r="R7286" i="1" s="1"/>
  <c r="J7285" i="1"/>
  <c r="P7285" i="1"/>
  <c r="Q7285" i="1" l="1"/>
  <c r="R7285" i="1" s="1"/>
  <c r="J7284" i="1"/>
  <c r="P7284" i="1"/>
  <c r="Q7284" i="1" l="1"/>
  <c r="R7284" i="1" s="1"/>
  <c r="J7283" i="1"/>
  <c r="P7283" i="1"/>
  <c r="Q7283" i="1" l="1"/>
  <c r="R7283" i="1" s="1"/>
  <c r="J7282" i="1"/>
  <c r="P7282" i="1"/>
  <c r="Q7282" i="1" s="1"/>
  <c r="R7282" i="1" s="1"/>
  <c r="J7281" i="1" l="1"/>
  <c r="P7281" i="1"/>
  <c r="Q7281" i="1" l="1"/>
  <c r="R7281" i="1" s="1"/>
  <c r="J7280" i="1"/>
  <c r="P7280" i="1"/>
  <c r="Q7280" i="1" s="1"/>
  <c r="R7280" i="1" s="1"/>
  <c r="J7279" i="1" l="1"/>
  <c r="P7279" i="1"/>
  <c r="Q7279" i="1" l="1"/>
  <c r="R7279" i="1" s="1"/>
  <c r="J7278" i="1"/>
  <c r="P7278" i="1"/>
  <c r="Q7278" i="1" s="1"/>
  <c r="R7278" i="1" s="1"/>
  <c r="J7277" i="1" l="1"/>
  <c r="P7277" i="1"/>
  <c r="Q7277" i="1" l="1"/>
  <c r="R7277" i="1" s="1"/>
  <c r="J7276" i="1"/>
  <c r="P7276" i="1"/>
  <c r="Q7276" i="1" s="1"/>
  <c r="R7276" i="1" s="1"/>
  <c r="J7275" i="1" l="1"/>
  <c r="P7275" i="1"/>
  <c r="Q7275" i="1" l="1"/>
  <c r="R7275" i="1" s="1"/>
  <c r="J7274" i="1"/>
  <c r="P7274" i="1"/>
  <c r="Q7274" i="1" s="1"/>
  <c r="R7274" i="1" s="1"/>
  <c r="J7273" i="1" l="1"/>
  <c r="P7273" i="1"/>
  <c r="Q7273" i="1" l="1"/>
  <c r="R7273" i="1" s="1"/>
  <c r="J7272" i="1"/>
  <c r="P7272" i="1"/>
  <c r="Q7272" i="1" l="1"/>
  <c r="R7272" i="1" s="1"/>
  <c r="J7271" i="1"/>
  <c r="P7271" i="1"/>
  <c r="Q7271" i="1" l="1"/>
  <c r="R7271" i="1"/>
  <c r="J7270" i="1"/>
  <c r="P7270" i="1"/>
  <c r="Q7270" i="1" s="1"/>
  <c r="R7270" i="1" s="1"/>
  <c r="J7269" i="1" l="1"/>
  <c r="P7269" i="1"/>
  <c r="Q7269" i="1" l="1"/>
  <c r="R7269" i="1"/>
  <c r="J7268" i="1"/>
  <c r="P7268" i="1"/>
  <c r="Q7268" i="1" l="1"/>
  <c r="R7268" i="1" s="1"/>
  <c r="J7267" i="1"/>
  <c r="P7267" i="1"/>
  <c r="J7266" i="1" l="1"/>
  <c r="P7266" i="1"/>
  <c r="Q7266" i="1" s="1"/>
  <c r="R7266" i="1" s="1"/>
  <c r="Q7267" i="1"/>
  <c r="R7267" i="1" s="1"/>
  <c r="J7265" i="1" l="1"/>
  <c r="P7265" i="1"/>
  <c r="Q7265" i="1" l="1"/>
  <c r="R7265" i="1" s="1"/>
  <c r="J7264" i="1"/>
  <c r="P7264" i="1"/>
  <c r="Q7264" i="1" s="1"/>
  <c r="R7264" i="1" s="1"/>
  <c r="J7263" i="1" l="1"/>
  <c r="P7263" i="1"/>
  <c r="Q7263" i="1" l="1"/>
  <c r="R7263" i="1" s="1"/>
  <c r="J7262" i="1"/>
  <c r="P7262" i="1"/>
  <c r="Q7262" i="1" s="1"/>
  <c r="R7262" i="1" s="1"/>
  <c r="J7261" i="1" l="1"/>
  <c r="P7261" i="1"/>
  <c r="Q7261" i="1" l="1"/>
  <c r="R7261" i="1" s="1"/>
  <c r="J7260" i="1"/>
  <c r="P7260" i="1"/>
  <c r="Q7260" i="1" l="1"/>
  <c r="R7260" i="1" s="1"/>
  <c r="J7259" i="1"/>
  <c r="P7259" i="1"/>
  <c r="J7258" i="1" l="1"/>
  <c r="P7258" i="1"/>
  <c r="Q7258" i="1" s="1"/>
  <c r="R7258" i="1" s="1"/>
  <c r="Q7259" i="1"/>
  <c r="R7259" i="1" s="1"/>
  <c r="J7257" i="1" l="1"/>
  <c r="P7257" i="1"/>
  <c r="Q7257" i="1" l="1"/>
  <c r="R7257" i="1" s="1"/>
  <c r="J7256" i="1"/>
  <c r="P7256" i="1"/>
  <c r="Q7256" i="1" s="1"/>
  <c r="R7256" i="1" s="1"/>
  <c r="J7255" i="1" l="1"/>
  <c r="P7255" i="1"/>
  <c r="Q7255" i="1" l="1"/>
  <c r="R7255" i="1"/>
  <c r="J7254" i="1"/>
  <c r="P7254" i="1"/>
  <c r="Q7254" i="1" s="1"/>
  <c r="R7254" i="1" s="1"/>
  <c r="J7253" i="1" l="1"/>
  <c r="P7253" i="1"/>
  <c r="Q7253" i="1" l="1"/>
  <c r="R7253" i="1" s="1"/>
  <c r="J7252" i="1"/>
  <c r="P7252" i="1"/>
  <c r="Q7252" i="1" l="1"/>
  <c r="R7252" i="1" s="1"/>
  <c r="J7251" i="1"/>
  <c r="P7251" i="1"/>
  <c r="Q7251" i="1" l="1"/>
  <c r="R7251" i="1" s="1"/>
  <c r="J7250" i="1"/>
  <c r="P7250" i="1"/>
  <c r="Q7250" i="1" l="1"/>
  <c r="R7250" i="1" s="1"/>
  <c r="J7249" i="1"/>
  <c r="P7249" i="1"/>
  <c r="Q7249" i="1" l="1"/>
  <c r="R7249" i="1" s="1"/>
  <c r="J7248" i="1"/>
  <c r="P7248" i="1"/>
  <c r="Q7248" i="1" s="1"/>
  <c r="R7248" i="1" s="1"/>
  <c r="J7247" i="1" l="1"/>
  <c r="P7247" i="1"/>
  <c r="Q7247" i="1" l="1"/>
  <c r="R7247" i="1" s="1"/>
  <c r="J7246" i="1"/>
  <c r="P7246" i="1"/>
  <c r="Q7246" i="1" s="1"/>
  <c r="R7246" i="1" s="1"/>
  <c r="J7245" i="1" l="1"/>
  <c r="P7245" i="1"/>
  <c r="Q7245" i="1" l="1"/>
  <c r="R7245" i="1" s="1"/>
  <c r="J7244" i="1"/>
  <c r="P7244" i="1"/>
  <c r="Q7244" i="1" s="1"/>
  <c r="R7244" i="1" s="1"/>
  <c r="J7243" i="1" l="1"/>
  <c r="P7243" i="1"/>
  <c r="Q7243" i="1" l="1"/>
  <c r="R7243" i="1" s="1"/>
  <c r="J7242" i="1"/>
  <c r="P7242" i="1"/>
  <c r="Q7242" i="1" s="1"/>
  <c r="R7242" i="1" s="1"/>
  <c r="J7241" i="1" l="1"/>
  <c r="P7241" i="1"/>
  <c r="Q7241" i="1" l="1"/>
  <c r="R7241" i="1" s="1"/>
  <c r="J7240" i="1"/>
  <c r="P7240" i="1"/>
  <c r="J7239" i="1" l="1"/>
  <c r="P7239" i="1"/>
  <c r="Q7240" i="1"/>
  <c r="R7240" i="1" s="1"/>
  <c r="Q7239" i="1" l="1"/>
  <c r="R7239" i="1" s="1"/>
  <c r="J7238" i="1"/>
  <c r="P7238" i="1"/>
  <c r="Q7238" i="1" l="1"/>
  <c r="R7238" i="1" s="1"/>
  <c r="J7237" i="1"/>
  <c r="P7237" i="1"/>
  <c r="Q7237" i="1" l="1"/>
  <c r="R7237" i="1" s="1"/>
  <c r="J7236" i="1"/>
  <c r="P7236" i="1"/>
  <c r="Q7236" i="1" l="1"/>
  <c r="R7236" i="1" s="1"/>
  <c r="J7235" i="1"/>
  <c r="P7235" i="1"/>
  <c r="Q7235" i="1" l="1"/>
  <c r="R7235" i="1" s="1"/>
  <c r="J7234" i="1"/>
  <c r="P7234" i="1"/>
  <c r="Q7234" i="1" s="1"/>
  <c r="R7234" i="1" s="1"/>
  <c r="J7233" i="1" l="1"/>
  <c r="P7233" i="1"/>
  <c r="Q7233" i="1" l="1"/>
  <c r="R7233" i="1" s="1"/>
  <c r="J7232" i="1"/>
  <c r="P7232" i="1"/>
  <c r="Q7232" i="1" s="1"/>
  <c r="R7232" i="1" s="1"/>
  <c r="J7231" i="1" l="1"/>
  <c r="P7231" i="1"/>
  <c r="Q7231" i="1" l="1"/>
  <c r="R7231" i="1" s="1"/>
  <c r="J7230" i="1"/>
  <c r="P7230" i="1"/>
  <c r="Q7230" i="1" s="1"/>
  <c r="R7230" i="1" s="1"/>
  <c r="J7229" i="1" l="1"/>
  <c r="P7229" i="1"/>
  <c r="Q7229" i="1" l="1"/>
  <c r="R7229" i="1" s="1"/>
  <c r="J7228" i="1"/>
  <c r="P7228" i="1"/>
  <c r="Q7228" i="1" l="1"/>
  <c r="R7228" i="1" s="1"/>
  <c r="J7227" i="1"/>
  <c r="P7227" i="1"/>
  <c r="J7226" i="1" l="1"/>
  <c r="P7226" i="1"/>
  <c r="Q7226" i="1" s="1"/>
  <c r="R7226" i="1" s="1"/>
  <c r="Q7227" i="1"/>
  <c r="R7227" i="1" s="1"/>
  <c r="J7225" i="1" l="1"/>
  <c r="P7225" i="1"/>
  <c r="Q7225" i="1" l="1"/>
  <c r="R7225" i="1" s="1"/>
  <c r="J7224" i="1"/>
  <c r="P7224" i="1"/>
  <c r="Q7224" i="1" s="1"/>
  <c r="R7224" i="1" s="1"/>
  <c r="J7223" i="1" l="1"/>
  <c r="P7223" i="1"/>
  <c r="Q7223" i="1" l="1"/>
  <c r="R7223" i="1" s="1"/>
  <c r="J7222" i="1"/>
  <c r="P7222" i="1"/>
  <c r="Q7222" i="1" l="1"/>
  <c r="R7222" i="1"/>
  <c r="J7221" i="1"/>
  <c r="P7221" i="1"/>
  <c r="Q7221" i="1" l="1"/>
  <c r="R7221" i="1" s="1"/>
  <c r="J7220" i="1"/>
  <c r="P7220" i="1"/>
  <c r="Q7220" i="1" l="1"/>
  <c r="R7220" i="1" s="1"/>
  <c r="J7219" i="1"/>
  <c r="P7219" i="1"/>
  <c r="Q7219" i="1" l="1"/>
  <c r="R7219" i="1" s="1"/>
  <c r="J7218" i="1"/>
  <c r="P7218" i="1"/>
  <c r="Q7218" i="1" s="1"/>
  <c r="R7218" i="1" s="1"/>
  <c r="J7217" i="1" l="1"/>
  <c r="P7217" i="1"/>
  <c r="Q7217" i="1" l="1"/>
  <c r="R7217" i="1" s="1"/>
  <c r="J7216" i="1"/>
  <c r="P7216" i="1"/>
  <c r="Q7216" i="1" s="1"/>
  <c r="R7216" i="1" s="1"/>
  <c r="J7215" i="1" l="1"/>
  <c r="P7215" i="1"/>
  <c r="Q7215" i="1" l="1"/>
  <c r="R7215" i="1" s="1"/>
  <c r="J7214" i="1"/>
  <c r="P7214" i="1"/>
  <c r="Q7214" i="1" s="1"/>
  <c r="R7214" i="1" s="1"/>
  <c r="J7213" i="1" l="1"/>
  <c r="P7213" i="1"/>
  <c r="Q7213" i="1" l="1"/>
  <c r="R7213" i="1" s="1"/>
  <c r="J7212" i="1"/>
  <c r="P7212" i="1"/>
  <c r="Q7212" i="1" s="1"/>
  <c r="R7212" i="1" s="1"/>
  <c r="J7211" i="1" l="1"/>
  <c r="P7211" i="1"/>
  <c r="Q7211" i="1" l="1"/>
  <c r="R7211" i="1" s="1"/>
  <c r="J7210" i="1"/>
  <c r="P7210" i="1"/>
  <c r="Q7210" i="1" s="1"/>
  <c r="R7210" i="1" s="1"/>
  <c r="J7209" i="1" l="1"/>
  <c r="P7209" i="1"/>
  <c r="Q7209" i="1" l="1"/>
  <c r="R7209" i="1" s="1"/>
  <c r="J7208" i="1"/>
  <c r="P7208" i="1"/>
  <c r="J7207" i="1" l="1"/>
  <c r="P7207" i="1"/>
  <c r="Q7208" i="1"/>
  <c r="R7208" i="1" s="1"/>
  <c r="Q7207" i="1" l="1"/>
  <c r="R7207" i="1" s="1"/>
  <c r="J7206" i="1"/>
  <c r="P7206" i="1"/>
  <c r="Q7206" i="1" l="1"/>
  <c r="R7206" i="1" s="1"/>
  <c r="J7205" i="1"/>
  <c r="P7205" i="1"/>
  <c r="Q7205" i="1" l="1"/>
  <c r="R7205" i="1" s="1"/>
  <c r="J7204" i="1"/>
  <c r="P7204" i="1"/>
  <c r="Q7204" i="1" l="1"/>
  <c r="R7204" i="1" s="1"/>
  <c r="J7203" i="1"/>
  <c r="P7203" i="1"/>
  <c r="Q7203" i="1" l="1"/>
  <c r="R7203" i="1" s="1"/>
  <c r="J7202" i="1"/>
  <c r="P7202" i="1"/>
  <c r="Q7202" i="1" l="1"/>
  <c r="R7202" i="1" s="1"/>
  <c r="J7201" i="1"/>
  <c r="P7201" i="1"/>
  <c r="Q7201" i="1" l="1"/>
  <c r="R7201" i="1" s="1"/>
  <c r="J7200" i="1"/>
  <c r="P7200" i="1"/>
  <c r="Q7200" i="1" s="1"/>
  <c r="R7200" i="1" s="1"/>
  <c r="J7199" i="1" l="1"/>
  <c r="P7199" i="1"/>
  <c r="Q7199" i="1" l="1"/>
  <c r="R7199" i="1" s="1"/>
  <c r="J7198" i="1"/>
  <c r="P7198" i="1"/>
  <c r="Q7198" i="1" s="1"/>
  <c r="R7198" i="1" s="1"/>
  <c r="J7197" i="1" l="1"/>
  <c r="P7197" i="1"/>
  <c r="Q7197" i="1" l="1"/>
  <c r="R7197" i="1" s="1"/>
  <c r="J7196" i="1"/>
  <c r="P7196" i="1"/>
  <c r="Q7196" i="1" s="1"/>
  <c r="R7196" i="1" s="1"/>
  <c r="J7195" i="1" l="1"/>
  <c r="P7195" i="1"/>
  <c r="Q7195" i="1" l="1"/>
  <c r="R7195" i="1" s="1"/>
  <c r="J7194" i="1"/>
  <c r="P7194" i="1"/>
  <c r="Q7194" i="1" s="1"/>
  <c r="R7194" i="1" s="1"/>
  <c r="J7193" i="1" l="1"/>
  <c r="P7193" i="1"/>
  <c r="Q7193" i="1" l="1"/>
  <c r="R7193" i="1" s="1"/>
  <c r="J7192" i="1"/>
  <c r="P7192" i="1"/>
  <c r="Q7192" i="1" l="1"/>
  <c r="R7192" i="1" s="1"/>
  <c r="J7191" i="1"/>
  <c r="P7191" i="1"/>
  <c r="J7190" i="1" l="1"/>
  <c r="P7190" i="1"/>
  <c r="Q7191" i="1"/>
  <c r="R7191" i="1" s="1"/>
  <c r="Q7190" i="1" l="1"/>
  <c r="R7190" i="1" s="1"/>
  <c r="J7189" i="1"/>
  <c r="P7189" i="1"/>
  <c r="Q7189" i="1" l="1"/>
  <c r="R7189" i="1" s="1"/>
  <c r="J7188" i="1"/>
  <c r="P7188" i="1"/>
  <c r="Q7188" i="1" s="1"/>
  <c r="R7188" i="1" s="1"/>
  <c r="J7187" i="1" l="1"/>
  <c r="P7187" i="1"/>
  <c r="Q7187" i="1" l="1"/>
  <c r="R7187" i="1" s="1"/>
  <c r="J7186" i="1"/>
  <c r="P7186" i="1"/>
  <c r="Q7186" i="1" l="1"/>
  <c r="R7186" i="1" s="1"/>
  <c r="J7185" i="1"/>
  <c r="P7185" i="1"/>
  <c r="Q7185" i="1" l="1"/>
  <c r="R7185" i="1" s="1"/>
  <c r="J7184" i="1"/>
  <c r="P7184" i="1"/>
  <c r="Q7184" i="1" s="1"/>
  <c r="R7184" i="1" s="1"/>
  <c r="J7183" i="1" l="1"/>
  <c r="P7183" i="1"/>
  <c r="Q7183" i="1" l="1"/>
  <c r="R7183" i="1" s="1"/>
  <c r="J7182" i="1"/>
  <c r="P7182" i="1"/>
  <c r="Q7182" i="1" s="1"/>
  <c r="R7182" i="1" s="1"/>
  <c r="J7181" i="1" l="1"/>
  <c r="P7181" i="1"/>
  <c r="Q7181" i="1" l="1"/>
  <c r="R7181" i="1" s="1"/>
  <c r="J7180" i="1"/>
  <c r="P7180" i="1"/>
  <c r="Q7180" i="1" l="1"/>
  <c r="R7180" i="1" s="1"/>
  <c r="J7179" i="1"/>
  <c r="P7179" i="1"/>
  <c r="J7178" i="1" l="1"/>
  <c r="P7178" i="1"/>
  <c r="Q7178" i="1" s="1"/>
  <c r="R7178" i="1" s="1"/>
  <c r="Q7179" i="1"/>
  <c r="R7179" i="1" s="1"/>
  <c r="J7177" i="1" l="1"/>
  <c r="P7177" i="1"/>
  <c r="Q7177" i="1" l="1"/>
  <c r="R7177" i="1"/>
  <c r="J7176" i="1"/>
  <c r="P7176" i="1"/>
  <c r="Q7176" i="1" s="1"/>
  <c r="R7176" i="1" s="1"/>
  <c r="J7175" i="1" l="1"/>
  <c r="P7175" i="1"/>
  <c r="Q7175" i="1" l="1"/>
  <c r="R7175" i="1"/>
  <c r="J7174" i="1"/>
  <c r="P7174" i="1"/>
  <c r="Q7174" i="1" l="1"/>
  <c r="R7174" i="1" s="1"/>
  <c r="J7173" i="1"/>
  <c r="P7173" i="1"/>
  <c r="Q7173" i="1" l="1"/>
  <c r="R7173" i="1" s="1"/>
  <c r="J7172" i="1"/>
  <c r="P7172" i="1"/>
  <c r="Q7172" i="1" s="1"/>
  <c r="R7172" i="1" s="1"/>
  <c r="J7171" i="1" l="1"/>
  <c r="P7171" i="1"/>
  <c r="Q7171" i="1" l="1"/>
  <c r="R7171" i="1" s="1"/>
  <c r="J7170" i="1"/>
  <c r="P7170" i="1"/>
  <c r="Q7170" i="1" l="1"/>
  <c r="R7170" i="1" s="1"/>
  <c r="J7169" i="1"/>
  <c r="P7169" i="1"/>
  <c r="J7168" i="1" l="1"/>
  <c r="P7168" i="1"/>
  <c r="Q7168" i="1" s="1"/>
  <c r="R7168" i="1" s="1"/>
  <c r="Q7169" i="1"/>
  <c r="R7169" i="1" s="1"/>
  <c r="J7167" i="1" l="1"/>
  <c r="P7167" i="1"/>
  <c r="Q7167" i="1" l="1"/>
  <c r="R7167" i="1" s="1"/>
  <c r="J7166" i="1"/>
  <c r="P7166" i="1"/>
  <c r="Q7166" i="1" s="1"/>
  <c r="R7166" i="1" s="1"/>
  <c r="J7165" i="1" l="1"/>
  <c r="P7165" i="1"/>
  <c r="Q7165" i="1" l="1"/>
  <c r="R7165" i="1" s="1"/>
  <c r="J7164" i="1"/>
  <c r="P7164" i="1"/>
  <c r="Q7164" i="1" s="1"/>
  <c r="R7164" i="1" s="1"/>
  <c r="J7163" i="1" l="1"/>
  <c r="P7163" i="1"/>
  <c r="Q7163" i="1" l="1"/>
  <c r="R7163" i="1" s="1"/>
  <c r="J7162" i="1"/>
  <c r="P7162" i="1"/>
  <c r="Q7162" i="1" s="1"/>
  <c r="R7162" i="1" s="1"/>
  <c r="J7161" i="1" l="1"/>
  <c r="P7161" i="1"/>
  <c r="Q7161" i="1" l="1"/>
  <c r="R7161" i="1" s="1"/>
  <c r="J7160" i="1"/>
  <c r="P7160" i="1"/>
  <c r="J7159" i="1" l="1"/>
  <c r="P7159" i="1"/>
  <c r="Q7160" i="1"/>
  <c r="R7160" i="1" s="1"/>
  <c r="Q7159" i="1" l="1"/>
  <c r="R7159" i="1" s="1"/>
  <c r="J7158" i="1"/>
  <c r="P7158" i="1"/>
  <c r="J7157" i="1" l="1"/>
  <c r="P7157" i="1"/>
  <c r="Q7158" i="1"/>
  <c r="R7158" i="1" s="1"/>
  <c r="Q7157" i="1" l="1"/>
  <c r="R7157" i="1" s="1"/>
  <c r="J7156" i="1"/>
  <c r="P7156" i="1"/>
  <c r="Q7156" i="1" s="1"/>
  <c r="R7156" i="1" s="1"/>
  <c r="J7155" i="1" l="1"/>
  <c r="P7155" i="1"/>
  <c r="Q7155" i="1" l="1"/>
  <c r="R7155" i="1" s="1"/>
  <c r="J7154" i="1"/>
  <c r="P7154" i="1"/>
  <c r="Q7154" i="1" s="1"/>
  <c r="R7154" i="1" s="1"/>
  <c r="J7153" i="1" l="1"/>
  <c r="P7153" i="1"/>
  <c r="Q7153" i="1" l="1"/>
  <c r="R7153" i="1" s="1"/>
  <c r="J7152" i="1"/>
  <c r="P7152" i="1"/>
  <c r="Q7152" i="1" s="1"/>
  <c r="R7152" i="1" s="1"/>
  <c r="J7151" i="1" l="1"/>
  <c r="P7151" i="1"/>
  <c r="Q7151" i="1" l="1"/>
  <c r="R7151" i="1" s="1"/>
  <c r="J7150" i="1"/>
  <c r="P7150" i="1"/>
  <c r="Q7150" i="1" s="1"/>
  <c r="R7150" i="1" s="1"/>
  <c r="J7149" i="1" l="1"/>
  <c r="P7149" i="1"/>
  <c r="Q7149" i="1" l="1"/>
  <c r="R7149" i="1" s="1"/>
  <c r="J7148" i="1"/>
  <c r="P7148" i="1"/>
  <c r="Q7148" i="1" l="1"/>
  <c r="R7148" i="1" s="1"/>
  <c r="J7147" i="1"/>
  <c r="P7147" i="1"/>
  <c r="Q7147" i="1" l="1"/>
  <c r="R7147" i="1" s="1"/>
  <c r="J7146" i="1"/>
  <c r="P7146" i="1"/>
  <c r="Q7146" i="1" s="1"/>
  <c r="R7146" i="1" s="1"/>
  <c r="J7145" i="1" l="1"/>
  <c r="P7145" i="1"/>
  <c r="Q7145" i="1" l="1"/>
  <c r="R7145" i="1" s="1"/>
  <c r="J7144" i="1"/>
  <c r="P7144" i="1"/>
  <c r="Q7144" i="1" l="1"/>
  <c r="R7144" i="1" s="1"/>
  <c r="J7143" i="1"/>
  <c r="P7143" i="1"/>
  <c r="Q7143" i="1" l="1"/>
  <c r="R7143" i="1" s="1"/>
  <c r="J7142" i="1"/>
  <c r="P7142" i="1"/>
  <c r="Q7142" i="1" s="1"/>
  <c r="R7142" i="1" s="1"/>
  <c r="J7141" i="1" l="1"/>
  <c r="P7141" i="1"/>
  <c r="Q7141" i="1" l="1"/>
  <c r="R7141" i="1" s="1"/>
  <c r="J7140" i="1"/>
  <c r="P7140" i="1"/>
  <c r="J7139" i="1" l="1"/>
  <c r="P7139" i="1"/>
  <c r="Q7140" i="1"/>
  <c r="R7140" i="1"/>
  <c r="Q7139" i="1" l="1"/>
  <c r="R7139" i="1" s="1"/>
  <c r="J7138" i="1"/>
  <c r="P7138" i="1"/>
  <c r="Q7138" i="1" s="1"/>
  <c r="R7138" i="1" s="1"/>
  <c r="J7137" i="1" l="1"/>
  <c r="P7137" i="1"/>
  <c r="Q7137" i="1" l="1"/>
  <c r="R7137" i="1" s="1"/>
  <c r="J7136" i="1"/>
  <c r="P7136" i="1"/>
  <c r="Q7136" i="1" s="1"/>
  <c r="R7136" i="1" s="1"/>
  <c r="J7135" i="1" l="1"/>
  <c r="P7135" i="1"/>
  <c r="Q7135" i="1" l="1"/>
  <c r="R7135" i="1" s="1"/>
  <c r="J7134" i="1"/>
  <c r="P7134" i="1"/>
  <c r="Q7134" i="1" s="1"/>
  <c r="R7134" i="1" s="1"/>
  <c r="J7133" i="1" l="1"/>
  <c r="P7133" i="1"/>
  <c r="Q7133" i="1" l="1"/>
  <c r="R7133" i="1" s="1"/>
  <c r="J7132" i="1"/>
  <c r="P7132" i="1"/>
  <c r="Q7132" i="1" l="1"/>
  <c r="R7132" i="1" s="1"/>
  <c r="J7131" i="1"/>
  <c r="P7131" i="1"/>
  <c r="Q7131" i="1" l="1"/>
  <c r="R7131" i="1" s="1"/>
  <c r="J7130" i="1"/>
  <c r="P7130" i="1"/>
  <c r="Q7130" i="1" s="1"/>
  <c r="R7130" i="1" s="1"/>
  <c r="J7129" i="1" l="1"/>
  <c r="P7129" i="1"/>
  <c r="Q7129" i="1" l="1"/>
  <c r="R7129" i="1" s="1"/>
  <c r="J7128" i="1"/>
  <c r="P7128" i="1"/>
  <c r="Q7128" i="1" l="1"/>
  <c r="R7128" i="1" s="1"/>
  <c r="J7127" i="1"/>
  <c r="P7127" i="1"/>
  <c r="J7126" i="1" l="1"/>
  <c r="P7126" i="1"/>
  <c r="Q7126" i="1" s="1"/>
  <c r="R7126" i="1" s="1"/>
  <c r="Q7127" i="1"/>
  <c r="R7127" i="1" s="1"/>
  <c r="J7125" i="1" l="1"/>
  <c r="P7125" i="1"/>
  <c r="Q7125" i="1" l="1"/>
  <c r="R7125" i="1"/>
  <c r="J7124" i="1"/>
  <c r="P7124" i="1"/>
  <c r="Q7124" i="1" l="1"/>
  <c r="R7124" i="1" s="1"/>
  <c r="J7123" i="1"/>
  <c r="P7123" i="1"/>
  <c r="Q7123" i="1" l="1"/>
  <c r="R7123" i="1" s="1"/>
  <c r="J7122" i="1"/>
  <c r="P7122" i="1"/>
  <c r="Q7122" i="1" s="1"/>
  <c r="R7122" i="1" s="1"/>
  <c r="J7121" i="1" l="1"/>
  <c r="P7121" i="1"/>
  <c r="Q7121" i="1" l="1"/>
  <c r="R7121" i="1"/>
  <c r="J7120" i="1"/>
  <c r="P7120" i="1"/>
  <c r="Q7120" i="1" s="1"/>
  <c r="R7120" i="1" s="1"/>
  <c r="J7119" i="1" l="1"/>
  <c r="P7119" i="1"/>
  <c r="Q7119" i="1" l="1"/>
  <c r="R7119" i="1" s="1"/>
  <c r="J7118" i="1"/>
  <c r="P7118" i="1"/>
  <c r="Q7118" i="1" s="1"/>
  <c r="R7118" i="1" s="1"/>
  <c r="J7117" i="1" l="1"/>
  <c r="P7117" i="1"/>
  <c r="Q7117" i="1" l="1"/>
  <c r="R7117" i="1" s="1"/>
  <c r="J7116" i="1"/>
  <c r="P7116" i="1"/>
  <c r="Q7116" i="1" s="1"/>
  <c r="R7116" i="1" s="1"/>
  <c r="J7115" i="1" l="1"/>
  <c r="P7115" i="1"/>
  <c r="Q7115" i="1" l="1"/>
  <c r="R7115" i="1" s="1"/>
  <c r="J7114" i="1"/>
  <c r="P7114" i="1"/>
  <c r="Q7114" i="1" s="1"/>
  <c r="R7114" i="1" s="1"/>
  <c r="J7113" i="1" l="1"/>
  <c r="P7113" i="1"/>
  <c r="Q7113" i="1" l="1"/>
  <c r="R7113" i="1" s="1"/>
  <c r="J7112" i="1"/>
  <c r="P7112" i="1"/>
  <c r="Q7112" i="1" s="1"/>
  <c r="R7112" i="1" s="1"/>
  <c r="J7111" i="1" l="1"/>
  <c r="P7111" i="1"/>
  <c r="Q7111" i="1" l="1"/>
  <c r="R7111" i="1" s="1"/>
  <c r="J7110" i="1"/>
  <c r="P7110" i="1"/>
  <c r="Q7110" i="1" l="1"/>
  <c r="R7110" i="1" s="1"/>
  <c r="J7109" i="1"/>
  <c r="P7109" i="1"/>
  <c r="Q7109" i="1" l="1"/>
  <c r="R7109" i="1" s="1"/>
  <c r="J7108" i="1"/>
  <c r="P7108" i="1"/>
  <c r="Q7108" i="1" s="1"/>
  <c r="R7108" i="1" s="1"/>
  <c r="J7107" i="1" l="1"/>
  <c r="P7107" i="1"/>
  <c r="Q7107" i="1" l="1"/>
  <c r="R7107" i="1" s="1"/>
  <c r="J7106" i="1"/>
  <c r="P7106" i="1"/>
  <c r="Q7106" i="1" s="1"/>
  <c r="R7106" i="1" s="1"/>
  <c r="J7105" i="1" l="1"/>
  <c r="P7105" i="1"/>
  <c r="Q7105" i="1" l="1"/>
  <c r="R7105" i="1" s="1"/>
  <c r="J7104" i="1"/>
  <c r="P7104" i="1"/>
  <c r="Q7104" i="1" s="1"/>
  <c r="R7104" i="1" s="1"/>
  <c r="J7103" i="1" l="1"/>
  <c r="P7103" i="1"/>
  <c r="Q7103" i="1" l="1"/>
  <c r="R7103" i="1" s="1"/>
  <c r="J7102" i="1"/>
  <c r="P7102" i="1"/>
  <c r="Q7102" i="1" s="1"/>
  <c r="R7102" i="1" s="1"/>
  <c r="J7101" i="1" l="1"/>
  <c r="P7101" i="1"/>
  <c r="Q7101" i="1" l="1"/>
  <c r="R7101" i="1" s="1"/>
  <c r="J7100" i="1"/>
  <c r="P7100" i="1"/>
  <c r="Q7100" i="1" l="1"/>
  <c r="R7100" i="1" s="1"/>
  <c r="J7099" i="1"/>
  <c r="P7099" i="1"/>
  <c r="Q7099" i="1" l="1"/>
  <c r="R7099" i="1" s="1"/>
  <c r="J7098" i="1"/>
  <c r="P7098" i="1"/>
  <c r="Q7098" i="1" s="1"/>
  <c r="R7098" i="1" s="1"/>
  <c r="J7097" i="1" l="1"/>
  <c r="P7097" i="1"/>
  <c r="Q7097" i="1" l="1"/>
  <c r="R7097" i="1" s="1"/>
  <c r="J7096" i="1"/>
  <c r="P7096" i="1"/>
  <c r="Q7096" i="1" s="1"/>
  <c r="R7096" i="1" s="1"/>
  <c r="J7095" i="1" l="1"/>
  <c r="P7095" i="1"/>
  <c r="Q7095" i="1" l="1"/>
  <c r="R7095" i="1" s="1"/>
  <c r="J7094" i="1"/>
  <c r="P7094" i="1"/>
  <c r="Q7094" i="1" l="1"/>
  <c r="R7094" i="1" s="1"/>
  <c r="J7093" i="1"/>
  <c r="P7093" i="1"/>
  <c r="Q7093" i="1" l="1"/>
  <c r="R7093" i="1" s="1"/>
  <c r="J7092" i="1"/>
  <c r="P7092" i="1"/>
  <c r="Q7092" i="1" s="1"/>
  <c r="R7092" i="1" s="1"/>
  <c r="J7091" i="1" l="1"/>
  <c r="P7091" i="1"/>
  <c r="Q7091" i="1" l="1"/>
  <c r="R7091" i="1" s="1"/>
  <c r="J7090" i="1"/>
  <c r="P7090" i="1"/>
  <c r="Q7090" i="1" s="1"/>
  <c r="R7090" i="1" s="1"/>
  <c r="J7089" i="1" l="1"/>
  <c r="P7089" i="1"/>
  <c r="Q7089" i="1" l="1"/>
  <c r="R7089" i="1" s="1"/>
  <c r="J7088" i="1"/>
  <c r="P7088" i="1"/>
  <c r="Q7088" i="1" s="1"/>
  <c r="R7088" i="1" s="1"/>
  <c r="J7087" i="1" l="1"/>
  <c r="P7087" i="1"/>
  <c r="Q7087" i="1" l="1"/>
  <c r="R7087" i="1"/>
  <c r="J7086" i="1"/>
  <c r="P7086" i="1"/>
  <c r="Q7086" i="1" s="1"/>
  <c r="R7086" i="1" s="1"/>
  <c r="J7085" i="1" l="1"/>
  <c r="P7085" i="1"/>
  <c r="Q7085" i="1" l="1"/>
  <c r="R7085" i="1"/>
  <c r="J7084" i="1"/>
  <c r="P7084" i="1"/>
  <c r="Q7084" i="1" s="1"/>
  <c r="R7084" i="1" s="1"/>
  <c r="J7083" i="1" l="1"/>
  <c r="P7083" i="1"/>
  <c r="Q7083" i="1" l="1"/>
  <c r="R7083" i="1" s="1"/>
  <c r="J7082" i="1"/>
  <c r="P7082" i="1"/>
  <c r="Q7082" i="1" s="1"/>
  <c r="R7082" i="1" s="1"/>
  <c r="J7081" i="1" l="1"/>
  <c r="P7081" i="1"/>
  <c r="Q7081" i="1" l="1"/>
  <c r="R7081" i="1" s="1"/>
  <c r="J7080" i="1"/>
  <c r="P7080" i="1"/>
  <c r="Q7080" i="1" s="1"/>
  <c r="R7080" i="1" s="1"/>
  <c r="J7079" i="1" l="1"/>
  <c r="P7079" i="1"/>
  <c r="Q7079" i="1" l="1"/>
  <c r="R7079" i="1" s="1"/>
  <c r="J7078" i="1"/>
  <c r="P7078" i="1"/>
  <c r="Q7078" i="1" l="1"/>
  <c r="R7078" i="1" s="1"/>
  <c r="J7077" i="1"/>
  <c r="P7077" i="1"/>
  <c r="J7076" i="1" l="1"/>
  <c r="P7076" i="1"/>
  <c r="Q7076" i="1" s="1"/>
  <c r="R7076" i="1" s="1"/>
  <c r="Q7077" i="1"/>
  <c r="R7077" i="1" s="1"/>
  <c r="J7075" i="1" l="1"/>
  <c r="P7075" i="1"/>
  <c r="Q7075" i="1" l="1"/>
  <c r="R7075" i="1" s="1"/>
  <c r="J7074" i="1"/>
  <c r="P7074" i="1"/>
  <c r="Q7074" i="1" l="1"/>
  <c r="R7074" i="1" s="1"/>
  <c r="J7073" i="1"/>
  <c r="P7073" i="1"/>
  <c r="Q7073" i="1" l="1"/>
  <c r="R7073" i="1" s="1"/>
  <c r="J7072" i="1"/>
  <c r="P7072" i="1"/>
  <c r="Q7072" i="1" s="1"/>
  <c r="R7072" i="1" s="1"/>
  <c r="J7071" i="1" l="1"/>
  <c r="P7071" i="1"/>
  <c r="Q7071" i="1" l="1"/>
  <c r="R7071" i="1" s="1"/>
  <c r="J7070" i="1"/>
  <c r="P7070" i="1"/>
  <c r="Q7070" i="1" s="1"/>
  <c r="R7070" i="1" s="1"/>
  <c r="J7069" i="1" l="1"/>
  <c r="P7069" i="1"/>
  <c r="Q7069" i="1" l="1"/>
  <c r="R7069" i="1" s="1"/>
  <c r="J7068" i="1"/>
  <c r="P7068" i="1"/>
  <c r="Q7068" i="1" l="1"/>
  <c r="R7068" i="1" s="1"/>
  <c r="J7067" i="1"/>
  <c r="P7067" i="1"/>
  <c r="Q7067" i="1" l="1"/>
  <c r="R7067" i="1" s="1"/>
  <c r="J7066" i="1"/>
  <c r="P7066" i="1"/>
  <c r="Q7066" i="1" s="1"/>
  <c r="R7066" i="1" s="1"/>
  <c r="J7065" i="1" l="1"/>
  <c r="P7065" i="1"/>
  <c r="Q7065" i="1" l="1"/>
  <c r="R7065" i="1" s="1"/>
  <c r="J7064" i="1"/>
  <c r="P7064" i="1"/>
  <c r="Q7064" i="1" l="1"/>
  <c r="R7064" i="1" s="1"/>
  <c r="J7063" i="1"/>
  <c r="P7063" i="1"/>
  <c r="J7062" i="1" l="1"/>
  <c r="P7062" i="1"/>
  <c r="Q7062" i="1" s="1"/>
  <c r="R7062" i="1" s="1"/>
  <c r="Q7063" i="1"/>
  <c r="R7063" i="1" s="1"/>
  <c r="J7061" i="1" l="1"/>
  <c r="P7061" i="1"/>
  <c r="Q7061" i="1" l="1"/>
  <c r="R7061" i="1" s="1"/>
  <c r="J7060" i="1"/>
  <c r="P7060" i="1"/>
  <c r="Q7060" i="1" s="1"/>
  <c r="R7060" i="1" s="1"/>
  <c r="J7059" i="1" l="1"/>
  <c r="P7059" i="1"/>
  <c r="Q7059" i="1" l="1"/>
  <c r="R7059" i="1" s="1"/>
  <c r="J7058" i="1"/>
  <c r="P7058" i="1"/>
  <c r="Q7058" i="1" l="1"/>
  <c r="R7058" i="1" s="1"/>
  <c r="J7057" i="1"/>
  <c r="P7057" i="1"/>
  <c r="Q7057" i="1" l="1"/>
  <c r="R7057" i="1" s="1"/>
  <c r="J7056" i="1"/>
  <c r="P7056" i="1"/>
  <c r="Q7056" i="1" s="1"/>
  <c r="R7056" i="1" s="1"/>
  <c r="J7055" i="1" l="1"/>
  <c r="P7055" i="1"/>
  <c r="Q7055" i="1" l="1"/>
  <c r="R7055" i="1" s="1"/>
  <c r="J7054" i="1"/>
  <c r="P7054" i="1"/>
  <c r="Q7054" i="1" s="1"/>
  <c r="R7054" i="1" s="1"/>
  <c r="J7053" i="1" l="1"/>
  <c r="P7053" i="1"/>
  <c r="Q7053" i="1" l="1"/>
  <c r="R7053" i="1" s="1"/>
  <c r="J7052" i="1"/>
  <c r="P7052" i="1"/>
  <c r="Q7052" i="1" l="1"/>
  <c r="R7052" i="1" s="1"/>
  <c r="J7051" i="1"/>
  <c r="P7051" i="1"/>
  <c r="J7050" i="1" l="1"/>
  <c r="P7050" i="1"/>
  <c r="Q7050" i="1" s="1"/>
  <c r="R7050" i="1" s="1"/>
  <c r="Q7051" i="1"/>
  <c r="R7051" i="1" s="1"/>
  <c r="J7049" i="1" l="1"/>
  <c r="P7049" i="1"/>
  <c r="Q7049" i="1" l="1"/>
  <c r="R7049" i="1" s="1"/>
  <c r="J7048" i="1"/>
  <c r="P7048" i="1"/>
  <c r="J7047" i="1" l="1"/>
  <c r="P7047" i="1"/>
  <c r="Q7048" i="1"/>
  <c r="R7048" i="1" s="1"/>
  <c r="Q7047" i="1" l="1"/>
  <c r="R7047" i="1" s="1"/>
  <c r="J7046" i="1"/>
  <c r="P7046" i="1"/>
  <c r="Q7046" i="1" s="1"/>
  <c r="R7046" i="1" s="1"/>
  <c r="J7045" i="1" l="1"/>
  <c r="P7045" i="1"/>
  <c r="Q7045" i="1" l="1"/>
  <c r="R7045" i="1" s="1"/>
  <c r="J7044" i="1"/>
  <c r="P7044" i="1"/>
  <c r="Q7044" i="1" s="1"/>
  <c r="R7044" i="1" s="1"/>
  <c r="J7043" i="1" l="1"/>
  <c r="P7043" i="1"/>
  <c r="Q7043" i="1" l="1"/>
  <c r="R7043" i="1" s="1"/>
  <c r="J7042" i="1"/>
  <c r="P7042" i="1"/>
  <c r="Q7042" i="1" l="1"/>
  <c r="R7042" i="1" s="1"/>
  <c r="J7041" i="1"/>
  <c r="P7041" i="1"/>
  <c r="J7040" i="1" l="1"/>
  <c r="P7040" i="1"/>
  <c r="Q7040" i="1" s="1"/>
  <c r="R7040" i="1" s="1"/>
  <c r="Q7041" i="1"/>
  <c r="R7041" i="1"/>
  <c r="J7039" i="1" l="1"/>
  <c r="P7039" i="1"/>
  <c r="Q7039" i="1" l="1"/>
  <c r="R7039" i="1" s="1"/>
  <c r="J7038" i="1"/>
  <c r="P7038" i="1"/>
  <c r="Q7038" i="1" s="1"/>
  <c r="R7038" i="1" s="1"/>
  <c r="J7037" i="1" l="1"/>
  <c r="P7037" i="1"/>
  <c r="Q7037" i="1" l="1"/>
  <c r="R7037" i="1" s="1"/>
  <c r="J7036" i="1"/>
  <c r="P7036" i="1"/>
  <c r="Q7036" i="1" l="1"/>
  <c r="R7036" i="1" s="1"/>
  <c r="J7035" i="1"/>
  <c r="P7035" i="1"/>
  <c r="Q7035" i="1" l="1"/>
  <c r="R7035" i="1" s="1"/>
  <c r="J7034" i="1"/>
  <c r="P7034" i="1"/>
  <c r="Q7034" i="1" s="1"/>
  <c r="R7034" i="1" s="1"/>
  <c r="J7033" i="1" l="1"/>
  <c r="P7033" i="1"/>
  <c r="Q7033" i="1" l="1"/>
  <c r="R7033" i="1" s="1"/>
  <c r="J7032" i="1"/>
  <c r="P7032" i="1"/>
  <c r="Q7032" i="1" l="1"/>
  <c r="R7032" i="1" s="1"/>
  <c r="J7031" i="1"/>
  <c r="P7031" i="1"/>
  <c r="Q7031" i="1" l="1"/>
  <c r="R7031" i="1" s="1"/>
  <c r="J7030" i="1"/>
  <c r="P7030" i="1"/>
  <c r="Q7030" i="1" s="1"/>
  <c r="R7030" i="1" s="1"/>
  <c r="J7029" i="1" l="1"/>
  <c r="P7029" i="1"/>
  <c r="Q7029" i="1" l="1"/>
  <c r="R7029" i="1" s="1"/>
  <c r="J7028" i="1"/>
  <c r="P7028" i="1"/>
  <c r="Q7028" i="1" s="1"/>
  <c r="R7028" i="1" s="1"/>
  <c r="J7027" i="1" l="1"/>
  <c r="P7027" i="1"/>
  <c r="Q7027" i="1" l="1"/>
  <c r="R7027" i="1" s="1"/>
  <c r="J7026" i="1"/>
  <c r="P7026" i="1"/>
  <c r="Q7026" i="1" l="1"/>
  <c r="R7026" i="1" s="1"/>
  <c r="J7025" i="1"/>
  <c r="P7025" i="1"/>
  <c r="J7024" i="1" l="1"/>
  <c r="P7024" i="1"/>
  <c r="Q7024" i="1" s="1"/>
  <c r="R7024" i="1" s="1"/>
  <c r="Q7025" i="1"/>
  <c r="R7025" i="1" s="1"/>
  <c r="J7023" i="1" l="1"/>
  <c r="P7023" i="1"/>
  <c r="Q7023" i="1" l="1"/>
  <c r="R7023" i="1" s="1"/>
  <c r="J7022" i="1"/>
  <c r="P7022" i="1"/>
  <c r="Q7022" i="1" s="1"/>
  <c r="R7022" i="1" s="1"/>
  <c r="J7021" i="1" l="1"/>
  <c r="P7021" i="1"/>
  <c r="Q7021" i="1" l="1"/>
  <c r="R7021" i="1" s="1"/>
  <c r="J7020" i="1"/>
  <c r="P7020" i="1"/>
  <c r="Q7020" i="1" l="1"/>
  <c r="R7020" i="1" s="1"/>
  <c r="J7019" i="1"/>
  <c r="P7019" i="1"/>
  <c r="Q7019" i="1" l="1"/>
  <c r="R7019" i="1" s="1"/>
  <c r="J7018" i="1"/>
  <c r="P7018" i="1"/>
  <c r="Q7018" i="1" s="1"/>
  <c r="R7018" i="1" s="1"/>
  <c r="J7017" i="1" l="1"/>
  <c r="P7017" i="1"/>
  <c r="Q7017" i="1" l="1"/>
  <c r="R7017" i="1" s="1"/>
  <c r="J7016" i="1"/>
  <c r="P7016" i="1"/>
  <c r="Q7016" i="1" s="1"/>
  <c r="R7016" i="1" s="1"/>
  <c r="J7015" i="1" l="1"/>
  <c r="P7015" i="1"/>
  <c r="Q7015" i="1" l="1"/>
  <c r="R7015" i="1"/>
  <c r="J7014" i="1"/>
  <c r="P7014" i="1"/>
  <c r="Q7014" i="1" s="1"/>
  <c r="R7014" i="1" s="1"/>
  <c r="J7013" i="1" l="1"/>
  <c r="P7013" i="1"/>
  <c r="Q7013" i="1" l="1"/>
  <c r="R7013" i="1" s="1"/>
  <c r="J7012" i="1"/>
  <c r="P7012" i="1"/>
  <c r="J7011" i="1" l="1"/>
  <c r="P7011" i="1"/>
  <c r="Q7012" i="1"/>
  <c r="R7012" i="1" s="1"/>
  <c r="Q7011" i="1" l="1"/>
  <c r="R7011" i="1" s="1"/>
  <c r="J7010" i="1"/>
  <c r="P7010" i="1"/>
  <c r="Q7010" i="1" l="1"/>
  <c r="R7010" i="1" s="1"/>
  <c r="J7009" i="1"/>
  <c r="P7009" i="1"/>
  <c r="J7008" i="1" l="1"/>
  <c r="P7008" i="1"/>
  <c r="Q7008" i="1" s="1"/>
  <c r="R7008" i="1" s="1"/>
  <c r="Q7009" i="1"/>
  <c r="R7009" i="1" s="1"/>
  <c r="J7007" i="1" l="1"/>
  <c r="P7007" i="1"/>
  <c r="Q7007" i="1" l="1"/>
  <c r="R7007" i="1" s="1"/>
  <c r="J7006" i="1"/>
  <c r="P7006" i="1"/>
  <c r="Q7006" i="1" s="1"/>
  <c r="R7006" i="1" s="1"/>
  <c r="J7005" i="1" l="1"/>
  <c r="P7005" i="1"/>
  <c r="Q7005" i="1" l="1"/>
  <c r="R7005" i="1" s="1"/>
  <c r="J7004" i="1"/>
  <c r="P7004" i="1"/>
  <c r="Q7004" i="1" l="1"/>
  <c r="R7004" i="1" s="1"/>
  <c r="J7003" i="1"/>
  <c r="P7003" i="1"/>
  <c r="Q7003" i="1" l="1"/>
  <c r="R7003" i="1" s="1"/>
  <c r="J7002" i="1"/>
  <c r="P7002" i="1"/>
  <c r="Q7002" i="1" s="1"/>
  <c r="R7002" i="1" s="1"/>
  <c r="J7001" i="1" l="1"/>
  <c r="P7001" i="1"/>
  <c r="Q7001" i="1" l="1"/>
  <c r="R7001" i="1" s="1"/>
  <c r="J7000" i="1"/>
  <c r="P7000" i="1"/>
  <c r="Q7000" i="1" s="1"/>
  <c r="R7000" i="1" s="1"/>
  <c r="J6999" i="1" l="1"/>
  <c r="P6999" i="1"/>
  <c r="Q6999" i="1" l="1"/>
  <c r="R6999" i="1" s="1"/>
  <c r="J6998" i="1"/>
  <c r="P6998" i="1"/>
  <c r="Q6998" i="1" s="1"/>
  <c r="R6998" i="1" s="1"/>
  <c r="J6997" i="1" l="1"/>
  <c r="P6997" i="1"/>
  <c r="Q6997" i="1" l="1"/>
  <c r="R6997" i="1" s="1"/>
  <c r="J6996" i="1"/>
  <c r="P6996" i="1"/>
  <c r="Q6996" i="1" l="1"/>
  <c r="R6996" i="1" s="1"/>
  <c r="J6995" i="1"/>
  <c r="P6995" i="1"/>
  <c r="Q6995" i="1" l="1"/>
  <c r="R6995" i="1" s="1"/>
  <c r="J6994" i="1"/>
  <c r="P6994" i="1"/>
  <c r="Q6994" i="1" l="1"/>
  <c r="R6994" i="1" s="1"/>
  <c r="J6993" i="1"/>
  <c r="P6993" i="1"/>
  <c r="Q6993" i="1" l="1"/>
  <c r="R6993" i="1" s="1"/>
  <c r="J6992" i="1"/>
  <c r="P6992" i="1"/>
  <c r="Q6992" i="1" s="1"/>
  <c r="R6992" i="1" s="1"/>
  <c r="J6991" i="1" l="1"/>
  <c r="P6991" i="1"/>
  <c r="Q6991" i="1" l="1"/>
  <c r="R6991" i="1" s="1"/>
  <c r="J6990" i="1"/>
  <c r="P6990" i="1"/>
  <c r="Q6990" i="1" s="1"/>
  <c r="R6990" i="1" s="1"/>
  <c r="J6989" i="1" l="1"/>
  <c r="P6989" i="1"/>
  <c r="Q6989" i="1" l="1"/>
  <c r="R6989" i="1" s="1"/>
  <c r="J6988" i="1"/>
  <c r="P6988" i="1"/>
  <c r="Q6988" i="1" l="1"/>
  <c r="R6988" i="1" s="1"/>
  <c r="J6987" i="1"/>
  <c r="P6987" i="1"/>
  <c r="Q6987" i="1" l="1"/>
  <c r="R6987" i="1" s="1"/>
  <c r="J6986" i="1"/>
  <c r="P6986" i="1"/>
  <c r="Q6986" i="1" s="1"/>
  <c r="R6986" i="1" s="1"/>
  <c r="J6985" i="1" l="1"/>
  <c r="P6985" i="1"/>
  <c r="Q6985" i="1" l="1"/>
  <c r="R6985" i="1" s="1"/>
  <c r="J6984" i="1"/>
  <c r="P6984" i="1"/>
  <c r="Q6984" i="1" s="1"/>
  <c r="R6984" i="1" s="1"/>
  <c r="J6983" i="1" l="1"/>
  <c r="P6983" i="1"/>
  <c r="Q6983" i="1" l="1"/>
  <c r="R6983" i="1" s="1"/>
  <c r="J6982" i="1"/>
  <c r="P6982" i="1"/>
  <c r="Q6982" i="1" l="1"/>
  <c r="R6982" i="1" s="1"/>
  <c r="J6981" i="1"/>
  <c r="P6981" i="1"/>
  <c r="Q6981" i="1" l="1"/>
  <c r="R6981" i="1" s="1"/>
  <c r="J6980" i="1"/>
  <c r="P6980" i="1"/>
  <c r="Q6980" i="1" l="1"/>
  <c r="R6980" i="1" s="1"/>
  <c r="J6979" i="1"/>
  <c r="P6979" i="1"/>
  <c r="Q6979" i="1" l="1"/>
  <c r="R6979" i="1" s="1"/>
  <c r="J6978" i="1"/>
  <c r="P6978" i="1"/>
  <c r="Q6978" i="1" s="1"/>
  <c r="R6978" i="1" s="1"/>
  <c r="J6977" i="1" l="1"/>
  <c r="P6977" i="1"/>
  <c r="Q6977" i="1" l="1"/>
  <c r="R6977" i="1" s="1"/>
  <c r="J6976" i="1"/>
  <c r="P6976" i="1"/>
  <c r="Q6976" i="1" s="1"/>
  <c r="R6976" i="1" s="1"/>
  <c r="J6975" i="1" l="1"/>
  <c r="P6975" i="1"/>
  <c r="Q6975" i="1" l="1"/>
  <c r="R6975" i="1" s="1"/>
  <c r="J6974" i="1"/>
  <c r="P6974" i="1"/>
  <c r="Q6974" i="1" s="1"/>
  <c r="R6974" i="1" s="1"/>
  <c r="J6973" i="1" l="1"/>
  <c r="P6973" i="1"/>
  <c r="Q6973" i="1" l="1"/>
  <c r="R6973" i="1" s="1"/>
  <c r="J6972" i="1"/>
  <c r="P6972" i="1"/>
  <c r="Q6972" i="1" l="1"/>
  <c r="R6972" i="1" s="1"/>
  <c r="J6971" i="1"/>
  <c r="P6971" i="1"/>
  <c r="J6970" i="1" l="1"/>
  <c r="P6970" i="1"/>
  <c r="Q6970" i="1" s="1"/>
  <c r="R6970" i="1" s="1"/>
  <c r="Q6971" i="1"/>
  <c r="R6971" i="1" s="1"/>
  <c r="J6969" i="1" l="1"/>
  <c r="P6969" i="1"/>
  <c r="Q6969" i="1" l="1"/>
  <c r="R6969" i="1" s="1"/>
  <c r="J6968" i="1"/>
  <c r="P6968" i="1"/>
  <c r="Q6968" i="1" s="1"/>
  <c r="R6968" i="1" s="1"/>
  <c r="J6967" i="1" l="1"/>
  <c r="P6967" i="1"/>
  <c r="Q6967" i="1" l="1"/>
  <c r="R6967" i="1" s="1"/>
  <c r="J6966" i="1"/>
  <c r="P6966" i="1"/>
  <c r="Q6966" i="1" s="1"/>
  <c r="R6966" i="1" s="1"/>
  <c r="J6965" i="1" l="1"/>
  <c r="P6965" i="1"/>
  <c r="Q6965" i="1" l="1"/>
  <c r="R6965" i="1" s="1"/>
  <c r="J6964" i="1"/>
  <c r="P6964" i="1"/>
  <c r="Q6964" i="1" s="1"/>
  <c r="R6964" i="1" s="1"/>
  <c r="J6963" i="1" l="1"/>
  <c r="P6963" i="1"/>
  <c r="Q6963" i="1" l="1"/>
  <c r="R6963" i="1" s="1"/>
  <c r="J6962" i="1"/>
  <c r="P6962" i="1"/>
  <c r="Q6962" i="1" s="1"/>
  <c r="R6962" i="1" s="1"/>
  <c r="J6961" i="1" l="1"/>
  <c r="P6961" i="1"/>
  <c r="Q6961" i="1" l="1"/>
  <c r="R6961" i="1" s="1"/>
  <c r="J6960" i="1"/>
  <c r="P6960" i="1"/>
  <c r="Q6960" i="1" s="1"/>
  <c r="R6960" i="1" s="1"/>
  <c r="J6959" i="1" l="1"/>
  <c r="P6959" i="1"/>
  <c r="Q6959" i="1" l="1"/>
  <c r="R6959" i="1" s="1"/>
  <c r="J6958" i="1"/>
  <c r="P6958" i="1"/>
  <c r="Q6958" i="1" s="1"/>
  <c r="R6958" i="1" s="1"/>
  <c r="J6957" i="1" l="1"/>
  <c r="P6957" i="1"/>
  <c r="Q6957" i="1" l="1"/>
  <c r="R6957" i="1" s="1"/>
  <c r="J6956" i="1"/>
  <c r="P6956" i="1"/>
  <c r="J6955" i="1" l="1"/>
  <c r="P6955" i="1"/>
  <c r="Q6956" i="1"/>
  <c r="R6956" i="1" s="1"/>
  <c r="Q6955" i="1" l="1"/>
  <c r="R6955" i="1" s="1"/>
  <c r="J6954" i="1"/>
  <c r="P6954" i="1"/>
  <c r="Q6954" i="1" s="1"/>
  <c r="R6954" i="1" s="1"/>
  <c r="J6953" i="1" l="1"/>
  <c r="P6953" i="1"/>
  <c r="Q6953" i="1" l="1"/>
  <c r="R6953" i="1" s="1"/>
  <c r="J6952" i="1"/>
  <c r="P6952" i="1"/>
  <c r="Q6952" i="1" s="1"/>
  <c r="R6952" i="1" s="1"/>
  <c r="J6951" i="1" l="1"/>
  <c r="P6951" i="1"/>
  <c r="Q6951" i="1" l="1"/>
  <c r="R6951" i="1" s="1"/>
  <c r="J6950" i="1"/>
  <c r="P6950" i="1"/>
  <c r="Q6950" i="1" s="1"/>
  <c r="R6950" i="1" s="1"/>
  <c r="J6949" i="1" l="1"/>
  <c r="P6949" i="1"/>
  <c r="Q6949" i="1" l="1"/>
  <c r="R6949" i="1" s="1"/>
  <c r="J6948" i="1"/>
  <c r="P6948" i="1"/>
  <c r="J6947" i="1" l="1"/>
  <c r="P6947" i="1"/>
  <c r="Q6948" i="1"/>
  <c r="R6948" i="1" s="1"/>
  <c r="Q6947" i="1" l="1"/>
  <c r="R6947" i="1" s="1"/>
  <c r="J6946" i="1"/>
  <c r="P6946" i="1"/>
  <c r="Q6946" i="1" s="1"/>
  <c r="R6946" i="1" s="1"/>
  <c r="J6945" i="1" l="1"/>
  <c r="P6945" i="1"/>
  <c r="Q6945" i="1" l="1"/>
  <c r="R6945" i="1" s="1"/>
  <c r="J6944" i="1"/>
  <c r="P6944" i="1"/>
  <c r="Q6944" i="1" s="1"/>
  <c r="R6944" i="1" s="1"/>
  <c r="J6943" i="1" l="1"/>
  <c r="P6943" i="1"/>
  <c r="Q6943" i="1" l="1"/>
  <c r="R6943" i="1" s="1"/>
  <c r="J6942" i="1"/>
  <c r="P6942" i="1"/>
  <c r="Q6942" i="1" s="1"/>
  <c r="R6942" i="1" s="1"/>
  <c r="J6941" i="1" l="1"/>
  <c r="P6941" i="1"/>
  <c r="Q6941" i="1" l="1"/>
  <c r="R6941" i="1" s="1"/>
  <c r="J6940" i="1"/>
  <c r="P6940" i="1"/>
  <c r="Q6940" i="1" s="1"/>
  <c r="R6940" i="1" s="1"/>
  <c r="J6939" i="1" l="1"/>
  <c r="P6939" i="1"/>
  <c r="Q6939" i="1" l="1"/>
  <c r="R6939" i="1" s="1"/>
  <c r="J6938" i="1"/>
  <c r="P6938" i="1"/>
  <c r="Q6938" i="1" s="1"/>
  <c r="R6938" i="1" s="1"/>
  <c r="J6937" i="1" l="1"/>
  <c r="P6937" i="1"/>
  <c r="Q6937" i="1" l="1"/>
  <c r="R6937" i="1" s="1"/>
  <c r="J6936" i="1"/>
  <c r="P6936" i="1"/>
  <c r="Q6936" i="1" l="1"/>
  <c r="R6936" i="1" s="1"/>
  <c r="J6935" i="1"/>
  <c r="P6935" i="1"/>
  <c r="Q6935" i="1" l="1"/>
  <c r="R6935" i="1" s="1"/>
  <c r="J6934" i="1"/>
  <c r="P6934" i="1"/>
  <c r="J6933" i="1" l="1"/>
  <c r="P6933" i="1"/>
  <c r="Q6934" i="1"/>
  <c r="R6934" i="1" s="1"/>
  <c r="Q6933" i="1" l="1"/>
  <c r="R6933" i="1" s="1"/>
  <c r="J6932" i="1"/>
  <c r="P6932" i="1"/>
  <c r="Q6932" i="1" s="1"/>
  <c r="R6932" i="1" s="1"/>
  <c r="J6931" i="1" l="1"/>
  <c r="P6931" i="1"/>
  <c r="Q6931" i="1" l="1"/>
  <c r="R6931" i="1" s="1"/>
  <c r="J6930" i="1"/>
  <c r="P6930" i="1"/>
  <c r="Q6930" i="1" s="1"/>
  <c r="R6930" i="1" s="1"/>
  <c r="J6929" i="1" l="1"/>
  <c r="P6929" i="1"/>
  <c r="Q6929" i="1" l="1"/>
  <c r="R6929" i="1" s="1"/>
  <c r="J6928" i="1"/>
  <c r="P6928" i="1"/>
  <c r="Q6928" i="1" s="1"/>
  <c r="R6928" i="1" s="1"/>
  <c r="J6927" i="1" l="1"/>
  <c r="P6927" i="1"/>
  <c r="Q6927" i="1" l="1"/>
  <c r="R6927" i="1" s="1"/>
  <c r="J6926" i="1"/>
  <c r="P6926" i="1"/>
  <c r="Q6926" i="1" s="1"/>
  <c r="R6926" i="1" s="1"/>
  <c r="J6925" i="1" l="1"/>
  <c r="P6925" i="1"/>
  <c r="Q6925" i="1" l="1"/>
  <c r="R6925" i="1" s="1"/>
  <c r="J6924" i="1"/>
  <c r="P6924" i="1"/>
  <c r="Q6924" i="1" s="1"/>
  <c r="R6924" i="1" s="1"/>
  <c r="J6923" i="1" l="1"/>
  <c r="P6923" i="1"/>
  <c r="Q6923" i="1" l="1"/>
  <c r="R6923" i="1" s="1"/>
  <c r="J6922" i="1"/>
  <c r="P6922" i="1"/>
  <c r="Q6922" i="1" s="1"/>
  <c r="R6922" i="1" s="1"/>
  <c r="J6921" i="1" l="1"/>
  <c r="P6921" i="1"/>
  <c r="Q6921" i="1" l="1"/>
  <c r="R6921" i="1" s="1"/>
  <c r="J6920" i="1"/>
  <c r="P6920" i="1"/>
  <c r="Q6920" i="1" l="1"/>
  <c r="R6920" i="1" s="1"/>
  <c r="J6919" i="1"/>
  <c r="P6919" i="1"/>
  <c r="Q6919" i="1" l="1"/>
  <c r="R6919" i="1" s="1"/>
  <c r="J6918" i="1"/>
  <c r="P6918" i="1"/>
  <c r="J6917" i="1" l="1"/>
  <c r="P6917" i="1"/>
  <c r="Q6918" i="1"/>
  <c r="R6918" i="1" s="1"/>
  <c r="Q6917" i="1" l="1"/>
  <c r="R6917" i="1" s="1"/>
  <c r="J6916" i="1"/>
  <c r="P6916" i="1"/>
  <c r="Q6916" i="1" s="1"/>
  <c r="R6916" i="1" s="1"/>
  <c r="J6915" i="1" l="1"/>
  <c r="P6915" i="1"/>
  <c r="Q6915" i="1" l="1"/>
  <c r="R6915" i="1" s="1"/>
  <c r="J6914" i="1"/>
  <c r="P6914" i="1"/>
  <c r="Q6914" i="1" s="1"/>
  <c r="R6914" i="1" s="1"/>
  <c r="J6913" i="1" l="1"/>
  <c r="P6913" i="1"/>
  <c r="Q6913" i="1" l="1"/>
  <c r="R6913" i="1" s="1"/>
  <c r="J6912" i="1"/>
  <c r="P6912" i="1"/>
  <c r="Q6912" i="1" s="1"/>
  <c r="R6912" i="1" s="1"/>
  <c r="J6911" i="1" l="1"/>
  <c r="P6911" i="1"/>
  <c r="Q6911" i="1" l="1"/>
  <c r="R6911" i="1" s="1"/>
  <c r="J6910" i="1"/>
  <c r="P6910" i="1"/>
  <c r="Q6910" i="1" s="1"/>
  <c r="R6910" i="1" s="1"/>
  <c r="J6909" i="1" l="1"/>
  <c r="P6909" i="1"/>
  <c r="Q6909" i="1" l="1"/>
  <c r="R6909" i="1" s="1"/>
  <c r="J6908" i="1"/>
  <c r="P6908" i="1"/>
  <c r="Q6908" i="1" s="1"/>
  <c r="R6908" i="1" s="1"/>
  <c r="J6907" i="1" l="1"/>
  <c r="P6907" i="1"/>
  <c r="Q6907" i="1" l="1"/>
  <c r="R6907" i="1" s="1"/>
  <c r="J6906" i="1"/>
  <c r="P6906" i="1"/>
  <c r="Q6906" i="1" s="1"/>
  <c r="R6906" i="1" s="1"/>
  <c r="J6905" i="1" l="1"/>
  <c r="P6905" i="1"/>
  <c r="Q6905" i="1" l="1"/>
  <c r="R6905" i="1" s="1"/>
  <c r="J6904" i="1"/>
  <c r="P6904" i="1"/>
  <c r="Q6904" i="1" s="1"/>
  <c r="R6904" i="1" s="1"/>
  <c r="J6903" i="1" l="1"/>
  <c r="P6903" i="1"/>
  <c r="Q6903" i="1" l="1"/>
  <c r="R6903" i="1" s="1"/>
  <c r="J6902" i="1"/>
  <c r="P6902" i="1"/>
  <c r="J6901" i="1" l="1"/>
  <c r="P6901" i="1"/>
  <c r="Q6902" i="1"/>
  <c r="R6902" i="1" s="1"/>
  <c r="Q6901" i="1" l="1"/>
  <c r="R6901" i="1" s="1"/>
  <c r="J6900" i="1"/>
  <c r="P6900" i="1"/>
  <c r="Q6900" i="1" l="1"/>
  <c r="R6900" i="1" s="1"/>
  <c r="J6899" i="1"/>
  <c r="P6899" i="1"/>
  <c r="J6898" i="1" l="1"/>
  <c r="P6898" i="1"/>
  <c r="Q6898" i="1" s="1"/>
  <c r="R6898" i="1" s="1"/>
  <c r="Q6899" i="1"/>
  <c r="R6899" i="1" s="1"/>
  <c r="J6897" i="1" l="1"/>
  <c r="P6897" i="1"/>
  <c r="Q6897" i="1" l="1"/>
  <c r="R6897" i="1" s="1"/>
  <c r="J6896" i="1"/>
  <c r="P6896" i="1"/>
  <c r="Q6896" i="1" s="1"/>
  <c r="R6896" i="1" s="1"/>
  <c r="J6895" i="1" l="1"/>
  <c r="P6895" i="1"/>
  <c r="Q6895" i="1" l="1"/>
  <c r="R6895" i="1" s="1"/>
  <c r="J6894" i="1"/>
  <c r="P6894" i="1"/>
  <c r="Q6894" i="1" s="1"/>
  <c r="R6894" i="1" s="1"/>
  <c r="J6893" i="1" l="1"/>
  <c r="P6893" i="1"/>
  <c r="Q6893" i="1" l="1"/>
  <c r="R6893" i="1" s="1"/>
  <c r="J6892" i="1"/>
  <c r="P6892" i="1"/>
  <c r="Q6892" i="1" l="1"/>
  <c r="R6892" i="1" s="1"/>
  <c r="J6891" i="1"/>
  <c r="P6891" i="1"/>
  <c r="J6890" i="1" l="1"/>
  <c r="P6890" i="1"/>
  <c r="Q6890" i="1" s="1"/>
  <c r="R6890" i="1" s="1"/>
  <c r="Q6891" i="1"/>
  <c r="R6891" i="1" s="1"/>
  <c r="J6889" i="1" l="1"/>
  <c r="P6889" i="1"/>
  <c r="Q6889" i="1" l="1"/>
  <c r="R6889" i="1" s="1"/>
  <c r="J6888" i="1"/>
  <c r="P6888" i="1"/>
  <c r="Q6888" i="1" l="1"/>
  <c r="R6888" i="1" s="1"/>
  <c r="J6887" i="1"/>
  <c r="P6887" i="1"/>
  <c r="J6886" i="1" l="1"/>
  <c r="P6886" i="1"/>
  <c r="Q6886" i="1" s="1"/>
  <c r="R6886" i="1" s="1"/>
  <c r="Q6887" i="1"/>
  <c r="R6887" i="1" s="1"/>
  <c r="J6885" i="1" l="1"/>
  <c r="P6885" i="1"/>
  <c r="Q6885" i="1" l="1"/>
  <c r="R6885" i="1" s="1"/>
  <c r="J6884" i="1"/>
  <c r="P6884" i="1"/>
  <c r="J6883" i="1" l="1"/>
  <c r="P6883" i="1"/>
  <c r="Q6884" i="1"/>
  <c r="R6884" i="1" s="1"/>
  <c r="Q6883" i="1" l="1"/>
  <c r="R6883" i="1" s="1"/>
  <c r="J6882" i="1"/>
  <c r="P6882" i="1"/>
  <c r="Q6882" i="1" s="1"/>
  <c r="R6882" i="1" s="1"/>
  <c r="J6881" i="1" l="1"/>
  <c r="P6881" i="1"/>
  <c r="Q6881" i="1" l="1"/>
  <c r="R6881" i="1" s="1"/>
  <c r="J6880" i="1"/>
  <c r="P6880" i="1"/>
  <c r="Q6880" i="1" s="1"/>
  <c r="R6880" i="1" s="1"/>
  <c r="J6879" i="1" l="1"/>
  <c r="P6879" i="1"/>
  <c r="Q6879" i="1" l="1"/>
  <c r="R6879" i="1" s="1"/>
  <c r="J6878" i="1"/>
  <c r="P6878" i="1"/>
  <c r="Q6878" i="1" s="1"/>
  <c r="R6878" i="1" s="1"/>
  <c r="J6877" i="1" l="1"/>
  <c r="P6877" i="1"/>
  <c r="Q6877" i="1" l="1"/>
  <c r="R6877" i="1"/>
  <c r="J6876" i="1"/>
  <c r="P6876" i="1"/>
  <c r="J6875" i="1" l="1"/>
  <c r="P6875" i="1"/>
  <c r="Q6876" i="1"/>
  <c r="R6876" i="1" s="1"/>
  <c r="Q6875" i="1" l="1"/>
  <c r="R6875" i="1" s="1"/>
  <c r="J6874" i="1"/>
  <c r="P6874" i="1"/>
  <c r="Q6874" i="1" s="1"/>
  <c r="R6874" i="1" s="1"/>
  <c r="J6873" i="1" l="1"/>
  <c r="P6873" i="1"/>
  <c r="Q6873" i="1" l="1"/>
  <c r="R6873" i="1" s="1"/>
  <c r="J6872" i="1"/>
  <c r="P6872" i="1"/>
  <c r="Q6872" i="1" s="1"/>
  <c r="R6872" i="1" s="1"/>
  <c r="J6871" i="1" l="1"/>
  <c r="P6871" i="1"/>
  <c r="Q6871" i="1" l="1"/>
  <c r="R6871" i="1"/>
  <c r="J6870" i="1"/>
  <c r="P6870" i="1"/>
  <c r="Q6870" i="1" s="1"/>
  <c r="R6870" i="1" s="1"/>
  <c r="J6869" i="1" l="1"/>
  <c r="P6869" i="1"/>
  <c r="Q6869" i="1" l="1"/>
  <c r="R6869" i="1" s="1"/>
  <c r="J6868" i="1"/>
  <c r="P6868" i="1"/>
  <c r="Q6868" i="1" l="1"/>
  <c r="R6868" i="1" s="1"/>
  <c r="J6867" i="1"/>
  <c r="P6867" i="1"/>
  <c r="Q6867" i="1" l="1"/>
  <c r="R6867" i="1"/>
  <c r="J6866" i="1"/>
  <c r="P6866" i="1"/>
  <c r="Q6866" i="1" s="1"/>
  <c r="R6866" i="1" s="1"/>
  <c r="J6865" i="1" l="1"/>
  <c r="P6865" i="1"/>
  <c r="Q6865" i="1" l="1"/>
  <c r="R6865" i="1"/>
  <c r="J6864" i="1"/>
  <c r="P6864" i="1"/>
  <c r="Q6864" i="1" s="1"/>
  <c r="R6864" i="1" s="1"/>
  <c r="J6863" i="1" l="1"/>
  <c r="P6863" i="1"/>
  <c r="Q6863" i="1" l="1"/>
  <c r="R6863" i="1" s="1"/>
  <c r="J6862" i="1"/>
  <c r="P6862" i="1"/>
  <c r="Q6862" i="1" s="1"/>
  <c r="R6862" i="1" s="1"/>
  <c r="J6861" i="1" l="1"/>
  <c r="P6861" i="1"/>
  <c r="Q6861" i="1" l="1"/>
  <c r="R6861" i="1" s="1"/>
  <c r="J6860" i="1"/>
  <c r="P6860" i="1"/>
  <c r="J6859" i="1" l="1"/>
  <c r="P6859" i="1"/>
  <c r="Q6860" i="1"/>
  <c r="R6860" i="1" s="1"/>
  <c r="Q6859" i="1" l="1"/>
  <c r="R6859" i="1" s="1"/>
  <c r="J6858" i="1"/>
  <c r="P6858" i="1"/>
  <c r="Q6858" i="1" s="1"/>
  <c r="R6858" i="1" s="1"/>
  <c r="J6857" i="1" l="1"/>
  <c r="P6857" i="1"/>
  <c r="Q6857" i="1" l="1"/>
  <c r="R6857" i="1" s="1"/>
  <c r="J6856" i="1"/>
  <c r="P6856" i="1"/>
  <c r="Q6856" i="1" l="1"/>
  <c r="R6856" i="1" s="1"/>
  <c r="J6855" i="1"/>
  <c r="P6855" i="1"/>
  <c r="Q6855" i="1" l="1"/>
  <c r="R6855" i="1" s="1"/>
  <c r="J6854" i="1"/>
  <c r="P6854" i="1"/>
  <c r="J6853" i="1" l="1"/>
  <c r="P6853" i="1"/>
  <c r="Q6854" i="1"/>
  <c r="R6854" i="1" s="1"/>
  <c r="Q6853" i="1" l="1"/>
  <c r="R6853" i="1" s="1"/>
  <c r="J6852" i="1"/>
  <c r="P6852" i="1"/>
  <c r="Q6852" i="1" s="1"/>
  <c r="R6852" i="1" s="1"/>
  <c r="J6851" i="1" l="1"/>
  <c r="P6851" i="1"/>
  <c r="Q6851" i="1" l="1"/>
  <c r="R6851" i="1" s="1"/>
  <c r="J6850" i="1"/>
  <c r="P6850" i="1"/>
  <c r="Q6850" i="1" s="1"/>
  <c r="R6850" i="1" s="1"/>
  <c r="J6849" i="1" l="1"/>
  <c r="P6849" i="1"/>
  <c r="Q6849" i="1" l="1"/>
  <c r="R6849" i="1" s="1"/>
  <c r="J6848" i="1"/>
  <c r="P6848" i="1"/>
  <c r="Q6848" i="1" s="1"/>
  <c r="R6848" i="1" s="1"/>
  <c r="J6847" i="1" l="1"/>
  <c r="P6847" i="1"/>
  <c r="Q6847" i="1" l="1"/>
  <c r="R6847" i="1" s="1"/>
  <c r="J6846" i="1"/>
  <c r="P6846" i="1"/>
  <c r="Q6846" i="1" s="1"/>
  <c r="R6846" i="1" s="1"/>
  <c r="J6845" i="1" l="1"/>
  <c r="P6845" i="1"/>
  <c r="Q6845" i="1" l="1"/>
  <c r="R6845" i="1" s="1"/>
  <c r="J6844" i="1"/>
  <c r="P6844" i="1"/>
  <c r="J6843" i="1" l="1"/>
  <c r="P6843" i="1"/>
  <c r="Q6844" i="1"/>
  <c r="R6844" i="1" s="1"/>
  <c r="Q6843" i="1" l="1"/>
  <c r="R6843" i="1" s="1"/>
  <c r="J6842" i="1"/>
  <c r="P6842" i="1"/>
  <c r="Q6842" i="1" s="1"/>
  <c r="R6842" i="1" s="1"/>
  <c r="J6841" i="1" l="1"/>
  <c r="P6841" i="1"/>
  <c r="Q6841" i="1" l="1"/>
  <c r="R6841" i="1" s="1"/>
  <c r="J6840" i="1"/>
  <c r="P6840" i="1"/>
  <c r="Q6840" i="1" s="1"/>
  <c r="R6840" i="1" s="1"/>
  <c r="J6839" i="1" l="1"/>
  <c r="P6839" i="1"/>
  <c r="Q6839" i="1" l="1"/>
  <c r="R6839" i="1" s="1"/>
  <c r="J6838" i="1"/>
  <c r="P6838" i="1"/>
  <c r="J6837" i="1" l="1"/>
  <c r="P6837" i="1"/>
  <c r="Q6838" i="1"/>
  <c r="R6838" i="1" s="1"/>
  <c r="Q6837" i="1" l="1"/>
  <c r="R6837" i="1" s="1"/>
  <c r="J6836" i="1"/>
  <c r="P6836" i="1"/>
  <c r="Q6836" i="1" s="1"/>
  <c r="R6836" i="1" s="1"/>
  <c r="J6835" i="1" l="1"/>
  <c r="P6835" i="1"/>
  <c r="Q6835" i="1" l="1"/>
  <c r="R6835" i="1" s="1"/>
  <c r="J6834" i="1"/>
  <c r="P6834" i="1"/>
  <c r="Q6834" i="1" s="1"/>
  <c r="R6834" i="1" s="1"/>
  <c r="J6833" i="1" l="1"/>
  <c r="P6833" i="1"/>
  <c r="Q6833" i="1" l="1"/>
  <c r="R6833" i="1" s="1"/>
  <c r="J6832" i="1"/>
  <c r="P6832" i="1"/>
  <c r="Q6832" i="1" s="1"/>
  <c r="R6832" i="1" s="1"/>
  <c r="J6831" i="1" l="1"/>
  <c r="P6831" i="1"/>
  <c r="Q6831" i="1" l="1"/>
  <c r="R6831" i="1" s="1"/>
  <c r="J6830" i="1"/>
  <c r="P6830" i="1"/>
  <c r="Q6830" i="1" s="1"/>
  <c r="R6830" i="1" s="1"/>
  <c r="J6829" i="1" l="1"/>
  <c r="P6829" i="1"/>
  <c r="Q6829" i="1" l="1"/>
  <c r="R6829" i="1" s="1"/>
  <c r="J6828" i="1"/>
  <c r="P6828" i="1"/>
  <c r="J6827" i="1" l="1"/>
  <c r="P6827" i="1"/>
  <c r="Q6828" i="1"/>
  <c r="R6828" i="1" s="1"/>
  <c r="Q6827" i="1" l="1"/>
  <c r="R6827" i="1" s="1"/>
  <c r="J6826" i="1"/>
  <c r="P6826" i="1"/>
  <c r="Q6826" i="1" s="1"/>
  <c r="R6826" i="1" s="1"/>
  <c r="J6825" i="1" l="1"/>
  <c r="P6825" i="1"/>
  <c r="Q6825" i="1" l="1"/>
  <c r="R6825" i="1" s="1"/>
  <c r="J6824" i="1"/>
  <c r="P6824" i="1"/>
  <c r="Q6824" i="1" l="1"/>
  <c r="R6824" i="1" s="1"/>
  <c r="J6823" i="1"/>
  <c r="P6823" i="1"/>
  <c r="Q6823" i="1" l="1"/>
  <c r="R6823" i="1"/>
  <c r="J6822" i="1"/>
  <c r="P6822" i="1"/>
  <c r="J6821" i="1" l="1"/>
  <c r="P6821" i="1"/>
  <c r="Q6822" i="1"/>
  <c r="R6822" i="1" s="1"/>
  <c r="Q6821" i="1" l="1"/>
  <c r="R6821" i="1" s="1"/>
  <c r="J6820" i="1"/>
  <c r="P6820" i="1"/>
  <c r="Q6820" i="1" s="1"/>
  <c r="R6820" i="1" s="1"/>
  <c r="J6819" i="1" l="1"/>
  <c r="P6819" i="1"/>
  <c r="Q6819" i="1" l="1"/>
  <c r="R6819" i="1" s="1"/>
  <c r="J6818" i="1"/>
  <c r="P6818" i="1"/>
  <c r="J6817" i="1" l="1"/>
  <c r="P6817" i="1"/>
  <c r="Q6818" i="1"/>
  <c r="R6818" i="1" s="1"/>
  <c r="Q6817" i="1" l="1"/>
  <c r="R6817" i="1" s="1"/>
  <c r="J6816" i="1"/>
  <c r="P6816" i="1"/>
  <c r="Q6816" i="1" s="1"/>
  <c r="R6816" i="1" s="1"/>
  <c r="J6815" i="1" l="1"/>
  <c r="P6815" i="1"/>
  <c r="Q6815" i="1" l="1"/>
  <c r="R6815" i="1" s="1"/>
  <c r="J6814" i="1"/>
  <c r="P6814" i="1"/>
  <c r="Q6814" i="1" s="1"/>
  <c r="R6814" i="1" s="1"/>
  <c r="J6813" i="1" l="1"/>
  <c r="P6813" i="1"/>
  <c r="Q6813" i="1" l="1"/>
  <c r="R6813" i="1" s="1"/>
  <c r="J6812" i="1"/>
  <c r="P6812" i="1"/>
  <c r="Q6812" i="1" s="1"/>
  <c r="R6812" i="1" s="1"/>
  <c r="J6811" i="1" l="1"/>
  <c r="P6811" i="1"/>
  <c r="Q6811" i="1" l="1"/>
  <c r="R6811" i="1" s="1"/>
  <c r="J6810" i="1"/>
  <c r="P6810" i="1"/>
  <c r="Q6810" i="1" s="1"/>
  <c r="R6810" i="1" s="1"/>
  <c r="J6809" i="1" l="1"/>
  <c r="P6809" i="1"/>
  <c r="Q6809" i="1" l="1"/>
  <c r="R6809" i="1" s="1"/>
  <c r="J6808" i="1"/>
  <c r="P6808" i="1"/>
  <c r="Q6808" i="1" l="1"/>
  <c r="R6808" i="1" s="1"/>
  <c r="J6807" i="1"/>
  <c r="P6807" i="1"/>
  <c r="Q6807" i="1" l="1"/>
  <c r="R6807" i="1" s="1"/>
  <c r="J6806" i="1"/>
  <c r="P6806" i="1"/>
  <c r="Q6806" i="1" s="1"/>
  <c r="R6806" i="1" s="1"/>
  <c r="J6805" i="1" l="1"/>
  <c r="P6805" i="1"/>
  <c r="Q6805" i="1" l="1"/>
  <c r="R6805" i="1" s="1"/>
  <c r="J6804" i="1"/>
  <c r="P6804" i="1"/>
  <c r="Q6804" i="1" s="1"/>
  <c r="R6804" i="1" s="1"/>
  <c r="J6803" i="1" l="1"/>
  <c r="P6803" i="1"/>
  <c r="Q6803" i="1" l="1"/>
  <c r="R6803" i="1" s="1"/>
  <c r="J6802" i="1"/>
  <c r="P6802" i="1"/>
  <c r="Q6802" i="1" l="1"/>
  <c r="R6802" i="1" s="1"/>
  <c r="J6801" i="1"/>
  <c r="P6801" i="1"/>
  <c r="Q6801" i="1" l="1"/>
  <c r="R6801" i="1" s="1"/>
  <c r="J6800" i="1"/>
  <c r="P6800" i="1"/>
  <c r="Q6800" i="1" s="1"/>
  <c r="R6800" i="1" s="1"/>
  <c r="J6799" i="1" l="1"/>
  <c r="P6799" i="1"/>
  <c r="Q6799" i="1" l="1"/>
  <c r="R6799" i="1" s="1"/>
  <c r="J6798" i="1"/>
  <c r="P6798" i="1"/>
  <c r="Q6798" i="1" s="1"/>
  <c r="R6798" i="1" s="1"/>
  <c r="J6797" i="1" l="1"/>
  <c r="P6797" i="1"/>
  <c r="Q6797" i="1" l="1"/>
  <c r="R6797" i="1" s="1"/>
  <c r="J6796" i="1"/>
  <c r="P6796" i="1"/>
  <c r="Q6796" i="1" l="1"/>
  <c r="R6796" i="1" s="1"/>
  <c r="J6795" i="1"/>
  <c r="P6795" i="1"/>
  <c r="Q6795" i="1" l="1"/>
  <c r="R6795" i="1" s="1"/>
  <c r="J6794" i="1"/>
  <c r="P6794" i="1"/>
  <c r="Q6794" i="1" s="1"/>
  <c r="R6794" i="1" s="1"/>
  <c r="J6793" i="1" l="1"/>
  <c r="P6793" i="1"/>
  <c r="Q6793" i="1" l="1"/>
  <c r="R6793" i="1" s="1"/>
  <c r="J6792" i="1"/>
  <c r="P6792" i="1"/>
  <c r="J6791" i="1" l="1"/>
  <c r="P6791" i="1"/>
  <c r="Q6792" i="1"/>
  <c r="R6792" i="1" s="1"/>
  <c r="Q6791" i="1" l="1"/>
  <c r="R6791" i="1" s="1"/>
  <c r="J6790" i="1"/>
  <c r="P6790" i="1"/>
  <c r="Q6790" i="1" s="1"/>
  <c r="R6790" i="1" s="1"/>
  <c r="J6789" i="1" l="1"/>
  <c r="P6789" i="1"/>
  <c r="Q6789" i="1" l="1"/>
  <c r="R6789" i="1" s="1"/>
  <c r="J6788" i="1"/>
  <c r="P6788" i="1"/>
  <c r="Q6788" i="1" s="1"/>
  <c r="R6788" i="1" s="1"/>
  <c r="J6787" i="1" l="1"/>
  <c r="P6787" i="1"/>
  <c r="Q6787" i="1" l="1"/>
  <c r="R6787" i="1"/>
  <c r="J6786" i="1"/>
  <c r="P6786" i="1"/>
  <c r="Q6786" i="1" s="1"/>
  <c r="R6786" i="1" s="1"/>
  <c r="J6785" i="1" l="1"/>
  <c r="P6785" i="1"/>
  <c r="J6784" i="1" l="1"/>
  <c r="P6784" i="1"/>
  <c r="Q6784" i="1" s="1"/>
  <c r="R6784" i="1" s="1"/>
  <c r="Q6785" i="1"/>
  <c r="R6785" i="1" s="1"/>
  <c r="J6783" i="1" l="1"/>
  <c r="P6783" i="1"/>
  <c r="Q6783" i="1" l="1"/>
  <c r="R6783" i="1"/>
  <c r="J6782" i="1"/>
  <c r="P6782" i="1"/>
  <c r="Q6782" i="1" s="1"/>
  <c r="R6782" i="1" s="1"/>
  <c r="J6781" i="1" l="1"/>
  <c r="P6781" i="1"/>
  <c r="Q6781" i="1" l="1"/>
  <c r="R6781" i="1" s="1"/>
  <c r="J6780" i="1"/>
  <c r="P6780" i="1"/>
  <c r="J6779" i="1" l="1"/>
  <c r="P6779" i="1"/>
  <c r="Q6780" i="1"/>
  <c r="R6780" i="1" s="1"/>
  <c r="Q6779" i="1" l="1"/>
  <c r="R6779" i="1" s="1"/>
  <c r="J6778" i="1"/>
  <c r="P6778" i="1"/>
  <c r="Q6778" i="1" s="1"/>
  <c r="R6778" i="1" s="1"/>
  <c r="J6777" i="1" l="1"/>
  <c r="P6777" i="1"/>
  <c r="Q6777" i="1" l="1"/>
  <c r="R6777" i="1" s="1"/>
  <c r="J6776" i="1"/>
  <c r="P6776" i="1"/>
  <c r="Q6776" i="1" l="1"/>
  <c r="R6776" i="1" s="1"/>
  <c r="J6775" i="1"/>
  <c r="P6775" i="1"/>
  <c r="J6774" i="1" l="1"/>
  <c r="P6774" i="1"/>
  <c r="Q6774" i="1" s="1"/>
  <c r="R6774" i="1" s="1"/>
  <c r="Q6775" i="1"/>
  <c r="R6775" i="1" s="1"/>
  <c r="J6773" i="1" l="1"/>
  <c r="P6773" i="1"/>
  <c r="Q6773" i="1" l="1"/>
  <c r="R6773" i="1"/>
  <c r="J6772" i="1"/>
  <c r="P6772" i="1"/>
  <c r="J6771" i="1" l="1"/>
  <c r="P6771" i="1"/>
  <c r="Q6772" i="1"/>
  <c r="R6772" i="1" s="1"/>
  <c r="Q6771" i="1" l="1"/>
  <c r="R6771" i="1"/>
  <c r="J6770" i="1"/>
  <c r="P6770" i="1"/>
  <c r="J6769" i="1" l="1"/>
  <c r="P6769" i="1"/>
  <c r="Q6770" i="1"/>
  <c r="R6770" i="1" s="1"/>
  <c r="Q6769" i="1" l="1"/>
  <c r="R6769" i="1" s="1"/>
  <c r="J6768" i="1"/>
  <c r="P6768" i="1"/>
  <c r="Q6768" i="1" s="1"/>
  <c r="R6768" i="1" s="1"/>
  <c r="J6767" i="1" l="1"/>
  <c r="P6767" i="1"/>
  <c r="Q6767" i="1" l="1"/>
  <c r="R6767" i="1"/>
  <c r="J6766" i="1"/>
  <c r="P6766" i="1"/>
  <c r="Q6766" i="1" s="1"/>
  <c r="R6766" i="1" s="1"/>
  <c r="J6765" i="1" l="1"/>
  <c r="P6765" i="1"/>
  <c r="Q6765" i="1" l="1"/>
  <c r="R6765" i="1" s="1"/>
  <c r="J6764" i="1"/>
  <c r="P6764" i="1"/>
  <c r="J6763" i="1" l="1"/>
  <c r="P6763" i="1"/>
  <c r="Q6764" i="1"/>
  <c r="R6764" i="1" s="1"/>
  <c r="Q6763" i="1" l="1"/>
  <c r="R6763" i="1" s="1"/>
  <c r="J6762" i="1"/>
  <c r="P6762" i="1"/>
  <c r="Q6762" i="1" s="1"/>
  <c r="R6762" i="1" s="1"/>
  <c r="J6761" i="1" l="1"/>
  <c r="P6761" i="1"/>
  <c r="Q6761" i="1" l="1"/>
  <c r="R6761" i="1" s="1"/>
  <c r="J6760" i="1"/>
  <c r="P6760" i="1"/>
  <c r="Q6760" i="1" s="1"/>
  <c r="R6760" i="1" s="1"/>
  <c r="J6759" i="1" l="1"/>
  <c r="P6759" i="1"/>
  <c r="Q6759" i="1" l="1"/>
  <c r="R6759" i="1" s="1"/>
  <c r="J6758" i="1"/>
  <c r="P6758" i="1"/>
  <c r="Q6758" i="1" s="1"/>
  <c r="R6758" i="1" s="1"/>
  <c r="J6757" i="1" l="1"/>
  <c r="P6757" i="1"/>
  <c r="Q6757" i="1" l="1"/>
  <c r="R6757" i="1" s="1"/>
  <c r="J6756" i="1"/>
  <c r="P6756" i="1"/>
  <c r="Q6756" i="1" l="1"/>
  <c r="R6756" i="1" s="1"/>
  <c r="J6755" i="1"/>
  <c r="P6755" i="1"/>
  <c r="J6754" i="1" l="1"/>
  <c r="P6754" i="1"/>
  <c r="Q6755" i="1"/>
  <c r="R6755" i="1" s="1"/>
  <c r="Q6754" i="1" l="1"/>
  <c r="R6754" i="1" s="1"/>
  <c r="J6753" i="1"/>
  <c r="P6753" i="1"/>
  <c r="J6752" i="1" l="1"/>
  <c r="P6752" i="1"/>
  <c r="Q6752" i="1" s="1"/>
  <c r="R6752" i="1" s="1"/>
  <c r="Q6753" i="1"/>
  <c r="R6753" i="1" s="1"/>
  <c r="J6751" i="1" l="1"/>
  <c r="P6751" i="1"/>
  <c r="Q6751" i="1" l="1"/>
  <c r="R6751" i="1" s="1"/>
  <c r="J6750" i="1"/>
  <c r="P6750" i="1"/>
  <c r="Q6750" i="1" s="1"/>
  <c r="R6750" i="1" s="1"/>
  <c r="J6749" i="1" l="1"/>
  <c r="P6749" i="1"/>
  <c r="Q6749" i="1" l="1"/>
  <c r="R6749" i="1" s="1"/>
  <c r="J6748" i="1"/>
  <c r="P6748" i="1"/>
  <c r="J6747" i="1" l="1"/>
  <c r="P6747" i="1"/>
  <c r="Q6748" i="1"/>
  <c r="R6748" i="1" s="1"/>
  <c r="Q6747" i="1" l="1"/>
  <c r="R6747" i="1" s="1"/>
  <c r="J6746" i="1"/>
  <c r="P6746" i="1"/>
  <c r="Q6746" i="1" s="1"/>
  <c r="R6746" i="1" s="1"/>
  <c r="J6745" i="1" l="1"/>
  <c r="P6745" i="1"/>
  <c r="Q6745" i="1" l="1"/>
  <c r="R6745" i="1" s="1"/>
  <c r="J6744" i="1"/>
  <c r="P6744" i="1"/>
  <c r="Q6744" i="1" s="1"/>
  <c r="R6744" i="1" s="1"/>
  <c r="J6743" i="1" l="1"/>
  <c r="P6743" i="1"/>
  <c r="Q6743" i="1" l="1"/>
  <c r="R6743" i="1" s="1"/>
  <c r="J6742" i="1"/>
  <c r="P6742" i="1"/>
  <c r="Q6742" i="1" s="1"/>
  <c r="R6742" i="1" s="1"/>
  <c r="J6741" i="1" l="1"/>
  <c r="P6741" i="1"/>
  <c r="Q6741" i="1" l="1"/>
  <c r="R6741" i="1" s="1"/>
  <c r="J6740" i="1"/>
  <c r="P6740" i="1"/>
  <c r="J6739" i="1" l="1"/>
  <c r="P6739" i="1"/>
  <c r="Q6740" i="1"/>
  <c r="R6740" i="1" s="1"/>
  <c r="Q6739" i="1" l="1"/>
  <c r="R6739" i="1" s="1"/>
  <c r="J6738" i="1"/>
  <c r="P6738" i="1"/>
  <c r="J6737" i="1" l="1"/>
  <c r="P6737" i="1"/>
  <c r="Q6738" i="1"/>
  <c r="R6738" i="1" s="1"/>
  <c r="Q6737" i="1" l="1"/>
  <c r="R6737" i="1" s="1"/>
  <c r="J6736" i="1"/>
  <c r="P6736" i="1"/>
  <c r="Q6736" i="1" s="1"/>
  <c r="R6736" i="1" s="1"/>
  <c r="J6735" i="1" l="1"/>
  <c r="P6735" i="1"/>
  <c r="Q6735" i="1" l="1"/>
  <c r="R6735" i="1" s="1"/>
  <c r="J6734" i="1"/>
  <c r="P6734" i="1"/>
  <c r="Q6734" i="1" s="1"/>
  <c r="R6734" i="1" s="1"/>
  <c r="J6733" i="1" l="1"/>
  <c r="P6733" i="1"/>
  <c r="Q6733" i="1" l="1"/>
  <c r="R6733" i="1" s="1"/>
  <c r="J6732" i="1"/>
  <c r="P6732" i="1"/>
  <c r="J6731" i="1" l="1"/>
  <c r="P6731" i="1"/>
  <c r="Q6732" i="1"/>
  <c r="R6732" i="1" s="1"/>
  <c r="Q6731" i="1" l="1"/>
  <c r="R6731" i="1" s="1"/>
  <c r="J6730" i="1"/>
  <c r="P6730" i="1"/>
  <c r="Q6730" i="1" s="1"/>
  <c r="R6730" i="1" s="1"/>
  <c r="J6729" i="1" l="1"/>
  <c r="P6729" i="1"/>
  <c r="Q6729" i="1" l="1"/>
  <c r="R6729" i="1" s="1"/>
  <c r="J6728" i="1"/>
  <c r="P6728" i="1"/>
  <c r="Q6728" i="1" s="1"/>
  <c r="R6728" i="1" s="1"/>
  <c r="J6727" i="1" l="1"/>
  <c r="P6727" i="1"/>
  <c r="Q6727" i="1" l="1"/>
  <c r="R6727" i="1"/>
  <c r="J6726" i="1"/>
  <c r="P6726" i="1"/>
  <c r="J6725" i="1" l="1"/>
  <c r="P6725" i="1"/>
  <c r="Q6726" i="1"/>
  <c r="R6726" i="1" s="1"/>
  <c r="Q6725" i="1" l="1"/>
  <c r="R6725" i="1" s="1"/>
  <c r="J6724" i="1"/>
  <c r="P6724" i="1"/>
  <c r="J6723" i="1" l="1"/>
  <c r="P6723" i="1"/>
  <c r="Q6724" i="1"/>
  <c r="R6724" i="1" s="1"/>
  <c r="Q6723" i="1" l="1"/>
  <c r="R6723" i="1" s="1"/>
  <c r="J6722" i="1"/>
  <c r="P6722" i="1"/>
  <c r="Q6722" i="1" s="1"/>
  <c r="R6722" i="1" s="1"/>
  <c r="J6721" i="1" l="1"/>
  <c r="P6721" i="1"/>
  <c r="Q6721" i="1" l="1"/>
  <c r="R6721" i="1" s="1"/>
  <c r="J6720" i="1"/>
  <c r="P6720" i="1"/>
  <c r="Q6720" i="1" s="1"/>
  <c r="R6720" i="1" s="1"/>
  <c r="J6719" i="1" l="1"/>
  <c r="P6719" i="1"/>
  <c r="Q6719" i="1" l="1"/>
  <c r="R6719" i="1"/>
  <c r="J6718" i="1"/>
  <c r="P6718" i="1"/>
  <c r="Q6718" i="1" s="1"/>
  <c r="R6718" i="1" s="1"/>
  <c r="J6717" i="1" l="1"/>
  <c r="P6717" i="1"/>
  <c r="Q6717" i="1" l="1"/>
  <c r="R6717" i="1"/>
  <c r="J6716" i="1"/>
  <c r="P6716" i="1"/>
  <c r="Q6716" i="1" l="1"/>
  <c r="R6716" i="1" s="1"/>
  <c r="J6715" i="1"/>
  <c r="P6715" i="1"/>
  <c r="Q6715" i="1" l="1"/>
  <c r="R6715" i="1" s="1"/>
  <c r="J6714" i="1"/>
  <c r="P6714" i="1"/>
  <c r="Q6714" i="1" s="1"/>
  <c r="R6714" i="1" s="1"/>
  <c r="J6713" i="1" l="1"/>
  <c r="P6713" i="1"/>
  <c r="Q6713" i="1" l="1"/>
  <c r="R6713" i="1" s="1"/>
  <c r="J6712" i="1"/>
  <c r="P6712" i="1"/>
  <c r="Q6712" i="1" s="1"/>
  <c r="R6712" i="1" s="1"/>
  <c r="J6711" i="1" l="1"/>
  <c r="P6711" i="1"/>
  <c r="Q6711" i="1" l="1"/>
  <c r="R6711" i="1" s="1"/>
  <c r="J6710" i="1"/>
  <c r="P6710" i="1"/>
  <c r="Q6710" i="1" s="1"/>
  <c r="R6710" i="1" s="1"/>
  <c r="J6709" i="1" l="1"/>
  <c r="P6709" i="1"/>
  <c r="Q6709" i="1" l="1"/>
  <c r="R6709" i="1" s="1"/>
  <c r="J6708" i="1"/>
  <c r="P6708" i="1"/>
  <c r="Q6708" i="1" l="1"/>
  <c r="R6708" i="1" s="1"/>
  <c r="J6707" i="1"/>
  <c r="P6707" i="1"/>
  <c r="Q6707" i="1" l="1"/>
  <c r="R6707" i="1" s="1"/>
  <c r="J6706" i="1"/>
  <c r="P6706" i="1"/>
  <c r="Q6706" i="1" s="1"/>
  <c r="R6706" i="1" s="1"/>
  <c r="J6705" i="1" l="1"/>
  <c r="P6705" i="1"/>
  <c r="Q6705" i="1" l="1"/>
  <c r="R6705" i="1" s="1"/>
  <c r="J6704" i="1"/>
  <c r="P6704" i="1"/>
  <c r="Q6704" i="1" s="1"/>
  <c r="R6704" i="1" s="1"/>
  <c r="J6703" i="1" l="1"/>
  <c r="P6703" i="1"/>
  <c r="Q6703" i="1" l="1"/>
  <c r="R6703" i="1" s="1"/>
  <c r="J6702" i="1"/>
  <c r="P6702" i="1"/>
  <c r="Q6702" i="1" s="1"/>
  <c r="R6702" i="1" s="1"/>
  <c r="J6701" i="1" l="1"/>
  <c r="P6701" i="1"/>
  <c r="Q6701" i="1" l="1"/>
  <c r="R6701" i="1" s="1"/>
  <c r="J6700" i="1"/>
  <c r="P6700" i="1"/>
  <c r="Q6700" i="1" l="1"/>
  <c r="R6700" i="1" s="1"/>
  <c r="J6699" i="1"/>
  <c r="P6699" i="1"/>
  <c r="Q6699" i="1" l="1"/>
  <c r="R6699" i="1" s="1"/>
  <c r="J6698" i="1"/>
  <c r="P6698" i="1"/>
  <c r="Q6698" i="1" s="1"/>
  <c r="R6698" i="1" s="1"/>
  <c r="J6697" i="1" l="1"/>
  <c r="P6697" i="1"/>
  <c r="Q6697" i="1" l="1"/>
  <c r="R6697" i="1" s="1"/>
  <c r="J6696" i="1"/>
  <c r="P6696" i="1"/>
  <c r="Q6696" i="1" s="1"/>
  <c r="R6696" i="1" s="1"/>
  <c r="J6695" i="1" l="1"/>
  <c r="P6695" i="1"/>
  <c r="Q6695" i="1" l="1"/>
  <c r="R6695" i="1" s="1"/>
  <c r="J6694" i="1"/>
  <c r="P6694" i="1"/>
  <c r="Q6694" i="1" l="1"/>
  <c r="R6694" i="1" s="1"/>
  <c r="J6693" i="1"/>
  <c r="P6693" i="1"/>
  <c r="Q6693" i="1" l="1"/>
  <c r="R6693" i="1" s="1"/>
  <c r="J6692" i="1"/>
  <c r="P6692" i="1"/>
  <c r="Q6692" i="1" s="1"/>
  <c r="R6692" i="1" s="1"/>
  <c r="J6691" i="1" l="1"/>
  <c r="P6691" i="1"/>
  <c r="Q6691" i="1" l="1"/>
  <c r="R6691" i="1" s="1"/>
  <c r="J6690" i="1"/>
  <c r="P6690" i="1"/>
  <c r="Q6690" i="1" s="1"/>
  <c r="R6690" i="1" s="1"/>
  <c r="J6689" i="1" l="1"/>
  <c r="P6689" i="1"/>
  <c r="Q6689" i="1" l="1"/>
  <c r="R6689" i="1" s="1"/>
  <c r="J6688" i="1"/>
  <c r="P6688" i="1"/>
  <c r="Q6688" i="1" s="1"/>
  <c r="R6688" i="1" s="1"/>
  <c r="J6687" i="1" l="1"/>
  <c r="P6687" i="1"/>
  <c r="Q6687" i="1" l="1"/>
  <c r="R6687" i="1" s="1"/>
  <c r="J6686" i="1"/>
  <c r="P6686" i="1"/>
  <c r="Q6686" i="1" s="1"/>
  <c r="R6686" i="1" s="1"/>
  <c r="J6685" i="1" l="1"/>
  <c r="P6685" i="1"/>
  <c r="Q6685" i="1" l="1"/>
  <c r="R6685" i="1" s="1"/>
  <c r="J6684" i="1"/>
  <c r="P6684" i="1"/>
  <c r="Q6684" i="1" s="1"/>
  <c r="R6684" i="1" s="1"/>
  <c r="J6683" i="1" l="1"/>
  <c r="P6683" i="1"/>
  <c r="Q6683" i="1" l="1"/>
  <c r="R6683" i="1"/>
  <c r="J6682" i="1"/>
  <c r="P6682" i="1"/>
  <c r="Q6682" i="1" s="1"/>
  <c r="R6682" i="1" s="1"/>
  <c r="J6681" i="1" l="1"/>
  <c r="P6681" i="1"/>
  <c r="Q6681" i="1" l="1"/>
  <c r="R6681" i="1" s="1"/>
  <c r="J6680" i="1"/>
  <c r="P6680" i="1"/>
  <c r="Q6680" i="1" l="1"/>
  <c r="R6680" i="1" s="1"/>
  <c r="J6679" i="1"/>
  <c r="P6679" i="1"/>
  <c r="Q6679" i="1" l="1"/>
  <c r="R6679" i="1"/>
  <c r="J6678" i="1"/>
  <c r="P6678" i="1"/>
  <c r="Q6678" i="1" s="1"/>
  <c r="R6678" i="1" s="1"/>
  <c r="J6677" i="1" l="1"/>
  <c r="P6677" i="1"/>
  <c r="Q6677" i="1" l="1"/>
  <c r="R6677" i="1" s="1"/>
  <c r="J6676" i="1"/>
  <c r="P6676" i="1"/>
  <c r="Q6676" i="1" s="1"/>
  <c r="R6676" i="1" s="1"/>
  <c r="J6675" i="1" l="1"/>
  <c r="P6675" i="1"/>
  <c r="Q6675" i="1" l="1"/>
  <c r="R6675" i="1" s="1"/>
  <c r="J6674" i="1"/>
  <c r="P6674" i="1"/>
  <c r="Q6674" i="1" l="1"/>
  <c r="R6674" i="1" s="1"/>
  <c r="J6673" i="1"/>
  <c r="P6673" i="1"/>
  <c r="Q6673" i="1" l="1"/>
  <c r="R6673" i="1" s="1"/>
  <c r="J6672" i="1"/>
  <c r="P6672" i="1"/>
  <c r="Q6672" i="1" s="1"/>
  <c r="R6672" i="1" s="1"/>
  <c r="J6671" i="1" l="1"/>
  <c r="P6671" i="1"/>
  <c r="Q6671" i="1" l="1"/>
  <c r="R6671" i="1"/>
  <c r="J6670" i="1"/>
  <c r="P6670" i="1"/>
  <c r="Q6670" i="1" s="1"/>
  <c r="R6670" i="1" s="1"/>
  <c r="J6669" i="1" l="1"/>
  <c r="P6669" i="1"/>
  <c r="Q6669" i="1" l="1"/>
  <c r="R6669" i="1"/>
  <c r="J6668" i="1"/>
  <c r="P6668" i="1"/>
  <c r="Q6668" i="1" s="1"/>
  <c r="R6668" i="1" s="1"/>
  <c r="J6667" i="1" l="1"/>
  <c r="P6667" i="1"/>
  <c r="Q6667" i="1" l="1"/>
  <c r="R6667" i="1" s="1"/>
  <c r="J6666" i="1"/>
  <c r="P6666" i="1"/>
  <c r="Q6666" i="1" s="1"/>
  <c r="R6666" i="1" s="1"/>
  <c r="J6665" i="1" l="1"/>
  <c r="P6665" i="1"/>
  <c r="Q6665" i="1" l="1"/>
  <c r="R6665" i="1" s="1"/>
  <c r="J6664" i="1"/>
  <c r="P6664" i="1"/>
  <c r="Q6664" i="1" s="1"/>
  <c r="R6664" i="1" s="1"/>
  <c r="J6663" i="1" l="1"/>
  <c r="P6663" i="1"/>
  <c r="Q6663" i="1" l="1"/>
  <c r="R6663" i="1" s="1"/>
  <c r="J6662" i="1"/>
  <c r="P6662" i="1"/>
  <c r="J6661" i="1" l="1"/>
  <c r="P6661" i="1"/>
  <c r="Q6662" i="1"/>
  <c r="R6662" i="1" s="1"/>
  <c r="Q6661" i="1" l="1"/>
  <c r="R6661" i="1" s="1"/>
  <c r="J6660" i="1"/>
  <c r="P6660" i="1"/>
  <c r="Q6660" i="1" s="1"/>
  <c r="R6660" i="1" s="1"/>
  <c r="J6659" i="1" l="1"/>
  <c r="P6659" i="1"/>
  <c r="Q6659" i="1" l="1"/>
  <c r="R6659" i="1" s="1"/>
  <c r="J6658" i="1"/>
  <c r="P6658" i="1"/>
  <c r="Q6658" i="1" l="1"/>
  <c r="R6658" i="1" s="1"/>
  <c r="J6657" i="1"/>
  <c r="P6657" i="1"/>
  <c r="Q6657" i="1" l="1"/>
  <c r="R6657" i="1" s="1"/>
  <c r="J6656" i="1"/>
  <c r="P6656" i="1"/>
  <c r="Q6656" i="1" s="1"/>
  <c r="R6656" i="1" s="1"/>
  <c r="J6655" i="1" l="1"/>
  <c r="P6655" i="1"/>
  <c r="Q6655" i="1" l="1"/>
  <c r="R6655" i="1" s="1"/>
  <c r="J6654" i="1"/>
  <c r="P6654" i="1"/>
  <c r="Q6654" i="1" s="1"/>
  <c r="R6654" i="1" s="1"/>
  <c r="J6653" i="1" l="1"/>
  <c r="P6653" i="1"/>
  <c r="Q6653" i="1" l="1"/>
  <c r="R6653" i="1" s="1"/>
  <c r="J6652" i="1"/>
  <c r="P6652" i="1"/>
  <c r="Q6652" i="1" s="1"/>
  <c r="R6652" i="1" s="1"/>
  <c r="J6651" i="1" l="1"/>
  <c r="P6651" i="1"/>
  <c r="Q6651" i="1" l="1"/>
  <c r="R6651" i="1" s="1"/>
  <c r="J6650" i="1"/>
  <c r="P6650" i="1"/>
  <c r="Q6650" i="1" s="1"/>
  <c r="R6650" i="1" s="1"/>
  <c r="J6649" i="1" l="1"/>
  <c r="P6649" i="1"/>
  <c r="Q6649" i="1" l="1"/>
  <c r="R6649" i="1" s="1"/>
  <c r="J6648" i="1"/>
  <c r="P6648" i="1"/>
  <c r="Q6648" i="1" l="1"/>
  <c r="R6648" i="1" s="1"/>
  <c r="J6647" i="1"/>
  <c r="P6647" i="1"/>
  <c r="J6646" i="1" l="1"/>
  <c r="P6646" i="1"/>
  <c r="Q6647" i="1"/>
  <c r="R6647" i="1" s="1"/>
  <c r="Q6646" i="1" l="1"/>
  <c r="R6646" i="1" s="1"/>
  <c r="J6645" i="1"/>
  <c r="P6645" i="1"/>
  <c r="Q6645" i="1" l="1"/>
  <c r="R6645" i="1" s="1"/>
  <c r="J6644" i="1"/>
  <c r="P6644" i="1"/>
  <c r="Q6644" i="1" l="1"/>
  <c r="R6644" i="1" s="1"/>
  <c r="J6643" i="1"/>
  <c r="P6643" i="1"/>
  <c r="Q6643" i="1" l="1"/>
  <c r="R6643" i="1" s="1"/>
  <c r="J6642" i="1"/>
  <c r="P6642" i="1"/>
  <c r="Q6642" i="1" s="1"/>
  <c r="R6642" i="1" s="1"/>
  <c r="J6641" i="1" l="1"/>
  <c r="P6641" i="1"/>
  <c r="Q6641" i="1" l="1"/>
  <c r="R6641" i="1" s="1"/>
  <c r="J6640" i="1"/>
  <c r="P6640" i="1"/>
  <c r="Q6640" i="1" s="1"/>
  <c r="R6640" i="1" s="1"/>
  <c r="J6639" i="1" l="1"/>
  <c r="P6639" i="1"/>
  <c r="Q6639" i="1" l="1"/>
  <c r="R6639" i="1" s="1"/>
  <c r="J6638" i="1"/>
  <c r="P6638" i="1"/>
  <c r="Q6638" i="1" s="1"/>
  <c r="R6638" i="1" s="1"/>
  <c r="J6637" i="1" l="1"/>
  <c r="P6637" i="1"/>
  <c r="Q6637" i="1" l="1"/>
  <c r="R6637" i="1" s="1"/>
  <c r="J6636" i="1"/>
  <c r="P6636" i="1"/>
  <c r="Q6636" i="1" s="1"/>
  <c r="R6636" i="1" s="1"/>
  <c r="J6635" i="1" l="1"/>
  <c r="P6635" i="1"/>
  <c r="Q6635" i="1" l="1"/>
  <c r="R6635" i="1" s="1"/>
  <c r="J6634" i="1"/>
  <c r="P6634" i="1"/>
  <c r="Q6634" i="1" l="1"/>
  <c r="R6634" i="1" s="1"/>
  <c r="J6633" i="1"/>
  <c r="P6633" i="1"/>
  <c r="J6632" i="1" l="1"/>
  <c r="P6632" i="1"/>
  <c r="Q6632" i="1" s="1"/>
  <c r="R6632" i="1" s="1"/>
  <c r="Q6633" i="1"/>
  <c r="R6633" i="1" s="1"/>
  <c r="J6631" i="1" l="1"/>
  <c r="P6631" i="1"/>
  <c r="Q6631" i="1" l="1"/>
  <c r="R6631" i="1"/>
  <c r="J6630" i="1"/>
  <c r="P6630" i="1"/>
  <c r="Q6630" i="1" s="1"/>
  <c r="R6630" i="1" s="1"/>
  <c r="J6629" i="1" l="1"/>
  <c r="P6629" i="1"/>
  <c r="Q6629" i="1" l="1"/>
  <c r="R6629" i="1" s="1"/>
  <c r="J6628" i="1"/>
  <c r="P6628" i="1"/>
  <c r="Q6628" i="1" l="1"/>
  <c r="R6628" i="1" s="1"/>
  <c r="J6627" i="1"/>
  <c r="P6627" i="1"/>
  <c r="Q6627" i="1" l="1"/>
  <c r="R6627" i="1" s="1"/>
  <c r="J6626" i="1"/>
  <c r="P6626" i="1"/>
  <c r="Q6626" i="1" s="1"/>
  <c r="R6626" i="1" s="1"/>
  <c r="J6625" i="1" l="1"/>
  <c r="P6625" i="1"/>
  <c r="Q6625" i="1" l="1"/>
  <c r="R6625" i="1" s="1"/>
  <c r="J6624" i="1"/>
  <c r="P6624" i="1"/>
  <c r="Q6624" i="1" s="1"/>
  <c r="R6624" i="1" s="1"/>
  <c r="J6623" i="1" l="1"/>
  <c r="P6623" i="1"/>
  <c r="Q6623" i="1" l="1"/>
  <c r="R6623" i="1" s="1"/>
  <c r="J6622" i="1"/>
  <c r="P6622" i="1"/>
  <c r="Q6622" i="1" s="1"/>
  <c r="R6622" i="1" s="1"/>
  <c r="J6621" i="1" l="1"/>
  <c r="P6621" i="1"/>
  <c r="Q6621" i="1" l="1"/>
  <c r="R6621" i="1" s="1"/>
  <c r="J6620" i="1"/>
  <c r="P6620" i="1"/>
  <c r="Q6620" i="1" s="1"/>
  <c r="R6620" i="1" s="1"/>
  <c r="J6619" i="1" l="1"/>
  <c r="P6619" i="1"/>
  <c r="Q6619" i="1" l="1"/>
  <c r="R6619" i="1" s="1"/>
  <c r="J6618" i="1"/>
  <c r="P6618" i="1"/>
  <c r="Q6618" i="1" s="1"/>
  <c r="R6618" i="1" s="1"/>
  <c r="J6617" i="1" l="1"/>
  <c r="P6617" i="1"/>
  <c r="Q6617" i="1" l="1"/>
  <c r="R6617" i="1" s="1"/>
  <c r="J6616" i="1"/>
  <c r="P6616" i="1"/>
  <c r="Q6616" i="1" s="1"/>
  <c r="R6616" i="1" s="1"/>
  <c r="J6615" i="1" l="1"/>
  <c r="P6615" i="1"/>
  <c r="Q6615" i="1" l="1"/>
  <c r="R6615" i="1" s="1"/>
  <c r="J6614" i="1"/>
  <c r="P6614" i="1"/>
  <c r="Q6614" i="1" s="1"/>
  <c r="R6614" i="1" s="1"/>
  <c r="J6613" i="1" l="1"/>
  <c r="P6613" i="1"/>
  <c r="Q6613" i="1" l="1"/>
  <c r="R6613" i="1" s="1"/>
  <c r="J6612" i="1"/>
  <c r="P6612" i="1"/>
  <c r="Q6612" i="1" l="1"/>
  <c r="R6612" i="1" s="1"/>
  <c r="J6611" i="1"/>
  <c r="P6611" i="1"/>
  <c r="Q6611" i="1" l="1"/>
  <c r="R6611" i="1" s="1"/>
  <c r="J6610" i="1"/>
  <c r="P6610" i="1"/>
  <c r="Q6610" i="1" s="1"/>
  <c r="R6610" i="1" s="1"/>
  <c r="J6609" i="1" l="1"/>
  <c r="P6609" i="1"/>
  <c r="Q6609" i="1" l="1"/>
  <c r="R6609" i="1" s="1"/>
  <c r="J6608" i="1"/>
  <c r="P6608" i="1"/>
  <c r="Q6608" i="1" l="1"/>
  <c r="R6608" i="1" s="1"/>
  <c r="J6607" i="1"/>
  <c r="P6607" i="1"/>
  <c r="Q6607" i="1" l="1"/>
  <c r="R6607" i="1" s="1"/>
  <c r="J6606" i="1"/>
  <c r="P6606" i="1"/>
  <c r="Q6606" i="1" s="1"/>
  <c r="R6606" i="1" s="1"/>
  <c r="J6605" i="1" l="1"/>
  <c r="P6605" i="1"/>
  <c r="Q6605" i="1" l="1"/>
  <c r="R6605" i="1" s="1"/>
  <c r="J6604" i="1"/>
  <c r="P6604" i="1"/>
  <c r="Q6604" i="1" s="1"/>
  <c r="R6604" i="1" s="1"/>
  <c r="J6603" i="1" l="1"/>
  <c r="P6603" i="1"/>
  <c r="Q6603" i="1" l="1"/>
  <c r="R6603" i="1" s="1"/>
  <c r="J6602" i="1"/>
  <c r="P6602" i="1"/>
  <c r="Q6602" i="1" l="1"/>
  <c r="R6602" i="1" s="1"/>
  <c r="J6601" i="1"/>
  <c r="P6601" i="1"/>
  <c r="Q6601" i="1" l="1"/>
  <c r="R6601" i="1" s="1"/>
  <c r="J6600" i="1"/>
  <c r="P6600" i="1"/>
  <c r="Q6600" i="1" s="1"/>
  <c r="R6600" i="1" s="1"/>
  <c r="J6599" i="1" l="1"/>
  <c r="P6599" i="1"/>
  <c r="Q6599" i="1" l="1"/>
  <c r="R6599" i="1" s="1"/>
  <c r="J6598" i="1"/>
  <c r="P6598" i="1"/>
  <c r="Q6598" i="1" s="1"/>
  <c r="R6598" i="1" s="1"/>
  <c r="J6597" i="1" l="1"/>
  <c r="P6597" i="1"/>
  <c r="Q6597" i="1" l="1"/>
  <c r="R6597" i="1" s="1"/>
  <c r="J6596" i="1"/>
  <c r="P6596" i="1"/>
  <c r="Q6596" i="1" l="1"/>
  <c r="R6596" i="1" s="1"/>
  <c r="J6595" i="1"/>
  <c r="P6595" i="1"/>
  <c r="Q6595" i="1" l="1"/>
  <c r="R6595" i="1" s="1"/>
  <c r="J6594" i="1"/>
  <c r="P6594" i="1"/>
  <c r="Q6594" i="1" s="1"/>
  <c r="R6594" i="1" s="1"/>
  <c r="J6593" i="1" l="1"/>
  <c r="P6593" i="1"/>
  <c r="Q6593" i="1" l="1"/>
  <c r="R6593" i="1" s="1"/>
  <c r="J6592" i="1"/>
  <c r="P6592" i="1"/>
  <c r="Q6592" i="1" s="1"/>
  <c r="R6592" i="1" s="1"/>
  <c r="J6591" i="1" l="1"/>
  <c r="P6591" i="1"/>
  <c r="Q6591" i="1" l="1"/>
  <c r="R6591" i="1" s="1"/>
  <c r="J6590" i="1"/>
  <c r="P6590" i="1"/>
  <c r="Q6590" i="1" s="1"/>
  <c r="R6590" i="1" s="1"/>
  <c r="J6589" i="1" l="1"/>
  <c r="P6589" i="1"/>
  <c r="Q6589" i="1" l="1"/>
  <c r="R6589" i="1" s="1"/>
  <c r="J6588" i="1"/>
  <c r="P6588" i="1"/>
  <c r="Q6588" i="1" l="1"/>
  <c r="R6588" i="1" s="1"/>
  <c r="J6587" i="1"/>
  <c r="P6587" i="1"/>
  <c r="J6586" i="1" l="1"/>
  <c r="P6586" i="1"/>
  <c r="Q6586" i="1" s="1"/>
  <c r="R6586" i="1" s="1"/>
  <c r="Q6587" i="1"/>
  <c r="R6587" i="1" s="1"/>
  <c r="J6585" i="1" l="1"/>
  <c r="P6585" i="1"/>
  <c r="Q6585" i="1" l="1"/>
  <c r="R6585" i="1" s="1"/>
  <c r="J6584" i="1"/>
  <c r="P6584" i="1"/>
  <c r="Q6584" i="1" s="1"/>
  <c r="R6584" i="1" s="1"/>
  <c r="J6583" i="1" l="1"/>
  <c r="P6583" i="1"/>
  <c r="Q6583" i="1" l="1"/>
  <c r="R6583" i="1" s="1"/>
  <c r="J6582" i="1"/>
  <c r="P6582" i="1"/>
  <c r="Q6582" i="1" s="1"/>
  <c r="R6582" i="1" s="1"/>
  <c r="J6581" i="1" l="1"/>
  <c r="P6581" i="1"/>
  <c r="Q6581" i="1" l="1"/>
  <c r="R6581" i="1" s="1"/>
  <c r="J6580" i="1"/>
  <c r="P6580" i="1"/>
  <c r="Q6580" i="1" s="1"/>
  <c r="R6580" i="1" s="1"/>
  <c r="J6579" i="1" l="1"/>
  <c r="P6579" i="1"/>
  <c r="Q6579" i="1" l="1"/>
  <c r="R6579" i="1" s="1"/>
  <c r="J6578" i="1"/>
  <c r="P6578" i="1"/>
  <c r="Q6578" i="1" s="1"/>
  <c r="R6578" i="1" s="1"/>
  <c r="J6577" i="1" l="1"/>
  <c r="P6577" i="1"/>
  <c r="Q6577" i="1" l="1"/>
  <c r="R6577" i="1" s="1"/>
  <c r="J6576" i="1"/>
  <c r="P6576" i="1"/>
  <c r="Q6576" i="1" s="1"/>
  <c r="R6576" i="1" s="1"/>
  <c r="J6575" i="1" l="1"/>
  <c r="P6575" i="1"/>
  <c r="Q6575" i="1" l="1"/>
  <c r="R6575" i="1" s="1"/>
  <c r="J6574" i="1"/>
  <c r="P6574" i="1"/>
  <c r="Q6574" i="1" l="1"/>
  <c r="R6574" i="1" s="1"/>
  <c r="J6573" i="1"/>
  <c r="P6573" i="1"/>
  <c r="J6572" i="1" l="1"/>
  <c r="P6572" i="1"/>
  <c r="Q6572" i="1" s="1"/>
  <c r="R6572" i="1" s="1"/>
  <c r="Q6573" i="1"/>
  <c r="R6573" i="1" s="1"/>
  <c r="J6571" i="1" l="1"/>
  <c r="P6571" i="1"/>
  <c r="Q6571" i="1" l="1"/>
  <c r="R6571" i="1" s="1"/>
  <c r="J6570" i="1"/>
  <c r="P6570" i="1"/>
  <c r="Q6570" i="1" s="1"/>
  <c r="R6570" i="1" s="1"/>
  <c r="J6569" i="1" l="1"/>
  <c r="P6569" i="1"/>
  <c r="Q6569" i="1" l="1"/>
  <c r="R6569" i="1" s="1"/>
  <c r="J6568" i="1"/>
  <c r="P6568" i="1"/>
  <c r="Q6568" i="1" l="1"/>
  <c r="R6568" i="1" s="1"/>
  <c r="J6567" i="1"/>
  <c r="P6567" i="1"/>
  <c r="Q6567" i="1" l="1"/>
  <c r="R6567" i="1" s="1"/>
  <c r="J6566" i="1"/>
  <c r="P6566" i="1"/>
  <c r="Q6566" i="1" s="1"/>
  <c r="R6566" i="1" s="1"/>
  <c r="J6565" i="1" l="1"/>
  <c r="P6565" i="1"/>
  <c r="Q6565" i="1" l="1"/>
  <c r="R6565" i="1" s="1"/>
  <c r="J6564" i="1"/>
  <c r="P6564" i="1"/>
  <c r="Q6564" i="1" s="1"/>
  <c r="R6564" i="1" s="1"/>
  <c r="J6563" i="1" l="1"/>
  <c r="P6563" i="1"/>
  <c r="Q6563" i="1" l="1"/>
  <c r="R6563" i="1" s="1"/>
  <c r="J6562" i="1"/>
  <c r="P6562" i="1"/>
  <c r="Q6562" i="1" s="1"/>
  <c r="R6562" i="1" s="1"/>
  <c r="J6561" i="1" l="1"/>
  <c r="P6561" i="1"/>
  <c r="Q6561" i="1" l="1"/>
  <c r="R6561" i="1" s="1"/>
  <c r="J6560" i="1"/>
  <c r="P6560" i="1"/>
  <c r="Q6560" i="1" l="1"/>
  <c r="R6560" i="1" s="1"/>
  <c r="J6559" i="1"/>
  <c r="P6559" i="1"/>
  <c r="Q6559" i="1" l="1"/>
  <c r="R6559" i="1" s="1"/>
  <c r="J6558" i="1"/>
  <c r="P6558" i="1"/>
  <c r="Q6558" i="1" s="1"/>
  <c r="R6558" i="1" s="1"/>
  <c r="J6557" i="1" l="1"/>
  <c r="P6557" i="1"/>
  <c r="Q6557" i="1" l="1"/>
  <c r="R6557" i="1" s="1"/>
  <c r="J6556" i="1"/>
  <c r="P6556" i="1"/>
  <c r="Q6556" i="1" s="1"/>
  <c r="R6556" i="1" s="1"/>
  <c r="J6555" i="1" l="1"/>
  <c r="P6555" i="1"/>
  <c r="Q6555" i="1" l="1"/>
  <c r="R6555" i="1" s="1"/>
  <c r="J6554" i="1"/>
  <c r="P6554" i="1"/>
  <c r="Q6554" i="1" l="1"/>
  <c r="R6554" i="1" s="1"/>
  <c r="J6553" i="1"/>
  <c r="P6553" i="1"/>
  <c r="Q6553" i="1" l="1"/>
  <c r="R6553" i="1" s="1"/>
  <c r="J6552" i="1"/>
  <c r="P6552" i="1"/>
  <c r="Q6552" i="1" s="1"/>
  <c r="R6552" i="1" s="1"/>
  <c r="J6551" i="1" l="1"/>
  <c r="P6551" i="1"/>
  <c r="Q6551" i="1" l="1"/>
  <c r="R6551" i="1" s="1"/>
  <c r="J6550" i="1"/>
  <c r="P6550" i="1"/>
  <c r="Q6550" i="1" s="1"/>
  <c r="R6550" i="1" s="1"/>
  <c r="J6549" i="1" l="1"/>
  <c r="P6549" i="1"/>
  <c r="Q6549" i="1" l="1"/>
  <c r="R6549" i="1" s="1"/>
  <c r="J6548" i="1"/>
  <c r="P6548" i="1"/>
  <c r="Q6548" i="1" l="1"/>
  <c r="R6548" i="1" s="1"/>
  <c r="J6547" i="1"/>
  <c r="P6547" i="1"/>
  <c r="J6546" i="1" l="1"/>
  <c r="P6546" i="1"/>
  <c r="Q6546" i="1" s="1"/>
  <c r="R6546" i="1" s="1"/>
  <c r="Q6547" i="1"/>
  <c r="R6547" i="1" s="1"/>
  <c r="J6545" i="1" l="1"/>
  <c r="P6545" i="1"/>
  <c r="Q6545" i="1" l="1"/>
  <c r="R6545" i="1" s="1"/>
  <c r="J6544" i="1"/>
  <c r="P6544" i="1"/>
  <c r="Q6544" i="1" s="1"/>
  <c r="R6544" i="1" s="1"/>
  <c r="J6543" i="1" l="1"/>
  <c r="P6543" i="1"/>
  <c r="Q6543" i="1" l="1"/>
  <c r="R6543" i="1" s="1"/>
  <c r="J6542" i="1"/>
  <c r="P6542" i="1"/>
  <c r="Q6542" i="1" s="1"/>
  <c r="R6542" i="1" s="1"/>
  <c r="J6541" i="1" l="1"/>
  <c r="P6541" i="1"/>
  <c r="Q6541" i="1" l="1"/>
  <c r="R6541" i="1" s="1"/>
  <c r="J6540" i="1"/>
  <c r="P6540" i="1"/>
  <c r="Q6540" i="1" l="1"/>
  <c r="R6540" i="1" s="1"/>
  <c r="J6539" i="1"/>
  <c r="P6539" i="1"/>
  <c r="Q6539" i="1" l="1"/>
  <c r="R6539" i="1" s="1"/>
  <c r="J6538" i="1"/>
  <c r="P6538" i="1"/>
  <c r="Q6538" i="1" l="1"/>
  <c r="R6538" i="1" s="1"/>
  <c r="J6537" i="1"/>
  <c r="P6537" i="1"/>
  <c r="Q6537" i="1" l="1"/>
  <c r="R6537" i="1" s="1"/>
  <c r="J6536" i="1"/>
  <c r="P6536" i="1"/>
  <c r="Q6536" i="1" s="1"/>
  <c r="R6536" i="1" s="1"/>
  <c r="J6535" i="1" l="1"/>
  <c r="P6535" i="1"/>
  <c r="Q6535" i="1" l="1"/>
  <c r="R6535" i="1" s="1"/>
  <c r="J6534" i="1"/>
  <c r="P6534" i="1"/>
  <c r="Q6534" i="1" s="1"/>
  <c r="R6534" i="1" s="1"/>
  <c r="J6533" i="1" l="1"/>
  <c r="P6533" i="1"/>
  <c r="Q6533" i="1" l="1"/>
  <c r="R6533" i="1" s="1"/>
  <c r="J6532" i="1"/>
  <c r="P6532" i="1"/>
  <c r="Q6532" i="1" l="1"/>
  <c r="R6532" i="1" s="1"/>
  <c r="J6531" i="1"/>
  <c r="P6531" i="1"/>
  <c r="Q6531" i="1" l="1"/>
  <c r="R6531" i="1" s="1"/>
  <c r="J6530" i="1"/>
  <c r="P6530" i="1"/>
  <c r="Q6530" i="1" s="1"/>
  <c r="R6530" i="1" s="1"/>
  <c r="J6529" i="1" l="1"/>
  <c r="P6529" i="1"/>
  <c r="Q6529" i="1" l="1"/>
  <c r="R6529" i="1" s="1"/>
  <c r="J6528" i="1"/>
  <c r="P6528" i="1"/>
  <c r="Q6528" i="1" s="1"/>
  <c r="R6528" i="1" s="1"/>
  <c r="J6527" i="1" l="1"/>
  <c r="P6527" i="1"/>
  <c r="Q6527" i="1" l="1"/>
  <c r="R6527" i="1" s="1"/>
  <c r="J6526" i="1"/>
  <c r="P6526" i="1"/>
  <c r="J6525" i="1" l="1"/>
  <c r="P6525" i="1"/>
  <c r="Q6526" i="1"/>
  <c r="R6526" i="1" s="1"/>
  <c r="Q6525" i="1" l="1"/>
  <c r="R6525" i="1" s="1"/>
  <c r="J6524" i="1"/>
  <c r="P6524" i="1"/>
  <c r="Q6524" i="1" s="1"/>
  <c r="R6524" i="1" s="1"/>
  <c r="J6523" i="1" l="1"/>
  <c r="P6523" i="1"/>
  <c r="Q6523" i="1" l="1"/>
  <c r="R6523" i="1" s="1"/>
  <c r="J6522" i="1"/>
  <c r="P6522" i="1"/>
  <c r="Q6522" i="1" l="1"/>
  <c r="R6522" i="1" s="1"/>
  <c r="J6521" i="1"/>
  <c r="P6521" i="1"/>
  <c r="Q6521" i="1" l="1"/>
  <c r="R6521" i="1" s="1"/>
  <c r="J6520" i="1"/>
  <c r="P6520" i="1"/>
  <c r="Q6520" i="1" l="1"/>
  <c r="R6520" i="1" s="1"/>
  <c r="J6519" i="1"/>
  <c r="P6519" i="1"/>
  <c r="Q6519" i="1" l="1"/>
  <c r="R6519" i="1" s="1"/>
  <c r="J6518" i="1"/>
  <c r="P6518" i="1"/>
  <c r="Q6518" i="1" s="1"/>
  <c r="R6518" i="1" s="1"/>
  <c r="J6517" i="1" l="1"/>
  <c r="P6517" i="1"/>
  <c r="Q6517" i="1" l="1"/>
  <c r="R6517" i="1" s="1"/>
  <c r="J6516" i="1"/>
  <c r="P6516" i="1"/>
  <c r="Q6516" i="1" s="1"/>
  <c r="R6516" i="1" s="1"/>
  <c r="J6515" i="1" l="1"/>
  <c r="P6515" i="1"/>
  <c r="Q6515" i="1" l="1"/>
  <c r="R6515" i="1" s="1"/>
  <c r="J6514" i="1"/>
  <c r="P6514" i="1"/>
  <c r="Q6514" i="1" s="1"/>
  <c r="R6514" i="1" s="1"/>
  <c r="J6513" i="1" l="1"/>
  <c r="P6513" i="1"/>
  <c r="Q6513" i="1" l="1"/>
  <c r="R6513" i="1" s="1"/>
  <c r="J6512" i="1"/>
  <c r="P6512" i="1"/>
  <c r="Q6512" i="1" s="1"/>
  <c r="R6512" i="1" s="1"/>
  <c r="J6511" i="1" l="1"/>
  <c r="P6511" i="1"/>
  <c r="Q6511" i="1" l="1"/>
  <c r="R6511" i="1" s="1"/>
  <c r="J6510" i="1"/>
  <c r="P6510" i="1"/>
  <c r="Q6510" i="1" l="1"/>
  <c r="R6510" i="1" s="1"/>
  <c r="J6509" i="1"/>
  <c r="P6509" i="1"/>
  <c r="Q6509" i="1" l="1"/>
  <c r="R6509" i="1" s="1"/>
  <c r="J6508" i="1"/>
  <c r="P6508" i="1"/>
  <c r="Q6508" i="1" l="1"/>
  <c r="R6508" i="1" s="1"/>
  <c r="J6507" i="1"/>
  <c r="P6507" i="1"/>
  <c r="Q6507" i="1" l="1"/>
  <c r="R6507" i="1" s="1"/>
  <c r="J6506" i="1"/>
  <c r="P6506" i="1"/>
  <c r="Q6506" i="1" s="1"/>
  <c r="R6506" i="1" s="1"/>
  <c r="J6505" i="1" l="1"/>
  <c r="P6505" i="1"/>
  <c r="Q6505" i="1" l="1"/>
  <c r="R6505" i="1" s="1"/>
  <c r="J6504" i="1"/>
  <c r="P6504" i="1"/>
  <c r="Q6504" i="1" s="1"/>
  <c r="R6504" i="1" s="1"/>
  <c r="J6503" i="1" l="1"/>
  <c r="P6503" i="1"/>
  <c r="Q6503" i="1" l="1"/>
  <c r="R6503" i="1" s="1"/>
  <c r="J6502" i="1"/>
  <c r="P6502" i="1"/>
  <c r="Q6502" i="1" s="1"/>
  <c r="R6502" i="1" s="1"/>
  <c r="J6501" i="1" l="1"/>
  <c r="P6501" i="1"/>
  <c r="Q6501" i="1" l="1"/>
  <c r="R6501" i="1" s="1"/>
  <c r="J6500" i="1"/>
  <c r="P6500" i="1"/>
  <c r="Q6500" i="1" s="1"/>
  <c r="R6500" i="1" s="1"/>
  <c r="J6499" i="1" l="1"/>
  <c r="P6499" i="1"/>
  <c r="Q6499" i="1" l="1"/>
  <c r="R6499" i="1" s="1"/>
  <c r="J6498" i="1"/>
  <c r="P6498" i="1"/>
  <c r="Q6498" i="1" l="1"/>
  <c r="R6498" i="1" s="1"/>
  <c r="J6497" i="1"/>
  <c r="P6497" i="1"/>
  <c r="Q6497" i="1" l="1"/>
  <c r="R6497" i="1" s="1"/>
  <c r="J6496" i="1"/>
  <c r="P6496" i="1"/>
  <c r="Q6496" i="1" s="1"/>
  <c r="R6496" i="1" s="1"/>
  <c r="J6495" i="1" l="1"/>
  <c r="P6495" i="1"/>
  <c r="Q6495" i="1" l="1"/>
  <c r="R6495" i="1" s="1"/>
  <c r="J6494" i="1"/>
  <c r="P6494" i="1"/>
  <c r="Q6494" i="1" l="1"/>
  <c r="R6494" i="1" s="1"/>
  <c r="J6493" i="1"/>
  <c r="P6493" i="1"/>
  <c r="Q6493" i="1" l="1"/>
  <c r="R6493" i="1" s="1"/>
  <c r="J6492" i="1"/>
  <c r="P6492" i="1"/>
  <c r="Q6492" i="1" s="1"/>
  <c r="R6492" i="1" s="1"/>
  <c r="J6491" i="1" l="1"/>
  <c r="P6491" i="1"/>
  <c r="Q6491" i="1" l="1"/>
  <c r="R6491" i="1" s="1"/>
  <c r="J6490" i="1"/>
  <c r="P6490" i="1"/>
  <c r="Q6490" i="1" s="1"/>
  <c r="R6490" i="1" s="1"/>
  <c r="J6489" i="1" l="1"/>
  <c r="P6489" i="1"/>
  <c r="Q6489" i="1" l="1"/>
  <c r="R6489" i="1" s="1"/>
  <c r="J6488" i="1"/>
  <c r="P6488" i="1"/>
  <c r="Q6488" i="1" s="1"/>
  <c r="R6488" i="1" s="1"/>
  <c r="J6487" i="1" l="1"/>
  <c r="P6487" i="1"/>
  <c r="Q6487" i="1" l="1"/>
  <c r="R6487" i="1" s="1"/>
  <c r="J6486" i="1"/>
  <c r="P6486" i="1"/>
  <c r="Q6486" i="1" s="1"/>
  <c r="R6486" i="1" s="1"/>
  <c r="J6485" i="1" l="1"/>
  <c r="P6485" i="1"/>
  <c r="Q6485" i="1" l="1"/>
  <c r="R6485" i="1" s="1"/>
  <c r="J6484" i="1"/>
  <c r="P6484" i="1"/>
  <c r="Q6484" i="1" l="1"/>
  <c r="R6484" i="1" s="1"/>
  <c r="J6483" i="1"/>
  <c r="P6483" i="1"/>
  <c r="Q6483" i="1" l="1"/>
  <c r="R6483" i="1" s="1"/>
  <c r="J6482" i="1"/>
  <c r="P6482" i="1"/>
  <c r="Q6482" i="1" l="1"/>
  <c r="R6482" i="1" s="1"/>
  <c r="J6481" i="1"/>
  <c r="P6481" i="1"/>
  <c r="Q6481" i="1" l="1"/>
  <c r="R6481" i="1" s="1"/>
  <c r="J6480" i="1"/>
  <c r="P6480" i="1"/>
  <c r="Q6480" i="1" s="1"/>
  <c r="R6480" i="1" s="1"/>
  <c r="J6479" i="1" l="1"/>
  <c r="P6479" i="1"/>
  <c r="Q6479" i="1" l="1"/>
  <c r="R6479" i="1" s="1"/>
  <c r="J6478" i="1"/>
  <c r="P6478" i="1"/>
  <c r="Q6478" i="1" l="1"/>
  <c r="R6478" i="1" s="1"/>
  <c r="J6477" i="1"/>
  <c r="P6477" i="1"/>
  <c r="Q6477" i="1" l="1"/>
  <c r="R6477" i="1" s="1"/>
  <c r="J6476" i="1"/>
  <c r="P6476" i="1"/>
  <c r="Q6476" i="1" s="1"/>
  <c r="R6476" i="1" s="1"/>
  <c r="J6475" i="1" l="1"/>
  <c r="P6475" i="1"/>
  <c r="Q6475" i="1" l="1"/>
  <c r="R6475" i="1" s="1"/>
  <c r="J6474" i="1"/>
  <c r="P6474" i="1"/>
  <c r="Q6474" i="1" l="1"/>
  <c r="R6474" i="1" s="1"/>
  <c r="J6473" i="1"/>
  <c r="P6473" i="1"/>
  <c r="Q6473" i="1" l="1"/>
  <c r="R6473" i="1" s="1"/>
  <c r="J6472" i="1"/>
  <c r="P6472" i="1"/>
  <c r="Q6472" i="1" s="1"/>
  <c r="R6472" i="1" s="1"/>
  <c r="J6471" i="1" l="1"/>
  <c r="P6471" i="1"/>
  <c r="Q6471" i="1" l="1"/>
  <c r="R6471" i="1" s="1"/>
  <c r="J6470" i="1"/>
  <c r="P6470" i="1"/>
  <c r="Q6470" i="1" s="1"/>
  <c r="R6470" i="1" s="1"/>
  <c r="J6469" i="1" l="1"/>
  <c r="P6469" i="1"/>
  <c r="Q6469" i="1" l="1"/>
  <c r="R6469" i="1" s="1"/>
  <c r="J6468" i="1"/>
  <c r="P6468" i="1"/>
  <c r="Q6468" i="1" l="1"/>
  <c r="R6468" i="1" s="1"/>
  <c r="J6467" i="1"/>
  <c r="P6467" i="1"/>
  <c r="Q6467" i="1" l="1"/>
  <c r="R6467" i="1" s="1"/>
  <c r="J6466" i="1"/>
  <c r="P6466" i="1"/>
  <c r="Q6466" i="1" l="1"/>
  <c r="R6466" i="1" s="1"/>
  <c r="J6465" i="1"/>
  <c r="P6465" i="1"/>
  <c r="Q6465" i="1" l="1"/>
  <c r="R6465" i="1" s="1"/>
  <c r="J6464" i="1"/>
  <c r="P6464" i="1"/>
  <c r="Q6464" i="1" s="1"/>
  <c r="R6464" i="1" s="1"/>
  <c r="J6463" i="1" l="1"/>
  <c r="P6463" i="1"/>
  <c r="Q6463" i="1" l="1"/>
  <c r="R6463" i="1" s="1"/>
  <c r="J6462" i="1"/>
  <c r="P6462" i="1"/>
  <c r="Q6462" i="1" s="1"/>
  <c r="R6462" i="1" s="1"/>
  <c r="J6461" i="1" l="1"/>
  <c r="P6461" i="1"/>
  <c r="Q6461" i="1" l="1"/>
  <c r="R6461" i="1" s="1"/>
  <c r="J6460" i="1"/>
  <c r="P6460" i="1"/>
  <c r="J6459" i="1" l="1"/>
  <c r="P6459" i="1"/>
  <c r="Q6460" i="1"/>
  <c r="R6460" i="1" s="1"/>
  <c r="Q6459" i="1" l="1"/>
  <c r="R6459" i="1" s="1"/>
  <c r="J6458" i="1"/>
  <c r="P6458" i="1"/>
  <c r="Q6458" i="1" s="1"/>
  <c r="R6458" i="1" s="1"/>
  <c r="J6457" i="1" l="1"/>
  <c r="P6457" i="1"/>
  <c r="Q6457" i="1" l="1"/>
  <c r="R6457" i="1" s="1"/>
  <c r="J6456" i="1"/>
  <c r="P6456" i="1"/>
  <c r="Q6456" i="1" l="1"/>
  <c r="R6456" i="1" s="1"/>
  <c r="J6455" i="1"/>
  <c r="P6455" i="1"/>
  <c r="Q6455" i="1" l="1"/>
  <c r="R6455" i="1" s="1"/>
  <c r="J6454" i="1"/>
  <c r="P6454" i="1"/>
  <c r="Q6454" i="1" s="1"/>
  <c r="R6454" i="1" s="1"/>
  <c r="J6453" i="1" l="1"/>
  <c r="P6453" i="1"/>
  <c r="Q6453" i="1" l="1"/>
  <c r="R6453" i="1" s="1"/>
  <c r="J6452" i="1"/>
  <c r="P6452" i="1"/>
  <c r="Q6452" i="1" l="1"/>
  <c r="R6452" i="1" s="1"/>
  <c r="J6451" i="1"/>
  <c r="P6451" i="1"/>
  <c r="J6450" i="1" l="1"/>
  <c r="P6450" i="1"/>
  <c r="Q6450" i="1" s="1"/>
  <c r="R6450" i="1" s="1"/>
  <c r="Q6451" i="1"/>
  <c r="R6451" i="1" s="1"/>
  <c r="J6449" i="1" l="1"/>
  <c r="P6449" i="1"/>
  <c r="Q6449" i="1" l="1"/>
  <c r="R6449" i="1" s="1"/>
  <c r="J6448" i="1"/>
  <c r="P6448" i="1"/>
  <c r="Q6448" i="1" s="1"/>
  <c r="R6448" i="1" s="1"/>
  <c r="J6447" i="1" l="1"/>
  <c r="P6447" i="1"/>
  <c r="Q6447" i="1" l="1"/>
  <c r="R6447" i="1" s="1"/>
  <c r="J6446" i="1"/>
  <c r="P6446" i="1"/>
  <c r="Q6446" i="1" l="1"/>
  <c r="R6446" i="1" s="1"/>
  <c r="J6445" i="1"/>
  <c r="P6445" i="1"/>
  <c r="J6444" i="1" l="1"/>
  <c r="P6444" i="1"/>
  <c r="Q6445" i="1"/>
  <c r="R6445" i="1" s="1"/>
  <c r="Q6444" i="1" l="1"/>
  <c r="R6444" i="1" s="1"/>
  <c r="J6443" i="1"/>
  <c r="P6443" i="1"/>
  <c r="J6442" i="1" l="1"/>
  <c r="P6442" i="1"/>
  <c r="Q6442" i="1" s="1"/>
  <c r="R6442" i="1" s="1"/>
  <c r="Q6443" i="1"/>
  <c r="R6443" i="1" s="1"/>
  <c r="J6441" i="1" l="1"/>
  <c r="P6441" i="1"/>
  <c r="Q6441" i="1" l="1"/>
  <c r="R6441" i="1" s="1"/>
  <c r="J6440" i="1"/>
  <c r="P6440" i="1"/>
  <c r="Q6440" i="1" l="1"/>
  <c r="R6440" i="1" s="1"/>
  <c r="J6439" i="1"/>
  <c r="P6439" i="1"/>
  <c r="Q6439" i="1" l="1"/>
  <c r="R6439" i="1" s="1"/>
  <c r="J6438" i="1"/>
  <c r="P6438" i="1"/>
  <c r="Q6438" i="1" s="1"/>
  <c r="R6438" i="1" s="1"/>
  <c r="J6437" i="1" l="1"/>
  <c r="P6437" i="1"/>
  <c r="Q6437" i="1" l="1"/>
  <c r="R6437" i="1" s="1"/>
  <c r="J6436" i="1"/>
  <c r="P6436" i="1"/>
  <c r="Q6436" i="1" s="1"/>
  <c r="R6436" i="1" s="1"/>
  <c r="J6435" i="1" l="1"/>
  <c r="P6435" i="1"/>
  <c r="Q6435" i="1" l="1"/>
  <c r="R6435" i="1" s="1"/>
  <c r="J6434" i="1"/>
  <c r="P6434" i="1"/>
  <c r="Q6434" i="1" l="1"/>
  <c r="R6434" i="1" s="1"/>
  <c r="J6433" i="1"/>
  <c r="P6433" i="1"/>
  <c r="Q6433" i="1" l="1"/>
  <c r="R6433" i="1" s="1"/>
  <c r="J6432" i="1"/>
  <c r="P6432" i="1"/>
  <c r="Q6432" i="1" s="1"/>
  <c r="R6432" i="1" s="1"/>
  <c r="J6431" i="1" l="1"/>
  <c r="P6431" i="1"/>
  <c r="Q6431" i="1" l="1"/>
  <c r="R6431" i="1" s="1"/>
  <c r="J6430" i="1"/>
  <c r="P6430" i="1"/>
  <c r="Q6430" i="1" s="1"/>
  <c r="R6430" i="1" s="1"/>
  <c r="J6429" i="1" l="1"/>
  <c r="P6429" i="1"/>
  <c r="Q6429" i="1" l="1"/>
  <c r="R6429" i="1" s="1"/>
  <c r="J6428" i="1"/>
  <c r="P6428" i="1"/>
  <c r="Q6428" i="1" l="1"/>
  <c r="R6428" i="1" s="1"/>
  <c r="J6427" i="1"/>
  <c r="P6427" i="1"/>
  <c r="Q6427" i="1" l="1"/>
  <c r="R6427" i="1" s="1"/>
  <c r="J6426" i="1"/>
  <c r="P6426" i="1"/>
  <c r="Q6426" i="1" s="1"/>
  <c r="R6426" i="1" s="1"/>
  <c r="J6425" i="1" l="1"/>
  <c r="P6425" i="1"/>
  <c r="Q6425" i="1" l="1"/>
  <c r="R6425" i="1" s="1"/>
  <c r="J6424" i="1"/>
  <c r="P6424" i="1"/>
  <c r="Q6424" i="1" s="1"/>
  <c r="R6424" i="1" s="1"/>
  <c r="J6423" i="1" l="1"/>
  <c r="P6423" i="1"/>
  <c r="Q6423" i="1" l="1"/>
  <c r="R6423" i="1" s="1"/>
  <c r="J6422" i="1"/>
  <c r="P6422" i="1"/>
  <c r="Q6422" i="1" s="1"/>
  <c r="R6422" i="1" s="1"/>
  <c r="J6421" i="1" l="1"/>
  <c r="P6421" i="1"/>
  <c r="Q6421" i="1" l="1"/>
  <c r="R6421" i="1" s="1"/>
  <c r="J6420" i="1"/>
  <c r="P6420" i="1"/>
  <c r="Q6420" i="1" s="1"/>
  <c r="R6420" i="1" s="1"/>
  <c r="J6419" i="1" l="1"/>
  <c r="P6419" i="1"/>
  <c r="Q6419" i="1" l="1"/>
  <c r="R6419" i="1" s="1"/>
  <c r="J6418" i="1"/>
  <c r="P6418" i="1"/>
  <c r="Q6418" i="1" l="1"/>
  <c r="R6418" i="1" s="1"/>
  <c r="J6417" i="1"/>
  <c r="P6417" i="1"/>
  <c r="Q6417" i="1" l="1"/>
  <c r="R6417" i="1" s="1"/>
  <c r="J6416" i="1"/>
  <c r="P6416" i="1"/>
  <c r="Q6416" i="1" s="1"/>
  <c r="R6416" i="1" s="1"/>
  <c r="J6415" i="1" l="1"/>
  <c r="P6415" i="1"/>
  <c r="Q6415" i="1" l="1"/>
  <c r="R6415" i="1" s="1"/>
  <c r="J6414" i="1"/>
  <c r="P6414" i="1"/>
  <c r="Q6414" i="1" l="1"/>
  <c r="R6414" i="1" s="1"/>
  <c r="J6413" i="1"/>
  <c r="P6413" i="1"/>
  <c r="J6412" i="1" l="1"/>
  <c r="P6412" i="1"/>
  <c r="Q6412" i="1" s="1"/>
  <c r="R6412" i="1" s="1"/>
  <c r="Q6413" i="1"/>
  <c r="R6413" i="1" s="1"/>
  <c r="J6411" i="1" l="1"/>
  <c r="P6411" i="1"/>
  <c r="Q6411" i="1" l="1"/>
  <c r="R6411" i="1" s="1"/>
  <c r="J6410" i="1"/>
  <c r="P6410" i="1"/>
  <c r="Q6410" i="1" s="1"/>
  <c r="R6410" i="1" s="1"/>
  <c r="J6409" i="1" l="1"/>
  <c r="P6409" i="1"/>
  <c r="Q6409" i="1" l="1"/>
  <c r="R6409" i="1" s="1"/>
  <c r="J6408" i="1"/>
  <c r="P6408" i="1"/>
  <c r="Q6408" i="1" s="1"/>
  <c r="R6408" i="1" s="1"/>
  <c r="J6407" i="1" l="1"/>
  <c r="P6407" i="1"/>
  <c r="Q6407" i="1" l="1"/>
  <c r="R6407" i="1" s="1"/>
  <c r="J6406" i="1"/>
  <c r="P6406" i="1"/>
  <c r="Q6406" i="1" s="1"/>
  <c r="R6406" i="1" s="1"/>
  <c r="J6405" i="1" l="1"/>
  <c r="P6405" i="1"/>
  <c r="Q6405" i="1" l="1"/>
  <c r="R6405" i="1" s="1"/>
  <c r="J6404" i="1"/>
  <c r="P6404" i="1"/>
  <c r="Q6404" i="1" s="1"/>
  <c r="R6404" i="1" s="1"/>
  <c r="J6403" i="1" l="1"/>
  <c r="P6403" i="1"/>
  <c r="Q6403" i="1" l="1"/>
  <c r="R6403" i="1" s="1"/>
  <c r="J6402" i="1"/>
  <c r="P6402" i="1"/>
  <c r="J6401" i="1" l="1"/>
  <c r="P6401" i="1"/>
  <c r="Q6402" i="1"/>
  <c r="R6402" i="1" s="1"/>
  <c r="Q6401" i="1" l="1"/>
  <c r="R6401" i="1" s="1"/>
  <c r="J6400" i="1"/>
  <c r="P6400" i="1"/>
  <c r="Q6400" i="1" s="1"/>
  <c r="R6400" i="1" s="1"/>
  <c r="J6399" i="1" l="1"/>
  <c r="P6399" i="1"/>
  <c r="Q6399" i="1" l="1"/>
  <c r="R6399" i="1" s="1"/>
  <c r="J6398" i="1"/>
  <c r="P6398" i="1"/>
  <c r="J6397" i="1" l="1"/>
  <c r="P6397" i="1"/>
  <c r="Q6398" i="1"/>
  <c r="R6398" i="1" s="1"/>
  <c r="Q6397" i="1" l="1"/>
  <c r="R6397" i="1" s="1"/>
  <c r="J6396" i="1"/>
  <c r="P6396" i="1"/>
  <c r="Q6396" i="1" s="1"/>
  <c r="R6396" i="1" s="1"/>
  <c r="J6395" i="1" l="1"/>
  <c r="P6395" i="1"/>
  <c r="Q6395" i="1" l="1"/>
  <c r="R6395" i="1" s="1"/>
  <c r="J6394" i="1"/>
  <c r="P6394" i="1"/>
  <c r="Q6394" i="1" s="1"/>
  <c r="R6394" i="1" s="1"/>
  <c r="J6393" i="1" l="1"/>
  <c r="P6393" i="1"/>
  <c r="Q6393" i="1" l="1"/>
  <c r="R6393" i="1" s="1"/>
  <c r="J6392" i="1"/>
  <c r="P6392" i="1"/>
  <c r="Q6392" i="1" s="1"/>
  <c r="R6392" i="1" s="1"/>
  <c r="J6391" i="1" l="1"/>
  <c r="P6391" i="1"/>
  <c r="Q6391" i="1" l="1"/>
  <c r="R6391" i="1" s="1"/>
  <c r="J6390" i="1"/>
  <c r="P6390" i="1"/>
  <c r="Q6390" i="1" s="1"/>
  <c r="R6390" i="1" s="1"/>
  <c r="J6389" i="1" l="1"/>
  <c r="P6389" i="1"/>
  <c r="Q6389" i="1" l="1"/>
  <c r="R6389" i="1" s="1"/>
  <c r="J6388" i="1"/>
  <c r="P6388" i="1"/>
  <c r="Q6388" i="1" s="1"/>
  <c r="R6388" i="1" s="1"/>
  <c r="J6387" i="1" l="1"/>
  <c r="P6387" i="1"/>
  <c r="Q6387" i="1" l="1"/>
  <c r="R6387" i="1" s="1"/>
  <c r="J6386" i="1"/>
  <c r="P6386" i="1"/>
  <c r="Q6386" i="1" l="1"/>
  <c r="R6386" i="1" s="1"/>
  <c r="J6385" i="1"/>
  <c r="P6385" i="1"/>
  <c r="Q6385" i="1" l="1"/>
  <c r="R6385" i="1" s="1"/>
  <c r="J6384" i="1"/>
  <c r="P6384" i="1"/>
  <c r="Q6384" i="1" s="1"/>
  <c r="R6384" i="1" s="1"/>
  <c r="J6383" i="1" l="1"/>
  <c r="P6383" i="1"/>
  <c r="Q6383" i="1" l="1"/>
  <c r="R6383" i="1" s="1"/>
  <c r="J6382" i="1"/>
  <c r="P6382" i="1"/>
  <c r="Q6382" i="1" l="1"/>
  <c r="R6382" i="1" s="1"/>
  <c r="J6381" i="1"/>
  <c r="P6381" i="1"/>
  <c r="Q6381" i="1" l="1"/>
  <c r="R6381" i="1" s="1"/>
  <c r="J6380" i="1"/>
  <c r="P6380" i="1"/>
  <c r="Q6380" i="1" s="1"/>
  <c r="R6380" i="1" s="1"/>
  <c r="J6379" i="1" l="1"/>
  <c r="P6379" i="1"/>
  <c r="Q6379" i="1" l="1"/>
  <c r="R6379" i="1" s="1"/>
  <c r="J6378" i="1"/>
  <c r="P6378" i="1"/>
  <c r="Q6378" i="1" s="1"/>
  <c r="R6378" i="1" s="1"/>
  <c r="J6377" i="1" l="1"/>
  <c r="P6377" i="1"/>
  <c r="Q6377" i="1" l="1"/>
  <c r="R6377" i="1" s="1"/>
  <c r="J6376" i="1"/>
  <c r="P6376" i="1"/>
  <c r="Q6376" i="1" l="1"/>
  <c r="R6376" i="1" s="1"/>
  <c r="J6375" i="1"/>
  <c r="P6375" i="1"/>
  <c r="Q6375" i="1" l="1"/>
  <c r="R6375" i="1" s="1"/>
  <c r="J6374" i="1"/>
  <c r="P6374" i="1"/>
  <c r="Q6374" i="1" s="1"/>
  <c r="R6374" i="1" s="1"/>
  <c r="J6373" i="1" l="1"/>
  <c r="P6373" i="1"/>
  <c r="Q6373" i="1" l="1"/>
  <c r="R6373" i="1" s="1"/>
  <c r="J6372" i="1"/>
  <c r="P6372" i="1"/>
  <c r="Q6372" i="1" s="1"/>
  <c r="R6372" i="1" s="1"/>
  <c r="J6371" i="1" l="1"/>
  <c r="P6371" i="1"/>
  <c r="Q6371" i="1" l="1"/>
  <c r="R6371" i="1" s="1"/>
  <c r="J6370" i="1"/>
  <c r="P6370" i="1"/>
  <c r="Q6370" i="1" s="1"/>
  <c r="R6370" i="1" s="1"/>
  <c r="J6369" i="1" l="1"/>
  <c r="P6369" i="1"/>
  <c r="Q6369" i="1" l="1"/>
  <c r="R6369" i="1" s="1"/>
  <c r="J6368" i="1"/>
  <c r="P6368" i="1"/>
  <c r="Q6368" i="1" s="1"/>
  <c r="R6368" i="1" s="1"/>
  <c r="J6367" i="1" l="1"/>
  <c r="P6367" i="1"/>
  <c r="Q6367" i="1" l="1"/>
  <c r="R6367" i="1" s="1"/>
  <c r="J6366" i="1"/>
  <c r="P6366" i="1"/>
  <c r="Q6366" i="1" l="1"/>
  <c r="R6366" i="1" s="1"/>
  <c r="J6365" i="1"/>
  <c r="P6365" i="1"/>
  <c r="Q6365" i="1" l="1"/>
  <c r="R6365" i="1" s="1"/>
  <c r="J6364" i="1"/>
  <c r="P6364" i="1"/>
  <c r="Q6364" i="1" l="1"/>
  <c r="R6364" i="1" s="1"/>
  <c r="J6363" i="1"/>
  <c r="P6363" i="1"/>
  <c r="Q6363" i="1" l="1"/>
  <c r="R6363" i="1" s="1"/>
  <c r="J6362" i="1"/>
  <c r="P6362" i="1"/>
  <c r="Q6362" i="1" s="1"/>
  <c r="R6362" i="1" s="1"/>
  <c r="J6361" i="1" l="1"/>
  <c r="P6361" i="1"/>
  <c r="Q6361" i="1" l="1"/>
  <c r="R6361" i="1"/>
  <c r="J6360" i="1"/>
  <c r="P6360" i="1"/>
  <c r="Q6360" i="1" s="1"/>
  <c r="R6360" i="1" s="1"/>
  <c r="J6359" i="1" l="1"/>
  <c r="P6359" i="1"/>
  <c r="Q6359" i="1" l="1"/>
  <c r="R6359" i="1" s="1"/>
  <c r="J6358" i="1"/>
  <c r="P6358" i="1"/>
  <c r="Q6358" i="1" s="1"/>
  <c r="R6358" i="1" s="1"/>
  <c r="J6357" i="1" l="1"/>
  <c r="P6357" i="1"/>
  <c r="Q6357" i="1" l="1"/>
  <c r="R6357" i="1" s="1"/>
  <c r="J6356" i="1"/>
  <c r="P6356" i="1"/>
  <c r="Q6356" i="1" s="1"/>
  <c r="R6356" i="1" s="1"/>
  <c r="J6355" i="1" l="1"/>
  <c r="P6355" i="1"/>
  <c r="Q6355" i="1" l="1"/>
  <c r="R6355" i="1" s="1"/>
  <c r="J6354" i="1"/>
  <c r="P6354" i="1"/>
  <c r="Q6354" i="1" l="1"/>
  <c r="R6354" i="1" s="1"/>
  <c r="J6353" i="1"/>
  <c r="P6353" i="1"/>
  <c r="Q6353" i="1" l="1"/>
  <c r="R6353" i="1" s="1"/>
  <c r="J6352" i="1"/>
  <c r="P6352" i="1"/>
  <c r="Q6352" i="1" s="1"/>
  <c r="R6352" i="1" s="1"/>
  <c r="J6351" i="1" l="1"/>
  <c r="P6351" i="1"/>
  <c r="Q6351" i="1" l="1"/>
  <c r="R6351" i="1" s="1"/>
  <c r="J6350" i="1"/>
  <c r="P6350" i="1"/>
  <c r="Q6350" i="1" l="1"/>
  <c r="R6350" i="1" s="1"/>
  <c r="J6349" i="1"/>
  <c r="P6349" i="1"/>
  <c r="Q6349" i="1" l="1"/>
  <c r="R6349" i="1" s="1"/>
  <c r="J6348" i="1"/>
  <c r="P6348" i="1"/>
  <c r="Q6348" i="1" s="1"/>
  <c r="R6348" i="1" s="1"/>
  <c r="J6347" i="1" l="1"/>
  <c r="P6347" i="1"/>
  <c r="Q6347" i="1" l="1"/>
  <c r="R6347" i="1" s="1"/>
  <c r="J6346" i="1"/>
  <c r="P6346" i="1"/>
  <c r="Q6346" i="1" s="1"/>
  <c r="R6346" i="1" s="1"/>
  <c r="J6345" i="1" l="1"/>
  <c r="P6345" i="1"/>
  <c r="Q6345" i="1" l="1"/>
  <c r="R6345" i="1" s="1"/>
  <c r="J6344" i="1"/>
  <c r="P6344" i="1"/>
  <c r="Q6344" i="1" s="1"/>
  <c r="R6344" i="1" s="1"/>
  <c r="J6343" i="1" l="1"/>
  <c r="P6343" i="1"/>
  <c r="Q6343" i="1" l="1"/>
  <c r="R6343" i="1" s="1"/>
  <c r="J6342" i="1"/>
  <c r="P6342" i="1"/>
  <c r="Q6342" i="1" s="1"/>
  <c r="R6342" i="1" s="1"/>
  <c r="J6341" i="1" l="1"/>
  <c r="P6341" i="1"/>
  <c r="Q6341" i="1" l="1"/>
  <c r="R6341" i="1" s="1"/>
  <c r="J6340" i="1"/>
  <c r="P6340" i="1"/>
  <c r="Q6340" i="1" l="1"/>
  <c r="R6340" i="1" s="1"/>
  <c r="J6339" i="1"/>
  <c r="P6339" i="1"/>
  <c r="Q6339" i="1" l="1"/>
  <c r="R6339" i="1" s="1"/>
  <c r="J6338" i="1"/>
  <c r="P6338" i="1"/>
  <c r="Q6338" i="1" l="1"/>
  <c r="R6338" i="1" s="1"/>
  <c r="J6337" i="1"/>
  <c r="P6337" i="1"/>
  <c r="Q6337" i="1" l="1"/>
  <c r="R6337" i="1" s="1"/>
  <c r="J6336" i="1"/>
  <c r="P6336" i="1"/>
  <c r="Q6336" i="1" s="1"/>
  <c r="R6336" i="1" s="1"/>
  <c r="J6335" i="1" l="1"/>
  <c r="P6335" i="1"/>
  <c r="Q6335" i="1" l="1"/>
  <c r="R6335" i="1" s="1"/>
  <c r="J6334" i="1"/>
  <c r="P6334" i="1"/>
  <c r="Q6334" i="1" l="1"/>
  <c r="R6334" i="1" s="1"/>
  <c r="J6333" i="1"/>
  <c r="P6333" i="1"/>
  <c r="Q6333" i="1" l="1"/>
  <c r="R6333" i="1" s="1"/>
  <c r="J6332" i="1"/>
  <c r="P6332" i="1"/>
  <c r="Q6332" i="1" s="1"/>
  <c r="R6332" i="1" s="1"/>
  <c r="J6331" i="1" l="1"/>
  <c r="P6331" i="1"/>
  <c r="Q6331" i="1" l="1"/>
  <c r="R6331" i="1" s="1"/>
  <c r="J6330" i="1"/>
  <c r="P6330" i="1"/>
  <c r="Q6330" i="1" s="1"/>
  <c r="R6330" i="1" s="1"/>
  <c r="J6329" i="1" l="1"/>
  <c r="P6329" i="1"/>
  <c r="Q6329" i="1" l="1"/>
  <c r="R6329" i="1" s="1"/>
  <c r="J6328" i="1"/>
  <c r="P6328" i="1"/>
  <c r="Q6328" i="1" s="1"/>
  <c r="R6328" i="1" s="1"/>
  <c r="J6327" i="1" l="1"/>
  <c r="P6327" i="1"/>
  <c r="Q6327" i="1" l="1"/>
  <c r="R6327" i="1" s="1"/>
  <c r="J6326" i="1"/>
  <c r="P6326" i="1"/>
  <c r="Q6326" i="1" s="1"/>
  <c r="R6326" i="1" s="1"/>
  <c r="J6325" i="1" l="1"/>
  <c r="P6325" i="1"/>
  <c r="Q6325" i="1" l="1"/>
  <c r="R6325" i="1" s="1"/>
  <c r="J6324" i="1"/>
  <c r="P6324" i="1"/>
  <c r="Q6324" i="1" l="1"/>
  <c r="R6324" i="1" s="1"/>
  <c r="J6323" i="1"/>
  <c r="P6323" i="1"/>
  <c r="Q6323" i="1" l="1"/>
  <c r="R6323" i="1" s="1"/>
  <c r="J6322" i="1"/>
  <c r="P6322" i="1"/>
  <c r="Q6322" i="1" l="1"/>
  <c r="R6322" i="1" s="1"/>
  <c r="J6321" i="1"/>
  <c r="P6321" i="1"/>
  <c r="Q6321" i="1" l="1"/>
  <c r="R6321" i="1" s="1"/>
  <c r="J6320" i="1"/>
  <c r="P6320" i="1"/>
  <c r="Q6320" i="1" s="1"/>
  <c r="R6320" i="1" s="1"/>
  <c r="J6319" i="1" l="1"/>
  <c r="P6319" i="1"/>
  <c r="Q6319" i="1" l="1"/>
  <c r="R6319" i="1" s="1"/>
  <c r="J6318" i="1"/>
  <c r="P6318" i="1"/>
  <c r="Q6318" i="1" s="1"/>
  <c r="R6318" i="1" s="1"/>
  <c r="J6317" i="1" l="1"/>
  <c r="P6317" i="1"/>
  <c r="Q6317" i="1" l="1"/>
  <c r="R6317" i="1" s="1"/>
  <c r="J6316" i="1"/>
  <c r="P6316" i="1"/>
  <c r="Q6316" i="1" s="1"/>
  <c r="R6316" i="1" s="1"/>
  <c r="J6315" i="1" l="1"/>
  <c r="P6315" i="1"/>
  <c r="Q6315" i="1" l="1"/>
  <c r="R6315" i="1" s="1"/>
  <c r="J6314" i="1"/>
  <c r="P6314" i="1"/>
  <c r="Q6314" i="1" s="1"/>
  <c r="R6314" i="1" s="1"/>
  <c r="J6313" i="1" l="1"/>
  <c r="P6313" i="1"/>
  <c r="Q6313" i="1" l="1"/>
  <c r="R6313" i="1" s="1"/>
  <c r="J6312" i="1"/>
  <c r="P6312" i="1"/>
  <c r="Q6312" i="1" s="1"/>
  <c r="R6312" i="1" s="1"/>
  <c r="J6311" i="1" l="1"/>
  <c r="P6311" i="1"/>
  <c r="Q6311" i="1" l="1"/>
  <c r="R6311" i="1" s="1"/>
  <c r="J6310" i="1"/>
  <c r="P6310" i="1"/>
  <c r="Q6310" i="1" s="1"/>
  <c r="R6310" i="1" s="1"/>
  <c r="J6309" i="1" l="1"/>
  <c r="P6309" i="1"/>
  <c r="Q6309" i="1" l="1"/>
  <c r="R6309" i="1" s="1"/>
  <c r="J6308" i="1"/>
  <c r="P6308" i="1"/>
  <c r="Q6308" i="1" l="1"/>
  <c r="R6308" i="1" s="1"/>
  <c r="J6307" i="1"/>
  <c r="P6307" i="1"/>
  <c r="J6306" i="1" l="1"/>
  <c r="P6306" i="1"/>
  <c r="Q6306" i="1" s="1"/>
  <c r="R6306" i="1" s="1"/>
  <c r="Q6307" i="1"/>
  <c r="R6307" i="1" s="1"/>
  <c r="J6305" i="1" l="1"/>
  <c r="P6305" i="1"/>
  <c r="Q6305" i="1" l="1"/>
  <c r="R6305" i="1" s="1"/>
  <c r="J6304" i="1"/>
  <c r="P6304" i="1"/>
  <c r="Q6304" i="1" s="1"/>
  <c r="R6304" i="1" s="1"/>
  <c r="J6303" i="1" l="1"/>
  <c r="P6303" i="1"/>
  <c r="Q6303" i="1" l="1"/>
  <c r="R6303" i="1" s="1"/>
  <c r="J6302" i="1"/>
  <c r="P6302" i="1"/>
  <c r="Q6302" i="1" s="1"/>
  <c r="R6302" i="1" s="1"/>
  <c r="J6301" i="1" l="1"/>
  <c r="P6301" i="1"/>
  <c r="Q6301" i="1" l="1"/>
  <c r="R6301" i="1" s="1"/>
  <c r="J6300" i="1"/>
  <c r="P6300" i="1"/>
  <c r="Q6300" i="1" l="1"/>
  <c r="R6300" i="1" s="1"/>
  <c r="J6299" i="1"/>
  <c r="P6299" i="1"/>
  <c r="Q6299" i="1" l="1"/>
  <c r="R6299" i="1" s="1"/>
  <c r="J6298" i="1"/>
  <c r="P6298" i="1"/>
  <c r="Q6298" i="1" s="1"/>
  <c r="R6298" i="1" s="1"/>
  <c r="J6297" i="1" l="1"/>
  <c r="P6297" i="1"/>
  <c r="Q6297" i="1" l="1"/>
  <c r="R6297" i="1" s="1"/>
  <c r="J6296" i="1"/>
  <c r="P6296" i="1"/>
  <c r="Q6296" i="1" s="1"/>
  <c r="R6296" i="1" s="1"/>
  <c r="J6295" i="1" l="1"/>
  <c r="P6295" i="1"/>
  <c r="Q6295" i="1" l="1"/>
  <c r="R6295" i="1" s="1"/>
  <c r="J6294" i="1"/>
  <c r="P6294" i="1"/>
  <c r="Q6294" i="1" s="1"/>
  <c r="R6294" i="1" s="1"/>
  <c r="J6293" i="1" l="1"/>
  <c r="P6293" i="1"/>
  <c r="Q6293" i="1" l="1"/>
  <c r="R6293" i="1" s="1"/>
  <c r="J6292" i="1"/>
  <c r="P6292" i="1"/>
  <c r="Q6292" i="1" l="1"/>
  <c r="R6292" i="1" s="1"/>
  <c r="J6291" i="1"/>
  <c r="P6291" i="1"/>
  <c r="Q6291" i="1" l="1"/>
  <c r="R6291" i="1" s="1"/>
  <c r="J6290" i="1"/>
  <c r="P6290" i="1"/>
  <c r="Q6290" i="1" l="1"/>
  <c r="R6290" i="1" s="1"/>
  <c r="J6289" i="1"/>
  <c r="P6289" i="1"/>
  <c r="Q6289" i="1" l="1"/>
  <c r="R6289" i="1" s="1"/>
  <c r="J6288" i="1"/>
  <c r="P6288" i="1"/>
  <c r="Q6288" i="1" s="1"/>
  <c r="R6288" i="1" s="1"/>
  <c r="J6287" i="1" l="1"/>
  <c r="P6287" i="1"/>
  <c r="Q6287" i="1" l="1"/>
  <c r="R6287" i="1" s="1"/>
  <c r="J6286" i="1"/>
  <c r="P6286" i="1"/>
  <c r="Q6286" i="1" s="1"/>
  <c r="R6286" i="1" s="1"/>
  <c r="J6285" i="1" l="1"/>
  <c r="P6285" i="1"/>
  <c r="Q6285" i="1" l="1"/>
  <c r="R6285" i="1" s="1"/>
  <c r="J6284" i="1"/>
  <c r="P6284" i="1"/>
  <c r="Q6284" i="1" s="1"/>
  <c r="R6284" i="1" s="1"/>
  <c r="J6283" i="1" l="1"/>
  <c r="P6283" i="1"/>
  <c r="Q6283" i="1" l="1"/>
  <c r="R6283" i="1" s="1"/>
  <c r="J6282" i="1"/>
  <c r="P6282" i="1"/>
  <c r="Q6282" i="1" l="1"/>
  <c r="R6282" i="1" s="1"/>
  <c r="J6281" i="1"/>
  <c r="P6281" i="1"/>
  <c r="J6280" i="1" l="1"/>
  <c r="P6280" i="1"/>
  <c r="Q6280" i="1" s="1"/>
  <c r="R6280" i="1" s="1"/>
  <c r="Q6281" i="1"/>
  <c r="R6281" i="1" s="1"/>
  <c r="J6279" i="1" l="1"/>
  <c r="P6279" i="1"/>
  <c r="Q6279" i="1" l="1"/>
  <c r="R6279" i="1" s="1"/>
  <c r="J6278" i="1"/>
  <c r="P6278" i="1"/>
  <c r="Q6278" i="1" s="1"/>
  <c r="R6278" i="1" s="1"/>
  <c r="J6277" i="1" l="1"/>
  <c r="P6277" i="1"/>
  <c r="Q6277" i="1" l="1"/>
  <c r="R6277" i="1" s="1"/>
  <c r="J6276" i="1"/>
  <c r="P6276" i="1"/>
  <c r="J6275" i="1" l="1"/>
  <c r="P6275" i="1"/>
  <c r="Q6276" i="1"/>
  <c r="R6276" i="1" s="1"/>
  <c r="Q6275" i="1" l="1"/>
  <c r="R6275" i="1" s="1"/>
  <c r="J6274" i="1"/>
  <c r="P6274" i="1"/>
  <c r="Q6274" i="1" l="1"/>
  <c r="R6274" i="1" s="1"/>
  <c r="J6273" i="1"/>
  <c r="P6273" i="1"/>
  <c r="J6272" i="1" l="1"/>
  <c r="P6272" i="1"/>
  <c r="Q6272" i="1" s="1"/>
  <c r="R6272" i="1" s="1"/>
  <c r="Q6273" i="1"/>
  <c r="R6273" i="1" s="1"/>
  <c r="J6271" i="1" l="1"/>
  <c r="P6271" i="1"/>
  <c r="Q6271" i="1" l="1"/>
  <c r="R6271" i="1" s="1"/>
  <c r="J6270" i="1"/>
  <c r="P6270" i="1"/>
  <c r="Q6270" i="1" s="1"/>
  <c r="R6270" i="1" s="1"/>
  <c r="J6269" i="1" l="1"/>
  <c r="P6269" i="1"/>
  <c r="Q6269" i="1" l="1"/>
  <c r="R6269" i="1" s="1"/>
  <c r="J6268" i="1"/>
  <c r="P6268" i="1"/>
  <c r="Q6268" i="1" s="1"/>
  <c r="R6268" i="1" s="1"/>
  <c r="J6267" i="1" l="1"/>
  <c r="P6267" i="1"/>
  <c r="Q6267" i="1" l="1"/>
  <c r="R6267" i="1" s="1"/>
  <c r="J6266" i="1"/>
  <c r="P6266" i="1"/>
  <c r="J6265" i="1" l="1"/>
  <c r="P6265" i="1"/>
  <c r="Q6266" i="1"/>
  <c r="R6266" i="1" s="1"/>
  <c r="Q6265" i="1" l="1"/>
  <c r="R6265" i="1" s="1"/>
  <c r="J6264" i="1"/>
  <c r="P6264" i="1"/>
  <c r="Q6264" i="1" l="1"/>
  <c r="R6264" i="1" s="1"/>
  <c r="J6263" i="1"/>
  <c r="P6263" i="1"/>
  <c r="Q6263" i="1" l="1"/>
  <c r="R6263" i="1" s="1"/>
  <c r="J6262" i="1"/>
  <c r="P6262" i="1"/>
  <c r="Q6262" i="1" s="1"/>
  <c r="R6262" i="1" s="1"/>
  <c r="J6261" i="1" l="1"/>
  <c r="P6261" i="1"/>
  <c r="Q6261" i="1" l="1"/>
  <c r="R6261" i="1" s="1"/>
  <c r="J6260" i="1"/>
  <c r="P6260" i="1"/>
  <c r="Q6260" i="1" s="1"/>
  <c r="R6260" i="1" s="1"/>
  <c r="J6259" i="1" l="1"/>
  <c r="P6259" i="1"/>
  <c r="Q6259" i="1" l="1"/>
  <c r="R6259" i="1" s="1"/>
  <c r="J6258" i="1"/>
  <c r="P6258" i="1"/>
  <c r="Q6258" i="1" s="1"/>
  <c r="R6258" i="1" s="1"/>
  <c r="J6257" i="1" l="1"/>
  <c r="P6257" i="1"/>
  <c r="Q6257" i="1" l="1"/>
  <c r="R6257" i="1" s="1"/>
  <c r="J6256" i="1"/>
  <c r="P6256" i="1"/>
  <c r="Q6256" i="1" s="1"/>
  <c r="R6256" i="1" s="1"/>
  <c r="J6255" i="1" l="1"/>
  <c r="P6255" i="1"/>
  <c r="Q6255" i="1" l="1"/>
  <c r="R6255" i="1" s="1"/>
  <c r="J6254" i="1"/>
  <c r="P6254" i="1"/>
  <c r="J6253" i="1" l="1"/>
  <c r="P6253" i="1"/>
  <c r="Q6254" i="1"/>
  <c r="R6254" i="1" s="1"/>
  <c r="Q6253" i="1" l="1"/>
  <c r="R6253" i="1" s="1"/>
  <c r="J6252" i="1"/>
  <c r="P6252" i="1"/>
  <c r="Q6252" i="1" s="1"/>
  <c r="R6252" i="1" s="1"/>
  <c r="J6251" i="1" l="1"/>
  <c r="P6251" i="1"/>
  <c r="Q6251" i="1" l="1"/>
  <c r="R6251" i="1" s="1"/>
  <c r="J6250" i="1"/>
  <c r="P6250" i="1"/>
  <c r="Q6250" i="1" s="1"/>
  <c r="R6250" i="1" s="1"/>
  <c r="J6249" i="1" l="1"/>
  <c r="P6249" i="1"/>
  <c r="Q6249" i="1" l="1"/>
  <c r="R6249" i="1" s="1"/>
  <c r="J6248" i="1"/>
  <c r="P6248" i="1"/>
  <c r="Q6248" i="1" l="1"/>
  <c r="R6248" i="1" s="1"/>
  <c r="J6247" i="1"/>
  <c r="P6247" i="1"/>
  <c r="Q6247" i="1" l="1"/>
  <c r="R6247" i="1" s="1"/>
  <c r="J6246" i="1"/>
  <c r="P6246" i="1"/>
  <c r="Q6246" i="1" s="1"/>
  <c r="R6246" i="1" s="1"/>
  <c r="J6245" i="1" l="1"/>
  <c r="P6245" i="1"/>
  <c r="Q6245" i="1" l="1"/>
  <c r="R6245" i="1" s="1"/>
  <c r="J6244" i="1"/>
  <c r="P6244" i="1"/>
  <c r="Q6244" i="1" s="1"/>
  <c r="R6244" i="1" s="1"/>
  <c r="J6243" i="1" l="1"/>
  <c r="P6243" i="1"/>
  <c r="Q6243" i="1" l="1"/>
  <c r="R6243" i="1" s="1"/>
  <c r="J6242" i="1"/>
  <c r="P6242" i="1"/>
  <c r="Q6242" i="1" l="1"/>
  <c r="R6242" i="1" s="1"/>
  <c r="J6241" i="1"/>
  <c r="P6241" i="1"/>
  <c r="Q6241" i="1" l="1"/>
  <c r="R6241" i="1" s="1"/>
  <c r="J6240" i="1"/>
  <c r="P6240" i="1"/>
  <c r="Q6240" i="1" s="1"/>
  <c r="R6240" i="1" s="1"/>
  <c r="J6239" i="1" l="1"/>
  <c r="P6239" i="1"/>
  <c r="Q6239" i="1" l="1"/>
  <c r="R6239" i="1" s="1"/>
  <c r="J6238" i="1"/>
  <c r="P6238" i="1"/>
  <c r="Q6238" i="1" l="1"/>
  <c r="R6238" i="1" s="1"/>
  <c r="J6237" i="1"/>
  <c r="P6237" i="1"/>
  <c r="Q6237" i="1" l="1"/>
  <c r="R6237" i="1" s="1"/>
  <c r="J6236" i="1"/>
  <c r="P6236" i="1"/>
  <c r="Q6236" i="1" s="1"/>
  <c r="R6236" i="1" s="1"/>
  <c r="J6235" i="1" l="1"/>
  <c r="P6235" i="1"/>
  <c r="Q6235" i="1" l="1"/>
  <c r="R6235" i="1" s="1"/>
  <c r="J6234" i="1"/>
  <c r="P6234" i="1"/>
  <c r="Q6234" i="1" s="1"/>
  <c r="R6234" i="1" s="1"/>
  <c r="J6233" i="1" l="1"/>
  <c r="P6233" i="1"/>
  <c r="Q6233" i="1" l="1"/>
  <c r="R6233" i="1" s="1"/>
  <c r="J6232" i="1"/>
  <c r="P6232" i="1"/>
  <c r="Q6232" i="1" s="1"/>
  <c r="R6232" i="1" s="1"/>
  <c r="J6231" i="1" l="1"/>
  <c r="P6231" i="1"/>
  <c r="Q6231" i="1" l="1"/>
  <c r="R6231" i="1" s="1"/>
  <c r="J6230" i="1"/>
  <c r="P6230" i="1"/>
  <c r="Q6230" i="1" s="1"/>
  <c r="R6230" i="1" s="1"/>
  <c r="J6229" i="1" l="1"/>
  <c r="P6229" i="1"/>
  <c r="Q6229" i="1" l="1"/>
  <c r="R6229" i="1" s="1"/>
  <c r="J6228" i="1"/>
  <c r="P6228" i="1"/>
  <c r="Q6228" i="1" s="1"/>
  <c r="R6228" i="1" s="1"/>
  <c r="J6227" i="1" l="1"/>
  <c r="P6227" i="1"/>
  <c r="Q6227" i="1" l="1"/>
  <c r="R6227" i="1" s="1"/>
  <c r="J6226" i="1"/>
  <c r="P6226" i="1"/>
  <c r="Q6226" i="1" l="1"/>
  <c r="R6226" i="1" s="1"/>
  <c r="J6225" i="1"/>
  <c r="P6225" i="1"/>
  <c r="Q6225" i="1" l="1"/>
  <c r="R6225" i="1" s="1"/>
  <c r="J6224" i="1"/>
  <c r="P6224" i="1"/>
  <c r="Q6224" i="1" s="1"/>
  <c r="R6224" i="1" s="1"/>
  <c r="J6223" i="1" l="1"/>
  <c r="P6223" i="1"/>
  <c r="Q6223" i="1" l="1"/>
  <c r="R6223" i="1" s="1"/>
  <c r="J6222" i="1"/>
  <c r="P6222" i="1"/>
  <c r="Q6222" i="1" l="1"/>
  <c r="R6222" i="1" s="1"/>
  <c r="J6221" i="1"/>
  <c r="P6221" i="1"/>
  <c r="J6220" i="1" l="1"/>
  <c r="P6220" i="1"/>
  <c r="Q6220" i="1" s="1"/>
  <c r="R6220" i="1" s="1"/>
  <c r="Q6221" i="1"/>
  <c r="R6221" i="1" s="1"/>
  <c r="J6219" i="1" l="1"/>
  <c r="P6219" i="1"/>
  <c r="Q6219" i="1" l="1"/>
  <c r="R6219" i="1" s="1"/>
  <c r="J6218" i="1"/>
  <c r="P6218" i="1"/>
  <c r="Q6218" i="1" s="1"/>
  <c r="R6218" i="1" s="1"/>
  <c r="J6217" i="1" l="1"/>
  <c r="P6217" i="1"/>
  <c r="Q6217" i="1" l="1"/>
  <c r="R6217" i="1" s="1"/>
  <c r="J6216" i="1"/>
  <c r="P6216" i="1"/>
  <c r="Q6216" i="1" s="1"/>
  <c r="R6216" i="1" s="1"/>
  <c r="J6215" i="1" l="1"/>
  <c r="P6215" i="1"/>
  <c r="Q6215" i="1" l="1"/>
  <c r="R6215" i="1" s="1"/>
  <c r="J6214" i="1"/>
  <c r="P6214" i="1"/>
  <c r="Q6214" i="1" s="1"/>
  <c r="R6214" i="1" s="1"/>
  <c r="J6213" i="1" l="1"/>
  <c r="P6213" i="1"/>
  <c r="Q6213" i="1" l="1"/>
  <c r="R6213" i="1" s="1"/>
  <c r="J6212" i="1"/>
  <c r="P6212" i="1"/>
  <c r="Q6212" i="1" l="1"/>
  <c r="R6212" i="1" s="1"/>
  <c r="J6211" i="1"/>
  <c r="P6211" i="1"/>
  <c r="Q6211" i="1" l="1"/>
  <c r="R6211" i="1" s="1"/>
  <c r="J6210" i="1"/>
  <c r="P6210" i="1"/>
  <c r="Q6210" i="1" s="1"/>
  <c r="R6210" i="1" s="1"/>
  <c r="J6209" i="1" l="1"/>
  <c r="P6209" i="1"/>
  <c r="Q6209" i="1" l="1"/>
  <c r="R6209" i="1" s="1"/>
  <c r="J6208" i="1"/>
  <c r="P6208" i="1"/>
  <c r="Q6208" i="1" s="1"/>
  <c r="R6208" i="1" s="1"/>
  <c r="J6207" i="1" l="1"/>
  <c r="P6207" i="1"/>
  <c r="Q6207" i="1" l="1"/>
  <c r="R6207" i="1" s="1"/>
  <c r="J6206" i="1"/>
  <c r="P6206" i="1"/>
  <c r="Q6206" i="1" l="1"/>
  <c r="R6206" i="1" s="1"/>
  <c r="J6205" i="1"/>
  <c r="P6205" i="1"/>
  <c r="Q6205" i="1" l="1"/>
  <c r="R6205" i="1" s="1"/>
  <c r="J6204" i="1"/>
  <c r="P6204" i="1"/>
  <c r="Q6204" i="1" l="1"/>
  <c r="R6204" i="1" s="1"/>
  <c r="J6203" i="1"/>
  <c r="P6203" i="1"/>
  <c r="Q6203" i="1" l="1"/>
  <c r="R6203" i="1" s="1"/>
  <c r="J6202" i="1"/>
  <c r="P6202" i="1"/>
  <c r="Q6202" i="1" s="1"/>
  <c r="R6202" i="1" s="1"/>
  <c r="J6201" i="1" l="1"/>
  <c r="P6201" i="1"/>
  <c r="Q6201" i="1" l="1"/>
  <c r="R6201" i="1" s="1"/>
  <c r="J6200" i="1"/>
  <c r="P6200" i="1"/>
  <c r="Q6200" i="1" l="1"/>
  <c r="R6200" i="1" s="1"/>
  <c r="J6199" i="1"/>
  <c r="P6199" i="1"/>
  <c r="Q6199" i="1" l="1"/>
  <c r="R6199" i="1" s="1"/>
  <c r="J6198" i="1"/>
  <c r="P6198" i="1"/>
  <c r="Q6198" i="1" s="1"/>
  <c r="R6198" i="1" s="1"/>
  <c r="J6197" i="1" l="1"/>
  <c r="P6197" i="1"/>
  <c r="Q6197" i="1" l="1"/>
  <c r="R6197" i="1" s="1"/>
  <c r="J6196" i="1"/>
  <c r="P6196" i="1"/>
  <c r="Q6196" i="1" s="1"/>
  <c r="R6196" i="1" s="1"/>
  <c r="J6195" i="1" l="1"/>
  <c r="P6195" i="1"/>
  <c r="Q6195" i="1" l="1"/>
  <c r="R6195" i="1" s="1"/>
  <c r="J6194" i="1"/>
  <c r="P6194" i="1"/>
  <c r="Q6194" i="1" s="1"/>
  <c r="R6194" i="1" s="1"/>
  <c r="J6193" i="1" l="1"/>
  <c r="P6193" i="1"/>
  <c r="Q6193" i="1" l="1"/>
  <c r="R6193" i="1" s="1"/>
  <c r="J6192" i="1"/>
  <c r="P6192" i="1"/>
  <c r="Q6192" i="1" s="1"/>
  <c r="R6192" i="1" s="1"/>
  <c r="J6191" i="1" l="1"/>
  <c r="P6191" i="1"/>
  <c r="Q6191" i="1" l="1"/>
  <c r="R6191" i="1" s="1"/>
  <c r="J6190" i="1"/>
  <c r="P6190" i="1"/>
  <c r="Q6190" i="1" l="1"/>
  <c r="R6190" i="1" s="1"/>
  <c r="J6189" i="1"/>
  <c r="P6189" i="1"/>
  <c r="Q6189" i="1" l="1"/>
  <c r="R6189" i="1" s="1"/>
  <c r="J6188" i="1"/>
  <c r="P6188" i="1"/>
  <c r="Q6188" i="1" l="1"/>
  <c r="R6188" i="1" s="1"/>
  <c r="J6187" i="1"/>
  <c r="P6187" i="1"/>
  <c r="Q6187" i="1" l="1"/>
  <c r="R6187" i="1" s="1"/>
  <c r="J6186" i="1"/>
  <c r="P6186" i="1"/>
  <c r="Q6186" i="1" s="1"/>
  <c r="R6186" i="1" s="1"/>
  <c r="J6185" i="1" l="1"/>
  <c r="P6185" i="1"/>
  <c r="Q6185" i="1" l="1"/>
  <c r="R6185" i="1" s="1"/>
  <c r="J6184" i="1"/>
  <c r="P6184" i="1"/>
  <c r="Q6184" i="1" l="1"/>
  <c r="R6184" i="1" s="1"/>
  <c r="J6183" i="1"/>
  <c r="P6183" i="1"/>
  <c r="J6182" i="1" l="1"/>
  <c r="P6182" i="1"/>
  <c r="Q6182" i="1" s="1"/>
  <c r="R6182" i="1" s="1"/>
  <c r="Q6183" i="1"/>
  <c r="R6183" i="1" s="1"/>
  <c r="J6181" i="1" l="1"/>
  <c r="P6181" i="1"/>
  <c r="Q6181" i="1" l="1"/>
  <c r="R6181" i="1" s="1"/>
  <c r="J6180" i="1"/>
  <c r="P6180" i="1"/>
  <c r="Q6180" i="1" s="1"/>
  <c r="R6180" i="1" s="1"/>
  <c r="J6179" i="1" l="1"/>
  <c r="P6179" i="1"/>
  <c r="Q6179" i="1" l="1"/>
  <c r="R6179" i="1" s="1"/>
  <c r="J6178" i="1"/>
  <c r="P6178" i="1"/>
  <c r="Q6178" i="1" s="1"/>
  <c r="R6178" i="1" s="1"/>
  <c r="J6177" i="1" l="1"/>
  <c r="P6177" i="1"/>
  <c r="Q6177" i="1" l="1"/>
  <c r="R6177" i="1" s="1"/>
  <c r="J6176" i="1"/>
  <c r="P6176" i="1"/>
  <c r="Q6176" i="1" s="1"/>
  <c r="R6176" i="1" s="1"/>
  <c r="J6175" i="1" l="1"/>
  <c r="P6175" i="1"/>
  <c r="Q6175" i="1" l="1"/>
  <c r="R6175" i="1" s="1"/>
  <c r="J6174" i="1"/>
  <c r="P6174" i="1"/>
  <c r="Q6174" i="1" l="1"/>
  <c r="R6174" i="1" s="1"/>
  <c r="J6173" i="1"/>
  <c r="P6173" i="1"/>
  <c r="Q6173" i="1" l="1"/>
  <c r="R6173" i="1" s="1"/>
  <c r="J6172" i="1"/>
  <c r="P6172" i="1"/>
  <c r="Q6172" i="1" s="1"/>
  <c r="R6172" i="1" s="1"/>
  <c r="J6171" i="1" l="1"/>
  <c r="P6171" i="1"/>
  <c r="Q6171" i="1" l="1"/>
  <c r="R6171" i="1" s="1"/>
  <c r="J6170" i="1"/>
  <c r="P6170" i="1"/>
  <c r="Q6170" i="1" l="1"/>
  <c r="R6170" i="1" s="1"/>
  <c r="J6169" i="1"/>
  <c r="P6169" i="1"/>
  <c r="Q6169" i="1" l="1"/>
  <c r="R6169" i="1" s="1"/>
  <c r="J6168" i="1"/>
  <c r="P6168" i="1"/>
  <c r="Q6168" i="1" s="1"/>
  <c r="R6168" i="1" s="1"/>
  <c r="J6167" i="1" l="1"/>
  <c r="P6167" i="1"/>
  <c r="Q6167" i="1" l="1"/>
  <c r="R6167" i="1" s="1"/>
  <c r="J6166" i="1"/>
  <c r="P6166" i="1"/>
  <c r="Q6166" i="1" s="1"/>
  <c r="R6166" i="1" s="1"/>
  <c r="J6165" i="1" l="1"/>
  <c r="P6165" i="1"/>
  <c r="Q6165" i="1" l="1"/>
  <c r="R6165" i="1" s="1"/>
  <c r="J6164" i="1"/>
  <c r="P6164" i="1"/>
  <c r="Q6164" i="1" l="1"/>
  <c r="R6164" i="1" s="1"/>
  <c r="J6163" i="1"/>
  <c r="P6163" i="1"/>
  <c r="Q6163" i="1" l="1"/>
  <c r="R6163" i="1" s="1"/>
  <c r="J6162" i="1"/>
  <c r="P6162" i="1"/>
  <c r="Q6162" i="1" s="1"/>
  <c r="R6162" i="1" s="1"/>
  <c r="J6161" i="1" l="1"/>
  <c r="P6161" i="1"/>
  <c r="Q6161" i="1" l="1"/>
  <c r="R6161" i="1" s="1"/>
  <c r="J6160" i="1"/>
  <c r="P6160" i="1"/>
  <c r="Q6160" i="1" s="1"/>
  <c r="R6160" i="1" s="1"/>
  <c r="J6159" i="1" l="1"/>
  <c r="P6159" i="1"/>
  <c r="Q6159" i="1" l="1"/>
  <c r="R6159" i="1" s="1"/>
  <c r="J6158" i="1"/>
  <c r="P6158" i="1"/>
  <c r="Q6158" i="1" s="1"/>
  <c r="R6158" i="1" s="1"/>
  <c r="J6157" i="1" l="1"/>
  <c r="P6157" i="1"/>
  <c r="Q6157" i="1" l="1"/>
  <c r="R6157" i="1" s="1"/>
  <c r="J6156" i="1"/>
  <c r="P6156" i="1"/>
  <c r="Q6156" i="1" s="1"/>
  <c r="R6156" i="1" s="1"/>
  <c r="J6155" i="1" l="1"/>
  <c r="P6155" i="1"/>
  <c r="Q6155" i="1" l="1"/>
  <c r="R6155" i="1" s="1"/>
  <c r="J6154" i="1"/>
  <c r="P6154" i="1"/>
  <c r="Q6154" i="1" l="1"/>
  <c r="R6154" i="1" s="1"/>
  <c r="J6153" i="1"/>
  <c r="P6153" i="1"/>
  <c r="Q6153" i="1" l="1"/>
  <c r="R6153" i="1" s="1"/>
  <c r="J6152" i="1"/>
  <c r="P6152" i="1"/>
  <c r="Q6152" i="1" s="1"/>
  <c r="R6152" i="1" s="1"/>
  <c r="J6151" i="1" l="1"/>
  <c r="P6151" i="1"/>
  <c r="Q6151" i="1" l="1"/>
  <c r="R6151" i="1" s="1"/>
  <c r="J6150" i="1"/>
  <c r="P6150" i="1"/>
  <c r="Q6150" i="1" s="1"/>
  <c r="R6150" i="1" s="1"/>
  <c r="J6149" i="1" l="1"/>
  <c r="P6149" i="1"/>
  <c r="Q6149" i="1" l="1"/>
  <c r="R6149" i="1" s="1"/>
  <c r="J6148" i="1"/>
  <c r="P6148" i="1"/>
  <c r="Q6148" i="1" s="1"/>
  <c r="R6148" i="1" s="1"/>
  <c r="J6147" i="1" l="1"/>
  <c r="P6147" i="1"/>
  <c r="Q6147" i="1" l="1"/>
  <c r="R6147" i="1" s="1"/>
  <c r="J6146" i="1"/>
  <c r="P6146" i="1"/>
  <c r="Q6146" i="1" l="1"/>
  <c r="R6146" i="1" s="1"/>
  <c r="J6145" i="1"/>
  <c r="P6145" i="1"/>
  <c r="Q6145" i="1" l="1"/>
  <c r="R6145" i="1" s="1"/>
  <c r="J6144" i="1"/>
  <c r="P6144" i="1"/>
  <c r="Q6144" i="1" s="1"/>
  <c r="R6144" i="1" s="1"/>
  <c r="J6143" i="1" l="1"/>
  <c r="P6143" i="1"/>
  <c r="Q6143" i="1" l="1"/>
  <c r="R6143" i="1" s="1"/>
  <c r="J6142" i="1"/>
  <c r="P6142" i="1"/>
  <c r="Q6142" i="1" l="1"/>
  <c r="R6142" i="1" s="1"/>
  <c r="J6141" i="1"/>
  <c r="P6141" i="1"/>
  <c r="J6140" i="1" l="1"/>
  <c r="P6140" i="1"/>
  <c r="Q6140" i="1" s="1"/>
  <c r="R6140" i="1" s="1"/>
  <c r="Q6141" i="1"/>
  <c r="R6141" i="1" s="1"/>
  <c r="J6139" i="1" l="1"/>
  <c r="P6139" i="1"/>
  <c r="Q6139" i="1" l="1"/>
  <c r="R6139" i="1" s="1"/>
  <c r="J6138" i="1"/>
  <c r="P6138" i="1"/>
  <c r="Q6138" i="1" s="1"/>
  <c r="R6138" i="1" s="1"/>
  <c r="J6137" i="1" l="1"/>
  <c r="P6137" i="1"/>
  <c r="Q6137" i="1" l="1"/>
  <c r="R6137" i="1" s="1"/>
  <c r="J6136" i="1"/>
  <c r="P6136" i="1"/>
  <c r="Q6136" i="1" s="1"/>
  <c r="R6136" i="1" s="1"/>
  <c r="J6135" i="1" l="1"/>
  <c r="P6135" i="1"/>
  <c r="Q6135" i="1" l="1"/>
  <c r="R6135" i="1" s="1"/>
  <c r="J6134" i="1"/>
  <c r="P6134" i="1"/>
  <c r="Q6134" i="1" s="1"/>
  <c r="R6134" i="1" s="1"/>
  <c r="J6133" i="1" l="1"/>
  <c r="P6133" i="1"/>
  <c r="Q6133" i="1" l="1"/>
  <c r="R6133" i="1" s="1"/>
  <c r="J6132" i="1"/>
  <c r="P6132" i="1"/>
  <c r="Q6132" i="1" l="1"/>
  <c r="R6132" i="1" s="1"/>
  <c r="J6131" i="1"/>
  <c r="P6131" i="1"/>
  <c r="Q6131" i="1" l="1"/>
  <c r="R6131" i="1" s="1"/>
  <c r="J6130" i="1"/>
  <c r="P6130" i="1"/>
  <c r="Q6130" i="1" l="1"/>
  <c r="R6130" i="1" s="1"/>
  <c r="J6129" i="1"/>
  <c r="P6129" i="1"/>
  <c r="Q6129" i="1" l="1"/>
  <c r="R6129" i="1" s="1"/>
  <c r="J6128" i="1"/>
  <c r="P6128" i="1"/>
  <c r="Q6128" i="1" s="1"/>
  <c r="R6128" i="1" s="1"/>
  <c r="J6127" i="1" l="1"/>
  <c r="P6127" i="1"/>
  <c r="Q6127" i="1" l="1"/>
  <c r="R6127" i="1" s="1"/>
  <c r="J6126" i="1"/>
  <c r="P6126" i="1"/>
  <c r="Q6126" i="1" l="1"/>
  <c r="R6126" i="1" s="1"/>
  <c r="J6125" i="1"/>
  <c r="P6125" i="1"/>
  <c r="Q6125" i="1" l="1"/>
  <c r="R6125" i="1" s="1"/>
  <c r="J6124" i="1"/>
  <c r="P6124" i="1"/>
  <c r="Q6124" i="1" s="1"/>
  <c r="R6124" i="1" s="1"/>
  <c r="J6123" i="1" l="1"/>
  <c r="P6123" i="1"/>
  <c r="Q6123" i="1" l="1"/>
  <c r="R6123" i="1" s="1"/>
  <c r="J6122" i="1"/>
  <c r="P6122" i="1"/>
  <c r="Q6122" i="1" s="1"/>
  <c r="R6122" i="1" s="1"/>
  <c r="J6121" i="1" l="1"/>
  <c r="P6121" i="1"/>
  <c r="Q6121" i="1" l="1"/>
  <c r="R6121" i="1" s="1"/>
  <c r="J6120" i="1"/>
  <c r="P6120" i="1"/>
  <c r="Q6120" i="1" s="1"/>
  <c r="R6120" i="1" s="1"/>
  <c r="J6119" i="1" l="1"/>
  <c r="P6119" i="1"/>
  <c r="Q6119" i="1" l="1"/>
  <c r="R6119" i="1" s="1"/>
  <c r="J6118" i="1"/>
  <c r="P6118" i="1"/>
  <c r="Q6118" i="1" s="1"/>
  <c r="R6118" i="1" s="1"/>
  <c r="J6117" i="1" l="1"/>
  <c r="P6117" i="1"/>
  <c r="Q6117" i="1" l="1"/>
  <c r="R6117" i="1" s="1"/>
  <c r="J6116" i="1"/>
  <c r="P6116" i="1"/>
  <c r="Q6116" i="1" l="1"/>
  <c r="R6116" i="1" s="1"/>
  <c r="J6115" i="1"/>
  <c r="P6115" i="1"/>
  <c r="Q6115" i="1" l="1"/>
  <c r="R6115" i="1" s="1"/>
  <c r="J6114" i="1"/>
  <c r="P6114" i="1"/>
  <c r="Q6114" i="1" l="1"/>
  <c r="R6114" i="1" s="1"/>
  <c r="J6113" i="1"/>
  <c r="P6113" i="1"/>
  <c r="Q6113" i="1" l="1"/>
  <c r="R6113" i="1" s="1"/>
  <c r="J6112" i="1"/>
  <c r="P6112" i="1"/>
  <c r="Q6112" i="1" s="1"/>
  <c r="R6112" i="1" s="1"/>
  <c r="J6111" i="1" l="1"/>
  <c r="P6111" i="1"/>
  <c r="Q6111" i="1" l="1"/>
  <c r="R6111" i="1" s="1"/>
  <c r="J6110" i="1"/>
  <c r="P6110" i="1"/>
  <c r="Q6110" i="1" s="1"/>
  <c r="R6110" i="1" s="1"/>
  <c r="J6109" i="1" l="1"/>
  <c r="P6109" i="1"/>
  <c r="Q6109" i="1" l="1"/>
  <c r="R6109" i="1" s="1"/>
  <c r="J6108" i="1"/>
  <c r="P6108" i="1"/>
  <c r="Q6108" i="1" s="1"/>
  <c r="R6108" i="1" s="1"/>
  <c r="J6107" i="1" l="1"/>
  <c r="P6107" i="1"/>
  <c r="Q6107" i="1" l="1"/>
  <c r="R6107" i="1" s="1"/>
  <c r="J6106" i="1"/>
  <c r="P6106" i="1"/>
  <c r="Q6106" i="1" s="1"/>
  <c r="R6106" i="1" s="1"/>
  <c r="J6105" i="1" l="1"/>
  <c r="P6105" i="1"/>
  <c r="Q6105" i="1" l="1"/>
  <c r="R6105" i="1" s="1"/>
  <c r="J6104" i="1"/>
  <c r="P6104" i="1"/>
  <c r="Q6104" i="1" s="1"/>
  <c r="R6104" i="1" s="1"/>
  <c r="J6103" i="1" l="1"/>
  <c r="P6103" i="1"/>
  <c r="Q6103" i="1" l="1"/>
  <c r="R6103" i="1" s="1"/>
  <c r="J6102" i="1"/>
  <c r="P6102" i="1"/>
  <c r="Q6102" i="1" s="1"/>
  <c r="R6102" i="1" s="1"/>
  <c r="J6101" i="1" l="1"/>
  <c r="P6101" i="1"/>
  <c r="Q6101" i="1" l="1"/>
  <c r="R6101" i="1" s="1"/>
  <c r="J6100" i="1"/>
  <c r="P6100" i="1"/>
  <c r="J6099" i="1" l="1"/>
  <c r="P6099" i="1"/>
  <c r="Q6100" i="1"/>
  <c r="R6100" i="1" s="1"/>
  <c r="Q6099" i="1" l="1"/>
  <c r="R6099" i="1" s="1"/>
  <c r="J6098" i="1"/>
  <c r="P6098" i="1"/>
  <c r="Q6098" i="1" s="1"/>
  <c r="R6098" i="1" s="1"/>
  <c r="J6097" i="1" l="1"/>
  <c r="P6097" i="1"/>
  <c r="Q6097" i="1" l="1"/>
  <c r="R6097" i="1" s="1"/>
  <c r="J6096" i="1"/>
  <c r="P6096" i="1"/>
  <c r="Q6096" i="1" s="1"/>
  <c r="R6096" i="1" s="1"/>
  <c r="J6095" i="1" l="1"/>
  <c r="P6095" i="1"/>
  <c r="Q6095" i="1" l="1"/>
  <c r="R6095" i="1" s="1"/>
  <c r="J6094" i="1"/>
  <c r="P6094" i="1"/>
  <c r="Q6094" i="1" s="1"/>
  <c r="R6094" i="1" s="1"/>
  <c r="J6093" i="1" l="1"/>
  <c r="P6093" i="1"/>
  <c r="Q6093" i="1" l="1"/>
  <c r="R6093" i="1" s="1"/>
  <c r="J6092" i="1"/>
  <c r="P6092" i="1"/>
  <c r="Q6092" i="1" s="1"/>
  <c r="R6092" i="1" s="1"/>
  <c r="J6091" i="1" l="1"/>
  <c r="P6091" i="1"/>
  <c r="Q6091" i="1" l="1"/>
  <c r="R6091" i="1" s="1"/>
  <c r="J6090" i="1"/>
  <c r="P6090" i="1"/>
  <c r="Q6090" i="1" s="1"/>
  <c r="R6090" i="1" s="1"/>
  <c r="J6089" i="1" l="1"/>
  <c r="P6089" i="1"/>
  <c r="Q6089" i="1" l="1"/>
  <c r="R6089" i="1" s="1"/>
  <c r="J6088" i="1"/>
  <c r="P6088" i="1"/>
  <c r="Q6088" i="1" s="1"/>
  <c r="R6088" i="1" s="1"/>
  <c r="J6087" i="1" l="1"/>
  <c r="P6087" i="1"/>
  <c r="Q6087" i="1" l="1"/>
  <c r="R6087" i="1" s="1"/>
  <c r="J6086" i="1"/>
  <c r="P6086" i="1"/>
  <c r="Q6086" i="1" s="1"/>
  <c r="R6086" i="1" s="1"/>
  <c r="J6085" i="1" l="1"/>
  <c r="P6085" i="1"/>
  <c r="Q6085" i="1" l="1"/>
  <c r="R6085" i="1" s="1"/>
  <c r="J6084" i="1"/>
  <c r="P6084" i="1"/>
  <c r="J6083" i="1" l="1"/>
  <c r="P6083" i="1"/>
  <c r="Q6084" i="1"/>
  <c r="R6084" i="1" s="1"/>
  <c r="Q6083" i="1" l="1"/>
  <c r="R6083" i="1" s="1"/>
  <c r="J6082" i="1"/>
  <c r="P6082" i="1"/>
  <c r="Q6082" i="1" l="1"/>
  <c r="R6082" i="1" s="1"/>
  <c r="J6081" i="1"/>
  <c r="P6081" i="1"/>
  <c r="Q6081" i="1" l="1"/>
  <c r="R6081" i="1" s="1"/>
  <c r="J6080" i="1"/>
  <c r="P6080" i="1"/>
  <c r="Q6080" i="1" s="1"/>
  <c r="R6080" i="1" s="1"/>
  <c r="J6079" i="1" l="1"/>
  <c r="P6079" i="1"/>
  <c r="Q6079" i="1" l="1"/>
  <c r="R6079" i="1" s="1"/>
  <c r="J6078" i="1"/>
  <c r="P6078" i="1"/>
  <c r="Q6078" i="1" s="1"/>
  <c r="R6078" i="1" s="1"/>
  <c r="J6077" i="1" l="1"/>
  <c r="P6077" i="1"/>
  <c r="Q6077" i="1" l="1"/>
  <c r="R6077" i="1" s="1"/>
  <c r="J6076" i="1"/>
  <c r="P6076" i="1"/>
  <c r="Q6076" i="1" s="1"/>
  <c r="R6076" i="1" s="1"/>
  <c r="J6075" i="1" l="1"/>
  <c r="P6075" i="1"/>
  <c r="Q6075" i="1" l="1"/>
  <c r="R6075" i="1" s="1"/>
  <c r="J6074" i="1"/>
  <c r="P6074" i="1"/>
  <c r="Q6074" i="1" s="1"/>
  <c r="R6074" i="1" s="1"/>
  <c r="J6073" i="1" l="1"/>
  <c r="P6073" i="1"/>
  <c r="Q6073" i="1" l="1"/>
  <c r="R6073" i="1" s="1"/>
  <c r="J6072" i="1"/>
  <c r="P6072" i="1"/>
  <c r="Q6072" i="1" l="1"/>
  <c r="R6072" i="1" s="1"/>
  <c r="J6071" i="1"/>
  <c r="P6071" i="1"/>
  <c r="Q6071" i="1" l="1"/>
  <c r="R6071" i="1" s="1"/>
  <c r="J6070" i="1"/>
  <c r="P6070" i="1"/>
  <c r="Q6070" i="1" s="1"/>
  <c r="R6070" i="1" s="1"/>
  <c r="J6069" i="1" l="1"/>
  <c r="P6069" i="1"/>
  <c r="Q6069" i="1" l="1"/>
  <c r="R6069" i="1" s="1"/>
  <c r="J6068" i="1"/>
  <c r="P6068" i="1"/>
  <c r="J6067" i="1" l="1"/>
  <c r="P6067" i="1"/>
  <c r="Q6068" i="1"/>
  <c r="R6068" i="1" s="1"/>
  <c r="Q6067" i="1" l="1"/>
  <c r="R6067" i="1" s="1"/>
  <c r="J6066" i="1"/>
  <c r="P6066" i="1"/>
  <c r="Q6066" i="1" s="1"/>
  <c r="R6066" i="1" s="1"/>
  <c r="J6065" i="1" l="1"/>
  <c r="P6065" i="1"/>
  <c r="Q6065" i="1" l="1"/>
  <c r="R6065" i="1" s="1"/>
  <c r="J6064" i="1"/>
  <c r="P6064" i="1"/>
  <c r="Q6064" i="1" s="1"/>
  <c r="R6064" i="1" s="1"/>
  <c r="J6063" i="1" l="1"/>
  <c r="P6063" i="1"/>
  <c r="Q6063" i="1" l="1"/>
  <c r="R6063" i="1" s="1"/>
  <c r="J6062" i="1"/>
  <c r="P6062" i="1"/>
  <c r="J6061" i="1" l="1"/>
  <c r="P6061" i="1"/>
  <c r="Q6062" i="1"/>
  <c r="R6062" i="1" s="1"/>
  <c r="Q6061" i="1" l="1"/>
  <c r="R6061" i="1" s="1"/>
  <c r="J6060" i="1"/>
  <c r="P6060" i="1"/>
  <c r="Q6060" i="1" l="1"/>
  <c r="R6060" i="1" s="1"/>
  <c r="J6059" i="1"/>
  <c r="P6059" i="1"/>
  <c r="J6058" i="1" l="1"/>
  <c r="P6058" i="1"/>
  <c r="Q6058" i="1" s="1"/>
  <c r="R6058" i="1" s="1"/>
  <c r="Q6059" i="1"/>
  <c r="R6059" i="1" s="1"/>
  <c r="J6057" i="1" l="1"/>
  <c r="P6057" i="1"/>
  <c r="Q6057" i="1" l="1"/>
  <c r="R6057" i="1" s="1"/>
  <c r="J6056" i="1"/>
  <c r="P6056" i="1"/>
  <c r="Q6056" i="1" s="1"/>
  <c r="R6056" i="1" s="1"/>
  <c r="J6055" i="1" l="1"/>
  <c r="P6055" i="1"/>
  <c r="Q6055" i="1" l="1"/>
  <c r="R6055" i="1" s="1"/>
  <c r="J6054" i="1"/>
  <c r="P6054" i="1"/>
  <c r="Q6054" i="1" s="1"/>
  <c r="R6054" i="1" s="1"/>
  <c r="J6053" i="1" l="1"/>
  <c r="P6053" i="1"/>
  <c r="Q6053" i="1" l="1"/>
  <c r="R6053" i="1" s="1"/>
  <c r="J6052" i="1"/>
  <c r="P6052" i="1"/>
  <c r="Q6052" i="1" l="1"/>
  <c r="R6052" i="1" s="1"/>
  <c r="J6051" i="1"/>
  <c r="P6051" i="1"/>
  <c r="Q6051" i="1" l="1"/>
  <c r="R6051" i="1" s="1"/>
  <c r="J6050" i="1"/>
  <c r="P6050" i="1"/>
  <c r="Q6050" i="1" s="1"/>
  <c r="R6050" i="1" s="1"/>
  <c r="J6049" i="1" l="1"/>
  <c r="P6049" i="1"/>
  <c r="Q6049" i="1" l="1"/>
  <c r="R6049" i="1" s="1"/>
  <c r="J6048" i="1"/>
  <c r="P6048" i="1"/>
  <c r="Q6048" i="1" s="1"/>
  <c r="R6048" i="1" s="1"/>
  <c r="J6047" i="1" l="1"/>
  <c r="P6047" i="1"/>
  <c r="Q6047" i="1" l="1"/>
  <c r="R6047" i="1" s="1"/>
  <c r="J6046" i="1"/>
  <c r="P6046" i="1"/>
  <c r="Q6046" i="1" s="1"/>
  <c r="R6046" i="1" s="1"/>
  <c r="J6045" i="1" l="1"/>
  <c r="P6045" i="1"/>
  <c r="Q6045" i="1" l="1"/>
  <c r="R6045" i="1" s="1"/>
  <c r="J6044" i="1"/>
  <c r="P6044" i="1"/>
  <c r="Q6044" i="1" s="1"/>
  <c r="R6044" i="1" s="1"/>
  <c r="J6043" i="1" l="1"/>
  <c r="P6043" i="1"/>
  <c r="Q6043" i="1" l="1"/>
  <c r="R6043" i="1" s="1"/>
  <c r="J6042" i="1"/>
  <c r="P6042" i="1"/>
  <c r="Q6042" i="1" l="1"/>
  <c r="R6042" i="1" s="1"/>
  <c r="J6041" i="1"/>
  <c r="P6041" i="1"/>
  <c r="Q6041" i="1" l="1"/>
  <c r="R6041" i="1" s="1"/>
  <c r="J6040" i="1"/>
  <c r="P6040" i="1"/>
  <c r="Q6040" i="1" s="1"/>
  <c r="R6040" i="1" s="1"/>
  <c r="J6039" i="1" l="1"/>
  <c r="P6039" i="1"/>
  <c r="Q6039" i="1" l="1"/>
  <c r="R6039" i="1" s="1"/>
  <c r="J6038" i="1"/>
  <c r="P6038" i="1"/>
  <c r="Q6038" i="1" s="1"/>
  <c r="R6038" i="1" s="1"/>
  <c r="J6037" i="1" l="1"/>
  <c r="P6037" i="1"/>
  <c r="Q6037" i="1" l="1"/>
  <c r="R6037" i="1" s="1"/>
  <c r="J6036" i="1"/>
  <c r="P6036" i="1"/>
  <c r="Q6036" i="1" l="1"/>
  <c r="R6036" i="1" s="1"/>
  <c r="J6035" i="1"/>
  <c r="P6035" i="1"/>
  <c r="Q6035" i="1" l="1"/>
  <c r="R6035" i="1" s="1"/>
  <c r="J6034" i="1"/>
  <c r="P6034" i="1"/>
  <c r="Q6034" i="1" s="1"/>
  <c r="R6034" i="1" s="1"/>
  <c r="J6033" i="1" l="1"/>
  <c r="P6033" i="1"/>
  <c r="Q6033" i="1" l="1"/>
  <c r="R6033" i="1" s="1"/>
  <c r="J6032" i="1"/>
  <c r="P6032" i="1"/>
  <c r="Q6032" i="1" s="1"/>
  <c r="R6032" i="1" s="1"/>
  <c r="J6031" i="1" l="1"/>
  <c r="P6031" i="1"/>
  <c r="Q6031" i="1" l="1"/>
  <c r="R6031" i="1" s="1"/>
  <c r="J6030" i="1"/>
  <c r="P6030" i="1"/>
  <c r="Q6030" i="1" s="1"/>
  <c r="R6030" i="1" s="1"/>
  <c r="J6029" i="1" l="1"/>
  <c r="P6029" i="1"/>
  <c r="Q6029" i="1" l="1"/>
  <c r="R6029" i="1" s="1"/>
  <c r="J6028" i="1"/>
  <c r="P6028" i="1"/>
  <c r="Q6028" i="1" s="1"/>
  <c r="R6028" i="1" s="1"/>
  <c r="J6027" i="1" l="1"/>
  <c r="P6027" i="1"/>
  <c r="Q6027" i="1" l="1"/>
  <c r="R6027" i="1" s="1"/>
  <c r="J6026" i="1"/>
  <c r="P6026" i="1"/>
  <c r="Q6026" i="1" l="1"/>
  <c r="R6026" i="1" s="1"/>
  <c r="J6025" i="1"/>
  <c r="P6025" i="1"/>
  <c r="J6024" i="1" l="1"/>
  <c r="P6024" i="1"/>
  <c r="Q6024" i="1" s="1"/>
  <c r="R6024" i="1" s="1"/>
  <c r="Q6025" i="1"/>
  <c r="R6025" i="1" s="1"/>
  <c r="J6023" i="1" l="1"/>
  <c r="P6023" i="1"/>
  <c r="Q6023" i="1" l="1"/>
  <c r="R6023" i="1" s="1"/>
  <c r="J6022" i="1"/>
  <c r="P6022" i="1"/>
  <c r="Q6022" i="1" s="1"/>
  <c r="R6022" i="1" s="1"/>
  <c r="J6021" i="1" l="1"/>
  <c r="P6021" i="1"/>
  <c r="Q6021" i="1" l="1"/>
  <c r="R6021" i="1" s="1"/>
  <c r="J6020" i="1"/>
  <c r="P6020" i="1"/>
  <c r="J6019" i="1" l="1"/>
  <c r="P6019" i="1"/>
  <c r="Q6020" i="1"/>
  <c r="R6020" i="1" s="1"/>
  <c r="Q6019" i="1" l="1"/>
  <c r="R6019" i="1" s="1"/>
  <c r="J6018" i="1"/>
  <c r="P6018" i="1"/>
  <c r="J6017" i="1" l="1"/>
  <c r="P6017" i="1"/>
  <c r="Q6018" i="1"/>
  <c r="R6018" i="1" s="1"/>
  <c r="Q6017" i="1" l="1"/>
  <c r="R6017" i="1" s="1"/>
  <c r="J6016" i="1"/>
  <c r="P6016" i="1"/>
  <c r="Q6016" i="1" s="1"/>
  <c r="R6016" i="1" s="1"/>
  <c r="J6015" i="1" l="1"/>
  <c r="P6015" i="1"/>
  <c r="Q6015" i="1" l="1"/>
  <c r="R6015" i="1" s="1"/>
  <c r="J6014" i="1"/>
  <c r="P6014" i="1"/>
  <c r="Q6014" i="1" s="1"/>
  <c r="R6014" i="1" s="1"/>
  <c r="J6013" i="1" l="1"/>
  <c r="P6013" i="1"/>
  <c r="Q6013" i="1" l="1"/>
  <c r="R6013" i="1" s="1"/>
  <c r="J6012" i="1"/>
  <c r="P6012" i="1"/>
  <c r="Q6012" i="1" s="1"/>
  <c r="R6012" i="1" s="1"/>
  <c r="J6011" i="1" l="1"/>
  <c r="P6011" i="1"/>
  <c r="Q6011" i="1" l="1"/>
  <c r="R6011" i="1" s="1"/>
  <c r="J6010" i="1"/>
  <c r="P6010" i="1"/>
  <c r="Q6010" i="1" l="1"/>
  <c r="R6010" i="1" s="1"/>
  <c r="J6009" i="1"/>
  <c r="P6009" i="1"/>
  <c r="J6008" i="1" l="1"/>
  <c r="P6008" i="1"/>
  <c r="Q6008" i="1" s="1"/>
  <c r="R6008" i="1" s="1"/>
  <c r="Q6009" i="1"/>
  <c r="R6009" i="1" s="1"/>
  <c r="J6007" i="1" l="1"/>
  <c r="P6007" i="1"/>
  <c r="Q6007" i="1" l="1"/>
  <c r="R6007" i="1" s="1"/>
  <c r="J6006" i="1"/>
  <c r="P6006" i="1"/>
  <c r="Q6006" i="1" s="1"/>
  <c r="R6006" i="1" s="1"/>
  <c r="J6005" i="1" l="1"/>
  <c r="P6005" i="1"/>
  <c r="Q6005" i="1" l="1"/>
  <c r="R6005" i="1" s="1"/>
  <c r="J6004" i="1"/>
  <c r="P6004" i="1"/>
  <c r="Q6004" i="1" l="1"/>
  <c r="R6004" i="1" s="1"/>
  <c r="J6003" i="1"/>
  <c r="P6003" i="1"/>
  <c r="J6002" i="1" l="1"/>
  <c r="P6002" i="1"/>
  <c r="Q6002" i="1" s="1"/>
  <c r="R6002" i="1" s="1"/>
  <c r="Q6003" i="1"/>
  <c r="R6003" i="1" s="1"/>
  <c r="J6001" i="1" l="1"/>
  <c r="P6001" i="1"/>
  <c r="Q6001" i="1" l="1"/>
  <c r="R6001" i="1" s="1"/>
  <c r="J6000" i="1"/>
  <c r="P6000" i="1"/>
  <c r="Q6000" i="1" s="1"/>
  <c r="R6000" i="1" s="1"/>
  <c r="J5999" i="1" l="1"/>
  <c r="P5999" i="1"/>
  <c r="Q5999" i="1" l="1"/>
  <c r="R5999" i="1" s="1"/>
  <c r="J5998" i="1"/>
  <c r="P5998" i="1"/>
  <c r="J5997" i="1" l="1"/>
  <c r="P5997" i="1"/>
  <c r="Q5998" i="1"/>
  <c r="R5998" i="1" s="1"/>
  <c r="Q5997" i="1" l="1"/>
  <c r="R5997" i="1" s="1"/>
  <c r="J5996" i="1"/>
  <c r="P5996" i="1"/>
  <c r="J5995" i="1" l="1"/>
  <c r="P5995" i="1"/>
  <c r="Q5996" i="1"/>
  <c r="R5996" i="1" s="1"/>
  <c r="Q5995" i="1" l="1"/>
  <c r="R5995" i="1" s="1"/>
  <c r="J5994" i="1"/>
  <c r="P5994" i="1"/>
  <c r="Q5994" i="1" s="1"/>
  <c r="R5994" i="1" s="1"/>
  <c r="J5993" i="1" l="1"/>
  <c r="P5993" i="1"/>
  <c r="Q5993" i="1" l="1"/>
  <c r="R5993" i="1" s="1"/>
  <c r="J5992" i="1"/>
  <c r="P5992" i="1"/>
  <c r="Q5992" i="1" s="1"/>
  <c r="R5992" i="1" s="1"/>
  <c r="J5991" i="1" l="1"/>
  <c r="P5991" i="1"/>
  <c r="Q5991" i="1" l="1"/>
  <c r="R5991" i="1" s="1"/>
  <c r="J5990" i="1"/>
  <c r="P5990" i="1"/>
  <c r="Q5990" i="1" s="1"/>
  <c r="R5990" i="1" s="1"/>
  <c r="J5989" i="1" l="1"/>
  <c r="P5989" i="1"/>
  <c r="Q5989" i="1" l="1"/>
  <c r="R5989" i="1" s="1"/>
  <c r="J5988" i="1"/>
  <c r="P5988" i="1"/>
  <c r="Q5988" i="1" s="1"/>
  <c r="R5988" i="1" s="1"/>
  <c r="J5987" i="1" l="1"/>
  <c r="P5987" i="1"/>
  <c r="Q5987" i="1" l="1"/>
  <c r="R5987" i="1" s="1"/>
  <c r="J5986" i="1"/>
  <c r="P5986" i="1"/>
  <c r="Q5986" i="1" l="1"/>
  <c r="R5986" i="1" s="1"/>
  <c r="J5985" i="1"/>
  <c r="P5985" i="1"/>
  <c r="J5984" i="1" l="1"/>
  <c r="P5984" i="1"/>
  <c r="Q5984" i="1" s="1"/>
  <c r="R5984" i="1" s="1"/>
  <c r="Q5985" i="1"/>
  <c r="R5985" i="1" s="1"/>
  <c r="J5983" i="1" l="1"/>
  <c r="P5983" i="1"/>
  <c r="Q5983" i="1" l="1"/>
  <c r="R5983" i="1" s="1"/>
  <c r="J5982" i="1"/>
  <c r="P5982" i="1"/>
  <c r="J5981" i="1" l="1"/>
  <c r="P5981" i="1"/>
  <c r="Q5982" i="1"/>
  <c r="R5982" i="1" s="1"/>
  <c r="Q5981" i="1" l="1"/>
  <c r="R5981" i="1" s="1"/>
  <c r="J5980" i="1"/>
  <c r="P5980" i="1"/>
  <c r="Q5980" i="1" s="1"/>
  <c r="R5980" i="1" s="1"/>
  <c r="J5979" i="1" l="1"/>
  <c r="P5979" i="1"/>
  <c r="Q5979" i="1" l="1"/>
  <c r="R5979" i="1" s="1"/>
  <c r="J5978" i="1"/>
  <c r="P5978" i="1"/>
  <c r="Q5978" i="1" s="1"/>
  <c r="R5978" i="1" s="1"/>
  <c r="J5977" i="1" l="1"/>
  <c r="P5977" i="1"/>
  <c r="Q5977" i="1" l="1"/>
  <c r="R5977" i="1" s="1"/>
  <c r="J5976" i="1"/>
  <c r="P5976" i="1"/>
  <c r="Q5976" i="1" s="1"/>
  <c r="R5976" i="1" s="1"/>
  <c r="J5975" i="1" l="1"/>
  <c r="P5975" i="1"/>
  <c r="Q5975" i="1" l="1"/>
  <c r="R5975" i="1" s="1"/>
  <c r="J5974" i="1"/>
  <c r="P5974" i="1"/>
  <c r="Q5974" i="1" s="1"/>
  <c r="R5974" i="1" s="1"/>
  <c r="J5973" i="1" l="1"/>
  <c r="P5973" i="1"/>
  <c r="Q5973" i="1" l="1"/>
  <c r="R5973" i="1" s="1"/>
  <c r="J5972" i="1"/>
  <c r="P5972" i="1"/>
  <c r="Q5972" i="1" l="1"/>
  <c r="R5972" i="1" s="1"/>
  <c r="J5971" i="1"/>
  <c r="P5971" i="1"/>
  <c r="Q5971" i="1" l="1"/>
  <c r="R5971" i="1" s="1"/>
  <c r="J5970" i="1"/>
  <c r="P5970" i="1"/>
  <c r="J5969" i="1" l="1"/>
  <c r="P5969" i="1"/>
  <c r="Q5970" i="1"/>
  <c r="R5970" i="1" s="1"/>
  <c r="Q5969" i="1" l="1"/>
  <c r="R5969" i="1" s="1"/>
  <c r="J5968" i="1"/>
  <c r="P5968" i="1"/>
  <c r="Q5968" i="1" s="1"/>
  <c r="R5968" i="1" s="1"/>
  <c r="J5967" i="1" l="1"/>
  <c r="P5967" i="1"/>
  <c r="Q5967" i="1" l="1"/>
  <c r="R5967" i="1"/>
  <c r="J5966" i="1"/>
  <c r="P5966" i="1"/>
  <c r="Q5966" i="1" s="1"/>
  <c r="R5966" i="1" s="1"/>
  <c r="J5965" i="1" l="1"/>
  <c r="P5965" i="1"/>
  <c r="Q5965" i="1" l="1"/>
  <c r="R5965" i="1" s="1"/>
  <c r="J5964" i="1"/>
  <c r="P5964" i="1"/>
  <c r="Q5964" i="1" s="1"/>
  <c r="R5964" i="1" s="1"/>
  <c r="J5963" i="1" l="1"/>
  <c r="P5963" i="1"/>
  <c r="Q5963" i="1" l="1"/>
  <c r="R5963" i="1" s="1"/>
  <c r="J5962" i="1"/>
  <c r="P5962" i="1"/>
  <c r="J5961" i="1" l="1"/>
  <c r="P5961" i="1"/>
  <c r="Q5962" i="1"/>
  <c r="R5962" i="1" s="1"/>
  <c r="Q5961" i="1" l="1"/>
  <c r="R5961" i="1" s="1"/>
  <c r="J5960" i="1"/>
  <c r="P5960" i="1"/>
  <c r="Q5960" i="1" s="1"/>
  <c r="R5960" i="1" s="1"/>
  <c r="J5959" i="1" l="1"/>
  <c r="P5959" i="1"/>
  <c r="Q5959" i="1" l="1"/>
  <c r="R5959" i="1" s="1"/>
  <c r="J5958" i="1"/>
  <c r="P5958" i="1"/>
  <c r="Q5958" i="1" s="1"/>
  <c r="R5958" i="1" s="1"/>
  <c r="J5957" i="1" l="1"/>
  <c r="P5957" i="1"/>
  <c r="Q5957" i="1" l="1"/>
  <c r="R5957" i="1" s="1"/>
  <c r="J5956" i="1"/>
  <c r="P5956" i="1"/>
  <c r="Q5956" i="1" l="1"/>
  <c r="R5956" i="1" s="1"/>
  <c r="J5955" i="1"/>
  <c r="P5955" i="1"/>
  <c r="Q5955" i="1" l="1"/>
  <c r="R5955" i="1" s="1"/>
  <c r="J5954" i="1"/>
  <c r="P5954" i="1"/>
  <c r="J5953" i="1" l="1"/>
  <c r="P5953" i="1"/>
  <c r="Q5954" i="1"/>
  <c r="R5954" i="1" s="1"/>
  <c r="Q5953" i="1" l="1"/>
  <c r="R5953" i="1" s="1"/>
  <c r="J5952" i="1"/>
  <c r="P5952" i="1"/>
  <c r="Q5952" i="1" s="1"/>
  <c r="R5952" i="1" s="1"/>
  <c r="J5951" i="1" l="1"/>
  <c r="P5951" i="1"/>
  <c r="Q5951" i="1" l="1"/>
  <c r="R5951" i="1" s="1"/>
  <c r="J5950" i="1"/>
  <c r="P5950" i="1"/>
  <c r="Q5950" i="1" l="1"/>
  <c r="R5950" i="1" s="1"/>
  <c r="J5949" i="1"/>
  <c r="P5949" i="1"/>
  <c r="J5948" i="1" l="1"/>
  <c r="P5948" i="1"/>
  <c r="Q5949" i="1"/>
  <c r="R5949" i="1" s="1"/>
  <c r="Q5948" i="1" l="1"/>
  <c r="R5948" i="1" s="1"/>
  <c r="J5947" i="1"/>
  <c r="P5947" i="1"/>
  <c r="J5946" i="1" l="1"/>
  <c r="P5946" i="1"/>
  <c r="Q5946" i="1" s="1"/>
  <c r="R5946" i="1" s="1"/>
  <c r="Q5947" i="1"/>
  <c r="R5947" i="1" s="1"/>
  <c r="J5945" i="1" l="1"/>
  <c r="P5945" i="1"/>
  <c r="Q5945" i="1" l="1"/>
  <c r="R5945" i="1" s="1"/>
  <c r="J5944" i="1"/>
  <c r="P5944" i="1"/>
  <c r="Q5944" i="1" s="1"/>
  <c r="R5944" i="1" s="1"/>
  <c r="J5943" i="1" l="1"/>
  <c r="P5943" i="1"/>
  <c r="Q5943" i="1" l="1"/>
  <c r="R5943" i="1" s="1"/>
  <c r="J5942" i="1"/>
  <c r="P5942" i="1"/>
  <c r="Q5942" i="1" s="1"/>
  <c r="R5942" i="1" s="1"/>
  <c r="J5941" i="1" l="1"/>
  <c r="P5941" i="1"/>
  <c r="Q5941" i="1" l="1"/>
  <c r="R5941" i="1" s="1"/>
  <c r="J5940" i="1"/>
  <c r="P5940" i="1"/>
  <c r="J5939" i="1" l="1"/>
  <c r="P5939" i="1"/>
  <c r="Q5940" i="1"/>
  <c r="R5940" i="1" s="1"/>
  <c r="Q5939" i="1" l="1"/>
  <c r="R5939" i="1" s="1"/>
  <c r="J5938" i="1"/>
  <c r="P5938" i="1"/>
  <c r="Q5938" i="1" s="1"/>
  <c r="R5938" i="1" s="1"/>
  <c r="J5937" i="1" l="1"/>
  <c r="P5937" i="1"/>
  <c r="Q5937" i="1" l="1"/>
  <c r="R5937" i="1" s="1"/>
  <c r="J5936" i="1"/>
  <c r="P5936" i="1"/>
  <c r="Q5936" i="1" s="1"/>
  <c r="R5936" i="1" s="1"/>
  <c r="J5935" i="1" l="1"/>
  <c r="P5935" i="1"/>
  <c r="Q5935" i="1" l="1"/>
  <c r="R5935" i="1" s="1"/>
  <c r="J5934" i="1"/>
  <c r="P5934" i="1"/>
  <c r="Q5934" i="1" l="1"/>
  <c r="R5934" i="1" s="1"/>
  <c r="J5933" i="1"/>
  <c r="P5933" i="1"/>
  <c r="Q5933" i="1" l="1"/>
  <c r="R5933" i="1" s="1"/>
  <c r="J5932" i="1"/>
  <c r="P5932" i="1"/>
  <c r="Q5932" i="1" s="1"/>
  <c r="R5932" i="1" s="1"/>
  <c r="J5931" i="1" l="1"/>
  <c r="P5931" i="1"/>
  <c r="Q5931" i="1" l="1"/>
  <c r="R5931" i="1" s="1"/>
  <c r="J5930" i="1"/>
  <c r="P5930" i="1"/>
  <c r="Q5930" i="1" s="1"/>
  <c r="R5930" i="1" s="1"/>
  <c r="J5929" i="1" l="1"/>
  <c r="P5929" i="1"/>
  <c r="Q5929" i="1" l="1"/>
  <c r="R5929" i="1" s="1"/>
  <c r="J5928" i="1"/>
  <c r="P5928" i="1"/>
  <c r="Q5928" i="1" s="1"/>
  <c r="R5928" i="1" s="1"/>
  <c r="J5927" i="1" l="1"/>
  <c r="P5927" i="1"/>
  <c r="Q5927" i="1" l="1"/>
  <c r="R5927" i="1" s="1"/>
  <c r="J5926" i="1"/>
  <c r="P5926" i="1"/>
  <c r="Q5926" i="1" s="1"/>
  <c r="R5926" i="1" s="1"/>
  <c r="J5925" i="1" l="1"/>
  <c r="P5925" i="1"/>
  <c r="Q5925" i="1" l="1"/>
  <c r="R5925" i="1" s="1"/>
  <c r="J5924" i="1"/>
  <c r="P5924" i="1"/>
  <c r="Q5924" i="1" s="1"/>
  <c r="R5924" i="1" s="1"/>
  <c r="J5923" i="1" l="1"/>
  <c r="P5923" i="1"/>
  <c r="Q5923" i="1" l="1"/>
  <c r="R5923" i="1" s="1"/>
  <c r="J5922" i="1"/>
  <c r="P5922" i="1"/>
  <c r="Q5922" i="1" l="1"/>
  <c r="R5922" i="1" s="1"/>
  <c r="J5921" i="1"/>
  <c r="P5921" i="1"/>
  <c r="Q5921" i="1" l="1"/>
  <c r="R5921" i="1" s="1"/>
  <c r="J5920" i="1"/>
  <c r="P5920" i="1"/>
  <c r="Q5920" i="1" s="1"/>
  <c r="R5920" i="1" s="1"/>
  <c r="J5919" i="1" l="1"/>
  <c r="P5919" i="1"/>
  <c r="Q5919" i="1" l="1"/>
  <c r="R5919" i="1" s="1"/>
  <c r="J5918" i="1"/>
  <c r="P5918" i="1"/>
  <c r="Q5918" i="1" s="1"/>
  <c r="R5918" i="1" s="1"/>
  <c r="J5917" i="1" l="1"/>
  <c r="P5917" i="1"/>
  <c r="Q5917" i="1" l="1"/>
  <c r="R5917" i="1" s="1"/>
  <c r="J5916" i="1"/>
  <c r="P5916" i="1"/>
  <c r="Q5916" i="1" s="1"/>
  <c r="R5916" i="1" s="1"/>
  <c r="J5915" i="1" l="1"/>
  <c r="P5915" i="1"/>
  <c r="Q5915" i="1" l="1"/>
  <c r="R5915" i="1" s="1"/>
  <c r="J5914" i="1"/>
  <c r="P5914" i="1"/>
  <c r="Q5914" i="1" l="1"/>
  <c r="R5914" i="1" s="1"/>
  <c r="J5913" i="1"/>
  <c r="P5913" i="1"/>
  <c r="Q5913" i="1" l="1"/>
  <c r="R5913" i="1" s="1"/>
  <c r="J5912" i="1"/>
  <c r="P5912" i="1"/>
  <c r="Q5912" i="1" s="1"/>
  <c r="R5912" i="1" s="1"/>
  <c r="J5911" i="1" l="1"/>
  <c r="P5911" i="1"/>
  <c r="Q5911" i="1" l="1"/>
  <c r="R5911" i="1" s="1"/>
  <c r="J5910" i="1"/>
  <c r="P5910" i="1"/>
  <c r="Q5910" i="1" s="1"/>
  <c r="R5910" i="1" s="1"/>
  <c r="J5909" i="1" l="1"/>
  <c r="P5909" i="1"/>
  <c r="Q5909" i="1" l="1"/>
  <c r="R5909" i="1" s="1"/>
  <c r="J5908" i="1"/>
  <c r="P5908" i="1"/>
  <c r="Q5908" i="1" l="1"/>
  <c r="R5908" i="1" s="1"/>
  <c r="J5907" i="1"/>
  <c r="P5907" i="1"/>
  <c r="Q5907" i="1" l="1"/>
  <c r="R5907" i="1" s="1"/>
  <c r="J5906" i="1"/>
  <c r="P5906" i="1"/>
  <c r="Q5906" i="1" s="1"/>
  <c r="R5906" i="1" s="1"/>
  <c r="J5905" i="1" l="1"/>
  <c r="P5905" i="1"/>
  <c r="Q5905" i="1" l="1"/>
  <c r="R5905" i="1" s="1"/>
  <c r="J5904" i="1"/>
  <c r="P5904" i="1"/>
  <c r="Q5904" i="1" s="1"/>
  <c r="R5904" i="1" s="1"/>
  <c r="J5903" i="1" l="1"/>
  <c r="P5903" i="1"/>
  <c r="Q5903" i="1" l="1"/>
  <c r="R5903" i="1" s="1"/>
  <c r="J5902" i="1"/>
  <c r="P5902" i="1"/>
  <c r="Q5902" i="1" l="1"/>
  <c r="R5902" i="1" s="1"/>
  <c r="J5901" i="1"/>
  <c r="P5901" i="1"/>
  <c r="Q5901" i="1" l="1"/>
  <c r="R5901" i="1" s="1"/>
  <c r="J5900" i="1"/>
  <c r="P5900" i="1"/>
  <c r="Q5900" i="1" s="1"/>
  <c r="R5900" i="1" s="1"/>
  <c r="J5899" i="1" l="1"/>
  <c r="P5899" i="1"/>
  <c r="Q5899" i="1" l="1"/>
  <c r="R5899" i="1" s="1"/>
  <c r="J5898" i="1"/>
  <c r="P5898" i="1"/>
  <c r="Q5898" i="1" l="1"/>
  <c r="R5898" i="1" s="1"/>
  <c r="J5897" i="1"/>
  <c r="P5897" i="1"/>
  <c r="Q5897" i="1" l="1"/>
  <c r="R5897" i="1" s="1"/>
  <c r="J5896" i="1"/>
  <c r="P5896" i="1"/>
  <c r="J5895" i="1" l="1"/>
  <c r="P5895" i="1"/>
  <c r="Q5896" i="1"/>
  <c r="R5896" i="1" s="1"/>
  <c r="Q5895" i="1" l="1"/>
  <c r="R5895" i="1" s="1"/>
  <c r="J5894" i="1"/>
  <c r="P5894" i="1"/>
  <c r="Q5894" i="1" s="1"/>
  <c r="R5894" i="1" s="1"/>
  <c r="J5893" i="1" l="1"/>
  <c r="P5893" i="1"/>
  <c r="Q5893" i="1" l="1"/>
  <c r="R5893" i="1" s="1"/>
  <c r="J5892" i="1"/>
  <c r="P5892" i="1"/>
  <c r="Q5892" i="1" s="1"/>
  <c r="R5892" i="1" s="1"/>
  <c r="J5891" i="1" l="1"/>
  <c r="P5891" i="1"/>
  <c r="Q5891" i="1" l="1"/>
  <c r="R5891" i="1" s="1"/>
  <c r="J5890" i="1"/>
  <c r="P5890" i="1"/>
  <c r="Q5890" i="1" s="1"/>
  <c r="R5890" i="1" s="1"/>
  <c r="J5889" i="1" l="1"/>
  <c r="P5889" i="1"/>
  <c r="Q5889" i="1" l="1"/>
  <c r="R5889" i="1" s="1"/>
  <c r="J5888" i="1"/>
  <c r="P5888" i="1"/>
  <c r="Q5888" i="1" s="1"/>
  <c r="R5888" i="1" s="1"/>
  <c r="J5887" i="1" l="1"/>
  <c r="P5887" i="1"/>
  <c r="Q5887" i="1" l="1"/>
  <c r="R5887" i="1" s="1"/>
  <c r="J5886" i="1"/>
  <c r="P5886" i="1"/>
  <c r="Q5886" i="1" l="1"/>
  <c r="R5886" i="1" s="1"/>
  <c r="J5885" i="1"/>
  <c r="P5885" i="1"/>
  <c r="Q5885" i="1" l="1"/>
  <c r="R5885" i="1" s="1"/>
  <c r="J5884" i="1"/>
  <c r="P5884" i="1"/>
  <c r="Q5884" i="1" l="1"/>
  <c r="R5884" i="1" s="1"/>
  <c r="J5883" i="1"/>
  <c r="P5883" i="1"/>
  <c r="Q5883" i="1" l="1"/>
  <c r="R5883" i="1" s="1"/>
  <c r="J5882" i="1"/>
  <c r="P5882" i="1"/>
  <c r="Q5882" i="1" s="1"/>
  <c r="R5882" i="1" s="1"/>
  <c r="J5881" i="1" l="1"/>
  <c r="P5881" i="1"/>
  <c r="Q5881" i="1" l="1"/>
  <c r="R5881" i="1" s="1"/>
  <c r="J5880" i="1"/>
  <c r="P5880" i="1"/>
  <c r="Q5880" i="1" l="1"/>
  <c r="R5880" i="1" s="1"/>
  <c r="J5879" i="1"/>
  <c r="P5879" i="1"/>
  <c r="Q5879" i="1" l="1"/>
  <c r="R5879" i="1" s="1"/>
  <c r="J5878" i="1"/>
  <c r="P5878" i="1"/>
  <c r="Q5878" i="1" s="1"/>
  <c r="R5878" i="1" s="1"/>
  <c r="J5877" i="1" l="1"/>
  <c r="P5877" i="1"/>
  <c r="Q5877" i="1" l="1"/>
  <c r="R5877" i="1" s="1"/>
  <c r="J5876" i="1"/>
  <c r="P5876" i="1"/>
  <c r="Q5876" i="1" s="1"/>
  <c r="R5876" i="1" s="1"/>
  <c r="J5875" i="1" l="1"/>
  <c r="P5875" i="1"/>
  <c r="Q5875" i="1" l="1"/>
  <c r="R5875" i="1" s="1"/>
  <c r="J5874" i="1"/>
  <c r="P5874" i="1"/>
  <c r="J5873" i="1" l="1"/>
  <c r="P5873" i="1"/>
  <c r="Q5874" i="1"/>
  <c r="R5874" i="1" s="1"/>
  <c r="Q5873" i="1" l="1"/>
  <c r="R5873" i="1" s="1"/>
  <c r="J5872" i="1"/>
  <c r="P5872" i="1"/>
  <c r="Q5872" i="1" s="1"/>
  <c r="R5872" i="1" s="1"/>
  <c r="J5871" i="1" l="1"/>
  <c r="P5871" i="1"/>
  <c r="Q5871" i="1" l="1"/>
  <c r="R5871" i="1" s="1"/>
  <c r="J5870" i="1"/>
  <c r="P5870" i="1"/>
  <c r="Q5870" i="1" l="1"/>
  <c r="R5870" i="1" s="1"/>
  <c r="J5869" i="1"/>
  <c r="P5869" i="1"/>
  <c r="J5868" i="1" l="1"/>
  <c r="P5868" i="1"/>
  <c r="Q5868" i="1" s="1"/>
  <c r="R5868" i="1" s="1"/>
  <c r="Q5869" i="1"/>
  <c r="R5869" i="1" s="1"/>
  <c r="J5867" i="1" l="1"/>
  <c r="P5867" i="1"/>
  <c r="Q5867" i="1" l="1"/>
  <c r="R5867" i="1" s="1"/>
  <c r="J5866" i="1"/>
  <c r="P5866" i="1"/>
  <c r="Q5866" i="1" s="1"/>
  <c r="R5866" i="1" s="1"/>
  <c r="J5865" i="1" l="1"/>
  <c r="P5865" i="1"/>
  <c r="Q5865" i="1" l="1"/>
  <c r="R5865" i="1" s="1"/>
  <c r="J5864" i="1"/>
  <c r="P5864" i="1"/>
  <c r="Q5864" i="1" s="1"/>
  <c r="R5864" i="1" s="1"/>
  <c r="J5863" i="1" l="1"/>
  <c r="P5863" i="1"/>
  <c r="Q5863" i="1" l="1"/>
  <c r="R5863" i="1"/>
  <c r="J5862" i="1"/>
  <c r="P5862" i="1"/>
  <c r="Q5862" i="1" s="1"/>
  <c r="R5862" i="1" s="1"/>
  <c r="J5861" i="1" l="1"/>
  <c r="P5861" i="1"/>
  <c r="Q5861" i="1" l="1"/>
  <c r="R5861" i="1" s="1"/>
  <c r="J5860" i="1"/>
  <c r="P5860" i="1"/>
  <c r="Q5860" i="1" l="1"/>
  <c r="R5860" i="1" s="1"/>
  <c r="J5859" i="1"/>
  <c r="P5859" i="1"/>
  <c r="J5858" i="1" l="1"/>
  <c r="P5858" i="1"/>
  <c r="Q5859" i="1"/>
  <c r="R5859" i="1" s="1"/>
  <c r="Q5858" i="1" l="1"/>
  <c r="R5858" i="1" s="1"/>
  <c r="J5857" i="1"/>
  <c r="P5857" i="1"/>
  <c r="J5856" i="1" l="1"/>
  <c r="P5856" i="1"/>
  <c r="Q5856" i="1" s="1"/>
  <c r="R5856" i="1" s="1"/>
  <c r="Q5857" i="1"/>
  <c r="R5857" i="1" s="1"/>
  <c r="J5855" i="1" l="1"/>
  <c r="P5855" i="1"/>
  <c r="Q5855" i="1" l="1"/>
  <c r="R5855" i="1" s="1"/>
  <c r="J5854" i="1"/>
  <c r="P5854" i="1"/>
  <c r="J5853" i="1" l="1"/>
  <c r="P5853" i="1"/>
  <c r="Q5854" i="1"/>
  <c r="R5854" i="1" s="1"/>
  <c r="Q5853" i="1" l="1"/>
  <c r="R5853" i="1" s="1"/>
  <c r="J5852" i="1"/>
  <c r="P5852" i="1"/>
  <c r="Q5852" i="1" s="1"/>
  <c r="R5852" i="1" s="1"/>
  <c r="J5851" i="1" l="1"/>
  <c r="P5851" i="1"/>
  <c r="Q5851" i="1" l="1"/>
  <c r="R5851" i="1" s="1"/>
  <c r="J5850" i="1"/>
  <c r="P5850" i="1"/>
  <c r="J5849" i="1" l="1"/>
  <c r="P5849" i="1"/>
  <c r="Q5850" i="1"/>
  <c r="R5850" i="1" s="1"/>
  <c r="Q5849" i="1" l="1"/>
  <c r="R5849" i="1" s="1"/>
  <c r="J5848" i="1"/>
  <c r="P5848" i="1"/>
  <c r="Q5848" i="1" s="1"/>
  <c r="R5848" i="1" s="1"/>
  <c r="J5847" i="1" l="1"/>
  <c r="P5847" i="1"/>
  <c r="Q5847" i="1" l="1"/>
  <c r="R5847" i="1" s="1"/>
  <c r="J5846" i="1"/>
  <c r="P5846" i="1"/>
  <c r="Q5846" i="1" s="1"/>
  <c r="R5846" i="1" s="1"/>
  <c r="J5845" i="1" l="1"/>
  <c r="P5845" i="1"/>
  <c r="Q5845" i="1" l="1"/>
  <c r="R5845" i="1" s="1"/>
  <c r="J5844" i="1"/>
  <c r="P5844" i="1"/>
  <c r="Q5844" i="1" s="1"/>
  <c r="R5844" i="1" s="1"/>
  <c r="J5843" i="1" l="1"/>
  <c r="P5843" i="1"/>
  <c r="Q5843" i="1" l="1"/>
  <c r="R5843" i="1" s="1"/>
  <c r="J5842" i="1"/>
  <c r="P5842" i="1"/>
  <c r="Q5842" i="1" s="1"/>
  <c r="R5842" i="1" s="1"/>
  <c r="J5841" i="1" l="1"/>
  <c r="P5841" i="1"/>
  <c r="Q5841" i="1" l="1"/>
  <c r="R5841" i="1" s="1"/>
  <c r="J5840" i="1"/>
  <c r="P5840" i="1"/>
  <c r="Q5840" i="1" s="1"/>
  <c r="R5840" i="1" s="1"/>
  <c r="J5839" i="1" l="1"/>
  <c r="P5839" i="1"/>
  <c r="Q5839" i="1" l="1"/>
  <c r="R5839" i="1" s="1"/>
  <c r="J5838" i="1"/>
  <c r="P5838" i="1"/>
  <c r="J5837" i="1" l="1"/>
  <c r="P5837" i="1"/>
  <c r="Q5838" i="1"/>
  <c r="R5838" i="1" s="1"/>
  <c r="Q5837" i="1" l="1"/>
  <c r="R5837" i="1" s="1"/>
  <c r="J5836" i="1"/>
  <c r="P5836" i="1"/>
  <c r="Q5836" i="1" s="1"/>
  <c r="R5836" i="1" s="1"/>
  <c r="J5835" i="1" l="1"/>
  <c r="P5835" i="1"/>
  <c r="Q5835" i="1" l="1"/>
  <c r="R5835" i="1" s="1"/>
  <c r="J5834" i="1"/>
  <c r="P5834" i="1"/>
  <c r="Q5834" i="1" s="1"/>
  <c r="R5834" i="1" s="1"/>
  <c r="J5833" i="1" l="1"/>
  <c r="P5833" i="1"/>
  <c r="Q5833" i="1" l="1"/>
  <c r="R5833" i="1" s="1"/>
  <c r="J5832" i="1"/>
  <c r="P5832" i="1"/>
  <c r="Q5832" i="1" l="1"/>
  <c r="R5832" i="1" s="1"/>
  <c r="J5831" i="1"/>
  <c r="P5831" i="1"/>
  <c r="Q5831" i="1" l="1"/>
  <c r="R5831" i="1" s="1"/>
  <c r="J5830" i="1"/>
  <c r="P5830" i="1"/>
  <c r="Q5830" i="1" s="1"/>
  <c r="R5830" i="1" s="1"/>
  <c r="J5829" i="1" l="1"/>
  <c r="P5829" i="1"/>
  <c r="Q5829" i="1" l="1"/>
  <c r="R5829" i="1" s="1"/>
  <c r="J5828" i="1"/>
  <c r="P5828" i="1"/>
  <c r="Q5828" i="1" s="1"/>
  <c r="R5828" i="1" s="1"/>
  <c r="J5827" i="1" l="1"/>
  <c r="P5827" i="1"/>
  <c r="Q5827" i="1" l="1"/>
  <c r="R5827" i="1" s="1"/>
  <c r="J5826" i="1"/>
  <c r="P5826" i="1"/>
  <c r="Q5826" i="1" l="1"/>
  <c r="R5826" i="1" s="1"/>
  <c r="J5825" i="1"/>
  <c r="P5825" i="1"/>
  <c r="Q5825" i="1" l="1"/>
  <c r="R5825" i="1" s="1"/>
  <c r="J5824" i="1"/>
  <c r="P5824" i="1"/>
  <c r="Q5824" i="1" s="1"/>
  <c r="R5824" i="1" s="1"/>
  <c r="J5823" i="1" l="1"/>
  <c r="P5823" i="1"/>
  <c r="Q5823" i="1" l="1"/>
  <c r="R5823" i="1" s="1"/>
  <c r="J5822" i="1"/>
  <c r="P5822" i="1"/>
  <c r="Q5822" i="1" s="1"/>
  <c r="R5822" i="1" s="1"/>
  <c r="J5821" i="1" l="1"/>
  <c r="P5821" i="1"/>
  <c r="Q5821" i="1" l="1"/>
  <c r="R5821" i="1" s="1"/>
  <c r="J5820" i="1"/>
  <c r="P5820" i="1"/>
  <c r="Q5820" i="1" s="1"/>
  <c r="R5820" i="1" s="1"/>
  <c r="J5819" i="1" l="1"/>
  <c r="P5819" i="1"/>
  <c r="Q5819" i="1" l="1"/>
  <c r="R5819" i="1" s="1"/>
  <c r="J5818" i="1"/>
  <c r="P5818" i="1"/>
  <c r="Q5818" i="1" l="1"/>
  <c r="R5818" i="1" s="1"/>
  <c r="J5817" i="1"/>
  <c r="P5817" i="1"/>
  <c r="Q5817" i="1" l="1"/>
  <c r="R5817" i="1" s="1"/>
  <c r="J5816" i="1"/>
  <c r="P5816" i="1"/>
  <c r="Q5816" i="1" l="1"/>
  <c r="R5816" i="1" s="1"/>
  <c r="J5815" i="1"/>
  <c r="P5815" i="1"/>
  <c r="Q5815" i="1" l="1"/>
  <c r="R5815" i="1" s="1"/>
  <c r="J5814" i="1"/>
  <c r="P5814" i="1"/>
  <c r="Q5814" i="1" s="1"/>
  <c r="R5814" i="1" s="1"/>
  <c r="J5813" i="1" l="1"/>
  <c r="P5813" i="1"/>
  <c r="Q5813" i="1" l="1"/>
  <c r="R5813" i="1" s="1"/>
  <c r="J5812" i="1"/>
  <c r="P5812" i="1"/>
  <c r="Q5812" i="1" l="1"/>
  <c r="R5812" i="1" s="1"/>
  <c r="J5811" i="1"/>
  <c r="P5811" i="1"/>
  <c r="Q5811" i="1" l="1"/>
  <c r="R5811" i="1" s="1"/>
  <c r="J5810" i="1"/>
  <c r="P5810" i="1"/>
  <c r="Q5810" i="1" l="1"/>
  <c r="R5810" i="1" s="1"/>
  <c r="J5809" i="1"/>
  <c r="P5809" i="1"/>
  <c r="Q5809" i="1" l="1"/>
  <c r="R5809" i="1" s="1"/>
  <c r="J5808" i="1"/>
  <c r="P5808" i="1"/>
  <c r="Q5808" i="1" s="1"/>
  <c r="R5808" i="1" s="1"/>
  <c r="J5807" i="1" l="1"/>
  <c r="P5807" i="1"/>
  <c r="Q5807" i="1" l="1"/>
  <c r="R5807" i="1" s="1"/>
  <c r="J5806" i="1"/>
  <c r="P5806" i="1"/>
  <c r="Q5806" i="1" l="1"/>
  <c r="R5806" i="1" s="1"/>
  <c r="J5805" i="1"/>
  <c r="P5805" i="1"/>
  <c r="Q5805" i="1" l="1"/>
  <c r="R5805" i="1" s="1"/>
  <c r="J5804" i="1"/>
  <c r="P5804" i="1"/>
  <c r="Q5804" i="1" l="1"/>
  <c r="R5804" i="1" s="1"/>
  <c r="J5803" i="1"/>
  <c r="P5803" i="1"/>
  <c r="Q5803" i="1" l="1"/>
  <c r="R5803" i="1" s="1"/>
  <c r="J5802" i="1"/>
  <c r="P5802" i="1"/>
  <c r="Q5802" i="1" s="1"/>
  <c r="R5802" i="1" s="1"/>
  <c r="J5801" i="1" l="1"/>
  <c r="P5801" i="1"/>
  <c r="Q5801" i="1" l="1"/>
  <c r="R5801" i="1" s="1"/>
  <c r="J5800" i="1"/>
  <c r="P5800" i="1"/>
  <c r="Q5800" i="1" s="1"/>
  <c r="R5800" i="1" s="1"/>
  <c r="J5799" i="1" l="1"/>
  <c r="P5799" i="1"/>
  <c r="Q5799" i="1" l="1"/>
  <c r="R5799" i="1" s="1"/>
  <c r="J5798" i="1"/>
  <c r="P5798" i="1"/>
  <c r="Q5798" i="1" s="1"/>
  <c r="R5798" i="1" s="1"/>
  <c r="J5797" i="1" l="1"/>
  <c r="P5797" i="1"/>
  <c r="Q5797" i="1" l="1"/>
  <c r="R5797" i="1" s="1"/>
  <c r="J5796" i="1"/>
  <c r="P5796" i="1"/>
  <c r="Q5796" i="1" l="1"/>
  <c r="R5796" i="1" s="1"/>
  <c r="J5795" i="1"/>
  <c r="P5795" i="1"/>
  <c r="Q5795" i="1" l="1"/>
  <c r="R5795" i="1" s="1"/>
  <c r="J5794" i="1"/>
  <c r="P5794" i="1"/>
  <c r="Q5794" i="1" s="1"/>
  <c r="R5794" i="1" s="1"/>
  <c r="J5793" i="1" l="1"/>
  <c r="P5793" i="1"/>
  <c r="Q5793" i="1" l="1"/>
  <c r="R5793" i="1" s="1"/>
  <c r="J5792" i="1"/>
  <c r="P5792" i="1"/>
  <c r="Q5792" i="1" s="1"/>
  <c r="R5792" i="1" s="1"/>
  <c r="J5791" i="1" l="1"/>
  <c r="P5791" i="1"/>
  <c r="Q5791" i="1" l="1"/>
  <c r="R5791" i="1" s="1"/>
  <c r="J5790" i="1"/>
  <c r="P5790" i="1"/>
  <c r="Q5790" i="1" s="1"/>
  <c r="R5790" i="1" s="1"/>
  <c r="J5789" i="1" l="1"/>
  <c r="P5789" i="1"/>
  <c r="Q5789" i="1" l="1"/>
  <c r="R5789" i="1" s="1"/>
  <c r="J5788" i="1"/>
  <c r="P5788" i="1"/>
  <c r="Q5788" i="1" s="1"/>
  <c r="R5788" i="1" s="1"/>
  <c r="J5787" i="1" l="1"/>
  <c r="P5787" i="1"/>
  <c r="Q5787" i="1" l="1"/>
  <c r="R5787" i="1" s="1"/>
  <c r="J5786" i="1"/>
  <c r="P5786" i="1"/>
  <c r="Q5786" i="1" l="1"/>
  <c r="R5786" i="1" s="1"/>
  <c r="J5785" i="1"/>
  <c r="P5785" i="1"/>
  <c r="Q5785" i="1" l="1"/>
  <c r="R5785" i="1" s="1"/>
  <c r="J5784" i="1"/>
  <c r="P5784" i="1"/>
  <c r="Q5784" i="1" s="1"/>
  <c r="R5784" i="1" s="1"/>
  <c r="J5783" i="1" l="1"/>
  <c r="P5783" i="1"/>
  <c r="Q5783" i="1" l="1"/>
  <c r="R5783" i="1" s="1"/>
  <c r="J5782" i="1"/>
  <c r="P5782" i="1"/>
  <c r="Q5782" i="1" s="1"/>
  <c r="R5782" i="1" s="1"/>
  <c r="J5781" i="1" l="1"/>
  <c r="P5781" i="1"/>
  <c r="Q5781" i="1" l="1"/>
  <c r="R5781" i="1" s="1"/>
  <c r="J5780" i="1"/>
  <c r="P5780" i="1"/>
  <c r="Q5780" i="1" l="1"/>
  <c r="R5780" i="1" s="1"/>
  <c r="J5779" i="1"/>
  <c r="P5779" i="1"/>
  <c r="J5778" i="1" l="1"/>
  <c r="P5778" i="1"/>
  <c r="Q5779" i="1"/>
  <c r="R5779" i="1" s="1"/>
  <c r="Q5778" i="1" l="1"/>
  <c r="R5778" i="1" s="1"/>
  <c r="J5777" i="1"/>
  <c r="P5777" i="1"/>
  <c r="Q5777" i="1" l="1"/>
  <c r="R5777" i="1" s="1"/>
  <c r="J5776" i="1"/>
  <c r="P5776" i="1"/>
  <c r="Q5776" i="1" s="1"/>
  <c r="R5776" i="1" s="1"/>
  <c r="J5775" i="1" l="1"/>
  <c r="P5775" i="1"/>
  <c r="Q5775" i="1" l="1"/>
  <c r="R5775" i="1" s="1"/>
  <c r="J5774" i="1"/>
  <c r="P5774" i="1"/>
  <c r="Q5774" i="1" s="1"/>
  <c r="R5774" i="1" s="1"/>
  <c r="J5773" i="1" l="1"/>
  <c r="P5773" i="1"/>
  <c r="Q5773" i="1" l="1"/>
  <c r="R5773" i="1" s="1"/>
  <c r="J5772" i="1"/>
  <c r="P5772" i="1"/>
  <c r="Q5772" i="1" s="1"/>
  <c r="R5772" i="1" s="1"/>
  <c r="J5771" i="1" l="1"/>
  <c r="P5771" i="1"/>
  <c r="Q5771" i="1" l="1"/>
  <c r="R5771" i="1" s="1"/>
  <c r="J5770" i="1"/>
  <c r="P5770" i="1"/>
  <c r="Q5770" i="1" l="1"/>
  <c r="R5770" i="1" s="1"/>
  <c r="J5769" i="1"/>
  <c r="P5769" i="1"/>
  <c r="Q5769" i="1" l="1"/>
  <c r="R5769" i="1" s="1"/>
  <c r="J5768" i="1"/>
  <c r="P5768" i="1"/>
  <c r="J5767" i="1" l="1"/>
  <c r="P5767" i="1"/>
  <c r="Q5768" i="1"/>
  <c r="R5768" i="1" s="1"/>
  <c r="Q5767" i="1" l="1"/>
  <c r="R5767" i="1" s="1"/>
  <c r="J5766" i="1"/>
  <c r="P5766" i="1"/>
  <c r="Q5766" i="1" s="1"/>
  <c r="R5766" i="1" s="1"/>
  <c r="J5765" i="1" l="1"/>
  <c r="P5765" i="1"/>
  <c r="Q5765" i="1" l="1"/>
  <c r="R5765" i="1" s="1"/>
  <c r="J5764" i="1"/>
  <c r="P5764" i="1"/>
  <c r="Q5764" i="1" s="1"/>
  <c r="R5764" i="1" s="1"/>
  <c r="J5763" i="1" l="1"/>
  <c r="P5763" i="1"/>
  <c r="Q5763" i="1" l="1"/>
  <c r="R5763" i="1" s="1"/>
  <c r="J5762" i="1"/>
  <c r="P5762" i="1"/>
  <c r="Q5762" i="1" l="1"/>
  <c r="R5762" i="1" s="1"/>
  <c r="J5761" i="1"/>
  <c r="P5761" i="1"/>
  <c r="Q5761" i="1" l="1"/>
  <c r="R5761" i="1" s="1"/>
  <c r="J5760" i="1"/>
  <c r="P5760" i="1"/>
  <c r="Q5760" i="1" s="1"/>
  <c r="R5760" i="1" s="1"/>
  <c r="J5759" i="1" l="1"/>
  <c r="P5759" i="1"/>
  <c r="Q5759" i="1" l="1"/>
  <c r="R5759" i="1" s="1"/>
  <c r="J5758" i="1"/>
  <c r="P5758" i="1"/>
  <c r="Q5758" i="1" l="1"/>
  <c r="R5758" i="1" s="1"/>
  <c r="J5757" i="1"/>
  <c r="P5757" i="1"/>
  <c r="Q5757" i="1" l="1"/>
  <c r="R5757" i="1" s="1"/>
  <c r="J5756" i="1"/>
  <c r="P5756" i="1"/>
  <c r="Q5756" i="1" l="1"/>
  <c r="R5756" i="1" s="1"/>
  <c r="J5755" i="1"/>
  <c r="P5755" i="1"/>
  <c r="Q5755" i="1" l="1"/>
  <c r="R5755" i="1" s="1"/>
  <c r="J5754" i="1"/>
  <c r="P5754" i="1"/>
  <c r="Q5754" i="1" s="1"/>
  <c r="R5754" i="1" s="1"/>
  <c r="J5753" i="1" l="1"/>
  <c r="P5753" i="1"/>
  <c r="Q5753" i="1" l="1"/>
  <c r="R5753" i="1" s="1"/>
  <c r="J5752" i="1"/>
  <c r="P5752" i="1"/>
  <c r="Q5752" i="1" s="1"/>
  <c r="R5752" i="1" s="1"/>
  <c r="J5751" i="1" l="1"/>
  <c r="P5751" i="1"/>
  <c r="Q5751" i="1" l="1"/>
  <c r="R5751" i="1" s="1"/>
  <c r="J5750" i="1"/>
  <c r="P5750" i="1"/>
  <c r="Q5750" i="1" s="1"/>
  <c r="R5750" i="1" s="1"/>
  <c r="J5749" i="1" l="1"/>
  <c r="P5749" i="1"/>
  <c r="Q5749" i="1" l="1"/>
  <c r="R5749" i="1" s="1"/>
  <c r="J5748" i="1"/>
  <c r="P5748" i="1"/>
  <c r="Q5748" i="1" s="1"/>
  <c r="R5748" i="1" s="1"/>
  <c r="J5747" i="1" l="1"/>
  <c r="P5747" i="1"/>
  <c r="Q5747" i="1" l="1"/>
  <c r="R5747" i="1" s="1"/>
  <c r="J5746" i="1"/>
  <c r="P5746" i="1"/>
  <c r="Q5746" i="1" l="1"/>
  <c r="R5746" i="1" s="1"/>
  <c r="J5745" i="1"/>
  <c r="P5745" i="1"/>
  <c r="Q5745" i="1" l="1"/>
  <c r="R5745" i="1" s="1"/>
  <c r="J5744" i="1"/>
  <c r="P5744" i="1"/>
  <c r="Q5744" i="1" s="1"/>
  <c r="R5744" i="1" s="1"/>
  <c r="J5743" i="1" l="1"/>
  <c r="P5743" i="1"/>
  <c r="Q5743" i="1" l="1"/>
  <c r="R5743" i="1" s="1"/>
  <c r="J5742" i="1"/>
  <c r="P5742" i="1"/>
  <c r="Q5742" i="1" l="1"/>
  <c r="R5742" i="1" s="1"/>
  <c r="J5741" i="1"/>
  <c r="P5741" i="1"/>
  <c r="Q5741" i="1" l="1"/>
  <c r="R5741" i="1" s="1"/>
  <c r="J5740" i="1"/>
  <c r="P5740" i="1"/>
  <c r="Q5740" i="1" s="1"/>
  <c r="R5740" i="1" s="1"/>
  <c r="J5739" i="1" l="1"/>
  <c r="P5739" i="1"/>
  <c r="Q5739" i="1" l="1"/>
  <c r="R5739" i="1" s="1"/>
  <c r="J5738" i="1"/>
  <c r="P5738" i="1"/>
  <c r="Q5738" i="1" s="1"/>
  <c r="R5738" i="1" s="1"/>
  <c r="J5737" i="1" l="1"/>
  <c r="P5737" i="1"/>
  <c r="Q5737" i="1" l="1"/>
  <c r="R5737" i="1" s="1"/>
  <c r="J5736" i="1"/>
  <c r="P5736" i="1"/>
  <c r="Q5736" i="1" s="1"/>
  <c r="R5736" i="1" s="1"/>
  <c r="J5735" i="1" l="1"/>
  <c r="P5735" i="1"/>
  <c r="Q5735" i="1" l="1"/>
  <c r="R5735" i="1" s="1"/>
  <c r="J5734" i="1"/>
  <c r="P5734" i="1"/>
  <c r="Q5734" i="1" s="1"/>
  <c r="R5734" i="1" s="1"/>
  <c r="J5733" i="1" l="1"/>
  <c r="P5733" i="1"/>
  <c r="Q5733" i="1" l="1"/>
  <c r="R5733" i="1" s="1"/>
  <c r="J5732" i="1"/>
  <c r="P5732" i="1"/>
  <c r="Q5732" i="1" s="1"/>
  <c r="R5732" i="1" s="1"/>
  <c r="J5731" i="1" l="1"/>
  <c r="P5731" i="1"/>
  <c r="Q5731" i="1" l="1"/>
  <c r="R5731" i="1" s="1"/>
  <c r="J5730" i="1"/>
  <c r="P5730" i="1"/>
  <c r="Q5730" i="1" s="1"/>
  <c r="R5730" i="1" s="1"/>
  <c r="J5729" i="1" l="1"/>
  <c r="P5729" i="1"/>
  <c r="Q5729" i="1" l="1"/>
  <c r="R5729" i="1" s="1"/>
  <c r="J5728" i="1"/>
  <c r="P5728" i="1"/>
  <c r="Q5728" i="1" s="1"/>
  <c r="R5728" i="1" s="1"/>
  <c r="J5727" i="1" l="1"/>
  <c r="P5727" i="1"/>
  <c r="Q5727" i="1" l="1"/>
  <c r="R5727" i="1" s="1"/>
  <c r="J5726" i="1"/>
  <c r="P5726" i="1"/>
  <c r="Q5726" i="1" l="1"/>
  <c r="R5726" i="1" s="1"/>
  <c r="J5725" i="1"/>
  <c r="P5725" i="1"/>
  <c r="J5724" i="1" l="1"/>
  <c r="P5724" i="1"/>
  <c r="Q5724" i="1" s="1"/>
  <c r="R5724" i="1" s="1"/>
  <c r="Q5725" i="1"/>
  <c r="R5725" i="1" s="1"/>
  <c r="J5723" i="1" l="1"/>
  <c r="P5723" i="1"/>
  <c r="Q5723" i="1" l="1"/>
  <c r="R5723" i="1" s="1"/>
  <c r="J5722" i="1"/>
  <c r="P5722" i="1"/>
  <c r="Q5722" i="1" s="1"/>
  <c r="R5722" i="1" s="1"/>
  <c r="J5721" i="1" l="1"/>
  <c r="P5721" i="1"/>
  <c r="Q5721" i="1" l="1"/>
  <c r="R5721" i="1" s="1"/>
  <c r="J5720" i="1"/>
  <c r="P5720" i="1"/>
  <c r="Q5720" i="1" s="1"/>
  <c r="R5720" i="1" s="1"/>
  <c r="J5719" i="1" l="1"/>
  <c r="P5719" i="1"/>
  <c r="Q5719" i="1" l="1"/>
  <c r="R5719" i="1" s="1"/>
  <c r="J5718" i="1"/>
  <c r="P5718" i="1"/>
  <c r="Q5718" i="1" s="1"/>
  <c r="R5718" i="1" s="1"/>
  <c r="J5717" i="1" l="1"/>
  <c r="P5717" i="1"/>
  <c r="Q5717" i="1" l="1"/>
  <c r="R5717" i="1" s="1"/>
  <c r="J5716" i="1"/>
  <c r="P5716" i="1"/>
  <c r="Q5716" i="1" s="1"/>
  <c r="R5716" i="1" s="1"/>
  <c r="J5715" i="1" l="1"/>
  <c r="P5715" i="1"/>
  <c r="Q5715" i="1" l="1"/>
  <c r="R5715" i="1" s="1"/>
  <c r="J5714" i="1"/>
  <c r="P5714" i="1"/>
  <c r="Q5714" i="1" s="1"/>
  <c r="R5714" i="1" s="1"/>
  <c r="J5713" i="1" l="1"/>
  <c r="P5713" i="1"/>
  <c r="Q5713" i="1" l="1"/>
  <c r="R5713" i="1" s="1"/>
  <c r="J5712" i="1"/>
  <c r="P5712" i="1"/>
  <c r="Q5712" i="1" s="1"/>
  <c r="R5712" i="1" s="1"/>
  <c r="J5711" i="1" l="1"/>
  <c r="P5711" i="1"/>
  <c r="Q5711" i="1" l="1"/>
  <c r="R5711" i="1" s="1"/>
  <c r="J5710" i="1"/>
  <c r="P5710" i="1"/>
  <c r="Q5710" i="1" l="1"/>
  <c r="R5710" i="1" s="1"/>
  <c r="J5709" i="1"/>
  <c r="P5709" i="1"/>
  <c r="Q5709" i="1" l="1"/>
  <c r="R5709" i="1" s="1"/>
  <c r="J5708" i="1"/>
  <c r="P5708" i="1"/>
  <c r="Q5708" i="1" s="1"/>
  <c r="R5708" i="1" s="1"/>
  <c r="J5707" i="1" l="1"/>
  <c r="P5707" i="1"/>
  <c r="Q5707" i="1" l="1"/>
  <c r="R5707" i="1" s="1"/>
  <c r="J5706" i="1"/>
  <c r="P5706" i="1"/>
  <c r="J5705" i="1" l="1"/>
  <c r="P5705" i="1"/>
  <c r="Q5706" i="1"/>
  <c r="R5706" i="1"/>
  <c r="Q5705" i="1" l="1"/>
  <c r="R5705" i="1" s="1"/>
  <c r="J5704" i="1"/>
  <c r="P5704" i="1"/>
  <c r="J5703" i="1" l="1"/>
  <c r="P5703" i="1"/>
  <c r="Q5704" i="1"/>
  <c r="R5704" i="1" s="1"/>
  <c r="Q5703" i="1" l="1"/>
  <c r="R5703" i="1" s="1"/>
  <c r="J5702" i="1"/>
  <c r="P5702" i="1"/>
  <c r="Q5702" i="1" s="1"/>
  <c r="R5702" i="1" s="1"/>
  <c r="J5701" i="1" l="1"/>
  <c r="P5701" i="1"/>
  <c r="Q5701" i="1" l="1"/>
  <c r="R5701" i="1" s="1"/>
  <c r="J5700" i="1"/>
  <c r="P5700" i="1"/>
  <c r="Q5700" i="1" s="1"/>
  <c r="R5700" i="1" s="1"/>
  <c r="J5699" i="1" l="1"/>
  <c r="P5699" i="1"/>
  <c r="Q5699" i="1" l="1"/>
  <c r="R5699" i="1" s="1"/>
  <c r="J5698" i="1"/>
  <c r="P5698" i="1"/>
  <c r="Q5698" i="1" l="1"/>
  <c r="R5698" i="1" s="1"/>
  <c r="J5697" i="1"/>
  <c r="P5697" i="1"/>
  <c r="Q5697" i="1" l="1"/>
  <c r="R5697" i="1" s="1"/>
  <c r="J5696" i="1"/>
  <c r="P5696" i="1"/>
  <c r="Q5696" i="1" s="1"/>
  <c r="R5696" i="1" s="1"/>
  <c r="J5695" i="1" l="1"/>
  <c r="P5695" i="1"/>
  <c r="Q5695" i="1" l="1"/>
  <c r="R5695" i="1" s="1"/>
  <c r="J5694" i="1"/>
  <c r="P5694" i="1"/>
  <c r="Q5694" i="1" l="1"/>
  <c r="R5694" i="1" s="1"/>
  <c r="J5693" i="1"/>
  <c r="P5693" i="1"/>
  <c r="Q5693" i="1" l="1"/>
  <c r="R5693" i="1" s="1"/>
  <c r="J5692" i="1"/>
  <c r="P5692" i="1"/>
  <c r="Q5692" i="1" s="1"/>
  <c r="R5692" i="1" s="1"/>
  <c r="J5691" i="1" l="1"/>
  <c r="P5691" i="1"/>
  <c r="Q5691" i="1" l="1"/>
  <c r="R5691" i="1" s="1"/>
  <c r="J5690" i="1"/>
  <c r="P5690" i="1"/>
  <c r="Q5690" i="1" s="1"/>
  <c r="R5690" i="1" s="1"/>
  <c r="J5689" i="1" l="1"/>
  <c r="P5689" i="1"/>
  <c r="Q5689" i="1" l="1"/>
  <c r="R5689" i="1" s="1"/>
  <c r="J5688" i="1"/>
  <c r="P5688" i="1"/>
  <c r="Q5688" i="1" l="1"/>
  <c r="R5688" i="1" s="1"/>
  <c r="J5687" i="1"/>
  <c r="P5687" i="1"/>
  <c r="Q5687" i="1" l="1"/>
  <c r="R5687" i="1" s="1"/>
  <c r="J5686" i="1"/>
  <c r="P5686" i="1"/>
  <c r="Q5686" i="1" s="1"/>
  <c r="R5686" i="1" s="1"/>
  <c r="J5685" i="1" l="1"/>
  <c r="P5685" i="1"/>
  <c r="Q5685" i="1" l="1"/>
  <c r="R5685" i="1" s="1"/>
  <c r="J5684" i="1"/>
  <c r="P5684" i="1"/>
  <c r="Q5684" i="1" s="1"/>
  <c r="R5684" i="1" s="1"/>
  <c r="J5683" i="1" l="1"/>
  <c r="P5683" i="1"/>
  <c r="Q5683" i="1" l="1"/>
  <c r="R5683" i="1" s="1"/>
  <c r="J5682" i="1"/>
  <c r="P5682" i="1"/>
  <c r="Q5682" i="1" s="1"/>
  <c r="R5682" i="1" s="1"/>
  <c r="J5681" i="1" l="1"/>
  <c r="P5681" i="1"/>
  <c r="Q5681" i="1" l="1"/>
  <c r="R5681" i="1" s="1"/>
  <c r="J5680" i="1"/>
  <c r="P5680" i="1"/>
  <c r="Q5680" i="1" s="1"/>
  <c r="R5680" i="1" s="1"/>
  <c r="J5679" i="1" l="1"/>
  <c r="P5679" i="1"/>
  <c r="Q5679" i="1" l="1"/>
  <c r="R5679" i="1" s="1"/>
  <c r="J5678" i="1"/>
  <c r="P5678" i="1"/>
  <c r="Q5678" i="1" l="1"/>
  <c r="R5678" i="1" s="1"/>
  <c r="J5677" i="1"/>
  <c r="P5677" i="1"/>
  <c r="Q5677" i="1" l="1"/>
  <c r="R5677" i="1" s="1"/>
  <c r="J5676" i="1"/>
  <c r="P5676" i="1"/>
  <c r="Q5676" i="1" s="1"/>
  <c r="R5676" i="1" s="1"/>
  <c r="J5675" i="1" l="1"/>
  <c r="P5675" i="1"/>
  <c r="Q5675" i="1" l="1"/>
  <c r="R5675" i="1" s="1"/>
  <c r="J5674" i="1"/>
  <c r="P5674" i="1"/>
  <c r="Q5674" i="1" s="1"/>
  <c r="R5674" i="1" s="1"/>
  <c r="J5673" i="1" l="1"/>
  <c r="P5673" i="1"/>
  <c r="Q5673" i="1" l="1"/>
  <c r="R5673" i="1" s="1"/>
  <c r="J5672" i="1"/>
  <c r="P5672" i="1"/>
  <c r="Q5672" i="1" s="1"/>
  <c r="R5672" i="1" s="1"/>
  <c r="J5671" i="1" l="1"/>
  <c r="P5671" i="1"/>
  <c r="Q5671" i="1" l="1"/>
  <c r="R5671" i="1" s="1"/>
  <c r="J5670" i="1"/>
  <c r="P5670" i="1"/>
  <c r="Q5670" i="1" s="1"/>
  <c r="R5670" i="1" s="1"/>
  <c r="J5669" i="1" l="1"/>
  <c r="P5669" i="1"/>
  <c r="Q5669" i="1" l="1"/>
  <c r="R5669" i="1" s="1"/>
  <c r="J5668" i="1"/>
  <c r="P5668" i="1"/>
  <c r="Q5668" i="1" s="1"/>
  <c r="R5668" i="1" s="1"/>
  <c r="J5667" i="1" l="1"/>
  <c r="P5667" i="1"/>
  <c r="Q5667" i="1" l="1"/>
  <c r="R5667" i="1" s="1"/>
  <c r="J5666" i="1"/>
  <c r="P5666" i="1"/>
  <c r="Q5666" i="1" s="1"/>
  <c r="R5666" i="1" s="1"/>
  <c r="J5665" i="1" l="1"/>
  <c r="P5665" i="1"/>
  <c r="Q5665" i="1" l="1"/>
  <c r="R5665" i="1" s="1"/>
  <c r="J5664" i="1"/>
  <c r="P5664" i="1"/>
  <c r="Q5664" i="1" s="1"/>
  <c r="R5664" i="1" s="1"/>
  <c r="J5663" i="1" l="1"/>
  <c r="P5663" i="1"/>
  <c r="Q5663" i="1" l="1"/>
  <c r="R5663" i="1" s="1"/>
  <c r="J5662" i="1"/>
  <c r="P5662" i="1"/>
  <c r="Q5662" i="1" l="1"/>
  <c r="R5662" i="1" s="1"/>
  <c r="J5661" i="1"/>
  <c r="P5661" i="1"/>
  <c r="Q5661" i="1" l="1"/>
  <c r="R5661" i="1" s="1"/>
  <c r="J5660" i="1"/>
  <c r="P5660" i="1"/>
  <c r="Q5660" i="1" s="1"/>
  <c r="R5660" i="1" s="1"/>
  <c r="J5659" i="1" l="1"/>
  <c r="P5659" i="1"/>
  <c r="Q5659" i="1" l="1"/>
  <c r="R5659" i="1" s="1"/>
  <c r="J5658" i="1"/>
  <c r="P5658" i="1"/>
  <c r="Q5658" i="1" s="1"/>
  <c r="R5658" i="1" s="1"/>
  <c r="J5657" i="1" l="1"/>
  <c r="P5657" i="1"/>
  <c r="Q5657" i="1" l="1"/>
  <c r="R5657" i="1" s="1"/>
  <c r="J5656" i="1"/>
  <c r="P5656" i="1"/>
  <c r="Q5656" i="1" s="1"/>
  <c r="R5656" i="1" s="1"/>
  <c r="J5655" i="1" l="1"/>
  <c r="P5655" i="1"/>
  <c r="Q5655" i="1" l="1"/>
  <c r="R5655" i="1" s="1"/>
  <c r="J5654" i="1"/>
  <c r="P5654" i="1"/>
  <c r="Q5654" i="1" s="1"/>
  <c r="R5654" i="1" s="1"/>
  <c r="J5653" i="1" l="1"/>
  <c r="P5653" i="1"/>
  <c r="Q5653" i="1" l="1"/>
  <c r="R5653" i="1" s="1"/>
  <c r="J5652" i="1"/>
  <c r="P5652" i="1"/>
  <c r="Q5652" i="1" l="1"/>
  <c r="R5652" i="1" s="1"/>
  <c r="J5651" i="1"/>
  <c r="P5651" i="1"/>
  <c r="Q5651" i="1" l="1"/>
  <c r="R5651" i="1" s="1"/>
  <c r="J5650" i="1"/>
  <c r="P5650" i="1"/>
  <c r="Q5650" i="1" s="1"/>
  <c r="R5650" i="1" s="1"/>
  <c r="J5649" i="1" l="1"/>
  <c r="P5649" i="1"/>
  <c r="Q5649" i="1" l="1"/>
  <c r="R5649" i="1" s="1"/>
  <c r="J5648" i="1"/>
  <c r="P5648" i="1"/>
  <c r="Q5648" i="1" s="1"/>
  <c r="R5648" i="1" s="1"/>
  <c r="J5647" i="1" l="1"/>
  <c r="P5647" i="1"/>
  <c r="Q5647" i="1" l="1"/>
  <c r="R5647" i="1" s="1"/>
  <c r="J5646" i="1"/>
  <c r="P5646" i="1"/>
  <c r="Q5646" i="1" s="1"/>
  <c r="R5646" i="1" s="1"/>
  <c r="J5645" i="1" l="1"/>
  <c r="P5645" i="1"/>
  <c r="Q5645" i="1" l="1"/>
  <c r="R5645" i="1" s="1"/>
  <c r="J5644" i="1"/>
  <c r="P5644" i="1"/>
  <c r="Q5644" i="1" s="1"/>
  <c r="R5644" i="1" s="1"/>
  <c r="J5643" i="1" l="1"/>
  <c r="P5643" i="1"/>
  <c r="Q5643" i="1" l="1"/>
  <c r="R5643" i="1" s="1"/>
  <c r="J5642" i="1"/>
  <c r="P5642" i="1"/>
  <c r="Q5642" i="1" s="1"/>
  <c r="R5642" i="1" s="1"/>
  <c r="J5641" i="1" l="1"/>
  <c r="P5641" i="1"/>
  <c r="Q5641" i="1" l="1"/>
  <c r="R5641" i="1" s="1"/>
  <c r="J5640" i="1"/>
  <c r="P5640" i="1"/>
  <c r="Q5640" i="1" s="1"/>
  <c r="R5640" i="1" s="1"/>
  <c r="J5639" i="1" l="1"/>
  <c r="P5639" i="1"/>
  <c r="Q5639" i="1" l="1"/>
  <c r="R5639" i="1" s="1"/>
  <c r="J5638" i="1"/>
  <c r="P5638" i="1"/>
  <c r="Q5638" i="1" s="1"/>
  <c r="R5638" i="1" s="1"/>
  <c r="J5637" i="1" l="1"/>
  <c r="P5637" i="1"/>
  <c r="Q5637" i="1" l="1"/>
  <c r="R5637" i="1" s="1"/>
  <c r="J5636" i="1"/>
  <c r="P5636" i="1"/>
  <c r="Q5636" i="1" s="1"/>
  <c r="R5636" i="1" s="1"/>
  <c r="J5635" i="1" l="1"/>
  <c r="P5635" i="1"/>
  <c r="Q5635" i="1" l="1"/>
  <c r="R5635" i="1" s="1"/>
  <c r="J5634" i="1"/>
  <c r="P5634" i="1"/>
  <c r="Q5634" i="1" s="1"/>
  <c r="R5634" i="1" s="1"/>
  <c r="J5633" i="1" l="1"/>
  <c r="P5633" i="1"/>
  <c r="Q5633" i="1" l="1"/>
  <c r="R5633" i="1" s="1"/>
  <c r="J5632" i="1"/>
  <c r="P5632" i="1"/>
  <c r="Q5632" i="1" s="1"/>
  <c r="R5632" i="1" s="1"/>
  <c r="J5631" i="1" l="1"/>
  <c r="P5631" i="1"/>
  <c r="Q5631" i="1" l="1"/>
  <c r="R5631" i="1" s="1"/>
  <c r="J5630" i="1"/>
  <c r="P5630" i="1"/>
  <c r="Q5630" i="1" l="1"/>
  <c r="R5630" i="1" s="1"/>
  <c r="J5629" i="1"/>
  <c r="P5629" i="1"/>
  <c r="Q5629" i="1" l="1"/>
  <c r="R5629" i="1" s="1"/>
  <c r="J5628" i="1"/>
  <c r="P5628" i="1"/>
  <c r="Q5628" i="1" s="1"/>
  <c r="R5628" i="1" s="1"/>
  <c r="J5627" i="1" l="1"/>
  <c r="P5627" i="1"/>
  <c r="Q5627" i="1" l="1"/>
  <c r="R5627" i="1" s="1"/>
  <c r="J5626" i="1"/>
  <c r="P5626" i="1"/>
  <c r="Q5626" i="1" s="1"/>
  <c r="R5626" i="1" s="1"/>
  <c r="J5625" i="1" l="1"/>
  <c r="P5625" i="1"/>
  <c r="Q5625" i="1" l="1"/>
  <c r="R5625" i="1" s="1"/>
  <c r="J5624" i="1"/>
  <c r="P5624" i="1"/>
  <c r="Q5624" i="1" l="1"/>
  <c r="R5624" i="1" s="1"/>
  <c r="J5623" i="1"/>
  <c r="P5623" i="1"/>
  <c r="J5622" i="1" l="1"/>
  <c r="P5622" i="1"/>
  <c r="Q5622" i="1" s="1"/>
  <c r="R5622" i="1" s="1"/>
  <c r="Q5623" i="1"/>
  <c r="R5623" i="1" s="1"/>
  <c r="J5621" i="1" l="1"/>
  <c r="P5621" i="1"/>
  <c r="Q5621" i="1" l="1"/>
  <c r="R5621" i="1" s="1"/>
  <c r="J5620" i="1"/>
  <c r="P5620" i="1"/>
  <c r="Q5620" i="1" s="1"/>
  <c r="R5620" i="1" s="1"/>
  <c r="J5619" i="1" l="1"/>
  <c r="P5619" i="1"/>
  <c r="Q5619" i="1" l="1"/>
  <c r="R5619" i="1" s="1"/>
  <c r="J5618" i="1"/>
  <c r="P5618" i="1"/>
  <c r="Q5618" i="1" l="1"/>
  <c r="R5618" i="1" s="1"/>
  <c r="J5617" i="1"/>
  <c r="P5617" i="1"/>
  <c r="Q5617" i="1" l="1"/>
  <c r="R5617" i="1" s="1"/>
  <c r="J5616" i="1"/>
  <c r="P5616" i="1"/>
  <c r="Q5616" i="1" s="1"/>
  <c r="R5616" i="1" s="1"/>
  <c r="J5615" i="1" l="1"/>
  <c r="P5615" i="1"/>
  <c r="Q5615" i="1" l="1"/>
  <c r="R5615" i="1" s="1"/>
  <c r="J5614" i="1"/>
  <c r="P5614" i="1"/>
  <c r="Q5614" i="1" s="1"/>
  <c r="R5614" i="1" s="1"/>
  <c r="J5613" i="1" l="1"/>
  <c r="P5613" i="1"/>
  <c r="Q5613" i="1" l="1"/>
  <c r="R5613" i="1" s="1"/>
  <c r="J5612" i="1"/>
  <c r="P5612" i="1"/>
  <c r="Q5612" i="1" s="1"/>
  <c r="R5612" i="1" s="1"/>
  <c r="J5611" i="1" l="1"/>
  <c r="P5611" i="1"/>
  <c r="Q5611" i="1" l="1"/>
  <c r="R5611" i="1" s="1"/>
  <c r="J5610" i="1"/>
  <c r="P5610" i="1"/>
  <c r="Q5610" i="1" s="1"/>
  <c r="R5610" i="1" s="1"/>
  <c r="J5609" i="1" l="1"/>
  <c r="P5609" i="1"/>
  <c r="Q5609" i="1" l="1"/>
  <c r="R5609" i="1" s="1"/>
  <c r="J5608" i="1"/>
  <c r="P5608" i="1"/>
  <c r="Q5608" i="1" s="1"/>
  <c r="R5608" i="1" s="1"/>
  <c r="J5607" i="1" l="1"/>
  <c r="P5607" i="1"/>
  <c r="Q5607" i="1" l="1"/>
  <c r="R5607" i="1" s="1"/>
  <c r="J5606" i="1"/>
  <c r="P5606" i="1"/>
  <c r="Q5606" i="1" s="1"/>
  <c r="R5606" i="1" s="1"/>
  <c r="J5605" i="1" l="1"/>
  <c r="P5605" i="1"/>
  <c r="Q5605" i="1" l="1"/>
  <c r="R5605" i="1" s="1"/>
  <c r="J5604" i="1"/>
  <c r="P5604" i="1"/>
  <c r="Q5604" i="1" l="1"/>
  <c r="R5604" i="1" s="1"/>
  <c r="J5603" i="1"/>
  <c r="P5603" i="1"/>
  <c r="Q5603" i="1" l="1"/>
  <c r="R5603" i="1" s="1"/>
  <c r="J5602" i="1"/>
  <c r="P5602" i="1"/>
  <c r="Q5602" i="1" s="1"/>
  <c r="R5602" i="1" s="1"/>
  <c r="J5601" i="1" l="1"/>
  <c r="P5601" i="1"/>
  <c r="Q5601" i="1" l="1"/>
  <c r="R5601" i="1" s="1"/>
  <c r="J5600" i="1"/>
  <c r="P5600" i="1"/>
  <c r="Q5600" i="1" s="1"/>
  <c r="R5600" i="1" s="1"/>
  <c r="J5599" i="1" l="1"/>
  <c r="P5599" i="1"/>
  <c r="Q5599" i="1" l="1"/>
  <c r="R5599" i="1" s="1"/>
  <c r="J5598" i="1"/>
  <c r="P5598" i="1"/>
  <c r="J5597" i="1" l="1"/>
  <c r="P5597" i="1"/>
  <c r="Q5598" i="1"/>
  <c r="R5598" i="1" s="1"/>
  <c r="Q5597" i="1" l="1"/>
  <c r="R5597" i="1" s="1"/>
  <c r="J5596" i="1"/>
  <c r="P5596" i="1"/>
  <c r="Q5596" i="1" s="1"/>
  <c r="R5596" i="1" s="1"/>
  <c r="J5595" i="1" l="1"/>
  <c r="P5595" i="1"/>
  <c r="Q5595" i="1" l="1"/>
  <c r="R5595" i="1" s="1"/>
  <c r="J5594" i="1"/>
  <c r="P5594" i="1"/>
  <c r="Q5594" i="1" l="1"/>
  <c r="R5594" i="1" s="1"/>
  <c r="J5593" i="1"/>
  <c r="P5593" i="1"/>
  <c r="J5592" i="1" l="1"/>
  <c r="P5592" i="1"/>
  <c r="Q5592" i="1" s="1"/>
  <c r="R5592" i="1" s="1"/>
  <c r="Q5593" i="1"/>
  <c r="R5593" i="1" s="1"/>
  <c r="J5591" i="1" l="1"/>
  <c r="P5591" i="1"/>
  <c r="Q5591" i="1" l="1"/>
  <c r="R5591" i="1" s="1"/>
  <c r="J5590" i="1"/>
  <c r="P5590" i="1"/>
  <c r="Q5590" i="1" s="1"/>
  <c r="R5590" i="1" s="1"/>
  <c r="J5589" i="1" l="1"/>
  <c r="P5589" i="1"/>
  <c r="Q5589" i="1" l="1"/>
  <c r="R5589" i="1" s="1"/>
  <c r="J5588" i="1"/>
  <c r="P5588" i="1"/>
  <c r="Q5588" i="1" s="1"/>
  <c r="R5588" i="1" s="1"/>
  <c r="J5587" i="1" l="1"/>
  <c r="P5587" i="1"/>
  <c r="Q5587" i="1" l="1"/>
  <c r="R5587" i="1" s="1"/>
  <c r="J5586" i="1"/>
  <c r="P5586" i="1"/>
  <c r="J5585" i="1" l="1"/>
  <c r="P5585" i="1"/>
  <c r="Q5586" i="1"/>
  <c r="R5586" i="1" s="1"/>
  <c r="Q5585" i="1" l="1"/>
  <c r="R5585" i="1" s="1"/>
  <c r="J5584" i="1"/>
  <c r="P5584" i="1"/>
  <c r="Q5584" i="1" s="1"/>
  <c r="R5584" i="1" s="1"/>
  <c r="J5583" i="1" l="1"/>
  <c r="P5583" i="1"/>
  <c r="Q5583" i="1" l="1"/>
  <c r="R5583" i="1" s="1"/>
  <c r="J5582" i="1"/>
  <c r="P5582" i="1"/>
  <c r="Q5582" i="1" s="1"/>
  <c r="R5582" i="1" s="1"/>
  <c r="J5581" i="1" l="1"/>
  <c r="P5581" i="1"/>
  <c r="Q5581" i="1" l="1"/>
  <c r="R5581" i="1" s="1"/>
  <c r="J5580" i="1"/>
  <c r="P5580" i="1"/>
  <c r="Q5580" i="1" s="1"/>
  <c r="R5580" i="1" s="1"/>
  <c r="J5579" i="1" l="1"/>
  <c r="P5579" i="1"/>
  <c r="Q5579" i="1" l="1"/>
  <c r="R5579" i="1" s="1"/>
  <c r="J5578" i="1"/>
  <c r="P5578" i="1"/>
  <c r="Q5578" i="1" s="1"/>
  <c r="R5578" i="1" s="1"/>
  <c r="J5577" i="1" l="1"/>
  <c r="P5577" i="1"/>
  <c r="Q5577" i="1" l="1"/>
  <c r="R5577" i="1" s="1"/>
  <c r="J5576" i="1"/>
  <c r="P5576" i="1"/>
  <c r="Q5576" i="1" s="1"/>
  <c r="R5576" i="1" s="1"/>
  <c r="J5575" i="1" l="1"/>
  <c r="P5575" i="1"/>
  <c r="Q5575" i="1" l="1"/>
  <c r="R5575" i="1" s="1"/>
  <c r="J5574" i="1"/>
  <c r="P5574" i="1"/>
  <c r="Q5574" i="1" s="1"/>
  <c r="R5574" i="1" s="1"/>
  <c r="J5573" i="1" l="1"/>
  <c r="P5573" i="1"/>
  <c r="Q5573" i="1" l="1"/>
  <c r="R5573" i="1" s="1"/>
  <c r="J5572" i="1"/>
  <c r="P5572" i="1"/>
  <c r="Q5572" i="1" l="1"/>
  <c r="R5572" i="1" s="1"/>
  <c r="J5571" i="1"/>
  <c r="P5571" i="1"/>
  <c r="Q5571" i="1" l="1"/>
  <c r="R5571" i="1" s="1"/>
  <c r="J5570" i="1"/>
  <c r="P5570" i="1"/>
  <c r="Q5570" i="1" s="1"/>
  <c r="R5570" i="1" s="1"/>
  <c r="J5569" i="1" l="1"/>
  <c r="P5569" i="1"/>
  <c r="Q5569" i="1" l="1"/>
  <c r="R5569" i="1" s="1"/>
  <c r="J5568" i="1"/>
  <c r="P5568" i="1"/>
  <c r="Q5568" i="1" s="1"/>
  <c r="R5568" i="1" s="1"/>
  <c r="J5567" i="1" l="1"/>
  <c r="P5567" i="1"/>
  <c r="Q5567" i="1" l="1"/>
  <c r="R5567" i="1" s="1"/>
  <c r="J5566" i="1"/>
  <c r="P5566" i="1"/>
  <c r="Q5566" i="1" s="1"/>
  <c r="R5566" i="1" s="1"/>
  <c r="J5565" i="1" l="1"/>
  <c r="P5565" i="1"/>
  <c r="Q5565" i="1" l="1"/>
  <c r="R5565" i="1" s="1"/>
  <c r="J5564" i="1"/>
  <c r="P5564" i="1"/>
  <c r="Q5564" i="1" s="1"/>
  <c r="R5564" i="1" s="1"/>
  <c r="J5563" i="1" l="1"/>
  <c r="P5563" i="1"/>
  <c r="Q5563" i="1" l="1"/>
  <c r="R5563" i="1" s="1"/>
  <c r="J5562" i="1"/>
  <c r="P5562" i="1"/>
  <c r="Q5562" i="1" s="1"/>
  <c r="R5562" i="1" s="1"/>
  <c r="J5561" i="1" l="1"/>
  <c r="P5561" i="1"/>
  <c r="Q5561" i="1" l="1"/>
  <c r="R5561" i="1" s="1"/>
  <c r="J5560" i="1"/>
  <c r="P5560" i="1"/>
  <c r="Q5560" i="1" l="1"/>
  <c r="R5560" i="1" s="1"/>
  <c r="J5559" i="1"/>
  <c r="P5559" i="1"/>
  <c r="Q5559" i="1" l="1"/>
  <c r="R5559" i="1" s="1"/>
  <c r="J5558" i="1"/>
  <c r="P5558" i="1"/>
  <c r="Q5558" i="1" s="1"/>
  <c r="R5558" i="1" s="1"/>
  <c r="J5557" i="1" l="1"/>
  <c r="P5557" i="1"/>
  <c r="Q5557" i="1" l="1"/>
  <c r="R5557" i="1" s="1"/>
  <c r="J5556" i="1"/>
  <c r="P5556" i="1"/>
  <c r="Q5556" i="1" l="1"/>
  <c r="R5556" i="1" s="1"/>
  <c r="J5555" i="1"/>
  <c r="P5555" i="1"/>
  <c r="Q5555" i="1" l="1"/>
  <c r="R5555" i="1" s="1"/>
  <c r="J5554" i="1"/>
  <c r="P5554" i="1"/>
  <c r="Q5554" i="1" l="1"/>
  <c r="R5554" i="1" s="1"/>
  <c r="J5553" i="1"/>
  <c r="P5553" i="1"/>
  <c r="J5552" i="1" l="1"/>
  <c r="P5552" i="1"/>
  <c r="Q5552" i="1" s="1"/>
  <c r="R5552" i="1" s="1"/>
  <c r="Q5553" i="1"/>
  <c r="R5553" i="1" s="1"/>
  <c r="J5551" i="1" l="1"/>
  <c r="P5551" i="1"/>
  <c r="Q5551" i="1" l="1"/>
  <c r="R5551" i="1" s="1"/>
  <c r="J5550" i="1"/>
  <c r="P5550" i="1"/>
  <c r="Q5550" i="1" s="1"/>
  <c r="R5550" i="1" s="1"/>
  <c r="J5549" i="1" l="1"/>
  <c r="P5549" i="1"/>
  <c r="Q5549" i="1" l="1"/>
  <c r="R5549" i="1" s="1"/>
  <c r="J5548" i="1"/>
  <c r="P5548" i="1"/>
  <c r="Q5548" i="1" l="1"/>
  <c r="R5548" i="1" s="1"/>
  <c r="J5547" i="1"/>
  <c r="P5547" i="1"/>
  <c r="Q5547" i="1" l="1"/>
  <c r="R5547" i="1" s="1"/>
  <c r="J5546" i="1"/>
  <c r="P5546" i="1"/>
  <c r="Q5546" i="1" s="1"/>
  <c r="R5546" i="1" s="1"/>
  <c r="J5545" i="1" l="1"/>
  <c r="P5545" i="1"/>
  <c r="Q5545" i="1" l="1"/>
  <c r="R5545" i="1" s="1"/>
  <c r="J5544" i="1"/>
  <c r="P5544" i="1"/>
  <c r="Q5544" i="1" s="1"/>
  <c r="R5544" i="1" s="1"/>
  <c r="J5543" i="1" l="1"/>
  <c r="P5543" i="1"/>
  <c r="Q5543" i="1" l="1"/>
  <c r="R5543" i="1" s="1"/>
  <c r="J5542" i="1"/>
  <c r="P5542" i="1"/>
  <c r="Q5542" i="1" s="1"/>
  <c r="R5542" i="1" s="1"/>
  <c r="J5541" i="1" l="1"/>
  <c r="P5541" i="1"/>
  <c r="Q5541" i="1" l="1"/>
  <c r="R5541" i="1" s="1"/>
  <c r="J5540" i="1"/>
  <c r="P5540" i="1"/>
  <c r="Q5540" i="1" l="1"/>
  <c r="R5540" i="1" s="1"/>
  <c r="J5539" i="1"/>
  <c r="P5539" i="1"/>
  <c r="J5538" i="1" l="1"/>
  <c r="P5538" i="1"/>
  <c r="Q5538" i="1" s="1"/>
  <c r="R5538" i="1" s="1"/>
  <c r="Q5539" i="1"/>
  <c r="R5539" i="1" s="1"/>
  <c r="J5537" i="1" l="1"/>
  <c r="P5537" i="1"/>
  <c r="Q5537" i="1" l="1"/>
  <c r="R5537" i="1" s="1"/>
  <c r="J5536" i="1"/>
  <c r="P5536" i="1"/>
  <c r="Q5536" i="1" s="1"/>
  <c r="R5536" i="1" s="1"/>
  <c r="J5535" i="1" l="1"/>
  <c r="P5535" i="1"/>
  <c r="Q5535" i="1" l="1"/>
  <c r="R5535" i="1" s="1"/>
  <c r="J5534" i="1"/>
  <c r="P5534" i="1"/>
  <c r="Q5534" i="1" l="1"/>
  <c r="R5534" i="1" s="1"/>
  <c r="J5533" i="1"/>
  <c r="P5533" i="1"/>
  <c r="Q5533" i="1" l="1"/>
  <c r="R5533" i="1" s="1"/>
  <c r="J5532" i="1"/>
  <c r="P5532" i="1"/>
  <c r="Q5532" i="1" s="1"/>
  <c r="R5532" i="1" s="1"/>
  <c r="J5531" i="1" l="1"/>
  <c r="P5531" i="1"/>
  <c r="Q5531" i="1" l="1"/>
  <c r="R5531" i="1" s="1"/>
  <c r="J5530" i="1"/>
  <c r="P5530" i="1"/>
  <c r="Q5530" i="1" l="1"/>
  <c r="R5530" i="1" s="1"/>
  <c r="J5529" i="1"/>
  <c r="P5529" i="1"/>
  <c r="Q5529" i="1" l="1"/>
  <c r="R5529" i="1" s="1"/>
  <c r="J5528" i="1"/>
  <c r="P5528" i="1"/>
  <c r="Q5528" i="1" s="1"/>
  <c r="R5528" i="1" s="1"/>
  <c r="J5527" i="1" l="1"/>
  <c r="P5527" i="1"/>
  <c r="Q5527" i="1" l="1"/>
  <c r="R5527" i="1" s="1"/>
  <c r="J5526" i="1"/>
  <c r="P5526" i="1"/>
  <c r="Q5526" i="1" s="1"/>
  <c r="R5526" i="1" s="1"/>
  <c r="J5525" i="1" l="1"/>
  <c r="P5525" i="1"/>
  <c r="Q5525" i="1" l="1"/>
  <c r="R5525" i="1" s="1"/>
  <c r="J5524" i="1"/>
  <c r="P5524" i="1"/>
  <c r="Q5524" i="1" l="1"/>
  <c r="R5524" i="1" s="1"/>
  <c r="J5523" i="1"/>
  <c r="P5523" i="1"/>
  <c r="Q5523" i="1" l="1"/>
  <c r="R5523" i="1" s="1"/>
  <c r="J5522" i="1"/>
  <c r="P5522" i="1"/>
  <c r="Q5522" i="1" s="1"/>
  <c r="R5522" i="1" s="1"/>
  <c r="J5521" i="1" l="1"/>
  <c r="P5521" i="1"/>
  <c r="Q5521" i="1" l="1"/>
  <c r="R5521" i="1" s="1"/>
  <c r="J5520" i="1"/>
  <c r="P5520" i="1"/>
  <c r="Q5520" i="1" s="1"/>
  <c r="R5520" i="1" s="1"/>
  <c r="J5519" i="1" l="1"/>
  <c r="P5519" i="1"/>
  <c r="Q5519" i="1" l="1"/>
  <c r="R5519" i="1" s="1"/>
  <c r="J5518" i="1"/>
  <c r="P5518" i="1"/>
  <c r="Q5518" i="1" s="1"/>
  <c r="R5518" i="1" s="1"/>
  <c r="J5517" i="1" l="1"/>
  <c r="P5517" i="1"/>
  <c r="Q5517" i="1" l="1"/>
  <c r="R5517" i="1" s="1"/>
  <c r="J5516" i="1"/>
  <c r="P5516" i="1"/>
  <c r="Q5516" i="1" s="1"/>
  <c r="R5516" i="1" s="1"/>
  <c r="J5515" i="1" l="1"/>
  <c r="P5515" i="1"/>
  <c r="Q5515" i="1" l="1"/>
  <c r="R5515" i="1" s="1"/>
  <c r="J5514" i="1"/>
  <c r="P5514" i="1"/>
  <c r="Q5514" i="1" l="1"/>
  <c r="R5514" i="1" s="1"/>
  <c r="J5513" i="1"/>
  <c r="P5513" i="1"/>
  <c r="Q5513" i="1" l="1"/>
  <c r="R5513" i="1" s="1"/>
  <c r="J5512" i="1"/>
  <c r="P5512" i="1"/>
  <c r="Q5512" i="1" s="1"/>
  <c r="R5512" i="1" s="1"/>
  <c r="J5511" i="1" l="1"/>
  <c r="P5511" i="1"/>
  <c r="Q5511" i="1" l="1"/>
  <c r="R5511" i="1" s="1"/>
  <c r="J5510" i="1"/>
  <c r="P5510" i="1"/>
  <c r="Q5510" i="1" s="1"/>
  <c r="R5510" i="1" s="1"/>
  <c r="J5509" i="1" l="1"/>
  <c r="P5509" i="1"/>
  <c r="Q5509" i="1" l="1"/>
  <c r="R5509" i="1" s="1"/>
  <c r="J5508" i="1"/>
  <c r="P5508" i="1"/>
  <c r="Q5508" i="1" l="1"/>
  <c r="R5508" i="1" s="1"/>
  <c r="J5507" i="1"/>
  <c r="P5507" i="1"/>
  <c r="Q5507" i="1" l="1"/>
  <c r="R5507" i="1" s="1"/>
  <c r="J5506" i="1"/>
  <c r="P5506" i="1"/>
  <c r="Q5506" i="1" s="1"/>
  <c r="R5506" i="1" s="1"/>
  <c r="J5505" i="1" l="1"/>
  <c r="P5505" i="1"/>
  <c r="Q5505" i="1" l="1"/>
  <c r="R5505" i="1" s="1"/>
  <c r="J5504" i="1"/>
  <c r="P5504" i="1"/>
  <c r="Q5504" i="1" s="1"/>
  <c r="R5504" i="1" s="1"/>
  <c r="J5503" i="1" l="1"/>
  <c r="P5503" i="1"/>
  <c r="Q5503" i="1" l="1"/>
  <c r="R5503" i="1" s="1"/>
  <c r="J5502" i="1"/>
  <c r="P5502" i="1"/>
  <c r="Q5502" i="1" s="1"/>
  <c r="R5502" i="1" s="1"/>
  <c r="J5501" i="1" l="1"/>
  <c r="P5501" i="1"/>
  <c r="Q5501" i="1" l="1"/>
  <c r="R5501" i="1" s="1"/>
  <c r="J5500" i="1"/>
  <c r="P5500" i="1"/>
  <c r="Q5500" i="1" s="1"/>
  <c r="R5500" i="1" s="1"/>
  <c r="J5499" i="1" l="1"/>
  <c r="P5499" i="1"/>
  <c r="Q5499" i="1" l="1"/>
  <c r="R5499" i="1" s="1"/>
  <c r="J5498" i="1"/>
  <c r="P5498" i="1"/>
  <c r="Q5498" i="1" s="1"/>
  <c r="R5498" i="1" s="1"/>
  <c r="J5497" i="1" l="1"/>
  <c r="P5497" i="1"/>
  <c r="Q5497" i="1" l="1"/>
  <c r="R5497" i="1" s="1"/>
  <c r="J5496" i="1"/>
  <c r="P5496" i="1"/>
  <c r="Q5496" i="1" l="1"/>
  <c r="R5496" i="1" s="1"/>
  <c r="J5495" i="1"/>
  <c r="P5495" i="1"/>
  <c r="Q5495" i="1" l="1"/>
  <c r="R5495" i="1" s="1"/>
  <c r="J5494" i="1"/>
  <c r="P5494" i="1"/>
  <c r="Q5494" i="1" s="1"/>
  <c r="R5494" i="1" s="1"/>
  <c r="J5493" i="1" l="1"/>
  <c r="P5493" i="1"/>
  <c r="Q5493" i="1" l="1"/>
  <c r="R5493" i="1" s="1"/>
  <c r="J5492" i="1"/>
  <c r="P5492" i="1"/>
  <c r="Q5492" i="1" l="1"/>
  <c r="R5492" i="1" s="1"/>
  <c r="J5491" i="1"/>
  <c r="P5491" i="1"/>
  <c r="Q5491" i="1" l="1"/>
  <c r="R5491" i="1" s="1"/>
  <c r="J5490" i="1"/>
  <c r="P5490" i="1"/>
  <c r="Q5490" i="1" l="1"/>
  <c r="R5490" i="1" s="1"/>
  <c r="J5489" i="1"/>
  <c r="P5489" i="1"/>
  <c r="Q5489" i="1" l="1"/>
  <c r="R5489" i="1" s="1"/>
  <c r="J5488" i="1"/>
  <c r="P5488" i="1"/>
  <c r="Q5488" i="1" s="1"/>
  <c r="R5488" i="1" s="1"/>
  <c r="J5487" i="1" l="1"/>
  <c r="P5487" i="1"/>
  <c r="Q5487" i="1" l="1"/>
  <c r="R5487" i="1" s="1"/>
  <c r="J5486" i="1"/>
  <c r="P5486" i="1"/>
  <c r="Q5486" i="1" s="1"/>
  <c r="R5486" i="1" s="1"/>
  <c r="J5485" i="1" l="1"/>
  <c r="P5485" i="1"/>
  <c r="Q5485" i="1" l="1"/>
  <c r="R5485" i="1" s="1"/>
  <c r="J5484" i="1"/>
  <c r="P5484" i="1"/>
  <c r="Q5484" i="1" l="1"/>
  <c r="R5484" i="1" s="1"/>
  <c r="J5483" i="1"/>
  <c r="P5483" i="1"/>
  <c r="J5482" i="1" l="1"/>
  <c r="P5482" i="1"/>
  <c r="Q5482" i="1" s="1"/>
  <c r="R5482" i="1" s="1"/>
  <c r="Q5483" i="1"/>
  <c r="R5483" i="1" s="1"/>
  <c r="J5481" i="1" l="1"/>
  <c r="P5481" i="1"/>
  <c r="Q5481" i="1" l="1"/>
  <c r="R5481" i="1" s="1"/>
  <c r="J5480" i="1"/>
  <c r="P5480" i="1"/>
  <c r="Q5480" i="1" s="1"/>
  <c r="R5480" i="1" s="1"/>
  <c r="J5479" i="1" l="1"/>
  <c r="P5479" i="1"/>
  <c r="Q5479" i="1" l="1"/>
  <c r="R5479" i="1" s="1"/>
  <c r="J5478" i="1"/>
  <c r="P5478" i="1"/>
  <c r="Q5478" i="1" s="1"/>
  <c r="R5478" i="1" s="1"/>
  <c r="J5477" i="1" l="1"/>
  <c r="P5477" i="1"/>
  <c r="Q5477" i="1" l="1"/>
  <c r="R5477" i="1" s="1"/>
  <c r="J5476" i="1"/>
  <c r="P5476" i="1"/>
  <c r="Q5476" i="1" s="1"/>
  <c r="R5476" i="1" s="1"/>
  <c r="J5475" i="1" l="1"/>
  <c r="P5475" i="1"/>
  <c r="Q5475" i="1" l="1"/>
  <c r="R5475" i="1" s="1"/>
  <c r="J5474" i="1"/>
  <c r="P5474" i="1"/>
  <c r="Q5474" i="1" l="1"/>
  <c r="R5474" i="1" s="1"/>
  <c r="J5473" i="1"/>
  <c r="P5473" i="1"/>
  <c r="Q5473" i="1" l="1"/>
  <c r="R5473" i="1" s="1"/>
  <c r="J5472" i="1"/>
  <c r="P5472" i="1"/>
  <c r="Q5472" i="1" s="1"/>
  <c r="R5472" i="1" s="1"/>
  <c r="J5471" i="1" l="1"/>
  <c r="P5471" i="1"/>
  <c r="Q5471" i="1" l="1"/>
  <c r="R5471" i="1" s="1"/>
  <c r="J5470" i="1"/>
  <c r="P5470" i="1"/>
  <c r="Q5470" i="1" l="1"/>
  <c r="R5470" i="1" s="1"/>
  <c r="J5469" i="1"/>
  <c r="P5469" i="1"/>
  <c r="Q5469" i="1" l="1"/>
  <c r="R5469" i="1" s="1"/>
  <c r="J5468" i="1"/>
  <c r="P5468" i="1"/>
  <c r="Q5468" i="1" s="1"/>
  <c r="R5468" i="1" s="1"/>
  <c r="J5467" i="1" l="1"/>
  <c r="P5467" i="1"/>
  <c r="Q5467" i="1" l="1"/>
  <c r="R5467" i="1" s="1"/>
  <c r="J5466" i="1"/>
  <c r="P5466" i="1"/>
  <c r="Q5466" i="1" l="1"/>
  <c r="R5466" i="1" s="1"/>
  <c r="J5465" i="1"/>
  <c r="P5465" i="1"/>
  <c r="Q5465" i="1" l="1"/>
  <c r="R5465" i="1" s="1"/>
  <c r="J5464" i="1"/>
  <c r="P5464" i="1"/>
  <c r="Q5464" i="1" s="1"/>
  <c r="R5464" i="1" s="1"/>
  <c r="J5463" i="1" l="1"/>
  <c r="P5463" i="1"/>
  <c r="Q5463" i="1" l="1"/>
  <c r="R5463" i="1" s="1"/>
  <c r="J5462" i="1"/>
  <c r="P5462" i="1"/>
  <c r="Q5462" i="1" s="1"/>
  <c r="R5462" i="1" s="1"/>
  <c r="J5461" i="1" l="1"/>
  <c r="P5461" i="1"/>
  <c r="Q5461" i="1" l="1"/>
  <c r="R5461" i="1" s="1"/>
  <c r="J5460" i="1"/>
  <c r="P5460" i="1"/>
  <c r="J5459" i="1" l="1"/>
  <c r="P5459" i="1"/>
  <c r="Q5460" i="1"/>
  <c r="R5460" i="1" s="1"/>
  <c r="Q5459" i="1" l="1"/>
  <c r="R5459" i="1" s="1"/>
  <c r="J5458" i="1"/>
  <c r="P5458" i="1"/>
  <c r="Q5458" i="1" l="1"/>
  <c r="R5458" i="1" s="1"/>
  <c r="J5457" i="1"/>
  <c r="P5457" i="1"/>
  <c r="J5456" i="1" l="1"/>
  <c r="P5456" i="1"/>
  <c r="Q5456" i="1" s="1"/>
  <c r="R5456" i="1" s="1"/>
  <c r="Q5457" i="1"/>
  <c r="R5457" i="1" s="1"/>
  <c r="J5455" i="1" l="1"/>
  <c r="P5455" i="1"/>
  <c r="Q5455" i="1" l="1"/>
  <c r="R5455" i="1" s="1"/>
  <c r="J5454" i="1"/>
  <c r="P5454" i="1"/>
  <c r="Q5454" i="1" s="1"/>
  <c r="R5454" i="1" s="1"/>
  <c r="J5453" i="1" l="1"/>
  <c r="P5453" i="1"/>
  <c r="Q5453" i="1" l="1"/>
  <c r="R5453" i="1" s="1"/>
  <c r="J5452" i="1"/>
  <c r="P5452" i="1"/>
  <c r="Q5452" i="1" s="1"/>
  <c r="R5452" i="1" s="1"/>
  <c r="J5451" i="1" l="1"/>
  <c r="P5451" i="1"/>
  <c r="Q5451" i="1" l="1"/>
  <c r="R5451" i="1" s="1"/>
  <c r="J5450" i="1"/>
  <c r="P5450" i="1"/>
  <c r="Q5450" i="1" s="1"/>
  <c r="R5450" i="1" s="1"/>
  <c r="J5449" i="1" l="1"/>
  <c r="P5449" i="1"/>
  <c r="Q5449" i="1" l="1"/>
  <c r="R5449" i="1" s="1"/>
  <c r="J5448" i="1"/>
  <c r="P5448" i="1"/>
  <c r="J5447" i="1" l="1"/>
  <c r="P5447" i="1"/>
  <c r="Q5448" i="1"/>
  <c r="R5448" i="1" s="1"/>
  <c r="Q5447" i="1" l="1"/>
  <c r="R5447" i="1" s="1"/>
  <c r="J5446" i="1"/>
  <c r="P5446" i="1"/>
  <c r="Q5446" i="1" s="1"/>
  <c r="R5446" i="1" s="1"/>
  <c r="J5445" i="1" l="1"/>
  <c r="P5445" i="1"/>
  <c r="Q5445" i="1" l="1"/>
  <c r="R5445" i="1" s="1"/>
  <c r="J5444" i="1"/>
  <c r="P5444" i="1"/>
  <c r="J5443" i="1" l="1"/>
  <c r="P5443" i="1"/>
  <c r="Q5444" i="1"/>
  <c r="R5444" i="1" s="1"/>
  <c r="Q5443" i="1" l="1"/>
  <c r="R5443" i="1" s="1"/>
  <c r="J5442" i="1"/>
  <c r="P5442" i="1"/>
  <c r="J5441" i="1" l="1"/>
  <c r="P5441" i="1"/>
  <c r="Q5442" i="1"/>
  <c r="R5442" i="1" s="1"/>
  <c r="Q5441" i="1" l="1"/>
  <c r="R5441" i="1" s="1"/>
  <c r="J5440" i="1"/>
  <c r="P5440" i="1"/>
  <c r="Q5440" i="1" s="1"/>
  <c r="R5440" i="1" s="1"/>
  <c r="J5439" i="1" l="1"/>
  <c r="P5439" i="1"/>
  <c r="Q5439" i="1" l="1"/>
  <c r="R5439" i="1" s="1"/>
  <c r="J5438" i="1"/>
  <c r="P5438" i="1"/>
  <c r="Q5438" i="1" l="1"/>
  <c r="R5438" i="1" s="1"/>
  <c r="J5437" i="1"/>
  <c r="P5437" i="1"/>
  <c r="Q5437" i="1" l="1"/>
  <c r="R5437" i="1" s="1"/>
  <c r="J5436" i="1"/>
  <c r="P5436" i="1"/>
  <c r="Q5436" i="1" l="1"/>
  <c r="R5436" i="1" s="1"/>
  <c r="J5435" i="1"/>
  <c r="P5435" i="1"/>
  <c r="J5434" i="1" l="1"/>
  <c r="P5434" i="1"/>
  <c r="Q5435" i="1"/>
  <c r="R5435" i="1"/>
  <c r="Q5434" i="1" l="1"/>
  <c r="R5434" i="1" s="1"/>
  <c r="J5433" i="1"/>
  <c r="P5433" i="1"/>
  <c r="Q5433" i="1" l="1"/>
  <c r="R5433" i="1" s="1"/>
  <c r="J5432" i="1"/>
  <c r="P5432" i="1"/>
  <c r="Q5432" i="1" s="1"/>
  <c r="R5432" i="1" s="1"/>
  <c r="J5431" i="1" l="1"/>
  <c r="P5431" i="1"/>
  <c r="Q5431" i="1" l="1"/>
  <c r="R5431" i="1" s="1"/>
  <c r="J5430" i="1"/>
  <c r="P5430" i="1"/>
  <c r="Q5430" i="1" s="1"/>
  <c r="R5430" i="1" s="1"/>
  <c r="J5429" i="1" l="1"/>
  <c r="P5429" i="1"/>
  <c r="Q5429" i="1" l="1"/>
  <c r="R5429" i="1" s="1"/>
  <c r="J5428" i="1"/>
  <c r="P5428" i="1"/>
  <c r="Q5428" i="1" l="1"/>
  <c r="R5428" i="1" s="1"/>
  <c r="J5427" i="1"/>
  <c r="P5427" i="1"/>
  <c r="Q5427" i="1" l="1"/>
  <c r="R5427" i="1" s="1"/>
  <c r="J5426" i="1"/>
  <c r="P5426" i="1"/>
  <c r="Q5426" i="1" s="1"/>
  <c r="R5426" i="1" s="1"/>
  <c r="J5425" i="1" l="1"/>
  <c r="P5425" i="1"/>
  <c r="Q5425" i="1" l="1"/>
  <c r="R5425" i="1" s="1"/>
  <c r="J5424" i="1"/>
  <c r="P5424" i="1"/>
  <c r="Q5424" i="1" s="1"/>
  <c r="R5424" i="1" s="1"/>
  <c r="J5423" i="1" l="1"/>
  <c r="P5423" i="1"/>
  <c r="Q5423" i="1" l="1"/>
  <c r="R5423" i="1" s="1"/>
  <c r="J5422" i="1"/>
  <c r="P5422" i="1"/>
  <c r="Q5422" i="1" l="1"/>
  <c r="R5422" i="1" s="1"/>
  <c r="J5421" i="1"/>
  <c r="P5421" i="1"/>
  <c r="Q5421" i="1" l="1"/>
  <c r="R5421" i="1" s="1"/>
  <c r="J5420" i="1"/>
  <c r="P5420" i="1"/>
  <c r="Q5420" i="1" s="1"/>
  <c r="R5420" i="1" s="1"/>
  <c r="J5419" i="1" l="1"/>
  <c r="P5419" i="1"/>
  <c r="Q5419" i="1" l="1"/>
  <c r="R5419" i="1" s="1"/>
  <c r="J5418" i="1"/>
  <c r="P5418" i="1"/>
  <c r="Q5418" i="1" s="1"/>
  <c r="R5418" i="1" s="1"/>
  <c r="J5417" i="1" l="1"/>
  <c r="P5417" i="1"/>
  <c r="Q5417" i="1" l="1"/>
  <c r="R5417" i="1" s="1"/>
  <c r="J5416" i="1"/>
  <c r="P5416" i="1"/>
  <c r="Q5416" i="1" s="1"/>
  <c r="R5416" i="1" s="1"/>
  <c r="J5415" i="1" l="1"/>
  <c r="P5415" i="1"/>
  <c r="Q5415" i="1" l="1"/>
  <c r="R5415" i="1" s="1"/>
  <c r="J5414" i="1"/>
  <c r="P5414" i="1"/>
  <c r="Q5414" i="1" s="1"/>
  <c r="R5414" i="1" s="1"/>
  <c r="J5413" i="1" l="1"/>
  <c r="P5413" i="1"/>
  <c r="Q5413" i="1" l="1"/>
  <c r="R5413" i="1" s="1"/>
  <c r="J5412" i="1"/>
  <c r="P5412" i="1"/>
  <c r="Q5412" i="1" l="1"/>
  <c r="R5412" i="1" s="1"/>
  <c r="J5411" i="1"/>
  <c r="P5411" i="1"/>
  <c r="Q5411" i="1" l="1"/>
  <c r="R5411" i="1" s="1"/>
  <c r="J5410" i="1"/>
  <c r="P5410" i="1"/>
  <c r="Q5410" i="1" s="1"/>
  <c r="R5410" i="1" s="1"/>
  <c r="J5409" i="1" l="1"/>
  <c r="P5409" i="1"/>
  <c r="Q5409" i="1" l="1"/>
  <c r="R5409" i="1" s="1"/>
  <c r="J5408" i="1"/>
  <c r="P5408" i="1"/>
  <c r="Q5408" i="1" s="1"/>
  <c r="R5408" i="1" s="1"/>
  <c r="J5407" i="1" l="1"/>
  <c r="P5407" i="1"/>
  <c r="Q5407" i="1" l="1"/>
  <c r="R5407" i="1" s="1"/>
  <c r="J5406" i="1"/>
  <c r="P5406" i="1"/>
  <c r="Q5406" i="1" l="1"/>
  <c r="R5406" i="1" s="1"/>
  <c r="J5405" i="1"/>
  <c r="P5405" i="1"/>
  <c r="Q5405" i="1" l="1"/>
  <c r="R5405" i="1" s="1"/>
  <c r="J5404" i="1"/>
  <c r="P5404" i="1"/>
  <c r="Q5404" i="1" s="1"/>
  <c r="R5404" i="1" s="1"/>
  <c r="J5403" i="1" l="1"/>
  <c r="P5403" i="1"/>
  <c r="Q5403" i="1" l="1"/>
  <c r="R5403" i="1" s="1"/>
  <c r="J5402" i="1"/>
  <c r="P5402" i="1"/>
  <c r="Q5402" i="1" s="1"/>
  <c r="R5402" i="1" s="1"/>
  <c r="J5401" i="1" l="1"/>
  <c r="P5401" i="1"/>
  <c r="Q5401" i="1" l="1"/>
  <c r="R5401" i="1" s="1"/>
  <c r="J5400" i="1"/>
  <c r="P5400" i="1"/>
  <c r="Q5400" i="1" s="1"/>
  <c r="R5400" i="1" s="1"/>
  <c r="J5399" i="1" l="1"/>
  <c r="P5399" i="1"/>
  <c r="Q5399" i="1" l="1"/>
  <c r="R5399" i="1" s="1"/>
  <c r="J5398" i="1"/>
  <c r="P5398" i="1"/>
  <c r="Q5398" i="1" s="1"/>
  <c r="R5398" i="1" s="1"/>
  <c r="J5397" i="1" l="1"/>
  <c r="P5397" i="1"/>
  <c r="Q5397" i="1" l="1"/>
  <c r="R5397" i="1" s="1"/>
  <c r="J5396" i="1"/>
  <c r="P5396" i="1"/>
  <c r="Q5396" i="1" l="1"/>
  <c r="R5396" i="1" s="1"/>
  <c r="J5395" i="1"/>
  <c r="P5395" i="1"/>
  <c r="Q5395" i="1" l="1"/>
  <c r="R5395" i="1" s="1"/>
  <c r="J5394" i="1"/>
  <c r="P5394" i="1"/>
  <c r="Q5394" i="1" l="1"/>
  <c r="R5394" i="1" s="1"/>
  <c r="J5393" i="1"/>
  <c r="P5393" i="1"/>
  <c r="Q5393" i="1" l="1"/>
  <c r="R5393" i="1" s="1"/>
  <c r="J5392" i="1"/>
  <c r="P5392" i="1"/>
  <c r="Q5392" i="1" s="1"/>
  <c r="R5392" i="1" s="1"/>
  <c r="J5391" i="1" l="1"/>
  <c r="P5391" i="1"/>
  <c r="Q5391" i="1" l="1"/>
  <c r="R5391" i="1" s="1"/>
  <c r="J5390" i="1"/>
  <c r="P5390" i="1"/>
  <c r="Q5390" i="1" s="1"/>
  <c r="R5390" i="1" s="1"/>
  <c r="J5389" i="1" l="1"/>
  <c r="P5389" i="1"/>
  <c r="Q5389" i="1" l="1"/>
  <c r="R5389" i="1" s="1"/>
  <c r="J5388" i="1"/>
  <c r="P5388" i="1"/>
  <c r="Q5388" i="1" s="1"/>
  <c r="R5388" i="1" s="1"/>
  <c r="J5387" i="1" l="1"/>
  <c r="P5387" i="1"/>
  <c r="Q5387" i="1" l="1"/>
  <c r="R5387" i="1" s="1"/>
  <c r="J5386" i="1"/>
  <c r="P5386" i="1"/>
  <c r="Q5386" i="1" s="1"/>
  <c r="R5386" i="1" s="1"/>
  <c r="J5385" i="1" l="1"/>
  <c r="P5385" i="1"/>
  <c r="Q5385" i="1" l="1"/>
  <c r="R5385" i="1" s="1"/>
  <c r="J5384" i="1"/>
  <c r="P5384" i="1"/>
  <c r="Q5384" i="1" s="1"/>
  <c r="R5384" i="1" s="1"/>
  <c r="J5383" i="1" l="1"/>
  <c r="P5383" i="1"/>
  <c r="Q5383" i="1" l="1"/>
  <c r="R5383" i="1" s="1"/>
  <c r="J5382" i="1"/>
  <c r="P5382" i="1"/>
  <c r="Q5382" i="1" s="1"/>
  <c r="R5382" i="1" s="1"/>
  <c r="J5381" i="1" l="1"/>
  <c r="P5381" i="1"/>
  <c r="Q5381" i="1" l="1"/>
  <c r="R5381" i="1" s="1"/>
  <c r="J5380" i="1"/>
  <c r="P5380" i="1"/>
  <c r="Q5380" i="1" l="1"/>
  <c r="R5380" i="1" s="1"/>
  <c r="J5379" i="1"/>
  <c r="P5379" i="1"/>
  <c r="Q5379" i="1" l="1"/>
  <c r="R5379" i="1" s="1"/>
  <c r="J5378" i="1"/>
  <c r="P5378" i="1"/>
  <c r="Q5378" i="1" l="1"/>
  <c r="R5378" i="1" s="1"/>
  <c r="J5377" i="1"/>
  <c r="P5377" i="1"/>
  <c r="Q5377" i="1" l="1"/>
  <c r="R5377" i="1" s="1"/>
  <c r="J5376" i="1"/>
  <c r="P5376" i="1"/>
  <c r="Q5376" i="1" s="1"/>
  <c r="R5376" i="1" s="1"/>
  <c r="J5375" i="1" l="1"/>
  <c r="P5375" i="1"/>
  <c r="Q5375" i="1" l="1"/>
  <c r="R5375" i="1" s="1"/>
  <c r="J5374" i="1"/>
  <c r="P5374" i="1"/>
  <c r="Q5374" i="1" l="1"/>
  <c r="R5374" i="1" s="1"/>
  <c r="J5373" i="1"/>
  <c r="P5373" i="1"/>
  <c r="J5372" i="1" l="1"/>
  <c r="P5372" i="1"/>
  <c r="Q5373" i="1"/>
  <c r="R5373" i="1" s="1"/>
  <c r="Q5372" i="1" l="1"/>
  <c r="R5372" i="1" s="1"/>
  <c r="J5371" i="1"/>
  <c r="P5371" i="1"/>
  <c r="Q5371" i="1" l="1"/>
  <c r="R5371" i="1" s="1"/>
  <c r="J5370" i="1"/>
  <c r="P5370" i="1"/>
  <c r="Q5370" i="1" s="1"/>
  <c r="R5370" i="1" s="1"/>
  <c r="J5369" i="1" l="1"/>
  <c r="P5369" i="1"/>
  <c r="Q5369" i="1" l="1"/>
  <c r="R5369" i="1" s="1"/>
  <c r="J5368" i="1"/>
  <c r="P5368" i="1"/>
  <c r="Q5368" i="1" s="1"/>
  <c r="R5368" i="1" s="1"/>
  <c r="J5367" i="1" l="1"/>
  <c r="P5367" i="1"/>
  <c r="Q5367" i="1" l="1"/>
  <c r="R5367" i="1" s="1"/>
  <c r="J5366" i="1"/>
  <c r="P5366" i="1"/>
  <c r="Q5366" i="1" s="1"/>
  <c r="R5366" i="1" s="1"/>
  <c r="J5365" i="1" l="1"/>
  <c r="P5365" i="1"/>
  <c r="Q5365" i="1" l="1"/>
  <c r="R5365" i="1" s="1"/>
  <c r="J5364" i="1"/>
  <c r="P5364" i="1"/>
  <c r="Q5364" i="1" s="1"/>
  <c r="R5364" i="1" s="1"/>
  <c r="J5363" i="1" l="1"/>
  <c r="P5363" i="1"/>
  <c r="Q5363" i="1" l="1"/>
  <c r="R5363" i="1" s="1"/>
  <c r="J5362" i="1"/>
  <c r="P5362" i="1"/>
  <c r="Q5362" i="1" l="1"/>
  <c r="R5362" i="1" s="1"/>
  <c r="J5361" i="1"/>
  <c r="P5361" i="1"/>
  <c r="J5360" i="1" l="1"/>
  <c r="P5360" i="1"/>
  <c r="Q5360" i="1" s="1"/>
  <c r="R5360" i="1" s="1"/>
  <c r="Q5361" i="1"/>
  <c r="R5361" i="1" s="1"/>
  <c r="J5359" i="1" l="1"/>
  <c r="P5359" i="1"/>
  <c r="Q5359" i="1" l="1"/>
  <c r="R5359" i="1" s="1"/>
  <c r="J5358" i="1"/>
  <c r="P5358" i="1"/>
  <c r="Q5358" i="1" s="1"/>
  <c r="R5358" i="1" s="1"/>
  <c r="J5357" i="1" l="1"/>
  <c r="P5357" i="1"/>
  <c r="Q5357" i="1" l="1"/>
  <c r="R5357" i="1" s="1"/>
  <c r="J5356" i="1"/>
  <c r="P5356" i="1"/>
  <c r="Q5356" i="1" l="1"/>
  <c r="R5356" i="1" s="1"/>
  <c r="J5355" i="1"/>
  <c r="P5355" i="1"/>
  <c r="Q5355" i="1" l="1"/>
  <c r="R5355" i="1" s="1"/>
  <c r="J5354" i="1"/>
  <c r="P5354" i="1"/>
  <c r="Q5354" i="1" s="1"/>
  <c r="R5354" i="1" s="1"/>
  <c r="J5353" i="1" l="1"/>
  <c r="P5353" i="1"/>
  <c r="Q5353" i="1" l="1"/>
  <c r="R5353" i="1" s="1"/>
  <c r="J5352" i="1"/>
  <c r="P5352" i="1"/>
  <c r="Q5352" i="1" s="1"/>
  <c r="R5352" i="1" s="1"/>
  <c r="J5351" i="1" l="1"/>
  <c r="P5351" i="1"/>
  <c r="Q5351" i="1" l="1"/>
  <c r="R5351" i="1" s="1"/>
  <c r="J5350" i="1"/>
  <c r="P5350" i="1"/>
  <c r="Q5350" i="1" s="1"/>
  <c r="R5350" i="1" s="1"/>
  <c r="J5349" i="1" l="1"/>
  <c r="P5349" i="1"/>
  <c r="Q5349" i="1" l="1"/>
  <c r="R5349" i="1" s="1"/>
  <c r="J5348" i="1"/>
  <c r="P5348" i="1"/>
  <c r="Q5348" i="1" s="1"/>
  <c r="R5348" i="1" s="1"/>
  <c r="J5347" i="1" l="1"/>
  <c r="P5347" i="1"/>
  <c r="Q5347" i="1" l="1"/>
  <c r="R5347" i="1" s="1"/>
  <c r="J5346" i="1"/>
  <c r="P5346" i="1"/>
  <c r="Q5346" i="1" s="1"/>
  <c r="R5346" i="1" s="1"/>
  <c r="J5345" i="1" l="1"/>
  <c r="P5345" i="1"/>
  <c r="Q5345" i="1" l="1"/>
  <c r="R5345" i="1" s="1"/>
  <c r="J5344" i="1"/>
  <c r="P5344" i="1"/>
  <c r="Q5344" i="1" s="1"/>
  <c r="R5344" i="1" s="1"/>
  <c r="J5343" i="1" l="1"/>
  <c r="P5343" i="1"/>
  <c r="Q5343" i="1" l="1"/>
  <c r="R5343" i="1" s="1"/>
  <c r="J5342" i="1"/>
  <c r="P5342" i="1"/>
  <c r="Q5342" i="1" l="1"/>
  <c r="R5342" i="1" s="1"/>
  <c r="J5341" i="1"/>
  <c r="P5341" i="1"/>
  <c r="Q5341" i="1" l="1"/>
  <c r="R5341" i="1" s="1"/>
  <c r="J5340" i="1"/>
  <c r="P5340" i="1"/>
  <c r="Q5340" i="1" s="1"/>
  <c r="R5340" i="1" s="1"/>
  <c r="J5339" i="1" l="1"/>
  <c r="P5339" i="1"/>
  <c r="Q5339" i="1" l="1"/>
  <c r="R5339" i="1" s="1"/>
  <c r="J5338" i="1"/>
  <c r="P5338" i="1"/>
  <c r="Q5338" i="1" s="1"/>
  <c r="R5338" i="1" s="1"/>
  <c r="J5337" i="1" l="1"/>
  <c r="P5337" i="1"/>
  <c r="Q5337" i="1" l="1"/>
  <c r="R5337" i="1" s="1"/>
  <c r="J5336" i="1"/>
  <c r="P5336" i="1"/>
  <c r="Q5336" i="1" s="1"/>
  <c r="R5336" i="1" s="1"/>
  <c r="J5335" i="1" l="1"/>
  <c r="P5335" i="1"/>
  <c r="Q5335" i="1" l="1"/>
  <c r="R5335" i="1" s="1"/>
  <c r="J5334" i="1"/>
  <c r="P5334" i="1"/>
  <c r="Q5334" i="1" s="1"/>
  <c r="R5334" i="1" s="1"/>
  <c r="J5333" i="1" l="1"/>
  <c r="P5333" i="1"/>
  <c r="Q5333" i="1" l="1"/>
  <c r="R5333" i="1" s="1"/>
  <c r="J5332" i="1"/>
  <c r="P5332" i="1"/>
  <c r="Q5332" i="1" l="1"/>
  <c r="R5332" i="1" s="1"/>
  <c r="J5331" i="1"/>
  <c r="P5331" i="1"/>
  <c r="J5330" i="1" l="1"/>
  <c r="P5330" i="1"/>
  <c r="Q5331" i="1"/>
  <c r="R5331" i="1" s="1"/>
  <c r="Q5330" i="1" l="1"/>
  <c r="R5330" i="1" s="1"/>
  <c r="J5329" i="1"/>
  <c r="P5329" i="1"/>
  <c r="Q5329" i="1" l="1"/>
  <c r="R5329" i="1" s="1"/>
  <c r="J5328" i="1"/>
  <c r="P5328" i="1"/>
  <c r="Q5328" i="1" s="1"/>
  <c r="R5328" i="1" s="1"/>
  <c r="J5327" i="1" l="1"/>
  <c r="P5327" i="1"/>
  <c r="Q5327" i="1" l="1"/>
  <c r="R5327" i="1" s="1"/>
  <c r="J5326" i="1"/>
  <c r="P5326" i="1"/>
  <c r="Q5326" i="1" s="1"/>
  <c r="R5326" i="1" s="1"/>
  <c r="J5325" i="1" l="1"/>
  <c r="P5325" i="1"/>
  <c r="Q5325" i="1" l="1"/>
  <c r="R5325" i="1" s="1"/>
  <c r="J5324" i="1"/>
  <c r="P5324" i="1"/>
  <c r="Q5324" i="1" s="1"/>
  <c r="R5324" i="1" s="1"/>
  <c r="J5323" i="1" l="1"/>
  <c r="P5323" i="1"/>
  <c r="Q5323" i="1" l="1"/>
  <c r="R5323" i="1" s="1"/>
  <c r="J5322" i="1"/>
  <c r="P5322" i="1"/>
  <c r="J5321" i="1" l="1"/>
  <c r="P5321" i="1"/>
  <c r="Q5322" i="1"/>
  <c r="R5322" i="1" s="1"/>
  <c r="Q5321" i="1" l="1"/>
  <c r="R5321" i="1" s="1"/>
  <c r="J5320" i="1"/>
  <c r="P5320" i="1"/>
  <c r="Q5320" i="1" s="1"/>
  <c r="R5320" i="1" s="1"/>
  <c r="J5319" i="1" l="1"/>
  <c r="P5319" i="1"/>
  <c r="Q5319" i="1" l="1"/>
  <c r="R5319" i="1" s="1"/>
  <c r="J5318" i="1"/>
  <c r="P5318" i="1"/>
  <c r="Q5318" i="1" s="1"/>
  <c r="R5318" i="1" s="1"/>
  <c r="J5317" i="1" l="1"/>
  <c r="P5317" i="1"/>
  <c r="Q5317" i="1" l="1"/>
  <c r="R5317" i="1" s="1"/>
  <c r="J5316" i="1"/>
  <c r="P5316" i="1"/>
  <c r="Q5316" i="1" l="1"/>
  <c r="R5316" i="1" s="1"/>
  <c r="J5315" i="1"/>
  <c r="P5315" i="1"/>
  <c r="Q5315" i="1" l="1"/>
  <c r="R5315" i="1" s="1"/>
  <c r="J5314" i="1"/>
  <c r="P5314" i="1"/>
  <c r="Q5314" i="1" s="1"/>
  <c r="R5314" i="1" s="1"/>
  <c r="J5313" i="1" l="1"/>
  <c r="P5313" i="1"/>
  <c r="Q5313" i="1" l="1"/>
  <c r="R5313" i="1" s="1"/>
  <c r="J5312" i="1"/>
  <c r="P5312" i="1"/>
  <c r="Q5312" i="1" s="1"/>
  <c r="R5312" i="1" s="1"/>
  <c r="J5311" i="1" l="1"/>
  <c r="P5311" i="1"/>
  <c r="Q5311" i="1" l="1"/>
  <c r="R5311" i="1" s="1"/>
  <c r="J5310" i="1"/>
  <c r="P5310" i="1"/>
  <c r="Q5310" i="1" s="1"/>
  <c r="R5310" i="1" s="1"/>
  <c r="J5309" i="1" l="1"/>
  <c r="P5309" i="1"/>
  <c r="Q5309" i="1" l="1"/>
  <c r="R5309" i="1" s="1"/>
  <c r="J5308" i="1"/>
  <c r="P5308" i="1"/>
  <c r="Q5308" i="1" s="1"/>
  <c r="R5308" i="1" s="1"/>
  <c r="J5307" i="1" l="1"/>
  <c r="P5307" i="1"/>
  <c r="Q5307" i="1" l="1"/>
  <c r="R5307" i="1" s="1"/>
  <c r="J5306" i="1"/>
  <c r="P5306" i="1"/>
  <c r="Q5306" i="1" l="1"/>
  <c r="R5306" i="1" s="1"/>
  <c r="J5305" i="1"/>
  <c r="P5305" i="1"/>
  <c r="J5304" i="1" l="1"/>
  <c r="P5304" i="1"/>
  <c r="Q5304" i="1" s="1"/>
  <c r="R5304" i="1" s="1"/>
  <c r="Q5305" i="1"/>
  <c r="R5305" i="1" s="1"/>
  <c r="J5303" i="1" l="1"/>
  <c r="P5303" i="1"/>
  <c r="Q5303" i="1" l="1"/>
  <c r="R5303" i="1" s="1"/>
  <c r="J5302" i="1"/>
  <c r="P5302" i="1"/>
  <c r="Q5302" i="1" s="1"/>
  <c r="R5302" i="1" s="1"/>
  <c r="J5301" i="1" l="1"/>
  <c r="P5301" i="1"/>
  <c r="Q5301" i="1" l="1"/>
  <c r="R5301" i="1" s="1"/>
  <c r="J5300" i="1"/>
  <c r="P5300" i="1"/>
  <c r="Q5300" i="1" l="1"/>
  <c r="R5300" i="1" s="1"/>
  <c r="J5299" i="1"/>
  <c r="P5299" i="1"/>
  <c r="J5298" i="1" l="1"/>
  <c r="P5298" i="1"/>
  <c r="Q5298" i="1" s="1"/>
  <c r="R5298" i="1" s="1"/>
  <c r="Q5299" i="1"/>
  <c r="R5299" i="1" s="1"/>
  <c r="J5297" i="1" l="1"/>
  <c r="P5297" i="1"/>
  <c r="Q5297" i="1" l="1"/>
  <c r="R5297" i="1" s="1"/>
  <c r="J5296" i="1"/>
  <c r="P5296" i="1"/>
  <c r="Q5296" i="1" s="1"/>
  <c r="R5296" i="1" s="1"/>
  <c r="J5295" i="1" l="1"/>
  <c r="P5295" i="1"/>
  <c r="Q5295" i="1" l="1"/>
  <c r="R5295" i="1" s="1"/>
  <c r="J5294" i="1"/>
  <c r="P5294" i="1"/>
  <c r="Q5294" i="1" s="1"/>
  <c r="R5294" i="1" s="1"/>
  <c r="J5293" i="1" l="1"/>
  <c r="P5293" i="1"/>
  <c r="Q5293" i="1" l="1"/>
  <c r="R5293" i="1" s="1"/>
  <c r="J5292" i="1"/>
  <c r="P5292" i="1"/>
  <c r="Q5292" i="1" l="1"/>
  <c r="R5292" i="1" s="1"/>
  <c r="J5291" i="1"/>
  <c r="P5291" i="1"/>
  <c r="Q5291" i="1" l="1"/>
  <c r="R5291" i="1" s="1"/>
  <c r="J5290" i="1"/>
  <c r="P5290" i="1"/>
  <c r="Q5290" i="1" s="1"/>
  <c r="R5290" i="1" s="1"/>
  <c r="J5289" i="1" l="1"/>
  <c r="P5289" i="1"/>
  <c r="Q5289" i="1" l="1"/>
  <c r="R5289" i="1" s="1"/>
  <c r="J5288" i="1"/>
  <c r="P5288" i="1"/>
  <c r="Q5288" i="1" s="1"/>
  <c r="R5288" i="1" s="1"/>
  <c r="J5287" i="1" l="1"/>
  <c r="P5287" i="1"/>
  <c r="Q5287" i="1" l="1"/>
  <c r="R5287" i="1" s="1"/>
  <c r="J5286" i="1"/>
  <c r="P5286" i="1"/>
  <c r="Q5286" i="1" s="1"/>
  <c r="R5286" i="1" s="1"/>
  <c r="J5285" i="1" l="1"/>
  <c r="P5285" i="1"/>
  <c r="Q5285" i="1" l="1"/>
  <c r="R5285" i="1" s="1"/>
  <c r="J5284" i="1"/>
  <c r="P5284" i="1"/>
  <c r="Q5284" i="1" l="1"/>
  <c r="R5284" i="1" s="1"/>
  <c r="J5283" i="1"/>
  <c r="P5283" i="1"/>
  <c r="Q5283" i="1" l="1"/>
  <c r="R5283" i="1" s="1"/>
  <c r="J5282" i="1"/>
  <c r="P5282" i="1"/>
  <c r="Q5282" i="1" l="1"/>
  <c r="R5282" i="1" s="1"/>
  <c r="J5281" i="1"/>
  <c r="P5281" i="1"/>
  <c r="Q5281" i="1" l="1"/>
  <c r="R5281" i="1" s="1"/>
  <c r="J5280" i="1"/>
  <c r="P5280" i="1"/>
  <c r="Q5280" i="1" s="1"/>
  <c r="R5280" i="1" s="1"/>
  <c r="J5279" i="1" l="1"/>
  <c r="P5279" i="1"/>
  <c r="Q5279" i="1" l="1"/>
  <c r="R5279" i="1" s="1"/>
  <c r="J5278" i="1"/>
  <c r="P5278" i="1"/>
  <c r="Q5278" i="1" s="1"/>
  <c r="R5278" i="1" s="1"/>
  <c r="J5277" i="1" l="1"/>
  <c r="P5277" i="1"/>
  <c r="Q5277" i="1" s="1"/>
  <c r="R5277" i="1" s="1"/>
  <c r="J5276" i="1" l="1"/>
  <c r="P5276" i="1"/>
  <c r="Q5276" i="1" l="1"/>
  <c r="R5276" i="1" s="1"/>
  <c r="J5275" i="1"/>
  <c r="P5275" i="1"/>
  <c r="Q5275" i="1" l="1"/>
  <c r="R5275" i="1" s="1"/>
  <c r="J5274" i="1"/>
  <c r="P5274" i="1"/>
  <c r="J5273" i="1" l="1"/>
  <c r="P5273" i="1"/>
  <c r="Q5273" i="1" s="1"/>
  <c r="R5273" i="1" s="1"/>
  <c r="Q5274" i="1"/>
  <c r="R5274" i="1" s="1"/>
  <c r="J5272" i="1" l="1"/>
  <c r="P5272" i="1"/>
  <c r="Q5272" i="1" l="1"/>
  <c r="R5272" i="1" s="1"/>
  <c r="J5271" i="1"/>
  <c r="P5271" i="1"/>
  <c r="Q5271" i="1" s="1"/>
  <c r="R5271" i="1" s="1"/>
  <c r="J5270" i="1" l="1"/>
  <c r="P5270" i="1"/>
  <c r="Q5270" i="1" s="1"/>
  <c r="R5270" i="1" s="1"/>
  <c r="J5269" i="1" l="1"/>
  <c r="P5269" i="1"/>
  <c r="Q5269" i="1" s="1"/>
  <c r="R5269" i="1" s="1"/>
  <c r="J5268" i="1" l="1"/>
  <c r="P5268" i="1"/>
  <c r="Q5268" i="1" l="1"/>
  <c r="R5268" i="1" s="1"/>
  <c r="J5267" i="1"/>
  <c r="P5267" i="1"/>
  <c r="Q5267" i="1" l="1"/>
  <c r="R5267" i="1" s="1"/>
  <c r="J5266" i="1"/>
  <c r="P5266" i="1"/>
  <c r="Q5266" i="1" s="1"/>
  <c r="R5266" i="1" s="1"/>
  <c r="J5265" i="1" l="1"/>
  <c r="P5265" i="1"/>
  <c r="Q5265" i="1" s="1"/>
  <c r="R5265" i="1" s="1"/>
  <c r="J5264" i="1" l="1"/>
  <c r="P5264" i="1"/>
  <c r="Q5264" i="1" l="1"/>
  <c r="R5264" i="1" s="1"/>
  <c r="J5263" i="1"/>
  <c r="P5263" i="1"/>
  <c r="Q5263" i="1" s="1"/>
  <c r="R5263" i="1" s="1"/>
  <c r="J5262" i="1" l="1"/>
  <c r="P5262" i="1"/>
  <c r="Q5262" i="1" s="1"/>
  <c r="R5262" i="1" s="1"/>
  <c r="J5261" i="1" l="1"/>
  <c r="P5261" i="1"/>
  <c r="Q5261" i="1" s="1"/>
  <c r="R5261" i="1" s="1"/>
  <c r="J5260" i="1" l="1"/>
  <c r="P5260" i="1"/>
  <c r="Q5260" i="1" l="1"/>
  <c r="R5260" i="1" s="1"/>
  <c r="J5259" i="1"/>
  <c r="P5259" i="1"/>
  <c r="Q5259" i="1" l="1"/>
  <c r="R5259" i="1" s="1"/>
  <c r="J5258" i="1"/>
  <c r="P5258" i="1"/>
  <c r="Q5258" i="1" s="1"/>
  <c r="R5258" i="1" s="1"/>
  <c r="J5257" i="1" l="1"/>
  <c r="P5257" i="1"/>
  <c r="Q5257" i="1" l="1"/>
  <c r="R5257" i="1" s="1"/>
  <c r="J5256" i="1"/>
  <c r="P5256" i="1"/>
  <c r="J5255" i="1" l="1"/>
  <c r="P5255" i="1"/>
  <c r="Q5256" i="1"/>
  <c r="R5256" i="1" s="1"/>
  <c r="Q5255" i="1" l="1"/>
  <c r="R5255" i="1" s="1"/>
  <c r="J5254" i="1"/>
  <c r="P5254" i="1"/>
  <c r="Q5254" i="1" s="1"/>
  <c r="R5254" i="1" s="1"/>
  <c r="J5253" i="1" l="1"/>
  <c r="P5253" i="1"/>
  <c r="Q5253" i="1" s="1"/>
  <c r="R5253" i="1" s="1"/>
  <c r="J5252" i="1" l="1"/>
  <c r="P5252" i="1"/>
  <c r="Q5252" i="1" l="1"/>
  <c r="R5252" i="1" s="1"/>
  <c r="J5251" i="1"/>
  <c r="P5251" i="1"/>
  <c r="Q5251" i="1" l="1"/>
  <c r="R5251" i="1" s="1"/>
  <c r="J5250" i="1"/>
  <c r="P5250" i="1"/>
  <c r="J5249" i="1" l="1"/>
  <c r="P5249" i="1"/>
  <c r="Q5250" i="1"/>
  <c r="R5250" i="1" s="1"/>
  <c r="Q5249" i="1" l="1"/>
  <c r="R5249" i="1" s="1"/>
  <c r="J5248" i="1"/>
  <c r="P5248" i="1"/>
  <c r="Q5248" i="1" l="1"/>
  <c r="R5248" i="1" s="1"/>
  <c r="J5247" i="1"/>
  <c r="P5247" i="1"/>
  <c r="Q5247" i="1" l="1"/>
  <c r="R5247" i="1" s="1"/>
  <c r="J5246" i="1"/>
  <c r="P5246" i="1"/>
  <c r="J5245" i="1" l="1"/>
  <c r="P5245" i="1"/>
  <c r="Q5245" i="1" s="1"/>
  <c r="R5245" i="1" s="1"/>
  <c r="Q5246" i="1"/>
  <c r="R5246" i="1" s="1"/>
  <c r="J5244" i="1" l="1"/>
  <c r="P5244" i="1"/>
  <c r="Q5244" i="1" l="1"/>
  <c r="R5244" i="1" s="1"/>
  <c r="J5243" i="1"/>
  <c r="P5243" i="1"/>
  <c r="Q5243" i="1" l="1"/>
  <c r="R5243" i="1" s="1"/>
  <c r="J5242" i="1"/>
  <c r="P5242" i="1"/>
  <c r="Q5242" i="1" s="1"/>
  <c r="R5242" i="1" s="1"/>
  <c r="J5241" i="1" l="1"/>
  <c r="P5241" i="1"/>
  <c r="Q5241" i="1" s="1"/>
  <c r="R5241" i="1" s="1"/>
  <c r="J5240" i="1" l="1"/>
  <c r="P5240" i="1"/>
  <c r="Q5240" i="1" l="1"/>
  <c r="R5240" i="1" s="1"/>
  <c r="J5239" i="1"/>
  <c r="P5239" i="1"/>
  <c r="Q5239" i="1" l="1"/>
  <c r="R5239" i="1" s="1"/>
  <c r="J5238" i="1"/>
  <c r="P5238" i="1"/>
  <c r="J5237" i="1" l="1"/>
  <c r="P5237" i="1"/>
  <c r="Q5237" i="1" s="1"/>
  <c r="R5237" i="1" s="1"/>
  <c r="Q5238" i="1"/>
  <c r="R5238" i="1" s="1"/>
  <c r="J5236" i="1" l="1"/>
  <c r="P5236" i="1"/>
  <c r="Q5236" i="1" l="1"/>
  <c r="R5236" i="1" s="1"/>
  <c r="J5235" i="1"/>
  <c r="P5235" i="1"/>
  <c r="J5234" i="1" l="1"/>
  <c r="P5234" i="1"/>
  <c r="Q5234" i="1" s="1"/>
  <c r="R5234" i="1" s="1"/>
  <c r="Q5235" i="1"/>
  <c r="R5235" i="1" s="1"/>
  <c r="J5233" i="1" l="1"/>
  <c r="P5233" i="1"/>
  <c r="Q5233" i="1" s="1"/>
  <c r="R5233" i="1" s="1"/>
  <c r="J5232" i="1" l="1"/>
  <c r="P5232" i="1"/>
  <c r="Q5232" i="1" l="1"/>
  <c r="R5232" i="1" s="1"/>
  <c r="J5231" i="1"/>
  <c r="P5231" i="1"/>
  <c r="Q5231" i="1" l="1"/>
  <c r="R5231" i="1" s="1"/>
  <c r="J5230" i="1"/>
  <c r="P5230" i="1"/>
  <c r="Q5230" i="1" s="1"/>
  <c r="R5230" i="1" s="1"/>
  <c r="J5229" i="1" l="1"/>
  <c r="P5229" i="1"/>
  <c r="Q5229" i="1" s="1"/>
  <c r="R5229" i="1" s="1"/>
  <c r="J5228" i="1" l="1"/>
  <c r="P5228" i="1"/>
  <c r="Q5228" i="1" l="1"/>
  <c r="R5228" i="1" s="1"/>
  <c r="J5227" i="1"/>
  <c r="P5227" i="1"/>
  <c r="Q5227" i="1" l="1"/>
  <c r="R5227" i="1" s="1"/>
  <c r="J5226" i="1"/>
  <c r="P5226" i="1"/>
  <c r="Q5226" i="1" s="1"/>
  <c r="R5226" i="1" s="1"/>
  <c r="J5225" i="1" l="1"/>
  <c r="P5225" i="1"/>
  <c r="Q5225" i="1" s="1"/>
  <c r="R5225" i="1" s="1"/>
  <c r="J5224" i="1" l="1"/>
  <c r="P5224" i="1"/>
  <c r="Q5224" i="1" l="1"/>
  <c r="R5224" i="1" s="1"/>
  <c r="J5223" i="1"/>
  <c r="P5223" i="1"/>
  <c r="Q5223" i="1" l="1"/>
  <c r="R5223" i="1" s="1"/>
  <c r="J5222" i="1"/>
  <c r="P5222" i="1"/>
  <c r="J5221" i="1" l="1"/>
  <c r="P5221" i="1"/>
  <c r="Q5222" i="1"/>
  <c r="R5222" i="1" s="1"/>
  <c r="Q5221" i="1" l="1"/>
  <c r="R5221" i="1" s="1"/>
  <c r="J5220" i="1"/>
  <c r="P5220" i="1"/>
  <c r="Q5220" i="1" l="1"/>
  <c r="R5220" i="1" s="1"/>
  <c r="J5219" i="1"/>
  <c r="P5219" i="1"/>
  <c r="J5218" i="1" l="1"/>
  <c r="P5218" i="1"/>
  <c r="Q5219" i="1"/>
  <c r="R5219" i="1" s="1"/>
  <c r="Q5218" i="1" l="1"/>
  <c r="R5218" i="1" s="1"/>
  <c r="J5217" i="1"/>
  <c r="P5217" i="1"/>
  <c r="Q5217" i="1" s="1"/>
  <c r="R5217" i="1" s="1"/>
  <c r="J5216" i="1" l="1"/>
  <c r="P5216" i="1"/>
  <c r="Q5216" i="1" l="1"/>
  <c r="R5216" i="1" s="1"/>
  <c r="J5215" i="1"/>
  <c r="P5215" i="1"/>
  <c r="J5214" i="1" l="1"/>
  <c r="P5214" i="1"/>
  <c r="Q5215" i="1"/>
  <c r="R5215" i="1" s="1"/>
  <c r="Q5214" i="1" l="1"/>
  <c r="R5214" i="1" s="1"/>
  <c r="J5213" i="1"/>
  <c r="P5213" i="1"/>
  <c r="Q5213" i="1" l="1"/>
  <c r="R5213" i="1" s="1"/>
  <c r="J5212" i="1"/>
  <c r="P5212" i="1"/>
  <c r="Q5212" i="1" l="1"/>
  <c r="R5212" i="1" s="1"/>
  <c r="J5211" i="1"/>
  <c r="P5211" i="1"/>
  <c r="Q5211" i="1" l="1"/>
  <c r="R5211" i="1" s="1"/>
  <c r="J5210" i="1"/>
  <c r="P5210" i="1"/>
  <c r="Q5210" i="1" l="1"/>
  <c r="R5210" i="1" s="1"/>
  <c r="J5209" i="1"/>
  <c r="P5209" i="1"/>
  <c r="Q5209" i="1" l="1"/>
  <c r="R5209" i="1" s="1"/>
  <c r="J5208" i="1"/>
  <c r="P5208" i="1"/>
  <c r="Q5208" i="1" l="1"/>
  <c r="R5208" i="1" s="1"/>
  <c r="J5207" i="1"/>
  <c r="P5207" i="1"/>
  <c r="Q5207" i="1" s="1"/>
  <c r="R5207" i="1" s="1"/>
  <c r="J5206" i="1" l="1"/>
  <c r="P5206" i="1"/>
  <c r="Q5206" i="1" s="1"/>
  <c r="R5206" i="1" s="1"/>
  <c r="J5205" i="1" l="1"/>
  <c r="P5205" i="1"/>
  <c r="Q5205" i="1" l="1"/>
  <c r="R5205" i="1" s="1"/>
  <c r="J5204" i="1"/>
  <c r="P5204" i="1"/>
  <c r="Q5204" i="1" s="1"/>
  <c r="R5204" i="1" s="1"/>
  <c r="J5203" i="1" l="1"/>
  <c r="P5203" i="1"/>
  <c r="Q5203" i="1" s="1"/>
  <c r="R5203" i="1" s="1"/>
  <c r="J5202" i="1" l="1"/>
  <c r="P5202" i="1"/>
  <c r="Q5202" i="1" s="1"/>
  <c r="R5202" i="1" s="1"/>
  <c r="J5201" i="1" l="1"/>
  <c r="P5201" i="1"/>
  <c r="Q5201" i="1" l="1"/>
  <c r="R5201" i="1" s="1"/>
  <c r="J5200" i="1"/>
  <c r="P5200" i="1"/>
  <c r="Q5200" i="1" l="1"/>
  <c r="R5200" i="1" s="1"/>
  <c r="J5199" i="1"/>
  <c r="P5199" i="1"/>
  <c r="Q5199" i="1" l="1"/>
  <c r="R5199" i="1" s="1"/>
  <c r="J5198" i="1"/>
  <c r="P5198" i="1"/>
  <c r="J5197" i="1" l="1"/>
  <c r="P5197" i="1"/>
  <c r="Q5198" i="1"/>
  <c r="R5198" i="1" s="1"/>
  <c r="Q5197" i="1" l="1"/>
  <c r="R5197" i="1" s="1"/>
  <c r="J5196" i="1"/>
  <c r="P5196" i="1"/>
  <c r="Q5196" i="1" s="1"/>
  <c r="R5196" i="1" s="1"/>
  <c r="J5195" i="1" l="1"/>
  <c r="P5195" i="1"/>
  <c r="Q5195" i="1" s="1"/>
  <c r="R5195" i="1" s="1"/>
  <c r="J5194" i="1" l="1"/>
  <c r="P5194" i="1"/>
  <c r="Q5194" i="1" l="1"/>
  <c r="R5194" i="1" s="1"/>
  <c r="J5193" i="1"/>
  <c r="P5193" i="1"/>
  <c r="J5192" i="1" l="1"/>
  <c r="P5192" i="1"/>
  <c r="Q5193" i="1"/>
  <c r="R5193" i="1" s="1"/>
  <c r="Q5192" i="1" l="1"/>
  <c r="R5192" i="1" s="1"/>
  <c r="J5191" i="1"/>
  <c r="P5191" i="1"/>
  <c r="J5190" i="1" l="1"/>
  <c r="P5190" i="1"/>
  <c r="Q5190" i="1" s="1"/>
  <c r="R5190" i="1" s="1"/>
  <c r="Q5191" i="1"/>
  <c r="R5191" i="1" s="1"/>
  <c r="J5189" i="1" l="1"/>
  <c r="P5189" i="1"/>
  <c r="Q5189" i="1" s="1"/>
  <c r="R5189" i="1" s="1"/>
  <c r="J5188" i="1" l="1"/>
  <c r="P5188" i="1"/>
  <c r="Q5188" i="1" l="1"/>
  <c r="R5188" i="1" s="1"/>
  <c r="J5187" i="1"/>
  <c r="P5187" i="1"/>
  <c r="Q5187" i="1" s="1"/>
  <c r="R5187" i="1" s="1"/>
  <c r="J5186" i="1" l="1"/>
  <c r="P5186" i="1"/>
  <c r="Q5186" i="1" l="1"/>
  <c r="R5186" i="1" s="1"/>
  <c r="J5185" i="1"/>
  <c r="P5185" i="1"/>
  <c r="Q5185" i="1" s="1"/>
  <c r="R5185" i="1" s="1"/>
  <c r="J5184" i="1" l="1"/>
  <c r="P5184" i="1"/>
  <c r="Q5184" i="1" l="1"/>
  <c r="R5184" i="1" s="1"/>
  <c r="J5183" i="1"/>
  <c r="P5183" i="1"/>
  <c r="J5182" i="1" l="1"/>
  <c r="P5182" i="1"/>
  <c r="Q5182" i="1" s="1"/>
  <c r="R5182" i="1" s="1"/>
  <c r="Q5183" i="1"/>
  <c r="R5183" i="1" s="1"/>
  <c r="J5181" i="1" l="1"/>
  <c r="P5181" i="1"/>
  <c r="Q5181" i="1" l="1"/>
  <c r="R5181" i="1" s="1"/>
  <c r="J5180" i="1"/>
  <c r="P5180" i="1"/>
  <c r="J5179" i="1" l="1"/>
  <c r="P5179" i="1"/>
  <c r="Q5179" i="1" s="1"/>
  <c r="R5179" i="1" s="1"/>
  <c r="Q5180" i="1"/>
  <c r="R5180" i="1" s="1"/>
  <c r="J5178" i="1" l="1"/>
  <c r="P5178" i="1"/>
  <c r="Q5178" i="1" s="1"/>
  <c r="R5178" i="1" s="1"/>
  <c r="J5177" i="1" l="1"/>
  <c r="P5177" i="1"/>
  <c r="Q5177" i="1" l="1"/>
  <c r="R5177" i="1" s="1"/>
  <c r="J5176" i="1"/>
  <c r="P5176" i="1"/>
  <c r="J5175" i="1" l="1"/>
  <c r="P5175" i="1"/>
  <c r="Q5175" i="1" s="1"/>
  <c r="R5175" i="1" s="1"/>
  <c r="Q5176" i="1"/>
  <c r="R5176" i="1" s="1"/>
  <c r="J5174" i="1" l="1"/>
  <c r="P5174" i="1"/>
  <c r="Q5174" i="1" l="1"/>
  <c r="R5174" i="1" s="1"/>
  <c r="J5173" i="1"/>
  <c r="P5173" i="1"/>
  <c r="Q5173" i="1" l="1"/>
  <c r="R5173" i="1" s="1"/>
  <c r="J5172" i="1"/>
  <c r="P5172" i="1"/>
  <c r="Q5172" i="1" l="1"/>
  <c r="R5172" i="1" s="1"/>
  <c r="J5171" i="1"/>
  <c r="P5171" i="1"/>
  <c r="Q5171" i="1" l="1"/>
  <c r="R5171" i="1" s="1"/>
  <c r="J5170" i="1"/>
  <c r="P5170" i="1"/>
  <c r="J5169" i="1" l="1"/>
  <c r="P5169" i="1"/>
  <c r="Q5170" i="1"/>
  <c r="R5170" i="1" s="1"/>
  <c r="Q5169" i="1" l="1"/>
  <c r="R5169" i="1" s="1"/>
  <c r="J5168" i="1"/>
  <c r="P5168" i="1"/>
  <c r="Q5168" i="1" l="1"/>
  <c r="R5168" i="1" s="1"/>
  <c r="J5167" i="1"/>
  <c r="P5167" i="1"/>
  <c r="Q5167" i="1" l="1"/>
  <c r="R5167" i="1" s="1"/>
  <c r="J5166" i="1"/>
  <c r="P5166" i="1"/>
  <c r="Q5166" i="1" l="1"/>
  <c r="R5166" i="1" s="1"/>
  <c r="J5165" i="1"/>
  <c r="P5165" i="1"/>
  <c r="Q5165" i="1" l="1"/>
  <c r="R5165" i="1" s="1"/>
  <c r="J5164" i="1"/>
  <c r="P5164" i="1"/>
  <c r="Q5164" i="1" s="1"/>
  <c r="R5164" i="1" s="1"/>
  <c r="J5163" i="1" l="1"/>
  <c r="P5163" i="1"/>
  <c r="Q5163" i="1" l="1"/>
  <c r="R5163" i="1" s="1"/>
  <c r="J5162" i="1"/>
  <c r="P5162" i="1"/>
  <c r="Q5162" i="1" s="1"/>
  <c r="R5162" i="1" s="1"/>
  <c r="J5161" i="1" l="1"/>
  <c r="P5161" i="1"/>
  <c r="Q5161" i="1" s="1"/>
  <c r="R5161" i="1" s="1"/>
  <c r="J5160" i="1" l="1"/>
  <c r="P5160" i="1"/>
  <c r="Q5160" i="1" l="1"/>
  <c r="R5160" i="1" s="1"/>
  <c r="J5159" i="1"/>
  <c r="P5159" i="1"/>
  <c r="Q5159" i="1" l="1"/>
  <c r="R5159" i="1" s="1"/>
  <c r="J5158" i="1"/>
  <c r="P5158" i="1"/>
  <c r="Q5158" i="1" l="1"/>
  <c r="R5158" i="1" s="1"/>
  <c r="J5157" i="1"/>
  <c r="P5157" i="1"/>
  <c r="J5156" i="1" l="1"/>
  <c r="P5156" i="1"/>
  <c r="Q5157" i="1"/>
  <c r="R5157" i="1" s="1"/>
  <c r="Q5156" i="1" l="1"/>
  <c r="R5156" i="1" s="1"/>
  <c r="J5155" i="1"/>
  <c r="P5155" i="1"/>
  <c r="Q5155" i="1" l="1"/>
  <c r="R5155" i="1" s="1"/>
  <c r="J5154" i="1"/>
  <c r="P5154" i="1"/>
  <c r="Q5154" i="1" s="1"/>
  <c r="R5154" i="1" s="1"/>
  <c r="J5153" i="1" l="1"/>
  <c r="P5153" i="1"/>
  <c r="Q5153" i="1" l="1"/>
  <c r="R5153" i="1" s="1"/>
  <c r="J5152" i="1"/>
  <c r="P5152" i="1"/>
  <c r="Q5152" i="1" l="1"/>
  <c r="R5152" i="1" s="1"/>
  <c r="J5151" i="1"/>
  <c r="P5151" i="1"/>
  <c r="Q5151" i="1" s="1"/>
  <c r="R5151" i="1" s="1"/>
  <c r="J5150" i="1" l="1"/>
  <c r="P5150" i="1"/>
  <c r="Q5150" i="1" s="1"/>
  <c r="R5150" i="1" s="1"/>
  <c r="J5149" i="1" l="1"/>
  <c r="P5149" i="1"/>
  <c r="Q5149" i="1" l="1"/>
  <c r="R5149" i="1" s="1"/>
  <c r="J5148" i="1"/>
  <c r="P5148" i="1"/>
  <c r="Q5148" i="1" l="1"/>
  <c r="R5148" i="1" s="1"/>
  <c r="J5147" i="1"/>
  <c r="P5147" i="1"/>
  <c r="Q5147" i="1" l="1"/>
  <c r="R5147" i="1" s="1"/>
  <c r="J5146" i="1"/>
  <c r="P5146" i="1"/>
  <c r="J5145" i="1" l="1"/>
  <c r="P5145" i="1"/>
  <c r="Q5146" i="1"/>
  <c r="R5146" i="1" s="1"/>
  <c r="Q5145" i="1" l="1"/>
  <c r="R5145" i="1" s="1"/>
  <c r="J5144" i="1"/>
  <c r="P5144" i="1"/>
  <c r="Q5144" i="1" l="1"/>
  <c r="R5144" i="1" s="1"/>
  <c r="J5143" i="1"/>
  <c r="P5143" i="1"/>
  <c r="Q5143" i="1" l="1"/>
  <c r="R5143" i="1" s="1"/>
  <c r="J5142" i="1"/>
  <c r="P5142" i="1"/>
  <c r="J5141" i="1" l="1"/>
  <c r="P5141" i="1"/>
  <c r="Q5142" i="1"/>
  <c r="R5142" i="1" s="1"/>
  <c r="Q5141" i="1" l="1"/>
  <c r="R5141" i="1" s="1"/>
  <c r="J5140" i="1"/>
  <c r="P5140" i="1"/>
  <c r="Q5140" i="1" s="1"/>
  <c r="R5140" i="1" s="1"/>
  <c r="J5139" i="1" l="1"/>
  <c r="P5139" i="1"/>
  <c r="Q5139" i="1" s="1"/>
  <c r="R5139" i="1" s="1"/>
  <c r="J5138" i="1" l="1"/>
  <c r="P5138" i="1"/>
  <c r="Q5138" i="1" l="1"/>
  <c r="R5138" i="1" s="1"/>
  <c r="J5137" i="1"/>
  <c r="P5137" i="1"/>
  <c r="Q5137" i="1" s="1"/>
  <c r="R5137" i="1" s="1"/>
  <c r="J5136" i="1" l="1"/>
  <c r="P5136" i="1"/>
  <c r="Q5136" i="1" l="1"/>
  <c r="R5136" i="1" s="1"/>
  <c r="J5135" i="1"/>
  <c r="P5135" i="1"/>
  <c r="Q5135" i="1" l="1"/>
  <c r="R5135" i="1" s="1"/>
  <c r="J5134" i="1"/>
  <c r="P5134" i="1"/>
  <c r="Q5134" i="1" l="1"/>
  <c r="R5134" i="1" s="1"/>
  <c r="J5133" i="1"/>
  <c r="P5133" i="1"/>
  <c r="Q5133" i="1" s="1"/>
  <c r="R5133" i="1" s="1"/>
  <c r="J5132" i="1" l="1"/>
  <c r="P5132" i="1"/>
  <c r="Q5132" i="1" l="1"/>
  <c r="R5132" i="1" s="1"/>
  <c r="J5131" i="1"/>
  <c r="P5131" i="1"/>
  <c r="Q5131" i="1" l="1"/>
  <c r="R5131" i="1" s="1"/>
  <c r="J5130" i="1"/>
  <c r="P5130" i="1"/>
  <c r="Q5130" i="1" s="1"/>
  <c r="R5130" i="1" s="1"/>
  <c r="J5129" i="1" l="1"/>
  <c r="P5129" i="1"/>
  <c r="Q5129" i="1" s="1"/>
  <c r="R5129" i="1" s="1"/>
  <c r="J5128" i="1" l="1"/>
  <c r="P5128" i="1"/>
  <c r="Q5128" i="1" l="1"/>
  <c r="R5128" i="1" s="1"/>
  <c r="J5127" i="1"/>
  <c r="P5127" i="1"/>
  <c r="Q5127" i="1" l="1"/>
  <c r="R5127" i="1" s="1"/>
  <c r="J5126" i="1"/>
  <c r="P5126" i="1"/>
  <c r="Q5126" i="1" s="1"/>
  <c r="R5126" i="1" s="1"/>
  <c r="J5125" i="1" l="1"/>
  <c r="P5125" i="1"/>
  <c r="Q5125" i="1" s="1"/>
  <c r="R5125" i="1" s="1"/>
  <c r="J5124" i="1" l="1"/>
  <c r="P5124" i="1"/>
  <c r="Q5124" i="1" l="1"/>
  <c r="R5124" i="1" s="1"/>
  <c r="J5123" i="1"/>
  <c r="P5123" i="1"/>
  <c r="Q5123" i="1" l="1"/>
  <c r="R5123" i="1" s="1"/>
  <c r="J5122" i="1"/>
  <c r="P5122" i="1"/>
  <c r="Q5122" i="1" l="1"/>
  <c r="R5122" i="1" s="1"/>
  <c r="J5121" i="1"/>
  <c r="P5121" i="1"/>
  <c r="Q5121" i="1" l="1"/>
  <c r="R5121" i="1" s="1"/>
  <c r="J5120" i="1"/>
  <c r="P5120" i="1"/>
  <c r="Q5120" i="1" l="1"/>
  <c r="R5120" i="1" s="1"/>
  <c r="J5119" i="1"/>
  <c r="P5119" i="1"/>
  <c r="Q5119" i="1" l="1"/>
  <c r="R5119" i="1" s="1"/>
  <c r="J5118" i="1"/>
  <c r="P5118" i="1"/>
  <c r="J5117" i="1" l="1"/>
  <c r="P5117" i="1"/>
  <c r="Q5118" i="1"/>
  <c r="R5118" i="1" s="1"/>
  <c r="Q5117" i="1" l="1"/>
  <c r="R5117" i="1" s="1"/>
  <c r="J5116" i="1"/>
  <c r="P5116" i="1"/>
  <c r="Q5116" i="1" s="1"/>
  <c r="R5116" i="1" s="1"/>
  <c r="J5115" i="1" l="1"/>
  <c r="P5115" i="1"/>
  <c r="Q5115" i="1" l="1"/>
  <c r="R5115" i="1" s="1"/>
  <c r="J5114" i="1"/>
  <c r="P5114" i="1"/>
  <c r="Q5114" i="1" l="1"/>
  <c r="R5114" i="1" s="1"/>
  <c r="J5113" i="1"/>
  <c r="P5113" i="1"/>
  <c r="Q5113" i="1" l="1"/>
  <c r="R5113" i="1" s="1"/>
  <c r="J5112" i="1"/>
  <c r="P5112" i="1"/>
  <c r="J5111" i="1" l="1"/>
  <c r="P5111" i="1"/>
  <c r="Q5112" i="1"/>
  <c r="R5112" i="1" s="1"/>
  <c r="Q5111" i="1" l="1"/>
  <c r="R5111" i="1" s="1"/>
  <c r="J5110" i="1"/>
  <c r="P5110" i="1"/>
  <c r="Q5110" i="1" l="1"/>
  <c r="R5110" i="1" s="1"/>
  <c r="J5109" i="1"/>
  <c r="P5109" i="1"/>
  <c r="Q5109" i="1" s="1"/>
  <c r="R5109" i="1" s="1"/>
  <c r="J5108" i="1" l="1"/>
  <c r="P5108" i="1"/>
  <c r="Q5108" i="1" l="1"/>
  <c r="R5108" i="1" s="1"/>
  <c r="J5107" i="1"/>
  <c r="P5107" i="1"/>
  <c r="J5106" i="1" l="1"/>
  <c r="P5106" i="1"/>
  <c r="Q5106" i="1" s="1"/>
  <c r="R5106" i="1" s="1"/>
  <c r="Q5107" i="1"/>
  <c r="R5107" i="1" s="1"/>
  <c r="J5105" i="1" l="1"/>
  <c r="P5105" i="1"/>
  <c r="Q5105" i="1" l="1"/>
  <c r="R5105" i="1" s="1"/>
  <c r="J5104" i="1"/>
  <c r="P5104" i="1"/>
  <c r="Q5104" i="1" l="1"/>
  <c r="R5104" i="1" s="1"/>
  <c r="J5103" i="1"/>
  <c r="P5103" i="1"/>
  <c r="Q5103" i="1" s="1"/>
  <c r="R5103" i="1" s="1"/>
  <c r="J5102" i="1" l="1"/>
  <c r="P5102" i="1"/>
  <c r="Q5102" i="1" l="1"/>
  <c r="R5102" i="1" s="1"/>
  <c r="J5101" i="1"/>
  <c r="P5101" i="1"/>
  <c r="Q5101" i="1" s="1"/>
  <c r="R5101" i="1" s="1"/>
  <c r="J5100" i="1" l="1"/>
  <c r="P5100" i="1"/>
  <c r="Q5100" i="1" s="1"/>
  <c r="R5100" i="1" s="1"/>
  <c r="J5099" i="1" l="1"/>
  <c r="P5099" i="1"/>
  <c r="Q5099" i="1" l="1"/>
  <c r="R5099" i="1" s="1"/>
  <c r="J5098" i="1"/>
  <c r="P5098" i="1"/>
  <c r="Q5098" i="1" s="1"/>
  <c r="R5098" i="1" s="1"/>
  <c r="J5097" i="1" l="1"/>
  <c r="P5097" i="1"/>
  <c r="Q5097" i="1" l="1"/>
  <c r="R5097" i="1" s="1"/>
  <c r="J5096" i="1"/>
  <c r="P5096" i="1"/>
  <c r="Q5096" i="1" l="1"/>
  <c r="R5096" i="1" s="1"/>
  <c r="J5095" i="1"/>
  <c r="P5095" i="1"/>
  <c r="Q5095" i="1" l="1"/>
  <c r="R5095" i="1" s="1"/>
  <c r="J5094" i="1"/>
  <c r="P5094" i="1"/>
  <c r="Q5094" i="1" s="1"/>
  <c r="R5094" i="1" s="1"/>
  <c r="J5093" i="1" l="1"/>
  <c r="P5093" i="1"/>
  <c r="Q5093" i="1" l="1"/>
  <c r="R5093" i="1" s="1"/>
  <c r="J5092" i="1"/>
  <c r="P5092" i="1"/>
  <c r="J5091" i="1" l="1"/>
  <c r="P5091" i="1"/>
  <c r="Q5092" i="1"/>
  <c r="R5092" i="1" s="1"/>
  <c r="Q5091" i="1" l="1"/>
  <c r="R5091" i="1" s="1"/>
  <c r="J5090" i="1"/>
  <c r="P5090" i="1"/>
  <c r="Q5090" i="1" s="1"/>
  <c r="R5090" i="1" s="1"/>
  <c r="J5089" i="1" l="1"/>
  <c r="P5089" i="1"/>
  <c r="Q5089" i="1" l="1"/>
  <c r="R5089" i="1" s="1"/>
  <c r="J5088" i="1"/>
  <c r="P5088" i="1"/>
  <c r="Q5088" i="1" l="1"/>
  <c r="R5088" i="1" s="1"/>
  <c r="J5087" i="1"/>
  <c r="P5087" i="1"/>
  <c r="Q5087" i="1" l="1"/>
  <c r="R5087" i="1" s="1"/>
  <c r="J5086" i="1"/>
  <c r="P5086" i="1"/>
  <c r="Q5086" i="1" s="1"/>
  <c r="R5086" i="1" s="1"/>
  <c r="J5085" i="1" l="1"/>
  <c r="P5085" i="1"/>
  <c r="Q5085" i="1" l="1"/>
  <c r="R5085" i="1" s="1"/>
  <c r="J5084" i="1"/>
  <c r="P5084" i="1"/>
  <c r="Q5084" i="1" l="1"/>
  <c r="R5084" i="1" s="1"/>
  <c r="J5083" i="1"/>
  <c r="P5083" i="1"/>
  <c r="Q5083" i="1" l="1"/>
  <c r="R5083" i="1" s="1"/>
  <c r="J5082" i="1"/>
  <c r="P5082" i="1"/>
  <c r="Q5082" i="1" l="1"/>
  <c r="R5082" i="1" s="1"/>
  <c r="J5081" i="1"/>
  <c r="P5081" i="1"/>
  <c r="Q5081" i="1" s="1"/>
  <c r="R5081" i="1" s="1"/>
  <c r="J5080" i="1" l="1"/>
  <c r="P5080" i="1"/>
  <c r="Q5080" i="1" l="1"/>
  <c r="R5080" i="1" s="1"/>
  <c r="J5079" i="1"/>
  <c r="P5079" i="1"/>
  <c r="Q5079" i="1" s="1"/>
  <c r="R5079" i="1" s="1"/>
  <c r="J5078" i="1" l="1"/>
  <c r="P5078" i="1"/>
  <c r="Q5078" i="1" l="1"/>
  <c r="R5078" i="1" s="1"/>
  <c r="J5077" i="1"/>
  <c r="P5077" i="1"/>
  <c r="Q5077" i="1" l="1"/>
  <c r="R5077" i="1" s="1"/>
  <c r="J5076" i="1"/>
  <c r="P5076" i="1"/>
  <c r="Q5076" i="1" s="1"/>
  <c r="R5076" i="1" s="1"/>
  <c r="J5075" i="1" l="1"/>
  <c r="P5075" i="1"/>
  <c r="Q5075" i="1" l="1"/>
  <c r="R5075" i="1" s="1"/>
  <c r="J5074" i="1"/>
  <c r="P5074" i="1"/>
  <c r="Q5074" i="1" s="1"/>
  <c r="R5074" i="1" s="1"/>
  <c r="J5073" i="1" l="1"/>
  <c r="P5073" i="1"/>
  <c r="Q5073" i="1" s="1"/>
  <c r="R5073" i="1" s="1"/>
  <c r="J5072" i="1" l="1"/>
  <c r="P5072" i="1"/>
  <c r="Q5072" i="1" l="1"/>
  <c r="R5072" i="1" s="1"/>
  <c r="J5071" i="1"/>
  <c r="P5071" i="1"/>
  <c r="Q5071" i="1" l="1"/>
  <c r="R5071" i="1" s="1"/>
  <c r="J5070" i="1"/>
  <c r="P5070" i="1"/>
  <c r="J5069" i="1" l="1"/>
  <c r="P5069" i="1"/>
  <c r="Q5070" i="1"/>
  <c r="R5070" i="1" s="1"/>
  <c r="Q5069" i="1" l="1"/>
  <c r="R5069" i="1" s="1"/>
  <c r="J5068" i="1"/>
  <c r="P5068" i="1"/>
  <c r="Q5068" i="1" s="1"/>
  <c r="R5068" i="1" s="1"/>
  <c r="J5067" i="1" l="1"/>
  <c r="P5067" i="1"/>
  <c r="Q5067" i="1" l="1"/>
  <c r="R5067" i="1" s="1"/>
  <c r="J5066" i="1"/>
  <c r="P5066" i="1"/>
  <c r="J5065" i="1" l="1"/>
  <c r="P5065" i="1"/>
  <c r="Q5065" i="1" s="1"/>
  <c r="R5065" i="1" s="1"/>
  <c r="Q5066" i="1"/>
  <c r="R5066" i="1" s="1"/>
  <c r="J5064" i="1" l="1"/>
  <c r="P5064" i="1"/>
  <c r="Q5064" i="1" l="1"/>
  <c r="R5064" i="1" s="1"/>
  <c r="J5063" i="1"/>
  <c r="P5063" i="1"/>
  <c r="Q5063" i="1" l="1"/>
  <c r="R5063" i="1" s="1"/>
  <c r="J5062" i="1"/>
  <c r="P5062" i="1"/>
  <c r="J5061" i="1" l="1"/>
  <c r="P5061" i="1"/>
  <c r="Q5062" i="1"/>
  <c r="R5062" i="1" s="1"/>
  <c r="Q5061" i="1" l="1"/>
  <c r="R5061" i="1" s="1"/>
  <c r="J5060" i="1"/>
  <c r="P5060" i="1"/>
  <c r="J5059" i="1" l="1"/>
  <c r="P5059" i="1"/>
  <c r="Q5060" i="1"/>
  <c r="R5060" i="1" s="1"/>
  <c r="Q5059" i="1" l="1"/>
  <c r="R5059" i="1" s="1"/>
  <c r="J5058" i="1"/>
  <c r="P5058" i="1"/>
  <c r="Q5058" i="1" s="1"/>
  <c r="R5058" i="1" s="1"/>
  <c r="J5057" i="1" l="1"/>
  <c r="P5057" i="1"/>
  <c r="Q5057" i="1" l="1"/>
  <c r="R5057" i="1" s="1"/>
  <c r="J5056" i="1"/>
  <c r="P5056" i="1"/>
  <c r="Q5056" i="1" l="1"/>
  <c r="R5056" i="1" s="1"/>
  <c r="J5055" i="1"/>
  <c r="P5055" i="1"/>
  <c r="Q5055" i="1" s="1"/>
  <c r="R5055" i="1" s="1"/>
  <c r="J5054" i="1" l="1"/>
  <c r="P5054" i="1"/>
  <c r="Q5054" i="1" s="1"/>
  <c r="R5054" i="1" s="1"/>
  <c r="J5053" i="1" l="1"/>
  <c r="P5053" i="1"/>
  <c r="Q5053" i="1" l="1"/>
  <c r="R5053" i="1" s="1"/>
  <c r="J5052" i="1"/>
  <c r="P5052" i="1"/>
  <c r="Q5052" i="1" l="1"/>
  <c r="R5052" i="1" s="1"/>
  <c r="J5051" i="1"/>
  <c r="P5051" i="1"/>
  <c r="Q5051" i="1" l="1"/>
  <c r="R5051" i="1" s="1"/>
  <c r="J5050" i="1"/>
  <c r="P5050" i="1"/>
  <c r="Q5050" i="1" s="1"/>
  <c r="R5050" i="1" s="1"/>
  <c r="J5049" i="1" l="1"/>
  <c r="P5049" i="1"/>
  <c r="Q5049" i="1" l="1"/>
  <c r="R5049" i="1"/>
  <c r="J5048" i="1"/>
  <c r="P5048" i="1"/>
  <c r="Q5048" i="1" l="1"/>
  <c r="R5048" i="1" s="1"/>
  <c r="J5047" i="1"/>
  <c r="P5047" i="1"/>
  <c r="Q5047" i="1" s="1"/>
  <c r="R5047" i="1" s="1"/>
  <c r="J5046" i="1" l="1"/>
  <c r="P5046" i="1"/>
  <c r="Q5046" i="1" l="1"/>
  <c r="R5046" i="1" s="1"/>
  <c r="J5045" i="1"/>
  <c r="P5045" i="1"/>
  <c r="J5044" i="1" l="1"/>
  <c r="P5044" i="1"/>
  <c r="Q5044" i="1" s="1"/>
  <c r="R5044" i="1" s="1"/>
  <c r="Q5045" i="1"/>
  <c r="R5045" i="1" s="1"/>
  <c r="J5043" i="1" l="1"/>
  <c r="P5043" i="1"/>
  <c r="Q5043" i="1" l="1"/>
  <c r="R5043" i="1" s="1"/>
  <c r="J5042" i="1"/>
  <c r="P5042" i="1"/>
  <c r="Q5042" i="1" s="1"/>
  <c r="R5042" i="1" s="1"/>
  <c r="J5041" i="1" l="1"/>
  <c r="P5041" i="1"/>
  <c r="Q5041" i="1" l="1"/>
  <c r="R5041" i="1" s="1"/>
  <c r="J5040" i="1"/>
  <c r="P5040" i="1"/>
  <c r="J5039" i="1" l="1"/>
  <c r="P5039" i="1"/>
  <c r="Q5040" i="1"/>
  <c r="R5040" i="1" s="1"/>
  <c r="Q5039" i="1" l="1"/>
  <c r="R5039" i="1" s="1"/>
  <c r="J5038" i="1"/>
  <c r="P5038" i="1"/>
  <c r="Q5038" i="1" l="1"/>
  <c r="R5038" i="1" s="1"/>
  <c r="J5037" i="1"/>
  <c r="P5037" i="1"/>
  <c r="Q5037" i="1" l="1"/>
  <c r="R5037" i="1" s="1"/>
  <c r="J5036" i="1"/>
  <c r="P5036" i="1"/>
  <c r="Q5036" i="1" s="1"/>
  <c r="R5036" i="1" s="1"/>
  <c r="J5035" i="1" l="1"/>
  <c r="P5035" i="1"/>
  <c r="Q5035" i="1" l="1"/>
  <c r="R5035" i="1" s="1"/>
  <c r="J5034" i="1"/>
  <c r="P5034" i="1"/>
  <c r="Q5034" i="1" l="1"/>
  <c r="R5034" i="1" s="1"/>
  <c r="J5033" i="1"/>
  <c r="P5033" i="1"/>
  <c r="Q5033" i="1" l="1"/>
  <c r="R5033" i="1" s="1"/>
  <c r="J5032" i="1"/>
  <c r="P5032" i="1"/>
  <c r="Q5032" i="1" l="1"/>
  <c r="R5032" i="1" s="1"/>
  <c r="J5031" i="1"/>
  <c r="P5031" i="1"/>
  <c r="Q5031" i="1" l="1"/>
  <c r="R5031" i="1" s="1"/>
  <c r="J5030" i="1"/>
  <c r="P5030" i="1"/>
  <c r="Q5030" i="1" s="1"/>
  <c r="R5030" i="1" s="1"/>
  <c r="J5029" i="1" l="1"/>
  <c r="P5029" i="1"/>
  <c r="Q5029" i="1" l="1"/>
  <c r="R5029" i="1" s="1"/>
  <c r="J5028" i="1"/>
  <c r="P5028" i="1"/>
  <c r="J5027" i="1" l="1"/>
  <c r="P5027" i="1"/>
  <c r="Q5028" i="1"/>
  <c r="R5028" i="1" s="1"/>
  <c r="Q5027" i="1" l="1"/>
  <c r="R5027" i="1" s="1"/>
  <c r="J5026" i="1"/>
  <c r="P5026" i="1"/>
  <c r="J5025" i="1" l="1"/>
  <c r="P5025" i="1"/>
  <c r="Q5026" i="1"/>
  <c r="R5026" i="1" s="1"/>
  <c r="Q5025" i="1" l="1"/>
  <c r="R5025" i="1" s="1"/>
  <c r="J5024" i="1"/>
  <c r="P5024" i="1"/>
  <c r="Q5024" i="1" l="1"/>
  <c r="R5024" i="1" s="1"/>
  <c r="J5023" i="1"/>
  <c r="P5023" i="1"/>
  <c r="Q5023" i="1" l="1"/>
  <c r="R5023" i="1" s="1"/>
  <c r="J5022" i="1"/>
  <c r="P5022" i="1"/>
  <c r="Q5022" i="1" s="1"/>
  <c r="R5022" i="1" s="1"/>
  <c r="J5021" i="1" l="1"/>
  <c r="P5021" i="1"/>
  <c r="Q5021" i="1" l="1"/>
  <c r="R5021" i="1" s="1"/>
  <c r="J5020" i="1"/>
  <c r="P5020" i="1"/>
  <c r="Q5020" i="1" l="1"/>
  <c r="R5020" i="1" s="1"/>
  <c r="J5019" i="1"/>
  <c r="P5019" i="1"/>
  <c r="J5018" i="1" l="1"/>
  <c r="P5018" i="1"/>
  <c r="Q5018" i="1" s="1"/>
  <c r="R5018" i="1" s="1"/>
  <c r="Q5019" i="1"/>
  <c r="R5019" i="1" s="1"/>
  <c r="J5017" i="1" l="1"/>
  <c r="P5017" i="1"/>
  <c r="Q5017" i="1" s="1"/>
  <c r="R5017" i="1" s="1"/>
  <c r="J5016" i="1" l="1"/>
  <c r="P5016" i="1"/>
  <c r="Q5016" i="1" l="1"/>
  <c r="R5016" i="1" s="1"/>
  <c r="J5015" i="1"/>
  <c r="P5015" i="1"/>
  <c r="Q5015" i="1" s="1"/>
  <c r="R5015" i="1" s="1"/>
  <c r="J5014" i="1" l="1"/>
  <c r="P5014" i="1"/>
  <c r="Q5014" i="1" l="1"/>
  <c r="R5014" i="1" s="1"/>
  <c r="J5013" i="1"/>
  <c r="P5013" i="1"/>
  <c r="Q5013" i="1" l="1"/>
  <c r="R5013" i="1" s="1"/>
  <c r="J5012" i="1"/>
  <c r="P5012" i="1"/>
  <c r="Q5012" i="1" l="1"/>
  <c r="R5012" i="1" s="1"/>
  <c r="J5011" i="1"/>
  <c r="P5011" i="1"/>
  <c r="J5010" i="1" l="1"/>
  <c r="P5010" i="1"/>
  <c r="Q5010" i="1" s="1"/>
  <c r="R5010" i="1" s="1"/>
  <c r="Q5011" i="1"/>
  <c r="R5011" i="1" s="1"/>
  <c r="J5009" i="1" l="1"/>
  <c r="P5009" i="1"/>
  <c r="Q5009" i="1" l="1"/>
  <c r="R5009" i="1" s="1"/>
  <c r="J5008" i="1"/>
  <c r="P5008" i="1"/>
  <c r="J5007" i="1" l="1"/>
  <c r="P5007" i="1"/>
  <c r="Q5008" i="1"/>
  <c r="R5008" i="1" s="1"/>
  <c r="Q5007" i="1" l="1"/>
  <c r="R5007" i="1" s="1"/>
  <c r="J5006" i="1"/>
  <c r="P5006" i="1"/>
  <c r="Q5006" i="1" s="1"/>
  <c r="R5006" i="1" s="1"/>
  <c r="J5005" i="1" l="1"/>
  <c r="P5005" i="1"/>
  <c r="Q5005" i="1" l="1"/>
  <c r="R5005" i="1" s="1"/>
  <c r="J5004" i="1"/>
  <c r="P5004" i="1"/>
  <c r="Q5004" i="1" s="1"/>
  <c r="R5004" i="1" s="1"/>
  <c r="J5003" i="1" l="1"/>
  <c r="P5003" i="1"/>
  <c r="Q5003" i="1" l="1"/>
  <c r="R5003" i="1" s="1"/>
  <c r="J5002" i="1"/>
  <c r="P5002" i="1"/>
  <c r="Q5002" i="1" s="1"/>
  <c r="R5002" i="1" s="1"/>
  <c r="J5001" i="1" l="1"/>
  <c r="P5001" i="1"/>
  <c r="Q5001" i="1" s="1"/>
  <c r="R5001" i="1" s="1"/>
  <c r="J5000" i="1" l="1"/>
  <c r="P5000" i="1"/>
  <c r="Q5000" i="1" s="1"/>
  <c r="R5000" i="1" s="1"/>
  <c r="J4999" i="1" l="1"/>
  <c r="P4999" i="1"/>
  <c r="Q4999" i="1" l="1"/>
  <c r="R4999" i="1" s="1"/>
  <c r="J4998" i="1"/>
  <c r="P4998" i="1"/>
  <c r="Q4998" i="1" s="1"/>
  <c r="R4998" i="1" s="1"/>
  <c r="J4997" i="1" l="1"/>
  <c r="P4997" i="1"/>
  <c r="Q4997" i="1" l="1"/>
  <c r="R4997" i="1" s="1"/>
  <c r="J4996" i="1"/>
  <c r="P4996" i="1"/>
  <c r="Q4996" i="1" s="1"/>
  <c r="R4996" i="1" s="1"/>
  <c r="J4995" i="1" l="1"/>
  <c r="P4995" i="1"/>
  <c r="Q4995" i="1" l="1"/>
  <c r="R4995" i="1" s="1"/>
  <c r="J4994" i="1"/>
  <c r="P4994" i="1"/>
  <c r="Q4994" i="1" s="1"/>
  <c r="R4994" i="1" s="1"/>
  <c r="J4993" i="1" l="1"/>
  <c r="P4993" i="1"/>
  <c r="Q4993" i="1" s="1"/>
  <c r="R4993" i="1" s="1"/>
  <c r="J4992" i="1" l="1"/>
  <c r="P4992" i="1"/>
  <c r="Q4992" i="1" s="1"/>
  <c r="R4992" i="1" s="1"/>
  <c r="J4991" i="1" l="1"/>
  <c r="P4991" i="1"/>
  <c r="Q4991" i="1" s="1"/>
  <c r="R4991" i="1" s="1"/>
  <c r="J4990" i="1" l="1"/>
  <c r="P4990" i="1"/>
  <c r="Q4990" i="1" s="1"/>
  <c r="R4990" i="1" s="1"/>
  <c r="J4989" i="1" l="1"/>
  <c r="P4989" i="1"/>
  <c r="Q4989" i="1" l="1"/>
  <c r="R4989" i="1" s="1"/>
  <c r="J4988" i="1"/>
  <c r="P4988" i="1"/>
  <c r="Q4988" i="1" s="1"/>
  <c r="R4988" i="1" s="1"/>
  <c r="J4987" i="1" l="1"/>
  <c r="P4987" i="1"/>
  <c r="Q4987" i="1" l="1"/>
  <c r="R4987" i="1" s="1"/>
  <c r="J4986" i="1"/>
  <c r="P4986" i="1"/>
  <c r="Q4986" i="1" s="1"/>
  <c r="R4986" i="1" s="1"/>
  <c r="J4985" i="1" l="1"/>
  <c r="P4985" i="1"/>
  <c r="Q4985" i="1" l="1"/>
  <c r="R4985" i="1" s="1"/>
  <c r="J4984" i="1"/>
  <c r="P4984" i="1"/>
  <c r="Q4984" i="1" s="1"/>
  <c r="R4984" i="1" s="1"/>
  <c r="J4983" i="1" l="1"/>
  <c r="P4983" i="1"/>
  <c r="Q4983" i="1" l="1"/>
  <c r="R4983" i="1" s="1"/>
  <c r="J4982" i="1"/>
  <c r="P4982" i="1"/>
  <c r="Q4982" i="1" s="1"/>
  <c r="R4982" i="1" s="1"/>
  <c r="J4981" i="1" l="1"/>
  <c r="P4981" i="1"/>
  <c r="Q4981" i="1" l="1"/>
  <c r="R4981" i="1" s="1"/>
  <c r="J4980" i="1"/>
  <c r="P4980" i="1"/>
  <c r="Q4980" i="1" s="1"/>
  <c r="R4980" i="1" s="1"/>
  <c r="J4979" i="1" l="1"/>
  <c r="P4979" i="1"/>
  <c r="Q4979" i="1" l="1"/>
  <c r="R4979" i="1" s="1"/>
  <c r="J4978" i="1"/>
  <c r="P4978" i="1"/>
  <c r="Q4978" i="1" s="1"/>
  <c r="R4978" i="1" s="1"/>
  <c r="J4977" i="1" l="1"/>
  <c r="P4977" i="1"/>
  <c r="Q4977" i="1" l="1"/>
  <c r="R4977" i="1" s="1"/>
  <c r="J4976" i="1"/>
  <c r="P4976" i="1"/>
  <c r="Q4976" i="1" s="1"/>
  <c r="R4976" i="1" s="1"/>
  <c r="J4975" i="1" l="1"/>
  <c r="P4975" i="1"/>
  <c r="Q4975" i="1" l="1"/>
  <c r="R4975" i="1" s="1"/>
  <c r="J4974" i="1"/>
  <c r="P4974" i="1"/>
  <c r="Q4974" i="1" s="1"/>
  <c r="R4974" i="1" s="1"/>
  <c r="J4973" i="1" l="1"/>
  <c r="P4973" i="1"/>
  <c r="Q4973" i="1" l="1"/>
  <c r="R4973" i="1" s="1"/>
  <c r="J4972" i="1"/>
  <c r="P4972" i="1"/>
  <c r="Q4972" i="1" s="1"/>
  <c r="R4972" i="1" s="1"/>
  <c r="J4971" i="1" l="1"/>
  <c r="P4971" i="1"/>
  <c r="Q4971" i="1" s="1"/>
  <c r="R4971" i="1" s="1"/>
  <c r="J4970" i="1" l="1"/>
  <c r="P4970" i="1"/>
  <c r="Q4970" i="1" s="1"/>
  <c r="R4970" i="1" s="1"/>
  <c r="J4969" i="1" l="1"/>
  <c r="P4969" i="1"/>
  <c r="Q4969" i="1" s="1"/>
  <c r="R4969" i="1" s="1"/>
  <c r="J4968" i="1" l="1"/>
  <c r="P4968" i="1"/>
  <c r="Q4968" i="1" s="1"/>
  <c r="R4968" i="1" s="1"/>
  <c r="J4967" i="1" l="1"/>
  <c r="P4967" i="1"/>
  <c r="Q4967" i="1" l="1"/>
  <c r="R4967" i="1" s="1"/>
  <c r="J4966" i="1"/>
  <c r="P4966" i="1"/>
  <c r="Q4966" i="1" s="1"/>
  <c r="R4966" i="1" s="1"/>
  <c r="J4965" i="1" l="1"/>
  <c r="P4965" i="1"/>
  <c r="Q4965" i="1" l="1"/>
  <c r="R4965" i="1" s="1"/>
  <c r="J4964" i="1"/>
  <c r="P4964" i="1"/>
  <c r="Q4964" i="1" s="1"/>
  <c r="R4964" i="1" s="1"/>
  <c r="J4963" i="1" l="1"/>
  <c r="P4963" i="1"/>
  <c r="Q4963" i="1" l="1"/>
  <c r="R4963" i="1" s="1"/>
  <c r="J4962" i="1"/>
  <c r="P4962" i="1"/>
  <c r="Q4962" i="1" s="1"/>
  <c r="R4962" i="1" s="1"/>
  <c r="J4961" i="1" l="1"/>
  <c r="P4961" i="1"/>
  <c r="Q4961" i="1" l="1"/>
  <c r="R4961" i="1" s="1"/>
  <c r="J4960" i="1"/>
  <c r="P4960" i="1"/>
  <c r="Q4960" i="1" s="1"/>
  <c r="R4960" i="1" s="1"/>
  <c r="J4959" i="1" l="1"/>
  <c r="P4959" i="1"/>
  <c r="Q4959" i="1" l="1"/>
  <c r="R4959" i="1" s="1"/>
  <c r="J4958" i="1"/>
  <c r="P4958" i="1"/>
  <c r="Q4958" i="1" s="1"/>
  <c r="R4958" i="1" s="1"/>
  <c r="J4957" i="1" l="1"/>
  <c r="P4957" i="1"/>
  <c r="Q4957" i="1" l="1"/>
  <c r="R4957" i="1" s="1"/>
  <c r="J4956" i="1"/>
  <c r="P4956" i="1"/>
  <c r="Q4956" i="1" s="1"/>
  <c r="R4956" i="1" s="1"/>
  <c r="J4955" i="1" l="1"/>
  <c r="P4955" i="1"/>
  <c r="Q4955" i="1" l="1"/>
  <c r="R4955" i="1" s="1"/>
  <c r="J4954" i="1"/>
  <c r="P4954" i="1"/>
  <c r="Q4954" i="1" s="1"/>
  <c r="R4954" i="1" s="1"/>
  <c r="J4953" i="1" l="1"/>
  <c r="P4953" i="1"/>
  <c r="Q4953" i="1" s="1"/>
  <c r="R4953" i="1" s="1"/>
  <c r="J4952" i="1" l="1"/>
  <c r="P4952" i="1"/>
  <c r="Q4952" i="1" s="1"/>
  <c r="R4952" i="1" s="1"/>
  <c r="J4951" i="1" l="1"/>
  <c r="P4951" i="1"/>
  <c r="Q4951" i="1" l="1"/>
  <c r="R4951" i="1" s="1"/>
  <c r="J4950" i="1"/>
  <c r="P4950" i="1"/>
  <c r="Q4950" i="1" s="1"/>
  <c r="R4950" i="1" s="1"/>
  <c r="J4949" i="1" l="1"/>
  <c r="P4949" i="1"/>
  <c r="Q4949" i="1" s="1"/>
  <c r="R4949" i="1" s="1"/>
  <c r="J4948" i="1" l="1"/>
  <c r="P4948" i="1"/>
  <c r="Q4948" i="1" s="1"/>
  <c r="R4948" i="1" s="1"/>
  <c r="J4947" i="1" l="1"/>
  <c r="P4947" i="1"/>
  <c r="Q4947" i="1" l="1"/>
  <c r="R4947" i="1" s="1"/>
  <c r="J4946" i="1"/>
  <c r="P4946" i="1"/>
  <c r="Q4946" i="1" s="1"/>
  <c r="R4946" i="1" s="1"/>
  <c r="J4945" i="1" l="1"/>
  <c r="P4945" i="1"/>
  <c r="Q4945" i="1" s="1"/>
  <c r="R4945" i="1" s="1"/>
  <c r="J4944" i="1" l="1"/>
  <c r="P4944" i="1"/>
  <c r="Q4944" i="1" s="1"/>
  <c r="R4944" i="1" s="1"/>
  <c r="J4943" i="1" l="1"/>
  <c r="P4943" i="1"/>
  <c r="Q4943" i="1" l="1"/>
  <c r="R4943" i="1" s="1"/>
  <c r="J4942" i="1"/>
  <c r="P4942" i="1"/>
  <c r="Q4942" i="1" s="1"/>
  <c r="R4942" i="1" s="1"/>
  <c r="J4941" i="1" l="1"/>
  <c r="P4941" i="1"/>
  <c r="Q4941" i="1" l="1"/>
  <c r="R4941" i="1" s="1"/>
  <c r="J4940" i="1"/>
  <c r="P4940" i="1"/>
  <c r="Q4940" i="1" s="1"/>
  <c r="R4940" i="1" s="1"/>
  <c r="J4939" i="1" l="1"/>
  <c r="P4939" i="1"/>
  <c r="Q4939" i="1" s="1"/>
  <c r="R4939" i="1" s="1"/>
  <c r="J4938" i="1" l="1"/>
  <c r="P4938" i="1"/>
  <c r="Q4938" i="1" s="1"/>
  <c r="R4938" i="1" s="1"/>
  <c r="J4937" i="1" l="1"/>
  <c r="P4937" i="1"/>
  <c r="Q4937" i="1" s="1"/>
  <c r="R4937" i="1" s="1"/>
  <c r="J4936" i="1" l="1"/>
  <c r="P4936" i="1"/>
  <c r="Q4936" i="1" s="1"/>
  <c r="R4936" i="1" s="1"/>
  <c r="J4935" i="1" l="1"/>
  <c r="P4935" i="1"/>
  <c r="Q4935" i="1" l="1"/>
  <c r="R4935" i="1" s="1"/>
  <c r="J4934" i="1"/>
  <c r="P4934" i="1"/>
  <c r="Q4934" i="1" s="1"/>
  <c r="R4934" i="1" s="1"/>
  <c r="J4933" i="1" l="1"/>
  <c r="P4933" i="1"/>
  <c r="Q4933" i="1" l="1"/>
  <c r="R4933" i="1" s="1"/>
  <c r="J4932" i="1"/>
  <c r="P4932" i="1"/>
  <c r="Q4932" i="1" s="1"/>
  <c r="R4932" i="1" s="1"/>
  <c r="J4931" i="1" l="1"/>
  <c r="P4931" i="1"/>
  <c r="Q4931" i="1" l="1"/>
  <c r="R4931" i="1" s="1"/>
  <c r="J4930" i="1"/>
  <c r="P4930" i="1"/>
  <c r="Q4930" i="1" s="1"/>
  <c r="R4930" i="1" s="1"/>
  <c r="J4929" i="1" l="1"/>
  <c r="P4929" i="1"/>
  <c r="Q4929" i="1" s="1"/>
  <c r="R4929" i="1" s="1"/>
  <c r="J4928" i="1" l="1"/>
  <c r="P4928" i="1"/>
  <c r="Q4928" i="1" s="1"/>
  <c r="R4928" i="1" s="1"/>
  <c r="J4927" i="1" l="1"/>
  <c r="P4927" i="1"/>
  <c r="Q4927" i="1" s="1"/>
  <c r="R4927" i="1" s="1"/>
  <c r="J4926" i="1" l="1"/>
  <c r="P4926" i="1"/>
  <c r="Q4926" i="1" s="1"/>
  <c r="R4926" i="1" s="1"/>
  <c r="J4925" i="1" l="1"/>
  <c r="P4925" i="1"/>
  <c r="Q4925" i="1" l="1"/>
  <c r="R4925" i="1" s="1"/>
  <c r="J4924" i="1"/>
  <c r="P4924" i="1"/>
  <c r="Q4924" i="1" s="1"/>
  <c r="R4924" i="1" s="1"/>
  <c r="J4923" i="1" l="1"/>
  <c r="P4923" i="1"/>
  <c r="Q4923" i="1" l="1"/>
  <c r="R4923" i="1" s="1"/>
  <c r="J4922" i="1"/>
  <c r="P4922" i="1"/>
  <c r="Q4922" i="1" s="1"/>
  <c r="R4922" i="1" s="1"/>
  <c r="J4921" i="1" l="1"/>
  <c r="P4921" i="1"/>
  <c r="Q4921" i="1" l="1"/>
  <c r="R4921" i="1" s="1"/>
  <c r="J4920" i="1"/>
  <c r="P4920" i="1"/>
  <c r="Q4920" i="1" s="1"/>
  <c r="R4920" i="1" s="1"/>
  <c r="J4919" i="1" l="1"/>
  <c r="P4919" i="1"/>
  <c r="Q4919" i="1" l="1"/>
  <c r="R4919" i="1" s="1"/>
  <c r="J4918" i="1"/>
  <c r="P4918" i="1"/>
  <c r="Q4918" i="1" s="1"/>
  <c r="R4918" i="1" s="1"/>
  <c r="J4917" i="1" l="1"/>
  <c r="P4917" i="1"/>
  <c r="Q4917" i="1" l="1"/>
  <c r="R4917" i="1" s="1"/>
  <c r="J4916" i="1"/>
  <c r="P4916" i="1"/>
  <c r="Q4916" i="1" s="1"/>
  <c r="R4916" i="1" s="1"/>
  <c r="J4915" i="1" l="1"/>
  <c r="P4915" i="1"/>
  <c r="Q4915" i="1" l="1"/>
  <c r="R4915" i="1" s="1"/>
  <c r="J4914" i="1"/>
  <c r="P4914" i="1"/>
  <c r="Q4914" i="1" s="1"/>
  <c r="R4914" i="1" s="1"/>
  <c r="J4913" i="1" l="1"/>
  <c r="P4913" i="1"/>
  <c r="Q4913" i="1" s="1"/>
  <c r="R4913" i="1" s="1"/>
  <c r="J4912" i="1" l="1"/>
  <c r="P4912" i="1"/>
  <c r="Q4912" i="1" s="1"/>
  <c r="R4912" i="1" s="1"/>
  <c r="J4911" i="1" l="1"/>
  <c r="P4911" i="1"/>
  <c r="Q4911" i="1" l="1"/>
  <c r="R4911" i="1" s="1"/>
  <c r="J4910" i="1"/>
  <c r="P4910" i="1"/>
  <c r="Q4910" i="1" s="1"/>
  <c r="R4910" i="1" s="1"/>
  <c r="J4909" i="1" l="1"/>
  <c r="P4909" i="1"/>
  <c r="Q4909" i="1" l="1"/>
  <c r="R4909" i="1" s="1"/>
  <c r="J4908" i="1"/>
  <c r="P4908" i="1"/>
  <c r="Q4908" i="1" s="1"/>
  <c r="R4908" i="1" s="1"/>
  <c r="J4907" i="1" l="1"/>
  <c r="P4907" i="1"/>
  <c r="Q4907" i="1" s="1"/>
  <c r="R4907" i="1" s="1"/>
  <c r="J4906" i="1" l="1"/>
  <c r="P4906" i="1"/>
  <c r="Q4906" i="1" s="1"/>
  <c r="R4906" i="1" s="1"/>
  <c r="J4905" i="1" l="1"/>
  <c r="P4905" i="1"/>
  <c r="Q4905" i="1" s="1"/>
  <c r="R4905" i="1" s="1"/>
  <c r="J4904" i="1" l="1"/>
  <c r="P4904" i="1"/>
  <c r="Q4904" i="1" s="1"/>
  <c r="R4904" i="1" s="1"/>
  <c r="J4903" i="1" l="1"/>
  <c r="P4903" i="1"/>
  <c r="Q4903" i="1" l="1"/>
  <c r="R4903" i="1" s="1"/>
  <c r="J4902" i="1"/>
  <c r="P4902" i="1"/>
  <c r="Q4902" i="1" s="1"/>
  <c r="R4902" i="1" s="1"/>
  <c r="J4901" i="1" l="1"/>
  <c r="P4901" i="1"/>
  <c r="Q4901" i="1" l="1"/>
  <c r="R4901" i="1" s="1"/>
  <c r="J4900" i="1"/>
  <c r="P4900" i="1"/>
  <c r="Q4900" i="1" s="1"/>
  <c r="R4900" i="1" s="1"/>
  <c r="J4899" i="1" l="1"/>
  <c r="P4899" i="1"/>
  <c r="Q4899" i="1" l="1"/>
  <c r="R4899" i="1" s="1"/>
  <c r="J4898" i="1"/>
  <c r="P4898" i="1"/>
  <c r="Q4898" i="1" s="1"/>
  <c r="R4898" i="1" s="1"/>
  <c r="J4897" i="1" l="1"/>
  <c r="P4897" i="1"/>
  <c r="Q4897" i="1" l="1"/>
  <c r="R4897" i="1" s="1"/>
  <c r="J4896" i="1"/>
  <c r="P4896" i="1"/>
  <c r="Q4896" i="1" s="1"/>
  <c r="R4896" i="1" s="1"/>
  <c r="J4895" i="1" l="1"/>
  <c r="P4895" i="1"/>
  <c r="Q4895" i="1" s="1"/>
  <c r="R4895" i="1" s="1"/>
  <c r="J4894" i="1" l="1"/>
  <c r="P4894" i="1"/>
  <c r="Q4894" i="1" s="1"/>
  <c r="R4894" i="1" s="1"/>
  <c r="J4893" i="1" l="1"/>
  <c r="P4893" i="1"/>
  <c r="Q4893" i="1" l="1"/>
  <c r="R4893" i="1" s="1"/>
  <c r="J4892" i="1"/>
  <c r="P4892" i="1"/>
  <c r="Q4892" i="1" s="1"/>
  <c r="R4892" i="1" s="1"/>
  <c r="J4891" i="1" l="1"/>
  <c r="P4891" i="1"/>
  <c r="Q4891" i="1" l="1"/>
  <c r="R4891" i="1" s="1"/>
  <c r="J4890" i="1"/>
  <c r="P4890" i="1"/>
  <c r="Q4890" i="1" s="1"/>
  <c r="R4890" i="1" s="1"/>
  <c r="J4889" i="1" l="1"/>
  <c r="P4889" i="1"/>
  <c r="Q4889" i="1" s="1"/>
  <c r="R4889" i="1" s="1"/>
  <c r="J4888" i="1" l="1"/>
  <c r="P4888" i="1"/>
  <c r="Q4888" i="1" s="1"/>
  <c r="R4888" i="1" s="1"/>
  <c r="J4887" i="1" l="1"/>
  <c r="P4887" i="1"/>
  <c r="Q4887" i="1" l="1"/>
  <c r="R4887" i="1" s="1"/>
  <c r="J4886" i="1"/>
  <c r="P4886" i="1"/>
  <c r="Q4886" i="1" s="1"/>
  <c r="R4886" i="1" s="1"/>
  <c r="J4885" i="1" l="1"/>
  <c r="P4885" i="1"/>
  <c r="Q4885" i="1" s="1"/>
  <c r="R4885" i="1" s="1"/>
  <c r="J4884" i="1" l="1"/>
  <c r="P4884" i="1"/>
  <c r="Q4884" i="1" s="1"/>
  <c r="R4884" i="1" s="1"/>
  <c r="J4883" i="1" l="1"/>
  <c r="P4883" i="1"/>
  <c r="Q4883" i="1" l="1"/>
  <c r="R4883" i="1" s="1"/>
  <c r="J4882" i="1"/>
  <c r="P4882" i="1"/>
  <c r="Q4882" i="1" s="1"/>
  <c r="R4882" i="1" s="1"/>
  <c r="J4881" i="1" l="1"/>
  <c r="P4881" i="1"/>
  <c r="Q4881" i="1" s="1"/>
  <c r="R4881" i="1" s="1"/>
  <c r="J4880" i="1" l="1"/>
  <c r="P4880" i="1"/>
  <c r="Q4880" i="1" s="1"/>
  <c r="R4880" i="1" s="1"/>
  <c r="J4879" i="1" l="1"/>
  <c r="P4879" i="1"/>
  <c r="Q4879" i="1" l="1"/>
  <c r="R4879" i="1" s="1"/>
  <c r="J4878" i="1"/>
  <c r="P4878" i="1"/>
  <c r="Q4878" i="1" s="1"/>
  <c r="R4878" i="1" s="1"/>
  <c r="J4877" i="1" l="1"/>
  <c r="P4877" i="1"/>
  <c r="Q4877" i="1" l="1"/>
  <c r="R4877" i="1" s="1"/>
  <c r="J4876" i="1"/>
  <c r="P4876" i="1"/>
  <c r="Q4876" i="1" s="1"/>
  <c r="R4876" i="1" s="1"/>
  <c r="J4875" i="1" l="1"/>
  <c r="P4875" i="1"/>
  <c r="Q4875" i="1" s="1"/>
  <c r="R4875" i="1" s="1"/>
  <c r="J4874" i="1" l="1"/>
  <c r="P4874" i="1"/>
  <c r="Q4874" i="1" s="1"/>
  <c r="R4874" i="1" s="1"/>
  <c r="J4873" i="1" l="1"/>
  <c r="P4873" i="1"/>
  <c r="Q4873" i="1" s="1"/>
  <c r="R4873" i="1" s="1"/>
  <c r="J4872" i="1" l="1"/>
  <c r="P4872" i="1"/>
  <c r="Q4872" i="1" s="1"/>
  <c r="R4872" i="1" s="1"/>
  <c r="J4871" i="1" l="1"/>
  <c r="P4871" i="1"/>
  <c r="Q4871" i="1" l="1"/>
  <c r="R4871" i="1" s="1"/>
  <c r="J4870" i="1"/>
  <c r="P4870" i="1"/>
  <c r="Q4870" i="1" s="1"/>
  <c r="R4870" i="1" s="1"/>
  <c r="J4869" i="1" l="1"/>
  <c r="P4869" i="1"/>
  <c r="Q4869" i="1" l="1"/>
  <c r="R4869" i="1" s="1"/>
  <c r="J4868" i="1"/>
  <c r="P4868" i="1"/>
  <c r="Q4868" i="1" s="1"/>
  <c r="R4868" i="1" s="1"/>
  <c r="J4867" i="1" l="1"/>
  <c r="P4867" i="1"/>
  <c r="Q4867" i="1" l="1"/>
  <c r="R4867" i="1" s="1"/>
  <c r="J4866" i="1"/>
  <c r="P4866" i="1"/>
  <c r="Q4866" i="1" s="1"/>
  <c r="R4866" i="1" s="1"/>
  <c r="J4865" i="1" l="1"/>
  <c r="P4865" i="1"/>
  <c r="Q4865" i="1" s="1"/>
  <c r="R4865" i="1" s="1"/>
  <c r="J4864" i="1" l="1"/>
  <c r="P4864" i="1"/>
  <c r="Q4864" i="1" s="1"/>
  <c r="R4864" i="1" s="1"/>
  <c r="J4863" i="1" l="1"/>
  <c r="P4863" i="1"/>
  <c r="Q4863" i="1" s="1"/>
  <c r="R4863" i="1" s="1"/>
  <c r="J4862" i="1" l="1"/>
  <c r="P4862" i="1"/>
  <c r="Q4862" i="1" s="1"/>
  <c r="R4862" i="1" s="1"/>
  <c r="J4861" i="1" l="1"/>
  <c r="P4861" i="1"/>
  <c r="Q4861" i="1" l="1"/>
  <c r="R4861" i="1" s="1"/>
  <c r="J4860" i="1"/>
  <c r="P4860" i="1"/>
  <c r="Q4860" i="1" s="1"/>
  <c r="R4860" i="1" s="1"/>
  <c r="J4859" i="1" l="1"/>
  <c r="P4859" i="1"/>
  <c r="Q4859" i="1" l="1"/>
  <c r="R4859" i="1" s="1"/>
  <c r="J4858" i="1"/>
  <c r="P4858" i="1"/>
  <c r="Q4858" i="1" s="1"/>
  <c r="R4858" i="1" s="1"/>
  <c r="J4857" i="1" l="1"/>
  <c r="P4857" i="1"/>
  <c r="Q4857" i="1" l="1"/>
  <c r="R4857" i="1" s="1"/>
  <c r="J4856" i="1"/>
  <c r="P4856" i="1"/>
  <c r="Q4856" i="1" s="1"/>
  <c r="R4856" i="1" s="1"/>
  <c r="J4855" i="1" l="1"/>
  <c r="P4855" i="1"/>
  <c r="Q4855" i="1" l="1"/>
  <c r="R4855" i="1" s="1"/>
  <c r="J4854" i="1"/>
  <c r="P4854" i="1"/>
  <c r="Q4854" i="1" s="1"/>
  <c r="R4854" i="1" s="1"/>
  <c r="J4853" i="1" l="1"/>
  <c r="P4853" i="1"/>
  <c r="Q4853" i="1" l="1"/>
  <c r="R4853" i="1" s="1"/>
  <c r="J4852" i="1"/>
  <c r="P4852" i="1"/>
  <c r="Q4852" i="1" s="1"/>
  <c r="R4852" i="1" s="1"/>
  <c r="J4851" i="1" l="1"/>
  <c r="P4851" i="1"/>
  <c r="Q4851" i="1" l="1"/>
  <c r="R4851" i="1" s="1"/>
  <c r="J4850" i="1"/>
  <c r="P4850" i="1"/>
  <c r="Q4850" i="1" s="1"/>
  <c r="R4850" i="1" s="1"/>
  <c r="J4849" i="1" l="1"/>
  <c r="P4849" i="1"/>
  <c r="Q4849" i="1" l="1"/>
  <c r="R4849" i="1" s="1"/>
  <c r="J4848" i="1"/>
  <c r="P4848" i="1"/>
  <c r="Q4848" i="1" s="1"/>
  <c r="R4848" i="1" s="1"/>
  <c r="J4847" i="1" l="1"/>
  <c r="P4847" i="1"/>
  <c r="Q4847" i="1" l="1"/>
  <c r="R4847" i="1" s="1"/>
  <c r="J4846" i="1"/>
  <c r="P4846" i="1"/>
  <c r="Q4846" i="1" s="1"/>
  <c r="R4846" i="1" s="1"/>
  <c r="J4845" i="1" l="1"/>
  <c r="P4845" i="1"/>
  <c r="Q4845" i="1" l="1"/>
  <c r="R4845" i="1" s="1"/>
  <c r="J4844" i="1"/>
  <c r="P4844" i="1"/>
  <c r="Q4844" i="1" s="1"/>
  <c r="R4844" i="1" s="1"/>
  <c r="J4843" i="1" l="1"/>
  <c r="P4843" i="1"/>
  <c r="Q4843" i="1" s="1"/>
  <c r="R4843" i="1" s="1"/>
  <c r="J4842" i="1" l="1"/>
  <c r="P4842" i="1"/>
  <c r="Q4842" i="1" s="1"/>
  <c r="R4842" i="1" s="1"/>
  <c r="J4841" i="1" l="1"/>
  <c r="P4841" i="1"/>
  <c r="Q4841" i="1" s="1"/>
  <c r="R4841" i="1" s="1"/>
  <c r="J4840" i="1" l="1"/>
  <c r="P4840" i="1"/>
  <c r="Q4840" i="1" s="1"/>
  <c r="R4840" i="1" s="1"/>
  <c r="J4839" i="1" l="1"/>
  <c r="P4839" i="1"/>
  <c r="Q4839" i="1" l="1"/>
  <c r="R4839" i="1" s="1"/>
  <c r="J4838" i="1"/>
  <c r="P4838" i="1"/>
  <c r="Q4838" i="1" s="1"/>
  <c r="R4838" i="1" s="1"/>
  <c r="J4837" i="1" l="1"/>
  <c r="P4837" i="1"/>
  <c r="Q4837" i="1" l="1"/>
  <c r="R4837" i="1" s="1"/>
  <c r="J4836" i="1"/>
  <c r="P4836" i="1"/>
  <c r="Q4836" i="1" s="1"/>
  <c r="R4836" i="1" s="1"/>
  <c r="J4835" i="1" l="1"/>
  <c r="P4835" i="1"/>
  <c r="Q4835" i="1" l="1"/>
  <c r="R4835" i="1" s="1"/>
  <c r="J4834" i="1"/>
  <c r="P4834" i="1"/>
  <c r="Q4834" i="1" s="1"/>
  <c r="R4834" i="1" s="1"/>
  <c r="J4833" i="1" l="1"/>
  <c r="P4833" i="1"/>
  <c r="Q4833" i="1" l="1"/>
  <c r="R4833" i="1" s="1"/>
  <c r="J4832" i="1"/>
  <c r="P4832" i="1"/>
  <c r="Q4832" i="1" s="1"/>
  <c r="R4832" i="1" s="1"/>
  <c r="J4831" i="1" l="1"/>
  <c r="P4831" i="1"/>
  <c r="Q4831" i="1" s="1"/>
  <c r="R4831" i="1" s="1"/>
  <c r="J4830" i="1" l="1"/>
  <c r="P4830" i="1"/>
  <c r="Q4830" i="1" s="1"/>
  <c r="R4830" i="1" s="1"/>
  <c r="J4829" i="1" l="1"/>
  <c r="P4829" i="1"/>
  <c r="Q4829" i="1" l="1"/>
  <c r="R4829" i="1" s="1"/>
  <c r="J4828" i="1"/>
  <c r="P4828" i="1"/>
  <c r="Q4828" i="1" s="1"/>
  <c r="R4828" i="1" s="1"/>
  <c r="J4827" i="1" l="1"/>
  <c r="P4827" i="1"/>
  <c r="Q4827" i="1" l="1"/>
  <c r="R4827" i="1" s="1"/>
  <c r="J4826" i="1"/>
  <c r="P4826" i="1"/>
  <c r="Q4826" i="1" s="1"/>
  <c r="R4826" i="1" s="1"/>
  <c r="J4825" i="1" l="1"/>
  <c r="P4825" i="1"/>
  <c r="Q4825" i="1" s="1"/>
  <c r="R4825" i="1" s="1"/>
  <c r="J4824" i="1" l="1"/>
  <c r="P4824" i="1"/>
  <c r="Q4824" i="1" s="1"/>
  <c r="R4824" i="1" s="1"/>
  <c r="J4823" i="1" l="1"/>
  <c r="P4823" i="1"/>
  <c r="Q4823" i="1" l="1"/>
  <c r="R4823" i="1" s="1"/>
  <c r="J4822" i="1"/>
  <c r="P4822" i="1"/>
  <c r="Q4822" i="1" s="1"/>
  <c r="R4822" i="1" s="1"/>
  <c r="J4821" i="1" l="1"/>
  <c r="P4821" i="1"/>
  <c r="Q4821" i="1" s="1"/>
  <c r="R4821" i="1" s="1"/>
  <c r="J4820" i="1" l="1"/>
  <c r="P4820" i="1"/>
  <c r="Q4820" i="1" s="1"/>
  <c r="R4820" i="1" s="1"/>
  <c r="J4819" i="1" l="1"/>
  <c r="P4819" i="1"/>
  <c r="Q4819" i="1" l="1"/>
  <c r="R4819" i="1" s="1"/>
  <c r="J4818" i="1"/>
  <c r="P4818" i="1"/>
  <c r="Q4818" i="1" s="1"/>
  <c r="R4818" i="1" s="1"/>
  <c r="J4817" i="1" l="1"/>
  <c r="P4817" i="1"/>
  <c r="Q4817" i="1" s="1"/>
  <c r="R4817" i="1" s="1"/>
  <c r="J4816" i="1" l="1"/>
  <c r="P4816" i="1"/>
  <c r="Q4816" i="1" s="1"/>
  <c r="R4816" i="1" s="1"/>
  <c r="J4815" i="1" l="1"/>
  <c r="P4815" i="1"/>
  <c r="Q4815" i="1" l="1"/>
  <c r="R4815" i="1" s="1"/>
  <c r="J4814" i="1"/>
  <c r="P4814" i="1"/>
  <c r="Q4814" i="1" s="1"/>
  <c r="R4814" i="1" s="1"/>
  <c r="J4813" i="1" l="1"/>
  <c r="P4813" i="1"/>
  <c r="Q4813" i="1" l="1"/>
  <c r="R4813" i="1" s="1"/>
  <c r="J4812" i="1"/>
  <c r="P4812" i="1"/>
  <c r="Q4812" i="1" s="1"/>
  <c r="R4812" i="1" s="1"/>
  <c r="J4811" i="1" l="1"/>
  <c r="P4811" i="1"/>
  <c r="Q4811" i="1" l="1"/>
  <c r="R4811" i="1" s="1"/>
  <c r="J4810" i="1"/>
  <c r="P4810" i="1"/>
  <c r="Q4810" i="1" s="1"/>
  <c r="R4810" i="1" s="1"/>
  <c r="J4809" i="1" l="1"/>
  <c r="P4809" i="1"/>
  <c r="Q4809" i="1" s="1"/>
  <c r="R4809" i="1" s="1"/>
  <c r="J4808" i="1" l="1"/>
  <c r="P4808" i="1"/>
  <c r="Q4808" i="1" s="1"/>
  <c r="R4808" i="1" s="1"/>
  <c r="J4807" i="1" l="1"/>
  <c r="P4807" i="1"/>
  <c r="Q4807" i="1" l="1"/>
  <c r="R4807" i="1" s="1"/>
  <c r="J4806" i="1"/>
  <c r="P4806" i="1"/>
  <c r="Q4806" i="1" s="1"/>
  <c r="R4806" i="1" s="1"/>
  <c r="J4805" i="1" l="1"/>
  <c r="P4805" i="1"/>
  <c r="Q4805" i="1" l="1"/>
  <c r="R4805" i="1" s="1"/>
  <c r="J4804" i="1"/>
  <c r="P4804" i="1"/>
  <c r="Q4804" i="1" s="1"/>
  <c r="R4804" i="1" s="1"/>
  <c r="J4803" i="1" l="1"/>
  <c r="P4803" i="1"/>
  <c r="Q4803" i="1" l="1"/>
  <c r="R4803" i="1" s="1"/>
  <c r="J4802" i="1"/>
  <c r="P4802" i="1"/>
  <c r="Q4802" i="1" s="1"/>
  <c r="R4802" i="1" s="1"/>
  <c r="J4801" i="1" l="1"/>
  <c r="P4801" i="1"/>
  <c r="Q4801" i="1" s="1"/>
  <c r="R4801" i="1" s="1"/>
  <c r="J4800" i="1" l="1"/>
  <c r="P4800" i="1"/>
  <c r="Q4800" i="1" s="1"/>
  <c r="R4800" i="1" s="1"/>
  <c r="J4799" i="1" l="1"/>
  <c r="P4799" i="1"/>
  <c r="Q4799" i="1" s="1"/>
  <c r="R4799" i="1" s="1"/>
  <c r="J4798" i="1" l="1"/>
  <c r="P4798" i="1"/>
  <c r="Q4798" i="1" s="1"/>
  <c r="R4798" i="1" s="1"/>
  <c r="J4797" i="1" l="1"/>
  <c r="P4797" i="1"/>
  <c r="Q4797" i="1" l="1"/>
  <c r="R4797" i="1" s="1"/>
  <c r="J4796" i="1"/>
  <c r="P4796" i="1"/>
  <c r="Q4796" i="1" s="1"/>
  <c r="R4796" i="1" s="1"/>
  <c r="J4795" i="1" l="1"/>
  <c r="P4795" i="1"/>
  <c r="Q4795" i="1" l="1"/>
  <c r="R4795" i="1" s="1"/>
  <c r="J4794" i="1"/>
  <c r="P4794" i="1"/>
  <c r="Q4794" i="1" s="1"/>
  <c r="R4794" i="1" s="1"/>
  <c r="J4793" i="1" l="1"/>
  <c r="P4793" i="1"/>
  <c r="Q4793" i="1" l="1"/>
  <c r="R4793" i="1" s="1"/>
  <c r="J4792" i="1"/>
  <c r="P4792" i="1"/>
  <c r="Q4792" i="1" s="1"/>
  <c r="R4792" i="1" s="1"/>
  <c r="J4791" i="1" l="1"/>
  <c r="P4791" i="1"/>
  <c r="Q4791" i="1" l="1"/>
  <c r="R4791" i="1" s="1"/>
  <c r="J4790" i="1"/>
  <c r="P4790" i="1"/>
  <c r="Q4790" i="1" s="1"/>
  <c r="R4790" i="1" s="1"/>
  <c r="J4789" i="1" l="1"/>
  <c r="P4789" i="1"/>
  <c r="Q4789" i="1" l="1"/>
  <c r="R4789" i="1" s="1"/>
  <c r="J4788" i="1"/>
  <c r="P4788" i="1"/>
  <c r="Q4788" i="1" s="1"/>
  <c r="R4788" i="1" s="1"/>
  <c r="J4787" i="1" l="1"/>
  <c r="P4787" i="1"/>
  <c r="Q4787" i="1" l="1"/>
  <c r="R4787" i="1" s="1"/>
  <c r="J4786" i="1"/>
  <c r="P4786" i="1"/>
  <c r="Q4786" i="1" s="1"/>
  <c r="R4786" i="1" s="1"/>
  <c r="J4785" i="1" l="1"/>
  <c r="P4785" i="1"/>
  <c r="Q4785" i="1" s="1"/>
  <c r="R4785" i="1" s="1"/>
  <c r="J4784" i="1" l="1"/>
  <c r="P4784" i="1"/>
  <c r="Q4784" i="1" s="1"/>
  <c r="R4784" i="1" s="1"/>
  <c r="J4783" i="1" l="1"/>
  <c r="P4783" i="1"/>
  <c r="Q4783" i="1" l="1"/>
  <c r="R4783" i="1" s="1"/>
  <c r="J4782" i="1"/>
  <c r="P4782" i="1"/>
  <c r="Q4782" i="1" s="1"/>
  <c r="R4782" i="1" s="1"/>
  <c r="J4781" i="1" l="1"/>
  <c r="P4781" i="1"/>
  <c r="Q4781" i="1" l="1"/>
  <c r="R4781" i="1" s="1"/>
  <c r="J4780" i="1"/>
  <c r="P4780" i="1"/>
  <c r="Q4780" i="1" s="1"/>
  <c r="R4780" i="1" s="1"/>
  <c r="J4779" i="1" l="1"/>
  <c r="P4779" i="1"/>
  <c r="Q4779" i="1" s="1"/>
  <c r="R4779" i="1" s="1"/>
  <c r="J4778" i="1" l="1"/>
  <c r="P4778" i="1"/>
  <c r="Q4778" i="1" s="1"/>
  <c r="R4778" i="1" s="1"/>
  <c r="J4777" i="1" l="1"/>
  <c r="P4777" i="1"/>
  <c r="Q4777" i="1" s="1"/>
  <c r="R4777" i="1" s="1"/>
  <c r="J4776" i="1" l="1"/>
  <c r="P4776" i="1"/>
  <c r="Q4776" i="1" s="1"/>
  <c r="R4776" i="1" s="1"/>
  <c r="J4775" i="1" l="1"/>
  <c r="P4775" i="1"/>
  <c r="Q4775" i="1" l="1"/>
  <c r="R4775" i="1" s="1"/>
  <c r="J4774" i="1"/>
  <c r="P4774" i="1"/>
  <c r="Q4774" i="1" s="1"/>
  <c r="R4774" i="1" s="1"/>
  <c r="J4773" i="1" l="1"/>
  <c r="P4773" i="1"/>
  <c r="Q4773" i="1" l="1"/>
  <c r="R4773" i="1" s="1"/>
  <c r="J4772" i="1"/>
  <c r="P4772" i="1"/>
  <c r="Q4772" i="1" s="1"/>
  <c r="R4772" i="1" s="1"/>
  <c r="J4771" i="1" l="1"/>
  <c r="P4771" i="1"/>
  <c r="Q4771" i="1" l="1"/>
  <c r="R4771" i="1" s="1"/>
  <c r="J4770" i="1"/>
  <c r="P4770" i="1"/>
  <c r="Q4770" i="1" s="1"/>
  <c r="R4770" i="1" s="1"/>
  <c r="J4769" i="1" l="1"/>
  <c r="P4769" i="1"/>
  <c r="Q4769" i="1" s="1"/>
  <c r="R4769" i="1" s="1"/>
  <c r="J4768" i="1" l="1"/>
  <c r="P4768" i="1"/>
  <c r="Q4768" i="1" s="1"/>
  <c r="R4768" i="1" s="1"/>
  <c r="J4767" i="1" l="1"/>
  <c r="P4767" i="1"/>
  <c r="Q4767" i="1" l="1"/>
  <c r="R4767" i="1" s="1"/>
  <c r="J4766" i="1"/>
  <c r="P4766" i="1"/>
  <c r="Q4766" i="1" s="1"/>
  <c r="R4766" i="1" s="1"/>
  <c r="J4765" i="1" l="1"/>
  <c r="P4765" i="1"/>
  <c r="Q4765" i="1" l="1"/>
  <c r="R4765" i="1" s="1"/>
  <c r="J4764" i="1"/>
  <c r="P4764" i="1"/>
  <c r="Q4764" i="1" s="1"/>
  <c r="R4764" i="1" s="1"/>
  <c r="J4763" i="1" l="1"/>
  <c r="P4763" i="1"/>
  <c r="Q4763" i="1" l="1"/>
  <c r="R4763" i="1" s="1"/>
  <c r="J4762" i="1"/>
  <c r="P4762" i="1"/>
  <c r="Q4762" i="1" s="1"/>
  <c r="R4762" i="1" s="1"/>
  <c r="J4761" i="1" l="1"/>
  <c r="P4761" i="1"/>
  <c r="Q4761" i="1" s="1"/>
  <c r="R4761" i="1" s="1"/>
  <c r="J4760" i="1" l="1"/>
  <c r="P4760" i="1"/>
  <c r="Q4760" i="1" s="1"/>
  <c r="R4760" i="1" s="1"/>
  <c r="J4759" i="1" l="1"/>
  <c r="P4759" i="1"/>
  <c r="Q4759" i="1" l="1"/>
  <c r="R4759" i="1" s="1"/>
  <c r="J4758" i="1"/>
  <c r="P4758" i="1"/>
  <c r="Q4758" i="1" s="1"/>
  <c r="R4758" i="1" s="1"/>
  <c r="J4757" i="1" l="1"/>
  <c r="P4757" i="1"/>
  <c r="Q4757" i="1" l="1"/>
  <c r="R4757" i="1" s="1"/>
  <c r="J4756" i="1"/>
  <c r="P4756" i="1"/>
  <c r="Q4756" i="1" s="1"/>
  <c r="R4756" i="1" s="1"/>
  <c r="J4755" i="1" l="1"/>
  <c r="P4755" i="1"/>
  <c r="Q4755" i="1" l="1"/>
  <c r="R4755" i="1" s="1"/>
  <c r="J4754" i="1"/>
  <c r="P4754" i="1"/>
  <c r="Q4754" i="1" s="1"/>
  <c r="R4754" i="1" s="1"/>
  <c r="J4753" i="1" l="1"/>
  <c r="P4753" i="1"/>
  <c r="Q4753" i="1" l="1"/>
  <c r="R4753" i="1" s="1"/>
  <c r="J4752" i="1"/>
  <c r="P4752" i="1"/>
  <c r="Q4752" i="1" s="1"/>
  <c r="R4752" i="1" s="1"/>
  <c r="J4751" i="1" l="1"/>
  <c r="P4751" i="1"/>
  <c r="Q4751" i="1" s="1"/>
  <c r="R4751" i="1" s="1"/>
  <c r="J4750" i="1" l="1"/>
  <c r="P4750" i="1"/>
  <c r="Q4750" i="1" s="1"/>
  <c r="R4750" i="1" s="1"/>
  <c r="J4749" i="1" l="1"/>
  <c r="P4749" i="1"/>
  <c r="Q4749" i="1" l="1"/>
  <c r="R4749" i="1" s="1"/>
  <c r="J4748" i="1"/>
  <c r="P4748" i="1"/>
  <c r="Q4748" i="1" s="1"/>
  <c r="R4748" i="1" s="1"/>
  <c r="J4747" i="1" l="1"/>
  <c r="P4747" i="1"/>
  <c r="Q4747" i="1" l="1"/>
  <c r="R4747" i="1" s="1"/>
  <c r="J4746" i="1"/>
  <c r="P4746" i="1"/>
  <c r="Q4746" i="1" s="1"/>
  <c r="R4746" i="1" s="1"/>
  <c r="J4745" i="1" l="1"/>
  <c r="P4745" i="1"/>
  <c r="Q4745" i="1" s="1"/>
  <c r="R4745" i="1" s="1"/>
  <c r="J4744" i="1" l="1"/>
  <c r="P4744" i="1"/>
  <c r="Q4744" i="1" s="1"/>
  <c r="R4744" i="1" s="1"/>
  <c r="J4743" i="1" l="1"/>
  <c r="P4743" i="1"/>
  <c r="Q4743" i="1" l="1"/>
  <c r="R4743" i="1" s="1"/>
  <c r="J4742" i="1"/>
  <c r="P4742" i="1"/>
  <c r="Q4742" i="1" s="1"/>
  <c r="R4742" i="1" s="1"/>
  <c r="J4741" i="1" l="1"/>
  <c r="P4741" i="1"/>
  <c r="Q4741" i="1" l="1"/>
  <c r="R4741" i="1" s="1"/>
  <c r="J4740" i="1"/>
  <c r="P4740" i="1"/>
  <c r="Q4740" i="1" s="1"/>
  <c r="R4740" i="1" s="1"/>
  <c r="J4739" i="1" l="1"/>
  <c r="P4739" i="1"/>
  <c r="Q4739" i="1" l="1"/>
  <c r="R4739" i="1" s="1"/>
  <c r="J4738" i="1"/>
  <c r="P4738" i="1"/>
  <c r="Q4738" i="1" s="1"/>
  <c r="R4738" i="1" s="1"/>
  <c r="J4737" i="1" l="1"/>
  <c r="P4737" i="1"/>
  <c r="Q4737" i="1" l="1"/>
  <c r="R4737" i="1" s="1"/>
  <c r="J4736" i="1"/>
  <c r="P4736" i="1"/>
  <c r="Q4736" i="1" s="1"/>
  <c r="R4736" i="1" s="1"/>
  <c r="J4735" i="1" l="1"/>
  <c r="P4735" i="1"/>
  <c r="Q4735" i="1" s="1"/>
  <c r="R4735" i="1" s="1"/>
  <c r="J4734" i="1" l="1"/>
  <c r="P4734" i="1"/>
  <c r="Q4734" i="1" s="1"/>
  <c r="R4734" i="1" s="1"/>
  <c r="J4733" i="1" l="1"/>
  <c r="P4733" i="1"/>
  <c r="Q4733" i="1" l="1"/>
  <c r="R4733" i="1" s="1"/>
  <c r="J4732" i="1"/>
  <c r="P4732" i="1"/>
  <c r="Q4732" i="1" s="1"/>
  <c r="R4732" i="1" s="1"/>
  <c r="J4731" i="1" l="1"/>
  <c r="P4731" i="1"/>
  <c r="Q4731" i="1" s="1"/>
  <c r="R4731" i="1" s="1"/>
  <c r="J4730" i="1" l="1"/>
  <c r="P4730" i="1"/>
  <c r="Q4730" i="1" s="1"/>
  <c r="R4730" i="1" s="1"/>
  <c r="J4729" i="1" l="1"/>
  <c r="P4729" i="1"/>
  <c r="Q4729" i="1" s="1"/>
  <c r="R4729" i="1" s="1"/>
  <c r="J4728" i="1" l="1"/>
  <c r="P4728" i="1"/>
  <c r="Q4728" i="1" s="1"/>
  <c r="R4728" i="1" s="1"/>
  <c r="J4727" i="1" l="1"/>
  <c r="P4727" i="1"/>
  <c r="Q4727" i="1" l="1"/>
  <c r="R4727" i="1" s="1"/>
  <c r="J4726" i="1"/>
  <c r="P4726" i="1"/>
  <c r="Q4726" i="1" s="1"/>
  <c r="R4726" i="1" s="1"/>
  <c r="J4725" i="1" l="1"/>
  <c r="P4725" i="1"/>
  <c r="Q4725" i="1" l="1"/>
  <c r="R4725" i="1" s="1"/>
  <c r="J4724" i="1"/>
  <c r="P4724" i="1"/>
  <c r="Q4724" i="1" s="1"/>
  <c r="R4724" i="1" s="1"/>
  <c r="J4723" i="1" l="1"/>
  <c r="P4723" i="1"/>
  <c r="Q4723" i="1" l="1"/>
  <c r="R4723" i="1" s="1"/>
  <c r="J4722" i="1"/>
  <c r="P4722" i="1"/>
  <c r="Q4722" i="1" s="1"/>
  <c r="R4722" i="1" s="1"/>
  <c r="J4721" i="1" l="1"/>
  <c r="P4721" i="1"/>
  <c r="Q4721" i="1" l="1"/>
  <c r="R4721" i="1" s="1"/>
  <c r="J4720" i="1"/>
  <c r="P4720" i="1"/>
  <c r="Q4720" i="1" s="1"/>
  <c r="R4720" i="1" s="1"/>
  <c r="J4719" i="1" l="1"/>
  <c r="P4719" i="1"/>
  <c r="Q4719" i="1" s="1"/>
  <c r="R4719" i="1" s="1"/>
  <c r="J4718" i="1" l="1"/>
  <c r="P4718" i="1"/>
  <c r="Q4718" i="1" s="1"/>
  <c r="R4718" i="1" s="1"/>
  <c r="J4717" i="1" l="1"/>
  <c r="P4717" i="1"/>
  <c r="Q4717" i="1" l="1"/>
  <c r="R4717" i="1" s="1"/>
  <c r="J4716" i="1"/>
  <c r="P4716" i="1"/>
  <c r="Q4716" i="1" s="1"/>
  <c r="R4716" i="1" s="1"/>
  <c r="J4715" i="1" l="1"/>
  <c r="P4715" i="1"/>
  <c r="Q4715" i="1" s="1"/>
  <c r="R4715" i="1" s="1"/>
  <c r="J4714" i="1" l="1"/>
  <c r="P4714" i="1"/>
  <c r="Q4714" i="1" s="1"/>
  <c r="R4714" i="1" s="1"/>
  <c r="J4713" i="1" l="1"/>
  <c r="P4713" i="1"/>
  <c r="Q4713" i="1" s="1"/>
  <c r="R4713" i="1" s="1"/>
  <c r="J4712" i="1" l="1"/>
  <c r="P4712" i="1"/>
  <c r="Q4712" i="1" s="1"/>
  <c r="R4712" i="1" s="1"/>
  <c r="J4711" i="1" l="1"/>
  <c r="P4711" i="1"/>
  <c r="Q4711" i="1" l="1"/>
  <c r="R4711" i="1" s="1"/>
  <c r="J4710" i="1"/>
  <c r="P4710" i="1"/>
  <c r="Q4710" i="1" s="1"/>
  <c r="R4710" i="1" s="1"/>
  <c r="J4709" i="1" l="1"/>
  <c r="P4709" i="1"/>
  <c r="Q4709" i="1" s="1"/>
  <c r="R4709" i="1" s="1"/>
  <c r="J4708" i="1" l="1"/>
  <c r="P4708" i="1"/>
  <c r="Q4708" i="1" s="1"/>
  <c r="R4708" i="1" s="1"/>
  <c r="J4707" i="1" l="1"/>
  <c r="P4707" i="1"/>
  <c r="Q4707" i="1" l="1"/>
  <c r="R4707" i="1" s="1"/>
  <c r="J4706" i="1"/>
  <c r="P4706" i="1"/>
  <c r="Q4706" i="1" s="1"/>
  <c r="R4706" i="1" s="1"/>
  <c r="J4705" i="1" l="1"/>
  <c r="P4705" i="1"/>
  <c r="Q4705" i="1" l="1"/>
  <c r="R4705" i="1" s="1"/>
  <c r="J4704" i="1"/>
  <c r="P4704" i="1"/>
  <c r="Q4704" i="1" s="1"/>
  <c r="R4704" i="1" s="1"/>
  <c r="J4703" i="1" l="1"/>
  <c r="P4703" i="1"/>
  <c r="Q4703" i="1" l="1"/>
  <c r="R4703" i="1" s="1"/>
  <c r="J4702" i="1"/>
  <c r="P4702" i="1"/>
  <c r="Q4702" i="1" s="1"/>
  <c r="R4702" i="1" s="1"/>
  <c r="J4701" i="1" l="1"/>
  <c r="P4701" i="1"/>
  <c r="Q4701" i="1" l="1"/>
  <c r="R4701" i="1" s="1"/>
  <c r="J4700" i="1"/>
  <c r="P4700" i="1"/>
  <c r="Q4700" i="1" s="1"/>
  <c r="R4700" i="1" s="1"/>
  <c r="J4699" i="1" l="1"/>
  <c r="P4699" i="1"/>
  <c r="Q4699" i="1" l="1"/>
  <c r="R4699" i="1" s="1"/>
  <c r="J4698" i="1"/>
  <c r="P4698" i="1"/>
  <c r="Q4698" i="1" s="1"/>
  <c r="R4698" i="1" s="1"/>
  <c r="J4697" i="1" l="1"/>
  <c r="P4697" i="1"/>
  <c r="Q4697" i="1" s="1"/>
  <c r="R4697" i="1" s="1"/>
  <c r="J4696" i="1" l="1"/>
  <c r="P4696" i="1"/>
  <c r="Q4696" i="1" s="1"/>
  <c r="R4696" i="1" s="1"/>
  <c r="J4695" i="1" l="1"/>
  <c r="P4695" i="1"/>
  <c r="Q4695" i="1" l="1"/>
  <c r="R4695" i="1" s="1"/>
  <c r="J4694" i="1"/>
  <c r="P4694" i="1"/>
  <c r="Q4694" i="1" s="1"/>
  <c r="R4694" i="1" s="1"/>
  <c r="J4693" i="1" l="1"/>
  <c r="P4693" i="1"/>
  <c r="Q4693" i="1" l="1"/>
  <c r="R4693" i="1" s="1"/>
  <c r="J4692" i="1"/>
  <c r="P4692" i="1"/>
  <c r="Q4692" i="1" s="1"/>
  <c r="R4692" i="1" s="1"/>
  <c r="J4691" i="1" l="1"/>
  <c r="P4691" i="1"/>
  <c r="Q4691" i="1" l="1"/>
  <c r="R4691" i="1" s="1"/>
  <c r="J4690" i="1"/>
  <c r="P4690" i="1"/>
  <c r="Q4690" i="1" s="1"/>
  <c r="R4690" i="1" s="1"/>
  <c r="J4689" i="1" l="1"/>
  <c r="P4689" i="1"/>
  <c r="Q4689" i="1" l="1"/>
  <c r="R4689" i="1" s="1"/>
  <c r="J4688" i="1"/>
  <c r="P4688" i="1"/>
  <c r="Q4688" i="1" s="1"/>
  <c r="R4688" i="1" s="1"/>
  <c r="J4687" i="1" l="1"/>
  <c r="P4687" i="1"/>
  <c r="Q4687" i="1" l="1"/>
  <c r="R4687" i="1" s="1"/>
  <c r="J4686" i="1"/>
  <c r="P4686" i="1"/>
  <c r="Q4686" i="1" s="1"/>
  <c r="R4686" i="1" s="1"/>
  <c r="J4685" i="1" l="1"/>
  <c r="P4685" i="1"/>
  <c r="Q4685" i="1" l="1"/>
  <c r="R4685" i="1" s="1"/>
  <c r="J4684" i="1"/>
  <c r="P4684" i="1"/>
  <c r="Q4684" i="1" s="1"/>
  <c r="R4684" i="1" s="1"/>
  <c r="J4683" i="1" l="1"/>
  <c r="P4683" i="1"/>
  <c r="Q4683" i="1" l="1"/>
  <c r="R4683" i="1" s="1"/>
  <c r="J4682" i="1"/>
  <c r="P4682" i="1"/>
  <c r="Q4682" i="1" s="1"/>
  <c r="R4682" i="1" s="1"/>
  <c r="J4681" i="1" l="1"/>
  <c r="P4681" i="1"/>
  <c r="Q4681" i="1" l="1"/>
  <c r="R4681" i="1" s="1"/>
  <c r="J4680" i="1"/>
  <c r="P4680" i="1"/>
  <c r="Q4680" i="1" s="1"/>
  <c r="R4680" i="1" s="1"/>
  <c r="J4679" i="1" l="1"/>
  <c r="P4679" i="1"/>
  <c r="Q4679" i="1" l="1"/>
  <c r="R4679" i="1" s="1"/>
  <c r="J4678" i="1"/>
  <c r="P4678" i="1"/>
  <c r="Q4678" i="1" s="1"/>
  <c r="R4678" i="1" s="1"/>
  <c r="J4677" i="1" l="1"/>
  <c r="P4677" i="1"/>
  <c r="Q4677" i="1" l="1"/>
  <c r="R4677" i="1" s="1"/>
  <c r="J4676" i="1"/>
  <c r="P4676" i="1"/>
  <c r="Q4676" i="1" s="1"/>
  <c r="R4676" i="1" s="1"/>
  <c r="J4675" i="1" l="1"/>
  <c r="P4675" i="1"/>
  <c r="Q4675" i="1" l="1"/>
  <c r="R4675" i="1" s="1"/>
  <c r="J4674" i="1"/>
  <c r="P4674" i="1"/>
  <c r="Q4674" i="1" s="1"/>
  <c r="R4674" i="1" s="1"/>
  <c r="J4673" i="1" l="1"/>
  <c r="P4673" i="1"/>
  <c r="Q4673" i="1" l="1"/>
  <c r="R4673" i="1" s="1"/>
  <c r="J4672" i="1"/>
  <c r="P4672" i="1"/>
  <c r="Q4672" i="1" s="1"/>
  <c r="R4672" i="1" s="1"/>
  <c r="J4671" i="1" l="1"/>
  <c r="P4671" i="1"/>
  <c r="Q4671" i="1" s="1"/>
  <c r="R4671" i="1" s="1"/>
  <c r="J4670" i="1" l="1"/>
  <c r="P4670" i="1"/>
  <c r="Q4670" i="1" s="1"/>
  <c r="R4670" i="1" s="1"/>
  <c r="J4669" i="1" l="1"/>
  <c r="P4669" i="1"/>
  <c r="Q4669" i="1" l="1"/>
  <c r="R4669" i="1" s="1"/>
  <c r="J4668" i="1"/>
  <c r="P4668" i="1"/>
  <c r="Q4668" i="1" s="1"/>
  <c r="R4668" i="1" s="1"/>
  <c r="J4667" i="1" l="1"/>
  <c r="P4667" i="1"/>
  <c r="Q4667" i="1" l="1"/>
  <c r="R4667" i="1" s="1"/>
  <c r="J4666" i="1"/>
  <c r="P4666" i="1"/>
  <c r="Q4666" i="1" s="1"/>
  <c r="R4666" i="1" s="1"/>
  <c r="J4665" i="1" l="1"/>
  <c r="P4665" i="1"/>
  <c r="Q4665" i="1" s="1"/>
  <c r="R4665" i="1" s="1"/>
  <c r="J4664" i="1" l="1"/>
  <c r="P4664" i="1"/>
  <c r="Q4664" i="1" s="1"/>
  <c r="R4664" i="1" s="1"/>
  <c r="J4663" i="1" l="1"/>
  <c r="P4663" i="1"/>
  <c r="Q4663" i="1" l="1"/>
  <c r="R4663" i="1" s="1"/>
  <c r="J4662" i="1"/>
  <c r="P4662" i="1"/>
  <c r="Q4662" i="1" s="1"/>
  <c r="R4662" i="1" s="1"/>
  <c r="J4661" i="1" l="1"/>
  <c r="P4661" i="1"/>
  <c r="Q4661" i="1" l="1"/>
  <c r="R4661" i="1" s="1"/>
  <c r="J4660" i="1"/>
  <c r="P4660" i="1"/>
  <c r="Q4660" i="1" s="1"/>
  <c r="R4660" i="1" s="1"/>
  <c r="J4659" i="1" l="1"/>
  <c r="P4659" i="1"/>
  <c r="Q4659" i="1" l="1"/>
  <c r="R4659" i="1" s="1"/>
  <c r="J4658" i="1"/>
  <c r="P4658" i="1"/>
  <c r="Q4658" i="1" s="1"/>
  <c r="R4658" i="1" s="1"/>
  <c r="J4657" i="1" l="1"/>
  <c r="P4657" i="1"/>
  <c r="Q4657" i="1" s="1"/>
  <c r="R4657" i="1" s="1"/>
  <c r="J4656" i="1" l="1"/>
  <c r="P4656" i="1"/>
  <c r="Q4656" i="1" s="1"/>
  <c r="R4656" i="1" s="1"/>
  <c r="J4655" i="1" l="1"/>
  <c r="P4655" i="1"/>
  <c r="Q4655" i="1" s="1"/>
  <c r="R4655" i="1" s="1"/>
  <c r="J4654" i="1" l="1"/>
  <c r="P4654" i="1"/>
  <c r="Q4654" i="1" s="1"/>
  <c r="R4654" i="1" s="1"/>
  <c r="J4653" i="1" l="1"/>
  <c r="P4653" i="1"/>
  <c r="Q4653" i="1" l="1"/>
  <c r="R4653" i="1" s="1"/>
  <c r="J4652" i="1"/>
  <c r="P4652" i="1"/>
  <c r="Q4652" i="1" s="1"/>
  <c r="R4652" i="1" s="1"/>
  <c r="J4651" i="1" l="1"/>
  <c r="P4651" i="1"/>
  <c r="Q4651" i="1" s="1"/>
  <c r="R4651" i="1" s="1"/>
  <c r="J4650" i="1" l="1"/>
  <c r="P4650" i="1"/>
  <c r="Q4650" i="1" s="1"/>
  <c r="R4650" i="1" s="1"/>
  <c r="J4649" i="1" l="1"/>
  <c r="P4649" i="1"/>
  <c r="Q4649" i="1" l="1"/>
  <c r="R4649" i="1" s="1"/>
  <c r="J4648" i="1"/>
  <c r="P4648" i="1"/>
  <c r="Q4648" i="1" s="1"/>
  <c r="R4648" i="1" s="1"/>
  <c r="J4647" i="1" l="1"/>
  <c r="P4647" i="1"/>
  <c r="Q4647" i="1" l="1"/>
  <c r="R4647" i="1" s="1"/>
  <c r="J4646" i="1"/>
  <c r="P4646" i="1"/>
  <c r="Q4646" i="1" s="1"/>
  <c r="R4646" i="1" s="1"/>
  <c r="J4645" i="1" l="1"/>
  <c r="P4645" i="1"/>
  <c r="Q4645" i="1" s="1"/>
  <c r="R4645" i="1" s="1"/>
  <c r="J4644" i="1" l="1"/>
  <c r="P4644" i="1"/>
  <c r="Q4644" i="1" s="1"/>
  <c r="R4644" i="1" s="1"/>
  <c r="J4643" i="1" l="1"/>
  <c r="P4643" i="1"/>
  <c r="Q4643" i="1" l="1"/>
  <c r="R4643" i="1" s="1"/>
  <c r="J4642" i="1"/>
  <c r="P4642" i="1"/>
  <c r="Q4642" i="1" s="1"/>
  <c r="R4642" i="1" s="1"/>
  <c r="J4641" i="1" l="1"/>
  <c r="P4641" i="1"/>
  <c r="Q4641" i="1" s="1"/>
  <c r="R4641" i="1" s="1"/>
  <c r="J4640" i="1" l="1"/>
  <c r="P4640" i="1"/>
  <c r="Q4640" i="1" s="1"/>
  <c r="R4640" i="1" s="1"/>
  <c r="J4639" i="1" l="1"/>
  <c r="P4639" i="1"/>
  <c r="Q4639" i="1" l="1"/>
  <c r="R4639" i="1" s="1"/>
  <c r="J4638" i="1"/>
  <c r="P4638" i="1"/>
  <c r="Q4638" i="1" s="1"/>
  <c r="R4638" i="1" s="1"/>
  <c r="J4637" i="1" l="1"/>
  <c r="P4637" i="1"/>
  <c r="Q4637" i="1" l="1"/>
  <c r="R4637" i="1" s="1"/>
  <c r="J4636" i="1"/>
  <c r="P4636" i="1"/>
  <c r="Q4636" i="1" s="1"/>
  <c r="R4636" i="1" s="1"/>
  <c r="J4635" i="1" l="1"/>
  <c r="P4635" i="1"/>
  <c r="Q4635" i="1" l="1"/>
  <c r="R4635" i="1" s="1"/>
  <c r="J4634" i="1"/>
  <c r="P4634" i="1"/>
  <c r="Q4634" i="1" s="1"/>
  <c r="R4634" i="1" s="1"/>
  <c r="J4633" i="1" l="1"/>
  <c r="P4633" i="1"/>
  <c r="Q4633" i="1" s="1"/>
  <c r="R4633" i="1" s="1"/>
  <c r="J4632" i="1" l="1"/>
  <c r="P4632" i="1"/>
  <c r="Q4632" i="1" s="1"/>
  <c r="R4632" i="1" s="1"/>
  <c r="J4631" i="1" l="1"/>
  <c r="P4631" i="1"/>
  <c r="Q4631" i="1" l="1"/>
  <c r="R4631" i="1" s="1"/>
  <c r="J4630" i="1"/>
  <c r="P4630" i="1"/>
  <c r="Q4630" i="1" s="1"/>
  <c r="R4630" i="1" s="1"/>
  <c r="J4629" i="1" l="1"/>
  <c r="P4629" i="1"/>
  <c r="Q4629" i="1" l="1"/>
  <c r="R4629" i="1" s="1"/>
  <c r="J4628" i="1"/>
  <c r="P4628" i="1"/>
  <c r="Q4628" i="1" s="1"/>
  <c r="R4628" i="1" s="1"/>
  <c r="J4627" i="1" l="1"/>
  <c r="P4627" i="1"/>
  <c r="Q4627" i="1" l="1"/>
  <c r="R4627" i="1" s="1"/>
  <c r="J4626" i="1"/>
  <c r="P4626" i="1"/>
  <c r="Q4626" i="1" s="1"/>
  <c r="R4626" i="1" s="1"/>
  <c r="J4625" i="1" l="1"/>
  <c r="P4625" i="1"/>
  <c r="Q4625" i="1" l="1"/>
  <c r="R4625" i="1" s="1"/>
  <c r="J4624" i="1"/>
  <c r="P4624" i="1"/>
  <c r="Q4624" i="1" s="1"/>
  <c r="R4624" i="1" s="1"/>
  <c r="J4623" i="1" l="1"/>
  <c r="P4623" i="1"/>
  <c r="Q4623" i="1" l="1"/>
  <c r="R4623" i="1" s="1"/>
  <c r="J4622" i="1"/>
  <c r="P4622" i="1"/>
  <c r="Q4622" i="1" s="1"/>
  <c r="R4622" i="1" s="1"/>
  <c r="J4621" i="1" l="1"/>
  <c r="P4621" i="1"/>
  <c r="Q4621" i="1" l="1"/>
  <c r="R4621" i="1" s="1"/>
  <c r="J4620" i="1"/>
  <c r="P4620" i="1"/>
  <c r="Q4620" i="1" s="1"/>
  <c r="R4620" i="1" s="1"/>
  <c r="J4619" i="1" l="1"/>
  <c r="P4619" i="1"/>
  <c r="Q4619" i="1" l="1"/>
  <c r="R4619" i="1" s="1"/>
  <c r="J4618" i="1"/>
  <c r="P4618" i="1"/>
  <c r="Q4618" i="1" s="1"/>
  <c r="R4618" i="1" s="1"/>
  <c r="J4617" i="1" l="1"/>
  <c r="P4617" i="1"/>
  <c r="Q4617" i="1" l="1"/>
  <c r="R4617" i="1" s="1"/>
  <c r="J4616" i="1"/>
  <c r="P4616" i="1"/>
  <c r="Q4616" i="1" s="1"/>
  <c r="R4616" i="1" s="1"/>
  <c r="J4615" i="1" l="1"/>
  <c r="P4615" i="1"/>
  <c r="Q4615" i="1" l="1"/>
  <c r="R4615" i="1" s="1"/>
  <c r="J4614" i="1"/>
  <c r="P4614" i="1"/>
  <c r="Q4614" i="1" s="1"/>
  <c r="R4614" i="1" s="1"/>
  <c r="J4613" i="1" l="1"/>
  <c r="P4613" i="1"/>
  <c r="Q4613" i="1" l="1"/>
  <c r="R4613" i="1" s="1"/>
  <c r="J4612" i="1"/>
  <c r="P4612" i="1"/>
  <c r="Q4612" i="1" s="1"/>
  <c r="R4612" i="1" s="1"/>
  <c r="J4611" i="1" l="1"/>
  <c r="P4611" i="1"/>
  <c r="Q4611" i="1" l="1"/>
  <c r="R4611" i="1" s="1"/>
  <c r="J4610" i="1"/>
  <c r="P4610" i="1"/>
  <c r="Q4610" i="1" s="1"/>
  <c r="R4610" i="1" s="1"/>
  <c r="J4609" i="1" l="1"/>
  <c r="P4609" i="1"/>
  <c r="Q4609" i="1" s="1"/>
  <c r="R4609" i="1" s="1"/>
  <c r="J4608" i="1" l="1"/>
  <c r="P4608" i="1"/>
  <c r="Q4608" i="1" s="1"/>
  <c r="R4608" i="1" s="1"/>
  <c r="J4607" i="1" l="1"/>
  <c r="P4607" i="1"/>
  <c r="Q4607" i="1" s="1"/>
  <c r="R4607" i="1" s="1"/>
  <c r="J4606" i="1" l="1"/>
  <c r="P4606" i="1"/>
  <c r="Q4606" i="1" s="1"/>
  <c r="R4606" i="1" s="1"/>
  <c r="J4605" i="1" l="1"/>
  <c r="P4605" i="1"/>
  <c r="Q4605" i="1" l="1"/>
  <c r="R4605" i="1" s="1"/>
  <c r="J4604" i="1"/>
  <c r="P4604" i="1"/>
  <c r="Q4604" i="1" s="1"/>
  <c r="R4604" i="1" s="1"/>
  <c r="J4603" i="1" l="1"/>
  <c r="P4603" i="1"/>
  <c r="Q4603" i="1" l="1"/>
  <c r="R4603" i="1" s="1"/>
  <c r="J4602" i="1"/>
  <c r="P4602" i="1"/>
  <c r="Q4602" i="1" s="1"/>
  <c r="R4602" i="1" s="1"/>
  <c r="J4601" i="1" l="1"/>
  <c r="P4601" i="1"/>
  <c r="Q4601" i="1" s="1"/>
  <c r="R4601" i="1" s="1"/>
  <c r="J4600" i="1" l="1"/>
  <c r="P4600" i="1"/>
  <c r="Q4600" i="1" s="1"/>
  <c r="R4600" i="1" s="1"/>
  <c r="J4599" i="1" l="1"/>
  <c r="P4599" i="1"/>
  <c r="Q4599" i="1" l="1"/>
  <c r="R4599" i="1" s="1"/>
  <c r="J4598" i="1"/>
  <c r="P4598" i="1"/>
  <c r="Q4598" i="1" s="1"/>
  <c r="R4598" i="1" s="1"/>
  <c r="J4597" i="1" l="1"/>
  <c r="P4597" i="1"/>
  <c r="Q4597" i="1" l="1"/>
  <c r="R4597" i="1" s="1"/>
  <c r="J4596" i="1"/>
  <c r="P4596" i="1"/>
  <c r="Q4596" i="1" s="1"/>
  <c r="R4596" i="1" s="1"/>
  <c r="J4595" i="1" l="1"/>
  <c r="P4595" i="1"/>
  <c r="Q4595" i="1" l="1"/>
  <c r="R4595" i="1" s="1"/>
  <c r="J4594" i="1"/>
  <c r="P4594" i="1"/>
  <c r="Q4594" i="1" s="1"/>
  <c r="R4594" i="1" s="1"/>
  <c r="J4593" i="1" l="1"/>
  <c r="P4593" i="1"/>
  <c r="Q4593" i="1" s="1"/>
  <c r="R4593" i="1" s="1"/>
  <c r="J4592" i="1" l="1"/>
  <c r="P4592" i="1"/>
  <c r="Q4592" i="1" s="1"/>
  <c r="R4592" i="1" s="1"/>
  <c r="J4591" i="1" l="1"/>
  <c r="P4591" i="1"/>
  <c r="Q4591" i="1" l="1"/>
  <c r="R4591" i="1" s="1"/>
  <c r="J4590" i="1"/>
  <c r="P4590" i="1"/>
  <c r="Q4590" i="1" s="1"/>
  <c r="R4590" i="1" s="1"/>
  <c r="J4589" i="1" l="1"/>
  <c r="P4589" i="1"/>
  <c r="Q4589" i="1" l="1"/>
  <c r="R4589" i="1" s="1"/>
  <c r="J4588" i="1"/>
  <c r="P4588" i="1"/>
  <c r="Q4588" i="1" s="1"/>
  <c r="R4588" i="1" s="1"/>
  <c r="J4587" i="1" l="1"/>
  <c r="P4587" i="1"/>
  <c r="Q4587" i="1" s="1"/>
  <c r="R4587" i="1" s="1"/>
  <c r="J4586" i="1" l="1"/>
  <c r="P4586" i="1"/>
  <c r="Q4586" i="1" s="1"/>
  <c r="R4586" i="1" s="1"/>
  <c r="J4585" i="1" l="1"/>
  <c r="P4585" i="1"/>
  <c r="Q4585" i="1" l="1"/>
  <c r="R4585" i="1" s="1"/>
  <c r="J4584" i="1"/>
  <c r="P4584" i="1"/>
  <c r="Q4584" i="1" s="1"/>
  <c r="R4584" i="1" s="1"/>
  <c r="J4583" i="1" l="1"/>
  <c r="P4583" i="1"/>
  <c r="Q4583" i="1" l="1"/>
  <c r="R4583" i="1" s="1"/>
  <c r="J4582" i="1"/>
  <c r="P4582" i="1"/>
  <c r="Q4582" i="1" s="1"/>
  <c r="R4582" i="1" s="1"/>
  <c r="J4581" i="1" l="1"/>
  <c r="P4581" i="1"/>
  <c r="Q4581" i="1" s="1"/>
  <c r="R4581" i="1" s="1"/>
  <c r="J4580" i="1" l="1"/>
  <c r="P4580" i="1"/>
  <c r="Q4580" i="1" s="1"/>
  <c r="R4580" i="1" s="1"/>
  <c r="J4579" i="1" l="1"/>
  <c r="P4579" i="1"/>
  <c r="Q4579" i="1" l="1"/>
  <c r="R4579" i="1" s="1"/>
  <c r="J4578" i="1"/>
  <c r="P4578" i="1"/>
  <c r="Q4578" i="1" s="1"/>
  <c r="R4578" i="1" s="1"/>
  <c r="J4577" i="1" l="1"/>
  <c r="P4577" i="1"/>
  <c r="Q4577" i="1" l="1"/>
  <c r="R4577" i="1" s="1"/>
  <c r="J4576" i="1"/>
  <c r="P4576" i="1"/>
  <c r="Q4576" i="1" s="1"/>
  <c r="R4576" i="1" s="1"/>
  <c r="J4575" i="1" l="1"/>
  <c r="P4575" i="1"/>
  <c r="Q4575" i="1" l="1"/>
  <c r="R4575" i="1" s="1"/>
  <c r="J4574" i="1"/>
  <c r="P4574" i="1"/>
  <c r="Q4574" i="1" s="1"/>
  <c r="R4574" i="1" s="1"/>
  <c r="J4573" i="1" l="1"/>
  <c r="P4573" i="1"/>
  <c r="Q4573" i="1" l="1"/>
  <c r="R4573" i="1" s="1"/>
  <c r="J4572" i="1"/>
  <c r="P4572" i="1"/>
  <c r="Q4572" i="1" s="1"/>
  <c r="R4572" i="1" s="1"/>
  <c r="J4571" i="1" l="1"/>
  <c r="P4571" i="1"/>
  <c r="Q4571" i="1" l="1"/>
  <c r="R4571" i="1" s="1"/>
  <c r="J4570" i="1"/>
  <c r="P4570" i="1"/>
  <c r="Q4570" i="1" s="1"/>
  <c r="R4570" i="1" s="1"/>
  <c r="J4569" i="1" l="1"/>
  <c r="P4569" i="1"/>
  <c r="Q4569" i="1" s="1"/>
  <c r="R4569" i="1" s="1"/>
  <c r="J4568" i="1" l="1"/>
  <c r="P4568" i="1"/>
  <c r="Q4568" i="1" s="1"/>
  <c r="R4568" i="1" s="1"/>
  <c r="J4567" i="1" l="1"/>
  <c r="P4567" i="1"/>
  <c r="Q4567" i="1" l="1"/>
  <c r="R4567" i="1" s="1"/>
  <c r="J4566" i="1"/>
  <c r="P4566" i="1"/>
  <c r="Q4566" i="1" s="1"/>
  <c r="R4566" i="1" s="1"/>
  <c r="J4565" i="1" l="1"/>
  <c r="P4565" i="1"/>
  <c r="Q4565" i="1" l="1"/>
  <c r="R4565" i="1" s="1"/>
  <c r="J4564" i="1"/>
  <c r="P4564" i="1"/>
  <c r="Q4564" i="1" s="1"/>
  <c r="R4564" i="1" s="1"/>
  <c r="J4563" i="1" l="1"/>
  <c r="P4563" i="1"/>
  <c r="Q4563" i="1" l="1"/>
  <c r="R4563" i="1" s="1"/>
  <c r="J4562" i="1"/>
  <c r="P4562" i="1"/>
  <c r="Q4562" i="1" s="1"/>
  <c r="R4562" i="1" s="1"/>
  <c r="J4561" i="1" l="1"/>
  <c r="P4561" i="1"/>
  <c r="Q4561" i="1" l="1"/>
  <c r="R4561" i="1" s="1"/>
  <c r="J4560" i="1"/>
  <c r="P4560" i="1"/>
  <c r="Q4560" i="1" s="1"/>
  <c r="R4560" i="1" s="1"/>
  <c r="J4559" i="1" l="1"/>
  <c r="P4559" i="1"/>
  <c r="Q4559" i="1" l="1"/>
  <c r="R4559" i="1" s="1"/>
  <c r="J4558" i="1"/>
  <c r="P4558" i="1"/>
  <c r="Q4558" i="1" s="1"/>
  <c r="R4558" i="1" s="1"/>
  <c r="J4557" i="1" l="1"/>
  <c r="P4557" i="1"/>
  <c r="Q4557" i="1" l="1"/>
  <c r="R4557" i="1" s="1"/>
  <c r="J4556" i="1"/>
  <c r="P4556" i="1"/>
  <c r="Q4556" i="1" s="1"/>
  <c r="R4556" i="1" s="1"/>
  <c r="J4555" i="1" l="1"/>
  <c r="P4555" i="1"/>
  <c r="Q4555" i="1" l="1"/>
  <c r="R4555" i="1" s="1"/>
  <c r="J4554" i="1"/>
  <c r="P4554" i="1"/>
  <c r="Q4554" i="1" s="1"/>
  <c r="R4554" i="1" s="1"/>
  <c r="J4553" i="1" l="1"/>
  <c r="P4553" i="1"/>
  <c r="Q4553" i="1" l="1"/>
  <c r="R4553" i="1" s="1"/>
  <c r="J4552" i="1"/>
  <c r="P4552" i="1"/>
  <c r="Q4552" i="1" s="1"/>
  <c r="R4552" i="1" s="1"/>
  <c r="J4551" i="1" l="1"/>
  <c r="P4551" i="1"/>
  <c r="Q4551" i="1" l="1"/>
  <c r="R4551" i="1" s="1"/>
  <c r="J4550" i="1"/>
  <c r="P4550" i="1"/>
  <c r="Q4550" i="1" s="1"/>
  <c r="R4550" i="1" s="1"/>
  <c r="J4549" i="1" l="1"/>
  <c r="P4549" i="1"/>
  <c r="Q4549" i="1" s="1"/>
  <c r="R4549" i="1" s="1"/>
  <c r="J4548" i="1" l="1"/>
  <c r="P4548" i="1"/>
  <c r="Q4548" i="1" s="1"/>
  <c r="R4548" i="1" s="1"/>
  <c r="J4547" i="1" l="1"/>
  <c r="P4547" i="1"/>
  <c r="Q4547" i="1" l="1"/>
  <c r="R4547" i="1" s="1"/>
  <c r="J4546" i="1"/>
  <c r="P4546" i="1"/>
  <c r="Q4546" i="1" s="1"/>
  <c r="R4546" i="1" s="1"/>
  <c r="J4545" i="1" l="1"/>
  <c r="P4545" i="1"/>
  <c r="Q4545" i="1" l="1"/>
  <c r="R4545" i="1" s="1"/>
  <c r="J4544" i="1"/>
  <c r="P4544" i="1"/>
  <c r="Q4544" i="1" s="1"/>
  <c r="R4544" i="1" s="1"/>
  <c r="J4543" i="1" l="1"/>
  <c r="P4543" i="1"/>
  <c r="Q4543" i="1" s="1"/>
  <c r="R4543" i="1" s="1"/>
  <c r="J4542" i="1" l="1"/>
  <c r="P4542" i="1"/>
  <c r="Q4542" i="1" s="1"/>
  <c r="R4542" i="1" s="1"/>
  <c r="J4541" i="1" l="1"/>
  <c r="P4541" i="1"/>
  <c r="Q4541" i="1" l="1"/>
  <c r="R4541" i="1" s="1"/>
  <c r="J4540" i="1"/>
  <c r="P4540" i="1"/>
  <c r="Q4540" i="1" s="1"/>
  <c r="R4540" i="1" s="1"/>
  <c r="J4539" i="1" l="1"/>
  <c r="P4539" i="1"/>
  <c r="Q4539" i="1" s="1"/>
  <c r="R4539" i="1" s="1"/>
  <c r="J4538" i="1" l="1"/>
  <c r="P4538" i="1"/>
  <c r="Q4538" i="1" s="1"/>
  <c r="R4538" i="1" s="1"/>
  <c r="J4537" i="1" l="1"/>
  <c r="P4537" i="1"/>
  <c r="Q4537" i="1" s="1"/>
  <c r="R4537" i="1" s="1"/>
  <c r="J4536" i="1" l="1"/>
  <c r="P4536" i="1"/>
  <c r="Q4536" i="1" s="1"/>
  <c r="R4536" i="1" s="1"/>
  <c r="J4535" i="1" l="1"/>
  <c r="P4535" i="1"/>
  <c r="Q4535" i="1" l="1"/>
  <c r="R4535" i="1" s="1"/>
  <c r="J4534" i="1"/>
  <c r="P4534" i="1"/>
  <c r="Q4534" i="1" s="1"/>
  <c r="R4534" i="1" s="1"/>
  <c r="J4533" i="1" l="1"/>
  <c r="P4533" i="1"/>
  <c r="Q4533" i="1" l="1"/>
  <c r="R4533" i="1" s="1"/>
  <c r="J4532" i="1"/>
  <c r="P4532" i="1"/>
  <c r="Q4532" i="1" s="1"/>
  <c r="R4532" i="1" s="1"/>
  <c r="J4531" i="1" l="1"/>
  <c r="P4531" i="1"/>
  <c r="Q4531" i="1" l="1"/>
  <c r="R4531" i="1" s="1"/>
  <c r="J4530" i="1"/>
  <c r="P4530" i="1"/>
  <c r="Q4530" i="1" s="1"/>
  <c r="R4530" i="1" s="1"/>
  <c r="J4529" i="1" l="1"/>
  <c r="P4529" i="1"/>
  <c r="Q4529" i="1" s="1"/>
  <c r="R4529" i="1" s="1"/>
  <c r="J4528" i="1" l="1"/>
  <c r="P4528" i="1"/>
  <c r="Q4528" i="1" s="1"/>
  <c r="R4528" i="1" s="1"/>
  <c r="J4527" i="1" l="1"/>
  <c r="P4527" i="1"/>
  <c r="Q4527" i="1" l="1"/>
  <c r="R4527" i="1" s="1"/>
  <c r="J4526" i="1"/>
  <c r="P4526" i="1"/>
  <c r="Q4526" i="1" s="1"/>
  <c r="R4526" i="1" s="1"/>
  <c r="J4525" i="1" l="1"/>
  <c r="P4525" i="1"/>
  <c r="Q4525" i="1" l="1"/>
  <c r="R4525" i="1" s="1"/>
  <c r="J4524" i="1"/>
  <c r="P4524" i="1"/>
  <c r="Q4524" i="1" s="1"/>
  <c r="R4524" i="1" s="1"/>
  <c r="J4523" i="1" l="1"/>
  <c r="P4523" i="1"/>
  <c r="Q4523" i="1" s="1"/>
  <c r="R4523" i="1" s="1"/>
  <c r="J4522" i="1" l="1"/>
  <c r="P4522" i="1"/>
  <c r="Q4522" i="1" s="1"/>
  <c r="R4522" i="1" s="1"/>
  <c r="J4521" i="1" l="1"/>
  <c r="P4521" i="1"/>
  <c r="Q4521" i="1" l="1"/>
  <c r="R4521" i="1" s="1"/>
  <c r="J4520" i="1"/>
  <c r="P4520" i="1"/>
  <c r="Q4520" i="1" s="1"/>
  <c r="R4520" i="1" s="1"/>
  <c r="J4519" i="1" l="1"/>
  <c r="P4519" i="1"/>
  <c r="Q4519" i="1" l="1"/>
  <c r="R4519" i="1" s="1"/>
  <c r="J4518" i="1"/>
  <c r="P4518" i="1"/>
  <c r="Q4518" i="1" s="1"/>
  <c r="R4518" i="1" s="1"/>
  <c r="J4517" i="1" l="1"/>
  <c r="P4517" i="1"/>
  <c r="Q4517" i="1" s="1"/>
  <c r="R4517" i="1" s="1"/>
  <c r="J4516" i="1" l="1"/>
  <c r="P4516" i="1"/>
  <c r="Q4516" i="1" s="1"/>
  <c r="R4516" i="1" s="1"/>
  <c r="J4515" i="1" l="1"/>
  <c r="P4515" i="1"/>
  <c r="Q4515" i="1" l="1"/>
  <c r="R4515" i="1" s="1"/>
  <c r="J4514" i="1"/>
  <c r="P4514" i="1"/>
  <c r="Q4514" i="1" s="1"/>
  <c r="R4514" i="1" s="1"/>
  <c r="J4513" i="1" l="1"/>
  <c r="P4513" i="1"/>
  <c r="Q4513" i="1" s="1"/>
  <c r="R4513" i="1" s="1"/>
  <c r="J4512" i="1" l="1"/>
  <c r="P4512" i="1"/>
  <c r="Q4512" i="1" s="1"/>
  <c r="R4512" i="1" s="1"/>
  <c r="J4511" i="1" l="1"/>
  <c r="P4511" i="1"/>
  <c r="Q4511" i="1" l="1"/>
  <c r="R4511" i="1" s="1"/>
  <c r="J4510" i="1"/>
  <c r="P4510" i="1"/>
  <c r="Q4510" i="1" s="1"/>
  <c r="R4510" i="1" s="1"/>
  <c r="J4509" i="1" l="1"/>
  <c r="P4509" i="1"/>
  <c r="Q4509" i="1" l="1"/>
  <c r="R4509" i="1" s="1"/>
  <c r="J4508" i="1"/>
  <c r="P4508" i="1"/>
  <c r="Q4508" i="1" s="1"/>
  <c r="R4508" i="1" s="1"/>
  <c r="J4507" i="1" l="1"/>
  <c r="P4507" i="1"/>
  <c r="Q4507" i="1" l="1"/>
  <c r="R4507" i="1" s="1"/>
  <c r="J4506" i="1"/>
  <c r="P4506" i="1"/>
  <c r="Q4506" i="1" s="1"/>
  <c r="R4506" i="1" s="1"/>
  <c r="J4505" i="1" l="1"/>
  <c r="P4505" i="1"/>
  <c r="Q4505" i="1" s="1"/>
  <c r="R4505" i="1" s="1"/>
  <c r="J4504" i="1" l="1"/>
  <c r="P4504" i="1"/>
  <c r="Q4504" i="1" s="1"/>
  <c r="R4504" i="1" s="1"/>
  <c r="J4503" i="1" l="1"/>
  <c r="P4503" i="1"/>
  <c r="Q4503" i="1" l="1"/>
  <c r="R4503" i="1" s="1"/>
  <c r="J4502" i="1"/>
  <c r="P4502" i="1"/>
  <c r="Q4502" i="1" s="1"/>
  <c r="R4502" i="1" s="1"/>
  <c r="J4501" i="1" l="1"/>
  <c r="P4501" i="1"/>
  <c r="Q4501" i="1" s="1"/>
  <c r="R4501" i="1" s="1"/>
  <c r="J4500" i="1" l="1"/>
  <c r="P4500" i="1"/>
  <c r="Q4500" i="1" s="1"/>
  <c r="R4500" i="1" s="1"/>
  <c r="J4499" i="1" l="1"/>
  <c r="P4499" i="1"/>
  <c r="Q4499" i="1" l="1"/>
  <c r="R4499" i="1" s="1"/>
  <c r="J4498" i="1"/>
  <c r="P4498" i="1"/>
  <c r="Q4498" i="1" s="1"/>
  <c r="R4498" i="1" s="1"/>
  <c r="J4497" i="1" l="1"/>
  <c r="P4497" i="1"/>
  <c r="Q4497" i="1" s="1"/>
  <c r="R4497" i="1" s="1"/>
  <c r="J4496" i="1" l="1"/>
  <c r="P4496" i="1"/>
  <c r="Q4496" i="1" s="1"/>
  <c r="R4496" i="1" s="1"/>
  <c r="J4495" i="1" l="1"/>
  <c r="P4495" i="1"/>
  <c r="Q4495" i="1" s="1"/>
  <c r="R4495" i="1" s="1"/>
  <c r="J4494" i="1" l="1"/>
  <c r="P4494" i="1"/>
  <c r="Q4494" i="1" s="1"/>
  <c r="R4494" i="1" s="1"/>
  <c r="J4493" i="1" l="1"/>
  <c r="P4493" i="1"/>
  <c r="Q4493" i="1" l="1"/>
  <c r="R4493" i="1" s="1"/>
  <c r="J4492" i="1"/>
  <c r="P4492" i="1"/>
  <c r="Q4492" i="1" s="1"/>
  <c r="R4492" i="1" s="1"/>
  <c r="J4491" i="1" l="1"/>
  <c r="P4491" i="1"/>
  <c r="Q4491" i="1" l="1"/>
  <c r="R4491" i="1" s="1"/>
  <c r="J4490" i="1"/>
  <c r="P4490" i="1"/>
  <c r="Q4490" i="1" s="1"/>
  <c r="R4490" i="1" s="1"/>
  <c r="J4489" i="1" l="1"/>
  <c r="P4489" i="1"/>
  <c r="Q4489" i="1" s="1"/>
  <c r="R4489" i="1" s="1"/>
  <c r="J4488" i="1" l="1"/>
  <c r="P4488" i="1"/>
  <c r="Q4488" i="1" s="1"/>
  <c r="R4488" i="1" s="1"/>
  <c r="J4487" i="1" l="1"/>
  <c r="P4487" i="1"/>
  <c r="Q4487" i="1" l="1"/>
  <c r="R4487" i="1" s="1"/>
  <c r="J4486" i="1"/>
  <c r="P4486" i="1"/>
  <c r="Q4486" i="1" s="1"/>
  <c r="R4486" i="1" s="1"/>
  <c r="J4485" i="1" l="1"/>
  <c r="P4485" i="1"/>
  <c r="Q4485" i="1" l="1"/>
  <c r="R4485" i="1" s="1"/>
  <c r="J4484" i="1"/>
  <c r="P4484" i="1"/>
  <c r="Q4484" i="1" s="1"/>
  <c r="R4484" i="1" s="1"/>
  <c r="J4483" i="1" l="1"/>
  <c r="P4483" i="1"/>
  <c r="Q4483" i="1" l="1"/>
  <c r="R4483" i="1" s="1"/>
  <c r="J4482" i="1"/>
  <c r="P4482" i="1"/>
  <c r="Q4482" i="1" s="1"/>
  <c r="R4482" i="1" s="1"/>
  <c r="J4481" i="1" l="1"/>
  <c r="P4481" i="1"/>
  <c r="Q4481" i="1" l="1"/>
  <c r="R4481" i="1" s="1"/>
  <c r="J4480" i="1"/>
  <c r="P4480" i="1"/>
  <c r="Q4480" i="1" s="1"/>
  <c r="R4480" i="1" s="1"/>
  <c r="J4479" i="1" l="1"/>
  <c r="P4479" i="1"/>
  <c r="Q4479" i="1" s="1"/>
  <c r="R4479" i="1" s="1"/>
  <c r="J4478" i="1" l="1"/>
  <c r="P4478" i="1"/>
  <c r="Q4478" i="1" s="1"/>
  <c r="R4478" i="1" s="1"/>
  <c r="J4477" i="1" l="1"/>
  <c r="P4477" i="1"/>
  <c r="Q4477" i="1" l="1"/>
  <c r="R4477" i="1" s="1"/>
  <c r="J4476" i="1"/>
  <c r="P4476" i="1"/>
  <c r="Q4476" i="1" s="1"/>
  <c r="R4476" i="1" s="1"/>
  <c r="J4475" i="1" l="1"/>
  <c r="P4475" i="1"/>
  <c r="Q4475" i="1" l="1"/>
  <c r="R4475" i="1" s="1"/>
  <c r="J4474" i="1"/>
  <c r="P4474" i="1"/>
  <c r="Q4474" i="1" s="1"/>
  <c r="R4474" i="1" s="1"/>
  <c r="J4473" i="1" l="1"/>
  <c r="P4473" i="1"/>
  <c r="Q4473" i="1" l="1"/>
  <c r="R4473" i="1" s="1"/>
  <c r="J4472" i="1"/>
  <c r="P4472" i="1"/>
  <c r="Q4472" i="1" s="1"/>
  <c r="R4472" i="1" s="1"/>
  <c r="J4471" i="1" l="1"/>
  <c r="P4471" i="1"/>
  <c r="Q4471" i="1" l="1"/>
  <c r="R4471" i="1" s="1"/>
  <c r="J4470" i="1"/>
  <c r="P4470" i="1"/>
  <c r="Q4470" i="1" s="1"/>
  <c r="R4470" i="1" s="1"/>
  <c r="J4469" i="1" l="1"/>
  <c r="P4469" i="1"/>
  <c r="Q4469" i="1" l="1"/>
  <c r="R4469" i="1" s="1"/>
  <c r="J4468" i="1"/>
  <c r="P4468" i="1"/>
  <c r="Q4468" i="1" s="1"/>
  <c r="R4468" i="1" s="1"/>
  <c r="J4467" i="1" l="1"/>
  <c r="P4467" i="1"/>
  <c r="Q4467" i="1" l="1"/>
  <c r="R4467" i="1" s="1"/>
  <c r="J4466" i="1"/>
  <c r="P4466" i="1"/>
  <c r="Q4466" i="1" s="1"/>
  <c r="R4466" i="1" s="1"/>
  <c r="J4465" i="1" l="1"/>
  <c r="P4465" i="1"/>
  <c r="Q4465" i="1" s="1"/>
  <c r="R4465" i="1" s="1"/>
  <c r="J4464" i="1" l="1"/>
  <c r="P4464" i="1"/>
  <c r="Q4464" i="1" s="1"/>
  <c r="R4464" i="1" s="1"/>
  <c r="J4463" i="1" l="1"/>
  <c r="P4463" i="1"/>
  <c r="Q4463" i="1" l="1"/>
  <c r="R4463" i="1" s="1"/>
  <c r="J4462" i="1"/>
  <c r="P4462" i="1"/>
  <c r="Q4462" i="1" s="1"/>
  <c r="R4462" i="1" s="1"/>
  <c r="J4461" i="1" l="1"/>
  <c r="P4461" i="1"/>
  <c r="Q4461" i="1" l="1"/>
  <c r="R4461" i="1" s="1"/>
  <c r="J4460" i="1"/>
  <c r="P4460" i="1"/>
  <c r="Q4460" i="1" s="1"/>
  <c r="R4460" i="1" s="1"/>
  <c r="J4459" i="1" l="1"/>
  <c r="P4459" i="1"/>
  <c r="Q4459" i="1" s="1"/>
  <c r="R4459" i="1" s="1"/>
  <c r="J4458" i="1" l="1"/>
  <c r="P4458" i="1"/>
  <c r="Q4458" i="1" s="1"/>
  <c r="R4458" i="1" s="1"/>
  <c r="J4457" i="1" l="1"/>
  <c r="P4457" i="1"/>
  <c r="Q4457" i="1" s="1"/>
  <c r="R4457" i="1" s="1"/>
  <c r="J4456" i="1" l="1"/>
  <c r="P4456" i="1"/>
  <c r="Q4456" i="1" s="1"/>
  <c r="R4456" i="1" s="1"/>
  <c r="J4455" i="1" l="1"/>
  <c r="P4455" i="1"/>
  <c r="Q4455" i="1" l="1"/>
  <c r="R4455" i="1" s="1"/>
  <c r="J4454" i="1"/>
  <c r="P4454" i="1"/>
  <c r="Q4454" i="1" s="1"/>
  <c r="R4454" i="1" s="1"/>
  <c r="J4453" i="1" l="1"/>
  <c r="P4453" i="1"/>
  <c r="Q4453" i="1" s="1"/>
  <c r="R4453" i="1" s="1"/>
  <c r="J4452" i="1" l="1"/>
  <c r="P4452" i="1"/>
  <c r="Q4452" i="1" s="1"/>
  <c r="R4452" i="1" s="1"/>
  <c r="J4451" i="1" l="1"/>
  <c r="P4451" i="1"/>
  <c r="Q4451" i="1" l="1"/>
  <c r="R4451" i="1" s="1"/>
  <c r="J4450" i="1"/>
  <c r="P4450" i="1"/>
  <c r="Q4450" i="1" s="1"/>
  <c r="R4450" i="1" s="1"/>
  <c r="J4449" i="1" l="1"/>
  <c r="P4449" i="1"/>
  <c r="Q4449" i="1" s="1"/>
  <c r="R4449" i="1" s="1"/>
  <c r="J4448" i="1" l="1"/>
  <c r="P4448" i="1"/>
  <c r="Q4448" i="1" s="1"/>
  <c r="R4448" i="1" s="1"/>
  <c r="J4447" i="1" l="1"/>
  <c r="P4447" i="1"/>
  <c r="Q4447" i="1" l="1"/>
  <c r="R4447" i="1" s="1"/>
  <c r="J4446" i="1"/>
  <c r="P4446" i="1"/>
  <c r="Q4446" i="1" s="1"/>
  <c r="R4446" i="1" s="1"/>
  <c r="J4445" i="1" l="1"/>
  <c r="P4445" i="1"/>
  <c r="Q4445" i="1" l="1"/>
  <c r="R4445" i="1" s="1"/>
  <c r="J4444" i="1"/>
  <c r="P4444" i="1"/>
  <c r="Q4444" i="1" s="1"/>
  <c r="R4444" i="1" s="1"/>
  <c r="J4443" i="1" l="1"/>
  <c r="P4443" i="1"/>
  <c r="Q4443" i="1" l="1"/>
  <c r="R4443" i="1" s="1"/>
  <c r="J4442" i="1"/>
  <c r="P4442" i="1"/>
  <c r="Q4442" i="1" s="1"/>
  <c r="R4442" i="1" s="1"/>
  <c r="J4441" i="1" l="1"/>
  <c r="P4441" i="1"/>
  <c r="Q4441" i="1" l="1"/>
  <c r="R4441" i="1" s="1"/>
  <c r="J4440" i="1"/>
  <c r="P4440" i="1"/>
  <c r="Q4440" i="1" s="1"/>
  <c r="R4440" i="1" s="1"/>
  <c r="J4439" i="1" l="1"/>
  <c r="P4439" i="1"/>
  <c r="Q4439" i="1" l="1"/>
  <c r="R4439" i="1" s="1"/>
  <c r="J4438" i="1"/>
  <c r="P4438" i="1"/>
  <c r="Q4438" i="1" s="1"/>
  <c r="R4438" i="1" s="1"/>
  <c r="J4437" i="1" l="1"/>
  <c r="P4437" i="1"/>
  <c r="Q4437" i="1" l="1"/>
  <c r="R4437" i="1" s="1"/>
  <c r="J4436" i="1"/>
  <c r="P4436" i="1"/>
  <c r="Q4436" i="1" s="1"/>
  <c r="R4436" i="1" s="1"/>
  <c r="J4435" i="1" l="1"/>
  <c r="P4435" i="1"/>
  <c r="Q4435" i="1" l="1"/>
  <c r="R4435" i="1" s="1"/>
  <c r="J4434" i="1"/>
  <c r="P4434" i="1"/>
  <c r="Q4434" i="1" s="1"/>
  <c r="R4434" i="1" s="1"/>
  <c r="J4433" i="1" l="1"/>
  <c r="P4433" i="1"/>
  <c r="Q4433" i="1" s="1"/>
  <c r="R4433" i="1" s="1"/>
  <c r="J4432" i="1" l="1"/>
  <c r="P4432" i="1"/>
  <c r="Q4432" i="1" s="1"/>
  <c r="R4432" i="1" s="1"/>
  <c r="J4431" i="1" l="1"/>
  <c r="P4431" i="1"/>
  <c r="Q4431" i="1" s="1"/>
  <c r="R4431" i="1" s="1"/>
  <c r="J4430" i="1" l="1"/>
  <c r="P4430" i="1"/>
  <c r="Q4430" i="1" s="1"/>
  <c r="R4430" i="1" s="1"/>
  <c r="J4429" i="1" l="1"/>
  <c r="P4429" i="1"/>
  <c r="Q4429" i="1" l="1"/>
  <c r="R4429" i="1" s="1"/>
  <c r="J4428" i="1"/>
  <c r="P4428" i="1"/>
  <c r="Q4428" i="1" s="1"/>
  <c r="R4428" i="1" s="1"/>
  <c r="J4427" i="1" l="1"/>
  <c r="P4427" i="1"/>
  <c r="Q4427" i="1" l="1"/>
  <c r="R4427" i="1" s="1"/>
  <c r="J4426" i="1"/>
  <c r="P4426" i="1"/>
  <c r="Q4426" i="1" s="1"/>
  <c r="R4426" i="1" s="1"/>
  <c r="J4425" i="1" l="1"/>
  <c r="P4425" i="1"/>
  <c r="Q4425" i="1" s="1"/>
  <c r="R4425" i="1" s="1"/>
  <c r="J4424" i="1" l="1"/>
  <c r="P4424" i="1"/>
  <c r="Q4424" i="1" s="1"/>
  <c r="R4424" i="1" s="1"/>
  <c r="J4423" i="1" l="1"/>
  <c r="P4423" i="1"/>
  <c r="Q4423" i="1" l="1"/>
  <c r="R4423" i="1" s="1"/>
  <c r="J4422" i="1"/>
  <c r="P4422" i="1"/>
  <c r="Q4422" i="1" s="1"/>
  <c r="R4422" i="1" s="1"/>
  <c r="J4421" i="1" l="1"/>
  <c r="P4421" i="1"/>
  <c r="Q4421" i="1" l="1"/>
  <c r="R4421" i="1" s="1"/>
  <c r="J4420" i="1"/>
  <c r="P4420" i="1"/>
  <c r="Q4420" i="1" s="1"/>
  <c r="R4420" i="1" s="1"/>
  <c r="J4419" i="1" l="1"/>
  <c r="P4419" i="1"/>
  <c r="Q4419" i="1" l="1"/>
  <c r="R4419" i="1" s="1"/>
  <c r="J4418" i="1"/>
  <c r="P4418" i="1"/>
  <c r="Q4418" i="1" s="1"/>
  <c r="R4418" i="1" s="1"/>
  <c r="J4417" i="1" l="1"/>
  <c r="P4417" i="1"/>
  <c r="Q4417" i="1" s="1"/>
  <c r="R4417" i="1" s="1"/>
  <c r="J4416" i="1" l="1"/>
  <c r="P4416" i="1"/>
  <c r="Q4416" i="1" s="1"/>
  <c r="R4416" i="1" s="1"/>
  <c r="J4415" i="1" l="1"/>
  <c r="P4415" i="1"/>
  <c r="Q4415" i="1" s="1"/>
  <c r="R4415" i="1" s="1"/>
  <c r="J4414" i="1" l="1"/>
  <c r="P4414" i="1"/>
  <c r="Q4414" i="1" s="1"/>
  <c r="R4414" i="1" s="1"/>
  <c r="J4413" i="1" l="1"/>
  <c r="P4413" i="1"/>
  <c r="Q4413" i="1" l="1"/>
  <c r="R4413" i="1" s="1"/>
  <c r="J4412" i="1"/>
  <c r="P4412" i="1"/>
  <c r="Q4412" i="1" s="1"/>
  <c r="R4412" i="1" s="1"/>
  <c r="J4411" i="1" l="1"/>
  <c r="P4411" i="1"/>
  <c r="Q4411" i="1" s="1"/>
  <c r="R4411" i="1" s="1"/>
  <c r="J4410" i="1" l="1"/>
  <c r="P4410" i="1"/>
  <c r="Q4410" i="1" s="1"/>
  <c r="R4410" i="1" s="1"/>
  <c r="J4409" i="1" l="1"/>
  <c r="P4409" i="1"/>
  <c r="Q4409" i="1" l="1"/>
  <c r="R4409" i="1" s="1"/>
  <c r="J4408" i="1"/>
  <c r="P4408" i="1"/>
  <c r="Q4408" i="1" s="1"/>
  <c r="R4408" i="1" s="1"/>
  <c r="J4407" i="1" l="1"/>
  <c r="P4407" i="1"/>
  <c r="Q4407" i="1" l="1"/>
  <c r="R4407" i="1" s="1"/>
  <c r="J4406" i="1"/>
  <c r="P4406" i="1"/>
  <c r="Q4406" i="1" s="1"/>
  <c r="R4406" i="1" s="1"/>
  <c r="J4405" i="1" l="1"/>
  <c r="P4405" i="1"/>
  <c r="Q4405" i="1" l="1"/>
  <c r="R4405" i="1" s="1"/>
  <c r="J4404" i="1"/>
  <c r="P4404" i="1"/>
  <c r="Q4404" i="1" s="1"/>
  <c r="R4404" i="1" s="1"/>
  <c r="J4403" i="1" l="1"/>
  <c r="P4403" i="1"/>
  <c r="Q4403" i="1" l="1"/>
  <c r="R4403" i="1" s="1"/>
  <c r="J4402" i="1"/>
  <c r="P4402" i="1"/>
  <c r="Q4402" i="1" s="1"/>
  <c r="R4402" i="1" s="1"/>
  <c r="J4401" i="1" l="1"/>
  <c r="P4401" i="1"/>
  <c r="Q4401" i="1" s="1"/>
  <c r="R4401" i="1" s="1"/>
  <c r="J4400" i="1" l="1"/>
  <c r="P4400" i="1"/>
  <c r="Q4400" i="1" s="1"/>
  <c r="R4400" i="1" s="1"/>
  <c r="J4399" i="1" l="1"/>
  <c r="P4399" i="1"/>
  <c r="Q4399" i="1" l="1"/>
  <c r="R4399" i="1" s="1"/>
  <c r="J4398" i="1"/>
  <c r="P4398" i="1"/>
  <c r="Q4398" i="1" s="1"/>
  <c r="R4398" i="1" s="1"/>
  <c r="J4397" i="1" l="1"/>
  <c r="P4397" i="1"/>
  <c r="Q4397" i="1" l="1"/>
  <c r="R4397" i="1" s="1"/>
  <c r="J4396" i="1"/>
  <c r="P4396" i="1"/>
  <c r="Q4396" i="1" s="1"/>
  <c r="R4396" i="1" s="1"/>
  <c r="J4395" i="1" l="1"/>
  <c r="P4395" i="1"/>
  <c r="Q4395" i="1" s="1"/>
  <c r="R4395" i="1" s="1"/>
  <c r="J4394" i="1" l="1"/>
  <c r="P4394" i="1"/>
  <c r="Q4394" i="1" s="1"/>
  <c r="R4394" i="1" s="1"/>
  <c r="J4393" i="1" l="1"/>
  <c r="P4393" i="1"/>
  <c r="Q4393" i="1" s="1"/>
  <c r="R4393" i="1" s="1"/>
  <c r="J4392" i="1" l="1"/>
  <c r="P4392" i="1"/>
  <c r="Q4392" i="1" s="1"/>
  <c r="R4392" i="1" s="1"/>
  <c r="J4391" i="1" l="1"/>
  <c r="P4391" i="1"/>
  <c r="Q4391" i="1" l="1"/>
  <c r="R4391" i="1" s="1"/>
  <c r="J4390" i="1"/>
  <c r="P4390" i="1"/>
  <c r="Q4390" i="1" s="1"/>
  <c r="R4390" i="1" s="1"/>
  <c r="J4389" i="1" l="1"/>
  <c r="P4389" i="1"/>
  <c r="Q4389" i="1" s="1"/>
  <c r="R4389" i="1" s="1"/>
  <c r="J4388" i="1" l="1"/>
  <c r="P4388" i="1"/>
  <c r="Q4388" i="1" s="1"/>
  <c r="R4388" i="1" s="1"/>
  <c r="J4387" i="1" l="1"/>
  <c r="P4387" i="1"/>
  <c r="Q4387" i="1" l="1"/>
  <c r="R4387" i="1" s="1"/>
  <c r="J4386" i="1"/>
  <c r="P4386" i="1"/>
  <c r="Q4386" i="1" s="1"/>
  <c r="R4386" i="1" s="1"/>
  <c r="J4385" i="1" l="1"/>
  <c r="P4385" i="1"/>
  <c r="Q4385" i="1" l="1"/>
  <c r="R4385" i="1" s="1"/>
  <c r="J4384" i="1"/>
  <c r="P4384" i="1"/>
  <c r="Q4384" i="1" s="1"/>
  <c r="R4384" i="1" s="1"/>
  <c r="J4383" i="1" l="1"/>
  <c r="P4383" i="1"/>
  <c r="Q4383" i="1" l="1"/>
  <c r="R4383" i="1" s="1"/>
  <c r="J4382" i="1"/>
  <c r="P4382" i="1"/>
  <c r="Q4382" i="1" s="1"/>
  <c r="R4382" i="1" s="1"/>
  <c r="J4381" i="1" l="1"/>
  <c r="P4381" i="1"/>
  <c r="Q4381" i="1" l="1"/>
  <c r="R4381" i="1" s="1"/>
  <c r="J4380" i="1"/>
  <c r="P4380" i="1"/>
  <c r="Q4380" i="1" s="1"/>
  <c r="R4380" i="1" s="1"/>
  <c r="J4379" i="1" l="1"/>
  <c r="P4379" i="1"/>
  <c r="Q4379" i="1" l="1"/>
  <c r="R4379" i="1" s="1"/>
  <c r="J4378" i="1"/>
  <c r="P4378" i="1"/>
  <c r="Q4378" i="1" s="1"/>
  <c r="R4378" i="1" s="1"/>
  <c r="J4377" i="1" l="1"/>
  <c r="P4377" i="1"/>
  <c r="Q4377" i="1" s="1"/>
  <c r="R4377" i="1" s="1"/>
  <c r="J4376" i="1" l="1"/>
  <c r="P4376" i="1"/>
  <c r="Q4376" i="1" s="1"/>
  <c r="R4376" i="1" s="1"/>
  <c r="J4375" i="1" l="1"/>
  <c r="P4375" i="1"/>
  <c r="Q4375" i="1" l="1"/>
  <c r="R4375" i="1" s="1"/>
  <c r="J4374" i="1"/>
  <c r="P4374" i="1"/>
  <c r="Q4374" i="1" s="1"/>
  <c r="R4374" i="1" s="1"/>
  <c r="J4373" i="1" l="1"/>
  <c r="P4373" i="1"/>
  <c r="Q4373" i="1" s="1"/>
  <c r="R4373" i="1" s="1"/>
  <c r="J4372" i="1" l="1"/>
  <c r="P4372" i="1"/>
  <c r="Q4372" i="1" s="1"/>
  <c r="R4372" i="1" s="1"/>
  <c r="J4371" i="1" l="1"/>
  <c r="P4371" i="1"/>
  <c r="Q4371" i="1" l="1"/>
  <c r="R4371" i="1" s="1"/>
  <c r="J4370" i="1"/>
  <c r="P4370" i="1"/>
  <c r="Q4370" i="1" s="1"/>
  <c r="R4370" i="1" s="1"/>
  <c r="J4369" i="1" l="1"/>
  <c r="P4369" i="1"/>
  <c r="Q4369" i="1" s="1"/>
  <c r="R4369" i="1" s="1"/>
  <c r="J4368" i="1" l="1"/>
  <c r="P4368" i="1"/>
  <c r="Q4368" i="1" s="1"/>
  <c r="R4368" i="1" s="1"/>
  <c r="J4367" i="1" l="1"/>
  <c r="P4367" i="1"/>
  <c r="Q4367" i="1" l="1"/>
  <c r="R4367" i="1" s="1"/>
  <c r="J4366" i="1"/>
  <c r="P4366" i="1"/>
  <c r="Q4366" i="1" s="1"/>
  <c r="R4366" i="1" s="1"/>
  <c r="J4365" i="1" l="1"/>
  <c r="P4365" i="1"/>
  <c r="Q4365" i="1" l="1"/>
  <c r="R4365" i="1" s="1"/>
  <c r="J4364" i="1"/>
  <c r="P4364" i="1"/>
  <c r="Q4364" i="1" l="1"/>
  <c r="R4364" i="1" s="1"/>
  <c r="J4363" i="1"/>
  <c r="P4363" i="1"/>
  <c r="Q4363" i="1" s="1"/>
  <c r="R4363" i="1" s="1"/>
  <c r="J4362" i="1" l="1"/>
  <c r="P4362" i="1"/>
  <c r="Q4362" i="1" s="1"/>
  <c r="R4362" i="1" s="1"/>
  <c r="J4361" i="1" l="1"/>
  <c r="P4361" i="1"/>
  <c r="Q4361" i="1" l="1"/>
  <c r="R4361" i="1" s="1"/>
  <c r="J4360" i="1"/>
  <c r="P4360" i="1"/>
  <c r="J4359" i="1" l="1"/>
  <c r="P4359" i="1"/>
  <c r="Q4360" i="1"/>
  <c r="R4360" i="1" s="1"/>
  <c r="Q4359" i="1" l="1"/>
  <c r="R4359" i="1" s="1"/>
  <c r="J4358" i="1"/>
  <c r="P4358" i="1"/>
  <c r="Q4358" i="1" s="1"/>
  <c r="R4358" i="1" s="1"/>
  <c r="J4357" i="1" l="1"/>
  <c r="P4357" i="1"/>
  <c r="Q4357" i="1" l="1"/>
  <c r="R4357" i="1" s="1"/>
  <c r="J4356" i="1"/>
  <c r="P4356" i="1"/>
  <c r="Q4356" i="1" s="1"/>
  <c r="R4356" i="1" s="1"/>
  <c r="J4355" i="1" l="1"/>
  <c r="P4355" i="1"/>
  <c r="Q4355" i="1" s="1"/>
  <c r="R4355" i="1" s="1"/>
  <c r="J4354" i="1" l="1"/>
  <c r="P4354" i="1"/>
  <c r="Q4354" i="1" l="1"/>
  <c r="R4354" i="1" s="1"/>
  <c r="J4353" i="1"/>
  <c r="P4353" i="1"/>
  <c r="Q4353" i="1" s="1"/>
  <c r="R4353" i="1" s="1"/>
  <c r="J4352" i="1" l="1"/>
  <c r="P4352" i="1"/>
  <c r="Q4352" i="1" l="1"/>
  <c r="R4352" i="1" s="1"/>
  <c r="J4351" i="1"/>
  <c r="P4351" i="1"/>
  <c r="Q4351" i="1" l="1"/>
  <c r="R4351" i="1" s="1"/>
  <c r="J4350" i="1"/>
  <c r="P4350" i="1"/>
  <c r="Q4350" i="1" l="1"/>
  <c r="R4350" i="1" s="1"/>
  <c r="J4349" i="1"/>
  <c r="P4349" i="1"/>
  <c r="Q4349" i="1" l="1"/>
  <c r="R4349" i="1" s="1"/>
  <c r="J4348" i="1"/>
  <c r="P4348" i="1"/>
  <c r="Q4348" i="1" s="1"/>
  <c r="R4348" i="1" s="1"/>
  <c r="J4347" i="1" l="1"/>
  <c r="P4347" i="1"/>
  <c r="Q4347" i="1" l="1"/>
  <c r="R4347" i="1" s="1"/>
  <c r="J4346" i="1"/>
  <c r="P4346" i="1"/>
  <c r="Q4346" i="1" s="1"/>
  <c r="R4346" i="1" s="1"/>
  <c r="J4345" i="1" l="1"/>
  <c r="P4345" i="1"/>
  <c r="Q4345" i="1" l="1"/>
  <c r="R4345" i="1" s="1"/>
  <c r="J4344" i="1"/>
  <c r="P4344" i="1"/>
  <c r="J4343" i="1" l="1"/>
  <c r="P4343" i="1"/>
  <c r="Q4344" i="1"/>
  <c r="R4344" i="1" s="1"/>
  <c r="Q4343" i="1" l="1"/>
  <c r="R4343" i="1" s="1"/>
  <c r="J4342" i="1"/>
  <c r="P4342" i="1"/>
  <c r="Q4342" i="1" l="1"/>
  <c r="R4342" i="1" s="1"/>
  <c r="J4341" i="1"/>
  <c r="P4341" i="1"/>
  <c r="Q4341" i="1" l="1"/>
  <c r="R4341" i="1" s="1"/>
  <c r="J4340" i="1"/>
  <c r="P4340" i="1"/>
  <c r="Q4340" i="1" s="1"/>
  <c r="R4340" i="1" s="1"/>
  <c r="J4339" i="1" l="1"/>
  <c r="P4339" i="1"/>
  <c r="Q4339" i="1" l="1"/>
  <c r="R4339" i="1" s="1"/>
  <c r="J4338" i="1"/>
  <c r="P4338" i="1"/>
  <c r="Q4338" i="1" s="1"/>
  <c r="R4338" i="1" s="1"/>
  <c r="J4337" i="1" l="1"/>
  <c r="P4337" i="1"/>
  <c r="Q4337" i="1" l="1"/>
  <c r="R4337" i="1" s="1"/>
  <c r="J4336" i="1"/>
  <c r="P4336" i="1"/>
  <c r="Q4336" i="1" s="1"/>
  <c r="R4336" i="1" s="1"/>
  <c r="J4335" i="1" l="1"/>
  <c r="P4335" i="1"/>
  <c r="Q4335" i="1" l="1"/>
  <c r="R4335" i="1" s="1"/>
  <c r="J4334" i="1"/>
  <c r="P4334" i="1"/>
  <c r="Q4334" i="1" s="1"/>
  <c r="R4334" i="1" s="1"/>
  <c r="J4333" i="1" l="1"/>
  <c r="P4333" i="1"/>
  <c r="Q4333" i="1" l="1"/>
  <c r="R4333" i="1" s="1"/>
  <c r="J4332" i="1"/>
  <c r="P4332" i="1"/>
  <c r="Q4332" i="1" s="1"/>
  <c r="R4332" i="1" s="1"/>
  <c r="J4331" i="1" l="1"/>
  <c r="P4331" i="1"/>
  <c r="Q4331" i="1" l="1"/>
  <c r="R4331" i="1" s="1"/>
  <c r="J4330" i="1"/>
  <c r="P4330" i="1"/>
  <c r="Q4330" i="1" s="1"/>
  <c r="R4330" i="1" s="1"/>
  <c r="J4329" i="1" l="1"/>
  <c r="P4329" i="1"/>
  <c r="Q4329" i="1" l="1"/>
  <c r="R4329" i="1" s="1"/>
  <c r="J4328" i="1"/>
  <c r="P4328" i="1"/>
  <c r="Q4328" i="1" s="1"/>
  <c r="R4328" i="1" s="1"/>
  <c r="J4327" i="1" l="1"/>
  <c r="P4327" i="1"/>
  <c r="Q4327" i="1" s="1"/>
  <c r="R4327" i="1" s="1"/>
  <c r="J4326" i="1" l="1"/>
  <c r="P4326" i="1"/>
  <c r="Q4326" i="1" s="1"/>
  <c r="R4326" i="1" s="1"/>
  <c r="J4325" i="1" l="1"/>
  <c r="P4325" i="1"/>
  <c r="Q4325" i="1" s="1"/>
  <c r="R4325" i="1" s="1"/>
  <c r="J4324" i="1" l="1"/>
  <c r="P4324" i="1"/>
  <c r="Q4324" i="1" s="1"/>
  <c r="R4324" i="1" s="1"/>
  <c r="J4323" i="1" l="1"/>
  <c r="P4323" i="1"/>
  <c r="Q4323" i="1" l="1"/>
  <c r="R4323" i="1" s="1"/>
  <c r="J4322" i="1"/>
  <c r="P4322" i="1"/>
  <c r="Q4322" i="1" s="1"/>
  <c r="R4322" i="1" s="1"/>
  <c r="J4321" i="1" l="1"/>
  <c r="P4321" i="1"/>
  <c r="Q4321" i="1" l="1"/>
  <c r="R4321" i="1"/>
  <c r="J4320" i="1"/>
  <c r="P4320" i="1"/>
  <c r="Q4320" i="1" s="1"/>
  <c r="R4320" i="1" s="1"/>
  <c r="J4319" i="1" l="1"/>
  <c r="P4319" i="1"/>
  <c r="Q4319" i="1" l="1"/>
  <c r="R4319" i="1"/>
  <c r="J4318" i="1"/>
  <c r="P4318" i="1"/>
  <c r="Q4318" i="1" s="1"/>
  <c r="R4318" i="1" s="1"/>
  <c r="J4317" i="1" l="1"/>
  <c r="P4317" i="1"/>
  <c r="Q4317" i="1" l="1"/>
  <c r="R4317" i="1" s="1"/>
  <c r="J4316" i="1"/>
  <c r="P4316" i="1"/>
  <c r="Q4316" i="1" s="1"/>
  <c r="R4316" i="1" s="1"/>
  <c r="J4315" i="1" l="1"/>
  <c r="P4315" i="1"/>
  <c r="Q4315" i="1" l="1"/>
  <c r="R4315" i="1" s="1"/>
  <c r="J4314" i="1"/>
  <c r="P4314" i="1"/>
  <c r="Q4314" i="1" s="1"/>
  <c r="R4314" i="1" s="1"/>
  <c r="J4313" i="1" l="1"/>
  <c r="P4313" i="1"/>
  <c r="Q4313" i="1" s="1"/>
  <c r="R4313" i="1" s="1"/>
  <c r="J4312" i="1" l="1"/>
  <c r="P4312" i="1"/>
  <c r="Q4312" i="1" s="1"/>
  <c r="R4312" i="1" s="1"/>
  <c r="J4311" i="1" l="1"/>
  <c r="P4311" i="1"/>
  <c r="Q4311" i="1" l="1"/>
  <c r="R4311" i="1" s="1"/>
  <c r="J4310" i="1"/>
  <c r="P4310" i="1"/>
  <c r="Q4310" i="1" s="1"/>
  <c r="R4310" i="1" s="1"/>
  <c r="J4309" i="1" l="1"/>
  <c r="P4309" i="1"/>
  <c r="Q4309" i="1" l="1"/>
  <c r="R4309" i="1" s="1"/>
  <c r="J4308" i="1"/>
  <c r="P4308" i="1"/>
  <c r="Q4308" i="1" s="1"/>
  <c r="R4308" i="1" s="1"/>
  <c r="J4307" i="1" l="1"/>
  <c r="P4307" i="1"/>
  <c r="Q4307" i="1" l="1"/>
  <c r="R4307" i="1" s="1"/>
  <c r="J4306" i="1"/>
  <c r="P4306" i="1"/>
  <c r="Q4306" i="1" s="1"/>
  <c r="R4306" i="1" s="1"/>
  <c r="J4305" i="1" l="1"/>
  <c r="P4305" i="1"/>
  <c r="Q4305" i="1" l="1"/>
  <c r="R4305" i="1" s="1"/>
  <c r="J4304" i="1"/>
  <c r="P4304" i="1"/>
  <c r="Q4304" i="1" s="1"/>
  <c r="R4304" i="1" s="1"/>
  <c r="J4303" i="1" l="1"/>
  <c r="P4303" i="1"/>
  <c r="Q4303" i="1" l="1"/>
  <c r="R4303" i="1" s="1"/>
  <c r="J4302" i="1"/>
  <c r="P4302" i="1"/>
  <c r="Q4302" i="1" s="1"/>
  <c r="R4302" i="1" s="1"/>
  <c r="J4301" i="1" l="1"/>
  <c r="P4301" i="1"/>
  <c r="Q4301" i="1" l="1"/>
  <c r="R4301" i="1" s="1"/>
  <c r="J4300" i="1"/>
  <c r="P4300" i="1"/>
  <c r="Q4300" i="1" s="1"/>
  <c r="R4300" i="1" s="1"/>
  <c r="J4299" i="1" l="1"/>
  <c r="P4299" i="1"/>
  <c r="Q4299" i="1" l="1"/>
  <c r="R4299" i="1" s="1"/>
  <c r="J4298" i="1"/>
  <c r="P4298" i="1"/>
  <c r="Q4298" i="1" s="1"/>
  <c r="R4298" i="1" s="1"/>
  <c r="J4297" i="1" l="1"/>
  <c r="P4297" i="1"/>
  <c r="Q4297" i="1" l="1"/>
  <c r="R4297" i="1" s="1"/>
  <c r="J4296" i="1"/>
  <c r="P4296" i="1"/>
  <c r="Q4296" i="1" s="1"/>
  <c r="R4296" i="1" s="1"/>
  <c r="J4295" i="1" l="1"/>
  <c r="P4295" i="1"/>
  <c r="Q4295" i="1" s="1"/>
  <c r="R4295" i="1" s="1"/>
  <c r="J4294" i="1" l="1"/>
  <c r="P4294" i="1"/>
  <c r="Q4294" i="1" s="1"/>
  <c r="R4294" i="1" s="1"/>
  <c r="J4293" i="1" l="1"/>
  <c r="P4293" i="1"/>
  <c r="Q4293" i="1" s="1"/>
  <c r="R4293" i="1" s="1"/>
  <c r="J4292" i="1" l="1"/>
  <c r="P4292" i="1"/>
  <c r="Q4292" i="1" s="1"/>
  <c r="R4292" i="1" s="1"/>
  <c r="J4291" i="1" l="1"/>
  <c r="P4291" i="1"/>
  <c r="Q4291" i="1" l="1"/>
  <c r="R4291" i="1" s="1"/>
  <c r="J4290" i="1"/>
  <c r="P4290" i="1"/>
  <c r="Q4290" i="1" s="1"/>
  <c r="R4290" i="1" s="1"/>
  <c r="J4289" i="1" l="1"/>
  <c r="P4289" i="1"/>
  <c r="Q4289" i="1" l="1"/>
  <c r="R4289" i="1" s="1"/>
  <c r="J4288" i="1"/>
  <c r="P4288" i="1"/>
  <c r="Q4288" i="1" s="1"/>
  <c r="R4288" i="1" s="1"/>
  <c r="J4287" i="1" l="1"/>
  <c r="P4287" i="1"/>
  <c r="Q4287" i="1" l="1"/>
  <c r="R4287" i="1" s="1"/>
  <c r="J4286" i="1"/>
  <c r="P4286" i="1"/>
  <c r="Q4286" i="1" s="1"/>
  <c r="R4286" i="1" s="1"/>
  <c r="J4285" i="1" l="1"/>
  <c r="P4285" i="1"/>
  <c r="Q4285" i="1" l="1"/>
  <c r="R4285" i="1"/>
  <c r="J4284" i="1"/>
  <c r="P4284" i="1"/>
  <c r="Q4284" i="1" s="1"/>
  <c r="R4284" i="1" s="1"/>
  <c r="J4283" i="1" l="1"/>
  <c r="P4283" i="1"/>
  <c r="Q4283" i="1" l="1"/>
  <c r="R4283" i="1" s="1"/>
  <c r="J4282" i="1"/>
  <c r="P4282" i="1"/>
  <c r="Q4282" i="1" s="1"/>
  <c r="R4282" i="1" s="1"/>
  <c r="J4281" i="1" l="1"/>
  <c r="P4281" i="1"/>
  <c r="Q4281" i="1" s="1"/>
  <c r="R4281" i="1" s="1"/>
  <c r="J4280" i="1" l="1"/>
  <c r="P4280" i="1"/>
  <c r="Q4280" i="1" s="1"/>
  <c r="R4280" i="1" s="1"/>
  <c r="J4279" i="1" l="1"/>
  <c r="P4279" i="1"/>
  <c r="Q4279" i="1" l="1"/>
  <c r="R4279" i="1" s="1"/>
  <c r="J4278" i="1"/>
  <c r="P4278" i="1"/>
  <c r="Q4278" i="1" s="1"/>
  <c r="R4278" i="1" s="1"/>
  <c r="J4277" i="1" l="1"/>
  <c r="P4277" i="1"/>
  <c r="Q4277" i="1" s="1"/>
  <c r="R4277" i="1" s="1"/>
  <c r="J4276" i="1" l="1"/>
  <c r="P4276" i="1"/>
  <c r="Q4276" i="1" s="1"/>
  <c r="R4276" i="1" s="1"/>
  <c r="J4275" i="1" l="1"/>
  <c r="P4275" i="1"/>
  <c r="Q4275" i="1" s="1"/>
  <c r="R4275" i="1" s="1"/>
  <c r="J4274" i="1" l="1"/>
  <c r="P4274" i="1"/>
  <c r="Q4274" i="1" s="1"/>
  <c r="R4274" i="1" s="1"/>
  <c r="J4273" i="1" l="1"/>
  <c r="P4273" i="1"/>
  <c r="Q4273" i="1" l="1"/>
  <c r="R4273" i="1" s="1"/>
  <c r="J4272" i="1"/>
  <c r="P4272" i="1"/>
  <c r="Q4272" i="1" s="1"/>
  <c r="R4272" i="1" s="1"/>
  <c r="J4271" i="1" l="1"/>
  <c r="P4271" i="1"/>
  <c r="Q4271" i="1" l="1"/>
  <c r="R4271" i="1" s="1"/>
  <c r="J4270" i="1"/>
  <c r="P4270" i="1"/>
  <c r="Q4270" i="1" s="1"/>
  <c r="R4270" i="1" s="1"/>
  <c r="J4269" i="1" l="1"/>
  <c r="P4269" i="1"/>
  <c r="Q4269" i="1" l="1"/>
  <c r="R4269" i="1" s="1"/>
  <c r="J4268" i="1"/>
  <c r="P4268" i="1"/>
  <c r="Q4268" i="1" s="1"/>
  <c r="R4268" i="1" s="1"/>
  <c r="J4267" i="1" l="1"/>
  <c r="P4267" i="1"/>
  <c r="Q4267" i="1" l="1"/>
  <c r="R4267" i="1" s="1"/>
  <c r="J4266" i="1"/>
  <c r="P4266" i="1"/>
  <c r="Q4266" i="1" s="1"/>
  <c r="R4266" i="1" s="1"/>
  <c r="J4265" i="1" l="1"/>
  <c r="P4265" i="1"/>
  <c r="Q4265" i="1" s="1"/>
  <c r="R4265" i="1" s="1"/>
  <c r="J4264" i="1" l="1"/>
  <c r="P4264" i="1"/>
  <c r="Q4264" i="1" s="1"/>
  <c r="R4264" i="1" s="1"/>
  <c r="J4263" i="1" l="1"/>
  <c r="P4263" i="1"/>
  <c r="Q4263" i="1" l="1"/>
  <c r="R4263" i="1" s="1"/>
  <c r="J4262" i="1"/>
  <c r="P4262" i="1"/>
  <c r="Q4262" i="1" s="1"/>
  <c r="R4262" i="1" s="1"/>
  <c r="J4261" i="1" l="1"/>
  <c r="P4261" i="1"/>
  <c r="Q4261" i="1" l="1"/>
  <c r="R4261" i="1" s="1"/>
  <c r="J4260" i="1"/>
  <c r="P4260" i="1"/>
  <c r="Q4260" i="1" s="1"/>
  <c r="R4260" i="1" s="1"/>
  <c r="J4259" i="1" l="1"/>
  <c r="P4259" i="1"/>
  <c r="Q4259" i="1" l="1"/>
  <c r="R4259" i="1" s="1"/>
  <c r="J4258" i="1"/>
  <c r="P4258" i="1"/>
  <c r="Q4258" i="1" s="1"/>
  <c r="R4258" i="1" s="1"/>
  <c r="J4257" i="1" l="1"/>
  <c r="P4257" i="1"/>
  <c r="Q4257" i="1" l="1"/>
  <c r="R4257" i="1" s="1"/>
  <c r="J4256" i="1"/>
  <c r="P4256" i="1"/>
  <c r="Q4256" i="1" s="1"/>
  <c r="R4256" i="1" s="1"/>
  <c r="J4255" i="1" l="1"/>
  <c r="P4255" i="1"/>
  <c r="Q4255" i="1" l="1"/>
  <c r="R4255" i="1" s="1"/>
  <c r="J4254" i="1"/>
  <c r="P4254" i="1"/>
  <c r="Q4254" i="1" s="1"/>
  <c r="R4254" i="1" s="1"/>
  <c r="J4253" i="1" l="1"/>
  <c r="P4253" i="1"/>
  <c r="Q4253" i="1" l="1"/>
  <c r="R4253" i="1" s="1"/>
  <c r="J4252" i="1"/>
  <c r="P4252" i="1"/>
  <c r="Q4252" i="1" s="1"/>
  <c r="R4252" i="1" s="1"/>
  <c r="J4251" i="1" l="1"/>
  <c r="P4251" i="1"/>
  <c r="Q4251" i="1" l="1"/>
  <c r="R4251" i="1" s="1"/>
  <c r="J4250" i="1"/>
  <c r="P4250" i="1"/>
  <c r="Q4250" i="1" s="1"/>
  <c r="R4250" i="1" s="1"/>
  <c r="J4249" i="1" l="1"/>
  <c r="P4249" i="1"/>
  <c r="Q4249" i="1" s="1"/>
  <c r="R4249" i="1" s="1"/>
  <c r="J4248" i="1" l="1"/>
  <c r="P4248" i="1"/>
  <c r="Q4248" i="1" s="1"/>
  <c r="R4248" i="1" s="1"/>
  <c r="J4247" i="1" l="1"/>
  <c r="P4247" i="1"/>
  <c r="Q4247" i="1" l="1"/>
  <c r="R4247" i="1" s="1"/>
  <c r="J4246" i="1"/>
  <c r="P4246" i="1"/>
  <c r="Q4246" i="1" s="1"/>
  <c r="R4246" i="1" s="1"/>
  <c r="J4245" i="1" l="1"/>
  <c r="P4245" i="1"/>
  <c r="Q4245" i="1" s="1"/>
  <c r="R4245" i="1" s="1"/>
  <c r="J4244" i="1" l="1"/>
  <c r="P4244" i="1"/>
  <c r="Q4244" i="1" s="1"/>
  <c r="R4244" i="1" s="1"/>
  <c r="J4243" i="1" l="1"/>
  <c r="P4243" i="1"/>
  <c r="Q4243" i="1" l="1"/>
  <c r="R4243" i="1" s="1"/>
  <c r="J4242" i="1"/>
  <c r="P4242" i="1"/>
  <c r="Q4242" i="1" s="1"/>
  <c r="R4242" i="1" s="1"/>
  <c r="J4241" i="1" l="1"/>
  <c r="P4241" i="1"/>
  <c r="Q4241" i="1" l="1"/>
  <c r="R4241" i="1" s="1"/>
  <c r="J4240" i="1"/>
  <c r="P4240" i="1"/>
  <c r="Q4240" i="1" s="1"/>
  <c r="R4240" i="1" s="1"/>
  <c r="J4239" i="1" l="1"/>
  <c r="P4239" i="1"/>
  <c r="Q4239" i="1" l="1"/>
  <c r="R4239" i="1" s="1"/>
  <c r="J4238" i="1"/>
  <c r="P4238" i="1"/>
  <c r="Q4238" i="1" s="1"/>
  <c r="R4238" i="1" s="1"/>
  <c r="J4237" i="1" l="1"/>
  <c r="P4237" i="1"/>
  <c r="Q4237" i="1" l="1"/>
  <c r="R4237" i="1" s="1"/>
  <c r="J4236" i="1"/>
  <c r="P4236" i="1"/>
  <c r="Q4236" i="1" s="1"/>
  <c r="R4236" i="1" s="1"/>
  <c r="J4235" i="1" l="1"/>
  <c r="P4235" i="1"/>
  <c r="Q4235" i="1" l="1"/>
  <c r="R4235" i="1" s="1"/>
  <c r="J4234" i="1"/>
  <c r="P4234" i="1"/>
  <c r="Q4234" i="1" s="1"/>
  <c r="R4234" i="1" s="1"/>
  <c r="J4233" i="1" l="1"/>
  <c r="P4233" i="1"/>
  <c r="Q4233" i="1" s="1"/>
  <c r="R4233" i="1" s="1"/>
  <c r="J4232" i="1" l="1"/>
  <c r="P4232" i="1"/>
  <c r="Q4232" i="1" s="1"/>
  <c r="R4232" i="1" s="1"/>
  <c r="J4231" i="1" l="1"/>
  <c r="P4231" i="1"/>
  <c r="Q4231" i="1" l="1"/>
  <c r="R4231" i="1" s="1"/>
  <c r="J4230" i="1"/>
  <c r="P4230" i="1"/>
  <c r="Q4230" i="1" s="1"/>
  <c r="R4230" i="1" s="1"/>
  <c r="J4229" i="1" l="1"/>
  <c r="P4229" i="1"/>
  <c r="Q4229" i="1" l="1"/>
  <c r="R4229" i="1" s="1"/>
  <c r="J4228" i="1"/>
  <c r="P4228" i="1"/>
  <c r="Q4228" i="1" s="1"/>
  <c r="R4228" i="1" s="1"/>
  <c r="J4227" i="1" l="1"/>
  <c r="P4227" i="1"/>
  <c r="Q4227" i="1" l="1"/>
  <c r="R4227" i="1" s="1"/>
  <c r="J4226" i="1"/>
  <c r="P4226" i="1"/>
  <c r="Q4226" i="1" s="1"/>
  <c r="R4226" i="1" s="1"/>
  <c r="J4225" i="1" l="1"/>
  <c r="P4225" i="1"/>
  <c r="Q4225" i="1" l="1"/>
  <c r="R4225" i="1" s="1"/>
  <c r="J4224" i="1"/>
  <c r="P4224" i="1"/>
  <c r="Q4224" i="1" s="1"/>
  <c r="R4224" i="1" s="1"/>
  <c r="J4223" i="1" l="1"/>
  <c r="P4223" i="1"/>
  <c r="Q4223" i="1" l="1"/>
  <c r="R4223" i="1" s="1"/>
  <c r="J4222" i="1"/>
  <c r="P4222" i="1"/>
  <c r="Q4222" i="1" s="1"/>
  <c r="R4222" i="1" s="1"/>
  <c r="J4221" i="1" l="1"/>
  <c r="P4221" i="1"/>
  <c r="Q4221" i="1" l="1"/>
  <c r="R4221" i="1" s="1"/>
  <c r="J4220" i="1"/>
  <c r="P4220" i="1"/>
  <c r="Q4220" i="1" s="1"/>
  <c r="R4220" i="1" s="1"/>
  <c r="J4219" i="1" l="1"/>
  <c r="P4219" i="1"/>
  <c r="Q4219" i="1" l="1"/>
  <c r="R4219" i="1" s="1"/>
  <c r="J4218" i="1"/>
  <c r="P4218" i="1"/>
  <c r="Q4218" i="1" s="1"/>
  <c r="R4218" i="1" s="1"/>
  <c r="J4217" i="1" l="1"/>
  <c r="P4217" i="1"/>
  <c r="Q4217" i="1" s="1"/>
  <c r="R4217" i="1" s="1"/>
  <c r="J4216" i="1" l="1"/>
  <c r="P4216" i="1"/>
  <c r="Q4216" i="1" s="1"/>
  <c r="R4216" i="1" s="1"/>
  <c r="J4215" i="1" l="1"/>
  <c r="P4215" i="1"/>
  <c r="Q4215" i="1" l="1"/>
  <c r="R4215" i="1" s="1"/>
  <c r="J4214" i="1"/>
  <c r="P4214" i="1"/>
  <c r="Q4214" i="1" s="1"/>
  <c r="R4214" i="1" s="1"/>
  <c r="J4213" i="1" l="1"/>
  <c r="P4213" i="1"/>
  <c r="Q4213" i="1" l="1"/>
  <c r="R4213" i="1" s="1"/>
  <c r="J4212" i="1"/>
  <c r="P4212" i="1"/>
  <c r="Q4212" i="1" s="1"/>
  <c r="R4212" i="1" s="1"/>
  <c r="J4211" i="1" l="1"/>
  <c r="P4211" i="1"/>
  <c r="Q4211" i="1" l="1"/>
  <c r="R4211" i="1" s="1"/>
  <c r="J4210" i="1"/>
  <c r="P4210" i="1"/>
  <c r="Q4210" i="1" s="1"/>
  <c r="R4210" i="1" s="1"/>
  <c r="J4209" i="1" l="1"/>
  <c r="P4209" i="1"/>
  <c r="Q4209" i="1" l="1"/>
  <c r="R4209" i="1" s="1"/>
  <c r="J4208" i="1"/>
  <c r="P4208" i="1"/>
  <c r="Q4208" i="1" s="1"/>
  <c r="R4208" i="1" s="1"/>
  <c r="J4207" i="1" l="1"/>
  <c r="P4207" i="1"/>
  <c r="Q4207" i="1" l="1"/>
  <c r="R4207" i="1" s="1"/>
  <c r="J4206" i="1"/>
  <c r="P4206" i="1"/>
  <c r="Q4206" i="1" s="1"/>
  <c r="R4206" i="1" s="1"/>
  <c r="J4205" i="1" l="1"/>
  <c r="P4205" i="1"/>
  <c r="Q4205" i="1" l="1"/>
  <c r="R4205" i="1" s="1"/>
  <c r="J4204" i="1"/>
  <c r="P4204" i="1"/>
  <c r="Q4204" i="1" s="1"/>
  <c r="R4204" i="1" s="1"/>
  <c r="J4203" i="1" l="1"/>
  <c r="P4203" i="1"/>
  <c r="Q4203" i="1" l="1"/>
  <c r="R4203" i="1" s="1"/>
  <c r="J4202" i="1"/>
  <c r="P4202" i="1"/>
  <c r="Q4202" i="1" s="1"/>
  <c r="R4202" i="1" s="1"/>
  <c r="J4201" i="1" l="1"/>
  <c r="P4201" i="1"/>
  <c r="Q4201" i="1" s="1"/>
  <c r="R4201" i="1" s="1"/>
  <c r="J4200" i="1" l="1"/>
  <c r="P4200" i="1"/>
  <c r="Q4200" i="1" s="1"/>
  <c r="R4200" i="1" s="1"/>
  <c r="J4199" i="1" l="1"/>
  <c r="P4199" i="1"/>
  <c r="Q4199" i="1" s="1"/>
  <c r="R4199" i="1" s="1"/>
  <c r="J4198" i="1" l="1"/>
  <c r="P4198" i="1"/>
  <c r="Q4198" i="1" s="1"/>
  <c r="R4198" i="1" s="1"/>
  <c r="J4197" i="1" l="1"/>
  <c r="P4197" i="1"/>
  <c r="Q4197" i="1" l="1"/>
  <c r="R4197" i="1" s="1"/>
  <c r="J4196" i="1"/>
  <c r="P4196" i="1"/>
  <c r="Q4196" i="1" s="1"/>
  <c r="R4196" i="1" s="1"/>
  <c r="J4195" i="1" l="1"/>
  <c r="P4195" i="1"/>
  <c r="Q4195" i="1" l="1"/>
  <c r="R4195" i="1"/>
  <c r="J4194" i="1"/>
  <c r="P4194" i="1"/>
  <c r="Q4194" i="1" s="1"/>
  <c r="R4194" i="1" s="1"/>
  <c r="J4193" i="1" l="1"/>
  <c r="P4193" i="1"/>
  <c r="Q4193" i="1" l="1"/>
  <c r="R4193" i="1" s="1"/>
  <c r="J4192" i="1"/>
  <c r="P4192" i="1"/>
  <c r="Q4192" i="1" s="1"/>
  <c r="R4192" i="1" s="1"/>
  <c r="J4191" i="1" l="1"/>
  <c r="P4191" i="1"/>
  <c r="Q4191" i="1" l="1"/>
  <c r="R4191" i="1" s="1"/>
  <c r="J4190" i="1"/>
  <c r="P4190" i="1"/>
  <c r="Q4190" i="1" s="1"/>
  <c r="R4190" i="1" s="1"/>
  <c r="J4189" i="1" l="1"/>
  <c r="P4189" i="1"/>
  <c r="Q4189" i="1" l="1"/>
  <c r="R4189" i="1" s="1"/>
  <c r="J4188" i="1"/>
  <c r="P4188" i="1"/>
  <c r="Q4188" i="1" s="1"/>
  <c r="R4188" i="1" s="1"/>
  <c r="J4187" i="1" l="1"/>
  <c r="P4187" i="1"/>
  <c r="Q4187" i="1" l="1"/>
  <c r="R4187" i="1" s="1"/>
  <c r="J4186" i="1"/>
  <c r="P4186" i="1"/>
  <c r="Q4186" i="1" s="1"/>
  <c r="R4186" i="1" s="1"/>
  <c r="J4185" i="1" l="1"/>
  <c r="P4185" i="1"/>
  <c r="Q4185" i="1" l="1"/>
  <c r="R4185" i="1" s="1"/>
  <c r="J4184" i="1"/>
  <c r="P4184" i="1"/>
  <c r="Q4184" i="1" s="1"/>
  <c r="R4184" i="1" s="1"/>
  <c r="J4183" i="1" l="1"/>
  <c r="P4183" i="1"/>
  <c r="Q4183" i="1" s="1"/>
  <c r="R4183" i="1" s="1"/>
  <c r="J4182" i="1" l="1"/>
  <c r="P4182" i="1"/>
  <c r="Q4182" i="1" s="1"/>
  <c r="R4182" i="1" s="1"/>
  <c r="J4181" i="1" l="1"/>
  <c r="P4181" i="1"/>
  <c r="Q4181" i="1" s="1"/>
  <c r="R4181" i="1" s="1"/>
  <c r="J4180" i="1" l="1"/>
  <c r="P4180" i="1"/>
  <c r="Q4180" i="1" s="1"/>
  <c r="R4180" i="1" s="1"/>
  <c r="J4179" i="1" l="1"/>
  <c r="P4179" i="1"/>
  <c r="Q4179" i="1" l="1"/>
  <c r="R4179" i="1" s="1"/>
  <c r="J4178" i="1"/>
  <c r="P4178" i="1"/>
  <c r="Q4178" i="1" s="1"/>
  <c r="R4178" i="1" s="1"/>
  <c r="J4177" i="1" l="1"/>
  <c r="P4177" i="1"/>
  <c r="Q4177" i="1" l="1"/>
  <c r="R4177" i="1" s="1"/>
  <c r="J4176" i="1"/>
  <c r="P4176" i="1"/>
  <c r="Q4176" i="1" s="1"/>
  <c r="R4176" i="1" s="1"/>
  <c r="J4175" i="1" l="1"/>
  <c r="P4175" i="1"/>
  <c r="Q4175" i="1" l="1"/>
  <c r="R4175" i="1" s="1"/>
  <c r="J4174" i="1"/>
  <c r="P4174" i="1"/>
  <c r="Q4174" i="1" s="1"/>
  <c r="R4174" i="1" s="1"/>
  <c r="J4173" i="1" l="1"/>
  <c r="P4173" i="1"/>
  <c r="Q4173" i="1" l="1"/>
  <c r="R4173" i="1" s="1"/>
  <c r="J4172" i="1"/>
  <c r="P4172" i="1"/>
  <c r="Q4172" i="1" s="1"/>
  <c r="R4172" i="1" s="1"/>
  <c r="J4171" i="1" l="1"/>
  <c r="P4171" i="1"/>
  <c r="Q4171" i="1" l="1"/>
  <c r="R4171" i="1" s="1"/>
  <c r="J4170" i="1"/>
  <c r="P4170" i="1"/>
  <c r="Q4170" i="1" s="1"/>
  <c r="R4170" i="1" s="1"/>
  <c r="J4169" i="1" l="1"/>
  <c r="P4169" i="1"/>
  <c r="Q4169" i="1" s="1"/>
  <c r="R4169" i="1" s="1"/>
  <c r="J4168" i="1" l="1"/>
  <c r="P4168" i="1"/>
  <c r="Q4168" i="1" s="1"/>
  <c r="R4168" i="1" s="1"/>
  <c r="J4167" i="1" l="1"/>
  <c r="P4167" i="1"/>
  <c r="Q4167" i="1" l="1"/>
  <c r="R4167" i="1" s="1"/>
  <c r="J4166" i="1"/>
  <c r="P4166" i="1"/>
  <c r="Q4166" i="1" s="1"/>
  <c r="R4166" i="1" s="1"/>
  <c r="J4165" i="1" l="1"/>
  <c r="P4165" i="1"/>
  <c r="Q4165" i="1" l="1"/>
  <c r="R4165" i="1" s="1"/>
  <c r="J4164" i="1"/>
  <c r="P4164" i="1"/>
  <c r="Q4164" i="1" s="1"/>
  <c r="R4164" i="1" s="1"/>
  <c r="J4163" i="1" l="1"/>
  <c r="P4163" i="1"/>
  <c r="Q4163" i="1" l="1"/>
  <c r="R4163" i="1" s="1"/>
  <c r="J4162" i="1"/>
  <c r="P4162" i="1"/>
  <c r="Q4162" i="1" s="1"/>
  <c r="R4162" i="1" s="1"/>
  <c r="J4161" i="1" l="1"/>
  <c r="P4161" i="1"/>
  <c r="Q4161" i="1" l="1"/>
  <c r="R4161" i="1" s="1"/>
  <c r="J4160" i="1"/>
  <c r="P4160" i="1"/>
  <c r="Q4160" i="1" s="1"/>
  <c r="R4160" i="1" s="1"/>
  <c r="J4159" i="1" l="1"/>
  <c r="P4159" i="1"/>
  <c r="Q4159" i="1" l="1"/>
  <c r="R4159" i="1" s="1"/>
  <c r="J4158" i="1"/>
  <c r="P4158" i="1"/>
  <c r="Q4158" i="1" s="1"/>
  <c r="R4158" i="1" s="1"/>
  <c r="J4157" i="1" l="1"/>
  <c r="P4157" i="1"/>
  <c r="Q4157" i="1" l="1"/>
  <c r="R4157" i="1" s="1"/>
  <c r="J4156" i="1"/>
  <c r="P4156" i="1"/>
  <c r="Q4156" i="1" s="1"/>
  <c r="R4156" i="1" s="1"/>
  <c r="J4155" i="1" l="1"/>
  <c r="P4155" i="1"/>
  <c r="Q4155" i="1" l="1"/>
  <c r="R4155" i="1" s="1"/>
  <c r="J4154" i="1"/>
  <c r="P4154" i="1"/>
  <c r="Q4154" i="1" s="1"/>
  <c r="R4154" i="1" s="1"/>
  <c r="J4153" i="1" l="1"/>
  <c r="P4153" i="1"/>
  <c r="Q4153" i="1" l="1"/>
  <c r="R4153" i="1" s="1"/>
  <c r="J4152" i="1"/>
  <c r="P4152" i="1"/>
  <c r="Q4152" i="1" s="1"/>
  <c r="R4152" i="1" s="1"/>
  <c r="J4151" i="1" l="1"/>
  <c r="P4151" i="1"/>
  <c r="Q4151" i="1" s="1"/>
  <c r="R4151" i="1" s="1"/>
  <c r="J4150" i="1" l="1"/>
  <c r="P4150" i="1"/>
  <c r="Q4150" i="1" s="1"/>
  <c r="R4150" i="1" s="1"/>
  <c r="J4149" i="1" l="1"/>
  <c r="P4149" i="1"/>
  <c r="Q4149" i="1" l="1"/>
  <c r="R4149" i="1" s="1"/>
  <c r="J4148" i="1"/>
  <c r="P4148" i="1"/>
  <c r="Q4148" i="1" s="1"/>
  <c r="R4148" i="1" s="1"/>
  <c r="J4147" i="1" l="1"/>
  <c r="P4147" i="1"/>
  <c r="Q4147" i="1" s="1"/>
  <c r="R4147" i="1" s="1"/>
  <c r="J4146" i="1" l="1"/>
  <c r="P4146" i="1"/>
  <c r="Q4146" i="1" s="1"/>
  <c r="R4146" i="1" s="1"/>
  <c r="J4145" i="1" l="1"/>
  <c r="P4145" i="1"/>
  <c r="Q4145" i="1" l="1"/>
  <c r="R4145" i="1" s="1"/>
  <c r="J4144" i="1"/>
  <c r="P4144" i="1"/>
  <c r="Q4144" i="1" s="1"/>
  <c r="R4144" i="1" s="1"/>
  <c r="J4143" i="1" l="1"/>
  <c r="P4143" i="1"/>
  <c r="Q4143" i="1" l="1"/>
  <c r="R4143" i="1" s="1"/>
  <c r="J4142" i="1"/>
  <c r="P4142" i="1"/>
  <c r="Q4142" i="1" s="1"/>
  <c r="R4142" i="1" s="1"/>
  <c r="J4141" i="1" l="1"/>
  <c r="P4141" i="1"/>
  <c r="Q4141" i="1" l="1"/>
  <c r="R4141" i="1" s="1"/>
  <c r="J4140" i="1"/>
  <c r="P4140" i="1"/>
  <c r="Q4140" i="1" s="1"/>
  <c r="R4140" i="1" s="1"/>
  <c r="J4139" i="1" l="1"/>
  <c r="P4139" i="1"/>
  <c r="Q4139" i="1" l="1"/>
  <c r="R4139" i="1" s="1"/>
  <c r="J4138" i="1"/>
  <c r="P4138" i="1"/>
  <c r="Q4138" i="1" s="1"/>
  <c r="R4138" i="1" s="1"/>
  <c r="J4137" i="1" l="1"/>
  <c r="P4137" i="1"/>
  <c r="Q4137" i="1" s="1"/>
  <c r="R4137" i="1" s="1"/>
  <c r="J4136" i="1" l="1"/>
  <c r="P4136" i="1"/>
  <c r="Q4136" i="1" s="1"/>
  <c r="R4136" i="1" s="1"/>
  <c r="J4135" i="1" l="1"/>
  <c r="P4135" i="1"/>
  <c r="Q4135" i="1" l="1"/>
  <c r="R4135" i="1" s="1"/>
  <c r="J4134" i="1"/>
  <c r="P4134" i="1"/>
  <c r="Q4134" i="1" s="1"/>
  <c r="R4134" i="1" s="1"/>
  <c r="J4133" i="1" l="1"/>
  <c r="P4133" i="1"/>
  <c r="Q4133" i="1" l="1"/>
  <c r="R4133" i="1" s="1"/>
  <c r="J4132" i="1"/>
  <c r="P4132" i="1"/>
  <c r="Q4132" i="1" s="1"/>
  <c r="R4132" i="1" s="1"/>
  <c r="J4131" i="1" l="1"/>
  <c r="P4131" i="1"/>
  <c r="Q4131" i="1" l="1"/>
  <c r="R4131" i="1" s="1"/>
  <c r="J4130" i="1"/>
  <c r="P4130" i="1"/>
  <c r="Q4130" i="1" s="1"/>
  <c r="R4130" i="1" s="1"/>
  <c r="J4129" i="1" l="1"/>
  <c r="P4129" i="1"/>
  <c r="Q4129" i="1" l="1"/>
  <c r="R4129" i="1" s="1"/>
  <c r="J4128" i="1"/>
  <c r="P4128" i="1"/>
  <c r="Q4128" i="1" s="1"/>
  <c r="R4128" i="1" s="1"/>
  <c r="J4127" i="1" l="1"/>
  <c r="P4127" i="1"/>
  <c r="Q4127" i="1" l="1"/>
  <c r="R4127" i="1" s="1"/>
  <c r="J4126" i="1"/>
  <c r="P4126" i="1"/>
  <c r="Q4126" i="1" s="1"/>
  <c r="R4126" i="1" s="1"/>
  <c r="J4125" i="1" l="1"/>
  <c r="P4125" i="1"/>
  <c r="Q4125" i="1" l="1"/>
  <c r="R4125" i="1" s="1"/>
  <c r="J4124" i="1"/>
  <c r="P4124" i="1"/>
  <c r="Q4124" i="1" l="1"/>
  <c r="R4124" i="1" s="1"/>
  <c r="J4123" i="1"/>
  <c r="P4123" i="1"/>
  <c r="J4122" i="1" l="1"/>
  <c r="P4122" i="1"/>
  <c r="Q4122" i="1" s="1"/>
  <c r="R4122" i="1" s="1"/>
  <c r="Q4123" i="1"/>
  <c r="R4123" i="1" s="1"/>
  <c r="J4121" i="1" l="1"/>
  <c r="P4121" i="1"/>
  <c r="Q4121" i="1" l="1"/>
  <c r="R4121" i="1" s="1"/>
  <c r="J4120" i="1"/>
  <c r="P4120" i="1"/>
  <c r="J4119" i="1" l="1"/>
  <c r="P4119" i="1"/>
  <c r="Q4120" i="1"/>
  <c r="R4120" i="1" s="1"/>
  <c r="Q4119" i="1" l="1"/>
  <c r="R4119" i="1" s="1"/>
  <c r="J4118" i="1"/>
  <c r="P4118" i="1"/>
  <c r="Q4118" i="1" s="1"/>
  <c r="R4118" i="1" s="1"/>
  <c r="J4117" i="1" l="1"/>
  <c r="P4117" i="1"/>
  <c r="Q4117" i="1" l="1"/>
  <c r="R4117" i="1" s="1"/>
  <c r="J4116" i="1"/>
  <c r="P4116" i="1"/>
  <c r="Q4116" i="1" s="1"/>
  <c r="R4116" i="1" s="1"/>
  <c r="J4115" i="1" l="1"/>
  <c r="P4115" i="1"/>
  <c r="Q4115" i="1" l="1"/>
  <c r="R4115" i="1" s="1"/>
  <c r="J4114" i="1"/>
  <c r="P4114" i="1"/>
  <c r="Q4114" i="1" l="1"/>
  <c r="R4114" i="1" s="1"/>
  <c r="J4113" i="1"/>
  <c r="P4113" i="1"/>
  <c r="J4112" i="1" l="1"/>
  <c r="P4112" i="1"/>
  <c r="Q4113" i="1"/>
  <c r="R4113" i="1" s="1"/>
  <c r="Q4112" i="1" l="1"/>
  <c r="R4112" i="1" s="1"/>
  <c r="J4111" i="1"/>
  <c r="P4111" i="1"/>
  <c r="Q4111" i="1" l="1"/>
  <c r="R4111" i="1" s="1"/>
  <c r="J4110" i="1"/>
  <c r="P4110" i="1"/>
  <c r="Q4110" i="1" s="1"/>
  <c r="R4110" i="1" s="1"/>
  <c r="J4109" i="1" l="1"/>
  <c r="P4109" i="1"/>
  <c r="Q4109" i="1" l="1"/>
  <c r="R4109" i="1" s="1"/>
  <c r="J4108" i="1"/>
  <c r="P4108" i="1"/>
  <c r="Q4108" i="1" s="1"/>
  <c r="R4108" i="1" s="1"/>
  <c r="J4107" i="1" l="1"/>
  <c r="P4107" i="1"/>
  <c r="Q4107" i="1" l="1"/>
  <c r="R4107" i="1" s="1"/>
  <c r="J4106" i="1"/>
  <c r="P4106" i="1"/>
  <c r="Q4106" i="1" s="1"/>
  <c r="R4106" i="1" s="1"/>
  <c r="J4105" i="1" l="1"/>
  <c r="P4105" i="1"/>
  <c r="Q4105" i="1" l="1"/>
  <c r="R4105" i="1" s="1"/>
  <c r="J4104" i="1"/>
  <c r="P4104" i="1"/>
  <c r="Q4104" i="1" s="1"/>
  <c r="R4104" i="1" s="1"/>
  <c r="J4103" i="1" l="1"/>
  <c r="P4103" i="1"/>
  <c r="Q4103" i="1" l="1"/>
  <c r="R4103" i="1"/>
  <c r="J4102" i="1"/>
  <c r="P4102" i="1"/>
  <c r="Q4102" i="1" s="1"/>
  <c r="R4102" i="1" s="1"/>
  <c r="J4101" i="1" l="1"/>
  <c r="P4101" i="1"/>
  <c r="Q4101" i="1" l="1"/>
  <c r="R4101" i="1"/>
  <c r="J4100" i="1"/>
  <c r="P4100" i="1"/>
  <c r="Q4100" i="1" s="1"/>
  <c r="R4100" i="1" s="1"/>
  <c r="J4099" i="1" l="1"/>
  <c r="P4099" i="1"/>
  <c r="Q4099" i="1" l="1"/>
  <c r="R4099" i="1"/>
  <c r="J4098" i="1"/>
  <c r="P4098" i="1"/>
  <c r="Q4098" i="1" s="1"/>
  <c r="R4098" i="1" s="1"/>
  <c r="J4097" i="1" l="1"/>
  <c r="P4097" i="1"/>
  <c r="Q4097" i="1" l="1"/>
  <c r="R4097" i="1" s="1"/>
  <c r="J4096" i="1"/>
  <c r="P4096" i="1"/>
  <c r="Q4096" i="1" l="1"/>
  <c r="R4096" i="1" s="1"/>
  <c r="J4095" i="1"/>
  <c r="P4095" i="1"/>
  <c r="Q4095" i="1" l="1"/>
  <c r="R4095" i="1" s="1"/>
  <c r="J4094" i="1"/>
  <c r="P4094" i="1"/>
  <c r="Q4094" i="1" s="1"/>
  <c r="R4094" i="1" s="1"/>
  <c r="J4093" i="1" l="1"/>
  <c r="P4093" i="1"/>
  <c r="Q4093" i="1" l="1"/>
  <c r="R4093" i="1" s="1"/>
  <c r="J4092" i="1"/>
  <c r="P4092" i="1"/>
  <c r="Q4092" i="1" s="1"/>
  <c r="R4092" i="1" s="1"/>
  <c r="J4091" i="1" l="1"/>
  <c r="P4091" i="1"/>
  <c r="Q4091" i="1" l="1"/>
  <c r="R4091" i="1"/>
  <c r="J4090" i="1"/>
  <c r="P4090" i="1"/>
  <c r="Q4090" i="1" s="1"/>
  <c r="R4090" i="1" s="1"/>
  <c r="J4089" i="1" l="1"/>
  <c r="P4089" i="1"/>
  <c r="Q4089" i="1" l="1"/>
  <c r="R4089" i="1" s="1"/>
  <c r="J4088" i="1"/>
  <c r="P4088" i="1"/>
  <c r="Q4088" i="1" s="1"/>
  <c r="R4088" i="1" s="1"/>
  <c r="J4087" i="1" l="1"/>
  <c r="P4087" i="1"/>
  <c r="Q4087" i="1" l="1"/>
  <c r="R4087" i="1" s="1"/>
  <c r="J4086" i="1"/>
  <c r="P4086" i="1"/>
  <c r="Q4086" i="1" l="1"/>
  <c r="R4086" i="1" s="1"/>
  <c r="J4085" i="1"/>
  <c r="P4085" i="1"/>
  <c r="Q4085" i="1" l="1"/>
  <c r="R4085" i="1" s="1"/>
  <c r="J4084" i="1"/>
  <c r="P4084" i="1"/>
  <c r="Q4084" i="1" s="1"/>
  <c r="R4084" i="1" s="1"/>
  <c r="J4083" i="1" l="1"/>
  <c r="P4083" i="1"/>
  <c r="Q4083" i="1" l="1"/>
  <c r="R4083" i="1"/>
  <c r="J4082" i="1"/>
  <c r="P4082" i="1"/>
  <c r="Q4082" i="1" l="1"/>
  <c r="R4082" i="1" s="1"/>
  <c r="J4081" i="1"/>
  <c r="P4081" i="1"/>
  <c r="J4080" i="1" l="1"/>
  <c r="P4080" i="1"/>
  <c r="Q4080" i="1" s="1"/>
  <c r="R4080" i="1" s="1"/>
  <c r="Q4081" i="1"/>
  <c r="R4081" i="1" s="1"/>
  <c r="J4079" i="1" l="1"/>
  <c r="P4079" i="1"/>
  <c r="Q4079" i="1" l="1"/>
  <c r="R4079" i="1" s="1"/>
  <c r="J4078" i="1"/>
  <c r="P4078" i="1"/>
  <c r="Q4078" i="1" s="1"/>
  <c r="R4078" i="1" s="1"/>
  <c r="J4077" i="1" l="1"/>
  <c r="P4077" i="1"/>
  <c r="Q4077" i="1" l="1"/>
  <c r="R4077" i="1" s="1"/>
  <c r="J4076" i="1"/>
  <c r="P4076" i="1"/>
  <c r="Q4076" i="1" l="1"/>
  <c r="R4076" i="1" s="1"/>
  <c r="J4075" i="1"/>
  <c r="P4075" i="1"/>
  <c r="J4074" i="1" l="1"/>
  <c r="P4074" i="1"/>
  <c r="Q4075" i="1"/>
  <c r="R4075" i="1" s="1"/>
  <c r="Q4074" i="1" l="1"/>
  <c r="R4074" i="1" s="1"/>
  <c r="J4073" i="1"/>
  <c r="P4073" i="1"/>
  <c r="Q4073" i="1" l="1"/>
  <c r="R4073" i="1" s="1"/>
  <c r="J4072" i="1"/>
  <c r="P4072" i="1"/>
  <c r="Q4072" i="1" s="1"/>
  <c r="R4072" i="1" s="1"/>
  <c r="J4071" i="1" l="1"/>
  <c r="P4071" i="1"/>
  <c r="Q4071" i="1" l="1"/>
  <c r="R4071" i="1" s="1"/>
  <c r="J4070" i="1"/>
  <c r="P4070" i="1"/>
  <c r="Q4070" i="1" s="1"/>
  <c r="R4070" i="1" s="1"/>
  <c r="J4069" i="1" l="1"/>
  <c r="P4069" i="1"/>
  <c r="Q4069" i="1" l="1"/>
  <c r="R4069" i="1" s="1"/>
  <c r="J4068" i="1"/>
  <c r="P4068" i="1"/>
  <c r="Q4068" i="1" s="1"/>
  <c r="R4068" i="1" s="1"/>
  <c r="J4067" i="1" l="1"/>
  <c r="P4067" i="1"/>
  <c r="Q4067" i="1" l="1"/>
  <c r="R4067" i="1" s="1"/>
  <c r="J4066" i="1"/>
  <c r="P4066" i="1"/>
  <c r="Q4066" i="1" s="1"/>
  <c r="R4066" i="1" s="1"/>
  <c r="J4065" i="1" l="1"/>
  <c r="P4065" i="1"/>
  <c r="Q4065" i="1" l="1"/>
  <c r="R4065" i="1" s="1"/>
  <c r="J4064" i="1"/>
  <c r="P4064" i="1"/>
  <c r="Q4064" i="1" s="1"/>
  <c r="R4064" i="1" s="1"/>
  <c r="J4063" i="1" l="1"/>
  <c r="P4063" i="1"/>
  <c r="Q4063" i="1" l="1"/>
  <c r="R4063" i="1" s="1"/>
  <c r="J4062" i="1"/>
  <c r="P4062" i="1"/>
  <c r="Q4062" i="1" s="1"/>
  <c r="R4062" i="1" s="1"/>
  <c r="J4061" i="1" l="1"/>
  <c r="P4061" i="1"/>
  <c r="Q4061" i="1" l="1"/>
  <c r="R4061" i="1" s="1"/>
  <c r="J4060" i="1"/>
  <c r="P4060" i="1"/>
  <c r="Q4060" i="1" s="1"/>
  <c r="R4060" i="1" s="1"/>
  <c r="J4059" i="1" l="1"/>
  <c r="P4059" i="1"/>
  <c r="Q4059" i="1" l="1"/>
  <c r="R4059" i="1" s="1"/>
  <c r="J4058" i="1"/>
  <c r="P4058" i="1"/>
  <c r="Q4058" i="1" s="1"/>
  <c r="R4058" i="1" s="1"/>
  <c r="J4057" i="1" l="1"/>
  <c r="P4057" i="1"/>
  <c r="Q4057" i="1" l="1"/>
  <c r="R4057" i="1" s="1"/>
  <c r="J4056" i="1"/>
  <c r="P4056" i="1"/>
  <c r="Q4056" i="1" s="1"/>
  <c r="R4056" i="1" s="1"/>
  <c r="J4055" i="1" l="1"/>
  <c r="P4055" i="1"/>
  <c r="Q4055" i="1" l="1"/>
  <c r="R4055" i="1" s="1"/>
  <c r="J4054" i="1"/>
  <c r="P4054" i="1"/>
  <c r="Q4054" i="1" l="1"/>
  <c r="R4054" i="1"/>
  <c r="J4053" i="1"/>
  <c r="P4053" i="1"/>
  <c r="Q4053" i="1" l="1"/>
  <c r="R4053" i="1" s="1"/>
  <c r="J4052" i="1"/>
  <c r="P4052" i="1"/>
  <c r="Q4052" i="1" s="1"/>
  <c r="R4052" i="1" s="1"/>
  <c r="J4051" i="1" l="1"/>
  <c r="P4051" i="1"/>
  <c r="Q4051" i="1" l="1"/>
  <c r="R4051" i="1" s="1"/>
  <c r="J4050" i="1"/>
  <c r="P4050" i="1"/>
  <c r="Q4050" i="1" s="1"/>
  <c r="R4050" i="1" s="1"/>
  <c r="J4049" i="1" l="1"/>
  <c r="P4049" i="1"/>
  <c r="Q4049" i="1" l="1"/>
  <c r="R4049" i="1" s="1"/>
  <c r="J4048" i="1"/>
  <c r="P4048" i="1"/>
  <c r="Q4048" i="1" l="1"/>
  <c r="R4048" i="1" s="1"/>
  <c r="J4047" i="1"/>
  <c r="P4047" i="1"/>
  <c r="Q4047" i="1" l="1"/>
  <c r="R4047" i="1" s="1"/>
  <c r="J4046" i="1"/>
  <c r="P4046" i="1"/>
  <c r="Q4046" i="1" s="1"/>
  <c r="R4046" i="1" s="1"/>
  <c r="J4045" i="1" l="1"/>
  <c r="P4045" i="1"/>
  <c r="Q4045" i="1" l="1"/>
  <c r="R4045" i="1" s="1"/>
  <c r="J4044" i="1"/>
  <c r="P4044" i="1"/>
  <c r="Q4044" i="1" l="1"/>
  <c r="R4044" i="1" s="1"/>
  <c r="J4043" i="1"/>
  <c r="P4043" i="1"/>
  <c r="Q4043" i="1" l="1"/>
  <c r="R4043" i="1" s="1"/>
  <c r="J4042" i="1"/>
  <c r="P4042" i="1"/>
  <c r="Q4042" i="1" s="1"/>
  <c r="R4042" i="1" s="1"/>
  <c r="J4041" i="1" l="1"/>
  <c r="P4041" i="1"/>
  <c r="Q4041" i="1" l="1"/>
  <c r="R4041" i="1" s="1"/>
  <c r="J4040" i="1"/>
  <c r="P4040" i="1"/>
  <c r="Q4040" i="1" s="1"/>
  <c r="R4040" i="1" s="1"/>
  <c r="J4039" i="1" l="1"/>
  <c r="P4039" i="1"/>
  <c r="Q4039" i="1" l="1"/>
  <c r="R4039" i="1" s="1"/>
  <c r="J4038" i="1"/>
  <c r="P4038" i="1"/>
  <c r="Q4038" i="1" l="1"/>
  <c r="R4038" i="1" s="1"/>
  <c r="J4037" i="1"/>
  <c r="P4037" i="1"/>
  <c r="Q4037" i="1" l="1"/>
  <c r="R4037" i="1" s="1"/>
  <c r="J4036" i="1"/>
  <c r="P4036" i="1"/>
  <c r="Q4036" i="1" s="1"/>
  <c r="R4036" i="1" s="1"/>
  <c r="J4035" i="1" l="1"/>
  <c r="P4035" i="1"/>
  <c r="Q4035" i="1" l="1"/>
  <c r="R4035" i="1" s="1"/>
  <c r="J4034" i="1"/>
  <c r="P4034" i="1"/>
  <c r="Q4034" i="1" l="1"/>
  <c r="R4034" i="1" s="1"/>
  <c r="J4033" i="1"/>
  <c r="P4033" i="1"/>
  <c r="Q4033" i="1" l="1"/>
  <c r="R4033" i="1" s="1"/>
  <c r="J4032" i="1"/>
  <c r="P4032" i="1"/>
  <c r="Q4032" i="1" l="1"/>
  <c r="R4032" i="1" s="1"/>
  <c r="J4031" i="1"/>
  <c r="P4031" i="1"/>
  <c r="Q4031" i="1" l="1"/>
  <c r="R4031" i="1" s="1"/>
  <c r="J4030" i="1"/>
  <c r="P4030" i="1"/>
  <c r="Q4030" i="1" s="1"/>
  <c r="R4030" i="1" s="1"/>
  <c r="J4029" i="1" l="1"/>
  <c r="P4029" i="1"/>
  <c r="Q4029" i="1" l="1"/>
  <c r="R4029" i="1"/>
  <c r="J4028" i="1"/>
  <c r="P4028" i="1"/>
  <c r="Q4028" i="1" l="1"/>
  <c r="R4028" i="1" s="1"/>
  <c r="J4027" i="1"/>
  <c r="P4027" i="1"/>
  <c r="Q4027" i="1" l="1"/>
  <c r="R4027" i="1" s="1"/>
  <c r="J4026" i="1"/>
  <c r="P4026" i="1"/>
  <c r="Q4026" i="1" l="1"/>
  <c r="R4026" i="1" s="1"/>
  <c r="J4025" i="1"/>
  <c r="P4025" i="1"/>
  <c r="Q4025" i="1" l="1"/>
  <c r="R4025" i="1" s="1"/>
  <c r="J4024" i="1"/>
  <c r="P4024" i="1"/>
  <c r="Q4024" i="1" l="1"/>
  <c r="R4024" i="1" s="1"/>
  <c r="J4023" i="1"/>
  <c r="P4023" i="1"/>
  <c r="Q4023" i="1" l="1"/>
  <c r="R4023" i="1" s="1"/>
  <c r="J4022" i="1"/>
  <c r="P4022" i="1"/>
  <c r="Q4022" i="1" s="1"/>
  <c r="R4022" i="1" s="1"/>
  <c r="J4021" i="1" l="1"/>
  <c r="P4021" i="1"/>
  <c r="Q4021" i="1" l="1"/>
  <c r="R4021" i="1" s="1"/>
  <c r="J4020" i="1"/>
  <c r="P4020" i="1"/>
  <c r="Q4020" i="1" s="1"/>
  <c r="R4020" i="1" s="1"/>
  <c r="J4019" i="1" l="1"/>
  <c r="P4019" i="1"/>
  <c r="Q4019" i="1" l="1"/>
  <c r="R4019" i="1" s="1"/>
  <c r="J4018" i="1"/>
  <c r="P4018" i="1"/>
  <c r="Q4018" i="1" s="1"/>
  <c r="R4018" i="1" s="1"/>
  <c r="J4017" i="1" l="1"/>
  <c r="P4017" i="1"/>
  <c r="Q4017" i="1" l="1"/>
  <c r="R4017" i="1" s="1"/>
  <c r="J4016" i="1"/>
  <c r="P4016" i="1"/>
  <c r="Q4016" i="1" s="1"/>
  <c r="R4016" i="1" s="1"/>
  <c r="J4015" i="1" l="1"/>
  <c r="P4015" i="1"/>
  <c r="Q4015" i="1" l="1"/>
  <c r="R4015" i="1" s="1"/>
  <c r="J4014" i="1"/>
  <c r="P4014" i="1"/>
  <c r="Q4014" i="1" s="1"/>
  <c r="R4014" i="1" s="1"/>
  <c r="J4013" i="1" l="1"/>
  <c r="P4013" i="1"/>
  <c r="Q4013" i="1" l="1"/>
  <c r="R4013" i="1" s="1"/>
  <c r="J4012" i="1"/>
  <c r="P4012" i="1"/>
  <c r="Q4012" i="1" s="1"/>
  <c r="R4012" i="1" s="1"/>
  <c r="J4011" i="1" l="1"/>
  <c r="P4011" i="1"/>
  <c r="Q4011" i="1" l="1"/>
  <c r="R4011" i="1" s="1"/>
  <c r="J4010" i="1"/>
  <c r="P4010" i="1"/>
  <c r="Q4010" i="1" s="1"/>
  <c r="R4010" i="1" s="1"/>
  <c r="J4009" i="1" l="1"/>
  <c r="P4009" i="1"/>
  <c r="Q4009" i="1" l="1"/>
  <c r="R4009" i="1" s="1"/>
  <c r="J4008" i="1"/>
  <c r="P4008" i="1"/>
  <c r="Q4008" i="1" s="1"/>
  <c r="R4008" i="1" s="1"/>
  <c r="J4007" i="1" l="1"/>
  <c r="P4007" i="1"/>
  <c r="Q4007" i="1" l="1"/>
  <c r="R4007" i="1" s="1"/>
  <c r="J4006" i="1"/>
  <c r="P4006" i="1"/>
  <c r="Q4006" i="1" s="1"/>
  <c r="R4006" i="1" s="1"/>
  <c r="J4005" i="1" l="1"/>
  <c r="P4005" i="1"/>
  <c r="Q4005" i="1" l="1"/>
  <c r="R4005" i="1" s="1"/>
  <c r="J4004" i="1"/>
  <c r="P4004" i="1"/>
  <c r="Q4004" i="1" s="1"/>
  <c r="R4004" i="1" s="1"/>
  <c r="J4003" i="1" l="1"/>
  <c r="P4003" i="1"/>
  <c r="Q4003" i="1" l="1"/>
  <c r="R4003" i="1" s="1"/>
  <c r="J4002" i="1"/>
  <c r="P4002" i="1"/>
  <c r="Q4002" i="1" s="1"/>
  <c r="R4002" i="1" s="1"/>
  <c r="J4001" i="1" l="1"/>
  <c r="P4001" i="1"/>
  <c r="Q4001" i="1" l="1"/>
  <c r="R4001" i="1" s="1"/>
  <c r="J4000" i="1"/>
  <c r="P4000" i="1"/>
  <c r="Q4000" i="1" s="1"/>
  <c r="R4000" i="1" s="1"/>
  <c r="J3999" i="1" l="1"/>
  <c r="P3999" i="1"/>
  <c r="Q3999" i="1" l="1"/>
  <c r="R3999" i="1" s="1"/>
  <c r="J3998" i="1"/>
  <c r="P3998" i="1"/>
  <c r="Q3998" i="1" s="1"/>
  <c r="R3998" i="1" s="1"/>
  <c r="J3997" i="1" l="1"/>
  <c r="P3997" i="1"/>
  <c r="Q3997" i="1" l="1"/>
  <c r="R3997" i="1" s="1"/>
  <c r="J3996" i="1"/>
  <c r="P3996" i="1"/>
  <c r="Q3996" i="1" l="1"/>
  <c r="R3996" i="1" s="1"/>
  <c r="J3995" i="1"/>
  <c r="P3995" i="1"/>
  <c r="J3994" i="1" l="1"/>
  <c r="P3994" i="1"/>
  <c r="Q3994" i="1" s="1"/>
  <c r="R3994" i="1" s="1"/>
  <c r="Q3995" i="1"/>
  <c r="R3995" i="1" s="1"/>
  <c r="J3993" i="1" l="1"/>
  <c r="P3993" i="1"/>
  <c r="Q3993" i="1" l="1"/>
  <c r="R3993" i="1" s="1"/>
  <c r="J3992" i="1"/>
  <c r="P3992" i="1"/>
  <c r="Q3992" i="1" s="1"/>
  <c r="R3992" i="1" s="1"/>
  <c r="J3991" i="1" l="1"/>
  <c r="P3991" i="1"/>
  <c r="Q3991" i="1" l="1"/>
  <c r="R3991" i="1" s="1"/>
  <c r="J3990" i="1"/>
  <c r="P3990" i="1"/>
  <c r="Q3990" i="1" l="1"/>
  <c r="R3990" i="1" s="1"/>
  <c r="J3989" i="1"/>
  <c r="P3989" i="1"/>
  <c r="J3988" i="1" l="1"/>
  <c r="P3988" i="1"/>
  <c r="Q3988" i="1" s="1"/>
  <c r="R3988" i="1" s="1"/>
  <c r="Q3989" i="1"/>
  <c r="R3989" i="1" s="1"/>
  <c r="J3987" i="1" l="1"/>
  <c r="P3987" i="1"/>
  <c r="Q3987" i="1" l="1"/>
  <c r="R3987" i="1" s="1"/>
  <c r="J3986" i="1"/>
  <c r="P3986" i="1"/>
  <c r="Q3986" i="1" s="1"/>
  <c r="R3986" i="1" s="1"/>
  <c r="J3985" i="1" l="1"/>
  <c r="P3985" i="1"/>
  <c r="Q3985" i="1" l="1"/>
  <c r="R3985" i="1" s="1"/>
  <c r="J3984" i="1"/>
  <c r="P3984" i="1"/>
  <c r="Q3984" i="1" s="1"/>
  <c r="R3984" i="1" s="1"/>
  <c r="J3983" i="1" l="1"/>
  <c r="P3983" i="1"/>
  <c r="Q3983" i="1" l="1"/>
  <c r="R3983" i="1" s="1"/>
  <c r="J3982" i="1"/>
  <c r="P3982" i="1"/>
  <c r="Q3982" i="1" s="1"/>
  <c r="R3982" i="1" s="1"/>
  <c r="J3981" i="1" l="1"/>
  <c r="P3981" i="1"/>
  <c r="Q3981" i="1" l="1"/>
  <c r="R3981" i="1" s="1"/>
  <c r="J3980" i="1"/>
  <c r="P3980" i="1"/>
  <c r="Q3980" i="1" l="1"/>
  <c r="R3980" i="1" s="1"/>
  <c r="J3979" i="1"/>
  <c r="P3979" i="1"/>
  <c r="Q3979" i="1" l="1"/>
  <c r="R3979" i="1" s="1"/>
  <c r="J3978" i="1"/>
  <c r="P3978" i="1"/>
  <c r="Q3978" i="1" l="1"/>
  <c r="R3978" i="1" s="1"/>
  <c r="J3977" i="1"/>
  <c r="P3977" i="1"/>
  <c r="Q3977" i="1" l="1"/>
  <c r="R3977" i="1" s="1"/>
  <c r="J3976" i="1"/>
  <c r="P3976" i="1"/>
  <c r="Q3976" i="1" s="1"/>
  <c r="R3976" i="1" s="1"/>
  <c r="J3975" i="1" l="1"/>
  <c r="P3975" i="1"/>
  <c r="Q3975" i="1" l="1"/>
  <c r="R3975" i="1" s="1"/>
  <c r="J3974" i="1"/>
  <c r="P3974" i="1"/>
  <c r="Q3974" i="1" s="1"/>
  <c r="R3974" i="1" s="1"/>
  <c r="J3973" i="1" l="1"/>
  <c r="P3973" i="1"/>
  <c r="Q3973" i="1" l="1"/>
  <c r="R3973" i="1" s="1"/>
  <c r="J3972" i="1"/>
  <c r="P3972" i="1"/>
  <c r="Q3972" i="1" s="1"/>
  <c r="R3972" i="1" s="1"/>
  <c r="J3971" i="1" l="1"/>
  <c r="P3971" i="1"/>
  <c r="Q3971" i="1" l="1"/>
  <c r="R3971" i="1" s="1"/>
  <c r="J3970" i="1"/>
  <c r="P3970" i="1"/>
  <c r="Q3970" i="1" s="1"/>
  <c r="R3970" i="1" s="1"/>
  <c r="J3969" i="1" l="1"/>
  <c r="P3969" i="1"/>
  <c r="Q3969" i="1" l="1"/>
  <c r="R3969" i="1" s="1"/>
  <c r="J3968" i="1"/>
  <c r="P3968" i="1"/>
  <c r="Q3968" i="1" l="1"/>
  <c r="R3968" i="1" s="1"/>
  <c r="J3967" i="1"/>
  <c r="P3967" i="1"/>
  <c r="Q3967" i="1" l="1"/>
  <c r="R3967" i="1" s="1"/>
  <c r="J3966" i="1"/>
  <c r="P3966" i="1"/>
  <c r="Q3966" i="1" s="1"/>
  <c r="R3966" i="1" s="1"/>
  <c r="J3965" i="1" l="1"/>
  <c r="P3965" i="1"/>
  <c r="Q3965" i="1" l="1"/>
  <c r="R3965" i="1" s="1"/>
  <c r="J3964" i="1"/>
  <c r="P3964" i="1"/>
  <c r="Q3964" i="1" l="1"/>
  <c r="R3964" i="1" s="1"/>
  <c r="J3963" i="1"/>
  <c r="P3963" i="1"/>
  <c r="Q3963" i="1" l="1"/>
  <c r="R3963" i="1" s="1"/>
  <c r="J3962" i="1"/>
  <c r="P3962" i="1"/>
  <c r="Q3962" i="1" l="1"/>
  <c r="R3962" i="1" s="1"/>
  <c r="J3961" i="1"/>
  <c r="P3961" i="1"/>
  <c r="Q3961" i="1" l="1"/>
  <c r="R3961" i="1" s="1"/>
  <c r="J3960" i="1"/>
  <c r="P3960" i="1"/>
  <c r="Q3960" i="1" s="1"/>
  <c r="R3960" i="1" s="1"/>
  <c r="J3959" i="1" l="1"/>
  <c r="P3959" i="1"/>
  <c r="Q3959" i="1" l="1"/>
  <c r="R3959" i="1" s="1"/>
  <c r="J3958" i="1"/>
  <c r="P3958" i="1"/>
  <c r="Q3958" i="1" l="1"/>
  <c r="R3958" i="1" s="1"/>
  <c r="J3957" i="1"/>
  <c r="P3957" i="1"/>
  <c r="Q3957" i="1" l="1"/>
  <c r="R3957" i="1" s="1"/>
  <c r="J3956" i="1"/>
  <c r="P3956" i="1"/>
  <c r="Q3956" i="1" s="1"/>
  <c r="R3956" i="1" s="1"/>
  <c r="J3955" i="1" l="1"/>
  <c r="P3955" i="1"/>
  <c r="Q3955" i="1" l="1"/>
  <c r="R3955" i="1" s="1"/>
  <c r="J3954" i="1"/>
  <c r="P3954" i="1"/>
  <c r="Q3954" i="1" l="1"/>
  <c r="R3954" i="1" s="1"/>
  <c r="J3953" i="1"/>
  <c r="P3953" i="1"/>
  <c r="Q3953" i="1" l="1"/>
  <c r="R3953" i="1"/>
  <c r="J3952" i="1"/>
  <c r="P3952" i="1"/>
  <c r="Q3952" i="1" l="1"/>
  <c r="R3952" i="1" s="1"/>
  <c r="J3951" i="1"/>
  <c r="P3951" i="1"/>
  <c r="Q3951" i="1" l="1"/>
  <c r="R3951" i="1" s="1"/>
  <c r="J3950" i="1"/>
  <c r="P3950" i="1"/>
  <c r="Q3950" i="1" s="1"/>
  <c r="R3950" i="1" s="1"/>
  <c r="J3949" i="1" l="1"/>
  <c r="P3949" i="1"/>
  <c r="Q3949" i="1" l="1"/>
  <c r="R3949" i="1" s="1"/>
  <c r="J3948" i="1"/>
  <c r="P3948" i="1"/>
  <c r="Q3948" i="1" s="1"/>
  <c r="R3948" i="1" s="1"/>
  <c r="J3947" i="1" l="1"/>
  <c r="P3947" i="1"/>
  <c r="Q3947" i="1" l="1"/>
  <c r="R3947" i="1"/>
  <c r="J3946" i="1"/>
  <c r="P3946" i="1"/>
  <c r="Q3946" i="1" l="1"/>
  <c r="R3946" i="1" s="1"/>
  <c r="J3945" i="1"/>
  <c r="P3945" i="1"/>
  <c r="Q3945" i="1" l="1"/>
  <c r="R3945" i="1" s="1"/>
  <c r="J3944" i="1"/>
  <c r="P3944" i="1"/>
  <c r="Q3944" i="1" s="1"/>
  <c r="R3944" i="1" s="1"/>
  <c r="J3943" i="1" l="1"/>
  <c r="P3943" i="1"/>
  <c r="Q3943" i="1" l="1"/>
  <c r="R3943" i="1" s="1"/>
  <c r="J3942" i="1"/>
  <c r="P3942" i="1"/>
  <c r="Q3942" i="1" s="1"/>
  <c r="R3942" i="1" s="1"/>
  <c r="J3941" i="1" l="1"/>
  <c r="P3941" i="1"/>
  <c r="Q3941" i="1" l="1"/>
  <c r="R3941" i="1" s="1"/>
  <c r="J3940" i="1"/>
  <c r="P3940" i="1"/>
  <c r="Q3940" i="1" s="1"/>
  <c r="R3940" i="1" s="1"/>
  <c r="J3939" i="1" l="1"/>
  <c r="P3939" i="1"/>
  <c r="Q3939" i="1" l="1"/>
  <c r="R3939" i="1" s="1"/>
  <c r="J3938" i="1"/>
  <c r="P3938" i="1"/>
  <c r="Q3938" i="1" l="1"/>
  <c r="R3938" i="1" s="1"/>
  <c r="J3937" i="1"/>
  <c r="P3937" i="1"/>
  <c r="Q3937" i="1" l="1"/>
  <c r="R3937" i="1" s="1"/>
  <c r="J3936" i="1"/>
  <c r="P3936" i="1"/>
  <c r="Q3936" i="1" s="1"/>
  <c r="R3936" i="1" s="1"/>
  <c r="J3935" i="1" l="1"/>
  <c r="P3935" i="1"/>
  <c r="Q3935" i="1" l="1"/>
  <c r="R3935" i="1" s="1"/>
  <c r="J3934" i="1"/>
  <c r="P3934" i="1"/>
  <c r="Q3934" i="1" s="1"/>
  <c r="R3934" i="1" s="1"/>
  <c r="J3933" i="1" l="1"/>
  <c r="P3933" i="1"/>
  <c r="Q3933" i="1" l="1"/>
  <c r="R3933" i="1" s="1"/>
  <c r="J3932" i="1"/>
  <c r="P3932" i="1"/>
  <c r="Q3932" i="1" s="1"/>
  <c r="R3932" i="1" s="1"/>
  <c r="J3931" i="1" l="1"/>
  <c r="P3931" i="1"/>
  <c r="Q3931" i="1" l="1"/>
  <c r="R3931" i="1" s="1"/>
  <c r="J3930" i="1"/>
  <c r="P3930" i="1"/>
  <c r="Q3930" i="1" s="1"/>
  <c r="R3930" i="1" s="1"/>
  <c r="J3929" i="1" l="1"/>
  <c r="P3929" i="1"/>
  <c r="Q3929" i="1" l="1"/>
  <c r="R3929" i="1" s="1"/>
  <c r="J3928" i="1"/>
  <c r="P3928" i="1"/>
  <c r="Q3928" i="1" l="1"/>
  <c r="R3928" i="1" s="1"/>
  <c r="J3927" i="1"/>
  <c r="P3927" i="1"/>
  <c r="Q3927" i="1" l="1"/>
  <c r="R3927" i="1" s="1"/>
  <c r="J3926" i="1"/>
  <c r="P3926" i="1"/>
  <c r="Q3926" i="1" l="1"/>
  <c r="R3926" i="1" s="1"/>
  <c r="J3925" i="1"/>
  <c r="P3925" i="1"/>
  <c r="Q3925" i="1" l="1"/>
  <c r="R3925" i="1" s="1"/>
  <c r="J3924" i="1"/>
  <c r="P3924" i="1"/>
  <c r="Q3924" i="1" s="1"/>
  <c r="R3924" i="1" s="1"/>
  <c r="J3923" i="1" l="1"/>
  <c r="P3923" i="1"/>
  <c r="Q3923" i="1" l="1"/>
  <c r="R3923" i="1" s="1"/>
  <c r="J3922" i="1"/>
  <c r="P3922" i="1"/>
  <c r="Q3922" i="1" s="1"/>
  <c r="R3922" i="1" s="1"/>
  <c r="J3921" i="1" l="1"/>
  <c r="P3921" i="1"/>
  <c r="Q3921" i="1" l="1"/>
  <c r="R3921" i="1" s="1"/>
  <c r="J3920" i="1"/>
  <c r="P3920" i="1"/>
  <c r="Q3920" i="1" l="1"/>
  <c r="R3920" i="1" s="1"/>
  <c r="J3919" i="1"/>
  <c r="P3919" i="1"/>
  <c r="J3918" i="1" l="1"/>
  <c r="P3918" i="1"/>
  <c r="Q3918" i="1" s="1"/>
  <c r="R3918" i="1" s="1"/>
  <c r="Q3919" i="1"/>
  <c r="R3919" i="1" s="1"/>
  <c r="J3917" i="1" l="1"/>
  <c r="P3917" i="1"/>
  <c r="Q3917" i="1" l="1"/>
  <c r="R3917" i="1" s="1"/>
  <c r="J3916" i="1"/>
  <c r="P3916" i="1"/>
  <c r="Q3916" i="1" l="1"/>
  <c r="R3916" i="1" s="1"/>
  <c r="J3915" i="1"/>
  <c r="P3915" i="1"/>
  <c r="Q3915" i="1" l="1"/>
  <c r="R3915" i="1" s="1"/>
  <c r="J3914" i="1"/>
  <c r="P3914" i="1"/>
  <c r="Q3914" i="1" s="1"/>
  <c r="R3914" i="1" s="1"/>
  <c r="J3913" i="1" l="1"/>
  <c r="P3913" i="1"/>
  <c r="Q3913" i="1" l="1"/>
  <c r="R3913" i="1" s="1"/>
  <c r="J3912" i="1"/>
  <c r="P3912" i="1"/>
  <c r="Q3912" i="1" s="1"/>
  <c r="R3912" i="1" s="1"/>
  <c r="J3911" i="1" l="1"/>
  <c r="P3911" i="1"/>
  <c r="Q3911" i="1" l="1"/>
  <c r="R3911" i="1" s="1"/>
  <c r="J3910" i="1"/>
  <c r="P3910" i="1"/>
  <c r="Q3910" i="1" l="1"/>
  <c r="R3910" i="1" s="1"/>
  <c r="J3909" i="1"/>
  <c r="P3909" i="1"/>
  <c r="Q3909" i="1" l="1"/>
  <c r="R3909" i="1" s="1"/>
  <c r="J3908" i="1"/>
  <c r="P3908" i="1"/>
  <c r="Q3908" i="1" s="1"/>
  <c r="R3908" i="1" s="1"/>
  <c r="J3907" i="1" l="1"/>
  <c r="P3907" i="1"/>
  <c r="Q3907" i="1" l="1"/>
  <c r="R3907" i="1" s="1"/>
  <c r="J3906" i="1"/>
  <c r="P3906" i="1"/>
  <c r="Q3906" i="1" s="1"/>
  <c r="R3906" i="1" s="1"/>
  <c r="J3905" i="1" l="1"/>
  <c r="P3905" i="1"/>
  <c r="Q3905" i="1" l="1"/>
  <c r="R3905" i="1" s="1"/>
  <c r="J3904" i="1"/>
  <c r="P3904" i="1"/>
  <c r="Q3904" i="1" s="1"/>
  <c r="R3904" i="1" s="1"/>
  <c r="J3903" i="1" l="1"/>
  <c r="P3903" i="1"/>
  <c r="Q3903" i="1" l="1"/>
  <c r="R3903" i="1"/>
  <c r="J3902" i="1"/>
  <c r="P3902" i="1"/>
  <c r="Q3902" i="1" s="1"/>
  <c r="R3902" i="1" s="1"/>
  <c r="J3901" i="1" l="1"/>
  <c r="P3901" i="1"/>
  <c r="Q3901" i="1" l="1"/>
  <c r="R3901" i="1"/>
  <c r="J3900" i="1"/>
  <c r="P3900" i="1"/>
  <c r="Q3900" i="1" s="1"/>
  <c r="R3900" i="1" s="1"/>
  <c r="J3899" i="1" l="1"/>
  <c r="P3899" i="1"/>
  <c r="Q3899" i="1" l="1"/>
  <c r="R3899" i="1"/>
  <c r="J3898" i="1"/>
  <c r="P3898" i="1"/>
  <c r="Q3898" i="1" l="1"/>
  <c r="R3898" i="1" s="1"/>
  <c r="J3897" i="1"/>
  <c r="P3897" i="1"/>
  <c r="Q3897" i="1" l="1"/>
  <c r="R3897" i="1"/>
  <c r="J3896" i="1"/>
  <c r="P3896" i="1"/>
  <c r="Q3896" i="1" s="1"/>
  <c r="R3896" i="1" s="1"/>
  <c r="J3895" i="1" l="1"/>
  <c r="P3895" i="1"/>
  <c r="Q3895" i="1" l="1"/>
  <c r="R3895" i="1" s="1"/>
  <c r="J3894" i="1"/>
  <c r="P3894" i="1"/>
  <c r="Q3894" i="1" s="1"/>
  <c r="R3894" i="1" s="1"/>
  <c r="J3893" i="1" l="1"/>
  <c r="P3893" i="1"/>
  <c r="Q3893" i="1" l="1"/>
  <c r="R3893" i="1" s="1"/>
  <c r="J3892" i="1"/>
  <c r="P3892" i="1"/>
  <c r="Q3892" i="1" s="1"/>
  <c r="R3892" i="1" s="1"/>
  <c r="J3891" i="1" l="1"/>
  <c r="P3891" i="1"/>
  <c r="Q3891" i="1" l="1"/>
  <c r="R3891" i="1" s="1"/>
  <c r="J3890" i="1"/>
  <c r="P3890" i="1"/>
  <c r="Q3890" i="1" l="1"/>
  <c r="R3890" i="1" s="1"/>
  <c r="J3889" i="1"/>
  <c r="P3889" i="1"/>
  <c r="J3888" i="1" l="1"/>
  <c r="P3888" i="1"/>
  <c r="Q3888" i="1" s="1"/>
  <c r="R3888" i="1" s="1"/>
  <c r="Q3889" i="1"/>
  <c r="R3889" i="1" s="1"/>
  <c r="J3887" i="1" l="1"/>
  <c r="P3887" i="1"/>
  <c r="Q3887" i="1" l="1"/>
  <c r="R3887" i="1" s="1"/>
  <c r="J3886" i="1"/>
  <c r="P3886" i="1"/>
  <c r="Q3886" i="1" s="1"/>
  <c r="R3886" i="1" s="1"/>
  <c r="J3885" i="1" l="1"/>
  <c r="P3885" i="1"/>
  <c r="Q3885" i="1" l="1"/>
  <c r="R3885" i="1" s="1"/>
  <c r="J3884" i="1"/>
  <c r="P3884" i="1"/>
  <c r="Q3884" i="1" l="1"/>
  <c r="R3884" i="1" s="1"/>
  <c r="J3883" i="1"/>
  <c r="P3883" i="1"/>
  <c r="J3882" i="1" l="1"/>
  <c r="P3882" i="1"/>
  <c r="Q3882" i="1" s="1"/>
  <c r="R3882" i="1" s="1"/>
  <c r="Q3883" i="1"/>
  <c r="R3883" i="1" s="1"/>
  <c r="J3881" i="1" l="1"/>
  <c r="P3881" i="1"/>
  <c r="Q3881" i="1" l="1"/>
  <c r="R3881" i="1" s="1"/>
  <c r="J3880" i="1"/>
  <c r="P3880" i="1"/>
  <c r="Q3880" i="1" s="1"/>
  <c r="R3880" i="1" s="1"/>
  <c r="J3879" i="1" l="1"/>
  <c r="P3879" i="1"/>
  <c r="Q3879" i="1" l="1"/>
  <c r="R3879" i="1" s="1"/>
  <c r="J3878" i="1"/>
  <c r="P3878" i="1"/>
  <c r="Q3878" i="1" s="1"/>
  <c r="R3878" i="1" s="1"/>
  <c r="J3877" i="1" l="1"/>
  <c r="P3877" i="1"/>
  <c r="Q3877" i="1" l="1"/>
  <c r="R3877" i="1" s="1"/>
  <c r="J3876" i="1"/>
  <c r="P3876" i="1"/>
  <c r="Q3876" i="1" s="1"/>
  <c r="R3876" i="1" s="1"/>
  <c r="J3875" i="1" l="1"/>
  <c r="P3875" i="1"/>
  <c r="Q3875" i="1" l="1"/>
  <c r="R3875" i="1" s="1"/>
  <c r="J3874" i="1"/>
  <c r="P3874" i="1"/>
  <c r="Q3874" i="1" s="1"/>
  <c r="R3874" i="1" s="1"/>
  <c r="J3873" i="1" l="1"/>
  <c r="P3873" i="1"/>
  <c r="Q3873" i="1" l="1"/>
  <c r="R3873" i="1" s="1"/>
  <c r="J3872" i="1"/>
  <c r="P3872" i="1"/>
  <c r="Q3872" i="1" l="1"/>
  <c r="R3872" i="1" s="1"/>
  <c r="J3871" i="1"/>
  <c r="P3871" i="1"/>
  <c r="Q3871" i="1" l="1"/>
  <c r="R3871" i="1" s="1"/>
  <c r="J3870" i="1"/>
  <c r="P3870" i="1"/>
  <c r="Q3870" i="1" s="1"/>
  <c r="R3870" i="1" s="1"/>
  <c r="J3869" i="1" l="1"/>
  <c r="P3869" i="1"/>
  <c r="Q3869" i="1" l="1"/>
  <c r="R3869" i="1" s="1"/>
  <c r="J3868" i="1"/>
  <c r="P3868" i="1"/>
  <c r="Q3868" i="1" l="1"/>
  <c r="R3868" i="1" s="1"/>
  <c r="J3867" i="1"/>
  <c r="P3867" i="1"/>
  <c r="Q3867" i="1" l="1"/>
  <c r="R3867" i="1" s="1"/>
  <c r="J3866" i="1"/>
  <c r="P3866" i="1"/>
  <c r="Q3866" i="1" s="1"/>
  <c r="R3866" i="1" s="1"/>
  <c r="J3865" i="1" l="1"/>
  <c r="P3865" i="1"/>
  <c r="Q3865" i="1" l="1"/>
  <c r="R3865" i="1" s="1"/>
  <c r="J3864" i="1"/>
  <c r="P3864" i="1"/>
  <c r="Q3864" i="1" l="1"/>
  <c r="R3864" i="1" s="1"/>
  <c r="J3863" i="1"/>
  <c r="P3863" i="1"/>
  <c r="Q3863" i="1" l="1"/>
  <c r="R3863" i="1" s="1"/>
  <c r="J3862" i="1"/>
  <c r="P3862" i="1"/>
  <c r="Q3862" i="1" s="1"/>
  <c r="R3862" i="1" s="1"/>
  <c r="J3861" i="1" l="1"/>
  <c r="P3861" i="1"/>
  <c r="Q3861" i="1" l="1"/>
  <c r="R3861" i="1" s="1"/>
  <c r="J3860" i="1"/>
  <c r="P3860" i="1"/>
  <c r="Q3860" i="1" s="1"/>
  <c r="R3860" i="1" s="1"/>
  <c r="J3859" i="1" l="1"/>
  <c r="P3859" i="1"/>
  <c r="Q3859" i="1" l="1"/>
  <c r="R3859" i="1"/>
  <c r="J3858" i="1"/>
  <c r="P3858" i="1"/>
  <c r="Q3858" i="1" l="1"/>
  <c r="R3858" i="1" s="1"/>
  <c r="J3857" i="1"/>
  <c r="P3857" i="1"/>
  <c r="J3856" i="1" l="1"/>
  <c r="P3856" i="1"/>
  <c r="Q3857" i="1"/>
  <c r="R3857" i="1" s="1"/>
  <c r="Q3856" i="1" l="1"/>
  <c r="R3856" i="1" s="1"/>
  <c r="J3855" i="1"/>
  <c r="P3855" i="1"/>
  <c r="Q3855" i="1" l="1"/>
  <c r="R3855" i="1" s="1"/>
  <c r="J3854" i="1"/>
  <c r="P3854" i="1"/>
  <c r="Q3854" i="1" s="1"/>
  <c r="R3854" i="1" s="1"/>
  <c r="J3853" i="1" l="1"/>
  <c r="P3853" i="1"/>
  <c r="Q3853" i="1" l="1"/>
  <c r="R3853" i="1" s="1"/>
  <c r="J3852" i="1"/>
  <c r="P3852" i="1"/>
  <c r="Q3852" i="1" s="1"/>
  <c r="R3852" i="1" s="1"/>
  <c r="J3851" i="1" l="1"/>
  <c r="P3851" i="1"/>
  <c r="Q3851" i="1" l="1"/>
  <c r="R3851" i="1" s="1"/>
  <c r="J3850" i="1"/>
  <c r="P3850" i="1"/>
  <c r="Q3850" i="1" l="1"/>
  <c r="R3850" i="1" s="1"/>
  <c r="J3849" i="1"/>
  <c r="P3849" i="1"/>
  <c r="Q3849" i="1" l="1"/>
  <c r="R3849" i="1"/>
  <c r="J3848" i="1"/>
  <c r="P3848" i="1"/>
  <c r="Q3848" i="1" s="1"/>
  <c r="R3848" i="1" s="1"/>
  <c r="J3847" i="1" l="1"/>
  <c r="P3847" i="1"/>
  <c r="Q3847" i="1" l="1"/>
  <c r="R3847" i="1" s="1"/>
  <c r="J3846" i="1"/>
  <c r="P3846" i="1"/>
  <c r="Q3846" i="1" l="1"/>
  <c r="R3846" i="1" s="1"/>
  <c r="J3845" i="1"/>
  <c r="P3845" i="1"/>
  <c r="Q3845" i="1" l="1"/>
  <c r="R3845" i="1" s="1"/>
  <c r="J3844" i="1"/>
  <c r="P3844" i="1"/>
  <c r="Q3844" i="1" s="1"/>
  <c r="R3844" i="1" s="1"/>
  <c r="J3843" i="1" l="1"/>
  <c r="P3843" i="1"/>
  <c r="Q3843" i="1" l="1"/>
  <c r="R3843" i="1" s="1"/>
  <c r="J3842" i="1"/>
  <c r="P3842" i="1"/>
  <c r="Q3842" i="1" s="1"/>
  <c r="R3842" i="1" s="1"/>
  <c r="J3841" i="1" l="1"/>
  <c r="P3841" i="1"/>
  <c r="Q3841" i="1" l="1"/>
  <c r="R3841" i="1" s="1"/>
  <c r="J3840" i="1"/>
  <c r="P3840" i="1"/>
  <c r="Q3840" i="1" l="1"/>
  <c r="R3840" i="1" s="1"/>
  <c r="J3839" i="1"/>
  <c r="P3839" i="1"/>
  <c r="Q3839" i="1" l="1"/>
  <c r="R3839" i="1" s="1"/>
  <c r="J3838" i="1"/>
  <c r="P3838" i="1"/>
  <c r="Q3838" i="1" s="1"/>
  <c r="R3838" i="1" s="1"/>
  <c r="J3837" i="1" l="1"/>
  <c r="P3837" i="1"/>
  <c r="Q3837" i="1" l="1"/>
  <c r="R3837" i="1" s="1"/>
  <c r="J3836" i="1"/>
  <c r="P3836" i="1"/>
  <c r="Q3836" i="1" l="1"/>
  <c r="R3836" i="1" s="1"/>
  <c r="J3835" i="1"/>
  <c r="P3835" i="1"/>
  <c r="J3834" i="1" l="1"/>
  <c r="P3834" i="1"/>
  <c r="Q3835" i="1"/>
  <c r="R3835" i="1" s="1"/>
  <c r="Q3834" i="1" l="1"/>
  <c r="R3834" i="1" s="1"/>
  <c r="J3833" i="1"/>
  <c r="P3833" i="1"/>
  <c r="Q3833" i="1" l="1"/>
  <c r="R3833" i="1" s="1"/>
  <c r="J3832" i="1"/>
  <c r="P3832" i="1"/>
  <c r="Q3832" i="1" s="1"/>
  <c r="R3832" i="1" s="1"/>
  <c r="J3831" i="1" l="1"/>
  <c r="P3831" i="1"/>
  <c r="Q3831" i="1" l="1"/>
  <c r="R3831" i="1" s="1"/>
  <c r="J3830" i="1"/>
  <c r="P3830" i="1"/>
  <c r="Q3830" i="1" s="1"/>
  <c r="R3830" i="1" s="1"/>
  <c r="J3829" i="1" l="1"/>
  <c r="P3829" i="1"/>
  <c r="Q3829" i="1" l="1"/>
  <c r="R3829" i="1" s="1"/>
  <c r="J3828" i="1"/>
  <c r="P3828" i="1"/>
  <c r="Q3828" i="1" s="1"/>
  <c r="R3828" i="1" s="1"/>
  <c r="J3827" i="1" l="1"/>
  <c r="P3827" i="1"/>
  <c r="Q3827" i="1" l="1"/>
  <c r="R3827" i="1" s="1"/>
  <c r="J3826" i="1"/>
  <c r="P3826" i="1"/>
  <c r="Q3826" i="1" l="1"/>
  <c r="R3826" i="1" s="1"/>
  <c r="J3825" i="1"/>
  <c r="P3825" i="1"/>
  <c r="Q3825" i="1" l="1"/>
  <c r="R3825" i="1" s="1"/>
  <c r="J3824" i="1"/>
  <c r="P3824" i="1"/>
  <c r="Q3824" i="1" s="1"/>
  <c r="R3824" i="1" s="1"/>
  <c r="J3823" i="1" l="1"/>
  <c r="P3823" i="1"/>
  <c r="Q3823" i="1" l="1"/>
  <c r="R3823" i="1" s="1"/>
  <c r="J3822" i="1"/>
  <c r="P3822" i="1"/>
  <c r="Q3822" i="1" s="1"/>
  <c r="R3822" i="1" s="1"/>
  <c r="J3821" i="1" l="1"/>
  <c r="P3821" i="1"/>
  <c r="Q3821" i="1" l="1"/>
  <c r="R3821" i="1" s="1"/>
  <c r="J3820" i="1"/>
  <c r="P3820" i="1"/>
  <c r="J3819" i="1" l="1"/>
  <c r="P3819" i="1"/>
  <c r="Q3820" i="1"/>
  <c r="R3820" i="1" s="1"/>
  <c r="Q3819" i="1" l="1"/>
  <c r="R3819" i="1" s="1"/>
  <c r="J3818" i="1"/>
  <c r="P3818" i="1"/>
  <c r="Q3818" i="1" l="1"/>
  <c r="R3818" i="1" s="1"/>
  <c r="J3817" i="1"/>
  <c r="P3817" i="1"/>
  <c r="Q3817" i="1" l="1"/>
  <c r="R3817" i="1" s="1"/>
  <c r="J3816" i="1"/>
  <c r="P3816" i="1"/>
  <c r="Q3816" i="1" l="1"/>
  <c r="R3816" i="1" s="1"/>
  <c r="J3815" i="1"/>
  <c r="P3815" i="1"/>
  <c r="Q3815" i="1" l="1"/>
  <c r="R3815" i="1" s="1"/>
  <c r="J3814" i="1"/>
  <c r="P3814" i="1"/>
  <c r="Q3814" i="1" s="1"/>
  <c r="R3814" i="1" s="1"/>
  <c r="J3813" i="1" l="1"/>
  <c r="P3813" i="1"/>
  <c r="Q3813" i="1" l="1"/>
  <c r="R3813" i="1" s="1"/>
  <c r="J3812" i="1"/>
  <c r="P3812" i="1"/>
  <c r="Q3812" i="1" s="1"/>
  <c r="R3812" i="1" s="1"/>
  <c r="J3811" i="1" l="1"/>
  <c r="P3811" i="1"/>
  <c r="Q3811" i="1" l="1"/>
  <c r="R3811" i="1" s="1"/>
  <c r="J3810" i="1"/>
  <c r="P3810" i="1"/>
  <c r="Q3810" i="1" s="1"/>
  <c r="R3810" i="1" s="1"/>
  <c r="J3809" i="1" l="1"/>
  <c r="P3809" i="1"/>
  <c r="Q3809" i="1" l="1"/>
  <c r="R3809" i="1" s="1"/>
  <c r="J3808" i="1"/>
  <c r="P3808" i="1"/>
  <c r="Q3808" i="1" l="1"/>
  <c r="R3808" i="1" s="1"/>
  <c r="J3807" i="1"/>
  <c r="P3807" i="1"/>
  <c r="Q3807" i="1" l="1"/>
  <c r="R3807" i="1" s="1"/>
  <c r="J3806" i="1"/>
  <c r="P3806" i="1"/>
  <c r="Q3806" i="1" s="1"/>
  <c r="R3806" i="1" s="1"/>
  <c r="J3805" i="1" l="1"/>
  <c r="P3805" i="1"/>
  <c r="Q3805" i="1" l="1"/>
  <c r="R3805" i="1" s="1"/>
  <c r="J3804" i="1"/>
  <c r="P3804" i="1"/>
  <c r="Q3804" i="1" l="1"/>
  <c r="R3804" i="1" s="1"/>
  <c r="J3803" i="1"/>
  <c r="P3803" i="1"/>
  <c r="Q3803" i="1" l="1"/>
  <c r="R3803" i="1" s="1"/>
  <c r="J3802" i="1"/>
  <c r="P3802" i="1"/>
  <c r="Q3802" i="1" s="1"/>
  <c r="R3802" i="1" s="1"/>
  <c r="J3801" i="1" l="1"/>
  <c r="P3801" i="1"/>
  <c r="Q3801" i="1" l="1"/>
  <c r="R3801" i="1" s="1"/>
  <c r="J3800" i="1"/>
  <c r="P3800" i="1"/>
  <c r="Q3800" i="1" s="1"/>
  <c r="R3800" i="1" s="1"/>
  <c r="J3799" i="1" l="1"/>
  <c r="P3799" i="1"/>
  <c r="Q3799" i="1" l="1"/>
  <c r="R3799" i="1" s="1"/>
  <c r="J3798" i="1"/>
  <c r="P3798" i="1"/>
  <c r="Q3798" i="1" s="1"/>
  <c r="R3798" i="1" s="1"/>
  <c r="J3797" i="1" l="1"/>
  <c r="P3797" i="1"/>
  <c r="Q3797" i="1" l="1"/>
  <c r="R3797" i="1" s="1"/>
  <c r="J3796" i="1"/>
  <c r="P3796" i="1"/>
  <c r="Q3796" i="1" s="1"/>
  <c r="R3796" i="1" s="1"/>
  <c r="J3795" i="1" l="1"/>
  <c r="P3795" i="1"/>
  <c r="Q3795" i="1" l="1"/>
  <c r="R3795" i="1" s="1"/>
  <c r="J3794" i="1"/>
  <c r="P3794" i="1"/>
  <c r="J3793" i="1" l="1"/>
  <c r="P3793" i="1"/>
  <c r="Q3794" i="1"/>
  <c r="R3794" i="1" s="1"/>
  <c r="Q3793" i="1" l="1"/>
  <c r="R3793" i="1" s="1"/>
  <c r="J3792" i="1"/>
  <c r="P3792" i="1"/>
  <c r="Q3792" i="1" s="1"/>
  <c r="R3792" i="1" s="1"/>
  <c r="J3791" i="1" l="1"/>
  <c r="P3791" i="1"/>
  <c r="Q3791" i="1" l="1"/>
  <c r="R3791" i="1" s="1"/>
  <c r="J3790" i="1"/>
  <c r="P3790" i="1"/>
  <c r="Q3790" i="1" s="1"/>
  <c r="R3790" i="1" s="1"/>
  <c r="J3789" i="1" l="1"/>
  <c r="P3789" i="1"/>
  <c r="Q3789" i="1" l="1"/>
  <c r="R3789" i="1" s="1"/>
  <c r="J3788" i="1"/>
  <c r="P3788" i="1"/>
  <c r="Q3788" i="1" l="1"/>
  <c r="R3788" i="1" s="1"/>
  <c r="J3787" i="1"/>
  <c r="P3787" i="1"/>
  <c r="Q3787" i="1" l="1"/>
  <c r="R3787" i="1" s="1"/>
  <c r="J3786" i="1"/>
  <c r="P3786" i="1"/>
  <c r="Q3786" i="1" s="1"/>
  <c r="R3786" i="1" s="1"/>
  <c r="J3785" i="1" l="1"/>
  <c r="P3785" i="1"/>
  <c r="Q3785" i="1" l="1"/>
  <c r="R3785" i="1" s="1"/>
  <c r="J3784" i="1"/>
  <c r="P3784" i="1"/>
  <c r="Q3784" i="1" s="1"/>
  <c r="R3784" i="1" s="1"/>
  <c r="J3783" i="1" l="1"/>
  <c r="P3783" i="1"/>
  <c r="Q3783" i="1" l="1"/>
  <c r="R3783" i="1" s="1"/>
  <c r="J3782" i="1"/>
  <c r="P3782" i="1"/>
  <c r="Q3782" i="1" l="1"/>
  <c r="R3782" i="1" s="1"/>
  <c r="J3781" i="1"/>
  <c r="P3781" i="1"/>
  <c r="Q3781" i="1" l="1"/>
  <c r="R3781" i="1" s="1"/>
  <c r="J3780" i="1"/>
  <c r="P3780" i="1"/>
  <c r="Q3780" i="1" s="1"/>
  <c r="R3780" i="1" s="1"/>
  <c r="J3779" i="1" l="1"/>
  <c r="P3779" i="1"/>
  <c r="Q3779" i="1" l="1"/>
  <c r="R3779" i="1" s="1"/>
  <c r="J3778" i="1"/>
  <c r="P3778" i="1"/>
  <c r="Q3778" i="1" l="1"/>
  <c r="R3778" i="1" s="1"/>
  <c r="J3777" i="1"/>
  <c r="P3777" i="1"/>
  <c r="Q3777" i="1" l="1"/>
  <c r="R3777" i="1" s="1"/>
  <c r="J3776" i="1"/>
  <c r="P3776" i="1"/>
  <c r="Q3776" i="1" l="1"/>
  <c r="R3776" i="1" s="1"/>
  <c r="J3775" i="1"/>
  <c r="P3775" i="1"/>
  <c r="Q3775" i="1" l="1"/>
  <c r="R3775" i="1" s="1"/>
  <c r="J3774" i="1"/>
  <c r="P3774" i="1"/>
  <c r="Q3774" i="1" s="1"/>
  <c r="R3774" i="1" s="1"/>
  <c r="J3773" i="1" l="1"/>
  <c r="P3773" i="1"/>
  <c r="Q3773" i="1" l="1"/>
  <c r="R3773" i="1" s="1"/>
  <c r="J3772" i="1"/>
  <c r="P3772" i="1"/>
  <c r="Q3772" i="1" l="1"/>
  <c r="R3772" i="1" s="1"/>
  <c r="J3771" i="1"/>
  <c r="P3771" i="1"/>
  <c r="Q3771" i="1" l="1"/>
  <c r="R3771" i="1" s="1"/>
  <c r="J3770" i="1"/>
  <c r="P3770" i="1"/>
  <c r="Q3770" i="1" s="1"/>
  <c r="R3770" i="1" s="1"/>
  <c r="J3769" i="1" l="1"/>
  <c r="P3769" i="1"/>
  <c r="Q3769" i="1" l="1"/>
  <c r="R3769" i="1" s="1"/>
  <c r="J3768" i="1"/>
  <c r="P3768" i="1"/>
  <c r="Q3768" i="1" s="1"/>
  <c r="R3768" i="1" s="1"/>
  <c r="J3767" i="1" l="1"/>
  <c r="P3767" i="1"/>
  <c r="Q3767" i="1" l="1"/>
  <c r="R3767" i="1" s="1"/>
  <c r="J3766" i="1"/>
  <c r="P3766" i="1"/>
  <c r="Q3766" i="1" l="1"/>
  <c r="R3766" i="1" s="1"/>
  <c r="J3765" i="1"/>
  <c r="P3765" i="1"/>
  <c r="Q3765" i="1" l="1"/>
  <c r="R3765" i="1" s="1"/>
  <c r="J3764" i="1"/>
  <c r="P3764" i="1"/>
  <c r="Q3764" i="1" s="1"/>
  <c r="R3764" i="1" s="1"/>
  <c r="J3763" i="1" l="1"/>
  <c r="P3763" i="1"/>
  <c r="Q3763" i="1" l="1"/>
  <c r="R3763" i="1" s="1"/>
  <c r="J3762" i="1"/>
  <c r="P3762" i="1"/>
  <c r="Q3762" i="1" l="1"/>
  <c r="R3762" i="1" s="1"/>
  <c r="J3761" i="1"/>
  <c r="P3761" i="1"/>
  <c r="Q3761" i="1" l="1"/>
  <c r="R3761" i="1" s="1"/>
  <c r="J3760" i="1"/>
  <c r="P3760" i="1"/>
  <c r="Q3760" i="1" l="1"/>
  <c r="R3760" i="1" s="1"/>
  <c r="J3759" i="1"/>
  <c r="P3759" i="1"/>
  <c r="Q3759" i="1" l="1"/>
  <c r="R3759" i="1" s="1"/>
  <c r="J3758" i="1"/>
  <c r="P3758" i="1"/>
  <c r="Q3758" i="1" s="1"/>
  <c r="R3758" i="1" s="1"/>
  <c r="J3757" i="1" l="1"/>
  <c r="P3757" i="1"/>
  <c r="Q3757" i="1" l="1"/>
  <c r="R3757" i="1" s="1"/>
  <c r="J3756" i="1"/>
  <c r="P3756" i="1"/>
  <c r="Q3756" i="1" l="1"/>
  <c r="R3756" i="1" s="1"/>
  <c r="J3755" i="1"/>
  <c r="P3755" i="1"/>
  <c r="Q3755" i="1" l="1"/>
  <c r="R3755" i="1" s="1"/>
  <c r="J3754" i="1"/>
  <c r="P3754" i="1"/>
  <c r="Q3754" i="1" s="1"/>
  <c r="R3754" i="1" s="1"/>
  <c r="J3753" i="1" l="1"/>
  <c r="P3753" i="1"/>
  <c r="Q3753" i="1" l="1"/>
  <c r="R3753" i="1" s="1"/>
  <c r="J3752" i="1"/>
  <c r="P3752" i="1"/>
  <c r="Q3752" i="1" s="1"/>
  <c r="R3752" i="1" s="1"/>
  <c r="J3751" i="1" l="1"/>
  <c r="P3751" i="1"/>
  <c r="Q3751" i="1" l="1"/>
  <c r="R3751" i="1" s="1"/>
  <c r="J3750" i="1"/>
  <c r="P3750" i="1"/>
  <c r="Q3750" i="1" s="1"/>
  <c r="R3750" i="1" s="1"/>
  <c r="J3749" i="1" l="1"/>
  <c r="P3749" i="1"/>
  <c r="Q3749" i="1" l="1"/>
  <c r="R3749" i="1" s="1"/>
  <c r="J3748" i="1"/>
  <c r="P3748" i="1"/>
  <c r="Q3748" i="1" s="1"/>
  <c r="R3748" i="1" s="1"/>
  <c r="J3747" i="1" l="1"/>
  <c r="P3747" i="1"/>
  <c r="Q3747" i="1" l="1"/>
  <c r="R3747" i="1" s="1"/>
  <c r="J3746" i="1"/>
  <c r="P3746" i="1"/>
  <c r="Q3746" i="1" s="1"/>
  <c r="R3746" i="1" s="1"/>
  <c r="J3745" i="1" l="1"/>
  <c r="P3745" i="1"/>
  <c r="Q3745" i="1" l="1"/>
  <c r="R3745" i="1" s="1"/>
  <c r="J3744" i="1"/>
  <c r="P3744" i="1"/>
  <c r="Q3744" i="1" l="1"/>
  <c r="R3744" i="1" s="1"/>
  <c r="J3743" i="1"/>
  <c r="P3743" i="1"/>
  <c r="Q3743" i="1" l="1"/>
  <c r="R3743" i="1" s="1"/>
  <c r="J3742" i="1"/>
  <c r="P3742" i="1"/>
  <c r="Q3742" i="1" s="1"/>
  <c r="R3742" i="1" s="1"/>
  <c r="J3741" i="1" l="1"/>
  <c r="P3741" i="1"/>
  <c r="Q3741" i="1" l="1"/>
  <c r="R3741" i="1" s="1"/>
  <c r="J3740" i="1"/>
  <c r="P3740" i="1"/>
  <c r="Q3740" i="1" s="1"/>
  <c r="R3740" i="1" s="1"/>
  <c r="J3739" i="1" l="1"/>
  <c r="P3739" i="1"/>
  <c r="Q3739" i="1" l="1"/>
  <c r="R3739" i="1" s="1"/>
  <c r="J3738" i="1"/>
  <c r="P3738" i="1"/>
  <c r="Q3738" i="1" s="1"/>
  <c r="R3738" i="1" s="1"/>
  <c r="J3737" i="1" l="1"/>
  <c r="P3737" i="1"/>
  <c r="Q3737" i="1" l="1"/>
  <c r="R3737" i="1" s="1"/>
  <c r="J3736" i="1"/>
  <c r="P3736" i="1"/>
  <c r="Q3736" i="1" s="1"/>
  <c r="R3736" i="1" s="1"/>
  <c r="J3735" i="1" l="1"/>
  <c r="P3735" i="1"/>
  <c r="Q3735" i="1" l="1"/>
  <c r="R3735" i="1" s="1"/>
  <c r="J3734" i="1"/>
  <c r="P3734" i="1"/>
  <c r="Q3734" i="1" l="1"/>
  <c r="R3734" i="1" s="1"/>
  <c r="J3733" i="1"/>
  <c r="P3733" i="1"/>
  <c r="Q3733" i="1" l="1"/>
  <c r="R3733" i="1" s="1"/>
  <c r="J3732" i="1"/>
  <c r="P3732" i="1"/>
  <c r="Q3732" i="1" s="1"/>
  <c r="R3732" i="1" s="1"/>
  <c r="J3731" i="1" l="1"/>
  <c r="P3731" i="1"/>
  <c r="Q3731" i="1" l="1"/>
  <c r="R3731" i="1" s="1"/>
  <c r="J3730" i="1"/>
  <c r="P3730" i="1"/>
  <c r="Q3730" i="1" l="1"/>
  <c r="R3730" i="1" s="1"/>
  <c r="J3729" i="1"/>
  <c r="P3729" i="1"/>
  <c r="Q3729" i="1" l="1"/>
  <c r="R3729" i="1" s="1"/>
  <c r="J3728" i="1"/>
  <c r="P3728" i="1"/>
  <c r="Q3728" i="1" l="1"/>
  <c r="R3728" i="1" s="1"/>
  <c r="J3727" i="1"/>
  <c r="P3727" i="1"/>
  <c r="Q3727" i="1" l="1"/>
  <c r="R3727" i="1" s="1"/>
  <c r="J3726" i="1"/>
  <c r="P3726" i="1"/>
  <c r="Q3726" i="1" s="1"/>
  <c r="R3726" i="1" s="1"/>
  <c r="J3725" i="1" l="1"/>
  <c r="P3725" i="1"/>
  <c r="Q3725" i="1" l="1"/>
  <c r="R3725" i="1" s="1"/>
  <c r="J3724" i="1"/>
  <c r="P3724" i="1"/>
  <c r="Q3724" i="1" s="1"/>
  <c r="R3724" i="1" s="1"/>
  <c r="J3723" i="1" l="1"/>
  <c r="P3723" i="1"/>
  <c r="Q3723" i="1" l="1"/>
  <c r="R3723" i="1" s="1"/>
  <c r="J3722" i="1"/>
  <c r="P3722" i="1"/>
  <c r="Q3722" i="1" l="1"/>
  <c r="R3722" i="1" s="1"/>
  <c r="J3721" i="1"/>
  <c r="P3721" i="1"/>
  <c r="Q3721" i="1" l="1"/>
  <c r="R3721" i="1" s="1"/>
  <c r="J3720" i="1"/>
  <c r="P3720" i="1"/>
  <c r="Q3720" i="1" s="1"/>
  <c r="R3720" i="1" s="1"/>
  <c r="J3719" i="1" l="1"/>
  <c r="P3719" i="1"/>
  <c r="Q3719" i="1" l="1"/>
  <c r="R3719" i="1" s="1"/>
  <c r="J3718" i="1"/>
  <c r="P3718" i="1"/>
  <c r="Q3718" i="1" s="1"/>
  <c r="R3718" i="1" s="1"/>
  <c r="J3717" i="1" l="1"/>
  <c r="P3717" i="1"/>
  <c r="Q3717" i="1" l="1"/>
  <c r="R3717" i="1" s="1"/>
  <c r="J3716" i="1"/>
  <c r="P3716" i="1"/>
  <c r="Q3716" i="1" s="1"/>
  <c r="R3716" i="1" s="1"/>
  <c r="J3715" i="1" l="1"/>
  <c r="P3715" i="1"/>
  <c r="Q3715" i="1" l="1"/>
  <c r="R3715" i="1" s="1"/>
  <c r="J3714" i="1"/>
  <c r="P3714" i="1"/>
  <c r="Q3714" i="1" l="1"/>
  <c r="R3714" i="1" s="1"/>
  <c r="J3713" i="1"/>
  <c r="P3713" i="1"/>
  <c r="Q3713" i="1" l="1"/>
  <c r="R3713" i="1" s="1"/>
  <c r="J3712" i="1"/>
  <c r="P3712" i="1"/>
  <c r="Q3712" i="1" s="1"/>
  <c r="R3712" i="1" s="1"/>
  <c r="J3711" i="1" l="1"/>
  <c r="P3711" i="1"/>
  <c r="Q3711" i="1" l="1"/>
  <c r="R3711" i="1" s="1"/>
  <c r="J3710" i="1"/>
  <c r="P3710" i="1"/>
  <c r="Q3710" i="1" s="1"/>
  <c r="R3710" i="1" s="1"/>
  <c r="J3709" i="1" l="1"/>
  <c r="P3709" i="1"/>
  <c r="Q3709" i="1" l="1"/>
  <c r="R3709" i="1" s="1"/>
  <c r="J3708" i="1"/>
  <c r="P3708" i="1"/>
  <c r="Q3708" i="1" l="1"/>
  <c r="R3708" i="1" s="1"/>
  <c r="J3707" i="1"/>
  <c r="P3707" i="1"/>
  <c r="Q3707" i="1" l="1"/>
  <c r="R3707" i="1" s="1"/>
  <c r="J3706" i="1"/>
  <c r="P3706" i="1"/>
  <c r="Q3706" i="1" s="1"/>
  <c r="R3706" i="1" s="1"/>
  <c r="J3705" i="1" l="1"/>
  <c r="P3705" i="1"/>
  <c r="Q3705" i="1" l="1"/>
  <c r="R3705" i="1" s="1"/>
  <c r="J3704" i="1"/>
  <c r="P3704" i="1"/>
  <c r="Q3704" i="1" s="1"/>
  <c r="R3704" i="1" s="1"/>
  <c r="J3703" i="1" l="1"/>
  <c r="P3703" i="1"/>
  <c r="Q3703" i="1" l="1"/>
  <c r="R3703" i="1" s="1"/>
  <c r="J3702" i="1"/>
  <c r="P3702" i="1"/>
  <c r="Q3702" i="1" l="1"/>
  <c r="R3702" i="1" s="1"/>
  <c r="J3701" i="1"/>
  <c r="P3701" i="1"/>
  <c r="Q3701" i="1" l="1"/>
  <c r="R3701" i="1" s="1"/>
  <c r="J3700" i="1"/>
  <c r="P3700" i="1"/>
  <c r="Q3700" i="1" s="1"/>
  <c r="R3700" i="1" s="1"/>
  <c r="J3699" i="1" l="1"/>
  <c r="P3699" i="1"/>
  <c r="Q3699" i="1" l="1"/>
  <c r="R3699" i="1" s="1"/>
  <c r="J3698" i="1"/>
  <c r="P3698" i="1"/>
  <c r="Q3698" i="1" l="1"/>
  <c r="R3698" i="1" s="1"/>
  <c r="J3697" i="1"/>
  <c r="P3697" i="1"/>
  <c r="Q3697" i="1" l="1"/>
  <c r="R3697" i="1" s="1"/>
  <c r="J3696" i="1"/>
  <c r="P3696" i="1"/>
  <c r="Q3696" i="1" l="1"/>
  <c r="R3696" i="1" s="1"/>
  <c r="J3695" i="1"/>
  <c r="P3695" i="1"/>
  <c r="J3694" i="1" l="1"/>
  <c r="P3694" i="1"/>
  <c r="Q3694" i="1" s="1"/>
  <c r="R3694" i="1" s="1"/>
  <c r="Q3695" i="1"/>
  <c r="R3695" i="1" s="1"/>
  <c r="J3693" i="1" l="1"/>
  <c r="P3693" i="1"/>
  <c r="Q3693" i="1" l="1"/>
  <c r="R3693" i="1" s="1"/>
  <c r="J3692" i="1"/>
  <c r="P3692" i="1"/>
  <c r="Q3692" i="1" l="1"/>
  <c r="R3692" i="1" s="1"/>
  <c r="J3691" i="1"/>
  <c r="P3691" i="1"/>
  <c r="Q3691" i="1" l="1"/>
  <c r="R3691" i="1" s="1"/>
  <c r="J3690" i="1"/>
  <c r="P3690" i="1"/>
  <c r="Q3690" i="1" l="1"/>
  <c r="R3690" i="1" s="1"/>
  <c r="J3689" i="1"/>
  <c r="P3689" i="1"/>
  <c r="Q3689" i="1" l="1"/>
  <c r="R3689" i="1" s="1"/>
  <c r="J3688" i="1"/>
  <c r="P3688" i="1"/>
  <c r="Q3688" i="1" s="1"/>
  <c r="R3688" i="1" s="1"/>
  <c r="J3687" i="1" l="1"/>
  <c r="P3687" i="1"/>
  <c r="Q3687" i="1" l="1"/>
  <c r="R3687" i="1"/>
  <c r="J3686" i="1"/>
  <c r="P3686" i="1"/>
  <c r="Q3686" i="1" s="1"/>
  <c r="R3686" i="1" s="1"/>
  <c r="J3685" i="1" l="1"/>
  <c r="P3685" i="1"/>
  <c r="Q3685" i="1" l="1"/>
  <c r="R3685" i="1" s="1"/>
  <c r="J3684" i="1"/>
  <c r="P3684" i="1"/>
  <c r="Q3684" i="1" s="1"/>
  <c r="R3684" i="1" s="1"/>
  <c r="J3683" i="1" l="1"/>
  <c r="P3683" i="1"/>
  <c r="Q3683" i="1" l="1"/>
  <c r="R3683" i="1" s="1"/>
  <c r="J3682" i="1"/>
  <c r="P3682" i="1"/>
  <c r="Q3682" i="1" l="1"/>
  <c r="R3682" i="1" s="1"/>
  <c r="J3681" i="1"/>
  <c r="P3681" i="1"/>
  <c r="Q3681" i="1" l="1"/>
  <c r="R3681" i="1" s="1"/>
  <c r="J3680" i="1"/>
  <c r="P3680" i="1"/>
  <c r="Q3680" i="1" l="1"/>
  <c r="R3680" i="1" s="1"/>
  <c r="J3679" i="1"/>
  <c r="P3679" i="1"/>
  <c r="Q3679" i="1" l="1"/>
  <c r="R3679" i="1" s="1"/>
  <c r="J3678" i="1"/>
  <c r="P3678" i="1"/>
  <c r="Q3678" i="1" s="1"/>
  <c r="R3678" i="1" s="1"/>
  <c r="J3677" i="1" l="1"/>
  <c r="P3677" i="1"/>
  <c r="Q3677" i="1" l="1"/>
  <c r="R3677" i="1" s="1"/>
  <c r="J3676" i="1"/>
  <c r="P3676" i="1"/>
  <c r="Q3676" i="1" s="1"/>
  <c r="R3676" i="1" s="1"/>
  <c r="J3675" i="1" l="1"/>
  <c r="P3675" i="1"/>
  <c r="Q3675" i="1" l="1"/>
  <c r="R3675" i="1" s="1"/>
  <c r="J3674" i="1"/>
  <c r="P3674" i="1"/>
  <c r="Q3674" i="1" s="1"/>
  <c r="R3674" i="1" s="1"/>
  <c r="J3673" i="1" l="1"/>
  <c r="P3673" i="1"/>
  <c r="Q3673" i="1" l="1"/>
  <c r="R3673" i="1" s="1"/>
  <c r="J3672" i="1"/>
  <c r="P3672" i="1"/>
  <c r="Q3672" i="1" s="1"/>
  <c r="R3672" i="1" s="1"/>
  <c r="J3671" i="1" l="1"/>
  <c r="P3671" i="1"/>
  <c r="Q3671" i="1" l="1"/>
  <c r="R3671" i="1" s="1"/>
  <c r="J3670" i="1"/>
  <c r="P3670" i="1"/>
  <c r="Q3670" i="1" l="1"/>
  <c r="R3670" i="1" s="1"/>
  <c r="J3669" i="1"/>
  <c r="P3669" i="1"/>
  <c r="Q3669" i="1" l="1"/>
  <c r="R3669" i="1" s="1"/>
  <c r="J3668" i="1"/>
  <c r="P3668" i="1"/>
  <c r="Q3668" i="1" s="1"/>
  <c r="R3668" i="1" s="1"/>
  <c r="J3667" i="1" l="1"/>
  <c r="P3667" i="1"/>
  <c r="Q3667" i="1" l="1"/>
  <c r="R3667" i="1" s="1"/>
  <c r="J3666" i="1"/>
  <c r="P3666" i="1"/>
  <c r="Q3666" i="1" s="1"/>
  <c r="R3666" i="1" s="1"/>
  <c r="J3665" i="1" l="1"/>
  <c r="P3665" i="1"/>
  <c r="Q3665" i="1" l="1"/>
  <c r="R3665" i="1" s="1"/>
  <c r="J3664" i="1"/>
  <c r="P3664" i="1"/>
  <c r="Q3664" i="1" s="1"/>
  <c r="R3664" i="1" s="1"/>
  <c r="J3663" i="1" l="1"/>
  <c r="P3663" i="1"/>
  <c r="Q3663" i="1" l="1"/>
  <c r="R3663" i="1" s="1"/>
  <c r="J3662" i="1"/>
  <c r="P3662" i="1"/>
  <c r="Q3662" i="1" s="1"/>
  <c r="R3662" i="1" s="1"/>
  <c r="J3661" i="1" l="1"/>
  <c r="P3661" i="1"/>
  <c r="Q3661" i="1" l="1"/>
  <c r="R3661" i="1" s="1"/>
  <c r="J3660" i="1"/>
  <c r="P3660" i="1"/>
  <c r="Q3660" i="1" s="1"/>
  <c r="R3660" i="1" s="1"/>
  <c r="J3659" i="1" l="1"/>
  <c r="P3659" i="1"/>
  <c r="Q3659" i="1" l="1"/>
  <c r="R3659" i="1" s="1"/>
  <c r="J3658" i="1"/>
  <c r="P3658" i="1"/>
  <c r="Q3658" i="1" s="1"/>
  <c r="R3658" i="1" s="1"/>
  <c r="J3657" i="1" l="1"/>
  <c r="P3657" i="1"/>
  <c r="Q3657" i="1" l="1"/>
  <c r="R3657" i="1" s="1"/>
  <c r="J3656" i="1"/>
  <c r="P3656" i="1"/>
  <c r="Q3656" i="1" s="1"/>
  <c r="R3656" i="1" s="1"/>
  <c r="J3655" i="1" l="1"/>
  <c r="P3655" i="1"/>
  <c r="Q3655" i="1" l="1"/>
  <c r="R3655" i="1" s="1"/>
  <c r="J3654" i="1"/>
  <c r="P3654" i="1"/>
  <c r="Q3654" i="1" l="1"/>
  <c r="R3654" i="1" s="1"/>
  <c r="J3653" i="1"/>
  <c r="P3653" i="1"/>
  <c r="Q3653" i="1" l="1"/>
  <c r="R3653" i="1" s="1"/>
  <c r="J3652" i="1"/>
  <c r="P3652" i="1"/>
  <c r="Q3652" i="1" s="1"/>
  <c r="R3652" i="1" s="1"/>
  <c r="J3651" i="1" l="1"/>
  <c r="P3651" i="1"/>
  <c r="Q3651" i="1" l="1"/>
  <c r="R3651" i="1" s="1"/>
  <c r="J3650" i="1"/>
  <c r="P3650" i="1"/>
  <c r="Q3650" i="1" l="1"/>
  <c r="R3650" i="1" s="1"/>
  <c r="J3649" i="1"/>
  <c r="P3649" i="1"/>
  <c r="Q3649" i="1" l="1"/>
  <c r="R3649" i="1" s="1"/>
  <c r="J3648" i="1"/>
  <c r="P3648" i="1"/>
  <c r="Q3648" i="1" l="1"/>
  <c r="R3648" i="1" s="1"/>
  <c r="J3647" i="1"/>
  <c r="P3647" i="1"/>
  <c r="J3646" i="1" l="1"/>
  <c r="P3646" i="1"/>
  <c r="Q3646" i="1" s="1"/>
  <c r="R3646" i="1" s="1"/>
  <c r="Q3647" i="1"/>
  <c r="R3647" i="1" s="1"/>
  <c r="J3645" i="1" l="1"/>
  <c r="P3645" i="1"/>
  <c r="Q3645" i="1" l="1"/>
  <c r="R3645" i="1" s="1"/>
  <c r="J3644" i="1"/>
  <c r="P3644" i="1"/>
  <c r="Q3644" i="1" l="1"/>
  <c r="R3644" i="1" s="1"/>
  <c r="J3643" i="1"/>
  <c r="P3643" i="1"/>
  <c r="J3642" i="1" l="1"/>
  <c r="P3642" i="1"/>
  <c r="Q3642" i="1" s="1"/>
  <c r="R3642" i="1" s="1"/>
  <c r="Q3643" i="1"/>
  <c r="R3643" i="1" s="1"/>
  <c r="J3641" i="1" l="1"/>
  <c r="P3641" i="1"/>
  <c r="Q3641" i="1" l="1"/>
  <c r="R3641" i="1"/>
  <c r="J3640" i="1"/>
  <c r="P3640" i="1"/>
  <c r="Q3640" i="1" l="1"/>
  <c r="R3640" i="1" s="1"/>
  <c r="J3639" i="1"/>
  <c r="P3639" i="1"/>
  <c r="Q3639" i="1" l="1"/>
  <c r="R3639" i="1" s="1"/>
  <c r="J3638" i="1"/>
  <c r="P3638" i="1"/>
  <c r="Q3638" i="1" s="1"/>
  <c r="R3638" i="1" s="1"/>
  <c r="J3637" i="1" l="1"/>
  <c r="P3637" i="1"/>
  <c r="Q3637" i="1" l="1"/>
  <c r="R3637" i="1" s="1"/>
  <c r="J3636" i="1"/>
  <c r="P3636" i="1"/>
  <c r="Q3636" i="1" s="1"/>
  <c r="R3636" i="1" s="1"/>
  <c r="J3635" i="1" l="1"/>
  <c r="P3635" i="1"/>
  <c r="Q3635" i="1" l="1"/>
  <c r="R3635" i="1" s="1"/>
  <c r="J3634" i="1"/>
  <c r="P3634" i="1"/>
  <c r="Q3634" i="1" s="1"/>
  <c r="R3634" i="1" s="1"/>
  <c r="J3633" i="1" l="1"/>
  <c r="P3633" i="1"/>
  <c r="Q3633" i="1" l="1"/>
  <c r="R3633" i="1" s="1"/>
  <c r="J3632" i="1"/>
  <c r="P3632" i="1"/>
  <c r="Q3632" i="1" l="1"/>
  <c r="R3632" i="1" s="1"/>
  <c r="J3631" i="1"/>
  <c r="P3631" i="1"/>
  <c r="Q3631" i="1" l="1"/>
  <c r="R3631" i="1" s="1"/>
  <c r="J3630" i="1"/>
  <c r="P3630" i="1"/>
  <c r="Q3630" i="1" s="1"/>
  <c r="R3630" i="1" s="1"/>
  <c r="J3629" i="1" l="1"/>
  <c r="P3629" i="1"/>
  <c r="Q3629" i="1" l="1"/>
  <c r="R3629" i="1" s="1"/>
  <c r="J3628" i="1"/>
  <c r="P3628" i="1"/>
  <c r="Q3628" i="1" s="1"/>
  <c r="R3628" i="1" s="1"/>
  <c r="J3627" i="1" l="1"/>
  <c r="P3627" i="1"/>
  <c r="Q3627" i="1" l="1"/>
  <c r="R3627" i="1" s="1"/>
  <c r="J3626" i="1"/>
  <c r="P3626" i="1"/>
  <c r="Q3626" i="1" s="1"/>
  <c r="R3626" i="1" s="1"/>
  <c r="J3625" i="1" l="1"/>
  <c r="P3625" i="1"/>
  <c r="Q3625" i="1" l="1"/>
  <c r="R3625" i="1" s="1"/>
  <c r="J3624" i="1"/>
  <c r="P3624" i="1"/>
  <c r="Q3624" i="1" s="1"/>
  <c r="R3624" i="1" s="1"/>
  <c r="J3623" i="1" l="1"/>
  <c r="P3623" i="1"/>
  <c r="Q3623" i="1" l="1"/>
  <c r="R3623" i="1" s="1"/>
  <c r="J3622" i="1"/>
  <c r="P3622" i="1"/>
  <c r="Q3622" i="1" s="1"/>
  <c r="R3622" i="1" s="1"/>
  <c r="J3621" i="1" l="1"/>
  <c r="P3621" i="1"/>
  <c r="Q3621" i="1" l="1"/>
  <c r="R3621" i="1" s="1"/>
  <c r="J3620" i="1"/>
  <c r="P3620" i="1"/>
  <c r="Q3620" i="1" s="1"/>
  <c r="R3620" i="1" s="1"/>
  <c r="J3619" i="1" l="1"/>
  <c r="P3619" i="1"/>
  <c r="Q3619" i="1" l="1"/>
  <c r="R3619" i="1" s="1"/>
  <c r="J3618" i="1"/>
  <c r="P3618" i="1"/>
  <c r="Q3618" i="1" s="1"/>
  <c r="R3618" i="1" s="1"/>
  <c r="J3617" i="1" l="1"/>
  <c r="P3617" i="1"/>
  <c r="Q3617" i="1" l="1"/>
  <c r="R3617" i="1" s="1"/>
  <c r="J3616" i="1"/>
  <c r="P3616" i="1"/>
  <c r="Q3616" i="1" l="1"/>
  <c r="R3616" i="1" s="1"/>
  <c r="J3615" i="1"/>
  <c r="P3615" i="1"/>
  <c r="Q3615" i="1" l="1"/>
  <c r="R3615" i="1" s="1"/>
  <c r="J3614" i="1"/>
  <c r="P3614" i="1"/>
  <c r="Q3614" i="1" s="1"/>
  <c r="R3614" i="1" s="1"/>
  <c r="J3613" i="1" l="1"/>
  <c r="P3613" i="1"/>
  <c r="Q3613" i="1" l="1"/>
  <c r="R3613" i="1" s="1"/>
  <c r="J3612" i="1"/>
  <c r="P3612" i="1"/>
  <c r="Q3612" i="1" l="1"/>
  <c r="R3612" i="1" s="1"/>
  <c r="J3611" i="1"/>
  <c r="P3611" i="1"/>
  <c r="Q3611" i="1" l="1"/>
  <c r="R3611" i="1" s="1"/>
  <c r="J3610" i="1"/>
  <c r="P3610" i="1"/>
  <c r="Q3610" i="1" s="1"/>
  <c r="R3610" i="1" s="1"/>
  <c r="J3609" i="1" l="1"/>
  <c r="P3609" i="1"/>
  <c r="Q3609" i="1" l="1"/>
  <c r="R3609" i="1" s="1"/>
  <c r="J3608" i="1"/>
  <c r="P3608" i="1"/>
  <c r="Q3608" i="1" s="1"/>
  <c r="R3608" i="1" s="1"/>
  <c r="J3607" i="1" l="1"/>
  <c r="P3607" i="1"/>
  <c r="Q3607" i="1" l="1"/>
  <c r="R3607" i="1" s="1"/>
  <c r="J3606" i="1"/>
  <c r="P3606" i="1"/>
  <c r="Q3606" i="1" l="1"/>
  <c r="R3606" i="1" s="1"/>
  <c r="J3605" i="1"/>
  <c r="P3605" i="1"/>
  <c r="Q3605" i="1" l="1"/>
  <c r="R3605" i="1" s="1"/>
  <c r="J3604" i="1"/>
  <c r="P3604" i="1"/>
  <c r="Q3604" i="1" s="1"/>
  <c r="R3604" i="1" s="1"/>
  <c r="J3603" i="1" l="1"/>
  <c r="P3603" i="1"/>
  <c r="Q3603" i="1" l="1"/>
  <c r="R3603" i="1" s="1"/>
  <c r="J3602" i="1"/>
  <c r="P3602" i="1"/>
  <c r="Q3602" i="1" l="1"/>
  <c r="R3602" i="1" s="1"/>
  <c r="J3601" i="1"/>
  <c r="P3601" i="1"/>
  <c r="Q3601" i="1" l="1"/>
  <c r="R3601" i="1" s="1"/>
  <c r="J3600" i="1"/>
  <c r="P3600" i="1"/>
  <c r="Q3600" i="1" l="1"/>
  <c r="R3600" i="1" s="1"/>
  <c r="J3599" i="1"/>
  <c r="P3599" i="1"/>
  <c r="Q3599" i="1" l="1"/>
  <c r="R3599" i="1" s="1"/>
  <c r="J3598" i="1"/>
  <c r="P3598" i="1"/>
  <c r="Q3598" i="1" s="1"/>
  <c r="R3598" i="1" s="1"/>
  <c r="J3597" i="1" l="1"/>
  <c r="P3597" i="1"/>
  <c r="Q3597" i="1" l="1"/>
  <c r="R3597" i="1" s="1"/>
  <c r="J3596" i="1"/>
  <c r="P3596" i="1"/>
  <c r="Q3596" i="1" s="1"/>
  <c r="R3596" i="1" s="1"/>
  <c r="J3595" i="1" l="1"/>
  <c r="P3595" i="1"/>
  <c r="Q3595" i="1" l="1"/>
  <c r="R3595" i="1" s="1"/>
  <c r="J3594" i="1"/>
  <c r="P3594" i="1"/>
  <c r="Q3594" i="1" s="1"/>
  <c r="R3594" i="1" s="1"/>
  <c r="J3593" i="1" l="1"/>
  <c r="P3593" i="1"/>
  <c r="Q3593" i="1" l="1"/>
  <c r="R3593" i="1" s="1"/>
  <c r="J3592" i="1"/>
  <c r="P3592" i="1"/>
  <c r="Q3592" i="1" s="1"/>
  <c r="R3592" i="1" s="1"/>
  <c r="J3591" i="1" l="1"/>
  <c r="P3591" i="1"/>
  <c r="Q3591" i="1" l="1"/>
  <c r="R3591" i="1" s="1"/>
  <c r="J3590" i="1"/>
  <c r="P3590" i="1"/>
  <c r="Q3590" i="1" s="1"/>
  <c r="R3590" i="1" s="1"/>
  <c r="J3589" i="1" l="1"/>
  <c r="P3589" i="1"/>
  <c r="Q3589" i="1" l="1"/>
  <c r="R3589" i="1" s="1"/>
  <c r="J3588" i="1"/>
  <c r="P3588" i="1"/>
  <c r="Q3588" i="1" s="1"/>
  <c r="R3588" i="1" s="1"/>
  <c r="J3587" i="1" l="1"/>
  <c r="P3587" i="1"/>
  <c r="Q3587" i="1" l="1"/>
  <c r="R3587" i="1" s="1"/>
  <c r="J3586" i="1"/>
  <c r="P3586" i="1"/>
  <c r="Q3586" i="1" l="1"/>
  <c r="R3586" i="1" s="1"/>
  <c r="J3585" i="1"/>
  <c r="P3585" i="1"/>
  <c r="Q3585" i="1" l="1"/>
  <c r="R3585" i="1" s="1"/>
  <c r="J3584" i="1"/>
  <c r="P3584" i="1"/>
  <c r="Q3584" i="1" l="1"/>
  <c r="R3584" i="1" s="1"/>
  <c r="J3583" i="1"/>
  <c r="P3583" i="1"/>
  <c r="Q3583" i="1" l="1"/>
  <c r="R3583" i="1" s="1"/>
  <c r="J3582" i="1"/>
  <c r="P3582" i="1"/>
  <c r="Q3582" i="1" s="1"/>
  <c r="R3582" i="1" s="1"/>
  <c r="J3581" i="1" l="1"/>
  <c r="P3581" i="1"/>
  <c r="Q3581" i="1" l="1"/>
  <c r="R3581" i="1" s="1"/>
  <c r="J3580" i="1"/>
  <c r="P3580" i="1"/>
  <c r="Q3580" i="1" s="1"/>
  <c r="R3580" i="1" s="1"/>
  <c r="J3579" i="1" l="1"/>
  <c r="P3579" i="1"/>
  <c r="Q3579" i="1" l="1"/>
  <c r="R3579" i="1" s="1"/>
  <c r="J3578" i="1"/>
  <c r="P3578" i="1"/>
  <c r="Q3578" i="1" s="1"/>
  <c r="R3578" i="1" s="1"/>
  <c r="J3577" i="1" l="1"/>
  <c r="P3577" i="1"/>
  <c r="Q3577" i="1" l="1"/>
  <c r="R3577" i="1" s="1"/>
  <c r="J3576" i="1"/>
  <c r="P3576" i="1"/>
  <c r="Q3576" i="1" l="1"/>
  <c r="R3576" i="1" s="1"/>
  <c r="J3575" i="1"/>
  <c r="P3575" i="1"/>
  <c r="Q3575" i="1" l="1"/>
  <c r="R3575" i="1" s="1"/>
  <c r="J3574" i="1"/>
  <c r="P3574" i="1"/>
  <c r="Q3574" i="1" s="1"/>
  <c r="R3574" i="1" s="1"/>
  <c r="J3573" i="1" l="1"/>
  <c r="P3573" i="1"/>
  <c r="Q3573" i="1" l="1"/>
  <c r="R3573" i="1" s="1"/>
  <c r="J3572" i="1"/>
  <c r="P3572" i="1"/>
  <c r="Q3572" i="1" s="1"/>
  <c r="R3572" i="1" s="1"/>
  <c r="J3571" i="1" l="1"/>
  <c r="P3571" i="1"/>
  <c r="Q3571" i="1" l="1"/>
  <c r="R3571" i="1" s="1"/>
  <c r="J3570" i="1"/>
  <c r="P3570" i="1"/>
  <c r="Q3570" i="1" l="1"/>
  <c r="R3570" i="1" s="1"/>
  <c r="J3569" i="1"/>
  <c r="P3569" i="1"/>
  <c r="Q3569" i="1" l="1"/>
  <c r="R3569" i="1" s="1"/>
  <c r="J3568" i="1"/>
  <c r="P3568" i="1"/>
  <c r="Q3568" i="1" l="1"/>
  <c r="R3568" i="1" s="1"/>
  <c r="J3567" i="1"/>
  <c r="P3567" i="1"/>
  <c r="Q3567" i="1" l="1"/>
  <c r="R3567" i="1" s="1"/>
  <c r="J3566" i="1"/>
  <c r="P3566" i="1"/>
  <c r="Q3566" i="1" s="1"/>
  <c r="R3566" i="1" s="1"/>
  <c r="J3565" i="1" l="1"/>
  <c r="P3565" i="1"/>
  <c r="Q3565" i="1" l="1"/>
  <c r="R3565" i="1" s="1"/>
  <c r="J3564" i="1"/>
  <c r="P3564" i="1"/>
  <c r="Q3564" i="1" l="1"/>
  <c r="R3564" i="1" s="1"/>
  <c r="J3563" i="1"/>
  <c r="P3563" i="1"/>
  <c r="Q3563" i="1" l="1"/>
  <c r="R3563" i="1" s="1"/>
  <c r="J3562" i="1"/>
  <c r="P3562" i="1"/>
  <c r="Q3562" i="1" s="1"/>
  <c r="R3562" i="1" s="1"/>
  <c r="J3561" i="1" l="1"/>
  <c r="P3561" i="1"/>
  <c r="Q3561" i="1" l="1"/>
  <c r="R3561" i="1" s="1"/>
  <c r="J3560" i="1"/>
  <c r="P3560" i="1"/>
  <c r="Q3560" i="1" l="1"/>
  <c r="R3560" i="1" s="1"/>
  <c r="J3559" i="1"/>
  <c r="P3559" i="1"/>
  <c r="Q3559" i="1" l="1"/>
  <c r="R3559" i="1" s="1"/>
  <c r="J3558" i="1"/>
  <c r="P3558" i="1"/>
  <c r="Q3558" i="1" s="1"/>
  <c r="R3558" i="1" s="1"/>
  <c r="J3557" i="1" l="1"/>
  <c r="P3557" i="1"/>
  <c r="Q3557" i="1" l="1"/>
  <c r="R3557" i="1" s="1"/>
  <c r="J3556" i="1"/>
  <c r="P3556" i="1"/>
  <c r="Q3556" i="1" s="1"/>
  <c r="R3556" i="1" s="1"/>
  <c r="J3555" i="1" l="1"/>
  <c r="P3555" i="1"/>
  <c r="Q3555" i="1" l="1"/>
  <c r="R3555" i="1" s="1"/>
  <c r="J3554" i="1"/>
  <c r="P3554" i="1"/>
  <c r="Q3554" i="1" s="1"/>
  <c r="R3554" i="1" s="1"/>
  <c r="J3553" i="1" l="1"/>
  <c r="P3553" i="1"/>
  <c r="Q3553" i="1" l="1"/>
  <c r="R3553" i="1" s="1"/>
  <c r="J3552" i="1"/>
  <c r="P3552" i="1"/>
  <c r="Q3552" i="1" s="1"/>
  <c r="R3552" i="1" s="1"/>
  <c r="J3551" i="1" l="1"/>
  <c r="P3551" i="1"/>
  <c r="Q3551" i="1" l="1"/>
  <c r="R3551" i="1" s="1"/>
  <c r="J3550" i="1"/>
  <c r="P3550" i="1"/>
  <c r="Q3550" i="1" s="1"/>
  <c r="R3550" i="1" s="1"/>
  <c r="J3549" i="1" l="1"/>
  <c r="P3549" i="1"/>
  <c r="Q3549" i="1" l="1"/>
  <c r="R3549" i="1" s="1"/>
  <c r="J3548" i="1"/>
  <c r="P3548" i="1"/>
  <c r="Q3548" i="1" l="1"/>
  <c r="R3548" i="1" s="1"/>
  <c r="J3547" i="1"/>
  <c r="P3547" i="1"/>
  <c r="Q3547" i="1" l="1"/>
  <c r="R3547" i="1" s="1"/>
  <c r="J3546" i="1"/>
  <c r="P3546" i="1"/>
  <c r="Q3546" i="1" s="1"/>
  <c r="R3546" i="1" s="1"/>
  <c r="J3545" i="1" l="1"/>
  <c r="P3545" i="1"/>
  <c r="Q3545" i="1" l="1"/>
  <c r="R3545" i="1" s="1"/>
  <c r="J3544" i="1"/>
  <c r="P3544" i="1"/>
  <c r="Q3544" i="1" s="1"/>
  <c r="R3544" i="1" s="1"/>
  <c r="J3543" i="1" l="1"/>
  <c r="P3543" i="1"/>
  <c r="Q3543" i="1" l="1"/>
  <c r="R3543" i="1" s="1"/>
  <c r="J3542" i="1"/>
  <c r="P3542" i="1"/>
  <c r="Q3542" i="1" l="1"/>
  <c r="R3542" i="1" s="1"/>
  <c r="J3541" i="1"/>
  <c r="P3541" i="1"/>
  <c r="J3540" i="1" l="1"/>
  <c r="P3540" i="1"/>
  <c r="Q3540" i="1" s="1"/>
  <c r="R3540" i="1" s="1"/>
  <c r="Q3541" i="1"/>
  <c r="R3541" i="1" s="1"/>
  <c r="J3539" i="1" l="1"/>
  <c r="P3539" i="1"/>
  <c r="Q3539" i="1" l="1"/>
  <c r="R3539" i="1" s="1"/>
  <c r="J3538" i="1"/>
  <c r="P3538" i="1"/>
  <c r="Q3538" i="1" l="1"/>
  <c r="R3538" i="1" s="1"/>
  <c r="J3537" i="1"/>
  <c r="P3537" i="1"/>
  <c r="Q3537" i="1" l="1"/>
  <c r="R3537" i="1" s="1"/>
  <c r="J3536" i="1"/>
  <c r="P3536" i="1"/>
  <c r="J3535" i="1" l="1"/>
  <c r="P3535" i="1"/>
  <c r="Q3536" i="1"/>
  <c r="R3536" i="1" s="1"/>
  <c r="Q3535" i="1" l="1"/>
  <c r="R3535" i="1" s="1"/>
  <c r="J3534" i="1"/>
  <c r="P3534" i="1"/>
  <c r="Q3534" i="1" s="1"/>
  <c r="R3534" i="1" s="1"/>
  <c r="J3533" i="1" l="1"/>
  <c r="P3533" i="1"/>
  <c r="Q3533" i="1" l="1"/>
  <c r="R3533" i="1" s="1"/>
  <c r="J3532" i="1"/>
  <c r="P3532" i="1"/>
  <c r="Q3532" i="1" l="1"/>
  <c r="R3532" i="1" s="1"/>
  <c r="J3531" i="1"/>
  <c r="P3531" i="1"/>
  <c r="Q3531" i="1" l="1"/>
  <c r="R3531" i="1" s="1"/>
  <c r="J3530" i="1"/>
  <c r="P3530" i="1"/>
  <c r="Q3530" i="1" s="1"/>
  <c r="R3530" i="1" s="1"/>
  <c r="J3529" i="1" l="1"/>
  <c r="P3529" i="1"/>
  <c r="Q3529" i="1" l="1"/>
  <c r="R3529" i="1" s="1"/>
  <c r="J3528" i="1"/>
  <c r="P3528" i="1"/>
  <c r="Q3528" i="1" s="1"/>
  <c r="R3528" i="1" s="1"/>
  <c r="J3527" i="1" l="1"/>
  <c r="P3527" i="1"/>
  <c r="Q3527" i="1" l="1"/>
  <c r="R3527" i="1" s="1"/>
  <c r="J3526" i="1"/>
  <c r="P3526" i="1"/>
  <c r="Q3526" i="1" s="1"/>
  <c r="R3526" i="1" s="1"/>
  <c r="J3525" i="1" l="1"/>
  <c r="P3525" i="1"/>
  <c r="Q3525" i="1" l="1"/>
  <c r="R3525" i="1" s="1"/>
  <c r="J3524" i="1"/>
  <c r="P3524" i="1"/>
  <c r="Q3524" i="1" s="1"/>
  <c r="R3524" i="1" s="1"/>
  <c r="J3523" i="1" l="1"/>
  <c r="P3523" i="1"/>
  <c r="Q3523" i="1" l="1"/>
  <c r="R3523" i="1" s="1"/>
  <c r="J3522" i="1"/>
  <c r="P3522" i="1"/>
  <c r="Q3522" i="1" l="1"/>
  <c r="R3522" i="1" s="1"/>
  <c r="J3521" i="1"/>
  <c r="P3521" i="1"/>
  <c r="Q3521" i="1" l="1"/>
  <c r="R3521" i="1" s="1"/>
  <c r="J3520" i="1"/>
  <c r="P3520" i="1"/>
  <c r="Q3520" i="1" s="1"/>
  <c r="R3520" i="1" s="1"/>
  <c r="J3519" i="1" l="1"/>
  <c r="P3519" i="1"/>
  <c r="Q3519" i="1" l="1"/>
  <c r="R3519" i="1" s="1"/>
  <c r="J3518" i="1"/>
  <c r="P3518" i="1"/>
  <c r="Q3518" i="1" s="1"/>
  <c r="R3518" i="1" s="1"/>
  <c r="J3517" i="1" l="1"/>
  <c r="P3517" i="1"/>
  <c r="Q3517" i="1" l="1"/>
  <c r="R3517" i="1" s="1"/>
  <c r="J3516" i="1"/>
  <c r="P3516" i="1"/>
  <c r="Q3516" i="1" l="1"/>
  <c r="R3516" i="1" s="1"/>
  <c r="J3515" i="1"/>
  <c r="P3515" i="1"/>
  <c r="J3514" i="1" l="1"/>
  <c r="P3514" i="1"/>
  <c r="Q3515" i="1"/>
  <c r="R3515" i="1" s="1"/>
  <c r="Q3514" i="1" l="1"/>
  <c r="R3514" i="1" s="1"/>
  <c r="J3513" i="1"/>
  <c r="P3513" i="1"/>
  <c r="Q3513" i="1" l="1"/>
  <c r="R3513" i="1" s="1"/>
  <c r="J3512" i="1"/>
  <c r="P3512" i="1"/>
  <c r="Q3512" i="1" l="1"/>
  <c r="R3512" i="1" s="1"/>
  <c r="J3511" i="1"/>
  <c r="P3511" i="1"/>
  <c r="Q3511" i="1" l="1"/>
  <c r="R3511" i="1" s="1"/>
  <c r="J3510" i="1"/>
  <c r="P3510" i="1"/>
  <c r="Q3510" i="1" s="1"/>
  <c r="R3510" i="1" s="1"/>
  <c r="J3509" i="1" l="1"/>
  <c r="P3509" i="1"/>
  <c r="Q3509" i="1" l="1"/>
  <c r="R3509" i="1" s="1"/>
  <c r="J3508" i="1"/>
  <c r="P3508" i="1"/>
  <c r="Q3508" i="1" s="1"/>
  <c r="R3508" i="1" s="1"/>
  <c r="J3507" i="1" l="1"/>
  <c r="P3507" i="1"/>
  <c r="Q3507" i="1" l="1"/>
  <c r="R3507" i="1" s="1"/>
  <c r="J3506" i="1"/>
  <c r="P3506" i="1"/>
  <c r="Q3506" i="1" s="1"/>
  <c r="R3506" i="1" s="1"/>
  <c r="J3505" i="1" l="1"/>
  <c r="P3505" i="1"/>
  <c r="Q3505" i="1" l="1"/>
  <c r="R3505" i="1" s="1"/>
  <c r="J3504" i="1"/>
  <c r="P3504" i="1"/>
  <c r="Q3504" i="1" s="1"/>
  <c r="R3504" i="1" s="1"/>
  <c r="J3503" i="1" l="1"/>
  <c r="P3503" i="1"/>
  <c r="Q3503" i="1" l="1"/>
  <c r="R3503" i="1" s="1"/>
  <c r="J3502" i="1"/>
  <c r="P3502" i="1"/>
  <c r="Q3502" i="1" s="1"/>
  <c r="R3502" i="1" s="1"/>
  <c r="J3501" i="1" l="1"/>
  <c r="P3501" i="1"/>
  <c r="Q3501" i="1" l="1"/>
  <c r="R3501" i="1" s="1"/>
  <c r="J3500" i="1"/>
  <c r="P3500" i="1"/>
  <c r="Q3500" i="1" s="1"/>
  <c r="R3500" i="1" s="1"/>
  <c r="J3499" i="1" l="1"/>
  <c r="P3499" i="1"/>
  <c r="Q3499" i="1" l="1"/>
  <c r="R3499" i="1" s="1"/>
  <c r="J3498" i="1"/>
  <c r="P3498" i="1"/>
  <c r="Q3498" i="1" s="1"/>
  <c r="R3498" i="1" s="1"/>
  <c r="J3497" i="1" l="1"/>
  <c r="P3497" i="1"/>
  <c r="Q3497" i="1" l="1"/>
  <c r="R3497" i="1" s="1"/>
  <c r="J3496" i="1"/>
  <c r="P3496" i="1"/>
  <c r="Q3496" i="1" l="1"/>
  <c r="R3496" i="1" s="1"/>
  <c r="J3495" i="1"/>
  <c r="P3495" i="1"/>
  <c r="Q3495" i="1" l="1"/>
  <c r="R3495" i="1" s="1"/>
  <c r="J3494" i="1"/>
  <c r="P3494" i="1"/>
  <c r="Q3494" i="1" s="1"/>
  <c r="R3494" i="1" s="1"/>
  <c r="J3493" i="1" l="1"/>
  <c r="P3493" i="1"/>
  <c r="Q3493" i="1" l="1"/>
  <c r="R3493" i="1" s="1"/>
  <c r="J3492" i="1"/>
  <c r="P3492" i="1"/>
  <c r="Q3492" i="1" s="1"/>
  <c r="R3492" i="1" s="1"/>
  <c r="J3491" i="1" l="1"/>
  <c r="P3491" i="1"/>
  <c r="Q3491" i="1" l="1"/>
  <c r="R3491" i="1" s="1"/>
  <c r="J3490" i="1"/>
  <c r="P3490" i="1"/>
  <c r="Q3490" i="1" s="1"/>
  <c r="R3490" i="1" s="1"/>
  <c r="J3489" i="1" l="1"/>
  <c r="P3489" i="1"/>
  <c r="Q3489" i="1" l="1"/>
  <c r="R3489" i="1" s="1"/>
  <c r="J3488" i="1"/>
  <c r="P3488" i="1"/>
  <c r="J3487" i="1" l="1"/>
  <c r="P3487" i="1"/>
  <c r="Q3488" i="1"/>
  <c r="R3488" i="1" s="1"/>
  <c r="Q3487" i="1" l="1"/>
  <c r="R3487" i="1" s="1"/>
  <c r="J3486" i="1"/>
  <c r="P3486" i="1"/>
  <c r="Q3486" i="1" s="1"/>
  <c r="R3486" i="1" s="1"/>
  <c r="J3485" i="1" l="1"/>
  <c r="P3485" i="1"/>
  <c r="Q3485" i="1" l="1"/>
  <c r="R3485" i="1" s="1"/>
  <c r="J3484" i="1"/>
  <c r="P3484" i="1"/>
  <c r="Q3484" i="1" s="1"/>
  <c r="R3484" i="1" s="1"/>
  <c r="J3483" i="1" l="1"/>
  <c r="P3483" i="1"/>
  <c r="Q3483" i="1" l="1"/>
  <c r="R3483" i="1" s="1"/>
  <c r="J3482" i="1"/>
  <c r="P3482" i="1"/>
  <c r="Q3482" i="1" s="1"/>
  <c r="R3482" i="1" s="1"/>
  <c r="J3481" i="1" l="1"/>
  <c r="P3481" i="1"/>
  <c r="Q3481" i="1" l="1"/>
  <c r="R3481" i="1" s="1"/>
  <c r="J3480" i="1"/>
  <c r="P3480" i="1"/>
  <c r="J3479" i="1" l="1"/>
  <c r="P3479" i="1"/>
  <c r="Q3480" i="1"/>
  <c r="R3480" i="1" s="1"/>
  <c r="Q3479" i="1" l="1"/>
  <c r="R3479" i="1" s="1"/>
  <c r="J3478" i="1"/>
  <c r="P3478" i="1"/>
  <c r="Q3478" i="1" l="1"/>
  <c r="R3478" i="1" s="1"/>
  <c r="J3477" i="1"/>
  <c r="P3477" i="1"/>
  <c r="Q3477" i="1" l="1"/>
  <c r="R3477" i="1" s="1"/>
  <c r="J3476" i="1"/>
  <c r="P3476" i="1"/>
  <c r="Q3476" i="1" s="1"/>
  <c r="R3476" i="1" s="1"/>
  <c r="J3475" i="1" l="1"/>
  <c r="P3475" i="1"/>
  <c r="Q3475" i="1" l="1"/>
  <c r="R3475" i="1" s="1"/>
  <c r="J3474" i="1"/>
  <c r="P3474" i="1"/>
  <c r="Q3474" i="1" s="1"/>
  <c r="R3474" i="1" s="1"/>
  <c r="J3473" i="1" l="1"/>
  <c r="P3473" i="1"/>
  <c r="Q3473" i="1" l="1"/>
  <c r="R3473" i="1" s="1"/>
  <c r="J3472" i="1"/>
  <c r="P3472" i="1"/>
  <c r="Q3472" i="1" s="1"/>
  <c r="R3472" i="1" s="1"/>
  <c r="J3471" i="1" l="1"/>
  <c r="P3471" i="1"/>
  <c r="Q3471" i="1" l="1"/>
  <c r="R3471" i="1" s="1"/>
  <c r="J3470" i="1"/>
  <c r="P3470" i="1"/>
  <c r="Q3470" i="1" s="1"/>
  <c r="R3470" i="1" s="1"/>
  <c r="J3469" i="1" l="1"/>
  <c r="P3469" i="1"/>
  <c r="Q3469" i="1" l="1"/>
  <c r="R3469" i="1" s="1"/>
  <c r="J3468" i="1"/>
  <c r="P3468" i="1"/>
  <c r="Q3468" i="1" l="1"/>
  <c r="R3468" i="1" s="1"/>
  <c r="J3467" i="1"/>
  <c r="P3467" i="1"/>
  <c r="Q3467" i="1" l="1"/>
  <c r="R3467" i="1" s="1"/>
  <c r="J3466" i="1"/>
  <c r="P3466" i="1"/>
  <c r="Q3466" i="1" l="1"/>
  <c r="R3466" i="1" s="1"/>
  <c r="J3465" i="1"/>
  <c r="P3465" i="1"/>
  <c r="Q3465" i="1" l="1"/>
  <c r="R3465" i="1" s="1"/>
  <c r="J3464" i="1"/>
  <c r="P3464" i="1"/>
  <c r="Q3464" i="1" s="1"/>
  <c r="R3464" i="1" s="1"/>
  <c r="J3463" i="1" l="1"/>
  <c r="P3463" i="1"/>
  <c r="Q3463" i="1" l="1"/>
  <c r="R3463" i="1" s="1"/>
  <c r="J3462" i="1"/>
  <c r="P3462" i="1"/>
  <c r="Q3462" i="1" s="1"/>
  <c r="R3462" i="1" s="1"/>
  <c r="J3461" i="1" l="1"/>
  <c r="P3461" i="1"/>
  <c r="Q3461" i="1" l="1"/>
  <c r="R3461" i="1" s="1"/>
  <c r="J3460" i="1"/>
  <c r="P3460" i="1"/>
  <c r="Q3460" i="1" s="1"/>
  <c r="R3460" i="1" s="1"/>
  <c r="J3459" i="1" l="1"/>
  <c r="P3459" i="1"/>
  <c r="Q3459" i="1" l="1"/>
  <c r="R3459" i="1" s="1"/>
  <c r="J3458" i="1"/>
  <c r="P3458" i="1"/>
  <c r="Q3458" i="1" l="1"/>
  <c r="R3458" i="1" s="1"/>
  <c r="J3457" i="1"/>
  <c r="P3457" i="1"/>
  <c r="Q3457" i="1" l="1"/>
  <c r="R3457" i="1" s="1"/>
  <c r="J3456" i="1"/>
  <c r="P3456" i="1"/>
  <c r="Q3456" i="1" l="1"/>
  <c r="R3456" i="1" s="1"/>
  <c r="J3455" i="1"/>
  <c r="P3455" i="1"/>
  <c r="J3454" i="1" l="1"/>
  <c r="P3454" i="1"/>
  <c r="Q3454" i="1" s="1"/>
  <c r="R3454" i="1" s="1"/>
  <c r="Q3455" i="1"/>
  <c r="R3455" i="1" s="1"/>
  <c r="J3453" i="1" l="1"/>
  <c r="P3453" i="1"/>
  <c r="Q3453" i="1" l="1"/>
  <c r="R3453" i="1" s="1"/>
  <c r="J3452" i="1"/>
  <c r="P3452" i="1"/>
  <c r="Q3452" i="1" l="1"/>
  <c r="R3452" i="1" s="1"/>
  <c r="J3451" i="1"/>
  <c r="P3451" i="1"/>
  <c r="Q3451" i="1" l="1"/>
  <c r="R3451" i="1" s="1"/>
  <c r="J3450" i="1"/>
  <c r="P3450" i="1"/>
  <c r="Q3450" i="1" s="1"/>
  <c r="R3450" i="1" s="1"/>
  <c r="J3449" i="1" l="1"/>
  <c r="P3449" i="1"/>
  <c r="Q3449" i="1" l="1"/>
  <c r="R3449" i="1" s="1"/>
  <c r="J3448" i="1"/>
  <c r="P3448" i="1"/>
  <c r="Q3448" i="1" s="1"/>
  <c r="R3448" i="1" s="1"/>
  <c r="J3447" i="1" l="1"/>
  <c r="P3447" i="1"/>
  <c r="Q3447" i="1" l="1"/>
  <c r="R3447" i="1"/>
  <c r="J3446" i="1"/>
  <c r="P3446" i="1"/>
  <c r="J3445" i="1" l="1"/>
  <c r="P3445" i="1"/>
  <c r="Q3446" i="1"/>
  <c r="R3446" i="1" s="1"/>
  <c r="Q3445" i="1" l="1"/>
  <c r="R3445" i="1" s="1"/>
  <c r="J3444" i="1"/>
  <c r="P3444" i="1"/>
  <c r="Q3444" i="1" s="1"/>
  <c r="R3444" i="1" s="1"/>
  <c r="J3443" i="1" l="1"/>
  <c r="P3443" i="1"/>
  <c r="Q3443" i="1" l="1"/>
  <c r="R3443" i="1" s="1"/>
  <c r="J3442" i="1"/>
  <c r="P3442" i="1"/>
  <c r="Q3442" i="1" l="1"/>
  <c r="R3442" i="1" s="1"/>
  <c r="J3441" i="1"/>
  <c r="P3441" i="1"/>
  <c r="Q3441" i="1" l="1"/>
  <c r="R3441" i="1" s="1"/>
  <c r="J3440" i="1"/>
  <c r="P3440" i="1"/>
  <c r="Q3440" i="1" l="1"/>
  <c r="R3440" i="1" s="1"/>
  <c r="J3439" i="1"/>
  <c r="P3439" i="1"/>
  <c r="Q3439" i="1" l="1"/>
  <c r="R3439" i="1" s="1"/>
  <c r="J3438" i="1"/>
  <c r="P3438" i="1"/>
  <c r="Q3438" i="1" s="1"/>
  <c r="R3438" i="1" s="1"/>
  <c r="J3437" i="1" l="1"/>
  <c r="P3437" i="1"/>
  <c r="Q3437" i="1" l="1"/>
  <c r="R3437" i="1" s="1"/>
  <c r="J3436" i="1"/>
  <c r="P3436" i="1"/>
  <c r="Q3436" i="1" l="1"/>
  <c r="R3436" i="1" s="1"/>
  <c r="J3435" i="1"/>
  <c r="P3435" i="1"/>
  <c r="J3434" i="1" l="1"/>
  <c r="P3434" i="1"/>
  <c r="Q3435" i="1"/>
  <c r="R3435" i="1" s="1"/>
  <c r="Q3434" i="1" l="1"/>
  <c r="R3434" i="1" s="1"/>
  <c r="J3433" i="1"/>
  <c r="P3433" i="1"/>
  <c r="Q3433" i="1" l="1"/>
  <c r="R3433" i="1" s="1"/>
  <c r="J3432" i="1"/>
  <c r="P3432" i="1"/>
  <c r="Q3432" i="1" l="1"/>
  <c r="R3432" i="1" s="1"/>
  <c r="J3431" i="1"/>
  <c r="P3431" i="1"/>
  <c r="Q3431" i="1" l="1"/>
  <c r="R3431" i="1" s="1"/>
  <c r="J3430" i="1"/>
  <c r="P3430" i="1"/>
  <c r="Q3430" i="1" s="1"/>
  <c r="R3430" i="1" s="1"/>
  <c r="J3429" i="1" l="1"/>
  <c r="P3429" i="1"/>
  <c r="Q3429" i="1" l="1"/>
  <c r="R3429" i="1" s="1"/>
  <c r="J3428" i="1"/>
  <c r="P3428" i="1"/>
  <c r="Q3428" i="1" s="1"/>
  <c r="R3428" i="1" s="1"/>
  <c r="J3427" i="1" l="1"/>
  <c r="P3427" i="1"/>
  <c r="Q3427" i="1" l="1"/>
  <c r="R3427" i="1" s="1"/>
  <c r="J3426" i="1"/>
  <c r="P3426" i="1"/>
  <c r="J3425" i="1" l="1"/>
  <c r="P3425" i="1"/>
  <c r="Q3426" i="1"/>
  <c r="R3426" i="1" s="1"/>
  <c r="Q3425" i="1" l="1"/>
  <c r="R3425" i="1" s="1"/>
  <c r="J3424" i="1"/>
  <c r="P3424" i="1"/>
  <c r="Q3424" i="1" s="1"/>
  <c r="R3424" i="1" s="1"/>
  <c r="J3423" i="1" l="1"/>
  <c r="P3423" i="1"/>
  <c r="Q3423" i="1" l="1"/>
  <c r="R3423" i="1" s="1"/>
  <c r="J3422" i="1"/>
  <c r="P3422" i="1"/>
  <c r="Q3422" i="1" s="1"/>
  <c r="R3422" i="1" s="1"/>
  <c r="J3421" i="1" l="1"/>
  <c r="P3421" i="1"/>
  <c r="Q3421" i="1" l="1"/>
  <c r="R3421" i="1" s="1"/>
  <c r="J3420" i="1"/>
  <c r="P3420" i="1"/>
  <c r="Q3420" i="1" s="1"/>
  <c r="R3420" i="1" s="1"/>
  <c r="J3419" i="1" l="1"/>
  <c r="P3419" i="1"/>
  <c r="Q3419" i="1" l="1"/>
  <c r="R3419" i="1" s="1"/>
  <c r="J3418" i="1"/>
  <c r="P3418" i="1"/>
  <c r="Q3418" i="1" s="1"/>
  <c r="R3418" i="1" s="1"/>
  <c r="J3417" i="1" l="1"/>
  <c r="P3417" i="1"/>
  <c r="Q3417" i="1" l="1"/>
  <c r="R3417" i="1" s="1"/>
  <c r="J3416" i="1"/>
  <c r="P3416" i="1"/>
  <c r="Q3416" i="1" s="1"/>
  <c r="R3416" i="1" s="1"/>
  <c r="J3415" i="1" l="1"/>
  <c r="P3415" i="1"/>
  <c r="Q3415" i="1" l="1"/>
  <c r="R3415" i="1" s="1"/>
  <c r="J3414" i="1"/>
  <c r="P3414" i="1"/>
  <c r="J3413" i="1" l="1"/>
  <c r="P3413" i="1"/>
  <c r="Q3414" i="1"/>
  <c r="R3414" i="1"/>
  <c r="Q3413" i="1" l="1"/>
  <c r="R3413" i="1" s="1"/>
  <c r="J3412" i="1"/>
  <c r="P3412" i="1"/>
  <c r="Q3412" i="1" s="1"/>
  <c r="R3412" i="1" s="1"/>
  <c r="J3411" i="1" l="1"/>
  <c r="P3411" i="1"/>
  <c r="Q3411" i="1" l="1"/>
  <c r="R3411" i="1" s="1"/>
  <c r="J3410" i="1"/>
  <c r="P3410" i="1"/>
  <c r="J3409" i="1" l="1"/>
  <c r="P3409" i="1"/>
  <c r="Q3410" i="1"/>
  <c r="R3410" i="1" s="1"/>
  <c r="Q3409" i="1" l="1"/>
  <c r="R3409" i="1" s="1"/>
  <c r="J3408" i="1"/>
  <c r="P3408" i="1"/>
  <c r="Q3408" i="1" l="1"/>
  <c r="R3408" i="1" s="1"/>
  <c r="J3407" i="1"/>
  <c r="P3407" i="1"/>
  <c r="Q3407" i="1" l="1"/>
  <c r="R3407" i="1" s="1"/>
  <c r="J3406" i="1"/>
  <c r="P3406" i="1"/>
  <c r="Q3406" i="1" s="1"/>
  <c r="R3406" i="1" s="1"/>
  <c r="J3405" i="1" l="1"/>
  <c r="P3405" i="1"/>
  <c r="Q3405" i="1" l="1"/>
  <c r="R3405" i="1" s="1"/>
  <c r="J3404" i="1"/>
  <c r="P3404" i="1"/>
  <c r="J3403" i="1" l="1"/>
  <c r="P3403" i="1"/>
  <c r="Q3404" i="1"/>
  <c r="R3404" i="1" s="1"/>
  <c r="Q3403" i="1" l="1"/>
  <c r="R3403" i="1" s="1"/>
  <c r="J3402" i="1"/>
  <c r="P3402" i="1"/>
  <c r="Q3402" i="1" s="1"/>
  <c r="R3402" i="1" s="1"/>
  <c r="J3401" i="1" l="1"/>
  <c r="P3401" i="1"/>
  <c r="Q3401" i="1" l="1"/>
  <c r="R3401" i="1" s="1"/>
  <c r="J3400" i="1"/>
  <c r="P3400" i="1"/>
  <c r="Q3400" i="1" s="1"/>
  <c r="R3400" i="1" s="1"/>
  <c r="J3399" i="1" l="1"/>
  <c r="P3399" i="1"/>
  <c r="Q3399" i="1" l="1"/>
  <c r="R3399" i="1" s="1"/>
  <c r="J3398" i="1"/>
  <c r="P3398" i="1"/>
  <c r="Q3398" i="1" s="1"/>
  <c r="R3398" i="1" s="1"/>
  <c r="J3397" i="1" l="1"/>
  <c r="P3397" i="1"/>
  <c r="Q3397" i="1" l="1"/>
  <c r="R3397" i="1" s="1"/>
  <c r="J3396" i="1"/>
  <c r="P3396" i="1"/>
  <c r="Q3396" i="1" s="1"/>
  <c r="R3396" i="1" s="1"/>
  <c r="J3395" i="1" l="1"/>
  <c r="P3395" i="1"/>
  <c r="Q3395" i="1" l="1"/>
  <c r="R3395" i="1" s="1"/>
  <c r="J3394" i="1"/>
  <c r="P3394" i="1"/>
  <c r="J3393" i="1" l="1"/>
  <c r="P3393" i="1"/>
  <c r="Q3394" i="1"/>
  <c r="R3394" i="1" s="1"/>
  <c r="Q3393" i="1" l="1"/>
  <c r="R3393" i="1" s="1"/>
  <c r="J3392" i="1"/>
  <c r="P3392" i="1"/>
  <c r="Q3392" i="1" l="1"/>
  <c r="R3392" i="1" s="1"/>
  <c r="J3391" i="1"/>
  <c r="P3391" i="1"/>
  <c r="Q3391" i="1" l="1"/>
  <c r="R3391" i="1" s="1"/>
  <c r="J3390" i="1"/>
  <c r="P3390" i="1"/>
  <c r="Q3390" i="1" s="1"/>
  <c r="R3390" i="1" s="1"/>
  <c r="J3389" i="1" l="1"/>
  <c r="P3389" i="1"/>
  <c r="Q3389" i="1" l="1"/>
  <c r="R3389" i="1" s="1"/>
  <c r="J3388" i="1"/>
  <c r="P3388" i="1"/>
  <c r="J3387" i="1" l="1"/>
  <c r="P3387" i="1"/>
  <c r="Q3388" i="1"/>
  <c r="R3388" i="1" s="1"/>
  <c r="Q3387" i="1" l="1"/>
  <c r="R3387" i="1" s="1"/>
  <c r="J3386" i="1"/>
  <c r="P3386" i="1"/>
  <c r="Q3386" i="1" s="1"/>
  <c r="R3386" i="1" s="1"/>
  <c r="J3385" i="1" l="1"/>
  <c r="P3385" i="1"/>
  <c r="Q3385" i="1" l="1"/>
  <c r="R3385" i="1" s="1"/>
  <c r="J3384" i="1"/>
  <c r="P3384" i="1"/>
  <c r="Q3384" i="1" s="1"/>
  <c r="R3384" i="1" s="1"/>
  <c r="J3383" i="1" l="1"/>
  <c r="P3383" i="1"/>
  <c r="Q3383" i="1" l="1"/>
  <c r="R3383" i="1" s="1"/>
  <c r="J3382" i="1"/>
  <c r="P3382" i="1"/>
  <c r="Q3382" i="1" s="1"/>
  <c r="R3382" i="1" s="1"/>
  <c r="J3381" i="1" l="1"/>
  <c r="P3381" i="1"/>
  <c r="Q3381" i="1" l="1"/>
  <c r="R3381" i="1" s="1"/>
  <c r="J3380" i="1"/>
  <c r="P3380" i="1"/>
  <c r="Q3380" i="1" s="1"/>
  <c r="R3380" i="1" s="1"/>
  <c r="J3379" i="1" l="1"/>
  <c r="P3379" i="1"/>
  <c r="Q3379" i="1" l="1"/>
  <c r="R3379" i="1" s="1"/>
  <c r="J3378" i="1"/>
  <c r="P3378" i="1"/>
  <c r="Q3378" i="1" s="1"/>
  <c r="R3378" i="1" s="1"/>
  <c r="J3377" i="1" l="1"/>
  <c r="P3377" i="1"/>
  <c r="Q3377" i="1" l="1"/>
  <c r="R3377" i="1" s="1"/>
  <c r="J3376" i="1"/>
  <c r="P3376" i="1"/>
  <c r="Q3376" i="1" l="1"/>
  <c r="R3376" i="1"/>
  <c r="J3375" i="1"/>
  <c r="P3375" i="1"/>
  <c r="J3374" i="1" l="1"/>
  <c r="P3374" i="1"/>
  <c r="Q3374" i="1" s="1"/>
  <c r="R3374" i="1" s="1"/>
  <c r="Q3375" i="1"/>
  <c r="R3375" i="1" s="1"/>
  <c r="J3373" i="1" l="1"/>
  <c r="P3373" i="1"/>
  <c r="Q3373" i="1" l="1"/>
  <c r="R3373" i="1"/>
  <c r="J3372" i="1"/>
  <c r="P3372" i="1"/>
  <c r="Q3372" i="1" l="1"/>
  <c r="R3372" i="1" s="1"/>
  <c r="J3371" i="1"/>
  <c r="P3371" i="1"/>
  <c r="Q3371" i="1" l="1"/>
  <c r="R3371" i="1" s="1"/>
  <c r="J3370" i="1"/>
  <c r="P3370" i="1"/>
  <c r="J3369" i="1" l="1"/>
  <c r="P3369" i="1"/>
  <c r="Q3370" i="1"/>
  <c r="R3370" i="1" s="1"/>
  <c r="Q3369" i="1" l="1"/>
  <c r="R3369" i="1" s="1"/>
  <c r="J3368" i="1"/>
  <c r="P3368" i="1"/>
  <c r="Q3368" i="1" l="1"/>
  <c r="R3368" i="1" s="1"/>
  <c r="J3367" i="1"/>
  <c r="P3367" i="1"/>
  <c r="Q3367" i="1" l="1"/>
  <c r="R3367" i="1" s="1"/>
  <c r="J3366" i="1"/>
  <c r="P3366" i="1"/>
  <c r="Q3366" i="1" s="1"/>
  <c r="R3366" i="1" s="1"/>
  <c r="J3365" i="1" l="1"/>
  <c r="P3365" i="1"/>
  <c r="Q3365" i="1" l="1"/>
  <c r="R3365" i="1" s="1"/>
  <c r="J3364" i="1"/>
  <c r="P3364" i="1"/>
  <c r="Q3364" i="1" s="1"/>
  <c r="R3364" i="1" s="1"/>
  <c r="J3363" i="1" l="1"/>
  <c r="P3363" i="1"/>
  <c r="Q3363" i="1" l="1"/>
  <c r="R3363" i="1" s="1"/>
  <c r="J3362" i="1"/>
  <c r="P3362" i="1"/>
  <c r="Q3362" i="1" l="1"/>
  <c r="R3362" i="1" s="1"/>
  <c r="J3361" i="1"/>
  <c r="P3361" i="1"/>
  <c r="Q3361" i="1" l="1"/>
  <c r="R3361" i="1" s="1"/>
  <c r="J3360" i="1"/>
  <c r="P3360" i="1"/>
  <c r="Q3360" i="1" s="1"/>
  <c r="R3360" i="1" s="1"/>
  <c r="J3359" i="1" l="1"/>
  <c r="P3359" i="1"/>
  <c r="Q3359" i="1" l="1"/>
  <c r="R3359" i="1" s="1"/>
  <c r="J3358" i="1"/>
  <c r="P3358" i="1"/>
  <c r="Q3358" i="1" s="1"/>
  <c r="R3358" i="1" s="1"/>
  <c r="J3357" i="1" l="1"/>
  <c r="P3357" i="1"/>
  <c r="Q3357" i="1" l="1"/>
  <c r="R3357" i="1" s="1"/>
  <c r="J3356" i="1"/>
  <c r="P3356" i="1"/>
  <c r="Q3356" i="1" s="1"/>
  <c r="R3356" i="1" s="1"/>
  <c r="J3355" i="1" l="1"/>
  <c r="P3355" i="1"/>
  <c r="Q3355" i="1" l="1"/>
  <c r="R3355" i="1" s="1"/>
  <c r="J3354" i="1"/>
  <c r="P3354" i="1"/>
  <c r="Q3354" i="1" s="1"/>
  <c r="R3354" i="1" s="1"/>
  <c r="J3353" i="1" l="1"/>
  <c r="P3353" i="1"/>
  <c r="Q3353" i="1" l="1"/>
  <c r="R3353" i="1" s="1"/>
  <c r="J3352" i="1"/>
  <c r="P3352" i="1"/>
  <c r="J3351" i="1" l="1"/>
  <c r="P3351" i="1"/>
  <c r="Q3352" i="1"/>
  <c r="R3352" i="1" s="1"/>
  <c r="Q3351" i="1" l="1"/>
  <c r="R3351" i="1" s="1"/>
  <c r="J3350" i="1"/>
  <c r="P3350" i="1"/>
  <c r="Q3350" i="1" l="1"/>
  <c r="R3350" i="1" s="1"/>
  <c r="J3349" i="1"/>
  <c r="P3349" i="1"/>
  <c r="Q3349" i="1" l="1"/>
  <c r="R3349" i="1" s="1"/>
  <c r="J3348" i="1"/>
  <c r="P3348" i="1"/>
  <c r="Q3348" i="1" s="1"/>
  <c r="R3348" i="1" s="1"/>
  <c r="J3347" i="1" l="1"/>
  <c r="P3347" i="1"/>
  <c r="Q3347" i="1" l="1"/>
  <c r="R3347" i="1" s="1"/>
  <c r="J3346" i="1"/>
  <c r="P3346" i="1"/>
  <c r="J3345" i="1" l="1"/>
  <c r="P3345" i="1"/>
  <c r="Q3346" i="1"/>
  <c r="R3346" i="1" s="1"/>
  <c r="Q3345" i="1" l="1"/>
  <c r="R3345" i="1" s="1"/>
  <c r="J3344" i="1"/>
  <c r="P3344" i="1"/>
  <c r="Q3344" i="1" l="1"/>
  <c r="R3344" i="1" s="1"/>
  <c r="J3343" i="1"/>
  <c r="P3343" i="1"/>
  <c r="Q3343" i="1" l="1"/>
  <c r="R3343" i="1" s="1"/>
  <c r="J3342" i="1"/>
  <c r="P3342" i="1"/>
  <c r="Q3342" i="1" s="1"/>
  <c r="R3342" i="1" s="1"/>
  <c r="J3341" i="1" l="1"/>
  <c r="P3341" i="1"/>
  <c r="Q3341" i="1" l="1"/>
  <c r="R3341" i="1" s="1"/>
  <c r="J3340" i="1"/>
  <c r="P3340" i="1"/>
  <c r="Q3340" i="1" l="1"/>
  <c r="R3340" i="1" s="1"/>
  <c r="J3339" i="1"/>
  <c r="P3339" i="1"/>
  <c r="Q3339" i="1" l="1"/>
  <c r="R3339" i="1" s="1"/>
  <c r="J3338" i="1"/>
  <c r="P3338" i="1"/>
  <c r="Q3338" i="1" s="1"/>
  <c r="R3338" i="1" s="1"/>
  <c r="J3337" i="1" l="1"/>
  <c r="P3337" i="1"/>
  <c r="Q3337" i="1" l="1"/>
  <c r="R3337" i="1" s="1"/>
  <c r="J3336" i="1"/>
  <c r="P3336" i="1"/>
  <c r="Q3336" i="1" s="1"/>
  <c r="R3336" i="1" s="1"/>
  <c r="J3335" i="1" l="1"/>
  <c r="P3335" i="1"/>
  <c r="Q3335" i="1" l="1"/>
  <c r="R3335" i="1" s="1"/>
  <c r="J3334" i="1"/>
  <c r="P3334" i="1"/>
  <c r="Q3334" i="1" l="1"/>
  <c r="R3334" i="1" s="1"/>
  <c r="J3333" i="1"/>
  <c r="P3333" i="1"/>
  <c r="Q3333" i="1" s="1"/>
  <c r="R3333" i="1" s="1"/>
  <c r="J3332" i="1" l="1"/>
  <c r="P3332" i="1"/>
  <c r="Q3332" i="1" s="1"/>
  <c r="R3332" i="1" s="1"/>
  <c r="J3331" i="1" l="1"/>
  <c r="P3331" i="1"/>
  <c r="Q3331" i="1" l="1"/>
  <c r="R3331" i="1" s="1"/>
  <c r="J3330" i="1"/>
  <c r="P3330" i="1"/>
  <c r="Q3330" i="1" s="1"/>
  <c r="R3330" i="1" s="1"/>
  <c r="J3329" i="1" l="1"/>
  <c r="P3329" i="1"/>
  <c r="Q3329" i="1" s="1"/>
  <c r="R3329" i="1" s="1"/>
  <c r="J3328" i="1" l="1"/>
  <c r="P3328" i="1"/>
  <c r="Q3328" i="1" l="1"/>
  <c r="R3328" i="1" s="1"/>
  <c r="J3327" i="1"/>
  <c r="P3327" i="1"/>
  <c r="Q3327" i="1" l="1"/>
  <c r="R3327" i="1" s="1"/>
  <c r="J3326" i="1"/>
  <c r="P3326" i="1"/>
  <c r="Q3326" i="1" l="1"/>
  <c r="R3326" i="1" s="1"/>
  <c r="J3325" i="1"/>
  <c r="P3325" i="1"/>
  <c r="Q3325" i="1" l="1"/>
  <c r="R3325" i="1" s="1"/>
  <c r="J3324" i="1"/>
  <c r="P3324" i="1"/>
  <c r="Q3324" i="1" l="1"/>
  <c r="R3324" i="1" s="1"/>
  <c r="J3323" i="1"/>
  <c r="P3323" i="1"/>
  <c r="Q3323" i="1" l="1"/>
  <c r="R3323" i="1" s="1"/>
  <c r="J3322" i="1"/>
  <c r="P3322" i="1"/>
  <c r="Q3322" i="1" s="1"/>
  <c r="R3322" i="1" s="1"/>
  <c r="J3321" i="1" l="1"/>
  <c r="P3321" i="1"/>
  <c r="Q3321" i="1" l="1"/>
  <c r="R3321" i="1" s="1"/>
  <c r="J3320" i="1"/>
  <c r="P3320" i="1"/>
  <c r="Q3320" i="1" l="1"/>
  <c r="R3320" i="1" s="1"/>
  <c r="J3319" i="1"/>
  <c r="P3319" i="1"/>
  <c r="Q3319" i="1" l="1"/>
  <c r="R3319" i="1" s="1"/>
  <c r="J3318" i="1"/>
  <c r="P3318" i="1"/>
  <c r="Q3318" i="1" l="1"/>
  <c r="R3318" i="1" s="1"/>
  <c r="J3317" i="1"/>
  <c r="P3317" i="1"/>
  <c r="Q3317" i="1" l="1"/>
  <c r="R3317" i="1" s="1"/>
  <c r="J3316" i="1"/>
  <c r="P3316" i="1"/>
  <c r="Q3316" i="1" l="1"/>
  <c r="R3316" i="1" s="1"/>
  <c r="J3315" i="1"/>
  <c r="P3315" i="1"/>
  <c r="Q3315" i="1" l="1"/>
  <c r="R3315" i="1" s="1"/>
  <c r="J3314" i="1"/>
  <c r="P3314" i="1"/>
  <c r="Q3314" i="1" s="1"/>
  <c r="R3314" i="1" s="1"/>
  <c r="J3313" i="1" l="1"/>
  <c r="P3313" i="1"/>
  <c r="Q3313" i="1" s="1"/>
  <c r="R3313" i="1" s="1"/>
  <c r="J3312" i="1" l="1"/>
  <c r="P3312" i="1"/>
  <c r="Q3312" i="1" l="1"/>
  <c r="R3312" i="1" s="1"/>
  <c r="J3311" i="1"/>
  <c r="P3311" i="1"/>
  <c r="Q3311" i="1" l="1"/>
  <c r="R3311" i="1" s="1"/>
  <c r="J3310" i="1"/>
  <c r="P3310" i="1"/>
  <c r="J3309" i="1" l="1"/>
  <c r="P3309" i="1"/>
  <c r="Q3310" i="1"/>
  <c r="R3310" i="1" s="1"/>
  <c r="Q3309" i="1" l="1"/>
  <c r="R3309" i="1" s="1"/>
  <c r="J3308" i="1"/>
  <c r="P3308" i="1"/>
  <c r="Q3308" i="1" l="1"/>
  <c r="R3308" i="1" s="1"/>
  <c r="J3307" i="1"/>
  <c r="P3307" i="1"/>
  <c r="J3306" i="1" l="1"/>
  <c r="P3306" i="1"/>
  <c r="Q3307" i="1"/>
  <c r="R3307" i="1" s="1"/>
  <c r="Q3306" i="1" l="1"/>
  <c r="R3306" i="1" s="1"/>
  <c r="J3305" i="1"/>
  <c r="P3305" i="1"/>
  <c r="Q3305" i="1" l="1"/>
  <c r="R3305" i="1" s="1"/>
  <c r="J3304" i="1"/>
  <c r="P3304" i="1"/>
  <c r="Q3304" i="1" l="1"/>
  <c r="R3304" i="1" s="1"/>
  <c r="J3303" i="1"/>
  <c r="P3303" i="1"/>
  <c r="Q3303" i="1" l="1"/>
  <c r="R3303" i="1" s="1"/>
  <c r="J3302" i="1"/>
  <c r="P3302" i="1"/>
  <c r="Q3302" i="1" l="1"/>
  <c r="R3302" i="1" s="1"/>
  <c r="J3301" i="1"/>
  <c r="P3301" i="1"/>
  <c r="Q3301" i="1" l="1"/>
  <c r="R3301" i="1" s="1"/>
  <c r="J3300" i="1"/>
  <c r="P3300" i="1"/>
  <c r="Q3300" i="1" l="1"/>
  <c r="R3300" i="1" s="1"/>
  <c r="J3299" i="1"/>
  <c r="P3299" i="1"/>
  <c r="Q3299" i="1" l="1"/>
  <c r="R3299" i="1" s="1"/>
  <c r="J3298" i="1"/>
  <c r="P3298" i="1"/>
  <c r="Q3298" i="1" s="1"/>
  <c r="R3298" i="1" s="1"/>
  <c r="J3297" i="1" l="1"/>
  <c r="P3297" i="1"/>
  <c r="Q3297" i="1" l="1"/>
  <c r="R3297" i="1" s="1"/>
  <c r="J3296" i="1"/>
  <c r="P3296" i="1"/>
  <c r="Q3296" i="1" l="1"/>
  <c r="R3296" i="1" s="1"/>
  <c r="J3295" i="1"/>
  <c r="P3295" i="1"/>
  <c r="Q3295" i="1" s="1"/>
  <c r="R3295" i="1" s="1"/>
  <c r="J3294" i="1" l="1"/>
  <c r="P3294" i="1"/>
  <c r="Q3294" i="1" l="1"/>
  <c r="R3294" i="1" s="1"/>
  <c r="J3293" i="1"/>
  <c r="P3293" i="1"/>
  <c r="Q3293" i="1" l="1"/>
  <c r="R3293" i="1" s="1"/>
  <c r="J3292" i="1"/>
  <c r="P3292" i="1"/>
  <c r="Q3292" i="1" l="1"/>
  <c r="R3292" i="1" s="1"/>
  <c r="J3291" i="1"/>
  <c r="P3291" i="1"/>
  <c r="J3290" i="1" l="1"/>
  <c r="P3290" i="1"/>
  <c r="Q3290" i="1" s="1"/>
  <c r="R3290" i="1" s="1"/>
  <c r="Q3291" i="1"/>
  <c r="R3291" i="1" s="1"/>
  <c r="J3289" i="1" l="1"/>
  <c r="P3289" i="1"/>
  <c r="Q3289" i="1" l="1"/>
  <c r="R3289" i="1" s="1"/>
  <c r="J3288" i="1"/>
  <c r="P3288" i="1"/>
  <c r="Q3288" i="1" l="1"/>
  <c r="R3288" i="1" s="1"/>
  <c r="J3287" i="1"/>
  <c r="P3287" i="1"/>
  <c r="Q3287" i="1" l="1"/>
  <c r="R3287" i="1" s="1"/>
  <c r="J3286" i="1"/>
  <c r="P3286" i="1"/>
  <c r="Q3286" i="1" l="1"/>
  <c r="R3286" i="1" s="1"/>
  <c r="J3285" i="1"/>
  <c r="P3285" i="1"/>
  <c r="Q3285" i="1" l="1"/>
  <c r="R3285" i="1" s="1"/>
  <c r="J3284" i="1"/>
  <c r="P3284" i="1"/>
  <c r="Q3284" i="1" l="1"/>
  <c r="R3284" i="1" s="1"/>
  <c r="J3283" i="1"/>
  <c r="P3283" i="1"/>
  <c r="Q3283" i="1" l="1"/>
  <c r="R3283" i="1" s="1"/>
  <c r="J3282" i="1"/>
  <c r="P3282" i="1"/>
  <c r="Q3282" i="1" s="1"/>
  <c r="R3282" i="1" s="1"/>
  <c r="J3281" i="1" l="1"/>
  <c r="P3281" i="1"/>
  <c r="Q3281" i="1" s="1"/>
  <c r="R3281" i="1" s="1"/>
  <c r="J3280" i="1" l="1"/>
  <c r="P3280" i="1"/>
  <c r="Q3280" i="1" l="1"/>
  <c r="R3280" i="1" s="1"/>
  <c r="J3279" i="1"/>
  <c r="P3279" i="1"/>
  <c r="Q3279" i="1" l="1"/>
  <c r="R3279" i="1" s="1"/>
  <c r="J3278" i="1"/>
  <c r="P3278" i="1"/>
  <c r="Q3278" i="1" l="1"/>
  <c r="R3278" i="1"/>
  <c r="J3277" i="1"/>
  <c r="P3277" i="1"/>
  <c r="Q3277" i="1" l="1"/>
  <c r="R3277" i="1" s="1"/>
  <c r="J3276" i="1"/>
  <c r="P3276" i="1"/>
  <c r="Q3276" i="1" l="1"/>
  <c r="R3276" i="1" s="1"/>
  <c r="J3275" i="1"/>
  <c r="P3275" i="1"/>
  <c r="Q3275" i="1" l="1"/>
  <c r="R3275" i="1" s="1"/>
  <c r="J3274" i="1"/>
  <c r="P3274" i="1"/>
  <c r="Q3274" i="1" s="1"/>
  <c r="R3274" i="1" s="1"/>
  <c r="J3273" i="1" l="1"/>
  <c r="P3273" i="1"/>
  <c r="Q3273" i="1" l="1"/>
  <c r="R3273" i="1"/>
  <c r="J3272" i="1"/>
  <c r="P3272" i="1"/>
  <c r="J3271" i="1" l="1"/>
  <c r="P3271" i="1"/>
  <c r="Q3272" i="1"/>
  <c r="R3272" i="1" s="1"/>
  <c r="Q3271" i="1" l="1"/>
  <c r="R3271" i="1" s="1"/>
  <c r="J3270" i="1"/>
  <c r="P3270" i="1"/>
  <c r="Q3270" i="1" s="1"/>
  <c r="R3270" i="1" s="1"/>
  <c r="J3269" i="1" l="1"/>
  <c r="P3269" i="1"/>
  <c r="Q3269" i="1" l="1"/>
  <c r="R3269" i="1" s="1"/>
  <c r="J3268" i="1"/>
  <c r="P3268" i="1"/>
  <c r="Q3268" i="1" s="1"/>
  <c r="R3268" i="1" s="1"/>
  <c r="J3267" i="1" l="1"/>
  <c r="P3267" i="1"/>
  <c r="Q3267" i="1" l="1"/>
  <c r="R3267" i="1" s="1"/>
  <c r="J3266" i="1"/>
  <c r="P3266" i="1"/>
  <c r="Q3266" i="1" l="1"/>
  <c r="R3266" i="1" s="1"/>
  <c r="J3265" i="1"/>
  <c r="P3265" i="1"/>
  <c r="Q3265" i="1" s="1"/>
  <c r="R3265" i="1" s="1"/>
  <c r="J3264" i="1" l="1"/>
  <c r="P3264" i="1"/>
  <c r="Q3264" i="1" l="1"/>
  <c r="R3264" i="1" s="1"/>
  <c r="J3263" i="1"/>
  <c r="P3263" i="1"/>
  <c r="Q3263" i="1" l="1"/>
  <c r="R3263" i="1" s="1"/>
  <c r="J3262" i="1"/>
  <c r="P3262" i="1"/>
  <c r="Q3262" i="1" l="1"/>
  <c r="R3262" i="1" s="1"/>
  <c r="J3261" i="1"/>
  <c r="P3261" i="1"/>
  <c r="Q3261" i="1" l="1"/>
  <c r="R3261" i="1" s="1"/>
  <c r="J3260" i="1"/>
  <c r="P3260" i="1"/>
  <c r="Q3260" i="1" s="1"/>
  <c r="R3260" i="1" s="1"/>
  <c r="J3259" i="1" l="1"/>
  <c r="P3259" i="1"/>
  <c r="Q3259" i="1" l="1"/>
  <c r="R3259" i="1" s="1"/>
  <c r="J3258" i="1"/>
  <c r="P3258" i="1"/>
  <c r="Q3258" i="1" l="1"/>
  <c r="R3258" i="1" s="1"/>
  <c r="J3257" i="1"/>
  <c r="P3257" i="1"/>
  <c r="Q3257" i="1" l="1"/>
  <c r="R3257" i="1" s="1"/>
  <c r="J3256" i="1"/>
  <c r="P3256" i="1"/>
  <c r="Q3256" i="1" s="1"/>
  <c r="R3256" i="1" s="1"/>
  <c r="J3255" i="1" l="1"/>
  <c r="P3255" i="1"/>
  <c r="Q3255" i="1" l="1"/>
  <c r="R3255" i="1" s="1"/>
  <c r="J3254" i="1"/>
  <c r="P3254" i="1"/>
  <c r="Q3254" i="1" l="1"/>
  <c r="R3254" i="1" s="1"/>
  <c r="J3253" i="1"/>
  <c r="P3253" i="1"/>
  <c r="Q3253" i="1" l="1"/>
  <c r="R3253" i="1" s="1"/>
  <c r="J3252" i="1"/>
  <c r="P3252" i="1"/>
  <c r="Q3252" i="1" s="1"/>
  <c r="R3252" i="1" s="1"/>
  <c r="J3251" i="1" l="1"/>
  <c r="P3251" i="1"/>
  <c r="Q3251" i="1" l="1"/>
  <c r="R3251" i="1" s="1"/>
  <c r="J3250" i="1"/>
  <c r="P3250" i="1"/>
  <c r="J3249" i="1" l="1"/>
  <c r="P3249" i="1"/>
  <c r="Q3250" i="1"/>
  <c r="R3250" i="1" s="1"/>
  <c r="Q3249" i="1" l="1"/>
  <c r="R3249" i="1" s="1"/>
  <c r="J3248" i="1"/>
  <c r="P3248" i="1"/>
  <c r="Q3248" i="1" s="1"/>
  <c r="R3248" i="1" s="1"/>
  <c r="J3247" i="1" l="1"/>
  <c r="P3247" i="1"/>
  <c r="Q3247" i="1" l="1"/>
  <c r="R3247" i="1" s="1"/>
  <c r="J3246" i="1"/>
  <c r="P3246" i="1"/>
  <c r="Q3246" i="1" l="1"/>
  <c r="R3246" i="1" s="1"/>
  <c r="J3245" i="1"/>
  <c r="P3245" i="1"/>
  <c r="Q3245" i="1" l="1"/>
  <c r="R3245" i="1" s="1"/>
  <c r="J3244" i="1"/>
  <c r="P3244" i="1"/>
  <c r="Q3244" i="1" s="1"/>
  <c r="R3244" i="1" s="1"/>
  <c r="J3243" i="1" l="1"/>
  <c r="P3243" i="1"/>
  <c r="Q3243" i="1" l="1"/>
  <c r="R3243" i="1" s="1"/>
  <c r="J3242" i="1"/>
  <c r="P3242" i="1"/>
  <c r="Q3242" i="1" l="1"/>
  <c r="R3242" i="1" s="1"/>
  <c r="J3241" i="1"/>
  <c r="P3241" i="1"/>
  <c r="Q3241" i="1" l="1"/>
  <c r="R3241" i="1" s="1"/>
  <c r="J3240" i="1"/>
  <c r="P3240" i="1"/>
  <c r="Q3240" i="1" s="1"/>
  <c r="R3240" i="1" s="1"/>
  <c r="J3239" i="1" l="1"/>
  <c r="P3239" i="1"/>
  <c r="Q3239" i="1" l="1"/>
  <c r="R3239" i="1" s="1"/>
  <c r="J3238" i="1"/>
  <c r="P3238" i="1"/>
  <c r="Q3238" i="1" l="1"/>
  <c r="R3238" i="1" s="1"/>
  <c r="J3237" i="1"/>
  <c r="P3237" i="1"/>
  <c r="Q3237" i="1" l="1"/>
  <c r="R3237" i="1" s="1"/>
  <c r="J3236" i="1"/>
  <c r="P3236" i="1"/>
  <c r="Q3236" i="1" s="1"/>
  <c r="R3236" i="1" s="1"/>
  <c r="J3235" i="1" l="1"/>
  <c r="P3235" i="1"/>
  <c r="Q3235" i="1" l="1"/>
  <c r="R3235" i="1" s="1"/>
  <c r="J3234" i="1"/>
  <c r="P3234" i="1"/>
  <c r="Q3234" i="1" s="1"/>
  <c r="R3234" i="1" s="1"/>
  <c r="J3233" i="1" l="1"/>
  <c r="P3233" i="1"/>
  <c r="Q3233" i="1" l="1"/>
  <c r="R3233" i="1" s="1"/>
  <c r="J3232" i="1"/>
  <c r="P3232" i="1"/>
  <c r="Q3232" i="1" s="1"/>
  <c r="R3232" i="1" s="1"/>
  <c r="J3231" i="1" l="1"/>
  <c r="P3231" i="1"/>
  <c r="Q3231" i="1" l="1"/>
  <c r="R3231" i="1" s="1"/>
  <c r="J3230" i="1"/>
  <c r="P3230" i="1"/>
  <c r="Q3230" i="1" l="1"/>
  <c r="R3230" i="1" s="1"/>
  <c r="J3229" i="1"/>
  <c r="P3229" i="1"/>
  <c r="Q3229" i="1" l="1"/>
  <c r="R3229" i="1" s="1"/>
  <c r="J3228" i="1"/>
  <c r="P3228" i="1"/>
  <c r="Q3228" i="1" s="1"/>
  <c r="R3228" i="1" s="1"/>
  <c r="J3227" i="1" l="1"/>
  <c r="P3227" i="1"/>
  <c r="Q3227" i="1" l="1"/>
  <c r="R3227" i="1" s="1"/>
  <c r="J3226" i="1"/>
  <c r="P3226" i="1"/>
  <c r="Q3226" i="1" l="1"/>
  <c r="R3226" i="1" s="1"/>
  <c r="J3225" i="1"/>
  <c r="P3225" i="1"/>
  <c r="Q3225" i="1" l="1"/>
  <c r="R3225" i="1" s="1"/>
  <c r="J3224" i="1"/>
  <c r="P3224" i="1"/>
  <c r="Q3224" i="1" s="1"/>
  <c r="R3224" i="1" s="1"/>
  <c r="J3223" i="1" l="1"/>
  <c r="P3223" i="1"/>
  <c r="Q3223" i="1" l="1"/>
  <c r="R3223" i="1" s="1"/>
  <c r="J3222" i="1"/>
  <c r="P3222" i="1"/>
  <c r="Q3222" i="1" l="1"/>
  <c r="R3222" i="1" s="1"/>
  <c r="J3221" i="1"/>
  <c r="P3221" i="1"/>
  <c r="Q3221" i="1" l="1"/>
  <c r="R3221" i="1" s="1"/>
  <c r="J3220" i="1"/>
  <c r="P3220" i="1"/>
  <c r="Q3220" i="1" s="1"/>
  <c r="R3220" i="1" s="1"/>
  <c r="J3219" i="1" l="1"/>
  <c r="P3219" i="1"/>
  <c r="Q3219" i="1" l="1"/>
  <c r="R3219" i="1" s="1"/>
  <c r="J3218" i="1"/>
  <c r="P3218" i="1"/>
  <c r="Q3218" i="1" l="1"/>
  <c r="R3218" i="1" s="1"/>
  <c r="J3217" i="1"/>
  <c r="P3217" i="1"/>
  <c r="Q3217" i="1" l="1"/>
  <c r="R3217" i="1" s="1"/>
  <c r="J3216" i="1"/>
  <c r="P3216" i="1"/>
  <c r="Q3216" i="1" s="1"/>
  <c r="R3216" i="1" s="1"/>
  <c r="J3215" i="1" l="1"/>
  <c r="P3215" i="1"/>
  <c r="Q3215" i="1" l="1"/>
  <c r="R3215" i="1" s="1"/>
  <c r="J3214" i="1"/>
  <c r="P3214" i="1"/>
  <c r="J3213" i="1" l="1"/>
  <c r="P3213" i="1"/>
  <c r="Q3214" i="1"/>
  <c r="R3214" i="1" s="1"/>
  <c r="Q3213" i="1" l="1"/>
  <c r="R3213" i="1" s="1"/>
  <c r="J3212" i="1"/>
  <c r="P3212" i="1"/>
  <c r="Q3212" i="1" s="1"/>
  <c r="R3212" i="1" s="1"/>
  <c r="J3211" i="1" l="1"/>
  <c r="P3211" i="1"/>
  <c r="Q3211" i="1" l="1"/>
  <c r="R3211" i="1" s="1"/>
  <c r="J3210" i="1"/>
  <c r="P3210" i="1"/>
  <c r="Q3210" i="1" l="1"/>
  <c r="R3210" i="1" s="1"/>
  <c r="J3209" i="1"/>
  <c r="P3209" i="1"/>
  <c r="J3208" i="1" l="1"/>
  <c r="P3208" i="1"/>
  <c r="Q3208" i="1" s="1"/>
  <c r="R3208" i="1" s="1"/>
  <c r="Q3209" i="1"/>
  <c r="R3209" i="1" s="1"/>
  <c r="J3207" i="1" l="1"/>
  <c r="P3207" i="1"/>
  <c r="Q3207" i="1" l="1"/>
  <c r="R3207" i="1" s="1"/>
  <c r="J3206" i="1"/>
  <c r="P3206" i="1"/>
  <c r="Q3206" i="1" l="1"/>
  <c r="R3206" i="1" s="1"/>
  <c r="J3205" i="1"/>
  <c r="P3205" i="1"/>
  <c r="Q3205" i="1" l="1"/>
  <c r="R3205" i="1" s="1"/>
  <c r="J3204" i="1"/>
  <c r="P3204" i="1"/>
  <c r="Q3204" i="1" s="1"/>
  <c r="R3204" i="1" s="1"/>
  <c r="J3203" i="1" l="1"/>
  <c r="P3203" i="1"/>
  <c r="Q3203" i="1" l="1"/>
  <c r="R3203" i="1" s="1"/>
  <c r="J3202" i="1"/>
  <c r="P3202" i="1"/>
  <c r="Q3202" i="1" s="1"/>
  <c r="R3202" i="1" s="1"/>
  <c r="J3201" i="1" l="1"/>
  <c r="P3201" i="1"/>
  <c r="Q3201" i="1" l="1"/>
  <c r="R3201" i="1" s="1"/>
  <c r="J3200" i="1"/>
  <c r="P3200" i="1"/>
  <c r="Q3200" i="1" s="1"/>
  <c r="R3200" i="1" s="1"/>
  <c r="J3199" i="1" l="1"/>
  <c r="P3199" i="1"/>
  <c r="Q3199" i="1" l="1"/>
  <c r="R3199" i="1" s="1"/>
  <c r="J3198" i="1"/>
  <c r="P3198" i="1"/>
  <c r="Q3198" i="1" l="1"/>
  <c r="R3198" i="1" s="1"/>
  <c r="J3197" i="1"/>
  <c r="P3197" i="1"/>
  <c r="Q3197" i="1" l="1"/>
  <c r="R3197" i="1" s="1"/>
  <c r="J3196" i="1"/>
  <c r="P3196" i="1"/>
  <c r="Q3196" i="1" s="1"/>
  <c r="R3196" i="1" s="1"/>
  <c r="J3195" i="1" l="1"/>
  <c r="P3195" i="1"/>
  <c r="Q3195" i="1" l="1"/>
  <c r="R3195" i="1" s="1"/>
  <c r="J3194" i="1"/>
  <c r="P3194" i="1"/>
  <c r="Q3194" i="1" l="1"/>
  <c r="R3194" i="1" s="1"/>
  <c r="J3193" i="1"/>
  <c r="P3193" i="1"/>
  <c r="Q3193" i="1" l="1"/>
  <c r="R3193" i="1" s="1"/>
  <c r="J3192" i="1"/>
  <c r="P3192" i="1"/>
  <c r="Q3192" i="1" s="1"/>
  <c r="R3192" i="1" s="1"/>
  <c r="J3191" i="1" l="1"/>
  <c r="P3191" i="1"/>
  <c r="Q3191" i="1" l="1"/>
  <c r="R3191" i="1" s="1"/>
  <c r="J3190" i="1"/>
  <c r="P3190" i="1"/>
  <c r="Q3190" i="1" l="1"/>
  <c r="R3190" i="1" s="1"/>
  <c r="J3189" i="1"/>
  <c r="P3189" i="1"/>
  <c r="Q3189" i="1" l="1"/>
  <c r="R3189" i="1" s="1"/>
  <c r="J3188" i="1"/>
  <c r="P3188" i="1"/>
  <c r="Q3188" i="1" s="1"/>
  <c r="R3188" i="1" s="1"/>
  <c r="J3187" i="1" l="1"/>
  <c r="P3187" i="1"/>
  <c r="Q3187" i="1" l="1"/>
  <c r="R3187" i="1" s="1"/>
  <c r="J3186" i="1"/>
  <c r="P3186" i="1"/>
  <c r="Q3186" i="1" l="1"/>
  <c r="R3186" i="1" s="1"/>
  <c r="J3185" i="1"/>
  <c r="P3185" i="1"/>
  <c r="Q3185" i="1" l="1"/>
  <c r="R3185" i="1" s="1"/>
  <c r="J3184" i="1"/>
  <c r="P3184" i="1"/>
  <c r="Q3184" i="1" s="1"/>
  <c r="R3184" i="1" s="1"/>
  <c r="J3183" i="1" l="1"/>
  <c r="P3183" i="1"/>
  <c r="Q3183" i="1" l="1"/>
  <c r="R3183" i="1" s="1"/>
  <c r="J3182" i="1"/>
  <c r="P3182" i="1"/>
  <c r="Q3182" i="1" l="1"/>
  <c r="R3182" i="1" s="1"/>
  <c r="J3181" i="1"/>
  <c r="P3181" i="1"/>
  <c r="Q3181" i="1" l="1"/>
  <c r="R3181" i="1" s="1"/>
  <c r="J3180" i="1"/>
  <c r="P3180" i="1"/>
  <c r="Q3180" i="1" s="1"/>
  <c r="R3180" i="1" s="1"/>
  <c r="J3179" i="1" l="1"/>
  <c r="P3179" i="1"/>
  <c r="Q3179" i="1" l="1"/>
  <c r="R3179" i="1" s="1"/>
  <c r="J3178" i="1"/>
  <c r="P3178" i="1"/>
  <c r="Q3178" i="1" l="1"/>
  <c r="R3178" i="1" s="1"/>
  <c r="J3177" i="1"/>
  <c r="P3177" i="1"/>
  <c r="Q3177" i="1" l="1"/>
  <c r="R3177" i="1" s="1"/>
  <c r="J3176" i="1"/>
  <c r="P3176" i="1"/>
  <c r="Q3176" i="1" s="1"/>
  <c r="R3176" i="1" s="1"/>
  <c r="J3175" i="1" l="1"/>
  <c r="P3175" i="1"/>
  <c r="Q3175" i="1" l="1"/>
  <c r="R3175" i="1" s="1"/>
  <c r="J3174" i="1"/>
  <c r="P3174" i="1"/>
  <c r="Q3174" i="1" l="1"/>
  <c r="R3174" i="1" s="1"/>
  <c r="J3173" i="1"/>
  <c r="P3173" i="1"/>
  <c r="Q3173" i="1" l="1"/>
  <c r="R3173" i="1" s="1"/>
  <c r="J3172" i="1"/>
  <c r="P3172" i="1"/>
  <c r="Q3172" i="1" s="1"/>
  <c r="R3172" i="1" s="1"/>
  <c r="J3171" i="1" l="1"/>
  <c r="P3171" i="1"/>
  <c r="Q3171" i="1" l="1"/>
  <c r="R3171" i="1" s="1"/>
  <c r="J3170" i="1"/>
  <c r="P3170" i="1"/>
  <c r="Q3170" i="1" s="1"/>
  <c r="R3170" i="1" s="1"/>
  <c r="J3169" i="1" l="1"/>
  <c r="P3169" i="1"/>
  <c r="Q3169" i="1" l="1"/>
  <c r="R3169" i="1" s="1"/>
  <c r="J3168" i="1"/>
  <c r="P3168" i="1"/>
  <c r="Q3168" i="1" s="1"/>
  <c r="R3168" i="1" s="1"/>
  <c r="J3167" i="1" l="1"/>
  <c r="P3167" i="1"/>
  <c r="Q3167" i="1" l="1"/>
  <c r="R3167" i="1" s="1"/>
  <c r="J3166" i="1"/>
  <c r="P3166" i="1"/>
  <c r="Q3166" i="1" l="1"/>
  <c r="R3166" i="1" s="1"/>
  <c r="J3165" i="1"/>
  <c r="P3165" i="1"/>
  <c r="Q3165" i="1" l="1"/>
  <c r="R3165" i="1" s="1"/>
  <c r="J3164" i="1"/>
  <c r="P3164" i="1"/>
  <c r="Q3164" i="1" s="1"/>
  <c r="R3164" i="1" s="1"/>
  <c r="J3163" i="1" l="1"/>
  <c r="P3163" i="1"/>
  <c r="Q3163" i="1" l="1"/>
  <c r="R3163" i="1" s="1"/>
  <c r="J3162" i="1"/>
  <c r="P3162" i="1"/>
  <c r="Q3162" i="1" l="1"/>
  <c r="R3162" i="1" s="1"/>
  <c r="J3161" i="1"/>
  <c r="P3161" i="1"/>
  <c r="Q3161" i="1" l="1"/>
  <c r="R3161" i="1" s="1"/>
  <c r="J3160" i="1"/>
  <c r="P3160" i="1"/>
  <c r="Q3160" i="1" s="1"/>
  <c r="R3160" i="1" s="1"/>
  <c r="J3159" i="1" l="1"/>
  <c r="P3159" i="1"/>
  <c r="Q3159" i="1" l="1"/>
  <c r="R3159" i="1" s="1"/>
  <c r="J3158" i="1"/>
  <c r="P3158" i="1"/>
  <c r="Q3158" i="1" l="1"/>
  <c r="R3158" i="1" s="1"/>
  <c r="J3157" i="1"/>
  <c r="P3157" i="1"/>
  <c r="Q3157" i="1" l="1"/>
  <c r="R3157" i="1" s="1"/>
  <c r="J3156" i="1"/>
  <c r="P3156" i="1"/>
  <c r="Q3156" i="1" s="1"/>
  <c r="R3156" i="1" s="1"/>
  <c r="J3155" i="1" l="1"/>
  <c r="P3155" i="1"/>
  <c r="Q3155" i="1" l="1"/>
  <c r="R3155" i="1" s="1"/>
  <c r="J3154" i="1"/>
  <c r="P3154" i="1"/>
  <c r="Q3154" i="1" l="1"/>
  <c r="R3154" i="1" s="1"/>
  <c r="J3153" i="1"/>
  <c r="P3153" i="1"/>
  <c r="Q3153" i="1" l="1"/>
  <c r="R3153" i="1" s="1"/>
  <c r="J3152" i="1"/>
  <c r="P3152" i="1"/>
  <c r="Q3152" i="1" s="1"/>
  <c r="R3152" i="1" s="1"/>
  <c r="J3151" i="1" l="1"/>
  <c r="P3151" i="1"/>
  <c r="Q3151" i="1" l="1"/>
  <c r="R3151" i="1" s="1"/>
  <c r="J3150" i="1"/>
  <c r="P3150" i="1"/>
  <c r="Q3150" i="1" l="1"/>
  <c r="R3150" i="1" s="1"/>
  <c r="J3149" i="1"/>
  <c r="P3149" i="1"/>
  <c r="Q3149" i="1" l="1"/>
  <c r="R3149" i="1" s="1"/>
  <c r="J3148" i="1"/>
  <c r="P3148" i="1"/>
  <c r="Q3148" i="1" s="1"/>
  <c r="R3148" i="1" s="1"/>
  <c r="J3147" i="1" l="1"/>
  <c r="P3147" i="1"/>
  <c r="Q3147" i="1" l="1"/>
  <c r="R3147" i="1" s="1"/>
  <c r="J3146" i="1"/>
  <c r="P3146" i="1"/>
  <c r="Q3146" i="1" l="1"/>
  <c r="R3146" i="1" s="1"/>
  <c r="J3145" i="1"/>
  <c r="P3145" i="1"/>
  <c r="Q3145" i="1" l="1"/>
  <c r="R3145" i="1" s="1"/>
  <c r="J3144" i="1"/>
  <c r="P3144" i="1"/>
  <c r="Q3144" i="1" s="1"/>
  <c r="R3144" i="1" s="1"/>
  <c r="J3143" i="1" l="1"/>
  <c r="P3143" i="1"/>
  <c r="Q3143" i="1" l="1"/>
  <c r="R3143" i="1" s="1"/>
  <c r="J3142" i="1"/>
  <c r="P3142" i="1"/>
  <c r="J3141" i="1" l="1"/>
  <c r="P3141" i="1"/>
  <c r="Q3142" i="1"/>
  <c r="R3142" i="1" s="1"/>
  <c r="Q3141" i="1" l="1"/>
  <c r="R3141" i="1" s="1"/>
  <c r="J3140" i="1"/>
  <c r="P3140" i="1"/>
  <c r="Q3140" i="1" s="1"/>
  <c r="R3140" i="1" s="1"/>
  <c r="J3139" i="1" l="1"/>
  <c r="P3139" i="1"/>
  <c r="Q3139" i="1" l="1"/>
  <c r="R3139" i="1" s="1"/>
  <c r="J3138" i="1"/>
  <c r="P3138" i="1"/>
  <c r="Q3138" i="1" s="1"/>
  <c r="R3138" i="1" s="1"/>
  <c r="J3137" i="1" l="1"/>
  <c r="P3137" i="1"/>
  <c r="Q3137" i="1" s="1"/>
  <c r="R3137" i="1" s="1"/>
  <c r="J3136" i="1" l="1"/>
  <c r="P3136" i="1"/>
  <c r="Q3136" i="1" l="1"/>
  <c r="R3136" i="1" s="1"/>
  <c r="J3135" i="1"/>
  <c r="P3135" i="1"/>
  <c r="Q3135" i="1" l="1"/>
  <c r="R3135" i="1" s="1"/>
  <c r="J3134" i="1"/>
  <c r="P3134" i="1"/>
  <c r="Q3134" i="1" l="1"/>
  <c r="R3134" i="1" s="1"/>
  <c r="J3133" i="1"/>
  <c r="P3133" i="1"/>
  <c r="Q3133" i="1" l="1"/>
  <c r="R3133" i="1" s="1"/>
  <c r="J3132" i="1"/>
  <c r="P3132" i="1"/>
  <c r="Q3132" i="1" l="1"/>
  <c r="R3132" i="1" s="1"/>
  <c r="J3131" i="1"/>
  <c r="P3131" i="1"/>
  <c r="Q3131" i="1" s="1"/>
  <c r="R3131" i="1" s="1"/>
  <c r="J3130" i="1" l="1"/>
  <c r="P3130" i="1"/>
  <c r="Q3130" i="1" l="1"/>
  <c r="R3130" i="1" s="1"/>
  <c r="J3129" i="1"/>
  <c r="P3129" i="1"/>
  <c r="Q3129" i="1" l="1"/>
  <c r="R3129" i="1" s="1"/>
  <c r="J3128" i="1"/>
  <c r="P3128" i="1"/>
  <c r="Q3128" i="1" l="1"/>
  <c r="R3128" i="1" s="1"/>
  <c r="J3127" i="1"/>
  <c r="P3127" i="1"/>
  <c r="Q3127" i="1" l="1"/>
  <c r="R3127" i="1" s="1"/>
  <c r="J3126" i="1"/>
  <c r="P3126" i="1"/>
  <c r="Q3126" i="1" l="1"/>
  <c r="R3126" i="1" s="1"/>
  <c r="J3125" i="1"/>
  <c r="P3125" i="1"/>
  <c r="Q3125" i="1" l="1"/>
  <c r="R3125" i="1" s="1"/>
  <c r="J3124" i="1"/>
  <c r="P3124" i="1"/>
  <c r="Q3124" i="1" l="1"/>
  <c r="R3124" i="1" s="1"/>
  <c r="J3123" i="1"/>
  <c r="P3123" i="1"/>
  <c r="Q3123" i="1" s="1"/>
  <c r="R3123" i="1" s="1"/>
  <c r="J3122" i="1" l="1"/>
  <c r="P3122" i="1"/>
  <c r="Q3122" i="1" l="1"/>
  <c r="R3122" i="1" s="1"/>
  <c r="J3121" i="1"/>
  <c r="P3121" i="1"/>
  <c r="Q3121" i="1" l="1"/>
  <c r="R3121" i="1" s="1"/>
  <c r="J3120" i="1"/>
  <c r="P3120" i="1"/>
  <c r="Q3120" i="1" l="1"/>
  <c r="R3120" i="1" s="1"/>
  <c r="J3119" i="1"/>
  <c r="P3119" i="1"/>
  <c r="Q3119" i="1" s="1"/>
  <c r="R3119" i="1" s="1"/>
  <c r="J3118" i="1" l="1"/>
  <c r="P3118" i="1"/>
  <c r="Q3118" i="1" s="1"/>
  <c r="R3118" i="1" s="1"/>
  <c r="J3117" i="1" l="1"/>
  <c r="P3117" i="1"/>
  <c r="Q3117" i="1" l="1"/>
  <c r="R3117" i="1" s="1"/>
  <c r="J3116" i="1"/>
  <c r="P3116" i="1"/>
  <c r="Q3116" i="1" l="1"/>
  <c r="R3116" i="1" s="1"/>
  <c r="J3115" i="1"/>
  <c r="P3115" i="1"/>
  <c r="Q3115" i="1" l="1"/>
  <c r="R3115" i="1" s="1"/>
  <c r="J3114" i="1"/>
  <c r="P3114" i="1"/>
  <c r="Q3114" i="1" l="1"/>
  <c r="R3114" i="1" s="1"/>
  <c r="J3113" i="1"/>
  <c r="P3113" i="1"/>
  <c r="Q3113" i="1" l="1"/>
  <c r="R3113" i="1" s="1"/>
  <c r="J3112" i="1"/>
  <c r="P3112" i="1"/>
  <c r="Q3112" i="1" l="1"/>
  <c r="R3112" i="1" s="1"/>
  <c r="J3111" i="1"/>
  <c r="P3111" i="1"/>
  <c r="Q3111" i="1" s="1"/>
  <c r="R3111" i="1" s="1"/>
  <c r="J3110" i="1" l="1"/>
  <c r="P3110" i="1"/>
  <c r="Q3110" i="1" s="1"/>
  <c r="R3110" i="1" s="1"/>
  <c r="J3109" i="1" l="1"/>
  <c r="P3109" i="1"/>
  <c r="Q3109" i="1" l="1"/>
  <c r="R3109" i="1" s="1"/>
  <c r="J3108" i="1"/>
  <c r="P3108" i="1"/>
  <c r="Q3108" i="1" l="1"/>
  <c r="R3108" i="1" s="1"/>
  <c r="J3107" i="1"/>
  <c r="P3107" i="1"/>
  <c r="Q3107" i="1" l="1"/>
  <c r="R3107" i="1" s="1"/>
  <c r="J3106" i="1"/>
  <c r="P3106" i="1"/>
  <c r="J3105" i="1" l="1"/>
  <c r="P3105" i="1"/>
  <c r="Q3106" i="1"/>
  <c r="R3106" i="1" s="1"/>
  <c r="Q3105" i="1" l="1"/>
  <c r="R3105" i="1" s="1"/>
  <c r="J3104" i="1"/>
  <c r="P3104" i="1"/>
  <c r="Q3104" i="1" l="1"/>
  <c r="R3104" i="1" s="1"/>
  <c r="J3103" i="1"/>
  <c r="P3103" i="1"/>
  <c r="Q3103" i="1" l="1"/>
  <c r="R3103" i="1" s="1"/>
  <c r="J3102" i="1"/>
  <c r="P3102" i="1"/>
  <c r="Q3102" i="1" s="1"/>
  <c r="R3102" i="1" s="1"/>
  <c r="J3101" i="1" l="1"/>
  <c r="P3101" i="1"/>
  <c r="Q3101" i="1" l="1"/>
  <c r="R3101" i="1" s="1"/>
  <c r="J3100" i="1"/>
  <c r="P3100" i="1"/>
  <c r="Q3100" i="1" l="1"/>
  <c r="R3100" i="1" s="1"/>
  <c r="J3099" i="1"/>
  <c r="P3099" i="1"/>
  <c r="Q3099" i="1" l="1"/>
  <c r="R3099" i="1" s="1"/>
  <c r="J3098" i="1"/>
  <c r="P3098" i="1"/>
  <c r="Q3098" i="1" l="1"/>
  <c r="R3098" i="1" s="1"/>
  <c r="J3097" i="1"/>
  <c r="P3097" i="1"/>
  <c r="Q3097" i="1" l="1"/>
  <c r="R3097" i="1" s="1"/>
  <c r="J3096" i="1"/>
  <c r="P3096" i="1"/>
  <c r="Q3096" i="1" l="1"/>
  <c r="R3096" i="1" s="1"/>
  <c r="J3095" i="1"/>
  <c r="P3095" i="1"/>
  <c r="Q3095" i="1" l="1"/>
  <c r="R3095" i="1" s="1"/>
  <c r="J3094" i="1"/>
  <c r="P3094" i="1"/>
  <c r="Q3094" i="1" s="1"/>
  <c r="R3094" i="1" s="1"/>
  <c r="J3093" i="1" l="1"/>
  <c r="P3093" i="1"/>
  <c r="Q3093" i="1" l="1"/>
  <c r="R3093" i="1" s="1"/>
  <c r="J3092" i="1"/>
  <c r="P3092" i="1"/>
  <c r="Q3092" i="1" l="1"/>
  <c r="R3092" i="1" s="1"/>
  <c r="J3091" i="1"/>
  <c r="P3091" i="1"/>
  <c r="Q3091" i="1" l="1"/>
  <c r="R3091" i="1" s="1"/>
  <c r="J3090" i="1"/>
  <c r="P3090" i="1"/>
  <c r="Q3090" i="1" l="1"/>
  <c r="R3090" i="1" s="1"/>
  <c r="J3089" i="1"/>
  <c r="P3089" i="1"/>
  <c r="Q3089" i="1" s="1"/>
  <c r="R3089" i="1" s="1"/>
  <c r="J3088" i="1" l="1"/>
  <c r="P3088" i="1"/>
  <c r="Q3088" i="1" l="1"/>
  <c r="R3088" i="1" s="1"/>
  <c r="J3087" i="1"/>
  <c r="P3087" i="1"/>
  <c r="Q3087" i="1" s="1"/>
  <c r="R3087" i="1" s="1"/>
  <c r="J3086" i="1" l="1"/>
  <c r="P3086" i="1"/>
  <c r="Q3086" i="1" l="1"/>
  <c r="R3086" i="1" s="1"/>
  <c r="J3085" i="1"/>
  <c r="P3085" i="1"/>
  <c r="Q3085" i="1" s="1"/>
  <c r="R3085" i="1" s="1"/>
  <c r="J3084" i="1" l="1"/>
  <c r="P3084" i="1"/>
  <c r="Q3084" i="1" l="1"/>
  <c r="R3084" i="1" s="1"/>
  <c r="J3083" i="1"/>
  <c r="P3083" i="1"/>
  <c r="Q3083" i="1" s="1"/>
  <c r="R3083" i="1" s="1"/>
  <c r="J3082" i="1" l="1"/>
  <c r="P3082" i="1"/>
  <c r="Q3082" i="1" l="1"/>
  <c r="R3082" i="1" s="1"/>
  <c r="J3081" i="1"/>
  <c r="P3081" i="1"/>
  <c r="Q3081" i="1" s="1"/>
  <c r="R3081" i="1" s="1"/>
  <c r="J3080" i="1" l="1"/>
  <c r="P3080" i="1"/>
  <c r="Q3080" i="1" l="1"/>
  <c r="R3080" i="1" s="1"/>
  <c r="J3079" i="1"/>
  <c r="P3079" i="1"/>
  <c r="Q3079" i="1" l="1"/>
  <c r="R3079" i="1" s="1"/>
  <c r="J3078" i="1"/>
  <c r="P3078" i="1"/>
  <c r="Q3078" i="1" s="1"/>
  <c r="R3078" i="1" s="1"/>
  <c r="J3077" i="1" l="1"/>
  <c r="P3077" i="1"/>
  <c r="Q3077" i="1" s="1"/>
  <c r="R3077" i="1" s="1"/>
  <c r="J3076" i="1" l="1"/>
  <c r="P3076" i="1"/>
  <c r="Q3076" i="1" l="1"/>
  <c r="R3076" i="1" s="1"/>
  <c r="J3075" i="1"/>
  <c r="P3075" i="1"/>
  <c r="Q3075" i="1" s="1"/>
  <c r="R3075" i="1" s="1"/>
  <c r="J3074" i="1" l="1"/>
  <c r="P3074" i="1"/>
  <c r="Q3074" i="1" l="1"/>
  <c r="R3074" i="1" s="1"/>
  <c r="J3073" i="1"/>
  <c r="P3073" i="1"/>
  <c r="Q3073" i="1" l="1"/>
  <c r="R3073" i="1" s="1"/>
  <c r="J3072" i="1"/>
  <c r="P3072" i="1"/>
  <c r="Q3072" i="1" l="1"/>
  <c r="R3072" i="1" s="1"/>
  <c r="J3071" i="1"/>
  <c r="P3071" i="1"/>
  <c r="Q3071" i="1" l="1"/>
  <c r="R3071" i="1" s="1"/>
  <c r="J3070" i="1"/>
  <c r="P3070" i="1"/>
  <c r="Q3070" i="1" s="1"/>
  <c r="R3070" i="1" s="1"/>
  <c r="J3069" i="1" l="1"/>
  <c r="P3069" i="1"/>
  <c r="Q3069" i="1" l="1"/>
  <c r="R3069" i="1" s="1"/>
  <c r="J3068" i="1"/>
  <c r="P3068" i="1"/>
  <c r="Q3068" i="1" l="1"/>
  <c r="R3068" i="1" s="1"/>
  <c r="J3067" i="1"/>
  <c r="P3067" i="1"/>
  <c r="Q3067" i="1" s="1"/>
  <c r="R3067" i="1" s="1"/>
  <c r="J3066" i="1" l="1"/>
  <c r="P3066" i="1"/>
  <c r="Q3066" i="1" l="1"/>
  <c r="R3066" i="1" s="1"/>
  <c r="J3065" i="1"/>
  <c r="P3065" i="1"/>
  <c r="Q3065" i="1" l="1"/>
  <c r="R3065" i="1" s="1"/>
  <c r="J3064" i="1"/>
  <c r="P3064" i="1"/>
  <c r="Q3064" i="1" l="1"/>
  <c r="R3064" i="1" s="1"/>
  <c r="J3063" i="1"/>
  <c r="P3063" i="1"/>
  <c r="Q3063" i="1" l="1"/>
  <c r="R3063" i="1" s="1"/>
  <c r="J3062" i="1"/>
  <c r="P3062" i="1"/>
  <c r="Q3062" i="1" l="1"/>
  <c r="R3062" i="1" s="1"/>
  <c r="J3061" i="1"/>
  <c r="P3061" i="1"/>
  <c r="Q3061" i="1" s="1"/>
  <c r="R3061" i="1" s="1"/>
  <c r="J3060" i="1" l="1"/>
  <c r="P3060" i="1"/>
  <c r="Q3060" i="1" l="1"/>
  <c r="R3060" i="1" s="1"/>
  <c r="J3059" i="1"/>
  <c r="P3059" i="1"/>
  <c r="Q3059" i="1" l="1"/>
  <c r="R3059" i="1" s="1"/>
  <c r="J3058" i="1"/>
  <c r="P3058" i="1"/>
  <c r="Q3058" i="1" l="1"/>
  <c r="R3058" i="1" s="1"/>
  <c r="J3057" i="1"/>
  <c r="P3057" i="1"/>
  <c r="Q3057" i="1" l="1"/>
  <c r="R3057" i="1" s="1"/>
  <c r="J3056" i="1"/>
  <c r="P3056" i="1"/>
  <c r="J3055" i="1" l="1"/>
  <c r="P3055" i="1"/>
  <c r="Q3055" i="1" s="1"/>
  <c r="R3055" i="1" s="1"/>
  <c r="Q3056" i="1"/>
  <c r="R3056" i="1" s="1"/>
  <c r="J3054" i="1" l="1"/>
  <c r="P3054" i="1"/>
  <c r="Q3054" i="1" l="1"/>
  <c r="R3054" i="1" s="1"/>
  <c r="J3053" i="1"/>
  <c r="P3053" i="1"/>
  <c r="Q3053" i="1" s="1"/>
  <c r="R3053" i="1" s="1"/>
  <c r="J3052" i="1" l="1"/>
  <c r="P3052" i="1"/>
  <c r="Q3052" i="1" l="1"/>
  <c r="R3052" i="1" s="1"/>
  <c r="J3051" i="1"/>
  <c r="P3051" i="1"/>
  <c r="Q3051" i="1" s="1"/>
  <c r="R3051" i="1" s="1"/>
  <c r="J3050" i="1" l="1"/>
  <c r="P3050" i="1"/>
  <c r="Q3050" i="1" l="1"/>
  <c r="R3050" i="1" s="1"/>
  <c r="J3049" i="1"/>
  <c r="P3049" i="1"/>
  <c r="J3048" i="1" l="1"/>
  <c r="P3048" i="1"/>
  <c r="Q3049" i="1"/>
  <c r="R3049" i="1" s="1"/>
  <c r="Q3048" i="1" l="1"/>
  <c r="R3048" i="1" s="1"/>
  <c r="J3047" i="1"/>
  <c r="P3047" i="1"/>
  <c r="Q3047" i="1" l="1"/>
  <c r="R3047" i="1" s="1"/>
  <c r="J3046" i="1"/>
  <c r="P3046" i="1"/>
  <c r="J3045" i="1" l="1"/>
  <c r="P3045" i="1"/>
  <c r="Q3046" i="1"/>
  <c r="R3046" i="1" s="1"/>
  <c r="Q3045" i="1" l="1"/>
  <c r="R3045" i="1" s="1"/>
  <c r="J3044" i="1"/>
  <c r="P3044" i="1"/>
  <c r="Q3044" i="1" l="1"/>
  <c r="R3044" i="1" s="1"/>
  <c r="J3043" i="1"/>
  <c r="P3043" i="1"/>
  <c r="Q3043" i="1" s="1"/>
  <c r="R3043" i="1" s="1"/>
  <c r="J3042" i="1" l="1"/>
  <c r="P3042" i="1"/>
  <c r="Q3042" i="1" l="1"/>
  <c r="R3042" i="1" s="1"/>
  <c r="J3041" i="1"/>
  <c r="P3041" i="1"/>
  <c r="Q3041" i="1" l="1"/>
  <c r="R3041" i="1" s="1"/>
  <c r="J3040" i="1"/>
  <c r="P3040" i="1"/>
  <c r="J3039" i="1" l="1"/>
  <c r="P3039" i="1"/>
  <c r="Q3040" i="1"/>
  <c r="R3040" i="1" s="1"/>
  <c r="Q3039" i="1" l="1"/>
  <c r="R3039" i="1" s="1"/>
  <c r="J3038" i="1"/>
  <c r="P3038" i="1"/>
  <c r="J3037" i="1" l="1"/>
  <c r="P3037" i="1"/>
  <c r="Q3038" i="1"/>
  <c r="R3038" i="1" s="1"/>
  <c r="Q3037" i="1" l="1"/>
  <c r="R3037" i="1" s="1"/>
  <c r="J3036" i="1"/>
  <c r="P3036" i="1"/>
  <c r="J3035" i="1" l="1"/>
  <c r="P3035" i="1"/>
  <c r="Q3035" i="1" s="1"/>
  <c r="R3035" i="1" s="1"/>
  <c r="Q3036" i="1"/>
  <c r="R3036" i="1" s="1"/>
  <c r="J3034" i="1" l="1"/>
  <c r="P3034" i="1"/>
  <c r="Q3034" i="1" l="1"/>
  <c r="R3034" i="1" s="1"/>
  <c r="J3033" i="1"/>
  <c r="P3033" i="1"/>
  <c r="J3032" i="1" l="1"/>
  <c r="P3032" i="1"/>
  <c r="Q3033" i="1"/>
  <c r="R3033" i="1" s="1"/>
  <c r="Q3032" i="1" l="1"/>
  <c r="R3032" i="1" s="1"/>
  <c r="J3031" i="1"/>
  <c r="P3031" i="1"/>
  <c r="J3030" i="1" l="1"/>
  <c r="P3030" i="1"/>
  <c r="Q3031" i="1"/>
  <c r="R3031" i="1" s="1"/>
  <c r="Q3030" i="1" l="1"/>
  <c r="R3030" i="1" s="1"/>
  <c r="J3029" i="1"/>
  <c r="P3029" i="1"/>
  <c r="J3028" i="1" l="1"/>
  <c r="P3028" i="1"/>
  <c r="Q3029" i="1"/>
  <c r="R3029" i="1" s="1"/>
  <c r="Q3028" i="1" l="1"/>
  <c r="R3028" i="1" s="1"/>
  <c r="J3027" i="1"/>
  <c r="P3027" i="1"/>
  <c r="Q3027" i="1" s="1"/>
  <c r="R3027" i="1" s="1"/>
  <c r="J3026" i="1" l="1"/>
  <c r="P3026" i="1"/>
  <c r="Q3026" i="1" l="1"/>
  <c r="R3026" i="1" s="1"/>
  <c r="J3025" i="1"/>
  <c r="P3025" i="1"/>
  <c r="Q3025" i="1" l="1"/>
  <c r="R3025" i="1" s="1"/>
  <c r="J3024" i="1"/>
  <c r="P3024" i="1"/>
  <c r="Q3024" i="1" l="1"/>
  <c r="R3024" i="1" s="1"/>
  <c r="J3023" i="1"/>
  <c r="P3023" i="1"/>
  <c r="Q3023" i="1" l="1"/>
  <c r="R3023" i="1" s="1"/>
  <c r="J3022" i="1"/>
  <c r="P3022" i="1"/>
  <c r="Q3022" i="1" l="1"/>
  <c r="R3022" i="1" s="1"/>
  <c r="J3021" i="1"/>
  <c r="P3021" i="1"/>
  <c r="Q3021" i="1" l="1"/>
  <c r="R3021" i="1" s="1"/>
  <c r="J3020" i="1"/>
  <c r="P3020" i="1"/>
  <c r="Q3020" i="1" l="1"/>
  <c r="R3020" i="1" s="1"/>
  <c r="J3019" i="1"/>
  <c r="P3019" i="1"/>
  <c r="J3018" i="1" l="1"/>
  <c r="P3018" i="1"/>
  <c r="Q3019" i="1"/>
  <c r="R3019" i="1"/>
  <c r="Q3018" i="1" l="1"/>
  <c r="R3018" i="1"/>
  <c r="J3017" i="1"/>
  <c r="P3017" i="1"/>
  <c r="Q3017" i="1" s="1"/>
  <c r="R3017" i="1" s="1"/>
  <c r="J3016" i="1" l="1"/>
  <c r="P3016" i="1"/>
  <c r="Q3016" i="1" l="1"/>
  <c r="R3016" i="1" s="1"/>
  <c r="J3015" i="1"/>
  <c r="P3015" i="1"/>
  <c r="Q3015" i="1" s="1"/>
  <c r="R3015" i="1" s="1"/>
  <c r="J3014" i="1" l="1"/>
  <c r="P3014" i="1"/>
  <c r="Q3014" i="1" l="1"/>
  <c r="R3014" i="1" s="1"/>
  <c r="J3013" i="1"/>
  <c r="P3013" i="1"/>
  <c r="J3012" i="1" l="1"/>
  <c r="P3012" i="1"/>
  <c r="Q3013" i="1"/>
  <c r="R3013" i="1" s="1"/>
  <c r="Q3012" i="1" l="1"/>
  <c r="R3012" i="1" s="1"/>
  <c r="J3011" i="1"/>
  <c r="P3011" i="1"/>
  <c r="J3010" i="1" l="1"/>
  <c r="P3010" i="1"/>
  <c r="Q3011" i="1"/>
  <c r="R3011" i="1" s="1"/>
  <c r="Q3010" i="1" l="1"/>
  <c r="R3010" i="1" s="1"/>
  <c r="J3009" i="1"/>
  <c r="P3009" i="1"/>
  <c r="Q3009" i="1" l="1"/>
  <c r="R3009" i="1" s="1"/>
  <c r="J3008" i="1"/>
  <c r="P3008" i="1"/>
  <c r="Q3008" i="1" l="1"/>
  <c r="R3008" i="1" s="1"/>
  <c r="J3007" i="1"/>
  <c r="P3007" i="1"/>
  <c r="Q3007" i="1" l="1"/>
  <c r="R3007" i="1" s="1"/>
  <c r="J3006" i="1"/>
  <c r="P3006" i="1"/>
  <c r="Q3006" i="1" l="1"/>
  <c r="R3006" i="1" s="1"/>
  <c r="J3005" i="1"/>
  <c r="P3005" i="1"/>
  <c r="Q3005" i="1" l="1"/>
  <c r="R3005" i="1" s="1"/>
  <c r="J3004" i="1"/>
  <c r="P3004" i="1"/>
  <c r="Q3004" i="1" l="1"/>
  <c r="R3004" i="1" s="1"/>
  <c r="J3003" i="1"/>
  <c r="P3003" i="1"/>
  <c r="J3002" i="1" l="1"/>
  <c r="P3002" i="1"/>
  <c r="Q3003" i="1"/>
  <c r="R3003" i="1" s="1"/>
  <c r="Q3002" i="1" l="1"/>
  <c r="R3002" i="1" s="1"/>
  <c r="J3001" i="1"/>
  <c r="P3001" i="1"/>
  <c r="Q3001" i="1" l="1"/>
  <c r="R3001" i="1" s="1"/>
  <c r="J3000" i="1"/>
  <c r="P3000" i="1"/>
  <c r="Q3000" i="1" l="1"/>
  <c r="R3000" i="1" s="1"/>
  <c r="J2999" i="1"/>
  <c r="P2999" i="1"/>
  <c r="Q2999" i="1" l="1"/>
  <c r="R2999" i="1" s="1"/>
  <c r="J2998" i="1"/>
  <c r="P2998" i="1"/>
  <c r="Q2998" i="1" l="1"/>
  <c r="R2998" i="1" s="1"/>
  <c r="J2997" i="1"/>
  <c r="P2997" i="1"/>
  <c r="Q2997" i="1" s="1"/>
  <c r="R2997" i="1" s="1"/>
  <c r="J2996" i="1" l="1"/>
  <c r="P2996" i="1"/>
  <c r="Q2996" i="1" l="1"/>
  <c r="R2996" i="1" s="1"/>
  <c r="J2995" i="1"/>
  <c r="P2995" i="1"/>
  <c r="Q2995" i="1" l="1"/>
  <c r="R2995" i="1" s="1"/>
  <c r="J2994" i="1"/>
  <c r="P2994" i="1"/>
  <c r="Q2994" i="1" l="1"/>
  <c r="R2994" i="1" s="1"/>
  <c r="J2993" i="1"/>
  <c r="P2993" i="1"/>
  <c r="Q2993" i="1" l="1"/>
  <c r="R2993" i="1" s="1"/>
  <c r="J2992" i="1"/>
  <c r="P2992" i="1"/>
  <c r="Q2992" i="1" l="1"/>
  <c r="R2992" i="1" s="1"/>
  <c r="J2991" i="1"/>
  <c r="P2991" i="1"/>
  <c r="Q2991" i="1" l="1"/>
  <c r="R2991" i="1" s="1"/>
  <c r="J2990" i="1"/>
  <c r="P2990" i="1"/>
  <c r="Q2990" i="1" l="1"/>
  <c r="R2990" i="1" s="1"/>
  <c r="J2989" i="1"/>
  <c r="P2989" i="1"/>
  <c r="Q2989" i="1" l="1"/>
  <c r="R2989" i="1" s="1"/>
  <c r="J2988" i="1"/>
  <c r="P2988" i="1"/>
  <c r="Q2988" i="1" l="1"/>
  <c r="R2988" i="1" s="1"/>
  <c r="J2987" i="1"/>
  <c r="P2987" i="1"/>
  <c r="Q2987" i="1" l="1"/>
  <c r="R2987" i="1" s="1"/>
  <c r="J2986" i="1"/>
  <c r="P2986" i="1"/>
  <c r="Q2986" i="1" l="1"/>
  <c r="R2986" i="1" s="1"/>
  <c r="J2985" i="1"/>
  <c r="P2985" i="1"/>
  <c r="Q2985" i="1" s="1"/>
  <c r="R2985" i="1" s="1"/>
  <c r="J2984" i="1" l="1"/>
  <c r="P2984" i="1"/>
  <c r="Q2984" i="1" l="1"/>
  <c r="R2984" i="1" s="1"/>
  <c r="J2983" i="1"/>
  <c r="P2983" i="1"/>
  <c r="Q2983" i="1" l="1"/>
  <c r="R2983" i="1" s="1"/>
  <c r="J2982" i="1"/>
  <c r="P2982" i="1"/>
  <c r="Q2982" i="1" l="1"/>
  <c r="R2982" i="1" s="1"/>
  <c r="J2981" i="1"/>
  <c r="P2981" i="1"/>
  <c r="Q2981" i="1" s="1"/>
  <c r="R2981" i="1" s="1"/>
  <c r="J2980" i="1" l="1"/>
  <c r="P2980" i="1"/>
  <c r="Q2980" i="1" l="1"/>
  <c r="R2980" i="1" s="1"/>
  <c r="J2979" i="1"/>
  <c r="P2979" i="1"/>
  <c r="Q2979" i="1" l="1"/>
  <c r="R2979" i="1" s="1"/>
  <c r="J2978" i="1"/>
  <c r="P2978" i="1"/>
  <c r="Q2978" i="1" l="1"/>
  <c r="R2978" i="1" s="1"/>
  <c r="J2977" i="1"/>
  <c r="P2977" i="1"/>
  <c r="J2976" i="1" l="1"/>
  <c r="P2976" i="1"/>
  <c r="Q2977" i="1"/>
  <c r="R2977" i="1" s="1"/>
  <c r="Q2976" i="1" l="1"/>
  <c r="R2976" i="1" s="1"/>
  <c r="J2975" i="1"/>
  <c r="P2975" i="1"/>
  <c r="Q2975" i="1" l="1"/>
  <c r="R2975" i="1" s="1"/>
  <c r="J2974" i="1"/>
  <c r="P2974" i="1"/>
  <c r="Q2974" i="1" l="1"/>
  <c r="R2974" i="1" s="1"/>
  <c r="J2973" i="1"/>
  <c r="P2973" i="1"/>
  <c r="Q2973" i="1" s="1"/>
  <c r="R2973" i="1" s="1"/>
  <c r="J2972" i="1" l="1"/>
  <c r="P2972" i="1"/>
  <c r="Q2972" i="1" l="1"/>
  <c r="R2972" i="1" s="1"/>
  <c r="J2971" i="1"/>
  <c r="P2971" i="1"/>
  <c r="Q2971" i="1" s="1"/>
  <c r="R2971" i="1" s="1"/>
  <c r="J2970" i="1" l="1"/>
  <c r="P2970" i="1"/>
  <c r="Q2970" i="1" l="1"/>
  <c r="R2970" i="1" s="1"/>
  <c r="J2969" i="1"/>
  <c r="P2969" i="1"/>
  <c r="Q2969" i="1" l="1"/>
  <c r="R2969" i="1" s="1"/>
  <c r="J2968" i="1"/>
  <c r="P2968" i="1"/>
  <c r="Q2968" i="1" l="1"/>
  <c r="R2968" i="1" s="1"/>
  <c r="J2967" i="1"/>
  <c r="P2967" i="1"/>
  <c r="Q2967" i="1" l="1"/>
  <c r="R2967" i="1" s="1"/>
  <c r="J2966" i="1"/>
  <c r="P2966" i="1"/>
  <c r="Q2966" i="1" l="1"/>
  <c r="R2966" i="1" s="1"/>
  <c r="J2965" i="1"/>
  <c r="P2965" i="1"/>
  <c r="Q2965" i="1" l="1"/>
  <c r="R2965" i="1" s="1"/>
  <c r="J2964" i="1"/>
  <c r="P2964" i="1"/>
  <c r="Q2964" i="1" l="1"/>
  <c r="R2964" i="1" s="1"/>
  <c r="J2963" i="1"/>
  <c r="P2963" i="1"/>
  <c r="Q2963" i="1" l="1"/>
  <c r="R2963" i="1" s="1"/>
  <c r="J2962" i="1"/>
  <c r="P2962" i="1"/>
  <c r="Q2962" i="1" l="1"/>
  <c r="R2962" i="1" s="1"/>
  <c r="J2961" i="1"/>
  <c r="P2961" i="1"/>
  <c r="Q2961" i="1" l="1"/>
  <c r="R2961" i="1" s="1"/>
  <c r="J2960" i="1"/>
  <c r="P2960" i="1"/>
  <c r="Q2960" i="1" l="1"/>
  <c r="R2960" i="1" s="1"/>
  <c r="J2959" i="1"/>
  <c r="P2959" i="1"/>
  <c r="Q2959" i="1" l="1"/>
  <c r="R2959" i="1"/>
  <c r="J2958" i="1"/>
  <c r="P2958" i="1"/>
  <c r="Q2958" i="1" l="1"/>
  <c r="R2958" i="1" s="1"/>
  <c r="J2957" i="1"/>
  <c r="P2957" i="1"/>
  <c r="Q2957" i="1" s="1"/>
  <c r="R2957" i="1" s="1"/>
  <c r="J2956" i="1" l="1"/>
  <c r="P2956" i="1"/>
  <c r="Q2956" i="1" l="1"/>
  <c r="R2956" i="1" s="1"/>
  <c r="J2955" i="1"/>
  <c r="P2955" i="1"/>
  <c r="Q2955" i="1" l="1"/>
  <c r="R2955" i="1" s="1"/>
  <c r="J2954" i="1"/>
  <c r="P2954" i="1"/>
  <c r="Q2954" i="1" l="1"/>
  <c r="R2954" i="1" s="1"/>
  <c r="J2953" i="1"/>
  <c r="P2953" i="1"/>
  <c r="Q2953" i="1" l="1"/>
  <c r="R2953" i="1" s="1"/>
  <c r="J2952" i="1"/>
  <c r="P2952" i="1"/>
  <c r="J2951" i="1" l="1"/>
  <c r="P2951" i="1"/>
  <c r="Q2952" i="1"/>
  <c r="R2952" i="1" s="1"/>
  <c r="Q2951" i="1" l="1"/>
  <c r="R2951" i="1" s="1"/>
  <c r="J2950" i="1"/>
  <c r="P2950" i="1"/>
  <c r="Q2950" i="1" l="1"/>
  <c r="R2950" i="1" s="1"/>
  <c r="J2949" i="1"/>
  <c r="P2949" i="1"/>
  <c r="Q2949" i="1" l="1"/>
  <c r="R2949" i="1" s="1"/>
  <c r="J2948" i="1"/>
  <c r="P2948" i="1"/>
  <c r="Q2948" i="1" l="1"/>
  <c r="R2948" i="1" s="1"/>
  <c r="J2947" i="1"/>
  <c r="P2947" i="1"/>
  <c r="Q2947" i="1" s="1"/>
  <c r="R2947" i="1" s="1"/>
  <c r="J2946" i="1" l="1"/>
  <c r="P2946" i="1"/>
  <c r="Q2946" i="1" l="1"/>
  <c r="R2946" i="1" s="1"/>
  <c r="J2945" i="1"/>
  <c r="P2945" i="1"/>
  <c r="Q2945" i="1" l="1"/>
  <c r="R2945" i="1" s="1"/>
  <c r="J2944" i="1"/>
  <c r="P2944" i="1"/>
  <c r="J2943" i="1" l="1"/>
  <c r="P2943" i="1"/>
  <c r="Q2943" i="1" s="1"/>
  <c r="R2943" i="1" s="1"/>
  <c r="Q2944" i="1"/>
  <c r="R2944" i="1" s="1"/>
  <c r="J2942" i="1" l="1"/>
  <c r="P2942" i="1"/>
  <c r="Q2942" i="1" l="1"/>
  <c r="R2942" i="1" s="1"/>
  <c r="J2941" i="1"/>
  <c r="P2941" i="1"/>
  <c r="Q2941" i="1" s="1"/>
  <c r="R2941" i="1" s="1"/>
  <c r="J2940" i="1" l="1"/>
  <c r="P2940" i="1"/>
  <c r="Q2940" i="1" l="1"/>
  <c r="R2940" i="1" s="1"/>
  <c r="J2939" i="1"/>
  <c r="P2939" i="1"/>
  <c r="Q2939" i="1" s="1"/>
  <c r="R2939" i="1" s="1"/>
  <c r="J2938" i="1" l="1"/>
  <c r="P2938" i="1"/>
  <c r="Q2938" i="1" l="1"/>
  <c r="R2938" i="1" s="1"/>
  <c r="J2937" i="1"/>
  <c r="P2937" i="1"/>
  <c r="Q2937" i="1" l="1"/>
  <c r="R2937" i="1"/>
  <c r="J2936" i="1"/>
  <c r="P2936" i="1"/>
  <c r="Q2936" i="1" l="1"/>
  <c r="R2936" i="1" s="1"/>
  <c r="J2935" i="1"/>
  <c r="P2935" i="1"/>
  <c r="Q2935" i="1" l="1"/>
  <c r="R2935" i="1" s="1"/>
  <c r="J2934" i="1"/>
  <c r="P2934" i="1"/>
  <c r="Q2934" i="1" l="1"/>
  <c r="R2934" i="1" s="1"/>
  <c r="J2933" i="1"/>
  <c r="P2933" i="1"/>
  <c r="Q2933" i="1" l="1"/>
  <c r="R2933" i="1" s="1"/>
  <c r="J2932" i="1"/>
  <c r="P2932" i="1"/>
  <c r="Q2932" i="1" l="1"/>
  <c r="R2932" i="1" s="1"/>
  <c r="J2931" i="1"/>
  <c r="P2931" i="1"/>
  <c r="Q2931" i="1" l="1"/>
  <c r="R2931" i="1" s="1"/>
  <c r="J2930" i="1"/>
  <c r="P2930" i="1"/>
  <c r="Q2930" i="1" l="1"/>
  <c r="R2930" i="1" s="1"/>
  <c r="J2929" i="1"/>
  <c r="P2929" i="1"/>
  <c r="Q2929" i="1" l="1"/>
  <c r="R2929" i="1" s="1"/>
  <c r="J2928" i="1"/>
  <c r="P2928" i="1"/>
  <c r="Q2928" i="1" l="1"/>
  <c r="R2928" i="1" s="1"/>
  <c r="J2927" i="1"/>
  <c r="P2927" i="1"/>
  <c r="Q2927" i="1" l="1"/>
  <c r="R2927" i="1" s="1"/>
  <c r="J2926" i="1"/>
  <c r="P2926" i="1"/>
  <c r="Q2926" i="1" l="1"/>
  <c r="R2926" i="1" s="1"/>
  <c r="J2925" i="1"/>
  <c r="P2925" i="1"/>
  <c r="Q2925" i="1" l="1"/>
  <c r="R2925" i="1" s="1"/>
  <c r="J2924" i="1"/>
  <c r="P2924" i="1"/>
  <c r="Q2924" i="1" l="1"/>
  <c r="R2924" i="1" s="1"/>
  <c r="J2923" i="1"/>
  <c r="P2923" i="1"/>
  <c r="Q2923" i="1" l="1"/>
  <c r="R2923" i="1" s="1"/>
  <c r="J2922" i="1"/>
  <c r="P2922" i="1"/>
  <c r="J2921" i="1" l="1"/>
  <c r="P2921" i="1"/>
  <c r="Q2922" i="1"/>
  <c r="R2922" i="1" s="1"/>
  <c r="Q2921" i="1" l="1"/>
  <c r="R2921" i="1" s="1"/>
  <c r="J2920" i="1"/>
  <c r="P2920" i="1"/>
  <c r="Q2920" i="1" l="1"/>
  <c r="R2920" i="1" s="1"/>
  <c r="J2919" i="1"/>
  <c r="P2919" i="1"/>
  <c r="Q2919" i="1" l="1"/>
  <c r="R2919" i="1" s="1"/>
  <c r="J2918" i="1"/>
  <c r="P2918" i="1"/>
  <c r="Q2918" i="1" l="1"/>
  <c r="R2918" i="1" s="1"/>
  <c r="J2917" i="1"/>
  <c r="P2917" i="1"/>
  <c r="Q2917" i="1" l="1"/>
  <c r="R2917" i="1" s="1"/>
  <c r="J2916" i="1"/>
  <c r="P2916" i="1"/>
  <c r="Q2916" i="1" l="1"/>
  <c r="R2916" i="1" s="1"/>
  <c r="J2915" i="1"/>
  <c r="P2915" i="1"/>
  <c r="Q2915" i="1" l="1"/>
  <c r="R2915" i="1" s="1"/>
  <c r="J2914" i="1"/>
  <c r="P2914" i="1"/>
  <c r="J2913" i="1" l="1"/>
  <c r="P2913" i="1"/>
  <c r="Q2914" i="1"/>
  <c r="R2914" i="1" s="1"/>
  <c r="Q2913" i="1" l="1"/>
  <c r="R2913" i="1" s="1"/>
  <c r="J2912" i="1"/>
  <c r="P2912" i="1"/>
  <c r="Q2912" i="1" l="1"/>
  <c r="R2912" i="1" s="1"/>
  <c r="J2911" i="1"/>
  <c r="P2911" i="1"/>
  <c r="Q2911" i="1" l="1"/>
  <c r="R2911" i="1" s="1"/>
  <c r="J2910" i="1"/>
  <c r="P2910" i="1"/>
  <c r="Q2910" i="1" l="1"/>
  <c r="R2910" i="1" s="1"/>
  <c r="J2909" i="1"/>
  <c r="P2909" i="1"/>
  <c r="Q2909" i="1" l="1"/>
  <c r="R2909" i="1" s="1"/>
  <c r="J2908" i="1"/>
  <c r="P2908" i="1"/>
  <c r="Q2908" i="1" l="1"/>
  <c r="R2908" i="1" s="1"/>
  <c r="J2907" i="1"/>
  <c r="P2907" i="1"/>
  <c r="Q2907" i="1" l="1"/>
  <c r="R2907" i="1" s="1"/>
  <c r="J2906" i="1"/>
  <c r="P2906" i="1"/>
  <c r="J2905" i="1" l="1"/>
  <c r="P2905" i="1"/>
  <c r="Q2906" i="1"/>
  <c r="R2906" i="1" s="1"/>
  <c r="Q2905" i="1" l="1"/>
  <c r="R2905" i="1" s="1"/>
  <c r="J2904" i="1"/>
  <c r="P2904" i="1"/>
  <c r="J2903" i="1" l="1"/>
  <c r="P2903" i="1"/>
  <c r="Q2904" i="1"/>
  <c r="R2904" i="1" s="1"/>
  <c r="Q2903" i="1" l="1"/>
  <c r="R2903" i="1" s="1"/>
  <c r="J2902" i="1"/>
  <c r="P2902" i="1"/>
  <c r="Q2902" i="1" l="1"/>
  <c r="R2902" i="1" s="1"/>
  <c r="J2901" i="1"/>
  <c r="P2901" i="1"/>
  <c r="Q2901" i="1" l="1"/>
  <c r="R2901" i="1" s="1"/>
  <c r="J2900" i="1"/>
  <c r="P2900" i="1"/>
  <c r="Q2900" i="1" l="1"/>
  <c r="R2900" i="1" s="1"/>
  <c r="J2899" i="1"/>
  <c r="P2899" i="1"/>
  <c r="Q2899" i="1" l="1"/>
  <c r="R2899" i="1" s="1"/>
  <c r="J2898" i="1"/>
  <c r="P2898" i="1"/>
  <c r="Q2898" i="1" l="1"/>
  <c r="R2898" i="1" s="1"/>
  <c r="J2897" i="1"/>
  <c r="P2897" i="1"/>
  <c r="Q2897" i="1" l="1"/>
  <c r="R2897" i="1" s="1"/>
  <c r="J2896" i="1"/>
  <c r="P2896" i="1"/>
  <c r="Q2896" i="1" l="1"/>
  <c r="R2896" i="1" s="1"/>
  <c r="J2895" i="1"/>
  <c r="P2895" i="1"/>
  <c r="Q2895" i="1" l="1"/>
  <c r="R2895" i="1" s="1"/>
  <c r="J2894" i="1"/>
  <c r="P2894" i="1"/>
  <c r="Q2894" i="1" l="1"/>
  <c r="R2894" i="1" s="1"/>
  <c r="J2893" i="1"/>
  <c r="P2893" i="1"/>
  <c r="Q2893" i="1" s="1"/>
  <c r="R2893" i="1" s="1"/>
  <c r="J2892" i="1" l="1"/>
  <c r="P2892" i="1"/>
  <c r="Q2892" i="1" l="1"/>
  <c r="R2892" i="1" s="1"/>
  <c r="J2891" i="1"/>
  <c r="P2891" i="1"/>
  <c r="Q2891" i="1" l="1"/>
  <c r="R2891" i="1" s="1"/>
  <c r="J2890" i="1"/>
  <c r="P2890" i="1"/>
  <c r="Q2890" i="1" l="1"/>
  <c r="R2890" i="1" s="1"/>
  <c r="J2889" i="1"/>
  <c r="P2889" i="1"/>
  <c r="Q2889" i="1" l="1"/>
  <c r="R2889" i="1" s="1"/>
  <c r="J2888" i="1"/>
  <c r="P2888" i="1"/>
  <c r="J2887" i="1" l="1"/>
  <c r="P2887" i="1"/>
  <c r="Q2887" i="1" s="1"/>
  <c r="R2887" i="1" s="1"/>
  <c r="Q2888" i="1"/>
  <c r="R2888" i="1" s="1"/>
  <c r="J2886" i="1" l="1"/>
  <c r="P2886" i="1"/>
  <c r="Q2886" i="1" l="1"/>
  <c r="R2886" i="1" s="1"/>
  <c r="J2885" i="1"/>
  <c r="P2885" i="1"/>
  <c r="Q2885" i="1" l="1"/>
  <c r="R2885" i="1" s="1"/>
  <c r="J2884" i="1"/>
  <c r="P2884" i="1"/>
  <c r="Q2884" i="1" l="1"/>
  <c r="R2884" i="1" s="1"/>
  <c r="J2883" i="1"/>
  <c r="P2883" i="1"/>
  <c r="Q2883" i="1" l="1"/>
  <c r="R2883" i="1" s="1"/>
  <c r="J2882" i="1"/>
  <c r="P2882" i="1"/>
  <c r="Q2882" i="1" l="1"/>
  <c r="R2882" i="1" s="1"/>
  <c r="J2881" i="1"/>
  <c r="P2881" i="1"/>
  <c r="Q2881" i="1" l="1"/>
  <c r="R2881" i="1" s="1"/>
  <c r="J2880" i="1"/>
  <c r="P2880" i="1"/>
  <c r="Q2880" i="1" l="1"/>
  <c r="R2880" i="1" s="1"/>
  <c r="J2879" i="1"/>
  <c r="P2879" i="1"/>
  <c r="Q2879" i="1" s="1"/>
  <c r="R2879" i="1" s="1"/>
  <c r="J2878" i="1" l="1"/>
  <c r="P2878" i="1"/>
  <c r="Q2878" i="1" l="1"/>
  <c r="R2878" i="1" s="1"/>
  <c r="J2877" i="1"/>
  <c r="P2877" i="1"/>
  <c r="Q2877" i="1" s="1"/>
  <c r="R2877" i="1" s="1"/>
  <c r="J2876" i="1" l="1"/>
  <c r="P2876" i="1"/>
  <c r="Q2876" i="1" l="1"/>
  <c r="R2876" i="1" s="1"/>
  <c r="J2875" i="1"/>
  <c r="P2875" i="1"/>
  <c r="Q2875" i="1" s="1"/>
  <c r="R2875" i="1" s="1"/>
  <c r="J2874" i="1" l="1"/>
  <c r="P2874" i="1"/>
  <c r="Q2874" i="1" l="1"/>
  <c r="R2874" i="1" s="1"/>
  <c r="J2873" i="1"/>
  <c r="P2873" i="1"/>
  <c r="Q2873" i="1" l="1"/>
  <c r="R2873" i="1" s="1"/>
  <c r="J2872" i="1"/>
  <c r="P2872" i="1"/>
  <c r="Q2872" i="1" l="1"/>
  <c r="R2872" i="1" s="1"/>
  <c r="J2871" i="1"/>
  <c r="P2871" i="1"/>
  <c r="Q2871" i="1" l="1"/>
  <c r="R2871" i="1" s="1"/>
  <c r="J2870" i="1"/>
  <c r="P2870" i="1"/>
  <c r="Q2870" i="1" l="1"/>
  <c r="R2870" i="1" s="1"/>
  <c r="J2869" i="1"/>
  <c r="P2869" i="1"/>
  <c r="Q2869" i="1" l="1"/>
  <c r="R2869" i="1" s="1"/>
  <c r="J2868" i="1"/>
  <c r="P2868" i="1"/>
  <c r="Q2868" i="1" l="1"/>
  <c r="R2868" i="1" s="1"/>
  <c r="J2867" i="1"/>
  <c r="P2867" i="1"/>
  <c r="Q2867" i="1" l="1"/>
  <c r="R2867" i="1" s="1"/>
  <c r="J2866" i="1"/>
  <c r="P2866" i="1"/>
  <c r="Q2866" i="1" l="1"/>
  <c r="R2866" i="1" s="1"/>
  <c r="J2865" i="1"/>
  <c r="P2865" i="1"/>
  <c r="Q2865" i="1" l="1"/>
  <c r="R2865" i="1" s="1"/>
  <c r="J2864" i="1"/>
  <c r="P2864" i="1"/>
  <c r="Q2864" i="1" l="1"/>
  <c r="R2864" i="1" s="1"/>
  <c r="J2863" i="1"/>
  <c r="P2863" i="1"/>
  <c r="Q2863" i="1" l="1"/>
  <c r="R2863" i="1" s="1"/>
  <c r="J2862" i="1"/>
  <c r="P2862" i="1"/>
  <c r="Q2862" i="1" l="1"/>
  <c r="R2862" i="1" s="1"/>
  <c r="J2861" i="1"/>
  <c r="P2861" i="1"/>
  <c r="Q2861" i="1" l="1"/>
  <c r="R2861" i="1" s="1"/>
  <c r="J2860" i="1"/>
  <c r="P2860" i="1"/>
  <c r="J2859" i="1" l="1"/>
  <c r="P2859" i="1"/>
  <c r="Q2859" i="1" s="1"/>
  <c r="R2859" i="1" s="1"/>
  <c r="Q2860" i="1"/>
  <c r="R2860" i="1" s="1"/>
  <c r="J2858" i="1" l="1"/>
  <c r="P2858" i="1"/>
  <c r="Q2858" i="1" l="1"/>
  <c r="R2858" i="1" s="1"/>
  <c r="J2857" i="1"/>
  <c r="P2857" i="1"/>
  <c r="Q2857" i="1" l="1"/>
  <c r="R2857" i="1" s="1"/>
  <c r="J2856" i="1"/>
  <c r="P2856" i="1"/>
  <c r="Q2856" i="1" l="1"/>
  <c r="R2856" i="1" s="1"/>
  <c r="J2855" i="1"/>
  <c r="P2855" i="1"/>
  <c r="Q2855" i="1" l="1"/>
  <c r="R2855" i="1" s="1"/>
  <c r="J2854" i="1"/>
  <c r="P2854" i="1"/>
  <c r="Q2854" i="1" l="1"/>
  <c r="R2854" i="1" s="1"/>
  <c r="J2853" i="1"/>
  <c r="P2853" i="1"/>
  <c r="Q2853" i="1" l="1"/>
  <c r="R2853" i="1" s="1"/>
  <c r="J2852" i="1"/>
  <c r="P2852" i="1"/>
  <c r="Q2852" i="1" l="1"/>
  <c r="R2852" i="1" s="1"/>
  <c r="J2851" i="1"/>
  <c r="P2851" i="1"/>
  <c r="Q2851" i="1" l="1"/>
  <c r="R2851" i="1" s="1"/>
  <c r="J2850" i="1"/>
  <c r="P2850" i="1"/>
  <c r="Q2850" i="1" l="1"/>
  <c r="R2850" i="1" s="1"/>
  <c r="J2849" i="1"/>
  <c r="P2849" i="1"/>
  <c r="Q2849" i="1" l="1"/>
  <c r="R2849" i="1" s="1"/>
  <c r="J2848" i="1"/>
  <c r="P2848" i="1"/>
  <c r="Q2848" i="1" l="1"/>
  <c r="R2848" i="1" s="1"/>
  <c r="J2847" i="1"/>
  <c r="P2847" i="1"/>
  <c r="Q2847" i="1" l="1"/>
  <c r="R2847" i="1" s="1"/>
  <c r="J2846" i="1"/>
  <c r="P2846" i="1"/>
  <c r="Q2846" i="1" l="1"/>
  <c r="R2846" i="1" s="1"/>
  <c r="J2845" i="1"/>
  <c r="P2845" i="1"/>
  <c r="Q2845" i="1" l="1"/>
  <c r="R2845" i="1" s="1"/>
  <c r="J2844" i="1"/>
  <c r="P2844" i="1"/>
  <c r="Q2844" i="1" l="1"/>
  <c r="R2844" i="1" s="1"/>
  <c r="J2843" i="1"/>
  <c r="P2843" i="1"/>
  <c r="Q2843" i="1" s="1"/>
  <c r="R2843" i="1" s="1"/>
  <c r="J2842" i="1" l="1"/>
  <c r="P2842" i="1"/>
  <c r="Q2842" i="1" l="1"/>
  <c r="R2842" i="1" s="1"/>
  <c r="J2841" i="1"/>
  <c r="P2841" i="1"/>
  <c r="Q2841" i="1" l="1"/>
  <c r="R2841" i="1" s="1"/>
  <c r="J2840" i="1"/>
  <c r="P2840" i="1"/>
  <c r="Q2840" i="1" l="1"/>
  <c r="R2840" i="1" s="1"/>
  <c r="J2839" i="1"/>
  <c r="P2839" i="1"/>
  <c r="Q2839" i="1" l="1"/>
  <c r="R2839" i="1" s="1"/>
  <c r="J2838" i="1"/>
  <c r="P2838" i="1"/>
  <c r="Q2838" i="1" l="1"/>
  <c r="R2838" i="1" s="1"/>
  <c r="J2837" i="1"/>
  <c r="P2837" i="1"/>
  <c r="Q2837" i="1" l="1"/>
  <c r="R2837" i="1" s="1"/>
  <c r="J2836" i="1"/>
  <c r="P2836" i="1"/>
  <c r="Q2836" i="1" l="1"/>
  <c r="R2836" i="1" s="1"/>
  <c r="J2835" i="1"/>
  <c r="P2835" i="1"/>
  <c r="Q2835" i="1" l="1"/>
  <c r="R2835" i="1" s="1"/>
  <c r="J2834" i="1"/>
  <c r="P2834" i="1"/>
  <c r="Q2834" i="1" l="1"/>
  <c r="R2834" i="1" s="1"/>
  <c r="J2833" i="1"/>
  <c r="P2833" i="1"/>
  <c r="Q2833" i="1" l="1"/>
  <c r="R2833" i="1" s="1"/>
  <c r="J2832" i="1"/>
  <c r="P2832" i="1"/>
  <c r="Q2832" i="1" l="1"/>
  <c r="R2832" i="1" s="1"/>
  <c r="J2831" i="1"/>
  <c r="P2831" i="1"/>
  <c r="Q2831" i="1" l="1"/>
  <c r="R2831" i="1" s="1"/>
  <c r="J2830" i="1"/>
  <c r="P2830" i="1"/>
  <c r="Q2830" i="1" l="1"/>
  <c r="R2830" i="1" s="1"/>
  <c r="J2829" i="1"/>
  <c r="P2829" i="1"/>
  <c r="Q2829" i="1" l="1"/>
  <c r="R2829" i="1" s="1"/>
  <c r="J2828" i="1"/>
  <c r="P2828" i="1"/>
  <c r="Q2828" i="1" l="1"/>
  <c r="R2828" i="1" s="1"/>
  <c r="J2827" i="1"/>
  <c r="P2827" i="1"/>
  <c r="Q2827" i="1" l="1"/>
  <c r="R2827" i="1" s="1"/>
  <c r="J2826" i="1"/>
  <c r="P2826" i="1"/>
  <c r="Q2826" i="1" l="1"/>
  <c r="R2826" i="1"/>
  <c r="J2825" i="1"/>
  <c r="P2825" i="1"/>
  <c r="Q2825" i="1" l="1"/>
  <c r="R2825" i="1" s="1"/>
  <c r="J2824" i="1"/>
  <c r="P2824" i="1"/>
  <c r="Q2824" i="1" l="1"/>
  <c r="R2824" i="1" s="1"/>
  <c r="J2823" i="1"/>
  <c r="P2823" i="1"/>
  <c r="Q2823" i="1" l="1"/>
  <c r="R2823" i="1" s="1"/>
  <c r="J2822" i="1"/>
  <c r="P2822" i="1"/>
  <c r="Q2822" i="1" l="1"/>
  <c r="R2822" i="1" s="1"/>
  <c r="J2821" i="1"/>
  <c r="P2821" i="1"/>
  <c r="Q2821" i="1" l="1"/>
  <c r="R2821" i="1" s="1"/>
  <c r="J2820" i="1"/>
  <c r="P2820" i="1"/>
  <c r="Q2820" i="1" l="1"/>
  <c r="R2820" i="1" s="1"/>
  <c r="J2819" i="1"/>
  <c r="P2819" i="1"/>
  <c r="Q2819" i="1" l="1"/>
  <c r="R2819" i="1" s="1"/>
  <c r="J2818" i="1"/>
  <c r="P2818" i="1"/>
  <c r="Q2818" i="1" l="1"/>
  <c r="R2818" i="1" s="1"/>
  <c r="J2817" i="1"/>
  <c r="P2817" i="1"/>
  <c r="Q2817" i="1" l="1"/>
  <c r="R2817" i="1" s="1"/>
  <c r="J2816" i="1"/>
  <c r="P2816" i="1"/>
  <c r="Q2816" i="1" l="1"/>
  <c r="R2816" i="1" s="1"/>
  <c r="J2815" i="1"/>
  <c r="P2815" i="1"/>
  <c r="Q2815" i="1" s="1"/>
  <c r="R2815" i="1" s="1"/>
  <c r="J2814" i="1" l="1"/>
  <c r="P2814" i="1"/>
  <c r="Q2814" i="1" l="1"/>
  <c r="R2814" i="1" s="1"/>
  <c r="J2813" i="1"/>
  <c r="P2813" i="1"/>
  <c r="Q2813" i="1" s="1"/>
  <c r="R2813" i="1" s="1"/>
  <c r="J2812" i="1" l="1"/>
  <c r="P2812" i="1"/>
  <c r="Q2812" i="1" l="1"/>
  <c r="R2812" i="1" s="1"/>
  <c r="J2811" i="1"/>
  <c r="P2811" i="1"/>
  <c r="Q2811" i="1" l="1"/>
  <c r="R2811" i="1" s="1"/>
  <c r="J2810" i="1"/>
  <c r="P2810" i="1"/>
  <c r="Q2810" i="1" l="1"/>
  <c r="R2810" i="1" s="1"/>
  <c r="J2809" i="1"/>
  <c r="P2809" i="1"/>
  <c r="Q2809" i="1" l="1"/>
  <c r="R2809" i="1" s="1"/>
  <c r="J2808" i="1"/>
  <c r="P2808" i="1"/>
  <c r="Q2808" i="1" l="1"/>
  <c r="R2808" i="1" s="1"/>
  <c r="J2807" i="1"/>
  <c r="P2807" i="1"/>
  <c r="Q2807" i="1" l="1"/>
  <c r="R2807" i="1" s="1"/>
  <c r="J2806" i="1"/>
  <c r="P2806" i="1"/>
  <c r="J2805" i="1" l="1"/>
  <c r="P2805" i="1"/>
  <c r="Q2806" i="1"/>
  <c r="R2806" i="1" s="1"/>
  <c r="Q2805" i="1" l="1"/>
  <c r="R2805" i="1" s="1"/>
  <c r="J2804" i="1"/>
  <c r="P2804" i="1"/>
  <c r="Q2804" i="1" l="1"/>
  <c r="R2804" i="1" s="1"/>
  <c r="J2803" i="1"/>
  <c r="P2803" i="1"/>
  <c r="Q2803" i="1" l="1"/>
  <c r="R2803" i="1" s="1"/>
  <c r="J2802" i="1"/>
  <c r="P2802" i="1"/>
  <c r="Q2802" i="1" l="1"/>
  <c r="R2802" i="1" s="1"/>
  <c r="J2801" i="1"/>
  <c r="P2801" i="1"/>
  <c r="Q2801" i="1" l="1"/>
  <c r="R2801" i="1" s="1"/>
  <c r="J2800" i="1"/>
  <c r="P2800" i="1"/>
  <c r="Q2800" i="1" l="1"/>
  <c r="R2800" i="1" s="1"/>
  <c r="J2799" i="1"/>
  <c r="P2799" i="1"/>
  <c r="Q2799" i="1" l="1"/>
  <c r="R2799" i="1" s="1"/>
  <c r="J2798" i="1"/>
  <c r="P2798" i="1"/>
  <c r="Q2798" i="1" l="1"/>
  <c r="R2798" i="1" s="1"/>
  <c r="J2797" i="1"/>
  <c r="P2797" i="1"/>
  <c r="Q2797" i="1" l="1"/>
  <c r="R2797" i="1" s="1"/>
  <c r="J2796" i="1"/>
  <c r="P2796" i="1"/>
  <c r="Q2796" i="1" l="1"/>
  <c r="R2796" i="1" s="1"/>
  <c r="J2795" i="1"/>
  <c r="P2795" i="1"/>
  <c r="Q2795" i="1" l="1"/>
  <c r="R2795" i="1" s="1"/>
  <c r="J2794" i="1"/>
  <c r="P2794" i="1"/>
  <c r="Q2794" i="1" l="1"/>
  <c r="R2794" i="1" s="1"/>
  <c r="J2793" i="1"/>
  <c r="P2793" i="1"/>
  <c r="Q2793" i="1" l="1"/>
  <c r="R2793" i="1" s="1"/>
  <c r="J2792" i="1"/>
  <c r="P2792" i="1"/>
  <c r="J2791" i="1" l="1"/>
  <c r="P2791" i="1"/>
  <c r="Q2792" i="1"/>
  <c r="R2792" i="1" s="1"/>
  <c r="Q2791" i="1" l="1"/>
  <c r="R2791" i="1" s="1"/>
  <c r="J2790" i="1"/>
  <c r="P2790" i="1"/>
  <c r="Q2790" i="1" l="1"/>
  <c r="R2790" i="1" s="1"/>
  <c r="J2789" i="1"/>
  <c r="P2789" i="1"/>
  <c r="Q2789" i="1" l="1"/>
  <c r="R2789" i="1" s="1"/>
  <c r="J2788" i="1"/>
  <c r="P2788" i="1"/>
  <c r="Q2788" i="1" l="1"/>
  <c r="R2788" i="1" s="1"/>
  <c r="J2787" i="1"/>
  <c r="P2787" i="1"/>
  <c r="Q2787" i="1" l="1"/>
  <c r="R2787" i="1" s="1"/>
  <c r="J2786" i="1"/>
  <c r="P2786" i="1"/>
  <c r="J2785" i="1" l="1"/>
  <c r="P2785" i="1"/>
  <c r="Q2786" i="1"/>
  <c r="R2786" i="1" s="1"/>
  <c r="Q2785" i="1" l="1"/>
  <c r="R2785" i="1" s="1"/>
  <c r="J2784" i="1"/>
  <c r="P2784" i="1"/>
  <c r="Q2784" i="1" l="1"/>
  <c r="R2784" i="1" s="1"/>
  <c r="J2783" i="1"/>
  <c r="P2783" i="1"/>
  <c r="Q2783" i="1" s="1"/>
  <c r="R2783" i="1" s="1"/>
  <c r="J2782" i="1" l="1"/>
  <c r="P2782" i="1"/>
  <c r="Q2782" i="1" l="1"/>
  <c r="R2782" i="1" s="1"/>
  <c r="J2781" i="1"/>
  <c r="P2781" i="1"/>
  <c r="Q2781" i="1" s="1"/>
  <c r="R2781" i="1" s="1"/>
  <c r="J2780" i="1" l="1"/>
  <c r="P2780" i="1"/>
  <c r="Q2780" i="1" l="1"/>
  <c r="R2780" i="1" s="1"/>
  <c r="J2779" i="1"/>
  <c r="P2779" i="1"/>
  <c r="Q2779" i="1" l="1"/>
  <c r="R2779" i="1" s="1"/>
  <c r="J2778" i="1"/>
  <c r="P2778" i="1"/>
  <c r="Q2778" i="1" l="1"/>
  <c r="R2778" i="1" s="1"/>
  <c r="J2777" i="1"/>
  <c r="P2777" i="1"/>
  <c r="Q2777" i="1" l="1"/>
  <c r="R2777" i="1" s="1"/>
  <c r="J2776" i="1"/>
  <c r="P2776" i="1"/>
  <c r="Q2776" i="1" l="1"/>
  <c r="R2776" i="1" s="1"/>
  <c r="J2775" i="1"/>
  <c r="P2775" i="1"/>
  <c r="Q2775" i="1" l="1"/>
  <c r="R2775" i="1" s="1"/>
  <c r="J2774" i="1"/>
  <c r="P2774" i="1"/>
  <c r="Q2774" i="1" l="1"/>
  <c r="R2774" i="1" s="1"/>
  <c r="J2773" i="1"/>
  <c r="P2773" i="1"/>
  <c r="J2772" i="1" l="1"/>
  <c r="P2772" i="1"/>
  <c r="Q2773" i="1"/>
  <c r="R2773" i="1" s="1"/>
  <c r="Q2772" i="1" l="1"/>
  <c r="R2772" i="1" s="1"/>
  <c r="J2771" i="1"/>
  <c r="P2771" i="1"/>
  <c r="Q2771" i="1" s="1"/>
  <c r="R2771" i="1" s="1"/>
  <c r="J2770" i="1" l="1"/>
  <c r="P2770" i="1"/>
  <c r="Q2770" i="1" l="1"/>
  <c r="R2770" i="1" s="1"/>
  <c r="J2769" i="1"/>
  <c r="P2769" i="1"/>
  <c r="J2768" i="1" l="1"/>
  <c r="P2768" i="1"/>
  <c r="Q2769" i="1"/>
  <c r="R2769" i="1" s="1"/>
  <c r="Q2768" i="1" l="1"/>
  <c r="R2768" i="1" s="1"/>
  <c r="J2767" i="1"/>
  <c r="P2767" i="1"/>
  <c r="Q2767" i="1" l="1"/>
  <c r="R2767" i="1" s="1"/>
  <c r="J2766" i="1"/>
  <c r="P2766" i="1"/>
  <c r="Q2766" i="1" l="1"/>
  <c r="R2766" i="1" s="1"/>
  <c r="J2765" i="1"/>
  <c r="P2765" i="1"/>
  <c r="Q2765" i="1" l="1"/>
  <c r="R2765" i="1" s="1"/>
  <c r="J2764" i="1"/>
  <c r="P2764" i="1"/>
  <c r="Q2764" i="1" l="1"/>
  <c r="R2764" i="1" s="1"/>
  <c r="J2763" i="1"/>
  <c r="P2763" i="1"/>
  <c r="Q2763" i="1" s="1"/>
  <c r="R2763" i="1" s="1"/>
  <c r="J2762" i="1" l="1"/>
  <c r="P2762" i="1"/>
  <c r="Q2762" i="1" l="1"/>
  <c r="R2762" i="1" s="1"/>
  <c r="J2761" i="1"/>
  <c r="P2761" i="1"/>
  <c r="Q2761" i="1" s="1"/>
  <c r="R2761" i="1" s="1"/>
  <c r="J2760" i="1" l="1"/>
  <c r="P2760" i="1"/>
  <c r="Q2760" i="1" l="1"/>
  <c r="R2760" i="1" s="1"/>
  <c r="J2759" i="1"/>
  <c r="P2759" i="1"/>
  <c r="Q2759" i="1" l="1"/>
  <c r="R2759" i="1" s="1"/>
  <c r="J2758" i="1"/>
  <c r="P2758" i="1"/>
  <c r="Q2758" i="1" l="1"/>
  <c r="R2758" i="1"/>
  <c r="J2757" i="1"/>
  <c r="P2757" i="1"/>
  <c r="Q2757" i="1" l="1"/>
  <c r="R2757" i="1" s="1"/>
  <c r="J2756" i="1"/>
  <c r="P2756" i="1"/>
  <c r="Q2756" i="1" l="1"/>
  <c r="R2756" i="1"/>
  <c r="J2755" i="1"/>
  <c r="P2755" i="1"/>
  <c r="Q2755" i="1" l="1"/>
  <c r="R2755" i="1" s="1"/>
  <c r="J2754" i="1"/>
  <c r="P2754" i="1"/>
  <c r="Q2754" i="1" l="1"/>
  <c r="R2754" i="1" s="1"/>
  <c r="J2753" i="1"/>
  <c r="P2753" i="1"/>
  <c r="Q2753" i="1" l="1"/>
  <c r="R2753" i="1" s="1"/>
  <c r="J2752" i="1"/>
  <c r="P2752" i="1"/>
  <c r="Q2752" i="1" l="1"/>
  <c r="R2752" i="1" s="1"/>
  <c r="J2751" i="1"/>
  <c r="P2751" i="1"/>
  <c r="Q2751" i="1" l="1"/>
  <c r="R2751" i="1" s="1"/>
  <c r="J2750" i="1"/>
  <c r="P2750" i="1"/>
  <c r="Q2750" i="1" l="1"/>
  <c r="R2750" i="1" s="1"/>
  <c r="J2749" i="1"/>
  <c r="P2749" i="1"/>
  <c r="Q2749" i="1" l="1"/>
  <c r="R2749" i="1" s="1"/>
  <c r="J2748" i="1"/>
  <c r="P2748" i="1"/>
  <c r="Q2748" i="1" l="1"/>
  <c r="R2748" i="1" s="1"/>
  <c r="J2747" i="1"/>
  <c r="P2747" i="1"/>
  <c r="Q2747" i="1" s="1"/>
  <c r="R2747" i="1" s="1"/>
  <c r="J2746" i="1" l="1"/>
  <c r="P2746" i="1"/>
  <c r="Q2746" i="1" l="1"/>
  <c r="R2746" i="1" s="1"/>
  <c r="J2745" i="1"/>
  <c r="P2745" i="1"/>
  <c r="Q2745" i="1" l="1"/>
  <c r="R2745" i="1" s="1"/>
  <c r="J2744" i="1"/>
  <c r="P2744" i="1"/>
  <c r="Q2744" i="1" l="1"/>
  <c r="R2744" i="1" s="1"/>
  <c r="J2743" i="1"/>
  <c r="P2743" i="1"/>
  <c r="Q2743" i="1" l="1"/>
  <c r="R2743" i="1" s="1"/>
  <c r="J2742" i="1"/>
  <c r="P2742" i="1"/>
  <c r="Q2742" i="1" l="1"/>
  <c r="R2742" i="1" s="1"/>
  <c r="J2741" i="1"/>
  <c r="P2741" i="1"/>
  <c r="J2740" i="1" l="1"/>
  <c r="P2740" i="1"/>
  <c r="Q2741" i="1"/>
  <c r="R2741" i="1" s="1"/>
  <c r="Q2740" i="1" l="1"/>
  <c r="R2740" i="1" s="1"/>
  <c r="J2739" i="1"/>
  <c r="P2739" i="1"/>
  <c r="Q2739" i="1" s="1"/>
  <c r="R2739" i="1" s="1"/>
  <c r="J2738" i="1" l="1"/>
  <c r="P2738" i="1"/>
  <c r="Q2738" i="1" l="1"/>
  <c r="R2738" i="1" s="1"/>
  <c r="J2737" i="1"/>
  <c r="P2737" i="1"/>
  <c r="Q2737" i="1" l="1"/>
  <c r="R2737" i="1" s="1"/>
  <c r="J2736" i="1"/>
  <c r="P2736" i="1"/>
  <c r="Q2736" i="1" l="1"/>
  <c r="R2736" i="1" s="1"/>
  <c r="J2735" i="1"/>
  <c r="P2735" i="1"/>
  <c r="Q2735" i="1" l="1"/>
  <c r="R2735" i="1" s="1"/>
  <c r="J2734" i="1"/>
  <c r="P2734" i="1"/>
  <c r="Q2734" i="1" l="1"/>
  <c r="R2734" i="1" s="1"/>
  <c r="J2733" i="1"/>
  <c r="P2733" i="1"/>
  <c r="Q2733" i="1" l="1"/>
  <c r="R2733" i="1" s="1"/>
  <c r="J2732" i="1"/>
  <c r="P2732" i="1"/>
  <c r="Q2732" i="1" l="1"/>
  <c r="R2732" i="1" s="1"/>
  <c r="J2731" i="1"/>
  <c r="P2731" i="1"/>
  <c r="Q2731" i="1" l="1"/>
  <c r="R2731" i="1" s="1"/>
  <c r="J2730" i="1"/>
  <c r="P2730" i="1"/>
  <c r="Q2730" i="1" l="1"/>
  <c r="R2730" i="1" s="1"/>
  <c r="J2729" i="1"/>
  <c r="P2729" i="1"/>
  <c r="Q2729" i="1" s="1"/>
  <c r="R2729" i="1" s="1"/>
  <c r="J2728" i="1" l="1"/>
  <c r="P2728" i="1"/>
  <c r="Q2728" i="1" l="1"/>
  <c r="R2728" i="1" s="1"/>
  <c r="J2727" i="1"/>
  <c r="P2727" i="1"/>
  <c r="Q2727" i="1" l="1"/>
  <c r="R2727" i="1" s="1"/>
  <c r="J2726" i="1"/>
  <c r="P2726" i="1"/>
  <c r="Q2726" i="1" l="1"/>
  <c r="R2726" i="1" s="1"/>
  <c r="J2725" i="1"/>
  <c r="P2725" i="1"/>
  <c r="Q2725" i="1" l="1"/>
  <c r="R2725" i="1" s="1"/>
  <c r="J2724" i="1"/>
  <c r="P2724" i="1"/>
  <c r="Q2724" i="1" l="1"/>
  <c r="R2724" i="1" s="1"/>
  <c r="J2723" i="1"/>
  <c r="P2723" i="1"/>
  <c r="Q2723" i="1" l="1"/>
  <c r="R2723" i="1" s="1"/>
  <c r="J2722" i="1"/>
  <c r="P2722" i="1"/>
  <c r="J2721" i="1" l="1"/>
  <c r="P2721" i="1"/>
  <c r="Q2722" i="1"/>
  <c r="R2722" i="1" s="1"/>
  <c r="Q2721" i="1" l="1"/>
  <c r="R2721" i="1" s="1"/>
  <c r="J2720" i="1"/>
  <c r="P2720" i="1"/>
  <c r="Q2720" i="1" l="1"/>
  <c r="R2720" i="1" s="1"/>
  <c r="J2719" i="1"/>
  <c r="P2719" i="1"/>
  <c r="Q2719" i="1" s="1"/>
  <c r="R2719" i="1" s="1"/>
  <c r="J2718" i="1" l="1"/>
  <c r="P2718" i="1"/>
  <c r="Q2718" i="1" l="1"/>
  <c r="R2718" i="1"/>
  <c r="J2717" i="1"/>
  <c r="P2717" i="1"/>
  <c r="Q2717" i="1" s="1"/>
  <c r="R2717" i="1" s="1"/>
  <c r="J2716" i="1" l="1"/>
  <c r="P2716" i="1"/>
  <c r="Q2716" i="1" l="1"/>
  <c r="R2716" i="1"/>
  <c r="J2715" i="1"/>
  <c r="P2715" i="1"/>
  <c r="Q2715" i="1" s="1"/>
  <c r="R2715" i="1" s="1"/>
  <c r="J2714" i="1" l="1"/>
  <c r="P2714" i="1"/>
  <c r="Q2714" i="1" l="1"/>
  <c r="R2714" i="1"/>
  <c r="J2713" i="1"/>
  <c r="P2713" i="1"/>
  <c r="Q2713" i="1" l="1"/>
  <c r="R2713" i="1" s="1"/>
  <c r="J2712" i="1"/>
  <c r="P2712" i="1"/>
  <c r="Q2712" i="1" l="1"/>
  <c r="R2712" i="1" s="1"/>
  <c r="J2711" i="1"/>
  <c r="P2711" i="1"/>
  <c r="Q2711" i="1" l="1"/>
  <c r="R2711" i="1" s="1"/>
  <c r="J2710" i="1"/>
  <c r="P2710" i="1"/>
  <c r="Q2710" i="1" l="1"/>
  <c r="R2710" i="1"/>
  <c r="J2709" i="1"/>
  <c r="P2709" i="1"/>
  <c r="Q2709" i="1" l="1"/>
  <c r="R2709" i="1" s="1"/>
  <c r="J2708" i="1"/>
  <c r="P2708" i="1"/>
  <c r="Q2708" i="1" l="1"/>
  <c r="R2708" i="1"/>
  <c r="J2707" i="1"/>
  <c r="P2707" i="1"/>
  <c r="Q2707" i="1" l="1"/>
  <c r="R2707" i="1" s="1"/>
  <c r="J2706" i="1"/>
  <c r="P2706" i="1"/>
  <c r="J2705" i="1" l="1"/>
  <c r="P2705" i="1"/>
  <c r="Q2706" i="1"/>
  <c r="R2706" i="1" s="1"/>
  <c r="Q2705" i="1" l="1"/>
  <c r="R2705" i="1"/>
  <c r="J2704" i="1"/>
  <c r="P2704" i="1"/>
  <c r="Q2704" i="1" l="1"/>
  <c r="R2704" i="1" s="1"/>
  <c r="J2703" i="1"/>
  <c r="P2703" i="1"/>
  <c r="Q2703" i="1" l="1"/>
  <c r="R2703" i="1" s="1"/>
  <c r="J2702" i="1"/>
  <c r="P2702" i="1"/>
  <c r="Q2702" i="1" l="1"/>
  <c r="R2702" i="1" s="1"/>
  <c r="J2701" i="1"/>
  <c r="P2701" i="1"/>
  <c r="Q2701" i="1" l="1"/>
  <c r="R2701" i="1" s="1"/>
  <c r="J2700" i="1"/>
  <c r="P2700" i="1"/>
  <c r="J2699" i="1" l="1"/>
  <c r="P2699" i="1"/>
  <c r="Q2699" i="1" s="1"/>
  <c r="R2699" i="1" s="1"/>
  <c r="Q2700" i="1"/>
  <c r="R2700" i="1" s="1"/>
  <c r="J2698" i="1" l="1"/>
  <c r="P2698" i="1"/>
  <c r="Q2698" i="1" l="1"/>
  <c r="R2698" i="1" s="1"/>
  <c r="J2697" i="1"/>
  <c r="P2697" i="1"/>
  <c r="Q2697" i="1" l="1"/>
  <c r="R2697" i="1" s="1"/>
  <c r="J2696" i="1"/>
  <c r="P2696" i="1"/>
  <c r="J2695" i="1" l="1"/>
  <c r="P2695" i="1"/>
  <c r="Q2696" i="1"/>
  <c r="R2696" i="1" s="1"/>
  <c r="Q2695" i="1" l="1"/>
  <c r="R2695" i="1" s="1"/>
  <c r="J2694" i="1"/>
  <c r="P2694" i="1"/>
  <c r="Q2694" i="1" l="1"/>
  <c r="R2694" i="1" s="1"/>
  <c r="J2693" i="1"/>
  <c r="P2693" i="1"/>
  <c r="Q2693" i="1" l="1"/>
  <c r="R2693" i="1" s="1"/>
  <c r="J2692" i="1"/>
  <c r="P2692" i="1"/>
  <c r="Q2692" i="1" l="1"/>
  <c r="R2692" i="1" s="1"/>
  <c r="J2691" i="1"/>
  <c r="P2691" i="1"/>
  <c r="Q2691" i="1" l="1"/>
  <c r="R2691" i="1" s="1"/>
  <c r="J2690" i="1"/>
  <c r="P2690" i="1"/>
  <c r="Q2690" i="1" l="1"/>
  <c r="R2690" i="1" s="1"/>
  <c r="J2689" i="1"/>
  <c r="P2689" i="1"/>
  <c r="Q2689" i="1" l="1"/>
  <c r="R2689" i="1" s="1"/>
  <c r="J2688" i="1"/>
  <c r="P2688" i="1"/>
  <c r="Q2688" i="1" l="1"/>
  <c r="R2688" i="1" s="1"/>
  <c r="J2687" i="1"/>
  <c r="P2687" i="1"/>
  <c r="J2686" i="1" l="1"/>
  <c r="P2686" i="1"/>
  <c r="Q2687" i="1"/>
  <c r="R2687" i="1" s="1"/>
  <c r="Q2686" i="1" l="1"/>
  <c r="R2686" i="1" s="1"/>
  <c r="J2685" i="1"/>
  <c r="P2685" i="1"/>
  <c r="Q2685" i="1" l="1"/>
  <c r="R2685" i="1" s="1"/>
  <c r="J2684" i="1"/>
  <c r="P2684" i="1"/>
  <c r="Q2684" i="1" l="1"/>
  <c r="R2684" i="1" s="1"/>
  <c r="J2683" i="1"/>
  <c r="P2683" i="1"/>
  <c r="Q2683" i="1" l="1"/>
  <c r="R2683" i="1" s="1"/>
  <c r="J2682" i="1"/>
  <c r="P2682" i="1"/>
  <c r="Q2682" i="1" l="1"/>
  <c r="R2682" i="1" s="1"/>
  <c r="J2681" i="1"/>
  <c r="P2681" i="1"/>
  <c r="Q2681" i="1" l="1"/>
  <c r="R2681" i="1" s="1"/>
  <c r="J2680" i="1"/>
  <c r="P2680" i="1"/>
  <c r="Q2680" i="1" l="1"/>
  <c r="R2680" i="1" s="1"/>
  <c r="J2679" i="1"/>
  <c r="P2679" i="1"/>
  <c r="Q2679" i="1" l="1"/>
  <c r="R2679" i="1" s="1"/>
  <c r="J2678" i="1"/>
  <c r="P2678" i="1"/>
  <c r="Q2678" i="1" l="1"/>
  <c r="R2678" i="1" s="1"/>
  <c r="J2677" i="1"/>
  <c r="P2677" i="1"/>
  <c r="Q2677" i="1" l="1"/>
  <c r="R2677" i="1"/>
  <c r="J2676" i="1"/>
  <c r="P2676" i="1"/>
  <c r="Q2676" i="1" l="1"/>
  <c r="R2676" i="1" s="1"/>
  <c r="J2675" i="1"/>
  <c r="P2675" i="1"/>
  <c r="Q2675" i="1" s="1"/>
  <c r="R2675" i="1" s="1"/>
  <c r="J2674" i="1" l="1"/>
  <c r="P2674" i="1"/>
  <c r="Q2674" i="1" l="1"/>
  <c r="R2674" i="1" s="1"/>
  <c r="J2673" i="1"/>
  <c r="P2673" i="1"/>
  <c r="Q2673" i="1" l="1"/>
  <c r="R2673" i="1" s="1"/>
  <c r="J2672" i="1"/>
  <c r="P2672" i="1"/>
  <c r="J2671" i="1" l="1"/>
  <c r="P2671" i="1"/>
  <c r="Q2671" i="1" s="1"/>
  <c r="R2671" i="1" s="1"/>
  <c r="Q2672" i="1"/>
  <c r="R2672" i="1" s="1"/>
  <c r="J2670" i="1" l="1"/>
  <c r="P2670" i="1"/>
  <c r="Q2670" i="1" l="1"/>
  <c r="R2670" i="1" s="1"/>
  <c r="J2669" i="1"/>
  <c r="P2669" i="1"/>
  <c r="Q2669" i="1" l="1"/>
  <c r="R2669" i="1" s="1"/>
  <c r="J2668" i="1"/>
  <c r="P2668" i="1"/>
  <c r="Q2668" i="1" l="1"/>
  <c r="R2668" i="1"/>
  <c r="J2667" i="1"/>
  <c r="P2667" i="1"/>
  <c r="Q2667" i="1" l="1"/>
  <c r="R2667" i="1" s="1"/>
  <c r="J2666" i="1"/>
  <c r="P2666" i="1"/>
  <c r="Q2666" i="1" l="1"/>
  <c r="R2666" i="1"/>
  <c r="J2665" i="1"/>
  <c r="P2665" i="1"/>
  <c r="Q2665" i="1" s="1"/>
  <c r="R2665" i="1" s="1"/>
  <c r="J2664" i="1" l="1"/>
  <c r="P2664" i="1"/>
  <c r="Q2664" i="1" l="1"/>
  <c r="R2664" i="1" s="1"/>
  <c r="J2663" i="1"/>
  <c r="P2663" i="1"/>
  <c r="Q2663" i="1" l="1"/>
  <c r="R2663" i="1" s="1"/>
  <c r="J2662" i="1"/>
  <c r="P2662" i="1"/>
  <c r="Q2662" i="1" l="1"/>
  <c r="R2662" i="1" s="1"/>
  <c r="J2661" i="1"/>
  <c r="P2661" i="1"/>
  <c r="Q2661" i="1" l="1"/>
  <c r="R2661" i="1" s="1"/>
  <c r="J2660" i="1"/>
  <c r="P2660" i="1"/>
  <c r="Q2660" i="1" l="1"/>
  <c r="R2660" i="1" s="1"/>
  <c r="J2659" i="1"/>
  <c r="P2659" i="1"/>
  <c r="Q2659" i="1" l="1"/>
  <c r="R2659" i="1" s="1"/>
  <c r="J2658" i="1"/>
  <c r="P2658" i="1"/>
  <c r="Q2658" i="1" l="1"/>
  <c r="R2658" i="1" s="1"/>
  <c r="J2657" i="1"/>
  <c r="P2657" i="1"/>
  <c r="Q2657" i="1" l="1"/>
  <c r="R2657" i="1"/>
  <c r="J2656" i="1"/>
  <c r="P2656" i="1"/>
  <c r="Q2656" i="1" l="1"/>
  <c r="R2656" i="1"/>
  <c r="J2655" i="1"/>
  <c r="P2655" i="1"/>
  <c r="Q2655" i="1" l="1"/>
  <c r="R2655" i="1" s="1"/>
  <c r="J2654" i="1"/>
  <c r="P2654" i="1"/>
  <c r="Q2654" i="1" l="1"/>
  <c r="R2654" i="1" s="1"/>
  <c r="J2653" i="1"/>
  <c r="P2653" i="1"/>
  <c r="Q2653" i="1" s="1"/>
  <c r="R2653" i="1" s="1"/>
  <c r="J2652" i="1" l="1"/>
  <c r="P2652" i="1"/>
  <c r="Q2652" i="1" l="1"/>
  <c r="R2652" i="1" s="1"/>
  <c r="J2651" i="1"/>
  <c r="P2651" i="1"/>
  <c r="Q2651" i="1" l="1"/>
  <c r="R2651" i="1" s="1"/>
  <c r="J2650" i="1"/>
  <c r="P2650" i="1"/>
  <c r="Q2650" i="1" l="1"/>
  <c r="R2650" i="1" s="1"/>
  <c r="J2649" i="1"/>
  <c r="P2649" i="1"/>
  <c r="Q2649" i="1" l="1"/>
  <c r="R2649" i="1" s="1"/>
  <c r="J2648" i="1"/>
  <c r="P2648" i="1"/>
  <c r="Q2648" i="1" l="1"/>
  <c r="R2648" i="1" s="1"/>
  <c r="J2647" i="1"/>
  <c r="P2647" i="1"/>
  <c r="Q2647" i="1" l="1"/>
  <c r="R2647" i="1" s="1"/>
  <c r="J2646" i="1"/>
  <c r="P2646" i="1"/>
  <c r="Q2646" i="1" l="1"/>
  <c r="R2646" i="1" s="1"/>
  <c r="J2645" i="1"/>
  <c r="P2645" i="1"/>
  <c r="Q2645" i="1" l="1"/>
  <c r="R2645" i="1" s="1"/>
  <c r="J2644" i="1"/>
  <c r="P2644" i="1"/>
  <c r="Q2644" i="1" l="1"/>
  <c r="R2644" i="1" s="1"/>
  <c r="J2643" i="1"/>
  <c r="P2643" i="1"/>
  <c r="Q2643" i="1" s="1"/>
  <c r="R2643" i="1" s="1"/>
  <c r="J2642" i="1" l="1"/>
  <c r="P2642" i="1"/>
  <c r="Q2642" i="1" l="1"/>
  <c r="R2642" i="1" s="1"/>
  <c r="J2641" i="1"/>
  <c r="P2641" i="1"/>
  <c r="J2640" i="1" l="1"/>
  <c r="P2640" i="1"/>
  <c r="Q2641" i="1"/>
  <c r="R2641" i="1" s="1"/>
  <c r="Q2640" i="1" l="1"/>
  <c r="R2640" i="1" s="1"/>
  <c r="J2639" i="1"/>
  <c r="P2639" i="1"/>
  <c r="Q2639" i="1" l="1"/>
  <c r="R2639" i="1" s="1"/>
  <c r="J2638" i="1"/>
  <c r="P2638" i="1"/>
  <c r="J2637" i="1" l="1"/>
  <c r="P2637" i="1"/>
  <c r="Q2638" i="1"/>
  <c r="R2638" i="1" s="1"/>
  <c r="Q2637" i="1" l="1"/>
  <c r="R2637" i="1" s="1"/>
  <c r="J2636" i="1"/>
  <c r="P2636" i="1"/>
  <c r="Q2636" i="1" l="1"/>
  <c r="R2636" i="1" s="1"/>
  <c r="J2635" i="1"/>
  <c r="P2635" i="1"/>
  <c r="Q2635" i="1" l="1"/>
  <c r="R2635" i="1" s="1"/>
  <c r="J2634" i="1"/>
  <c r="P2634" i="1"/>
  <c r="Q2634" i="1" l="1"/>
  <c r="R2634" i="1" s="1"/>
  <c r="J2633" i="1"/>
  <c r="P2633" i="1"/>
  <c r="Q2633" i="1" s="1"/>
  <c r="R2633" i="1" s="1"/>
  <c r="J2632" i="1" l="1"/>
  <c r="P2632" i="1"/>
  <c r="Q2632" i="1" l="1"/>
  <c r="R2632" i="1" s="1"/>
  <c r="J2631" i="1"/>
  <c r="P2631" i="1"/>
  <c r="Q2631" i="1" l="1"/>
  <c r="R2631" i="1" s="1"/>
  <c r="J2630" i="1"/>
  <c r="P2630" i="1"/>
  <c r="Q2630" i="1" l="1"/>
  <c r="R2630" i="1" s="1"/>
  <c r="J2629" i="1"/>
  <c r="P2629" i="1"/>
  <c r="Q2629" i="1" l="1"/>
  <c r="R2629" i="1" s="1"/>
  <c r="J2628" i="1"/>
  <c r="P2628" i="1"/>
  <c r="Q2628" i="1" l="1"/>
  <c r="R2628" i="1" s="1"/>
  <c r="J2627" i="1"/>
  <c r="P2627" i="1"/>
  <c r="Q2627" i="1" l="1"/>
  <c r="R2627" i="1" s="1"/>
  <c r="J2626" i="1"/>
  <c r="P2626" i="1"/>
  <c r="Q2626" i="1" l="1"/>
  <c r="R2626" i="1" s="1"/>
  <c r="J2625" i="1"/>
  <c r="P2625" i="1"/>
  <c r="Q2625" i="1" l="1"/>
  <c r="R2625" i="1" s="1"/>
  <c r="J2624" i="1"/>
  <c r="P2624" i="1"/>
  <c r="Q2624" i="1" l="1"/>
  <c r="R2624" i="1" s="1"/>
  <c r="J2623" i="1"/>
  <c r="P2623" i="1"/>
  <c r="Q2623" i="1" l="1"/>
  <c r="R2623" i="1" s="1"/>
  <c r="J2622" i="1"/>
  <c r="P2622" i="1"/>
  <c r="Q2622" i="1" l="1"/>
  <c r="R2622" i="1" s="1"/>
  <c r="J2621" i="1"/>
  <c r="P2621" i="1"/>
  <c r="Q2621" i="1" s="1"/>
  <c r="R2621" i="1" s="1"/>
  <c r="J2620" i="1" l="1"/>
  <c r="P2620" i="1"/>
  <c r="Q2620" i="1" l="1"/>
  <c r="R2620" i="1" s="1"/>
  <c r="J2619" i="1"/>
  <c r="P2619" i="1"/>
  <c r="Q2619" i="1" l="1"/>
  <c r="R2619" i="1" s="1"/>
  <c r="J2618" i="1"/>
  <c r="P2618" i="1"/>
  <c r="Q2618" i="1" l="1"/>
  <c r="R2618" i="1" s="1"/>
  <c r="J2617" i="1"/>
  <c r="P2617" i="1"/>
  <c r="Q2617" i="1" l="1"/>
  <c r="R2617" i="1" s="1"/>
  <c r="J2616" i="1"/>
  <c r="P2616" i="1"/>
  <c r="Q2616" i="1" l="1"/>
  <c r="R2616" i="1" s="1"/>
  <c r="J2615" i="1"/>
  <c r="P2615" i="1"/>
  <c r="Q2615" i="1" l="1"/>
  <c r="R2615" i="1" s="1"/>
  <c r="J2614" i="1"/>
  <c r="P2614" i="1"/>
  <c r="Q2614" i="1" l="1"/>
  <c r="R2614" i="1" s="1"/>
  <c r="J2613" i="1"/>
  <c r="P2613" i="1"/>
  <c r="Q2613" i="1" l="1"/>
  <c r="R2613" i="1" s="1"/>
  <c r="J2612" i="1"/>
  <c r="P2612" i="1"/>
  <c r="Q2612" i="1" l="1"/>
  <c r="R2612" i="1" s="1"/>
  <c r="J2611" i="1"/>
  <c r="P2611" i="1"/>
  <c r="Q2611" i="1" s="1"/>
  <c r="R2611" i="1" s="1"/>
  <c r="J2610" i="1" l="1"/>
  <c r="P2610" i="1"/>
  <c r="Q2610" i="1" l="1"/>
  <c r="R2610" i="1" s="1"/>
  <c r="J2609" i="1"/>
  <c r="P2609" i="1"/>
  <c r="Q2609" i="1" l="1"/>
  <c r="R2609" i="1" s="1"/>
  <c r="J2608" i="1"/>
  <c r="P2608" i="1"/>
  <c r="Q2608" i="1" l="1"/>
  <c r="R2608" i="1" s="1"/>
  <c r="J2607" i="1"/>
  <c r="P2607" i="1"/>
  <c r="Q2607" i="1" s="1"/>
  <c r="R2607" i="1" s="1"/>
  <c r="J2606" i="1" l="1"/>
  <c r="P2606" i="1"/>
  <c r="Q2606" i="1" l="1"/>
  <c r="R2606" i="1" s="1"/>
  <c r="J2605" i="1"/>
  <c r="P2605" i="1"/>
  <c r="Q2605" i="1" l="1"/>
  <c r="R2605" i="1" s="1"/>
  <c r="J2604" i="1"/>
  <c r="P2604" i="1"/>
  <c r="Q2604" i="1" l="1"/>
  <c r="R2604" i="1" s="1"/>
  <c r="J2603" i="1"/>
  <c r="P2603" i="1"/>
  <c r="Q2603" i="1" l="1"/>
  <c r="R2603" i="1" s="1"/>
  <c r="J2602" i="1"/>
  <c r="P2602" i="1"/>
  <c r="Q2602" i="1" l="1"/>
  <c r="R2602" i="1" s="1"/>
  <c r="J2601" i="1"/>
  <c r="P2601" i="1"/>
  <c r="Q2601" i="1" l="1"/>
  <c r="R2601" i="1" s="1"/>
  <c r="J2600" i="1"/>
  <c r="P2600" i="1"/>
  <c r="Q2600" i="1" l="1"/>
  <c r="R2600" i="1" s="1"/>
  <c r="J2599" i="1"/>
  <c r="P2599" i="1"/>
  <c r="Q2599" i="1" l="1"/>
  <c r="R2599" i="1" s="1"/>
  <c r="J2598" i="1"/>
  <c r="P2598" i="1"/>
  <c r="Q2598" i="1" l="1"/>
  <c r="R2598" i="1" s="1"/>
  <c r="J2597" i="1"/>
  <c r="P2597" i="1"/>
  <c r="Q2597" i="1" l="1"/>
  <c r="R2597" i="1" s="1"/>
  <c r="J2596" i="1"/>
  <c r="P2596" i="1"/>
  <c r="Q2596" i="1" l="1"/>
  <c r="R2596" i="1" s="1"/>
  <c r="J2595" i="1"/>
  <c r="P2595" i="1"/>
  <c r="Q2595" i="1" l="1"/>
  <c r="R2595" i="1" s="1"/>
  <c r="J2594" i="1"/>
  <c r="P2594" i="1"/>
  <c r="Q2594" i="1" l="1"/>
  <c r="R2594" i="1" s="1"/>
  <c r="J2593" i="1"/>
  <c r="P2593" i="1"/>
  <c r="Q2593" i="1" l="1"/>
  <c r="R2593" i="1" s="1"/>
  <c r="J2592" i="1"/>
  <c r="P2592" i="1"/>
  <c r="Q2592" i="1" l="1"/>
  <c r="R2592" i="1" s="1"/>
  <c r="J2591" i="1"/>
  <c r="P2591" i="1"/>
  <c r="Q2591" i="1" s="1"/>
  <c r="R2591" i="1" s="1"/>
  <c r="J2590" i="1" l="1"/>
  <c r="P2590" i="1"/>
  <c r="Q2590" i="1" l="1"/>
  <c r="R2590" i="1" s="1"/>
  <c r="J2589" i="1"/>
  <c r="P2589" i="1"/>
  <c r="Q2589" i="1" s="1"/>
  <c r="R2589" i="1" s="1"/>
  <c r="J2588" i="1" l="1"/>
  <c r="P2588" i="1"/>
  <c r="Q2588" i="1" l="1"/>
  <c r="R2588" i="1" s="1"/>
  <c r="J2587" i="1"/>
  <c r="P2587" i="1"/>
  <c r="Q2587" i="1" s="1"/>
  <c r="R2587" i="1" s="1"/>
  <c r="J2586" i="1" l="1"/>
  <c r="P2586" i="1"/>
  <c r="Q2586" i="1" l="1"/>
  <c r="R2586" i="1" s="1"/>
  <c r="J2585" i="1"/>
  <c r="P2585" i="1"/>
  <c r="Q2585" i="1" l="1"/>
  <c r="R2585" i="1" s="1"/>
  <c r="J2584" i="1"/>
  <c r="P2584" i="1"/>
  <c r="Q2584" i="1" l="1"/>
  <c r="R2584" i="1" s="1"/>
  <c r="J2583" i="1"/>
  <c r="P2583" i="1"/>
  <c r="Q2583" i="1" l="1"/>
  <c r="R2583" i="1" s="1"/>
  <c r="J2582" i="1"/>
  <c r="P2582" i="1"/>
  <c r="Q2582" i="1" l="1"/>
  <c r="R2582" i="1" s="1"/>
  <c r="J2581" i="1"/>
  <c r="P2581" i="1"/>
  <c r="Q2581" i="1" l="1"/>
  <c r="R2581" i="1" s="1"/>
  <c r="J2580" i="1"/>
  <c r="P2580" i="1"/>
  <c r="Q2580" i="1" l="1"/>
  <c r="R2580" i="1" s="1"/>
  <c r="J2579" i="1"/>
  <c r="P2579" i="1"/>
  <c r="Q2579" i="1" s="1"/>
  <c r="R2579" i="1" s="1"/>
  <c r="J2578" i="1" l="1"/>
  <c r="P2578" i="1"/>
  <c r="Q2578" i="1" l="1"/>
  <c r="R2578" i="1" s="1"/>
  <c r="J2577" i="1"/>
  <c r="P2577" i="1"/>
  <c r="Q2577" i="1" l="1"/>
  <c r="R2577" i="1" s="1"/>
  <c r="J2576" i="1"/>
  <c r="P2576" i="1"/>
  <c r="Q2576" i="1" l="1"/>
  <c r="R2576" i="1" s="1"/>
  <c r="J2575" i="1"/>
  <c r="P2575" i="1"/>
  <c r="Q2575" i="1" l="1"/>
  <c r="R2575" i="1" s="1"/>
  <c r="J2574" i="1"/>
  <c r="P2574" i="1"/>
  <c r="Q2574" i="1" l="1"/>
  <c r="R2574" i="1" s="1"/>
  <c r="J2573" i="1"/>
  <c r="P2573" i="1"/>
  <c r="Q2573" i="1" s="1"/>
  <c r="R2573" i="1" s="1"/>
  <c r="J2572" i="1" l="1"/>
  <c r="P2572" i="1"/>
  <c r="Q2572" i="1" l="1"/>
  <c r="R2572" i="1" s="1"/>
  <c r="J2571" i="1"/>
  <c r="P2571" i="1"/>
  <c r="Q2571" i="1" s="1"/>
  <c r="R2571" i="1" s="1"/>
  <c r="J2570" i="1" l="1"/>
  <c r="P2570" i="1"/>
  <c r="Q2570" i="1" l="1"/>
  <c r="R2570" i="1" s="1"/>
  <c r="J2569" i="1"/>
  <c r="P2569" i="1"/>
  <c r="Q2569" i="1" s="1"/>
  <c r="R2569" i="1" s="1"/>
  <c r="J2568" i="1" l="1"/>
  <c r="P2568" i="1"/>
  <c r="Q2568" i="1" l="1"/>
  <c r="R2568" i="1" s="1"/>
  <c r="J2567" i="1"/>
  <c r="P2567" i="1"/>
  <c r="Q2567" i="1" l="1"/>
  <c r="R2567" i="1" s="1"/>
  <c r="J2566" i="1"/>
  <c r="P2566" i="1"/>
  <c r="Q2566" i="1" l="1"/>
  <c r="R2566" i="1" s="1"/>
  <c r="J2565" i="1"/>
  <c r="P2565" i="1"/>
  <c r="Q2565" i="1" l="1"/>
  <c r="R2565" i="1" s="1"/>
  <c r="J2564" i="1"/>
  <c r="P2564" i="1"/>
  <c r="Q2564" i="1" l="1"/>
  <c r="R2564" i="1" s="1"/>
  <c r="J2563" i="1"/>
  <c r="P2563" i="1"/>
  <c r="Q2563" i="1" l="1"/>
  <c r="R2563" i="1" s="1"/>
  <c r="J2562" i="1"/>
  <c r="P2562" i="1"/>
  <c r="Q2562" i="1" l="1"/>
  <c r="R2562" i="1" s="1"/>
  <c r="J2561" i="1"/>
  <c r="P2561" i="1"/>
  <c r="Q2561" i="1" l="1"/>
  <c r="R2561" i="1" s="1"/>
  <c r="J2560" i="1"/>
  <c r="P2560" i="1"/>
  <c r="Q2560" i="1" l="1"/>
  <c r="R2560" i="1" s="1"/>
  <c r="J2559" i="1"/>
  <c r="P2559" i="1"/>
  <c r="Q2559" i="1" l="1"/>
  <c r="R2559" i="1" s="1"/>
  <c r="J2558" i="1"/>
  <c r="P2558" i="1"/>
  <c r="Q2558" i="1" l="1"/>
  <c r="R2558" i="1" s="1"/>
  <c r="J2557" i="1"/>
  <c r="P2557" i="1"/>
  <c r="Q2557" i="1" s="1"/>
  <c r="R2557" i="1" s="1"/>
  <c r="J2556" i="1" l="1"/>
  <c r="P2556" i="1"/>
  <c r="Q2556" i="1" l="1"/>
  <c r="R2556" i="1" s="1"/>
  <c r="J2555" i="1"/>
  <c r="P2555" i="1"/>
  <c r="Q2555" i="1" s="1"/>
  <c r="R2555" i="1" s="1"/>
  <c r="J2554" i="1" l="1"/>
  <c r="P2554" i="1"/>
  <c r="Q2554" i="1" l="1"/>
  <c r="R2554" i="1" s="1"/>
  <c r="J2553" i="1"/>
  <c r="P2553" i="1"/>
  <c r="Q2553" i="1" l="1"/>
  <c r="R2553" i="1" s="1"/>
  <c r="J2552" i="1"/>
  <c r="P2552" i="1"/>
  <c r="Q2552" i="1" l="1"/>
  <c r="R2552" i="1" s="1"/>
  <c r="J2551" i="1"/>
  <c r="P2551" i="1"/>
  <c r="Q2551" i="1" l="1"/>
  <c r="R2551" i="1" s="1"/>
  <c r="J2550" i="1"/>
  <c r="P2550" i="1"/>
  <c r="Q2550" i="1" l="1"/>
  <c r="R2550" i="1" s="1"/>
  <c r="J2549" i="1"/>
  <c r="P2549" i="1"/>
  <c r="Q2549" i="1" l="1"/>
  <c r="R2549" i="1" s="1"/>
  <c r="J2548" i="1"/>
  <c r="P2548" i="1"/>
  <c r="Q2548" i="1" l="1"/>
  <c r="R2548" i="1" s="1"/>
  <c r="J2547" i="1"/>
  <c r="P2547" i="1"/>
  <c r="Q2547" i="1" s="1"/>
  <c r="R2547" i="1" s="1"/>
  <c r="J2546" i="1" l="1"/>
  <c r="P2546" i="1"/>
  <c r="Q2546" i="1" l="1"/>
  <c r="R2546" i="1" s="1"/>
  <c r="J2545" i="1"/>
  <c r="P2545" i="1"/>
  <c r="Q2545" i="1" l="1"/>
  <c r="R2545" i="1" s="1"/>
  <c r="J2544" i="1"/>
  <c r="P2544" i="1"/>
  <c r="Q2544" i="1" l="1"/>
  <c r="R2544" i="1" s="1"/>
  <c r="J2543" i="1"/>
  <c r="P2543" i="1"/>
  <c r="Q2543" i="1" l="1"/>
  <c r="R2543" i="1" s="1"/>
  <c r="J2542" i="1"/>
  <c r="P2542" i="1"/>
  <c r="Q2542" i="1" l="1"/>
  <c r="R2542" i="1" s="1"/>
  <c r="J2541" i="1"/>
  <c r="P2541" i="1"/>
  <c r="Q2541" i="1" l="1"/>
  <c r="R2541" i="1" s="1"/>
  <c r="J2540" i="1"/>
  <c r="P2540" i="1"/>
  <c r="Q2540" i="1" l="1"/>
  <c r="R2540" i="1" s="1"/>
  <c r="J2539" i="1"/>
  <c r="P2539" i="1"/>
  <c r="Q2539" i="1" l="1"/>
  <c r="R2539" i="1" s="1"/>
  <c r="J2538" i="1"/>
  <c r="P2538" i="1"/>
  <c r="Q2538" i="1" l="1"/>
  <c r="R2538" i="1" s="1"/>
  <c r="J2537" i="1"/>
  <c r="P2537" i="1"/>
  <c r="Q2537" i="1" s="1"/>
  <c r="R2537" i="1" s="1"/>
  <c r="J2536" i="1" l="1"/>
  <c r="P2536" i="1"/>
  <c r="Q2536" i="1" l="1"/>
  <c r="R2536" i="1" s="1"/>
  <c r="J2535" i="1"/>
  <c r="P2535" i="1"/>
  <c r="Q2535" i="1" l="1"/>
  <c r="R2535" i="1" s="1"/>
  <c r="J2534" i="1"/>
  <c r="P2534" i="1"/>
  <c r="Q2534" i="1" l="1"/>
  <c r="R2534" i="1" s="1"/>
  <c r="J2533" i="1"/>
  <c r="P2533" i="1"/>
  <c r="Q2533" i="1" l="1"/>
  <c r="R2533" i="1" s="1"/>
  <c r="J2532" i="1"/>
  <c r="P2532" i="1"/>
  <c r="Q2532" i="1" l="1"/>
  <c r="R2532" i="1" s="1"/>
  <c r="J2531" i="1"/>
  <c r="P2531" i="1"/>
  <c r="Q2531" i="1" l="1"/>
  <c r="R2531" i="1" s="1"/>
  <c r="J2530" i="1"/>
  <c r="P2530" i="1"/>
  <c r="Q2530" i="1" l="1"/>
  <c r="R2530" i="1" s="1"/>
  <c r="J2529" i="1"/>
  <c r="P2529" i="1"/>
  <c r="Q2529" i="1" l="1"/>
  <c r="R2529" i="1" s="1"/>
  <c r="J2528" i="1"/>
  <c r="P2528" i="1"/>
  <c r="Q2528" i="1" l="1"/>
  <c r="R2528" i="1" s="1"/>
  <c r="J2527" i="1"/>
  <c r="P2527" i="1"/>
  <c r="Q2527" i="1" s="1"/>
  <c r="R2527" i="1" s="1"/>
  <c r="J2526" i="1" l="1"/>
  <c r="P2526" i="1"/>
  <c r="Q2526" i="1" l="1"/>
  <c r="R2526" i="1" s="1"/>
  <c r="J2525" i="1"/>
  <c r="P2525" i="1"/>
  <c r="Q2525" i="1" l="1"/>
  <c r="R2525" i="1" s="1"/>
  <c r="J2524" i="1"/>
  <c r="P2524" i="1"/>
  <c r="Q2524" i="1" l="1"/>
  <c r="R2524" i="1" s="1"/>
  <c r="J2523" i="1"/>
  <c r="P2523" i="1"/>
  <c r="Q2523" i="1" l="1"/>
  <c r="R2523" i="1" s="1"/>
  <c r="J2522" i="1"/>
  <c r="P2522" i="1"/>
  <c r="Q2522" i="1" l="1"/>
  <c r="R2522" i="1" s="1"/>
  <c r="J2521" i="1"/>
  <c r="P2521" i="1"/>
  <c r="Q2521" i="1" l="1"/>
  <c r="R2521" i="1" s="1"/>
  <c r="J2520" i="1"/>
  <c r="P2520" i="1"/>
  <c r="Q2520" i="1" l="1"/>
  <c r="R2520" i="1" s="1"/>
  <c r="J2519" i="1"/>
  <c r="P2519" i="1"/>
  <c r="Q2519" i="1" l="1"/>
  <c r="R2519" i="1" s="1"/>
  <c r="J2518" i="1"/>
  <c r="P2518" i="1"/>
  <c r="Q2518" i="1" l="1"/>
  <c r="R2518" i="1" s="1"/>
  <c r="J2517" i="1"/>
  <c r="P2517" i="1"/>
  <c r="Q2517" i="1" l="1"/>
  <c r="R2517" i="1" s="1"/>
  <c r="J2516" i="1"/>
  <c r="P2516" i="1"/>
  <c r="Q2516" i="1" l="1"/>
  <c r="R2516" i="1" s="1"/>
  <c r="J2515" i="1"/>
  <c r="P2515" i="1"/>
  <c r="Q2515" i="1" s="1"/>
  <c r="R2515" i="1" s="1"/>
  <c r="J2514" i="1" l="1"/>
  <c r="P2514" i="1"/>
  <c r="Q2514" i="1" l="1"/>
  <c r="R2514" i="1" s="1"/>
  <c r="J2513" i="1"/>
  <c r="P2513" i="1"/>
  <c r="Q2513" i="1" l="1"/>
  <c r="R2513" i="1" s="1"/>
  <c r="J2512" i="1"/>
  <c r="P2512" i="1"/>
  <c r="Q2512" i="1" l="1"/>
  <c r="R2512" i="1" s="1"/>
  <c r="J2511" i="1"/>
  <c r="P2511" i="1"/>
  <c r="Q2511" i="1" l="1"/>
  <c r="R2511" i="1" s="1"/>
  <c r="J2510" i="1"/>
  <c r="P2510" i="1"/>
  <c r="J2509" i="1" l="1"/>
  <c r="P2509" i="1"/>
  <c r="Q2510" i="1"/>
  <c r="R2510" i="1"/>
  <c r="Q2509" i="1" l="1"/>
  <c r="R2509" i="1" s="1"/>
  <c r="J2508" i="1"/>
  <c r="P2508" i="1"/>
  <c r="Q2508" i="1" l="1"/>
  <c r="R2508" i="1" s="1"/>
  <c r="J2507" i="1"/>
  <c r="P2507" i="1"/>
  <c r="Q2507" i="1" s="1"/>
  <c r="R2507" i="1" s="1"/>
  <c r="J2506" i="1" l="1"/>
  <c r="P2506" i="1"/>
  <c r="Q2506" i="1" l="1"/>
  <c r="R2506" i="1" s="1"/>
  <c r="J2505" i="1"/>
  <c r="P2505" i="1"/>
  <c r="Q2505" i="1" s="1"/>
  <c r="R2505" i="1" s="1"/>
  <c r="J2504" i="1" l="1"/>
  <c r="P2504" i="1"/>
  <c r="Q2504" i="1" l="1"/>
  <c r="R2504" i="1" s="1"/>
  <c r="J2503" i="1"/>
  <c r="P2503" i="1"/>
  <c r="Q2503" i="1" l="1"/>
  <c r="R2503" i="1" s="1"/>
  <c r="J2502" i="1"/>
  <c r="P2502" i="1"/>
  <c r="Q2502" i="1" l="1"/>
  <c r="R2502" i="1" s="1"/>
  <c r="J2501" i="1"/>
  <c r="P2501" i="1"/>
  <c r="Q2501" i="1" l="1"/>
  <c r="R2501" i="1" s="1"/>
  <c r="J2500" i="1"/>
  <c r="P2500" i="1"/>
  <c r="Q2500" i="1" l="1"/>
  <c r="R2500" i="1" s="1"/>
  <c r="J2499" i="1"/>
  <c r="P2499" i="1"/>
  <c r="Q2499" i="1" l="1"/>
  <c r="R2499" i="1" s="1"/>
  <c r="J2498" i="1"/>
  <c r="P2498" i="1"/>
  <c r="Q2498" i="1" l="1"/>
  <c r="R2498" i="1" s="1"/>
  <c r="J2497" i="1"/>
  <c r="P2497" i="1"/>
  <c r="Q2497" i="1" l="1"/>
  <c r="R2497" i="1" s="1"/>
  <c r="J2496" i="1"/>
  <c r="P2496" i="1"/>
  <c r="Q2496" i="1" l="1"/>
  <c r="R2496" i="1" s="1"/>
  <c r="J2495" i="1"/>
  <c r="P2495" i="1"/>
  <c r="Q2495" i="1" l="1"/>
  <c r="R2495" i="1" s="1"/>
  <c r="J2494" i="1"/>
  <c r="P2494" i="1"/>
  <c r="Q2494" i="1" l="1"/>
  <c r="R2494" i="1" s="1"/>
  <c r="J2493" i="1"/>
  <c r="P2493" i="1"/>
  <c r="Q2493" i="1" l="1"/>
  <c r="R2493" i="1" s="1"/>
  <c r="J2492" i="1"/>
  <c r="P2492" i="1"/>
  <c r="Q2492" i="1" l="1"/>
  <c r="R2492" i="1" s="1"/>
  <c r="J2491" i="1"/>
  <c r="P2491" i="1"/>
  <c r="Q2491" i="1" s="1"/>
  <c r="R2491" i="1" s="1"/>
  <c r="J2490" i="1" l="1"/>
  <c r="P2490" i="1"/>
  <c r="Q2490" i="1" l="1"/>
  <c r="R2490" i="1" s="1"/>
  <c r="J2489" i="1"/>
  <c r="P2489" i="1"/>
  <c r="Q2489" i="1" s="1"/>
  <c r="R2489" i="1" s="1"/>
  <c r="J2488" i="1" l="1"/>
  <c r="P2488" i="1"/>
  <c r="Q2488" i="1" l="1"/>
  <c r="R2488" i="1" s="1"/>
  <c r="J2487" i="1"/>
  <c r="P2487" i="1"/>
  <c r="Q2487" i="1" l="1"/>
  <c r="R2487" i="1" s="1"/>
  <c r="J2486" i="1"/>
  <c r="P2486" i="1"/>
  <c r="Q2486" i="1" l="1"/>
  <c r="R2486" i="1" s="1"/>
  <c r="J2485" i="1"/>
  <c r="P2485" i="1"/>
  <c r="Q2485" i="1" l="1"/>
  <c r="R2485" i="1" s="1"/>
  <c r="J2484" i="1"/>
  <c r="P2484" i="1"/>
  <c r="Q2484" i="1" l="1"/>
  <c r="R2484" i="1" s="1"/>
  <c r="J2483" i="1"/>
  <c r="P2483" i="1"/>
  <c r="Q2483" i="1" l="1"/>
  <c r="R2483" i="1" s="1"/>
  <c r="J2482" i="1"/>
  <c r="P2482" i="1"/>
  <c r="Q2482" i="1" l="1"/>
  <c r="R2482" i="1" s="1"/>
  <c r="J2481" i="1"/>
  <c r="P2481" i="1"/>
  <c r="Q2481" i="1" l="1"/>
  <c r="R2481" i="1" s="1"/>
  <c r="J2480" i="1"/>
  <c r="P2480" i="1"/>
  <c r="Q2480" i="1" l="1"/>
  <c r="R2480" i="1" s="1"/>
  <c r="J2479" i="1"/>
  <c r="P2479" i="1"/>
  <c r="Q2479" i="1" s="1"/>
  <c r="R2479" i="1" s="1"/>
  <c r="J2478" i="1" l="1"/>
  <c r="P2478" i="1"/>
  <c r="Q2478" i="1" l="1"/>
  <c r="R2478" i="1" s="1"/>
  <c r="J2477" i="1"/>
  <c r="P2477" i="1"/>
  <c r="Q2477" i="1" l="1"/>
  <c r="R2477" i="1" s="1"/>
  <c r="J2476" i="1"/>
  <c r="P2476" i="1"/>
  <c r="Q2476" i="1" l="1"/>
  <c r="R2476" i="1" s="1"/>
  <c r="J2475" i="1"/>
  <c r="P2475" i="1"/>
  <c r="Q2475" i="1" l="1"/>
  <c r="R2475" i="1" s="1"/>
  <c r="J2474" i="1"/>
  <c r="P2474" i="1"/>
  <c r="Q2474" i="1" l="1"/>
  <c r="R2474" i="1" s="1"/>
  <c r="J2473" i="1"/>
  <c r="P2473" i="1"/>
  <c r="Q2473" i="1" l="1"/>
  <c r="R2473" i="1" s="1"/>
  <c r="J2472" i="1"/>
  <c r="P2472" i="1"/>
  <c r="Q2472" i="1" l="1"/>
  <c r="R2472" i="1" s="1"/>
  <c r="J2471" i="1"/>
  <c r="P2471" i="1"/>
  <c r="Q2471" i="1" l="1"/>
  <c r="R2471" i="1" s="1"/>
  <c r="J2470" i="1"/>
  <c r="P2470" i="1"/>
  <c r="Q2470" i="1" l="1"/>
  <c r="R2470" i="1" s="1"/>
  <c r="J2469" i="1"/>
  <c r="P2469" i="1"/>
  <c r="Q2469" i="1" l="1"/>
  <c r="R2469" i="1" s="1"/>
  <c r="J2468" i="1"/>
  <c r="P2468" i="1"/>
  <c r="Q2468" i="1" l="1"/>
  <c r="R2468" i="1" s="1"/>
  <c r="J2467" i="1"/>
  <c r="P2467" i="1"/>
  <c r="Q2467" i="1" l="1"/>
  <c r="R2467" i="1" s="1"/>
  <c r="J2466" i="1"/>
  <c r="P2466" i="1"/>
  <c r="Q2466" i="1" l="1"/>
  <c r="R2466" i="1" s="1"/>
  <c r="J2465" i="1"/>
  <c r="P2465" i="1"/>
  <c r="Q2465" i="1" l="1"/>
  <c r="R2465" i="1" s="1"/>
  <c r="J2464" i="1"/>
  <c r="P2464" i="1"/>
  <c r="Q2464" i="1" l="1"/>
  <c r="R2464" i="1" s="1"/>
  <c r="J2463" i="1"/>
  <c r="P2463" i="1"/>
  <c r="Q2463" i="1" l="1"/>
  <c r="R2463" i="1" s="1"/>
  <c r="J2462" i="1"/>
  <c r="P2462" i="1"/>
  <c r="Q2462" i="1" l="1"/>
  <c r="R2462" i="1" s="1"/>
  <c r="J2461" i="1"/>
  <c r="P2461" i="1"/>
  <c r="Q2461" i="1" s="1"/>
  <c r="R2461" i="1" s="1"/>
  <c r="J2460" i="1" l="1"/>
  <c r="P2460" i="1"/>
  <c r="Q2460" i="1" l="1"/>
  <c r="R2460" i="1" s="1"/>
  <c r="J2459" i="1"/>
  <c r="P2459" i="1"/>
  <c r="Q2459" i="1" s="1"/>
  <c r="R2459" i="1" s="1"/>
  <c r="J2458" i="1" l="1"/>
  <c r="P2458" i="1"/>
  <c r="Q2458" i="1" l="1"/>
  <c r="R2458" i="1" s="1"/>
  <c r="J2457" i="1"/>
  <c r="P2457" i="1"/>
  <c r="Q2457" i="1" l="1"/>
  <c r="R2457" i="1" s="1"/>
  <c r="J2456" i="1"/>
  <c r="P2456" i="1"/>
  <c r="Q2456" i="1" l="1"/>
  <c r="R2456" i="1" s="1"/>
  <c r="J2455" i="1"/>
  <c r="P2455" i="1"/>
  <c r="Q2455" i="1" l="1"/>
  <c r="R2455" i="1" s="1"/>
  <c r="J2454" i="1"/>
  <c r="P2454" i="1"/>
  <c r="Q2454" i="1" l="1"/>
  <c r="R2454" i="1" s="1"/>
  <c r="J2453" i="1"/>
  <c r="P2453" i="1"/>
  <c r="Q2453" i="1" l="1"/>
  <c r="R2453" i="1" s="1"/>
  <c r="J2452" i="1"/>
  <c r="P2452" i="1"/>
  <c r="Q2452" i="1" l="1"/>
  <c r="R2452" i="1" s="1"/>
  <c r="J2451" i="1"/>
  <c r="P2451" i="1"/>
  <c r="Q2451" i="1" l="1"/>
  <c r="R2451" i="1" s="1"/>
  <c r="J2450" i="1"/>
  <c r="P2450" i="1"/>
  <c r="Q2450" i="1" l="1"/>
  <c r="R2450" i="1" s="1"/>
  <c r="J2449" i="1"/>
  <c r="P2449" i="1"/>
  <c r="Q2449" i="1" l="1"/>
  <c r="R2449" i="1" s="1"/>
  <c r="J2448" i="1"/>
  <c r="P2448" i="1"/>
  <c r="Q2448" i="1" l="1"/>
  <c r="R2448" i="1" s="1"/>
  <c r="J2447" i="1"/>
  <c r="P2447" i="1"/>
  <c r="Q2447" i="1" l="1"/>
  <c r="R2447" i="1" s="1"/>
  <c r="J2446" i="1"/>
  <c r="P2446" i="1"/>
  <c r="Q2446" i="1" l="1"/>
  <c r="R2446" i="1" s="1"/>
  <c r="J2445" i="1"/>
  <c r="P2445" i="1"/>
  <c r="Q2445" i="1" s="1"/>
  <c r="R2445" i="1" s="1"/>
  <c r="J2444" i="1" l="1"/>
  <c r="P2444" i="1"/>
  <c r="Q2444" i="1" l="1"/>
  <c r="R2444" i="1" s="1"/>
  <c r="J2443" i="1"/>
  <c r="P2443" i="1"/>
  <c r="Q2443" i="1" l="1"/>
  <c r="R2443" i="1" s="1"/>
  <c r="J2442" i="1"/>
  <c r="P2442" i="1"/>
  <c r="Q2442" i="1" l="1"/>
  <c r="R2442" i="1" s="1"/>
  <c r="J2441" i="1"/>
  <c r="P2441" i="1"/>
  <c r="Q2441" i="1" s="1"/>
  <c r="R2441" i="1" s="1"/>
  <c r="J2440" i="1" l="1"/>
  <c r="P2440" i="1"/>
  <c r="Q2440" i="1" l="1"/>
  <c r="R2440" i="1" s="1"/>
  <c r="J2439" i="1"/>
  <c r="P2439" i="1"/>
  <c r="Q2439" i="1" l="1"/>
  <c r="R2439" i="1" s="1"/>
  <c r="J2438" i="1"/>
  <c r="P2438" i="1"/>
  <c r="Q2438" i="1" l="1"/>
  <c r="R2438" i="1" s="1"/>
  <c r="J2437" i="1"/>
  <c r="P2437" i="1"/>
  <c r="Q2437" i="1" l="1"/>
  <c r="R2437" i="1" s="1"/>
  <c r="J2436" i="1"/>
  <c r="P2436" i="1"/>
  <c r="Q2436" i="1" l="1"/>
  <c r="R2436" i="1" s="1"/>
  <c r="J2435" i="1"/>
  <c r="P2435" i="1"/>
  <c r="Q2435" i="1" l="1"/>
  <c r="R2435" i="1" s="1"/>
  <c r="J2434" i="1"/>
  <c r="P2434" i="1"/>
  <c r="Q2434" i="1" l="1"/>
  <c r="R2434" i="1" s="1"/>
  <c r="J2433" i="1"/>
  <c r="P2433" i="1"/>
  <c r="J2432" i="1" l="1"/>
  <c r="P2432" i="1"/>
  <c r="Q2433" i="1"/>
  <c r="R2433" i="1" s="1"/>
  <c r="Q2432" i="1" l="1"/>
  <c r="R2432" i="1" s="1"/>
  <c r="J2431" i="1"/>
  <c r="P2431" i="1"/>
  <c r="Q2431" i="1" l="1"/>
  <c r="R2431" i="1" s="1"/>
  <c r="J2430" i="1"/>
  <c r="P2430" i="1"/>
  <c r="Q2430" i="1" l="1"/>
  <c r="R2430" i="1" s="1"/>
  <c r="J2429" i="1"/>
  <c r="P2429" i="1"/>
  <c r="Q2429" i="1" l="1"/>
  <c r="R2429" i="1" s="1"/>
  <c r="J2428" i="1"/>
  <c r="P2428" i="1"/>
  <c r="Q2428" i="1" l="1"/>
  <c r="R2428" i="1" s="1"/>
  <c r="J2427" i="1"/>
  <c r="P2427" i="1"/>
  <c r="Q2427" i="1" l="1"/>
  <c r="R2427" i="1" s="1"/>
  <c r="J2426" i="1"/>
  <c r="P2426" i="1"/>
  <c r="Q2426" i="1" l="1"/>
  <c r="R2426" i="1" s="1"/>
  <c r="J2425" i="1"/>
  <c r="P2425" i="1"/>
  <c r="Q2425" i="1" l="1"/>
  <c r="R2425" i="1" s="1"/>
  <c r="J2424" i="1"/>
  <c r="P2424" i="1"/>
  <c r="J2423" i="1" l="1"/>
  <c r="P2423" i="1"/>
  <c r="Q2424" i="1"/>
  <c r="R2424" i="1" s="1"/>
  <c r="Q2423" i="1" l="1"/>
  <c r="R2423" i="1" s="1"/>
  <c r="J2422" i="1"/>
  <c r="P2422" i="1"/>
  <c r="Q2422" i="1" l="1"/>
  <c r="R2422" i="1" s="1"/>
  <c r="J2421" i="1"/>
  <c r="P2421" i="1"/>
  <c r="Q2421" i="1" l="1"/>
  <c r="R2421" i="1" s="1"/>
  <c r="J2420" i="1"/>
  <c r="P2420" i="1"/>
  <c r="Q2420" i="1" l="1"/>
  <c r="R2420" i="1" s="1"/>
  <c r="J2419" i="1"/>
  <c r="P2419" i="1"/>
  <c r="Q2419" i="1" l="1"/>
  <c r="R2419" i="1" s="1"/>
  <c r="J2418" i="1"/>
  <c r="P2418" i="1"/>
  <c r="J2417" i="1" l="1"/>
  <c r="P2417" i="1"/>
  <c r="Q2418" i="1"/>
  <c r="R2418" i="1" s="1"/>
  <c r="Q2417" i="1" l="1"/>
  <c r="R2417" i="1" s="1"/>
  <c r="J2416" i="1"/>
  <c r="P2416" i="1"/>
  <c r="Q2416" i="1" l="1"/>
  <c r="R2416" i="1" s="1"/>
  <c r="J2415" i="1"/>
  <c r="P2415" i="1"/>
  <c r="Q2415" i="1" l="1"/>
  <c r="R2415" i="1" s="1"/>
  <c r="J2414" i="1"/>
  <c r="P2414" i="1"/>
  <c r="J2413" i="1" l="1"/>
  <c r="P2413" i="1"/>
  <c r="Q2414" i="1"/>
  <c r="R2414" i="1" s="1"/>
  <c r="Q2413" i="1" l="1"/>
  <c r="R2413" i="1" s="1"/>
  <c r="J2412" i="1"/>
  <c r="P2412" i="1"/>
  <c r="Q2412" i="1" l="1"/>
  <c r="R2412" i="1" s="1"/>
  <c r="J2411" i="1"/>
  <c r="P2411" i="1"/>
  <c r="Q2411" i="1" l="1"/>
  <c r="R2411" i="1" s="1"/>
  <c r="J2410" i="1"/>
  <c r="P2410" i="1"/>
  <c r="Q2410" i="1" l="1"/>
  <c r="R2410" i="1" s="1"/>
  <c r="J2409" i="1"/>
  <c r="P2409" i="1"/>
  <c r="Q2409" i="1" s="1"/>
  <c r="R2409" i="1" s="1"/>
  <c r="J2408" i="1" l="1"/>
  <c r="P2408" i="1"/>
  <c r="Q2408" i="1" l="1"/>
  <c r="R2408" i="1" s="1"/>
  <c r="J2407" i="1"/>
  <c r="P2407" i="1"/>
  <c r="Q2407" i="1" l="1"/>
  <c r="R2407" i="1" s="1"/>
  <c r="J2406" i="1"/>
  <c r="P2406" i="1"/>
  <c r="Q2406" i="1" l="1"/>
  <c r="R2406" i="1" s="1"/>
  <c r="J2405" i="1"/>
  <c r="P2405" i="1"/>
  <c r="Q2405" i="1" l="1"/>
  <c r="R2405" i="1" s="1"/>
  <c r="J2404" i="1"/>
  <c r="P2404" i="1"/>
  <c r="Q2404" i="1" l="1"/>
  <c r="R2404" i="1" s="1"/>
  <c r="J2403" i="1"/>
  <c r="P2403" i="1"/>
  <c r="Q2403" i="1" l="1"/>
  <c r="R2403" i="1" s="1"/>
  <c r="J2402" i="1"/>
  <c r="P2402" i="1"/>
  <c r="Q2402" i="1" l="1"/>
  <c r="R2402" i="1" s="1"/>
  <c r="J2401" i="1"/>
  <c r="P2401" i="1"/>
  <c r="Q2401" i="1" l="1"/>
  <c r="R2401" i="1" s="1"/>
  <c r="J2400" i="1"/>
  <c r="P2400" i="1"/>
  <c r="Q2400" i="1" l="1"/>
  <c r="R2400" i="1"/>
  <c r="J2399" i="1"/>
  <c r="P2399" i="1"/>
  <c r="Q2399" i="1" s="1"/>
  <c r="R2399" i="1" s="1"/>
  <c r="J2398" i="1" l="1"/>
  <c r="P2398" i="1"/>
  <c r="Q2398" i="1" l="1"/>
  <c r="R2398" i="1" s="1"/>
  <c r="J2397" i="1"/>
  <c r="P2397" i="1"/>
  <c r="Q2397" i="1" s="1"/>
  <c r="R2397" i="1" s="1"/>
  <c r="J2396" i="1" l="1"/>
  <c r="P2396" i="1"/>
  <c r="Q2396" i="1" l="1"/>
  <c r="R2396" i="1" s="1"/>
  <c r="J2395" i="1"/>
  <c r="P2395" i="1"/>
  <c r="Q2395" i="1" l="1"/>
  <c r="R2395" i="1" s="1"/>
  <c r="J2394" i="1"/>
  <c r="P2394" i="1"/>
  <c r="Q2394" i="1" l="1"/>
  <c r="R2394" i="1" s="1"/>
  <c r="J2393" i="1"/>
  <c r="P2393" i="1"/>
  <c r="Q2393" i="1" l="1"/>
  <c r="R2393" i="1" s="1"/>
  <c r="J2392" i="1"/>
  <c r="P2392" i="1"/>
  <c r="Q2392" i="1" l="1"/>
  <c r="R2392" i="1" s="1"/>
  <c r="J2391" i="1"/>
  <c r="P2391" i="1"/>
  <c r="Q2391" i="1" l="1"/>
  <c r="R2391" i="1" s="1"/>
  <c r="J2390" i="1"/>
  <c r="P2390" i="1"/>
  <c r="Q2390" i="1" l="1"/>
  <c r="R2390" i="1" s="1"/>
  <c r="J2389" i="1"/>
  <c r="P2389" i="1"/>
  <c r="Q2389" i="1" l="1"/>
  <c r="R2389" i="1" s="1"/>
  <c r="J2388" i="1"/>
  <c r="P2388" i="1"/>
  <c r="Q2388" i="1" l="1"/>
  <c r="R2388" i="1" s="1"/>
  <c r="J2387" i="1"/>
  <c r="P2387" i="1"/>
  <c r="Q2387" i="1" s="1"/>
  <c r="R2387" i="1" s="1"/>
  <c r="J2386" i="1" l="1"/>
  <c r="P2386" i="1"/>
  <c r="Q2386" i="1" l="1"/>
  <c r="R2386" i="1" s="1"/>
  <c r="J2385" i="1"/>
  <c r="P2385" i="1"/>
  <c r="Q2385" i="1" l="1"/>
  <c r="R2385" i="1" s="1"/>
  <c r="J2384" i="1"/>
  <c r="P2384" i="1"/>
  <c r="Q2384" i="1" l="1"/>
  <c r="R2384" i="1" s="1"/>
  <c r="J2383" i="1"/>
  <c r="P2383" i="1"/>
  <c r="Q2383" i="1" l="1"/>
  <c r="R2383" i="1" s="1"/>
  <c r="J2382" i="1"/>
  <c r="P2382" i="1"/>
  <c r="Q2382" i="1" l="1"/>
  <c r="R2382" i="1" s="1"/>
  <c r="J2381" i="1"/>
  <c r="P2381" i="1"/>
  <c r="Q2381" i="1" l="1"/>
  <c r="R2381" i="1" s="1"/>
  <c r="J2380" i="1"/>
  <c r="P2380" i="1"/>
  <c r="J2379" i="1" l="1"/>
  <c r="P2379" i="1"/>
  <c r="Q2379" i="1" s="1"/>
  <c r="R2379" i="1" s="1"/>
  <c r="Q2380" i="1"/>
  <c r="R2380" i="1" s="1"/>
  <c r="J2378" i="1" l="1"/>
  <c r="P2378" i="1"/>
  <c r="Q2378" i="1" l="1"/>
  <c r="R2378" i="1" s="1"/>
  <c r="J2377" i="1"/>
  <c r="P2377" i="1"/>
  <c r="Q2377" i="1" s="1"/>
  <c r="R2377" i="1" s="1"/>
  <c r="J2376" i="1" l="1"/>
  <c r="P2376" i="1"/>
  <c r="Q2376" i="1" l="1"/>
  <c r="R2376" i="1" s="1"/>
  <c r="J2375" i="1"/>
  <c r="P2375" i="1"/>
  <c r="Q2375" i="1" l="1"/>
  <c r="R2375" i="1" s="1"/>
  <c r="J2374" i="1"/>
  <c r="P2374" i="1"/>
  <c r="Q2374" i="1" l="1"/>
  <c r="R2374" i="1" s="1"/>
  <c r="J2373" i="1"/>
  <c r="P2373" i="1"/>
  <c r="Q2373" i="1" l="1"/>
  <c r="R2373" i="1" s="1"/>
  <c r="J2372" i="1"/>
  <c r="P2372" i="1"/>
  <c r="Q2372" i="1" l="1"/>
  <c r="R2372" i="1" s="1"/>
  <c r="J2371" i="1"/>
  <c r="P2371" i="1"/>
  <c r="Q2371" i="1" l="1"/>
  <c r="R2371" i="1" s="1"/>
  <c r="J2370" i="1"/>
  <c r="P2370" i="1"/>
  <c r="Q2370" i="1" l="1"/>
  <c r="R2370" i="1" s="1"/>
  <c r="J2369" i="1"/>
  <c r="P2369" i="1"/>
  <c r="Q2369" i="1" l="1"/>
  <c r="R2369" i="1" s="1"/>
  <c r="J2368" i="1"/>
  <c r="P2368" i="1"/>
  <c r="Q2368" i="1" l="1"/>
  <c r="R2368" i="1" s="1"/>
  <c r="J2367" i="1"/>
  <c r="P2367" i="1"/>
  <c r="Q2367" i="1" l="1"/>
  <c r="R2367" i="1" s="1"/>
  <c r="J2366" i="1"/>
  <c r="P2366" i="1"/>
  <c r="Q2366" i="1" l="1"/>
  <c r="R2366" i="1" s="1"/>
  <c r="J2365" i="1"/>
  <c r="P2365" i="1"/>
  <c r="Q2365" i="1" s="1"/>
  <c r="R2365" i="1" s="1"/>
  <c r="J2364" i="1" l="1"/>
  <c r="P2364" i="1"/>
  <c r="Q2364" i="1" l="1"/>
  <c r="R2364" i="1" s="1"/>
  <c r="J2363" i="1"/>
  <c r="P2363" i="1"/>
  <c r="Q2363" i="1" s="1"/>
  <c r="R2363" i="1" s="1"/>
  <c r="J2362" i="1" l="1"/>
  <c r="P2362" i="1"/>
  <c r="Q2362" i="1" l="1"/>
  <c r="R2362" i="1" s="1"/>
  <c r="J2361" i="1"/>
  <c r="P2361" i="1"/>
  <c r="Q2361" i="1" s="1"/>
  <c r="R2361" i="1" s="1"/>
  <c r="J2360" i="1" l="1"/>
  <c r="P2360" i="1"/>
  <c r="Q2360" i="1" l="1"/>
  <c r="R2360" i="1" s="1"/>
  <c r="J2359" i="1"/>
  <c r="P2359" i="1"/>
  <c r="Q2359" i="1" l="1"/>
  <c r="R2359" i="1" s="1"/>
  <c r="J2358" i="1"/>
  <c r="P2358" i="1"/>
  <c r="Q2358" i="1" l="1"/>
  <c r="R2358" i="1" s="1"/>
  <c r="J2357" i="1"/>
  <c r="P2357" i="1"/>
  <c r="Q2357" i="1" l="1"/>
  <c r="R2357" i="1" s="1"/>
  <c r="J2356" i="1"/>
  <c r="P2356" i="1"/>
  <c r="Q2356" i="1" l="1"/>
  <c r="R2356" i="1" s="1"/>
  <c r="J2355" i="1"/>
  <c r="P2355" i="1"/>
  <c r="Q2355" i="1" l="1"/>
  <c r="R2355" i="1" s="1"/>
  <c r="J2354" i="1"/>
  <c r="P2354" i="1"/>
  <c r="J2353" i="1" l="1"/>
  <c r="P2353" i="1"/>
  <c r="Q2354" i="1"/>
  <c r="R2354" i="1" s="1"/>
  <c r="Q2353" i="1" l="1"/>
  <c r="R2353" i="1" s="1"/>
  <c r="J2352" i="1"/>
  <c r="P2352" i="1"/>
  <c r="Q2352" i="1" l="1"/>
  <c r="R2352" i="1" s="1"/>
  <c r="J2351" i="1"/>
  <c r="P2351" i="1"/>
  <c r="Q2351" i="1" l="1"/>
  <c r="R2351" i="1" s="1"/>
  <c r="J2350" i="1"/>
  <c r="P2350" i="1"/>
  <c r="Q2350" i="1" l="1"/>
  <c r="R2350" i="1" s="1"/>
  <c r="J2349" i="1"/>
  <c r="P2349" i="1"/>
  <c r="Q2349" i="1" l="1"/>
  <c r="R2349" i="1" s="1"/>
  <c r="J2348" i="1"/>
  <c r="P2348" i="1"/>
  <c r="Q2348" i="1" l="1"/>
  <c r="R2348" i="1" s="1"/>
  <c r="J2347" i="1"/>
  <c r="P2347" i="1"/>
  <c r="J2346" i="1" l="1"/>
  <c r="P2346" i="1"/>
  <c r="Q2347" i="1"/>
  <c r="R2347" i="1" s="1"/>
  <c r="Q2346" i="1" l="1"/>
  <c r="R2346" i="1" s="1"/>
  <c r="J2345" i="1"/>
  <c r="P2345" i="1"/>
  <c r="Q2345" i="1" s="1"/>
  <c r="R2345" i="1" s="1"/>
  <c r="J2344" i="1" l="1"/>
  <c r="P2344" i="1"/>
  <c r="Q2344" i="1" l="1"/>
  <c r="R2344" i="1" s="1"/>
  <c r="J2343" i="1"/>
  <c r="P2343" i="1"/>
  <c r="Q2343" i="1" l="1"/>
  <c r="R2343" i="1" s="1"/>
  <c r="J2342" i="1"/>
  <c r="P2342" i="1"/>
  <c r="Q2342" i="1" l="1"/>
  <c r="R2342" i="1" s="1"/>
  <c r="J2341" i="1"/>
  <c r="P2341" i="1"/>
  <c r="Q2341" i="1" l="1"/>
  <c r="R2341" i="1" s="1"/>
  <c r="J2340" i="1"/>
  <c r="P2340" i="1"/>
  <c r="Q2340" i="1" l="1"/>
  <c r="R2340" i="1" s="1"/>
  <c r="J2339" i="1"/>
  <c r="P2339" i="1"/>
  <c r="Q2339" i="1" l="1"/>
  <c r="R2339" i="1" s="1"/>
  <c r="J2338" i="1"/>
  <c r="P2338" i="1"/>
  <c r="Q2338" i="1" l="1"/>
  <c r="R2338" i="1" s="1"/>
  <c r="J2337" i="1"/>
  <c r="P2337" i="1"/>
  <c r="Q2337" i="1" l="1"/>
  <c r="R2337" i="1" s="1"/>
  <c r="J2336" i="1"/>
  <c r="P2336" i="1"/>
  <c r="Q2336" i="1" l="1"/>
  <c r="R2336" i="1" s="1"/>
  <c r="J2335" i="1"/>
  <c r="P2335" i="1"/>
  <c r="Q2335" i="1" s="1"/>
  <c r="R2335" i="1" s="1"/>
  <c r="J2334" i="1" l="1"/>
  <c r="P2334" i="1"/>
  <c r="Q2334" i="1" l="1"/>
  <c r="R2334" i="1" s="1"/>
  <c r="J2333" i="1"/>
  <c r="P2333" i="1"/>
  <c r="Q2333" i="1" s="1"/>
  <c r="R2333" i="1" s="1"/>
  <c r="J2332" i="1" l="1"/>
  <c r="P2332" i="1"/>
  <c r="Q2332" i="1" l="1"/>
  <c r="R2332" i="1" s="1"/>
  <c r="J2331" i="1"/>
  <c r="P2331" i="1"/>
  <c r="Q2331" i="1" s="1"/>
  <c r="R2331" i="1" s="1"/>
  <c r="J2330" i="1" l="1"/>
  <c r="P2330" i="1"/>
  <c r="Q2330" i="1" l="1"/>
  <c r="R2330" i="1" s="1"/>
  <c r="J2329" i="1"/>
  <c r="P2329" i="1"/>
  <c r="Q2329" i="1" l="1"/>
  <c r="R2329" i="1" s="1"/>
  <c r="J2328" i="1"/>
  <c r="P2328" i="1"/>
  <c r="Q2328" i="1" l="1"/>
  <c r="R2328" i="1" s="1"/>
  <c r="J2327" i="1"/>
  <c r="P2327" i="1"/>
  <c r="Q2327" i="1" l="1"/>
  <c r="R2327" i="1" s="1"/>
  <c r="J2326" i="1"/>
  <c r="P2326" i="1"/>
  <c r="Q2326" i="1" l="1"/>
  <c r="R2326" i="1" s="1"/>
  <c r="J2325" i="1"/>
  <c r="P2325" i="1"/>
  <c r="Q2325" i="1" l="1"/>
  <c r="R2325" i="1" s="1"/>
  <c r="J2324" i="1"/>
  <c r="P2324" i="1"/>
  <c r="Q2324" i="1" l="1"/>
  <c r="R2324" i="1" s="1"/>
  <c r="J2323" i="1"/>
  <c r="P2323" i="1"/>
  <c r="Q2323" i="1" s="1"/>
  <c r="R2323" i="1" s="1"/>
  <c r="J2322" i="1" l="1"/>
  <c r="P2322" i="1"/>
  <c r="Q2322" i="1" l="1"/>
  <c r="R2322" i="1" s="1"/>
  <c r="J2321" i="1"/>
  <c r="P2321" i="1"/>
  <c r="Q2321" i="1" l="1"/>
  <c r="R2321" i="1" s="1"/>
  <c r="J2320" i="1"/>
  <c r="P2320" i="1"/>
  <c r="Q2320" i="1" l="1"/>
  <c r="R2320" i="1" s="1"/>
  <c r="J2319" i="1"/>
  <c r="P2319" i="1"/>
  <c r="Q2319" i="1" s="1"/>
  <c r="R2319" i="1" s="1"/>
  <c r="J2318" i="1" l="1"/>
  <c r="P2318" i="1"/>
  <c r="Q2318" i="1" l="1"/>
  <c r="R2318" i="1" s="1"/>
  <c r="J2317" i="1"/>
  <c r="P2317" i="1"/>
  <c r="Q2317" i="1" l="1"/>
  <c r="R2317" i="1" s="1"/>
  <c r="J2316" i="1"/>
  <c r="P2316" i="1"/>
  <c r="Q2316" i="1" l="1"/>
  <c r="R2316" i="1" s="1"/>
  <c r="J2315" i="1"/>
  <c r="P2315" i="1"/>
  <c r="Q2315" i="1" s="1"/>
  <c r="R2315" i="1" s="1"/>
  <c r="J2314" i="1" l="1"/>
  <c r="P2314" i="1"/>
  <c r="Q2314" i="1" l="1"/>
  <c r="R2314" i="1" s="1"/>
  <c r="J2313" i="1"/>
  <c r="P2313" i="1"/>
  <c r="Q2313" i="1" s="1"/>
  <c r="R2313" i="1" s="1"/>
  <c r="J2312" i="1" l="1"/>
  <c r="P2312" i="1"/>
  <c r="Q2312" i="1" l="1"/>
  <c r="R2312" i="1" s="1"/>
  <c r="J2311" i="1"/>
  <c r="P2311" i="1"/>
  <c r="Q2311" i="1" l="1"/>
  <c r="R2311" i="1" s="1"/>
  <c r="J2310" i="1"/>
  <c r="P2310" i="1"/>
  <c r="Q2310" i="1" l="1"/>
  <c r="R2310" i="1" s="1"/>
  <c r="J2309" i="1"/>
  <c r="P2309" i="1"/>
  <c r="Q2309" i="1" l="1"/>
  <c r="R2309" i="1" s="1"/>
  <c r="J2308" i="1"/>
  <c r="P2308" i="1"/>
  <c r="Q2308" i="1" l="1"/>
  <c r="R2308" i="1" s="1"/>
  <c r="J2307" i="1"/>
  <c r="P2307" i="1"/>
  <c r="Q2307" i="1" l="1"/>
  <c r="R2307" i="1" s="1"/>
  <c r="J2306" i="1"/>
  <c r="P2306" i="1"/>
  <c r="Q2306" i="1" l="1"/>
  <c r="R2306" i="1" s="1"/>
  <c r="J2305" i="1"/>
  <c r="P2305" i="1"/>
  <c r="Q2305" i="1" l="1"/>
  <c r="R2305" i="1" s="1"/>
  <c r="J2304" i="1"/>
  <c r="P2304" i="1"/>
  <c r="Q2304" i="1" l="1"/>
  <c r="R2304" i="1" s="1"/>
  <c r="J2303" i="1"/>
  <c r="P2303" i="1"/>
  <c r="Q2303" i="1" l="1"/>
  <c r="R2303" i="1" s="1"/>
  <c r="J2302" i="1"/>
  <c r="P2302" i="1"/>
  <c r="Q2302" i="1" l="1"/>
  <c r="R2302" i="1" s="1"/>
  <c r="J2301" i="1"/>
  <c r="P2301" i="1"/>
  <c r="Q2301" i="1" l="1"/>
  <c r="R2301" i="1" s="1"/>
  <c r="J2300" i="1"/>
  <c r="P2300" i="1"/>
  <c r="Q2300" i="1" l="1"/>
  <c r="R2300" i="1" s="1"/>
  <c r="J2299" i="1"/>
  <c r="P2299" i="1"/>
  <c r="Q2299" i="1" l="1"/>
  <c r="R2299" i="1" s="1"/>
  <c r="J2298" i="1"/>
  <c r="P2298" i="1"/>
  <c r="Q2298" i="1" l="1"/>
  <c r="R2298" i="1" s="1"/>
  <c r="J2297" i="1"/>
  <c r="P2297" i="1"/>
  <c r="Q2297" i="1" l="1"/>
  <c r="R2297" i="1" s="1"/>
  <c r="J2296" i="1"/>
  <c r="P2296" i="1"/>
  <c r="J2295" i="1" l="1"/>
  <c r="P2295" i="1"/>
  <c r="Q2296" i="1"/>
  <c r="R2296" i="1" s="1"/>
  <c r="Q2295" i="1" l="1"/>
  <c r="R2295" i="1" s="1"/>
  <c r="J2294" i="1"/>
  <c r="P2294" i="1"/>
  <c r="Q2294" i="1" l="1"/>
  <c r="R2294" i="1" s="1"/>
  <c r="J2293" i="1"/>
  <c r="P2293" i="1"/>
  <c r="Q2293" i="1" l="1"/>
  <c r="R2293" i="1" s="1"/>
  <c r="J2292" i="1"/>
  <c r="P2292" i="1"/>
  <c r="Q2292" i="1" l="1"/>
  <c r="R2292" i="1" s="1"/>
  <c r="J2291" i="1"/>
  <c r="P2291" i="1"/>
  <c r="Q2291" i="1" s="1"/>
  <c r="R2291" i="1" s="1"/>
  <c r="J2290" i="1" l="1"/>
  <c r="P2290" i="1"/>
  <c r="Q2290" i="1" l="1"/>
  <c r="R2290" i="1" s="1"/>
  <c r="J2289" i="1"/>
  <c r="P2289" i="1"/>
  <c r="Q2289" i="1" l="1"/>
  <c r="R2289" i="1" s="1"/>
  <c r="J2288" i="1"/>
  <c r="P2288" i="1"/>
  <c r="Q2288" i="1" l="1"/>
  <c r="R2288" i="1" s="1"/>
  <c r="J2287" i="1"/>
  <c r="P2287" i="1"/>
  <c r="Q2287" i="1" s="1"/>
  <c r="R2287" i="1" s="1"/>
  <c r="J2286" i="1" l="1"/>
  <c r="P2286" i="1"/>
  <c r="Q2286" i="1" l="1"/>
  <c r="R2286" i="1" s="1"/>
  <c r="J2285" i="1"/>
  <c r="P2285" i="1"/>
  <c r="Q2285" i="1" l="1"/>
  <c r="R2285" i="1" s="1"/>
  <c r="J2284" i="1"/>
  <c r="P2284" i="1"/>
  <c r="Q2284" i="1" l="1"/>
  <c r="R2284" i="1" s="1"/>
  <c r="J2283" i="1"/>
  <c r="P2283" i="1"/>
  <c r="Q2283" i="1" l="1"/>
  <c r="R2283" i="1" s="1"/>
  <c r="J2282" i="1"/>
  <c r="P2282" i="1"/>
  <c r="Q2282" i="1" l="1"/>
  <c r="R2282" i="1" s="1"/>
  <c r="J2281" i="1"/>
  <c r="P2281" i="1"/>
  <c r="Q2281" i="1" s="1"/>
  <c r="R2281" i="1" s="1"/>
  <c r="J2280" i="1" l="1"/>
  <c r="P2280" i="1"/>
  <c r="Q2280" i="1" l="1"/>
  <c r="R2280" i="1" s="1"/>
  <c r="J2279" i="1"/>
  <c r="P2279" i="1"/>
  <c r="Q2279" i="1" l="1"/>
  <c r="R2279" i="1" s="1"/>
  <c r="J2278" i="1"/>
  <c r="P2278" i="1"/>
  <c r="Q2278" i="1" l="1"/>
  <c r="R2278" i="1" s="1"/>
  <c r="J2277" i="1"/>
  <c r="P2277" i="1"/>
  <c r="Q2277" i="1" l="1"/>
  <c r="R2277" i="1" s="1"/>
  <c r="J2276" i="1"/>
  <c r="P2276" i="1"/>
  <c r="Q2276" i="1" l="1"/>
  <c r="R2276" i="1" s="1"/>
  <c r="J2275" i="1"/>
  <c r="P2275" i="1"/>
  <c r="Q2275" i="1" l="1"/>
  <c r="R2275" i="1" s="1"/>
  <c r="J2274" i="1"/>
  <c r="P2274" i="1"/>
  <c r="Q2274" i="1" l="1"/>
  <c r="R2274" i="1" s="1"/>
  <c r="J2273" i="1"/>
  <c r="P2273" i="1"/>
  <c r="Q2273" i="1" l="1"/>
  <c r="R2273" i="1" s="1"/>
  <c r="J2272" i="1"/>
  <c r="P2272" i="1"/>
  <c r="Q2272" i="1" l="1"/>
  <c r="R2272" i="1" s="1"/>
  <c r="J2271" i="1"/>
  <c r="P2271" i="1"/>
  <c r="Q2271" i="1" l="1"/>
  <c r="R2271" i="1" s="1"/>
  <c r="J2270" i="1"/>
  <c r="P2270" i="1"/>
  <c r="Q2270" i="1" l="1"/>
  <c r="R2270" i="1" s="1"/>
  <c r="J2269" i="1"/>
  <c r="P2269" i="1"/>
  <c r="Q2269" i="1" l="1"/>
  <c r="R2269" i="1" s="1"/>
  <c r="J2268" i="1"/>
  <c r="P2268" i="1"/>
  <c r="J2267" i="1" l="1"/>
  <c r="P2267" i="1"/>
  <c r="Q2268" i="1"/>
  <c r="R2268" i="1" s="1"/>
  <c r="Q2267" i="1" l="1"/>
  <c r="R2267" i="1" s="1"/>
  <c r="J2266" i="1"/>
  <c r="P2266" i="1"/>
  <c r="Q2266" i="1" l="1"/>
  <c r="R2266" i="1" s="1"/>
  <c r="J2265" i="1"/>
  <c r="P2265" i="1"/>
  <c r="Q2265" i="1" l="1"/>
  <c r="R2265" i="1" s="1"/>
  <c r="J2264" i="1"/>
  <c r="P2264" i="1"/>
  <c r="Q2264" i="1" l="1"/>
  <c r="R2264" i="1" s="1"/>
  <c r="J2263" i="1"/>
  <c r="P2263" i="1"/>
  <c r="Q2263" i="1" l="1"/>
  <c r="R2263" i="1" s="1"/>
  <c r="J2262" i="1"/>
  <c r="P2262" i="1"/>
  <c r="Q2262" i="1" l="1"/>
  <c r="R2262" i="1" s="1"/>
  <c r="J2261" i="1"/>
  <c r="P2261" i="1"/>
  <c r="Q2261" i="1" l="1"/>
  <c r="R2261" i="1" s="1"/>
  <c r="J2260" i="1"/>
  <c r="P2260" i="1"/>
  <c r="Q2260" i="1" l="1"/>
  <c r="R2260" i="1" s="1"/>
  <c r="J2259" i="1"/>
  <c r="P2259" i="1"/>
  <c r="Q2259" i="1" s="1"/>
  <c r="R2259" i="1" s="1"/>
  <c r="J2258" i="1" l="1"/>
  <c r="P2258" i="1"/>
  <c r="Q2258" i="1" l="1"/>
  <c r="R2258" i="1" s="1"/>
  <c r="J2257" i="1"/>
  <c r="P2257" i="1"/>
  <c r="Q2257" i="1" l="1"/>
  <c r="R2257" i="1" s="1"/>
  <c r="J2256" i="1"/>
  <c r="P2256" i="1"/>
  <c r="Q2256" i="1" l="1"/>
  <c r="R2256" i="1" s="1"/>
  <c r="J2255" i="1"/>
  <c r="P2255" i="1"/>
  <c r="Q2255" i="1" l="1"/>
  <c r="R2255" i="1" s="1"/>
  <c r="J2254" i="1"/>
  <c r="P2254" i="1"/>
  <c r="Q2254" i="1" l="1"/>
  <c r="R2254" i="1" s="1"/>
  <c r="J2253" i="1"/>
  <c r="P2253" i="1"/>
  <c r="Q2253" i="1" l="1"/>
  <c r="R2253" i="1" s="1"/>
  <c r="J2252" i="1"/>
  <c r="P2252" i="1"/>
  <c r="Q2252" i="1" l="1"/>
  <c r="R2252" i="1" s="1"/>
  <c r="J2251" i="1"/>
  <c r="P2251" i="1"/>
  <c r="Q2251" i="1" s="1"/>
  <c r="R2251" i="1" s="1"/>
  <c r="J2250" i="1" l="1"/>
  <c r="P2250" i="1"/>
  <c r="Q2250" i="1" l="1"/>
  <c r="R2250" i="1" s="1"/>
  <c r="J2249" i="1"/>
  <c r="P2249" i="1"/>
  <c r="Q2249" i="1" s="1"/>
  <c r="R2249" i="1" s="1"/>
  <c r="J2248" i="1" l="1"/>
  <c r="P2248" i="1"/>
  <c r="Q2248" i="1" l="1"/>
  <c r="R2248" i="1" s="1"/>
  <c r="J2247" i="1"/>
  <c r="P2247" i="1"/>
  <c r="Q2247" i="1" l="1"/>
  <c r="R2247" i="1" s="1"/>
  <c r="J2246" i="1"/>
  <c r="P2246" i="1"/>
  <c r="Q2246" i="1" l="1"/>
  <c r="R2246" i="1" s="1"/>
  <c r="J2245" i="1"/>
  <c r="P2245" i="1"/>
  <c r="Q2245" i="1" l="1"/>
  <c r="R2245" i="1" s="1"/>
  <c r="J2244" i="1"/>
  <c r="P2244" i="1"/>
  <c r="Q2244" i="1" l="1"/>
  <c r="R2244" i="1" s="1"/>
  <c r="J2243" i="1"/>
  <c r="P2243" i="1"/>
  <c r="Q2243" i="1" l="1"/>
  <c r="R2243" i="1" s="1"/>
  <c r="J2242" i="1"/>
  <c r="P2242" i="1"/>
  <c r="Q2242" i="1" l="1"/>
  <c r="R2242" i="1" s="1"/>
  <c r="J2241" i="1"/>
  <c r="P2241" i="1"/>
  <c r="Q2241" i="1" l="1"/>
  <c r="R2241" i="1" s="1"/>
  <c r="J2240" i="1"/>
  <c r="P2240" i="1"/>
  <c r="Q2240" i="1" l="1"/>
  <c r="R2240" i="1" s="1"/>
  <c r="J2239" i="1"/>
  <c r="P2239" i="1"/>
  <c r="Q2239" i="1" l="1"/>
  <c r="R2239" i="1" s="1"/>
  <c r="J2238" i="1"/>
  <c r="P2238" i="1"/>
  <c r="Q2238" i="1" l="1"/>
  <c r="R2238" i="1" s="1"/>
  <c r="J2237" i="1"/>
  <c r="P2237" i="1"/>
  <c r="Q2237" i="1" l="1"/>
  <c r="R2237" i="1" s="1"/>
  <c r="J2236" i="1"/>
  <c r="P2236" i="1"/>
  <c r="Q2236" i="1" l="1"/>
  <c r="R2236" i="1" s="1"/>
  <c r="J2235" i="1"/>
  <c r="P2235" i="1"/>
  <c r="Q2235" i="1" s="1"/>
  <c r="R2235" i="1" s="1"/>
  <c r="J2234" i="1" l="1"/>
  <c r="P2234" i="1"/>
  <c r="Q2234" i="1" l="1"/>
  <c r="R2234" i="1" s="1"/>
  <c r="J2233" i="1"/>
  <c r="P2233" i="1"/>
  <c r="Q2233" i="1" l="1"/>
  <c r="R2233" i="1" s="1"/>
  <c r="J2232" i="1"/>
  <c r="P2232" i="1"/>
  <c r="Q2232" i="1" l="1"/>
  <c r="R2232" i="1" s="1"/>
  <c r="J2231" i="1"/>
  <c r="P2231" i="1"/>
  <c r="Q2231" i="1" l="1"/>
  <c r="R2231" i="1" s="1"/>
  <c r="J2230" i="1"/>
  <c r="P2230" i="1"/>
  <c r="Q2230" i="1" l="1"/>
  <c r="R2230" i="1" s="1"/>
  <c r="J2229" i="1"/>
  <c r="P2229" i="1"/>
  <c r="Q2229" i="1" l="1"/>
  <c r="R2229" i="1" s="1"/>
  <c r="J2228" i="1"/>
  <c r="P2228" i="1"/>
  <c r="Q2228" i="1" l="1"/>
  <c r="R2228" i="1" s="1"/>
  <c r="J2227" i="1"/>
  <c r="P2227" i="1"/>
  <c r="Q2227" i="1" l="1"/>
  <c r="R2227" i="1" s="1"/>
  <c r="J2226" i="1"/>
  <c r="P2226" i="1"/>
  <c r="Q2226" i="1" l="1"/>
  <c r="R2226" i="1" s="1"/>
  <c r="J2225" i="1"/>
  <c r="P2225" i="1"/>
  <c r="Q2225" i="1" l="1"/>
  <c r="R2225" i="1" s="1"/>
  <c r="J2224" i="1"/>
  <c r="P2224" i="1"/>
  <c r="Q2224" i="1" l="1"/>
  <c r="R2224" i="1" s="1"/>
  <c r="J2223" i="1"/>
  <c r="P2223" i="1"/>
  <c r="Q2223" i="1" s="1"/>
  <c r="R2223" i="1" s="1"/>
  <c r="J2222" i="1" l="1"/>
  <c r="P2222" i="1"/>
  <c r="Q2222" i="1" l="1"/>
  <c r="R2222" i="1" s="1"/>
  <c r="J2221" i="1"/>
  <c r="P2221" i="1"/>
  <c r="Q2221" i="1" l="1"/>
  <c r="R2221" i="1" s="1"/>
  <c r="J2220" i="1"/>
  <c r="P2220" i="1"/>
  <c r="Q2220" i="1" l="1"/>
  <c r="R2220" i="1" s="1"/>
  <c r="J2219" i="1"/>
  <c r="P2219" i="1"/>
  <c r="Q2219" i="1" l="1"/>
  <c r="R2219" i="1" s="1"/>
  <c r="J2218" i="1"/>
  <c r="P2218" i="1"/>
  <c r="Q2218" i="1" l="1"/>
  <c r="R2218" i="1" s="1"/>
  <c r="J2217" i="1"/>
  <c r="P2217" i="1"/>
  <c r="Q2217" i="1" l="1"/>
  <c r="R2217" i="1" s="1"/>
  <c r="J2216" i="1"/>
  <c r="P2216" i="1"/>
  <c r="Q2216" i="1" l="1"/>
  <c r="R2216" i="1" s="1"/>
  <c r="J2215" i="1"/>
  <c r="P2215" i="1"/>
  <c r="Q2215" i="1" l="1"/>
  <c r="R2215" i="1" s="1"/>
  <c r="J2214" i="1"/>
  <c r="P2214" i="1"/>
  <c r="Q2214" i="1" l="1"/>
  <c r="R2214" i="1" s="1"/>
  <c r="J2213" i="1"/>
  <c r="P2213" i="1"/>
  <c r="Q2213" i="1" l="1"/>
  <c r="R2213" i="1" s="1"/>
  <c r="J2212" i="1"/>
  <c r="P2212" i="1"/>
  <c r="Q2212" i="1" l="1"/>
  <c r="R2212" i="1" s="1"/>
  <c r="J2211" i="1"/>
  <c r="P2211" i="1"/>
  <c r="Q2211" i="1" l="1"/>
  <c r="R2211" i="1" s="1"/>
  <c r="J2210" i="1"/>
  <c r="P2210" i="1"/>
  <c r="Q2210" i="1" l="1"/>
  <c r="R2210" i="1" s="1"/>
  <c r="J2209" i="1"/>
  <c r="P2209" i="1"/>
  <c r="Q2209" i="1" l="1"/>
  <c r="R2209" i="1" s="1"/>
  <c r="J2208" i="1"/>
  <c r="P2208" i="1"/>
  <c r="Q2208" i="1" l="1"/>
  <c r="R2208" i="1" s="1"/>
  <c r="J2207" i="1"/>
  <c r="P2207" i="1"/>
  <c r="Q2207" i="1" l="1"/>
  <c r="R2207" i="1" s="1"/>
  <c r="J2206" i="1"/>
  <c r="P2206" i="1"/>
  <c r="Q2206" i="1" l="1"/>
  <c r="R2206" i="1" s="1"/>
  <c r="J2205" i="1"/>
  <c r="P2205" i="1"/>
  <c r="Q2205" i="1" s="1"/>
  <c r="R2205" i="1" s="1"/>
  <c r="J2204" i="1" l="1"/>
  <c r="P2204" i="1"/>
  <c r="Q2204" i="1" l="1"/>
  <c r="R2204" i="1" s="1"/>
  <c r="J2203" i="1"/>
  <c r="P2203" i="1"/>
  <c r="Q2203" i="1" s="1"/>
  <c r="R2203" i="1" s="1"/>
  <c r="J2202" i="1" l="1"/>
  <c r="P2202" i="1"/>
  <c r="Q2202" i="1" l="1"/>
  <c r="R2202" i="1" s="1"/>
  <c r="J2201" i="1"/>
  <c r="P2201" i="1"/>
  <c r="Q2201" i="1" l="1"/>
  <c r="R2201" i="1" s="1"/>
  <c r="J2200" i="1"/>
  <c r="P2200" i="1"/>
  <c r="Q2200" i="1" l="1"/>
  <c r="R2200" i="1" s="1"/>
  <c r="J2199" i="1"/>
  <c r="P2199" i="1"/>
  <c r="Q2199" i="1" l="1"/>
  <c r="R2199" i="1" s="1"/>
  <c r="J2198" i="1"/>
  <c r="P2198" i="1"/>
  <c r="Q2198" i="1" l="1"/>
  <c r="R2198" i="1" s="1"/>
  <c r="J2197" i="1"/>
  <c r="P2197" i="1"/>
  <c r="Q2197" i="1" l="1"/>
  <c r="R2197" i="1" s="1"/>
  <c r="J2196" i="1"/>
  <c r="P2196" i="1"/>
  <c r="Q2196" i="1" l="1"/>
  <c r="R2196" i="1" s="1"/>
  <c r="J2195" i="1"/>
  <c r="P2195" i="1"/>
  <c r="Q2195" i="1" l="1"/>
  <c r="R2195" i="1" s="1"/>
  <c r="J2194" i="1"/>
  <c r="P2194" i="1"/>
  <c r="Q2194" i="1" l="1"/>
  <c r="R2194" i="1" s="1"/>
  <c r="J2193" i="1"/>
  <c r="P2193" i="1"/>
  <c r="Q2193" i="1" l="1"/>
  <c r="R2193" i="1" s="1"/>
  <c r="J2192" i="1"/>
  <c r="P2192" i="1"/>
  <c r="Q2192" i="1" l="1"/>
  <c r="R2192" i="1" s="1"/>
  <c r="J2191" i="1"/>
  <c r="P2191" i="1"/>
  <c r="Q2191" i="1" l="1"/>
  <c r="R2191" i="1" s="1"/>
  <c r="J2190" i="1"/>
  <c r="P2190" i="1"/>
  <c r="J2189" i="1" l="1"/>
  <c r="P2189" i="1"/>
  <c r="Q2189" i="1" s="1"/>
  <c r="R2189" i="1" s="1"/>
  <c r="Q2190" i="1"/>
  <c r="R2190" i="1" s="1"/>
  <c r="J2188" i="1" l="1"/>
  <c r="P2188" i="1"/>
  <c r="Q2188" i="1" l="1"/>
  <c r="R2188" i="1" s="1"/>
  <c r="J2187" i="1"/>
  <c r="P2187" i="1"/>
  <c r="Q2187" i="1" l="1"/>
  <c r="R2187" i="1" s="1"/>
  <c r="J2186" i="1"/>
  <c r="P2186" i="1"/>
  <c r="J2185" i="1" l="1"/>
  <c r="P2185" i="1"/>
  <c r="Q2186" i="1"/>
  <c r="R2186" i="1" s="1"/>
  <c r="Q2185" i="1" l="1"/>
  <c r="R2185" i="1" s="1"/>
  <c r="J2184" i="1"/>
  <c r="P2184" i="1"/>
  <c r="J2183" i="1" l="1"/>
  <c r="P2183" i="1"/>
  <c r="Q2184" i="1"/>
  <c r="R2184" i="1" s="1"/>
  <c r="Q2183" i="1" l="1"/>
  <c r="R2183" i="1" s="1"/>
  <c r="J2182" i="1"/>
  <c r="P2182" i="1"/>
  <c r="Q2182" i="1" l="1"/>
  <c r="R2182" i="1" s="1"/>
  <c r="J2181" i="1"/>
  <c r="P2181" i="1"/>
  <c r="Q2181" i="1" l="1"/>
  <c r="R2181" i="1" s="1"/>
  <c r="J2180" i="1"/>
  <c r="P2180" i="1"/>
  <c r="Q2180" i="1" l="1"/>
  <c r="R2180" i="1" s="1"/>
  <c r="J2179" i="1"/>
  <c r="P2179" i="1"/>
  <c r="Q2179" i="1" l="1"/>
  <c r="R2179" i="1" s="1"/>
  <c r="J2178" i="1"/>
  <c r="P2178" i="1"/>
  <c r="Q2178" i="1" l="1"/>
  <c r="R2178" i="1" s="1"/>
  <c r="J2177" i="1"/>
  <c r="P2177" i="1"/>
  <c r="Q2177" i="1" l="1"/>
  <c r="R2177" i="1" s="1"/>
  <c r="J2176" i="1"/>
  <c r="P2176" i="1"/>
  <c r="Q2176" i="1" l="1"/>
  <c r="R2176" i="1" s="1"/>
  <c r="J2175" i="1"/>
  <c r="P2175" i="1"/>
  <c r="Q2175" i="1" l="1"/>
  <c r="R2175" i="1" s="1"/>
  <c r="J2174" i="1"/>
  <c r="P2174" i="1"/>
  <c r="J2173" i="1" l="1"/>
  <c r="P2173" i="1"/>
  <c r="Q2173" i="1" s="1"/>
  <c r="R2173" i="1" s="1"/>
  <c r="Q2174" i="1"/>
  <c r="R2174" i="1" s="1"/>
  <c r="J2172" i="1" l="1"/>
  <c r="P2172" i="1"/>
  <c r="Q2172" i="1" l="1"/>
  <c r="R2172" i="1" s="1"/>
  <c r="J2171" i="1"/>
  <c r="P2171" i="1"/>
  <c r="Q2171" i="1" l="1"/>
  <c r="R2171" i="1" s="1"/>
  <c r="J2170" i="1"/>
  <c r="P2170" i="1"/>
  <c r="Q2170" i="1" l="1"/>
  <c r="R2170" i="1" s="1"/>
  <c r="J2169" i="1"/>
  <c r="P2169" i="1"/>
  <c r="Q2169" i="1" s="1"/>
  <c r="R2169" i="1" s="1"/>
  <c r="J2168" i="1" l="1"/>
  <c r="P2168" i="1"/>
  <c r="Q2168" i="1" l="1"/>
  <c r="R2168" i="1" s="1"/>
  <c r="J2167" i="1"/>
  <c r="P2167" i="1"/>
  <c r="J2166" i="1" l="1"/>
  <c r="P2166" i="1"/>
  <c r="Q2167" i="1"/>
  <c r="R2167" i="1" s="1"/>
  <c r="Q2166" i="1" l="1"/>
  <c r="R2166" i="1" s="1"/>
  <c r="J2165" i="1"/>
  <c r="P2165" i="1"/>
  <c r="Q2165" i="1" l="1"/>
  <c r="R2165" i="1" s="1"/>
  <c r="J2164" i="1"/>
  <c r="P2164" i="1"/>
  <c r="Q2164" i="1" l="1"/>
  <c r="R2164" i="1" s="1"/>
  <c r="J2163" i="1"/>
  <c r="P2163" i="1"/>
  <c r="Q2163" i="1" l="1"/>
  <c r="R2163" i="1" s="1"/>
  <c r="J2162" i="1"/>
  <c r="P2162" i="1"/>
  <c r="Q2162" i="1" l="1"/>
  <c r="R2162" i="1" s="1"/>
  <c r="J2161" i="1"/>
  <c r="P2161" i="1"/>
  <c r="Q2161" i="1" l="1"/>
  <c r="R2161" i="1" s="1"/>
  <c r="J2160" i="1"/>
  <c r="P2160" i="1"/>
  <c r="Q2160" i="1" l="1"/>
  <c r="R2160" i="1" s="1"/>
  <c r="J2159" i="1"/>
  <c r="P2159" i="1"/>
  <c r="Q2159" i="1" l="1"/>
  <c r="R2159" i="1" s="1"/>
  <c r="J2158" i="1"/>
  <c r="P2158" i="1"/>
  <c r="Q2158" i="1" l="1"/>
  <c r="R2158" i="1" s="1"/>
  <c r="J2157" i="1"/>
  <c r="P2157" i="1"/>
  <c r="Q2157" i="1" l="1"/>
  <c r="R2157" i="1" s="1"/>
  <c r="J2156" i="1"/>
  <c r="P2156" i="1"/>
  <c r="Q2156" i="1" l="1"/>
  <c r="R2156" i="1" s="1"/>
  <c r="J2155" i="1"/>
  <c r="P2155" i="1"/>
  <c r="Q2155" i="1" l="1"/>
  <c r="R2155" i="1" s="1"/>
  <c r="J2154" i="1"/>
  <c r="P2154" i="1"/>
  <c r="Q2154" i="1" l="1"/>
  <c r="R2154" i="1" s="1"/>
  <c r="J2153" i="1"/>
  <c r="P2153" i="1"/>
  <c r="Q2153" i="1" s="1"/>
  <c r="R2153" i="1" s="1"/>
  <c r="J2152" i="1" l="1"/>
  <c r="P2152" i="1"/>
  <c r="Q2152" i="1" l="1"/>
  <c r="R2152" i="1" s="1"/>
  <c r="J2151" i="1"/>
  <c r="P2151" i="1"/>
  <c r="Q2151" i="1" l="1"/>
  <c r="R2151" i="1" s="1"/>
  <c r="J2150" i="1"/>
  <c r="P2150" i="1"/>
  <c r="Q2150" i="1" l="1"/>
  <c r="R2150" i="1" s="1"/>
  <c r="J2149" i="1"/>
  <c r="P2149" i="1"/>
  <c r="Q2149" i="1" l="1"/>
  <c r="R2149" i="1" s="1"/>
  <c r="J2148" i="1"/>
  <c r="P2148" i="1"/>
  <c r="Q2148" i="1" l="1"/>
  <c r="R2148" i="1" s="1"/>
  <c r="J2147" i="1"/>
  <c r="P2147" i="1"/>
  <c r="Q2147" i="1" l="1"/>
  <c r="R2147" i="1" s="1"/>
  <c r="J2146" i="1"/>
  <c r="P2146" i="1"/>
  <c r="Q2146" i="1" l="1"/>
  <c r="R2146" i="1" s="1"/>
  <c r="J2145" i="1"/>
  <c r="P2145" i="1"/>
  <c r="Q2145" i="1" l="1"/>
  <c r="R2145" i="1" s="1"/>
  <c r="J2144" i="1"/>
  <c r="P2144" i="1"/>
  <c r="Q2144" i="1" l="1"/>
  <c r="R2144" i="1" s="1"/>
  <c r="J2143" i="1"/>
  <c r="P2143" i="1"/>
  <c r="Q2143" i="1" s="1"/>
  <c r="R2143" i="1" s="1"/>
  <c r="J2142" i="1" l="1"/>
  <c r="P2142" i="1"/>
  <c r="Q2142" i="1" l="1"/>
  <c r="R2142" i="1" s="1"/>
  <c r="J2141" i="1"/>
  <c r="P2141" i="1"/>
  <c r="Q2141" i="1" l="1"/>
  <c r="R2141" i="1" s="1"/>
  <c r="J2140" i="1"/>
  <c r="P2140" i="1"/>
  <c r="Q2140" i="1" l="1"/>
  <c r="R2140" i="1" s="1"/>
  <c r="J2139" i="1"/>
  <c r="P2139" i="1"/>
  <c r="Q2139" i="1" l="1"/>
  <c r="R2139" i="1" s="1"/>
  <c r="J2138" i="1"/>
  <c r="P2138" i="1"/>
  <c r="Q2138" i="1" l="1"/>
  <c r="R2138" i="1" s="1"/>
  <c r="J2137" i="1"/>
  <c r="P2137" i="1"/>
  <c r="Q2137" i="1" l="1"/>
  <c r="R2137" i="1" s="1"/>
  <c r="J2136" i="1"/>
  <c r="P2136" i="1"/>
  <c r="Q2136" i="1" l="1"/>
  <c r="R2136" i="1" s="1"/>
  <c r="J2135" i="1"/>
  <c r="P2135" i="1"/>
  <c r="Q2135" i="1" l="1"/>
  <c r="R2135" i="1" s="1"/>
  <c r="J2134" i="1"/>
  <c r="P2134" i="1"/>
  <c r="Q2134" i="1" l="1"/>
  <c r="R2134" i="1" s="1"/>
  <c r="J2133" i="1"/>
  <c r="P2133" i="1"/>
  <c r="Q2133" i="1" l="1"/>
  <c r="R2133" i="1" s="1"/>
  <c r="J2132" i="1"/>
  <c r="P2132" i="1"/>
  <c r="Q2132" i="1" l="1"/>
  <c r="R2132" i="1" s="1"/>
  <c r="J2131" i="1"/>
  <c r="P2131" i="1"/>
  <c r="Q2131" i="1" s="1"/>
  <c r="R2131" i="1" s="1"/>
  <c r="J2130" i="1" l="1"/>
  <c r="P2130" i="1"/>
  <c r="Q2130" i="1" l="1"/>
  <c r="R2130" i="1" s="1"/>
  <c r="J2129" i="1"/>
  <c r="P2129" i="1"/>
  <c r="Q2129" i="1" l="1"/>
  <c r="R2129" i="1" s="1"/>
  <c r="J2128" i="1"/>
  <c r="P2128" i="1"/>
  <c r="Q2128" i="1" l="1"/>
  <c r="R2128" i="1" s="1"/>
  <c r="J2127" i="1"/>
  <c r="P2127" i="1"/>
  <c r="Q2127" i="1" s="1"/>
  <c r="R2127" i="1" s="1"/>
  <c r="J2126" i="1" l="1"/>
  <c r="P2126" i="1"/>
  <c r="Q2126" i="1" l="1"/>
  <c r="R2126" i="1" s="1"/>
  <c r="J2125" i="1"/>
  <c r="P2125" i="1"/>
  <c r="J2124" i="1" l="1"/>
  <c r="P2124" i="1"/>
  <c r="Q2125" i="1"/>
  <c r="R2125" i="1" s="1"/>
  <c r="Q2124" i="1" l="1"/>
  <c r="R2124" i="1" s="1"/>
  <c r="J2123" i="1"/>
  <c r="P2123" i="1"/>
  <c r="Q2123" i="1" s="1"/>
  <c r="R2123" i="1" s="1"/>
  <c r="J2122" i="1" l="1"/>
  <c r="P2122" i="1"/>
  <c r="Q2122" i="1" l="1"/>
  <c r="R2122" i="1" s="1"/>
  <c r="J2121" i="1"/>
  <c r="P2121" i="1"/>
  <c r="Q2121" i="1" s="1"/>
  <c r="R2121" i="1" s="1"/>
  <c r="J2120" i="1" l="1"/>
  <c r="P2120" i="1"/>
  <c r="Q2120" i="1" l="1"/>
  <c r="R2120" i="1" s="1"/>
  <c r="J2119" i="1"/>
  <c r="P2119" i="1"/>
  <c r="Q2119" i="1" l="1"/>
  <c r="R2119" i="1" s="1"/>
  <c r="J2118" i="1"/>
  <c r="P2118" i="1"/>
  <c r="Q2118" i="1" l="1"/>
  <c r="R2118" i="1" s="1"/>
  <c r="J2117" i="1"/>
  <c r="P2117" i="1"/>
  <c r="Q2117" i="1" l="1"/>
  <c r="R2117" i="1" s="1"/>
  <c r="J2116" i="1"/>
  <c r="P2116" i="1"/>
  <c r="Q2116" i="1" l="1"/>
  <c r="R2116" i="1" s="1"/>
  <c r="J2115" i="1"/>
  <c r="P2115" i="1"/>
  <c r="Q2115" i="1" l="1"/>
  <c r="R2115" i="1" s="1"/>
  <c r="J2114" i="1"/>
  <c r="P2114" i="1"/>
  <c r="Q2114" i="1" l="1"/>
  <c r="R2114" i="1" s="1"/>
  <c r="J2113" i="1"/>
  <c r="P2113" i="1"/>
  <c r="Q2113" i="1" l="1"/>
  <c r="R2113" i="1" s="1"/>
  <c r="J2112" i="1"/>
  <c r="P2112" i="1"/>
  <c r="Q2112" i="1" l="1"/>
  <c r="R2112" i="1" s="1"/>
  <c r="J2111" i="1"/>
  <c r="P2111" i="1"/>
  <c r="Q2111" i="1" l="1"/>
  <c r="R2111" i="1" s="1"/>
  <c r="J2110" i="1"/>
  <c r="P2110" i="1"/>
  <c r="Q2110" i="1" l="1"/>
  <c r="R2110" i="1" s="1"/>
  <c r="J2109" i="1"/>
  <c r="P2109" i="1"/>
  <c r="Q2109" i="1" l="1"/>
  <c r="R2109" i="1" s="1"/>
  <c r="J2108" i="1"/>
  <c r="P2108" i="1"/>
  <c r="J2107" i="1" l="1"/>
  <c r="P2107" i="1"/>
  <c r="Q2107" i="1" s="1"/>
  <c r="R2107" i="1" s="1"/>
  <c r="Q2108" i="1"/>
  <c r="R2108" i="1" s="1"/>
  <c r="J2106" i="1" l="1"/>
  <c r="P2106" i="1"/>
  <c r="Q2106" i="1" l="1"/>
  <c r="R2106" i="1" s="1"/>
  <c r="J2105" i="1"/>
  <c r="P2105" i="1"/>
  <c r="Q2105" i="1" l="1"/>
  <c r="R2105" i="1" s="1"/>
  <c r="J2104" i="1"/>
  <c r="P2104" i="1"/>
  <c r="Q2104" i="1" l="1"/>
  <c r="R2104" i="1" s="1"/>
  <c r="J2103" i="1"/>
  <c r="P2103" i="1"/>
  <c r="Q2103" i="1" l="1"/>
  <c r="R2103" i="1" s="1"/>
  <c r="J2102" i="1"/>
  <c r="P2102" i="1"/>
  <c r="Q2102" i="1" l="1"/>
  <c r="R2102" i="1" s="1"/>
  <c r="J2101" i="1"/>
  <c r="P2101" i="1"/>
  <c r="Q2101" i="1" l="1"/>
  <c r="R2101" i="1" s="1"/>
  <c r="J2100" i="1"/>
  <c r="P2100" i="1"/>
  <c r="Q2100" i="1" l="1"/>
  <c r="R2100" i="1" s="1"/>
  <c r="J2099" i="1"/>
  <c r="P2099" i="1"/>
  <c r="Q2099" i="1" s="1"/>
  <c r="R2099" i="1" s="1"/>
  <c r="J2098" i="1" l="1"/>
  <c r="P2098" i="1"/>
  <c r="Q2098" i="1" l="1"/>
  <c r="R2098" i="1" s="1"/>
  <c r="J2097" i="1"/>
  <c r="P2097" i="1"/>
  <c r="Q2097" i="1" l="1"/>
  <c r="R2097" i="1" s="1"/>
  <c r="J2096" i="1"/>
  <c r="P2096" i="1"/>
  <c r="Q2096" i="1" l="1"/>
  <c r="R2096" i="1" s="1"/>
  <c r="J2095" i="1"/>
  <c r="P2095" i="1"/>
  <c r="Q2095" i="1" l="1"/>
  <c r="R2095" i="1" s="1"/>
  <c r="J2094" i="1"/>
  <c r="P2094" i="1"/>
  <c r="Q2094" i="1" l="1"/>
  <c r="R2094" i="1" s="1"/>
  <c r="J2093" i="1"/>
  <c r="P2093" i="1"/>
  <c r="Q2093" i="1" l="1"/>
  <c r="R2093" i="1" s="1"/>
  <c r="J2092" i="1"/>
  <c r="P2092" i="1"/>
  <c r="Q2092" i="1" l="1"/>
  <c r="R2092" i="1" s="1"/>
  <c r="J2091" i="1"/>
  <c r="P2091" i="1"/>
  <c r="J2090" i="1" l="1"/>
  <c r="P2090" i="1"/>
  <c r="Q2091" i="1"/>
  <c r="R2091" i="1" s="1"/>
  <c r="Q2090" i="1" l="1"/>
  <c r="R2090" i="1" s="1"/>
  <c r="J2089" i="1"/>
  <c r="P2089" i="1"/>
  <c r="Q2089" i="1" s="1"/>
  <c r="R2089" i="1" s="1"/>
  <c r="J2088" i="1" l="1"/>
  <c r="P2088" i="1"/>
  <c r="Q2088" i="1" l="1"/>
  <c r="R2088" i="1" s="1"/>
  <c r="J2087" i="1"/>
  <c r="P2087" i="1"/>
  <c r="Q2087" i="1" l="1"/>
  <c r="R2087" i="1" s="1"/>
  <c r="J2086" i="1"/>
  <c r="P2086" i="1"/>
  <c r="J2085" i="1" l="1"/>
  <c r="P2085" i="1"/>
  <c r="Q2086" i="1"/>
  <c r="R2086" i="1" s="1"/>
  <c r="Q2085" i="1" l="1"/>
  <c r="R2085" i="1" s="1"/>
  <c r="J2084" i="1"/>
  <c r="P2084" i="1"/>
  <c r="Q2084" i="1" l="1"/>
  <c r="R2084" i="1" s="1"/>
  <c r="J2083" i="1"/>
  <c r="P2083" i="1"/>
  <c r="Q2083" i="1" l="1"/>
  <c r="R2083" i="1" s="1"/>
  <c r="J2082" i="1"/>
  <c r="P2082" i="1"/>
  <c r="Q2082" i="1" l="1"/>
  <c r="R2082" i="1" s="1"/>
  <c r="J2081" i="1"/>
  <c r="P2081" i="1"/>
  <c r="Q2081" i="1" l="1"/>
  <c r="R2081" i="1" s="1"/>
  <c r="J2080" i="1"/>
  <c r="P2080" i="1"/>
  <c r="Q2080" i="1" l="1"/>
  <c r="R2080" i="1" s="1"/>
  <c r="J2079" i="1"/>
  <c r="P2079" i="1"/>
  <c r="Q2079" i="1" l="1"/>
  <c r="R2079" i="1" s="1"/>
  <c r="J2078" i="1"/>
  <c r="P2078" i="1"/>
  <c r="J2077" i="1" l="1"/>
  <c r="P2077" i="1"/>
  <c r="Q2077" i="1" s="1"/>
  <c r="R2077" i="1" s="1"/>
  <c r="Q2078" i="1"/>
  <c r="R2078" i="1" s="1"/>
  <c r="J2076" i="1" l="1"/>
  <c r="P2076" i="1"/>
  <c r="Q2076" i="1" l="1"/>
  <c r="R2076" i="1" s="1"/>
  <c r="J2075" i="1"/>
  <c r="P2075" i="1"/>
  <c r="Q2075" i="1" s="1"/>
  <c r="R2075" i="1" s="1"/>
  <c r="J2074" i="1" l="1"/>
  <c r="P2074" i="1"/>
  <c r="Q2074" i="1" l="1"/>
  <c r="R2074" i="1" s="1"/>
  <c r="J2073" i="1"/>
  <c r="P2073" i="1"/>
  <c r="Q2073" i="1" l="1"/>
  <c r="R2073" i="1" s="1"/>
  <c r="J2072" i="1"/>
  <c r="P2072" i="1"/>
  <c r="Q2072" i="1" l="1"/>
  <c r="R2072" i="1" s="1"/>
  <c r="J2071" i="1"/>
  <c r="P2071" i="1"/>
  <c r="Q2071" i="1" l="1"/>
  <c r="R2071" i="1" s="1"/>
  <c r="J2070" i="1"/>
  <c r="P2070" i="1"/>
  <c r="Q2070" i="1" l="1"/>
  <c r="R2070" i="1" s="1"/>
  <c r="J2069" i="1"/>
  <c r="P2069" i="1"/>
  <c r="Q2069" i="1" l="1"/>
  <c r="R2069" i="1" s="1"/>
  <c r="J2068" i="1"/>
  <c r="P2068" i="1"/>
  <c r="Q2068" i="1" l="1"/>
  <c r="R2068" i="1" s="1"/>
  <c r="J2067" i="1"/>
  <c r="P2067" i="1"/>
  <c r="Q2067" i="1" s="1"/>
  <c r="R2067" i="1" s="1"/>
  <c r="J2066" i="1" l="1"/>
  <c r="P2066" i="1"/>
  <c r="Q2066" i="1" l="1"/>
  <c r="R2066" i="1" s="1"/>
  <c r="J2065" i="1"/>
  <c r="P2065" i="1"/>
  <c r="Q2065" i="1" l="1"/>
  <c r="R2065" i="1" s="1"/>
  <c r="J2064" i="1"/>
  <c r="P2064" i="1"/>
  <c r="Q2064" i="1" l="1"/>
  <c r="R2064" i="1" s="1"/>
  <c r="J2063" i="1"/>
  <c r="P2063" i="1"/>
  <c r="Q2063" i="1" l="1"/>
  <c r="R2063" i="1" s="1"/>
  <c r="J2062" i="1"/>
  <c r="P2062" i="1"/>
  <c r="Q2062" i="1" l="1"/>
  <c r="R2062" i="1" s="1"/>
  <c r="J2061" i="1"/>
  <c r="P2061" i="1"/>
  <c r="Q2061" i="1" s="1"/>
  <c r="R2061" i="1" s="1"/>
  <c r="J2060" i="1" l="1"/>
  <c r="P2060" i="1"/>
  <c r="Q2060" i="1" l="1"/>
  <c r="R2060" i="1" s="1"/>
  <c r="J2059" i="1"/>
  <c r="P2059" i="1"/>
  <c r="Q2059" i="1" s="1"/>
  <c r="R2059" i="1" s="1"/>
  <c r="J2058" i="1" l="1"/>
  <c r="P2058" i="1"/>
  <c r="Q2058" i="1" l="1"/>
  <c r="R2058" i="1" s="1"/>
  <c r="J2057" i="1"/>
  <c r="P2057" i="1"/>
  <c r="Q2057" i="1" s="1"/>
  <c r="R2057" i="1" s="1"/>
  <c r="J2056" i="1" l="1"/>
  <c r="P2056" i="1"/>
  <c r="Q2056" i="1" l="1"/>
  <c r="R2056" i="1" s="1"/>
  <c r="J2055" i="1"/>
  <c r="P2055" i="1"/>
  <c r="Q2055" i="1" l="1"/>
  <c r="R2055" i="1" s="1"/>
  <c r="J2054" i="1"/>
  <c r="P2054" i="1"/>
  <c r="J2053" i="1" l="1"/>
  <c r="P2053" i="1"/>
  <c r="Q2054" i="1"/>
  <c r="R2054" i="1" s="1"/>
  <c r="Q2053" i="1" l="1"/>
  <c r="R2053" i="1" s="1"/>
  <c r="J2052" i="1"/>
  <c r="P2052" i="1"/>
  <c r="Q2052" i="1" l="1"/>
  <c r="R2052" i="1" s="1"/>
  <c r="J2051" i="1"/>
  <c r="P2051" i="1"/>
  <c r="Q2051" i="1" l="1"/>
  <c r="R2051" i="1" s="1"/>
  <c r="J2050" i="1"/>
  <c r="P2050" i="1"/>
  <c r="Q2050" i="1" l="1"/>
  <c r="R2050" i="1" s="1"/>
  <c r="J2049" i="1"/>
  <c r="P2049" i="1"/>
  <c r="Q2049" i="1" l="1"/>
  <c r="R2049" i="1" s="1"/>
  <c r="J2048" i="1"/>
  <c r="P2048" i="1"/>
  <c r="Q2048" i="1" l="1"/>
  <c r="R2048" i="1" s="1"/>
  <c r="J2047" i="1"/>
  <c r="P2047" i="1"/>
  <c r="Q2047" i="1" l="1"/>
  <c r="R2047" i="1" s="1"/>
  <c r="J2046" i="1"/>
  <c r="P2046" i="1"/>
  <c r="Q2046" i="1" l="1"/>
  <c r="R2046" i="1" s="1"/>
  <c r="J2045" i="1"/>
  <c r="P2045" i="1"/>
  <c r="Q2045" i="1" l="1"/>
  <c r="R2045" i="1" s="1"/>
  <c r="J2044" i="1"/>
  <c r="P2044" i="1"/>
  <c r="Q2044" i="1" l="1"/>
  <c r="R2044" i="1" s="1"/>
  <c r="J2043" i="1"/>
  <c r="P2043" i="1"/>
  <c r="Q2043" i="1" l="1"/>
  <c r="R2043" i="1" s="1"/>
  <c r="J2042" i="1"/>
  <c r="P2042" i="1"/>
  <c r="Q2042" i="1" s="1"/>
  <c r="R2042" i="1" s="1"/>
  <c r="J2041" i="1" l="1"/>
  <c r="P2041" i="1"/>
  <c r="Q2041" i="1" l="1"/>
  <c r="R2041" i="1" s="1"/>
  <c r="J2040" i="1"/>
  <c r="P2040" i="1"/>
  <c r="Q2040" i="1" s="1"/>
  <c r="R2040" i="1" s="1"/>
  <c r="J2039" i="1" l="1"/>
  <c r="P2039" i="1"/>
  <c r="Q2039" i="1" l="1"/>
  <c r="R2039" i="1" s="1"/>
  <c r="J2038" i="1"/>
  <c r="P2038" i="1"/>
  <c r="Q2038" i="1" l="1"/>
  <c r="R2038" i="1" s="1"/>
  <c r="J2037" i="1"/>
  <c r="P2037" i="1"/>
  <c r="Q2037" i="1" l="1"/>
  <c r="R2037" i="1" s="1"/>
  <c r="J2036" i="1"/>
  <c r="P2036" i="1"/>
  <c r="Q2036" i="1" l="1"/>
  <c r="R2036" i="1" s="1"/>
  <c r="J2035" i="1"/>
  <c r="P2035" i="1"/>
  <c r="Q2035" i="1" l="1"/>
  <c r="R2035" i="1" s="1"/>
  <c r="J2034" i="1"/>
  <c r="P2034" i="1"/>
  <c r="Q2034" i="1" l="1"/>
  <c r="R2034" i="1" s="1"/>
  <c r="J2033" i="1"/>
  <c r="P2033" i="1"/>
  <c r="Q2033" i="1" l="1"/>
  <c r="R2033" i="1" s="1"/>
  <c r="J2032" i="1"/>
  <c r="P2032" i="1"/>
  <c r="Q2032" i="1" s="1"/>
  <c r="R2032" i="1" s="1"/>
  <c r="J2031" i="1" l="1"/>
  <c r="P2031" i="1"/>
  <c r="Q2031" i="1" s="1"/>
  <c r="R2031" i="1" s="1"/>
  <c r="J2030" i="1" l="1"/>
  <c r="P2030" i="1"/>
  <c r="Q2030" i="1" l="1"/>
  <c r="R2030" i="1" s="1"/>
  <c r="J2029" i="1"/>
  <c r="P2029" i="1"/>
  <c r="Q2029" i="1" l="1"/>
  <c r="R2029" i="1" s="1"/>
  <c r="J2028" i="1"/>
  <c r="P2028" i="1"/>
  <c r="Q2028" i="1" l="1"/>
  <c r="R2028" i="1" s="1"/>
  <c r="J2027" i="1"/>
  <c r="P2027" i="1"/>
  <c r="Q2027" i="1" l="1"/>
  <c r="R2027" i="1" s="1"/>
  <c r="J2026" i="1"/>
  <c r="P2026" i="1"/>
  <c r="Q2026" i="1" s="1"/>
  <c r="R2026" i="1" s="1"/>
  <c r="J2025" i="1" l="1"/>
  <c r="P2025" i="1"/>
  <c r="Q2025" i="1" l="1"/>
  <c r="R2025" i="1" s="1"/>
  <c r="J2024" i="1"/>
  <c r="P2024" i="1"/>
  <c r="Q2024" i="1" l="1"/>
  <c r="R2024" i="1" s="1"/>
  <c r="J2023" i="1"/>
  <c r="P2023" i="1"/>
  <c r="Q2023" i="1" l="1"/>
  <c r="R2023" i="1" s="1"/>
  <c r="J2022" i="1"/>
  <c r="P2022" i="1"/>
  <c r="Q2022" i="1" s="1"/>
  <c r="R2022" i="1" s="1"/>
  <c r="J2021" i="1" l="1"/>
  <c r="P2021" i="1"/>
  <c r="Q2021" i="1" l="1"/>
  <c r="R2021" i="1" s="1"/>
  <c r="J2020" i="1"/>
  <c r="P2020" i="1"/>
  <c r="Q2020" i="1" l="1"/>
  <c r="R2020" i="1" s="1"/>
  <c r="J2019" i="1"/>
  <c r="P2019" i="1"/>
  <c r="Q2019" i="1" l="1"/>
  <c r="R2019" i="1" s="1"/>
  <c r="J2018" i="1"/>
  <c r="P2018" i="1"/>
  <c r="Q2018" i="1" l="1"/>
  <c r="R2018" i="1" s="1"/>
  <c r="J2017" i="1"/>
  <c r="P2017" i="1"/>
  <c r="Q2017" i="1" l="1"/>
  <c r="R2017" i="1" s="1"/>
  <c r="J2016" i="1"/>
  <c r="P2016" i="1"/>
  <c r="Q2016" i="1" l="1"/>
  <c r="R2016" i="1" s="1"/>
  <c r="J2015" i="1"/>
  <c r="P2015" i="1"/>
  <c r="Q2015" i="1" l="1"/>
  <c r="R2015" i="1" s="1"/>
  <c r="J2014" i="1"/>
  <c r="P2014" i="1"/>
  <c r="Q2014" i="1" l="1"/>
  <c r="R2014" i="1" s="1"/>
  <c r="J2013" i="1"/>
  <c r="P2013" i="1"/>
  <c r="Q2013" i="1" l="1"/>
  <c r="R2013" i="1" s="1"/>
  <c r="J2012" i="1"/>
  <c r="P2012" i="1"/>
  <c r="Q2012" i="1" s="1"/>
  <c r="R2012" i="1" s="1"/>
  <c r="J2011" i="1" l="1"/>
  <c r="P2011" i="1"/>
  <c r="Q2011" i="1" l="1"/>
  <c r="R2011" i="1" s="1"/>
  <c r="J2010" i="1"/>
  <c r="P2010" i="1"/>
  <c r="J2009" i="1" l="1"/>
  <c r="P2009" i="1"/>
  <c r="Q2010" i="1"/>
  <c r="R2010" i="1" s="1"/>
  <c r="Q2009" i="1" l="1"/>
  <c r="R2009" i="1" s="1"/>
  <c r="J2008" i="1"/>
  <c r="P2008" i="1"/>
  <c r="Q2008" i="1" l="1"/>
  <c r="R2008" i="1" s="1"/>
  <c r="J2007" i="1"/>
  <c r="P2007" i="1"/>
  <c r="Q2007" i="1" l="1"/>
  <c r="R2007" i="1" s="1"/>
  <c r="J2006" i="1"/>
  <c r="P2006" i="1"/>
  <c r="Q2006" i="1" s="1"/>
  <c r="R2006" i="1" s="1"/>
  <c r="J2005" i="1" l="1"/>
  <c r="P2005" i="1"/>
  <c r="Q2005" i="1" l="1"/>
  <c r="R2005" i="1" s="1"/>
  <c r="J2004" i="1"/>
  <c r="P2004" i="1"/>
  <c r="J2003" i="1" l="1"/>
  <c r="P2003" i="1"/>
  <c r="Q2004" i="1"/>
  <c r="R2004" i="1" s="1"/>
  <c r="Q2003" i="1" l="1"/>
  <c r="R2003" i="1" s="1"/>
  <c r="J2002" i="1"/>
  <c r="P2002" i="1"/>
  <c r="Q2002" i="1" l="1"/>
  <c r="R2002" i="1" s="1"/>
  <c r="J2001" i="1"/>
  <c r="P2001" i="1"/>
  <c r="Q2001" i="1" l="1"/>
  <c r="R2001" i="1" s="1"/>
  <c r="J2000" i="1"/>
  <c r="P2000" i="1"/>
  <c r="Q2000" i="1" l="1"/>
  <c r="R2000" i="1" s="1"/>
  <c r="J1999" i="1"/>
  <c r="P1999" i="1"/>
  <c r="Q1999" i="1" l="1"/>
  <c r="R1999" i="1" s="1"/>
  <c r="J1998" i="1"/>
  <c r="P1998" i="1"/>
  <c r="Q1998" i="1" l="1"/>
  <c r="R1998" i="1" s="1"/>
  <c r="J1997" i="1"/>
  <c r="P1997" i="1"/>
  <c r="Q1997" i="1" l="1"/>
  <c r="R1997" i="1" s="1"/>
  <c r="J1996" i="1"/>
  <c r="P1996" i="1"/>
  <c r="Q1996" i="1" l="1"/>
  <c r="R1996" i="1" s="1"/>
  <c r="J1995" i="1"/>
  <c r="P1995" i="1"/>
  <c r="Q1995" i="1" l="1"/>
  <c r="R1995" i="1" s="1"/>
  <c r="J1994" i="1"/>
  <c r="P1994" i="1"/>
  <c r="Q1994" i="1" l="1"/>
  <c r="R1994" i="1" s="1"/>
  <c r="J1993" i="1"/>
  <c r="P1993" i="1"/>
  <c r="Q1993" i="1" l="1"/>
  <c r="R1993" i="1" s="1"/>
  <c r="J1992" i="1"/>
  <c r="P1992" i="1"/>
  <c r="J1991" i="1" l="1"/>
  <c r="P1991" i="1"/>
  <c r="Q1992" i="1"/>
  <c r="R1992" i="1" s="1"/>
  <c r="Q1991" i="1" l="1"/>
  <c r="R1991" i="1" s="1"/>
  <c r="J1990" i="1"/>
  <c r="P1990" i="1"/>
  <c r="Q1990" i="1" l="1"/>
  <c r="R1990" i="1" s="1"/>
  <c r="J1989" i="1"/>
  <c r="P1989" i="1"/>
  <c r="Q1989" i="1" l="1"/>
  <c r="R1989" i="1" s="1"/>
  <c r="J1988" i="1"/>
  <c r="P1988" i="1"/>
  <c r="Q1988" i="1" l="1"/>
  <c r="R1988" i="1" s="1"/>
  <c r="J1987" i="1"/>
  <c r="P1987" i="1"/>
  <c r="Q1987" i="1" l="1"/>
  <c r="R1987" i="1" s="1"/>
  <c r="J1986" i="1"/>
  <c r="P1986" i="1"/>
  <c r="Q1986" i="1" l="1"/>
  <c r="R1986" i="1" s="1"/>
  <c r="J1985" i="1"/>
  <c r="P1985" i="1"/>
  <c r="Q1985" i="1" l="1"/>
  <c r="R1985" i="1" s="1"/>
  <c r="J1984" i="1"/>
  <c r="P1984" i="1"/>
  <c r="Q1984" i="1" l="1"/>
  <c r="R1984" i="1" s="1"/>
  <c r="J1983" i="1"/>
  <c r="P1983" i="1"/>
  <c r="Q1983" i="1" l="1"/>
  <c r="R1983" i="1" s="1"/>
  <c r="J1982" i="1"/>
  <c r="P1982" i="1"/>
  <c r="Q1982" i="1" s="1"/>
  <c r="R1982" i="1" s="1"/>
  <c r="J1981" i="1" l="1"/>
  <c r="P1981" i="1"/>
  <c r="Q1981" i="1" l="1"/>
  <c r="R1981" i="1" s="1"/>
  <c r="J1980" i="1"/>
  <c r="P1980" i="1"/>
  <c r="Q1980" i="1" l="1"/>
  <c r="R1980" i="1" s="1"/>
  <c r="J1979" i="1"/>
  <c r="P1979" i="1"/>
  <c r="Q1979" i="1" l="1"/>
  <c r="R1979" i="1" s="1"/>
  <c r="J1978" i="1"/>
  <c r="P1978" i="1"/>
  <c r="Q1978" i="1" l="1"/>
  <c r="R1978" i="1" s="1"/>
  <c r="J1977" i="1"/>
  <c r="P1977" i="1"/>
  <c r="Q1977" i="1" l="1"/>
  <c r="R1977" i="1" s="1"/>
  <c r="J1976" i="1"/>
  <c r="P1976" i="1"/>
  <c r="Q1976" i="1" l="1"/>
  <c r="R1976" i="1" s="1"/>
  <c r="J1975" i="1"/>
  <c r="P1975" i="1"/>
  <c r="Q1975" i="1" l="1"/>
  <c r="R1975" i="1" s="1"/>
  <c r="J1974" i="1"/>
  <c r="P1974" i="1"/>
  <c r="Q1974" i="1" l="1"/>
  <c r="R1974" i="1" s="1"/>
  <c r="J1973" i="1"/>
  <c r="P1973" i="1"/>
  <c r="Q1973" i="1" l="1"/>
  <c r="R1973" i="1" s="1"/>
  <c r="J1972" i="1"/>
  <c r="P1972" i="1"/>
  <c r="Q1972" i="1" l="1"/>
  <c r="R1972" i="1" s="1"/>
  <c r="J1971" i="1"/>
  <c r="P1971" i="1"/>
  <c r="Q1971" i="1" l="1"/>
  <c r="R1971" i="1" s="1"/>
  <c r="J1970" i="1"/>
  <c r="P1970" i="1"/>
  <c r="Q1970" i="1" l="1"/>
  <c r="R1970" i="1" s="1"/>
  <c r="J1969" i="1"/>
  <c r="P1969" i="1"/>
  <c r="Q1969" i="1" l="1"/>
  <c r="R1969" i="1" s="1"/>
  <c r="J1968" i="1"/>
  <c r="P1968" i="1"/>
  <c r="Q1968" i="1" l="1"/>
  <c r="R1968" i="1" s="1"/>
  <c r="J1967" i="1"/>
  <c r="P1967" i="1"/>
  <c r="Q1967" i="1" l="1"/>
  <c r="R1967" i="1" s="1"/>
  <c r="J1966" i="1"/>
  <c r="P1966" i="1"/>
  <c r="Q1966" i="1" s="1"/>
  <c r="R1966" i="1" s="1"/>
  <c r="J1965" i="1" l="1"/>
  <c r="P1965" i="1"/>
  <c r="Q1965" i="1" l="1"/>
  <c r="R1965" i="1" s="1"/>
  <c r="J1964" i="1"/>
  <c r="P1964" i="1"/>
  <c r="Q1964" i="1" l="1"/>
  <c r="R1964" i="1" s="1"/>
  <c r="J1963" i="1"/>
  <c r="P1963" i="1"/>
  <c r="Q1963" i="1" l="1"/>
  <c r="R1963" i="1" s="1"/>
  <c r="J1962" i="1"/>
  <c r="P1962" i="1"/>
  <c r="Q1962" i="1" l="1"/>
  <c r="R1962" i="1" s="1"/>
  <c r="J1961" i="1"/>
  <c r="P1961" i="1"/>
  <c r="Q1961" i="1" l="1"/>
  <c r="R1961" i="1" s="1"/>
  <c r="J1960" i="1"/>
  <c r="P1960" i="1"/>
  <c r="Q1960" i="1" l="1"/>
  <c r="R1960" i="1" s="1"/>
  <c r="J1959" i="1"/>
  <c r="P1959" i="1"/>
  <c r="J1958" i="1" l="1"/>
  <c r="P1958" i="1"/>
  <c r="Q1958" i="1" s="1"/>
  <c r="R1958" i="1" s="1"/>
  <c r="Q1959" i="1"/>
  <c r="R1959" i="1" s="1"/>
  <c r="J1957" i="1" l="1"/>
  <c r="P1957" i="1"/>
  <c r="Q1957" i="1" l="1"/>
  <c r="R1957" i="1" s="1"/>
  <c r="J1956" i="1"/>
  <c r="P1956" i="1"/>
  <c r="Q1956" i="1" l="1"/>
  <c r="R1956" i="1" s="1"/>
  <c r="J1955" i="1"/>
  <c r="P1955" i="1"/>
  <c r="Q1955" i="1" l="1"/>
  <c r="R1955" i="1" s="1"/>
  <c r="J1954" i="1"/>
  <c r="P1954" i="1"/>
  <c r="Q1954" i="1" l="1"/>
  <c r="R1954" i="1" s="1"/>
  <c r="J1953" i="1"/>
  <c r="P1953" i="1"/>
  <c r="Q1953" i="1" l="1"/>
  <c r="R1953" i="1" s="1"/>
  <c r="J1952" i="1"/>
  <c r="P1952" i="1"/>
  <c r="Q1952" i="1" l="1"/>
  <c r="R1952" i="1" s="1"/>
  <c r="J1951" i="1"/>
  <c r="P1951" i="1"/>
  <c r="Q1951" i="1" l="1"/>
  <c r="R1951" i="1" s="1"/>
  <c r="J1950" i="1"/>
  <c r="P1950" i="1"/>
  <c r="Q1950" i="1" s="1"/>
  <c r="R1950" i="1" s="1"/>
  <c r="J1949" i="1" l="1"/>
  <c r="P1949" i="1"/>
  <c r="Q1949" i="1" l="1"/>
  <c r="R1949" i="1" s="1"/>
  <c r="J1948" i="1"/>
  <c r="P1948" i="1"/>
  <c r="Q1948" i="1" l="1"/>
  <c r="R1948" i="1" s="1"/>
  <c r="J1947" i="1"/>
  <c r="P1947" i="1"/>
  <c r="Q1947" i="1" l="1"/>
  <c r="R1947" i="1" s="1"/>
  <c r="J1946" i="1"/>
  <c r="P1946" i="1"/>
  <c r="Q1946" i="1" l="1"/>
  <c r="R1946" i="1" s="1"/>
  <c r="J1945" i="1"/>
  <c r="P1945" i="1"/>
  <c r="Q1945" i="1" l="1"/>
  <c r="R1945" i="1" s="1"/>
  <c r="J1944" i="1"/>
  <c r="P1944" i="1"/>
  <c r="Q1944" i="1" l="1"/>
  <c r="R1944" i="1" s="1"/>
  <c r="J1943" i="1"/>
  <c r="P1943" i="1"/>
  <c r="Q1943" i="1" l="1"/>
  <c r="R1943" i="1" s="1"/>
  <c r="J1942" i="1"/>
  <c r="P1942" i="1"/>
  <c r="Q1942" i="1" s="1"/>
  <c r="R1942" i="1" s="1"/>
  <c r="J1941" i="1" l="1"/>
  <c r="P1941" i="1"/>
  <c r="Q1941" i="1" l="1"/>
  <c r="R1941" i="1" s="1"/>
  <c r="J1940" i="1"/>
  <c r="P1940" i="1"/>
  <c r="Q1940" i="1" l="1"/>
  <c r="R1940" i="1" s="1"/>
  <c r="J1939" i="1"/>
  <c r="P1939" i="1"/>
  <c r="Q1939" i="1" l="1"/>
  <c r="R1939" i="1" s="1"/>
  <c r="J1938" i="1"/>
  <c r="P1938" i="1"/>
  <c r="Q1938" i="1" l="1"/>
  <c r="R1938" i="1" s="1"/>
  <c r="J1937" i="1"/>
  <c r="P1937" i="1"/>
  <c r="Q1937" i="1" l="1"/>
  <c r="R1937" i="1" s="1"/>
  <c r="J1936" i="1"/>
  <c r="P1936" i="1"/>
  <c r="Q1936" i="1" l="1"/>
  <c r="R1936" i="1" s="1"/>
  <c r="J1935" i="1"/>
  <c r="P1935" i="1"/>
  <c r="Q1935" i="1" l="1"/>
  <c r="R1935" i="1" s="1"/>
  <c r="J1934" i="1"/>
  <c r="P1934" i="1"/>
  <c r="Q1934" i="1" s="1"/>
  <c r="R1934" i="1" s="1"/>
  <c r="J1933" i="1" l="1"/>
  <c r="P1933" i="1"/>
  <c r="Q1933" i="1" l="1"/>
  <c r="R1933" i="1" s="1"/>
  <c r="J1932" i="1"/>
  <c r="P1932" i="1"/>
  <c r="Q1932" i="1" l="1"/>
  <c r="R1932" i="1" s="1"/>
  <c r="J1931" i="1"/>
  <c r="P1931" i="1"/>
  <c r="Q1931" i="1" l="1"/>
  <c r="R1931" i="1" s="1"/>
  <c r="J1930" i="1"/>
  <c r="P1930" i="1"/>
  <c r="Q1930" i="1" l="1"/>
  <c r="R1930" i="1" s="1"/>
  <c r="J1929" i="1"/>
  <c r="P1929" i="1"/>
  <c r="Q1929" i="1" l="1"/>
  <c r="R1929" i="1" s="1"/>
  <c r="J1928" i="1"/>
  <c r="P1928" i="1"/>
  <c r="J1927" i="1" l="1"/>
  <c r="P1927" i="1"/>
  <c r="Q1928" i="1"/>
  <c r="R1928" i="1" s="1"/>
  <c r="Q1927" i="1" l="1"/>
  <c r="R1927" i="1" s="1"/>
  <c r="J1926" i="1"/>
  <c r="P1926" i="1"/>
  <c r="Q1926" i="1" s="1"/>
  <c r="R1926" i="1" s="1"/>
  <c r="J1925" i="1" l="1"/>
  <c r="P1925" i="1"/>
  <c r="Q1925" i="1" l="1"/>
  <c r="R1925" i="1" s="1"/>
  <c r="J1924" i="1"/>
  <c r="P1924" i="1"/>
  <c r="Q1924" i="1" l="1"/>
  <c r="R1924" i="1" s="1"/>
  <c r="J1923" i="1"/>
  <c r="P1923" i="1"/>
  <c r="Q1923" i="1" l="1"/>
  <c r="R1923" i="1" s="1"/>
  <c r="J1922" i="1"/>
  <c r="P1922" i="1"/>
  <c r="Q1922" i="1" s="1"/>
  <c r="R1922" i="1" s="1"/>
  <c r="J1921" i="1" l="1"/>
  <c r="P1921" i="1"/>
  <c r="Q1921" i="1" l="1"/>
  <c r="R1921" i="1" s="1"/>
  <c r="J1920" i="1"/>
  <c r="P1920" i="1"/>
  <c r="Q1920" i="1" l="1"/>
  <c r="R1920" i="1" s="1"/>
  <c r="J1919" i="1"/>
  <c r="P1919" i="1"/>
  <c r="Q1919" i="1" l="1"/>
  <c r="R1919" i="1" s="1"/>
  <c r="J1918" i="1"/>
  <c r="P1918" i="1"/>
  <c r="Q1918" i="1" l="1"/>
  <c r="R1918" i="1" s="1"/>
  <c r="J1917" i="1"/>
  <c r="P1917" i="1"/>
  <c r="Q1917" i="1" l="1"/>
  <c r="R1917" i="1" s="1"/>
  <c r="J1916" i="1"/>
  <c r="P1916" i="1"/>
  <c r="Q1916" i="1" l="1"/>
  <c r="R1916" i="1" s="1"/>
  <c r="J1915" i="1"/>
  <c r="P1915" i="1"/>
  <c r="Q1915" i="1" l="1"/>
  <c r="R1915" i="1" s="1"/>
  <c r="J1914" i="1"/>
  <c r="P1914" i="1"/>
  <c r="Q1914" i="1" l="1"/>
  <c r="R1914" i="1" s="1"/>
  <c r="J1913" i="1"/>
  <c r="P1913" i="1"/>
  <c r="Q1913" i="1" l="1"/>
  <c r="R1913" i="1" s="1"/>
  <c r="J1912" i="1"/>
  <c r="P1912" i="1"/>
  <c r="Q1912" i="1" l="1"/>
  <c r="R1912" i="1" s="1"/>
  <c r="J1911" i="1"/>
  <c r="P1911" i="1"/>
  <c r="Q1911" i="1" l="1"/>
  <c r="R1911" i="1" s="1"/>
  <c r="J1910" i="1"/>
  <c r="P1910" i="1"/>
  <c r="Q1910" i="1" s="1"/>
  <c r="R1910" i="1" s="1"/>
  <c r="J1909" i="1" l="1"/>
  <c r="P1909" i="1"/>
  <c r="Q1909" i="1" l="1"/>
  <c r="R1909" i="1" s="1"/>
  <c r="J1908" i="1"/>
  <c r="P1908" i="1"/>
  <c r="Q1908" i="1" l="1"/>
  <c r="R1908" i="1" s="1"/>
  <c r="J1907" i="1"/>
  <c r="P1907" i="1"/>
  <c r="Q1907" i="1" l="1"/>
  <c r="R1907" i="1" s="1"/>
  <c r="J1906" i="1"/>
  <c r="P1906" i="1"/>
  <c r="Q1906" i="1" l="1"/>
  <c r="R1906" i="1" s="1"/>
  <c r="J1905" i="1"/>
  <c r="P1905" i="1"/>
  <c r="Q1905" i="1" l="1"/>
  <c r="R1905" i="1" s="1"/>
  <c r="J1904" i="1"/>
  <c r="P1904" i="1"/>
  <c r="Q1904" i="1" l="1"/>
  <c r="R1904" i="1" s="1"/>
  <c r="J1903" i="1"/>
  <c r="P1903" i="1"/>
  <c r="Q1903" i="1" l="1"/>
  <c r="R1903" i="1" s="1"/>
  <c r="J1902" i="1"/>
  <c r="P1902" i="1"/>
  <c r="Q1902" i="1" l="1"/>
  <c r="R1902" i="1" s="1"/>
  <c r="J1901" i="1"/>
  <c r="P1901" i="1"/>
  <c r="Q1901" i="1" l="1"/>
  <c r="R1901" i="1" s="1"/>
  <c r="J1900" i="1"/>
  <c r="P1900" i="1"/>
  <c r="Q1900" i="1" l="1"/>
  <c r="R1900" i="1" s="1"/>
  <c r="J1899" i="1"/>
  <c r="P1899" i="1"/>
  <c r="Q1899" i="1" l="1"/>
  <c r="R1899" i="1" s="1"/>
  <c r="J1898" i="1"/>
  <c r="P1898" i="1"/>
  <c r="Q1898" i="1" l="1"/>
  <c r="R1898" i="1" s="1"/>
  <c r="J1897" i="1"/>
  <c r="P1897" i="1"/>
  <c r="Q1897" i="1" l="1"/>
  <c r="R1897" i="1" s="1"/>
  <c r="J1896" i="1"/>
  <c r="P1896" i="1"/>
  <c r="Q1896" i="1" l="1"/>
  <c r="R1896" i="1" s="1"/>
  <c r="J1895" i="1"/>
  <c r="P1895" i="1"/>
  <c r="Q1895" i="1" l="1"/>
  <c r="R1895" i="1" s="1"/>
  <c r="J1894" i="1"/>
  <c r="P1894" i="1"/>
  <c r="Q1894" i="1" l="1"/>
  <c r="R1894" i="1" s="1"/>
  <c r="J1893" i="1"/>
  <c r="P1893" i="1"/>
  <c r="Q1893" i="1" l="1"/>
  <c r="R1893" i="1" s="1"/>
  <c r="J1892" i="1"/>
  <c r="P1892" i="1"/>
  <c r="Q1892" i="1" s="1"/>
  <c r="R1892" i="1" s="1"/>
  <c r="J1891" i="1" l="1"/>
  <c r="P1891" i="1"/>
  <c r="Q1891" i="1" l="1"/>
  <c r="R1891" i="1" s="1"/>
  <c r="J1890" i="1"/>
  <c r="P1890" i="1"/>
  <c r="Q1890" i="1" l="1"/>
  <c r="R1890" i="1" s="1"/>
  <c r="J1889" i="1"/>
  <c r="P1889" i="1"/>
  <c r="Q1889" i="1" l="1"/>
  <c r="R1889" i="1" s="1"/>
  <c r="J1888" i="1"/>
  <c r="P1888" i="1"/>
  <c r="Q1888" i="1" l="1"/>
  <c r="R1888" i="1" s="1"/>
  <c r="J1887" i="1"/>
  <c r="P1887" i="1"/>
  <c r="Q1887" i="1" l="1"/>
  <c r="R1887" i="1" s="1"/>
  <c r="J1886" i="1"/>
  <c r="P1886" i="1"/>
  <c r="Q1886" i="1" s="1"/>
  <c r="R1886" i="1" s="1"/>
  <c r="J1885" i="1" l="1"/>
  <c r="P1885" i="1"/>
  <c r="Q1885" i="1" l="1"/>
  <c r="R1885" i="1" s="1"/>
  <c r="J1884" i="1"/>
  <c r="P1884" i="1"/>
  <c r="Q1884" i="1" s="1"/>
  <c r="R1884" i="1" s="1"/>
  <c r="J1883" i="1" l="1"/>
  <c r="P1883" i="1"/>
  <c r="Q1883" i="1" l="1"/>
  <c r="R1883" i="1" s="1"/>
  <c r="J1882" i="1"/>
  <c r="P1882" i="1"/>
  <c r="Q1882" i="1" l="1"/>
  <c r="R1882" i="1" s="1"/>
  <c r="J1881" i="1"/>
  <c r="P1881" i="1"/>
  <c r="Q1881" i="1" l="1"/>
  <c r="R1881" i="1" s="1"/>
  <c r="J1880" i="1"/>
  <c r="P1880" i="1"/>
  <c r="Q1880" i="1" l="1"/>
  <c r="R1880" i="1" s="1"/>
  <c r="J1879" i="1"/>
  <c r="P1879" i="1"/>
  <c r="Q1879" i="1" l="1"/>
  <c r="R1879" i="1" s="1"/>
  <c r="J1878" i="1"/>
  <c r="P1878" i="1"/>
  <c r="Q1878" i="1" l="1"/>
  <c r="R1878" i="1" s="1"/>
  <c r="J1877" i="1"/>
  <c r="P1877" i="1"/>
  <c r="Q1877" i="1" l="1"/>
  <c r="R1877" i="1" s="1"/>
  <c r="J1876" i="1"/>
  <c r="P1876" i="1"/>
  <c r="Q1876" i="1" l="1"/>
  <c r="R1876" i="1" s="1"/>
  <c r="J1875" i="1"/>
  <c r="P1875" i="1"/>
  <c r="Q1875" i="1" l="1"/>
  <c r="R1875" i="1" s="1"/>
  <c r="J1874" i="1"/>
  <c r="P1874" i="1"/>
  <c r="Q1874" i="1" l="1"/>
  <c r="R1874" i="1" s="1"/>
  <c r="J1873" i="1"/>
  <c r="P1873" i="1"/>
  <c r="Q1873" i="1" l="1"/>
  <c r="R1873" i="1" s="1"/>
  <c r="J1872" i="1"/>
  <c r="P1872" i="1"/>
  <c r="Q1872" i="1" l="1"/>
  <c r="R1872" i="1" s="1"/>
  <c r="J1871" i="1"/>
  <c r="P1871" i="1"/>
  <c r="Q1871" i="1" l="1"/>
  <c r="R1871" i="1" s="1"/>
  <c r="J1870" i="1"/>
  <c r="P1870" i="1"/>
  <c r="Q1870" i="1" s="1"/>
  <c r="R1870" i="1" s="1"/>
  <c r="J1869" i="1" l="1"/>
  <c r="P1869" i="1"/>
  <c r="Q1869" i="1" l="1"/>
  <c r="R1869" i="1" s="1"/>
  <c r="J1868" i="1"/>
  <c r="P1868" i="1"/>
  <c r="Q1868" i="1" l="1"/>
  <c r="R1868" i="1" s="1"/>
  <c r="J1867" i="1"/>
  <c r="P1867" i="1"/>
  <c r="J1866" i="1" l="1"/>
  <c r="P1866" i="1"/>
  <c r="Q1866" i="1" s="1"/>
  <c r="R1866" i="1" s="1"/>
  <c r="Q1867" i="1"/>
  <c r="R1867" i="1" s="1"/>
  <c r="J1865" i="1" l="1"/>
  <c r="P1865" i="1"/>
  <c r="Q1865" i="1" l="1"/>
  <c r="R1865" i="1" s="1"/>
  <c r="J1864" i="1"/>
  <c r="P1864" i="1"/>
  <c r="Q1864" i="1" l="1"/>
  <c r="R1864" i="1" s="1"/>
  <c r="J1863" i="1"/>
  <c r="P1863" i="1"/>
  <c r="Q1863" i="1" l="1"/>
  <c r="R1863" i="1" s="1"/>
  <c r="J1862" i="1"/>
  <c r="P1862" i="1"/>
  <c r="Q1862" i="1" s="1"/>
  <c r="R1862" i="1" s="1"/>
  <c r="J1861" i="1" l="1"/>
  <c r="P1861" i="1"/>
  <c r="Q1861" i="1" l="1"/>
  <c r="R1861" i="1" s="1"/>
  <c r="J1860" i="1"/>
  <c r="P1860" i="1"/>
  <c r="Q1860" i="1" l="1"/>
  <c r="R1860" i="1" s="1"/>
  <c r="J1859" i="1"/>
  <c r="P1859" i="1"/>
  <c r="J1858" i="1" l="1"/>
  <c r="P1858" i="1"/>
  <c r="Q1859" i="1"/>
  <c r="R1859" i="1" s="1"/>
  <c r="Q1858" i="1" l="1"/>
  <c r="R1858" i="1" s="1"/>
  <c r="J1857" i="1"/>
  <c r="P1857" i="1"/>
  <c r="Q1857" i="1" l="1"/>
  <c r="R1857" i="1" s="1"/>
  <c r="J1856" i="1"/>
  <c r="P1856" i="1"/>
  <c r="Q1856" i="1" l="1"/>
  <c r="R1856" i="1" s="1"/>
  <c r="J1855" i="1"/>
  <c r="P1855" i="1"/>
  <c r="Q1855" i="1" l="1"/>
  <c r="R1855" i="1" s="1"/>
  <c r="J1854" i="1"/>
  <c r="P1854" i="1"/>
  <c r="Q1854" i="1" s="1"/>
  <c r="R1854" i="1" s="1"/>
  <c r="J1853" i="1" l="1"/>
  <c r="P1853" i="1"/>
  <c r="Q1853" i="1" l="1"/>
  <c r="R1853" i="1" s="1"/>
  <c r="J1852" i="1"/>
  <c r="P1852" i="1"/>
  <c r="Q1852" i="1" l="1"/>
  <c r="R1852" i="1" s="1"/>
  <c r="J1851" i="1"/>
  <c r="P1851" i="1"/>
  <c r="Q1851" i="1" l="1"/>
  <c r="R1851" i="1" s="1"/>
  <c r="J1850" i="1"/>
  <c r="P1850" i="1"/>
  <c r="Q1850" i="1" l="1"/>
  <c r="R1850" i="1" s="1"/>
  <c r="J1849" i="1"/>
  <c r="P1849" i="1"/>
  <c r="Q1849" i="1" l="1"/>
  <c r="R1849" i="1" s="1"/>
  <c r="J1848" i="1"/>
  <c r="P1848" i="1"/>
  <c r="Q1848" i="1" l="1"/>
  <c r="R1848" i="1" s="1"/>
  <c r="J1847" i="1"/>
  <c r="P1847" i="1"/>
  <c r="Q1847" i="1" l="1"/>
  <c r="R1847" i="1" s="1"/>
  <c r="J1846" i="1"/>
  <c r="P1846" i="1"/>
  <c r="Q1846" i="1" s="1"/>
  <c r="R1846" i="1" s="1"/>
  <c r="J1845" i="1" l="1"/>
  <c r="P1845" i="1"/>
  <c r="Q1845" i="1" l="1"/>
  <c r="R1845" i="1" s="1"/>
  <c r="J1844" i="1"/>
  <c r="P1844" i="1"/>
  <c r="Q1844" i="1" l="1"/>
  <c r="R1844" i="1" s="1"/>
  <c r="J1843" i="1"/>
  <c r="P1843" i="1"/>
  <c r="Q1843" i="1" l="1"/>
  <c r="R1843" i="1" s="1"/>
  <c r="J1842" i="1"/>
  <c r="P1842" i="1"/>
  <c r="Q1842" i="1" l="1"/>
  <c r="R1842" i="1" s="1"/>
  <c r="J1841" i="1"/>
  <c r="P1841" i="1"/>
  <c r="Q1841" i="1" l="1"/>
  <c r="R1841" i="1" s="1"/>
  <c r="J1840" i="1"/>
  <c r="P1840" i="1"/>
  <c r="Q1840" i="1" l="1"/>
  <c r="R1840" i="1" s="1"/>
  <c r="J1839" i="1"/>
  <c r="P1839" i="1"/>
  <c r="Q1839" i="1" l="1"/>
  <c r="R1839" i="1" s="1"/>
  <c r="J1838" i="1"/>
  <c r="P1838" i="1"/>
  <c r="J1837" i="1" l="1"/>
  <c r="P1837" i="1"/>
  <c r="Q1838" i="1"/>
  <c r="R1838" i="1" s="1"/>
  <c r="Q1837" i="1" l="1"/>
  <c r="R1837" i="1" s="1"/>
  <c r="J1836" i="1"/>
  <c r="P1836" i="1"/>
  <c r="Q1836" i="1" l="1"/>
  <c r="R1836" i="1" s="1"/>
  <c r="J1835" i="1"/>
  <c r="P1835" i="1"/>
  <c r="Q1835" i="1" l="1"/>
  <c r="R1835" i="1" s="1"/>
  <c r="J1834" i="1"/>
  <c r="P1834" i="1"/>
  <c r="Q1834" i="1" l="1"/>
  <c r="R1834" i="1" s="1"/>
  <c r="J1833" i="1"/>
  <c r="P1833" i="1"/>
  <c r="Q1833" i="1" l="1"/>
  <c r="R1833" i="1" s="1"/>
  <c r="J1832" i="1"/>
  <c r="P1832" i="1"/>
  <c r="Q1832" i="1" l="1"/>
  <c r="R1832" i="1" s="1"/>
  <c r="J1831" i="1"/>
  <c r="P1831" i="1"/>
  <c r="Q1831" i="1" l="1"/>
  <c r="R1831" i="1" s="1"/>
  <c r="J1830" i="1"/>
  <c r="P1830" i="1"/>
  <c r="Q1830" i="1" l="1"/>
  <c r="R1830" i="1" s="1"/>
  <c r="J1829" i="1"/>
  <c r="P1829" i="1"/>
  <c r="J1828" i="1" l="1"/>
  <c r="P1828" i="1"/>
  <c r="Q1829" i="1"/>
  <c r="R1829" i="1" s="1"/>
  <c r="Q1828" i="1" l="1"/>
  <c r="R1828" i="1" s="1"/>
  <c r="J1827" i="1"/>
  <c r="P1827" i="1"/>
  <c r="Q1827" i="1" l="1"/>
  <c r="R1827" i="1" s="1"/>
  <c r="J1826" i="1"/>
  <c r="P1826" i="1"/>
  <c r="Q1826" i="1" l="1"/>
  <c r="R1826" i="1" s="1"/>
  <c r="J1825" i="1"/>
  <c r="P1825" i="1"/>
  <c r="Q1825" i="1" l="1"/>
  <c r="R1825" i="1" s="1"/>
  <c r="J1824" i="1"/>
  <c r="P1824" i="1"/>
  <c r="Q1824" i="1" l="1"/>
  <c r="R1824" i="1" s="1"/>
  <c r="J1823" i="1"/>
  <c r="P1823" i="1"/>
  <c r="Q1823" i="1" l="1"/>
  <c r="R1823" i="1" s="1"/>
  <c r="J1822" i="1"/>
  <c r="P1822" i="1"/>
  <c r="Q1822" i="1" l="1"/>
  <c r="R1822" i="1" s="1"/>
  <c r="J1821" i="1"/>
  <c r="P1821" i="1"/>
  <c r="Q1821" i="1" l="1"/>
  <c r="R1821" i="1" s="1"/>
  <c r="J1820" i="1"/>
  <c r="P1820" i="1"/>
  <c r="Q1820" i="1" l="1"/>
  <c r="R1820" i="1" s="1"/>
  <c r="J1819" i="1"/>
  <c r="P1819" i="1"/>
  <c r="Q1819" i="1" l="1"/>
  <c r="R1819" i="1" s="1"/>
  <c r="J1818" i="1"/>
  <c r="P1818" i="1"/>
  <c r="Q1818" i="1" l="1"/>
  <c r="R1818" i="1" s="1"/>
  <c r="J1817" i="1"/>
  <c r="P1817" i="1"/>
  <c r="Q1817" i="1" l="1"/>
  <c r="R1817" i="1" s="1"/>
  <c r="J1816" i="1"/>
  <c r="P1816" i="1"/>
  <c r="Q1816" i="1" l="1"/>
  <c r="R1816" i="1" s="1"/>
  <c r="J1815" i="1"/>
  <c r="P1815" i="1"/>
  <c r="Q1815" i="1" l="1"/>
  <c r="R1815" i="1" s="1"/>
  <c r="J1814" i="1"/>
  <c r="P1814" i="1"/>
  <c r="Q1814" i="1" s="1"/>
  <c r="R1814" i="1" s="1"/>
  <c r="J1813" i="1" l="1"/>
  <c r="P1813" i="1"/>
  <c r="Q1813" i="1" l="1"/>
  <c r="R1813" i="1" s="1"/>
  <c r="J1812" i="1"/>
  <c r="P1812" i="1"/>
  <c r="Q1812" i="1" l="1"/>
  <c r="R1812" i="1" s="1"/>
  <c r="J1811" i="1"/>
  <c r="P1811" i="1"/>
  <c r="Q1811" i="1" l="1"/>
  <c r="R1811" i="1" s="1"/>
  <c r="J1810" i="1"/>
  <c r="P1810" i="1"/>
  <c r="Q1810" i="1" l="1"/>
  <c r="R1810" i="1" s="1"/>
  <c r="J1809" i="1"/>
  <c r="P1809" i="1"/>
  <c r="J1808" i="1" l="1"/>
  <c r="P1808" i="1"/>
  <c r="Q1809" i="1"/>
  <c r="R1809" i="1" s="1"/>
  <c r="Q1808" i="1" l="1"/>
  <c r="R1808" i="1" s="1"/>
  <c r="J1807" i="1"/>
  <c r="P1807" i="1"/>
  <c r="Q1807" i="1" l="1"/>
  <c r="R1807" i="1" s="1"/>
  <c r="J1806" i="1"/>
  <c r="P1806" i="1"/>
  <c r="Q1806" i="1" l="1"/>
  <c r="R1806" i="1" s="1"/>
  <c r="J1805" i="1"/>
  <c r="P1805" i="1"/>
  <c r="J1804" i="1" l="1"/>
  <c r="P1804" i="1"/>
  <c r="Q1805" i="1"/>
  <c r="R1805" i="1" s="1"/>
  <c r="Q1804" i="1" l="1"/>
  <c r="R1804" i="1" s="1"/>
  <c r="J1803" i="1"/>
  <c r="P1803" i="1"/>
  <c r="Q1803" i="1" l="1"/>
  <c r="R1803" i="1" s="1"/>
  <c r="J1802" i="1"/>
  <c r="P1802" i="1"/>
  <c r="Q1802" i="1" l="1"/>
  <c r="R1802" i="1" s="1"/>
  <c r="J1801" i="1"/>
  <c r="P1801" i="1"/>
  <c r="Q1801" i="1" l="1"/>
  <c r="R1801" i="1" s="1"/>
  <c r="J1800" i="1"/>
  <c r="P1800" i="1"/>
  <c r="J1799" i="1" l="1"/>
  <c r="P1799" i="1"/>
  <c r="Q1800" i="1"/>
  <c r="R1800" i="1" s="1"/>
  <c r="Q1799" i="1" l="1"/>
  <c r="R1799" i="1" s="1"/>
  <c r="J1798" i="1"/>
  <c r="P1798" i="1"/>
  <c r="Q1798" i="1" l="1"/>
  <c r="R1798" i="1" s="1"/>
  <c r="J1797" i="1"/>
  <c r="P1797" i="1"/>
  <c r="Q1797" i="1" l="1"/>
  <c r="R1797" i="1" s="1"/>
  <c r="J1796" i="1"/>
  <c r="P1796" i="1"/>
  <c r="Q1796" i="1" s="1"/>
  <c r="R1796" i="1" s="1"/>
  <c r="J1795" i="1" l="1"/>
  <c r="P1795" i="1"/>
  <c r="Q1795" i="1" l="1"/>
  <c r="R1795" i="1" s="1"/>
  <c r="J1794" i="1"/>
  <c r="P1794" i="1"/>
  <c r="Q1794" i="1" s="1"/>
  <c r="R1794" i="1" s="1"/>
  <c r="J1793" i="1" l="1"/>
  <c r="P1793" i="1"/>
  <c r="Q1793" i="1" l="1"/>
  <c r="R1793" i="1" s="1"/>
  <c r="J1792" i="1"/>
  <c r="P1792" i="1"/>
  <c r="Q1792" i="1" l="1"/>
  <c r="R1792" i="1" s="1"/>
  <c r="J1791" i="1"/>
  <c r="P1791" i="1"/>
  <c r="Q1791" i="1" l="1"/>
  <c r="R1791" i="1" s="1"/>
  <c r="J1790" i="1"/>
  <c r="P1790" i="1"/>
  <c r="Q1790" i="1" s="1"/>
  <c r="R1790" i="1" s="1"/>
  <c r="J1789" i="1" l="1"/>
  <c r="P1789" i="1"/>
  <c r="Q1789" i="1" l="1"/>
  <c r="R1789" i="1" s="1"/>
  <c r="J1788" i="1"/>
  <c r="P1788" i="1"/>
  <c r="Q1788" i="1" l="1"/>
  <c r="R1788" i="1" s="1"/>
  <c r="J1787" i="1"/>
  <c r="P1787" i="1"/>
  <c r="Q1787" i="1" l="1"/>
  <c r="R1787" i="1" s="1"/>
  <c r="J1786" i="1"/>
  <c r="P1786" i="1"/>
  <c r="Q1786" i="1" l="1"/>
  <c r="R1786" i="1" s="1"/>
  <c r="J1785" i="1"/>
  <c r="P1785" i="1"/>
  <c r="Q1785" i="1" l="1"/>
  <c r="R1785" i="1" s="1"/>
  <c r="J1784" i="1"/>
  <c r="P1784" i="1"/>
  <c r="Q1784" i="1" l="1"/>
  <c r="R1784" i="1" s="1"/>
  <c r="J1783" i="1"/>
  <c r="P1783" i="1"/>
  <c r="Q1783" i="1" l="1"/>
  <c r="R1783" i="1" s="1"/>
  <c r="J1782" i="1"/>
  <c r="P1782" i="1"/>
  <c r="Q1782" i="1" l="1"/>
  <c r="R1782" i="1" s="1"/>
  <c r="J1781" i="1"/>
  <c r="P1781" i="1"/>
  <c r="Q1781" i="1" l="1"/>
  <c r="R1781" i="1" s="1"/>
  <c r="J1780" i="1"/>
  <c r="P1780" i="1"/>
  <c r="Q1780" i="1" l="1"/>
  <c r="R1780" i="1" s="1"/>
  <c r="J1779" i="1"/>
  <c r="P1779" i="1"/>
  <c r="Q1779" i="1" l="1"/>
  <c r="R1779" i="1" s="1"/>
  <c r="J1778" i="1"/>
  <c r="P1778" i="1"/>
  <c r="Q1778" i="1" l="1"/>
  <c r="R1778" i="1" s="1"/>
  <c r="J1777" i="1"/>
  <c r="P1777" i="1"/>
  <c r="J1776" i="1" l="1"/>
  <c r="P1776" i="1"/>
  <c r="Q1777" i="1"/>
  <c r="R1777" i="1" s="1"/>
  <c r="Q1776" i="1" l="1"/>
  <c r="R1776" i="1" s="1"/>
  <c r="J1775" i="1"/>
  <c r="P1775" i="1"/>
  <c r="Q1775" i="1" l="1"/>
  <c r="R1775" i="1" s="1"/>
  <c r="J1774" i="1"/>
  <c r="P1774" i="1"/>
  <c r="Q1774" i="1" l="1"/>
  <c r="R1774" i="1" s="1"/>
  <c r="J1773" i="1"/>
  <c r="P1773" i="1"/>
  <c r="Q1773" i="1" l="1"/>
  <c r="R1773" i="1" s="1"/>
  <c r="J1772" i="1"/>
  <c r="P1772" i="1"/>
  <c r="Q1772" i="1" l="1"/>
  <c r="R1772" i="1" s="1"/>
  <c r="J1771" i="1"/>
  <c r="P1771" i="1"/>
  <c r="Q1771" i="1" l="1"/>
  <c r="R1771" i="1" s="1"/>
  <c r="J1770" i="1"/>
  <c r="P1770" i="1"/>
  <c r="Q1770" i="1" l="1"/>
  <c r="R1770" i="1" s="1"/>
  <c r="J1769" i="1"/>
  <c r="P1769" i="1"/>
  <c r="Q1769" i="1" l="1"/>
  <c r="R1769" i="1" s="1"/>
  <c r="J1768" i="1"/>
  <c r="P1768" i="1"/>
  <c r="Q1768" i="1" l="1"/>
  <c r="R1768" i="1" s="1"/>
  <c r="J1767" i="1"/>
  <c r="P1767" i="1"/>
  <c r="Q1767" i="1" l="1"/>
  <c r="R1767" i="1" s="1"/>
  <c r="J1766" i="1"/>
  <c r="P1766" i="1"/>
  <c r="Q1766" i="1" l="1"/>
  <c r="R1766" i="1" s="1"/>
  <c r="J1765" i="1"/>
  <c r="P1765" i="1"/>
  <c r="Q1765" i="1" l="1"/>
  <c r="R1765" i="1" s="1"/>
  <c r="J1764" i="1"/>
  <c r="P1764" i="1"/>
  <c r="Q1764" i="1" l="1"/>
  <c r="R1764" i="1" s="1"/>
  <c r="J1763" i="1"/>
  <c r="P1763" i="1"/>
  <c r="Q1763" i="1" l="1"/>
  <c r="R1763" i="1" s="1"/>
  <c r="J1762" i="1"/>
  <c r="P1762" i="1"/>
  <c r="Q1762" i="1" s="1"/>
  <c r="R1762" i="1" s="1"/>
  <c r="J1761" i="1" l="1"/>
  <c r="P1761" i="1"/>
  <c r="Q1761" i="1" l="1"/>
  <c r="R1761" i="1" s="1"/>
  <c r="J1760" i="1"/>
  <c r="P1760" i="1"/>
  <c r="Q1760" i="1" l="1"/>
  <c r="R1760" i="1" s="1"/>
  <c r="J1759" i="1"/>
  <c r="P1759" i="1"/>
  <c r="Q1759" i="1" l="1"/>
  <c r="R1759" i="1" s="1"/>
  <c r="J1758" i="1"/>
  <c r="P1758" i="1"/>
  <c r="Q1758" i="1" l="1"/>
  <c r="R1758" i="1" s="1"/>
  <c r="J1757" i="1"/>
  <c r="P1757" i="1"/>
  <c r="Q1757" i="1" l="1"/>
  <c r="R1757" i="1" s="1"/>
  <c r="J1756" i="1"/>
  <c r="P1756" i="1"/>
  <c r="Q1756" i="1" l="1"/>
  <c r="R1756" i="1" s="1"/>
  <c r="J1755" i="1"/>
  <c r="P1755" i="1"/>
  <c r="Q1755" i="1" l="1"/>
  <c r="R1755" i="1" s="1"/>
  <c r="J1754" i="1"/>
  <c r="P1754" i="1"/>
  <c r="Q1754" i="1" l="1"/>
  <c r="R1754" i="1" s="1"/>
  <c r="J1753" i="1"/>
  <c r="P1753" i="1"/>
  <c r="Q1753" i="1" l="1"/>
  <c r="R1753" i="1" s="1"/>
  <c r="J1752" i="1"/>
  <c r="P1752" i="1"/>
  <c r="Q1752" i="1" l="1"/>
  <c r="R1752" i="1" s="1"/>
  <c r="J1751" i="1"/>
  <c r="P1751" i="1"/>
  <c r="J1750" i="1" l="1"/>
  <c r="P1750" i="1"/>
  <c r="Q1751" i="1"/>
  <c r="R1751" i="1" s="1"/>
  <c r="Q1750" i="1" l="1"/>
  <c r="R1750" i="1" s="1"/>
  <c r="J1749" i="1"/>
  <c r="P1749" i="1"/>
  <c r="Q1749" i="1" l="1"/>
  <c r="R1749" i="1" s="1"/>
  <c r="J1748" i="1"/>
  <c r="P1748" i="1"/>
  <c r="Q1748" i="1" s="1"/>
  <c r="R1748" i="1" s="1"/>
  <c r="J1747" i="1" l="1"/>
  <c r="P1747" i="1"/>
  <c r="Q1747" i="1" l="1"/>
  <c r="R1747" i="1" s="1"/>
  <c r="J1746" i="1"/>
  <c r="P1746" i="1"/>
  <c r="Q1746" i="1" s="1"/>
  <c r="R1746" i="1" s="1"/>
  <c r="J1745" i="1" l="1"/>
  <c r="P1745" i="1"/>
  <c r="Q1745" i="1" l="1"/>
  <c r="R1745" i="1" s="1"/>
  <c r="J1744" i="1"/>
  <c r="P1744" i="1"/>
  <c r="Q1744" i="1" l="1"/>
  <c r="R1744" i="1" s="1"/>
  <c r="J1743" i="1"/>
  <c r="P1743" i="1"/>
  <c r="Q1743" i="1" l="1"/>
  <c r="R1743" i="1" s="1"/>
  <c r="J1742" i="1"/>
  <c r="P1742" i="1"/>
  <c r="Q1742" i="1" l="1"/>
  <c r="R1742" i="1" s="1"/>
  <c r="J1741" i="1"/>
  <c r="P1741" i="1"/>
  <c r="Q1741" i="1" l="1"/>
  <c r="R1741" i="1" s="1"/>
  <c r="J1740" i="1"/>
  <c r="P1740" i="1"/>
  <c r="Q1740" i="1" s="1"/>
  <c r="R1740" i="1" s="1"/>
  <c r="J1739" i="1" l="1"/>
  <c r="P1739" i="1"/>
  <c r="Q1739" i="1" l="1"/>
  <c r="R1739" i="1" s="1"/>
  <c r="J1738" i="1"/>
  <c r="P1738" i="1"/>
  <c r="Q1738" i="1" l="1"/>
  <c r="R1738" i="1" s="1"/>
  <c r="J1737" i="1"/>
  <c r="P1737" i="1"/>
  <c r="J1736" i="1" l="1"/>
  <c r="P1736" i="1"/>
  <c r="Q1737" i="1"/>
  <c r="R1737" i="1" s="1"/>
  <c r="Q1736" i="1" l="1"/>
  <c r="R1736" i="1" s="1"/>
  <c r="J1735" i="1"/>
  <c r="P1735" i="1"/>
  <c r="Q1735" i="1" l="1"/>
  <c r="R1735" i="1" s="1"/>
  <c r="J1734" i="1"/>
  <c r="P1734" i="1"/>
  <c r="J1733" i="1" l="1"/>
  <c r="P1733" i="1"/>
  <c r="Q1734" i="1"/>
  <c r="R1734" i="1" s="1"/>
  <c r="Q1733" i="1" l="1"/>
  <c r="R1733" i="1" s="1"/>
  <c r="J1732" i="1"/>
  <c r="P1732" i="1"/>
  <c r="Q1732" i="1" l="1"/>
  <c r="R1732" i="1" s="1"/>
  <c r="J1731" i="1"/>
  <c r="P1731" i="1"/>
  <c r="Q1731" i="1" l="1"/>
  <c r="R1731" i="1" s="1"/>
  <c r="J1730" i="1"/>
  <c r="P1730" i="1"/>
  <c r="Q1730" i="1" l="1"/>
  <c r="R1730" i="1" s="1"/>
  <c r="J1729" i="1"/>
  <c r="P1729" i="1"/>
  <c r="Q1729" i="1" l="1"/>
  <c r="R1729" i="1" s="1"/>
  <c r="J1728" i="1"/>
  <c r="P1728" i="1"/>
  <c r="J1727" i="1" l="1"/>
  <c r="P1727" i="1"/>
  <c r="Q1728" i="1"/>
  <c r="R1728" i="1" s="1"/>
  <c r="Q1727" i="1" l="1"/>
  <c r="R1727" i="1" s="1"/>
  <c r="J1726" i="1"/>
  <c r="P1726" i="1"/>
  <c r="Q1726" i="1" s="1"/>
  <c r="R1726" i="1" s="1"/>
  <c r="J1725" i="1" l="1"/>
  <c r="P1725" i="1"/>
  <c r="Q1725" i="1" l="1"/>
  <c r="R1725" i="1" s="1"/>
  <c r="J1724" i="1"/>
  <c r="P1724" i="1"/>
  <c r="Q1724" i="1" l="1"/>
  <c r="R1724" i="1" s="1"/>
  <c r="J1723" i="1"/>
  <c r="P1723" i="1"/>
  <c r="Q1723" i="1" l="1"/>
  <c r="R1723" i="1" s="1"/>
  <c r="J1722" i="1"/>
  <c r="P1722" i="1"/>
  <c r="Q1722" i="1" l="1"/>
  <c r="R1722" i="1" s="1"/>
  <c r="J1721" i="1"/>
  <c r="P1721" i="1"/>
  <c r="Q1721" i="1" l="1"/>
  <c r="R1721" i="1" s="1"/>
  <c r="J1720" i="1"/>
  <c r="P1720" i="1"/>
  <c r="Q1720" i="1" l="1"/>
  <c r="R1720" i="1" s="1"/>
  <c r="J1719" i="1"/>
  <c r="P1719" i="1"/>
  <c r="Q1719" i="1" l="1"/>
  <c r="R1719" i="1" s="1"/>
  <c r="J1718" i="1"/>
  <c r="P1718" i="1"/>
  <c r="Q1718" i="1" l="1"/>
  <c r="R1718" i="1" s="1"/>
  <c r="J1717" i="1"/>
  <c r="P1717" i="1"/>
  <c r="Q1717" i="1" l="1"/>
  <c r="R1717" i="1" s="1"/>
  <c r="J1716" i="1"/>
  <c r="P1716" i="1"/>
  <c r="Q1716" i="1" l="1"/>
  <c r="R1716" i="1" s="1"/>
  <c r="J1715" i="1"/>
  <c r="P1715" i="1"/>
  <c r="Q1715" i="1" l="1"/>
  <c r="R1715" i="1" s="1"/>
  <c r="J1714" i="1"/>
  <c r="P1714" i="1"/>
  <c r="Q1714" i="1" l="1"/>
  <c r="R1714" i="1" s="1"/>
  <c r="J1713" i="1"/>
  <c r="P1713" i="1"/>
  <c r="Q1713" i="1" l="1"/>
  <c r="R1713" i="1" s="1"/>
  <c r="J1712" i="1"/>
  <c r="P1712" i="1"/>
  <c r="Q1712" i="1" l="1"/>
  <c r="R1712" i="1" s="1"/>
  <c r="J1711" i="1"/>
  <c r="P1711" i="1"/>
  <c r="Q1711" i="1" l="1"/>
  <c r="R1711" i="1" s="1"/>
  <c r="J1710" i="1"/>
  <c r="P1710" i="1"/>
  <c r="Q1710" i="1" l="1"/>
  <c r="R1710" i="1" s="1"/>
  <c r="J1709" i="1"/>
  <c r="P1709" i="1"/>
  <c r="Q1709" i="1" l="1"/>
  <c r="R1709" i="1" s="1"/>
  <c r="J1708" i="1"/>
  <c r="P1708" i="1"/>
  <c r="Q1708" i="1" l="1"/>
  <c r="R1708" i="1" s="1"/>
  <c r="J1707" i="1"/>
  <c r="P1707" i="1"/>
  <c r="J1706" i="1" l="1"/>
  <c r="P1706" i="1"/>
  <c r="Q1706" i="1" s="1"/>
  <c r="R1706" i="1" s="1"/>
  <c r="Q1707" i="1"/>
  <c r="R1707" i="1" s="1"/>
  <c r="J1705" i="1" l="1"/>
  <c r="P1705" i="1"/>
  <c r="Q1705" i="1" l="1"/>
  <c r="R1705" i="1" s="1"/>
  <c r="J1704" i="1"/>
  <c r="P1704" i="1"/>
  <c r="Q1704" i="1" s="1"/>
  <c r="R1704" i="1" s="1"/>
  <c r="J1703" i="1" l="1"/>
  <c r="P1703" i="1"/>
  <c r="Q1703" i="1" l="1"/>
  <c r="R1703" i="1" s="1"/>
  <c r="J1702" i="1"/>
  <c r="P1702" i="1"/>
  <c r="Q1702" i="1" l="1"/>
  <c r="R1702" i="1" s="1"/>
  <c r="J1701" i="1"/>
  <c r="P1701" i="1"/>
  <c r="Q1701" i="1" l="1"/>
  <c r="R1701" i="1" s="1"/>
  <c r="J1700" i="1"/>
  <c r="P1700" i="1"/>
  <c r="Q1700" i="1" s="1"/>
  <c r="R1700" i="1" s="1"/>
  <c r="J1699" i="1" l="1"/>
  <c r="P1699" i="1"/>
  <c r="Q1699" i="1" l="1"/>
  <c r="R1699" i="1" s="1"/>
  <c r="J1698" i="1"/>
  <c r="P1698" i="1"/>
  <c r="Q1698" i="1" l="1"/>
  <c r="R1698" i="1" s="1"/>
  <c r="J1697" i="1"/>
  <c r="P1697" i="1"/>
  <c r="J1696" i="1" l="1"/>
  <c r="P1696" i="1"/>
  <c r="Q1697" i="1"/>
  <c r="R1697" i="1" s="1"/>
  <c r="Q1696" i="1" l="1"/>
  <c r="R1696" i="1" s="1"/>
  <c r="J1695" i="1"/>
  <c r="P1695" i="1"/>
  <c r="J1694" i="1" l="1"/>
  <c r="P1694" i="1"/>
  <c r="Q1695" i="1"/>
  <c r="R1695" i="1" s="1"/>
  <c r="Q1694" i="1" l="1"/>
  <c r="R1694" i="1" s="1"/>
  <c r="J1693" i="1"/>
  <c r="P1693" i="1"/>
  <c r="Q1693" i="1" l="1"/>
  <c r="R1693" i="1" s="1"/>
  <c r="J1692" i="1"/>
  <c r="P1692" i="1"/>
  <c r="Q1692" i="1" s="1"/>
  <c r="R1692" i="1" s="1"/>
  <c r="J1691" i="1" l="1"/>
  <c r="P1691" i="1"/>
  <c r="Q1691" i="1" l="1"/>
  <c r="R1691" i="1" s="1"/>
  <c r="J1690" i="1"/>
  <c r="P1690" i="1"/>
  <c r="Q1690" i="1" l="1"/>
  <c r="R1690" i="1" s="1"/>
  <c r="J1689" i="1"/>
  <c r="P1689" i="1"/>
  <c r="Q1689" i="1" l="1"/>
  <c r="R1689" i="1" s="1"/>
  <c r="J1688" i="1"/>
  <c r="P1688" i="1"/>
  <c r="Q1688" i="1" s="1"/>
  <c r="R1688" i="1" s="1"/>
  <c r="J1687" i="1" l="1"/>
  <c r="P1687" i="1"/>
  <c r="Q1687" i="1" l="1"/>
  <c r="R1687" i="1" s="1"/>
  <c r="J1686" i="1"/>
  <c r="P1686" i="1"/>
  <c r="Q1686" i="1" l="1"/>
  <c r="R1686" i="1" s="1"/>
  <c r="J1685" i="1"/>
  <c r="P1685" i="1"/>
  <c r="Q1685" i="1" l="1"/>
  <c r="R1685" i="1" s="1"/>
  <c r="J1684" i="1"/>
  <c r="P1684" i="1"/>
  <c r="Q1684" i="1" s="1"/>
  <c r="R1684" i="1" s="1"/>
  <c r="J1683" i="1" l="1"/>
  <c r="P1683" i="1"/>
  <c r="Q1683" i="1" l="1"/>
  <c r="R1683" i="1" s="1"/>
  <c r="J1682" i="1"/>
  <c r="P1682" i="1"/>
  <c r="Q1682" i="1" l="1"/>
  <c r="R1682" i="1" s="1"/>
  <c r="J1681" i="1"/>
  <c r="P1681" i="1"/>
  <c r="Q1681" i="1" l="1"/>
  <c r="R1681" i="1" s="1"/>
  <c r="J1680" i="1"/>
  <c r="P1680" i="1"/>
  <c r="Q1680" i="1" l="1"/>
  <c r="R1680" i="1" s="1"/>
  <c r="J1679" i="1"/>
  <c r="P1679" i="1"/>
  <c r="Q1679" i="1" l="1"/>
  <c r="R1679" i="1" s="1"/>
  <c r="J1678" i="1"/>
  <c r="P1678" i="1"/>
  <c r="Q1678" i="1" s="1"/>
  <c r="R1678" i="1" s="1"/>
  <c r="J1677" i="1" l="1"/>
  <c r="P1677" i="1"/>
  <c r="Q1677" i="1" l="1"/>
  <c r="R1677" i="1" s="1"/>
  <c r="J1676" i="1"/>
  <c r="P1676" i="1"/>
  <c r="Q1676" i="1" s="1"/>
  <c r="R1676" i="1" s="1"/>
  <c r="J1675" i="1" l="1"/>
  <c r="P1675" i="1"/>
  <c r="Q1675" i="1" l="1"/>
  <c r="R1675" i="1" s="1"/>
  <c r="J1674" i="1"/>
  <c r="P1674" i="1"/>
  <c r="Q1674" i="1" s="1"/>
  <c r="R1674" i="1" s="1"/>
  <c r="J1673" i="1" l="1"/>
  <c r="P1673" i="1"/>
  <c r="Q1673" i="1" l="1"/>
  <c r="R1673" i="1" s="1"/>
  <c r="J1672" i="1"/>
  <c r="P1672" i="1"/>
  <c r="J1671" i="1" l="1"/>
  <c r="P1671" i="1"/>
  <c r="Q1672" i="1"/>
  <c r="R1672" i="1" s="1"/>
  <c r="Q1671" i="1" l="1"/>
  <c r="R1671" i="1" s="1"/>
  <c r="J1670" i="1"/>
  <c r="P1670" i="1"/>
  <c r="Q1670" i="1" l="1"/>
  <c r="R1670" i="1" s="1"/>
  <c r="J1669" i="1"/>
  <c r="P1669" i="1"/>
  <c r="Q1669" i="1" l="1"/>
  <c r="R1669" i="1" s="1"/>
  <c r="J1668" i="1"/>
  <c r="P1668" i="1"/>
  <c r="Q1668" i="1" l="1"/>
  <c r="R1668" i="1" s="1"/>
  <c r="J1667" i="1"/>
  <c r="P1667" i="1"/>
  <c r="Q1667" i="1" l="1"/>
  <c r="R1667" i="1" s="1"/>
  <c r="J1666" i="1"/>
  <c r="P1666" i="1"/>
  <c r="Q1666" i="1" l="1"/>
  <c r="R1666" i="1" s="1"/>
  <c r="J1665" i="1"/>
  <c r="P1665" i="1"/>
  <c r="Q1665" i="1" l="1"/>
  <c r="R1665" i="1" s="1"/>
  <c r="J1664" i="1"/>
  <c r="P1664" i="1"/>
  <c r="Q1664" i="1" l="1"/>
  <c r="R1664" i="1" s="1"/>
  <c r="J1663" i="1"/>
  <c r="P1663" i="1"/>
  <c r="Q1663" i="1" l="1"/>
  <c r="R1663" i="1" s="1"/>
  <c r="J1662" i="1"/>
  <c r="P1662" i="1"/>
  <c r="Q1662" i="1" l="1"/>
  <c r="R1662" i="1" s="1"/>
  <c r="J1661" i="1"/>
  <c r="P1661" i="1"/>
  <c r="Q1661" i="1" l="1"/>
  <c r="R1661" i="1" s="1"/>
  <c r="J1660" i="1"/>
  <c r="P1660" i="1"/>
  <c r="Q1660" i="1" l="1"/>
  <c r="R1660" i="1" s="1"/>
  <c r="J1659" i="1"/>
  <c r="P1659" i="1"/>
  <c r="J1658" i="1" l="1"/>
  <c r="P1658" i="1"/>
  <c r="Q1659" i="1"/>
  <c r="R1659" i="1" s="1"/>
  <c r="Q1658" i="1" l="1"/>
  <c r="R1658" i="1" s="1"/>
  <c r="J1657" i="1"/>
  <c r="P1657" i="1"/>
  <c r="Q1657" i="1" l="1"/>
  <c r="R1657" i="1" s="1"/>
  <c r="J1656" i="1"/>
  <c r="P1656" i="1"/>
  <c r="Q1656" i="1" l="1"/>
  <c r="R1656" i="1" s="1"/>
  <c r="J1655" i="1"/>
  <c r="P1655" i="1"/>
  <c r="J1654" i="1" l="1"/>
  <c r="P1654" i="1"/>
  <c r="Q1655" i="1"/>
  <c r="R1655" i="1" s="1"/>
  <c r="Q1654" i="1" l="1"/>
  <c r="R1654" i="1" s="1"/>
  <c r="J1653" i="1"/>
  <c r="P1653" i="1"/>
  <c r="Q1653" i="1" l="1"/>
  <c r="R1653" i="1" s="1"/>
  <c r="J1652" i="1"/>
  <c r="P1652" i="1"/>
  <c r="Q1652" i="1" l="1"/>
  <c r="R1652" i="1" s="1"/>
  <c r="J1651" i="1"/>
  <c r="P1651" i="1"/>
  <c r="Q1651" i="1" l="1"/>
  <c r="R1651" i="1" s="1"/>
  <c r="J1650" i="1"/>
  <c r="P1650" i="1"/>
  <c r="Q1650" i="1" l="1"/>
  <c r="R1650" i="1" s="1"/>
  <c r="J1649" i="1"/>
  <c r="P1649" i="1"/>
  <c r="J1648" i="1" l="1"/>
  <c r="P1648" i="1"/>
  <c r="Q1648" i="1" s="1"/>
  <c r="R1648" i="1" s="1"/>
  <c r="Q1649" i="1"/>
  <c r="R1649" i="1" s="1"/>
  <c r="J1647" i="1" l="1"/>
  <c r="P1647" i="1"/>
  <c r="Q1647" i="1" l="1"/>
  <c r="R1647" i="1" s="1"/>
  <c r="J1646" i="1"/>
  <c r="P1646" i="1"/>
  <c r="J1645" i="1" l="1"/>
  <c r="P1645" i="1"/>
  <c r="Q1646" i="1"/>
  <c r="R1646" i="1" s="1"/>
  <c r="Q1645" i="1" l="1"/>
  <c r="R1645" i="1" s="1"/>
  <c r="J1644" i="1"/>
  <c r="P1644" i="1"/>
  <c r="Q1644" i="1" l="1"/>
  <c r="R1644" i="1" s="1"/>
  <c r="J1643" i="1"/>
  <c r="P1643" i="1"/>
  <c r="J1642" i="1" l="1"/>
  <c r="P1642" i="1"/>
  <c r="Q1643" i="1"/>
  <c r="R1643" i="1" s="1"/>
  <c r="Q1642" i="1" l="1"/>
  <c r="R1642" i="1" s="1"/>
  <c r="J1641" i="1"/>
  <c r="P1641" i="1"/>
  <c r="Q1641" i="1" l="1"/>
  <c r="R1641" i="1" s="1"/>
  <c r="J1640" i="1"/>
  <c r="P1640" i="1"/>
  <c r="Q1640" i="1" s="1"/>
  <c r="R1640" i="1" s="1"/>
  <c r="J1639" i="1" l="1"/>
  <c r="P1639" i="1"/>
  <c r="Q1639" i="1" l="1"/>
  <c r="R1639" i="1" s="1"/>
  <c r="J1638" i="1"/>
  <c r="P1638" i="1"/>
  <c r="J1637" i="1" l="1"/>
  <c r="P1637" i="1"/>
  <c r="Q1638" i="1"/>
  <c r="R1638" i="1" s="1"/>
  <c r="Q1637" i="1" l="1"/>
  <c r="R1637" i="1" s="1"/>
  <c r="J1636" i="1"/>
  <c r="P1636" i="1"/>
  <c r="Q1636" i="1" l="1"/>
  <c r="R1636" i="1" s="1"/>
  <c r="J1635" i="1"/>
  <c r="P1635" i="1"/>
  <c r="Q1635" i="1" l="1"/>
  <c r="R1635" i="1" s="1"/>
  <c r="J1634" i="1"/>
  <c r="P1634" i="1"/>
  <c r="Q1634" i="1" l="1"/>
  <c r="R1634" i="1" s="1"/>
  <c r="J1633" i="1"/>
  <c r="P1633" i="1"/>
  <c r="J1632" i="1" l="1"/>
  <c r="P1632" i="1"/>
  <c r="Q1633" i="1"/>
  <c r="R1633" i="1" s="1"/>
  <c r="Q1632" i="1" l="1"/>
  <c r="R1632" i="1" s="1"/>
  <c r="J1631" i="1"/>
  <c r="P1631" i="1"/>
  <c r="J1630" i="1" l="1"/>
  <c r="P1630" i="1"/>
  <c r="Q1631" i="1"/>
  <c r="R1631" i="1" s="1"/>
  <c r="Q1630" i="1" l="1"/>
  <c r="R1630" i="1" s="1"/>
  <c r="J1629" i="1"/>
  <c r="P1629" i="1"/>
  <c r="Q1629" i="1" l="1"/>
  <c r="R1629" i="1" s="1"/>
  <c r="J1628" i="1"/>
  <c r="P1628" i="1"/>
  <c r="Q1628" i="1" s="1"/>
  <c r="R1628" i="1" s="1"/>
  <c r="J1627" i="1" l="1"/>
  <c r="P1627" i="1"/>
  <c r="Q1627" i="1" l="1"/>
  <c r="R1627" i="1" s="1"/>
  <c r="J1626" i="1"/>
  <c r="P1626" i="1"/>
  <c r="Q1626" i="1" l="1"/>
  <c r="R1626" i="1" s="1"/>
  <c r="J1625" i="1"/>
  <c r="P1625" i="1"/>
  <c r="Q1625" i="1" l="1"/>
  <c r="R1625" i="1" s="1"/>
  <c r="J1624" i="1"/>
  <c r="P1624" i="1"/>
  <c r="Q1624" i="1" l="1"/>
  <c r="R1624" i="1" s="1"/>
  <c r="J1623" i="1"/>
  <c r="P1623" i="1"/>
  <c r="Q1623" i="1" l="1"/>
  <c r="R1623" i="1" s="1"/>
  <c r="J1622" i="1"/>
  <c r="P1622" i="1"/>
  <c r="Q1622" i="1" l="1"/>
  <c r="R1622" i="1" s="1"/>
  <c r="J1621" i="1"/>
  <c r="P1621" i="1"/>
  <c r="Q1621" i="1" l="1"/>
  <c r="R1621" i="1" s="1"/>
  <c r="J1620" i="1"/>
  <c r="P1620" i="1"/>
  <c r="Q1620" i="1" l="1"/>
  <c r="R1620" i="1" s="1"/>
  <c r="J1619" i="1"/>
  <c r="P1619" i="1"/>
  <c r="Q1619" i="1" l="1"/>
  <c r="R1619" i="1" s="1"/>
  <c r="J1618" i="1"/>
  <c r="P1618" i="1"/>
  <c r="Q1618" i="1" s="1"/>
  <c r="R1618" i="1" s="1"/>
  <c r="J1617" i="1" l="1"/>
  <c r="P1617" i="1"/>
  <c r="Q1617" i="1" l="1"/>
  <c r="R1617" i="1" s="1"/>
  <c r="J1616" i="1"/>
  <c r="P1616" i="1"/>
  <c r="Q1616" i="1" l="1"/>
  <c r="R1616" i="1" s="1"/>
  <c r="J1615" i="1"/>
  <c r="P1615" i="1"/>
  <c r="Q1615" i="1" l="1"/>
  <c r="R1615" i="1" s="1"/>
  <c r="J1614" i="1"/>
  <c r="P1614" i="1"/>
  <c r="Q1614" i="1" l="1"/>
  <c r="R1614" i="1" s="1"/>
  <c r="J1613" i="1"/>
  <c r="P1613" i="1"/>
  <c r="Q1613" i="1" l="1"/>
  <c r="R1613" i="1" s="1"/>
  <c r="J1612" i="1"/>
  <c r="P1612" i="1"/>
  <c r="Q1612" i="1" l="1"/>
  <c r="R1612" i="1" s="1"/>
  <c r="J1611" i="1"/>
  <c r="P1611" i="1"/>
  <c r="Q1611" i="1" l="1"/>
  <c r="R1611" i="1" s="1"/>
  <c r="J1610" i="1"/>
  <c r="P1610" i="1"/>
  <c r="Q1610" i="1" l="1"/>
  <c r="R1610" i="1" s="1"/>
  <c r="J1609" i="1"/>
  <c r="P1609" i="1"/>
  <c r="Q1609" i="1" l="1"/>
  <c r="R1609" i="1" s="1"/>
  <c r="J1608" i="1"/>
  <c r="P1608" i="1"/>
  <c r="Q1608" i="1" s="1"/>
  <c r="R1608" i="1" s="1"/>
  <c r="J1607" i="1" l="1"/>
  <c r="P1607" i="1"/>
  <c r="Q1607" i="1" l="1"/>
  <c r="R1607" i="1" s="1"/>
  <c r="J1606" i="1"/>
  <c r="P1606" i="1"/>
  <c r="Q1606" i="1" l="1"/>
  <c r="R1606" i="1" s="1"/>
  <c r="J1605" i="1"/>
  <c r="P1605" i="1"/>
  <c r="Q1605" i="1" l="1"/>
  <c r="R1605" i="1" s="1"/>
  <c r="J1604" i="1"/>
  <c r="P1604" i="1"/>
  <c r="Q1604" i="1" s="1"/>
  <c r="R1604" i="1" s="1"/>
  <c r="J1603" i="1" l="1"/>
  <c r="P1603" i="1"/>
  <c r="Q1603" i="1" l="1"/>
  <c r="R1603" i="1" s="1"/>
  <c r="J1602" i="1"/>
  <c r="P1602" i="1"/>
  <c r="Q1602" i="1" l="1"/>
  <c r="R1602" i="1" s="1"/>
  <c r="J1601" i="1"/>
  <c r="P1601" i="1"/>
  <c r="Q1601" i="1" l="1"/>
  <c r="R1601" i="1" s="1"/>
  <c r="J1600" i="1"/>
  <c r="P1600" i="1"/>
  <c r="Q1600" i="1" l="1"/>
  <c r="R1600" i="1" s="1"/>
  <c r="J1599" i="1"/>
  <c r="P1599" i="1"/>
  <c r="Q1599" i="1" l="1"/>
  <c r="R1599" i="1" s="1"/>
  <c r="J1598" i="1"/>
  <c r="P1598" i="1"/>
  <c r="Q1598" i="1" s="1"/>
  <c r="R1598" i="1" s="1"/>
  <c r="J1597" i="1" l="1"/>
  <c r="P1597" i="1"/>
  <c r="Q1597" i="1" l="1"/>
  <c r="R1597" i="1" s="1"/>
  <c r="J1596" i="1"/>
  <c r="P1596" i="1"/>
  <c r="Q1596" i="1" l="1"/>
  <c r="R1596" i="1" s="1"/>
  <c r="J1595" i="1"/>
  <c r="P1595" i="1"/>
  <c r="Q1595" i="1" l="1"/>
  <c r="R1595" i="1" s="1"/>
  <c r="J1594" i="1"/>
  <c r="P1594" i="1"/>
  <c r="Q1594" i="1" l="1"/>
  <c r="R1594" i="1" s="1"/>
  <c r="J1593" i="1"/>
  <c r="P1593" i="1"/>
  <c r="J1592" i="1" l="1"/>
  <c r="P1592" i="1"/>
  <c r="Q1593" i="1"/>
  <c r="R1593" i="1" s="1"/>
  <c r="Q1592" i="1" l="1"/>
  <c r="R1592" i="1" s="1"/>
  <c r="J1591" i="1"/>
  <c r="P1591" i="1"/>
  <c r="Q1591" i="1" l="1"/>
  <c r="R1591" i="1" s="1"/>
  <c r="J1590" i="1"/>
  <c r="P1590" i="1"/>
  <c r="Q1590" i="1" l="1"/>
  <c r="R1590" i="1" s="1"/>
  <c r="J1589" i="1"/>
  <c r="P1589" i="1"/>
  <c r="Q1589" i="1" l="1"/>
  <c r="R1589" i="1" s="1"/>
  <c r="J1588" i="1"/>
  <c r="P1588" i="1"/>
  <c r="Q1588" i="1" s="1"/>
  <c r="R1588" i="1" s="1"/>
  <c r="J1587" i="1" l="1"/>
  <c r="P1587" i="1"/>
  <c r="Q1587" i="1" l="1"/>
  <c r="R1587" i="1" s="1"/>
  <c r="J1586" i="1"/>
  <c r="P1586" i="1"/>
  <c r="Q1586" i="1" l="1"/>
  <c r="R1586" i="1" s="1"/>
  <c r="J1585" i="1"/>
  <c r="P1585" i="1"/>
  <c r="Q1585" i="1" l="1"/>
  <c r="R1585" i="1" s="1"/>
  <c r="J1584" i="1"/>
  <c r="P1584" i="1"/>
  <c r="J1583" i="1" l="1"/>
  <c r="P1583" i="1"/>
  <c r="Q1584" i="1"/>
  <c r="R1584" i="1" s="1"/>
  <c r="Q1583" i="1" l="1"/>
  <c r="R1583" i="1" s="1"/>
  <c r="J1582" i="1"/>
  <c r="P1582" i="1"/>
  <c r="Q1582" i="1" l="1"/>
  <c r="R1582" i="1" s="1"/>
  <c r="J1581" i="1"/>
  <c r="P1581" i="1"/>
  <c r="Q1581" i="1" l="1"/>
  <c r="R1581" i="1" s="1"/>
  <c r="J1580" i="1"/>
  <c r="P1580" i="1"/>
  <c r="Q1580" i="1" s="1"/>
  <c r="R1580" i="1" s="1"/>
  <c r="J1579" i="1" l="1"/>
  <c r="P1579" i="1"/>
  <c r="Q1579" i="1" l="1"/>
  <c r="R1579" i="1" s="1"/>
  <c r="J1578" i="1"/>
  <c r="P1578" i="1"/>
  <c r="Q1578" i="1" s="1"/>
  <c r="R1578" i="1" s="1"/>
  <c r="J1577" i="1" l="1"/>
  <c r="P1577" i="1"/>
  <c r="Q1577" i="1" l="1"/>
  <c r="R1577" i="1" s="1"/>
  <c r="J1576" i="1"/>
  <c r="P1576" i="1"/>
  <c r="Q1576" i="1" l="1"/>
  <c r="R1576" i="1" s="1"/>
  <c r="J1575" i="1"/>
  <c r="P1575" i="1"/>
  <c r="Q1575" i="1" l="1"/>
  <c r="R1575" i="1" s="1"/>
  <c r="J1574" i="1"/>
  <c r="P1574" i="1"/>
  <c r="Q1574" i="1" l="1"/>
  <c r="R1574" i="1" s="1"/>
  <c r="J1573" i="1"/>
  <c r="P1573" i="1"/>
  <c r="Q1573" i="1" l="1"/>
  <c r="R1573" i="1" s="1"/>
  <c r="J1572" i="1"/>
  <c r="P1572" i="1"/>
  <c r="Q1572" i="1" s="1"/>
  <c r="R1572" i="1" s="1"/>
  <c r="J1571" i="1" l="1"/>
  <c r="P1571" i="1"/>
  <c r="Q1571" i="1" l="1"/>
  <c r="R1571" i="1" s="1"/>
  <c r="J1570" i="1"/>
  <c r="P1570" i="1"/>
  <c r="Q1570" i="1" l="1"/>
  <c r="R1570" i="1" s="1"/>
  <c r="J1569" i="1"/>
  <c r="P1569" i="1"/>
  <c r="Q1569" i="1" l="1"/>
  <c r="R1569" i="1" s="1"/>
  <c r="J1568" i="1"/>
  <c r="P1568" i="1"/>
  <c r="Q1568" i="1" l="1"/>
  <c r="R1568" i="1" s="1"/>
  <c r="J1567" i="1"/>
  <c r="P1567" i="1"/>
  <c r="Q1567" i="1" l="1"/>
  <c r="R1567" i="1" s="1"/>
  <c r="J1566" i="1"/>
  <c r="P1566" i="1"/>
  <c r="Q1566" i="1" l="1"/>
  <c r="R1566" i="1" s="1"/>
  <c r="J1565" i="1"/>
  <c r="P1565" i="1"/>
  <c r="Q1565" i="1" l="1"/>
  <c r="R1565" i="1" s="1"/>
  <c r="J1564" i="1"/>
  <c r="P1564" i="1"/>
  <c r="Q1564" i="1" l="1"/>
  <c r="R1564" i="1" s="1"/>
  <c r="J1563" i="1"/>
  <c r="P1563" i="1"/>
  <c r="J1562" i="1" l="1"/>
  <c r="P1562" i="1"/>
  <c r="Q1563" i="1"/>
  <c r="R1563" i="1" s="1"/>
  <c r="Q1562" i="1" l="1"/>
  <c r="R1562" i="1" s="1"/>
  <c r="J1561" i="1"/>
  <c r="P1561" i="1"/>
  <c r="Q1561" i="1" l="1"/>
  <c r="R1561" i="1" s="1"/>
  <c r="J1560" i="1"/>
  <c r="P1560" i="1"/>
  <c r="Q1560" i="1" l="1"/>
  <c r="R1560" i="1" s="1"/>
  <c r="J1559" i="1"/>
  <c r="P1559" i="1"/>
  <c r="Q1559" i="1" l="1"/>
  <c r="R1559" i="1" s="1"/>
  <c r="J1558" i="1"/>
  <c r="P1558" i="1"/>
  <c r="Q1558" i="1" l="1"/>
  <c r="R1558" i="1" s="1"/>
  <c r="J1557" i="1"/>
  <c r="P1557" i="1"/>
  <c r="Q1557" i="1" l="1"/>
  <c r="R1557" i="1" s="1"/>
  <c r="J1556" i="1"/>
  <c r="P1556" i="1"/>
  <c r="Q1556" i="1" l="1"/>
  <c r="R1556" i="1" s="1"/>
  <c r="J1555" i="1"/>
  <c r="P1555" i="1"/>
  <c r="Q1555" i="1" l="1"/>
  <c r="R1555" i="1" s="1"/>
  <c r="J1554" i="1"/>
  <c r="P1554" i="1"/>
  <c r="Q1554" i="1" s="1"/>
  <c r="R1554" i="1" s="1"/>
  <c r="J1553" i="1" l="1"/>
  <c r="P1553" i="1"/>
  <c r="Q1553" i="1" l="1"/>
  <c r="R1553" i="1" s="1"/>
  <c r="J1552" i="1"/>
  <c r="P1552" i="1"/>
  <c r="Q1552" i="1" l="1"/>
  <c r="R1552" i="1" s="1"/>
  <c r="J1551" i="1"/>
  <c r="P1551" i="1"/>
  <c r="Q1551" i="1" l="1"/>
  <c r="R1551" i="1" s="1"/>
  <c r="J1550" i="1"/>
  <c r="P1550" i="1"/>
  <c r="Q1550" i="1" l="1"/>
  <c r="R1550" i="1" s="1"/>
  <c r="J1549" i="1"/>
  <c r="P1549" i="1"/>
  <c r="Q1549" i="1" l="1"/>
  <c r="R1549" i="1" s="1"/>
  <c r="J1548" i="1"/>
  <c r="P1548" i="1"/>
  <c r="Q1548" i="1" l="1"/>
  <c r="R1548" i="1" s="1"/>
  <c r="J1547" i="1"/>
  <c r="P1547" i="1"/>
  <c r="J1546" i="1" l="1"/>
  <c r="P1546" i="1"/>
  <c r="Q1546" i="1" s="1"/>
  <c r="R1546" i="1" s="1"/>
  <c r="Q1547" i="1"/>
  <c r="R1547" i="1" s="1"/>
  <c r="J1545" i="1" l="1"/>
  <c r="P1545" i="1"/>
  <c r="Q1545" i="1" l="1"/>
  <c r="R1545" i="1" s="1"/>
  <c r="J1544" i="1"/>
  <c r="P1544" i="1"/>
  <c r="Q1544" i="1" s="1"/>
  <c r="R1544" i="1" s="1"/>
  <c r="J1543" i="1" l="1"/>
  <c r="P1543" i="1"/>
  <c r="Q1543" i="1" l="1"/>
  <c r="R1543" i="1" s="1"/>
  <c r="J1542" i="1"/>
  <c r="P1542" i="1"/>
  <c r="Q1542" i="1" l="1"/>
  <c r="R1542" i="1" s="1"/>
  <c r="J1541" i="1"/>
  <c r="P1541" i="1"/>
  <c r="J1540" i="1" l="1"/>
  <c r="P1540" i="1"/>
  <c r="Q1541" i="1"/>
  <c r="R1541" i="1" s="1"/>
  <c r="Q1540" i="1" l="1"/>
  <c r="R1540" i="1" s="1"/>
  <c r="J1539" i="1"/>
  <c r="P1539" i="1"/>
  <c r="J1538" i="1" l="1"/>
  <c r="P1538" i="1"/>
  <c r="Q1539" i="1"/>
  <c r="R1539" i="1" s="1"/>
  <c r="Q1538" i="1" l="1"/>
  <c r="R1538" i="1" s="1"/>
  <c r="J1537" i="1"/>
  <c r="P1537" i="1"/>
  <c r="Q1537" i="1" l="1"/>
  <c r="R1537" i="1" s="1"/>
  <c r="J1536" i="1"/>
  <c r="P1536" i="1"/>
  <c r="Q1536" i="1" l="1"/>
  <c r="R1536" i="1" s="1"/>
  <c r="J1535" i="1"/>
  <c r="P1535" i="1"/>
  <c r="Q1535" i="1" l="1"/>
  <c r="R1535" i="1" s="1"/>
  <c r="J1534" i="1"/>
  <c r="P1534" i="1"/>
  <c r="Q1534" i="1" l="1"/>
  <c r="R1534" i="1" s="1"/>
  <c r="J1533" i="1"/>
  <c r="P1533" i="1"/>
  <c r="Q1533" i="1" l="1"/>
  <c r="R1533" i="1" s="1"/>
  <c r="J1532" i="1"/>
  <c r="P1532" i="1"/>
  <c r="Q1532" i="1" s="1"/>
  <c r="R1532" i="1" s="1"/>
  <c r="J1531" i="1" l="1"/>
  <c r="P1531" i="1"/>
  <c r="Q1531" i="1" l="1"/>
  <c r="R1531" i="1" s="1"/>
  <c r="J1530" i="1"/>
  <c r="P1530" i="1"/>
  <c r="Q1530" i="1" l="1"/>
  <c r="R1530" i="1" s="1"/>
  <c r="J1529" i="1"/>
  <c r="P1529" i="1"/>
  <c r="Q1529" i="1" l="1"/>
  <c r="R1529" i="1" s="1"/>
  <c r="J1528" i="1"/>
  <c r="P1528" i="1"/>
  <c r="Q1528" i="1" l="1"/>
  <c r="R1528" i="1" s="1"/>
  <c r="J1527" i="1"/>
  <c r="P1527" i="1"/>
  <c r="Q1527" i="1" l="1"/>
  <c r="R1527" i="1" s="1"/>
  <c r="J1526" i="1"/>
  <c r="P1526" i="1"/>
  <c r="Q1526" i="1" l="1"/>
  <c r="R1526" i="1" s="1"/>
  <c r="J1525" i="1"/>
  <c r="P1525" i="1"/>
  <c r="Q1525" i="1" l="1"/>
  <c r="R1525" i="1" s="1"/>
  <c r="J1524" i="1"/>
  <c r="P1524" i="1"/>
  <c r="Q1524" i="1" l="1"/>
  <c r="R1524" i="1" s="1"/>
  <c r="J1523" i="1"/>
  <c r="P1523" i="1"/>
  <c r="J1522" i="1" l="1"/>
  <c r="P1522" i="1"/>
  <c r="Q1523" i="1"/>
  <c r="R1523" i="1" s="1"/>
  <c r="Q1522" i="1" l="1"/>
  <c r="R1522" i="1" s="1"/>
  <c r="J1521" i="1"/>
  <c r="P1521" i="1"/>
  <c r="Q1521" i="1" l="1"/>
  <c r="R1521" i="1" s="1"/>
  <c r="J1520" i="1"/>
  <c r="P1520" i="1"/>
  <c r="Q1520" i="1" l="1"/>
  <c r="R1520" i="1" s="1"/>
  <c r="J1519" i="1"/>
  <c r="P1519" i="1"/>
  <c r="Q1519" i="1" l="1"/>
  <c r="R1519" i="1" s="1"/>
  <c r="J1518" i="1"/>
  <c r="P1518" i="1"/>
  <c r="Q1518" i="1" l="1"/>
  <c r="R1518" i="1" s="1"/>
  <c r="J1517" i="1"/>
  <c r="P1517" i="1"/>
  <c r="Q1517" i="1" l="1"/>
  <c r="R1517" i="1" s="1"/>
  <c r="J1516" i="1"/>
  <c r="P1516" i="1"/>
  <c r="Q1516" i="1" l="1"/>
  <c r="R1516" i="1" s="1"/>
  <c r="J1515" i="1"/>
  <c r="P1515" i="1"/>
  <c r="Q1515" i="1" l="1"/>
  <c r="R1515" i="1" s="1"/>
  <c r="J1514" i="1"/>
  <c r="P1514" i="1"/>
  <c r="Q1514" i="1" s="1"/>
  <c r="R1514" i="1" s="1"/>
  <c r="J1513" i="1" l="1"/>
  <c r="P1513" i="1"/>
  <c r="Q1513" i="1" l="1"/>
  <c r="R1513" i="1" s="1"/>
  <c r="J1512" i="1"/>
  <c r="P1512" i="1"/>
  <c r="J1511" i="1" l="1"/>
  <c r="P1511" i="1"/>
  <c r="Q1512" i="1"/>
  <c r="R1512" i="1" s="1"/>
  <c r="Q1511" i="1" l="1"/>
  <c r="R1511" i="1" s="1"/>
  <c r="J1510" i="1"/>
  <c r="P1510" i="1"/>
  <c r="Q1510" i="1" l="1"/>
  <c r="R1510" i="1" s="1"/>
  <c r="J1509" i="1"/>
  <c r="P1509" i="1"/>
  <c r="Q1509" i="1" l="1"/>
  <c r="R1509" i="1" s="1"/>
  <c r="J1508" i="1"/>
  <c r="P1508" i="1"/>
  <c r="Q1508" i="1" s="1"/>
  <c r="R1508" i="1" s="1"/>
  <c r="J1507" i="1" l="1"/>
  <c r="P1507" i="1"/>
  <c r="Q1507" i="1" l="1"/>
  <c r="R1507" i="1" s="1"/>
  <c r="J1506" i="1"/>
  <c r="P1506" i="1"/>
  <c r="Q1506" i="1" s="1"/>
  <c r="R1506" i="1" s="1"/>
  <c r="J1505" i="1" l="1"/>
  <c r="P1505" i="1"/>
  <c r="Q1505" i="1" l="1"/>
  <c r="R1505" i="1" s="1"/>
  <c r="J1504" i="1"/>
  <c r="P1504" i="1"/>
  <c r="Q1504" i="1" l="1"/>
  <c r="R1504" i="1" s="1"/>
  <c r="J1503" i="1"/>
  <c r="P1503" i="1"/>
  <c r="Q1503" i="1" l="1"/>
  <c r="R1503" i="1" s="1"/>
  <c r="J1502" i="1"/>
  <c r="P1502" i="1"/>
  <c r="Q1502" i="1" l="1"/>
  <c r="R1502" i="1" s="1"/>
  <c r="J1501" i="1"/>
  <c r="P1501" i="1"/>
  <c r="Q1501" i="1" l="1"/>
  <c r="R1501" i="1" s="1"/>
  <c r="J1500" i="1"/>
  <c r="P1500" i="1"/>
  <c r="Q1500" i="1" l="1"/>
  <c r="R1500" i="1" s="1"/>
  <c r="J1499" i="1"/>
  <c r="P1499" i="1"/>
  <c r="J1498" i="1" l="1"/>
  <c r="P1498" i="1"/>
  <c r="Q1499" i="1"/>
  <c r="R1499" i="1" s="1"/>
  <c r="Q1498" i="1" l="1"/>
  <c r="R1498" i="1" s="1"/>
  <c r="J1497" i="1"/>
  <c r="P1497" i="1"/>
  <c r="Q1497" i="1" l="1"/>
  <c r="R1497" i="1" s="1"/>
  <c r="J1496" i="1"/>
  <c r="P1496" i="1"/>
  <c r="Q1496" i="1" l="1"/>
  <c r="R1496" i="1" s="1"/>
  <c r="J1495" i="1"/>
  <c r="P1495" i="1"/>
  <c r="Q1495" i="1" l="1"/>
  <c r="R1495" i="1" s="1"/>
  <c r="J1494" i="1"/>
  <c r="P1494" i="1"/>
  <c r="Q1494" i="1" l="1"/>
  <c r="R1494" i="1" s="1"/>
  <c r="J1493" i="1"/>
  <c r="P1493" i="1"/>
  <c r="Q1493" i="1" l="1"/>
  <c r="R1493" i="1" s="1"/>
  <c r="J1492" i="1"/>
  <c r="P1492" i="1"/>
  <c r="Q1492" i="1" l="1"/>
  <c r="R1492" i="1" s="1"/>
  <c r="J1491" i="1"/>
  <c r="P1491" i="1"/>
  <c r="Q1491" i="1" l="1"/>
  <c r="R1491" i="1" s="1"/>
  <c r="J1490" i="1"/>
  <c r="P1490" i="1"/>
  <c r="Q1490" i="1" s="1"/>
  <c r="R1490" i="1" s="1"/>
  <c r="J1489" i="1" l="1"/>
  <c r="P1489" i="1"/>
  <c r="Q1489" i="1" l="1"/>
  <c r="R1489" i="1" s="1"/>
  <c r="J1488" i="1"/>
  <c r="P1488" i="1"/>
  <c r="Q1488" i="1" s="1"/>
  <c r="R1488" i="1" s="1"/>
  <c r="J1487" i="1" l="1"/>
  <c r="P1487" i="1"/>
  <c r="Q1487" i="1" l="1"/>
  <c r="R1487" i="1" s="1"/>
  <c r="J1486" i="1"/>
  <c r="P1486" i="1"/>
  <c r="Q1486" i="1" s="1"/>
  <c r="R1486" i="1" s="1"/>
  <c r="J1485" i="1" l="1"/>
  <c r="P1485" i="1"/>
  <c r="Q1485" i="1" l="1"/>
  <c r="R1485" i="1" s="1"/>
  <c r="J1484" i="1"/>
  <c r="P1484" i="1"/>
  <c r="Q1484" i="1" s="1"/>
  <c r="R1484" i="1" s="1"/>
  <c r="J1483" i="1" l="1"/>
  <c r="P1483" i="1"/>
  <c r="Q1483" i="1" l="1"/>
  <c r="R1483" i="1" s="1"/>
  <c r="J1482" i="1"/>
  <c r="P1482" i="1"/>
  <c r="Q1482" i="1" l="1"/>
  <c r="R1482" i="1" s="1"/>
  <c r="J1481" i="1"/>
  <c r="P1481" i="1"/>
  <c r="Q1481" i="1" l="1"/>
  <c r="R1481" i="1" s="1"/>
  <c r="J1480" i="1"/>
  <c r="P1480" i="1"/>
  <c r="Q1480" i="1" s="1"/>
  <c r="R1480" i="1" s="1"/>
  <c r="J1479" i="1" l="1"/>
  <c r="P1479" i="1"/>
  <c r="Q1479" i="1" l="1"/>
  <c r="R1479" i="1" s="1"/>
  <c r="J1478" i="1"/>
  <c r="P1478" i="1"/>
  <c r="Q1478" i="1" l="1"/>
  <c r="R1478" i="1" s="1"/>
  <c r="J1477" i="1"/>
  <c r="P1477" i="1"/>
  <c r="Q1477" i="1" l="1"/>
  <c r="R1477" i="1" s="1"/>
  <c r="J1476" i="1"/>
  <c r="P1476" i="1"/>
  <c r="Q1476" i="1" l="1"/>
  <c r="R1476" i="1" s="1"/>
  <c r="J1475" i="1"/>
  <c r="P1475" i="1"/>
  <c r="Q1475" i="1" l="1"/>
  <c r="R1475" i="1" s="1"/>
  <c r="J1474" i="1"/>
  <c r="P1474" i="1"/>
  <c r="Q1474" i="1" l="1"/>
  <c r="R1474" i="1" s="1"/>
  <c r="J1473" i="1"/>
  <c r="P1473" i="1"/>
  <c r="Q1473" i="1" l="1"/>
  <c r="R1473" i="1" s="1"/>
  <c r="J1472" i="1"/>
  <c r="P1472" i="1"/>
  <c r="Q1472" i="1" l="1"/>
  <c r="R1472" i="1" s="1"/>
  <c r="J1471" i="1"/>
  <c r="P1471" i="1"/>
  <c r="Q1471" i="1" l="1"/>
  <c r="R1471" i="1" s="1"/>
  <c r="J1470" i="1"/>
  <c r="P1470" i="1"/>
  <c r="Q1470" i="1" l="1"/>
  <c r="R1470" i="1" s="1"/>
  <c r="J1469" i="1"/>
  <c r="P1469" i="1"/>
  <c r="Q1469" i="1" l="1"/>
  <c r="R1469" i="1" s="1"/>
  <c r="J1468" i="1"/>
  <c r="P1468" i="1"/>
  <c r="Q1468" i="1" s="1"/>
  <c r="R1468" i="1" s="1"/>
  <c r="J1467" i="1" l="1"/>
  <c r="P1467" i="1"/>
  <c r="Q1467" i="1" l="1"/>
  <c r="R1467" i="1" s="1"/>
  <c r="J1466" i="1"/>
  <c r="P1466" i="1"/>
  <c r="Q1466" i="1" l="1"/>
  <c r="R1466" i="1" s="1"/>
  <c r="J1465" i="1"/>
  <c r="P1465" i="1"/>
  <c r="Q1465" i="1" l="1"/>
  <c r="R1465" i="1" s="1"/>
  <c r="J1464" i="1"/>
  <c r="P1464" i="1"/>
  <c r="Q1464" i="1" l="1"/>
  <c r="R1464" i="1" s="1"/>
  <c r="J1463" i="1"/>
  <c r="P1463" i="1"/>
  <c r="Q1463" i="1" l="1"/>
  <c r="R1463" i="1" s="1"/>
  <c r="J1462" i="1"/>
  <c r="P1462" i="1"/>
  <c r="Q1462" i="1" l="1"/>
  <c r="R1462" i="1" s="1"/>
  <c r="J1461" i="1"/>
  <c r="P1461" i="1"/>
  <c r="J1460" i="1" l="1"/>
  <c r="P1460" i="1"/>
  <c r="Q1460" i="1" s="1"/>
  <c r="R1460" i="1" s="1"/>
  <c r="Q1461" i="1"/>
  <c r="R1461" i="1" s="1"/>
  <c r="J1459" i="1" l="1"/>
  <c r="P1459" i="1"/>
  <c r="Q1459" i="1" l="1"/>
  <c r="R1459" i="1" s="1"/>
  <c r="J1458" i="1"/>
  <c r="P1458" i="1"/>
  <c r="Q1458" i="1" l="1"/>
  <c r="R1458" i="1" s="1"/>
  <c r="J1457" i="1"/>
  <c r="P1457" i="1"/>
  <c r="Q1457" i="1" l="1"/>
  <c r="R1457" i="1" s="1"/>
  <c r="J1456" i="1"/>
  <c r="P1456" i="1"/>
  <c r="Q1456" i="1" s="1"/>
  <c r="R1456" i="1" s="1"/>
  <c r="J1455" i="1" l="1"/>
  <c r="P1455" i="1"/>
  <c r="Q1455" i="1" l="1"/>
  <c r="R1455" i="1" s="1"/>
  <c r="J1454" i="1"/>
  <c r="P1454" i="1"/>
  <c r="Q1454" i="1" l="1"/>
  <c r="R1454" i="1" s="1"/>
  <c r="J1453" i="1"/>
  <c r="P1453" i="1"/>
  <c r="Q1453" i="1" l="1"/>
  <c r="R1453" i="1" s="1"/>
  <c r="J1452" i="1"/>
  <c r="P1452" i="1"/>
  <c r="Q1452" i="1" s="1"/>
  <c r="R1452" i="1" s="1"/>
  <c r="J1451" i="1" l="1"/>
  <c r="P1451" i="1"/>
  <c r="Q1451" i="1" l="1"/>
  <c r="R1451" i="1" s="1"/>
  <c r="J1450" i="1"/>
  <c r="P1450" i="1"/>
  <c r="Q1450" i="1" l="1"/>
  <c r="R1450" i="1" s="1"/>
  <c r="J1449" i="1"/>
  <c r="P1449" i="1"/>
  <c r="Q1449" i="1" l="1"/>
  <c r="R1449" i="1" s="1"/>
  <c r="J1448" i="1"/>
  <c r="P1448" i="1"/>
  <c r="Q1448" i="1" s="1"/>
  <c r="R1448" i="1" s="1"/>
  <c r="J1447" i="1" l="1"/>
  <c r="P1447" i="1"/>
  <c r="Q1447" i="1" l="1"/>
  <c r="R1447" i="1" s="1"/>
  <c r="J1446" i="1"/>
  <c r="P1446" i="1"/>
  <c r="Q1446" i="1" l="1"/>
  <c r="R1446" i="1" s="1"/>
  <c r="J1445" i="1"/>
  <c r="P1445" i="1"/>
  <c r="Q1445" i="1" l="1"/>
  <c r="R1445" i="1" s="1"/>
  <c r="J1444" i="1"/>
  <c r="P1444" i="1"/>
  <c r="Q1444" i="1" l="1"/>
  <c r="R1444" i="1" s="1"/>
  <c r="J1443" i="1"/>
  <c r="P1443" i="1"/>
  <c r="J1442" i="1" l="1"/>
  <c r="P1442" i="1"/>
  <c r="Q1443" i="1"/>
  <c r="R1443" i="1" s="1"/>
  <c r="Q1442" i="1" l="1"/>
  <c r="R1442" i="1" s="1"/>
  <c r="J1441" i="1"/>
  <c r="P1441" i="1"/>
  <c r="Q1441" i="1" l="1"/>
  <c r="R1441" i="1" s="1"/>
  <c r="J1440" i="1"/>
  <c r="P1440" i="1"/>
  <c r="Q1440" i="1" s="1"/>
  <c r="R1440" i="1" s="1"/>
  <c r="J1439" i="1" l="1"/>
  <c r="P1439" i="1"/>
  <c r="Q1439" i="1" l="1"/>
  <c r="R1439" i="1" s="1"/>
  <c r="J1438" i="1"/>
  <c r="P1438" i="1"/>
  <c r="Q1438" i="1" l="1"/>
  <c r="R1438" i="1" s="1"/>
  <c r="J1437" i="1"/>
  <c r="P1437" i="1"/>
  <c r="Q1437" i="1" l="1"/>
  <c r="R1437" i="1" s="1"/>
  <c r="J1436" i="1"/>
  <c r="P1436" i="1"/>
  <c r="Q1436" i="1" s="1"/>
  <c r="R1436" i="1" s="1"/>
  <c r="J1435" i="1" l="1"/>
  <c r="P1435" i="1"/>
  <c r="Q1435" i="1" l="1"/>
  <c r="R1435" i="1" s="1"/>
  <c r="J1434" i="1"/>
  <c r="P1434" i="1"/>
  <c r="Q1434" i="1" l="1"/>
  <c r="R1434" i="1" s="1"/>
  <c r="J1433" i="1"/>
  <c r="P1433" i="1"/>
  <c r="Q1433" i="1" l="1"/>
  <c r="R1433" i="1" s="1"/>
  <c r="J1432" i="1"/>
  <c r="P1432" i="1"/>
  <c r="J1431" i="1" l="1"/>
  <c r="P1431" i="1"/>
  <c r="Q1432" i="1"/>
  <c r="R1432" i="1" s="1"/>
  <c r="Q1431" i="1" l="1"/>
  <c r="R1431" i="1" s="1"/>
  <c r="J1430" i="1"/>
  <c r="P1430" i="1"/>
  <c r="Q1430" i="1" l="1"/>
  <c r="R1430" i="1" s="1"/>
  <c r="J1429" i="1"/>
  <c r="P1429" i="1"/>
  <c r="Q1429" i="1" l="1"/>
  <c r="R1429" i="1" s="1"/>
  <c r="J1428" i="1"/>
  <c r="P1428" i="1"/>
  <c r="Q1428" i="1" s="1"/>
  <c r="R1428" i="1" s="1"/>
  <c r="J1427" i="1" l="1"/>
  <c r="P1427" i="1"/>
  <c r="Q1427" i="1" l="1"/>
  <c r="R1427" i="1" s="1"/>
  <c r="J1426" i="1"/>
  <c r="P1426" i="1"/>
  <c r="Q1426" i="1" l="1"/>
  <c r="R1426" i="1" s="1"/>
  <c r="J1425" i="1"/>
  <c r="P1425" i="1"/>
  <c r="Q1425" i="1" l="1"/>
  <c r="R1425" i="1" s="1"/>
  <c r="J1424" i="1"/>
  <c r="P1424" i="1"/>
  <c r="Q1424" i="1" l="1"/>
  <c r="R1424" i="1" s="1"/>
  <c r="J1423" i="1"/>
  <c r="P1423" i="1"/>
  <c r="J1422" i="1" l="1"/>
  <c r="P1422" i="1"/>
  <c r="Q1423" i="1"/>
  <c r="R1423" i="1" s="1"/>
  <c r="Q1422" i="1" l="1"/>
  <c r="R1422" i="1" s="1"/>
  <c r="J1421" i="1"/>
  <c r="P1421" i="1"/>
  <c r="Q1421" i="1" l="1"/>
  <c r="R1421" i="1" s="1"/>
  <c r="J1420" i="1"/>
  <c r="P1420" i="1"/>
  <c r="Q1420" i="1" s="1"/>
  <c r="R1420" i="1" s="1"/>
  <c r="J1419" i="1" l="1"/>
  <c r="P1419" i="1"/>
  <c r="Q1419" i="1" l="1"/>
  <c r="R1419" i="1" s="1"/>
  <c r="J1418" i="1"/>
  <c r="P1418" i="1"/>
  <c r="Q1418" i="1" l="1"/>
  <c r="R1418" i="1" s="1"/>
  <c r="J1417" i="1"/>
  <c r="P1417" i="1"/>
  <c r="Q1417" i="1" l="1"/>
  <c r="R1417" i="1" s="1"/>
  <c r="J1416" i="1"/>
  <c r="P1416" i="1"/>
  <c r="Q1416" i="1" l="1"/>
  <c r="R1416" i="1" s="1"/>
  <c r="J1415" i="1"/>
  <c r="P1415" i="1"/>
  <c r="Q1415" i="1" l="1"/>
  <c r="R1415" i="1" s="1"/>
  <c r="J1414" i="1"/>
  <c r="P1414" i="1"/>
  <c r="Q1414" i="1" l="1"/>
  <c r="R1414" i="1" s="1"/>
  <c r="J1413" i="1"/>
  <c r="P1413" i="1"/>
  <c r="Q1413" i="1" l="1"/>
  <c r="R1413" i="1" s="1"/>
  <c r="J1412" i="1"/>
  <c r="P1412" i="1"/>
  <c r="Q1412" i="1" s="1"/>
  <c r="R1412" i="1" s="1"/>
  <c r="J1411" i="1" l="1"/>
  <c r="P1411" i="1"/>
  <c r="Q1411" i="1" l="1"/>
  <c r="R1411" i="1" s="1"/>
  <c r="J1410" i="1"/>
  <c r="P1410" i="1"/>
  <c r="Q1410" i="1" l="1"/>
  <c r="R1410" i="1" s="1"/>
  <c r="J1409" i="1"/>
  <c r="P1409" i="1"/>
  <c r="Q1409" i="1" l="1"/>
  <c r="R1409" i="1" s="1"/>
  <c r="J1408" i="1"/>
  <c r="P1408" i="1"/>
  <c r="Q1408" i="1" l="1"/>
  <c r="R1408" i="1" s="1"/>
  <c r="J1407" i="1"/>
  <c r="P1407" i="1"/>
  <c r="J1406" i="1" l="1"/>
  <c r="P1406" i="1"/>
  <c r="Q1407" i="1"/>
  <c r="R1407" i="1" s="1"/>
  <c r="Q1406" i="1" l="1"/>
  <c r="R1406" i="1" s="1"/>
  <c r="J1405" i="1"/>
  <c r="P1405" i="1"/>
  <c r="Q1405" i="1" l="1"/>
  <c r="R1405" i="1" s="1"/>
  <c r="J1404" i="1"/>
  <c r="P1404" i="1"/>
  <c r="Q1404" i="1" l="1"/>
  <c r="R1404" i="1" s="1"/>
  <c r="J1403" i="1"/>
  <c r="P1403" i="1"/>
  <c r="Q1403" i="1" l="1"/>
  <c r="R1403" i="1" s="1"/>
  <c r="J1402" i="1"/>
  <c r="P1402" i="1"/>
  <c r="Q1402" i="1" l="1"/>
  <c r="R1402" i="1" s="1"/>
  <c r="J1401" i="1"/>
  <c r="P1401" i="1"/>
  <c r="Q1401" i="1" l="1"/>
  <c r="R1401" i="1" s="1"/>
  <c r="J1400" i="1"/>
  <c r="P1400" i="1"/>
  <c r="Q1400" i="1" l="1"/>
  <c r="R1400" i="1" s="1"/>
  <c r="J1399" i="1"/>
  <c r="P1399" i="1"/>
  <c r="Q1399" i="1" l="1"/>
  <c r="R1399" i="1" s="1"/>
  <c r="J1398" i="1"/>
  <c r="P1398" i="1"/>
  <c r="Q1398" i="1" l="1"/>
  <c r="R1398" i="1" s="1"/>
  <c r="J1397" i="1"/>
  <c r="P1397" i="1"/>
  <c r="Q1397" i="1" l="1"/>
  <c r="R1397" i="1" s="1"/>
  <c r="J1396" i="1"/>
  <c r="P1396" i="1"/>
  <c r="Q1396" i="1" s="1"/>
  <c r="R1396" i="1" s="1"/>
  <c r="J1395" i="1" l="1"/>
  <c r="P1395" i="1"/>
  <c r="Q1395" i="1" l="1"/>
  <c r="R1395" i="1" s="1"/>
  <c r="J1394" i="1"/>
  <c r="P1394" i="1"/>
  <c r="Q1394" i="1" l="1"/>
  <c r="R1394" i="1" s="1"/>
  <c r="J1393" i="1"/>
  <c r="P1393" i="1"/>
  <c r="Q1393" i="1" l="1"/>
  <c r="R1393" i="1" s="1"/>
  <c r="J1392" i="1"/>
  <c r="P1392" i="1"/>
  <c r="Q1392" i="1" l="1"/>
  <c r="R1392" i="1" s="1"/>
  <c r="J1391" i="1"/>
  <c r="P1391" i="1"/>
  <c r="Q1391" i="1" l="1"/>
  <c r="R1391" i="1" s="1"/>
  <c r="J1390" i="1"/>
  <c r="P1390" i="1"/>
  <c r="Q1390" i="1" l="1"/>
  <c r="R1390" i="1" s="1"/>
  <c r="J1389" i="1"/>
  <c r="P1389" i="1"/>
  <c r="Q1389" i="1" l="1"/>
  <c r="R1389" i="1" s="1"/>
  <c r="J1388" i="1"/>
  <c r="P1388" i="1"/>
  <c r="Q1388" i="1" s="1"/>
  <c r="R1388" i="1" s="1"/>
  <c r="J1387" i="1" l="1"/>
  <c r="P1387" i="1"/>
  <c r="Q1387" i="1" l="1"/>
  <c r="R1387" i="1" s="1"/>
  <c r="J1386" i="1"/>
  <c r="P1386" i="1"/>
  <c r="Q1386" i="1" l="1"/>
  <c r="R1386" i="1" s="1"/>
  <c r="J1385" i="1"/>
  <c r="P1385" i="1"/>
  <c r="Q1385" i="1" l="1"/>
  <c r="R1385" i="1" s="1"/>
  <c r="J1384" i="1"/>
  <c r="P1384" i="1"/>
  <c r="Q1384" i="1" l="1"/>
  <c r="R1384" i="1" s="1"/>
  <c r="J1383" i="1"/>
  <c r="P1383" i="1"/>
  <c r="Q1383" i="1" l="1"/>
  <c r="R1383" i="1" s="1"/>
  <c r="J1382" i="1"/>
  <c r="P1382" i="1"/>
  <c r="Q1382" i="1" l="1"/>
  <c r="R1382" i="1" s="1"/>
  <c r="J1381" i="1"/>
  <c r="P1381" i="1"/>
  <c r="Q1381" i="1" l="1"/>
  <c r="R1381" i="1" s="1"/>
  <c r="J1380" i="1"/>
  <c r="P1380" i="1"/>
  <c r="Q1380" i="1" l="1"/>
  <c r="R1380" i="1" s="1"/>
  <c r="J1379" i="1"/>
  <c r="P1379" i="1"/>
  <c r="J1378" i="1" l="1"/>
  <c r="P1378" i="1"/>
  <c r="Q1379" i="1"/>
  <c r="R1379" i="1" s="1"/>
  <c r="Q1378" i="1" l="1"/>
  <c r="R1378" i="1" s="1"/>
  <c r="J1377" i="1"/>
  <c r="P1377" i="1"/>
  <c r="Q1377" i="1" l="1"/>
  <c r="R1377" i="1" s="1"/>
  <c r="J1376" i="1"/>
  <c r="P1376" i="1"/>
  <c r="Q1376" i="1" s="1"/>
  <c r="R1376" i="1" s="1"/>
  <c r="J1375" i="1" l="1"/>
  <c r="P1375" i="1"/>
  <c r="Q1375" i="1" l="1"/>
  <c r="R1375" i="1" s="1"/>
  <c r="J1374" i="1"/>
  <c r="P1374" i="1"/>
  <c r="Q1374" i="1" l="1"/>
  <c r="R1374" i="1" s="1"/>
  <c r="J1373" i="1"/>
  <c r="P1373" i="1"/>
  <c r="Q1373" i="1" l="1"/>
  <c r="R1373" i="1" s="1"/>
  <c r="J1372" i="1"/>
  <c r="P1372" i="1"/>
  <c r="Q1372" i="1" s="1"/>
  <c r="R1372" i="1" s="1"/>
  <c r="J1371" i="1" l="1"/>
  <c r="P1371" i="1"/>
  <c r="Q1371" i="1" l="1"/>
  <c r="R1371" i="1" s="1"/>
  <c r="J1370" i="1"/>
  <c r="P1370" i="1"/>
  <c r="Q1370" i="1" l="1"/>
  <c r="R1370" i="1" s="1"/>
  <c r="J1369" i="1"/>
  <c r="P1369" i="1"/>
  <c r="Q1369" i="1" l="1"/>
  <c r="R1369" i="1" s="1"/>
  <c r="J1368" i="1"/>
  <c r="P1368" i="1"/>
  <c r="Q1368" i="1" l="1"/>
  <c r="R1368" i="1" s="1"/>
  <c r="J1367" i="1"/>
  <c r="P1367" i="1"/>
  <c r="Q1367" i="1" l="1"/>
  <c r="R1367" i="1" s="1"/>
  <c r="J1366" i="1"/>
  <c r="P1366" i="1"/>
  <c r="Q1366" i="1" l="1"/>
  <c r="R1366" i="1" s="1"/>
  <c r="J1365" i="1"/>
  <c r="P1365" i="1"/>
  <c r="Q1365" i="1" l="1"/>
  <c r="R1365" i="1" s="1"/>
  <c r="J1364" i="1"/>
  <c r="P1364" i="1"/>
  <c r="Q1364" i="1" s="1"/>
  <c r="R1364" i="1" s="1"/>
  <c r="J1363" i="1" l="1"/>
  <c r="P1363" i="1"/>
  <c r="Q1363" i="1" l="1"/>
  <c r="R1363" i="1" s="1"/>
  <c r="J1362" i="1"/>
  <c r="P1362" i="1"/>
  <c r="Q1362" i="1" l="1"/>
  <c r="R1362" i="1" s="1"/>
  <c r="J1361" i="1"/>
  <c r="P1361" i="1"/>
  <c r="Q1361" i="1" l="1"/>
  <c r="R1361" i="1" s="1"/>
  <c r="J1360" i="1"/>
  <c r="P1360" i="1"/>
  <c r="Q1360" i="1" l="1"/>
  <c r="R1360" i="1" s="1"/>
  <c r="J1359" i="1"/>
  <c r="P1359" i="1"/>
  <c r="Q1359" i="1" l="1"/>
  <c r="R1359" i="1" s="1"/>
  <c r="J1358" i="1"/>
  <c r="P1358" i="1"/>
  <c r="Q1358" i="1" s="1"/>
  <c r="R1358" i="1" s="1"/>
  <c r="J1357" i="1" l="1"/>
  <c r="P1357" i="1"/>
  <c r="Q1357" i="1" l="1"/>
  <c r="R1357" i="1" s="1"/>
  <c r="J1356" i="1"/>
  <c r="P1356" i="1"/>
  <c r="Q1356" i="1" s="1"/>
  <c r="R1356" i="1" s="1"/>
  <c r="J1355" i="1" l="1"/>
  <c r="P1355" i="1"/>
  <c r="Q1355" i="1" l="1"/>
  <c r="R1355" i="1" s="1"/>
  <c r="J1354" i="1"/>
  <c r="P1354" i="1"/>
  <c r="Q1354" i="1" l="1"/>
  <c r="R1354" i="1" s="1"/>
  <c r="J1353" i="1"/>
  <c r="P1353" i="1"/>
  <c r="Q1353" i="1" l="1"/>
  <c r="R1353" i="1" s="1"/>
  <c r="J1352" i="1"/>
  <c r="P1352" i="1"/>
  <c r="J1351" i="1" l="1"/>
  <c r="P1351" i="1"/>
  <c r="Q1352" i="1"/>
  <c r="R1352" i="1" s="1"/>
  <c r="Q1351" i="1" l="1"/>
  <c r="R1351" i="1" s="1"/>
  <c r="J1350" i="1"/>
  <c r="P1350" i="1"/>
  <c r="Q1350" i="1" s="1"/>
  <c r="R1350" i="1" s="1"/>
  <c r="J1349" i="1" l="1"/>
  <c r="P1349" i="1"/>
  <c r="Q1349" i="1" l="1"/>
  <c r="R1349" i="1" s="1"/>
  <c r="J1348" i="1"/>
  <c r="P1348" i="1"/>
  <c r="Q1348" i="1" l="1"/>
  <c r="R1348" i="1" s="1"/>
  <c r="J1347" i="1"/>
  <c r="P1347" i="1"/>
  <c r="J1346" i="1" l="1"/>
  <c r="P1346" i="1"/>
  <c r="Q1347" i="1"/>
  <c r="R1347" i="1" s="1"/>
  <c r="Q1346" i="1" l="1"/>
  <c r="R1346" i="1" s="1"/>
  <c r="J1345" i="1"/>
  <c r="P1345" i="1"/>
  <c r="Q1345" i="1" l="1"/>
  <c r="R1345" i="1" s="1"/>
  <c r="J1344" i="1"/>
  <c r="P1344" i="1"/>
  <c r="Q1344" i="1" l="1"/>
  <c r="R1344" i="1" s="1"/>
  <c r="J1343" i="1"/>
  <c r="P1343" i="1"/>
  <c r="Q1343" i="1" l="1"/>
  <c r="R1343" i="1" s="1"/>
  <c r="J1342" i="1"/>
  <c r="P1342" i="1"/>
  <c r="Q1342" i="1" l="1"/>
  <c r="R1342" i="1" s="1"/>
  <c r="J1341" i="1"/>
  <c r="P1341" i="1"/>
  <c r="Q1341" i="1" l="1"/>
  <c r="R1341" i="1" s="1"/>
  <c r="J1340" i="1"/>
  <c r="P1340" i="1"/>
  <c r="Q1340" i="1" s="1"/>
  <c r="R1340" i="1" s="1"/>
  <c r="J1339" i="1" l="1"/>
  <c r="P1339" i="1"/>
  <c r="Q1339" i="1" l="1"/>
  <c r="R1339" i="1" s="1"/>
  <c r="J1338" i="1"/>
  <c r="P1338" i="1"/>
  <c r="Q1338" i="1" l="1"/>
  <c r="R1338" i="1" s="1"/>
  <c r="J1337" i="1"/>
  <c r="P1337" i="1"/>
  <c r="Q1337" i="1" l="1"/>
  <c r="R1337" i="1" s="1"/>
  <c r="J1336" i="1"/>
  <c r="P1336" i="1"/>
  <c r="Q1336" i="1" l="1"/>
  <c r="R1336" i="1" s="1"/>
  <c r="J1335" i="1"/>
  <c r="P1335" i="1"/>
  <c r="Q1335" i="1" l="1"/>
  <c r="R1335" i="1" s="1"/>
  <c r="J1334" i="1"/>
  <c r="P1334" i="1"/>
  <c r="Q1334" i="1" l="1"/>
  <c r="R1334" i="1" s="1"/>
  <c r="J1333" i="1"/>
  <c r="P1333" i="1"/>
  <c r="Q1333" i="1" l="1"/>
  <c r="R1333" i="1" s="1"/>
  <c r="J1332" i="1"/>
  <c r="P1332" i="1"/>
  <c r="Q1332" i="1" s="1"/>
  <c r="R1332" i="1" s="1"/>
  <c r="J1331" i="1" l="1"/>
  <c r="P1331" i="1"/>
  <c r="Q1331" i="1" l="1"/>
  <c r="R1331" i="1" s="1"/>
  <c r="J1330" i="1"/>
  <c r="P1330" i="1"/>
  <c r="Q1330" i="1" l="1"/>
  <c r="R1330" i="1" s="1"/>
  <c r="J1329" i="1"/>
  <c r="P1329" i="1"/>
  <c r="Q1329" i="1" l="1"/>
  <c r="R1329" i="1" s="1"/>
  <c r="J1328" i="1"/>
  <c r="P1328" i="1"/>
  <c r="Q1328" i="1" s="1"/>
  <c r="R1328" i="1" s="1"/>
  <c r="J1327" i="1" l="1"/>
  <c r="P1327" i="1"/>
  <c r="Q1327" i="1" l="1"/>
  <c r="R1327" i="1" s="1"/>
  <c r="J1326" i="1"/>
  <c r="P1326" i="1"/>
  <c r="Q1326" i="1" l="1"/>
  <c r="R1326" i="1" s="1"/>
  <c r="J1325" i="1"/>
  <c r="P1325" i="1"/>
  <c r="Q1325" i="1" l="1"/>
  <c r="R1325" i="1" s="1"/>
  <c r="J1324" i="1"/>
  <c r="P1324" i="1"/>
  <c r="Q1324" i="1" s="1"/>
  <c r="R1324" i="1" s="1"/>
  <c r="J1323" i="1" l="1"/>
  <c r="P1323" i="1"/>
  <c r="Q1323" i="1" l="1"/>
  <c r="R1323" i="1" s="1"/>
  <c r="J1322" i="1"/>
  <c r="P1322" i="1"/>
  <c r="Q1322" i="1" l="1"/>
  <c r="R1322" i="1" s="1"/>
  <c r="J1321" i="1"/>
  <c r="P1321" i="1"/>
  <c r="Q1321" i="1" l="1"/>
  <c r="R1321" i="1" s="1"/>
  <c r="J1320" i="1"/>
  <c r="P1320" i="1"/>
  <c r="J1319" i="1" l="1"/>
  <c r="P1319" i="1"/>
  <c r="Q1320" i="1"/>
  <c r="R1320" i="1" s="1"/>
  <c r="Q1319" i="1" l="1"/>
  <c r="R1319" i="1" s="1"/>
  <c r="J1318" i="1"/>
  <c r="P1318" i="1"/>
  <c r="Q1318" i="1" s="1"/>
  <c r="R1318" i="1" s="1"/>
  <c r="J1317" i="1" l="1"/>
  <c r="P1317" i="1"/>
  <c r="Q1317" i="1" l="1"/>
  <c r="R1317" i="1" s="1"/>
  <c r="J1316" i="1"/>
  <c r="P1316" i="1"/>
  <c r="Q1316" i="1" s="1"/>
  <c r="R1316" i="1" s="1"/>
  <c r="J1315" i="1" l="1"/>
  <c r="P1315" i="1"/>
  <c r="Q1315" i="1" l="1"/>
  <c r="R1315" i="1" s="1"/>
  <c r="J1314" i="1"/>
  <c r="P1314" i="1"/>
  <c r="Q1314" i="1" l="1"/>
  <c r="R1314" i="1" s="1"/>
  <c r="J1313" i="1"/>
  <c r="P1313" i="1"/>
  <c r="Q1313" i="1" l="1"/>
  <c r="R1313" i="1" s="1"/>
  <c r="J1312" i="1"/>
  <c r="P1312" i="1"/>
  <c r="Q1312" i="1" s="1"/>
  <c r="R1312" i="1" s="1"/>
  <c r="J1311" i="1" l="1"/>
  <c r="P1311" i="1"/>
  <c r="Q1311" i="1" l="1"/>
  <c r="R1311" i="1" s="1"/>
  <c r="J1310" i="1"/>
  <c r="P1310" i="1"/>
  <c r="Q1310" i="1" s="1"/>
  <c r="R1310" i="1" s="1"/>
  <c r="J1309" i="1" l="1"/>
  <c r="P1309" i="1"/>
  <c r="Q1309" i="1" l="1"/>
  <c r="R1309" i="1" s="1"/>
  <c r="J1308" i="1"/>
  <c r="P1308" i="1"/>
  <c r="Q1308" i="1" l="1"/>
  <c r="R1308" i="1" s="1"/>
  <c r="J1307" i="1"/>
  <c r="P1307" i="1"/>
  <c r="Q1307" i="1" l="1"/>
  <c r="R1307" i="1" s="1"/>
  <c r="J1306" i="1"/>
  <c r="P1306" i="1"/>
  <c r="Q1306" i="1" l="1"/>
  <c r="R1306" i="1" s="1"/>
  <c r="J1305" i="1"/>
  <c r="P1305" i="1"/>
  <c r="Q1305" i="1" l="1"/>
  <c r="R1305" i="1" s="1"/>
  <c r="J1304" i="1"/>
  <c r="P1304" i="1"/>
  <c r="Q1304" i="1" l="1"/>
  <c r="R1304" i="1" s="1"/>
  <c r="J1303" i="1"/>
  <c r="P1303" i="1"/>
  <c r="Q1303" i="1" l="1"/>
  <c r="R1303" i="1" s="1"/>
  <c r="J1302" i="1"/>
  <c r="P1302" i="1"/>
  <c r="Q1302" i="1" s="1"/>
  <c r="R1302" i="1" s="1"/>
  <c r="J1301" i="1" l="1"/>
  <c r="P1301" i="1"/>
  <c r="Q1301" i="1" l="1"/>
  <c r="R1301" i="1" s="1"/>
  <c r="J1300" i="1"/>
  <c r="P1300" i="1"/>
  <c r="Q1300" i="1" s="1"/>
  <c r="R1300" i="1" s="1"/>
  <c r="J1299" i="1" l="1"/>
  <c r="P1299" i="1"/>
  <c r="Q1299" i="1" l="1"/>
  <c r="R1299" i="1" s="1"/>
  <c r="J1298" i="1"/>
  <c r="P1298" i="1"/>
  <c r="J1297" i="1" l="1"/>
  <c r="P1297" i="1"/>
  <c r="Q1298" i="1"/>
  <c r="R1298" i="1"/>
  <c r="Q1297" i="1" l="1"/>
  <c r="R1297" i="1" s="1"/>
  <c r="J1296" i="1"/>
  <c r="P1296" i="1"/>
  <c r="J1295" i="1" l="1"/>
  <c r="P1295" i="1"/>
  <c r="Q1296" i="1"/>
  <c r="R1296" i="1"/>
  <c r="Q1295" i="1" l="1"/>
  <c r="R1295" i="1" s="1"/>
  <c r="J1294" i="1"/>
  <c r="P1294" i="1"/>
  <c r="Q1294" i="1" l="1"/>
  <c r="R1294" i="1" s="1"/>
  <c r="J1293" i="1"/>
  <c r="P1293" i="1"/>
  <c r="J1292" i="1" l="1"/>
  <c r="P1292" i="1"/>
  <c r="Q1292" i="1" s="1"/>
  <c r="R1292" i="1" s="1"/>
  <c r="Q1293" i="1"/>
  <c r="R1293" i="1" s="1"/>
  <c r="J1291" i="1" l="1"/>
  <c r="P1291" i="1"/>
  <c r="Q1291" i="1" l="1"/>
  <c r="R1291" i="1" s="1"/>
  <c r="J1290" i="1"/>
  <c r="P1290" i="1"/>
  <c r="J1289" i="1" l="1"/>
  <c r="P1289" i="1"/>
  <c r="Q1290" i="1"/>
  <c r="R1290" i="1" s="1"/>
  <c r="Q1289" i="1" l="1"/>
  <c r="R1289" i="1" s="1"/>
  <c r="J1288" i="1"/>
  <c r="P1288" i="1"/>
  <c r="J1287" i="1" l="1"/>
  <c r="P1287" i="1"/>
  <c r="Q1288" i="1"/>
  <c r="R1288" i="1" s="1"/>
  <c r="Q1287" i="1" l="1"/>
  <c r="R1287" i="1" s="1"/>
  <c r="J1286" i="1"/>
  <c r="P1286" i="1"/>
  <c r="J1285" i="1" l="1"/>
  <c r="P1285" i="1"/>
  <c r="Q1286" i="1"/>
  <c r="R1286" i="1" s="1"/>
  <c r="Q1285" i="1" l="1"/>
  <c r="R1285" i="1" s="1"/>
  <c r="J1284" i="1"/>
  <c r="P1284" i="1"/>
  <c r="Q1284" i="1" l="1"/>
  <c r="R1284" i="1" s="1"/>
  <c r="J1283" i="1"/>
  <c r="P1283" i="1"/>
  <c r="Q1283" i="1" l="1"/>
  <c r="R1283" i="1" s="1"/>
  <c r="J1282" i="1"/>
  <c r="P1282" i="1"/>
  <c r="Q1282" i="1" l="1"/>
  <c r="R1282" i="1" s="1"/>
  <c r="J1281" i="1"/>
  <c r="P1281" i="1"/>
  <c r="Q1281" i="1" l="1"/>
  <c r="R1281" i="1" s="1"/>
  <c r="J1280" i="1"/>
  <c r="P1280" i="1"/>
  <c r="Q1280" i="1" l="1"/>
  <c r="R1280" i="1" s="1"/>
  <c r="J1279" i="1"/>
  <c r="P1279" i="1"/>
  <c r="J1278" i="1" l="1"/>
  <c r="P1278" i="1"/>
  <c r="Q1279" i="1"/>
  <c r="R1279" i="1" s="1"/>
  <c r="Q1278" i="1" l="1"/>
  <c r="R1278" i="1" s="1"/>
  <c r="J1277" i="1"/>
  <c r="P1277" i="1"/>
  <c r="Q1277" i="1" l="1"/>
  <c r="R1277" i="1" s="1"/>
  <c r="J1276" i="1"/>
  <c r="P1276" i="1"/>
  <c r="Q1276" i="1" s="1"/>
  <c r="R1276" i="1" s="1"/>
  <c r="J1275" i="1" l="1"/>
  <c r="P1275" i="1"/>
  <c r="Q1275" i="1" l="1"/>
  <c r="R1275" i="1" s="1"/>
  <c r="J1274" i="1"/>
  <c r="P1274" i="1"/>
  <c r="J1273" i="1" l="1"/>
  <c r="P1273" i="1"/>
  <c r="Q1274" i="1"/>
  <c r="R1274" i="1" s="1"/>
  <c r="Q1273" i="1" l="1"/>
  <c r="R1273" i="1" s="1"/>
  <c r="J1272" i="1"/>
  <c r="P1272" i="1"/>
  <c r="J1271" i="1" l="1"/>
  <c r="P1271" i="1"/>
  <c r="Q1272" i="1"/>
  <c r="R1272" i="1" s="1"/>
  <c r="Q1271" i="1" l="1"/>
  <c r="R1271" i="1" s="1"/>
  <c r="J1270" i="1"/>
  <c r="P1270" i="1"/>
  <c r="Q1270" i="1" l="1"/>
  <c r="R1270" i="1" s="1"/>
  <c r="J1269" i="1"/>
  <c r="P1269" i="1"/>
  <c r="J1268" i="1" l="1"/>
  <c r="P1268" i="1"/>
  <c r="Q1268" i="1" s="1"/>
  <c r="R1268" i="1" s="1"/>
  <c r="Q1269" i="1"/>
  <c r="R1269" i="1" s="1"/>
  <c r="J1267" i="1" l="1"/>
  <c r="P1267" i="1"/>
  <c r="Q1267" i="1" l="1"/>
  <c r="R1267" i="1" s="1"/>
  <c r="J1266" i="1"/>
  <c r="P1266" i="1"/>
  <c r="J1265" i="1" l="1"/>
  <c r="P1265" i="1"/>
  <c r="Q1266" i="1"/>
  <c r="R1266" i="1" s="1"/>
  <c r="Q1265" i="1" l="1"/>
  <c r="R1265" i="1" s="1"/>
  <c r="J1264" i="1"/>
  <c r="P1264" i="1"/>
  <c r="Q1264" i="1" s="1"/>
  <c r="R1264" i="1" s="1"/>
  <c r="J1263" i="1" l="1"/>
  <c r="P1263" i="1"/>
  <c r="Q1263" i="1" l="1"/>
  <c r="R1263" i="1" s="1"/>
  <c r="J1262" i="1"/>
  <c r="P1262" i="1"/>
  <c r="Q1262" i="1" l="1"/>
  <c r="R1262" i="1" s="1"/>
  <c r="J1261" i="1"/>
  <c r="P1261" i="1"/>
  <c r="Q1261" i="1" l="1"/>
  <c r="R1261" i="1" s="1"/>
  <c r="J1260" i="1"/>
  <c r="P1260" i="1"/>
  <c r="J1259" i="1" l="1"/>
  <c r="P1259" i="1"/>
  <c r="Q1260" i="1"/>
  <c r="R1260" i="1" s="1"/>
  <c r="Q1259" i="1" l="1"/>
  <c r="R1259" i="1" s="1"/>
  <c r="J1258" i="1"/>
  <c r="P1258" i="1"/>
  <c r="Q1258" i="1" l="1"/>
  <c r="R1258" i="1" s="1"/>
  <c r="J1257" i="1"/>
  <c r="P1257" i="1"/>
  <c r="Q1257" i="1" l="1"/>
  <c r="R1257" i="1" s="1"/>
  <c r="J1256" i="1"/>
  <c r="P1256" i="1"/>
  <c r="Q1256" i="1" l="1"/>
  <c r="R1256" i="1" s="1"/>
  <c r="J1255" i="1"/>
  <c r="P1255" i="1"/>
  <c r="Q1255" i="1" l="1"/>
  <c r="R1255" i="1" s="1"/>
  <c r="J1254" i="1"/>
  <c r="P1254" i="1"/>
  <c r="Q1254" i="1" l="1"/>
  <c r="R1254" i="1" s="1"/>
  <c r="J1253" i="1"/>
  <c r="P1253" i="1"/>
  <c r="Q1253" i="1" l="1"/>
  <c r="R1253" i="1" s="1"/>
  <c r="J1252" i="1"/>
  <c r="P1252" i="1"/>
  <c r="Q1252" i="1" l="1"/>
  <c r="R1252" i="1" s="1"/>
  <c r="J1251" i="1"/>
  <c r="P1251" i="1"/>
  <c r="Q1251" i="1" l="1"/>
  <c r="R1251" i="1" s="1"/>
  <c r="J1250" i="1"/>
  <c r="P1250" i="1"/>
  <c r="Q1250" i="1" l="1"/>
  <c r="R1250" i="1" s="1"/>
  <c r="J1249" i="1"/>
  <c r="P1249" i="1"/>
  <c r="Q1249" i="1" l="1"/>
  <c r="R1249" i="1" s="1"/>
  <c r="J1248" i="1"/>
  <c r="P1248" i="1"/>
  <c r="Q1248" i="1" l="1"/>
  <c r="R1248" i="1" s="1"/>
  <c r="J1247" i="1"/>
  <c r="P1247" i="1"/>
  <c r="J1246" i="1" l="1"/>
  <c r="P1246" i="1"/>
  <c r="Q1247" i="1"/>
  <c r="R1247" i="1" s="1"/>
  <c r="Q1246" i="1" l="1"/>
  <c r="R1246" i="1" s="1"/>
  <c r="J1245" i="1"/>
  <c r="P1245" i="1"/>
  <c r="Q1245" i="1" s="1"/>
  <c r="R1245" i="1" s="1"/>
  <c r="J1244" i="1" l="1"/>
  <c r="P1244" i="1"/>
  <c r="Q1244" i="1" l="1"/>
  <c r="R1244" i="1" s="1"/>
  <c r="J1243" i="1"/>
  <c r="P1243" i="1"/>
  <c r="Q1243" i="1" l="1"/>
  <c r="R1243" i="1" s="1"/>
  <c r="J1242" i="1"/>
  <c r="P1242" i="1"/>
  <c r="Q1242" i="1" l="1"/>
  <c r="R1242" i="1" s="1"/>
  <c r="J1241" i="1"/>
  <c r="P1241" i="1"/>
  <c r="Q1241" i="1" s="1"/>
  <c r="R1241" i="1" s="1"/>
  <c r="J1240" i="1" l="1"/>
  <c r="P1240" i="1"/>
  <c r="Q1240" i="1" l="1"/>
  <c r="R1240" i="1" s="1"/>
  <c r="J1239" i="1"/>
  <c r="P1239" i="1"/>
  <c r="Q1239" i="1" l="1"/>
  <c r="R1239" i="1" s="1"/>
  <c r="J1238" i="1"/>
  <c r="P1238" i="1"/>
  <c r="Q1238" i="1" l="1"/>
  <c r="R1238" i="1" s="1"/>
  <c r="J1237" i="1"/>
  <c r="P1237" i="1"/>
  <c r="Q1237" i="1" l="1"/>
  <c r="R1237" i="1" s="1"/>
  <c r="J1236" i="1"/>
  <c r="P1236" i="1"/>
  <c r="J1235" i="1" l="1"/>
  <c r="P1235" i="1"/>
  <c r="Q1235" i="1" s="1"/>
  <c r="R1235" i="1" s="1"/>
  <c r="Q1236" i="1"/>
  <c r="R1236" i="1" s="1"/>
  <c r="J1234" i="1" l="1"/>
  <c r="P1234" i="1"/>
  <c r="Q1234" i="1" l="1"/>
  <c r="R1234" i="1" s="1"/>
  <c r="J1233" i="1"/>
  <c r="P1233" i="1"/>
  <c r="Q1233" i="1" l="1"/>
  <c r="R1233" i="1" s="1"/>
  <c r="J1232" i="1"/>
  <c r="P1232" i="1"/>
  <c r="Q1232" i="1" l="1"/>
  <c r="R1232" i="1" s="1"/>
  <c r="J1231" i="1"/>
  <c r="P1231" i="1"/>
  <c r="J1230" i="1" l="1"/>
  <c r="P1230" i="1"/>
  <c r="Q1231" i="1"/>
  <c r="R1231" i="1" s="1"/>
  <c r="Q1230" i="1" l="1"/>
  <c r="R1230" i="1" s="1"/>
  <c r="J1229" i="1"/>
  <c r="P1229" i="1"/>
  <c r="J1228" i="1" l="1"/>
  <c r="P1228" i="1"/>
  <c r="Q1229" i="1"/>
  <c r="R1229" i="1" s="1"/>
  <c r="Q1228" i="1" l="1"/>
  <c r="R1228" i="1" s="1"/>
  <c r="J1227" i="1"/>
  <c r="P1227" i="1"/>
  <c r="J1226" i="1" l="1"/>
  <c r="P1226" i="1"/>
  <c r="Q1227" i="1"/>
  <c r="R1227" i="1" s="1"/>
  <c r="Q1226" i="1" l="1"/>
  <c r="R1226" i="1" s="1"/>
  <c r="J1225" i="1"/>
  <c r="P1225" i="1"/>
  <c r="J1224" i="1" l="1"/>
  <c r="P1224" i="1"/>
  <c r="Q1225" i="1"/>
  <c r="R1225" i="1" s="1"/>
  <c r="Q1224" i="1" l="1"/>
  <c r="R1224" i="1" s="1"/>
  <c r="J1223" i="1"/>
  <c r="P1223" i="1"/>
  <c r="Q1223" i="1" l="1"/>
  <c r="R1223" i="1" s="1"/>
  <c r="J1222" i="1"/>
  <c r="P1222" i="1"/>
  <c r="Q1222" i="1" l="1"/>
  <c r="R1222" i="1" s="1"/>
  <c r="J1221" i="1"/>
  <c r="P1221" i="1"/>
  <c r="Q1221" i="1" l="1"/>
  <c r="R1221" i="1" s="1"/>
  <c r="J1220" i="1"/>
  <c r="P1220" i="1"/>
  <c r="J1219" i="1" l="1"/>
  <c r="P1219" i="1"/>
  <c r="Q1220" i="1"/>
  <c r="R1220" i="1" s="1"/>
  <c r="Q1219" i="1" l="1"/>
  <c r="R1219" i="1" s="1"/>
  <c r="J1218" i="1"/>
  <c r="P1218" i="1"/>
  <c r="J1217" i="1" l="1"/>
  <c r="P1217" i="1"/>
  <c r="Q1218" i="1"/>
  <c r="R1218" i="1" s="1"/>
  <c r="Q1217" i="1" l="1"/>
  <c r="R1217" i="1" s="1"/>
  <c r="J1216" i="1"/>
  <c r="P1216" i="1"/>
  <c r="J1215" i="1" l="1"/>
  <c r="P1215" i="1"/>
  <c r="Q1216" i="1"/>
  <c r="R1216" i="1" s="1"/>
  <c r="Q1215" i="1" l="1"/>
  <c r="R1215" i="1" s="1"/>
  <c r="J1214" i="1"/>
  <c r="P1214" i="1"/>
  <c r="Q1214" i="1" l="1"/>
  <c r="R1214" i="1" s="1"/>
  <c r="J1213" i="1"/>
  <c r="P1213" i="1"/>
  <c r="Q1213" i="1" l="1"/>
  <c r="R1213" i="1" s="1"/>
  <c r="J1212" i="1"/>
  <c r="P1212" i="1"/>
  <c r="Q1212" i="1" l="1"/>
  <c r="R1212" i="1" s="1"/>
  <c r="J1211" i="1"/>
  <c r="P1211" i="1"/>
  <c r="Q1211" i="1" l="1"/>
  <c r="R1211" i="1" s="1"/>
  <c r="J1210" i="1"/>
  <c r="P1210" i="1"/>
  <c r="Q1210" i="1" l="1"/>
  <c r="R1210" i="1" s="1"/>
  <c r="J1209" i="1"/>
  <c r="P1209" i="1"/>
  <c r="J1208" i="1" l="1"/>
  <c r="P1208" i="1"/>
  <c r="Q1209" i="1"/>
  <c r="R1209" i="1" s="1"/>
  <c r="Q1208" i="1" l="1"/>
  <c r="R1208" i="1" s="1"/>
  <c r="J1207" i="1"/>
  <c r="P1207" i="1"/>
  <c r="Q1207" i="1" l="1"/>
  <c r="R1207" i="1" s="1"/>
  <c r="J1206" i="1"/>
  <c r="P1206" i="1"/>
  <c r="Q1206" i="1" l="1"/>
  <c r="R1206" i="1" s="1"/>
  <c r="J1205" i="1"/>
  <c r="P1205" i="1"/>
  <c r="Q1205" i="1" l="1"/>
  <c r="R1205" i="1" s="1"/>
  <c r="J1204" i="1"/>
  <c r="P1204" i="1"/>
  <c r="J1203" i="1" l="1"/>
  <c r="P1203" i="1"/>
  <c r="Q1204" i="1"/>
  <c r="R1204" i="1" s="1"/>
  <c r="Q1203" i="1" l="1"/>
  <c r="R1203" i="1" s="1"/>
  <c r="J1202" i="1"/>
  <c r="P1202" i="1"/>
  <c r="J1201" i="1" l="1"/>
  <c r="P1201" i="1"/>
  <c r="Q1202" i="1"/>
  <c r="R1202" i="1" s="1"/>
  <c r="Q1201" i="1" l="1"/>
  <c r="R1201" i="1" s="1"/>
  <c r="J1200" i="1"/>
  <c r="P1200" i="1"/>
  <c r="J1199" i="1" l="1"/>
  <c r="P1199" i="1"/>
  <c r="Q1200" i="1"/>
  <c r="R1200" i="1" s="1"/>
  <c r="Q1199" i="1" l="1"/>
  <c r="R1199" i="1" s="1"/>
  <c r="J1198" i="1"/>
  <c r="P1198" i="1"/>
  <c r="Q1198" i="1" l="1"/>
  <c r="R1198" i="1" s="1"/>
  <c r="J1197" i="1"/>
  <c r="P1197" i="1"/>
  <c r="Q1197" i="1" l="1"/>
  <c r="R1197" i="1" s="1"/>
  <c r="J1196" i="1"/>
  <c r="P1196" i="1"/>
  <c r="J1195" i="1" l="1"/>
  <c r="P1195" i="1"/>
  <c r="Q1196" i="1"/>
  <c r="R1196" i="1" s="1"/>
  <c r="Q1195" i="1" l="1"/>
  <c r="R1195" i="1" s="1"/>
  <c r="J1194" i="1"/>
  <c r="P1194" i="1"/>
  <c r="Q1194" i="1" l="1"/>
  <c r="R1194" i="1" s="1"/>
  <c r="J1193" i="1"/>
  <c r="P1193" i="1"/>
  <c r="Q1193" i="1" s="1"/>
  <c r="R1193" i="1" s="1"/>
  <c r="J1192" i="1" l="1"/>
  <c r="P1192" i="1"/>
  <c r="Q1192" i="1" l="1"/>
  <c r="R1192" i="1" s="1"/>
  <c r="J1191" i="1"/>
  <c r="P1191" i="1"/>
  <c r="Q1191" i="1" l="1"/>
  <c r="R1191" i="1" s="1"/>
  <c r="J1190" i="1"/>
  <c r="P1190" i="1"/>
  <c r="Q1190" i="1" l="1"/>
  <c r="R1190" i="1" s="1"/>
  <c r="J1189" i="1"/>
  <c r="P1189" i="1"/>
  <c r="Q1189" i="1" l="1"/>
  <c r="R1189" i="1" s="1"/>
  <c r="J1188" i="1"/>
  <c r="P1188" i="1"/>
  <c r="Q1188" i="1" l="1"/>
  <c r="R1188" i="1" s="1"/>
  <c r="J1187" i="1"/>
  <c r="P1187" i="1"/>
  <c r="J1186" i="1" l="1"/>
  <c r="P1186" i="1"/>
  <c r="Q1187" i="1"/>
  <c r="R1187" i="1" s="1"/>
  <c r="Q1186" i="1" l="1"/>
  <c r="R1186" i="1" s="1"/>
  <c r="J1185" i="1"/>
  <c r="P1185" i="1"/>
  <c r="Q1185" i="1" l="1"/>
  <c r="R1185" i="1" s="1"/>
  <c r="J1184" i="1"/>
  <c r="P1184" i="1"/>
  <c r="J1183" i="1" l="1"/>
  <c r="P1183" i="1"/>
  <c r="Q1184" i="1"/>
  <c r="R1184" i="1" s="1"/>
  <c r="Q1183" i="1" l="1"/>
  <c r="R1183" i="1" s="1"/>
  <c r="J1182" i="1"/>
  <c r="P1182" i="1"/>
  <c r="J1181" i="1" l="1"/>
  <c r="P1181" i="1"/>
  <c r="Q1182" i="1"/>
  <c r="R1182" i="1"/>
  <c r="Q1181" i="1" l="1"/>
  <c r="R1181" i="1" s="1"/>
  <c r="J1180" i="1"/>
  <c r="P1180" i="1"/>
  <c r="J1179" i="1" l="1"/>
  <c r="P1179" i="1"/>
  <c r="Q1180" i="1"/>
  <c r="R1180" i="1" s="1"/>
  <c r="Q1179" i="1" l="1"/>
  <c r="R1179" i="1" s="1"/>
  <c r="J1178" i="1"/>
  <c r="P1178" i="1"/>
  <c r="J1177" i="1" l="1"/>
  <c r="P1177" i="1"/>
  <c r="Q1177" i="1" s="1"/>
  <c r="R1177" i="1" s="1"/>
  <c r="Q1178" i="1"/>
  <c r="R1178" i="1" s="1"/>
  <c r="J1176" i="1" l="1"/>
  <c r="P1176" i="1"/>
  <c r="Q1176" i="1" l="1"/>
  <c r="R1176" i="1" s="1"/>
  <c r="J1175" i="1"/>
  <c r="P1175" i="1"/>
  <c r="J1174" i="1" l="1"/>
  <c r="P1174" i="1"/>
  <c r="Q1175" i="1"/>
  <c r="R1175" i="1" s="1"/>
  <c r="Q1174" i="1" l="1"/>
  <c r="R1174" i="1" s="1"/>
  <c r="J1173" i="1"/>
  <c r="P1173" i="1"/>
  <c r="Q1173" i="1" s="1"/>
  <c r="R1173" i="1" s="1"/>
  <c r="J1172" i="1" l="1"/>
  <c r="P1172" i="1"/>
  <c r="Q1172" i="1" l="1"/>
  <c r="R1172" i="1" s="1"/>
  <c r="J1171" i="1"/>
  <c r="P1171" i="1"/>
  <c r="J1170" i="1" l="1"/>
  <c r="P1170" i="1"/>
  <c r="Q1171" i="1"/>
  <c r="R1171" i="1" s="1"/>
  <c r="Q1170" i="1" l="1"/>
  <c r="R1170" i="1" s="1"/>
  <c r="J1169" i="1"/>
  <c r="P1169" i="1"/>
  <c r="Q1169" i="1" l="1"/>
  <c r="R1169" i="1" s="1"/>
  <c r="J1168" i="1"/>
  <c r="P1168" i="1"/>
  <c r="Q1168" i="1" l="1"/>
  <c r="R1168" i="1" s="1"/>
  <c r="J1167" i="1"/>
  <c r="P1167" i="1"/>
  <c r="Q1167" i="1" l="1"/>
  <c r="R1167" i="1" s="1"/>
  <c r="J1166" i="1"/>
  <c r="P1166" i="1"/>
  <c r="Q1166" i="1" l="1"/>
  <c r="R1166" i="1" s="1"/>
  <c r="J1165" i="1"/>
  <c r="P1165" i="1"/>
  <c r="Q1165" i="1" l="1"/>
  <c r="R1165" i="1" s="1"/>
  <c r="J1164" i="1"/>
  <c r="P1164" i="1"/>
  <c r="Q1164" i="1" l="1"/>
  <c r="R1164" i="1" s="1"/>
  <c r="J1163" i="1"/>
  <c r="P1163" i="1"/>
  <c r="Q1163" i="1" l="1"/>
  <c r="R1163" i="1" s="1"/>
  <c r="J1162" i="1"/>
  <c r="P1162" i="1"/>
  <c r="J1161" i="1" l="1"/>
  <c r="P1161" i="1"/>
  <c r="Q1162" i="1"/>
  <c r="R1162" i="1" s="1"/>
  <c r="Q1161" i="1" l="1"/>
  <c r="R1161" i="1" s="1"/>
  <c r="J1160" i="1"/>
  <c r="P1160" i="1"/>
  <c r="J1159" i="1" l="1"/>
  <c r="P1159" i="1"/>
  <c r="Q1159" i="1" s="1"/>
  <c r="R1159" i="1" s="1"/>
  <c r="Q1160" i="1"/>
  <c r="R1160" i="1" s="1"/>
  <c r="J1158" i="1" l="1"/>
  <c r="P1158" i="1"/>
  <c r="Q1158" i="1" l="1"/>
  <c r="R1158" i="1" s="1"/>
  <c r="J1157" i="1"/>
  <c r="P1157" i="1"/>
  <c r="Q1157" i="1" s="1"/>
  <c r="R1157" i="1" s="1"/>
  <c r="J1156" i="1" l="1"/>
  <c r="P1156" i="1"/>
  <c r="Q1156" i="1" l="1"/>
  <c r="R1156" i="1" s="1"/>
  <c r="J1155" i="1"/>
  <c r="P1155" i="1"/>
  <c r="Q1155" i="1" l="1"/>
  <c r="R1155" i="1" s="1"/>
  <c r="J1154" i="1"/>
  <c r="P1154" i="1"/>
  <c r="Q1154" i="1" l="1"/>
  <c r="R1154" i="1" s="1"/>
  <c r="J1153" i="1"/>
  <c r="P1153" i="1"/>
  <c r="Q1153" i="1" l="1"/>
  <c r="R1153" i="1" s="1"/>
  <c r="J1152" i="1"/>
  <c r="P1152" i="1"/>
  <c r="Q1152" i="1" l="1"/>
  <c r="R1152" i="1" s="1"/>
  <c r="J1151" i="1"/>
  <c r="P1151" i="1"/>
  <c r="Q1151" i="1" l="1"/>
  <c r="R1151" i="1" s="1"/>
  <c r="J1150" i="1"/>
  <c r="P1150" i="1"/>
  <c r="Q1150" i="1" l="1"/>
  <c r="R1150" i="1" s="1"/>
  <c r="J1149" i="1"/>
  <c r="P1149" i="1"/>
  <c r="J1148" i="1" l="1"/>
  <c r="P1148" i="1"/>
  <c r="Q1149" i="1"/>
  <c r="R1149" i="1" s="1"/>
  <c r="Q1148" i="1" l="1"/>
  <c r="R1148" i="1" s="1"/>
  <c r="J1147" i="1"/>
  <c r="P1147" i="1"/>
  <c r="Q1147" i="1" l="1"/>
  <c r="R1147" i="1" s="1"/>
  <c r="J1146" i="1"/>
  <c r="P1146" i="1"/>
  <c r="J1145" i="1" l="1"/>
  <c r="P1145" i="1"/>
  <c r="Q1146" i="1"/>
  <c r="R1146" i="1" s="1"/>
  <c r="Q1145" i="1" l="1"/>
  <c r="R1145" i="1" s="1"/>
  <c r="J1144" i="1"/>
  <c r="P1144" i="1"/>
  <c r="Q1144" i="1" l="1"/>
  <c r="R1144" i="1" s="1"/>
  <c r="J1143" i="1"/>
  <c r="P1143" i="1"/>
  <c r="Q1143" i="1" l="1"/>
  <c r="R1143" i="1" s="1"/>
  <c r="J1142" i="1"/>
  <c r="P1142" i="1"/>
  <c r="J1141" i="1" l="1"/>
  <c r="P1141" i="1"/>
  <c r="Q1142" i="1"/>
  <c r="R1142" i="1" s="1"/>
  <c r="Q1141" i="1" l="1"/>
  <c r="R1141" i="1" s="1"/>
  <c r="J1140" i="1"/>
  <c r="P1140" i="1"/>
  <c r="Q1140" i="1" l="1"/>
  <c r="R1140" i="1" s="1"/>
  <c r="J1139" i="1"/>
  <c r="P1139" i="1"/>
  <c r="Q1139" i="1" l="1"/>
  <c r="R1139" i="1" s="1"/>
  <c r="J1138" i="1"/>
  <c r="P1138" i="1"/>
  <c r="Q1138" i="1" l="1"/>
  <c r="R1138" i="1" s="1"/>
  <c r="J1137" i="1"/>
  <c r="P1137" i="1"/>
  <c r="Q1137" i="1" s="1"/>
  <c r="R1137" i="1" s="1"/>
  <c r="J1136" i="1" l="1"/>
  <c r="P1136" i="1"/>
  <c r="Q1136" i="1" l="1"/>
  <c r="R1136" i="1" s="1"/>
  <c r="J1135" i="1"/>
  <c r="P1135" i="1"/>
  <c r="Q1135" i="1" l="1"/>
  <c r="R1135" i="1" s="1"/>
  <c r="J1134" i="1"/>
  <c r="P1134" i="1"/>
  <c r="Q1134" i="1" l="1"/>
  <c r="R1134" i="1" s="1"/>
  <c r="J1133" i="1"/>
  <c r="P1133" i="1"/>
  <c r="Q1133" i="1" l="1"/>
  <c r="R1133" i="1" s="1"/>
  <c r="J1132" i="1"/>
  <c r="P1132" i="1"/>
  <c r="Q1132" i="1" l="1"/>
  <c r="R1132" i="1" s="1"/>
  <c r="J1131" i="1"/>
  <c r="P1131" i="1"/>
  <c r="Q1131" i="1" l="1"/>
  <c r="R1131" i="1" s="1"/>
  <c r="J1130" i="1"/>
  <c r="P1130" i="1"/>
  <c r="Q1130" i="1" l="1"/>
  <c r="R1130" i="1" s="1"/>
  <c r="J1129" i="1"/>
  <c r="P1129" i="1"/>
  <c r="J1128" i="1" l="1"/>
  <c r="P1128" i="1"/>
  <c r="Q1129" i="1"/>
  <c r="R1129" i="1" s="1"/>
  <c r="Q1128" i="1" l="1"/>
  <c r="R1128" i="1" s="1"/>
  <c r="J1127" i="1"/>
  <c r="P1127" i="1"/>
  <c r="Q1127" i="1" s="1"/>
  <c r="R1127" i="1" s="1"/>
  <c r="J1126" i="1" l="1"/>
  <c r="P1126" i="1"/>
  <c r="Q1126" i="1" l="1"/>
  <c r="R1126" i="1" s="1"/>
  <c r="J1125" i="1"/>
  <c r="P1125" i="1"/>
  <c r="Q1125" i="1" l="1"/>
  <c r="R1125" i="1" s="1"/>
  <c r="J1124" i="1"/>
  <c r="P1124" i="1"/>
  <c r="Q1124" i="1" l="1"/>
  <c r="R1124" i="1" s="1"/>
  <c r="J1123" i="1"/>
  <c r="P1123" i="1"/>
  <c r="J1122" i="1" l="1"/>
  <c r="P1122" i="1"/>
  <c r="Q1123" i="1"/>
  <c r="R1123" i="1"/>
  <c r="Q1122" i="1" l="1"/>
  <c r="R1122" i="1" s="1"/>
  <c r="J1121" i="1"/>
  <c r="P1121" i="1"/>
  <c r="Q1121" i="1" l="1"/>
  <c r="R1121" i="1" s="1"/>
  <c r="J1120" i="1"/>
  <c r="P1120" i="1"/>
  <c r="Q1120" i="1" l="1"/>
  <c r="R1120" i="1" s="1"/>
  <c r="J1119" i="1"/>
  <c r="P1119" i="1"/>
  <c r="J1118" i="1" l="1"/>
  <c r="P1118" i="1"/>
  <c r="Q1119" i="1"/>
  <c r="R1119" i="1" s="1"/>
  <c r="Q1118" i="1" l="1"/>
  <c r="R1118" i="1" s="1"/>
  <c r="J1117" i="1"/>
  <c r="P1117" i="1"/>
  <c r="Q1117" i="1" l="1"/>
  <c r="R1117" i="1" s="1"/>
  <c r="J1116" i="1"/>
  <c r="P1116" i="1"/>
  <c r="Q1116" i="1" l="1"/>
  <c r="R1116" i="1" s="1"/>
  <c r="J1115" i="1"/>
  <c r="P1115" i="1"/>
  <c r="Q1115" i="1" l="1"/>
  <c r="R1115" i="1" s="1"/>
  <c r="J1114" i="1"/>
  <c r="P1114" i="1"/>
  <c r="J1113" i="1" l="1"/>
  <c r="P1113" i="1"/>
  <c r="Q1114" i="1"/>
  <c r="R1114" i="1" s="1"/>
  <c r="Q1113" i="1" l="1"/>
  <c r="R1113" i="1" s="1"/>
  <c r="J1112" i="1"/>
  <c r="P1112" i="1"/>
  <c r="Q1112" i="1" l="1"/>
  <c r="R1112" i="1" s="1"/>
  <c r="J1111" i="1"/>
  <c r="P1111" i="1"/>
  <c r="Q1111" i="1" s="1"/>
  <c r="R1111" i="1" s="1"/>
  <c r="J1110" i="1" l="1"/>
  <c r="P1110" i="1"/>
  <c r="Q1110" i="1" l="1"/>
  <c r="R1110" i="1" s="1"/>
  <c r="J1109" i="1"/>
  <c r="P1109" i="1"/>
  <c r="Q1109" i="1" l="1"/>
  <c r="R1109" i="1" s="1"/>
  <c r="J1108" i="1"/>
  <c r="P1108" i="1"/>
  <c r="Q1108" i="1" l="1"/>
  <c r="R1108" i="1" s="1"/>
  <c r="J1107" i="1"/>
  <c r="P1107" i="1"/>
  <c r="Q1107" i="1" l="1"/>
  <c r="R1107" i="1" s="1"/>
  <c r="J1106" i="1"/>
  <c r="P1106" i="1"/>
  <c r="J1105" i="1" l="1"/>
  <c r="P1105" i="1"/>
  <c r="Q1106" i="1"/>
  <c r="R1106" i="1" s="1"/>
  <c r="Q1105" i="1" l="1"/>
  <c r="R1105" i="1" s="1"/>
  <c r="J1104" i="1"/>
  <c r="P1104" i="1"/>
  <c r="Q1104" i="1" l="1"/>
  <c r="R1104" i="1" s="1"/>
  <c r="J1103" i="1"/>
  <c r="P1103" i="1"/>
  <c r="Q1103" i="1" l="1"/>
  <c r="R1103" i="1" s="1"/>
  <c r="J1102" i="1"/>
  <c r="P1102" i="1"/>
  <c r="J1101" i="1" l="1"/>
  <c r="P1101" i="1"/>
  <c r="Q1102" i="1"/>
  <c r="R1102" i="1" s="1"/>
  <c r="Q1101" i="1" l="1"/>
  <c r="R1101" i="1" s="1"/>
  <c r="J1100" i="1"/>
  <c r="P1100" i="1"/>
  <c r="J1099" i="1" l="1"/>
  <c r="P1099" i="1"/>
  <c r="Q1099" i="1" s="1"/>
  <c r="R1099" i="1" s="1"/>
  <c r="Q1100" i="1"/>
  <c r="R1100" i="1" s="1"/>
  <c r="J1098" i="1" l="1"/>
  <c r="P1098" i="1"/>
  <c r="Q1098" i="1" l="1"/>
  <c r="R1098" i="1" s="1"/>
  <c r="J1097" i="1"/>
  <c r="P1097" i="1"/>
  <c r="J1096" i="1" l="1"/>
  <c r="P1096" i="1"/>
  <c r="Q1097" i="1"/>
  <c r="R1097" i="1" s="1"/>
  <c r="Q1096" i="1" l="1"/>
  <c r="R1096" i="1" s="1"/>
  <c r="J1095" i="1"/>
  <c r="P1095" i="1"/>
  <c r="Q1095" i="1" l="1"/>
  <c r="R1095" i="1" s="1"/>
  <c r="J1094" i="1"/>
  <c r="P1094" i="1"/>
  <c r="Q1094" i="1" s="1"/>
  <c r="R1094" i="1" s="1"/>
  <c r="J1093" i="1" l="1"/>
  <c r="P1093" i="1"/>
  <c r="Q1093" i="1" l="1"/>
  <c r="R1093" i="1" s="1"/>
  <c r="J1092" i="1"/>
  <c r="P1092" i="1"/>
  <c r="J1091" i="1" l="1"/>
  <c r="P1091" i="1"/>
  <c r="Q1092" i="1"/>
  <c r="R1092" i="1" s="1"/>
  <c r="Q1091" i="1" l="1"/>
  <c r="R1091" i="1" s="1"/>
  <c r="J1090" i="1"/>
  <c r="P1090" i="1"/>
  <c r="Q1090" i="1" l="1"/>
  <c r="R1090" i="1" s="1"/>
  <c r="J1089" i="1"/>
  <c r="P1089" i="1"/>
  <c r="Q1089" i="1" l="1"/>
  <c r="R1089" i="1" s="1"/>
  <c r="J1088" i="1"/>
  <c r="P1088" i="1"/>
  <c r="Q1088" i="1" s="1"/>
  <c r="R1088" i="1" s="1"/>
  <c r="J1087" i="1" l="1"/>
  <c r="P1087" i="1"/>
  <c r="Q1087" i="1" s="1"/>
  <c r="R1087" i="1" s="1"/>
  <c r="J1086" i="1" l="1"/>
  <c r="P1086" i="1"/>
  <c r="Q1086" i="1" l="1"/>
  <c r="R1086" i="1" s="1"/>
  <c r="J1085" i="1"/>
  <c r="P1085" i="1"/>
  <c r="Q1085" i="1" s="1"/>
  <c r="R1085" i="1" s="1"/>
  <c r="J1084" i="1" l="1"/>
  <c r="P1084" i="1"/>
  <c r="Q1084" i="1" l="1"/>
  <c r="R1084" i="1" s="1"/>
  <c r="J1083" i="1"/>
  <c r="P1083" i="1"/>
  <c r="Q1083" i="1" s="1"/>
  <c r="R1083" i="1" s="1"/>
  <c r="J1082" i="1" l="1"/>
  <c r="P1082" i="1"/>
  <c r="Q1082" i="1" l="1"/>
  <c r="R1082" i="1" s="1"/>
  <c r="J1081" i="1"/>
  <c r="P1081" i="1"/>
  <c r="Q1081" i="1" s="1"/>
  <c r="R1081" i="1" s="1"/>
  <c r="J1080" i="1" l="1"/>
  <c r="P1080" i="1"/>
  <c r="Q1080" i="1" l="1"/>
  <c r="R1080" i="1" s="1"/>
  <c r="J1079" i="1"/>
  <c r="P1079" i="1"/>
  <c r="Q1079" i="1" s="1"/>
  <c r="R1079" i="1" s="1"/>
  <c r="J1078" i="1" l="1"/>
  <c r="P1078" i="1"/>
  <c r="Q1078" i="1" s="1"/>
  <c r="R1078" i="1" s="1"/>
  <c r="J1077" i="1" l="1"/>
  <c r="P1077" i="1"/>
  <c r="Q1077" i="1" s="1"/>
  <c r="R1077" i="1" s="1"/>
  <c r="J1076" i="1" l="1"/>
  <c r="P1076" i="1"/>
  <c r="Q1076" i="1" l="1"/>
  <c r="R1076" i="1" s="1"/>
  <c r="J1075" i="1"/>
  <c r="P1075" i="1"/>
  <c r="J1074" i="1" l="1"/>
  <c r="P1074" i="1"/>
  <c r="Q1075" i="1"/>
  <c r="R1075" i="1" s="1"/>
  <c r="Q1074" i="1" l="1"/>
  <c r="R1074" i="1" s="1"/>
  <c r="J1073" i="1"/>
  <c r="P1073" i="1"/>
  <c r="Q1073" i="1" s="1"/>
  <c r="R1073" i="1" s="1"/>
  <c r="J1072" i="1" l="1"/>
  <c r="P1072" i="1"/>
  <c r="Q1072" i="1" l="1"/>
  <c r="R1072" i="1" s="1"/>
  <c r="J1071" i="1"/>
  <c r="P1071" i="1"/>
  <c r="J1070" i="1" l="1"/>
  <c r="P1070" i="1"/>
  <c r="Q1071" i="1"/>
  <c r="R1071" i="1" s="1"/>
  <c r="Q1070" i="1" l="1"/>
  <c r="R1070" i="1" s="1"/>
  <c r="J1069" i="1"/>
  <c r="P1069" i="1"/>
  <c r="J1068" i="1" l="1"/>
  <c r="P1068" i="1"/>
  <c r="Q1069" i="1"/>
  <c r="R1069" i="1" s="1"/>
  <c r="Q1068" i="1" l="1"/>
  <c r="R1068" i="1" s="1"/>
  <c r="J1067" i="1"/>
  <c r="P1067" i="1"/>
  <c r="Q1067" i="1" s="1"/>
  <c r="R1067" i="1" s="1"/>
  <c r="J1066" i="1" l="1"/>
  <c r="P1066" i="1"/>
  <c r="Q1066" i="1" s="1"/>
  <c r="R1066" i="1" s="1"/>
  <c r="J1065" i="1" l="1"/>
  <c r="P1065" i="1"/>
  <c r="Q1065" i="1" l="1"/>
  <c r="R1065" i="1" s="1"/>
  <c r="J1064" i="1"/>
  <c r="P1064" i="1"/>
  <c r="Q1064" i="1" l="1"/>
  <c r="R1064" i="1" s="1"/>
  <c r="J1063" i="1"/>
  <c r="P1063" i="1"/>
  <c r="Q1063" i="1" s="1"/>
  <c r="R1063" i="1" s="1"/>
  <c r="J1062" i="1" l="1"/>
  <c r="P1062" i="1"/>
  <c r="Q1062" i="1" l="1"/>
  <c r="R1062" i="1" s="1"/>
  <c r="J1061" i="1"/>
  <c r="P1061" i="1"/>
  <c r="Q1061" i="1" s="1"/>
  <c r="R1061" i="1" s="1"/>
  <c r="J1060" i="1" l="1"/>
  <c r="P1060" i="1"/>
  <c r="Q1060" i="1" s="1"/>
  <c r="R1060" i="1" s="1"/>
  <c r="J1059" i="1" l="1"/>
  <c r="P1059" i="1"/>
  <c r="Q1059" i="1" l="1"/>
  <c r="R1059" i="1" s="1"/>
  <c r="J1058" i="1"/>
  <c r="P1058" i="1"/>
  <c r="J1057" i="1" l="1"/>
  <c r="P1057" i="1"/>
  <c r="Q1058" i="1"/>
  <c r="R1058" i="1" s="1"/>
  <c r="Q1057" i="1" l="1"/>
  <c r="R1057" i="1" s="1"/>
  <c r="J1056" i="1"/>
  <c r="P1056" i="1"/>
  <c r="Q1056" i="1" l="1"/>
  <c r="R1056" i="1" s="1"/>
  <c r="J1055" i="1"/>
  <c r="P1055" i="1"/>
  <c r="Q1055" i="1" s="1"/>
  <c r="R1055" i="1" s="1"/>
  <c r="J1054" i="1" l="1"/>
  <c r="P1054" i="1"/>
  <c r="Q1054" i="1" l="1"/>
  <c r="R1054" i="1" s="1"/>
  <c r="J1053" i="1"/>
  <c r="P1053" i="1"/>
  <c r="J1052" i="1" l="1"/>
  <c r="P1052" i="1"/>
  <c r="Q1053" i="1"/>
  <c r="R1053" i="1" s="1"/>
  <c r="Q1052" i="1" l="1"/>
  <c r="R1052" i="1" s="1"/>
  <c r="J1051" i="1"/>
  <c r="P1051" i="1"/>
  <c r="J1050" i="1" l="1"/>
  <c r="P1050" i="1"/>
  <c r="Q1050" i="1" s="1"/>
  <c r="R1050" i="1" s="1"/>
  <c r="Q1051" i="1"/>
  <c r="R1051" i="1" s="1"/>
  <c r="J1049" i="1" l="1"/>
  <c r="P1049" i="1"/>
  <c r="Q1049" i="1" l="1"/>
  <c r="R1049" i="1" s="1"/>
  <c r="J1048" i="1"/>
  <c r="P1048" i="1"/>
  <c r="J1047" i="1" l="1"/>
  <c r="P1047" i="1"/>
  <c r="Q1048" i="1"/>
  <c r="R1048" i="1" s="1"/>
  <c r="Q1047" i="1" l="1"/>
  <c r="R1047" i="1" s="1"/>
  <c r="J1046" i="1"/>
  <c r="P1046" i="1"/>
  <c r="Q1046" i="1" l="1"/>
  <c r="R1046" i="1" s="1"/>
  <c r="J1045" i="1"/>
  <c r="P1045" i="1"/>
  <c r="Q1045" i="1" s="1"/>
  <c r="R1045" i="1" s="1"/>
  <c r="J1044" i="1" l="1"/>
  <c r="P1044" i="1"/>
  <c r="Q1044" i="1" l="1"/>
  <c r="R1044" i="1" s="1"/>
  <c r="J1043" i="1"/>
  <c r="P1043" i="1"/>
  <c r="Q1043" i="1" l="1"/>
  <c r="R1043" i="1" s="1"/>
  <c r="J1042" i="1"/>
  <c r="P1042" i="1"/>
  <c r="Q1042" i="1" l="1"/>
  <c r="R1042" i="1" s="1"/>
  <c r="J1041" i="1"/>
  <c r="P1041" i="1"/>
  <c r="Q1041" i="1" s="1"/>
  <c r="R1041" i="1" s="1"/>
  <c r="J1040" i="1" l="1"/>
  <c r="P1040" i="1"/>
  <c r="Q1040" i="1" s="1"/>
  <c r="R1040" i="1" s="1"/>
  <c r="J1039" i="1" l="1"/>
  <c r="P1039" i="1"/>
  <c r="Q1039" i="1" s="1"/>
  <c r="R1039" i="1" s="1"/>
  <c r="J1038" i="1" l="1"/>
  <c r="P1038" i="1"/>
  <c r="Q1038" i="1" l="1"/>
  <c r="R1038" i="1" s="1"/>
  <c r="J1037" i="1"/>
  <c r="P1037" i="1"/>
  <c r="Q1037" i="1" l="1"/>
  <c r="R1037" i="1" s="1"/>
  <c r="J1036" i="1"/>
  <c r="P1036" i="1"/>
  <c r="Q1036" i="1" l="1"/>
  <c r="R1036" i="1" s="1"/>
  <c r="J1035" i="1"/>
  <c r="P1035" i="1"/>
  <c r="Q1035" i="1" s="1"/>
  <c r="R1035" i="1" s="1"/>
  <c r="J1034" i="1" l="1"/>
  <c r="P1034" i="1"/>
  <c r="Q1034" i="1" l="1"/>
  <c r="R1034" i="1" s="1"/>
  <c r="J1033" i="1"/>
  <c r="P1033" i="1"/>
  <c r="Q1033" i="1" l="1"/>
  <c r="R1033" i="1" s="1"/>
  <c r="J1032" i="1"/>
  <c r="P1032" i="1"/>
  <c r="J1031" i="1" l="1"/>
  <c r="P1031" i="1"/>
  <c r="Q1032" i="1"/>
  <c r="R1032" i="1" s="1"/>
  <c r="Q1031" i="1" l="1"/>
  <c r="R1031" i="1" s="1"/>
  <c r="J1030" i="1"/>
  <c r="P1030" i="1"/>
  <c r="J1029" i="1" l="1"/>
  <c r="P1029" i="1"/>
  <c r="Q1029" i="1" s="1"/>
  <c r="R1029" i="1" s="1"/>
  <c r="Q1030" i="1"/>
  <c r="R1030" i="1" s="1"/>
  <c r="J1028" i="1" l="1"/>
  <c r="P1028" i="1"/>
  <c r="Q1028" i="1" l="1"/>
  <c r="R1028" i="1" s="1"/>
  <c r="J1027" i="1"/>
  <c r="P1027" i="1"/>
  <c r="Q1027" i="1" l="1"/>
  <c r="R1027" i="1" s="1"/>
  <c r="J1026" i="1"/>
  <c r="P1026" i="1"/>
  <c r="Q1026" i="1" l="1"/>
  <c r="R1026" i="1" s="1"/>
  <c r="J1025" i="1"/>
  <c r="P1025" i="1"/>
  <c r="Q1025" i="1" s="1"/>
  <c r="R1025" i="1" s="1"/>
  <c r="J1024" i="1" l="1"/>
  <c r="P1024" i="1"/>
  <c r="Q1024" i="1" l="1"/>
  <c r="R1024" i="1" s="1"/>
  <c r="J1023" i="1"/>
  <c r="P1023" i="1"/>
  <c r="Q1023" i="1" s="1"/>
  <c r="R1023" i="1" s="1"/>
  <c r="J1022" i="1" l="1"/>
  <c r="P1022" i="1"/>
  <c r="Q1022" i="1" l="1"/>
  <c r="R1022" i="1" s="1"/>
  <c r="J1021" i="1"/>
  <c r="P1021" i="1"/>
  <c r="Q1021" i="1" l="1"/>
  <c r="R1021" i="1" s="1"/>
  <c r="J1020" i="1"/>
  <c r="P1020" i="1"/>
  <c r="Q1020" i="1" l="1"/>
  <c r="R1020" i="1" s="1"/>
  <c r="J1019" i="1"/>
  <c r="P1019" i="1"/>
  <c r="Q1019" i="1" l="1"/>
  <c r="R1019" i="1" s="1"/>
  <c r="J1018" i="1"/>
  <c r="P1018" i="1"/>
  <c r="Q1018" i="1" l="1"/>
  <c r="R1018" i="1" s="1"/>
  <c r="J1017" i="1"/>
  <c r="P1017" i="1"/>
  <c r="Q1017" i="1" s="1"/>
  <c r="R1017" i="1" s="1"/>
  <c r="J1016" i="1" l="1"/>
  <c r="P1016" i="1"/>
  <c r="Q1016" i="1" l="1"/>
  <c r="R1016" i="1" s="1"/>
  <c r="J1015" i="1"/>
  <c r="P1015" i="1"/>
  <c r="Q1015" i="1" l="1"/>
  <c r="R1015" i="1" s="1"/>
  <c r="J1014" i="1"/>
  <c r="P1014" i="1"/>
  <c r="Q1014" i="1" l="1"/>
  <c r="R1014" i="1" s="1"/>
  <c r="J1013" i="1"/>
  <c r="P1013" i="1"/>
  <c r="Q1013" i="1" l="1"/>
  <c r="R1013" i="1" s="1"/>
  <c r="J1012" i="1"/>
  <c r="P1012" i="1"/>
  <c r="Q1012" i="1" l="1"/>
  <c r="R1012" i="1" s="1"/>
  <c r="J1011" i="1"/>
  <c r="P1011" i="1"/>
  <c r="Q1011" i="1" l="1"/>
  <c r="R1011" i="1" s="1"/>
  <c r="J1010" i="1"/>
  <c r="P1010" i="1"/>
  <c r="Q1010" i="1" l="1"/>
  <c r="R1010" i="1" s="1"/>
  <c r="J1009" i="1"/>
  <c r="P1009" i="1"/>
  <c r="Q1009" i="1" s="1"/>
  <c r="R1009" i="1" s="1"/>
  <c r="J1008" i="1" l="1"/>
  <c r="P1008" i="1"/>
  <c r="Q1008" i="1" l="1"/>
  <c r="R1008" i="1" s="1"/>
  <c r="J1007" i="1"/>
  <c r="P1007" i="1"/>
  <c r="Q1007" i="1" s="1"/>
  <c r="R1007" i="1" s="1"/>
  <c r="J1006" i="1" l="1"/>
  <c r="P1006" i="1"/>
  <c r="Q1006" i="1" l="1"/>
  <c r="R1006" i="1" s="1"/>
  <c r="J1005" i="1"/>
  <c r="P1005" i="1"/>
  <c r="Q1005" i="1" l="1"/>
  <c r="R1005" i="1" s="1"/>
  <c r="J1004" i="1"/>
  <c r="P1004" i="1"/>
  <c r="Q1004" i="1" l="1"/>
  <c r="R1004" i="1" s="1"/>
  <c r="J1003" i="1"/>
  <c r="P1003" i="1"/>
  <c r="Q1003" i="1" l="1"/>
  <c r="R1003" i="1" s="1"/>
  <c r="J1002" i="1"/>
  <c r="P1002" i="1"/>
  <c r="Q1002" i="1" l="1"/>
  <c r="R1002" i="1" s="1"/>
  <c r="J1001" i="1"/>
  <c r="P1001" i="1"/>
  <c r="Q1001" i="1" s="1"/>
  <c r="R1001" i="1" s="1"/>
  <c r="J1000" i="1" l="1"/>
  <c r="P1000" i="1"/>
  <c r="Q1000" i="1" l="1"/>
  <c r="R1000" i="1" s="1"/>
  <c r="J999" i="1"/>
  <c r="P999" i="1"/>
  <c r="Q999" i="1" l="1"/>
  <c r="R999" i="1" s="1"/>
  <c r="J998" i="1"/>
  <c r="P998" i="1"/>
  <c r="Q998" i="1" l="1"/>
  <c r="R998" i="1" s="1"/>
  <c r="J997" i="1"/>
  <c r="P997" i="1"/>
  <c r="Q997" i="1" l="1"/>
  <c r="R997" i="1" s="1"/>
  <c r="J996" i="1"/>
  <c r="P996" i="1"/>
  <c r="Q996" i="1" l="1"/>
  <c r="R996" i="1" s="1"/>
  <c r="J995" i="1"/>
  <c r="P995" i="1"/>
  <c r="Q995" i="1" l="1"/>
  <c r="R995" i="1" s="1"/>
  <c r="J994" i="1"/>
  <c r="P994" i="1"/>
  <c r="Q994" i="1" l="1"/>
  <c r="R994" i="1" s="1"/>
  <c r="J993" i="1"/>
  <c r="P993" i="1"/>
  <c r="Q993" i="1" s="1"/>
  <c r="R993" i="1" s="1"/>
  <c r="J992" i="1" l="1"/>
  <c r="P992" i="1"/>
  <c r="Q992" i="1" l="1"/>
  <c r="R992" i="1" s="1"/>
  <c r="J991" i="1"/>
  <c r="P991" i="1"/>
  <c r="Q991" i="1" l="1"/>
  <c r="R991" i="1" s="1"/>
  <c r="J990" i="1"/>
  <c r="P990" i="1"/>
  <c r="J989" i="1" l="1"/>
  <c r="P989" i="1"/>
  <c r="Q990" i="1"/>
  <c r="R990" i="1" s="1"/>
  <c r="Q989" i="1" l="1"/>
  <c r="R989" i="1" s="1"/>
  <c r="J988" i="1"/>
  <c r="P988" i="1"/>
  <c r="Q988" i="1" l="1"/>
  <c r="R988" i="1" s="1"/>
  <c r="J987" i="1"/>
  <c r="P987" i="1"/>
  <c r="Q987" i="1" s="1"/>
  <c r="R987" i="1" s="1"/>
  <c r="J986" i="1" l="1"/>
  <c r="P986" i="1"/>
  <c r="Q986" i="1" l="1"/>
  <c r="R986" i="1" s="1"/>
  <c r="J985" i="1"/>
  <c r="P985" i="1"/>
  <c r="Q985" i="1" l="1"/>
  <c r="R985" i="1" s="1"/>
  <c r="J984" i="1"/>
  <c r="P984" i="1"/>
  <c r="J983" i="1" l="1"/>
  <c r="P983" i="1"/>
  <c r="Q983" i="1" s="1"/>
  <c r="R983" i="1" s="1"/>
  <c r="Q984" i="1"/>
  <c r="R984" i="1" s="1"/>
  <c r="J982" i="1" l="1"/>
  <c r="P982" i="1"/>
  <c r="Q982" i="1" l="1"/>
  <c r="R982" i="1" s="1"/>
  <c r="J981" i="1"/>
  <c r="P981" i="1"/>
  <c r="Q981" i="1" l="1"/>
  <c r="R981" i="1" s="1"/>
  <c r="J980" i="1"/>
  <c r="P980" i="1"/>
  <c r="Q980" i="1" l="1"/>
  <c r="R980" i="1" s="1"/>
  <c r="J979" i="1"/>
  <c r="P979" i="1"/>
  <c r="Q979" i="1" s="1"/>
  <c r="R979" i="1" s="1"/>
  <c r="J978" i="1" l="1"/>
  <c r="P978" i="1"/>
  <c r="Q978" i="1" l="1"/>
  <c r="R978" i="1" s="1"/>
  <c r="J977" i="1"/>
  <c r="P977" i="1"/>
  <c r="Q977" i="1" s="1"/>
  <c r="R977" i="1" s="1"/>
  <c r="J976" i="1" l="1"/>
  <c r="P976" i="1"/>
  <c r="Q976" i="1" l="1"/>
  <c r="R976" i="1" s="1"/>
  <c r="J975" i="1"/>
  <c r="P975" i="1"/>
  <c r="Q975" i="1" l="1"/>
  <c r="R975" i="1" s="1"/>
  <c r="J974" i="1"/>
  <c r="P974" i="1"/>
  <c r="Q974" i="1" s="1"/>
  <c r="R974" i="1" s="1"/>
  <c r="J973" i="1" l="1"/>
  <c r="P973" i="1"/>
  <c r="Q973" i="1" s="1"/>
  <c r="R973" i="1" s="1"/>
  <c r="J972" i="1" l="1"/>
  <c r="P972" i="1"/>
  <c r="Q972" i="1" s="1"/>
  <c r="R972" i="1" s="1"/>
  <c r="J971" i="1" l="1"/>
  <c r="P971" i="1"/>
  <c r="Q971" i="1" l="1"/>
  <c r="R971" i="1" s="1"/>
  <c r="J970" i="1"/>
  <c r="P970" i="1"/>
  <c r="Q970" i="1" s="1"/>
  <c r="R970" i="1" s="1"/>
  <c r="J969" i="1" l="1"/>
  <c r="P969" i="1"/>
  <c r="Q969" i="1" l="1"/>
  <c r="R969" i="1" s="1"/>
  <c r="J968" i="1"/>
  <c r="P968" i="1"/>
  <c r="Q968" i="1" s="1"/>
  <c r="R968" i="1" s="1"/>
  <c r="J967" i="1" l="1"/>
  <c r="P967" i="1"/>
  <c r="Q967" i="1" l="1"/>
  <c r="R967" i="1" s="1"/>
  <c r="J966" i="1"/>
  <c r="P966" i="1"/>
  <c r="Q966" i="1" l="1"/>
  <c r="R966" i="1" s="1"/>
  <c r="J965" i="1"/>
  <c r="P965" i="1"/>
  <c r="Q965" i="1" l="1"/>
  <c r="R965" i="1" s="1"/>
  <c r="J964" i="1"/>
  <c r="P964" i="1"/>
  <c r="Q964" i="1" l="1"/>
  <c r="R964" i="1" s="1"/>
  <c r="J963" i="1"/>
  <c r="P963" i="1"/>
  <c r="Q963" i="1" s="1"/>
  <c r="R963" i="1" s="1"/>
  <c r="J962" i="1" l="1"/>
  <c r="P962" i="1"/>
  <c r="Q962" i="1" l="1"/>
  <c r="R962" i="1" s="1"/>
  <c r="J961" i="1"/>
  <c r="P961" i="1"/>
  <c r="Q961" i="1" l="1"/>
  <c r="R961" i="1" s="1"/>
  <c r="J960" i="1"/>
  <c r="P960" i="1"/>
  <c r="Q960" i="1" l="1"/>
  <c r="R960" i="1" s="1"/>
  <c r="J959" i="1"/>
  <c r="P959" i="1"/>
  <c r="Q959" i="1" l="1"/>
  <c r="R959" i="1" s="1"/>
  <c r="J958" i="1"/>
  <c r="P958" i="1"/>
  <c r="Q958" i="1" s="1"/>
  <c r="R958" i="1" s="1"/>
  <c r="J957" i="1" l="1"/>
  <c r="P957" i="1"/>
  <c r="Q957" i="1" l="1"/>
  <c r="R957" i="1" s="1"/>
  <c r="J956" i="1"/>
  <c r="P956" i="1"/>
  <c r="Q956" i="1" l="1"/>
  <c r="R956" i="1" s="1"/>
  <c r="J955" i="1"/>
  <c r="P955" i="1"/>
  <c r="Q955" i="1" l="1"/>
  <c r="R955" i="1" s="1"/>
  <c r="J954" i="1"/>
  <c r="P954" i="1"/>
  <c r="Q954" i="1" l="1"/>
  <c r="R954" i="1" s="1"/>
  <c r="J953" i="1"/>
  <c r="P953" i="1"/>
  <c r="Q953" i="1" s="1"/>
  <c r="R953" i="1" s="1"/>
  <c r="J952" i="1" l="1"/>
  <c r="P952" i="1"/>
  <c r="Q952" i="1" l="1"/>
  <c r="R952" i="1" s="1"/>
  <c r="J951" i="1"/>
  <c r="P951" i="1"/>
  <c r="Q951" i="1" l="1"/>
  <c r="R951" i="1" s="1"/>
  <c r="J950" i="1"/>
  <c r="P950" i="1"/>
  <c r="Q950" i="1" s="1"/>
  <c r="R950" i="1" s="1"/>
  <c r="J949" i="1" l="1"/>
  <c r="P949" i="1"/>
  <c r="Q949" i="1" l="1"/>
  <c r="R949" i="1" s="1"/>
  <c r="J948" i="1"/>
  <c r="P948" i="1"/>
  <c r="Q948" i="1" l="1"/>
  <c r="R948" i="1" s="1"/>
  <c r="J947" i="1"/>
  <c r="P947" i="1"/>
  <c r="Q947" i="1" l="1"/>
  <c r="R947" i="1" s="1"/>
  <c r="J946" i="1"/>
  <c r="P946" i="1"/>
  <c r="J945" i="1" l="1"/>
  <c r="P945" i="1"/>
  <c r="Q945" i="1" s="1"/>
  <c r="R945" i="1" s="1"/>
  <c r="Q946" i="1"/>
  <c r="R946" i="1" s="1"/>
  <c r="J944" i="1" l="1"/>
  <c r="P944" i="1"/>
  <c r="Q944" i="1" l="1"/>
  <c r="R944" i="1" s="1"/>
  <c r="J943" i="1"/>
  <c r="P943" i="1"/>
  <c r="J942" i="1" l="1"/>
  <c r="P942" i="1"/>
  <c r="Q943" i="1"/>
  <c r="R943" i="1" s="1"/>
  <c r="Q942" i="1" l="1"/>
  <c r="R942" i="1" s="1"/>
  <c r="J941" i="1"/>
  <c r="P941" i="1"/>
  <c r="Q941" i="1" l="1"/>
  <c r="R941" i="1" s="1"/>
  <c r="J940" i="1"/>
  <c r="P940" i="1"/>
  <c r="Q940" i="1" s="1"/>
  <c r="R940" i="1" s="1"/>
  <c r="J939" i="1" l="1"/>
  <c r="P939" i="1"/>
  <c r="Q939" i="1" s="1"/>
  <c r="R939" i="1" s="1"/>
  <c r="J938" i="1" l="1"/>
  <c r="P938" i="1"/>
  <c r="Q938" i="1" l="1"/>
  <c r="R938" i="1" s="1"/>
  <c r="J937" i="1"/>
  <c r="P937" i="1"/>
  <c r="Q937" i="1" l="1"/>
  <c r="R937" i="1" s="1"/>
  <c r="J936" i="1"/>
  <c r="P936" i="1"/>
  <c r="Q936" i="1" l="1"/>
  <c r="R936" i="1" s="1"/>
  <c r="J935" i="1"/>
  <c r="P935" i="1"/>
  <c r="Q935" i="1" s="1"/>
  <c r="R935" i="1" s="1"/>
  <c r="J934" i="1" l="1"/>
  <c r="P934" i="1"/>
  <c r="Q934" i="1" l="1"/>
  <c r="R934" i="1" s="1"/>
  <c r="J933" i="1"/>
  <c r="P933" i="1"/>
  <c r="Q933" i="1" l="1"/>
  <c r="R933" i="1" s="1"/>
  <c r="J932" i="1"/>
  <c r="P932" i="1"/>
  <c r="Q932" i="1" l="1"/>
  <c r="R932" i="1" s="1"/>
  <c r="J931" i="1"/>
  <c r="P931" i="1"/>
  <c r="Q931" i="1" l="1"/>
  <c r="R931" i="1" s="1"/>
  <c r="J930" i="1"/>
  <c r="P930" i="1"/>
  <c r="Q930" i="1" l="1"/>
  <c r="R930" i="1" s="1"/>
  <c r="J929" i="1"/>
  <c r="P929" i="1"/>
  <c r="Q929" i="1" s="1"/>
  <c r="R929" i="1" s="1"/>
  <c r="J928" i="1" l="1"/>
  <c r="P928" i="1"/>
  <c r="Q928" i="1" l="1"/>
  <c r="R928" i="1" s="1"/>
  <c r="J927" i="1"/>
  <c r="P927" i="1"/>
  <c r="Q927" i="1" l="1"/>
  <c r="R927" i="1" s="1"/>
  <c r="J926" i="1"/>
  <c r="P926" i="1"/>
  <c r="Q926" i="1" l="1"/>
  <c r="R926" i="1" s="1"/>
  <c r="J925" i="1"/>
  <c r="P925" i="1"/>
  <c r="Q925" i="1" l="1"/>
  <c r="R925" i="1" s="1"/>
  <c r="J924" i="1"/>
  <c r="P924" i="1"/>
  <c r="Q924" i="1" s="1"/>
  <c r="R924" i="1" s="1"/>
  <c r="J923" i="1" l="1"/>
  <c r="P923" i="1"/>
  <c r="Q923" i="1" s="1"/>
  <c r="R923" i="1" s="1"/>
  <c r="J922" i="1" l="1"/>
  <c r="P922" i="1"/>
  <c r="Q922" i="1" l="1"/>
  <c r="R922" i="1" s="1"/>
  <c r="J921" i="1"/>
  <c r="P921" i="1"/>
  <c r="Q921" i="1" l="1"/>
  <c r="R921" i="1" s="1"/>
  <c r="J920" i="1"/>
  <c r="P920" i="1"/>
  <c r="Q920" i="1" l="1"/>
  <c r="R920" i="1" s="1"/>
  <c r="J919" i="1"/>
  <c r="P919" i="1"/>
  <c r="Q919" i="1" s="1"/>
  <c r="R919" i="1" s="1"/>
  <c r="J918" i="1" l="1"/>
  <c r="P918" i="1"/>
  <c r="Q918" i="1" l="1"/>
  <c r="R918" i="1" s="1"/>
  <c r="J917" i="1"/>
  <c r="P917" i="1"/>
  <c r="Q917" i="1" l="1"/>
  <c r="R917" i="1" s="1"/>
  <c r="J916" i="1"/>
  <c r="P916" i="1"/>
  <c r="Q916" i="1" l="1"/>
  <c r="R916" i="1" s="1"/>
  <c r="J915" i="1"/>
  <c r="P915" i="1"/>
  <c r="Q915" i="1" l="1"/>
  <c r="R915" i="1" s="1"/>
  <c r="J914" i="1"/>
  <c r="P914" i="1"/>
  <c r="Q914" i="1" l="1"/>
  <c r="R914" i="1" s="1"/>
  <c r="J913" i="1"/>
  <c r="P913" i="1"/>
  <c r="Q913" i="1" s="1"/>
  <c r="R913" i="1" s="1"/>
  <c r="J912" i="1" l="1"/>
  <c r="P912" i="1"/>
  <c r="Q912" i="1" l="1"/>
  <c r="R912" i="1" s="1"/>
  <c r="J911" i="1"/>
  <c r="P911" i="1"/>
  <c r="Q911" i="1" l="1"/>
  <c r="R911" i="1" s="1"/>
  <c r="J910" i="1"/>
  <c r="P910" i="1"/>
  <c r="Q910" i="1" l="1"/>
  <c r="R910" i="1" s="1"/>
  <c r="J909" i="1"/>
  <c r="P909" i="1"/>
  <c r="J908" i="1" l="1"/>
  <c r="P908" i="1"/>
  <c r="Q908" i="1" s="1"/>
  <c r="R908" i="1" s="1"/>
  <c r="Q909" i="1"/>
  <c r="R909" i="1" s="1"/>
  <c r="J907" i="1" l="1"/>
  <c r="P907" i="1"/>
  <c r="Q907" i="1" s="1"/>
  <c r="R907" i="1" s="1"/>
  <c r="J906" i="1" l="1"/>
  <c r="P906" i="1"/>
  <c r="Q906" i="1" l="1"/>
  <c r="R906" i="1" s="1"/>
  <c r="J905" i="1"/>
  <c r="P905" i="1"/>
  <c r="Q905" i="1" l="1"/>
  <c r="R905" i="1" s="1"/>
  <c r="J904" i="1"/>
  <c r="P904" i="1"/>
  <c r="J903" i="1" l="1"/>
  <c r="P903" i="1"/>
  <c r="Q904" i="1"/>
  <c r="R904" i="1" s="1"/>
  <c r="Q903" i="1" l="1"/>
  <c r="R903" i="1" s="1"/>
  <c r="J902" i="1"/>
  <c r="P902" i="1"/>
  <c r="Q902" i="1" l="1"/>
  <c r="R902" i="1" s="1"/>
  <c r="J901" i="1"/>
  <c r="P901" i="1"/>
  <c r="Q901" i="1" l="1"/>
  <c r="R901" i="1" s="1"/>
  <c r="J900" i="1"/>
  <c r="P900" i="1"/>
  <c r="Q900" i="1" l="1"/>
  <c r="R900" i="1" s="1"/>
  <c r="J899" i="1"/>
  <c r="P899" i="1"/>
  <c r="Q899" i="1" l="1"/>
  <c r="R899" i="1" s="1"/>
  <c r="J898" i="1"/>
  <c r="P898" i="1"/>
  <c r="Q898" i="1" l="1"/>
  <c r="R898" i="1" s="1"/>
  <c r="J897" i="1"/>
  <c r="P897" i="1"/>
  <c r="Q897" i="1" l="1"/>
  <c r="R897" i="1" s="1"/>
  <c r="J896" i="1"/>
  <c r="P896" i="1"/>
  <c r="Q896" i="1" l="1"/>
  <c r="R896" i="1" s="1"/>
  <c r="J895" i="1"/>
  <c r="P895" i="1"/>
  <c r="Q895" i="1" s="1"/>
  <c r="R895" i="1" s="1"/>
  <c r="J894" i="1" l="1"/>
  <c r="P894" i="1"/>
  <c r="Q894" i="1" l="1"/>
  <c r="R894" i="1" s="1"/>
  <c r="J893" i="1"/>
  <c r="P893" i="1"/>
  <c r="Q893" i="1" l="1"/>
  <c r="R893" i="1" s="1"/>
  <c r="J892" i="1"/>
  <c r="P892" i="1"/>
  <c r="Q892" i="1" l="1"/>
  <c r="R892" i="1" s="1"/>
  <c r="J891" i="1"/>
  <c r="P891" i="1"/>
  <c r="Q891" i="1" s="1"/>
  <c r="R891" i="1" s="1"/>
  <c r="J890" i="1" l="1"/>
  <c r="P890" i="1"/>
  <c r="Q890" i="1" l="1"/>
  <c r="R890" i="1" s="1"/>
  <c r="J889" i="1"/>
  <c r="P889" i="1"/>
  <c r="Q889" i="1" l="1"/>
  <c r="R889" i="1" s="1"/>
  <c r="J888" i="1"/>
  <c r="P888" i="1"/>
  <c r="J887" i="1" l="1"/>
  <c r="P887" i="1"/>
  <c r="Q888" i="1"/>
  <c r="R888" i="1" s="1"/>
  <c r="Q887" i="1" l="1"/>
  <c r="R887" i="1" s="1"/>
  <c r="J886" i="1"/>
  <c r="P886" i="1"/>
  <c r="Q886" i="1" l="1"/>
  <c r="R886" i="1" s="1"/>
  <c r="J885" i="1"/>
  <c r="P885" i="1"/>
  <c r="Q885" i="1" l="1"/>
  <c r="R885" i="1" s="1"/>
  <c r="J884" i="1"/>
  <c r="P884" i="1"/>
  <c r="Q884" i="1" l="1"/>
  <c r="R884" i="1" s="1"/>
  <c r="J883" i="1"/>
  <c r="P883" i="1"/>
  <c r="Q883" i="1" s="1"/>
  <c r="R883" i="1" s="1"/>
  <c r="J882" i="1" l="1"/>
  <c r="P882" i="1"/>
  <c r="Q882" i="1" l="1"/>
  <c r="R882" i="1" s="1"/>
  <c r="J881" i="1"/>
  <c r="P881" i="1"/>
  <c r="Q881" i="1" s="1"/>
  <c r="R881" i="1" s="1"/>
  <c r="J880" i="1" l="1"/>
  <c r="P880" i="1"/>
  <c r="Q880" i="1" l="1"/>
  <c r="R880" i="1" s="1"/>
  <c r="J879" i="1"/>
  <c r="P879" i="1"/>
  <c r="Q879" i="1" s="1"/>
  <c r="R879" i="1" s="1"/>
  <c r="J878" i="1" l="1"/>
  <c r="P878" i="1"/>
  <c r="Q878" i="1" l="1"/>
  <c r="R878" i="1" s="1"/>
  <c r="J877" i="1"/>
  <c r="P877" i="1"/>
  <c r="Q877" i="1" s="1"/>
  <c r="R877" i="1" s="1"/>
  <c r="J876" i="1" l="1"/>
  <c r="P876" i="1"/>
  <c r="Q876" i="1" l="1"/>
  <c r="R876" i="1" s="1"/>
  <c r="J875" i="1"/>
  <c r="P875" i="1"/>
  <c r="Q875" i="1" s="1"/>
  <c r="R875" i="1" s="1"/>
  <c r="J874" i="1" l="1"/>
  <c r="P874" i="1"/>
  <c r="Q874" i="1" l="1"/>
  <c r="R874" i="1" s="1"/>
  <c r="J873" i="1"/>
  <c r="P873" i="1"/>
  <c r="Q873" i="1" s="1"/>
  <c r="R873" i="1" s="1"/>
  <c r="J872" i="1" l="1"/>
  <c r="P872" i="1"/>
  <c r="Q872" i="1" l="1"/>
  <c r="R872" i="1" s="1"/>
  <c r="J871" i="1"/>
  <c r="P871" i="1"/>
  <c r="Q871" i="1" l="1"/>
  <c r="R871" i="1" s="1"/>
  <c r="J870" i="1"/>
  <c r="P870" i="1"/>
  <c r="Q870" i="1" l="1"/>
  <c r="R870" i="1" s="1"/>
  <c r="J869" i="1"/>
  <c r="P869" i="1"/>
  <c r="Q869" i="1" l="1"/>
  <c r="R869" i="1" s="1"/>
  <c r="J868" i="1"/>
  <c r="P868" i="1"/>
  <c r="Q868" i="1" l="1"/>
  <c r="R868" i="1" s="1"/>
  <c r="J867" i="1"/>
  <c r="P867" i="1"/>
  <c r="Q867" i="1" l="1"/>
  <c r="R867" i="1" s="1"/>
  <c r="J866" i="1"/>
  <c r="P866" i="1"/>
  <c r="Q866" i="1" l="1"/>
  <c r="R866" i="1" s="1"/>
  <c r="J865" i="1"/>
  <c r="P865" i="1"/>
  <c r="Q865" i="1" l="1"/>
  <c r="R865" i="1" s="1"/>
  <c r="J864" i="1"/>
  <c r="P864" i="1"/>
  <c r="Q864" i="1" l="1"/>
  <c r="R864" i="1" s="1"/>
  <c r="J863" i="1"/>
  <c r="P863" i="1"/>
  <c r="Q863" i="1" s="1"/>
  <c r="R863" i="1" s="1"/>
  <c r="J862" i="1" l="1"/>
  <c r="P862" i="1"/>
  <c r="Q862" i="1" s="1"/>
  <c r="R862" i="1" s="1"/>
  <c r="J861" i="1" l="1"/>
  <c r="P861" i="1"/>
  <c r="Q861" i="1" l="1"/>
  <c r="R861" i="1" s="1"/>
  <c r="J860" i="1"/>
  <c r="P860" i="1"/>
  <c r="Q860" i="1" l="1"/>
  <c r="R860" i="1" s="1"/>
  <c r="J859" i="1"/>
  <c r="P859" i="1"/>
  <c r="Q859" i="1" l="1"/>
  <c r="R859" i="1" s="1"/>
  <c r="J858" i="1"/>
  <c r="P858" i="1"/>
  <c r="J857" i="1" l="1"/>
  <c r="P857" i="1"/>
  <c r="Q858" i="1"/>
  <c r="R858" i="1" s="1"/>
  <c r="Q857" i="1" l="1"/>
  <c r="R857" i="1" s="1"/>
  <c r="J856" i="1"/>
  <c r="P856" i="1"/>
  <c r="Q856" i="1" l="1"/>
  <c r="R856" i="1" s="1"/>
  <c r="J855" i="1"/>
  <c r="P855" i="1"/>
  <c r="Q855" i="1" l="1"/>
  <c r="R855" i="1" s="1"/>
  <c r="J854" i="1"/>
  <c r="P854" i="1"/>
  <c r="Q854" i="1" l="1"/>
  <c r="R854" i="1" s="1"/>
  <c r="J853" i="1"/>
  <c r="P853" i="1"/>
  <c r="Q853" i="1" l="1"/>
  <c r="R853" i="1" s="1"/>
  <c r="J852" i="1"/>
  <c r="P852" i="1"/>
  <c r="Q852" i="1" s="1"/>
  <c r="R852" i="1" s="1"/>
  <c r="J851" i="1" l="1"/>
  <c r="P851" i="1"/>
  <c r="Q851" i="1" s="1"/>
  <c r="R851" i="1" s="1"/>
  <c r="J850" i="1" l="1"/>
  <c r="P850" i="1"/>
  <c r="Q850" i="1" s="1"/>
  <c r="R850" i="1" s="1"/>
  <c r="J849" i="1" l="1"/>
  <c r="P849" i="1"/>
  <c r="Q849" i="1" s="1"/>
  <c r="R849" i="1" s="1"/>
  <c r="J848" i="1" l="1"/>
  <c r="P848" i="1"/>
  <c r="Q848" i="1" l="1"/>
  <c r="R848" i="1" s="1"/>
  <c r="J847" i="1"/>
  <c r="P847" i="1"/>
  <c r="Q847" i="1" l="1"/>
  <c r="R847" i="1" s="1"/>
  <c r="J846" i="1"/>
  <c r="P846" i="1"/>
  <c r="J845" i="1" l="1"/>
  <c r="P845" i="1"/>
  <c r="Q845" i="1" s="1"/>
  <c r="R845" i="1" s="1"/>
  <c r="Q846" i="1"/>
  <c r="R846" i="1" s="1"/>
  <c r="J844" i="1" l="1"/>
  <c r="P844" i="1"/>
  <c r="Q844" i="1" s="1"/>
  <c r="R844" i="1" s="1"/>
  <c r="J843" i="1" l="1"/>
  <c r="P843" i="1"/>
  <c r="Q843" i="1" l="1"/>
  <c r="R843" i="1" s="1"/>
  <c r="J842" i="1"/>
  <c r="P842" i="1"/>
  <c r="J841" i="1" l="1"/>
  <c r="P841" i="1"/>
  <c r="Q842" i="1"/>
  <c r="R842" i="1" s="1"/>
  <c r="Q841" i="1" l="1"/>
  <c r="R841" i="1" s="1"/>
  <c r="J840" i="1"/>
  <c r="P840" i="1"/>
  <c r="Q840" i="1" l="1"/>
  <c r="R840" i="1" s="1"/>
  <c r="J839" i="1"/>
  <c r="P839" i="1"/>
  <c r="Q839" i="1" l="1"/>
  <c r="R839" i="1" s="1"/>
  <c r="J838" i="1"/>
  <c r="P838" i="1"/>
  <c r="Q838" i="1" l="1"/>
  <c r="R838" i="1" s="1"/>
  <c r="J837" i="1"/>
  <c r="P837" i="1"/>
  <c r="Q837" i="1" l="1"/>
  <c r="R837" i="1" s="1"/>
  <c r="J836" i="1"/>
  <c r="P836" i="1"/>
  <c r="Q836" i="1" l="1"/>
  <c r="R836" i="1" s="1"/>
  <c r="J835" i="1"/>
  <c r="P835" i="1"/>
  <c r="Q835" i="1" l="1"/>
  <c r="R835" i="1" s="1"/>
  <c r="J834" i="1"/>
  <c r="P834" i="1"/>
  <c r="J833" i="1" l="1"/>
  <c r="P833" i="1"/>
  <c r="Q833" i="1" s="1"/>
  <c r="R833" i="1" s="1"/>
  <c r="Q834" i="1"/>
  <c r="R834" i="1" s="1"/>
  <c r="J832" i="1" l="1"/>
  <c r="P832" i="1"/>
  <c r="Q832" i="1" l="1"/>
  <c r="R832" i="1" s="1"/>
  <c r="J831" i="1"/>
  <c r="P831" i="1"/>
  <c r="Q831" i="1" l="1"/>
  <c r="R831" i="1" s="1"/>
  <c r="J830" i="1"/>
  <c r="P830" i="1"/>
  <c r="Q830" i="1" l="1"/>
  <c r="R830" i="1" s="1"/>
  <c r="J829" i="1"/>
  <c r="P829" i="1"/>
  <c r="Q829" i="1" s="1"/>
  <c r="R829" i="1" s="1"/>
  <c r="J828" i="1" l="1"/>
  <c r="P828" i="1"/>
  <c r="Q828" i="1" l="1"/>
  <c r="R828" i="1" s="1"/>
  <c r="J827" i="1"/>
  <c r="P827" i="1"/>
  <c r="Q827" i="1" l="1"/>
  <c r="R827" i="1" s="1"/>
  <c r="J826" i="1"/>
  <c r="P826" i="1"/>
  <c r="Q826" i="1" l="1"/>
  <c r="R826" i="1" s="1"/>
  <c r="J825" i="1"/>
  <c r="P825" i="1"/>
  <c r="Q825" i="1" l="1"/>
  <c r="R825" i="1" s="1"/>
  <c r="J824" i="1"/>
  <c r="P824" i="1"/>
  <c r="Q824" i="1" l="1"/>
  <c r="R824" i="1" s="1"/>
  <c r="J823" i="1"/>
  <c r="P823" i="1"/>
  <c r="Q823" i="1" s="1"/>
  <c r="R823" i="1" s="1"/>
  <c r="J822" i="1" l="1"/>
  <c r="P822" i="1"/>
  <c r="Q822" i="1" l="1"/>
  <c r="R822" i="1" s="1"/>
  <c r="J821" i="1"/>
  <c r="P821" i="1"/>
  <c r="Q821" i="1" l="1"/>
  <c r="R821" i="1" s="1"/>
  <c r="J820" i="1"/>
  <c r="P820" i="1"/>
  <c r="J819" i="1" l="1"/>
  <c r="P819" i="1"/>
  <c r="Q820" i="1"/>
  <c r="R820" i="1"/>
  <c r="Q819" i="1" l="1"/>
  <c r="R819" i="1" s="1"/>
  <c r="J818" i="1"/>
  <c r="P818" i="1"/>
  <c r="Q818" i="1" l="1"/>
  <c r="R818" i="1" s="1"/>
  <c r="J817" i="1"/>
  <c r="P817" i="1"/>
  <c r="J816" i="1" l="1"/>
  <c r="P816" i="1"/>
  <c r="Q817" i="1"/>
  <c r="R817" i="1" s="1"/>
  <c r="Q816" i="1" l="1"/>
  <c r="R816" i="1" s="1"/>
  <c r="J815" i="1"/>
  <c r="P815" i="1"/>
  <c r="Q815" i="1" l="1"/>
  <c r="R815" i="1" s="1"/>
  <c r="J814" i="1"/>
  <c r="P814" i="1"/>
  <c r="J813" i="1" l="1"/>
  <c r="P813" i="1"/>
  <c r="Q813" i="1" s="1"/>
  <c r="R813" i="1" s="1"/>
  <c r="Q814" i="1"/>
  <c r="R814" i="1" s="1"/>
  <c r="J812" i="1" l="1"/>
  <c r="P812" i="1"/>
  <c r="Q812" i="1" l="1"/>
  <c r="R812" i="1" s="1"/>
  <c r="J811" i="1"/>
  <c r="P811" i="1"/>
  <c r="Q811" i="1" l="1"/>
  <c r="R811" i="1" s="1"/>
  <c r="J810" i="1"/>
  <c r="P810" i="1"/>
  <c r="Q810" i="1" l="1"/>
  <c r="R810" i="1" s="1"/>
  <c r="J809" i="1"/>
  <c r="P809" i="1"/>
  <c r="Q809" i="1" s="1"/>
  <c r="R809" i="1" s="1"/>
  <c r="J808" i="1" l="1"/>
  <c r="P808" i="1"/>
  <c r="Q808" i="1" l="1"/>
  <c r="R808" i="1" s="1"/>
  <c r="J807" i="1"/>
  <c r="P807" i="1"/>
  <c r="Q807" i="1" s="1"/>
  <c r="R807" i="1" s="1"/>
  <c r="J806" i="1" l="1"/>
  <c r="P806" i="1"/>
  <c r="Q806" i="1" l="1"/>
  <c r="R806" i="1" s="1"/>
  <c r="J805" i="1"/>
  <c r="P805" i="1"/>
  <c r="Q805" i="1" l="1"/>
  <c r="R805" i="1" s="1"/>
  <c r="J804" i="1"/>
  <c r="P804" i="1"/>
  <c r="Q804" i="1" s="1"/>
  <c r="R804" i="1" s="1"/>
  <c r="J803" i="1" l="1"/>
  <c r="P803" i="1"/>
  <c r="Q803" i="1" l="1"/>
  <c r="R803" i="1" s="1"/>
  <c r="J802" i="1"/>
  <c r="P802" i="1"/>
  <c r="Q802" i="1" l="1"/>
  <c r="R802" i="1" s="1"/>
  <c r="J801" i="1"/>
  <c r="P801" i="1"/>
  <c r="Q801" i="1" l="1"/>
  <c r="R801" i="1" s="1"/>
  <c r="J800" i="1"/>
  <c r="P800" i="1"/>
  <c r="Q800" i="1" s="1"/>
  <c r="R800" i="1" s="1"/>
  <c r="J799" i="1" l="1"/>
  <c r="P799" i="1"/>
  <c r="Q799" i="1" l="1"/>
  <c r="R799" i="1" s="1"/>
  <c r="J798" i="1"/>
  <c r="P798" i="1"/>
  <c r="Q798" i="1" l="1"/>
  <c r="R798" i="1" s="1"/>
  <c r="J797" i="1"/>
  <c r="P797" i="1"/>
  <c r="Q797" i="1" l="1"/>
  <c r="R797" i="1" s="1"/>
  <c r="J796" i="1"/>
  <c r="P796" i="1"/>
  <c r="Q796" i="1" l="1"/>
  <c r="R796" i="1" s="1"/>
  <c r="J795" i="1"/>
  <c r="P795" i="1"/>
  <c r="Q795" i="1" s="1"/>
  <c r="R795" i="1" s="1"/>
  <c r="J794" i="1" l="1"/>
  <c r="P794" i="1"/>
  <c r="Q794" i="1" l="1"/>
  <c r="R794" i="1" s="1"/>
  <c r="J793" i="1"/>
  <c r="P793" i="1"/>
  <c r="J792" i="1" l="1"/>
  <c r="P792" i="1"/>
  <c r="Q793" i="1"/>
  <c r="R793" i="1" s="1"/>
  <c r="Q792" i="1" l="1"/>
  <c r="R792" i="1" s="1"/>
  <c r="J791" i="1"/>
  <c r="P791" i="1"/>
  <c r="Q791" i="1" s="1"/>
  <c r="R791" i="1" s="1"/>
  <c r="J790" i="1" l="1"/>
  <c r="P790" i="1"/>
  <c r="Q790" i="1" s="1"/>
  <c r="R790" i="1" s="1"/>
  <c r="J789" i="1" l="1"/>
  <c r="P789" i="1"/>
  <c r="Q789" i="1" l="1"/>
  <c r="R789" i="1" s="1"/>
  <c r="J788" i="1"/>
  <c r="P788" i="1"/>
  <c r="Q788" i="1" s="1"/>
  <c r="R788" i="1" s="1"/>
  <c r="J787" i="1" l="1"/>
  <c r="P787" i="1"/>
  <c r="Q787" i="1" l="1"/>
  <c r="R787" i="1" s="1"/>
  <c r="J786" i="1"/>
  <c r="P786" i="1"/>
  <c r="Q786" i="1" l="1"/>
  <c r="R786" i="1" s="1"/>
  <c r="J785" i="1"/>
  <c r="P785" i="1"/>
  <c r="Q785" i="1" s="1"/>
  <c r="R785" i="1" s="1"/>
  <c r="J784" i="1" l="1"/>
  <c r="P784" i="1"/>
  <c r="Q784" i="1" s="1"/>
  <c r="R784" i="1" s="1"/>
  <c r="J783" i="1" l="1"/>
  <c r="P783" i="1"/>
  <c r="Q783" i="1" s="1"/>
  <c r="R783" i="1" s="1"/>
  <c r="J782" i="1" l="1"/>
  <c r="P782" i="1"/>
  <c r="Q782" i="1" l="1"/>
  <c r="R782" i="1" s="1"/>
  <c r="J781" i="1"/>
  <c r="P781" i="1"/>
  <c r="Q781" i="1" s="1"/>
  <c r="R781" i="1" s="1"/>
  <c r="J780" i="1" l="1"/>
  <c r="P780" i="1"/>
  <c r="Q780" i="1" s="1"/>
  <c r="R780" i="1" s="1"/>
  <c r="J779" i="1" l="1"/>
  <c r="P779" i="1"/>
  <c r="Q779" i="1" l="1"/>
  <c r="R779" i="1" s="1"/>
  <c r="J778" i="1"/>
  <c r="P778" i="1"/>
  <c r="Q778" i="1" s="1"/>
  <c r="R778" i="1" s="1"/>
  <c r="J777" i="1" l="1"/>
  <c r="P777" i="1"/>
  <c r="Q777" i="1" l="1"/>
  <c r="R777" i="1" s="1"/>
  <c r="J776" i="1"/>
  <c r="P776" i="1"/>
  <c r="J775" i="1" l="1"/>
  <c r="P775" i="1"/>
  <c r="Q775" i="1" s="1"/>
  <c r="R775" i="1" s="1"/>
  <c r="Q776" i="1"/>
  <c r="R776" i="1" s="1"/>
  <c r="J774" i="1" l="1"/>
  <c r="P774" i="1"/>
  <c r="Q774" i="1" l="1"/>
  <c r="R774" i="1" s="1"/>
  <c r="J773" i="1"/>
  <c r="P773" i="1"/>
  <c r="Q773" i="1" l="1"/>
  <c r="R773" i="1" s="1"/>
  <c r="J772" i="1"/>
  <c r="P772" i="1"/>
  <c r="Q772" i="1" l="1"/>
  <c r="R772" i="1" s="1"/>
  <c r="J771" i="1"/>
  <c r="P771" i="1"/>
  <c r="Q771" i="1" l="1"/>
  <c r="R771" i="1" s="1"/>
  <c r="J770" i="1"/>
  <c r="P770" i="1"/>
  <c r="J769" i="1" l="1"/>
  <c r="P769" i="1"/>
  <c r="Q770" i="1"/>
  <c r="R770" i="1" s="1"/>
  <c r="Q769" i="1" l="1"/>
  <c r="R769" i="1" s="1"/>
  <c r="J768" i="1"/>
  <c r="P768" i="1"/>
  <c r="Q768" i="1" l="1"/>
  <c r="R768" i="1" s="1"/>
  <c r="J767" i="1"/>
  <c r="P767" i="1"/>
  <c r="Q767" i="1" s="1"/>
  <c r="R767" i="1" s="1"/>
  <c r="J766" i="1" l="1"/>
  <c r="P766" i="1"/>
  <c r="Q766" i="1" l="1"/>
  <c r="R766" i="1" s="1"/>
  <c r="J765" i="1"/>
  <c r="P765" i="1"/>
  <c r="Q765" i="1" l="1"/>
  <c r="R765" i="1" s="1"/>
  <c r="J764" i="1"/>
  <c r="P764" i="1"/>
  <c r="Q764" i="1" s="1"/>
  <c r="R764" i="1" s="1"/>
  <c r="J763" i="1" l="1"/>
  <c r="P763" i="1"/>
  <c r="Q763" i="1" l="1"/>
  <c r="R763" i="1" s="1"/>
  <c r="J762" i="1"/>
  <c r="P762" i="1"/>
  <c r="Q762" i="1" l="1"/>
  <c r="R762" i="1" s="1"/>
  <c r="J761" i="1"/>
  <c r="P761" i="1"/>
  <c r="Q761" i="1" l="1"/>
  <c r="R761" i="1" s="1"/>
  <c r="J760" i="1"/>
  <c r="P760" i="1"/>
  <c r="Q760" i="1" l="1"/>
  <c r="R760" i="1" s="1"/>
  <c r="J759" i="1"/>
  <c r="P759" i="1"/>
  <c r="Q759" i="1" l="1"/>
  <c r="R759" i="1" s="1"/>
  <c r="J758" i="1"/>
  <c r="P758" i="1"/>
  <c r="Q758" i="1" l="1"/>
  <c r="R758" i="1" s="1"/>
  <c r="J757" i="1"/>
  <c r="P757" i="1"/>
  <c r="Q757" i="1" l="1"/>
  <c r="R757" i="1" s="1"/>
  <c r="J756" i="1"/>
  <c r="P756" i="1"/>
  <c r="Q756" i="1" l="1"/>
  <c r="R756" i="1" s="1"/>
  <c r="J755" i="1"/>
  <c r="P755" i="1"/>
  <c r="Q755" i="1" l="1"/>
  <c r="R755" i="1" s="1"/>
  <c r="J754" i="1"/>
  <c r="P754" i="1"/>
  <c r="Q754" i="1" l="1"/>
  <c r="R754" i="1" s="1"/>
  <c r="J753" i="1"/>
  <c r="P753" i="1"/>
  <c r="Q753" i="1" l="1"/>
  <c r="R753" i="1" s="1"/>
  <c r="J752" i="1"/>
  <c r="P752" i="1"/>
  <c r="Q752" i="1" l="1"/>
  <c r="R752" i="1" s="1"/>
  <c r="J751" i="1"/>
  <c r="P751" i="1"/>
  <c r="Q751" i="1" l="1"/>
  <c r="R751" i="1" s="1"/>
  <c r="J750" i="1"/>
  <c r="P750" i="1"/>
  <c r="Q750" i="1" l="1"/>
  <c r="R750" i="1" s="1"/>
  <c r="J749" i="1"/>
  <c r="P749" i="1"/>
  <c r="Q749" i="1" s="1"/>
  <c r="R749" i="1" s="1"/>
  <c r="J748" i="1" l="1"/>
  <c r="P748" i="1"/>
  <c r="Q748" i="1" l="1"/>
  <c r="R748" i="1" s="1"/>
  <c r="J747" i="1"/>
  <c r="P747" i="1"/>
  <c r="Q747" i="1" s="1"/>
  <c r="R747" i="1" s="1"/>
  <c r="J746" i="1" l="1"/>
  <c r="P746" i="1"/>
  <c r="Q746" i="1" l="1"/>
  <c r="R746" i="1" s="1"/>
  <c r="J745" i="1"/>
  <c r="P745" i="1"/>
  <c r="Q745" i="1" l="1"/>
  <c r="R745" i="1" s="1"/>
  <c r="J744" i="1"/>
  <c r="P744" i="1"/>
  <c r="Q744" i="1" l="1"/>
  <c r="R744" i="1" s="1"/>
  <c r="J743" i="1"/>
  <c r="P743" i="1"/>
  <c r="Q743" i="1" l="1"/>
  <c r="R743" i="1" s="1"/>
  <c r="J742" i="1"/>
  <c r="P742" i="1"/>
  <c r="Q742" i="1" l="1"/>
  <c r="R742" i="1" s="1"/>
  <c r="J741" i="1"/>
  <c r="P741" i="1"/>
  <c r="Q741" i="1" s="1"/>
  <c r="R741" i="1" s="1"/>
  <c r="J740" i="1" l="1"/>
  <c r="P740" i="1"/>
  <c r="Q740" i="1" l="1"/>
  <c r="R740" i="1" s="1"/>
  <c r="J739" i="1"/>
  <c r="P739" i="1"/>
  <c r="Q739" i="1" l="1"/>
  <c r="R739" i="1" s="1"/>
  <c r="J738" i="1"/>
  <c r="P738" i="1"/>
  <c r="Q738" i="1" l="1"/>
  <c r="R738" i="1" s="1"/>
  <c r="J737" i="1"/>
  <c r="P737" i="1"/>
  <c r="Q737" i="1" l="1"/>
  <c r="R737" i="1" s="1"/>
  <c r="J736" i="1"/>
  <c r="P736" i="1"/>
  <c r="J735" i="1" l="1"/>
  <c r="P735" i="1"/>
  <c r="Q736" i="1"/>
  <c r="R736" i="1" s="1"/>
  <c r="Q735" i="1" l="1"/>
  <c r="R735" i="1" s="1"/>
  <c r="J734" i="1"/>
  <c r="P734" i="1"/>
  <c r="Q734" i="1" l="1"/>
  <c r="R734" i="1" s="1"/>
  <c r="J733" i="1"/>
  <c r="P733" i="1"/>
  <c r="Q733" i="1" s="1"/>
  <c r="R733" i="1" s="1"/>
  <c r="J732" i="1" l="1"/>
  <c r="P732" i="1"/>
  <c r="Q732" i="1" l="1"/>
  <c r="R732" i="1" s="1"/>
  <c r="J731" i="1"/>
  <c r="P731" i="1"/>
  <c r="Q731" i="1" l="1"/>
  <c r="R731" i="1" s="1"/>
  <c r="J730" i="1"/>
  <c r="P730" i="1"/>
  <c r="Q730" i="1" l="1"/>
  <c r="R730" i="1" s="1"/>
  <c r="J729" i="1"/>
  <c r="P729" i="1"/>
  <c r="Q729" i="1" l="1"/>
  <c r="R729" i="1" s="1"/>
  <c r="J728" i="1"/>
  <c r="P728" i="1"/>
  <c r="Q728" i="1" l="1"/>
  <c r="R728" i="1" s="1"/>
  <c r="J727" i="1"/>
  <c r="P727" i="1"/>
  <c r="Q727" i="1" l="1"/>
  <c r="R727" i="1" s="1"/>
  <c r="J726" i="1"/>
  <c r="P726" i="1"/>
  <c r="Q726" i="1" l="1"/>
  <c r="R726" i="1" s="1"/>
  <c r="J725" i="1"/>
  <c r="P725" i="1"/>
  <c r="Q725" i="1" l="1"/>
  <c r="R725" i="1" s="1"/>
  <c r="J724" i="1"/>
  <c r="P724" i="1"/>
  <c r="Q724" i="1" l="1"/>
  <c r="R724" i="1" s="1"/>
  <c r="J723" i="1"/>
  <c r="P723" i="1"/>
  <c r="Q723" i="1" l="1"/>
  <c r="R723" i="1" s="1"/>
  <c r="J722" i="1"/>
  <c r="P722" i="1"/>
  <c r="Q722" i="1" l="1"/>
  <c r="R722" i="1" s="1"/>
  <c r="J721" i="1"/>
  <c r="P721" i="1"/>
  <c r="Q721" i="1" l="1"/>
  <c r="R721" i="1" s="1"/>
  <c r="J720" i="1"/>
  <c r="P720" i="1"/>
  <c r="Q720" i="1" l="1"/>
  <c r="R720" i="1" s="1"/>
  <c r="J719" i="1"/>
  <c r="P719" i="1"/>
  <c r="Q719" i="1" s="1"/>
  <c r="R719" i="1" s="1"/>
  <c r="J718" i="1" l="1"/>
  <c r="P718" i="1"/>
  <c r="Q718" i="1" l="1"/>
  <c r="R718" i="1" s="1"/>
  <c r="J717" i="1"/>
  <c r="P717" i="1"/>
  <c r="Q717" i="1" l="1"/>
  <c r="R717" i="1" s="1"/>
  <c r="J716" i="1"/>
  <c r="P716" i="1"/>
  <c r="Q716" i="1" l="1"/>
  <c r="R716" i="1" s="1"/>
  <c r="J715" i="1"/>
  <c r="P715" i="1"/>
  <c r="Q715" i="1" l="1"/>
  <c r="R715" i="1" s="1"/>
  <c r="J714" i="1"/>
  <c r="P714" i="1"/>
  <c r="Q714" i="1" l="1"/>
  <c r="R714" i="1" s="1"/>
  <c r="J713" i="1"/>
  <c r="P713" i="1"/>
  <c r="Q713" i="1" l="1"/>
  <c r="R713" i="1" s="1"/>
  <c r="J712" i="1"/>
  <c r="P712" i="1"/>
  <c r="Q712" i="1" l="1"/>
  <c r="R712" i="1" s="1"/>
  <c r="J711" i="1"/>
  <c r="P711" i="1"/>
  <c r="Q711" i="1" l="1"/>
  <c r="R711" i="1" s="1"/>
  <c r="J710" i="1"/>
  <c r="P710" i="1"/>
  <c r="Q710" i="1" l="1"/>
  <c r="R710" i="1" s="1"/>
  <c r="J709" i="1"/>
  <c r="P709" i="1"/>
  <c r="Q709" i="1" l="1"/>
  <c r="R709" i="1" s="1"/>
  <c r="J708" i="1"/>
  <c r="P708" i="1"/>
  <c r="Q708" i="1" l="1"/>
  <c r="R708" i="1" s="1"/>
  <c r="J707" i="1"/>
  <c r="P707" i="1"/>
  <c r="Q707" i="1" l="1"/>
  <c r="R707" i="1" s="1"/>
  <c r="J706" i="1"/>
  <c r="P706" i="1"/>
  <c r="Q706" i="1" l="1"/>
  <c r="R706" i="1" s="1"/>
  <c r="J705" i="1"/>
  <c r="P705" i="1"/>
  <c r="Q705" i="1" s="1"/>
  <c r="R705" i="1" s="1"/>
  <c r="J704" i="1" l="1"/>
  <c r="P704" i="1"/>
  <c r="Q704" i="1" l="1"/>
  <c r="R704" i="1" s="1"/>
  <c r="J703" i="1"/>
  <c r="P703" i="1"/>
  <c r="Q703" i="1" l="1"/>
  <c r="R703" i="1" s="1"/>
  <c r="J702" i="1"/>
  <c r="P702" i="1"/>
  <c r="Q702" i="1" l="1"/>
  <c r="R702" i="1" s="1"/>
  <c r="J701" i="1"/>
  <c r="P701" i="1"/>
  <c r="Q701" i="1" l="1"/>
  <c r="R701" i="1" s="1"/>
  <c r="J700" i="1"/>
  <c r="P700" i="1"/>
  <c r="Q700" i="1" l="1"/>
  <c r="R700" i="1" s="1"/>
  <c r="J699" i="1"/>
  <c r="P699" i="1"/>
  <c r="Q699" i="1" s="1"/>
  <c r="R699" i="1" s="1"/>
  <c r="J698" i="1" l="1"/>
  <c r="P698" i="1"/>
  <c r="Q698" i="1" l="1"/>
  <c r="R698" i="1" s="1"/>
  <c r="J697" i="1"/>
  <c r="P697" i="1"/>
  <c r="Q697" i="1" s="1"/>
  <c r="R697" i="1" s="1"/>
  <c r="J696" i="1" l="1"/>
  <c r="P696" i="1"/>
  <c r="Q696" i="1" l="1"/>
  <c r="R696" i="1" s="1"/>
  <c r="J695" i="1"/>
  <c r="P695" i="1"/>
  <c r="Q695" i="1" s="1"/>
  <c r="R695" i="1" s="1"/>
  <c r="J694" i="1" l="1"/>
  <c r="P694" i="1"/>
  <c r="Q694" i="1" l="1"/>
  <c r="R694" i="1" s="1"/>
  <c r="J693" i="1"/>
  <c r="P693" i="1"/>
  <c r="Q693" i="1" l="1"/>
  <c r="R693" i="1" s="1"/>
  <c r="J692" i="1"/>
  <c r="P692" i="1"/>
  <c r="Q692" i="1" l="1"/>
  <c r="R692" i="1" s="1"/>
  <c r="J691" i="1"/>
  <c r="P691" i="1"/>
  <c r="Q691" i="1" l="1"/>
  <c r="R691" i="1" s="1"/>
  <c r="J690" i="1"/>
  <c r="P690" i="1"/>
  <c r="Q690" i="1" l="1"/>
  <c r="R690" i="1" s="1"/>
  <c r="J689" i="1"/>
  <c r="P689" i="1"/>
  <c r="Q689" i="1" l="1"/>
  <c r="R689" i="1" s="1"/>
  <c r="J688" i="1"/>
  <c r="P688" i="1"/>
  <c r="J687" i="1" l="1"/>
  <c r="P687" i="1"/>
  <c r="Q688" i="1"/>
  <c r="R688" i="1" s="1"/>
  <c r="Q687" i="1" l="1"/>
  <c r="R687" i="1" s="1"/>
  <c r="J686" i="1"/>
  <c r="P686" i="1"/>
  <c r="Q686" i="1" l="1"/>
  <c r="R686" i="1" s="1"/>
  <c r="J685" i="1"/>
  <c r="P685" i="1"/>
  <c r="Q685" i="1" s="1"/>
  <c r="R685" i="1" s="1"/>
  <c r="J684" i="1" l="1"/>
  <c r="P684" i="1"/>
  <c r="Q684" i="1" l="1"/>
  <c r="R684" i="1" s="1"/>
  <c r="J683" i="1"/>
  <c r="P683" i="1"/>
  <c r="Q683" i="1" l="1"/>
  <c r="R683" i="1" s="1"/>
  <c r="J682" i="1"/>
  <c r="P682" i="1"/>
  <c r="Q682" i="1" l="1"/>
  <c r="R682" i="1" s="1"/>
  <c r="J681" i="1"/>
  <c r="P681" i="1"/>
  <c r="Q681" i="1" s="1"/>
  <c r="R681" i="1" s="1"/>
  <c r="J680" i="1" l="1"/>
  <c r="P680" i="1"/>
  <c r="Q680" i="1" l="1"/>
  <c r="R680" i="1" s="1"/>
  <c r="J679" i="1"/>
  <c r="P679" i="1"/>
  <c r="Q679" i="1" s="1"/>
  <c r="R679" i="1" s="1"/>
  <c r="J678" i="1" l="1"/>
  <c r="P678" i="1"/>
  <c r="Q678" i="1" l="1"/>
  <c r="R678" i="1" s="1"/>
  <c r="J677" i="1"/>
  <c r="P677" i="1"/>
  <c r="Q677" i="1" l="1"/>
  <c r="R677" i="1" s="1"/>
  <c r="J676" i="1"/>
  <c r="P676" i="1"/>
  <c r="Q676" i="1" l="1"/>
  <c r="R676" i="1" s="1"/>
  <c r="J675" i="1"/>
  <c r="P675" i="1"/>
  <c r="Q675" i="1" s="1"/>
  <c r="R675" i="1" s="1"/>
  <c r="J674" i="1" l="1"/>
  <c r="P674" i="1"/>
  <c r="Q674" i="1" l="1"/>
  <c r="R674" i="1" s="1"/>
  <c r="J673" i="1"/>
  <c r="P673" i="1"/>
  <c r="Q673" i="1" s="1"/>
  <c r="R673" i="1" s="1"/>
  <c r="J672" i="1" l="1"/>
  <c r="P672" i="1"/>
  <c r="Q672" i="1" l="1"/>
  <c r="R672" i="1" s="1"/>
  <c r="J671" i="1"/>
  <c r="P671" i="1"/>
  <c r="Q671" i="1" s="1"/>
  <c r="R671" i="1" s="1"/>
  <c r="J670" i="1" l="1"/>
  <c r="P670" i="1"/>
  <c r="Q670" i="1" l="1"/>
  <c r="R670" i="1" s="1"/>
  <c r="J669" i="1"/>
  <c r="P669" i="1"/>
  <c r="Q669" i="1" l="1"/>
  <c r="R669" i="1" s="1"/>
  <c r="J668" i="1"/>
  <c r="P668" i="1"/>
  <c r="Q668" i="1" l="1"/>
  <c r="R668" i="1" s="1"/>
  <c r="J667" i="1"/>
  <c r="P667" i="1"/>
  <c r="Q667" i="1" l="1"/>
  <c r="R667" i="1" s="1"/>
  <c r="J666" i="1"/>
  <c r="P666" i="1"/>
  <c r="Q666" i="1" s="1"/>
  <c r="R666" i="1" s="1"/>
  <c r="J665" i="1" l="1"/>
  <c r="P665" i="1"/>
  <c r="Q665" i="1" l="1"/>
  <c r="R665" i="1" s="1"/>
  <c r="J664" i="1"/>
  <c r="P664" i="1"/>
  <c r="Q664" i="1" l="1"/>
  <c r="R664" i="1" s="1"/>
  <c r="J663" i="1"/>
  <c r="P663" i="1"/>
  <c r="Q663" i="1" l="1"/>
  <c r="R663" i="1" s="1"/>
  <c r="J662" i="1"/>
  <c r="P662" i="1"/>
  <c r="Q662" i="1" l="1"/>
  <c r="R662" i="1" s="1"/>
  <c r="J661" i="1"/>
  <c r="P661" i="1"/>
  <c r="Q661" i="1" l="1"/>
  <c r="R661" i="1" s="1"/>
  <c r="J660" i="1"/>
  <c r="P660" i="1"/>
  <c r="Q660" i="1" l="1"/>
  <c r="R660" i="1" s="1"/>
  <c r="J659" i="1"/>
  <c r="P659" i="1"/>
  <c r="Q659" i="1" l="1"/>
  <c r="R659" i="1" s="1"/>
  <c r="J658" i="1"/>
  <c r="P658" i="1"/>
  <c r="Q658" i="1" l="1"/>
  <c r="R658" i="1" s="1"/>
  <c r="J657" i="1"/>
  <c r="P657" i="1"/>
  <c r="Q657" i="1" s="1"/>
  <c r="R657" i="1" s="1"/>
  <c r="J656" i="1" l="1"/>
  <c r="P656" i="1"/>
  <c r="Q656" i="1" l="1"/>
  <c r="R656" i="1" s="1"/>
  <c r="J655" i="1"/>
  <c r="P655" i="1"/>
  <c r="Q655" i="1" l="1"/>
  <c r="R655" i="1" s="1"/>
  <c r="J654" i="1"/>
  <c r="P654" i="1"/>
  <c r="J653" i="1" l="1"/>
  <c r="P653" i="1"/>
  <c r="Q654" i="1"/>
  <c r="R654" i="1" s="1"/>
  <c r="Q653" i="1" l="1"/>
  <c r="R653" i="1" s="1"/>
  <c r="J652" i="1"/>
  <c r="P652" i="1"/>
  <c r="Q652" i="1" s="1"/>
  <c r="R652" i="1" s="1"/>
  <c r="J651" i="1" l="1"/>
  <c r="P651" i="1"/>
  <c r="Q651" i="1" l="1"/>
  <c r="R651" i="1" s="1"/>
  <c r="J650" i="1"/>
  <c r="P650" i="1"/>
  <c r="Q650" i="1" s="1"/>
  <c r="R650" i="1" s="1"/>
  <c r="J649" i="1" l="1"/>
  <c r="P649" i="1"/>
  <c r="Q649" i="1" s="1"/>
  <c r="R649" i="1" s="1"/>
  <c r="J648" i="1" l="1"/>
  <c r="P648" i="1"/>
  <c r="Q648" i="1" s="1"/>
  <c r="R648" i="1" s="1"/>
  <c r="J647" i="1" l="1"/>
  <c r="P647" i="1"/>
  <c r="Q647" i="1" l="1"/>
  <c r="R647" i="1" s="1"/>
  <c r="J646" i="1"/>
  <c r="P646" i="1"/>
  <c r="Q646" i="1" s="1"/>
  <c r="R646" i="1" s="1"/>
  <c r="J645" i="1" l="1"/>
  <c r="P645" i="1"/>
  <c r="Q645" i="1" s="1"/>
  <c r="R645" i="1" s="1"/>
  <c r="J644" i="1" l="1"/>
  <c r="P644" i="1"/>
  <c r="Q644" i="1" l="1"/>
  <c r="R644" i="1" s="1"/>
  <c r="J643" i="1"/>
  <c r="P643" i="1"/>
  <c r="Q643" i="1" s="1"/>
  <c r="R643" i="1" s="1"/>
  <c r="J642" i="1" l="1"/>
  <c r="P642" i="1"/>
  <c r="Q642" i="1" l="1"/>
  <c r="R642" i="1" s="1"/>
  <c r="J641" i="1"/>
  <c r="P641" i="1"/>
  <c r="Q641" i="1" l="1"/>
  <c r="R641" i="1" s="1"/>
  <c r="J640" i="1"/>
  <c r="P640" i="1"/>
  <c r="Q640" i="1" s="1"/>
  <c r="R640" i="1" s="1"/>
  <c r="J639" i="1" l="1"/>
  <c r="P639" i="1"/>
  <c r="Q639" i="1" s="1"/>
  <c r="R639" i="1" s="1"/>
  <c r="J638" i="1" l="1"/>
  <c r="P638" i="1"/>
  <c r="Q638" i="1" s="1"/>
  <c r="R638" i="1" s="1"/>
  <c r="J637" i="1" l="1"/>
  <c r="P637" i="1"/>
  <c r="Q637" i="1" l="1"/>
  <c r="R637" i="1" s="1"/>
  <c r="J636" i="1"/>
  <c r="P636" i="1"/>
  <c r="Q636" i="1" l="1"/>
  <c r="R636" i="1" s="1"/>
  <c r="J635" i="1"/>
  <c r="P635" i="1"/>
  <c r="Q635" i="1" l="1"/>
  <c r="R635" i="1" s="1"/>
  <c r="J634" i="1"/>
  <c r="P634" i="1"/>
  <c r="J633" i="1" l="1"/>
  <c r="P633" i="1"/>
  <c r="Q634" i="1"/>
  <c r="R634" i="1" s="1"/>
  <c r="Q633" i="1" l="1"/>
  <c r="R633" i="1" s="1"/>
  <c r="J632" i="1"/>
  <c r="P632" i="1"/>
  <c r="Q632" i="1" l="1"/>
  <c r="R632" i="1" s="1"/>
  <c r="J631" i="1"/>
  <c r="P631" i="1"/>
  <c r="Q631" i="1" s="1"/>
  <c r="R631" i="1" s="1"/>
  <c r="J630" i="1" l="1"/>
  <c r="P630" i="1"/>
  <c r="Q630" i="1" l="1"/>
  <c r="R630" i="1" s="1"/>
  <c r="J629" i="1"/>
  <c r="P629" i="1"/>
  <c r="Q629" i="1" l="1"/>
  <c r="R629" i="1" s="1"/>
  <c r="J628" i="1"/>
  <c r="P628" i="1"/>
  <c r="Q628" i="1" s="1"/>
  <c r="R628" i="1" s="1"/>
  <c r="J627" i="1" l="1"/>
  <c r="P627" i="1"/>
  <c r="Q627" i="1" s="1"/>
  <c r="R627" i="1" s="1"/>
  <c r="J626" i="1" l="1"/>
  <c r="P626" i="1"/>
  <c r="Q626" i="1" l="1"/>
  <c r="R626" i="1" s="1"/>
  <c r="J625" i="1"/>
  <c r="P625" i="1"/>
  <c r="Q625" i="1" l="1"/>
  <c r="R625" i="1" s="1"/>
  <c r="J624" i="1"/>
  <c r="P624" i="1"/>
  <c r="Q624" i="1" s="1"/>
  <c r="R624" i="1" s="1"/>
  <c r="J623" i="1" l="1"/>
  <c r="P623" i="1"/>
  <c r="Q623" i="1" s="1"/>
  <c r="R623" i="1" s="1"/>
  <c r="J622" i="1" l="1"/>
  <c r="P622" i="1"/>
  <c r="Q622" i="1" s="1"/>
  <c r="R622" i="1" s="1"/>
  <c r="J621" i="1" l="1"/>
  <c r="P621" i="1"/>
  <c r="Q621" i="1" l="1"/>
  <c r="R621" i="1" s="1"/>
  <c r="J620" i="1"/>
  <c r="P620" i="1"/>
  <c r="Q620" i="1" s="1"/>
  <c r="R620" i="1" s="1"/>
  <c r="J619" i="1" l="1"/>
  <c r="P619" i="1"/>
  <c r="Q619" i="1" s="1"/>
  <c r="R619" i="1" s="1"/>
  <c r="J618" i="1" l="1"/>
  <c r="P618" i="1"/>
  <c r="Q618" i="1" l="1"/>
  <c r="R618" i="1" s="1"/>
  <c r="J617" i="1"/>
  <c r="P617" i="1"/>
  <c r="Q617" i="1" l="1"/>
  <c r="R617" i="1" s="1"/>
  <c r="J616" i="1"/>
  <c r="P616" i="1"/>
  <c r="Q616" i="1" s="1"/>
  <c r="R616" i="1" s="1"/>
  <c r="J615" i="1" l="1"/>
  <c r="P615" i="1"/>
  <c r="Q615" i="1" s="1"/>
  <c r="R615" i="1" s="1"/>
  <c r="J614" i="1" l="1"/>
  <c r="P614" i="1"/>
  <c r="Q614" i="1" s="1"/>
  <c r="R614" i="1" s="1"/>
  <c r="J613" i="1" l="1"/>
  <c r="P613" i="1"/>
  <c r="Q613" i="1" l="1"/>
  <c r="R613" i="1" s="1"/>
  <c r="J612" i="1"/>
  <c r="P612" i="1"/>
  <c r="Q612" i="1" s="1"/>
  <c r="R612" i="1" s="1"/>
  <c r="J611" i="1" l="1"/>
  <c r="P611" i="1"/>
  <c r="Q611" i="1" l="1"/>
  <c r="R611" i="1" s="1"/>
  <c r="J610" i="1"/>
  <c r="P610" i="1"/>
  <c r="Q610" i="1" l="1"/>
  <c r="R610" i="1" s="1"/>
  <c r="J609" i="1"/>
  <c r="P609" i="1"/>
  <c r="Q609" i="1" s="1"/>
  <c r="R609" i="1" s="1"/>
  <c r="J608" i="1" l="1"/>
  <c r="P608" i="1"/>
  <c r="Q608" i="1" l="1"/>
  <c r="R608" i="1" s="1"/>
  <c r="J607" i="1"/>
  <c r="P607" i="1"/>
  <c r="Q607" i="1" l="1"/>
  <c r="R607" i="1" s="1"/>
  <c r="J606" i="1"/>
  <c r="P606" i="1"/>
  <c r="Q606" i="1" l="1"/>
  <c r="R606" i="1" s="1"/>
  <c r="J605" i="1"/>
  <c r="P605" i="1"/>
  <c r="Q605" i="1" s="1"/>
  <c r="R605" i="1" s="1"/>
  <c r="J604" i="1" l="1"/>
  <c r="P604" i="1"/>
  <c r="Q604" i="1" l="1"/>
  <c r="R604" i="1" s="1"/>
  <c r="J603" i="1"/>
  <c r="P603" i="1"/>
  <c r="Q603" i="1" l="1"/>
  <c r="R603" i="1" s="1"/>
  <c r="J602" i="1"/>
  <c r="P602" i="1"/>
  <c r="Q602" i="1" l="1"/>
  <c r="R602" i="1" s="1"/>
  <c r="J601" i="1"/>
  <c r="P601" i="1"/>
  <c r="Q601" i="1" s="1"/>
  <c r="R601" i="1" s="1"/>
  <c r="J600" i="1" l="1"/>
  <c r="P600" i="1"/>
  <c r="Q600" i="1" l="1"/>
  <c r="R600" i="1" s="1"/>
  <c r="J599" i="1"/>
  <c r="P599" i="1"/>
  <c r="Q599" i="1" s="1"/>
  <c r="R599" i="1" s="1"/>
  <c r="J598" i="1" l="1"/>
  <c r="P598" i="1"/>
  <c r="Q598" i="1" s="1"/>
  <c r="R598" i="1" s="1"/>
  <c r="J597" i="1" l="1"/>
  <c r="P597" i="1"/>
  <c r="Q597" i="1" l="1"/>
  <c r="R597" i="1" s="1"/>
  <c r="J596" i="1"/>
  <c r="P596" i="1"/>
  <c r="Q596" i="1" l="1"/>
  <c r="R596" i="1" s="1"/>
  <c r="J595" i="1"/>
  <c r="P595" i="1"/>
  <c r="Q595" i="1" s="1"/>
  <c r="R595" i="1" s="1"/>
  <c r="J594" i="1" l="1"/>
  <c r="P594" i="1"/>
  <c r="Q594" i="1" l="1"/>
  <c r="R594" i="1" s="1"/>
  <c r="J593" i="1"/>
  <c r="P593" i="1"/>
  <c r="Q593" i="1" l="1"/>
  <c r="R593" i="1" s="1"/>
  <c r="J592" i="1"/>
  <c r="P592" i="1"/>
  <c r="Q592" i="1" s="1"/>
  <c r="R592" i="1" s="1"/>
  <c r="J591" i="1" l="1"/>
  <c r="P591" i="1"/>
  <c r="Q591" i="1" l="1"/>
  <c r="R591" i="1" s="1"/>
  <c r="J590" i="1"/>
  <c r="P590" i="1"/>
  <c r="Q590" i="1" l="1"/>
  <c r="R590" i="1" s="1"/>
  <c r="J589" i="1"/>
  <c r="P589" i="1"/>
  <c r="Q589" i="1" s="1"/>
  <c r="R589" i="1" s="1"/>
  <c r="J588" i="1" l="1"/>
  <c r="P588" i="1"/>
  <c r="Q588" i="1" s="1"/>
  <c r="R588" i="1" s="1"/>
  <c r="J587" i="1" l="1"/>
  <c r="P587" i="1"/>
  <c r="Q587" i="1" s="1"/>
  <c r="R587" i="1" s="1"/>
  <c r="J586" i="1" l="1"/>
  <c r="P586" i="1"/>
  <c r="Q586" i="1" l="1"/>
  <c r="R586" i="1" s="1"/>
  <c r="J585" i="1"/>
  <c r="P585" i="1"/>
  <c r="Q585" i="1" s="1"/>
  <c r="R585" i="1" s="1"/>
  <c r="J584" i="1" l="1"/>
  <c r="P584" i="1"/>
  <c r="Q584" i="1" s="1"/>
  <c r="R584" i="1" s="1"/>
  <c r="J583" i="1" l="1"/>
  <c r="P583" i="1"/>
  <c r="Q583" i="1" l="1"/>
  <c r="R583" i="1" s="1"/>
  <c r="J582" i="1"/>
  <c r="P582" i="1"/>
  <c r="Q582" i="1" s="1"/>
  <c r="R582" i="1" s="1"/>
  <c r="J581" i="1" l="1"/>
  <c r="P581" i="1"/>
  <c r="Q581" i="1" l="1"/>
  <c r="R581" i="1" s="1"/>
  <c r="J580" i="1"/>
  <c r="P580" i="1"/>
  <c r="Q580" i="1" s="1"/>
  <c r="R580" i="1" s="1"/>
  <c r="J579" i="1" l="1"/>
  <c r="P579" i="1"/>
  <c r="Q579" i="1" s="1"/>
  <c r="R579" i="1" s="1"/>
  <c r="J578" i="1" l="1"/>
  <c r="P578" i="1"/>
  <c r="Q578" i="1" l="1"/>
  <c r="R578" i="1" s="1"/>
  <c r="J577" i="1"/>
  <c r="P577" i="1"/>
  <c r="Q577" i="1" l="1"/>
  <c r="R577" i="1" s="1"/>
  <c r="J576" i="1"/>
  <c r="P576" i="1"/>
  <c r="Q576" i="1" s="1"/>
  <c r="R576" i="1" s="1"/>
  <c r="J575" i="1" l="1"/>
  <c r="P575" i="1"/>
  <c r="Q575" i="1" l="1"/>
  <c r="R575" i="1" s="1"/>
  <c r="J574" i="1"/>
  <c r="P574" i="1"/>
  <c r="J573" i="1" l="1"/>
  <c r="P573" i="1"/>
  <c r="Q574" i="1"/>
  <c r="R574" i="1" s="1"/>
  <c r="Q573" i="1" l="1"/>
  <c r="R573" i="1" s="1"/>
  <c r="J572" i="1"/>
  <c r="P572" i="1"/>
  <c r="Q572" i="1" s="1"/>
  <c r="R572" i="1" s="1"/>
  <c r="J571" i="1" l="1"/>
  <c r="P571" i="1"/>
  <c r="Q571" i="1" s="1"/>
  <c r="R571" i="1" s="1"/>
  <c r="J570" i="1" l="1"/>
  <c r="P570" i="1"/>
  <c r="Q570" i="1" s="1"/>
  <c r="R570" i="1" s="1"/>
  <c r="J569" i="1" l="1"/>
  <c r="P569" i="1"/>
  <c r="Q569" i="1" s="1"/>
  <c r="R569" i="1" s="1"/>
  <c r="J568" i="1" l="1"/>
  <c r="P568" i="1"/>
  <c r="Q568" i="1" s="1"/>
  <c r="R568" i="1" s="1"/>
  <c r="J567" i="1" l="1"/>
  <c r="P567" i="1"/>
  <c r="Q567" i="1" l="1"/>
  <c r="R567" i="1" s="1"/>
  <c r="J566" i="1"/>
  <c r="P566" i="1"/>
  <c r="Q566" i="1" l="1"/>
  <c r="R566" i="1" s="1"/>
  <c r="J565" i="1"/>
  <c r="P565" i="1"/>
  <c r="Q565" i="1" l="1"/>
  <c r="R565" i="1" s="1"/>
  <c r="J564" i="1"/>
  <c r="P564" i="1"/>
  <c r="Q564" i="1" s="1"/>
  <c r="R564" i="1" s="1"/>
  <c r="J563" i="1" l="1"/>
  <c r="P563" i="1"/>
  <c r="Q563" i="1" s="1"/>
  <c r="R563" i="1" s="1"/>
  <c r="J562" i="1" l="1"/>
  <c r="P562" i="1"/>
  <c r="Q562" i="1" l="1"/>
  <c r="R562" i="1" s="1"/>
  <c r="J561" i="1"/>
  <c r="P561" i="1"/>
  <c r="Q561" i="1" s="1"/>
  <c r="R561" i="1" s="1"/>
  <c r="J560" i="1" l="1"/>
  <c r="P560" i="1"/>
  <c r="Q560" i="1" s="1"/>
  <c r="R560" i="1" s="1"/>
  <c r="J559" i="1" l="1"/>
  <c r="P559" i="1"/>
  <c r="Q559" i="1" l="1"/>
  <c r="R559" i="1" s="1"/>
  <c r="J558" i="1"/>
  <c r="P558" i="1"/>
  <c r="Q558" i="1" l="1"/>
  <c r="R558" i="1" s="1"/>
  <c r="J557" i="1"/>
  <c r="P557" i="1"/>
  <c r="Q557" i="1" l="1"/>
  <c r="R557" i="1" s="1"/>
  <c r="J556" i="1"/>
  <c r="P556" i="1"/>
  <c r="Q556" i="1" s="1"/>
  <c r="R556" i="1" s="1"/>
  <c r="J555" i="1" l="1"/>
  <c r="P555" i="1"/>
  <c r="Q555" i="1" s="1"/>
  <c r="R555" i="1" s="1"/>
  <c r="J554" i="1" l="1"/>
  <c r="P554" i="1"/>
  <c r="Q554" i="1" l="1"/>
  <c r="R554" i="1" s="1"/>
  <c r="J553" i="1"/>
  <c r="P553" i="1"/>
  <c r="Q553" i="1" s="1"/>
  <c r="R553" i="1" s="1"/>
  <c r="J552" i="1" l="1"/>
  <c r="P552" i="1"/>
  <c r="Q552" i="1" s="1"/>
  <c r="R552" i="1" s="1"/>
  <c r="J551" i="1" l="1"/>
  <c r="P551" i="1"/>
  <c r="Q551" i="1" l="1"/>
  <c r="R551" i="1" s="1"/>
  <c r="J550" i="1"/>
  <c r="P550" i="1"/>
  <c r="Q550" i="1" l="1"/>
  <c r="R550" i="1" s="1"/>
  <c r="J549" i="1"/>
  <c r="P549" i="1"/>
  <c r="Q549" i="1" s="1"/>
  <c r="R549" i="1" s="1"/>
  <c r="J548" i="1" l="1"/>
  <c r="P548" i="1"/>
  <c r="Q548" i="1" s="1"/>
  <c r="R548" i="1" s="1"/>
  <c r="J547" i="1" l="1"/>
  <c r="P547" i="1"/>
  <c r="Q547" i="1" s="1"/>
  <c r="R547" i="1" s="1"/>
  <c r="J546" i="1" l="1"/>
  <c r="P546" i="1"/>
  <c r="Q546" i="1" l="1"/>
  <c r="R546" i="1" s="1"/>
  <c r="J545" i="1"/>
  <c r="P545" i="1"/>
  <c r="Q545" i="1" l="1"/>
  <c r="R545" i="1" s="1"/>
  <c r="J544" i="1"/>
  <c r="P544" i="1"/>
  <c r="Q544" i="1" s="1"/>
  <c r="R544" i="1" s="1"/>
  <c r="J543" i="1" l="1"/>
  <c r="P543" i="1"/>
  <c r="Q543" i="1" l="1"/>
  <c r="R543" i="1" s="1"/>
  <c r="J542" i="1"/>
  <c r="P542" i="1"/>
  <c r="Q542" i="1" s="1"/>
  <c r="R542" i="1" s="1"/>
  <c r="J541" i="1" l="1"/>
  <c r="P541" i="1"/>
  <c r="Q541" i="1" l="1"/>
  <c r="R541" i="1" s="1"/>
  <c r="J540" i="1"/>
  <c r="P540" i="1"/>
  <c r="Q540" i="1" s="1"/>
  <c r="R540" i="1" s="1"/>
  <c r="J539" i="1" l="1"/>
  <c r="P539" i="1"/>
  <c r="Q539" i="1" s="1"/>
  <c r="R539" i="1" s="1"/>
  <c r="J538" i="1" l="1"/>
  <c r="P538" i="1"/>
  <c r="Q538" i="1" s="1"/>
  <c r="R538" i="1" s="1"/>
  <c r="J537" i="1" l="1"/>
  <c r="P537" i="1"/>
  <c r="Q537" i="1" l="1"/>
  <c r="R537" i="1" s="1"/>
  <c r="J536" i="1"/>
  <c r="P536" i="1"/>
  <c r="Q536" i="1" s="1"/>
  <c r="R536" i="1" s="1"/>
  <c r="J535" i="1" l="1"/>
  <c r="P535" i="1"/>
  <c r="Q535" i="1" l="1"/>
  <c r="R535" i="1" s="1"/>
  <c r="J534" i="1"/>
  <c r="P534" i="1"/>
  <c r="Q534" i="1" l="1"/>
  <c r="R534" i="1" s="1"/>
  <c r="J533" i="1"/>
  <c r="P533" i="1"/>
  <c r="Q533" i="1" l="1"/>
  <c r="R533" i="1" s="1"/>
  <c r="J532" i="1"/>
  <c r="P532" i="1"/>
  <c r="Q532" i="1" s="1"/>
  <c r="R532" i="1" s="1"/>
  <c r="J531" i="1" l="1"/>
  <c r="P531" i="1"/>
  <c r="Q531" i="1" s="1"/>
  <c r="R531" i="1" s="1"/>
  <c r="J530" i="1" l="1"/>
  <c r="P530" i="1"/>
  <c r="Q530" i="1" l="1"/>
  <c r="R530" i="1" s="1"/>
  <c r="J529" i="1"/>
  <c r="P529" i="1"/>
  <c r="Q529" i="1" s="1"/>
  <c r="R529" i="1" s="1"/>
  <c r="J528" i="1" l="1"/>
  <c r="P528" i="1"/>
  <c r="Q528" i="1" l="1"/>
  <c r="R528" i="1" s="1"/>
  <c r="J527" i="1"/>
  <c r="P527" i="1"/>
  <c r="Q527" i="1" l="1"/>
  <c r="R527" i="1" s="1"/>
  <c r="J526" i="1"/>
  <c r="P526" i="1"/>
  <c r="Q526" i="1" l="1"/>
  <c r="R526" i="1" s="1"/>
  <c r="J525" i="1"/>
  <c r="P525" i="1"/>
  <c r="Q525" i="1" s="1"/>
  <c r="R525" i="1" s="1"/>
  <c r="J524" i="1" l="1"/>
  <c r="P524" i="1"/>
  <c r="Q524" i="1" s="1"/>
  <c r="R524" i="1" s="1"/>
  <c r="J523" i="1" l="1"/>
  <c r="P523" i="1"/>
  <c r="Q523" i="1" l="1"/>
  <c r="R523" i="1" s="1"/>
  <c r="J522" i="1"/>
  <c r="P522" i="1"/>
  <c r="Q522" i="1" l="1"/>
  <c r="R522" i="1" s="1"/>
  <c r="J521" i="1"/>
  <c r="P521" i="1"/>
  <c r="Q521" i="1" l="1"/>
  <c r="R521" i="1" s="1"/>
  <c r="J520" i="1"/>
  <c r="P520" i="1"/>
  <c r="J519" i="1" l="1"/>
  <c r="P519" i="1"/>
  <c r="Q519" i="1" s="1"/>
  <c r="R519" i="1" s="1"/>
  <c r="Q520" i="1"/>
  <c r="R520" i="1" s="1"/>
  <c r="J518" i="1" l="1"/>
  <c r="P518" i="1"/>
  <c r="Q518" i="1" s="1"/>
  <c r="R518" i="1" s="1"/>
  <c r="J517" i="1" l="1"/>
  <c r="P517" i="1"/>
  <c r="Q517" i="1" s="1"/>
  <c r="R517" i="1" s="1"/>
  <c r="J516" i="1" l="1"/>
  <c r="P516" i="1"/>
  <c r="Q516" i="1" s="1"/>
  <c r="R516" i="1" s="1"/>
  <c r="J515" i="1" l="1"/>
  <c r="P515" i="1"/>
  <c r="Q515" i="1" l="1"/>
  <c r="R515" i="1" s="1"/>
  <c r="J514" i="1"/>
  <c r="P514" i="1"/>
  <c r="Q514" i="1" s="1"/>
  <c r="R514" i="1" s="1"/>
  <c r="J513" i="1" l="1"/>
  <c r="P513" i="1"/>
  <c r="Q513" i="1" s="1"/>
  <c r="R513" i="1" s="1"/>
  <c r="J512" i="1" l="1"/>
  <c r="P512" i="1"/>
  <c r="Q512" i="1" l="1"/>
  <c r="R512" i="1" s="1"/>
  <c r="J511" i="1"/>
  <c r="P511" i="1"/>
  <c r="Q511" i="1" s="1"/>
  <c r="R511" i="1" s="1"/>
  <c r="J510" i="1" l="1"/>
  <c r="P510" i="1"/>
  <c r="Q510" i="1" l="1"/>
  <c r="R510" i="1" s="1"/>
  <c r="J509" i="1"/>
  <c r="P509" i="1"/>
  <c r="Q509" i="1" l="1"/>
  <c r="R509" i="1" s="1"/>
  <c r="J508" i="1"/>
  <c r="P508" i="1"/>
  <c r="Q508" i="1" s="1"/>
  <c r="R508" i="1" s="1"/>
  <c r="J507" i="1" l="1"/>
  <c r="P507" i="1"/>
  <c r="Q507" i="1" s="1"/>
  <c r="R507" i="1" s="1"/>
  <c r="J506" i="1" l="1"/>
  <c r="P506" i="1"/>
  <c r="Q506" i="1" l="1"/>
  <c r="R506" i="1" s="1"/>
  <c r="J505" i="1"/>
  <c r="P505" i="1"/>
  <c r="Q505" i="1" s="1"/>
  <c r="R505" i="1" s="1"/>
  <c r="J504" i="1" l="1"/>
  <c r="P504" i="1"/>
  <c r="Q504" i="1" l="1"/>
  <c r="R504" i="1" s="1"/>
  <c r="J503" i="1"/>
  <c r="P503" i="1"/>
  <c r="J502" i="1" l="1"/>
  <c r="P502" i="1"/>
  <c r="Q503" i="1"/>
  <c r="R503" i="1" s="1"/>
  <c r="Q502" i="1" l="1"/>
  <c r="R502" i="1" s="1"/>
  <c r="J501" i="1"/>
  <c r="P501" i="1"/>
  <c r="Q501" i="1" s="1"/>
  <c r="R501" i="1" s="1"/>
  <c r="J500" i="1" l="1"/>
  <c r="P500" i="1"/>
  <c r="Q500" i="1" l="1"/>
  <c r="R500" i="1" s="1"/>
  <c r="J499" i="1"/>
  <c r="P499" i="1"/>
  <c r="Q499" i="1" s="1"/>
  <c r="R499" i="1" s="1"/>
  <c r="J498" i="1" l="1"/>
  <c r="P498" i="1"/>
  <c r="Q498" i="1" l="1"/>
  <c r="R498" i="1" s="1"/>
  <c r="J497" i="1"/>
  <c r="P497" i="1"/>
  <c r="Q497" i="1" l="1"/>
  <c r="R497" i="1" s="1"/>
  <c r="J496" i="1"/>
  <c r="P496" i="1"/>
  <c r="Q496" i="1" s="1"/>
  <c r="R496" i="1" s="1"/>
  <c r="J495" i="1" l="1"/>
  <c r="P495" i="1"/>
  <c r="Q495" i="1" s="1"/>
  <c r="R495" i="1" s="1"/>
  <c r="J494" i="1" l="1"/>
  <c r="P494" i="1"/>
  <c r="Q494" i="1" s="1"/>
  <c r="R494" i="1" s="1"/>
  <c r="J493" i="1" l="1"/>
  <c r="P493" i="1"/>
  <c r="Q493" i="1" l="1"/>
  <c r="R493" i="1" s="1"/>
  <c r="J492" i="1"/>
  <c r="P492" i="1"/>
  <c r="Q492" i="1" l="1"/>
  <c r="R492" i="1" s="1"/>
  <c r="J491" i="1"/>
  <c r="P491" i="1"/>
  <c r="Q491" i="1" l="1"/>
  <c r="R491" i="1" s="1"/>
  <c r="J490" i="1"/>
  <c r="P490" i="1"/>
  <c r="Q490" i="1" l="1"/>
  <c r="R490" i="1" s="1"/>
  <c r="J489" i="1"/>
  <c r="P489" i="1"/>
  <c r="Q489" i="1" l="1"/>
  <c r="R489" i="1" s="1"/>
  <c r="J488" i="1"/>
  <c r="P488" i="1"/>
  <c r="Q488" i="1" l="1"/>
  <c r="R488" i="1" s="1"/>
  <c r="J487" i="1"/>
  <c r="P487" i="1"/>
  <c r="Q487" i="1" l="1"/>
  <c r="R487" i="1" s="1"/>
  <c r="J486" i="1"/>
  <c r="P486" i="1"/>
  <c r="Q486" i="1" l="1"/>
  <c r="R486" i="1" s="1"/>
  <c r="J485" i="1"/>
  <c r="P485" i="1"/>
  <c r="Q485" i="1" l="1"/>
  <c r="R485" i="1" s="1"/>
  <c r="J484" i="1"/>
  <c r="P484" i="1"/>
  <c r="Q484" i="1" l="1"/>
  <c r="R484" i="1" s="1"/>
  <c r="J483" i="1"/>
  <c r="P483" i="1"/>
  <c r="Q483" i="1" l="1"/>
  <c r="R483" i="1" s="1"/>
  <c r="J482" i="1"/>
  <c r="P482" i="1"/>
  <c r="Q482" i="1" l="1"/>
  <c r="R482" i="1" s="1"/>
  <c r="J481" i="1"/>
  <c r="P481" i="1"/>
  <c r="Q481" i="1" l="1"/>
  <c r="R481" i="1" s="1"/>
  <c r="J480" i="1"/>
  <c r="P480" i="1"/>
  <c r="Q480" i="1" s="1"/>
  <c r="R480" i="1" s="1"/>
  <c r="J479" i="1" l="1"/>
  <c r="P479" i="1"/>
  <c r="Q479" i="1" s="1"/>
  <c r="R479" i="1" s="1"/>
  <c r="J478" i="1" l="1"/>
  <c r="P478" i="1"/>
  <c r="Q478" i="1" l="1"/>
  <c r="R478" i="1" s="1"/>
  <c r="J477" i="1"/>
  <c r="P477" i="1"/>
  <c r="Q477" i="1" l="1"/>
  <c r="R477" i="1" s="1"/>
  <c r="J476" i="1"/>
  <c r="P476" i="1"/>
  <c r="Q476" i="1" l="1"/>
  <c r="R476" i="1" s="1"/>
  <c r="J475" i="1"/>
  <c r="P475" i="1"/>
  <c r="Q475" i="1" l="1"/>
  <c r="R475" i="1" s="1"/>
  <c r="J474" i="1"/>
  <c r="P474" i="1"/>
  <c r="Q474" i="1" l="1"/>
  <c r="R474" i="1" s="1"/>
  <c r="J473" i="1"/>
  <c r="P473" i="1"/>
  <c r="Q473" i="1" l="1"/>
  <c r="R473" i="1" s="1"/>
  <c r="J472" i="1"/>
  <c r="P472" i="1"/>
  <c r="Q472" i="1" l="1"/>
  <c r="R472" i="1" s="1"/>
  <c r="J471" i="1"/>
  <c r="P471" i="1"/>
  <c r="Q471" i="1" l="1"/>
  <c r="R471" i="1" s="1"/>
  <c r="J470" i="1"/>
  <c r="P470" i="1"/>
  <c r="Q470" i="1" l="1"/>
  <c r="R470" i="1" s="1"/>
  <c r="J469" i="1"/>
  <c r="P469" i="1"/>
  <c r="Q469" i="1" l="1"/>
  <c r="R469" i="1" s="1"/>
  <c r="J468" i="1"/>
  <c r="P468" i="1"/>
  <c r="Q468" i="1" l="1"/>
  <c r="R468" i="1" s="1"/>
  <c r="J467" i="1"/>
  <c r="P467" i="1"/>
  <c r="Q467" i="1" l="1"/>
  <c r="R467" i="1" s="1"/>
  <c r="J466" i="1"/>
  <c r="P466" i="1"/>
  <c r="Q466" i="1" l="1"/>
  <c r="R466" i="1" s="1"/>
  <c r="J465" i="1"/>
  <c r="P465" i="1"/>
  <c r="J464" i="1" l="1"/>
  <c r="P464" i="1"/>
  <c r="Q465" i="1"/>
  <c r="R465" i="1" s="1"/>
  <c r="Q464" i="1" l="1"/>
  <c r="R464" i="1" s="1"/>
  <c r="J463" i="1"/>
  <c r="P463" i="1"/>
  <c r="Q463" i="1" s="1"/>
  <c r="R463" i="1" s="1"/>
  <c r="J462" i="1" l="1"/>
  <c r="P462" i="1"/>
  <c r="Q462" i="1" l="1"/>
  <c r="R462" i="1" s="1"/>
  <c r="J461" i="1"/>
  <c r="P461" i="1"/>
  <c r="Q461" i="1" s="1"/>
  <c r="R461" i="1" s="1"/>
  <c r="J460" i="1" l="1"/>
  <c r="P460" i="1"/>
  <c r="Q460" i="1" l="1"/>
  <c r="R460" i="1" s="1"/>
  <c r="J459" i="1"/>
  <c r="P459" i="1"/>
  <c r="Q459" i="1" l="1"/>
  <c r="R459" i="1" s="1"/>
  <c r="J458" i="1"/>
  <c r="P458" i="1"/>
  <c r="Q458" i="1" l="1"/>
  <c r="R458" i="1" s="1"/>
  <c r="J457" i="1"/>
  <c r="P457" i="1"/>
  <c r="Q457" i="1" l="1"/>
  <c r="R457" i="1" s="1"/>
  <c r="J456" i="1"/>
  <c r="P456" i="1"/>
  <c r="J455" i="1" l="1"/>
  <c r="P455" i="1"/>
  <c r="Q455" i="1" s="1"/>
  <c r="R455" i="1" s="1"/>
  <c r="Q456" i="1"/>
  <c r="R456" i="1" s="1"/>
  <c r="J454" i="1" l="1"/>
  <c r="P454" i="1"/>
  <c r="Q454" i="1" l="1"/>
  <c r="R454" i="1" s="1"/>
  <c r="J453" i="1"/>
  <c r="P453" i="1"/>
  <c r="Q453" i="1" l="1"/>
  <c r="R453" i="1" s="1"/>
  <c r="J452" i="1"/>
  <c r="P452" i="1"/>
  <c r="Q452" i="1" s="1"/>
  <c r="R452" i="1" s="1"/>
  <c r="J451" i="1" l="1"/>
  <c r="P451" i="1"/>
  <c r="Q451" i="1" l="1"/>
  <c r="R451" i="1" s="1"/>
  <c r="J450" i="1"/>
  <c r="P450" i="1"/>
  <c r="Q450" i="1" l="1"/>
  <c r="R450" i="1" s="1"/>
  <c r="J449" i="1"/>
  <c r="P449" i="1"/>
  <c r="Q449" i="1" l="1"/>
  <c r="R449" i="1" s="1"/>
  <c r="J448" i="1"/>
  <c r="P448" i="1"/>
  <c r="Q448" i="1" l="1"/>
  <c r="R448" i="1" s="1"/>
  <c r="J447" i="1"/>
  <c r="P447" i="1"/>
  <c r="Q447" i="1" l="1"/>
  <c r="R447" i="1" s="1"/>
  <c r="J446" i="1"/>
  <c r="P446" i="1"/>
  <c r="Q446" i="1" l="1"/>
  <c r="R446" i="1" s="1"/>
  <c r="J445" i="1"/>
  <c r="P445" i="1"/>
  <c r="Q445" i="1" l="1"/>
  <c r="R445" i="1" s="1"/>
  <c r="J444" i="1"/>
  <c r="P444" i="1"/>
  <c r="Q444" i="1" l="1"/>
  <c r="R444" i="1" s="1"/>
  <c r="J443" i="1"/>
  <c r="P443" i="1"/>
  <c r="Q443" i="1" s="1"/>
  <c r="R443" i="1" s="1"/>
  <c r="J442" i="1" l="1"/>
  <c r="P442" i="1"/>
  <c r="Q442" i="1" l="1"/>
  <c r="R442" i="1" s="1"/>
  <c r="J441" i="1"/>
  <c r="P441" i="1"/>
  <c r="Q441" i="1" l="1"/>
  <c r="R441" i="1" s="1"/>
  <c r="J440" i="1"/>
  <c r="P440" i="1"/>
  <c r="J439" i="1" l="1"/>
  <c r="P439" i="1"/>
  <c r="Q440" i="1"/>
  <c r="R440" i="1" s="1"/>
  <c r="Q439" i="1" l="1"/>
  <c r="R439" i="1" s="1"/>
  <c r="J438" i="1"/>
  <c r="P438" i="1"/>
  <c r="Q438" i="1" l="1"/>
  <c r="R438" i="1" s="1"/>
  <c r="J437" i="1"/>
  <c r="P437" i="1"/>
  <c r="Q437" i="1" s="1"/>
  <c r="R437" i="1" s="1"/>
  <c r="J436" i="1" l="1"/>
  <c r="P436" i="1"/>
  <c r="Q436" i="1" l="1"/>
  <c r="R436" i="1" s="1"/>
  <c r="J435" i="1"/>
  <c r="P435" i="1"/>
  <c r="Q435" i="1" l="1"/>
  <c r="R435" i="1" s="1"/>
  <c r="J434" i="1"/>
  <c r="P434" i="1"/>
  <c r="Q434" i="1" l="1"/>
  <c r="R434" i="1" s="1"/>
  <c r="J433" i="1"/>
  <c r="P433" i="1"/>
  <c r="Q433" i="1" l="1"/>
  <c r="R433" i="1" s="1"/>
  <c r="J432" i="1"/>
  <c r="P432" i="1"/>
  <c r="Q432" i="1" s="1"/>
  <c r="R432" i="1" s="1"/>
  <c r="J431" i="1" l="1"/>
  <c r="P431" i="1"/>
  <c r="Q431" i="1" s="1"/>
  <c r="R431" i="1" s="1"/>
  <c r="J430" i="1" l="1"/>
  <c r="P430" i="1"/>
  <c r="J429" i="1" l="1"/>
  <c r="P429" i="1"/>
  <c r="Q430" i="1"/>
  <c r="R430" i="1" s="1"/>
  <c r="Q429" i="1" l="1"/>
  <c r="R429" i="1" s="1"/>
  <c r="J428" i="1"/>
  <c r="P428" i="1"/>
  <c r="Q428" i="1" l="1"/>
  <c r="R428" i="1" s="1"/>
  <c r="J427" i="1"/>
  <c r="P427" i="1"/>
  <c r="Q427" i="1" s="1"/>
  <c r="R427" i="1" s="1"/>
  <c r="J426" i="1" l="1"/>
  <c r="P426" i="1"/>
  <c r="J425" i="1" l="1"/>
  <c r="P425" i="1"/>
  <c r="Q426" i="1"/>
  <c r="R426" i="1" s="1"/>
  <c r="Q425" i="1" l="1"/>
  <c r="R425" i="1" s="1"/>
  <c r="J424" i="1"/>
  <c r="P424" i="1"/>
  <c r="J423" i="1" l="1"/>
  <c r="P423" i="1"/>
  <c r="Q423" i="1" s="1"/>
  <c r="R423" i="1" s="1"/>
  <c r="Q424" i="1"/>
  <c r="R424" i="1" s="1"/>
  <c r="J422" i="1" l="1"/>
  <c r="P422" i="1"/>
  <c r="Q422" i="1" l="1"/>
  <c r="R422" i="1" s="1"/>
  <c r="J421" i="1"/>
  <c r="P421" i="1"/>
  <c r="Q421" i="1" s="1"/>
  <c r="R421" i="1" s="1"/>
  <c r="J420" i="1" l="1"/>
  <c r="P420" i="1"/>
  <c r="Q420" i="1" l="1"/>
  <c r="R420" i="1" s="1"/>
  <c r="J419" i="1"/>
  <c r="P419" i="1"/>
  <c r="Q419" i="1" s="1"/>
  <c r="R419" i="1" s="1"/>
  <c r="J418" i="1" l="1"/>
  <c r="P418" i="1"/>
  <c r="Q418" i="1" l="1"/>
  <c r="R418" i="1" s="1"/>
  <c r="J417" i="1"/>
  <c r="P417" i="1"/>
  <c r="Q417" i="1" l="1"/>
  <c r="R417" i="1" s="1"/>
  <c r="J416" i="1"/>
  <c r="P416" i="1"/>
  <c r="Q416" i="1" l="1"/>
  <c r="R416" i="1" s="1"/>
  <c r="J415" i="1"/>
  <c r="P415" i="1"/>
  <c r="Q415" i="1" l="1"/>
  <c r="R415" i="1" s="1"/>
  <c r="J414" i="1"/>
  <c r="P414" i="1"/>
  <c r="Q414" i="1" l="1"/>
  <c r="R414" i="1" s="1"/>
  <c r="J413" i="1"/>
  <c r="P413" i="1"/>
  <c r="Q413" i="1" s="1"/>
  <c r="R413" i="1" s="1"/>
  <c r="J412" i="1" l="1"/>
  <c r="P412" i="1"/>
  <c r="Q412" i="1" l="1"/>
  <c r="R412" i="1" s="1"/>
  <c r="J411" i="1"/>
  <c r="P411" i="1"/>
  <c r="J410" i="1" l="1"/>
  <c r="P410" i="1"/>
  <c r="Q411" i="1"/>
  <c r="R411" i="1" s="1"/>
  <c r="Q410" i="1" l="1"/>
  <c r="R410" i="1" s="1"/>
  <c r="J409" i="1"/>
  <c r="P409" i="1"/>
  <c r="Q409" i="1" s="1"/>
  <c r="R409" i="1" s="1"/>
  <c r="J408" i="1" l="1"/>
  <c r="P408" i="1"/>
  <c r="Q408" i="1" l="1"/>
  <c r="R408" i="1" s="1"/>
  <c r="J407" i="1"/>
  <c r="P407" i="1"/>
  <c r="Q407" i="1" s="1"/>
  <c r="R407" i="1" s="1"/>
  <c r="J406" i="1" l="1"/>
  <c r="P406" i="1"/>
  <c r="Q406" i="1" s="1"/>
  <c r="R406" i="1" s="1"/>
  <c r="J405" i="1" l="1"/>
  <c r="P405" i="1"/>
  <c r="Q405" i="1" s="1"/>
  <c r="R405" i="1" s="1"/>
  <c r="J404" i="1" l="1"/>
  <c r="P404" i="1"/>
  <c r="Q404" i="1" s="1"/>
  <c r="R404" i="1" s="1"/>
  <c r="J403" i="1" l="1"/>
  <c r="P403" i="1"/>
  <c r="Q403" i="1" s="1"/>
  <c r="R403" i="1" s="1"/>
  <c r="J402" i="1" l="1"/>
  <c r="P402" i="1"/>
  <c r="Q402" i="1" l="1"/>
  <c r="R402" i="1" s="1"/>
  <c r="J401" i="1"/>
  <c r="P401" i="1"/>
  <c r="Q401" i="1" l="1"/>
  <c r="R401" i="1" s="1"/>
  <c r="J400" i="1"/>
  <c r="P400" i="1"/>
  <c r="J399" i="1" l="1"/>
  <c r="P399" i="1"/>
  <c r="Q400" i="1"/>
  <c r="R400" i="1" s="1"/>
  <c r="Q399" i="1" l="1"/>
  <c r="R399" i="1" s="1"/>
  <c r="J398" i="1"/>
  <c r="P398" i="1"/>
  <c r="Q398" i="1" l="1"/>
  <c r="R398" i="1" s="1"/>
  <c r="J397" i="1"/>
  <c r="P397" i="1"/>
  <c r="J396" i="1" l="1"/>
  <c r="P396" i="1"/>
  <c r="Q397" i="1"/>
  <c r="R397" i="1" s="1"/>
  <c r="Q396" i="1" l="1"/>
  <c r="R396" i="1" s="1"/>
  <c r="J395" i="1"/>
  <c r="P395" i="1"/>
  <c r="Q395" i="1" s="1"/>
  <c r="R395" i="1" s="1"/>
  <c r="J394" i="1" l="1"/>
  <c r="P394" i="1"/>
  <c r="Q394" i="1" s="1"/>
  <c r="R394" i="1" s="1"/>
  <c r="J393" i="1" l="1"/>
  <c r="P393" i="1"/>
  <c r="Q393" i="1" l="1"/>
  <c r="R393" i="1" s="1"/>
  <c r="J392" i="1"/>
  <c r="P392" i="1"/>
  <c r="J391" i="1" l="1"/>
  <c r="P391" i="1"/>
  <c r="Q392" i="1"/>
  <c r="R392" i="1" s="1"/>
  <c r="Q391" i="1" l="1"/>
  <c r="R391" i="1" s="1"/>
  <c r="J390" i="1"/>
  <c r="P390" i="1"/>
  <c r="Q390" i="1" l="1"/>
  <c r="R390" i="1" s="1"/>
  <c r="J389" i="1"/>
  <c r="P389" i="1"/>
  <c r="Q389" i="1" s="1"/>
  <c r="R389" i="1" s="1"/>
  <c r="J388" i="1" l="1"/>
  <c r="P388" i="1"/>
  <c r="Q388" i="1" l="1"/>
  <c r="R388" i="1" s="1"/>
  <c r="J387" i="1"/>
  <c r="P387" i="1"/>
  <c r="Q387" i="1" l="1"/>
  <c r="R387" i="1" s="1"/>
  <c r="J386" i="1"/>
  <c r="P386" i="1"/>
  <c r="Q386" i="1" s="1"/>
  <c r="R386" i="1" s="1"/>
  <c r="J385" i="1" l="1"/>
  <c r="P385" i="1"/>
  <c r="Q385" i="1" l="1"/>
  <c r="R385" i="1" s="1"/>
  <c r="J384" i="1"/>
  <c r="P384" i="1"/>
  <c r="Q384" i="1" l="1"/>
  <c r="R384" i="1" s="1"/>
  <c r="J383" i="1"/>
  <c r="P383" i="1"/>
  <c r="Q383" i="1" s="1"/>
  <c r="R383" i="1" s="1"/>
  <c r="J382" i="1" l="1"/>
  <c r="P382" i="1"/>
  <c r="Q382" i="1" l="1"/>
  <c r="R382" i="1" s="1"/>
  <c r="J381" i="1"/>
  <c r="P381" i="1"/>
  <c r="J380" i="1" l="1"/>
  <c r="P380" i="1"/>
  <c r="Q381" i="1"/>
  <c r="R381" i="1" s="1"/>
  <c r="Q380" i="1" l="1"/>
  <c r="R380" i="1" s="1"/>
  <c r="J379" i="1"/>
  <c r="P379" i="1"/>
  <c r="Q379" i="1" s="1"/>
  <c r="R379" i="1" s="1"/>
  <c r="J378" i="1" l="1"/>
  <c r="P378" i="1"/>
  <c r="Q378" i="1" l="1"/>
  <c r="R378" i="1" s="1"/>
  <c r="J377" i="1"/>
  <c r="P377" i="1"/>
  <c r="Q377" i="1" l="1"/>
  <c r="R377" i="1" s="1"/>
  <c r="J376" i="1"/>
  <c r="P376" i="1"/>
  <c r="Q376" i="1" l="1"/>
  <c r="R376" i="1" s="1"/>
  <c r="J375" i="1"/>
  <c r="P375" i="1"/>
  <c r="Q375" i="1" s="1"/>
  <c r="R375" i="1" s="1"/>
  <c r="J374" i="1" l="1"/>
  <c r="P374" i="1"/>
  <c r="Q374" i="1" l="1"/>
  <c r="R374" i="1" s="1"/>
  <c r="J373" i="1"/>
  <c r="P373" i="1"/>
  <c r="Q373" i="1" l="1"/>
  <c r="R373" i="1" s="1"/>
  <c r="J372" i="1"/>
  <c r="P372" i="1"/>
  <c r="Q372" i="1" s="1"/>
  <c r="R372" i="1" s="1"/>
  <c r="J371" i="1" l="1"/>
  <c r="P371" i="1"/>
  <c r="Q371" i="1" s="1"/>
  <c r="R371" i="1" s="1"/>
  <c r="J370" i="1" l="1"/>
  <c r="P370" i="1"/>
  <c r="Q370" i="1" l="1"/>
  <c r="R370" i="1" s="1"/>
  <c r="J369" i="1"/>
  <c r="P369" i="1"/>
  <c r="Q369" i="1" l="1"/>
  <c r="R369" i="1" s="1"/>
  <c r="J368" i="1"/>
  <c r="P368" i="1"/>
  <c r="Q368" i="1" l="1"/>
  <c r="R368" i="1" s="1"/>
  <c r="J367" i="1"/>
  <c r="P367" i="1"/>
  <c r="Q367" i="1" l="1"/>
  <c r="R367" i="1" s="1"/>
  <c r="J366" i="1"/>
  <c r="P366" i="1"/>
  <c r="J365" i="1" l="1"/>
  <c r="P365" i="1"/>
  <c r="Q365" i="1" s="1"/>
  <c r="R365" i="1" s="1"/>
  <c r="Q366" i="1"/>
  <c r="R366" i="1" s="1"/>
  <c r="J364" i="1" l="1"/>
  <c r="P364" i="1"/>
  <c r="Q364" i="1" l="1"/>
  <c r="R364" i="1" s="1"/>
  <c r="J363" i="1"/>
  <c r="P363" i="1"/>
  <c r="J362" i="1" l="1"/>
  <c r="P362" i="1"/>
  <c r="Q363" i="1"/>
  <c r="R363" i="1" s="1"/>
  <c r="Q362" i="1" l="1"/>
  <c r="R362" i="1" s="1"/>
  <c r="J361" i="1"/>
  <c r="P361" i="1"/>
  <c r="Q361" i="1" l="1"/>
  <c r="R361" i="1" s="1"/>
  <c r="J360" i="1"/>
  <c r="P360" i="1"/>
  <c r="Q360" i="1" l="1"/>
  <c r="R360" i="1" s="1"/>
  <c r="J359" i="1"/>
  <c r="P359" i="1"/>
  <c r="Q359" i="1" l="1"/>
  <c r="R359" i="1" s="1"/>
  <c r="J358" i="1"/>
  <c r="P358" i="1"/>
  <c r="Q358" i="1" l="1"/>
  <c r="R358" i="1" s="1"/>
  <c r="J357" i="1"/>
  <c r="P357" i="1"/>
  <c r="Q357" i="1" l="1"/>
  <c r="R357" i="1" s="1"/>
  <c r="J356" i="1"/>
  <c r="P356" i="1"/>
  <c r="Q356" i="1" l="1"/>
  <c r="R356" i="1" s="1"/>
  <c r="J355" i="1"/>
  <c r="P355" i="1"/>
  <c r="Q355" i="1" l="1"/>
  <c r="R355" i="1" s="1"/>
  <c r="J354" i="1"/>
  <c r="P354" i="1"/>
  <c r="Q354" i="1" s="1"/>
  <c r="R354" i="1" s="1"/>
  <c r="J353" i="1" l="1"/>
  <c r="P353" i="1"/>
  <c r="Q353" i="1" l="1"/>
  <c r="R353" i="1" s="1"/>
  <c r="J352" i="1"/>
  <c r="P352" i="1"/>
  <c r="Q352" i="1" s="1"/>
  <c r="R352" i="1" s="1"/>
  <c r="J351" i="1" l="1"/>
  <c r="P351" i="1"/>
  <c r="Q351" i="1" l="1"/>
  <c r="R351" i="1" s="1"/>
  <c r="J350" i="1"/>
  <c r="P350" i="1"/>
  <c r="Q350" i="1" l="1"/>
  <c r="R350" i="1" s="1"/>
  <c r="J349" i="1"/>
  <c r="P349" i="1"/>
  <c r="J348" i="1" l="1"/>
  <c r="P348" i="1"/>
  <c r="Q349" i="1"/>
  <c r="R349" i="1" s="1"/>
  <c r="Q348" i="1" l="1"/>
  <c r="R348" i="1" s="1"/>
  <c r="J347" i="1"/>
  <c r="P347" i="1"/>
  <c r="Q347" i="1" l="1"/>
  <c r="R347" i="1" s="1"/>
  <c r="J346" i="1"/>
  <c r="P346" i="1"/>
  <c r="Q346" i="1" l="1"/>
  <c r="R346" i="1" s="1"/>
  <c r="J345" i="1"/>
  <c r="P345" i="1"/>
  <c r="Q345" i="1" l="1"/>
  <c r="R345" i="1" s="1"/>
  <c r="J344" i="1"/>
  <c r="P344" i="1"/>
  <c r="Q344" i="1" l="1"/>
  <c r="R344" i="1" s="1"/>
  <c r="J343" i="1"/>
  <c r="P343" i="1"/>
  <c r="Q343" i="1" l="1"/>
  <c r="R343" i="1" s="1"/>
  <c r="J342" i="1"/>
  <c r="P342" i="1"/>
  <c r="Q342" i="1" s="1"/>
  <c r="R342" i="1" s="1"/>
  <c r="J341" i="1" l="1"/>
  <c r="P341" i="1"/>
  <c r="Q341" i="1" l="1"/>
  <c r="R341" i="1" s="1"/>
  <c r="J340" i="1"/>
  <c r="P340" i="1"/>
  <c r="Q340" i="1" l="1"/>
  <c r="R340" i="1" s="1"/>
  <c r="J339" i="1"/>
  <c r="P339" i="1"/>
  <c r="Q339" i="1" l="1"/>
  <c r="R339" i="1" s="1"/>
  <c r="J338" i="1"/>
  <c r="P338" i="1"/>
  <c r="Q338" i="1" l="1"/>
  <c r="R338" i="1" s="1"/>
  <c r="J337" i="1"/>
  <c r="P337" i="1"/>
  <c r="Q337" i="1" l="1"/>
  <c r="R337" i="1" s="1"/>
  <c r="J336" i="1"/>
  <c r="P336" i="1"/>
  <c r="Q336" i="1" l="1"/>
  <c r="R336" i="1" s="1"/>
  <c r="J335" i="1"/>
  <c r="P335" i="1"/>
  <c r="Q335" i="1" l="1"/>
  <c r="R335" i="1" s="1"/>
  <c r="J334" i="1"/>
  <c r="P334" i="1"/>
  <c r="Q334" i="1" l="1"/>
  <c r="R334" i="1" s="1"/>
  <c r="J333" i="1"/>
  <c r="P333" i="1"/>
  <c r="Q333" i="1" l="1"/>
  <c r="R333" i="1" s="1"/>
  <c r="J332" i="1"/>
  <c r="P332" i="1"/>
  <c r="Q332" i="1" l="1"/>
  <c r="R332" i="1" s="1"/>
  <c r="J331" i="1"/>
  <c r="P331" i="1"/>
  <c r="Q331" i="1" l="1"/>
  <c r="R331" i="1" s="1"/>
  <c r="J330" i="1"/>
  <c r="P330" i="1"/>
  <c r="Q330" i="1" l="1"/>
  <c r="R330" i="1" s="1"/>
  <c r="J329" i="1"/>
  <c r="P329" i="1"/>
  <c r="Q329" i="1" l="1"/>
  <c r="R329" i="1" s="1"/>
  <c r="J328" i="1"/>
  <c r="P328" i="1"/>
  <c r="J327" i="1" l="1"/>
  <c r="P327" i="1"/>
  <c r="Q328" i="1"/>
  <c r="R328" i="1" s="1"/>
  <c r="Q327" i="1" l="1"/>
  <c r="R327" i="1" s="1"/>
  <c r="J326" i="1"/>
  <c r="P326" i="1"/>
  <c r="Q326" i="1" l="1"/>
  <c r="R326" i="1" s="1"/>
  <c r="J325" i="1"/>
  <c r="P325" i="1"/>
  <c r="Q325" i="1" l="1"/>
  <c r="R325" i="1" s="1"/>
  <c r="J324" i="1"/>
  <c r="P324" i="1"/>
  <c r="Q324" i="1" l="1"/>
  <c r="R324" i="1" s="1"/>
  <c r="J323" i="1"/>
  <c r="P323" i="1"/>
  <c r="Q323" i="1" l="1"/>
  <c r="R323" i="1" s="1"/>
  <c r="J322" i="1"/>
  <c r="P322" i="1"/>
  <c r="J321" i="1" l="1"/>
  <c r="P321" i="1"/>
  <c r="Q322" i="1"/>
  <c r="R322" i="1" s="1"/>
  <c r="Q321" i="1" l="1"/>
  <c r="R321" i="1" s="1"/>
  <c r="J320" i="1"/>
  <c r="P320" i="1"/>
  <c r="Q320" i="1" s="1"/>
  <c r="R320" i="1" s="1"/>
  <c r="J319" i="1" l="1"/>
  <c r="P319" i="1"/>
  <c r="Q319" i="1" l="1"/>
  <c r="R319" i="1" s="1"/>
  <c r="J318" i="1"/>
  <c r="P318" i="1"/>
  <c r="Q318" i="1" l="1"/>
  <c r="R318" i="1" s="1"/>
  <c r="J317" i="1"/>
  <c r="P317" i="1"/>
  <c r="J316" i="1" l="1"/>
  <c r="P316" i="1"/>
  <c r="Q316" i="1" s="1"/>
  <c r="R316" i="1" s="1"/>
  <c r="Q317" i="1"/>
  <c r="R317" i="1" s="1"/>
  <c r="J315" i="1" l="1"/>
  <c r="P315" i="1"/>
  <c r="Q315" i="1" l="1"/>
  <c r="R315" i="1" s="1"/>
  <c r="J314" i="1"/>
  <c r="P314" i="1"/>
  <c r="Q314" i="1" l="1"/>
  <c r="R314" i="1" s="1"/>
  <c r="J313" i="1"/>
  <c r="P313" i="1"/>
  <c r="Q313" i="1" l="1"/>
  <c r="R313" i="1" s="1"/>
  <c r="J312" i="1"/>
  <c r="P312" i="1"/>
  <c r="Q312" i="1" l="1"/>
  <c r="R312" i="1" s="1"/>
  <c r="J311" i="1"/>
  <c r="P311" i="1"/>
  <c r="Q311" i="1" l="1"/>
  <c r="R311" i="1" s="1"/>
  <c r="J310" i="1"/>
  <c r="P310" i="1"/>
  <c r="Q310" i="1" l="1"/>
  <c r="R310" i="1" s="1"/>
  <c r="J309" i="1"/>
  <c r="P309" i="1"/>
  <c r="Q309" i="1" l="1"/>
  <c r="R309" i="1" s="1"/>
  <c r="J308" i="1"/>
  <c r="P308" i="1"/>
  <c r="Q308" i="1" l="1"/>
  <c r="R308" i="1" s="1"/>
  <c r="J307" i="1"/>
  <c r="P307" i="1"/>
  <c r="Q307" i="1" l="1"/>
  <c r="R307" i="1" s="1"/>
  <c r="J306" i="1"/>
  <c r="P306" i="1"/>
  <c r="Q306" i="1" l="1"/>
  <c r="R306" i="1" s="1"/>
  <c r="J305" i="1"/>
  <c r="P305" i="1"/>
  <c r="Q305" i="1" l="1"/>
  <c r="R305" i="1" s="1"/>
  <c r="J304" i="1"/>
  <c r="P304" i="1"/>
  <c r="Q304" i="1" s="1"/>
  <c r="R304" i="1" s="1"/>
  <c r="J303" i="1" l="1"/>
  <c r="P303" i="1"/>
  <c r="Q303" i="1" l="1"/>
  <c r="R303" i="1" s="1"/>
  <c r="J302" i="1"/>
  <c r="P302" i="1"/>
  <c r="Q302" i="1" l="1"/>
  <c r="R302" i="1" s="1"/>
  <c r="J301" i="1"/>
  <c r="P301" i="1"/>
  <c r="J300" i="1" l="1"/>
  <c r="P300" i="1"/>
  <c r="Q301" i="1"/>
  <c r="R301" i="1" s="1"/>
  <c r="Q300" i="1" l="1"/>
  <c r="R300" i="1" s="1"/>
  <c r="J299" i="1"/>
  <c r="P299" i="1"/>
  <c r="J298" i="1" l="1"/>
  <c r="P298" i="1"/>
  <c r="Q299" i="1"/>
  <c r="R299" i="1" s="1"/>
  <c r="Q298" i="1" l="1"/>
  <c r="R298" i="1" s="1"/>
  <c r="J297" i="1"/>
  <c r="P297" i="1"/>
  <c r="Q297" i="1" l="1"/>
  <c r="R297" i="1" s="1"/>
  <c r="J296" i="1"/>
  <c r="P296" i="1"/>
  <c r="Q296" i="1" l="1"/>
  <c r="R296" i="1" s="1"/>
  <c r="J295" i="1"/>
  <c r="P295" i="1"/>
  <c r="Q295" i="1" l="1"/>
  <c r="R295" i="1" s="1"/>
  <c r="J294" i="1"/>
  <c r="P294" i="1"/>
  <c r="Q294" i="1" l="1"/>
  <c r="R294" i="1" s="1"/>
  <c r="J293" i="1"/>
  <c r="P293" i="1"/>
  <c r="Q293" i="1" l="1"/>
  <c r="R293" i="1" s="1"/>
  <c r="J292" i="1"/>
  <c r="P292" i="1"/>
  <c r="Q292" i="1" l="1"/>
  <c r="R292" i="1" s="1"/>
  <c r="J291" i="1"/>
  <c r="P291" i="1"/>
  <c r="Q291" i="1" l="1"/>
  <c r="R291" i="1" s="1"/>
  <c r="J290" i="1"/>
  <c r="P290" i="1"/>
  <c r="Q290" i="1" l="1"/>
  <c r="R290" i="1" s="1"/>
  <c r="J289" i="1"/>
  <c r="P289" i="1"/>
  <c r="J288" i="1" l="1"/>
  <c r="P288" i="1"/>
  <c r="Q288" i="1" s="1"/>
  <c r="R288" i="1" s="1"/>
  <c r="Q289" i="1"/>
  <c r="R289" i="1" s="1"/>
  <c r="J287" i="1" l="1"/>
  <c r="P287" i="1"/>
  <c r="Q287" i="1" l="1"/>
  <c r="R287" i="1" s="1"/>
  <c r="J286" i="1"/>
  <c r="P286" i="1"/>
  <c r="Q286" i="1" l="1"/>
  <c r="R286" i="1" s="1"/>
  <c r="J285" i="1"/>
  <c r="P285" i="1"/>
  <c r="Q285" i="1" l="1"/>
  <c r="R285" i="1" s="1"/>
  <c r="J284" i="1"/>
  <c r="P284" i="1"/>
  <c r="Q284" i="1" s="1"/>
  <c r="R284" i="1" s="1"/>
  <c r="J283" i="1" l="1"/>
  <c r="P283" i="1"/>
  <c r="Q283" i="1" l="1"/>
  <c r="R283" i="1" s="1"/>
  <c r="J282" i="1"/>
  <c r="P282" i="1"/>
  <c r="Q282" i="1" l="1"/>
  <c r="R282" i="1" s="1"/>
  <c r="J281" i="1"/>
  <c r="P281" i="1"/>
  <c r="Q281" i="1" l="1"/>
  <c r="R281" i="1" s="1"/>
  <c r="J280" i="1"/>
  <c r="P280" i="1"/>
  <c r="Q280" i="1" l="1"/>
  <c r="R280" i="1" s="1"/>
  <c r="J279" i="1"/>
  <c r="P279" i="1"/>
  <c r="Q279" i="1" l="1"/>
  <c r="R279" i="1" s="1"/>
  <c r="J278" i="1"/>
  <c r="P278" i="1"/>
  <c r="Q278" i="1" l="1"/>
  <c r="R278" i="1" s="1"/>
  <c r="J277" i="1"/>
  <c r="P277" i="1"/>
  <c r="Q277" i="1" l="1"/>
  <c r="R277" i="1" s="1"/>
  <c r="J276" i="1"/>
  <c r="P276" i="1"/>
  <c r="Q276" i="1" l="1"/>
  <c r="R276" i="1" s="1"/>
  <c r="J275" i="1"/>
  <c r="P275" i="1"/>
  <c r="Q275" i="1" l="1"/>
  <c r="R275" i="1" s="1"/>
  <c r="J274" i="1"/>
  <c r="P274" i="1"/>
  <c r="Q274" i="1" l="1"/>
  <c r="R274" i="1" s="1"/>
  <c r="J273" i="1"/>
  <c r="P273" i="1"/>
  <c r="Q273" i="1" l="1"/>
  <c r="R273" i="1" s="1"/>
  <c r="J272" i="1"/>
  <c r="P272" i="1"/>
  <c r="Q272" i="1" s="1"/>
  <c r="R272" i="1" s="1"/>
  <c r="J271" i="1" l="1"/>
  <c r="P271" i="1"/>
  <c r="Q271" i="1" l="1"/>
  <c r="R271" i="1" s="1"/>
  <c r="J270" i="1"/>
  <c r="P270" i="1"/>
  <c r="Q270" i="1" l="1"/>
  <c r="R270" i="1" s="1"/>
  <c r="J269" i="1"/>
  <c r="P269" i="1"/>
  <c r="Q269" i="1" l="1"/>
  <c r="R269" i="1" s="1"/>
  <c r="J268" i="1"/>
  <c r="P268" i="1"/>
  <c r="Q268" i="1" l="1"/>
  <c r="R268" i="1" s="1"/>
  <c r="J267" i="1"/>
  <c r="P267" i="1"/>
  <c r="J266" i="1" l="1"/>
  <c r="P266" i="1"/>
  <c r="Q267" i="1"/>
  <c r="R267" i="1" s="1"/>
  <c r="Q266" i="1" l="1"/>
  <c r="R266" i="1" s="1"/>
  <c r="J265" i="1"/>
  <c r="P265" i="1"/>
  <c r="Q265" i="1" l="1"/>
  <c r="R265" i="1" s="1"/>
  <c r="J264" i="1"/>
  <c r="P264" i="1"/>
  <c r="J263" i="1" l="1"/>
  <c r="P263" i="1"/>
  <c r="Q264" i="1"/>
  <c r="R264" i="1" s="1"/>
  <c r="Q263" i="1" l="1"/>
  <c r="R263" i="1" s="1"/>
  <c r="J262" i="1"/>
  <c r="P262" i="1"/>
  <c r="Q262" i="1" l="1"/>
  <c r="R262" i="1" s="1"/>
  <c r="J261" i="1"/>
  <c r="P261" i="1"/>
  <c r="Q261" i="1" l="1"/>
  <c r="R261" i="1" s="1"/>
  <c r="J260" i="1"/>
  <c r="P260" i="1"/>
  <c r="Q260" i="1" l="1"/>
  <c r="R260" i="1" s="1"/>
  <c r="J259" i="1"/>
  <c r="P259" i="1"/>
  <c r="Q259" i="1" l="1"/>
  <c r="R259" i="1" s="1"/>
  <c r="J258" i="1"/>
  <c r="P258" i="1"/>
  <c r="Q258" i="1" l="1"/>
  <c r="R258" i="1" s="1"/>
  <c r="J257" i="1"/>
  <c r="P257" i="1"/>
  <c r="Q257" i="1" l="1"/>
  <c r="R257" i="1" s="1"/>
  <c r="J256" i="1"/>
  <c r="P256" i="1"/>
  <c r="Q256" i="1" s="1"/>
  <c r="R256" i="1" s="1"/>
  <c r="J255" i="1" l="1"/>
  <c r="P255" i="1"/>
  <c r="Q255" i="1" l="1"/>
  <c r="R255" i="1" s="1"/>
  <c r="J254" i="1"/>
  <c r="P254" i="1"/>
  <c r="Q254" i="1" l="1"/>
  <c r="R254" i="1" s="1"/>
  <c r="J253" i="1"/>
  <c r="P253" i="1"/>
  <c r="Q253" i="1" l="1"/>
  <c r="R253" i="1" s="1"/>
  <c r="J252" i="1"/>
  <c r="P252" i="1"/>
  <c r="Q252" i="1" l="1"/>
  <c r="R252" i="1" s="1"/>
  <c r="J251" i="1"/>
  <c r="P251" i="1"/>
  <c r="Q251" i="1" l="1"/>
  <c r="R251" i="1" s="1"/>
  <c r="J250" i="1"/>
  <c r="P250" i="1"/>
  <c r="Q250" i="1" l="1"/>
  <c r="R250" i="1" s="1"/>
  <c r="J249" i="1"/>
  <c r="P249" i="1"/>
  <c r="J248" i="1" l="1"/>
  <c r="P248" i="1"/>
  <c r="Q249" i="1"/>
  <c r="R249" i="1" s="1"/>
  <c r="Q248" i="1" l="1"/>
  <c r="R248" i="1" s="1"/>
  <c r="J247" i="1"/>
  <c r="P247" i="1"/>
  <c r="J246" i="1" l="1"/>
  <c r="P246" i="1"/>
  <c r="Q247" i="1"/>
  <c r="R247" i="1" s="1"/>
  <c r="Q246" i="1" l="1"/>
  <c r="R246" i="1" s="1"/>
  <c r="J245" i="1"/>
  <c r="P245" i="1"/>
  <c r="Q245" i="1" l="1"/>
  <c r="R245" i="1" s="1"/>
  <c r="J244" i="1"/>
  <c r="P244" i="1"/>
  <c r="Q244" i="1" l="1"/>
  <c r="R244" i="1" s="1"/>
  <c r="J243" i="1"/>
  <c r="P243" i="1"/>
  <c r="Q243" i="1" l="1"/>
  <c r="R243" i="1" s="1"/>
  <c r="J242" i="1"/>
  <c r="P242" i="1"/>
  <c r="Q242" i="1" l="1"/>
  <c r="R242" i="1" s="1"/>
  <c r="J241" i="1"/>
  <c r="P241" i="1"/>
  <c r="Q241" i="1" l="1"/>
  <c r="R241" i="1" s="1"/>
  <c r="J240" i="1"/>
  <c r="P240" i="1"/>
  <c r="Q240" i="1" s="1"/>
  <c r="R240" i="1" s="1"/>
  <c r="J239" i="1" l="1"/>
  <c r="P239" i="1"/>
  <c r="Q239" i="1" l="1"/>
  <c r="R239" i="1" s="1"/>
  <c r="J238" i="1"/>
  <c r="P238" i="1"/>
  <c r="Q238" i="1" l="1"/>
  <c r="R238" i="1" s="1"/>
  <c r="J237" i="1"/>
  <c r="P237" i="1"/>
  <c r="Q237" i="1" l="1"/>
  <c r="R237" i="1" s="1"/>
  <c r="J236" i="1"/>
  <c r="P236" i="1"/>
  <c r="Q236" i="1" l="1"/>
  <c r="R236" i="1" s="1"/>
  <c r="J235" i="1"/>
  <c r="P235" i="1"/>
  <c r="Q235" i="1" l="1"/>
  <c r="R235" i="1" s="1"/>
  <c r="J234" i="1"/>
  <c r="P234" i="1"/>
  <c r="Q234" i="1" l="1"/>
  <c r="R234" i="1" s="1"/>
  <c r="J233" i="1"/>
  <c r="P233" i="1"/>
  <c r="Q233" i="1" l="1"/>
  <c r="R233" i="1" s="1"/>
  <c r="J232" i="1"/>
  <c r="P232" i="1"/>
  <c r="Q232" i="1" l="1"/>
  <c r="R232" i="1" s="1"/>
  <c r="J231" i="1"/>
  <c r="P231" i="1"/>
  <c r="Q231" i="1" l="1"/>
  <c r="R231" i="1" s="1"/>
  <c r="J230" i="1"/>
  <c r="P230" i="1"/>
  <c r="Q230" i="1" s="1"/>
  <c r="R230" i="1" s="1"/>
  <c r="J229" i="1" l="1"/>
  <c r="P229" i="1"/>
  <c r="Q229" i="1" l="1"/>
  <c r="R229" i="1" s="1"/>
  <c r="J228" i="1"/>
  <c r="P228" i="1"/>
  <c r="Q228" i="1" l="1"/>
  <c r="R228" i="1" s="1"/>
  <c r="J227" i="1"/>
  <c r="P227" i="1"/>
  <c r="Q227" i="1" l="1"/>
  <c r="R227" i="1" s="1"/>
  <c r="J226" i="1"/>
  <c r="P226" i="1"/>
  <c r="Q226" i="1" s="1"/>
  <c r="R226" i="1" s="1"/>
  <c r="J225" i="1" l="1"/>
  <c r="P225" i="1"/>
  <c r="Q225" i="1" l="1"/>
  <c r="R225" i="1" s="1"/>
  <c r="J224" i="1"/>
  <c r="P224" i="1"/>
  <c r="Q224" i="1" l="1"/>
  <c r="R224" i="1" s="1"/>
  <c r="J223" i="1"/>
  <c r="P223" i="1"/>
  <c r="J222" i="1" l="1"/>
  <c r="P222" i="1"/>
  <c r="Q222" i="1" s="1"/>
  <c r="R222" i="1" s="1"/>
  <c r="Q223" i="1"/>
  <c r="R223" i="1" s="1"/>
  <c r="J221" i="1" l="1"/>
  <c r="P221" i="1"/>
  <c r="Q221" i="1" l="1"/>
  <c r="R221" i="1"/>
  <c r="J220" i="1"/>
  <c r="P220" i="1"/>
  <c r="Q220" i="1" s="1"/>
  <c r="R220" i="1" s="1"/>
  <c r="J219" i="1" l="1"/>
  <c r="P219" i="1"/>
  <c r="Q219" i="1" l="1"/>
  <c r="R219" i="1" s="1"/>
  <c r="J218" i="1"/>
  <c r="P218" i="1"/>
  <c r="Q218" i="1" s="1"/>
  <c r="R218" i="1" s="1"/>
  <c r="J217" i="1" l="1"/>
  <c r="P217" i="1"/>
  <c r="Q217" i="1" l="1"/>
  <c r="R217" i="1"/>
  <c r="J216" i="1"/>
  <c r="P216" i="1"/>
  <c r="Q216" i="1" s="1"/>
  <c r="R216" i="1" s="1"/>
  <c r="J215" i="1" l="1"/>
  <c r="P215" i="1"/>
  <c r="Q215" i="1" l="1"/>
  <c r="R215" i="1"/>
  <c r="J214" i="1"/>
  <c r="P214" i="1"/>
  <c r="Q214" i="1" s="1"/>
  <c r="R214" i="1" s="1"/>
  <c r="J213" i="1" l="1"/>
  <c r="P213" i="1"/>
  <c r="Q213" i="1" l="1"/>
  <c r="R213" i="1" s="1"/>
  <c r="J212" i="1"/>
  <c r="P212" i="1"/>
  <c r="Q212" i="1" l="1"/>
  <c r="R212" i="1" s="1"/>
  <c r="J211" i="1"/>
  <c r="P211" i="1"/>
  <c r="Q211" i="1" l="1"/>
  <c r="R211" i="1" s="1"/>
  <c r="J210" i="1"/>
  <c r="P210" i="1"/>
  <c r="Q210" i="1" l="1"/>
  <c r="R210" i="1" s="1"/>
  <c r="J209" i="1"/>
  <c r="P209" i="1"/>
  <c r="Q209" i="1" l="1"/>
  <c r="R209" i="1" s="1"/>
  <c r="J208" i="1"/>
  <c r="P208" i="1"/>
  <c r="Q208" i="1" l="1"/>
  <c r="R208" i="1" s="1"/>
  <c r="J207" i="1"/>
  <c r="P207" i="1"/>
  <c r="Q207" i="1" l="1"/>
  <c r="R207" i="1" s="1"/>
  <c r="J206" i="1"/>
  <c r="P206" i="1"/>
  <c r="Q206" i="1" l="1"/>
  <c r="R206" i="1" s="1"/>
  <c r="J205" i="1"/>
  <c r="P205" i="1"/>
  <c r="Q205" i="1" l="1"/>
  <c r="R205" i="1" s="1"/>
  <c r="J204" i="1"/>
  <c r="P204" i="1"/>
  <c r="Q204" i="1" s="1"/>
  <c r="R204" i="1" s="1"/>
  <c r="J203" i="1" l="1"/>
  <c r="P203" i="1"/>
  <c r="Q203" i="1" l="1"/>
  <c r="R203" i="1" s="1"/>
  <c r="J202" i="1"/>
  <c r="P202" i="1"/>
  <c r="Q202" i="1" s="1"/>
  <c r="R202" i="1" s="1"/>
  <c r="J201" i="1" l="1"/>
  <c r="P201" i="1"/>
  <c r="Q201" i="1" l="1"/>
  <c r="R201" i="1" s="1"/>
  <c r="J200" i="1"/>
  <c r="P200" i="1"/>
  <c r="Q200" i="1" l="1"/>
  <c r="R200" i="1" s="1"/>
  <c r="J199" i="1"/>
  <c r="P199" i="1"/>
  <c r="J198" i="1" l="1"/>
  <c r="P198" i="1"/>
  <c r="Q199" i="1"/>
  <c r="R199" i="1" s="1"/>
  <c r="Q198" i="1" l="1"/>
  <c r="R198" i="1" s="1"/>
  <c r="J197" i="1"/>
  <c r="P197" i="1"/>
  <c r="J196" i="1" l="1"/>
  <c r="P196" i="1"/>
  <c r="Q197" i="1"/>
  <c r="R197" i="1" s="1"/>
  <c r="Q196" i="1" l="1"/>
  <c r="R196" i="1" s="1"/>
  <c r="J195" i="1"/>
  <c r="P195" i="1"/>
  <c r="Q195" i="1" l="1"/>
  <c r="R195" i="1" s="1"/>
  <c r="J194" i="1"/>
  <c r="P194" i="1"/>
  <c r="J193" i="1" l="1"/>
  <c r="P193" i="1"/>
  <c r="Q194" i="1"/>
  <c r="R194" i="1" s="1"/>
  <c r="Q193" i="1" l="1"/>
  <c r="R193" i="1" s="1"/>
  <c r="J192" i="1"/>
  <c r="P192" i="1"/>
  <c r="Q192" i="1" l="1"/>
  <c r="R192" i="1" s="1"/>
  <c r="J191" i="1"/>
  <c r="P191" i="1"/>
  <c r="J190" i="1" l="1"/>
  <c r="P190" i="1"/>
  <c r="Q191" i="1"/>
  <c r="R191" i="1"/>
  <c r="Q190" i="1" l="1"/>
  <c r="R190" i="1" s="1"/>
  <c r="J189" i="1"/>
  <c r="P189" i="1"/>
  <c r="Q189" i="1" l="1"/>
  <c r="R189" i="1" s="1"/>
  <c r="J188" i="1"/>
  <c r="P188" i="1"/>
  <c r="Q188" i="1" l="1"/>
  <c r="R188" i="1" s="1"/>
  <c r="J187" i="1"/>
  <c r="P187" i="1"/>
  <c r="Q187" i="1" l="1"/>
  <c r="R187" i="1" s="1"/>
  <c r="J186" i="1"/>
  <c r="P186" i="1"/>
  <c r="J185" i="1" l="1"/>
  <c r="P185" i="1"/>
  <c r="Q186" i="1"/>
  <c r="R186" i="1" s="1"/>
  <c r="Q185" i="1" l="1"/>
  <c r="R185" i="1" s="1"/>
  <c r="J184" i="1"/>
  <c r="P184" i="1"/>
  <c r="J183" i="1" l="1"/>
  <c r="P183" i="1"/>
  <c r="Q184" i="1"/>
  <c r="R184" i="1" s="1"/>
  <c r="Q183" i="1" l="1"/>
  <c r="R183" i="1" s="1"/>
  <c r="J182" i="1"/>
  <c r="P182" i="1"/>
  <c r="Q182" i="1" l="1"/>
  <c r="R182" i="1" s="1"/>
  <c r="J181" i="1"/>
  <c r="P181" i="1"/>
  <c r="J180" i="1" l="1"/>
  <c r="P180" i="1"/>
  <c r="Q181" i="1"/>
  <c r="R181" i="1" s="1"/>
  <c r="Q180" i="1" l="1"/>
  <c r="R180" i="1" s="1"/>
  <c r="J179" i="1"/>
  <c r="P179" i="1"/>
  <c r="Q179" i="1" l="1"/>
  <c r="R179" i="1" s="1"/>
  <c r="J178" i="1"/>
  <c r="P178" i="1"/>
  <c r="Q178" i="1" l="1"/>
  <c r="R178" i="1" s="1"/>
  <c r="J177" i="1"/>
  <c r="P177" i="1"/>
  <c r="Q177" i="1" l="1"/>
  <c r="R177" i="1" s="1"/>
  <c r="J176" i="1"/>
  <c r="P176" i="1"/>
  <c r="Q176" i="1" l="1"/>
  <c r="R176" i="1" s="1"/>
  <c r="J175" i="1"/>
  <c r="P175" i="1"/>
  <c r="J174" i="1" l="1"/>
  <c r="P174" i="1"/>
  <c r="Q175" i="1"/>
  <c r="R175" i="1" s="1"/>
  <c r="Q174" i="1" l="1"/>
  <c r="R174" i="1" s="1"/>
  <c r="J173" i="1"/>
  <c r="P173" i="1"/>
  <c r="Q173" i="1" l="1"/>
  <c r="R173" i="1" s="1"/>
  <c r="J172" i="1"/>
  <c r="P172" i="1"/>
  <c r="Q172" i="1" l="1"/>
  <c r="R172" i="1" s="1"/>
  <c r="J171" i="1"/>
  <c r="P171" i="1"/>
  <c r="J170" i="1" l="1"/>
  <c r="P170" i="1"/>
  <c r="Q171" i="1"/>
  <c r="R171" i="1" s="1"/>
  <c r="Q170" i="1" l="1"/>
  <c r="R170" i="1" s="1"/>
  <c r="J169" i="1"/>
  <c r="P169" i="1"/>
  <c r="Q169" i="1" l="1"/>
  <c r="R169" i="1" s="1"/>
  <c r="J168" i="1"/>
  <c r="P168" i="1"/>
  <c r="Q168" i="1" l="1"/>
  <c r="R168" i="1" s="1"/>
  <c r="J167" i="1"/>
  <c r="P167" i="1"/>
  <c r="Q167" i="1" l="1"/>
  <c r="R167" i="1" s="1"/>
  <c r="J166" i="1"/>
  <c r="P166" i="1"/>
  <c r="Q166" i="1" l="1"/>
  <c r="R166" i="1" s="1"/>
  <c r="J165" i="1"/>
  <c r="P165" i="1"/>
  <c r="Q165" i="1" l="1"/>
  <c r="R165" i="1" s="1"/>
  <c r="J164" i="1"/>
  <c r="P164" i="1"/>
  <c r="J163" i="1" l="1"/>
  <c r="P163" i="1"/>
  <c r="Q164" i="1"/>
  <c r="R164" i="1" s="1"/>
  <c r="Q163" i="1" l="1"/>
  <c r="R163" i="1" s="1"/>
  <c r="J162" i="1"/>
  <c r="P162" i="1"/>
  <c r="J161" i="1" l="1"/>
  <c r="P161" i="1"/>
  <c r="Q162" i="1"/>
  <c r="R162" i="1" s="1"/>
  <c r="Q161" i="1" l="1"/>
  <c r="R161" i="1" s="1"/>
  <c r="J160" i="1"/>
  <c r="P160" i="1"/>
  <c r="Q160" i="1" l="1"/>
  <c r="R160" i="1" s="1"/>
  <c r="J159" i="1"/>
  <c r="P159" i="1"/>
  <c r="J158" i="1" l="1"/>
  <c r="P158" i="1"/>
  <c r="Q159" i="1"/>
  <c r="R159" i="1" s="1"/>
  <c r="Q158" i="1" l="1"/>
  <c r="R158" i="1" s="1"/>
  <c r="J157" i="1"/>
  <c r="P157" i="1"/>
  <c r="J156" i="1" l="1"/>
  <c r="P156" i="1"/>
  <c r="Q157" i="1"/>
  <c r="R157" i="1" s="1"/>
  <c r="Q156" i="1" l="1"/>
  <c r="R156" i="1" s="1"/>
  <c r="J155" i="1"/>
  <c r="P155" i="1"/>
  <c r="J154" i="1" l="1"/>
  <c r="P154" i="1"/>
  <c r="Q155" i="1"/>
  <c r="R155" i="1" s="1"/>
  <c r="Q154" i="1" l="1"/>
  <c r="R154" i="1" s="1"/>
  <c r="J153" i="1"/>
  <c r="P153" i="1"/>
  <c r="Q153" i="1" l="1"/>
  <c r="R153" i="1" s="1"/>
  <c r="J152" i="1"/>
  <c r="P152" i="1"/>
  <c r="J151" i="1" l="1"/>
  <c r="P151" i="1"/>
  <c r="Q152" i="1"/>
  <c r="R152" i="1" s="1"/>
  <c r="Q151" i="1" l="1"/>
  <c r="R151" i="1" s="1"/>
  <c r="J150" i="1"/>
  <c r="P150" i="1"/>
  <c r="Q150" i="1" l="1"/>
  <c r="R150" i="1" s="1"/>
  <c r="J149" i="1"/>
  <c r="P149" i="1"/>
  <c r="Q149" i="1" l="1"/>
  <c r="R149" i="1" s="1"/>
  <c r="J148" i="1"/>
  <c r="P148" i="1"/>
  <c r="J147" i="1" l="1"/>
  <c r="P147" i="1"/>
  <c r="Q148" i="1"/>
  <c r="R148" i="1" s="1"/>
  <c r="Q147" i="1" l="1"/>
  <c r="R147" i="1" s="1"/>
  <c r="J146" i="1"/>
  <c r="P146" i="1"/>
  <c r="J145" i="1" l="1"/>
  <c r="P145" i="1"/>
  <c r="Q146" i="1"/>
  <c r="R146" i="1" s="1"/>
  <c r="Q145" i="1" l="1"/>
  <c r="R145" i="1" s="1"/>
  <c r="J144" i="1"/>
  <c r="P144" i="1"/>
  <c r="Q144" i="1" l="1"/>
  <c r="R144" i="1" s="1"/>
  <c r="J143" i="1"/>
  <c r="P143" i="1"/>
  <c r="J142" i="1" l="1"/>
  <c r="P142" i="1"/>
  <c r="Q143" i="1"/>
  <c r="R143" i="1" s="1"/>
  <c r="Q142" i="1" l="1"/>
  <c r="R142" i="1" s="1"/>
  <c r="J141" i="1"/>
  <c r="P141" i="1"/>
  <c r="J140" i="1" l="1"/>
  <c r="P140" i="1"/>
  <c r="Q141" i="1"/>
  <c r="R141" i="1" s="1"/>
  <c r="Q140" i="1" l="1"/>
  <c r="R140" i="1" s="1"/>
  <c r="J139" i="1"/>
  <c r="P139" i="1"/>
  <c r="J138" i="1" l="1"/>
  <c r="P138" i="1"/>
  <c r="Q139" i="1"/>
  <c r="R139" i="1" s="1"/>
  <c r="Q138" i="1" l="1"/>
  <c r="R138" i="1" s="1"/>
  <c r="J137" i="1"/>
  <c r="P137" i="1"/>
  <c r="Q137" i="1" l="1"/>
  <c r="R137" i="1" s="1"/>
  <c r="J136" i="1"/>
  <c r="P136" i="1"/>
  <c r="Q136" i="1" l="1"/>
  <c r="R136" i="1" s="1"/>
  <c r="J135" i="1"/>
  <c r="P135" i="1"/>
  <c r="J134" i="1" l="1"/>
  <c r="P134" i="1"/>
  <c r="Q135" i="1"/>
  <c r="R135" i="1"/>
  <c r="Q134" i="1" l="1"/>
  <c r="R134" i="1" s="1"/>
  <c r="J133" i="1"/>
  <c r="P133" i="1"/>
  <c r="Q133" i="1" l="1"/>
  <c r="R133" i="1" s="1"/>
  <c r="J132" i="1"/>
  <c r="P132" i="1"/>
  <c r="J131" i="1" l="1"/>
  <c r="P131" i="1"/>
  <c r="Q132" i="1"/>
  <c r="R132" i="1" s="1"/>
  <c r="Q131" i="1" l="1"/>
  <c r="R131" i="1" s="1"/>
  <c r="J130" i="1"/>
  <c r="P130" i="1"/>
  <c r="J129" i="1" l="1"/>
  <c r="P129" i="1"/>
  <c r="Q130" i="1"/>
  <c r="R130" i="1" s="1"/>
  <c r="Q129" i="1" l="1"/>
  <c r="R129" i="1" s="1"/>
  <c r="J128" i="1"/>
  <c r="P128" i="1"/>
  <c r="Q128" i="1" l="1"/>
  <c r="R128" i="1" s="1"/>
  <c r="J127" i="1"/>
  <c r="P127" i="1"/>
  <c r="J126" i="1" l="1"/>
  <c r="P126" i="1"/>
  <c r="Q127" i="1"/>
  <c r="R127" i="1" s="1"/>
  <c r="Q126" i="1" l="1"/>
  <c r="R126" i="1" s="1"/>
  <c r="J125" i="1"/>
  <c r="P125" i="1"/>
  <c r="J124" i="1" l="1"/>
  <c r="P124" i="1"/>
  <c r="Q125" i="1"/>
  <c r="R125" i="1" s="1"/>
  <c r="Q124" i="1" l="1"/>
  <c r="R124" i="1" s="1"/>
  <c r="J123" i="1"/>
  <c r="P123" i="1"/>
  <c r="J122" i="1" l="1"/>
  <c r="P122" i="1"/>
  <c r="Q123" i="1"/>
  <c r="R123" i="1" s="1"/>
  <c r="Q122" i="1" l="1"/>
  <c r="R122" i="1" s="1"/>
  <c r="J121" i="1"/>
  <c r="P121" i="1"/>
  <c r="Q121" i="1" l="1"/>
  <c r="R121" i="1" s="1"/>
  <c r="J120" i="1"/>
  <c r="P120" i="1"/>
  <c r="Q120" i="1" l="1"/>
  <c r="R120" i="1" s="1"/>
  <c r="J119" i="1"/>
  <c r="P119" i="1"/>
  <c r="Q119" i="1" l="1"/>
  <c r="R119" i="1" s="1"/>
  <c r="J118" i="1"/>
  <c r="P118" i="1"/>
  <c r="J117" i="1" l="1"/>
  <c r="P117" i="1"/>
  <c r="Q118" i="1"/>
  <c r="R118" i="1" s="1"/>
  <c r="Q117" i="1" l="1"/>
  <c r="R117" i="1" s="1"/>
  <c r="J116" i="1"/>
  <c r="P116" i="1"/>
  <c r="J115" i="1" l="1"/>
  <c r="P115" i="1"/>
  <c r="Q116" i="1"/>
  <c r="R116" i="1" s="1"/>
  <c r="Q115" i="1" l="1"/>
  <c r="R115" i="1" s="1"/>
  <c r="J114" i="1"/>
  <c r="P114" i="1"/>
  <c r="J113" i="1" l="1"/>
  <c r="P113" i="1"/>
  <c r="Q114" i="1"/>
  <c r="R114" i="1" s="1"/>
  <c r="Q113" i="1" l="1"/>
  <c r="R113" i="1" s="1"/>
  <c r="J112" i="1"/>
  <c r="P112" i="1"/>
  <c r="J111" i="1" l="1"/>
  <c r="P111" i="1"/>
  <c r="Q112" i="1"/>
  <c r="R112" i="1" s="1"/>
  <c r="Q111" i="1" l="1"/>
  <c r="R111" i="1" s="1"/>
  <c r="J110" i="1"/>
  <c r="P110" i="1"/>
  <c r="J109" i="1" l="1"/>
  <c r="P109" i="1"/>
  <c r="Q110" i="1"/>
  <c r="R110" i="1" s="1"/>
  <c r="Q109" i="1" l="1"/>
  <c r="R109" i="1" s="1"/>
  <c r="J108" i="1"/>
  <c r="P108" i="1"/>
  <c r="Q108" i="1" l="1"/>
  <c r="R108" i="1" s="1"/>
  <c r="J107" i="1"/>
  <c r="P107" i="1"/>
  <c r="Q107" i="1" l="1"/>
  <c r="R107" i="1" s="1"/>
  <c r="J106" i="1"/>
  <c r="P106" i="1"/>
  <c r="J105" i="1" l="1"/>
  <c r="P105" i="1"/>
  <c r="Q106" i="1"/>
  <c r="R106" i="1" s="1"/>
  <c r="Q105" i="1" l="1"/>
  <c r="R105" i="1" s="1"/>
  <c r="J104" i="1"/>
  <c r="P104" i="1"/>
  <c r="Q104" i="1" l="1"/>
  <c r="R104" i="1" s="1"/>
  <c r="J103" i="1"/>
  <c r="P103" i="1"/>
  <c r="Q103" i="1" l="1"/>
  <c r="R103" i="1" s="1"/>
  <c r="J102" i="1"/>
  <c r="P102" i="1"/>
  <c r="Q102" i="1" l="1"/>
  <c r="R102" i="1" s="1"/>
  <c r="J101" i="1"/>
  <c r="P101" i="1"/>
  <c r="J100" i="1" l="1"/>
  <c r="P100" i="1"/>
  <c r="Q101" i="1"/>
  <c r="R101" i="1" s="1"/>
  <c r="Q100" i="1" l="1"/>
  <c r="R100" i="1" s="1"/>
  <c r="J99" i="1"/>
  <c r="P99" i="1"/>
  <c r="J98" i="1" l="1"/>
  <c r="P98" i="1"/>
  <c r="Q99" i="1"/>
  <c r="R99" i="1" s="1"/>
  <c r="Q98" i="1" l="1"/>
  <c r="R98" i="1" s="1"/>
  <c r="J97" i="1"/>
  <c r="P97" i="1"/>
  <c r="Q97" i="1" l="1"/>
  <c r="R97" i="1" s="1"/>
  <c r="J96" i="1"/>
  <c r="P96" i="1"/>
  <c r="Q96" i="1" l="1"/>
  <c r="R96" i="1" s="1"/>
  <c r="J95" i="1"/>
  <c r="P95" i="1"/>
  <c r="Q95" i="1" l="1"/>
  <c r="R95" i="1" s="1"/>
  <c r="J94" i="1"/>
  <c r="P94" i="1"/>
  <c r="Q94" i="1" l="1"/>
  <c r="R94" i="1" s="1"/>
  <c r="J93" i="1"/>
  <c r="P93" i="1"/>
  <c r="Q93" i="1" l="1"/>
  <c r="R93" i="1" s="1"/>
  <c r="J92" i="1"/>
  <c r="P92" i="1"/>
  <c r="J91" i="1" l="1"/>
  <c r="P91" i="1"/>
  <c r="Q92" i="1"/>
  <c r="R92" i="1" s="1"/>
  <c r="Q91" i="1" l="1"/>
  <c r="R91" i="1" s="1"/>
  <c r="J90" i="1"/>
  <c r="P90" i="1"/>
  <c r="Q90" i="1" l="1"/>
  <c r="R90" i="1" s="1"/>
  <c r="J89" i="1"/>
  <c r="P89" i="1"/>
  <c r="Q89" i="1" l="1"/>
  <c r="R89" i="1" s="1"/>
  <c r="J88" i="1"/>
  <c r="P88" i="1"/>
  <c r="Q88" i="1" l="1"/>
  <c r="R88" i="1" s="1"/>
  <c r="J87" i="1"/>
  <c r="P87" i="1"/>
  <c r="Q87" i="1" l="1"/>
  <c r="R87" i="1" s="1"/>
  <c r="J86" i="1"/>
  <c r="P86" i="1"/>
  <c r="Q86" i="1" l="1"/>
  <c r="R86" i="1" s="1"/>
  <c r="J85" i="1"/>
  <c r="P85" i="1"/>
  <c r="Q85" i="1" l="1"/>
  <c r="R85" i="1" s="1"/>
  <c r="J84" i="1"/>
  <c r="P84" i="1"/>
  <c r="Q84" i="1" l="1"/>
  <c r="R84" i="1" s="1"/>
  <c r="J83" i="1"/>
  <c r="P83" i="1"/>
  <c r="J82" i="1" l="1"/>
  <c r="P82" i="1"/>
  <c r="Q83" i="1"/>
  <c r="R83" i="1" s="1"/>
  <c r="Q82" i="1" l="1"/>
  <c r="R82" i="1" s="1"/>
  <c r="J81" i="1"/>
  <c r="P81" i="1"/>
  <c r="J80" i="1" l="1"/>
  <c r="P80" i="1"/>
  <c r="Q81" i="1"/>
  <c r="R81" i="1" s="1"/>
  <c r="Q80" i="1" l="1"/>
  <c r="R80" i="1" s="1"/>
  <c r="J79" i="1"/>
  <c r="P79" i="1"/>
  <c r="J78" i="1" l="1"/>
  <c r="P78" i="1"/>
  <c r="Q79" i="1"/>
  <c r="R79" i="1" s="1"/>
  <c r="Q78" i="1" l="1"/>
  <c r="R78" i="1" s="1"/>
  <c r="J77" i="1"/>
  <c r="P77" i="1"/>
  <c r="Q77" i="1" l="1"/>
  <c r="R77" i="1" s="1"/>
  <c r="J76" i="1"/>
  <c r="P76" i="1"/>
  <c r="Q76" i="1" l="1"/>
  <c r="R76" i="1" s="1"/>
  <c r="J75" i="1"/>
  <c r="P75" i="1"/>
  <c r="J74" i="1" l="1"/>
  <c r="P74" i="1"/>
  <c r="Q75" i="1"/>
  <c r="R75" i="1" s="1"/>
  <c r="Q74" i="1" l="1"/>
  <c r="R74" i="1" s="1"/>
  <c r="J73" i="1"/>
  <c r="P73" i="1"/>
  <c r="Q73" i="1" l="1"/>
  <c r="R73" i="1"/>
  <c r="J72" i="1"/>
  <c r="P72" i="1"/>
  <c r="Q72" i="1" l="1"/>
  <c r="R72" i="1" s="1"/>
  <c r="J71" i="1"/>
  <c r="P71" i="1"/>
  <c r="Q71" i="1" l="1"/>
  <c r="R71" i="1" s="1"/>
  <c r="J70" i="1"/>
  <c r="P70" i="1"/>
  <c r="J69" i="1" l="1"/>
  <c r="P69" i="1"/>
  <c r="Q70" i="1"/>
  <c r="R70" i="1" s="1"/>
  <c r="Q69" i="1" l="1"/>
  <c r="R69" i="1" s="1"/>
  <c r="J68" i="1"/>
  <c r="P68" i="1"/>
  <c r="Q68" i="1" l="1"/>
  <c r="R68" i="1" s="1"/>
  <c r="J67" i="1"/>
  <c r="P67" i="1"/>
  <c r="Q67" i="1" l="1"/>
  <c r="R67" i="1" s="1"/>
  <c r="J66" i="1"/>
  <c r="P66" i="1"/>
  <c r="Q66" i="1" l="1"/>
  <c r="R66" i="1" s="1"/>
  <c r="J65" i="1"/>
  <c r="P65" i="1"/>
  <c r="Q65" i="1" l="1"/>
  <c r="R65" i="1" s="1"/>
  <c r="J64" i="1"/>
  <c r="P64" i="1"/>
  <c r="Q64" i="1" l="1"/>
  <c r="R64" i="1" s="1"/>
  <c r="J63" i="1"/>
  <c r="P63" i="1"/>
  <c r="Q63" i="1" l="1"/>
  <c r="R63" i="1" s="1"/>
  <c r="J62" i="1"/>
  <c r="P62" i="1"/>
  <c r="Q62" i="1" l="1"/>
  <c r="R62" i="1" s="1"/>
  <c r="J61" i="1"/>
  <c r="P61" i="1"/>
  <c r="J60" i="1" l="1"/>
  <c r="P60" i="1"/>
  <c r="Q61" i="1"/>
  <c r="R61" i="1" s="1"/>
  <c r="Q60" i="1" l="1"/>
  <c r="R60" i="1" s="1"/>
  <c r="J59" i="1"/>
  <c r="P59" i="1"/>
  <c r="J58" i="1" l="1"/>
  <c r="P58" i="1"/>
  <c r="Q59" i="1"/>
  <c r="R59" i="1" s="1"/>
  <c r="Q58" i="1" l="1"/>
  <c r="R58" i="1" s="1"/>
  <c r="J57" i="1"/>
  <c r="P57" i="1"/>
  <c r="J56" i="1" l="1"/>
  <c r="P56" i="1"/>
  <c r="Q57" i="1"/>
  <c r="R57" i="1" s="1"/>
  <c r="Q56" i="1" l="1"/>
  <c r="R56" i="1" s="1"/>
  <c r="J55" i="1"/>
  <c r="P55" i="1"/>
  <c r="Q55" i="1" l="1"/>
  <c r="R55" i="1" s="1"/>
  <c r="J54" i="1"/>
  <c r="P54" i="1"/>
  <c r="Q54" i="1" l="1"/>
  <c r="R54" i="1" s="1"/>
  <c r="J53" i="1"/>
  <c r="P53" i="1"/>
  <c r="Q53" i="1" l="1"/>
  <c r="R53" i="1" s="1"/>
  <c r="J52" i="1"/>
  <c r="P52" i="1"/>
  <c r="Q52" i="1" l="1"/>
  <c r="R52" i="1" s="1"/>
  <c r="J51" i="1"/>
  <c r="P51" i="1"/>
  <c r="Q51" i="1" l="1"/>
  <c r="R51" i="1" s="1"/>
  <c r="J50" i="1"/>
  <c r="P50" i="1"/>
  <c r="Q50" i="1" l="1"/>
  <c r="R50" i="1" s="1"/>
  <c r="J49" i="1"/>
  <c r="P49" i="1"/>
  <c r="Q49" i="1" l="1"/>
  <c r="R49" i="1" s="1"/>
  <c r="J48" i="1"/>
  <c r="P48" i="1"/>
  <c r="Q48" i="1" l="1"/>
  <c r="R48" i="1" s="1"/>
  <c r="J47" i="1"/>
  <c r="P47" i="1"/>
  <c r="Q47" i="1" l="1"/>
  <c r="R47" i="1" s="1"/>
  <c r="J46" i="1"/>
  <c r="P46" i="1"/>
  <c r="Q46" i="1" l="1"/>
  <c r="R46" i="1" s="1"/>
  <c r="J45" i="1"/>
  <c r="P45" i="1"/>
  <c r="Q45" i="1" l="1"/>
  <c r="R45" i="1" s="1"/>
  <c r="J44" i="1"/>
  <c r="P44" i="1"/>
  <c r="J43" i="1" l="1"/>
  <c r="P43" i="1"/>
  <c r="Q44" i="1"/>
  <c r="R44" i="1" s="1"/>
  <c r="Q43" i="1" l="1"/>
  <c r="R43" i="1" s="1"/>
  <c r="J42" i="1"/>
  <c r="P42" i="1"/>
  <c r="J41" i="1" l="1"/>
  <c r="P41" i="1"/>
  <c r="Q42" i="1"/>
  <c r="R42" i="1" s="1"/>
  <c r="Q41" i="1" l="1"/>
  <c r="R41" i="1" s="1"/>
  <c r="J40" i="1"/>
  <c r="P40" i="1"/>
  <c r="Q40" i="1" l="1"/>
  <c r="R40" i="1" s="1"/>
  <c r="J39" i="1"/>
  <c r="P39" i="1"/>
  <c r="Q39" i="1" l="1"/>
  <c r="R39" i="1" s="1"/>
  <c r="J38" i="1"/>
  <c r="P38" i="1"/>
  <c r="Q38" i="1" l="1"/>
  <c r="R38" i="1" s="1"/>
  <c r="J37" i="1"/>
  <c r="P37" i="1"/>
  <c r="Q37" i="1" l="1"/>
  <c r="R37" i="1" s="1"/>
  <c r="J36" i="1"/>
  <c r="P36" i="1"/>
  <c r="Q36" i="1" l="1"/>
  <c r="R36" i="1" s="1"/>
  <c r="J35" i="1"/>
  <c r="P35" i="1"/>
  <c r="Q35" i="1" l="1"/>
  <c r="R35" i="1" s="1"/>
  <c r="J34" i="1"/>
  <c r="P34" i="1"/>
  <c r="Q34" i="1" l="1"/>
  <c r="R34" i="1" s="1"/>
  <c r="J33" i="1"/>
  <c r="P33" i="1"/>
  <c r="Q33" i="1" l="1"/>
  <c r="R33" i="1" s="1"/>
  <c r="J32" i="1"/>
  <c r="P32" i="1"/>
  <c r="Q32" i="1" l="1"/>
  <c r="R32" i="1" s="1"/>
  <c r="J31" i="1"/>
  <c r="P31" i="1"/>
  <c r="Q31" i="1" l="1"/>
  <c r="R31" i="1" s="1"/>
  <c r="J30" i="1"/>
  <c r="P30" i="1"/>
  <c r="Q30" i="1" l="1"/>
  <c r="R30" i="1" s="1"/>
  <c r="J29" i="1"/>
  <c r="P29" i="1"/>
  <c r="J28" i="1" l="1"/>
  <c r="P28" i="1"/>
  <c r="Q29" i="1"/>
  <c r="R29" i="1" s="1"/>
  <c r="Q28" i="1" l="1"/>
  <c r="R28" i="1" s="1"/>
  <c r="J27" i="1"/>
  <c r="P27" i="1"/>
  <c r="J26" i="1" l="1"/>
  <c r="P26" i="1"/>
  <c r="Q27" i="1"/>
  <c r="R27" i="1" s="1"/>
  <c r="Q26" i="1" l="1"/>
  <c r="R26" i="1" s="1"/>
  <c r="J25" i="1"/>
  <c r="P25" i="1"/>
  <c r="Q25" i="1" l="1"/>
  <c r="R25" i="1" s="1"/>
  <c r="J24" i="1"/>
  <c r="P24" i="1"/>
  <c r="Q24" i="1" l="1"/>
  <c r="R24" i="1" s="1"/>
  <c r="J23" i="1"/>
  <c r="P23" i="1"/>
  <c r="J22" i="1" l="1"/>
  <c r="P22" i="1"/>
  <c r="Q23" i="1"/>
  <c r="R23" i="1" s="1"/>
  <c r="Q22" i="1" l="1"/>
  <c r="R22" i="1" s="1"/>
  <c r="J21" i="1"/>
  <c r="P21" i="1"/>
  <c r="J20" i="1" l="1"/>
  <c r="P20" i="1"/>
  <c r="Q21" i="1"/>
  <c r="R21" i="1" s="1"/>
  <c r="Q20" i="1" l="1"/>
  <c r="R20" i="1" s="1"/>
  <c r="J19" i="1"/>
  <c r="P19" i="1"/>
  <c r="J18" i="1" l="1"/>
  <c r="P18" i="1"/>
  <c r="Q19" i="1"/>
  <c r="R19" i="1" s="1"/>
  <c r="Q18" i="1" l="1"/>
  <c r="R18" i="1" s="1"/>
  <c r="J17" i="1"/>
  <c r="P17" i="1"/>
  <c r="J16" i="1" l="1"/>
  <c r="P16" i="1"/>
  <c r="Q17" i="1"/>
  <c r="R17" i="1" s="1"/>
  <c r="Q16" i="1" l="1"/>
  <c r="R16" i="1" s="1"/>
  <c r="J15" i="1"/>
  <c r="P15" i="1"/>
  <c r="J14" i="1" l="1"/>
  <c r="P14" i="1"/>
  <c r="Q15" i="1"/>
  <c r="R15" i="1" s="1"/>
  <c r="Q14" i="1" l="1"/>
  <c r="R14" i="1" s="1"/>
  <c r="J13" i="1"/>
  <c r="P13" i="1"/>
  <c r="J12" i="1" l="1"/>
  <c r="P12" i="1"/>
  <c r="Q13" i="1"/>
  <c r="R13" i="1" s="1"/>
  <c r="Q12" i="1" l="1"/>
  <c r="R12" i="1" s="1"/>
  <c r="J11" i="1"/>
  <c r="P11" i="1"/>
  <c r="P10" i="1" l="1"/>
  <c r="J10" i="1"/>
  <c r="Q11" i="1"/>
  <c r="R11" i="1" s="1"/>
  <c r="J9" i="1" l="1"/>
  <c r="P9" i="1"/>
  <c r="Q10" i="1"/>
  <c r="R10" i="1" s="1"/>
  <c r="Q9" i="1" l="1"/>
  <c r="Q6" i="1" s="1"/>
  <c r="P6" i="1"/>
  <c r="R9" i="1" l="1"/>
  <c r="I4" i="1"/>
  <c r="I1" i="1" s="1"/>
  <c r="R6" i="1"/>
  <c r="O5" i="1" s="1"/>
  <c r="N2" i="1" s="1"/>
</calcChain>
</file>

<file path=xl/sharedStrings.xml><?xml version="1.0" encoding="utf-8"?>
<sst xmlns="http://schemas.openxmlformats.org/spreadsheetml/2006/main" count="55" uniqueCount="44">
  <si>
    <t>יתרת פתיחה</t>
  </si>
  <si>
    <t>מס' סידורי</t>
  </si>
  <si>
    <t>גובה התשלום</t>
  </si>
  <si>
    <t>מועד התשלום</t>
  </si>
  <si>
    <t>ריבית חודשית</t>
  </si>
  <si>
    <t>יתרת סוף חודש התשלום</t>
  </si>
  <si>
    <t>סכום ששולם בפועל</t>
  </si>
  <si>
    <t>מועד עריכת התחשיב</t>
  </si>
  <si>
    <t>מדד מחירים לצרכן+שמ"ב</t>
  </si>
  <si>
    <t>תאריך</t>
  </si>
  <si>
    <t>מדד - 1951</t>
  </si>
  <si>
    <t>סוג הריבית</t>
  </si>
  <si>
    <t>ריבית חשב כללי</t>
  </si>
  <si>
    <t>חשכ"ל</t>
  </si>
  <si>
    <t>28/7/2006</t>
  </si>
  <si>
    <t>30/11/2006</t>
  </si>
  <si>
    <t>26/4/2007</t>
  </si>
  <si>
    <t>31/5/2007</t>
  </si>
  <si>
    <t>ריבית לא צמודה</t>
  </si>
  <si>
    <t>ריבית צמודה % (לשנה)</t>
  </si>
  <si>
    <t>החשב הכללי- ריבית צמודה</t>
  </si>
  <si>
    <t>ריבית הפיגורים הצמודה % (לשנה)</t>
  </si>
  <si>
    <t>החשב הכללי- ריבית פיגורים צמודה</t>
  </si>
  <si>
    <t>חודש</t>
  </si>
  <si>
    <t>ריבית שנתית</t>
  </si>
  <si>
    <t>החשב הכללי-ריבית פיגורים צמודה</t>
  </si>
  <si>
    <t>מדד לסוף החודש</t>
  </si>
  <si>
    <t>ריבית צמודה</t>
  </si>
  <si>
    <t>מדד</t>
  </si>
  <si>
    <t>ידוע למועד התשלום</t>
  </si>
  <si>
    <t>הפרשי הצמדה</t>
  </si>
  <si>
    <t>הפרשי ריבית</t>
  </si>
  <si>
    <t>קרן</t>
  </si>
  <si>
    <t>סה"כ חוב</t>
  </si>
  <si>
    <t>הפרשי מדד</t>
  </si>
  <si>
    <t>החזר חוב</t>
  </si>
  <si>
    <t>הצמדה על הריבית</t>
  </si>
  <si>
    <t>הפרשי ריבית+הצמדה על הריבית</t>
  </si>
  <si>
    <t>סה"כ</t>
  </si>
  <si>
    <t>חודש מדד לתחשיב</t>
  </si>
  <si>
    <t>מדד ליום התשלום</t>
  </si>
  <si>
    <t>מועש תשלום משקולל</t>
  </si>
  <si>
    <t>ריבית יומית</t>
  </si>
  <si>
    <t>ריבית יומית מצטברת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</si>
</sst>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_(&quot;₪&quot;* #,##0.00_);_(&quot;₪&quot;* \(#,##0.00\);_(&quot;₪&quot;* &quot;-&quot;??_);_(@_)"/>
    <numFmt numFmtId="166" formatCode="_-* #,##0.00_-;\-* #,##0.00_-;_-* &quot;-&quot;??_-;_-@_-"/>
    <numFmt numFmtId="167" formatCode="0.000%"/>
    <numFmt numFmtId="168" formatCode="0.0000%"/>
    <numFmt numFmtId="169" formatCode="_ * #,##0.0_ ;_ * \-#,##0.0_ ;_ * &quot;-&quot;??_ ;_ @_ "/>
  </numFmts>
  <fonts count="13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0"/>
      <name val="Calibri"/>
      <family val="1"/>
      <scheme val="minor"/>
    </font>
    <font>
      <sz val="10"/>
      <name val="Arial"/>
      <family val="2"/>
    </font>
    <font>
      <sz val="11"/>
      <color theme="1"/>
      <name val="Agency FB"/>
      <family val="2"/>
    </font>
    <font>
      <sz val="11"/>
      <color rgb="FF3F3F76"/>
      <name val="Agency FB"/>
      <family val="2"/>
    </font>
    <font>
      <b/>
      <sz val="11"/>
      <color rgb="FFFA7D00"/>
      <name val="Agency FB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1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77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3" fillId="0" borderId="0" applyFont="0" applyFill="0" applyBorder="0" applyAlignment="0" applyProtection="0"/>
    <xf numFmtId="0" fontId="4" fillId="4" borderId="0" applyNumberFormat="0" applyBorder="0" applyAlignment="0" applyProtection="0"/>
    <xf numFmtId="0" fontId="5" fillId="2" borderId="1" applyNumberFormat="0" applyAlignment="0" applyProtection="0"/>
    <xf numFmtId="0" fontId="6" fillId="3" borderId="1" applyNumberFormat="0" applyAlignment="0" applyProtection="0"/>
    <xf numFmtId="0" fontId="3" fillId="0" borderId="0"/>
    <xf numFmtId="0" fontId="10" fillId="0" borderId="0"/>
  </cellStyleXfs>
  <cellXfs count="46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0" fontId="7" fillId="0" borderId="2" xfId="0" applyFont="1" applyFill="1" applyBorder="1" applyAlignment="1">
      <alignment horizontal="center" wrapText="1"/>
    </xf>
    <xf numFmtId="14" fontId="0" fillId="0" borderId="3" xfId="0" applyNumberFormat="1" applyBorder="1"/>
    <xf numFmtId="14" fontId="0" fillId="0" borderId="4" xfId="0" applyNumberFormat="1" applyBorder="1"/>
    <xf numFmtId="164" fontId="0" fillId="0" borderId="4" xfId="1" applyFont="1" applyBorder="1"/>
    <xf numFmtId="2" fontId="0" fillId="0" borderId="0" xfId="0" applyNumberFormat="1"/>
    <xf numFmtId="1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1" fillId="0" borderId="0" xfId="2" applyNumberFormat="1"/>
    <xf numFmtId="14" fontId="0" fillId="0" borderId="0" xfId="0" applyNumberFormat="1" applyAlignment="1">
      <alignment horizontal="right"/>
    </xf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3" fillId="0" borderId="0" xfId="8"/>
    <xf numFmtId="0" fontId="8" fillId="0" borderId="0" xfId="8" applyFont="1" applyAlignment="1">
      <alignment horizontal="center" readingOrder="2"/>
    </xf>
    <xf numFmtId="4" fontId="3" fillId="0" borderId="0" xfId="8" applyNumberFormat="1" applyAlignment="1">
      <alignment horizontal="right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0" fontId="9" fillId="0" borderId="0" xfId="0" applyFont="1"/>
    <xf numFmtId="0" fontId="3" fillId="0" borderId="0" xfId="8"/>
    <xf numFmtId="0" fontId="8" fillId="0" borderId="0" xfId="8" applyFont="1" applyAlignment="1">
      <alignment horizontal="center" readingOrder="2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17" fontId="0" fillId="0" borderId="0" xfId="0" applyNumberFormat="1"/>
    <xf numFmtId="167" fontId="0" fillId="0" borderId="0" xfId="2" applyNumberFormat="1" applyFont="1"/>
    <xf numFmtId="0" fontId="11" fillId="0" borderId="0" xfId="0" applyFont="1"/>
    <xf numFmtId="168" fontId="0" fillId="0" borderId="0" xfId="2" applyNumberFormat="1" applyFont="1"/>
    <xf numFmtId="164" fontId="0" fillId="0" borderId="0" xfId="1" applyFont="1"/>
    <xf numFmtId="164" fontId="0" fillId="0" borderId="0" xfId="0" applyNumberFormat="1"/>
    <xf numFmtId="166" fontId="0" fillId="0" borderId="0" xfId="0" applyNumberFormat="1"/>
    <xf numFmtId="0" fontId="3" fillId="0" borderId="0" xfId="8" applyFill="1"/>
    <xf numFmtId="164" fontId="9" fillId="0" borderId="0" xfId="1" applyFont="1"/>
    <xf numFmtId="0" fontId="0" fillId="0" borderId="0" xfId="0" applyAlignment="1">
      <alignment horizontal="right" wrapText="1"/>
    </xf>
    <xf numFmtId="0" fontId="12" fillId="0" borderId="0" xfId="0" applyFont="1" applyAlignment="1">
      <alignment horizontal="right" wrapText="1"/>
    </xf>
    <xf numFmtId="164" fontId="0" fillId="0" borderId="0" xfId="1" applyFont="1" applyAlignment="1"/>
    <xf numFmtId="164" fontId="0" fillId="0" borderId="0" xfId="1" applyFont="1" applyAlignment="1">
      <alignment horizontal="right" wrapText="1"/>
    </xf>
    <xf numFmtId="169" fontId="0" fillId="0" borderId="0" xfId="1" applyNumberFormat="1" applyFont="1"/>
    <xf numFmtId="169" fontId="9" fillId="0" borderId="0" xfId="1" applyNumberFormat="1" applyFont="1"/>
    <xf numFmtId="169" fontId="0" fillId="0" borderId="0" xfId="0" applyNumberFormat="1"/>
    <xf numFmtId="164" fontId="9" fillId="0" borderId="0" xfId="0" applyNumberFormat="1" applyFont="1"/>
    <xf numFmtId="10" fontId="9" fillId="0" borderId="0" xfId="0" applyNumberFormat="1" applyFont="1"/>
    <xf numFmtId="168" fontId="0" fillId="5" borderId="0" xfId="2" applyNumberFormat="1" applyFont="1" applyFill="1"/>
    <xf numFmtId="168" fontId="9" fillId="0" borderId="0" xfId="0" applyNumberFormat="1" applyFont="1"/>
  </cellXfs>
  <cellStyles count="10">
    <cellStyle name="20% - הדגשה3 2" xfId="5" xr:uid="{00000000-0005-0000-0000-000000000000}"/>
    <cellStyle name="Comma" xfId="1" builtinId="3"/>
    <cellStyle name="Currency 2" xfId="4" xr:uid="{00000000-0005-0000-0000-000002000000}"/>
    <cellStyle name="Normal" xfId="0" builtinId="0"/>
    <cellStyle name="Normal 2" xfId="3" xr:uid="{00000000-0005-0000-0000-000004000000}"/>
    <cellStyle name="Normal 3" xfId="8" xr:uid="{00000000-0005-0000-0000-000005000000}"/>
    <cellStyle name="Normal 4" xfId="9" xr:uid="{00000000-0005-0000-0000-000006000000}"/>
    <cellStyle name="Percent" xfId="2" builtinId="5"/>
    <cellStyle name="חישוב 2" xfId="7" xr:uid="{00000000-0005-0000-0000-000008000000}"/>
    <cellStyle name="קלט 2" xfId="6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U9794"/>
  <sheetViews>
    <sheetView rightToLeft="1" tabSelected="1" topLeftCell="B1" zoomScale="90" zoomScaleNormal="90" workbookViewId="0">
      <pane ySplit="8" topLeftCell="A7626" activePane="bottomLeft" state="frozen"/>
      <selection pane="bottomLeft" activeCell="G7628" sqref="G7628"/>
    </sheetView>
  </sheetViews>
  <sheetFormatPr defaultRowHeight="15" x14ac:dyDescent="0.25"/>
  <cols>
    <col min="3" max="3" width="16.140625" bestFit="1" customWidth="1"/>
    <col min="4" max="4" width="15.140625" bestFit="1" customWidth="1"/>
    <col min="5" max="5" width="15.140625" customWidth="1"/>
    <col min="6" max="6" width="36.140625" bestFit="1" customWidth="1"/>
    <col min="7" max="7" width="11.42578125" bestFit="1" customWidth="1"/>
    <col min="8" max="8" width="24.85546875" bestFit="1" customWidth="1"/>
    <col min="9" max="9" width="12.42578125" customWidth="1"/>
    <col min="10" max="10" width="19" bestFit="1" customWidth="1"/>
    <col min="11" max="11" width="15.7109375" bestFit="1" customWidth="1"/>
    <col min="12" max="12" width="14.5703125" customWidth="1"/>
    <col min="13" max="13" width="20.28515625" bestFit="1" customWidth="1"/>
    <col min="14" max="14" width="10.42578125" bestFit="1" customWidth="1"/>
    <col min="15" max="16" width="12.42578125" style="39" bestFit="1" customWidth="1"/>
    <col min="17" max="17" width="17.42578125" style="39" customWidth="1"/>
    <col min="18" max="18" width="14.7109375" bestFit="1" customWidth="1"/>
  </cols>
  <sheetData>
    <row r="1" spans="3:18" x14ac:dyDescent="0.25">
      <c r="H1" t="s">
        <v>33</v>
      </c>
      <c r="I1" s="31">
        <f>I2+I3+I4</f>
        <v>0</v>
      </c>
      <c r="J1" s="31"/>
      <c r="K1" s="30"/>
      <c r="L1" s="2"/>
    </row>
    <row r="2" spans="3:18" x14ac:dyDescent="0.25">
      <c r="C2" t="s">
        <v>7</v>
      </c>
      <c r="D2" s="1">
        <v>42659</v>
      </c>
      <c r="E2" s="1"/>
      <c r="F2" s="30"/>
      <c r="H2" t="s">
        <v>32</v>
      </c>
      <c r="I2" s="30">
        <f>SUM(G9:G9794)</f>
        <v>0</v>
      </c>
      <c r="J2" s="30"/>
      <c r="K2" s="31"/>
      <c r="N2" s="31">
        <f>I2+O5</f>
        <v>0</v>
      </c>
    </row>
    <row r="3" spans="3:18" x14ac:dyDescent="0.25">
      <c r="C3" t="s">
        <v>39</v>
      </c>
      <c r="D3" s="1">
        <f>IF(DAY(D2)&gt;14,DATE(YEAR(D2),MONTH(D2)-1,DAY(1)),DATE(YEAR(D2),MONTH(D2)-2,DAY(1)))</f>
        <v>42614</v>
      </c>
      <c r="E3" s="1"/>
      <c r="H3" t="s">
        <v>30</v>
      </c>
      <c r="I3" s="31">
        <f>O6</f>
        <v>0</v>
      </c>
      <c r="J3" s="31"/>
      <c r="R3" s="31"/>
    </row>
    <row r="4" spans="3:18" x14ac:dyDescent="0.25">
      <c r="D4">
        <f>VLOOKUP(D3,'מדדים וריביות'!B:C,2)</f>
        <v>33671038.305106401</v>
      </c>
      <c r="H4" t="s">
        <v>37</v>
      </c>
      <c r="I4" s="31">
        <f>P6+Q6</f>
        <v>0</v>
      </c>
      <c r="J4" s="31"/>
      <c r="R4" s="31"/>
    </row>
    <row r="5" spans="3:18" x14ac:dyDescent="0.25">
      <c r="C5" t="s">
        <v>11</v>
      </c>
      <c r="D5" t="s">
        <v>27</v>
      </c>
      <c r="H5" t="s">
        <v>35</v>
      </c>
      <c r="I5">
        <f>-SUM(K72:K1048576)</f>
        <v>0</v>
      </c>
      <c r="J5" s="31"/>
      <c r="K5" s="31"/>
      <c r="N5" s="31"/>
      <c r="O5" s="39">
        <f>SUM(O6:R6)</f>
        <v>0</v>
      </c>
    </row>
    <row r="6" spans="3:18" x14ac:dyDescent="0.25">
      <c r="C6" t="s">
        <v>28</v>
      </c>
      <c r="D6" t="s">
        <v>29</v>
      </c>
      <c r="O6" s="39">
        <f>SUM(O9:O9794)</f>
        <v>0</v>
      </c>
      <c r="P6" s="39">
        <f>SUM(P9:P9794)</f>
        <v>0</v>
      </c>
      <c r="Q6" s="39">
        <f>SUM(Q9:Q9794)</f>
        <v>0</v>
      </c>
      <c r="R6" s="31">
        <f>SUM(O6:Q6)</f>
        <v>0</v>
      </c>
    </row>
    <row r="8" spans="3:18" x14ac:dyDescent="0.25">
      <c r="C8" t="s">
        <v>1</v>
      </c>
      <c r="D8" s="20" t="s">
        <v>3</v>
      </c>
      <c r="E8" s="20" t="s">
        <v>41</v>
      </c>
      <c r="F8" s="20" t="s">
        <v>0</v>
      </c>
      <c r="G8" s="20" t="s">
        <v>2</v>
      </c>
      <c r="H8" s="20" t="s">
        <v>40</v>
      </c>
      <c r="I8" s="20" t="s">
        <v>42</v>
      </c>
      <c r="J8" s="20" t="s">
        <v>43</v>
      </c>
      <c r="K8" s="20" t="s">
        <v>6</v>
      </c>
      <c r="L8" s="20" t="s">
        <v>26</v>
      </c>
      <c r="M8" s="20" t="s">
        <v>5</v>
      </c>
      <c r="O8" s="40" t="s">
        <v>34</v>
      </c>
      <c r="P8" s="40" t="s">
        <v>31</v>
      </c>
      <c r="Q8" s="40" t="s">
        <v>36</v>
      </c>
      <c r="R8" s="20" t="s">
        <v>38</v>
      </c>
    </row>
    <row r="9" spans="3:18" x14ac:dyDescent="0.25">
      <c r="D9" s="1">
        <v>32874</v>
      </c>
      <c r="E9" s="1">
        <f>DATE(YEAR(D9),MONTH(D9),DAY(1))</f>
        <v>32874</v>
      </c>
      <c r="F9" s="20"/>
      <c r="G9" s="20"/>
      <c r="H9" s="42">
        <f>IF(DAY(D9)&gt;14,VLOOKUP(DATE(YEAR(E9),MONTH(E9)-1,DAY(1)),'מדדים וריביות'!B:C,2,FALSE),VLOOKUP(DATE(YEAR(E9),MONTH(E9)-2,DAY(1)),'מדדים וריביות'!B:C,2,FALSE))</f>
        <v>9327238.8948617894</v>
      </c>
      <c r="I9" s="43">
        <f>'ריבית יומית'!D3</f>
        <v>2.1087439837685906E-4</v>
      </c>
      <c r="J9" s="29">
        <f>J10*(1+I9)</f>
        <v>2.68719380925981</v>
      </c>
      <c r="K9" s="20"/>
      <c r="L9" s="20"/>
      <c r="M9" s="30">
        <f t="shared" ref="M9:M11" si="0">F9*(1+I9)*L9/H9+G9-K9</f>
        <v>0</v>
      </c>
      <c r="O9" s="39">
        <f t="shared" ref="O9:O11" si="1">$D$4/H9*G9-G9</f>
        <v>0</v>
      </c>
      <c r="P9" s="39">
        <f t="shared" ref="P9:P72" si="2">J10*G9-G9</f>
        <v>0</v>
      </c>
      <c r="Q9" s="39">
        <f>$D$4/H9*P9-P9</f>
        <v>0</v>
      </c>
      <c r="R9" s="41">
        <f t="shared" ref="R9:R11" si="3">SUM(O9:Q9)</f>
        <v>0</v>
      </c>
    </row>
    <row r="10" spans="3:18" x14ac:dyDescent="0.25">
      <c r="D10" s="1">
        <v>32875</v>
      </c>
      <c r="E10" s="1">
        <f t="shared" ref="E10:E73" si="4">DATE(YEAR(D10),MONTH(D10),DAY(1))</f>
        <v>32874</v>
      </c>
      <c r="F10" s="20"/>
      <c r="G10" s="20"/>
      <c r="H10" s="42">
        <f>IF(DAY(D10)&gt;14,VLOOKUP(DATE(YEAR(E10),MONTH(E10)-1,DAY(1)),'מדדים וריביות'!B:C,2,FALSE),VLOOKUP(DATE(YEAR(E10),MONTH(E10)-2,DAY(1)),'מדדים וריביות'!B:C,2,FALSE))</f>
        <v>9327238.8948617894</v>
      </c>
      <c r="I10" s="43">
        <f>'ריבית יומית'!D4</f>
        <v>2.1073004751070989E-4</v>
      </c>
      <c r="J10" s="29">
        <f t="shared" ref="J10:J72" si="5">J11*(1+I10)</f>
        <v>2.6866272683509336</v>
      </c>
      <c r="K10" s="20"/>
      <c r="L10" s="20"/>
      <c r="M10" s="30">
        <f t="shared" si="0"/>
        <v>0</v>
      </c>
      <c r="O10" s="39">
        <f t="shared" si="1"/>
        <v>0</v>
      </c>
      <c r="P10" s="39">
        <f t="shared" si="2"/>
        <v>0</v>
      </c>
      <c r="Q10" s="39">
        <f t="shared" ref="Q10:Q11" si="6">$D$4/H10*P10-P10</f>
        <v>0</v>
      </c>
      <c r="R10" s="41">
        <f t="shared" si="3"/>
        <v>0</v>
      </c>
    </row>
    <row r="11" spans="3:18" x14ac:dyDescent="0.25">
      <c r="D11" s="1">
        <v>32876</v>
      </c>
      <c r="E11" s="1">
        <f t="shared" si="4"/>
        <v>32874</v>
      </c>
      <c r="F11" s="20"/>
      <c r="G11" s="20"/>
      <c r="H11" s="42">
        <f>IF(DAY(D11)&gt;14,VLOOKUP(DATE(YEAR(E11),MONTH(E11)-1,DAY(1)),'מדדים וריביות'!B:C,2,FALSE),VLOOKUP(DATE(YEAR(E11),MONTH(E11)-2,DAY(1)),'מדדים וריביות'!B:C,2,FALSE))</f>
        <v>9327238.8948617894</v>
      </c>
      <c r="I11" s="43">
        <f>'ריבית יומית'!D5</f>
        <v>2.1073004751070989E-4</v>
      </c>
      <c r="J11" s="29">
        <f t="shared" si="5"/>
        <v>2.6860612345393626</v>
      </c>
      <c r="K11" s="20"/>
      <c r="L11" s="20"/>
      <c r="M11" s="30">
        <f t="shared" si="0"/>
        <v>0</v>
      </c>
      <c r="O11" s="39">
        <f t="shared" si="1"/>
        <v>0</v>
      </c>
      <c r="P11" s="39">
        <f t="shared" si="2"/>
        <v>0</v>
      </c>
      <c r="Q11" s="39">
        <f t="shared" si="6"/>
        <v>0</v>
      </c>
      <c r="R11" s="41">
        <f t="shared" si="3"/>
        <v>0</v>
      </c>
    </row>
    <row r="12" spans="3:18" x14ac:dyDescent="0.25">
      <c r="D12" s="1">
        <v>32877</v>
      </c>
      <c r="E12" s="1">
        <f t="shared" si="4"/>
        <v>32874</v>
      </c>
      <c r="F12" s="30">
        <v>0</v>
      </c>
      <c r="G12" s="20"/>
      <c r="H12" s="42">
        <f>IF(DAY(D12)&gt;14,VLOOKUP(DATE(YEAR(E12),MONTH(E12)-1,DAY(1)),'מדדים וריביות'!B:C,2,FALSE),VLOOKUP(DATE(YEAR(E12),MONTH(E12)-2,DAY(1)),'מדדים וריביות'!B:C,2,FALSE))</f>
        <v>9327238.8948617894</v>
      </c>
      <c r="I12" s="43">
        <f>'ריבית יומית'!D6</f>
        <v>2.1073004751070989E-4</v>
      </c>
      <c r="J12" s="29">
        <f t="shared" si="5"/>
        <v>2.685495319982993</v>
      </c>
      <c r="K12" s="20"/>
      <c r="L12">
        <f>VLOOKUP(D11,'מדדים וריביות'!B:C,2)</f>
        <v>9528500.9613726307</v>
      </c>
      <c r="M12" s="30">
        <f t="shared" ref="M12:M75" si="7">F12*(1+I12)*L12/H12+G12-K12</f>
        <v>0</v>
      </c>
      <c r="O12" s="39">
        <f t="shared" ref="O12:O43" si="8">$D$4/H12*G12-G12</f>
        <v>0</v>
      </c>
      <c r="P12" s="39">
        <f t="shared" si="2"/>
        <v>0</v>
      </c>
      <c r="Q12" s="39">
        <f t="shared" ref="Q12:Q43" si="9">$D$4/H12*P12-P12</f>
        <v>0</v>
      </c>
      <c r="R12" s="41">
        <f>SUM(O12:Q12)</f>
        <v>0</v>
      </c>
    </row>
    <row r="13" spans="3:18" x14ac:dyDescent="0.25">
      <c r="D13" s="1">
        <v>32878</v>
      </c>
      <c r="E13" s="1">
        <f t="shared" si="4"/>
        <v>32874</v>
      </c>
      <c r="F13" s="30">
        <f t="shared" ref="F13:F76" si="10">M12</f>
        <v>0</v>
      </c>
      <c r="G13" s="20"/>
      <c r="H13" s="42">
        <f>IF(DAY(D13)&gt;14,VLOOKUP(DATE(YEAR(E13),MONTH(E13)-1,DAY(1)),'מדדים וריביות'!B:C,2,FALSE),VLOOKUP(DATE(YEAR(E13),MONTH(E13)-2,DAY(1)),'מדדים וריביות'!B:C,2,FALSE))</f>
        <v>9327238.8948617894</v>
      </c>
      <c r="I13" s="43">
        <f>'ריבית יומית'!D7</f>
        <v>2.1073004751070989E-4</v>
      </c>
      <c r="J13" s="29">
        <f t="shared" si="5"/>
        <v>2.6849295246566993</v>
      </c>
      <c r="K13" s="20"/>
      <c r="L13">
        <f>VLOOKUP(D12,'מדדים וריביות'!B:C,2)</f>
        <v>9528500.9613726307</v>
      </c>
      <c r="M13" s="30">
        <f t="shared" si="7"/>
        <v>0</v>
      </c>
      <c r="O13" s="39">
        <f t="shared" si="8"/>
        <v>0</v>
      </c>
      <c r="P13" s="39">
        <f t="shared" si="2"/>
        <v>0</v>
      </c>
      <c r="Q13" s="39">
        <f t="shared" si="9"/>
        <v>0</v>
      </c>
      <c r="R13" s="41">
        <f t="shared" ref="R13:R76" si="11">SUM(O13:Q13)</f>
        <v>0</v>
      </c>
    </row>
    <row r="14" spans="3:18" x14ac:dyDescent="0.25">
      <c r="D14" s="1">
        <v>32879</v>
      </c>
      <c r="E14" s="1">
        <f t="shared" si="4"/>
        <v>32874</v>
      </c>
      <c r="F14" s="30">
        <f t="shared" si="10"/>
        <v>0</v>
      </c>
      <c r="G14" s="20"/>
      <c r="H14" s="42">
        <f>IF(DAY(D14)&gt;14,VLOOKUP(DATE(YEAR(E14),MONTH(E14)-1,DAY(1)),'מדדים וריביות'!B:C,2,FALSE),VLOOKUP(DATE(YEAR(E14),MONTH(E14)-2,DAY(1)),'מדדים וריביות'!B:C,2,FALSE))</f>
        <v>9327238.8948617894</v>
      </c>
      <c r="I14" s="43">
        <f>'ריבית יומית'!D8</f>
        <v>2.1073004751070989E-4</v>
      </c>
      <c r="J14" s="29">
        <f t="shared" si="5"/>
        <v>2.6843638485353614</v>
      </c>
      <c r="K14" s="20"/>
      <c r="L14">
        <f>VLOOKUP(D13,'מדדים וריביות'!B:C,2)</f>
        <v>9528500.9613726307</v>
      </c>
      <c r="M14" s="30">
        <f t="shared" si="7"/>
        <v>0</v>
      </c>
      <c r="O14" s="39">
        <f t="shared" si="8"/>
        <v>0</v>
      </c>
      <c r="P14" s="39">
        <f t="shared" si="2"/>
        <v>0</v>
      </c>
      <c r="Q14" s="39">
        <f t="shared" si="9"/>
        <v>0</v>
      </c>
      <c r="R14" s="41">
        <f t="shared" si="11"/>
        <v>0</v>
      </c>
    </row>
    <row r="15" spans="3:18" x14ac:dyDescent="0.25">
      <c r="D15" s="1">
        <v>32880</v>
      </c>
      <c r="E15" s="1">
        <f t="shared" si="4"/>
        <v>32874</v>
      </c>
      <c r="F15" s="30">
        <f t="shared" si="10"/>
        <v>0</v>
      </c>
      <c r="G15" s="20"/>
      <c r="H15" s="42">
        <f>IF(DAY(D15)&gt;14,VLOOKUP(DATE(YEAR(E15),MONTH(E15)-1,DAY(1)),'מדדים וריביות'!B:C,2,FALSE),VLOOKUP(DATE(YEAR(E15),MONTH(E15)-2,DAY(1)),'מדדים וריביות'!B:C,2,FALSE))</f>
        <v>9327238.8948617894</v>
      </c>
      <c r="I15" s="43">
        <f>'ריבית יומית'!D9</f>
        <v>2.1073004751070989E-4</v>
      </c>
      <c r="J15" s="29">
        <f t="shared" si="5"/>
        <v>2.6837982915938645</v>
      </c>
      <c r="K15" s="20"/>
      <c r="L15">
        <f>VLOOKUP(D14,'מדדים וריביות'!B:C,2)</f>
        <v>9528500.9613726307</v>
      </c>
      <c r="M15" s="30">
        <f t="shared" si="7"/>
        <v>0</v>
      </c>
      <c r="O15" s="39">
        <f t="shared" si="8"/>
        <v>0</v>
      </c>
      <c r="P15" s="39">
        <f t="shared" si="2"/>
        <v>0</v>
      </c>
      <c r="Q15" s="39">
        <f t="shared" si="9"/>
        <v>0</v>
      </c>
      <c r="R15" s="41">
        <f t="shared" si="11"/>
        <v>0</v>
      </c>
    </row>
    <row r="16" spans="3:18" x14ac:dyDescent="0.25">
      <c r="D16" s="1">
        <v>32881</v>
      </c>
      <c r="E16" s="1">
        <f t="shared" si="4"/>
        <v>32874</v>
      </c>
      <c r="F16" s="30">
        <f t="shared" si="10"/>
        <v>0</v>
      </c>
      <c r="G16" s="20"/>
      <c r="H16" s="42">
        <f>IF(DAY(D16)&gt;14,VLOOKUP(DATE(YEAR(E16),MONTH(E16)-1,DAY(1)),'מדדים וריביות'!B:C,2,FALSE),VLOOKUP(DATE(YEAR(E16),MONTH(E16)-2,DAY(1)),'מדדים וריביות'!B:C,2,FALSE))</f>
        <v>9327238.8948617894</v>
      </c>
      <c r="I16" s="43">
        <f>'ריבית יומית'!D10</f>
        <v>2.1073004751070989E-4</v>
      </c>
      <c r="J16" s="29">
        <f t="shared" si="5"/>
        <v>2.6832328538070995</v>
      </c>
      <c r="K16" s="20"/>
      <c r="L16">
        <f>VLOOKUP(D15,'מדדים וריביות'!B:C,2)</f>
        <v>9528500.9613726307</v>
      </c>
      <c r="M16" s="30">
        <f t="shared" si="7"/>
        <v>0</v>
      </c>
      <c r="O16" s="39">
        <f t="shared" si="8"/>
        <v>0</v>
      </c>
      <c r="P16" s="39">
        <f t="shared" si="2"/>
        <v>0</v>
      </c>
      <c r="Q16" s="39">
        <f t="shared" si="9"/>
        <v>0</v>
      </c>
      <c r="R16" s="41">
        <f t="shared" si="11"/>
        <v>0</v>
      </c>
    </row>
    <row r="17" spans="4:18" x14ac:dyDescent="0.25">
      <c r="D17" s="1">
        <v>32882</v>
      </c>
      <c r="E17" s="1">
        <f t="shared" si="4"/>
        <v>32874</v>
      </c>
      <c r="F17" s="30">
        <f t="shared" si="10"/>
        <v>0</v>
      </c>
      <c r="G17" s="20"/>
      <c r="H17" s="42">
        <f>IF(DAY(D17)&gt;14,VLOOKUP(DATE(YEAR(E17),MONTH(E17)-1,DAY(1)),'מדדים וריביות'!B:C,2,FALSE),VLOOKUP(DATE(YEAR(E17),MONTH(E17)-2,DAY(1)),'מדדים וריביות'!B:C,2,FALSE))</f>
        <v>9327238.8948617894</v>
      </c>
      <c r="I17" s="43">
        <f>'ריבית יומית'!D11</f>
        <v>2.1073004751070989E-4</v>
      </c>
      <c r="J17" s="29">
        <f t="shared" si="5"/>
        <v>2.682667535149962</v>
      </c>
      <c r="K17" s="20"/>
      <c r="L17">
        <f>VLOOKUP(D16,'מדדים וריביות'!B:C,2)</f>
        <v>9528500.9613726307</v>
      </c>
      <c r="M17" s="30">
        <f t="shared" si="7"/>
        <v>0</v>
      </c>
      <c r="O17" s="39">
        <f t="shared" si="8"/>
        <v>0</v>
      </c>
      <c r="P17" s="39">
        <f t="shared" si="2"/>
        <v>0</v>
      </c>
      <c r="Q17" s="39">
        <f t="shared" si="9"/>
        <v>0</v>
      </c>
      <c r="R17" s="41">
        <f t="shared" si="11"/>
        <v>0</v>
      </c>
    </row>
    <row r="18" spans="4:18" x14ac:dyDescent="0.25">
      <c r="D18" s="1">
        <v>32883</v>
      </c>
      <c r="E18" s="1">
        <f t="shared" si="4"/>
        <v>32874</v>
      </c>
      <c r="F18" s="30">
        <f t="shared" si="10"/>
        <v>0</v>
      </c>
      <c r="G18" s="20"/>
      <c r="H18" s="42">
        <f>IF(DAY(D18)&gt;14,VLOOKUP(DATE(YEAR(E18),MONTH(E18)-1,DAY(1)),'מדדים וריביות'!B:C,2,FALSE),VLOOKUP(DATE(YEAR(E18),MONTH(E18)-2,DAY(1)),'מדדים וריביות'!B:C,2,FALSE))</f>
        <v>9327238.8948617894</v>
      </c>
      <c r="I18" s="43">
        <f>'ריבית יומית'!D12</f>
        <v>2.1073004751070989E-4</v>
      </c>
      <c r="J18" s="29">
        <f t="shared" si="5"/>
        <v>2.682102335597353</v>
      </c>
      <c r="K18" s="20"/>
      <c r="L18">
        <f>VLOOKUP(D17,'מדדים וריביות'!B:C,2)</f>
        <v>9528500.9613726307</v>
      </c>
      <c r="M18" s="30">
        <f t="shared" si="7"/>
        <v>0</v>
      </c>
      <c r="O18" s="39">
        <f t="shared" si="8"/>
        <v>0</v>
      </c>
      <c r="P18" s="39">
        <f t="shared" si="2"/>
        <v>0</v>
      </c>
      <c r="Q18" s="39">
        <f t="shared" si="9"/>
        <v>0</v>
      </c>
      <c r="R18" s="41">
        <f t="shared" si="11"/>
        <v>0</v>
      </c>
    </row>
    <row r="19" spans="4:18" x14ac:dyDescent="0.25">
      <c r="D19" s="1">
        <v>32884</v>
      </c>
      <c r="E19" s="1">
        <f t="shared" si="4"/>
        <v>32874</v>
      </c>
      <c r="F19" s="30">
        <f t="shared" si="10"/>
        <v>0</v>
      </c>
      <c r="G19" s="20"/>
      <c r="H19" s="42">
        <f>IF(DAY(D19)&gt;14,VLOOKUP(DATE(YEAR(E19),MONTH(E19)-1,DAY(1)),'מדדים וריביות'!B:C,2,FALSE),VLOOKUP(DATE(YEAR(E19),MONTH(E19)-2,DAY(1)),'מדדים וריביות'!B:C,2,FALSE))</f>
        <v>9327238.8948617894</v>
      </c>
      <c r="I19" s="43">
        <f>'ריבית יומית'!D13</f>
        <v>2.1073004751070989E-4</v>
      </c>
      <c r="J19" s="29">
        <f t="shared" si="5"/>
        <v>2.6815372551241787</v>
      </c>
      <c r="K19" s="20"/>
      <c r="L19">
        <f>VLOOKUP(D18,'מדדים וריביות'!B:C,2)</f>
        <v>9528500.9613726307</v>
      </c>
      <c r="M19" s="30">
        <f t="shared" si="7"/>
        <v>0</v>
      </c>
      <c r="O19" s="39">
        <f t="shared" si="8"/>
        <v>0</v>
      </c>
      <c r="P19" s="39">
        <f t="shared" si="2"/>
        <v>0</v>
      </c>
      <c r="Q19" s="39">
        <f t="shared" si="9"/>
        <v>0</v>
      </c>
      <c r="R19" s="41">
        <f t="shared" si="11"/>
        <v>0</v>
      </c>
    </row>
    <row r="20" spans="4:18" x14ac:dyDescent="0.25">
      <c r="D20" s="1">
        <v>32885</v>
      </c>
      <c r="E20" s="1">
        <f t="shared" si="4"/>
        <v>32874</v>
      </c>
      <c r="F20" s="30">
        <f t="shared" si="10"/>
        <v>0</v>
      </c>
      <c r="G20" s="20"/>
      <c r="H20" s="42">
        <f>IF(DAY(D20)&gt;14,VLOOKUP(DATE(YEAR(E20),MONTH(E20)-1,DAY(1)),'מדדים וריביות'!B:C,2,FALSE),VLOOKUP(DATE(YEAR(E20),MONTH(E20)-2,DAY(1)),'מדדים וריביות'!B:C,2,FALSE))</f>
        <v>9327238.8948617894</v>
      </c>
      <c r="I20" s="43">
        <f>'ריבית יומית'!D14</f>
        <v>2.1073004751070989E-4</v>
      </c>
      <c r="J20" s="29">
        <f t="shared" si="5"/>
        <v>2.6809722937053513</v>
      </c>
      <c r="K20" s="20"/>
      <c r="L20">
        <f>VLOOKUP(D19,'מדדים וריביות'!B:C,2)</f>
        <v>9528500.9613726307</v>
      </c>
      <c r="M20" s="30">
        <f t="shared" si="7"/>
        <v>0</v>
      </c>
      <c r="O20" s="39">
        <f t="shared" si="8"/>
        <v>0</v>
      </c>
      <c r="P20" s="39">
        <f t="shared" si="2"/>
        <v>0</v>
      </c>
      <c r="Q20" s="39">
        <f t="shared" si="9"/>
        <v>0</v>
      </c>
      <c r="R20" s="41">
        <f t="shared" si="11"/>
        <v>0</v>
      </c>
    </row>
    <row r="21" spans="4:18" x14ac:dyDescent="0.25">
      <c r="D21" s="1">
        <v>32886</v>
      </c>
      <c r="E21" s="1">
        <f t="shared" si="4"/>
        <v>32874</v>
      </c>
      <c r="F21" s="30">
        <f t="shared" si="10"/>
        <v>0</v>
      </c>
      <c r="G21" s="20"/>
      <c r="H21" s="42">
        <f>IF(DAY(D21)&gt;14,VLOOKUP(DATE(YEAR(E21),MONTH(E21)-1,DAY(1)),'מדדים וריביות'!B:C,2,FALSE),VLOOKUP(DATE(YEAR(E21),MONTH(E21)-2,DAY(1)),'מדדים וריביות'!B:C,2,FALSE))</f>
        <v>9327238.8948617894</v>
      </c>
      <c r="I21" s="43">
        <f>'ריבית יומית'!D15</f>
        <v>2.1073004751070989E-4</v>
      </c>
      <c r="J21" s="29">
        <f t="shared" si="5"/>
        <v>2.6804074513157876</v>
      </c>
      <c r="K21" s="20"/>
      <c r="L21">
        <f>VLOOKUP(D20,'מדדים וריביות'!B:C,2)</f>
        <v>9528500.9613726307</v>
      </c>
      <c r="M21" s="30">
        <f t="shared" si="7"/>
        <v>0</v>
      </c>
      <c r="O21" s="39">
        <f t="shared" si="8"/>
        <v>0</v>
      </c>
      <c r="P21" s="39">
        <f t="shared" si="2"/>
        <v>0</v>
      </c>
      <c r="Q21" s="39">
        <f t="shared" si="9"/>
        <v>0</v>
      </c>
      <c r="R21" s="41">
        <f t="shared" si="11"/>
        <v>0</v>
      </c>
    </row>
    <row r="22" spans="4:18" x14ac:dyDescent="0.25">
      <c r="D22" s="1">
        <v>32887</v>
      </c>
      <c r="E22" s="1">
        <f t="shared" si="4"/>
        <v>32874</v>
      </c>
      <c r="F22" s="30">
        <f t="shared" si="10"/>
        <v>0</v>
      </c>
      <c r="G22" s="20"/>
      <c r="H22" s="42">
        <f>IF(DAY(D22)&gt;14,VLOOKUP(DATE(YEAR(E22),MONTH(E22)-1,DAY(1)),'מדדים וריביות'!B:C,2,FALSE),VLOOKUP(DATE(YEAR(E22),MONTH(E22)-2,DAY(1)),'מדדים וריביות'!B:C,2,FALSE))</f>
        <v>9327238.8948617894</v>
      </c>
      <c r="I22" s="43">
        <f>'ריבית יומית'!D16</f>
        <v>2.1073004751070989E-4</v>
      </c>
      <c r="J22" s="29">
        <f t="shared" si="5"/>
        <v>2.6798427279304096</v>
      </c>
      <c r="K22" s="20"/>
      <c r="L22">
        <f>VLOOKUP(D21,'מדדים וריביות'!B:C,2)</f>
        <v>9528500.9613726307</v>
      </c>
      <c r="M22" s="30">
        <f t="shared" si="7"/>
        <v>0</v>
      </c>
      <c r="O22" s="39">
        <f t="shared" si="8"/>
        <v>0</v>
      </c>
      <c r="P22" s="39">
        <f t="shared" si="2"/>
        <v>0</v>
      </c>
      <c r="Q22" s="39">
        <f t="shared" si="9"/>
        <v>0</v>
      </c>
      <c r="R22" s="41">
        <f t="shared" si="11"/>
        <v>0</v>
      </c>
    </row>
    <row r="23" spans="4:18" x14ac:dyDescent="0.25">
      <c r="D23" s="1">
        <v>32888</v>
      </c>
      <c r="E23" s="1">
        <f t="shared" si="4"/>
        <v>32874</v>
      </c>
      <c r="F23" s="30">
        <f t="shared" si="10"/>
        <v>0</v>
      </c>
      <c r="G23" s="20"/>
      <c r="H23" s="42">
        <f>IF(DAY(D23)&gt;14,VLOOKUP(DATE(YEAR(E23),MONTH(E23)-1,DAY(1)),'מדדים וריביות'!B:C,2,FALSE),VLOOKUP(DATE(YEAR(E23),MONTH(E23)-2,DAY(1)),'מדדים וריביות'!B:C,2,FALSE))</f>
        <v>9427869.92811721</v>
      </c>
      <c r="I23" s="43">
        <f>'ריבית יומית'!D17</f>
        <v>2.1073004751070989E-4</v>
      </c>
      <c r="J23" s="29">
        <f t="shared" si="5"/>
        <v>2.6792781235241447</v>
      </c>
      <c r="K23" s="20"/>
      <c r="L23">
        <f>VLOOKUP(D22,'מדדים וריביות'!B:C,2)</f>
        <v>9528500.9613726307</v>
      </c>
      <c r="M23" s="30">
        <f t="shared" si="7"/>
        <v>0</v>
      </c>
      <c r="O23" s="39">
        <f t="shared" si="8"/>
        <v>0</v>
      </c>
      <c r="P23" s="39">
        <f t="shared" si="2"/>
        <v>0</v>
      </c>
      <c r="Q23" s="39">
        <f t="shared" si="9"/>
        <v>0</v>
      </c>
      <c r="R23" s="41">
        <f t="shared" si="11"/>
        <v>0</v>
      </c>
    </row>
    <row r="24" spans="4:18" x14ac:dyDescent="0.25">
      <c r="D24" s="1">
        <v>32889</v>
      </c>
      <c r="E24" s="1">
        <f t="shared" si="4"/>
        <v>32874</v>
      </c>
      <c r="F24" s="30">
        <f t="shared" si="10"/>
        <v>0</v>
      </c>
      <c r="G24" s="20"/>
      <c r="H24" s="42">
        <f>IF(DAY(D24)&gt;14,VLOOKUP(DATE(YEAR(E24),MONTH(E24)-1,DAY(1)),'מדדים וריביות'!B:C,2,FALSE),VLOOKUP(DATE(YEAR(E24),MONTH(E24)-2,DAY(1)),'מדדים וריביות'!B:C,2,FALSE))</f>
        <v>9427869.92811721</v>
      </c>
      <c r="I24" s="43">
        <f>'ריבית יומית'!D18</f>
        <v>2.1073004751070989E-4</v>
      </c>
      <c r="J24" s="29">
        <f t="shared" si="5"/>
        <v>2.6787136380719261</v>
      </c>
      <c r="K24" s="20"/>
      <c r="L24">
        <f>VLOOKUP(D23,'מדדים וריביות'!B:C,2)</f>
        <v>9528500.9613726307</v>
      </c>
      <c r="M24" s="30">
        <f t="shared" si="7"/>
        <v>0</v>
      </c>
      <c r="O24" s="39">
        <f t="shared" si="8"/>
        <v>0</v>
      </c>
      <c r="P24" s="39">
        <f t="shared" si="2"/>
        <v>0</v>
      </c>
      <c r="Q24" s="39">
        <f t="shared" si="9"/>
        <v>0</v>
      </c>
      <c r="R24" s="41">
        <f t="shared" si="11"/>
        <v>0</v>
      </c>
    </row>
    <row r="25" spans="4:18" x14ac:dyDescent="0.25">
      <c r="D25" s="1">
        <v>32890</v>
      </c>
      <c r="E25" s="1">
        <f t="shared" si="4"/>
        <v>32874</v>
      </c>
      <c r="F25" s="30">
        <f t="shared" si="10"/>
        <v>0</v>
      </c>
      <c r="G25" s="20"/>
      <c r="H25" s="42">
        <f>IF(DAY(D25)&gt;14,VLOOKUP(DATE(YEAR(E25),MONTH(E25)-1,DAY(1)),'מדדים וריביות'!B:C,2,FALSE),VLOOKUP(DATE(YEAR(E25),MONTH(E25)-2,DAY(1)),'מדדים וריביות'!B:C,2,FALSE))</f>
        <v>9427869.92811721</v>
      </c>
      <c r="I25" s="43">
        <f>'ריבית יומית'!D19</f>
        <v>2.1073004751070989E-4</v>
      </c>
      <c r="J25" s="29">
        <f t="shared" si="5"/>
        <v>2.6781492715486919</v>
      </c>
      <c r="K25" s="20"/>
      <c r="L25">
        <f>VLOOKUP(D24,'מדדים וריביות'!B:C,2)</f>
        <v>9528500.9613726307</v>
      </c>
      <c r="M25" s="30">
        <f t="shared" si="7"/>
        <v>0</v>
      </c>
      <c r="O25" s="39">
        <f t="shared" si="8"/>
        <v>0</v>
      </c>
      <c r="P25" s="39">
        <f t="shared" si="2"/>
        <v>0</v>
      </c>
      <c r="Q25" s="39">
        <f t="shared" si="9"/>
        <v>0</v>
      </c>
      <c r="R25" s="41">
        <f t="shared" si="11"/>
        <v>0</v>
      </c>
    </row>
    <row r="26" spans="4:18" x14ac:dyDescent="0.25">
      <c r="D26" s="1">
        <v>32891</v>
      </c>
      <c r="E26" s="1">
        <f t="shared" si="4"/>
        <v>32874</v>
      </c>
      <c r="F26" s="30">
        <f t="shared" si="10"/>
        <v>0</v>
      </c>
      <c r="G26" s="20"/>
      <c r="H26" s="42">
        <f>IF(DAY(D26)&gt;14,VLOOKUP(DATE(YEAR(E26),MONTH(E26)-1,DAY(1)),'מדדים וריביות'!B:C,2,FALSE),VLOOKUP(DATE(YEAR(E26),MONTH(E26)-2,DAY(1)),'מדדים וריביות'!B:C,2,FALSE))</f>
        <v>9427869.92811721</v>
      </c>
      <c r="I26" s="43">
        <f>'ריבית יומית'!D20</f>
        <v>2.1073004751070989E-4</v>
      </c>
      <c r="J26" s="29">
        <f t="shared" si="5"/>
        <v>2.6775850239293852</v>
      </c>
      <c r="K26" s="20"/>
      <c r="L26">
        <f>VLOOKUP(D25,'מדדים וריביות'!B:C,2)</f>
        <v>9528500.9613726307</v>
      </c>
      <c r="M26" s="30">
        <f t="shared" si="7"/>
        <v>0</v>
      </c>
      <c r="O26" s="39">
        <f t="shared" si="8"/>
        <v>0</v>
      </c>
      <c r="P26" s="39">
        <f t="shared" si="2"/>
        <v>0</v>
      </c>
      <c r="Q26" s="39">
        <f t="shared" si="9"/>
        <v>0</v>
      </c>
      <c r="R26" s="41">
        <f t="shared" si="11"/>
        <v>0</v>
      </c>
    </row>
    <row r="27" spans="4:18" x14ac:dyDescent="0.25">
      <c r="D27" s="1">
        <v>32892</v>
      </c>
      <c r="E27" s="1">
        <f t="shared" si="4"/>
        <v>32874</v>
      </c>
      <c r="F27" s="30">
        <f t="shared" si="10"/>
        <v>0</v>
      </c>
      <c r="G27" s="20"/>
      <c r="H27" s="42">
        <f>IF(DAY(D27)&gt;14,VLOOKUP(DATE(YEAR(E27),MONTH(E27)-1,DAY(1)),'מדדים וריביות'!B:C,2,FALSE),VLOOKUP(DATE(YEAR(E27),MONTH(E27)-2,DAY(1)),'מדדים וריביות'!B:C,2,FALSE))</f>
        <v>9427869.92811721</v>
      </c>
      <c r="I27" s="43">
        <f>'ריבית יומית'!D21</f>
        <v>2.1073004751070989E-4</v>
      </c>
      <c r="J27" s="29">
        <f t="shared" si="5"/>
        <v>2.6770208951889547</v>
      </c>
      <c r="K27" s="20"/>
      <c r="L27">
        <f>VLOOKUP(D26,'מדדים וריביות'!B:C,2)</f>
        <v>9528500.9613726307</v>
      </c>
      <c r="M27" s="30">
        <f t="shared" si="7"/>
        <v>0</v>
      </c>
      <c r="O27" s="39">
        <f t="shared" si="8"/>
        <v>0</v>
      </c>
      <c r="P27" s="39">
        <f t="shared" si="2"/>
        <v>0</v>
      </c>
      <c r="Q27" s="39">
        <f t="shared" si="9"/>
        <v>0</v>
      </c>
      <c r="R27" s="41">
        <f t="shared" si="11"/>
        <v>0</v>
      </c>
    </row>
    <row r="28" spans="4:18" x14ac:dyDescent="0.25">
      <c r="D28" s="1">
        <v>32893</v>
      </c>
      <c r="E28" s="1">
        <f t="shared" si="4"/>
        <v>32874</v>
      </c>
      <c r="F28" s="30">
        <f t="shared" si="10"/>
        <v>0</v>
      </c>
      <c r="G28" s="20"/>
      <c r="H28" s="42">
        <f>IF(DAY(D28)&gt;14,VLOOKUP(DATE(YEAR(E28),MONTH(E28)-1,DAY(1)),'מדדים וריביות'!B:C,2,FALSE),VLOOKUP(DATE(YEAR(E28),MONTH(E28)-2,DAY(1)),'מדדים וריביות'!B:C,2,FALSE))</f>
        <v>9427869.92811721</v>
      </c>
      <c r="I28" s="43">
        <f>'ריבית יומית'!D22</f>
        <v>2.1073004751070989E-4</v>
      </c>
      <c r="J28" s="29">
        <f t="shared" si="5"/>
        <v>2.6764568853023545</v>
      </c>
      <c r="K28" s="20"/>
      <c r="L28">
        <f>VLOOKUP(D27,'מדדים וריביות'!B:C,2)</f>
        <v>9528500.9613726307</v>
      </c>
      <c r="M28" s="30">
        <f t="shared" si="7"/>
        <v>0</v>
      </c>
      <c r="O28" s="39">
        <f t="shared" si="8"/>
        <v>0</v>
      </c>
      <c r="P28" s="39">
        <f t="shared" si="2"/>
        <v>0</v>
      </c>
      <c r="Q28" s="39">
        <f t="shared" si="9"/>
        <v>0</v>
      </c>
      <c r="R28" s="41">
        <f t="shared" si="11"/>
        <v>0</v>
      </c>
    </row>
    <row r="29" spans="4:18" x14ac:dyDescent="0.25">
      <c r="D29" s="1">
        <v>32894</v>
      </c>
      <c r="E29" s="1">
        <f t="shared" si="4"/>
        <v>32874</v>
      </c>
      <c r="F29" s="30">
        <f t="shared" si="10"/>
        <v>0</v>
      </c>
      <c r="G29" s="20"/>
      <c r="H29" s="42">
        <f>IF(DAY(D29)&gt;14,VLOOKUP(DATE(YEAR(E29),MONTH(E29)-1,DAY(1)),'מדדים וריביות'!B:C,2,FALSE),VLOOKUP(DATE(YEAR(E29),MONTH(E29)-2,DAY(1)),'מדדים וריביות'!B:C,2,FALSE))</f>
        <v>9427869.92811721</v>
      </c>
      <c r="I29" s="43">
        <f>'ריבית יומית'!D23</f>
        <v>2.1073004751070989E-4</v>
      </c>
      <c r="J29" s="29">
        <f t="shared" si="5"/>
        <v>2.6758929942445437</v>
      </c>
      <c r="K29" s="20"/>
      <c r="L29">
        <f>VLOOKUP(D28,'מדדים וריביות'!B:C,2)</f>
        <v>9528500.9613726307</v>
      </c>
      <c r="M29" s="30">
        <f t="shared" si="7"/>
        <v>0</v>
      </c>
      <c r="O29" s="39">
        <f t="shared" si="8"/>
        <v>0</v>
      </c>
      <c r="P29" s="39">
        <f t="shared" si="2"/>
        <v>0</v>
      </c>
      <c r="Q29" s="39">
        <f t="shared" si="9"/>
        <v>0</v>
      </c>
      <c r="R29" s="41">
        <f t="shared" si="11"/>
        <v>0</v>
      </c>
    </row>
    <row r="30" spans="4:18" x14ac:dyDescent="0.25">
      <c r="D30" s="1">
        <v>32895</v>
      </c>
      <c r="E30" s="1">
        <f t="shared" si="4"/>
        <v>32874</v>
      </c>
      <c r="F30" s="30">
        <f t="shared" si="10"/>
        <v>0</v>
      </c>
      <c r="G30" s="20"/>
      <c r="H30" s="42">
        <f>IF(DAY(D30)&gt;14,VLOOKUP(DATE(YEAR(E30),MONTH(E30)-1,DAY(1)),'מדדים וריביות'!B:C,2,FALSE),VLOOKUP(DATE(YEAR(E30),MONTH(E30)-2,DAY(1)),'מדדים וריביות'!B:C,2,FALSE))</f>
        <v>9427869.92811721</v>
      </c>
      <c r="I30" s="43">
        <f>'ריבית יומית'!D24</f>
        <v>2.1073004751070989E-4</v>
      </c>
      <c r="J30" s="29">
        <f t="shared" si="5"/>
        <v>2.6753292219904869</v>
      </c>
      <c r="K30" s="20"/>
      <c r="L30">
        <f>VLOOKUP(D29,'מדדים וריביות'!B:C,2)</f>
        <v>9528500.9613726307</v>
      </c>
      <c r="M30" s="30">
        <f t="shared" si="7"/>
        <v>0</v>
      </c>
      <c r="O30" s="39">
        <f t="shared" si="8"/>
        <v>0</v>
      </c>
      <c r="P30" s="39">
        <f t="shared" si="2"/>
        <v>0</v>
      </c>
      <c r="Q30" s="39">
        <f t="shared" si="9"/>
        <v>0</v>
      </c>
      <c r="R30" s="41">
        <f t="shared" si="11"/>
        <v>0</v>
      </c>
    </row>
    <row r="31" spans="4:18" x14ac:dyDescent="0.25">
      <c r="D31" s="1">
        <v>32896</v>
      </c>
      <c r="E31" s="1">
        <f t="shared" si="4"/>
        <v>32874</v>
      </c>
      <c r="F31" s="30">
        <f t="shared" si="10"/>
        <v>0</v>
      </c>
      <c r="G31" s="20"/>
      <c r="H31" s="42">
        <f>IF(DAY(D31)&gt;14,VLOOKUP(DATE(YEAR(E31),MONTH(E31)-1,DAY(1)),'מדדים וריביות'!B:C,2,FALSE),VLOOKUP(DATE(YEAR(E31),MONTH(E31)-2,DAY(1)),'מדדים וריביות'!B:C,2,FALSE))</f>
        <v>9427869.92811721</v>
      </c>
      <c r="I31" s="43">
        <f>'ריבית יומית'!D25</f>
        <v>2.1073004751070989E-4</v>
      </c>
      <c r="J31" s="29">
        <f t="shared" si="5"/>
        <v>2.6747655685151539</v>
      </c>
      <c r="K31" s="20"/>
      <c r="L31">
        <f>VLOOKUP(D30,'מדדים וריביות'!B:C,2)</f>
        <v>9528500.9613726307</v>
      </c>
      <c r="M31" s="30">
        <f t="shared" si="7"/>
        <v>0</v>
      </c>
      <c r="O31" s="39">
        <f t="shared" si="8"/>
        <v>0</v>
      </c>
      <c r="P31" s="39">
        <f t="shared" si="2"/>
        <v>0</v>
      </c>
      <c r="Q31" s="39">
        <f t="shared" si="9"/>
        <v>0</v>
      </c>
      <c r="R31" s="41">
        <f t="shared" si="11"/>
        <v>0</v>
      </c>
    </row>
    <row r="32" spans="4:18" x14ac:dyDescent="0.25">
      <c r="D32" s="1">
        <v>32897</v>
      </c>
      <c r="E32" s="1">
        <f t="shared" si="4"/>
        <v>32874</v>
      </c>
      <c r="F32" s="30">
        <f t="shared" si="10"/>
        <v>0</v>
      </c>
      <c r="G32" s="20"/>
      <c r="H32" s="42">
        <f>IF(DAY(D32)&gt;14,VLOOKUP(DATE(YEAR(E32),MONTH(E32)-1,DAY(1)),'מדדים וריביות'!B:C,2,FALSE),VLOOKUP(DATE(YEAR(E32),MONTH(E32)-2,DAY(1)),'מדדים וריביות'!B:C,2,FALSE))</f>
        <v>9427869.92811721</v>
      </c>
      <c r="I32" s="43">
        <f>'ריבית יומית'!D26</f>
        <v>2.1073004751070989E-4</v>
      </c>
      <c r="J32" s="29">
        <f t="shared" si="5"/>
        <v>2.6742020337935193</v>
      </c>
      <c r="K32" s="20"/>
      <c r="L32">
        <f>VLOOKUP(D31,'מדדים וריביות'!B:C,2)</f>
        <v>9528500.9613726307</v>
      </c>
      <c r="M32" s="30">
        <f t="shared" si="7"/>
        <v>0</v>
      </c>
      <c r="O32" s="39">
        <f t="shared" si="8"/>
        <v>0</v>
      </c>
      <c r="P32" s="39">
        <f t="shared" si="2"/>
        <v>0</v>
      </c>
      <c r="Q32" s="39">
        <f t="shared" si="9"/>
        <v>0</v>
      </c>
      <c r="R32" s="41">
        <f t="shared" si="11"/>
        <v>0</v>
      </c>
    </row>
    <row r="33" spans="4:18" x14ac:dyDescent="0.25">
      <c r="D33" s="1">
        <v>32898</v>
      </c>
      <c r="E33" s="1">
        <f t="shared" si="4"/>
        <v>32874</v>
      </c>
      <c r="F33" s="30">
        <f t="shared" si="10"/>
        <v>0</v>
      </c>
      <c r="G33" s="20"/>
      <c r="H33" s="42">
        <f>IF(DAY(D33)&gt;14,VLOOKUP(DATE(YEAR(E33),MONTH(E33)-1,DAY(1)),'מדדים וריביות'!B:C,2,FALSE),VLOOKUP(DATE(YEAR(E33),MONTH(E33)-2,DAY(1)),'מדדים וריביות'!B:C,2,FALSE))</f>
        <v>9427869.92811721</v>
      </c>
      <c r="I33" s="43">
        <f>'ריבית יומית'!D27</f>
        <v>2.1073004751070989E-4</v>
      </c>
      <c r="J33" s="29">
        <f t="shared" si="5"/>
        <v>2.6736386178005636</v>
      </c>
      <c r="K33" s="20"/>
      <c r="L33">
        <f>VLOOKUP(D32,'מדדים וריביות'!B:C,2)</f>
        <v>9528500.9613726307</v>
      </c>
      <c r="M33" s="30">
        <f t="shared" si="7"/>
        <v>0</v>
      </c>
      <c r="O33" s="39">
        <f t="shared" si="8"/>
        <v>0</v>
      </c>
      <c r="P33" s="39">
        <f t="shared" si="2"/>
        <v>0</v>
      </c>
      <c r="Q33" s="39">
        <f t="shared" si="9"/>
        <v>0</v>
      </c>
      <c r="R33" s="41">
        <f t="shared" si="11"/>
        <v>0</v>
      </c>
    </row>
    <row r="34" spans="4:18" x14ac:dyDescent="0.25">
      <c r="D34" s="1">
        <v>32899</v>
      </c>
      <c r="E34" s="1">
        <f t="shared" si="4"/>
        <v>32874</v>
      </c>
      <c r="F34" s="30">
        <f t="shared" si="10"/>
        <v>0</v>
      </c>
      <c r="G34" s="20"/>
      <c r="H34" s="42">
        <f>IF(DAY(D34)&gt;14,VLOOKUP(DATE(YEAR(E34),MONTH(E34)-1,DAY(1)),'מדדים וריביות'!B:C,2,FALSE),VLOOKUP(DATE(YEAR(E34),MONTH(E34)-2,DAY(1)),'מדדים וריביות'!B:C,2,FALSE))</f>
        <v>9427869.92811721</v>
      </c>
      <c r="I34" s="43">
        <f>'ריבית יומית'!D28</f>
        <v>2.1073004751070989E-4</v>
      </c>
      <c r="J34" s="29">
        <f t="shared" si="5"/>
        <v>2.6730753205112725</v>
      </c>
      <c r="K34" s="20"/>
      <c r="L34">
        <f>VLOOKUP(D33,'מדדים וריביות'!B:C,2)</f>
        <v>9528500.9613726307</v>
      </c>
      <c r="M34" s="30">
        <f t="shared" si="7"/>
        <v>0</v>
      </c>
      <c r="O34" s="39">
        <f t="shared" si="8"/>
        <v>0</v>
      </c>
      <c r="P34" s="39">
        <f t="shared" si="2"/>
        <v>0</v>
      </c>
      <c r="Q34" s="39">
        <f t="shared" si="9"/>
        <v>0</v>
      </c>
      <c r="R34" s="41">
        <f t="shared" si="11"/>
        <v>0</v>
      </c>
    </row>
    <row r="35" spans="4:18" x14ac:dyDescent="0.25">
      <c r="D35" s="1">
        <v>32900</v>
      </c>
      <c r="E35" s="1">
        <f t="shared" si="4"/>
        <v>32874</v>
      </c>
      <c r="F35" s="30">
        <f t="shared" si="10"/>
        <v>0</v>
      </c>
      <c r="G35" s="20"/>
      <c r="H35" s="42">
        <f>IF(DAY(D35)&gt;14,VLOOKUP(DATE(YEAR(E35),MONTH(E35)-1,DAY(1)),'מדדים וריביות'!B:C,2,FALSE),VLOOKUP(DATE(YEAR(E35),MONTH(E35)-2,DAY(1)),'מדדים וריביות'!B:C,2,FALSE))</f>
        <v>9427869.92811721</v>
      </c>
      <c r="I35" s="43">
        <f>'ריבית יומית'!D29</f>
        <v>2.1073004751070989E-4</v>
      </c>
      <c r="J35" s="29">
        <f t="shared" si="5"/>
        <v>2.6725121419006368</v>
      </c>
      <c r="K35" s="20"/>
      <c r="L35">
        <f>VLOOKUP(D34,'מדדים וריביות'!B:C,2)</f>
        <v>9528500.9613726307</v>
      </c>
      <c r="M35" s="30">
        <f t="shared" si="7"/>
        <v>0</v>
      </c>
      <c r="O35" s="39">
        <f t="shared" si="8"/>
        <v>0</v>
      </c>
      <c r="P35" s="39">
        <f t="shared" si="2"/>
        <v>0</v>
      </c>
      <c r="Q35" s="39">
        <f t="shared" si="9"/>
        <v>0</v>
      </c>
      <c r="R35" s="41">
        <f t="shared" si="11"/>
        <v>0</v>
      </c>
    </row>
    <row r="36" spans="4:18" x14ac:dyDescent="0.25">
      <c r="D36" s="1">
        <v>32901</v>
      </c>
      <c r="E36" s="1">
        <f t="shared" si="4"/>
        <v>32874</v>
      </c>
      <c r="F36" s="30">
        <f t="shared" si="10"/>
        <v>0</v>
      </c>
      <c r="G36" s="20"/>
      <c r="H36" s="42">
        <f>IF(DAY(D36)&gt;14,VLOOKUP(DATE(YEAR(E36),MONTH(E36)-1,DAY(1)),'מדדים וריביות'!B:C,2,FALSE),VLOOKUP(DATE(YEAR(E36),MONTH(E36)-2,DAY(1)),'מדדים וריביות'!B:C,2,FALSE))</f>
        <v>9427869.92811721</v>
      </c>
      <c r="I36" s="43">
        <f>'ריבית יומית'!D30</f>
        <v>2.1073004751070989E-4</v>
      </c>
      <c r="J36" s="29">
        <f t="shared" si="5"/>
        <v>2.6719490819436524</v>
      </c>
      <c r="K36" s="20"/>
      <c r="L36">
        <f>VLOOKUP(D35,'מדדים וריביות'!B:C,2)</f>
        <v>9528500.9613726307</v>
      </c>
      <c r="M36" s="30">
        <f t="shared" si="7"/>
        <v>0</v>
      </c>
      <c r="O36" s="39">
        <f t="shared" si="8"/>
        <v>0</v>
      </c>
      <c r="P36" s="39">
        <f t="shared" si="2"/>
        <v>0</v>
      </c>
      <c r="Q36" s="39">
        <f t="shared" si="9"/>
        <v>0</v>
      </c>
      <c r="R36" s="41">
        <f t="shared" si="11"/>
        <v>0</v>
      </c>
    </row>
    <row r="37" spans="4:18" x14ac:dyDescent="0.25">
      <c r="D37" s="1">
        <v>32902</v>
      </c>
      <c r="E37" s="1">
        <f t="shared" si="4"/>
        <v>32874</v>
      </c>
      <c r="F37" s="30">
        <f t="shared" si="10"/>
        <v>0</v>
      </c>
      <c r="G37" s="20"/>
      <c r="H37" s="42">
        <f>IF(DAY(D37)&gt;14,VLOOKUP(DATE(YEAR(E37),MONTH(E37)-1,DAY(1)),'מדדים וריביות'!B:C,2,FALSE),VLOOKUP(DATE(YEAR(E37),MONTH(E37)-2,DAY(1)),'מדדים וריביות'!B:C,2,FALSE))</f>
        <v>9427869.92811721</v>
      </c>
      <c r="I37" s="43">
        <f>'ריבית יומית'!D31</f>
        <v>2.1073004751070989E-4</v>
      </c>
      <c r="J37" s="29">
        <f t="shared" si="5"/>
        <v>2.6713861406153212</v>
      </c>
      <c r="K37" s="20"/>
      <c r="L37">
        <f>VLOOKUP(D36,'מדדים וריביות'!B:C,2)</f>
        <v>9528500.9613726307</v>
      </c>
      <c r="M37" s="30">
        <f t="shared" si="7"/>
        <v>0</v>
      </c>
      <c r="O37" s="39">
        <f t="shared" si="8"/>
        <v>0</v>
      </c>
      <c r="P37" s="39">
        <f t="shared" si="2"/>
        <v>0</v>
      </c>
      <c r="Q37" s="39">
        <f t="shared" si="9"/>
        <v>0</v>
      </c>
      <c r="R37" s="41">
        <f t="shared" si="11"/>
        <v>0</v>
      </c>
    </row>
    <row r="38" spans="4:18" x14ac:dyDescent="0.25">
      <c r="D38" s="1">
        <v>32903</v>
      </c>
      <c r="E38" s="1">
        <f t="shared" si="4"/>
        <v>32874</v>
      </c>
      <c r="F38" s="30">
        <f t="shared" si="10"/>
        <v>0</v>
      </c>
      <c r="G38" s="20"/>
      <c r="H38" s="42">
        <f>IF(DAY(D38)&gt;14,VLOOKUP(DATE(YEAR(E38),MONTH(E38)-1,DAY(1)),'מדדים וריביות'!B:C,2,FALSE),VLOOKUP(DATE(YEAR(E38),MONTH(E38)-2,DAY(1)),'מדדים וריביות'!B:C,2,FALSE))</f>
        <v>9427869.92811721</v>
      </c>
      <c r="I38" s="43">
        <f>'ריבית יומית'!D32</f>
        <v>2.1073004751070989E-4</v>
      </c>
      <c r="J38" s="29">
        <f t="shared" si="5"/>
        <v>2.6708233178906493</v>
      </c>
      <c r="K38" s="20"/>
      <c r="L38">
        <f>VLOOKUP(D37,'מדדים וריביות'!B:C,2)</f>
        <v>9528500.9613726307</v>
      </c>
      <c r="M38" s="30">
        <f t="shared" si="7"/>
        <v>0</v>
      </c>
      <c r="O38" s="39">
        <f t="shared" si="8"/>
        <v>0</v>
      </c>
      <c r="P38" s="39">
        <f t="shared" si="2"/>
        <v>0</v>
      </c>
      <c r="Q38" s="39">
        <f t="shared" si="9"/>
        <v>0</v>
      </c>
      <c r="R38" s="41">
        <f t="shared" si="11"/>
        <v>0</v>
      </c>
    </row>
    <row r="39" spans="4:18" x14ac:dyDescent="0.25">
      <c r="D39" s="1">
        <v>32904</v>
      </c>
      <c r="E39" s="1">
        <f t="shared" si="4"/>
        <v>32874</v>
      </c>
      <c r="F39" s="30">
        <f t="shared" si="10"/>
        <v>0</v>
      </c>
      <c r="G39" s="20"/>
      <c r="H39" s="42">
        <f>IF(DAY(D39)&gt;14,VLOOKUP(DATE(YEAR(E39),MONTH(E39)-1,DAY(1)),'מדדים וריביות'!B:C,2,FALSE),VLOOKUP(DATE(YEAR(E39),MONTH(E39)-2,DAY(1)),'מדדים וריביות'!B:C,2,FALSE))</f>
        <v>9427869.92811721</v>
      </c>
      <c r="I39" s="43">
        <f>'ריבית יומית'!D33</f>
        <v>2.1073004751070989E-4</v>
      </c>
      <c r="J39" s="29">
        <f t="shared" si="5"/>
        <v>2.6702606137446487</v>
      </c>
      <c r="K39" s="20"/>
      <c r="L39">
        <f>VLOOKUP(D38,'מדדים וריביות'!B:C,2)</f>
        <v>9528500.9613726307</v>
      </c>
      <c r="M39" s="30">
        <f t="shared" si="7"/>
        <v>0</v>
      </c>
      <c r="O39" s="39">
        <f t="shared" si="8"/>
        <v>0</v>
      </c>
      <c r="P39" s="39">
        <f t="shared" si="2"/>
        <v>0</v>
      </c>
      <c r="Q39" s="39">
        <f t="shared" si="9"/>
        <v>0</v>
      </c>
      <c r="R39" s="41">
        <f t="shared" si="11"/>
        <v>0</v>
      </c>
    </row>
    <row r="40" spans="4:18" x14ac:dyDescent="0.25">
      <c r="D40" s="1">
        <v>32905</v>
      </c>
      <c r="E40" s="1">
        <f t="shared" si="4"/>
        <v>32905</v>
      </c>
      <c r="F40" s="30">
        <f t="shared" si="10"/>
        <v>0</v>
      </c>
      <c r="G40" s="20"/>
      <c r="H40" s="42">
        <f>IF(DAY(D40)&gt;14,VLOOKUP(DATE(YEAR(E40),MONTH(E40)-1,DAY(1)),'מדדים וריביות'!B:C,2,FALSE),VLOOKUP(DATE(YEAR(E40),MONTH(E40)-2,DAY(1)),'מדדים וריביות'!B:C,2,FALSE))</f>
        <v>9427869.92811721</v>
      </c>
      <c r="I40" s="43">
        <f>'ריבית יומית'!D34</f>
        <v>2.1073004751070989E-4</v>
      </c>
      <c r="J40" s="29">
        <f t="shared" si="5"/>
        <v>2.6696980281523368</v>
      </c>
      <c r="K40" s="20"/>
      <c r="L40">
        <f>VLOOKUP(D39,'מדדים וריביות'!B:C,2)</f>
        <v>9528500.9613726307</v>
      </c>
      <c r="M40" s="30">
        <f t="shared" si="7"/>
        <v>0</v>
      </c>
      <c r="O40" s="39">
        <f t="shared" si="8"/>
        <v>0</v>
      </c>
      <c r="P40" s="39">
        <f t="shared" si="2"/>
        <v>0</v>
      </c>
      <c r="Q40" s="39">
        <f t="shared" si="9"/>
        <v>0</v>
      </c>
      <c r="R40" s="41">
        <f t="shared" si="11"/>
        <v>0</v>
      </c>
    </row>
    <row r="41" spans="4:18" x14ac:dyDescent="0.25">
      <c r="D41" s="1">
        <v>32906</v>
      </c>
      <c r="E41" s="1">
        <f t="shared" si="4"/>
        <v>32905</v>
      </c>
      <c r="F41" s="30">
        <f t="shared" si="10"/>
        <v>0</v>
      </c>
      <c r="G41" s="20"/>
      <c r="H41" s="42">
        <f>IF(DAY(D41)&gt;14,VLOOKUP(DATE(YEAR(E41),MONTH(E41)-1,DAY(1)),'מדדים וריביות'!B:C,2,FALSE),VLOOKUP(DATE(YEAR(E41),MONTH(E41)-2,DAY(1)),'מדדים וריביות'!B:C,2,FALSE))</f>
        <v>9427869.92811721</v>
      </c>
      <c r="I41" s="43">
        <f>'ריבית יומית'!D35</f>
        <v>2.1073004751070989E-4</v>
      </c>
      <c r="J41" s="29">
        <f t="shared" si="5"/>
        <v>2.6691355610887362</v>
      </c>
      <c r="K41" s="20"/>
      <c r="L41">
        <f>VLOOKUP(D40,'מדדים וריביות'!B:C,2)</f>
        <v>9578816.4780003391</v>
      </c>
      <c r="M41" s="30">
        <f t="shared" si="7"/>
        <v>0</v>
      </c>
      <c r="O41" s="39">
        <f t="shared" si="8"/>
        <v>0</v>
      </c>
      <c r="P41" s="39">
        <f t="shared" si="2"/>
        <v>0</v>
      </c>
      <c r="Q41" s="39">
        <f t="shared" si="9"/>
        <v>0</v>
      </c>
      <c r="R41" s="41">
        <f t="shared" si="11"/>
        <v>0</v>
      </c>
    </row>
    <row r="42" spans="4:18" x14ac:dyDescent="0.25">
      <c r="D42" s="1">
        <v>32907</v>
      </c>
      <c r="E42" s="1">
        <f t="shared" si="4"/>
        <v>32905</v>
      </c>
      <c r="F42" s="30">
        <f t="shared" si="10"/>
        <v>0</v>
      </c>
      <c r="G42" s="20"/>
      <c r="H42" s="42">
        <f>IF(DAY(D42)&gt;14,VLOOKUP(DATE(YEAR(E42),MONTH(E42)-1,DAY(1)),'מדדים וריביות'!B:C,2,FALSE),VLOOKUP(DATE(YEAR(E42),MONTH(E42)-2,DAY(1)),'מדדים וריביות'!B:C,2,FALSE))</f>
        <v>9427869.92811721</v>
      </c>
      <c r="I42" s="43">
        <f>'ריבית יומית'!D36</f>
        <v>2.1073004751070989E-4</v>
      </c>
      <c r="J42" s="29">
        <f t="shared" si="5"/>
        <v>2.6685732125288744</v>
      </c>
      <c r="K42" s="20"/>
      <c r="L42">
        <f>VLOOKUP(D41,'מדדים וריביות'!B:C,2)</f>
        <v>9578816.4780003391</v>
      </c>
      <c r="M42" s="30">
        <f t="shared" si="7"/>
        <v>0</v>
      </c>
      <c r="O42" s="39">
        <f t="shared" si="8"/>
        <v>0</v>
      </c>
      <c r="P42" s="39">
        <f t="shared" si="2"/>
        <v>0</v>
      </c>
      <c r="Q42" s="39">
        <f t="shared" si="9"/>
        <v>0</v>
      </c>
      <c r="R42" s="41">
        <f t="shared" si="11"/>
        <v>0</v>
      </c>
    </row>
    <row r="43" spans="4:18" x14ac:dyDescent="0.25">
      <c r="D43" s="1">
        <v>32908</v>
      </c>
      <c r="E43" s="1">
        <f t="shared" si="4"/>
        <v>32905</v>
      </c>
      <c r="F43" s="30">
        <f t="shared" si="10"/>
        <v>0</v>
      </c>
      <c r="G43" s="20"/>
      <c r="H43" s="42">
        <f>IF(DAY(D43)&gt;14,VLOOKUP(DATE(YEAR(E43),MONTH(E43)-1,DAY(1)),'מדדים וריביות'!B:C,2,FALSE),VLOOKUP(DATE(YEAR(E43),MONTH(E43)-2,DAY(1)),'מדדים וריביות'!B:C,2,FALSE))</f>
        <v>9427869.92811721</v>
      </c>
      <c r="I43" s="43">
        <f>'ריבית יומית'!D37</f>
        <v>2.1073004751070989E-4</v>
      </c>
      <c r="J43" s="29">
        <f t="shared" si="5"/>
        <v>2.6680109824477842</v>
      </c>
      <c r="K43" s="20"/>
      <c r="L43">
        <f>VLOOKUP(D42,'מדדים וריביות'!B:C,2)</f>
        <v>9578816.4780003391</v>
      </c>
      <c r="M43" s="30">
        <f t="shared" si="7"/>
        <v>0</v>
      </c>
      <c r="O43" s="39">
        <f t="shared" si="8"/>
        <v>0</v>
      </c>
      <c r="P43" s="39">
        <f t="shared" si="2"/>
        <v>0</v>
      </c>
      <c r="Q43" s="39">
        <f t="shared" si="9"/>
        <v>0</v>
      </c>
      <c r="R43" s="41">
        <f t="shared" si="11"/>
        <v>0</v>
      </c>
    </row>
    <row r="44" spans="4:18" x14ac:dyDescent="0.25">
      <c r="D44" s="1">
        <v>32909</v>
      </c>
      <c r="E44" s="1">
        <f t="shared" si="4"/>
        <v>32905</v>
      </c>
      <c r="F44" s="30">
        <f t="shared" si="10"/>
        <v>0</v>
      </c>
      <c r="G44" s="20"/>
      <c r="H44" s="42">
        <f>IF(DAY(D44)&gt;14,VLOOKUP(DATE(YEAR(E44),MONTH(E44)-1,DAY(1)),'מדדים וריביות'!B:C,2,FALSE),VLOOKUP(DATE(YEAR(E44),MONTH(E44)-2,DAY(1)),'מדדים וריביות'!B:C,2,FALSE))</f>
        <v>9427869.92811721</v>
      </c>
      <c r="I44" s="43">
        <f>'ריבית יומית'!D38</f>
        <v>2.1073004751070989E-4</v>
      </c>
      <c r="J44" s="29">
        <f t="shared" si="5"/>
        <v>2.667448870820504</v>
      </c>
      <c r="K44" s="20"/>
      <c r="L44">
        <f>VLOOKUP(D43,'מדדים וריביות'!B:C,2)</f>
        <v>9578816.4780003391</v>
      </c>
      <c r="M44" s="30">
        <f t="shared" si="7"/>
        <v>0</v>
      </c>
      <c r="O44" s="39">
        <f t="shared" ref="O44:O75" si="12">$D$4/H44*G44-G44</f>
        <v>0</v>
      </c>
      <c r="P44" s="39">
        <f t="shared" si="2"/>
        <v>0</v>
      </c>
      <c r="Q44" s="39">
        <f t="shared" ref="Q44:Q75" si="13">$D$4/H44*P44-P44</f>
        <v>0</v>
      </c>
      <c r="R44" s="41">
        <f t="shared" si="11"/>
        <v>0</v>
      </c>
    </row>
    <row r="45" spans="4:18" x14ac:dyDescent="0.25">
      <c r="D45" s="1">
        <v>32910</v>
      </c>
      <c r="E45" s="1">
        <f t="shared" si="4"/>
        <v>32905</v>
      </c>
      <c r="F45" s="30">
        <f t="shared" si="10"/>
        <v>0</v>
      </c>
      <c r="G45" s="20"/>
      <c r="H45" s="42">
        <f>IF(DAY(D45)&gt;14,VLOOKUP(DATE(YEAR(E45),MONTH(E45)-1,DAY(1)),'מדדים וריביות'!B:C,2,FALSE),VLOOKUP(DATE(YEAR(E45),MONTH(E45)-2,DAY(1)),'מדדים וריביות'!B:C,2,FALSE))</f>
        <v>9427869.92811721</v>
      </c>
      <c r="I45" s="43">
        <f>'ריבית יומית'!D39</f>
        <v>2.1073004751070989E-4</v>
      </c>
      <c r="J45" s="29">
        <f t="shared" si="5"/>
        <v>2.6668868776220771</v>
      </c>
      <c r="K45" s="20"/>
      <c r="L45">
        <f>VLOOKUP(D44,'מדדים וריביות'!B:C,2)</f>
        <v>9578816.4780003391</v>
      </c>
      <c r="M45" s="30">
        <f t="shared" si="7"/>
        <v>0</v>
      </c>
      <c r="O45" s="39">
        <f t="shared" si="12"/>
        <v>0</v>
      </c>
      <c r="P45" s="39">
        <f t="shared" si="2"/>
        <v>0</v>
      </c>
      <c r="Q45" s="39">
        <f t="shared" si="13"/>
        <v>0</v>
      </c>
      <c r="R45" s="41">
        <f t="shared" si="11"/>
        <v>0</v>
      </c>
    </row>
    <row r="46" spans="4:18" x14ac:dyDescent="0.25">
      <c r="D46" s="1">
        <v>32911</v>
      </c>
      <c r="E46" s="1">
        <f t="shared" si="4"/>
        <v>32905</v>
      </c>
      <c r="F46" s="30">
        <f t="shared" si="10"/>
        <v>0</v>
      </c>
      <c r="G46" s="20"/>
      <c r="H46" s="42">
        <f>IF(DAY(D46)&gt;14,VLOOKUP(DATE(YEAR(E46),MONTH(E46)-1,DAY(1)),'מדדים וריביות'!B:C,2,FALSE),VLOOKUP(DATE(YEAR(E46),MONTH(E46)-2,DAY(1)),'מדדים וריביות'!B:C,2,FALSE))</f>
        <v>9427869.92811721</v>
      </c>
      <c r="I46" s="43">
        <f>'ריבית יומית'!D40</f>
        <v>2.1073004751070989E-4</v>
      </c>
      <c r="J46" s="29">
        <f t="shared" si="5"/>
        <v>2.6663250028275525</v>
      </c>
      <c r="K46" s="20"/>
      <c r="L46">
        <f>VLOOKUP(D45,'מדדים וריביות'!B:C,2)</f>
        <v>9578816.4780003391</v>
      </c>
      <c r="M46" s="30">
        <f t="shared" si="7"/>
        <v>0</v>
      </c>
      <c r="O46" s="39">
        <f t="shared" si="12"/>
        <v>0</v>
      </c>
      <c r="P46" s="39">
        <f t="shared" si="2"/>
        <v>0</v>
      </c>
      <c r="Q46" s="39">
        <f t="shared" si="13"/>
        <v>0</v>
      </c>
      <c r="R46" s="41">
        <f t="shared" si="11"/>
        <v>0</v>
      </c>
    </row>
    <row r="47" spans="4:18" x14ac:dyDescent="0.25">
      <c r="D47" s="1">
        <v>32912</v>
      </c>
      <c r="E47" s="1">
        <f t="shared" si="4"/>
        <v>32905</v>
      </c>
      <c r="F47" s="30">
        <f t="shared" si="10"/>
        <v>0</v>
      </c>
      <c r="G47" s="20"/>
      <c r="H47" s="42">
        <f>IF(DAY(D47)&gt;14,VLOOKUP(DATE(YEAR(E47),MONTH(E47)-1,DAY(1)),'מדדים וריביות'!B:C,2,FALSE),VLOOKUP(DATE(YEAR(E47),MONTH(E47)-2,DAY(1)),'מדדים וריביות'!B:C,2,FALSE))</f>
        <v>9427869.92811721</v>
      </c>
      <c r="I47" s="43">
        <f>'ריבית יומית'!D41</f>
        <v>2.1073004751070989E-4</v>
      </c>
      <c r="J47" s="29">
        <f t="shared" si="5"/>
        <v>2.6657632464119838</v>
      </c>
      <c r="K47" s="20"/>
      <c r="L47">
        <f>VLOOKUP(D46,'מדדים וריביות'!B:C,2)</f>
        <v>9578816.4780003391</v>
      </c>
      <c r="M47" s="30">
        <f t="shared" si="7"/>
        <v>0</v>
      </c>
      <c r="O47" s="39">
        <f t="shared" si="12"/>
        <v>0</v>
      </c>
      <c r="P47" s="39">
        <f t="shared" si="2"/>
        <v>0</v>
      </c>
      <c r="Q47" s="39">
        <f t="shared" si="13"/>
        <v>0</v>
      </c>
      <c r="R47" s="41">
        <f t="shared" si="11"/>
        <v>0</v>
      </c>
    </row>
    <row r="48" spans="4:18" x14ac:dyDescent="0.25">
      <c r="D48" s="1">
        <v>32913</v>
      </c>
      <c r="E48" s="1">
        <f t="shared" si="4"/>
        <v>32905</v>
      </c>
      <c r="F48" s="30">
        <f t="shared" si="10"/>
        <v>0</v>
      </c>
      <c r="G48" s="20"/>
      <c r="H48" s="42">
        <f>IF(DAY(D48)&gt;14,VLOOKUP(DATE(YEAR(E48),MONTH(E48)-1,DAY(1)),'מדדים וריביות'!B:C,2,FALSE),VLOOKUP(DATE(YEAR(E48),MONTH(E48)-2,DAY(1)),'מדדים וריביות'!B:C,2,FALSE))</f>
        <v>9427869.92811721</v>
      </c>
      <c r="I48" s="43">
        <f>'ריבית יומית'!D42</f>
        <v>2.1073004751070989E-4</v>
      </c>
      <c r="J48" s="29">
        <f t="shared" si="5"/>
        <v>2.6652016083504306</v>
      </c>
      <c r="K48" s="20"/>
      <c r="L48">
        <f>VLOOKUP(D47,'מדדים וריביות'!B:C,2)</f>
        <v>9578816.4780003391</v>
      </c>
      <c r="M48" s="30">
        <f t="shared" si="7"/>
        <v>0</v>
      </c>
      <c r="O48" s="39">
        <f t="shared" si="12"/>
        <v>0</v>
      </c>
      <c r="P48" s="39">
        <f t="shared" si="2"/>
        <v>0</v>
      </c>
      <c r="Q48" s="39">
        <f t="shared" si="13"/>
        <v>0</v>
      </c>
      <c r="R48" s="41">
        <f t="shared" si="11"/>
        <v>0</v>
      </c>
    </row>
    <row r="49" spans="4:18" x14ac:dyDescent="0.25">
      <c r="D49" s="1">
        <v>32914</v>
      </c>
      <c r="E49" s="1">
        <f t="shared" si="4"/>
        <v>32905</v>
      </c>
      <c r="F49" s="30">
        <f t="shared" si="10"/>
        <v>0</v>
      </c>
      <c r="G49" s="34"/>
      <c r="H49" s="42">
        <f>IF(DAY(D49)&gt;14,VLOOKUP(DATE(YEAR(E49),MONTH(E49)-1,DAY(1)),'מדדים וריביות'!B:C,2,FALSE),VLOOKUP(DATE(YEAR(E49),MONTH(E49)-2,DAY(1)),'מדדים וריביות'!B:C,2,FALSE))</f>
        <v>9427869.92811721</v>
      </c>
      <c r="I49" s="43">
        <f>'ריבית יומית'!D43</f>
        <v>2.1073004751070989E-4</v>
      </c>
      <c r="J49" s="29">
        <f t="shared" si="5"/>
        <v>2.6646400886179573</v>
      </c>
      <c r="K49" s="20"/>
      <c r="L49">
        <f>VLOOKUP(D48,'מדדים וריביות'!B:C,2)</f>
        <v>9578816.4780003391</v>
      </c>
      <c r="M49" s="30">
        <f t="shared" si="7"/>
        <v>0</v>
      </c>
      <c r="O49" s="39">
        <f t="shared" si="12"/>
        <v>0</v>
      </c>
      <c r="P49" s="39">
        <f t="shared" si="2"/>
        <v>0</v>
      </c>
      <c r="Q49" s="39">
        <f t="shared" si="13"/>
        <v>0</v>
      </c>
      <c r="R49" s="41">
        <f t="shared" si="11"/>
        <v>0</v>
      </c>
    </row>
    <row r="50" spans="4:18" x14ac:dyDescent="0.25">
      <c r="D50" s="1">
        <v>32915</v>
      </c>
      <c r="E50" s="1">
        <f t="shared" si="4"/>
        <v>32905</v>
      </c>
      <c r="F50" s="30">
        <f t="shared" si="10"/>
        <v>0</v>
      </c>
      <c r="G50" s="20"/>
      <c r="H50" s="42">
        <f>IF(DAY(D50)&gt;14,VLOOKUP(DATE(YEAR(E50),MONTH(E50)-1,DAY(1)),'מדדים וריביות'!B:C,2,FALSE),VLOOKUP(DATE(YEAR(E50),MONTH(E50)-2,DAY(1)),'מדדים וריביות'!B:C,2,FALSE))</f>
        <v>9427869.92811721</v>
      </c>
      <c r="I50" s="43">
        <f>'ריבית יומית'!D44</f>
        <v>2.1073004751070989E-4</v>
      </c>
      <c r="J50" s="29">
        <f t="shared" si="5"/>
        <v>2.6640786871896336</v>
      </c>
      <c r="K50" s="20"/>
      <c r="L50">
        <f>VLOOKUP(D49,'מדדים וריביות'!B:C,2)</f>
        <v>9578816.4780003391</v>
      </c>
      <c r="M50" s="30">
        <f t="shared" si="7"/>
        <v>0</v>
      </c>
      <c r="O50" s="39">
        <f t="shared" si="12"/>
        <v>0</v>
      </c>
      <c r="P50" s="39">
        <f t="shared" si="2"/>
        <v>0</v>
      </c>
      <c r="Q50" s="39">
        <f t="shared" si="13"/>
        <v>0</v>
      </c>
      <c r="R50" s="41">
        <f t="shared" si="11"/>
        <v>0</v>
      </c>
    </row>
    <row r="51" spans="4:18" x14ac:dyDescent="0.25">
      <c r="D51" s="1">
        <v>32916</v>
      </c>
      <c r="E51" s="1">
        <f t="shared" si="4"/>
        <v>32905</v>
      </c>
      <c r="F51" s="30">
        <f t="shared" si="10"/>
        <v>0</v>
      </c>
      <c r="G51" s="20"/>
      <c r="H51" s="42">
        <f>IF(DAY(D51)&gt;14,VLOOKUP(DATE(YEAR(E51),MONTH(E51)-1,DAY(1)),'מדדים וריביות'!B:C,2,FALSE),VLOOKUP(DATE(YEAR(E51),MONTH(E51)-2,DAY(1)),'מדדים וריביות'!B:C,2,FALSE))</f>
        <v>9427869.92811721</v>
      </c>
      <c r="I51" s="43">
        <f>'ריבית יומית'!D45</f>
        <v>2.1073004751070989E-4</v>
      </c>
      <c r="J51" s="29">
        <f t="shared" si="5"/>
        <v>2.6635174040405345</v>
      </c>
      <c r="K51" s="20"/>
      <c r="L51">
        <f>VLOOKUP(D50,'מדדים וריביות'!B:C,2)</f>
        <v>9578816.4780003391</v>
      </c>
      <c r="M51" s="30">
        <f t="shared" si="7"/>
        <v>0</v>
      </c>
      <c r="O51" s="39">
        <f t="shared" si="12"/>
        <v>0</v>
      </c>
      <c r="P51" s="39">
        <f t="shared" si="2"/>
        <v>0</v>
      </c>
      <c r="Q51" s="39">
        <f t="shared" si="13"/>
        <v>0</v>
      </c>
      <c r="R51" s="41">
        <f t="shared" si="11"/>
        <v>0</v>
      </c>
    </row>
    <row r="52" spans="4:18" x14ac:dyDescent="0.25">
      <c r="D52" s="1">
        <v>32917</v>
      </c>
      <c r="E52" s="1">
        <f t="shared" si="4"/>
        <v>32905</v>
      </c>
      <c r="F52" s="30">
        <f t="shared" si="10"/>
        <v>0</v>
      </c>
      <c r="G52" s="20"/>
      <c r="H52" s="42">
        <f>IF(DAY(D52)&gt;14,VLOOKUP(DATE(YEAR(E52),MONTH(E52)-1,DAY(1)),'מדדים וריביות'!B:C,2,FALSE),VLOOKUP(DATE(YEAR(E52),MONTH(E52)-2,DAY(1)),'מדדים וריביות'!B:C,2,FALSE))</f>
        <v>9427869.92811721</v>
      </c>
      <c r="I52" s="43">
        <f>'ריבית יומית'!D46</f>
        <v>2.1073004751070989E-4</v>
      </c>
      <c r="J52" s="29">
        <f t="shared" si="5"/>
        <v>2.6629562391457404</v>
      </c>
      <c r="K52" s="20"/>
      <c r="L52">
        <f>VLOOKUP(D51,'מדדים וריביות'!B:C,2)</f>
        <v>9578816.4780003391</v>
      </c>
      <c r="M52" s="30">
        <f t="shared" si="7"/>
        <v>0</v>
      </c>
      <c r="O52" s="39">
        <f t="shared" si="12"/>
        <v>0</v>
      </c>
      <c r="P52" s="39">
        <f t="shared" si="2"/>
        <v>0</v>
      </c>
      <c r="Q52" s="39">
        <f t="shared" si="13"/>
        <v>0</v>
      </c>
      <c r="R52" s="41">
        <f t="shared" si="11"/>
        <v>0</v>
      </c>
    </row>
    <row r="53" spans="4:18" x14ac:dyDescent="0.25">
      <c r="D53" s="1">
        <v>32918</v>
      </c>
      <c r="E53" s="1">
        <f t="shared" si="4"/>
        <v>32905</v>
      </c>
      <c r="F53" s="30">
        <f t="shared" si="10"/>
        <v>0</v>
      </c>
      <c r="G53" s="20"/>
      <c r="H53" s="42">
        <f>IF(DAY(D53)&gt;14,VLOOKUP(DATE(YEAR(E53),MONTH(E53)-1,DAY(1)),'מדדים וריביות'!B:C,2,FALSE),VLOOKUP(DATE(YEAR(E53),MONTH(E53)-2,DAY(1)),'מדדים וריביות'!B:C,2,FALSE))</f>
        <v>9427869.92811721</v>
      </c>
      <c r="I53" s="43">
        <f>'ריבית יומית'!D47</f>
        <v>2.1073004751070989E-4</v>
      </c>
      <c r="J53" s="29">
        <f t="shared" si="5"/>
        <v>2.6623951924803366</v>
      </c>
      <c r="K53" s="20"/>
      <c r="L53">
        <f>VLOOKUP(D52,'מדדים וריביות'!B:C,2)</f>
        <v>9578816.4780003391</v>
      </c>
      <c r="M53" s="30">
        <f t="shared" si="7"/>
        <v>0</v>
      </c>
      <c r="O53" s="39">
        <f t="shared" si="12"/>
        <v>0</v>
      </c>
      <c r="P53" s="39">
        <f t="shared" si="2"/>
        <v>0</v>
      </c>
      <c r="Q53" s="39">
        <f t="shared" si="13"/>
        <v>0</v>
      </c>
      <c r="R53" s="41">
        <f t="shared" si="11"/>
        <v>0</v>
      </c>
    </row>
    <row r="54" spans="4:18" x14ac:dyDescent="0.25">
      <c r="D54" s="1">
        <v>32919</v>
      </c>
      <c r="E54" s="1">
        <f t="shared" si="4"/>
        <v>32905</v>
      </c>
      <c r="F54" s="30">
        <f t="shared" si="10"/>
        <v>0</v>
      </c>
      <c r="G54" s="20"/>
      <c r="H54" s="42">
        <f>IF(DAY(D54)&gt;14,VLOOKUP(DATE(YEAR(E54),MONTH(E54)-1,DAY(1)),'מדדים וריביות'!B:C,2,FALSE),VLOOKUP(DATE(YEAR(E54),MONTH(E54)-2,DAY(1)),'מדדים וריביות'!B:C,2,FALSE))</f>
        <v>9528500.9613726307</v>
      </c>
      <c r="I54" s="43">
        <f>'ריבית יומית'!D48</f>
        <v>2.1073004751070989E-4</v>
      </c>
      <c r="J54" s="29">
        <f t="shared" si="5"/>
        <v>2.6618342640194141</v>
      </c>
      <c r="K54" s="20"/>
      <c r="L54">
        <f>VLOOKUP(D53,'מדדים וריביות'!B:C,2)</f>
        <v>9578816.4780003391</v>
      </c>
      <c r="M54" s="30">
        <f t="shared" si="7"/>
        <v>0</v>
      </c>
      <c r="O54" s="39">
        <f t="shared" si="12"/>
        <v>0</v>
      </c>
      <c r="P54" s="39">
        <f t="shared" si="2"/>
        <v>0</v>
      </c>
      <c r="Q54" s="39">
        <f t="shared" si="13"/>
        <v>0</v>
      </c>
      <c r="R54" s="41">
        <f t="shared" si="11"/>
        <v>0</v>
      </c>
    </row>
    <row r="55" spans="4:18" x14ac:dyDescent="0.25">
      <c r="D55" s="1">
        <v>32920</v>
      </c>
      <c r="E55" s="1">
        <f t="shared" si="4"/>
        <v>32905</v>
      </c>
      <c r="F55" s="30">
        <f t="shared" si="10"/>
        <v>0</v>
      </c>
      <c r="G55" s="20"/>
      <c r="H55" s="42">
        <f>IF(DAY(D55)&gt;14,VLOOKUP(DATE(YEAR(E55),MONTH(E55)-1,DAY(1)),'מדדים וריביות'!B:C,2,FALSE),VLOOKUP(DATE(YEAR(E55),MONTH(E55)-2,DAY(1)),'מדדים וריביות'!B:C,2,FALSE))</f>
        <v>9528500.9613726307</v>
      </c>
      <c r="I55" s="43">
        <f>'ריבית יומית'!D49</f>
        <v>2.1073004751070989E-4</v>
      </c>
      <c r="J55" s="29">
        <f t="shared" si="5"/>
        <v>2.6612734537380689</v>
      </c>
      <c r="K55" s="20"/>
      <c r="L55">
        <f>VLOOKUP(D54,'מדדים וריביות'!B:C,2)</f>
        <v>9578816.4780003391</v>
      </c>
      <c r="M55" s="30">
        <f t="shared" si="7"/>
        <v>0</v>
      </c>
      <c r="O55" s="39">
        <f t="shared" si="12"/>
        <v>0</v>
      </c>
      <c r="P55" s="39">
        <f t="shared" si="2"/>
        <v>0</v>
      </c>
      <c r="Q55" s="39">
        <f t="shared" si="13"/>
        <v>0</v>
      </c>
      <c r="R55" s="41">
        <f t="shared" si="11"/>
        <v>0</v>
      </c>
    </row>
    <row r="56" spans="4:18" x14ac:dyDescent="0.25">
      <c r="D56" s="1">
        <v>32921</v>
      </c>
      <c r="E56" s="1">
        <f t="shared" si="4"/>
        <v>32905</v>
      </c>
      <c r="F56" s="30">
        <f t="shared" si="10"/>
        <v>0</v>
      </c>
      <c r="G56" s="20"/>
      <c r="H56" s="42">
        <f>IF(DAY(D56)&gt;14,VLOOKUP(DATE(YEAR(E56),MONTH(E56)-1,DAY(1)),'מדדים וריביות'!B:C,2,FALSE),VLOOKUP(DATE(YEAR(E56),MONTH(E56)-2,DAY(1)),'מדדים וריביות'!B:C,2,FALSE))</f>
        <v>9528500.9613726307</v>
      </c>
      <c r="I56" s="43">
        <f>'ריבית יומית'!D50</f>
        <v>2.1073004751070989E-4</v>
      </c>
      <c r="J56" s="29">
        <f t="shared" si="5"/>
        <v>2.6607127616114021</v>
      </c>
      <c r="K56" s="20"/>
      <c r="L56">
        <f>VLOOKUP(D55,'מדדים וריביות'!B:C,2)</f>
        <v>9578816.4780003391</v>
      </c>
      <c r="M56" s="30">
        <f t="shared" si="7"/>
        <v>0</v>
      </c>
      <c r="O56" s="39">
        <f t="shared" si="12"/>
        <v>0</v>
      </c>
      <c r="P56" s="39">
        <f t="shared" si="2"/>
        <v>0</v>
      </c>
      <c r="Q56" s="39">
        <f t="shared" si="13"/>
        <v>0</v>
      </c>
      <c r="R56" s="41">
        <f t="shared" si="11"/>
        <v>0</v>
      </c>
    </row>
    <row r="57" spans="4:18" x14ac:dyDescent="0.25">
      <c r="D57" s="1">
        <v>32922</v>
      </c>
      <c r="E57" s="1">
        <f t="shared" si="4"/>
        <v>32905</v>
      </c>
      <c r="F57" s="30">
        <f t="shared" si="10"/>
        <v>0</v>
      </c>
      <c r="G57" s="20"/>
      <c r="H57" s="42">
        <f>IF(DAY(D57)&gt;14,VLOOKUP(DATE(YEAR(E57),MONTH(E57)-1,DAY(1)),'מדדים וריביות'!B:C,2,FALSE),VLOOKUP(DATE(YEAR(E57),MONTH(E57)-2,DAY(1)),'מדדים וריביות'!B:C,2,FALSE))</f>
        <v>9528500.9613726307</v>
      </c>
      <c r="I57" s="43">
        <f>'ריבית יומית'!D51</f>
        <v>2.1073004751070989E-4</v>
      </c>
      <c r="J57" s="29">
        <f t="shared" si="5"/>
        <v>2.6601521876145204</v>
      </c>
      <c r="K57" s="20"/>
      <c r="L57">
        <f>VLOOKUP(D56,'מדדים וריביות'!B:C,2)</f>
        <v>9578816.4780003391</v>
      </c>
      <c r="M57" s="30">
        <f t="shared" si="7"/>
        <v>0</v>
      </c>
      <c r="O57" s="39">
        <f t="shared" si="12"/>
        <v>0</v>
      </c>
      <c r="P57" s="39">
        <f t="shared" si="2"/>
        <v>0</v>
      </c>
      <c r="Q57" s="39">
        <f t="shared" si="13"/>
        <v>0</v>
      </c>
      <c r="R57" s="41">
        <f t="shared" si="11"/>
        <v>0</v>
      </c>
    </row>
    <row r="58" spans="4:18" x14ac:dyDescent="0.25">
      <c r="D58" s="1">
        <v>32923</v>
      </c>
      <c r="E58" s="1">
        <f t="shared" si="4"/>
        <v>32905</v>
      </c>
      <c r="F58" s="30">
        <f t="shared" si="10"/>
        <v>0</v>
      </c>
      <c r="G58" s="20"/>
      <c r="H58" s="42">
        <f>IF(DAY(D58)&gt;14,VLOOKUP(DATE(YEAR(E58),MONTH(E58)-1,DAY(1)),'מדדים וריביות'!B:C,2,FALSE),VLOOKUP(DATE(YEAR(E58),MONTH(E58)-2,DAY(1)),'מדדים וריביות'!B:C,2,FALSE))</f>
        <v>9528500.9613726307</v>
      </c>
      <c r="I58" s="43">
        <f>'ריבית יומית'!D52</f>
        <v>2.1073004751070989E-4</v>
      </c>
      <c r="J58" s="29">
        <f t="shared" si="5"/>
        <v>2.6595917317225353</v>
      </c>
      <c r="K58" s="20"/>
      <c r="L58">
        <f>VLOOKUP(D57,'מדדים וריביות'!B:C,2)</f>
        <v>9578816.4780003391</v>
      </c>
      <c r="M58" s="30">
        <f t="shared" si="7"/>
        <v>0</v>
      </c>
      <c r="O58" s="39">
        <f t="shared" si="12"/>
        <v>0</v>
      </c>
      <c r="P58" s="39">
        <f t="shared" si="2"/>
        <v>0</v>
      </c>
      <c r="Q58" s="39">
        <f t="shared" si="13"/>
        <v>0</v>
      </c>
      <c r="R58" s="41">
        <f t="shared" si="11"/>
        <v>0</v>
      </c>
    </row>
    <row r="59" spans="4:18" x14ac:dyDescent="0.25">
      <c r="D59" s="1">
        <v>32924</v>
      </c>
      <c r="E59" s="1">
        <f t="shared" si="4"/>
        <v>32905</v>
      </c>
      <c r="F59" s="30">
        <f t="shared" si="10"/>
        <v>0</v>
      </c>
      <c r="G59" s="20"/>
      <c r="H59" s="42">
        <f>IF(DAY(D59)&gt;14,VLOOKUP(DATE(YEAR(E59),MONTH(E59)-1,DAY(1)),'מדדים וריביות'!B:C,2,FALSE),VLOOKUP(DATE(YEAR(E59),MONTH(E59)-2,DAY(1)),'מדדים וריביות'!B:C,2,FALSE))</f>
        <v>9528500.9613726307</v>
      </c>
      <c r="I59" s="43">
        <f>'ריבית יומית'!D53</f>
        <v>2.1073004751070989E-4</v>
      </c>
      <c r="J59" s="29">
        <f t="shared" si="5"/>
        <v>2.6590313939105639</v>
      </c>
      <c r="K59" s="20"/>
      <c r="L59">
        <f>VLOOKUP(D58,'מדדים וריביות'!B:C,2)</f>
        <v>9578816.4780003391</v>
      </c>
      <c r="M59" s="30">
        <f t="shared" si="7"/>
        <v>0</v>
      </c>
      <c r="O59" s="39">
        <f t="shared" si="12"/>
        <v>0</v>
      </c>
      <c r="P59" s="39">
        <f t="shared" si="2"/>
        <v>0</v>
      </c>
      <c r="Q59" s="39">
        <f t="shared" si="13"/>
        <v>0</v>
      </c>
      <c r="R59" s="41">
        <f t="shared" si="11"/>
        <v>0</v>
      </c>
    </row>
    <row r="60" spans="4:18" x14ac:dyDescent="0.25">
      <c r="D60" s="1">
        <v>32925</v>
      </c>
      <c r="E60" s="1">
        <f t="shared" si="4"/>
        <v>32905</v>
      </c>
      <c r="F60" s="30">
        <f t="shared" si="10"/>
        <v>0</v>
      </c>
      <c r="G60" s="20"/>
      <c r="H60" s="42">
        <f>IF(DAY(D60)&gt;14,VLOOKUP(DATE(YEAR(E60),MONTH(E60)-1,DAY(1)),'מדדים וריביות'!B:C,2,FALSE),VLOOKUP(DATE(YEAR(E60),MONTH(E60)-2,DAY(1)),'מדדים וריביות'!B:C,2,FALSE))</f>
        <v>9528500.9613726307</v>
      </c>
      <c r="I60" s="43">
        <f>'ריבית יומית'!D54</f>
        <v>2.1073004751070989E-4</v>
      </c>
      <c r="J60" s="29">
        <f t="shared" si="5"/>
        <v>2.6584711741537288</v>
      </c>
      <c r="K60" s="20"/>
      <c r="L60">
        <f>VLOOKUP(D59,'מדדים וריביות'!B:C,2)</f>
        <v>9578816.4780003391</v>
      </c>
      <c r="M60" s="30">
        <f t="shared" si="7"/>
        <v>0</v>
      </c>
      <c r="O60" s="39">
        <f t="shared" si="12"/>
        <v>0</v>
      </c>
      <c r="P60" s="39">
        <f t="shared" si="2"/>
        <v>0</v>
      </c>
      <c r="Q60" s="39">
        <f t="shared" si="13"/>
        <v>0</v>
      </c>
      <c r="R60" s="41">
        <f t="shared" si="11"/>
        <v>0</v>
      </c>
    </row>
    <row r="61" spans="4:18" x14ac:dyDescent="0.25">
      <c r="D61" s="1">
        <v>32926</v>
      </c>
      <c r="E61" s="1">
        <f t="shared" si="4"/>
        <v>32905</v>
      </c>
      <c r="F61" s="30">
        <f t="shared" si="10"/>
        <v>0</v>
      </c>
      <c r="G61" s="20"/>
      <c r="H61" s="42">
        <f>IF(DAY(D61)&gt;14,VLOOKUP(DATE(YEAR(E61),MONTH(E61)-1,DAY(1)),'מדדים וריביות'!B:C,2,FALSE),VLOOKUP(DATE(YEAR(E61),MONTH(E61)-2,DAY(1)),'מדדים וריביות'!B:C,2,FALSE))</f>
        <v>9528500.9613726307</v>
      </c>
      <c r="I61" s="43">
        <f>'ריבית יומית'!D55</f>
        <v>2.1073004751070989E-4</v>
      </c>
      <c r="J61" s="29">
        <f t="shared" si="5"/>
        <v>2.6579110724271571</v>
      </c>
      <c r="K61" s="20"/>
      <c r="L61">
        <f>VLOOKUP(D60,'מדדים וריביות'!B:C,2)</f>
        <v>9578816.4780003391</v>
      </c>
      <c r="M61" s="30">
        <f t="shared" si="7"/>
        <v>0</v>
      </c>
      <c r="O61" s="39">
        <f t="shared" si="12"/>
        <v>0</v>
      </c>
      <c r="P61" s="39">
        <f t="shared" si="2"/>
        <v>0</v>
      </c>
      <c r="Q61" s="39">
        <f t="shared" si="13"/>
        <v>0</v>
      </c>
      <c r="R61" s="41">
        <f t="shared" si="11"/>
        <v>0</v>
      </c>
    </row>
    <row r="62" spans="4:18" x14ac:dyDescent="0.25">
      <c r="D62" s="1">
        <v>32927</v>
      </c>
      <c r="E62" s="1">
        <f t="shared" si="4"/>
        <v>32905</v>
      </c>
      <c r="F62" s="30">
        <f t="shared" si="10"/>
        <v>0</v>
      </c>
      <c r="G62" s="20"/>
      <c r="H62" s="42">
        <f>IF(DAY(D62)&gt;14,VLOOKUP(DATE(YEAR(E62),MONTH(E62)-1,DAY(1)),'מדדים וריביות'!B:C,2,FALSE),VLOOKUP(DATE(YEAR(E62),MONTH(E62)-2,DAY(1)),'מדדים וריביות'!B:C,2,FALSE))</f>
        <v>9528500.9613726307</v>
      </c>
      <c r="I62" s="43">
        <f>'ריבית יומית'!D56</f>
        <v>2.1073004751070989E-4</v>
      </c>
      <c r="J62" s="29">
        <f t="shared" si="5"/>
        <v>2.6573510887059815</v>
      </c>
      <c r="K62" s="20"/>
      <c r="L62">
        <f>VLOOKUP(D61,'מדדים וריביות'!B:C,2)</f>
        <v>9578816.4780003391</v>
      </c>
      <c r="M62" s="30">
        <f t="shared" si="7"/>
        <v>0</v>
      </c>
      <c r="O62" s="39">
        <f t="shared" si="12"/>
        <v>0</v>
      </c>
      <c r="P62" s="39">
        <f t="shared" si="2"/>
        <v>0</v>
      </c>
      <c r="Q62" s="39">
        <f t="shared" si="13"/>
        <v>0</v>
      </c>
      <c r="R62" s="41">
        <f t="shared" si="11"/>
        <v>0</v>
      </c>
    </row>
    <row r="63" spans="4:18" x14ac:dyDescent="0.25">
      <c r="D63" s="1">
        <v>32928</v>
      </c>
      <c r="E63" s="1">
        <f t="shared" si="4"/>
        <v>32905</v>
      </c>
      <c r="F63" s="30">
        <f t="shared" si="10"/>
        <v>0</v>
      </c>
      <c r="H63" s="42">
        <f>IF(DAY(D63)&gt;14,VLOOKUP(DATE(YEAR(E63),MONTH(E63)-1,DAY(1)),'מדדים וריביות'!B:C,2,FALSE),VLOOKUP(DATE(YEAR(E63),MONTH(E63)-2,DAY(1)),'מדדים וריביות'!B:C,2,FALSE))</f>
        <v>9528500.9613726307</v>
      </c>
      <c r="I63" s="43">
        <f>'ריבית יומית'!D57</f>
        <v>2.1073004751070989E-4</v>
      </c>
      <c r="J63" s="29">
        <f t="shared" si="5"/>
        <v>2.6567912229653401</v>
      </c>
      <c r="K63" s="20"/>
      <c r="L63">
        <f>VLOOKUP(D62,'מדדים וריביות'!B:C,2)</f>
        <v>9578816.4780003391</v>
      </c>
      <c r="M63" s="30">
        <f t="shared" si="7"/>
        <v>0</v>
      </c>
      <c r="O63" s="39">
        <f t="shared" si="12"/>
        <v>0</v>
      </c>
      <c r="P63" s="39">
        <f t="shared" si="2"/>
        <v>0</v>
      </c>
      <c r="Q63" s="39">
        <f t="shared" si="13"/>
        <v>0</v>
      </c>
      <c r="R63" s="41">
        <f t="shared" si="11"/>
        <v>0</v>
      </c>
    </row>
    <row r="64" spans="4:18" x14ac:dyDescent="0.25">
      <c r="D64" s="1">
        <v>32929</v>
      </c>
      <c r="E64" s="1">
        <f t="shared" si="4"/>
        <v>32905</v>
      </c>
      <c r="F64" s="30">
        <f t="shared" si="10"/>
        <v>0</v>
      </c>
      <c r="H64" s="42">
        <f>IF(DAY(D64)&gt;14,VLOOKUP(DATE(YEAR(E64),MONTH(E64)-1,DAY(1)),'מדדים וריביות'!B:C,2,FALSE),VLOOKUP(DATE(YEAR(E64),MONTH(E64)-2,DAY(1)),'מדדים וריביות'!B:C,2,FALSE))</f>
        <v>9528500.9613726307</v>
      </c>
      <c r="I64" s="43">
        <f>'ריבית יומית'!D58</f>
        <v>2.1073004751070989E-4</v>
      </c>
      <c r="J64" s="29">
        <f t="shared" si="5"/>
        <v>2.6562314751803759</v>
      </c>
      <c r="K64" s="20"/>
      <c r="L64">
        <f>VLOOKUP(D63,'מדדים וריביות'!B:C,2)</f>
        <v>9578816.4780003391</v>
      </c>
      <c r="M64" s="30">
        <f t="shared" si="7"/>
        <v>0</v>
      </c>
      <c r="O64" s="39">
        <f t="shared" si="12"/>
        <v>0</v>
      </c>
      <c r="P64" s="39">
        <f t="shared" si="2"/>
        <v>0</v>
      </c>
      <c r="Q64" s="39">
        <f t="shared" si="13"/>
        <v>0</v>
      </c>
      <c r="R64" s="41">
        <f t="shared" si="11"/>
        <v>0</v>
      </c>
    </row>
    <row r="65" spans="4:18" x14ac:dyDescent="0.25">
      <c r="D65" s="1">
        <v>32930</v>
      </c>
      <c r="E65" s="1">
        <f t="shared" si="4"/>
        <v>32905</v>
      </c>
      <c r="F65" s="30">
        <f t="shared" si="10"/>
        <v>0</v>
      </c>
      <c r="H65" s="42">
        <f>IF(DAY(D65)&gt;14,VLOOKUP(DATE(YEAR(E65),MONTH(E65)-1,DAY(1)),'מדדים וריביות'!B:C,2,FALSE),VLOOKUP(DATE(YEAR(E65),MONTH(E65)-2,DAY(1)),'מדדים וריביות'!B:C,2,FALSE))</f>
        <v>9528500.9613726307</v>
      </c>
      <c r="I65" s="43">
        <f>'ריבית יומית'!D59</f>
        <v>2.1073004751070989E-4</v>
      </c>
      <c r="J65" s="29">
        <f t="shared" si="5"/>
        <v>2.6556718453262373</v>
      </c>
      <c r="K65" s="20"/>
      <c r="L65">
        <f>VLOOKUP(D64,'מדדים וריביות'!B:C,2)</f>
        <v>9578816.4780003391</v>
      </c>
      <c r="M65" s="30">
        <f t="shared" si="7"/>
        <v>0</v>
      </c>
      <c r="O65" s="39">
        <f t="shared" si="12"/>
        <v>0</v>
      </c>
      <c r="P65" s="39">
        <f t="shared" si="2"/>
        <v>0</v>
      </c>
      <c r="Q65" s="39">
        <f t="shared" si="13"/>
        <v>0</v>
      </c>
      <c r="R65" s="41">
        <f t="shared" si="11"/>
        <v>0</v>
      </c>
    </row>
    <row r="66" spans="4:18" x14ac:dyDescent="0.25">
      <c r="D66" s="1">
        <v>32931</v>
      </c>
      <c r="E66" s="1">
        <f t="shared" si="4"/>
        <v>32905</v>
      </c>
      <c r="F66" s="30">
        <f t="shared" si="10"/>
        <v>0</v>
      </c>
      <c r="H66" s="42">
        <f>IF(DAY(D66)&gt;14,VLOOKUP(DATE(YEAR(E66),MONTH(E66)-1,DAY(1)),'מדדים וריביות'!B:C,2,FALSE),VLOOKUP(DATE(YEAR(E66),MONTH(E66)-2,DAY(1)),'מדדים וריביות'!B:C,2,FALSE))</f>
        <v>9528500.9613726307</v>
      </c>
      <c r="I66" s="43">
        <f>'ריבית יומית'!D60</f>
        <v>2.1073004751070989E-4</v>
      </c>
      <c r="J66" s="29">
        <f t="shared" si="5"/>
        <v>2.6551123333780784</v>
      </c>
      <c r="K66" s="20"/>
      <c r="L66">
        <f>VLOOKUP(D65,'מדדים וריביות'!B:C,2)</f>
        <v>9578816.4780003391</v>
      </c>
      <c r="M66" s="30">
        <f t="shared" si="7"/>
        <v>0</v>
      </c>
      <c r="O66" s="39">
        <f t="shared" si="12"/>
        <v>0</v>
      </c>
      <c r="P66" s="39">
        <f t="shared" si="2"/>
        <v>0</v>
      </c>
      <c r="Q66" s="39">
        <f t="shared" si="13"/>
        <v>0</v>
      </c>
      <c r="R66" s="41">
        <f t="shared" si="11"/>
        <v>0</v>
      </c>
    </row>
    <row r="67" spans="4:18" x14ac:dyDescent="0.25">
      <c r="D67" s="1">
        <v>32932</v>
      </c>
      <c r="E67" s="1">
        <f t="shared" si="4"/>
        <v>32905</v>
      </c>
      <c r="F67" s="30">
        <f t="shared" si="10"/>
        <v>0</v>
      </c>
      <c r="H67" s="42">
        <f>IF(DAY(D67)&gt;14,VLOOKUP(DATE(YEAR(E67),MONTH(E67)-1,DAY(1)),'מדדים וריביות'!B:C,2,FALSE),VLOOKUP(DATE(YEAR(E67),MONTH(E67)-2,DAY(1)),'מדדים וריביות'!B:C,2,FALSE))</f>
        <v>9528500.9613726307</v>
      </c>
      <c r="I67" s="43">
        <f>'ריבית יומית'!D61</f>
        <v>2.1073004751070989E-4</v>
      </c>
      <c r="J67" s="29">
        <f t="shared" si="5"/>
        <v>2.6545529393110576</v>
      </c>
      <c r="K67" s="20"/>
      <c r="L67">
        <f>VLOOKUP(D66,'מדדים וריביות'!B:C,2)</f>
        <v>9578816.4780003391</v>
      </c>
      <c r="M67" s="30">
        <f t="shared" si="7"/>
        <v>0</v>
      </c>
      <c r="O67" s="39">
        <f t="shared" si="12"/>
        <v>0</v>
      </c>
      <c r="P67" s="39">
        <f t="shared" si="2"/>
        <v>0</v>
      </c>
      <c r="Q67" s="39">
        <f t="shared" si="13"/>
        <v>0</v>
      </c>
      <c r="R67" s="41">
        <f t="shared" si="11"/>
        <v>0</v>
      </c>
    </row>
    <row r="68" spans="4:18" x14ac:dyDescent="0.25">
      <c r="D68" s="1">
        <v>32933</v>
      </c>
      <c r="E68" s="1">
        <f t="shared" si="4"/>
        <v>32933</v>
      </c>
      <c r="F68" s="30">
        <f t="shared" si="10"/>
        <v>0</v>
      </c>
      <c r="H68" s="42">
        <f>IF(DAY(D68)&gt;14,VLOOKUP(DATE(YEAR(E68),MONTH(E68)-1,DAY(1)),'מדדים וריביות'!B:C,2,FALSE),VLOOKUP(DATE(YEAR(E68),MONTH(E68)-2,DAY(1)),'מדדים וריביות'!B:C,2,FALSE))</f>
        <v>9528500.9613726307</v>
      </c>
      <c r="I68" s="43">
        <f>'ריבית יומית'!D62</f>
        <v>2.1073004751070989E-4</v>
      </c>
      <c r="J68" s="29">
        <f t="shared" si="5"/>
        <v>2.6539936631003394</v>
      </c>
      <c r="K68" s="20"/>
      <c r="L68">
        <f>VLOOKUP(D67,'מדדים וריביות'!B:C,2)</f>
        <v>9578816.4780003391</v>
      </c>
      <c r="M68" s="30">
        <f t="shared" si="7"/>
        <v>0</v>
      </c>
      <c r="O68" s="39">
        <f t="shared" si="12"/>
        <v>0</v>
      </c>
      <c r="P68" s="39">
        <f t="shared" si="2"/>
        <v>0</v>
      </c>
      <c r="Q68" s="39">
        <f t="shared" si="13"/>
        <v>0</v>
      </c>
      <c r="R68" s="41">
        <f t="shared" si="11"/>
        <v>0</v>
      </c>
    </row>
    <row r="69" spans="4:18" x14ac:dyDescent="0.25">
      <c r="D69" s="1">
        <v>32934</v>
      </c>
      <c r="E69" s="1">
        <f t="shared" si="4"/>
        <v>32933</v>
      </c>
      <c r="F69" s="30">
        <f t="shared" si="10"/>
        <v>0</v>
      </c>
      <c r="H69" s="42">
        <f>IF(DAY(D69)&gt;14,VLOOKUP(DATE(YEAR(E69),MONTH(E69)-1,DAY(1)),'מדדים וריביות'!B:C,2,FALSE),VLOOKUP(DATE(YEAR(E69),MONTH(E69)-2,DAY(1)),'מדדים וריביות'!B:C,2,FALSE))</f>
        <v>9528500.9613726307</v>
      </c>
      <c r="I69" s="43">
        <f>'ריבית יומית'!D63</f>
        <v>2.1073004751070989E-4</v>
      </c>
      <c r="J69" s="29">
        <f t="shared" si="5"/>
        <v>2.6534345047210928</v>
      </c>
      <c r="K69" s="20"/>
      <c r="L69">
        <f>VLOOKUP(D68,'מדדים וריביות'!B:C,2)</f>
        <v>9698315.8299911506</v>
      </c>
      <c r="M69" s="30">
        <f t="shared" si="7"/>
        <v>0</v>
      </c>
      <c r="O69" s="39">
        <f t="shared" si="12"/>
        <v>0</v>
      </c>
      <c r="P69" s="39">
        <f t="shared" si="2"/>
        <v>0</v>
      </c>
      <c r="Q69" s="39">
        <f t="shared" si="13"/>
        <v>0</v>
      </c>
      <c r="R69" s="41">
        <f t="shared" si="11"/>
        <v>0</v>
      </c>
    </row>
    <row r="70" spans="4:18" x14ac:dyDescent="0.25">
      <c r="D70" s="1">
        <v>32935</v>
      </c>
      <c r="E70" s="1">
        <f t="shared" si="4"/>
        <v>32933</v>
      </c>
      <c r="F70" s="30">
        <f t="shared" si="10"/>
        <v>0</v>
      </c>
      <c r="H70" s="42">
        <f>IF(DAY(D70)&gt;14,VLOOKUP(DATE(YEAR(E70),MONTH(E70)-1,DAY(1)),'מדדים וריביות'!B:C,2,FALSE),VLOOKUP(DATE(YEAR(E70),MONTH(E70)-2,DAY(1)),'מדדים וריביות'!B:C,2,FALSE))</f>
        <v>9528500.9613726307</v>
      </c>
      <c r="I70" s="43">
        <f>'ריבית יומית'!D64</f>
        <v>2.1073004751070989E-4</v>
      </c>
      <c r="J70" s="29">
        <f t="shared" si="5"/>
        <v>2.6528754641484928</v>
      </c>
      <c r="K70" s="20"/>
      <c r="L70">
        <f>VLOOKUP(D69,'מדדים וריביות'!B:C,2)</f>
        <v>9698315.8299911506</v>
      </c>
      <c r="M70" s="30">
        <f t="shared" si="7"/>
        <v>0</v>
      </c>
      <c r="O70" s="39">
        <f t="shared" si="12"/>
        <v>0</v>
      </c>
      <c r="P70" s="39">
        <f t="shared" si="2"/>
        <v>0</v>
      </c>
      <c r="Q70" s="39">
        <f t="shared" si="13"/>
        <v>0</v>
      </c>
      <c r="R70" s="41">
        <f t="shared" si="11"/>
        <v>0</v>
      </c>
    </row>
    <row r="71" spans="4:18" x14ac:dyDescent="0.25">
      <c r="D71" s="1">
        <v>32936</v>
      </c>
      <c r="E71" s="1">
        <f t="shared" si="4"/>
        <v>32933</v>
      </c>
      <c r="F71" s="30">
        <f t="shared" si="10"/>
        <v>0</v>
      </c>
      <c r="H71" s="42">
        <f>IF(DAY(D71)&gt;14,VLOOKUP(DATE(YEAR(E71),MONTH(E71)-1,DAY(1)),'מדדים וריביות'!B:C,2,FALSE),VLOOKUP(DATE(YEAR(E71),MONTH(E71)-2,DAY(1)),'מדדים וריביות'!B:C,2,FALSE))</f>
        <v>9528500.9613726307</v>
      </c>
      <c r="I71" s="43">
        <f>'ריבית יומית'!D65</f>
        <v>2.1073004751070989E-4</v>
      </c>
      <c r="J71" s="29">
        <f t="shared" si="5"/>
        <v>2.652316541357719</v>
      </c>
      <c r="K71" s="20"/>
      <c r="L71">
        <f>VLOOKUP(D70,'מדדים וריביות'!B:C,2)</f>
        <v>9698315.8299911506</v>
      </c>
      <c r="M71" s="30">
        <f t="shared" si="7"/>
        <v>0</v>
      </c>
      <c r="O71" s="39">
        <f t="shared" si="12"/>
        <v>0</v>
      </c>
      <c r="P71" s="39">
        <f t="shared" si="2"/>
        <v>0</v>
      </c>
      <c r="Q71" s="39">
        <f t="shared" si="13"/>
        <v>0</v>
      </c>
      <c r="R71" s="41">
        <f t="shared" si="11"/>
        <v>0</v>
      </c>
    </row>
    <row r="72" spans="4:18" x14ac:dyDescent="0.25">
      <c r="D72" s="1">
        <v>32937</v>
      </c>
      <c r="E72" s="1">
        <f t="shared" si="4"/>
        <v>32933</v>
      </c>
      <c r="F72" s="30">
        <f t="shared" si="10"/>
        <v>0</v>
      </c>
      <c r="H72" s="42">
        <f>IF(DAY(D72)&gt;14,VLOOKUP(DATE(YEAR(E72),MONTH(E72)-1,DAY(1)),'מדדים וריביות'!B:C,2,FALSE),VLOOKUP(DATE(YEAR(E72),MONTH(E72)-2,DAY(1)),'מדדים וריביות'!B:C,2,FALSE))</f>
        <v>9528500.9613726307</v>
      </c>
      <c r="I72" s="43">
        <f>'ריבית יומית'!D66</f>
        <v>2.1073004751070989E-4</v>
      </c>
      <c r="J72" s="29">
        <f t="shared" si="5"/>
        <v>2.6517577363239564</v>
      </c>
      <c r="K72" s="20"/>
      <c r="L72">
        <f>VLOOKUP(D10,'מדדים וריביות'!B:C,2)</f>
        <v>9528500.9613726307</v>
      </c>
      <c r="M72" s="30">
        <f t="shared" si="7"/>
        <v>0</v>
      </c>
      <c r="O72" s="39">
        <f t="shared" si="12"/>
        <v>0</v>
      </c>
      <c r="P72" s="39">
        <f t="shared" si="2"/>
        <v>0</v>
      </c>
      <c r="Q72" s="39">
        <f t="shared" si="13"/>
        <v>0</v>
      </c>
      <c r="R72" s="41">
        <f t="shared" si="11"/>
        <v>0</v>
      </c>
    </row>
    <row r="73" spans="4:18" x14ac:dyDescent="0.25">
      <c r="D73" s="1">
        <v>32938</v>
      </c>
      <c r="E73" s="1">
        <f t="shared" si="4"/>
        <v>32933</v>
      </c>
      <c r="F73" s="30">
        <f t="shared" si="10"/>
        <v>0</v>
      </c>
      <c r="H73" s="42">
        <f>IF(DAY(D73)&gt;14,VLOOKUP(DATE(YEAR(E73),MONTH(E73)-1,DAY(1)),'מדדים וריביות'!B:C,2,FALSE),VLOOKUP(DATE(YEAR(E73),MONTH(E73)-2,DAY(1)),'מדדים וריביות'!B:C,2,FALSE))</f>
        <v>9528500.9613726307</v>
      </c>
      <c r="I73" s="43">
        <f>'ריבית יומית'!D67</f>
        <v>2.1073004751070989E-4</v>
      </c>
      <c r="J73" s="29">
        <f t="shared" ref="J73:J136" si="14">J74*(1+I73)</f>
        <v>2.6511990490223956</v>
      </c>
      <c r="K73" s="20"/>
      <c r="L73">
        <f>VLOOKUP(D72,'מדדים וריביות'!B:C,2)</f>
        <v>9698315.8299911506</v>
      </c>
      <c r="M73" s="30">
        <f t="shared" si="7"/>
        <v>0</v>
      </c>
      <c r="O73" s="39">
        <f t="shared" si="12"/>
        <v>0</v>
      </c>
      <c r="P73" s="39">
        <f t="shared" ref="P73:P136" si="15">J74*G73-G73</f>
        <v>0</v>
      </c>
      <c r="Q73" s="39">
        <f t="shared" si="13"/>
        <v>0</v>
      </c>
      <c r="R73" s="41">
        <f t="shared" si="11"/>
        <v>0</v>
      </c>
    </row>
    <row r="74" spans="4:18" x14ac:dyDescent="0.25">
      <c r="D74" s="1">
        <v>32939</v>
      </c>
      <c r="E74" s="1">
        <f t="shared" ref="E74:E137" si="16">DATE(YEAR(D74),MONTH(D74),DAY(1))</f>
        <v>32933</v>
      </c>
      <c r="F74" s="30">
        <f t="shared" si="10"/>
        <v>0</v>
      </c>
      <c r="H74" s="42">
        <f>IF(DAY(D74)&gt;14,VLOOKUP(DATE(YEAR(E74),MONTH(E74)-1,DAY(1)),'מדדים וריביות'!B:C,2,FALSE),VLOOKUP(DATE(YEAR(E74),MONTH(E74)-2,DAY(1)),'מדדים וריביות'!B:C,2,FALSE))</f>
        <v>9528500.9613726307</v>
      </c>
      <c r="I74" s="43">
        <f>'ריבית יומית'!D68</f>
        <v>2.1073004751070989E-4</v>
      </c>
      <c r="J74" s="29">
        <f t="shared" si="14"/>
        <v>2.6506404794282319</v>
      </c>
      <c r="K74" s="20"/>
      <c r="L74">
        <f>VLOOKUP(D73,'מדדים וריביות'!B:C,2)</f>
        <v>9698315.8299911506</v>
      </c>
      <c r="M74" s="30">
        <f t="shared" si="7"/>
        <v>0</v>
      </c>
      <c r="O74" s="39">
        <f t="shared" si="12"/>
        <v>0</v>
      </c>
      <c r="P74" s="39">
        <f t="shared" si="15"/>
        <v>0</v>
      </c>
      <c r="Q74" s="39">
        <f t="shared" si="13"/>
        <v>0</v>
      </c>
      <c r="R74" s="41">
        <f t="shared" si="11"/>
        <v>0</v>
      </c>
    </row>
    <row r="75" spans="4:18" x14ac:dyDescent="0.25">
      <c r="D75" s="1">
        <v>32940</v>
      </c>
      <c r="E75" s="1">
        <f t="shared" si="16"/>
        <v>32933</v>
      </c>
      <c r="F75" s="30">
        <f t="shared" si="10"/>
        <v>0</v>
      </c>
      <c r="H75" s="42">
        <f>IF(DAY(D75)&gt;14,VLOOKUP(DATE(YEAR(E75),MONTH(E75)-1,DAY(1)),'מדדים וריביות'!B:C,2,FALSE),VLOOKUP(DATE(YEAR(E75),MONTH(E75)-2,DAY(1)),'מדדים וריביות'!B:C,2,FALSE))</f>
        <v>9528500.9613726307</v>
      </c>
      <c r="I75" s="43">
        <f>'ריבית יומית'!D69</f>
        <v>2.1073004751070989E-4</v>
      </c>
      <c r="J75" s="29">
        <f t="shared" si="14"/>
        <v>2.6500820275166661</v>
      </c>
      <c r="K75" s="20"/>
      <c r="L75">
        <f>VLOOKUP(D74,'מדדים וריביות'!B:C,2)</f>
        <v>9698315.8299911506</v>
      </c>
      <c r="M75" s="30">
        <f t="shared" si="7"/>
        <v>0</v>
      </c>
      <c r="O75" s="39">
        <f t="shared" si="12"/>
        <v>0</v>
      </c>
      <c r="P75" s="39">
        <f t="shared" si="15"/>
        <v>0</v>
      </c>
      <c r="Q75" s="39">
        <f t="shared" si="13"/>
        <v>0</v>
      </c>
      <c r="R75" s="41">
        <f t="shared" si="11"/>
        <v>0</v>
      </c>
    </row>
    <row r="76" spans="4:18" x14ac:dyDescent="0.25">
      <c r="D76" s="1">
        <v>32941</v>
      </c>
      <c r="E76" s="1">
        <f t="shared" si="16"/>
        <v>32933</v>
      </c>
      <c r="F76" s="30">
        <f t="shared" si="10"/>
        <v>0</v>
      </c>
      <c r="H76" s="42">
        <f>IF(DAY(D76)&gt;14,VLOOKUP(DATE(YEAR(E76),MONTH(E76)-1,DAY(1)),'מדדים וריביות'!B:C,2,FALSE),VLOOKUP(DATE(YEAR(E76),MONTH(E76)-2,DAY(1)),'מדדים וריביות'!B:C,2,FALSE))</f>
        <v>9528500.9613726307</v>
      </c>
      <c r="I76" s="43">
        <f>'ריבית יומית'!D70</f>
        <v>2.1073004751070989E-4</v>
      </c>
      <c r="J76" s="29">
        <f t="shared" si="14"/>
        <v>2.6495236932629043</v>
      </c>
      <c r="K76" s="20"/>
      <c r="L76">
        <f>VLOOKUP(D75,'מדדים וריביות'!B:C,2)</f>
        <v>9698315.8299911506</v>
      </c>
      <c r="M76" s="30">
        <f t="shared" ref="M76:M139" si="17">F76*(1+I76)*L76/H76+G76-K76</f>
        <v>0</v>
      </c>
      <c r="O76" s="39">
        <f t="shared" ref="O76:O107" si="18">$D$4/H76*G76-G76</f>
        <v>0</v>
      </c>
      <c r="P76" s="39">
        <f t="shared" si="15"/>
        <v>0</v>
      </c>
      <c r="Q76" s="39">
        <f t="shared" ref="Q76:Q107" si="19">$D$4/H76*P76-P76</f>
        <v>0</v>
      </c>
      <c r="R76" s="41">
        <f t="shared" si="11"/>
        <v>0</v>
      </c>
    </row>
    <row r="77" spans="4:18" x14ac:dyDescent="0.25">
      <c r="D77" s="1">
        <v>32942</v>
      </c>
      <c r="E77" s="1">
        <f t="shared" si="16"/>
        <v>32933</v>
      </c>
      <c r="F77" s="30">
        <f t="shared" ref="F77:F86" si="20">M76</f>
        <v>0</v>
      </c>
      <c r="H77" s="42">
        <f>IF(DAY(D77)&gt;14,VLOOKUP(DATE(YEAR(E77),MONTH(E77)-1,DAY(1)),'מדדים וריביות'!B:C,2,FALSE),VLOOKUP(DATE(YEAR(E77),MONTH(E77)-2,DAY(1)),'מדדים וריביות'!B:C,2,FALSE))</f>
        <v>9528500.9613726307</v>
      </c>
      <c r="I77" s="43">
        <f>'ריבית יומית'!D71</f>
        <v>2.1073004751070989E-4</v>
      </c>
      <c r="J77" s="29">
        <f t="shared" si="14"/>
        <v>2.6489654766421573</v>
      </c>
      <c r="K77" s="20"/>
      <c r="L77">
        <f>VLOOKUP(D76,'מדדים וריביות'!B:C,2)</f>
        <v>9698315.8299911506</v>
      </c>
      <c r="M77" s="30">
        <f t="shared" si="17"/>
        <v>0</v>
      </c>
      <c r="O77" s="39">
        <f t="shared" si="18"/>
        <v>0</v>
      </c>
      <c r="P77" s="39">
        <f t="shared" si="15"/>
        <v>0</v>
      </c>
      <c r="Q77" s="39">
        <f t="shared" si="19"/>
        <v>0</v>
      </c>
      <c r="R77" s="41">
        <f t="shared" ref="R77:R140" si="21">SUM(O77:Q77)</f>
        <v>0</v>
      </c>
    </row>
    <row r="78" spans="4:18" x14ac:dyDescent="0.25">
      <c r="D78" s="1">
        <v>32943</v>
      </c>
      <c r="E78" s="1">
        <f t="shared" si="16"/>
        <v>32933</v>
      </c>
      <c r="F78" s="30">
        <f t="shared" si="20"/>
        <v>0</v>
      </c>
      <c r="H78" s="42">
        <f>IF(DAY(D78)&gt;14,VLOOKUP(DATE(YEAR(E78),MONTH(E78)-1,DAY(1)),'מדדים וריביות'!B:C,2,FALSE),VLOOKUP(DATE(YEAR(E78),MONTH(E78)-2,DAY(1)),'מדדים וריביות'!B:C,2,FALSE))</f>
        <v>9528500.9613726307</v>
      </c>
      <c r="I78" s="43">
        <f>'ריבית יומית'!D72</f>
        <v>2.1073004751070989E-4</v>
      </c>
      <c r="J78" s="29">
        <f t="shared" si="14"/>
        <v>2.6484073776296415</v>
      </c>
      <c r="K78" s="20"/>
      <c r="L78">
        <f>VLOOKUP(D77,'מדדים וריביות'!B:C,2)</f>
        <v>9698315.8299911506</v>
      </c>
      <c r="M78" s="30">
        <f t="shared" si="17"/>
        <v>0</v>
      </c>
      <c r="O78" s="39">
        <f t="shared" si="18"/>
        <v>0</v>
      </c>
      <c r="P78" s="39">
        <f t="shared" si="15"/>
        <v>0</v>
      </c>
      <c r="Q78" s="39">
        <f t="shared" si="19"/>
        <v>0</v>
      </c>
      <c r="R78" s="41">
        <f t="shared" si="21"/>
        <v>0</v>
      </c>
    </row>
    <row r="79" spans="4:18" x14ac:dyDescent="0.25">
      <c r="D79" s="1">
        <v>32944</v>
      </c>
      <c r="E79" s="1">
        <f t="shared" si="16"/>
        <v>32933</v>
      </c>
      <c r="F79" s="30">
        <f t="shared" si="20"/>
        <v>0</v>
      </c>
      <c r="H79" s="42">
        <f>IF(DAY(D79)&gt;14,VLOOKUP(DATE(YEAR(E79),MONTH(E79)-1,DAY(1)),'מדדים וריביות'!B:C,2,FALSE),VLOOKUP(DATE(YEAR(E79),MONTH(E79)-2,DAY(1)),'מדדים וריביות'!B:C,2,FALSE))</f>
        <v>9528500.9613726307</v>
      </c>
      <c r="I79" s="43">
        <f>'ריבית יומית'!D73</f>
        <v>2.1073004751070989E-4</v>
      </c>
      <c r="J79" s="29">
        <f t="shared" si="14"/>
        <v>2.6478493962005789</v>
      </c>
      <c r="K79" s="20"/>
      <c r="L79">
        <f>VLOOKUP(D78,'מדדים וריביות'!B:C,2)</f>
        <v>9698315.8299911506</v>
      </c>
      <c r="M79" s="30">
        <f t="shared" si="17"/>
        <v>0</v>
      </c>
      <c r="O79" s="39">
        <f t="shared" si="18"/>
        <v>0</v>
      </c>
      <c r="P79" s="39">
        <f t="shared" si="15"/>
        <v>0</v>
      </c>
      <c r="Q79" s="39">
        <f t="shared" si="19"/>
        <v>0</v>
      </c>
      <c r="R79" s="41">
        <f t="shared" si="21"/>
        <v>0</v>
      </c>
    </row>
    <row r="80" spans="4:18" x14ac:dyDescent="0.25">
      <c r="D80" s="1">
        <v>32945</v>
      </c>
      <c r="E80" s="1">
        <f t="shared" si="16"/>
        <v>32933</v>
      </c>
      <c r="F80" s="30">
        <f t="shared" si="20"/>
        <v>0</v>
      </c>
      <c r="H80" s="42">
        <f>IF(DAY(D80)&gt;14,VLOOKUP(DATE(YEAR(E80),MONTH(E80)-1,DAY(1)),'מדדים וריביות'!B:C,2,FALSE),VLOOKUP(DATE(YEAR(E80),MONTH(E80)-2,DAY(1)),'מדדים וריביות'!B:C,2,FALSE))</f>
        <v>9528500.9613726307</v>
      </c>
      <c r="I80" s="43">
        <f>'ריבית יומית'!D74</f>
        <v>2.1073004751070989E-4</v>
      </c>
      <c r="J80" s="29">
        <f t="shared" si="14"/>
        <v>2.6472915323301964</v>
      </c>
      <c r="K80" s="20"/>
      <c r="L80">
        <f>VLOOKUP(D79,'מדדים וריביות'!B:C,2)</f>
        <v>9698315.8299911506</v>
      </c>
      <c r="M80" s="30">
        <f t="shared" si="17"/>
        <v>0</v>
      </c>
      <c r="O80" s="39">
        <f t="shared" si="18"/>
        <v>0</v>
      </c>
      <c r="P80" s="39">
        <f t="shared" si="15"/>
        <v>0</v>
      </c>
      <c r="Q80" s="39">
        <f t="shared" si="19"/>
        <v>0</v>
      </c>
      <c r="R80" s="41">
        <f t="shared" si="21"/>
        <v>0</v>
      </c>
    </row>
    <row r="81" spans="4:18" x14ac:dyDescent="0.25">
      <c r="D81" s="1">
        <v>32946</v>
      </c>
      <c r="E81" s="1">
        <f t="shared" si="16"/>
        <v>32933</v>
      </c>
      <c r="F81" s="30">
        <f t="shared" si="20"/>
        <v>0</v>
      </c>
      <c r="H81" s="42">
        <f>IF(DAY(D81)&gt;14,VLOOKUP(DATE(YEAR(E81),MONTH(E81)-1,DAY(1)),'מדדים וריביות'!B:C,2,FALSE),VLOOKUP(DATE(YEAR(E81),MONTH(E81)-2,DAY(1)),'מדדים וריביות'!B:C,2,FALSE))</f>
        <v>9528500.9613726307</v>
      </c>
      <c r="I81" s="43">
        <f>'ריבית יומית'!D75</f>
        <v>2.1073004751070989E-4</v>
      </c>
      <c r="J81" s="29">
        <f t="shared" si="14"/>
        <v>2.6467337859937259</v>
      </c>
      <c r="K81" s="20"/>
      <c r="L81">
        <f>VLOOKUP(D80,'מדדים וריביות'!B:C,2)</f>
        <v>9698315.8299911506</v>
      </c>
      <c r="M81" s="30">
        <f t="shared" si="17"/>
        <v>0</v>
      </c>
      <c r="O81" s="39">
        <f t="shared" si="18"/>
        <v>0</v>
      </c>
      <c r="P81" s="39">
        <f t="shared" si="15"/>
        <v>0</v>
      </c>
      <c r="Q81" s="39">
        <f t="shared" si="19"/>
        <v>0</v>
      </c>
      <c r="R81" s="41">
        <f t="shared" si="21"/>
        <v>0</v>
      </c>
    </row>
    <row r="82" spans="4:18" x14ac:dyDescent="0.25">
      <c r="D82" s="1">
        <v>32947</v>
      </c>
      <c r="E82" s="1">
        <f t="shared" si="16"/>
        <v>32933</v>
      </c>
      <c r="F82" s="30">
        <f t="shared" si="20"/>
        <v>0</v>
      </c>
      <c r="H82" s="42">
        <f>IF(DAY(D82)&gt;14,VLOOKUP(DATE(YEAR(E82),MONTH(E82)-1,DAY(1)),'מדדים וריביות'!B:C,2,FALSE),VLOOKUP(DATE(YEAR(E82),MONTH(E82)-2,DAY(1)),'מדדים וריביות'!B:C,2,FALSE))</f>
        <v>9578816.4780003391</v>
      </c>
      <c r="I82" s="43">
        <f>'ריבית יומית'!D76</f>
        <v>2.1073004751070989E-4</v>
      </c>
      <c r="J82" s="29">
        <f t="shared" si="14"/>
        <v>2.6461761571664044</v>
      </c>
      <c r="K82" s="20"/>
      <c r="L82">
        <f>VLOOKUP(D81,'מדדים וריביות'!B:C,2)</f>
        <v>9698315.8299911506</v>
      </c>
      <c r="M82" s="30">
        <f t="shared" si="17"/>
        <v>0</v>
      </c>
      <c r="O82" s="39">
        <f t="shared" si="18"/>
        <v>0</v>
      </c>
      <c r="P82" s="39">
        <f t="shared" si="15"/>
        <v>0</v>
      </c>
      <c r="Q82" s="39">
        <f t="shared" si="19"/>
        <v>0</v>
      </c>
      <c r="R82" s="41">
        <f t="shared" si="21"/>
        <v>0</v>
      </c>
    </row>
    <row r="83" spans="4:18" x14ac:dyDescent="0.25">
      <c r="D83" s="1">
        <v>32948</v>
      </c>
      <c r="E83" s="1">
        <f t="shared" si="16"/>
        <v>32933</v>
      </c>
      <c r="F83" s="30">
        <f t="shared" si="20"/>
        <v>0</v>
      </c>
      <c r="H83" s="42">
        <f>IF(DAY(D83)&gt;14,VLOOKUP(DATE(YEAR(E83),MONTH(E83)-1,DAY(1)),'מדדים וריביות'!B:C,2,FALSE),VLOOKUP(DATE(YEAR(E83),MONTH(E83)-2,DAY(1)),'מדדים וריביות'!B:C,2,FALSE))</f>
        <v>9578816.4780003391</v>
      </c>
      <c r="I83" s="43">
        <f>'ריבית יומית'!D77</f>
        <v>2.1073004751070989E-4</v>
      </c>
      <c r="J83" s="29">
        <f t="shared" si="14"/>
        <v>2.6456186458234749</v>
      </c>
      <c r="K83" s="20"/>
      <c r="L83">
        <f>VLOOKUP(D82,'מדדים וריביות'!B:C,2)</f>
        <v>9698315.8299911506</v>
      </c>
      <c r="M83" s="30">
        <f t="shared" si="17"/>
        <v>0</v>
      </c>
      <c r="O83" s="39">
        <f t="shared" si="18"/>
        <v>0</v>
      </c>
      <c r="P83" s="39">
        <f t="shared" si="15"/>
        <v>0</v>
      </c>
      <c r="Q83" s="39">
        <f t="shared" si="19"/>
        <v>0</v>
      </c>
      <c r="R83" s="41">
        <f t="shared" si="21"/>
        <v>0</v>
      </c>
    </row>
    <row r="84" spans="4:18" x14ac:dyDescent="0.25">
      <c r="D84" s="1">
        <v>32949</v>
      </c>
      <c r="E84" s="1">
        <f t="shared" si="16"/>
        <v>32933</v>
      </c>
      <c r="F84" s="30">
        <f t="shared" si="20"/>
        <v>0</v>
      </c>
      <c r="H84" s="42">
        <f>IF(DAY(D84)&gt;14,VLOOKUP(DATE(YEAR(E84),MONTH(E84)-1,DAY(1)),'מדדים וריביות'!B:C,2,FALSE),VLOOKUP(DATE(YEAR(E84),MONTH(E84)-2,DAY(1)),'מדדים וריביות'!B:C,2,FALSE))</f>
        <v>9578816.4780003391</v>
      </c>
      <c r="I84" s="43">
        <f>'ריבית יומית'!D78</f>
        <v>2.1073004751070989E-4</v>
      </c>
      <c r="J84" s="29">
        <f t="shared" si="14"/>
        <v>2.6450612519401848</v>
      </c>
      <c r="K84" s="20"/>
      <c r="L84">
        <f>VLOOKUP(D83,'מדדים וריביות'!B:C,2)</f>
        <v>9698315.8299911506</v>
      </c>
      <c r="M84" s="30">
        <f t="shared" si="17"/>
        <v>0</v>
      </c>
      <c r="O84" s="39">
        <f t="shared" si="18"/>
        <v>0</v>
      </c>
      <c r="P84" s="39">
        <f t="shared" si="15"/>
        <v>0</v>
      </c>
      <c r="Q84" s="39">
        <f t="shared" si="19"/>
        <v>0</v>
      </c>
      <c r="R84" s="41">
        <f t="shared" si="21"/>
        <v>0</v>
      </c>
    </row>
    <row r="85" spans="4:18" x14ac:dyDescent="0.25">
      <c r="D85" s="1">
        <v>32950</v>
      </c>
      <c r="E85" s="1">
        <f t="shared" si="16"/>
        <v>32933</v>
      </c>
      <c r="F85" s="30">
        <f t="shared" si="20"/>
        <v>0</v>
      </c>
      <c r="H85" s="42">
        <f>IF(DAY(D85)&gt;14,VLOOKUP(DATE(YEAR(E85),MONTH(E85)-1,DAY(1)),'מדדים וריביות'!B:C,2,FALSE),VLOOKUP(DATE(YEAR(E85),MONTH(E85)-2,DAY(1)),'מדדים וריביות'!B:C,2,FALSE))</f>
        <v>9578816.4780003391</v>
      </c>
      <c r="I85" s="43">
        <f>'ריבית יומית'!D79</f>
        <v>2.1073004751070989E-4</v>
      </c>
      <c r="J85" s="29">
        <f t="shared" si="14"/>
        <v>2.6445039754917872</v>
      </c>
      <c r="K85" s="20"/>
      <c r="L85">
        <f>VLOOKUP(D84,'מדדים וריביות'!B:C,2)</f>
        <v>9698315.8299911506</v>
      </c>
      <c r="M85" s="30">
        <f t="shared" si="17"/>
        <v>0</v>
      </c>
      <c r="O85" s="39">
        <f t="shared" si="18"/>
        <v>0</v>
      </c>
      <c r="P85" s="39">
        <f t="shared" si="15"/>
        <v>0</v>
      </c>
      <c r="Q85" s="39">
        <f t="shared" si="19"/>
        <v>0</v>
      </c>
      <c r="R85" s="41">
        <f t="shared" si="21"/>
        <v>0</v>
      </c>
    </row>
    <row r="86" spans="4:18" x14ac:dyDescent="0.25">
      <c r="D86" s="1">
        <v>32951</v>
      </c>
      <c r="E86" s="1">
        <f t="shared" si="16"/>
        <v>32933</v>
      </c>
      <c r="F86" s="30">
        <f t="shared" si="20"/>
        <v>0</v>
      </c>
      <c r="H86" s="42">
        <f>IF(DAY(D86)&gt;14,VLOOKUP(DATE(YEAR(E86),MONTH(E86)-1,DAY(1)),'מדדים וריביות'!B:C,2,FALSE),VLOOKUP(DATE(YEAR(E86),MONTH(E86)-2,DAY(1)),'מדדים וריביות'!B:C,2,FALSE))</f>
        <v>9578816.4780003391</v>
      </c>
      <c r="I86" s="43">
        <f>'ריבית יומית'!D80</f>
        <v>2.1073004751070989E-4</v>
      </c>
      <c r="J86" s="29">
        <f t="shared" si="14"/>
        <v>2.64394681645354</v>
      </c>
      <c r="K86" s="20"/>
      <c r="L86">
        <f>VLOOKUP(D85,'מדדים וריביות'!B:C,2)</f>
        <v>9698315.8299911506</v>
      </c>
      <c r="M86" s="30">
        <f t="shared" si="17"/>
        <v>0</v>
      </c>
      <c r="O86" s="39">
        <f t="shared" si="18"/>
        <v>0</v>
      </c>
      <c r="P86" s="39">
        <f t="shared" si="15"/>
        <v>0</v>
      </c>
      <c r="Q86" s="39">
        <f t="shared" si="19"/>
        <v>0</v>
      </c>
      <c r="R86" s="41">
        <f t="shared" si="21"/>
        <v>0</v>
      </c>
    </row>
    <row r="87" spans="4:18" x14ac:dyDescent="0.25">
      <c r="D87" s="1">
        <v>32952</v>
      </c>
      <c r="E87" s="1">
        <f t="shared" si="16"/>
        <v>32933</v>
      </c>
      <c r="F87" s="30">
        <f t="shared" ref="F87:F102" si="22">M86</f>
        <v>0</v>
      </c>
      <c r="H87" s="42">
        <f>IF(DAY(D87)&gt;14,VLOOKUP(DATE(YEAR(E87),MONTH(E87)-1,DAY(1)),'מדדים וריביות'!B:C,2,FALSE),VLOOKUP(DATE(YEAR(E87),MONTH(E87)-2,DAY(1)),'מדדים וריביות'!B:C,2,FALSE))</f>
        <v>9578816.4780003391</v>
      </c>
      <c r="I87" s="43">
        <f>'ריבית יומית'!D81</f>
        <v>2.1073004751070989E-4</v>
      </c>
      <c r="J87" s="29">
        <f t="shared" si="14"/>
        <v>2.6433897748007071</v>
      </c>
      <c r="K87" s="20"/>
      <c r="L87">
        <f>VLOOKUP(D86,'מדדים וריביות'!B:C,2)</f>
        <v>9698315.8299911506</v>
      </c>
      <c r="M87" s="30">
        <f t="shared" si="17"/>
        <v>0</v>
      </c>
      <c r="O87" s="39">
        <f t="shared" si="18"/>
        <v>0</v>
      </c>
      <c r="P87" s="39">
        <f t="shared" si="15"/>
        <v>0</v>
      </c>
      <c r="Q87" s="39">
        <f t="shared" si="19"/>
        <v>0</v>
      </c>
      <c r="R87" s="41">
        <f t="shared" si="21"/>
        <v>0</v>
      </c>
    </row>
    <row r="88" spans="4:18" x14ac:dyDescent="0.25">
      <c r="D88" s="1">
        <v>32953</v>
      </c>
      <c r="E88" s="1">
        <f t="shared" si="16"/>
        <v>32933</v>
      </c>
      <c r="F88" s="30">
        <f t="shared" si="22"/>
        <v>0</v>
      </c>
      <c r="H88" s="42">
        <f>IF(DAY(D88)&gt;14,VLOOKUP(DATE(YEAR(E88),MONTH(E88)-1,DAY(1)),'מדדים וריביות'!B:C,2,FALSE),VLOOKUP(DATE(YEAR(E88),MONTH(E88)-2,DAY(1)),'מדדים וריביות'!B:C,2,FALSE))</f>
        <v>9578816.4780003391</v>
      </c>
      <c r="I88" s="43">
        <f>'ריבית יומית'!D82</f>
        <v>2.1073004751070989E-4</v>
      </c>
      <c r="J88" s="29">
        <f t="shared" si="14"/>
        <v>2.6428328505085568</v>
      </c>
      <c r="K88" s="20"/>
      <c r="L88">
        <f>VLOOKUP(D87,'מדדים וריביות'!B:C,2)</f>
        <v>9698315.8299911506</v>
      </c>
      <c r="M88" s="30">
        <f t="shared" si="17"/>
        <v>0</v>
      </c>
      <c r="O88" s="39">
        <f t="shared" si="18"/>
        <v>0</v>
      </c>
      <c r="P88" s="39">
        <f t="shared" si="15"/>
        <v>0</v>
      </c>
      <c r="Q88" s="39">
        <f t="shared" si="19"/>
        <v>0</v>
      </c>
      <c r="R88" s="41">
        <f t="shared" si="21"/>
        <v>0</v>
      </c>
    </row>
    <row r="89" spans="4:18" x14ac:dyDescent="0.25">
      <c r="D89" s="1">
        <v>32954</v>
      </c>
      <c r="E89" s="1">
        <f t="shared" si="16"/>
        <v>32933</v>
      </c>
      <c r="F89" s="30">
        <f t="shared" si="22"/>
        <v>0</v>
      </c>
      <c r="H89" s="42">
        <f>IF(DAY(D89)&gt;14,VLOOKUP(DATE(YEAR(E89),MONTH(E89)-1,DAY(1)),'מדדים וריביות'!B:C,2,FALSE),VLOOKUP(DATE(YEAR(E89),MONTH(E89)-2,DAY(1)),'מדדים וריביות'!B:C,2,FALSE))</f>
        <v>9578816.4780003391</v>
      </c>
      <c r="I89" s="43">
        <f>'ריבית יומית'!D83</f>
        <v>2.1073004751070989E-4</v>
      </c>
      <c r="J89" s="29">
        <f t="shared" si="14"/>
        <v>2.6422760435523625</v>
      </c>
      <c r="K89" s="20"/>
      <c r="L89">
        <f>VLOOKUP(D88,'מדדים וריביות'!B:C,2)</f>
        <v>9698315.8299911506</v>
      </c>
      <c r="M89" s="30">
        <f t="shared" si="17"/>
        <v>0</v>
      </c>
      <c r="O89" s="39">
        <f t="shared" si="18"/>
        <v>0</v>
      </c>
      <c r="P89" s="39">
        <f t="shared" si="15"/>
        <v>0</v>
      </c>
      <c r="Q89" s="39">
        <f t="shared" si="19"/>
        <v>0</v>
      </c>
      <c r="R89" s="41">
        <f t="shared" si="21"/>
        <v>0</v>
      </c>
    </row>
    <row r="90" spans="4:18" x14ac:dyDescent="0.25">
      <c r="D90" s="1">
        <v>32955</v>
      </c>
      <c r="E90" s="1">
        <f t="shared" si="16"/>
        <v>32933</v>
      </c>
      <c r="F90" s="30">
        <f t="shared" si="22"/>
        <v>0</v>
      </c>
      <c r="G90" s="20"/>
      <c r="H90" s="42">
        <f>IF(DAY(D90)&gt;14,VLOOKUP(DATE(YEAR(E90),MONTH(E90)-1,DAY(1)),'מדדים וריביות'!B:C,2,FALSE),VLOOKUP(DATE(YEAR(E90),MONTH(E90)-2,DAY(1)),'מדדים וריביות'!B:C,2,FALSE))</f>
        <v>9578816.4780003391</v>
      </c>
      <c r="I90" s="43">
        <f>'ריבית יומית'!D84</f>
        <v>2.1073004751070989E-4</v>
      </c>
      <c r="J90" s="29">
        <f t="shared" si="14"/>
        <v>2.6417193539074035</v>
      </c>
      <c r="K90" s="20"/>
      <c r="L90">
        <f>VLOOKUP(D89,'מדדים וריביות'!B:C,2)</f>
        <v>9698315.8299911506</v>
      </c>
      <c r="M90" s="30">
        <f t="shared" si="17"/>
        <v>0</v>
      </c>
      <c r="O90" s="39">
        <f t="shared" si="18"/>
        <v>0</v>
      </c>
      <c r="P90" s="39">
        <f t="shared" si="15"/>
        <v>0</v>
      </c>
      <c r="Q90" s="39">
        <f t="shared" si="19"/>
        <v>0</v>
      </c>
      <c r="R90" s="41">
        <f t="shared" si="21"/>
        <v>0</v>
      </c>
    </row>
    <row r="91" spans="4:18" x14ac:dyDescent="0.25">
      <c r="D91" s="1">
        <v>32956</v>
      </c>
      <c r="E91" s="1">
        <f t="shared" si="16"/>
        <v>32933</v>
      </c>
      <c r="F91" s="30">
        <f t="shared" si="22"/>
        <v>0</v>
      </c>
      <c r="G91" s="20"/>
      <c r="H91" s="42">
        <f>IF(DAY(D91)&gt;14,VLOOKUP(DATE(YEAR(E91),MONTH(E91)-1,DAY(1)),'מדדים וריביות'!B:C,2,FALSE),VLOOKUP(DATE(YEAR(E91),MONTH(E91)-2,DAY(1)),'מדדים וריביות'!B:C,2,FALSE))</f>
        <v>9578816.4780003391</v>
      </c>
      <c r="I91" s="43">
        <f>'ריבית יומית'!D85</f>
        <v>2.1073004751070989E-4</v>
      </c>
      <c r="J91" s="29">
        <f t="shared" si="14"/>
        <v>2.6411627815489642</v>
      </c>
      <c r="K91" s="20"/>
      <c r="L91">
        <f>VLOOKUP(D90,'מדדים וריביות'!B:C,2)</f>
        <v>9698315.8299911506</v>
      </c>
      <c r="M91" s="30">
        <f t="shared" si="17"/>
        <v>0</v>
      </c>
      <c r="O91" s="39">
        <f t="shared" si="18"/>
        <v>0</v>
      </c>
      <c r="P91" s="39">
        <f t="shared" si="15"/>
        <v>0</v>
      </c>
      <c r="Q91" s="39">
        <f t="shared" si="19"/>
        <v>0</v>
      </c>
      <c r="R91" s="41">
        <f t="shared" si="21"/>
        <v>0</v>
      </c>
    </row>
    <row r="92" spans="4:18" x14ac:dyDescent="0.25">
      <c r="D92" s="1">
        <v>32957</v>
      </c>
      <c r="E92" s="1">
        <f t="shared" si="16"/>
        <v>32933</v>
      </c>
      <c r="F92" s="30">
        <f t="shared" si="22"/>
        <v>0</v>
      </c>
      <c r="G92" s="20"/>
      <c r="H92" s="42">
        <f>IF(DAY(D92)&gt;14,VLOOKUP(DATE(YEAR(E92),MONTH(E92)-1,DAY(1)),'מדדים וריביות'!B:C,2,FALSE),VLOOKUP(DATE(YEAR(E92),MONTH(E92)-2,DAY(1)),'מדדים וריביות'!B:C,2,FALSE))</f>
        <v>9578816.4780003391</v>
      </c>
      <c r="I92" s="43">
        <f>'ריבית יומית'!D86</f>
        <v>2.1073004751070989E-4</v>
      </c>
      <c r="J92" s="29">
        <f t="shared" si="14"/>
        <v>2.6406063264523341</v>
      </c>
      <c r="K92" s="20"/>
      <c r="L92">
        <f>VLOOKUP(D91,'מדדים וריביות'!B:C,2)</f>
        <v>9698315.8299911506</v>
      </c>
      <c r="M92" s="30">
        <f t="shared" si="17"/>
        <v>0</v>
      </c>
      <c r="O92" s="39">
        <f t="shared" si="18"/>
        <v>0</v>
      </c>
      <c r="P92" s="39">
        <f t="shared" si="15"/>
        <v>0</v>
      </c>
      <c r="Q92" s="39">
        <f t="shared" si="19"/>
        <v>0</v>
      </c>
      <c r="R92" s="41">
        <f t="shared" si="21"/>
        <v>0</v>
      </c>
    </row>
    <row r="93" spans="4:18" x14ac:dyDescent="0.25">
      <c r="D93" s="1">
        <v>32958</v>
      </c>
      <c r="E93" s="1">
        <f t="shared" si="16"/>
        <v>32933</v>
      </c>
      <c r="F93" s="30">
        <f t="shared" si="22"/>
        <v>0</v>
      </c>
      <c r="G93" s="20"/>
      <c r="H93" s="42">
        <f>IF(DAY(D93)&gt;14,VLOOKUP(DATE(YEAR(E93),MONTH(E93)-1,DAY(1)),'מדדים וריביות'!B:C,2,FALSE),VLOOKUP(DATE(YEAR(E93),MONTH(E93)-2,DAY(1)),'מדדים וריביות'!B:C,2,FALSE))</f>
        <v>9578816.4780003391</v>
      </c>
      <c r="I93" s="43">
        <f>'ריבית יומית'!D87</f>
        <v>2.1073004751070989E-4</v>
      </c>
      <c r="J93" s="29">
        <f t="shared" si="14"/>
        <v>2.640049988592807</v>
      </c>
      <c r="K93" s="20"/>
      <c r="L93">
        <f>VLOOKUP(D92,'מדדים וריביות'!B:C,2)</f>
        <v>9698315.8299911506</v>
      </c>
      <c r="M93" s="30">
        <f t="shared" si="17"/>
        <v>0</v>
      </c>
      <c r="O93" s="39">
        <f t="shared" si="18"/>
        <v>0</v>
      </c>
      <c r="P93" s="39">
        <f t="shared" si="15"/>
        <v>0</v>
      </c>
      <c r="Q93" s="39">
        <f t="shared" si="19"/>
        <v>0</v>
      </c>
      <c r="R93" s="41">
        <f t="shared" si="21"/>
        <v>0</v>
      </c>
    </row>
    <row r="94" spans="4:18" x14ac:dyDescent="0.25">
      <c r="D94" s="1">
        <v>32959</v>
      </c>
      <c r="E94" s="1">
        <f t="shared" si="16"/>
        <v>32933</v>
      </c>
      <c r="F94" s="30">
        <f t="shared" si="22"/>
        <v>0</v>
      </c>
      <c r="G94" s="20"/>
      <c r="H94" s="42">
        <f>IF(DAY(D94)&gt;14,VLOOKUP(DATE(YEAR(E94),MONTH(E94)-1,DAY(1)),'מדדים וריביות'!B:C,2,FALSE),VLOOKUP(DATE(YEAR(E94),MONTH(E94)-2,DAY(1)),'מדדים וריביות'!B:C,2,FALSE))</f>
        <v>9578816.4780003391</v>
      </c>
      <c r="I94" s="43">
        <f>'ריבית יומית'!D88</f>
        <v>2.1073004751070989E-4</v>
      </c>
      <c r="J94" s="29">
        <f t="shared" si="14"/>
        <v>2.6394937679456838</v>
      </c>
      <c r="K94" s="20"/>
      <c r="L94">
        <f>VLOOKUP(D93,'מדדים וריביות'!B:C,2)</f>
        <v>9698315.8299911506</v>
      </c>
      <c r="M94" s="30">
        <f t="shared" si="17"/>
        <v>0</v>
      </c>
      <c r="O94" s="39">
        <f t="shared" si="18"/>
        <v>0</v>
      </c>
      <c r="P94" s="39">
        <f t="shared" si="15"/>
        <v>0</v>
      </c>
      <c r="Q94" s="39">
        <f t="shared" si="19"/>
        <v>0</v>
      </c>
      <c r="R94" s="41">
        <f t="shared" si="21"/>
        <v>0</v>
      </c>
    </row>
    <row r="95" spans="4:18" x14ac:dyDescent="0.25">
      <c r="D95" s="1">
        <v>32960</v>
      </c>
      <c r="E95" s="1">
        <f t="shared" si="16"/>
        <v>32933</v>
      </c>
      <c r="F95" s="30">
        <f t="shared" si="22"/>
        <v>0</v>
      </c>
      <c r="G95" s="20"/>
      <c r="H95" s="42">
        <f>IF(DAY(D95)&gt;14,VLOOKUP(DATE(YEAR(E95),MONTH(E95)-1,DAY(1)),'מדדים וריביות'!B:C,2,FALSE),VLOOKUP(DATE(YEAR(E95),MONTH(E95)-2,DAY(1)),'מדדים וריביות'!B:C,2,FALSE))</f>
        <v>9578816.4780003391</v>
      </c>
      <c r="I95" s="43">
        <f>'ריבית יומית'!D89</f>
        <v>2.1073004751070989E-4</v>
      </c>
      <c r="J95" s="29">
        <f t="shared" si="14"/>
        <v>2.638937664486269</v>
      </c>
      <c r="K95" s="20"/>
      <c r="L95">
        <f>VLOOKUP(D94,'מדדים וריביות'!B:C,2)</f>
        <v>9698315.8299911506</v>
      </c>
      <c r="M95" s="30">
        <f t="shared" si="17"/>
        <v>0</v>
      </c>
      <c r="O95" s="39">
        <f t="shared" si="18"/>
        <v>0</v>
      </c>
      <c r="P95" s="39">
        <f t="shared" si="15"/>
        <v>0</v>
      </c>
      <c r="Q95" s="39">
        <f t="shared" si="19"/>
        <v>0</v>
      </c>
      <c r="R95" s="41">
        <f t="shared" si="21"/>
        <v>0</v>
      </c>
    </row>
    <row r="96" spans="4:18" x14ac:dyDescent="0.25">
      <c r="D96" s="1">
        <v>32961</v>
      </c>
      <c r="E96" s="1">
        <f t="shared" si="16"/>
        <v>32933</v>
      </c>
      <c r="F96" s="30">
        <f t="shared" si="22"/>
        <v>0</v>
      </c>
      <c r="G96" s="20"/>
      <c r="H96" s="42">
        <f>IF(DAY(D96)&gt;14,VLOOKUP(DATE(YEAR(E96),MONTH(E96)-1,DAY(1)),'מדדים וריביות'!B:C,2,FALSE),VLOOKUP(DATE(YEAR(E96),MONTH(E96)-2,DAY(1)),'מדדים וריביות'!B:C,2,FALSE))</f>
        <v>9578816.4780003391</v>
      </c>
      <c r="I96" s="43">
        <f>'ריבית יומית'!D90</f>
        <v>2.1073004751070989E-4</v>
      </c>
      <c r="J96" s="29">
        <f t="shared" si="14"/>
        <v>2.6383816781898726</v>
      </c>
      <c r="K96" s="20"/>
      <c r="L96">
        <f>VLOOKUP(D95,'מדדים וריביות'!B:C,2)</f>
        <v>9698315.8299911506</v>
      </c>
      <c r="M96" s="30">
        <f t="shared" si="17"/>
        <v>0</v>
      </c>
      <c r="O96" s="39">
        <f t="shared" si="18"/>
        <v>0</v>
      </c>
      <c r="P96" s="39">
        <f t="shared" si="15"/>
        <v>0</v>
      </c>
      <c r="Q96" s="39">
        <f t="shared" si="19"/>
        <v>0</v>
      </c>
      <c r="R96" s="41">
        <f t="shared" si="21"/>
        <v>0</v>
      </c>
    </row>
    <row r="97" spans="4:18" x14ac:dyDescent="0.25">
      <c r="D97" s="1">
        <v>32962</v>
      </c>
      <c r="E97" s="1">
        <f t="shared" si="16"/>
        <v>32933</v>
      </c>
      <c r="F97" s="30">
        <f t="shared" si="22"/>
        <v>0</v>
      </c>
      <c r="G97" s="20"/>
      <c r="H97" s="42">
        <f>IF(DAY(D97)&gt;14,VLOOKUP(DATE(YEAR(E97),MONTH(E97)-1,DAY(1)),'מדדים וריביות'!B:C,2,FALSE),VLOOKUP(DATE(YEAR(E97),MONTH(E97)-2,DAY(1)),'מדדים וריביות'!B:C,2,FALSE))</f>
        <v>9578816.4780003391</v>
      </c>
      <c r="I97" s="43">
        <f>'ריבית יומית'!D91</f>
        <v>2.1073004751070989E-4</v>
      </c>
      <c r="J97" s="29">
        <f t="shared" si="14"/>
        <v>2.6378258090318103</v>
      </c>
      <c r="K97" s="20"/>
      <c r="L97">
        <f>VLOOKUP(D96,'מדדים וריביות'!B:C,2)</f>
        <v>9698315.8299911506</v>
      </c>
      <c r="M97" s="30">
        <f t="shared" si="17"/>
        <v>0</v>
      </c>
      <c r="O97" s="39">
        <f t="shared" si="18"/>
        <v>0</v>
      </c>
      <c r="P97" s="39">
        <f t="shared" si="15"/>
        <v>0</v>
      </c>
      <c r="Q97" s="39">
        <f t="shared" si="19"/>
        <v>0</v>
      </c>
      <c r="R97" s="41">
        <f t="shared" si="21"/>
        <v>0</v>
      </c>
    </row>
    <row r="98" spans="4:18" x14ac:dyDescent="0.25">
      <c r="D98" s="1">
        <v>32963</v>
      </c>
      <c r="E98" s="1">
        <f t="shared" si="16"/>
        <v>32933</v>
      </c>
      <c r="F98" s="30">
        <f t="shared" si="22"/>
        <v>0</v>
      </c>
      <c r="G98" s="20"/>
      <c r="H98" s="42">
        <f>IF(DAY(D98)&gt;14,VLOOKUP(DATE(YEAR(E98),MONTH(E98)-1,DAY(1)),'מדדים וריביות'!B:C,2,FALSE),VLOOKUP(DATE(YEAR(E98),MONTH(E98)-2,DAY(1)),'מדדים וריביות'!B:C,2,FALSE))</f>
        <v>9578816.4780003391</v>
      </c>
      <c r="I98" s="43">
        <f>'ריבית יומית'!D92</f>
        <v>2.1073004751070989E-4</v>
      </c>
      <c r="J98" s="29">
        <f t="shared" si="14"/>
        <v>2.6372700569874028</v>
      </c>
      <c r="K98" s="20"/>
      <c r="L98">
        <f>VLOOKUP(D97,'מדדים וריביות'!B:C,2)</f>
        <v>9698315.8299911506</v>
      </c>
      <c r="M98" s="30">
        <f t="shared" si="17"/>
        <v>0</v>
      </c>
      <c r="O98" s="39">
        <f t="shared" si="18"/>
        <v>0</v>
      </c>
      <c r="P98" s="39">
        <f t="shared" si="15"/>
        <v>0</v>
      </c>
      <c r="Q98" s="39">
        <f t="shared" si="19"/>
        <v>0</v>
      </c>
      <c r="R98" s="41">
        <f t="shared" si="21"/>
        <v>0</v>
      </c>
    </row>
    <row r="99" spans="4:18" x14ac:dyDescent="0.25">
      <c r="D99" s="1">
        <v>32964</v>
      </c>
      <c r="E99" s="1">
        <f t="shared" si="16"/>
        <v>32964</v>
      </c>
      <c r="F99" s="30">
        <f t="shared" si="22"/>
        <v>0</v>
      </c>
      <c r="G99" s="20"/>
      <c r="H99" s="42">
        <f>IF(DAY(D99)&gt;14,VLOOKUP(DATE(YEAR(E99),MONTH(E99)-1,DAY(1)),'מדדים וריביות'!B:C,2,FALSE),VLOOKUP(DATE(YEAR(E99),MONTH(E99)-2,DAY(1)),'מדדים וריביות'!B:C,2,FALSE))</f>
        <v>9578816.4780003391</v>
      </c>
      <c r="I99" s="43">
        <f>'ריבית יומית'!D93</f>
        <v>2.1073004751070989E-4</v>
      </c>
      <c r="J99" s="29">
        <f t="shared" si="14"/>
        <v>2.636714422031976</v>
      </c>
      <c r="K99" s="20"/>
      <c r="L99">
        <f>VLOOKUP(D98,'מדדים וריביות'!B:C,2)</f>
        <v>9698315.8299911506</v>
      </c>
      <c r="M99" s="30">
        <f t="shared" si="17"/>
        <v>0</v>
      </c>
      <c r="O99" s="39">
        <f t="shared" si="18"/>
        <v>0</v>
      </c>
      <c r="P99" s="39">
        <f t="shared" si="15"/>
        <v>0</v>
      </c>
      <c r="Q99" s="39">
        <f t="shared" si="19"/>
        <v>0</v>
      </c>
      <c r="R99" s="41">
        <f t="shared" si="21"/>
        <v>0</v>
      </c>
    </row>
    <row r="100" spans="4:18" x14ac:dyDescent="0.25">
      <c r="D100" s="1">
        <v>32965</v>
      </c>
      <c r="E100" s="1">
        <f t="shared" si="16"/>
        <v>32964</v>
      </c>
      <c r="F100" s="30">
        <f t="shared" si="22"/>
        <v>0</v>
      </c>
      <c r="G100" s="20"/>
      <c r="H100" s="42">
        <f>IF(DAY(D100)&gt;14,VLOOKUP(DATE(YEAR(E100),MONTH(E100)-1,DAY(1)),'מדדים וריביות'!B:C,2,FALSE),VLOOKUP(DATE(YEAR(E100),MONTH(E100)-2,DAY(1)),'מדדים וריביות'!B:C,2,FALSE))</f>
        <v>9578816.4780003391</v>
      </c>
      <c r="I100" s="43">
        <f>'ריבית יומית'!D94</f>
        <v>2.1073004751070989E-4</v>
      </c>
      <c r="J100" s="29">
        <f t="shared" si="14"/>
        <v>2.6361589041408608</v>
      </c>
      <c r="K100" s="20"/>
      <c r="L100">
        <f>VLOOKUP(D99,'מדדים וריביות'!B:C,2)</f>
        <v>9943603.9735512398</v>
      </c>
      <c r="M100" s="30">
        <f t="shared" si="17"/>
        <v>0</v>
      </c>
      <c r="O100" s="39">
        <f t="shared" si="18"/>
        <v>0</v>
      </c>
      <c r="P100" s="39">
        <f t="shared" si="15"/>
        <v>0</v>
      </c>
      <c r="Q100" s="39">
        <f t="shared" si="19"/>
        <v>0</v>
      </c>
      <c r="R100" s="41">
        <f t="shared" si="21"/>
        <v>0</v>
      </c>
    </row>
    <row r="101" spans="4:18" x14ac:dyDescent="0.25">
      <c r="D101" s="1">
        <v>32966</v>
      </c>
      <c r="E101" s="1">
        <f t="shared" si="16"/>
        <v>32964</v>
      </c>
      <c r="F101" s="30">
        <f t="shared" si="22"/>
        <v>0</v>
      </c>
      <c r="G101" s="20"/>
      <c r="H101" s="42">
        <f>IF(DAY(D101)&gt;14,VLOOKUP(DATE(YEAR(E101),MONTH(E101)-1,DAY(1)),'מדדים וריביות'!B:C,2,FALSE),VLOOKUP(DATE(YEAR(E101),MONTH(E101)-2,DAY(1)),'מדדים וריביות'!B:C,2,FALSE))</f>
        <v>9578816.4780003391</v>
      </c>
      <c r="I101" s="43">
        <f>'ריבית יומית'!D95</f>
        <v>2.1073004751070989E-4</v>
      </c>
      <c r="J101" s="29">
        <f t="shared" si="14"/>
        <v>2.6356035032893934</v>
      </c>
      <c r="K101" s="20"/>
      <c r="L101">
        <f>VLOOKUP(D100,'מדדים וריביות'!B:C,2)</f>
        <v>9943603.9735512398</v>
      </c>
      <c r="M101" s="30">
        <f t="shared" si="17"/>
        <v>0</v>
      </c>
      <c r="O101" s="39">
        <f t="shared" si="18"/>
        <v>0</v>
      </c>
      <c r="P101" s="39">
        <f t="shared" si="15"/>
        <v>0</v>
      </c>
      <c r="Q101" s="39">
        <f t="shared" si="19"/>
        <v>0</v>
      </c>
      <c r="R101" s="41">
        <f t="shared" si="21"/>
        <v>0</v>
      </c>
    </row>
    <row r="102" spans="4:18" x14ac:dyDescent="0.25">
      <c r="D102" s="1">
        <v>32967</v>
      </c>
      <c r="E102" s="1">
        <f t="shared" si="16"/>
        <v>32964</v>
      </c>
      <c r="F102" s="30">
        <f t="shared" si="22"/>
        <v>0</v>
      </c>
      <c r="G102" s="20"/>
      <c r="H102" s="42">
        <f>IF(DAY(D102)&gt;14,VLOOKUP(DATE(YEAR(E102),MONTH(E102)-1,DAY(1)),'מדדים וריביות'!B:C,2,FALSE),VLOOKUP(DATE(YEAR(E102),MONTH(E102)-2,DAY(1)),'מדדים וריביות'!B:C,2,FALSE))</f>
        <v>9578816.4780003391</v>
      </c>
      <c r="I102" s="43">
        <f>'ריבית יומית'!D96</f>
        <v>2.1073004751070989E-4</v>
      </c>
      <c r="J102" s="29">
        <f t="shared" si="14"/>
        <v>2.6350482194529152</v>
      </c>
      <c r="K102" s="20"/>
      <c r="L102">
        <f>VLOOKUP(D101,'מדדים וריביות'!B:C,2)</f>
        <v>9943603.9735512398</v>
      </c>
      <c r="M102" s="30">
        <f t="shared" si="17"/>
        <v>0</v>
      </c>
      <c r="O102" s="39">
        <f t="shared" si="18"/>
        <v>0</v>
      </c>
      <c r="P102" s="39">
        <f t="shared" si="15"/>
        <v>0</v>
      </c>
      <c r="Q102" s="39">
        <f t="shared" si="19"/>
        <v>0</v>
      </c>
      <c r="R102" s="41">
        <f t="shared" si="21"/>
        <v>0</v>
      </c>
    </row>
    <row r="103" spans="4:18" x14ac:dyDescent="0.25">
      <c r="D103" s="1">
        <v>32968</v>
      </c>
      <c r="E103" s="1">
        <f t="shared" si="16"/>
        <v>32964</v>
      </c>
      <c r="F103" s="30">
        <f t="shared" ref="F103:F113" si="23">M102</f>
        <v>0</v>
      </c>
      <c r="H103" s="42">
        <f>IF(DAY(D103)&gt;14,VLOOKUP(DATE(YEAR(E103),MONTH(E103)-1,DAY(1)),'מדדים וריביות'!B:C,2,FALSE),VLOOKUP(DATE(YEAR(E103),MONTH(E103)-2,DAY(1)),'מדדים וריביות'!B:C,2,FALSE))</f>
        <v>9578816.4780003391</v>
      </c>
      <c r="I103" s="43">
        <f>'ריבית יומית'!D97</f>
        <v>2.1073004751070989E-4</v>
      </c>
      <c r="J103" s="29">
        <f t="shared" si="14"/>
        <v>2.6344930526067727</v>
      </c>
      <c r="K103" s="20"/>
      <c r="L103">
        <f>VLOOKUP(D102,'מדדים וריביות'!B:C,2)</f>
        <v>9943603.9735512398</v>
      </c>
      <c r="M103" s="30">
        <f t="shared" si="17"/>
        <v>0</v>
      </c>
      <c r="O103" s="39">
        <f t="shared" si="18"/>
        <v>0</v>
      </c>
      <c r="P103" s="39">
        <f t="shared" si="15"/>
        <v>0</v>
      </c>
      <c r="Q103" s="39">
        <f t="shared" si="19"/>
        <v>0</v>
      </c>
      <c r="R103" s="41">
        <f t="shared" si="21"/>
        <v>0</v>
      </c>
    </row>
    <row r="104" spans="4:18" x14ac:dyDescent="0.25">
      <c r="D104" s="1">
        <v>32969</v>
      </c>
      <c r="E104" s="1">
        <f t="shared" si="16"/>
        <v>32964</v>
      </c>
      <c r="F104" s="30">
        <f t="shared" si="23"/>
        <v>0</v>
      </c>
      <c r="H104" s="42">
        <f>IF(DAY(D104)&gt;14,VLOOKUP(DATE(YEAR(E104),MONTH(E104)-1,DAY(1)),'מדדים וריביות'!B:C,2,FALSE),VLOOKUP(DATE(YEAR(E104),MONTH(E104)-2,DAY(1)),'מדדים וריביות'!B:C,2,FALSE))</f>
        <v>9578816.4780003391</v>
      </c>
      <c r="I104" s="43">
        <f>'ריבית יומית'!D98</f>
        <v>2.1073004751070989E-4</v>
      </c>
      <c r="J104" s="29">
        <f t="shared" si="14"/>
        <v>2.633938002726318</v>
      </c>
      <c r="K104" s="20"/>
      <c r="L104">
        <f>VLOOKUP(D103,'מדדים וריביות'!B:C,2)</f>
        <v>9943603.9735512398</v>
      </c>
      <c r="M104" s="30">
        <f t="shared" si="17"/>
        <v>0</v>
      </c>
      <c r="O104" s="39">
        <f t="shared" si="18"/>
        <v>0</v>
      </c>
      <c r="P104" s="39">
        <f t="shared" si="15"/>
        <v>0</v>
      </c>
      <c r="Q104" s="39">
        <f t="shared" si="19"/>
        <v>0</v>
      </c>
      <c r="R104" s="41">
        <f t="shared" si="21"/>
        <v>0</v>
      </c>
    </row>
    <row r="105" spans="4:18" x14ac:dyDescent="0.25">
      <c r="D105" s="1">
        <v>32970</v>
      </c>
      <c r="E105" s="1">
        <f t="shared" si="16"/>
        <v>32964</v>
      </c>
      <c r="F105" s="30">
        <f t="shared" si="23"/>
        <v>0</v>
      </c>
      <c r="H105" s="42">
        <f>IF(DAY(D105)&gt;14,VLOOKUP(DATE(YEAR(E105),MONTH(E105)-1,DAY(1)),'מדדים וריביות'!B:C,2,FALSE),VLOOKUP(DATE(YEAR(E105),MONTH(E105)-2,DAY(1)),'מדדים וריביות'!B:C,2,FALSE))</f>
        <v>9578816.4780003391</v>
      </c>
      <c r="I105" s="43">
        <f>'ריבית יומית'!D99</f>
        <v>2.1073004751070989E-4</v>
      </c>
      <c r="J105" s="29">
        <f t="shared" si="14"/>
        <v>2.6333830697869081</v>
      </c>
      <c r="K105" s="20"/>
      <c r="L105">
        <f>VLOOKUP(D104,'מדדים וריביות'!B:C,2)</f>
        <v>9943603.9735512398</v>
      </c>
      <c r="M105" s="30">
        <f t="shared" si="17"/>
        <v>0</v>
      </c>
      <c r="O105" s="39">
        <f t="shared" si="18"/>
        <v>0</v>
      </c>
      <c r="P105" s="39">
        <f t="shared" si="15"/>
        <v>0</v>
      </c>
      <c r="Q105" s="39">
        <f t="shared" si="19"/>
        <v>0</v>
      </c>
      <c r="R105" s="41">
        <f t="shared" si="21"/>
        <v>0</v>
      </c>
    </row>
    <row r="106" spans="4:18" x14ac:dyDescent="0.25">
      <c r="D106" s="1">
        <v>32971</v>
      </c>
      <c r="E106" s="1">
        <f t="shared" si="16"/>
        <v>32964</v>
      </c>
      <c r="F106" s="30">
        <f t="shared" si="23"/>
        <v>0</v>
      </c>
      <c r="H106" s="42">
        <f>IF(DAY(D106)&gt;14,VLOOKUP(DATE(YEAR(E106),MONTH(E106)-1,DAY(1)),'מדדים וריביות'!B:C,2,FALSE),VLOOKUP(DATE(YEAR(E106),MONTH(E106)-2,DAY(1)),'מדדים וריביות'!B:C,2,FALSE))</f>
        <v>9578816.4780003391</v>
      </c>
      <c r="I106" s="43">
        <f>'ריבית יומית'!D100</f>
        <v>2.1073004751070989E-4</v>
      </c>
      <c r="J106" s="29">
        <f t="shared" si="14"/>
        <v>2.6328282537639049</v>
      </c>
      <c r="K106" s="20"/>
      <c r="L106">
        <f>VLOOKUP(D105,'מדדים וריביות'!B:C,2)</f>
        <v>9943603.9735512398</v>
      </c>
      <c r="M106" s="30">
        <f t="shared" si="17"/>
        <v>0</v>
      </c>
      <c r="O106" s="39">
        <f t="shared" si="18"/>
        <v>0</v>
      </c>
      <c r="P106" s="39">
        <f t="shared" si="15"/>
        <v>0</v>
      </c>
      <c r="Q106" s="39">
        <f t="shared" si="19"/>
        <v>0</v>
      </c>
      <c r="R106" s="41">
        <f t="shared" si="21"/>
        <v>0</v>
      </c>
    </row>
    <row r="107" spans="4:18" x14ac:dyDescent="0.25">
      <c r="D107" s="1">
        <v>32972</v>
      </c>
      <c r="E107" s="1">
        <f t="shared" si="16"/>
        <v>32964</v>
      </c>
      <c r="F107" s="30">
        <f t="shared" si="23"/>
        <v>0</v>
      </c>
      <c r="H107" s="42">
        <f>IF(DAY(D107)&gt;14,VLOOKUP(DATE(YEAR(E107),MONTH(E107)-1,DAY(1)),'מדדים וריביות'!B:C,2,FALSE),VLOOKUP(DATE(YEAR(E107),MONTH(E107)-2,DAY(1)),'מדדים וריביות'!B:C,2,FALSE))</f>
        <v>9578816.4780003391</v>
      </c>
      <c r="I107" s="43">
        <f>'ריבית יומית'!D101</f>
        <v>2.1073004751070989E-4</v>
      </c>
      <c r="J107" s="29">
        <f t="shared" si="14"/>
        <v>2.6322735546326759</v>
      </c>
      <c r="K107" s="20"/>
      <c r="L107">
        <f>VLOOKUP(D106,'מדדים וריביות'!B:C,2)</f>
        <v>9943603.9735512398</v>
      </c>
      <c r="M107" s="30">
        <f t="shared" si="17"/>
        <v>0</v>
      </c>
      <c r="O107" s="39">
        <f t="shared" si="18"/>
        <v>0</v>
      </c>
      <c r="P107" s="39">
        <f t="shared" si="15"/>
        <v>0</v>
      </c>
      <c r="Q107" s="39">
        <f t="shared" si="19"/>
        <v>0</v>
      </c>
      <c r="R107" s="41">
        <f t="shared" si="21"/>
        <v>0</v>
      </c>
    </row>
    <row r="108" spans="4:18" x14ac:dyDescent="0.25">
      <c r="D108" s="1">
        <v>32973</v>
      </c>
      <c r="E108" s="1">
        <f t="shared" si="16"/>
        <v>32964</v>
      </c>
      <c r="F108" s="30">
        <f t="shared" si="23"/>
        <v>0</v>
      </c>
      <c r="H108" s="42">
        <f>IF(DAY(D108)&gt;14,VLOOKUP(DATE(YEAR(E108),MONTH(E108)-1,DAY(1)),'מדדים וריביות'!B:C,2,FALSE),VLOOKUP(DATE(YEAR(E108),MONTH(E108)-2,DAY(1)),'מדדים וריביות'!B:C,2,FALSE))</f>
        <v>9578816.4780003391</v>
      </c>
      <c r="I108" s="43">
        <f>'ריבית יומית'!D102</f>
        <v>2.1073004751070989E-4</v>
      </c>
      <c r="J108" s="29">
        <f t="shared" si="14"/>
        <v>2.6317189723685939</v>
      </c>
      <c r="K108" s="20"/>
      <c r="L108">
        <f>VLOOKUP(D107,'מדדים וריביות'!B:C,2)</f>
        <v>9943603.9735512398</v>
      </c>
      <c r="M108" s="30">
        <f t="shared" si="17"/>
        <v>0</v>
      </c>
      <c r="O108" s="39">
        <f t="shared" ref="O108:O139" si="24">$D$4/H108*G108-G108</f>
        <v>0</v>
      </c>
      <c r="P108" s="39">
        <f t="shared" si="15"/>
        <v>0</v>
      </c>
      <c r="Q108" s="39">
        <f t="shared" ref="Q108:Q139" si="25">$D$4/H108*P108-P108</f>
        <v>0</v>
      </c>
      <c r="R108" s="41">
        <f t="shared" si="21"/>
        <v>0</v>
      </c>
    </row>
    <row r="109" spans="4:18" x14ac:dyDescent="0.25">
      <c r="D109" s="1">
        <v>32974</v>
      </c>
      <c r="E109" s="1">
        <f t="shared" si="16"/>
        <v>32964</v>
      </c>
      <c r="F109" s="30">
        <f t="shared" si="23"/>
        <v>0</v>
      </c>
      <c r="H109" s="42">
        <f>IF(DAY(D109)&gt;14,VLOOKUP(DATE(YEAR(E109),MONTH(E109)-1,DAY(1)),'מדדים וריביות'!B:C,2,FALSE),VLOOKUP(DATE(YEAR(E109),MONTH(E109)-2,DAY(1)),'מדדים וריביות'!B:C,2,FALSE))</f>
        <v>9578816.4780003391</v>
      </c>
      <c r="I109" s="43">
        <f>'ריבית יומית'!D103</f>
        <v>2.1073004751070989E-4</v>
      </c>
      <c r="J109" s="29">
        <f t="shared" si="14"/>
        <v>2.6311645069470364</v>
      </c>
      <c r="K109" s="20"/>
      <c r="L109">
        <f>VLOOKUP(D108,'מדדים וריביות'!B:C,2)</f>
        <v>9943603.9735512398</v>
      </c>
      <c r="M109" s="30">
        <f t="shared" si="17"/>
        <v>0</v>
      </c>
      <c r="O109" s="39">
        <f t="shared" si="24"/>
        <v>0</v>
      </c>
      <c r="P109" s="39">
        <f t="shared" si="15"/>
        <v>0</v>
      </c>
      <c r="Q109" s="39">
        <f t="shared" si="25"/>
        <v>0</v>
      </c>
      <c r="R109" s="41">
        <f t="shared" si="21"/>
        <v>0</v>
      </c>
    </row>
    <row r="110" spans="4:18" x14ac:dyDescent="0.25">
      <c r="D110" s="1">
        <v>32975</v>
      </c>
      <c r="E110" s="1">
        <f t="shared" si="16"/>
        <v>32964</v>
      </c>
      <c r="F110" s="30">
        <f t="shared" si="23"/>
        <v>0</v>
      </c>
      <c r="H110" s="42">
        <f>IF(DAY(D110)&gt;14,VLOOKUP(DATE(YEAR(E110),MONTH(E110)-1,DAY(1)),'מדדים וריביות'!B:C,2,FALSE),VLOOKUP(DATE(YEAR(E110),MONTH(E110)-2,DAY(1)),'מדדים וריביות'!B:C,2,FALSE))</f>
        <v>9578816.4780003391</v>
      </c>
      <c r="I110" s="43">
        <f>'ריבית יומית'!D104</f>
        <v>2.1073004751070989E-4</v>
      </c>
      <c r="J110" s="29">
        <f t="shared" si="14"/>
        <v>2.6306101583433867</v>
      </c>
      <c r="K110" s="20"/>
      <c r="L110">
        <f>VLOOKUP(D109,'מדדים וריביות'!B:C,2)</f>
        <v>9943603.9735512398</v>
      </c>
      <c r="M110" s="30">
        <f t="shared" si="17"/>
        <v>0</v>
      </c>
      <c r="O110" s="39">
        <f t="shared" si="24"/>
        <v>0</v>
      </c>
      <c r="P110" s="39">
        <f t="shared" si="15"/>
        <v>0</v>
      </c>
      <c r="Q110" s="39">
        <f t="shared" si="25"/>
        <v>0</v>
      </c>
      <c r="R110" s="41">
        <f t="shared" si="21"/>
        <v>0</v>
      </c>
    </row>
    <row r="111" spans="4:18" x14ac:dyDescent="0.25">
      <c r="D111" s="1">
        <v>32976</v>
      </c>
      <c r="E111" s="1">
        <f t="shared" si="16"/>
        <v>32964</v>
      </c>
      <c r="F111" s="30">
        <f t="shared" si="23"/>
        <v>0</v>
      </c>
      <c r="H111" s="42">
        <f>IF(DAY(D111)&gt;14,VLOOKUP(DATE(YEAR(E111),MONTH(E111)-1,DAY(1)),'מדדים וריביות'!B:C,2,FALSE),VLOOKUP(DATE(YEAR(E111),MONTH(E111)-2,DAY(1)),'מדדים וריביות'!B:C,2,FALSE))</f>
        <v>9578816.4780003391</v>
      </c>
      <c r="I111" s="43">
        <f>'ריבית יומית'!D105</f>
        <v>2.1073004751070989E-4</v>
      </c>
      <c r="J111" s="29">
        <f t="shared" si="14"/>
        <v>2.6300559265330326</v>
      </c>
      <c r="K111" s="20"/>
      <c r="L111">
        <f>VLOOKUP(D110,'מדדים וריביות'!B:C,2)</f>
        <v>9943603.9735512398</v>
      </c>
      <c r="M111" s="30">
        <f t="shared" si="17"/>
        <v>0</v>
      </c>
      <c r="O111" s="39">
        <f t="shared" si="24"/>
        <v>0</v>
      </c>
      <c r="P111" s="39">
        <f t="shared" si="15"/>
        <v>0</v>
      </c>
      <c r="Q111" s="39">
        <f t="shared" si="25"/>
        <v>0</v>
      </c>
      <c r="R111" s="41">
        <f t="shared" si="21"/>
        <v>0</v>
      </c>
    </row>
    <row r="112" spans="4:18" x14ac:dyDescent="0.25">
      <c r="D112" s="1">
        <v>32977</v>
      </c>
      <c r="E112" s="1">
        <f t="shared" si="16"/>
        <v>32964</v>
      </c>
      <c r="F112" s="30">
        <f t="shared" si="23"/>
        <v>0</v>
      </c>
      <c r="H112" s="42">
        <f>IF(DAY(D112)&gt;14,VLOOKUP(DATE(YEAR(E112),MONTH(E112)-1,DAY(1)),'מדדים וריביות'!B:C,2,FALSE),VLOOKUP(DATE(YEAR(E112),MONTH(E112)-2,DAY(1)),'מדדים וריביות'!B:C,2,FALSE))</f>
        <v>9578816.4780003391</v>
      </c>
      <c r="I112" s="43">
        <f>'ריבית יומית'!D106</f>
        <v>2.1073004751070989E-4</v>
      </c>
      <c r="J112" s="29">
        <f t="shared" si="14"/>
        <v>2.6295018114913673</v>
      </c>
      <c r="K112" s="20"/>
      <c r="L112">
        <f>VLOOKUP(D111,'מדדים וריביות'!B:C,2)</f>
        <v>9943603.9735512398</v>
      </c>
      <c r="M112" s="30">
        <f t="shared" si="17"/>
        <v>0</v>
      </c>
      <c r="O112" s="39">
        <f t="shared" si="24"/>
        <v>0</v>
      </c>
      <c r="P112" s="39">
        <f t="shared" si="15"/>
        <v>0</v>
      </c>
      <c r="Q112" s="39">
        <f t="shared" si="25"/>
        <v>0</v>
      </c>
      <c r="R112" s="41">
        <f t="shared" si="21"/>
        <v>0</v>
      </c>
    </row>
    <row r="113" spans="4:18" x14ac:dyDescent="0.25">
      <c r="D113" s="1">
        <v>32978</v>
      </c>
      <c r="E113" s="1">
        <f t="shared" si="16"/>
        <v>32964</v>
      </c>
      <c r="F113" s="30">
        <f t="shared" si="23"/>
        <v>0</v>
      </c>
      <c r="H113" s="42">
        <f>IF(DAY(D113)&gt;14,VLOOKUP(DATE(YEAR(E113),MONTH(E113)-1,DAY(1)),'מדדים וריביות'!B:C,2,FALSE),VLOOKUP(DATE(YEAR(E113),MONTH(E113)-2,DAY(1)),'מדדים וריביות'!B:C,2,FALSE))</f>
        <v>9698315.8299911506</v>
      </c>
      <c r="I113" s="43">
        <f>'ריבית יומית'!D107</f>
        <v>2.1073004751070989E-4</v>
      </c>
      <c r="J113" s="29">
        <f t="shared" si="14"/>
        <v>2.6289478131937898</v>
      </c>
      <c r="L113">
        <f>VLOOKUP(D112,'מדדים וריביות'!B:C,2)</f>
        <v>9943603.9735512398</v>
      </c>
      <c r="M113" s="30">
        <f t="shared" si="17"/>
        <v>0</v>
      </c>
      <c r="O113" s="39">
        <f t="shared" si="24"/>
        <v>0</v>
      </c>
      <c r="P113" s="39">
        <f t="shared" si="15"/>
        <v>0</v>
      </c>
      <c r="Q113" s="39">
        <f t="shared" si="25"/>
        <v>0</v>
      </c>
      <c r="R113" s="41">
        <f t="shared" si="21"/>
        <v>0</v>
      </c>
    </row>
    <row r="114" spans="4:18" x14ac:dyDescent="0.25">
      <c r="D114" s="1">
        <v>32979</v>
      </c>
      <c r="E114" s="1">
        <f t="shared" si="16"/>
        <v>32964</v>
      </c>
      <c r="F114" s="30">
        <f>M113</f>
        <v>0</v>
      </c>
      <c r="H114" s="42">
        <f>IF(DAY(D114)&gt;14,VLOOKUP(DATE(YEAR(E114),MONTH(E114)-1,DAY(1)),'מדדים וריביות'!B:C,2,FALSE),VLOOKUP(DATE(YEAR(E114),MONTH(E114)-2,DAY(1)),'מדדים וריביות'!B:C,2,FALSE))</f>
        <v>9698315.8299911506</v>
      </c>
      <c r="I114" s="43">
        <f>'ריבית יומית'!D108</f>
        <v>2.1073004751070989E-4</v>
      </c>
      <c r="J114" s="29">
        <f t="shared" si="14"/>
        <v>2.6283939316157037</v>
      </c>
      <c r="L114">
        <f>VLOOKUP(D113,'מדדים וריביות'!B:C,2)</f>
        <v>9943603.9735512398</v>
      </c>
      <c r="M114" s="30">
        <f t="shared" si="17"/>
        <v>0</v>
      </c>
      <c r="N114" s="27"/>
      <c r="O114" s="39">
        <f t="shared" si="24"/>
        <v>0</v>
      </c>
      <c r="P114" s="39">
        <f t="shared" si="15"/>
        <v>0</v>
      </c>
      <c r="Q114" s="39">
        <f t="shared" si="25"/>
        <v>0</v>
      </c>
      <c r="R114" s="41">
        <f t="shared" si="21"/>
        <v>0</v>
      </c>
    </row>
    <row r="115" spans="4:18" x14ac:dyDescent="0.25">
      <c r="D115" s="1">
        <v>32980</v>
      </c>
      <c r="E115" s="1">
        <f t="shared" si="16"/>
        <v>32964</v>
      </c>
      <c r="F115" s="30">
        <f t="shared" ref="F115:F178" si="26">M114</f>
        <v>0</v>
      </c>
      <c r="H115" s="42">
        <f>IF(DAY(D115)&gt;14,VLOOKUP(DATE(YEAR(E115),MONTH(E115)-1,DAY(1)),'מדדים וריביות'!B:C,2,FALSE),VLOOKUP(DATE(YEAR(E115),MONTH(E115)-2,DAY(1)),'מדדים וריביות'!B:C,2,FALSE))</f>
        <v>9698315.8299911506</v>
      </c>
      <c r="I115" s="43">
        <f>'ריבית יומית'!D109</f>
        <v>2.1073004751070989E-4</v>
      </c>
      <c r="J115" s="29">
        <f t="shared" si="14"/>
        <v>2.6278401667325175</v>
      </c>
      <c r="L115">
        <f>VLOOKUP(D114,'מדדים וריביות'!B:C,2)</f>
        <v>9943603.9735512398</v>
      </c>
      <c r="M115" s="30">
        <f t="shared" si="17"/>
        <v>0</v>
      </c>
      <c r="O115" s="39">
        <f t="shared" si="24"/>
        <v>0</v>
      </c>
      <c r="P115" s="39">
        <f t="shared" si="15"/>
        <v>0</v>
      </c>
      <c r="Q115" s="39">
        <f t="shared" si="25"/>
        <v>0</v>
      </c>
      <c r="R115" s="41">
        <f t="shared" si="21"/>
        <v>0</v>
      </c>
    </row>
    <row r="116" spans="4:18" x14ac:dyDescent="0.25">
      <c r="D116" s="1">
        <v>32981</v>
      </c>
      <c r="E116" s="1">
        <f t="shared" si="16"/>
        <v>32964</v>
      </c>
      <c r="F116" s="30">
        <f t="shared" si="26"/>
        <v>0</v>
      </c>
      <c r="H116" s="42">
        <f>IF(DAY(D116)&gt;14,VLOOKUP(DATE(YEAR(E116),MONTH(E116)-1,DAY(1)),'מדדים וריביות'!B:C,2,FALSE),VLOOKUP(DATE(YEAR(E116),MONTH(E116)-2,DAY(1)),'מדדים וריביות'!B:C,2,FALSE))</f>
        <v>9698315.8299911506</v>
      </c>
      <c r="I116" s="43">
        <f>'ריבית יומית'!D110</f>
        <v>2.1073004751070989E-4</v>
      </c>
      <c r="J116" s="29">
        <f t="shared" si="14"/>
        <v>2.6272865185196457</v>
      </c>
      <c r="L116">
        <f>VLOOKUP(D115,'מדדים וריביות'!B:C,2)</f>
        <v>9943603.9735512398</v>
      </c>
      <c r="M116" s="30">
        <f t="shared" si="17"/>
        <v>0</v>
      </c>
      <c r="O116" s="39">
        <f t="shared" si="24"/>
        <v>0</v>
      </c>
      <c r="P116" s="39">
        <f t="shared" si="15"/>
        <v>0</v>
      </c>
      <c r="Q116" s="39">
        <f t="shared" si="25"/>
        <v>0</v>
      </c>
      <c r="R116" s="41">
        <f t="shared" si="21"/>
        <v>0</v>
      </c>
    </row>
    <row r="117" spans="4:18" x14ac:dyDescent="0.25">
      <c r="D117" s="1">
        <v>32982</v>
      </c>
      <c r="E117" s="1">
        <f t="shared" si="16"/>
        <v>32964</v>
      </c>
      <c r="F117" s="30">
        <f t="shared" si="26"/>
        <v>0</v>
      </c>
      <c r="H117" s="42">
        <f>IF(DAY(D117)&gt;14,VLOOKUP(DATE(YEAR(E117),MONTH(E117)-1,DAY(1)),'מדדים וריביות'!B:C,2,FALSE),VLOOKUP(DATE(YEAR(E117),MONTH(E117)-2,DAY(1)),'מדדים וריביות'!B:C,2,FALSE))</f>
        <v>9698315.8299911506</v>
      </c>
      <c r="I117" s="43">
        <f>'ריבית יומית'!D111</f>
        <v>2.1073004751070989E-4</v>
      </c>
      <c r="J117" s="29">
        <f t="shared" si="14"/>
        <v>2.6267329869525073</v>
      </c>
      <c r="L117">
        <f>VLOOKUP(D116,'מדדים וריביות'!B:C,2)</f>
        <v>9943603.9735512398</v>
      </c>
      <c r="M117" s="30">
        <f t="shared" si="17"/>
        <v>0</v>
      </c>
      <c r="O117" s="39">
        <f t="shared" si="24"/>
        <v>0</v>
      </c>
      <c r="P117" s="39">
        <f t="shared" si="15"/>
        <v>0</v>
      </c>
      <c r="Q117" s="39">
        <f t="shared" si="25"/>
        <v>0</v>
      </c>
      <c r="R117" s="41">
        <f t="shared" si="21"/>
        <v>0</v>
      </c>
    </row>
    <row r="118" spans="4:18" x14ac:dyDescent="0.25">
      <c r="D118" s="1">
        <v>32983</v>
      </c>
      <c r="E118" s="1">
        <f t="shared" si="16"/>
        <v>32964</v>
      </c>
      <c r="F118" s="30">
        <f t="shared" si="26"/>
        <v>0</v>
      </c>
      <c r="H118" s="42">
        <f>IF(DAY(D118)&gt;14,VLOOKUP(DATE(YEAR(E118),MONTH(E118)-1,DAY(1)),'מדדים וריביות'!B:C,2,FALSE),VLOOKUP(DATE(YEAR(E118),MONTH(E118)-2,DAY(1)),'מדדים וריביות'!B:C,2,FALSE))</f>
        <v>9698315.8299911506</v>
      </c>
      <c r="I118" s="43">
        <f>'ריבית יומית'!D112</f>
        <v>2.1073004751070989E-4</v>
      </c>
      <c r="J118" s="29">
        <f t="shared" si="14"/>
        <v>2.6261795720065266</v>
      </c>
      <c r="L118">
        <f>VLOOKUP(D117,'מדדים וריביות'!B:C,2)</f>
        <v>9943603.9735512398</v>
      </c>
      <c r="M118" s="30">
        <f t="shared" si="17"/>
        <v>0</v>
      </c>
      <c r="O118" s="39">
        <f t="shared" si="24"/>
        <v>0</v>
      </c>
      <c r="P118" s="39">
        <f t="shared" si="15"/>
        <v>0</v>
      </c>
      <c r="Q118" s="39">
        <f t="shared" si="25"/>
        <v>0</v>
      </c>
      <c r="R118" s="41">
        <f t="shared" si="21"/>
        <v>0</v>
      </c>
    </row>
    <row r="119" spans="4:18" x14ac:dyDescent="0.25">
      <c r="D119" s="1">
        <v>32984</v>
      </c>
      <c r="E119" s="1">
        <f t="shared" si="16"/>
        <v>32964</v>
      </c>
      <c r="F119" s="30">
        <f t="shared" si="26"/>
        <v>0</v>
      </c>
      <c r="H119" s="42">
        <f>IF(DAY(D119)&gt;14,VLOOKUP(DATE(YEAR(E119),MONTH(E119)-1,DAY(1)),'מדדים וריביות'!B:C,2,FALSE),VLOOKUP(DATE(YEAR(E119),MONTH(E119)-2,DAY(1)),'מדדים וריביות'!B:C,2,FALSE))</f>
        <v>9698315.8299911506</v>
      </c>
      <c r="I119" s="43">
        <f>'ריבית יומית'!D113</f>
        <v>2.1073004751070989E-4</v>
      </c>
      <c r="J119" s="29">
        <f t="shared" si="14"/>
        <v>2.6256262736571334</v>
      </c>
      <c r="L119">
        <f>VLOOKUP(D118,'מדדים וריביות'!B:C,2)</f>
        <v>9943603.9735512398</v>
      </c>
      <c r="M119" s="30">
        <f t="shared" si="17"/>
        <v>0</v>
      </c>
      <c r="O119" s="39">
        <f t="shared" si="24"/>
        <v>0</v>
      </c>
      <c r="P119" s="39">
        <f t="shared" si="15"/>
        <v>0</v>
      </c>
      <c r="Q119" s="39">
        <f t="shared" si="25"/>
        <v>0</v>
      </c>
      <c r="R119" s="41">
        <f t="shared" si="21"/>
        <v>0</v>
      </c>
    </row>
    <row r="120" spans="4:18" x14ac:dyDescent="0.25">
      <c r="D120" s="1">
        <v>32985</v>
      </c>
      <c r="E120" s="1">
        <f t="shared" si="16"/>
        <v>32964</v>
      </c>
      <c r="F120" s="30">
        <f t="shared" si="26"/>
        <v>0</v>
      </c>
      <c r="H120" s="42">
        <f>IF(DAY(D120)&gt;14,VLOOKUP(DATE(YEAR(E120),MONTH(E120)-1,DAY(1)),'מדדים וריביות'!B:C,2,FALSE),VLOOKUP(DATE(YEAR(E120),MONTH(E120)-2,DAY(1)),'מדדים וריביות'!B:C,2,FALSE))</f>
        <v>9698315.8299911506</v>
      </c>
      <c r="I120" s="43">
        <f>'ריבית יומית'!D114</f>
        <v>2.1073004751070989E-4</v>
      </c>
      <c r="J120" s="29">
        <f t="shared" si="14"/>
        <v>2.6250730918797625</v>
      </c>
      <c r="L120">
        <f>VLOOKUP(D119,'מדדים וריביות'!B:C,2)</f>
        <v>9943603.9735512398</v>
      </c>
      <c r="M120" s="30">
        <f t="shared" si="17"/>
        <v>0</v>
      </c>
      <c r="O120" s="39">
        <f t="shared" si="24"/>
        <v>0</v>
      </c>
      <c r="P120" s="39">
        <f t="shared" si="15"/>
        <v>0</v>
      </c>
      <c r="Q120" s="39">
        <f t="shared" si="25"/>
        <v>0</v>
      </c>
      <c r="R120" s="41">
        <f t="shared" si="21"/>
        <v>0</v>
      </c>
    </row>
    <row r="121" spans="4:18" x14ac:dyDescent="0.25">
      <c r="D121" s="1">
        <v>32986</v>
      </c>
      <c r="E121" s="1">
        <f t="shared" si="16"/>
        <v>32964</v>
      </c>
      <c r="F121" s="30">
        <f t="shared" si="26"/>
        <v>0</v>
      </c>
      <c r="H121" s="42">
        <f>IF(DAY(D121)&gt;14,VLOOKUP(DATE(YEAR(E121),MONTH(E121)-1,DAY(1)),'מדדים וריביות'!B:C,2,FALSE),VLOOKUP(DATE(YEAR(E121),MONTH(E121)-2,DAY(1)),'מדדים וריביות'!B:C,2,FALSE))</f>
        <v>9698315.8299911506</v>
      </c>
      <c r="I121" s="43">
        <f>'ריבית יומית'!D115</f>
        <v>2.1073004751070989E-4</v>
      </c>
      <c r="J121" s="29">
        <f t="shared" si="14"/>
        <v>2.6245200266498538</v>
      </c>
      <c r="L121">
        <f>VLOOKUP(D120,'מדדים וריביות'!B:C,2)</f>
        <v>9943603.9735512398</v>
      </c>
      <c r="M121" s="30">
        <f t="shared" si="17"/>
        <v>0</v>
      </c>
      <c r="N121" s="31"/>
      <c r="O121" s="39">
        <f t="shared" si="24"/>
        <v>0</v>
      </c>
      <c r="P121" s="39">
        <f t="shared" si="15"/>
        <v>0</v>
      </c>
      <c r="Q121" s="39">
        <f t="shared" si="25"/>
        <v>0</v>
      </c>
      <c r="R121" s="41">
        <f t="shared" si="21"/>
        <v>0</v>
      </c>
    </row>
    <row r="122" spans="4:18" x14ac:dyDescent="0.25">
      <c r="D122" s="1">
        <v>32987</v>
      </c>
      <c r="E122" s="1">
        <f t="shared" si="16"/>
        <v>32964</v>
      </c>
      <c r="F122" s="30">
        <f t="shared" si="26"/>
        <v>0</v>
      </c>
      <c r="H122" s="42">
        <f>IF(DAY(D122)&gt;14,VLOOKUP(DATE(YEAR(E122),MONTH(E122)-1,DAY(1)),'מדדים וריביות'!B:C,2,FALSE),VLOOKUP(DATE(YEAR(E122),MONTH(E122)-2,DAY(1)),'מדדים וריביות'!B:C,2,FALSE))</f>
        <v>9698315.8299911506</v>
      </c>
      <c r="I122" s="43">
        <f>'ריבית יומית'!D116</f>
        <v>2.1073004751070989E-4</v>
      </c>
      <c r="J122" s="29">
        <f t="shared" si="14"/>
        <v>2.6239670779428526</v>
      </c>
      <c r="L122">
        <f>VLOOKUP(D121,'מדדים וריביות'!B:C,2)</f>
        <v>9943603.9735512398</v>
      </c>
      <c r="M122" s="30">
        <f t="shared" si="17"/>
        <v>0</v>
      </c>
      <c r="O122" s="39">
        <f t="shared" si="24"/>
        <v>0</v>
      </c>
      <c r="P122" s="39">
        <f t="shared" si="15"/>
        <v>0</v>
      </c>
      <c r="Q122" s="39">
        <f t="shared" si="25"/>
        <v>0</v>
      </c>
      <c r="R122" s="41">
        <f t="shared" si="21"/>
        <v>0</v>
      </c>
    </row>
    <row r="123" spans="4:18" x14ac:dyDescent="0.25">
      <c r="D123" s="1">
        <v>32988</v>
      </c>
      <c r="E123" s="1">
        <f t="shared" si="16"/>
        <v>32964</v>
      </c>
      <c r="F123" s="30">
        <f t="shared" si="26"/>
        <v>0</v>
      </c>
      <c r="H123" s="42">
        <f>IF(DAY(D123)&gt;14,VLOOKUP(DATE(YEAR(E123),MONTH(E123)-1,DAY(1)),'מדדים וריביות'!B:C,2,FALSE),VLOOKUP(DATE(YEAR(E123),MONTH(E123)-2,DAY(1)),'מדדים וריביות'!B:C,2,FALSE))</f>
        <v>9698315.8299911506</v>
      </c>
      <c r="I123" s="43">
        <f>'ריבית יומית'!D117</f>
        <v>2.1073004751070989E-4</v>
      </c>
      <c r="J123" s="29">
        <f t="shared" si="14"/>
        <v>2.6234142457342089</v>
      </c>
      <c r="L123">
        <f>VLOOKUP(D122,'מדדים וריביות'!B:C,2)</f>
        <v>9943603.9735512398</v>
      </c>
      <c r="M123" s="30">
        <f t="shared" si="17"/>
        <v>0</v>
      </c>
      <c r="O123" s="39">
        <f t="shared" si="24"/>
        <v>0</v>
      </c>
      <c r="P123" s="39">
        <f t="shared" si="15"/>
        <v>0</v>
      </c>
      <c r="Q123" s="39">
        <f t="shared" si="25"/>
        <v>0</v>
      </c>
      <c r="R123" s="41">
        <f t="shared" si="21"/>
        <v>0</v>
      </c>
    </row>
    <row r="124" spans="4:18" x14ac:dyDescent="0.25">
      <c r="D124" s="1">
        <v>32989</v>
      </c>
      <c r="E124" s="1">
        <f t="shared" si="16"/>
        <v>32964</v>
      </c>
      <c r="F124" s="30">
        <f t="shared" si="26"/>
        <v>0</v>
      </c>
      <c r="H124" s="42">
        <f>IF(DAY(D124)&gt;14,VLOOKUP(DATE(YEAR(E124),MONTH(E124)-1,DAY(1)),'מדדים וריביות'!B:C,2,FALSE),VLOOKUP(DATE(YEAR(E124),MONTH(E124)-2,DAY(1)),'מדדים וריביות'!B:C,2,FALSE))</f>
        <v>9698315.8299911506</v>
      </c>
      <c r="I124" s="43">
        <f>'ריבית יומית'!D118</f>
        <v>2.1073004751070989E-4</v>
      </c>
      <c r="J124" s="29">
        <f t="shared" si="14"/>
        <v>2.622861529999378</v>
      </c>
      <c r="L124">
        <f>VLOOKUP(D123,'מדדים וריביות'!B:C,2)</f>
        <v>9943603.9735512398</v>
      </c>
      <c r="M124" s="30">
        <f t="shared" si="17"/>
        <v>0</v>
      </c>
      <c r="O124" s="39">
        <f t="shared" si="24"/>
        <v>0</v>
      </c>
      <c r="P124" s="39">
        <f t="shared" si="15"/>
        <v>0</v>
      </c>
      <c r="Q124" s="39">
        <f t="shared" si="25"/>
        <v>0</v>
      </c>
      <c r="R124" s="41">
        <f t="shared" si="21"/>
        <v>0</v>
      </c>
    </row>
    <row r="125" spans="4:18" x14ac:dyDescent="0.25">
      <c r="D125" s="1">
        <v>32990</v>
      </c>
      <c r="E125" s="1">
        <f t="shared" si="16"/>
        <v>32964</v>
      </c>
      <c r="F125" s="30">
        <f t="shared" si="26"/>
        <v>0</v>
      </c>
      <c r="H125" s="42">
        <f>IF(DAY(D125)&gt;14,VLOOKUP(DATE(YEAR(E125),MONTH(E125)-1,DAY(1)),'מדדים וריביות'!B:C,2,FALSE),VLOOKUP(DATE(YEAR(E125),MONTH(E125)-2,DAY(1)),'מדדים וריביות'!B:C,2,FALSE))</f>
        <v>9698315.8299911506</v>
      </c>
      <c r="I125" s="43">
        <f>'ריבית יומית'!D119</f>
        <v>2.1073004751070989E-4</v>
      </c>
      <c r="J125" s="29">
        <f t="shared" si="14"/>
        <v>2.622308930713821</v>
      </c>
      <c r="L125">
        <f>VLOOKUP(D124,'מדדים וריביות'!B:C,2)</f>
        <v>9943603.9735512398</v>
      </c>
      <c r="M125" s="30">
        <f t="shared" si="17"/>
        <v>0</v>
      </c>
      <c r="O125" s="39">
        <f t="shared" si="24"/>
        <v>0</v>
      </c>
      <c r="P125" s="39">
        <f t="shared" si="15"/>
        <v>0</v>
      </c>
      <c r="Q125" s="39">
        <f t="shared" si="25"/>
        <v>0</v>
      </c>
      <c r="R125" s="41">
        <f t="shared" si="21"/>
        <v>0</v>
      </c>
    </row>
    <row r="126" spans="4:18" x14ac:dyDescent="0.25">
      <c r="D126" s="1">
        <v>32991</v>
      </c>
      <c r="E126" s="1">
        <f t="shared" si="16"/>
        <v>32964</v>
      </c>
      <c r="F126" s="30">
        <f t="shared" si="26"/>
        <v>0</v>
      </c>
      <c r="H126" s="42">
        <f>IF(DAY(D126)&gt;14,VLOOKUP(DATE(YEAR(E126),MONTH(E126)-1,DAY(1)),'מדדים וריביות'!B:C,2,FALSE),VLOOKUP(DATE(YEAR(E126),MONTH(E126)-2,DAY(1)),'מדדים וריביות'!B:C,2,FALSE))</f>
        <v>9698315.8299911506</v>
      </c>
      <c r="I126" s="43">
        <f>'ריבית יומית'!D120</f>
        <v>2.1073004751070989E-4</v>
      </c>
      <c r="J126" s="29">
        <f t="shared" si="14"/>
        <v>2.6217564478530035</v>
      </c>
      <c r="L126">
        <f>VLOOKUP(D125,'מדדים וריביות'!B:C,2)</f>
        <v>9943603.9735512398</v>
      </c>
      <c r="M126" s="30">
        <f t="shared" si="17"/>
        <v>0</v>
      </c>
      <c r="O126" s="39">
        <f t="shared" si="24"/>
        <v>0</v>
      </c>
      <c r="P126" s="39">
        <f t="shared" si="15"/>
        <v>0</v>
      </c>
      <c r="Q126" s="39">
        <f t="shared" si="25"/>
        <v>0</v>
      </c>
      <c r="R126" s="41">
        <f t="shared" si="21"/>
        <v>0</v>
      </c>
    </row>
    <row r="127" spans="4:18" x14ac:dyDescent="0.25">
      <c r="D127" s="1">
        <v>32992</v>
      </c>
      <c r="E127" s="1">
        <f t="shared" si="16"/>
        <v>32964</v>
      </c>
      <c r="F127" s="30">
        <f t="shared" si="26"/>
        <v>0</v>
      </c>
      <c r="H127" s="42">
        <f>IF(DAY(D127)&gt;14,VLOOKUP(DATE(YEAR(E127),MONTH(E127)-1,DAY(1)),'מדדים וריביות'!B:C,2,FALSE),VLOOKUP(DATE(YEAR(E127),MONTH(E127)-2,DAY(1)),'מדדים וריביות'!B:C,2,FALSE))</f>
        <v>9698315.8299911506</v>
      </c>
      <c r="I127" s="43">
        <f>'ריבית יומית'!D121</f>
        <v>2.1073004751070989E-4</v>
      </c>
      <c r="J127" s="29">
        <f t="shared" si="14"/>
        <v>2.6212040813923965</v>
      </c>
      <c r="L127">
        <f>VLOOKUP(D126,'מדדים וריביות'!B:C,2)</f>
        <v>9943603.9735512398</v>
      </c>
      <c r="M127" s="30">
        <f t="shared" si="17"/>
        <v>0</v>
      </c>
      <c r="O127" s="39">
        <f t="shared" si="24"/>
        <v>0</v>
      </c>
      <c r="P127" s="39">
        <f t="shared" si="15"/>
        <v>0</v>
      </c>
      <c r="Q127" s="39">
        <f t="shared" si="25"/>
        <v>0</v>
      </c>
      <c r="R127" s="41">
        <f t="shared" si="21"/>
        <v>0</v>
      </c>
    </row>
    <row r="128" spans="4:18" x14ac:dyDescent="0.25">
      <c r="D128" s="1">
        <v>32993</v>
      </c>
      <c r="E128" s="1">
        <f t="shared" si="16"/>
        <v>32964</v>
      </c>
      <c r="F128" s="30">
        <f t="shared" si="26"/>
        <v>0</v>
      </c>
      <c r="H128" s="42">
        <f>IF(DAY(D128)&gt;14,VLOOKUP(DATE(YEAR(E128),MONTH(E128)-1,DAY(1)),'מדדים וריביות'!B:C,2,FALSE),VLOOKUP(DATE(YEAR(E128),MONTH(E128)-2,DAY(1)),'מדדים וריביות'!B:C,2,FALSE))</f>
        <v>9698315.8299911506</v>
      </c>
      <c r="I128" s="43">
        <f>'ריבית יומית'!D122</f>
        <v>2.1073004751070989E-4</v>
      </c>
      <c r="J128" s="29">
        <f t="shared" si="14"/>
        <v>2.6206518313074758</v>
      </c>
      <c r="L128">
        <f>VLOOKUP(D127,'מדדים וריביות'!B:C,2)</f>
        <v>9943603.9735512398</v>
      </c>
      <c r="M128" s="30">
        <f t="shared" si="17"/>
        <v>0</v>
      </c>
      <c r="O128" s="39">
        <f t="shared" si="24"/>
        <v>0</v>
      </c>
      <c r="P128" s="39">
        <f t="shared" si="15"/>
        <v>0</v>
      </c>
      <c r="Q128" s="39">
        <f t="shared" si="25"/>
        <v>0</v>
      </c>
      <c r="R128" s="41">
        <f t="shared" si="21"/>
        <v>0</v>
      </c>
    </row>
    <row r="129" spans="4:18" x14ac:dyDescent="0.25">
      <c r="D129" s="1">
        <v>32994</v>
      </c>
      <c r="E129" s="1">
        <f t="shared" si="16"/>
        <v>32994</v>
      </c>
      <c r="F129" s="30">
        <f t="shared" si="26"/>
        <v>0</v>
      </c>
      <c r="H129" s="42">
        <f>IF(DAY(D129)&gt;14,VLOOKUP(DATE(YEAR(E129),MONTH(E129)-1,DAY(1)),'מדדים וריביות'!B:C,2,FALSE),VLOOKUP(DATE(YEAR(E129),MONTH(E129)-2,DAY(1)),'מדדים וריביות'!B:C,2,FALSE))</f>
        <v>9698315.8299911506</v>
      </c>
      <c r="I129" s="43">
        <f>'ריבית יומית'!D123</f>
        <v>2.1073004751070989E-4</v>
      </c>
      <c r="J129" s="29">
        <f t="shared" si="14"/>
        <v>2.6200996975737234</v>
      </c>
      <c r="L129">
        <f>VLOOKUP(D128,'מדדים וריביות'!B:C,2)</f>
        <v>9943603.9735512398</v>
      </c>
      <c r="M129" s="30">
        <f t="shared" si="17"/>
        <v>0</v>
      </c>
      <c r="O129" s="39">
        <f t="shared" si="24"/>
        <v>0</v>
      </c>
      <c r="P129" s="39">
        <f t="shared" si="15"/>
        <v>0</v>
      </c>
      <c r="Q129" s="39">
        <f t="shared" si="25"/>
        <v>0</v>
      </c>
      <c r="R129" s="41">
        <f t="shared" si="21"/>
        <v>0</v>
      </c>
    </row>
    <row r="130" spans="4:18" x14ac:dyDescent="0.25">
      <c r="D130" s="1">
        <v>32995</v>
      </c>
      <c r="E130" s="1">
        <f t="shared" si="16"/>
        <v>32994</v>
      </c>
      <c r="F130" s="30">
        <f t="shared" si="26"/>
        <v>0</v>
      </c>
      <c r="H130" s="42">
        <f>IF(DAY(D130)&gt;14,VLOOKUP(DATE(YEAR(E130),MONTH(E130)-1,DAY(1)),'מדדים וריביות'!B:C,2,FALSE),VLOOKUP(DATE(YEAR(E130),MONTH(E130)-2,DAY(1)),'מדדים וריביות'!B:C,2,FALSE))</f>
        <v>9698315.8299911506</v>
      </c>
      <c r="I130" s="43">
        <f>'ריבית יומית'!D124</f>
        <v>2.1073004751070989E-4</v>
      </c>
      <c r="J130" s="29">
        <f t="shared" si="14"/>
        <v>2.6195476801666255</v>
      </c>
      <c r="L130">
        <f>VLOOKUP(D129,'מדדים וריביות'!B:C,2)</f>
        <v>10100839.9630128</v>
      </c>
      <c r="M130" s="30">
        <f t="shared" si="17"/>
        <v>0</v>
      </c>
      <c r="O130" s="39">
        <f t="shared" si="24"/>
        <v>0</v>
      </c>
      <c r="P130" s="39">
        <f t="shared" si="15"/>
        <v>0</v>
      </c>
      <c r="Q130" s="39">
        <f t="shared" si="25"/>
        <v>0</v>
      </c>
      <c r="R130" s="41">
        <f t="shared" si="21"/>
        <v>0</v>
      </c>
    </row>
    <row r="131" spans="4:18" x14ac:dyDescent="0.25">
      <c r="D131" s="1">
        <v>32996</v>
      </c>
      <c r="E131" s="1">
        <f t="shared" si="16"/>
        <v>32994</v>
      </c>
      <c r="F131" s="30">
        <f t="shared" si="26"/>
        <v>0</v>
      </c>
      <c r="H131" s="42">
        <f>IF(DAY(D131)&gt;14,VLOOKUP(DATE(YEAR(E131),MONTH(E131)-1,DAY(1)),'מדדים וריביות'!B:C,2,FALSE),VLOOKUP(DATE(YEAR(E131),MONTH(E131)-2,DAY(1)),'מדדים וריביות'!B:C,2,FALSE))</f>
        <v>9698315.8299911506</v>
      </c>
      <c r="I131" s="43">
        <f>'ריבית יומית'!D125</f>
        <v>2.1073004751070989E-4</v>
      </c>
      <c r="J131" s="29">
        <f t="shared" si="14"/>
        <v>2.6189957790616734</v>
      </c>
      <c r="L131">
        <f>VLOOKUP(D130,'מדדים וריביות'!B:C,2)</f>
        <v>10100839.9630128</v>
      </c>
      <c r="M131" s="30">
        <f t="shared" si="17"/>
        <v>0</v>
      </c>
      <c r="O131" s="39">
        <f t="shared" si="24"/>
        <v>0</v>
      </c>
      <c r="P131" s="39">
        <f t="shared" si="15"/>
        <v>0</v>
      </c>
      <c r="Q131" s="39">
        <f t="shared" si="25"/>
        <v>0</v>
      </c>
      <c r="R131" s="41">
        <f t="shared" si="21"/>
        <v>0</v>
      </c>
    </row>
    <row r="132" spans="4:18" x14ac:dyDescent="0.25">
      <c r="D132" s="1">
        <v>32997</v>
      </c>
      <c r="E132" s="1">
        <f t="shared" si="16"/>
        <v>32994</v>
      </c>
      <c r="F132" s="30">
        <f t="shared" si="26"/>
        <v>0</v>
      </c>
      <c r="H132" s="42">
        <f>IF(DAY(D132)&gt;14,VLOOKUP(DATE(YEAR(E132),MONTH(E132)-1,DAY(1)),'מדדים וריביות'!B:C,2,FALSE),VLOOKUP(DATE(YEAR(E132),MONTH(E132)-2,DAY(1)),'מדדים וריביות'!B:C,2,FALSE))</f>
        <v>9698315.8299911506</v>
      </c>
      <c r="I132" s="43">
        <f>'ריבית יומית'!D126</f>
        <v>2.1073004751070989E-4</v>
      </c>
      <c r="J132" s="29">
        <f t="shared" si="14"/>
        <v>2.6184439942343642</v>
      </c>
      <c r="L132">
        <f>VLOOKUP(D131,'מדדים וריביות'!B:C,2)</f>
        <v>10100839.9630128</v>
      </c>
      <c r="M132" s="30">
        <f t="shared" si="17"/>
        <v>0</v>
      </c>
      <c r="O132" s="39">
        <f t="shared" si="24"/>
        <v>0</v>
      </c>
      <c r="P132" s="39">
        <f t="shared" si="15"/>
        <v>0</v>
      </c>
      <c r="Q132" s="39">
        <f t="shared" si="25"/>
        <v>0</v>
      </c>
      <c r="R132" s="41">
        <f t="shared" si="21"/>
        <v>0</v>
      </c>
    </row>
    <row r="133" spans="4:18" x14ac:dyDescent="0.25">
      <c r="D133" s="1">
        <v>32998</v>
      </c>
      <c r="E133" s="1">
        <f t="shared" si="16"/>
        <v>32994</v>
      </c>
      <c r="F133" s="30">
        <f t="shared" si="26"/>
        <v>0</v>
      </c>
      <c r="H133" s="42">
        <f>IF(DAY(D133)&gt;14,VLOOKUP(DATE(YEAR(E133),MONTH(E133)-1,DAY(1)),'מדדים וריביות'!B:C,2,FALSE),VLOOKUP(DATE(YEAR(E133),MONTH(E133)-2,DAY(1)),'מדדים וריביות'!B:C,2,FALSE))</f>
        <v>9698315.8299911506</v>
      </c>
      <c r="I133" s="43">
        <f>'ריבית יומית'!D127</f>
        <v>2.1073004751070989E-4</v>
      </c>
      <c r="J133" s="29">
        <f t="shared" si="14"/>
        <v>2.6178923256602</v>
      </c>
      <c r="L133">
        <f>VLOOKUP(D132,'מדדים וריביות'!B:C,2)</f>
        <v>10100839.9630128</v>
      </c>
      <c r="M133" s="30">
        <f t="shared" si="17"/>
        <v>0</v>
      </c>
      <c r="O133" s="39">
        <f t="shared" si="24"/>
        <v>0</v>
      </c>
      <c r="P133" s="39">
        <f t="shared" si="15"/>
        <v>0</v>
      </c>
      <c r="Q133" s="39">
        <f t="shared" si="25"/>
        <v>0</v>
      </c>
      <c r="R133" s="41">
        <f t="shared" si="21"/>
        <v>0</v>
      </c>
    </row>
    <row r="134" spans="4:18" x14ac:dyDescent="0.25">
      <c r="D134" s="1">
        <v>32999</v>
      </c>
      <c r="E134" s="1">
        <f t="shared" si="16"/>
        <v>32994</v>
      </c>
      <c r="F134" s="30">
        <f t="shared" si="26"/>
        <v>0</v>
      </c>
      <c r="H134" s="42">
        <f>IF(DAY(D134)&gt;14,VLOOKUP(DATE(YEAR(E134),MONTH(E134)-1,DAY(1)),'מדדים וריביות'!B:C,2,FALSE),VLOOKUP(DATE(YEAR(E134),MONTH(E134)-2,DAY(1)),'מדדים וריביות'!B:C,2,FALSE))</f>
        <v>9698315.8299911506</v>
      </c>
      <c r="I134" s="43">
        <f>'ריבית יומית'!D128</f>
        <v>2.1073004751070989E-4</v>
      </c>
      <c r="J134" s="29">
        <f t="shared" si="14"/>
        <v>2.6173407733146878</v>
      </c>
      <c r="L134">
        <f>VLOOKUP(D133,'מדדים וריביות'!B:C,2)</f>
        <v>10100839.9630128</v>
      </c>
      <c r="M134" s="30">
        <f t="shared" si="17"/>
        <v>0</v>
      </c>
      <c r="O134" s="39">
        <f t="shared" si="24"/>
        <v>0</v>
      </c>
      <c r="P134" s="39">
        <f t="shared" si="15"/>
        <v>0</v>
      </c>
      <c r="Q134" s="39">
        <f t="shared" si="25"/>
        <v>0</v>
      </c>
      <c r="R134" s="41">
        <f t="shared" si="21"/>
        <v>0</v>
      </c>
    </row>
    <row r="135" spans="4:18" x14ac:dyDescent="0.25">
      <c r="D135" s="1">
        <v>33000</v>
      </c>
      <c r="E135" s="1">
        <f t="shared" si="16"/>
        <v>32994</v>
      </c>
      <c r="F135" s="30">
        <f t="shared" si="26"/>
        <v>0</v>
      </c>
      <c r="H135" s="42">
        <f>IF(DAY(D135)&gt;14,VLOOKUP(DATE(YEAR(E135),MONTH(E135)-1,DAY(1)),'מדדים וריביות'!B:C,2,FALSE),VLOOKUP(DATE(YEAR(E135),MONTH(E135)-2,DAY(1)),'מדדים וריביות'!B:C,2,FALSE))</f>
        <v>9698315.8299911506</v>
      </c>
      <c r="I135" s="43">
        <f>'ריבית יומית'!D129</f>
        <v>2.1073004751070989E-4</v>
      </c>
      <c r="J135" s="29">
        <f t="shared" si="14"/>
        <v>2.6167893371733397</v>
      </c>
      <c r="L135">
        <f>VLOOKUP(D134,'מדדים וריביות'!B:C,2)</f>
        <v>10100839.9630128</v>
      </c>
      <c r="M135" s="30">
        <f t="shared" si="17"/>
        <v>0</v>
      </c>
      <c r="O135" s="39">
        <f t="shared" si="24"/>
        <v>0</v>
      </c>
      <c r="P135" s="39">
        <f t="shared" si="15"/>
        <v>0</v>
      </c>
      <c r="Q135" s="39">
        <f t="shared" si="25"/>
        <v>0</v>
      </c>
      <c r="R135" s="41">
        <f t="shared" si="21"/>
        <v>0</v>
      </c>
    </row>
    <row r="136" spans="4:18" x14ac:dyDescent="0.25">
      <c r="D136" s="1">
        <v>33001</v>
      </c>
      <c r="E136" s="1">
        <f t="shared" si="16"/>
        <v>32994</v>
      </c>
      <c r="F136" s="30">
        <f t="shared" si="26"/>
        <v>0</v>
      </c>
      <c r="H136" s="42">
        <f>IF(DAY(D136)&gt;14,VLOOKUP(DATE(YEAR(E136),MONTH(E136)-1,DAY(1)),'מדדים וריביות'!B:C,2,FALSE),VLOOKUP(DATE(YEAR(E136),MONTH(E136)-2,DAY(1)),'מדדים וריביות'!B:C,2,FALSE))</f>
        <v>9698315.8299911506</v>
      </c>
      <c r="I136" s="43">
        <f>'ריבית יומית'!D130</f>
        <v>2.1073004751070989E-4</v>
      </c>
      <c r="J136" s="29">
        <f t="shared" si="14"/>
        <v>2.6162380172116735</v>
      </c>
      <c r="L136">
        <f>VLOOKUP(D135,'מדדים וריביות'!B:C,2)</f>
        <v>10100839.9630128</v>
      </c>
      <c r="M136" s="30">
        <f t="shared" si="17"/>
        <v>0</v>
      </c>
      <c r="O136" s="39">
        <f t="shared" si="24"/>
        <v>0</v>
      </c>
      <c r="P136" s="39">
        <f t="shared" si="15"/>
        <v>0</v>
      </c>
      <c r="Q136" s="39">
        <f t="shared" si="25"/>
        <v>0</v>
      </c>
      <c r="R136" s="41">
        <f t="shared" si="21"/>
        <v>0</v>
      </c>
    </row>
    <row r="137" spans="4:18" x14ac:dyDescent="0.25">
      <c r="D137" s="1">
        <v>33002</v>
      </c>
      <c r="E137" s="1">
        <f t="shared" si="16"/>
        <v>32994</v>
      </c>
      <c r="F137" s="30">
        <f t="shared" si="26"/>
        <v>0</v>
      </c>
      <c r="H137" s="42">
        <f>IF(DAY(D137)&gt;14,VLOOKUP(DATE(YEAR(E137),MONTH(E137)-1,DAY(1)),'מדדים וריביות'!B:C,2,FALSE),VLOOKUP(DATE(YEAR(E137),MONTH(E137)-2,DAY(1)),'מדדים וריביות'!B:C,2,FALSE))</f>
        <v>9698315.8299911506</v>
      </c>
      <c r="I137" s="43">
        <f>'ריבית יומית'!D131</f>
        <v>2.1073004751070989E-4</v>
      </c>
      <c r="J137" s="29">
        <f t="shared" ref="J137:J200" si="27">J138*(1+I137)</f>
        <v>2.6156868134052114</v>
      </c>
      <c r="L137">
        <f>VLOOKUP(D136,'מדדים וריביות'!B:C,2)</f>
        <v>10100839.9630128</v>
      </c>
      <c r="M137" s="30">
        <f t="shared" si="17"/>
        <v>0</v>
      </c>
      <c r="O137" s="39">
        <f t="shared" si="24"/>
        <v>0</v>
      </c>
      <c r="P137" s="39">
        <f t="shared" ref="P137:P200" si="28">J138*G137-G137</f>
        <v>0</v>
      </c>
      <c r="Q137" s="39">
        <f t="shared" si="25"/>
        <v>0</v>
      </c>
      <c r="R137" s="41">
        <f t="shared" si="21"/>
        <v>0</v>
      </c>
    </row>
    <row r="138" spans="4:18" x14ac:dyDescent="0.25">
      <c r="D138" s="1">
        <v>33003</v>
      </c>
      <c r="E138" s="1">
        <f t="shared" ref="E138:E201" si="29">DATE(YEAR(D138),MONTH(D138),DAY(1))</f>
        <v>32994</v>
      </c>
      <c r="F138" s="30">
        <f t="shared" si="26"/>
        <v>0</v>
      </c>
      <c r="H138" s="42">
        <f>IF(DAY(D138)&gt;14,VLOOKUP(DATE(YEAR(E138),MONTH(E138)-1,DAY(1)),'מדדים וריביות'!B:C,2,FALSE),VLOOKUP(DATE(YEAR(E138),MONTH(E138)-2,DAY(1)),'מדדים וריביות'!B:C,2,FALSE))</f>
        <v>9698315.8299911506</v>
      </c>
      <c r="I138" s="43">
        <f>'ריבית יומית'!D132</f>
        <v>2.1073004751070989E-4</v>
      </c>
      <c r="J138" s="29">
        <f t="shared" si="27"/>
        <v>2.6151357257294814</v>
      </c>
      <c r="L138">
        <f>VLOOKUP(D137,'מדדים וריביות'!B:C,2)</f>
        <v>10100839.9630128</v>
      </c>
      <c r="M138" s="30">
        <f t="shared" si="17"/>
        <v>0</v>
      </c>
      <c r="O138" s="39">
        <f t="shared" si="24"/>
        <v>0</v>
      </c>
      <c r="P138" s="39">
        <f t="shared" si="28"/>
        <v>0</v>
      </c>
      <c r="Q138" s="39">
        <f t="shared" si="25"/>
        <v>0</v>
      </c>
      <c r="R138" s="41">
        <f t="shared" si="21"/>
        <v>0</v>
      </c>
    </row>
    <row r="139" spans="4:18" x14ac:dyDescent="0.25">
      <c r="D139" s="1">
        <v>33004</v>
      </c>
      <c r="E139" s="1">
        <f t="shared" si="29"/>
        <v>32994</v>
      </c>
      <c r="F139" s="30">
        <f t="shared" si="26"/>
        <v>0</v>
      </c>
      <c r="H139" s="42">
        <f>IF(DAY(D139)&gt;14,VLOOKUP(DATE(YEAR(E139),MONTH(E139)-1,DAY(1)),'מדדים וריביות'!B:C,2,FALSE),VLOOKUP(DATE(YEAR(E139),MONTH(E139)-2,DAY(1)),'מדדים וריביות'!B:C,2,FALSE))</f>
        <v>9698315.8299911506</v>
      </c>
      <c r="I139" s="43">
        <f>'ריבית יומית'!D133</f>
        <v>2.1073004751070989E-4</v>
      </c>
      <c r="J139" s="29">
        <f t="shared" si="27"/>
        <v>2.6145847541600165</v>
      </c>
      <c r="L139">
        <f>VLOOKUP(D138,'מדדים וריביות'!B:C,2)</f>
        <v>10100839.9630128</v>
      </c>
      <c r="M139" s="30">
        <f t="shared" si="17"/>
        <v>0</v>
      </c>
      <c r="O139" s="39">
        <f t="shared" si="24"/>
        <v>0</v>
      </c>
      <c r="P139" s="39">
        <f t="shared" si="28"/>
        <v>0</v>
      </c>
      <c r="Q139" s="39">
        <f t="shared" si="25"/>
        <v>0</v>
      </c>
      <c r="R139" s="41">
        <f t="shared" si="21"/>
        <v>0</v>
      </c>
    </row>
    <row r="140" spans="4:18" x14ac:dyDescent="0.25">
      <c r="D140" s="1">
        <v>33005</v>
      </c>
      <c r="E140" s="1">
        <f t="shared" si="29"/>
        <v>32994</v>
      </c>
      <c r="F140" s="30">
        <f t="shared" si="26"/>
        <v>0</v>
      </c>
      <c r="H140" s="42">
        <f>IF(DAY(D140)&gt;14,VLOOKUP(DATE(YEAR(E140),MONTH(E140)-1,DAY(1)),'מדדים וריביות'!B:C,2,FALSE),VLOOKUP(DATE(YEAR(E140),MONTH(E140)-2,DAY(1)),'מדדים וריביות'!B:C,2,FALSE))</f>
        <v>9698315.8299911506</v>
      </c>
      <c r="I140" s="43">
        <f>'ריבית יומית'!D134</f>
        <v>2.1073004751070989E-4</v>
      </c>
      <c r="J140" s="29">
        <f t="shared" si="27"/>
        <v>2.6140338986723548</v>
      </c>
      <c r="L140">
        <f>VLOOKUP(D139,'מדדים וריביות'!B:C,2)</f>
        <v>10100839.9630128</v>
      </c>
      <c r="M140" s="30">
        <f t="shared" ref="M140:M203" si="30">F140*(1+I140)*L140/H140+G140-K140</f>
        <v>0</v>
      </c>
      <c r="O140" s="39">
        <f t="shared" ref="O140:O171" si="31">$D$4/H140*G140-G140</f>
        <v>0</v>
      </c>
      <c r="P140" s="39">
        <f t="shared" si="28"/>
        <v>0</v>
      </c>
      <c r="Q140" s="39">
        <f t="shared" ref="Q140:Q171" si="32">$D$4/H140*P140-P140</f>
        <v>0</v>
      </c>
      <c r="R140" s="41">
        <f t="shared" si="21"/>
        <v>0</v>
      </c>
    </row>
    <row r="141" spans="4:18" x14ac:dyDescent="0.25">
      <c r="D141" s="1">
        <v>33006</v>
      </c>
      <c r="E141" s="1">
        <f t="shared" si="29"/>
        <v>32994</v>
      </c>
      <c r="F141" s="30">
        <f t="shared" si="26"/>
        <v>0</v>
      </c>
      <c r="H141" s="42">
        <f>IF(DAY(D141)&gt;14,VLOOKUP(DATE(YEAR(E141),MONTH(E141)-1,DAY(1)),'מדדים וריביות'!B:C,2,FALSE),VLOOKUP(DATE(YEAR(E141),MONTH(E141)-2,DAY(1)),'מדדים וריביות'!B:C,2,FALSE))</f>
        <v>9698315.8299911506</v>
      </c>
      <c r="I141" s="43">
        <f>'ריבית יומית'!D135</f>
        <v>2.1073004751070989E-4</v>
      </c>
      <c r="J141" s="29">
        <f t="shared" si="27"/>
        <v>2.6134831592420391</v>
      </c>
      <c r="L141">
        <f>VLOOKUP(D140,'מדדים וריביות'!B:C,2)</f>
        <v>10100839.9630128</v>
      </c>
      <c r="M141" s="30">
        <f t="shared" si="30"/>
        <v>0</v>
      </c>
      <c r="O141" s="39">
        <f t="shared" si="31"/>
        <v>0</v>
      </c>
      <c r="P141" s="39">
        <f t="shared" si="28"/>
        <v>0</v>
      </c>
      <c r="Q141" s="39">
        <f t="shared" si="32"/>
        <v>0</v>
      </c>
      <c r="R141" s="41">
        <f t="shared" ref="R141:R201" si="33">SUM(O141:Q141)</f>
        <v>0</v>
      </c>
    </row>
    <row r="142" spans="4:18" x14ac:dyDescent="0.25">
      <c r="D142" s="1">
        <v>33007</v>
      </c>
      <c r="E142" s="1">
        <f t="shared" si="29"/>
        <v>32994</v>
      </c>
      <c r="F142" s="30">
        <f t="shared" si="26"/>
        <v>0</v>
      </c>
      <c r="H142" s="42">
        <f>IF(DAY(D142)&gt;14,VLOOKUP(DATE(YEAR(E142),MONTH(E142)-1,DAY(1)),'מדדים וריביות'!B:C,2,FALSE),VLOOKUP(DATE(YEAR(E142),MONTH(E142)-2,DAY(1)),'מדדים וריביות'!B:C,2,FALSE))</f>
        <v>9698315.8299911506</v>
      </c>
      <c r="I142" s="43">
        <f>'ריבית יומית'!D136</f>
        <v>2.1073004751070989E-4</v>
      </c>
      <c r="J142" s="29">
        <f t="shared" si="27"/>
        <v>2.6129325358446183</v>
      </c>
      <c r="L142">
        <f>VLOOKUP(D141,'מדדים וריביות'!B:C,2)</f>
        <v>10100839.9630128</v>
      </c>
      <c r="M142" s="30">
        <f t="shared" si="30"/>
        <v>0</v>
      </c>
      <c r="O142" s="39">
        <f t="shared" si="31"/>
        <v>0</v>
      </c>
      <c r="P142" s="39">
        <f t="shared" si="28"/>
        <v>0</v>
      </c>
      <c r="Q142" s="39">
        <f t="shared" si="32"/>
        <v>0</v>
      </c>
      <c r="R142" s="41">
        <f t="shared" si="33"/>
        <v>0</v>
      </c>
    </row>
    <row r="143" spans="4:18" x14ac:dyDescent="0.25">
      <c r="D143" s="1">
        <v>33008</v>
      </c>
      <c r="E143" s="1">
        <f t="shared" si="29"/>
        <v>32994</v>
      </c>
      <c r="F143" s="30">
        <f t="shared" si="26"/>
        <v>0</v>
      </c>
      <c r="H143" s="42">
        <f>IF(DAY(D143)&gt;14,VLOOKUP(DATE(YEAR(E143),MONTH(E143)-1,DAY(1)),'מדדים וריביות'!B:C,2,FALSE),VLOOKUP(DATE(YEAR(E143),MONTH(E143)-2,DAY(1)),'מדדים וריביות'!B:C,2,FALSE))</f>
        <v>9943603.9735512398</v>
      </c>
      <c r="I143" s="43">
        <f>'ריבית יומית'!D137</f>
        <v>2.1073004751070989E-4</v>
      </c>
      <c r="J143" s="29">
        <f t="shared" si="27"/>
        <v>2.6123820284556456</v>
      </c>
      <c r="L143">
        <f>VLOOKUP(D142,'מדדים וריביות'!B:C,2)</f>
        <v>10100839.9630128</v>
      </c>
      <c r="M143" s="30">
        <f t="shared" si="30"/>
        <v>0</v>
      </c>
      <c r="O143" s="39">
        <f t="shared" si="31"/>
        <v>0</v>
      </c>
      <c r="P143" s="39">
        <f t="shared" si="28"/>
        <v>0</v>
      </c>
      <c r="Q143" s="39">
        <f t="shared" si="32"/>
        <v>0</v>
      </c>
      <c r="R143" s="41">
        <f t="shared" si="33"/>
        <v>0</v>
      </c>
    </row>
    <row r="144" spans="4:18" x14ac:dyDescent="0.25">
      <c r="D144" s="1">
        <v>33009</v>
      </c>
      <c r="E144" s="1">
        <f t="shared" si="29"/>
        <v>32994</v>
      </c>
      <c r="F144" s="30">
        <f t="shared" si="26"/>
        <v>0</v>
      </c>
      <c r="H144" s="42">
        <f>IF(DAY(D144)&gt;14,VLOOKUP(DATE(YEAR(E144),MONTH(E144)-1,DAY(1)),'מדדים וריביות'!B:C,2,FALSE),VLOOKUP(DATE(YEAR(E144),MONTH(E144)-2,DAY(1)),'מדדים וריביות'!B:C,2,FALSE))</f>
        <v>9943603.9735512398</v>
      </c>
      <c r="I144" s="43">
        <f>'ריבית יומית'!D138</f>
        <v>2.1073004751070989E-4</v>
      </c>
      <c r="J144" s="29">
        <f t="shared" si="27"/>
        <v>2.6118316370506798</v>
      </c>
      <c r="L144">
        <f>VLOOKUP(D143,'מדדים וריביות'!B:C,2)</f>
        <v>10100839.9630128</v>
      </c>
      <c r="M144" s="30">
        <f t="shared" si="30"/>
        <v>0</v>
      </c>
      <c r="O144" s="39">
        <f t="shared" si="31"/>
        <v>0</v>
      </c>
      <c r="P144" s="39">
        <f t="shared" si="28"/>
        <v>0</v>
      </c>
      <c r="Q144" s="39">
        <f t="shared" si="32"/>
        <v>0</v>
      </c>
      <c r="R144" s="41">
        <f t="shared" si="33"/>
        <v>0</v>
      </c>
    </row>
    <row r="145" spans="4:18" x14ac:dyDescent="0.25">
      <c r="D145" s="1">
        <v>33010</v>
      </c>
      <c r="E145" s="1">
        <f t="shared" si="29"/>
        <v>32994</v>
      </c>
      <c r="F145" s="30">
        <f t="shared" si="26"/>
        <v>0</v>
      </c>
      <c r="H145" s="42">
        <f>IF(DAY(D145)&gt;14,VLOOKUP(DATE(YEAR(E145),MONTH(E145)-1,DAY(1)),'מדדים וריביות'!B:C,2,FALSE),VLOOKUP(DATE(YEAR(E145),MONTH(E145)-2,DAY(1)),'מדדים וריביות'!B:C,2,FALSE))</f>
        <v>9943603.9735512398</v>
      </c>
      <c r="I145" s="43">
        <f>'ריבית יומית'!D139</f>
        <v>2.1073004751070989E-4</v>
      </c>
      <c r="J145" s="29">
        <f t="shared" si="27"/>
        <v>2.6112813616052848</v>
      </c>
      <c r="L145">
        <f>VLOOKUP(D144,'מדדים וריביות'!B:C,2)</f>
        <v>10100839.9630128</v>
      </c>
      <c r="M145" s="30">
        <f t="shared" si="30"/>
        <v>0</v>
      </c>
      <c r="O145" s="39">
        <f t="shared" si="31"/>
        <v>0</v>
      </c>
      <c r="P145" s="39">
        <f t="shared" si="28"/>
        <v>0</v>
      </c>
      <c r="Q145" s="39">
        <f t="shared" si="32"/>
        <v>0</v>
      </c>
      <c r="R145" s="41">
        <f t="shared" si="33"/>
        <v>0</v>
      </c>
    </row>
    <row r="146" spans="4:18" x14ac:dyDescent="0.25">
      <c r="D146" s="1">
        <v>33011</v>
      </c>
      <c r="E146" s="1">
        <f t="shared" si="29"/>
        <v>32994</v>
      </c>
      <c r="F146" s="30">
        <f t="shared" si="26"/>
        <v>0</v>
      </c>
      <c r="H146" s="42">
        <f>IF(DAY(D146)&gt;14,VLOOKUP(DATE(YEAR(E146),MONTH(E146)-1,DAY(1)),'מדדים וריביות'!B:C,2,FALSE),VLOOKUP(DATE(YEAR(E146),MONTH(E146)-2,DAY(1)),'מדדים וריביות'!B:C,2,FALSE))</f>
        <v>9943603.9735512398</v>
      </c>
      <c r="I146" s="43">
        <f>'ריבית יומית'!D140</f>
        <v>2.1073004751070989E-4</v>
      </c>
      <c r="J146" s="29">
        <f t="shared" si="27"/>
        <v>2.6107312020950295</v>
      </c>
      <c r="L146">
        <f>VLOOKUP(D145,'מדדים וריביות'!B:C,2)</f>
        <v>10100839.9630128</v>
      </c>
      <c r="M146" s="30">
        <f t="shared" si="30"/>
        <v>0</v>
      </c>
      <c r="O146" s="39">
        <f t="shared" si="31"/>
        <v>0</v>
      </c>
      <c r="P146" s="39">
        <f t="shared" si="28"/>
        <v>0</v>
      </c>
      <c r="Q146" s="39">
        <f t="shared" si="32"/>
        <v>0</v>
      </c>
      <c r="R146" s="41">
        <f t="shared" si="33"/>
        <v>0</v>
      </c>
    </row>
    <row r="147" spans="4:18" x14ac:dyDescent="0.25">
      <c r="D147" s="1">
        <v>33012</v>
      </c>
      <c r="E147" s="1">
        <f t="shared" si="29"/>
        <v>32994</v>
      </c>
      <c r="F147" s="30">
        <f t="shared" si="26"/>
        <v>0</v>
      </c>
      <c r="H147" s="42">
        <f>IF(DAY(D147)&gt;14,VLOOKUP(DATE(YEAR(E147),MONTH(E147)-1,DAY(1)),'מדדים וריביות'!B:C,2,FALSE),VLOOKUP(DATE(YEAR(E147),MONTH(E147)-2,DAY(1)),'מדדים וריביות'!B:C,2,FALSE))</f>
        <v>9943603.9735512398</v>
      </c>
      <c r="I147" s="43">
        <f>'ריבית יומית'!D141</f>
        <v>2.1073004751070989E-4</v>
      </c>
      <c r="J147" s="29">
        <f t="shared" si="27"/>
        <v>2.6101811584954882</v>
      </c>
      <c r="L147">
        <f>VLOOKUP(D146,'מדדים וריביות'!B:C,2)</f>
        <v>10100839.9630128</v>
      </c>
      <c r="M147" s="30">
        <f t="shared" si="30"/>
        <v>0</v>
      </c>
      <c r="O147" s="39">
        <f t="shared" si="31"/>
        <v>0</v>
      </c>
      <c r="P147" s="39">
        <f t="shared" si="28"/>
        <v>0</v>
      </c>
      <c r="Q147" s="39">
        <f t="shared" si="32"/>
        <v>0</v>
      </c>
      <c r="R147" s="41">
        <f t="shared" si="33"/>
        <v>0</v>
      </c>
    </row>
    <row r="148" spans="4:18" x14ac:dyDescent="0.25">
      <c r="D148" s="1">
        <v>33013</v>
      </c>
      <c r="E148" s="1">
        <f t="shared" si="29"/>
        <v>32994</v>
      </c>
      <c r="F148" s="30">
        <f t="shared" si="26"/>
        <v>0</v>
      </c>
      <c r="H148" s="42">
        <f>IF(DAY(D148)&gt;14,VLOOKUP(DATE(YEAR(E148),MONTH(E148)-1,DAY(1)),'מדדים וריביות'!B:C,2,FALSE),VLOOKUP(DATE(YEAR(E148),MONTH(E148)-2,DAY(1)),'מדדים וריביות'!B:C,2,FALSE))</f>
        <v>9943603.9735512398</v>
      </c>
      <c r="I148" s="43">
        <f>'ריבית יומית'!D142</f>
        <v>2.1073004751070989E-4</v>
      </c>
      <c r="J148" s="29">
        <f t="shared" si="27"/>
        <v>2.6096312307822398</v>
      </c>
      <c r="L148">
        <f>VLOOKUP(D147,'מדדים וריביות'!B:C,2)</f>
        <v>10100839.9630128</v>
      </c>
      <c r="M148" s="30">
        <f t="shared" si="30"/>
        <v>0</v>
      </c>
      <c r="O148" s="39">
        <f t="shared" si="31"/>
        <v>0</v>
      </c>
      <c r="P148" s="39">
        <f t="shared" si="28"/>
        <v>0</v>
      </c>
      <c r="Q148" s="39">
        <f t="shared" si="32"/>
        <v>0</v>
      </c>
      <c r="R148" s="41">
        <f t="shared" si="33"/>
        <v>0</v>
      </c>
    </row>
    <row r="149" spans="4:18" x14ac:dyDescent="0.25">
      <c r="D149" s="1">
        <v>33014</v>
      </c>
      <c r="E149" s="1">
        <f t="shared" si="29"/>
        <v>32994</v>
      </c>
      <c r="F149" s="30">
        <f t="shared" si="26"/>
        <v>0</v>
      </c>
      <c r="H149" s="42">
        <f>IF(DAY(D149)&gt;14,VLOOKUP(DATE(YEAR(E149),MONTH(E149)-1,DAY(1)),'מדדים וריביות'!B:C,2,FALSE),VLOOKUP(DATE(YEAR(E149),MONTH(E149)-2,DAY(1)),'מדדים וריביות'!B:C,2,FALSE))</f>
        <v>9943603.9735512398</v>
      </c>
      <c r="I149" s="43">
        <f>'ריבית יומית'!D143</f>
        <v>2.1073004751070989E-4</v>
      </c>
      <c r="J149" s="29">
        <f t="shared" si="27"/>
        <v>2.6090814189308693</v>
      </c>
      <c r="L149">
        <f>VLOOKUP(D148,'מדדים וריביות'!B:C,2)</f>
        <v>10100839.9630128</v>
      </c>
      <c r="M149" s="30">
        <f t="shared" si="30"/>
        <v>0</v>
      </c>
      <c r="O149" s="39">
        <f t="shared" si="31"/>
        <v>0</v>
      </c>
      <c r="P149" s="39">
        <f t="shared" si="28"/>
        <v>0</v>
      </c>
      <c r="Q149" s="39">
        <f t="shared" si="32"/>
        <v>0</v>
      </c>
      <c r="R149" s="41">
        <f t="shared" si="33"/>
        <v>0</v>
      </c>
    </row>
    <row r="150" spans="4:18" x14ac:dyDescent="0.25">
      <c r="D150" s="1">
        <v>33015</v>
      </c>
      <c r="E150" s="1">
        <f t="shared" si="29"/>
        <v>32994</v>
      </c>
      <c r="F150" s="30">
        <f t="shared" si="26"/>
        <v>0</v>
      </c>
      <c r="H150" s="42">
        <f>IF(DAY(D150)&gt;14,VLOOKUP(DATE(YEAR(E150),MONTH(E150)-1,DAY(1)),'מדדים וריביות'!B:C,2,FALSE),VLOOKUP(DATE(YEAR(E150),MONTH(E150)-2,DAY(1)),'מדדים וריביות'!B:C,2,FALSE))</f>
        <v>9943603.9735512398</v>
      </c>
      <c r="I150" s="43">
        <f>'ריבית יומית'!D144</f>
        <v>2.1073004751070989E-4</v>
      </c>
      <c r="J150" s="29">
        <f t="shared" si="27"/>
        <v>2.608531722916966</v>
      </c>
      <c r="L150">
        <f>VLOOKUP(D149,'מדדים וריביות'!B:C,2)</f>
        <v>10100839.9630128</v>
      </c>
      <c r="M150" s="30">
        <f t="shared" si="30"/>
        <v>0</v>
      </c>
      <c r="O150" s="39">
        <f t="shared" si="31"/>
        <v>0</v>
      </c>
      <c r="P150" s="39">
        <f t="shared" si="28"/>
        <v>0</v>
      </c>
      <c r="Q150" s="39">
        <f t="shared" si="32"/>
        <v>0</v>
      </c>
      <c r="R150" s="41">
        <f t="shared" si="33"/>
        <v>0</v>
      </c>
    </row>
    <row r="151" spans="4:18" x14ac:dyDescent="0.25">
      <c r="D151" s="1">
        <v>33016</v>
      </c>
      <c r="E151" s="1">
        <f t="shared" si="29"/>
        <v>32994</v>
      </c>
      <c r="F151" s="30">
        <f t="shared" si="26"/>
        <v>0</v>
      </c>
      <c r="H151" s="42">
        <f>IF(DAY(D151)&gt;14,VLOOKUP(DATE(YEAR(E151),MONTH(E151)-1,DAY(1)),'מדדים וריביות'!B:C,2,FALSE),VLOOKUP(DATE(YEAR(E151),MONTH(E151)-2,DAY(1)),'מדדים וריביות'!B:C,2,FALSE))</f>
        <v>9943603.9735512398</v>
      </c>
      <c r="I151" s="43">
        <f>'ריבית יומית'!D145</f>
        <v>2.1073004751070989E-4</v>
      </c>
      <c r="J151" s="29">
        <f t="shared" si="27"/>
        <v>2.6079821427161245</v>
      </c>
      <c r="L151">
        <f>VLOOKUP(D150,'מדדים וריביות'!B:C,2)</f>
        <v>10100839.9630128</v>
      </c>
      <c r="M151" s="30">
        <f t="shared" si="30"/>
        <v>0</v>
      </c>
      <c r="O151" s="39">
        <f t="shared" si="31"/>
        <v>0</v>
      </c>
      <c r="P151" s="39">
        <f t="shared" si="28"/>
        <v>0</v>
      </c>
      <c r="Q151" s="39">
        <f t="shared" si="32"/>
        <v>0</v>
      </c>
      <c r="R151" s="41">
        <f t="shared" si="33"/>
        <v>0</v>
      </c>
    </row>
    <row r="152" spans="4:18" x14ac:dyDescent="0.25">
      <c r="D152" s="1">
        <v>33017</v>
      </c>
      <c r="E152" s="1">
        <f t="shared" si="29"/>
        <v>32994</v>
      </c>
      <c r="F152" s="30">
        <f t="shared" si="26"/>
        <v>0</v>
      </c>
      <c r="H152" s="42">
        <f>IF(DAY(D152)&gt;14,VLOOKUP(DATE(YEAR(E152),MONTH(E152)-1,DAY(1)),'מדדים וריביות'!B:C,2,FALSE),VLOOKUP(DATE(YEAR(E152),MONTH(E152)-2,DAY(1)),'מדדים וריביות'!B:C,2,FALSE))</f>
        <v>9943603.9735512398</v>
      </c>
      <c r="I152" s="43">
        <f>'ריבית יומית'!D146</f>
        <v>2.1073004751070989E-4</v>
      </c>
      <c r="J152" s="29">
        <f t="shared" si="27"/>
        <v>2.6074326783039443</v>
      </c>
      <c r="L152">
        <f>VLOOKUP(D151,'מדדים וריביות'!B:C,2)</f>
        <v>10100839.9630128</v>
      </c>
      <c r="M152" s="30">
        <f t="shared" si="30"/>
        <v>0</v>
      </c>
      <c r="O152" s="39">
        <f t="shared" si="31"/>
        <v>0</v>
      </c>
      <c r="P152" s="39">
        <f t="shared" si="28"/>
        <v>0</v>
      </c>
      <c r="Q152" s="39">
        <f t="shared" si="32"/>
        <v>0</v>
      </c>
      <c r="R152" s="41">
        <f t="shared" si="33"/>
        <v>0</v>
      </c>
    </row>
    <row r="153" spans="4:18" x14ac:dyDescent="0.25">
      <c r="D153" s="1">
        <v>33018</v>
      </c>
      <c r="E153" s="1">
        <f t="shared" si="29"/>
        <v>32994</v>
      </c>
      <c r="F153" s="30">
        <f t="shared" si="26"/>
        <v>0</v>
      </c>
      <c r="H153" s="42">
        <f>IF(DAY(D153)&gt;14,VLOOKUP(DATE(YEAR(E153),MONTH(E153)-1,DAY(1)),'מדדים וריביות'!B:C,2,FALSE),VLOOKUP(DATE(YEAR(E153),MONTH(E153)-2,DAY(1)),'מדדים וריביות'!B:C,2,FALSE))</f>
        <v>9943603.9735512398</v>
      </c>
      <c r="I153" s="43">
        <f>'ריבית יומית'!D147</f>
        <v>2.1073004751070989E-4</v>
      </c>
      <c r="J153" s="29">
        <f t="shared" si="27"/>
        <v>2.6068833296560312</v>
      </c>
      <c r="L153">
        <f>VLOOKUP(D152,'מדדים וריביות'!B:C,2)</f>
        <v>10100839.9630128</v>
      </c>
      <c r="M153" s="30">
        <f t="shared" si="30"/>
        <v>0</v>
      </c>
      <c r="O153" s="39">
        <f t="shared" si="31"/>
        <v>0</v>
      </c>
      <c r="P153" s="39">
        <f t="shared" si="28"/>
        <v>0</v>
      </c>
      <c r="Q153" s="39">
        <f t="shared" si="32"/>
        <v>0</v>
      </c>
      <c r="R153" s="41">
        <f t="shared" si="33"/>
        <v>0</v>
      </c>
    </row>
    <row r="154" spans="4:18" x14ac:dyDescent="0.25">
      <c r="D154" s="1">
        <v>33019</v>
      </c>
      <c r="E154" s="1">
        <f t="shared" si="29"/>
        <v>32994</v>
      </c>
      <c r="F154" s="30">
        <f t="shared" si="26"/>
        <v>0</v>
      </c>
      <c r="H154" s="42">
        <f>IF(DAY(D154)&gt;14,VLOOKUP(DATE(YEAR(E154),MONTH(E154)-1,DAY(1)),'מדדים וריביות'!B:C,2,FALSE),VLOOKUP(DATE(YEAR(E154),MONTH(E154)-2,DAY(1)),'מדדים וריביות'!B:C,2,FALSE))</f>
        <v>9943603.9735512398</v>
      </c>
      <c r="I154" s="43">
        <f>'ריבית יומית'!D148</f>
        <v>2.1073004751070989E-4</v>
      </c>
      <c r="J154" s="29">
        <f t="shared" si="27"/>
        <v>2.6063340967479949</v>
      </c>
      <c r="L154">
        <f>VLOOKUP(D153,'מדדים וריביות'!B:C,2)</f>
        <v>10100839.9630128</v>
      </c>
      <c r="M154" s="30">
        <f t="shared" si="30"/>
        <v>0</v>
      </c>
      <c r="O154" s="39">
        <f t="shared" si="31"/>
        <v>0</v>
      </c>
      <c r="P154" s="39">
        <f t="shared" si="28"/>
        <v>0</v>
      </c>
      <c r="Q154" s="39">
        <f t="shared" si="32"/>
        <v>0</v>
      </c>
      <c r="R154" s="41">
        <f t="shared" si="33"/>
        <v>0</v>
      </c>
    </row>
    <row r="155" spans="4:18" x14ac:dyDescent="0.25">
      <c r="D155" s="1">
        <v>33020</v>
      </c>
      <c r="E155" s="1">
        <f t="shared" si="29"/>
        <v>32994</v>
      </c>
      <c r="F155" s="30">
        <f t="shared" si="26"/>
        <v>0</v>
      </c>
      <c r="H155" s="42">
        <f>IF(DAY(D155)&gt;14,VLOOKUP(DATE(YEAR(E155),MONTH(E155)-1,DAY(1)),'מדדים וריביות'!B:C,2,FALSE),VLOOKUP(DATE(YEAR(E155),MONTH(E155)-2,DAY(1)),'מדדים וריביות'!B:C,2,FALSE))</f>
        <v>9943603.9735512398</v>
      </c>
      <c r="I155" s="43">
        <f>'ריבית יומית'!D149</f>
        <v>2.1073004751070989E-4</v>
      </c>
      <c r="J155" s="29">
        <f t="shared" si="27"/>
        <v>2.6057849795554504</v>
      </c>
      <c r="L155">
        <f>VLOOKUP(D154,'מדדים וריביות'!B:C,2)</f>
        <v>10100839.9630128</v>
      </c>
      <c r="M155" s="30">
        <f t="shared" si="30"/>
        <v>0</v>
      </c>
      <c r="O155" s="39">
        <f t="shared" si="31"/>
        <v>0</v>
      </c>
      <c r="P155" s="39">
        <f t="shared" si="28"/>
        <v>0</v>
      </c>
      <c r="Q155" s="39">
        <f t="shared" si="32"/>
        <v>0</v>
      </c>
      <c r="R155" s="41">
        <f t="shared" si="33"/>
        <v>0</v>
      </c>
    </row>
    <row r="156" spans="4:18" x14ac:dyDescent="0.25">
      <c r="D156" s="1">
        <v>33021</v>
      </c>
      <c r="E156" s="1">
        <f t="shared" si="29"/>
        <v>32994</v>
      </c>
      <c r="F156" s="30">
        <f t="shared" si="26"/>
        <v>0</v>
      </c>
      <c r="H156" s="42">
        <f>IF(DAY(D156)&gt;14,VLOOKUP(DATE(YEAR(E156),MONTH(E156)-1,DAY(1)),'מדדים וריביות'!B:C,2,FALSE),VLOOKUP(DATE(YEAR(E156),MONTH(E156)-2,DAY(1)),'מדדים וריביות'!B:C,2,FALSE))</f>
        <v>9943603.9735512398</v>
      </c>
      <c r="I156" s="43">
        <f>'ריבית יומית'!D150</f>
        <v>2.1073004751070989E-4</v>
      </c>
      <c r="J156" s="29">
        <f t="shared" si="27"/>
        <v>2.6052359780540186</v>
      </c>
      <c r="L156">
        <f>VLOOKUP(D155,'מדדים וריביות'!B:C,2)</f>
        <v>10100839.9630128</v>
      </c>
      <c r="M156" s="30">
        <f t="shared" si="30"/>
        <v>0</v>
      </c>
      <c r="O156" s="39">
        <f t="shared" si="31"/>
        <v>0</v>
      </c>
      <c r="P156" s="39">
        <f t="shared" si="28"/>
        <v>0</v>
      </c>
      <c r="Q156" s="39">
        <f t="shared" si="32"/>
        <v>0</v>
      </c>
      <c r="R156" s="41">
        <f t="shared" si="33"/>
        <v>0</v>
      </c>
    </row>
    <row r="157" spans="4:18" x14ac:dyDescent="0.25">
      <c r="D157" s="1">
        <v>33022</v>
      </c>
      <c r="E157" s="1">
        <f t="shared" si="29"/>
        <v>32994</v>
      </c>
      <c r="F157" s="30">
        <f t="shared" si="26"/>
        <v>0</v>
      </c>
      <c r="H157" s="42">
        <f>IF(DAY(D157)&gt;14,VLOOKUP(DATE(YEAR(E157),MONTH(E157)-1,DAY(1)),'מדדים וריביות'!B:C,2,FALSE),VLOOKUP(DATE(YEAR(E157),MONTH(E157)-2,DAY(1)),'מדדים וריביות'!B:C,2,FALSE))</f>
        <v>9943603.9735512398</v>
      </c>
      <c r="I157" s="43">
        <f>'ריבית יומית'!D151</f>
        <v>2.1073004751070989E-4</v>
      </c>
      <c r="J157" s="29">
        <f t="shared" si="27"/>
        <v>2.6046870922193248</v>
      </c>
      <c r="L157">
        <f>VLOOKUP(D156,'מדדים וריביות'!B:C,2)</f>
        <v>10100839.9630128</v>
      </c>
      <c r="M157" s="30">
        <f t="shared" si="30"/>
        <v>0</v>
      </c>
      <c r="O157" s="39">
        <f t="shared" si="31"/>
        <v>0</v>
      </c>
      <c r="P157" s="39">
        <f t="shared" si="28"/>
        <v>0</v>
      </c>
      <c r="Q157" s="39">
        <f t="shared" si="32"/>
        <v>0</v>
      </c>
      <c r="R157" s="41">
        <f t="shared" si="33"/>
        <v>0</v>
      </c>
    </row>
    <row r="158" spans="4:18" x14ac:dyDescent="0.25">
      <c r="D158" s="1">
        <v>33023</v>
      </c>
      <c r="E158" s="1">
        <f t="shared" si="29"/>
        <v>32994</v>
      </c>
      <c r="F158" s="30">
        <f t="shared" si="26"/>
        <v>0</v>
      </c>
      <c r="H158" s="42">
        <f>IF(DAY(D158)&gt;14,VLOOKUP(DATE(YEAR(E158),MONTH(E158)-1,DAY(1)),'מדדים וריביות'!B:C,2,FALSE),VLOOKUP(DATE(YEAR(E158),MONTH(E158)-2,DAY(1)),'מדדים וריביות'!B:C,2,FALSE))</f>
        <v>9943603.9735512398</v>
      </c>
      <c r="I158" s="43">
        <f>'ריבית יומית'!D152</f>
        <v>2.1073004751070989E-4</v>
      </c>
      <c r="J158" s="29">
        <f t="shared" si="27"/>
        <v>2.6041383220269996</v>
      </c>
      <c r="L158">
        <f>VLOOKUP(D157,'מדדים וריביות'!B:C,2)</f>
        <v>10100839.9630128</v>
      </c>
      <c r="M158" s="30">
        <f t="shared" si="30"/>
        <v>0</v>
      </c>
      <c r="O158" s="39">
        <f t="shared" si="31"/>
        <v>0</v>
      </c>
      <c r="P158" s="39">
        <f t="shared" si="28"/>
        <v>0</v>
      </c>
      <c r="Q158" s="39">
        <f t="shared" si="32"/>
        <v>0</v>
      </c>
      <c r="R158" s="41">
        <f t="shared" si="33"/>
        <v>0</v>
      </c>
    </row>
    <row r="159" spans="4:18" x14ac:dyDescent="0.25">
      <c r="D159" s="1">
        <v>33024</v>
      </c>
      <c r="E159" s="1">
        <f t="shared" si="29"/>
        <v>32994</v>
      </c>
      <c r="F159" s="30">
        <f t="shared" si="26"/>
        <v>0</v>
      </c>
      <c r="H159" s="42">
        <f>IF(DAY(D159)&gt;14,VLOOKUP(DATE(YEAR(E159),MONTH(E159)-1,DAY(1)),'מדדים וריביות'!B:C,2,FALSE),VLOOKUP(DATE(YEAR(E159),MONTH(E159)-2,DAY(1)),'מדדים וריביות'!B:C,2,FALSE))</f>
        <v>9943603.9735512398</v>
      </c>
      <c r="I159" s="43">
        <f>'ריבית יומית'!D153</f>
        <v>2.1073004751070989E-4</v>
      </c>
      <c r="J159" s="29">
        <f t="shared" si="27"/>
        <v>2.6035896674526788</v>
      </c>
      <c r="L159">
        <f>VLOOKUP(D158,'מדדים וריביות'!B:C,2)</f>
        <v>10100839.9630128</v>
      </c>
      <c r="M159" s="30">
        <f t="shared" si="30"/>
        <v>0</v>
      </c>
      <c r="O159" s="39">
        <f t="shared" si="31"/>
        <v>0</v>
      </c>
      <c r="P159" s="39">
        <f t="shared" si="28"/>
        <v>0</v>
      </c>
      <c r="Q159" s="39">
        <f t="shared" si="32"/>
        <v>0</v>
      </c>
      <c r="R159" s="41">
        <f t="shared" si="33"/>
        <v>0</v>
      </c>
    </row>
    <row r="160" spans="4:18" x14ac:dyDescent="0.25">
      <c r="D160" s="1">
        <v>33025</v>
      </c>
      <c r="E160" s="1">
        <f t="shared" si="29"/>
        <v>33025</v>
      </c>
      <c r="F160" s="30">
        <f t="shared" si="26"/>
        <v>0</v>
      </c>
      <c r="H160" s="42">
        <f>IF(DAY(D160)&gt;14,VLOOKUP(DATE(YEAR(E160),MONTH(E160)-1,DAY(1)),'מדדים וריביות'!B:C,2,FALSE),VLOOKUP(DATE(YEAR(E160),MONTH(E160)-2,DAY(1)),'מדדים וריביות'!B:C,2,FALSE))</f>
        <v>9943603.9735512398</v>
      </c>
      <c r="I160" s="43">
        <f>'ריבית יומית'!D154</f>
        <v>2.1073004751070989E-4</v>
      </c>
      <c r="J160" s="29">
        <f t="shared" si="27"/>
        <v>2.6030411284720034</v>
      </c>
      <c r="L160">
        <f>VLOOKUP(D159,'מדדים וריביות'!B:C,2)</f>
        <v>10100839.9630128</v>
      </c>
      <c r="M160" s="30">
        <f t="shared" si="30"/>
        <v>0</v>
      </c>
      <c r="O160" s="39">
        <f t="shared" si="31"/>
        <v>0</v>
      </c>
      <c r="P160" s="39">
        <f t="shared" si="28"/>
        <v>0</v>
      </c>
      <c r="Q160" s="39">
        <f t="shared" si="32"/>
        <v>0</v>
      </c>
      <c r="R160" s="41">
        <f t="shared" si="33"/>
        <v>0</v>
      </c>
    </row>
    <row r="161" spans="4:18" x14ac:dyDescent="0.25">
      <c r="D161" s="1">
        <v>33026</v>
      </c>
      <c r="E161" s="1">
        <f t="shared" si="29"/>
        <v>33025</v>
      </c>
      <c r="F161" s="30">
        <f t="shared" si="26"/>
        <v>0</v>
      </c>
      <c r="H161" s="42">
        <f>IF(DAY(D161)&gt;14,VLOOKUP(DATE(YEAR(E161),MONTH(E161)-1,DAY(1)),'מדדים וריביות'!B:C,2,FALSE),VLOOKUP(DATE(YEAR(E161),MONTH(E161)-2,DAY(1)),'מדדים וריביות'!B:C,2,FALSE))</f>
        <v>9943603.9735512398</v>
      </c>
      <c r="I161" s="43">
        <f>'ריבית יומית'!D155</f>
        <v>2.1073004751070989E-4</v>
      </c>
      <c r="J161" s="29">
        <f t="shared" si="27"/>
        <v>2.6024927050606199</v>
      </c>
      <c r="L161">
        <f>VLOOKUP(D160,'מדדים וריביות'!B:C,2)</f>
        <v>10176313.2379544</v>
      </c>
      <c r="M161" s="30">
        <f t="shared" si="30"/>
        <v>0</v>
      </c>
      <c r="O161" s="39">
        <f t="shared" si="31"/>
        <v>0</v>
      </c>
      <c r="P161" s="39">
        <f t="shared" si="28"/>
        <v>0</v>
      </c>
      <c r="Q161" s="39">
        <f t="shared" si="32"/>
        <v>0</v>
      </c>
      <c r="R161" s="41">
        <f t="shared" si="33"/>
        <v>0</v>
      </c>
    </row>
    <row r="162" spans="4:18" x14ac:dyDescent="0.25">
      <c r="D162" s="1">
        <v>33027</v>
      </c>
      <c r="E162" s="1">
        <f t="shared" si="29"/>
        <v>33025</v>
      </c>
      <c r="F162" s="30">
        <f t="shared" si="26"/>
        <v>0</v>
      </c>
      <c r="H162" s="42">
        <f>IF(DAY(D162)&gt;14,VLOOKUP(DATE(YEAR(E162),MONTH(E162)-1,DAY(1)),'מדדים וריביות'!B:C,2,FALSE),VLOOKUP(DATE(YEAR(E162),MONTH(E162)-2,DAY(1)),'מדדים וריביות'!B:C,2,FALSE))</f>
        <v>9943603.9735512398</v>
      </c>
      <c r="I162" s="43">
        <f>'ריבית יומית'!D156</f>
        <v>2.1073004751070989E-4</v>
      </c>
      <c r="J162" s="29">
        <f t="shared" si="27"/>
        <v>2.6019443971941789</v>
      </c>
      <c r="L162">
        <f>VLOOKUP(D161,'מדדים וריביות'!B:C,2)</f>
        <v>10176313.2379544</v>
      </c>
      <c r="M162" s="30">
        <f t="shared" si="30"/>
        <v>0</v>
      </c>
      <c r="O162" s="39">
        <f t="shared" si="31"/>
        <v>0</v>
      </c>
      <c r="P162" s="39">
        <f t="shared" si="28"/>
        <v>0</v>
      </c>
      <c r="Q162" s="39">
        <f t="shared" si="32"/>
        <v>0</v>
      </c>
      <c r="R162" s="41">
        <f t="shared" si="33"/>
        <v>0</v>
      </c>
    </row>
    <row r="163" spans="4:18" x14ac:dyDescent="0.25">
      <c r="D163" s="1">
        <v>33028</v>
      </c>
      <c r="E163" s="1">
        <f t="shared" si="29"/>
        <v>33025</v>
      </c>
      <c r="F163" s="30">
        <f t="shared" si="26"/>
        <v>0</v>
      </c>
      <c r="H163" s="42">
        <f>IF(DAY(D163)&gt;14,VLOOKUP(DATE(YEAR(E163),MONTH(E163)-1,DAY(1)),'מדדים וריביות'!B:C,2,FALSE),VLOOKUP(DATE(YEAR(E163),MONTH(E163)-2,DAY(1)),'מדדים וריביות'!B:C,2,FALSE))</f>
        <v>9943603.9735512398</v>
      </c>
      <c r="I163" s="43">
        <f>'ריבית יומית'!D157</f>
        <v>2.1073004751070989E-4</v>
      </c>
      <c r="J163" s="29">
        <f t="shared" si="27"/>
        <v>2.6013962048483372</v>
      </c>
      <c r="L163">
        <f>VLOOKUP(D162,'מדדים וריביות'!B:C,2)</f>
        <v>10176313.2379544</v>
      </c>
      <c r="M163" s="30">
        <f t="shared" si="30"/>
        <v>0</v>
      </c>
      <c r="O163" s="39">
        <f t="shared" si="31"/>
        <v>0</v>
      </c>
      <c r="P163" s="39">
        <f t="shared" si="28"/>
        <v>0</v>
      </c>
      <c r="Q163" s="39">
        <f t="shared" si="32"/>
        <v>0</v>
      </c>
      <c r="R163" s="41">
        <f t="shared" si="33"/>
        <v>0</v>
      </c>
    </row>
    <row r="164" spans="4:18" x14ac:dyDescent="0.25">
      <c r="D164" s="1">
        <v>33029</v>
      </c>
      <c r="E164" s="1">
        <f t="shared" si="29"/>
        <v>33025</v>
      </c>
      <c r="F164" s="30">
        <f t="shared" si="26"/>
        <v>0</v>
      </c>
      <c r="H164" s="42">
        <f>IF(DAY(D164)&gt;14,VLOOKUP(DATE(YEAR(E164),MONTH(E164)-1,DAY(1)),'מדדים וריביות'!B:C,2,FALSE),VLOOKUP(DATE(YEAR(E164),MONTH(E164)-2,DAY(1)),'מדדים וריביות'!B:C,2,FALSE))</f>
        <v>9943603.9735512398</v>
      </c>
      <c r="I164" s="43">
        <f>'ריבית יומית'!D158</f>
        <v>2.1073004751070989E-4</v>
      </c>
      <c r="J164" s="29">
        <f t="shared" si="27"/>
        <v>2.6008481279987561</v>
      </c>
      <c r="L164">
        <f>VLOOKUP(D163,'מדדים וריביות'!B:C,2)</f>
        <v>10176313.2379544</v>
      </c>
      <c r="M164" s="30">
        <f t="shared" si="30"/>
        <v>0</v>
      </c>
      <c r="O164" s="39">
        <f t="shared" si="31"/>
        <v>0</v>
      </c>
      <c r="P164" s="39">
        <f t="shared" si="28"/>
        <v>0</v>
      </c>
      <c r="Q164" s="39">
        <f t="shared" si="32"/>
        <v>0</v>
      </c>
      <c r="R164" s="41">
        <f t="shared" si="33"/>
        <v>0</v>
      </c>
    </row>
    <row r="165" spans="4:18" x14ac:dyDescent="0.25">
      <c r="D165" s="1">
        <v>33030</v>
      </c>
      <c r="E165" s="1">
        <f t="shared" si="29"/>
        <v>33025</v>
      </c>
      <c r="F165" s="30">
        <f t="shared" si="26"/>
        <v>0</v>
      </c>
      <c r="H165" s="42">
        <f>IF(DAY(D165)&gt;14,VLOOKUP(DATE(YEAR(E165),MONTH(E165)-1,DAY(1)),'מדדים וריביות'!B:C,2,FALSE),VLOOKUP(DATE(YEAR(E165),MONTH(E165)-2,DAY(1)),'מדדים וריביות'!B:C,2,FALSE))</f>
        <v>9943603.9735512398</v>
      </c>
      <c r="I165" s="43">
        <f>'ריבית יומית'!D159</f>
        <v>2.1073004751070989E-4</v>
      </c>
      <c r="J165" s="29">
        <f t="shared" si="27"/>
        <v>2.6003001666211021</v>
      </c>
      <c r="L165">
        <f>VLOOKUP(D164,'מדדים וריביות'!B:C,2)</f>
        <v>10176313.2379544</v>
      </c>
      <c r="M165" s="30">
        <f t="shared" si="30"/>
        <v>0</v>
      </c>
      <c r="O165" s="39">
        <f t="shared" si="31"/>
        <v>0</v>
      </c>
      <c r="P165" s="39">
        <f t="shared" si="28"/>
        <v>0</v>
      </c>
      <c r="Q165" s="39">
        <f t="shared" si="32"/>
        <v>0</v>
      </c>
      <c r="R165" s="41">
        <f t="shared" si="33"/>
        <v>0</v>
      </c>
    </row>
    <row r="166" spans="4:18" x14ac:dyDescent="0.25">
      <c r="D166" s="1">
        <v>33031</v>
      </c>
      <c r="E166" s="1">
        <f t="shared" si="29"/>
        <v>33025</v>
      </c>
      <c r="F166" s="30">
        <f t="shared" si="26"/>
        <v>0</v>
      </c>
      <c r="H166" s="42">
        <f>IF(DAY(D166)&gt;14,VLOOKUP(DATE(YEAR(E166),MONTH(E166)-1,DAY(1)),'מדדים וריביות'!B:C,2,FALSE),VLOOKUP(DATE(YEAR(E166),MONTH(E166)-2,DAY(1)),'מדדים וריביות'!B:C,2,FALSE))</f>
        <v>9943603.9735512398</v>
      </c>
      <c r="I166" s="43">
        <f>'ריבית יומית'!D160</f>
        <v>2.1073004751070989E-4</v>
      </c>
      <c r="J166" s="29">
        <f t="shared" si="27"/>
        <v>2.5997523206910467</v>
      </c>
      <c r="L166">
        <f>VLOOKUP(D165,'מדדים וריביות'!B:C,2)</f>
        <v>10176313.2379544</v>
      </c>
      <c r="M166" s="30">
        <f t="shared" si="30"/>
        <v>0</v>
      </c>
      <c r="O166" s="39">
        <f t="shared" si="31"/>
        <v>0</v>
      </c>
      <c r="P166" s="39">
        <f t="shared" si="28"/>
        <v>0</v>
      </c>
      <c r="Q166" s="39">
        <f t="shared" si="32"/>
        <v>0</v>
      </c>
      <c r="R166" s="41">
        <f t="shared" si="33"/>
        <v>0</v>
      </c>
    </row>
    <row r="167" spans="4:18" x14ac:dyDescent="0.25">
      <c r="D167" s="1">
        <v>33032</v>
      </c>
      <c r="E167" s="1">
        <f t="shared" si="29"/>
        <v>33025</v>
      </c>
      <c r="F167" s="30">
        <f t="shared" si="26"/>
        <v>0</v>
      </c>
      <c r="H167" s="42">
        <f>IF(DAY(D167)&gt;14,VLOOKUP(DATE(YEAR(E167),MONTH(E167)-1,DAY(1)),'מדדים וריביות'!B:C,2,FALSE),VLOOKUP(DATE(YEAR(E167),MONTH(E167)-2,DAY(1)),'מדדים וריביות'!B:C,2,FALSE))</f>
        <v>9943603.9735512398</v>
      </c>
      <c r="I167" s="43">
        <f>'ריבית יומית'!D161</f>
        <v>2.1073004751070989E-4</v>
      </c>
      <c r="J167" s="29">
        <f t="shared" si="27"/>
        <v>2.5992045901842671</v>
      </c>
      <c r="L167">
        <f>VLOOKUP(D166,'מדדים וריביות'!B:C,2)</f>
        <v>10176313.2379544</v>
      </c>
      <c r="M167" s="30">
        <f t="shared" si="30"/>
        <v>0</v>
      </c>
      <c r="O167" s="39">
        <f t="shared" si="31"/>
        <v>0</v>
      </c>
      <c r="P167" s="39">
        <f t="shared" si="28"/>
        <v>0</v>
      </c>
      <c r="Q167" s="39">
        <f t="shared" si="32"/>
        <v>0</v>
      </c>
      <c r="R167" s="41">
        <f t="shared" si="33"/>
        <v>0</v>
      </c>
    </row>
    <row r="168" spans="4:18" x14ac:dyDescent="0.25">
      <c r="D168" s="1">
        <v>33033</v>
      </c>
      <c r="E168" s="1">
        <f t="shared" si="29"/>
        <v>33025</v>
      </c>
      <c r="F168" s="30">
        <f t="shared" si="26"/>
        <v>0</v>
      </c>
      <c r="H168" s="42">
        <f>IF(DAY(D168)&gt;14,VLOOKUP(DATE(YEAR(E168),MONTH(E168)-1,DAY(1)),'מדדים וריביות'!B:C,2,FALSE),VLOOKUP(DATE(YEAR(E168),MONTH(E168)-2,DAY(1)),'מדדים וריביות'!B:C,2,FALSE))</f>
        <v>9943603.9735512398</v>
      </c>
      <c r="I168" s="43">
        <f>'ריבית יומית'!D162</f>
        <v>2.1073004751070989E-4</v>
      </c>
      <c r="J168" s="29">
        <f t="shared" si="27"/>
        <v>2.598656975076445</v>
      </c>
      <c r="L168">
        <f>VLOOKUP(D167,'מדדים וריביות'!B:C,2)</f>
        <v>10176313.2379544</v>
      </c>
      <c r="M168" s="30">
        <f t="shared" si="30"/>
        <v>0</v>
      </c>
      <c r="O168" s="39">
        <f t="shared" si="31"/>
        <v>0</v>
      </c>
      <c r="P168" s="39">
        <f t="shared" si="28"/>
        <v>0</v>
      </c>
      <c r="Q168" s="39">
        <f t="shared" si="32"/>
        <v>0</v>
      </c>
      <c r="R168" s="41">
        <f t="shared" si="33"/>
        <v>0</v>
      </c>
    </row>
    <row r="169" spans="4:18" x14ac:dyDescent="0.25">
      <c r="D169" s="1">
        <v>33034</v>
      </c>
      <c r="E169" s="1">
        <f t="shared" si="29"/>
        <v>33025</v>
      </c>
      <c r="F169" s="30">
        <f t="shared" si="26"/>
        <v>0</v>
      </c>
      <c r="H169" s="42">
        <f>IF(DAY(D169)&gt;14,VLOOKUP(DATE(YEAR(E169),MONTH(E169)-1,DAY(1)),'מדדים וריביות'!B:C,2,FALSE),VLOOKUP(DATE(YEAR(E169),MONTH(E169)-2,DAY(1)),'מדדים וריביות'!B:C,2,FALSE))</f>
        <v>9943603.9735512398</v>
      </c>
      <c r="I169" s="43">
        <f>'ריבית יומית'!D163</f>
        <v>2.1073004751070989E-4</v>
      </c>
      <c r="J169" s="29">
        <f t="shared" si="27"/>
        <v>2.5981094753432679</v>
      </c>
      <c r="L169">
        <f>VLOOKUP(D168,'מדדים וריביות'!B:C,2)</f>
        <v>10176313.2379544</v>
      </c>
      <c r="M169" s="30">
        <f t="shared" si="30"/>
        <v>0</v>
      </c>
      <c r="O169" s="39">
        <f t="shared" si="31"/>
        <v>0</v>
      </c>
      <c r="P169" s="39">
        <f t="shared" si="28"/>
        <v>0</v>
      </c>
      <c r="Q169" s="39">
        <f t="shared" si="32"/>
        <v>0</v>
      </c>
      <c r="R169" s="41">
        <f t="shared" si="33"/>
        <v>0</v>
      </c>
    </row>
    <row r="170" spans="4:18" x14ac:dyDescent="0.25">
      <c r="D170" s="1">
        <v>33035</v>
      </c>
      <c r="E170" s="1">
        <f t="shared" si="29"/>
        <v>33025</v>
      </c>
      <c r="F170" s="30">
        <f t="shared" si="26"/>
        <v>0</v>
      </c>
      <c r="H170" s="42">
        <f>IF(DAY(D170)&gt;14,VLOOKUP(DATE(YEAR(E170),MONTH(E170)-1,DAY(1)),'מדדים וריביות'!B:C,2,FALSE),VLOOKUP(DATE(YEAR(E170),MONTH(E170)-2,DAY(1)),'מדדים וריביות'!B:C,2,FALSE))</f>
        <v>9943603.9735512398</v>
      </c>
      <c r="I170" s="43">
        <f>'ריבית יומית'!D164</f>
        <v>2.1073004751070989E-4</v>
      </c>
      <c r="J170" s="29">
        <f t="shared" si="27"/>
        <v>2.5975620909604276</v>
      </c>
      <c r="L170">
        <f>VLOOKUP(D169,'מדדים וריביות'!B:C,2)</f>
        <v>10176313.2379544</v>
      </c>
      <c r="M170" s="30">
        <f t="shared" si="30"/>
        <v>0</v>
      </c>
      <c r="O170" s="39">
        <f t="shared" si="31"/>
        <v>0</v>
      </c>
      <c r="P170" s="39">
        <f t="shared" si="28"/>
        <v>0</v>
      </c>
      <c r="Q170" s="39">
        <f t="shared" si="32"/>
        <v>0</v>
      </c>
      <c r="R170" s="41">
        <f t="shared" si="33"/>
        <v>0</v>
      </c>
    </row>
    <row r="171" spans="4:18" x14ac:dyDescent="0.25">
      <c r="D171" s="1">
        <v>33036</v>
      </c>
      <c r="E171" s="1">
        <f t="shared" si="29"/>
        <v>33025</v>
      </c>
      <c r="F171" s="30">
        <f t="shared" si="26"/>
        <v>0</v>
      </c>
      <c r="H171" s="42">
        <f>IF(DAY(D171)&gt;14,VLOOKUP(DATE(YEAR(E171),MONTH(E171)-1,DAY(1)),'מדדים וריביות'!B:C,2,FALSE),VLOOKUP(DATE(YEAR(E171),MONTH(E171)-2,DAY(1)),'מדדים וריביות'!B:C,2,FALSE))</f>
        <v>9943603.9735512398</v>
      </c>
      <c r="I171" s="43">
        <f>'ריבית יומית'!D165</f>
        <v>2.1073004751070989E-4</v>
      </c>
      <c r="J171" s="29">
        <f t="shared" si="27"/>
        <v>2.5970148219036218</v>
      </c>
      <c r="L171">
        <f>VLOOKUP(D170,'מדדים וריביות'!B:C,2)</f>
        <v>10176313.2379544</v>
      </c>
      <c r="M171" s="30">
        <f t="shared" si="30"/>
        <v>0</v>
      </c>
      <c r="O171" s="39">
        <f t="shared" si="31"/>
        <v>0</v>
      </c>
      <c r="P171" s="39">
        <f t="shared" si="28"/>
        <v>0</v>
      </c>
      <c r="Q171" s="39">
        <f t="shared" si="32"/>
        <v>0</v>
      </c>
      <c r="R171" s="41">
        <f t="shared" si="33"/>
        <v>0</v>
      </c>
    </row>
    <row r="172" spans="4:18" x14ac:dyDescent="0.25">
      <c r="D172" s="1">
        <v>33037</v>
      </c>
      <c r="E172" s="1">
        <f t="shared" si="29"/>
        <v>33025</v>
      </c>
      <c r="F172" s="30">
        <f t="shared" si="26"/>
        <v>0</v>
      </c>
      <c r="H172" s="42">
        <f>IF(DAY(D172)&gt;14,VLOOKUP(DATE(YEAR(E172),MONTH(E172)-1,DAY(1)),'מדדים וריביות'!B:C,2,FALSE),VLOOKUP(DATE(YEAR(E172),MONTH(E172)-2,DAY(1)),'מדדים וריביות'!B:C,2,FALSE))</f>
        <v>9943603.9735512398</v>
      </c>
      <c r="I172" s="43">
        <f>'ריבית יומית'!D166</f>
        <v>2.1073004751070989E-4</v>
      </c>
      <c r="J172" s="29">
        <f t="shared" si="27"/>
        <v>2.596467668148553</v>
      </c>
      <c r="L172">
        <f>VLOOKUP(D171,'מדדים וריביות'!B:C,2)</f>
        <v>10176313.2379544</v>
      </c>
      <c r="M172" s="30">
        <f t="shared" si="30"/>
        <v>0</v>
      </c>
      <c r="O172" s="39">
        <f t="shared" ref="O172:O201" si="34">$D$4/H172*G172-G172</f>
        <v>0</v>
      </c>
      <c r="P172" s="39">
        <f t="shared" si="28"/>
        <v>0</v>
      </c>
      <c r="Q172" s="39">
        <f t="shared" ref="Q172:Q201" si="35">$D$4/H172*P172-P172</f>
        <v>0</v>
      </c>
      <c r="R172" s="41">
        <f t="shared" si="33"/>
        <v>0</v>
      </c>
    </row>
    <row r="173" spans="4:18" x14ac:dyDescent="0.25">
      <c r="D173" s="1">
        <v>33038</v>
      </c>
      <c r="E173" s="1">
        <f t="shared" si="29"/>
        <v>33025</v>
      </c>
      <c r="F173" s="30">
        <f t="shared" si="26"/>
        <v>0</v>
      </c>
      <c r="H173" s="42">
        <f>IF(DAY(D173)&gt;14,VLOOKUP(DATE(YEAR(E173),MONTH(E173)-1,DAY(1)),'מדדים וריביות'!B:C,2,FALSE),VLOOKUP(DATE(YEAR(E173),MONTH(E173)-2,DAY(1)),'מדדים וריביות'!B:C,2,FALSE))</f>
        <v>9943603.9735512398</v>
      </c>
      <c r="I173" s="43">
        <f>'ריבית יומית'!D167</f>
        <v>2.1073004751070989E-4</v>
      </c>
      <c r="J173" s="29">
        <f t="shared" si="27"/>
        <v>2.5959206296709283</v>
      </c>
      <c r="L173">
        <f>VLOOKUP(D172,'מדדים וריביות'!B:C,2)</f>
        <v>10176313.2379544</v>
      </c>
      <c r="M173" s="30">
        <f t="shared" si="30"/>
        <v>0</v>
      </c>
      <c r="O173" s="39">
        <f t="shared" si="34"/>
        <v>0</v>
      </c>
      <c r="P173" s="39">
        <f t="shared" si="28"/>
        <v>0</v>
      </c>
      <c r="Q173" s="39">
        <f t="shared" si="35"/>
        <v>0</v>
      </c>
      <c r="R173" s="41">
        <f t="shared" si="33"/>
        <v>0</v>
      </c>
    </row>
    <row r="174" spans="4:18" x14ac:dyDescent="0.25">
      <c r="D174" s="1">
        <v>33039</v>
      </c>
      <c r="E174" s="1">
        <f t="shared" si="29"/>
        <v>33025</v>
      </c>
      <c r="F174" s="30">
        <f t="shared" si="26"/>
        <v>0</v>
      </c>
      <c r="H174" s="42">
        <f>IF(DAY(D174)&gt;14,VLOOKUP(DATE(YEAR(E174),MONTH(E174)-1,DAY(1)),'מדדים וריביות'!B:C,2,FALSE),VLOOKUP(DATE(YEAR(E174),MONTH(E174)-2,DAY(1)),'מדדים וריביות'!B:C,2,FALSE))</f>
        <v>10100839.9630128</v>
      </c>
      <c r="I174" s="43">
        <f>'ריבית יומית'!D168</f>
        <v>2.1073004751070989E-4</v>
      </c>
      <c r="J174" s="29">
        <f t="shared" si="27"/>
        <v>2.5953737064464608</v>
      </c>
      <c r="L174">
        <f>VLOOKUP(D173,'מדדים וריביות'!B:C,2)</f>
        <v>10176313.2379544</v>
      </c>
      <c r="M174" s="30">
        <f t="shared" si="30"/>
        <v>0</v>
      </c>
      <c r="O174" s="39">
        <f t="shared" si="34"/>
        <v>0</v>
      </c>
      <c r="P174" s="39">
        <f t="shared" si="28"/>
        <v>0</v>
      </c>
      <c r="Q174" s="39">
        <f t="shared" si="35"/>
        <v>0</v>
      </c>
      <c r="R174" s="41">
        <f t="shared" si="33"/>
        <v>0</v>
      </c>
    </row>
    <row r="175" spans="4:18" x14ac:dyDescent="0.25">
      <c r="D175" s="1">
        <v>33040</v>
      </c>
      <c r="E175" s="1">
        <f t="shared" si="29"/>
        <v>33025</v>
      </c>
      <c r="F175" s="30">
        <f t="shared" si="26"/>
        <v>0</v>
      </c>
      <c r="H175" s="42">
        <f>IF(DAY(D175)&gt;14,VLOOKUP(DATE(YEAR(E175),MONTH(E175)-1,DAY(1)),'מדדים וריביות'!B:C,2,FALSE),VLOOKUP(DATE(YEAR(E175),MONTH(E175)-2,DAY(1)),'מדדים וריביות'!B:C,2,FALSE))</f>
        <v>10100839.9630128</v>
      </c>
      <c r="I175" s="43">
        <f>'ריבית יומית'!D169</f>
        <v>2.1073004751070989E-4</v>
      </c>
      <c r="J175" s="29">
        <f t="shared" si="27"/>
        <v>2.5948268984508682</v>
      </c>
      <c r="L175">
        <f>VLOOKUP(D174,'מדדים וריביות'!B:C,2)</f>
        <v>10176313.2379544</v>
      </c>
      <c r="M175" s="30">
        <f t="shared" si="30"/>
        <v>0</v>
      </c>
      <c r="O175" s="39">
        <f t="shared" si="34"/>
        <v>0</v>
      </c>
      <c r="P175" s="39">
        <f t="shared" si="28"/>
        <v>0</v>
      </c>
      <c r="Q175" s="39">
        <f t="shared" si="35"/>
        <v>0</v>
      </c>
      <c r="R175" s="41">
        <f t="shared" si="33"/>
        <v>0</v>
      </c>
    </row>
    <row r="176" spans="4:18" x14ac:dyDescent="0.25">
      <c r="D176" s="1">
        <v>33041</v>
      </c>
      <c r="E176" s="1">
        <f t="shared" si="29"/>
        <v>33025</v>
      </c>
      <c r="F176" s="30">
        <f t="shared" si="26"/>
        <v>0</v>
      </c>
      <c r="H176" s="42">
        <f>IF(DAY(D176)&gt;14,VLOOKUP(DATE(YEAR(E176),MONTH(E176)-1,DAY(1)),'מדדים וריביות'!B:C,2,FALSE),VLOOKUP(DATE(YEAR(E176),MONTH(E176)-2,DAY(1)),'מדדים וריביות'!B:C,2,FALSE))</f>
        <v>10100839.9630128</v>
      </c>
      <c r="I176" s="43">
        <f>'ריבית יומית'!D170</f>
        <v>2.1073004751070989E-4</v>
      </c>
      <c r="J176" s="29">
        <f t="shared" si="27"/>
        <v>2.5942802056598735</v>
      </c>
      <c r="L176">
        <f>VLOOKUP(D175,'מדדים וריביות'!B:C,2)</f>
        <v>10176313.2379544</v>
      </c>
      <c r="M176" s="30">
        <f t="shared" si="30"/>
        <v>0</v>
      </c>
      <c r="O176" s="39">
        <f t="shared" si="34"/>
        <v>0</v>
      </c>
      <c r="P176" s="39">
        <f t="shared" si="28"/>
        <v>0</v>
      </c>
      <c r="Q176" s="39">
        <f t="shared" si="35"/>
        <v>0</v>
      </c>
      <c r="R176" s="41">
        <f t="shared" si="33"/>
        <v>0</v>
      </c>
    </row>
    <row r="177" spans="4:18" x14ac:dyDescent="0.25">
      <c r="D177" s="1">
        <v>33042</v>
      </c>
      <c r="E177" s="1">
        <f t="shared" si="29"/>
        <v>33025</v>
      </c>
      <c r="F177" s="30">
        <f t="shared" si="26"/>
        <v>0</v>
      </c>
      <c r="H177" s="42">
        <f>IF(DAY(D177)&gt;14,VLOOKUP(DATE(YEAR(E177),MONTH(E177)-1,DAY(1)),'מדדים וריביות'!B:C,2,FALSE),VLOOKUP(DATE(YEAR(E177),MONTH(E177)-2,DAY(1)),'מדדים וריביות'!B:C,2,FALSE))</f>
        <v>10100839.9630128</v>
      </c>
      <c r="I177" s="43">
        <f>'ריבית יומית'!D171</f>
        <v>2.1073004751070989E-4</v>
      </c>
      <c r="J177" s="29">
        <f t="shared" si="27"/>
        <v>2.5937336280492045</v>
      </c>
      <c r="L177">
        <f>VLOOKUP(D176,'מדדים וריביות'!B:C,2)</f>
        <v>10176313.2379544</v>
      </c>
      <c r="M177" s="30">
        <f t="shared" si="30"/>
        <v>0</v>
      </c>
      <c r="O177" s="39">
        <f t="shared" si="34"/>
        <v>0</v>
      </c>
      <c r="P177" s="39">
        <f t="shared" si="28"/>
        <v>0</v>
      </c>
      <c r="Q177" s="39">
        <f t="shared" si="35"/>
        <v>0</v>
      </c>
      <c r="R177" s="41">
        <f t="shared" si="33"/>
        <v>0</v>
      </c>
    </row>
    <row r="178" spans="4:18" x14ac:dyDescent="0.25">
      <c r="D178" s="1">
        <v>33043</v>
      </c>
      <c r="E178" s="1">
        <f t="shared" si="29"/>
        <v>33025</v>
      </c>
      <c r="F178" s="30">
        <f t="shared" si="26"/>
        <v>0</v>
      </c>
      <c r="H178" s="42">
        <f>IF(DAY(D178)&gt;14,VLOOKUP(DATE(YEAR(E178),MONTH(E178)-1,DAY(1)),'מדדים וריביות'!B:C,2,FALSE),VLOOKUP(DATE(YEAR(E178),MONTH(E178)-2,DAY(1)),'מדדים וריביות'!B:C,2,FALSE))</f>
        <v>10100839.9630128</v>
      </c>
      <c r="I178" s="43">
        <f>'ריבית יומית'!D172</f>
        <v>2.1073004751070989E-4</v>
      </c>
      <c r="J178" s="29">
        <f t="shared" si="27"/>
        <v>2.5931871655945944</v>
      </c>
      <c r="L178">
        <f>VLOOKUP(D177,'מדדים וריביות'!B:C,2)</f>
        <v>10176313.2379544</v>
      </c>
      <c r="M178" s="30">
        <f t="shared" si="30"/>
        <v>0</v>
      </c>
      <c r="O178" s="39">
        <f t="shared" si="34"/>
        <v>0</v>
      </c>
      <c r="P178" s="39">
        <f t="shared" si="28"/>
        <v>0</v>
      </c>
      <c r="Q178" s="39">
        <f t="shared" si="35"/>
        <v>0</v>
      </c>
      <c r="R178" s="41">
        <f t="shared" si="33"/>
        <v>0</v>
      </c>
    </row>
    <row r="179" spans="4:18" x14ac:dyDescent="0.25">
      <c r="D179" s="1">
        <v>33044</v>
      </c>
      <c r="E179" s="1">
        <f t="shared" si="29"/>
        <v>33025</v>
      </c>
      <c r="F179" s="30">
        <f t="shared" ref="F179:F242" si="36">M178</f>
        <v>0</v>
      </c>
      <c r="H179" s="42">
        <f>IF(DAY(D179)&gt;14,VLOOKUP(DATE(YEAR(E179),MONTH(E179)-1,DAY(1)),'מדדים וריביות'!B:C,2,FALSE),VLOOKUP(DATE(YEAR(E179),MONTH(E179)-2,DAY(1)),'מדדים וריביות'!B:C,2,FALSE))</f>
        <v>10100839.9630128</v>
      </c>
      <c r="I179" s="43">
        <f>'ריבית יומית'!D173</f>
        <v>2.1073004751070989E-4</v>
      </c>
      <c r="J179" s="29">
        <f t="shared" si="27"/>
        <v>2.5926408182717817</v>
      </c>
      <c r="L179">
        <f>VLOOKUP(D178,'מדדים וריביות'!B:C,2)</f>
        <v>10176313.2379544</v>
      </c>
      <c r="M179" s="30">
        <f t="shared" si="30"/>
        <v>0</v>
      </c>
      <c r="O179" s="39">
        <f t="shared" si="34"/>
        <v>0</v>
      </c>
      <c r="P179" s="39">
        <f t="shared" si="28"/>
        <v>0</v>
      </c>
      <c r="Q179" s="39">
        <f t="shared" si="35"/>
        <v>0</v>
      </c>
      <c r="R179" s="41">
        <f t="shared" si="33"/>
        <v>0</v>
      </c>
    </row>
    <row r="180" spans="4:18" x14ac:dyDescent="0.25">
      <c r="D180" s="1">
        <v>33045</v>
      </c>
      <c r="E180" s="1">
        <f t="shared" si="29"/>
        <v>33025</v>
      </c>
      <c r="F180" s="30">
        <f t="shared" si="36"/>
        <v>0</v>
      </c>
      <c r="H180" s="42">
        <f>IF(DAY(D180)&gt;14,VLOOKUP(DATE(YEAR(E180),MONTH(E180)-1,DAY(1)),'מדדים וריביות'!B:C,2,FALSE),VLOOKUP(DATE(YEAR(E180),MONTH(E180)-2,DAY(1)),'מדדים וריביות'!B:C,2,FALSE))</f>
        <v>10100839.9630128</v>
      </c>
      <c r="I180" s="43">
        <f>'ריבית יומית'!D174</f>
        <v>2.1073004751070989E-4</v>
      </c>
      <c r="J180" s="29">
        <f t="shared" si="27"/>
        <v>2.5920945860565099</v>
      </c>
      <c r="L180">
        <f>VLOOKUP(D179,'מדדים וריביות'!B:C,2)</f>
        <v>10176313.2379544</v>
      </c>
      <c r="M180" s="30">
        <f t="shared" si="30"/>
        <v>0</v>
      </c>
      <c r="O180" s="39">
        <f t="shared" si="34"/>
        <v>0</v>
      </c>
      <c r="P180" s="39">
        <f t="shared" si="28"/>
        <v>0</v>
      </c>
      <c r="Q180" s="39">
        <f t="shared" si="35"/>
        <v>0</v>
      </c>
      <c r="R180" s="41">
        <f t="shared" si="33"/>
        <v>0</v>
      </c>
    </row>
    <row r="181" spans="4:18" x14ac:dyDescent="0.25">
      <c r="D181" s="1">
        <v>33046</v>
      </c>
      <c r="E181" s="1">
        <f t="shared" si="29"/>
        <v>33025</v>
      </c>
      <c r="F181" s="30">
        <f t="shared" si="36"/>
        <v>0</v>
      </c>
      <c r="H181" s="42">
        <f>IF(DAY(D181)&gt;14,VLOOKUP(DATE(YEAR(E181),MONTH(E181)-1,DAY(1)),'מדדים וריביות'!B:C,2,FALSE),VLOOKUP(DATE(YEAR(E181),MONTH(E181)-2,DAY(1)),'מדדים וריביות'!B:C,2,FALSE))</f>
        <v>10100839.9630128</v>
      </c>
      <c r="I181" s="43">
        <f>'ריבית יומית'!D175</f>
        <v>2.1073004751070989E-4</v>
      </c>
      <c r="J181" s="29">
        <f t="shared" si="27"/>
        <v>2.5915484689245272</v>
      </c>
      <c r="L181">
        <f>VLOOKUP(D180,'מדדים וריביות'!B:C,2)</f>
        <v>10176313.2379544</v>
      </c>
      <c r="M181" s="30">
        <f t="shared" si="30"/>
        <v>0</v>
      </c>
      <c r="O181" s="39">
        <f t="shared" si="34"/>
        <v>0</v>
      </c>
      <c r="P181" s="39">
        <f t="shared" si="28"/>
        <v>0</v>
      </c>
      <c r="Q181" s="39">
        <f t="shared" si="35"/>
        <v>0</v>
      </c>
      <c r="R181" s="41">
        <f t="shared" si="33"/>
        <v>0</v>
      </c>
    </row>
    <row r="182" spans="4:18" x14ac:dyDescent="0.25">
      <c r="D182" s="1">
        <v>33047</v>
      </c>
      <c r="E182" s="1">
        <f t="shared" si="29"/>
        <v>33025</v>
      </c>
      <c r="F182" s="30">
        <f t="shared" si="36"/>
        <v>0</v>
      </c>
      <c r="H182" s="42">
        <f>IF(DAY(D182)&gt;14,VLOOKUP(DATE(YEAR(E182),MONTH(E182)-1,DAY(1)),'מדדים וריביות'!B:C,2,FALSE),VLOOKUP(DATE(YEAR(E182),MONTH(E182)-2,DAY(1)),'מדדים וריביות'!B:C,2,FALSE))</f>
        <v>10100839.9630128</v>
      </c>
      <c r="I182" s="43">
        <f>'ריבית יומית'!D176</f>
        <v>2.1073004751070989E-4</v>
      </c>
      <c r="J182" s="29">
        <f t="shared" si="27"/>
        <v>2.5910024668515872</v>
      </c>
      <c r="L182">
        <f>VLOOKUP(D181,'מדדים וריביות'!B:C,2)</f>
        <v>10176313.2379544</v>
      </c>
      <c r="M182" s="30">
        <f t="shared" si="30"/>
        <v>0</v>
      </c>
      <c r="O182" s="39">
        <f t="shared" si="34"/>
        <v>0</v>
      </c>
      <c r="P182" s="39">
        <f t="shared" si="28"/>
        <v>0</v>
      </c>
      <c r="Q182" s="39">
        <f t="shared" si="35"/>
        <v>0</v>
      </c>
      <c r="R182" s="41">
        <f t="shared" si="33"/>
        <v>0</v>
      </c>
    </row>
    <row r="183" spans="4:18" x14ac:dyDescent="0.25">
      <c r="D183" s="1">
        <v>33048</v>
      </c>
      <c r="E183" s="1">
        <f t="shared" si="29"/>
        <v>33025</v>
      </c>
      <c r="F183" s="30">
        <f t="shared" si="36"/>
        <v>0</v>
      </c>
      <c r="H183" s="42">
        <f>IF(DAY(D183)&gt;14,VLOOKUP(DATE(YEAR(E183),MONTH(E183)-1,DAY(1)),'מדדים וריביות'!B:C,2,FALSE),VLOOKUP(DATE(YEAR(E183),MONTH(E183)-2,DAY(1)),'מדדים וריביות'!B:C,2,FALSE))</f>
        <v>10100839.9630128</v>
      </c>
      <c r="I183" s="43">
        <f>'ריבית יומית'!D177</f>
        <v>2.1073004751070989E-4</v>
      </c>
      <c r="J183" s="29">
        <f t="shared" si="27"/>
        <v>2.5904565798134485</v>
      </c>
      <c r="L183">
        <f>VLOOKUP(D182,'מדדים וריביות'!B:C,2)</f>
        <v>10176313.2379544</v>
      </c>
      <c r="M183" s="30">
        <f t="shared" si="30"/>
        <v>0</v>
      </c>
      <c r="O183" s="39">
        <f t="shared" si="34"/>
        <v>0</v>
      </c>
      <c r="P183" s="39">
        <f t="shared" si="28"/>
        <v>0</v>
      </c>
      <c r="Q183" s="39">
        <f t="shared" si="35"/>
        <v>0</v>
      </c>
      <c r="R183" s="41">
        <f t="shared" si="33"/>
        <v>0</v>
      </c>
    </row>
    <row r="184" spans="4:18" x14ac:dyDescent="0.25">
      <c r="D184" s="1">
        <v>33049</v>
      </c>
      <c r="E184" s="1">
        <f t="shared" si="29"/>
        <v>33025</v>
      </c>
      <c r="F184" s="30">
        <f t="shared" si="36"/>
        <v>0</v>
      </c>
      <c r="H184" s="42">
        <f>IF(DAY(D184)&gt;14,VLOOKUP(DATE(YEAR(E184),MONTH(E184)-1,DAY(1)),'מדדים וריביות'!B:C,2,FALSE),VLOOKUP(DATE(YEAR(E184),MONTH(E184)-2,DAY(1)),'מדדים וריביות'!B:C,2,FALSE))</f>
        <v>10100839.9630128</v>
      </c>
      <c r="I184" s="43">
        <f>'ריבית יומית'!D178</f>
        <v>2.1073004751070989E-4</v>
      </c>
      <c r="J184" s="29">
        <f t="shared" si="27"/>
        <v>2.5899108077858752</v>
      </c>
      <c r="L184">
        <f>VLOOKUP(D183,'מדדים וריביות'!B:C,2)</f>
        <v>10176313.2379544</v>
      </c>
      <c r="M184" s="30">
        <f t="shared" si="30"/>
        <v>0</v>
      </c>
      <c r="O184" s="39">
        <f t="shared" si="34"/>
        <v>0</v>
      </c>
      <c r="P184" s="39">
        <f t="shared" si="28"/>
        <v>0</v>
      </c>
      <c r="Q184" s="39">
        <f t="shared" si="35"/>
        <v>0</v>
      </c>
      <c r="R184" s="41">
        <f t="shared" si="33"/>
        <v>0</v>
      </c>
    </row>
    <row r="185" spans="4:18" x14ac:dyDescent="0.25">
      <c r="D185" s="1">
        <v>33050</v>
      </c>
      <c r="E185" s="1">
        <f t="shared" si="29"/>
        <v>33025</v>
      </c>
      <c r="F185" s="30">
        <f t="shared" si="36"/>
        <v>0</v>
      </c>
      <c r="H185" s="42">
        <f>IF(DAY(D185)&gt;14,VLOOKUP(DATE(YEAR(E185),MONTH(E185)-1,DAY(1)),'מדדים וריביות'!B:C,2,FALSE),VLOOKUP(DATE(YEAR(E185),MONTH(E185)-2,DAY(1)),'מדדים וריביות'!B:C,2,FALSE))</f>
        <v>10100839.9630128</v>
      </c>
      <c r="I185" s="43">
        <f>'ריבית יומית'!D179</f>
        <v>2.1073004751070989E-4</v>
      </c>
      <c r="J185" s="29">
        <f t="shared" si="27"/>
        <v>2.5893651507446362</v>
      </c>
      <c r="L185">
        <f>VLOOKUP(D184,'מדדים וריביות'!B:C,2)</f>
        <v>10176313.2379544</v>
      </c>
      <c r="M185" s="30">
        <f t="shared" si="30"/>
        <v>0</v>
      </c>
      <c r="O185" s="39">
        <f t="shared" si="34"/>
        <v>0</v>
      </c>
      <c r="P185" s="39">
        <f t="shared" si="28"/>
        <v>0</v>
      </c>
      <c r="Q185" s="39">
        <f t="shared" si="35"/>
        <v>0</v>
      </c>
      <c r="R185" s="41">
        <f t="shared" si="33"/>
        <v>0</v>
      </c>
    </row>
    <row r="186" spans="4:18" x14ac:dyDescent="0.25">
      <c r="D186" s="1">
        <v>33051</v>
      </c>
      <c r="E186" s="1">
        <f t="shared" si="29"/>
        <v>33025</v>
      </c>
      <c r="F186" s="30">
        <f t="shared" si="36"/>
        <v>0</v>
      </c>
      <c r="H186" s="42">
        <f>IF(DAY(D186)&gt;14,VLOOKUP(DATE(YEAR(E186),MONTH(E186)-1,DAY(1)),'מדדים וריביות'!B:C,2,FALSE),VLOOKUP(DATE(YEAR(E186),MONTH(E186)-2,DAY(1)),'מדדים וריביות'!B:C,2,FALSE))</f>
        <v>10100839.9630128</v>
      </c>
      <c r="I186" s="43">
        <f>'ריבית יומית'!D180</f>
        <v>2.1073004751070989E-4</v>
      </c>
      <c r="J186" s="29">
        <f t="shared" si="27"/>
        <v>2.5888196086655055</v>
      </c>
      <c r="L186">
        <f>VLOOKUP(D185,'מדדים וריביות'!B:C,2)</f>
        <v>10176313.2379544</v>
      </c>
      <c r="M186" s="30">
        <f t="shared" si="30"/>
        <v>0</v>
      </c>
      <c r="O186" s="39">
        <f t="shared" si="34"/>
        <v>0</v>
      </c>
      <c r="P186" s="39">
        <f t="shared" si="28"/>
        <v>0</v>
      </c>
      <c r="Q186" s="39">
        <f t="shared" si="35"/>
        <v>0</v>
      </c>
      <c r="R186" s="41">
        <f t="shared" si="33"/>
        <v>0</v>
      </c>
    </row>
    <row r="187" spans="4:18" x14ac:dyDescent="0.25">
      <c r="D187" s="1">
        <v>33052</v>
      </c>
      <c r="E187" s="1">
        <f t="shared" si="29"/>
        <v>33025</v>
      </c>
      <c r="F187" s="30">
        <f t="shared" si="36"/>
        <v>0</v>
      </c>
      <c r="H187" s="42">
        <f>IF(DAY(D187)&gt;14,VLOOKUP(DATE(YEAR(E187),MONTH(E187)-1,DAY(1)),'מדדים וריביות'!B:C,2,FALSE),VLOOKUP(DATE(YEAR(E187),MONTH(E187)-2,DAY(1)),'מדדים וריביות'!B:C,2,FALSE))</f>
        <v>10100839.9630128</v>
      </c>
      <c r="I187" s="43">
        <f>'ריבית יומית'!D181</f>
        <v>2.1073004751070989E-4</v>
      </c>
      <c r="J187" s="29">
        <f t="shared" si="27"/>
        <v>2.588274181524262</v>
      </c>
      <c r="L187">
        <f>VLOOKUP(D186,'מדדים וריביות'!B:C,2)</f>
        <v>10176313.2379544</v>
      </c>
      <c r="M187" s="30">
        <f t="shared" si="30"/>
        <v>0</v>
      </c>
      <c r="O187" s="39">
        <f t="shared" si="34"/>
        <v>0</v>
      </c>
      <c r="P187" s="39">
        <f t="shared" si="28"/>
        <v>0</v>
      </c>
      <c r="Q187" s="39">
        <f t="shared" si="35"/>
        <v>0</v>
      </c>
      <c r="R187" s="41">
        <f t="shared" si="33"/>
        <v>0</v>
      </c>
    </row>
    <row r="188" spans="4:18" x14ac:dyDescent="0.25">
      <c r="D188" s="1">
        <v>33053</v>
      </c>
      <c r="E188" s="1">
        <f t="shared" si="29"/>
        <v>33025</v>
      </c>
      <c r="F188" s="30">
        <f t="shared" si="36"/>
        <v>0</v>
      </c>
      <c r="H188" s="42">
        <f>IF(DAY(D188)&gt;14,VLOOKUP(DATE(YEAR(E188),MONTH(E188)-1,DAY(1)),'מדדים וריביות'!B:C,2,FALSE),VLOOKUP(DATE(YEAR(E188),MONTH(E188)-2,DAY(1)),'מדדים וריביות'!B:C,2,FALSE))</f>
        <v>10100839.9630128</v>
      </c>
      <c r="I188" s="43">
        <f>'ריבית יומית'!D182</f>
        <v>2.1073004751070989E-4</v>
      </c>
      <c r="J188" s="29">
        <f t="shared" si="27"/>
        <v>2.5877288692966904</v>
      </c>
      <c r="L188">
        <f>VLOOKUP(D187,'מדדים וריביות'!B:C,2)</f>
        <v>10176313.2379544</v>
      </c>
      <c r="M188" s="30">
        <f t="shared" si="30"/>
        <v>0</v>
      </c>
      <c r="O188" s="39">
        <f t="shared" si="34"/>
        <v>0</v>
      </c>
      <c r="P188" s="39">
        <f t="shared" si="28"/>
        <v>0</v>
      </c>
      <c r="Q188" s="39">
        <f t="shared" si="35"/>
        <v>0</v>
      </c>
      <c r="R188" s="41">
        <f t="shared" si="33"/>
        <v>0</v>
      </c>
    </row>
    <row r="189" spans="4:18" x14ac:dyDescent="0.25">
      <c r="D189" s="1">
        <v>33054</v>
      </c>
      <c r="E189" s="1">
        <f t="shared" si="29"/>
        <v>33025</v>
      </c>
      <c r="F189" s="30">
        <f t="shared" si="36"/>
        <v>0</v>
      </c>
      <c r="H189" s="42">
        <f>IF(DAY(D189)&gt;14,VLOOKUP(DATE(YEAR(E189),MONTH(E189)-1,DAY(1)),'מדדים וריביות'!B:C,2,FALSE),VLOOKUP(DATE(YEAR(E189),MONTH(E189)-2,DAY(1)),'מדדים וריביות'!B:C,2,FALSE))</f>
        <v>10100839.9630128</v>
      </c>
      <c r="I189" s="43">
        <f>'ריבית יומית'!D183</f>
        <v>2.1073004751070989E-4</v>
      </c>
      <c r="J189" s="29">
        <f t="shared" si="27"/>
        <v>2.5871836719585795</v>
      </c>
      <c r="L189">
        <f>VLOOKUP(D188,'מדדים וריביות'!B:C,2)</f>
        <v>10176313.2379544</v>
      </c>
      <c r="M189" s="30">
        <f t="shared" si="30"/>
        <v>0</v>
      </c>
      <c r="O189" s="39">
        <f t="shared" si="34"/>
        <v>0</v>
      </c>
      <c r="P189" s="39">
        <f t="shared" si="28"/>
        <v>0</v>
      </c>
      <c r="Q189" s="39">
        <f t="shared" si="35"/>
        <v>0</v>
      </c>
      <c r="R189" s="41">
        <f t="shared" si="33"/>
        <v>0</v>
      </c>
    </row>
    <row r="190" spans="4:18" x14ac:dyDescent="0.25">
      <c r="D190" s="1">
        <v>33055</v>
      </c>
      <c r="E190" s="1">
        <f t="shared" si="29"/>
        <v>33055</v>
      </c>
      <c r="F190" s="30">
        <f t="shared" si="36"/>
        <v>0</v>
      </c>
      <c r="H190" s="42">
        <f>IF(DAY(D190)&gt;14,VLOOKUP(DATE(YEAR(E190),MONTH(E190)-1,DAY(1)),'מדדים וריביות'!B:C,2,FALSE),VLOOKUP(DATE(YEAR(E190),MONTH(E190)-2,DAY(1)),'מדדים וריביות'!B:C,2,FALSE))</f>
        <v>10100839.9630128</v>
      </c>
      <c r="I190" s="43">
        <f>'ריבית יומית'!D184</f>
        <v>2.1073004751070989E-4</v>
      </c>
      <c r="J190" s="29">
        <f t="shared" si="27"/>
        <v>2.586638589485724</v>
      </c>
      <c r="L190">
        <f>VLOOKUP(D189,'מדדים וריביות'!B:C,2)</f>
        <v>10176313.2379544</v>
      </c>
      <c r="M190" s="30">
        <f t="shared" si="30"/>
        <v>0</v>
      </c>
      <c r="O190" s="39">
        <f t="shared" si="34"/>
        <v>0</v>
      </c>
      <c r="P190" s="39">
        <f t="shared" si="28"/>
        <v>0</v>
      </c>
      <c r="Q190" s="39">
        <f t="shared" si="35"/>
        <v>0</v>
      </c>
      <c r="R190" s="41">
        <f t="shared" si="33"/>
        <v>0</v>
      </c>
    </row>
    <row r="191" spans="4:18" x14ac:dyDescent="0.25">
      <c r="D191" s="1">
        <v>33056</v>
      </c>
      <c r="E191" s="1">
        <f t="shared" si="29"/>
        <v>33055</v>
      </c>
      <c r="F191" s="30">
        <f t="shared" si="36"/>
        <v>0</v>
      </c>
      <c r="H191" s="42">
        <f>IF(DAY(D191)&gt;14,VLOOKUP(DATE(YEAR(E191),MONTH(E191)-1,DAY(1)),'מדדים וריביות'!B:C,2,FALSE),VLOOKUP(DATE(YEAR(E191),MONTH(E191)-2,DAY(1)),'מדדים וריביות'!B:C,2,FALSE))</f>
        <v>10100839.9630128</v>
      </c>
      <c r="I191" s="43">
        <f>'ריבית יומית'!D185</f>
        <v>2.1073004751070989E-4</v>
      </c>
      <c r="J191" s="29">
        <f t="shared" si="27"/>
        <v>2.5860936218539234</v>
      </c>
      <c r="L191">
        <f>VLOOKUP(D190,'מדדים וריביות'!B:C,2)</f>
        <v>10339838.6669944</v>
      </c>
      <c r="M191" s="30">
        <f t="shared" si="30"/>
        <v>0</v>
      </c>
      <c r="O191" s="39">
        <f t="shared" si="34"/>
        <v>0</v>
      </c>
      <c r="P191" s="39">
        <f t="shared" si="28"/>
        <v>0</v>
      </c>
      <c r="Q191" s="39">
        <f t="shared" si="35"/>
        <v>0</v>
      </c>
      <c r="R191" s="41">
        <f t="shared" si="33"/>
        <v>0</v>
      </c>
    </row>
    <row r="192" spans="4:18" x14ac:dyDescent="0.25">
      <c r="D192" s="1">
        <v>33057</v>
      </c>
      <c r="E192" s="1">
        <f t="shared" si="29"/>
        <v>33055</v>
      </c>
      <c r="F192" s="30">
        <f t="shared" si="36"/>
        <v>0</v>
      </c>
      <c r="H192" s="42">
        <f>IF(DAY(D192)&gt;14,VLOOKUP(DATE(YEAR(E192),MONTH(E192)-1,DAY(1)),'מדדים וריביות'!B:C,2,FALSE),VLOOKUP(DATE(YEAR(E192),MONTH(E192)-2,DAY(1)),'מדדים וריביות'!B:C,2,FALSE))</f>
        <v>10100839.9630128</v>
      </c>
      <c r="I192" s="43">
        <f>'ריבית יומית'!D186</f>
        <v>2.1073004751070989E-4</v>
      </c>
      <c r="J192" s="29">
        <f t="shared" si="27"/>
        <v>2.5855487690389825</v>
      </c>
      <c r="L192">
        <f>VLOOKUP(D191,'מדדים וריביות'!B:C,2)</f>
        <v>10339838.6669944</v>
      </c>
      <c r="M192" s="30">
        <f t="shared" si="30"/>
        <v>0</v>
      </c>
      <c r="O192" s="39">
        <f t="shared" si="34"/>
        <v>0</v>
      </c>
      <c r="P192" s="39">
        <f t="shared" si="28"/>
        <v>0</v>
      </c>
      <c r="Q192" s="39">
        <f t="shared" si="35"/>
        <v>0</v>
      </c>
      <c r="R192" s="41">
        <f t="shared" si="33"/>
        <v>0</v>
      </c>
    </row>
    <row r="193" spans="4:18" x14ac:dyDescent="0.25">
      <c r="D193" s="1">
        <v>33058</v>
      </c>
      <c r="E193" s="1">
        <f t="shared" si="29"/>
        <v>33055</v>
      </c>
      <c r="F193" s="30">
        <f t="shared" si="36"/>
        <v>0</v>
      </c>
      <c r="H193" s="42">
        <f>IF(DAY(D193)&gt;14,VLOOKUP(DATE(YEAR(E193),MONTH(E193)-1,DAY(1)),'מדדים וריביות'!B:C,2,FALSE),VLOOKUP(DATE(YEAR(E193),MONTH(E193)-2,DAY(1)),'מדדים וריביות'!B:C,2,FALSE))</f>
        <v>10100839.9630128</v>
      </c>
      <c r="I193" s="43">
        <f>'ריבית יומית'!D187</f>
        <v>2.1073004751070989E-4</v>
      </c>
      <c r="J193" s="29">
        <f t="shared" si="27"/>
        <v>2.5850040310167111</v>
      </c>
      <c r="L193">
        <f>VLOOKUP(D192,'מדדים וריביות'!B:C,2)</f>
        <v>10339838.6669944</v>
      </c>
      <c r="M193" s="30">
        <f t="shared" si="30"/>
        <v>0</v>
      </c>
      <c r="O193" s="39">
        <f t="shared" si="34"/>
        <v>0</v>
      </c>
      <c r="P193" s="39">
        <f t="shared" si="28"/>
        <v>0</v>
      </c>
      <c r="Q193" s="39">
        <f t="shared" si="35"/>
        <v>0</v>
      </c>
      <c r="R193" s="41">
        <f t="shared" si="33"/>
        <v>0</v>
      </c>
    </row>
    <row r="194" spans="4:18" x14ac:dyDescent="0.25">
      <c r="D194" s="1">
        <v>33059</v>
      </c>
      <c r="E194" s="1">
        <f t="shared" si="29"/>
        <v>33055</v>
      </c>
      <c r="F194" s="30">
        <f t="shared" si="36"/>
        <v>0</v>
      </c>
      <c r="H194" s="42">
        <f>IF(DAY(D194)&gt;14,VLOOKUP(DATE(YEAR(E194),MONTH(E194)-1,DAY(1)),'מדדים וריביות'!B:C,2,FALSE),VLOOKUP(DATE(YEAR(E194),MONTH(E194)-2,DAY(1)),'מדדים וריביות'!B:C,2,FALSE))</f>
        <v>10100839.9630128</v>
      </c>
      <c r="I194" s="43">
        <f>'ריבית יומית'!D188</f>
        <v>2.1073004751070989E-4</v>
      </c>
      <c r="J194" s="29">
        <f t="shared" si="27"/>
        <v>2.5844594077629237</v>
      </c>
      <c r="L194">
        <f>VLOOKUP(D193,'מדדים וריביות'!B:C,2)</f>
        <v>10339838.6669944</v>
      </c>
      <c r="M194" s="30">
        <f t="shared" si="30"/>
        <v>0</v>
      </c>
      <c r="O194" s="39">
        <f t="shared" si="34"/>
        <v>0</v>
      </c>
      <c r="P194" s="39">
        <f t="shared" si="28"/>
        <v>0</v>
      </c>
      <c r="Q194" s="39">
        <f t="shared" si="35"/>
        <v>0</v>
      </c>
      <c r="R194" s="41">
        <f t="shared" si="33"/>
        <v>0</v>
      </c>
    </row>
    <row r="195" spans="4:18" x14ac:dyDescent="0.25">
      <c r="D195" s="1">
        <v>33060</v>
      </c>
      <c r="E195" s="1">
        <f t="shared" si="29"/>
        <v>33055</v>
      </c>
      <c r="F195" s="30">
        <f t="shared" si="36"/>
        <v>0</v>
      </c>
      <c r="H195" s="42">
        <f>IF(DAY(D195)&gt;14,VLOOKUP(DATE(YEAR(E195),MONTH(E195)-1,DAY(1)),'מדדים וריביות'!B:C,2,FALSE),VLOOKUP(DATE(YEAR(E195),MONTH(E195)-2,DAY(1)),'מדדים וריביות'!B:C,2,FALSE))</f>
        <v>10100839.9630128</v>
      </c>
      <c r="I195" s="43">
        <f>'ריבית יומית'!D189</f>
        <v>2.1073004751070989E-4</v>
      </c>
      <c r="J195" s="29">
        <f t="shared" si="27"/>
        <v>2.5839148992534402</v>
      </c>
      <c r="L195">
        <f>VLOOKUP(D194,'מדדים וריביות'!B:C,2)</f>
        <v>10339838.6669944</v>
      </c>
      <c r="M195" s="30">
        <f t="shared" si="30"/>
        <v>0</v>
      </c>
      <c r="O195" s="39">
        <f t="shared" si="34"/>
        <v>0</v>
      </c>
      <c r="P195" s="39">
        <f t="shared" si="28"/>
        <v>0</v>
      </c>
      <c r="Q195" s="39">
        <f t="shared" si="35"/>
        <v>0</v>
      </c>
      <c r="R195" s="41">
        <f t="shared" si="33"/>
        <v>0</v>
      </c>
    </row>
    <row r="196" spans="4:18" x14ac:dyDescent="0.25">
      <c r="D196" s="1">
        <v>33061</v>
      </c>
      <c r="E196" s="1">
        <f t="shared" si="29"/>
        <v>33055</v>
      </c>
      <c r="F196" s="30">
        <f t="shared" si="36"/>
        <v>0</v>
      </c>
      <c r="H196" s="42">
        <f>IF(DAY(D196)&gt;14,VLOOKUP(DATE(YEAR(E196),MONTH(E196)-1,DAY(1)),'מדדים וריביות'!B:C,2,FALSE),VLOOKUP(DATE(YEAR(E196),MONTH(E196)-2,DAY(1)),'מדדים וריביות'!B:C,2,FALSE))</f>
        <v>10100839.9630128</v>
      </c>
      <c r="I196" s="43">
        <f>'ריבית יומית'!D190</f>
        <v>2.1073004751070989E-4</v>
      </c>
      <c r="J196" s="29">
        <f t="shared" si="27"/>
        <v>2.5833705054640861</v>
      </c>
      <c r="L196">
        <f>VLOOKUP(D195,'מדדים וריביות'!B:C,2)</f>
        <v>10339838.6669944</v>
      </c>
      <c r="M196" s="30">
        <f t="shared" si="30"/>
        <v>0</v>
      </c>
      <c r="O196" s="39">
        <f t="shared" si="34"/>
        <v>0</v>
      </c>
      <c r="P196" s="39">
        <f t="shared" si="28"/>
        <v>0</v>
      </c>
      <c r="Q196" s="39">
        <f t="shared" si="35"/>
        <v>0</v>
      </c>
      <c r="R196" s="41">
        <f t="shared" si="33"/>
        <v>0</v>
      </c>
    </row>
    <row r="197" spans="4:18" x14ac:dyDescent="0.25">
      <c r="D197" s="1">
        <v>33062</v>
      </c>
      <c r="E197" s="1">
        <f t="shared" si="29"/>
        <v>33055</v>
      </c>
      <c r="F197" s="30">
        <f t="shared" si="36"/>
        <v>0</v>
      </c>
      <c r="H197" s="42">
        <f>IF(DAY(D197)&gt;14,VLOOKUP(DATE(YEAR(E197),MONTH(E197)-1,DAY(1)),'מדדים וריביות'!B:C,2,FALSE),VLOOKUP(DATE(YEAR(E197),MONTH(E197)-2,DAY(1)),'מדדים וריביות'!B:C,2,FALSE))</f>
        <v>10100839.9630128</v>
      </c>
      <c r="I197" s="43">
        <f>'ריבית יומית'!D191</f>
        <v>2.1073004751070989E-4</v>
      </c>
      <c r="J197" s="29">
        <f t="shared" si="27"/>
        <v>2.5828262263706909</v>
      </c>
      <c r="L197">
        <f>VLOOKUP(D196,'מדדים וריביות'!B:C,2)</f>
        <v>10339838.6669944</v>
      </c>
      <c r="M197" s="30">
        <f t="shared" si="30"/>
        <v>0</v>
      </c>
      <c r="O197" s="39">
        <f t="shared" si="34"/>
        <v>0</v>
      </c>
      <c r="P197" s="39">
        <f t="shared" si="28"/>
        <v>0</v>
      </c>
      <c r="Q197" s="39">
        <f t="shared" si="35"/>
        <v>0</v>
      </c>
      <c r="R197" s="41">
        <f t="shared" si="33"/>
        <v>0</v>
      </c>
    </row>
    <row r="198" spans="4:18" x14ac:dyDescent="0.25">
      <c r="D198" s="1">
        <v>33063</v>
      </c>
      <c r="E198" s="1">
        <f t="shared" si="29"/>
        <v>33055</v>
      </c>
      <c r="F198" s="30">
        <f t="shared" si="36"/>
        <v>0</v>
      </c>
      <c r="H198" s="42">
        <f>IF(DAY(D198)&gt;14,VLOOKUP(DATE(YEAR(E198),MONTH(E198)-1,DAY(1)),'מדדים וריביות'!B:C,2,FALSE),VLOOKUP(DATE(YEAR(E198),MONTH(E198)-2,DAY(1)),'מדדים וריביות'!B:C,2,FALSE))</f>
        <v>10100839.9630128</v>
      </c>
      <c r="I198" s="43">
        <f>'ריבית יומית'!D192</f>
        <v>2.1073004751070989E-4</v>
      </c>
      <c r="J198" s="29">
        <f t="shared" si="27"/>
        <v>2.5822820619490905</v>
      </c>
      <c r="L198">
        <f>VLOOKUP(D197,'מדדים וריביות'!B:C,2)</f>
        <v>10339838.6669944</v>
      </c>
      <c r="M198" s="30">
        <f t="shared" si="30"/>
        <v>0</v>
      </c>
      <c r="O198" s="39">
        <f t="shared" si="34"/>
        <v>0</v>
      </c>
      <c r="P198" s="39">
        <f t="shared" si="28"/>
        <v>0</v>
      </c>
      <c r="Q198" s="39">
        <f t="shared" si="35"/>
        <v>0</v>
      </c>
      <c r="R198" s="41">
        <f t="shared" si="33"/>
        <v>0</v>
      </c>
    </row>
    <row r="199" spans="4:18" x14ac:dyDescent="0.25">
      <c r="D199" s="1">
        <v>33064</v>
      </c>
      <c r="E199" s="1">
        <f t="shared" si="29"/>
        <v>33055</v>
      </c>
      <c r="F199" s="30">
        <f t="shared" si="36"/>
        <v>0</v>
      </c>
      <c r="H199" s="42">
        <f>IF(DAY(D199)&gt;14,VLOOKUP(DATE(YEAR(E199),MONTH(E199)-1,DAY(1)),'מדדים וריביות'!B:C,2,FALSE),VLOOKUP(DATE(YEAR(E199),MONTH(E199)-2,DAY(1)),'מדדים וריביות'!B:C,2,FALSE))</f>
        <v>10100839.9630128</v>
      </c>
      <c r="I199" s="43">
        <f>'ריבית יומית'!D193</f>
        <v>2.1073004751070989E-4</v>
      </c>
      <c r="J199" s="29">
        <f t="shared" si="27"/>
        <v>2.5817380121751246</v>
      </c>
      <c r="L199">
        <f>VLOOKUP(D198,'מדדים וריביות'!B:C,2)</f>
        <v>10339838.6669944</v>
      </c>
      <c r="M199" s="30">
        <f t="shared" si="30"/>
        <v>0</v>
      </c>
      <c r="O199" s="39">
        <f t="shared" si="34"/>
        <v>0</v>
      </c>
      <c r="P199" s="39">
        <f t="shared" si="28"/>
        <v>0</v>
      </c>
      <c r="Q199" s="39">
        <f t="shared" si="35"/>
        <v>0</v>
      </c>
      <c r="R199" s="41">
        <f t="shared" si="33"/>
        <v>0</v>
      </c>
    </row>
    <row r="200" spans="4:18" x14ac:dyDescent="0.25">
      <c r="D200" s="1">
        <v>33065</v>
      </c>
      <c r="E200" s="1">
        <f t="shared" si="29"/>
        <v>33055</v>
      </c>
      <c r="F200" s="30">
        <f t="shared" si="36"/>
        <v>0</v>
      </c>
      <c r="H200" s="42">
        <f>IF(DAY(D200)&gt;14,VLOOKUP(DATE(YEAR(E200),MONTH(E200)-1,DAY(1)),'מדדים וריביות'!B:C,2,FALSE),VLOOKUP(DATE(YEAR(E200),MONTH(E200)-2,DAY(1)),'מדדים וריביות'!B:C,2,FALSE))</f>
        <v>10100839.9630128</v>
      </c>
      <c r="I200" s="43">
        <f>'ריבית יומית'!D194</f>
        <v>2.1073004751070989E-4</v>
      </c>
      <c r="J200" s="29">
        <f t="shared" si="27"/>
        <v>2.5811940770246387</v>
      </c>
      <c r="L200">
        <f>VLOOKUP(D199,'מדדים וריביות'!B:C,2)</f>
        <v>10339838.6669944</v>
      </c>
      <c r="M200" s="30">
        <f t="shared" si="30"/>
        <v>0</v>
      </c>
      <c r="O200" s="39">
        <f t="shared" si="34"/>
        <v>0</v>
      </c>
      <c r="P200" s="39">
        <f t="shared" si="28"/>
        <v>0</v>
      </c>
      <c r="Q200" s="39">
        <f t="shared" si="35"/>
        <v>0</v>
      </c>
      <c r="R200" s="41">
        <f t="shared" si="33"/>
        <v>0</v>
      </c>
    </row>
    <row r="201" spans="4:18" x14ac:dyDescent="0.25">
      <c r="D201" s="1">
        <v>33066</v>
      </c>
      <c r="E201" s="1">
        <f t="shared" si="29"/>
        <v>33055</v>
      </c>
      <c r="F201" s="30">
        <f t="shared" si="36"/>
        <v>0</v>
      </c>
      <c r="H201" s="42">
        <f>IF(DAY(D201)&gt;14,VLOOKUP(DATE(YEAR(E201),MONTH(E201)-1,DAY(1)),'מדדים וריביות'!B:C,2,FALSE),VLOOKUP(DATE(YEAR(E201),MONTH(E201)-2,DAY(1)),'מדדים וריביות'!B:C,2,FALSE))</f>
        <v>10100839.9630128</v>
      </c>
      <c r="I201" s="43">
        <f>'ריבית יומית'!D195</f>
        <v>2.1073004751070989E-4</v>
      </c>
      <c r="J201" s="29">
        <f t="shared" ref="J201:J264" si="37">J202*(1+I201)</f>
        <v>2.5806502564734837</v>
      </c>
      <c r="L201">
        <f>VLOOKUP(D200,'מדדים וריביות'!B:C,2)</f>
        <v>10339838.6669944</v>
      </c>
      <c r="M201" s="30">
        <f t="shared" si="30"/>
        <v>0</v>
      </c>
      <c r="O201" s="39">
        <f t="shared" si="34"/>
        <v>0</v>
      </c>
      <c r="P201" s="39">
        <f t="shared" ref="P201:P264" si="38">J202*G201-G201</f>
        <v>0</v>
      </c>
      <c r="Q201" s="39">
        <f t="shared" si="35"/>
        <v>0</v>
      </c>
      <c r="R201" s="41">
        <f t="shared" si="33"/>
        <v>0</v>
      </c>
    </row>
    <row r="202" spans="4:18" x14ac:dyDescent="0.25">
      <c r="D202" s="1">
        <v>33067</v>
      </c>
      <c r="E202" s="1">
        <f t="shared" ref="E202:E265" si="39">DATE(YEAR(D202),MONTH(D202),DAY(1))</f>
        <v>33055</v>
      </c>
      <c r="F202" s="30">
        <f t="shared" si="36"/>
        <v>0</v>
      </c>
      <c r="H202" s="42">
        <f>IF(DAY(D202)&gt;14,VLOOKUP(DATE(YEAR(E202),MONTH(E202)-1,DAY(1)),'מדדים וריביות'!B:C,2,FALSE),VLOOKUP(DATE(YEAR(E202),MONTH(E202)-2,DAY(1)),'מדדים וריביות'!B:C,2,FALSE))</f>
        <v>10100839.9630128</v>
      </c>
      <c r="I202" s="43">
        <f>'ריבית יומית'!D196</f>
        <v>2.1073004751070989E-4</v>
      </c>
      <c r="J202" s="29">
        <f t="shared" si="37"/>
        <v>2.5801065504975145</v>
      </c>
      <c r="L202">
        <f>VLOOKUP(D201,'מדדים וריביות'!B:C,2)</f>
        <v>10339838.6669944</v>
      </c>
      <c r="M202" s="30">
        <f t="shared" si="30"/>
        <v>0</v>
      </c>
      <c r="O202" s="39">
        <f t="shared" ref="O202:O265" si="40">$D$4/H202*G202-G202</f>
        <v>0</v>
      </c>
      <c r="P202" s="39">
        <f t="shared" si="38"/>
        <v>0</v>
      </c>
      <c r="Q202" s="39">
        <f t="shared" ref="Q202:Q265" si="41">$D$4/H202*P202-P202</f>
        <v>0</v>
      </c>
      <c r="R202" s="41">
        <f t="shared" ref="R202:R265" si="42">SUM(O202:Q202)</f>
        <v>0</v>
      </c>
    </row>
    <row r="203" spans="4:18" x14ac:dyDescent="0.25">
      <c r="D203" s="1">
        <v>33068</v>
      </c>
      <c r="E203" s="1">
        <f t="shared" si="39"/>
        <v>33055</v>
      </c>
      <c r="F203" s="30">
        <f t="shared" si="36"/>
        <v>0</v>
      </c>
      <c r="H203" s="42">
        <f>IF(DAY(D203)&gt;14,VLOOKUP(DATE(YEAR(E203),MONTH(E203)-1,DAY(1)),'מדדים וריביות'!B:C,2,FALSE),VLOOKUP(DATE(YEAR(E203),MONTH(E203)-2,DAY(1)),'מדדים וריביות'!B:C,2,FALSE))</f>
        <v>10100839.9630128</v>
      </c>
      <c r="I203" s="43">
        <f>'ריבית יומית'!D197</f>
        <v>2.1073004751070989E-4</v>
      </c>
      <c r="J203" s="29">
        <f t="shared" si="37"/>
        <v>2.5795629590725921</v>
      </c>
      <c r="L203">
        <f>VLOOKUP(D202,'מדדים וריביות'!B:C,2)</f>
        <v>10339838.6669944</v>
      </c>
      <c r="M203" s="30">
        <f t="shared" si="30"/>
        <v>0</v>
      </c>
      <c r="O203" s="39">
        <f t="shared" si="40"/>
        <v>0</v>
      </c>
      <c r="P203" s="39">
        <f t="shared" si="38"/>
        <v>0</v>
      </c>
      <c r="Q203" s="39">
        <f t="shared" si="41"/>
        <v>0</v>
      </c>
      <c r="R203" s="41">
        <f t="shared" si="42"/>
        <v>0</v>
      </c>
    </row>
    <row r="204" spans="4:18" x14ac:dyDescent="0.25">
      <c r="D204" s="1">
        <v>33069</v>
      </c>
      <c r="E204" s="1">
        <f t="shared" si="39"/>
        <v>33055</v>
      </c>
      <c r="F204" s="30">
        <f t="shared" si="36"/>
        <v>0</v>
      </c>
      <c r="H204" s="42">
        <f>IF(DAY(D204)&gt;14,VLOOKUP(DATE(YEAR(E204),MONTH(E204)-1,DAY(1)),'מדדים וריביות'!B:C,2,FALSE),VLOOKUP(DATE(YEAR(E204),MONTH(E204)-2,DAY(1)),'מדדים וריביות'!B:C,2,FALSE))</f>
        <v>10176313.2379544</v>
      </c>
      <c r="I204" s="43">
        <f>'ריבית יומית'!D198</f>
        <v>2.1073004751070989E-4</v>
      </c>
      <c r="J204" s="29">
        <f t="shared" si="37"/>
        <v>2.5790194821745827</v>
      </c>
      <c r="L204">
        <f>VLOOKUP(D203,'מדדים וריביות'!B:C,2)</f>
        <v>10339838.6669944</v>
      </c>
      <c r="M204" s="30">
        <f t="shared" ref="M204:M267" si="43">F204*(1+I204)*L204/H204+G204-K204</f>
        <v>0</v>
      </c>
      <c r="O204" s="39">
        <f t="shared" si="40"/>
        <v>0</v>
      </c>
      <c r="P204" s="39">
        <f t="shared" si="38"/>
        <v>0</v>
      </c>
      <c r="Q204" s="39">
        <f t="shared" si="41"/>
        <v>0</v>
      </c>
      <c r="R204" s="41">
        <f t="shared" si="42"/>
        <v>0</v>
      </c>
    </row>
    <row r="205" spans="4:18" x14ac:dyDescent="0.25">
      <c r="D205" s="1">
        <v>33070</v>
      </c>
      <c r="E205" s="1">
        <f t="shared" si="39"/>
        <v>33055</v>
      </c>
      <c r="F205" s="30">
        <f t="shared" si="36"/>
        <v>0</v>
      </c>
      <c r="H205" s="42">
        <f>IF(DAY(D205)&gt;14,VLOOKUP(DATE(YEAR(E205),MONTH(E205)-1,DAY(1)),'מדדים וריביות'!B:C,2,FALSE),VLOOKUP(DATE(YEAR(E205),MONTH(E205)-2,DAY(1)),'מדדים וריביות'!B:C,2,FALSE))</f>
        <v>10176313.2379544</v>
      </c>
      <c r="I205" s="43">
        <f>'ריבית יומית'!D199</f>
        <v>2.1073004751070989E-4</v>
      </c>
      <c r="J205" s="29">
        <f t="shared" si="37"/>
        <v>2.5784761197793564</v>
      </c>
      <c r="L205">
        <f>VLOOKUP(D204,'מדדים וריביות'!B:C,2)</f>
        <v>10339838.6669944</v>
      </c>
      <c r="M205" s="30">
        <f t="shared" si="43"/>
        <v>0</v>
      </c>
      <c r="O205" s="39">
        <f t="shared" si="40"/>
        <v>0</v>
      </c>
      <c r="P205" s="39">
        <f t="shared" si="38"/>
        <v>0</v>
      </c>
      <c r="Q205" s="39">
        <f t="shared" si="41"/>
        <v>0</v>
      </c>
      <c r="R205" s="41">
        <f t="shared" si="42"/>
        <v>0</v>
      </c>
    </row>
    <row r="206" spans="4:18" x14ac:dyDescent="0.25">
      <c r="D206" s="1">
        <v>33071</v>
      </c>
      <c r="E206" s="1">
        <f t="shared" si="39"/>
        <v>33055</v>
      </c>
      <c r="F206" s="30">
        <f t="shared" si="36"/>
        <v>0</v>
      </c>
      <c r="H206" s="42">
        <f>IF(DAY(D206)&gt;14,VLOOKUP(DATE(YEAR(E206),MONTH(E206)-1,DAY(1)),'מדדים וריביות'!B:C,2,FALSE),VLOOKUP(DATE(YEAR(E206),MONTH(E206)-2,DAY(1)),'מדדים וריביות'!B:C,2,FALSE))</f>
        <v>10176313.2379544</v>
      </c>
      <c r="I206" s="43">
        <f>'ריבית יומית'!D200</f>
        <v>2.1073004751070989E-4</v>
      </c>
      <c r="J206" s="29">
        <f t="shared" si="37"/>
        <v>2.5779328718627892</v>
      </c>
      <c r="L206">
        <f>VLOOKUP(D205,'מדדים וריביות'!B:C,2)</f>
        <v>10339838.6669944</v>
      </c>
      <c r="M206" s="30">
        <f t="shared" si="43"/>
        <v>0</v>
      </c>
      <c r="O206" s="39">
        <f t="shared" si="40"/>
        <v>0</v>
      </c>
      <c r="P206" s="39">
        <f t="shared" si="38"/>
        <v>0</v>
      </c>
      <c r="Q206" s="39">
        <f t="shared" si="41"/>
        <v>0</v>
      </c>
      <c r="R206" s="41">
        <f t="shared" si="42"/>
        <v>0</v>
      </c>
    </row>
    <row r="207" spans="4:18" x14ac:dyDescent="0.25">
      <c r="D207" s="1">
        <v>33072</v>
      </c>
      <c r="E207" s="1">
        <f t="shared" si="39"/>
        <v>33055</v>
      </c>
      <c r="F207" s="30">
        <f t="shared" si="36"/>
        <v>0</v>
      </c>
      <c r="H207" s="42">
        <f>IF(DAY(D207)&gt;14,VLOOKUP(DATE(YEAR(E207),MONTH(E207)-1,DAY(1)),'מדדים וריביות'!B:C,2,FALSE),VLOOKUP(DATE(YEAR(E207),MONTH(E207)-2,DAY(1)),'מדדים וריביות'!B:C,2,FALSE))</f>
        <v>10176313.2379544</v>
      </c>
      <c r="I207" s="43">
        <f>'ריבית יומית'!D201</f>
        <v>2.1073004751070989E-4</v>
      </c>
      <c r="J207" s="29">
        <f t="shared" si="37"/>
        <v>2.5773897384007625</v>
      </c>
      <c r="L207">
        <f>VLOOKUP(D206,'מדדים וריביות'!B:C,2)</f>
        <v>10339838.6669944</v>
      </c>
      <c r="M207" s="30">
        <f t="shared" si="43"/>
        <v>0</v>
      </c>
      <c r="O207" s="39">
        <f t="shared" si="40"/>
        <v>0</v>
      </c>
      <c r="P207" s="39">
        <f t="shared" si="38"/>
        <v>0</v>
      </c>
      <c r="Q207" s="39">
        <f t="shared" si="41"/>
        <v>0</v>
      </c>
      <c r="R207" s="41">
        <f t="shared" si="42"/>
        <v>0</v>
      </c>
    </row>
    <row r="208" spans="4:18" x14ac:dyDescent="0.25">
      <c r="D208" s="1">
        <v>33073</v>
      </c>
      <c r="E208" s="1">
        <f t="shared" si="39"/>
        <v>33055</v>
      </c>
      <c r="F208" s="30">
        <f t="shared" si="36"/>
        <v>0</v>
      </c>
      <c r="H208" s="42">
        <f>IF(DAY(D208)&gt;14,VLOOKUP(DATE(YEAR(E208),MONTH(E208)-1,DAY(1)),'מדדים וריביות'!B:C,2,FALSE),VLOOKUP(DATE(YEAR(E208),MONTH(E208)-2,DAY(1)),'מדדים וריביות'!B:C,2,FALSE))</f>
        <v>10176313.2379544</v>
      </c>
      <c r="I208" s="43">
        <f>'ריבית יומית'!D202</f>
        <v>2.1073004751070989E-4</v>
      </c>
      <c r="J208" s="29">
        <f t="shared" si="37"/>
        <v>2.5768467193691618</v>
      </c>
      <c r="L208">
        <f>VLOOKUP(D207,'מדדים וריביות'!B:C,2)</f>
        <v>10339838.6669944</v>
      </c>
      <c r="M208" s="30">
        <f t="shared" si="43"/>
        <v>0</v>
      </c>
      <c r="O208" s="39">
        <f t="shared" si="40"/>
        <v>0</v>
      </c>
      <c r="P208" s="39">
        <f t="shared" si="38"/>
        <v>0</v>
      </c>
      <c r="Q208" s="39">
        <f t="shared" si="41"/>
        <v>0</v>
      </c>
      <c r="R208" s="41">
        <f t="shared" si="42"/>
        <v>0</v>
      </c>
    </row>
    <row r="209" spans="4:18" x14ac:dyDescent="0.25">
      <c r="D209" s="1">
        <v>33074</v>
      </c>
      <c r="E209" s="1">
        <f t="shared" si="39"/>
        <v>33055</v>
      </c>
      <c r="F209" s="30">
        <f t="shared" si="36"/>
        <v>0</v>
      </c>
      <c r="H209" s="42">
        <f>IF(DAY(D209)&gt;14,VLOOKUP(DATE(YEAR(E209),MONTH(E209)-1,DAY(1)),'מדדים וריביות'!B:C,2,FALSE),VLOOKUP(DATE(YEAR(E209),MONTH(E209)-2,DAY(1)),'מדדים וריביות'!B:C,2,FALSE))</f>
        <v>10176313.2379544</v>
      </c>
      <c r="I209" s="43">
        <f>'ריבית יומית'!D203</f>
        <v>2.1073004751070989E-4</v>
      </c>
      <c r="J209" s="29">
        <f t="shared" si="37"/>
        <v>2.5763038147438788</v>
      </c>
      <c r="L209">
        <f>VLOOKUP(D208,'מדדים וריביות'!B:C,2)</f>
        <v>10339838.6669944</v>
      </c>
      <c r="M209" s="30">
        <f t="shared" si="43"/>
        <v>0</v>
      </c>
      <c r="O209" s="39">
        <f t="shared" si="40"/>
        <v>0</v>
      </c>
      <c r="P209" s="39">
        <f t="shared" si="38"/>
        <v>0</v>
      </c>
      <c r="Q209" s="39">
        <f t="shared" si="41"/>
        <v>0</v>
      </c>
      <c r="R209" s="41">
        <f t="shared" si="42"/>
        <v>0</v>
      </c>
    </row>
    <row r="210" spans="4:18" x14ac:dyDescent="0.25">
      <c r="D210" s="1">
        <v>33075</v>
      </c>
      <c r="E210" s="1">
        <f t="shared" si="39"/>
        <v>33055</v>
      </c>
      <c r="F210" s="30">
        <f t="shared" si="36"/>
        <v>0</v>
      </c>
      <c r="H210" s="42">
        <f>IF(DAY(D210)&gt;14,VLOOKUP(DATE(YEAR(E210),MONTH(E210)-1,DAY(1)),'מדדים וריביות'!B:C,2,FALSE),VLOOKUP(DATE(YEAR(E210),MONTH(E210)-2,DAY(1)),'מדדים וריביות'!B:C,2,FALSE))</f>
        <v>10176313.2379544</v>
      </c>
      <c r="I210" s="43">
        <f>'ריבית יומית'!D204</f>
        <v>2.1073004751070989E-4</v>
      </c>
      <c r="J210" s="29">
        <f t="shared" si="37"/>
        <v>2.5757610245008093</v>
      </c>
      <c r="L210">
        <f>VLOOKUP(D209,'מדדים וריביות'!B:C,2)</f>
        <v>10339838.6669944</v>
      </c>
      <c r="M210" s="30">
        <f t="shared" si="43"/>
        <v>0</v>
      </c>
      <c r="O210" s="39">
        <f t="shared" si="40"/>
        <v>0</v>
      </c>
      <c r="P210" s="39">
        <f t="shared" si="38"/>
        <v>0</v>
      </c>
      <c r="Q210" s="39">
        <f t="shared" si="41"/>
        <v>0</v>
      </c>
      <c r="R210" s="41">
        <f t="shared" si="42"/>
        <v>0</v>
      </c>
    </row>
    <row r="211" spans="4:18" x14ac:dyDescent="0.25">
      <c r="D211" s="1">
        <v>33076</v>
      </c>
      <c r="E211" s="1">
        <f t="shared" si="39"/>
        <v>33055</v>
      </c>
      <c r="F211" s="30">
        <f t="shared" si="36"/>
        <v>0</v>
      </c>
      <c r="H211" s="42">
        <f>IF(DAY(D211)&gt;14,VLOOKUP(DATE(YEAR(E211),MONTH(E211)-1,DAY(1)),'מדדים וריביות'!B:C,2,FALSE),VLOOKUP(DATE(YEAR(E211),MONTH(E211)-2,DAY(1)),'מדדים וריביות'!B:C,2,FALSE))</f>
        <v>10176313.2379544</v>
      </c>
      <c r="I211" s="43">
        <f>'ריבית יומית'!D205</f>
        <v>2.1073004751070989E-4</v>
      </c>
      <c r="J211" s="29">
        <f t="shared" si="37"/>
        <v>2.5752183486158549</v>
      </c>
      <c r="L211">
        <f>VLOOKUP(D210,'מדדים וריביות'!B:C,2)</f>
        <v>10339838.6669944</v>
      </c>
      <c r="M211" s="30">
        <f t="shared" si="43"/>
        <v>0</v>
      </c>
      <c r="O211" s="39">
        <f t="shared" si="40"/>
        <v>0</v>
      </c>
      <c r="P211" s="39">
        <f t="shared" si="38"/>
        <v>0</v>
      </c>
      <c r="Q211" s="39">
        <f t="shared" si="41"/>
        <v>0</v>
      </c>
      <c r="R211" s="41">
        <f t="shared" si="42"/>
        <v>0</v>
      </c>
    </row>
    <row r="212" spans="4:18" x14ac:dyDescent="0.25">
      <c r="D212" s="1">
        <v>33077</v>
      </c>
      <c r="E212" s="1">
        <f t="shared" si="39"/>
        <v>33055</v>
      </c>
      <c r="F212" s="30">
        <f t="shared" si="36"/>
        <v>0</v>
      </c>
      <c r="H212" s="42">
        <f>IF(DAY(D212)&gt;14,VLOOKUP(DATE(YEAR(E212),MONTH(E212)-1,DAY(1)),'מדדים וריביות'!B:C,2,FALSE),VLOOKUP(DATE(YEAR(E212),MONTH(E212)-2,DAY(1)),'מדדים וריביות'!B:C,2,FALSE))</f>
        <v>10176313.2379544</v>
      </c>
      <c r="I212" s="43">
        <f>'ריבית יומית'!D206</f>
        <v>2.1073004751070989E-4</v>
      </c>
      <c r="J212" s="29">
        <f t="shared" si="37"/>
        <v>2.5746757870649222</v>
      </c>
      <c r="L212">
        <f>VLOOKUP(D211,'מדדים וריביות'!B:C,2)</f>
        <v>10339838.6669944</v>
      </c>
      <c r="M212" s="30">
        <f t="shared" si="43"/>
        <v>0</v>
      </c>
      <c r="O212" s="39">
        <f t="shared" si="40"/>
        <v>0</v>
      </c>
      <c r="P212" s="39">
        <f t="shared" si="38"/>
        <v>0</v>
      </c>
      <c r="Q212" s="39">
        <f t="shared" si="41"/>
        <v>0</v>
      </c>
      <c r="R212" s="41">
        <f t="shared" si="42"/>
        <v>0</v>
      </c>
    </row>
    <row r="213" spans="4:18" x14ac:dyDescent="0.25">
      <c r="D213" s="1">
        <v>33078</v>
      </c>
      <c r="E213" s="1">
        <f t="shared" si="39"/>
        <v>33055</v>
      </c>
      <c r="F213" s="30">
        <f t="shared" si="36"/>
        <v>0</v>
      </c>
      <c r="H213" s="42">
        <f>IF(DAY(D213)&gt;14,VLOOKUP(DATE(YEAR(E213),MONTH(E213)-1,DAY(1)),'מדדים וריביות'!B:C,2,FALSE),VLOOKUP(DATE(YEAR(E213),MONTH(E213)-2,DAY(1)),'מדדים וריביות'!B:C,2,FALSE))</f>
        <v>10176313.2379544</v>
      </c>
      <c r="I213" s="43">
        <f>'ריבית יומית'!D207</f>
        <v>2.1073004751070989E-4</v>
      </c>
      <c r="J213" s="29">
        <f t="shared" si="37"/>
        <v>2.5741333398239221</v>
      </c>
      <c r="L213">
        <f>VLOOKUP(D212,'מדדים וריביות'!B:C,2)</f>
        <v>10339838.6669944</v>
      </c>
      <c r="M213" s="30">
        <f t="shared" si="43"/>
        <v>0</v>
      </c>
      <c r="O213" s="39">
        <f t="shared" si="40"/>
        <v>0</v>
      </c>
      <c r="P213" s="39">
        <f t="shared" si="38"/>
        <v>0</v>
      </c>
      <c r="Q213" s="39">
        <f t="shared" si="41"/>
        <v>0</v>
      </c>
      <c r="R213" s="41">
        <f t="shared" si="42"/>
        <v>0</v>
      </c>
    </row>
    <row r="214" spans="4:18" x14ac:dyDescent="0.25">
      <c r="D214" s="1">
        <v>33079</v>
      </c>
      <c r="E214" s="1">
        <f t="shared" si="39"/>
        <v>33055</v>
      </c>
      <c r="F214" s="30">
        <f t="shared" si="36"/>
        <v>0</v>
      </c>
      <c r="H214" s="42">
        <f>IF(DAY(D214)&gt;14,VLOOKUP(DATE(YEAR(E214),MONTH(E214)-1,DAY(1)),'מדדים וריביות'!B:C,2,FALSE),VLOOKUP(DATE(YEAR(E214),MONTH(E214)-2,DAY(1)),'מדדים וריביות'!B:C,2,FALSE))</f>
        <v>10176313.2379544</v>
      </c>
      <c r="I214" s="43">
        <f>'ריבית יומית'!D208</f>
        <v>2.1073004751070989E-4</v>
      </c>
      <c r="J214" s="29">
        <f t="shared" si="37"/>
        <v>2.5735910068687717</v>
      </c>
      <c r="L214">
        <f>VLOOKUP(D213,'מדדים וריביות'!B:C,2)</f>
        <v>10339838.6669944</v>
      </c>
      <c r="M214" s="30">
        <f t="shared" si="43"/>
        <v>0</v>
      </c>
      <c r="O214" s="39">
        <f t="shared" si="40"/>
        <v>0</v>
      </c>
      <c r="P214" s="39">
        <f t="shared" si="38"/>
        <v>0</v>
      </c>
      <c r="Q214" s="39">
        <f t="shared" si="41"/>
        <v>0</v>
      </c>
      <c r="R214" s="41">
        <f t="shared" si="42"/>
        <v>0</v>
      </c>
    </row>
    <row r="215" spans="4:18" x14ac:dyDescent="0.25">
      <c r="D215" s="1">
        <v>33080</v>
      </c>
      <c r="E215" s="1">
        <f t="shared" si="39"/>
        <v>33055</v>
      </c>
      <c r="F215" s="30">
        <f t="shared" si="36"/>
        <v>0</v>
      </c>
      <c r="H215" s="42">
        <f>IF(DAY(D215)&gt;14,VLOOKUP(DATE(YEAR(E215),MONTH(E215)-1,DAY(1)),'מדדים וריביות'!B:C,2,FALSE),VLOOKUP(DATE(YEAR(E215),MONTH(E215)-2,DAY(1)),'מדדים וריביות'!B:C,2,FALSE))</f>
        <v>10176313.2379544</v>
      </c>
      <c r="I215" s="43">
        <f>'ריבית יומית'!D209</f>
        <v>2.1073004751070989E-4</v>
      </c>
      <c r="J215" s="29">
        <f t="shared" si="37"/>
        <v>2.5730487881753921</v>
      </c>
      <c r="L215">
        <f>VLOOKUP(D214,'מדדים וריביות'!B:C,2)</f>
        <v>10339838.6669944</v>
      </c>
      <c r="M215" s="30">
        <f t="shared" si="43"/>
        <v>0</v>
      </c>
      <c r="O215" s="39">
        <f t="shared" si="40"/>
        <v>0</v>
      </c>
      <c r="P215" s="39">
        <f t="shared" si="38"/>
        <v>0</v>
      </c>
      <c r="Q215" s="39">
        <f t="shared" si="41"/>
        <v>0</v>
      </c>
      <c r="R215" s="41">
        <f t="shared" si="42"/>
        <v>0</v>
      </c>
    </row>
    <row r="216" spans="4:18" x14ac:dyDescent="0.25">
      <c r="D216" s="1">
        <v>33081</v>
      </c>
      <c r="E216" s="1">
        <f t="shared" si="39"/>
        <v>33055</v>
      </c>
      <c r="F216" s="30">
        <f t="shared" si="36"/>
        <v>0</v>
      </c>
      <c r="H216" s="42">
        <f>IF(DAY(D216)&gt;14,VLOOKUP(DATE(YEAR(E216),MONTH(E216)-1,DAY(1)),'מדדים וריביות'!B:C,2,FALSE),VLOOKUP(DATE(YEAR(E216),MONTH(E216)-2,DAY(1)),'מדדים וריביות'!B:C,2,FALSE))</f>
        <v>10176313.2379544</v>
      </c>
      <c r="I216" s="43">
        <f>'ריבית יומית'!D210</f>
        <v>2.1073004751070989E-4</v>
      </c>
      <c r="J216" s="29">
        <f t="shared" si="37"/>
        <v>2.5725066837197104</v>
      </c>
      <c r="L216">
        <f>VLOOKUP(D215,'מדדים וריביות'!B:C,2)</f>
        <v>10339838.6669944</v>
      </c>
      <c r="M216" s="30">
        <f t="shared" si="43"/>
        <v>0</v>
      </c>
      <c r="O216" s="39">
        <f t="shared" si="40"/>
        <v>0</v>
      </c>
      <c r="P216" s="39">
        <f t="shared" si="38"/>
        <v>0</v>
      </c>
      <c r="Q216" s="39">
        <f t="shared" si="41"/>
        <v>0</v>
      </c>
      <c r="R216" s="41">
        <f t="shared" si="42"/>
        <v>0</v>
      </c>
    </row>
    <row r="217" spans="4:18" x14ac:dyDescent="0.25">
      <c r="D217" s="1">
        <v>33082</v>
      </c>
      <c r="E217" s="1">
        <f t="shared" si="39"/>
        <v>33055</v>
      </c>
      <c r="F217" s="30">
        <f t="shared" si="36"/>
        <v>0</v>
      </c>
      <c r="H217" s="42">
        <f>IF(DAY(D217)&gt;14,VLOOKUP(DATE(YEAR(E217),MONTH(E217)-1,DAY(1)),'מדדים וריביות'!B:C,2,FALSE),VLOOKUP(DATE(YEAR(E217),MONTH(E217)-2,DAY(1)),'מדדים וריביות'!B:C,2,FALSE))</f>
        <v>10176313.2379544</v>
      </c>
      <c r="I217" s="43">
        <f>'ריבית יומית'!D211</f>
        <v>2.1073004751070989E-4</v>
      </c>
      <c r="J217" s="29">
        <f t="shared" si="37"/>
        <v>2.5719646934776579</v>
      </c>
      <c r="L217">
        <f>VLOOKUP(D216,'מדדים וריביות'!B:C,2)</f>
        <v>10339838.6669944</v>
      </c>
      <c r="M217" s="30">
        <f t="shared" si="43"/>
        <v>0</v>
      </c>
      <c r="O217" s="39">
        <f t="shared" si="40"/>
        <v>0</v>
      </c>
      <c r="P217" s="39">
        <f t="shared" si="38"/>
        <v>0</v>
      </c>
      <c r="Q217" s="39">
        <f t="shared" si="41"/>
        <v>0</v>
      </c>
      <c r="R217" s="41">
        <f t="shared" si="42"/>
        <v>0</v>
      </c>
    </row>
    <row r="218" spans="4:18" x14ac:dyDescent="0.25">
      <c r="D218" s="1">
        <v>33083</v>
      </c>
      <c r="E218" s="1">
        <f t="shared" si="39"/>
        <v>33055</v>
      </c>
      <c r="F218" s="30">
        <f t="shared" si="36"/>
        <v>0</v>
      </c>
      <c r="H218" s="42">
        <f>IF(DAY(D218)&gt;14,VLOOKUP(DATE(YEAR(E218),MONTH(E218)-1,DAY(1)),'מדדים וריביות'!B:C,2,FALSE),VLOOKUP(DATE(YEAR(E218),MONTH(E218)-2,DAY(1)),'מדדים וריביות'!B:C,2,FALSE))</f>
        <v>10176313.2379544</v>
      </c>
      <c r="I218" s="43">
        <f>'ריבית יומית'!D212</f>
        <v>2.1073004751070989E-4</v>
      </c>
      <c r="J218" s="29">
        <f t="shared" si="37"/>
        <v>2.5714228174251716</v>
      </c>
      <c r="L218">
        <f>VLOOKUP(D217,'מדדים וריביות'!B:C,2)</f>
        <v>10339838.6669944</v>
      </c>
      <c r="M218" s="30">
        <f t="shared" si="43"/>
        <v>0</v>
      </c>
      <c r="O218" s="39">
        <f t="shared" si="40"/>
        <v>0</v>
      </c>
      <c r="P218" s="39">
        <f t="shared" si="38"/>
        <v>0</v>
      </c>
      <c r="Q218" s="39">
        <f t="shared" si="41"/>
        <v>0</v>
      </c>
      <c r="R218" s="41">
        <f t="shared" si="42"/>
        <v>0</v>
      </c>
    </row>
    <row r="219" spans="4:18" x14ac:dyDescent="0.25">
      <c r="D219" s="1">
        <v>33084</v>
      </c>
      <c r="E219" s="1">
        <f t="shared" si="39"/>
        <v>33055</v>
      </c>
      <c r="F219" s="30">
        <f t="shared" si="36"/>
        <v>0</v>
      </c>
      <c r="H219" s="42">
        <f>IF(DAY(D219)&gt;14,VLOOKUP(DATE(YEAR(E219),MONTH(E219)-1,DAY(1)),'מדדים וריביות'!B:C,2,FALSE),VLOOKUP(DATE(YEAR(E219),MONTH(E219)-2,DAY(1)),'מדדים וריביות'!B:C,2,FALSE))</f>
        <v>10176313.2379544</v>
      </c>
      <c r="I219" s="43">
        <f>'ריבית יומית'!D213</f>
        <v>2.1073004751070989E-4</v>
      </c>
      <c r="J219" s="29">
        <f t="shared" si="37"/>
        <v>2.5708810555381936</v>
      </c>
      <c r="L219">
        <f>VLOOKUP(D218,'מדדים וריביות'!B:C,2)</f>
        <v>10339838.6669944</v>
      </c>
      <c r="M219" s="30">
        <f t="shared" si="43"/>
        <v>0</v>
      </c>
      <c r="O219" s="39">
        <f t="shared" si="40"/>
        <v>0</v>
      </c>
      <c r="P219" s="39">
        <f t="shared" si="38"/>
        <v>0</v>
      </c>
      <c r="Q219" s="39">
        <f t="shared" si="41"/>
        <v>0</v>
      </c>
      <c r="R219" s="41">
        <f t="shared" si="42"/>
        <v>0</v>
      </c>
    </row>
    <row r="220" spans="4:18" x14ac:dyDescent="0.25">
      <c r="D220" s="1">
        <v>33085</v>
      </c>
      <c r="E220" s="1">
        <f t="shared" si="39"/>
        <v>33055</v>
      </c>
      <c r="F220" s="30">
        <f t="shared" si="36"/>
        <v>0</v>
      </c>
      <c r="H220" s="42">
        <f>IF(DAY(D220)&gt;14,VLOOKUP(DATE(YEAR(E220),MONTH(E220)-1,DAY(1)),'מדדים וריביות'!B:C,2,FALSE),VLOOKUP(DATE(YEAR(E220),MONTH(E220)-2,DAY(1)),'מדדים וריביות'!B:C,2,FALSE))</f>
        <v>10176313.2379544</v>
      </c>
      <c r="I220" s="43">
        <f>'ריבית יומית'!D214</f>
        <v>2.1073004751070989E-4</v>
      </c>
      <c r="J220" s="29">
        <f t="shared" si="37"/>
        <v>2.5703394077926709</v>
      </c>
      <c r="L220">
        <f>VLOOKUP(D219,'מדדים וריביות'!B:C,2)</f>
        <v>10339838.6669944</v>
      </c>
      <c r="M220" s="30">
        <f t="shared" si="43"/>
        <v>0</v>
      </c>
      <c r="O220" s="39">
        <f t="shared" si="40"/>
        <v>0</v>
      </c>
      <c r="P220" s="39">
        <f t="shared" si="38"/>
        <v>0</v>
      </c>
      <c r="Q220" s="39">
        <f t="shared" si="41"/>
        <v>0</v>
      </c>
      <c r="R220" s="41">
        <f t="shared" si="42"/>
        <v>0</v>
      </c>
    </row>
    <row r="221" spans="4:18" x14ac:dyDescent="0.25">
      <c r="D221" s="1">
        <v>33086</v>
      </c>
      <c r="E221" s="1">
        <f t="shared" si="39"/>
        <v>33086</v>
      </c>
      <c r="F221" s="30">
        <f t="shared" si="36"/>
        <v>0</v>
      </c>
      <c r="H221" s="42">
        <f>IF(DAY(D221)&gt;14,VLOOKUP(DATE(YEAR(E221),MONTH(E221)-1,DAY(1)),'מדדים וריביות'!B:C,2,FALSE),VLOOKUP(DATE(YEAR(E221),MONTH(E221)-2,DAY(1)),'מדדים וריביות'!B:C,2,FALSE))</f>
        <v>10176313.2379544</v>
      </c>
      <c r="I221" s="43">
        <f>'ריבית יומית'!D215</f>
        <v>2.1073004751070989E-4</v>
      </c>
      <c r="J221" s="29">
        <f t="shared" si="37"/>
        <v>2.5697978741645553</v>
      </c>
      <c r="L221">
        <f>VLOOKUP(D220,'מדדים וריביות'!B:C,2)</f>
        <v>10339838.6669944</v>
      </c>
      <c r="M221" s="30">
        <f t="shared" si="43"/>
        <v>0</v>
      </c>
      <c r="O221" s="39">
        <f t="shared" si="40"/>
        <v>0</v>
      </c>
      <c r="P221" s="39">
        <f t="shared" si="38"/>
        <v>0</v>
      </c>
      <c r="Q221" s="39">
        <f t="shared" si="41"/>
        <v>0</v>
      </c>
      <c r="R221" s="41">
        <f t="shared" si="42"/>
        <v>0</v>
      </c>
    </row>
    <row r="222" spans="4:18" x14ac:dyDescent="0.25">
      <c r="D222" s="1">
        <v>33087</v>
      </c>
      <c r="E222" s="1">
        <f t="shared" si="39"/>
        <v>33086</v>
      </c>
      <c r="F222" s="30">
        <f t="shared" si="36"/>
        <v>0</v>
      </c>
      <c r="H222" s="42">
        <f>IF(DAY(D222)&gt;14,VLOOKUP(DATE(YEAR(E222),MONTH(E222)-1,DAY(1)),'מדדים וריביות'!B:C,2,FALSE),VLOOKUP(DATE(YEAR(E222),MONTH(E222)-2,DAY(1)),'מדדים וריביות'!B:C,2,FALSE))</f>
        <v>10176313.2379544</v>
      </c>
      <c r="I222" s="43">
        <f>'ריבית יומית'!D216</f>
        <v>2.1073004751070989E-4</v>
      </c>
      <c r="J222" s="29">
        <f t="shared" si="37"/>
        <v>2.5692564546298038</v>
      </c>
      <c r="L222">
        <f>VLOOKUP(D221,'מדדים וריביות'!B:C,2)</f>
        <v>10503364.096034501</v>
      </c>
      <c r="M222" s="30">
        <f t="shared" si="43"/>
        <v>0</v>
      </c>
      <c r="O222" s="39">
        <f t="shared" si="40"/>
        <v>0</v>
      </c>
      <c r="P222" s="39">
        <f t="shared" si="38"/>
        <v>0</v>
      </c>
      <c r="Q222" s="39">
        <f t="shared" si="41"/>
        <v>0</v>
      </c>
      <c r="R222" s="41">
        <f t="shared" si="42"/>
        <v>0</v>
      </c>
    </row>
    <row r="223" spans="4:18" x14ac:dyDescent="0.25">
      <c r="D223" s="1">
        <v>33088</v>
      </c>
      <c r="E223" s="1">
        <f t="shared" si="39"/>
        <v>33086</v>
      </c>
      <c r="F223" s="30">
        <f t="shared" si="36"/>
        <v>0</v>
      </c>
      <c r="H223" s="42">
        <f>IF(DAY(D223)&gt;14,VLOOKUP(DATE(YEAR(E223),MONTH(E223)-1,DAY(1)),'מדדים וריביות'!B:C,2,FALSE),VLOOKUP(DATE(YEAR(E223),MONTH(E223)-2,DAY(1)),'מדדים וריביות'!B:C,2,FALSE))</f>
        <v>10176313.2379544</v>
      </c>
      <c r="I223" s="43">
        <f>'ריבית יומית'!D217</f>
        <v>2.1073004751070989E-4</v>
      </c>
      <c r="J223" s="29">
        <f t="shared" si="37"/>
        <v>2.5687151491643787</v>
      </c>
      <c r="L223">
        <f>VLOOKUP(D222,'מדדים וריביות'!B:C,2)</f>
        <v>10503364.096034501</v>
      </c>
      <c r="M223" s="30">
        <f t="shared" si="43"/>
        <v>0</v>
      </c>
      <c r="O223" s="39">
        <f t="shared" si="40"/>
        <v>0</v>
      </c>
      <c r="P223" s="39">
        <f t="shared" si="38"/>
        <v>0</v>
      </c>
      <c r="Q223" s="39">
        <f t="shared" si="41"/>
        <v>0</v>
      </c>
      <c r="R223" s="41">
        <f t="shared" si="42"/>
        <v>0</v>
      </c>
    </row>
    <row r="224" spans="4:18" x14ac:dyDescent="0.25">
      <c r="D224" s="1">
        <v>33089</v>
      </c>
      <c r="E224" s="1">
        <f t="shared" si="39"/>
        <v>33086</v>
      </c>
      <c r="F224" s="30">
        <f t="shared" si="36"/>
        <v>0</v>
      </c>
      <c r="H224" s="42">
        <f>IF(DAY(D224)&gt;14,VLOOKUP(DATE(YEAR(E224),MONTH(E224)-1,DAY(1)),'מדדים וריביות'!B:C,2,FALSE),VLOOKUP(DATE(YEAR(E224),MONTH(E224)-2,DAY(1)),'מדדים וריביות'!B:C,2,FALSE))</f>
        <v>10176313.2379544</v>
      </c>
      <c r="I224" s="43">
        <f>'ריבית יומית'!D218</f>
        <v>2.1073004751070989E-4</v>
      </c>
      <c r="J224" s="29">
        <f t="shared" si="37"/>
        <v>2.5681739577442473</v>
      </c>
      <c r="L224">
        <f>VLOOKUP(D223,'מדדים וריביות'!B:C,2)</f>
        <v>10503364.096034501</v>
      </c>
      <c r="M224" s="30">
        <f t="shared" si="43"/>
        <v>0</v>
      </c>
      <c r="O224" s="39">
        <f t="shared" si="40"/>
        <v>0</v>
      </c>
      <c r="P224" s="39">
        <f t="shared" si="38"/>
        <v>0</v>
      </c>
      <c r="Q224" s="39">
        <f t="shared" si="41"/>
        <v>0</v>
      </c>
      <c r="R224" s="41">
        <f t="shared" si="42"/>
        <v>0</v>
      </c>
    </row>
    <row r="225" spans="4:18" x14ac:dyDescent="0.25">
      <c r="D225" s="1">
        <v>33090</v>
      </c>
      <c r="E225" s="1">
        <f t="shared" si="39"/>
        <v>33086</v>
      </c>
      <c r="F225" s="30">
        <f t="shared" si="36"/>
        <v>0</v>
      </c>
      <c r="H225" s="42">
        <f>IF(DAY(D225)&gt;14,VLOOKUP(DATE(YEAR(E225),MONTH(E225)-1,DAY(1)),'מדדים וריביות'!B:C,2,FALSE),VLOOKUP(DATE(YEAR(E225),MONTH(E225)-2,DAY(1)),'מדדים וריביות'!B:C,2,FALSE))</f>
        <v>10176313.2379544</v>
      </c>
      <c r="I225" s="43">
        <f>'ריבית יומית'!D219</f>
        <v>2.1073004751070989E-4</v>
      </c>
      <c r="J225" s="29">
        <f t="shared" si="37"/>
        <v>2.5676328803453821</v>
      </c>
      <c r="L225">
        <f>VLOOKUP(D224,'מדדים וריביות'!B:C,2)</f>
        <v>10503364.096034501</v>
      </c>
      <c r="M225" s="30">
        <f t="shared" si="43"/>
        <v>0</v>
      </c>
      <c r="O225" s="39">
        <f t="shared" si="40"/>
        <v>0</v>
      </c>
      <c r="P225" s="39">
        <f t="shared" si="38"/>
        <v>0</v>
      </c>
      <c r="Q225" s="39">
        <f t="shared" si="41"/>
        <v>0</v>
      </c>
      <c r="R225" s="41">
        <f t="shared" si="42"/>
        <v>0</v>
      </c>
    </row>
    <row r="226" spans="4:18" x14ac:dyDescent="0.25">
      <c r="D226" s="1">
        <v>33091</v>
      </c>
      <c r="E226" s="1">
        <f t="shared" si="39"/>
        <v>33086</v>
      </c>
      <c r="F226" s="30">
        <f t="shared" si="36"/>
        <v>0</v>
      </c>
      <c r="H226" s="42">
        <f>IF(DAY(D226)&gt;14,VLOOKUP(DATE(YEAR(E226),MONTH(E226)-1,DAY(1)),'מדדים וריביות'!B:C,2,FALSE),VLOOKUP(DATE(YEAR(E226),MONTH(E226)-2,DAY(1)),'מדדים וריביות'!B:C,2,FALSE))</f>
        <v>10176313.2379544</v>
      </c>
      <c r="I226" s="43">
        <f>'ריבית יומית'!D220</f>
        <v>2.1073004751070989E-4</v>
      </c>
      <c r="J226" s="29">
        <f t="shared" si="37"/>
        <v>2.56709191694376</v>
      </c>
      <c r="L226">
        <f>VLOOKUP(D225,'מדדים וריביות'!B:C,2)</f>
        <v>10503364.096034501</v>
      </c>
      <c r="M226" s="30">
        <f t="shared" si="43"/>
        <v>0</v>
      </c>
      <c r="O226" s="39">
        <f t="shared" si="40"/>
        <v>0</v>
      </c>
      <c r="P226" s="39">
        <f t="shared" si="38"/>
        <v>0</v>
      </c>
      <c r="Q226" s="39">
        <f t="shared" si="41"/>
        <v>0</v>
      </c>
      <c r="R226" s="41">
        <f t="shared" si="42"/>
        <v>0</v>
      </c>
    </row>
    <row r="227" spans="4:18" x14ac:dyDescent="0.25">
      <c r="D227" s="1">
        <v>33092</v>
      </c>
      <c r="E227" s="1">
        <f t="shared" si="39"/>
        <v>33086</v>
      </c>
      <c r="F227" s="30">
        <f t="shared" si="36"/>
        <v>0</v>
      </c>
      <c r="H227" s="42">
        <f>IF(DAY(D227)&gt;14,VLOOKUP(DATE(YEAR(E227),MONTH(E227)-1,DAY(1)),'מדדים וריביות'!B:C,2,FALSE),VLOOKUP(DATE(YEAR(E227),MONTH(E227)-2,DAY(1)),'מדדים וריביות'!B:C,2,FALSE))</f>
        <v>10176313.2379544</v>
      </c>
      <c r="I227" s="43">
        <f>'ריבית יומית'!D221</f>
        <v>2.1073004751070989E-4</v>
      </c>
      <c r="J227" s="29">
        <f t="shared" si="37"/>
        <v>2.566551067515364</v>
      </c>
      <c r="L227">
        <f>VLOOKUP(D226,'מדדים וריביות'!B:C,2)</f>
        <v>10503364.096034501</v>
      </c>
      <c r="M227" s="30">
        <f t="shared" si="43"/>
        <v>0</v>
      </c>
      <c r="O227" s="39">
        <f t="shared" si="40"/>
        <v>0</v>
      </c>
      <c r="P227" s="39">
        <f t="shared" si="38"/>
        <v>0</v>
      </c>
      <c r="Q227" s="39">
        <f t="shared" si="41"/>
        <v>0</v>
      </c>
      <c r="R227" s="41">
        <f t="shared" si="42"/>
        <v>0</v>
      </c>
    </row>
    <row r="228" spans="4:18" x14ac:dyDescent="0.25">
      <c r="D228" s="1">
        <v>33093</v>
      </c>
      <c r="E228" s="1">
        <f t="shared" si="39"/>
        <v>33086</v>
      </c>
      <c r="F228" s="30">
        <f t="shared" si="36"/>
        <v>0</v>
      </c>
      <c r="H228" s="42">
        <f>IF(DAY(D228)&gt;14,VLOOKUP(DATE(YEAR(E228),MONTH(E228)-1,DAY(1)),'מדדים וריביות'!B:C,2,FALSE),VLOOKUP(DATE(YEAR(E228),MONTH(E228)-2,DAY(1)),'מדדים וריביות'!B:C,2,FALSE))</f>
        <v>10176313.2379544</v>
      </c>
      <c r="I228" s="43">
        <f>'ריבית יומית'!D222</f>
        <v>2.1073004751070989E-4</v>
      </c>
      <c r="J228" s="29">
        <f t="shared" si="37"/>
        <v>2.5660103320361811</v>
      </c>
      <c r="L228">
        <f>VLOOKUP(D227,'מדדים וריביות'!B:C,2)</f>
        <v>10503364.096034501</v>
      </c>
      <c r="M228" s="30">
        <f t="shared" si="43"/>
        <v>0</v>
      </c>
      <c r="O228" s="39">
        <f t="shared" si="40"/>
        <v>0</v>
      </c>
      <c r="P228" s="39">
        <f t="shared" si="38"/>
        <v>0</v>
      </c>
      <c r="Q228" s="39">
        <f t="shared" si="41"/>
        <v>0</v>
      </c>
      <c r="R228" s="41">
        <f t="shared" si="42"/>
        <v>0</v>
      </c>
    </row>
    <row r="229" spans="4:18" x14ac:dyDescent="0.25">
      <c r="D229" s="1">
        <v>33094</v>
      </c>
      <c r="E229" s="1">
        <f t="shared" si="39"/>
        <v>33086</v>
      </c>
      <c r="F229" s="30">
        <f t="shared" si="36"/>
        <v>0</v>
      </c>
      <c r="H229" s="42">
        <f>IF(DAY(D229)&gt;14,VLOOKUP(DATE(YEAR(E229),MONTH(E229)-1,DAY(1)),'מדדים וריביות'!B:C,2,FALSE),VLOOKUP(DATE(YEAR(E229),MONTH(E229)-2,DAY(1)),'מדדים וריביות'!B:C,2,FALSE))</f>
        <v>10176313.2379544</v>
      </c>
      <c r="I229" s="43">
        <f>'ריבית יומית'!D223</f>
        <v>2.1073004751070989E-4</v>
      </c>
      <c r="J229" s="29">
        <f t="shared" si="37"/>
        <v>2.565469710482204</v>
      </c>
      <c r="L229">
        <f>VLOOKUP(D228,'מדדים וריביות'!B:C,2)</f>
        <v>10503364.096034501</v>
      </c>
      <c r="M229" s="30">
        <f t="shared" si="43"/>
        <v>0</v>
      </c>
      <c r="O229" s="39">
        <f t="shared" si="40"/>
        <v>0</v>
      </c>
      <c r="P229" s="39">
        <f t="shared" si="38"/>
        <v>0</v>
      </c>
      <c r="Q229" s="39">
        <f t="shared" si="41"/>
        <v>0</v>
      </c>
      <c r="R229" s="41">
        <f t="shared" si="42"/>
        <v>0</v>
      </c>
    </row>
    <row r="230" spans="4:18" x14ac:dyDescent="0.25">
      <c r="D230" s="1">
        <v>33095</v>
      </c>
      <c r="E230" s="1">
        <f t="shared" si="39"/>
        <v>33086</v>
      </c>
      <c r="F230" s="30">
        <f t="shared" si="36"/>
        <v>0</v>
      </c>
      <c r="H230" s="42">
        <f>IF(DAY(D230)&gt;14,VLOOKUP(DATE(YEAR(E230),MONTH(E230)-1,DAY(1)),'מדדים וריביות'!B:C,2,FALSE),VLOOKUP(DATE(YEAR(E230),MONTH(E230)-2,DAY(1)),'מדדים וריביות'!B:C,2,FALSE))</f>
        <v>10176313.2379544</v>
      </c>
      <c r="I230" s="43">
        <f>'ריבית יומית'!D224</f>
        <v>2.1073004751070989E-4</v>
      </c>
      <c r="J230" s="29">
        <f t="shared" si="37"/>
        <v>2.5649292028294299</v>
      </c>
      <c r="L230">
        <f>VLOOKUP(D229,'מדדים וריביות'!B:C,2)</f>
        <v>10503364.096034501</v>
      </c>
      <c r="M230" s="30">
        <f t="shared" si="43"/>
        <v>0</v>
      </c>
      <c r="O230" s="39">
        <f t="shared" si="40"/>
        <v>0</v>
      </c>
      <c r="P230" s="39">
        <f t="shared" si="38"/>
        <v>0</v>
      </c>
      <c r="Q230" s="39">
        <f t="shared" si="41"/>
        <v>0</v>
      </c>
      <c r="R230" s="41">
        <f t="shared" si="42"/>
        <v>0</v>
      </c>
    </row>
    <row r="231" spans="4:18" x14ac:dyDescent="0.25">
      <c r="D231" s="1">
        <v>33096</v>
      </c>
      <c r="E231" s="1">
        <f t="shared" si="39"/>
        <v>33086</v>
      </c>
      <c r="F231" s="30">
        <f t="shared" si="36"/>
        <v>0</v>
      </c>
      <c r="H231" s="42">
        <f>IF(DAY(D231)&gt;14,VLOOKUP(DATE(YEAR(E231),MONTH(E231)-1,DAY(1)),'מדדים וריביות'!B:C,2,FALSE),VLOOKUP(DATE(YEAR(E231),MONTH(E231)-2,DAY(1)),'מדדים וריביות'!B:C,2,FALSE))</f>
        <v>10176313.2379544</v>
      </c>
      <c r="I231" s="43">
        <f>'ריבית יומית'!D225</f>
        <v>2.1073004751070989E-4</v>
      </c>
      <c r="J231" s="29">
        <f t="shared" si="37"/>
        <v>2.5643888090538622</v>
      </c>
      <c r="L231">
        <f>VLOOKUP(D230,'מדדים וריביות'!B:C,2)</f>
        <v>10503364.096034501</v>
      </c>
      <c r="M231" s="30">
        <f t="shared" si="43"/>
        <v>0</v>
      </c>
      <c r="O231" s="39">
        <f t="shared" si="40"/>
        <v>0</v>
      </c>
      <c r="P231" s="39">
        <f t="shared" si="38"/>
        <v>0</v>
      </c>
      <c r="Q231" s="39">
        <f t="shared" si="41"/>
        <v>0</v>
      </c>
      <c r="R231" s="41">
        <f t="shared" si="42"/>
        <v>0</v>
      </c>
    </row>
    <row r="232" spans="4:18" x14ac:dyDescent="0.25">
      <c r="D232" s="1">
        <v>33097</v>
      </c>
      <c r="E232" s="1">
        <f t="shared" si="39"/>
        <v>33086</v>
      </c>
      <c r="F232" s="30">
        <f t="shared" si="36"/>
        <v>0</v>
      </c>
      <c r="H232" s="42">
        <f>IF(DAY(D232)&gt;14,VLOOKUP(DATE(YEAR(E232),MONTH(E232)-1,DAY(1)),'מדדים וריביות'!B:C,2,FALSE),VLOOKUP(DATE(YEAR(E232),MONTH(E232)-2,DAY(1)),'מדדים וריביות'!B:C,2,FALSE))</f>
        <v>10176313.2379544</v>
      </c>
      <c r="I232" s="43">
        <f>'ריבית יומית'!D226</f>
        <v>2.1073004751070989E-4</v>
      </c>
      <c r="J232" s="29">
        <f t="shared" si="37"/>
        <v>2.5638485291315081</v>
      </c>
      <c r="L232">
        <f>VLOOKUP(D231,'מדדים וריביות'!B:C,2)</f>
        <v>10503364.096034501</v>
      </c>
      <c r="M232" s="30">
        <f t="shared" si="43"/>
        <v>0</v>
      </c>
      <c r="O232" s="39">
        <f t="shared" si="40"/>
        <v>0</v>
      </c>
      <c r="P232" s="39">
        <f t="shared" si="38"/>
        <v>0</v>
      </c>
      <c r="Q232" s="39">
        <f t="shared" si="41"/>
        <v>0</v>
      </c>
      <c r="R232" s="41">
        <f t="shared" si="42"/>
        <v>0</v>
      </c>
    </row>
    <row r="233" spans="4:18" x14ac:dyDescent="0.25">
      <c r="D233" s="1">
        <v>33098</v>
      </c>
      <c r="E233" s="1">
        <f t="shared" si="39"/>
        <v>33086</v>
      </c>
      <c r="F233" s="30">
        <f t="shared" si="36"/>
        <v>0</v>
      </c>
      <c r="H233" s="42">
        <f>IF(DAY(D233)&gt;14,VLOOKUP(DATE(YEAR(E233),MONTH(E233)-1,DAY(1)),'מדדים וריביות'!B:C,2,FALSE),VLOOKUP(DATE(YEAR(E233),MONTH(E233)-2,DAY(1)),'מדדים וריביות'!B:C,2,FALSE))</f>
        <v>10176313.2379544</v>
      </c>
      <c r="I233" s="43">
        <f>'ריבית יומית'!D227</f>
        <v>2.1073004751070989E-4</v>
      </c>
      <c r="J233" s="29">
        <f t="shared" si="37"/>
        <v>2.5633083630383804</v>
      </c>
      <c r="L233">
        <f>VLOOKUP(D232,'מדדים וריביות'!B:C,2)</f>
        <v>10503364.096034501</v>
      </c>
      <c r="M233" s="30">
        <f t="shared" si="43"/>
        <v>0</v>
      </c>
      <c r="O233" s="39">
        <f t="shared" si="40"/>
        <v>0</v>
      </c>
      <c r="P233" s="39">
        <f t="shared" si="38"/>
        <v>0</v>
      </c>
      <c r="Q233" s="39">
        <f t="shared" si="41"/>
        <v>0</v>
      </c>
      <c r="R233" s="41">
        <f t="shared" si="42"/>
        <v>0</v>
      </c>
    </row>
    <row r="234" spans="4:18" x14ac:dyDescent="0.25">
      <c r="D234" s="1">
        <v>33099</v>
      </c>
      <c r="E234" s="1">
        <f t="shared" si="39"/>
        <v>33086</v>
      </c>
      <c r="F234" s="30">
        <f t="shared" si="36"/>
        <v>0</v>
      </c>
      <c r="H234" s="42">
        <f>IF(DAY(D234)&gt;14,VLOOKUP(DATE(YEAR(E234),MONTH(E234)-1,DAY(1)),'מדדים וריביות'!B:C,2,FALSE),VLOOKUP(DATE(YEAR(E234),MONTH(E234)-2,DAY(1)),'מדדים וריביות'!B:C,2,FALSE))</f>
        <v>10176313.2379544</v>
      </c>
      <c r="I234" s="43">
        <f>'ריבית יומית'!D228</f>
        <v>2.1073004751070989E-4</v>
      </c>
      <c r="J234" s="29">
        <f t="shared" si="37"/>
        <v>2.562768310750497</v>
      </c>
      <c r="L234">
        <f>VLOOKUP(D233,'מדדים וריביות'!B:C,2)</f>
        <v>10503364.096034501</v>
      </c>
      <c r="M234" s="30">
        <f t="shared" si="43"/>
        <v>0</v>
      </c>
      <c r="O234" s="39">
        <f t="shared" si="40"/>
        <v>0</v>
      </c>
      <c r="P234" s="39">
        <f t="shared" si="38"/>
        <v>0</v>
      </c>
      <c r="Q234" s="39">
        <f t="shared" si="41"/>
        <v>0</v>
      </c>
      <c r="R234" s="41">
        <f t="shared" si="42"/>
        <v>0</v>
      </c>
    </row>
    <row r="235" spans="4:18" x14ac:dyDescent="0.25">
      <c r="D235" s="1">
        <v>33100</v>
      </c>
      <c r="E235" s="1">
        <f t="shared" si="39"/>
        <v>33086</v>
      </c>
      <c r="F235" s="30">
        <f t="shared" si="36"/>
        <v>0</v>
      </c>
      <c r="H235" s="42">
        <f>IF(DAY(D235)&gt;14,VLOOKUP(DATE(YEAR(E235),MONTH(E235)-1,DAY(1)),'מדדים וריביות'!B:C,2,FALSE),VLOOKUP(DATE(YEAR(E235),MONTH(E235)-2,DAY(1)),'מדדים וריביות'!B:C,2,FALSE))</f>
        <v>10339838.6669944</v>
      </c>
      <c r="I235" s="43">
        <f>'ריבית יומית'!D229</f>
        <v>2.1073004751070989E-4</v>
      </c>
      <c r="J235" s="29">
        <f t="shared" si="37"/>
        <v>2.5622283722438808</v>
      </c>
      <c r="L235">
        <f>VLOOKUP(D234,'מדדים וריביות'!B:C,2)</f>
        <v>10503364.096034501</v>
      </c>
      <c r="M235" s="30">
        <f t="shared" si="43"/>
        <v>0</v>
      </c>
      <c r="O235" s="39">
        <f t="shared" si="40"/>
        <v>0</v>
      </c>
      <c r="P235" s="39">
        <f t="shared" si="38"/>
        <v>0</v>
      </c>
      <c r="Q235" s="39">
        <f t="shared" si="41"/>
        <v>0</v>
      </c>
      <c r="R235" s="41">
        <f t="shared" si="42"/>
        <v>0</v>
      </c>
    </row>
    <row r="236" spans="4:18" x14ac:dyDescent="0.25">
      <c r="D236" s="1">
        <v>33101</v>
      </c>
      <c r="E236" s="1">
        <f t="shared" si="39"/>
        <v>33086</v>
      </c>
      <c r="F236" s="30">
        <f t="shared" si="36"/>
        <v>0</v>
      </c>
      <c r="H236" s="42">
        <f>IF(DAY(D236)&gt;14,VLOOKUP(DATE(YEAR(E236),MONTH(E236)-1,DAY(1)),'מדדים וריביות'!B:C,2,FALSE),VLOOKUP(DATE(YEAR(E236),MONTH(E236)-2,DAY(1)),'מדדים וריביות'!B:C,2,FALSE))</f>
        <v>10339838.6669944</v>
      </c>
      <c r="I236" s="43">
        <f>'ריבית יומית'!D230</f>
        <v>2.1073004751070989E-4</v>
      </c>
      <c r="J236" s="29">
        <f t="shared" si="37"/>
        <v>2.5616885474945597</v>
      </c>
      <c r="L236">
        <f>VLOOKUP(D235,'מדדים וריביות'!B:C,2)</f>
        <v>10503364.096034501</v>
      </c>
      <c r="M236" s="30">
        <f t="shared" si="43"/>
        <v>0</v>
      </c>
      <c r="O236" s="39">
        <f t="shared" si="40"/>
        <v>0</v>
      </c>
      <c r="P236" s="39">
        <f t="shared" si="38"/>
        <v>0</v>
      </c>
      <c r="Q236" s="39">
        <f t="shared" si="41"/>
        <v>0</v>
      </c>
      <c r="R236" s="41">
        <f t="shared" si="42"/>
        <v>0</v>
      </c>
    </row>
    <row r="237" spans="4:18" x14ac:dyDescent="0.25">
      <c r="D237" s="1">
        <v>33102</v>
      </c>
      <c r="E237" s="1">
        <f t="shared" si="39"/>
        <v>33086</v>
      </c>
      <c r="F237" s="30">
        <f t="shared" si="36"/>
        <v>0</v>
      </c>
      <c r="H237" s="42">
        <f>IF(DAY(D237)&gt;14,VLOOKUP(DATE(YEAR(E237),MONTH(E237)-1,DAY(1)),'מדדים וריביות'!B:C,2,FALSE),VLOOKUP(DATE(YEAR(E237),MONTH(E237)-2,DAY(1)),'מדדים וריביות'!B:C,2,FALSE))</f>
        <v>10339838.6669944</v>
      </c>
      <c r="I237" s="43">
        <f>'ריבית יומית'!D231</f>
        <v>2.1073004751070989E-4</v>
      </c>
      <c r="J237" s="29">
        <f t="shared" si="37"/>
        <v>2.5611488364785666</v>
      </c>
      <c r="L237">
        <f>VLOOKUP(D236,'מדדים וריביות'!B:C,2)</f>
        <v>10503364.096034501</v>
      </c>
      <c r="M237" s="30">
        <f t="shared" si="43"/>
        <v>0</v>
      </c>
      <c r="O237" s="39">
        <f t="shared" si="40"/>
        <v>0</v>
      </c>
      <c r="P237" s="39">
        <f t="shared" si="38"/>
        <v>0</v>
      </c>
      <c r="Q237" s="39">
        <f t="shared" si="41"/>
        <v>0</v>
      </c>
      <c r="R237" s="41">
        <f t="shared" si="42"/>
        <v>0</v>
      </c>
    </row>
    <row r="238" spans="4:18" x14ac:dyDescent="0.25">
      <c r="D238" s="1">
        <v>33103</v>
      </c>
      <c r="E238" s="1">
        <f t="shared" si="39"/>
        <v>33086</v>
      </c>
      <c r="F238" s="30">
        <f t="shared" si="36"/>
        <v>0</v>
      </c>
      <c r="H238" s="42">
        <f>IF(DAY(D238)&gt;14,VLOOKUP(DATE(YEAR(E238),MONTH(E238)-1,DAY(1)),'מדדים וריביות'!B:C,2,FALSE),VLOOKUP(DATE(YEAR(E238),MONTH(E238)-2,DAY(1)),'מדדים וריביות'!B:C,2,FALSE))</f>
        <v>10339838.6669944</v>
      </c>
      <c r="I238" s="43">
        <f>'ריבית יומית'!D232</f>
        <v>2.1073004751070989E-4</v>
      </c>
      <c r="J238" s="29">
        <f t="shared" si="37"/>
        <v>2.5606092391719395</v>
      </c>
      <c r="L238">
        <f>VLOOKUP(D237,'מדדים וריביות'!B:C,2)</f>
        <v>10503364.096034501</v>
      </c>
      <c r="M238" s="30">
        <f t="shared" si="43"/>
        <v>0</v>
      </c>
      <c r="O238" s="39">
        <f t="shared" si="40"/>
        <v>0</v>
      </c>
      <c r="P238" s="39">
        <f t="shared" si="38"/>
        <v>0</v>
      </c>
      <c r="Q238" s="39">
        <f t="shared" si="41"/>
        <v>0</v>
      </c>
      <c r="R238" s="41">
        <f t="shared" si="42"/>
        <v>0</v>
      </c>
    </row>
    <row r="239" spans="4:18" x14ac:dyDescent="0.25">
      <c r="D239" s="1">
        <v>33104</v>
      </c>
      <c r="E239" s="1">
        <f t="shared" si="39"/>
        <v>33086</v>
      </c>
      <c r="F239" s="30">
        <f t="shared" si="36"/>
        <v>0</v>
      </c>
      <c r="H239" s="42">
        <f>IF(DAY(D239)&gt;14,VLOOKUP(DATE(YEAR(E239),MONTH(E239)-1,DAY(1)),'מדדים וריביות'!B:C,2,FALSE),VLOOKUP(DATE(YEAR(E239),MONTH(E239)-2,DAY(1)),'מדדים וריביות'!B:C,2,FALSE))</f>
        <v>10339838.6669944</v>
      </c>
      <c r="I239" s="43">
        <f>'ריבית יומית'!D233</f>
        <v>2.1073004751070989E-4</v>
      </c>
      <c r="J239" s="29">
        <f t="shared" si="37"/>
        <v>2.5600697555507215</v>
      </c>
      <c r="L239">
        <f>VLOOKUP(D238,'מדדים וריביות'!B:C,2)</f>
        <v>10503364.096034501</v>
      </c>
      <c r="M239" s="30">
        <f t="shared" si="43"/>
        <v>0</v>
      </c>
      <c r="O239" s="39">
        <f t="shared" si="40"/>
        <v>0</v>
      </c>
      <c r="P239" s="39">
        <f t="shared" si="38"/>
        <v>0</v>
      </c>
      <c r="Q239" s="39">
        <f t="shared" si="41"/>
        <v>0</v>
      </c>
      <c r="R239" s="41">
        <f t="shared" si="42"/>
        <v>0</v>
      </c>
    </row>
    <row r="240" spans="4:18" x14ac:dyDescent="0.25">
      <c r="D240" s="1">
        <v>33105</v>
      </c>
      <c r="E240" s="1">
        <f t="shared" si="39"/>
        <v>33086</v>
      </c>
      <c r="F240" s="30">
        <f t="shared" si="36"/>
        <v>0</v>
      </c>
      <c r="H240" s="42">
        <f>IF(DAY(D240)&gt;14,VLOOKUP(DATE(YEAR(E240),MONTH(E240)-1,DAY(1)),'מדדים וריביות'!B:C,2,FALSE),VLOOKUP(DATE(YEAR(E240),MONTH(E240)-2,DAY(1)),'מדדים וריביות'!B:C,2,FALSE))</f>
        <v>10339838.6669944</v>
      </c>
      <c r="I240" s="43">
        <f>'ריבית יומית'!D234</f>
        <v>2.1073004751070989E-4</v>
      </c>
      <c r="J240" s="29">
        <f t="shared" si="37"/>
        <v>2.5595303855909606</v>
      </c>
      <c r="L240">
        <f>VLOOKUP(D239,'מדדים וריביות'!B:C,2)</f>
        <v>10503364.096034501</v>
      </c>
      <c r="M240" s="30">
        <f t="shared" si="43"/>
        <v>0</v>
      </c>
      <c r="O240" s="39">
        <f t="shared" si="40"/>
        <v>0</v>
      </c>
      <c r="P240" s="39">
        <f t="shared" si="38"/>
        <v>0</v>
      </c>
      <c r="Q240" s="39">
        <f t="shared" si="41"/>
        <v>0</v>
      </c>
      <c r="R240" s="41">
        <f t="shared" si="42"/>
        <v>0</v>
      </c>
    </row>
    <row r="241" spans="4:18" x14ac:dyDescent="0.25">
      <c r="D241" s="1">
        <v>33106</v>
      </c>
      <c r="E241" s="1">
        <f t="shared" si="39"/>
        <v>33086</v>
      </c>
      <c r="F241" s="30">
        <f t="shared" si="36"/>
        <v>0</v>
      </c>
      <c r="H241" s="42">
        <f>IF(DAY(D241)&gt;14,VLOOKUP(DATE(YEAR(E241),MONTH(E241)-1,DAY(1)),'מדדים וריביות'!B:C,2,FALSE),VLOOKUP(DATE(YEAR(E241),MONTH(E241)-2,DAY(1)),'מדדים וריביות'!B:C,2,FALSE))</f>
        <v>10339838.6669944</v>
      </c>
      <c r="I241" s="43">
        <f>'ריבית יומית'!D235</f>
        <v>2.1073004751070989E-4</v>
      </c>
      <c r="J241" s="29">
        <f t="shared" si="37"/>
        <v>2.5589911292687102</v>
      </c>
      <c r="L241">
        <f>VLOOKUP(D240,'מדדים וריביות'!B:C,2)</f>
        <v>10503364.096034501</v>
      </c>
      <c r="M241" s="30">
        <f t="shared" si="43"/>
        <v>0</v>
      </c>
      <c r="O241" s="39">
        <f t="shared" si="40"/>
        <v>0</v>
      </c>
      <c r="P241" s="39">
        <f t="shared" si="38"/>
        <v>0</v>
      </c>
      <c r="Q241" s="39">
        <f t="shared" si="41"/>
        <v>0</v>
      </c>
      <c r="R241" s="41">
        <f t="shared" si="42"/>
        <v>0</v>
      </c>
    </row>
    <row r="242" spans="4:18" x14ac:dyDescent="0.25">
      <c r="D242" s="1">
        <v>33107</v>
      </c>
      <c r="E242" s="1">
        <f t="shared" si="39"/>
        <v>33086</v>
      </c>
      <c r="F242" s="30">
        <f t="shared" si="36"/>
        <v>0</v>
      </c>
      <c r="H242" s="42">
        <f>IF(DAY(D242)&gt;14,VLOOKUP(DATE(YEAR(E242),MONTH(E242)-1,DAY(1)),'מדדים וריביות'!B:C,2,FALSE),VLOOKUP(DATE(YEAR(E242),MONTH(E242)-2,DAY(1)),'מדדים וריביות'!B:C,2,FALSE))</f>
        <v>10339838.6669944</v>
      </c>
      <c r="I242" s="43">
        <f>'ריבית יומית'!D236</f>
        <v>2.1073004751070989E-4</v>
      </c>
      <c r="J242" s="29">
        <f t="shared" si="37"/>
        <v>2.5584519865600286</v>
      </c>
      <c r="L242">
        <f>VLOOKUP(D241,'מדדים וריביות'!B:C,2)</f>
        <v>10503364.096034501</v>
      </c>
      <c r="M242" s="30">
        <f t="shared" si="43"/>
        <v>0</v>
      </c>
      <c r="O242" s="39">
        <f t="shared" si="40"/>
        <v>0</v>
      </c>
      <c r="P242" s="39">
        <f t="shared" si="38"/>
        <v>0</v>
      </c>
      <c r="Q242" s="39">
        <f t="shared" si="41"/>
        <v>0</v>
      </c>
      <c r="R242" s="41">
        <f t="shared" si="42"/>
        <v>0</v>
      </c>
    </row>
    <row r="243" spans="4:18" x14ac:dyDescent="0.25">
      <c r="D243" s="1">
        <v>33108</v>
      </c>
      <c r="E243" s="1">
        <f t="shared" si="39"/>
        <v>33086</v>
      </c>
      <c r="F243" s="30">
        <f t="shared" ref="F243:F295" si="44">M242</f>
        <v>0</v>
      </c>
      <c r="H243" s="42">
        <f>IF(DAY(D243)&gt;14,VLOOKUP(DATE(YEAR(E243),MONTH(E243)-1,DAY(1)),'מדדים וריביות'!B:C,2,FALSE),VLOOKUP(DATE(YEAR(E243),MONTH(E243)-2,DAY(1)),'מדדים וריביות'!B:C,2,FALSE))</f>
        <v>10339838.6669944</v>
      </c>
      <c r="I243" s="43">
        <f>'ריבית יומית'!D237</f>
        <v>2.1073004751070989E-4</v>
      </c>
      <c r="J243" s="29">
        <f t="shared" si="37"/>
        <v>2.5579129574409789</v>
      </c>
      <c r="L243">
        <f>VLOOKUP(D242,'מדדים וריביות'!B:C,2)</f>
        <v>10503364.096034501</v>
      </c>
      <c r="M243" s="30">
        <f t="shared" si="43"/>
        <v>0</v>
      </c>
      <c r="O243" s="39">
        <f t="shared" si="40"/>
        <v>0</v>
      </c>
      <c r="P243" s="39">
        <f t="shared" si="38"/>
        <v>0</v>
      </c>
      <c r="Q243" s="39">
        <f t="shared" si="41"/>
        <v>0</v>
      </c>
      <c r="R243" s="41">
        <f t="shared" si="42"/>
        <v>0</v>
      </c>
    </row>
    <row r="244" spans="4:18" x14ac:dyDescent="0.25">
      <c r="D244" s="1">
        <v>33109</v>
      </c>
      <c r="E244" s="1">
        <f t="shared" si="39"/>
        <v>33086</v>
      </c>
      <c r="F244" s="30">
        <f t="shared" si="44"/>
        <v>0</v>
      </c>
      <c r="H244" s="42">
        <f>IF(DAY(D244)&gt;14,VLOOKUP(DATE(YEAR(E244),MONTH(E244)-1,DAY(1)),'מדדים וריביות'!B:C,2,FALSE),VLOOKUP(DATE(YEAR(E244),MONTH(E244)-2,DAY(1)),'מדדים וריביות'!B:C,2,FALSE))</f>
        <v>10339838.6669944</v>
      </c>
      <c r="I244" s="43">
        <f>'ריבית יומית'!D238</f>
        <v>2.1073004751070989E-4</v>
      </c>
      <c r="J244" s="29">
        <f t="shared" si="37"/>
        <v>2.5573740418876292</v>
      </c>
      <c r="L244">
        <f>VLOOKUP(D243,'מדדים וריביות'!B:C,2)</f>
        <v>10503364.096034501</v>
      </c>
      <c r="M244" s="30">
        <f t="shared" si="43"/>
        <v>0</v>
      </c>
      <c r="O244" s="39">
        <f t="shared" si="40"/>
        <v>0</v>
      </c>
      <c r="P244" s="39">
        <f t="shared" si="38"/>
        <v>0</v>
      </c>
      <c r="Q244" s="39">
        <f t="shared" si="41"/>
        <v>0</v>
      </c>
      <c r="R244" s="41">
        <f t="shared" si="42"/>
        <v>0</v>
      </c>
    </row>
    <row r="245" spans="4:18" x14ac:dyDescent="0.25">
      <c r="D245" s="1">
        <v>33110</v>
      </c>
      <c r="E245" s="1">
        <f t="shared" si="39"/>
        <v>33086</v>
      </c>
      <c r="F245" s="30">
        <f t="shared" si="44"/>
        <v>0</v>
      </c>
      <c r="H245" s="42">
        <f>IF(DAY(D245)&gt;14,VLOOKUP(DATE(YEAR(E245),MONTH(E245)-1,DAY(1)),'מדדים וריביות'!B:C,2,FALSE),VLOOKUP(DATE(YEAR(E245),MONTH(E245)-2,DAY(1)),'מדדים וריביות'!B:C,2,FALSE))</f>
        <v>10339838.6669944</v>
      </c>
      <c r="I245" s="43">
        <f>'ריבית יומית'!D239</f>
        <v>2.1073004751070989E-4</v>
      </c>
      <c r="J245" s="29">
        <f t="shared" si="37"/>
        <v>2.5568352398760532</v>
      </c>
      <c r="L245">
        <f>VLOOKUP(D244,'מדדים וריביות'!B:C,2)</f>
        <v>10503364.096034501</v>
      </c>
      <c r="M245" s="30">
        <f t="shared" si="43"/>
        <v>0</v>
      </c>
      <c r="O245" s="39">
        <f t="shared" si="40"/>
        <v>0</v>
      </c>
      <c r="P245" s="39">
        <f t="shared" si="38"/>
        <v>0</v>
      </c>
      <c r="Q245" s="39">
        <f t="shared" si="41"/>
        <v>0</v>
      </c>
      <c r="R245" s="41">
        <f t="shared" si="42"/>
        <v>0</v>
      </c>
    </row>
    <row r="246" spans="4:18" x14ac:dyDescent="0.25">
      <c r="D246" s="1">
        <v>33111</v>
      </c>
      <c r="E246" s="1">
        <f t="shared" si="39"/>
        <v>33086</v>
      </c>
      <c r="F246" s="30">
        <f t="shared" si="44"/>
        <v>0</v>
      </c>
      <c r="H246" s="42">
        <f>IF(DAY(D246)&gt;14,VLOOKUP(DATE(YEAR(E246),MONTH(E246)-1,DAY(1)),'מדדים וריביות'!B:C,2,FALSE),VLOOKUP(DATE(YEAR(E246),MONTH(E246)-2,DAY(1)),'מדדים וריביות'!B:C,2,FALSE))</f>
        <v>10339838.6669944</v>
      </c>
      <c r="I246" s="43">
        <f>'ריבית יומית'!D240</f>
        <v>2.1073004751070989E-4</v>
      </c>
      <c r="J246" s="29">
        <f t="shared" si="37"/>
        <v>2.5562965513823288</v>
      </c>
      <c r="L246">
        <f>VLOOKUP(D245,'מדדים וריביות'!B:C,2)</f>
        <v>10503364.096034501</v>
      </c>
      <c r="M246" s="30">
        <f t="shared" si="43"/>
        <v>0</v>
      </c>
      <c r="O246" s="39">
        <f t="shared" si="40"/>
        <v>0</v>
      </c>
      <c r="P246" s="39">
        <f t="shared" si="38"/>
        <v>0</v>
      </c>
      <c r="Q246" s="39">
        <f t="shared" si="41"/>
        <v>0</v>
      </c>
      <c r="R246" s="41">
        <f t="shared" si="42"/>
        <v>0</v>
      </c>
    </row>
    <row r="247" spans="4:18" x14ac:dyDescent="0.25">
      <c r="D247" s="1">
        <v>33112</v>
      </c>
      <c r="E247" s="1">
        <f t="shared" si="39"/>
        <v>33086</v>
      </c>
      <c r="F247" s="30">
        <f t="shared" si="44"/>
        <v>0</v>
      </c>
      <c r="H247" s="42">
        <f>IF(DAY(D247)&gt;14,VLOOKUP(DATE(YEAR(E247),MONTH(E247)-1,DAY(1)),'מדדים וריביות'!B:C,2,FALSE),VLOOKUP(DATE(YEAR(E247),MONTH(E247)-2,DAY(1)),'מדדים וריביות'!B:C,2,FALSE))</f>
        <v>10339838.6669944</v>
      </c>
      <c r="I247" s="43">
        <f>'ריבית יומית'!D241</f>
        <v>2.1073004751070989E-4</v>
      </c>
      <c r="J247" s="29">
        <f t="shared" si="37"/>
        <v>2.55575797638254</v>
      </c>
      <c r="L247">
        <f>VLOOKUP(D246,'מדדים וריביות'!B:C,2)</f>
        <v>10503364.096034501</v>
      </c>
      <c r="M247" s="30">
        <f t="shared" si="43"/>
        <v>0</v>
      </c>
      <c r="O247" s="39">
        <f t="shared" si="40"/>
        <v>0</v>
      </c>
      <c r="P247" s="39">
        <f t="shared" si="38"/>
        <v>0</v>
      </c>
      <c r="Q247" s="39">
        <f t="shared" si="41"/>
        <v>0</v>
      </c>
      <c r="R247" s="41">
        <f t="shared" si="42"/>
        <v>0</v>
      </c>
    </row>
    <row r="248" spans="4:18" x14ac:dyDescent="0.25">
      <c r="D248" s="1">
        <v>33113</v>
      </c>
      <c r="E248" s="1">
        <f t="shared" si="39"/>
        <v>33086</v>
      </c>
      <c r="F248" s="30">
        <f t="shared" si="44"/>
        <v>0</v>
      </c>
      <c r="H248" s="42">
        <f>IF(DAY(D248)&gt;14,VLOOKUP(DATE(YEAR(E248),MONTH(E248)-1,DAY(1)),'מדדים וריביות'!B:C,2,FALSE),VLOOKUP(DATE(YEAR(E248),MONTH(E248)-2,DAY(1)),'מדדים וריביות'!B:C,2,FALSE))</f>
        <v>10339838.6669944</v>
      </c>
      <c r="I248" s="43">
        <f>'ריבית יומית'!D242</f>
        <v>2.1073004751070989E-4</v>
      </c>
      <c r="J248" s="29">
        <f t="shared" si="37"/>
        <v>2.5552195148527748</v>
      </c>
      <c r="L248">
        <f>VLOOKUP(D247,'מדדים וריביות'!B:C,2)</f>
        <v>10503364.096034501</v>
      </c>
      <c r="M248" s="30">
        <f t="shared" si="43"/>
        <v>0</v>
      </c>
      <c r="O248" s="39">
        <f t="shared" si="40"/>
        <v>0</v>
      </c>
      <c r="P248" s="39">
        <f t="shared" si="38"/>
        <v>0</v>
      </c>
      <c r="Q248" s="39">
        <f t="shared" si="41"/>
        <v>0</v>
      </c>
      <c r="R248" s="41">
        <f t="shared" si="42"/>
        <v>0</v>
      </c>
    </row>
    <row r="249" spans="4:18" x14ac:dyDescent="0.25">
      <c r="D249" s="1">
        <v>33114</v>
      </c>
      <c r="E249" s="1">
        <f t="shared" si="39"/>
        <v>33086</v>
      </c>
      <c r="F249" s="30">
        <f t="shared" si="44"/>
        <v>0</v>
      </c>
      <c r="H249" s="42">
        <f>IF(DAY(D249)&gt;14,VLOOKUP(DATE(YEAR(E249),MONTH(E249)-1,DAY(1)),'מדדים וריביות'!B:C,2,FALSE),VLOOKUP(DATE(YEAR(E249),MONTH(E249)-2,DAY(1)),'מדדים וריביות'!B:C,2,FALSE))</f>
        <v>10339838.6669944</v>
      </c>
      <c r="I249" s="43">
        <f>'ריבית יומית'!D243</f>
        <v>2.1073004751070989E-4</v>
      </c>
      <c r="J249" s="29">
        <f t="shared" si="37"/>
        <v>2.5546811667691269</v>
      </c>
      <c r="L249">
        <f>VLOOKUP(D248,'מדדים וריביות'!B:C,2)</f>
        <v>10503364.096034501</v>
      </c>
      <c r="M249" s="30">
        <f t="shared" si="43"/>
        <v>0</v>
      </c>
      <c r="O249" s="39">
        <f t="shared" si="40"/>
        <v>0</v>
      </c>
      <c r="P249" s="39">
        <f t="shared" si="38"/>
        <v>0</v>
      </c>
      <c r="Q249" s="39">
        <f t="shared" si="41"/>
        <v>0</v>
      </c>
      <c r="R249" s="41">
        <f t="shared" si="42"/>
        <v>0</v>
      </c>
    </row>
    <row r="250" spans="4:18" x14ac:dyDescent="0.25">
      <c r="D250" s="1">
        <v>33115</v>
      </c>
      <c r="E250" s="1">
        <f t="shared" si="39"/>
        <v>33086</v>
      </c>
      <c r="F250" s="30">
        <f t="shared" si="44"/>
        <v>0</v>
      </c>
      <c r="H250" s="42">
        <f>IF(DAY(D250)&gt;14,VLOOKUP(DATE(YEAR(E250),MONTH(E250)-1,DAY(1)),'מדדים וריביות'!B:C,2,FALSE),VLOOKUP(DATE(YEAR(E250),MONTH(E250)-2,DAY(1)),'מדדים וריביות'!B:C,2,FALSE))</f>
        <v>10339838.6669944</v>
      </c>
      <c r="I250" s="43">
        <f>'ריבית יומית'!D244</f>
        <v>2.1073004751070989E-4</v>
      </c>
      <c r="J250" s="29">
        <f t="shared" si="37"/>
        <v>2.5541429321076947</v>
      </c>
      <c r="L250">
        <f>VLOOKUP(D249,'מדדים וריביות'!B:C,2)</f>
        <v>10503364.096034501</v>
      </c>
      <c r="M250" s="30">
        <f t="shared" si="43"/>
        <v>0</v>
      </c>
      <c r="O250" s="39">
        <f t="shared" si="40"/>
        <v>0</v>
      </c>
      <c r="P250" s="39">
        <f t="shared" si="38"/>
        <v>0</v>
      </c>
      <c r="Q250" s="39">
        <f t="shared" si="41"/>
        <v>0</v>
      </c>
      <c r="R250" s="41">
        <f t="shared" si="42"/>
        <v>0</v>
      </c>
    </row>
    <row r="251" spans="4:18" x14ac:dyDescent="0.25">
      <c r="D251" s="1">
        <v>33116</v>
      </c>
      <c r="E251" s="1">
        <f t="shared" si="39"/>
        <v>33086</v>
      </c>
      <c r="F251" s="30">
        <f t="shared" si="44"/>
        <v>0</v>
      </c>
      <c r="H251" s="42">
        <f>IF(DAY(D251)&gt;14,VLOOKUP(DATE(YEAR(E251),MONTH(E251)-1,DAY(1)),'מדדים וריביות'!B:C,2,FALSE),VLOOKUP(DATE(YEAR(E251),MONTH(E251)-2,DAY(1)),'מדדים וריביות'!B:C,2,FALSE))</f>
        <v>10339838.6669944</v>
      </c>
      <c r="I251" s="43">
        <f>'ריבית יומית'!D245</f>
        <v>2.1073004751070989E-4</v>
      </c>
      <c r="J251" s="29">
        <f t="shared" si="37"/>
        <v>2.5536048108445817</v>
      </c>
      <c r="L251">
        <f>VLOOKUP(D250,'מדדים וריביות'!B:C,2)</f>
        <v>10503364.096034501</v>
      </c>
      <c r="M251" s="30">
        <f t="shared" si="43"/>
        <v>0</v>
      </c>
      <c r="O251" s="39">
        <f t="shared" si="40"/>
        <v>0</v>
      </c>
      <c r="P251" s="39">
        <f t="shared" si="38"/>
        <v>0</v>
      </c>
      <c r="Q251" s="39">
        <f t="shared" si="41"/>
        <v>0</v>
      </c>
      <c r="R251" s="41">
        <f t="shared" si="42"/>
        <v>0</v>
      </c>
    </row>
    <row r="252" spans="4:18" x14ac:dyDescent="0.25">
      <c r="D252" s="1">
        <v>33117</v>
      </c>
      <c r="E252" s="1">
        <f t="shared" si="39"/>
        <v>33117</v>
      </c>
      <c r="F252" s="30">
        <f t="shared" si="44"/>
        <v>0</v>
      </c>
      <c r="H252" s="42">
        <f>IF(DAY(D252)&gt;14,VLOOKUP(DATE(YEAR(E252),MONTH(E252)-1,DAY(1)),'מדדים וריביות'!B:C,2,FALSE),VLOOKUP(DATE(YEAR(E252),MONTH(E252)-2,DAY(1)),'מדדים וריביות'!B:C,2,FALSE))</f>
        <v>10339838.6669944</v>
      </c>
      <c r="I252" s="43">
        <f>'ריבית יומית'!D246</f>
        <v>2.1073004751070989E-4</v>
      </c>
      <c r="J252" s="29">
        <f t="shared" si="37"/>
        <v>2.5530668029558967</v>
      </c>
      <c r="L252">
        <f>VLOOKUP(D251,'מדדים וריביות'!B:C,2)</f>
        <v>10503364.096034501</v>
      </c>
      <c r="M252" s="30">
        <f t="shared" si="43"/>
        <v>0</v>
      </c>
      <c r="O252" s="39">
        <f t="shared" si="40"/>
        <v>0</v>
      </c>
      <c r="P252" s="39">
        <f t="shared" si="38"/>
        <v>0</v>
      </c>
      <c r="Q252" s="39">
        <f t="shared" si="41"/>
        <v>0</v>
      </c>
      <c r="R252" s="41">
        <f t="shared" si="42"/>
        <v>0</v>
      </c>
    </row>
    <row r="253" spans="4:18" x14ac:dyDescent="0.25">
      <c r="D253" s="1">
        <v>33118</v>
      </c>
      <c r="E253" s="1">
        <f t="shared" si="39"/>
        <v>33117</v>
      </c>
      <c r="F253" s="30">
        <f t="shared" si="44"/>
        <v>0</v>
      </c>
      <c r="H253" s="42">
        <f>IF(DAY(D253)&gt;14,VLOOKUP(DATE(YEAR(E253),MONTH(E253)-1,DAY(1)),'מדדים וריביות'!B:C,2,FALSE),VLOOKUP(DATE(YEAR(E253),MONTH(E253)-2,DAY(1)),'מדדים וריביות'!B:C,2,FALSE))</f>
        <v>10339838.6669944</v>
      </c>
      <c r="I253" s="43">
        <f>'ריבית יומית'!D247</f>
        <v>2.1073004751070989E-4</v>
      </c>
      <c r="J253" s="29">
        <f t="shared" si="37"/>
        <v>2.5525289084177536</v>
      </c>
      <c r="L253">
        <f>VLOOKUP(D252,'מדדים וריביות'!B:C,2)</f>
        <v>10723494.481280699</v>
      </c>
      <c r="M253" s="30">
        <f t="shared" si="43"/>
        <v>0</v>
      </c>
      <c r="O253" s="39">
        <f t="shared" si="40"/>
        <v>0</v>
      </c>
      <c r="P253" s="39">
        <f t="shared" si="38"/>
        <v>0</v>
      </c>
      <c r="Q253" s="39">
        <f t="shared" si="41"/>
        <v>0</v>
      </c>
      <c r="R253" s="41">
        <f t="shared" si="42"/>
        <v>0</v>
      </c>
    </row>
    <row r="254" spans="4:18" x14ac:dyDescent="0.25">
      <c r="D254" s="1">
        <v>33119</v>
      </c>
      <c r="E254" s="1">
        <f t="shared" si="39"/>
        <v>33117</v>
      </c>
      <c r="F254" s="30">
        <f t="shared" si="44"/>
        <v>0</v>
      </c>
      <c r="H254" s="42">
        <f>IF(DAY(D254)&gt;14,VLOOKUP(DATE(YEAR(E254),MONTH(E254)-1,DAY(1)),'מדדים וריביות'!B:C,2,FALSE),VLOOKUP(DATE(YEAR(E254),MONTH(E254)-2,DAY(1)),'מדדים וריביות'!B:C,2,FALSE))</f>
        <v>10339838.6669944</v>
      </c>
      <c r="I254" s="43">
        <f>'ריבית יומית'!D248</f>
        <v>2.1073004751070989E-4</v>
      </c>
      <c r="J254" s="29">
        <f t="shared" si="37"/>
        <v>2.5519911272062705</v>
      </c>
      <c r="L254">
        <f>VLOOKUP(D253,'מדדים וריביות'!B:C,2)</f>
        <v>10723494.481280699</v>
      </c>
      <c r="M254" s="30">
        <f t="shared" si="43"/>
        <v>0</v>
      </c>
      <c r="O254" s="39">
        <f t="shared" si="40"/>
        <v>0</v>
      </c>
      <c r="P254" s="39">
        <f t="shared" si="38"/>
        <v>0</v>
      </c>
      <c r="Q254" s="39">
        <f t="shared" si="41"/>
        <v>0</v>
      </c>
      <c r="R254" s="41">
        <f t="shared" si="42"/>
        <v>0</v>
      </c>
    </row>
    <row r="255" spans="4:18" x14ac:dyDescent="0.25">
      <c r="D255" s="1">
        <v>33120</v>
      </c>
      <c r="E255" s="1">
        <f t="shared" si="39"/>
        <v>33117</v>
      </c>
      <c r="F255" s="30">
        <f t="shared" si="44"/>
        <v>0</v>
      </c>
      <c r="H255" s="42">
        <f>IF(DAY(D255)&gt;14,VLOOKUP(DATE(YEAR(E255),MONTH(E255)-1,DAY(1)),'מדדים וריביות'!B:C,2,FALSE),VLOOKUP(DATE(YEAR(E255),MONTH(E255)-2,DAY(1)),'מדדים וריביות'!B:C,2,FALSE))</f>
        <v>10339838.6669944</v>
      </c>
      <c r="I255" s="43">
        <f>'ריבית יומית'!D249</f>
        <v>2.1073004751070989E-4</v>
      </c>
      <c r="J255" s="29">
        <f t="shared" si="37"/>
        <v>2.5514534592975715</v>
      </c>
      <c r="L255">
        <f>VLOOKUP(D254,'מדדים וריביות'!B:C,2)</f>
        <v>10723494.481280699</v>
      </c>
      <c r="M255" s="30">
        <f t="shared" si="43"/>
        <v>0</v>
      </c>
      <c r="O255" s="39">
        <f t="shared" si="40"/>
        <v>0</v>
      </c>
      <c r="P255" s="39">
        <f t="shared" si="38"/>
        <v>0</v>
      </c>
      <c r="Q255" s="39">
        <f t="shared" si="41"/>
        <v>0</v>
      </c>
      <c r="R255" s="41">
        <f t="shared" si="42"/>
        <v>0</v>
      </c>
    </row>
    <row r="256" spans="4:18" x14ac:dyDescent="0.25">
      <c r="D256" s="1">
        <v>33121</v>
      </c>
      <c r="E256" s="1">
        <f t="shared" si="39"/>
        <v>33117</v>
      </c>
      <c r="F256" s="30">
        <f t="shared" si="44"/>
        <v>0</v>
      </c>
      <c r="H256" s="42">
        <f>IF(DAY(D256)&gt;14,VLOOKUP(DATE(YEAR(E256),MONTH(E256)-1,DAY(1)),'מדדים וריביות'!B:C,2,FALSE),VLOOKUP(DATE(YEAR(E256),MONTH(E256)-2,DAY(1)),'מדדים וריביות'!B:C,2,FALSE))</f>
        <v>10339838.6669944</v>
      </c>
      <c r="I256" s="43">
        <f>'ריבית יומית'!D250</f>
        <v>2.1073004751070989E-4</v>
      </c>
      <c r="J256" s="29">
        <f t="shared" si="37"/>
        <v>2.550915904667785</v>
      </c>
      <c r="L256">
        <f>VLOOKUP(D255,'מדדים וריביות'!B:C,2)</f>
        <v>10723494.481280699</v>
      </c>
      <c r="M256" s="30">
        <f t="shared" si="43"/>
        <v>0</v>
      </c>
      <c r="O256" s="39">
        <f t="shared" si="40"/>
        <v>0</v>
      </c>
      <c r="P256" s="39">
        <f t="shared" si="38"/>
        <v>0</v>
      </c>
      <c r="Q256" s="39">
        <f t="shared" si="41"/>
        <v>0</v>
      </c>
      <c r="R256" s="41">
        <f t="shared" si="42"/>
        <v>0</v>
      </c>
    </row>
    <row r="257" spans="4:18" x14ac:dyDescent="0.25">
      <c r="D257" s="1">
        <v>33122</v>
      </c>
      <c r="E257" s="1">
        <f t="shared" si="39"/>
        <v>33117</v>
      </c>
      <c r="F257" s="30">
        <f t="shared" si="44"/>
        <v>0</v>
      </c>
      <c r="H257" s="42">
        <f>IF(DAY(D257)&gt;14,VLOOKUP(DATE(YEAR(E257),MONTH(E257)-1,DAY(1)),'מדדים וריביות'!B:C,2,FALSE),VLOOKUP(DATE(YEAR(E257),MONTH(E257)-2,DAY(1)),'מדדים וריביות'!B:C,2,FALSE))</f>
        <v>10339838.6669944</v>
      </c>
      <c r="I257" s="43">
        <f>'ריבית יומית'!D251</f>
        <v>2.1073004751070989E-4</v>
      </c>
      <c r="J257" s="29">
        <f t="shared" si="37"/>
        <v>2.5503784632930451</v>
      </c>
      <c r="L257">
        <f>VLOOKUP(D256,'מדדים וריביות'!B:C,2)</f>
        <v>10723494.481280699</v>
      </c>
      <c r="M257" s="30">
        <f t="shared" si="43"/>
        <v>0</v>
      </c>
      <c r="O257" s="39">
        <f t="shared" si="40"/>
        <v>0</v>
      </c>
      <c r="P257" s="39">
        <f t="shared" si="38"/>
        <v>0</v>
      </c>
      <c r="Q257" s="39">
        <f t="shared" si="41"/>
        <v>0</v>
      </c>
      <c r="R257" s="41">
        <f t="shared" si="42"/>
        <v>0</v>
      </c>
    </row>
    <row r="258" spans="4:18" x14ac:dyDescent="0.25">
      <c r="D258" s="1">
        <v>33123</v>
      </c>
      <c r="E258" s="1">
        <f t="shared" si="39"/>
        <v>33117</v>
      </c>
      <c r="F258" s="30">
        <f t="shared" si="44"/>
        <v>0</v>
      </c>
      <c r="H258" s="42">
        <f>IF(DAY(D258)&gt;14,VLOOKUP(DATE(YEAR(E258),MONTH(E258)-1,DAY(1)),'מדדים וריביות'!B:C,2,FALSE),VLOOKUP(DATE(YEAR(E258),MONTH(E258)-2,DAY(1)),'מדדים וריביות'!B:C,2,FALSE))</f>
        <v>10339838.6669944</v>
      </c>
      <c r="I258" s="43">
        <f>'ריבית יומית'!D252</f>
        <v>2.1073004751070989E-4</v>
      </c>
      <c r="J258" s="29">
        <f t="shared" si="37"/>
        <v>2.5498411351494901</v>
      </c>
      <c r="L258">
        <f>VLOOKUP(D257,'מדדים וריביות'!B:C,2)</f>
        <v>10723494.481280699</v>
      </c>
      <c r="M258" s="30">
        <f t="shared" si="43"/>
        <v>0</v>
      </c>
      <c r="O258" s="39">
        <f t="shared" si="40"/>
        <v>0</v>
      </c>
      <c r="P258" s="39">
        <f t="shared" si="38"/>
        <v>0</v>
      </c>
      <c r="Q258" s="39">
        <f t="shared" si="41"/>
        <v>0</v>
      </c>
      <c r="R258" s="41">
        <f t="shared" si="42"/>
        <v>0</v>
      </c>
    </row>
    <row r="259" spans="4:18" x14ac:dyDescent="0.25">
      <c r="D259" s="1">
        <v>33124</v>
      </c>
      <c r="E259" s="1">
        <f t="shared" si="39"/>
        <v>33117</v>
      </c>
      <c r="F259" s="30">
        <f t="shared" si="44"/>
        <v>0</v>
      </c>
      <c r="H259" s="42">
        <f>IF(DAY(D259)&gt;14,VLOOKUP(DATE(YEAR(E259),MONTH(E259)-1,DAY(1)),'מדדים וריביות'!B:C,2,FALSE),VLOOKUP(DATE(YEAR(E259),MONTH(E259)-2,DAY(1)),'מדדים וריביות'!B:C,2,FALSE))</f>
        <v>10339838.6669944</v>
      </c>
      <c r="I259" s="43">
        <f>'ריבית יומית'!D253</f>
        <v>2.1073004751070989E-4</v>
      </c>
      <c r="J259" s="29">
        <f t="shared" si="37"/>
        <v>2.5493039202132644</v>
      </c>
      <c r="L259">
        <f>VLOOKUP(D258,'מדדים וריביות'!B:C,2)</f>
        <v>10723494.481280699</v>
      </c>
      <c r="M259" s="30">
        <f t="shared" si="43"/>
        <v>0</v>
      </c>
      <c r="O259" s="39">
        <f t="shared" si="40"/>
        <v>0</v>
      </c>
      <c r="P259" s="39">
        <f t="shared" si="38"/>
        <v>0</v>
      </c>
      <c r="Q259" s="39">
        <f t="shared" si="41"/>
        <v>0</v>
      </c>
      <c r="R259" s="41">
        <f t="shared" si="42"/>
        <v>0</v>
      </c>
    </row>
    <row r="260" spans="4:18" x14ac:dyDescent="0.25">
      <c r="D260" s="1">
        <v>33125</v>
      </c>
      <c r="E260" s="1">
        <f t="shared" si="39"/>
        <v>33117</v>
      </c>
      <c r="F260" s="30">
        <f t="shared" si="44"/>
        <v>0</v>
      </c>
      <c r="H260" s="42">
        <f>IF(DAY(D260)&gt;14,VLOOKUP(DATE(YEAR(E260),MONTH(E260)-1,DAY(1)),'מדדים וריביות'!B:C,2,FALSE),VLOOKUP(DATE(YEAR(E260),MONTH(E260)-2,DAY(1)),'מדדים וריביות'!B:C,2,FALSE))</f>
        <v>10339838.6669944</v>
      </c>
      <c r="I260" s="43">
        <f>'ריבית יומית'!D254</f>
        <v>2.1073004751070989E-4</v>
      </c>
      <c r="J260" s="29">
        <f t="shared" si="37"/>
        <v>2.5487668184605163</v>
      </c>
      <c r="L260">
        <f>VLOOKUP(D259,'מדדים וריביות'!B:C,2)</f>
        <v>10723494.481280699</v>
      </c>
      <c r="M260" s="30">
        <f t="shared" si="43"/>
        <v>0</v>
      </c>
      <c r="O260" s="39">
        <f t="shared" si="40"/>
        <v>0</v>
      </c>
      <c r="P260" s="39">
        <f t="shared" si="38"/>
        <v>0</v>
      </c>
      <c r="Q260" s="39">
        <f t="shared" si="41"/>
        <v>0</v>
      </c>
      <c r="R260" s="41">
        <f t="shared" si="42"/>
        <v>0</v>
      </c>
    </row>
    <row r="261" spans="4:18" x14ac:dyDescent="0.25">
      <c r="D261" s="1">
        <v>33126</v>
      </c>
      <c r="E261" s="1">
        <f t="shared" si="39"/>
        <v>33117</v>
      </c>
      <c r="F261" s="30">
        <f t="shared" si="44"/>
        <v>0</v>
      </c>
      <c r="H261" s="42">
        <f>IF(DAY(D261)&gt;14,VLOOKUP(DATE(YEAR(E261),MONTH(E261)-1,DAY(1)),'מדדים וריביות'!B:C,2,FALSE),VLOOKUP(DATE(YEAR(E261),MONTH(E261)-2,DAY(1)),'מדדים וריביות'!B:C,2,FALSE))</f>
        <v>10339838.6669944</v>
      </c>
      <c r="I261" s="43">
        <f>'ריבית יומית'!D255</f>
        <v>2.1073004751070989E-4</v>
      </c>
      <c r="J261" s="29">
        <f t="shared" si="37"/>
        <v>2.5482298298674002</v>
      </c>
      <c r="L261">
        <f>VLOOKUP(D260,'מדדים וריביות'!B:C,2)</f>
        <v>10723494.481280699</v>
      </c>
      <c r="M261" s="30">
        <f t="shared" si="43"/>
        <v>0</v>
      </c>
      <c r="O261" s="39">
        <f t="shared" si="40"/>
        <v>0</v>
      </c>
      <c r="P261" s="39">
        <f t="shared" si="38"/>
        <v>0</v>
      </c>
      <c r="Q261" s="39">
        <f t="shared" si="41"/>
        <v>0</v>
      </c>
      <c r="R261" s="41">
        <f t="shared" si="42"/>
        <v>0</v>
      </c>
    </row>
    <row r="262" spans="4:18" x14ac:dyDescent="0.25">
      <c r="D262" s="1">
        <v>33127</v>
      </c>
      <c r="E262" s="1">
        <f t="shared" si="39"/>
        <v>33117</v>
      </c>
      <c r="F262" s="30">
        <f t="shared" si="44"/>
        <v>0</v>
      </c>
      <c r="H262" s="42">
        <f>IF(DAY(D262)&gt;14,VLOOKUP(DATE(YEAR(E262),MONTH(E262)-1,DAY(1)),'מדדים וריביות'!B:C,2,FALSE),VLOOKUP(DATE(YEAR(E262),MONTH(E262)-2,DAY(1)),'מדדים וריביות'!B:C,2,FALSE))</f>
        <v>10339838.6669944</v>
      </c>
      <c r="I262" s="43">
        <f>'ריבית יומית'!D256</f>
        <v>2.1073004751070989E-4</v>
      </c>
      <c r="J262" s="29">
        <f t="shared" si="37"/>
        <v>2.5476929544100746</v>
      </c>
      <c r="L262">
        <f>VLOOKUP(D261,'מדדים וריביות'!B:C,2)</f>
        <v>10723494.481280699</v>
      </c>
      <c r="M262" s="30">
        <f t="shared" si="43"/>
        <v>0</v>
      </c>
      <c r="O262" s="39">
        <f t="shared" si="40"/>
        <v>0</v>
      </c>
      <c r="P262" s="39">
        <f t="shared" si="38"/>
        <v>0</v>
      </c>
      <c r="Q262" s="39">
        <f t="shared" si="41"/>
        <v>0</v>
      </c>
      <c r="R262" s="41">
        <f t="shared" si="42"/>
        <v>0</v>
      </c>
    </row>
    <row r="263" spans="4:18" x14ac:dyDescent="0.25">
      <c r="D263" s="1">
        <v>33128</v>
      </c>
      <c r="E263" s="1">
        <f t="shared" si="39"/>
        <v>33117</v>
      </c>
      <c r="F263" s="30">
        <f t="shared" si="44"/>
        <v>0</v>
      </c>
      <c r="H263" s="42">
        <f>IF(DAY(D263)&gt;14,VLOOKUP(DATE(YEAR(E263),MONTH(E263)-1,DAY(1)),'מדדים וריביות'!B:C,2,FALSE),VLOOKUP(DATE(YEAR(E263),MONTH(E263)-2,DAY(1)),'מדדים וריביות'!B:C,2,FALSE))</f>
        <v>10339838.6669944</v>
      </c>
      <c r="I263" s="43">
        <f>'ריבית יומית'!D257</f>
        <v>2.1073004751070989E-4</v>
      </c>
      <c r="J263" s="29">
        <f t="shared" si="37"/>
        <v>2.5471561920647035</v>
      </c>
      <c r="L263">
        <f>VLOOKUP(D262,'מדדים וריביות'!B:C,2)</f>
        <v>10723494.481280699</v>
      </c>
      <c r="M263" s="30">
        <f t="shared" si="43"/>
        <v>0</v>
      </c>
      <c r="O263" s="39">
        <f t="shared" si="40"/>
        <v>0</v>
      </c>
      <c r="P263" s="39">
        <f t="shared" si="38"/>
        <v>0</v>
      </c>
      <c r="Q263" s="39">
        <f t="shared" si="41"/>
        <v>0</v>
      </c>
      <c r="R263" s="41">
        <f t="shared" si="42"/>
        <v>0</v>
      </c>
    </row>
    <row r="264" spans="4:18" x14ac:dyDescent="0.25">
      <c r="D264" s="1">
        <v>33129</v>
      </c>
      <c r="E264" s="1">
        <f t="shared" si="39"/>
        <v>33117</v>
      </c>
      <c r="F264" s="30">
        <f t="shared" si="44"/>
        <v>0</v>
      </c>
      <c r="H264" s="42">
        <f>IF(DAY(D264)&gt;14,VLOOKUP(DATE(YEAR(E264),MONTH(E264)-1,DAY(1)),'מדדים וריביות'!B:C,2,FALSE),VLOOKUP(DATE(YEAR(E264),MONTH(E264)-2,DAY(1)),'מדדים וריביות'!B:C,2,FALSE))</f>
        <v>10339838.6669944</v>
      </c>
      <c r="I264" s="43">
        <f>'ריבית יומית'!D258</f>
        <v>2.1073004751070989E-4</v>
      </c>
      <c r="J264" s="29">
        <f t="shared" si="37"/>
        <v>2.5466195428074561</v>
      </c>
      <c r="L264">
        <f>VLOOKUP(D263,'מדדים וריביות'!B:C,2)</f>
        <v>10723494.481280699</v>
      </c>
      <c r="M264" s="30">
        <f t="shared" si="43"/>
        <v>0</v>
      </c>
      <c r="O264" s="39">
        <f t="shared" si="40"/>
        <v>0</v>
      </c>
      <c r="P264" s="39">
        <f t="shared" si="38"/>
        <v>0</v>
      </c>
      <c r="Q264" s="39">
        <f t="shared" si="41"/>
        <v>0</v>
      </c>
      <c r="R264" s="41">
        <f t="shared" si="42"/>
        <v>0</v>
      </c>
    </row>
    <row r="265" spans="4:18" x14ac:dyDescent="0.25">
      <c r="D265" s="1">
        <v>33130</v>
      </c>
      <c r="E265" s="1">
        <f t="shared" si="39"/>
        <v>33117</v>
      </c>
      <c r="F265" s="30">
        <f t="shared" si="44"/>
        <v>0</v>
      </c>
      <c r="H265" s="42">
        <f>IF(DAY(D265)&gt;14,VLOOKUP(DATE(YEAR(E265),MONTH(E265)-1,DAY(1)),'מדדים וריביות'!B:C,2,FALSE),VLOOKUP(DATE(YEAR(E265),MONTH(E265)-2,DAY(1)),'מדדים וריביות'!B:C,2,FALSE))</f>
        <v>10339838.6669944</v>
      </c>
      <c r="I265" s="43">
        <f>'ריבית יומית'!D259</f>
        <v>2.1073004751070989E-4</v>
      </c>
      <c r="J265" s="29">
        <f t="shared" ref="J265:J328" si="45">J266*(1+I265)</f>
        <v>2.5460830066145062</v>
      </c>
      <c r="L265">
        <f>VLOOKUP(D264,'מדדים וריביות'!B:C,2)</f>
        <v>10723494.481280699</v>
      </c>
      <c r="M265" s="30">
        <f t="shared" si="43"/>
        <v>0</v>
      </c>
      <c r="O265" s="39">
        <f t="shared" si="40"/>
        <v>0</v>
      </c>
      <c r="P265" s="39">
        <f t="shared" ref="P265:P328" si="46">J266*G265-G265</f>
        <v>0</v>
      </c>
      <c r="Q265" s="39">
        <f t="shared" si="41"/>
        <v>0</v>
      </c>
      <c r="R265" s="41">
        <f t="shared" si="42"/>
        <v>0</v>
      </c>
    </row>
    <row r="266" spans="4:18" x14ac:dyDescent="0.25">
      <c r="D266" s="1">
        <v>33131</v>
      </c>
      <c r="E266" s="1">
        <f t="shared" ref="E266:E329" si="47">DATE(YEAR(D266),MONTH(D266),DAY(1))</f>
        <v>33117</v>
      </c>
      <c r="F266" s="30">
        <f t="shared" si="44"/>
        <v>0</v>
      </c>
      <c r="H266" s="42">
        <f>IF(DAY(D266)&gt;14,VLOOKUP(DATE(YEAR(E266),MONTH(E266)-1,DAY(1)),'מדדים וריביות'!B:C,2,FALSE),VLOOKUP(DATE(YEAR(E266),MONTH(E266)-2,DAY(1)),'מדדים וריביות'!B:C,2,FALSE))</f>
        <v>10503364.096034501</v>
      </c>
      <c r="I266" s="43">
        <f>'ריבית יומית'!D260</f>
        <v>2.1073004751070989E-4</v>
      </c>
      <c r="J266" s="29">
        <f t="shared" si="45"/>
        <v>2.5455465834620323</v>
      </c>
      <c r="L266">
        <f>VLOOKUP(D265,'מדדים וריביות'!B:C,2)</f>
        <v>10723494.481280699</v>
      </c>
      <c r="M266" s="30">
        <f t="shared" si="43"/>
        <v>0</v>
      </c>
      <c r="O266" s="39">
        <f t="shared" ref="O266:O329" si="48">$D$4/H266*G266-G266</f>
        <v>0</v>
      </c>
      <c r="P266" s="39">
        <f t="shared" si="46"/>
        <v>0</v>
      </c>
      <c r="Q266" s="39">
        <f t="shared" ref="Q266:Q329" si="49">$D$4/H266*P266-P266</f>
        <v>0</v>
      </c>
      <c r="R266" s="41">
        <f t="shared" ref="R266:R329" si="50">SUM(O266:Q266)</f>
        <v>0</v>
      </c>
    </row>
    <row r="267" spans="4:18" x14ac:dyDescent="0.25">
      <c r="D267" s="1">
        <v>33132</v>
      </c>
      <c r="E267" s="1">
        <f t="shared" si="47"/>
        <v>33117</v>
      </c>
      <c r="F267" s="30">
        <f t="shared" si="44"/>
        <v>0</v>
      </c>
      <c r="H267" s="42">
        <f>IF(DAY(D267)&gt;14,VLOOKUP(DATE(YEAR(E267),MONTH(E267)-1,DAY(1)),'מדדים וריביות'!B:C,2,FALSE),VLOOKUP(DATE(YEAR(E267),MONTH(E267)-2,DAY(1)),'מדדים וריביות'!B:C,2,FALSE))</f>
        <v>10503364.096034501</v>
      </c>
      <c r="I267" s="43">
        <f>'ריבית יומית'!D261</f>
        <v>2.1073004751070989E-4</v>
      </c>
      <c r="J267" s="29">
        <f t="shared" si="45"/>
        <v>2.545010273326219</v>
      </c>
      <c r="L267">
        <f>VLOOKUP(D266,'מדדים וריביות'!B:C,2)</f>
        <v>10723494.481280699</v>
      </c>
      <c r="M267" s="30">
        <f t="shared" si="43"/>
        <v>0</v>
      </c>
      <c r="O267" s="39">
        <f t="shared" si="48"/>
        <v>0</v>
      </c>
      <c r="P267" s="39">
        <f t="shared" si="46"/>
        <v>0</v>
      </c>
      <c r="Q267" s="39">
        <f t="shared" si="49"/>
        <v>0</v>
      </c>
      <c r="R267" s="41">
        <f t="shared" si="50"/>
        <v>0</v>
      </c>
    </row>
    <row r="268" spans="4:18" x14ac:dyDescent="0.25">
      <c r="D268" s="1">
        <v>33133</v>
      </c>
      <c r="E268" s="1">
        <f t="shared" si="47"/>
        <v>33117</v>
      </c>
      <c r="F268" s="30">
        <f t="shared" si="44"/>
        <v>0</v>
      </c>
      <c r="H268" s="42">
        <f>IF(DAY(D268)&gt;14,VLOOKUP(DATE(YEAR(E268),MONTH(E268)-1,DAY(1)),'מדדים וריביות'!B:C,2,FALSE),VLOOKUP(DATE(YEAR(E268),MONTH(E268)-2,DAY(1)),'מדדים וריביות'!B:C,2,FALSE))</f>
        <v>10503364.096034501</v>
      </c>
      <c r="I268" s="43">
        <f>'ריבית יומית'!D262</f>
        <v>2.1073004751070989E-4</v>
      </c>
      <c r="J268" s="29">
        <f t="shared" si="45"/>
        <v>2.5444740761832549</v>
      </c>
      <c r="L268">
        <f>VLOOKUP(D267,'מדדים וריביות'!B:C,2)</f>
        <v>10723494.481280699</v>
      </c>
      <c r="M268" s="30">
        <f t="shared" ref="M268:M331" si="51">F268*(1+I268)*L268/H268+G268-K268</f>
        <v>0</v>
      </c>
      <c r="O268" s="39">
        <f t="shared" si="48"/>
        <v>0</v>
      </c>
      <c r="P268" s="39">
        <f t="shared" si="46"/>
        <v>0</v>
      </c>
      <c r="Q268" s="39">
        <f t="shared" si="49"/>
        <v>0</v>
      </c>
      <c r="R268" s="41">
        <f t="shared" si="50"/>
        <v>0</v>
      </c>
    </row>
    <row r="269" spans="4:18" x14ac:dyDescent="0.25">
      <c r="D269" s="1">
        <v>33134</v>
      </c>
      <c r="E269" s="1">
        <f t="shared" si="47"/>
        <v>33117</v>
      </c>
      <c r="F269" s="30">
        <f t="shared" si="44"/>
        <v>0</v>
      </c>
      <c r="H269" s="42">
        <f>IF(DAY(D269)&gt;14,VLOOKUP(DATE(YEAR(E269),MONTH(E269)-1,DAY(1)),'מדדים וריביות'!B:C,2,FALSE),VLOOKUP(DATE(YEAR(E269),MONTH(E269)-2,DAY(1)),'מדדים וריביות'!B:C,2,FALSE))</f>
        <v>10503364.096034501</v>
      </c>
      <c r="I269" s="43">
        <f>'ריבית יומית'!D263</f>
        <v>2.1073004751070989E-4</v>
      </c>
      <c r="J269" s="29">
        <f t="shared" si="45"/>
        <v>2.5439379920093343</v>
      </c>
      <c r="L269">
        <f>VLOOKUP(D268,'מדדים וריביות'!B:C,2)</f>
        <v>10723494.481280699</v>
      </c>
      <c r="M269" s="30">
        <f t="shared" si="51"/>
        <v>0</v>
      </c>
      <c r="O269" s="39">
        <f t="shared" si="48"/>
        <v>0</v>
      </c>
      <c r="P269" s="39">
        <f t="shared" si="46"/>
        <v>0</v>
      </c>
      <c r="Q269" s="39">
        <f t="shared" si="49"/>
        <v>0</v>
      </c>
      <c r="R269" s="41">
        <f t="shared" si="50"/>
        <v>0</v>
      </c>
    </row>
    <row r="270" spans="4:18" x14ac:dyDescent="0.25">
      <c r="D270" s="1">
        <v>33135</v>
      </c>
      <c r="E270" s="1">
        <f t="shared" si="47"/>
        <v>33117</v>
      </c>
      <c r="F270" s="30">
        <f t="shared" si="44"/>
        <v>0</v>
      </c>
      <c r="H270" s="42">
        <f>IF(DAY(D270)&gt;14,VLOOKUP(DATE(YEAR(E270),MONTH(E270)-1,DAY(1)),'מדדים וריביות'!B:C,2,FALSE),VLOOKUP(DATE(YEAR(E270),MONTH(E270)-2,DAY(1)),'מדדים וריביות'!B:C,2,FALSE))</f>
        <v>10503364.096034501</v>
      </c>
      <c r="I270" s="43">
        <f>'ריבית יומית'!D264</f>
        <v>2.1073004751070989E-4</v>
      </c>
      <c r="J270" s="29">
        <f t="shared" si="45"/>
        <v>2.5434020207806562</v>
      </c>
      <c r="L270">
        <f>VLOOKUP(D269,'מדדים וריביות'!B:C,2)</f>
        <v>10723494.481280699</v>
      </c>
      <c r="M270" s="30">
        <f t="shared" si="51"/>
        <v>0</v>
      </c>
      <c r="O270" s="39">
        <f t="shared" si="48"/>
        <v>0</v>
      </c>
      <c r="P270" s="39">
        <f t="shared" si="46"/>
        <v>0</v>
      </c>
      <c r="Q270" s="39">
        <f t="shared" si="49"/>
        <v>0</v>
      </c>
      <c r="R270" s="41">
        <f t="shared" si="50"/>
        <v>0</v>
      </c>
    </row>
    <row r="271" spans="4:18" x14ac:dyDescent="0.25">
      <c r="D271" s="1">
        <v>33136</v>
      </c>
      <c r="E271" s="1">
        <f t="shared" si="47"/>
        <v>33117</v>
      </c>
      <c r="F271" s="30">
        <f t="shared" si="44"/>
        <v>0</v>
      </c>
      <c r="H271" s="42">
        <f>IF(DAY(D271)&gt;14,VLOOKUP(DATE(YEAR(E271),MONTH(E271)-1,DAY(1)),'מדדים וריביות'!B:C,2,FALSE),VLOOKUP(DATE(YEAR(E271),MONTH(E271)-2,DAY(1)),'מדדים וריביות'!B:C,2,FALSE))</f>
        <v>10503364.096034501</v>
      </c>
      <c r="I271" s="43">
        <f>'ריבית יומית'!D265</f>
        <v>2.1073004751070989E-4</v>
      </c>
      <c r="J271" s="29">
        <f t="shared" si="45"/>
        <v>2.542866162473425</v>
      </c>
      <c r="L271">
        <f>VLOOKUP(D270,'מדדים וריביות'!B:C,2)</f>
        <v>10723494.481280699</v>
      </c>
      <c r="M271" s="30">
        <f t="shared" si="51"/>
        <v>0</v>
      </c>
      <c r="O271" s="39">
        <f t="shared" si="48"/>
        <v>0</v>
      </c>
      <c r="P271" s="39">
        <f t="shared" si="46"/>
        <v>0</v>
      </c>
      <c r="Q271" s="39">
        <f t="shared" si="49"/>
        <v>0</v>
      </c>
      <c r="R271" s="41">
        <f t="shared" si="50"/>
        <v>0</v>
      </c>
    </row>
    <row r="272" spans="4:18" x14ac:dyDescent="0.25">
      <c r="D272" s="1">
        <v>33137</v>
      </c>
      <c r="E272" s="1">
        <f t="shared" si="47"/>
        <v>33117</v>
      </c>
      <c r="F272" s="30">
        <f t="shared" si="44"/>
        <v>0</v>
      </c>
      <c r="H272" s="42">
        <f>IF(DAY(D272)&gt;14,VLOOKUP(DATE(YEAR(E272),MONTH(E272)-1,DAY(1)),'מדדים וריביות'!B:C,2,FALSE),VLOOKUP(DATE(YEAR(E272),MONTH(E272)-2,DAY(1)),'מדדים וריביות'!B:C,2,FALSE))</f>
        <v>10503364.096034501</v>
      </c>
      <c r="I272" s="43">
        <f>'ריבית יומית'!D266</f>
        <v>2.1073004751070989E-4</v>
      </c>
      <c r="J272" s="29">
        <f t="shared" si="45"/>
        <v>2.5423304170638494</v>
      </c>
      <c r="L272">
        <f>VLOOKUP(D271,'מדדים וריביות'!B:C,2)</f>
        <v>10723494.481280699</v>
      </c>
      <c r="M272" s="30">
        <f t="shared" si="51"/>
        <v>0</v>
      </c>
      <c r="O272" s="39">
        <f t="shared" si="48"/>
        <v>0</v>
      </c>
      <c r="P272" s="39">
        <f t="shared" si="46"/>
        <v>0</v>
      </c>
      <c r="Q272" s="39">
        <f t="shared" si="49"/>
        <v>0</v>
      </c>
      <c r="R272" s="41">
        <f t="shared" si="50"/>
        <v>0</v>
      </c>
    </row>
    <row r="273" spans="4:18" x14ac:dyDescent="0.25">
      <c r="D273" s="1">
        <v>33138</v>
      </c>
      <c r="E273" s="1">
        <f t="shared" si="47"/>
        <v>33117</v>
      </c>
      <c r="F273" s="30">
        <f t="shared" si="44"/>
        <v>0</v>
      </c>
      <c r="H273" s="42">
        <f>IF(DAY(D273)&gt;14,VLOOKUP(DATE(YEAR(E273),MONTH(E273)-1,DAY(1)),'מדדים וריביות'!B:C,2,FALSE),VLOOKUP(DATE(YEAR(E273),MONTH(E273)-2,DAY(1)),'מדדים וריביות'!B:C,2,FALSE))</f>
        <v>10503364.096034501</v>
      </c>
      <c r="I273" s="43">
        <f>'ריבית יומית'!D267</f>
        <v>2.1073004751070989E-4</v>
      </c>
      <c r="J273" s="29">
        <f t="shared" si="45"/>
        <v>2.5417947845281432</v>
      </c>
      <c r="L273">
        <f>VLOOKUP(D272,'מדדים וריביות'!B:C,2)</f>
        <v>10723494.481280699</v>
      </c>
      <c r="M273" s="30">
        <f t="shared" si="51"/>
        <v>0</v>
      </c>
      <c r="O273" s="39">
        <f t="shared" si="48"/>
        <v>0</v>
      </c>
      <c r="P273" s="39">
        <f t="shared" si="46"/>
        <v>0</v>
      </c>
      <c r="Q273" s="39">
        <f t="shared" si="49"/>
        <v>0</v>
      </c>
      <c r="R273" s="41">
        <f t="shared" si="50"/>
        <v>0</v>
      </c>
    </row>
    <row r="274" spans="4:18" x14ac:dyDescent="0.25">
      <c r="D274" s="1">
        <v>33139</v>
      </c>
      <c r="E274" s="1">
        <f t="shared" si="47"/>
        <v>33117</v>
      </c>
      <c r="F274" s="30">
        <f t="shared" si="44"/>
        <v>0</v>
      </c>
      <c r="H274" s="42">
        <f>IF(DAY(D274)&gt;14,VLOOKUP(DATE(YEAR(E274),MONTH(E274)-1,DAY(1)),'מדדים וריביות'!B:C,2,FALSE),VLOOKUP(DATE(YEAR(E274),MONTH(E274)-2,DAY(1)),'מדדים וריביות'!B:C,2,FALSE))</f>
        <v>10503364.096034501</v>
      </c>
      <c r="I274" s="43">
        <f>'ריבית יומית'!D268</f>
        <v>2.1073004751070989E-4</v>
      </c>
      <c r="J274" s="29">
        <f t="shared" si="45"/>
        <v>2.5412592648425258</v>
      </c>
      <c r="L274">
        <f>VLOOKUP(D273,'מדדים וריביות'!B:C,2)</f>
        <v>10723494.481280699</v>
      </c>
      <c r="M274" s="30">
        <f t="shared" si="51"/>
        <v>0</v>
      </c>
      <c r="O274" s="39">
        <f t="shared" si="48"/>
        <v>0</v>
      </c>
      <c r="P274" s="39">
        <f t="shared" si="46"/>
        <v>0</v>
      </c>
      <c r="Q274" s="39">
        <f t="shared" si="49"/>
        <v>0</v>
      </c>
      <c r="R274" s="41">
        <f t="shared" si="50"/>
        <v>0</v>
      </c>
    </row>
    <row r="275" spans="4:18" x14ac:dyDescent="0.25">
      <c r="D275" s="1">
        <v>33140</v>
      </c>
      <c r="E275" s="1">
        <f t="shared" si="47"/>
        <v>33117</v>
      </c>
      <c r="F275" s="30">
        <f t="shared" si="44"/>
        <v>0</v>
      </c>
      <c r="H275" s="42">
        <f>IF(DAY(D275)&gt;14,VLOOKUP(DATE(YEAR(E275),MONTH(E275)-1,DAY(1)),'מדדים וריביות'!B:C,2,FALSE),VLOOKUP(DATE(YEAR(E275),MONTH(E275)-2,DAY(1)),'מדדים וריביות'!B:C,2,FALSE))</f>
        <v>10503364.096034501</v>
      </c>
      <c r="I275" s="43">
        <f>'ריבית יומית'!D269</f>
        <v>2.1073004751070989E-4</v>
      </c>
      <c r="J275" s="29">
        <f t="shared" si="45"/>
        <v>2.5407238579832216</v>
      </c>
      <c r="L275">
        <f>VLOOKUP(D274,'מדדים וריביות'!B:C,2)</f>
        <v>10723494.481280699</v>
      </c>
      <c r="M275" s="30">
        <f t="shared" si="51"/>
        <v>0</v>
      </c>
      <c r="O275" s="39">
        <f t="shared" si="48"/>
        <v>0</v>
      </c>
      <c r="P275" s="39">
        <f t="shared" si="46"/>
        <v>0</v>
      </c>
      <c r="Q275" s="39">
        <f t="shared" si="49"/>
        <v>0</v>
      </c>
      <c r="R275" s="41">
        <f t="shared" si="50"/>
        <v>0</v>
      </c>
    </row>
    <row r="276" spans="4:18" x14ac:dyDescent="0.25">
      <c r="D276" s="1">
        <v>33141</v>
      </c>
      <c r="E276" s="1">
        <f t="shared" si="47"/>
        <v>33117</v>
      </c>
      <c r="F276" s="30">
        <f t="shared" si="44"/>
        <v>0</v>
      </c>
      <c r="H276" s="42">
        <f>IF(DAY(D276)&gt;14,VLOOKUP(DATE(YEAR(E276),MONTH(E276)-1,DAY(1)),'מדדים וריביות'!B:C,2,FALSE),VLOOKUP(DATE(YEAR(E276),MONTH(E276)-2,DAY(1)),'מדדים וריביות'!B:C,2,FALSE))</f>
        <v>10503364.096034501</v>
      </c>
      <c r="I276" s="43">
        <f>'ריבית יומית'!D270</f>
        <v>2.1073004751070989E-4</v>
      </c>
      <c r="J276" s="29">
        <f t="shared" si="45"/>
        <v>2.5401885639264594</v>
      </c>
      <c r="L276">
        <f>VLOOKUP(D275,'מדדים וריביות'!B:C,2)</f>
        <v>10723494.481280699</v>
      </c>
      <c r="M276" s="30">
        <f t="shared" si="51"/>
        <v>0</v>
      </c>
      <c r="O276" s="39">
        <f t="shared" si="48"/>
        <v>0</v>
      </c>
      <c r="P276" s="39">
        <f t="shared" si="46"/>
        <v>0</v>
      </c>
      <c r="Q276" s="39">
        <f t="shared" si="49"/>
        <v>0</v>
      </c>
      <c r="R276" s="41">
        <f t="shared" si="50"/>
        <v>0</v>
      </c>
    </row>
    <row r="277" spans="4:18" x14ac:dyDescent="0.25">
      <c r="D277" s="1">
        <v>33142</v>
      </c>
      <c r="E277" s="1">
        <f t="shared" si="47"/>
        <v>33117</v>
      </c>
      <c r="F277" s="30">
        <f t="shared" si="44"/>
        <v>0</v>
      </c>
      <c r="H277" s="42">
        <f>IF(DAY(D277)&gt;14,VLOOKUP(DATE(YEAR(E277),MONTH(E277)-1,DAY(1)),'מדדים וריביות'!B:C,2,FALSE),VLOOKUP(DATE(YEAR(E277),MONTH(E277)-2,DAY(1)),'מדדים וריביות'!B:C,2,FALSE))</f>
        <v>10503364.096034501</v>
      </c>
      <c r="I277" s="43">
        <f>'ריבית יומית'!D271</f>
        <v>2.1073004751070989E-4</v>
      </c>
      <c r="J277" s="29">
        <f t="shared" si="45"/>
        <v>2.5396533826484733</v>
      </c>
      <c r="L277">
        <f>VLOOKUP(D276,'מדדים וריביות'!B:C,2)</f>
        <v>10723494.481280699</v>
      </c>
      <c r="M277" s="30">
        <f t="shared" si="51"/>
        <v>0</v>
      </c>
      <c r="O277" s="39">
        <f t="shared" si="48"/>
        <v>0</v>
      </c>
      <c r="P277" s="39">
        <f t="shared" si="46"/>
        <v>0</v>
      </c>
      <c r="Q277" s="39">
        <f t="shared" si="49"/>
        <v>0</v>
      </c>
      <c r="R277" s="41">
        <f t="shared" si="50"/>
        <v>0</v>
      </c>
    </row>
    <row r="278" spans="4:18" x14ac:dyDescent="0.25">
      <c r="D278" s="1">
        <v>33143</v>
      </c>
      <c r="E278" s="1">
        <f t="shared" si="47"/>
        <v>33117</v>
      </c>
      <c r="F278" s="30">
        <f t="shared" si="44"/>
        <v>0</v>
      </c>
      <c r="H278" s="42">
        <f>IF(DAY(D278)&gt;14,VLOOKUP(DATE(YEAR(E278),MONTH(E278)-1,DAY(1)),'מדדים וריביות'!B:C,2,FALSE),VLOOKUP(DATE(YEAR(E278),MONTH(E278)-2,DAY(1)),'מדדים וריביות'!B:C,2,FALSE))</f>
        <v>10503364.096034501</v>
      </c>
      <c r="I278" s="43">
        <f>'ריבית יומית'!D272</f>
        <v>2.1073004751070989E-4</v>
      </c>
      <c r="J278" s="29">
        <f t="shared" si="45"/>
        <v>2.5391183141255023</v>
      </c>
      <c r="L278">
        <f>VLOOKUP(D277,'מדדים וריביות'!B:C,2)</f>
        <v>10723494.481280699</v>
      </c>
      <c r="M278" s="30">
        <f t="shared" si="51"/>
        <v>0</v>
      </c>
      <c r="O278" s="39">
        <f t="shared" si="48"/>
        <v>0</v>
      </c>
      <c r="P278" s="39">
        <f t="shared" si="46"/>
        <v>0</v>
      </c>
      <c r="Q278" s="39">
        <f t="shared" si="49"/>
        <v>0</v>
      </c>
      <c r="R278" s="41">
        <f t="shared" si="50"/>
        <v>0</v>
      </c>
    </row>
    <row r="279" spans="4:18" x14ac:dyDescent="0.25">
      <c r="D279" s="1">
        <v>33144</v>
      </c>
      <c r="E279" s="1">
        <f t="shared" si="47"/>
        <v>33117</v>
      </c>
      <c r="F279" s="30">
        <f t="shared" si="44"/>
        <v>0</v>
      </c>
      <c r="H279" s="42">
        <f>IF(DAY(D279)&gt;14,VLOOKUP(DATE(YEAR(E279),MONTH(E279)-1,DAY(1)),'מדדים וריביות'!B:C,2,FALSE),VLOOKUP(DATE(YEAR(E279),MONTH(E279)-2,DAY(1)),'מדדים וריביות'!B:C,2,FALSE))</f>
        <v>10503364.096034501</v>
      </c>
      <c r="I279" s="43">
        <f>'ריבית יומית'!D273</f>
        <v>2.1073004751070989E-4</v>
      </c>
      <c r="J279" s="29">
        <f t="shared" si="45"/>
        <v>2.5385833583337907</v>
      </c>
      <c r="L279">
        <f>VLOOKUP(D278,'מדדים וריביות'!B:C,2)</f>
        <v>10723494.481280699</v>
      </c>
      <c r="M279" s="30">
        <f t="shared" si="51"/>
        <v>0</v>
      </c>
      <c r="O279" s="39">
        <f t="shared" si="48"/>
        <v>0</v>
      </c>
      <c r="P279" s="39">
        <f t="shared" si="46"/>
        <v>0</v>
      </c>
      <c r="Q279" s="39">
        <f t="shared" si="49"/>
        <v>0</v>
      </c>
      <c r="R279" s="41">
        <f t="shared" si="50"/>
        <v>0</v>
      </c>
    </row>
    <row r="280" spans="4:18" x14ac:dyDescent="0.25">
      <c r="D280" s="1">
        <v>33145</v>
      </c>
      <c r="E280" s="1">
        <f t="shared" si="47"/>
        <v>33117</v>
      </c>
      <c r="F280" s="30">
        <f t="shared" si="44"/>
        <v>0</v>
      </c>
      <c r="H280" s="42">
        <f>IF(DAY(D280)&gt;14,VLOOKUP(DATE(YEAR(E280),MONTH(E280)-1,DAY(1)),'מדדים וריביות'!B:C,2,FALSE),VLOOKUP(DATE(YEAR(E280),MONTH(E280)-2,DAY(1)),'מדדים וריביות'!B:C,2,FALSE))</f>
        <v>10503364.096034501</v>
      </c>
      <c r="I280" s="43">
        <f>'ריבית יומית'!D274</f>
        <v>2.1073004751070989E-4</v>
      </c>
      <c r="J280" s="29">
        <f t="shared" si="45"/>
        <v>2.5380485152495877</v>
      </c>
      <c r="L280">
        <f>VLOOKUP(D279,'מדדים וריביות'!B:C,2)</f>
        <v>10723494.481280699</v>
      </c>
      <c r="M280" s="30">
        <f t="shared" si="51"/>
        <v>0</v>
      </c>
      <c r="O280" s="39">
        <f t="shared" si="48"/>
        <v>0</v>
      </c>
      <c r="P280" s="39">
        <f t="shared" si="46"/>
        <v>0</v>
      </c>
      <c r="Q280" s="39">
        <f t="shared" si="49"/>
        <v>0</v>
      </c>
      <c r="R280" s="41">
        <f t="shared" si="50"/>
        <v>0</v>
      </c>
    </row>
    <row r="281" spans="4:18" x14ac:dyDescent="0.25">
      <c r="D281" s="1">
        <v>33146</v>
      </c>
      <c r="E281" s="1">
        <f t="shared" si="47"/>
        <v>33117</v>
      </c>
      <c r="F281" s="30">
        <f t="shared" si="44"/>
        <v>0</v>
      </c>
      <c r="H281" s="42">
        <f>IF(DAY(D281)&gt;14,VLOOKUP(DATE(YEAR(E281),MONTH(E281)-1,DAY(1)),'מדדים וריביות'!B:C,2,FALSE),VLOOKUP(DATE(YEAR(E281),MONTH(E281)-2,DAY(1)),'מדדים וריביות'!B:C,2,FALSE))</f>
        <v>10503364.096034501</v>
      </c>
      <c r="I281" s="43">
        <f>'ריבית יומית'!D275</f>
        <v>2.1073004751070989E-4</v>
      </c>
      <c r="J281" s="29">
        <f t="shared" si="45"/>
        <v>2.5375137848491476</v>
      </c>
      <c r="L281">
        <f>VLOOKUP(D280,'מדדים וריביות'!B:C,2)</f>
        <v>10723494.481280699</v>
      </c>
      <c r="M281" s="30">
        <f t="shared" si="51"/>
        <v>0</v>
      </c>
      <c r="O281" s="39">
        <f t="shared" si="48"/>
        <v>0</v>
      </c>
      <c r="P281" s="39">
        <f t="shared" si="46"/>
        <v>0</v>
      </c>
      <c r="Q281" s="39">
        <f t="shared" si="49"/>
        <v>0</v>
      </c>
      <c r="R281" s="41">
        <f t="shared" si="50"/>
        <v>0</v>
      </c>
    </row>
    <row r="282" spans="4:18" x14ac:dyDescent="0.25">
      <c r="D282" s="1">
        <v>33147</v>
      </c>
      <c r="E282" s="1">
        <f t="shared" si="47"/>
        <v>33147</v>
      </c>
      <c r="F282" s="30">
        <f t="shared" si="44"/>
        <v>0</v>
      </c>
      <c r="H282" s="42">
        <f>IF(DAY(D282)&gt;14,VLOOKUP(DATE(YEAR(E282),MONTH(E282)-1,DAY(1)),'מדדים וריביות'!B:C,2,FALSE),VLOOKUP(DATE(YEAR(E282),MONTH(E282)-2,DAY(1)),'מדדים וריביות'!B:C,2,FALSE))</f>
        <v>10503364.096034501</v>
      </c>
      <c r="I282" s="43">
        <f>'ריבית יומית'!D276</f>
        <v>2.1073004751070989E-4</v>
      </c>
      <c r="J282" s="29">
        <f t="shared" si="45"/>
        <v>2.5369791671087292</v>
      </c>
      <c r="L282">
        <f>VLOOKUP(D281,'מדדים וריביות'!B:C,2)</f>
        <v>10723494.481280699</v>
      </c>
      <c r="M282" s="30">
        <f t="shared" si="51"/>
        <v>0</v>
      </c>
      <c r="O282" s="39">
        <f t="shared" si="48"/>
        <v>0</v>
      </c>
      <c r="P282" s="39">
        <f t="shared" si="46"/>
        <v>0</v>
      </c>
      <c r="Q282" s="39">
        <f t="shared" si="49"/>
        <v>0</v>
      </c>
      <c r="R282" s="41">
        <f t="shared" si="50"/>
        <v>0</v>
      </c>
    </row>
    <row r="283" spans="4:18" x14ac:dyDescent="0.25">
      <c r="D283" s="1">
        <v>33148</v>
      </c>
      <c r="E283" s="1">
        <f t="shared" si="47"/>
        <v>33147</v>
      </c>
      <c r="F283" s="30">
        <f t="shared" si="44"/>
        <v>0</v>
      </c>
      <c r="H283" s="42">
        <f>IF(DAY(D283)&gt;14,VLOOKUP(DATE(YEAR(E283),MONTH(E283)-1,DAY(1)),'מדדים וריביות'!B:C,2,FALSE),VLOOKUP(DATE(YEAR(E283),MONTH(E283)-2,DAY(1)),'מדדים וריביות'!B:C,2,FALSE))</f>
        <v>10503364.096034501</v>
      </c>
      <c r="I283" s="43">
        <f>'ריבית יומית'!D277</f>
        <v>2.1073004751070989E-4</v>
      </c>
      <c r="J283" s="29">
        <f t="shared" si="45"/>
        <v>2.5364446620045968</v>
      </c>
      <c r="L283">
        <f>VLOOKUP(D282,'מדדים וריביות'!B:C,2)</f>
        <v>10905888.2290562</v>
      </c>
      <c r="M283" s="30">
        <f t="shared" si="51"/>
        <v>0</v>
      </c>
      <c r="O283" s="39">
        <f t="shared" si="48"/>
        <v>0</v>
      </c>
      <c r="P283" s="39">
        <f t="shared" si="46"/>
        <v>0</v>
      </c>
      <c r="Q283" s="39">
        <f t="shared" si="49"/>
        <v>0</v>
      </c>
      <c r="R283" s="41">
        <f t="shared" si="50"/>
        <v>0</v>
      </c>
    </row>
    <row r="284" spans="4:18" x14ac:dyDescent="0.25">
      <c r="D284" s="1">
        <v>33149</v>
      </c>
      <c r="E284" s="1">
        <f t="shared" si="47"/>
        <v>33147</v>
      </c>
      <c r="F284" s="30">
        <f t="shared" si="44"/>
        <v>0</v>
      </c>
      <c r="H284" s="42">
        <f>IF(DAY(D284)&gt;14,VLOOKUP(DATE(YEAR(E284),MONTH(E284)-1,DAY(1)),'מדדים וריביות'!B:C,2,FALSE),VLOOKUP(DATE(YEAR(E284),MONTH(E284)-2,DAY(1)),'מדדים וריביות'!B:C,2,FALSE))</f>
        <v>10503364.096034501</v>
      </c>
      <c r="I284" s="43">
        <f>'ריבית יומית'!D278</f>
        <v>2.1073004751070989E-4</v>
      </c>
      <c r="J284" s="29">
        <f t="shared" si="45"/>
        <v>2.5359102695130193</v>
      </c>
      <c r="L284">
        <f>VLOOKUP(D283,'מדדים וריביות'!B:C,2)</f>
        <v>10905888.2290562</v>
      </c>
      <c r="M284" s="30">
        <f t="shared" si="51"/>
        <v>0</v>
      </c>
      <c r="O284" s="39">
        <f t="shared" si="48"/>
        <v>0</v>
      </c>
      <c r="P284" s="39">
        <f t="shared" si="46"/>
        <v>0</v>
      </c>
      <c r="Q284" s="39">
        <f t="shared" si="49"/>
        <v>0</v>
      </c>
      <c r="R284" s="41">
        <f t="shared" si="50"/>
        <v>0</v>
      </c>
    </row>
    <row r="285" spans="4:18" x14ac:dyDescent="0.25">
      <c r="D285" s="1">
        <v>33150</v>
      </c>
      <c r="E285" s="1">
        <f t="shared" si="47"/>
        <v>33147</v>
      </c>
      <c r="F285" s="30">
        <f t="shared" si="44"/>
        <v>0</v>
      </c>
      <c r="H285" s="42">
        <f>IF(DAY(D285)&gt;14,VLOOKUP(DATE(YEAR(E285),MONTH(E285)-1,DAY(1)),'מדדים וריביות'!B:C,2,FALSE),VLOOKUP(DATE(YEAR(E285),MONTH(E285)-2,DAY(1)),'מדדים וריביות'!B:C,2,FALSE))</f>
        <v>10503364.096034501</v>
      </c>
      <c r="I285" s="43">
        <f>'ריבית יומית'!D279</f>
        <v>2.1073004751070989E-4</v>
      </c>
      <c r="J285" s="29">
        <f t="shared" si="45"/>
        <v>2.5353759896102712</v>
      </c>
      <c r="L285">
        <f>VLOOKUP(D284,'מדדים וריביות'!B:C,2)</f>
        <v>10905888.2290562</v>
      </c>
      <c r="M285" s="30">
        <f t="shared" si="51"/>
        <v>0</v>
      </c>
      <c r="O285" s="39">
        <f t="shared" si="48"/>
        <v>0</v>
      </c>
      <c r="P285" s="39">
        <f t="shared" si="46"/>
        <v>0</v>
      </c>
      <c r="Q285" s="39">
        <f t="shared" si="49"/>
        <v>0</v>
      </c>
      <c r="R285" s="41">
        <f t="shared" si="50"/>
        <v>0</v>
      </c>
    </row>
    <row r="286" spans="4:18" x14ac:dyDescent="0.25">
      <c r="D286" s="1">
        <v>33151</v>
      </c>
      <c r="E286" s="1">
        <f t="shared" si="47"/>
        <v>33147</v>
      </c>
      <c r="F286" s="30">
        <f t="shared" si="44"/>
        <v>0</v>
      </c>
      <c r="H286" s="42">
        <f>IF(DAY(D286)&gt;14,VLOOKUP(DATE(YEAR(E286),MONTH(E286)-1,DAY(1)),'מדדים וריביות'!B:C,2,FALSE),VLOOKUP(DATE(YEAR(E286),MONTH(E286)-2,DAY(1)),'מדדים וריביות'!B:C,2,FALSE))</f>
        <v>10503364.096034501</v>
      </c>
      <c r="I286" s="43">
        <f>'ריבית יומית'!D280</f>
        <v>2.1073004751070989E-4</v>
      </c>
      <c r="J286" s="29">
        <f t="shared" si="45"/>
        <v>2.5348418222726314</v>
      </c>
      <c r="L286">
        <f>VLOOKUP(D285,'מדדים וריביות'!B:C,2)</f>
        <v>10905888.2290562</v>
      </c>
      <c r="M286" s="30">
        <f t="shared" si="51"/>
        <v>0</v>
      </c>
      <c r="O286" s="39">
        <f t="shared" si="48"/>
        <v>0</v>
      </c>
      <c r="P286" s="39">
        <f t="shared" si="46"/>
        <v>0</v>
      </c>
      <c r="Q286" s="39">
        <f t="shared" si="49"/>
        <v>0</v>
      </c>
      <c r="R286" s="41">
        <f t="shared" si="50"/>
        <v>0</v>
      </c>
    </row>
    <row r="287" spans="4:18" x14ac:dyDescent="0.25">
      <c r="D287" s="1">
        <v>33152</v>
      </c>
      <c r="E287" s="1">
        <f t="shared" si="47"/>
        <v>33147</v>
      </c>
      <c r="F287" s="30">
        <f t="shared" si="44"/>
        <v>0</v>
      </c>
      <c r="H287" s="42">
        <f>IF(DAY(D287)&gt;14,VLOOKUP(DATE(YEAR(E287),MONTH(E287)-1,DAY(1)),'מדדים וריביות'!B:C,2,FALSE),VLOOKUP(DATE(YEAR(E287),MONTH(E287)-2,DAY(1)),'מדדים וריביות'!B:C,2,FALSE))</f>
        <v>10503364.096034501</v>
      </c>
      <c r="I287" s="43">
        <f>'ריבית יומית'!D281</f>
        <v>2.1073004751070989E-4</v>
      </c>
      <c r="J287" s="29">
        <f t="shared" si="45"/>
        <v>2.5343077674763843</v>
      </c>
      <c r="L287">
        <f>VLOOKUP(D286,'מדדים וריביות'!B:C,2)</f>
        <v>10905888.2290562</v>
      </c>
      <c r="M287" s="30">
        <f t="shared" si="51"/>
        <v>0</v>
      </c>
      <c r="O287" s="39">
        <f t="shared" si="48"/>
        <v>0</v>
      </c>
      <c r="P287" s="39">
        <f t="shared" si="46"/>
        <v>0</v>
      </c>
      <c r="Q287" s="39">
        <f t="shared" si="49"/>
        <v>0</v>
      </c>
      <c r="R287" s="41">
        <f t="shared" si="50"/>
        <v>0</v>
      </c>
    </row>
    <row r="288" spans="4:18" x14ac:dyDescent="0.25">
      <c r="D288" s="1">
        <v>33153</v>
      </c>
      <c r="E288" s="1">
        <f t="shared" si="47"/>
        <v>33147</v>
      </c>
      <c r="F288" s="30">
        <f t="shared" si="44"/>
        <v>0</v>
      </c>
      <c r="H288" s="42">
        <f>IF(DAY(D288)&gt;14,VLOOKUP(DATE(YEAR(E288),MONTH(E288)-1,DAY(1)),'מדדים וריביות'!B:C,2,FALSE),VLOOKUP(DATE(YEAR(E288),MONTH(E288)-2,DAY(1)),'מדדים וריביות'!B:C,2,FALSE))</f>
        <v>10503364.096034501</v>
      </c>
      <c r="I288" s="43">
        <f>'ריבית יומית'!D282</f>
        <v>2.1073004751070989E-4</v>
      </c>
      <c r="J288" s="29">
        <f t="shared" si="45"/>
        <v>2.533773825197819</v>
      </c>
      <c r="L288">
        <f>VLOOKUP(D287,'מדדים וריביות'!B:C,2)</f>
        <v>10905888.2290562</v>
      </c>
      <c r="M288" s="30">
        <f t="shared" si="51"/>
        <v>0</v>
      </c>
      <c r="O288" s="39">
        <f t="shared" si="48"/>
        <v>0</v>
      </c>
      <c r="P288" s="39">
        <f t="shared" si="46"/>
        <v>0</v>
      </c>
      <c r="Q288" s="39">
        <f t="shared" si="49"/>
        <v>0</v>
      </c>
      <c r="R288" s="41">
        <f t="shared" si="50"/>
        <v>0</v>
      </c>
    </row>
    <row r="289" spans="4:18" x14ac:dyDescent="0.25">
      <c r="D289" s="1">
        <v>33154</v>
      </c>
      <c r="E289" s="1">
        <f t="shared" si="47"/>
        <v>33147</v>
      </c>
      <c r="F289" s="30">
        <f t="shared" si="44"/>
        <v>0</v>
      </c>
      <c r="H289" s="42">
        <f>IF(DAY(D289)&gt;14,VLOOKUP(DATE(YEAR(E289),MONTH(E289)-1,DAY(1)),'מדדים וריביות'!B:C,2,FALSE),VLOOKUP(DATE(YEAR(E289),MONTH(E289)-2,DAY(1)),'מדדים וריביות'!B:C,2,FALSE))</f>
        <v>10503364.096034501</v>
      </c>
      <c r="I289" s="43">
        <f>'ריבית יומית'!D283</f>
        <v>2.1073004751070989E-4</v>
      </c>
      <c r="J289" s="29">
        <f t="shared" si="45"/>
        <v>2.5332399954132296</v>
      </c>
      <c r="L289">
        <f>VLOOKUP(D288,'מדדים וריביות'!B:C,2)</f>
        <v>10905888.2290562</v>
      </c>
      <c r="M289" s="30">
        <f t="shared" si="51"/>
        <v>0</v>
      </c>
      <c r="O289" s="39">
        <f t="shared" si="48"/>
        <v>0</v>
      </c>
      <c r="P289" s="39">
        <f t="shared" si="46"/>
        <v>0</v>
      </c>
      <c r="Q289" s="39">
        <f t="shared" si="49"/>
        <v>0</v>
      </c>
      <c r="R289" s="41">
        <f t="shared" si="50"/>
        <v>0</v>
      </c>
    </row>
    <row r="290" spans="4:18" x14ac:dyDescent="0.25">
      <c r="D290" s="1">
        <v>33155</v>
      </c>
      <c r="E290" s="1">
        <f t="shared" si="47"/>
        <v>33147</v>
      </c>
      <c r="F290" s="30">
        <f t="shared" si="44"/>
        <v>0</v>
      </c>
      <c r="H290" s="42">
        <f>IF(DAY(D290)&gt;14,VLOOKUP(DATE(YEAR(E290),MONTH(E290)-1,DAY(1)),'מדדים וריביות'!B:C,2,FALSE),VLOOKUP(DATE(YEAR(E290),MONTH(E290)-2,DAY(1)),'מדדים וריביות'!B:C,2,FALSE))</f>
        <v>10503364.096034501</v>
      </c>
      <c r="I290" s="43">
        <f>'ריבית יומית'!D284</f>
        <v>2.1073004751070989E-4</v>
      </c>
      <c r="J290" s="29">
        <f t="shared" si="45"/>
        <v>2.5327062780989151</v>
      </c>
      <c r="L290">
        <f>VLOOKUP(D289,'מדדים וריביות'!B:C,2)</f>
        <v>10905888.2290562</v>
      </c>
      <c r="M290" s="30">
        <f t="shared" si="51"/>
        <v>0</v>
      </c>
      <c r="O290" s="39">
        <f t="shared" si="48"/>
        <v>0</v>
      </c>
      <c r="P290" s="39">
        <f t="shared" si="46"/>
        <v>0</v>
      </c>
      <c r="Q290" s="39">
        <f t="shared" si="49"/>
        <v>0</v>
      </c>
      <c r="R290" s="41">
        <f t="shared" si="50"/>
        <v>0</v>
      </c>
    </row>
    <row r="291" spans="4:18" x14ac:dyDescent="0.25">
      <c r="D291" s="1">
        <v>33156</v>
      </c>
      <c r="E291" s="1">
        <f t="shared" si="47"/>
        <v>33147</v>
      </c>
      <c r="F291" s="30">
        <f t="shared" si="44"/>
        <v>0</v>
      </c>
      <c r="H291" s="42">
        <f>IF(DAY(D291)&gt;14,VLOOKUP(DATE(YEAR(E291),MONTH(E291)-1,DAY(1)),'מדדים וריביות'!B:C,2,FALSE),VLOOKUP(DATE(YEAR(E291),MONTH(E291)-2,DAY(1)),'מדדים וריביות'!B:C,2,FALSE))</f>
        <v>10503364.096034501</v>
      </c>
      <c r="I291" s="43">
        <f>'ריבית יומית'!D285</f>
        <v>2.1073004751070989E-4</v>
      </c>
      <c r="J291" s="29">
        <f t="shared" si="45"/>
        <v>2.5321726732311798</v>
      </c>
      <c r="L291">
        <f>VLOOKUP(D290,'מדדים וריביות'!B:C,2)</f>
        <v>10905888.2290562</v>
      </c>
      <c r="M291" s="30">
        <f t="shared" si="51"/>
        <v>0</v>
      </c>
      <c r="O291" s="39">
        <f t="shared" si="48"/>
        <v>0</v>
      </c>
      <c r="P291" s="39">
        <f t="shared" si="46"/>
        <v>0</v>
      </c>
      <c r="Q291" s="39">
        <f t="shared" si="49"/>
        <v>0</v>
      </c>
      <c r="R291" s="41">
        <f t="shared" si="50"/>
        <v>0</v>
      </c>
    </row>
    <row r="292" spans="4:18" x14ac:dyDescent="0.25">
      <c r="D292" s="1">
        <v>33157</v>
      </c>
      <c r="E292" s="1">
        <f t="shared" si="47"/>
        <v>33147</v>
      </c>
      <c r="F292" s="30">
        <f t="shared" si="44"/>
        <v>0</v>
      </c>
      <c r="H292" s="42">
        <f>IF(DAY(D292)&gt;14,VLOOKUP(DATE(YEAR(E292),MONTH(E292)-1,DAY(1)),'מדדים וריביות'!B:C,2,FALSE),VLOOKUP(DATE(YEAR(E292),MONTH(E292)-2,DAY(1)),'מדדים וריביות'!B:C,2,FALSE))</f>
        <v>10503364.096034501</v>
      </c>
      <c r="I292" s="43">
        <f>'ריבית יומית'!D286</f>
        <v>2.1073004751070989E-4</v>
      </c>
      <c r="J292" s="29">
        <f t="shared" si="45"/>
        <v>2.5316391807863328</v>
      </c>
      <c r="L292">
        <f>VLOOKUP(D291,'מדדים וריביות'!B:C,2)</f>
        <v>10905888.2290562</v>
      </c>
      <c r="M292" s="30">
        <f t="shared" si="51"/>
        <v>0</v>
      </c>
      <c r="O292" s="39">
        <f t="shared" si="48"/>
        <v>0</v>
      </c>
      <c r="P292" s="39">
        <f t="shared" si="46"/>
        <v>0</v>
      </c>
      <c r="Q292" s="39">
        <f t="shared" si="49"/>
        <v>0</v>
      </c>
      <c r="R292" s="41">
        <f t="shared" si="50"/>
        <v>0</v>
      </c>
    </row>
    <row r="293" spans="4:18" x14ac:dyDescent="0.25">
      <c r="D293" s="1">
        <v>33158</v>
      </c>
      <c r="E293" s="1">
        <f t="shared" si="47"/>
        <v>33147</v>
      </c>
      <c r="F293" s="30">
        <f t="shared" si="44"/>
        <v>0</v>
      </c>
      <c r="H293" s="42">
        <f>IF(DAY(D293)&gt;14,VLOOKUP(DATE(YEAR(E293),MONTH(E293)-1,DAY(1)),'מדדים וריביות'!B:C,2,FALSE),VLOOKUP(DATE(YEAR(E293),MONTH(E293)-2,DAY(1)),'מדדים וריביות'!B:C,2,FALSE))</f>
        <v>10503364.096034501</v>
      </c>
      <c r="I293" s="43">
        <f>'ריבית יומית'!D287</f>
        <v>2.1073004751070989E-4</v>
      </c>
      <c r="J293" s="29">
        <f t="shared" si="45"/>
        <v>2.5311058007406881</v>
      </c>
      <c r="L293">
        <f>VLOOKUP(D292,'מדדים וריביות'!B:C,2)</f>
        <v>10905888.2290562</v>
      </c>
      <c r="M293" s="30">
        <f t="shared" si="51"/>
        <v>0</v>
      </c>
      <c r="O293" s="39">
        <f t="shared" si="48"/>
        <v>0</v>
      </c>
      <c r="P293" s="39">
        <f t="shared" si="46"/>
        <v>0</v>
      </c>
      <c r="Q293" s="39">
        <f t="shared" si="49"/>
        <v>0</v>
      </c>
      <c r="R293" s="41">
        <f t="shared" si="50"/>
        <v>0</v>
      </c>
    </row>
    <row r="294" spans="4:18" x14ac:dyDescent="0.25">
      <c r="D294" s="1">
        <v>33159</v>
      </c>
      <c r="E294" s="1">
        <f t="shared" si="47"/>
        <v>33147</v>
      </c>
      <c r="F294" s="30">
        <f t="shared" si="44"/>
        <v>0</v>
      </c>
      <c r="H294" s="42">
        <f>IF(DAY(D294)&gt;14,VLOOKUP(DATE(YEAR(E294),MONTH(E294)-1,DAY(1)),'מדדים וריביות'!B:C,2,FALSE),VLOOKUP(DATE(YEAR(E294),MONTH(E294)-2,DAY(1)),'מדדים וריביות'!B:C,2,FALSE))</f>
        <v>10503364.096034501</v>
      </c>
      <c r="I294" s="43">
        <f>'ריבית יומית'!D288</f>
        <v>2.1073004751070989E-4</v>
      </c>
      <c r="J294" s="29">
        <f t="shared" si="45"/>
        <v>2.5305725330705648</v>
      </c>
      <c r="L294">
        <f>VLOOKUP(D293,'מדדים וריביות'!B:C,2)</f>
        <v>10905888.2290562</v>
      </c>
      <c r="M294" s="30">
        <f t="shared" si="51"/>
        <v>0</v>
      </c>
      <c r="O294" s="39">
        <f t="shared" si="48"/>
        <v>0</v>
      </c>
      <c r="P294" s="39">
        <f t="shared" si="46"/>
        <v>0</v>
      </c>
      <c r="Q294" s="39">
        <f t="shared" si="49"/>
        <v>0</v>
      </c>
      <c r="R294" s="41">
        <f t="shared" si="50"/>
        <v>0</v>
      </c>
    </row>
    <row r="295" spans="4:18" x14ac:dyDescent="0.25">
      <c r="D295" s="1">
        <v>33160</v>
      </c>
      <c r="E295" s="1">
        <f t="shared" si="47"/>
        <v>33147</v>
      </c>
      <c r="F295" s="30">
        <f t="shared" si="44"/>
        <v>0</v>
      </c>
      <c r="H295" s="42">
        <f>IF(DAY(D295)&gt;14,VLOOKUP(DATE(YEAR(E295),MONTH(E295)-1,DAY(1)),'מדדים וריביות'!B:C,2,FALSE),VLOOKUP(DATE(YEAR(E295),MONTH(E295)-2,DAY(1)),'מדדים וריביות'!B:C,2,FALSE))</f>
        <v>10503364.096034501</v>
      </c>
      <c r="I295" s="43">
        <f>'ריבית יומית'!D289</f>
        <v>2.1073004751070989E-4</v>
      </c>
      <c r="J295" s="29">
        <f t="shared" si="45"/>
        <v>2.5300393777522872</v>
      </c>
      <c r="L295">
        <f>VLOOKUP(D294,'מדדים וריביות'!B:C,2)</f>
        <v>10905888.2290562</v>
      </c>
      <c r="M295" s="30">
        <f t="shared" si="51"/>
        <v>0</v>
      </c>
      <c r="O295" s="39">
        <f t="shared" si="48"/>
        <v>0</v>
      </c>
      <c r="P295" s="39">
        <f t="shared" si="46"/>
        <v>0</v>
      </c>
      <c r="Q295" s="39">
        <f t="shared" si="49"/>
        <v>0</v>
      </c>
      <c r="R295" s="41">
        <f t="shared" si="50"/>
        <v>0</v>
      </c>
    </row>
    <row r="296" spans="4:18" x14ac:dyDescent="0.25">
      <c r="D296" s="1">
        <v>33161</v>
      </c>
      <c r="E296" s="1">
        <f t="shared" si="47"/>
        <v>33147</v>
      </c>
      <c r="F296" s="30">
        <f t="shared" ref="F296:F301" si="52">M295</f>
        <v>0</v>
      </c>
      <c r="H296" s="42">
        <f>IF(DAY(D296)&gt;14,VLOOKUP(DATE(YEAR(E296),MONTH(E296)-1,DAY(1)),'מדדים וריביות'!B:C,2,FALSE),VLOOKUP(DATE(YEAR(E296),MONTH(E296)-2,DAY(1)),'מדדים וריביות'!B:C,2,FALSE))</f>
        <v>10723494.481280699</v>
      </c>
      <c r="I296" s="43">
        <f>'ריבית יומית'!D290</f>
        <v>2.1073004751070989E-4</v>
      </c>
      <c r="J296" s="29">
        <f t="shared" si="45"/>
        <v>2.5295063347621842</v>
      </c>
      <c r="L296">
        <f>VLOOKUP(D295,'מדדים וריביות'!B:C,2)</f>
        <v>10905888.2290562</v>
      </c>
      <c r="M296" s="30">
        <f t="shared" si="51"/>
        <v>0</v>
      </c>
      <c r="O296" s="39">
        <f t="shared" si="48"/>
        <v>0</v>
      </c>
      <c r="P296" s="39">
        <f t="shared" si="46"/>
        <v>0</v>
      </c>
      <c r="Q296" s="39">
        <f t="shared" si="49"/>
        <v>0</v>
      </c>
      <c r="R296" s="41">
        <f t="shared" si="50"/>
        <v>0</v>
      </c>
    </row>
    <row r="297" spans="4:18" x14ac:dyDescent="0.25">
      <c r="D297" s="1">
        <v>33162</v>
      </c>
      <c r="E297" s="1">
        <f t="shared" si="47"/>
        <v>33147</v>
      </c>
      <c r="F297" s="30">
        <f t="shared" si="52"/>
        <v>0</v>
      </c>
      <c r="H297" s="42">
        <f>IF(DAY(D297)&gt;14,VLOOKUP(DATE(YEAR(E297),MONTH(E297)-1,DAY(1)),'מדדים וריביות'!B:C,2,FALSE),VLOOKUP(DATE(YEAR(E297),MONTH(E297)-2,DAY(1)),'מדדים וריביות'!B:C,2,FALSE))</f>
        <v>10723494.481280699</v>
      </c>
      <c r="I297" s="43">
        <f>'ריבית יומית'!D291</f>
        <v>2.1073004751070989E-4</v>
      </c>
      <c r="J297" s="29">
        <f t="shared" si="45"/>
        <v>2.5289734040765897</v>
      </c>
      <c r="L297">
        <f>VLOOKUP(D296,'מדדים וריביות'!B:C,2)</f>
        <v>10905888.2290562</v>
      </c>
      <c r="M297" s="30">
        <f t="shared" si="51"/>
        <v>0</v>
      </c>
      <c r="O297" s="39">
        <f t="shared" si="48"/>
        <v>0</v>
      </c>
      <c r="P297" s="39">
        <f t="shared" si="46"/>
        <v>0</v>
      </c>
      <c r="Q297" s="39">
        <f t="shared" si="49"/>
        <v>0</v>
      </c>
      <c r="R297" s="41">
        <f t="shared" si="50"/>
        <v>0</v>
      </c>
    </row>
    <row r="298" spans="4:18" x14ac:dyDescent="0.25">
      <c r="D298" s="1">
        <v>33163</v>
      </c>
      <c r="E298" s="1">
        <f t="shared" si="47"/>
        <v>33147</v>
      </c>
      <c r="F298" s="30">
        <f t="shared" si="52"/>
        <v>0</v>
      </c>
      <c r="H298" s="42">
        <f>IF(DAY(D298)&gt;14,VLOOKUP(DATE(YEAR(E298),MONTH(E298)-1,DAY(1)),'מדדים וריביות'!B:C,2,FALSE),VLOOKUP(DATE(YEAR(E298),MONTH(E298)-2,DAY(1)),'מדדים וריביות'!B:C,2,FALSE))</f>
        <v>10723494.481280699</v>
      </c>
      <c r="I298" s="43">
        <f>'ריבית יומית'!D292</f>
        <v>2.1073004751070989E-4</v>
      </c>
      <c r="J298" s="29">
        <f t="shared" si="45"/>
        <v>2.5284405856718428</v>
      </c>
      <c r="L298">
        <f>VLOOKUP(D297,'מדדים וריביות'!B:C,2)</f>
        <v>10905888.2290562</v>
      </c>
      <c r="M298" s="30">
        <f t="shared" si="51"/>
        <v>0</v>
      </c>
      <c r="O298" s="39">
        <f t="shared" si="48"/>
        <v>0</v>
      </c>
      <c r="P298" s="39">
        <f t="shared" si="46"/>
        <v>0</v>
      </c>
      <c r="Q298" s="39">
        <f t="shared" si="49"/>
        <v>0</v>
      </c>
      <c r="R298" s="41">
        <f t="shared" si="50"/>
        <v>0</v>
      </c>
    </row>
    <row r="299" spans="4:18" x14ac:dyDescent="0.25">
      <c r="D299" s="1">
        <v>33164</v>
      </c>
      <c r="E299" s="1">
        <f t="shared" si="47"/>
        <v>33147</v>
      </c>
      <c r="F299" s="30">
        <f t="shared" si="52"/>
        <v>0</v>
      </c>
      <c r="H299" s="42">
        <f>IF(DAY(D299)&gt;14,VLOOKUP(DATE(YEAR(E299),MONTH(E299)-1,DAY(1)),'מדדים וריביות'!B:C,2,FALSE),VLOOKUP(DATE(YEAR(E299),MONTH(E299)-2,DAY(1)),'מדדים וריביות'!B:C,2,FALSE))</f>
        <v>10723494.481280699</v>
      </c>
      <c r="I299" s="43">
        <f>'ריבית יומית'!D293</f>
        <v>2.1073004751070989E-4</v>
      </c>
      <c r="J299" s="29">
        <f t="shared" si="45"/>
        <v>2.527907879524288</v>
      </c>
      <c r="L299">
        <f>VLOOKUP(D298,'מדדים וריביות'!B:C,2)</f>
        <v>10905888.2290562</v>
      </c>
      <c r="M299" s="30">
        <f t="shared" si="51"/>
        <v>0</v>
      </c>
      <c r="O299" s="39">
        <f t="shared" si="48"/>
        <v>0</v>
      </c>
      <c r="P299" s="39">
        <f t="shared" si="46"/>
        <v>0</v>
      </c>
      <c r="Q299" s="39">
        <f t="shared" si="49"/>
        <v>0</v>
      </c>
      <c r="R299" s="41">
        <f t="shared" si="50"/>
        <v>0</v>
      </c>
    </row>
    <row r="300" spans="4:18" x14ac:dyDescent="0.25">
      <c r="D300" s="1">
        <v>33165</v>
      </c>
      <c r="E300" s="1">
        <f t="shared" si="47"/>
        <v>33147</v>
      </c>
      <c r="F300" s="30">
        <f t="shared" si="52"/>
        <v>0</v>
      </c>
      <c r="H300" s="42">
        <f>IF(DAY(D300)&gt;14,VLOOKUP(DATE(YEAR(E300),MONTH(E300)-1,DAY(1)),'מדדים וריביות'!B:C,2,FALSE),VLOOKUP(DATE(YEAR(E300),MONTH(E300)-2,DAY(1)),'מדדים וריביות'!B:C,2,FALSE))</f>
        <v>10723494.481280699</v>
      </c>
      <c r="I300" s="43">
        <f>'ריבית יומית'!D294</f>
        <v>2.1073004751070989E-4</v>
      </c>
      <c r="J300" s="29">
        <f t="shared" si="45"/>
        <v>2.5273752856102738</v>
      </c>
      <c r="L300">
        <f>VLOOKUP(D299,'מדדים וריביות'!B:C,2)</f>
        <v>10905888.2290562</v>
      </c>
      <c r="M300" s="30">
        <f t="shared" si="51"/>
        <v>0</v>
      </c>
      <c r="O300" s="39">
        <f t="shared" si="48"/>
        <v>0</v>
      </c>
      <c r="P300" s="39">
        <f t="shared" si="46"/>
        <v>0</v>
      </c>
      <c r="Q300" s="39">
        <f t="shared" si="49"/>
        <v>0</v>
      </c>
      <c r="R300" s="41">
        <f t="shared" si="50"/>
        <v>0</v>
      </c>
    </row>
    <row r="301" spans="4:18" x14ac:dyDescent="0.25">
      <c r="D301" s="1">
        <v>33166</v>
      </c>
      <c r="E301" s="1">
        <f t="shared" si="47"/>
        <v>33147</v>
      </c>
      <c r="F301" s="30">
        <f t="shared" si="52"/>
        <v>0</v>
      </c>
      <c r="H301" s="42">
        <f>IF(DAY(D301)&gt;14,VLOOKUP(DATE(YEAR(E301),MONTH(E301)-1,DAY(1)),'מדדים וריביות'!B:C,2,FALSE),VLOOKUP(DATE(YEAR(E301),MONTH(E301)-2,DAY(1)),'מדדים וריביות'!B:C,2,FALSE))</f>
        <v>10723494.481280699</v>
      </c>
      <c r="I301" s="43">
        <f>'ריבית יומית'!D295</f>
        <v>2.1073004751070989E-4</v>
      </c>
      <c r="J301" s="29">
        <f t="shared" si="45"/>
        <v>2.5268428039061543</v>
      </c>
      <c r="L301">
        <f>VLOOKUP(D300,'מדדים וריביות'!B:C,2)</f>
        <v>10905888.2290562</v>
      </c>
      <c r="M301" s="30">
        <f t="shared" si="51"/>
        <v>0</v>
      </c>
      <c r="O301" s="39">
        <f t="shared" si="48"/>
        <v>0</v>
      </c>
      <c r="P301" s="39">
        <f t="shared" si="46"/>
        <v>0</v>
      </c>
      <c r="Q301" s="39">
        <f t="shared" si="49"/>
        <v>0</v>
      </c>
      <c r="R301" s="41">
        <f t="shared" si="50"/>
        <v>0</v>
      </c>
    </row>
    <row r="302" spans="4:18" x14ac:dyDescent="0.25">
      <c r="D302" s="1">
        <v>33167</v>
      </c>
      <c r="E302" s="1">
        <f t="shared" si="47"/>
        <v>33147</v>
      </c>
      <c r="F302" s="30">
        <f t="shared" ref="F302:F305" si="53">M301</f>
        <v>0</v>
      </c>
      <c r="H302" s="42">
        <f>IF(DAY(D302)&gt;14,VLOOKUP(DATE(YEAR(E302),MONTH(E302)-1,DAY(1)),'מדדים וריביות'!B:C,2,FALSE),VLOOKUP(DATE(YEAR(E302),MONTH(E302)-2,DAY(1)),'מדדים וריביות'!B:C,2,FALSE))</f>
        <v>10723494.481280699</v>
      </c>
      <c r="I302" s="43">
        <f>'ריבית יומית'!D296</f>
        <v>2.1073004751070989E-4</v>
      </c>
      <c r="J302" s="29">
        <f t="shared" si="45"/>
        <v>2.526310434388289</v>
      </c>
      <c r="L302">
        <f>VLOOKUP(D301,'מדדים וריביות'!B:C,2)</f>
        <v>10905888.2290562</v>
      </c>
      <c r="M302" s="30">
        <f t="shared" si="51"/>
        <v>0</v>
      </c>
      <c r="O302" s="39">
        <f t="shared" si="48"/>
        <v>0</v>
      </c>
      <c r="P302" s="39">
        <f t="shared" si="46"/>
        <v>0</v>
      </c>
      <c r="Q302" s="39">
        <f t="shared" si="49"/>
        <v>0</v>
      </c>
      <c r="R302" s="41">
        <f t="shared" si="50"/>
        <v>0</v>
      </c>
    </row>
    <row r="303" spans="4:18" x14ac:dyDescent="0.25">
      <c r="D303" s="1">
        <v>33168</v>
      </c>
      <c r="E303" s="1">
        <f t="shared" si="47"/>
        <v>33147</v>
      </c>
      <c r="F303" s="30">
        <f t="shared" si="53"/>
        <v>0</v>
      </c>
      <c r="H303" s="42">
        <f>IF(DAY(D303)&gt;14,VLOOKUP(DATE(YEAR(E303),MONTH(E303)-1,DAY(1)),'מדדים וריביות'!B:C,2,FALSE),VLOOKUP(DATE(YEAR(E303),MONTH(E303)-2,DAY(1)),'מדדים וריביות'!B:C,2,FALSE))</f>
        <v>10723494.481280699</v>
      </c>
      <c r="I303" s="43">
        <f>'ריבית יומית'!D297</f>
        <v>2.1073004751070989E-4</v>
      </c>
      <c r="J303" s="29">
        <f t="shared" si="45"/>
        <v>2.5257781770330414</v>
      </c>
      <c r="L303">
        <f>VLOOKUP(D302,'מדדים וריביות'!B:C,2)</f>
        <v>10905888.2290562</v>
      </c>
      <c r="M303" s="30">
        <f t="shared" si="51"/>
        <v>0</v>
      </c>
      <c r="O303" s="39">
        <f t="shared" si="48"/>
        <v>0</v>
      </c>
      <c r="P303" s="39">
        <f t="shared" si="46"/>
        <v>0</v>
      </c>
      <c r="Q303" s="39">
        <f t="shared" si="49"/>
        <v>0</v>
      </c>
      <c r="R303" s="41">
        <f t="shared" si="50"/>
        <v>0</v>
      </c>
    </row>
    <row r="304" spans="4:18" x14ac:dyDescent="0.25">
      <c r="D304" s="1">
        <v>33169</v>
      </c>
      <c r="E304" s="1">
        <f t="shared" si="47"/>
        <v>33147</v>
      </c>
      <c r="F304" s="30">
        <f t="shared" si="53"/>
        <v>0</v>
      </c>
      <c r="H304" s="42">
        <f>IF(DAY(D304)&gt;14,VLOOKUP(DATE(YEAR(E304),MONTH(E304)-1,DAY(1)),'מדדים וריביות'!B:C,2,FALSE),VLOOKUP(DATE(YEAR(E304),MONTH(E304)-2,DAY(1)),'מדדים וריביות'!B:C,2,FALSE))</f>
        <v>10723494.481280699</v>
      </c>
      <c r="I304" s="43">
        <f>'ריבית יומית'!D298</f>
        <v>2.1073004751070989E-4</v>
      </c>
      <c r="J304" s="29">
        <f t="shared" si="45"/>
        <v>2.5252460318167804</v>
      </c>
      <c r="L304">
        <f>VLOOKUP(D303,'מדדים וריביות'!B:C,2)</f>
        <v>10905888.2290562</v>
      </c>
      <c r="M304" s="30">
        <f t="shared" si="51"/>
        <v>0</v>
      </c>
      <c r="O304" s="39">
        <f t="shared" si="48"/>
        <v>0</v>
      </c>
      <c r="P304" s="39">
        <f t="shared" si="46"/>
        <v>0</v>
      </c>
      <c r="Q304" s="39">
        <f t="shared" si="49"/>
        <v>0</v>
      </c>
      <c r="R304" s="41">
        <f t="shared" si="50"/>
        <v>0</v>
      </c>
    </row>
    <row r="305" spans="4:21" x14ac:dyDescent="0.25">
      <c r="D305" s="1">
        <v>33170</v>
      </c>
      <c r="E305" s="1">
        <f t="shared" si="47"/>
        <v>33147</v>
      </c>
      <c r="F305" s="30">
        <f t="shared" si="53"/>
        <v>0</v>
      </c>
      <c r="H305" s="42">
        <f>IF(DAY(D305)&gt;14,VLOOKUP(DATE(YEAR(E305),MONTH(E305)-1,DAY(1)),'מדדים וריביות'!B:C,2,FALSE),VLOOKUP(DATE(YEAR(E305),MONTH(E305)-2,DAY(1)),'מדדים וריביות'!B:C,2,FALSE))</f>
        <v>10723494.481280699</v>
      </c>
      <c r="I305" s="43">
        <f>'ריבית יומית'!D299</f>
        <v>2.1073004751070989E-4</v>
      </c>
      <c r="J305" s="29">
        <f t="shared" si="45"/>
        <v>2.52471399871588</v>
      </c>
      <c r="L305">
        <f>VLOOKUP(D304,'מדדים וריביות'!B:C,2)</f>
        <v>10905888.2290562</v>
      </c>
      <c r="M305" s="30">
        <f t="shared" si="51"/>
        <v>0</v>
      </c>
      <c r="O305" s="39">
        <f t="shared" si="48"/>
        <v>0</v>
      </c>
      <c r="P305" s="39">
        <f t="shared" si="46"/>
        <v>0</v>
      </c>
      <c r="Q305" s="39">
        <f t="shared" si="49"/>
        <v>0</v>
      </c>
      <c r="R305" s="41">
        <f t="shared" si="50"/>
        <v>0</v>
      </c>
    </row>
    <row r="306" spans="4:21" x14ac:dyDescent="0.25">
      <c r="D306" s="1">
        <v>33171</v>
      </c>
      <c r="E306" s="1">
        <f t="shared" si="47"/>
        <v>33147</v>
      </c>
      <c r="F306" s="30">
        <f t="shared" ref="F306:F309" si="54">M305</f>
        <v>0</v>
      </c>
      <c r="H306" s="42">
        <f>IF(DAY(D306)&gt;14,VLOOKUP(DATE(YEAR(E306),MONTH(E306)-1,DAY(1)),'מדדים וריביות'!B:C,2,FALSE),VLOOKUP(DATE(YEAR(E306),MONTH(E306)-2,DAY(1)),'מדדים וריביות'!B:C,2,FALSE))</f>
        <v>10723494.481280699</v>
      </c>
      <c r="I306" s="43">
        <f>'ריבית יומית'!D300</f>
        <v>2.1073004751070989E-4</v>
      </c>
      <c r="J306" s="29">
        <f t="shared" si="45"/>
        <v>2.524182077706719</v>
      </c>
      <c r="L306">
        <f>VLOOKUP(D305,'מדדים וריביות'!B:C,2)</f>
        <v>10905888.2290562</v>
      </c>
      <c r="M306" s="30">
        <f t="shared" si="51"/>
        <v>0</v>
      </c>
      <c r="O306" s="39">
        <f t="shared" si="48"/>
        <v>0</v>
      </c>
      <c r="P306" s="39">
        <f t="shared" si="46"/>
        <v>0</v>
      </c>
      <c r="Q306" s="39">
        <f t="shared" si="49"/>
        <v>0</v>
      </c>
      <c r="R306" s="41">
        <f t="shared" si="50"/>
        <v>0</v>
      </c>
    </row>
    <row r="307" spans="4:21" x14ac:dyDescent="0.25">
      <c r="D307" s="1">
        <v>33172</v>
      </c>
      <c r="E307" s="1">
        <f t="shared" si="47"/>
        <v>33147</v>
      </c>
      <c r="F307" s="30">
        <f t="shared" si="54"/>
        <v>0</v>
      </c>
      <c r="H307" s="42">
        <f>IF(DAY(D307)&gt;14,VLOOKUP(DATE(YEAR(E307),MONTH(E307)-1,DAY(1)),'מדדים וריביות'!B:C,2,FALSE),VLOOKUP(DATE(YEAR(E307),MONTH(E307)-2,DAY(1)),'מדדים וריביות'!B:C,2,FALSE))</f>
        <v>10723494.481280699</v>
      </c>
      <c r="I307" s="43">
        <f>'ריבית יומית'!D301</f>
        <v>2.1073004751070989E-4</v>
      </c>
      <c r="J307" s="29">
        <f t="shared" si="45"/>
        <v>2.5236502687656817</v>
      </c>
      <c r="L307">
        <f>VLOOKUP(D306,'מדדים וריביות'!B:C,2)</f>
        <v>10905888.2290562</v>
      </c>
      <c r="M307" s="30">
        <f t="shared" si="51"/>
        <v>0</v>
      </c>
      <c r="O307" s="39">
        <f t="shared" si="48"/>
        <v>0</v>
      </c>
      <c r="P307" s="39">
        <f t="shared" si="46"/>
        <v>0</v>
      </c>
      <c r="Q307" s="39">
        <f t="shared" si="49"/>
        <v>0</v>
      </c>
      <c r="R307" s="41">
        <f t="shared" si="50"/>
        <v>0</v>
      </c>
    </row>
    <row r="308" spans="4:21" x14ac:dyDescent="0.25">
      <c r="D308" s="1">
        <v>33173</v>
      </c>
      <c r="E308" s="1">
        <f t="shared" si="47"/>
        <v>33147</v>
      </c>
      <c r="F308" s="30">
        <f t="shared" si="54"/>
        <v>0</v>
      </c>
      <c r="H308" s="42">
        <f>IF(DAY(D308)&gt;14,VLOOKUP(DATE(YEAR(E308),MONTH(E308)-1,DAY(1)),'מדדים וריביות'!B:C,2,FALSE),VLOOKUP(DATE(YEAR(E308),MONTH(E308)-2,DAY(1)),'מדדים וריביות'!B:C,2,FALSE))</f>
        <v>10723494.481280699</v>
      </c>
      <c r="I308" s="43">
        <f>'ריבית יומית'!D302</f>
        <v>2.1073004751070989E-4</v>
      </c>
      <c r="J308" s="29">
        <f t="shared" si="45"/>
        <v>2.5231185718691567</v>
      </c>
      <c r="L308">
        <f>VLOOKUP(D307,'מדדים וריביות'!B:C,2)</f>
        <v>10905888.2290562</v>
      </c>
      <c r="M308" s="30">
        <f t="shared" si="51"/>
        <v>0</v>
      </c>
      <c r="O308" s="39">
        <f t="shared" si="48"/>
        <v>0</v>
      </c>
      <c r="P308" s="39">
        <f t="shared" si="46"/>
        <v>0</v>
      </c>
      <c r="Q308" s="39">
        <f t="shared" si="49"/>
        <v>0</v>
      </c>
      <c r="R308" s="41">
        <f t="shared" si="50"/>
        <v>0</v>
      </c>
    </row>
    <row r="309" spans="4:21" x14ac:dyDescent="0.25">
      <c r="D309" s="1">
        <v>33174</v>
      </c>
      <c r="E309" s="1">
        <f t="shared" si="47"/>
        <v>33147</v>
      </c>
      <c r="F309" s="30">
        <f t="shared" si="54"/>
        <v>0</v>
      </c>
      <c r="H309" s="42">
        <f>IF(DAY(D309)&gt;14,VLOOKUP(DATE(YEAR(E309),MONTH(E309)-1,DAY(1)),'מדדים וריביות'!B:C,2,FALSE),VLOOKUP(DATE(YEAR(E309),MONTH(E309)-2,DAY(1)),'מדדים וריביות'!B:C,2,FALSE))</f>
        <v>10723494.481280699</v>
      </c>
      <c r="I309" s="43">
        <f>'ריבית יומית'!D303</f>
        <v>2.1073004751070989E-4</v>
      </c>
      <c r="J309" s="29">
        <f t="shared" si="45"/>
        <v>2.5225869869935376</v>
      </c>
      <c r="L309">
        <f>VLOOKUP(D308,'מדדים וריביות'!B:C,2)</f>
        <v>10905888.2290562</v>
      </c>
      <c r="M309" s="30">
        <f t="shared" si="51"/>
        <v>0</v>
      </c>
      <c r="O309" s="39">
        <f t="shared" si="48"/>
        <v>0</v>
      </c>
      <c r="P309" s="39">
        <f t="shared" si="46"/>
        <v>0</v>
      </c>
      <c r="Q309" s="39">
        <f t="shared" si="49"/>
        <v>0</v>
      </c>
      <c r="R309" s="41">
        <f t="shared" si="50"/>
        <v>0</v>
      </c>
    </row>
    <row r="310" spans="4:21" x14ac:dyDescent="0.25">
      <c r="D310" s="1">
        <v>33175</v>
      </c>
      <c r="E310" s="1">
        <f t="shared" si="47"/>
        <v>33147</v>
      </c>
      <c r="F310" s="30">
        <f t="shared" ref="F310:F318" si="55">M309</f>
        <v>0</v>
      </c>
      <c r="H310" s="42">
        <f>IF(DAY(D310)&gt;14,VLOOKUP(DATE(YEAR(E310),MONTH(E310)-1,DAY(1)),'מדדים וריביות'!B:C,2,FALSE),VLOOKUP(DATE(YEAR(E310),MONTH(E310)-2,DAY(1)),'מדדים וריביות'!B:C,2,FALSE))</f>
        <v>10723494.481280699</v>
      </c>
      <c r="I310" s="43">
        <f>'ריבית יומית'!D304</f>
        <v>2.1073004751070989E-4</v>
      </c>
      <c r="J310" s="29">
        <f t="shared" si="45"/>
        <v>2.5220555141152232</v>
      </c>
      <c r="L310">
        <f>VLOOKUP(D309,'מדדים וריביות'!B:C,2)</f>
        <v>10905888.2290562</v>
      </c>
      <c r="M310" s="30">
        <f t="shared" si="51"/>
        <v>0</v>
      </c>
      <c r="O310" s="39">
        <f t="shared" si="48"/>
        <v>0</v>
      </c>
      <c r="P310" s="39">
        <f t="shared" si="46"/>
        <v>0</v>
      </c>
      <c r="Q310" s="39">
        <f t="shared" si="49"/>
        <v>0</v>
      </c>
      <c r="R310" s="41">
        <f t="shared" si="50"/>
        <v>0</v>
      </c>
    </row>
    <row r="311" spans="4:21" x14ac:dyDescent="0.25">
      <c r="D311" s="1">
        <v>33176</v>
      </c>
      <c r="E311" s="1">
        <f t="shared" si="47"/>
        <v>33147</v>
      </c>
      <c r="F311" s="30">
        <f t="shared" si="55"/>
        <v>0</v>
      </c>
      <c r="H311" s="42">
        <f>IF(DAY(D311)&gt;14,VLOOKUP(DATE(YEAR(E311),MONTH(E311)-1,DAY(1)),'מדדים וריביות'!B:C,2,FALSE),VLOOKUP(DATE(YEAR(E311),MONTH(E311)-2,DAY(1)),'מדדים וריביות'!B:C,2,FALSE))</f>
        <v>10723494.481280699</v>
      </c>
      <c r="I311" s="43">
        <f>'ריבית יומית'!D305</f>
        <v>2.1073004751070989E-4</v>
      </c>
      <c r="J311" s="29">
        <f t="shared" si="45"/>
        <v>2.5215241532106178</v>
      </c>
      <c r="L311">
        <f>VLOOKUP(D310,'מדדים וריביות'!B:C,2)</f>
        <v>10905888.2290562</v>
      </c>
      <c r="M311" s="30">
        <f t="shared" si="51"/>
        <v>0</v>
      </c>
      <c r="O311" s="39">
        <f t="shared" si="48"/>
        <v>0</v>
      </c>
      <c r="P311" s="39">
        <f t="shared" si="46"/>
        <v>0</v>
      </c>
      <c r="Q311" s="39">
        <f t="shared" si="49"/>
        <v>0</v>
      </c>
      <c r="R311" s="41">
        <f t="shared" si="50"/>
        <v>0</v>
      </c>
    </row>
    <row r="312" spans="4:21" x14ac:dyDescent="0.25">
      <c r="D312" s="1">
        <v>33177</v>
      </c>
      <c r="E312" s="1">
        <f t="shared" si="47"/>
        <v>33147</v>
      </c>
      <c r="F312" s="30">
        <f t="shared" si="55"/>
        <v>0</v>
      </c>
      <c r="H312" s="42">
        <f>IF(DAY(D312)&gt;14,VLOOKUP(DATE(YEAR(E312),MONTH(E312)-1,DAY(1)),'מדדים וריביות'!B:C,2,FALSE),VLOOKUP(DATE(YEAR(E312),MONTH(E312)-2,DAY(1)),'מדדים וריביות'!B:C,2,FALSE))</f>
        <v>10723494.481280699</v>
      </c>
      <c r="I312" s="43">
        <f>'ריבית יומית'!D306</f>
        <v>2.1073004751070989E-4</v>
      </c>
      <c r="J312" s="29">
        <f t="shared" si="45"/>
        <v>2.5209929042561297</v>
      </c>
      <c r="L312">
        <f>VLOOKUP(D311,'מדדים וריביות'!B:C,2)</f>
        <v>10905888.2290562</v>
      </c>
      <c r="M312" s="30">
        <f t="shared" si="51"/>
        <v>0</v>
      </c>
      <c r="O312" s="39">
        <f t="shared" si="48"/>
        <v>0</v>
      </c>
      <c r="P312" s="39">
        <f t="shared" si="46"/>
        <v>0</v>
      </c>
      <c r="Q312" s="39">
        <f t="shared" si="49"/>
        <v>0</v>
      </c>
      <c r="R312" s="41">
        <f t="shared" si="50"/>
        <v>0</v>
      </c>
    </row>
    <row r="313" spans="4:21" x14ac:dyDescent="0.25">
      <c r="D313" s="1">
        <v>33178</v>
      </c>
      <c r="E313" s="1">
        <f t="shared" si="47"/>
        <v>33178</v>
      </c>
      <c r="F313" s="30">
        <f t="shared" si="55"/>
        <v>0</v>
      </c>
      <c r="H313" s="42">
        <f>IF(DAY(D313)&gt;14,VLOOKUP(DATE(YEAR(E313),MONTH(E313)-1,DAY(1)),'מדדים וריביות'!B:C,2,FALSE),VLOOKUP(DATE(YEAR(E313),MONTH(E313)-2,DAY(1)),'מדדים וריביות'!B:C,2,FALSE))</f>
        <v>10723494.481280699</v>
      </c>
      <c r="I313" s="43">
        <f>'ריבית יומית'!D307</f>
        <v>2.1073004751070989E-4</v>
      </c>
      <c r="J313" s="29">
        <f t="shared" si="45"/>
        <v>2.5204617672281726</v>
      </c>
      <c r="L313">
        <f>VLOOKUP(D312,'מדדים וריביות'!B:C,2)</f>
        <v>10905888.2290562</v>
      </c>
      <c r="M313" s="30">
        <f t="shared" si="51"/>
        <v>0</v>
      </c>
      <c r="O313" s="39">
        <f t="shared" si="48"/>
        <v>0</v>
      </c>
      <c r="P313" s="39">
        <f t="shared" si="46"/>
        <v>0</v>
      </c>
      <c r="Q313" s="39">
        <f t="shared" si="49"/>
        <v>0</v>
      </c>
      <c r="R313" s="41">
        <f t="shared" si="50"/>
        <v>0</v>
      </c>
    </row>
    <row r="314" spans="4:21" x14ac:dyDescent="0.25">
      <c r="D314" s="1">
        <v>33179</v>
      </c>
      <c r="E314" s="1">
        <f t="shared" si="47"/>
        <v>33178</v>
      </c>
      <c r="F314" s="30">
        <f t="shared" si="55"/>
        <v>0</v>
      </c>
      <c r="H314" s="42">
        <f>IF(DAY(D314)&gt;14,VLOOKUP(DATE(YEAR(E314),MONTH(E314)-1,DAY(1)),'מדדים וריביות'!B:C,2,FALSE),VLOOKUP(DATE(YEAR(E314),MONTH(E314)-2,DAY(1)),'מדדים וריביות'!B:C,2,FALSE))</f>
        <v>10723494.481280699</v>
      </c>
      <c r="I314" s="43">
        <f>'ריבית יומית'!D308</f>
        <v>2.1073004751070989E-4</v>
      </c>
      <c r="J314" s="29">
        <f t="shared" si="45"/>
        <v>2.5199307421031656</v>
      </c>
      <c r="L314">
        <f>VLOOKUP(D313,'מדדים וריביות'!B:C,2)</f>
        <v>11044255.899782401</v>
      </c>
      <c r="M314" s="30">
        <f t="shared" si="51"/>
        <v>0</v>
      </c>
      <c r="O314" s="39">
        <f t="shared" si="48"/>
        <v>0</v>
      </c>
      <c r="P314" s="39">
        <f t="shared" si="46"/>
        <v>0</v>
      </c>
      <c r="Q314" s="39">
        <f t="shared" si="49"/>
        <v>0</v>
      </c>
      <c r="R314" s="41">
        <f t="shared" si="50"/>
        <v>0</v>
      </c>
    </row>
    <row r="315" spans="4:21" x14ac:dyDescent="0.25">
      <c r="D315" s="1">
        <v>33180</v>
      </c>
      <c r="E315" s="1">
        <f t="shared" si="47"/>
        <v>33178</v>
      </c>
      <c r="F315" s="30">
        <f t="shared" si="55"/>
        <v>0</v>
      </c>
      <c r="H315" s="42">
        <f>IF(DAY(D315)&gt;14,VLOOKUP(DATE(YEAR(E315),MONTH(E315)-1,DAY(1)),'מדדים וריביות'!B:C,2,FALSE),VLOOKUP(DATE(YEAR(E315),MONTH(E315)-2,DAY(1)),'מדדים וריביות'!B:C,2,FALSE))</f>
        <v>10723494.481280699</v>
      </c>
      <c r="I315" s="43">
        <f>'ריבית יומית'!D309</f>
        <v>2.1073004751070989E-4</v>
      </c>
      <c r="J315" s="29">
        <f t="shared" si="45"/>
        <v>2.5193998288575319</v>
      </c>
      <c r="L315">
        <f>VLOOKUP(D314,'מדדים וריביות'!B:C,2)</f>
        <v>11044255.899782401</v>
      </c>
      <c r="M315" s="30">
        <f t="shared" si="51"/>
        <v>0</v>
      </c>
      <c r="O315" s="39">
        <f t="shared" si="48"/>
        <v>0</v>
      </c>
      <c r="P315" s="39">
        <f t="shared" si="46"/>
        <v>0</v>
      </c>
      <c r="Q315" s="39">
        <f t="shared" si="49"/>
        <v>0</v>
      </c>
      <c r="R315" s="41">
        <f t="shared" si="50"/>
        <v>0</v>
      </c>
    </row>
    <row r="316" spans="4:21" x14ac:dyDescent="0.25">
      <c r="D316" s="1">
        <v>33181</v>
      </c>
      <c r="E316" s="1">
        <f t="shared" si="47"/>
        <v>33178</v>
      </c>
      <c r="F316" s="30">
        <f t="shared" si="55"/>
        <v>0</v>
      </c>
      <c r="H316" s="42">
        <f>IF(DAY(D316)&gt;14,VLOOKUP(DATE(YEAR(E316),MONTH(E316)-1,DAY(1)),'מדדים וריביות'!B:C,2,FALSE),VLOOKUP(DATE(YEAR(E316),MONTH(E316)-2,DAY(1)),'מדדים וריביות'!B:C,2,FALSE))</f>
        <v>10723494.481280699</v>
      </c>
      <c r="I316" s="43">
        <f>'ריבית יומית'!D310</f>
        <v>2.1073004751070989E-4</v>
      </c>
      <c r="J316" s="29">
        <f t="shared" si="45"/>
        <v>2.5188690274677006</v>
      </c>
      <c r="L316">
        <f>VLOOKUP(D315,'מדדים וריביות'!B:C,2)</f>
        <v>11044255.899782401</v>
      </c>
      <c r="M316" s="30">
        <f t="shared" si="51"/>
        <v>0</v>
      </c>
      <c r="O316" s="39">
        <f t="shared" si="48"/>
        <v>0</v>
      </c>
      <c r="P316" s="39">
        <f t="shared" si="46"/>
        <v>0</v>
      </c>
      <c r="Q316" s="39">
        <f t="shared" si="49"/>
        <v>0</v>
      </c>
      <c r="R316" s="41">
        <f t="shared" si="50"/>
        <v>0</v>
      </c>
    </row>
    <row r="317" spans="4:21" x14ac:dyDescent="0.25">
      <c r="D317" s="1">
        <v>33182</v>
      </c>
      <c r="E317" s="1">
        <f t="shared" si="47"/>
        <v>33178</v>
      </c>
      <c r="F317" s="30">
        <f t="shared" si="55"/>
        <v>0</v>
      </c>
      <c r="H317" s="42">
        <f>IF(DAY(D317)&gt;14,VLOOKUP(DATE(YEAR(E317),MONTH(E317)-1,DAY(1)),'מדדים וריביות'!B:C,2,FALSE),VLOOKUP(DATE(YEAR(E317),MONTH(E317)-2,DAY(1)),'מדדים וריביות'!B:C,2,FALSE))</f>
        <v>10723494.481280699</v>
      </c>
      <c r="I317" s="43">
        <f>'ריבית יומית'!D311</f>
        <v>2.1073004751070989E-4</v>
      </c>
      <c r="J317" s="29">
        <f t="shared" si="45"/>
        <v>2.5183383379101048</v>
      </c>
      <c r="L317">
        <f>VLOOKUP(D316,'מדדים וריביות'!B:C,2)</f>
        <v>11044255.899782401</v>
      </c>
      <c r="M317" s="30">
        <f t="shared" si="51"/>
        <v>0</v>
      </c>
      <c r="O317" s="39">
        <f t="shared" si="48"/>
        <v>0</v>
      </c>
      <c r="P317" s="39">
        <f t="shared" si="46"/>
        <v>0</v>
      </c>
      <c r="Q317" s="39">
        <f t="shared" si="49"/>
        <v>0</v>
      </c>
      <c r="R317" s="41">
        <f t="shared" si="50"/>
        <v>0</v>
      </c>
    </row>
    <row r="318" spans="4:21" x14ac:dyDescent="0.25">
      <c r="D318" s="1">
        <v>33183</v>
      </c>
      <c r="E318" s="1">
        <f t="shared" si="47"/>
        <v>33178</v>
      </c>
      <c r="F318" s="30">
        <f t="shared" si="55"/>
        <v>0</v>
      </c>
      <c r="H318" s="42">
        <f>IF(DAY(D318)&gt;14,VLOOKUP(DATE(YEAR(E318),MONTH(E318)-1,DAY(1)),'מדדים וריביות'!B:C,2,FALSE),VLOOKUP(DATE(YEAR(E318),MONTH(E318)-2,DAY(1)),'מדדים וריביות'!B:C,2,FALSE))</f>
        <v>10723494.481280699</v>
      </c>
      <c r="I318" s="43">
        <f>'ריבית יומית'!D312</f>
        <v>2.1073004751070989E-4</v>
      </c>
      <c r="J318" s="29">
        <f t="shared" si="45"/>
        <v>2.5178077601611832</v>
      </c>
      <c r="L318">
        <f>VLOOKUP(D317,'מדדים וריביות'!B:C,2)</f>
        <v>11044255.899782401</v>
      </c>
      <c r="M318" s="30">
        <f t="shared" si="51"/>
        <v>0</v>
      </c>
      <c r="O318" s="39">
        <f t="shared" si="48"/>
        <v>0</v>
      </c>
      <c r="P318" s="39">
        <f t="shared" si="46"/>
        <v>0</v>
      </c>
      <c r="Q318" s="39">
        <f t="shared" si="49"/>
        <v>0</v>
      </c>
      <c r="R318" s="41">
        <f t="shared" si="50"/>
        <v>0</v>
      </c>
    </row>
    <row r="319" spans="4:21" x14ac:dyDescent="0.25">
      <c r="D319" s="1">
        <v>33184</v>
      </c>
      <c r="E319" s="1">
        <f t="shared" si="47"/>
        <v>33178</v>
      </c>
      <c r="F319" s="30">
        <f t="shared" ref="F319" si="56">M318</f>
        <v>0</v>
      </c>
      <c r="H319" s="42">
        <f>IF(DAY(D319)&gt;14,VLOOKUP(DATE(YEAR(E319),MONTH(E319)-1,DAY(1)),'מדדים וריביות'!B:C,2,FALSE),VLOOKUP(DATE(YEAR(E319),MONTH(E319)-2,DAY(1)),'מדדים וריביות'!B:C,2,FALSE))</f>
        <v>10723494.481280699</v>
      </c>
      <c r="I319" s="43">
        <f>'ריבית יומית'!D313</f>
        <v>2.1073004751070989E-4</v>
      </c>
      <c r="J319" s="29">
        <f t="shared" si="45"/>
        <v>2.5172772941973793</v>
      </c>
      <c r="L319">
        <f>VLOOKUP(D318,'מדדים וריביות'!B:C,2)</f>
        <v>11044255.899782401</v>
      </c>
      <c r="M319" s="30">
        <f t="shared" si="51"/>
        <v>0</v>
      </c>
      <c r="O319" s="39">
        <f t="shared" si="48"/>
        <v>0</v>
      </c>
      <c r="P319" s="39">
        <f t="shared" si="46"/>
        <v>0</v>
      </c>
      <c r="Q319" s="39">
        <f t="shared" si="49"/>
        <v>0</v>
      </c>
      <c r="R319" s="41">
        <f t="shared" si="50"/>
        <v>0</v>
      </c>
    </row>
    <row r="320" spans="4:21" x14ac:dyDescent="0.25">
      <c r="D320" s="1">
        <v>33185</v>
      </c>
      <c r="E320" s="1">
        <f t="shared" si="47"/>
        <v>33178</v>
      </c>
      <c r="F320" s="30">
        <f t="shared" ref="F320:F383" si="57">M319</f>
        <v>0</v>
      </c>
      <c r="H320" s="42">
        <f>IF(DAY(D320)&gt;14,VLOOKUP(DATE(YEAR(E320),MONTH(E320)-1,DAY(1)),'מדדים וריביות'!B:C,2,FALSE),VLOOKUP(DATE(YEAR(E320),MONTH(E320)-2,DAY(1)),'מדדים וריביות'!B:C,2,FALSE))</f>
        <v>10723494.481280699</v>
      </c>
      <c r="I320" s="43">
        <f>'ריבית יומית'!D314</f>
        <v>2.1073004751070989E-4</v>
      </c>
      <c r="J320" s="29">
        <f t="shared" si="45"/>
        <v>2.5167469399951417</v>
      </c>
      <c r="L320">
        <f>VLOOKUP(D319,'מדדים וריביות'!B:C,2)</f>
        <v>11044255.899782401</v>
      </c>
      <c r="M320" s="30">
        <f t="shared" si="51"/>
        <v>0</v>
      </c>
      <c r="O320" s="39">
        <f t="shared" si="48"/>
        <v>0</v>
      </c>
      <c r="P320" s="39">
        <f t="shared" si="46"/>
        <v>0</v>
      </c>
      <c r="Q320" s="39">
        <f t="shared" si="49"/>
        <v>0</v>
      </c>
      <c r="R320" s="41">
        <f t="shared" si="50"/>
        <v>0</v>
      </c>
      <c r="T320" s="31"/>
      <c r="U320" s="31"/>
    </row>
    <row r="321" spans="4:18" x14ac:dyDescent="0.25">
      <c r="D321" s="1">
        <v>33186</v>
      </c>
      <c r="E321" s="1">
        <f t="shared" si="47"/>
        <v>33178</v>
      </c>
      <c r="F321" s="30">
        <f t="shared" si="57"/>
        <v>0</v>
      </c>
      <c r="G321" s="30"/>
      <c r="H321" s="42">
        <f>IF(DAY(D321)&gt;14,VLOOKUP(DATE(YEAR(E321),MONTH(E321)-1,DAY(1)),'מדדים וריביות'!B:C,2,FALSE),VLOOKUP(DATE(YEAR(E321),MONTH(E321)-2,DAY(1)),'מדדים וריביות'!B:C,2,FALSE))</f>
        <v>10723494.481280699</v>
      </c>
      <c r="I321" s="43">
        <f>'ריבית יומית'!D315</f>
        <v>2.1073004751070989E-4</v>
      </c>
      <c r="J321" s="29">
        <f t="shared" si="45"/>
        <v>2.5162166975309237</v>
      </c>
      <c r="L321">
        <f>VLOOKUP(D320,'מדדים וריביות'!B:C,2)</f>
        <v>11044255.899782401</v>
      </c>
      <c r="M321" s="30">
        <f t="shared" si="51"/>
        <v>0</v>
      </c>
      <c r="O321" s="39">
        <f t="shared" si="48"/>
        <v>0</v>
      </c>
      <c r="P321" s="39">
        <f t="shared" si="46"/>
        <v>0</v>
      </c>
      <c r="Q321" s="39">
        <f t="shared" si="49"/>
        <v>0</v>
      </c>
      <c r="R321" s="41">
        <f t="shared" si="50"/>
        <v>0</v>
      </c>
    </row>
    <row r="322" spans="4:18" x14ac:dyDescent="0.25">
      <c r="D322" s="1">
        <v>33187</v>
      </c>
      <c r="E322" s="1">
        <f t="shared" si="47"/>
        <v>33178</v>
      </c>
      <c r="F322" s="30">
        <f t="shared" si="57"/>
        <v>0</v>
      </c>
      <c r="G322" s="30"/>
      <c r="H322" s="42">
        <f>IF(DAY(D322)&gt;14,VLOOKUP(DATE(YEAR(E322),MONTH(E322)-1,DAY(1)),'מדדים וריביות'!B:C,2,FALSE),VLOOKUP(DATE(YEAR(E322),MONTH(E322)-2,DAY(1)),'מדדים וריביות'!B:C,2,FALSE))</f>
        <v>10723494.481280699</v>
      </c>
      <c r="I322" s="43">
        <f>'ריבית יומית'!D316</f>
        <v>2.1073004751070989E-4</v>
      </c>
      <c r="J322" s="29">
        <f t="shared" si="45"/>
        <v>2.5156865667811839</v>
      </c>
      <c r="L322">
        <f>VLOOKUP(D321,'מדדים וריביות'!B:C,2)</f>
        <v>11044255.899782401</v>
      </c>
      <c r="M322" s="30">
        <f t="shared" si="51"/>
        <v>0</v>
      </c>
      <c r="O322" s="39">
        <f t="shared" si="48"/>
        <v>0</v>
      </c>
      <c r="P322" s="39">
        <f t="shared" si="46"/>
        <v>0</v>
      </c>
      <c r="Q322" s="39">
        <f t="shared" si="49"/>
        <v>0</v>
      </c>
      <c r="R322" s="41">
        <f t="shared" si="50"/>
        <v>0</v>
      </c>
    </row>
    <row r="323" spans="4:18" x14ac:dyDescent="0.25">
      <c r="D323" s="1">
        <v>33188</v>
      </c>
      <c r="E323" s="1">
        <f t="shared" si="47"/>
        <v>33178</v>
      </c>
      <c r="F323" s="30">
        <f t="shared" si="57"/>
        <v>0</v>
      </c>
      <c r="G323" s="30"/>
      <c r="H323" s="42">
        <f>IF(DAY(D323)&gt;14,VLOOKUP(DATE(YEAR(E323),MONTH(E323)-1,DAY(1)),'מדדים וריביות'!B:C,2,FALSE),VLOOKUP(DATE(YEAR(E323),MONTH(E323)-2,DAY(1)),'מדדים וריביות'!B:C,2,FALSE))</f>
        <v>10723494.481280699</v>
      </c>
      <c r="I323" s="43">
        <f>'ריבית יומית'!D317</f>
        <v>2.1073004751070989E-4</v>
      </c>
      <c r="J323" s="29">
        <f t="shared" si="45"/>
        <v>2.5151565477223854</v>
      </c>
      <c r="L323">
        <f>VLOOKUP(D322,'מדדים וריביות'!B:C,2)</f>
        <v>11044255.899782401</v>
      </c>
      <c r="M323" s="30">
        <f t="shared" si="51"/>
        <v>0</v>
      </c>
      <c r="O323" s="39">
        <f t="shared" si="48"/>
        <v>0</v>
      </c>
      <c r="P323" s="39">
        <f t="shared" si="46"/>
        <v>0</v>
      </c>
      <c r="Q323" s="39">
        <f t="shared" si="49"/>
        <v>0</v>
      </c>
      <c r="R323" s="41">
        <f t="shared" si="50"/>
        <v>0</v>
      </c>
    </row>
    <row r="324" spans="4:18" x14ac:dyDescent="0.25">
      <c r="D324" s="1">
        <v>33189</v>
      </c>
      <c r="E324" s="1">
        <f t="shared" si="47"/>
        <v>33178</v>
      </c>
      <c r="F324" s="30">
        <f t="shared" si="57"/>
        <v>0</v>
      </c>
      <c r="G324" s="30"/>
      <c r="H324" s="42">
        <f>IF(DAY(D324)&gt;14,VLOOKUP(DATE(YEAR(E324),MONTH(E324)-1,DAY(1)),'מדדים וריביות'!B:C,2,FALSE),VLOOKUP(DATE(YEAR(E324),MONTH(E324)-2,DAY(1)),'מדדים וריביות'!B:C,2,FALSE))</f>
        <v>10723494.481280699</v>
      </c>
      <c r="I324" s="43">
        <f>'ריבית יומית'!D318</f>
        <v>2.1073004751070989E-4</v>
      </c>
      <c r="J324" s="29">
        <f t="shared" si="45"/>
        <v>2.5146266403309969</v>
      </c>
      <c r="L324">
        <f>VLOOKUP(D323,'מדדים וריביות'!B:C,2)</f>
        <v>11044255.899782401</v>
      </c>
      <c r="M324" s="30">
        <f t="shared" si="51"/>
        <v>0</v>
      </c>
      <c r="O324" s="39">
        <f t="shared" si="48"/>
        <v>0</v>
      </c>
      <c r="P324" s="39">
        <f t="shared" si="46"/>
        <v>0</v>
      </c>
      <c r="Q324" s="39">
        <f t="shared" si="49"/>
        <v>0</v>
      </c>
      <c r="R324" s="41">
        <f t="shared" si="50"/>
        <v>0</v>
      </c>
    </row>
    <row r="325" spans="4:18" x14ac:dyDescent="0.25">
      <c r="D325" s="1">
        <v>33190</v>
      </c>
      <c r="E325" s="1">
        <f t="shared" si="47"/>
        <v>33178</v>
      </c>
      <c r="F325" s="30">
        <f t="shared" si="57"/>
        <v>0</v>
      </c>
      <c r="G325" s="30"/>
      <c r="H325" s="42">
        <f>IF(DAY(D325)&gt;14,VLOOKUP(DATE(YEAR(E325),MONTH(E325)-1,DAY(1)),'מדדים וריביות'!B:C,2,FALSE),VLOOKUP(DATE(YEAR(E325),MONTH(E325)-2,DAY(1)),'מדדים וריביות'!B:C,2,FALSE))</f>
        <v>10723494.481280699</v>
      </c>
      <c r="I325" s="43">
        <f>'ריבית יומית'!D319</f>
        <v>2.1073004751070989E-4</v>
      </c>
      <c r="J325" s="29">
        <f t="shared" si="45"/>
        <v>2.5140968445834915</v>
      </c>
      <c r="L325">
        <f>VLOOKUP(D324,'מדדים וריביות'!B:C,2)</f>
        <v>11044255.899782401</v>
      </c>
      <c r="M325" s="30">
        <f t="shared" si="51"/>
        <v>0</v>
      </c>
      <c r="O325" s="39">
        <f t="shared" si="48"/>
        <v>0</v>
      </c>
      <c r="P325" s="39">
        <f t="shared" si="46"/>
        <v>0</v>
      </c>
      <c r="Q325" s="39">
        <f t="shared" si="49"/>
        <v>0</v>
      </c>
      <c r="R325" s="41">
        <f t="shared" si="50"/>
        <v>0</v>
      </c>
    </row>
    <row r="326" spans="4:18" x14ac:dyDescent="0.25">
      <c r="D326" s="1">
        <v>33191</v>
      </c>
      <c r="E326" s="1">
        <f t="shared" si="47"/>
        <v>33178</v>
      </c>
      <c r="F326" s="30">
        <f t="shared" si="57"/>
        <v>0</v>
      </c>
      <c r="G326" s="30"/>
      <c r="H326" s="42">
        <f>IF(DAY(D326)&gt;14,VLOOKUP(DATE(YEAR(E326),MONTH(E326)-1,DAY(1)),'מדדים וריביות'!B:C,2,FALSE),VLOOKUP(DATE(YEAR(E326),MONTH(E326)-2,DAY(1)),'מדדים וריביות'!B:C,2,FALSE))</f>
        <v>10723494.481280699</v>
      </c>
      <c r="I326" s="43">
        <f>'ריבית יומית'!D320</f>
        <v>2.1073004751070989E-4</v>
      </c>
      <c r="J326" s="29">
        <f t="shared" si="45"/>
        <v>2.513567160456347</v>
      </c>
      <c r="L326">
        <f>VLOOKUP(D325,'מדדים וריביות'!B:C,2)</f>
        <v>11044255.899782401</v>
      </c>
      <c r="M326" s="30">
        <f t="shared" si="51"/>
        <v>0</v>
      </c>
      <c r="O326" s="39">
        <f t="shared" si="48"/>
        <v>0</v>
      </c>
      <c r="P326" s="39">
        <f t="shared" si="46"/>
        <v>0</v>
      </c>
      <c r="Q326" s="39">
        <f t="shared" si="49"/>
        <v>0</v>
      </c>
      <c r="R326" s="41">
        <f t="shared" si="50"/>
        <v>0</v>
      </c>
    </row>
    <row r="327" spans="4:18" x14ac:dyDescent="0.25">
      <c r="D327" s="1">
        <v>33192</v>
      </c>
      <c r="E327" s="1">
        <f t="shared" si="47"/>
        <v>33178</v>
      </c>
      <c r="F327" s="30">
        <f t="shared" si="57"/>
        <v>0</v>
      </c>
      <c r="G327" s="30"/>
      <c r="H327" s="42">
        <f>IF(DAY(D327)&gt;14,VLOOKUP(DATE(YEAR(E327),MONTH(E327)-1,DAY(1)),'מדדים וריביות'!B:C,2,FALSE),VLOOKUP(DATE(YEAR(E327),MONTH(E327)-2,DAY(1)),'מדדים וריביות'!B:C,2,FALSE))</f>
        <v>10905888.2290562</v>
      </c>
      <c r="I327" s="43">
        <f>'ריבית יומית'!D321</f>
        <v>2.1073004751070989E-4</v>
      </c>
      <c r="J327" s="29">
        <f t="shared" si="45"/>
        <v>2.5130375879260471</v>
      </c>
      <c r="L327">
        <f>VLOOKUP(D326,'מדדים וריביות'!B:C,2)</f>
        <v>11044255.899782401</v>
      </c>
      <c r="M327" s="30">
        <f t="shared" si="51"/>
        <v>0</v>
      </c>
      <c r="O327" s="39">
        <f t="shared" si="48"/>
        <v>0</v>
      </c>
      <c r="P327" s="39">
        <f t="shared" si="46"/>
        <v>0</v>
      </c>
      <c r="Q327" s="39">
        <f t="shared" si="49"/>
        <v>0</v>
      </c>
      <c r="R327" s="41">
        <f t="shared" si="50"/>
        <v>0</v>
      </c>
    </row>
    <row r="328" spans="4:18" x14ac:dyDescent="0.25">
      <c r="D328" s="1">
        <v>33193</v>
      </c>
      <c r="E328" s="1">
        <f t="shared" si="47"/>
        <v>33178</v>
      </c>
      <c r="F328" s="30">
        <f t="shared" si="57"/>
        <v>0</v>
      </c>
      <c r="G328" s="30"/>
      <c r="H328" s="42">
        <f>IF(DAY(D328)&gt;14,VLOOKUP(DATE(YEAR(E328),MONTH(E328)-1,DAY(1)),'מדדים וריביות'!B:C,2,FALSE),VLOOKUP(DATE(YEAR(E328),MONTH(E328)-2,DAY(1)),'מדדים וריביות'!B:C,2,FALSE))</f>
        <v>10905888.2290562</v>
      </c>
      <c r="I328" s="43">
        <f>'ריבית יומית'!D322</f>
        <v>2.1073004751070989E-4</v>
      </c>
      <c r="J328" s="29">
        <f t="shared" si="45"/>
        <v>2.5125081269690801</v>
      </c>
      <c r="L328">
        <f>VLOOKUP(D327,'מדדים וריביות'!B:C,2)</f>
        <v>11044255.899782401</v>
      </c>
      <c r="M328" s="30">
        <f t="shared" si="51"/>
        <v>0</v>
      </c>
      <c r="O328" s="39">
        <f t="shared" si="48"/>
        <v>0</v>
      </c>
      <c r="P328" s="39">
        <f t="shared" si="46"/>
        <v>0</v>
      </c>
      <c r="Q328" s="39">
        <f t="shared" si="49"/>
        <v>0</v>
      </c>
      <c r="R328" s="41">
        <f t="shared" si="50"/>
        <v>0</v>
      </c>
    </row>
    <row r="329" spans="4:18" x14ac:dyDescent="0.25">
      <c r="D329" s="1">
        <v>33194</v>
      </c>
      <c r="E329" s="1">
        <f t="shared" si="47"/>
        <v>33178</v>
      </c>
      <c r="F329" s="30">
        <f t="shared" si="57"/>
        <v>0</v>
      </c>
      <c r="G329" s="30"/>
      <c r="H329" s="42">
        <f>IF(DAY(D329)&gt;14,VLOOKUP(DATE(YEAR(E329),MONTH(E329)-1,DAY(1)),'מדדים וריביות'!B:C,2,FALSE),VLOOKUP(DATE(YEAR(E329),MONTH(E329)-2,DAY(1)),'מדדים וריביות'!B:C,2,FALSE))</f>
        <v>10905888.2290562</v>
      </c>
      <c r="I329" s="43">
        <f>'ריבית יומית'!D323</f>
        <v>2.1073004751070989E-4</v>
      </c>
      <c r="J329" s="29">
        <f t="shared" ref="J329:J392" si="58">J330*(1+I329)</f>
        <v>2.5119787775619384</v>
      </c>
      <c r="L329">
        <f>VLOOKUP(D328,'מדדים וריביות'!B:C,2)</f>
        <v>11044255.899782401</v>
      </c>
      <c r="M329" s="30">
        <f t="shared" si="51"/>
        <v>0</v>
      </c>
      <c r="O329" s="39">
        <f t="shared" si="48"/>
        <v>0</v>
      </c>
      <c r="P329" s="39">
        <f t="shared" ref="P329:P392" si="59">J330*G329-G329</f>
        <v>0</v>
      </c>
      <c r="Q329" s="39">
        <f t="shared" si="49"/>
        <v>0</v>
      </c>
      <c r="R329" s="41">
        <f t="shared" si="50"/>
        <v>0</v>
      </c>
    </row>
    <row r="330" spans="4:18" x14ac:dyDescent="0.25">
      <c r="D330" s="1">
        <v>33195</v>
      </c>
      <c r="E330" s="1">
        <f t="shared" ref="E330:E393" si="60">DATE(YEAR(D330),MONTH(D330),DAY(1))</f>
        <v>33178</v>
      </c>
      <c r="F330" s="30">
        <f t="shared" si="57"/>
        <v>0</v>
      </c>
      <c r="G330" s="30"/>
      <c r="H330" s="42">
        <f>IF(DAY(D330)&gt;14,VLOOKUP(DATE(YEAR(E330),MONTH(E330)-1,DAY(1)),'מדדים וריביות'!B:C,2,FALSE),VLOOKUP(DATE(YEAR(E330),MONTH(E330)-2,DAY(1)),'מדדים וריביות'!B:C,2,FALSE))</f>
        <v>10905888.2290562</v>
      </c>
      <c r="I330" s="43">
        <f>'ריבית יומית'!D324</f>
        <v>2.1073004751070989E-4</v>
      </c>
      <c r="J330" s="29">
        <f t="shared" si="58"/>
        <v>2.5114495396811205</v>
      </c>
      <c r="L330">
        <f>VLOOKUP(D329,'מדדים וריביות'!B:C,2)</f>
        <v>11044255.899782401</v>
      </c>
      <c r="M330" s="30">
        <f t="shared" si="51"/>
        <v>0</v>
      </c>
      <c r="O330" s="39">
        <f t="shared" ref="O330:O393" si="61">$D$4/H330*G330-G330</f>
        <v>0</v>
      </c>
      <c r="P330" s="39">
        <f t="shared" si="59"/>
        <v>0</v>
      </c>
      <c r="Q330" s="39">
        <f t="shared" ref="Q330:Q393" si="62">$D$4/H330*P330-P330</f>
        <v>0</v>
      </c>
      <c r="R330" s="41">
        <f t="shared" ref="R330:R393" si="63">SUM(O330:Q330)</f>
        <v>0</v>
      </c>
    </row>
    <row r="331" spans="4:18" x14ac:dyDescent="0.25">
      <c r="D331" s="1">
        <v>33196</v>
      </c>
      <c r="E331" s="1">
        <f t="shared" si="60"/>
        <v>33178</v>
      </c>
      <c r="F331" s="30">
        <f t="shared" si="57"/>
        <v>0</v>
      </c>
      <c r="G331" s="30"/>
      <c r="H331" s="42">
        <f>IF(DAY(D331)&gt;14,VLOOKUP(DATE(YEAR(E331),MONTH(E331)-1,DAY(1)),'מדדים וריביות'!B:C,2,FALSE),VLOOKUP(DATE(YEAR(E331),MONTH(E331)-2,DAY(1)),'מדדים וריביות'!B:C,2,FALSE))</f>
        <v>10905888.2290562</v>
      </c>
      <c r="I331" s="43">
        <f>'ריבית יומית'!D325</f>
        <v>2.1073004751070989E-4</v>
      </c>
      <c r="J331" s="29">
        <f t="shared" si="58"/>
        <v>2.5109204133031295</v>
      </c>
      <c r="L331">
        <f>VLOOKUP(D330,'מדדים וריביות'!B:C,2)</f>
        <v>11044255.899782401</v>
      </c>
      <c r="M331" s="30">
        <f t="shared" si="51"/>
        <v>0</v>
      </c>
      <c r="O331" s="39">
        <f t="shared" si="61"/>
        <v>0</v>
      </c>
      <c r="P331" s="39">
        <f t="shared" si="59"/>
        <v>0</v>
      </c>
      <c r="Q331" s="39">
        <f t="shared" si="62"/>
        <v>0</v>
      </c>
      <c r="R331" s="41">
        <f t="shared" si="63"/>
        <v>0</v>
      </c>
    </row>
    <row r="332" spans="4:18" x14ac:dyDescent="0.25">
      <c r="D332" s="1">
        <v>33197</v>
      </c>
      <c r="E332" s="1">
        <f t="shared" si="60"/>
        <v>33178</v>
      </c>
      <c r="F332" s="30">
        <f t="shared" si="57"/>
        <v>0</v>
      </c>
      <c r="G332" s="30"/>
      <c r="H332" s="42">
        <f>IF(DAY(D332)&gt;14,VLOOKUP(DATE(YEAR(E332),MONTH(E332)-1,DAY(1)),'מדדים וריביות'!B:C,2,FALSE),VLOOKUP(DATE(YEAR(E332),MONTH(E332)-2,DAY(1)),'מדדים וריביות'!B:C,2,FALSE))</f>
        <v>10905888.2290562</v>
      </c>
      <c r="I332" s="43">
        <f>'ריבית יומית'!D326</f>
        <v>2.1073004751070989E-4</v>
      </c>
      <c r="J332" s="29">
        <f t="shared" si="58"/>
        <v>2.5103913984044732</v>
      </c>
      <c r="L332">
        <f>VLOOKUP(D331,'מדדים וריביות'!B:C,2)</f>
        <v>11044255.899782401</v>
      </c>
      <c r="M332" s="30">
        <f t="shared" ref="M332:M395" si="64">F332*(1+I332)*L332/H332+G332-K332</f>
        <v>0</v>
      </c>
      <c r="O332" s="39">
        <f t="shared" si="61"/>
        <v>0</v>
      </c>
      <c r="P332" s="39">
        <f t="shared" si="59"/>
        <v>0</v>
      </c>
      <c r="Q332" s="39">
        <f t="shared" si="62"/>
        <v>0</v>
      </c>
      <c r="R332" s="41">
        <f t="shared" si="63"/>
        <v>0</v>
      </c>
    </row>
    <row r="333" spans="4:18" x14ac:dyDescent="0.25">
      <c r="D333" s="1">
        <v>33198</v>
      </c>
      <c r="E333" s="1">
        <f t="shared" si="60"/>
        <v>33178</v>
      </c>
      <c r="F333" s="30">
        <f t="shared" si="57"/>
        <v>0</v>
      </c>
      <c r="G333" s="30"/>
      <c r="H333" s="42">
        <f>IF(DAY(D333)&gt;14,VLOOKUP(DATE(YEAR(E333),MONTH(E333)-1,DAY(1)),'מדדים וריביות'!B:C,2,FALSE),VLOOKUP(DATE(YEAR(E333),MONTH(E333)-2,DAY(1)),'מדדים וריביות'!B:C,2,FALSE))</f>
        <v>10905888.2290562</v>
      </c>
      <c r="I333" s="43">
        <f>'ריבית יומית'!D327</f>
        <v>2.1073004751070989E-4</v>
      </c>
      <c r="J333" s="29">
        <f t="shared" si="58"/>
        <v>2.5098624949616646</v>
      </c>
      <c r="L333">
        <f>VLOOKUP(D332,'מדדים וריביות'!B:C,2)</f>
        <v>11044255.899782401</v>
      </c>
      <c r="M333" s="30">
        <f t="shared" si="64"/>
        <v>0</v>
      </c>
      <c r="O333" s="39">
        <f t="shared" si="61"/>
        <v>0</v>
      </c>
      <c r="P333" s="39">
        <f t="shared" si="59"/>
        <v>0</v>
      </c>
      <c r="Q333" s="39">
        <f t="shared" si="62"/>
        <v>0</v>
      </c>
      <c r="R333" s="41">
        <f t="shared" si="63"/>
        <v>0</v>
      </c>
    </row>
    <row r="334" spans="4:18" x14ac:dyDescent="0.25">
      <c r="D334" s="1">
        <v>33199</v>
      </c>
      <c r="E334" s="1">
        <f t="shared" si="60"/>
        <v>33178</v>
      </c>
      <c r="F334" s="30">
        <f t="shared" si="57"/>
        <v>0</v>
      </c>
      <c r="G334" s="30"/>
      <c r="H334" s="42">
        <f>IF(DAY(D334)&gt;14,VLOOKUP(DATE(YEAR(E334),MONTH(E334)-1,DAY(1)),'מדדים וריביות'!B:C,2,FALSE),VLOOKUP(DATE(YEAR(E334),MONTH(E334)-2,DAY(1)),'מדדים וריביות'!B:C,2,FALSE))</f>
        <v>10905888.2290562</v>
      </c>
      <c r="I334" s="43">
        <f>'ריבית יומית'!D328</f>
        <v>2.1073004751070989E-4</v>
      </c>
      <c r="J334" s="29">
        <f t="shared" si="58"/>
        <v>2.5093337029512215</v>
      </c>
      <c r="L334">
        <f>VLOOKUP(D333,'מדדים וריביות'!B:C,2)</f>
        <v>11044255.899782401</v>
      </c>
      <c r="M334" s="30">
        <f t="shared" si="64"/>
        <v>0</v>
      </c>
      <c r="O334" s="39">
        <f t="shared" si="61"/>
        <v>0</v>
      </c>
      <c r="P334" s="39">
        <f t="shared" si="59"/>
        <v>0</v>
      </c>
      <c r="Q334" s="39">
        <f t="shared" si="62"/>
        <v>0</v>
      </c>
      <c r="R334" s="41">
        <f t="shared" si="63"/>
        <v>0</v>
      </c>
    </row>
    <row r="335" spans="4:18" x14ac:dyDescent="0.25">
      <c r="D335" s="1">
        <v>33200</v>
      </c>
      <c r="E335" s="1">
        <f t="shared" si="60"/>
        <v>33178</v>
      </c>
      <c r="F335" s="30">
        <f t="shared" si="57"/>
        <v>0</v>
      </c>
      <c r="G335" s="30"/>
      <c r="H335" s="42">
        <f>IF(DAY(D335)&gt;14,VLOOKUP(DATE(YEAR(E335),MONTH(E335)-1,DAY(1)),'מדדים וריביות'!B:C,2,FALSE),VLOOKUP(DATE(YEAR(E335),MONTH(E335)-2,DAY(1)),'מדדים וריביות'!B:C,2,FALSE))</f>
        <v>10905888.2290562</v>
      </c>
      <c r="I335" s="43">
        <f>'ריבית יומית'!D329</f>
        <v>2.1073004751070989E-4</v>
      </c>
      <c r="J335" s="29">
        <f t="shared" si="58"/>
        <v>2.5088050223496667</v>
      </c>
      <c r="L335">
        <f>VLOOKUP(D334,'מדדים וריביות'!B:C,2)</f>
        <v>11044255.899782401</v>
      </c>
      <c r="M335" s="30">
        <f t="shared" si="64"/>
        <v>0</v>
      </c>
      <c r="O335" s="39">
        <f t="shared" si="61"/>
        <v>0</v>
      </c>
      <c r="P335" s="39">
        <f t="shared" si="59"/>
        <v>0</v>
      </c>
      <c r="Q335" s="39">
        <f t="shared" si="62"/>
        <v>0</v>
      </c>
      <c r="R335" s="41">
        <f t="shared" si="63"/>
        <v>0</v>
      </c>
    </row>
    <row r="336" spans="4:18" x14ac:dyDescent="0.25">
      <c r="D336" s="1">
        <v>33201</v>
      </c>
      <c r="E336" s="1">
        <f t="shared" si="60"/>
        <v>33178</v>
      </c>
      <c r="F336" s="30">
        <f t="shared" si="57"/>
        <v>0</v>
      </c>
      <c r="H336" s="42">
        <f>IF(DAY(D336)&gt;14,VLOOKUP(DATE(YEAR(E336),MONTH(E336)-1,DAY(1)),'מדדים וריביות'!B:C,2,FALSE),VLOOKUP(DATE(YEAR(E336),MONTH(E336)-2,DAY(1)),'מדדים וריביות'!B:C,2,FALSE))</f>
        <v>10905888.2290562</v>
      </c>
      <c r="I336" s="43">
        <f>'ריבית יומית'!D330</f>
        <v>2.1073004751070989E-4</v>
      </c>
      <c r="J336" s="29">
        <f t="shared" si="58"/>
        <v>2.508276453133528</v>
      </c>
      <c r="L336">
        <f>VLOOKUP(D335,'מדדים וריביות'!B:C,2)</f>
        <v>11044255.899782401</v>
      </c>
      <c r="M336" s="30">
        <f t="shared" si="64"/>
        <v>0</v>
      </c>
      <c r="O336" s="39">
        <f t="shared" si="61"/>
        <v>0</v>
      </c>
      <c r="P336" s="39">
        <f t="shared" si="59"/>
        <v>0</v>
      </c>
      <c r="Q336" s="39">
        <f t="shared" si="62"/>
        <v>0</v>
      </c>
      <c r="R336" s="41">
        <f t="shared" si="63"/>
        <v>0</v>
      </c>
    </row>
    <row r="337" spans="4:18" x14ac:dyDescent="0.25">
      <c r="D337" s="1">
        <v>33202</v>
      </c>
      <c r="E337" s="1">
        <f t="shared" si="60"/>
        <v>33178</v>
      </c>
      <c r="F337" s="30">
        <f t="shared" si="57"/>
        <v>0</v>
      </c>
      <c r="H337" s="42">
        <f>IF(DAY(D337)&gt;14,VLOOKUP(DATE(YEAR(E337),MONTH(E337)-1,DAY(1)),'מדדים וריביות'!B:C,2,FALSE),VLOOKUP(DATE(YEAR(E337),MONTH(E337)-2,DAY(1)),'מדדים וריביות'!B:C,2,FALSE))</f>
        <v>10905888.2290562</v>
      </c>
      <c r="I337" s="43">
        <f>'ריבית יומית'!D331</f>
        <v>2.1073004751070989E-4</v>
      </c>
      <c r="J337" s="29">
        <f t="shared" si="58"/>
        <v>2.5077479952793378</v>
      </c>
      <c r="L337">
        <f>VLOOKUP(D336,'מדדים וריביות'!B:C,2)</f>
        <v>11044255.899782401</v>
      </c>
      <c r="M337" s="30">
        <f t="shared" si="64"/>
        <v>0</v>
      </c>
      <c r="O337" s="39">
        <f t="shared" si="61"/>
        <v>0</v>
      </c>
      <c r="P337" s="39">
        <f t="shared" si="59"/>
        <v>0</v>
      </c>
      <c r="Q337" s="39">
        <f t="shared" si="62"/>
        <v>0</v>
      </c>
      <c r="R337" s="41">
        <f t="shared" si="63"/>
        <v>0</v>
      </c>
    </row>
    <row r="338" spans="4:18" x14ac:dyDescent="0.25">
      <c r="D338" s="1">
        <v>33203</v>
      </c>
      <c r="E338" s="1">
        <f t="shared" si="60"/>
        <v>33178</v>
      </c>
      <c r="F338" s="30">
        <f t="shared" si="57"/>
        <v>0</v>
      </c>
      <c r="H338" s="42">
        <f>IF(DAY(D338)&gt;14,VLOOKUP(DATE(YEAR(E338),MONTH(E338)-1,DAY(1)),'מדדים וריביות'!B:C,2,FALSE),VLOOKUP(DATE(YEAR(E338),MONTH(E338)-2,DAY(1)),'מדדים וריביות'!B:C,2,FALSE))</f>
        <v>10905888.2290562</v>
      </c>
      <c r="I338" s="43">
        <f>'ריבית יומית'!D332</f>
        <v>2.1073004751070989E-4</v>
      </c>
      <c r="J338" s="29">
        <f t="shared" si="58"/>
        <v>2.507219648763634</v>
      </c>
      <c r="L338">
        <f>VLOOKUP(D337,'מדדים וריביות'!B:C,2)</f>
        <v>11044255.899782401</v>
      </c>
      <c r="M338" s="30">
        <f t="shared" si="64"/>
        <v>0</v>
      </c>
      <c r="O338" s="39">
        <f t="shared" si="61"/>
        <v>0</v>
      </c>
      <c r="P338" s="39">
        <f t="shared" si="59"/>
        <v>0</v>
      </c>
      <c r="Q338" s="39">
        <f t="shared" si="62"/>
        <v>0</v>
      </c>
      <c r="R338" s="41">
        <f t="shared" si="63"/>
        <v>0</v>
      </c>
    </row>
    <row r="339" spans="4:18" x14ac:dyDescent="0.25">
      <c r="D339" s="1">
        <v>33204</v>
      </c>
      <c r="E339" s="1">
        <f t="shared" si="60"/>
        <v>33178</v>
      </c>
      <c r="F339" s="30">
        <f t="shared" si="57"/>
        <v>0</v>
      </c>
      <c r="H339" s="42">
        <f>IF(DAY(D339)&gt;14,VLOOKUP(DATE(YEAR(E339),MONTH(E339)-1,DAY(1)),'מדדים וריביות'!B:C,2,FALSE),VLOOKUP(DATE(YEAR(E339),MONTH(E339)-2,DAY(1)),'מדדים וריביות'!B:C,2,FALSE))</f>
        <v>10905888.2290562</v>
      </c>
      <c r="I339" s="43">
        <f>'ריבית יומית'!D333</f>
        <v>2.1073004751070989E-4</v>
      </c>
      <c r="J339" s="29">
        <f t="shared" si="58"/>
        <v>2.506691413562959</v>
      </c>
      <c r="L339">
        <f>VLOOKUP(D338,'מדדים וריביות'!B:C,2)</f>
        <v>11044255.899782401</v>
      </c>
      <c r="M339" s="30">
        <f t="shared" si="64"/>
        <v>0</v>
      </c>
      <c r="O339" s="39">
        <f t="shared" si="61"/>
        <v>0</v>
      </c>
      <c r="P339" s="39">
        <f t="shared" si="59"/>
        <v>0</v>
      </c>
      <c r="Q339" s="39">
        <f t="shared" si="62"/>
        <v>0</v>
      </c>
      <c r="R339" s="41">
        <f t="shared" si="63"/>
        <v>0</v>
      </c>
    </row>
    <row r="340" spans="4:18" x14ac:dyDescent="0.25">
      <c r="D340" s="1">
        <v>33205</v>
      </c>
      <c r="E340" s="1">
        <f t="shared" si="60"/>
        <v>33178</v>
      </c>
      <c r="F340" s="30">
        <f t="shared" si="57"/>
        <v>0</v>
      </c>
      <c r="H340" s="42">
        <f>IF(DAY(D340)&gt;14,VLOOKUP(DATE(YEAR(E340),MONTH(E340)-1,DAY(1)),'מדדים וריביות'!B:C,2,FALSE),VLOOKUP(DATE(YEAR(E340),MONTH(E340)-2,DAY(1)),'מדדים וריביות'!B:C,2,FALSE))</f>
        <v>10905888.2290562</v>
      </c>
      <c r="I340" s="43">
        <f>'ריבית יומית'!D334</f>
        <v>2.1073004751070989E-4</v>
      </c>
      <c r="J340" s="29">
        <f t="shared" si="58"/>
        <v>2.5061632896538608</v>
      </c>
      <c r="L340">
        <f>VLOOKUP(D339,'מדדים וריביות'!B:C,2)</f>
        <v>11044255.899782401</v>
      </c>
      <c r="M340" s="30">
        <f t="shared" si="64"/>
        <v>0</v>
      </c>
      <c r="O340" s="39">
        <f t="shared" si="61"/>
        <v>0</v>
      </c>
      <c r="P340" s="39">
        <f t="shared" si="59"/>
        <v>0</v>
      </c>
      <c r="Q340" s="39">
        <f t="shared" si="62"/>
        <v>0</v>
      </c>
      <c r="R340" s="41">
        <f t="shared" si="63"/>
        <v>0</v>
      </c>
    </row>
    <row r="341" spans="4:18" x14ac:dyDescent="0.25">
      <c r="D341" s="1">
        <v>33206</v>
      </c>
      <c r="E341" s="1">
        <f t="shared" si="60"/>
        <v>33178</v>
      </c>
      <c r="F341" s="30">
        <f t="shared" si="57"/>
        <v>0</v>
      </c>
      <c r="H341" s="42">
        <f>IF(DAY(D341)&gt;14,VLOOKUP(DATE(YEAR(E341),MONTH(E341)-1,DAY(1)),'מדדים וריביות'!B:C,2,FALSE),VLOOKUP(DATE(YEAR(E341),MONTH(E341)-2,DAY(1)),'מדדים וריביות'!B:C,2,FALSE))</f>
        <v>10905888.2290562</v>
      </c>
      <c r="I341" s="43">
        <f>'ריבית יומית'!D335</f>
        <v>2.1073004751070989E-4</v>
      </c>
      <c r="J341" s="29">
        <f t="shared" si="58"/>
        <v>2.5056352770128916</v>
      </c>
      <c r="L341">
        <f>VLOOKUP(D340,'מדדים וריביות'!B:C,2)</f>
        <v>11044255.899782401</v>
      </c>
      <c r="M341" s="30">
        <f t="shared" si="64"/>
        <v>0</v>
      </c>
      <c r="O341" s="39">
        <f t="shared" si="61"/>
        <v>0</v>
      </c>
      <c r="P341" s="39">
        <f t="shared" si="59"/>
        <v>0</v>
      </c>
      <c r="Q341" s="39">
        <f t="shared" si="62"/>
        <v>0</v>
      </c>
      <c r="R341" s="41">
        <f t="shared" si="63"/>
        <v>0</v>
      </c>
    </row>
    <row r="342" spans="4:18" x14ac:dyDescent="0.25">
      <c r="D342" s="1">
        <v>33207</v>
      </c>
      <c r="E342" s="1">
        <f t="shared" si="60"/>
        <v>33178</v>
      </c>
      <c r="F342" s="30">
        <f t="shared" si="57"/>
        <v>0</v>
      </c>
      <c r="H342" s="42">
        <f>IF(DAY(D342)&gt;14,VLOOKUP(DATE(YEAR(E342),MONTH(E342)-1,DAY(1)),'מדדים וריביות'!B:C,2,FALSE),VLOOKUP(DATE(YEAR(E342),MONTH(E342)-2,DAY(1)),'מדדים וריביות'!B:C,2,FALSE))</f>
        <v>10905888.2290562</v>
      </c>
      <c r="I342" s="43">
        <f>'ריבית יומית'!D336</f>
        <v>2.1073004751070989E-4</v>
      </c>
      <c r="J342" s="29">
        <f t="shared" si="58"/>
        <v>2.5051073756166082</v>
      </c>
      <c r="L342">
        <f>VLOOKUP(D341,'מדדים וריביות'!B:C,2)</f>
        <v>11044255.899782401</v>
      </c>
      <c r="M342" s="30">
        <f t="shared" si="64"/>
        <v>0</v>
      </c>
      <c r="O342" s="39">
        <f t="shared" si="61"/>
        <v>0</v>
      </c>
      <c r="P342" s="39">
        <f t="shared" si="59"/>
        <v>0</v>
      </c>
      <c r="Q342" s="39">
        <f t="shared" si="62"/>
        <v>0</v>
      </c>
      <c r="R342" s="41">
        <f t="shared" si="63"/>
        <v>0</v>
      </c>
    </row>
    <row r="343" spans="4:18" x14ac:dyDescent="0.25">
      <c r="D343" s="1">
        <v>33208</v>
      </c>
      <c r="E343" s="1">
        <f t="shared" si="60"/>
        <v>33208</v>
      </c>
      <c r="F343" s="30">
        <f t="shared" si="57"/>
        <v>0</v>
      </c>
      <c r="H343" s="42">
        <f>IF(DAY(D343)&gt;14,VLOOKUP(DATE(YEAR(E343),MONTH(E343)-1,DAY(1)),'מדדים וריביות'!B:C,2,FALSE),VLOOKUP(DATE(YEAR(E343),MONTH(E343)-2,DAY(1)),'מדדים וריביות'!B:C,2,FALSE))</f>
        <v>10905888.2290562</v>
      </c>
      <c r="I343" s="43">
        <f>'ריבית יומית'!D337</f>
        <v>2.1073004751070989E-4</v>
      </c>
      <c r="J343" s="29">
        <f t="shared" si="58"/>
        <v>2.504579585441574</v>
      </c>
      <c r="L343">
        <f>VLOOKUP(D342,'מדדים וריביות'!B:C,2)</f>
        <v>11044255.899782401</v>
      </c>
      <c r="M343" s="30">
        <f t="shared" si="64"/>
        <v>0</v>
      </c>
      <c r="O343" s="39">
        <f t="shared" si="61"/>
        <v>0</v>
      </c>
      <c r="P343" s="39">
        <f t="shared" si="59"/>
        <v>0</v>
      </c>
      <c r="Q343" s="39">
        <f t="shared" si="62"/>
        <v>0</v>
      </c>
      <c r="R343" s="41">
        <f t="shared" si="63"/>
        <v>0</v>
      </c>
    </row>
    <row r="344" spans="4:18" x14ac:dyDescent="0.25">
      <c r="D344" s="1">
        <v>33209</v>
      </c>
      <c r="E344" s="1">
        <f t="shared" si="60"/>
        <v>33208</v>
      </c>
      <c r="F344" s="30">
        <f t="shared" si="57"/>
        <v>0</v>
      </c>
      <c r="H344" s="42">
        <f>IF(DAY(D344)&gt;14,VLOOKUP(DATE(YEAR(E344),MONTH(E344)-1,DAY(1)),'מדדים וריביות'!B:C,2,FALSE),VLOOKUP(DATE(YEAR(E344),MONTH(E344)-2,DAY(1)),'מדדים וריביות'!B:C,2,FALSE))</f>
        <v>10905888.2290562</v>
      </c>
      <c r="I344" s="43">
        <f>'ריבית יומית'!D338</f>
        <v>2.1073004751070989E-4</v>
      </c>
      <c r="J344" s="29">
        <f t="shared" si="58"/>
        <v>2.5040519064643556</v>
      </c>
      <c r="L344">
        <f>VLOOKUP(D343,'מדדים וריביות'!B:C,2)</f>
        <v>11088281.9768316</v>
      </c>
      <c r="M344" s="30">
        <f t="shared" si="64"/>
        <v>0</v>
      </c>
      <c r="O344" s="39">
        <f t="shared" si="61"/>
        <v>0</v>
      </c>
      <c r="P344" s="39">
        <f t="shared" si="59"/>
        <v>0</v>
      </c>
      <c r="Q344" s="39">
        <f t="shared" si="62"/>
        <v>0</v>
      </c>
      <c r="R344" s="41">
        <f t="shared" si="63"/>
        <v>0</v>
      </c>
    </row>
    <row r="345" spans="4:18" x14ac:dyDescent="0.25">
      <c r="D345" s="1">
        <v>33210</v>
      </c>
      <c r="E345" s="1">
        <f t="shared" si="60"/>
        <v>33208</v>
      </c>
      <c r="F345" s="30">
        <f t="shared" si="57"/>
        <v>0</v>
      </c>
      <c r="H345" s="42">
        <f>IF(DAY(D345)&gt;14,VLOOKUP(DATE(YEAR(E345),MONTH(E345)-1,DAY(1)),'מדדים וריביות'!B:C,2,FALSE),VLOOKUP(DATE(YEAR(E345),MONTH(E345)-2,DAY(1)),'מדדים וריביות'!B:C,2,FALSE))</f>
        <v>10905888.2290562</v>
      </c>
      <c r="I345" s="43">
        <f>'ריבית יומית'!D339</f>
        <v>2.1073004751070989E-4</v>
      </c>
      <c r="J345" s="29">
        <f t="shared" si="58"/>
        <v>2.5035243386615251</v>
      </c>
      <c r="L345">
        <f>VLOOKUP(D344,'מדדים וריביות'!B:C,2)</f>
        <v>11088281.9768316</v>
      </c>
      <c r="M345" s="30">
        <f t="shared" si="64"/>
        <v>0</v>
      </c>
      <c r="O345" s="39">
        <f t="shared" si="61"/>
        <v>0</v>
      </c>
      <c r="P345" s="39">
        <f t="shared" si="59"/>
        <v>0</v>
      </c>
      <c r="Q345" s="39">
        <f t="shared" si="62"/>
        <v>0</v>
      </c>
      <c r="R345" s="41">
        <f t="shared" si="63"/>
        <v>0</v>
      </c>
    </row>
    <row r="346" spans="4:18" x14ac:dyDescent="0.25">
      <c r="D346" s="1">
        <v>33211</v>
      </c>
      <c r="E346" s="1">
        <f t="shared" si="60"/>
        <v>33208</v>
      </c>
      <c r="F346" s="30">
        <f t="shared" si="57"/>
        <v>0</v>
      </c>
      <c r="H346" s="42">
        <f>IF(DAY(D346)&gt;14,VLOOKUP(DATE(YEAR(E346),MONTH(E346)-1,DAY(1)),'מדדים וריביות'!B:C,2,FALSE),VLOOKUP(DATE(YEAR(E346),MONTH(E346)-2,DAY(1)),'מדדים וריביות'!B:C,2,FALSE))</f>
        <v>10905888.2290562</v>
      </c>
      <c r="I346" s="43">
        <f>'ריבית יומית'!D340</f>
        <v>2.1073004751070989E-4</v>
      </c>
      <c r="J346" s="29">
        <f t="shared" si="58"/>
        <v>2.50299688200966</v>
      </c>
      <c r="L346">
        <f>VLOOKUP(D345,'מדדים וריביות'!B:C,2)</f>
        <v>11088281.9768316</v>
      </c>
      <c r="M346" s="30">
        <f t="shared" si="64"/>
        <v>0</v>
      </c>
      <c r="O346" s="39">
        <f t="shared" si="61"/>
        <v>0</v>
      </c>
      <c r="P346" s="39">
        <f t="shared" si="59"/>
        <v>0</v>
      </c>
      <c r="Q346" s="39">
        <f t="shared" si="62"/>
        <v>0</v>
      </c>
      <c r="R346" s="41">
        <f t="shared" si="63"/>
        <v>0</v>
      </c>
    </row>
    <row r="347" spans="4:18" x14ac:dyDescent="0.25">
      <c r="D347" s="1">
        <v>33212</v>
      </c>
      <c r="E347" s="1">
        <f t="shared" si="60"/>
        <v>33208</v>
      </c>
      <c r="F347" s="30">
        <f t="shared" si="57"/>
        <v>0</v>
      </c>
      <c r="H347" s="42">
        <f>IF(DAY(D347)&gt;14,VLOOKUP(DATE(YEAR(E347),MONTH(E347)-1,DAY(1)),'מדדים וריביות'!B:C,2,FALSE),VLOOKUP(DATE(YEAR(E347),MONTH(E347)-2,DAY(1)),'מדדים וריביות'!B:C,2,FALSE))</f>
        <v>10905888.2290562</v>
      </c>
      <c r="I347" s="43">
        <f>'ריבית יומית'!D341</f>
        <v>2.1073004751070989E-4</v>
      </c>
      <c r="J347" s="29">
        <f t="shared" si="58"/>
        <v>2.5024695364853424</v>
      </c>
      <c r="L347">
        <f>VLOOKUP(D346,'מדדים וריביות'!B:C,2)</f>
        <v>11088281.9768316</v>
      </c>
      <c r="M347" s="30">
        <f t="shared" si="64"/>
        <v>0</v>
      </c>
      <c r="O347" s="39">
        <f t="shared" si="61"/>
        <v>0</v>
      </c>
      <c r="P347" s="39">
        <f t="shared" si="59"/>
        <v>0</v>
      </c>
      <c r="Q347" s="39">
        <f t="shared" si="62"/>
        <v>0</v>
      </c>
      <c r="R347" s="41">
        <f t="shared" si="63"/>
        <v>0</v>
      </c>
    </row>
    <row r="348" spans="4:18" x14ac:dyDescent="0.25">
      <c r="D348" s="1">
        <v>33213</v>
      </c>
      <c r="E348" s="1">
        <f t="shared" si="60"/>
        <v>33208</v>
      </c>
      <c r="F348" s="30">
        <f t="shared" si="57"/>
        <v>0</v>
      </c>
      <c r="H348" s="42">
        <f>IF(DAY(D348)&gt;14,VLOOKUP(DATE(YEAR(E348),MONTH(E348)-1,DAY(1)),'מדדים וריביות'!B:C,2,FALSE),VLOOKUP(DATE(YEAR(E348),MONTH(E348)-2,DAY(1)),'מדדים וריביות'!B:C,2,FALSE))</f>
        <v>10905888.2290562</v>
      </c>
      <c r="I348" s="43">
        <f>'ריבית יומית'!D342</f>
        <v>2.1073004751070989E-4</v>
      </c>
      <c r="J348" s="29">
        <f t="shared" si="58"/>
        <v>2.5019423020651592</v>
      </c>
      <c r="L348">
        <f>VLOOKUP(D347,'מדדים וריביות'!B:C,2)</f>
        <v>11088281.9768316</v>
      </c>
      <c r="M348" s="30">
        <f t="shared" si="64"/>
        <v>0</v>
      </c>
      <c r="O348" s="39">
        <f t="shared" si="61"/>
        <v>0</v>
      </c>
      <c r="P348" s="39">
        <f t="shared" si="59"/>
        <v>0</v>
      </c>
      <c r="Q348" s="39">
        <f t="shared" si="62"/>
        <v>0</v>
      </c>
      <c r="R348" s="41">
        <f t="shared" si="63"/>
        <v>0</v>
      </c>
    </row>
    <row r="349" spans="4:18" x14ac:dyDescent="0.25">
      <c r="D349" s="1">
        <v>33214</v>
      </c>
      <c r="E349" s="1">
        <f t="shared" si="60"/>
        <v>33208</v>
      </c>
      <c r="F349" s="30">
        <f t="shared" si="57"/>
        <v>0</v>
      </c>
      <c r="H349" s="42">
        <f>IF(DAY(D349)&gt;14,VLOOKUP(DATE(YEAR(E349),MONTH(E349)-1,DAY(1)),'מדדים וריביות'!B:C,2,FALSE),VLOOKUP(DATE(YEAR(E349),MONTH(E349)-2,DAY(1)),'מדדים וריביות'!B:C,2,FALSE))</f>
        <v>10905888.2290562</v>
      </c>
      <c r="I349" s="43">
        <f>'ריבית יומית'!D343</f>
        <v>2.1073004751070989E-4</v>
      </c>
      <c r="J349" s="29">
        <f t="shared" si="58"/>
        <v>2.5014151787257024</v>
      </c>
      <c r="L349">
        <f>VLOOKUP(D348,'מדדים וריביות'!B:C,2)</f>
        <v>11088281.9768316</v>
      </c>
      <c r="M349" s="30">
        <f t="shared" si="64"/>
        <v>0</v>
      </c>
      <c r="O349" s="39">
        <f t="shared" si="61"/>
        <v>0</v>
      </c>
      <c r="P349" s="39">
        <f t="shared" si="59"/>
        <v>0</v>
      </c>
      <c r="Q349" s="39">
        <f t="shared" si="62"/>
        <v>0</v>
      </c>
      <c r="R349" s="41">
        <f t="shared" si="63"/>
        <v>0</v>
      </c>
    </row>
    <row r="350" spans="4:18" x14ac:dyDescent="0.25">
      <c r="D350" s="1">
        <v>33215</v>
      </c>
      <c r="E350" s="1">
        <f t="shared" si="60"/>
        <v>33208</v>
      </c>
      <c r="F350" s="30">
        <f t="shared" si="57"/>
        <v>0</v>
      </c>
      <c r="H350" s="42">
        <f>IF(DAY(D350)&gt;14,VLOOKUP(DATE(YEAR(E350),MONTH(E350)-1,DAY(1)),'מדדים וריביות'!B:C,2,FALSE),VLOOKUP(DATE(YEAR(E350),MONTH(E350)-2,DAY(1)),'מדדים וריביות'!B:C,2,FALSE))</f>
        <v>10905888.2290562</v>
      </c>
      <c r="I350" s="43">
        <f>'ריבית יומית'!D344</f>
        <v>2.1073004751070989E-4</v>
      </c>
      <c r="J350" s="29">
        <f t="shared" si="58"/>
        <v>2.5008881664435689</v>
      </c>
      <c r="L350">
        <f>VLOOKUP(D349,'מדדים וריביות'!B:C,2)</f>
        <v>11088281.9768316</v>
      </c>
      <c r="M350" s="30">
        <f t="shared" si="64"/>
        <v>0</v>
      </c>
      <c r="O350" s="39">
        <f t="shared" si="61"/>
        <v>0</v>
      </c>
      <c r="P350" s="39">
        <f t="shared" si="59"/>
        <v>0</v>
      </c>
      <c r="Q350" s="39">
        <f t="shared" si="62"/>
        <v>0</v>
      </c>
      <c r="R350" s="41">
        <f t="shared" si="63"/>
        <v>0</v>
      </c>
    </row>
    <row r="351" spans="4:18" x14ac:dyDescent="0.25">
      <c r="D351" s="1">
        <v>33216</v>
      </c>
      <c r="E351" s="1">
        <f t="shared" si="60"/>
        <v>33208</v>
      </c>
      <c r="F351" s="30">
        <f t="shared" si="57"/>
        <v>0</v>
      </c>
      <c r="H351" s="42">
        <f>IF(DAY(D351)&gt;14,VLOOKUP(DATE(YEAR(E351),MONTH(E351)-1,DAY(1)),'מדדים וריביות'!B:C,2,FALSE),VLOOKUP(DATE(YEAR(E351),MONTH(E351)-2,DAY(1)),'מדדים וריביות'!B:C,2,FALSE))</f>
        <v>10905888.2290562</v>
      </c>
      <c r="I351" s="43">
        <f>'ריבית יומית'!D345</f>
        <v>2.1073004751070989E-4</v>
      </c>
      <c r="J351" s="29">
        <f t="shared" si="58"/>
        <v>2.5003612651953602</v>
      </c>
      <c r="L351">
        <f>VLOOKUP(D350,'מדדים וריביות'!B:C,2)</f>
        <v>11088281.9768316</v>
      </c>
      <c r="M351" s="30">
        <f t="shared" si="64"/>
        <v>0</v>
      </c>
      <c r="O351" s="39">
        <f t="shared" si="61"/>
        <v>0</v>
      </c>
      <c r="P351" s="39">
        <f t="shared" si="59"/>
        <v>0</v>
      </c>
      <c r="Q351" s="39">
        <f t="shared" si="62"/>
        <v>0</v>
      </c>
      <c r="R351" s="41">
        <f t="shared" si="63"/>
        <v>0</v>
      </c>
    </row>
    <row r="352" spans="4:18" x14ac:dyDescent="0.25">
      <c r="D352" s="1">
        <v>33217</v>
      </c>
      <c r="E352" s="1">
        <f t="shared" si="60"/>
        <v>33208</v>
      </c>
      <c r="F352" s="30">
        <f t="shared" si="57"/>
        <v>0</v>
      </c>
      <c r="H352" s="42">
        <f>IF(DAY(D352)&gt;14,VLOOKUP(DATE(YEAR(E352),MONTH(E352)-1,DAY(1)),'מדדים וריביות'!B:C,2,FALSE),VLOOKUP(DATE(YEAR(E352),MONTH(E352)-2,DAY(1)),'מדדים וריביות'!B:C,2,FALSE))</f>
        <v>10905888.2290562</v>
      </c>
      <c r="I352" s="43">
        <f>'ריבית יומית'!D346</f>
        <v>2.1073004751070989E-4</v>
      </c>
      <c r="J352" s="29">
        <f t="shared" si="58"/>
        <v>2.4998344749576833</v>
      </c>
      <c r="L352">
        <f>VLOOKUP(D351,'מדדים וריביות'!B:C,2)</f>
        <v>11088281.9768316</v>
      </c>
      <c r="M352" s="30">
        <f t="shared" si="64"/>
        <v>0</v>
      </c>
      <c r="O352" s="39">
        <f t="shared" si="61"/>
        <v>0</v>
      </c>
      <c r="P352" s="39">
        <f t="shared" si="59"/>
        <v>0</v>
      </c>
      <c r="Q352" s="39">
        <f t="shared" si="62"/>
        <v>0</v>
      </c>
      <c r="R352" s="41">
        <f t="shared" si="63"/>
        <v>0</v>
      </c>
    </row>
    <row r="353" spans="4:18" x14ac:dyDescent="0.25">
      <c r="D353" s="1">
        <v>33218</v>
      </c>
      <c r="E353" s="1">
        <f t="shared" si="60"/>
        <v>33208</v>
      </c>
      <c r="F353" s="30">
        <f t="shared" si="57"/>
        <v>0</v>
      </c>
      <c r="H353" s="42">
        <f>IF(DAY(D353)&gt;14,VLOOKUP(DATE(YEAR(E353),MONTH(E353)-1,DAY(1)),'מדדים וריביות'!B:C,2,FALSE),VLOOKUP(DATE(YEAR(E353),MONTH(E353)-2,DAY(1)),'מדדים וריביות'!B:C,2,FALSE))</f>
        <v>10905888.2290562</v>
      </c>
      <c r="I353" s="43">
        <f>'ריבית יומית'!D347</f>
        <v>2.1073004751070989E-4</v>
      </c>
      <c r="J353" s="29">
        <f t="shared" si="58"/>
        <v>2.4993077957071499</v>
      </c>
      <c r="L353">
        <f>VLOOKUP(D352,'מדדים וריביות'!B:C,2)</f>
        <v>11088281.9768316</v>
      </c>
      <c r="M353" s="30">
        <f t="shared" si="64"/>
        <v>0</v>
      </c>
      <c r="O353" s="39">
        <f t="shared" si="61"/>
        <v>0</v>
      </c>
      <c r="P353" s="39">
        <f t="shared" si="59"/>
        <v>0</v>
      </c>
      <c r="Q353" s="39">
        <f t="shared" si="62"/>
        <v>0</v>
      </c>
      <c r="R353" s="41">
        <f t="shared" si="63"/>
        <v>0</v>
      </c>
    </row>
    <row r="354" spans="4:18" x14ac:dyDescent="0.25">
      <c r="D354" s="1">
        <v>33219</v>
      </c>
      <c r="E354" s="1">
        <f t="shared" si="60"/>
        <v>33208</v>
      </c>
      <c r="F354" s="30">
        <f t="shared" si="57"/>
        <v>0</v>
      </c>
      <c r="H354" s="42">
        <f>IF(DAY(D354)&gt;14,VLOOKUP(DATE(YEAR(E354),MONTH(E354)-1,DAY(1)),'מדדים וריביות'!B:C,2,FALSE),VLOOKUP(DATE(YEAR(E354),MONTH(E354)-2,DAY(1)),'מדדים וריביות'!B:C,2,FALSE))</f>
        <v>10905888.2290562</v>
      </c>
      <c r="I354" s="43">
        <f>'ריבית יומית'!D348</f>
        <v>2.1073004751070989E-4</v>
      </c>
      <c r="J354" s="29">
        <f t="shared" si="58"/>
        <v>2.4987812274203769</v>
      </c>
      <c r="L354">
        <f>VLOOKUP(D353,'מדדים וריביות'!B:C,2)</f>
        <v>11088281.9768316</v>
      </c>
      <c r="M354" s="30">
        <f t="shared" si="64"/>
        <v>0</v>
      </c>
      <c r="O354" s="39">
        <f t="shared" si="61"/>
        <v>0</v>
      </c>
      <c r="P354" s="39">
        <f t="shared" si="59"/>
        <v>0</v>
      </c>
      <c r="Q354" s="39">
        <f t="shared" si="62"/>
        <v>0</v>
      </c>
      <c r="R354" s="41">
        <f t="shared" si="63"/>
        <v>0</v>
      </c>
    </row>
    <row r="355" spans="4:18" x14ac:dyDescent="0.25">
      <c r="D355" s="1">
        <v>33220</v>
      </c>
      <c r="E355" s="1">
        <f t="shared" si="60"/>
        <v>33208</v>
      </c>
      <c r="F355" s="30">
        <f t="shared" si="57"/>
        <v>0</v>
      </c>
      <c r="H355" s="42">
        <f>IF(DAY(D355)&gt;14,VLOOKUP(DATE(YEAR(E355),MONTH(E355)-1,DAY(1)),'מדדים וריביות'!B:C,2,FALSE),VLOOKUP(DATE(YEAR(E355),MONTH(E355)-2,DAY(1)),'מדדים וריביות'!B:C,2,FALSE))</f>
        <v>10905888.2290562</v>
      </c>
      <c r="I355" s="43">
        <f>'ריבית יומית'!D349</f>
        <v>2.1073004751070989E-4</v>
      </c>
      <c r="J355" s="29">
        <f t="shared" si="58"/>
        <v>2.4982547700739852</v>
      </c>
      <c r="L355">
        <f>VLOOKUP(D354,'מדדים וריביות'!B:C,2)</f>
        <v>11088281.9768316</v>
      </c>
      <c r="M355" s="30">
        <f t="shared" si="64"/>
        <v>0</v>
      </c>
      <c r="O355" s="39">
        <f t="shared" si="61"/>
        <v>0</v>
      </c>
      <c r="P355" s="39">
        <f t="shared" si="59"/>
        <v>0</v>
      </c>
      <c r="Q355" s="39">
        <f t="shared" si="62"/>
        <v>0</v>
      </c>
      <c r="R355" s="41">
        <f t="shared" si="63"/>
        <v>0</v>
      </c>
    </row>
    <row r="356" spans="4:18" x14ac:dyDescent="0.25">
      <c r="D356" s="1">
        <v>33221</v>
      </c>
      <c r="E356" s="1">
        <f t="shared" si="60"/>
        <v>33208</v>
      </c>
      <c r="F356" s="30">
        <f t="shared" si="57"/>
        <v>0</v>
      </c>
      <c r="H356" s="42">
        <f>IF(DAY(D356)&gt;14,VLOOKUP(DATE(YEAR(E356),MONTH(E356)-1,DAY(1)),'מדדים וריביות'!B:C,2,FALSE),VLOOKUP(DATE(YEAR(E356),MONTH(E356)-2,DAY(1)),'מדדים וריביות'!B:C,2,FALSE))</f>
        <v>10905888.2290562</v>
      </c>
      <c r="I356" s="43">
        <f>'ריבית יומית'!D350</f>
        <v>2.1073004751070989E-4</v>
      </c>
      <c r="J356" s="29">
        <f t="shared" si="58"/>
        <v>2.4977284236446016</v>
      </c>
      <c r="L356">
        <f>VLOOKUP(D355,'מדדים וריביות'!B:C,2)</f>
        <v>11088281.9768316</v>
      </c>
      <c r="M356" s="30">
        <f t="shared" si="64"/>
        <v>0</v>
      </c>
      <c r="O356" s="39">
        <f t="shared" si="61"/>
        <v>0</v>
      </c>
      <c r="P356" s="39">
        <f t="shared" si="59"/>
        <v>0</v>
      </c>
      <c r="Q356" s="39">
        <f t="shared" si="62"/>
        <v>0</v>
      </c>
      <c r="R356" s="41">
        <f t="shared" si="63"/>
        <v>0</v>
      </c>
    </row>
    <row r="357" spans="4:18" x14ac:dyDescent="0.25">
      <c r="D357" s="1">
        <v>33222</v>
      </c>
      <c r="E357" s="1">
        <f t="shared" si="60"/>
        <v>33208</v>
      </c>
      <c r="F357" s="30">
        <f t="shared" si="57"/>
        <v>0</v>
      </c>
      <c r="H357" s="42">
        <f>IF(DAY(D357)&gt;14,VLOOKUP(DATE(YEAR(E357),MONTH(E357)-1,DAY(1)),'מדדים וריביות'!B:C,2,FALSE),VLOOKUP(DATE(YEAR(E357),MONTH(E357)-2,DAY(1)),'מדדים וריביות'!B:C,2,FALSE))</f>
        <v>11044255.899782401</v>
      </c>
      <c r="I357" s="43">
        <f>'ריבית יומית'!D351</f>
        <v>2.1073004751070989E-4</v>
      </c>
      <c r="J357" s="29">
        <f t="shared" si="58"/>
        <v>2.4972021881088575</v>
      </c>
      <c r="L357">
        <f>VLOOKUP(D356,'מדדים וריביות'!B:C,2)</f>
        <v>11088281.9768316</v>
      </c>
      <c r="M357" s="30">
        <f t="shared" si="64"/>
        <v>0</v>
      </c>
      <c r="O357" s="39">
        <f t="shared" si="61"/>
        <v>0</v>
      </c>
      <c r="P357" s="39">
        <f t="shared" si="59"/>
        <v>0</v>
      </c>
      <c r="Q357" s="39">
        <f t="shared" si="62"/>
        <v>0</v>
      </c>
      <c r="R357" s="41">
        <f t="shared" si="63"/>
        <v>0</v>
      </c>
    </row>
    <row r="358" spans="4:18" x14ac:dyDescent="0.25">
      <c r="D358" s="1">
        <v>33223</v>
      </c>
      <c r="E358" s="1">
        <f t="shared" si="60"/>
        <v>33208</v>
      </c>
      <c r="F358" s="30">
        <f t="shared" si="57"/>
        <v>0</v>
      </c>
      <c r="H358" s="42">
        <f>IF(DAY(D358)&gt;14,VLOOKUP(DATE(YEAR(E358),MONTH(E358)-1,DAY(1)),'מדדים וריביות'!B:C,2,FALSE),VLOOKUP(DATE(YEAR(E358),MONTH(E358)-2,DAY(1)),'מדדים וריביות'!B:C,2,FALSE))</f>
        <v>11044255.899782401</v>
      </c>
      <c r="I358" s="43">
        <f>'ריבית יומית'!D352</f>
        <v>2.1073004751070989E-4</v>
      </c>
      <c r="J358" s="29">
        <f t="shared" si="58"/>
        <v>2.4966760634433891</v>
      </c>
      <c r="L358">
        <f>VLOOKUP(D357,'מדדים וריביות'!B:C,2)</f>
        <v>11088281.9768316</v>
      </c>
      <c r="M358" s="30">
        <f t="shared" si="64"/>
        <v>0</v>
      </c>
      <c r="O358" s="39">
        <f t="shared" si="61"/>
        <v>0</v>
      </c>
      <c r="P358" s="39">
        <f t="shared" si="59"/>
        <v>0</v>
      </c>
      <c r="Q358" s="39">
        <f t="shared" si="62"/>
        <v>0</v>
      </c>
      <c r="R358" s="41">
        <f t="shared" si="63"/>
        <v>0</v>
      </c>
    </row>
    <row r="359" spans="4:18" x14ac:dyDescent="0.25">
      <c r="D359" s="1">
        <v>33224</v>
      </c>
      <c r="E359" s="1">
        <f t="shared" si="60"/>
        <v>33208</v>
      </c>
      <c r="F359" s="30">
        <f t="shared" si="57"/>
        <v>0</v>
      </c>
      <c r="H359" s="42">
        <f>IF(DAY(D359)&gt;14,VLOOKUP(DATE(YEAR(E359),MONTH(E359)-1,DAY(1)),'מדדים וריביות'!B:C,2,FALSE),VLOOKUP(DATE(YEAR(E359),MONTH(E359)-2,DAY(1)),'מדדים וריביות'!B:C,2,FALSE))</f>
        <v>11044255.899782401</v>
      </c>
      <c r="I359" s="43">
        <f>'ריבית יומית'!D353</f>
        <v>2.1073004751070989E-4</v>
      </c>
      <c r="J359" s="29">
        <f t="shared" si="58"/>
        <v>2.4961500496248377</v>
      </c>
      <c r="L359">
        <f>VLOOKUP(D358,'מדדים וריביות'!B:C,2)</f>
        <v>11088281.9768316</v>
      </c>
      <c r="M359" s="30">
        <f t="shared" si="64"/>
        <v>0</v>
      </c>
      <c r="O359" s="39">
        <f t="shared" si="61"/>
        <v>0</v>
      </c>
      <c r="P359" s="39">
        <f t="shared" si="59"/>
        <v>0</v>
      </c>
      <c r="Q359" s="39">
        <f t="shared" si="62"/>
        <v>0</v>
      </c>
      <c r="R359" s="41">
        <f t="shared" si="63"/>
        <v>0</v>
      </c>
    </row>
    <row r="360" spans="4:18" x14ac:dyDescent="0.25">
      <c r="D360" s="1">
        <v>33225</v>
      </c>
      <c r="E360" s="1">
        <f t="shared" si="60"/>
        <v>33208</v>
      </c>
      <c r="F360" s="30">
        <f t="shared" si="57"/>
        <v>0</v>
      </c>
      <c r="H360" s="42">
        <f>IF(DAY(D360)&gt;14,VLOOKUP(DATE(YEAR(E360),MONTH(E360)-1,DAY(1)),'מדדים וריביות'!B:C,2,FALSE),VLOOKUP(DATE(YEAR(E360),MONTH(E360)-2,DAY(1)),'מדדים וריביות'!B:C,2,FALSE))</f>
        <v>11044255.899782401</v>
      </c>
      <c r="I360" s="43">
        <f>'ריבית יומית'!D354</f>
        <v>2.1073004751070989E-4</v>
      </c>
      <c r="J360" s="29">
        <f t="shared" si="58"/>
        <v>2.4956241466298494</v>
      </c>
      <c r="L360">
        <f>VLOOKUP(D359,'מדדים וריביות'!B:C,2)</f>
        <v>11088281.9768316</v>
      </c>
      <c r="M360" s="30">
        <f t="shared" si="64"/>
        <v>0</v>
      </c>
      <c r="O360" s="39">
        <f t="shared" si="61"/>
        <v>0</v>
      </c>
      <c r="P360" s="39">
        <f t="shared" si="59"/>
        <v>0</v>
      </c>
      <c r="Q360" s="39">
        <f t="shared" si="62"/>
        <v>0</v>
      </c>
      <c r="R360" s="41">
        <f t="shared" si="63"/>
        <v>0</v>
      </c>
    </row>
    <row r="361" spans="4:18" x14ac:dyDescent="0.25">
      <c r="D361" s="1">
        <v>33226</v>
      </c>
      <c r="E361" s="1">
        <f t="shared" si="60"/>
        <v>33208</v>
      </c>
      <c r="F361" s="30">
        <f t="shared" si="57"/>
        <v>0</v>
      </c>
      <c r="H361" s="42">
        <f>IF(DAY(D361)&gt;14,VLOOKUP(DATE(YEAR(E361),MONTH(E361)-1,DAY(1)),'מדדים וריביות'!B:C,2,FALSE),VLOOKUP(DATE(YEAR(E361),MONTH(E361)-2,DAY(1)),'מדדים וריביות'!B:C,2,FALSE))</f>
        <v>11044255.899782401</v>
      </c>
      <c r="I361" s="43">
        <f>'ריבית יומית'!D355</f>
        <v>2.1073004751070989E-4</v>
      </c>
      <c r="J361" s="29">
        <f t="shared" si="58"/>
        <v>2.4950983544350755</v>
      </c>
      <c r="L361">
        <f>VLOOKUP(D360,'מדדים וריביות'!B:C,2)</f>
        <v>11088281.9768316</v>
      </c>
      <c r="M361" s="30">
        <f t="shared" si="64"/>
        <v>0</v>
      </c>
      <c r="O361" s="39">
        <f t="shared" si="61"/>
        <v>0</v>
      </c>
      <c r="P361" s="39">
        <f t="shared" si="59"/>
        <v>0</v>
      </c>
      <c r="Q361" s="39">
        <f t="shared" si="62"/>
        <v>0</v>
      </c>
      <c r="R361" s="41">
        <f t="shared" si="63"/>
        <v>0</v>
      </c>
    </row>
    <row r="362" spans="4:18" x14ac:dyDescent="0.25">
      <c r="D362" s="1">
        <v>33227</v>
      </c>
      <c r="E362" s="1">
        <f t="shared" si="60"/>
        <v>33208</v>
      </c>
      <c r="F362" s="30">
        <f t="shared" si="57"/>
        <v>0</v>
      </c>
      <c r="H362" s="42">
        <f>IF(DAY(D362)&gt;14,VLOOKUP(DATE(YEAR(E362),MONTH(E362)-1,DAY(1)),'מדדים וריביות'!B:C,2,FALSE),VLOOKUP(DATE(YEAR(E362),MONTH(E362)-2,DAY(1)),'מדדים וריביות'!B:C,2,FALSE))</f>
        <v>11044255.899782401</v>
      </c>
      <c r="I362" s="43">
        <f>'ריבית יומית'!D356</f>
        <v>2.1073004751070989E-4</v>
      </c>
      <c r="J362" s="29">
        <f t="shared" si="58"/>
        <v>2.4945726730171716</v>
      </c>
      <c r="L362">
        <f>VLOOKUP(D361,'מדדים וריביות'!B:C,2)</f>
        <v>11088281.9768316</v>
      </c>
      <c r="M362" s="30">
        <f t="shared" si="64"/>
        <v>0</v>
      </c>
      <c r="O362" s="39">
        <f t="shared" si="61"/>
        <v>0</v>
      </c>
      <c r="P362" s="39">
        <f t="shared" si="59"/>
        <v>0</v>
      </c>
      <c r="Q362" s="39">
        <f t="shared" si="62"/>
        <v>0</v>
      </c>
      <c r="R362" s="41">
        <f t="shared" si="63"/>
        <v>0</v>
      </c>
    </row>
    <row r="363" spans="4:18" x14ac:dyDescent="0.25">
      <c r="D363" s="1">
        <v>33228</v>
      </c>
      <c r="E363" s="1">
        <f t="shared" si="60"/>
        <v>33208</v>
      </c>
      <c r="F363" s="30">
        <f t="shared" si="57"/>
        <v>0</v>
      </c>
      <c r="H363" s="42">
        <f>IF(DAY(D363)&gt;14,VLOOKUP(DATE(YEAR(E363),MONTH(E363)-1,DAY(1)),'מדדים וריביות'!B:C,2,FALSE),VLOOKUP(DATE(YEAR(E363),MONTH(E363)-2,DAY(1)),'מדדים וריביות'!B:C,2,FALSE))</f>
        <v>11044255.899782401</v>
      </c>
      <c r="I363" s="43">
        <f>'ריבית יומית'!D357</f>
        <v>2.1073004751070989E-4</v>
      </c>
      <c r="J363" s="29">
        <f t="shared" si="58"/>
        <v>2.4940471023527988</v>
      </c>
      <c r="L363">
        <f>VLOOKUP(D362,'מדדים וריביות'!B:C,2)</f>
        <v>11088281.9768316</v>
      </c>
      <c r="M363" s="30">
        <f t="shared" si="64"/>
        <v>0</v>
      </c>
      <c r="O363" s="39">
        <f t="shared" si="61"/>
        <v>0</v>
      </c>
      <c r="P363" s="39">
        <f t="shared" si="59"/>
        <v>0</v>
      </c>
      <c r="Q363" s="39">
        <f t="shared" si="62"/>
        <v>0</v>
      </c>
      <c r="R363" s="41">
        <f t="shared" si="63"/>
        <v>0</v>
      </c>
    </row>
    <row r="364" spans="4:18" x14ac:dyDescent="0.25">
      <c r="D364" s="1">
        <v>33229</v>
      </c>
      <c r="E364" s="1">
        <f t="shared" si="60"/>
        <v>33208</v>
      </c>
      <c r="F364" s="30">
        <f t="shared" si="57"/>
        <v>0</v>
      </c>
      <c r="H364" s="42">
        <f>IF(DAY(D364)&gt;14,VLOOKUP(DATE(YEAR(E364),MONTH(E364)-1,DAY(1)),'מדדים וריביות'!B:C,2,FALSE),VLOOKUP(DATE(YEAR(E364),MONTH(E364)-2,DAY(1)),'מדדים וריביות'!B:C,2,FALSE))</f>
        <v>11044255.899782401</v>
      </c>
      <c r="I364" s="43">
        <f>'ריבית יומית'!D358</f>
        <v>2.1073004751070989E-4</v>
      </c>
      <c r="J364" s="29">
        <f t="shared" si="58"/>
        <v>2.4935216424186231</v>
      </c>
      <c r="L364">
        <f>VLOOKUP(D363,'מדדים וריביות'!B:C,2)</f>
        <v>11088281.9768316</v>
      </c>
      <c r="M364" s="30">
        <f t="shared" si="64"/>
        <v>0</v>
      </c>
      <c r="O364" s="39">
        <f t="shared" si="61"/>
        <v>0</v>
      </c>
      <c r="P364" s="39">
        <f t="shared" si="59"/>
        <v>0</v>
      </c>
      <c r="Q364" s="39">
        <f t="shared" si="62"/>
        <v>0</v>
      </c>
      <c r="R364" s="41">
        <f t="shared" si="63"/>
        <v>0</v>
      </c>
    </row>
    <row r="365" spans="4:18" x14ac:dyDescent="0.25">
      <c r="D365" s="1">
        <v>33230</v>
      </c>
      <c r="E365" s="1">
        <f t="shared" si="60"/>
        <v>33208</v>
      </c>
      <c r="F365" s="30">
        <f t="shared" si="57"/>
        <v>0</v>
      </c>
      <c r="H365" s="42">
        <f>IF(DAY(D365)&gt;14,VLOOKUP(DATE(YEAR(E365),MONTH(E365)-1,DAY(1)),'מדדים וריביות'!B:C,2,FALSE),VLOOKUP(DATE(YEAR(E365),MONTH(E365)-2,DAY(1)),'מדדים וריביות'!B:C,2,FALSE))</f>
        <v>11044255.899782401</v>
      </c>
      <c r="I365" s="43">
        <f>'ריבית יומית'!D359</f>
        <v>2.1073004751070989E-4</v>
      </c>
      <c r="J365" s="29">
        <f t="shared" si="58"/>
        <v>2.492996293191315</v>
      </c>
      <c r="L365">
        <f>VLOOKUP(D364,'מדדים וריביות'!B:C,2)</f>
        <v>11088281.9768316</v>
      </c>
      <c r="M365" s="30">
        <f t="shared" si="64"/>
        <v>0</v>
      </c>
      <c r="O365" s="39">
        <f t="shared" si="61"/>
        <v>0</v>
      </c>
      <c r="P365" s="39">
        <f t="shared" si="59"/>
        <v>0</v>
      </c>
      <c r="Q365" s="39">
        <f t="shared" si="62"/>
        <v>0</v>
      </c>
      <c r="R365" s="41">
        <f t="shared" si="63"/>
        <v>0</v>
      </c>
    </row>
    <row r="366" spans="4:18" x14ac:dyDescent="0.25">
      <c r="D366" s="1">
        <v>33231</v>
      </c>
      <c r="E366" s="1">
        <f t="shared" si="60"/>
        <v>33208</v>
      </c>
      <c r="F366" s="30">
        <f t="shared" si="57"/>
        <v>0</v>
      </c>
      <c r="H366" s="42">
        <f>IF(DAY(D366)&gt;14,VLOOKUP(DATE(YEAR(E366),MONTH(E366)-1,DAY(1)),'מדדים וריביות'!B:C,2,FALSE),VLOOKUP(DATE(YEAR(E366),MONTH(E366)-2,DAY(1)),'מדדים וריביות'!B:C,2,FALSE))</f>
        <v>11044255.899782401</v>
      </c>
      <c r="I366" s="43">
        <f>'ריבית יומית'!D360</f>
        <v>2.1073004751070989E-4</v>
      </c>
      <c r="J366" s="29">
        <f t="shared" si="58"/>
        <v>2.4924710546475501</v>
      </c>
      <c r="L366">
        <f>VLOOKUP(D365,'מדדים וריביות'!B:C,2)</f>
        <v>11088281.9768316</v>
      </c>
      <c r="M366" s="30">
        <f t="shared" si="64"/>
        <v>0</v>
      </c>
      <c r="O366" s="39">
        <f t="shared" si="61"/>
        <v>0</v>
      </c>
      <c r="P366" s="39">
        <f t="shared" si="59"/>
        <v>0</v>
      </c>
      <c r="Q366" s="39">
        <f t="shared" si="62"/>
        <v>0</v>
      </c>
      <c r="R366" s="41">
        <f t="shared" si="63"/>
        <v>0</v>
      </c>
    </row>
    <row r="367" spans="4:18" x14ac:dyDescent="0.25">
      <c r="D367" s="1">
        <v>33232</v>
      </c>
      <c r="E367" s="1">
        <f t="shared" si="60"/>
        <v>33208</v>
      </c>
      <c r="F367" s="30">
        <f t="shared" si="57"/>
        <v>0</v>
      </c>
      <c r="H367" s="42">
        <f>IF(DAY(D367)&gt;14,VLOOKUP(DATE(YEAR(E367),MONTH(E367)-1,DAY(1)),'מדדים וריביות'!B:C,2,FALSE),VLOOKUP(DATE(YEAR(E367),MONTH(E367)-2,DAY(1)),'מדדים וריביות'!B:C,2,FALSE))</f>
        <v>11044255.899782401</v>
      </c>
      <c r="I367" s="43">
        <f>'ריבית יומית'!D361</f>
        <v>2.1073004751070989E-4</v>
      </c>
      <c r="J367" s="29">
        <f t="shared" si="58"/>
        <v>2.4919459267640089</v>
      </c>
      <c r="L367">
        <f>VLOOKUP(D366,'מדדים וריביות'!B:C,2)</f>
        <v>11088281.9768316</v>
      </c>
      <c r="M367" s="30">
        <f t="shared" si="64"/>
        <v>0</v>
      </c>
      <c r="O367" s="39">
        <f t="shared" si="61"/>
        <v>0</v>
      </c>
      <c r="P367" s="39">
        <f t="shared" si="59"/>
        <v>0</v>
      </c>
      <c r="Q367" s="39">
        <f t="shared" si="62"/>
        <v>0</v>
      </c>
      <c r="R367" s="41">
        <f t="shared" si="63"/>
        <v>0</v>
      </c>
    </row>
    <row r="368" spans="4:18" x14ac:dyDescent="0.25">
      <c r="D368" s="1">
        <v>33233</v>
      </c>
      <c r="E368" s="1">
        <f t="shared" si="60"/>
        <v>33208</v>
      </c>
      <c r="F368" s="30">
        <f t="shared" si="57"/>
        <v>0</v>
      </c>
      <c r="H368" s="42">
        <f>IF(DAY(D368)&gt;14,VLOOKUP(DATE(YEAR(E368),MONTH(E368)-1,DAY(1)),'מדדים וריביות'!B:C,2,FALSE),VLOOKUP(DATE(YEAR(E368),MONTH(E368)-2,DAY(1)),'מדדים וריביות'!B:C,2,FALSE))</f>
        <v>11044255.899782401</v>
      </c>
      <c r="I368" s="43">
        <f>'ריבית יומית'!D362</f>
        <v>2.1073004751070989E-4</v>
      </c>
      <c r="J368" s="29">
        <f t="shared" si="58"/>
        <v>2.4914209095173772</v>
      </c>
      <c r="L368">
        <f>VLOOKUP(D367,'מדדים וריביות'!B:C,2)</f>
        <v>11088281.9768316</v>
      </c>
      <c r="M368" s="30">
        <f t="shared" si="64"/>
        <v>0</v>
      </c>
      <c r="O368" s="39">
        <f t="shared" si="61"/>
        <v>0</v>
      </c>
      <c r="P368" s="39">
        <f t="shared" si="59"/>
        <v>0</v>
      </c>
      <c r="Q368" s="39">
        <f t="shared" si="62"/>
        <v>0</v>
      </c>
      <c r="R368" s="41">
        <f t="shared" si="63"/>
        <v>0</v>
      </c>
    </row>
    <row r="369" spans="4:18" x14ac:dyDescent="0.25">
      <c r="D369" s="1">
        <v>33234</v>
      </c>
      <c r="E369" s="1">
        <f t="shared" si="60"/>
        <v>33208</v>
      </c>
      <c r="F369" s="30">
        <f t="shared" si="57"/>
        <v>0</v>
      </c>
      <c r="H369" s="42">
        <f>IF(DAY(D369)&gt;14,VLOOKUP(DATE(YEAR(E369),MONTH(E369)-1,DAY(1)),'מדדים וריביות'!B:C,2,FALSE),VLOOKUP(DATE(YEAR(E369),MONTH(E369)-2,DAY(1)),'מדדים וריביות'!B:C,2,FALSE))</f>
        <v>11044255.899782401</v>
      </c>
      <c r="I369" s="43">
        <f>'ריבית יומית'!D363</f>
        <v>2.1073004751070989E-4</v>
      </c>
      <c r="J369" s="29">
        <f t="shared" si="58"/>
        <v>2.490896002884345</v>
      </c>
      <c r="L369">
        <f>VLOOKUP(D368,'מדדים וריביות'!B:C,2)</f>
        <v>11088281.9768316</v>
      </c>
      <c r="M369" s="30">
        <f t="shared" si="64"/>
        <v>0</v>
      </c>
      <c r="O369" s="39">
        <f t="shared" si="61"/>
        <v>0</v>
      </c>
      <c r="P369" s="39">
        <f t="shared" si="59"/>
        <v>0</v>
      </c>
      <c r="Q369" s="39">
        <f t="shared" si="62"/>
        <v>0</v>
      </c>
      <c r="R369" s="41">
        <f t="shared" si="63"/>
        <v>0</v>
      </c>
    </row>
    <row r="370" spans="4:18" x14ac:dyDescent="0.25">
      <c r="D370" s="1">
        <v>33235</v>
      </c>
      <c r="E370" s="1">
        <f t="shared" si="60"/>
        <v>33208</v>
      </c>
      <c r="F370" s="30">
        <f t="shared" si="57"/>
        <v>0</v>
      </c>
      <c r="H370" s="42">
        <f>IF(DAY(D370)&gt;14,VLOOKUP(DATE(YEAR(E370),MONTH(E370)-1,DAY(1)),'מדדים וריביות'!B:C,2,FALSE),VLOOKUP(DATE(YEAR(E370),MONTH(E370)-2,DAY(1)),'מדדים וריביות'!B:C,2,FALSE))</f>
        <v>11044255.899782401</v>
      </c>
      <c r="I370" s="43">
        <f>'ריבית יומית'!D364</f>
        <v>2.1073004751070989E-4</v>
      </c>
      <c r="J370" s="29">
        <f t="shared" si="58"/>
        <v>2.490371206841608</v>
      </c>
      <c r="L370">
        <f>VLOOKUP(D369,'מדדים וריביות'!B:C,2)</f>
        <v>11088281.9768316</v>
      </c>
      <c r="M370" s="30">
        <f t="shared" si="64"/>
        <v>0</v>
      </c>
      <c r="O370" s="39">
        <f t="shared" si="61"/>
        <v>0</v>
      </c>
      <c r="P370" s="39">
        <f t="shared" si="59"/>
        <v>0</v>
      </c>
      <c r="Q370" s="39">
        <f t="shared" si="62"/>
        <v>0</v>
      </c>
      <c r="R370" s="41">
        <f t="shared" si="63"/>
        <v>0</v>
      </c>
    </row>
    <row r="371" spans="4:18" x14ac:dyDescent="0.25">
      <c r="D371" s="1">
        <v>33236</v>
      </c>
      <c r="E371" s="1">
        <f t="shared" si="60"/>
        <v>33208</v>
      </c>
      <c r="F371" s="30">
        <f t="shared" si="57"/>
        <v>0</v>
      </c>
      <c r="H371" s="42">
        <f>IF(DAY(D371)&gt;14,VLOOKUP(DATE(YEAR(E371),MONTH(E371)-1,DAY(1)),'מדדים וריביות'!B:C,2,FALSE),VLOOKUP(DATE(YEAR(E371),MONTH(E371)-2,DAY(1)),'מדדים וריביות'!B:C,2,FALSE))</f>
        <v>11044255.899782401</v>
      </c>
      <c r="I371" s="43">
        <f>'ריבית יומית'!D365</f>
        <v>2.1073004751070989E-4</v>
      </c>
      <c r="J371" s="29">
        <f t="shared" si="58"/>
        <v>2.489846521365866</v>
      </c>
      <c r="L371">
        <f>VLOOKUP(D370,'מדדים וריביות'!B:C,2)</f>
        <v>11088281.9768316</v>
      </c>
      <c r="M371" s="30">
        <f t="shared" si="64"/>
        <v>0</v>
      </c>
      <c r="O371" s="39">
        <f t="shared" si="61"/>
        <v>0</v>
      </c>
      <c r="P371" s="39">
        <f t="shared" si="59"/>
        <v>0</v>
      </c>
      <c r="Q371" s="39">
        <f t="shared" si="62"/>
        <v>0</v>
      </c>
      <c r="R371" s="41">
        <f t="shared" si="63"/>
        <v>0</v>
      </c>
    </row>
    <row r="372" spans="4:18" x14ac:dyDescent="0.25">
      <c r="D372" s="1">
        <v>33237</v>
      </c>
      <c r="E372" s="1">
        <f t="shared" si="60"/>
        <v>33208</v>
      </c>
      <c r="F372" s="30">
        <f t="shared" si="57"/>
        <v>0</v>
      </c>
      <c r="H372" s="42">
        <f>IF(DAY(D372)&gt;14,VLOOKUP(DATE(YEAR(E372),MONTH(E372)-1,DAY(1)),'מדדים וריביות'!B:C,2,FALSE),VLOOKUP(DATE(YEAR(E372),MONTH(E372)-2,DAY(1)),'מדדים וריביות'!B:C,2,FALSE))</f>
        <v>11044255.899782401</v>
      </c>
      <c r="I372" s="43">
        <f>'ריבית יומית'!D366</f>
        <v>2.1073004751070989E-4</v>
      </c>
      <c r="J372" s="29">
        <f t="shared" si="58"/>
        <v>2.4893219464338245</v>
      </c>
      <c r="L372">
        <f>VLOOKUP(D371,'מדדים וריביות'!B:C,2)</f>
        <v>11088281.9768316</v>
      </c>
      <c r="M372" s="30">
        <f t="shared" si="64"/>
        <v>0</v>
      </c>
      <c r="O372" s="39">
        <f t="shared" si="61"/>
        <v>0</v>
      </c>
      <c r="P372" s="39">
        <f t="shared" si="59"/>
        <v>0</v>
      </c>
      <c r="Q372" s="39">
        <f t="shared" si="62"/>
        <v>0</v>
      </c>
      <c r="R372" s="41">
        <f t="shared" si="63"/>
        <v>0</v>
      </c>
    </row>
    <row r="373" spans="4:18" x14ac:dyDescent="0.25">
      <c r="D373" s="1">
        <v>33238</v>
      </c>
      <c r="E373" s="1">
        <f t="shared" si="60"/>
        <v>33208</v>
      </c>
      <c r="F373" s="30">
        <f t="shared" si="57"/>
        <v>0</v>
      </c>
      <c r="H373" s="42">
        <f>IF(DAY(D373)&gt;14,VLOOKUP(DATE(YEAR(E373),MONTH(E373)-1,DAY(1)),'מדדים וריביות'!B:C,2,FALSE),VLOOKUP(DATE(YEAR(E373),MONTH(E373)-2,DAY(1)),'מדדים וריביות'!B:C,2,FALSE))</f>
        <v>11044255.899782401</v>
      </c>
      <c r="I373" s="43">
        <f>'ריבית יומית'!D367</f>
        <v>2.1073004751070989E-4</v>
      </c>
      <c r="J373" s="29">
        <f t="shared" si="58"/>
        <v>2.4887974820221936</v>
      </c>
      <c r="L373">
        <f>VLOOKUP(D372,'מדדים וריביות'!B:C,2)</f>
        <v>11088281.9768316</v>
      </c>
      <c r="M373" s="30">
        <f t="shared" si="64"/>
        <v>0</v>
      </c>
      <c r="O373" s="39">
        <f t="shared" si="61"/>
        <v>0</v>
      </c>
      <c r="P373" s="39">
        <f t="shared" si="59"/>
        <v>0</v>
      </c>
      <c r="Q373" s="39">
        <f t="shared" si="62"/>
        <v>0</v>
      </c>
      <c r="R373" s="41">
        <f t="shared" si="63"/>
        <v>0</v>
      </c>
    </row>
    <row r="374" spans="4:18" x14ac:dyDescent="0.25">
      <c r="D374" s="1">
        <v>33239</v>
      </c>
      <c r="E374" s="1">
        <f t="shared" si="60"/>
        <v>33239</v>
      </c>
      <c r="F374" s="30">
        <f t="shared" si="57"/>
        <v>0</v>
      </c>
      <c r="H374" s="42">
        <f>IF(DAY(D374)&gt;14,VLOOKUP(DATE(YEAR(E374),MONTH(E374)-1,DAY(1)),'מדדים וריביות'!B:C,2,FALSE),VLOOKUP(DATE(YEAR(E374),MONTH(E374)-2,DAY(1)),'מדדים וריביות'!B:C,2,FALSE))</f>
        <v>11044255.899782401</v>
      </c>
      <c r="I374" s="43">
        <f>'ריבית יומית'!D368</f>
        <v>2.1073004751070989E-4</v>
      </c>
      <c r="J374" s="29">
        <f t="shared" si="58"/>
        <v>2.488273128107688</v>
      </c>
      <c r="L374">
        <f>VLOOKUP(D373,'מדדים וריביות'!B:C,2)</f>
        <v>11088281.9768316</v>
      </c>
      <c r="M374" s="30">
        <f t="shared" si="64"/>
        <v>0</v>
      </c>
      <c r="O374" s="39">
        <f t="shared" si="61"/>
        <v>0</v>
      </c>
      <c r="P374" s="39">
        <f t="shared" si="59"/>
        <v>0</v>
      </c>
      <c r="Q374" s="39">
        <f t="shared" si="62"/>
        <v>0</v>
      </c>
      <c r="R374" s="41">
        <f t="shared" si="63"/>
        <v>0</v>
      </c>
    </row>
    <row r="375" spans="4:18" x14ac:dyDescent="0.25">
      <c r="D375" s="1">
        <v>33240</v>
      </c>
      <c r="E375" s="1">
        <f t="shared" si="60"/>
        <v>33239</v>
      </c>
      <c r="F375" s="30">
        <f t="shared" si="57"/>
        <v>0</v>
      </c>
      <c r="H375" s="42">
        <f>IF(DAY(D375)&gt;14,VLOOKUP(DATE(YEAR(E375),MONTH(E375)-1,DAY(1)),'מדדים וריביות'!B:C,2,FALSE),VLOOKUP(DATE(YEAR(E375),MONTH(E375)-2,DAY(1)),'מדדים וריביות'!B:C,2,FALSE))</f>
        <v>11044255.899782401</v>
      </c>
      <c r="I375" s="43">
        <f>'ריבית יומית'!D369</f>
        <v>2.1073004751070989E-4</v>
      </c>
      <c r="J375" s="29">
        <f t="shared" si="58"/>
        <v>2.4877488846670275</v>
      </c>
      <c r="L375">
        <f>VLOOKUP(D374,'מדדים וריביות'!B:C,2)</f>
        <v>11232939.0871363</v>
      </c>
      <c r="M375" s="30">
        <f t="shared" si="64"/>
        <v>0</v>
      </c>
      <c r="O375" s="39">
        <f t="shared" si="61"/>
        <v>0</v>
      </c>
      <c r="P375" s="39">
        <f t="shared" si="59"/>
        <v>0</v>
      </c>
      <c r="Q375" s="39">
        <f t="shared" si="62"/>
        <v>0</v>
      </c>
      <c r="R375" s="41">
        <f t="shared" si="63"/>
        <v>0</v>
      </c>
    </row>
    <row r="376" spans="4:18" x14ac:dyDescent="0.25">
      <c r="D376" s="1">
        <v>33241</v>
      </c>
      <c r="E376" s="1">
        <f t="shared" si="60"/>
        <v>33239</v>
      </c>
      <c r="F376" s="30">
        <f t="shared" si="57"/>
        <v>0</v>
      </c>
      <c r="H376" s="42">
        <f>IF(DAY(D376)&gt;14,VLOOKUP(DATE(YEAR(E376),MONTH(E376)-1,DAY(1)),'מדדים וריביות'!B:C,2,FALSE),VLOOKUP(DATE(YEAR(E376),MONTH(E376)-2,DAY(1)),'מדדים וריביות'!B:C,2,FALSE))</f>
        <v>11044255.899782401</v>
      </c>
      <c r="I376" s="43">
        <f>'ריבית יומית'!D370</f>
        <v>2.1073004751070989E-4</v>
      </c>
      <c r="J376" s="29">
        <f t="shared" si="58"/>
        <v>2.4872247516769366</v>
      </c>
      <c r="L376">
        <f>VLOOKUP(D375,'מדדים וריביות'!B:C,2)</f>
        <v>11232939.0871363</v>
      </c>
      <c r="M376" s="30">
        <f t="shared" si="64"/>
        <v>0</v>
      </c>
      <c r="O376" s="39">
        <f t="shared" si="61"/>
        <v>0</v>
      </c>
      <c r="P376" s="39">
        <f t="shared" si="59"/>
        <v>0</v>
      </c>
      <c r="Q376" s="39">
        <f t="shared" si="62"/>
        <v>0</v>
      </c>
      <c r="R376" s="41">
        <f t="shared" si="63"/>
        <v>0</v>
      </c>
    </row>
    <row r="377" spans="4:18" x14ac:dyDescent="0.25">
      <c r="D377" s="1">
        <v>33242</v>
      </c>
      <c r="E377" s="1">
        <f t="shared" si="60"/>
        <v>33239</v>
      </c>
      <c r="F377" s="30">
        <f t="shared" si="57"/>
        <v>0</v>
      </c>
      <c r="H377" s="42">
        <f>IF(DAY(D377)&gt;14,VLOOKUP(DATE(YEAR(E377),MONTH(E377)-1,DAY(1)),'מדדים וריביות'!B:C,2,FALSE),VLOOKUP(DATE(YEAR(E377),MONTH(E377)-2,DAY(1)),'מדדים וריביות'!B:C,2,FALSE))</f>
        <v>11044255.899782401</v>
      </c>
      <c r="I377" s="43">
        <f>'ריבית יומית'!D371</f>
        <v>2.1073004751070989E-4</v>
      </c>
      <c r="J377" s="29">
        <f t="shared" si="58"/>
        <v>2.4867007291141454</v>
      </c>
      <c r="L377">
        <f>VLOOKUP(D376,'מדדים וריביות'!B:C,2)</f>
        <v>11232939.0871363</v>
      </c>
      <c r="M377" s="30">
        <f t="shared" si="64"/>
        <v>0</v>
      </c>
      <c r="O377" s="39">
        <f t="shared" si="61"/>
        <v>0</v>
      </c>
      <c r="P377" s="39">
        <f t="shared" si="59"/>
        <v>0</v>
      </c>
      <c r="Q377" s="39">
        <f t="shared" si="62"/>
        <v>0</v>
      </c>
      <c r="R377" s="41">
        <f t="shared" si="63"/>
        <v>0</v>
      </c>
    </row>
    <row r="378" spans="4:18" x14ac:dyDescent="0.25">
      <c r="D378" s="1">
        <v>33243</v>
      </c>
      <c r="E378" s="1">
        <f t="shared" si="60"/>
        <v>33239</v>
      </c>
      <c r="F378" s="30">
        <f t="shared" si="57"/>
        <v>0</v>
      </c>
      <c r="H378" s="42">
        <f>IF(DAY(D378)&gt;14,VLOOKUP(DATE(YEAR(E378),MONTH(E378)-1,DAY(1)),'מדדים וריביות'!B:C,2,FALSE),VLOOKUP(DATE(YEAR(E378),MONTH(E378)-2,DAY(1)),'מדדים וריביות'!B:C,2,FALSE))</f>
        <v>11044255.899782401</v>
      </c>
      <c r="I378" s="43">
        <f>'ריבית יומית'!D372</f>
        <v>2.1073004751070989E-4</v>
      </c>
      <c r="J378" s="29">
        <f t="shared" si="58"/>
        <v>2.4861768169553882</v>
      </c>
      <c r="L378">
        <f>VLOOKUP(D377,'מדדים וריביות'!B:C,2)</f>
        <v>11232939.0871363</v>
      </c>
      <c r="M378" s="30">
        <f t="shared" si="64"/>
        <v>0</v>
      </c>
      <c r="O378" s="39">
        <f t="shared" si="61"/>
        <v>0</v>
      </c>
      <c r="P378" s="39">
        <f t="shared" si="59"/>
        <v>0</v>
      </c>
      <c r="Q378" s="39">
        <f t="shared" si="62"/>
        <v>0</v>
      </c>
      <c r="R378" s="41">
        <f t="shared" si="63"/>
        <v>0</v>
      </c>
    </row>
    <row r="379" spans="4:18" x14ac:dyDescent="0.25">
      <c r="D379" s="1">
        <v>33244</v>
      </c>
      <c r="E379" s="1">
        <f t="shared" si="60"/>
        <v>33239</v>
      </c>
      <c r="F379" s="30">
        <f t="shared" si="57"/>
        <v>0</v>
      </c>
      <c r="H379" s="42">
        <f>IF(DAY(D379)&gt;14,VLOOKUP(DATE(YEAR(E379),MONTH(E379)-1,DAY(1)),'מדדים וריביות'!B:C,2,FALSE),VLOOKUP(DATE(YEAR(E379),MONTH(E379)-2,DAY(1)),'מדדים וריביות'!B:C,2,FALSE))</f>
        <v>11044255.899782401</v>
      </c>
      <c r="I379" s="43">
        <f>'ריבית יומית'!D373</f>
        <v>2.1073004751070989E-4</v>
      </c>
      <c r="J379" s="29">
        <f t="shared" si="58"/>
        <v>2.4856530151774048</v>
      </c>
      <c r="L379">
        <f>VLOOKUP(D378,'מדדים וריביות'!B:C,2)</f>
        <v>11232939.0871363</v>
      </c>
      <c r="M379" s="30">
        <f t="shared" si="64"/>
        <v>0</v>
      </c>
      <c r="O379" s="39">
        <f t="shared" si="61"/>
        <v>0</v>
      </c>
      <c r="P379" s="39">
        <f t="shared" si="59"/>
        <v>0</v>
      </c>
      <c r="Q379" s="39">
        <f t="shared" si="62"/>
        <v>0</v>
      </c>
      <c r="R379" s="41">
        <f t="shared" si="63"/>
        <v>0</v>
      </c>
    </row>
    <row r="380" spans="4:18" x14ac:dyDescent="0.25">
      <c r="D380" s="1">
        <v>33245</v>
      </c>
      <c r="E380" s="1">
        <f t="shared" si="60"/>
        <v>33239</v>
      </c>
      <c r="F380" s="30">
        <f t="shared" si="57"/>
        <v>0</v>
      </c>
      <c r="H380" s="42">
        <f>IF(DAY(D380)&gt;14,VLOOKUP(DATE(YEAR(E380),MONTH(E380)-1,DAY(1)),'מדדים וריביות'!B:C,2,FALSE),VLOOKUP(DATE(YEAR(E380),MONTH(E380)-2,DAY(1)),'מדדים וריביות'!B:C,2,FALSE))</f>
        <v>11044255.899782401</v>
      </c>
      <c r="I380" s="43">
        <f>'ריבית יומית'!D374</f>
        <v>2.1073004751070989E-4</v>
      </c>
      <c r="J380" s="29">
        <f t="shared" si="58"/>
        <v>2.4851293237569392</v>
      </c>
      <c r="L380">
        <f>VLOOKUP(D379,'מדדים וריביות'!B:C,2)</f>
        <v>11232939.0871363</v>
      </c>
      <c r="M380" s="30">
        <f t="shared" si="64"/>
        <v>0</v>
      </c>
      <c r="O380" s="39">
        <f t="shared" si="61"/>
        <v>0</v>
      </c>
      <c r="P380" s="39">
        <f t="shared" si="59"/>
        <v>0</v>
      </c>
      <c r="Q380" s="39">
        <f t="shared" si="62"/>
        <v>0</v>
      </c>
      <c r="R380" s="41">
        <f t="shared" si="63"/>
        <v>0</v>
      </c>
    </row>
    <row r="381" spans="4:18" x14ac:dyDescent="0.25">
      <c r="D381" s="1">
        <v>33246</v>
      </c>
      <c r="E381" s="1">
        <f t="shared" si="60"/>
        <v>33239</v>
      </c>
      <c r="F381" s="30">
        <f t="shared" si="57"/>
        <v>0</v>
      </c>
      <c r="H381" s="42">
        <f>IF(DAY(D381)&gt;14,VLOOKUP(DATE(YEAR(E381),MONTH(E381)-1,DAY(1)),'מדדים וריביות'!B:C,2,FALSE),VLOOKUP(DATE(YEAR(E381),MONTH(E381)-2,DAY(1)),'מדדים וריביות'!B:C,2,FALSE))</f>
        <v>11044255.899782401</v>
      </c>
      <c r="I381" s="43">
        <f>'ריבית יומית'!D375</f>
        <v>2.1073004751070989E-4</v>
      </c>
      <c r="J381" s="29">
        <f t="shared" si="58"/>
        <v>2.4846057426707406</v>
      </c>
      <c r="L381">
        <f>VLOOKUP(D380,'מדדים וריביות'!B:C,2)</f>
        <v>11232939.0871363</v>
      </c>
      <c r="M381" s="30">
        <f t="shared" si="64"/>
        <v>0</v>
      </c>
      <c r="O381" s="39">
        <f t="shared" si="61"/>
        <v>0</v>
      </c>
      <c r="P381" s="39">
        <f t="shared" si="59"/>
        <v>0</v>
      </c>
      <c r="Q381" s="39">
        <f t="shared" si="62"/>
        <v>0</v>
      </c>
      <c r="R381" s="41">
        <f t="shared" si="63"/>
        <v>0</v>
      </c>
    </row>
    <row r="382" spans="4:18" x14ac:dyDescent="0.25">
      <c r="D382" s="1">
        <v>33247</v>
      </c>
      <c r="E382" s="1">
        <f t="shared" si="60"/>
        <v>33239</v>
      </c>
      <c r="F382" s="30">
        <f t="shared" si="57"/>
        <v>0</v>
      </c>
      <c r="H382" s="42">
        <f>IF(DAY(D382)&gt;14,VLOOKUP(DATE(YEAR(E382),MONTH(E382)-1,DAY(1)),'מדדים וריביות'!B:C,2,FALSE),VLOOKUP(DATE(YEAR(E382),MONTH(E382)-2,DAY(1)),'מדדים וריביות'!B:C,2,FALSE))</f>
        <v>11044255.899782401</v>
      </c>
      <c r="I382" s="43">
        <f>'ריבית יומית'!D376</f>
        <v>2.1073004751070989E-4</v>
      </c>
      <c r="J382" s="29">
        <f t="shared" si="58"/>
        <v>2.4840822718955637</v>
      </c>
      <c r="L382">
        <f>VLOOKUP(D381,'מדדים וריביות'!B:C,2)</f>
        <v>11232939.0871363</v>
      </c>
      <c r="M382" s="30">
        <f t="shared" si="64"/>
        <v>0</v>
      </c>
      <c r="O382" s="39">
        <f t="shared" si="61"/>
        <v>0</v>
      </c>
      <c r="P382" s="39">
        <f t="shared" si="59"/>
        <v>0</v>
      </c>
      <c r="Q382" s="39">
        <f t="shared" si="62"/>
        <v>0</v>
      </c>
      <c r="R382" s="41">
        <f t="shared" si="63"/>
        <v>0</v>
      </c>
    </row>
    <row r="383" spans="4:18" x14ac:dyDescent="0.25">
      <c r="D383" s="1">
        <v>33248</v>
      </c>
      <c r="E383" s="1">
        <f t="shared" si="60"/>
        <v>33239</v>
      </c>
      <c r="F383" s="30">
        <f t="shared" si="57"/>
        <v>0</v>
      </c>
      <c r="H383" s="42">
        <f>IF(DAY(D383)&gt;14,VLOOKUP(DATE(YEAR(E383),MONTH(E383)-1,DAY(1)),'מדדים וריביות'!B:C,2,FALSE),VLOOKUP(DATE(YEAR(E383),MONTH(E383)-2,DAY(1)),'מדדים וריביות'!B:C,2,FALSE))</f>
        <v>11044255.899782401</v>
      </c>
      <c r="I383" s="43">
        <f>'ריבית יומית'!D377</f>
        <v>2.1073004751070989E-4</v>
      </c>
      <c r="J383" s="29">
        <f t="shared" si="58"/>
        <v>2.4835589114081671</v>
      </c>
      <c r="L383">
        <f>VLOOKUP(D382,'מדדים וריביות'!B:C,2)</f>
        <v>11232939.0871363</v>
      </c>
      <c r="M383" s="30">
        <f t="shared" si="64"/>
        <v>0</v>
      </c>
      <c r="O383" s="39">
        <f t="shared" si="61"/>
        <v>0</v>
      </c>
      <c r="P383" s="39">
        <f t="shared" si="59"/>
        <v>0</v>
      </c>
      <c r="Q383" s="39">
        <f t="shared" si="62"/>
        <v>0</v>
      </c>
      <c r="R383" s="41">
        <f t="shared" si="63"/>
        <v>0</v>
      </c>
    </row>
    <row r="384" spans="4:18" x14ac:dyDescent="0.25">
      <c r="D384" s="1">
        <v>33249</v>
      </c>
      <c r="E384" s="1">
        <f t="shared" si="60"/>
        <v>33239</v>
      </c>
      <c r="F384" s="30">
        <f t="shared" ref="F384:F447" si="65">M383</f>
        <v>0</v>
      </c>
      <c r="H384" s="42">
        <f>IF(DAY(D384)&gt;14,VLOOKUP(DATE(YEAR(E384),MONTH(E384)-1,DAY(1)),'מדדים וריביות'!B:C,2,FALSE),VLOOKUP(DATE(YEAR(E384),MONTH(E384)-2,DAY(1)),'מדדים וריביות'!B:C,2,FALSE))</f>
        <v>11044255.899782401</v>
      </c>
      <c r="I384" s="43">
        <f>'ריבית יומית'!D378</f>
        <v>2.1073004751070989E-4</v>
      </c>
      <c r="J384" s="29">
        <f t="shared" si="58"/>
        <v>2.4830356611853146</v>
      </c>
      <c r="L384">
        <f>VLOOKUP(D383,'מדדים וריביות'!B:C,2)</f>
        <v>11232939.0871363</v>
      </c>
      <c r="M384" s="30">
        <f t="shared" si="64"/>
        <v>0</v>
      </c>
      <c r="O384" s="39">
        <f t="shared" si="61"/>
        <v>0</v>
      </c>
      <c r="P384" s="39">
        <f t="shared" si="59"/>
        <v>0</v>
      </c>
      <c r="Q384" s="39">
        <f t="shared" si="62"/>
        <v>0</v>
      </c>
      <c r="R384" s="41">
        <f t="shared" si="63"/>
        <v>0</v>
      </c>
    </row>
    <row r="385" spans="4:18" x14ac:dyDescent="0.25">
      <c r="D385" s="1">
        <v>33250</v>
      </c>
      <c r="E385" s="1">
        <f t="shared" si="60"/>
        <v>33239</v>
      </c>
      <c r="F385" s="30">
        <f t="shared" si="65"/>
        <v>0</v>
      </c>
      <c r="H385" s="42">
        <f>IF(DAY(D385)&gt;14,VLOOKUP(DATE(YEAR(E385),MONTH(E385)-1,DAY(1)),'מדדים וריביות'!B:C,2,FALSE),VLOOKUP(DATE(YEAR(E385),MONTH(E385)-2,DAY(1)),'מדדים וריביות'!B:C,2,FALSE))</f>
        <v>11044255.899782401</v>
      </c>
      <c r="I385" s="43">
        <f>'ריבית יומית'!D379</f>
        <v>2.1073004751070989E-4</v>
      </c>
      <c r="J385" s="29">
        <f t="shared" si="58"/>
        <v>2.4825125212037755</v>
      </c>
      <c r="L385">
        <f>VLOOKUP(D384,'מדדים וריביות'!B:C,2)</f>
        <v>11232939.0871363</v>
      </c>
      <c r="M385" s="30">
        <f t="shared" si="64"/>
        <v>0</v>
      </c>
      <c r="O385" s="39">
        <f t="shared" si="61"/>
        <v>0</v>
      </c>
      <c r="P385" s="39">
        <f t="shared" si="59"/>
        <v>0</v>
      </c>
      <c r="Q385" s="39">
        <f t="shared" si="62"/>
        <v>0</v>
      </c>
      <c r="R385" s="41">
        <f t="shared" si="63"/>
        <v>0</v>
      </c>
    </row>
    <row r="386" spans="4:18" x14ac:dyDescent="0.25">
      <c r="D386" s="1">
        <v>33251</v>
      </c>
      <c r="E386" s="1">
        <f t="shared" si="60"/>
        <v>33239</v>
      </c>
      <c r="F386" s="30">
        <f t="shared" si="65"/>
        <v>0</v>
      </c>
      <c r="H386" s="42">
        <f>IF(DAY(D386)&gt;14,VLOOKUP(DATE(YEAR(E386),MONTH(E386)-1,DAY(1)),'מדדים וריביות'!B:C,2,FALSE),VLOOKUP(DATE(YEAR(E386),MONTH(E386)-2,DAY(1)),'מדדים וריביות'!B:C,2,FALSE))</f>
        <v>11044255.899782401</v>
      </c>
      <c r="I386" s="43">
        <f>'ריבית יומית'!D380</f>
        <v>2.1073004751070989E-4</v>
      </c>
      <c r="J386" s="29">
        <f t="shared" si="58"/>
        <v>2.4819894914403231</v>
      </c>
      <c r="L386">
        <f>VLOOKUP(D385,'מדדים וריביות'!B:C,2)</f>
        <v>11232939.0871363</v>
      </c>
      <c r="M386" s="30">
        <f t="shared" si="64"/>
        <v>0</v>
      </c>
      <c r="O386" s="39">
        <f t="shared" si="61"/>
        <v>0</v>
      </c>
      <c r="P386" s="39">
        <f t="shared" si="59"/>
        <v>0</v>
      </c>
      <c r="Q386" s="39">
        <f t="shared" si="62"/>
        <v>0</v>
      </c>
      <c r="R386" s="41">
        <f t="shared" si="63"/>
        <v>0</v>
      </c>
    </row>
    <row r="387" spans="4:18" x14ac:dyDescent="0.25">
      <c r="D387" s="1">
        <v>33252</v>
      </c>
      <c r="E387" s="1">
        <f t="shared" si="60"/>
        <v>33239</v>
      </c>
      <c r="F387" s="30">
        <f t="shared" si="65"/>
        <v>0</v>
      </c>
      <c r="H387" s="42">
        <f>IF(DAY(D387)&gt;14,VLOOKUP(DATE(YEAR(E387),MONTH(E387)-1,DAY(1)),'מדדים וריביות'!B:C,2,FALSE),VLOOKUP(DATE(YEAR(E387),MONTH(E387)-2,DAY(1)),'מדדים וריביות'!B:C,2,FALSE))</f>
        <v>11044255.899782401</v>
      </c>
      <c r="I387" s="43">
        <f>'ריבית יומית'!D381</f>
        <v>2.1073004751070989E-4</v>
      </c>
      <c r="J387" s="29">
        <f t="shared" si="58"/>
        <v>2.4814665718717364</v>
      </c>
      <c r="L387">
        <f>VLOOKUP(D386,'מדדים וריביות'!B:C,2)</f>
        <v>11232939.0871363</v>
      </c>
      <c r="M387" s="30">
        <f t="shared" si="64"/>
        <v>0</v>
      </c>
      <c r="O387" s="39">
        <f t="shared" si="61"/>
        <v>0</v>
      </c>
      <c r="P387" s="39">
        <f t="shared" si="59"/>
        <v>0</v>
      </c>
      <c r="Q387" s="39">
        <f t="shared" si="62"/>
        <v>0</v>
      </c>
      <c r="R387" s="41">
        <f t="shared" si="63"/>
        <v>0</v>
      </c>
    </row>
    <row r="388" spans="4:18" x14ac:dyDescent="0.25">
      <c r="D388" s="1">
        <v>33253</v>
      </c>
      <c r="E388" s="1">
        <f t="shared" si="60"/>
        <v>33239</v>
      </c>
      <c r="F388" s="30">
        <f t="shared" si="65"/>
        <v>0</v>
      </c>
      <c r="H388" s="42">
        <f>IF(DAY(D388)&gt;14,VLOOKUP(DATE(YEAR(E388),MONTH(E388)-1,DAY(1)),'מדדים וריביות'!B:C,2,FALSE),VLOOKUP(DATE(YEAR(E388),MONTH(E388)-2,DAY(1)),'מדדים וריביות'!B:C,2,FALSE))</f>
        <v>11088281.9768316</v>
      </c>
      <c r="I388" s="43">
        <f>'ריבית יומית'!D382</f>
        <v>2.1073004751070989E-4</v>
      </c>
      <c r="J388" s="29">
        <f t="shared" si="58"/>
        <v>2.4809437624747988</v>
      </c>
      <c r="L388">
        <f>VLOOKUP(D387,'מדדים וריביות'!B:C,2)</f>
        <v>11232939.0871363</v>
      </c>
      <c r="M388" s="30">
        <f t="shared" si="64"/>
        <v>0</v>
      </c>
      <c r="O388" s="39">
        <f t="shared" si="61"/>
        <v>0</v>
      </c>
      <c r="P388" s="39">
        <f t="shared" si="59"/>
        <v>0</v>
      </c>
      <c r="Q388" s="39">
        <f t="shared" si="62"/>
        <v>0</v>
      </c>
      <c r="R388" s="41">
        <f t="shared" si="63"/>
        <v>0</v>
      </c>
    </row>
    <row r="389" spans="4:18" x14ac:dyDescent="0.25">
      <c r="D389" s="1">
        <v>33254</v>
      </c>
      <c r="E389" s="1">
        <f t="shared" si="60"/>
        <v>33239</v>
      </c>
      <c r="F389" s="30">
        <f t="shared" si="65"/>
        <v>0</v>
      </c>
      <c r="H389" s="42">
        <f>IF(DAY(D389)&gt;14,VLOOKUP(DATE(YEAR(E389),MONTH(E389)-1,DAY(1)),'מדדים וריביות'!B:C,2,FALSE),VLOOKUP(DATE(YEAR(E389),MONTH(E389)-2,DAY(1)),'מדדים וריביות'!B:C,2,FALSE))</f>
        <v>11088281.9768316</v>
      </c>
      <c r="I389" s="43">
        <f>'ריבית יומית'!D383</f>
        <v>2.1073004751070989E-4</v>
      </c>
      <c r="J389" s="29">
        <f t="shared" si="58"/>
        <v>2.4804210632262986</v>
      </c>
      <c r="L389">
        <f>VLOOKUP(D388,'מדדים וריביות'!B:C,2)</f>
        <v>11232939.0871363</v>
      </c>
      <c r="M389" s="30">
        <f t="shared" si="64"/>
        <v>0</v>
      </c>
      <c r="O389" s="39">
        <f t="shared" si="61"/>
        <v>0</v>
      </c>
      <c r="P389" s="39">
        <f t="shared" si="59"/>
        <v>0</v>
      </c>
      <c r="Q389" s="39">
        <f t="shared" si="62"/>
        <v>0</v>
      </c>
      <c r="R389" s="41">
        <f t="shared" si="63"/>
        <v>0</v>
      </c>
    </row>
    <row r="390" spans="4:18" x14ac:dyDescent="0.25">
      <c r="D390" s="1">
        <v>33255</v>
      </c>
      <c r="E390" s="1">
        <f t="shared" si="60"/>
        <v>33239</v>
      </c>
      <c r="F390" s="30">
        <f t="shared" si="65"/>
        <v>0</v>
      </c>
      <c r="H390" s="42">
        <f>IF(DAY(D390)&gt;14,VLOOKUP(DATE(YEAR(E390),MONTH(E390)-1,DAY(1)),'מדדים וריביות'!B:C,2,FALSE),VLOOKUP(DATE(YEAR(E390),MONTH(E390)-2,DAY(1)),'מדדים וריביות'!B:C,2,FALSE))</f>
        <v>11088281.9768316</v>
      </c>
      <c r="I390" s="43">
        <f>'ריבית יומית'!D384</f>
        <v>2.1073004751070989E-4</v>
      </c>
      <c r="J390" s="29">
        <f t="shared" si="58"/>
        <v>2.4798984741030292</v>
      </c>
      <c r="L390">
        <f>VLOOKUP(D389,'מדדים וריביות'!B:C,2)</f>
        <v>11232939.0871363</v>
      </c>
      <c r="M390" s="30">
        <f t="shared" si="64"/>
        <v>0</v>
      </c>
      <c r="O390" s="39">
        <f t="shared" si="61"/>
        <v>0</v>
      </c>
      <c r="P390" s="39">
        <f t="shared" si="59"/>
        <v>0</v>
      </c>
      <c r="Q390" s="39">
        <f t="shared" si="62"/>
        <v>0</v>
      </c>
      <c r="R390" s="41">
        <f t="shared" si="63"/>
        <v>0</v>
      </c>
    </row>
    <row r="391" spans="4:18" x14ac:dyDescent="0.25">
      <c r="D391" s="1">
        <v>33256</v>
      </c>
      <c r="E391" s="1">
        <f t="shared" si="60"/>
        <v>33239</v>
      </c>
      <c r="F391" s="30">
        <f t="shared" si="65"/>
        <v>0</v>
      </c>
      <c r="H391" s="42">
        <f>IF(DAY(D391)&gt;14,VLOOKUP(DATE(YEAR(E391),MONTH(E391)-1,DAY(1)),'מדדים וריביות'!B:C,2,FALSE),VLOOKUP(DATE(YEAR(E391),MONTH(E391)-2,DAY(1)),'מדדים וריביות'!B:C,2,FALSE))</f>
        <v>11088281.9768316</v>
      </c>
      <c r="I391" s="43">
        <f>'ריבית יומית'!D385</f>
        <v>2.1073004751070989E-4</v>
      </c>
      <c r="J391" s="29">
        <f t="shared" si="58"/>
        <v>2.4793759950817886</v>
      </c>
      <c r="L391">
        <f>VLOOKUP(D390,'מדדים וריביות'!B:C,2)</f>
        <v>11232939.0871363</v>
      </c>
      <c r="M391" s="30">
        <f t="shared" si="64"/>
        <v>0</v>
      </c>
      <c r="O391" s="39">
        <f t="shared" si="61"/>
        <v>0</v>
      </c>
      <c r="P391" s="39">
        <f t="shared" si="59"/>
        <v>0</v>
      </c>
      <c r="Q391" s="39">
        <f t="shared" si="62"/>
        <v>0</v>
      </c>
      <c r="R391" s="41">
        <f t="shared" si="63"/>
        <v>0</v>
      </c>
    </row>
    <row r="392" spans="4:18" x14ac:dyDescent="0.25">
      <c r="D392" s="1">
        <v>33257</v>
      </c>
      <c r="E392" s="1">
        <f t="shared" si="60"/>
        <v>33239</v>
      </c>
      <c r="F392" s="30">
        <f t="shared" si="65"/>
        <v>0</v>
      </c>
      <c r="H392" s="42">
        <f>IF(DAY(D392)&gt;14,VLOOKUP(DATE(YEAR(E392),MONTH(E392)-1,DAY(1)),'מדדים וריביות'!B:C,2,FALSE),VLOOKUP(DATE(YEAR(E392),MONTH(E392)-2,DAY(1)),'מדדים וריביות'!B:C,2,FALSE))</f>
        <v>11088281.9768316</v>
      </c>
      <c r="I392" s="43">
        <f>'ריבית יומית'!D386</f>
        <v>2.1073004751070989E-4</v>
      </c>
      <c r="J392" s="29">
        <f t="shared" si="58"/>
        <v>2.4788536261393803</v>
      </c>
      <c r="L392">
        <f>VLOOKUP(D391,'מדדים וריביות'!B:C,2)</f>
        <v>11232939.0871363</v>
      </c>
      <c r="M392" s="30">
        <f t="shared" si="64"/>
        <v>0</v>
      </c>
      <c r="O392" s="39">
        <f t="shared" si="61"/>
        <v>0</v>
      </c>
      <c r="P392" s="39">
        <f t="shared" si="59"/>
        <v>0</v>
      </c>
      <c r="Q392" s="39">
        <f t="shared" si="62"/>
        <v>0</v>
      </c>
      <c r="R392" s="41">
        <f t="shared" si="63"/>
        <v>0</v>
      </c>
    </row>
    <row r="393" spans="4:18" x14ac:dyDescent="0.25">
      <c r="D393" s="1">
        <v>33258</v>
      </c>
      <c r="E393" s="1">
        <f t="shared" si="60"/>
        <v>33239</v>
      </c>
      <c r="F393" s="30">
        <f t="shared" si="65"/>
        <v>0</v>
      </c>
      <c r="H393" s="42">
        <f>IF(DAY(D393)&gt;14,VLOOKUP(DATE(YEAR(E393),MONTH(E393)-1,DAY(1)),'מדדים וריביות'!B:C,2,FALSE),VLOOKUP(DATE(YEAR(E393),MONTH(E393)-2,DAY(1)),'מדדים וריביות'!B:C,2,FALSE))</f>
        <v>11088281.9768316</v>
      </c>
      <c r="I393" s="43">
        <f>'ריבית יומית'!D387</f>
        <v>2.1073004751070989E-4</v>
      </c>
      <c r="J393" s="29">
        <f t="shared" ref="J393:J456" si="66">J394*(1+I393)</f>
        <v>2.4783313672526117</v>
      </c>
      <c r="L393">
        <f>VLOOKUP(D392,'מדדים וריביות'!B:C,2)</f>
        <v>11232939.0871363</v>
      </c>
      <c r="M393" s="30">
        <f t="shared" si="64"/>
        <v>0</v>
      </c>
      <c r="O393" s="39">
        <f t="shared" si="61"/>
        <v>0</v>
      </c>
      <c r="P393" s="39">
        <f t="shared" ref="P393:P456" si="67">J394*G393-G393</f>
        <v>0</v>
      </c>
      <c r="Q393" s="39">
        <f t="shared" si="62"/>
        <v>0</v>
      </c>
      <c r="R393" s="41">
        <f t="shared" si="63"/>
        <v>0</v>
      </c>
    </row>
    <row r="394" spans="4:18" x14ac:dyDescent="0.25">
      <c r="D394" s="1">
        <v>33259</v>
      </c>
      <c r="E394" s="1">
        <f t="shared" ref="E394:E457" si="68">DATE(YEAR(D394),MONTH(D394),DAY(1))</f>
        <v>33239</v>
      </c>
      <c r="F394" s="30">
        <f t="shared" si="65"/>
        <v>0</v>
      </c>
      <c r="H394" s="42">
        <f>IF(DAY(D394)&gt;14,VLOOKUP(DATE(YEAR(E394),MONTH(E394)-1,DAY(1)),'מדדים וריביות'!B:C,2,FALSE),VLOOKUP(DATE(YEAR(E394),MONTH(E394)-2,DAY(1)),'מדדים וריביות'!B:C,2,FALSE))</f>
        <v>11088281.9768316</v>
      </c>
      <c r="I394" s="43">
        <f>'ריבית יומית'!D388</f>
        <v>2.1073004751070989E-4</v>
      </c>
      <c r="J394" s="29">
        <f t="shared" si="66"/>
        <v>2.477809218398296</v>
      </c>
      <c r="L394">
        <f>VLOOKUP(D393,'מדדים וריביות'!B:C,2)</f>
        <v>11232939.0871363</v>
      </c>
      <c r="M394" s="30">
        <f t="shared" si="64"/>
        <v>0</v>
      </c>
      <c r="O394" s="39">
        <f t="shared" ref="O394:O457" si="69">$D$4/H394*G394-G394</f>
        <v>0</v>
      </c>
      <c r="P394" s="39">
        <f t="shared" si="67"/>
        <v>0</v>
      </c>
      <c r="Q394" s="39">
        <f t="shared" ref="Q394:Q457" si="70">$D$4/H394*P394-P394</f>
        <v>0</v>
      </c>
      <c r="R394" s="41">
        <f t="shared" ref="R394:R457" si="71">SUM(O394:Q394)</f>
        <v>0</v>
      </c>
    </row>
    <row r="395" spans="4:18" x14ac:dyDescent="0.25">
      <c r="D395" s="1">
        <v>33260</v>
      </c>
      <c r="E395" s="1">
        <f t="shared" si="68"/>
        <v>33239</v>
      </c>
      <c r="F395" s="30">
        <f t="shared" si="65"/>
        <v>0</v>
      </c>
      <c r="H395" s="42">
        <f>IF(DAY(D395)&gt;14,VLOOKUP(DATE(YEAR(E395),MONTH(E395)-1,DAY(1)),'מדדים וריביות'!B:C,2,FALSE),VLOOKUP(DATE(YEAR(E395),MONTH(E395)-2,DAY(1)),'מדדים וריביות'!B:C,2,FALSE))</f>
        <v>11088281.9768316</v>
      </c>
      <c r="I395" s="43">
        <f>'ריבית יומית'!D389</f>
        <v>2.1073004751070989E-4</v>
      </c>
      <c r="J395" s="29">
        <f t="shared" si="66"/>
        <v>2.477287179553251</v>
      </c>
      <c r="L395">
        <f>VLOOKUP(D394,'מדדים וריביות'!B:C,2)</f>
        <v>11232939.0871363</v>
      </c>
      <c r="M395" s="30">
        <f t="shared" si="64"/>
        <v>0</v>
      </c>
      <c r="O395" s="39">
        <f t="shared" si="69"/>
        <v>0</v>
      </c>
      <c r="P395" s="39">
        <f t="shared" si="67"/>
        <v>0</v>
      </c>
      <c r="Q395" s="39">
        <f t="shared" si="70"/>
        <v>0</v>
      </c>
      <c r="R395" s="41">
        <f t="shared" si="71"/>
        <v>0</v>
      </c>
    </row>
    <row r="396" spans="4:18" x14ac:dyDescent="0.25">
      <c r="D396" s="1">
        <v>33261</v>
      </c>
      <c r="E396" s="1">
        <f t="shared" si="68"/>
        <v>33239</v>
      </c>
      <c r="F396" s="30">
        <f t="shared" si="65"/>
        <v>0</v>
      </c>
      <c r="H396" s="42">
        <f>IF(DAY(D396)&gt;14,VLOOKUP(DATE(YEAR(E396),MONTH(E396)-1,DAY(1)),'מדדים וריביות'!B:C,2,FALSE),VLOOKUP(DATE(YEAR(E396),MONTH(E396)-2,DAY(1)),'מדדים וריביות'!B:C,2,FALSE))</f>
        <v>11088281.9768316</v>
      </c>
      <c r="I396" s="43">
        <f>'ריבית יומית'!D390</f>
        <v>2.1073004751070989E-4</v>
      </c>
      <c r="J396" s="29">
        <f t="shared" si="66"/>
        <v>2.4767652506942994</v>
      </c>
      <c r="L396">
        <f>VLOOKUP(D395,'מדדים וריביות'!B:C,2)</f>
        <v>11232939.0871363</v>
      </c>
      <c r="M396" s="30">
        <f t="shared" ref="M396:M459" si="72">F396*(1+I396)*L396/H396+G396-K396</f>
        <v>0</v>
      </c>
      <c r="O396" s="39">
        <f t="shared" si="69"/>
        <v>0</v>
      </c>
      <c r="P396" s="39">
        <f t="shared" si="67"/>
        <v>0</v>
      </c>
      <c r="Q396" s="39">
        <f t="shared" si="70"/>
        <v>0</v>
      </c>
      <c r="R396" s="41">
        <f t="shared" si="71"/>
        <v>0</v>
      </c>
    </row>
    <row r="397" spans="4:18" x14ac:dyDescent="0.25">
      <c r="D397" s="1">
        <v>33262</v>
      </c>
      <c r="E397" s="1">
        <f t="shared" si="68"/>
        <v>33239</v>
      </c>
      <c r="F397" s="30">
        <f t="shared" si="65"/>
        <v>0</v>
      </c>
      <c r="H397" s="42">
        <f>IF(DAY(D397)&gt;14,VLOOKUP(DATE(YEAR(E397),MONTH(E397)-1,DAY(1)),'מדדים וריביות'!B:C,2,FALSE),VLOOKUP(DATE(YEAR(E397),MONTH(E397)-2,DAY(1)),'מדדים וריביות'!B:C,2,FALSE))</f>
        <v>11088281.9768316</v>
      </c>
      <c r="I397" s="43">
        <f>'ריבית יומית'!D391</f>
        <v>2.1073004751070989E-4</v>
      </c>
      <c r="J397" s="29">
        <f t="shared" si="66"/>
        <v>2.4762434317982684</v>
      </c>
      <c r="L397">
        <f>VLOOKUP(D396,'מדדים וריביות'!B:C,2)</f>
        <v>11232939.0871363</v>
      </c>
      <c r="M397" s="30">
        <f t="shared" si="72"/>
        <v>0</v>
      </c>
      <c r="O397" s="39">
        <f t="shared" si="69"/>
        <v>0</v>
      </c>
      <c r="P397" s="39">
        <f t="shared" si="67"/>
        <v>0</v>
      </c>
      <c r="Q397" s="39">
        <f t="shared" si="70"/>
        <v>0</v>
      </c>
      <c r="R397" s="41">
        <f t="shared" si="71"/>
        <v>0</v>
      </c>
    </row>
    <row r="398" spans="4:18" x14ac:dyDescent="0.25">
      <c r="D398" s="1">
        <v>33263</v>
      </c>
      <c r="E398" s="1">
        <f t="shared" si="68"/>
        <v>33239</v>
      </c>
      <c r="F398" s="30">
        <f t="shared" si="65"/>
        <v>0</v>
      </c>
      <c r="H398" s="42">
        <f>IF(DAY(D398)&gt;14,VLOOKUP(DATE(YEAR(E398),MONTH(E398)-1,DAY(1)),'מדדים וריביות'!B:C,2,FALSE),VLOOKUP(DATE(YEAR(E398),MONTH(E398)-2,DAY(1)),'מדדים וריביות'!B:C,2,FALSE))</f>
        <v>11088281.9768316</v>
      </c>
      <c r="I398" s="43">
        <f>'ריבית יומית'!D392</f>
        <v>2.1073004751070989E-4</v>
      </c>
      <c r="J398" s="29">
        <f t="shared" si="66"/>
        <v>2.4757217228419908</v>
      </c>
      <c r="L398">
        <f>VLOOKUP(D397,'מדדים וריביות'!B:C,2)</f>
        <v>11232939.0871363</v>
      </c>
      <c r="M398" s="30">
        <f t="shared" si="72"/>
        <v>0</v>
      </c>
      <c r="O398" s="39">
        <f t="shared" si="69"/>
        <v>0</v>
      </c>
      <c r="P398" s="39">
        <f t="shared" si="67"/>
        <v>0</v>
      </c>
      <c r="Q398" s="39">
        <f t="shared" si="70"/>
        <v>0</v>
      </c>
      <c r="R398" s="41">
        <f t="shared" si="71"/>
        <v>0</v>
      </c>
    </row>
    <row r="399" spans="4:18" x14ac:dyDescent="0.25">
      <c r="D399" s="1">
        <v>33264</v>
      </c>
      <c r="E399" s="1">
        <f t="shared" si="68"/>
        <v>33239</v>
      </c>
      <c r="F399" s="30">
        <f t="shared" si="65"/>
        <v>0</v>
      </c>
      <c r="H399" s="42">
        <f>IF(DAY(D399)&gt;14,VLOOKUP(DATE(YEAR(E399),MONTH(E399)-1,DAY(1)),'מדדים וריביות'!B:C,2,FALSE),VLOOKUP(DATE(YEAR(E399),MONTH(E399)-2,DAY(1)),'מדדים וריביות'!B:C,2,FALSE))</f>
        <v>11088281.9768316</v>
      </c>
      <c r="I399" s="43">
        <f>'ריבית יומית'!D393</f>
        <v>2.1073004751070989E-4</v>
      </c>
      <c r="J399" s="29">
        <f t="shared" si="66"/>
        <v>2.4752001238023036</v>
      </c>
      <c r="L399">
        <f>VLOOKUP(D398,'מדדים וריביות'!B:C,2)</f>
        <v>11232939.0871363</v>
      </c>
      <c r="M399" s="30">
        <f t="shared" si="72"/>
        <v>0</v>
      </c>
      <c r="O399" s="39">
        <f t="shared" si="69"/>
        <v>0</v>
      </c>
      <c r="P399" s="39">
        <f t="shared" si="67"/>
        <v>0</v>
      </c>
      <c r="Q399" s="39">
        <f t="shared" si="70"/>
        <v>0</v>
      </c>
      <c r="R399" s="41">
        <f t="shared" si="71"/>
        <v>0</v>
      </c>
    </row>
    <row r="400" spans="4:18" x14ac:dyDescent="0.25">
      <c r="D400" s="1">
        <v>33265</v>
      </c>
      <c r="E400" s="1">
        <f t="shared" si="68"/>
        <v>33239</v>
      </c>
      <c r="F400" s="30">
        <f t="shared" si="65"/>
        <v>0</v>
      </c>
      <c r="H400" s="42">
        <f>IF(DAY(D400)&gt;14,VLOOKUP(DATE(YEAR(E400),MONTH(E400)-1,DAY(1)),'מדדים וריביות'!B:C,2,FALSE),VLOOKUP(DATE(YEAR(E400),MONTH(E400)-2,DAY(1)),'מדדים וריביות'!B:C,2,FALSE))</f>
        <v>11088281.9768316</v>
      </c>
      <c r="I400" s="43">
        <f>'ריבית יומית'!D394</f>
        <v>2.1073004751070989E-4</v>
      </c>
      <c r="J400" s="29">
        <f t="shared" si="66"/>
        <v>2.474678634656049</v>
      </c>
      <c r="L400">
        <f>VLOOKUP(D399,'מדדים וריביות'!B:C,2)</f>
        <v>11232939.0871363</v>
      </c>
      <c r="M400" s="30">
        <f t="shared" si="72"/>
        <v>0</v>
      </c>
      <c r="O400" s="39">
        <f t="shared" si="69"/>
        <v>0</v>
      </c>
      <c r="P400" s="39">
        <f t="shared" si="67"/>
        <v>0</v>
      </c>
      <c r="Q400" s="39">
        <f t="shared" si="70"/>
        <v>0</v>
      </c>
      <c r="R400" s="41">
        <f t="shared" si="71"/>
        <v>0</v>
      </c>
    </row>
    <row r="401" spans="4:18" x14ac:dyDescent="0.25">
      <c r="D401" s="1">
        <v>33266</v>
      </c>
      <c r="E401" s="1">
        <f t="shared" si="68"/>
        <v>33239</v>
      </c>
      <c r="F401" s="30">
        <f t="shared" si="65"/>
        <v>0</v>
      </c>
      <c r="H401" s="42">
        <f>IF(DAY(D401)&gt;14,VLOOKUP(DATE(YEAR(E401),MONTH(E401)-1,DAY(1)),'מדדים וריביות'!B:C,2,FALSE),VLOOKUP(DATE(YEAR(E401),MONTH(E401)-2,DAY(1)),'מדדים וריביות'!B:C,2,FALSE))</f>
        <v>11088281.9768316</v>
      </c>
      <c r="I401" s="43">
        <f>'ריבית יומית'!D395</f>
        <v>2.1073004751070989E-4</v>
      </c>
      <c r="J401" s="29">
        <f t="shared" si="66"/>
        <v>2.4741572553800739</v>
      </c>
      <c r="L401">
        <f>VLOOKUP(D400,'מדדים וריביות'!B:C,2)</f>
        <v>11232939.0871363</v>
      </c>
      <c r="M401" s="30">
        <f t="shared" si="72"/>
        <v>0</v>
      </c>
      <c r="O401" s="39">
        <f t="shared" si="69"/>
        <v>0</v>
      </c>
      <c r="P401" s="39">
        <f t="shared" si="67"/>
        <v>0</v>
      </c>
      <c r="Q401" s="39">
        <f t="shared" si="70"/>
        <v>0</v>
      </c>
      <c r="R401" s="41">
        <f t="shared" si="71"/>
        <v>0</v>
      </c>
    </row>
    <row r="402" spans="4:18" x14ac:dyDescent="0.25">
      <c r="D402" s="1">
        <v>33267</v>
      </c>
      <c r="E402" s="1">
        <f t="shared" si="68"/>
        <v>33239</v>
      </c>
      <c r="F402" s="30">
        <f t="shared" si="65"/>
        <v>0</v>
      </c>
      <c r="H402" s="42">
        <f>IF(DAY(D402)&gt;14,VLOOKUP(DATE(YEAR(E402),MONTH(E402)-1,DAY(1)),'מדדים וריביות'!B:C,2,FALSE),VLOOKUP(DATE(YEAR(E402),MONTH(E402)-2,DAY(1)),'מדדים וריביות'!B:C,2,FALSE))</f>
        <v>11088281.9768316</v>
      </c>
      <c r="I402" s="43">
        <f>'ריבית יומית'!D396</f>
        <v>2.1073004751070989E-4</v>
      </c>
      <c r="J402" s="29">
        <f t="shared" si="66"/>
        <v>2.4736359859512302</v>
      </c>
      <c r="L402">
        <f>VLOOKUP(D401,'מדדים וריביות'!B:C,2)</f>
        <v>11232939.0871363</v>
      </c>
      <c r="M402" s="30">
        <f t="shared" si="72"/>
        <v>0</v>
      </c>
      <c r="O402" s="39">
        <f t="shared" si="69"/>
        <v>0</v>
      </c>
      <c r="P402" s="39">
        <f t="shared" si="67"/>
        <v>0</v>
      </c>
      <c r="Q402" s="39">
        <f t="shared" si="70"/>
        <v>0</v>
      </c>
      <c r="R402" s="41">
        <f t="shared" si="71"/>
        <v>0</v>
      </c>
    </row>
    <row r="403" spans="4:18" x14ac:dyDescent="0.25">
      <c r="D403" s="1">
        <v>33268</v>
      </c>
      <c r="E403" s="1">
        <f t="shared" si="68"/>
        <v>33239</v>
      </c>
      <c r="F403" s="30">
        <f t="shared" si="65"/>
        <v>0</v>
      </c>
      <c r="H403" s="42">
        <f>IF(DAY(D403)&gt;14,VLOOKUP(DATE(YEAR(E403),MONTH(E403)-1,DAY(1)),'מדדים וריביות'!B:C,2,FALSE),VLOOKUP(DATE(YEAR(E403),MONTH(E403)-2,DAY(1)),'מדדים וריביות'!B:C,2,FALSE))</f>
        <v>11088281.9768316</v>
      </c>
      <c r="I403" s="43">
        <f>'ריבית יומית'!D397</f>
        <v>2.1073004751070989E-4</v>
      </c>
      <c r="J403" s="29">
        <f t="shared" si="66"/>
        <v>2.4731148263463747</v>
      </c>
      <c r="L403">
        <f>VLOOKUP(D402,'מדדים וריביות'!B:C,2)</f>
        <v>11232939.0871363</v>
      </c>
      <c r="M403" s="30">
        <f t="shared" si="72"/>
        <v>0</v>
      </c>
      <c r="O403" s="39">
        <f t="shared" si="69"/>
        <v>0</v>
      </c>
      <c r="P403" s="39">
        <f t="shared" si="67"/>
        <v>0</v>
      </c>
      <c r="Q403" s="39">
        <f t="shared" si="70"/>
        <v>0</v>
      </c>
      <c r="R403" s="41">
        <f t="shared" si="71"/>
        <v>0</v>
      </c>
    </row>
    <row r="404" spans="4:18" x14ac:dyDescent="0.25">
      <c r="D404" s="1">
        <v>33269</v>
      </c>
      <c r="E404" s="1">
        <f t="shared" si="68"/>
        <v>33239</v>
      </c>
      <c r="F404" s="30">
        <f t="shared" si="65"/>
        <v>0</v>
      </c>
      <c r="H404" s="42">
        <f>IF(DAY(D404)&gt;14,VLOOKUP(DATE(YEAR(E404),MONTH(E404)-1,DAY(1)),'מדדים וריביות'!B:C,2,FALSE),VLOOKUP(DATE(YEAR(E404),MONTH(E404)-2,DAY(1)),'מדדים וריביות'!B:C,2,FALSE))</f>
        <v>11088281.9768316</v>
      </c>
      <c r="I404" s="43">
        <f>'ריבית יומית'!D398</f>
        <v>2.1073004751070989E-4</v>
      </c>
      <c r="J404" s="29">
        <f t="shared" si="66"/>
        <v>2.4725937765423693</v>
      </c>
      <c r="L404">
        <f>VLOOKUP(D403,'מדדים וריביות'!B:C,2)</f>
        <v>11232939.0871363</v>
      </c>
      <c r="M404" s="30">
        <f t="shared" si="72"/>
        <v>0</v>
      </c>
      <c r="O404" s="39">
        <f t="shared" si="69"/>
        <v>0</v>
      </c>
      <c r="P404" s="39">
        <f t="shared" si="67"/>
        <v>0</v>
      </c>
      <c r="Q404" s="39">
        <f t="shared" si="70"/>
        <v>0</v>
      </c>
      <c r="R404" s="41">
        <f t="shared" si="71"/>
        <v>0</v>
      </c>
    </row>
    <row r="405" spans="4:18" x14ac:dyDescent="0.25">
      <c r="D405" s="1">
        <v>33270</v>
      </c>
      <c r="E405" s="1">
        <f t="shared" si="68"/>
        <v>33270</v>
      </c>
      <c r="F405" s="30">
        <f t="shared" si="65"/>
        <v>0</v>
      </c>
      <c r="H405" s="42">
        <f>IF(DAY(D405)&gt;14,VLOOKUP(DATE(YEAR(E405),MONTH(E405)-1,DAY(1)),'מדדים וריביות'!B:C,2,FALSE),VLOOKUP(DATE(YEAR(E405),MONTH(E405)-2,DAY(1)),'מדדים וריביות'!B:C,2,FALSE))</f>
        <v>11088281.9768316</v>
      </c>
      <c r="I405" s="43">
        <f>'ריבית יומית'!D399</f>
        <v>2.1073004751070989E-4</v>
      </c>
      <c r="J405" s="29">
        <f t="shared" si="66"/>
        <v>2.4720728365160802</v>
      </c>
      <c r="L405">
        <f>VLOOKUP(D404,'מדדים וריביות'!B:C,2)</f>
        <v>11232939.0871363</v>
      </c>
      <c r="M405" s="30">
        <f t="shared" si="72"/>
        <v>0</v>
      </c>
      <c r="O405" s="39">
        <f t="shared" si="69"/>
        <v>0</v>
      </c>
      <c r="P405" s="39">
        <f t="shared" si="67"/>
        <v>0</v>
      </c>
      <c r="Q405" s="39">
        <f t="shared" si="70"/>
        <v>0</v>
      </c>
      <c r="R405" s="41">
        <f t="shared" si="71"/>
        <v>0</v>
      </c>
    </row>
    <row r="406" spans="4:18" x14ac:dyDescent="0.25">
      <c r="D406" s="1">
        <v>33271</v>
      </c>
      <c r="E406" s="1">
        <f t="shared" si="68"/>
        <v>33270</v>
      </c>
      <c r="F406" s="30">
        <f t="shared" si="65"/>
        <v>0</v>
      </c>
      <c r="H406" s="42">
        <f>IF(DAY(D406)&gt;14,VLOOKUP(DATE(YEAR(E406),MONTH(E406)-1,DAY(1)),'מדדים וריביות'!B:C,2,FALSE),VLOOKUP(DATE(YEAR(E406),MONTH(E406)-2,DAY(1)),'מדדים וריביות'!B:C,2,FALSE))</f>
        <v>11088281.9768316</v>
      </c>
      <c r="I406" s="43">
        <f>'ריבית יומית'!D400</f>
        <v>2.1073004751070989E-4</v>
      </c>
      <c r="J406" s="29">
        <f t="shared" si="66"/>
        <v>2.4715520062443792</v>
      </c>
      <c r="L406">
        <f>VLOOKUP(D405,'מדדים וריביות'!B:C,2)</f>
        <v>11302122.9224994</v>
      </c>
      <c r="M406" s="30">
        <f t="shared" si="72"/>
        <v>0</v>
      </c>
      <c r="O406" s="39">
        <f t="shared" si="69"/>
        <v>0</v>
      </c>
      <c r="P406" s="39">
        <f t="shared" si="67"/>
        <v>0</v>
      </c>
      <c r="Q406" s="39">
        <f t="shared" si="70"/>
        <v>0</v>
      </c>
      <c r="R406" s="41">
        <f t="shared" si="71"/>
        <v>0</v>
      </c>
    </row>
    <row r="407" spans="4:18" x14ac:dyDescent="0.25">
      <c r="D407" s="1">
        <v>33272</v>
      </c>
      <c r="E407" s="1">
        <f t="shared" si="68"/>
        <v>33270</v>
      </c>
      <c r="F407" s="30">
        <f t="shared" si="65"/>
        <v>0</v>
      </c>
      <c r="H407" s="42">
        <f>IF(DAY(D407)&gt;14,VLOOKUP(DATE(YEAR(E407),MONTH(E407)-1,DAY(1)),'מדדים וריביות'!B:C,2,FALSE),VLOOKUP(DATE(YEAR(E407),MONTH(E407)-2,DAY(1)),'מדדים וריביות'!B:C,2,FALSE))</f>
        <v>11088281.9768316</v>
      </c>
      <c r="I407" s="43">
        <f>'ריבית יומית'!D401</f>
        <v>2.1073004751070989E-4</v>
      </c>
      <c r="J407" s="29">
        <f t="shared" si="66"/>
        <v>2.4710312857041425</v>
      </c>
      <c r="L407">
        <f>VLOOKUP(D406,'מדדים וריביות'!B:C,2)</f>
        <v>11302122.9224994</v>
      </c>
      <c r="M407" s="30">
        <f t="shared" si="72"/>
        <v>0</v>
      </c>
      <c r="O407" s="39">
        <f t="shared" si="69"/>
        <v>0</v>
      </c>
      <c r="P407" s="39">
        <f t="shared" si="67"/>
        <v>0</v>
      </c>
      <c r="Q407" s="39">
        <f t="shared" si="70"/>
        <v>0</v>
      </c>
      <c r="R407" s="41">
        <f t="shared" si="71"/>
        <v>0</v>
      </c>
    </row>
    <row r="408" spans="4:18" x14ac:dyDescent="0.25">
      <c r="D408" s="1">
        <v>33273</v>
      </c>
      <c r="E408" s="1">
        <f t="shared" si="68"/>
        <v>33270</v>
      </c>
      <c r="F408" s="30">
        <f t="shared" si="65"/>
        <v>0</v>
      </c>
      <c r="H408" s="42">
        <f>IF(DAY(D408)&gt;14,VLOOKUP(DATE(YEAR(E408),MONTH(E408)-1,DAY(1)),'מדדים וריביות'!B:C,2,FALSE),VLOOKUP(DATE(YEAR(E408),MONTH(E408)-2,DAY(1)),'מדדים וריביות'!B:C,2,FALSE))</f>
        <v>11088281.9768316</v>
      </c>
      <c r="I408" s="43">
        <f>'ריבית יומית'!D402</f>
        <v>2.1073004751070989E-4</v>
      </c>
      <c r="J408" s="29">
        <f t="shared" si="66"/>
        <v>2.470510674872251</v>
      </c>
      <c r="L408">
        <f>VLOOKUP(D407,'מדדים וריביות'!B:C,2)</f>
        <v>11302122.9224994</v>
      </c>
      <c r="M408" s="30">
        <f t="shared" si="72"/>
        <v>0</v>
      </c>
      <c r="O408" s="39">
        <f t="shared" si="69"/>
        <v>0</v>
      </c>
      <c r="P408" s="39">
        <f t="shared" si="67"/>
        <v>0</v>
      </c>
      <c r="Q408" s="39">
        <f t="shared" si="70"/>
        <v>0</v>
      </c>
      <c r="R408" s="41">
        <f t="shared" si="71"/>
        <v>0</v>
      </c>
    </row>
    <row r="409" spans="4:18" x14ac:dyDescent="0.25">
      <c r="D409" s="1">
        <v>33274</v>
      </c>
      <c r="E409" s="1">
        <f t="shared" si="68"/>
        <v>33270</v>
      </c>
      <c r="F409" s="30">
        <f t="shared" si="65"/>
        <v>0</v>
      </c>
      <c r="H409" s="42">
        <f>IF(DAY(D409)&gt;14,VLOOKUP(DATE(YEAR(E409),MONTH(E409)-1,DAY(1)),'מדדים וריביות'!B:C,2,FALSE),VLOOKUP(DATE(YEAR(E409),MONTH(E409)-2,DAY(1)),'מדדים וריביות'!B:C,2,FALSE))</f>
        <v>11088281.9768316</v>
      </c>
      <c r="I409" s="43">
        <f>'ריבית יומית'!D403</f>
        <v>2.1073004751070989E-4</v>
      </c>
      <c r="J409" s="29">
        <f t="shared" si="66"/>
        <v>2.4699901737255909</v>
      </c>
      <c r="L409">
        <f>VLOOKUP(D408,'מדדים וריביות'!B:C,2)</f>
        <v>11302122.9224994</v>
      </c>
      <c r="M409" s="30">
        <f t="shared" si="72"/>
        <v>0</v>
      </c>
      <c r="O409" s="39">
        <f t="shared" si="69"/>
        <v>0</v>
      </c>
      <c r="P409" s="39">
        <f t="shared" si="67"/>
        <v>0</v>
      </c>
      <c r="Q409" s="39">
        <f t="shared" si="70"/>
        <v>0</v>
      </c>
      <c r="R409" s="41">
        <f t="shared" si="71"/>
        <v>0</v>
      </c>
    </row>
    <row r="410" spans="4:18" x14ac:dyDescent="0.25">
      <c r="D410" s="1">
        <v>33275</v>
      </c>
      <c r="E410" s="1">
        <f t="shared" si="68"/>
        <v>33270</v>
      </c>
      <c r="F410" s="30">
        <f t="shared" si="65"/>
        <v>0</v>
      </c>
      <c r="H410" s="42">
        <f>IF(DAY(D410)&gt;14,VLOOKUP(DATE(YEAR(E410),MONTH(E410)-1,DAY(1)),'מדדים וריביות'!B:C,2,FALSE),VLOOKUP(DATE(YEAR(E410),MONTH(E410)-2,DAY(1)),'מדדים וריביות'!B:C,2,FALSE))</f>
        <v>11088281.9768316</v>
      </c>
      <c r="I410" s="43">
        <f>'ריבית יומית'!D404</f>
        <v>2.1073004751070989E-4</v>
      </c>
      <c r="J410" s="29">
        <f t="shared" si="66"/>
        <v>2.469469782241053</v>
      </c>
      <c r="L410">
        <f>VLOOKUP(D409,'מדדים וריביות'!B:C,2)</f>
        <v>11302122.9224994</v>
      </c>
      <c r="M410" s="30">
        <f t="shared" si="72"/>
        <v>0</v>
      </c>
      <c r="O410" s="39">
        <f t="shared" si="69"/>
        <v>0</v>
      </c>
      <c r="P410" s="39">
        <f t="shared" si="67"/>
        <v>0</v>
      </c>
      <c r="Q410" s="39">
        <f t="shared" si="70"/>
        <v>0</v>
      </c>
      <c r="R410" s="41">
        <f t="shared" si="71"/>
        <v>0</v>
      </c>
    </row>
    <row r="411" spans="4:18" x14ac:dyDescent="0.25">
      <c r="D411" s="1">
        <v>33276</v>
      </c>
      <c r="E411" s="1">
        <f t="shared" si="68"/>
        <v>33270</v>
      </c>
      <c r="F411" s="30">
        <f t="shared" si="65"/>
        <v>0</v>
      </c>
      <c r="H411" s="42">
        <f>IF(DAY(D411)&gt;14,VLOOKUP(DATE(YEAR(E411),MONTH(E411)-1,DAY(1)),'מדדים וריביות'!B:C,2,FALSE),VLOOKUP(DATE(YEAR(E411),MONTH(E411)-2,DAY(1)),'מדדים וריביות'!B:C,2,FALSE))</f>
        <v>11088281.9768316</v>
      </c>
      <c r="I411" s="43">
        <f>'ריבית יומית'!D405</f>
        <v>2.1073004751070989E-4</v>
      </c>
      <c r="J411" s="29">
        <f t="shared" si="66"/>
        <v>2.4689495003955328</v>
      </c>
      <c r="L411">
        <f>VLOOKUP(D410,'מדדים וריביות'!B:C,2)</f>
        <v>11302122.9224994</v>
      </c>
      <c r="M411" s="30">
        <f t="shared" si="72"/>
        <v>0</v>
      </c>
      <c r="O411" s="39">
        <f t="shared" si="69"/>
        <v>0</v>
      </c>
      <c r="P411" s="39">
        <f t="shared" si="67"/>
        <v>0</v>
      </c>
      <c r="Q411" s="39">
        <f t="shared" si="70"/>
        <v>0</v>
      </c>
      <c r="R411" s="41">
        <f t="shared" si="71"/>
        <v>0</v>
      </c>
    </row>
    <row r="412" spans="4:18" x14ac:dyDescent="0.25">
      <c r="D412" s="1">
        <v>33277</v>
      </c>
      <c r="E412" s="1">
        <f t="shared" si="68"/>
        <v>33270</v>
      </c>
      <c r="F412" s="30">
        <f t="shared" si="65"/>
        <v>0</v>
      </c>
      <c r="H412" s="42">
        <f>IF(DAY(D412)&gt;14,VLOOKUP(DATE(YEAR(E412),MONTH(E412)-1,DAY(1)),'מדדים וריביות'!B:C,2,FALSE),VLOOKUP(DATE(YEAR(E412),MONTH(E412)-2,DAY(1)),'מדדים וריביות'!B:C,2,FALSE))</f>
        <v>11088281.9768316</v>
      </c>
      <c r="I412" s="43">
        <f>'ריבית יומית'!D406</f>
        <v>2.1073004751070989E-4</v>
      </c>
      <c r="J412" s="29">
        <f t="shared" si="66"/>
        <v>2.4684293281659317</v>
      </c>
      <c r="L412">
        <f>VLOOKUP(D411,'מדדים וריביות'!B:C,2)</f>
        <v>11302122.9224994</v>
      </c>
      <c r="M412" s="30">
        <f t="shared" si="72"/>
        <v>0</v>
      </c>
      <c r="O412" s="39">
        <f t="shared" si="69"/>
        <v>0</v>
      </c>
      <c r="P412" s="39">
        <f t="shared" si="67"/>
        <v>0</v>
      </c>
      <c r="Q412" s="39">
        <f t="shared" si="70"/>
        <v>0</v>
      </c>
      <c r="R412" s="41">
        <f t="shared" si="71"/>
        <v>0</v>
      </c>
    </row>
    <row r="413" spans="4:18" x14ac:dyDescent="0.25">
      <c r="D413" s="1">
        <v>33278</v>
      </c>
      <c r="E413" s="1">
        <f t="shared" si="68"/>
        <v>33270</v>
      </c>
      <c r="F413" s="30">
        <f t="shared" si="65"/>
        <v>0</v>
      </c>
      <c r="H413" s="42">
        <f>IF(DAY(D413)&gt;14,VLOOKUP(DATE(YEAR(E413),MONTH(E413)-1,DAY(1)),'מדדים וריביות'!B:C,2,FALSE),VLOOKUP(DATE(YEAR(E413),MONTH(E413)-2,DAY(1)),'מדדים וריביות'!B:C,2,FALSE))</f>
        <v>11088281.9768316</v>
      </c>
      <c r="I413" s="43">
        <f>'ריבית יומית'!D407</f>
        <v>2.1073004751070989E-4</v>
      </c>
      <c r="J413" s="29">
        <f t="shared" si="66"/>
        <v>2.4679092655291548</v>
      </c>
      <c r="L413">
        <f>VLOOKUP(D412,'מדדים וריביות'!B:C,2)</f>
        <v>11302122.9224994</v>
      </c>
      <c r="M413" s="30">
        <f t="shared" si="72"/>
        <v>0</v>
      </c>
      <c r="O413" s="39">
        <f t="shared" si="69"/>
        <v>0</v>
      </c>
      <c r="P413" s="39">
        <f t="shared" si="67"/>
        <v>0</v>
      </c>
      <c r="Q413" s="39">
        <f t="shared" si="70"/>
        <v>0</v>
      </c>
      <c r="R413" s="41">
        <f t="shared" si="71"/>
        <v>0</v>
      </c>
    </row>
    <row r="414" spans="4:18" x14ac:dyDescent="0.25">
      <c r="D414" s="1">
        <v>33279</v>
      </c>
      <c r="E414" s="1">
        <f t="shared" si="68"/>
        <v>33270</v>
      </c>
      <c r="F414" s="30">
        <f t="shared" si="65"/>
        <v>0</v>
      </c>
      <c r="H414" s="42">
        <f>IF(DAY(D414)&gt;14,VLOOKUP(DATE(YEAR(E414),MONTH(E414)-1,DAY(1)),'מדדים וריביות'!B:C,2,FALSE),VLOOKUP(DATE(YEAR(E414),MONTH(E414)-2,DAY(1)),'מדדים וריביות'!B:C,2,FALSE))</f>
        <v>11088281.9768316</v>
      </c>
      <c r="I414" s="43">
        <f>'ריבית יומית'!D408</f>
        <v>2.1073004751070989E-4</v>
      </c>
      <c r="J414" s="29">
        <f t="shared" si="66"/>
        <v>2.467389312462112</v>
      </c>
      <c r="L414">
        <f>VLOOKUP(D413,'מדדים וריביות'!B:C,2)</f>
        <v>11302122.9224994</v>
      </c>
      <c r="M414" s="30">
        <f t="shared" si="72"/>
        <v>0</v>
      </c>
      <c r="O414" s="39">
        <f t="shared" si="69"/>
        <v>0</v>
      </c>
      <c r="P414" s="39">
        <f t="shared" si="67"/>
        <v>0</v>
      </c>
      <c r="Q414" s="39">
        <f t="shared" si="70"/>
        <v>0</v>
      </c>
      <c r="R414" s="41">
        <f t="shared" si="71"/>
        <v>0</v>
      </c>
    </row>
    <row r="415" spans="4:18" x14ac:dyDescent="0.25">
      <c r="D415" s="1">
        <v>33280</v>
      </c>
      <c r="E415" s="1">
        <f t="shared" si="68"/>
        <v>33270</v>
      </c>
      <c r="F415" s="30">
        <f t="shared" si="65"/>
        <v>0</v>
      </c>
      <c r="H415" s="42">
        <f>IF(DAY(D415)&gt;14,VLOOKUP(DATE(YEAR(E415),MONTH(E415)-1,DAY(1)),'מדדים וריביות'!B:C,2,FALSE),VLOOKUP(DATE(YEAR(E415),MONTH(E415)-2,DAY(1)),'מדדים וריביות'!B:C,2,FALSE))</f>
        <v>11088281.9768316</v>
      </c>
      <c r="I415" s="43">
        <f>'ריבית יומית'!D409</f>
        <v>2.1073004751070989E-4</v>
      </c>
      <c r="J415" s="29">
        <f t="shared" si="66"/>
        <v>2.4668694689417192</v>
      </c>
      <c r="L415">
        <f>VLOOKUP(D414,'מדדים וריביות'!B:C,2)</f>
        <v>11302122.9224994</v>
      </c>
      <c r="M415" s="30">
        <f t="shared" si="72"/>
        <v>0</v>
      </c>
      <c r="O415" s="39">
        <f t="shared" si="69"/>
        <v>0</v>
      </c>
      <c r="P415" s="39">
        <f t="shared" si="67"/>
        <v>0</v>
      </c>
      <c r="Q415" s="39">
        <f t="shared" si="70"/>
        <v>0</v>
      </c>
      <c r="R415" s="41">
        <f t="shared" si="71"/>
        <v>0</v>
      </c>
    </row>
    <row r="416" spans="4:18" x14ac:dyDescent="0.25">
      <c r="D416" s="1">
        <v>33281</v>
      </c>
      <c r="E416" s="1">
        <f t="shared" si="68"/>
        <v>33270</v>
      </c>
      <c r="F416" s="30">
        <f t="shared" si="65"/>
        <v>0</v>
      </c>
      <c r="H416" s="42">
        <f>IF(DAY(D416)&gt;14,VLOOKUP(DATE(YEAR(E416),MONTH(E416)-1,DAY(1)),'מדדים וריביות'!B:C,2,FALSE),VLOOKUP(DATE(YEAR(E416),MONTH(E416)-2,DAY(1)),'מדדים וריביות'!B:C,2,FALSE))</f>
        <v>11088281.9768316</v>
      </c>
      <c r="I416" s="43">
        <f>'ריבית יומית'!D410</f>
        <v>2.1073004751070989E-4</v>
      </c>
      <c r="J416" s="29">
        <f t="shared" si="66"/>
        <v>2.4663497349448962</v>
      </c>
      <c r="L416">
        <f>VLOOKUP(D415,'מדדים וריביות'!B:C,2)</f>
        <v>11302122.9224994</v>
      </c>
      <c r="M416" s="30">
        <f t="shared" si="72"/>
        <v>0</v>
      </c>
      <c r="O416" s="39">
        <f t="shared" si="69"/>
        <v>0</v>
      </c>
      <c r="P416" s="39">
        <f t="shared" si="67"/>
        <v>0</v>
      </c>
      <c r="Q416" s="39">
        <f t="shared" si="70"/>
        <v>0</v>
      </c>
      <c r="R416" s="41">
        <f t="shared" si="71"/>
        <v>0</v>
      </c>
    </row>
    <row r="417" spans="4:18" x14ac:dyDescent="0.25">
      <c r="D417" s="1">
        <v>33282</v>
      </c>
      <c r="E417" s="1">
        <f t="shared" si="68"/>
        <v>33270</v>
      </c>
      <c r="F417" s="30">
        <f t="shared" si="65"/>
        <v>0</v>
      </c>
      <c r="H417" s="42">
        <f>IF(DAY(D417)&gt;14,VLOOKUP(DATE(YEAR(E417),MONTH(E417)-1,DAY(1)),'מדדים וריביות'!B:C,2,FALSE),VLOOKUP(DATE(YEAR(E417),MONTH(E417)-2,DAY(1)),'מדדים וריביות'!B:C,2,FALSE))</f>
        <v>11088281.9768316</v>
      </c>
      <c r="I417" s="43">
        <f>'ריבית יומית'!D411</f>
        <v>2.1073004751070989E-4</v>
      </c>
      <c r="J417" s="29">
        <f t="shared" si="66"/>
        <v>2.465830110448568</v>
      </c>
      <c r="L417">
        <f>VLOOKUP(D416,'מדדים וריביות'!B:C,2)</f>
        <v>11302122.9224994</v>
      </c>
      <c r="M417" s="30">
        <f t="shared" si="72"/>
        <v>0</v>
      </c>
      <c r="O417" s="39">
        <f t="shared" si="69"/>
        <v>0</v>
      </c>
      <c r="P417" s="39">
        <f t="shared" si="67"/>
        <v>0</v>
      </c>
      <c r="Q417" s="39">
        <f t="shared" si="70"/>
        <v>0</v>
      </c>
      <c r="R417" s="41">
        <f t="shared" si="71"/>
        <v>0</v>
      </c>
    </row>
    <row r="418" spans="4:18" x14ac:dyDescent="0.25">
      <c r="D418" s="1">
        <v>33283</v>
      </c>
      <c r="E418" s="1">
        <f t="shared" si="68"/>
        <v>33270</v>
      </c>
      <c r="F418" s="30">
        <f t="shared" si="65"/>
        <v>0</v>
      </c>
      <c r="H418" s="42">
        <f>IF(DAY(D418)&gt;14,VLOOKUP(DATE(YEAR(E418),MONTH(E418)-1,DAY(1)),'מדדים וריביות'!B:C,2,FALSE),VLOOKUP(DATE(YEAR(E418),MONTH(E418)-2,DAY(1)),'מדדים וריביות'!B:C,2,FALSE))</f>
        <v>11088281.9768316</v>
      </c>
      <c r="I418" s="43">
        <f>'ריבית יומית'!D412</f>
        <v>2.1073004751070989E-4</v>
      </c>
      <c r="J418" s="29">
        <f t="shared" si="66"/>
        <v>2.4653105954296644</v>
      </c>
      <c r="L418">
        <f>VLOOKUP(D417,'מדדים וריביות'!B:C,2)</f>
        <v>11302122.9224994</v>
      </c>
      <c r="M418" s="30">
        <f t="shared" si="72"/>
        <v>0</v>
      </c>
      <c r="O418" s="39">
        <f t="shared" si="69"/>
        <v>0</v>
      </c>
      <c r="P418" s="39">
        <f t="shared" si="67"/>
        <v>0</v>
      </c>
      <c r="Q418" s="39">
        <f t="shared" si="70"/>
        <v>0</v>
      </c>
      <c r="R418" s="41">
        <f t="shared" si="71"/>
        <v>0</v>
      </c>
    </row>
    <row r="419" spans="4:18" x14ac:dyDescent="0.25">
      <c r="D419" s="1">
        <v>33284</v>
      </c>
      <c r="E419" s="1">
        <f t="shared" si="68"/>
        <v>33270</v>
      </c>
      <c r="F419" s="30">
        <f t="shared" si="65"/>
        <v>0</v>
      </c>
      <c r="H419" s="42">
        <f>IF(DAY(D419)&gt;14,VLOOKUP(DATE(YEAR(E419),MONTH(E419)-1,DAY(1)),'מדדים וריביות'!B:C,2,FALSE),VLOOKUP(DATE(YEAR(E419),MONTH(E419)-2,DAY(1)),'מדדים וריביות'!B:C,2,FALSE))</f>
        <v>11232939.0871363</v>
      </c>
      <c r="I419" s="43">
        <f>'ריבית יומית'!D413</f>
        <v>2.1073004751070989E-4</v>
      </c>
      <c r="J419" s="29">
        <f t="shared" si="66"/>
        <v>2.46479118986512</v>
      </c>
      <c r="L419">
        <f>VLOOKUP(D418,'מדדים וריביות'!B:C,2)</f>
        <v>11302122.9224994</v>
      </c>
      <c r="M419" s="30">
        <f t="shared" si="72"/>
        <v>0</v>
      </c>
      <c r="O419" s="39">
        <f t="shared" si="69"/>
        <v>0</v>
      </c>
      <c r="P419" s="39">
        <f t="shared" si="67"/>
        <v>0</v>
      </c>
      <c r="Q419" s="39">
        <f t="shared" si="70"/>
        <v>0</v>
      </c>
      <c r="R419" s="41">
        <f t="shared" si="71"/>
        <v>0</v>
      </c>
    </row>
    <row r="420" spans="4:18" x14ac:dyDescent="0.25">
      <c r="D420" s="1">
        <v>33285</v>
      </c>
      <c r="E420" s="1">
        <f t="shared" si="68"/>
        <v>33270</v>
      </c>
      <c r="F420" s="30">
        <f t="shared" si="65"/>
        <v>0</v>
      </c>
      <c r="H420" s="42">
        <f>IF(DAY(D420)&gt;14,VLOOKUP(DATE(YEAR(E420),MONTH(E420)-1,DAY(1)),'מדדים וריביות'!B:C,2,FALSE),VLOOKUP(DATE(YEAR(E420),MONTH(E420)-2,DAY(1)),'מדדים וריביות'!B:C,2,FALSE))</f>
        <v>11232939.0871363</v>
      </c>
      <c r="I420" s="43">
        <f>'ריבית יומית'!D414</f>
        <v>2.1073004751070989E-4</v>
      </c>
      <c r="J420" s="29">
        <f t="shared" si="66"/>
        <v>2.4642718937318744</v>
      </c>
      <c r="L420">
        <f>VLOOKUP(D419,'מדדים וריביות'!B:C,2)</f>
        <v>11302122.9224994</v>
      </c>
      <c r="M420" s="30">
        <f t="shared" si="72"/>
        <v>0</v>
      </c>
      <c r="O420" s="39">
        <f t="shared" si="69"/>
        <v>0</v>
      </c>
      <c r="P420" s="39">
        <f t="shared" si="67"/>
        <v>0</v>
      </c>
      <c r="Q420" s="39">
        <f t="shared" si="70"/>
        <v>0</v>
      </c>
      <c r="R420" s="41">
        <f t="shared" si="71"/>
        <v>0</v>
      </c>
    </row>
    <row r="421" spans="4:18" x14ac:dyDescent="0.25">
      <c r="D421" s="1">
        <v>33286</v>
      </c>
      <c r="E421" s="1">
        <f t="shared" si="68"/>
        <v>33270</v>
      </c>
      <c r="F421" s="30">
        <f t="shared" si="65"/>
        <v>0</v>
      </c>
      <c r="H421" s="42">
        <f>IF(DAY(D421)&gt;14,VLOOKUP(DATE(YEAR(E421),MONTH(E421)-1,DAY(1)),'מדדים וריביות'!B:C,2,FALSE),VLOOKUP(DATE(YEAR(E421),MONTH(E421)-2,DAY(1)),'מדדים וריביות'!B:C,2,FALSE))</f>
        <v>11232939.0871363</v>
      </c>
      <c r="I421" s="43">
        <f>'ריבית יומית'!D415</f>
        <v>2.1073004751070989E-4</v>
      </c>
      <c r="J421" s="29">
        <f t="shared" si="66"/>
        <v>2.4637527070068721</v>
      </c>
      <c r="L421">
        <f>VLOOKUP(D420,'מדדים וריביות'!B:C,2)</f>
        <v>11302122.9224994</v>
      </c>
      <c r="M421" s="30">
        <f t="shared" si="72"/>
        <v>0</v>
      </c>
      <c r="O421" s="39">
        <f t="shared" si="69"/>
        <v>0</v>
      </c>
      <c r="P421" s="39">
        <f t="shared" si="67"/>
        <v>0</v>
      </c>
      <c r="Q421" s="39">
        <f t="shared" si="70"/>
        <v>0</v>
      </c>
      <c r="R421" s="41">
        <f t="shared" si="71"/>
        <v>0</v>
      </c>
    </row>
    <row r="422" spans="4:18" x14ac:dyDescent="0.25">
      <c r="D422" s="1">
        <v>33287</v>
      </c>
      <c r="E422" s="1">
        <f t="shared" si="68"/>
        <v>33270</v>
      </c>
      <c r="F422" s="30">
        <f t="shared" si="65"/>
        <v>0</v>
      </c>
      <c r="H422" s="42">
        <f>IF(DAY(D422)&gt;14,VLOOKUP(DATE(YEAR(E422),MONTH(E422)-1,DAY(1)),'מדדים וריביות'!B:C,2,FALSE),VLOOKUP(DATE(YEAR(E422),MONTH(E422)-2,DAY(1)),'מדדים וריביות'!B:C,2,FALSE))</f>
        <v>11232939.0871363</v>
      </c>
      <c r="I422" s="43">
        <f>'ריבית יומית'!D416</f>
        <v>2.1073004751070989E-4</v>
      </c>
      <c r="J422" s="29">
        <f t="shared" si="66"/>
        <v>2.4632336296670623</v>
      </c>
      <c r="L422">
        <f>VLOOKUP(D421,'מדדים וריביות'!B:C,2)</f>
        <v>11302122.9224994</v>
      </c>
      <c r="M422" s="30">
        <f t="shared" si="72"/>
        <v>0</v>
      </c>
      <c r="O422" s="39">
        <f t="shared" si="69"/>
        <v>0</v>
      </c>
      <c r="P422" s="39">
        <f t="shared" si="67"/>
        <v>0</v>
      </c>
      <c r="Q422" s="39">
        <f t="shared" si="70"/>
        <v>0</v>
      </c>
      <c r="R422" s="41">
        <f t="shared" si="71"/>
        <v>0</v>
      </c>
    </row>
    <row r="423" spans="4:18" x14ac:dyDescent="0.25">
      <c r="D423" s="1">
        <v>33288</v>
      </c>
      <c r="E423" s="1">
        <f t="shared" si="68"/>
        <v>33270</v>
      </c>
      <c r="F423" s="30">
        <f t="shared" si="65"/>
        <v>0</v>
      </c>
      <c r="H423" s="42">
        <f>IF(DAY(D423)&gt;14,VLOOKUP(DATE(YEAR(E423),MONTH(E423)-1,DAY(1)),'מדדים וריביות'!B:C,2,FALSE),VLOOKUP(DATE(YEAR(E423),MONTH(E423)-2,DAY(1)),'מדדים וריביות'!B:C,2,FALSE))</f>
        <v>11232939.0871363</v>
      </c>
      <c r="I423" s="43">
        <f>'ריבית יומית'!D417</f>
        <v>2.1073004751070989E-4</v>
      </c>
      <c r="J423" s="29">
        <f t="shared" si="66"/>
        <v>2.4627146616893993</v>
      </c>
      <c r="L423">
        <f>VLOOKUP(D422,'מדדים וריביות'!B:C,2)</f>
        <v>11302122.9224994</v>
      </c>
      <c r="M423" s="30">
        <f t="shared" si="72"/>
        <v>0</v>
      </c>
      <c r="O423" s="39">
        <f t="shared" si="69"/>
        <v>0</v>
      </c>
      <c r="P423" s="39">
        <f t="shared" si="67"/>
        <v>0</v>
      </c>
      <c r="Q423" s="39">
        <f t="shared" si="70"/>
        <v>0</v>
      </c>
      <c r="R423" s="41">
        <f t="shared" si="71"/>
        <v>0</v>
      </c>
    </row>
    <row r="424" spans="4:18" x14ac:dyDescent="0.25">
      <c r="D424" s="1">
        <v>33289</v>
      </c>
      <c r="E424" s="1">
        <f t="shared" si="68"/>
        <v>33270</v>
      </c>
      <c r="F424" s="30">
        <f t="shared" si="65"/>
        <v>0</v>
      </c>
      <c r="H424" s="42">
        <f>IF(DAY(D424)&gt;14,VLOOKUP(DATE(YEAR(E424),MONTH(E424)-1,DAY(1)),'מדדים וריביות'!B:C,2,FALSE),VLOOKUP(DATE(YEAR(E424),MONTH(E424)-2,DAY(1)),'מדדים וריביות'!B:C,2,FALSE))</f>
        <v>11232939.0871363</v>
      </c>
      <c r="I424" s="43">
        <f>'ריבית יומית'!D418</f>
        <v>2.1073004751070989E-4</v>
      </c>
      <c r="J424" s="29">
        <f t="shared" si="66"/>
        <v>2.4621958030508417</v>
      </c>
      <c r="L424">
        <f>VLOOKUP(D423,'מדדים וריביות'!B:C,2)</f>
        <v>11302122.9224994</v>
      </c>
      <c r="M424" s="30">
        <f t="shared" si="72"/>
        <v>0</v>
      </c>
      <c r="O424" s="39">
        <f t="shared" si="69"/>
        <v>0</v>
      </c>
      <c r="P424" s="39">
        <f t="shared" si="67"/>
        <v>0</v>
      </c>
      <c r="Q424" s="39">
        <f t="shared" si="70"/>
        <v>0</v>
      </c>
      <c r="R424" s="41">
        <f t="shared" si="71"/>
        <v>0</v>
      </c>
    </row>
    <row r="425" spans="4:18" x14ac:dyDescent="0.25">
      <c r="D425" s="1">
        <v>33290</v>
      </c>
      <c r="E425" s="1">
        <f t="shared" si="68"/>
        <v>33270</v>
      </c>
      <c r="F425" s="30">
        <f t="shared" si="65"/>
        <v>0</v>
      </c>
      <c r="H425" s="42">
        <f>IF(DAY(D425)&gt;14,VLOOKUP(DATE(YEAR(E425),MONTH(E425)-1,DAY(1)),'מדדים וריביות'!B:C,2,FALSE),VLOOKUP(DATE(YEAR(E425),MONTH(E425)-2,DAY(1)),'מדדים וריביות'!B:C,2,FALSE))</f>
        <v>11232939.0871363</v>
      </c>
      <c r="I425" s="43">
        <f>'ריבית יומית'!D419</f>
        <v>2.1073004751070989E-4</v>
      </c>
      <c r="J425" s="29">
        <f t="shared" si="66"/>
        <v>2.4616770537283537</v>
      </c>
      <c r="L425">
        <f>VLOOKUP(D424,'מדדים וריביות'!B:C,2)</f>
        <v>11302122.9224994</v>
      </c>
      <c r="M425" s="30">
        <f t="shared" si="72"/>
        <v>0</v>
      </c>
      <c r="O425" s="39">
        <f t="shared" si="69"/>
        <v>0</v>
      </c>
      <c r="P425" s="39">
        <f t="shared" si="67"/>
        <v>0</v>
      </c>
      <c r="Q425" s="39">
        <f t="shared" si="70"/>
        <v>0</v>
      </c>
      <c r="R425" s="41">
        <f t="shared" si="71"/>
        <v>0</v>
      </c>
    </row>
    <row r="426" spans="4:18" x14ac:dyDescent="0.25">
      <c r="D426" s="1">
        <v>33291</v>
      </c>
      <c r="E426" s="1">
        <f t="shared" si="68"/>
        <v>33270</v>
      </c>
      <c r="F426" s="30">
        <f t="shared" si="65"/>
        <v>0</v>
      </c>
      <c r="H426" s="42">
        <f>IF(DAY(D426)&gt;14,VLOOKUP(DATE(YEAR(E426),MONTH(E426)-1,DAY(1)),'מדדים וריביות'!B:C,2,FALSE),VLOOKUP(DATE(YEAR(E426),MONTH(E426)-2,DAY(1)),'מדדים וריביות'!B:C,2,FALSE))</f>
        <v>11232939.0871363</v>
      </c>
      <c r="I426" s="43">
        <f>'ריבית יומית'!D420</f>
        <v>2.1073004751070989E-4</v>
      </c>
      <c r="J426" s="29">
        <f t="shared" si="66"/>
        <v>2.4611584136989033</v>
      </c>
      <c r="L426">
        <f>VLOOKUP(D425,'מדדים וריביות'!B:C,2)</f>
        <v>11302122.9224994</v>
      </c>
      <c r="M426" s="30">
        <f t="shared" si="72"/>
        <v>0</v>
      </c>
      <c r="O426" s="39">
        <f t="shared" si="69"/>
        <v>0</v>
      </c>
      <c r="P426" s="39">
        <f t="shared" si="67"/>
        <v>0</v>
      </c>
      <c r="Q426" s="39">
        <f t="shared" si="70"/>
        <v>0</v>
      </c>
      <c r="R426" s="41">
        <f t="shared" si="71"/>
        <v>0</v>
      </c>
    </row>
    <row r="427" spans="4:18" x14ac:dyDescent="0.25">
      <c r="D427" s="1">
        <v>33292</v>
      </c>
      <c r="E427" s="1">
        <f t="shared" si="68"/>
        <v>33270</v>
      </c>
      <c r="F427" s="30">
        <f t="shared" si="65"/>
        <v>0</v>
      </c>
      <c r="H427" s="42">
        <f>IF(DAY(D427)&gt;14,VLOOKUP(DATE(YEAR(E427),MONTH(E427)-1,DAY(1)),'מדדים וריביות'!B:C,2,FALSE),VLOOKUP(DATE(YEAR(E427),MONTH(E427)-2,DAY(1)),'מדדים וריביות'!B:C,2,FALSE))</f>
        <v>11232939.0871363</v>
      </c>
      <c r="I427" s="43">
        <f>'ריבית יומית'!D421</f>
        <v>2.1073004751070989E-4</v>
      </c>
      <c r="J427" s="29">
        <f t="shared" si="66"/>
        <v>2.4606398829394647</v>
      </c>
      <c r="L427">
        <f>VLOOKUP(D426,'מדדים וריביות'!B:C,2)</f>
        <v>11302122.9224994</v>
      </c>
      <c r="M427" s="30">
        <f t="shared" si="72"/>
        <v>0</v>
      </c>
      <c r="O427" s="39">
        <f t="shared" si="69"/>
        <v>0</v>
      </c>
      <c r="P427" s="39">
        <f t="shared" si="67"/>
        <v>0</v>
      </c>
      <c r="Q427" s="39">
        <f t="shared" si="70"/>
        <v>0</v>
      </c>
      <c r="R427" s="41">
        <f t="shared" si="71"/>
        <v>0</v>
      </c>
    </row>
    <row r="428" spans="4:18" x14ac:dyDescent="0.25">
      <c r="D428" s="1">
        <v>33293</v>
      </c>
      <c r="E428" s="1">
        <f t="shared" si="68"/>
        <v>33270</v>
      </c>
      <c r="F428" s="30">
        <f t="shared" si="65"/>
        <v>0</v>
      </c>
      <c r="H428" s="42">
        <f>IF(DAY(D428)&gt;14,VLOOKUP(DATE(YEAR(E428),MONTH(E428)-1,DAY(1)),'מדדים וריביות'!B:C,2,FALSE),VLOOKUP(DATE(YEAR(E428),MONTH(E428)-2,DAY(1)),'מדדים וריביות'!B:C,2,FALSE))</f>
        <v>11232939.0871363</v>
      </c>
      <c r="I428" s="43">
        <f>'ריבית יומית'!D422</f>
        <v>2.1073004751070989E-4</v>
      </c>
      <c r="J428" s="29">
        <f t="shared" si="66"/>
        <v>2.4601214614270162</v>
      </c>
      <c r="L428">
        <f>VLOOKUP(D427,'מדדים וריביות'!B:C,2)</f>
        <v>11302122.9224994</v>
      </c>
      <c r="M428" s="30">
        <f t="shared" si="72"/>
        <v>0</v>
      </c>
      <c r="O428" s="39">
        <f t="shared" si="69"/>
        <v>0</v>
      </c>
      <c r="P428" s="39">
        <f t="shared" si="67"/>
        <v>0</v>
      </c>
      <c r="Q428" s="39">
        <f t="shared" si="70"/>
        <v>0</v>
      </c>
      <c r="R428" s="41">
        <f t="shared" si="71"/>
        <v>0</v>
      </c>
    </row>
    <row r="429" spans="4:18" x14ac:dyDescent="0.25">
      <c r="D429" s="1">
        <v>33294</v>
      </c>
      <c r="E429" s="1">
        <f t="shared" si="68"/>
        <v>33270</v>
      </c>
      <c r="F429" s="30">
        <f t="shared" si="65"/>
        <v>0</v>
      </c>
      <c r="H429" s="42">
        <f>IF(DAY(D429)&gt;14,VLOOKUP(DATE(YEAR(E429),MONTH(E429)-1,DAY(1)),'מדדים וריביות'!B:C,2,FALSE),VLOOKUP(DATE(YEAR(E429),MONTH(E429)-2,DAY(1)),'מדדים וריביות'!B:C,2,FALSE))</f>
        <v>11232939.0871363</v>
      </c>
      <c r="I429" s="43">
        <f>'ריבית יומית'!D423</f>
        <v>2.1073004751070989E-4</v>
      </c>
      <c r="J429" s="29">
        <f t="shared" si="66"/>
        <v>2.4596031491385406</v>
      </c>
      <c r="L429">
        <f>VLOOKUP(D428,'מדדים וריביות'!B:C,2)</f>
        <v>11302122.9224994</v>
      </c>
      <c r="M429" s="30">
        <f t="shared" si="72"/>
        <v>0</v>
      </c>
      <c r="O429" s="39">
        <f t="shared" si="69"/>
        <v>0</v>
      </c>
      <c r="P429" s="39">
        <f t="shared" si="67"/>
        <v>0</v>
      </c>
      <c r="Q429" s="39">
        <f t="shared" si="70"/>
        <v>0</v>
      </c>
      <c r="R429" s="41">
        <f t="shared" si="71"/>
        <v>0</v>
      </c>
    </row>
    <row r="430" spans="4:18" x14ac:dyDescent="0.25">
      <c r="D430" s="1">
        <v>33295</v>
      </c>
      <c r="E430" s="1">
        <f t="shared" si="68"/>
        <v>33270</v>
      </c>
      <c r="F430" s="30">
        <f t="shared" si="65"/>
        <v>0</v>
      </c>
      <c r="H430" s="42">
        <f>IF(DAY(D430)&gt;14,VLOOKUP(DATE(YEAR(E430),MONTH(E430)-1,DAY(1)),'מדדים וריביות'!B:C,2,FALSE),VLOOKUP(DATE(YEAR(E430),MONTH(E430)-2,DAY(1)),'מדדים וריביות'!B:C,2,FALSE))</f>
        <v>11232939.0871363</v>
      </c>
      <c r="I430" s="43">
        <f>'ריבית יומית'!D424</f>
        <v>2.1073004751070989E-4</v>
      </c>
      <c r="J430" s="29">
        <f t="shared" si="66"/>
        <v>2.4590849460510262</v>
      </c>
      <c r="L430">
        <f>VLOOKUP(D429,'מדדים וריביות'!B:C,2)</f>
        <v>11302122.9224994</v>
      </c>
      <c r="M430" s="30">
        <f t="shared" si="72"/>
        <v>0</v>
      </c>
      <c r="O430" s="39">
        <f t="shared" si="69"/>
        <v>0</v>
      </c>
      <c r="P430" s="39">
        <f t="shared" si="67"/>
        <v>0</v>
      </c>
      <c r="Q430" s="39">
        <f t="shared" si="70"/>
        <v>0</v>
      </c>
      <c r="R430" s="41">
        <f t="shared" si="71"/>
        <v>0</v>
      </c>
    </row>
    <row r="431" spans="4:18" x14ac:dyDescent="0.25">
      <c r="D431" s="1">
        <v>33296</v>
      </c>
      <c r="E431" s="1">
        <f t="shared" si="68"/>
        <v>33270</v>
      </c>
      <c r="F431" s="30">
        <f t="shared" si="65"/>
        <v>0</v>
      </c>
      <c r="H431" s="42">
        <f>IF(DAY(D431)&gt;14,VLOOKUP(DATE(YEAR(E431),MONTH(E431)-1,DAY(1)),'מדדים וריביות'!B:C,2,FALSE),VLOOKUP(DATE(YEAR(E431),MONTH(E431)-2,DAY(1)),'מדדים וריביות'!B:C,2,FALSE))</f>
        <v>11232939.0871363</v>
      </c>
      <c r="I431" s="43">
        <f>'ריבית יומית'!D425</f>
        <v>2.1073004751070989E-4</v>
      </c>
      <c r="J431" s="29">
        <f t="shared" si="66"/>
        <v>2.4585668521414661</v>
      </c>
      <c r="L431">
        <f>VLOOKUP(D430,'מדדים וריביות'!B:C,2)</f>
        <v>11302122.9224994</v>
      </c>
      <c r="M431" s="30">
        <f t="shared" si="72"/>
        <v>0</v>
      </c>
      <c r="O431" s="39">
        <f t="shared" si="69"/>
        <v>0</v>
      </c>
      <c r="P431" s="39">
        <f t="shared" si="67"/>
        <v>0</v>
      </c>
      <c r="Q431" s="39">
        <f t="shared" si="70"/>
        <v>0</v>
      </c>
      <c r="R431" s="41">
        <f t="shared" si="71"/>
        <v>0</v>
      </c>
    </row>
    <row r="432" spans="4:18" x14ac:dyDescent="0.25">
      <c r="D432" s="1">
        <v>33297</v>
      </c>
      <c r="E432" s="1">
        <f t="shared" si="68"/>
        <v>33270</v>
      </c>
      <c r="F432" s="30">
        <f t="shared" si="65"/>
        <v>0</v>
      </c>
      <c r="H432" s="42">
        <f>IF(DAY(D432)&gt;14,VLOOKUP(DATE(YEAR(E432),MONTH(E432)-1,DAY(1)),'מדדים וריביות'!B:C,2,FALSE),VLOOKUP(DATE(YEAR(E432),MONTH(E432)-2,DAY(1)),'מדדים וריביות'!B:C,2,FALSE))</f>
        <v>11232939.0871363</v>
      </c>
      <c r="I432" s="43">
        <f>'ריבית יומית'!D426</f>
        <v>2.1073004751070989E-4</v>
      </c>
      <c r="J432" s="29">
        <f t="shared" si="66"/>
        <v>2.4580488673868581</v>
      </c>
      <c r="L432">
        <f>VLOOKUP(D431,'מדדים וריביות'!B:C,2)</f>
        <v>11302122.9224994</v>
      </c>
      <c r="M432" s="30">
        <f t="shared" si="72"/>
        <v>0</v>
      </c>
      <c r="O432" s="39">
        <f t="shared" si="69"/>
        <v>0</v>
      </c>
      <c r="P432" s="39">
        <f t="shared" si="67"/>
        <v>0</v>
      </c>
      <c r="Q432" s="39">
        <f t="shared" si="70"/>
        <v>0</v>
      </c>
      <c r="R432" s="41">
        <f t="shared" si="71"/>
        <v>0</v>
      </c>
    </row>
    <row r="433" spans="4:18" x14ac:dyDescent="0.25">
      <c r="D433" s="1">
        <v>33298</v>
      </c>
      <c r="E433" s="1">
        <f t="shared" si="68"/>
        <v>33298</v>
      </c>
      <c r="F433" s="30">
        <f t="shared" si="65"/>
        <v>0</v>
      </c>
      <c r="H433" s="42">
        <f>IF(DAY(D433)&gt;14,VLOOKUP(DATE(YEAR(E433),MONTH(E433)-1,DAY(1)),'מדדים וריביות'!B:C,2,FALSE),VLOOKUP(DATE(YEAR(E433),MONTH(E433)-2,DAY(1)),'מדדים וריביות'!B:C,2,FALSE))</f>
        <v>11232939.0871363</v>
      </c>
      <c r="I433" s="43">
        <f>'ריבית יומית'!D427</f>
        <v>2.1073004751070989E-4</v>
      </c>
      <c r="J433" s="29">
        <f t="shared" si="66"/>
        <v>2.4575309917642048</v>
      </c>
      <c r="L433">
        <f>VLOOKUP(D432,'מדדים וריביות'!B:C,2)</f>
        <v>11302122.9224994</v>
      </c>
      <c r="M433" s="30">
        <f t="shared" si="72"/>
        <v>0</v>
      </c>
      <c r="O433" s="39">
        <f t="shared" si="69"/>
        <v>0</v>
      </c>
      <c r="P433" s="39">
        <f t="shared" si="67"/>
        <v>0</v>
      </c>
      <c r="Q433" s="39">
        <f t="shared" si="70"/>
        <v>0</v>
      </c>
      <c r="R433" s="41">
        <f t="shared" si="71"/>
        <v>0</v>
      </c>
    </row>
    <row r="434" spans="4:18" x14ac:dyDescent="0.25">
      <c r="D434" s="1">
        <v>33299</v>
      </c>
      <c r="E434" s="1">
        <f t="shared" si="68"/>
        <v>33298</v>
      </c>
      <c r="F434" s="30">
        <f t="shared" si="65"/>
        <v>0</v>
      </c>
      <c r="H434" s="42">
        <f>IF(DAY(D434)&gt;14,VLOOKUP(DATE(YEAR(E434),MONTH(E434)-1,DAY(1)),'מדדים וריביות'!B:C,2,FALSE),VLOOKUP(DATE(YEAR(E434),MONTH(E434)-2,DAY(1)),'מדדים וריביות'!B:C,2,FALSE))</f>
        <v>11232939.0871363</v>
      </c>
      <c r="I434" s="43">
        <f>'ריבית יומית'!D428</f>
        <v>2.1073004751070989E-4</v>
      </c>
      <c r="J434" s="29">
        <f t="shared" si="66"/>
        <v>2.4570132252505132</v>
      </c>
      <c r="L434">
        <f>VLOOKUP(D433,'מדדים וריביות'!B:C,2)</f>
        <v>11440490.5932256</v>
      </c>
      <c r="M434" s="30">
        <f t="shared" si="72"/>
        <v>0</v>
      </c>
      <c r="O434" s="39">
        <f t="shared" si="69"/>
        <v>0</v>
      </c>
      <c r="P434" s="39">
        <f t="shared" si="67"/>
        <v>0</v>
      </c>
      <c r="Q434" s="39">
        <f t="shared" si="70"/>
        <v>0</v>
      </c>
      <c r="R434" s="41">
        <f t="shared" si="71"/>
        <v>0</v>
      </c>
    </row>
    <row r="435" spans="4:18" x14ac:dyDescent="0.25">
      <c r="D435" s="1">
        <v>33300</v>
      </c>
      <c r="E435" s="1">
        <f t="shared" si="68"/>
        <v>33298</v>
      </c>
      <c r="F435" s="30">
        <f t="shared" si="65"/>
        <v>0</v>
      </c>
      <c r="H435" s="42">
        <f>IF(DAY(D435)&gt;14,VLOOKUP(DATE(YEAR(E435),MONTH(E435)-1,DAY(1)),'מדדים וריביות'!B:C,2,FALSE),VLOOKUP(DATE(YEAR(E435),MONTH(E435)-2,DAY(1)),'מדדים וריביות'!B:C,2,FALSE))</f>
        <v>11232939.0871363</v>
      </c>
      <c r="I435" s="43">
        <f>'ריבית יומית'!D429</f>
        <v>2.1073004751070989E-4</v>
      </c>
      <c r="J435" s="29">
        <f t="shared" si="66"/>
        <v>2.4564955678227962</v>
      </c>
      <c r="L435">
        <f>VLOOKUP(D434,'מדדים וריביות'!B:C,2)</f>
        <v>11440490.5932256</v>
      </c>
      <c r="M435" s="30">
        <f t="shared" si="72"/>
        <v>0</v>
      </c>
      <c r="O435" s="39">
        <f t="shared" si="69"/>
        <v>0</v>
      </c>
      <c r="P435" s="39">
        <f t="shared" si="67"/>
        <v>0</v>
      </c>
      <c r="Q435" s="39">
        <f t="shared" si="70"/>
        <v>0</v>
      </c>
      <c r="R435" s="41">
        <f t="shared" si="71"/>
        <v>0</v>
      </c>
    </row>
    <row r="436" spans="4:18" x14ac:dyDescent="0.25">
      <c r="D436" s="1">
        <v>33301</v>
      </c>
      <c r="E436" s="1">
        <f t="shared" si="68"/>
        <v>33298</v>
      </c>
      <c r="F436" s="30">
        <f t="shared" si="65"/>
        <v>0</v>
      </c>
      <c r="H436" s="42">
        <f>IF(DAY(D436)&gt;14,VLOOKUP(DATE(YEAR(E436),MONTH(E436)-1,DAY(1)),'מדדים וריביות'!B:C,2,FALSE),VLOOKUP(DATE(YEAR(E436),MONTH(E436)-2,DAY(1)),'מדדים וריביות'!B:C,2,FALSE))</f>
        <v>11232939.0871363</v>
      </c>
      <c r="I436" s="43">
        <f>'ריבית יומית'!D430</f>
        <v>2.1073004751070989E-4</v>
      </c>
      <c r="J436" s="29">
        <f t="shared" si="66"/>
        <v>2.4559780194580707</v>
      </c>
      <c r="L436">
        <f>VLOOKUP(D435,'מדדים וריביות'!B:C,2)</f>
        <v>11440490.5932256</v>
      </c>
      <c r="M436" s="30">
        <f t="shared" si="72"/>
        <v>0</v>
      </c>
      <c r="O436" s="39">
        <f t="shared" si="69"/>
        <v>0</v>
      </c>
      <c r="P436" s="39">
        <f t="shared" si="67"/>
        <v>0</v>
      </c>
      <c r="Q436" s="39">
        <f t="shared" si="70"/>
        <v>0</v>
      </c>
      <c r="R436" s="41">
        <f t="shared" si="71"/>
        <v>0</v>
      </c>
    </row>
    <row r="437" spans="4:18" x14ac:dyDescent="0.25">
      <c r="D437" s="1">
        <v>33302</v>
      </c>
      <c r="E437" s="1">
        <f t="shared" si="68"/>
        <v>33298</v>
      </c>
      <c r="F437" s="30">
        <f t="shared" si="65"/>
        <v>0</v>
      </c>
      <c r="H437" s="42">
        <f>IF(DAY(D437)&gt;14,VLOOKUP(DATE(YEAR(E437),MONTH(E437)-1,DAY(1)),'מדדים וריביות'!B:C,2,FALSE),VLOOKUP(DATE(YEAR(E437),MONTH(E437)-2,DAY(1)),'מדדים וריביות'!B:C,2,FALSE))</f>
        <v>11232939.0871363</v>
      </c>
      <c r="I437" s="43">
        <f>'ריבית יומית'!D431</f>
        <v>2.1073004751070989E-4</v>
      </c>
      <c r="J437" s="29">
        <f t="shared" si="66"/>
        <v>2.4554605801333587</v>
      </c>
      <c r="L437">
        <f>VLOOKUP(D436,'מדדים וריביות'!B:C,2)</f>
        <v>11440490.5932256</v>
      </c>
      <c r="M437" s="30">
        <f t="shared" si="72"/>
        <v>0</v>
      </c>
      <c r="O437" s="39">
        <f t="shared" si="69"/>
        <v>0</v>
      </c>
      <c r="P437" s="39">
        <f t="shared" si="67"/>
        <v>0</v>
      </c>
      <c r="Q437" s="39">
        <f t="shared" si="70"/>
        <v>0</v>
      </c>
      <c r="R437" s="41">
        <f t="shared" si="71"/>
        <v>0</v>
      </c>
    </row>
    <row r="438" spans="4:18" x14ac:dyDescent="0.25">
      <c r="D438" s="1">
        <v>33303</v>
      </c>
      <c r="E438" s="1">
        <f t="shared" si="68"/>
        <v>33298</v>
      </c>
      <c r="F438" s="30">
        <f t="shared" si="65"/>
        <v>0</v>
      </c>
      <c r="H438" s="42">
        <f>IF(DAY(D438)&gt;14,VLOOKUP(DATE(YEAR(E438),MONTH(E438)-1,DAY(1)),'מדדים וריביות'!B:C,2,FALSE),VLOOKUP(DATE(YEAR(E438),MONTH(E438)-2,DAY(1)),'מדדים וריביות'!B:C,2,FALSE))</f>
        <v>11232939.0871363</v>
      </c>
      <c r="I438" s="43">
        <f>'ריבית יומית'!D432</f>
        <v>2.1073004751070989E-4</v>
      </c>
      <c r="J438" s="29">
        <f t="shared" si="66"/>
        <v>2.4549432498256869</v>
      </c>
      <c r="L438">
        <f>VLOOKUP(D437,'מדדים וריביות'!B:C,2)</f>
        <v>11440490.5932256</v>
      </c>
      <c r="M438" s="30">
        <f t="shared" si="72"/>
        <v>0</v>
      </c>
      <c r="O438" s="39">
        <f t="shared" si="69"/>
        <v>0</v>
      </c>
      <c r="P438" s="39">
        <f t="shared" si="67"/>
        <v>0</v>
      </c>
      <c r="Q438" s="39">
        <f t="shared" si="70"/>
        <v>0</v>
      </c>
      <c r="R438" s="41">
        <f t="shared" si="71"/>
        <v>0</v>
      </c>
    </row>
    <row r="439" spans="4:18" x14ac:dyDescent="0.25">
      <c r="D439" s="1">
        <v>33304</v>
      </c>
      <c r="E439" s="1">
        <f t="shared" si="68"/>
        <v>33298</v>
      </c>
      <c r="F439" s="30">
        <f t="shared" si="65"/>
        <v>0</v>
      </c>
      <c r="H439" s="42">
        <f>IF(DAY(D439)&gt;14,VLOOKUP(DATE(YEAR(E439),MONTH(E439)-1,DAY(1)),'מדדים וריביות'!B:C,2,FALSE),VLOOKUP(DATE(YEAR(E439),MONTH(E439)-2,DAY(1)),'מדדים וריביות'!B:C,2,FALSE))</f>
        <v>11232939.0871363</v>
      </c>
      <c r="I439" s="43">
        <f>'ריבית יומית'!D433</f>
        <v>2.1073004751070989E-4</v>
      </c>
      <c r="J439" s="29">
        <f t="shared" si="66"/>
        <v>2.4544260285120871</v>
      </c>
      <c r="L439">
        <f>VLOOKUP(D438,'מדדים וריביות'!B:C,2)</f>
        <v>11440490.5932256</v>
      </c>
      <c r="M439" s="30">
        <f t="shared" si="72"/>
        <v>0</v>
      </c>
      <c r="O439" s="39">
        <f t="shared" si="69"/>
        <v>0</v>
      </c>
      <c r="P439" s="39">
        <f t="shared" si="67"/>
        <v>0</v>
      </c>
      <c r="Q439" s="39">
        <f t="shared" si="70"/>
        <v>0</v>
      </c>
      <c r="R439" s="41">
        <f t="shared" si="71"/>
        <v>0</v>
      </c>
    </row>
    <row r="440" spans="4:18" x14ac:dyDescent="0.25">
      <c r="D440" s="1">
        <v>33305</v>
      </c>
      <c r="E440" s="1">
        <f t="shared" si="68"/>
        <v>33298</v>
      </c>
      <c r="F440" s="30">
        <f t="shared" si="65"/>
        <v>0</v>
      </c>
      <c r="H440" s="42">
        <f>IF(DAY(D440)&gt;14,VLOOKUP(DATE(YEAR(E440),MONTH(E440)-1,DAY(1)),'מדדים וריביות'!B:C,2,FALSE),VLOOKUP(DATE(YEAR(E440),MONTH(E440)-2,DAY(1)),'מדדים וריביות'!B:C,2,FALSE))</f>
        <v>11232939.0871363</v>
      </c>
      <c r="I440" s="43">
        <f>'ריבית יומית'!D434</f>
        <v>2.1073004751070989E-4</v>
      </c>
      <c r="J440" s="29">
        <f t="shared" si="66"/>
        <v>2.4539089161695959</v>
      </c>
      <c r="L440">
        <f>VLOOKUP(D439,'מדדים וריביות'!B:C,2)</f>
        <v>11440490.5932256</v>
      </c>
      <c r="M440" s="30">
        <f t="shared" si="72"/>
        <v>0</v>
      </c>
      <c r="O440" s="39">
        <f t="shared" si="69"/>
        <v>0</v>
      </c>
      <c r="P440" s="39">
        <f t="shared" si="67"/>
        <v>0</v>
      </c>
      <c r="Q440" s="39">
        <f t="shared" si="70"/>
        <v>0</v>
      </c>
      <c r="R440" s="41">
        <f t="shared" si="71"/>
        <v>0</v>
      </c>
    </row>
    <row r="441" spans="4:18" x14ac:dyDescent="0.25">
      <c r="D441" s="1">
        <v>33306</v>
      </c>
      <c r="E441" s="1">
        <f t="shared" si="68"/>
        <v>33298</v>
      </c>
      <c r="F441" s="30">
        <f t="shared" si="65"/>
        <v>0</v>
      </c>
      <c r="H441" s="42">
        <f>IF(DAY(D441)&gt;14,VLOOKUP(DATE(YEAR(E441),MONTH(E441)-1,DAY(1)),'מדדים וריביות'!B:C,2,FALSE),VLOOKUP(DATE(YEAR(E441),MONTH(E441)-2,DAY(1)),'מדדים וריביות'!B:C,2,FALSE))</f>
        <v>11232939.0871363</v>
      </c>
      <c r="I441" s="43">
        <f>'ריבית יומית'!D435</f>
        <v>2.1073004751070989E-4</v>
      </c>
      <c r="J441" s="29">
        <f t="shared" si="66"/>
        <v>2.4533919127752544</v>
      </c>
      <c r="L441">
        <f>VLOOKUP(D440,'מדדים וריביות'!B:C,2)</f>
        <v>11440490.5932256</v>
      </c>
      <c r="M441" s="30">
        <f t="shared" si="72"/>
        <v>0</v>
      </c>
      <c r="O441" s="39">
        <f t="shared" si="69"/>
        <v>0</v>
      </c>
      <c r="P441" s="39">
        <f t="shared" si="67"/>
        <v>0</v>
      </c>
      <c r="Q441" s="39">
        <f t="shared" si="70"/>
        <v>0</v>
      </c>
      <c r="R441" s="41">
        <f t="shared" si="71"/>
        <v>0</v>
      </c>
    </row>
    <row r="442" spans="4:18" x14ac:dyDescent="0.25">
      <c r="D442" s="1">
        <v>33307</v>
      </c>
      <c r="E442" s="1">
        <f t="shared" si="68"/>
        <v>33298</v>
      </c>
      <c r="F442" s="30">
        <f t="shared" si="65"/>
        <v>0</v>
      </c>
      <c r="H442" s="42">
        <f>IF(DAY(D442)&gt;14,VLOOKUP(DATE(YEAR(E442),MONTH(E442)-1,DAY(1)),'מדדים וריביות'!B:C,2,FALSE),VLOOKUP(DATE(YEAR(E442),MONTH(E442)-2,DAY(1)),'מדדים וריביות'!B:C,2,FALSE))</f>
        <v>11232939.0871363</v>
      </c>
      <c r="I442" s="43">
        <f>'ריבית יומית'!D436</f>
        <v>2.1073004751070989E-4</v>
      </c>
      <c r="J442" s="29">
        <f t="shared" si="66"/>
        <v>2.4528750183061088</v>
      </c>
      <c r="L442">
        <f>VLOOKUP(D441,'מדדים וריביות'!B:C,2)</f>
        <v>11440490.5932256</v>
      </c>
      <c r="M442" s="30">
        <f t="shared" si="72"/>
        <v>0</v>
      </c>
      <c r="O442" s="39">
        <f t="shared" si="69"/>
        <v>0</v>
      </c>
      <c r="P442" s="39">
        <f t="shared" si="67"/>
        <v>0</v>
      </c>
      <c r="Q442" s="39">
        <f t="shared" si="70"/>
        <v>0</v>
      </c>
      <c r="R442" s="41">
        <f t="shared" si="71"/>
        <v>0</v>
      </c>
    </row>
    <row r="443" spans="4:18" x14ac:dyDescent="0.25">
      <c r="D443" s="1">
        <v>33308</v>
      </c>
      <c r="E443" s="1">
        <f t="shared" si="68"/>
        <v>33298</v>
      </c>
      <c r="F443" s="30">
        <f t="shared" si="65"/>
        <v>0</v>
      </c>
      <c r="H443" s="42">
        <f>IF(DAY(D443)&gt;14,VLOOKUP(DATE(YEAR(E443),MONTH(E443)-1,DAY(1)),'מדדים וריביות'!B:C,2,FALSE),VLOOKUP(DATE(YEAR(E443),MONTH(E443)-2,DAY(1)),'מדדים וריביות'!B:C,2,FALSE))</f>
        <v>11232939.0871363</v>
      </c>
      <c r="I443" s="43">
        <f>'ריבית יומית'!D437</f>
        <v>2.1073004751070989E-4</v>
      </c>
      <c r="J443" s="29">
        <f t="shared" si="66"/>
        <v>2.4523582327392104</v>
      </c>
      <c r="L443">
        <f>VLOOKUP(D442,'מדדים וריביות'!B:C,2)</f>
        <v>11440490.5932256</v>
      </c>
      <c r="M443" s="30">
        <f t="shared" si="72"/>
        <v>0</v>
      </c>
      <c r="O443" s="39">
        <f t="shared" si="69"/>
        <v>0</v>
      </c>
      <c r="P443" s="39">
        <f t="shared" si="67"/>
        <v>0</v>
      </c>
      <c r="Q443" s="39">
        <f t="shared" si="70"/>
        <v>0</v>
      </c>
      <c r="R443" s="41">
        <f t="shared" si="71"/>
        <v>0</v>
      </c>
    </row>
    <row r="444" spans="4:18" x14ac:dyDescent="0.25">
      <c r="D444" s="1">
        <v>33309</v>
      </c>
      <c r="E444" s="1">
        <f t="shared" si="68"/>
        <v>33298</v>
      </c>
      <c r="F444" s="30">
        <f t="shared" si="65"/>
        <v>0</v>
      </c>
      <c r="H444" s="42">
        <f>IF(DAY(D444)&gt;14,VLOOKUP(DATE(YEAR(E444),MONTH(E444)-1,DAY(1)),'מדדים וריביות'!B:C,2,FALSE),VLOOKUP(DATE(YEAR(E444),MONTH(E444)-2,DAY(1)),'מדדים וריביות'!B:C,2,FALSE))</f>
        <v>11232939.0871363</v>
      </c>
      <c r="I444" s="43">
        <f>'ריבית יומית'!D438</f>
        <v>2.1073004751070989E-4</v>
      </c>
      <c r="J444" s="29">
        <f t="shared" si="66"/>
        <v>2.4518415560516149</v>
      </c>
      <c r="L444">
        <f>VLOOKUP(D443,'מדדים וריביות'!B:C,2)</f>
        <v>11440490.5932256</v>
      </c>
      <c r="M444" s="30">
        <f t="shared" si="72"/>
        <v>0</v>
      </c>
      <c r="O444" s="39">
        <f t="shared" si="69"/>
        <v>0</v>
      </c>
      <c r="P444" s="39">
        <f t="shared" si="67"/>
        <v>0</v>
      </c>
      <c r="Q444" s="39">
        <f t="shared" si="70"/>
        <v>0</v>
      </c>
      <c r="R444" s="41">
        <f t="shared" si="71"/>
        <v>0</v>
      </c>
    </row>
    <row r="445" spans="4:18" x14ac:dyDescent="0.25">
      <c r="D445" s="1">
        <v>33310</v>
      </c>
      <c r="E445" s="1">
        <f t="shared" si="68"/>
        <v>33298</v>
      </c>
      <c r="F445" s="30">
        <f t="shared" si="65"/>
        <v>0</v>
      </c>
      <c r="H445" s="42">
        <f>IF(DAY(D445)&gt;14,VLOOKUP(DATE(YEAR(E445),MONTH(E445)-1,DAY(1)),'מדדים וריביות'!B:C,2,FALSE),VLOOKUP(DATE(YEAR(E445),MONTH(E445)-2,DAY(1)),'מדדים וריביות'!B:C,2,FALSE))</f>
        <v>11232939.0871363</v>
      </c>
      <c r="I445" s="43">
        <f>'ריבית יומית'!D439</f>
        <v>2.1073004751070989E-4</v>
      </c>
      <c r="J445" s="29">
        <f t="shared" si="66"/>
        <v>2.4513249882203829</v>
      </c>
      <c r="L445">
        <f>VLOOKUP(D444,'מדדים וריביות'!B:C,2)</f>
        <v>11440490.5932256</v>
      </c>
      <c r="M445" s="30">
        <f t="shared" si="72"/>
        <v>0</v>
      </c>
      <c r="O445" s="39">
        <f t="shared" si="69"/>
        <v>0</v>
      </c>
      <c r="P445" s="39">
        <f t="shared" si="67"/>
        <v>0</v>
      </c>
      <c r="Q445" s="39">
        <f t="shared" si="70"/>
        <v>0</v>
      </c>
      <c r="R445" s="41">
        <f t="shared" si="71"/>
        <v>0</v>
      </c>
    </row>
    <row r="446" spans="4:18" x14ac:dyDescent="0.25">
      <c r="D446" s="1">
        <v>33311</v>
      </c>
      <c r="E446" s="1">
        <f t="shared" si="68"/>
        <v>33298</v>
      </c>
      <c r="F446" s="30">
        <f t="shared" si="65"/>
        <v>0</v>
      </c>
      <c r="H446" s="42">
        <f>IF(DAY(D446)&gt;14,VLOOKUP(DATE(YEAR(E446),MONTH(E446)-1,DAY(1)),'מדדים וריביות'!B:C,2,FALSE),VLOOKUP(DATE(YEAR(E446),MONTH(E446)-2,DAY(1)),'מדדים וריביות'!B:C,2,FALSE))</f>
        <v>11232939.0871363</v>
      </c>
      <c r="I446" s="43">
        <f>'ריבית יומית'!D440</f>
        <v>2.1073004751070989E-4</v>
      </c>
      <c r="J446" s="29">
        <f t="shared" si="66"/>
        <v>2.4508085292225803</v>
      </c>
      <c r="L446">
        <f>VLOOKUP(D445,'מדדים וריביות'!B:C,2)</f>
        <v>11440490.5932256</v>
      </c>
      <c r="M446" s="30">
        <f t="shared" si="72"/>
        <v>0</v>
      </c>
      <c r="O446" s="39">
        <f t="shared" si="69"/>
        <v>0</v>
      </c>
      <c r="P446" s="39">
        <f t="shared" si="67"/>
        <v>0</v>
      </c>
      <c r="Q446" s="39">
        <f t="shared" si="70"/>
        <v>0</v>
      </c>
      <c r="R446" s="41">
        <f t="shared" si="71"/>
        <v>0</v>
      </c>
    </row>
    <row r="447" spans="4:18" x14ac:dyDescent="0.25">
      <c r="D447" s="1">
        <v>33312</v>
      </c>
      <c r="E447" s="1">
        <f t="shared" si="68"/>
        <v>33298</v>
      </c>
      <c r="F447" s="30">
        <f t="shared" si="65"/>
        <v>0</v>
      </c>
      <c r="H447" s="42">
        <f>IF(DAY(D447)&gt;14,VLOOKUP(DATE(YEAR(E447),MONTH(E447)-1,DAY(1)),'מדדים וריביות'!B:C,2,FALSE),VLOOKUP(DATE(YEAR(E447),MONTH(E447)-2,DAY(1)),'מדדים וריביות'!B:C,2,FALSE))</f>
        <v>11302122.9224994</v>
      </c>
      <c r="I447" s="43">
        <f>'ריבית יומית'!D441</f>
        <v>2.1073004751070989E-4</v>
      </c>
      <c r="J447" s="29">
        <f t="shared" si="66"/>
        <v>2.450292179035277</v>
      </c>
      <c r="L447">
        <f>VLOOKUP(D446,'מדדים וריביות'!B:C,2)</f>
        <v>11440490.5932256</v>
      </c>
      <c r="M447" s="30">
        <f t="shared" si="72"/>
        <v>0</v>
      </c>
      <c r="O447" s="39">
        <f t="shared" si="69"/>
        <v>0</v>
      </c>
      <c r="P447" s="39">
        <f t="shared" si="67"/>
        <v>0</v>
      </c>
      <c r="Q447" s="39">
        <f t="shared" si="70"/>
        <v>0</v>
      </c>
      <c r="R447" s="41">
        <f t="shared" si="71"/>
        <v>0</v>
      </c>
    </row>
    <row r="448" spans="4:18" x14ac:dyDescent="0.25">
      <c r="D448" s="1">
        <v>33313</v>
      </c>
      <c r="E448" s="1">
        <f t="shared" si="68"/>
        <v>33298</v>
      </c>
      <c r="F448" s="30">
        <f t="shared" ref="F448:F511" si="73">M447</f>
        <v>0</v>
      </c>
      <c r="H448" s="42">
        <f>IF(DAY(D448)&gt;14,VLOOKUP(DATE(YEAR(E448),MONTH(E448)-1,DAY(1)),'מדדים וריביות'!B:C,2,FALSE),VLOOKUP(DATE(YEAR(E448),MONTH(E448)-2,DAY(1)),'מדדים וריביות'!B:C,2,FALSE))</f>
        <v>11302122.9224994</v>
      </c>
      <c r="I448" s="43">
        <f>'ריבית יומית'!D442</f>
        <v>2.1073004751070989E-4</v>
      </c>
      <c r="J448" s="29">
        <f t="shared" si="66"/>
        <v>2.4497759376355486</v>
      </c>
      <c r="L448">
        <f>VLOOKUP(D447,'מדדים וריביות'!B:C,2)</f>
        <v>11440490.5932256</v>
      </c>
      <c r="M448" s="30">
        <f t="shared" si="72"/>
        <v>0</v>
      </c>
      <c r="O448" s="39">
        <f t="shared" si="69"/>
        <v>0</v>
      </c>
      <c r="P448" s="39">
        <f t="shared" si="67"/>
        <v>0</v>
      </c>
      <c r="Q448" s="39">
        <f t="shared" si="70"/>
        <v>0</v>
      </c>
      <c r="R448" s="41">
        <f t="shared" si="71"/>
        <v>0</v>
      </c>
    </row>
    <row r="449" spans="4:18" x14ac:dyDescent="0.25">
      <c r="D449" s="1">
        <v>33314</v>
      </c>
      <c r="E449" s="1">
        <f t="shared" si="68"/>
        <v>33298</v>
      </c>
      <c r="F449" s="30">
        <f t="shared" si="73"/>
        <v>0</v>
      </c>
      <c r="H449" s="42">
        <f>IF(DAY(D449)&gt;14,VLOOKUP(DATE(YEAR(E449),MONTH(E449)-1,DAY(1)),'מדדים וריביות'!B:C,2,FALSE),VLOOKUP(DATE(YEAR(E449),MONTH(E449)-2,DAY(1)),'מדדים וריביות'!B:C,2,FALSE))</f>
        <v>11302122.9224994</v>
      </c>
      <c r="I449" s="43">
        <f>'ריבית יומית'!D443</f>
        <v>2.1073004751070989E-4</v>
      </c>
      <c r="J449" s="29">
        <f t="shared" si="66"/>
        <v>2.4492598050004748</v>
      </c>
      <c r="L449">
        <f>VLOOKUP(D448,'מדדים וריביות'!B:C,2)</f>
        <v>11440490.5932256</v>
      </c>
      <c r="M449" s="30">
        <f t="shared" si="72"/>
        <v>0</v>
      </c>
      <c r="O449" s="39">
        <f t="shared" si="69"/>
        <v>0</v>
      </c>
      <c r="P449" s="39">
        <f t="shared" si="67"/>
        <v>0</v>
      </c>
      <c r="Q449" s="39">
        <f t="shared" si="70"/>
        <v>0</v>
      </c>
      <c r="R449" s="41">
        <f t="shared" si="71"/>
        <v>0</v>
      </c>
    </row>
    <row r="450" spans="4:18" x14ac:dyDescent="0.25">
      <c r="D450" s="1">
        <v>33315</v>
      </c>
      <c r="E450" s="1">
        <f t="shared" si="68"/>
        <v>33298</v>
      </c>
      <c r="F450" s="30">
        <f t="shared" si="73"/>
        <v>0</v>
      </c>
      <c r="H450" s="42">
        <f>IF(DAY(D450)&gt;14,VLOOKUP(DATE(YEAR(E450),MONTH(E450)-1,DAY(1)),'מדדים וריביות'!B:C,2,FALSE),VLOOKUP(DATE(YEAR(E450),MONTH(E450)-2,DAY(1)),'מדדים וריביות'!B:C,2,FALSE))</f>
        <v>11302122.9224994</v>
      </c>
      <c r="I450" s="43">
        <f>'ריבית יומית'!D444</f>
        <v>2.1073004751070989E-4</v>
      </c>
      <c r="J450" s="29">
        <f t="shared" si="66"/>
        <v>2.4487437811071406</v>
      </c>
      <c r="L450">
        <f>VLOOKUP(D449,'מדדים וריביות'!B:C,2)</f>
        <v>11440490.5932256</v>
      </c>
      <c r="M450" s="30">
        <f t="shared" si="72"/>
        <v>0</v>
      </c>
      <c r="O450" s="39">
        <f t="shared" si="69"/>
        <v>0</v>
      </c>
      <c r="P450" s="39">
        <f t="shared" si="67"/>
        <v>0</v>
      </c>
      <c r="Q450" s="39">
        <f t="shared" si="70"/>
        <v>0</v>
      </c>
      <c r="R450" s="41">
        <f t="shared" si="71"/>
        <v>0</v>
      </c>
    </row>
    <row r="451" spans="4:18" x14ac:dyDescent="0.25">
      <c r="D451" s="1">
        <v>33316</v>
      </c>
      <c r="E451" s="1">
        <f t="shared" si="68"/>
        <v>33298</v>
      </c>
      <c r="F451" s="30">
        <f t="shared" si="73"/>
        <v>0</v>
      </c>
      <c r="H451" s="42">
        <f>IF(DAY(D451)&gt;14,VLOOKUP(DATE(YEAR(E451),MONTH(E451)-1,DAY(1)),'מדדים וריביות'!B:C,2,FALSE),VLOOKUP(DATE(YEAR(E451),MONTH(E451)-2,DAY(1)),'מדדים וריביות'!B:C,2,FALSE))</f>
        <v>11302122.9224994</v>
      </c>
      <c r="I451" s="43">
        <f>'ריבית יומית'!D445</f>
        <v>2.1073004751070989E-4</v>
      </c>
      <c r="J451" s="29">
        <f t="shared" si="66"/>
        <v>2.4482278659326355</v>
      </c>
      <c r="L451">
        <f>VLOOKUP(D450,'מדדים וריביות'!B:C,2)</f>
        <v>11440490.5932256</v>
      </c>
      <c r="M451" s="30">
        <f t="shared" si="72"/>
        <v>0</v>
      </c>
      <c r="O451" s="39">
        <f t="shared" si="69"/>
        <v>0</v>
      </c>
      <c r="P451" s="39">
        <f t="shared" si="67"/>
        <v>0</v>
      </c>
      <c r="Q451" s="39">
        <f t="shared" si="70"/>
        <v>0</v>
      </c>
      <c r="R451" s="41">
        <f t="shared" si="71"/>
        <v>0</v>
      </c>
    </row>
    <row r="452" spans="4:18" x14ac:dyDescent="0.25">
      <c r="D452" s="1">
        <v>33317</v>
      </c>
      <c r="E452" s="1">
        <f t="shared" si="68"/>
        <v>33298</v>
      </c>
      <c r="F452" s="30">
        <f t="shared" si="73"/>
        <v>0</v>
      </c>
      <c r="H452" s="42">
        <f>IF(DAY(D452)&gt;14,VLOOKUP(DATE(YEAR(E452),MONTH(E452)-1,DAY(1)),'מדדים וריביות'!B:C,2,FALSE),VLOOKUP(DATE(YEAR(E452),MONTH(E452)-2,DAY(1)),'מדדים וריביות'!B:C,2,FALSE))</f>
        <v>11302122.9224994</v>
      </c>
      <c r="I452" s="43">
        <f>'ריבית יומית'!D446</f>
        <v>2.1073004751070989E-4</v>
      </c>
      <c r="J452" s="29">
        <f t="shared" si="66"/>
        <v>2.4477120594540542</v>
      </c>
      <c r="L452">
        <f>VLOOKUP(D451,'מדדים וריביות'!B:C,2)</f>
        <v>11440490.5932256</v>
      </c>
      <c r="M452" s="30">
        <f t="shared" si="72"/>
        <v>0</v>
      </c>
      <c r="O452" s="39">
        <f t="shared" si="69"/>
        <v>0</v>
      </c>
      <c r="P452" s="39">
        <f t="shared" si="67"/>
        <v>0</v>
      </c>
      <c r="Q452" s="39">
        <f t="shared" si="70"/>
        <v>0</v>
      </c>
      <c r="R452" s="41">
        <f t="shared" si="71"/>
        <v>0</v>
      </c>
    </row>
    <row r="453" spans="4:18" x14ac:dyDescent="0.25">
      <c r="D453" s="1">
        <v>33318</v>
      </c>
      <c r="E453" s="1">
        <f t="shared" si="68"/>
        <v>33298</v>
      </c>
      <c r="F453" s="30">
        <f t="shared" si="73"/>
        <v>0</v>
      </c>
      <c r="H453" s="42">
        <f>IF(DAY(D453)&gt;14,VLOOKUP(DATE(YEAR(E453),MONTH(E453)-1,DAY(1)),'מדדים וריביות'!B:C,2,FALSE),VLOOKUP(DATE(YEAR(E453),MONTH(E453)-2,DAY(1)),'מדדים וריביות'!B:C,2,FALSE))</f>
        <v>11302122.9224994</v>
      </c>
      <c r="I453" s="43">
        <f>'ריבית יומית'!D447</f>
        <v>2.1073004751070989E-4</v>
      </c>
      <c r="J453" s="29">
        <f t="shared" si="66"/>
        <v>2.447196361648496</v>
      </c>
      <c r="L453">
        <f>VLOOKUP(D452,'מדדים וריביות'!B:C,2)</f>
        <v>11440490.5932256</v>
      </c>
      <c r="M453" s="30">
        <f t="shared" si="72"/>
        <v>0</v>
      </c>
      <c r="O453" s="39">
        <f t="shared" si="69"/>
        <v>0</v>
      </c>
      <c r="P453" s="39">
        <f t="shared" si="67"/>
        <v>0</v>
      </c>
      <c r="Q453" s="39">
        <f t="shared" si="70"/>
        <v>0</v>
      </c>
      <c r="R453" s="41">
        <f t="shared" si="71"/>
        <v>0</v>
      </c>
    </row>
    <row r="454" spans="4:18" x14ac:dyDescent="0.25">
      <c r="D454" s="1">
        <v>33319</v>
      </c>
      <c r="E454" s="1">
        <f t="shared" si="68"/>
        <v>33298</v>
      </c>
      <c r="F454" s="30">
        <f t="shared" si="73"/>
        <v>0</v>
      </c>
      <c r="H454" s="42">
        <f>IF(DAY(D454)&gt;14,VLOOKUP(DATE(YEAR(E454),MONTH(E454)-1,DAY(1)),'מדדים וריביות'!B:C,2,FALSE),VLOOKUP(DATE(YEAR(E454),MONTH(E454)-2,DAY(1)),'מדדים וריביות'!B:C,2,FALSE))</f>
        <v>11302122.9224994</v>
      </c>
      <c r="I454" s="43">
        <f>'ריבית יומית'!D448</f>
        <v>2.1073004751070989E-4</v>
      </c>
      <c r="J454" s="29">
        <f t="shared" si="66"/>
        <v>2.4466807724930648</v>
      </c>
      <c r="L454">
        <f>VLOOKUP(D453,'מדדים וריביות'!B:C,2)</f>
        <v>11440490.5932256</v>
      </c>
      <c r="M454" s="30">
        <f t="shared" si="72"/>
        <v>0</v>
      </c>
      <c r="O454" s="39">
        <f t="shared" si="69"/>
        <v>0</v>
      </c>
      <c r="P454" s="39">
        <f t="shared" si="67"/>
        <v>0</v>
      </c>
      <c r="Q454" s="39">
        <f t="shared" si="70"/>
        <v>0</v>
      </c>
      <c r="R454" s="41">
        <f t="shared" si="71"/>
        <v>0</v>
      </c>
    </row>
    <row r="455" spans="4:18" x14ac:dyDescent="0.25">
      <c r="D455" s="1">
        <v>33320</v>
      </c>
      <c r="E455" s="1">
        <f t="shared" si="68"/>
        <v>33298</v>
      </c>
      <c r="F455" s="30">
        <f t="shared" si="73"/>
        <v>0</v>
      </c>
      <c r="H455" s="42">
        <f>IF(DAY(D455)&gt;14,VLOOKUP(DATE(YEAR(E455),MONTH(E455)-1,DAY(1)),'מדדים וריביות'!B:C,2,FALSE),VLOOKUP(DATE(YEAR(E455),MONTH(E455)-2,DAY(1)),'מדדים וריביות'!B:C,2,FALSE))</f>
        <v>11302122.9224994</v>
      </c>
      <c r="I455" s="43">
        <f>'ריבית יומית'!D449</f>
        <v>2.1073004751070989E-4</v>
      </c>
      <c r="J455" s="29">
        <f t="shared" si="66"/>
        <v>2.4461652919648702</v>
      </c>
      <c r="L455">
        <f>VLOOKUP(D454,'מדדים וריביות'!B:C,2)</f>
        <v>11440490.5932256</v>
      </c>
      <c r="M455" s="30">
        <f t="shared" si="72"/>
        <v>0</v>
      </c>
      <c r="O455" s="39">
        <f t="shared" si="69"/>
        <v>0</v>
      </c>
      <c r="P455" s="39">
        <f t="shared" si="67"/>
        <v>0</v>
      </c>
      <c r="Q455" s="39">
        <f t="shared" si="70"/>
        <v>0</v>
      </c>
      <c r="R455" s="41">
        <f t="shared" si="71"/>
        <v>0</v>
      </c>
    </row>
    <row r="456" spans="4:18" x14ac:dyDescent="0.25">
      <c r="D456" s="1">
        <v>33321</v>
      </c>
      <c r="E456" s="1">
        <f t="shared" si="68"/>
        <v>33298</v>
      </c>
      <c r="F456" s="30">
        <f t="shared" si="73"/>
        <v>0</v>
      </c>
      <c r="H456" s="42">
        <f>IF(DAY(D456)&gt;14,VLOOKUP(DATE(YEAR(E456),MONTH(E456)-1,DAY(1)),'מדדים וריביות'!B:C,2,FALSE),VLOOKUP(DATE(YEAR(E456),MONTH(E456)-2,DAY(1)),'מדדים וריביות'!B:C,2,FALSE))</f>
        <v>11302122.9224994</v>
      </c>
      <c r="I456" s="43">
        <f>'ריבית יומית'!D450</f>
        <v>2.1073004751070989E-4</v>
      </c>
      <c r="J456" s="29">
        <f t="shared" si="66"/>
        <v>2.4456499200410255</v>
      </c>
      <c r="L456">
        <f>VLOOKUP(D455,'מדדים וריביות'!B:C,2)</f>
        <v>11440490.5932256</v>
      </c>
      <c r="M456" s="30">
        <f t="shared" si="72"/>
        <v>0</v>
      </c>
      <c r="O456" s="39">
        <f t="shared" si="69"/>
        <v>0</v>
      </c>
      <c r="P456" s="39">
        <f t="shared" si="67"/>
        <v>0</v>
      </c>
      <c r="Q456" s="39">
        <f t="shared" si="70"/>
        <v>0</v>
      </c>
      <c r="R456" s="41">
        <f t="shared" si="71"/>
        <v>0</v>
      </c>
    </row>
    <row r="457" spans="4:18" x14ac:dyDescent="0.25">
      <c r="D457" s="1">
        <v>33322</v>
      </c>
      <c r="E457" s="1">
        <f t="shared" si="68"/>
        <v>33298</v>
      </c>
      <c r="F457" s="30">
        <f t="shared" si="73"/>
        <v>0</v>
      </c>
      <c r="H457" s="42">
        <f>IF(DAY(D457)&gt;14,VLOOKUP(DATE(YEAR(E457),MONTH(E457)-1,DAY(1)),'מדדים וריביות'!B:C,2,FALSE),VLOOKUP(DATE(YEAR(E457),MONTH(E457)-2,DAY(1)),'מדדים וריביות'!B:C,2,FALSE))</f>
        <v>11302122.9224994</v>
      </c>
      <c r="I457" s="43">
        <f>'ריבית יומית'!D451</f>
        <v>2.1073004751070989E-4</v>
      </c>
      <c r="J457" s="29">
        <f t="shared" ref="J457:J520" si="74">J458*(1+I457)</f>
        <v>2.4451346566986492</v>
      </c>
      <c r="L457">
        <f>VLOOKUP(D456,'מדדים וריביות'!B:C,2)</f>
        <v>11440490.5932256</v>
      </c>
      <c r="M457" s="30">
        <f t="shared" si="72"/>
        <v>0</v>
      </c>
      <c r="O457" s="39">
        <f t="shared" si="69"/>
        <v>0</v>
      </c>
      <c r="P457" s="39">
        <f t="shared" ref="P457:P520" si="75">J458*G457-G457</f>
        <v>0</v>
      </c>
      <c r="Q457" s="39">
        <f t="shared" si="70"/>
        <v>0</v>
      </c>
      <c r="R457" s="41">
        <f t="shared" si="71"/>
        <v>0</v>
      </c>
    </row>
    <row r="458" spans="4:18" x14ac:dyDescent="0.25">
      <c r="D458" s="1">
        <v>33323</v>
      </c>
      <c r="E458" s="1">
        <f t="shared" ref="E458:E521" si="76">DATE(YEAR(D458),MONTH(D458),DAY(1))</f>
        <v>33298</v>
      </c>
      <c r="F458" s="30">
        <f t="shared" si="73"/>
        <v>0</v>
      </c>
      <c r="H458" s="42">
        <f>IF(DAY(D458)&gt;14,VLOOKUP(DATE(YEAR(E458),MONTH(E458)-1,DAY(1)),'מדדים וריביות'!B:C,2,FALSE),VLOOKUP(DATE(YEAR(E458),MONTH(E458)-2,DAY(1)),'מדדים וריביות'!B:C,2,FALSE))</f>
        <v>11302122.9224994</v>
      </c>
      <c r="I458" s="43">
        <f>'ריבית יומית'!D452</f>
        <v>2.1073004751070989E-4</v>
      </c>
      <c r="J458" s="29">
        <f t="shared" si="74"/>
        <v>2.4446195019148651</v>
      </c>
      <c r="L458">
        <f>VLOOKUP(D457,'מדדים וריביות'!B:C,2)</f>
        <v>11440490.5932256</v>
      </c>
      <c r="M458" s="30">
        <f t="shared" si="72"/>
        <v>0</v>
      </c>
      <c r="O458" s="39">
        <f t="shared" ref="O458:O521" si="77">$D$4/H458*G458-G458</f>
        <v>0</v>
      </c>
      <c r="P458" s="39">
        <f t="shared" si="75"/>
        <v>0</v>
      </c>
      <c r="Q458" s="39">
        <f t="shared" ref="Q458:Q521" si="78">$D$4/H458*P458-P458</f>
        <v>0</v>
      </c>
      <c r="R458" s="41">
        <f t="shared" ref="R458:R521" si="79">SUM(O458:Q458)</f>
        <v>0</v>
      </c>
    </row>
    <row r="459" spans="4:18" x14ac:dyDescent="0.25">
      <c r="D459" s="1">
        <v>33324</v>
      </c>
      <c r="E459" s="1">
        <f t="shared" si="76"/>
        <v>33298</v>
      </c>
      <c r="F459" s="30">
        <f t="shared" si="73"/>
        <v>0</v>
      </c>
      <c r="H459" s="42">
        <f>IF(DAY(D459)&gt;14,VLOOKUP(DATE(YEAR(E459),MONTH(E459)-1,DAY(1)),'מדדים וריביות'!B:C,2,FALSE),VLOOKUP(DATE(YEAR(E459),MONTH(E459)-2,DAY(1)),'מדדים וריביות'!B:C,2,FALSE))</f>
        <v>11302122.9224994</v>
      </c>
      <c r="I459" s="43">
        <f>'ריבית יומית'!D453</f>
        <v>2.1073004751070989E-4</v>
      </c>
      <c r="J459" s="29">
        <f t="shared" si="74"/>
        <v>2.4441044556668015</v>
      </c>
      <c r="L459">
        <f>VLOOKUP(D458,'מדדים וריביות'!B:C,2)</f>
        <v>11440490.5932256</v>
      </c>
      <c r="M459" s="30">
        <f t="shared" si="72"/>
        <v>0</v>
      </c>
      <c r="O459" s="39">
        <f t="shared" si="77"/>
        <v>0</v>
      </c>
      <c r="P459" s="39">
        <f t="shared" si="75"/>
        <v>0</v>
      </c>
      <c r="Q459" s="39">
        <f t="shared" si="78"/>
        <v>0</v>
      </c>
      <c r="R459" s="41">
        <f t="shared" si="79"/>
        <v>0</v>
      </c>
    </row>
    <row r="460" spans="4:18" x14ac:dyDescent="0.25">
      <c r="D460" s="1">
        <v>33325</v>
      </c>
      <c r="E460" s="1">
        <f t="shared" si="76"/>
        <v>33298</v>
      </c>
      <c r="F460" s="30">
        <f t="shared" si="73"/>
        <v>0</v>
      </c>
      <c r="H460" s="42">
        <f>IF(DAY(D460)&gt;14,VLOOKUP(DATE(YEAR(E460),MONTH(E460)-1,DAY(1)),'מדדים וריביות'!B:C,2,FALSE),VLOOKUP(DATE(YEAR(E460),MONTH(E460)-2,DAY(1)),'מדדים וריביות'!B:C,2,FALSE))</f>
        <v>11302122.9224994</v>
      </c>
      <c r="I460" s="43">
        <f>'ריבית יומית'!D454</f>
        <v>2.1073004751070989E-4</v>
      </c>
      <c r="J460" s="29">
        <f t="shared" si="74"/>
        <v>2.4435895179315912</v>
      </c>
      <c r="L460">
        <f>VLOOKUP(D459,'מדדים וריביות'!B:C,2)</f>
        <v>11440490.5932256</v>
      </c>
      <c r="M460" s="30">
        <f t="shared" ref="M460:M523" si="80">F460*(1+I460)*L460/H460+G460-K460</f>
        <v>0</v>
      </c>
      <c r="O460" s="39">
        <f t="shared" si="77"/>
        <v>0</v>
      </c>
      <c r="P460" s="39">
        <f t="shared" si="75"/>
        <v>0</v>
      </c>
      <c r="Q460" s="39">
        <f t="shared" si="78"/>
        <v>0</v>
      </c>
      <c r="R460" s="41">
        <f t="shared" si="79"/>
        <v>0</v>
      </c>
    </row>
    <row r="461" spans="4:18" x14ac:dyDescent="0.25">
      <c r="D461" s="1">
        <v>33326</v>
      </c>
      <c r="E461" s="1">
        <f t="shared" si="76"/>
        <v>33298</v>
      </c>
      <c r="F461" s="30">
        <f t="shared" si="73"/>
        <v>0</v>
      </c>
      <c r="H461" s="42">
        <f>IF(DAY(D461)&gt;14,VLOOKUP(DATE(YEAR(E461),MONTH(E461)-1,DAY(1)),'מדדים וריביות'!B:C,2,FALSE),VLOOKUP(DATE(YEAR(E461),MONTH(E461)-2,DAY(1)),'מדדים וריביות'!B:C,2,FALSE))</f>
        <v>11302122.9224994</v>
      </c>
      <c r="I461" s="43">
        <f>'ריבית יומית'!D455</f>
        <v>2.1073004751070989E-4</v>
      </c>
      <c r="J461" s="29">
        <f t="shared" si="74"/>
        <v>2.4430746886863721</v>
      </c>
      <c r="L461">
        <f>VLOOKUP(D460,'מדדים וריביות'!B:C,2)</f>
        <v>11440490.5932256</v>
      </c>
      <c r="M461" s="30">
        <f t="shared" si="80"/>
        <v>0</v>
      </c>
      <c r="O461" s="39">
        <f t="shared" si="77"/>
        <v>0</v>
      </c>
      <c r="P461" s="39">
        <f t="shared" si="75"/>
        <v>0</v>
      </c>
      <c r="Q461" s="39">
        <f t="shared" si="78"/>
        <v>0</v>
      </c>
      <c r="R461" s="41">
        <f t="shared" si="79"/>
        <v>0</v>
      </c>
    </row>
    <row r="462" spans="4:18" x14ac:dyDescent="0.25">
      <c r="D462" s="1">
        <v>33327</v>
      </c>
      <c r="E462" s="1">
        <f t="shared" si="76"/>
        <v>33298</v>
      </c>
      <c r="F462" s="30">
        <f t="shared" si="73"/>
        <v>0</v>
      </c>
      <c r="H462" s="42">
        <f>IF(DAY(D462)&gt;14,VLOOKUP(DATE(YEAR(E462),MONTH(E462)-1,DAY(1)),'מדדים וריביות'!B:C,2,FALSE),VLOOKUP(DATE(YEAR(E462),MONTH(E462)-2,DAY(1)),'מדדים וריביות'!B:C,2,FALSE))</f>
        <v>11302122.9224994</v>
      </c>
      <c r="I462" s="43">
        <f>'ריבית יומית'!D456</f>
        <v>2.1073004751070989E-4</v>
      </c>
      <c r="J462" s="29">
        <f t="shared" si="74"/>
        <v>2.442559967908287</v>
      </c>
      <c r="L462">
        <f>VLOOKUP(D461,'מדדים וריביות'!B:C,2)</f>
        <v>11440490.5932256</v>
      </c>
      <c r="M462" s="30">
        <f t="shared" si="80"/>
        <v>0</v>
      </c>
      <c r="O462" s="39">
        <f t="shared" si="77"/>
        <v>0</v>
      </c>
      <c r="P462" s="39">
        <f t="shared" si="75"/>
        <v>0</v>
      </c>
      <c r="Q462" s="39">
        <f t="shared" si="78"/>
        <v>0</v>
      </c>
      <c r="R462" s="41">
        <f t="shared" si="79"/>
        <v>0</v>
      </c>
    </row>
    <row r="463" spans="4:18" x14ac:dyDescent="0.25">
      <c r="D463" s="1">
        <v>33328</v>
      </c>
      <c r="E463" s="1">
        <f t="shared" si="76"/>
        <v>33298</v>
      </c>
      <c r="F463" s="30">
        <f t="shared" si="73"/>
        <v>0</v>
      </c>
      <c r="H463" s="42">
        <f>IF(DAY(D463)&gt;14,VLOOKUP(DATE(YEAR(E463),MONTH(E463)-1,DAY(1)),'מדדים וריביות'!B:C,2,FALSE),VLOOKUP(DATE(YEAR(E463),MONTH(E463)-2,DAY(1)),'מדדים וריביות'!B:C,2,FALSE))</f>
        <v>11302122.9224994</v>
      </c>
      <c r="I463" s="43">
        <f>'ריבית יומית'!D457</f>
        <v>2.1073004751070989E-4</v>
      </c>
      <c r="J463" s="29">
        <f t="shared" si="74"/>
        <v>2.4420453555744834</v>
      </c>
      <c r="L463">
        <f>VLOOKUP(D462,'מדדים וריביות'!B:C,2)</f>
        <v>11440490.5932256</v>
      </c>
      <c r="M463" s="30">
        <f t="shared" si="80"/>
        <v>0</v>
      </c>
      <c r="O463" s="39">
        <f t="shared" si="77"/>
        <v>0</v>
      </c>
      <c r="P463" s="39">
        <f t="shared" si="75"/>
        <v>0</v>
      </c>
      <c r="Q463" s="39">
        <f t="shared" si="78"/>
        <v>0</v>
      </c>
      <c r="R463" s="41">
        <f t="shared" si="79"/>
        <v>0</v>
      </c>
    </row>
    <row r="464" spans="4:18" x14ac:dyDescent="0.25">
      <c r="D464" s="1">
        <v>33329</v>
      </c>
      <c r="E464" s="1">
        <f t="shared" si="76"/>
        <v>33329</v>
      </c>
      <c r="F464" s="30">
        <f t="shared" si="73"/>
        <v>0</v>
      </c>
      <c r="H464" s="42">
        <f>IF(DAY(D464)&gt;14,VLOOKUP(DATE(YEAR(E464),MONTH(E464)-1,DAY(1)),'מדדים וריביות'!B:C,2,FALSE),VLOOKUP(DATE(YEAR(E464),MONTH(E464)-2,DAY(1)),'מדדים וריביות'!B:C,2,FALSE))</f>
        <v>11302122.9224994</v>
      </c>
      <c r="I464" s="43">
        <f>'ריבית יומית'!D458</f>
        <v>2.1073004751070989E-4</v>
      </c>
      <c r="J464" s="29">
        <f t="shared" si="74"/>
        <v>2.4415308516621139</v>
      </c>
      <c r="L464">
        <f>VLOOKUP(D463,'מדדים וריביות'!B:C,2)</f>
        <v>11440490.5932256</v>
      </c>
      <c r="M464" s="30">
        <f t="shared" si="80"/>
        <v>0</v>
      </c>
      <c r="O464" s="39">
        <f t="shared" si="77"/>
        <v>0</v>
      </c>
      <c r="P464" s="39">
        <f t="shared" si="75"/>
        <v>0</v>
      </c>
      <c r="Q464" s="39">
        <f t="shared" si="78"/>
        <v>0</v>
      </c>
      <c r="R464" s="41">
        <f t="shared" si="79"/>
        <v>0</v>
      </c>
    </row>
    <row r="465" spans="4:18" x14ac:dyDescent="0.25">
      <c r="D465" s="1">
        <v>33330</v>
      </c>
      <c r="E465" s="1">
        <f t="shared" si="76"/>
        <v>33329</v>
      </c>
      <c r="F465" s="30">
        <f t="shared" si="73"/>
        <v>0</v>
      </c>
      <c r="H465" s="42">
        <f>IF(DAY(D465)&gt;14,VLOOKUP(DATE(YEAR(E465),MONTH(E465)-1,DAY(1)),'מדדים וריביות'!B:C,2,FALSE),VLOOKUP(DATE(YEAR(E465),MONTH(E465)-2,DAY(1)),'מדדים וריביות'!B:C,2,FALSE))</f>
        <v>11302122.9224994</v>
      </c>
      <c r="I465" s="43">
        <f>'ריבית יומית'!D459</f>
        <v>2.1073004751070989E-4</v>
      </c>
      <c r="J465" s="29">
        <f t="shared" si="74"/>
        <v>2.4410164561483354</v>
      </c>
      <c r="L465">
        <f>VLOOKUP(D464,'מדדים וריביות'!B:C,2)</f>
        <v>11692068.1763641</v>
      </c>
      <c r="M465" s="30">
        <f t="shared" si="80"/>
        <v>0</v>
      </c>
      <c r="O465" s="39">
        <f t="shared" si="77"/>
        <v>0</v>
      </c>
      <c r="P465" s="39">
        <f t="shared" si="75"/>
        <v>0</v>
      </c>
      <c r="Q465" s="39">
        <f t="shared" si="78"/>
        <v>0</v>
      </c>
      <c r="R465" s="41">
        <f t="shared" si="79"/>
        <v>0</v>
      </c>
    </row>
    <row r="466" spans="4:18" x14ac:dyDescent="0.25">
      <c r="D466" s="1">
        <v>33331</v>
      </c>
      <c r="E466" s="1">
        <f t="shared" si="76"/>
        <v>33329</v>
      </c>
      <c r="F466" s="30">
        <f t="shared" si="73"/>
        <v>0</v>
      </c>
      <c r="H466" s="42">
        <f>IF(DAY(D466)&gt;14,VLOOKUP(DATE(YEAR(E466),MONTH(E466)-1,DAY(1)),'מדדים וריביות'!B:C,2,FALSE),VLOOKUP(DATE(YEAR(E466),MONTH(E466)-2,DAY(1)),'מדדים וריביות'!B:C,2,FALSE))</f>
        <v>11302122.9224994</v>
      </c>
      <c r="I466" s="43">
        <f>'ריבית יומית'!D460</f>
        <v>2.1073004751070989E-4</v>
      </c>
      <c r="J466" s="29">
        <f t="shared" si="74"/>
        <v>2.4405021690103097</v>
      </c>
      <c r="L466">
        <f>VLOOKUP(D465,'מדדים וריביות'!B:C,2)</f>
        <v>11692068.1763641</v>
      </c>
      <c r="M466" s="30">
        <f t="shared" si="80"/>
        <v>0</v>
      </c>
      <c r="O466" s="39">
        <f t="shared" si="77"/>
        <v>0</v>
      </c>
      <c r="P466" s="39">
        <f t="shared" si="75"/>
        <v>0</v>
      </c>
      <c r="Q466" s="39">
        <f t="shared" si="78"/>
        <v>0</v>
      </c>
      <c r="R466" s="41">
        <f t="shared" si="79"/>
        <v>0</v>
      </c>
    </row>
    <row r="467" spans="4:18" x14ac:dyDescent="0.25">
      <c r="D467" s="1">
        <v>33332</v>
      </c>
      <c r="E467" s="1">
        <f t="shared" si="76"/>
        <v>33329</v>
      </c>
      <c r="F467" s="30">
        <f t="shared" si="73"/>
        <v>0</v>
      </c>
      <c r="H467" s="42">
        <f>IF(DAY(D467)&gt;14,VLOOKUP(DATE(YEAR(E467),MONTH(E467)-1,DAY(1)),'מדדים וריביות'!B:C,2,FALSE),VLOOKUP(DATE(YEAR(E467),MONTH(E467)-2,DAY(1)),'מדדים וריביות'!B:C,2,FALSE))</f>
        <v>11302122.9224994</v>
      </c>
      <c r="I467" s="43">
        <f>'ריבית יומית'!D461</f>
        <v>2.1073004751070989E-4</v>
      </c>
      <c r="J467" s="29">
        <f t="shared" si="74"/>
        <v>2.439987990225204</v>
      </c>
      <c r="L467">
        <f>VLOOKUP(D466,'מדדים וריביות'!B:C,2)</f>
        <v>11692068.1763641</v>
      </c>
      <c r="M467" s="30">
        <f t="shared" si="80"/>
        <v>0</v>
      </c>
      <c r="O467" s="39">
        <f t="shared" si="77"/>
        <v>0</v>
      </c>
      <c r="P467" s="39">
        <f t="shared" si="75"/>
        <v>0</v>
      </c>
      <c r="Q467" s="39">
        <f t="shared" si="78"/>
        <v>0</v>
      </c>
      <c r="R467" s="41">
        <f t="shared" si="79"/>
        <v>0</v>
      </c>
    </row>
    <row r="468" spans="4:18" x14ac:dyDescent="0.25">
      <c r="D468" s="1">
        <v>33333</v>
      </c>
      <c r="E468" s="1">
        <f t="shared" si="76"/>
        <v>33329</v>
      </c>
      <c r="F468" s="30">
        <f t="shared" si="73"/>
        <v>0</v>
      </c>
      <c r="H468" s="42">
        <f>IF(DAY(D468)&gt;14,VLOOKUP(DATE(YEAR(E468),MONTH(E468)-1,DAY(1)),'מדדים וריביות'!B:C,2,FALSE),VLOOKUP(DATE(YEAR(E468),MONTH(E468)-2,DAY(1)),'מדדים וריביות'!B:C,2,FALSE))</f>
        <v>11302122.9224994</v>
      </c>
      <c r="I468" s="43">
        <f>'ריבית יומית'!D462</f>
        <v>2.1073004751070989E-4</v>
      </c>
      <c r="J468" s="29">
        <f t="shared" si="74"/>
        <v>2.4394739197701898</v>
      </c>
      <c r="L468">
        <f>VLOOKUP(D467,'מדדים וריביות'!B:C,2)</f>
        <v>11692068.1763641</v>
      </c>
      <c r="M468" s="30">
        <f t="shared" si="80"/>
        <v>0</v>
      </c>
      <c r="O468" s="39">
        <f t="shared" si="77"/>
        <v>0</v>
      </c>
      <c r="P468" s="39">
        <f t="shared" si="75"/>
        <v>0</v>
      </c>
      <c r="Q468" s="39">
        <f t="shared" si="78"/>
        <v>0</v>
      </c>
      <c r="R468" s="41">
        <f t="shared" si="79"/>
        <v>0</v>
      </c>
    </row>
    <row r="469" spans="4:18" x14ac:dyDescent="0.25">
      <c r="D469" s="1">
        <v>33334</v>
      </c>
      <c r="E469" s="1">
        <f t="shared" si="76"/>
        <v>33329</v>
      </c>
      <c r="F469" s="30">
        <f t="shared" si="73"/>
        <v>0</v>
      </c>
      <c r="H469" s="42">
        <f>IF(DAY(D469)&gt;14,VLOOKUP(DATE(YEAR(E469),MONTH(E469)-1,DAY(1)),'מדדים וריביות'!B:C,2,FALSE),VLOOKUP(DATE(YEAR(E469),MONTH(E469)-2,DAY(1)),'מדדים וריביות'!B:C,2,FALSE))</f>
        <v>11302122.9224994</v>
      </c>
      <c r="I469" s="43">
        <f>'ריבית יומית'!D463</f>
        <v>2.1073004751070989E-4</v>
      </c>
      <c r="J469" s="29">
        <f t="shared" si="74"/>
        <v>2.4389599576224432</v>
      </c>
      <c r="L469">
        <f>VLOOKUP(D468,'מדדים וריביות'!B:C,2)</f>
        <v>11692068.1763641</v>
      </c>
      <c r="M469" s="30">
        <f t="shared" si="80"/>
        <v>0</v>
      </c>
      <c r="O469" s="39">
        <f t="shared" si="77"/>
        <v>0</v>
      </c>
      <c r="P469" s="39">
        <f t="shared" si="75"/>
        <v>0</v>
      </c>
      <c r="Q469" s="39">
        <f t="shared" si="78"/>
        <v>0</v>
      </c>
      <c r="R469" s="41">
        <f t="shared" si="79"/>
        <v>0</v>
      </c>
    </row>
    <row r="470" spans="4:18" x14ac:dyDescent="0.25">
      <c r="D470" s="1">
        <v>33335</v>
      </c>
      <c r="E470" s="1">
        <f t="shared" si="76"/>
        <v>33329</v>
      </c>
      <c r="F470" s="30">
        <f t="shared" si="73"/>
        <v>0</v>
      </c>
      <c r="H470" s="42">
        <f>IF(DAY(D470)&gt;14,VLOOKUP(DATE(YEAR(E470),MONTH(E470)-1,DAY(1)),'מדדים וריביות'!B:C,2,FALSE),VLOOKUP(DATE(YEAR(E470),MONTH(E470)-2,DAY(1)),'מדדים וריביות'!B:C,2,FALSE))</f>
        <v>11302122.9224994</v>
      </c>
      <c r="I470" s="43">
        <f>'ריבית יומית'!D464</f>
        <v>2.1073004751070989E-4</v>
      </c>
      <c r="J470" s="29">
        <f t="shared" si="74"/>
        <v>2.4384461037591456</v>
      </c>
      <c r="L470">
        <f>VLOOKUP(D469,'מדדים וריביות'!B:C,2)</f>
        <v>11692068.1763641</v>
      </c>
      <c r="M470" s="30">
        <f t="shared" si="80"/>
        <v>0</v>
      </c>
      <c r="O470" s="39">
        <f t="shared" si="77"/>
        <v>0</v>
      </c>
      <c r="P470" s="39">
        <f t="shared" si="75"/>
        <v>0</v>
      </c>
      <c r="Q470" s="39">
        <f t="shared" si="78"/>
        <v>0</v>
      </c>
      <c r="R470" s="41">
        <f t="shared" si="79"/>
        <v>0</v>
      </c>
    </row>
    <row r="471" spans="4:18" x14ac:dyDescent="0.25">
      <c r="D471" s="1">
        <v>33336</v>
      </c>
      <c r="E471" s="1">
        <f t="shared" si="76"/>
        <v>33329</v>
      </c>
      <c r="F471" s="30">
        <f t="shared" si="73"/>
        <v>0</v>
      </c>
      <c r="H471" s="42">
        <f>IF(DAY(D471)&gt;14,VLOOKUP(DATE(YEAR(E471),MONTH(E471)-1,DAY(1)),'מדדים וריביות'!B:C,2,FALSE),VLOOKUP(DATE(YEAR(E471),MONTH(E471)-2,DAY(1)),'מדדים וריביות'!B:C,2,FALSE))</f>
        <v>11302122.9224994</v>
      </c>
      <c r="I471" s="43">
        <f>'ריבית יומית'!D465</f>
        <v>2.1073004751070989E-4</v>
      </c>
      <c r="J471" s="29">
        <f t="shared" si="74"/>
        <v>2.4379323581574832</v>
      </c>
      <c r="L471">
        <f>VLOOKUP(D470,'מדדים וריביות'!B:C,2)</f>
        <v>11692068.1763641</v>
      </c>
      <c r="M471" s="30">
        <f t="shared" si="80"/>
        <v>0</v>
      </c>
      <c r="O471" s="39">
        <f t="shared" si="77"/>
        <v>0</v>
      </c>
      <c r="P471" s="39">
        <f t="shared" si="75"/>
        <v>0</v>
      </c>
      <c r="Q471" s="39">
        <f t="shared" si="78"/>
        <v>0</v>
      </c>
      <c r="R471" s="41">
        <f t="shared" si="79"/>
        <v>0</v>
      </c>
    </row>
    <row r="472" spans="4:18" x14ac:dyDescent="0.25">
      <c r="D472" s="1">
        <v>33337</v>
      </c>
      <c r="E472" s="1">
        <f t="shared" si="76"/>
        <v>33329</v>
      </c>
      <c r="F472" s="30">
        <f t="shared" si="73"/>
        <v>0</v>
      </c>
      <c r="H472" s="42">
        <f>IF(DAY(D472)&gt;14,VLOOKUP(DATE(YEAR(E472),MONTH(E472)-1,DAY(1)),'מדדים וריביות'!B:C,2,FALSE),VLOOKUP(DATE(YEAR(E472),MONTH(E472)-2,DAY(1)),'מדדים וריביות'!B:C,2,FALSE))</f>
        <v>11302122.9224994</v>
      </c>
      <c r="I472" s="43">
        <f>'ריבית יומית'!D466</f>
        <v>2.1073004751070989E-4</v>
      </c>
      <c r="J472" s="29">
        <f t="shared" si="74"/>
        <v>2.4374187207946467</v>
      </c>
      <c r="L472">
        <f>VLOOKUP(D471,'מדדים וריביות'!B:C,2)</f>
        <v>11692068.1763641</v>
      </c>
      <c r="M472" s="30">
        <f t="shared" si="80"/>
        <v>0</v>
      </c>
      <c r="O472" s="39">
        <f t="shared" si="77"/>
        <v>0</v>
      </c>
      <c r="P472" s="39">
        <f t="shared" si="75"/>
        <v>0</v>
      </c>
      <c r="Q472" s="39">
        <f t="shared" si="78"/>
        <v>0</v>
      </c>
      <c r="R472" s="41">
        <f t="shared" si="79"/>
        <v>0</v>
      </c>
    </row>
    <row r="473" spans="4:18" x14ac:dyDescent="0.25">
      <c r="D473" s="1">
        <v>33338</v>
      </c>
      <c r="E473" s="1">
        <f t="shared" si="76"/>
        <v>33329</v>
      </c>
      <c r="F473" s="30">
        <f t="shared" si="73"/>
        <v>0</v>
      </c>
      <c r="H473" s="42">
        <f>IF(DAY(D473)&gt;14,VLOOKUP(DATE(YEAR(E473),MONTH(E473)-1,DAY(1)),'מדדים וריביות'!B:C,2,FALSE),VLOOKUP(DATE(YEAR(E473),MONTH(E473)-2,DAY(1)),'מדדים וריביות'!B:C,2,FALSE))</f>
        <v>11302122.9224994</v>
      </c>
      <c r="I473" s="43">
        <f>'ריבית יומית'!D467</f>
        <v>2.1073004751070989E-4</v>
      </c>
      <c r="J473" s="29">
        <f t="shared" si="74"/>
        <v>2.4369051916478317</v>
      </c>
      <c r="L473">
        <f>VLOOKUP(D472,'מדדים וריביות'!B:C,2)</f>
        <v>11692068.1763641</v>
      </c>
      <c r="M473" s="30">
        <f t="shared" si="80"/>
        <v>0</v>
      </c>
      <c r="O473" s="39">
        <f t="shared" si="77"/>
        <v>0</v>
      </c>
      <c r="P473" s="39">
        <f t="shared" si="75"/>
        <v>0</v>
      </c>
      <c r="Q473" s="39">
        <f t="shared" si="78"/>
        <v>0</v>
      </c>
      <c r="R473" s="41">
        <f t="shared" si="79"/>
        <v>0</v>
      </c>
    </row>
    <row r="474" spans="4:18" x14ac:dyDescent="0.25">
      <c r="D474" s="1">
        <v>33339</v>
      </c>
      <c r="E474" s="1">
        <f t="shared" si="76"/>
        <v>33329</v>
      </c>
      <c r="F474" s="30">
        <f t="shared" si="73"/>
        <v>0</v>
      </c>
      <c r="H474" s="42">
        <f>IF(DAY(D474)&gt;14,VLOOKUP(DATE(YEAR(E474),MONTH(E474)-1,DAY(1)),'מדדים וריביות'!B:C,2,FALSE),VLOOKUP(DATE(YEAR(E474),MONTH(E474)-2,DAY(1)),'מדדים וריביות'!B:C,2,FALSE))</f>
        <v>11302122.9224994</v>
      </c>
      <c r="I474" s="43">
        <f>'ריבית יומית'!D468</f>
        <v>2.1073004751070989E-4</v>
      </c>
      <c r="J474" s="29">
        <f t="shared" si="74"/>
        <v>2.4363917706942386</v>
      </c>
      <c r="L474">
        <f>VLOOKUP(D473,'מדדים וריביות'!B:C,2)</f>
        <v>11692068.1763641</v>
      </c>
      <c r="M474" s="30">
        <f t="shared" si="80"/>
        <v>0</v>
      </c>
      <c r="O474" s="39">
        <f t="shared" si="77"/>
        <v>0</v>
      </c>
      <c r="P474" s="39">
        <f t="shared" si="75"/>
        <v>0</v>
      </c>
      <c r="Q474" s="39">
        <f t="shared" si="78"/>
        <v>0</v>
      </c>
      <c r="R474" s="41">
        <f t="shared" si="79"/>
        <v>0</v>
      </c>
    </row>
    <row r="475" spans="4:18" x14ac:dyDescent="0.25">
      <c r="D475" s="1">
        <v>33340</v>
      </c>
      <c r="E475" s="1">
        <f t="shared" si="76"/>
        <v>33329</v>
      </c>
      <c r="F475" s="30">
        <f t="shared" si="73"/>
        <v>0</v>
      </c>
      <c r="H475" s="42">
        <f>IF(DAY(D475)&gt;14,VLOOKUP(DATE(YEAR(E475),MONTH(E475)-1,DAY(1)),'מדדים וריביות'!B:C,2,FALSE),VLOOKUP(DATE(YEAR(E475),MONTH(E475)-2,DAY(1)),'מדדים וריביות'!B:C,2,FALSE))</f>
        <v>11302122.9224994</v>
      </c>
      <c r="I475" s="43">
        <f>'ריבית יומית'!D469</f>
        <v>2.1073004751070989E-4</v>
      </c>
      <c r="J475" s="29">
        <f t="shared" si="74"/>
        <v>2.4358784579110728</v>
      </c>
      <c r="L475">
        <f>VLOOKUP(D474,'מדדים וריביות'!B:C,2)</f>
        <v>11692068.1763641</v>
      </c>
      <c r="M475" s="30">
        <f t="shared" si="80"/>
        <v>0</v>
      </c>
      <c r="O475" s="39">
        <f t="shared" si="77"/>
        <v>0</v>
      </c>
      <c r="P475" s="39">
        <f t="shared" si="75"/>
        <v>0</v>
      </c>
      <c r="Q475" s="39">
        <f t="shared" si="78"/>
        <v>0</v>
      </c>
      <c r="R475" s="41">
        <f t="shared" si="79"/>
        <v>0</v>
      </c>
    </row>
    <row r="476" spans="4:18" x14ac:dyDescent="0.25">
      <c r="D476" s="1">
        <v>33341</v>
      </c>
      <c r="E476" s="1">
        <f t="shared" si="76"/>
        <v>33329</v>
      </c>
      <c r="F476" s="30">
        <f t="shared" si="73"/>
        <v>0</v>
      </c>
      <c r="H476" s="42">
        <f>IF(DAY(D476)&gt;14,VLOOKUP(DATE(YEAR(E476),MONTH(E476)-1,DAY(1)),'מדדים וריביות'!B:C,2,FALSE),VLOOKUP(DATE(YEAR(E476),MONTH(E476)-2,DAY(1)),'מדדים וריביות'!B:C,2,FALSE))</f>
        <v>11302122.9224994</v>
      </c>
      <c r="I476" s="43">
        <f>'ריבית יומית'!D470</f>
        <v>2.1073004751070989E-4</v>
      </c>
      <c r="J476" s="29">
        <f t="shared" si="74"/>
        <v>2.4353652532755441</v>
      </c>
      <c r="L476">
        <f>VLOOKUP(D475,'מדדים וריביות'!B:C,2)</f>
        <v>11692068.1763641</v>
      </c>
      <c r="M476" s="30">
        <f t="shared" si="80"/>
        <v>0</v>
      </c>
      <c r="O476" s="39">
        <f t="shared" si="77"/>
        <v>0</v>
      </c>
      <c r="P476" s="39">
        <f t="shared" si="75"/>
        <v>0</v>
      </c>
      <c r="Q476" s="39">
        <f t="shared" si="78"/>
        <v>0</v>
      </c>
      <c r="R476" s="41">
        <f t="shared" si="79"/>
        <v>0</v>
      </c>
    </row>
    <row r="477" spans="4:18" x14ac:dyDescent="0.25">
      <c r="D477" s="1">
        <v>33342</v>
      </c>
      <c r="E477" s="1">
        <f t="shared" si="76"/>
        <v>33329</v>
      </c>
      <c r="F477" s="30">
        <f t="shared" si="73"/>
        <v>0</v>
      </c>
      <c r="H477" s="42">
        <f>IF(DAY(D477)&gt;14,VLOOKUP(DATE(YEAR(E477),MONTH(E477)-1,DAY(1)),'מדדים וריביות'!B:C,2,FALSE),VLOOKUP(DATE(YEAR(E477),MONTH(E477)-2,DAY(1)),'מדדים וריביות'!B:C,2,FALSE))</f>
        <v>11302122.9224994</v>
      </c>
      <c r="I477" s="43">
        <f>'ריבית יומית'!D471</f>
        <v>2.1073004751070989E-4</v>
      </c>
      <c r="J477" s="29">
        <f t="shared" si="74"/>
        <v>2.4348521567648675</v>
      </c>
      <c r="L477">
        <f>VLOOKUP(D476,'מדדים וריביות'!B:C,2)</f>
        <v>11692068.1763641</v>
      </c>
      <c r="M477" s="30">
        <f t="shared" si="80"/>
        <v>0</v>
      </c>
      <c r="O477" s="39">
        <f t="shared" si="77"/>
        <v>0</v>
      </c>
      <c r="P477" s="39">
        <f t="shared" si="75"/>
        <v>0</v>
      </c>
      <c r="Q477" s="39">
        <f t="shared" si="78"/>
        <v>0</v>
      </c>
      <c r="R477" s="41">
        <f t="shared" si="79"/>
        <v>0</v>
      </c>
    </row>
    <row r="478" spans="4:18" x14ac:dyDescent="0.25">
      <c r="D478" s="1">
        <v>33343</v>
      </c>
      <c r="E478" s="1">
        <f t="shared" si="76"/>
        <v>33329</v>
      </c>
      <c r="F478" s="30">
        <f t="shared" si="73"/>
        <v>0</v>
      </c>
      <c r="H478" s="42">
        <f>IF(DAY(D478)&gt;14,VLOOKUP(DATE(YEAR(E478),MONTH(E478)-1,DAY(1)),'מדדים וריביות'!B:C,2,FALSE),VLOOKUP(DATE(YEAR(E478),MONTH(E478)-2,DAY(1)),'מדדים וריביות'!B:C,2,FALSE))</f>
        <v>11440490.5932256</v>
      </c>
      <c r="I478" s="43">
        <f>'ריבית יומית'!D472</f>
        <v>2.1073004751070989E-4</v>
      </c>
      <c r="J478" s="29">
        <f t="shared" si="74"/>
        <v>2.4343391683562627</v>
      </c>
      <c r="L478">
        <f>VLOOKUP(D477,'מדדים וריביות'!B:C,2)</f>
        <v>11692068.1763641</v>
      </c>
      <c r="M478" s="30">
        <f t="shared" si="80"/>
        <v>0</v>
      </c>
      <c r="O478" s="39">
        <f t="shared" si="77"/>
        <v>0</v>
      </c>
      <c r="P478" s="39">
        <f t="shared" si="75"/>
        <v>0</v>
      </c>
      <c r="Q478" s="39">
        <f t="shared" si="78"/>
        <v>0</v>
      </c>
      <c r="R478" s="41">
        <f t="shared" si="79"/>
        <v>0</v>
      </c>
    </row>
    <row r="479" spans="4:18" x14ac:dyDescent="0.25">
      <c r="D479" s="1">
        <v>33344</v>
      </c>
      <c r="E479" s="1">
        <f t="shared" si="76"/>
        <v>33329</v>
      </c>
      <c r="F479" s="30">
        <f t="shared" si="73"/>
        <v>0</v>
      </c>
      <c r="H479" s="42">
        <f>IF(DAY(D479)&gt;14,VLOOKUP(DATE(YEAR(E479),MONTH(E479)-1,DAY(1)),'מדדים וריביות'!B:C,2,FALSE),VLOOKUP(DATE(YEAR(E479),MONTH(E479)-2,DAY(1)),'מדדים וריביות'!B:C,2,FALSE))</f>
        <v>11440490.5932256</v>
      </c>
      <c r="I479" s="43">
        <f>'ריבית יומית'!D473</f>
        <v>2.1073004751070989E-4</v>
      </c>
      <c r="J479" s="29">
        <f t="shared" si="74"/>
        <v>2.4338262880269541</v>
      </c>
      <c r="L479">
        <f>VLOOKUP(D478,'מדדים וריביות'!B:C,2)</f>
        <v>11692068.1763641</v>
      </c>
      <c r="M479" s="30">
        <f t="shared" si="80"/>
        <v>0</v>
      </c>
      <c r="O479" s="39">
        <f t="shared" si="77"/>
        <v>0</v>
      </c>
      <c r="P479" s="39">
        <f t="shared" si="75"/>
        <v>0</v>
      </c>
      <c r="Q479" s="39">
        <f t="shared" si="78"/>
        <v>0</v>
      </c>
      <c r="R479" s="41">
        <f t="shared" si="79"/>
        <v>0</v>
      </c>
    </row>
    <row r="480" spans="4:18" x14ac:dyDescent="0.25">
      <c r="D480" s="1">
        <v>33345</v>
      </c>
      <c r="E480" s="1">
        <f t="shared" si="76"/>
        <v>33329</v>
      </c>
      <c r="F480" s="30">
        <f t="shared" si="73"/>
        <v>0</v>
      </c>
      <c r="H480" s="42">
        <f>IF(DAY(D480)&gt;14,VLOOKUP(DATE(YEAR(E480),MONTH(E480)-1,DAY(1)),'מדדים וריביות'!B:C,2,FALSE),VLOOKUP(DATE(YEAR(E480),MONTH(E480)-2,DAY(1)),'מדדים וריביות'!B:C,2,FALSE))</f>
        <v>11440490.5932256</v>
      </c>
      <c r="I480" s="43">
        <f>'ריבית יומית'!D474</f>
        <v>2.1073004751070989E-4</v>
      </c>
      <c r="J480" s="29">
        <f t="shared" si="74"/>
        <v>2.433313515754171</v>
      </c>
      <c r="L480">
        <f>VLOOKUP(D479,'מדדים וריביות'!B:C,2)</f>
        <v>11692068.1763641</v>
      </c>
      <c r="M480" s="30">
        <f t="shared" si="80"/>
        <v>0</v>
      </c>
      <c r="O480" s="39">
        <f t="shared" si="77"/>
        <v>0</v>
      </c>
      <c r="P480" s="39">
        <f t="shared" si="75"/>
        <v>0</v>
      </c>
      <c r="Q480" s="39">
        <f t="shared" si="78"/>
        <v>0</v>
      </c>
      <c r="R480" s="41">
        <f t="shared" si="79"/>
        <v>0</v>
      </c>
    </row>
    <row r="481" spans="4:18" x14ac:dyDescent="0.25">
      <c r="D481" s="1">
        <v>33346</v>
      </c>
      <c r="E481" s="1">
        <f t="shared" si="76"/>
        <v>33329</v>
      </c>
      <c r="F481" s="30">
        <f t="shared" si="73"/>
        <v>0</v>
      </c>
      <c r="H481" s="42">
        <f>IF(DAY(D481)&gt;14,VLOOKUP(DATE(YEAR(E481),MONTH(E481)-1,DAY(1)),'מדדים וריביות'!B:C,2,FALSE),VLOOKUP(DATE(YEAR(E481),MONTH(E481)-2,DAY(1)),'מדדים וריביות'!B:C,2,FALSE))</f>
        <v>11440490.5932256</v>
      </c>
      <c r="I481" s="43">
        <f>'ריבית יומית'!D475</f>
        <v>2.1073004751070989E-4</v>
      </c>
      <c r="J481" s="29">
        <f t="shared" si="74"/>
        <v>2.4328008515151471</v>
      </c>
      <c r="L481">
        <f>VLOOKUP(D480,'מדדים וריביות'!B:C,2)</f>
        <v>11692068.1763641</v>
      </c>
      <c r="M481" s="30">
        <f t="shared" si="80"/>
        <v>0</v>
      </c>
      <c r="O481" s="39">
        <f t="shared" si="77"/>
        <v>0</v>
      </c>
      <c r="P481" s="39">
        <f t="shared" si="75"/>
        <v>0</v>
      </c>
      <c r="Q481" s="39">
        <f t="shared" si="78"/>
        <v>0</v>
      </c>
      <c r="R481" s="41">
        <f t="shared" si="79"/>
        <v>0</v>
      </c>
    </row>
    <row r="482" spans="4:18" x14ac:dyDescent="0.25">
      <c r="D482" s="1">
        <v>33347</v>
      </c>
      <c r="E482" s="1">
        <f t="shared" si="76"/>
        <v>33329</v>
      </c>
      <c r="F482" s="30">
        <f t="shared" si="73"/>
        <v>0</v>
      </c>
      <c r="H482" s="42">
        <f>IF(DAY(D482)&gt;14,VLOOKUP(DATE(YEAR(E482),MONTH(E482)-1,DAY(1)),'מדדים וריביות'!B:C,2,FALSE),VLOOKUP(DATE(YEAR(E482),MONTH(E482)-2,DAY(1)),'מדדים וריביות'!B:C,2,FALSE))</f>
        <v>11440490.5932256</v>
      </c>
      <c r="I482" s="43">
        <f>'ריבית יומית'!D476</f>
        <v>2.1073004751070989E-4</v>
      </c>
      <c r="J482" s="29">
        <f t="shared" si="74"/>
        <v>2.4322882952871216</v>
      </c>
      <c r="L482">
        <f>VLOOKUP(D481,'מדדים וריביות'!B:C,2)</f>
        <v>11692068.1763641</v>
      </c>
      <c r="M482" s="30">
        <f t="shared" si="80"/>
        <v>0</v>
      </c>
      <c r="O482" s="39">
        <f t="shared" si="77"/>
        <v>0</v>
      </c>
      <c r="P482" s="39">
        <f t="shared" si="75"/>
        <v>0</v>
      </c>
      <c r="Q482" s="39">
        <f t="shared" si="78"/>
        <v>0</v>
      </c>
      <c r="R482" s="41">
        <f t="shared" si="79"/>
        <v>0</v>
      </c>
    </row>
    <row r="483" spans="4:18" x14ac:dyDescent="0.25">
      <c r="D483" s="1">
        <v>33348</v>
      </c>
      <c r="E483" s="1">
        <f t="shared" si="76"/>
        <v>33329</v>
      </c>
      <c r="F483" s="30">
        <f t="shared" si="73"/>
        <v>0</v>
      </c>
      <c r="H483" s="42">
        <f>IF(DAY(D483)&gt;14,VLOOKUP(DATE(YEAR(E483),MONTH(E483)-1,DAY(1)),'מדדים וריביות'!B:C,2,FALSE),VLOOKUP(DATE(YEAR(E483),MONTH(E483)-2,DAY(1)),'מדדים וריביות'!B:C,2,FALSE))</f>
        <v>11440490.5932256</v>
      </c>
      <c r="I483" s="43">
        <f>'ריבית יומית'!D477</f>
        <v>2.1073004751070989E-4</v>
      </c>
      <c r="J483" s="29">
        <f t="shared" si="74"/>
        <v>2.4317758470473381</v>
      </c>
      <c r="L483">
        <f>VLOOKUP(D482,'מדדים וריביות'!B:C,2)</f>
        <v>11692068.1763641</v>
      </c>
      <c r="M483" s="30">
        <f t="shared" si="80"/>
        <v>0</v>
      </c>
      <c r="O483" s="39">
        <f t="shared" si="77"/>
        <v>0</v>
      </c>
      <c r="P483" s="39">
        <f t="shared" si="75"/>
        <v>0</v>
      </c>
      <c r="Q483" s="39">
        <f t="shared" si="78"/>
        <v>0</v>
      </c>
      <c r="R483" s="41">
        <f t="shared" si="79"/>
        <v>0</v>
      </c>
    </row>
    <row r="484" spans="4:18" x14ac:dyDescent="0.25">
      <c r="D484" s="1">
        <v>33349</v>
      </c>
      <c r="E484" s="1">
        <f t="shared" si="76"/>
        <v>33329</v>
      </c>
      <c r="F484" s="30">
        <f t="shared" si="73"/>
        <v>0</v>
      </c>
      <c r="H484" s="42">
        <f>IF(DAY(D484)&gt;14,VLOOKUP(DATE(YEAR(E484),MONTH(E484)-1,DAY(1)),'מדדים וריביות'!B:C,2,FALSE),VLOOKUP(DATE(YEAR(E484),MONTH(E484)-2,DAY(1)),'מדדים וריביות'!B:C,2,FALSE))</f>
        <v>11440490.5932256</v>
      </c>
      <c r="I484" s="43">
        <f>'ריבית יומית'!D478</f>
        <v>2.1073004751070989E-4</v>
      </c>
      <c r="J484" s="29">
        <f t="shared" si="74"/>
        <v>2.4312635067730448</v>
      </c>
      <c r="L484">
        <f>VLOOKUP(D483,'מדדים וריביות'!B:C,2)</f>
        <v>11692068.1763641</v>
      </c>
      <c r="M484" s="30">
        <f t="shared" si="80"/>
        <v>0</v>
      </c>
      <c r="O484" s="39">
        <f t="shared" si="77"/>
        <v>0</v>
      </c>
      <c r="P484" s="39">
        <f t="shared" si="75"/>
        <v>0</v>
      </c>
      <c r="Q484" s="39">
        <f t="shared" si="78"/>
        <v>0</v>
      </c>
      <c r="R484" s="41">
        <f t="shared" si="79"/>
        <v>0</v>
      </c>
    </row>
    <row r="485" spans="4:18" x14ac:dyDescent="0.25">
      <c r="D485" s="1">
        <v>33350</v>
      </c>
      <c r="E485" s="1">
        <f t="shared" si="76"/>
        <v>33329</v>
      </c>
      <c r="F485" s="30">
        <f t="shared" si="73"/>
        <v>0</v>
      </c>
      <c r="H485" s="42">
        <f>IF(DAY(D485)&gt;14,VLOOKUP(DATE(YEAR(E485),MONTH(E485)-1,DAY(1)),'מדדים וריביות'!B:C,2,FALSE),VLOOKUP(DATE(YEAR(E485),MONTH(E485)-2,DAY(1)),'מדדים וריביות'!B:C,2,FALSE))</f>
        <v>11440490.5932256</v>
      </c>
      <c r="I485" s="43">
        <f>'ריבית יומית'!D479</f>
        <v>2.1073004751070989E-4</v>
      </c>
      <c r="J485" s="29">
        <f t="shared" si="74"/>
        <v>2.4307512744414952</v>
      </c>
      <c r="L485">
        <f>VLOOKUP(D484,'מדדים וריביות'!B:C,2)</f>
        <v>11692068.1763641</v>
      </c>
      <c r="M485" s="30">
        <f t="shared" si="80"/>
        <v>0</v>
      </c>
      <c r="O485" s="39">
        <f t="shared" si="77"/>
        <v>0</v>
      </c>
      <c r="P485" s="39">
        <f t="shared" si="75"/>
        <v>0</v>
      </c>
      <c r="Q485" s="39">
        <f t="shared" si="78"/>
        <v>0</v>
      </c>
      <c r="R485" s="41">
        <f t="shared" si="79"/>
        <v>0</v>
      </c>
    </row>
    <row r="486" spans="4:18" x14ac:dyDescent="0.25">
      <c r="D486" s="1">
        <v>33351</v>
      </c>
      <c r="E486" s="1">
        <f t="shared" si="76"/>
        <v>33329</v>
      </c>
      <c r="F486" s="30">
        <f t="shared" si="73"/>
        <v>0</v>
      </c>
      <c r="H486" s="42">
        <f>IF(DAY(D486)&gt;14,VLOOKUP(DATE(YEAR(E486),MONTH(E486)-1,DAY(1)),'מדדים וריביות'!B:C,2,FALSE),VLOOKUP(DATE(YEAR(E486),MONTH(E486)-2,DAY(1)),'מדדים וריביות'!B:C,2,FALSE))</f>
        <v>11440490.5932256</v>
      </c>
      <c r="I486" s="43">
        <f>'ריבית יומית'!D480</f>
        <v>2.1073004751070989E-4</v>
      </c>
      <c r="J486" s="29">
        <f t="shared" si="74"/>
        <v>2.4302391500299469</v>
      </c>
      <c r="L486">
        <f>VLOOKUP(D485,'מדדים וריביות'!B:C,2)</f>
        <v>11692068.1763641</v>
      </c>
      <c r="M486" s="30">
        <f t="shared" si="80"/>
        <v>0</v>
      </c>
      <c r="O486" s="39">
        <f t="shared" si="77"/>
        <v>0</v>
      </c>
      <c r="P486" s="39">
        <f t="shared" si="75"/>
        <v>0</v>
      </c>
      <c r="Q486" s="39">
        <f t="shared" si="78"/>
        <v>0</v>
      </c>
      <c r="R486" s="41">
        <f t="shared" si="79"/>
        <v>0</v>
      </c>
    </row>
    <row r="487" spans="4:18" x14ac:dyDescent="0.25">
      <c r="D487" s="1">
        <v>33352</v>
      </c>
      <c r="E487" s="1">
        <f t="shared" si="76"/>
        <v>33329</v>
      </c>
      <c r="F487" s="30">
        <f t="shared" si="73"/>
        <v>0</v>
      </c>
      <c r="H487" s="42">
        <f>IF(DAY(D487)&gt;14,VLOOKUP(DATE(YEAR(E487),MONTH(E487)-1,DAY(1)),'מדדים וריביות'!B:C,2,FALSE),VLOOKUP(DATE(YEAR(E487),MONTH(E487)-2,DAY(1)),'מדדים וריביות'!B:C,2,FALSE))</f>
        <v>11440490.5932256</v>
      </c>
      <c r="I487" s="43">
        <f>'ריבית יומית'!D481</f>
        <v>2.1073004751070989E-4</v>
      </c>
      <c r="J487" s="29">
        <f t="shared" si="74"/>
        <v>2.4297271335156632</v>
      </c>
      <c r="L487">
        <f>VLOOKUP(D486,'מדדים וריביות'!B:C,2)</f>
        <v>11692068.1763641</v>
      </c>
      <c r="M487" s="30">
        <f t="shared" si="80"/>
        <v>0</v>
      </c>
      <c r="O487" s="39">
        <f t="shared" si="77"/>
        <v>0</v>
      </c>
      <c r="P487" s="39">
        <f t="shared" si="75"/>
        <v>0</v>
      </c>
      <c r="Q487" s="39">
        <f t="shared" si="78"/>
        <v>0</v>
      </c>
      <c r="R487" s="41">
        <f t="shared" si="79"/>
        <v>0</v>
      </c>
    </row>
    <row r="488" spans="4:18" x14ac:dyDescent="0.25">
      <c r="D488" s="1">
        <v>33353</v>
      </c>
      <c r="E488" s="1">
        <f t="shared" si="76"/>
        <v>33329</v>
      </c>
      <c r="F488" s="30">
        <f t="shared" si="73"/>
        <v>0</v>
      </c>
      <c r="H488" s="42">
        <f>IF(DAY(D488)&gt;14,VLOOKUP(DATE(YEAR(E488),MONTH(E488)-1,DAY(1)),'מדדים וריביות'!B:C,2,FALSE),VLOOKUP(DATE(YEAR(E488),MONTH(E488)-2,DAY(1)),'מדדים וריביות'!B:C,2,FALSE))</f>
        <v>11440490.5932256</v>
      </c>
      <c r="I488" s="43">
        <f>'ריבית יומית'!D482</f>
        <v>2.1073004751070989E-4</v>
      </c>
      <c r="J488" s="29">
        <f t="shared" si="74"/>
        <v>2.4292152248759113</v>
      </c>
      <c r="L488">
        <f>VLOOKUP(D487,'מדדים וריביות'!B:C,2)</f>
        <v>11692068.1763641</v>
      </c>
      <c r="M488" s="30">
        <f t="shared" si="80"/>
        <v>0</v>
      </c>
      <c r="O488" s="39">
        <f t="shared" si="77"/>
        <v>0</v>
      </c>
      <c r="P488" s="39">
        <f t="shared" si="75"/>
        <v>0</v>
      </c>
      <c r="Q488" s="39">
        <f t="shared" si="78"/>
        <v>0</v>
      </c>
      <c r="R488" s="41">
        <f t="shared" si="79"/>
        <v>0</v>
      </c>
    </row>
    <row r="489" spans="4:18" x14ac:dyDescent="0.25">
      <c r="D489" s="1">
        <v>33354</v>
      </c>
      <c r="E489" s="1">
        <f t="shared" si="76"/>
        <v>33329</v>
      </c>
      <c r="F489" s="30">
        <f t="shared" si="73"/>
        <v>0</v>
      </c>
      <c r="H489" s="42">
        <f>IF(DAY(D489)&gt;14,VLOOKUP(DATE(YEAR(E489),MONTH(E489)-1,DAY(1)),'מדדים וריביות'!B:C,2,FALSE),VLOOKUP(DATE(YEAR(E489),MONTH(E489)-2,DAY(1)),'מדדים וריביות'!B:C,2,FALSE))</f>
        <v>11440490.5932256</v>
      </c>
      <c r="I489" s="43">
        <f>'ריבית יומית'!D483</f>
        <v>2.1073004751070989E-4</v>
      </c>
      <c r="J489" s="29">
        <f t="shared" si="74"/>
        <v>2.4287034240879639</v>
      </c>
      <c r="L489">
        <f>VLOOKUP(D488,'מדדים וריביות'!B:C,2)</f>
        <v>11692068.1763641</v>
      </c>
      <c r="M489" s="30">
        <f t="shared" si="80"/>
        <v>0</v>
      </c>
      <c r="O489" s="39">
        <f t="shared" si="77"/>
        <v>0</v>
      </c>
      <c r="P489" s="39">
        <f t="shared" si="75"/>
        <v>0</v>
      </c>
      <c r="Q489" s="39">
        <f t="shared" si="78"/>
        <v>0</v>
      </c>
      <c r="R489" s="41">
        <f t="shared" si="79"/>
        <v>0</v>
      </c>
    </row>
    <row r="490" spans="4:18" x14ac:dyDescent="0.25">
      <c r="D490" s="1">
        <v>33355</v>
      </c>
      <c r="E490" s="1">
        <f t="shared" si="76"/>
        <v>33329</v>
      </c>
      <c r="F490" s="30">
        <f t="shared" si="73"/>
        <v>0</v>
      </c>
      <c r="H490" s="42">
        <f>IF(DAY(D490)&gt;14,VLOOKUP(DATE(YEAR(E490),MONTH(E490)-1,DAY(1)),'מדדים וריביות'!B:C,2,FALSE),VLOOKUP(DATE(YEAR(E490),MONTH(E490)-2,DAY(1)),'מדדים וריביות'!B:C,2,FALSE))</f>
        <v>11440490.5932256</v>
      </c>
      <c r="I490" s="43">
        <f>'ריבית יומית'!D484</f>
        <v>2.1073004751070989E-4</v>
      </c>
      <c r="J490" s="29">
        <f t="shared" si="74"/>
        <v>2.4281917311290981</v>
      </c>
      <c r="L490">
        <f>VLOOKUP(D489,'מדדים וריביות'!B:C,2)</f>
        <v>11692068.1763641</v>
      </c>
      <c r="M490" s="30">
        <f t="shared" si="80"/>
        <v>0</v>
      </c>
      <c r="O490" s="39">
        <f t="shared" si="77"/>
        <v>0</v>
      </c>
      <c r="P490" s="39">
        <f t="shared" si="75"/>
        <v>0</v>
      </c>
      <c r="Q490" s="39">
        <f t="shared" si="78"/>
        <v>0</v>
      </c>
      <c r="R490" s="41">
        <f t="shared" si="79"/>
        <v>0</v>
      </c>
    </row>
    <row r="491" spans="4:18" x14ac:dyDescent="0.25">
      <c r="D491" s="1">
        <v>33356</v>
      </c>
      <c r="E491" s="1">
        <f t="shared" si="76"/>
        <v>33329</v>
      </c>
      <c r="F491" s="30">
        <f t="shared" si="73"/>
        <v>0</v>
      </c>
      <c r="H491" s="42">
        <f>IF(DAY(D491)&gt;14,VLOOKUP(DATE(YEAR(E491),MONTH(E491)-1,DAY(1)),'מדדים וריביות'!B:C,2,FALSE),VLOOKUP(DATE(YEAR(E491),MONTH(E491)-2,DAY(1)),'מדדים וריביות'!B:C,2,FALSE))</f>
        <v>11440490.5932256</v>
      </c>
      <c r="I491" s="43">
        <f>'ריבית יומית'!D485</f>
        <v>2.1073004751070989E-4</v>
      </c>
      <c r="J491" s="29">
        <f t="shared" si="74"/>
        <v>2.4276801459765958</v>
      </c>
      <c r="L491">
        <f>VLOOKUP(D490,'מדדים וריביות'!B:C,2)</f>
        <v>11692068.1763641</v>
      </c>
      <c r="M491" s="30">
        <f t="shared" si="80"/>
        <v>0</v>
      </c>
      <c r="O491" s="39">
        <f t="shared" si="77"/>
        <v>0</v>
      </c>
      <c r="P491" s="39">
        <f t="shared" si="75"/>
        <v>0</v>
      </c>
      <c r="Q491" s="39">
        <f t="shared" si="78"/>
        <v>0</v>
      </c>
      <c r="R491" s="41">
        <f t="shared" si="79"/>
        <v>0</v>
      </c>
    </row>
    <row r="492" spans="4:18" x14ac:dyDescent="0.25">
      <c r="D492" s="1">
        <v>33357</v>
      </c>
      <c r="E492" s="1">
        <f t="shared" si="76"/>
        <v>33329</v>
      </c>
      <c r="F492" s="30">
        <f t="shared" si="73"/>
        <v>0</v>
      </c>
      <c r="H492" s="42">
        <f>IF(DAY(D492)&gt;14,VLOOKUP(DATE(YEAR(E492),MONTH(E492)-1,DAY(1)),'מדדים וריביות'!B:C,2,FALSE),VLOOKUP(DATE(YEAR(E492),MONTH(E492)-2,DAY(1)),'מדדים וריביות'!B:C,2,FALSE))</f>
        <v>11440490.5932256</v>
      </c>
      <c r="I492" s="43">
        <f>'ריבית יומית'!D486</f>
        <v>2.1073004751070989E-4</v>
      </c>
      <c r="J492" s="29">
        <f t="shared" si="74"/>
        <v>2.4271686686077434</v>
      </c>
      <c r="L492">
        <f>VLOOKUP(D491,'מדדים וריביות'!B:C,2)</f>
        <v>11692068.1763641</v>
      </c>
      <c r="M492" s="30">
        <f t="shared" si="80"/>
        <v>0</v>
      </c>
      <c r="O492" s="39">
        <f t="shared" si="77"/>
        <v>0</v>
      </c>
      <c r="P492" s="39">
        <f t="shared" si="75"/>
        <v>0</v>
      </c>
      <c r="Q492" s="39">
        <f t="shared" si="78"/>
        <v>0</v>
      </c>
      <c r="R492" s="41">
        <f t="shared" si="79"/>
        <v>0</v>
      </c>
    </row>
    <row r="493" spans="4:18" x14ac:dyDescent="0.25">
      <c r="D493" s="1">
        <v>33358</v>
      </c>
      <c r="E493" s="1">
        <f t="shared" si="76"/>
        <v>33329</v>
      </c>
      <c r="F493" s="30">
        <f t="shared" si="73"/>
        <v>0</v>
      </c>
      <c r="H493" s="42">
        <f>IF(DAY(D493)&gt;14,VLOOKUP(DATE(YEAR(E493),MONTH(E493)-1,DAY(1)),'מדדים וריביות'!B:C,2,FALSE),VLOOKUP(DATE(YEAR(E493),MONTH(E493)-2,DAY(1)),'מדדים וריביות'!B:C,2,FALSE))</f>
        <v>11440490.5932256</v>
      </c>
      <c r="I493" s="43">
        <f>'ריבית יומית'!D487</f>
        <v>2.1073004751070989E-4</v>
      </c>
      <c r="J493" s="29">
        <f t="shared" si="74"/>
        <v>2.426657298999833</v>
      </c>
      <c r="L493">
        <f>VLOOKUP(D492,'מדדים וריביות'!B:C,2)</f>
        <v>11692068.1763641</v>
      </c>
      <c r="M493" s="30">
        <f t="shared" si="80"/>
        <v>0</v>
      </c>
      <c r="O493" s="39">
        <f t="shared" si="77"/>
        <v>0</v>
      </c>
      <c r="P493" s="39">
        <f t="shared" si="75"/>
        <v>0</v>
      </c>
      <c r="Q493" s="39">
        <f t="shared" si="78"/>
        <v>0</v>
      </c>
      <c r="R493" s="41">
        <f t="shared" si="79"/>
        <v>0</v>
      </c>
    </row>
    <row r="494" spans="4:18" x14ac:dyDescent="0.25">
      <c r="D494" s="1">
        <v>33359</v>
      </c>
      <c r="E494" s="1">
        <f t="shared" si="76"/>
        <v>33359</v>
      </c>
      <c r="F494" s="30">
        <f t="shared" si="73"/>
        <v>0</v>
      </c>
      <c r="H494" s="42">
        <f>IF(DAY(D494)&gt;14,VLOOKUP(DATE(YEAR(E494),MONTH(E494)-1,DAY(1)),'מדדים וריביות'!B:C,2,FALSE),VLOOKUP(DATE(YEAR(E494),MONTH(E494)-2,DAY(1)),'מדדים וריביות'!B:C,2,FALSE))</f>
        <v>11440490.5932256</v>
      </c>
      <c r="I494" s="43">
        <f>'ריבית יומית'!D488</f>
        <v>2.1073004751070989E-4</v>
      </c>
      <c r="J494" s="29">
        <f t="shared" si="74"/>
        <v>2.4261460371301604</v>
      </c>
      <c r="L494">
        <f>VLOOKUP(D493,'מדדים וריביות'!B:C,2)</f>
        <v>11692068.1763641</v>
      </c>
      <c r="M494" s="30">
        <f t="shared" si="80"/>
        <v>0</v>
      </c>
      <c r="O494" s="39">
        <f t="shared" si="77"/>
        <v>0</v>
      </c>
      <c r="P494" s="39">
        <f t="shared" si="75"/>
        <v>0</v>
      </c>
      <c r="Q494" s="39">
        <f t="shared" si="78"/>
        <v>0</v>
      </c>
      <c r="R494" s="41">
        <f t="shared" si="79"/>
        <v>0</v>
      </c>
    </row>
    <row r="495" spans="4:18" x14ac:dyDescent="0.25">
      <c r="D495" s="1">
        <v>33360</v>
      </c>
      <c r="E495" s="1">
        <f t="shared" si="76"/>
        <v>33359</v>
      </c>
      <c r="F495" s="30">
        <f t="shared" si="73"/>
        <v>0</v>
      </c>
      <c r="H495" s="42">
        <f>IF(DAY(D495)&gt;14,VLOOKUP(DATE(YEAR(E495),MONTH(E495)-1,DAY(1)),'מדדים וריביות'!B:C,2,FALSE),VLOOKUP(DATE(YEAR(E495),MONTH(E495)-2,DAY(1)),'מדדים וריביות'!B:C,2,FALSE))</f>
        <v>11440490.5932256</v>
      </c>
      <c r="I495" s="43">
        <f>'ריבית יומית'!D489</f>
        <v>2.1073004751070989E-4</v>
      </c>
      <c r="J495" s="29">
        <f t="shared" si="74"/>
        <v>2.425634882976027</v>
      </c>
      <c r="L495">
        <f>VLOOKUP(D494,'מדדים וריביות'!B:C,2)</f>
        <v>11912198.561610401</v>
      </c>
      <c r="M495" s="30">
        <f t="shared" si="80"/>
        <v>0</v>
      </c>
      <c r="O495" s="39">
        <f t="shared" si="77"/>
        <v>0</v>
      </c>
      <c r="P495" s="39">
        <f t="shared" si="75"/>
        <v>0</v>
      </c>
      <c r="Q495" s="39">
        <f t="shared" si="78"/>
        <v>0</v>
      </c>
      <c r="R495" s="41">
        <f t="shared" si="79"/>
        <v>0</v>
      </c>
    </row>
    <row r="496" spans="4:18" x14ac:dyDescent="0.25">
      <c r="D496" s="1">
        <v>33361</v>
      </c>
      <c r="E496" s="1">
        <f t="shared" si="76"/>
        <v>33359</v>
      </c>
      <c r="F496" s="30">
        <f t="shared" si="73"/>
        <v>0</v>
      </c>
      <c r="H496" s="42">
        <f>IF(DAY(D496)&gt;14,VLOOKUP(DATE(YEAR(E496),MONTH(E496)-1,DAY(1)),'מדדים וריביות'!B:C,2,FALSE),VLOOKUP(DATE(YEAR(E496),MONTH(E496)-2,DAY(1)),'מדדים וריביות'!B:C,2,FALSE))</f>
        <v>11440490.5932256</v>
      </c>
      <c r="I496" s="43">
        <f>'ריבית יומית'!D490</f>
        <v>2.1073004751070989E-4</v>
      </c>
      <c r="J496" s="29">
        <f t="shared" si="74"/>
        <v>2.425123836514739</v>
      </c>
      <c r="L496">
        <f>VLOOKUP(D495,'מדדים וריביות'!B:C,2)</f>
        <v>11912198.561610401</v>
      </c>
      <c r="M496" s="30">
        <f t="shared" si="80"/>
        <v>0</v>
      </c>
      <c r="O496" s="39">
        <f t="shared" si="77"/>
        <v>0</v>
      </c>
      <c r="P496" s="39">
        <f t="shared" si="75"/>
        <v>0</v>
      </c>
      <c r="Q496" s="39">
        <f t="shared" si="78"/>
        <v>0</v>
      </c>
      <c r="R496" s="41">
        <f t="shared" si="79"/>
        <v>0</v>
      </c>
    </row>
    <row r="497" spans="4:18" x14ac:dyDescent="0.25">
      <c r="D497" s="1">
        <v>33362</v>
      </c>
      <c r="E497" s="1">
        <f t="shared" si="76"/>
        <v>33359</v>
      </c>
      <c r="F497" s="30">
        <f t="shared" si="73"/>
        <v>0</v>
      </c>
      <c r="H497" s="42">
        <f>IF(DAY(D497)&gt;14,VLOOKUP(DATE(YEAR(E497),MONTH(E497)-1,DAY(1)),'מדדים וריביות'!B:C,2,FALSE),VLOOKUP(DATE(YEAR(E497),MONTH(E497)-2,DAY(1)),'מדדים וריביות'!B:C,2,FALSE))</f>
        <v>11440490.5932256</v>
      </c>
      <c r="I497" s="43">
        <f>'ריבית יומית'!D491</f>
        <v>2.1073004751070989E-4</v>
      </c>
      <c r="J497" s="29">
        <f t="shared" si="74"/>
        <v>2.4246128977236068</v>
      </c>
      <c r="L497">
        <f>VLOOKUP(D496,'מדדים וריביות'!B:C,2)</f>
        <v>11912198.561610401</v>
      </c>
      <c r="M497" s="30">
        <f t="shared" si="80"/>
        <v>0</v>
      </c>
      <c r="O497" s="39">
        <f t="shared" si="77"/>
        <v>0</v>
      </c>
      <c r="P497" s="39">
        <f t="shared" si="75"/>
        <v>0</v>
      </c>
      <c r="Q497" s="39">
        <f t="shared" si="78"/>
        <v>0</v>
      </c>
      <c r="R497" s="41">
        <f t="shared" si="79"/>
        <v>0</v>
      </c>
    </row>
    <row r="498" spans="4:18" x14ac:dyDescent="0.25">
      <c r="D498" s="1">
        <v>33363</v>
      </c>
      <c r="E498" s="1">
        <f t="shared" si="76"/>
        <v>33359</v>
      </c>
      <c r="F498" s="30">
        <f t="shared" si="73"/>
        <v>0</v>
      </c>
      <c r="H498" s="42">
        <f>IF(DAY(D498)&gt;14,VLOOKUP(DATE(YEAR(E498),MONTH(E498)-1,DAY(1)),'מדדים וריביות'!B:C,2,FALSE),VLOOKUP(DATE(YEAR(E498),MONTH(E498)-2,DAY(1)),'מדדים וריביות'!B:C,2,FALSE))</f>
        <v>11440490.5932256</v>
      </c>
      <c r="I498" s="43">
        <f>'ריבית יומית'!D492</f>
        <v>2.1073004751070989E-4</v>
      </c>
      <c r="J498" s="29">
        <f t="shared" si="74"/>
        <v>2.4241020665799455</v>
      </c>
      <c r="L498">
        <f>VLOOKUP(D497,'מדדים וריביות'!B:C,2)</f>
        <v>11912198.561610401</v>
      </c>
      <c r="M498" s="30">
        <f t="shared" si="80"/>
        <v>0</v>
      </c>
      <c r="O498" s="39">
        <f t="shared" si="77"/>
        <v>0</v>
      </c>
      <c r="P498" s="39">
        <f t="shared" si="75"/>
        <v>0</v>
      </c>
      <c r="Q498" s="39">
        <f t="shared" si="78"/>
        <v>0</v>
      </c>
      <c r="R498" s="41">
        <f t="shared" si="79"/>
        <v>0</v>
      </c>
    </row>
    <row r="499" spans="4:18" x14ac:dyDescent="0.25">
      <c r="D499" s="1">
        <v>33364</v>
      </c>
      <c r="E499" s="1">
        <f t="shared" si="76"/>
        <v>33359</v>
      </c>
      <c r="F499" s="30">
        <f t="shared" si="73"/>
        <v>0</v>
      </c>
      <c r="H499" s="42">
        <f>IF(DAY(D499)&gt;14,VLOOKUP(DATE(YEAR(E499),MONTH(E499)-1,DAY(1)),'מדדים וריביות'!B:C,2,FALSE),VLOOKUP(DATE(YEAR(E499),MONTH(E499)-2,DAY(1)),'מדדים וריביות'!B:C,2,FALSE))</f>
        <v>11440490.5932256</v>
      </c>
      <c r="I499" s="43">
        <f>'ריבית יומית'!D493</f>
        <v>2.1073004751070989E-4</v>
      </c>
      <c r="J499" s="29">
        <f t="shared" si="74"/>
        <v>2.4235913430610756</v>
      </c>
      <c r="L499">
        <f>VLOOKUP(D498,'מדדים וריביות'!B:C,2)</f>
        <v>11912198.561610401</v>
      </c>
      <c r="M499" s="30">
        <f t="shared" si="80"/>
        <v>0</v>
      </c>
      <c r="O499" s="39">
        <f t="shared" si="77"/>
        <v>0</v>
      </c>
      <c r="P499" s="39">
        <f t="shared" si="75"/>
        <v>0</v>
      </c>
      <c r="Q499" s="39">
        <f t="shared" si="78"/>
        <v>0</v>
      </c>
      <c r="R499" s="41">
        <f t="shared" si="79"/>
        <v>0</v>
      </c>
    </row>
    <row r="500" spans="4:18" x14ac:dyDescent="0.25">
      <c r="D500" s="1">
        <v>33365</v>
      </c>
      <c r="E500" s="1">
        <f t="shared" si="76"/>
        <v>33359</v>
      </c>
      <c r="F500" s="30">
        <f t="shared" si="73"/>
        <v>0</v>
      </c>
      <c r="H500" s="42">
        <f>IF(DAY(D500)&gt;14,VLOOKUP(DATE(YEAR(E500),MONTH(E500)-1,DAY(1)),'מדדים וריביות'!B:C,2,FALSE),VLOOKUP(DATE(YEAR(E500),MONTH(E500)-2,DAY(1)),'מדדים וריביות'!B:C,2,FALSE))</f>
        <v>11440490.5932256</v>
      </c>
      <c r="I500" s="43">
        <f>'ריבית יומית'!D494</f>
        <v>2.1073004751070989E-4</v>
      </c>
      <c r="J500" s="29">
        <f t="shared" si="74"/>
        <v>2.4230807271443222</v>
      </c>
      <c r="L500">
        <f>VLOOKUP(D499,'מדדים וריביות'!B:C,2)</f>
        <v>11912198.561610401</v>
      </c>
      <c r="M500" s="30">
        <f t="shared" si="80"/>
        <v>0</v>
      </c>
      <c r="O500" s="39">
        <f t="shared" si="77"/>
        <v>0</v>
      </c>
      <c r="P500" s="39">
        <f t="shared" si="75"/>
        <v>0</v>
      </c>
      <c r="Q500" s="39">
        <f t="shared" si="78"/>
        <v>0</v>
      </c>
      <c r="R500" s="41">
        <f t="shared" si="79"/>
        <v>0</v>
      </c>
    </row>
    <row r="501" spans="4:18" x14ac:dyDescent="0.25">
      <c r="D501" s="1">
        <v>33366</v>
      </c>
      <c r="E501" s="1">
        <f t="shared" si="76"/>
        <v>33359</v>
      </c>
      <c r="F501" s="30">
        <f t="shared" si="73"/>
        <v>0</v>
      </c>
      <c r="H501" s="42">
        <f>IF(DAY(D501)&gt;14,VLOOKUP(DATE(YEAR(E501),MONTH(E501)-1,DAY(1)),'מדדים וריביות'!B:C,2,FALSE),VLOOKUP(DATE(YEAR(E501),MONTH(E501)-2,DAY(1)),'מדדים וריביות'!B:C,2,FALSE))</f>
        <v>11440490.5932256</v>
      </c>
      <c r="I501" s="43">
        <f>'ריבית יומית'!D495</f>
        <v>2.1073004751070989E-4</v>
      </c>
      <c r="J501" s="29">
        <f t="shared" si="74"/>
        <v>2.4225702188070151</v>
      </c>
      <c r="L501">
        <f>VLOOKUP(D500,'מדדים וריביות'!B:C,2)</f>
        <v>11912198.561610401</v>
      </c>
      <c r="M501" s="30">
        <f t="shared" si="80"/>
        <v>0</v>
      </c>
      <c r="O501" s="39">
        <f t="shared" si="77"/>
        <v>0</v>
      </c>
      <c r="P501" s="39">
        <f t="shared" si="75"/>
        <v>0</v>
      </c>
      <c r="Q501" s="39">
        <f t="shared" si="78"/>
        <v>0</v>
      </c>
      <c r="R501" s="41">
        <f t="shared" si="79"/>
        <v>0</v>
      </c>
    </row>
    <row r="502" spans="4:18" x14ac:dyDescent="0.25">
      <c r="D502" s="1">
        <v>33367</v>
      </c>
      <c r="E502" s="1">
        <f t="shared" si="76"/>
        <v>33359</v>
      </c>
      <c r="F502" s="30">
        <f t="shared" si="73"/>
        <v>0</v>
      </c>
      <c r="H502" s="42">
        <f>IF(DAY(D502)&gt;14,VLOOKUP(DATE(YEAR(E502),MONTH(E502)-1,DAY(1)),'מדדים וריביות'!B:C,2,FALSE),VLOOKUP(DATE(YEAR(E502),MONTH(E502)-2,DAY(1)),'מדדים וריביות'!B:C,2,FALSE))</f>
        <v>11440490.5932256</v>
      </c>
      <c r="I502" s="43">
        <f>'ריבית יומית'!D496</f>
        <v>2.1073004751070989E-4</v>
      </c>
      <c r="J502" s="29">
        <f t="shared" si="74"/>
        <v>2.4220598180264887</v>
      </c>
      <c r="L502">
        <f>VLOOKUP(D501,'מדדים וריביות'!B:C,2)</f>
        <v>11912198.561610401</v>
      </c>
      <c r="M502" s="30">
        <f t="shared" si="80"/>
        <v>0</v>
      </c>
      <c r="O502" s="39">
        <f t="shared" si="77"/>
        <v>0</v>
      </c>
      <c r="P502" s="39">
        <f t="shared" si="75"/>
        <v>0</v>
      </c>
      <c r="Q502" s="39">
        <f t="shared" si="78"/>
        <v>0</v>
      </c>
      <c r="R502" s="41">
        <f t="shared" si="79"/>
        <v>0</v>
      </c>
    </row>
    <row r="503" spans="4:18" x14ac:dyDescent="0.25">
      <c r="D503" s="1">
        <v>33368</v>
      </c>
      <c r="E503" s="1">
        <f t="shared" si="76"/>
        <v>33359</v>
      </c>
      <c r="F503" s="30">
        <f t="shared" si="73"/>
        <v>0</v>
      </c>
      <c r="H503" s="42">
        <f>IF(DAY(D503)&gt;14,VLOOKUP(DATE(YEAR(E503),MONTH(E503)-1,DAY(1)),'מדדים וריביות'!B:C,2,FALSE),VLOOKUP(DATE(YEAR(E503),MONTH(E503)-2,DAY(1)),'מדדים וריביות'!B:C,2,FALSE))</f>
        <v>11440490.5932256</v>
      </c>
      <c r="I503" s="43">
        <f>'ריבית יומית'!D497</f>
        <v>2.1073004751070989E-4</v>
      </c>
      <c r="J503" s="29">
        <f t="shared" si="74"/>
        <v>2.4215495247800822</v>
      </c>
      <c r="L503">
        <f>VLOOKUP(D502,'מדדים וריביות'!B:C,2)</f>
        <v>11912198.561610401</v>
      </c>
      <c r="M503" s="30">
        <f t="shared" si="80"/>
        <v>0</v>
      </c>
      <c r="O503" s="39">
        <f t="shared" si="77"/>
        <v>0</v>
      </c>
      <c r="P503" s="39">
        <f t="shared" si="75"/>
        <v>0</v>
      </c>
      <c r="Q503" s="39">
        <f t="shared" si="78"/>
        <v>0</v>
      </c>
      <c r="R503" s="41">
        <f t="shared" si="79"/>
        <v>0</v>
      </c>
    </row>
    <row r="504" spans="4:18" x14ac:dyDescent="0.25">
      <c r="D504" s="1">
        <v>33369</v>
      </c>
      <c r="E504" s="1">
        <f t="shared" si="76"/>
        <v>33359</v>
      </c>
      <c r="F504" s="30">
        <f t="shared" si="73"/>
        <v>0</v>
      </c>
      <c r="H504" s="42">
        <f>IF(DAY(D504)&gt;14,VLOOKUP(DATE(YEAR(E504),MONTH(E504)-1,DAY(1)),'מדדים וריביות'!B:C,2,FALSE),VLOOKUP(DATE(YEAR(E504),MONTH(E504)-2,DAY(1)),'מדדים וריביות'!B:C,2,FALSE))</f>
        <v>11440490.5932256</v>
      </c>
      <c r="I504" s="43">
        <f>'ריבית יומית'!D498</f>
        <v>2.1073004751070989E-4</v>
      </c>
      <c r="J504" s="29">
        <f t="shared" si="74"/>
        <v>2.4210393390451399</v>
      </c>
      <c r="L504">
        <f>VLOOKUP(D503,'מדדים וריביות'!B:C,2)</f>
        <v>11912198.561610401</v>
      </c>
      <c r="M504" s="30">
        <f t="shared" si="80"/>
        <v>0</v>
      </c>
      <c r="O504" s="39">
        <f t="shared" si="77"/>
        <v>0</v>
      </c>
      <c r="P504" s="39">
        <f t="shared" si="75"/>
        <v>0</v>
      </c>
      <c r="Q504" s="39">
        <f t="shared" si="78"/>
        <v>0</v>
      </c>
      <c r="R504" s="41">
        <f t="shared" si="79"/>
        <v>0</v>
      </c>
    </row>
    <row r="505" spans="4:18" x14ac:dyDescent="0.25">
      <c r="D505" s="1">
        <v>33370</v>
      </c>
      <c r="E505" s="1">
        <f t="shared" si="76"/>
        <v>33359</v>
      </c>
      <c r="F505" s="30">
        <f t="shared" si="73"/>
        <v>0</v>
      </c>
      <c r="H505" s="42">
        <f>IF(DAY(D505)&gt;14,VLOOKUP(DATE(YEAR(E505),MONTH(E505)-1,DAY(1)),'מדדים וריביות'!B:C,2,FALSE),VLOOKUP(DATE(YEAR(E505),MONTH(E505)-2,DAY(1)),'מדדים וריביות'!B:C,2,FALSE))</f>
        <v>11440490.5932256</v>
      </c>
      <c r="I505" s="43">
        <f>'ריבית יומית'!D499</f>
        <v>2.1073004751070989E-4</v>
      </c>
      <c r="J505" s="29">
        <f t="shared" si="74"/>
        <v>2.4205292607990105</v>
      </c>
      <c r="L505">
        <f>VLOOKUP(D504,'מדדים וריביות'!B:C,2)</f>
        <v>11912198.561610401</v>
      </c>
      <c r="M505" s="30">
        <f t="shared" si="80"/>
        <v>0</v>
      </c>
      <c r="O505" s="39">
        <f t="shared" si="77"/>
        <v>0</v>
      </c>
      <c r="P505" s="39">
        <f t="shared" si="75"/>
        <v>0</v>
      </c>
      <c r="Q505" s="39">
        <f t="shared" si="78"/>
        <v>0</v>
      </c>
      <c r="R505" s="41">
        <f t="shared" si="79"/>
        <v>0</v>
      </c>
    </row>
    <row r="506" spans="4:18" x14ac:dyDescent="0.25">
      <c r="D506" s="1">
        <v>33371</v>
      </c>
      <c r="E506" s="1">
        <f t="shared" si="76"/>
        <v>33359</v>
      </c>
      <c r="F506" s="30">
        <f t="shared" si="73"/>
        <v>0</v>
      </c>
      <c r="H506" s="42">
        <f>IF(DAY(D506)&gt;14,VLOOKUP(DATE(YEAR(E506),MONTH(E506)-1,DAY(1)),'מדדים וריביות'!B:C,2,FALSE),VLOOKUP(DATE(YEAR(E506),MONTH(E506)-2,DAY(1)),'מדדים וריביות'!B:C,2,FALSE))</f>
        <v>11440490.5932256</v>
      </c>
      <c r="I506" s="43">
        <f>'ריבית יומית'!D500</f>
        <v>2.1073004751070989E-4</v>
      </c>
      <c r="J506" s="29">
        <f t="shared" si="74"/>
        <v>2.4200192900190478</v>
      </c>
      <c r="L506">
        <f>VLOOKUP(D505,'מדדים וריביות'!B:C,2)</f>
        <v>11912198.561610401</v>
      </c>
      <c r="M506" s="30">
        <f t="shared" si="80"/>
        <v>0</v>
      </c>
      <c r="O506" s="39">
        <f t="shared" si="77"/>
        <v>0</v>
      </c>
      <c r="P506" s="39">
        <f t="shared" si="75"/>
        <v>0</v>
      </c>
      <c r="Q506" s="39">
        <f t="shared" si="78"/>
        <v>0</v>
      </c>
      <c r="R506" s="41">
        <f t="shared" si="79"/>
        <v>0</v>
      </c>
    </row>
    <row r="507" spans="4:18" x14ac:dyDescent="0.25">
      <c r="D507" s="1">
        <v>33372</v>
      </c>
      <c r="E507" s="1">
        <f t="shared" si="76"/>
        <v>33359</v>
      </c>
      <c r="F507" s="30">
        <f t="shared" si="73"/>
        <v>0</v>
      </c>
      <c r="H507" s="42">
        <f>IF(DAY(D507)&gt;14,VLOOKUP(DATE(YEAR(E507),MONTH(E507)-1,DAY(1)),'מדדים וריביות'!B:C,2,FALSE),VLOOKUP(DATE(YEAR(E507),MONTH(E507)-2,DAY(1)),'מדדים וריביות'!B:C,2,FALSE))</f>
        <v>11440490.5932256</v>
      </c>
      <c r="I507" s="43">
        <f>'ריבית יומית'!D501</f>
        <v>2.1073004751070989E-4</v>
      </c>
      <c r="J507" s="29">
        <f t="shared" si="74"/>
        <v>2.4195094266826103</v>
      </c>
      <c r="L507">
        <f>VLOOKUP(D506,'מדדים וריביות'!B:C,2)</f>
        <v>11912198.561610401</v>
      </c>
      <c r="M507" s="30">
        <f t="shared" si="80"/>
        <v>0</v>
      </c>
      <c r="O507" s="39">
        <f t="shared" si="77"/>
        <v>0</v>
      </c>
      <c r="P507" s="39">
        <f t="shared" si="75"/>
        <v>0</v>
      </c>
      <c r="Q507" s="39">
        <f t="shared" si="78"/>
        <v>0</v>
      </c>
      <c r="R507" s="41">
        <f t="shared" si="79"/>
        <v>0</v>
      </c>
    </row>
    <row r="508" spans="4:18" x14ac:dyDescent="0.25">
      <c r="D508" s="1">
        <v>33373</v>
      </c>
      <c r="E508" s="1">
        <f t="shared" si="76"/>
        <v>33359</v>
      </c>
      <c r="F508" s="30">
        <f t="shared" si="73"/>
        <v>0</v>
      </c>
      <c r="H508" s="42">
        <f>IF(DAY(D508)&gt;14,VLOOKUP(DATE(YEAR(E508),MONTH(E508)-1,DAY(1)),'מדדים וריביות'!B:C,2,FALSE),VLOOKUP(DATE(YEAR(E508),MONTH(E508)-2,DAY(1)),'מדדים וריביות'!B:C,2,FALSE))</f>
        <v>11692068.1763641</v>
      </c>
      <c r="I508" s="43">
        <f>'ריבית יומית'!D502</f>
        <v>2.1073004751070989E-4</v>
      </c>
      <c r="J508" s="29">
        <f t="shared" si="74"/>
        <v>2.4189996707670613</v>
      </c>
      <c r="L508">
        <f>VLOOKUP(D507,'מדדים וריביות'!B:C,2)</f>
        <v>11912198.561610401</v>
      </c>
      <c r="M508" s="30">
        <f t="shared" si="80"/>
        <v>0</v>
      </c>
      <c r="O508" s="39">
        <f t="shared" si="77"/>
        <v>0</v>
      </c>
      <c r="P508" s="39">
        <f t="shared" si="75"/>
        <v>0</v>
      </c>
      <c r="Q508" s="39">
        <f t="shared" si="78"/>
        <v>0</v>
      </c>
      <c r="R508" s="41">
        <f t="shared" si="79"/>
        <v>0</v>
      </c>
    </row>
    <row r="509" spans="4:18" x14ac:dyDescent="0.25">
      <c r="D509" s="1">
        <v>33374</v>
      </c>
      <c r="E509" s="1">
        <f t="shared" si="76"/>
        <v>33359</v>
      </c>
      <c r="F509" s="30">
        <f t="shared" si="73"/>
        <v>0</v>
      </c>
      <c r="H509" s="42">
        <f>IF(DAY(D509)&gt;14,VLOOKUP(DATE(YEAR(E509),MONTH(E509)-1,DAY(1)),'מדדים וריביות'!B:C,2,FALSE),VLOOKUP(DATE(YEAR(E509),MONTH(E509)-2,DAY(1)),'מדדים וריביות'!B:C,2,FALSE))</f>
        <v>11692068.1763641</v>
      </c>
      <c r="I509" s="43">
        <f>'ריבית יומית'!D503</f>
        <v>2.1073004751070989E-4</v>
      </c>
      <c r="J509" s="29">
        <f t="shared" si="74"/>
        <v>2.4184900222497685</v>
      </c>
      <c r="L509">
        <f>VLOOKUP(D508,'מדדים וריביות'!B:C,2)</f>
        <v>11912198.561610401</v>
      </c>
      <c r="M509" s="30">
        <f t="shared" si="80"/>
        <v>0</v>
      </c>
      <c r="O509" s="39">
        <f t="shared" si="77"/>
        <v>0</v>
      </c>
      <c r="P509" s="39">
        <f t="shared" si="75"/>
        <v>0</v>
      </c>
      <c r="Q509" s="39">
        <f t="shared" si="78"/>
        <v>0</v>
      </c>
      <c r="R509" s="41">
        <f t="shared" si="79"/>
        <v>0</v>
      </c>
    </row>
    <row r="510" spans="4:18" x14ac:dyDescent="0.25">
      <c r="D510" s="1">
        <v>33375</v>
      </c>
      <c r="E510" s="1">
        <f t="shared" si="76"/>
        <v>33359</v>
      </c>
      <c r="F510" s="30">
        <f t="shared" si="73"/>
        <v>0</v>
      </c>
      <c r="H510" s="42">
        <f>IF(DAY(D510)&gt;14,VLOOKUP(DATE(YEAR(E510),MONTH(E510)-1,DAY(1)),'מדדים וריביות'!B:C,2,FALSE),VLOOKUP(DATE(YEAR(E510),MONTH(E510)-2,DAY(1)),'מדדים וריביות'!B:C,2,FALSE))</f>
        <v>11692068.1763641</v>
      </c>
      <c r="I510" s="43">
        <f>'ריבית יומית'!D504</f>
        <v>2.1073004751070989E-4</v>
      </c>
      <c r="J510" s="29">
        <f t="shared" si="74"/>
        <v>2.4179804811081045</v>
      </c>
      <c r="L510">
        <f>VLOOKUP(D509,'מדדים וריביות'!B:C,2)</f>
        <v>11912198.561610401</v>
      </c>
      <c r="M510" s="30">
        <f t="shared" si="80"/>
        <v>0</v>
      </c>
      <c r="O510" s="39">
        <f t="shared" si="77"/>
        <v>0</v>
      </c>
      <c r="P510" s="39">
        <f t="shared" si="75"/>
        <v>0</v>
      </c>
      <c r="Q510" s="39">
        <f t="shared" si="78"/>
        <v>0</v>
      </c>
      <c r="R510" s="41">
        <f t="shared" si="79"/>
        <v>0</v>
      </c>
    </row>
    <row r="511" spans="4:18" x14ac:dyDescent="0.25">
      <c r="D511" s="1">
        <v>33376</v>
      </c>
      <c r="E511" s="1">
        <f t="shared" si="76"/>
        <v>33359</v>
      </c>
      <c r="F511" s="30">
        <f t="shared" si="73"/>
        <v>0</v>
      </c>
      <c r="H511" s="42">
        <f>IF(DAY(D511)&gt;14,VLOOKUP(DATE(YEAR(E511),MONTH(E511)-1,DAY(1)),'מדדים וריביות'!B:C,2,FALSE),VLOOKUP(DATE(YEAR(E511),MONTH(E511)-2,DAY(1)),'מדדים וריביות'!B:C,2,FALSE))</f>
        <v>11692068.1763641</v>
      </c>
      <c r="I511" s="43">
        <f>'ריבית יומית'!D505</f>
        <v>2.1073004751070989E-4</v>
      </c>
      <c r="J511" s="29">
        <f t="shared" si="74"/>
        <v>2.417471047319447</v>
      </c>
      <c r="L511">
        <f>VLOOKUP(D510,'מדדים וריביות'!B:C,2)</f>
        <v>11912198.561610401</v>
      </c>
      <c r="M511" s="30">
        <f t="shared" si="80"/>
        <v>0</v>
      </c>
      <c r="O511" s="39">
        <f t="shared" si="77"/>
        <v>0</v>
      </c>
      <c r="P511" s="39">
        <f t="shared" si="75"/>
        <v>0</v>
      </c>
      <c r="Q511" s="39">
        <f t="shared" si="78"/>
        <v>0</v>
      </c>
      <c r="R511" s="41">
        <f t="shared" si="79"/>
        <v>0</v>
      </c>
    </row>
    <row r="512" spans="4:18" x14ac:dyDescent="0.25">
      <c r="D512" s="1">
        <v>33377</v>
      </c>
      <c r="E512" s="1">
        <f t="shared" si="76"/>
        <v>33359</v>
      </c>
      <c r="F512" s="30">
        <f t="shared" ref="F512:F575" si="81">M511</f>
        <v>0</v>
      </c>
      <c r="H512" s="42">
        <f>IF(DAY(D512)&gt;14,VLOOKUP(DATE(YEAR(E512),MONTH(E512)-1,DAY(1)),'מדדים וריביות'!B:C,2,FALSE),VLOOKUP(DATE(YEAR(E512),MONTH(E512)-2,DAY(1)),'מדדים וריביות'!B:C,2,FALSE))</f>
        <v>11692068.1763641</v>
      </c>
      <c r="I512" s="43">
        <f>'ריבית יומית'!D506</f>
        <v>2.1073004751070989E-4</v>
      </c>
      <c r="J512" s="29">
        <f t="shared" si="74"/>
        <v>2.4169617208611784</v>
      </c>
      <c r="L512">
        <f>VLOOKUP(D511,'מדדים וריביות'!B:C,2)</f>
        <v>11912198.561610401</v>
      </c>
      <c r="M512" s="30">
        <f t="shared" si="80"/>
        <v>0</v>
      </c>
      <c r="O512" s="39">
        <f t="shared" si="77"/>
        <v>0</v>
      </c>
      <c r="P512" s="39">
        <f t="shared" si="75"/>
        <v>0</v>
      </c>
      <c r="Q512" s="39">
        <f t="shared" si="78"/>
        <v>0</v>
      </c>
      <c r="R512" s="41">
        <f t="shared" si="79"/>
        <v>0</v>
      </c>
    </row>
    <row r="513" spans="4:18" x14ac:dyDescent="0.25">
      <c r="D513" s="1">
        <v>33378</v>
      </c>
      <c r="E513" s="1">
        <f t="shared" si="76"/>
        <v>33359</v>
      </c>
      <c r="F513" s="30">
        <f t="shared" si="81"/>
        <v>0</v>
      </c>
      <c r="H513" s="42">
        <f>IF(DAY(D513)&gt;14,VLOOKUP(DATE(YEAR(E513),MONTH(E513)-1,DAY(1)),'מדדים וריביות'!B:C,2,FALSE),VLOOKUP(DATE(YEAR(E513),MONTH(E513)-2,DAY(1)),'מדדים וריביות'!B:C,2,FALSE))</f>
        <v>11692068.1763641</v>
      </c>
      <c r="I513" s="43">
        <f>'ריבית יומית'!D507</f>
        <v>2.1073004751070989E-4</v>
      </c>
      <c r="J513" s="29">
        <f t="shared" si="74"/>
        <v>2.4164525017106855</v>
      </c>
      <c r="L513">
        <f>VLOOKUP(D512,'מדדים וריביות'!B:C,2)</f>
        <v>11912198.561610401</v>
      </c>
      <c r="M513" s="30">
        <f t="shared" si="80"/>
        <v>0</v>
      </c>
      <c r="O513" s="39">
        <f t="shared" si="77"/>
        <v>0</v>
      </c>
      <c r="P513" s="39">
        <f t="shared" si="75"/>
        <v>0</v>
      </c>
      <c r="Q513" s="39">
        <f t="shared" si="78"/>
        <v>0</v>
      </c>
      <c r="R513" s="41">
        <f t="shared" si="79"/>
        <v>0</v>
      </c>
    </row>
    <row r="514" spans="4:18" x14ac:dyDescent="0.25">
      <c r="D514" s="1">
        <v>33379</v>
      </c>
      <c r="E514" s="1">
        <f t="shared" si="76"/>
        <v>33359</v>
      </c>
      <c r="F514" s="30">
        <f t="shared" si="81"/>
        <v>0</v>
      </c>
      <c r="H514" s="42">
        <f>IF(DAY(D514)&gt;14,VLOOKUP(DATE(YEAR(E514),MONTH(E514)-1,DAY(1)),'מדדים וריביות'!B:C,2,FALSE),VLOOKUP(DATE(YEAR(E514),MONTH(E514)-2,DAY(1)),'מדדים וריביות'!B:C,2,FALSE))</f>
        <v>11692068.1763641</v>
      </c>
      <c r="I514" s="43">
        <f>'ריבית יומית'!D508</f>
        <v>2.1073004751070989E-4</v>
      </c>
      <c r="J514" s="29">
        <f t="shared" si="74"/>
        <v>2.4159433898453604</v>
      </c>
      <c r="L514">
        <f>VLOOKUP(D513,'מדדים וריביות'!B:C,2)</f>
        <v>11912198.561610401</v>
      </c>
      <c r="M514" s="30">
        <f t="shared" si="80"/>
        <v>0</v>
      </c>
      <c r="O514" s="39">
        <f t="shared" si="77"/>
        <v>0</v>
      </c>
      <c r="P514" s="39">
        <f t="shared" si="75"/>
        <v>0</v>
      </c>
      <c r="Q514" s="39">
        <f t="shared" si="78"/>
        <v>0</v>
      </c>
      <c r="R514" s="41">
        <f t="shared" si="79"/>
        <v>0</v>
      </c>
    </row>
    <row r="515" spans="4:18" x14ac:dyDescent="0.25">
      <c r="D515" s="1">
        <v>33380</v>
      </c>
      <c r="E515" s="1">
        <f t="shared" si="76"/>
        <v>33359</v>
      </c>
      <c r="F515" s="30">
        <f t="shared" si="81"/>
        <v>0</v>
      </c>
      <c r="H515" s="42">
        <f>IF(DAY(D515)&gt;14,VLOOKUP(DATE(YEAR(E515),MONTH(E515)-1,DAY(1)),'מדדים וריביות'!B:C,2,FALSE),VLOOKUP(DATE(YEAR(E515),MONTH(E515)-2,DAY(1)),'מדדים וריביות'!B:C,2,FALSE))</f>
        <v>11692068.1763641</v>
      </c>
      <c r="I515" s="43">
        <f>'ריבית יומית'!D509</f>
        <v>2.1073004751070989E-4</v>
      </c>
      <c r="J515" s="29">
        <f t="shared" si="74"/>
        <v>2.415434385242599</v>
      </c>
      <c r="L515">
        <f>VLOOKUP(D514,'מדדים וריביות'!B:C,2)</f>
        <v>11912198.561610401</v>
      </c>
      <c r="M515" s="30">
        <f t="shared" si="80"/>
        <v>0</v>
      </c>
      <c r="O515" s="39">
        <f t="shared" si="77"/>
        <v>0</v>
      </c>
      <c r="P515" s="39">
        <f t="shared" si="75"/>
        <v>0</v>
      </c>
      <c r="Q515" s="39">
        <f t="shared" si="78"/>
        <v>0</v>
      </c>
      <c r="R515" s="41">
        <f t="shared" si="79"/>
        <v>0</v>
      </c>
    </row>
    <row r="516" spans="4:18" x14ac:dyDescent="0.25">
      <c r="D516" s="1">
        <v>33381</v>
      </c>
      <c r="E516" s="1">
        <f t="shared" si="76"/>
        <v>33359</v>
      </c>
      <c r="F516" s="30">
        <f t="shared" si="81"/>
        <v>0</v>
      </c>
      <c r="H516" s="42">
        <f>IF(DAY(D516)&gt;14,VLOOKUP(DATE(YEAR(E516),MONTH(E516)-1,DAY(1)),'מדדים וריביות'!B:C,2,FALSE),VLOOKUP(DATE(YEAR(E516),MONTH(E516)-2,DAY(1)),'מדדים וריביות'!B:C,2,FALSE))</f>
        <v>11692068.1763641</v>
      </c>
      <c r="I516" s="43">
        <f>'ריבית יומית'!D510</f>
        <v>2.1073004751070989E-4</v>
      </c>
      <c r="J516" s="29">
        <f t="shared" si="74"/>
        <v>2.4149254878798034</v>
      </c>
      <c r="L516">
        <f>VLOOKUP(D515,'מדדים וריביות'!B:C,2)</f>
        <v>11912198.561610401</v>
      </c>
      <c r="M516" s="30">
        <f t="shared" si="80"/>
        <v>0</v>
      </c>
      <c r="O516" s="39">
        <f t="shared" si="77"/>
        <v>0</v>
      </c>
      <c r="P516" s="39">
        <f t="shared" si="75"/>
        <v>0</v>
      </c>
      <c r="Q516" s="39">
        <f t="shared" si="78"/>
        <v>0</v>
      </c>
      <c r="R516" s="41">
        <f t="shared" si="79"/>
        <v>0</v>
      </c>
    </row>
    <row r="517" spans="4:18" x14ac:dyDescent="0.25">
      <c r="D517" s="1">
        <v>33382</v>
      </c>
      <c r="E517" s="1">
        <f t="shared" si="76"/>
        <v>33359</v>
      </c>
      <c r="F517" s="30">
        <f t="shared" si="81"/>
        <v>0</v>
      </c>
      <c r="H517" s="42">
        <f>IF(DAY(D517)&gt;14,VLOOKUP(DATE(YEAR(E517),MONTH(E517)-1,DAY(1)),'מדדים וריביות'!B:C,2,FALSE),VLOOKUP(DATE(YEAR(E517),MONTH(E517)-2,DAY(1)),'מדדים וריביות'!B:C,2,FALSE))</f>
        <v>11692068.1763641</v>
      </c>
      <c r="I517" s="43">
        <f>'ריבית יומית'!D511</f>
        <v>2.1073004751070989E-4</v>
      </c>
      <c r="J517" s="29">
        <f t="shared" si="74"/>
        <v>2.4144166977343793</v>
      </c>
      <c r="L517">
        <f>VLOOKUP(D516,'מדדים וריביות'!B:C,2)</f>
        <v>11912198.561610401</v>
      </c>
      <c r="M517" s="30">
        <f t="shared" si="80"/>
        <v>0</v>
      </c>
      <c r="O517" s="39">
        <f t="shared" si="77"/>
        <v>0</v>
      </c>
      <c r="P517" s="39">
        <f t="shared" si="75"/>
        <v>0</v>
      </c>
      <c r="Q517" s="39">
        <f t="shared" si="78"/>
        <v>0</v>
      </c>
      <c r="R517" s="41">
        <f t="shared" si="79"/>
        <v>0</v>
      </c>
    </row>
    <row r="518" spans="4:18" x14ac:dyDescent="0.25">
      <c r="D518" s="1">
        <v>33383</v>
      </c>
      <c r="E518" s="1">
        <f t="shared" si="76"/>
        <v>33359</v>
      </c>
      <c r="F518" s="30">
        <f t="shared" si="81"/>
        <v>0</v>
      </c>
      <c r="H518" s="42">
        <f>IF(DAY(D518)&gt;14,VLOOKUP(DATE(YEAR(E518),MONTH(E518)-1,DAY(1)),'מדדים וריביות'!B:C,2,FALSE),VLOOKUP(DATE(YEAR(E518),MONTH(E518)-2,DAY(1)),'מדדים וריביות'!B:C,2,FALSE))</f>
        <v>11692068.1763641</v>
      </c>
      <c r="I518" s="43">
        <f>'ריבית יומית'!D512</f>
        <v>2.1073004751070989E-4</v>
      </c>
      <c r="J518" s="29">
        <f t="shared" si="74"/>
        <v>2.4139080147837375</v>
      </c>
      <c r="L518">
        <f>VLOOKUP(D517,'מדדים וריביות'!B:C,2)</f>
        <v>11912198.561610401</v>
      </c>
      <c r="M518" s="30">
        <f t="shared" si="80"/>
        <v>0</v>
      </c>
      <c r="O518" s="39">
        <f t="shared" si="77"/>
        <v>0</v>
      </c>
      <c r="P518" s="39">
        <f t="shared" si="75"/>
        <v>0</v>
      </c>
      <c r="Q518" s="39">
        <f t="shared" si="78"/>
        <v>0</v>
      </c>
      <c r="R518" s="41">
        <f t="shared" si="79"/>
        <v>0</v>
      </c>
    </row>
    <row r="519" spans="4:18" x14ac:dyDescent="0.25">
      <c r="D519" s="1">
        <v>33384</v>
      </c>
      <c r="E519" s="1">
        <f t="shared" si="76"/>
        <v>33359</v>
      </c>
      <c r="F519" s="30">
        <f t="shared" si="81"/>
        <v>0</v>
      </c>
      <c r="H519" s="42">
        <f>IF(DAY(D519)&gt;14,VLOOKUP(DATE(YEAR(E519),MONTH(E519)-1,DAY(1)),'מדדים וריביות'!B:C,2,FALSE),VLOOKUP(DATE(YEAR(E519),MONTH(E519)-2,DAY(1)),'מדדים וריביות'!B:C,2,FALSE))</f>
        <v>11692068.1763641</v>
      </c>
      <c r="I519" s="43">
        <f>'ריבית יומית'!D513</f>
        <v>2.1073004751070989E-4</v>
      </c>
      <c r="J519" s="29">
        <f t="shared" si="74"/>
        <v>2.4133994390052935</v>
      </c>
      <c r="L519">
        <f>VLOOKUP(D518,'מדדים וריביות'!B:C,2)</f>
        <v>11912198.561610401</v>
      </c>
      <c r="M519" s="30">
        <f t="shared" si="80"/>
        <v>0</v>
      </c>
      <c r="O519" s="39">
        <f t="shared" si="77"/>
        <v>0</v>
      </c>
      <c r="P519" s="39">
        <f t="shared" si="75"/>
        <v>0</v>
      </c>
      <c r="Q519" s="39">
        <f t="shared" si="78"/>
        <v>0</v>
      </c>
      <c r="R519" s="41">
        <f t="shared" si="79"/>
        <v>0</v>
      </c>
    </row>
    <row r="520" spans="4:18" x14ac:dyDescent="0.25">
      <c r="D520" s="1">
        <v>33385</v>
      </c>
      <c r="E520" s="1">
        <f t="shared" si="76"/>
        <v>33359</v>
      </c>
      <c r="F520" s="30">
        <f t="shared" si="81"/>
        <v>0</v>
      </c>
      <c r="H520" s="42">
        <f>IF(DAY(D520)&gt;14,VLOOKUP(DATE(YEAR(E520),MONTH(E520)-1,DAY(1)),'מדדים וריביות'!B:C,2,FALSE),VLOOKUP(DATE(YEAR(E520),MONTH(E520)-2,DAY(1)),'מדדים וריביות'!B:C,2,FALSE))</f>
        <v>11692068.1763641</v>
      </c>
      <c r="I520" s="43">
        <f>'ריבית יומית'!D514</f>
        <v>2.1073004751070989E-4</v>
      </c>
      <c r="J520" s="29">
        <f t="shared" si="74"/>
        <v>2.412890970376468</v>
      </c>
      <c r="L520">
        <f>VLOOKUP(D519,'מדדים וריביות'!B:C,2)</f>
        <v>11912198.561610401</v>
      </c>
      <c r="M520" s="30">
        <f t="shared" si="80"/>
        <v>0</v>
      </c>
      <c r="O520" s="39">
        <f t="shared" si="77"/>
        <v>0</v>
      </c>
      <c r="P520" s="39">
        <f t="shared" si="75"/>
        <v>0</v>
      </c>
      <c r="Q520" s="39">
        <f t="shared" si="78"/>
        <v>0</v>
      </c>
      <c r="R520" s="41">
        <f t="shared" si="79"/>
        <v>0</v>
      </c>
    </row>
    <row r="521" spans="4:18" x14ac:dyDescent="0.25">
      <c r="D521" s="1">
        <v>33386</v>
      </c>
      <c r="E521" s="1">
        <f t="shared" si="76"/>
        <v>33359</v>
      </c>
      <c r="F521" s="30">
        <f t="shared" si="81"/>
        <v>0</v>
      </c>
      <c r="H521" s="42">
        <f>IF(DAY(D521)&gt;14,VLOOKUP(DATE(YEAR(E521),MONTH(E521)-1,DAY(1)),'מדדים וריביות'!B:C,2,FALSE),VLOOKUP(DATE(YEAR(E521),MONTH(E521)-2,DAY(1)),'מדדים וריביות'!B:C,2,FALSE))</f>
        <v>11692068.1763641</v>
      </c>
      <c r="I521" s="43">
        <f>'ריבית יומית'!D515</f>
        <v>2.1073004751070989E-4</v>
      </c>
      <c r="J521" s="29">
        <f t="shared" ref="J521:J584" si="82">J522*(1+I521)</f>
        <v>2.4123826088746858</v>
      </c>
      <c r="L521">
        <f>VLOOKUP(D520,'מדדים וריביות'!B:C,2)</f>
        <v>11912198.561610401</v>
      </c>
      <c r="M521" s="30">
        <f t="shared" si="80"/>
        <v>0</v>
      </c>
      <c r="O521" s="39">
        <f t="shared" si="77"/>
        <v>0</v>
      </c>
      <c r="P521" s="39">
        <f t="shared" ref="P521:P584" si="83">J522*G521-G521</f>
        <v>0</v>
      </c>
      <c r="Q521" s="39">
        <f t="shared" si="78"/>
        <v>0</v>
      </c>
      <c r="R521" s="41">
        <f t="shared" si="79"/>
        <v>0</v>
      </c>
    </row>
    <row r="522" spans="4:18" x14ac:dyDescent="0.25">
      <c r="D522" s="1">
        <v>33387</v>
      </c>
      <c r="E522" s="1">
        <f t="shared" ref="E522:E585" si="84">DATE(YEAR(D522),MONTH(D522),DAY(1))</f>
        <v>33359</v>
      </c>
      <c r="F522" s="30">
        <f t="shared" si="81"/>
        <v>0</v>
      </c>
      <c r="H522" s="42">
        <f>IF(DAY(D522)&gt;14,VLOOKUP(DATE(YEAR(E522),MONTH(E522)-1,DAY(1)),'מדדים וריביות'!B:C,2,FALSE),VLOOKUP(DATE(YEAR(E522),MONTH(E522)-2,DAY(1)),'מדדים וריביות'!B:C,2,FALSE))</f>
        <v>11692068.1763641</v>
      </c>
      <c r="I522" s="43">
        <f>'ריבית יומית'!D516</f>
        <v>2.1073004751070989E-4</v>
      </c>
      <c r="J522" s="29">
        <f t="shared" si="82"/>
        <v>2.4118743544773769</v>
      </c>
      <c r="L522">
        <f>VLOOKUP(D521,'מדדים וריביות'!B:C,2)</f>
        <v>11912198.561610401</v>
      </c>
      <c r="M522" s="30">
        <f t="shared" si="80"/>
        <v>0</v>
      </c>
      <c r="O522" s="39">
        <f t="shared" ref="O522:O585" si="85">$D$4/H522*G522-G522</f>
        <v>0</v>
      </c>
      <c r="P522" s="39">
        <f t="shared" si="83"/>
        <v>0</v>
      </c>
      <c r="Q522" s="39">
        <f t="shared" ref="Q522:Q585" si="86">$D$4/H522*P522-P522</f>
        <v>0</v>
      </c>
      <c r="R522" s="41">
        <f t="shared" ref="R522:R585" si="87">SUM(O522:Q522)</f>
        <v>0</v>
      </c>
    </row>
    <row r="523" spans="4:18" x14ac:dyDescent="0.25">
      <c r="D523" s="1">
        <v>33388</v>
      </c>
      <c r="E523" s="1">
        <f t="shared" si="84"/>
        <v>33359</v>
      </c>
      <c r="F523" s="30">
        <f t="shared" si="81"/>
        <v>0</v>
      </c>
      <c r="H523" s="42">
        <f>IF(DAY(D523)&gt;14,VLOOKUP(DATE(YEAR(E523),MONTH(E523)-1,DAY(1)),'מדדים וריביות'!B:C,2,FALSE),VLOOKUP(DATE(YEAR(E523),MONTH(E523)-2,DAY(1)),'מדדים וריביות'!B:C,2,FALSE))</f>
        <v>11692068.1763641</v>
      </c>
      <c r="I523" s="43">
        <f>'ריבית יומית'!D517</f>
        <v>2.1073004751070989E-4</v>
      </c>
      <c r="J523" s="29">
        <f t="shared" si="82"/>
        <v>2.4113662071619757</v>
      </c>
      <c r="L523">
        <f>VLOOKUP(D522,'מדדים וריביות'!B:C,2)</f>
        <v>11912198.561610401</v>
      </c>
      <c r="M523" s="30">
        <f t="shared" si="80"/>
        <v>0</v>
      </c>
      <c r="O523" s="39">
        <f t="shared" si="85"/>
        <v>0</v>
      </c>
      <c r="P523" s="39">
        <f t="shared" si="83"/>
        <v>0</v>
      </c>
      <c r="Q523" s="39">
        <f t="shared" si="86"/>
        <v>0</v>
      </c>
      <c r="R523" s="41">
        <f t="shared" si="87"/>
        <v>0</v>
      </c>
    </row>
    <row r="524" spans="4:18" x14ac:dyDescent="0.25">
      <c r="D524" s="1">
        <v>33389</v>
      </c>
      <c r="E524" s="1">
        <f t="shared" si="84"/>
        <v>33359</v>
      </c>
      <c r="F524" s="30">
        <f t="shared" si="81"/>
        <v>0</v>
      </c>
      <c r="H524" s="42">
        <f>IF(DAY(D524)&gt;14,VLOOKUP(DATE(YEAR(E524),MONTH(E524)-1,DAY(1)),'מדדים וריביות'!B:C,2,FALSE),VLOOKUP(DATE(YEAR(E524),MONTH(E524)-2,DAY(1)),'מדדים וריביות'!B:C,2,FALSE))</f>
        <v>11692068.1763641</v>
      </c>
      <c r="I524" s="43">
        <f>'ריבית יומית'!D518</f>
        <v>2.1073004751070989E-4</v>
      </c>
      <c r="J524" s="29">
        <f t="shared" si="82"/>
        <v>2.4108581669059221</v>
      </c>
      <c r="L524">
        <f>VLOOKUP(D523,'מדדים וריביות'!B:C,2)</f>
        <v>11912198.561610401</v>
      </c>
      <c r="M524" s="30">
        <f t="shared" ref="M524:M587" si="88">F524*(1+I524)*L524/H524+G524-K524</f>
        <v>0</v>
      </c>
      <c r="O524" s="39">
        <f t="shared" si="85"/>
        <v>0</v>
      </c>
      <c r="P524" s="39">
        <f t="shared" si="83"/>
        <v>0</v>
      </c>
      <c r="Q524" s="39">
        <f t="shared" si="86"/>
        <v>0</v>
      </c>
      <c r="R524" s="41">
        <f t="shared" si="87"/>
        <v>0</v>
      </c>
    </row>
    <row r="525" spans="4:18" x14ac:dyDescent="0.25">
      <c r="D525" s="1">
        <v>33390</v>
      </c>
      <c r="E525" s="1">
        <f t="shared" si="84"/>
        <v>33390</v>
      </c>
      <c r="F525" s="30">
        <f t="shared" si="81"/>
        <v>0</v>
      </c>
      <c r="H525" s="42">
        <f>IF(DAY(D525)&gt;14,VLOOKUP(DATE(YEAR(E525),MONTH(E525)-1,DAY(1)),'מדדים וריביות'!B:C,2,FALSE),VLOOKUP(DATE(YEAR(E525),MONTH(E525)-2,DAY(1)),'מדדים וריביות'!B:C,2,FALSE))</f>
        <v>11692068.1763641</v>
      </c>
      <c r="I525" s="43">
        <f>'ריבית יומית'!D519</f>
        <v>2.1073004751070989E-4</v>
      </c>
      <c r="J525" s="29">
        <f t="shared" si="82"/>
        <v>2.41035023368666</v>
      </c>
      <c r="L525">
        <f>VLOOKUP(D524,'מדדים וריביות'!B:C,2)</f>
        <v>11912198.561610401</v>
      </c>
      <c r="M525" s="30">
        <f t="shared" si="88"/>
        <v>0</v>
      </c>
      <c r="O525" s="39">
        <f t="shared" si="85"/>
        <v>0</v>
      </c>
      <c r="P525" s="39">
        <f t="shared" si="83"/>
        <v>0</v>
      </c>
      <c r="Q525" s="39">
        <f t="shared" si="86"/>
        <v>0</v>
      </c>
      <c r="R525" s="41">
        <f t="shared" si="87"/>
        <v>0</v>
      </c>
    </row>
    <row r="526" spans="4:18" x14ac:dyDescent="0.25">
      <c r="D526" s="1">
        <v>33391</v>
      </c>
      <c r="E526" s="1">
        <f t="shared" si="84"/>
        <v>33390</v>
      </c>
      <c r="F526" s="30">
        <f t="shared" si="81"/>
        <v>0</v>
      </c>
      <c r="H526" s="42">
        <f>IF(DAY(D526)&gt;14,VLOOKUP(DATE(YEAR(E526),MONTH(E526)-1,DAY(1)),'מדדים וריביות'!B:C,2,FALSE),VLOOKUP(DATE(YEAR(E526),MONTH(E526)-2,DAY(1)),'מדדים וריביות'!B:C,2,FALSE))</f>
        <v>11692068.1763641</v>
      </c>
      <c r="I526" s="43">
        <f>'ריבית יומית'!D520</f>
        <v>2.1073004751070989E-4</v>
      </c>
      <c r="J526" s="29">
        <f t="shared" si="82"/>
        <v>2.409842407481638</v>
      </c>
      <c r="L526">
        <f>VLOOKUP(D525,'מדדים וריביות'!B:C,2)</f>
        <v>12144907.8260135</v>
      </c>
      <c r="M526" s="30">
        <f t="shared" si="88"/>
        <v>0</v>
      </c>
      <c r="O526" s="39">
        <f t="shared" si="85"/>
        <v>0</v>
      </c>
      <c r="P526" s="39">
        <f t="shared" si="83"/>
        <v>0</v>
      </c>
      <c r="Q526" s="39">
        <f t="shared" si="86"/>
        <v>0</v>
      </c>
      <c r="R526" s="41">
        <f t="shared" si="87"/>
        <v>0</v>
      </c>
    </row>
    <row r="527" spans="4:18" x14ac:dyDescent="0.25">
      <c r="D527" s="1">
        <v>33392</v>
      </c>
      <c r="E527" s="1">
        <f t="shared" si="84"/>
        <v>33390</v>
      </c>
      <c r="F527" s="30">
        <f t="shared" si="81"/>
        <v>0</v>
      </c>
      <c r="H527" s="42">
        <f>IF(DAY(D527)&gt;14,VLOOKUP(DATE(YEAR(E527),MONTH(E527)-1,DAY(1)),'מדדים וריביות'!B:C,2,FALSE),VLOOKUP(DATE(YEAR(E527),MONTH(E527)-2,DAY(1)),'מדדים וריביות'!B:C,2,FALSE))</f>
        <v>11692068.1763641</v>
      </c>
      <c r="I527" s="43">
        <f>'ריבית יומית'!D521</f>
        <v>2.1073004751070989E-4</v>
      </c>
      <c r="J527" s="29">
        <f t="shared" si="82"/>
        <v>2.4093346882683102</v>
      </c>
      <c r="L527">
        <f>VLOOKUP(D526,'מדדים וריביות'!B:C,2)</f>
        <v>12144907.8260135</v>
      </c>
      <c r="M527" s="30">
        <f t="shared" si="88"/>
        <v>0</v>
      </c>
      <c r="O527" s="39">
        <f t="shared" si="85"/>
        <v>0</v>
      </c>
      <c r="P527" s="39">
        <f t="shared" si="83"/>
        <v>0</v>
      </c>
      <c r="Q527" s="39">
        <f t="shared" si="86"/>
        <v>0</v>
      </c>
      <c r="R527" s="41">
        <f t="shared" si="87"/>
        <v>0</v>
      </c>
    </row>
    <row r="528" spans="4:18" x14ac:dyDescent="0.25">
      <c r="D528" s="1">
        <v>33393</v>
      </c>
      <c r="E528" s="1">
        <f t="shared" si="84"/>
        <v>33390</v>
      </c>
      <c r="F528" s="30">
        <f t="shared" si="81"/>
        <v>0</v>
      </c>
      <c r="H528" s="42">
        <f>IF(DAY(D528)&gt;14,VLOOKUP(DATE(YEAR(E528),MONTH(E528)-1,DAY(1)),'מדדים וריביות'!B:C,2,FALSE),VLOOKUP(DATE(YEAR(E528),MONTH(E528)-2,DAY(1)),'מדדים וריביות'!B:C,2,FALSE))</f>
        <v>11692068.1763641</v>
      </c>
      <c r="I528" s="43">
        <f>'ריבית יומית'!D522</f>
        <v>2.1073004751070989E-4</v>
      </c>
      <c r="J528" s="29">
        <f t="shared" si="82"/>
        <v>2.4088270760241346</v>
      </c>
      <c r="L528">
        <f>VLOOKUP(D527,'מדדים וריביות'!B:C,2)</f>
        <v>12144907.8260135</v>
      </c>
      <c r="M528" s="30">
        <f t="shared" si="88"/>
        <v>0</v>
      </c>
      <c r="O528" s="39">
        <f t="shared" si="85"/>
        <v>0</v>
      </c>
      <c r="P528" s="39">
        <f t="shared" si="83"/>
        <v>0</v>
      </c>
      <c r="Q528" s="39">
        <f t="shared" si="86"/>
        <v>0</v>
      </c>
      <c r="R528" s="41">
        <f t="shared" si="87"/>
        <v>0</v>
      </c>
    </row>
    <row r="529" spans="4:18" x14ac:dyDescent="0.25">
      <c r="D529" s="1">
        <v>33394</v>
      </c>
      <c r="E529" s="1">
        <f t="shared" si="84"/>
        <v>33390</v>
      </c>
      <c r="F529" s="30">
        <f t="shared" si="81"/>
        <v>0</v>
      </c>
      <c r="H529" s="42">
        <f>IF(DAY(D529)&gt;14,VLOOKUP(DATE(YEAR(E529),MONTH(E529)-1,DAY(1)),'מדדים וריביות'!B:C,2,FALSE),VLOOKUP(DATE(YEAR(E529),MONTH(E529)-2,DAY(1)),'מדדים וריביות'!B:C,2,FALSE))</f>
        <v>11692068.1763641</v>
      </c>
      <c r="I529" s="43">
        <f>'ריבית יומית'!D523</f>
        <v>2.1073004751070989E-4</v>
      </c>
      <c r="J529" s="29">
        <f t="shared" si="82"/>
        <v>2.4083195707265745</v>
      </c>
      <c r="L529">
        <f>VLOOKUP(D528,'מדדים וריביות'!B:C,2)</f>
        <v>12144907.8260135</v>
      </c>
      <c r="M529" s="30">
        <f t="shared" si="88"/>
        <v>0</v>
      </c>
      <c r="O529" s="39">
        <f t="shared" si="85"/>
        <v>0</v>
      </c>
      <c r="P529" s="39">
        <f t="shared" si="83"/>
        <v>0</v>
      </c>
      <c r="Q529" s="39">
        <f t="shared" si="86"/>
        <v>0</v>
      </c>
      <c r="R529" s="41">
        <f t="shared" si="87"/>
        <v>0</v>
      </c>
    </row>
    <row r="530" spans="4:18" x14ac:dyDescent="0.25">
      <c r="D530" s="1">
        <v>33395</v>
      </c>
      <c r="E530" s="1">
        <f t="shared" si="84"/>
        <v>33390</v>
      </c>
      <c r="F530" s="30">
        <f t="shared" si="81"/>
        <v>0</v>
      </c>
      <c r="H530" s="42">
        <f>IF(DAY(D530)&gt;14,VLOOKUP(DATE(YEAR(E530),MONTH(E530)-1,DAY(1)),'מדדים וריביות'!B:C,2,FALSE),VLOOKUP(DATE(YEAR(E530),MONTH(E530)-2,DAY(1)),'מדדים וריביות'!B:C,2,FALSE))</f>
        <v>11692068.1763641</v>
      </c>
      <c r="I530" s="43">
        <f>'ריבית יומית'!D524</f>
        <v>2.1073004751070989E-4</v>
      </c>
      <c r="J530" s="29">
        <f t="shared" si="82"/>
        <v>2.4078121723530979</v>
      </c>
      <c r="L530">
        <f>VLOOKUP(D529,'מדדים וריביות'!B:C,2)</f>
        <v>12144907.8260135</v>
      </c>
      <c r="M530" s="30">
        <f t="shared" si="88"/>
        <v>0</v>
      </c>
      <c r="O530" s="39">
        <f t="shared" si="85"/>
        <v>0</v>
      </c>
      <c r="P530" s="39">
        <f t="shared" si="83"/>
        <v>0</v>
      </c>
      <c r="Q530" s="39">
        <f t="shared" si="86"/>
        <v>0</v>
      </c>
      <c r="R530" s="41">
        <f t="shared" si="87"/>
        <v>0</v>
      </c>
    </row>
    <row r="531" spans="4:18" x14ac:dyDescent="0.25">
      <c r="D531" s="1">
        <v>33396</v>
      </c>
      <c r="E531" s="1">
        <f t="shared" si="84"/>
        <v>33390</v>
      </c>
      <c r="F531" s="30">
        <f t="shared" si="81"/>
        <v>0</v>
      </c>
      <c r="H531" s="42">
        <f>IF(DAY(D531)&gt;14,VLOOKUP(DATE(YEAR(E531),MONTH(E531)-1,DAY(1)),'מדדים וריביות'!B:C,2,FALSE),VLOOKUP(DATE(YEAR(E531),MONTH(E531)-2,DAY(1)),'מדדים וריביות'!B:C,2,FALSE))</f>
        <v>11692068.1763641</v>
      </c>
      <c r="I531" s="43">
        <f>'ריבית יומית'!D525</f>
        <v>2.1073004751070989E-4</v>
      </c>
      <c r="J531" s="29">
        <f t="shared" si="82"/>
        <v>2.4073048808811772</v>
      </c>
      <c r="L531">
        <f>VLOOKUP(D530,'מדדים וריביות'!B:C,2)</f>
        <v>12144907.8260135</v>
      </c>
      <c r="M531" s="30">
        <f t="shared" si="88"/>
        <v>0</v>
      </c>
      <c r="O531" s="39">
        <f t="shared" si="85"/>
        <v>0</v>
      </c>
      <c r="P531" s="39">
        <f t="shared" si="83"/>
        <v>0</v>
      </c>
      <c r="Q531" s="39">
        <f t="shared" si="86"/>
        <v>0</v>
      </c>
      <c r="R531" s="41">
        <f t="shared" si="87"/>
        <v>0</v>
      </c>
    </row>
    <row r="532" spans="4:18" x14ac:dyDescent="0.25">
      <c r="D532" s="1">
        <v>33397</v>
      </c>
      <c r="E532" s="1">
        <f t="shared" si="84"/>
        <v>33390</v>
      </c>
      <c r="F532" s="30">
        <f t="shared" si="81"/>
        <v>0</v>
      </c>
      <c r="H532" s="42">
        <f>IF(DAY(D532)&gt;14,VLOOKUP(DATE(YEAR(E532),MONTH(E532)-1,DAY(1)),'מדדים וריביות'!B:C,2,FALSE),VLOOKUP(DATE(YEAR(E532),MONTH(E532)-2,DAY(1)),'מדדים וריביות'!B:C,2,FALSE))</f>
        <v>11692068.1763641</v>
      </c>
      <c r="I532" s="43">
        <f>'ריבית יומית'!D526</f>
        <v>2.1073004751070989E-4</v>
      </c>
      <c r="J532" s="29">
        <f t="shared" si="82"/>
        <v>2.4067976962882898</v>
      </c>
      <c r="L532">
        <f>VLOOKUP(D531,'מדדים וריביות'!B:C,2)</f>
        <v>12144907.8260135</v>
      </c>
      <c r="M532" s="30">
        <f t="shared" si="88"/>
        <v>0</v>
      </c>
      <c r="O532" s="39">
        <f t="shared" si="85"/>
        <v>0</v>
      </c>
      <c r="P532" s="39">
        <f t="shared" si="83"/>
        <v>0</v>
      </c>
      <c r="Q532" s="39">
        <f t="shared" si="86"/>
        <v>0</v>
      </c>
      <c r="R532" s="41">
        <f t="shared" si="87"/>
        <v>0</v>
      </c>
    </row>
    <row r="533" spans="4:18" x14ac:dyDescent="0.25">
      <c r="D533" s="1">
        <v>33398</v>
      </c>
      <c r="E533" s="1">
        <f t="shared" si="84"/>
        <v>33390</v>
      </c>
      <c r="F533" s="30">
        <f t="shared" si="81"/>
        <v>0</v>
      </c>
      <c r="H533" s="42">
        <f>IF(DAY(D533)&gt;14,VLOOKUP(DATE(YEAR(E533),MONTH(E533)-1,DAY(1)),'מדדים וריביות'!B:C,2,FALSE),VLOOKUP(DATE(YEAR(E533),MONTH(E533)-2,DAY(1)),'מדדים וריביות'!B:C,2,FALSE))</f>
        <v>11692068.1763641</v>
      </c>
      <c r="I533" s="43">
        <f>'ריבית יומית'!D527</f>
        <v>2.1073004751070989E-4</v>
      </c>
      <c r="J533" s="29">
        <f t="shared" si="82"/>
        <v>2.4062906185519179</v>
      </c>
      <c r="L533">
        <f>VLOOKUP(D532,'מדדים וריביות'!B:C,2)</f>
        <v>12144907.8260135</v>
      </c>
      <c r="M533" s="30">
        <f t="shared" si="88"/>
        <v>0</v>
      </c>
      <c r="O533" s="39">
        <f t="shared" si="85"/>
        <v>0</v>
      </c>
      <c r="P533" s="39">
        <f t="shared" si="83"/>
        <v>0</v>
      </c>
      <c r="Q533" s="39">
        <f t="shared" si="86"/>
        <v>0</v>
      </c>
      <c r="R533" s="41">
        <f t="shared" si="87"/>
        <v>0</v>
      </c>
    </row>
    <row r="534" spans="4:18" x14ac:dyDescent="0.25">
      <c r="D534" s="1">
        <v>33399</v>
      </c>
      <c r="E534" s="1">
        <f t="shared" si="84"/>
        <v>33390</v>
      </c>
      <c r="F534" s="30">
        <f t="shared" si="81"/>
        <v>0</v>
      </c>
      <c r="H534" s="42">
        <f>IF(DAY(D534)&gt;14,VLOOKUP(DATE(YEAR(E534),MONTH(E534)-1,DAY(1)),'מדדים וריביות'!B:C,2,FALSE),VLOOKUP(DATE(YEAR(E534),MONTH(E534)-2,DAY(1)),'מדדים וריביות'!B:C,2,FALSE))</f>
        <v>11692068.1763641</v>
      </c>
      <c r="I534" s="43">
        <f>'ריבית יומית'!D528</f>
        <v>2.1073004751070989E-4</v>
      </c>
      <c r="J534" s="29">
        <f t="shared" si="82"/>
        <v>2.4057836476495482</v>
      </c>
      <c r="L534">
        <f>VLOOKUP(D533,'מדדים וריביות'!B:C,2)</f>
        <v>12144907.8260135</v>
      </c>
      <c r="M534" s="30">
        <f t="shared" si="88"/>
        <v>0</v>
      </c>
      <c r="O534" s="39">
        <f t="shared" si="85"/>
        <v>0</v>
      </c>
      <c r="P534" s="39">
        <f t="shared" si="83"/>
        <v>0</v>
      </c>
      <c r="Q534" s="39">
        <f t="shared" si="86"/>
        <v>0</v>
      </c>
      <c r="R534" s="41">
        <f t="shared" si="87"/>
        <v>0</v>
      </c>
    </row>
    <row r="535" spans="4:18" x14ac:dyDescent="0.25">
      <c r="D535" s="1">
        <v>33400</v>
      </c>
      <c r="E535" s="1">
        <f t="shared" si="84"/>
        <v>33390</v>
      </c>
      <c r="F535" s="30">
        <f t="shared" si="81"/>
        <v>0</v>
      </c>
      <c r="H535" s="42">
        <f>IF(DAY(D535)&gt;14,VLOOKUP(DATE(YEAR(E535),MONTH(E535)-1,DAY(1)),'מדדים וריביות'!B:C,2,FALSE),VLOOKUP(DATE(YEAR(E535),MONTH(E535)-2,DAY(1)),'מדדים וריביות'!B:C,2,FALSE))</f>
        <v>11692068.1763641</v>
      </c>
      <c r="I535" s="43">
        <f>'ריבית יומית'!D529</f>
        <v>2.1073004751070989E-4</v>
      </c>
      <c r="J535" s="29">
        <f t="shared" si="82"/>
        <v>2.4052767835586724</v>
      </c>
      <c r="L535">
        <f>VLOOKUP(D534,'מדדים וריביות'!B:C,2)</f>
        <v>12144907.8260135</v>
      </c>
      <c r="M535" s="30">
        <f t="shared" si="88"/>
        <v>0</v>
      </c>
      <c r="O535" s="39">
        <f t="shared" si="85"/>
        <v>0</v>
      </c>
      <c r="P535" s="39">
        <f t="shared" si="83"/>
        <v>0</v>
      </c>
      <c r="Q535" s="39">
        <f t="shared" si="86"/>
        <v>0</v>
      </c>
      <c r="R535" s="41">
        <f t="shared" si="87"/>
        <v>0</v>
      </c>
    </row>
    <row r="536" spans="4:18" x14ac:dyDescent="0.25">
      <c r="D536" s="1">
        <v>33401</v>
      </c>
      <c r="E536" s="1">
        <f t="shared" si="84"/>
        <v>33390</v>
      </c>
      <c r="F536" s="30">
        <f t="shared" si="81"/>
        <v>0</v>
      </c>
      <c r="H536" s="42">
        <f>IF(DAY(D536)&gt;14,VLOOKUP(DATE(YEAR(E536),MONTH(E536)-1,DAY(1)),'מדדים וריביות'!B:C,2,FALSE),VLOOKUP(DATE(YEAR(E536),MONTH(E536)-2,DAY(1)),'מדדים וריביות'!B:C,2,FALSE))</f>
        <v>11692068.1763641</v>
      </c>
      <c r="I536" s="43">
        <f>'ריבית יומית'!D530</f>
        <v>2.1073004751070989E-4</v>
      </c>
      <c r="J536" s="29">
        <f t="shared" si="82"/>
        <v>2.404770026256787</v>
      </c>
      <c r="L536">
        <f>VLOOKUP(D535,'מדדים וריביות'!B:C,2)</f>
        <v>12144907.8260135</v>
      </c>
      <c r="M536" s="30">
        <f t="shared" si="88"/>
        <v>0</v>
      </c>
      <c r="O536" s="39">
        <f t="shared" si="85"/>
        <v>0</v>
      </c>
      <c r="P536" s="39">
        <f t="shared" si="83"/>
        <v>0</v>
      </c>
      <c r="Q536" s="39">
        <f t="shared" si="86"/>
        <v>0</v>
      </c>
      <c r="R536" s="41">
        <f t="shared" si="87"/>
        <v>0</v>
      </c>
    </row>
    <row r="537" spans="4:18" x14ac:dyDescent="0.25">
      <c r="D537" s="1">
        <v>33402</v>
      </c>
      <c r="E537" s="1">
        <f t="shared" si="84"/>
        <v>33390</v>
      </c>
      <c r="F537" s="30">
        <f t="shared" si="81"/>
        <v>0</v>
      </c>
      <c r="H537" s="42">
        <f>IF(DAY(D537)&gt;14,VLOOKUP(DATE(YEAR(E537),MONTH(E537)-1,DAY(1)),'מדדים וריביות'!B:C,2,FALSE),VLOOKUP(DATE(YEAR(E537),MONTH(E537)-2,DAY(1)),'מדדים וריביות'!B:C,2,FALSE))</f>
        <v>11692068.1763641</v>
      </c>
      <c r="I537" s="43">
        <f>'ריבית יומית'!D531</f>
        <v>2.1073004751070989E-4</v>
      </c>
      <c r="J537" s="29">
        <f t="shared" si="82"/>
        <v>2.4042633757213929</v>
      </c>
      <c r="L537">
        <f>VLOOKUP(D536,'מדדים וריביות'!B:C,2)</f>
        <v>12144907.8260135</v>
      </c>
      <c r="M537" s="30">
        <f t="shared" si="88"/>
        <v>0</v>
      </c>
      <c r="O537" s="39">
        <f t="shared" si="85"/>
        <v>0</v>
      </c>
      <c r="P537" s="39">
        <f t="shared" si="83"/>
        <v>0</v>
      </c>
      <c r="Q537" s="39">
        <f t="shared" si="86"/>
        <v>0</v>
      </c>
      <c r="R537" s="41">
        <f t="shared" si="87"/>
        <v>0</v>
      </c>
    </row>
    <row r="538" spans="4:18" x14ac:dyDescent="0.25">
      <c r="D538" s="1">
        <v>33403</v>
      </c>
      <c r="E538" s="1">
        <f t="shared" si="84"/>
        <v>33390</v>
      </c>
      <c r="F538" s="30">
        <f t="shared" si="81"/>
        <v>0</v>
      </c>
      <c r="H538" s="42">
        <f>IF(DAY(D538)&gt;14,VLOOKUP(DATE(YEAR(E538),MONTH(E538)-1,DAY(1)),'מדדים וריביות'!B:C,2,FALSE),VLOOKUP(DATE(YEAR(E538),MONTH(E538)-2,DAY(1)),'מדדים וריביות'!B:C,2,FALSE))</f>
        <v>11692068.1763641</v>
      </c>
      <c r="I538" s="43">
        <f>'ריבית יומית'!D532</f>
        <v>2.1073004751070989E-4</v>
      </c>
      <c r="J538" s="29">
        <f t="shared" si="82"/>
        <v>2.403756831929996</v>
      </c>
      <c r="L538">
        <f>VLOOKUP(D537,'מדדים וריביות'!B:C,2)</f>
        <v>12144907.8260135</v>
      </c>
      <c r="M538" s="30">
        <f t="shared" si="88"/>
        <v>0</v>
      </c>
      <c r="O538" s="39">
        <f t="shared" si="85"/>
        <v>0</v>
      </c>
      <c r="P538" s="39">
        <f t="shared" si="83"/>
        <v>0</v>
      </c>
      <c r="Q538" s="39">
        <f t="shared" si="86"/>
        <v>0</v>
      </c>
      <c r="R538" s="41">
        <f t="shared" si="87"/>
        <v>0</v>
      </c>
    </row>
    <row r="539" spans="4:18" x14ac:dyDescent="0.25">
      <c r="D539" s="1">
        <v>33404</v>
      </c>
      <c r="E539" s="1">
        <f t="shared" si="84"/>
        <v>33390</v>
      </c>
      <c r="F539" s="30">
        <f t="shared" si="81"/>
        <v>0</v>
      </c>
      <c r="H539" s="42">
        <f>IF(DAY(D539)&gt;14,VLOOKUP(DATE(YEAR(E539),MONTH(E539)-1,DAY(1)),'מדדים וריביות'!B:C,2,FALSE),VLOOKUP(DATE(YEAR(E539),MONTH(E539)-2,DAY(1)),'מדדים וריביות'!B:C,2,FALSE))</f>
        <v>11912198.561610401</v>
      </c>
      <c r="I539" s="43">
        <f>'ריבית יומית'!D533</f>
        <v>2.1073004751070989E-4</v>
      </c>
      <c r="J539" s="29">
        <f t="shared" si="82"/>
        <v>2.4032503948601072</v>
      </c>
      <c r="L539">
        <f>VLOOKUP(D538,'מדדים וריביות'!B:C,2)</f>
        <v>12144907.8260135</v>
      </c>
      <c r="M539" s="30">
        <f t="shared" si="88"/>
        <v>0</v>
      </c>
      <c r="O539" s="39">
        <f t="shared" si="85"/>
        <v>0</v>
      </c>
      <c r="P539" s="39">
        <f t="shared" si="83"/>
        <v>0</v>
      </c>
      <c r="Q539" s="39">
        <f t="shared" si="86"/>
        <v>0</v>
      </c>
      <c r="R539" s="41">
        <f t="shared" si="87"/>
        <v>0</v>
      </c>
    </row>
    <row r="540" spans="4:18" x14ac:dyDescent="0.25">
      <c r="D540" s="1">
        <v>33405</v>
      </c>
      <c r="E540" s="1">
        <f t="shared" si="84"/>
        <v>33390</v>
      </c>
      <c r="F540" s="30">
        <f t="shared" si="81"/>
        <v>0</v>
      </c>
      <c r="H540" s="42">
        <f>IF(DAY(D540)&gt;14,VLOOKUP(DATE(YEAR(E540),MONTH(E540)-1,DAY(1)),'מדדים וריביות'!B:C,2,FALSE),VLOOKUP(DATE(YEAR(E540),MONTH(E540)-2,DAY(1)),'מדדים וריביות'!B:C,2,FALSE))</f>
        <v>11912198.561610401</v>
      </c>
      <c r="I540" s="43">
        <f>'ריבית יומית'!D534</f>
        <v>2.1073004751070989E-4</v>
      </c>
      <c r="J540" s="29">
        <f t="shared" si="82"/>
        <v>2.4027440644892413</v>
      </c>
      <c r="L540">
        <f>VLOOKUP(D539,'מדדים וריביות'!B:C,2)</f>
        <v>12144907.8260135</v>
      </c>
      <c r="M540" s="30">
        <f t="shared" si="88"/>
        <v>0</v>
      </c>
      <c r="O540" s="39">
        <f t="shared" si="85"/>
        <v>0</v>
      </c>
      <c r="P540" s="39">
        <f t="shared" si="83"/>
        <v>0</v>
      </c>
      <c r="Q540" s="39">
        <f t="shared" si="86"/>
        <v>0</v>
      </c>
      <c r="R540" s="41">
        <f t="shared" si="87"/>
        <v>0</v>
      </c>
    </row>
    <row r="541" spans="4:18" x14ac:dyDescent="0.25">
      <c r="D541" s="1">
        <v>33406</v>
      </c>
      <c r="E541" s="1">
        <f t="shared" si="84"/>
        <v>33390</v>
      </c>
      <c r="F541" s="30">
        <f t="shared" si="81"/>
        <v>0</v>
      </c>
      <c r="H541" s="42">
        <f>IF(DAY(D541)&gt;14,VLOOKUP(DATE(YEAR(E541),MONTH(E541)-1,DAY(1)),'מדדים וריביות'!B:C,2,FALSE),VLOOKUP(DATE(YEAR(E541),MONTH(E541)-2,DAY(1)),'מדדים וריביות'!B:C,2,FALSE))</f>
        <v>11912198.561610401</v>
      </c>
      <c r="I541" s="43">
        <f>'ריבית יומית'!D535</f>
        <v>2.1073004751070989E-4</v>
      </c>
      <c r="J541" s="29">
        <f t="shared" si="82"/>
        <v>2.4022378407949185</v>
      </c>
      <c r="L541">
        <f>VLOOKUP(D540,'מדדים וריביות'!B:C,2)</f>
        <v>12144907.8260135</v>
      </c>
      <c r="M541" s="30">
        <f t="shared" si="88"/>
        <v>0</v>
      </c>
      <c r="O541" s="39">
        <f t="shared" si="85"/>
        <v>0</v>
      </c>
      <c r="P541" s="39">
        <f t="shared" si="83"/>
        <v>0</v>
      </c>
      <c r="Q541" s="39">
        <f t="shared" si="86"/>
        <v>0</v>
      </c>
      <c r="R541" s="41">
        <f t="shared" si="87"/>
        <v>0</v>
      </c>
    </row>
    <row r="542" spans="4:18" x14ac:dyDescent="0.25">
      <c r="D542" s="1">
        <v>33407</v>
      </c>
      <c r="E542" s="1">
        <f t="shared" si="84"/>
        <v>33390</v>
      </c>
      <c r="F542" s="30">
        <f t="shared" si="81"/>
        <v>0</v>
      </c>
      <c r="H542" s="42">
        <f>IF(DAY(D542)&gt;14,VLOOKUP(DATE(YEAR(E542),MONTH(E542)-1,DAY(1)),'מדדים וריביות'!B:C,2,FALSE),VLOOKUP(DATE(YEAR(E542),MONTH(E542)-2,DAY(1)),'מדדים וריביות'!B:C,2,FALSE))</f>
        <v>11912198.561610401</v>
      </c>
      <c r="I542" s="43">
        <f>'ריבית יומית'!D536</f>
        <v>2.1073004751070989E-4</v>
      </c>
      <c r="J542" s="29">
        <f t="shared" si="82"/>
        <v>2.4017317237546636</v>
      </c>
      <c r="L542">
        <f>VLOOKUP(D541,'מדדים וריביות'!B:C,2)</f>
        <v>12144907.8260135</v>
      </c>
      <c r="M542" s="30">
        <f t="shared" si="88"/>
        <v>0</v>
      </c>
      <c r="O542" s="39">
        <f t="shared" si="85"/>
        <v>0</v>
      </c>
      <c r="P542" s="39">
        <f t="shared" si="83"/>
        <v>0</v>
      </c>
      <c r="Q542" s="39">
        <f t="shared" si="86"/>
        <v>0</v>
      </c>
      <c r="R542" s="41">
        <f t="shared" si="87"/>
        <v>0</v>
      </c>
    </row>
    <row r="543" spans="4:18" x14ac:dyDescent="0.25">
      <c r="D543" s="1">
        <v>33408</v>
      </c>
      <c r="E543" s="1">
        <f t="shared" si="84"/>
        <v>33390</v>
      </c>
      <c r="F543" s="30">
        <f t="shared" si="81"/>
        <v>0</v>
      </c>
      <c r="H543" s="42">
        <f>IF(DAY(D543)&gt;14,VLOOKUP(DATE(YEAR(E543),MONTH(E543)-1,DAY(1)),'מדדים וריביות'!B:C,2,FALSE),VLOOKUP(DATE(YEAR(E543),MONTH(E543)-2,DAY(1)),'מדדים וריביות'!B:C,2,FALSE))</f>
        <v>11912198.561610401</v>
      </c>
      <c r="I543" s="43">
        <f>'ריבית יומית'!D537</f>
        <v>2.1073004751070989E-4</v>
      </c>
      <c r="J543" s="29">
        <f t="shared" si="82"/>
        <v>2.4012257133460064</v>
      </c>
      <c r="L543">
        <f>VLOOKUP(D542,'מדדים וריביות'!B:C,2)</f>
        <v>12144907.8260135</v>
      </c>
      <c r="M543" s="30">
        <f t="shared" si="88"/>
        <v>0</v>
      </c>
      <c r="O543" s="39">
        <f t="shared" si="85"/>
        <v>0</v>
      </c>
      <c r="P543" s="39">
        <f t="shared" si="83"/>
        <v>0</v>
      </c>
      <c r="Q543" s="39">
        <f t="shared" si="86"/>
        <v>0</v>
      </c>
      <c r="R543" s="41">
        <f t="shared" si="87"/>
        <v>0</v>
      </c>
    </row>
    <row r="544" spans="4:18" x14ac:dyDescent="0.25">
      <c r="D544" s="1">
        <v>33409</v>
      </c>
      <c r="E544" s="1">
        <f t="shared" si="84"/>
        <v>33390</v>
      </c>
      <c r="F544" s="30">
        <f t="shared" si="81"/>
        <v>0</v>
      </c>
      <c r="H544" s="42">
        <f>IF(DAY(D544)&gt;14,VLOOKUP(DATE(YEAR(E544),MONTH(E544)-1,DAY(1)),'מדדים וריביות'!B:C,2,FALSE),VLOOKUP(DATE(YEAR(E544),MONTH(E544)-2,DAY(1)),'מדדים וריביות'!B:C,2,FALSE))</f>
        <v>11912198.561610401</v>
      </c>
      <c r="I544" s="43">
        <f>'ריבית יומית'!D538</f>
        <v>2.1073004751070989E-4</v>
      </c>
      <c r="J544" s="29">
        <f t="shared" si="82"/>
        <v>2.400719809546481</v>
      </c>
      <c r="L544">
        <f>VLOOKUP(D543,'מדדים וריביות'!B:C,2)</f>
        <v>12144907.8260135</v>
      </c>
      <c r="M544" s="30">
        <f t="shared" si="88"/>
        <v>0</v>
      </c>
      <c r="O544" s="39">
        <f t="shared" si="85"/>
        <v>0</v>
      </c>
      <c r="P544" s="39">
        <f t="shared" si="83"/>
        <v>0</v>
      </c>
      <c r="Q544" s="39">
        <f t="shared" si="86"/>
        <v>0</v>
      </c>
      <c r="R544" s="41">
        <f t="shared" si="87"/>
        <v>0</v>
      </c>
    </row>
    <row r="545" spans="4:18" x14ac:dyDescent="0.25">
      <c r="D545" s="1">
        <v>33410</v>
      </c>
      <c r="E545" s="1">
        <f t="shared" si="84"/>
        <v>33390</v>
      </c>
      <c r="F545" s="30">
        <f t="shared" si="81"/>
        <v>0</v>
      </c>
      <c r="H545" s="42">
        <f>IF(DAY(D545)&gt;14,VLOOKUP(DATE(YEAR(E545),MONTH(E545)-1,DAY(1)),'מדדים וריביות'!B:C,2,FALSE),VLOOKUP(DATE(YEAR(E545),MONTH(E545)-2,DAY(1)),'מדדים וריביות'!B:C,2,FALSE))</f>
        <v>11912198.561610401</v>
      </c>
      <c r="I545" s="43">
        <f>'ריבית יומית'!D539</f>
        <v>2.1073004751070989E-4</v>
      </c>
      <c r="J545" s="29">
        <f t="shared" si="82"/>
        <v>2.4002140123336262</v>
      </c>
      <c r="L545">
        <f>VLOOKUP(D544,'מדדים וריביות'!B:C,2)</f>
        <v>12144907.8260135</v>
      </c>
      <c r="M545" s="30">
        <f t="shared" si="88"/>
        <v>0</v>
      </c>
      <c r="O545" s="39">
        <f t="shared" si="85"/>
        <v>0</v>
      </c>
      <c r="P545" s="39">
        <f t="shared" si="83"/>
        <v>0</v>
      </c>
      <c r="Q545" s="39">
        <f t="shared" si="86"/>
        <v>0</v>
      </c>
      <c r="R545" s="41">
        <f t="shared" si="87"/>
        <v>0</v>
      </c>
    </row>
    <row r="546" spans="4:18" x14ac:dyDescent="0.25">
      <c r="D546" s="1">
        <v>33411</v>
      </c>
      <c r="E546" s="1">
        <f t="shared" si="84"/>
        <v>33390</v>
      </c>
      <c r="F546" s="30">
        <f t="shared" si="81"/>
        <v>0</v>
      </c>
      <c r="H546" s="42">
        <f>IF(DAY(D546)&gt;14,VLOOKUP(DATE(YEAR(E546),MONTH(E546)-1,DAY(1)),'מדדים וריביות'!B:C,2,FALSE),VLOOKUP(DATE(YEAR(E546),MONTH(E546)-2,DAY(1)),'מדדים וריביות'!B:C,2,FALSE))</f>
        <v>11912198.561610401</v>
      </c>
      <c r="I546" s="43">
        <f>'ריבית יומית'!D540</f>
        <v>2.1073004751070989E-4</v>
      </c>
      <c r="J546" s="29">
        <f t="shared" si="82"/>
        <v>2.3997083216849857</v>
      </c>
      <c r="L546">
        <f>VLOOKUP(D545,'מדדים וריביות'!B:C,2)</f>
        <v>12144907.8260135</v>
      </c>
      <c r="M546" s="30">
        <f t="shared" si="88"/>
        <v>0</v>
      </c>
      <c r="O546" s="39">
        <f t="shared" si="85"/>
        <v>0</v>
      </c>
      <c r="P546" s="39">
        <f t="shared" si="83"/>
        <v>0</v>
      </c>
      <c r="Q546" s="39">
        <f t="shared" si="86"/>
        <v>0</v>
      </c>
      <c r="R546" s="41">
        <f t="shared" si="87"/>
        <v>0</v>
      </c>
    </row>
    <row r="547" spans="4:18" x14ac:dyDescent="0.25">
      <c r="D547" s="1">
        <v>33412</v>
      </c>
      <c r="E547" s="1">
        <f t="shared" si="84"/>
        <v>33390</v>
      </c>
      <c r="F547" s="30">
        <f t="shared" si="81"/>
        <v>0</v>
      </c>
      <c r="H547" s="42">
        <f>IF(DAY(D547)&gt;14,VLOOKUP(DATE(YEAR(E547),MONTH(E547)-1,DAY(1)),'מדדים וריביות'!B:C,2,FALSE),VLOOKUP(DATE(YEAR(E547),MONTH(E547)-2,DAY(1)),'מדדים וריביות'!B:C,2,FALSE))</f>
        <v>11912198.561610401</v>
      </c>
      <c r="I547" s="43">
        <f>'ריבית יומית'!D541</f>
        <v>2.1073004751070989E-4</v>
      </c>
      <c r="J547" s="29">
        <f t="shared" si="82"/>
        <v>2.3992027375781082</v>
      </c>
      <c r="L547">
        <f>VLOOKUP(D546,'מדדים וריביות'!B:C,2)</f>
        <v>12144907.8260135</v>
      </c>
      <c r="M547" s="30">
        <f t="shared" si="88"/>
        <v>0</v>
      </c>
      <c r="O547" s="39">
        <f t="shared" si="85"/>
        <v>0</v>
      </c>
      <c r="P547" s="39">
        <f t="shared" si="83"/>
        <v>0</v>
      </c>
      <c r="Q547" s="39">
        <f t="shared" si="86"/>
        <v>0</v>
      </c>
      <c r="R547" s="41">
        <f t="shared" si="87"/>
        <v>0</v>
      </c>
    </row>
    <row r="548" spans="4:18" x14ac:dyDescent="0.25">
      <c r="D548" s="1">
        <v>33413</v>
      </c>
      <c r="E548" s="1">
        <f t="shared" si="84"/>
        <v>33390</v>
      </c>
      <c r="F548" s="30">
        <f t="shared" si="81"/>
        <v>0</v>
      </c>
      <c r="H548" s="42">
        <f>IF(DAY(D548)&gt;14,VLOOKUP(DATE(YEAR(E548),MONTH(E548)-1,DAY(1)),'מדדים וריביות'!B:C,2,FALSE),VLOOKUP(DATE(YEAR(E548),MONTH(E548)-2,DAY(1)),'מדדים וריביות'!B:C,2,FALSE))</f>
        <v>11912198.561610401</v>
      </c>
      <c r="I548" s="43">
        <f>'ריבית יומית'!D542</f>
        <v>2.1073004751070989E-4</v>
      </c>
      <c r="J548" s="29">
        <f t="shared" si="82"/>
        <v>2.3986972599905467</v>
      </c>
      <c r="L548">
        <f>VLOOKUP(D547,'מדדים וריביות'!B:C,2)</f>
        <v>12144907.8260135</v>
      </c>
      <c r="M548" s="30">
        <f t="shared" si="88"/>
        <v>0</v>
      </c>
      <c r="O548" s="39">
        <f t="shared" si="85"/>
        <v>0</v>
      </c>
      <c r="P548" s="39">
        <f t="shared" si="83"/>
        <v>0</v>
      </c>
      <c r="Q548" s="39">
        <f t="shared" si="86"/>
        <v>0</v>
      </c>
      <c r="R548" s="41">
        <f t="shared" si="87"/>
        <v>0</v>
      </c>
    </row>
    <row r="549" spans="4:18" x14ac:dyDescent="0.25">
      <c r="D549" s="1">
        <v>33414</v>
      </c>
      <c r="E549" s="1">
        <f t="shared" si="84"/>
        <v>33390</v>
      </c>
      <c r="F549" s="30">
        <f t="shared" si="81"/>
        <v>0</v>
      </c>
      <c r="H549" s="42">
        <f>IF(DAY(D549)&gt;14,VLOOKUP(DATE(YEAR(E549),MONTH(E549)-1,DAY(1)),'מדדים וריביות'!B:C,2,FALSE),VLOOKUP(DATE(YEAR(E549),MONTH(E549)-2,DAY(1)),'מדדים וריביות'!B:C,2,FALSE))</f>
        <v>11912198.561610401</v>
      </c>
      <c r="I549" s="43">
        <f>'ריבית יומית'!D543</f>
        <v>2.1073004751070989E-4</v>
      </c>
      <c r="J549" s="29">
        <f t="shared" si="82"/>
        <v>2.3981918888998592</v>
      </c>
      <c r="L549">
        <f>VLOOKUP(D548,'מדדים וריביות'!B:C,2)</f>
        <v>12144907.8260135</v>
      </c>
      <c r="M549" s="30">
        <f t="shared" si="88"/>
        <v>0</v>
      </c>
      <c r="O549" s="39">
        <f t="shared" si="85"/>
        <v>0</v>
      </c>
      <c r="P549" s="39">
        <f t="shared" si="83"/>
        <v>0</v>
      </c>
      <c r="Q549" s="39">
        <f t="shared" si="86"/>
        <v>0</v>
      </c>
      <c r="R549" s="41">
        <f t="shared" si="87"/>
        <v>0</v>
      </c>
    </row>
    <row r="550" spans="4:18" x14ac:dyDescent="0.25">
      <c r="D550" s="1">
        <v>33415</v>
      </c>
      <c r="E550" s="1">
        <f t="shared" si="84"/>
        <v>33390</v>
      </c>
      <c r="F550" s="30">
        <f t="shared" si="81"/>
        <v>0</v>
      </c>
      <c r="H550" s="42">
        <f>IF(DAY(D550)&gt;14,VLOOKUP(DATE(YEAR(E550),MONTH(E550)-1,DAY(1)),'מדדים וריביות'!B:C,2,FALSE),VLOOKUP(DATE(YEAR(E550),MONTH(E550)-2,DAY(1)),'מדדים וריביות'!B:C,2,FALSE))</f>
        <v>11912198.561610401</v>
      </c>
      <c r="I550" s="43">
        <f>'ריבית יומית'!D544</f>
        <v>2.1073004751070989E-4</v>
      </c>
      <c r="J550" s="29">
        <f t="shared" si="82"/>
        <v>2.3976866242836081</v>
      </c>
      <c r="L550">
        <f>VLOOKUP(D549,'מדדים וריביות'!B:C,2)</f>
        <v>12144907.8260135</v>
      </c>
      <c r="M550" s="30">
        <f t="shared" si="88"/>
        <v>0</v>
      </c>
      <c r="O550" s="39">
        <f t="shared" si="85"/>
        <v>0</v>
      </c>
      <c r="P550" s="39">
        <f t="shared" si="83"/>
        <v>0</v>
      </c>
      <c r="Q550" s="39">
        <f t="shared" si="86"/>
        <v>0</v>
      </c>
      <c r="R550" s="41">
        <f t="shared" si="87"/>
        <v>0</v>
      </c>
    </row>
    <row r="551" spans="4:18" x14ac:dyDescent="0.25">
      <c r="D551" s="1">
        <v>33416</v>
      </c>
      <c r="E551" s="1">
        <f t="shared" si="84"/>
        <v>33390</v>
      </c>
      <c r="F551" s="30">
        <f t="shared" si="81"/>
        <v>0</v>
      </c>
      <c r="H551" s="42">
        <f>IF(DAY(D551)&gt;14,VLOOKUP(DATE(YEAR(E551),MONTH(E551)-1,DAY(1)),'מדדים וריביות'!B:C,2,FALSE),VLOOKUP(DATE(YEAR(E551),MONTH(E551)-2,DAY(1)),'מדדים וריביות'!B:C,2,FALSE))</f>
        <v>11912198.561610401</v>
      </c>
      <c r="I551" s="43">
        <f>'ריבית יומית'!D545</f>
        <v>2.1073004751070989E-4</v>
      </c>
      <c r="J551" s="29">
        <f t="shared" si="82"/>
        <v>2.3971814661193611</v>
      </c>
      <c r="L551">
        <f>VLOOKUP(D550,'מדדים וריביות'!B:C,2)</f>
        <v>12144907.8260135</v>
      </c>
      <c r="M551" s="30">
        <f t="shared" si="88"/>
        <v>0</v>
      </c>
      <c r="O551" s="39">
        <f t="shared" si="85"/>
        <v>0</v>
      </c>
      <c r="P551" s="39">
        <f t="shared" si="83"/>
        <v>0</v>
      </c>
      <c r="Q551" s="39">
        <f t="shared" si="86"/>
        <v>0</v>
      </c>
      <c r="R551" s="41">
        <f t="shared" si="87"/>
        <v>0</v>
      </c>
    </row>
    <row r="552" spans="4:18" x14ac:dyDescent="0.25">
      <c r="D552" s="1">
        <v>33417</v>
      </c>
      <c r="E552" s="1">
        <f t="shared" si="84"/>
        <v>33390</v>
      </c>
      <c r="F552" s="30">
        <f t="shared" si="81"/>
        <v>0</v>
      </c>
      <c r="H552" s="42">
        <f>IF(DAY(D552)&gt;14,VLOOKUP(DATE(YEAR(E552),MONTH(E552)-1,DAY(1)),'מדדים וריביות'!B:C,2,FALSE),VLOOKUP(DATE(YEAR(E552),MONTH(E552)-2,DAY(1)),'מדדים וריביות'!B:C,2,FALSE))</f>
        <v>11912198.561610401</v>
      </c>
      <c r="I552" s="43">
        <f>'ריבית יומית'!D546</f>
        <v>2.1073004751070989E-4</v>
      </c>
      <c r="J552" s="29">
        <f t="shared" si="82"/>
        <v>2.3966764143846899</v>
      </c>
      <c r="L552">
        <f>VLOOKUP(D551,'מדדים וריביות'!B:C,2)</f>
        <v>12144907.8260135</v>
      </c>
      <c r="M552" s="30">
        <f t="shared" si="88"/>
        <v>0</v>
      </c>
      <c r="O552" s="39">
        <f t="shared" si="85"/>
        <v>0</v>
      </c>
      <c r="P552" s="39">
        <f t="shared" si="83"/>
        <v>0</v>
      </c>
      <c r="Q552" s="39">
        <f t="shared" si="86"/>
        <v>0</v>
      </c>
      <c r="R552" s="41">
        <f t="shared" si="87"/>
        <v>0</v>
      </c>
    </row>
    <row r="553" spans="4:18" x14ac:dyDescent="0.25">
      <c r="D553" s="1">
        <v>33418</v>
      </c>
      <c r="E553" s="1">
        <f t="shared" si="84"/>
        <v>33390</v>
      </c>
      <c r="F553" s="30">
        <f t="shared" si="81"/>
        <v>0</v>
      </c>
      <c r="H553" s="42">
        <f>IF(DAY(D553)&gt;14,VLOOKUP(DATE(YEAR(E553),MONTH(E553)-1,DAY(1)),'מדדים וריביות'!B:C,2,FALSE),VLOOKUP(DATE(YEAR(E553),MONTH(E553)-2,DAY(1)),'מדדים וריביות'!B:C,2,FALSE))</f>
        <v>11912198.561610401</v>
      </c>
      <c r="I553" s="43">
        <f>'ריבית יומית'!D547</f>
        <v>2.1073004751070989E-4</v>
      </c>
      <c r="J553" s="29">
        <f t="shared" si="82"/>
        <v>2.3961714690571716</v>
      </c>
      <c r="L553">
        <f>VLOOKUP(D552,'מדדים וריביות'!B:C,2)</f>
        <v>12144907.8260135</v>
      </c>
      <c r="M553" s="30">
        <f t="shared" si="88"/>
        <v>0</v>
      </c>
      <c r="O553" s="39">
        <f t="shared" si="85"/>
        <v>0</v>
      </c>
      <c r="P553" s="39">
        <f t="shared" si="83"/>
        <v>0</v>
      </c>
      <c r="Q553" s="39">
        <f t="shared" si="86"/>
        <v>0</v>
      </c>
      <c r="R553" s="41">
        <f t="shared" si="87"/>
        <v>0</v>
      </c>
    </row>
    <row r="554" spans="4:18" x14ac:dyDescent="0.25">
      <c r="D554" s="1">
        <v>33419</v>
      </c>
      <c r="E554" s="1">
        <f t="shared" si="84"/>
        <v>33390</v>
      </c>
      <c r="F554" s="30">
        <f t="shared" si="81"/>
        <v>0</v>
      </c>
      <c r="H554" s="42">
        <f>IF(DAY(D554)&gt;14,VLOOKUP(DATE(YEAR(E554),MONTH(E554)-1,DAY(1)),'מדדים וריביות'!B:C,2,FALSE),VLOOKUP(DATE(YEAR(E554),MONTH(E554)-2,DAY(1)),'מדדים וריביות'!B:C,2,FALSE))</f>
        <v>11912198.561610401</v>
      </c>
      <c r="I554" s="43">
        <f>'ריבית יומית'!D548</f>
        <v>2.1073004751070989E-4</v>
      </c>
      <c r="J554" s="29">
        <f t="shared" si="82"/>
        <v>2.3956666301143876</v>
      </c>
      <c r="L554">
        <f>VLOOKUP(D553,'מדדים וריביות'!B:C,2)</f>
        <v>12144907.8260135</v>
      </c>
      <c r="M554" s="30">
        <f t="shared" si="88"/>
        <v>0</v>
      </c>
      <c r="O554" s="39">
        <f t="shared" si="85"/>
        <v>0</v>
      </c>
      <c r="P554" s="39">
        <f t="shared" si="83"/>
        <v>0</v>
      </c>
      <c r="Q554" s="39">
        <f t="shared" si="86"/>
        <v>0</v>
      </c>
      <c r="R554" s="41">
        <f t="shared" si="87"/>
        <v>0</v>
      </c>
    </row>
    <row r="555" spans="4:18" x14ac:dyDescent="0.25">
      <c r="D555" s="1">
        <v>33420</v>
      </c>
      <c r="E555" s="1">
        <f t="shared" si="84"/>
        <v>33420</v>
      </c>
      <c r="F555" s="30">
        <f t="shared" si="81"/>
        <v>0</v>
      </c>
      <c r="H555" s="42">
        <f>IF(DAY(D555)&gt;14,VLOOKUP(DATE(YEAR(E555),MONTH(E555)-1,DAY(1)),'מדדים וריביות'!B:C,2,FALSE),VLOOKUP(DATE(YEAR(E555),MONTH(E555)-2,DAY(1)),'מדדים וריביות'!B:C,2,FALSE))</f>
        <v>11912198.561610401</v>
      </c>
      <c r="I555" s="43">
        <f>'ריבית יומית'!D549</f>
        <v>2.1073004751070989E-4</v>
      </c>
      <c r="J555" s="29">
        <f t="shared" si="82"/>
        <v>2.3951618975339244</v>
      </c>
      <c r="L555">
        <f>VLOOKUP(D554,'מדדים וריביות'!B:C,2)</f>
        <v>12144907.8260135</v>
      </c>
      <c r="M555" s="30">
        <f t="shared" si="88"/>
        <v>0</v>
      </c>
      <c r="O555" s="39">
        <f t="shared" si="85"/>
        <v>0</v>
      </c>
      <c r="P555" s="39">
        <f t="shared" si="83"/>
        <v>0</v>
      </c>
      <c r="Q555" s="39">
        <f t="shared" si="86"/>
        <v>0</v>
      </c>
      <c r="R555" s="41">
        <f t="shared" si="87"/>
        <v>0</v>
      </c>
    </row>
    <row r="556" spans="4:18" x14ac:dyDescent="0.25">
      <c r="D556" s="1">
        <v>33421</v>
      </c>
      <c r="E556" s="1">
        <f t="shared" si="84"/>
        <v>33420</v>
      </c>
      <c r="F556" s="30">
        <f t="shared" si="81"/>
        <v>0</v>
      </c>
      <c r="H556" s="42">
        <f>IF(DAY(D556)&gt;14,VLOOKUP(DATE(YEAR(E556),MONTH(E556)-1,DAY(1)),'מדדים וריביות'!B:C,2,FALSE),VLOOKUP(DATE(YEAR(E556),MONTH(E556)-2,DAY(1)),'מדדים וריביות'!B:C,2,FALSE))</f>
        <v>11912198.561610401</v>
      </c>
      <c r="I556" s="43">
        <f>'ריבית יומית'!D550</f>
        <v>2.1073004751070989E-4</v>
      </c>
      <c r="J556" s="29">
        <f t="shared" si="82"/>
        <v>2.3946572712933727</v>
      </c>
      <c r="L556">
        <f>VLOOKUP(D555,'מדדים וריביות'!B:C,2)</f>
        <v>12509695.321564401</v>
      </c>
      <c r="M556" s="30">
        <f t="shared" si="88"/>
        <v>0</v>
      </c>
      <c r="O556" s="39">
        <f t="shared" si="85"/>
        <v>0</v>
      </c>
      <c r="P556" s="39">
        <f t="shared" si="83"/>
        <v>0</v>
      </c>
      <c r="Q556" s="39">
        <f t="shared" si="86"/>
        <v>0</v>
      </c>
      <c r="R556" s="41">
        <f t="shared" si="87"/>
        <v>0</v>
      </c>
    </row>
    <row r="557" spans="4:18" x14ac:dyDescent="0.25">
      <c r="D557" s="1">
        <v>33422</v>
      </c>
      <c r="E557" s="1">
        <f t="shared" si="84"/>
        <v>33420</v>
      </c>
      <c r="F557" s="30">
        <f t="shared" si="81"/>
        <v>0</v>
      </c>
      <c r="H557" s="42">
        <f>IF(DAY(D557)&gt;14,VLOOKUP(DATE(YEAR(E557),MONTH(E557)-1,DAY(1)),'מדדים וריביות'!B:C,2,FALSE),VLOOKUP(DATE(YEAR(E557),MONTH(E557)-2,DAY(1)),'מדדים וריביות'!B:C,2,FALSE))</f>
        <v>11912198.561610401</v>
      </c>
      <c r="I557" s="43">
        <f>'ריבית יומית'!D551</f>
        <v>2.1073004751070989E-4</v>
      </c>
      <c r="J557" s="29">
        <f t="shared" si="82"/>
        <v>2.3941527513703287</v>
      </c>
      <c r="L557">
        <f>VLOOKUP(D556,'מדדים וריביות'!B:C,2)</f>
        <v>12509695.321564401</v>
      </c>
      <c r="M557" s="30">
        <f t="shared" si="88"/>
        <v>0</v>
      </c>
      <c r="O557" s="39">
        <f t="shared" si="85"/>
        <v>0</v>
      </c>
      <c r="P557" s="39">
        <f t="shared" si="83"/>
        <v>0</v>
      </c>
      <c r="Q557" s="39">
        <f t="shared" si="86"/>
        <v>0</v>
      </c>
      <c r="R557" s="41">
        <f t="shared" si="87"/>
        <v>0</v>
      </c>
    </row>
    <row r="558" spans="4:18" x14ac:dyDescent="0.25">
      <c r="D558" s="1">
        <v>33423</v>
      </c>
      <c r="E558" s="1">
        <f t="shared" si="84"/>
        <v>33420</v>
      </c>
      <c r="F558" s="30">
        <f t="shared" si="81"/>
        <v>0</v>
      </c>
      <c r="H558" s="42">
        <f>IF(DAY(D558)&gt;14,VLOOKUP(DATE(YEAR(E558),MONTH(E558)-1,DAY(1)),'מדדים וריביות'!B:C,2,FALSE),VLOOKUP(DATE(YEAR(E558),MONTH(E558)-2,DAY(1)),'מדדים וריביות'!B:C,2,FALSE))</f>
        <v>11912198.561610401</v>
      </c>
      <c r="I558" s="43">
        <f>'ריבית יומית'!D552</f>
        <v>2.1073004751070989E-4</v>
      </c>
      <c r="J558" s="29">
        <f t="shared" si="82"/>
        <v>2.3936483377423925</v>
      </c>
      <c r="L558">
        <f>VLOOKUP(D557,'מדדים וריביות'!B:C,2)</f>
        <v>12509695.321564401</v>
      </c>
      <c r="M558" s="30">
        <f t="shared" si="88"/>
        <v>0</v>
      </c>
      <c r="O558" s="39">
        <f t="shared" si="85"/>
        <v>0</v>
      </c>
      <c r="P558" s="39">
        <f t="shared" si="83"/>
        <v>0</v>
      </c>
      <c r="Q558" s="39">
        <f t="shared" si="86"/>
        <v>0</v>
      </c>
      <c r="R558" s="41">
        <f t="shared" si="87"/>
        <v>0</v>
      </c>
    </row>
    <row r="559" spans="4:18" x14ac:dyDescent="0.25">
      <c r="D559" s="1">
        <v>33424</v>
      </c>
      <c r="E559" s="1">
        <f t="shared" si="84"/>
        <v>33420</v>
      </c>
      <c r="F559" s="30">
        <f t="shared" si="81"/>
        <v>0</v>
      </c>
      <c r="H559" s="42">
        <f>IF(DAY(D559)&gt;14,VLOOKUP(DATE(YEAR(E559),MONTH(E559)-1,DAY(1)),'מדדים וריביות'!B:C,2,FALSE),VLOOKUP(DATE(YEAR(E559),MONTH(E559)-2,DAY(1)),'מדדים וריביות'!B:C,2,FALSE))</f>
        <v>11912198.561610401</v>
      </c>
      <c r="I559" s="43">
        <f>'ריבית יומית'!D553</f>
        <v>2.1073004751070989E-4</v>
      </c>
      <c r="J559" s="29">
        <f t="shared" si="82"/>
        <v>2.3931440303871692</v>
      </c>
      <c r="L559">
        <f>VLOOKUP(D558,'מדדים וריביות'!B:C,2)</f>
        <v>12509695.321564401</v>
      </c>
      <c r="M559" s="30">
        <f t="shared" si="88"/>
        <v>0</v>
      </c>
      <c r="O559" s="39">
        <f t="shared" si="85"/>
        <v>0</v>
      </c>
      <c r="P559" s="39">
        <f t="shared" si="83"/>
        <v>0</v>
      </c>
      <c r="Q559" s="39">
        <f t="shared" si="86"/>
        <v>0</v>
      </c>
      <c r="R559" s="41">
        <f t="shared" si="87"/>
        <v>0</v>
      </c>
    </row>
    <row r="560" spans="4:18" x14ac:dyDescent="0.25">
      <c r="D560" s="1">
        <v>33425</v>
      </c>
      <c r="E560" s="1">
        <f t="shared" si="84"/>
        <v>33420</v>
      </c>
      <c r="F560" s="30">
        <f t="shared" si="81"/>
        <v>0</v>
      </c>
      <c r="H560" s="42">
        <f>IF(DAY(D560)&gt;14,VLOOKUP(DATE(YEAR(E560),MONTH(E560)-1,DAY(1)),'מדדים וריביות'!B:C,2,FALSE),VLOOKUP(DATE(YEAR(E560),MONTH(E560)-2,DAY(1)),'מדדים וריביות'!B:C,2,FALSE))</f>
        <v>11912198.561610401</v>
      </c>
      <c r="I560" s="43">
        <f>'ריבית יומית'!D554</f>
        <v>2.1073004751070989E-4</v>
      </c>
      <c r="J560" s="29">
        <f t="shared" si="82"/>
        <v>2.3926398292822686</v>
      </c>
      <c r="L560">
        <f>VLOOKUP(D559,'מדדים וריביות'!B:C,2)</f>
        <v>12509695.321564401</v>
      </c>
      <c r="M560" s="30">
        <f t="shared" si="88"/>
        <v>0</v>
      </c>
      <c r="O560" s="39">
        <f t="shared" si="85"/>
        <v>0</v>
      </c>
      <c r="P560" s="39">
        <f t="shared" si="83"/>
        <v>0</v>
      </c>
      <c r="Q560" s="39">
        <f t="shared" si="86"/>
        <v>0</v>
      </c>
      <c r="R560" s="41">
        <f t="shared" si="87"/>
        <v>0</v>
      </c>
    </row>
    <row r="561" spans="4:18" x14ac:dyDescent="0.25">
      <c r="D561" s="1">
        <v>33426</v>
      </c>
      <c r="E561" s="1">
        <f t="shared" si="84"/>
        <v>33420</v>
      </c>
      <c r="F561" s="30">
        <f t="shared" si="81"/>
        <v>0</v>
      </c>
      <c r="H561" s="42">
        <f>IF(DAY(D561)&gt;14,VLOOKUP(DATE(YEAR(E561),MONTH(E561)-1,DAY(1)),'מדדים וריביות'!B:C,2,FALSE),VLOOKUP(DATE(YEAR(E561),MONTH(E561)-2,DAY(1)),'מדדים וריביות'!B:C,2,FALSE))</f>
        <v>11912198.561610401</v>
      </c>
      <c r="I561" s="43">
        <f>'ריבית יומית'!D555</f>
        <v>2.1073004751070989E-4</v>
      </c>
      <c r="J561" s="29">
        <f t="shared" si="82"/>
        <v>2.3921357344053051</v>
      </c>
      <c r="L561">
        <f>VLOOKUP(D560,'מדדים וריביות'!B:C,2)</f>
        <v>12509695.321564401</v>
      </c>
      <c r="M561" s="30">
        <f t="shared" si="88"/>
        <v>0</v>
      </c>
      <c r="O561" s="39">
        <f t="shared" si="85"/>
        <v>0</v>
      </c>
      <c r="P561" s="39">
        <f t="shared" si="83"/>
        <v>0</v>
      </c>
      <c r="Q561" s="39">
        <f t="shared" si="86"/>
        <v>0</v>
      </c>
      <c r="R561" s="41">
        <f t="shared" si="87"/>
        <v>0</v>
      </c>
    </row>
    <row r="562" spans="4:18" x14ac:dyDescent="0.25">
      <c r="D562" s="1">
        <v>33427</v>
      </c>
      <c r="E562" s="1">
        <f t="shared" si="84"/>
        <v>33420</v>
      </c>
      <c r="F562" s="30">
        <f t="shared" si="81"/>
        <v>0</v>
      </c>
      <c r="H562" s="42">
        <f>IF(DAY(D562)&gt;14,VLOOKUP(DATE(YEAR(E562),MONTH(E562)-1,DAY(1)),'מדדים וריביות'!B:C,2,FALSE),VLOOKUP(DATE(YEAR(E562),MONTH(E562)-2,DAY(1)),'מדדים וריביות'!B:C,2,FALSE))</f>
        <v>11912198.561610401</v>
      </c>
      <c r="I562" s="43">
        <f>'ריבית יומית'!D556</f>
        <v>2.1073004751070989E-4</v>
      </c>
      <c r="J562" s="29">
        <f t="shared" si="82"/>
        <v>2.3916317457338985</v>
      </c>
      <c r="L562">
        <f>VLOOKUP(D561,'מדדים וריביות'!B:C,2)</f>
        <v>12509695.321564401</v>
      </c>
      <c r="M562" s="30">
        <f t="shared" si="88"/>
        <v>0</v>
      </c>
      <c r="O562" s="39">
        <f t="shared" si="85"/>
        <v>0</v>
      </c>
      <c r="P562" s="39">
        <f t="shared" si="83"/>
        <v>0</v>
      </c>
      <c r="Q562" s="39">
        <f t="shared" si="86"/>
        <v>0</v>
      </c>
      <c r="R562" s="41">
        <f t="shared" si="87"/>
        <v>0</v>
      </c>
    </row>
    <row r="563" spans="4:18" x14ac:dyDescent="0.25">
      <c r="D563" s="1">
        <v>33428</v>
      </c>
      <c r="E563" s="1">
        <f t="shared" si="84"/>
        <v>33420</v>
      </c>
      <c r="F563" s="30">
        <f t="shared" si="81"/>
        <v>0</v>
      </c>
      <c r="H563" s="42">
        <f>IF(DAY(D563)&gt;14,VLOOKUP(DATE(YEAR(E563),MONTH(E563)-1,DAY(1)),'מדדים וריביות'!B:C,2,FALSE),VLOOKUP(DATE(YEAR(E563),MONTH(E563)-2,DAY(1)),'מדדים וריביות'!B:C,2,FALSE))</f>
        <v>11912198.561610401</v>
      </c>
      <c r="I563" s="43">
        <f>'ריבית יומית'!D557</f>
        <v>2.1073004751070989E-4</v>
      </c>
      <c r="J563" s="29">
        <f t="shared" si="82"/>
        <v>2.3911278632456727</v>
      </c>
      <c r="L563">
        <f>VLOOKUP(D562,'מדדים וריביות'!B:C,2)</f>
        <v>12509695.321564401</v>
      </c>
      <c r="M563" s="30">
        <f t="shared" si="88"/>
        <v>0</v>
      </c>
      <c r="O563" s="39">
        <f t="shared" si="85"/>
        <v>0</v>
      </c>
      <c r="P563" s="39">
        <f t="shared" si="83"/>
        <v>0</v>
      </c>
      <c r="Q563" s="39">
        <f t="shared" si="86"/>
        <v>0</v>
      </c>
      <c r="R563" s="41">
        <f t="shared" si="87"/>
        <v>0</v>
      </c>
    </row>
    <row r="564" spans="4:18" x14ac:dyDescent="0.25">
      <c r="D564" s="1">
        <v>33429</v>
      </c>
      <c r="E564" s="1">
        <f t="shared" si="84"/>
        <v>33420</v>
      </c>
      <c r="F564" s="30">
        <f t="shared" si="81"/>
        <v>0</v>
      </c>
      <c r="H564" s="42">
        <f>IF(DAY(D564)&gt;14,VLOOKUP(DATE(YEAR(E564),MONTH(E564)-1,DAY(1)),'מדדים וריביות'!B:C,2,FALSE),VLOOKUP(DATE(YEAR(E564),MONTH(E564)-2,DAY(1)),'מדדים וריביות'!B:C,2,FALSE))</f>
        <v>11912198.561610401</v>
      </c>
      <c r="I564" s="43">
        <f>'ריבית יומית'!D558</f>
        <v>2.1073004751070989E-4</v>
      </c>
      <c r="J564" s="29">
        <f t="shared" si="82"/>
        <v>2.390624086918256</v>
      </c>
      <c r="L564">
        <f>VLOOKUP(D563,'מדדים וריביות'!B:C,2)</f>
        <v>12509695.321564401</v>
      </c>
      <c r="M564" s="30">
        <f t="shared" si="88"/>
        <v>0</v>
      </c>
      <c r="O564" s="39">
        <f t="shared" si="85"/>
        <v>0</v>
      </c>
      <c r="P564" s="39">
        <f t="shared" si="83"/>
        <v>0</v>
      </c>
      <c r="Q564" s="39">
        <f t="shared" si="86"/>
        <v>0</v>
      </c>
      <c r="R564" s="41">
        <f t="shared" si="87"/>
        <v>0</v>
      </c>
    </row>
    <row r="565" spans="4:18" x14ac:dyDescent="0.25">
      <c r="D565" s="1">
        <v>33430</v>
      </c>
      <c r="E565" s="1">
        <f t="shared" si="84"/>
        <v>33420</v>
      </c>
      <c r="F565" s="30">
        <f t="shared" si="81"/>
        <v>0</v>
      </c>
      <c r="H565" s="42">
        <f>IF(DAY(D565)&gt;14,VLOOKUP(DATE(YEAR(E565),MONTH(E565)-1,DAY(1)),'מדדים וריביות'!B:C,2,FALSE),VLOOKUP(DATE(YEAR(E565),MONTH(E565)-2,DAY(1)),'מדדים וריביות'!B:C,2,FALSE))</f>
        <v>11912198.561610401</v>
      </c>
      <c r="I565" s="43">
        <f>'ריבית יומית'!D559</f>
        <v>2.1073004751070989E-4</v>
      </c>
      <c r="J565" s="29">
        <f t="shared" si="82"/>
        <v>2.3901204167292822</v>
      </c>
      <c r="L565">
        <f>VLOOKUP(D564,'מדדים וריביות'!B:C,2)</f>
        <v>12509695.321564401</v>
      </c>
      <c r="M565" s="30">
        <f t="shared" si="88"/>
        <v>0</v>
      </c>
      <c r="O565" s="39">
        <f t="shared" si="85"/>
        <v>0</v>
      </c>
      <c r="P565" s="39">
        <f t="shared" si="83"/>
        <v>0</v>
      </c>
      <c r="Q565" s="39">
        <f t="shared" si="86"/>
        <v>0</v>
      </c>
      <c r="R565" s="41">
        <f t="shared" si="87"/>
        <v>0</v>
      </c>
    </row>
    <row r="566" spans="4:18" x14ac:dyDescent="0.25">
      <c r="D566" s="1">
        <v>33431</v>
      </c>
      <c r="E566" s="1">
        <f t="shared" si="84"/>
        <v>33420</v>
      </c>
      <c r="F566" s="30">
        <f t="shared" si="81"/>
        <v>0</v>
      </c>
      <c r="H566" s="42">
        <f>IF(DAY(D566)&gt;14,VLOOKUP(DATE(YEAR(E566),MONTH(E566)-1,DAY(1)),'מדדים וריביות'!B:C,2,FALSE),VLOOKUP(DATE(YEAR(E566),MONTH(E566)-2,DAY(1)),'מדדים וריביות'!B:C,2,FALSE))</f>
        <v>11912198.561610401</v>
      </c>
      <c r="I566" s="43">
        <f>'ריבית יומית'!D560</f>
        <v>2.1073004751070989E-4</v>
      </c>
      <c r="J566" s="29">
        <f t="shared" si="82"/>
        <v>2.3896168526563897</v>
      </c>
      <c r="L566">
        <f>VLOOKUP(D565,'מדדים וריביות'!B:C,2)</f>
        <v>12509695.321564401</v>
      </c>
      <c r="M566" s="30">
        <f t="shared" si="88"/>
        <v>0</v>
      </c>
      <c r="O566" s="39">
        <f t="shared" si="85"/>
        <v>0</v>
      </c>
      <c r="P566" s="39">
        <f t="shared" si="83"/>
        <v>0</v>
      </c>
      <c r="Q566" s="39">
        <f t="shared" si="86"/>
        <v>0</v>
      </c>
      <c r="R566" s="41">
        <f t="shared" si="87"/>
        <v>0</v>
      </c>
    </row>
    <row r="567" spans="4:18" x14ac:dyDescent="0.25">
      <c r="D567" s="1">
        <v>33432</v>
      </c>
      <c r="E567" s="1">
        <f t="shared" si="84"/>
        <v>33420</v>
      </c>
      <c r="F567" s="30">
        <f t="shared" si="81"/>
        <v>0</v>
      </c>
      <c r="H567" s="42">
        <f>IF(DAY(D567)&gt;14,VLOOKUP(DATE(YEAR(E567),MONTH(E567)-1,DAY(1)),'מדדים וריביות'!B:C,2,FALSE),VLOOKUP(DATE(YEAR(E567),MONTH(E567)-2,DAY(1)),'מדדים וריביות'!B:C,2,FALSE))</f>
        <v>11912198.561610401</v>
      </c>
      <c r="I567" s="43">
        <f>'ריבית יומית'!D561</f>
        <v>2.1073004751070989E-4</v>
      </c>
      <c r="J567" s="29">
        <f t="shared" si="82"/>
        <v>2.3891133946772207</v>
      </c>
      <c r="L567">
        <f>VLOOKUP(D566,'מדדים וריביות'!B:C,2)</f>
        <v>12509695.321564401</v>
      </c>
      <c r="M567" s="30">
        <f t="shared" si="88"/>
        <v>0</v>
      </c>
      <c r="O567" s="39">
        <f t="shared" si="85"/>
        <v>0</v>
      </c>
      <c r="P567" s="39">
        <f t="shared" si="83"/>
        <v>0</v>
      </c>
      <c r="Q567" s="39">
        <f t="shared" si="86"/>
        <v>0</v>
      </c>
      <c r="R567" s="41">
        <f t="shared" si="87"/>
        <v>0</v>
      </c>
    </row>
    <row r="568" spans="4:18" x14ac:dyDescent="0.25">
      <c r="D568" s="1">
        <v>33433</v>
      </c>
      <c r="E568" s="1">
        <f t="shared" si="84"/>
        <v>33420</v>
      </c>
      <c r="F568" s="30">
        <f t="shared" si="81"/>
        <v>0</v>
      </c>
      <c r="H568" s="42">
        <f>IF(DAY(D568)&gt;14,VLOOKUP(DATE(YEAR(E568),MONTH(E568)-1,DAY(1)),'מדדים וריביות'!B:C,2,FALSE),VLOOKUP(DATE(YEAR(E568),MONTH(E568)-2,DAY(1)),'מדדים וריביות'!B:C,2,FALSE))</f>
        <v>11912198.561610401</v>
      </c>
      <c r="I568" s="43">
        <f>'ריבית יומית'!D562</f>
        <v>2.1073004751070989E-4</v>
      </c>
      <c r="J568" s="29">
        <f t="shared" si="82"/>
        <v>2.3886100427694235</v>
      </c>
      <c r="L568">
        <f>VLOOKUP(D567,'מדדים וריביות'!B:C,2)</f>
        <v>12509695.321564401</v>
      </c>
      <c r="M568" s="30">
        <f t="shared" si="88"/>
        <v>0</v>
      </c>
      <c r="O568" s="39">
        <f t="shared" si="85"/>
        <v>0</v>
      </c>
      <c r="P568" s="39">
        <f t="shared" si="83"/>
        <v>0</v>
      </c>
      <c r="Q568" s="39">
        <f t="shared" si="86"/>
        <v>0</v>
      </c>
      <c r="R568" s="41">
        <f t="shared" si="87"/>
        <v>0</v>
      </c>
    </row>
    <row r="569" spans="4:18" x14ac:dyDescent="0.25">
      <c r="D569" s="1">
        <v>33434</v>
      </c>
      <c r="E569" s="1">
        <f t="shared" si="84"/>
        <v>33420</v>
      </c>
      <c r="F569" s="30">
        <f t="shared" si="81"/>
        <v>0</v>
      </c>
      <c r="H569" s="42">
        <f>IF(DAY(D569)&gt;14,VLOOKUP(DATE(YEAR(E569),MONTH(E569)-1,DAY(1)),'מדדים וריביות'!B:C,2,FALSE),VLOOKUP(DATE(YEAR(E569),MONTH(E569)-2,DAY(1)),'מדדים וריביות'!B:C,2,FALSE))</f>
        <v>12144907.8260135</v>
      </c>
      <c r="I569" s="43">
        <f>'ריבית יומית'!D563</f>
        <v>2.1073004751070989E-4</v>
      </c>
      <c r="J569" s="29">
        <f t="shared" si="82"/>
        <v>2.38810679691065</v>
      </c>
      <c r="L569">
        <f>VLOOKUP(D568,'מדדים וריביות'!B:C,2)</f>
        <v>12509695.321564401</v>
      </c>
      <c r="M569" s="30">
        <f t="shared" si="88"/>
        <v>0</v>
      </c>
      <c r="O569" s="39">
        <f t="shared" si="85"/>
        <v>0</v>
      </c>
      <c r="P569" s="39">
        <f t="shared" si="83"/>
        <v>0</v>
      </c>
      <c r="Q569" s="39">
        <f t="shared" si="86"/>
        <v>0</v>
      </c>
      <c r="R569" s="41">
        <f t="shared" si="87"/>
        <v>0</v>
      </c>
    </row>
    <row r="570" spans="4:18" x14ac:dyDescent="0.25">
      <c r="D570" s="1">
        <v>33435</v>
      </c>
      <c r="E570" s="1">
        <f t="shared" si="84"/>
        <v>33420</v>
      </c>
      <c r="F570" s="30">
        <f t="shared" si="81"/>
        <v>0</v>
      </c>
      <c r="H570" s="42">
        <f>IF(DAY(D570)&gt;14,VLOOKUP(DATE(YEAR(E570),MONTH(E570)-1,DAY(1)),'מדדים וריביות'!B:C,2,FALSE),VLOOKUP(DATE(YEAR(E570),MONTH(E570)-2,DAY(1)),'מדדים וריביות'!B:C,2,FALSE))</f>
        <v>12144907.8260135</v>
      </c>
      <c r="I570" s="43">
        <f>'ריבית יומית'!D564</f>
        <v>2.1073004751070989E-4</v>
      </c>
      <c r="J570" s="29">
        <f t="shared" si="82"/>
        <v>2.3876036570785573</v>
      </c>
      <c r="L570">
        <f>VLOOKUP(D569,'מדדים וריביות'!B:C,2)</f>
        <v>12509695.321564401</v>
      </c>
      <c r="M570" s="30">
        <f t="shared" si="88"/>
        <v>0</v>
      </c>
      <c r="O570" s="39">
        <f t="shared" si="85"/>
        <v>0</v>
      </c>
      <c r="P570" s="39">
        <f t="shared" si="83"/>
        <v>0</v>
      </c>
      <c r="Q570" s="39">
        <f t="shared" si="86"/>
        <v>0</v>
      </c>
      <c r="R570" s="41">
        <f t="shared" si="87"/>
        <v>0</v>
      </c>
    </row>
    <row r="571" spans="4:18" x14ac:dyDescent="0.25">
      <c r="D571" s="1">
        <v>33436</v>
      </c>
      <c r="E571" s="1">
        <f t="shared" si="84"/>
        <v>33420</v>
      </c>
      <c r="F571" s="30">
        <f t="shared" si="81"/>
        <v>0</v>
      </c>
      <c r="H571" s="42">
        <f>IF(DAY(D571)&gt;14,VLOOKUP(DATE(YEAR(E571),MONTH(E571)-1,DAY(1)),'מדדים וריביות'!B:C,2,FALSE),VLOOKUP(DATE(YEAR(E571),MONTH(E571)-2,DAY(1)),'מדדים וריביות'!B:C,2,FALSE))</f>
        <v>12144907.8260135</v>
      </c>
      <c r="I571" s="43">
        <f>'ריבית יומית'!D565</f>
        <v>2.1073004751070989E-4</v>
      </c>
      <c r="J571" s="29">
        <f t="shared" si="82"/>
        <v>2.3871006232508067</v>
      </c>
      <c r="L571">
        <f>VLOOKUP(D570,'מדדים וריביות'!B:C,2)</f>
        <v>12509695.321564401</v>
      </c>
      <c r="M571" s="30">
        <f t="shared" si="88"/>
        <v>0</v>
      </c>
      <c r="O571" s="39">
        <f t="shared" si="85"/>
        <v>0</v>
      </c>
      <c r="P571" s="39">
        <f t="shared" si="83"/>
        <v>0</v>
      </c>
      <c r="Q571" s="39">
        <f t="shared" si="86"/>
        <v>0</v>
      </c>
      <c r="R571" s="41">
        <f t="shared" si="87"/>
        <v>0</v>
      </c>
    </row>
    <row r="572" spans="4:18" x14ac:dyDescent="0.25">
      <c r="D572" s="1">
        <v>33437</v>
      </c>
      <c r="E572" s="1">
        <f t="shared" si="84"/>
        <v>33420</v>
      </c>
      <c r="F572" s="30">
        <f t="shared" si="81"/>
        <v>0</v>
      </c>
      <c r="H572" s="42">
        <f>IF(DAY(D572)&gt;14,VLOOKUP(DATE(YEAR(E572),MONTH(E572)-1,DAY(1)),'מדדים וריביות'!B:C,2,FALSE),VLOOKUP(DATE(YEAR(E572),MONTH(E572)-2,DAY(1)),'מדדים וריביות'!B:C,2,FALSE))</f>
        <v>12144907.8260135</v>
      </c>
      <c r="I572" s="43">
        <f>'ריבית יומית'!D566</f>
        <v>2.1073004751070989E-4</v>
      </c>
      <c r="J572" s="29">
        <f t="shared" si="82"/>
        <v>2.3865976954050652</v>
      </c>
      <c r="L572">
        <f>VLOOKUP(D571,'מדדים וריביות'!B:C,2)</f>
        <v>12509695.321564401</v>
      </c>
      <c r="M572" s="30">
        <f t="shared" si="88"/>
        <v>0</v>
      </c>
      <c r="O572" s="39">
        <f t="shared" si="85"/>
        <v>0</v>
      </c>
      <c r="P572" s="39">
        <f t="shared" si="83"/>
        <v>0</v>
      </c>
      <c r="Q572" s="39">
        <f t="shared" si="86"/>
        <v>0</v>
      </c>
      <c r="R572" s="41">
        <f t="shared" si="87"/>
        <v>0</v>
      </c>
    </row>
    <row r="573" spans="4:18" x14ac:dyDescent="0.25">
      <c r="D573" s="1">
        <v>33438</v>
      </c>
      <c r="E573" s="1">
        <f t="shared" si="84"/>
        <v>33420</v>
      </c>
      <c r="F573" s="30">
        <f t="shared" si="81"/>
        <v>0</v>
      </c>
      <c r="H573" s="42">
        <f>IF(DAY(D573)&gt;14,VLOOKUP(DATE(YEAR(E573),MONTH(E573)-1,DAY(1)),'מדדים וריביות'!B:C,2,FALSE),VLOOKUP(DATE(YEAR(E573),MONTH(E573)-2,DAY(1)),'מדדים וריביות'!B:C,2,FALSE))</f>
        <v>12144907.8260135</v>
      </c>
      <c r="I573" s="43">
        <f>'ריבית יומית'!D567</f>
        <v>2.1073004751070989E-4</v>
      </c>
      <c r="J573" s="29">
        <f t="shared" si="82"/>
        <v>2.3860948735190033</v>
      </c>
      <c r="L573">
        <f>VLOOKUP(D572,'מדדים וריביות'!B:C,2)</f>
        <v>12509695.321564401</v>
      </c>
      <c r="M573" s="30">
        <f t="shared" si="88"/>
        <v>0</v>
      </c>
      <c r="O573" s="39">
        <f t="shared" si="85"/>
        <v>0</v>
      </c>
      <c r="P573" s="39">
        <f t="shared" si="83"/>
        <v>0</v>
      </c>
      <c r="Q573" s="39">
        <f t="shared" si="86"/>
        <v>0</v>
      </c>
      <c r="R573" s="41">
        <f t="shared" si="87"/>
        <v>0</v>
      </c>
    </row>
    <row r="574" spans="4:18" x14ac:dyDescent="0.25">
      <c r="D574" s="1">
        <v>33439</v>
      </c>
      <c r="E574" s="1">
        <f t="shared" si="84"/>
        <v>33420</v>
      </c>
      <c r="F574" s="30">
        <f t="shared" si="81"/>
        <v>0</v>
      </c>
      <c r="H574" s="42">
        <f>IF(DAY(D574)&gt;14,VLOOKUP(DATE(YEAR(E574),MONTH(E574)-1,DAY(1)),'מדדים וריביות'!B:C,2,FALSE),VLOOKUP(DATE(YEAR(E574),MONTH(E574)-2,DAY(1)),'מדדים וריביות'!B:C,2,FALSE))</f>
        <v>12144907.8260135</v>
      </c>
      <c r="I574" s="43">
        <f>'ריבית יומית'!D568</f>
        <v>2.1073004751070989E-4</v>
      </c>
      <c r="J574" s="29">
        <f t="shared" si="82"/>
        <v>2.3855921575702972</v>
      </c>
      <c r="L574">
        <f>VLOOKUP(D573,'מדדים וריביות'!B:C,2)</f>
        <v>12509695.321564401</v>
      </c>
      <c r="M574" s="30">
        <f t="shared" si="88"/>
        <v>0</v>
      </c>
      <c r="O574" s="39">
        <f t="shared" si="85"/>
        <v>0</v>
      </c>
      <c r="P574" s="39">
        <f t="shared" si="83"/>
        <v>0</v>
      </c>
      <c r="Q574" s="39">
        <f t="shared" si="86"/>
        <v>0</v>
      </c>
      <c r="R574" s="41">
        <f t="shared" si="87"/>
        <v>0</v>
      </c>
    </row>
    <row r="575" spans="4:18" x14ac:dyDescent="0.25">
      <c r="D575" s="1">
        <v>33440</v>
      </c>
      <c r="E575" s="1">
        <f t="shared" si="84"/>
        <v>33420</v>
      </c>
      <c r="F575" s="30">
        <f t="shared" si="81"/>
        <v>0</v>
      </c>
      <c r="H575" s="42">
        <f>IF(DAY(D575)&gt;14,VLOOKUP(DATE(YEAR(E575),MONTH(E575)-1,DAY(1)),'מדדים וריביות'!B:C,2,FALSE),VLOOKUP(DATE(YEAR(E575),MONTH(E575)-2,DAY(1)),'מדדים וריביות'!B:C,2,FALSE))</f>
        <v>12144907.8260135</v>
      </c>
      <c r="I575" s="43">
        <f>'ריבית יומית'!D569</f>
        <v>2.1073004751070989E-4</v>
      </c>
      <c r="J575" s="29">
        <f t="shared" si="82"/>
        <v>2.3850895475366274</v>
      </c>
      <c r="L575">
        <f>VLOOKUP(D574,'מדדים וריביות'!B:C,2)</f>
        <v>12509695.321564401</v>
      </c>
      <c r="M575" s="30">
        <f t="shared" si="88"/>
        <v>0</v>
      </c>
      <c r="O575" s="39">
        <f t="shared" si="85"/>
        <v>0</v>
      </c>
      <c r="P575" s="39">
        <f t="shared" si="83"/>
        <v>0</v>
      </c>
      <c r="Q575" s="39">
        <f t="shared" si="86"/>
        <v>0</v>
      </c>
      <c r="R575" s="41">
        <f t="shared" si="87"/>
        <v>0</v>
      </c>
    </row>
    <row r="576" spans="4:18" x14ac:dyDescent="0.25">
      <c r="D576" s="1">
        <v>33441</v>
      </c>
      <c r="E576" s="1">
        <f t="shared" si="84"/>
        <v>33420</v>
      </c>
      <c r="F576" s="30">
        <f t="shared" ref="F576:F639" si="89">M575</f>
        <v>0</v>
      </c>
      <c r="H576" s="42">
        <f>IF(DAY(D576)&gt;14,VLOOKUP(DATE(YEAR(E576),MONTH(E576)-1,DAY(1)),'מדדים וריביות'!B:C,2,FALSE),VLOOKUP(DATE(YEAR(E576),MONTH(E576)-2,DAY(1)),'מדדים וריביות'!B:C,2,FALSE))</f>
        <v>12144907.8260135</v>
      </c>
      <c r="I576" s="43">
        <f>'ריבית יומית'!D570</f>
        <v>2.1073004751070989E-4</v>
      </c>
      <c r="J576" s="29">
        <f t="shared" si="82"/>
        <v>2.3845870433956793</v>
      </c>
      <c r="L576">
        <f>VLOOKUP(D575,'מדדים וריביות'!B:C,2)</f>
        <v>12509695.321564401</v>
      </c>
      <c r="M576" s="30">
        <f t="shared" si="88"/>
        <v>0</v>
      </c>
      <c r="O576" s="39">
        <f t="shared" si="85"/>
        <v>0</v>
      </c>
      <c r="P576" s="39">
        <f t="shared" si="83"/>
        <v>0</v>
      </c>
      <c r="Q576" s="39">
        <f t="shared" si="86"/>
        <v>0</v>
      </c>
      <c r="R576" s="41">
        <f t="shared" si="87"/>
        <v>0</v>
      </c>
    </row>
    <row r="577" spans="4:18" x14ac:dyDescent="0.25">
      <c r="D577" s="1">
        <v>33442</v>
      </c>
      <c r="E577" s="1">
        <f t="shared" si="84"/>
        <v>33420</v>
      </c>
      <c r="F577" s="30">
        <f t="shared" si="89"/>
        <v>0</v>
      </c>
      <c r="H577" s="42">
        <f>IF(DAY(D577)&gt;14,VLOOKUP(DATE(YEAR(E577),MONTH(E577)-1,DAY(1)),'מדדים וריביות'!B:C,2,FALSE),VLOOKUP(DATE(YEAR(E577),MONTH(E577)-2,DAY(1)),'מדדים וריביות'!B:C,2,FALSE))</f>
        <v>12144907.8260135</v>
      </c>
      <c r="I577" s="43">
        <f>'ריבית יומית'!D571</f>
        <v>2.1073004751070989E-4</v>
      </c>
      <c r="J577" s="29">
        <f t="shared" si="82"/>
        <v>2.3840846451251423</v>
      </c>
      <c r="L577">
        <f>VLOOKUP(D576,'מדדים וריביות'!B:C,2)</f>
        <v>12509695.321564401</v>
      </c>
      <c r="M577" s="30">
        <f t="shared" si="88"/>
        <v>0</v>
      </c>
      <c r="O577" s="39">
        <f t="shared" si="85"/>
        <v>0</v>
      </c>
      <c r="P577" s="39">
        <f t="shared" si="83"/>
        <v>0</v>
      </c>
      <c r="Q577" s="39">
        <f t="shared" si="86"/>
        <v>0</v>
      </c>
      <c r="R577" s="41">
        <f t="shared" si="87"/>
        <v>0</v>
      </c>
    </row>
    <row r="578" spans="4:18" x14ac:dyDescent="0.25">
      <c r="D578" s="1">
        <v>33443</v>
      </c>
      <c r="E578" s="1">
        <f t="shared" si="84"/>
        <v>33420</v>
      </c>
      <c r="F578" s="30">
        <f t="shared" si="89"/>
        <v>0</v>
      </c>
      <c r="H578" s="42">
        <f>IF(DAY(D578)&gt;14,VLOOKUP(DATE(YEAR(E578),MONTH(E578)-1,DAY(1)),'מדדים וריביות'!B:C,2,FALSE),VLOOKUP(DATE(YEAR(E578),MONTH(E578)-2,DAY(1)),'מדדים וריביות'!B:C,2,FALSE))</f>
        <v>12144907.8260135</v>
      </c>
      <c r="I578" s="43">
        <f>'ריבית יומית'!D572</f>
        <v>2.1073004751070989E-4</v>
      </c>
      <c r="J578" s="29">
        <f t="shared" si="82"/>
        <v>2.3835823527027116</v>
      </c>
      <c r="L578">
        <f>VLOOKUP(D577,'מדדים וריביות'!B:C,2)</f>
        <v>12509695.321564401</v>
      </c>
      <c r="M578" s="30">
        <f t="shared" si="88"/>
        <v>0</v>
      </c>
      <c r="O578" s="39">
        <f t="shared" si="85"/>
        <v>0</v>
      </c>
      <c r="P578" s="39">
        <f t="shared" si="83"/>
        <v>0</v>
      </c>
      <c r="Q578" s="39">
        <f t="shared" si="86"/>
        <v>0</v>
      </c>
      <c r="R578" s="41">
        <f t="shared" si="87"/>
        <v>0</v>
      </c>
    </row>
    <row r="579" spans="4:18" x14ac:dyDescent="0.25">
      <c r="D579" s="1">
        <v>33444</v>
      </c>
      <c r="E579" s="1">
        <f t="shared" si="84"/>
        <v>33420</v>
      </c>
      <c r="F579" s="30">
        <f t="shared" si="89"/>
        <v>0</v>
      </c>
      <c r="H579" s="42">
        <f>IF(DAY(D579)&gt;14,VLOOKUP(DATE(YEAR(E579),MONTH(E579)-1,DAY(1)),'מדדים וריביות'!B:C,2,FALSE),VLOOKUP(DATE(YEAR(E579),MONTH(E579)-2,DAY(1)),'מדדים וריביות'!B:C,2,FALSE))</f>
        <v>12144907.8260135</v>
      </c>
      <c r="I579" s="43">
        <f>'ריבית יומית'!D573</f>
        <v>2.1073004751070989E-4</v>
      </c>
      <c r="J579" s="29">
        <f t="shared" si="82"/>
        <v>2.3830801661060863</v>
      </c>
      <c r="L579">
        <f>VLOOKUP(D578,'מדדים וריביות'!B:C,2)</f>
        <v>12509695.321564401</v>
      </c>
      <c r="M579" s="30">
        <f t="shared" si="88"/>
        <v>0</v>
      </c>
      <c r="O579" s="39">
        <f t="shared" si="85"/>
        <v>0</v>
      </c>
      <c r="P579" s="39">
        <f t="shared" si="83"/>
        <v>0</v>
      </c>
      <c r="Q579" s="39">
        <f t="shared" si="86"/>
        <v>0</v>
      </c>
      <c r="R579" s="41">
        <f t="shared" si="87"/>
        <v>0</v>
      </c>
    </row>
    <row r="580" spans="4:18" x14ac:dyDescent="0.25">
      <c r="D580" s="1">
        <v>33445</v>
      </c>
      <c r="E580" s="1">
        <f t="shared" si="84"/>
        <v>33420</v>
      </c>
      <c r="F580" s="30">
        <f t="shared" si="89"/>
        <v>0</v>
      </c>
      <c r="H580" s="42">
        <f>IF(DAY(D580)&gt;14,VLOOKUP(DATE(YEAR(E580),MONTH(E580)-1,DAY(1)),'מדדים וריביות'!B:C,2,FALSE),VLOOKUP(DATE(YEAR(E580),MONTH(E580)-2,DAY(1)),'מדדים וריביות'!B:C,2,FALSE))</f>
        <v>12144907.8260135</v>
      </c>
      <c r="I580" s="43">
        <f>'ריבית יומית'!D574</f>
        <v>2.1073004751070989E-4</v>
      </c>
      <c r="J580" s="29">
        <f t="shared" si="82"/>
        <v>2.3825780853129701</v>
      </c>
      <c r="L580">
        <f>VLOOKUP(D579,'מדדים וריביות'!B:C,2)</f>
        <v>12509695.321564401</v>
      </c>
      <c r="M580" s="30">
        <f t="shared" si="88"/>
        <v>0</v>
      </c>
      <c r="O580" s="39">
        <f t="shared" si="85"/>
        <v>0</v>
      </c>
      <c r="P580" s="39">
        <f t="shared" si="83"/>
        <v>0</v>
      </c>
      <c r="Q580" s="39">
        <f t="shared" si="86"/>
        <v>0</v>
      </c>
      <c r="R580" s="41">
        <f t="shared" si="87"/>
        <v>0</v>
      </c>
    </row>
    <row r="581" spans="4:18" x14ac:dyDescent="0.25">
      <c r="D581" s="1">
        <v>33446</v>
      </c>
      <c r="E581" s="1">
        <f t="shared" si="84"/>
        <v>33420</v>
      </c>
      <c r="F581" s="30">
        <f t="shared" si="89"/>
        <v>0</v>
      </c>
      <c r="H581" s="42">
        <f>IF(DAY(D581)&gt;14,VLOOKUP(DATE(YEAR(E581),MONTH(E581)-1,DAY(1)),'מדדים וריביות'!B:C,2,FALSE),VLOOKUP(DATE(YEAR(E581),MONTH(E581)-2,DAY(1)),'מדדים וריביות'!B:C,2,FALSE))</f>
        <v>12144907.8260135</v>
      </c>
      <c r="I581" s="43">
        <f>'ריבית יומית'!D575</f>
        <v>2.1073004751070989E-4</v>
      </c>
      <c r="J581" s="29">
        <f t="shared" si="82"/>
        <v>2.3820761103010724</v>
      </c>
      <c r="L581">
        <f>VLOOKUP(D580,'מדדים וריביות'!B:C,2)</f>
        <v>12509695.321564401</v>
      </c>
      <c r="M581" s="30">
        <f t="shared" si="88"/>
        <v>0</v>
      </c>
      <c r="O581" s="39">
        <f t="shared" si="85"/>
        <v>0</v>
      </c>
      <c r="P581" s="39">
        <f t="shared" si="83"/>
        <v>0</v>
      </c>
      <c r="Q581" s="39">
        <f t="shared" si="86"/>
        <v>0</v>
      </c>
      <c r="R581" s="41">
        <f t="shared" si="87"/>
        <v>0</v>
      </c>
    </row>
    <row r="582" spans="4:18" x14ac:dyDescent="0.25">
      <c r="D582" s="1">
        <v>33447</v>
      </c>
      <c r="E582" s="1">
        <f t="shared" si="84"/>
        <v>33420</v>
      </c>
      <c r="F582" s="30">
        <f t="shared" si="89"/>
        <v>0</v>
      </c>
      <c r="H582" s="42">
        <f>IF(DAY(D582)&gt;14,VLOOKUP(DATE(YEAR(E582),MONTH(E582)-1,DAY(1)),'מדדים וריביות'!B:C,2,FALSE),VLOOKUP(DATE(YEAR(E582),MONTH(E582)-2,DAY(1)),'מדדים וריביות'!B:C,2,FALSE))</f>
        <v>12144907.8260135</v>
      </c>
      <c r="I582" s="43">
        <f>'ריבית יומית'!D576</f>
        <v>2.1073004751070989E-4</v>
      </c>
      <c r="J582" s="29">
        <f t="shared" si="82"/>
        <v>2.381574241048106</v>
      </c>
      <c r="L582">
        <f>VLOOKUP(D581,'מדדים וריביות'!B:C,2)</f>
        <v>12509695.321564401</v>
      </c>
      <c r="M582" s="30">
        <f t="shared" si="88"/>
        <v>0</v>
      </c>
      <c r="O582" s="39">
        <f t="shared" si="85"/>
        <v>0</v>
      </c>
      <c r="P582" s="39">
        <f t="shared" si="83"/>
        <v>0</v>
      </c>
      <c r="Q582" s="39">
        <f t="shared" si="86"/>
        <v>0</v>
      </c>
      <c r="R582" s="41">
        <f t="shared" si="87"/>
        <v>0</v>
      </c>
    </row>
    <row r="583" spans="4:18" x14ac:dyDescent="0.25">
      <c r="D583" s="1">
        <v>33448</v>
      </c>
      <c r="E583" s="1">
        <f t="shared" si="84"/>
        <v>33420</v>
      </c>
      <c r="F583" s="30">
        <f t="shared" si="89"/>
        <v>0</v>
      </c>
      <c r="H583" s="42">
        <f>IF(DAY(D583)&gt;14,VLOOKUP(DATE(YEAR(E583),MONTH(E583)-1,DAY(1)),'מדדים וריביות'!B:C,2,FALSE),VLOOKUP(DATE(YEAR(E583),MONTH(E583)-2,DAY(1)),'מדדים וריביות'!B:C,2,FALSE))</f>
        <v>12144907.8260135</v>
      </c>
      <c r="I583" s="43">
        <f>'ריבית יומית'!D577</f>
        <v>2.1073004751070989E-4</v>
      </c>
      <c r="J583" s="29">
        <f t="shared" si="82"/>
        <v>2.3810724775317893</v>
      </c>
      <c r="L583">
        <f>VLOOKUP(D582,'מדדים וריביות'!B:C,2)</f>
        <v>12509695.321564401</v>
      </c>
      <c r="M583" s="30">
        <f t="shared" si="88"/>
        <v>0</v>
      </c>
      <c r="O583" s="39">
        <f t="shared" si="85"/>
        <v>0</v>
      </c>
      <c r="P583" s="39">
        <f t="shared" si="83"/>
        <v>0</v>
      </c>
      <c r="Q583" s="39">
        <f t="shared" si="86"/>
        <v>0</v>
      </c>
      <c r="R583" s="41">
        <f t="shared" si="87"/>
        <v>0</v>
      </c>
    </row>
    <row r="584" spans="4:18" x14ac:dyDescent="0.25">
      <c r="D584" s="1">
        <v>33449</v>
      </c>
      <c r="E584" s="1">
        <f t="shared" si="84"/>
        <v>33420</v>
      </c>
      <c r="F584" s="30">
        <f t="shared" si="89"/>
        <v>0</v>
      </c>
      <c r="H584" s="42">
        <f>IF(DAY(D584)&gt;14,VLOOKUP(DATE(YEAR(E584),MONTH(E584)-1,DAY(1)),'מדדים וריביות'!B:C,2,FALSE),VLOOKUP(DATE(YEAR(E584),MONTH(E584)-2,DAY(1)),'מדדים וריביות'!B:C,2,FALSE))</f>
        <v>12144907.8260135</v>
      </c>
      <c r="I584" s="43">
        <f>'ריבית יומית'!D578</f>
        <v>2.1073004751070989E-4</v>
      </c>
      <c r="J584" s="29">
        <f t="shared" si="82"/>
        <v>2.380570819729845</v>
      </c>
      <c r="L584">
        <f>VLOOKUP(D583,'מדדים וריביות'!B:C,2)</f>
        <v>12509695.321564401</v>
      </c>
      <c r="M584" s="30">
        <f t="shared" si="88"/>
        <v>0</v>
      </c>
      <c r="O584" s="39">
        <f t="shared" si="85"/>
        <v>0</v>
      </c>
      <c r="P584" s="39">
        <f t="shared" si="83"/>
        <v>0</v>
      </c>
      <c r="Q584" s="39">
        <f t="shared" si="86"/>
        <v>0</v>
      </c>
      <c r="R584" s="41">
        <f t="shared" si="87"/>
        <v>0</v>
      </c>
    </row>
    <row r="585" spans="4:18" x14ac:dyDescent="0.25">
      <c r="D585" s="1">
        <v>33450</v>
      </c>
      <c r="E585" s="1">
        <f t="shared" si="84"/>
        <v>33420</v>
      </c>
      <c r="F585" s="30">
        <f t="shared" si="89"/>
        <v>0</v>
      </c>
      <c r="H585" s="42">
        <f>IF(DAY(D585)&gt;14,VLOOKUP(DATE(YEAR(E585),MONTH(E585)-1,DAY(1)),'מדדים וריביות'!B:C,2,FALSE),VLOOKUP(DATE(YEAR(E585),MONTH(E585)-2,DAY(1)),'מדדים וריביות'!B:C,2,FALSE))</f>
        <v>12144907.8260135</v>
      </c>
      <c r="I585" s="43">
        <f>'ריבית יומית'!D579</f>
        <v>2.1073004751070989E-4</v>
      </c>
      <c r="J585" s="29">
        <f t="shared" ref="J585:J648" si="90">J586*(1+I585)</f>
        <v>2.3800692676200006</v>
      </c>
      <c r="L585">
        <f>VLOOKUP(D584,'מדדים וריביות'!B:C,2)</f>
        <v>12509695.321564401</v>
      </c>
      <c r="M585" s="30">
        <f t="shared" si="88"/>
        <v>0</v>
      </c>
      <c r="O585" s="39">
        <f t="shared" si="85"/>
        <v>0</v>
      </c>
      <c r="P585" s="39">
        <f t="shared" ref="P585:P648" si="91">J586*G585-G585</f>
        <v>0</v>
      </c>
      <c r="Q585" s="39">
        <f t="shared" si="86"/>
        <v>0</v>
      </c>
      <c r="R585" s="41">
        <f t="shared" si="87"/>
        <v>0</v>
      </c>
    </row>
    <row r="586" spans="4:18" x14ac:dyDescent="0.25">
      <c r="D586" s="1">
        <v>33451</v>
      </c>
      <c r="E586" s="1">
        <f t="shared" ref="E586:E649" si="92">DATE(YEAR(D586),MONTH(D586),DAY(1))</f>
        <v>33451</v>
      </c>
      <c r="F586" s="30">
        <f t="shared" si="89"/>
        <v>0</v>
      </c>
      <c r="H586" s="42">
        <f>IF(DAY(D586)&gt;14,VLOOKUP(DATE(YEAR(E586),MONTH(E586)-1,DAY(1)),'מדדים וריביות'!B:C,2,FALSE),VLOOKUP(DATE(YEAR(E586),MONTH(E586)-2,DAY(1)),'מדדים וריביות'!B:C,2,FALSE))</f>
        <v>12144907.8260135</v>
      </c>
      <c r="I586" s="43">
        <f>'ריבית יומית'!D580</f>
        <v>2.1073004751070989E-4</v>
      </c>
      <c r="J586" s="29">
        <f t="shared" si="90"/>
        <v>2.3795678211799882</v>
      </c>
      <c r="L586">
        <f>VLOOKUP(D585,'מדדים וריביות'!B:C,2)</f>
        <v>12509695.321564401</v>
      </c>
      <c r="M586" s="30">
        <f t="shared" si="88"/>
        <v>0</v>
      </c>
      <c r="O586" s="39">
        <f t="shared" ref="O586:O649" si="93">$D$4/H586*G586-G586</f>
        <v>0</v>
      </c>
      <c r="P586" s="39">
        <f t="shared" si="91"/>
        <v>0</v>
      </c>
      <c r="Q586" s="39">
        <f t="shared" ref="Q586:Q649" si="94">$D$4/H586*P586-P586</f>
        <v>0</v>
      </c>
      <c r="R586" s="41">
        <f t="shared" ref="R586:R649" si="95">SUM(O586:Q586)</f>
        <v>0</v>
      </c>
    </row>
    <row r="587" spans="4:18" x14ac:dyDescent="0.25">
      <c r="D587" s="1">
        <v>33452</v>
      </c>
      <c r="E587" s="1">
        <f t="shared" si="92"/>
        <v>33451</v>
      </c>
      <c r="F587" s="30">
        <f t="shared" si="89"/>
        <v>0</v>
      </c>
      <c r="H587" s="42">
        <f>IF(DAY(D587)&gt;14,VLOOKUP(DATE(YEAR(E587),MONTH(E587)-1,DAY(1)),'מדדים וריביות'!B:C,2,FALSE),VLOOKUP(DATE(YEAR(E587),MONTH(E587)-2,DAY(1)),'מדדים וריביות'!B:C,2,FALSE))</f>
        <v>12144907.8260135</v>
      </c>
      <c r="I587" s="43">
        <f>'ריבית יומית'!D581</f>
        <v>2.1073004751070989E-4</v>
      </c>
      <c r="J587" s="29">
        <f t="shared" si="90"/>
        <v>2.3790664803875452</v>
      </c>
      <c r="L587">
        <f>VLOOKUP(D586,'מדדים וריביות'!B:C,2)</f>
        <v>12767562.3442814</v>
      </c>
      <c r="M587" s="30">
        <f t="shared" si="88"/>
        <v>0</v>
      </c>
      <c r="O587" s="39">
        <f t="shared" si="93"/>
        <v>0</v>
      </c>
      <c r="P587" s="39">
        <f t="shared" si="91"/>
        <v>0</v>
      </c>
      <c r="Q587" s="39">
        <f t="shared" si="94"/>
        <v>0</v>
      </c>
      <c r="R587" s="41">
        <f t="shared" si="95"/>
        <v>0</v>
      </c>
    </row>
    <row r="588" spans="4:18" x14ac:dyDescent="0.25">
      <c r="D588" s="1">
        <v>33453</v>
      </c>
      <c r="E588" s="1">
        <f t="shared" si="92"/>
        <v>33451</v>
      </c>
      <c r="F588" s="30">
        <f t="shared" si="89"/>
        <v>0</v>
      </c>
      <c r="H588" s="42">
        <f>IF(DAY(D588)&gt;14,VLOOKUP(DATE(YEAR(E588),MONTH(E588)-1,DAY(1)),'מדדים וריביות'!B:C,2,FALSE),VLOOKUP(DATE(YEAR(E588),MONTH(E588)-2,DAY(1)),'מדדים וריביות'!B:C,2,FALSE))</f>
        <v>12144907.8260135</v>
      </c>
      <c r="I588" s="43">
        <f>'ריבית יומית'!D582</f>
        <v>2.1073004751070989E-4</v>
      </c>
      <c r="J588" s="29">
        <f t="shared" si="90"/>
        <v>2.3785652452204125</v>
      </c>
      <c r="L588">
        <f>VLOOKUP(D587,'מדדים וריביות'!B:C,2)</f>
        <v>12767562.3442814</v>
      </c>
      <c r="M588" s="30">
        <f t="shared" ref="M588:M651" si="96">F588*(1+I588)*L588/H588+G588-K588</f>
        <v>0</v>
      </c>
      <c r="O588" s="39">
        <f t="shared" si="93"/>
        <v>0</v>
      </c>
      <c r="P588" s="39">
        <f t="shared" si="91"/>
        <v>0</v>
      </c>
      <c r="Q588" s="39">
        <f t="shared" si="94"/>
        <v>0</v>
      </c>
      <c r="R588" s="41">
        <f t="shared" si="95"/>
        <v>0</v>
      </c>
    </row>
    <row r="589" spans="4:18" x14ac:dyDescent="0.25">
      <c r="D589" s="1">
        <v>33454</v>
      </c>
      <c r="E589" s="1">
        <f t="shared" si="92"/>
        <v>33451</v>
      </c>
      <c r="F589" s="30">
        <f t="shared" si="89"/>
        <v>0</v>
      </c>
      <c r="H589" s="42">
        <f>IF(DAY(D589)&gt;14,VLOOKUP(DATE(YEAR(E589),MONTH(E589)-1,DAY(1)),'מדדים וריביות'!B:C,2,FALSE),VLOOKUP(DATE(YEAR(E589),MONTH(E589)-2,DAY(1)),'מדדים וריביות'!B:C,2,FALSE))</f>
        <v>12144907.8260135</v>
      </c>
      <c r="I589" s="43">
        <f>'ריבית יומית'!D583</f>
        <v>2.1073004751070989E-4</v>
      </c>
      <c r="J589" s="29">
        <f t="shared" si="90"/>
        <v>2.3780641156563367</v>
      </c>
      <c r="L589">
        <f>VLOOKUP(D588,'מדדים וריביות'!B:C,2)</f>
        <v>12767562.3442814</v>
      </c>
      <c r="M589" s="30">
        <f t="shared" si="96"/>
        <v>0</v>
      </c>
      <c r="O589" s="39">
        <f t="shared" si="93"/>
        <v>0</v>
      </c>
      <c r="P589" s="39">
        <f t="shared" si="91"/>
        <v>0</v>
      </c>
      <c r="Q589" s="39">
        <f t="shared" si="94"/>
        <v>0</v>
      </c>
      <c r="R589" s="41">
        <f t="shared" si="95"/>
        <v>0</v>
      </c>
    </row>
    <row r="590" spans="4:18" x14ac:dyDescent="0.25">
      <c r="D590" s="1">
        <v>33455</v>
      </c>
      <c r="E590" s="1">
        <f t="shared" si="92"/>
        <v>33451</v>
      </c>
      <c r="F590" s="30">
        <f t="shared" si="89"/>
        <v>0</v>
      </c>
      <c r="H590" s="42">
        <f>IF(DAY(D590)&gt;14,VLOOKUP(DATE(YEAR(E590),MONTH(E590)-1,DAY(1)),'מדדים וריביות'!B:C,2,FALSE),VLOOKUP(DATE(YEAR(E590),MONTH(E590)-2,DAY(1)),'מדדים וריביות'!B:C,2,FALSE))</f>
        <v>12144907.8260135</v>
      </c>
      <c r="I590" s="43">
        <f>'ריבית יומית'!D584</f>
        <v>2.1073004751070989E-4</v>
      </c>
      <c r="J590" s="29">
        <f t="shared" si="90"/>
        <v>2.3775630916730686</v>
      </c>
      <c r="L590">
        <f>VLOOKUP(D589,'מדדים וריביות'!B:C,2)</f>
        <v>12767562.3442814</v>
      </c>
      <c r="M590" s="30">
        <f t="shared" si="96"/>
        <v>0</v>
      </c>
      <c r="O590" s="39">
        <f t="shared" si="93"/>
        <v>0</v>
      </c>
      <c r="P590" s="39">
        <f t="shared" si="91"/>
        <v>0</v>
      </c>
      <c r="Q590" s="39">
        <f t="shared" si="94"/>
        <v>0</v>
      </c>
      <c r="R590" s="41">
        <f t="shared" si="95"/>
        <v>0</v>
      </c>
    </row>
    <row r="591" spans="4:18" x14ac:dyDescent="0.25">
      <c r="D591" s="1">
        <v>33456</v>
      </c>
      <c r="E591" s="1">
        <f t="shared" si="92"/>
        <v>33451</v>
      </c>
      <c r="F591" s="30">
        <f t="shared" si="89"/>
        <v>0</v>
      </c>
      <c r="H591" s="42">
        <f>IF(DAY(D591)&gt;14,VLOOKUP(DATE(YEAR(E591),MONTH(E591)-1,DAY(1)),'מדדים וריביות'!B:C,2,FALSE),VLOOKUP(DATE(YEAR(E591),MONTH(E591)-2,DAY(1)),'מדדים וריביות'!B:C,2,FALSE))</f>
        <v>12144907.8260135</v>
      </c>
      <c r="I591" s="43">
        <f>'ריבית יומית'!D585</f>
        <v>2.1073004751070989E-4</v>
      </c>
      <c r="J591" s="29">
        <f t="shared" si="90"/>
        <v>2.3770621732483641</v>
      </c>
      <c r="L591">
        <f>VLOOKUP(D590,'מדדים וריביות'!B:C,2)</f>
        <v>12767562.3442814</v>
      </c>
      <c r="M591" s="30">
        <f t="shared" si="96"/>
        <v>0</v>
      </c>
      <c r="O591" s="39">
        <f t="shared" si="93"/>
        <v>0</v>
      </c>
      <c r="P591" s="39">
        <f t="shared" si="91"/>
        <v>0</v>
      </c>
      <c r="Q591" s="39">
        <f t="shared" si="94"/>
        <v>0</v>
      </c>
      <c r="R591" s="41">
        <f t="shared" si="95"/>
        <v>0</v>
      </c>
    </row>
    <row r="592" spans="4:18" x14ac:dyDescent="0.25">
      <c r="D592" s="1">
        <v>33457</v>
      </c>
      <c r="E592" s="1">
        <f t="shared" si="92"/>
        <v>33451</v>
      </c>
      <c r="F592" s="30">
        <f t="shared" si="89"/>
        <v>0</v>
      </c>
      <c r="H592" s="42">
        <f>IF(DAY(D592)&gt;14,VLOOKUP(DATE(YEAR(E592),MONTH(E592)-1,DAY(1)),'מדדים וריביות'!B:C,2,FALSE),VLOOKUP(DATE(YEAR(E592),MONTH(E592)-2,DAY(1)),'מדדים וריביות'!B:C,2,FALSE))</f>
        <v>12144907.8260135</v>
      </c>
      <c r="I592" s="43">
        <f>'ריבית יומית'!D586</f>
        <v>2.1073004751070989E-4</v>
      </c>
      <c r="J592" s="29">
        <f t="shared" si="90"/>
        <v>2.3765613603599833</v>
      </c>
      <c r="L592">
        <f>VLOOKUP(D591,'מדדים וריביות'!B:C,2)</f>
        <v>12767562.3442814</v>
      </c>
      <c r="M592" s="30">
        <f t="shared" si="96"/>
        <v>0</v>
      </c>
      <c r="O592" s="39">
        <f t="shared" si="93"/>
        <v>0</v>
      </c>
      <c r="P592" s="39">
        <f t="shared" si="91"/>
        <v>0</v>
      </c>
      <c r="Q592" s="39">
        <f t="shared" si="94"/>
        <v>0</v>
      </c>
      <c r="R592" s="41">
        <f t="shared" si="95"/>
        <v>0</v>
      </c>
    </row>
    <row r="593" spans="4:18" x14ac:dyDescent="0.25">
      <c r="D593" s="1">
        <v>33458</v>
      </c>
      <c r="E593" s="1">
        <f t="shared" si="92"/>
        <v>33451</v>
      </c>
      <c r="F593" s="30">
        <f t="shared" si="89"/>
        <v>0</v>
      </c>
      <c r="H593" s="42">
        <f>IF(DAY(D593)&gt;14,VLOOKUP(DATE(YEAR(E593),MONTH(E593)-1,DAY(1)),'מדדים וריביות'!B:C,2,FALSE),VLOOKUP(DATE(YEAR(E593),MONTH(E593)-2,DAY(1)),'מדדים וריביות'!B:C,2,FALSE))</f>
        <v>12144907.8260135</v>
      </c>
      <c r="I593" s="43">
        <f>'ריבית יומית'!D587</f>
        <v>2.1073004751070989E-4</v>
      </c>
      <c r="J593" s="29">
        <f t="shared" si="90"/>
        <v>2.3760606529856911</v>
      </c>
      <c r="L593">
        <f>VLOOKUP(D592,'מדדים וריביות'!B:C,2)</f>
        <v>12767562.3442814</v>
      </c>
      <c r="M593" s="30">
        <f t="shared" si="96"/>
        <v>0</v>
      </c>
      <c r="O593" s="39">
        <f t="shared" si="93"/>
        <v>0</v>
      </c>
      <c r="P593" s="39">
        <f t="shared" si="91"/>
        <v>0</v>
      </c>
      <c r="Q593" s="39">
        <f t="shared" si="94"/>
        <v>0</v>
      </c>
      <c r="R593" s="41">
        <f t="shared" si="95"/>
        <v>0</v>
      </c>
    </row>
    <row r="594" spans="4:18" x14ac:dyDescent="0.25">
      <c r="D594" s="1">
        <v>33459</v>
      </c>
      <c r="E594" s="1">
        <f t="shared" si="92"/>
        <v>33451</v>
      </c>
      <c r="F594" s="30">
        <f t="shared" si="89"/>
        <v>0</v>
      </c>
      <c r="H594" s="42">
        <f>IF(DAY(D594)&gt;14,VLOOKUP(DATE(YEAR(E594),MONTH(E594)-1,DAY(1)),'מדדים וריביות'!B:C,2,FALSE),VLOOKUP(DATE(YEAR(E594),MONTH(E594)-2,DAY(1)),'מדדים וריביות'!B:C,2,FALSE))</f>
        <v>12144907.8260135</v>
      </c>
      <c r="I594" s="43">
        <f>'ריבית יומית'!D588</f>
        <v>2.1073004751070989E-4</v>
      </c>
      <c r="J594" s="29">
        <f t="shared" si="90"/>
        <v>2.3755600511032577</v>
      </c>
      <c r="L594">
        <f>VLOOKUP(D593,'מדדים וריביות'!B:C,2)</f>
        <v>12767562.3442814</v>
      </c>
      <c r="M594" s="30">
        <f t="shared" si="96"/>
        <v>0</v>
      </c>
      <c r="O594" s="39">
        <f t="shared" si="93"/>
        <v>0</v>
      </c>
      <c r="P594" s="39">
        <f t="shared" si="91"/>
        <v>0</v>
      </c>
      <c r="Q594" s="39">
        <f t="shared" si="94"/>
        <v>0</v>
      </c>
      <c r="R594" s="41">
        <f t="shared" si="95"/>
        <v>0</v>
      </c>
    </row>
    <row r="595" spans="4:18" x14ac:dyDescent="0.25">
      <c r="D595" s="1">
        <v>33460</v>
      </c>
      <c r="E595" s="1">
        <f t="shared" si="92"/>
        <v>33451</v>
      </c>
      <c r="F595" s="30">
        <f t="shared" si="89"/>
        <v>0</v>
      </c>
      <c r="H595" s="42">
        <f>IF(DAY(D595)&gt;14,VLOOKUP(DATE(YEAR(E595),MONTH(E595)-1,DAY(1)),'מדדים וריביות'!B:C,2,FALSE),VLOOKUP(DATE(YEAR(E595),MONTH(E595)-2,DAY(1)),'מדדים וריביות'!B:C,2,FALSE))</f>
        <v>12144907.8260135</v>
      </c>
      <c r="I595" s="43">
        <f>'ריבית יומית'!D589</f>
        <v>2.1073004751070989E-4</v>
      </c>
      <c r="J595" s="29">
        <f t="shared" si="90"/>
        <v>2.3750595546904569</v>
      </c>
      <c r="L595">
        <f>VLOOKUP(D594,'מדדים וריביות'!B:C,2)</f>
        <v>12767562.3442814</v>
      </c>
      <c r="M595" s="30">
        <f t="shared" si="96"/>
        <v>0</v>
      </c>
      <c r="O595" s="39">
        <f t="shared" si="93"/>
        <v>0</v>
      </c>
      <c r="P595" s="39">
        <f t="shared" si="91"/>
        <v>0</v>
      </c>
      <c r="Q595" s="39">
        <f t="shared" si="94"/>
        <v>0</v>
      </c>
      <c r="R595" s="41">
        <f t="shared" si="95"/>
        <v>0</v>
      </c>
    </row>
    <row r="596" spans="4:18" x14ac:dyDescent="0.25">
      <c r="D596" s="1">
        <v>33461</v>
      </c>
      <c r="E596" s="1">
        <f t="shared" si="92"/>
        <v>33451</v>
      </c>
      <c r="F596" s="30">
        <f t="shared" si="89"/>
        <v>0</v>
      </c>
      <c r="H596" s="42">
        <f>IF(DAY(D596)&gt;14,VLOOKUP(DATE(YEAR(E596),MONTH(E596)-1,DAY(1)),'מדדים וריביות'!B:C,2,FALSE),VLOOKUP(DATE(YEAR(E596),MONTH(E596)-2,DAY(1)),'מדדים וריביות'!B:C,2,FALSE))</f>
        <v>12144907.8260135</v>
      </c>
      <c r="I596" s="43">
        <f>'ריבית יומית'!D590</f>
        <v>2.1073004751070989E-4</v>
      </c>
      <c r="J596" s="29">
        <f t="shared" si="90"/>
        <v>2.3745591637250683</v>
      </c>
      <c r="L596">
        <f>VLOOKUP(D595,'מדדים וריביות'!B:C,2)</f>
        <v>12767562.3442814</v>
      </c>
      <c r="M596" s="30">
        <f t="shared" si="96"/>
        <v>0</v>
      </c>
      <c r="O596" s="39">
        <f t="shared" si="93"/>
        <v>0</v>
      </c>
      <c r="P596" s="39">
        <f t="shared" si="91"/>
        <v>0</v>
      </c>
      <c r="Q596" s="39">
        <f t="shared" si="94"/>
        <v>0</v>
      </c>
      <c r="R596" s="41">
        <f t="shared" si="95"/>
        <v>0</v>
      </c>
    </row>
    <row r="597" spans="4:18" x14ac:dyDescent="0.25">
      <c r="D597" s="1">
        <v>33462</v>
      </c>
      <c r="E597" s="1">
        <f t="shared" si="92"/>
        <v>33451</v>
      </c>
      <c r="F597" s="30">
        <f t="shared" si="89"/>
        <v>0</v>
      </c>
      <c r="H597" s="42">
        <f>IF(DAY(D597)&gt;14,VLOOKUP(DATE(YEAR(E597),MONTH(E597)-1,DAY(1)),'מדדים וריביות'!B:C,2,FALSE),VLOOKUP(DATE(YEAR(E597),MONTH(E597)-2,DAY(1)),'מדדים וריביות'!B:C,2,FALSE))</f>
        <v>12144907.8260135</v>
      </c>
      <c r="I597" s="43">
        <f>'ריבית יומית'!D591</f>
        <v>2.1073004751070989E-4</v>
      </c>
      <c r="J597" s="29">
        <f t="shared" si="90"/>
        <v>2.3740588781848753</v>
      </c>
      <c r="L597">
        <f>VLOOKUP(D596,'מדדים וריביות'!B:C,2)</f>
        <v>12767562.3442814</v>
      </c>
      <c r="M597" s="30">
        <f t="shared" si="96"/>
        <v>0</v>
      </c>
      <c r="O597" s="39">
        <f t="shared" si="93"/>
        <v>0</v>
      </c>
      <c r="P597" s="39">
        <f t="shared" si="91"/>
        <v>0</v>
      </c>
      <c r="Q597" s="39">
        <f t="shared" si="94"/>
        <v>0</v>
      </c>
      <c r="R597" s="41">
        <f t="shared" si="95"/>
        <v>0</v>
      </c>
    </row>
    <row r="598" spans="4:18" x14ac:dyDescent="0.25">
      <c r="D598" s="1">
        <v>33463</v>
      </c>
      <c r="E598" s="1">
        <f t="shared" si="92"/>
        <v>33451</v>
      </c>
      <c r="F598" s="30">
        <f t="shared" si="89"/>
        <v>0</v>
      </c>
      <c r="H598" s="42">
        <f>IF(DAY(D598)&gt;14,VLOOKUP(DATE(YEAR(E598),MONTH(E598)-1,DAY(1)),'מדדים וריביות'!B:C,2,FALSE),VLOOKUP(DATE(YEAR(E598),MONTH(E598)-2,DAY(1)),'מדדים וריביות'!B:C,2,FALSE))</f>
        <v>12144907.8260135</v>
      </c>
      <c r="I598" s="43">
        <f>'ריבית יומית'!D592</f>
        <v>2.1073004751070989E-4</v>
      </c>
      <c r="J598" s="29">
        <f t="shared" si="90"/>
        <v>2.3735586980476664</v>
      </c>
      <c r="L598">
        <f>VLOOKUP(D597,'מדדים וריביות'!B:C,2)</f>
        <v>12767562.3442814</v>
      </c>
      <c r="M598" s="30">
        <f t="shared" si="96"/>
        <v>0</v>
      </c>
      <c r="O598" s="39">
        <f t="shared" si="93"/>
        <v>0</v>
      </c>
      <c r="P598" s="39">
        <f t="shared" si="91"/>
        <v>0</v>
      </c>
      <c r="Q598" s="39">
        <f t="shared" si="94"/>
        <v>0</v>
      </c>
      <c r="R598" s="41">
        <f t="shared" si="95"/>
        <v>0</v>
      </c>
    </row>
    <row r="599" spans="4:18" x14ac:dyDescent="0.25">
      <c r="D599" s="1">
        <v>33464</v>
      </c>
      <c r="E599" s="1">
        <f t="shared" si="92"/>
        <v>33451</v>
      </c>
      <c r="F599" s="30">
        <f t="shared" si="89"/>
        <v>0</v>
      </c>
      <c r="H599" s="42">
        <f>IF(DAY(D599)&gt;14,VLOOKUP(DATE(YEAR(E599),MONTH(E599)-1,DAY(1)),'מדדים וריביות'!B:C,2,FALSE),VLOOKUP(DATE(YEAR(E599),MONTH(E599)-2,DAY(1)),'מדדים וריביות'!B:C,2,FALSE))</f>
        <v>12144907.8260135</v>
      </c>
      <c r="I599" s="43">
        <f>'ריבית יומית'!D593</f>
        <v>2.1073004751070989E-4</v>
      </c>
      <c r="J599" s="29">
        <f t="shared" si="90"/>
        <v>2.3730586232912345</v>
      </c>
      <c r="L599">
        <f>VLOOKUP(D598,'מדדים וריביות'!B:C,2)</f>
        <v>12767562.3442814</v>
      </c>
      <c r="M599" s="30">
        <f t="shared" si="96"/>
        <v>0</v>
      </c>
      <c r="O599" s="39">
        <f t="shared" si="93"/>
        <v>0</v>
      </c>
      <c r="P599" s="39">
        <f t="shared" si="91"/>
        <v>0</v>
      </c>
      <c r="Q599" s="39">
        <f t="shared" si="94"/>
        <v>0</v>
      </c>
      <c r="R599" s="41">
        <f t="shared" si="95"/>
        <v>0</v>
      </c>
    </row>
    <row r="600" spans="4:18" x14ac:dyDescent="0.25">
      <c r="D600" s="1">
        <v>33465</v>
      </c>
      <c r="E600" s="1">
        <f t="shared" si="92"/>
        <v>33451</v>
      </c>
      <c r="F600" s="30">
        <f t="shared" si="89"/>
        <v>0</v>
      </c>
      <c r="H600" s="42">
        <f>IF(DAY(D600)&gt;14,VLOOKUP(DATE(YEAR(E600),MONTH(E600)-1,DAY(1)),'מדדים וריביות'!B:C,2,FALSE),VLOOKUP(DATE(YEAR(E600),MONTH(E600)-2,DAY(1)),'מדדים וריביות'!B:C,2,FALSE))</f>
        <v>12509695.321564401</v>
      </c>
      <c r="I600" s="43">
        <f>'ריבית יומית'!D594</f>
        <v>2.1073004751070989E-4</v>
      </c>
      <c r="J600" s="29">
        <f t="shared" si="90"/>
        <v>2.3725586538933778</v>
      </c>
      <c r="L600">
        <f>VLOOKUP(D599,'מדדים וריביות'!B:C,2)</f>
        <v>12767562.3442814</v>
      </c>
      <c r="M600" s="30">
        <f t="shared" si="96"/>
        <v>0</v>
      </c>
      <c r="O600" s="39">
        <f t="shared" si="93"/>
        <v>0</v>
      </c>
      <c r="P600" s="39">
        <f t="shared" si="91"/>
        <v>0</v>
      </c>
      <c r="Q600" s="39">
        <f t="shared" si="94"/>
        <v>0</v>
      </c>
      <c r="R600" s="41">
        <f t="shared" si="95"/>
        <v>0</v>
      </c>
    </row>
    <row r="601" spans="4:18" x14ac:dyDescent="0.25">
      <c r="D601" s="1">
        <v>33466</v>
      </c>
      <c r="E601" s="1">
        <f t="shared" si="92"/>
        <v>33451</v>
      </c>
      <c r="F601" s="30">
        <f t="shared" si="89"/>
        <v>0</v>
      </c>
      <c r="H601" s="42">
        <f>IF(DAY(D601)&gt;14,VLOOKUP(DATE(YEAR(E601),MONTH(E601)-1,DAY(1)),'מדדים וריביות'!B:C,2,FALSE),VLOOKUP(DATE(YEAR(E601),MONTH(E601)-2,DAY(1)),'מדדים וריביות'!B:C,2,FALSE))</f>
        <v>12509695.321564401</v>
      </c>
      <c r="I601" s="43">
        <f>'ריבית יומית'!D595</f>
        <v>2.1073004751070989E-4</v>
      </c>
      <c r="J601" s="29">
        <f t="shared" si="90"/>
        <v>2.3720587898318986</v>
      </c>
      <c r="L601">
        <f>VLOOKUP(D600,'מדדים וריביות'!B:C,2)</f>
        <v>12767562.3442814</v>
      </c>
      <c r="M601" s="30">
        <f t="shared" si="96"/>
        <v>0</v>
      </c>
      <c r="O601" s="39">
        <f t="shared" si="93"/>
        <v>0</v>
      </c>
      <c r="P601" s="39">
        <f t="shared" si="91"/>
        <v>0</v>
      </c>
      <c r="Q601" s="39">
        <f t="shared" si="94"/>
        <v>0</v>
      </c>
      <c r="R601" s="41">
        <f t="shared" si="95"/>
        <v>0</v>
      </c>
    </row>
    <row r="602" spans="4:18" x14ac:dyDescent="0.25">
      <c r="D602" s="1">
        <v>33467</v>
      </c>
      <c r="E602" s="1">
        <f t="shared" si="92"/>
        <v>33451</v>
      </c>
      <c r="F602" s="30">
        <f t="shared" si="89"/>
        <v>0</v>
      </c>
      <c r="H602" s="42">
        <f>IF(DAY(D602)&gt;14,VLOOKUP(DATE(YEAR(E602),MONTH(E602)-1,DAY(1)),'מדדים וריביות'!B:C,2,FALSE),VLOOKUP(DATE(YEAR(E602),MONTH(E602)-2,DAY(1)),'מדדים וריביות'!B:C,2,FALSE))</f>
        <v>12509695.321564401</v>
      </c>
      <c r="I602" s="43">
        <f>'ריבית יומית'!D596</f>
        <v>2.1073004751070989E-4</v>
      </c>
      <c r="J602" s="29">
        <f t="shared" si="90"/>
        <v>2.3715590310846038</v>
      </c>
      <c r="L602">
        <f>VLOOKUP(D601,'מדדים וריביות'!B:C,2)</f>
        <v>12767562.3442814</v>
      </c>
      <c r="M602" s="30">
        <f t="shared" si="96"/>
        <v>0</v>
      </c>
      <c r="O602" s="39">
        <f t="shared" si="93"/>
        <v>0</v>
      </c>
      <c r="P602" s="39">
        <f t="shared" si="91"/>
        <v>0</v>
      </c>
      <c r="Q602" s="39">
        <f t="shared" si="94"/>
        <v>0</v>
      </c>
      <c r="R602" s="41">
        <f t="shared" si="95"/>
        <v>0</v>
      </c>
    </row>
    <row r="603" spans="4:18" x14ac:dyDescent="0.25">
      <c r="D603" s="1">
        <v>33468</v>
      </c>
      <c r="E603" s="1">
        <f t="shared" si="92"/>
        <v>33451</v>
      </c>
      <c r="F603" s="30">
        <f t="shared" si="89"/>
        <v>0</v>
      </c>
      <c r="H603" s="42">
        <f>IF(DAY(D603)&gt;14,VLOOKUP(DATE(YEAR(E603),MONTH(E603)-1,DAY(1)),'מדדים וריביות'!B:C,2,FALSE),VLOOKUP(DATE(YEAR(E603),MONTH(E603)-2,DAY(1)),'מדדים וריביות'!B:C,2,FALSE))</f>
        <v>12509695.321564401</v>
      </c>
      <c r="I603" s="43">
        <f>'ריבית יומית'!D597</f>
        <v>2.1073004751070989E-4</v>
      </c>
      <c r="J603" s="29">
        <f t="shared" si="90"/>
        <v>2.3710593776293054</v>
      </c>
      <c r="L603">
        <f>VLOOKUP(D602,'מדדים וריביות'!B:C,2)</f>
        <v>12767562.3442814</v>
      </c>
      <c r="M603" s="30">
        <f t="shared" si="96"/>
        <v>0</v>
      </c>
      <c r="O603" s="39">
        <f t="shared" si="93"/>
        <v>0</v>
      </c>
      <c r="P603" s="39">
        <f t="shared" si="91"/>
        <v>0</v>
      </c>
      <c r="Q603" s="39">
        <f t="shared" si="94"/>
        <v>0</v>
      </c>
      <c r="R603" s="41">
        <f t="shared" si="95"/>
        <v>0</v>
      </c>
    </row>
    <row r="604" spans="4:18" x14ac:dyDescent="0.25">
      <c r="D604" s="1">
        <v>33469</v>
      </c>
      <c r="E604" s="1">
        <f t="shared" si="92"/>
        <v>33451</v>
      </c>
      <c r="F604" s="30">
        <f t="shared" si="89"/>
        <v>0</v>
      </c>
      <c r="H604" s="42">
        <f>IF(DAY(D604)&gt;14,VLOOKUP(DATE(YEAR(E604),MONTH(E604)-1,DAY(1)),'מדדים וריביות'!B:C,2,FALSE),VLOOKUP(DATE(YEAR(E604),MONTH(E604)-2,DAY(1)),'מדדים וריביות'!B:C,2,FALSE))</f>
        <v>12509695.321564401</v>
      </c>
      <c r="I604" s="43">
        <f>'ריבית יומית'!D598</f>
        <v>2.1073004751070989E-4</v>
      </c>
      <c r="J604" s="29">
        <f t="shared" si="90"/>
        <v>2.3705598294438199</v>
      </c>
      <c r="L604">
        <f>VLOOKUP(D603,'מדדים וריביות'!B:C,2)</f>
        <v>12767562.3442814</v>
      </c>
      <c r="M604" s="30">
        <f t="shared" si="96"/>
        <v>0</v>
      </c>
      <c r="O604" s="39">
        <f t="shared" si="93"/>
        <v>0</v>
      </c>
      <c r="P604" s="39">
        <f t="shared" si="91"/>
        <v>0</v>
      </c>
      <c r="Q604" s="39">
        <f t="shared" si="94"/>
        <v>0</v>
      </c>
      <c r="R604" s="41">
        <f t="shared" si="95"/>
        <v>0</v>
      </c>
    </row>
    <row r="605" spans="4:18" x14ac:dyDescent="0.25">
      <c r="D605" s="1">
        <v>33470</v>
      </c>
      <c r="E605" s="1">
        <f t="shared" si="92"/>
        <v>33451</v>
      </c>
      <c r="F605" s="30">
        <f t="shared" si="89"/>
        <v>0</v>
      </c>
      <c r="H605" s="42">
        <f>IF(DAY(D605)&gt;14,VLOOKUP(DATE(YEAR(E605),MONTH(E605)-1,DAY(1)),'מדדים וריביות'!B:C,2,FALSE),VLOOKUP(DATE(YEAR(E605),MONTH(E605)-2,DAY(1)),'מדדים וריביות'!B:C,2,FALSE))</f>
        <v>12509695.321564401</v>
      </c>
      <c r="I605" s="43">
        <f>'ריבית יומית'!D599</f>
        <v>2.1073004751070989E-4</v>
      </c>
      <c r="J605" s="29">
        <f t="shared" si="90"/>
        <v>2.3700603865059682</v>
      </c>
      <c r="L605">
        <f>VLOOKUP(D604,'מדדים וריביות'!B:C,2)</f>
        <v>12767562.3442814</v>
      </c>
      <c r="M605" s="30">
        <f t="shared" si="96"/>
        <v>0</v>
      </c>
      <c r="O605" s="39">
        <f t="shared" si="93"/>
        <v>0</v>
      </c>
      <c r="P605" s="39">
        <f t="shared" si="91"/>
        <v>0</v>
      </c>
      <c r="Q605" s="39">
        <f t="shared" si="94"/>
        <v>0</v>
      </c>
      <c r="R605" s="41">
        <f t="shared" si="95"/>
        <v>0</v>
      </c>
    </row>
    <row r="606" spans="4:18" x14ac:dyDescent="0.25">
      <c r="D606" s="1">
        <v>33471</v>
      </c>
      <c r="E606" s="1">
        <f t="shared" si="92"/>
        <v>33451</v>
      </c>
      <c r="F606" s="30">
        <f t="shared" si="89"/>
        <v>0</v>
      </c>
      <c r="H606" s="42">
        <f>IF(DAY(D606)&gt;14,VLOOKUP(DATE(YEAR(E606),MONTH(E606)-1,DAY(1)),'מדדים וריביות'!B:C,2,FALSE),VLOOKUP(DATE(YEAR(E606),MONTH(E606)-2,DAY(1)),'מדדים וריביות'!B:C,2,FALSE))</f>
        <v>12509695.321564401</v>
      </c>
      <c r="I606" s="43">
        <f>'ריבית יומית'!D600</f>
        <v>2.1073004751070989E-4</v>
      </c>
      <c r="J606" s="29">
        <f t="shared" si="90"/>
        <v>2.3695610487935763</v>
      </c>
      <c r="L606">
        <f>VLOOKUP(D605,'מדדים וריביות'!B:C,2)</f>
        <v>12767562.3442814</v>
      </c>
      <c r="M606" s="30">
        <f t="shared" si="96"/>
        <v>0</v>
      </c>
      <c r="O606" s="39">
        <f t="shared" si="93"/>
        <v>0</v>
      </c>
      <c r="P606" s="39">
        <f t="shared" si="91"/>
        <v>0</v>
      </c>
      <c r="Q606" s="39">
        <f t="shared" si="94"/>
        <v>0</v>
      </c>
      <c r="R606" s="41">
        <f t="shared" si="95"/>
        <v>0</v>
      </c>
    </row>
    <row r="607" spans="4:18" x14ac:dyDescent="0.25">
      <c r="D607" s="1">
        <v>33472</v>
      </c>
      <c r="E607" s="1">
        <f t="shared" si="92"/>
        <v>33451</v>
      </c>
      <c r="F607" s="30">
        <f t="shared" si="89"/>
        <v>0</v>
      </c>
      <c r="H607" s="42">
        <f>IF(DAY(D607)&gt;14,VLOOKUP(DATE(YEAR(E607),MONTH(E607)-1,DAY(1)),'מדדים וריביות'!B:C,2,FALSE),VLOOKUP(DATE(YEAR(E607),MONTH(E607)-2,DAY(1)),'מדדים וריביות'!B:C,2,FALSE))</f>
        <v>12509695.321564401</v>
      </c>
      <c r="I607" s="43">
        <f>'ריבית יומית'!D601</f>
        <v>2.1073004751070989E-4</v>
      </c>
      <c r="J607" s="29">
        <f t="shared" si="90"/>
        <v>2.369061816284475</v>
      </c>
      <c r="L607">
        <f>VLOOKUP(D606,'מדדים וריביות'!B:C,2)</f>
        <v>12767562.3442814</v>
      </c>
      <c r="M607" s="30">
        <f t="shared" si="96"/>
        <v>0</v>
      </c>
      <c r="O607" s="39">
        <f t="shared" si="93"/>
        <v>0</v>
      </c>
      <c r="P607" s="39">
        <f t="shared" si="91"/>
        <v>0</v>
      </c>
      <c r="Q607" s="39">
        <f t="shared" si="94"/>
        <v>0</v>
      </c>
      <c r="R607" s="41">
        <f t="shared" si="95"/>
        <v>0</v>
      </c>
    </row>
    <row r="608" spans="4:18" x14ac:dyDescent="0.25">
      <c r="D608" s="1">
        <v>33473</v>
      </c>
      <c r="E608" s="1">
        <f t="shared" si="92"/>
        <v>33451</v>
      </c>
      <c r="F608" s="30">
        <f t="shared" si="89"/>
        <v>0</v>
      </c>
      <c r="H608" s="42">
        <f>IF(DAY(D608)&gt;14,VLOOKUP(DATE(YEAR(E608),MONTH(E608)-1,DAY(1)),'מדדים וריביות'!B:C,2,FALSE),VLOOKUP(DATE(YEAR(E608),MONTH(E608)-2,DAY(1)),'מדדים וריביות'!B:C,2,FALSE))</f>
        <v>12509695.321564401</v>
      </c>
      <c r="I608" s="43">
        <f>'ריבית יומית'!D602</f>
        <v>2.1073004751070989E-4</v>
      </c>
      <c r="J608" s="29">
        <f t="shared" si="90"/>
        <v>2.3685626889564992</v>
      </c>
      <c r="L608">
        <f>VLOOKUP(D607,'מדדים וריביות'!B:C,2)</f>
        <v>12767562.3442814</v>
      </c>
      <c r="M608" s="30">
        <f t="shared" si="96"/>
        <v>0</v>
      </c>
      <c r="O608" s="39">
        <f t="shared" si="93"/>
        <v>0</v>
      </c>
      <c r="P608" s="39">
        <f t="shared" si="91"/>
        <v>0</v>
      </c>
      <c r="Q608" s="39">
        <f t="shared" si="94"/>
        <v>0</v>
      </c>
      <c r="R608" s="41">
        <f t="shared" si="95"/>
        <v>0</v>
      </c>
    </row>
    <row r="609" spans="4:18" x14ac:dyDescent="0.25">
      <c r="D609" s="1">
        <v>33474</v>
      </c>
      <c r="E609" s="1">
        <f t="shared" si="92"/>
        <v>33451</v>
      </c>
      <c r="F609" s="30">
        <f t="shared" si="89"/>
        <v>0</v>
      </c>
      <c r="H609" s="42">
        <f>IF(DAY(D609)&gt;14,VLOOKUP(DATE(YEAR(E609),MONTH(E609)-1,DAY(1)),'מדדים וריביות'!B:C,2,FALSE),VLOOKUP(DATE(YEAR(E609),MONTH(E609)-2,DAY(1)),'מדדים וריביות'!B:C,2,FALSE))</f>
        <v>12509695.321564401</v>
      </c>
      <c r="I609" s="43">
        <f>'ריבית יומית'!D603</f>
        <v>2.1073004751070989E-4</v>
      </c>
      <c r="J609" s="29">
        <f t="shared" si="90"/>
        <v>2.3680636667874886</v>
      </c>
      <c r="L609">
        <f>VLOOKUP(D608,'מדדים וריביות'!B:C,2)</f>
        <v>12767562.3442814</v>
      </c>
      <c r="M609" s="30">
        <f t="shared" si="96"/>
        <v>0</v>
      </c>
      <c r="O609" s="39">
        <f t="shared" si="93"/>
        <v>0</v>
      </c>
      <c r="P609" s="39">
        <f t="shared" si="91"/>
        <v>0</v>
      </c>
      <c r="Q609" s="39">
        <f t="shared" si="94"/>
        <v>0</v>
      </c>
      <c r="R609" s="41">
        <f t="shared" si="95"/>
        <v>0</v>
      </c>
    </row>
    <row r="610" spans="4:18" x14ac:dyDescent="0.25">
      <c r="D610" s="1">
        <v>33475</v>
      </c>
      <c r="E610" s="1">
        <f t="shared" si="92"/>
        <v>33451</v>
      </c>
      <c r="F610" s="30">
        <f t="shared" si="89"/>
        <v>0</v>
      </c>
      <c r="H610" s="42">
        <f>IF(DAY(D610)&gt;14,VLOOKUP(DATE(YEAR(E610),MONTH(E610)-1,DAY(1)),'מדדים וריביות'!B:C,2,FALSE),VLOOKUP(DATE(YEAR(E610),MONTH(E610)-2,DAY(1)),'מדדים וריביות'!B:C,2,FALSE))</f>
        <v>12509695.321564401</v>
      </c>
      <c r="I610" s="43">
        <f>'ריבית יומית'!D604</f>
        <v>2.1073004751070989E-4</v>
      </c>
      <c r="J610" s="29">
        <f t="shared" si="90"/>
        <v>2.3675647497552879</v>
      </c>
      <c r="L610">
        <f>VLOOKUP(D609,'מדדים וריביות'!B:C,2)</f>
        <v>12767562.3442814</v>
      </c>
      <c r="M610" s="30">
        <f t="shared" si="96"/>
        <v>0</v>
      </c>
      <c r="O610" s="39">
        <f t="shared" si="93"/>
        <v>0</v>
      </c>
      <c r="P610" s="39">
        <f t="shared" si="91"/>
        <v>0</v>
      </c>
      <c r="Q610" s="39">
        <f t="shared" si="94"/>
        <v>0</v>
      </c>
      <c r="R610" s="41">
        <f t="shared" si="95"/>
        <v>0</v>
      </c>
    </row>
    <row r="611" spans="4:18" x14ac:dyDescent="0.25">
      <c r="D611" s="1">
        <v>33476</v>
      </c>
      <c r="E611" s="1">
        <f t="shared" si="92"/>
        <v>33451</v>
      </c>
      <c r="F611" s="30">
        <f t="shared" si="89"/>
        <v>0</v>
      </c>
      <c r="H611" s="42">
        <f>IF(DAY(D611)&gt;14,VLOOKUP(DATE(YEAR(E611),MONTH(E611)-1,DAY(1)),'מדדים וריביות'!B:C,2,FALSE),VLOOKUP(DATE(YEAR(E611),MONTH(E611)-2,DAY(1)),'מדדים וריביות'!B:C,2,FALSE))</f>
        <v>12509695.321564401</v>
      </c>
      <c r="I611" s="43">
        <f>'ריבית יומית'!D605</f>
        <v>2.1073004751070989E-4</v>
      </c>
      <c r="J611" s="29">
        <f t="shared" si="90"/>
        <v>2.3670659378377463</v>
      </c>
      <c r="L611">
        <f>VLOOKUP(D610,'מדדים וריביות'!B:C,2)</f>
        <v>12767562.3442814</v>
      </c>
      <c r="M611" s="30">
        <f t="shared" si="96"/>
        <v>0</v>
      </c>
      <c r="O611" s="39">
        <f t="shared" si="93"/>
        <v>0</v>
      </c>
      <c r="P611" s="39">
        <f t="shared" si="91"/>
        <v>0</v>
      </c>
      <c r="Q611" s="39">
        <f t="shared" si="94"/>
        <v>0</v>
      </c>
      <c r="R611" s="41">
        <f t="shared" si="95"/>
        <v>0</v>
      </c>
    </row>
    <row r="612" spans="4:18" x14ac:dyDescent="0.25">
      <c r="D612" s="1">
        <v>33477</v>
      </c>
      <c r="E612" s="1">
        <f t="shared" si="92"/>
        <v>33451</v>
      </c>
      <c r="F612" s="30">
        <f t="shared" si="89"/>
        <v>0</v>
      </c>
      <c r="H612" s="42">
        <f>IF(DAY(D612)&gt;14,VLOOKUP(DATE(YEAR(E612),MONTH(E612)-1,DAY(1)),'מדדים וריביות'!B:C,2,FALSE),VLOOKUP(DATE(YEAR(E612),MONTH(E612)-2,DAY(1)),'מדדים וריביות'!B:C,2,FALSE))</f>
        <v>12509695.321564401</v>
      </c>
      <c r="I612" s="43">
        <f>'ריבית יומית'!D606</f>
        <v>2.1073004751070989E-4</v>
      </c>
      <c r="J612" s="29">
        <f t="shared" si="90"/>
        <v>2.3665672310127177</v>
      </c>
      <c r="L612">
        <f>VLOOKUP(D611,'מדדים וריביות'!B:C,2)</f>
        <v>12767562.3442814</v>
      </c>
      <c r="M612" s="30">
        <f t="shared" si="96"/>
        <v>0</v>
      </c>
      <c r="O612" s="39">
        <f t="shared" si="93"/>
        <v>0</v>
      </c>
      <c r="P612" s="39">
        <f t="shared" si="91"/>
        <v>0</v>
      </c>
      <c r="Q612" s="39">
        <f t="shared" si="94"/>
        <v>0</v>
      </c>
      <c r="R612" s="41">
        <f t="shared" si="95"/>
        <v>0</v>
      </c>
    </row>
    <row r="613" spans="4:18" x14ac:dyDescent="0.25">
      <c r="D613" s="1">
        <v>33478</v>
      </c>
      <c r="E613" s="1">
        <f t="shared" si="92"/>
        <v>33451</v>
      </c>
      <c r="F613" s="30">
        <f t="shared" si="89"/>
        <v>0</v>
      </c>
      <c r="H613" s="42">
        <f>IF(DAY(D613)&gt;14,VLOOKUP(DATE(YEAR(E613),MONTH(E613)-1,DAY(1)),'מדדים וריביות'!B:C,2,FALSE),VLOOKUP(DATE(YEAR(E613),MONTH(E613)-2,DAY(1)),'מדדים וריביות'!B:C,2,FALSE))</f>
        <v>12509695.321564401</v>
      </c>
      <c r="I613" s="43">
        <f>'ריבית יומית'!D607</f>
        <v>2.1073004751070989E-4</v>
      </c>
      <c r="J613" s="29">
        <f t="shared" si="90"/>
        <v>2.3660686292580606</v>
      </c>
      <c r="L613">
        <f>VLOOKUP(D612,'מדדים וריביות'!B:C,2)</f>
        <v>12767562.3442814</v>
      </c>
      <c r="M613" s="30">
        <f t="shared" si="96"/>
        <v>0</v>
      </c>
      <c r="O613" s="39">
        <f t="shared" si="93"/>
        <v>0</v>
      </c>
      <c r="P613" s="39">
        <f t="shared" si="91"/>
        <v>0</v>
      </c>
      <c r="Q613" s="39">
        <f t="shared" si="94"/>
        <v>0</v>
      </c>
      <c r="R613" s="41">
        <f t="shared" si="95"/>
        <v>0</v>
      </c>
    </row>
    <row r="614" spans="4:18" x14ac:dyDescent="0.25">
      <c r="D614" s="1">
        <v>33479</v>
      </c>
      <c r="E614" s="1">
        <f t="shared" si="92"/>
        <v>33451</v>
      </c>
      <c r="F614" s="30">
        <f t="shared" si="89"/>
        <v>0</v>
      </c>
      <c r="H614" s="42">
        <f>IF(DAY(D614)&gt;14,VLOOKUP(DATE(YEAR(E614),MONTH(E614)-1,DAY(1)),'מדדים וריביות'!B:C,2,FALSE),VLOOKUP(DATE(YEAR(E614),MONTH(E614)-2,DAY(1)),'מדדים וריביות'!B:C,2,FALSE))</f>
        <v>12509695.321564401</v>
      </c>
      <c r="I614" s="43">
        <f>'ריבית יומית'!D608</f>
        <v>2.1073004751070989E-4</v>
      </c>
      <c r="J614" s="29">
        <f t="shared" si="90"/>
        <v>2.3655701325516381</v>
      </c>
      <c r="L614">
        <f>VLOOKUP(D613,'מדדים וריביות'!B:C,2)</f>
        <v>12767562.3442814</v>
      </c>
      <c r="M614" s="30">
        <f t="shared" si="96"/>
        <v>0</v>
      </c>
      <c r="O614" s="39">
        <f t="shared" si="93"/>
        <v>0</v>
      </c>
      <c r="P614" s="39">
        <f t="shared" si="91"/>
        <v>0</v>
      </c>
      <c r="Q614" s="39">
        <f t="shared" si="94"/>
        <v>0</v>
      </c>
      <c r="R614" s="41">
        <f t="shared" si="95"/>
        <v>0</v>
      </c>
    </row>
    <row r="615" spans="4:18" x14ac:dyDescent="0.25">
      <c r="D615" s="1">
        <v>33480</v>
      </c>
      <c r="E615" s="1">
        <f t="shared" si="92"/>
        <v>33451</v>
      </c>
      <c r="F615" s="30">
        <f t="shared" si="89"/>
        <v>0</v>
      </c>
      <c r="H615" s="42">
        <f>IF(DAY(D615)&gt;14,VLOOKUP(DATE(YEAR(E615),MONTH(E615)-1,DAY(1)),'מדדים וריביות'!B:C,2,FALSE),VLOOKUP(DATE(YEAR(E615),MONTH(E615)-2,DAY(1)),'מדדים וריביות'!B:C,2,FALSE))</f>
        <v>12509695.321564401</v>
      </c>
      <c r="I615" s="43">
        <f>'ריבית יומית'!D609</f>
        <v>2.1073004751070989E-4</v>
      </c>
      <c r="J615" s="29">
        <f t="shared" si="90"/>
        <v>2.365071740871318</v>
      </c>
      <c r="L615">
        <f>VLOOKUP(D614,'מדדים וריביות'!B:C,2)</f>
        <v>12767562.3442814</v>
      </c>
      <c r="M615" s="30">
        <f t="shared" si="96"/>
        <v>0</v>
      </c>
      <c r="O615" s="39">
        <f t="shared" si="93"/>
        <v>0</v>
      </c>
      <c r="P615" s="39">
        <f t="shared" si="91"/>
        <v>0</v>
      </c>
      <c r="Q615" s="39">
        <f t="shared" si="94"/>
        <v>0</v>
      </c>
      <c r="R615" s="41">
        <f t="shared" si="95"/>
        <v>0</v>
      </c>
    </row>
    <row r="616" spans="4:18" x14ac:dyDescent="0.25">
      <c r="D616" s="1">
        <v>33481</v>
      </c>
      <c r="E616" s="1">
        <f t="shared" si="92"/>
        <v>33451</v>
      </c>
      <c r="F616" s="30">
        <f t="shared" si="89"/>
        <v>0</v>
      </c>
      <c r="H616" s="42">
        <f>IF(DAY(D616)&gt;14,VLOOKUP(DATE(YEAR(E616),MONTH(E616)-1,DAY(1)),'מדדים וריביות'!B:C,2,FALSE),VLOOKUP(DATE(YEAR(E616),MONTH(E616)-2,DAY(1)),'מדדים וריביות'!B:C,2,FALSE))</f>
        <v>12509695.321564401</v>
      </c>
      <c r="I616" s="43">
        <f>'ריבית יומית'!D610</f>
        <v>2.1073004751070989E-4</v>
      </c>
      <c r="J616" s="29">
        <f t="shared" si="90"/>
        <v>2.3645734541949728</v>
      </c>
      <c r="L616">
        <f>VLOOKUP(D615,'מדדים וריביות'!B:C,2)</f>
        <v>12767562.3442814</v>
      </c>
      <c r="M616" s="30">
        <f t="shared" si="96"/>
        <v>0</v>
      </c>
      <c r="O616" s="39">
        <f t="shared" si="93"/>
        <v>0</v>
      </c>
      <c r="P616" s="39">
        <f t="shared" si="91"/>
        <v>0</v>
      </c>
      <c r="Q616" s="39">
        <f t="shared" si="94"/>
        <v>0</v>
      </c>
      <c r="R616" s="41">
        <f t="shared" si="95"/>
        <v>0</v>
      </c>
    </row>
    <row r="617" spans="4:18" x14ac:dyDescent="0.25">
      <c r="D617" s="1">
        <v>33482</v>
      </c>
      <c r="E617" s="1">
        <f t="shared" si="92"/>
        <v>33482</v>
      </c>
      <c r="F617" s="30">
        <f t="shared" si="89"/>
        <v>0</v>
      </c>
      <c r="H617" s="42">
        <f>IF(DAY(D617)&gt;14,VLOOKUP(DATE(YEAR(E617),MONTH(E617)-1,DAY(1)),'מדדים וריביות'!B:C,2,FALSE),VLOOKUP(DATE(YEAR(E617),MONTH(E617)-2,DAY(1)),'מדדים וריביות'!B:C,2,FALSE))</f>
        <v>12509695.321564401</v>
      </c>
      <c r="I617" s="43">
        <f>'ריבית יומית'!D611</f>
        <v>2.1073004751070989E-4</v>
      </c>
      <c r="J617" s="29">
        <f t="shared" si="90"/>
        <v>2.3640752725004797</v>
      </c>
      <c r="L617">
        <f>VLOOKUP(D616,'מדדים וריביות'!B:C,2)</f>
        <v>12767562.3442814</v>
      </c>
      <c r="M617" s="30">
        <f t="shared" si="96"/>
        <v>0</v>
      </c>
      <c r="O617" s="39">
        <f t="shared" si="93"/>
        <v>0</v>
      </c>
      <c r="P617" s="39">
        <f t="shared" si="91"/>
        <v>0</v>
      </c>
      <c r="Q617" s="39">
        <f t="shared" si="94"/>
        <v>0</v>
      </c>
      <c r="R617" s="41">
        <f t="shared" si="95"/>
        <v>0</v>
      </c>
    </row>
    <row r="618" spans="4:18" x14ac:dyDescent="0.25">
      <c r="D618" s="1">
        <v>33483</v>
      </c>
      <c r="E618" s="1">
        <f t="shared" si="92"/>
        <v>33482</v>
      </c>
      <c r="F618" s="30">
        <f t="shared" si="89"/>
        <v>0</v>
      </c>
      <c r="H618" s="42">
        <f>IF(DAY(D618)&gt;14,VLOOKUP(DATE(YEAR(E618),MONTH(E618)-1,DAY(1)),'מדדים וריביות'!B:C,2,FALSE),VLOOKUP(DATE(YEAR(E618),MONTH(E618)-2,DAY(1)),'מדדים וריביות'!B:C,2,FALSE))</f>
        <v>12509695.321564401</v>
      </c>
      <c r="I618" s="43">
        <f>'ריבית יומית'!D612</f>
        <v>2.1073004751070989E-4</v>
      </c>
      <c r="J618" s="29">
        <f t="shared" si="90"/>
        <v>2.3635771957657208</v>
      </c>
      <c r="L618">
        <f>VLOOKUP(D617,'מדדים וריביות'!B:C,2)</f>
        <v>12968824.4107923</v>
      </c>
      <c r="M618" s="30">
        <f t="shared" si="96"/>
        <v>0</v>
      </c>
      <c r="O618" s="39">
        <f t="shared" si="93"/>
        <v>0</v>
      </c>
      <c r="P618" s="39">
        <f t="shared" si="91"/>
        <v>0</v>
      </c>
      <c r="Q618" s="39">
        <f t="shared" si="94"/>
        <v>0</v>
      </c>
      <c r="R618" s="41">
        <f t="shared" si="95"/>
        <v>0</v>
      </c>
    </row>
    <row r="619" spans="4:18" x14ac:dyDescent="0.25">
      <c r="D619" s="1">
        <v>33484</v>
      </c>
      <c r="E619" s="1">
        <f t="shared" si="92"/>
        <v>33482</v>
      </c>
      <c r="F619" s="30">
        <f t="shared" si="89"/>
        <v>0</v>
      </c>
      <c r="H619" s="42">
        <f>IF(DAY(D619)&gt;14,VLOOKUP(DATE(YEAR(E619),MONTH(E619)-1,DAY(1)),'מדדים וריביות'!B:C,2,FALSE),VLOOKUP(DATE(YEAR(E619),MONTH(E619)-2,DAY(1)),'מדדים וריביות'!B:C,2,FALSE))</f>
        <v>12509695.321564401</v>
      </c>
      <c r="I619" s="43">
        <f>'ריבית יומית'!D613</f>
        <v>2.1073004751070989E-4</v>
      </c>
      <c r="J619" s="29">
        <f t="shared" si="90"/>
        <v>2.3630792239685823</v>
      </c>
      <c r="L619">
        <f>VLOOKUP(D618,'מדדים וריביות'!B:C,2)</f>
        <v>12968824.4107923</v>
      </c>
      <c r="M619" s="30">
        <f t="shared" si="96"/>
        <v>0</v>
      </c>
      <c r="O619" s="39">
        <f t="shared" si="93"/>
        <v>0</v>
      </c>
      <c r="P619" s="39">
        <f t="shared" si="91"/>
        <v>0</v>
      </c>
      <c r="Q619" s="39">
        <f t="shared" si="94"/>
        <v>0</v>
      </c>
      <c r="R619" s="41">
        <f t="shared" si="95"/>
        <v>0</v>
      </c>
    </row>
    <row r="620" spans="4:18" x14ac:dyDescent="0.25">
      <c r="D620" s="1">
        <v>33485</v>
      </c>
      <c r="E620" s="1">
        <f t="shared" si="92"/>
        <v>33482</v>
      </c>
      <c r="F620" s="30">
        <f t="shared" si="89"/>
        <v>0</v>
      </c>
      <c r="H620" s="42">
        <f>IF(DAY(D620)&gt;14,VLOOKUP(DATE(YEAR(E620),MONTH(E620)-1,DAY(1)),'מדדים וריביות'!B:C,2,FALSE),VLOOKUP(DATE(YEAR(E620),MONTH(E620)-2,DAY(1)),'מדדים וריביות'!B:C,2,FALSE))</f>
        <v>12509695.321564401</v>
      </c>
      <c r="I620" s="43">
        <f>'ריבית יומית'!D614</f>
        <v>2.1073004751070989E-4</v>
      </c>
      <c r="J620" s="29">
        <f t="shared" si="90"/>
        <v>2.3625813570869556</v>
      </c>
      <c r="L620">
        <f>VLOOKUP(D619,'מדדים וריביות'!B:C,2)</f>
        <v>12968824.4107923</v>
      </c>
      <c r="M620" s="30">
        <f t="shared" si="96"/>
        <v>0</v>
      </c>
      <c r="O620" s="39">
        <f t="shared" si="93"/>
        <v>0</v>
      </c>
      <c r="P620" s="39">
        <f t="shared" si="91"/>
        <v>0</v>
      </c>
      <c r="Q620" s="39">
        <f t="shared" si="94"/>
        <v>0</v>
      </c>
      <c r="R620" s="41">
        <f t="shared" si="95"/>
        <v>0</v>
      </c>
    </row>
    <row r="621" spans="4:18" x14ac:dyDescent="0.25">
      <c r="D621" s="1">
        <v>33486</v>
      </c>
      <c r="E621" s="1">
        <f t="shared" si="92"/>
        <v>33482</v>
      </c>
      <c r="F621" s="30">
        <f t="shared" si="89"/>
        <v>0</v>
      </c>
      <c r="H621" s="42">
        <f>IF(DAY(D621)&gt;14,VLOOKUP(DATE(YEAR(E621),MONTH(E621)-1,DAY(1)),'מדדים וריביות'!B:C,2,FALSE),VLOOKUP(DATE(YEAR(E621),MONTH(E621)-2,DAY(1)),'מדדים וריביות'!B:C,2,FALSE))</f>
        <v>12509695.321564401</v>
      </c>
      <c r="I621" s="43">
        <f>'ריבית יומית'!D615</f>
        <v>2.1073004751070989E-4</v>
      </c>
      <c r="J621" s="29">
        <f t="shared" si="90"/>
        <v>2.3620835950987362</v>
      </c>
      <c r="L621">
        <f>VLOOKUP(D620,'מדדים וריביות'!B:C,2)</f>
        <v>12968824.4107923</v>
      </c>
      <c r="M621" s="30">
        <f t="shared" si="96"/>
        <v>0</v>
      </c>
      <c r="O621" s="39">
        <f t="shared" si="93"/>
        <v>0</v>
      </c>
      <c r="P621" s="39">
        <f t="shared" si="91"/>
        <v>0</v>
      </c>
      <c r="Q621" s="39">
        <f t="shared" si="94"/>
        <v>0</v>
      </c>
      <c r="R621" s="41">
        <f t="shared" si="95"/>
        <v>0</v>
      </c>
    </row>
    <row r="622" spans="4:18" x14ac:dyDescent="0.25">
      <c r="D622" s="1">
        <v>33487</v>
      </c>
      <c r="E622" s="1">
        <f t="shared" si="92"/>
        <v>33482</v>
      </c>
      <c r="F622" s="30">
        <f t="shared" si="89"/>
        <v>0</v>
      </c>
      <c r="H622" s="42">
        <f>IF(DAY(D622)&gt;14,VLOOKUP(DATE(YEAR(E622),MONTH(E622)-1,DAY(1)),'מדדים וריביות'!B:C,2,FALSE),VLOOKUP(DATE(YEAR(E622),MONTH(E622)-2,DAY(1)),'מדדים וריביות'!B:C,2,FALSE))</f>
        <v>12509695.321564401</v>
      </c>
      <c r="I622" s="43">
        <f>'ריבית יומית'!D616</f>
        <v>2.1073004751070989E-4</v>
      </c>
      <c r="J622" s="29">
        <f t="shared" si="90"/>
        <v>2.3615859379818245</v>
      </c>
      <c r="L622">
        <f>VLOOKUP(D621,'מדדים וריביות'!B:C,2)</f>
        <v>12968824.4107923</v>
      </c>
      <c r="M622" s="30">
        <f t="shared" si="96"/>
        <v>0</v>
      </c>
      <c r="O622" s="39">
        <f t="shared" si="93"/>
        <v>0</v>
      </c>
      <c r="P622" s="39">
        <f t="shared" si="91"/>
        <v>0</v>
      </c>
      <c r="Q622" s="39">
        <f t="shared" si="94"/>
        <v>0</v>
      </c>
      <c r="R622" s="41">
        <f t="shared" si="95"/>
        <v>0</v>
      </c>
    </row>
    <row r="623" spans="4:18" x14ac:dyDescent="0.25">
      <c r="D623" s="1">
        <v>33488</v>
      </c>
      <c r="E623" s="1">
        <f t="shared" si="92"/>
        <v>33482</v>
      </c>
      <c r="F623" s="30">
        <f t="shared" si="89"/>
        <v>0</v>
      </c>
      <c r="H623" s="42">
        <f>IF(DAY(D623)&gt;14,VLOOKUP(DATE(YEAR(E623),MONTH(E623)-1,DAY(1)),'מדדים וריביות'!B:C,2,FALSE),VLOOKUP(DATE(YEAR(E623),MONTH(E623)-2,DAY(1)),'מדדים וריביות'!B:C,2,FALSE))</f>
        <v>12509695.321564401</v>
      </c>
      <c r="I623" s="43">
        <f>'ריבית יומית'!D617</f>
        <v>2.1073004751070989E-4</v>
      </c>
      <c r="J623" s="29">
        <f t="shared" si="90"/>
        <v>2.361088385714126</v>
      </c>
      <c r="L623">
        <f>VLOOKUP(D622,'מדדים וריביות'!B:C,2)</f>
        <v>12968824.4107923</v>
      </c>
      <c r="M623" s="30">
        <f t="shared" si="96"/>
        <v>0</v>
      </c>
      <c r="O623" s="39">
        <f t="shared" si="93"/>
        <v>0</v>
      </c>
      <c r="P623" s="39">
        <f t="shared" si="91"/>
        <v>0</v>
      </c>
      <c r="Q623" s="39">
        <f t="shared" si="94"/>
        <v>0</v>
      </c>
      <c r="R623" s="41">
        <f t="shared" si="95"/>
        <v>0</v>
      </c>
    </row>
    <row r="624" spans="4:18" x14ac:dyDescent="0.25">
      <c r="D624" s="1">
        <v>33489</v>
      </c>
      <c r="E624" s="1">
        <f t="shared" si="92"/>
        <v>33482</v>
      </c>
      <c r="F624" s="30">
        <f t="shared" si="89"/>
        <v>0</v>
      </c>
      <c r="H624" s="42">
        <f>IF(DAY(D624)&gt;14,VLOOKUP(DATE(YEAR(E624),MONTH(E624)-1,DAY(1)),'מדדים וריביות'!B:C,2,FALSE),VLOOKUP(DATE(YEAR(E624),MONTH(E624)-2,DAY(1)),'מדדים וריביות'!B:C,2,FALSE))</f>
        <v>12509695.321564401</v>
      </c>
      <c r="I624" s="43">
        <f>'ריבית יומית'!D618</f>
        <v>2.1073004751070989E-4</v>
      </c>
      <c r="J624" s="29">
        <f t="shared" si="90"/>
        <v>2.3605909382735502</v>
      </c>
      <c r="L624">
        <f>VLOOKUP(D623,'מדדים וריביות'!B:C,2)</f>
        <v>12968824.4107923</v>
      </c>
      <c r="M624" s="30">
        <f t="shared" si="96"/>
        <v>0</v>
      </c>
      <c r="O624" s="39">
        <f t="shared" si="93"/>
        <v>0</v>
      </c>
      <c r="P624" s="39">
        <f t="shared" si="91"/>
        <v>0</v>
      </c>
      <c r="Q624" s="39">
        <f t="shared" si="94"/>
        <v>0</v>
      </c>
      <c r="R624" s="41">
        <f t="shared" si="95"/>
        <v>0</v>
      </c>
    </row>
    <row r="625" spans="4:18" x14ac:dyDescent="0.25">
      <c r="D625" s="1">
        <v>33490</v>
      </c>
      <c r="E625" s="1">
        <f t="shared" si="92"/>
        <v>33482</v>
      </c>
      <c r="F625" s="30">
        <f t="shared" si="89"/>
        <v>0</v>
      </c>
      <c r="H625" s="42">
        <f>IF(DAY(D625)&gt;14,VLOOKUP(DATE(YEAR(E625),MONTH(E625)-1,DAY(1)),'מדדים וריביות'!B:C,2,FALSE),VLOOKUP(DATE(YEAR(E625),MONTH(E625)-2,DAY(1)),'מדדים וריביות'!B:C,2,FALSE))</f>
        <v>12509695.321564401</v>
      </c>
      <c r="I625" s="43">
        <f>'ריבית יומית'!D619</f>
        <v>2.1073004751070989E-4</v>
      </c>
      <c r="J625" s="29">
        <f t="shared" si="90"/>
        <v>2.3600935956380118</v>
      </c>
      <c r="L625">
        <f>VLOOKUP(D624,'מדדים וריביות'!B:C,2)</f>
        <v>12968824.4107923</v>
      </c>
      <c r="M625" s="30">
        <f t="shared" si="96"/>
        <v>0</v>
      </c>
      <c r="O625" s="39">
        <f t="shared" si="93"/>
        <v>0</v>
      </c>
      <c r="P625" s="39">
        <f t="shared" si="91"/>
        <v>0</v>
      </c>
      <c r="Q625" s="39">
        <f t="shared" si="94"/>
        <v>0</v>
      </c>
      <c r="R625" s="41">
        <f t="shared" si="95"/>
        <v>0</v>
      </c>
    </row>
    <row r="626" spans="4:18" x14ac:dyDescent="0.25">
      <c r="D626" s="1">
        <v>33491</v>
      </c>
      <c r="E626" s="1">
        <f t="shared" si="92"/>
        <v>33482</v>
      </c>
      <c r="F626" s="30">
        <f t="shared" si="89"/>
        <v>0</v>
      </c>
      <c r="H626" s="42">
        <f>IF(DAY(D626)&gt;14,VLOOKUP(DATE(YEAR(E626),MONTH(E626)-1,DAY(1)),'מדדים וריביות'!B:C,2,FALSE),VLOOKUP(DATE(YEAR(E626),MONTH(E626)-2,DAY(1)),'מדדים וריביות'!B:C,2,FALSE))</f>
        <v>12509695.321564401</v>
      </c>
      <c r="I626" s="43">
        <f>'ריבית יומית'!D620</f>
        <v>2.1073004751070989E-4</v>
      </c>
      <c r="J626" s="29">
        <f t="shared" si="90"/>
        <v>2.3595963577854295</v>
      </c>
      <c r="L626">
        <f>VLOOKUP(D625,'מדדים וריביות'!B:C,2)</f>
        <v>12968824.4107923</v>
      </c>
      <c r="M626" s="30">
        <f t="shared" si="96"/>
        <v>0</v>
      </c>
      <c r="O626" s="39">
        <f t="shared" si="93"/>
        <v>0</v>
      </c>
      <c r="P626" s="39">
        <f t="shared" si="91"/>
        <v>0</v>
      </c>
      <c r="Q626" s="39">
        <f t="shared" si="94"/>
        <v>0</v>
      </c>
      <c r="R626" s="41">
        <f t="shared" si="95"/>
        <v>0</v>
      </c>
    </row>
    <row r="627" spans="4:18" x14ac:dyDescent="0.25">
      <c r="D627" s="1">
        <v>33492</v>
      </c>
      <c r="E627" s="1">
        <f t="shared" si="92"/>
        <v>33482</v>
      </c>
      <c r="F627" s="30">
        <f t="shared" si="89"/>
        <v>0</v>
      </c>
      <c r="H627" s="42">
        <f>IF(DAY(D627)&gt;14,VLOOKUP(DATE(YEAR(E627),MONTH(E627)-1,DAY(1)),'מדדים וריביות'!B:C,2,FALSE),VLOOKUP(DATE(YEAR(E627),MONTH(E627)-2,DAY(1)),'מדדים וריביות'!B:C,2,FALSE))</f>
        <v>12509695.321564401</v>
      </c>
      <c r="I627" s="43">
        <f>'ריבית יומית'!D621</f>
        <v>2.1073004751070989E-4</v>
      </c>
      <c r="J627" s="29">
        <f t="shared" si="90"/>
        <v>2.3590992246937272</v>
      </c>
      <c r="L627">
        <f>VLOOKUP(D626,'מדדים וריביות'!B:C,2)</f>
        <v>12968824.4107923</v>
      </c>
      <c r="M627" s="30">
        <f t="shared" si="96"/>
        <v>0</v>
      </c>
      <c r="O627" s="39">
        <f t="shared" si="93"/>
        <v>0</v>
      </c>
      <c r="P627" s="39">
        <f t="shared" si="91"/>
        <v>0</v>
      </c>
      <c r="Q627" s="39">
        <f t="shared" si="94"/>
        <v>0</v>
      </c>
      <c r="R627" s="41">
        <f t="shared" si="95"/>
        <v>0</v>
      </c>
    </row>
    <row r="628" spans="4:18" x14ac:dyDescent="0.25">
      <c r="D628" s="1">
        <v>33493</v>
      </c>
      <c r="E628" s="1">
        <f t="shared" si="92"/>
        <v>33482</v>
      </c>
      <c r="F628" s="30">
        <f t="shared" si="89"/>
        <v>0</v>
      </c>
      <c r="H628" s="42">
        <f>IF(DAY(D628)&gt;14,VLOOKUP(DATE(YEAR(E628),MONTH(E628)-1,DAY(1)),'מדדים וריביות'!B:C,2,FALSE),VLOOKUP(DATE(YEAR(E628),MONTH(E628)-2,DAY(1)),'מדדים וריביות'!B:C,2,FALSE))</f>
        <v>12509695.321564401</v>
      </c>
      <c r="I628" s="43">
        <f>'ריבית יומית'!D622</f>
        <v>2.1073004751070989E-4</v>
      </c>
      <c r="J628" s="29">
        <f t="shared" si="90"/>
        <v>2.3586021963408337</v>
      </c>
      <c r="L628">
        <f>VLOOKUP(D627,'מדדים וריביות'!B:C,2)</f>
        <v>12968824.4107923</v>
      </c>
      <c r="M628" s="30">
        <f t="shared" si="96"/>
        <v>0</v>
      </c>
      <c r="O628" s="39">
        <f t="shared" si="93"/>
        <v>0</v>
      </c>
      <c r="P628" s="39">
        <f t="shared" si="91"/>
        <v>0</v>
      </c>
      <c r="Q628" s="39">
        <f t="shared" si="94"/>
        <v>0</v>
      </c>
      <c r="R628" s="41">
        <f t="shared" si="95"/>
        <v>0</v>
      </c>
    </row>
    <row r="629" spans="4:18" x14ac:dyDescent="0.25">
      <c r="D629" s="1">
        <v>33494</v>
      </c>
      <c r="E629" s="1">
        <f t="shared" si="92"/>
        <v>33482</v>
      </c>
      <c r="F629" s="30">
        <f t="shared" si="89"/>
        <v>0</v>
      </c>
      <c r="H629" s="42">
        <f>IF(DAY(D629)&gt;14,VLOOKUP(DATE(YEAR(E629),MONTH(E629)-1,DAY(1)),'מדדים וריביות'!B:C,2,FALSE),VLOOKUP(DATE(YEAR(E629),MONTH(E629)-2,DAY(1)),'מדדים וריביות'!B:C,2,FALSE))</f>
        <v>12509695.321564401</v>
      </c>
      <c r="I629" s="43">
        <f>'ריבית יומית'!D623</f>
        <v>2.1073004751070989E-4</v>
      </c>
      <c r="J629" s="29">
        <f t="shared" si="90"/>
        <v>2.3581052727046812</v>
      </c>
      <c r="L629">
        <f>VLOOKUP(D628,'מדדים וריביות'!B:C,2)</f>
        <v>12968824.4107923</v>
      </c>
      <c r="M629" s="30">
        <f t="shared" si="96"/>
        <v>0</v>
      </c>
      <c r="O629" s="39">
        <f t="shared" si="93"/>
        <v>0</v>
      </c>
      <c r="P629" s="39">
        <f t="shared" si="91"/>
        <v>0</v>
      </c>
      <c r="Q629" s="39">
        <f t="shared" si="94"/>
        <v>0</v>
      </c>
      <c r="R629" s="41">
        <f t="shared" si="95"/>
        <v>0</v>
      </c>
    </row>
    <row r="630" spans="4:18" x14ac:dyDescent="0.25">
      <c r="D630" s="1">
        <v>33495</v>
      </c>
      <c r="E630" s="1">
        <f t="shared" si="92"/>
        <v>33482</v>
      </c>
      <c r="F630" s="30">
        <f t="shared" si="89"/>
        <v>0</v>
      </c>
      <c r="H630" s="42">
        <f>IF(DAY(D630)&gt;14,VLOOKUP(DATE(YEAR(E630),MONTH(E630)-1,DAY(1)),'מדדים וריביות'!B:C,2,FALSE),VLOOKUP(DATE(YEAR(E630),MONTH(E630)-2,DAY(1)),'מדדים וריביות'!B:C,2,FALSE))</f>
        <v>12509695.321564401</v>
      </c>
      <c r="I630" s="43">
        <f>'ריבית יומית'!D624</f>
        <v>2.1073004751070989E-4</v>
      </c>
      <c r="J630" s="29">
        <f t="shared" si="90"/>
        <v>2.3576084537632078</v>
      </c>
      <c r="L630">
        <f>VLOOKUP(D629,'מדדים וריביות'!B:C,2)</f>
        <v>12968824.4107923</v>
      </c>
      <c r="M630" s="30">
        <f t="shared" si="96"/>
        <v>0</v>
      </c>
      <c r="O630" s="39">
        <f t="shared" si="93"/>
        <v>0</v>
      </c>
      <c r="P630" s="39">
        <f t="shared" si="91"/>
        <v>0</v>
      </c>
      <c r="Q630" s="39">
        <f t="shared" si="94"/>
        <v>0</v>
      </c>
      <c r="R630" s="41">
        <f t="shared" si="95"/>
        <v>0</v>
      </c>
    </row>
    <row r="631" spans="4:18" x14ac:dyDescent="0.25">
      <c r="D631" s="1">
        <v>33496</v>
      </c>
      <c r="E631" s="1">
        <f t="shared" si="92"/>
        <v>33482</v>
      </c>
      <c r="F631" s="30">
        <f t="shared" si="89"/>
        <v>0</v>
      </c>
      <c r="H631" s="42">
        <f>IF(DAY(D631)&gt;14,VLOOKUP(DATE(YEAR(E631),MONTH(E631)-1,DAY(1)),'מדדים וריביות'!B:C,2,FALSE),VLOOKUP(DATE(YEAR(E631),MONTH(E631)-2,DAY(1)),'מדדים וריביות'!B:C,2,FALSE))</f>
        <v>12767562.3442814</v>
      </c>
      <c r="I631" s="43">
        <f>'ריבית יומית'!D625</f>
        <v>2.1073004751070989E-4</v>
      </c>
      <c r="J631" s="29">
        <f t="shared" si="90"/>
        <v>2.3571117394943562</v>
      </c>
      <c r="L631">
        <f>VLOOKUP(D630,'מדדים וריביות'!B:C,2)</f>
        <v>12968824.4107923</v>
      </c>
      <c r="M631" s="30">
        <f t="shared" si="96"/>
        <v>0</v>
      </c>
      <c r="O631" s="39">
        <f t="shared" si="93"/>
        <v>0</v>
      </c>
      <c r="P631" s="39">
        <f t="shared" si="91"/>
        <v>0</v>
      </c>
      <c r="Q631" s="39">
        <f t="shared" si="94"/>
        <v>0</v>
      </c>
      <c r="R631" s="41">
        <f t="shared" si="95"/>
        <v>0</v>
      </c>
    </row>
    <row r="632" spans="4:18" x14ac:dyDescent="0.25">
      <c r="D632" s="1">
        <v>33497</v>
      </c>
      <c r="E632" s="1">
        <f t="shared" si="92"/>
        <v>33482</v>
      </c>
      <c r="F632" s="30">
        <f t="shared" si="89"/>
        <v>0</v>
      </c>
      <c r="H632" s="42">
        <f>IF(DAY(D632)&gt;14,VLOOKUP(DATE(YEAR(E632),MONTH(E632)-1,DAY(1)),'מדדים וריביות'!B:C,2,FALSE),VLOOKUP(DATE(YEAR(E632),MONTH(E632)-2,DAY(1)),'מדדים וריביות'!B:C,2,FALSE))</f>
        <v>12767562.3442814</v>
      </c>
      <c r="I632" s="43">
        <f>'ריבית יומית'!D626</f>
        <v>2.1073004751070989E-4</v>
      </c>
      <c r="J632" s="29">
        <f t="shared" si="90"/>
        <v>2.3566151298760727</v>
      </c>
      <c r="L632">
        <f>VLOOKUP(D631,'מדדים וריביות'!B:C,2)</f>
        <v>12968824.4107923</v>
      </c>
      <c r="M632" s="30">
        <f t="shared" si="96"/>
        <v>0</v>
      </c>
      <c r="O632" s="39">
        <f t="shared" si="93"/>
        <v>0</v>
      </c>
      <c r="P632" s="39">
        <f t="shared" si="91"/>
        <v>0</v>
      </c>
      <c r="Q632" s="39">
        <f t="shared" si="94"/>
        <v>0</v>
      </c>
      <c r="R632" s="41">
        <f t="shared" si="95"/>
        <v>0</v>
      </c>
    </row>
    <row r="633" spans="4:18" x14ac:dyDescent="0.25">
      <c r="D633" s="1">
        <v>33498</v>
      </c>
      <c r="E633" s="1">
        <f t="shared" si="92"/>
        <v>33482</v>
      </c>
      <c r="F633" s="30">
        <f t="shared" si="89"/>
        <v>0</v>
      </c>
      <c r="H633" s="42">
        <f>IF(DAY(D633)&gt;14,VLOOKUP(DATE(YEAR(E633),MONTH(E633)-1,DAY(1)),'מדדים וריביות'!B:C,2,FALSE),VLOOKUP(DATE(YEAR(E633),MONTH(E633)-2,DAY(1)),'מדדים וריביות'!B:C,2,FALSE))</f>
        <v>12767562.3442814</v>
      </c>
      <c r="I633" s="43">
        <f>'ריבית יומית'!D627</f>
        <v>2.1073004751070989E-4</v>
      </c>
      <c r="J633" s="29">
        <f t="shared" si="90"/>
        <v>2.3561186248863097</v>
      </c>
      <c r="L633">
        <f>VLOOKUP(D632,'מדדים וריביות'!B:C,2)</f>
        <v>12968824.4107923</v>
      </c>
      <c r="M633" s="30">
        <f t="shared" si="96"/>
        <v>0</v>
      </c>
      <c r="O633" s="39">
        <f t="shared" si="93"/>
        <v>0</v>
      </c>
      <c r="P633" s="39">
        <f t="shared" si="91"/>
        <v>0</v>
      </c>
      <c r="Q633" s="39">
        <f t="shared" si="94"/>
        <v>0</v>
      </c>
      <c r="R633" s="41">
        <f t="shared" si="95"/>
        <v>0</v>
      </c>
    </row>
    <row r="634" spans="4:18" x14ac:dyDescent="0.25">
      <c r="D634" s="1">
        <v>33499</v>
      </c>
      <c r="E634" s="1">
        <f t="shared" si="92"/>
        <v>33482</v>
      </c>
      <c r="F634" s="30">
        <f t="shared" si="89"/>
        <v>0</v>
      </c>
      <c r="H634" s="42">
        <f>IF(DAY(D634)&gt;14,VLOOKUP(DATE(YEAR(E634),MONTH(E634)-1,DAY(1)),'מדדים וריביות'!B:C,2,FALSE),VLOOKUP(DATE(YEAR(E634),MONTH(E634)-2,DAY(1)),'מדדים וריביות'!B:C,2,FALSE))</f>
        <v>12767562.3442814</v>
      </c>
      <c r="I634" s="43">
        <f>'ריבית יומית'!D628</f>
        <v>2.1073004751070989E-4</v>
      </c>
      <c r="J634" s="29">
        <f t="shared" si="90"/>
        <v>2.3556222245030227</v>
      </c>
      <c r="L634">
        <f>VLOOKUP(D633,'מדדים וריביות'!B:C,2)</f>
        <v>12968824.4107923</v>
      </c>
      <c r="M634" s="30">
        <f t="shared" si="96"/>
        <v>0</v>
      </c>
      <c r="O634" s="39">
        <f t="shared" si="93"/>
        <v>0</v>
      </c>
      <c r="P634" s="39">
        <f t="shared" si="91"/>
        <v>0</v>
      </c>
      <c r="Q634" s="39">
        <f t="shared" si="94"/>
        <v>0</v>
      </c>
      <c r="R634" s="41">
        <f t="shared" si="95"/>
        <v>0</v>
      </c>
    </row>
    <row r="635" spans="4:18" x14ac:dyDescent="0.25">
      <c r="D635" s="1">
        <v>33500</v>
      </c>
      <c r="E635" s="1">
        <f t="shared" si="92"/>
        <v>33482</v>
      </c>
      <c r="F635" s="30">
        <f t="shared" si="89"/>
        <v>0</v>
      </c>
      <c r="H635" s="42">
        <f>IF(DAY(D635)&gt;14,VLOOKUP(DATE(YEAR(E635),MONTH(E635)-1,DAY(1)),'מדדים וריביות'!B:C,2,FALSE),VLOOKUP(DATE(YEAR(E635),MONTH(E635)-2,DAY(1)),'מדדים וריביות'!B:C,2,FALSE))</f>
        <v>12767562.3442814</v>
      </c>
      <c r="I635" s="43">
        <f>'ריבית יומית'!D629</f>
        <v>2.1073004751070989E-4</v>
      </c>
      <c r="J635" s="29">
        <f t="shared" si="90"/>
        <v>2.3551259287041733</v>
      </c>
      <c r="L635">
        <f>VLOOKUP(D634,'מדדים וריביות'!B:C,2)</f>
        <v>12968824.4107923</v>
      </c>
      <c r="M635" s="30">
        <f t="shared" si="96"/>
        <v>0</v>
      </c>
      <c r="O635" s="39">
        <f t="shared" si="93"/>
        <v>0</v>
      </c>
      <c r="P635" s="39">
        <f t="shared" si="91"/>
        <v>0</v>
      </c>
      <c r="Q635" s="39">
        <f t="shared" si="94"/>
        <v>0</v>
      </c>
      <c r="R635" s="41">
        <f t="shared" si="95"/>
        <v>0</v>
      </c>
    </row>
    <row r="636" spans="4:18" x14ac:dyDescent="0.25">
      <c r="D636" s="1">
        <v>33501</v>
      </c>
      <c r="E636" s="1">
        <f t="shared" si="92"/>
        <v>33482</v>
      </c>
      <c r="F636" s="30">
        <f t="shared" si="89"/>
        <v>0</v>
      </c>
      <c r="H636" s="42">
        <f>IF(DAY(D636)&gt;14,VLOOKUP(DATE(YEAR(E636),MONTH(E636)-1,DAY(1)),'מדדים וריביות'!B:C,2,FALSE),VLOOKUP(DATE(YEAR(E636),MONTH(E636)-2,DAY(1)),'מדדים וריביות'!B:C,2,FALSE))</f>
        <v>12767562.3442814</v>
      </c>
      <c r="I636" s="43">
        <f>'ריבית יומית'!D630</f>
        <v>2.1073004751070989E-4</v>
      </c>
      <c r="J636" s="29">
        <f t="shared" si="90"/>
        <v>2.3546297374677265</v>
      </c>
      <c r="L636">
        <f>VLOOKUP(D635,'מדדים וריביות'!B:C,2)</f>
        <v>12968824.4107923</v>
      </c>
      <c r="M636" s="30">
        <f t="shared" si="96"/>
        <v>0</v>
      </c>
      <c r="O636" s="39">
        <f t="shared" si="93"/>
        <v>0</v>
      </c>
      <c r="P636" s="39">
        <f t="shared" si="91"/>
        <v>0</v>
      </c>
      <c r="Q636" s="39">
        <f t="shared" si="94"/>
        <v>0</v>
      </c>
      <c r="R636" s="41">
        <f t="shared" si="95"/>
        <v>0</v>
      </c>
    </row>
    <row r="637" spans="4:18" x14ac:dyDescent="0.25">
      <c r="D637" s="1">
        <v>33502</v>
      </c>
      <c r="E637" s="1">
        <f t="shared" si="92"/>
        <v>33482</v>
      </c>
      <c r="F637" s="30">
        <f t="shared" si="89"/>
        <v>0</v>
      </c>
      <c r="H637" s="42">
        <f>IF(DAY(D637)&gt;14,VLOOKUP(DATE(YEAR(E637),MONTH(E637)-1,DAY(1)),'מדדים וריביות'!B:C,2,FALSE),VLOOKUP(DATE(YEAR(E637),MONTH(E637)-2,DAY(1)),'מדדים וריביות'!B:C,2,FALSE))</f>
        <v>12767562.3442814</v>
      </c>
      <c r="I637" s="43">
        <f>'ריבית יומית'!D631</f>
        <v>2.1073004751070989E-4</v>
      </c>
      <c r="J637" s="29">
        <f t="shared" si="90"/>
        <v>2.354133650771653</v>
      </c>
      <c r="L637">
        <f>VLOOKUP(D636,'מדדים וריביות'!B:C,2)</f>
        <v>12968824.4107923</v>
      </c>
      <c r="M637" s="30">
        <f t="shared" si="96"/>
        <v>0</v>
      </c>
      <c r="O637" s="39">
        <f t="shared" si="93"/>
        <v>0</v>
      </c>
      <c r="P637" s="39">
        <f t="shared" si="91"/>
        <v>0</v>
      </c>
      <c r="Q637" s="39">
        <f t="shared" si="94"/>
        <v>0</v>
      </c>
      <c r="R637" s="41">
        <f t="shared" si="95"/>
        <v>0</v>
      </c>
    </row>
    <row r="638" spans="4:18" x14ac:dyDescent="0.25">
      <c r="D638" s="1">
        <v>33503</v>
      </c>
      <c r="E638" s="1">
        <f t="shared" si="92"/>
        <v>33482</v>
      </c>
      <c r="F638" s="30">
        <f t="shared" si="89"/>
        <v>0</v>
      </c>
      <c r="H638" s="42">
        <f>IF(DAY(D638)&gt;14,VLOOKUP(DATE(YEAR(E638),MONTH(E638)-1,DAY(1)),'מדדים וריביות'!B:C,2,FALSE),VLOOKUP(DATE(YEAR(E638),MONTH(E638)-2,DAY(1)),'מדדים וריביות'!B:C,2,FALSE))</f>
        <v>12767562.3442814</v>
      </c>
      <c r="I638" s="43">
        <f>'ריבית יומית'!D632</f>
        <v>2.1073004751070989E-4</v>
      </c>
      <c r="J638" s="29">
        <f t="shared" si="90"/>
        <v>2.3536376685939273</v>
      </c>
      <c r="L638">
        <f>VLOOKUP(D637,'מדדים וריביות'!B:C,2)</f>
        <v>12968824.4107923</v>
      </c>
      <c r="M638" s="30">
        <f t="shared" si="96"/>
        <v>0</v>
      </c>
      <c r="O638" s="39">
        <f t="shared" si="93"/>
        <v>0</v>
      </c>
      <c r="P638" s="39">
        <f t="shared" si="91"/>
        <v>0</v>
      </c>
      <c r="Q638" s="39">
        <f t="shared" si="94"/>
        <v>0</v>
      </c>
      <c r="R638" s="41">
        <f t="shared" si="95"/>
        <v>0</v>
      </c>
    </row>
    <row r="639" spans="4:18" x14ac:dyDescent="0.25">
      <c r="D639" s="1">
        <v>33504</v>
      </c>
      <c r="E639" s="1">
        <f t="shared" si="92"/>
        <v>33482</v>
      </c>
      <c r="F639" s="30">
        <f t="shared" si="89"/>
        <v>0</v>
      </c>
      <c r="H639" s="42">
        <f>IF(DAY(D639)&gt;14,VLOOKUP(DATE(YEAR(E639),MONTH(E639)-1,DAY(1)),'מדדים וריביות'!B:C,2,FALSE),VLOOKUP(DATE(YEAR(E639),MONTH(E639)-2,DAY(1)),'מדדים וריביות'!B:C,2,FALSE))</f>
        <v>12767562.3442814</v>
      </c>
      <c r="I639" s="43">
        <f>'ריבית יומית'!D633</f>
        <v>2.1073004751070989E-4</v>
      </c>
      <c r="J639" s="29">
        <f t="shared" si="90"/>
        <v>2.3531417909125287</v>
      </c>
      <c r="L639">
        <f>VLOOKUP(D638,'מדדים וריביות'!B:C,2)</f>
        <v>12968824.4107923</v>
      </c>
      <c r="M639" s="30">
        <f t="shared" si="96"/>
        <v>0</v>
      </c>
      <c r="O639" s="39">
        <f t="shared" si="93"/>
        <v>0</v>
      </c>
      <c r="P639" s="39">
        <f t="shared" si="91"/>
        <v>0</v>
      </c>
      <c r="Q639" s="39">
        <f t="shared" si="94"/>
        <v>0</v>
      </c>
      <c r="R639" s="41">
        <f t="shared" si="95"/>
        <v>0</v>
      </c>
    </row>
    <row r="640" spans="4:18" x14ac:dyDescent="0.25">
      <c r="D640" s="1">
        <v>33505</v>
      </c>
      <c r="E640" s="1">
        <f t="shared" si="92"/>
        <v>33482</v>
      </c>
      <c r="F640" s="30">
        <f t="shared" ref="F640:F703" si="97">M639</f>
        <v>0</v>
      </c>
      <c r="H640" s="42">
        <f>IF(DAY(D640)&gt;14,VLOOKUP(DATE(YEAR(E640),MONTH(E640)-1,DAY(1)),'מדדים וריביות'!B:C,2,FALSE),VLOOKUP(DATE(YEAR(E640),MONTH(E640)-2,DAY(1)),'מדדים וריביות'!B:C,2,FALSE))</f>
        <v>12767562.3442814</v>
      </c>
      <c r="I640" s="43">
        <f>'ריבית יומית'!D634</f>
        <v>2.1073004751070989E-4</v>
      </c>
      <c r="J640" s="29">
        <f t="shared" si="90"/>
        <v>2.3526460177054416</v>
      </c>
      <c r="L640">
        <f>VLOOKUP(D639,'מדדים וריביות'!B:C,2)</f>
        <v>12968824.4107923</v>
      </c>
      <c r="M640" s="30">
        <f t="shared" si="96"/>
        <v>0</v>
      </c>
      <c r="O640" s="39">
        <f t="shared" si="93"/>
        <v>0</v>
      </c>
      <c r="P640" s="39">
        <f t="shared" si="91"/>
        <v>0</v>
      </c>
      <c r="Q640" s="39">
        <f t="shared" si="94"/>
        <v>0</v>
      </c>
      <c r="R640" s="41">
        <f t="shared" si="95"/>
        <v>0</v>
      </c>
    </row>
    <row r="641" spans="4:18" x14ac:dyDescent="0.25">
      <c r="D641" s="1">
        <v>33506</v>
      </c>
      <c r="E641" s="1">
        <f t="shared" si="92"/>
        <v>33482</v>
      </c>
      <c r="F641" s="30">
        <f t="shared" si="97"/>
        <v>0</v>
      </c>
      <c r="H641" s="42">
        <f>IF(DAY(D641)&gt;14,VLOOKUP(DATE(YEAR(E641),MONTH(E641)-1,DAY(1)),'מדדים וריביות'!B:C,2,FALSE),VLOOKUP(DATE(YEAR(E641),MONTH(E641)-2,DAY(1)),'מדדים וריביות'!B:C,2,FALSE))</f>
        <v>12767562.3442814</v>
      </c>
      <c r="I641" s="43">
        <f>'ריבית יומית'!D635</f>
        <v>2.1073004751070989E-4</v>
      </c>
      <c r="J641" s="29">
        <f t="shared" si="90"/>
        <v>2.352150348950655</v>
      </c>
      <c r="L641">
        <f>VLOOKUP(D640,'מדדים וריביות'!B:C,2)</f>
        <v>12968824.4107923</v>
      </c>
      <c r="M641" s="30">
        <f t="shared" si="96"/>
        <v>0</v>
      </c>
      <c r="O641" s="39">
        <f t="shared" si="93"/>
        <v>0</v>
      </c>
      <c r="P641" s="39">
        <f t="shared" si="91"/>
        <v>0</v>
      </c>
      <c r="Q641" s="39">
        <f t="shared" si="94"/>
        <v>0</v>
      </c>
      <c r="R641" s="41">
        <f t="shared" si="95"/>
        <v>0</v>
      </c>
    </row>
    <row r="642" spans="4:18" x14ac:dyDescent="0.25">
      <c r="D642" s="1">
        <v>33507</v>
      </c>
      <c r="E642" s="1">
        <f t="shared" si="92"/>
        <v>33482</v>
      </c>
      <c r="F642" s="30">
        <f t="shared" si="97"/>
        <v>0</v>
      </c>
      <c r="H642" s="42">
        <f>IF(DAY(D642)&gt;14,VLOOKUP(DATE(YEAR(E642),MONTH(E642)-1,DAY(1)),'מדדים וריביות'!B:C,2,FALSE),VLOOKUP(DATE(YEAR(E642),MONTH(E642)-2,DAY(1)),'מדדים וריביות'!B:C,2,FALSE))</f>
        <v>12767562.3442814</v>
      </c>
      <c r="I642" s="43">
        <f>'ריבית יומית'!D636</f>
        <v>2.1073004751070989E-4</v>
      </c>
      <c r="J642" s="29">
        <f t="shared" si="90"/>
        <v>2.3516547846261617</v>
      </c>
      <c r="L642">
        <f>VLOOKUP(D641,'מדדים וריביות'!B:C,2)</f>
        <v>12968824.4107923</v>
      </c>
      <c r="M642" s="30">
        <f t="shared" si="96"/>
        <v>0</v>
      </c>
      <c r="O642" s="39">
        <f t="shared" si="93"/>
        <v>0</v>
      </c>
      <c r="P642" s="39">
        <f t="shared" si="91"/>
        <v>0</v>
      </c>
      <c r="Q642" s="39">
        <f t="shared" si="94"/>
        <v>0</v>
      </c>
      <c r="R642" s="41">
        <f t="shared" si="95"/>
        <v>0</v>
      </c>
    </row>
    <row r="643" spans="4:18" x14ac:dyDescent="0.25">
      <c r="D643" s="1">
        <v>33508</v>
      </c>
      <c r="E643" s="1">
        <f t="shared" si="92"/>
        <v>33482</v>
      </c>
      <c r="F643" s="30">
        <f t="shared" si="97"/>
        <v>0</v>
      </c>
      <c r="H643" s="42">
        <f>IF(DAY(D643)&gt;14,VLOOKUP(DATE(YEAR(E643),MONTH(E643)-1,DAY(1)),'מדדים וריביות'!B:C,2,FALSE),VLOOKUP(DATE(YEAR(E643),MONTH(E643)-2,DAY(1)),'מדדים וריביות'!B:C,2,FALSE))</f>
        <v>12767562.3442814</v>
      </c>
      <c r="I643" s="43">
        <f>'ריבית יומית'!D637</f>
        <v>2.1073004751070989E-4</v>
      </c>
      <c r="J643" s="29">
        <f t="shared" si="90"/>
        <v>2.3511593247099603</v>
      </c>
      <c r="L643">
        <f>VLOOKUP(D642,'מדדים וריביות'!B:C,2)</f>
        <v>12968824.4107923</v>
      </c>
      <c r="M643" s="30">
        <f t="shared" si="96"/>
        <v>0</v>
      </c>
      <c r="O643" s="39">
        <f t="shared" si="93"/>
        <v>0</v>
      </c>
      <c r="P643" s="39">
        <f t="shared" si="91"/>
        <v>0</v>
      </c>
      <c r="Q643" s="39">
        <f t="shared" si="94"/>
        <v>0</v>
      </c>
      <c r="R643" s="41">
        <f t="shared" si="95"/>
        <v>0</v>
      </c>
    </row>
    <row r="644" spans="4:18" x14ac:dyDescent="0.25">
      <c r="D644" s="1">
        <v>33509</v>
      </c>
      <c r="E644" s="1">
        <f t="shared" si="92"/>
        <v>33482</v>
      </c>
      <c r="F644" s="30">
        <f t="shared" si="97"/>
        <v>0</v>
      </c>
      <c r="H644" s="42">
        <f>IF(DAY(D644)&gt;14,VLOOKUP(DATE(YEAR(E644),MONTH(E644)-1,DAY(1)),'מדדים וריביות'!B:C,2,FALSE),VLOOKUP(DATE(YEAR(E644),MONTH(E644)-2,DAY(1)),'מדדים וריביות'!B:C,2,FALSE))</f>
        <v>12767562.3442814</v>
      </c>
      <c r="I644" s="43">
        <f>'ריבית יומית'!D638</f>
        <v>2.1073004751070989E-4</v>
      </c>
      <c r="J644" s="29">
        <f t="shared" si="90"/>
        <v>2.350663969180053</v>
      </c>
      <c r="L644">
        <f>VLOOKUP(D643,'מדדים וריביות'!B:C,2)</f>
        <v>12968824.4107923</v>
      </c>
      <c r="M644" s="30">
        <f t="shared" si="96"/>
        <v>0</v>
      </c>
      <c r="O644" s="39">
        <f t="shared" si="93"/>
        <v>0</v>
      </c>
      <c r="P644" s="39">
        <f t="shared" si="91"/>
        <v>0</v>
      </c>
      <c r="Q644" s="39">
        <f t="shared" si="94"/>
        <v>0</v>
      </c>
      <c r="R644" s="41">
        <f t="shared" si="95"/>
        <v>0</v>
      </c>
    </row>
    <row r="645" spans="4:18" x14ac:dyDescent="0.25">
      <c r="D645" s="1">
        <v>33510</v>
      </c>
      <c r="E645" s="1">
        <f t="shared" si="92"/>
        <v>33482</v>
      </c>
      <c r="F645" s="30">
        <f t="shared" si="97"/>
        <v>0</v>
      </c>
      <c r="H645" s="42">
        <f>IF(DAY(D645)&gt;14,VLOOKUP(DATE(YEAR(E645),MONTH(E645)-1,DAY(1)),'מדדים וריביות'!B:C,2,FALSE),VLOOKUP(DATE(YEAR(E645),MONTH(E645)-2,DAY(1)),'מדדים וריביות'!B:C,2,FALSE))</f>
        <v>12767562.3442814</v>
      </c>
      <c r="I645" s="43">
        <f>'ריבית יומית'!D639</f>
        <v>2.1073004751070989E-4</v>
      </c>
      <c r="J645" s="29">
        <f t="shared" si="90"/>
        <v>2.3501687180144475</v>
      </c>
      <c r="L645">
        <f>VLOOKUP(D644,'מדדים וריביות'!B:C,2)</f>
        <v>12968824.4107923</v>
      </c>
      <c r="M645" s="30">
        <f t="shared" si="96"/>
        <v>0</v>
      </c>
      <c r="O645" s="39">
        <f t="shared" si="93"/>
        <v>0</v>
      </c>
      <c r="P645" s="39">
        <f t="shared" si="91"/>
        <v>0</v>
      </c>
      <c r="Q645" s="39">
        <f t="shared" si="94"/>
        <v>0</v>
      </c>
      <c r="R645" s="41">
        <f t="shared" si="95"/>
        <v>0</v>
      </c>
    </row>
    <row r="646" spans="4:18" x14ac:dyDescent="0.25">
      <c r="D646" s="1">
        <v>33511</v>
      </c>
      <c r="E646" s="1">
        <f t="shared" si="92"/>
        <v>33482</v>
      </c>
      <c r="F646" s="30">
        <f t="shared" si="97"/>
        <v>0</v>
      </c>
      <c r="H646" s="42">
        <f>IF(DAY(D646)&gt;14,VLOOKUP(DATE(YEAR(E646),MONTH(E646)-1,DAY(1)),'מדדים וריביות'!B:C,2,FALSE),VLOOKUP(DATE(YEAR(E646),MONTH(E646)-2,DAY(1)),'מדדים וריביות'!B:C,2,FALSE))</f>
        <v>12767562.3442814</v>
      </c>
      <c r="I646" s="43">
        <f>'ריבית יומית'!D640</f>
        <v>2.1073004751070989E-4</v>
      </c>
      <c r="J646" s="29">
        <f t="shared" si="90"/>
        <v>2.3496735711911558</v>
      </c>
      <c r="L646">
        <f>VLOOKUP(D645,'מדדים וריביות'!B:C,2)</f>
        <v>12968824.4107923</v>
      </c>
      <c r="M646" s="30">
        <f t="shared" si="96"/>
        <v>0</v>
      </c>
      <c r="O646" s="39">
        <f t="shared" si="93"/>
        <v>0</v>
      </c>
      <c r="P646" s="39">
        <f t="shared" si="91"/>
        <v>0</v>
      </c>
      <c r="Q646" s="39">
        <f t="shared" si="94"/>
        <v>0</v>
      </c>
      <c r="R646" s="41">
        <f t="shared" si="95"/>
        <v>0</v>
      </c>
    </row>
    <row r="647" spans="4:18" x14ac:dyDescent="0.25">
      <c r="D647" s="1">
        <v>33512</v>
      </c>
      <c r="E647" s="1">
        <f t="shared" si="92"/>
        <v>33512</v>
      </c>
      <c r="F647" s="30">
        <f t="shared" si="97"/>
        <v>0</v>
      </c>
      <c r="H647" s="42">
        <f>IF(DAY(D647)&gt;14,VLOOKUP(DATE(YEAR(E647),MONTH(E647)-1,DAY(1)),'מדדים וריביות'!B:C,2,FALSE),VLOOKUP(DATE(YEAR(E647),MONTH(E647)-2,DAY(1)),'מדדים וריביות'!B:C,2,FALSE))</f>
        <v>12767562.3442814</v>
      </c>
      <c r="I647" s="43">
        <f>'ריבית יומית'!D641</f>
        <v>2.1073004751070989E-4</v>
      </c>
      <c r="J647" s="29">
        <f t="shared" si="90"/>
        <v>2.3491785286881943</v>
      </c>
      <c r="L647">
        <f>VLOOKUP(D646,'מדדים וריביות'!B:C,2)</f>
        <v>12968824.4107923</v>
      </c>
      <c r="M647" s="30">
        <f t="shared" si="96"/>
        <v>0</v>
      </c>
      <c r="O647" s="39">
        <f t="shared" si="93"/>
        <v>0</v>
      </c>
      <c r="P647" s="39">
        <f t="shared" si="91"/>
        <v>0</v>
      </c>
      <c r="Q647" s="39">
        <f t="shared" si="94"/>
        <v>0</v>
      </c>
      <c r="R647" s="41">
        <f t="shared" si="95"/>
        <v>0</v>
      </c>
    </row>
    <row r="648" spans="4:18" x14ac:dyDescent="0.25">
      <c r="D648" s="1">
        <v>33513</v>
      </c>
      <c r="E648" s="1">
        <f t="shared" si="92"/>
        <v>33512</v>
      </c>
      <c r="F648" s="30">
        <f t="shared" si="97"/>
        <v>0</v>
      </c>
      <c r="H648" s="42">
        <f>IF(DAY(D648)&gt;14,VLOOKUP(DATE(YEAR(E648),MONTH(E648)-1,DAY(1)),'מדדים וריביות'!B:C,2,FALSE),VLOOKUP(DATE(YEAR(E648),MONTH(E648)-2,DAY(1)),'מדדים וריביות'!B:C,2,FALSE))</f>
        <v>12767562.3442814</v>
      </c>
      <c r="I648" s="43">
        <f>'ריבית יומית'!D642</f>
        <v>2.1073004751070989E-4</v>
      </c>
      <c r="J648" s="29">
        <f t="shared" si="90"/>
        <v>2.3486835904835841</v>
      </c>
      <c r="L648">
        <f>VLOOKUP(D647,'מדדים וריביות'!B:C,2)</f>
        <v>13025429.366998401</v>
      </c>
      <c r="M648" s="30">
        <f t="shared" si="96"/>
        <v>0</v>
      </c>
      <c r="O648" s="39">
        <f t="shared" si="93"/>
        <v>0</v>
      </c>
      <c r="P648" s="39">
        <f t="shared" si="91"/>
        <v>0</v>
      </c>
      <c r="Q648" s="39">
        <f t="shared" si="94"/>
        <v>0</v>
      </c>
      <c r="R648" s="41">
        <f t="shared" si="95"/>
        <v>0</v>
      </c>
    </row>
    <row r="649" spans="4:18" x14ac:dyDescent="0.25">
      <c r="D649" s="1">
        <v>33514</v>
      </c>
      <c r="E649" s="1">
        <f t="shared" si="92"/>
        <v>33512</v>
      </c>
      <c r="F649" s="30">
        <f t="shared" si="97"/>
        <v>0</v>
      </c>
      <c r="H649" s="42">
        <f>IF(DAY(D649)&gt;14,VLOOKUP(DATE(YEAR(E649),MONTH(E649)-1,DAY(1)),'מדדים וריביות'!B:C,2,FALSE),VLOOKUP(DATE(YEAR(E649),MONTH(E649)-2,DAY(1)),'מדדים וריביות'!B:C,2,FALSE))</f>
        <v>12767562.3442814</v>
      </c>
      <c r="I649" s="43">
        <f>'ריבית יומית'!D643</f>
        <v>2.1073004751070989E-4</v>
      </c>
      <c r="J649" s="29">
        <f t="shared" ref="J649:J712" si="98">J650*(1+I649)</f>
        <v>2.3481887565553512</v>
      </c>
      <c r="L649">
        <f>VLOOKUP(D648,'מדדים וריביות'!B:C,2)</f>
        <v>13025429.366998401</v>
      </c>
      <c r="M649" s="30">
        <f t="shared" si="96"/>
        <v>0</v>
      </c>
      <c r="O649" s="39">
        <f t="shared" si="93"/>
        <v>0</v>
      </c>
      <c r="P649" s="39">
        <f t="shared" ref="P649:P712" si="99">J650*G649-G649</f>
        <v>0</v>
      </c>
      <c r="Q649" s="39">
        <f t="shared" si="94"/>
        <v>0</v>
      </c>
      <c r="R649" s="41">
        <f t="shared" si="95"/>
        <v>0</v>
      </c>
    </row>
    <row r="650" spans="4:18" x14ac:dyDescent="0.25">
      <c r="D650" s="1">
        <v>33515</v>
      </c>
      <c r="E650" s="1">
        <f t="shared" ref="E650:E713" si="100">DATE(YEAR(D650),MONTH(D650),DAY(1))</f>
        <v>33512</v>
      </c>
      <c r="F650" s="30">
        <f t="shared" si="97"/>
        <v>0</v>
      </c>
      <c r="H650" s="42">
        <f>IF(DAY(D650)&gt;14,VLOOKUP(DATE(YEAR(E650),MONTH(E650)-1,DAY(1)),'מדדים וריביות'!B:C,2,FALSE),VLOOKUP(DATE(YEAR(E650),MONTH(E650)-2,DAY(1)),'מדדים וריביות'!B:C,2,FALSE))</f>
        <v>12767562.3442814</v>
      </c>
      <c r="I650" s="43">
        <f>'ריבית יומית'!D644</f>
        <v>2.1073004751070989E-4</v>
      </c>
      <c r="J650" s="29">
        <f t="shared" si="98"/>
        <v>2.3476940268815261</v>
      </c>
      <c r="L650">
        <f>VLOOKUP(D649,'מדדים וריביות'!B:C,2)</f>
        <v>13025429.366998401</v>
      </c>
      <c r="M650" s="30">
        <f t="shared" si="96"/>
        <v>0</v>
      </c>
      <c r="O650" s="39">
        <f t="shared" ref="O650:O713" si="101">$D$4/H650*G650-G650</f>
        <v>0</v>
      </c>
      <c r="P650" s="39">
        <f t="shared" si="99"/>
        <v>0</v>
      </c>
      <c r="Q650" s="39">
        <f t="shared" ref="Q650:Q713" si="102">$D$4/H650*P650-P650</f>
        <v>0</v>
      </c>
      <c r="R650" s="41">
        <f t="shared" ref="R650:R713" si="103">SUM(O650:Q650)</f>
        <v>0</v>
      </c>
    </row>
    <row r="651" spans="4:18" x14ac:dyDescent="0.25">
      <c r="D651" s="1">
        <v>33516</v>
      </c>
      <c r="E651" s="1">
        <f t="shared" si="100"/>
        <v>33512</v>
      </c>
      <c r="F651" s="30">
        <f t="shared" si="97"/>
        <v>0</v>
      </c>
      <c r="H651" s="42">
        <f>IF(DAY(D651)&gt;14,VLOOKUP(DATE(YEAR(E651),MONTH(E651)-1,DAY(1)),'מדדים וריביות'!B:C,2,FALSE),VLOOKUP(DATE(YEAR(E651),MONTH(E651)-2,DAY(1)),'מדדים וריביות'!B:C,2,FALSE))</f>
        <v>12767562.3442814</v>
      </c>
      <c r="I651" s="43">
        <f>'ריבית יומית'!D645</f>
        <v>2.1073004751070989E-4</v>
      </c>
      <c r="J651" s="29">
        <f t="shared" si="98"/>
        <v>2.3471994014401436</v>
      </c>
      <c r="L651">
        <f>VLOOKUP(D650,'מדדים וריביות'!B:C,2)</f>
        <v>13025429.366998401</v>
      </c>
      <c r="M651" s="30">
        <f t="shared" si="96"/>
        <v>0</v>
      </c>
      <c r="O651" s="39">
        <f t="shared" si="101"/>
        <v>0</v>
      </c>
      <c r="P651" s="39">
        <f t="shared" si="99"/>
        <v>0</v>
      </c>
      <c r="Q651" s="39">
        <f t="shared" si="102"/>
        <v>0</v>
      </c>
      <c r="R651" s="41">
        <f t="shared" si="103"/>
        <v>0</v>
      </c>
    </row>
    <row r="652" spans="4:18" x14ac:dyDescent="0.25">
      <c r="D652" s="1">
        <v>33517</v>
      </c>
      <c r="E652" s="1">
        <f t="shared" si="100"/>
        <v>33512</v>
      </c>
      <c r="F652" s="30">
        <f t="shared" si="97"/>
        <v>0</v>
      </c>
      <c r="H652" s="42">
        <f>IF(DAY(D652)&gt;14,VLOOKUP(DATE(YEAR(E652),MONTH(E652)-1,DAY(1)),'מדדים וריביות'!B:C,2,FALSE),VLOOKUP(DATE(YEAR(E652),MONTH(E652)-2,DAY(1)),'מדדים וריביות'!B:C,2,FALSE))</f>
        <v>12767562.3442814</v>
      </c>
      <c r="I652" s="43">
        <f>'ריבית יומית'!D646</f>
        <v>2.1073004751070989E-4</v>
      </c>
      <c r="J652" s="29">
        <f t="shared" si="98"/>
        <v>2.3467048802092436</v>
      </c>
      <c r="L652">
        <f>VLOOKUP(D651,'מדדים וריביות'!B:C,2)</f>
        <v>13025429.366998401</v>
      </c>
      <c r="M652" s="30">
        <f t="shared" ref="M652:M715" si="104">F652*(1+I652)*L652/H652+G652-K652</f>
        <v>0</v>
      </c>
      <c r="O652" s="39">
        <f t="shared" si="101"/>
        <v>0</v>
      </c>
      <c r="P652" s="39">
        <f t="shared" si="99"/>
        <v>0</v>
      </c>
      <c r="Q652" s="39">
        <f t="shared" si="102"/>
        <v>0</v>
      </c>
      <c r="R652" s="41">
        <f t="shared" si="103"/>
        <v>0</v>
      </c>
    </row>
    <row r="653" spans="4:18" x14ac:dyDescent="0.25">
      <c r="D653" s="1">
        <v>33518</v>
      </c>
      <c r="E653" s="1">
        <f t="shared" si="100"/>
        <v>33512</v>
      </c>
      <c r="F653" s="30">
        <f t="shared" si="97"/>
        <v>0</v>
      </c>
      <c r="H653" s="42">
        <f>IF(DAY(D653)&gt;14,VLOOKUP(DATE(YEAR(E653),MONTH(E653)-1,DAY(1)),'מדדים וריביות'!B:C,2,FALSE),VLOOKUP(DATE(YEAR(E653),MONTH(E653)-2,DAY(1)),'מדדים וריביות'!B:C,2,FALSE))</f>
        <v>12767562.3442814</v>
      </c>
      <c r="I653" s="43">
        <f>'ריבית יומית'!D647</f>
        <v>2.1073004751070989E-4</v>
      </c>
      <c r="J653" s="29">
        <f t="shared" si="98"/>
        <v>2.3462104631668703</v>
      </c>
      <c r="L653">
        <f>VLOOKUP(D652,'מדדים וריביות'!B:C,2)</f>
        <v>13025429.366998401</v>
      </c>
      <c r="M653" s="30">
        <f t="shared" si="104"/>
        <v>0</v>
      </c>
      <c r="O653" s="39">
        <f t="shared" si="101"/>
        <v>0</v>
      </c>
      <c r="P653" s="39">
        <f t="shared" si="99"/>
        <v>0</v>
      </c>
      <c r="Q653" s="39">
        <f t="shared" si="102"/>
        <v>0</v>
      </c>
      <c r="R653" s="41">
        <f t="shared" si="103"/>
        <v>0</v>
      </c>
    </row>
    <row r="654" spans="4:18" x14ac:dyDescent="0.25">
      <c r="D654" s="1">
        <v>33519</v>
      </c>
      <c r="E654" s="1">
        <f t="shared" si="100"/>
        <v>33512</v>
      </c>
      <c r="F654" s="30">
        <f t="shared" si="97"/>
        <v>0</v>
      </c>
      <c r="H654" s="42">
        <f>IF(DAY(D654)&gt;14,VLOOKUP(DATE(YEAR(E654),MONTH(E654)-1,DAY(1)),'מדדים וריביות'!B:C,2,FALSE),VLOOKUP(DATE(YEAR(E654),MONTH(E654)-2,DAY(1)),'מדדים וריביות'!B:C,2,FALSE))</f>
        <v>12767562.3442814</v>
      </c>
      <c r="I654" s="43">
        <f>'ריבית יומית'!D648</f>
        <v>2.1073004751070989E-4</v>
      </c>
      <c r="J654" s="29">
        <f t="shared" si="98"/>
        <v>2.3457161502910728</v>
      </c>
      <c r="L654">
        <f>VLOOKUP(D653,'מדדים וריביות'!B:C,2)</f>
        <v>13025429.366998401</v>
      </c>
      <c r="M654" s="30">
        <f t="shared" si="104"/>
        <v>0</v>
      </c>
      <c r="O654" s="39">
        <f t="shared" si="101"/>
        <v>0</v>
      </c>
      <c r="P654" s="39">
        <f t="shared" si="99"/>
        <v>0</v>
      </c>
      <c r="Q654" s="39">
        <f t="shared" si="102"/>
        <v>0</v>
      </c>
      <c r="R654" s="41">
        <f t="shared" si="103"/>
        <v>0</v>
      </c>
    </row>
    <row r="655" spans="4:18" x14ac:dyDescent="0.25">
      <c r="D655" s="1">
        <v>33520</v>
      </c>
      <c r="E655" s="1">
        <f t="shared" si="100"/>
        <v>33512</v>
      </c>
      <c r="F655" s="30">
        <f t="shared" si="97"/>
        <v>0</v>
      </c>
      <c r="H655" s="42">
        <f>IF(DAY(D655)&gt;14,VLOOKUP(DATE(YEAR(E655),MONTH(E655)-1,DAY(1)),'מדדים וריביות'!B:C,2,FALSE),VLOOKUP(DATE(YEAR(E655),MONTH(E655)-2,DAY(1)),'מדדים וריביות'!B:C,2,FALSE))</f>
        <v>12767562.3442814</v>
      </c>
      <c r="I655" s="43">
        <f>'ריבית יומית'!D649</f>
        <v>2.1073004751070989E-4</v>
      </c>
      <c r="J655" s="29">
        <f t="shared" si="98"/>
        <v>2.3452219415599047</v>
      </c>
      <c r="L655">
        <f>VLOOKUP(D654,'מדדים וריביות'!B:C,2)</f>
        <v>13025429.366998401</v>
      </c>
      <c r="M655" s="30">
        <f t="shared" si="104"/>
        <v>0</v>
      </c>
      <c r="O655" s="39">
        <f t="shared" si="101"/>
        <v>0</v>
      </c>
      <c r="P655" s="39">
        <f t="shared" si="99"/>
        <v>0</v>
      </c>
      <c r="Q655" s="39">
        <f t="shared" si="102"/>
        <v>0</v>
      </c>
      <c r="R655" s="41">
        <f t="shared" si="103"/>
        <v>0</v>
      </c>
    </row>
    <row r="656" spans="4:18" x14ac:dyDescent="0.25">
      <c r="D656" s="1">
        <v>33521</v>
      </c>
      <c r="E656" s="1">
        <f t="shared" si="100"/>
        <v>33512</v>
      </c>
      <c r="F656" s="30">
        <f t="shared" si="97"/>
        <v>0</v>
      </c>
      <c r="H656" s="42">
        <f>IF(DAY(D656)&gt;14,VLOOKUP(DATE(YEAR(E656),MONTH(E656)-1,DAY(1)),'מדדים וריביות'!B:C,2,FALSE),VLOOKUP(DATE(YEAR(E656),MONTH(E656)-2,DAY(1)),'מדדים וריביות'!B:C,2,FALSE))</f>
        <v>12767562.3442814</v>
      </c>
      <c r="I656" s="43">
        <f>'ריבית יומית'!D650</f>
        <v>2.1073004751070989E-4</v>
      </c>
      <c r="J656" s="29">
        <f t="shared" si="98"/>
        <v>2.3447278369514244</v>
      </c>
      <c r="L656">
        <f>VLOOKUP(D655,'מדדים וריביות'!B:C,2)</f>
        <v>13025429.366998401</v>
      </c>
      <c r="M656" s="30">
        <f t="shared" si="104"/>
        <v>0</v>
      </c>
      <c r="O656" s="39">
        <f t="shared" si="101"/>
        <v>0</v>
      </c>
      <c r="P656" s="39">
        <f t="shared" si="99"/>
        <v>0</v>
      </c>
      <c r="Q656" s="39">
        <f t="shared" si="102"/>
        <v>0</v>
      </c>
      <c r="R656" s="41">
        <f t="shared" si="103"/>
        <v>0</v>
      </c>
    </row>
    <row r="657" spans="4:18" x14ac:dyDescent="0.25">
      <c r="D657" s="1">
        <v>33522</v>
      </c>
      <c r="E657" s="1">
        <f t="shared" si="100"/>
        <v>33512</v>
      </c>
      <c r="F657" s="30">
        <f t="shared" si="97"/>
        <v>0</v>
      </c>
      <c r="H657" s="42">
        <f>IF(DAY(D657)&gt;14,VLOOKUP(DATE(YEAR(E657),MONTH(E657)-1,DAY(1)),'מדדים וריביות'!B:C,2,FALSE),VLOOKUP(DATE(YEAR(E657),MONTH(E657)-2,DAY(1)),'מדדים וריביות'!B:C,2,FALSE))</f>
        <v>12767562.3442814</v>
      </c>
      <c r="I657" s="43">
        <f>'ריבית יומית'!D651</f>
        <v>2.1073004751070989E-4</v>
      </c>
      <c r="J657" s="29">
        <f t="shared" si="98"/>
        <v>2.3442338364436943</v>
      </c>
      <c r="L657">
        <f>VLOOKUP(D656,'מדדים וריביות'!B:C,2)</f>
        <v>13025429.366998401</v>
      </c>
      <c r="M657" s="30">
        <f t="shared" si="104"/>
        <v>0</v>
      </c>
      <c r="O657" s="39">
        <f t="shared" si="101"/>
        <v>0</v>
      </c>
      <c r="P657" s="39">
        <f t="shared" si="99"/>
        <v>0</v>
      </c>
      <c r="Q657" s="39">
        <f t="shared" si="102"/>
        <v>0</v>
      </c>
      <c r="R657" s="41">
        <f t="shared" si="103"/>
        <v>0</v>
      </c>
    </row>
    <row r="658" spans="4:18" x14ac:dyDescent="0.25">
      <c r="D658" s="1">
        <v>33523</v>
      </c>
      <c r="E658" s="1">
        <f t="shared" si="100"/>
        <v>33512</v>
      </c>
      <c r="F658" s="30">
        <f t="shared" si="97"/>
        <v>0</v>
      </c>
      <c r="H658" s="42">
        <f>IF(DAY(D658)&gt;14,VLOOKUP(DATE(YEAR(E658),MONTH(E658)-1,DAY(1)),'מדדים וריביות'!B:C,2,FALSE),VLOOKUP(DATE(YEAR(E658),MONTH(E658)-2,DAY(1)),'מדדים וריביות'!B:C,2,FALSE))</f>
        <v>12767562.3442814</v>
      </c>
      <c r="I658" s="43">
        <f>'ריבית יומית'!D652</f>
        <v>2.1073004751070989E-4</v>
      </c>
      <c r="J658" s="29">
        <f t="shared" si="98"/>
        <v>2.3437399400147823</v>
      </c>
      <c r="L658">
        <f>VLOOKUP(D657,'מדדים וריביות'!B:C,2)</f>
        <v>13025429.366998401</v>
      </c>
      <c r="M658" s="30">
        <f t="shared" si="104"/>
        <v>0</v>
      </c>
      <c r="O658" s="39">
        <f t="shared" si="101"/>
        <v>0</v>
      </c>
      <c r="P658" s="39">
        <f t="shared" si="99"/>
        <v>0</v>
      </c>
      <c r="Q658" s="39">
        <f t="shared" si="102"/>
        <v>0</v>
      </c>
      <c r="R658" s="41">
        <f t="shared" si="103"/>
        <v>0</v>
      </c>
    </row>
    <row r="659" spans="4:18" x14ac:dyDescent="0.25">
      <c r="D659" s="1">
        <v>33524</v>
      </c>
      <c r="E659" s="1">
        <f t="shared" si="100"/>
        <v>33512</v>
      </c>
      <c r="F659" s="30">
        <f t="shared" si="97"/>
        <v>0</v>
      </c>
      <c r="H659" s="42">
        <f>IF(DAY(D659)&gt;14,VLOOKUP(DATE(YEAR(E659),MONTH(E659)-1,DAY(1)),'מדדים וריביות'!B:C,2,FALSE),VLOOKUP(DATE(YEAR(E659),MONTH(E659)-2,DAY(1)),'מדדים וריביות'!B:C,2,FALSE))</f>
        <v>12767562.3442814</v>
      </c>
      <c r="I659" s="43">
        <f>'ריבית יומית'!D653</f>
        <v>2.1073004751070989E-4</v>
      </c>
      <c r="J659" s="29">
        <f t="shared" si="98"/>
        <v>2.3432461476427604</v>
      </c>
      <c r="L659">
        <f>VLOOKUP(D658,'מדדים וריביות'!B:C,2)</f>
        <v>13025429.366998401</v>
      </c>
      <c r="M659" s="30">
        <f t="shared" si="104"/>
        <v>0</v>
      </c>
      <c r="O659" s="39">
        <f t="shared" si="101"/>
        <v>0</v>
      </c>
      <c r="P659" s="39">
        <f t="shared" si="99"/>
        <v>0</v>
      </c>
      <c r="Q659" s="39">
        <f t="shared" si="102"/>
        <v>0</v>
      </c>
      <c r="R659" s="41">
        <f t="shared" si="103"/>
        <v>0</v>
      </c>
    </row>
    <row r="660" spans="4:18" x14ac:dyDescent="0.25">
      <c r="D660" s="1">
        <v>33525</v>
      </c>
      <c r="E660" s="1">
        <f t="shared" si="100"/>
        <v>33512</v>
      </c>
      <c r="F660" s="30">
        <f t="shared" si="97"/>
        <v>0</v>
      </c>
      <c r="H660" s="42">
        <f>IF(DAY(D660)&gt;14,VLOOKUP(DATE(YEAR(E660),MONTH(E660)-1,DAY(1)),'מדדים וריביות'!B:C,2,FALSE),VLOOKUP(DATE(YEAR(E660),MONTH(E660)-2,DAY(1)),'מדדים וריביות'!B:C,2,FALSE))</f>
        <v>12767562.3442814</v>
      </c>
      <c r="I660" s="43">
        <f>'ריבית יומית'!D654</f>
        <v>2.1073004751070989E-4</v>
      </c>
      <c r="J660" s="29">
        <f t="shared" si="98"/>
        <v>2.342752459305705</v>
      </c>
      <c r="L660">
        <f>VLOOKUP(D659,'מדדים וריביות'!B:C,2)</f>
        <v>13025429.366998401</v>
      </c>
      <c r="M660" s="30">
        <f t="shared" si="104"/>
        <v>0</v>
      </c>
      <c r="O660" s="39">
        <f t="shared" si="101"/>
        <v>0</v>
      </c>
      <c r="P660" s="39">
        <f t="shared" si="99"/>
        <v>0</v>
      </c>
      <c r="Q660" s="39">
        <f t="shared" si="102"/>
        <v>0</v>
      </c>
      <c r="R660" s="41">
        <f t="shared" si="103"/>
        <v>0</v>
      </c>
    </row>
    <row r="661" spans="4:18" x14ac:dyDescent="0.25">
      <c r="D661" s="1">
        <v>33526</v>
      </c>
      <c r="E661" s="1">
        <f t="shared" si="100"/>
        <v>33512</v>
      </c>
      <c r="F661" s="30">
        <f t="shared" si="97"/>
        <v>0</v>
      </c>
      <c r="H661" s="42">
        <f>IF(DAY(D661)&gt;14,VLOOKUP(DATE(YEAR(E661),MONTH(E661)-1,DAY(1)),'מדדים וריביות'!B:C,2,FALSE),VLOOKUP(DATE(YEAR(E661),MONTH(E661)-2,DAY(1)),'מדדים וריביות'!B:C,2,FALSE))</f>
        <v>12968824.4107923</v>
      </c>
      <c r="I661" s="43">
        <f>'ריבית יומית'!D655</f>
        <v>2.1073004751070989E-4</v>
      </c>
      <c r="J661" s="29">
        <f t="shared" si="98"/>
        <v>2.3422588749816975</v>
      </c>
      <c r="L661">
        <f>VLOOKUP(D660,'מדדים וריביות'!B:C,2)</f>
        <v>13025429.366998401</v>
      </c>
      <c r="M661" s="30">
        <f t="shared" si="104"/>
        <v>0</v>
      </c>
      <c r="O661" s="39">
        <f t="shared" si="101"/>
        <v>0</v>
      </c>
      <c r="P661" s="39">
        <f t="shared" si="99"/>
        <v>0</v>
      </c>
      <c r="Q661" s="39">
        <f t="shared" si="102"/>
        <v>0</v>
      </c>
      <c r="R661" s="41">
        <f t="shared" si="103"/>
        <v>0</v>
      </c>
    </row>
    <row r="662" spans="4:18" x14ac:dyDescent="0.25">
      <c r="D662" s="1">
        <v>33527</v>
      </c>
      <c r="E662" s="1">
        <f t="shared" si="100"/>
        <v>33512</v>
      </c>
      <c r="F662" s="30">
        <f t="shared" si="97"/>
        <v>0</v>
      </c>
      <c r="H662" s="42">
        <f>IF(DAY(D662)&gt;14,VLOOKUP(DATE(YEAR(E662),MONTH(E662)-1,DAY(1)),'מדדים וריביות'!B:C,2,FALSE),VLOOKUP(DATE(YEAR(E662),MONTH(E662)-2,DAY(1)),'מדדים וריביות'!B:C,2,FALSE))</f>
        <v>12968824.4107923</v>
      </c>
      <c r="I662" s="43">
        <f>'ריבית יומית'!D656</f>
        <v>2.1073004751070989E-4</v>
      </c>
      <c r="J662" s="29">
        <f t="shared" si="98"/>
        <v>2.3417653946488244</v>
      </c>
      <c r="L662">
        <f>VLOOKUP(D661,'מדדים וריביות'!B:C,2)</f>
        <v>13025429.366998401</v>
      </c>
      <c r="M662" s="30">
        <f t="shared" si="104"/>
        <v>0</v>
      </c>
      <c r="O662" s="39">
        <f t="shared" si="101"/>
        <v>0</v>
      </c>
      <c r="P662" s="39">
        <f t="shared" si="99"/>
        <v>0</v>
      </c>
      <c r="Q662" s="39">
        <f t="shared" si="102"/>
        <v>0</v>
      </c>
      <c r="R662" s="41">
        <f t="shared" si="103"/>
        <v>0</v>
      </c>
    </row>
    <row r="663" spans="4:18" x14ac:dyDescent="0.25">
      <c r="D663" s="1">
        <v>33528</v>
      </c>
      <c r="E663" s="1">
        <f t="shared" si="100"/>
        <v>33512</v>
      </c>
      <c r="F663" s="30">
        <f t="shared" si="97"/>
        <v>0</v>
      </c>
      <c r="H663" s="42">
        <f>IF(DAY(D663)&gt;14,VLOOKUP(DATE(YEAR(E663),MONTH(E663)-1,DAY(1)),'מדדים וריביות'!B:C,2,FALSE),VLOOKUP(DATE(YEAR(E663),MONTH(E663)-2,DAY(1)),'מדדים וריביות'!B:C,2,FALSE))</f>
        <v>12968824.4107923</v>
      </c>
      <c r="I663" s="43">
        <f>'ריבית יומית'!D657</f>
        <v>2.1073004751070989E-4</v>
      </c>
      <c r="J663" s="29">
        <f t="shared" si="98"/>
        <v>2.3412720182851756</v>
      </c>
      <c r="L663">
        <f>VLOOKUP(D662,'מדדים וריביות'!B:C,2)</f>
        <v>13025429.366998401</v>
      </c>
      <c r="M663" s="30">
        <f t="shared" si="104"/>
        <v>0</v>
      </c>
      <c r="O663" s="39">
        <f t="shared" si="101"/>
        <v>0</v>
      </c>
      <c r="P663" s="39">
        <f t="shared" si="99"/>
        <v>0</v>
      </c>
      <c r="Q663" s="39">
        <f t="shared" si="102"/>
        <v>0</v>
      </c>
      <c r="R663" s="41">
        <f t="shared" si="103"/>
        <v>0</v>
      </c>
    </row>
    <row r="664" spans="4:18" x14ac:dyDescent="0.25">
      <c r="D664" s="1">
        <v>33529</v>
      </c>
      <c r="E664" s="1">
        <f t="shared" si="100"/>
        <v>33512</v>
      </c>
      <c r="F664" s="30">
        <f t="shared" si="97"/>
        <v>0</v>
      </c>
      <c r="H664" s="42">
        <f>IF(DAY(D664)&gt;14,VLOOKUP(DATE(YEAR(E664),MONTH(E664)-1,DAY(1)),'מדדים וריביות'!B:C,2,FALSE),VLOOKUP(DATE(YEAR(E664),MONTH(E664)-2,DAY(1)),'מדדים וריביות'!B:C,2,FALSE))</f>
        <v>12968824.4107923</v>
      </c>
      <c r="I664" s="43">
        <f>'ריבית יומית'!D658</f>
        <v>2.1073004751070989E-4</v>
      </c>
      <c r="J664" s="29">
        <f t="shared" si="98"/>
        <v>2.3407787458688465</v>
      </c>
      <c r="L664">
        <f>VLOOKUP(D663,'מדדים וריביות'!B:C,2)</f>
        <v>13025429.366998401</v>
      </c>
      <c r="M664" s="30">
        <f t="shared" si="104"/>
        <v>0</v>
      </c>
      <c r="O664" s="39">
        <f t="shared" si="101"/>
        <v>0</v>
      </c>
      <c r="P664" s="39">
        <f t="shared" si="99"/>
        <v>0</v>
      </c>
      <c r="Q664" s="39">
        <f t="shared" si="102"/>
        <v>0</v>
      </c>
      <c r="R664" s="41">
        <f t="shared" si="103"/>
        <v>0</v>
      </c>
    </row>
    <row r="665" spans="4:18" x14ac:dyDescent="0.25">
      <c r="D665" s="1">
        <v>33530</v>
      </c>
      <c r="E665" s="1">
        <f t="shared" si="100"/>
        <v>33512</v>
      </c>
      <c r="F665" s="30">
        <f t="shared" si="97"/>
        <v>0</v>
      </c>
      <c r="H665" s="42">
        <f>IF(DAY(D665)&gt;14,VLOOKUP(DATE(YEAR(E665),MONTH(E665)-1,DAY(1)),'מדדים וריביות'!B:C,2,FALSE),VLOOKUP(DATE(YEAR(E665),MONTH(E665)-2,DAY(1)),'מדדים וריביות'!B:C,2,FALSE))</f>
        <v>12968824.4107923</v>
      </c>
      <c r="I665" s="43">
        <f>'ריבית יומית'!D659</f>
        <v>2.1073004751070989E-4</v>
      </c>
      <c r="J665" s="29">
        <f t="shared" si="98"/>
        <v>2.3402855773779372</v>
      </c>
      <c r="L665">
        <f>VLOOKUP(D664,'מדדים וריביות'!B:C,2)</f>
        <v>13025429.366998401</v>
      </c>
      <c r="M665" s="30">
        <f t="shared" si="104"/>
        <v>0</v>
      </c>
      <c r="O665" s="39">
        <f t="shared" si="101"/>
        <v>0</v>
      </c>
      <c r="P665" s="39">
        <f t="shared" si="99"/>
        <v>0</v>
      </c>
      <c r="Q665" s="39">
        <f t="shared" si="102"/>
        <v>0</v>
      </c>
      <c r="R665" s="41">
        <f t="shared" si="103"/>
        <v>0</v>
      </c>
    </row>
    <row r="666" spans="4:18" x14ac:dyDescent="0.25">
      <c r="D666" s="1">
        <v>33531</v>
      </c>
      <c r="E666" s="1">
        <f t="shared" si="100"/>
        <v>33512</v>
      </c>
      <c r="F666" s="30">
        <f t="shared" si="97"/>
        <v>0</v>
      </c>
      <c r="H666" s="42">
        <f>IF(DAY(D666)&gt;14,VLOOKUP(DATE(YEAR(E666),MONTH(E666)-1,DAY(1)),'מדדים וריביות'!B:C,2,FALSE),VLOOKUP(DATE(YEAR(E666),MONTH(E666)-2,DAY(1)),'מדדים וריביות'!B:C,2,FALSE))</f>
        <v>12968824.4107923</v>
      </c>
      <c r="I666" s="43">
        <f>'ריבית יומית'!D660</f>
        <v>2.1073004751070989E-4</v>
      </c>
      <c r="J666" s="29">
        <f t="shared" si="98"/>
        <v>2.3397925127905514</v>
      </c>
      <c r="L666">
        <f>VLOOKUP(D665,'מדדים וריביות'!B:C,2)</f>
        <v>13025429.366998401</v>
      </c>
      <c r="M666" s="30">
        <f t="shared" si="104"/>
        <v>0</v>
      </c>
      <c r="O666" s="39">
        <f t="shared" si="101"/>
        <v>0</v>
      </c>
      <c r="P666" s="39">
        <f t="shared" si="99"/>
        <v>0</v>
      </c>
      <c r="Q666" s="39">
        <f t="shared" si="102"/>
        <v>0</v>
      </c>
      <c r="R666" s="41">
        <f t="shared" si="103"/>
        <v>0</v>
      </c>
    </row>
    <row r="667" spans="4:18" x14ac:dyDescent="0.25">
      <c r="D667" s="1">
        <v>33532</v>
      </c>
      <c r="E667" s="1">
        <f t="shared" si="100"/>
        <v>33512</v>
      </c>
      <c r="F667" s="30">
        <f t="shared" si="97"/>
        <v>0</v>
      </c>
      <c r="H667" s="42">
        <f>IF(DAY(D667)&gt;14,VLOOKUP(DATE(YEAR(E667),MONTH(E667)-1,DAY(1)),'מדדים וריביות'!B:C,2,FALSE),VLOOKUP(DATE(YEAR(E667),MONTH(E667)-2,DAY(1)),'מדדים וריביות'!B:C,2,FALSE))</f>
        <v>12968824.4107923</v>
      </c>
      <c r="I667" s="43">
        <f>'ריבית יומית'!D661</f>
        <v>2.1073004751070989E-4</v>
      </c>
      <c r="J667" s="29">
        <f t="shared" si="98"/>
        <v>2.3392995520847988</v>
      </c>
      <c r="L667">
        <f>VLOOKUP(D666,'מדדים וריביות'!B:C,2)</f>
        <v>13025429.366998401</v>
      </c>
      <c r="M667" s="30">
        <f t="shared" si="104"/>
        <v>0</v>
      </c>
      <c r="O667" s="39">
        <f t="shared" si="101"/>
        <v>0</v>
      </c>
      <c r="P667" s="39">
        <f t="shared" si="99"/>
        <v>0</v>
      </c>
      <c r="Q667" s="39">
        <f t="shared" si="102"/>
        <v>0</v>
      </c>
      <c r="R667" s="41">
        <f t="shared" si="103"/>
        <v>0</v>
      </c>
    </row>
    <row r="668" spans="4:18" x14ac:dyDescent="0.25">
      <c r="D668" s="1">
        <v>33533</v>
      </c>
      <c r="E668" s="1">
        <f t="shared" si="100"/>
        <v>33512</v>
      </c>
      <c r="F668" s="30">
        <f t="shared" si="97"/>
        <v>0</v>
      </c>
      <c r="H668" s="42">
        <f>IF(DAY(D668)&gt;14,VLOOKUP(DATE(YEAR(E668),MONTH(E668)-1,DAY(1)),'מדדים וריביות'!B:C,2,FALSE),VLOOKUP(DATE(YEAR(E668),MONTH(E668)-2,DAY(1)),'מדדים וריביות'!B:C,2,FALSE))</f>
        <v>12968824.4107923</v>
      </c>
      <c r="I668" s="43">
        <f>'ריבית יומית'!D662</f>
        <v>2.1073004751070989E-4</v>
      </c>
      <c r="J668" s="29">
        <f t="shared" si="98"/>
        <v>2.3388066952387927</v>
      </c>
      <c r="L668">
        <f>VLOOKUP(D667,'מדדים וריביות'!B:C,2)</f>
        <v>13025429.366998401</v>
      </c>
      <c r="M668" s="30">
        <f t="shared" si="104"/>
        <v>0</v>
      </c>
      <c r="O668" s="39">
        <f t="shared" si="101"/>
        <v>0</v>
      </c>
      <c r="P668" s="39">
        <f t="shared" si="99"/>
        <v>0</v>
      </c>
      <c r="Q668" s="39">
        <f t="shared" si="102"/>
        <v>0</v>
      </c>
      <c r="R668" s="41">
        <f t="shared" si="103"/>
        <v>0</v>
      </c>
    </row>
    <row r="669" spans="4:18" x14ac:dyDescent="0.25">
      <c r="D669" s="1">
        <v>33534</v>
      </c>
      <c r="E669" s="1">
        <f t="shared" si="100"/>
        <v>33512</v>
      </c>
      <c r="F669" s="30">
        <f t="shared" si="97"/>
        <v>0</v>
      </c>
      <c r="H669" s="42">
        <f>IF(DAY(D669)&gt;14,VLOOKUP(DATE(YEAR(E669),MONTH(E669)-1,DAY(1)),'מדדים וריביות'!B:C,2,FALSE),VLOOKUP(DATE(YEAR(E669),MONTH(E669)-2,DAY(1)),'מדדים וריביות'!B:C,2,FALSE))</f>
        <v>12968824.4107923</v>
      </c>
      <c r="I669" s="43">
        <f>'ריבית יומית'!D663</f>
        <v>2.1073004751070989E-4</v>
      </c>
      <c r="J669" s="29">
        <f t="shared" si="98"/>
        <v>2.3383139422306516</v>
      </c>
      <c r="L669">
        <f>VLOOKUP(D668,'מדדים וריביות'!B:C,2)</f>
        <v>13025429.366998401</v>
      </c>
      <c r="M669" s="30">
        <f t="shared" si="104"/>
        <v>0</v>
      </c>
      <c r="O669" s="39">
        <f t="shared" si="101"/>
        <v>0</v>
      </c>
      <c r="P669" s="39">
        <f t="shared" si="99"/>
        <v>0</v>
      </c>
      <c r="Q669" s="39">
        <f t="shared" si="102"/>
        <v>0</v>
      </c>
      <c r="R669" s="41">
        <f t="shared" si="103"/>
        <v>0</v>
      </c>
    </row>
    <row r="670" spans="4:18" x14ac:dyDescent="0.25">
      <c r="D670" s="1">
        <v>33535</v>
      </c>
      <c r="E670" s="1">
        <f t="shared" si="100"/>
        <v>33512</v>
      </c>
      <c r="F670" s="30">
        <f t="shared" si="97"/>
        <v>0</v>
      </c>
      <c r="H670" s="42">
        <f>IF(DAY(D670)&gt;14,VLOOKUP(DATE(YEAR(E670),MONTH(E670)-1,DAY(1)),'מדדים וריביות'!B:C,2,FALSE),VLOOKUP(DATE(YEAR(E670),MONTH(E670)-2,DAY(1)),'מדדים וריביות'!B:C,2,FALSE))</f>
        <v>12968824.4107923</v>
      </c>
      <c r="I670" s="43">
        <f>'ריבית יומית'!D664</f>
        <v>2.1073004751070989E-4</v>
      </c>
      <c r="J670" s="29">
        <f t="shared" si="98"/>
        <v>2.3378212930384978</v>
      </c>
      <c r="L670">
        <f>VLOOKUP(D669,'מדדים וריביות'!B:C,2)</f>
        <v>13025429.366998401</v>
      </c>
      <c r="M670" s="30">
        <f t="shared" si="104"/>
        <v>0</v>
      </c>
      <c r="O670" s="39">
        <f t="shared" si="101"/>
        <v>0</v>
      </c>
      <c r="P670" s="39">
        <f t="shared" si="99"/>
        <v>0</v>
      </c>
      <c r="Q670" s="39">
        <f t="shared" si="102"/>
        <v>0</v>
      </c>
      <c r="R670" s="41">
        <f t="shared" si="103"/>
        <v>0</v>
      </c>
    </row>
    <row r="671" spans="4:18" x14ac:dyDescent="0.25">
      <c r="D671" s="1">
        <v>33536</v>
      </c>
      <c r="E671" s="1">
        <f t="shared" si="100"/>
        <v>33512</v>
      </c>
      <c r="F671" s="30">
        <f t="shared" si="97"/>
        <v>0</v>
      </c>
      <c r="H671" s="42">
        <f>IF(DAY(D671)&gt;14,VLOOKUP(DATE(YEAR(E671),MONTH(E671)-1,DAY(1)),'מדדים וריביות'!B:C,2,FALSE),VLOOKUP(DATE(YEAR(E671),MONTH(E671)-2,DAY(1)),'מדדים וריביות'!B:C,2,FALSE))</f>
        <v>12968824.4107923</v>
      </c>
      <c r="I671" s="43">
        <f>'ריבית יומית'!D665</f>
        <v>2.1073004751070989E-4</v>
      </c>
      <c r="J671" s="29">
        <f t="shared" si="98"/>
        <v>2.3373287476404596</v>
      </c>
      <c r="L671">
        <f>VLOOKUP(D670,'מדדים וריביות'!B:C,2)</f>
        <v>13025429.366998401</v>
      </c>
      <c r="M671" s="30">
        <f t="shared" si="104"/>
        <v>0</v>
      </c>
      <c r="O671" s="39">
        <f t="shared" si="101"/>
        <v>0</v>
      </c>
      <c r="P671" s="39">
        <f t="shared" si="99"/>
        <v>0</v>
      </c>
      <c r="Q671" s="39">
        <f t="shared" si="102"/>
        <v>0</v>
      </c>
      <c r="R671" s="41">
        <f t="shared" si="103"/>
        <v>0</v>
      </c>
    </row>
    <row r="672" spans="4:18" x14ac:dyDescent="0.25">
      <c r="D672" s="1">
        <v>33537</v>
      </c>
      <c r="E672" s="1">
        <f t="shared" si="100"/>
        <v>33512</v>
      </c>
      <c r="F672" s="30">
        <f t="shared" si="97"/>
        <v>0</v>
      </c>
      <c r="H672" s="42">
        <f>IF(DAY(D672)&gt;14,VLOOKUP(DATE(YEAR(E672),MONTH(E672)-1,DAY(1)),'מדדים וריביות'!B:C,2,FALSE),VLOOKUP(DATE(YEAR(E672),MONTH(E672)-2,DAY(1)),'מדדים וריביות'!B:C,2,FALSE))</f>
        <v>12968824.4107923</v>
      </c>
      <c r="I672" s="43">
        <f>'ריבית יומית'!D666</f>
        <v>2.1073004751070989E-4</v>
      </c>
      <c r="J672" s="29">
        <f t="shared" si="98"/>
        <v>2.3368363060146682</v>
      </c>
      <c r="L672">
        <f>VLOOKUP(D671,'מדדים וריביות'!B:C,2)</f>
        <v>13025429.366998401</v>
      </c>
      <c r="M672" s="30">
        <f t="shared" si="104"/>
        <v>0</v>
      </c>
      <c r="O672" s="39">
        <f t="shared" si="101"/>
        <v>0</v>
      </c>
      <c r="P672" s="39">
        <f t="shared" si="99"/>
        <v>0</v>
      </c>
      <c r="Q672" s="39">
        <f t="shared" si="102"/>
        <v>0</v>
      </c>
      <c r="R672" s="41">
        <f t="shared" si="103"/>
        <v>0</v>
      </c>
    </row>
    <row r="673" spans="4:18" x14ac:dyDescent="0.25">
      <c r="D673" s="1">
        <v>33538</v>
      </c>
      <c r="E673" s="1">
        <f t="shared" si="100"/>
        <v>33512</v>
      </c>
      <c r="F673" s="30">
        <f t="shared" si="97"/>
        <v>0</v>
      </c>
      <c r="H673" s="42">
        <f>IF(DAY(D673)&gt;14,VLOOKUP(DATE(YEAR(E673),MONTH(E673)-1,DAY(1)),'מדדים וריביות'!B:C,2,FALSE),VLOOKUP(DATE(YEAR(E673),MONTH(E673)-2,DAY(1)),'מדדים וריביות'!B:C,2,FALSE))</f>
        <v>12968824.4107923</v>
      </c>
      <c r="I673" s="43">
        <f>'ריבית יומית'!D667</f>
        <v>2.1073004751070989E-4</v>
      </c>
      <c r="J673" s="29">
        <f t="shared" si="98"/>
        <v>2.336343968139261</v>
      </c>
      <c r="L673">
        <f>VLOOKUP(D672,'מדדים וריביות'!B:C,2)</f>
        <v>13025429.366998401</v>
      </c>
      <c r="M673" s="30">
        <f t="shared" si="104"/>
        <v>0</v>
      </c>
      <c r="O673" s="39">
        <f t="shared" si="101"/>
        <v>0</v>
      </c>
      <c r="P673" s="39">
        <f t="shared" si="99"/>
        <v>0</v>
      </c>
      <c r="Q673" s="39">
        <f t="shared" si="102"/>
        <v>0</v>
      </c>
      <c r="R673" s="41">
        <f t="shared" si="103"/>
        <v>0</v>
      </c>
    </row>
    <row r="674" spans="4:18" x14ac:dyDescent="0.25">
      <c r="D674" s="1">
        <v>33539</v>
      </c>
      <c r="E674" s="1">
        <f t="shared" si="100"/>
        <v>33512</v>
      </c>
      <c r="F674" s="30">
        <f t="shared" si="97"/>
        <v>0</v>
      </c>
      <c r="H674" s="42">
        <f>IF(DAY(D674)&gt;14,VLOOKUP(DATE(YEAR(E674),MONTH(E674)-1,DAY(1)),'מדדים וריביות'!B:C,2,FALSE),VLOOKUP(DATE(YEAR(E674),MONTH(E674)-2,DAY(1)),'מדדים וריביות'!B:C,2,FALSE))</f>
        <v>12968824.4107923</v>
      </c>
      <c r="I674" s="43">
        <f>'ריבית יומית'!D668</f>
        <v>2.1073004751070989E-4</v>
      </c>
      <c r="J674" s="29">
        <f t="shared" si="98"/>
        <v>2.3358517339923788</v>
      </c>
      <c r="L674">
        <f>VLOOKUP(D673,'מדדים וריביות'!B:C,2)</f>
        <v>13025429.366998401</v>
      </c>
      <c r="M674" s="30">
        <f t="shared" si="104"/>
        <v>0</v>
      </c>
      <c r="O674" s="39">
        <f t="shared" si="101"/>
        <v>0</v>
      </c>
      <c r="P674" s="39">
        <f t="shared" si="99"/>
        <v>0</v>
      </c>
      <c r="Q674" s="39">
        <f t="shared" si="102"/>
        <v>0</v>
      </c>
      <c r="R674" s="41">
        <f t="shared" si="103"/>
        <v>0</v>
      </c>
    </row>
    <row r="675" spans="4:18" x14ac:dyDescent="0.25">
      <c r="D675" s="1">
        <v>33540</v>
      </c>
      <c r="E675" s="1">
        <f t="shared" si="100"/>
        <v>33512</v>
      </c>
      <c r="F675" s="30">
        <f t="shared" si="97"/>
        <v>0</v>
      </c>
      <c r="H675" s="42">
        <f>IF(DAY(D675)&gt;14,VLOOKUP(DATE(YEAR(E675),MONTH(E675)-1,DAY(1)),'מדדים וריביות'!B:C,2,FALSE),VLOOKUP(DATE(YEAR(E675),MONTH(E675)-2,DAY(1)),'מדדים וריביות'!B:C,2,FALSE))</f>
        <v>12968824.4107923</v>
      </c>
      <c r="I675" s="43">
        <f>'ריבית יומית'!D669</f>
        <v>2.1073004751070989E-4</v>
      </c>
      <c r="J675" s="29">
        <f t="shared" si="98"/>
        <v>2.3353596035521678</v>
      </c>
      <c r="L675">
        <f>VLOOKUP(D674,'מדדים וריביות'!B:C,2)</f>
        <v>13025429.366998401</v>
      </c>
      <c r="M675" s="30">
        <f t="shared" si="104"/>
        <v>0</v>
      </c>
      <c r="O675" s="39">
        <f t="shared" si="101"/>
        <v>0</v>
      </c>
      <c r="P675" s="39">
        <f t="shared" si="99"/>
        <v>0</v>
      </c>
      <c r="Q675" s="39">
        <f t="shared" si="102"/>
        <v>0</v>
      </c>
      <c r="R675" s="41">
        <f t="shared" si="103"/>
        <v>0</v>
      </c>
    </row>
    <row r="676" spans="4:18" x14ac:dyDescent="0.25">
      <c r="D676" s="1">
        <v>33541</v>
      </c>
      <c r="E676" s="1">
        <f t="shared" si="100"/>
        <v>33512</v>
      </c>
      <c r="F676" s="30">
        <f t="shared" si="97"/>
        <v>0</v>
      </c>
      <c r="H676" s="42">
        <f>IF(DAY(D676)&gt;14,VLOOKUP(DATE(YEAR(E676),MONTH(E676)-1,DAY(1)),'מדדים וריביות'!B:C,2,FALSE),VLOOKUP(DATE(YEAR(E676),MONTH(E676)-2,DAY(1)),'מדדים וריביות'!B:C,2,FALSE))</f>
        <v>12968824.4107923</v>
      </c>
      <c r="I676" s="43">
        <f>'ריבית יומית'!D670</f>
        <v>2.1073004751070989E-4</v>
      </c>
      <c r="J676" s="29">
        <f t="shared" si="98"/>
        <v>2.3348675767967784</v>
      </c>
      <c r="L676">
        <f>VLOOKUP(D675,'מדדים וריביות'!B:C,2)</f>
        <v>13025429.366998401</v>
      </c>
      <c r="M676" s="30">
        <f t="shared" si="104"/>
        <v>0</v>
      </c>
      <c r="O676" s="39">
        <f t="shared" si="101"/>
        <v>0</v>
      </c>
      <c r="P676" s="39">
        <f t="shared" si="99"/>
        <v>0</v>
      </c>
      <c r="Q676" s="39">
        <f t="shared" si="102"/>
        <v>0</v>
      </c>
      <c r="R676" s="41">
        <f t="shared" si="103"/>
        <v>0</v>
      </c>
    </row>
    <row r="677" spans="4:18" x14ac:dyDescent="0.25">
      <c r="D677" s="1">
        <v>33542</v>
      </c>
      <c r="E677" s="1">
        <f t="shared" si="100"/>
        <v>33512</v>
      </c>
      <c r="F677" s="30">
        <f t="shared" si="97"/>
        <v>0</v>
      </c>
      <c r="H677" s="42">
        <f>IF(DAY(D677)&gt;14,VLOOKUP(DATE(YEAR(E677),MONTH(E677)-1,DAY(1)),'מדדים וריביות'!B:C,2,FALSE),VLOOKUP(DATE(YEAR(E677),MONTH(E677)-2,DAY(1)),'מדדים וריביות'!B:C,2,FALSE))</f>
        <v>12968824.4107923</v>
      </c>
      <c r="I677" s="43">
        <f>'ריבית יומית'!D671</f>
        <v>2.1073004751070989E-4</v>
      </c>
      <c r="J677" s="29">
        <f t="shared" si="98"/>
        <v>2.3343756537043654</v>
      </c>
      <c r="L677">
        <f>VLOOKUP(D676,'מדדים וריביות'!B:C,2)</f>
        <v>13025429.366998401</v>
      </c>
      <c r="M677" s="30">
        <f t="shared" si="104"/>
        <v>0</v>
      </c>
      <c r="O677" s="39">
        <f t="shared" si="101"/>
        <v>0</v>
      </c>
      <c r="P677" s="39">
        <f t="shared" si="99"/>
        <v>0</v>
      </c>
      <c r="Q677" s="39">
        <f t="shared" si="102"/>
        <v>0</v>
      </c>
      <c r="R677" s="41">
        <f t="shared" si="103"/>
        <v>0</v>
      </c>
    </row>
    <row r="678" spans="4:18" x14ac:dyDescent="0.25">
      <c r="D678" s="1">
        <v>33543</v>
      </c>
      <c r="E678" s="1">
        <f t="shared" si="100"/>
        <v>33543</v>
      </c>
      <c r="F678" s="30">
        <f t="shared" si="97"/>
        <v>0</v>
      </c>
      <c r="H678" s="42">
        <f>IF(DAY(D678)&gt;14,VLOOKUP(DATE(YEAR(E678),MONTH(E678)-1,DAY(1)),'מדדים וריביות'!B:C,2,FALSE),VLOOKUP(DATE(YEAR(E678),MONTH(E678)-2,DAY(1)),'מדדים וריביות'!B:C,2,FALSE))</f>
        <v>12968824.4107923</v>
      </c>
      <c r="I678" s="43">
        <f>'ריבית יומית'!D672</f>
        <v>2.1073004751070989E-4</v>
      </c>
      <c r="J678" s="29">
        <f t="shared" si="98"/>
        <v>2.333883834253089</v>
      </c>
      <c r="L678">
        <f>VLOOKUP(D677,'מדדים וריביות'!B:C,2)</f>
        <v>13025429.366998401</v>
      </c>
      <c r="M678" s="30">
        <f t="shared" si="104"/>
        <v>0</v>
      </c>
      <c r="O678" s="39">
        <f t="shared" si="101"/>
        <v>0</v>
      </c>
      <c r="P678" s="39">
        <f t="shared" si="99"/>
        <v>0</v>
      </c>
      <c r="Q678" s="39">
        <f t="shared" si="102"/>
        <v>0</v>
      </c>
      <c r="R678" s="41">
        <f t="shared" si="103"/>
        <v>0</v>
      </c>
    </row>
    <row r="679" spans="4:18" x14ac:dyDescent="0.25">
      <c r="D679" s="1">
        <v>33544</v>
      </c>
      <c r="E679" s="1">
        <f t="shared" si="100"/>
        <v>33543</v>
      </c>
      <c r="F679" s="30">
        <f t="shared" si="97"/>
        <v>0</v>
      </c>
      <c r="H679" s="42">
        <f>IF(DAY(D679)&gt;14,VLOOKUP(DATE(YEAR(E679),MONTH(E679)-1,DAY(1)),'מדדים וריביות'!B:C,2,FALSE),VLOOKUP(DATE(YEAR(E679),MONTH(E679)-2,DAY(1)),'מדדים וריביות'!B:C,2,FALSE))</f>
        <v>12968824.4107923</v>
      </c>
      <c r="I679" s="43">
        <f>'ריבית יומית'!D673</f>
        <v>2.1073004751070989E-4</v>
      </c>
      <c r="J679" s="29">
        <f t="shared" si="98"/>
        <v>2.3333921184211128</v>
      </c>
      <c r="L679">
        <f>VLOOKUP(D678,'מדדים וריביות'!B:C,2)</f>
        <v>13044297.685733801</v>
      </c>
      <c r="M679" s="30">
        <f t="shared" si="104"/>
        <v>0</v>
      </c>
      <c r="O679" s="39">
        <f t="shared" si="101"/>
        <v>0</v>
      </c>
      <c r="P679" s="39">
        <f t="shared" si="99"/>
        <v>0</v>
      </c>
      <c r="Q679" s="39">
        <f t="shared" si="102"/>
        <v>0</v>
      </c>
      <c r="R679" s="41">
        <f t="shared" si="103"/>
        <v>0</v>
      </c>
    </row>
    <row r="680" spans="4:18" x14ac:dyDescent="0.25">
      <c r="D680" s="1">
        <v>33545</v>
      </c>
      <c r="E680" s="1">
        <f t="shared" si="100"/>
        <v>33543</v>
      </c>
      <c r="F680" s="30">
        <f t="shared" si="97"/>
        <v>0</v>
      </c>
      <c r="H680" s="42">
        <f>IF(DAY(D680)&gt;14,VLOOKUP(DATE(YEAR(E680),MONTH(E680)-1,DAY(1)),'מדדים וריביות'!B:C,2,FALSE),VLOOKUP(DATE(YEAR(E680),MONTH(E680)-2,DAY(1)),'מדדים וריביות'!B:C,2,FALSE))</f>
        <v>12968824.4107923</v>
      </c>
      <c r="I680" s="43">
        <f>'ריבית יומית'!D674</f>
        <v>2.1073004751070989E-4</v>
      </c>
      <c r="J680" s="29">
        <f t="shared" si="98"/>
        <v>2.3329005061866064</v>
      </c>
      <c r="L680">
        <f>VLOOKUP(D679,'מדדים וריביות'!B:C,2)</f>
        <v>13044297.685733801</v>
      </c>
      <c r="M680" s="30">
        <f t="shared" si="104"/>
        <v>0</v>
      </c>
      <c r="O680" s="39">
        <f t="shared" si="101"/>
        <v>0</v>
      </c>
      <c r="P680" s="39">
        <f t="shared" si="99"/>
        <v>0</v>
      </c>
      <c r="Q680" s="39">
        <f t="shared" si="102"/>
        <v>0</v>
      </c>
      <c r="R680" s="41">
        <f t="shared" si="103"/>
        <v>0</v>
      </c>
    </row>
    <row r="681" spans="4:18" x14ac:dyDescent="0.25">
      <c r="D681" s="1">
        <v>33546</v>
      </c>
      <c r="E681" s="1">
        <f t="shared" si="100"/>
        <v>33543</v>
      </c>
      <c r="F681" s="30">
        <f t="shared" si="97"/>
        <v>0</v>
      </c>
      <c r="H681" s="42">
        <f>IF(DAY(D681)&gt;14,VLOOKUP(DATE(YEAR(E681),MONTH(E681)-1,DAY(1)),'מדדים וריביות'!B:C,2,FALSE),VLOOKUP(DATE(YEAR(E681),MONTH(E681)-2,DAY(1)),'מדדים וריביות'!B:C,2,FALSE))</f>
        <v>12968824.4107923</v>
      </c>
      <c r="I681" s="43">
        <f>'ריבית יומית'!D675</f>
        <v>2.1073004751070989E-4</v>
      </c>
      <c r="J681" s="29">
        <f t="shared" si="98"/>
        <v>2.3324089975277431</v>
      </c>
      <c r="L681">
        <f>VLOOKUP(D680,'מדדים וריביות'!B:C,2)</f>
        <v>13044297.685733801</v>
      </c>
      <c r="M681" s="30">
        <f t="shared" si="104"/>
        <v>0</v>
      </c>
      <c r="O681" s="39">
        <f t="shared" si="101"/>
        <v>0</v>
      </c>
      <c r="P681" s="39">
        <f t="shared" si="99"/>
        <v>0</v>
      </c>
      <c r="Q681" s="39">
        <f t="shared" si="102"/>
        <v>0</v>
      </c>
      <c r="R681" s="41">
        <f t="shared" si="103"/>
        <v>0</v>
      </c>
    </row>
    <row r="682" spans="4:18" x14ac:dyDescent="0.25">
      <c r="D682" s="1">
        <v>33547</v>
      </c>
      <c r="E682" s="1">
        <f t="shared" si="100"/>
        <v>33543</v>
      </c>
      <c r="F682" s="30">
        <f t="shared" si="97"/>
        <v>0</v>
      </c>
      <c r="H682" s="42">
        <f>IF(DAY(D682)&gt;14,VLOOKUP(DATE(YEAR(E682),MONTH(E682)-1,DAY(1)),'מדדים וריביות'!B:C,2,FALSE),VLOOKUP(DATE(YEAR(E682),MONTH(E682)-2,DAY(1)),'מדדים וריביות'!B:C,2,FALSE))</f>
        <v>12968824.4107923</v>
      </c>
      <c r="I682" s="43">
        <f>'ריבית יומית'!D676</f>
        <v>2.1073004751070989E-4</v>
      </c>
      <c r="J682" s="29">
        <f t="shared" si="98"/>
        <v>2.3319175924227009</v>
      </c>
      <c r="L682">
        <f>VLOOKUP(D681,'מדדים וריביות'!B:C,2)</f>
        <v>13044297.685733801</v>
      </c>
      <c r="M682" s="30">
        <f t="shared" si="104"/>
        <v>0</v>
      </c>
      <c r="O682" s="39">
        <f t="shared" si="101"/>
        <v>0</v>
      </c>
      <c r="P682" s="39">
        <f t="shared" si="99"/>
        <v>0</v>
      </c>
      <c r="Q682" s="39">
        <f t="shared" si="102"/>
        <v>0</v>
      </c>
      <c r="R682" s="41">
        <f t="shared" si="103"/>
        <v>0</v>
      </c>
    </row>
    <row r="683" spans="4:18" x14ac:dyDescent="0.25">
      <c r="D683" s="1">
        <v>33548</v>
      </c>
      <c r="E683" s="1">
        <f t="shared" si="100"/>
        <v>33543</v>
      </c>
      <c r="F683" s="30">
        <f t="shared" si="97"/>
        <v>0</v>
      </c>
      <c r="H683" s="42">
        <f>IF(DAY(D683)&gt;14,VLOOKUP(DATE(YEAR(E683),MONTH(E683)-1,DAY(1)),'מדדים וריביות'!B:C,2,FALSE),VLOOKUP(DATE(YEAR(E683),MONTH(E683)-2,DAY(1)),'מדדים וריביות'!B:C,2,FALSE))</f>
        <v>12968824.4107923</v>
      </c>
      <c r="I683" s="43">
        <f>'ריבית יומית'!D677</f>
        <v>2.1073004751070989E-4</v>
      </c>
      <c r="J683" s="29">
        <f t="shared" si="98"/>
        <v>2.3314262908496626</v>
      </c>
      <c r="L683">
        <f>VLOOKUP(D682,'מדדים וריביות'!B:C,2)</f>
        <v>13044297.685733801</v>
      </c>
      <c r="M683" s="30">
        <f t="shared" si="104"/>
        <v>0</v>
      </c>
      <c r="O683" s="39">
        <f t="shared" si="101"/>
        <v>0</v>
      </c>
      <c r="P683" s="39">
        <f t="shared" si="99"/>
        <v>0</v>
      </c>
      <c r="Q683" s="39">
        <f t="shared" si="102"/>
        <v>0</v>
      </c>
      <c r="R683" s="41">
        <f t="shared" si="103"/>
        <v>0</v>
      </c>
    </row>
    <row r="684" spans="4:18" x14ac:dyDescent="0.25">
      <c r="D684" s="1">
        <v>33549</v>
      </c>
      <c r="E684" s="1">
        <f t="shared" si="100"/>
        <v>33543</v>
      </c>
      <c r="F684" s="30">
        <f t="shared" si="97"/>
        <v>0</v>
      </c>
      <c r="H684" s="42">
        <f>IF(DAY(D684)&gt;14,VLOOKUP(DATE(YEAR(E684),MONTH(E684)-1,DAY(1)),'מדדים וריביות'!B:C,2,FALSE),VLOOKUP(DATE(YEAR(E684),MONTH(E684)-2,DAY(1)),'מדדים וריביות'!B:C,2,FALSE))</f>
        <v>12968824.4107923</v>
      </c>
      <c r="I684" s="43">
        <f>'ריבית יומית'!D678</f>
        <v>2.1073004751070989E-4</v>
      </c>
      <c r="J684" s="29">
        <f t="shared" si="98"/>
        <v>2.3309350927868153</v>
      </c>
      <c r="L684">
        <f>VLOOKUP(D683,'מדדים וריביות'!B:C,2)</f>
        <v>13044297.685733801</v>
      </c>
      <c r="M684" s="30">
        <f t="shared" si="104"/>
        <v>0</v>
      </c>
      <c r="O684" s="39">
        <f t="shared" si="101"/>
        <v>0</v>
      </c>
      <c r="P684" s="39">
        <f t="shared" si="99"/>
        <v>0</v>
      </c>
      <c r="Q684" s="39">
        <f t="shared" si="102"/>
        <v>0</v>
      </c>
      <c r="R684" s="41">
        <f t="shared" si="103"/>
        <v>0</v>
      </c>
    </row>
    <row r="685" spans="4:18" x14ac:dyDescent="0.25">
      <c r="D685" s="1">
        <v>33550</v>
      </c>
      <c r="E685" s="1">
        <f t="shared" si="100"/>
        <v>33543</v>
      </c>
      <c r="F685" s="30">
        <f t="shared" si="97"/>
        <v>0</v>
      </c>
      <c r="H685" s="42">
        <f>IF(DAY(D685)&gt;14,VLOOKUP(DATE(YEAR(E685),MONTH(E685)-1,DAY(1)),'מדדים וריביות'!B:C,2,FALSE),VLOOKUP(DATE(YEAR(E685),MONTH(E685)-2,DAY(1)),'מדדים וריביות'!B:C,2,FALSE))</f>
        <v>12968824.4107923</v>
      </c>
      <c r="I685" s="43">
        <f>'ריבית יומית'!D679</f>
        <v>2.1073004751070989E-4</v>
      </c>
      <c r="J685" s="29">
        <f t="shared" si="98"/>
        <v>2.3304439982123508</v>
      </c>
      <c r="L685">
        <f>VLOOKUP(D684,'מדדים וריביות'!B:C,2)</f>
        <v>13044297.685733801</v>
      </c>
      <c r="M685" s="30">
        <f t="shared" si="104"/>
        <v>0</v>
      </c>
      <c r="O685" s="39">
        <f t="shared" si="101"/>
        <v>0</v>
      </c>
      <c r="P685" s="39">
        <f t="shared" si="99"/>
        <v>0</v>
      </c>
      <c r="Q685" s="39">
        <f t="shared" si="102"/>
        <v>0</v>
      </c>
      <c r="R685" s="41">
        <f t="shared" si="103"/>
        <v>0</v>
      </c>
    </row>
    <row r="686" spans="4:18" x14ac:dyDescent="0.25">
      <c r="D686" s="1">
        <v>33551</v>
      </c>
      <c r="E686" s="1">
        <f t="shared" si="100"/>
        <v>33543</v>
      </c>
      <c r="F686" s="30">
        <f t="shared" si="97"/>
        <v>0</v>
      </c>
      <c r="H686" s="42">
        <f>IF(DAY(D686)&gt;14,VLOOKUP(DATE(YEAR(E686),MONTH(E686)-1,DAY(1)),'מדדים וריביות'!B:C,2,FALSE),VLOOKUP(DATE(YEAR(E686),MONTH(E686)-2,DAY(1)),'מדדים וריביות'!B:C,2,FALSE))</f>
        <v>12968824.4107923</v>
      </c>
      <c r="I686" s="43">
        <f>'ריבית יומית'!D680</f>
        <v>2.1073004751070989E-4</v>
      </c>
      <c r="J686" s="29">
        <f t="shared" si="98"/>
        <v>2.3299530071044661</v>
      </c>
      <c r="L686">
        <f>VLOOKUP(D685,'מדדים וריביות'!B:C,2)</f>
        <v>13044297.685733801</v>
      </c>
      <c r="M686" s="30">
        <f t="shared" si="104"/>
        <v>0</v>
      </c>
      <c r="O686" s="39">
        <f t="shared" si="101"/>
        <v>0</v>
      </c>
      <c r="P686" s="39">
        <f t="shared" si="99"/>
        <v>0</v>
      </c>
      <c r="Q686" s="39">
        <f t="shared" si="102"/>
        <v>0</v>
      </c>
      <c r="R686" s="41">
        <f t="shared" si="103"/>
        <v>0</v>
      </c>
    </row>
    <row r="687" spans="4:18" x14ac:dyDescent="0.25">
      <c r="D687" s="1">
        <v>33552</v>
      </c>
      <c r="E687" s="1">
        <f t="shared" si="100"/>
        <v>33543</v>
      </c>
      <c r="F687" s="30">
        <f t="shared" si="97"/>
        <v>0</v>
      </c>
      <c r="H687" s="42">
        <f>IF(DAY(D687)&gt;14,VLOOKUP(DATE(YEAR(E687),MONTH(E687)-1,DAY(1)),'מדדים וריביות'!B:C,2,FALSE),VLOOKUP(DATE(YEAR(E687),MONTH(E687)-2,DAY(1)),'מדדים וריביות'!B:C,2,FALSE))</f>
        <v>12968824.4107923</v>
      </c>
      <c r="I687" s="43">
        <f>'ריבית יומית'!D681</f>
        <v>2.1073004751070989E-4</v>
      </c>
      <c r="J687" s="29">
        <f t="shared" si="98"/>
        <v>2.3294621194413616</v>
      </c>
      <c r="L687">
        <f>VLOOKUP(D686,'מדדים וריביות'!B:C,2)</f>
        <v>13044297.685733801</v>
      </c>
      <c r="M687" s="30">
        <f t="shared" si="104"/>
        <v>0</v>
      </c>
      <c r="O687" s="39">
        <f t="shared" si="101"/>
        <v>0</v>
      </c>
      <c r="P687" s="39">
        <f t="shared" si="99"/>
        <v>0</v>
      </c>
      <c r="Q687" s="39">
        <f t="shared" si="102"/>
        <v>0</v>
      </c>
      <c r="R687" s="41">
        <f t="shared" si="103"/>
        <v>0</v>
      </c>
    </row>
    <row r="688" spans="4:18" x14ac:dyDescent="0.25">
      <c r="D688" s="1">
        <v>33553</v>
      </c>
      <c r="E688" s="1">
        <f t="shared" si="100"/>
        <v>33543</v>
      </c>
      <c r="F688" s="30">
        <f t="shared" si="97"/>
        <v>0</v>
      </c>
      <c r="H688" s="42">
        <f>IF(DAY(D688)&gt;14,VLOOKUP(DATE(YEAR(E688),MONTH(E688)-1,DAY(1)),'מדדים וריביות'!B:C,2,FALSE),VLOOKUP(DATE(YEAR(E688),MONTH(E688)-2,DAY(1)),'מדדים וריביות'!B:C,2,FALSE))</f>
        <v>12968824.4107923</v>
      </c>
      <c r="I688" s="43">
        <f>'ריבית יומית'!D682</f>
        <v>2.1073004751070989E-4</v>
      </c>
      <c r="J688" s="29">
        <f t="shared" si="98"/>
        <v>2.3289713352012438</v>
      </c>
      <c r="L688">
        <f>VLOOKUP(D687,'מדדים וריביות'!B:C,2)</f>
        <v>13044297.685733801</v>
      </c>
      <c r="M688" s="30">
        <f t="shared" si="104"/>
        <v>0</v>
      </c>
      <c r="O688" s="39">
        <f t="shared" si="101"/>
        <v>0</v>
      </c>
      <c r="P688" s="39">
        <f t="shared" si="99"/>
        <v>0</v>
      </c>
      <c r="Q688" s="39">
        <f t="shared" si="102"/>
        <v>0</v>
      </c>
      <c r="R688" s="41">
        <f t="shared" si="103"/>
        <v>0</v>
      </c>
    </row>
    <row r="689" spans="4:18" x14ac:dyDescent="0.25">
      <c r="D689" s="1">
        <v>33554</v>
      </c>
      <c r="E689" s="1">
        <f t="shared" si="100"/>
        <v>33543</v>
      </c>
      <c r="F689" s="30">
        <f t="shared" si="97"/>
        <v>0</v>
      </c>
      <c r="H689" s="42">
        <f>IF(DAY(D689)&gt;14,VLOOKUP(DATE(YEAR(E689),MONTH(E689)-1,DAY(1)),'מדדים וריביות'!B:C,2,FALSE),VLOOKUP(DATE(YEAR(E689),MONTH(E689)-2,DAY(1)),'מדדים וריביות'!B:C,2,FALSE))</f>
        <v>12968824.4107923</v>
      </c>
      <c r="I689" s="43">
        <f>'ריבית יומית'!D683</f>
        <v>2.1073004751070989E-4</v>
      </c>
      <c r="J689" s="29">
        <f t="shared" si="98"/>
        <v>2.3284806543623224</v>
      </c>
      <c r="L689">
        <f>VLOOKUP(D688,'מדדים וריביות'!B:C,2)</f>
        <v>13044297.685733801</v>
      </c>
      <c r="M689" s="30">
        <f t="shared" si="104"/>
        <v>0</v>
      </c>
      <c r="O689" s="39">
        <f t="shared" si="101"/>
        <v>0</v>
      </c>
      <c r="P689" s="39">
        <f t="shared" si="99"/>
        <v>0</v>
      </c>
      <c r="Q689" s="39">
        <f t="shared" si="102"/>
        <v>0</v>
      </c>
      <c r="R689" s="41">
        <f t="shared" si="103"/>
        <v>0</v>
      </c>
    </row>
    <row r="690" spans="4:18" x14ac:dyDescent="0.25">
      <c r="D690" s="1">
        <v>33555</v>
      </c>
      <c r="E690" s="1">
        <f t="shared" si="100"/>
        <v>33543</v>
      </c>
      <c r="F690" s="30">
        <f t="shared" si="97"/>
        <v>0</v>
      </c>
      <c r="H690" s="42">
        <f>IF(DAY(D690)&gt;14,VLOOKUP(DATE(YEAR(E690),MONTH(E690)-1,DAY(1)),'מדדים וריביות'!B:C,2,FALSE),VLOOKUP(DATE(YEAR(E690),MONTH(E690)-2,DAY(1)),'מדדים וריביות'!B:C,2,FALSE))</f>
        <v>12968824.4107923</v>
      </c>
      <c r="I690" s="43">
        <f>'ריבית יומית'!D684</f>
        <v>2.1073004751070989E-4</v>
      </c>
      <c r="J690" s="29">
        <f t="shared" si="98"/>
        <v>2.3279900769028123</v>
      </c>
      <c r="L690">
        <f>VLOOKUP(D689,'מדדים וריביות'!B:C,2)</f>
        <v>13044297.685733801</v>
      </c>
      <c r="M690" s="30">
        <f t="shared" si="104"/>
        <v>0</v>
      </c>
      <c r="O690" s="39">
        <f t="shared" si="101"/>
        <v>0</v>
      </c>
      <c r="P690" s="39">
        <f t="shared" si="99"/>
        <v>0</v>
      </c>
      <c r="Q690" s="39">
        <f t="shared" si="102"/>
        <v>0</v>
      </c>
      <c r="R690" s="41">
        <f t="shared" si="103"/>
        <v>0</v>
      </c>
    </row>
    <row r="691" spans="4:18" x14ac:dyDescent="0.25">
      <c r="D691" s="1">
        <v>33556</v>
      </c>
      <c r="E691" s="1">
        <f t="shared" si="100"/>
        <v>33543</v>
      </c>
      <c r="F691" s="30">
        <f t="shared" si="97"/>
        <v>0</v>
      </c>
      <c r="H691" s="42">
        <f>IF(DAY(D691)&gt;14,VLOOKUP(DATE(YEAR(E691),MONTH(E691)-1,DAY(1)),'מדדים וריביות'!B:C,2,FALSE),VLOOKUP(DATE(YEAR(E691),MONTH(E691)-2,DAY(1)),'מדדים וריביות'!B:C,2,FALSE))</f>
        <v>12968824.4107923</v>
      </c>
      <c r="I691" s="43">
        <f>'ריבית יומית'!D685</f>
        <v>2.1073004751070989E-4</v>
      </c>
      <c r="J691" s="29">
        <f t="shared" si="98"/>
        <v>2.3274996028009332</v>
      </c>
      <c r="L691">
        <f>VLOOKUP(D690,'מדדים וריביות'!B:C,2)</f>
        <v>13044297.685733801</v>
      </c>
      <c r="M691" s="30">
        <f t="shared" si="104"/>
        <v>0</v>
      </c>
      <c r="O691" s="39">
        <f t="shared" si="101"/>
        <v>0</v>
      </c>
      <c r="P691" s="39">
        <f t="shared" si="99"/>
        <v>0</v>
      </c>
      <c r="Q691" s="39">
        <f t="shared" si="102"/>
        <v>0</v>
      </c>
      <c r="R691" s="41">
        <f t="shared" si="103"/>
        <v>0</v>
      </c>
    </row>
    <row r="692" spans="4:18" x14ac:dyDescent="0.25">
      <c r="D692" s="1">
        <v>33557</v>
      </c>
      <c r="E692" s="1">
        <f t="shared" si="100"/>
        <v>33543</v>
      </c>
      <c r="F692" s="30">
        <f t="shared" si="97"/>
        <v>0</v>
      </c>
      <c r="H692" s="42">
        <f>IF(DAY(D692)&gt;14,VLOOKUP(DATE(YEAR(E692),MONTH(E692)-1,DAY(1)),'מדדים וריביות'!B:C,2,FALSE),VLOOKUP(DATE(YEAR(E692),MONTH(E692)-2,DAY(1)),'מדדים וריביות'!B:C,2,FALSE))</f>
        <v>13025429.366998401</v>
      </c>
      <c r="I692" s="43">
        <f>'ריבית יומית'!D686</f>
        <v>2.1073004751070989E-4</v>
      </c>
      <c r="J692" s="29">
        <f t="shared" si="98"/>
        <v>2.3270092320349085</v>
      </c>
      <c r="L692">
        <f>VLOOKUP(D691,'מדדים וריביות'!B:C,2)</f>
        <v>13044297.685733801</v>
      </c>
      <c r="M692" s="30">
        <f t="shared" si="104"/>
        <v>0</v>
      </c>
      <c r="O692" s="39">
        <f t="shared" si="101"/>
        <v>0</v>
      </c>
      <c r="P692" s="39">
        <f t="shared" si="99"/>
        <v>0</v>
      </c>
      <c r="Q692" s="39">
        <f t="shared" si="102"/>
        <v>0</v>
      </c>
      <c r="R692" s="41">
        <f t="shared" si="103"/>
        <v>0</v>
      </c>
    </row>
    <row r="693" spans="4:18" x14ac:dyDescent="0.25">
      <c r="D693" s="1">
        <v>33558</v>
      </c>
      <c r="E693" s="1">
        <f t="shared" si="100"/>
        <v>33543</v>
      </c>
      <c r="F693" s="30">
        <f t="shared" si="97"/>
        <v>0</v>
      </c>
      <c r="H693" s="42">
        <f>IF(DAY(D693)&gt;14,VLOOKUP(DATE(YEAR(E693),MONTH(E693)-1,DAY(1)),'מדדים וריביות'!B:C,2,FALSE),VLOOKUP(DATE(YEAR(E693),MONTH(E693)-2,DAY(1)),'מדדים וריביות'!B:C,2,FALSE))</f>
        <v>13025429.366998401</v>
      </c>
      <c r="I693" s="43">
        <f>'ריבית יומית'!D687</f>
        <v>2.1073004751070989E-4</v>
      </c>
      <c r="J693" s="29">
        <f t="shared" si="98"/>
        <v>2.3265189645829674</v>
      </c>
      <c r="L693">
        <f>VLOOKUP(D692,'מדדים וריביות'!B:C,2)</f>
        <v>13044297.685733801</v>
      </c>
      <c r="M693" s="30">
        <f t="shared" si="104"/>
        <v>0</v>
      </c>
      <c r="O693" s="39">
        <f t="shared" si="101"/>
        <v>0</v>
      </c>
      <c r="P693" s="39">
        <f t="shared" si="99"/>
        <v>0</v>
      </c>
      <c r="Q693" s="39">
        <f t="shared" si="102"/>
        <v>0</v>
      </c>
      <c r="R693" s="41">
        <f t="shared" si="103"/>
        <v>0</v>
      </c>
    </row>
    <row r="694" spans="4:18" x14ac:dyDescent="0.25">
      <c r="D694" s="1">
        <v>33559</v>
      </c>
      <c r="E694" s="1">
        <f t="shared" si="100"/>
        <v>33543</v>
      </c>
      <c r="F694" s="30">
        <f t="shared" si="97"/>
        <v>0</v>
      </c>
      <c r="H694" s="42">
        <f>IF(DAY(D694)&gt;14,VLOOKUP(DATE(YEAR(E694),MONTH(E694)-1,DAY(1)),'מדדים וריביות'!B:C,2,FALSE),VLOOKUP(DATE(YEAR(E694),MONTH(E694)-2,DAY(1)),'מדדים וריביות'!B:C,2,FALSE))</f>
        <v>13025429.366998401</v>
      </c>
      <c r="I694" s="43">
        <f>'ריבית יומית'!D688</f>
        <v>2.1073004751070989E-4</v>
      </c>
      <c r="J694" s="29">
        <f t="shared" si="98"/>
        <v>2.3260288004233427</v>
      </c>
      <c r="L694">
        <f>VLOOKUP(D693,'מדדים וריביות'!B:C,2)</f>
        <v>13044297.685733801</v>
      </c>
      <c r="M694" s="30">
        <f t="shared" si="104"/>
        <v>0</v>
      </c>
      <c r="O694" s="39">
        <f t="shared" si="101"/>
        <v>0</v>
      </c>
      <c r="P694" s="39">
        <f t="shared" si="99"/>
        <v>0</v>
      </c>
      <c r="Q694" s="39">
        <f t="shared" si="102"/>
        <v>0</v>
      </c>
      <c r="R694" s="41">
        <f t="shared" si="103"/>
        <v>0</v>
      </c>
    </row>
    <row r="695" spans="4:18" x14ac:dyDescent="0.25">
      <c r="D695" s="1">
        <v>33560</v>
      </c>
      <c r="E695" s="1">
        <f t="shared" si="100"/>
        <v>33543</v>
      </c>
      <c r="F695" s="30">
        <f t="shared" si="97"/>
        <v>0</v>
      </c>
      <c r="H695" s="42">
        <f>IF(DAY(D695)&gt;14,VLOOKUP(DATE(YEAR(E695),MONTH(E695)-1,DAY(1)),'מדדים וריביות'!B:C,2,FALSE),VLOOKUP(DATE(YEAR(E695),MONTH(E695)-2,DAY(1)),'מדדים וריביות'!B:C,2,FALSE))</f>
        <v>13025429.366998401</v>
      </c>
      <c r="I695" s="43">
        <f>'ריבית יומית'!D689</f>
        <v>2.1073004751070989E-4</v>
      </c>
      <c r="J695" s="29">
        <f t="shared" si="98"/>
        <v>2.3255387395342728</v>
      </c>
      <c r="L695">
        <f>VLOOKUP(D694,'מדדים וריביות'!B:C,2)</f>
        <v>13044297.685733801</v>
      </c>
      <c r="M695" s="30">
        <f t="shared" si="104"/>
        <v>0</v>
      </c>
      <c r="O695" s="39">
        <f t="shared" si="101"/>
        <v>0</v>
      </c>
      <c r="P695" s="39">
        <f t="shared" si="99"/>
        <v>0</v>
      </c>
      <c r="Q695" s="39">
        <f t="shared" si="102"/>
        <v>0</v>
      </c>
      <c r="R695" s="41">
        <f t="shared" si="103"/>
        <v>0</v>
      </c>
    </row>
    <row r="696" spans="4:18" x14ac:dyDescent="0.25">
      <c r="D696" s="1">
        <v>33561</v>
      </c>
      <c r="E696" s="1">
        <f t="shared" si="100"/>
        <v>33543</v>
      </c>
      <c r="F696" s="30">
        <f t="shared" si="97"/>
        <v>0</v>
      </c>
      <c r="H696" s="42">
        <f>IF(DAY(D696)&gt;14,VLOOKUP(DATE(YEAR(E696),MONTH(E696)-1,DAY(1)),'מדדים וריביות'!B:C,2,FALSE),VLOOKUP(DATE(YEAR(E696),MONTH(E696)-2,DAY(1)),'מדדים וריביות'!B:C,2,FALSE))</f>
        <v>13025429.366998401</v>
      </c>
      <c r="I696" s="43">
        <f>'ריבית יומית'!D690</f>
        <v>2.1073004751070989E-4</v>
      </c>
      <c r="J696" s="29">
        <f t="shared" si="98"/>
        <v>2.3250487818939995</v>
      </c>
      <c r="L696">
        <f>VLOOKUP(D695,'מדדים וריביות'!B:C,2)</f>
        <v>13044297.685733801</v>
      </c>
      <c r="M696" s="30">
        <f t="shared" si="104"/>
        <v>0</v>
      </c>
      <c r="O696" s="39">
        <f t="shared" si="101"/>
        <v>0</v>
      </c>
      <c r="P696" s="39">
        <f t="shared" si="99"/>
        <v>0</v>
      </c>
      <c r="Q696" s="39">
        <f t="shared" si="102"/>
        <v>0</v>
      </c>
      <c r="R696" s="41">
        <f t="shared" si="103"/>
        <v>0</v>
      </c>
    </row>
    <row r="697" spans="4:18" x14ac:dyDescent="0.25">
      <c r="D697" s="1">
        <v>33562</v>
      </c>
      <c r="E697" s="1">
        <f t="shared" si="100"/>
        <v>33543</v>
      </c>
      <c r="F697" s="30">
        <f t="shared" si="97"/>
        <v>0</v>
      </c>
      <c r="H697" s="42">
        <f>IF(DAY(D697)&gt;14,VLOOKUP(DATE(YEAR(E697),MONTH(E697)-1,DAY(1)),'מדדים וריביות'!B:C,2,FALSE),VLOOKUP(DATE(YEAR(E697),MONTH(E697)-2,DAY(1)),'מדדים וריביות'!B:C,2,FALSE))</f>
        <v>13025429.366998401</v>
      </c>
      <c r="I697" s="43">
        <f>'ריבית יומית'!D691</f>
        <v>2.1073004751070989E-4</v>
      </c>
      <c r="J697" s="29">
        <f t="shared" si="98"/>
        <v>2.3245589274807701</v>
      </c>
      <c r="L697">
        <f>VLOOKUP(D696,'מדדים וריביות'!B:C,2)</f>
        <v>13044297.685733801</v>
      </c>
      <c r="M697" s="30">
        <f t="shared" si="104"/>
        <v>0</v>
      </c>
      <c r="O697" s="39">
        <f t="shared" si="101"/>
        <v>0</v>
      </c>
      <c r="P697" s="39">
        <f t="shared" si="99"/>
        <v>0</v>
      </c>
      <c r="Q697" s="39">
        <f t="shared" si="102"/>
        <v>0</v>
      </c>
      <c r="R697" s="41">
        <f t="shared" si="103"/>
        <v>0</v>
      </c>
    </row>
    <row r="698" spans="4:18" x14ac:dyDescent="0.25">
      <c r="D698" s="1">
        <v>33563</v>
      </c>
      <c r="E698" s="1">
        <f t="shared" si="100"/>
        <v>33543</v>
      </c>
      <c r="F698" s="30">
        <f t="shared" si="97"/>
        <v>0</v>
      </c>
      <c r="H698" s="42">
        <f>IF(DAY(D698)&gt;14,VLOOKUP(DATE(YEAR(E698),MONTH(E698)-1,DAY(1)),'מדדים וריביות'!B:C,2,FALSE),VLOOKUP(DATE(YEAR(E698),MONTH(E698)-2,DAY(1)),'מדדים וריביות'!B:C,2,FALSE))</f>
        <v>13025429.366998401</v>
      </c>
      <c r="I698" s="43">
        <f>'ריבית יומית'!D692</f>
        <v>2.1073004751070989E-4</v>
      </c>
      <c r="J698" s="29">
        <f t="shared" si="98"/>
        <v>2.324069176272836</v>
      </c>
      <c r="L698">
        <f>VLOOKUP(D697,'מדדים וריביות'!B:C,2)</f>
        <v>13044297.685733801</v>
      </c>
      <c r="M698" s="30">
        <f t="shared" si="104"/>
        <v>0</v>
      </c>
      <c r="O698" s="39">
        <f t="shared" si="101"/>
        <v>0</v>
      </c>
      <c r="P698" s="39">
        <f t="shared" si="99"/>
        <v>0</v>
      </c>
      <c r="Q698" s="39">
        <f t="shared" si="102"/>
        <v>0</v>
      </c>
      <c r="R698" s="41">
        <f t="shared" si="103"/>
        <v>0</v>
      </c>
    </row>
    <row r="699" spans="4:18" x14ac:dyDescent="0.25">
      <c r="D699" s="1">
        <v>33564</v>
      </c>
      <c r="E699" s="1">
        <f t="shared" si="100"/>
        <v>33543</v>
      </c>
      <c r="F699" s="30">
        <f t="shared" si="97"/>
        <v>0</v>
      </c>
      <c r="H699" s="42">
        <f>IF(DAY(D699)&gt;14,VLOOKUP(DATE(YEAR(E699),MONTH(E699)-1,DAY(1)),'מדדים וריביות'!B:C,2,FALSE),VLOOKUP(DATE(YEAR(E699),MONTH(E699)-2,DAY(1)),'מדדים וריביות'!B:C,2,FALSE))</f>
        <v>13025429.366998401</v>
      </c>
      <c r="I699" s="43">
        <f>'ריבית יומית'!D693</f>
        <v>2.1073004751070989E-4</v>
      </c>
      <c r="J699" s="29">
        <f t="shared" si="98"/>
        <v>2.3235795282484535</v>
      </c>
      <c r="L699">
        <f>VLOOKUP(D698,'מדדים וריביות'!B:C,2)</f>
        <v>13044297.685733801</v>
      </c>
      <c r="M699" s="30">
        <f t="shared" si="104"/>
        <v>0</v>
      </c>
      <c r="O699" s="39">
        <f t="shared" si="101"/>
        <v>0</v>
      </c>
      <c r="P699" s="39">
        <f t="shared" si="99"/>
        <v>0</v>
      </c>
      <c r="Q699" s="39">
        <f t="shared" si="102"/>
        <v>0</v>
      </c>
      <c r="R699" s="41">
        <f t="shared" si="103"/>
        <v>0</v>
      </c>
    </row>
    <row r="700" spans="4:18" x14ac:dyDescent="0.25">
      <c r="D700" s="1">
        <v>33565</v>
      </c>
      <c r="E700" s="1">
        <f t="shared" si="100"/>
        <v>33543</v>
      </c>
      <c r="F700" s="30">
        <f t="shared" si="97"/>
        <v>0</v>
      </c>
      <c r="H700" s="42">
        <f>IF(DAY(D700)&gt;14,VLOOKUP(DATE(YEAR(E700),MONTH(E700)-1,DAY(1)),'מדדים וריביות'!B:C,2,FALSE),VLOOKUP(DATE(YEAR(E700),MONTH(E700)-2,DAY(1)),'מדדים וריביות'!B:C,2,FALSE))</f>
        <v>13025429.366998401</v>
      </c>
      <c r="I700" s="43">
        <f>'ריבית יומית'!D694</f>
        <v>2.1073004751070989E-4</v>
      </c>
      <c r="J700" s="29">
        <f t="shared" si="98"/>
        <v>2.3230899833858829</v>
      </c>
      <c r="L700">
        <f>VLOOKUP(D699,'מדדים וריביות'!B:C,2)</f>
        <v>13044297.685733801</v>
      </c>
      <c r="M700" s="30">
        <f t="shared" si="104"/>
        <v>0</v>
      </c>
      <c r="O700" s="39">
        <f t="shared" si="101"/>
        <v>0</v>
      </c>
      <c r="P700" s="39">
        <f t="shared" si="99"/>
        <v>0</v>
      </c>
      <c r="Q700" s="39">
        <f t="shared" si="102"/>
        <v>0</v>
      </c>
      <c r="R700" s="41">
        <f t="shared" si="103"/>
        <v>0</v>
      </c>
    </row>
    <row r="701" spans="4:18" x14ac:dyDescent="0.25">
      <c r="D701" s="1">
        <v>33566</v>
      </c>
      <c r="E701" s="1">
        <f t="shared" si="100"/>
        <v>33543</v>
      </c>
      <c r="F701" s="30">
        <f t="shared" si="97"/>
        <v>0</v>
      </c>
      <c r="H701" s="42">
        <f>IF(DAY(D701)&gt;14,VLOOKUP(DATE(YEAR(E701),MONTH(E701)-1,DAY(1)),'מדדים וריביות'!B:C,2,FALSE),VLOOKUP(DATE(YEAR(E701),MONTH(E701)-2,DAY(1)),'מדדים וריביות'!B:C,2,FALSE))</f>
        <v>13025429.366998401</v>
      </c>
      <c r="I701" s="43">
        <f>'ריבית יומית'!D695</f>
        <v>2.1073004751070989E-4</v>
      </c>
      <c r="J701" s="29">
        <f t="shared" si="98"/>
        <v>2.3226005416633897</v>
      </c>
      <c r="L701">
        <f>VLOOKUP(D700,'מדדים וריביות'!B:C,2)</f>
        <v>13044297.685733801</v>
      </c>
      <c r="M701" s="30">
        <f t="shared" si="104"/>
        <v>0</v>
      </c>
      <c r="O701" s="39">
        <f t="shared" si="101"/>
        <v>0</v>
      </c>
      <c r="P701" s="39">
        <f t="shared" si="99"/>
        <v>0</v>
      </c>
      <c r="Q701" s="39">
        <f t="shared" si="102"/>
        <v>0</v>
      </c>
      <c r="R701" s="41">
        <f t="shared" si="103"/>
        <v>0</v>
      </c>
    </row>
    <row r="702" spans="4:18" x14ac:dyDescent="0.25">
      <c r="D702" s="1">
        <v>33567</v>
      </c>
      <c r="E702" s="1">
        <f t="shared" si="100"/>
        <v>33543</v>
      </c>
      <c r="F702" s="30">
        <f t="shared" si="97"/>
        <v>0</v>
      </c>
      <c r="H702" s="42">
        <f>IF(DAY(D702)&gt;14,VLOOKUP(DATE(YEAR(E702),MONTH(E702)-1,DAY(1)),'מדדים וריביות'!B:C,2,FALSE),VLOOKUP(DATE(YEAR(E702),MONTH(E702)-2,DAY(1)),'מדדים וריביות'!B:C,2,FALSE))</f>
        <v>13025429.366998401</v>
      </c>
      <c r="I702" s="43">
        <f>'ריבית יומית'!D696</f>
        <v>2.1073004751070989E-4</v>
      </c>
      <c r="J702" s="29">
        <f t="shared" si="98"/>
        <v>2.3221112030592437</v>
      </c>
      <c r="L702">
        <f>VLOOKUP(D701,'מדדים וריביות'!B:C,2)</f>
        <v>13044297.685733801</v>
      </c>
      <c r="M702" s="30">
        <f t="shared" si="104"/>
        <v>0</v>
      </c>
      <c r="O702" s="39">
        <f t="shared" si="101"/>
        <v>0</v>
      </c>
      <c r="P702" s="39">
        <f t="shared" si="99"/>
        <v>0</v>
      </c>
      <c r="Q702" s="39">
        <f t="shared" si="102"/>
        <v>0</v>
      </c>
      <c r="R702" s="41">
        <f t="shared" si="103"/>
        <v>0</v>
      </c>
    </row>
    <row r="703" spans="4:18" x14ac:dyDescent="0.25">
      <c r="D703" s="1">
        <v>33568</v>
      </c>
      <c r="E703" s="1">
        <f t="shared" si="100"/>
        <v>33543</v>
      </c>
      <c r="F703" s="30">
        <f t="shared" si="97"/>
        <v>0</v>
      </c>
      <c r="H703" s="42">
        <f>IF(DAY(D703)&gt;14,VLOOKUP(DATE(YEAR(E703),MONTH(E703)-1,DAY(1)),'מדדים וריביות'!B:C,2,FALSE),VLOOKUP(DATE(YEAR(E703),MONTH(E703)-2,DAY(1)),'מדדים וריביות'!B:C,2,FALSE))</f>
        <v>13025429.366998401</v>
      </c>
      <c r="I703" s="43">
        <f>'ריבית יומית'!D697</f>
        <v>2.1073004751070989E-4</v>
      </c>
      <c r="J703" s="29">
        <f t="shared" si="98"/>
        <v>2.3216219675517196</v>
      </c>
      <c r="L703">
        <f>VLOOKUP(D702,'מדדים וריביות'!B:C,2)</f>
        <v>13044297.685733801</v>
      </c>
      <c r="M703" s="30">
        <f t="shared" si="104"/>
        <v>0</v>
      </c>
      <c r="O703" s="39">
        <f t="shared" si="101"/>
        <v>0</v>
      </c>
      <c r="P703" s="39">
        <f t="shared" si="99"/>
        <v>0</v>
      </c>
      <c r="Q703" s="39">
        <f t="shared" si="102"/>
        <v>0</v>
      </c>
      <c r="R703" s="41">
        <f t="shared" si="103"/>
        <v>0</v>
      </c>
    </row>
    <row r="704" spans="4:18" x14ac:dyDescent="0.25">
      <c r="D704" s="1">
        <v>33569</v>
      </c>
      <c r="E704" s="1">
        <f t="shared" si="100"/>
        <v>33543</v>
      </c>
      <c r="F704" s="30">
        <f t="shared" ref="F704:F767" si="105">M703</f>
        <v>0</v>
      </c>
      <c r="H704" s="42">
        <f>IF(DAY(D704)&gt;14,VLOOKUP(DATE(YEAR(E704),MONTH(E704)-1,DAY(1)),'מדדים וריביות'!B:C,2,FALSE),VLOOKUP(DATE(YEAR(E704),MONTH(E704)-2,DAY(1)),'מדדים וריביות'!B:C,2,FALSE))</f>
        <v>13025429.366998401</v>
      </c>
      <c r="I704" s="43">
        <f>'ריבית יומית'!D698</f>
        <v>2.1073004751070989E-4</v>
      </c>
      <c r="J704" s="29">
        <f t="shared" si="98"/>
        <v>2.3211328351190961</v>
      </c>
      <c r="L704">
        <f>VLOOKUP(D703,'מדדים וריביות'!B:C,2)</f>
        <v>13044297.685733801</v>
      </c>
      <c r="M704" s="30">
        <f t="shared" si="104"/>
        <v>0</v>
      </c>
      <c r="O704" s="39">
        <f t="shared" si="101"/>
        <v>0</v>
      </c>
      <c r="P704" s="39">
        <f t="shared" si="99"/>
        <v>0</v>
      </c>
      <c r="Q704" s="39">
        <f t="shared" si="102"/>
        <v>0</v>
      </c>
      <c r="R704" s="41">
        <f t="shared" si="103"/>
        <v>0</v>
      </c>
    </row>
    <row r="705" spans="4:18" x14ac:dyDescent="0.25">
      <c r="D705" s="1">
        <v>33570</v>
      </c>
      <c r="E705" s="1">
        <f t="shared" si="100"/>
        <v>33543</v>
      </c>
      <c r="F705" s="30">
        <f t="shared" si="105"/>
        <v>0</v>
      </c>
      <c r="H705" s="42">
        <f>IF(DAY(D705)&gt;14,VLOOKUP(DATE(YEAR(E705),MONTH(E705)-1,DAY(1)),'מדדים וריביות'!B:C,2,FALSE),VLOOKUP(DATE(YEAR(E705),MONTH(E705)-2,DAY(1)),'מדדים וריביות'!B:C,2,FALSE))</f>
        <v>13025429.366998401</v>
      </c>
      <c r="I705" s="43">
        <f>'ריבית יומית'!D699</f>
        <v>2.1073004751070989E-4</v>
      </c>
      <c r="J705" s="29">
        <f t="shared" si="98"/>
        <v>2.3206438057396572</v>
      </c>
      <c r="L705">
        <f>VLOOKUP(D704,'מדדים וריביות'!B:C,2)</f>
        <v>13044297.685733801</v>
      </c>
      <c r="M705" s="30">
        <f t="shared" si="104"/>
        <v>0</v>
      </c>
      <c r="O705" s="39">
        <f t="shared" si="101"/>
        <v>0</v>
      </c>
      <c r="P705" s="39">
        <f t="shared" si="99"/>
        <v>0</v>
      </c>
      <c r="Q705" s="39">
        <f t="shared" si="102"/>
        <v>0</v>
      </c>
      <c r="R705" s="41">
        <f t="shared" si="103"/>
        <v>0</v>
      </c>
    </row>
    <row r="706" spans="4:18" x14ac:dyDescent="0.25">
      <c r="D706" s="1">
        <v>33571</v>
      </c>
      <c r="E706" s="1">
        <f t="shared" si="100"/>
        <v>33543</v>
      </c>
      <c r="F706" s="30">
        <f t="shared" si="105"/>
        <v>0</v>
      </c>
      <c r="H706" s="42">
        <f>IF(DAY(D706)&gt;14,VLOOKUP(DATE(YEAR(E706),MONTH(E706)-1,DAY(1)),'מדדים וריביות'!B:C,2,FALSE),VLOOKUP(DATE(YEAR(E706),MONTH(E706)-2,DAY(1)),'מדדים וריביות'!B:C,2,FALSE))</f>
        <v>13025429.366998401</v>
      </c>
      <c r="I706" s="43">
        <f>'ריבית יומית'!D700</f>
        <v>2.1073004751070989E-4</v>
      </c>
      <c r="J706" s="29">
        <f t="shared" si="98"/>
        <v>2.3201548793916906</v>
      </c>
      <c r="L706">
        <f>VLOOKUP(D705,'מדדים וריביות'!B:C,2)</f>
        <v>13044297.685733801</v>
      </c>
      <c r="M706" s="30">
        <f t="shared" si="104"/>
        <v>0</v>
      </c>
      <c r="O706" s="39">
        <f t="shared" si="101"/>
        <v>0</v>
      </c>
      <c r="P706" s="39">
        <f t="shared" si="99"/>
        <v>0</v>
      </c>
      <c r="Q706" s="39">
        <f t="shared" si="102"/>
        <v>0</v>
      </c>
      <c r="R706" s="41">
        <f t="shared" si="103"/>
        <v>0</v>
      </c>
    </row>
    <row r="707" spans="4:18" x14ac:dyDescent="0.25">
      <c r="D707" s="1">
        <v>33572</v>
      </c>
      <c r="E707" s="1">
        <f t="shared" si="100"/>
        <v>33543</v>
      </c>
      <c r="F707" s="30">
        <f t="shared" si="105"/>
        <v>0</v>
      </c>
      <c r="H707" s="42">
        <f>IF(DAY(D707)&gt;14,VLOOKUP(DATE(YEAR(E707),MONTH(E707)-1,DAY(1)),'מדדים וריביות'!B:C,2,FALSE),VLOOKUP(DATE(YEAR(E707),MONTH(E707)-2,DAY(1)),'מדדים וריביות'!B:C,2,FALSE))</f>
        <v>13025429.366998401</v>
      </c>
      <c r="I707" s="43">
        <f>'ריבית יומית'!D701</f>
        <v>2.1073004751070989E-4</v>
      </c>
      <c r="J707" s="29">
        <f t="shared" si="98"/>
        <v>2.3196660560534896</v>
      </c>
      <c r="L707">
        <f>VLOOKUP(D706,'מדדים וריביות'!B:C,2)</f>
        <v>13044297.685733801</v>
      </c>
      <c r="M707" s="30">
        <f t="shared" si="104"/>
        <v>0</v>
      </c>
      <c r="O707" s="39">
        <f t="shared" si="101"/>
        <v>0</v>
      </c>
      <c r="P707" s="39">
        <f t="shared" si="99"/>
        <v>0</v>
      </c>
      <c r="Q707" s="39">
        <f t="shared" si="102"/>
        <v>0</v>
      </c>
      <c r="R707" s="41">
        <f t="shared" si="103"/>
        <v>0</v>
      </c>
    </row>
    <row r="708" spans="4:18" x14ac:dyDescent="0.25">
      <c r="D708" s="1">
        <v>33573</v>
      </c>
      <c r="E708" s="1">
        <f t="shared" si="100"/>
        <v>33573</v>
      </c>
      <c r="F708" s="30">
        <f t="shared" si="105"/>
        <v>0</v>
      </c>
      <c r="H708" s="42">
        <f>IF(DAY(D708)&gt;14,VLOOKUP(DATE(YEAR(E708),MONTH(E708)-1,DAY(1)),'מדדים וריביות'!B:C,2,FALSE),VLOOKUP(DATE(YEAR(E708),MONTH(E708)-2,DAY(1)),'מדדים וריביות'!B:C,2,FALSE))</f>
        <v>13025429.366998401</v>
      </c>
      <c r="I708" s="43">
        <f>'ריבית יומית'!D702</f>
        <v>2.1073004751070989E-4</v>
      </c>
      <c r="J708" s="29">
        <f t="shared" si="98"/>
        <v>2.3191773357033512</v>
      </c>
      <c r="L708">
        <f>VLOOKUP(D707,'מדדים וריביות'!B:C,2)</f>
        <v>13044297.685733801</v>
      </c>
      <c r="M708" s="30">
        <f t="shared" si="104"/>
        <v>0</v>
      </c>
      <c r="O708" s="39">
        <f t="shared" si="101"/>
        <v>0</v>
      </c>
      <c r="P708" s="39">
        <f t="shared" si="99"/>
        <v>0</v>
      </c>
      <c r="Q708" s="39">
        <f t="shared" si="102"/>
        <v>0</v>
      </c>
      <c r="R708" s="41">
        <f t="shared" si="103"/>
        <v>0</v>
      </c>
    </row>
    <row r="709" spans="4:18" x14ac:dyDescent="0.25">
      <c r="D709" s="1">
        <v>33574</v>
      </c>
      <c r="E709" s="1">
        <f t="shared" si="100"/>
        <v>33573</v>
      </c>
      <c r="F709" s="30">
        <f t="shared" si="105"/>
        <v>0</v>
      </c>
      <c r="H709" s="42">
        <f>IF(DAY(D709)&gt;14,VLOOKUP(DATE(YEAR(E709),MONTH(E709)-1,DAY(1)),'מדדים וריביות'!B:C,2,FALSE),VLOOKUP(DATE(YEAR(E709),MONTH(E709)-2,DAY(1)),'מדדים וריביות'!B:C,2,FALSE))</f>
        <v>13025429.366998401</v>
      </c>
      <c r="I709" s="43">
        <f>'ריבית יומית'!D703</f>
        <v>2.1073004751070989E-4</v>
      </c>
      <c r="J709" s="29">
        <f t="shared" si="98"/>
        <v>2.318688718319577</v>
      </c>
      <c r="L709">
        <f>VLOOKUP(D708,'מדדים וריביות'!B:C,2)</f>
        <v>13088323.762783101</v>
      </c>
      <c r="M709" s="30">
        <f t="shared" si="104"/>
        <v>0</v>
      </c>
      <c r="O709" s="39">
        <f t="shared" si="101"/>
        <v>0</v>
      </c>
      <c r="P709" s="39">
        <f t="shared" si="99"/>
        <v>0</v>
      </c>
      <c r="Q709" s="39">
        <f t="shared" si="102"/>
        <v>0</v>
      </c>
      <c r="R709" s="41">
        <f t="shared" si="103"/>
        <v>0</v>
      </c>
    </row>
    <row r="710" spans="4:18" x14ac:dyDescent="0.25">
      <c r="D710" s="1">
        <v>33575</v>
      </c>
      <c r="E710" s="1">
        <f t="shared" si="100"/>
        <v>33573</v>
      </c>
      <c r="F710" s="30">
        <f t="shared" si="105"/>
        <v>0</v>
      </c>
      <c r="H710" s="42">
        <f>IF(DAY(D710)&gt;14,VLOOKUP(DATE(YEAR(E710),MONTH(E710)-1,DAY(1)),'מדדים וריביות'!B:C,2,FALSE),VLOOKUP(DATE(YEAR(E710),MONTH(E710)-2,DAY(1)),'מדדים וריביות'!B:C,2,FALSE))</f>
        <v>13025429.366998401</v>
      </c>
      <c r="I710" s="43">
        <f>'ריבית יומית'!D704</f>
        <v>2.1073004751070989E-4</v>
      </c>
      <c r="J710" s="29">
        <f t="shared" si="98"/>
        <v>2.3182002038804739</v>
      </c>
      <c r="L710">
        <f>VLOOKUP(D709,'מדדים וריביות'!B:C,2)</f>
        <v>13088323.762783101</v>
      </c>
      <c r="M710" s="30">
        <f t="shared" si="104"/>
        <v>0</v>
      </c>
      <c r="O710" s="39">
        <f t="shared" si="101"/>
        <v>0</v>
      </c>
      <c r="P710" s="39">
        <f t="shared" si="99"/>
        <v>0</v>
      </c>
      <c r="Q710" s="39">
        <f t="shared" si="102"/>
        <v>0</v>
      </c>
      <c r="R710" s="41">
        <f t="shared" si="103"/>
        <v>0</v>
      </c>
    </row>
    <row r="711" spans="4:18" x14ac:dyDescent="0.25">
      <c r="D711" s="1">
        <v>33576</v>
      </c>
      <c r="E711" s="1">
        <f t="shared" si="100"/>
        <v>33573</v>
      </c>
      <c r="F711" s="30">
        <f t="shared" si="105"/>
        <v>0</v>
      </c>
      <c r="H711" s="42">
        <f>IF(DAY(D711)&gt;14,VLOOKUP(DATE(YEAR(E711),MONTH(E711)-1,DAY(1)),'מדדים וריביות'!B:C,2,FALSE),VLOOKUP(DATE(YEAR(E711),MONTH(E711)-2,DAY(1)),'מדדים וריביות'!B:C,2,FALSE))</f>
        <v>13025429.366998401</v>
      </c>
      <c r="I711" s="43">
        <f>'ריבית יומית'!D705</f>
        <v>2.1073004751070989E-4</v>
      </c>
      <c r="J711" s="29">
        <f t="shared" si="98"/>
        <v>2.3177117923643529</v>
      </c>
      <c r="L711">
        <f>VLOOKUP(D710,'מדדים וריביות'!B:C,2)</f>
        <v>13088323.762783101</v>
      </c>
      <c r="M711" s="30">
        <f t="shared" si="104"/>
        <v>0</v>
      </c>
      <c r="O711" s="39">
        <f t="shared" si="101"/>
        <v>0</v>
      </c>
      <c r="P711" s="39">
        <f t="shared" si="99"/>
        <v>0</v>
      </c>
      <c r="Q711" s="39">
        <f t="shared" si="102"/>
        <v>0</v>
      </c>
      <c r="R711" s="41">
        <f t="shared" si="103"/>
        <v>0</v>
      </c>
    </row>
    <row r="712" spans="4:18" x14ac:dyDescent="0.25">
      <c r="D712" s="1">
        <v>33577</v>
      </c>
      <c r="E712" s="1">
        <f t="shared" si="100"/>
        <v>33573</v>
      </c>
      <c r="F712" s="30">
        <f t="shared" si="105"/>
        <v>0</v>
      </c>
      <c r="H712" s="42">
        <f>IF(DAY(D712)&gt;14,VLOOKUP(DATE(YEAR(E712),MONTH(E712)-1,DAY(1)),'מדדים וריביות'!B:C,2,FALSE),VLOOKUP(DATE(YEAR(E712),MONTH(E712)-2,DAY(1)),'מדדים וריביות'!B:C,2,FALSE))</f>
        <v>13025429.366998401</v>
      </c>
      <c r="I712" s="43">
        <f>'ריבית יומית'!D706</f>
        <v>2.1073004751070989E-4</v>
      </c>
      <c r="J712" s="29">
        <f t="shared" si="98"/>
        <v>2.3172234837495296</v>
      </c>
      <c r="L712">
        <f>VLOOKUP(D711,'מדדים וריביות'!B:C,2)</f>
        <v>13088323.762783101</v>
      </c>
      <c r="M712" s="30">
        <f t="shared" si="104"/>
        <v>0</v>
      </c>
      <c r="O712" s="39">
        <f t="shared" si="101"/>
        <v>0</v>
      </c>
      <c r="P712" s="39">
        <f t="shared" si="99"/>
        <v>0</v>
      </c>
      <c r="Q712" s="39">
        <f t="shared" si="102"/>
        <v>0</v>
      </c>
      <c r="R712" s="41">
        <f t="shared" si="103"/>
        <v>0</v>
      </c>
    </row>
    <row r="713" spans="4:18" x14ac:dyDescent="0.25">
      <c r="D713" s="1">
        <v>33578</v>
      </c>
      <c r="E713" s="1">
        <f t="shared" si="100"/>
        <v>33573</v>
      </c>
      <c r="F713" s="30">
        <f t="shared" si="105"/>
        <v>0</v>
      </c>
      <c r="H713" s="42">
        <f>IF(DAY(D713)&gt;14,VLOOKUP(DATE(YEAR(E713),MONTH(E713)-1,DAY(1)),'מדדים וריביות'!B:C,2,FALSE),VLOOKUP(DATE(YEAR(E713),MONTH(E713)-2,DAY(1)),'מדדים וריביות'!B:C,2,FALSE))</f>
        <v>13025429.366998401</v>
      </c>
      <c r="I713" s="43">
        <f>'ריבית יומית'!D707</f>
        <v>2.1073004751070989E-4</v>
      </c>
      <c r="J713" s="29">
        <f t="shared" ref="J713:J776" si="106">J714*(1+I713)</f>
        <v>2.316735278014324</v>
      </c>
      <c r="L713">
        <f>VLOOKUP(D712,'מדדים וריביות'!B:C,2)</f>
        <v>13088323.762783101</v>
      </c>
      <c r="M713" s="30">
        <f t="shared" si="104"/>
        <v>0</v>
      </c>
      <c r="O713" s="39">
        <f t="shared" si="101"/>
        <v>0</v>
      </c>
      <c r="P713" s="39">
        <f t="shared" ref="P713:P776" si="107">J714*G713-G713</f>
        <v>0</v>
      </c>
      <c r="Q713" s="39">
        <f t="shared" si="102"/>
        <v>0</v>
      </c>
      <c r="R713" s="41">
        <f t="shared" si="103"/>
        <v>0</v>
      </c>
    </row>
    <row r="714" spans="4:18" x14ac:dyDescent="0.25">
      <c r="D714" s="1">
        <v>33579</v>
      </c>
      <c r="E714" s="1">
        <f t="shared" ref="E714:E777" si="108">DATE(YEAR(D714),MONTH(D714),DAY(1))</f>
        <v>33573</v>
      </c>
      <c r="F714" s="30">
        <f t="shared" si="105"/>
        <v>0</v>
      </c>
      <c r="H714" s="42">
        <f>IF(DAY(D714)&gt;14,VLOOKUP(DATE(YEAR(E714),MONTH(E714)-1,DAY(1)),'מדדים וריביות'!B:C,2,FALSE),VLOOKUP(DATE(YEAR(E714),MONTH(E714)-2,DAY(1)),'מדדים וריביות'!B:C,2,FALSE))</f>
        <v>13025429.366998401</v>
      </c>
      <c r="I714" s="43">
        <f>'ריבית יומית'!D708</f>
        <v>2.1073004751070989E-4</v>
      </c>
      <c r="J714" s="29">
        <f t="shared" si="106"/>
        <v>2.316247175137061</v>
      </c>
      <c r="L714">
        <f>VLOOKUP(D713,'מדדים וריביות'!B:C,2)</f>
        <v>13088323.762783101</v>
      </c>
      <c r="M714" s="30">
        <f t="shared" si="104"/>
        <v>0</v>
      </c>
      <c r="O714" s="39">
        <f t="shared" ref="O714:O777" si="109">$D$4/H714*G714-G714</f>
        <v>0</v>
      </c>
      <c r="P714" s="39">
        <f t="shared" si="107"/>
        <v>0</v>
      </c>
      <c r="Q714" s="39">
        <f t="shared" ref="Q714:Q777" si="110">$D$4/H714*P714-P714</f>
        <v>0</v>
      </c>
      <c r="R714" s="41">
        <f t="shared" ref="R714:R777" si="111">SUM(O714:Q714)</f>
        <v>0</v>
      </c>
    </row>
    <row r="715" spans="4:18" x14ac:dyDescent="0.25">
      <c r="D715" s="1">
        <v>33580</v>
      </c>
      <c r="E715" s="1">
        <f t="shared" si="108"/>
        <v>33573</v>
      </c>
      <c r="F715" s="30">
        <f t="shared" si="105"/>
        <v>0</v>
      </c>
      <c r="H715" s="42">
        <f>IF(DAY(D715)&gt;14,VLOOKUP(DATE(YEAR(E715),MONTH(E715)-1,DAY(1)),'מדדים וריביות'!B:C,2,FALSE),VLOOKUP(DATE(YEAR(E715),MONTH(E715)-2,DAY(1)),'מדדים וריביות'!B:C,2,FALSE))</f>
        <v>13025429.366998401</v>
      </c>
      <c r="I715" s="43">
        <f>'ריבית יומית'!D709</f>
        <v>2.1073004751070989E-4</v>
      </c>
      <c r="J715" s="29">
        <f t="shared" si="106"/>
        <v>2.3157591750960695</v>
      </c>
      <c r="L715">
        <f>VLOOKUP(D714,'מדדים וריביות'!B:C,2)</f>
        <v>13088323.762783101</v>
      </c>
      <c r="M715" s="30">
        <f t="shared" si="104"/>
        <v>0</v>
      </c>
      <c r="O715" s="39">
        <f t="shared" si="109"/>
        <v>0</v>
      </c>
      <c r="P715" s="39">
        <f t="shared" si="107"/>
        <v>0</v>
      </c>
      <c r="Q715" s="39">
        <f t="shared" si="110"/>
        <v>0</v>
      </c>
      <c r="R715" s="41">
        <f t="shared" si="111"/>
        <v>0</v>
      </c>
    </row>
    <row r="716" spans="4:18" x14ac:dyDescent="0.25">
      <c r="D716" s="1">
        <v>33581</v>
      </c>
      <c r="E716" s="1">
        <f t="shared" si="108"/>
        <v>33573</v>
      </c>
      <c r="F716" s="30">
        <f t="shared" si="105"/>
        <v>0</v>
      </c>
      <c r="H716" s="42">
        <f>IF(DAY(D716)&gt;14,VLOOKUP(DATE(YEAR(E716),MONTH(E716)-1,DAY(1)),'מדדים וריביות'!B:C,2,FALSE),VLOOKUP(DATE(YEAR(E716),MONTH(E716)-2,DAY(1)),'מדדים וריביות'!B:C,2,FALSE))</f>
        <v>13025429.366998401</v>
      </c>
      <c r="I716" s="43">
        <f>'ריבית יומית'!D710</f>
        <v>2.1073004751070989E-4</v>
      </c>
      <c r="J716" s="29">
        <f t="shared" si="106"/>
        <v>2.3152712778696838</v>
      </c>
      <c r="L716">
        <f>VLOOKUP(D715,'מדדים וריביות'!B:C,2)</f>
        <v>13088323.762783101</v>
      </c>
      <c r="M716" s="30">
        <f t="shared" ref="M716:M779" si="112">F716*(1+I716)*L716/H716+G716-K716</f>
        <v>0</v>
      </c>
      <c r="O716" s="39">
        <f t="shared" si="109"/>
        <v>0</v>
      </c>
      <c r="P716" s="39">
        <f t="shared" si="107"/>
        <v>0</v>
      </c>
      <c r="Q716" s="39">
        <f t="shared" si="110"/>
        <v>0</v>
      </c>
      <c r="R716" s="41">
        <f t="shared" si="111"/>
        <v>0</v>
      </c>
    </row>
    <row r="717" spans="4:18" x14ac:dyDescent="0.25">
      <c r="D717" s="1">
        <v>33582</v>
      </c>
      <c r="E717" s="1">
        <f t="shared" si="108"/>
        <v>33573</v>
      </c>
      <c r="F717" s="30">
        <f t="shared" si="105"/>
        <v>0</v>
      </c>
      <c r="H717" s="42">
        <f>IF(DAY(D717)&gt;14,VLOOKUP(DATE(YEAR(E717),MONTH(E717)-1,DAY(1)),'מדדים וריביות'!B:C,2,FALSE),VLOOKUP(DATE(YEAR(E717),MONTH(E717)-2,DAY(1)),'מדדים וריביות'!B:C,2,FALSE))</f>
        <v>13025429.366998401</v>
      </c>
      <c r="I717" s="43">
        <f>'ריבית יומית'!D711</f>
        <v>2.1073004751070989E-4</v>
      </c>
      <c r="J717" s="29">
        <f t="shared" si="106"/>
        <v>2.3147834834362424</v>
      </c>
      <c r="L717">
        <f>VLOOKUP(D716,'מדדים וריביות'!B:C,2)</f>
        <v>13088323.762783101</v>
      </c>
      <c r="M717" s="30">
        <f t="shared" si="112"/>
        <v>0</v>
      </c>
      <c r="O717" s="39">
        <f t="shared" si="109"/>
        <v>0</v>
      </c>
      <c r="P717" s="39">
        <f t="shared" si="107"/>
        <v>0</v>
      </c>
      <c r="Q717" s="39">
        <f t="shared" si="110"/>
        <v>0</v>
      </c>
      <c r="R717" s="41">
        <f t="shared" si="111"/>
        <v>0</v>
      </c>
    </row>
    <row r="718" spans="4:18" x14ac:dyDescent="0.25">
      <c r="D718" s="1">
        <v>33583</v>
      </c>
      <c r="E718" s="1">
        <f t="shared" si="108"/>
        <v>33573</v>
      </c>
      <c r="F718" s="30">
        <f t="shared" si="105"/>
        <v>0</v>
      </c>
      <c r="H718" s="42">
        <f>IF(DAY(D718)&gt;14,VLOOKUP(DATE(YEAR(E718),MONTH(E718)-1,DAY(1)),'מדדים וריביות'!B:C,2,FALSE),VLOOKUP(DATE(YEAR(E718),MONTH(E718)-2,DAY(1)),'מדדים וריביות'!B:C,2,FALSE))</f>
        <v>13025429.366998401</v>
      </c>
      <c r="I718" s="43">
        <f>'ריבית יומית'!D712</f>
        <v>2.1073004751070989E-4</v>
      </c>
      <c r="J718" s="29">
        <f t="shared" si="106"/>
        <v>2.3142957917740881</v>
      </c>
      <c r="L718">
        <f>VLOOKUP(D717,'מדדים וריביות'!B:C,2)</f>
        <v>13088323.762783101</v>
      </c>
      <c r="M718" s="30">
        <f t="shared" si="112"/>
        <v>0</v>
      </c>
      <c r="O718" s="39">
        <f t="shared" si="109"/>
        <v>0</v>
      </c>
      <c r="P718" s="39">
        <f t="shared" si="107"/>
        <v>0</v>
      </c>
      <c r="Q718" s="39">
        <f t="shared" si="110"/>
        <v>0</v>
      </c>
      <c r="R718" s="41">
        <f t="shared" si="111"/>
        <v>0</v>
      </c>
    </row>
    <row r="719" spans="4:18" x14ac:dyDescent="0.25">
      <c r="D719" s="1">
        <v>33584</v>
      </c>
      <c r="E719" s="1">
        <f t="shared" si="108"/>
        <v>33573</v>
      </c>
      <c r="F719" s="30">
        <f t="shared" si="105"/>
        <v>0</v>
      </c>
      <c r="H719" s="42">
        <f>IF(DAY(D719)&gt;14,VLOOKUP(DATE(YEAR(E719),MONTH(E719)-1,DAY(1)),'מדדים וריביות'!B:C,2,FALSE),VLOOKUP(DATE(YEAR(E719),MONTH(E719)-2,DAY(1)),'מדדים וריביות'!B:C,2,FALSE))</f>
        <v>13025429.366998401</v>
      </c>
      <c r="I719" s="43">
        <f>'ריבית יומית'!D713</f>
        <v>2.1073004751070989E-4</v>
      </c>
      <c r="J719" s="29">
        <f t="shared" si="106"/>
        <v>2.3138082028615683</v>
      </c>
      <c r="L719">
        <f>VLOOKUP(D718,'מדדים וריביות'!B:C,2)</f>
        <v>13088323.762783101</v>
      </c>
      <c r="M719" s="30">
        <f t="shared" si="112"/>
        <v>0</v>
      </c>
      <c r="O719" s="39">
        <f t="shared" si="109"/>
        <v>0</v>
      </c>
      <c r="P719" s="39">
        <f t="shared" si="107"/>
        <v>0</v>
      </c>
      <c r="Q719" s="39">
        <f t="shared" si="110"/>
        <v>0</v>
      </c>
      <c r="R719" s="41">
        <f t="shared" si="111"/>
        <v>0</v>
      </c>
    </row>
    <row r="720" spans="4:18" x14ac:dyDescent="0.25">
      <c r="D720" s="1">
        <v>33585</v>
      </c>
      <c r="E720" s="1">
        <f t="shared" si="108"/>
        <v>33573</v>
      </c>
      <c r="F720" s="30">
        <f t="shared" si="105"/>
        <v>0</v>
      </c>
      <c r="H720" s="42">
        <f>IF(DAY(D720)&gt;14,VLOOKUP(DATE(YEAR(E720),MONTH(E720)-1,DAY(1)),'מדדים וריביות'!B:C,2,FALSE),VLOOKUP(DATE(YEAR(E720),MONTH(E720)-2,DAY(1)),'מדדים וריביות'!B:C,2,FALSE))</f>
        <v>13025429.366998401</v>
      </c>
      <c r="I720" s="43">
        <f>'ריבית יומית'!D714</f>
        <v>2.1073004751070989E-4</v>
      </c>
      <c r="J720" s="29">
        <f t="shared" si="106"/>
        <v>2.3133207166770355</v>
      </c>
      <c r="L720">
        <f>VLOOKUP(D719,'מדדים וריביות'!B:C,2)</f>
        <v>13088323.762783101</v>
      </c>
      <c r="M720" s="30">
        <f t="shared" si="112"/>
        <v>0</v>
      </c>
      <c r="O720" s="39">
        <f t="shared" si="109"/>
        <v>0</v>
      </c>
      <c r="P720" s="39">
        <f t="shared" si="107"/>
        <v>0</v>
      </c>
      <c r="Q720" s="39">
        <f t="shared" si="110"/>
        <v>0</v>
      </c>
      <c r="R720" s="41">
        <f t="shared" si="111"/>
        <v>0</v>
      </c>
    </row>
    <row r="721" spans="4:18" x14ac:dyDescent="0.25">
      <c r="D721" s="1">
        <v>33586</v>
      </c>
      <c r="E721" s="1">
        <f t="shared" si="108"/>
        <v>33573</v>
      </c>
      <c r="F721" s="30">
        <f t="shared" si="105"/>
        <v>0</v>
      </c>
      <c r="H721" s="42">
        <f>IF(DAY(D721)&gt;14,VLOOKUP(DATE(YEAR(E721),MONTH(E721)-1,DAY(1)),'מדדים וריביות'!B:C,2,FALSE),VLOOKUP(DATE(YEAR(E721),MONTH(E721)-2,DAY(1)),'מדדים וריביות'!B:C,2,FALSE))</f>
        <v>13025429.366998401</v>
      </c>
      <c r="I721" s="43">
        <f>'ריבית יומית'!D715</f>
        <v>2.1073004751070989E-4</v>
      </c>
      <c r="J721" s="29">
        <f t="shared" si="106"/>
        <v>2.3128333331988462</v>
      </c>
      <c r="L721">
        <f>VLOOKUP(D720,'מדדים וריביות'!B:C,2)</f>
        <v>13088323.762783101</v>
      </c>
      <c r="M721" s="30">
        <f t="shared" si="112"/>
        <v>0</v>
      </c>
      <c r="O721" s="39">
        <f t="shared" si="109"/>
        <v>0</v>
      </c>
      <c r="P721" s="39">
        <f t="shared" si="107"/>
        <v>0</v>
      </c>
      <c r="Q721" s="39">
        <f t="shared" si="110"/>
        <v>0</v>
      </c>
      <c r="R721" s="41">
        <f t="shared" si="111"/>
        <v>0</v>
      </c>
    </row>
    <row r="722" spans="4:18" x14ac:dyDescent="0.25">
      <c r="D722" s="1">
        <v>33587</v>
      </c>
      <c r="E722" s="1">
        <f t="shared" si="108"/>
        <v>33573</v>
      </c>
      <c r="F722" s="30">
        <f t="shared" si="105"/>
        <v>0</v>
      </c>
      <c r="H722" s="42">
        <f>IF(DAY(D722)&gt;14,VLOOKUP(DATE(YEAR(E722),MONTH(E722)-1,DAY(1)),'מדדים וריביות'!B:C,2,FALSE),VLOOKUP(DATE(YEAR(E722),MONTH(E722)-2,DAY(1)),'מדדים וריביות'!B:C,2,FALSE))</f>
        <v>13044297.685733801</v>
      </c>
      <c r="I722" s="43">
        <f>'ריבית יומית'!D716</f>
        <v>2.1073004751070989E-4</v>
      </c>
      <c r="J722" s="29">
        <f t="shared" si="106"/>
        <v>2.3123460524053616</v>
      </c>
      <c r="L722">
        <f>VLOOKUP(D721,'מדדים וריביות'!B:C,2)</f>
        <v>13088323.762783101</v>
      </c>
      <c r="M722" s="30">
        <f t="shared" si="112"/>
        <v>0</v>
      </c>
      <c r="O722" s="39">
        <f t="shared" si="109"/>
        <v>0</v>
      </c>
      <c r="P722" s="39">
        <f t="shared" si="107"/>
        <v>0</v>
      </c>
      <c r="Q722" s="39">
        <f t="shared" si="110"/>
        <v>0</v>
      </c>
      <c r="R722" s="41">
        <f t="shared" si="111"/>
        <v>0</v>
      </c>
    </row>
    <row r="723" spans="4:18" x14ac:dyDescent="0.25">
      <c r="D723" s="1">
        <v>33588</v>
      </c>
      <c r="E723" s="1">
        <f t="shared" si="108"/>
        <v>33573</v>
      </c>
      <c r="F723" s="30">
        <f t="shared" si="105"/>
        <v>0</v>
      </c>
      <c r="H723" s="42">
        <f>IF(DAY(D723)&gt;14,VLOOKUP(DATE(YEAR(E723),MONTH(E723)-1,DAY(1)),'מדדים וריביות'!B:C,2,FALSE),VLOOKUP(DATE(YEAR(E723),MONTH(E723)-2,DAY(1)),'מדדים וריביות'!B:C,2,FALSE))</f>
        <v>13044297.685733801</v>
      </c>
      <c r="I723" s="43">
        <f>'ריבית יומית'!D717</f>
        <v>2.1073004751070989E-4</v>
      </c>
      <c r="J723" s="29">
        <f t="shared" si="106"/>
        <v>2.3118588742749475</v>
      </c>
      <c r="L723">
        <f>VLOOKUP(D722,'מדדים וריביות'!B:C,2)</f>
        <v>13088323.762783101</v>
      </c>
      <c r="M723" s="30">
        <f t="shared" si="112"/>
        <v>0</v>
      </c>
      <c r="O723" s="39">
        <f t="shared" si="109"/>
        <v>0</v>
      </c>
      <c r="P723" s="39">
        <f t="shared" si="107"/>
        <v>0</v>
      </c>
      <c r="Q723" s="39">
        <f t="shared" si="110"/>
        <v>0</v>
      </c>
      <c r="R723" s="41">
        <f t="shared" si="111"/>
        <v>0</v>
      </c>
    </row>
    <row r="724" spans="4:18" x14ac:dyDescent="0.25">
      <c r="D724" s="1">
        <v>33589</v>
      </c>
      <c r="E724" s="1">
        <f t="shared" si="108"/>
        <v>33573</v>
      </c>
      <c r="F724" s="30">
        <f t="shared" si="105"/>
        <v>0</v>
      </c>
      <c r="H724" s="42">
        <f>IF(DAY(D724)&gt;14,VLOOKUP(DATE(YEAR(E724),MONTH(E724)-1,DAY(1)),'מדדים וריביות'!B:C,2,FALSE),VLOOKUP(DATE(YEAR(E724),MONTH(E724)-2,DAY(1)),'מדדים וריביות'!B:C,2,FALSE))</f>
        <v>13044297.685733801</v>
      </c>
      <c r="I724" s="43">
        <f>'ריבית יומית'!D718</f>
        <v>2.1073004751070989E-4</v>
      </c>
      <c r="J724" s="29">
        <f t="shared" si="106"/>
        <v>2.3113717987859745</v>
      </c>
      <c r="L724">
        <f>VLOOKUP(D723,'מדדים וריביות'!B:C,2)</f>
        <v>13088323.762783101</v>
      </c>
      <c r="M724" s="30">
        <f t="shared" si="112"/>
        <v>0</v>
      </c>
      <c r="O724" s="39">
        <f t="shared" si="109"/>
        <v>0</v>
      </c>
      <c r="P724" s="39">
        <f t="shared" si="107"/>
        <v>0</v>
      </c>
      <c r="Q724" s="39">
        <f t="shared" si="110"/>
        <v>0</v>
      </c>
      <c r="R724" s="41">
        <f t="shared" si="111"/>
        <v>0</v>
      </c>
    </row>
    <row r="725" spans="4:18" x14ac:dyDescent="0.25">
      <c r="D725" s="1">
        <v>33590</v>
      </c>
      <c r="E725" s="1">
        <f t="shared" si="108"/>
        <v>33573</v>
      </c>
      <c r="F725" s="30">
        <f t="shared" si="105"/>
        <v>0</v>
      </c>
      <c r="H725" s="42">
        <f>IF(DAY(D725)&gt;14,VLOOKUP(DATE(YEAR(E725),MONTH(E725)-1,DAY(1)),'מדדים וריביות'!B:C,2,FALSE),VLOOKUP(DATE(YEAR(E725),MONTH(E725)-2,DAY(1)),'מדדים וריביות'!B:C,2,FALSE))</f>
        <v>13044297.685733801</v>
      </c>
      <c r="I725" s="43">
        <f>'ריבית יומית'!D719</f>
        <v>2.1073004751070989E-4</v>
      </c>
      <c r="J725" s="29">
        <f t="shared" si="106"/>
        <v>2.3108848259168173</v>
      </c>
      <c r="L725">
        <f>VLOOKUP(D724,'מדדים וריביות'!B:C,2)</f>
        <v>13088323.762783101</v>
      </c>
      <c r="M725" s="30">
        <f t="shared" si="112"/>
        <v>0</v>
      </c>
      <c r="O725" s="39">
        <f t="shared" si="109"/>
        <v>0</v>
      </c>
      <c r="P725" s="39">
        <f t="shared" si="107"/>
        <v>0</v>
      </c>
      <c r="Q725" s="39">
        <f t="shared" si="110"/>
        <v>0</v>
      </c>
      <c r="R725" s="41">
        <f t="shared" si="111"/>
        <v>0</v>
      </c>
    </row>
    <row r="726" spans="4:18" x14ac:dyDescent="0.25">
      <c r="D726" s="1">
        <v>33591</v>
      </c>
      <c r="E726" s="1">
        <f t="shared" si="108"/>
        <v>33573</v>
      </c>
      <c r="F726" s="30">
        <f t="shared" si="105"/>
        <v>0</v>
      </c>
      <c r="H726" s="42">
        <f>IF(DAY(D726)&gt;14,VLOOKUP(DATE(YEAR(E726),MONTH(E726)-1,DAY(1)),'מדדים וריביות'!B:C,2,FALSE),VLOOKUP(DATE(YEAR(E726),MONTH(E726)-2,DAY(1)),'מדדים וריביות'!B:C,2,FALSE))</f>
        <v>13044297.685733801</v>
      </c>
      <c r="I726" s="43">
        <f>'ריבית יומית'!D720</f>
        <v>2.1073004751070989E-4</v>
      </c>
      <c r="J726" s="29">
        <f t="shared" si="106"/>
        <v>2.3103979556458554</v>
      </c>
      <c r="L726">
        <f>VLOOKUP(D725,'מדדים וריביות'!B:C,2)</f>
        <v>13088323.762783101</v>
      </c>
      <c r="M726" s="30">
        <f t="shared" si="112"/>
        <v>0</v>
      </c>
      <c r="O726" s="39">
        <f t="shared" si="109"/>
        <v>0</v>
      </c>
      <c r="P726" s="39">
        <f t="shared" si="107"/>
        <v>0</v>
      </c>
      <c r="Q726" s="39">
        <f t="shared" si="110"/>
        <v>0</v>
      </c>
      <c r="R726" s="41">
        <f t="shared" si="111"/>
        <v>0</v>
      </c>
    </row>
    <row r="727" spans="4:18" x14ac:dyDescent="0.25">
      <c r="D727" s="1">
        <v>33592</v>
      </c>
      <c r="E727" s="1">
        <f t="shared" si="108"/>
        <v>33573</v>
      </c>
      <c r="F727" s="30">
        <f t="shared" si="105"/>
        <v>0</v>
      </c>
      <c r="H727" s="42">
        <f>IF(DAY(D727)&gt;14,VLOOKUP(DATE(YEAR(E727),MONTH(E727)-1,DAY(1)),'מדדים וריביות'!B:C,2,FALSE),VLOOKUP(DATE(YEAR(E727),MONTH(E727)-2,DAY(1)),'מדדים וריביות'!B:C,2,FALSE))</f>
        <v>13044297.685733801</v>
      </c>
      <c r="I727" s="43">
        <f>'ריבית יומית'!D721</f>
        <v>2.1073004751070989E-4</v>
      </c>
      <c r="J727" s="29">
        <f t="shared" si="106"/>
        <v>2.3099111879514727</v>
      </c>
      <c r="L727">
        <f>VLOOKUP(D726,'מדדים וריביות'!B:C,2)</f>
        <v>13088323.762783101</v>
      </c>
      <c r="M727" s="30">
        <f t="shared" si="112"/>
        <v>0</v>
      </c>
      <c r="O727" s="39">
        <f t="shared" si="109"/>
        <v>0</v>
      </c>
      <c r="P727" s="39">
        <f t="shared" si="107"/>
        <v>0</v>
      </c>
      <c r="Q727" s="39">
        <f t="shared" si="110"/>
        <v>0</v>
      </c>
      <c r="R727" s="41">
        <f t="shared" si="111"/>
        <v>0</v>
      </c>
    </row>
    <row r="728" spans="4:18" x14ac:dyDescent="0.25">
      <c r="D728" s="1">
        <v>33593</v>
      </c>
      <c r="E728" s="1">
        <f t="shared" si="108"/>
        <v>33573</v>
      </c>
      <c r="F728" s="30">
        <f t="shared" si="105"/>
        <v>0</v>
      </c>
      <c r="H728" s="42">
        <f>IF(DAY(D728)&gt;14,VLOOKUP(DATE(YEAR(E728),MONTH(E728)-1,DAY(1)),'מדדים וריביות'!B:C,2,FALSE),VLOOKUP(DATE(YEAR(E728),MONTH(E728)-2,DAY(1)),'מדדים וריביות'!B:C,2,FALSE))</f>
        <v>13044297.685733801</v>
      </c>
      <c r="I728" s="43">
        <f>'ריבית יומית'!D722</f>
        <v>2.1073004751070989E-4</v>
      </c>
      <c r="J728" s="29">
        <f t="shared" si="106"/>
        <v>2.309424522812058</v>
      </c>
      <c r="L728">
        <f>VLOOKUP(D727,'מדדים וריביות'!B:C,2)</f>
        <v>13088323.762783101</v>
      </c>
      <c r="M728" s="30">
        <f t="shared" si="112"/>
        <v>0</v>
      </c>
      <c r="O728" s="39">
        <f t="shared" si="109"/>
        <v>0</v>
      </c>
      <c r="P728" s="39">
        <f t="shared" si="107"/>
        <v>0</v>
      </c>
      <c r="Q728" s="39">
        <f t="shared" si="110"/>
        <v>0</v>
      </c>
      <c r="R728" s="41">
        <f t="shared" si="111"/>
        <v>0</v>
      </c>
    </row>
    <row r="729" spans="4:18" x14ac:dyDescent="0.25">
      <c r="D729" s="1">
        <v>33594</v>
      </c>
      <c r="E729" s="1">
        <f t="shared" si="108"/>
        <v>33573</v>
      </c>
      <c r="F729" s="30">
        <f t="shared" si="105"/>
        <v>0</v>
      </c>
      <c r="H729" s="42">
        <f>IF(DAY(D729)&gt;14,VLOOKUP(DATE(YEAR(E729),MONTH(E729)-1,DAY(1)),'מדדים וריביות'!B:C,2,FALSE),VLOOKUP(DATE(YEAR(E729),MONTH(E729)-2,DAY(1)),'מדדים וריביות'!B:C,2,FALSE))</f>
        <v>13044297.685733801</v>
      </c>
      <c r="I729" s="43">
        <f>'ריבית יומית'!D723</f>
        <v>2.1073004751070989E-4</v>
      </c>
      <c r="J729" s="29">
        <f t="shared" si="106"/>
        <v>2.3089379602060047</v>
      </c>
      <c r="L729">
        <f>VLOOKUP(D728,'מדדים וריביות'!B:C,2)</f>
        <v>13088323.762783101</v>
      </c>
      <c r="M729" s="30">
        <f t="shared" si="112"/>
        <v>0</v>
      </c>
      <c r="O729" s="39">
        <f t="shared" si="109"/>
        <v>0</v>
      </c>
      <c r="P729" s="39">
        <f t="shared" si="107"/>
        <v>0</v>
      </c>
      <c r="Q729" s="39">
        <f t="shared" si="110"/>
        <v>0</v>
      </c>
      <c r="R729" s="41">
        <f t="shared" si="111"/>
        <v>0</v>
      </c>
    </row>
    <row r="730" spans="4:18" x14ac:dyDescent="0.25">
      <c r="D730" s="1">
        <v>33595</v>
      </c>
      <c r="E730" s="1">
        <f t="shared" si="108"/>
        <v>33573</v>
      </c>
      <c r="F730" s="30">
        <f t="shared" si="105"/>
        <v>0</v>
      </c>
      <c r="H730" s="42">
        <f>IF(DAY(D730)&gt;14,VLOOKUP(DATE(YEAR(E730),MONTH(E730)-1,DAY(1)),'מדדים וריביות'!B:C,2,FALSE),VLOOKUP(DATE(YEAR(E730),MONTH(E730)-2,DAY(1)),'מדדים וריביות'!B:C,2,FALSE))</f>
        <v>13044297.685733801</v>
      </c>
      <c r="I730" s="43">
        <f>'ריבית יומית'!D724</f>
        <v>2.1073004751070989E-4</v>
      </c>
      <c r="J730" s="29">
        <f t="shared" si="106"/>
        <v>2.3084515001117101</v>
      </c>
      <c r="L730">
        <f>VLOOKUP(D729,'מדדים וריביות'!B:C,2)</f>
        <v>13088323.762783101</v>
      </c>
      <c r="M730" s="30">
        <f t="shared" si="112"/>
        <v>0</v>
      </c>
      <c r="O730" s="39">
        <f t="shared" si="109"/>
        <v>0</v>
      </c>
      <c r="P730" s="39">
        <f t="shared" si="107"/>
        <v>0</v>
      </c>
      <c r="Q730" s="39">
        <f t="shared" si="110"/>
        <v>0</v>
      </c>
      <c r="R730" s="41">
        <f t="shared" si="111"/>
        <v>0</v>
      </c>
    </row>
    <row r="731" spans="4:18" x14ac:dyDescent="0.25">
      <c r="D731" s="1">
        <v>33596</v>
      </c>
      <c r="E731" s="1">
        <f t="shared" si="108"/>
        <v>33573</v>
      </c>
      <c r="F731" s="30">
        <f t="shared" si="105"/>
        <v>0</v>
      </c>
      <c r="H731" s="42">
        <f>IF(DAY(D731)&gt;14,VLOOKUP(DATE(YEAR(E731),MONTH(E731)-1,DAY(1)),'מדדים וריביות'!B:C,2,FALSE),VLOOKUP(DATE(YEAR(E731),MONTH(E731)-2,DAY(1)),'מדדים וריביות'!B:C,2,FALSE))</f>
        <v>13044297.685733801</v>
      </c>
      <c r="I731" s="43">
        <f>'ריבית יומית'!D725</f>
        <v>2.1073004751070989E-4</v>
      </c>
      <c r="J731" s="29">
        <f t="shared" si="106"/>
        <v>2.3079651425075762</v>
      </c>
      <c r="L731">
        <f>VLOOKUP(D730,'מדדים וריביות'!B:C,2)</f>
        <v>13088323.762783101</v>
      </c>
      <c r="M731" s="30">
        <f t="shared" si="112"/>
        <v>0</v>
      </c>
      <c r="O731" s="39">
        <f t="shared" si="109"/>
        <v>0</v>
      </c>
      <c r="P731" s="39">
        <f t="shared" si="107"/>
        <v>0</v>
      </c>
      <c r="Q731" s="39">
        <f t="shared" si="110"/>
        <v>0</v>
      </c>
      <c r="R731" s="41">
        <f t="shared" si="111"/>
        <v>0</v>
      </c>
    </row>
    <row r="732" spans="4:18" x14ac:dyDescent="0.25">
      <c r="D732" s="1">
        <v>33597</v>
      </c>
      <c r="E732" s="1">
        <f t="shared" si="108"/>
        <v>33573</v>
      </c>
      <c r="F732" s="30">
        <f t="shared" si="105"/>
        <v>0</v>
      </c>
      <c r="H732" s="42">
        <f>IF(DAY(D732)&gt;14,VLOOKUP(DATE(YEAR(E732),MONTH(E732)-1,DAY(1)),'מדדים וריביות'!B:C,2,FALSE),VLOOKUP(DATE(YEAR(E732),MONTH(E732)-2,DAY(1)),'מדדים וריביות'!B:C,2,FALSE))</f>
        <v>13044297.685733801</v>
      </c>
      <c r="I732" s="43">
        <f>'ריבית יומית'!D726</f>
        <v>2.1073004751070989E-4</v>
      </c>
      <c r="J732" s="29">
        <f t="shared" si="106"/>
        <v>2.3074788873720102</v>
      </c>
      <c r="L732">
        <f>VLOOKUP(D731,'מדדים וריביות'!B:C,2)</f>
        <v>13088323.762783101</v>
      </c>
      <c r="M732" s="30">
        <f t="shared" si="112"/>
        <v>0</v>
      </c>
      <c r="O732" s="39">
        <f t="shared" si="109"/>
        <v>0</v>
      </c>
      <c r="P732" s="39">
        <f t="shared" si="107"/>
        <v>0</v>
      </c>
      <c r="Q732" s="39">
        <f t="shared" si="110"/>
        <v>0</v>
      </c>
      <c r="R732" s="41">
        <f t="shared" si="111"/>
        <v>0</v>
      </c>
    </row>
    <row r="733" spans="4:18" x14ac:dyDescent="0.25">
      <c r="D733" s="1">
        <v>33598</v>
      </c>
      <c r="E733" s="1">
        <f t="shared" si="108"/>
        <v>33573</v>
      </c>
      <c r="F733" s="30">
        <f t="shared" si="105"/>
        <v>0</v>
      </c>
      <c r="H733" s="42">
        <f>IF(DAY(D733)&gt;14,VLOOKUP(DATE(YEAR(E733),MONTH(E733)-1,DAY(1)),'מדדים וריביות'!B:C,2,FALSE),VLOOKUP(DATE(YEAR(E733),MONTH(E733)-2,DAY(1)),'מדדים וריביות'!B:C,2,FALSE))</f>
        <v>13044297.685733801</v>
      </c>
      <c r="I733" s="43">
        <f>'ריבית יומית'!D727</f>
        <v>2.1073004751070989E-4</v>
      </c>
      <c r="J733" s="29">
        <f t="shared" si="106"/>
        <v>2.3069927346834236</v>
      </c>
      <c r="L733">
        <f>VLOOKUP(D732,'מדדים וריביות'!B:C,2)</f>
        <v>13088323.762783101</v>
      </c>
      <c r="M733" s="30">
        <f t="shared" si="112"/>
        <v>0</v>
      </c>
      <c r="O733" s="39">
        <f t="shared" si="109"/>
        <v>0</v>
      </c>
      <c r="P733" s="39">
        <f t="shared" si="107"/>
        <v>0</v>
      </c>
      <c r="Q733" s="39">
        <f t="shared" si="110"/>
        <v>0</v>
      </c>
      <c r="R733" s="41">
        <f t="shared" si="111"/>
        <v>0</v>
      </c>
    </row>
    <row r="734" spans="4:18" x14ac:dyDescent="0.25">
      <c r="D734" s="1">
        <v>33599</v>
      </c>
      <c r="E734" s="1">
        <f t="shared" si="108"/>
        <v>33573</v>
      </c>
      <c r="F734" s="30">
        <f t="shared" si="105"/>
        <v>0</v>
      </c>
      <c r="H734" s="42">
        <f>IF(DAY(D734)&gt;14,VLOOKUP(DATE(YEAR(E734),MONTH(E734)-1,DAY(1)),'מדדים וריביות'!B:C,2,FALSE),VLOOKUP(DATE(YEAR(E734),MONTH(E734)-2,DAY(1)),'מדדים וריביות'!B:C,2,FALSE))</f>
        <v>13044297.685733801</v>
      </c>
      <c r="I734" s="43">
        <f>'ריבית יומית'!D728</f>
        <v>2.1073004751070989E-4</v>
      </c>
      <c r="J734" s="29">
        <f t="shared" si="106"/>
        <v>2.3065066844202318</v>
      </c>
      <c r="L734">
        <f>VLOOKUP(D733,'מדדים וריביות'!B:C,2)</f>
        <v>13088323.762783101</v>
      </c>
      <c r="M734" s="30">
        <f t="shared" si="112"/>
        <v>0</v>
      </c>
      <c r="O734" s="39">
        <f t="shared" si="109"/>
        <v>0</v>
      </c>
      <c r="P734" s="39">
        <f t="shared" si="107"/>
        <v>0</v>
      </c>
      <c r="Q734" s="39">
        <f t="shared" si="110"/>
        <v>0</v>
      </c>
      <c r="R734" s="41">
        <f t="shared" si="111"/>
        <v>0</v>
      </c>
    </row>
    <row r="735" spans="4:18" x14ac:dyDescent="0.25">
      <c r="D735" s="1">
        <v>33600</v>
      </c>
      <c r="E735" s="1">
        <f t="shared" si="108"/>
        <v>33573</v>
      </c>
      <c r="F735" s="30">
        <f t="shared" si="105"/>
        <v>0</v>
      </c>
      <c r="H735" s="42">
        <f>IF(DAY(D735)&gt;14,VLOOKUP(DATE(YEAR(E735),MONTH(E735)-1,DAY(1)),'מדדים וריביות'!B:C,2,FALSE),VLOOKUP(DATE(YEAR(E735),MONTH(E735)-2,DAY(1)),'מדדים וריביות'!B:C,2,FALSE))</f>
        <v>13044297.685733801</v>
      </c>
      <c r="I735" s="43">
        <f>'ריבית יומית'!D729</f>
        <v>2.1073004751070989E-4</v>
      </c>
      <c r="J735" s="29">
        <f t="shared" si="106"/>
        <v>2.3060207365608556</v>
      </c>
      <c r="L735">
        <f>VLOOKUP(D734,'מדדים וריביות'!B:C,2)</f>
        <v>13088323.762783101</v>
      </c>
      <c r="M735" s="30">
        <f t="shared" si="112"/>
        <v>0</v>
      </c>
      <c r="O735" s="39">
        <f t="shared" si="109"/>
        <v>0</v>
      </c>
      <c r="P735" s="39">
        <f t="shared" si="107"/>
        <v>0</v>
      </c>
      <c r="Q735" s="39">
        <f t="shared" si="110"/>
        <v>0</v>
      </c>
      <c r="R735" s="41">
        <f t="shared" si="111"/>
        <v>0</v>
      </c>
    </row>
    <row r="736" spans="4:18" x14ac:dyDescent="0.25">
      <c r="D736" s="1">
        <v>33601</v>
      </c>
      <c r="E736" s="1">
        <f t="shared" si="108"/>
        <v>33573</v>
      </c>
      <c r="F736" s="30">
        <f t="shared" si="105"/>
        <v>0</v>
      </c>
      <c r="H736" s="42">
        <f>IF(DAY(D736)&gt;14,VLOOKUP(DATE(YEAR(E736),MONTH(E736)-1,DAY(1)),'מדדים וריביות'!B:C,2,FALSE),VLOOKUP(DATE(YEAR(E736),MONTH(E736)-2,DAY(1)),'מדדים וריביות'!B:C,2,FALSE))</f>
        <v>13044297.685733801</v>
      </c>
      <c r="I736" s="43">
        <f>'ריבית יומית'!D730</f>
        <v>2.1073004751070989E-4</v>
      </c>
      <c r="J736" s="29">
        <f t="shared" si="106"/>
        <v>2.3055348910837199</v>
      </c>
      <c r="L736">
        <f>VLOOKUP(D735,'מדדים וריביות'!B:C,2)</f>
        <v>13088323.762783101</v>
      </c>
      <c r="M736" s="30">
        <f t="shared" si="112"/>
        <v>0</v>
      </c>
      <c r="O736" s="39">
        <f t="shared" si="109"/>
        <v>0</v>
      </c>
      <c r="P736" s="39">
        <f t="shared" si="107"/>
        <v>0</v>
      </c>
      <c r="Q736" s="39">
        <f t="shared" si="110"/>
        <v>0</v>
      </c>
      <c r="R736" s="41">
        <f t="shared" si="111"/>
        <v>0</v>
      </c>
    </row>
    <row r="737" spans="4:18" x14ac:dyDescent="0.25">
      <c r="D737" s="1">
        <v>33602</v>
      </c>
      <c r="E737" s="1">
        <f t="shared" si="108"/>
        <v>33573</v>
      </c>
      <c r="F737" s="30">
        <f t="shared" si="105"/>
        <v>0</v>
      </c>
      <c r="H737" s="42">
        <f>IF(DAY(D737)&gt;14,VLOOKUP(DATE(YEAR(E737),MONTH(E737)-1,DAY(1)),'מדדים וריביות'!B:C,2,FALSE),VLOOKUP(DATE(YEAR(E737),MONTH(E737)-2,DAY(1)),'מדדים וריביות'!B:C,2,FALSE))</f>
        <v>13044297.685733801</v>
      </c>
      <c r="I737" s="43">
        <f>'ריבית יומית'!D731</f>
        <v>2.1073004751070989E-4</v>
      </c>
      <c r="J737" s="29">
        <f t="shared" si="106"/>
        <v>2.3050491479672544</v>
      </c>
      <c r="L737">
        <f>VLOOKUP(D736,'מדדים וריביות'!B:C,2)</f>
        <v>13088323.762783101</v>
      </c>
      <c r="M737" s="30">
        <f t="shared" si="112"/>
        <v>0</v>
      </c>
      <c r="O737" s="39">
        <f t="shared" si="109"/>
        <v>0</v>
      </c>
      <c r="P737" s="39">
        <f t="shared" si="107"/>
        <v>0</v>
      </c>
      <c r="Q737" s="39">
        <f t="shared" si="110"/>
        <v>0</v>
      </c>
      <c r="R737" s="41">
        <f t="shared" si="111"/>
        <v>0</v>
      </c>
    </row>
    <row r="738" spans="4:18" x14ac:dyDescent="0.25">
      <c r="D738" s="1">
        <v>33603</v>
      </c>
      <c r="E738" s="1">
        <f t="shared" si="108"/>
        <v>33573</v>
      </c>
      <c r="F738" s="30">
        <f t="shared" si="105"/>
        <v>0</v>
      </c>
      <c r="H738" s="42">
        <f>IF(DAY(D738)&gt;14,VLOOKUP(DATE(YEAR(E738),MONTH(E738)-1,DAY(1)),'מדדים וריביות'!B:C,2,FALSE),VLOOKUP(DATE(YEAR(E738),MONTH(E738)-2,DAY(1)),'מדדים וריביות'!B:C,2,FALSE))</f>
        <v>13044297.685733801</v>
      </c>
      <c r="I738" s="43">
        <f>'ריבית יומית'!D732</f>
        <v>2.1073004751070989E-4</v>
      </c>
      <c r="J738" s="29">
        <f t="shared" si="106"/>
        <v>2.3045635071898927</v>
      </c>
      <c r="L738">
        <f>VLOOKUP(D737,'מדדים וריביות'!B:C,2)</f>
        <v>13088323.762783101</v>
      </c>
      <c r="M738" s="30">
        <f t="shared" si="112"/>
        <v>0</v>
      </c>
      <c r="O738" s="39">
        <f t="shared" si="109"/>
        <v>0</v>
      </c>
      <c r="P738" s="39">
        <f t="shared" si="107"/>
        <v>0</v>
      </c>
      <c r="Q738" s="39">
        <f t="shared" si="110"/>
        <v>0</v>
      </c>
      <c r="R738" s="41">
        <f t="shared" si="111"/>
        <v>0</v>
      </c>
    </row>
    <row r="739" spans="4:18" x14ac:dyDescent="0.25">
      <c r="D739" s="1">
        <v>33604</v>
      </c>
      <c r="E739" s="1">
        <f t="shared" si="108"/>
        <v>33604</v>
      </c>
      <c r="F739" s="30">
        <f t="shared" si="105"/>
        <v>0</v>
      </c>
      <c r="H739" s="42">
        <f>IF(DAY(D739)&gt;14,VLOOKUP(DATE(YEAR(E739),MONTH(E739)-1,DAY(1)),'מדדים וריביות'!B:C,2,FALSE),VLOOKUP(DATE(YEAR(E739),MONTH(E739)-2,DAY(1)),'מדדים וריביות'!B:C,2,FALSE))</f>
        <v>13044297.685733801</v>
      </c>
      <c r="I739" s="43">
        <f>'ריבית יומית'!D733</f>
        <v>2.1073004751070989E-4</v>
      </c>
      <c r="J739" s="29">
        <f t="shared" si="106"/>
        <v>2.3040779687300739</v>
      </c>
      <c r="L739">
        <f>VLOOKUP(D738,'מדדים וריביות'!B:C,2)</f>
        <v>13088323.762783101</v>
      </c>
      <c r="M739" s="30">
        <f t="shared" si="112"/>
        <v>0</v>
      </c>
      <c r="O739" s="39">
        <f t="shared" si="109"/>
        <v>0</v>
      </c>
      <c r="P739" s="39">
        <f t="shared" si="107"/>
        <v>0</v>
      </c>
      <c r="Q739" s="39">
        <f t="shared" si="110"/>
        <v>0</v>
      </c>
      <c r="R739" s="41">
        <f t="shared" si="111"/>
        <v>0</v>
      </c>
    </row>
    <row r="740" spans="4:18" x14ac:dyDescent="0.25">
      <c r="D740" s="1">
        <v>33605</v>
      </c>
      <c r="E740" s="1">
        <f t="shared" si="108"/>
        <v>33604</v>
      </c>
      <c r="F740" s="30">
        <f t="shared" si="105"/>
        <v>0</v>
      </c>
      <c r="H740" s="42">
        <f>IF(DAY(D740)&gt;14,VLOOKUP(DATE(YEAR(E740),MONTH(E740)-1,DAY(1)),'מדדים וריביות'!B:C,2,FALSE),VLOOKUP(DATE(YEAR(E740),MONTH(E740)-2,DAY(1)),'מדדים וריביות'!B:C,2,FALSE))</f>
        <v>13044297.685733801</v>
      </c>
      <c r="I740" s="43">
        <f>'ריבית יומית'!D734</f>
        <v>2.1073004751070989E-4</v>
      </c>
      <c r="J740" s="29">
        <f t="shared" si="106"/>
        <v>2.303592532566241</v>
      </c>
      <c r="L740">
        <f>VLOOKUP(D739,'מדדים וריביות'!B:C,2)</f>
        <v>13088323.762783101</v>
      </c>
      <c r="M740" s="30">
        <f t="shared" si="112"/>
        <v>0</v>
      </c>
      <c r="O740" s="39">
        <f t="shared" si="109"/>
        <v>0</v>
      </c>
      <c r="P740" s="39">
        <f t="shared" si="107"/>
        <v>0</v>
      </c>
      <c r="Q740" s="39">
        <f t="shared" si="110"/>
        <v>0</v>
      </c>
      <c r="R740" s="41">
        <f t="shared" si="111"/>
        <v>0</v>
      </c>
    </row>
    <row r="741" spans="4:18" x14ac:dyDescent="0.25">
      <c r="D741" s="1">
        <v>33606</v>
      </c>
      <c r="E741" s="1">
        <f t="shared" si="108"/>
        <v>33604</v>
      </c>
      <c r="F741" s="30">
        <f t="shared" si="105"/>
        <v>0</v>
      </c>
      <c r="H741" s="42">
        <f>IF(DAY(D741)&gt;14,VLOOKUP(DATE(YEAR(E741),MONTH(E741)-1,DAY(1)),'מדדים וריביות'!B:C,2,FALSE),VLOOKUP(DATE(YEAR(E741),MONTH(E741)-2,DAY(1)),'מדדים וריביות'!B:C,2,FALSE))</f>
        <v>13044297.685733801</v>
      </c>
      <c r="I741" s="43">
        <f>'ריבית יומית'!D735</f>
        <v>2.1073004751070989E-4</v>
      </c>
      <c r="J741" s="29">
        <f t="shared" si="106"/>
        <v>2.3031071986768414</v>
      </c>
      <c r="L741">
        <f>VLOOKUP(D740,'מדדים וריביות'!B:C,2)</f>
        <v>13088323.762783101</v>
      </c>
      <c r="M741" s="30">
        <f t="shared" si="112"/>
        <v>0</v>
      </c>
      <c r="O741" s="39">
        <f t="shared" si="109"/>
        <v>0</v>
      </c>
      <c r="P741" s="39">
        <f t="shared" si="107"/>
        <v>0</v>
      </c>
      <c r="Q741" s="39">
        <f t="shared" si="110"/>
        <v>0</v>
      </c>
      <c r="R741" s="41">
        <f t="shared" si="111"/>
        <v>0</v>
      </c>
    </row>
    <row r="742" spans="4:18" x14ac:dyDescent="0.25">
      <c r="D742" s="1">
        <v>33607</v>
      </c>
      <c r="E742" s="1">
        <f t="shared" si="108"/>
        <v>33604</v>
      </c>
      <c r="F742" s="30">
        <f t="shared" si="105"/>
        <v>0</v>
      </c>
      <c r="H742" s="42">
        <f>IF(DAY(D742)&gt;14,VLOOKUP(DATE(YEAR(E742),MONTH(E742)-1,DAY(1)),'מדדים וריביות'!B:C,2,FALSE),VLOOKUP(DATE(YEAR(E742),MONTH(E742)-2,DAY(1)),'מדדים וריביות'!B:C,2,FALSE))</f>
        <v>13044297.685733801</v>
      </c>
      <c r="I742" s="43">
        <f>'ריבית יומית'!D736</f>
        <v>2.1073004751070989E-4</v>
      </c>
      <c r="J742" s="29">
        <f t="shared" si="106"/>
        <v>2.3026219670403276</v>
      </c>
      <c r="L742">
        <f>VLOOKUP(D741,'מדדים וריביות'!B:C,2)</f>
        <v>13088323.762783101</v>
      </c>
      <c r="M742" s="30">
        <f t="shared" si="112"/>
        <v>0</v>
      </c>
      <c r="O742" s="39">
        <f t="shared" si="109"/>
        <v>0</v>
      </c>
      <c r="P742" s="39">
        <f t="shared" si="107"/>
        <v>0</v>
      </c>
      <c r="Q742" s="39">
        <f t="shared" si="110"/>
        <v>0</v>
      </c>
      <c r="R742" s="41">
        <f t="shared" si="111"/>
        <v>0</v>
      </c>
    </row>
    <row r="743" spans="4:18" x14ac:dyDescent="0.25">
      <c r="D743" s="1">
        <v>33608</v>
      </c>
      <c r="E743" s="1">
        <f t="shared" si="108"/>
        <v>33604</v>
      </c>
      <c r="F743" s="30">
        <f t="shared" si="105"/>
        <v>0</v>
      </c>
      <c r="H743" s="42">
        <f>IF(DAY(D743)&gt;14,VLOOKUP(DATE(YEAR(E743),MONTH(E743)-1,DAY(1)),'מדדים וריביות'!B:C,2,FALSE),VLOOKUP(DATE(YEAR(E743),MONTH(E743)-2,DAY(1)),'מדדים וריביות'!B:C,2,FALSE))</f>
        <v>13044297.685733801</v>
      </c>
      <c r="I743" s="43">
        <f>'ריבית יומית'!D737</f>
        <v>2.1073004751070989E-4</v>
      </c>
      <c r="J743" s="29">
        <f t="shared" si="106"/>
        <v>2.3021368376351568</v>
      </c>
      <c r="L743">
        <f>VLOOKUP(D742,'מדדים וריביות'!B:C,2)</f>
        <v>13088323.762783101</v>
      </c>
      <c r="M743" s="30">
        <f t="shared" si="112"/>
        <v>0</v>
      </c>
      <c r="O743" s="39">
        <f t="shared" si="109"/>
        <v>0</v>
      </c>
      <c r="P743" s="39">
        <f t="shared" si="107"/>
        <v>0</v>
      </c>
      <c r="Q743" s="39">
        <f t="shared" si="110"/>
        <v>0</v>
      </c>
      <c r="R743" s="41">
        <f t="shared" si="111"/>
        <v>0</v>
      </c>
    </row>
    <row r="744" spans="4:18" x14ac:dyDescent="0.25">
      <c r="D744" s="1">
        <v>33609</v>
      </c>
      <c r="E744" s="1">
        <f t="shared" si="108"/>
        <v>33604</v>
      </c>
      <c r="F744" s="30">
        <f t="shared" si="105"/>
        <v>0</v>
      </c>
      <c r="H744" s="42">
        <f>IF(DAY(D744)&gt;14,VLOOKUP(DATE(YEAR(E744),MONTH(E744)-1,DAY(1)),'מדדים וריביות'!B:C,2,FALSE),VLOOKUP(DATE(YEAR(E744),MONTH(E744)-2,DAY(1)),'מדדים וריביות'!B:C,2,FALSE))</f>
        <v>13044297.685733801</v>
      </c>
      <c r="I744" s="43">
        <f>'ריבית יומית'!D738</f>
        <v>2.1073004751070989E-4</v>
      </c>
      <c r="J744" s="29">
        <f t="shared" si="106"/>
        <v>2.3016518104397896</v>
      </c>
      <c r="L744">
        <f>VLOOKUP(D743,'מדדים וריביות'!B:C,2)</f>
        <v>13088323.762783101</v>
      </c>
      <c r="M744" s="30">
        <f t="shared" si="112"/>
        <v>0</v>
      </c>
      <c r="O744" s="39">
        <f t="shared" si="109"/>
        <v>0</v>
      </c>
      <c r="P744" s="39">
        <f t="shared" si="107"/>
        <v>0</v>
      </c>
      <c r="Q744" s="39">
        <f t="shared" si="110"/>
        <v>0</v>
      </c>
      <c r="R744" s="41">
        <f t="shared" si="111"/>
        <v>0</v>
      </c>
    </row>
    <row r="745" spans="4:18" x14ac:dyDescent="0.25">
      <c r="D745" s="1">
        <v>33610</v>
      </c>
      <c r="E745" s="1">
        <f t="shared" si="108"/>
        <v>33604</v>
      </c>
      <c r="F745" s="30">
        <f t="shared" si="105"/>
        <v>0</v>
      </c>
      <c r="H745" s="42">
        <f>IF(DAY(D745)&gt;14,VLOOKUP(DATE(YEAR(E745),MONTH(E745)-1,DAY(1)),'מדדים וריביות'!B:C,2,FALSE),VLOOKUP(DATE(YEAR(E745),MONTH(E745)-2,DAY(1)),'מדדים וריביות'!B:C,2,FALSE))</f>
        <v>13044297.685733801</v>
      </c>
      <c r="I745" s="43">
        <f>'ריבית יומית'!D739</f>
        <v>2.1073004751070989E-4</v>
      </c>
      <c r="J745" s="29">
        <f t="shared" si="106"/>
        <v>2.3011668854326923</v>
      </c>
      <c r="L745">
        <f>VLOOKUP(D744,'מדדים וריביות'!B:C,2)</f>
        <v>13088323.762783101</v>
      </c>
      <c r="M745" s="30">
        <f t="shared" si="112"/>
        <v>0</v>
      </c>
      <c r="O745" s="39">
        <f t="shared" si="109"/>
        <v>0</v>
      </c>
      <c r="P745" s="39">
        <f t="shared" si="107"/>
        <v>0</v>
      </c>
      <c r="Q745" s="39">
        <f t="shared" si="110"/>
        <v>0</v>
      </c>
      <c r="R745" s="41">
        <f t="shared" si="111"/>
        <v>0</v>
      </c>
    </row>
    <row r="746" spans="4:18" x14ac:dyDescent="0.25">
      <c r="D746" s="1">
        <v>33611</v>
      </c>
      <c r="E746" s="1">
        <f t="shared" si="108"/>
        <v>33604</v>
      </c>
      <c r="F746" s="30">
        <f t="shared" si="105"/>
        <v>0</v>
      </c>
      <c r="H746" s="42">
        <f>IF(DAY(D746)&gt;14,VLOOKUP(DATE(YEAR(E746),MONTH(E746)-1,DAY(1)),'מדדים וריביות'!B:C,2,FALSE),VLOOKUP(DATE(YEAR(E746),MONTH(E746)-2,DAY(1)),'מדדים וריביות'!B:C,2,FALSE))</f>
        <v>13044297.685733801</v>
      </c>
      <c r="I746" s="43">
        <f>'ריבית יומית'!D740</f>
        <v>2.1073004751070989E-4</v>
      </c>
      <c r="J746" s="29">
        <f t="shared" si="106"/>
        <v>2.300682062592335</v>
      </c>
      <c r="L746">
        <f>VLOOKUP(D745,'מדדים וריביות'!B:C,2)</f>
        <v>13088323.762783101</v>
      </c>
      <c r="M746" s="30">
        <f t="shared" si="112"/>
        <v>0</v>
      </c>
      <c r="O746" s="39">
        <f t="shared" si="109"/>
        <v>0</v>
      </c>
      <c r="P746" s="39">
        <f t="shared" si="107"/>
        <v>0</v>
      </c>
      <c r="Q746" s="39">
        <f t="shared" si="110"/>
        <v>0</v>
      </c>
      <c r="R746" s="41">
        <f t="shared" si="111"/>
        <v>0</v>
      </c>
    </row>
    <row r="747" spans="4:18" x14ac:dyDescent="0.25">
      <c r="D747" s="1">
        <v>33612</v>
      </c>
      <c r="E747" s="1">
        <f t="shared" si="108"/>
        <v>33604</v>
      </c>
      <c r="F747" s="30">
        <f t="shared" si="105"/>
        <v>0</v>
      </c>
      <c r="H747" s="42">
        <f>IF(DAY(D747)&gt;14,VLOOKUP(DATE(YEAR(E747),MONTH(E747)-1,DAY(1)),'מדדים וריביות'!B:C,2,FALSE),VLOOKUP(DATE(YEAR(E747),MONTH(E747)-2,DAY(1)),'מדדים וריביות'!B:C,2,FALSE))</f>
        <v>13044297.685733801</v>
      </c>
      <c r="I747" s="43">
        <f>'ריבית יומית'!D741</f>
        <v>2.1073004751070989E-4</v>
      </c>
      <c r="J747" s="29">
        <f t="shared" si="106"/>
        <v>2.300197341897193</v>
      </c>
      <c r="L747">
        <f>VLOOKUP(D746,'מדדים וריביות'!B:C,2)</f>
        <v>13088323.762783101</v>
      </c>
      <c r="M747" s="30">
        <f t="shared" si="112"/>
        <v>0</v>
      </c>
      <c r="O747" s="39">
        <f t="shared" si="109"/>
        <v>0</v>
      </c>
      <c r="P747" s="39">
        <f t="shared" si="107"/>
        <v>0</v>
      </c>
      <c r="Q747" s="39">
        <f t="shared" si="110"/>
        <v>0</v>
      </c>
      <c r="R747" s="41">
        <f t="shared" si="111"/>
        <v>0</v>
      </c>
    </row>
    <row r="748" spans="4:18" x14ac:dyDescent="0.25">
      <c r="D748" s="1">
        <v>33613</v>
      </c>
      <c r="E748" s="1">
        <f t="shared" si="108"/>
        <v>33604</v>
      </c>
      <c r="F748" s="30">
        <f t="shared" si="105"/>
        <v>0</v>
      </c>
      <c r="H748" s="42">
        <f>IF(DAY(D748)&gt;14,VLOOKUP(DATE(YEAR(E748),MONTH(E748)-1,DAY(1)),'מדדים וריביות'!B:C,2,FALSE),VLOOKUP(DATE(YEAR(E748),MONTH(E748)-2,DAY(1)),'מדדים וריביות'!B:C,2,FALSE))</f>
        <v>13044297.685733801</v>
      </c>
      <c r="I748" s="43">
        <f>'ריבית יומית'!D742</f>
        <v>2.1073004751070989E-4</v>
      </c>
      <c r="J748" s="29">
        <f t="shared" si="106"/>
        <v>2.2997127233257455</v>
      </c>
      <c r="L748">
        <f>VLOOKUP(D747,'מדדים וריביות'!B:C,2)</f>
        <v>13088323.762783101</v>
      </c>
      <c r="M748" s="30">
        <f t="shared" si="112"/>
        <v>0</v>
      </c>
      <c r="O748" s="39">
        <f t="shared" si="109"/>
        <v>0</v>
      </c>
      <c r="P748" s="39">
        <f t="shared" si="107"/>
        <v>0</v>
      </c>
      <c r="Q748" s="39">
        <f t="shared" si="110"/>
        <v>0</v>
      </c>
      <c r="R748" s="41">
        <f t="shared" si="111"/>
        <v>0</v>
      </c>
    </row>
    <row r="749" spans="4:18" x14ac:dyDescent="0.25">
      <c r="D749" s="1">
        <v>33614</v>
      </c>
      <c r="E749" s="1">
        <f t="shared" si="108"/>
        <v>33604</v>
      </c>
      <c r="F749" s="30">
        <f t="shared" si="105"/>
        <v>0</v>
      </c>
      <c r="H749" s="42">
        <f>IF(DAY(D749)&gt;14,VLOOKUP(DATE(YEAR(E749),MONTH(E749)-1,DAY(1)),'מדדים וריביות'!B:C,2,FALSE),VLOOKUP(DATE(YEAR(E749),MONTH(E749)-2,DAY(1)),'מדדים וריביות'!B:C,2,FALSE))</f>
        <v>13044297.685733801</v>
      </c>
      <c r="I749" s="43">
        <f>'ריבית יומית'!D743</f>
        <v>2.1073004751070989E-4</v>
      </c>
      <c r="J749" s="29">
        <f t="shared" si="106"/>
        <v>2.2992282068564767</v>
      </c>
      <c r="L749">
        <f>VLOOKUP(D748,'מדדים וריביות'!B:C,2)</f>
        <v>13088323.762783101</v>
      </c>
      <c r="M749" s="30">
        <f t="shared" si="112"/>
        <v>0</v>
      </c>
      <c r="O749" s="39">
        <f t="shared" si="109"/>
        <v>0</v>
      </c>
      <c r="P749" s="39">
        <f t="shared" si="107"/>
        <v>0</v>
      </c>
      <c r="Q749" s="39">
        <f t="shared" si="110"/>
        <v>0</v>
      </c>
      <c r="R749" s="41">
        <f t="shared" si="111"/>
        <v>0</v>
      </c>
    </row>
    <row r="750" spans="4:18" x14ac:dyDescent="0.25">
      <c r="D750" s="1">
        <v>33615</v>
      </c>
      <c r="E750" s="1">
        <f t="shared" si="108"/>
        <v>33604</v>
      </c>
      <c r="F750" s="30">
        <f t="shared" si="105"/>
        <v>0</v>
      </c>
      <c r="H750" s="42">
        <f>IF(DAY(D750)&gt;14,VLOOKUP(DATE(YEAR(E750),MONTH(E750)-1,DAY(1)),'מדדים וריביות'!B:C,2,FALSE),VLOOKUP(DATE(YEAR(E750),MONTH(E750)-2,DAY(1)),'מדדים וריביות'!B:C,2,FALSE))</f>
        <v>13044297.685733801</v>
      </c>
      <c r="I750" s="43">
        <f>'ריבית יומית'!D744</f>
        <v>2.1073004751070989E-4</v>
      </c>
      <c r="J750" s="29">
        <f t="shared" si="106"/>
        <v>2.2987437924678749</v>
      </c>
      <c r="L750">
        <f>VLOOKUP(D749,'מדדים וריביות'!B:C,2)</f>
        <v>13088323.762783101</v>
      </c>
      <c r="M750" s="30">
        <f t="shared" si="112"/>
        <v>0</v>
      </c>
      <c r="O750" s="39">
        <f t="shared" si="109"/>
        <v>0</v>
      </c>
      <c r="P750" s="39">
        <f t="shared" si="107"/>
        <v>0</v>
      </c>
      <c r="Q750" s="39">
        <f t="shared" si="110"/>
        <v>0</v>
      </c>
      <c r="R750" s="41">
        <f t="shared" si="111"/>
        <v>0</v>
      </c>
    </row>
    <row r="751" spans="4:18" x14ac:dyDescent="0.25">
      <c r="D751" s="1">
        <v>33616</v>
      </c>
      <c r="E751" s="1">
        <f t="shared" si="108"/>
        <v>33604</v>
      </c>
      <c r="F751" s="30">
        <f t="shared" si="105"/>
        <v>0</v>
      </c>
      <c r="H751" s="42">
        <f>IF(DAY(D751)&gt;14,VLOOKUP(DATE(YEAR(E751),MONTH(E751)-1,DAY(1)),'מדדים וריביות'!B:C,2,FALSE),VLOOKUP(DATE(YEAR(E751),MONTH(E751)-2,DAY(1)),'מדדים וריביות'!B:C,2,FALSE))</f>
        <v>13044297.685733801</v>
      </c>
      <c r="I751" s="43">
        <f>'ריבית יומית'!D745</f>
        <v>2.1073004751070989E-4</v>
      </c>
      <c r="J751" s="29">
        <f t="shared" si="106"/>
        <v>2.2982594801384333</v>
      </c>
      <c r="L751">
        <f>VLOOKUP(D750,'מדדים וריביות'!B:C,2)</f>
        <v>13088323.762783101</v>
      </c>
      <c r="M751" s="30">
        <f t="shared" si="112"/>
        <v>0</v>
      </c>
      <c r="O751" s="39">
        <f t="shared" si="109"/>
        <v>0</v>
      </c>
      <c r="P751" s="39">
        <f t="shared" si="107"/>
        <v>0</v>
      </c>
      <c r="Q751" s="39">
        <f t="shared" si="110"/>
        <v>0</v>
      </c>
      <c r="R751" s="41">
        <f t="shared" si="111"/>
        <v>0</v>
      </c>
    </row>
    <row r="752" spans="4:18" x14ac:dyDescent="0.25">
      <c r="D752" s="1">
        <v>33617</v>
      </c>
      <c r="E752" s="1">
        <f t="shared" si="108"/>
        <v>33604</v>
      </c>
      <c r="F752" s="30">
        <f t="shared" si="105"/>
        <v>0</v>
      </c>
      <c r="H752" s="42">
        <f>IF(DAY(D752)&gt;14,VLOOKUP(DATE(YEAR(E752),MONTH(E752)-1,DAY(1)),'מדדים וריביות'!B:C,2,FALSE),VLOOKUP(DATE(YEAR(E752),MONTH(E752)-2,DAY(1)),'מדדים וריביות'!B:C,2,FALSE))</f>
        <v>13044297.685733801</v>
      </c>
      <c r="I752" s="43">
        <f>'ריבית יומית'!D746</f>
        <v>2.1073004751070989E-4</v>
      </c>
      <c r="J752" s="29">
        <f t="shared" si="106"/>
        <v>2.2977752698466496</v>
      </c>
      <c r="L752">
        <f>VLOOKUP(D751,'מדדים וריביות'!B:C,2)</f>
        <v>13088323.762783101</v>
      </c>
      <c r="M752" s="30">
        <f t="shared" si="112"/>
        <v>0</v>
      </c>
      <c r="O752" s="39">
        <f t="shared" si="109"/>
        <v>0</v>
      </c>
      <c r="P752" s="39">
        <f t="shared" si="107"/>
        <v>0</v>
      </c>
      <c r="Q752" s="39">
        <f t="shared" si="110"/>
        <v>0</v>
      </c>
      <c r="R752" s="41">
        <f t="shared" si="111"/>
        <v>0</v>
      </c>
    </row>
    <row r="753" spans="4:18" x14ac:dyDescent="0.25">
      <c r="D753" s="1">
        <v>33618</v>
      </c>
      <c r="E753" s="1">
        <f t="shared" si="108"/>
        <v>33604</v>
      </c>
      <c r="F753" s="30">
        <f t="shared" si="105"/>
        <v>0</v>
      </c>
      <c r="H753" s="42">
        <f>IF(DAY(D753)&gt;14,VLOOKUP(DATE(YEAR(E753),MONTH(E753)-1,DAY(1)),'מדדים וריביות'!B:C,2,FALSE),VLOOKUP(DATE(YEAR(E753),MONTH(E753)-2,DAY(1)),'מדדים וריביות'!B:C,2,FALSE))</f>
        <v>13088323.762783101</v>
      </c>
      <c r="I753" s="43">
        <f>'ריבית יומית'!D747</f>
        <v>2.1073004751070989E-4</v>
      </c>
      <c r="J753" s="29">
        <f t="shared" si="106"/>
        <v>2.2972911615710259</v>
      </c>
      <c r="L753">
        <f>VLOOKUP(D752,'מדדים וריביות'!B:C,2)</f>
        <v>13088323.762783101</v>
      </c>
      <c r="M753" s="30">
        <f t="shared" si="112"/>
        <v>0</v>
      </c>
      <c r="O753" s="39">
        <f t="shared" si="109"/>
        <v>0</v>
      </c>
      <c r="P753" s="39">
        <f t="shared" si="107"/>
        <v>0</v>
      </c>
      <c r="Q753" s="39">
        <f t="shared" si="110"/>
        <v>0</v>
      </c>
      <c r="R753" s="41">
        <f t="shared" si="111"/>
        <v>0</v>
      </c>
    </row>
    <row r="754" spans="4:18" x14ac:dyDescent="0.25">
      <c r="D754" s="1">
        <v>33619</v>
      </c>
      <c r="E754" s="1">
        <f t="shared" si="108"/>
        <v>33604</v>
      </c>
      <c r="F754" s="30">
        <f t="shared" si="105"/>
        <v>0</v>
      </c>
      <c r="H754" s="42">
        <f>IF(DAY(D754)&gt;14,VLOOKUP(DATE(YEAR(E754),MONTH(E754)-1,DAY(1)),'מדדים וריביות'!B:C,2,FALSE),VLOOKUP(DATE(YEAR(E754),MONTH(E754)-2,DAY(1)),'מדדים וריביות'!B:C,2,FALSE))</f>
        <v>13088323.762783101</v>
      </c>
      <c r="I754" s="43">
        <f>'ריבית יומית'!D748</f>
        <v>2.1073004751070989E-4</v>
      </c>
      <c r="J754" s="29">
        <f t="shared" si="106"/>
        <v>2.2968071552900686</v>
      </c>
      <c r="L754">
        <f>VLOOKUP(D753,'מדדים וריביות'!B:C,2)</f>
        <v>13088323.762783101</v>
      </c>
      <c r="M754" s="30">
        <f t="shared" si="112"/>
        <v>0</v>
      </c>
      <c r="O754" s="39">
        <f t="shared" si="109"/>
        <v>0</v>
      </c>
      <c r="P754" s="39">
        <f t="shared" si="107"/>
        <v>0</v>
      </c>
      <c r="Q754" s="39">
        <f t="shared" si="110"/>
        <v>0</v>
      </c>
      <c r="R754" s="41">
        <f t="shared" si="111"/>
        <v>0</v>
      </c>
    </row>
    <row r="755" spans="4:18" x14ac:dyDescent="0.25">
      <c r="D755" s="1">
        <v>33620</v>
      </c>
      <c r="E755" s="1">
        <f t="shared" si="108"/>
        <v>33604</v>
      </c>
      <c r="F755" s="30">
        <f t="shared" si="105"/>
        <v>0</v>
      </c>
      <c r="H755" s="42">
        <f>IF(DAY(D755)&gt;14,VLOOKUP(DATE(YEAR(E755),MONTH(E755)-1,DAY(1)),'מדדים וריביות'!B:C,2,FALSE),VLOOKUP(DATE(YEAR(E755),MONTH(E755)-2,DAY(1)),'מדדים וריביות'!B:C,2,FALSE))</f>
        <v>13088323.762783101</v>
      </c>
      <c r="I755" s="43">
        <f>'ריבית יומית'!D749</f>
        <v>2.1073004751070989E-4</v>
      </c>
      <c r="J755" s="29">
        <f t="shared" si="106"/>
        <v>2.2963232509822893</v>
      </c>
      <c r="L755">
        <f>VLOOKUP(D754,'מדדים וריביות'!B:C,2)</f>
        <v>13088323.762783101</v>
      </c>
      <c r="M755" s="30">
        <f t="shared" si="112"/>
        <v>0</v>
      </c>
      <c r="O755" s="39">
        <f t="shared" si="109"/>
        <v>0</v>
      </c>
      <c r="P755" s="39">
        <f t="shared" si="107"/>
        <v>0</v>
      </c>
      <c r="Q755" s="39">
        <f t="shared" si="110"/>
        <v>0</v>
      </c>
      <c r="R755" s="41">
        <f t="shared" si="111"/>
        <v>0</v>
      </c>
    </row>
    <row r="756" spans="4:18" x14ac:dyDescent="0.25">
      <c r="D756" s="1">
        <v>33621</v>
      </c>
      <c r="E756" s="1">
        <f t="shared" si="108"/>
        <v>33604</v>
      </c>
      <c r="F756" s="30">
        <f t="shared" si="105"/>
        <v>0</v>
      </c>
      <c r="H756" s="42">
        <f>IF(DAY(D756)&gt;14,VLOOKUP(DATE(YEAR(E756),MONTH(E756)-1,DAY(1)),'מדדים וריביות'!B:C,2,FALSE),VLOOKUP(DATE(YEAR(E756),MONTH(E756)-2,DAY(1)),'מדדים וריביות'!B:C,2,FALSE))</f>
        <v>13088323.762783101</v>
      </c>
      <c r="I756" s="43">
        <f>'ריבית יומית'!D750</f>
        <v>2.1073004751070989E-4</v>
      </c>
      <c r="J756" s="29">
        <f t="shared" si="106"/>
        <v>2.2958394486262033</v>
      </c>
      <c r="L756">
        <f>VLOOKUP(D755,'מדדים וריביות'!B:C,2)</f>
        <v>13088323.762783101</v>
      </c>
      <c r="M756" s="30">
        <f t="shared" si="112"/>
        <v>0</v>
      </c>
      <c r="O756" s="39">
        <f t="shared" si="109"/>
        <v>0</v>
      </c>
      <c r="P756" s="39">
        <f t="shared" si="107"/>
        <v>0</v>
      </c>
      <c r="Q756" s="39">
        <f t="shared" si="110"/>
        <v>0</v>
      </c>
      <c r="R756" s="41">
        <f t="shared" si="111"/>
        <v>0</v>
      </c>
    </row>
    <row r="757" spans="4:18" x14ac:dyDescent="0.25">
      <c r="D757" s="1">
        <v>33622</v>
      </c>
      <c r="E757" s="1">
        <f t="shared" si="108"/>
        <v>33604</v>
      </c>
      <c r="F757" s="30">
        <f t="shared" si="105"/>
        <v>0</v>
      </c>
      <c r="H757" s="42">
        <f>IF(DAY(D757)&gt;14,VLOOKUP(DATE(YEAR(E757),MONTH(E757)-1,DAY(1)),'מדדים וריביות'!B:C,2,FALSE),VLOOKUP(DATE(YEAR(E757),MONTH(E757)-2,DAY(1)),'מדדים וריביות'!B:C,2,FALSE))</f>
        <v>13088323.762783101</v>
      </c>
      <c r="I757" s="43">
        <f>'ריבית יומית'!D751</f>
        <v>2.1073004751070989E-4</v>
      </c>
      <c r="J757" s="29">
        <f t="shared" si="106"/>
        <v>2.2953557482003308</v>
      </c>
      <c r="L757">
        <f>VLOOKUP(D756,'מדדים וריביות'!B:C,2)</f>
        <v>13088323.762783101</v>
      </c>
      <c r="M757" s="30">
        <f t="shared" si="112"/>
        <v>0</v>
      </c>
      <c r="O757" s="39">
        <f t="shared" si="109"/>
        <v>0</v>
      </c>
      <c r="P757" s="39">
        <f t="shared" si="107"/>
        <v>0</v>
      </c>
      <c r="Q757" s="39">
        <f t="shared" si="110"/>
        <v>0</v>
      </c>
      <c r="R757" s="41">
        <f t="shared" si="111"/>
        <v>0</v>
      </c>
    </row>
    <row r="758" spans="4:18" x14ac:dyDescent="0.25">
      <c r="D758" s="1">
        <v>33623</v>
      </c>
      <c r="E758" s="1">
        <f t="shared" si="108"/>
        <v>33604</v>
      </c>
      <c r="F758" s="30">
        <f t="shared" si="105"/>
        <v>0</v>
      </c>
      <c r="H758" s="42">
        <f>IF(DAY(D758)&gt;14,VLOOKUP(DATE(YEAR(E758),MONTH(E758)-1,DAY(1)),'מדדים וריביות'!B:C,2,FALSE),VLOOKUP(DATE(YEAR(E758),MONTH(E758)-2,DAY(1)),'מדדים וריביות'!B:C,2,FALSE))</f>
        <v>13088323.762783101</v>
      </c>
      <c r="I758" s="43">
        <f>'ריבית יומית'!D752</f>
        <v>2.1073004751070989E-4</v>
      </c>
      <c r="J758" s="29">
        <f t="shared" si="106"/>
        <v>2.2948721496831972</v>
      </c>
      <c r="L758">
        <f>VLOOKUP(D757,'מדדים וריביות'!B:C,2)</f>
        <v>13088323.762783101</v>
      </c>
      <c r="M758" s="30">
        <f t="shared" si="112"/>
        <v>0</v>
      </c>
      <c r="O758" s="39">
        <f t="shared" si="109"/>
        <v>0</v>
      </c>
      <c r="P758" s="39">
        <f t="shared" si="107"/>
        <v>0</v>
      </c>
      <c r="Q758" s="39">
        <f t="shared" si="110"/>
        <v>0</v>
      </c>
      <c r="R758" s="41">
        <f t="shared" si="111"/>
        <v>0</v>
      </c>
    </row>
    <row r="759" spans="4:18" x14ac:dyDescent="0.25">
      <c r="D759" s="1">
        <v>33624</v>
      </c>
      <c r="E759" s="1">
        <f t="shared" si="108"/>
        <v>33604</v>
      </c>
      <c r="F759" s="30">
        <f t="shared" si="105"/>
        <v>0</v>
      </c>
      <c r="H759" s="42">
        <f>IF(DAY(D759)&gt;14,VLOOKUP(DATE(YEAR(E759),MONTH(E759)-1,DAY(1)),'מדדים וריביות'!B:C,2,FALSE),VLOOKUP(DATE(YEAR(E759),MONTH(E759)-2,DAY(1)),'מדדים וריביות'!B:C,2,FALSE))</f>
        <v>13088323.762783101</v>
      </c>
      <c r="I759" s="43">
        <f>'ריבית יומית'!D753</f>
        <v>2.1073004751070989E-4</v>
      </c>
      <c r="J759" s="29">
        <f t="shared" si="106"/>
        <v>2.2943886530533311</v>
      </c>
      <c r="L759">
        <f>VLOOKUP(D758,'מדדים וריביות'!B:C,2)</f>
        <v>13088323.762783101</v>
      </c>
      <c r="M759" s="30">
        <f t="shared" si="112"/>
        <v>0</v>
      </c>
      <c r="O759" s="39">
        <f t="shared" si="109"/>
        <v>0</v>
      </c>
      <c r="P759" s="39">
        <f t="shared" si="107"/>
        <v>0</v>
      </c>
      <c r="Q759" s="39">
        <f t="shared" si="110"/>
        <v>0</v>
      </c>
      <c r="R759" s="41">
        <f t="shared" si="111"/>
        <v>0</v>
      </c>
    </row>
    <row r="760" spans="4:18" x14ac:dyDescent="0.25">
      <c r="D760" s="1">
        <v>33625</v>
      </c>
      <c r="E760" s="1">
        <f t="shared" si="108"/>
        <v>33604</v>
      </c>
      <c r="F760" s="30">
        <f t="shared" si="105"/>
        <v>0</v>
      </c>
      <c r="H760" s="42">
        <f>IF(DAY(D760)&gt;14,VLOOKUP(DATE(YEAR(E760),MONTH(E760)-1,DAY(1)),'מדדים וריביות'!B:C,2,FALSE),VLOOKUP(DATE(YEAR(E760),MONTH(E760)-2,DAY(1)),'מדדים וריביות'!B:C,2,FALSE))</f>
        <v>13088323.762783101</v>
      </c>
      <c r="I760" s="43">
        <f>'ריבית יומית'!D754</f>
        <v>2.1073004751070989E-4</v>
      </c>
      <c r="J760" s="29">
        <f t="shared" si="106"/>
        <v>2.2939052582892665</v>
      </c>
      <c r="L760">
        <f>VLOOKUP(D759,'מדדים וריביות'!B:C,2)</f>
        <v>13088323.762783101</v>
      </c>
      <c r="M760" s="30">
        <f t="shared" si="112"/>
        <v>0</v>
      </c>
      <c r="O760" s="39">
        <f t="shared" si="109"/>
        <v>0</v>
      </c>
      <c r="P760" s="39">
        <f t="shared" si="107"/>
        <v>0</v>
      </c>
      <c r="Q760" s="39">
        <f t="shared" si="110"/>
        <v>0</v>
      </c>
      <c r="R760" s="41">
        <f t="shared" si="111"/>
        <v>0</v>
      </c>
    </row>
    <row r="761" spans="4:18" x14ac:dyDescent="0.25">
      <c r="D761" s="1">
        <v>33626</v>
      </c>
      <c r="E761" s="1">
        <f t="shared" si="108"/>
        <v>33604</v>
      </c>
      <c r="F761" s="30">
        <f t="shared" si="105"/>
        <v>0</v>
      </c>
      <c r="H761" s="42">
        <f>IF(DAY(D761)&gt;14,VLOOKUP(DATE(YEAR(E761),MONTH(E761)-1,DAY(1)),'מדדים וריביות'!B:C,2,FALSE),VLOOKUP(DATE(YEAR(E761),MONTH(E761)-2,DAY(1)),'מדדים וריביות'!B:C,2,FALSE))</f>
        <v>13088323.762783101</v>
      </c>
      <c r="I761" s="43">
        <f>'ריבית יומית'!D755</f>
        <v>2.1073004751070989E-4</v>
      </c>
      <c r="J761" s="29">
        <f t="shared" si="106"/>
        <v>2.293421965369542</v>
      </c>
      <c r="L761">
        <f>VLOOKUP(D760,'מדדים וריביות'!B:C,2)</f>
        <v>13088323.762783101</v>
      </c>
      <c r="M761" s="30">
        <f t="shared" si="112"/>
        <v>0</v>
      </c>
      <c r="O761" s="39">
        <f t="shared" si="109"/>
        <v>0</v>
      </c>
      <c r="P761" s="39">
        <f t="shared" si="107"/>
        <v>0</v>
      </c>
      <c r="Q761" s="39">
        <f t="shared" si="110"/>
        <v>0</v>
      </c>
      <c r="R761" s="41">
        <f t="shared" si="111"/>
        <v>0</v>
      </c>
    </row>
    <row r="762" spans="4:18" x14ac:dyDescent="0.25">
      <c r="D762" s="1">
        <v>33627</v>
      </c>
      <c r="E762" s="1">
        <f t="shared" si="108"/>
        <v>33604</v>
      </c>
      <c r="F762" s="30">
        <f t="shared" si="105"/>
        <v>0</v>
      </c>
      <c r="H762" s="42">
        <f>IF(DAY(D762)&gt;14,VLOOKUP(DATE(YEAR(E762),MONTH(E762)-1,DAY(1)),'מדדים וריביות'!B:C,2,FALSE),VLOOKUP(DATE(YEAR(E762),MONTH(E762)-2,DAY(1)),'מדדים וריביות'!B:C,2,FALSE))</f>
        <v>13088323.762783101</v>
      </c>
      <c r="I762" s="43">
        <f>'ריבית יומית'!D756</f>
        <v>2.1073004751070989E-4</v>
      </c>
      <c r="J762" s="29">
        <f t="shared" si="106"/>
        <v>2.2929387742727005</v>
      </c>
      <c r="L762">
        <f>VLOOKUP(D761,'מדדים וריביות'!B:C,2)</f>
        <v>13088323.762783101</v>
      </c>
      <c r="M762" s="30">
        <f t="shared" si="112"/>
        <v>0</v>
      </c>
      <c r="O762" s="39">
        <f t="shared" si="109"/>
        <v>0</v>
      </c>
      <c r="P762" s="39">
        <f t="shared" si="107"/>
        <v>0</v>
      </c>
      <c r="Q762" s="39">
        <f t="shared" si="110"/>
        <v>0</v>
      </c>
      <c r="R762" s="41">
        <f t="shared" si="111"/>
        <v>0</v>
      </c>
    </row>
    <row r="763" spans="4:18" x14ac:dyDescent="0.25">
      <c r="D763" s="1">
        <v>33628</v>
      </c>
      <c r="E763" s="1">
        <f t="shared" si="108"/>
        <v>33604</v>
      </c>
      <c r="F763" s="30">
        <f t="shared" si="105"/>
        <v>0</v>
      </c>
      <c r="H763" s="42">
        <f>IF(DAY(D763)&gt;14,VLOOKUP(DATE(YEAR(E763),MONTH(E763)-1,DAY(1)),'מדדים וריביות'!B:C,2,FALSE),VLOOKUP(DATE(YEAR(E763),MONTH(E763)-2,DAY(1)),'מדדים וריביות'!B:C,2,FALSE))</f>
        <v>13088323.762783101</v>
      </c>
      <c r="I763" s="43">
        <f>'ריבית יומית'!D757</f>
        <v>2.1073004751070989E-4</v>
      </c>
      <c r="J763" s="29">
        <f t="shared" si="106"/>
        <v>2.292455684977289</v>
      </c>
      <c r="L763">
        <f>VLOOKUP(D762,'מדדים וריביות'!B:C,2)</f>
        <v>13088323.762783101</v>
      </c>
      <c r="M763" s="30">
        <f t="shared" si="112"/>
        <v>0</v>
      </c>
      <c r="O763" s="39">
        <f t="shared" si="109"/>
        <v>0</v>
      </c>
      <c r="P763" s="39">
        <f t="shared" si="107"/>
        <v>0</v>
      </c>
      <c r="Q763" s="39">
        <f t="shared" si="110"/>
        <v>0</v>
      </c>
      <c r="R763" s="41">
        <f t="shared" si="111"/>
        <v>0</v>
      </c>
    </row>
    <row r="764" spans="4:18" x14ac:dyDescent="0.25">
      <c r="D764" s="1">
        <v>33629</v>
      </c>
      <c r="E764" s="1">
        <f t="shared" si="108"/>
        <v>33604</v>
      </c>
      <c r="F764" s="30">
        <f t="shared" si="105"/>
        <v>0</v>
      </c>
      <c r="H764" s="42">
        <f>IF(DAY(D764)&gt;14,VLOOKUP(DATE(YEAR(E764),MONTH(E764)-1,DAY(1)),'מדדים וריביות'!B:C,2,FALSE),VLOOKUP(DATE(YEAR(E764),MONTH(E764)-2,DAY(1)),'מדדים וריביות'!B:C,2,FALSE))</f>
        <v>13088323.762783101</v>
      </c>
      <c r="I764" s="43">
        <f>'ריבית יומית'!D758</f>
        <v>2.1073004751070989E-4</v>
      </c>
      <c r="J764" s="29">
        <f t="shared" si="106"/>
        <v>2.2919726974618597</v>
      </c>
      <c r="L764">
        <f>VLOOKUP(D763,'מדדים וריביות'!B:C,2)</f>
        <v>13088323.762783101</v>
      </c>
      <c r="M764" s="30">
        <f t="shared" si="112"/>
        <v>0</v>
      </c>
      <c r="O764" s="39">
        <f t="shared" si="109"/>
        <v>0</v>
      </c>
      <c r="P764" s="39">
        <f t="shared" si="107"/>
        <v>0</v>
      </c>
      <c r="Q764" s="39">
        <f t="shared" si="110"/>
        <v>0</v>
      </c>
      <c r="R764" s="41">
        <f t="shared" si="111"/>
        <v>0</v>
      </c>
    </row>
    <row r="765" spans="4:18" x14ac:dyDescent="0.25">
      <c r="D765" s="1">
        <v>33630</v>
      </c>
      <c r="E765" s="1">
        <f t="shared" si="108"/>
        <v>33604</v>
      </c>
      <c r="F765" s="30">
        <f t="shared" si="105"/>
        <v>0</v>
      </c>
      <c r="H765" s="42">
        <f>IF(DAY(D765)&gt;14,VLOOKUP(DATE(YEAR(E765),MONTH(E765)-1,DAY(1)),'מדדים וריביות'!B:C,2,FALSE),VLOOKUP(DATE(YEAR(E765),MONTH(E765)-2,DAY(1)),'מדדים וריביות'!B:C,2,FALSE))</f>
        <v>13088323.762783101</v>
      </c>
      <c r="I765" s="43">
        <f>'ריבית יומית'!D759</f>
        <v>2.1073004751070989E-4</v>
      </c>
      <c r="J765" s="29">
        <f t="shared" si="106"/>
        <v>2.2914898117049689</v>
      </c>
      <c r="L765">
        <f>VLOOKUP(D764,'מדדים וריביות'!B:C,2)</f>
        <v>13088323.762783101</v>
      </c>
      <c r="M765" s="30">
        <f t="shared" si="112"/>
        <v>0</v>
      </c>
      <c r="O765" s="39">
        <f t="shared" si="109"/>
        <v>0</v>
      </c>
      <c r="P765" s="39">
        <f t="shared" si="107"/>
        <v>0</v>
      </c>
      <c r="Q765" s="39">
        <f t="shared" si="110"/>
        <v>0</v>
      </c>
      <c r="R765" s="41">
        <f t="shared" si="111"/>
        <v>0</v>
      </c>
    </row>
    <row r="766" spans="4:18" x14ac:dyDescent="0.25">
      <c r="D766" s="1">
        <v>33631</v>
      </c>
      <c r="E766" s="1">
        <f t="shared" si="108"/>
        <v>33604</v>
      </c>
      <c r="F766" s="30">
        <f t="shared" si="105"/>
        <v>0</v>
      </c>
      <c r="H766" s="42">
        <f>IF(DAY(D766)&gt;14,VLOOKUP(DATE(YEAR(E766),MONTH(E766)-1,DAY(1)),'מדדים וריביות'!B:C,2,FALSE),VLOOKUP(DATE(YEAR(E766),MONTH(E766)-2,DAY(1)),'מדדים וריביות'!B:C,2,FALSE))</f>
        <v>13088323.762783101</v>
      </c>
      <c r="I766" s="43">
        <f>'ריבית יומית'!D760</f>
        <v>2.1073004751070989E-4</v>
      </c>
      <c r="J766" s="29">
        <f t="shared" si="106"/>
        <v>2.2910070276851773</v>
      </c>
      <c r="L766">
        <f>VLOOKUP(D765,'מדדים וריביות'!B:C,2)</f>
        <v>13088323.762783101</v>
      </c>
      <c r="M766" s="30">
        <f t="shared" si="112"/>
        <v>0</v>
      </c>
      <c r="O766" s="39">
        <f t="shared" si="109"/>
        <v>0</v>
      </c>
      <c r="P766" s="39">
        <f t="shared" si="107"/>
        <v>0</v>
      </c>
      <c r="Q766" s="39">
        <f t="shared" si="110"/>
        <v>0</v>
      </c>
      <c r="R766" s="41">
        <f t="shared" si="111"/>
        <v>0</v>
      </c>
    </row>
    <row r="767" spans="4:18" x14ac:dyDescent="0.25">
      <c r="D767" s="1">
        <v>33632</v>
      </c>
      <c r="E767" s="1">
        <f t="shared" si="108"/>
        <v>33604</v>
      </c>
      <c r="F767" s="30">
        <f t="shared" si="105"/>
        <v>0</v>
      </c>
      <c r="H767" s="42">
        <f>IF(DAY(D767)&gt;14,VLOOKUP(DATE(YEAR(E767),MONTH(E767)-1,DAY(1)),'מדדים וריביות'!B:C,2,FALSE),VLOOKUP(DATE(YEAR(E767),MONTH(E767)-2,DAY(1)),'מדדים וריביות'!B:C,2,FALSE))</f>
        <v>13088323.762783101</v>
      </c>
      <c r="I767" s="43">
        <f>'ריבית יומית'!D761</f>
        <v>2.1073004751070989E-4</v>
      </c>
      <c r="J767" s="29">
        <f t="shared" si="106"/>
        <v>2.2905243453810509</v>
      </c>
      <c r="L767">
        <f>VLOOKUP(D766,'מדדים וריביות'!B:C,2)</f>
        <v>13088323.762783101</v>
      </c>
      <c r="M767" s="30">
        <f t="shared" si="112"/>
        <v>0</v>
      </c>
      <c r="O767" s="39">
        <f t="shared" si="109"/>
        <v>0</v>
      </c>
      <c r="P767" s="39">
        <f t="shared" si="107"/>
        <v>0</v>
      </c>
      <c r="Q767" s="39">
        <f t="shared" si="110"/>
        <v>0</v>
      </c>
      <c r="R767" s="41">
        <f t="shared" si="111"/>
        <v>0</v>
      </c>
    </row>
    <row r="768" spans="4:18" x14ac:dyDescent="0.25">
      <c r="D768" s="1">
        <v>33633</v>
      </c>
      <c r="E768" s="1">
        <f t="shared" si="108"/>
        <v>33604</v>
      </c>
      <c r="F768" s="30">
        <f t="shared" ref="F768:F831" si="113">M767</f>
        <v>0</v>
      </c>
      <c r="H768" s="42">
        <f>IF(DAY(D768)&gt;14,VLOOKUP(DATE(YEAR(E768),MONTH(E768)-1,DAY(1)),'מדדים וריביות'!B:C,2,FALSE),VLOOKUP(DATE(YEAR(E768),MONTH(E768)-2,DAY(1)),'מדדים וריביות'!B:C,2,FALSE))</f>
        <v>13088323.762783101</v>
      </c>
      <c r="I768" s="43">
        <f>'ריבית יומית'!D762</f>
        <v>2.1073004751070989E-4</v>
      </c>
      <c r="J768" s="29">
        <f t="shared" si="106"/>
        <v>2.2900417647711593</v>
      </c>
      <c r="L768">
        <f>VLOOKUP(D767,'מדדים וריביות'!B:C,2)</f>
        <v>13088323.762783101</v>
      </c>
      <c r="M768" s="30">
        <f t="shared" si="112"/>
        <v>0</v>
      </c>
      <c r="O768" s="39">
        <f t="shared" si="109"/>
        <v>0</v>
      </c>
      <c r="P768" s="39">
        <f t="shared" si="107"/>
        <v>0</v>
      </c>
      <c r="Q768" s="39">
        <f t="shared" si="110"/>
        <v>0</v>
      </c>
      <c r="R768" s="41">
        <f t="shared" si="111"/>
        <v>0</v>
      </c>
    </row>
    <row r="769" spans="4:18" x14ac:dyDescent="0.25">
      <c r="D769" s="1">
        <v>33634</v>
      </c>
      <c r="E769" s="1">
        <f t="shared" si="108"/>
        <v>33604</v>
      </c>
      <c r="F769" s="30">
        <f t="shared" si="113"/>
        <v>0</v>
      </c>
      <c r="H769" s="42">
        <f>IF(DAY(D769)&gt;14,VLOOKUP(DATE(YEAR(E769),MONTH(E769)-1,DAY(1)),'מדדים וריביות'!B:C,2,FALSE),VLOOKUP(DATE(YEAR(E769),MONTH(E769)-2,DAY(1)),'מדדים וריביות'!B:C,2,FALSE))</f>
        <v>13088323.762783101</v>
      </c>
      <c r="I769" s="43">
        <f>'ריבית יומית'!D763</f>
        <v>2.1073004751070989E-4</v>
      </c>
      <c r="J769" s="29">
        <f t="shared" si="106"/>
        <v>2.289559285834077</v>
      </c>
      <c r="L769">
        <f>VLOOKUP(D768,'מדדים וריביות'!B:C,2)</f>
        <v>13088323.762783101</v>
      </c>
      <c r="M769" s="30">
        <f t="shared" si="112"/>
        <v>0</v>
      </c>
      <c r="O769" s="39">
        <f t="shared" si="109"/>
        <v>0</v>
      </c>
      <c r="P769" s="39">
        <f t="shared" si="107"/>
        <v>0</v>
      </c>
      <c r="Q769" s="39">
        <f t="shared" si="110"/>
        <v>0</v>
      </c>
      <c r="R769" s="41">
        <f t="shared" si="111"/>
        <v>0</v>
      </c>
    </row>
    <row r="770" spans="4:18" x14ac:dyDescent="0.25">
      <c r="D770" s="1">
        <v>33635</v>
      </c>
      <c r="E770" s="1">
        <f t="shared" si="108"/>
        <v>33635</v>
      </c>
      <c r="F770" s="30">
        <f t="shared" si="113"/>
        <v>0</v>
      </c>
      <c r="H770" s="42">
        <f>IF(DAY(D770)&gt;14,VLOOKUP(DATE(YEAR(E770),MONTH(E770)-1,DAY(1)),'מדדים וריביות'!B:C,2,FALSE),VLOOKUP(DATE(YEAR(E770),MONTH(E770)-2,DAY(1)),'מדדים וריביות'!B:C,2,FALSE))</f>
        <v>13088323.762783101</v>
      </c>
      <c r="I770" s="43">
        <f>'ריבית יומית'!D764</f>
        <v>2.1073004751070989E-4</v>
      </c>
      <c r="J770" s="29">
        <f t="shared" si="106"/>
        <v>2.2890769085483829</v>
      </c>
      <c r="L770">
        <f>VLOOKUP(D769,'מדדים וריביות'!B:C,2)</f>
        <v>13088323.762783101</v>
      </c>
      <c r="M770" s="30">
        <f t="shared" si="112"/>
        <v>0</v>
      </c>
      <c r="O770" s="39">
        <f t="shared" si="109"/>
        <v>0</v>
      </c>
      <c r="P770" s="39">
        <f t="shared" si="107"/>
        <v>0</v>
      </c>
      <c r="Q770" s="39">
        <f t="shared" si="110"/>
        <v>0</v>
      </c>
      <c r="R770" s="41">
        <f t="shared" si="111"/>
        <v>0</v>
      </c>
    </row>
    <row r="771" spans="4:18" x14ac:dyDescent="0.25">
      <c r="D771" s="1">
        <v>33636</v>
      </c>
      <c r="E771" s="1">
        <f t="shared" si="108"/>
        <v>33635</v>
      </c>
      <c r="F771" s="30">
        <f t="shared" si="113"/>
        <v>0</v>
      </c>
      <c r="H771" s="42">
        <f>IF(DAY(D771)&gt;14,VLOOKUP(DATE(YEAR(E771),MONTH(E771)-1,DAY(1)),'מדדים וריביות'!B:C,2,FALSE),VLOOKUP(DATE(YEAR(E771),MONTH(E771)-2,DAY(1)),'מדדים וריביות'!B:C,2,FALSE))</f>
        <v>13088323.762783101</v>
      </c>
      <c r="I771" s="43">
        <f>'ריבית יומית'!D765</f>
        <v>2.1073004751070989E-4</v>
      </c>
      <c r="J771" s="29">
        <f t="shared" si="106"/>
        <v>2.2885946328926607</v>
      </c>
      <c r="L771">
        <f>VLOOKUP(D770,'מדדים וריביות'!B:C,2)</f>
        <v>13220401.9939308</v>
      </c>
      <c r="M771" s="30">
        <f t="shared" si="112"/>
        <v>0</v>
      </c>
      <c r="O771" s="39">
        <f t="shared" si="109"/>
        <v>0</v>
      </c>
      <c r="P771" s="39">
        <f t="shared" si="107"/>
        <v>0</v>
      </c>
      <c r="Q771" s="39">
        <f t="shared" si="110"/>
        <v>0</v>
      </c>
      <c r="R771" s="41">
        <f t="shared" si="111"/>
        <v>0</v>
      </c>
    </row>
    <row r="772" spans="4:18" x14ac:dyDescent="0.25">
      <c r="D772" s="1">
        <v>33637</v>
      </c>
      <c r="E772" s="1">
        <f t="shared" si="108"/>
        <v>33635</v>
      </c>
      <c r="F772" s="30">
        <f t="shared" si="113"/>
        <v>0</v>
      </c>
      <c r="H772" s="42">
        <f>IF(DAY(D772)&gt;14,VLOOKUP(DATE(YEAR(E772),MONTH(E772)-1,DAY(1)),'מדדים וריביות'!B:C,2,FALSE),VLOOKUP(DATE(YEAR(E772),MONTH(E772)-2,DAY(1)),'מדדים וריביות'!B:C,2,FALSE))</f>
        <v>13088323.762783101</v>
      </c>
      <c r="I772" s="43">
        <f>'ריבית יומית'!D766</f>
        <v>2.1073004751070989E-4</v>
      </c>
      <c r="J772" s="29">
        <f t="shared" si="106"/>
        <v>2.2881124588454984</v>
      </c>
      <c r="L772">
        <f>VLOOKUP(D771,'מדדים וריביות'!B:C,2)</f>
        <v>13220401.9939308</v>
      </c>
      <c r="M772" s="30">
        <f t="shared" si="112"/>
        <v>0</v>
      </c>
      <c r="O772" s="39">
        <f t="shared" si="109"/>
        <v>0</v>
      </c>
      <c r="P772" s="39">
        <f t="shared" si="107"/>
        <v>0</v>
      </c>
      <c r="Q772" s="39">
        <f t="shared" si="110"/>
        <v>0</v>
      </c>
      <c r="R772" s="41">
        <f t="shared" si="111"/>
        <v>0</v>
      </c>
    </row>
    <row r="773" spans="4:18" x14ac:dyDescent="0.25">
      <c r="D773" s="1">
        <v>33638</v>
      </c>
      <c r="E773" s="1">
        <f t="shared" si="108"/>
        <v>33635</v>
      </c>
      <c r="F773" s="30">
        <f t="shared" si="113"/>
        <v>0</v>
      </c>
      <c r="H773" s="42">
        <f>IF(DAY(D773)&gt;14,VLOOKUP(DATE(YEAR(E773),MONTH(E773)-1,DAY(1)),'מדדים וריביות'!B:C,2,FALSE),VLOOKUP(DATE(YEAR(E773),MONTH(E773)-2,DAY(1)),'מדדים וריביות'!B:C,2,FALSE))</f>
        <v>13088323.762783101</v>
      </c>
      <c r="I773" s="43">
        <f>'ריבית יומית'!D767</f>
        <v>2.1073004751070989E-4</v>
      </c>
      <c r="J773" s="29">
        <f t="shared" si="106"/>
        <v>2.2876303863854885</v>
      </c>
      <c r="L773">
        <f>VLOOKUP(D772,'מדדים וריביות'!B:C,2)</f>
        <v>13220401.9939308</v>
      </c>
      <c r="M773" s="30">
        <f t="shared" si="112"/>
        <v>0</v>
      </c>
      <c r="O773" s="39">
        <f t="shared" si="109"/>
        <v>0</v>
      </c>
      <c r="P773" s="39">
        <f t="shared" si="107"/>
        <v>0</v>
      </c>
      <c r="Q773" s="39">
        <f t="shared" si="110"/>
        <v>0</v>
      </c>
      <c r="R773" s="41">
        <f t="shared" si="111"/>
        <v>0</v>
      </c>
    </row>
    <row r="774" spans="4:18" x14ac:dyDescent="0.25">
      <c r="D774" s="1">
        <v>33639</v>
      </c>
      <c r="E774" s="1">
        <f t="shared" si="108"/>
        <v>33635</v>
      </c>
      <c r="F774" s="30">
        <f t="shared" si="113"/>
        <v>0</v>
      </c>
      <c r="H774" s="42">
        <f>IF(DAY(D774)&gt;14,VLOOKUP(DATE(YEAR(E774),MONTH(E774)-1,DAY(1)),'מדדים וריביות'!B:C,2,FALSE),VLOOKUP(DATE(YEAR(E774),MONTH(E774)-2,DAY(1)),'מדדים וריביות'!B:C,2,FALSE))</f>
        <v>13088323.762783101</v>
      </c>
      <c r="I774" s="43">
        <f>'ריבית יומית'!D768</f>
        <v>2.1073004751070989E-4</v>
      </c>
      <c r="J774" s="29">
        <f t="shared" si="106"/>
        <v>2.2871484154912278</v>
      </c>
      <c r="L774">
        <f>VLOOKUP(D773,'מדדים וריביות'!B:C,2)</f>
        <v>13220401.9939308</v>
      </c>
      <c r="M774" s="30">
        <f t="shared" si="112"/>
        <v>0</v>
      </c>
      <c r="O774" s="39">
        <f t="shared" si="109"/>
        <v>0</v>
      </c>
      <c r="P774" s="39">
        <f t="shared" si="107"/>
        <v>0</v>
      </c>
      <c r="Q774" s="39">
        <f t="shared" si="110"/>
        <v>0</v>
      </c>
      <c r="R774" s="41">
        <f t="shared" si="111"/>
        <v>0</v>
      </c>
    </row>
    <row r="775" spans="4:18" x14ac:dyDescent="0.25">
      <c r="D775" s="1">
        <v>33640</v>
      </c>
      <c r="E775" s="1">
        <f t="shared" si="108"/>
        <v>33635</v>
      </c>
      <c r="F775" s="30">
        <f t="shared" si="113"/>
        <v>0</v>
      </c>
      <c r="H775" s="42">
        <f>IF(DAY(D775)&gt;14,VLOOKUP(DATE(YEAR(E775),MONTH(E775)-1,DAY(1)),'מדדים וריביות'!B:C,2,FALSE),VLOOKUP(DATE(YEAR(E775),MONTH(E775)-2,DAY(1)),'מדדים וריביות'!B:C,2,FALSE))</f>
        <v>13088323.762783101</v>
      </c>
      <c r="I775" s="43">
        <f>'ריבית יומית'!D769</f>
        <v>2.1073004751070989E-4</v>
      </c>
      <c r="J775" s="29">
        <f t="shared" si="106"/>
        <v>2.2866665461413183</v>
      </c>
      <c r="L775">
        <f>VLOOKUP(D774,'מדדים וריביות'!B:C,2)</f>
        <v>13220401.9939308</v>
      </c>
      <c r="M775" s="30">
        <f t="shared" si="112"/>
        <v>0</v>
      </c>
      <c r="O775" s="39">
        <f t="shared" si="109"/>
        <v>0</v>
      </c>
      <c r="P775" s="39">
        <f t="shared" si="107"/>
        <v>0</v>
      </c>
      <c r="Q775" s="39">
        <f t="shared" si="110"/>
        <v>0</v>
      </c>
      <c r="R775" s="41">
        <f t="shared" si="111"/>
        <v>0</v>
      </c>
    </row>
    <row r="776" spans="4:18" x14ac:dyDescent="0.25">
      <c r="D776" s="1">
        <v>33641</v>
      </c>
      <c r="E776" s="1">
        <f t="shared" si="108"/>
        <v>33635</v>
      </c>
      <c r="F776" s="30">
        <f t="shared" si="113"/>
        <v>0</v>
      </c>
      <c r="H776" s="42">
        <f>IF(DAY(D776)&gt;14,VLOOKUP(DATE(YEAR(E776),MONTH(E776)-1,DAY(1)),'מדדים וריביות'!B:C,2,FALSE),VLOOKUP(DATE(YEAR(E776),MONTH(E776)-2,DAY(1)),'מדדים וריביות'!B:C,2,FALSE))</f>
        <v>13088323.762783101</v>
      </c>
      <c r="I776" s="43">
        <f>'ריבית יומית'!D770</f>
        <v>2.1073004751070989E-4</v>
      </c>
      <c r="J776" s="29">
        <f t="shared" si="106"/>
        <v>2.2861847783143658</v>
      </c>
      <c r="L776">
        <f>VLOOKUP(D775,'מדדים וריביות'!B:C,2)</f>
        <v>13220401.9939308</v>
      </c>
      <c r="M776" s="30">
        <f t="shared" si="112"/>
        <v>0</v>
      </c>
      <c r="O776" s="39">
        <f t="shared" si="109"/>
        <v>0</v>
      </c>
      <c r="P776" s="39">
        <f t="shared" si="107"/>
        <v>0</v>
      </c>
      <c r="Q776" s="39">
        <f t="shared" si="110"/>
        <v>0</v>
      </c>
      <c r="R776" s="41">
        <f t="shared" si="111"/>
        <v>0</v>
      </c>
    </row>
    <row r="777" spans="4:18" x14ac:dyDescent="0.25">
      <c r="D777" s="1">
        <v>33642</v>
      </c>
      <c r="E777" s="1">
        <f t="shared" si="108"/>
        <v>33635</v>
      </c>
      <c r="F777" s="30">
        <f t="shared" si="113"/>
        <v>0</v>
      </c>
      <c r="H777" s="42">
        <f>IF(DAY(D777)&gt;14,VLOOKUP(DATE(YEAR(E777),MONTH(E777)-1,DAY(1)),'מדדים וריביות'!B:C,2,FALSE),VLOOKUP(DATE(YEAR(E777),MONTH(E777)-2,DAY(1)),'מדדים וריביות'!B:C,2,FALSE))</f>
        <v>13088323.762783101</v>
      </c>
      <c r="I777" s="43">
        <f>'ריבית יומית'!D771</f>
        <v>2.1073004751070989E-4</v>
      </c>
      <c r="J777" s="29">
        <f t="shared" ref="J777:J840" si="114">J778*(1+I777)</f>
        <v>2.285703111988981</v>
      </c>
      <c r="L777">
        <f>VLOOKUP(D776,'מדדים וריביות'!B:C,2)</f>
        <v>13220401.9939308</v>
      </c>
      <c r="M777" s="30">
        <f t="shared" si="112"/>
        <v>0</v>
      </c>
      <c r="O777" s="39">
        <f t="shared" si="109"/>
        <v>0</v>
      </c>
      <c r="P777" s="39">
        <f t="shared" ref="P777:P840" si="115">J778*G777-G777</f>
        <v>0</v>
      </c>
      <c r="Q777" s="39">
        <f t="shared" si="110"/>
        <v>0</v>
      </c>
      <c r="R777" s="41">
        <f t="shared" si="111"/>
        <v>0</v>
      </c>
    </row>
    <row r="778" spans="4:18" x14ac:dyDescent="0.25">
      <c r="D778" s="1">
        <v>33643</v>
      </c>
      <c r="E778" s="1">
        <f t="shared" ref="E778:E841" si="116">DATE(YEAR(D778),MONTH(D778),DAY(1))</f>
        <v>33635</v>
      </c>
      <c r="F778" s="30">
        <f t="shared" si="113"/>
        <v>0</v>
      </c>
      <c r="H778" s="42">
        <f>IF(DAY(D778)&gt;14,VLOOKUP(DATE(YEAR(E778),MONTH(E778)-1,DAY(1)),'מדדים וריביות'!B:C,2,FALSE),VLOOKUP(DATE(YEAR(E778),MONTH(E778)-2,DAY(1)),'מדדים וריביות'!B:C,2,FALSE))</f>
        <v>13088323.762783101</v>
      </c>
      <c r="I778" s="43">
        <f>'ריבית יומית'!D772</f>
        <v>2.1073004751070989E-4</v>
      </c>
      <c r="J778" s="29">
        <f t="shared" si="114"/>
        <v>2.2852215471437791</v>
      </c>
      <c r="L778">
        <f>VLOOKUP(D777,'מדדים וריביות'!B:C,2)</f>
        <v>13220401.9939308</v>
      </c>
      <c r="M778" s="30">
        <f t="shared" si="112"/>
        <v>0</v>
      </c>
      <c r="O778" s="39">
        <f t="shared" ref="O778:O841" si="117">$D$4/H778*G778-G778</f>
        <v>0</v>
      </c>
      <c r="P778" s="39">
        <f t="shared" si="115"/>
        <v>0</v>
      </c>
      <c r="Q778" s="39">
        <f t="shared" ref="Q778:Q841" si="118">$D$4/H778*P778-P778</f>
        <v>0</v>
      </c>
      <c r="R778" s="41">
        <f t="shared" ref="R778:R841" si="119">SUM(O778:Q778)</f>
        <v>0</v>
      </c>
    </row>
    <row r="779" spans="4:18" x14ac:dyDescent="0.25">
      <c r="D779" s="1">
        <v>33644</v>
      </c>
      <c r="E779" s="1">
        <f t="shared" si="116"/>
        <v>33635</v>
      </c>
      <c r="F779" s="30">
        <f t="shared" si="113"/>
        <v>0</v>
      </c>
      <c r="H779" s="42">
        <f>IF(DAY(D779)&gt;14,VLOOKUP(DATE(YEAR(E779),MONTH(E779)-1,DAY(1)),'מדדים וריביות'!B:C,2,FALSE),VLOOKUP(DATE(YEAR(E779),MONTH(E779)-2,DAY(1)),'מדדים וריביות'!B:C,2,FALSE))</f>
        <v>13088323.762783101</v>
      </c>
      <c r="I779" s="43">
        <f>'ריבית יומית'!D773</f>
        <v>2.1073004751070989E-4</v>
      </c>
      <c r="J779" s="29">
        <f t="shared" si="114"/>
        <v>2.2847400837573795</v>
      </c>
      <c r="L779">
        <f>VLOOKUP(D778,'מדדים וריביות'!B:C,2)</f>
        <v>13220401.9939308</v>
      </c>
      <c r="M779" s="30">
        <f t="shared" si="112"/>
        <v>0</v>
      </c>
      <c r="O779" s="39">
        <f t="shared" si="117"/>
        <v>0</v>
      </c>
      <c r="P779" s="39">
        <f t="shared" si="115"/>
        <v>0</v>
      </c>
      <c r="Q779" s="39">
        <f t="shared" si="118"/>
        <v>0</v>
      </c>
      <c r="R779" s="41">
        <f t="shared" si="119"/>
        <v>0</v>
      </c>
    </row>
    <row r="780" spans="4:18" x14ac:dyDescent="0.25">
      <c r="D780" s="1">
        <v>33645</v>
      </c>
      <c r="E780" s="1">
        <f t="shared" si="116"/>
        <v>33635</v>
      </c>
      <c r="F780" s="30">
        <f t="shared" si="113"/>
        <v>0</v>
      </c>
      <c r="H780" s="42">
        <f>IF(DAY(D780)&gt;14,VLOOKUP(DATE(YEAR(E780),MONTH(E780)-1,DAY(1)),'מדדים וריביות'!B:C,2,FALSE),VLOOKUP(DATE(YEAR(E780),MONTH(E780)-2,DAY(1)),'מדדים וריביות'!B:C,2,FALSE))</f>
        <v>13088323.762783101</v>
      </c>
      <c r="I780" s="43">
        <f>'ריבית יומית'!D774</f>
        <v>2.1073004751070989E-4</v>
      </c>
      <c r="J780" s="29">
        <f t="shared" si="114"/>
        <v>2.2842587218084058</v>
      </c>
      <c r="L780">
        <f>VLOOKUP(D779,'מדדים וריביות'!B:C,2)</f>
        <v>13220401.9939308</v>
      </c>
      <c r="M780" s="30">
        <f t="shared" ref="M780:M843" si="120">F780*(1+I780)*L780/H780+G780-K780</f>
        <v>0</v>
      </c>
      <c r="O780" s="39">
        <f t="shared" si="117"/>
        <v>0</v>
      </c>
      <c r="P780" s="39">
        <f t="shared" si="115"/>
        <v>0</v>
      </c>
      <c r="Q780" s="39">
        <f t="shared" si="118"/>
        <v>0</v>
      </c>
      <c r="R780" s="41">
        <f t="shared" si="119"/>
        <v>0</v>
      </c>
    </row>
    <row r="781" spans="4:18" x14ac:dyDescent="0.25">
      <c r="D781" s="1">
        <v>33646</v>
      </c>
      <c r="E781" s="1">
        <f t="shared" si="116"/>
        <v>33635</v>
      </c>
      <c r="F781" s="30">
        <f t="shared" si="113"/>
        <v>0</v>
      </c>
      <c r="H781" s="42">
        <f>IF(DAY(D781)&gt;14,VLOOKUP(DATE(YEAR(E781),MONTH(E781)-1,DAY(1)),'מדדים וריביות'!B:C,2,FALSE),VLOOKUP(DATE(YEAR(E781),MONTH(E781)-2,DAY(1)),'מדדים וריביות'!B:C,2,FALSE))</f>
        <v>13088323.762783101</v>
      </c>
      <c r="I781" s="43">
        <f>'ריבית יומית'!D775</f>
        <v>2.1073004751070989E-4</v>
      </c>
      <c r="J781" s="29">
        <f t="shared" si="114"/>
        <v>2.2837774612754873</v>
      </c>
      <c r="L781">
        <f>VLOOKUP(D780,'מדדים וריביות'!B:C,2)</f>
        <v>13220401.9939308</v>
      </c>
      <c r="M781" s="30">
        <f t="shared" si="120"/>
        <v>0</v>
      </c>
      <c r="O781" s="39">
        <f t="shared" si="117"/>
        <v>0</v>
      </c>
      <c r="P781" s="39">
        <f t="shared" si="115"/>
        <v>0</v>
      </c>
      <c r="Q781" s="39">
        <f t="shared" si="118"/>
        <v>0</v>
      </c>
      <c r="R781" s="41">
        <f t="shared" si="119"/>
        <v>0</v>
      </c>
    </row>
    <row r="782" spans="4:18" x14ac:dyDescent="0.25">
      <c r="D782" s="1">
        <v>33647</v>
      </c>
      <c r="E782" s="1">
        <f t="shared" si="116"/>
        <v>33635</v>
      </c>
      <c r="F782" s="30">
        <f t="shared" si="113"/>
        <v>0</v>
      </c>
      <c r="H782" s="42">
        <f>IF(DAY(D782)&gt;14,VLOOKUP(DATE(YEAR(E782),MONTH(E782)-1,DAY(1)),'מדדים וריביות'!B:C,2,FALSE),VLOOKUP(DATE(YEAR(E782),MONTH(E782)-2,DAY(1)),'מדדים וריביות'!B:C,2,FALSE))</f>
        <v>13088323.762783101</v>
      </c>
      <c r="I782" s="43">
        <f>'ריבית יומית'!D776</f>
        <v>2.1073004751070989E-4</v>
      </c>
      <c r="J782" s="29">
        <f t="shared" si="114"/>
        <v>2.283296302137257</v>
      </c>
      <c r="L782">
        <f>VLOOKUP(D781,'מדדים וריביות'!B:C,2)</f>
        <v>13220401.9939308</v>
      </c>
      <c r="M782" s="30">
        <f t="shared" si="120"/>
        <v>0</v>
      </c>
      <c r="O782" s="39">
        <f t="shared" si="117"/>
        <v>0</v>
      </c>
      <c r="P782" s="39">
        <f t="shared" si="115"/>
        <v>0</v>
      </c>
      <c r="Q782" s="39">
        <f t="shared" si="118"/>
        <v>0</v>
      </c>
      <c r="R782" s="41">
        <f t="shared" si="119"/>
        <v>0</v>
      </c>
    </row>
    <row r="783" spans="4:18" x14ac:dyDescent="0.25">
      <c r="D783" s="1">
        <v>33648</v>
      </c>
      <c r="E783" s="1">
        <f t="shared" si="116"/>
        <v>33635</v>
      </c>
      <c r="F783" s="30">
        <f t="shared" si="113"/>
        <v>0</v>
      </c>
      <c r="H783" s="42">
        <f>IF(DAY(D783)&gt;14,VLOOKUP(DATE(YEAR(E783),MONTH(E783)-1,DAY(1)),'מדדים וריביות'!B:C,2,FALSE),VLOOKUP(DATE(YEAR(E783),MONTH(E783)-2,DAY(1)),'מדדים וריביות'!B:C,2,FALSE))</f>
        <v>13088323.762783101</v>
      </c>
      <c r="I783" s="43">
        <f>'ריבית יומית'!D777</f>
        <v>2.1073004751070989E-4</v>
      </c>
      <c r="J783" s="29">
        <f t="shared" si="114"/>
        <v>2.2828152443723524</v>
      </c>
      <c r="L783">
        <f>VLOOKUP(D782,'מדדים וריביות'!B:C,2)</f>
        <v>13220401.9939308</v>
      </c>
      <c r="M783" s="30">
        <f t="shared" si="120"/>
        <v>0</v>
      </c>
      <c r="O783" s="39">
        <f t="shared" si="117"/>
        <v>0</v>
      </c>
      <c r="P783" s="39">
        <f t="shared" si="115"/>
        <v>0</v>
      </c>
      <c r="Q783" s="39">
        <f t="shared" si="118"/>
        <v>0</v>
      </c>
      <c r="R783" s="41">
        <f t="shared" si="119"/>
        <v>0</v>
      </c>
    </row>
    <row r="784" spans="4:18" x14ac:dyDescent="0.25">
      <c r="D784" s="1">
        <v>33649</v>
      </c>
      <c r="E784" s="1">
        <f t="shared" si="116"/>
        <v>33635</v>
      </c>
      <c r="F784" s="30">
        <f t="shared" si="113"/>
        <v>0</v>
      </c>
      <c r="H784" s="42">
        <f>IF(DAY(D784)&gt;14,VLOOKUP(DATE(YEAR(E784),MONTH(E784)-1,DAY(1)),'מדדים וריביות'!B:C,2,FALSE),VLOOKUP(DATE(YEAR(E784),MONTH(E784)-2,DAY(1)),'מדדים וריביות'!B:C,2,FALSE))</f>
        <v>13088323.762783101</v>
      </c>
      <c r="I784" s="43">
        <f>'ריבית יומית'!D778</f>
        <v>2.1073004751070989E-4</v>
      </c>
      <c r="J784" s="29">
        <f t="shared" si="114"/>
        <v>2.2823342879594155</v>
      </c>
      <c r="L784">
        <f>VLOOKUP(D783,'מדדים וריביות'!B:C,2)</f>
        <v>13220401.9939308</v>
      </c>
      <c r="M784" s="30">
        <f t="shared" si="120"/>
        <v>0</v>
      </c>
      <c r="O784" s="39">
        <f t="shared" si="117"/>
        <v>0</v>
      </c>
      <c r="P784" s="39">
        <f t="shared" si="115"/>
        <v>0</v>
      </c>
      <c r="Q784" s="39">
        <f t="shared" si="118"/>
        <v>0</v>
      </c>
      <c r="R784" s="41">
        <f t="shared" si="119"/>
        <v>0</v>
      </c>
    </row>
    <row r="785" spans="4:18" x14ac:dyDescent="0.25">
      <c r="D785" s="1">
        <v>33650</v>
      </c>
      <c r="E785" s="1">
        <f t="shared" si="116"/>
        <v>33635</v>
      </c>
      <c r="F785" s="30">
        <f t="shared" si="113"/>
        <v>0</v>
      </c>
      <c r="H785" s="42">
        <f>IF(DAY(D785)&gt;14,VLOOKUP(DATE(YEAR(E785),MONTH(E785)-1,DAY(1)),'מדדים וריביות'!B:C,2,FALSE),VLOOKUP(DATE(YEAR(E785),MONTH(E785)-2,DAY(1)),'מדדים וריביות'!B:C,2,FALSE))</f>
        <v>13088323.762783101</v>
      </c>
      <c r="I785" s="43">
        <f>'ריבית יומית'!D779</f>
        <v>2.1073004751070989E-4</v>
      </c>
      <c r="J785" s="29">
        <f t="shared" si="114"/>
        <v>2.2818534328770927</v>
      </c>
      <c r="L785">
        <f>VLOOKUP(D784,'מדדים וריביות'!B:C,2)</f>
        <v>13220401.9939308</v>
      </c>
      <c r="M785" s="30">
        <f t="shared" si="120"/>
        <v>0</v>
      </c>
      <c r="O785" s="39">
        <f t="shared" si="117"/>
        <v>0</v>
      </c>
      <c r="P785" s="39">
        <f t="shared" si="115"/>
        <v>0</v>
      </c>
      <c r="Q785" s="39">
        <f t="shared" si="118"/>
        <v>0</v>
      </c>
      <c r="R785" s="41">
        <f t="shared" si="119"/>
        <v>0</v>
      </c>
    </row>
    <row r="786" spans="4:18" x14ac:dyDescent="0.25">
      <c r="D786" s="1">
        <v>33651</v>
      </c>
      <c r="E786" s="1">
        <f t="shared" si="116"/>
        <v>33635</v>
      </c>
      <c r="F786" s="30">
        <f t="shared" si="113"/>
        <v>0</v>
      </c>
      <c r="H786" s="42">
        <f>IF(DAY(D786)&gt;14,VLOOKUP(DATE(YEAR(E786),MONTH(E786)-1,DAY(1)),'מדדים וריביות'!B:C,2,FALSE),VLOOKUP(DATE(YEAR(E786),MONTH(E786)-2,DAY(1)),'מדדים וריביות'!B:C,2,FALSE))</f>
        <v>13088323.762783101</v>
      </c>
      <c r="I786" s="43">
        <f>'ריבית יומית'!D780</f>
        <v>2.1073004751070989E-4</v>
      </c>
      <c r="J786" s="29">
        <f t="shared" si="114"/>
        <v>2.2813726791040354</v>
      </c>
      <c r="L786">
        <f>VLOOKUP(D785,'מדדים וריביות'!B:C,2)</f>
        <v>13220401.9939308</v>
      </c>
      <c r="M786" s="30">
        <f t="shared" si="120"/>
        <v>0</v>
      </c>
      <c r="O786" s="39">
        <f t="shared" si="117"/>
        <v>0</v>
      </c>
      <c r="P786" s="39">
        <f t="shared" si="115"/>
        <v>0</v>
      </c>
      <c r="Q786" s="39">
        <f t="shared" si="118"/>
        <v>0</v>
      </c>
      <c r="R786" s="41">
        <f t="shared" si="119"/>
        <v>0</v>
      </c>
    </row>
    <row r="787" spans="4:18" x14ac:dyDescent="0.25">
      <c r="D787" s="1">
        <v>33652</v>
      </c>
      <c r="E787" s="1">
        <f t="shared" si="116"/>
        <v>33635</v>
      </c>
      <c r="F787" s="30">
        <f t="shared" si="113"/>
        <v>0</v>
      </c>
      <c r="H787" s="42">
        <f>IF(DAY(D787)&gt;14,VLOOKUP(DATE(YEAR(E787),MONTH(E787)-1,DAY(1)),'מדדים וריביות'!B:C,2,FALSE),VLOOKUP(DATE(YEAR(E787),MONTH(E787)-2,DAY(1)),'מדדים וריביות'!B:C,2,FALSE))</f>
        <v>13088323.762783101</v>
      </c>
      <c r="I787" s="43">
        <f>'ריבית יומית'!D781</f>
        <v>2.1073004751070989E-4</v>
      </c>
      <c r="J787" s="29">
        <f t="shared" si="114"/>
        <v>2.2808920266188992</v>
      </c>
      <c r="L787">
        <f>VLOOKUP(D786,'מדדים וריביות'!B:C,2)</f>
        <v>13220401.9939308</v>
      </c>
      <c r="M787" s="30">
        <f t="shared" si="120"/>
        <v>0</v>
      </c>
      <c r="O787" s="39">
        <f t="shared" si="117"/>
        <v>0</v>
      </c>
      <c r="P787" s="39">
        <f t="shared" si="115"/>
        <v>0</v>
      </c>
      <c r="Q787" s="39">
        <f t="shared" si="118"/>
        <v>0</v>
      </c>
      <c r="R787" s="41">
        <f t="shared" si="119"/>
        <v>0</v>
      </c>
    </row>
    <row r="788" spans="4:18" x14ac:dyDescent="0.25">
      <c r="D788" s="1">
        <v>33653</v>
      </c>
      <c r="E788" s="1">
        <f t="shared" si="116"/>
        <v>33635</v>
      </c>
      <c r="F788" s="30">
        <f t="shared" si="113"/>
        <v>0</v>
      </c>
      <c r="H788" s="42">
        <f>IF(DAY(D788)&gt;14,VLOOKUP(DATE(YEAR(E788),MONTH(E788)-1,DAY(1)),'מדדים וריביות'!B:C,2,FALSE),VLOOKUP(DATE(YEAR(E788),MONTH(E788)-2,DAY(1)),'מדדים וריביות'!B:C,2,FALSE))</f>
        <v>13088323.762783101</v>
      </c>
      <c r="I788" s="43">
        <f>'ריבית יומית'!D782</f>
        <v>2.1073004751070989E-4</v>
      </c>
      <c r="J788" s="29">
        <f t="shared" si="114"/>
        <v>2.2804114754003439</v>
      </c>
      <c r="L788">
        <f>VLOOKUP(D787,'מדדים וריביות'!B:C,2)</f>
        <v>13220401.9939308</v>
      </c>
      <c r="M788" s="30">
        <f t="shared" si="120"/>
        <v>0</v>
      </c>
      <c r="O788" s="39">
        <f t="shared" si="117"/>
        <v>0</v>
      </c>
      <c r="P788" s="39">
        <f t="shared" si="115"/>
        <v>0</v>
      </c>
      <c r="Q788" s="39">
        <f t="shared" si="118"/>
        <v>0</v>
      </c>
      <c r="R788" s="41">
        <f t="shared" si="119"/>
        <v>0</v>
      </c>
    </row>
    <row r="789" spans="4:18" x14ac:dyDescent="0.25">
      <c r="D789" s="1">
        <v>33654</v>
      </c>
      <c r="E789" s="1">
        <f t="shared" si="116"/>
        <v>33635</v>
      </c>
      <c r="F789" s="30">
        <f t="shared" si="113"/>
        <v>0</v>
      </c>
      <c r="H789" s="42">
        <f>IF(DAY(D789)&gt;14,VLOOKUP(DATE(YEAR(E789),MONTH(E789)-1,DAY(1)),'מדדים וריביות'!B:C,2,FALSE),VLOOKUP(DATE(YEAR(E789),MONTH(E789)-2,DAY(1)),'מדדים וריביות'!B:C,2,FALSE))</f>
        <v>13088323.762783101</v>
      </c>
      <c r="I789" s="43">
        <f>'ריבית יומית'!D783</f>
        <v>2.1073004751070989E-4</v>
      </c>
      <c r="J789" s="29">
        <f t="shared" si="114"/>
        <v>2.2799310254270346</v>
      </c>
      <c r="L789">
        <f>VLOOKUP(D788,'מדדים וריביות'!B:C,2)</f>
        <v>13220401.9939308</v>
      </c>
      <c r="M789" s="30">
        <f t="shared" si="120"/>
        <v>0</v>
      </c>
      <c r="O789" s="39">
        <f t="shared" si="117"/>
        <v>0</v>
      </c>
      <c r="P789" s="39">
        <f t="shared" si="115"/>
        <v>0</v>
      </c>
      <c r="Q789" s="39">
        <f t="shared" si="118"/>
        <v>0</v>
      </c>
      <c r="R789" s="41">
        <f t="shared" si="119"/>
        <v>0</v>
      </c>
    </row>
    <row r="790" spans="4:18" x14ac:dyDescent="0.25">
      <c r="D790" s="1">
        <v>33655</v>
      </c>
      <c r="E790" s="1">
        <f t="shared" si="116"/>
        <v>33635</v>
      </c>
      <c r="F790" s="30">
        <f t="shared" si="113"/>
        <v>0</v>
      </c>
      <c r="H790" s="42">
        <f>IF(DAY(D790)&gt;14,VLOOKUP(DATE(YEAR(E790),MONTH(E790)-1,DAY(1)),'מדדים וריביות'!B:C,2,FALSE),VLOOKUP(DATE(YEAR(E790),MONTH(E790)-2,DAY(1)),'מדדים וריביות'!B:C,2,FALSE))</f>
        <v>13088323.762783101</v>
      </c>
      <c r="I790" s="43">
        <f>'ריבית יומית'!D784</f>
        <v>2.1073004751070989E-4</v>
      </c>
      <c r="J790" s="29">
        <f t="shared" si="114"/>
        <v>2.2794506766776399</v>
      </c>
      <c r="L790">
        <f>VLOOKUP(D789,'מדדים וריביות'!B:C,2)</f>
        <v>13220401.9939308</v>
      </c>
      <c r="M790" s="30">
        <f t="shared" si="120"/>
        <v>0</v>
      </c>
      <c r="O790" s="39">
        <f t="shared" si="117"/>
        <v>0</v>
      </c>
      <c r="P790" s="39">
        <f t="shared" si="115"/>
        <v>0</v>
      </c>
      <c r="Q790" s="39">
        <f t="shared" si="118"/>
        <v>0</v>
      </c>
      <c r="R790" s="41">
        <f t="shared" si="119"/>
        <v>0</v>
      </c>
    </row>
    <row r="791" spans="4:18" x14ac:dyDescent="0.25">
      <c r="D791" s="1">
        <v>33656</v>
      </c>
      <c r="E791" s="1">
        <f t="shared" si="116"/>
        <v>33635</v>
      </c>
      <c r="F791" s="30">
        <f t="shared" si="113"/>
        <v>0</v>
      </c>
      <c r="H791" s="42">
        <f>IF(DAY(D791)&gt;14,VLOOKUP(DATE(YEAR(E791),MONTH(E791)-1,DAY(1)),'מדדים וריביות'!B:C,2,FALSE),VLOOKUP(DATE(YEAR(E791),MONTH(E791)-2,DAY(1)),'מדדים וריביות'!B:C,2,FALSE))</f>
        <v>13088323.762783101</v>
      </c>
      <c r="I791" s="43">
        <f>'ריבית יומית'!D785</f>
        <v>2.1073004751070989E-4</v>
      </c>
      <c r="J791" s="29">
        <f t="shared" si="114"/>
        <v>2.2789704291308337</v>
      </c>
      <c r="L791">
        <f>VLOOKUP(D790,'מדדים וריביות'!B:C,2)</f>
        <v>13220401.9939308</v>
      </c>
      <c r="M791" s="30">
        <f t="shared" si="120"/>
        <v>0</v>
      </c>
      <c r="O791" s="39">
        <f t="shared" si="117"/>
        <v>0</v>
      </c>
      <c r="P791" s="39">
        <f t="shared" si="115"/>
        <v>0</v>
      </c>
      <c r="Q791" s="39">
        <f t="shared" si="118"/>
        <v>0</v>
      </c>
      <c r="R791" s="41">
        <f t="shared" si="119"/>
        <v>0</v>
      </c>
    </row>
    <row r="792" spans="4:18" x14ac:dyDescent="0.25">
      <c r="D792" s="1">
        <v>33657</v>
      </c>
      <c r="E792" s="1">
        <f t="shared" si="116"/>
        <v>33635</v>
      </c>
      <c r="F792" s="30">
        <f t="shared" si="113"/>
        <v>0</v>
      </c>
      <c r="H792" s="42">
        <f>IF(DAY(D792)&gt;14,VLOOKUP(DATE(YEAR(E792),MONTH(E792)-1,DAY(1)),'מדדים וריביות'!B:C,2,FALSE),VLOOKUP(DATE(YEAR(E792),MONTH(E792)-2,DAY(1)),'מדדים וריביות'!B:C,2,FALSE))</f>
        <v>13088323.762783101</v>
      </c>
      <c r="I792" s="43">
        <f>'ריבית יומית'!D786</f>
        <v>2.1073004751070989E-4</v>
      </c>
      <c r="J792" s="29">
        <f t="shared" si="114"/>
        <v>2.278490282765294</v>
      </c>
      <c r="L792">
        <f>VLOOKUP(D791,'מדדים וריביות'!B:C,2)</f>
        <v>13220401.9939308</v>
      </c>
      <c r="M792" s="30">
        <f t="shared" si="120"/>
        <v>0</v>
      </c>
      <c r="O792" s="39">
        <f t="shared" si="117"/>
        <v>0</v>
      </c>
      <c r="P792" s="39">
        <f t="shared" si="115"/>
        <v>0</v>
      </c>
      <c r="Q792" s="39">
        <f t="shared" si="118"/>
        <v>0</v>
      </c>
      <c r="R792" s="41">
        <f t="shared" si="119"/>
        <v>0</v>
      </c>
    </row>
    <row r="793" spans="4:18" x14ac:dyDescent="0.25">
      <c r="D793" s="1">
        <v>33658</v>
      </c>
      <c r="E793" s="1">
        <f t="shared" si="116"/>
        <v>33635</v>
      </c>
      <c r="F793" s="30">
        <f t="shared" si="113"/>
        <v>0</v>
      </c>
      <c r="H793" s="42">
        <f>IF(DAY(D793)&gt;14,VLOOKUP(DATE(YEAR(E793),MONTH(E793)-1,DAY(1)),'מדדים וריביות'!B:C,2,FALSE),VLOOKUP(DATE(YEAR(E793),MONTH(E793)-2,DAY(1)),'מדדים וריביות'!B:C,2,FALSE))</f>
        <v>13088323.762783101</v>
      </c>
      <c r="I793" s="43">
        <f>'ריבית יומית'!D787</f>
        <v>2.1073004751070989E-4</v>
      </c>
      <c r="J793" s="29">
        <f t="shared" si="114"/>
        <v>2.2780102375597031</v>
      </c>
      <c r="L793">
        <f>VLOOKUP(D792,'מדדים וריביות'!B:C,2)</f>
        <v>13220401.9939308</v>
      </c>
      <c r="M793" s="30">
        <f t="shared" si="120"/>
        <v>0</v>
      </c>
      <c r="O793" s="39">
        <f t="shared" si="117"/>
        <v>0</v>
      </c>
      <c r="P793" s="39">
        <f t="shared" si="115"/>
        <v>0</v>
      </c>
      <c r="Q793" s="39">
        <f t="shared" si="118"/>
        <v>0</v>
      </c>
      <c r="R793" s="41">
        <f t="shared" si="119"/>
        <v>0</v>
      </c>
    </row>
    <row r="794" spans="4:18" x14ac:dyDescent="0.25">
      <c r="D794" s="1">
        <v>33659</v>
      </c>
      <c r="E794" s="1">
        <f t="shared" si="116"/>
        <v>33635</v>
      </c>
      <c r="F794" s="30">
        <f t="shared" si="113"/>
        <v>0</v>
      </c>
      <c r="H794" s="42">
        <f>IF(DAY(D794)&gt;14,VLOOKUP(DATE(YEAR(E794),MONTH(E794)-1,DAY(1)),'מדדים וריביות'!B:C,2,FALSE),VLOOKUP(DATE(YEAR(E794),MONTH(E794)-2,DAY(1)),'מדדים וריביות'!B:C,2,FALSE))</f>
        <v>13088323.762783101</v>
      </c>
      <c r="I794" s="43">
        <f>'ריבית יומית'!D788</f>
        <v>2.1073004751070989E-4</v>
      </c>
      <c r="J794" s="29">
        <f t="shared" si="114"/>
        <v>2.2775302934927484</v>
      </c>
      <c r="L794">
        <f>VLOOKUP(D793,'מדדים וריביות'!B:C,2)</f>
        <v>13220401.9939308</v>
      </c>
      <c r="M794" s="30">
        <f t="shared" si="120"/>
        <v>0</v>
      </c>
      <c r="O794" s="39">
        <f t="shared" si="117"/>
        <v>0</v>
      </c>
      <c r="P794" s="39">
        <f t="shared" si="115"/>
        <v>0</v>
      </c>
      <c r="Q794" s="39">
        <f t="shared" si="118"/>
        <v>0</v>
      </c>
      <c r="R794" s="41">
        <f t="shared" si="119"/>
        <v>0</v>
      </c>
    </row>
    <row r="795" spans="4:18" x14ac:dyDescent="0.25">
      <c r="D795" s="1">
        <v>33660</v>
      </c>
      <c r="E795" s="1">
        <f t="shared" si="116"/>
        <v>33635</v>
      </c>
      <c r="F795" s="30">
        <f t="shared" si="113"/>
        <v>0</v>
      </c>
      <c r="H795" s="42">
        <f>IF(DAY(D795)&gt;14,VLOOKUP(DATE(YEAR(E795),MONTH(E795)-1,DAY(1)),'מדדים וריביות'!B:C,2,FALSE),VLOOKUP(DATE(YEAR(E795),MONTH(E795)-2,DAY(1)),'מדדים וריביות'!B:C,2,FALSE))</f>
        <v>13088323.762783101</v>
      </c>
      <c r="I795" s="43">
        <f>'ריבית יומית'!D789</f>
        <v>2.1073004751070989E-4</v>
      </c>
      <c r="J795" s="29">
        <f t="shared" si="114"/>
        <v>2.2770504505431211</v>
      </c>
      <c r="L795">
        <f>VLOOKUP(D794,'מדדים וריביות'!B:C,2)</f>
        <v>13220401.9939308</v>
      </c>
      <c r="M795" s="30">
        <f t="shared" si="120"/>
        <v>0</v>
      </c>
      <c r="O795" s="39">
        <f t="shared" si="117"/>
        <v>0</v>
      </c>
      <c r="P795" s="39">
        <f t="shared" si="115"/>
        <v>0</v>
      </c>
      <c r="Q795" s="39">
        <f t="shared" si="118"/>
        <v>0</v>
      </c>
      <c r="R795" s="41">
        <f t="shared" si="119"/>
        <v>0</v>
      </c>
    </row>
    <row r="796" spans="4:18" x14ac:dyDescent="0.25">
      <c r="D796" s="1">
        <v>33661</v>
      </c>
      <c r="E796" s="1">
        <f t="shared" si="116"/>
        <v>33635</v>
      </c>
      <c r="F796" s="30">
        <f t="shared" si="113"/>
        <v>0</v>
      </c>
      <c r="H796" s="42">
        <f>IF(DAY(D796)&gt;14,VLOOKUP(DATE(YEAR(E796),MONTH(E796)-1,DAY(1)),'מדדים וריביות'!B:C,2,FALSE),VLOOKUP(DATE(YEAR(E796),MONTH(E796)-2,DAY(1)),'מדדים וריביות'!B:C,2,FALSE))</f>
        <v>13088323.762783101</v>
      </c>
      <c r="I796" s="43">
        <f>'ריבית יומית'!D790</f>
        <v>2.1073004751070989E-4</v>
      </c>
      <c r="J796" s="29">
        <f t="shared" si="114"/>
        <v>2.2765707086895173</v>
      </c>
      <c r="L796">
        <f>VLOOKUP(D795,'מדדים וריביות'!B:C,2)</f>
        <v>13220401.9939308</v>
      </c>
      <c r="M796" s="30">
        <f t="shared" si="120"/>
        <v>0</v>
      </c>
      <c r="O796" s="39">
        <f t="shared" si="117"/>
        <v>0</v>
      </c>
      <c r="P796" s="39">
        <f t="shared" si="115"/>
        <v>0</v>
      </c>
      <c r="Q796" s="39">
        <f t="shared" si="118"/>
        <v>0</v>
      </c>
      <c r="R796" s="41">
        <f t="shared" si="119"/>
        <v>0</v>
      </c>
    </row>
    <row r="797" spans="4:18" x14ac:dyDescent="0.25">
      <c r="D797" s="1">
        <v>33662</v>
      </c>
      <c r="E797" s="1">
        <f t="shared" si="116"/>
        <v>33635</v>
      </c>
      <c r="F797" s="30">
        <f t="shared" si="113"/>
        <v>0</v>
      </c>
      <c r="H797" s="42">
        <f>IF(DAY(D797)&gt;14,VLOOKUP(DATE(YEAR(E797),MONTH(E797)-1,DAY(1)),'מדדים וריביות'!B:C,2,FALSE),VLOOKUP(DATE(YEAR(E797),MONTH(E797)-2,DAY(1)),'מדדים וריביות'!B:C,2,FALSE))</f>
        <v>13088323.762783101</v>
      </c>
      <c r="I797" s="43">
        <f>'ריבית יומית'!D791</f>
        <v>2.1073004751070989E-4</v>
      </c>
      <c r="J797" s="29">
        <f t="shared" si="114"/>
        <v>2.2760910679106376</v>
      </c>
      <c r="L797">
        <f>VLOOKUP(D796,'מדדים וריביות'!B:C,2)</f>
        <v>13220401.9939308</v>
      </c>
      <c r="M797" s="30">
        <f t="shared" si="120"/>
        <v>0</v>
      </c>
      <c r="O797" s="39">
        <f t="shared" si="117"/>
        <v>0</v>
      </c>
      <c r="P797" s="39">
        <f t="shared" si="115"/>
        <v>0</v>
      </c>
      <c r="Q797" s="39">
        <f t="shared" si="118"/>
        <v>0</v>
      </c>
      <c r="R797" s="41">
        <f t="shared" si="119"/>
        <v>0</v>
      </c>
    </row>
    <row r="798" spans="4:18" x14ac:dyDescent="0.25">
      <c r="D798" s="1">
        <v>33663</v>
      </c>
      <c r="E798" s="1">
        <f t="shared" si="116"/>
        <v>33635</v>
      </c>
      <c r="F798" s="30">
        <f t="shared" si="113"/>
        <v>0</v>
      </c>
      <c r="H798" s="42">
        <f>IF(DAY(D798)&gt;14,VLOOKUP(DATE(YEAR(E798),MONTH(E798)-1,DAY(1)),'מדדים וריביות'!B:C,2,FALSE),VLOOKUP(DATE(YEAR(E798),MONTH(E798)-2,DAY(1)),'מדדים וריביות'!B:C,2,FALSE))</f>
        <v>13088323.762783101</v>
      </c>
      <c r="I798" s="43">
        <f>'ריבית יומית'!D792</f>
        <v>2.1073004751070989E-4</v>
      </c>
      <c r="J798" s="29">
        <f t="shared" si="114"/>
        <v>2.2756115281851872</v>
      </c>
      <c r="L798">
        <f>VLOOKUP(D797,'מדדים וריביות'!B:C,2)</f>
        <v>13220401.9939308</v>
      </c>
      <c r="M798" s="30">
        <f t="shared" si="120"/>
        <v>0</v>
      </c>
      <c r="O798" s="39">
        <f t="shared" si="117"/>
        <v>0</v>
      </c>
      <c r="P798" s="39">
        <f t="shared" si="115"/>
        <v>0</v>
      </c>
      <c r="Q798" s="39">
        <f t="shared" si="118"/>
        <v>0</v>
      </c>
      <c r="R798" s="41">
        <f t="shared" si="119"/>
        <v>0</v>
      </c>
    </row>
    <row r="799" spans="4:18" x14ac:dyDescent="0.25">
      <c r="D799" s="1">
        <v>33664</v>
      </c>
      <c r="E799" s="1">
        <f t="shared" si="116"/>
        <v>33664</v>
      </c>
      <c r="F799" s="30">
        <f t="shared" si="113"/>
        <v>0</v>
      </c>
      <c r="H799" s="42">
        <f>IF(DAY(D799)&gt;14,VLOOKUP(DATE(YEAR(E799),MONTH(E799)-1,DAY(1)),'מדדים וריביות'!B:C,2,FALSE),VLOOKUP(DATE(YEAR(E799),MONTH(E799)-2,DAY(1)),'מדדים וריביות'!B:C,2,FALSE))</f>
        <v>13088323.762783101</v>
      </c>
      <c r="I799" s="43">
        <f>'ריבית יומית'!D793</f>
        <v>2.1073004751070989E-4</v>
      </c>
      <c r="J799" s="29">
        <f t="shared" si="114"/>
        <v>2.2751320894918754</v>
      </c>
      <c r="L799">
        <f>VLOOKUP(D798,'מדדים וריביות'!B:C,2)</f>
        <v>13220401.9939308</v>
      </c>
      <c r="M799" s="30">
        <f t="shared" si="120"/>
        <v>0</v>
      </c>
      <c r="O799" s="39">
        <f t="shared" si="117"/>
        <v>0</v>
      </c>
      <c r="P799" s="39">
        <f t="shared" si="115"/>
        <v>0</v>
      </c>
      <c r="Q799" s="39">
        <f t="shared" si="118"/>
        <v>0</v>
      </c>
      <c r="R799" s="41">
        <f t="shared" si="119"/>
        <v>0</v>
      </c>
    </row>
    <row r="800" spans="4:18" x14ac:dyDescent="0.25">
      <c r="D800" s="1">
        <v>33665</v>
      </c>
      <c r="E800" s="1">
        <f t="shared" si="116"/>
        <v>33664</v>
      </c>
      <c r="F800" s="30">
        <f t="shared" si="113"/>
        <v>0</v>
      </c>
      <c r="H800" s="42">
        <f>IF(DAY(D800)&gt;14,VLOOKUP(DATE(YEAR(E800),MONTH(E800)-1,DAY(1)),'מדדים וריביות'!B:C,2,FALSE),VLOOKUP(DATE(YEAR(E800),MONTH(E800)-2,DAY(1)),'מדדים וריביות'!B:C,2,FALSE))</f>
        <v>13088323.762783101</v>
      </c>
      <c r="I800" s="43">
        <f>'ריבית יומית'!D794</f>
        <v>2.1073004751070989E-4</v>
      </c>
      <c r="J800" s="29">
        <f t="shared" si="114"/>
        <v>2.2746527518094162</v>
      </c>
      <c r="L800">
        <f>VLOOKUP(D799,'מדדים וריביות'!B:C,2)</f>
        <v>13415374.620863199</v>
      </c>
      <c r="M800" s="30">
        <f t="shared" si="120"/>
        <v>0</v>
      </c>
      <c r="O800" s="39">
        <f t="shared" si="117"/>
        <v>0</v>
      </c>
      <c r="P800" s="39">
        <f t="shared" si="115"/>
        <v>0</v>
      </c>
      <c r="Q800" s="39">
        <f t="shared" si="118"/>
        <v>0</v>
      </c>
      <c r="R800" s="41">
        <f t="shared" si="119"/>
        <v>0</v>
      </c>
    </row>
    <row r="801" spans="4:18" x14ac:dyDescent="0.25">
      <c r="D801" s="1">
        <v>33666</v>
      </c>
      <c r="E801" s="1">
        <f t="shared" si="116"/>
        <v>33664</v>
      </c>
      <c r="F801" s="30">
        <f t="shared" si="113"/>
        <v>0</v>
      </c>
      <c r="H801" s="42">
        <f>IF(DAY(D801)&gt;14,VLOOKUP(DATE(YEAR(E801),MONTH(E801)-1,DAY(1)),'מדדים וריביות'!B:C,2,FALSE),VLOOKUP(DATE(YEAR(E801),MONTH(E801)-2,DAY(1)),'מדדים וריביות'!B:C,2,FALSE))</f>
        <v>13088323.762783101</v>
      </c>
      <c r="I801" s="43">
        <f>'ריבית יומית'!D795</f>
        <v>2.1073004751070989E-4</v>
      </c>
      <c r="J801" s="29">
        <f t="shared" si="114"/>
        <v>2.2741735151165279</v>
      </c>
      <c r="L801">
        <f>VLOOKUP(D800,'מדדים וריביות'!B:C,2)</f>
        <v>13415374.620863199</v>
      </c>
      <c r="M801" s="30">
        <f t="shared" si="120"/>
        <v>0</v>
      </c>
      <c r="O801" s="39">
        <f t="shared" si="117"/>
        <v>0</v>
      </c>
      <c r="P801" s="39">
        <f t="shared" si="115"/>
        <v>0</v>
      </c>
      <c r="Q801" s="39">
        <f t="shared" si="118"/>
        <v>0</v>
      </c>
      <c r="R801" s="41">
        <f t="shared" si="119"/>
        <v>0</v>
      </c>
    </row>
    <row r="802" spans="4:18" x14ac:dyDescent="0.25">
      <c r="D802" s="1">
        <v>33667</v>
      </c>
      <c r="E802" s="1">
        <f t="shared" si="116"/>
        <v>33664</v>
      </c>
      <c r="F802" s="30">
        <f t="shared" si="113"/>
        <v>0</v>
      </c>
      <c r="H802" s="42">
        <f>IF(DAY(D802)&gt;14,VLOOKUP(DATE(YEAR(E802),MONTH(E802)-1,DAY(1)),'מדדים וריביות'!B:C,2,FALSE),VLOOKUP(DATE(YEAR(E802),MONTH(E802)-2,DAY(1)),'מדדים וריביות'!B:C,2,FALSE))</f>
        <v>13088323.762783101</v>
      </c>
      <c r="I802" s="43">
        <f>'ריבית יומית'!D796</f>
        <v>2.1073004751070989E-4</v>
      </c>
      <c r="J802" s="29">
        <f t="shared" si="114"/>
        <v>2.2736943793919338</v>
      </c>
      <c r="L802">
        <f>VLOOKUP(D801,'מדדים וריביות'!B:C,2)</f>
        <v>13415374.620863199</v>
      </c>
      <c r="M802" s="30">
        <f t="shared" si="120"/>
        <v>0</v>
      </c>
      <c r="O802" s="39">
        <f t="shared" si="117"/>
        <v>0</v>
      </c>
      <c r="P802" s="39">
        <f t="shared" si="115"/>
        <v>0</v>
      </c>
      <c r="Q802" s="39">
        <f t="shared" si="118"/>
        <v>0</v>
      </c>
      <c r="R802" s="41">
        <f t="shared" si="119"/>
        <v>0</v>
      </c>
    </row>
    <row r="803" spans="4:18" x14ac:dyDescent="0.25">
      <c r="D803" s="1">
        <v>33668</v>
      </c>
      <c r="E803" s="1">
        <f t="shared" si="116"/>
        <v>33664</v>
      </c>
      <c r="F803" s="30">
        <f t="shared" si="113"/>
        <v>0</v>
      </c>
      <c r="H803" s="42">
        <f>IF(DAY(D803)&gt;14,VLOOKUP(DATE(YEAR(E803),MONTH(E803)-1,DAY(1)),'מדדים וריביות'!B:C,2,FALSE),VLOOKUP(DATE(YEAR(E803),MONTH(E803)-2,DAY(1)),'מדדים וריביות'!B:C,2,FALSE))</f>
        <v>13088323.762783101</v>
      </c>
      <c r="I803" s="43">
        <f>'ריבית יומית'!D797</f>
        <v>2.1073004751070989E-4</v>
      </c>
      <c r="J803" s="29">
        <f t="shared" si="114"/>
        <v>2.273215344614361</v>
      </c>
      <c r="L803">
        <f>VLOOKUP(D802,'מדדים וריביות'!B:C,2)</f>
        <v>13415374.620863199</v>
      </c>
      <c r="M803" s="30">
        <f t="shared" si="120"/>
        <v>0</v>
      </c>
      <c r="O803" s="39">
        <f t="shared" si="117"/>
        <v>0</v>
      </c>
      <c r="P803" s="39">
        <f t="shared" si="115"/>
        <v>0</v>
      </c>
      <c r="Q803" s="39">
        <f t="shared" si="118"/>
        <v>0</v>
      </c>
      <c r="R803" s="41">
        <f t="shared" si="119"/>
        <v>0</v>
      </c>
    </row>
    <row r="804" spans="4:18" x14ac:dyDescent="0.25">
      <c r="D804" s="1">
        <v>33669</v>
      </c>
      <c r="E804" s="1">
        <f t="shared" si="116"/>
        <v>33664</v>
      </c>
      <c r="F804" s="30">
        <f t="shared" si="113"/>
        <v>0</v>
      </c>
      <c r="H804" s="42">
        <f>IF(DAY(D804)&gt;14,VLOOKUP(DATE(YEAR(E804),MONTH(E804)-1,DAY(1)),'מדדים וריביות'!B:C,2,FALSE),VLOOKUP(DATE(YEAR(E804),MONTH(E804)-2,DAY(1)),'מדדים וריביות'!B:C,2,FALSE))</f>
        <v>13088323.762783101</v>
      </c>
      <c r="I804" s="43">
        <f>'ריבית יומית'!D798</f>
        <v>2.1073004751070989E-4</v>
      </c>
      <c r="J804" s="29">
        <f t="shared" si="114"/>
        <v>2.2727364107625418</v>
      </c>
      <c r="L804">
        <f>VLOOKUP(D803,'מדדים וריביות'!B:C,2)</f>
        <v>13415374.620863199</v>
      </c>
      <c r="M804" s="30">
        <f t="shared" si="120"/>
        <v>0</v>
      </c>
      <c r="O804" s="39">
        <f t="shared" si="117"/>
        <v>0</v>
      </c>
      <c r="P804" s="39">
        <f t="shared" si="115"/>
        <v>0</v>
      </c>
      <c r="Q804" s="39">
        <f t="shared" si="118"/>
        <v>0</v>
      </c>
      <c r="R804" s="41">
        <f t="shared" si="119"/>
        <v>0</v>
      </c>
    </row>
    <row r="805" spans="4:18" x14ac:dyDescent="0.25">
      <c r="D805" s="1">
        <v>33670</v>
      </c>
      <c r="E805" s="1">
        <f t="shared" si="116"/>
        <v>33664</v>
      </c>
      <c r="F805" s="30">
        <f t="shared" si="113"/>
        <v>0</v>
      </c>
      <c r="H805" s="42">
        <f>IF(DAY(D805)&gt;14,VLOOKUP(DATE(YEAR(E805),MONTH(E805)-1,DAY(1)),'מדדים וריביות'!B:C,2,FALSE),VLOOKUP(DATE(YEAR(E805),MONTH(E805)-2,DAY(1)),'מדדים וריביות'!B:C,2,FALSE))</f>
        <v>13088323.762783101</v>
      </c>
      <c r="I805" s="43">
        <f>'ריבית יומית'!D799</f>
        <v>2.1073004751070989E-4</v>
      </c>
      <c r="J805" s="29">
        <f t="shared" si="114"/>
        <v>2.2722575778152123</v>
      </c>
      <c r="L805">
        <f>VLOOKUP(D804,'מדדים וריביות'!B:C,2)</f>
        <v>13415374.620863199</v>
      </c>
      <c r="M805" s="30">
        <f t="shared" si="120"/>
        <v>0</v>
      </c>
      <c r="O805" s="39">
        <f t="shared" si="117"/>
        <v>0</v>
      </c>
      <c r="P805" s="39">
        <f t="shared" si="115"/>
        <v>0</v>
      </c>
      <c r="Q805" s="39">
        <f t="shared" si="118"/>
        <v>0</v>
      </c>
      <c r="R805" s="41">
        <f t="shared" si="119"/>
        <v>0</v>
      </c>
    </row>
    <row r="806" spans="4:18" x14ac:dyDescent="0.25">
      <c r="D806" s="1">
        <v>33671</v>
      </c>
      <c r="E806" s="1">
        <f t="shared" si="116"/>
        <v>33664</v>
      </c>
      <c r="F806" s="30">
        <f t="shared" si="113"/>
        <v>0</v>
      </c>
      <c r="H806" s="42">
        <f>IF(DAY(D806)&gt;14,VLOOKUP(DATE(YEAR(E806),MONTH(E806)-1,DAY(1)),'מדדים וריביות'!B:C,2,FALSE),VLOOKUP(DATE(YEAR(E806),MONTH(E806)-2,DAY(1)),'מדדים וריביות'!B:C,2,FALSE))</f>
        <v>13088323.762783101</v>
      </c>
      <c r="I806" s="43">
        <f>'ריבית יומית'!D800</f>
        <v>2.1073004751070989E-4</v>
      </c>
      <c r="J806" s="29">
        <f t="shared" si="114"/>
        <v>2.2717788457511134</v>
      </c>
      <c r="L806">
        <f>VLOOKUP(D805,'מדדים וריביות'!B:C,2)</f>
        <v>13415374.620863199</v>
      </c>
      <c r="M806" s="30">
        <f t="shared" si="120"/>
        <v>0</v>
      </c>
      <c r="O806" s="39">
        <f t="shared" si="117"/>
        <v>0</v>
      </c>
      <c r="P806" s="39">
        <f t="shared" si="115"/>
        <v>0</v>
      </c>
      <c r="Q806" s="39">
        <f t="shared" si="118"/>
        <v>0</v>
      </c>
      <c r="R806" s="41">
        <f t="shared" si="119"/>
        <v>0</v>
      </c>
    </row>
    <row r="807" spans="4:18" x14ac:dyDescent="0.25">
      <c r="D807" s="1">
        <v>33672</v>
      </c>
      <c r="E807" s="1">
        <f t="shared" si="116"/>
        <v>33664</v>
      </c>
      <c r="F807" s="30">
        <f t="shared" si="113"/>
        <v>0</v>
      </c>
      <c r="H807" s="42">
        <f>IF(DAY(D807)&gt;14,VLOOKUP(DATE(YEAR(E807),MONTH(E807)-1,DAY(1)),'מדדים וריביות'!B:C,2,FALSE),VLOOKUP(DATE(YEAR(E807),MONTH(E807)-2,DAY(1)),'מדדים וריביות'!B:C,2,FALSE))</f>
        <v>13088323.762783101</v>
      </c>
      <c r="I807" s="43">
        <f>'ריבית יומית'!D801</f>
        <v>2.1073004751070989E-4</v>
      </c>
      <c r="J807" s="29">
        <f t="shared" si="114"/>
        <v>2.2713002145489902</v>
      </c>
      <c r="L807">
        <f>VLOOKUP(D806,'מדדים וריביות'!B:C,2)</f>
        <v>13415374.620863199</v>
      </c>
      <c r="M807" s="30">
        <f t="shared" si="120"/>
        <v>0</v>
      </c>
      <c r="O807" s="39">
        <f t="shared" si="117"/>
        <v>0</v>
      </c>
      <c r="P807" s="39">
        <f t="shared" si="115"/>
        <v>0</v>
      </c>
      <c r="Q807" s="39">
        <f t="shared" si="118"/>
        <v>0</v>
      </c>
      <c r="R807" s="41">
        <f t="shared" si="119"/>
        <v>0</v>
      </c>
    </row>
    <row r="808" spans="4:18" x14ac:dyDescent="0.25">
      <c r="D808" s="1">
        <v>33673</v>
      </c>
      <c r="E808" s="1">
        <f t="shared" si="116"/>
        <v>33664</v>
      </c>
      <c r="F808" s="30">
        <f t="shared" si="113"/>
        <v>0</v>
      </c>
      <c r="H808" s="42">
        <f>IF(DAY(D808)&gt;14,VLOOKUP(DATE(YEAR(E808),MONTH(E808)-1,DAY(1)),'מדדים וריביות'!B:C,2,FALSE),VLOOKUP(DATE(YEAR(E808),MONTH(E808)-2,DAY(1)),'מדדים וריביות'!B:C,2,FALSE))</f>
        <v>13088323.762783101</v>
      </c>
      <c r="I808" s="43">
        <f>'ריבית יומית'!D802</f>
        <v>2.1073004751070989E-4</v>
      </c>
      <c r="J808" s="29">
        <f t="shared" si="114"/>
        <v>2.270821684187593</v>
      </c>
      <c r="L808">
        <f>VLOOKUP(D807,'מדדים וריביות'!B:C,2)</f>
        <v>13415374.620863199</v>
      </c>
      <c r="M808" s="30">
        <f t="shared" si="120"/>
        <v>0</v>
      </c>
      <c r="O808" s="39">
        <f t="shared" si="117"/>
        <v>0</v>
      </c>
      <c r="P808" s="39">
        <f t="shared" si="115"/>
        <v>0</v>
      </c>
      <c r="Q808" s="39">
        <f t="shared" si="118"/>
        <v>0</v>
      </c>
      <c r="R808" s="41">
        <f t="shared" si="119"/>
        <v>0</v>
      </c>
    </row>
    <row r="809" spans="4:18" x14ac:dyDescent="0.25">
      <c r="D809" s="1">
        <v>33674</v>
      </c>
      <c r="E809" s="1">
        <f t="shared" si="116"/>
        <v>33664</v>
      </c>
      <c r="F809" s="30">
        <f t="shared" si="113"/>
        <v>0</v>
      </c>
      <c r="H809" s="42">
        <f>IF(DAY(D809)&gt;14,VLOOKUP(DATE(YEAR(E809),MONTH(E809)-1,DAY(1)),'מדדים וריביות'!B:C,2,FALSE),VLOOKUP(DATE(YEAR(E809),MONTH(E809)-2,DAY(1)),'מדדים וריביות'!B:C,2,FALSE))</f>
        <v>13088323.762783101</v>
      </c>
      <c r="I809" s="43">
        <f>'ריבית יומית'!D803</f>
        <v>2.1073004751070989E-4</v>
      </c>
      <c r="J809" s="29">
        <f t="shared" si="114"/>
        <v>2.2703432546456761</v>
      </c>
      <c r="L809">
        <f>VLOOKUP(D808,'מדדים וריביות'!B:C,2)</f>
        <v>13415374.620863199</v>
      </c>
      <c r="M809" s="30">
        <f t="shared" si="120"/>
        <v>0</v>
      </c>
      <c r="O809" s="39">
        <f t="shared" si="117"/>
        <v>0</v>
      </c>
      <c r="P809" s="39">
        <f t="shared" si="115"/>
        <v>0</v>
      </c>
      <c r="Q809" s="39">
        <f t="shared" si="118"/>
        <v>0</v>
      </c>
      <c r="R809" s="41">
        <f t="shared" si="119"/>
        <v>0</v>
      </c>
    </row>
    <row r="810" spans="4:18" x14ac:dyDescent="0.25">
      <c r="D810" s="1">
        <v>33675</v>
      </c>
      <c r="E810" s="1">
        <f t="shared" si="116"/>
        <v>33664</v>
      </c>
      <c r="F810" s="30">
        <f t="shared" si="113"/>
        <v>0</v>
      </c>
      <c r="H810" s="42">
        <f>IF(DAY(D810)&gt;14,VLOOKUP(DATE(YEAR(E810),MONTH(E810)-1,DAY(1)),'מדדים וריביות'!B:C,2,FALSE),VLOOKUP(DATE(YEAR(E810),MONTH(E810)-2,DAY(1)),'מדדים וריביות'!B:C,2,FALSE))</f>
        <v>13088323.762783101</v>
      </c>
      <c r="I810" s="43">
        <f>'ריבית יומית'!D804</f>
        <v>2.1073004751070989E-4</v>
      </c>
      <c r="J810" s="29">
        <f t="shared" si="114"/>
        <v>2.2698649259019978</v>
      </c>
      <c r="L810">
        <f>VLOOKUP(D809,'מדדים וריביות'!B:C,2)</f>
        <v>13415374.620863199</v>
      </c>
      <c r="M810" s="30">
        <f t="shared" si="120"/>
        <v>0</v>
      </c>
      <c r="O810" s="39">
        <f t="shared" si="117"/>
        <v>0</v>
      </c>
      <c r="P810" s="39">
        <f t="shared" si="115"/>
        <v>0</v>
      </c>
      <c r="Q810" s="39">
        <f t="shared" si="118"/>
        <v>0</v>
      </c>
      <c r="R810" s="41">
        <f t="shared" si="119"/>
        <v>0</v>
      </c>
    </row>
    <row r="811" spans="4:18" x14ac:dyDescent="0.25">
      <c r="D811" s="1">
        <v>33676</v>
      </c>
      <c r="E811" s="1">
        <f t="shared" si="116"/>
        <v>33664</v>
      </c>
      <c r="F811" s="30">
        <f t="shared" si="113"/>
        <v>0</v>
      </c>
      <c r="H811" s="42">
        <f>IF(DAY(D811)&gt;14,VLOOKUP(DATE(YEAR(E811),MONTH(E811)-1,DAY(1)),'מדדים וריביות'!B:C,2,FALSE),VLOOKUP(DATE(YEAR(E811),MONTH(E811)-2,DAY(1)),'מדדים וריביות'!B:C,2,FALSE))</f>
        <v>13088323.762783101</v>
      </c>
      <c r="I811" s="43">
        <f>'ריבית יומית'!D805</f>
        <v>2.1073004751070989E-4</v>
      </c>
      <c r="J811" s="29">
        <f t="shared" si="114"/>
        <v>2.2693866979353219</v>
      </c>
      <c r="L811">
        <f>VLOOKUP(D810,'מדדים וריביות'!B:C,2)</f>
        <v>13415374.620863199</v>
      </c>
      <c r="M811" s="30">
        <f t="shared" si="120"/>
        <v>0</v>
      </c>
      <c r="O811" s="39">
        <f t="shared" si="117"/>
        <v>0</v>
      </c>
      <c r="P811" s="39">
        <f t="shared" si="115"/>
        <v>0</v>
      </c>
      <c r="Q811" s="39">
        <f t="shared" si="118"/>
        <v>0</v>
      </c>
      <c r="R811" s="41">
        <f t="shared" si="119"/>
        <v>0</v>
      </c>
    </row>
    <row r="812" spans="4:18" x14ac:dyDescent="0.25">
      <c r="D812" s="1">
        <v>33677</v>
      </c>
      <c r="E812" s="1">
        <f t="shared" si="116"/>
        <v>33664</v>
      </c>
      <c r="F812" s="30">
        <f t="shared" si="113"/>
        <v>0</v>
      </c>
      <c r="H812" s="42">
        <f>IF(DAY(D812)&gt;14,VLOOKUP(DATE(YEAR(E812),MONTH(E812)-1,DAY(1)),'מדדים וריביות'!B:C,2,FALSE),VLOOKUP(DATE(YEAR(E812),MONTH(E812)-2,DAY(1)),'מדדים וריביות'!B:C,2,FALSE))</f>
        <v>13088323.762783101</v>
      </c>
      <c r="I812" s="43">
        <f>'ריבית יומית'!D806</f>
        <v>2.1073004751070989E-4</v>
      </c>
      <c r="J812" s="29">
        <f t="shared" si="114"/>
        <v>2.2689085707244159</v>
      </c>
      <c r="L812">
        <f>VLOOKUP(D811,'מדדים וריביות'!B:C,2)</f>
        <v>13415374.620863199</v>
      </c>
      <c r="M812" s="30">
        <f t="shared" si="120"/>
        <v>0</v>
      </c>
      <c r="O812" s="39">
        <f t="shared" si="117"/>
        <v>0</v>
      </c>
      <c r="P812" s="39">
        <f t="shared" si="115"/>
        <v>0</v>
      </c>
      <c r="Q812" s="39">
        <f t="shared" si="118"/>
        <v>0</v>
      </c>
      <c r="R812" s="41">
        <f t="shared" si="119"/>
        <v>0</v>
      </c>
    </row>
    <row r="813" spans="4:18" x14ac:dyDescent="0.25">
      <c r="D813" s="1">
        <v>33678</v>
      </c>
      <c r="E813" s="1">
        <f t="shared" si="116"/>
        <v>33664</v>
      </c>
      <c r="F813" s="30">
        <f t="shared" si="113"/>
        <v>0</v>
      </c>
      <c r="H813" s="42">
        <f>IF(DAY(D813)&gt;14,VLOOKUP(DATE(YEAR(E813),MONTH(E813)-1,DAY(1)),'מדדים וריביות'!B:C,2,FALSE),VLOOKUP(DATE(YEAR(E813),MONTH(E813)-2,DAY(1)),'מדדים וריביות'!B:C,2,FALSE))</f>
        <v>13220401.9939308</v>
      </c>
      <c r="I813" s="43">
        <f>'ריבית יומית'!D807</f>
        <v>2.1073004751070989E-4</v>
      </c>
      <c r="J813" s="29">
        <f t="shared" si="114"/>
        <v>2.2684305442480519</v>
      </c>
      <c r="L813">
        <f>VLOOKUP(D812,'מדדים וריביות'!B:C,2)</f>
        <v>13415374.620863199</v>
      </c>
      <c r="M813" s="30">
        <f t="shared" si="120"/>
        <v>0</v>
      </c>
      <c r="O813" s="39">
        <f t="shared" si="117"/>
        <v>0</v>
      </c>
      <c r="P813" s="39">
        <f t="shared" si="115"/>
        <v>0</v>
      </c>
      <c r="Q813" s="39">
        <f t="shared" si="118"/>
        <v>0</v>
      </c>
      <c r="R813" s="41">
        <f t="shared" si="119"/>
        <v>0</v>
      </c>
    </row>
    <row r="814" spans="4:18" x14ac:dyDescent="0.25">
      <c r="D814" s="1">
        <v>33679</v>
      </c>
      <c r="E814" s="1">
        <f t="shared" si="116"/>
        <v>33664</v>
      </c>
      <c r="F814" s="30">
        <f t="shared" si="113"/>
        <v>0</v>
      </c>
      <c r="H814" s="42">
        <f>IF(DAY(D814)&gt;14,VLOOKUP(DATE(YEAR(E814),MONTH(E814)-1,DAY(1)),'מדדים וריביות'!B:C,2,FALSE),VLOOKUP(DATE(YEAR(E814),MONTH(E814)-2,DAY(1)),'מדדים וריביות'!B:C,2,FALSE))</f>
        <v>13220401.9939308</v>
      </c>
      <c r="I814" s="43">
        <f>'ריבית יומית'!D808</f>
        <v>2.1073004751070989E-4</v>
      </c>
      <c r="J814" s="29">
        <f t="shared" si="114"/>
        <v>2.2679526184850065</v>
      </c>
      <c r="L814">
        <f>VLOOKUP(D813,'מדדים וריביות'!B:C,2)</f>
        <v>13415374.620863199</v>
      </c>
      <c r="M814" s="30">
        <f t="shared" si="120"/>
        <v>0</v>
      </c>
      <c r="O814" s="39">
        <f t="shared" si="117"/>
        <v>0</v>
      </c>
      <c r="P814" s="39">
        <f t="shared" si="115"/>
        <v>0</v>
      </c>
      <c r="Q814" s="39">
        <f t="shared" si="118"/>
        <v>0</v>
      </c>
      <c r="R814" s="41">
        <f t="shared" si="119"/>
        <v>0</v>
      </c>
    </row>
    <row r="815" spans="4:18" x14ac:dyDescent="0.25">
      <c r="D815" s="1">
        <v>33680</v>
      </c>
      <c r="E815" s="1">
        <f t="shared" si="116"/>
        <v>33664</v>
      </c>
      <c r="F815" s="30">
        <f t="shared" si="113"/>
        <v>0</v>
      </c>
      <c r="H815" s="42">
        <f>IF(DAY(D815)&gt;14,VLOOKUP(DATE(YEAR(E815),MONTH(E815)-1,DAY(1)),'מדדים וריביות'!B:C,2,FALSE),VLOOKUP(DATE(YEAR(E815),MONTH(E815)-2,DAY(1)),'מדדים וריביות'!B:C,2,FALSE))</f>
        <v>13220401.9939308</v>
      </c>
      <c r="I815" s="43">
        <f>'ריבית יומית'!D809</f>
        <v>2.1073004751070989E-4</v>
      </c>
      <c r="J815" s="29">
        <f t="shared" si="114"/>
        <v>2.2674747934140611</v>
      </c>
      <c r="L815">
        <f>VLOOKUP(D814,'מדדים וריביות'!B:C,2)</f>
        <v>13415374.620863199</v>
      </c>
      <c r="M815" s="30">
        <f t="shared" si="120"/>
        <v>0</v>
      </c>
      <c r="O815" s="39">
        <f t="shared" si="117"/>
        <v>0</v>
      </c>
      <c r="P815" s="39">
        <f t="shared" si="115"/>
        <v>0</v>
      </c>
      <c r="Q815" s="39">
        <f t="shared" si="118"/>
        <v>0</v>
      </c>
      <c r="R815" s="41">
        <f t="shared" si="119"/>
        <v>0</v>
      </c>
    </row>
    <row r="816" spans="4:18" x14ac:dyDescent="0.25">
      <c r="D816" s="1">
        <v>33681</v>
      </c>
      <c r="E816" s="1">
        <f t="shared" si="116"/>
        <v>33664</v>
      </c>
      <c r="F816" s="30">
        <f t="shared" si="113"/>
        <v>0</v>
      </c>
      <c r="H816" s="42">
        <f>IF(DAY(D816)&gt;14,VLOOKUP(DATE(YEAR(E816),MONTH(E816)-1,DAY(1)),'מדדים וריביות'!B:C,2,FALSE),VLOOKUP(DATE(YEAR(E816),MONTH(E816)-2,DAY(1)),'מדדים וריביות'!B:C,2,FALSE))</f>
        <v>13220401.9939308</v>
      </c>
      <c r="I816" s="43">
        <f>'ריבית יומית'!D810</f>
        <v>2.1073004751070989E-4</v>
      </c>
      <c r="J816" s="29">
        <f t="shared" si="114"/>
        <v>2.2669970690140011</v>
      </c>
      <c r="L816">
        <f>VLOOKUP(D815,'מדדים וריביות'!B:C,2)</f>
        <v>13415374.620863199</v>
      </c>
      <c r="M816" s="30">
        <f t="shared" si="120"/>
        <v>0</v>
      </c>
      <c r="O816" s="39">
        <f t="shared" si="117"/>
        <v>0</v>
      </c>
      <c r="P816" s="39">
        <f t="shared" si="115"/>
        <v>0</v>
      </c>
      <c r="Q816" s="39">
        <f t="shared" si="118"/>
        <v>0</v>
      </c>
      <c r="R816" s="41">
        <f t="shared" si="119"/>
        <v>0</v>
      </c>
    </row>
    <row r="817" spans="4:18" x14ac:dyDescent="0.25">
      <c r="D817" s="1">
        <v>33682</v>
      </c>
      <c r="E817" s="1">
        <f t="shared" si="116"/>
        <v>33664</v>
      </c>
      <c r="F817" s="30">
        <f t="shared" si="113"/>
        <v>0</v>
      </c>
      <c r="H817" s="42">
        <f>IF(DAY(D817)&gt;14,VLOOKUP(DATE(YEAR(E817),MONTH(E817)-1,DAY(1)),'מדדים וריביות'!B:C,2,FALSE),VLOOKUP(DATE(YEAR(E817),MONTH(E817)-2,DAY(1)),'מדדים וריביות'!B:C,2,FALSE))</f>
        <v>13220401.9939308</v>
      </c>
      <c r="I817" s="43">
        <f>'ריבית יומית'!D811</f>
        <v>2.1073004751070989E-4</v>
      </c>
      <c r="J817" s="29">
        <f t="shared" si="114"/>
        <v>2.2665194452636168</v>
      </c>
      <c r="L817">
        <f>VLOOKUP(D816,'מדדים וריביות'!B:C,2)</f>
        <v>13415374.620863199</v>
      </c>
      <c r="M817" s="30">
        <f t="shared" si="120"/>
        <v>0</v>
      </c>
      <c r="O817" s="39">
        <f t="shared" si="117"/>
        <v>0</v>
      </c>
      <c r="P817" s="39">
        <f t="shared" si="115"/>
        <v>0</v>
      </c>
      <c r="Q817" s="39">
        <f t="shared" si="118"/>
        <v>0</v>
      </c>
      <c r="R817" s="41">
        <f t="shared" si="119"/>
        <v>0</v>
      </c>
    </row>
    <row r="818" spans="4:18" x14ac:dyDescent="0.25">
      <c r="D818" s="1">
        <v>33683</v>
      </c>
      <c r="E818" s="1">
        <f t="shared" si="116"/>
        <v>33664</v>
      </c>
      <c r="F818" s="30">
        <f t="shared" si="113"/>
        <v>0</v>
      </c>
      <c r="H818" s="42">
        <f>IF(DAY(D818)&gt;14,VLOOKUP(DATE(YEAR(E818),MONTH(E818)-1,DAY(1)),'מדדים וריביות'!B:C,2,FALSE),VLOOKUP(DATE(YEAR(E818),MONTH(E818)-2,DAY(1)),'מדדים וריביות'!B:C,2,FALSE))</f>
        <v>13220401.9939308</v>
      </c>
      <c r="I818" s="43">
        <f>'ריבית יומית'!D812</f>
        <v>2.1073004751070989E-4</v>
      </c>
      <c r="J818" s="29">
        <f t="shared" si="114"/>
        <v>2.2660419221417025</v>
      </c>
      <c r="L818">
        <f>VLOOKUP(D817,'מדדים וריביות'!B:C,2)</f>
        <v>13415374.620863199</v>
      </c>
      <c r="M818" s="30">
        <f t="shared" si="120"/>
        <v>0</v>
      </c>
      <c r="O818" s="39">
        <f t="shared" si="117"/>
        <v>0</v>
      </c>
      <c r="P818" s="39">
        <f t="shared" si="115"/>
        <v>0</v>
      </c>
      <c r="Q818" s="39">
        <f t="shared" si="118"/>
        <v>0</v>
      </c>
      <c r="R818" s="41">
        <f t="shared" si="119"/>
        <v>0</v>
      </c>
    </row>
    <row r="819" spans="4:18" x14ac:dyDescent="0.25">
      <c r="D819" s="1">
        <v>33684</v>
      </c>
      <c r="E819" s="1">
        <f t="shared" si="116"/>
        <v>33664</v>
      </c>
      <c r="F819" s="30">
        <f t="shared" si="113"/>
        <v>0</v>
      </c>
      <c r="H819" s="42">
        <f>IF(DAY(D819)&gt;14,VLOOKUP(DATE(YEAR(E819),MONTH(E819)-1,DAY(1)),'מדדים וריביות'!B:C,2,FALSE),VLOOKUP(DATE(YEAR(E819),MONTH(E819)-2,DAY(1)),'מדדים וריביות'!B:C,2,FALSE))</f>
        <v>13220401.9939308</v>
      </c>
      <c r="I819" s="43">
        <f>'ריבית יומית'!D813</f>
        <v>2.1073004751070989E-4</v>
      </c>
      <c r="J819" s="29">
        <f t="shared" si="114"/>
        <v>2.2655644996270574</v>
      </c>
      <c r="L819">
        <f>VLOOKUP(D818,'מדדים וריביות'!B:C,2)</f>
        <v>13415374.620863199</v>
      </c>
      <c r="M819" s="30">
        <f t="shared" si="120"/>
        <v>0</v>
      </c>
      <c r="O819" s="39">
        <f t="shared" si="117"/>
        <v>0</v>
      </c>
      <c r="P819" s="39">
        <f t="shared" si="115"/>
        <v>0</v>
      </c>
      <c r="Q819" s="39">
        <f t="shared" si="118"/>
        <v>0</v>
      </c>
      <c r="R819" s="41">
        <f t="shared" si="119"/>
        <v>0</v>
      </c>
    </row>
    <row r="820" spans="4:18" x14ac:dyDescent="0.25">
      <c r="D820" s="1">
        <v>33685</v>
      </c>
      <c r="E820" s="1">
        <f t="shared" si="116"/>
        <v>33664</v>
      </c>
      <c r="F820" s="30">
        <f t="shared" si="113"/>
        <v>0</v>
      </c>
      <c r="H820" s="42">
        <f>IF(DAY(D820)&gt;14,VLOOKUP(DATE(YEAR(E820),MONTH(E820)-1,DAY(1)),'מדדים וריביות'!B:C,2,FALSE),VLOOKUP(DATE(YEAR(E820),MONTH(E820)-2,DAY(1)),'מדדים וריביות'!B:C,2,FALSE))</f>
        <v>13220401.9939308</v>
      </c>
      <c r="I820" s="43">
        <f>'ריבית יומית'!D814</f>
        <v>2.1073004751070989E-4</v>
      </c>
      <c r="J820" s="29">
        <f t="shared" si="114"/>
        <v>2.2650871776984851</v>
      </c>
      <c r="L820">
        <f>VLOOKUP(D819,'מדדים וריביות'!B:C,2)</f>
        <v>13415374.620863199</v>
      </c>
      <c r="M820" s="30">
        <f t="shared" si="120"/>
        <v>0</v>
      </c>
      <c r="O820" s="39">
        <f t="shared" si="117"/>
        <v>0</v>
      </c>
      <c r="P820" s="39">
        <f t="shared" si="115"/>
        <v>0</v>
      </c>
      <c r="Q820" s="39">
        <f t="shared" si="118"/>
        <v>0</v>
      </c>
      <c r="R820" s="41">
        <f t="shared" si="119"/>
        <v>0</v>
      </c>
    </row>
    <row r="821" spans="4:18" x14ac:dyDescent="0.25">
      <c r="D821" s="1">
        <v>33686</v>
      </c>
      <c r="E821" s="1">
        <f t="shared" si="116"/>
        <v>33664</v>
      </c>
      <c r="F821" s="30">
        <f t="shared" si="113"/>
        <v>0</v>
      </c>
      <c r="H821" s="42">
        <f>IF(DAY(D821)&gt;14,VLOOKUP(DATE(YEAR(E821),MONTH(E821)-1,DAY(1)),'מדדים וריביות'!B:C,2,FALSE),VLOOKUP(DATE(YEAR(E821),MONTH(E821)-2,DAY(1)),'מדדים וריביות'!B:C,2,FALSE))</f>
        <v>13220401.9939308</v>
      </c>
      <c r="I821" s="43">
        <f>'ריבית יומית'!D815</f>
        <v>2.1073004751070989E-4</v>
      </c>
      <c r="J821" s="29">
        <f t="shared" si="114"/>
        <v>2.2646099563347937</v>
      </c>
      <c r="L821">
        <f>VLOOKUP(D820,'מדדים וריביות'!B:C,2)</f>
        <v>13415374.620863199</v>
      </c>
      <c r="M821" s="30">
        <f t="shared" si="120"/>
        <v>0</v>
      </c>
      <c r="O821" s="39">
        <f t="shared" si="117"/>
        <v>0</v>
      </c>
      <c r="P821" s="39">
        <f t="shared" si="115"/>
        <v>0</v>
      </c>
      <c r="Q821" s="39">
        <f t="shared" si="118"/>
        <v>0</v>
      </c>
      <c r="R821" s="41">
        <f t="shared" si="119"/>
        <v>0</v>
      </c>
    </row>
    <row r="822" spans="4:18" x14ac:dyDescent="0.25">
      <c r="D822" s="1">
        <v>33687</v>
      </c>
      <c r="E822" s="1">
        <f t="shared" si="116"/>
        <v>33664</v>
      </c>
      <c r="F822" s="30">
        <f t="shared" si="113"/>
        <v>0</v>
      </c>
      <c r="H822" s="42">
        <f>IF(DAY(D822)&gt;14,VLOOKUP(DATE(YEAR(E822),MONTH(E822)-1,DAY(1)),'מדדים וריביות'!B:C,2,FALSE),VLOOKUP(DATE(YEAR(E822),MONTH(E822)-2,DAY(1)),'מדדים וריביות'!B:C,2,FALSE))</f>
        <v>13220401.9939308</v>
      </c>
      <c r="I822" s="43">
        <f>'ריבית יומית'!D816</f>
        <v>2.1073004751070989E-4</v>
      </c>
      <c r="J822" s="29">
        <f t="shared" si="114"/>
        <v>2.2641328355147952</v>
      </c>
      <c r="L822">
        <f>VLOOKUP(D821,'מדדים וריביות'!B:C,2)</f>
        <v>13415374.620863199</v>
      </c>
      <c r="M822" s="30">
        <f t="shared" si="120"/>
        <v>0</v>
      </c>
      <c r="O822" s="39">
        <f t="shared" si="117"/>
        <v>0</v>
      </c>
      <c r="P822" s="39">
        <f t="shared" si="115"/>
        <v>0</v>
      </c>
      <c r="Q822" s="39">
        <f t="shared" si="118"/>
        <v>0</v>
      </c>
      <c r="R822" s="41">
        <f t="shared" si="119"/>
        <v>0</v>
      </c>
    </row>
    <row r="823" spans="4:18" x14ac:dyDescent="0.25">
      <c r="D823" s="1">
        <v>33688</v>
      </c>
      <c r="E823" s="1">
        <f t="shared" si="116"/>
        <v>33664</v>
      </c>
      <c r="F823" s="30">
        <f t="shared" si="113"/>
        <v>0</v>
      </c>
      <c r="H823" s="42">
        <f>IF(DAY(D823)&gt;14,VLOOKUP(DATE(YEAR(E823),MONTH(E823)-1,DAY(1)),'מדדים וריביות'!B:C,2,FALSE),VLOOKUP(DATE(YEAR(E823),MONTH(E823)-2,DAY(1)),'מדדים וריביות'!B:C,2,FALSE))</f>
        <v>13220401.9939308</v>
      </c>
      <c r="I823" s="43">
        <f>'ריבית יומית'!D817</f>
        <v>2.1073004751070989E-4</v>
      </c>
      <c r="J823" s="29">
        <f t="shared" si="114"/>
        <v>2.2636558152173065</v>
      </c>
      <c r="L823">
        <f>VLOOKUP(D822,'מדדים וריביות'!B:C,2)</f>
        <v>13415374.620863199</v>
      </c>
      <c r="M823" s="30">
        <f t="shared" si="120"/>
        <v>0</v>
      </c>
      <c r="O823" s="39">
        <f t="shared" si="117"/>
        <v>0</v>
      </c>
      <c r="P823" s="39">
        <f t="shared" si="115"/>
        <v>0</v>
      </c>
      <c r="Q823" s="39">
        <f t="shared" si="118"/>
        <v>0</v>
      </c>
      <c r="R823" s="41">
        <f t="shared" si="119"/>
        <v>0</v>
      </c>
    </row>
    <row r="824" spans="4:18" x14ac:dyDescent="0.25">
      <c r="D824" s="1">
        <v>33689</v>
      </c>
      <c r="E824" s="1">
        <f t="shared" si="116"/>
        <v>33664</v>
      </c>
      <c r="F824" s="30">
        <f t="shared" si="113"/>
        <v>0</v>
      </c>
      <c r="H824" s="42">
        <f>IF(DAY(D824)&gt;14,VLOOKUP(DATE(YEAR(E824),MONTH(E824)-1,DAY(1)),'מדדים וריביות'!B:C,2,FALSE),VLOOKUP(DATE(YEAR(E824),MONTH(E824)-2,DAY(1)),'מדדים וריביות'!B:C,2,FALSE))</f>
        <v>13220401.9939308</v>
      </c>
      <c r="I824" s="43">
        <f>'ריבית יומית'!D818</f>
        <v>2.1073004751070989E-4</v>
      </c>
      <c r="J824" s="29">
        <f t="shared" si="114"/>
        <v>2.2631788954211491</v>
      </c>
      <c r="L824">
        <f>VLOOKUP(D823,'מדדים וריביות'!B:C,2)</f>
        <v>13415374.620863199</v>
      </c>
      <c r="M824" s="30">
        <f t="shared" si="120"/>
        <v>0</v>
      </c>
      <c r="O824" s="39">
        <f t="shared" si="117"/>
        <v>0</v>
      </c>
      <c r="P824" s="39">
        <f t="shared" si="115"/>
        <v>0</v>
      </c>
      <c r="Q824" s="39">
        <f t="shared" si="118"/>
        <v>0</v>
      </c>
      <c r="R824" s="41">
        <f t="shared" si="119"/>
        <v>0</v>
      </c>
    </row>
    <row r="825" spans="4:18" x14ac:dyDescent="0.25">
      <c r="D825" s="1">
        <v>33690</v>
      </c>
      <c r="E825" s="1">
        <f t="shared" si="116"/>
        <v>33664</v>
      </c>
      <c r="F825" s="30">
        <f t="shared" si="113"/>
        <v>0</v>
      </c>
      <c r="H825" s="42">
        <f>IF(DAY(D825)&gt;14,VLOOKUP(DATE(YEAR(E825),MONTH(E825)-1,DAY(1)),'מדדים וריביות'!B:C,2,FALSE),VLOOKUP(DATE(YEAR(E825),MONTH(E825)-2,DAY(1)),'מדדים וריביות'!B:C,2,FALSE))</f>
        <v>13220401.9939308</v>
      </c>
      <c r="I825" s="43">
        <f>'ריבית יומית'!D819</f>
        <v>2.1073004751070989E-4</v>
      </c>
      <c r="J825" s="29">
        <f t="shared" si="114"/>
        <v>2.2627020761051488</v>
      </c>
      <c r="L825">
        <f>VLOOKUP(D824,'מדדים וריביות'!B:C,2)</f>
        <v>13415374.620863199</v>
      </c>
      <c r="M825" s="30">
        <f t="shared" si="120"/>
        <v>0</v>
      </c>
      <c r="O825" s="39">
        <f t="shared" si="117"/>
        <v>0</v>
      </c>
      <c r="P825" s="39">
        <f t="shared" si="115"/>
        <v>0</v>
      </c>
      <c r="Q825" s="39">
        <f t="shared" si="118"/>
        <v>0</v>
      </c>
      <c r="R825" s="41">
        <f t="shared" si="119"/>
        <v>0</v>
      </c>
    </row>
    <row r="826" spans="4:18" x14ac:dyDescent="0.25">
      <c r="D826" s="1">
        <v>33691</v>
      </c>
      <c r="E826" s="1">
        <f t="shared" si="116"/>
        <v>33664</v>
      </c>
      <c r="F826" s="30">
        <f t="shared" si="113"/>
        <v>0</v>
      </c>
      <c r="H826" s="42">
        <f>IF(DAY(D826)&gt;14,VLOOKUP(DATE(YEAR(E826),MONTH(E826)-1,DAY(1)),'מדדים וריביות'!B:C,2,FALSE),VLOOKUP(DATE(YEAR(E826),MONTH(E826)-2,DAY(1)),'מדדים וריביות'!B:C,2,FALSE))</f>
        <v>13220401.9939308</v>
      </c>
      <c r="I826" s="43">
        <f>'ריבית יומית'!D820</f>
        <v>2.1073004751070989E-4</v>
      </c>
      <c r="J826" s="29">
        <f t="shared" si="114"/>
        <v>2.2622253572481359</v>
      </c>
      <c r="L826">
        <f>VLOOKUP(D825,'מדדים וריביות'!B:C,2)</f>
        <v>13415374.620863199</v>
      </c>
      <c r="M826" s="30">
        <f t="shared" si="120"/>
        <v>0</v>
      </c>
      <c r="O826" s="39">
        <f t="shared" si="117"/>
        <v>0</v>
      </c>
      <c r="P826" s="39">
        <f t="shared" si="115"/>
        <v>0</v>
      </c>
      <c r="Q826" s="39">
        <f t="shared" si="118"/>
        <v>0</v>
      </c>
      <c r="R826" s="41">
        <f t="shared" si="119"/>
        <v>0</v>
      </c>
    </row>
    <row r="827" spans="4:18" x14ac:dyDescent="0.25">
      <c r="D827" s="1">
        <v>33692</v>
      </c>
      <c r="E827" s="1">
        <f t="shared" si="116"/>
        <v>33664</v>
      </c>
      <c r="F827" s="30">
        <f t="shared" si="113"/>
        <v>0</v>
      </c>
      <c r="H827" s="42">
        <f>IF(DAY(D827)&gt;14,VLOOKUP(DATE(YEAR(E827),MONTH(E827)-1,DAY(1)),'מדדים וריביות'!B:C,2,FALSE),VLOOKUP(DATE(YEAR(E827),MONTH(E827)-2,DAY(1)),'מדדים וריביות'!B:C,2,FALSE))</f>
        <v>13220401.9939308</v>
      </c>
      <c r="I827" s="43">
        <f>'ריבית יומית'!D821</f>
        <v>2.1073004751070989E-4</v>
      </c>
      <c r="J827" s="29">
        <f t="shared" si="114"/>
        <v>2.261748738828945</v>
      </c>
      <c r="L827">
        <f>VLOOKUP(D826,'מדדים וריביות'!B:C,2)</f>
        <v>13415374.620863199</v>
      </c>
      <c r="M827" s="30">
        <f t="shared" si="120"/>
        <v>0</v>
      </c>
      <c r="O827" s="39">
        <f t="shared" si="117"/>
        <v>0</v>
      </c>
      <c r="P827" s="39">
        <f t="shared" si="115"/>
        <v>0</v>
      </c>
      <c r="Q827" s="39">
        <f t="shared" si="118"/>
        <v>0</v>
      </c>
      <c r="R827" s="41">
        <f t="shared" si="119"/>
        <v>0</v>
      </c>
    </row>
    <row r="828" spans="4:18" x14ac:dyDescent="0.25">
      <c r="D828" s="1">
        <v>33693</v>
      </c>
      <c r="E828" s="1">
        <f t="shared" si="116"/>
        <v>33664</v>
      </c>
      <c r="F828" s="30">
        <f t="shared" si="113"/>
        <v>0</v>
      </c>
      <c r="H828" s="42">
        <f>IF(DAY(D828)&gt;14,VLOOKUP(DATE(YEAR(E828),MONTH(E828)-1,DAY(1)),'מדדים וריביות'!B:C,2,FALSE),VLOOKUP(DATE(YEAR(E828),MONTH(E828)-2,DAY(1)),'מדדים וריביות'!B:C,2,FALSE))</f>
        <v>13220401.9939308</v>
      </c>
      <c r="I828" s="43">
        <f>'ריבית יומית'!D822</f>
        <v>2.1073004751070989E-4</v>
      </c>
      <c r="J828" s="29">
        <f t="shared" si="114"/>
        <v>2.2612722208264158</v>
      </c>
      <c r="L828">
        <f>VLOOKUP(D827,'מדדים וריביות'!B:C,2)</f>
        <v>13415374.620863199</v>
      </c>
      <c r="M828" s="30">
        <f t="shared" si="120"/>
        <v>0</v>
      </c>
      <c r="O828" s="39">
        <f t="shared" si="117"/>
        <v>0</v>
      </c>
      <c r="P828" s="39">
        <f t="shared" si="115"/>
        <v>0</v>
      </c>
      <c r="Q828" s="39">
        <f t="shared" si="118"/>
        <v>0</v>
      </c>
      <c r="R828" s="41">
        <f t="shared" si="119"/>
        <v>0</v>
      </c>
    </row>
    <row r="829" spans="4:18" x14ac:dyDescent="0.25">
      <c r="D829" s="1">
        <v>33694</v>
      </c>
      <c r="E829" s="1">
        <f t="shared" si="116"/>
        <v>33664</v>
      </c>
      <c r="F829" s="30">
        <f t="shared" si="113"/>
        <v>0</v>
      </c>
      <c r="H829" s="42">
        <f>IF(DAY(D829)&gt;14,VLOOKUP(DATE(YEAR(E829),MONTH(E829)-1,DAY(1)),'מדדים וריביות'!B:C,2,FALSE),VLOOKUP(DATE(YEAR(E829),MONTH(E829)-2,DAY(1)),'מדדים וריביות'!B:C,2,FALSE))</f>
        <v>13220401.9939308</v>
      </c>
      <c r="I829" s="43">
        <f>'ריבית יומית'!D823</f>
        <v>2.1073004751070989E-4</v>
      </c>
      <c r="J829" s="29">
        <f t="shared" si="114"/>
        <v>2.2607958032193913</v>
      </c>
      <c r="L829">
        <f>VLOOKUP(D828,'מדדים וריביות'!B:C,2)</f>
        <v>13415374.620863199</v>
      </c>
      <c r="M829" s="30">
        <f t="shared" si="120"/>
        <v>0</v>
      </c>
      <c r="O829" s="39">
        <f t="shared" si="117"/>
        <v>0</v>
      </c>
      <c r="P829" s="39">
        <f t="shared" si="115"/>
        <v>0</v>
      </c>
      <c r="Q829" s="39">
        <f t="shared" si="118"/>
        <v>0</v>
      </c>
      <c r="R829" s="41">
        <f t="shared" si="119"/>
        <v>0</v>
      </c>
    </row>
    <row r="830" spans="4:18" x14ac:dyDescent="0.25">
      <c r="D830" s="1">
        <v>33695</v>
      </c>
      <c r="E830" s="1">
        <f t="shared" si="116"/>
        <v>33695</v>
      </c>
      <c r="F830" s="30">
        <f t="shared" si="113"/>
        <v>0</v>
      </c>
      <c r="H830" s="42">
        <f>IF(DAY(D830)&gt;14,VLOOKUP(DATE(YEAR(E830),MONTH(E830)-1,DAY(1)),'מדדים וריביות'!B:C,2,FALSE),VLOOKUP(DATE(YEAR(E830),MONTH(E830)-2,DAY(1)),'מדדים וריביות'!B:C,2,FALSE))</f>
        <v>13220401.9939308</v>
      </c>
      <c r="I830" s="43">
        <f>'ריבית יומית'!D824</f>
        <v>2.1073004751070989E-4</v>
      </c>
      <c r="J830" s="29">
        <f t="shared" si="114"/>
        <v>2.2603194859867202</v>
      </c>
      <c r="L830">
        <f>VLOOKUP(D829,'מדדים וריביות'!B:C,2)</f>
        <v>13415374.620863199</v>
      </c>
      <c r="M830" s="30">
        <f t="shared" si="120"/>
        <v>0</v>
      </c>
      <c r="O830" s="39">
        <f t="shared" si="117"/>
        <v>0</v>
      </c>
      <c r="P830" s="39">
        <f t="shared" si="115"/>
        <v>0</v>
      </c>
      <c r="Q830" s="39">
        <f t="shared" si="118"/>
        <v>0</v>
      </c>
      <c r="R830" s="41">
        <f t="shared" si="119"/>
        <v>0</v>
      </c>
    </row>
    <row r="831" spans="4:18" x14ac:dyDescent="0.25">
      <c r="D831" s="1">
        <v>33696</v>
      </c>
      <c r="E831" s="1">
        <f t="shared" si="116"/>
        <v>33695</v>
      </c>
      <c r="F831" s="30">
        <f t="shared" si="113"/>
        <v>0</v>
      </c>
      <c r="H831" s="42">
        <f>IF(DAY(D831)&gt;14,VLOOKUP(DATE(YEAR(E831),MONTH(E831)-1,DAY(1)),'מדדים וריביות'!B:C,2,FALSE),VLOOKUP(DATE(YEAR(E831),MONTH(E831)-2,DAY(1)),'מדדים וריביות'!B:C,2,FALSE))</f>
        <v>13220401.9939308</v>
      </c>
      <c r="I831" s="43">
        <f>'ריבית יומית'!D825</f>
        <v>2.1073004751070989E-4</v>
      </c>
      <c r="J831" s="29">
        <f t="shared" si="114"/>
        <v>2.2598432691072543</v>
      </c>
      <c r="L831">
        <f>VLOOKUP(D830,'מדדים וריביות'!B:C,2)</f>
        <v>13654373.3248448</v>
      </c>
      <c r="M831" s="30">
        <f t="shared" si="120"/>
        <v>0</v>
      </c>
      <c r="O831" s="39">
        <f t="shared" si="117"/>
        <v>0</v>
      </c>
      <c r="P831" s="39">
        <f t="shared" si="115"/>
        <v>0</v>
      </c>
      <c r="Q831" s="39">
        <f t="shared" si="118"/>
        <v>0</v>
      </c>
      <c r="R831" s="41">
        <f t="shared" si="119"/>
        <v>0</v>
      </c>
    </row>
    <row r="832" spans="4:18" x14ac:dyDescent="0.25">
      <c r="D832" s="1">
        <v>33697</v>
      </c>
      <c r="E832" s="1">
        <f t="shared" si="116"/>
        <v>33695</v>
      </c>
      <c r="F832" s="30">
        <f t="shared" ref="F832:F895" si="121">M831</f>
        <v>0</v>
      </c>
      <c r="H832" s="42">
        <f>IF(DAY(D832)&gt;14,VLOOKUP(DATE(YEAR(E832),MONTH(E832)-1,DAY(1)),'מדדים וריביות'!B:C,2,FALSE),VLOOKUP(DATE(YEAR(E832),MONTH(E832)-2,DAY(1)),'מדדים וריביות'!B:C,2,FALSE))</f>
        <v>13220401.9939308</v>
      </c>
      <c r="I832" s="43">
        <f>'ריבית יומית'!D826</f>
        <v>2.1073004751070989E-4</v>
      </c>
      <c r="J832" s="29">
        <f t="shared" si="114"/>
        <v>2.2593671525598511</v>
      </c>
      <c r="L832">
        <f>VLOOKUP(D831,'מדדים וריביות'!B:C,2)</f>
        <v>13654373.3248448</v>
      </c>
      <c r="M832" s="30">
        <f t="shared" si="120"/>
        <v>0</v>
      </c>
      <c r="O832" s="39">
        <f t="shared" si="117"/>
        <v>0</v>
      </c>
      <c r="P832" s="39">
        <f t="shared" si="115"/>
        <v>0</v>
      </c>
      <c r="Q832" s="39">
        <f t="shared" si="118"/>
        <v>0</v>
      </c>
      <c r="R832" s="41">
        <f t="shared" si="119"/>
        <v>0</v>
      </c>
    </row>
    <row r="833" spans="4:18" x14ac:dyDescent="0.25">
      <c r="D833" s="1">
        <v>33698</v>
      </c>
      <c r="E833" s="1">
        <f t="shared" si="116"/>
        <v>33695</v>
      </c>
      <c r="F833" s="30">
        <f t="shared" si="121"/>
        <v>0</v>
      </c>
      <c r="H833" s="42">
        <f>IF(DAY(D833)&gt;14,VLOOKUP(DATE(YEAR(E833),MONTH(E833)-1,DAY(1)),'מדדים וריביות'!B:C,2,FALSE),VLOOKUP(DATE(YEAR(E833),MONTH(E833)-2,DAY(1)),'מדדים וריביות'!B:C,2,FALSE))</f>
        <v>13220401.9939308</v>
      </c>
      <c r="I833" s="43">
        <f>'ריבית יומית'!D827</f>
        <v>2.1073004751070989E-4</v>
      </c>
      <c r="J833" s="29">
        <f t="shared" si="114"/>
        <v>2.2588911363233724</v>
      </c>
      <c r="L833">
        <f>VLOOKUP(D832,'מדדים וריביות'!B:C,2)</f>
        <v>13654373.3248448</v>
      </c>
      <c r="M833" s="30">
        <f t="shared" si="120"/>
        <v>0</v>
      </c>
      <c r="O833" s="39">
        <f t="shared" si="117"/>
        <v>0</v>
      </c>
      <c r="P833" s="39">
        <f t="shared" si="115"/>
        <v>0</v>
      </c>
      <c r="Q833" s="39">
        <f t="shared" si="118"/>
        <v>0</v>
      </c>
      <c r="R833" s="41">
        <f t="shared" si="119"/>
        <v>0</v>
      </c>
    </row>
    <row r="834" spans="4:18" x14ac:dyDescent="0.25">
      <c r="D834" s="1">
        <v>33699</v>
      </c>
      <c r="E834" s="1">
        <f t="shared" si="116"/>
        <v>33695</v>
      </c>
      <c r="F834" s="30">
        <f t="shared" si="121"/>
        <v>0</v>
      </c>
      <c r="H834" s="42">
        <f>IF(DAY(D834)&gt;14,VLOOKUP(DATE(YEAR(E834),MONTH(E834)-1,DAY(1)),'מדדים וריביות'!B:C,2,FALSE),VLOOKUP(DATE(YEAR(E834),MONTH(E834)-2,DAY(1)),'מדדים וריביות'!B:C,2,FALSE))</f>
        <v>13220401.9939308</v>
      </c>
      <c r="I834" s="43">
        <f>'ריבית יומית'!D828</f>
        <v>2.1073004751070989E-4</v>
      </c>
      <c r="J834" s="29">
        <f t="shared" si="114"/>
        <v>2.2584152203766834</v>
      </c>
      <c r="L834">
        <f>VLOOKUP(D833,'מדדים וריביות'!B:C,2)</f>
        <v>13654373.3248448</v>
      </c>
      <c r="M834" s="30">
        <f t="shared" si="120"/>
        <v>0</v>
      </c>
      <c r="O834" s="39">
        <f t="shared" si="117"/>
        <v>0</v>
      </c>
      <c r="P834" s="39">
        <f t="shared" si="115"/>
        <v>0</v>
      </c>
      <c r="Q834" s="39">
        <f t="shared" si="118"/>
        <v>0</v>
      </c>
      <c r="R834" s="41">
        <f t="shared" si="119"/>
        <v>0</v>
      </c>
    </row>
    <row r="835" spans="4:18" x14ac:dyDescent="0.25">
      <c r="D835" s="1">
        <v>33700</v>
      </c>
      <c r="E835" s="1">
        <f t="shared" si="116"/>
        <v>33695</v>
      </c>
      <c r="F835" s="30">
        <f t="shared" si="121"/>
        <v>0</v>
      </c>
      <c r="H835" s="42">
        <f>IF(DAY(D835)&gt;14,VLOOKUP(DATE(YEAR(E835),MONTH(E835)-1,DAY(1)),'מדדים וריביות'!B:C,2,FALSE),VLOOKUP(DATE(YEAR(E835),MONTH(E835)-2,DAY(1)),'מדדים וריביות'!B:C,2,FALSE))</f>
        <v>13220401.9939308</v>
      </c>
      <c r="I835" s="43">
        <f>'ריבית יומית'!D829</f>
        <v>2.1073004751070989E-4</v>
      </c>
      <c r="J835" s="29">
        <f t="shared" si="114"/>
        <v>2.257939404698655</v>
      </c>
      <c r="L835">
        <f>VLOOKUP(D834,'מדדים וריביות'!B:C,2)</f>
        <v>13654373.3248448</v>
      </c>
      <c r="M835" s="30">
        <f t="shared" si="120"/>
        <v>0</v>
      </c>
      <c r="O835" s="39">
        <f t="shared" si="117"/>
        <v>0</v>
      </c>
      <c r="P835" s="39">
        <f t="shared" si="115"/>
        <v>0</v>
      </c>
      <c r="Q835" s="39">
        <f t="shared" si="118"/>
        <v>0</v>
      </c>
      <c r="R835" s="41">
        <f t="shared" si="119"/>
        <v>0</v>
      </c>
    </row>
    <row r="836" spans="4:18" x14ac:dyDescent="0.25">
      <c r="D836" s="1">
        <v>33701</v>
      </c>
      <c r="E836" s="1">
        <f t="shared" si="116"/>
        <v>33695</v>
      </c>
      <c r="F836" s="30">
        <f t="shared" si="121"/>
        <v>0</v>
      </c>
      <c r="H836" s="42">
        <f>IF(DAY(D836)&gt;14,VLOOKUP(DATE(YEAR(E836),MONTH(E836)-1,DAY(1)),'מדדים וריביות'!B:C,2,FALSE),VLOOKUP(DATE(YEAR(E836),MONTH(E836)-2,DAY(1)),'מדדים וריביות'!B:C,2,FALSE))</f>
        <v>13220401.9939308</v>
      </c>
      <c r="I836" s="43">
        <f>'ריבית יומית'!D830</f>
        <v>2.1073004751070989E-4</v>
      </c>
      <c r="J836" s="29">
        <f t="shared" si="114"/>
        <v>2.2574636892681617</v>
      </c>
      <c r="L836">
        <f>VLOOKUP(D835,'מדדים וריביות'!B:C,2)</f>
        <v>13654373.3248448</v>
      </c>
      <c r="M836" s="30">
        <f t="shared" si="120"/>
        <v>0</v>
      </c>
      <c r="O836" s="39">
        <f t="shared" si="117"/>
        <v>0</v>
      </c>
      <c r="P836" s="39">
        <f t="shared" si="115"/>
        <v>0</v>
      </c>
      <c r="Q836" s="39">
        <f t="shared" si="118"/>
        <v>0</v>
      </c>
      <c r="R836" s="41">
        <f t="shared" si="119"/>
        <v>0</v>
      </c>
    </row>
    <row r="837" spans="4:18" x14ac:dyDescent="0.25">
      <c r="D837" s="1">
        <v>33702</v>
      </c>
      <c r="E837" s="1">
        <f t="shared" si="116"/>
        <v>33695</v>
      </c>
      <c r="F837" s="30">
        <f t="shared" si="121"/>
        <v>0</v>
      </c>
      <c r="H837" s="42">
        <f>IF(DAY(D837)&gt;14,VLOOKUP(DATE(YEAR(E837),MONTH(E837)-1,DAY(1)),'מדדים וריביות'!B:C,2,FALSE),VLOOKUP(DATE(YEAR(E837),MONTH(E837)-2,DAY(1)),'מדדים וריביות'!B:C,2,FALSE))</f>
        <v>13220401.9939308</v>
      </c>
      <c r="I837" s="43">
        <f>'ריבית יומית'!D831</f>
        <v>2.1073004751070989E-4</v>
      </c>
      <c r="J837" s="29">
        <f t="shared" si="114"/>
        <v>2.2569880740640831</v>
      </c>
      <c r="L837">
        <f>VLOOKUP(D836,'מדדים וריביות'!B:C,2)</f>
        <v>13654373.3248448</v>
      </c>
      <c r="M837" s="30">
        <f t="shared" si="120"/>
        <v>0</v>
      </c>
      <c r="O837" s="39">
        <f t="shared" si="117"/>
        <v>0</v>
      </c>
      <c r="P837" s="39">
        <f t="shared" si="115"/>
        <v>0</v>
      </c>
      <c r="Q837" s="39">
        <f t="shared" si="118"/>
        <v>0</v>
      </c>
      <c r="R837" s="41">
        <f t="shared" si="119"/>
        <v>0</v>
      </c>
    </row>
    <row r="838" spans="4:18" x14ac:dyDescent="0.25">
      <c r="D838" s="1">
        <v>33703</v>
      </c>
      <c r="E838" s="1">
        <f t="shared" si="116"/>
        <v>33695</v>
      </c>
      <c r="F838" s="30">
        <f t="shared" si="121"/>
        <v>0</v>
      </c>
      <c r="H838" s="42">
        <f>IF(DAY(D838)&gt;14,VLOOKUP(DATE(YEAR(E838),MONTH(E838)-1,DAY(1)),'מדדים וריביות'!B:C,2,FALSE),VLOOKUP(DATE(YEAR(E838),MONTH(E838)-2,DAY(1)),'מדדים וריביות'!B:C,2,FALSE))</f>
        <v>13220401.9939308</v>
      </c>
      <c r="I838" s="43">
        <f>'ריבית יומית'!D832</f>
        <v>2.1073004751070989E-4</v>
      </c>
      <c r="J838" s="29">
        <f t="shared" si="114"/>
        <v>2.2565125590653028</v>
      </c>
      <c r="L838">
        <f>VLOOKUP(D837,'מדדים וריביות'!B:C,2)</f>
        <v>13654373.3248448</v>
      </c>
      <c r="M838" s="30">
        <f t="shared" si="120"/>
        <v>0</v>
      </c>
      <c r="O838" s="39">
        <f t="shared" si="117"/>
        <v>0</v>
      </c>
      <c r="P838" s="39">
        <f t="shared" si="115"/>
        <v>0</v>
      </c>
      <c r="Q838" s="39">
        <f t="shared" si="118"/>
        <v>0</v>
      </c>
      <c r="R838" s="41">
        <f t="shared" si="119"/>
        <v>0</v>
      </c>
    </row>
    <row r="839" spans="4:18" x14ac:dyDescent="0.25">
      <c r="D839" s="1">
        <v>33704</v>
      </c>
      <c r="E839" s="1">
        <f t="shared" si="116"/>
        <v>33695</v>
      </c>
      <c r="F839" s="30">
        <f t="shared" si="121"/>
        <v>0</v>
      </c>
      <c r="H839" s="42">
        <f>IF(DAY(D839)&gt;14,VLOOKUP(DATE(YEAR(E839),MONTH(E839)-1,DAY(1)),'מדדים וריביות'!B:C,2,FALSE),VLOOKUP(DATE(YEAR(E839),MONTH(E839)-2,DAY(1)),'מדדים וריביות'!B:C,2,FALSE))</f>
        <v>13220401.9939308</v>
      </c>
      <c r="I839" s="43">
        <f>'ריבית יומית'!D833</f>
        <v>2.1073004751070989E-4</v>
      </c>
      <c r="J839" s="29">
        <f t="shared" si="114"/>
        <v>2.2560371442507088</v>
      </c>
      <c r="L839">
        <f>VLOOKUP(D838,'מדדים וריביות'!B:C,2)</f>
        <v>13654373.3248448</v>
      </c>
      <c r="M839" s="30">
        <f t="shared" si="120"/>
        <v>0</v>
      </c>
      <c r="O839" s="39">
        <f t="shared" si="117"/>
        <v>0</v>
      </c>
      <c r="P839" s="39">
        <f t="shared" si="115"/>
        <v>0</v>
      </c>
      <c r="Q839" s="39">
        <f t="shared" si="118"/>
        <v>0</v>
      </c>
      <c r="R839" s="41">
        <f t="shared" si="119"/>
        <v>0</v>
      </c>
    </row>
    <row r="840" spans="4:18" x14ac:dyDescent="0.25">
      <c r="D840" s="1">
        <v>33705</v>
      </c>
      <c r="E840" s="1">
        <f t="shared" si="116"/>
        <v>33695</v>
      </c>
      <c r="F840" s="30">
        <f t="shared" si="121"/>
        <v>0</v>
      </c>
      <c r="H840" s="42">
        <f>IF(DAY(D840)&gt;14,VLOOKUP(DATE(YEAR(E840),MONTH(E840)-1,DAY(1)),'מדדים וריביות'!B:C,2,FALSE),VLOOKUP(DATE(YEAR(E840),MONTH(E840)-2,DAY(1)),'מדדים וריביות'!B:C,2,FALSE))</f>
        <v>13220401.9939308</v>
      </c>
      <c r="I840" s="43">
        <f>'ריבית יומית'!D834</f>
        <v>2.1073004751070989E-4</v>
      </c>
      <c r="J840" s="29">
        <f t="shared" si="114"/>
        <v>2.2555618295991939</v>
      </c>
      <c r="L840">
        <f>VLOOKUP(D839,'מדדים וריביות'!B:C,2)</f>
        <v>13654373.3248448</v>
      </c>
      <c r="M840" s="30">
        <f t="shared" si="120"/>
        <v>0</v>
      </c>
      <c r="O840" s="39">
        <f t="shared" si="117"/>
        <v>0</v>
      </c>
      <c r="P840" s="39">
        <f t="shared" si="115"/>
        <v>0</v>
      </c>
      <c r="Q840" s="39">
        <f t="shared" si="118"/>
        <v>0</v>
      </c>
      <c r="R840" s="41">
        <f t="shared" si="119"/>
        <v>0</v>
      </c>
    </row>
    <row r="841" spans="4:18" x14ac:dyDescent="0.25">
      <c r="D841" s="1">
        <v>33706</v>
      </c>
      <c r="E841" s="1">
        <f t="shared" si="116"/>
        <v>33695</v>
      </c>
      <c r="F841" s="30">
        <f t="shared" si="121"/>
        <v>0</v>
      </c>
      <c r="H841" s="42">
        <f>IF(DAY(D841)&gt;14,VLOOKUP(DATE(YEAR(E841),MONTH(E841)-1,DAY(1)),'מדדים וריביות'!B:C,2,FALSE),VLOOKUP(DATE(YEAR(E841),MONTH(E841)-2,DAY(1)),'מדדים וריביות'!B:C,2,FALSE))</f>
        <v>13220401.9939308</v>
      </c>
      <c r="I841" s="43">
        <f>'ריבית יומית'!D835</f>
        <v>2.1073004751070989E-4</v>
      </c>
      <c r="J841" s="29">
        <f t="shared" ref="J841:J904" si="122">J842*(1+I841)</f>
        <v>2.2550866150896551</v>
      </c>
      <c r="L841">
        <f>VLOOKUP(D840,'מדדים וריביות'!B:C,2)</f>
        <v>13654373.3248448</v>
      </c>
      <c r="M841" s="30">
        <f t="shared" si="120"/>
        <v>0</v>
      </c>
      <c r="O841" s="39">
        <f t="shared" si="117"/>
        <v>0</v>
      </c>
      <c r="P841" s="39">
        <f t="shared" ref="P841:P904" si="123">J842*G841-G841</f>
        <v>0</v>
      </c>
      <c r="Q841" s="39">
        <f t="shared" si="118"/>
        <v>0</v>
      </c>
      <c r="R841" s="41">
        <f t="shared" si="119"/>
        <v>0</v>
      </c>
    </row>
    <row r="842" spans="4:18" x14ac:dyDescent="0.25">
      <c r="D842" s="1">
        <v>33707</v>
      </c>
      <c r="E842" s="1">
        <f t="shared" ref="E842:E905" si="124">DATE(YEAR(D842),MONTH(D842),DAY(1))</f>
        <v>33695</v>
      </c>
      <c r="F842" s="30">
        <f t="shared" si="121"/>
        <v>0</v>
      </c>
      <c r="H842" s="42">
        <f>IF(DAY(D842)&gt;14,VLOOKUP(DATE(YEAR(E842),MONTH(E842)-1,DAY(1)),'מדדים וריביות'!B:C,2,FALSE),VLOOKUP(DATE(YEAR(E842),MONTH(E842)-2,DAY(1)),'מדדים וריביות'!B:C,2,FALSE))</f>
        <v>13220401.9939308</v>
      </c>
      <c r="I842" s="43">
        <f>'ריבית יומית'!D836</f>
        <v>2.1073004751070989E-4</v>
      </c>
      <c r="J842" s="29">
        <f t="shared" si="122"/>
        <v>2.2546115007009941</v>
      </c>
      <c r="L842">
        <f>VLOOKUP(D841,'מדדים וריביות'!B:C,2)</f>
        <v>13654373.3248448</v>
      </c>
      <c r="M842" s="30">
        <f t="shared" si="120"/>
        <v>0</v>
      </c>
      <c r="O842" s="39">
        <f t="shared" ref="O842:O905" si="125">$D$4/H842*G842-G842</f>
        <v>0</v>
      </c>
      <c r="P842" s="39">
        <f t="shared" si="123"/>
        <v>0</v>
      </c>
      <c r="Q842" s="39">
        <f t="shared" ref="Q842:Q905" si="126">$D$4/H842*P842-P842</f>
        <v>0</v>
      </c>
      <c r="R842" s="41">
        <f t="shared" ref="R842:R905" si="127">SUM(O842:Q842)</f>
        <v>0</v>
      </c>
    </row>
    <row r="843" spans="4:18" x14ac:dyDescent="0.25">
      <c r="D843" s="1">
        <v>33708</v>
      </c>
      <c r="E843" s="1">
        <f t="shared" si="124"/>
        <v>33695</v>
      </c>
      <c r="F843" s="30">
        <f t="shared" si="121"/>
        <v>0</v>
      </c>
      <c r="H843" s="42">
        <f>IF(DAY(D843)&gt;14,VLOOKUP(DATE(YEAR(E843),MONTH(E843)-1,DAY(1)),'מדדים וריביות'!B:C,2,FALSE),VLOOKUP(DATE(YEAR(E843),MONTH(E843)-2,DAY(1)),'מדדים וריביות'!B:C,2,FALSE))</f>
        <v>13220401.9939308</v>
      </c>
      <c r="I843" s="43">
        <f>'ריבית יומית'!D837</f>
        <v>2.1073004751070989E-4</v>
      </c>
      <c r="J843" s="29">
        <f t="shared" si="122"/>
        <v>2.2541364864121167</v>
      </c>
      <c r="L843">
        <f>VLOOKUP(D842,'מדדים וריביות'!B:C,2)</f>
        <v>13654373.3248448</v>
      </c>
      <c r="M843" s="30">
        <f t="shared" si="120"/>
        <v>0</v>
      </c>
      <c r="O843" s="39">
        <f t="shared" si="125"/>
        <v>0</v>
      </c>
      <c r="P843" s="39">
        <f t="shared" si="123"/>
        <v>0</v>
      </c>
      <c r="Q843" s="39">
        <f t="shared" si="126"/>
        <v>0</v>
      </c>
      <c r="R843" s="41">
        <f t="shared" si="127"/>
        <v>0</v>
      </c>
    </row>
    <row r="844" spans="4:18" x14ac:dyDescent="0.25">
      <c r="D844" s="1">
        <v>33709</v>
      </c>
      <c r="E844" s="1">
        <f t="shared" si="124"/>
        <v>33695</v>
      </c>
      <c r="F844" s="30">
        <f t="shared" si="121"/>
        <v>0</v>
      </c>
      <c r="H844" s="42">
        <f>IF(DAY(D844)&gt;14,VLOOKUP(DATE(YEAR(E844),MONTH(E844)-1,DAY(1)),'מדדים וריביות'!B:C,2,FALSE),VLOOKUP(DATE(YEAR(E844),MONTH(E844)-2,DAY(1)),'מדדים וריביות'!B:C,2,FALSE))</f>
        <v>13415374.620863199</v>
      </c>
      <c r="I844" s="43">
        <f>'ריבית יומית'!D838</f>
        <v>2.1073004751070989E-4</v>
      </c>
      <c r="J844" s="29">
        <f t="shared" si="122"/>
        <v>2.2536615722019335</v>
      </c>
      <c r="L844">
        <f>VLOOKUP(D843,'מדדים וריביות'!B:C,2)</f>
        <v>13654373.3248448</v>
      </c>
      <c r="M844" s="30">
        <f t="shared" ref="M844:M907" si="128">F844*(1+I844)*L844/H844+G844-K844</f>
        <v>0</v>
      </c>
      <c r="O844" s="39">
        <f t="shared" si="125"/>
        <v>0</v>
      </c>
      <c r="P844" s="39">
        <f t="shared" si="123"/>
        <v>0</v>
      </c>
      <c r="Q844" s="39">
        <f t="shared" si="126"/>
        <v>0</v>
      </c>
      <c r="R844" s="41">
        <f t="shared" si="127"/>
        <v>0</v>
      </c>
    </row>
    <row r="845" spans="4:18" x14ac:dyDescent="0.25">
      <c r="D845" s="1">
        <v>33710</v>
      </c>
      <c r="E845" s="1">
        <f t="shared" si="124"/>
        <v>33695</v>
      </c>
      <c r="F845" s="30">
        <f t="shared" si="121"/>
        <v>0</v>
      </c>
      <c r="H845" s="42">
        <f>IF(DAY(D845)&gt;14,VLOOKUP(DATE(YEAR(E845),MONTH(E845)-1,DAY(1)),'מדדים וריביות'!B:C,2,FALSE),VLOOKUP(DATE(YEAR(E845),MONTH(E845)-2,DAY(1)),'מדדים וריביות'!B:C,2,FALSE))</f>
        <v>13415374.620863199</v>
      </c>
      <c r="I845" s="43">
        <f>'ריבית יומית'!D839</f>
        <v>2.1073004751070989E-4</v>
      </c>
      <c r="J845" s="29">
        <f t="shared" si="122"/>
        <v>2.2531867580493592</v>
      </c>
      <c r="L845">
        <f>VLOOKUP(D844,'מדדים וריביות'!B:C,2)</f>
        <v>13654373.3248448</v>
      </c>
      <c r="M845" s="30">
        <f t="shared" si="128"/>
        <v>0</v>
      </c>
      <c r="O845" s="39">
        <f t="shared" si="125"/>
        <v>0</v>
      </c>
      <c r="P845" s="39">
        <f t="shared" si="123"/>
        <v>0</v>
      </c>
      <c r="Q845" s="39">
        <f t="shared" si="126"/>
        <v>0</v>
      </c>
      <c r="R845" s="41">
        <f t="shared" si="127"/>
        <v>0</v>
      </c>
    </row>
    <row r="846" spans="4:18" x14ac:dyDescent="0.25">
      <c r="D846" s="1">
        <v>33711</v>
      </c>
      <c r="E846" s="1">
        <f t="shared" si="124"/>
        <v>33695</v>
      </c>
      <c r="F846" s="30">
        <f t="shared" si="121"/>
        <v>0</v>
      </c>
      <c r="H846" s="42">
        <f>IF(DAY(D846)&gt;14,VLOOKUP(DATE(YEAR(E846),MONTH(E846)-1,DAY(1)),'מדדים וריביות'!B:C,2,FALSE),VLOOKUP(DATE(YEAR(E846),MONTH(E846)-2,DAY(1)),'מדדים וריביות'!B:C,2,FALSE))</f>
        <v>13415374.620863199</v>
      </c>
      <c r="I846" s="43">
        <f>'ריבית יומית'!D840</f>
        <v>2.1073004751070989E-4</v>
      </c>
      <c r="J846" s="29">
        <f t="shared" si="122"/>
        <v>2.2527120439333133</v>
      </c>
      <c r="L846">
        <f>VLOOKUP(D845,'מדדים וריביות'!B:C,2)</f>
        <v>13654373.3248448</v>
      </c>
      <c r="M846" s="30">
        <f t="shared" si="128"/>
        <v>0</v>
      </c>
      <c r="O846" s="39">
        <f t="shared" si="125"/>
        <v>0</v>
      </c>
      <c r="P846" s="39">
        <f t="shared" si="123"/>
        <v>0</v>
      </c>
      <c r="Q846" s="39">
        <f t="shared" si="126"/>
        <v>0</v>
      </c>
      <c r="R846" s="41">
        <f t="shared" si="127"/>
        <v>0</v>
      </c>
    </row>
    <row r="847" spans="4:18" x14ac:dyDescent="0.25">
      <c r="D847" s="1">
        <v>33712</v>
      </c>
      <c r="E847" s="1">
        <f t="shared" si="124"/>
        <v>33695</v>
      </c>
      <c r="F847" s="30">
        <f t="shared" si="121"/>
        <v>0</v>
      </c>
      <c r="H847" s="42">
        <f>IF(DAY(D847)&gt;14,VLOOKUP(DATE(YEAR(E847),MONTH(E847)-1,DAY(1)),'מדדים וריביות'!B:C,2,FALSE),VLOOKUP(DATE(YEAR(E847),MONTH(E847)-2,DAY(1)),'מדדים וריביות'!B:C,2,FALSE))</f>
        <v>13415374.620863199</v>
      </c>
      <c r="I847" s="43">
        <f>'ריבית יומית'!D841</f>
        <v>2.1073004751070989E-4</v>
      </c>
      <c r="J847" s="29">
        <f t="shared" si="122"/>
        <v>2.2522374298327192</v>
      </c>
      <c r="L847">
        <f>VLOOKUP(D846,'מדדים וריביות'!B:C,2)</f>
        <v>13654373.3248448</v>
      </c>
      <c r="M847" s="30">
        <f t="shared" si="128"/>
        <v>0</v>
      </c>
      <c r="O847" s="39">
        <f t="shared" si="125"/>
        <v>0</v>
      </c>
      <c r="P847" s="39">
        <f t="shared" si="123"/>
        <v>0</v>
      </c>
      <c r="Q847" s="39">
        <f t="shared" si="126"/>
        <v>0</v>
      </c>
      <c r="R847" s="41">
        <f t="shared" si="127"/>
        <v>0</v>
      </c>
    </row>
    <row r="848" spans="4:18" x14ac:dyDescent="0.25">
      <c r="D848" s="1">
        <v>33713</v>
      </c>
      <c r="E848" s="1">
        <f t="shared" si="124"/>
        <v>33695</v>
      </c>
      <c r="F848" s="30">
        <f t="shared" si="121"/>
        <v>0</v>
      </c>
      <c r="H848" s="42">
        <f>IF(DAY(D848)&gt;14,VLOOKUP(DATE(YEAR(E848),MONTH(E848)-1,DAY(1)),'מדדים וריביות'!B:C,2,FALSE),VLOOKUP(DATE(YEAR(E848),MONTH(E848)-2,DAY(1)),'מדדים וריביות'!B:C,2,FALSE))</f>
        <v>13415374.620863199</v>
      </c>
      <c r="I848" s="43">
        <f>'ריבית יומית'!D842</f>
        <v>2.1073004751070989E-4</v>
      </c>
      <c r="J848" s="29">
        <f t="shared" si="122"/>
        <v>2.2517629157265056</v>
      </c>
      <c r="L848">
        <f>VLOOKUP(D847,'מדדים וריביות'!B:C,2)</f>
        <v>13654373.3248448</v>
      </c>
      <c r="M848" s="30">
        <f t="shared" si="128"/>
        <v>0</v>
      </c>
      <c r="O848" s="39">
        <f t="shared" si="125"/>
        <v>0</v>
      </c>
      <c r="P848" s="39">
        <f t="shared" si="123"/>
        <v>0</v>
      </c>
      <c r="Q848" s="39">
        <f t="shared" si="126"/>
        <v>0</v>
      </c>
      <c r="R848" s="41">
        <f t="shared" si="127"/>
        <v>0</v>
      </c>
    </row>
    <row r="849" spans="4:18" x14ac:dyDescent="0.25">
      <c r="D849" s="1">
        <v>33714</v>
      </c>
      <c r="E849" s="1">
        <f t="shared" si="124"/>
        <v>33695</v>
      </c>
      <c r="F849" s="30">
        <f t="shared" si="121"/>
        <v>0</v>
      </c>
      <c r="H849" s="42">
        <f>IF(DAY(D849)&gt;14,VLOOKUP(DATE(YEAR(E849),MONTH(E849)-1,DAY(1)),'מדדים וריביות'!B:C,2,FALSE),VLOOKUP(DATE(YEAR(E849),MONTH(E849)-2,DAY(1)),'מדדים וריביות'!B:C,2,FALSE))</f>
        <v>13415374.620863199</v>
      </c>
      <c r="I849" s="43">
        <f>'ריבית יומית'!D843</f>
        <v>2.1073004751070989E-4</v>
      </c>
      <c r="J849" s="29">
        <f t="shared" si="122"/>
        <v>2.2512885015936046</v>
      </c>
      <c r="L849">
        <f>VLOOKUP(D848,'מדדים וריביות'!B:C,2)</f>
        <v>13654373.3248448</v>
      </c>
      <c r="M849" s="30">
        <f t="shared" si="128"/>
        <v>0</v>
      </c>
      <c r="O849" s="39">
        <f t="shared" si="125"/>
        <v>0</v>
      </c>
      <c r="P849" s="39">
        <f t="shared" si="123"/>
        <v>0</v>
      </c>
      <c r="Q849" s="39">
        <f t="shared" si="126"/>
        <v>0</v>
      </c>
      <c r="R849" s="41">
        <f t="shared" si="127"/>
        <v>0</v>
      </c>
    </row>
    <row r="850" spans="4:18" x14ac:dyDescent="0.25">
      <c r="D850" s="1">
        <v>33715</v>
      </c>
      <c r="E850" s="1">
        <f t="shared" si="124"/>
        <v>33695</v>
      </c>
      <c r="F850" s="30">
        <f t="shared" si="121"/>
        <v>0</v>
      </c>
      <c r="H850" s="42">
        <f>IF(DAY(D850)&gt;14,VLOOKUP(DATE(YEAR(E850),MONTH(E850)-1,DAY(1)),'מדדים וריביות'!B:C,2,FALSE),VLOOKUP(DATE(YEAR(E850),MONTH(E850)-2,DAY(1)),'מדדים וריביות'!B:C,2,FALSE))</f>
        <v>13415374.620863199</v>
      </c>
      <c r="I850" s="43">
        <f>'ריבית יומית'!D844</f>
        <v>2.1073004751070989E-4</v>
      </c>
      <c r="J850" s="29">
        <f t="shared" si="122"/>
        <v>2.2508141874129532</v>
      </c>
      <c r="L850">
        <f>VLOOKUP(D849,'מדדים וריביות'!B:C,2)</f>
        <v>13654373.3248448</v>
      </c>
      <c r="M850" s="30">
        <f t="shared" si="128"/>
        <v>0</v>
      </c>
      <c r="O850" s="39">
        <f t="shared" si="125"/>
        <v>0</v>
      </c>
      <c r="P850" s="39">
        <f t="shared" si="123"/>
        <v>0</v>
      </c>
      <c r="Q850" s="39">
        <f t="shared" si="126"/>
        <v>0</v>
      </c>
      <c r="R850" s="41">
        <f t="shared" si="127"/>
        <v>0</v>
      </c>
    </row>
    <row r="851" spans="4:18" x14ac:dyDescent="0.25">
      <c r="D851" s="1">
        <v>33716</v>
      </c>
      <c r="E851" s="1">
        <f t="shared" si="124"/>
        <v>33695</v>
      </c>
      <c r="F851" s="30">
        <f t="shared" si="121"/>
        <v>0</v>
      </c>
      <c r="H851" s="42">
        <f>IF(DAY(D851)&gt;14,VLOOKUP(DATE(YEAR(E851),MONTH(E851)-1,DAY(1)),'מדדים וריביות'!B:C,2,FALSE),VLOOKUP(DATE(YEAR(E851),MONTH(E851)-2,DAY(1)),'מדדים וריביות'!B:C,2,FALSE))</f>
        <v>13415374.620863199</v>
      </c>
      <c r="I851" s="43">
        <f>'ריבית יומית'!D845</f>
        <v>2.1073004751070989E-4</v>
      </c>
      <c r="J851" s="29">
        <f t="shared" si="122"/>
        <v>2.2503399731634932</v>
      </c>
      <c r="L851">
        <f>VLOOKUP(D850,'מדדים וריביות'!B:C,2)</f>
        <v>13654373.3248448</v>
      </c>
      <c r="M851" s="30">
        <f t="shared" si="128"/>
        <v>0</v>
      </c>
      <c r="O851" s="39">
        <f t="shared" si="125"/>
        <v>0</v>
      </c>
      <c r="P851" s="39">
        <f t="shared" si="123"/>
        <v>0</v>
      </c>
      <c r="Q851" s="39">
        <f t="shared" si="126"/>
        <v>0</v>
      </c>
      <c r="R851" s="41">
        <f t="shared" si="127"/>
        <v>0</v>
      </c>
    </row>
    <row r="852" spans="4:18" x14ac:dyDescent="0.25">
      <c r="D852" s="1">
        <v>33717</v>
      </c>
      <c r="E852" s="1">
        <f t="shared" si="124"/>
        <v>33695</v>
      </c>
      <c r="F852" s="30">
        <f t="shared" si="121"/>
        <v>0</v>
      </c>
      <c r="H852" s="42">
        <f>IF(DAY(D852)&gt;14,VLOOKUP(DATE(YEAR(E852),MONTH(E852)-1,DAY(1)),'מדדים וריביות'!B:C,2,FALSE),VLOOKUP(DATE(YEAR(E852),MONTH(E852)-2,DAY(1)),'מדדים וריביות'!B:C,2,FALSE))</f>
        <v>13415374.620863199</v>
      </c>
      <c r="I852" s="43">
        <f>'ריבית יומית'!D846</f>
        <v>2.1073004751070989E-4</v>
      </c>
      <c r="J852" s="29">
        <f t="shared" si="122"/>
        <v>2.2498658588241707</v>
      </c>
      <c r="L852">
        <f>VLOOKUP(D851,'מדדים וריביות'!B:C,2)</f>
        <v>13654373.3248448</v>
      </c>
      <c r="M852" s="30">
        <f t="shared" si="128"/>
        <v>0</v>
      </c>
      <c r="O852" s="39">
        <f t="shared" si="125"/>
        <v>0</v>
      </c>
      <c r="P852" s="39">
        <f t="shared" si="123"/>
        <v>0</v>
      </c>
      <c r="Q852" s="39">
        <f t="shared" si="126"/>
        <v>0</v>
      </c>
      <c r="R852" s="41">
        <f t="shared" si="127"/>
        <v>0</v>
      </c>
    </row>
    <row r="853" spans="4:18" x14ac:dyDescent="0.25">
      <c r="D853" s="1">
        <v>33718</v>
      </c>
      <c r="E853" s="1">
        <f t="shared" si="124"/>
        <v>33695</v>
      </c>
      <c r="F853" s="30">
        <f t="shared" si="121"/>
        <v>0</v>
      </c>
      <c r="H853" s="42">
        <f>IF(DAY(D853)&gt;14,VLOOKUP(DATE(YEAR(E853),MONTH(E853)-1,DAY(1)),'מדדים וריביות'!B:C,2,FALSE),VLOOKUP(DATE(YEAR(E853),MONTH(E853)-2,DAY(1)),'מדדים וריביות'!B:C,2,FALSE))</f>
        <v>13415374.620863199</v>
      </c>
      <c r="I853" s="43">
        <f>'ריבית יומית'!D847</f>
        <v>2.1073004751070989E-4</v>
      </c>
      <c r="J853" s="29">
        <f t="shared" si="122"/>
        <v>2.2493918443739354</v>
      </c>
      <c r="L853">
        <f>VLOOKUP(D852,'מדדים וריביות'!B:C,2)</f>
        <v>13654373.3248448</v>
      </c>
      <c r="M853" s="30">
        <f t="shared" si="128"/>
        <v>0</v>
      </c>
      <c r="O853" s="39">
        <f t="shared" si="125"/>
        <v>0</v>
      </c>
      <c r="P853" s="39">
        <f t="shared" si="123"/>
        <v>0</v>
      </c>
      <c r="Q853" s="39">
        <f t="shared" si="126"/>
        <v>0</v>
      </c>
      <c r="R853" s="41">
        <f t="shared" si="127"/>
        <v>0</v>
      </c>
    </row>
    <row r="854" spans="4:18" x14ac:dyDescent="0.25">
      <c r="D854" s="1">
        <v>33719</v>
      </c>
      <c r="E854" s="1">
        <f t="shared" si="124"/>
        <v>33695</v>
      </c>
      <c r="F854" s="30">
        <f t="shared" si="121"/>
        <v>0</v>
      </c>
      <c r="H854" s="42">
        <f>IF(DAY(D854)&gt;14,VLOOKUP(DATE(YEAR(E854),MONTH(E854)-1,DAY(1)),'מדדים וריביות'!B:C,2,FALSE),VLOOKUP(DATE(YEAR(E854),MONTH(E854)-2,DAY(1)),'מדדים וריביות'!B:C,2,FALSE))</f>
        <v>13415374.620863199</v>
      </c>
      <c r="I854" s="43">
        <f>'ריבית יומית'!D848</f>
        <v>2.1073004751070989E-4</v>
      </c>
      <c r="J854" s="29">
        <f t="shared" si="122"/>
        <v>2.2489179297917428</v>
      </c>
      <c r="L854">
        <f>VLOOKUP(D853,'מדדים וריביות'!B:C,2)</f>
        <v>13654373.3248448</v>
      </c>
      <c r="M854" s="30">
        <f t="shared" si="128"/>
        <v>0</v>
      </c>
      <c r="O854" s="39">
        <f t="shared" si="125"/>
        <v>0</v>
      </c>
      <c r="P854" s="39">
        <f t="shared" si="123"/>
        <v>0</v>
      </c>
      <c r="Q854" s="39">
        <f t="shared" si="126"/>
        <v>0</v>
      </c>
      <c r="R854" s="41">
        <f t="shared" si="127"/>
        <v>0</v>
      </c>
    </row>
    <row r="855" spans="4:18" x14ac:dyDescent="0.25">
      <c r="D855" s="1">
        <v>33720</v>
      </c>
      <c r="E855" s="1">
        <f t="shared" si="124"/>
        <v>33695</v>
      </c>
      <c r="F855" s="30">
        <f t="shared" si="121"/>
        <v>0</v>
      </c>
      <c r="H855" s="42">
        <f>IF(DAY(D855)&gt;14,VLOOKUP(DATE(YEAR(E855),MONTH(E855)-1,DAY(1)),'מדדים וריביות'!B:C,2,FALSE),VLOOKUP(DATE(YEAR(E855),MONTH(E855)-2,DAY(1)),'מדדים וריביות'!B:C,2,FALSE))</f>
        <v>13415374.620863199</v>
      </c>
      <c r="I855" s="43">
        <f>'ריבית יומית'!D849</f>
        <v>2.1073004751070989E-4</v>
      </c>
      <c r="J855" s="29">
        <f t="shared" si="122"/>
        <v>2.2484441150565515</v>
      </c>
      <c r="L855">
        <f>VLOOKUP(D854,'מדדים וריביות'!B:C,2)</f>
        <v>13654373.3248448</v>
      </c>
      <c r="M855" s="30">
        <f t="shared" si="128"/>
        <v>0</v>
      </c>
      <c r="O855" s="39">
        <f t="shared" si="125"/>
        <v>0</v>
      </c>
      <c r="P855" s="39">
        <f t="shared" si="123"/>
        <v>0</v>
      </c>
      <c r="Q855" s="39">
        <f t="shared" si="126"/>
        <v>0</v>
      </c>
      <c r="R855" s="41">
        <f t="shared" si="127"/>
        <v>0</v>
      </c>
    </row>
    <row r="856" spans="4:18" x14ac:dyDescent="0.25">
      <c r="D856" s="1">
        <v>33721</v>
      </c>
      <c r="E856" s="1">
        <f t="shared" si="124"/>
        <v>33695</v>
      </c>
      <c r="F856" s="30">
        <f t="shared" si="121"/>
        <v>0</v>
      </c>
      <c r="H856" s="42">
        <f>IF(DAY(D856)&gt;14,VLOOKUP(DATE(YEAR(E856),MONTH(E856)-1,DAY(1)),'מדדים וריביות'!B:C,2,FALSE),VLOOKUP(DATE(YEAR(E856),MONTH(E856)-2,DAY(1)),'מדדים וריביות'!B:C,2,FALSE))</f>
        <v>13415374.620863199</v>
      </c>
      <c r="I856" s="43">
        <f>'ריבית יומית'!D850</f>
        <v>2.1073004751070989E-4</v>
      </c>
      <c r="J856" s="29">
        <f t="shared" si="122"/>
        <v>2.247970400147326</v>
      </c>
      <c r="L856">
        <f>VLOOKUP(D855,'מדדים וריביות'!B:C,2)</f>
        <v>13654373.3248448</v>
      </c>
      <c r="M856" s="30">
        <f t="shared" si="128"/>
        <v>0</v>
      </c>
      <c r="O856" s="39">
        <f t="shared" si="125"/>
        <v>0</v>
      </c>
      <c r="P856" s="39">
        <f t="shared" si="123"/>
        <v>0</v>
      </c>
      <c r="Q856" s="39">
        <f t="shared" si="126"/>
        <v>0</v>
      </c>
      <c r="R856" s="41">
        <f t="shared" si="127"/>
        <v>0</v>
      </c>
    </row>
    <row r="857" spans="4:18" x14ac:dyDescent="0.25">
      <c r="D857" s="1">
        <v>33722</v>
      </c>
      <c r="E857" s="1">
        <f t="shared" si="124"/>
        <v>33695</v>
      </c>
      <c r="F857" s="30">
        <f t="shared" si="121"/>
        <v>0</v>
      </c>
      <c r="H857" s="42">
        <f>IF(DAY(D857)&gt;14,VLOOKUP(DATE(YEAR(E857),MONTH(E857)-1,DAY(1)),'מדדים וריביות'!B:C,2,FALSE),VLOOKUP(DATE(YEAR(E857),MONTH(E857)-2,DAY(1)),'מדדים וריביות'!B:C,2,FALSE))</f>
        <v>13415374.620863199</v>
      </c>
      <c r="I857" s="43">
        <f>'ריבית יומית'!D851</f>
        <v>2.1073004751070989E-4</v>
      </c>
      <c r="J857" s="29">
        <f t="shared" si="122"/>
        <v>2.2474967850430336</v>
      </c>
      <c r="L857">
        <f>VLOOKUP(D856,'מדדים וריביות'!B:C,2)</f>
        <v>13654373.3248448</v>
      </c>
      <c r="M857" s="30">
        <f t="shared" si="128"/>
        <v>0</v>
      </c>
      <c r="O857" s="39">
        <f t="shared" si="125"/>
        <v>0</v>
      </c>
      <c r="P857" s="39">
        <f t="shared" si="123"/>
        <v>0</v>
      </c>
      <c r="Q857" s="39">
        <f t="shared" si="126"/>
        <v>0</v>
      </c>
      <c r="R857" s="41">
        <f t="shared" si="127"/>
        <v>0</v>
      </c>
    </row>
    <row r="858" spans="4:18" x14ac:dyDescent="0.25">
      <c r="D858" s="1">
        <v>33723</v>
      </c>
      <c r="E858" s="1">
        <f t="shared" si="124"/>
        <v>33695</v>
      </c>
      <c r="F858" s="30">
        <f t="shared" si="121"/>
        <v>0</v>
      </c>
      <c r="H858" s="42">
        <f>IF(DAY(D858)&gt;14,VLOOKUP(DATE(YEAR(E858),MONTH(E858)-1,DAY(1)),'מדדים וריביות'!B:C,2,FALSE),VLOOKUP(DATE(YEAR(E858),MONTH(E858)-2,DAY(1)),'מדדים וריביות'!B:C,2,FALSE))</f>
        <v>13415374.620863199</v>
      </c>
      <c r="I858" s="43">
        <f>'ריבית יומית'!D852</f>
        <v>2.1073004751070989E-4</v>
      </c>
      <c r="J858" s="29">
        <f t="shared" si="122"/>
        <v>2.2470232697226473</v>
      </c>
      <c r="L858">
        <f>VLOOKUP(D857,'מדדים וריביות'!B:C,2)</f>
        <v>13654373.3248448</v>
      </c>
      <c r="M858" s="30">
        <f t="shared" si="128"/>
        <v>0</v>
      </c>
      <c r="O858" s="39">
        <f t="shared" si="125"/>
        <v>0</v>
      </c>
      <c r="P858" s="39">
        <f t="shared" si="123"/>
        <v>0</v>
      </c>
      <c r="Q858" s="39">
        <f t="shared" si="126"/>
        <v>0</v>
      </c>
      <c r="R858" s="41">
        <f t="shared" si="127"/>
        <v>0</v>
      </c>
    </row>
    <row r="859" spans="4:18" x14ac:dyDescent="0.25">
      <c r="D859" s="1">
        <v>33724</v>
      </c>
      <c r="E859" s="1">
        <f t="shared" si="124"/>
        <v>33695</v>
      </c>
      <c r="F859" s="30">
        <f t="shared" si="121"/>
        <v>0</v>
      </c>
      <c r="H859" s="42">
        <f>IF(DAY(D859)&gt;14,VLOOKUP(DATE(YEAR(E859),MONTH(E859)-1,DAY(1)),'מדדים וריביות'!B:C,2,FALSE),VLOOKUP(DATE(YEAR(E859),MONTH(E859)-2,DAY(1)),'מדדים וריביות'!B:C,2,FALSE))</f>
        <v>13415374.620863199</v>
      </c>
      <c r="I859" s="43">
        <f>'ריבית יומית'!D853</f>
        <v>2.1073004751070989E-4</v>
      </c>
      <c r="J859" s="29">
        <f t="shared" si="122"/>
        <v>2.2465498541651439</v>
      </c>
      <c r="L859">
        <f>VLOOKUP(D858,'מדדים וריביות'!B:C,2)</f>
        <v>13654373.3248448</v>
      </c>
      <c r="M859" s="30">
        <f t="shared" si="128"/>
        <v>0</v>
      </c>
      <c r="O859" s="39">
        <f t="shared" si="125"/>
        <v>0</v>
      </c>
      <c r="P859" s="39">
        <f t="shared" si="123"/>
        <v>0</v>
      </c>
      <c r="Q859" s="39">
        <f t="shared" si="126"/>
        <v>0</v>
      </c>
      <c r="R859" s="41">
        <f t="shared" si="127"/>
        <v>0</v>
      </c>
    </row>
    <row r="860" spans="4:18" x14ac:dyDescent="0.25">
      <c r="D860" s="1">
        <v>33725</v>
      </c>
      <c r="E860" s="1">
        <f t="shared" si="124"/>
        <v>33725</v>
      </c>
      <c r="F860" s="30">
        <f t="shared" si="121"/>
        <v>0</v>
      </c>
      <c r="H860" s="42">
        <f>IF(DAY(D860)&gt;14,VLOOKUP(DATE(YEAR(E860),MONTH(E860)-1,DAY(1)),'מדדים וריביות'!B:C,2,FALSE),VLOOKUP(DATE(YEAR(E860),MONTH(E860)-2,DAY(1)),'מדדים וריביות'!B:C,2,FALSE))</f>
        <v>13415374.620863199</v>
      </c>
      <c r="I860" s="43">
        <f>'ריבית יומית'!D854</f>
        <v>2.1073004751070989E-4</v>
      </c>
      <c r="J860" s="29">
        <f t="shared" si="122"/>
        <v>2.2460765383495049</v>
      </c>
      <c r="L860">
        <f>VLOOKUP(D859,'מדדים וריביות'!B:C,2)</f>
        <v>13654373.3248448</v>
      </c>
      <c r="M860" s="30">
        <f t="shared" si="128"/>
        <v>0</v>
      </c>
      <c r="O860" s="39">
        <f t="shared" si="125"/>
        <v>0</v>
      </c>
      <c r="P860" s="39">
        <f t="shared" si="123"/>
        <v>0</v>
      </c>
      <c r="Q860" s="39">
        <f t="shared" si="126"/>
        <v>0</v>
      </c>
      <c r="R860" s="41">
        <f t="shared" si="127"/>
        <v>0</v>
      </c>
    </row>
    <row r="861" spans="4:18" x14ac:dyDescent="0.25">
      <c r="D861" s="1">
        <v>33726</v>
      </c>
      <c r="E861" s="1">
        <f t="shared" si="124"/>
        <v>33725</v>
      </c>
      <c r="F861" s="30">
        <f t="shared" si="121"/>
        <v>0</v>
      </c>
      <c r="H861" s="42">
        <f>IF(DAY(D861)&gt;14,VLOOKUP(DATE(YEAR(E861),MONTH(E861)-1,DAY(1)),'מדדים וריביות'!B:C,2,FALSE),VLOOKUP(DATE(YEAR(E861),MONTH(E861)-2,DAY(1)),'מדדים וריביות'!B:C,2,FALSE))</f>
        <v>13415374.620863199</v>
      </c>
      <c r="I861" s="43">
        <f>'ריבית יומית'!D855</f>
        <v>2.1073004751070989E-4</v>
      </c>
      <c r="J861" s="29">
        <f t="shared" si="122"/>
        <v>2.2456033222547158</v>
      </c>
      <c r="L861">
        <f>VLOOKUP(D860,'מדדים וריביות'!B:C,2)</f>
        <v>13604057.808217101</v>
      </c>
      <c r="M861" s="30">
        <f t="shared" si="128"/>
        <v>0</v>
      </c>
      <c r="O861" s="39">
        <f t="shared" si="125"/>
        <v>0</v>
      </c>
      <c r="P861" s="39">
        <f t="shared" si="123"/>
        <v>0</v>
      </c>
      <c r="Q861" s="39">
        <f t="shared" si="126"/>
        <v>0</v>
      </c>
      <c r="R861" s="41">
        <f t="shared" si="127"/>
        <v>0</v>
      </c>
    </row>
    <row r="862" spans="4:18" x14ac:dyDescent="0.25">
      <c r="D862" s="1">
        <v>33727</v>
      </c>
      <c r="E862" s="1">
        <f t="shared" si="124"/>
        <v>33725</v>
      </c>
      <c r="F862" s="30">
        <f t="shared" si="121"/>
        <v>0</v>
      </c>
      <c r="H862" s="42">
        <f>IF(DAY(D862)&gt;14,VLOOKUP(DATE(YEAR(E862),MONTH(E862)-1,DAY(1)),'מדדים וריביות'!B:C,2,FALSE),VLOOKUP(DATE(YEAR(E862),MONTH(E862)-2,DAY(1)),'מדדים וריביות'!B:C,2,FALSE))</f>
        <v>13415374.620863199</v>
      </c>
      <c r="I862" s="43">
        <f>'ריבית יומית'!D856</f>
        <v>2.1073004751070989E-4</v>
      </c>
      <c r="J862" s="29">
        <f t="shared" si="122"/>
        <v>2.2451302058597671</v>
      </c>
      <c r="L862">
        <f>VLOOKUP(D861,'מדדים וריביות'!B:C,2)</f>
        <v>13604057.808217101</v>
      </c>
      <c r="M862" s="30">
        <f t="shared" si="128"/>
        <v>0</v>
      </c>
      <c r="O862" s="39">
        <f t="shared" si="125"/>
        <v>0</v>
      </c>
      <c r="P862" s="39">
        <f t="shared" si="123"/>
        <v>0</v>
      </c>
      <c r="Q862" s="39">
        <f t="shared" si="126"/>
        <v>0</v>
      </c>
      <c r="R862" s="41">
        <f t="shared" si="127"/>
        <v>0</v>
      </c>
    </row>
    <row r="863" spans="4:18" x14ac:dyDescent="0.25">
      <c r="D863" s="1">
        <v>33728</v>
      </c>
      <c r="E863" s="1">
        <f t="shared" si="124"/>
        <v>33725</v>
      </c>
      <c r="F863" s="30">
        <f t="shared" si="121"/>
        <v>0</v>
      </c>
      <c r="H863" s="42">
        <f>IF(DAY(D863)&gt;14,VLOOKUP(DATE(YEAR(E863),MONTH(E863)-1,DAY(1)),'מדדים וריביות'!B:C,2,FALSE),VLOOKUP(DATE(YEAR(E863),MONTH(E863)-2,DAY(1)),'מדדים וריביות'!B:C,2,FALSE))</f>
        <v>13415374.620863199</v>
      </c>
      <c r="I863" s="43">
        <f>'ריבית יומית'!D857</f>
        <v>2.1073004751070989E-4</v>
      </c>
      <c r="J863" s="29">
        <f t="shared" si="122"/>
        <v>2.2446571891436538</v>
      </c>
      <c r="L863">
        <f>VLOOKUP(D862,'מדדים וריביות'!B:C,2)</f>
        <v>13604057.808217101</v>
      </c>
      <c r="M863" s="30">
        <f t="shared" si="128"/>
        <v>0</v>
      </c>
      <c r="O863" s="39">
        <f t="shared" si="125"/>
        <v>0</v>
      </c>
      <c r="P863" s="39">
        <f t="shared" si="123"/>
        <v>0</v>
      </c>
      <c r="Q863" s="39">
        <f t="shared" si="126"/>
        <v>0</v>
      </c>
      <c r="R863" s="41">
        <f t="shared" si="127"/>
        <v>0</v>
      </c>
    </row>
    <row r="864" spans="4:18" x14ac:dyDescent="0.25">
      <c r="D864" s="1">
        <v>33729</v>
      </c>
      <c r="E864" s="1">
        <f t="shared" si="124"/>
        <v>33725</v>
      </c>
      <c r="F864" s="30">
        <f t="shared" si="121"/>
        <v>0</v>
      </c>
      <c r="H864" s="42">
        <f>IF(DAY(D864)&gt;14,VLOOKUP(DATE(YEAR(E864),MONTH(E864)-1,DAY(1)),'מדדים וריביות'!B:C,2,FALSE),VLOOKUP(DATE(YEAR(E864),MONTH(E864)-2,DAY(1)),'מדדים וריביות'!B:C,2,FALSE))</f>
        <v>13415374.620863199</v>
      </c>
      <c r="I864" s="43">
        <f>'ריבית יומית'!D858</f>
        <v>2.1073004751070989E-4</v>
      </c>
      <c r="J864" s="29">
        <f t="shared" si="122"/>
        <v>2.2441842720853744</v>
      </c>
      <c r="L864">
        <f>VLOOKUP(D863,'מדדים וריביות'!B:C,2)</f>
        <v>13604057.808217101</v>
      </c>
      <c r="M864" s="30">
        <f t="shared" si="128"/>
        <v>0</v>
      </c>
      <c r="O864" s="39">
        <f t="shared" si="125"/>
        <v>0</v>
      </c>
      <c r="P864" s="39">
        <f t="shared" si="123"/>
        <v>0</v>
      </c>
      <c r="Q864" s="39">
        <f t="shared" si="126"/>
        <v>0</v>
      </c>
      <c r="R864" s="41">
        <f t="shared" si="127"/>
        <v>0</v>
      </c>
    </row>
    <row r="865" spans="4:18" x14ac:dyDescent="0.25">
      <c r="D865" s="1">
        <v>33730</v>
      </c>
      <c r="E865" s="1">
        <f t="shared" si="124"/>
        <v>33725</v>
      </c>
      <c r="F865" s="30">
        <f t="shared" si="121"/>
        <v>0</v>
      </c>
      <c r="H865" s="42">
        <f>IF(DAY(D865)&gt;14,VLOOKUP(DATE(YEAR(E865),MONTH(E865)-1,DAY(1)),'מדדים וריביות'!B:C,2,FALSE),VLOOKUP(DATE(YEAR(E865),MONTH(E865)-2,DAY(1)),'מדדים וריביות'!B:C,2,FALSE))</f>
        <v>13415374.620863199</v>
      </c>
      <c r="I865" s="43">
        <f>'ריבית יומית'!D859</f>
        <v>2.1073004751070989E-4</v>
      </c>
      <c r="J865" s="29">
        <f t="shared" si="122"/>
        <v>2.243711454663933</v>
      </c>
      <c r="L865">
        <f>VLOOKUP(D864,'מדדים וריביות'!B:C,2)</f>
        <v>13604057.808217101</v>
      </c>
      <c r="M865" s="30">
        <f t="shared" si="128"/>
        <v>0</v>
      </c>
      <c r="O865" s="39">
        <f t="shared" si="125"/>
        <v>0</v>
      </c>
      <c r="P865" s="39">
        <f t="shared" si="123"/>
        <v>0</v>
      </c>
      <c r="Q865" s="39">
        <f t="shared" si="126"/>
        <v>0</v>
      </c>
      <c r="R865" s="41">
        <f t="shared" si="127"/>
        <v>0</v>
      </c>
    </row>
    <row r="866" spans="4:18" x14ac:dyDescent="0.25">
      <c r="D866" s="1">
        <v>33731</v>
      </c>
      <c r="E866" s="1">
        <f t="shared" si="124"/>
        <v>33725</v>
      </c>
      <c r="F866" s="30">
        <f t="shared" si="121"/>
        <v>0</v>
      </c>
      <c r="H866" s="42">
        <f>IF(DAY(D866)&gt;14,VLOOKUP(DATE(YEAR(E866),MONTH(E866)-1,DAY(1)),'מדדים וריביות'!B:C,2,FALSE),VLOOKUP(DATE(YEAR(E866),MONTH(E866)-2,DAY(1)),'מדדים וריביות'!B:C,2,FALSE))</f>
        <v>13415374.620863199</v>
      </c>
      <c r="I866" s="43">
        <f>'ריבית יומית'!D860</f>
        <v>2.1073004751070989E-4</v>
      </c>
      <c r="J866" s="29">
        <f t="shared" si="122"/>
        <v>2.2432387368583369</v>
      </c>
      <c r="L866">
        <f>VLOOKUP(D865,'מדדים וריביות'!B:C,2)</f>
        <v>13604057.808217101</v>
      </c>
      <c r="M866" s="30">
        <f t="shared" si="128"/>
        <v>0</v>
      </c>
      <c r="O866" s="39">
        <f t="shared" si="125"/>
        <v>0</v>
      </c>
      <c r="P866" s="39">
        <f t="shared" si="123"/>
        <v>0</v>
      </c>
      <c r="Q866" s="39">
        <f t="shared" si="126"/>
        <v>0</v>
      </c>
      <c r="R866" s="41">
        <f t="shared" si="127"/>
        <v>0</v>
      </c>
    </row>
    <row r="867" spans="4:18" x14ac:dyDescent="0.25">
      <c r="D867" s="1">
        <v>33732</v>
      </c>
      <c r="E867" s="1">
        <f t="shared" si="124"/>
        <v>33725</v>
      </c>
      <c r="F867" s="30">
        <f t="shared" si="121"/>
        <v>0</v>
      </c>
      <c r="H867" s="42">
        <f>IF(DAY(D867)&gt;14,VLOOKUP(DATE(YEAR(E867),MONTH(E867)-1,DAY(1)),'מדדים וריביות'!B:C,2,FALSE),VLOOKUP(DATE(YEAR(E867),MONTH(E867)-2,DAY(1)),'מדדים וריביות'!B:C,2,FALSE))</f>
        <v>13415374.620863199</v>
      </c>
      <c r="I867" s="43">
        <f>'ריבית יומית'!D861</f>
        <v>2.1073004751070989E-4</v>
      </c>
      <c r="J867" s="29">
        <f t="shared" si="122"/>
        <v>2.2427661186475989</v>
      </c>
      <c r="L867">
        <f>VLOOKUP(D866,'מדדים וריביות'!B:C,2)</f>
        <v>13604057.808217101</v>
      </c>
      <c r="M867" s="30">
        <f t="shared" si="128"/>
        <v>0</v>
      </c>
      <c r="O867" s="39">
        <f t="shared" si="125"/>
        <v>0</v>
      </c>
      <c r="P867" s="39">
        <f t="shared" si="123"/>
        <v>0</v>
      </c>
      <c r="Q867" s="39">
        <f t="shared" si="126"/>
        <v>0</v>
      </c>
      <c r="R867" s="41">
        <f t="shared" si="127"/>
        <v>0</v>
      </c>
    </row>
    <row r="868" spans="4:18" x14ac:dyDescent="0.25">
      <c r="D868" s="1">
        <v>33733</v>
      </c>
      <c r="E868" s="1">
        <f t="shared" si="124"/>
        <v>33725</v>
      </c>
      <c r="F868" s="30">
        <f t="shared" si="121"/>
        <v>0</v>
      </c>
      <c r="H868" s="42">
        <f>IF(DAY(D868)&gt;14,VLOOKUP(DATE(YEAR(E868),MONTH(E868)-1,DAY(1)),'מדדים וריביות'!B:C,2,FALSE),VLOOKUP(DATE(YEAR(E868),MONTH(E868)-2,DAY(1)),'מדדים וריביות'!B:C,2,FALSE))</f>
        <v>13415374.620863199</v>
      </c>
      <c r="I868" s="43">
        <f>'ריבית יומית'!D862</f>
        <v>2.1073004751070989E-4</v>
      </c>
      <c r="J868" s="29">
        <f t="shared" si="122"/>
        <v>2.2422936000107359</v>
      </c>
      <c r="L868">
        <f>VLOOKUP(D867,'מדדים וריביות'!B:C,2)</f>
        <v>13604057.808217101</v>
      </c>
      <c r="M868" s="30">
        <f t="shared" si="128"/>
        <v>0</v>
      </c>
      <c r="O868" s="39">
        <f t="shared" si="125"/>
        <v>0</v>
      </c>
      <c r="P868" s="39">
        <f t="shared" si="123"/>
        <v>0</v>
      </c>
      <c r="Q868" s="39">
        <f t="shared" si="126"/>
        <v>0</v>
      </c>
      <c r="R868" s="41">
        <f t="shared" si="127"/>
        <v>0</v>
      </c>
    </row>
    <row r="869" spans="4:18" x14ac:dyDescent="0.25">
      <c r="D869" s="1">
        <v>33734</v>
      </c>
      <c r="E869" s="1">
        <f t="shared" si="124"/>
        <v>33725</v>
      </c>
      <c r="F869" s="30">
        <f t="shared" si="121"/>
        <v>0</v>
      </c>
      <c r="H869" s="42">
        <f>IF(DAY(D869)&gt;14,VLOOKUP(DATE(YEAR(E869),MONTH(E869)-1,DAY(1)),'מדדים וריביות'!B:C,2,FALSE),VLOOKUP(DATE(YEAR(E869),MONTH(E869)-2,DAY(1)),'מדדים וריביות'!B:C,2,FALSE))</f>
        <v>13415374.620863199</v>
      </c>
      <c r="I869" s="43">
        <f>'ריבית יומית'!D863</f>
        <v>2.1073004751070989E-4</v>
      </c>
      <c r="J869" s="29">
        <f t="shared" si="122"/>
        <v>2.2418211809267685</v>
      </c>
      <c r="L869">
        <f>VLOOKUP(D868,'מדדים וריביות'!B:C,2)</f>
        <v>13604057.808217101</v>
      </c>
      <c r="M869" s="30">
        <f t="shared" si="128"/>
        <v>0</v>
      </c>
      <c r="O869" s="39">
        <f t="shared" si="125"/>
        <v>0</v>
      </c>
      <c r="P869" s="39">
        <f t="shared" si="123"/>
        <v>0</v>
      </c>
      <c r="Q869" s="39">
        <f t="shared" si="126"/>
        <v>0</v>
      </c>
      <c r="R869" s="41">
        <f t="shared" si="127"/>
        <v>0</v>
      </c>
    </row>
    <row r="870" spans="4:18" x14ac:dyDescent="0.25">
      <c r="D870" s="1">
        <v>33735</v>
      </c>
      <c r="E870" s="1">
        <f t="shared" si="124"/>
        <v>33725</v>
      </c>
      <c r="F870" s="30">
        <f t="shared" si="121"/>
        <v>0</v>
      </c>
      <c r="H870" s="42">
        <f>IF(DAY(D870)&gt;14,VLOOKUP(DATE(YEAR(E870),MONTH(E870)-1,DAY(1)),'מדדים וריביות'!B:C,2,FALSE),VLOOKUP(DATE(YEAR(E870),MONTH(E870)-2,DAY(1)),'מדדים וריביות'!B:C,2,FALSE))</f>
        <v>13415374.620863199</v>
      </c>
      <c r="I870" s="43">
        <f>'ריבית יומית'!D864</f>
        <v>2.1073004751070989E-4</v>
      </c>
      <c r="J870" s="29">
        <f t="shared" si="122"/>
        <v>2.241348861374723</v>
      </c>
      <c r="L870">
        <f>VLOOKUP(D869,'מדדים וריביות'!B:C,2)</f>
        <v>13604057.808217101</v>
      </c>
      <c r="M870" s="30">
        <f t="shared" si="128"/>
        <v>0</v>
      </c>
      <c r="O870" s="39">
        <f t="shared" si="125"/>
        <v>0</v>
      </c>
      <c r="P870" s="39">
        <f t="shared" si="123"/>
        <v>0</v>
      </c>
      <c r="Q870" s="39">
        <f t="shared" si="126"/>
        <v>0</v>
      </c>
      <c r="R870" s="41">
        <f t="shared" si="127"/>
        <v>0</v>
      </c>
    </row>
    <row r="871" spans="4:18" x14ac:dyDescent="0.25">
      <c r="D871" s="1">
        <v>33736</v>
      </c>
      <c r="E871" s="1">
        <f t="shared" si="124"/>
        <v>33725</v>
      </c>
      <c r="F871" s="30">
        <f t="shared" si="121"/>
        <v>0</v>
      </c>
      <c r="H871" s="42">
        <f>IF(DAY(D871)&gt;14,VLOOKUP(DATE(YEAR(E871),MONTH(E871)-1,DAY(1)),'מדדים וריביות'!B:C,2,FALSE),VLOOKUP(DATE(YEAR(E871),MONTH(E871)-2,DAY(1)),'מדדים וריביות'!B:C,2,FALSE))</f>
        <v>13415374.620863199</v>
      </c>
      <c r="I871" s="43">
        <f>'ריבית יומית'!D865</f>
        <v>2.1073004751070989E-4</v>
      </c>
      <c r="J871" s="29">
        <f t="shared" si="122"/>
        <v>2.240876641333629</v>
      </c>
      <c r="L871">
        <f>VLOOKUP(D870,'מדדים וריביות'!B:C,2)</f>
        <v>13604057.808217101</v>
      </c>
      <c r="M871" s="30">
        <f t="shared" si="128"/>
        <v>0</v>
      </c>
      <c r="O871" s="39">
        <f t="shared" si="125"/>
        <v>0</v>
      </c>
      <c r="P871" s="39">
        <f t="shared" si="123"/>
        <v>0</v>
      </c>
      <c r="Q871" s="39">
        <f t="shared" si="126"/>
        <v>0</v>
      </c>
      <c r="R871" s="41">
        <f t="shared" si="127"/>
        <v>0</v>
      </c>
    </row>
    <row r="872" spans="4:18" x14ac:dyDescent="0.25">
      <c r="D872" s="1">
        <v>33737</v>
      </c>
      <c r="E872" s="1">
        <f t="shared" si="124"/>
        <v>33725</v>
      </c>
      <c r="F872" s="30">
        <f t="shared" si="121"/>
        <v>0</v>
      </c>
      <c r="H872" s="42">
        <f>IF(DAY(D872)&gt;14,VLOOKUP(DATE(YEAR(E872),MONTH(E872)-1,DAY(1)),'מדדים וריביות'!B:C,2,FALSE),VLOOKUP(DATE(YEAR(E872),MONTH(E872)-2,DAY(1)),'מדדים וריביות'!B:C,2,FALSE))</f>
        <v>13415374.620863199</v>
      </c>
      <c r="I872" s="43">
        <f>'ריבית יומית'!D866</f>
        <v>2.1073004751070989E-4</v>
      </c>
      <c r="J872" s="29">
        <f t="shared" si="122"/>
        <v>2.2404045207825214</v>
      </c>
      <c r="L872">
        <f>VLOOKUP(D871,'מדדים וריביות'!B:C,2)</f>
        <v>13604057.808217101</v>
      </c>
      <c r="M872" s="30">
        <f t="shared" si="128"/>
        <v>0</v>
      </c>
      <c r="O872" s="39">
        <f t="shared" si="125"/>
        <v>0</v>
      </c>
      <c r="P872" s="39">
        <f t="shared" si="123"/>
        <v>0</v>
      </c>
      <c r="Q872" s="39">
        <f t="shared" si="126"/>
        <v>0</v>
      </c>
      <c r="R872" s="41">
        <f t="shared" si="127"/>
        <v>0</v>
      </c>
    </row>
    <row r="873" spans="4:18" x14ac:dyDescent="0.25">
      <c r="D873" s="1">
        <v>33738</v>
      </c>
      <c r="E873" s="1">
        <f t="shared" si="124"/>
        <v>33725</v>
      </c>
      <c r="F873" s="30">
        <f t="shared" si="121"/>
        <v>0</v>
      </c>
      <c r="H873" s="42">
        <f>IF(DAY(D873)&gt;14,VLOOKUP(DATE(YEAR(E873),MONTH(E873)-1,DAY(1)),'מדדים וריביות'!B:C,2,FALSE),VLOOKUP(DATE(YEAR(E873),MONTH(E873)-2,DAY(1)),'מדדים וריביות'!B:C,2,FALSE))</f>
        <v>13415374.620863199</v>
      </c>
      <c r="I873" s="43">
        <f>'ריבית יומית'!D867</f>
        <v>2.1073004751070989E-4</v>
      </c>
      <c r="J873" s="29">
        <f t="shared" si="122"/>
        <v>2.2399324997004388</v>
      </c>
      <c r="L873">
        <f>VLOOKUP(D872,'מדדים וריביות'!B:C,2)</f>
        <v>13604057.808217101</v>
      </c>
      <c r="M873" s="30">
        <f t="shared" si="128"/>
        <v>0</v>
      </c>
      <c r="O873" s="39">
        <f t="shared" si="125"/>
        <v>0</v>
      </c>
      <c r="P873" s="39">
        <f t="shared" si="123"/>
        <v>0</v>
      </c>
      <c r="Q873" s="39">
        <f t="shared" si="126"/>
        <v>0</v>
      </c>
      <c r="R873" s="41">
        <f t="shared" si="127"/>
        <v>0</v>
      </c>
    </row>
    <row r="874" spans="4:18" x14ac:dyDescent="0.25">
      <c r="D874" s="1">
        <v>33739</v>
      </c>
      <c r="E874" s="1">
        <f t="shared" si="124"/>
        <v>33725</v>
      </c>
      <c r="F874" s="30">
        <f t="shared" si="121"/>
        <v>0</v>
      </c>
      <c r="H874" s="42">
        <f>IF(DAY(D874)&gt;14,VLOOKUP(DATE(YEAR(E874),MONTH(E874)-1,DAY(1)),'מדדים וריביות'!B:C,2,FALSE),VLOOKUP(DATE(YEAR(E874),MONTH(E874)-2,DAY(1)),'מדדים וריביות'!B:C,2,FALSE))</f>
        <v>13654373.3248448</v>
      </c>
      <c r="I874" s="43">
        <f>'ריבית יומית'!D868</f>
        <v>2.1073004751070989E-4</v>
      </c>
      <c r="J874" s="29">
        <f t="shared" si="122"/>
        <v>2.2394605780664247</v>
      </c>
      <c r="L874">
        <f>VLOOKUP(D873,'מדדים וריביות'!B:C,2)</f>
        <v>13604057.808217101</v>
      </c>
      <c r="M874" s="30">
        <f t="shared" si="128"/>
        <v>0</v>
      </c>
      <c r="O874" s="39">
        <f t="shared" si="125"/>
        <v>0</v>
      </c>
      <c r="P874" s="39">
        <f t="shared" si="123"/>
        <v>0</v>
      </c>
      <c r="Q874" s="39">
        <f t="shared" si="126"/>
        <v>0</v>
      </c>
      <c r="R874" s="41">
        <f t="shared" si="127"/>
        <v>0</v>
      </c>
    </row>
    <row r="875" spans="4:18" x14ac:dyDescent="0.25">
      <c r="D875" s="1">
        <v>33740</v>
      </c>
      <c r="E875" s="1">
        <f t="shared" si="124"/>
        <v>33725</v>
      </c>
      <c r="F875" s="30">
        <f t="shared" si="121"/>
        <v>0</v>
      </c>
      <c r="H875" s="42">
        <f>IF(DAY(D875)&gt;14,VLOOKUP(DATE(YEAR(E875),MONTH(E875)-1,DAY(1)),'מדדים וריביות'!B:C,2,FALSE),VLOOKUP(DATE(YEAR(E875),MONTH(E875)-2,DAY(1)),'מדדים וריביות'!B:C,2,FALSE))</f>
        <v>13654373.3248448</v>
      </c>
      <c r="I875" s="43">
        <f>'ריבית יומית'!D869</f>
        <v>2.1073004751070989E-4</v>
      </c>
      <c r="J875" s="29">
        <f t="shared" si="122"/>
        <v>2.2389887558595265</v>
      </c>
      <c r="L875">
        <f>VLOOKUP(D874,'מדדים וריביות'!B:C,2)</f>
        <v>13604057.808217101</v>
      </c>
      <c r="M875" s="30">
        <f t="shared" si="128"/>
        <v>0</v>
      </c>
      <c r="O875" s="39">
        <f t="shared" si="125"/>
        <v>0</v>
      </c>
      <c r="P875" s="39">
        <f t="shared" si="123"/>
        <v>0</v>
      </c>
      <c r="Q875" s="39">
        <f t="shared" si="126"/>
        <v>0</v>
      </c>
      <c r="R875" s="41">
        <f t="shared" si="127"/>
        <v>0</v>
      </c>
    </row>
    <row r="876" spans="4:18" x14ac:dyDescent="0.25">
      <c r="D876" s="1">
        <v>33741</v>
      </c>
      <c r="E876" s="1">
        <f t="shared" si="124"/>
        <v>33725</v>
      </c>
      <c r="F876" s="30">
        <f t="shared" si="121"/>
        <v>0</v>
      </c>
      <c r="H876" s="42">
        <f>IF(DAY(D876)&gt;14,VLOOKUP(DATE(YEAR(E876),MONTH(E876)-1,DAY(1)),'מדדים וריביות'!B:C,2,FALSE),VLOOKUP(DATE(YEAR(E876),MONTH(E876)-2,DAY(1)),'מדדים וריביות'!B:C,2,FALSE))</f>
        <v>13654373.3248448</v>
      </c>
      <c r="I876" s="43">
        <f>'ריבית יומית'!D870</f>
        <v>2.1073004751070989E-4</v>
      </c>
      <c r="J876" s="29">
        <f t="shared" si="122"/>
        <v>2.2385170330587965</v>
      </c>
      <c r="L876">
        <f>VLOOKUP(D875,'מדדים וריביות'!B:C,2)</f>
        <v>13604057.808217101</v>
      </c>
      <c r="M876" s="30">
        <f t="shared" si="128"/>
        <v>0</v>
      </c>
      <c r="O876" s="39">
        <f t="shared" si="125"/>
        <v>0</v>
      </c>
      <c r="P876" s="39">
        <f t="shared" si="123"/>
        <v>0</v>
      </c>
      <c r="Q876" s="39">
        <f t="shared" si="126"/>
        <v>0</v>
      </c>
      <c r="R876" s="41">
        <f t="shared" si="127"/>
        <v>0</v>
      </c>
    </row>
    <row r="877" spans="4:18" x14ac:dyDescent="0.25">
      <c r="D877" s="1">
        <v>33742</v>
      </c>
      <c r="E877" s="1">
        <f t="shared" si="124"/>
        <v>33725</v>
      </c>
      <c r="F877" s="30">
        <f t="shared" si="121"/>
        <v>0</v>
      </c>
      <c r="H877" s="42">
        <f>IF(DAY(D877)&gt;14,VLOOKUP(DATE(YEAR(E877),MONTH(E877)-1,DAY(1)),'מדדים וריביות'!B:C,2,FALSE),VLOOKUP(DATE(YEAR(E877),MONTH(E877)-2,DAY(1)),'מדדים וריביות'!B:C,2,FALSE))</f>
        <v>13654373.3248448</v>
      </c>
      <c r="I877" s="43">
        <f>'ריבית יומית'!D871</f>
        <v>2.1073004751070989E-4</v>
      </c>
      <c r="J877" s="29">
        <f t="shared" si="122"/>
        <v>2.2380454096432914</v>
      </c>
      <c r="L877">
        <f>VLOOKUP(D876,'מדדים וריביות'!B:C,2)</f>
        <v>13604057.808217101</v>
      </c>
      <c r="M877" s="30">
        <f t="shared" si="128"/>
        <v>0</v>
      </c>
      <c r="O877" s="39">
        <f t="shared" si="125"/>
        <v>0</v>
      </c>
      <c r="P877" s="39">
        <f t="shared" si="123"/>
        <v>0</v>
      </c>
      <c r="Q877" s="39">
        <f t="shared" si="126"/>
        <v>0</v>
      </c>
      <c r="R877" s="41">
        <f t="shared" si="127"/>
        <v>0</v>
      </c>
    </row>
    <row r="878" spans="4:18" x14ac:dyDescent="0.25">
      <c r="D878" s="1">
        <v>33743</v>
      </c>
      <c r="E878" s="1">
        <f t="shared" si="124"/>
        <v>33725</v>
      </c>
      <c r="F878" s="30">
        <f t="shared" si="121"/>
        <v>0</v>
      </c>
      <c r="H878" s="42">
        <f>IF(DAY(D878)&gt;14,VLOOKUP(DATE(YEAR(E878),MONTH(E878)-1,DAY(1)),'מדדים וריביות'!B:C,2,FALSE),VLOOKUP(DATE(YEAR(E878),MONTH(E878)-2,DAY(1)),'מדדים וריביות'!B:C,2,FALSE))</f>
        <v>13654373.3248448</v>
      </c>
      <c r="I878" s="43">
        <f>'ריבית יומית'!D872</f>
        <v>2.1073004751070989E-4</v>
      </c>
      <c r="J878" s="29">
        <f t="shared" si="122"/>
        <v>2.2375738855920719</v>
      </c>
      <c r="L878">
        <f>VLOOKUP(D877,'מדדים וריביות'!B:C,2)</f>
        <v>13604057.808217101</v>
      </c>
      <c r="M878" s="30">
        <f t="shared" si="128"/>
        <v>0</v>
      </c>
      <c r="O878" s="39">
        <f t="shared" si="125"/>
        <v>0</v>
      </c>
      <c r="P878" s="39">
        <f t="shared" si="123"/>
        <v>0</v>
      </c>
      <c r="Q878" s="39">
        <f t="shared" si="126"/>
        <v>0</v>
      </c>
      <c r="R878" s="41">
        <f t="shared" si="127"/>
        <v>0</v>
      </c>
    </row>
    <row r="879" spans="4:18" x14ac:dyDescent="0.25">
      <c r="D879" s="1">
        <v>33744</v>
      </c>
      <c r="E879" s="1">
        <f t="shared" si="124"/>
        <v>33725</v>
      </c>
      <c r="F879" s="30">
        <f t="shared" si="121"/>
        <v>0</v>
      </c>
      <c r="H879" s="42">
        <f>IF(DAY(D879)&gt;14,VLOOKUP(DATE(YEAR(E879),MONTH(E879)-1,DAY(1)),'מדדים וריביות'!B:C,2,FALSE),VLOOKUP(DATE(YEAR(E879),MONTH(E879)-2,DAY(1)),'מדדים וריביות'!B:C,2,FALSE))</f>
        <v>13654373.3248448</v>
      </c>
      <c r="I879" s="43">
        <f>'ריבית יומית'!D873</f>
        <v>2.1073004751070989E-4</v>
      </c>
      <c r="J879" s="29">
        <f t="shared" si="122"/>
        <v>2.2371024608842034</v>
      </c>
      <c r="L879">
        <f>VLOOKUP(D878,'מדדים וריביות'!B:C,2)</f>
        <v>13604057.808217101</v>
      </c>
      <c r="M879" s="30">
        <f t="shared" si="128"/>
        <v>0</v>
      </c>
      <c r="O879" s="39">
        <f t="shared" si="125"/>
        <v>0</v>
      </c>
      <c r="P879" s="39">
        <f t="shared" si="123"/>
        <v>0</v>
      </c>
      <c r="Q879" s="39">
        <f t="shared" si="126"/>
        <v>0</v>
      </c>
      <c r="R879" s="41">
        <f t="shared" si="127"/>
        <v>0</v>
      </c>
    </row>
    <row r="880" spans="4:18" x14ac:dyDescent="0.25">
      <c r="D880" s="1">
        <v>33745</v>
      </c>
      <c r="E880" s="1">
        <f t="shared" si="124"/>
        <v>33725</v>
      </c>
      <c r="F880" s="30">
        <f t="shared" si="121"/>
        <v>0</v>
      </c>
      <c r="H880" s="42">
        <f>IF(DAY(D880)&gt;14,VLOOKUP(DATE(YEAR(E880),MONTH(E880)-1,DAY(1)),'מדדים וריביות'!B:C,2,FALSE),VLOOKUP(DATE(YEAR(E880),MONTH(E880)-2,DAY(1)),'מדדים וריביות'!B:C,2,FALSE))</f>
        <v>13654373.3248448</v>
      </c>
      <c r="I880" s="43">
        <f>'ריבית יומית'!D874</f>
        <v>2.1073004751070989E-4</v>
      </c>
      <c r="J880" s="29">
        <f t="shared" si="122"/>
        <v>2.2366311354987558</v>
      </c>
      <c r="L880">
        <f>VLOOKUP(D879,'מדדים וריביות'!B:C,2)</f>
        <v>13604057.808217101</v>
      </c>
      <c r="M880" s="30">
        <f t="shared" si="128"/>
        <v>0</v>
      </c>
      <c r="O880" s="39">
        <f t="shared" si="125"/>
        <v>0</v>
      </c>
      <c r="P880" s="39">
        <f t="shared" si="123"/>
        <v>0</v>
      </c>
      <c r="Q880" s="39">
        <f t="shared" si="126"/>
        <v>0</v>
      </c>
      <c r="R880" s="41">
        <f t="shared" si="127"/>
        <v>0</v>
      </c>
    </row>
    <row r="881" spans="4:18" x14ac:dyDescent="0.25">
      <c r="D881" s="1">
        <v>33746</v>
      </c>
      <c r="E881" s="1">
        <f t="shared" si="124"/>
        <v>33725</v>
      </c>
      <c r="F881" s="30">
        <f t="shared" si="121"/>
        <v>0</v>
      </c>
      <c r="H881" s="42">
        <f>IF(DAY(D881)&gt;14,VLOOKUP(DATE(YEAR(E881),MONTH(E881)-1,DAY(1)),'מדדים וריביות'!B:C,2,FALSE),VLOOKUP(DATE(YEAR(E881),MONTH(E881)-2,DAY(1)),'מדדים וריביות'!B:C,2,FALSE))</f>
        <v>13654373.3248448</v>
      </c>
      <c r="I881" s="43">
        <f>'ריבית יומית'!D875</f>
        <v>2.1073004751070989E-4</v>
      </c>
      <c r="J881" s="29">
        <f t="shared" si="122"/>
        <v>2.2361599094148032</v>
      </c>
      <c r="L881">
        <f>VLOOKUP(D880,'מדדים וריביות'!B:C,2)</f>
        <v>13604057.808217101</v>
      </c>
      <c r="M881" s="30">
        <f t="shared" si="128"/>
        <v>0</v>
      </c>
      <c r="O881" s="39">
        <f t="shared" si="125"/>
        <v>0</v>
      </c>
      <c r="P881" s="39">
        <f t="shared" si="123"/>
        <v>0</v>
      </c>
      <c r="Q881" s="39">
        <f t="shared" si="126"/>
        <v>0</v>
      </c>
      <c r="R881" s="41">
        <f t="shared" si="127"/>
        <v>0</v>
      </c>
    </row>
    <row r="882" spans="4:18" x14ac:dyDescent="0.25">
      <c r="D882" s="1">
        <v>33747</v>
      </c>
      <c r="E882" s="1">
        <f t="shared" si="124"/>
        <v>33725</v>
      </c>
      <c r="F882" s="30">
        <f t="shared" si="121"/>
        <v>0</v>
      </c>
      <c r="H882" s="42">
        <f>IF(DAY(D882)&gt;14,VLOOKUP(DATE(YEAR(E882),MONTH(E882)-1,DAY(1)),'מדדים וריביות'!B:C,2,FALSE),VLOOKUP(DATE(YEAR(E882),MONTH(E882)-2,DAY(1)),'מדדים וריביות'!B:C,2,FALSE))</f>
        <v>13654373.3248448</v>
      </c>
      <c r="I882" s="43">
        <f>'ריבית יומית'!D876</f>
        <v>2.1073004751070989E-4</v>
      </c>
      <c r="J882" s="29">
        <f t="shared" si="122"/>
        <v>2.2356887826114242</v>
      </c>
      <c r="L882">
        <f>VLOOKUP(D881,'מדדים וריביות'!B:C,2)</f>
        <v>13604057.808217101</v>
      </c>
      <c r="M882" s="30">
        <f t="shared" si="128"/>
        <v>0</v>
      </c>
      <c r="O882" s="39">
        <f t="shared" si="125"/>
        <v>0</v>
      </c>
      <c r="P882" s="39">
        <f t="shared" si="123"/>
        <v>0</v>
      </c>
      <c r="Q882" s="39">
        <f t="shared" si="126"/>
        <v>0</v>
      </c>
      <c r="R882" s="41">
        <f t="shared" si="127"/>
        <v>0</v>
      </c>
    </row>
    <row r="883" spans="4:18" x14ac:dyDescent="0.25">
      <c r="D883" s="1">
        <v>33748</v>
      </c>
      <c r="E883" s="1">
        <f t="shared" si="124"/>
        <v>33725</v>
      </c>
      <c r="F883" s="30">
        <f t="shared" si="121"/>
        <v>0</v>
      </c>
      <c r="H883" s="42">
        <f>IF(DAY(D883)&gt;14,VLOOKUP(DATE(YEAR(E883),MONTH(E883)-1,DAY(1)),'מדדים וריביות'!B:C,2,FALSE),VLOOKUP(DATE(YEAR(E883),MONTH(E883)-2,DAY(1)),'מדדים וריביות'!B:C,2,FALSE))</f>
        <v>13654373.3248448</v>
      </c>
      <c r="I883" s="43">
        <f>'ריבית יומית'!D877</f>
        <v>2.1073004751070989E-4</v>
      </c>
      <c r="J883" s="29">
        <f t="shared" si="122"/>
        <v>2.2352177550677022</v>
      </c>
      <c r="L883">
        <f>VLOOKUP(D882,'מדדים וריביות'!B:C,2)</f>
        <v>13604057.808217101</v>
      </c>
      <c r="M883" s="30">
        <f t="shared" si="128"/>
        <v>0</v>
      </c>
      <c r="O883" s="39">
        <f t="shared" si="125"/>
        <v>0</v>
      </c>
      <c r="P883" s="39">
        <f t="shared" si="123"/>
        <v>0</v>
      </c>
      <c r="Q883" s="39">
        <f t="shared" si="126"/>
        <v>0</v>
      </c>
      <c r="R883" s="41">
        <f t="shared" si="127"/>
        <v>0</v>
      </c>
    </row>
    <row r="884" spans="4:18" x14ac:dyDescent="0.25">
      <c r="D884" s="1">
        <v>33749</v>
      </c>
      <c r="E884" s="1">
        <f t="shared" si="124"/>
        <v>33725</v>
      </c>
      <c r="F884" s="30">
        <f t="shared" si="121"/>
        <v>0</v>
      </c>
      <c r="H884" s="42">
        <f>IF(DAY(D884)&gt;14,VLOOKUP(DATE(YEAR(E884),MONTH(E884)-1,DAY(1)),'מדדים וריביות'!B:C,2,FALSE),VLOOKUP(DATE(YEAR(E884),MONTH(E884)-2,DAY(1)),'מדדים וריביות'!B:C,2,FALSE))</f>
        <v>13654373.3248448</v>
      </c>
      <c r="I884" s="43">
        <f>'ריבית יומית'!D878</f>
        <v>2.1073004751070989E-4</v>
      </c>
      <c r="J884" s="29">
        <f t="shared" si="122"/>
        <v>2.234746826762724</v>
      </c>
      <c r="L884">
        <f>VLOOKUP(D883,'מדדים וריביות'!B:C,2)</f>
        <v>13604057.808217101</v>
      </c>
      <c r="M884" s="30">
        <f t="shared" si="128"/>
        <v>0</v>
      </c>
      <c r="O884" s="39">
        <f t="shared" si="125"/>
        <v>0</v>
      </c>
      <c r="P884" s="39">
        <f t="shared" si="123"/>
        <v>0</v>
      </c>
      <c r="Q884" s="39">
        <f t="shared" si="126"/>
        <v>0</v>
      </c>
      <c r="R884" s="41">
        <f t="shared" si="127"/>
        <v>0</v>
      </c>
    </row>
    <row r="885" spans="4:18" x14ac:dyDescent="0.25">
      <c r="D885" s="1">
        <v>33750</v>
      </c>
      <c r="E885" s="1">
        <f t="shared" si="124"/>
        <v>33725</v>
      </c>
      <c r="F885" s="30">
        <f t="shared" si="121"/>
        <v>0</v>
      </c>
      <c r="H885" s="42">
        <f>IF(DAY(D885)&gt;14,VLOOKUP(DATE(YEAR(E885),MONTH(E885)-1,DAY(1)),'מדדים וריביות'!B:C,2,FALSE),VLOOKUP(DATE(YEAR(E885),MONTH(E885)-2,DAY(1)),'מדדים וריביות'!B:C,2,FALSE))</f>
        <v>13654373.3248448</v>
      </c>
      <c r="I885" s="43">
        <f>'ריבית יומית'!D879</f>
        <v>2.1073004751070989E-4</v>
      </c>
      <c r="J885" s="29">
        <f t="shared" si="122"/>
        <v>2.2342759976755819</v>
      </c>
      <c r="L885">
        <f>VLOOKUP(D884,'מדדים וריביות'!B:C,2)</f>
        <v>13604057.808217101</v>
      </c>
      <c r="M885" s="30">
        <f t="shared" si="128"/>
        <v>0</v>
      </c>
      <c r="O885" s="39">
        <f t="shared" si="125"/>
        <v>0</v>
      </c>
      <c r="P885" s="39">
        <f t="shared" si="123"/>
        <v>0</v>
      </c>
      <c r="Q885" s="39">
        <f t="shared" si="126"/>
        <v>0</v>
      </c>
      <c r="R885" s="41">
        <f t="shared" si="127"/>
        <v>0</v>
      </c>
    </row>
    <row r="886" spans="4:18" x14ac:dyDescent="0.25">
      <c r="D886" s="1">
        <v>33751</v>
      </c>
      <c r="E886" s="1">
        <f t="shared" si="124"/>
        <v>33725</v>
      </c>
      <c r="F886" s="30">
        <f t="shared" si="121"/>
        <v>0</v>
      </c>
      <c r="H886" s="42">
        <f>IF(DAY(D886)&gt;14,VLOOKUP(DATE(YEAR(E886),MONTH(E886)-1,DAY(1)),'מדדים וריביות'!B:C,2,FALSE),VLOOKUP(DATE(YEAR(E886),MONTH(E886)-2,DAY(1)),'מדדים וריביות'!B:C,2,FALSE))</f>
        <v>13654373.3248448</v>
      </c>
      <c r="I886" s="43">
        <f>'ריבית יומית'!D880</f>
        <v>2.1073004751070989E-4</v>
      </c>
      <c r="J886" s="29">
        <f t="shared" si="122"/>
        <v>2.2338052677853719</v>
      </c>
      <c r="L886">
        <f>VLOOKUP(D885,'מדדים וריביות'!B:C,2)</f>
        <v>13604057.808217101</v>
      </c>
      <c r="M886" s="30">
        <f t="shared" si="128"/>
        <v>0</v>
      </c>
      <c r="O886" s="39">
        <f t="shared" si="125"/>
        <v>0</v>
      </c>
      <c r="P886" s="39">
        <f t="shared" si="123"/>
        <v>0</v>
      </c>
      <c r="Q886" s="39">
        <f t="shared" si="126"/>
        <v>0</v>
      </c>
      <c r="R886" s="41">
        <f t="shared" si="127"/>
        <v>0</v>
      </c>
    </row>
    <row r="887" spans="4:18" x14ac:dyDescent="0.25">
      <c r="D887" s="1">
        <v>33752</v>
      </c>
      <c r="E887" s="1">
        <f t="shared" si="124"/>
        <v>33725</v>
      </c>
      <c r="F887" s="30">
        <f t="shared" si="121"/>
        <v>0</v>
      </c>
      <c r="H887" s="42">
        <f>IF(DAY(D887)&gt;14,VLOOKUP(DATE(YEAR(E887),MONTH(E887)-1,DAY(1)),'מדדים וריביות'!B:C,2,FALSE),VLOOKUP(DATE(YEAR(E887),MONTH(E887)-2,DAY(1)),'מדדים וריביות'!B:C,2,FALSE))</f>
        <v>13654373.3248448</v>
      </c>
      <c r="I887" s="43">
        <f>'ריבית יומית'!D881</f>
        <v>2.1073004751070989E-4</v>
      </c>
      <c r="J887" s="29">
        <f t="shared" si="122"/>
        <v>2.2333346370711946</v>
      </c>
      <c r="L887">
        <f>VLOOKUP(D886,'מדדים וריביות'!B:C,2)</f>
        <v>13604057.808217101</v>
      </c>
      <c r="M887" s="30">
        <f t="shared" si="128"/>
        <v>0</v>
      </c>
      <c r="O887" s="39">
        <f t="shared" si="125"/>
        <v>0</v>
      </c>
      <c r="P887" s="39">
        <f t="shared" si="123"/>
        <v>0</v>
      </c>
      <c r="Q887" s="39">
        <f t="shared" si="126"/>
        <v>0</v>
      </c>
      <c r="R887" s="41">
        <f t="shared" si="127"/>
        <v>0</v>
      </c>
    </row>
    <row r="888" spans="4:18" x14ac:dyDescent="0.25">
      <c r="D888" s="1">
        <v>33753</v>
      </c>
      <c r="E888" s="1">
        <f t="shared" si="124"/>
        <v>33725</v>
      </c>
      <c r="F888" s="30">
        <f t="shared" si="121"/>
        <v>0</v>
      </c>
      <c r="H888" s="42">
        <f>IF(DAY(D888)&gt;14,VLOOKUP(DATE(YEAR(E888),MONTH(E888)-1,DAY(1)),'מדדים וריביות'!B:C,2,FALSE),VLOOKUP(DATE(YEAR(E888),MONTH(E888)-2,DAY(1)),'מדדים וריביות'!B:C,2,FALSE))</f>
        <v>13654373.3248448</v>
      </c>
      <c r="I888" s="43">
        <f>'ריבית יומית'!D882</f>
        <v>2.1073004751070989E-4</v>
      </c>
      <c r="J888" s="29">
        <f t="shared" si="122"/>
        <v>2.2328641055121552</v>
      </c>
      <c r="L888">
        <f>VLOOKUP(D887,'מדדים וריביות'!B:C,2)</f>
        <v>13604057.808217101</v>
      </c>
      <c r="M888" s="30">
        <f t="shared" si="128"/>
        <v>0</v>
      </c>
      <c r="O888" s="39">
        <f t="shared" si="125"/>
        <v>0</v>
      </c>
      <c r="P888" s="39">
        <f t="shared" si="123"/>
        <v>0</v>
      </c>
      <c r="Q888" s="39">
        <f t="shared" si="126"/>
        <v>0</v>
      </c>
      <c r="R888" s="41">
        <f t="shared" si="127"/>
        <v>0</v>
      </c>
    </row>
    <row r="889" spans="4:18" x14ac:dyDescent="0.25">
      <c r="D889" s="1">
        <v>33754</v>
      </c>
      <c r="E889" s="1">
        <f t="shared" si="124"/>
        <v>33725</v>
      </c>
      <c r="F889" s="30">
        <f t="shared" si="121"/>
        <v>0</v>
      </c>
      <c r="H889" s="42">
        <f>IF(DAY(D889)&gt;14,VLOOKUP(DATE(YEAR(E889),MONTH(E889)-1,DAY(1)),'מדדים וריביות'!B:C,2,FALSE),VLOOKUP(DATE(YEAR(E889),MONTH(E889)-2,DAY(1)),'מדדים וריביות'!B:C,2,FALSE))</f>
        <v>13654373.3248448</v>
      </c>
      <c r="I889" s="43">
        <f>'ריבית יומית'!D883</f>
        <v>2.1073004751070989E-4</v>
      </c>
      <c r="J889" s="29">
        <f t="shared" si="122"/>
        <v>2.2323936730873628</v>
      </c>
      <c r="L889">
        <f>VLOOKUP(D888,'מדדים וריביות'!B:C,2)</f>
        <v>13604057.808217101</v>
      </c>
      <c r="M889" s="30">
        <f t="shared" si="128"/>
        <v>0</v>
      </c>
      <c r="O889" s="39">
        <f t="shared" si="125"/>
        <v>0</v>
      </c>
      <c r="P889" s="39">
        <f t="shared" si="123"/>
        <v>0</v>
      </c>
      <c r="Q889" s="39">
        <f t="shared" si="126"/>
        <v>0</v>
      </c>
      <c r="R889" s="41">
        <f t="shared" si="127"/>
        <v>0</v>
      </c>
    </row>
    <row r="890" spans="4:18" x14ac:dyDescent="0.25">
      <c r="D890" s="1">
        <v>33755</v>
      </c>
      <c r="E890" s="1">
        <f t="shared" si="124"/>
        <v>33725</v>
      </c>
      <c r="F890" s="30">
        <f t="shared" si="121"/>
        <v>0</v>
      </c>
      <c r="H890" s="42">
        <f>IF(DAY(D890)&gt;14,VLOOKUP(DATE(YEAR(E890),MONTH(E890)-1,DAY(1)),'מדדים וריביות'!B:C,2,FALSE),VLOOKUP(DATE(YEAR(E890),MONTH(E890)-2,DAY(1)),'מדדים וריביות'!B:C,2,FALSE))</f>
        <v>13654373.3248448</v>
      </c>
      <c r="I890" s="43">
        <f>'ריבית יומית'!D884</f>
        <v>2.1073004751070989E-4</v>
      </c>
      <c r="J890" s="29">
        <f t="shared" si="122"/>
        <v>2.2319233397759315</v>
      </c>
      <c r="L890">
        <f>VLOOKUP(D889,'מדדים וריביות'!B:C,2)</f>
        <v>13604057.808217101</v>
      </c>
      <c r="M890" s="30">
        <f t="shared" si="128"/>
        <v>0</v>
      </c>
      <c r="O890" s="39">
        <f t="shared" si="125"/>
        <v>0</v>
      </c>
      <c r="P890" s="39">
        <f t="shared" si="123"/>
        <v>0</v>
      </c>
      <c r="Q890" s="39">
        <f t="shared" si="126"/>
        <v>0</v>
      </c>
      <c r="R890" s="41">
        <f t="shared" si="127"/>
        <v>0</v>
      </c>
    </row>
    <row r="891" spans="4:18" x14ac:dyDescent="0.25">
      <c r="D891" s="1">
        <v>33756</v>
      </c>
      <c r="E891" s="1">
        <f t="shared" si="124"/>
        <v>33756</v>
      </c>
      <c r="F891" s="30">
        <f t="shared" si="121"/>
        <v>0</v>
      </c>
      <c r="H891" s="42">
        <f>IF(DAY(D891)&gt;14,VLOOKUP(DATE(YEAR(E891),MONTH(E891)-1,DAY(1)),'מדדים וריביות'!B:C,2,FALSE),VLOOKUP(DATE(YEAR(E891),MONTH(E891)-2,DAY(1)),'מדדים וריביות'!B:C,2,FALSE))</f>
        <v>13654373.3248448</v>
      </c>
      <c r="I891" s="43">
        <f>'ריבית יומית'!D885</f>
        <v>2.1073004751070989E-4</v>
      </c>
      <c r="J891" s="29">
        <f t="shared" si="122"/>
        <v>2.2314531055569797</v>
      </c>
      <c r="L891">
        <f>VLOOKUP(D890,'מדדים וריביות'!B:C,2)</f>
        <v>13604057.808217101</v>
      </c>
      <c r="M891" s="30">
        <f t="shared" si="128"/>
        <v>0</v>
      </c>
      <c r="O891" s="39">
        <f t="shared" si="125"/>
        <v>0</v>
      </c>
      <c r="P891" s="39">
        <f t="shared" si="123"/>
        <v>0</v>
      </c>
      <c r="Q891" s="39">
        <f t="shared" si="126"/>
        <v>0</v>
      </c>
      <c r="R891" s="41">
        <f t="shared" si="127"/>
        <v>0</v>
      </c>
    </row>
    <row r="892" spans="4:18" x14ac:dyDescent="0.25">
      <c r="D892" s="1">
        <v>33757</v>
      </c>
      <c r="E892" s="1">
        <f t="shared" si="124"/>
        <v>33756</v>
      </c>
      <c r="F892" s="30">
        <f t="shared" si="121"/>
        <v>0</v>
      </c>
      <c r="H892" s="42">
        <f>IF(DAY(D892)&gt;14,VLOOKUP(DATE(YEAR(E892),MONTH(E892)-1,DAY(1)),'מדדים וריביות'!B:C,2,FALSE),VLOOKUP(DATE(YEAR(E892),MONTH(E892)-2,DAY(1)),'מדדים וריביות'!B:C,2,FALSE))</f>
        <v>13654373.3248448</v>
      </c>
      <c r="I892" s="43">
        <f>'ריבית יומית'!D886</f>
        <v>2.1073004751070989E-4</v>
      </c>
      <c r="J892" s="29">
        <f t="shared" si="122"/>
        <v>2.2309829704096296</v>
      </c>
      <c r="L892">
        <f>VLOOKUP(D891,'מדדים וריביות'!B:C,2)</f>
        <v>13622926.126952499</v>
      </c>
      <c r="M892" s="30">
        <f t="shared" si="128"/>
        <v>0</v>
      </c>
      <c r="O892" s="39">
        <f t="shared" si="125"/>
        <v>0</v>
      </c>
      <c r="P892" s="39">
        <f t="shared" si="123"/>
        <v>0</v>
      </c>
      <c r="Q892" s="39">
        <f t="shared" si="126"/>
        <v>0</v>
      </c>
      <c r="R892" s="41">
        <f t="shared" si="127"/>
        <v>0</v>
      </c>
    </row>
    <row r="893" spans="4:18" x14ac:dyDescent="0.25">
      <c r="D893" s="1">
        <v>33758</v>
      </c>
      <c r="E893" s="1">
        <f t="shared" si="124"/>
        <v>33756</v>
      </c>
      <c r="F893" s="30">
        <f t="shared" si="121"/>
        <v>0</v>
      </c>
      <c r="H893" s="42">
        <f>IF(DAY(D893)&gt;14,VLOOKUP(DATE(YEAR(E893),MONTH(E893)-1,DAY(1)),'מדדים וריביות'!B:C,2,FALSE),VLOOKUP(DATE(YEAR(E893),MONTH(E893)-2,DAY(1)),'מדדים וריביות'!B:C,2,FALSE))</f>
        <v>13654373.3248448</v>
      </c>
      <c r="I893" s="43">
        <f>'ריבית יומית'!D887</f>
        <v>2.1073004751070989E-4</v>
      </c>
      <c r="J893" s="29">
        <f t="shared" si="122"/>
        <v>2.2305129343130083</v>
      </c>
      <c r="L893">
        <f>VLOOKUP(D892,'מדדים וריביות'!B:C,2)</f>
        <v>13622926.126952499</v>
      </c>
      <c r="M893" s="30">
        <f t="shared" si="128"/>
        <v>0</v>
      </c>
      <c r="O893" s="39">
        <f t="shared" si="125"/>
        <v>0</v>
      </c>
      <c r="P893" s="39">
        <f t="shared" si="123"/>
        <v>0</v>
      </c>
      <c r="Q893" s="39">
        <f t="shared" si="126"/>
        <v>0</v>
      </c>
      <c r="R893" s="41">
        <f t="shared" si="127"/>
        <v>0</v>
      </c>
    </row>
    <row r="894" spans="4:18" x14ac:dyDescent="0.25">
      <c r="D894" s="1">
        <v>33759</v>
      </c>
      <c r="E894" s="1">
        <f t="shared" si="124"/>
        <v>33756</v>
      </c>
      <c r="F894" s="30">
        <f t="shared" si="121"/>
        <v>0</v>
      </c>
      <c r="H894" s="42">
        <f>IF(DAY(D894)&gt;14,VLOOKUP(DATE(YEAR(E894),MONTH(E894)-1,DAY(1)),'מדדים וריביות'!B:C,2,FALSE),VLOOKUP(DATE(YEAR(E894),MONTH(E894)-2,DAY(1)),'מדדים וריביות'!B:C,2,FALSE))</f>
        <v>13654373.3248448</v>
      </c>
      <c r="I894" s="43">
        <f>'ריבית יומית'!D888</f>
        <v>2.1073004751070989E-4</v>
      </c>
      <c r="J894" s="29">
        <f t="shared" si="122"/>
        <v>2.2300429972462479</v>
      </c>
      <c r="L894">
        <f>VLOOKUP(D893,'מדדים וריביות'!B:C,2)</f>
        <v>13622926.126952499</v>
      </c>
      <c r="M894" s="30">
        <f t="shared" si="128"/>
        <v>0</v>
      </c>
      <c r="O894" s="39">
        <f t="shared" si="125"/>
        <v>0</v>
      </c>
      <c r="P894" s="39">
        <f t="shared" si="123"/>
        <v>0</v>
      </c>
      <c r="Q894" s="39">
        <f t="shared" si="126"/>
        <v>0</v>
      </c>
      <c r="R894" s="41">
        <f t="shared" si="127"/>
        <v>0</v>
      </c>
    </row>
    <row r="895" spans="4:18" x14ac:dyDescent="0.25">
      <c r="D895" s="1">
        <v>33760</v>
      </c>
      <c r="E895" s="1">
        <f t="shared" si="124"/>
        <v>33756</v>
      </c>
      <c r="F895" s="30">
        <f t="shared" si="121"/>
        <v>0</v>
      </c>
      <c r="H895" s="42">
        <f>IF(DAY(D895)&gt;14,VLOOKUP(DATE(YEAR(E895),MONTH(E895)-1,DAY(1)),'מדדים וריביות'!B:C,2,FALSE),VLOOKUP(DATE(YEAR(E895),MONTH(E895)-2,DAY(1)),'מדדים וריביות'!B:C,2,FALSE))</f>
        <v>13654373.3248448</v>
      </c>
      <c r="I895" s="43">
        <f>'ריבית יומית'!D889</f>
        <v>2.1073004751070989E-4</v>
      </c>
      <c r="J895" s="29">
        <f t="shared" si="122"/>
        <v>2.2295731591884835</v>
      </c>
      <c r="L895">
        <f>VLOOKUP(D894,'מדדים וריביות'!B:C,2)</f>
        <v>13622926.126952499</v>
      </c>
      <c r="M895" s="30">
        <f t="shared" si="128"/>
        <v>0</v>
      </c>
      <c r="O895" s="39">
        <f t="shared" si="125"/>
        <v>0</v>
      </c>
      <c r="P895" s="39">
        <f t="shared" si="123"/>
        <v>0</v>
      </c>
      <c r="Q895" s="39">
        <f t="shared" si="126"/>
        <v>0</v>
      </c>
      <c r="R895" s="41">
        <f t="shared" si="127"/>
        <v>0</v>
      </c>
    </row>
    <row r="896" spans="4:18" x14ac:dyDescent="0.25">
      <c r="D896" s="1">
        <v>33761</v>
      </c>
      <c r="E896" s="1">
        <f t="shared" si="124"/>
        <v>33756</v>
      </c>
      <c r="F896" s="30">
        <f t="shared" ref="F896:F959" si="129">M895</f>
        <v>0</v>
      </c>
      <c r="H896" s="42">
        <f>IF(DAY(D896)&gt;14,VLOOKUP(DATE(YEAR(E896),MONTH(E896)-1,DAY(1)),'מדדים וריביות'!B:C,2,FALSE),VLOOKUP(DATE(YEAR(E896),MONTH(E896)-2,DAY(1)),'מדדים וריביות'!B:C,2,FALSE))</f>
        <v>13654373.3248448</v>
      </c>
      <c r="I896" s="43">
        <f>'ריבית יומית'!D890</f>
        <v>2.1073004751070989E-4</v>
      </c>
      <c r="J896" s="29">
        <f t="shared" si="122"/>
        <v>2.2291034201188555</v>
      </c>
      <c r="L896">
        <f>VLOOKUP(D895,'מדדים וריביות'!B:C,2)</f>
        <v>13622926.126952499</v>
      </c>
      <c r="M896" s="30">
        <f t="shared" si="128"/>
        <v>0</v>
      </c>
      <c r="O896" s="39">
        <f t="shared" si="125"/>
        <v>0</v>
      </c>
      <c r="P896" s="39">
        <f t="shared" si="123"/>
        <v>0</v>
      </c>
      <c r="Q896" s="39">
        <f t="shared" si="126"/>
        <v>0</v>
      </c>
      <c r="R896" s="41">
        <f t="shared" si="127"/>
        <v>0</v>
      </c>
    </row>
    <row r="897" spans="4:18" x14ac:dyDescent="0.25">
      <c r="D897" s="1">
        <v>33762</v>
      </c>
      <c r="E897" s="1">
        <f t="shared" si="124"/>
        <v>33756</v>
      </c>
      <c r="F897" s="30">
        <f t="shared" si="129"/>
        <v>0</v>
      </c>
      <c r="H897" s="42">
        <f>IF(DAY(D897)&gt;14,VLOOKUP(DATE(YEAR(E897),MONTH(E897)-1,DAY(1)),'מדדים וריביות'!B:C,2,FALSE),VLOOKUP(DATE(YEAR(E897),MONTH(E897)-2,DAY(1)),'מדדים וריביות'!B:C,2,FALSE))</f>
        <v>13654373.3248448</v>
      </c>
      <c r="I897" s="43">
        <f>'ריבית יומית'!D891</f>
        <v>2.1073004751070989E-4</v>
      </c>
      <c r="J897" s="29">
        <f t="shared" si="122"/>
        <v>2.2286337800165086</v>
      </c>
      <c r="L897">
        <f>VLOOKUP(D896,'מדדים וריביות'!B:C,2)</f>
        <v>13622926.126952499</v>
      </c>
      <c r="M897" s="30">
        <f t="shared" si="128"/>
        <v>0</v>
      </c>
      <c r="O897" s="39">
        <f t="shared" si="125"/>
        <v>0</v>
      </c>
      <c r="P897" s="39">
        <f t="shared" si="123"/>
        <v>0</v>
      </c>
      <c r="Q897" s="39">
        <f t="shared" si="126"/>
        <v>0</v>
      </c>
      <c r="R897" s="41">
        <f t="shared" si="127"/>
        <v>0</v>
      </c>
    </row>
    <row r="898" spans="4:18" x14ac:dyDescent="0.25">
      <c r="D898" s="1">
        <v>33763</v>
      </c>
      <c r="E898" s="1">
        <f t="shared" si="124"/>
        <v>33756</v>
      </c>
      <c r="F898" s="30">
        <f t="shared" si="129"/>
        <v>0</v>
      </c>
      <c r="H898" s="42">
        <f>IF(DAY(D898)&gt;14,VLOOKUP(DATE(YEAR(E898),MONTH(E898)-1,DAY(1)),'מדדים וריביות'!B:C,2,FALSE),VLOOKUP(DATE(YEAR(E898),MONTH(E898)-2,DAY(1)),'מדדים וריביות'!B:C,2,FALSE))</f>
        <v>13654373.3248448</v>
      </c>
      <c r="I898" s="43">
        <f>'ריבית יומית'!D892</f>
        <v>2.1073004751070989E-4</v>
      </c>
      <c r="J898" s="29">
        <f t="shared" si="122"/>
        <v>2.2281642388605918</v>
      </c>
      <c r="L898">
        <f>VLOOKUP(D897,'מדדים וריביות'!B:C,2)</f>
        <v>13622926.126952499</v>
      </c>
      <c r="M898" s="30">
        <f t="shared" si="128"/>
        <v>0</v>
      </c>
      <c r="O898" s="39">
        <f t="shared" si="125"/>
        <v>0</v>
      </c>
      <c r="P898" s="39">
        <f t="shared" si="123"/>
        <v>0</v>
      </c>
      <c r="Q898" s="39">
        <f t="shared" si="126"/>
        <v>0</v>
      </c>
      <c r="R898" s="41">
        <f t="shared" si="127"/>
        <v>0</v>
      </c>
    </row>
    <row r="899" spans="4:18" x14ac:dyDescent="0.25">
      <c r="D899" s="1">
        <v>33764</v>
      </c>
      <c r="E899" s="1">
        <f t="shared" si="124"/>
        <v>33756</v>
      </c>
      <c r="F899" s="30">
        <f t="shared" si="129"/>
        <v>0</v>
      </c>
      <c r="H899" s="42">
        <f>IF(DAY(D899)&gt;14,VLOOKUP(DATE(YEAR(E899),MONTH(E899)-1,DAY(1)),'מדדים וריביות'!B:C,2,FALSE),VLOOKUP(DATE(YEAR(E899),MONTH(E899)-2,DAY(1)),'מדדים וריביות'!B:C,2,FALSE))</f>
        <v>13654373.3248448</v>
      </c>
      <c r="I899" s="43">
        <f>'ריבית יומית'!D893</f>
        <v>2.1073004751070989E-4</v>
      </c>
      <c r="J899" s="29">
        <f t="shared" si="122"/>
        <v>2.2276947966302587</v>
      </c>
      <c r="L899">
        <f>VLOOKUP(D898,'מדדים וריביות'!B:C,2)</f>
        <v>13622926.126952499</v>
      </c>
      <c r="M899" s="30">
        <f t="shared" si="128"/>
        <v>0</v>
      </c>
      <c r="O899" s="39">
        <f t="shared" si="125"/>
        <v>0</v>
      </c>
      <c r="P899" s="39">
        <f t="shared" si="123"/>
        <v>0</v>
      </c>
      <c r="Q899" s="39">
        <f t="shared" si="126"/>
        <v>0</v>
      </c>
      <c r="R899" s="41">
        <f t="shared" si="127"/>
        <v>0</v>
      </c>
    </row>
    <row r="900" spans="4:18" x14ac:dyDescent="0.25">
      <c r="D900" s="1">
        <v>33765</v>
      </c>
      <c r="E900" s="1">
        <f t="shared" si="124"/>
        <v>33756</v>
      </c>
      <c r="F900" s="30">
        <f t="shared" si="129"/>
        <v>0</v>
      </c>
      <c r="H900" s="42">
        <f>IF(DAY(D900)&gt;14,VLOOKUP(DATE(YEAR(E900),MONTH(E900)-1,DAY(1)),'מדדים וריביות'!B:C,2,FALSE),VLOOKUP(DATE(YEAR(E900),MONTH(E900)-2,DAY(1)),'מדדים וריביות'!B:C,2,FALSE))</f>
        <v>13654373.3248448</v>
      </c>
      <c r="I900" s="43">
        <f>'ריבית יומית'!D894</f>
        <v>2.1073004751070989E-4</v>
      </c>
      <c r="J900" s="29">
        <f t="shared" si="122"/>
        <v>2.2272254533046669</v>
      </c>
      <c r="L900">
        <f>VLOOKUP(D899,'מדדים וריביות'!B:C,2)</f>
        <v>13622926.126952499</v>
      </c>
      <c r="M900" s="30">
        <f t="shared" si="128"/>
        <v>0</v>
      </c>
      <c r="O900" s="39">
        <f t="shared" si="125"/>
        <v>0</v>
      </c>
      <c r="P900" s="39">
        <f t="shared" si="123"/>
        <v>0</v>
      </c>
      <c r="Q900" s="39">
        <f t="shared" si="126"/>
        <v>0</v>
      </c>
      <c r="R900" s="41">
        <f t="shared" si="127"/>
        <v>0</v>
      </c>
    </row>
    <row r="901" spans="4:18" x14ac:dyDescent="0.25">
      <c r="D901" s="1">
        <v>33766</v>
      </c>
      <c r="E901" s="1">
        <f t="shared" si="124"/>
        <v>33756</v>
      </c>
      <c r="F901" s="30">
        <f t="shared" si="129"/>
        <v>0</v>
      </c>
      <c r="H901" s="42">
        <f>IF(DAY(D901)&gt;14,VLOOKUP(DATE(YEAR(E901),MONTH(E901)-1,DAY(1)),'מדדים וריביות'!B:C,2,FALSE),VLOOKUP(DATE(YEAR(E901),MONTH(E901)-2,DAY(1)),'מדדים וריביות'!B:C,2,FALSE))</f>
        <v>13654373.3248448</v>
      </c>
      <c r="I901" s="43">
        <f>'ריבית יומית'!D895</f>
        <v>2.1073004751070989E-4</v>
      </c>
      <c r="J901" s="29">
        <f t="shared" si="122"/>
        <v>2.2267562088629784</v>
      </c>
      <c r="L901">
        <f>VLOOKUP(D900,'מדדים וריביות'!B:C,2)</f>
        <v>13622926.126952499</v>
      </c>
      <c r="M901" s="30">
        <f t="shared" si="128"/>
        <v>0</v>
      </c>
      <c r="O901" s="39">
        <f t="shared" si="125"/>
        <v>0</v>
      </c>
      <c r="P901" s="39">
        <f t="shared" si="123"/>
        <v>0</v>
      </c>
      <c r="Q901" s="39">
        <f t="shared" si="126"/>
        <v>0</v>
      </c>
      <c r="R901" s="41">
        <f t="shared" si="127"/>
        <v>0</v>
      </c>
    </row>
    <row r="902" spans="4:18" x14ac:dyDescent="0.25">
      <c r="D902" s="1">
        <v>33767</v>
      </c>
      <c r="E902" s="1">
        <f t="shared" si="124"/>
        <v>33756</v>
      </c>
      <c r="F902" s="30">
        <f t="shared" si="129"/>
        <v>0</v>
      </c>
      <c r="H902" s="42">
        <f>IF(DAY(D902)&gt;14,VLOOKUP(DATE(YEAR(E902),MONTH(E902)-1,DAY(1)),'מדדים וריביות'!B:C,2,FALSE),VLOOKUP(DATE(YEAR(E902),MONTH(E902)-2,DAY(1)),'מדדים וריביות'!B:C,2,FALSE))</f>
        <v>13654373.3248448</v>
      </c>
      <c r="I902" s="43">
        <f>'ריבית יומית'!D896</f>
        <v>2.1073004751070989E-4</v>
      </c>
      <c r="J902" s="29">
        <f t="shared" si="122"/>
        <v>2.2262870632843601</v>
      </c>
      <c r="L902">
        <f>VLOOKUP(D901,'מדדים וריביות'!B:C,2)</f>
        <v>13622926.126952499</v>
      </c>
      <c r="M902" s="30">
        <f t="shared" si="128"/>
        <v>0</v>
      </c>
      <c r="O902" s="39">
        <f t="shared" si="125"/>
        <v>0</v>
      </c>
      <c r="P902" s="39">
        <f t="shared" si="123"/>
        <v>0</v>
      </c>
      <c r="Q902" s="39">
        <f t="shared" si="126"/>
        <v>0</v>
      </c>
      <c r="R902" s="41">
        <f t="shared" si="127"/>
        <v>0</v>
      </c>
    </row>
    <row r="903" spans="4:18" x14ac:dyDescent="0.25">
      <c r="D903" s="1">
        <v>33768</v>
      </c>
      <c r="E903" s="1">
        <f t="shared" si="124"/>
        <v>33756</v>
      </c>
      <c r="F903" s="30">
        <f t="shared" si="129"/>
        <v>0</v>
      </c>
      <c r="H903" s="42">
        <f>IF(DAY(D903)&gt;14,VLOOKUP(DATE(YEAR(E903),MONTH(E903)-1,DAY(1)),'מדדים וריביות'!B:C,2,FALSE),VLOOKUP(DATE(YEAR(E903),MONTH(E903)-2,DAY(1)),'מדדים וריביות'!B:C,2,FALSE))</f>
        <v>13654373.3248448</v>
      </c>
      <c r="I903" s="43">
        <f>'ריבית יומית'!D897</f>
        <v>2.1073004751070989E-4</v>
      </c>
      <c r="J903" s="29">
        <f t="shared" si="122"/>
        <v>2.2258180165479828</v>
      </c>
      <c r="L903">
        <f>VLOOKUP(D902,'מדדים וריביות'!B:C,2)</f>
        <v>13622926.126952499</v>
      </c>
      <c r="M903" s="30">
        <f t="shared" si="128"/>
        <v>0</v>
      </c>
      <c r="O903" s="39">
        <f t="shared" si="125"/>
        <v>0</v>
      </c>
      <c r="P903" s="39">
        <f t="shared" si="123"/>
        <v>0</v>
      </c>
      <c r="Q903" s="39">
        <f t="shared" si="126"/>
        <v>0</v>
      </c>
      <c r="R903" s="41">
        <f t="shared" si="127"/>
        <v>0</v>
      </c>
    </row>
    <row r="904" spans="4:18" x14ac:dyDescent="0.25">
      <c r="D904" s="1">
        <v>33769</v>
      </c>
      <c r="E904" s="1">
        <f t="shared" si="124"/>
        <v>33756</v>
      </c>
      <c r="F904" s="30">
        <f t="shared" si="129"/>
        <v>0</v>
      </c>
      <c r="H904" s="42">
        <f>IF(DAY(D904)&gt;14,VLOOKUP(DATE(YEAR(E904),MONTH(E904)-1,DAY(1)),'מדדים וריביות'!B:C,2,FALSE),VLOOKUP(DATE(YEAR(E904),MONTH(E904)-2,DAY(1)),'מדדים וריביות'!B:C,2,FALSE))</f>
        <v>13654373.3248448</v>
      </c>
      <c r="I904" s="43">
        <f>'ריבית יומית'!D898</f>
        <v>2.1073004751070989E-4</v>
      </c>
      <c r="J904" s="29">
        <f t="shared" si="122"/>
        <v>2.225349068633022</v>
      </c>
      <c r="L904">
        <f>VLOOKUP(D903,'מדדים וריביות'!B:C,2)</f>
        <v>13622926.126952499</v>
      </c>
      <c r="M904" s="30">
        <f t="shared" si="128"/>
        <v>0</v>
      </c>
      <c r="O904" s="39">
        <f t="shared" si="125"/>
        <v>0</v>
      </c>
      <c r="P904" s="39">
        <f t="shared" si="123"/>
        <v>0</v>
      </c>
      <c r="Q904" s="39">
        <f t="shared" si="126"/>
        <v>0</v>
      </c>
      <c r="R904" s="41">
        <f t="shared" si="127"/>
        <v>0</v>
      </c>
    </row>
    <row r="905" spans="4:18" x14ac:dyDescent="0.25">
      <c r="D905" s="1">
        <v>33770</v>
      </c>
      <c r="E905" s="1">
        <f t="shared" si="124"/>
        <v>33756</v>
      </c>
      <c r="F905" s="30">
        <f t="shared" si="129"/>
        <v>0</v>
      </c>
      <c r="H905" s="42">
        <f>IF(DAY(D905)&gt;14,VLOOKUP(DATE(YEAR(E905),MONTH(E905)-1,DAY(1)),'מדדים וריביות'!B:C,2,FALSE),VLOOKUP(DATE(YEAR(E905),MONTH(E905)-2,DAY(1)),'מדדים וריביות'!B:C,2,FALSE))</f>
        <v>13604057.808217101</v>
      </c>
      <c r="I905" s="43">
        <f>'ריבית יומית'!D899</f>
        <v>2.1073004751070989E-4</v>
      </c>
      <c r="J905" s="29">
        <f t="shared" ref="J905:J968" si="130">J906*(1+I905)</f>
        <v>2.2248802195186572</v>
      </c>
      <c r="L905">
        <f>VLOOKUP(D904,'מדדים וריביות'!B:C,2)</f>
        <v>13622926.126952499</v>
      </c>
      <c r="M905" s="30">
        <f t="shared" si="128"/>
        <v>0</v>
      </c>
      <c r="O905" s="39">
        <f t="shared" si="125"/>
        <v>0</v>
      </c>
      <c r="P905" s="39">
        <f t="shared" ref="P905:P968" si="131">J906*G905-G905</f>
        <v>0</v>
      </c>
      <c r="Q905" s="39">
        <f t="shared" si="126"/>
        <v>0</v>
      </c>
      <c r="R905" s="41">
        <f t="shared" si="127"/>
        <v>0</v>
      </c>
    </row>
    <row r="906" spans="4:18" x14ac:dyDescent="0.25">
      <c r="D906" s="1">
        <v>33771</v>
      </c>
      <c r="E906" s="1">
        <f t="shared" ref="E906:E969" si="132">DATE(YEAR(D906),MONTH(D906),DAY(1))</f>
        <v>33756</v>
      </c>
      <c r="F906" s="30">
        <f t="shared" si="129"/>
        <v>0</v>
      </c>
      <c r="H906" s="42">
        <f>IF(DAY(D906)&gt;14,VLOOKUP(DATE(YEAR(E906),MONTH(E906)-1,DAY(1)),'מדדים וריביות'!B:C,2,FALSE),VLOOKUP(DATE(YEAR(E906),MONTH(E906)-2,DAY(1)),'מדדים וריביות'!B:C,2,FALSE))</f>
        <v>13604057.808217101</v>
      </c>
      <c r="I906" s="43">
        <f>'ריבית יומית'!D900</f>
        <v>2.1073004751070989E-4</v>
      </c>
      <c r="J906" s="29">
        <f t="shared" si="130"/>
        <v>2.2244114691840728</v>
      </c>
      <c r="L906">
        <f>VLOOKUP(D905,'מדדים וריביות'!B:C,2)</f>
        <v>13622926.126952499</v>
      </c>
      <c r="M906" s="30">
        <f t="shared" si="128"/>
        <v>0</v>
      </c>
      <c r="O906" s="39">
        <f t="shared" ref="O906:O969" si="133">$D$4/H906*G906-G906</f>
        <v>0</v>
      </c>
      <c r="P906" s="39">
        <f t="shared" si="131"/>
        <v>0</v>
      </c>
      <c r="Q906" s="39">
        <f t="shared" ref="Q906:Q969" si="134">$D$4/H906*P906-P906</f>
        <v>0</v>
      </c>
      <c r="R906" s="41">
        <f t="shared" ref="R906:R969" si="135">SUM(O906:Q906)</f>
        <v>0</v>
      </c>
    </row>
    <row r="907" spans="4:18" x14ac:dyDescent="0.25">
      <c r="D907" s="1">
        <v>33772</v>
      </c>
      <c r="E907" s="1">
        <f t="shared" si="132"/>
        <v>33756</v>
      </c>
      <c r="F907" s="30">
        <f t="shared" si="129"/>
        <v>0</v>
      </c>
      <c r="H907" s="42">
        <f>IF(DAY(D907)&gt;14,VLOOKUP(DATE(YEAR(E907),MONTH(E907)-1,DAY(1)),'מדדים וריביות'!B:C,2,FALSE),VLOOKUP(DATE(YEAR(E907),MONTH(E907)-2,DAY(1)),'מדדים וריביות'!B:C,2,FALSE))</f>
        <v>13604057.808217101</v>
      </c>
      <c r="I907" s="43">
        <f>'ריבית יומית'!D901</f>
        <v>2.1073004751070989E-4</v>
      </c>
      <c r="J907" s="29">
        <f t="shared" si="130"/>
        <v>2.223942817608457</v>
      </c>
      <c r="L907">
        <f>VLOOKUP(D906,'מדדים וריביות'!B:C,2)</f>
        <v>13622926.126952499</v>
      </c>
      <c r="M907" s="30">
        <f t="shared" si="128"/>
        <v>0</v>
      </c>
      <c r="O907" s="39">
        <f t="shared" si="133"/>
        <v>0</v>
      </c>
      <c r="P907" s="39">
        <f t="shared" si="131"/>
        <v>0</v>
      </c>
      <c r="Q907" s="39">
        <f t="shared" si="134"/>
        <v>0</v>
      </c>
      <c r="R907" s="41">
        <f t="shared" si="135"/>
        <v>0</v>
      </c>
    </row>
    <row r="908" spans="4:18" x14ac:dyDescent="0.25">
      <c r="D908" s="1">
        <v>33773</v>
      </c>
      <c r="E908" s="1">
        <f t="shared" si="132"/>
        <v>33756</v>
      </c>
      <c r="F908" s="30">
        <f t="shared" si="129"/>
        <v>0</v>
      </c>
      <c r="H908" s="42">
        <f>IF(DAY(D908)&gt;14,VLOOKUP(DATE(YEAR(E908),MONTH(E908)-1,DAY(1)),'מדדים וריביות'!B:C,2,FALSE),VLOOKUP(DATE(YEAR(E908),MONTH(E908)-2,DAY(1)),'מדדים וריביות'!B:C,2,FALSE))</f>
        <v>13604057.808217101</v>
      </c>
      <c r="I908" s="43">
        <f>'ריבית יומית'!D902</f>
        <v>2.1073004751070989E-4</v>
      </c>
      <c r="J908" s="29">
        <f t="shared" si="130"/>
        <v>2.2234742647710029</v>
      </c>
      <c r="L908">
        <f>VLOOKUP(D907,'מדדים וריביות'!B:C,2)</f>
        <v>13622926.126952499</v>
      </c>
      <c r="M908" s="30">
        <f t="shared" ref="M908:M971" si="136">F908*(1+I908)*L908/H908+G908-K908</f>
        <v>0</v>
      </c>
      <c r="O908" s="39">
        <f t="shared" si="133"/>
        <v>0</v>
      </c>
      <c r="P908" s="39">
        <f t="shared" si="131"/>
        <v>0</v>
      </c>
      <c r="Q908" s="39">
        <f t="shared" si="134"/>
        <v>0</v>
      </c>
      <c r="R908" s="41">
        <f t="shared" si="135"/>
        <v>0</v>
      </c>
    </row>
    <row r="909" spans="4:18" x14ac:dyDescent="0.25">
      <c r="D909" s="1">
        <v>33774</v>
      </c>
      <c r="E909" s="1">
        <f t="shared" si="132"/>
        <v>33756</v>
      </c>
      <c r="F909" s="30">
        <f t="shared" si="129"/>
        <v>0</v>
      </c>
      <c r="H909" s="42">
        <f>IF(DAY(D909)&gt;14,VLOOKUP(DATE(YEAR(E909),MONTH(E909)-1,DAY(1)),'מדדים וריביות'!B:C,2,FALSE),VLOOKUP(DATE(YEAR(E909),MONTH(E909)-2,DAY(1)),'מדדים וריביות'!B:C,2,FALSE))</f>
        <v>13604057.808217101</v>
      </c>
      <c r="I909" s="43">
        <f>'ריבית יומית'!D903</f>
        <v>2.1073004751070989E-4</v>
      </c>
      <c r="J909" s="29">
        <f t="shared" si="130"/>
        <v>2.2230058106509079</v>
      </c>
      <c r="L909">
        <f>VLOOKUP(D908,'מדדים וריביות'!B:C,2)</f>
        <v>13622926.126952499</v>
      </c>
      <c r="M909" s="30">
        <f t="shared" si="136"/>
        <v>0</v>
      </c>
      <c r="O909" s="39">
        <f t="shared" si="133"/>
        <v>0</v>
      </c>
      <c r="P909" s="39">
        <f t="shared" si="131"/>
        <v>0</v>
      </c>
      <c r="Q909" s="39">
        <f t="shared" si="134"/>
        <v>0</v>
      </c>
      <c r="R909" s="41">
        <f t="shared" si="135"/>
        <v>0</v>
      </c>
    </row>
    <row r="910" spans="4:18" x14ac:dyDescent="0.25">
      <c r="D910" s="1">
        <v>33775</v>
      </c>
      <c r="E910" s="1">
        <f t="shared" si="132"/>
        <v>33756</v>
      </c>
      <c r="F910" s="30">
        <f t="shared" si="129"/>
        <v>0</v>
      </c>
      <c r="H910" s="42">
        <f>IF(DAY(D910)&gt;14,VLOOKUP(DATE(YEAR(E910),MONTH(E910)-1,DAY(1)),'מדדים וריביות'!B:C,2,FALSE),VLOOKUP(DATE(YEAR(E910),MONTH(E910)-2,DAY(1)),'מדדים וריביות'!B:C,2,FALSE))</f>
        <v>13604057.808217101</v>
      </c>
      <c r="I910" s="43">
        <f>'ריבית יומית'!D904</f>
        <v>2.1073004751070989E-4</v>
      </c>
      <c r="J910" s="29">
        <f t="shared" si="130"/>
        <v>2.2225374552273736</v>
      </c>
      <c r="L910">
        <f>VLOOKUP(D909,'מדדים וריביות'!B:C,2)</f>
        <v>13622926.126952499</v>
      </c>
      <c r="M910" s="30">
        <f t="shared" si="136"/>
        <v>0</v>
      </c>
      <c r="O910" s="39">
        <f t="shared" si="133"/>
        <v>0</v>
      </c>
      <c r="P910" s="39">
        <f t="shared" si="131"/>
        <v>0</v>
      </c>
      <c r="Q910" s="39">
        <f t="shared" si="134"/>
        <v>0</v>
      </c>
      <c r="R910" s="41">
        <f t="shared" si="135"/>
        <v>0</v>
      </c>
    </row>
    <row r="911" spans="4:18" x14ac:dyDescent="0.25">
      <c r="D911" s="1">
        <v>33776</v>
      </c>
      <c r="E911" s="1">
        <f t="shared" si="132"/>
        <v>33756</v>
      </c>
      <c r="F911" s="30">
        <f t="shared" si="129"/>
        <v>0</v>
      </c>
      <c r="H911" s="42">
        <f>IF(DAY(D911)&gt;14,VLOOKUP(DATE(YEAR(E911),MONTH(E911)-1,DAY(1)),'מדדים וריביות'!B:C,2,FALSE),VLOOKUP(DATE(YEAR(E911),MONTH(E911)-2,DAY(1)),'מדדים וריביות'!B:C,2,FALSE))</f>
        <v>13604057.808217101</v>
      </c>
      <c r="I911" s="43">
        <f>'ריבית יומית'!D905</f>
        <v>2.1073004751070989E-4</v>
      </c>
      <c r="J911" s="29">
        <f t="shared" si="130"/>
        <v>2.2220691984796059</v>
      </c>
      <c r="L911">
        <f>VLOOKUP(D910,'מדדים וריביות'!B:C,2)</f>
        <v>13622926.126952499</v>
      </c>
      <c r="M911" s="30">
        <f t="shared" si="136"/>
        <v>0</v>
      </c>
      <c r="O911" s="39">
        <f t="shared" si="133"/>
        <v>0</v>
      </c>
      <c r="P911" s="39">
        <f t="shared" si="131"/>
        <v>0</v>
      </c>
      <c r="Q911" s="39">
        <f t="shared" si="134"/>
        <v>0</v>
      </c>
      <c r="R911" s="41">
        <f t="shared" si="135"/>
        <v>0</v>
      </c>
    </row>
    <row r="912" spans="4:18" x14ac:dyDescent="0.25">
      <c r="D912" s="1">
        <v>33777</v>
      </c>
      <c r="E912" s="1">
        <f t="shared" si="132"/>
        <v>33756</v>
      </c>
      <c r="F912" s="30">
        <f t="shared" si="129"/>
        <v>0</v>
      </c>
      <c r="H912" s="42">
        <f>IF(DAY(D912)&gt;14,VLOOKUP(DATE(YEAR(E912),MONTH(E912)-1,DAY(1)),'מדדים וריביות'!B:C,2,FALSE),VLOOKUP(DATE(YEAR(E912),MONTH(E912)-2,DAY(1)),'מדדים וריביות'!B:C,2,FALSE))</f>
        <v>13604057.808217101</v>
      </c>
      <c r="I912" s="43">
        <f>'ריבית יומית'!D906</f>
        <v>2.1073004751070989E-4</v>
      </c>
      <c r="J912" s="29">
        <f t="shared" si="130"/>
        <v>2.2216010403868154</v>
      </c>
      <c r="L912">
        <f>VLOOKUP(D911,'מדדים וריביות'!B:C,2)</f>
        <v>13622926.126952499</v>
      </c>
      <c r="M912" s="30">
        <f t="shared" si="136"/>
        <v>0</v>
      </c>
      <c r="O912" s="39">
        <f t="shared" si="133"/>
        <v>0</v>
      </c>
      <c r="P912" s="39">
        <f t="shared" si="131"/>
        <v>0</v>
      </c>
      <c r="Q912" s="39">
        <f t="shared" si="134"/>
        <v>0</v>
      </c>
      <c r="R912" s="41">
        <f t="shared" si="135"/>
        <v>0</v>
      </c>
    </row>
    <row r="913" spans="4:18" x14ac:dyDescent="0.25">
      <c r="D913" s="1">
        <v>33778</v>
      </c>
      <c r="E913" s="1">
        <f t="shared" si="132"/>
        <v>33756</v>
      </c>
      <c r="F913" s="30">
        <f t="shared" si="129"/>
        <v>0</v>
      </c>
      <c r="H913" s="42">
        <f>IF(DAY(D913)&gt;14,VLOOKUP(DATE(YEAR(E913),MONTH(E913)-1,DAY(1)),'מדדים וריביות'!B:C,2,FALSE),VLOOKUP(DATE(YEAR(E913),MONTH(E913)-2,DAY(1)),'מדדים וריביות'!B:C,2,FALSE))</f>
        <v>13604057.808217101</v>
      </c>
      <c r="I913" s="43">
        <f>'ריבית יומית'!D907</f>
        <v>2.1073004751070989E-4</v>
      </c>
      <c r="J913" s="29">
        <f t="shared" si="130"/>
        <v>2.2211329809282168</v>
      </c>
      <c r="L913">
        <f>VLOOKUP(D912,'מדדים וריביות'!B:C,2)</f>
        <v>13622926.126952499</v>
      </c>
      <c r="M913" s="30">
        <f t="shared" si="136"/>
        <v>0</v>
      </c>
      <c r="O913" s="39">
        <f t="shared" si="133"/>
        <v>0</v>
      </c>
      <c r="P913" s="39">
        <f t="shared" si="131"/>
        <v>0</v>
      </c>
      <c r="Q913" s="39">
        <f t="shared" si="134"/>
        <v>0</v>
      </c>
      <c r="R913" s="41">
        <f t="shared" si="135"/>
        <v>0</v>
      </c>
    </row>
    <row r="914" spans="4:18" x14ac:dyDescent="0.25">
      <c r="D914" s="1">
        <v>33779</v>
      </c>
      <c r="E914" s="1">
        <f t="shared" si="132"/>
        <v>33756</v>
      </c>
      <c r="F914" s="30">
        <f t="shared" si="129"/>
        <v>0</v>
      </c>
      <c r="H914" s="42">
        <f>IF(DAY(D914)&gt;14,VLOOKUP(DATE(YEAR(E914),MONTH(E914)-1,DAY(1)),'מדדים וריביות'!B:C,2,FALSE),VLOOKUP(DATE(YEAR(E914),MONTH(E914)-2,DAY(1)),'מדדים וריביות'!B:C,2,FALSE))</f>
        <v>13604057.808217101</v>
      </c>
      <c r="I914" s="43">
        <f>'ריבית יומית'!D908</f>
        <v>2.1073004751070989E-4</v>
      </c>
      <c r="J914" s="29">
        <f t="shared" si="130"/>
        <v>2.2206650200830294</v>
      </c>
      <c r="L914">
        <f>VLOOKUP(D913,'מדדים וריביות'!B:C,2)</f>
        <v>13622926.126952499</v>
      </c>
      <c r="M914" s="30">
        <f t="shared" si="136"/>
        <v>0</v>
      </c>
      <c r="O914" s="39">
        <f t="shared" si="133"/>
        <v>0</v>
      </c>
      <c r="P914" s="39">
        <f t="shared" si="131"/>
        <v>0</v>
      </c>
      <c r="Q914" s="39">
        <f t="shared" si="134"/>
        <v>0</v>
      </c>
      <c r="R914" s="41">
        <f t="shared" si="135"/>
        <v>0</v>
      </c>
    </row>
    <row r="915" spans="4:18" x14ac:dyDescent="0.25">
      <c r="D915" s="1">
        <v>33780</v>
      </c>
      <c r="E915" s="1">
        <f t="shared" si="132"/>
        <v>33756</v>
      </c>
      <c r="F915" s="30">
        <f t="shared" si="129"/>
        <v>0</v>
      </c>
      <c r="H915" s="42">
        <f>IF(DAY(D915)&gt;14,VLOOKUP(DATE(YEAR(E915),MONTH(E915)-1,DAY(1)),'מדדים וריביות'!B:C,2,FALSE),VLOOKUP(DATE(YEAR(E915),MONTH(E915)-2,DAY(1)),'מדדים וריביות'!B:C,2,FALSE))</f>
        <v>13604057.808217101</v>
      </c>
      <c r="I915" s="43">
        <f>'ריבית יומית'!D909</f>
        <v>2.1073004751070989E-4</v>
      </c>
      <c r="J915" s="29">
        <f t="shared" si="130"/>
        <v>2.2201971578304764</v>
      </c>
      <c r="L915">
        <f>VLOOKUP(D914,'מדדים וריביות'!B:C,2)</f>
        <v>13622926.126952499</v>
      </c>
      <c r="M915" s="30">
        <f t="shared" si="136"/>
        <v>0</v>
      </c>
      <c r="O915" s="39">
        <f t="shared" si="133"/>
        <v>0</v>
      </c>
      <c r="P915" s="39">
        <f t="shared" si="131"/>
        <v>0</v>
      </c>
      <c r="Q915" s="39">
        <f t="shared" si="134"/>
        <v>0</v>
      </c>
      <c r="R915" s="41">
        <f t="shared" si="135"/>
        <v>0</v>
      </c>
    </row>
    <row r="916" spans="4:18" x14ac:dyDescent="0.25">
      <c r="D916" s="1">
        <v>33781</v>
      </c>
      <c r="E916" s="1">
        <f t="shared" si="132"/>
        <v>33756</v>
      </c>
      <c r="F916" s="30">
        <f t="shared" si="129"/>
        <v>0</v>
      </c>
      <c r="H916" s="42">
        <f>IF(DAY(D916)&gt;14,VLOOKUP(DATE(YEAR(E916),MONTH(E916)-1,DAY(1)),'מדדים וריביות'!B:C,2,FALSE),VLOOKUP(DATE(YEAR(E916),MONTH(E916)-2,DAY(1)),'מדדים וריביות'!B:C,2,FALSE))</f>
        <v>13604057.808217101</v>
      </c>
      <c r="I916" s="43">
        <f>'ריבית יומית'!D910</f>
        <v>2.1073004751070989E-4</v>
      </c>
      <c r="J916" s="29">
        <f t="shared" si="130"/>
        <v>2.2197293941497862</v>
      </c>
      <c r="L916">
        <f>VLOOKUP(D915,'מדדים וריביות'!B:C,2)</f>
        <v>13622926.126952499</v>
      </c>
      <c r="M916" s="30">
        <f t="shared" si="136"/>
        <v>0</v>
      </c>
      <c r="O916" s="39">
        <f t="shared" si="133"/>
        <v>0</v>
      </c>
      <c r="P916" s="39">
        <f t="shared" si="131"/>
        <v>0</v>
      </c>
      <c r="Q916" s="39">
        <f t="shared" si="134"/>
        <v>0</v>
      </c>
      <c r="R916" s="41">
        <f t="shared" si="135"/>
        <v>0</v>
      </c>
    </row>
    <row r="917" spans="4:18" x14ac:dyDescent="0.25">
      <c r="D917" s="1">
        <v>33782</v>
      </c>
      <c r="E917" s="1">
        <f t="shared" si="132"/>
        <v>33756</v>
      </c>
      <c r="F917" s="30">
        <f t="shared" si="129"/>
        <v>0</v>
      </c>
      <c r="H917" s="42">
        <f>IF(DAY(D917)&gt;14,VLOOKUP(DATE(YEAR(E917),MONTH(E917)-1,DAY(1)),'מדדים וריביות'!B:C,2,FALSE),VLOOKUP(DATE(YEAR(E917),MONTH(E917)-2,DAY(1)),'מדדים וריביות'!B:C,2,FALSE))</f>
        <v>13604057.808217101</v>
      </c>
      <c r="I917" s="43">
        <f>'ריבית יומית'!D911</f>
        <v>2.1073004751070989E-4</v>
      </c>
      <c r="J917" s="29">
        <f t="shared" si="130"/>
        <v>2.2192617290201913</v>
      </c>
      <c r="L917">
        <f>VLOOKUP(D916,'מדדים וריביות'!B:C,2)</f>
        <v>13622926.126952499</v>
      </c>
      <c r="M917" s="30">
        <f t="shared" si="136"/>
        <v>0</v>
      </c>
      <c r="O917" s="39">
        <f t="shared" si="133"/>
        <v>0</v>
      </c>
      <c r="P917" s="39">
        <f t="shared" si="131"/>
        <v>0</v>
      </c>
      <c r="Q917" s="39">
        <f t="shared" si="134"/>
        <v>0</v>
      </c>
      <c r="R917" s="41">
        <f t="shared" si="135"/>
        <v>0</v>
      </c>
    </row>
    <row r="918" spans="4:18" x14ac:dyDescent="0.25">
      <c r="D918" s="1">
        <v>33783</v>
      </c>
      <c r="E918" s="1">
        <f t="shared" si="132"/>
        <v>33756</v>
      </c>
      <c r="F918" s="30">
        <f t="shared" si="129"/>
        <v>0</v>
      </c>
      <c r="H918" s="42">
        <f>IF(DAY(D918)&gt;14,VLOOKUP(DATE(YEAR(E918),MONTH(E918)-1,DAY(1)),'מדדים וריביות'!B:C,2,FALSE),VLOOKUP(DATE(YEAR(E918),MONTH(E918)-2,DAY(1)),'מדדים וריביות'!B:C,2,FALSE))</f>
        <v>13604057.808217101</v>
      </c>
      <c r="I918" s="43">
        <f>'ריבית יומית'!D912</f>
        <v>2.1073004751070989E-4</v>
      </c>
      <c r="J918" s="29">
        <f t="shared" si="130"/>
        <v>2.2187941624209278</v>
      </c>
      <c r="L918">
        <f>VLOOKUP(D917,'מדדים וריביות'!B:C,2)</f>
        <v>13622926.126952499</v>
      </c>
      <c r="M918" s="30">
        <f t="shared" si="136"/>
        <v>0</v>
      </c>
      <c r="O918" s="39">
        <f t="shared" si="133"/>
        <v>0</v>
      </c>
      <c r="P918" s="39">
        <f t="shared" si="131"/>
        <v>0</v>
      </c>
      <c r="Q918" s="39">
        <f t="shared" si="134"/>
        <v>0</v>
      </c>
      <c r="R918" s="41">
        <f t="shared" si="135"/>
        <v>0</v>
      </c>
    </row>
    <row r="919" spans="4:18" x14ac:dyDescent="0.25">
      <c r="D919" s="1">
        <v>33784</v>
      </c>
      <c r="E919" s="1">
        <f t="shared" si="132"/>
        <v>33756</v>
      </c>
      <c r="F919" s="30">
        <f t="shared" si="129"/>
        <v>0</v>
      </c>
      <c r="H919" s="42">
        <f>IF(DAY(D919)&gt;14,VLOOKUP(DATE(YEAR(E919),MONTH(E919)-1,DAY(1)),'מדדים וריביות'!B:C,2,FALSE),VLOOKUP(DATE(YEAR(E919),MONTH(E919)-2,DAY(1)),'מדדים וריביות'!B:C,2,FALSE))</f>
        <v>13604057.808217101</v>
      </c>
      <c r="I919" s="43">
        <f>'ריבית יומית'!D913</f>
        <v>2.1073004751070989E-4</v>
      </c>
      <c r="J919" s="29">
        <f t="shared" si="130"/>
        <v>2.2183266943312372</v>
      </c>
      <c r="L919">
        <f>VLOOKUP(D918,'מדדים וריביות'!B:C,2)</f>
        <v>13622926.126952499</v>
      </c>
      <c r="M919" s="30">
        <f t="shared" si="136"/>
        <v>0</v>
      </c>
      <c r="O919" s="39">
        <f t="shared" si="133"/>
        <v>0</v>
      </c>
      <c r="P919" s="39">
        <f t="shared" si="131"/>
        <v>0</v>
      </c>
      <c r="Q919" s="39">
        <f t="shared" si="134"/>
        <v>0</v>
      </c>
      <c r="R919" s="41">
        <f t="shared" si="135"/>
        <v>0</v>
      </c>
    </row>
    <row r="920" spans="4:18" x14ac:dyDescent="0.25">
      <c r="D920" s="1">
        <v>33785</v>
      </c>
      <c r="E920" s="1">
        <f t="shared" si="132"/>
        <v>33756</v>
      </c>
      <c r="F920" s="30">
        <f t="shared" si="129"/>
        <v>0</v>
      </c>
      <c r="H920" s="42">
        <f>IF(DAY(D920)&gt;14,VLOOKUP(DATE(YEAR(E920),MONTH(E920)-1,DAY(1)),'מדדים וריביות'!B:C,2,FALSE),VLOOKUP(DATE(YEAR(E920),MONTH(E920)-2,DAY(1)),'מדדים וריביות'!B:C,2,FALSE))</f>
        <v>13604057.808217101</v>
      </c>
      <c r="I920" s="43">
        <f>'ריבית יומית'!D914</f>
        <v>2.1073004751070989E-4</v>
      </c>
      <c r="J920" s="29">
        <f t="shared" si="130"/>
        <v>2.2178593247303646</v>
      </c>
      <c r="L920">
        <f>VLOOKUP(D919,'מדדים וריביות'!B:C,2)</f>
        <v>13622926.126952499</v>
      </c>
      <c r="M920" s="30">
        <f t="shared" si="136"/>
        <v>0</v>
      </c>
      <c r="O920" s="39">
        <f t="shared" si="133"/>
        <v>0</v>
      </c>
      <c r="P920" s="39">
        <f t="shared" si="131"/>
        <v>0</v>
      </c>
      <c r="Q920" s="39">
        <f t="shared" si="134"/>
        <v>0</v>
      </c>
      <c r="R920" s="41">
        <f t="shared" si="135"/>
        <v>0</v>
      </c>
    </row>
    <row r="921" spans="4:18" x14ac:dyDescent="0.25">
      <c r="D921" s="1">
        <v>33786</v>
      </c>
      <c r="E921" s="1">
        <f t="shared" si="132"/>
        <v>33786</v>
      </c>
      <c r="F921" s="30">
        <f t="shared" si="129"/>
        <v>0</v>
      </c>
      <c r="H921" s="42">
        <f>IF(DAY(D921)&gt;14,VLOOKUP(DATE(YEAR(E921),MONTH(E921)-1,DAY(1)),'מדדים וריביות'!B:C,2,FALSE),VLOOKUP(DATE(YEAR(E921),MONTH(E921)-2,DAY(1)),'מדדים וריביות'!B:C,2,FALSE))</f>
        <v>13604057.808217101</v>
      </c>
      <c r="I921" s="43">
        <f>'ריבית יומית'!D915</f>
        <v>2.1073004751070989E-4</v>
      </c>
      <c r="J921" s="29">
        <f t="shared" si="130"/>
        <v>2.21739205359756</v>
      </c>
      <c r="L921">
        <f>VLOOKUP(D920,'מדדים וריביות'!B:C,2)</f>
        <v>13622926.126952499</v>
      </c>
      <c r="M921" s="30">
        <f t="shared" si="136"/>
        <v>0</v>
      </c>
      <c r="O921" s="39">
        <f t="shared" si="133"/>
        <v>0</v>
      </c>
      <c r="P921" s="39">
        <f t="shared" si="131"/>
        <v>0</v>
      </c>
      <c r="Q921" s="39">
        <f t="shared" si="134"/>
        <v>0</v>
      </c>
      <c r="R921" s="41">
        <f t="shared" si="135"/>
        <v>0</v>
      </c>
    </row>
    <row r="922" spans="4:18" x14ac:dyDescent="0.25">
      <c r="D922" s="1">
        <v>33787</v>
      </c>
      <c r="E922" s="1">
        <f t="shared" si="132"/>
        <v>33786</v>
      </c>
      <c r="F922" s="30">
        <f t="shared" si="129"/>
        <v>0</v>
      </c>
      <c r="H922" s="42">
        <f>IF(DAY(D922)&gt;14,VLOOKUP(DATE(YEAR(E922),MONTH(E922)-1,DAY(1)),'מדדים וריביות'!B:C,2,FALSE),VLOOKUP(DATE(YEAR(E922),MONTH(E922)-2,DAY(1)),'מדדים וריביות'!B:C,2,FALSE))</f>
        <v>13604057.808217101</v>
      </c>
      <c r="I922" s="43">
        <f>'ריבית יומית'!D916</f>
        <v>2.1073004751070989E-4</v>
      </c>
      <c r="J922" s="29">
        <f t="shared" si="130"/>
        <v>2.2169248809120776</v>
      </c>
      <c r="L922">
        <f>VLOOKUP(D921,'מדדים וריביות'!B:C,2)</f>
        <v>13717267.7206295</v>
      </c>
      <c r="M922" s="30">
        <f t="shared" si="136"/>
        <v>0</v>
      </c>
      <c r="O922" s="39">
        <f t="shared" si="133"/>
        <v>0</v>
      </c>
      <c r="P922" s="39">
        <f t="shared" si="131"/>
        <v>0</v>
      </c>
      <c r="Q922" s="39">
        <f t="shared" si="134"/>
        <v>0</v>
      </c>
      <c r="R922" s="41">
        <f t="shared" si="135"/>
        <v>0</v>
      </c>
    </row>
    <row r="923" spans="4:18" x14ac:dyDescent="0.25">
      <c r="D923" s="1">
        <v>33788</v>
      </c>
      <c r="E923" s="1">
        <f t="shared" si="132"/>
        <v>33786</v>
      </c>
      <c r="F923" s="30">
        <f t="shared" si="129"/>
        <v>0</v>
      </c>
      <c r="H923" s="42">
        <f>IF(DAY(D923)&gt;14,VLOOKUP(DATE(YEAR(E923),MONTH(E923)-1,DAY(1)),'מדדים וריביות'!B:C,2,FALSE),VLOOKUP(DATE(YEAR(E923),MONTH(E923)-2,DAY(1)),'מדדים וריביות'!B:C,2,FALSE))</f>
        <v>13604057.808217101</v>
      </c>
      <c r="I923" s="43">
        <f>'ריבית יומית'!D917</f>
        <v>2.1073004751070989E-4</v>
      </c>
      <c r="J923" s="29">
        <f t="shared" si="130"/>
        <v>2.2164578066531759</v>
      </c>
      <c r="L923">
        <f>VLOOKUP(D922,'מדדים וריביות'!B:C,2)</f>
        <v>13717267.7206295</v>
      </c>
      <c r="M923" s="30">
        <f t="shared" si="136"/>
        <v>0</v>
      </c>
      <c r="O923" s="39">
        <f t="shared" si="133"/>
        <v>0</v>
      </c>
      <c r="P923" s="39">
        <f t="shared" si="131"/>
        <v>0</v>
      </c>
      <c r="Q923" s="39">
        <f t="shared" si="134"/>
        <v>0</v>
      </c>
      <c r="R923" s="41">
        <f t="shared" si="135"/>
        <v>0</v>
      </c>
    </row>
    <row r="924" spans="4:18" x14ac:dyDescent="0.25">
      <c r="D924" s="1">
        <v>33789</v>
      </c>
      <c r="E924" s="1">
        <f t="shared" si="132"/>
        <v>33786</v>
      </c>
      <c r="F924" s="30">
        <f t="shared" si="129"/>
        <v>0</v>
      </c>
      <c r="H924" s="42">
        <f>IF(DAY(D924)&gt;14,VLOOKUP(DATE(YEAR(E924),MONTH(E924)-1,DAY(1)),'מדדים וריביות'!B:C,2,FALSE),VLOOKUP(DATE(YEAR(E924),MONTH(E924)-2,DAY(1)),'מדדים וריביות'!B:C,2,FALSE))</f>
        <v>13604057.808217101</v>
      </c>
      <c r="I924" s="43">
        <f>'ריבית יומית'!D918</f>
        <v>2.1073004751070989E-4</v>
      </c>
      <c r="J924" s="29">
        <f t="shared" si="130"/>
        <v>2.2159908308001182</v>
      </c>
      <c r="L924">
        <f>VLOOKUP(D923,'מדדים וריביות'!B:C,2)</f>
        <v>13717267.7206295</v>
      </c>
      <c r="M924" s="30">
        <f t="shared" si="136"/>
        <v>0</v>
      </c>
      <c r="O924" s="39">
        <f t="shared" si="133"/>
        <v>0</v>
      </c>
      <c r="P924" s="39">
        <f t="shared" si="131"/>
        <v>0</v>
      </c>
      <c r="Q924" s="39">
        <f t="shared" si="134"/>
        <v>0</v>
      </c>
      <c r="R924" s="41">
        <f t="shared" si="135"/>
        <v>0</v>
      </c>
    </row>
    <row r="925" spans="4:18" x14ac:dyDescent="0.25">
      <c r="D925" s="1">
        <v>33790</v>
      </c>
      <c r="E925" s="1">
        <f t="shared" si="132"/>
        <v>33786</v>
      </c>
      <c r="F925" s="30">
        <f t="shared" si="129"/>
        <v>0</v>
      </c>
      <c r="H925" s="42">
        <f>IF(DAY(D925)&gt;14,VLOOKUP(DATE(YEAR(E925),MONTH(E925)-1,DAY(1)),'מדדים וריביות'!B:C,2,FALSE),VLOOKUP(DATE(YEAR(E925),MONTH(E925)-2,DAY(1)),'מדדים וריביות'!B:C,2,FALSE))</f>
        <v>13604057.808217101</v>
      </c>
      <c r="I925" s="43">
        <f>'ריבית יומית'!D919</f>
        <v>2.1073004751070989E-4</v>
      </c>
      <c r="J925" s="29">
        <f t="shared" si="130"/>
        <v>2.2155239533321716</v>
      </c>
      <c r="L925">
        <f>VLOOKUP(D924,'מדדים וריביות'!B:C,2)</f>
        <v>13717267.7206295</v>
      </c>
      <c r="M925" s="30">
        <f t="shared" si="136"/>
        <v>0</v>
      </c>
      <c r="O925" s="39">
        <f t="shared" si="133"/>
        <v>0</v>
      </c>
      <c r="P925" s="39">
        <f t="shared" si="131"/>
        <v>0</v>
      </c>
      <c r="Q925" s="39">
        <f t="shared" si="134"/>
        <v>0</v>
      </c>
      <c r="R925" s="41">
        <f t="shared" si="135"/>
        <v>0</v>
      </c>
    </row>
    <row r="926" spans="4:18" x14ac:dyDescent="0.25">
      <c r="D926" s="1">
        <v>33791</v>
      </c>
      <c r="E926" s="1">
        <f t="shared" si="132"/>
        <v>33786</v>
      </c>
      <c r="F926" s="30">
        <f t="shared" si="129"/>
        <v>0</v>
      </c>
      <c r="H926" s="42">
        <f>IF(DAY(D926)&gt;14,VLOOKUP(DATE(YEAR(E926),MONTH(E926)-1,DAY(1)),'מדדים וריביות'!B:C,2,FALSE),VLOOKUP(DATE(YEAR(E926),MONTH(E926)-2,DAY(1)),'מדדים וריביות'!B:C,2,FALSE))</f>
        <v>13604057.808217101</v>
      </c>
      <c r="I926" s="43">
        <f>'ריבית יומית'!D920</f>
        <v>2.1073004751070989E-4</v>
      </c>
      <c r="J926" s="29">
        <f t="shared" si="130"/>
        <v>2.2150571742286074</v>
      </c>
      <c r="L926">
        <f>VLOOKUP(D925,'מדדים וריביות'!B:C,2)</f>
        <v>13717267.7206295</v>
      </c>
      <c r="M926" s="30">
        <f t="shared" si="136"/>
        <v>0</v>
      </c>
      <c r="O926" s="39">
        <f t="shared" si="133"/>
        <v>0</v>
      </c>
      <c r="P926" s="39">
        <f t="shared" si="131"/>
        <v>0</v>
      </c>
      <c r="Q926" s="39">
        <f t="shared" si="134"/>
        <v>0</v>
      </c>
      <c r="R926" s="41">
        <f t="shared" si="135"/>
        <v>0</v>
      </c>
    </row>
    <row r="927" spans="4:18" x14ac:dyDescent="0.25">
      <c r="D927" s="1">
        <v>33792</v>
      </c>
      <c r="E927" s="1">
        <f t="shared" si="132"/>
        <v>33786</v>
      </c>
      <c r="F927" s="30">
        <f t="shared" si="129"/>
        <v>0</v>
      </c>
      <c r="H927" s="42">
        <f>IF(DAY(D927)&gt;14,VLOOKUP(DATE(YEAR(E927),MONTH(E927)-1,DAY(1)),'מדדים וריביות'!B:C,2,FALSE),VLOOKUP(DATE(YEAR(E927),MONTH(E927)-2,DAY(1)),'מדדים וריביות'!B:C,2,FALSE))</f>
        <v>13604057.808217101</v>
      </c>
      <c r="I927" s="43">
        <f>'ריבית יומית'!D921</f>
        <v>2.1073004751070989E-4</v>
      </c>
      <c r="J927" s="29">
        <f t="shared" si="130"/>
        <v>2.2145904934687017</v>
      </c>
      <c r="L927">
        <f>VLOOKUP(D926,'מדדים וריביות'!B:C,2)</f>
        <v>13717267.7206295</v>
      </c>
      <c r="M927" s="30">
        <f t="shared" si="136"/>
        <v>0</v>
      </c>
      <c r="O927" s="39">
        <f t="shared" si="133"/>
        <v>0</v>
      </c>
      <c r="P927" s="39">
        <f t="shared" si="131"/>
        <v>0</v>
      </c>
      <c r="Q927" s="39">
        <f t="shared" si="134"/>
        <v>0</v>
      </c>
      <c r="R927" s="41">
        <f t="shared" si="135"/>
        <v>0</v>
      </c>
    </row>
    <row r="928" spans="4:18" x14ac:dyDescent="0.25">
      <c r="D928" s="1">
        <v>33793</v>
      </c>
      <c r="E928" s="1">
        <f t="shared" si="132"/>
        <v>33786</v>
      </c>
      <c r="F928" s="30">
        <f t="shared" si="129"/>
        <v>0</v>
      </c>
      <c r="H928" s="42">
        <f>IF(DAY(D928)&gt;14,VLOOKUP(DATE(YEAR(E928),MONTH(E928)-1,DAY(1)),'מדדים וריביות'!B:C,2,FALSE),VLOOKUP(DATE(YEAR(E928),MONTH(E928)-2,DAY(1)),'מדדים וריביות'!B:C,2,FALSE))</f>
        <v>13604057.808217101</v>
      </c>
      <c r="I928" s="43">
        <f>'ריבית יומית'!D922</f>
        <v>2.1073004751070989E-4</v>
      </c>
      <c r="J928" s="29">
        <f t="shared" si="130"/>
        <v>2.2141239110317352</v>
      </c>
      <c r="L928">
        <f>VLOOKUP(D927,'מדדים וריביות'!B:C,2)</f>
        <v>13717267.7206295</v>
      </c>
      <c r="M928" s="30">
        <f t="shared" si="136"/>
        <v>0</v>
      </c>
      <c r="O928" s="39">
        <f t="shared" si="133"/>
        <v>0</v>
      </c>
      <c r="P928" s="39">
        <f t="shared" si="131"/>
        <v>0</v>
      </c>
      <c r="Q928" s="39">
        <f t="shared" si="134"/>
        <v>0</v>
      </c>
      <c r="R928" s="41">
        <f t="shared" si="135"/>
        <v>0</v>
      </c>
    </row>
    <row r="929" spans="4:18" x14ac:dyDescent="0.25">
      <c r="D929" s="1">
        <v>33794</v>
      </c>
      <c r="E929" s="1">
        <f t="shared" si="132"/>
        <v>33786</v>
      </c>
      <c r="F929" s="30">
        <f t="shared" si="129"/>
        <v>0</v>
      </c>
      <c r="H929" s="42">
        <f>IF(DAY(D929)&gt;14,VLOOKUP(DATE(YEAR(E929),MONTH(E929)-1,DAY(1)),'מדדים וריביות'!B:C,2,FALSE),VLOOKUP(DATE(YEAR(E929),MONTH(E929)-2,DAY(1)),'מדדים וריביות'!B:C,2,FALSE))</f>
        <v>13604057.808217101</v>
      </c>
      <c r="I929" s="43">
        <f>'ריבית יומית'!D923</f>
        <v>2.1073004751070989E-4</v>
      </c>
      <c r="J929" s="29">
        <f t="shared" si="130"/>
        <v>2.2136574268969929</v>
      </c>
      <c r="L929">
        <f>VLOOKUP(D928,'מדדים וריביות'!B:C,2)</f>
        <v>13717267.7206295</v>
      </c>
      <c r="M929" s="30">
        <f t="shared" si="136"/>
        <v>0</v>
      </c>
      <c r="O929" s="39">
        <f t="shared" si="133"/>
        <v>0</v>
      </c>
      <c r="P929" s="39">
        <f t="shared" si="131"/>
        <v>0</v>
      </c>
      <c r="Q929" s="39">
        <f t="shared" si="134"/>
        <v>0</v>
      </c>
      <c r="R929" s="41">
        <f t="shared" si="135"/>
        <v>0</v>
      </c>
    </row>
    <row r="930" spans="4:18" x14ac:dyDescent="0.25">
      <c r="D930" s="1">
        <v>33795</v>
      </c>
      <c r="E930" s="1">
        <f t="shared" si="132"/>
        <v>33786</v>
      </c>
      <c r="F930" s="30">
        <f t="shared" si="129"/>
        <v>0</v>
      </c>
      <c r="H930" s="42">
        <f>IF(DAY(D930)&gt;14,VLOOKUP(DATE(YEAR(E930),MONTH(E930)-1,DAY(1)),'מדדים וריביות'!B:C,2,FALSE),VLOOKUP(DATE(YEAR(E930),MONTH(E930)-2,DAY(1)),'מדדים וריביות'!B:C,2,FALSE))</f>
        <v>13604057.808217101</v>
      </c>
      <c r="I930" s="43">
        <f>'ריבית יומית'!D924</f>
        <v>2.1073004751070989E-4</v>
      </c>
      <c r="J930" s="29">
        <f t="shared" si="130"/>
        <v>2.2131910410437636</v>
      </c>
      <c r="L930">
        <f>VLOOKUP(D929,'מדדים וריביות'!B:C,2)</f>
        <v>13717267.7206295</v>
      </c>
      <c r="M930" s="30">
        <f t="shared" si="136"/>
        <v>0</v>
      </c>
      <c r="O930" s="39">
        <f t="shared" si="133"/>
        <v>0</v>
      </c>
      <c r="P930" s="39">
        <f t="shared" si="131"/>
        <v>0</v>
      </c>
      <c r="Q930" s="39">
        <f t="shared" si="134"/>
        <v>0</v>
      </c>
      <c r="R930" s="41">
        <f t="shared" si="135"/>
        <v>0</v>
      </c>
    </row>
    <row r="931" spans="4:18" x14ac:dyDescent="0.25">
      <c r="D931" s="1">
        <v>33796</v>
      </c>
      <c r="E931" s="1">
        <f t="shared" si="132"/>
        <v>33786</v>
      </c>
      <c r="F931" s="30">
        <f t="shared" si="129"/>
        <v>0</v>
      </c>
      <c r="H931" s="42">
        <f>IF(DAY(D931)&gt;14,VLOOKUP(DATE(YEAR(E931),MONTH(E931)-1,DAY(1)),'מדדים וריביות'!B:C,2,FALSE),VLOOKUP(DATE(YEAR(E931),MONTH(E931)-2,DAY(1)),'מדדים וריביות'!B:C,2,FALSE))</f>
        <v>13604057.808217101</v>
      </c>
      <c r="I931" s="43">
        <f>'ריבית יומית'!D925</f>
        <v>2.1073004751070989E-4</v>
      </c>
      <c r="J931" s="29">
        <f t="shared" si="130"/>
        <v>2.2127247534513406</v>
      </c>
      <c r="L931">
        <f>VLOOKUP(D930,'מדדים וריביות'!B:C,2)</f>
        <v>13717267.7206295</v>
      </c>
      <c r="M931" s="30">
        <f t="shared" si="136"/>
        <v>0</v>
      </c>
      <c r="O931" s="39">
        <f t="shared" si="133"/>
        <v>0</v>
      </c>
      <c r="P931" s="39">
        <f t="shared" si="131"/>
        <v>0</v>
      </c>
      <c r="Q931" s="39">
        <f t="shared" si="134"/>
        <v>0</v>
      </c>
      <c r="R931" s="41">
        <f t="shared" si="135"/>
        <v>0</v>
      </c>
    </row>
    <row r="932" spans="4:18" x14ac:dyDescent="0.25">
      <c r="D932" s="1">
        <v>33797</v>
      </c>
      <c r="E932" s="1">
        <f t="shared" si="132"/>
        <v>33786</v>
      </c>
      <c r="F932" s="30">
        <f t="shared" si="129"/>
        <v>0</v>
      </c>
      <c r="H932" s="42">
        <f>IF(DAY(D932)&gt;14,VLOOKUP(DATE(YEAR(E932),MONTH(E932)-1,DAY(1)),'מדדים וריביות'!B:C,2,FALSE),VLOOKUP(DATE(YEAR(E932),MONTH(E932)-2,DAY(1)),'מדדים וריביות'!B:C,2,FALSE))</f>
        <v>13604057.808217101</v>
      </c>
      <c r="I932" s="43">
        <f>'ריבית יומית'!D926</f>
        <v>2.1073004751070989E-4</v>
      </c>
      <c r="J932" s="29">
        <f t="shared" si="130"/>
        <v>2.212258564099022</v>
      </c>
      <c r="L932">
        <f>VLOOKUP(D931,'מדדים וריביות'!B:C,2)</f>
        <v>13717267.7206295</v>
      </c>
      <c r="M932" s="30">
        <f t="shared" si="136"/>
        <v>0</v>
      </c>
      <c r="O932" s="39">
        <f t="shared" si="133"/>
        <v>0</v>
      </c>
      <c r="P932" s="39">
        <f t="shared" si="131"/>
        <v>0</v>
      </c>
      <c r="Q932" s="39">
        <f t="shared" si="134"/>
        <v>0</v>
      </c>
      <c r="R932" s="41">
        <f t="shared" si="135"/>
        <v>0</v>
      </c>
    </row>
    <row r="933" spans="4:18" x14ac:dyDescent="0.25">
      <c r="D933" s="1">
        <v>33798</v>
      </c>
      <c r="E933" s="1">
        <f t="shared" si="132"/>
        <v>33786</v>
      </c>
      <c r="F933" s="30">
        <f t="shared" si="129"/>
        <v>0</v>
      </c>
      <c r="H933" s="42">
        <f>IF(DAY(D933)&gt;14,VLOOKUP(DATE(YEAR(E933),MONTH(E933)-1,DAY(1)),'מדדים וריביות'!B:C,2,FALSE),VLOOKUP(DATE(YEAR(E933),MONTH(E933)-2,DAY(1)),'מדדים וריביות'!B:C,2,FALSE))</f>
        <v>13604057.808217101</v>
      </c>
      <c r="I933" s="43">
        <f>'ריבית יומית'!D927</f>
        <v>2.1073004751070989E-4</v>
      </c>
      <c r="J933" s="29">
        <f t="shared" si="130"/>
        <v>2.2117924729661098</v>
      </c>
      <c r="L933">
        <f>VLOOKUP(D932,'מדדים וריביות'!B:C,2)</f>
        <v>13717267.7206295</v>
      </c>
      <c r="M933" s="30">
        <f t="shared" si="136"/>
        <v>0</v>
      </c>
      <c r="O933" s="39">
        <f t="shared" si="133"/>
        <v>0</v>
      </c>
      <c r="P933" s="39">
        <f t="shared" si="131"/>
        <v>0</v>
      </c>
      <c r="Q933" s="39">
        <f t="shared" si="134"/>
        <v>0</v>
      </c>
      <c r="R933" s="41">
        <f t="shared" si="135"/>
        <v>0</v>
      </c>
    </row>
    <row r="934" spans="4:18" x14ac:dyDescent="0.25">
      <c r="D934" s="1">
        <v>33799</v>
      </c>
      <c r="E934" s="1">
        <f t="shared" si="132"/>
        <v>33786</v>
      </c>
      <c r="F934" s="30">
        <f t="shared" si="129"/>
        <v>0</v>
      </c>
      <c r="H934" s="42">
        <f>IF(DAY(D934)&gt;14,VLOOKUP(DATE(YEAR(E934),MONTH(E934)-1,DAY(1)),'מדדים וריביות'!B:C,2,FALSE),VLOOKUP(DATE(YEAR(E934),MONTH(E934)-2,DAY(1)),'מדדים וריביות'!B:C,2,FALSE))</f>
        <v>13604057.808217101</v>
      </c>
      <c r="I934" s="43">
        <f>'ריבית יומית'!D928</f>
        <v>2.1073004751070989E-4</v>
      </c>
      <c r="J934" s="29">
        <f t="shared" si="130"/>
        <v>2.2113264800319108</v>
      </c>
      <c r="L934">
        <f>VLOOKUP(D933,'מדדים וריביות'!B:C,2)</f>
        <v>13717267.7206295</v>
      </c>
      <c r="M934" s="30">
        <f t="shared" si="136"/>
        <v>0</v>
      </c>
      <c r="O934" s="39">
        <f t="shared" si="133"/>
        <v>0</v>
      </c>
      <c r="P934" s="39">
        <f t="shared" si="131"/>
        <v>0</v>
      </c>
      <c r="Q934" s="39">
        <f t="shared" si="134"/>
        <v>0</v>
      </c>
      <c r="R934" s="41">
        <f t="shared" si="135"/>
        <v>0</v>
      </c>
    </row>
    <row r="935" spans="4:18" x14ac:dyDescent="0.25">
      <c r="D935" s="1">
        <v>33800</v>
      </c>
      <c r="E935" s="1">
        <f t="shared" si="132"/>
        <v>33786</v>
      </c>
      <c r="F935" s="30">
        <f t="shared" si="129"/>
        <v>0</v>
      </c>
      <c r="H935" s="42">
        <f>IF(DAY(D935)&gt;14,VLOOKUP(DATE(YEAR(E935),MONTH(E935)-1,DAY(1)),'מדדים וריביות'!B:C,2,FALSE),VLOOKUP(DATE(YEAR(E935),MONTH(E935)-2,DAY(1)),'מדדים וריביות'!B:C,2,FALSE))</f>
        <v>13622926.126952499</v>
      </c>
      <c r="I935" s="43">
        <f>'ריבית יומית'!D929</f>
        <v>2.1073004751070989E-4</v>
      </c>
      <c r="J935" s="29">
        <f t="shared" si="130"/>
        <v>2.2108605852757361</v>
      </c>
      <c r="L935">
        <f>VLOOKUP(D934,'מדדים וריביות'!B:C,2)</f>
        <v>13717267.7206295</v>
      </c>
      <c r="M935" s="30">
        <f t="shared" si="136"/>
        <v>0</v>
      </c>
      <c r="O935" s="39">
        <f t="shared" si="133"/>
        <v>0</v>
      </c>
      <c r="P935" s="39">
        <f t="shared" si="131"/>
        <v>0</v>
      </c>
      <c r="Q935" s="39">
        <f t="shared" si="134"/>
        <v>0</v>
      </c>
      <c r="R935" s="41">
        <f t="shared" si="135"/>
        <v>0</v>
      </c>
    </row>
    <row r="936" spans="4:18" x14ac:dyDescent="0.25">
      <c r="D936" s="1">
        <v>33801</v>
      </c>
      <c r="E936" s="1">
        <f t="shared" si="132"/>
        <v>33786</v>
      </c>
      <c r="F936" s="30">
        <f t="shared" si="129"/>
        <v>0</v>
      </c>
      <c r="H936" s="42">
        <f>IF(DAY(D936)&gt;14,VLOOKUP(DATE(YEAR(E936),MONTH(E936)-1,DAY(1)),'מדדים וריביות'!B:C,2,FALSE),VLOOKUP(DATE(YEAR(E936),MONTH(E936)-2,DAY(1)),'מדדים וריביות'!B:C,2,FALSE))</f>
        <v>13622926.126952499</v>
      </c>
      <c r="I936" s="43">
        <f>'ריבית יומית'!D930</f>
        <v>2.1073004751070989E-4</v>
      </c>
      <c r="J936" s="29">
        <f t="shared" si="130"/>
        <v>2.2103947886769006</v>
      </c>
      <c r="L936">
        <f>VLOOKUP(D935,'מדדים וריביות'!B:C,2)</f>
        <v>13717267.7206295</v>
      </c>
      <c r="M936" s="30">
        <f t="shared" si="136"/>
        <v>0</v>
      </c>
      <c r="O936" s="39">
        <f t="shared" si="133"/>
        <v>0</v>
      </c>
      <c r="P936" s="39">
        <f t="shared" si="131"/>
        <v>0</v>
      </c>
      <c r="Q936" s="39">
        <f t="shared" si="134"/>
        <v>0</v>
      </c>
      <c r="R936" s="41">
        <f t="shared" si="135"/>
        <v>0</v>
      </c>
    </row>
    <row r="937" spans="4:18" x14ac:dyDescent="0.25">
      <c r="D937" s="1">
        <v>33802</v>
      </c>
      <c r="E937" s="1">
        <f t="shared" si="132"/>
        <v>33786</v>
      </c>
      <c r="F937" s="30">
        <f t="shared" si="129"/>
        <v>0</v>
      </c>
      <c r="H937" s="42">
        <f>IF(DAY(D937)&gt;14,VLOOKUP(DATE(YEAR(E937),MONTH(E937)-1,DAY(1)),'מדדים וריביות'!B:C,2,FALSE),VLOOKUP(DATE(YEAR(E937),MONTH(E937)-2,DAY(1)),'מדדים וריביות'!B:C,2,FALSE))</f>
        <v>13622926.126952499</v>
      </c>
      <c r="I937" s="43">
        <f>'ריבית יומית'!D931</f>
        <v>2.1073004751070989E-4</v>
      </c>
      <c r="J937" s="29">
        <f t="shared" si="130"/>
        <v>2.2099290902147244</v>
      </c>
      <c r="L937">
        <f>VLOOKUP(D936,'מדדים וריביות'!B:C,2)</f>
        <v>13717267.7206295</v>
      </c>
      <c r="M937" s="30">
        <f t="shared" si="136"/>
        <v>0</v>
      </c>
      <c r="O937" s="39">
        <f t="shared" si="133"/>
        <v>0</v>
      </c>
      <c r="P937" s="39">
        <f t="shared" si="131"/>
        <v>0</v>
      </c>
      <c r="Q937" s="39">
        <f t="shared" si="134"/>
        <v>0</v>
      </c>
      <c r="R937" s="41">
        <f t="shared" si="135"/>
        <v>0</v>
      </c>
    </row>
    <row r="938" spans="4:18" x14ac:dyDescent="0.25">
      <c r="D938" s="1">
        <v>33803</v>
      </c>
      <c r="E938" s="1">
        <f t="shared" si="132"/>
        <v>33786</v>
      </c>
      <c r="F938" s="30">
        <f t="shared" si="129"/>
        <v>0</v>
      </c>
      <c r="H938" s="42">
        <f>IF(DAY(D938)&gt;14,VLOOKUP(DATE(YEAR(E938),MONTH(E938)-1,DAY(1)),'מדדים וריביות'!B:C,2,FALSE),VLOOKUP(DATE(YEAR(E938),MONTH(E938)-2,DAY(1)),'מדדים וריביות'!B:C,2,FALSE))</f>
        <v>13622926.126952499</v>
      </c>
      <c r="I938" s="43">
        <f>'ריבית יומית'!D932</f>
        <v>2.1073004751070989E-4</v>
      </c>
      <c r="J938" s="29">
        <f t="shared" si="130"/>
        <v>2.209463489868531</v>
      </c>
      <c r="L938">
        <f>VLOOKUP(D937,'מדדים וריביות'!B:C,2)</f>
        <v>13717267.7206295</v>
      </c>
      <c r="M938" s="30">
        <f t="shared" si="136"/>
        <v>0</v>
      </c>
      <c r="O938" s="39">
        <f t="shared" si="133"/>
        <v>0</v>
      </c>
      <c r="P938" s="39">
        <f t="shared" si="131"/>
        <v>0</v>
      </c>
      <c r="Q938" s="39">
        <f t="shared" si="134"/>
        <v>0</v>
      </c>
      <c r="R938" s="41">
        <f t="shared" si="135"/>
        <v>0</v>
      </c>
    </row>
    <row r="939" spans="4:18" x14ac:dyDescent="0.25">
      <c r="D939" s="1">
        <v>33804</v>
      </c>
      <c r="E939" s="1">
        <f t="shared" si="132"/>
        <v>33786</v>
      </c>
      <c r="F939" s="30">
        <f t="shared" si="129"/>
        <v>0</v>
      </c>
      <c r="H939" s="42">
        <f>IF(DAY(D939)&gt;14,VLOOKUP(DATE(YEAR(E939),MONTH(E939)-1,DAY(1)),'מדדים וריביות'!B:C,2,FALSE),VLOOKUP(DATE(YEAR(E939),MONTH(E939)-2,DAY(1)),'מדדים וריביות'!B:C,2,FALSE))</f>
        <v>13622926.126952499</v>
      </c>
      <c r="I939" s="43">
        <f>'ריבית יומית'!D933</f>
        <v>2.1073004751070989E-4</v>
      </c>
      <c r="J939" s="29">
        <f t="shared" si="130"/>
        <v>2.2089979876176491</v>
      </c>
      <c r="L939">
        <f>VLOOKUP(D938,'מדדים וריביות'!B:C,2)</f>
        <v>13717267.7206295</v>
      </c>
      <c r="M939" s="30">
        <f t="shared" si="136"/>
        <v>0</v>
      </c>
      <c r="O939" s="39">
        <f t="shared" si="133"/>
        <v>0</v>
      </c>
      <c r="P939" s="39">
        <f t="shared" si="131"/>
        <v>0</v>
      </c>
      <c r="Q939" s="39">
        <f t="shared" si="134"/>
        <v>0</v>
      </c>
      <c r="R939" s="41">
        <f t="shared" si="135"/>
        <v>0</v>
      </c>
    </row>
    <row r="940" spans="4:18" x14ac:dyDescent="0.25">
      <c r="D940" s="1">
        <v>33805</v>
      </c>
      <c r="E940" s="1">
        <f t="shared" si="132"/>
        <v>33786</v>
      </c>
      <c r="F940" s="30">
        <f t="shared" si="129"/>
        <v>0</v>
      </c>
      <c r="H940" s="42">
        <f>IF(DAY(D940)&gt;14,VLOOKUP(DATE(YEAR(E940),MONTH(E940)-1,DAY(1)),'מדדים וריביות'!B:C,2,FALSE),VLOOKUP(DATE(YEAR(E940),MONTH(E940)-2,DAY(1)),'מדדים וריביות'!B:C,2,FALSE))</f>
        <v>13622926.126952499</v>
      </c>
      <c r="I940" s="43">
        <f>'ריבית יומית'!D934</f>
        <v>2.1073004751070989E-4</v>
      </c>
      <c r="J940" s="29">
        <f t="shared" si="130"/>
        <v>2.2085325834414116</v>
      </c>
      <c r="L940">
        <f>VLOOKUP(D939,'מדדים וריביות'!B:C,2)</f>
        <v>13717267.7206295</v>
      </c>
      <c r="M940" s="30">
        <f t="shared" si="136"/>
        <v>0</v>
      </c>
      <c r="O940" s="39">
        <f t="shared" si="133"/>
        <v>0</v>
      </c>
      <c r="P940" s="39">
        <f t="shared" si="131"/>
        <v>0</v>
      </c>
      <c r="Q940" s="39">
        <f t="shared" si="134"/>
        <v>0</v>
      </c>
      <c r="R940" s="41">
        <f t="shared" si="135"/>
        <v>0</v>
      </c>
    </row>
    <row r="941" spans="4:18" x14ac:dyDescent="0.25">
      <c r="D941" s="1">
        <v>33806</v>
      </c>
      <c r="E941" s="1">
        <f t="shared" si="132"/>
        <v>33786</v>
      </c>
      <c r="F941" s="30">
        <f t="shared" si="129"/>
        <v>0</v>
      </c>
      <c r="H941" s="42">
        <f>IF(DAY(D941)&gt;14,VLOOKUP(DATE(YEAR(E941),MONTH(E941)-1,DAY(1)),'מדדים וריביות'!B:C,2,FALSE),VLOOKUP(DATE(YEAR(E941),MONTH(E941)-2,DAY(1)),'מדדים וריביות'!B:C,2,FALSE))</f>
        <v>13622926.126952499</v>
      </c>
      <c r="I941" s="43">
        <f>'ריבית יומית'!D935</f>
        <v>2.1073004751070989E-4</v>
      </c>
      <c r="J941" s="29">
        <f t="shared" si="130"/>
        <v>2.2080672773191554</v>
      </c>
      <c r="L941">
        <f>VLOOKUP(D940,'מדדים וריביות'!B:C,2)</f>
        <v>13717267.7206295</v>
      </c>
      <c r="M941" s="30">
        <f t="shared" si="136"/>
        <v>0</v>
      </c>
      <c r="O941" s="39">
        <f t="shared" si="133"/>
        <v>0</v>
      </c>
      <c r="P941" s="39">
        <f t="shared" si="131"/>
        <v>0</v>
      </c>
      <c r="Q941" s="39">
        <f t="shared" si="134"/>
        <v>0</v>
      </c>
      <c r="R941" s="41">
        <f t="shared" si="135"/>
        <v>0</v>
      </c>
    </row>
    <row r="942" spans="4:18" x14ac:dyDescent="0.25">
      <c r="D942" s="1">
        <v>33807</v>
      </c>
      <c r="E942" s="1">
        <f t="shared" si="132"/>
        <v>33786</v>
      </c>
      <c r="F942" s="30">
        <f t="shared" si="129"/>
        <v>0</v>
      </c>
      <c r="H942" s="42">
        <f>IF(DAY(D942)&gt;14,VLOOKUP(DATE(YEAR(E942),MONTH(E942)-1,DAY(1)),'מדדים וריביות'!B:C,2,FALSE),VLOOKUP(DATE(YEAR(E942),MONTH(E942)-2,DAY(1)),'מדדים וריביות'!B:C,2,FALSE))</f>
        <v>13622926.126952499</v>
      </c>
      <c r="I942" s="43">
        <f>'ריבית יומית'!D936</f>
        <v>2.1073004751070989E-4</v>
      </c>
      <c r="J942" s="29">
        <f t="shared" si="130"/>
        <v>2.2076020692302216</v>
      </c>
      <c r="L942">
        <f>VLOOKUP(D941,'מדדים וריביות'!B:C,2)</f>
        <v>13717267.7206295</v>
      </c>
      <c r="M942" s="30">
        <f t="shared" si="136"/>
        <v>0</v>
      </c>
      <c r="O942" s="39">
        <f t="shared" si="133"/>
        <v>0</v>
      </c>
      <c r="P942" s="39">
        <f t="shared" si="131"/>
        <v>0</v>
      </c>
      <c r="Q942" s="39">
        <f t="shared" si="134"/>
        <v>0</v>
      </c>
      <c r="R942" s="41">
        <f t="shared" si="135"/>
        <v>0</v>
      </c>
    </row>
    <row r="943" spans="4:18" x14ac:dyDescent="0.25">
      <c r="D943" s="1">
        <v>33808</v>
      </c>
      <c r="E943" s="1">
        <f t="shared" si="132"/>
        <v>33786</v>
      </c>
      <c r="F943" s="30">
        <f t="shared" si="129"/>
        <v>0</v>
      </c>
      <c r="H943" s="42">
        <f>IF(DAY(D943)&gt;14,VLOOKUP(DATE(YEAR(E943),MONTH(E943)-1,DAY(1)),'מדדים וריביות'!B:C,2,FALSE),VLOOKUP(DATE(YEAR(E943),MONTH(E943)-2,DAY(1)),'מדדים וריביות'!B:C,2,FALSE))</f>
        <v>13622926.126952499</v>
      </c>
      <c r="I943" s="43">
        <f>'ריבית יומית'!D937</f>
        <v>2.1073004751070989E-4</v>
      </c>
      <c r="J943" s="29">
        <f t="shared" si="130"/>
        <v>2.2071369591539565</v>
      </c>
      <c r="L943">
        <f>VLOOKUP(D942,'מדדים וריביות'!B:C,2)</f>
        <v>13717267.7206295</v>
      </c>
      <c r="M943" s="30">
        <f t="shared" si="136"/>
        <v>0</v>
      </c>
      <c r="O943" s="39">
        <f t="shared" si="133"/>
        <v>0</v>
      </c>
      <c r="P943" s="39">
        <f t="shared" si="131"/>
        <v>0</v>
      </c>
      <c r="Q943" s="39">
        <f t="shared" si="134"/>
        <v>0</v>
      </c>
      <c r="R943" s="41">
        <f t="shared" si="135"/>
        <v>0</v>
      </c>
    </row>
    <row r="944" spans="4:18" x14ac:dyDescent="0.25">
      <c r="D944" s="1">
        <v>33809</v>
      </c>
      <c r="E944" s="1">
        <f t="shared" si="132"/>
        <v>33786</v>
      </c>
      <c r="F944" s="30">
        <f t="shared" si="129"/>
        <v>0</v>
      </c>
      <c r="H944" s="42">
        <f>IF(DAY(D944)&gt;14,VLOOKUP(DATE(YEAR(E944),MONTH(E944)-1,DAY(1)),'מדדים וריביות'!B:C,2,FALSE),VLOOKUP(DATE(YEAR(E944),MONTH(E944)-2,DAY(1)),'מדדים וריביות'!B:C,2,FALSE))</f>
        <v>13622926.126952499</v>
      </c>
      <c r="I944" s="43">
        <f>'ריבית יומית'!D938</f>
        <v>2.1073004751070989E-4</v>
      </c>
      <c r="J944" s="29">
        <f t="shared" si="130"/>
        <v>2.2066719470697098</v>
      </c>
      <c r="L944">
        <f>VLOOKUP(D943,'מדדים וריביות'!B:C,2)</f>
        <v>13717267.7206295</v>
      </c>
      <c r="M944" s="30">
        <f t="shared" si="136"/>
        <v>0</v>
      </c>
      <c r="O944" s="39">
        <f t="shared" si="133"/>
        <v>0</v>
      </c>
      <c r="P944" s="39">
        <f t="shared" si="131"/>
        <v>0</v>
      </c>
      <c r="Q944" s="39">
        <f t="shared" si="134"/>
        <v>0</v>
      </c>
      <c r="R944" s="41">
        <f t="shared" si="135"/>
        <v>0</v>
      </c>
    </row>
    <row r="945" spans="4:18" x14ac:dyDescent="0.25">
      <c r="D945" s="1">
        <v>33810</v>
      </c>
      <c r="E945" s="1">
        <f t="shared" si="132"/>
        <v>33786</v>
      </c>
      <c r="F945" s="30">
        <f t="shared" si="129"/>
        <v>0</v>
      </c>
      <c r="H945" s="42">
        <f>IF(DAY(D945)&gt;14,VLOOKUP(DATE(YEAR(E945),MONTH(E945)-1,DAY(1)),'מדדים וריביות'!B:C,2,FALSE),VLOOKUP(DATE(YEAR(E945),MONTH(E945)-2,DAY(1)),'מדדים וריביות'!B:C,2,FALSE))</f>
        <v>13622926.126952499</v>
      </c>
      <c r="I945" s="43">
        <f>'ריבית יומית'!D939</f>
        <v>2.1073004751070989E-4</v>
      </c>
      <c r="J945" s="29">
        <f t="shared" si="130"/>
        <v>2.2062070329568364</v>
      </c>
      <c r="L945">
        <f>VLOOKUP(D944,'מדדים וריביות'!B:C,2)</f>
        <v>13717267.7206295</v>
      </c>
      <c r="M945" s="30">
        <f t="shared" si="136"/>
        <v>0</v>
      </c>
      <c r="O945" s="39">
        <f t="shared" si="133"/>
        <v>0</v>
      </c>
      <c r="P945" s="39">
        <f t="shared" si="131"/>
        <v>0</v>
      </c>
      <c r="Q945" s="39">
        <f t="shared" si="134"/>
        <v>0</v>
      </c>
      <c r="R945" s="41">
        <f t="shared" si="135"/>
        <v>0</v>
      </c>
    </row>
    <row r="946" spans="4:18" x14ac:dyDescent="0.25">
      <c r="D946" s="1">
        <v>33811</v>
      </c>
      <c r="E946" s="1">
        <f t="shared" si="132"/>
        <v>33786</v>
      </c>
      <c r="F946" s="30">
        <f t="shared" si="129"/>
        <v>0</v>
      </c>
      <c r="H946" s="42">
        <f>IF(DAY(D946)&gt;14,VLOOKUP(DATE(YEAR(E946),MONTH(E946)-1,DAY(1)),'מדדים וריביות'!B:C,2,FALSE),VLOOKUP(DATE(YEAR(E946),MONTH(E946)-2,DAY(1)),'מדדים וריביות'!B:C,2,FALSE))</f>
        <v>13622926.126952499</v>
      </c>
      <c r="I946" s="43">
        <f>'ריבית יומית'!D940</f>
        <v>2.1073004751070989E-4</v>
      </c>
      <c r="J946" s="29">
        <f t="shared" si="130"/>
        <v>2.205742216794695</v>
      </c>
      <c r="L946">
        <f>VLOOKUP(D945,'מדדים וריביות'!B:C,2)</f>
        <v>13717267.7206295</v>
      </c>
      <c r="M946" s="30">
        <f t="shared" si="136"/>
        <v>0</v>
      </c>
      <c r="O946" s="39">
        <f t="shared" si="133"/>
        <v>0</v>
      </c>
      <c r="P946" s="39">
        <f t="shared" si="131"/>
        <v>0</v>
      </c>
      <c r="Q946" s="39">
        <f t="shared" si="134"/>
        <v>0</v>
      </c>
      <c r="R946" s="41">
        <f t="shared" si="135"/>
        <v>0</v>
      </c>
    </row>
    <row r="947" spans="4:18" x14ac:dyDescent="0.25">
      <c r="D947" s="1">
        <v>33812</v>
      </c>
      <c r="E947" s="1">
        <f t="shared" si="132"/>
        <v>33786</v>
      </c>
      <c r="F947" s="30">
        <f t="shared" si="129"/>
        <v>0</v>
      </c>
      <c r="H947" s="42">
        <f>IF(DAY(D947)&gt;14,VLOOKUP(DATE(YEAR(E947),MONTH(E947)-1,DAY(1)),'מדדים וריביות'!B:C,2,FALSE),VLOOKUP(DATE(YEAR(E947),MONTH(E947)-2,DAY(1)),'מדדים וריביות'!B:C,2,FALSE))</f>
        <v>13622926.126952499</v>
      </c>
      <c r="I947" s="43">
        <f>'ריבית יומית'!D941</f>
        <v>2.1073004751070989E-4</v>
      </c>
      <c r="J947" s="29">
        <f t="shared" si="130"/>
        <v>2.2052774985626487</v>
      </c>
      <c r="L947">
        <f>VLOOKUP(D946,'מדדים וריביות'!B:C,2)</f>
        <v>13717267.7206295</v>
      </c>
      <c r="M947" s="30">
        <f t="shared" si="136"/>
        <v>0</v>
      </c>
      <c r="O947" s="39">
        <f t="shared" si="133"/>
        <v>0</v>
      </c>
      <c r="P947" s="39">
        <f t="shared" si="131"/>
        <v>0</v>
      </c>
      <c r="Q947" s="39">
        <f t="shared" si="134"/>
        <v>0</v>
      </c>
      <c r="R947" s="41">
        <f t="shared" si="135"/>
        <v>0</v>
      </c>
    </row>
    <row r="948" spans="4:18" x14ac:dyDescent="0.25">
      <c r="D948" s="1">
        <v>33813</v>
      </c>
      <c r="E948" s="1">
        <f t="shared" si="132"/>
        <v>33786</v>
      </c>
      <c r="F948" s="30">
        <f t="shared" si="129"/>
        <v>0</v>
      </c>
      <c r="H948" s="42">
        <f>IF(DAY(D948)&gt;14,VLOOKUP(DATE(YEAR(E948),MONTH(E948)-1,DAY(1)),'מדדים וריביות'!B:C,2,FALSE),VLOOKUP(DATE(YEAR(E948),MONTH(E948)-2,DAY(1)),'מדדים וריביות'!B:C,2,FALSE))</f>
        <v>13622926.126952499</v>
      </c>
      <c r="I948" s="43">
        <f>'ריבית יומית'!D942</f>
        <v>2.1073004751070989E-4</v>
      </c>
      <c r="J948" s="29">
        <f t="shared" si="130"/>
        <v>2.2048128782400651</v>
      </c>
      <c r="L948">
        <f>VLOOKUP(D947,'מדדים וריביות'!B:C,2)</f>
        <v>13717267.7206295</v>
      </c>
      <c r="M948" s="30">
        <f t="shared" si="136"/>
        <v>0</v>
      </c>
      <c r="O948" s="39">
        <f t="shared" si="133"/>
        <v>0</v>
      </c>
      <c r="P948" s="39">
        <f t="shared" si="131"/>
        <v>0</v>
      </c>
      <c r="Q948" s="39">
        <f t="shared" si="134"/>
        <v>0</v>
      </c>
      <c r="R948" s="41">
        <f t="shared" si="135"/>
        <v>0</v>
      </c>
    </row>
    <row r="949" spans="4:18" x14ac:dyDescent="0.25">
      <c r="D949" s="1">
        <v>33814</v>
      </c>
      <c r="E949" s="1">
        <f t="shared" si="132"/>
        <v>33786</v>
      </c>
      <c r="F949" s="30">
        <f t="shared" si="129"/>
        <v>0</v>
      </c>
      <c r="H949" s="42">
        <f>IF(DAY(D949)&gt;14,VLOOKUP(DATE(YEAR(E949),MONTH(E949)-1,DAY(1)),'מדדים וריביות'!B:C,2,FALSE),VLOOKUP(DATE(YEAR(E949),MONTH(E949)-2,DAY(1)),'מדדים וריביות'!B:C,2,FALSE))</f>
        <v>13622926.126952499</v>
      </c>
      <c r="I949" s="43">
        <f>'ריבית יומית'!D943</f>
        <v>2.1073004751070989E-4</v>
      </c>
      <c r="J949" s="29">
        <f t="shared" si="130"/>
        <v>2.2043483558063159</v>
      </c>
      <c r="L949">
        <f>VLOOKUP(D948,'מדדים וריביות'!B:C,2)</f>
        <v>13717267.7206295</v>
      </c>
      <c r="M949" s="30">
        <f t="shared" si="136"/>
        <v>0</v>
      </c>
      <c r="O949" s="39">
        <f t="shared" si="133"/>
        <v>0</v>
      </c>
      <c r="P949" s="39">
        <f t="shared" si="131"/>
        <v>0</v>
      </c>
      <c r="Q949" s="39">
        <f t="shared" si="134"/>
        <v>0</v>
      </c>
      <c r="R949" s="41">
        <f t="shared" si="135"/>
        <v>0</v>
      </c>
    </row>
    <row r="950" spans="4:18" x14ac:dyDescent="0.25">
      <c r="D950" s="1">
        <v>33815</v>
      </c>
      <c r="E950" s="1">
        <f t="shared" si="132"/>
        <v>33786</v>
      </c>
      <c r="F950" s="30">
        <f t="shared" si="129"/>
        <v>0</v>
      </c>
      <c r="H950" s="42">
        <f>IF(DAY(D950)&gt;14,VLOOKUP(DATE(YEAR(E950),MONTH(E950)-1,DAY(1)),'מדדים וריביות'!B:C,2,FALSE),VLOOKUP(DATE(YEAR(E950),MONTH(E950)-2,DAY(1)),'מדדים וריביות'!B:C,2,FALSE))</f>
        <v>13622926.126952499</v>
      </c>
      <c r="I950" s="43">
        <f>'ריבית יומית'!D944</f>
        <v>2.1073004751070989E-4</v>
      </c>
      <c r="J950" s="29">
        <f t="shared" si="130"/>
        <v>2.2038839312407776</v>
      </c>
      <c r="L950">
        <f>VLOOKUP(D949,'מדדים וריביות'!B:C,2)</f>
        <v>13717267.7206295</v>
      </c>
      <c r="M950" s="30">
        <f t="shared" si="136"/>
        <v>0</v>
      </c>
      <c r="O950" s="39">
        <f t="shared" si="133"/>
        <v>0</v>
      </c>
      <c r="P950" s="39">
        <f t="shared" si="131"/>
        <v>0</v>
      </c>
      <c r="Q950" s="39">
        <f t="shared" si="134"/>
        <v>0</v>
      </c>
      <c r="R950" s="41">
        <f t="shared" si="135"/>
        <v>0</v>
      </c>
    </row>
    <row r="951" spans="4:18" x14ac:dyDescent="0.25">
      <c r="D951" s="1">
        <v>33816</v>
      </c>
      <c r="E951" s="1">
        <f t="shared" si="132"/>
        <v>33786</v>
      </c>
      <c r="F951" s="30">
        <f t="shared" si="129"/>
        <v>0</v>
      </c>
      <c r="H951" s="42">
        <f>IF(DAY(D951)&gt;14,VLOOKUP(DATE(YEAR(E951),MONTH(E951)-1,DAY(1)),'מדדים וריביות'!B:C,2,FALSE),VLOOKUP(DATE(YEAR(E951),MONTH(E951)-2,DAY(1)),'מדדים וריביות'!B:C,2,FALSE))</f>
        <v>13622926.126952499</v>
      </c>
      <c r="I951" s="43">
        <f>'ריבית יומית'!D945</f>
        <v>2.1073004751070989E-4</v>
      </c>
      <c r="J951" s="29">
        <f t="shared" si="130"/>
        <v>2.2034196045228307</v>
      </c>
      <c r="L951">
        <f>VLOOKUP(D950,'מדדים וריביות'!B:C,2)</f>
        <v>13717267.7206295</v>
      </c>
      <c r="M951" s="30">
        <f t="shared" si="136"/>
        <v>0</v>
      </c>
      <c r="O951" s="39">
        <f t="shared" si="133"/>
        <v>0</v>
      </c>
      <c r="P951" s="39">
        <f t="shared" si="131"/>
        <v>0</v>
      </c>
      <c r="Q951" s="39">
        <f t="shared" si="134"/>
        <v>0</v>
      </c>
      <c r="R951" s="41">
        <f t="shared" si="135"/>
        <v>0</v>
      </c>
    </row>
    <row r="952" spans="4:18" x14ac:dyDescent="0.25">
      <c r="D952" s="1">
        <v>33817</v>
      </c>
      <c r="E952" s="1">
        <f t="shared" si="132"/>
        <v>33817</v>
      </c>
      <c r="F952" s="30">
        <f t="shared" si="129"/>
        <v>0</v>
      </c>
      <c r="H952" s="42">
        <f>IF(DAY(D952)&gt;14,VLOOKUP(DATE(YEAR(E952),MONTH(E952)-1,DAY(1)),'מדדים וריביות'!B:C,2,FALSE),VLOOKUP(DATE(YEAR(E952),MONTH(E952)-2,DAY(1)),'מדדים וריביות'!B:C,2,FALSE))</f>
        <v>13622926.126952499</v>
      </c>
      <c r="I952" s="43">
        <f>'ריבית יומית'!D946</f>
        <v>2.1073004751070989E-4</v>
      </c>
      <c r="J952" s="29">
        <f t="shared" si="130"/>
        <v>2.2029553756318596</v>
      </c>
      <c r="L952">
        <f>VLOOKUP(D951,'מדדים וריביות'!B:C,2)</f>
        <v>13717267.7206295</v>
      </c>
      <c r="M952" s="30">
        <f t="shared" si="136"/>
        <v>0</v>
      </c>
      <c r="O952" s="39">
        <f t="shared" si="133"/>
        <v>0</v>
      </c>
      <c r="P952" s="39">
        <f t="shared" si="131"/>
        <v>0</v>
      </c>
      <c r="Q952" s="39">
        <f t="shared" si="134"/>
        <v>0</v>
      </c>
      <c r="R952" s="41">
        <f t="shared" si="135"/>
        <v>0</v>
      </c>
    </row>
    <row r="953" spans="4:18" x14ac:dyDescent="0.25">
      <c r="D953" s="1">
        <v>33818</v>
      </c>
      <c r="E953" s="1">
        <f t="shared" si="132"/>
        <v>33817</v>
      </c>
      <c r="F953" s="30">
        <f t="shared" si="129"/>
        <v>0</v>
      </c>
      <c r="H953" s="42">
        <f>IF(DAY(D953)&gt;14,VLOOKUP(DATE(YEAR(E953),MONTH(E953)-1,DAY(1)),'מדדים וריביות'!B:C,2,FALSE),VLOOKUP(DATE(YEAR(E953),MONTH(E953)-2,DAY(1)),'מדדים וריביות'!B:C,2,FALSE))</f>
        <v>13622926.126952499</v>
      </c>
      <c r="I953" s="43">
        <f>'ריבית יומית'!D947</f>
        <v>2.1073004751070989E-4</v>
      </c>
      <c r="J953" s="29">
        <f t="shared" si="130"/>
        <v>2.2024912445472542</v>
      </c>
      <c r="L953">
        <f>VLOOKUP(D952,'מדדים וריביות'!B:C,2)</f>
        <v>13824188.193463299</v>
      </c>
      <c r="M953" s="30">
        <f t="shared" si="136"/>
        <v>0</v>
      </c>
      <c r="O953" s="39">
        <f t="shared" si="133"/>
        <v>0</v>
      </c>
      <c r="P953" s="39">
        <f t="shared" si="131"/>
        <v>0</v>
      </c>
      <c r="Q953" s="39">
        <f t="shared" si="134"/>
        <v>0</v>
      </c>
      <c r="R953" s="41">
        <f t="shared" si="135"/>
        <v>0</v>
      </c>
    </row>
    <row r="954" spans="4:18" x14ac:dyDescent="0.25">
      <c r="D954" s="1">
        <v>33819</v>
      </c>
      <c r="E954" s="1">
        <f t="shared" si="132"/>
        <v>33817</v>
      </c>
      <c r="F954" s="30">
        <f t="shared" si="129"/>
        <v>0</v>
      </c>
      <c r="H954" s="42">
        <f>IF(DAY(D954)&gt;14,VLOOKUP(DATE(YEAR(E954),MONTH(E954)-1,DAY(1)),'מדדים וריביות'!B:C,2,FALSE),VLOOKUP(DATE(YEAR(E954),MONTH(E954)-2,DAY(1)),'מדדים וריביות'!B:C,2,FALSE))</f>
        <v>13622926.126952499</v>
      </c>
      <c r="I954" s="43">
        <f>'ריבית יומית'!D948</f>
        <v>2.1073004751070989E-4</v>
      </c>
      <c r="J954" s="29">
        <f t="shared" si="130"/>
        <v>2.2020272112484078</v>
      </c>
      <c r="L954">
        <f>VLOOKUP(D953,'מדדים וריביות'!B:C,2)</f>
        <v>13824188.193463299</v>
      </c>
      <c r="M954" s="30">
        <f t="shared" si="136"/>
        <v>0</v>
      </c>
      <c r="O954" s="39">
        <f t="shared" si="133"/>
        <v>0</v>
      </c>
      <c r="P954" s="39">
        <f t="shared" si="131"/>
        <v>0</v>
      </c>
      <c r="Q954" s="39">
        <f t="shared" si="134"/>
        <v>0</v>
      </c>
      <c r="R954" s="41">
        <f t="shared" si="135"/>
        <v>0</v>
      </c>
    </row>
    <row r="955" spans="4:18" x14ac:dyDescent="0.25">
      <c r="D955" s="1">
        <v>33820</v>
      </c>
      <c r="E955" s="1">
        <f t="shared" si="132"/>
        <v>33817</v>
      </c>
      <c r="F955" s="30">
        <f t="shared" si="129"/>
        <v>0</v>
      </c>
      <c r="H955" s="42">
        <f>IF(DAY(D955)&gt;14,VLOOKUP(DATE(YEAR(E955),MONTH(E955)-1,DAY(1)),'מדדים וריביות'!B:C,2,FALSE),VLOOKUP(DATE(YEAR(E955),MONTH(E955)-2,DAY(1)),'מדדים וריביות'!B:C,2,FALSE))</f>
        <v>13622926.126952499</v>
      </c>
      <c r="I955" s="43">
        <f>'ריבית יומית'!D949</f>
        <v>2.1073004751070989E-4</v>
      </c>
      <c r="J955" s="29">
        <f t="shared" si="130"/>
        <v>2.2015632757147188</v>
      </c>
      <c r="L955">
        <f>VLOOKUP(D954,'מדדים וריביות'!B:C,2)</f>
        <v>13824188.193463299</v>
      </c>
      <c r="M955" s="30">
        <f t="shared" si="136"/>
        <v>0</v>
      </c>
      <c r="O955" s="39">
        <f t="shared" si="133"/>
        <v>0</v>
      </c>
      <c r="P955" s="39">
        <f t="shared" si="131"/>
        <v>0</v>
      </c>
      <c r="Q955" s="39">
        <f t="shared" si="134"/>
        <v>0</v>
      </c>
      <c r="R955" s="41">
        <f t="shared" si="135"/>
        <v>0</v>
      </c>
    </row>
    <row r="956" spans="4:18" x14ac:dyDescent="0.25">
      <c r="D956" s="1">
        <v>33821</v>
      </c>
      <c r="E956" s="1">
        <f t="shared" si="132"/>
        <v>33817</v>
      </c>
      <c r="F956" s="30">
        <f t="shared" si="129"/>
        <v>0</v>
      </c>
      <c r="H956" s="42">
        <f>IF(DAY(D956)&gt;14,VLOOKUP(DATE(YEAR(E956),MONTH(E956)-1,DAY(1)),'מדדים וריביות'!B:C,2,FALSE),VLOOKUP(DATE(YEAR(E956),MONTH(E956)-2,DAY(1)),'מדדים וריביות'!B:C,2,FALSE))</f>
        <v>13622926.126952499</v>
      </c>
      <c r="I956" s="43">
        <f>'ריבית יומית'!D950</f>
        <v>2.1073004751070989E-4</v>
      </c>
      <c r="J956" s="29">
        <f t="shared" si="130"/>
        <v>2.2010994379255888</v>
      </c>
      <c r="L956">
        <f>VLOOKUP(D955,'מדדים וריביות'!B:C,2)</f>
        <v>13824188.193463299</v>
      </c>
      <c r="M956" s="30">
        <f t="shared" si="136"/>
        <v>0</v>
      </c>
      <c r="O956" s="39">
        <f t="shared" si="133"/>
        <v>0</v>
      </c>
      <c r="P956" s="39">
        <f t="shared" si="131"/>
        <v>0</v>
      </c>
      <c r="Q956" s="39">
        <f t="shared" si="134"/>
        <v>0</v>
      </c>
      <c r="R956" s="41">
        <f t="shared" si="135"/>
        <v>0</v>
      </c>
    </row>
    <row r="957" spans="4:18" x14ac:dyDescent="0.25">
      <c r="D957" s="1">
        <v>33822</v>
      </c>
      <c r="E957" s="1">
        <f t="shared" si="132"/>
        <v>33817</v>
      </c>
      <c r="F957" s="30">
        <f t="shared" si="129"/>
        <v>0</v>
      </c>
      <c r="H957" s="42">
        <f>IF(DAY(D957)&gt;14,VLOOKUP(DATE(YEAR(E957),MONTH(E957)-1,DAY(1)),'מדדים וריביות'!B:C,2,FALSE),VLOOKUP(DATE(YEAR(E957),MONTH(E957)-2,DAY(1)),'מדדים וריביות'!B:C,2,FALSE))</f>
        <v>13622926.126952499</v>
      </c>
      <c r="I957" s="43">
        <f>'ריבית יומית'!D951</f>
        <v>2.1073004751070989E-4</v>
      </c>
      <c r="J957" s="29">
        <f t="shared" si="130"/>
        <v>2.2006356978604251</v>
      </c>
      <c r="L957">
        <f>VLOOKUP(D956,'מדדים וריביות'!B:C,2)</f>
        <v>13824188.193463299</v>
      </c>
      <c r="M957" s="30">
        <f t="shared" si="136"/>
        <v>0</v>
      </c>
      <c r="O957" s="39">
        <f t="shared" si="133"/>
        <v>0</v>
      </c>
      <c r="P957" s="39">
        <f t="shared" si="131"/>
        <v>0</v>
      </c>
      <c r="Q957" s="39">
        <f t="shared" si="134"/>
        <v>0</v>
      </c>
      <c r="R957" s="41">
        <f t="shared" si="135"/>
        <v>0</v>
      </c>
    </row>
    <row r="958" spans="4:18" x14ac:dyDescent="0.25">
      <c r="D958" s="1">
        <v>33823</v>
      </c>
      <c r="E958" s="1">
        <f t="shared" si="132"/>
        <v>33817</v>
      </c>
      <c r="F958" s="30">
        <f t="shared" si="129"/>
        <v>0</v>
      </c>
      <c r="H958" s="42">
        <f>IF(DAY(D958)&gt;14,VLOOKUP(DATE(YEAR(E958),MONTH(E958)-1,DAY(1)),'מדדים וריביות'!B:C,2,FALSE),VLOOKUP(DATE(YEAR(E958),MONTH(E958)-2,DAY(1)),'מדדים וריביות'!B:C,2,FALSE))</f>
        <v>13622926.126952499</v>
      </c>
      <c r="I958" s="43">
        <f>'ריבית יומית'!D952</f>
        <v>2.1073004751070989E-4</v>
      </c>
      <c r="J958" s="29">
        <f t="shared" si="130"/>
        <v>2.2001720554986384</v>
      </c>
      <c r="L958">
        <f>VLOOKUP(D957,'מדדים וריביות'!B:C,2)</f>
        <v>13824188.193463299</v>
      </c>
      <c r="M958" s="30">
        <f t="shared" si="136"/>
        <v>0</v>
      </c>
      <c r="O958" s="39">
        <f t="shared" si="133"/>
        <v>0</v>
      </c>
      <c r="P958" s="39">
        <f t="shared" si="131"/>
        <v>0</v>
      </c>
      <c r="Q958" s="39">
        <f t="shared" si="134"/>
        <v>0</v>
      </c>
      <c r="R958" s="41">
        <f t="shared" si="135"/>
        <v>0</v>
      </c>
    </row>
    <row r="959" spans="4:18" x14ac:dyDescent="0.25">
      <c r="D959" s="1">
        <v>33824</v>
      </c>
      <c r="E959" s="1">
        <f t="shared" si="132"/>
        <v>33817</v>
      </c>
      <c r="F959" s="30">
        <f t="shared" si="129"/>
        <v>0</v>
      </c>
      <c r="H959" s="42">
        <f>IF(DAY(D959)&gt;14,VLOOKUP(DATE(YEAR(E959),MONTH(E959)-1,DAY(1)),'מדדים וריביות'!B:C,2,FALSE),VLOOKUP(DATE(YEAR(E959),MONTH(E959)-2,DAY(1)),'מדדים וריביות'!B:C,2,FALSE))</f>
        <v>13622926.126952499</v>
      </c>
      <c r="I959" s="43">
        <f>'ריבית יומית'!D953</f>
        <v>2.1073004751070989E-4</v>
      </c>
      <c r="J959" s="29">
        <f t="shared" si="130"/>
        <v>2.1997085108196437</v>
      </c>
      <c r="L959">
        <f>VLOOKUP(D958,'מדדים וריביות'!B:C,2)</f>
        <v>13824188.193463299</v>
      </c>
      <c r="M959" s="30">
        <f t="shared" si="136"/>
        <v>0</v>
      </c>
      <c r="O959" s="39">
        <f t="shared" si="133"/>
        <v>0</v>
      </c>
      <c r="P959" s="39">
        <f t="shared" si="131"/>
        <v>0</v>
      </c>
      <c r="Q959" s="39">
        <f t="shared" si="134"/>
        <v>0</v>
      </c>
      <c r="R959" s="41">
        <f t="shared" si="135"/>
        <v>0</v>
      </c>
    </row>
    <row r="960" spans="4:18" x14ac:dyDescent="0.25">
      <c r="D960" s="1">
        <v>33825</v>
      </c>
      <c r="E960" s="1">
        <f t="shared" si="132"/>
        <v>33817</v>
      </c>
      <c r="F960" s="30">
        <f t="shared" ref="F960:F1023" si="137">M959</f>
        <v>0</v>
      </c>
      <c r="H960" s="42">
        <f>IF(DAY(D960)&gt;14,VLOOKUP(DATE(YEAR(E960),MONTH(E960)-1,DAY(1)),'מדדים וריביות'!B:C,2,FALSE),VLOOKUP(DATE(YEAR(E960),MONTH(E960)-2,DAY(1)),'מדדים וריביות'!B:C,2,FALSE))</f>
        <v>13622926.126952499</v>
      </c>
      <c r="I960" s="43">
        <f>'ריבית יומית'!D954</f>
        <v>2.1073004751070989E-4</v>
      </c>
      <c r="J960" s="29">
        <f t="shared" si="130"/>
        <v>2.1992450638028607</v>
      </c>
      <c r="L960">
        <f>VLOOKUP(D959,'מדדים וריביות'!B:C,2)</f>
        <v>13824188.193463299</v>
      </c>
      <c r="M960" s="30">
        <f t="shared" si="136"/>
        <v>0</v>
      </c>
      <c r="O960" s="39">
        <f t="shared" si="133"/>
        <v>0</v>
      </c>
      <c r="P960" s="39">
        <f t="shared" si="131"/>
        <v>0</v>
      </c>
      <c r="Q960" s="39">
        <f t="shared" si="134"/>
        <v>0</v>
      </c>
      <c r="R960" s="41">
        <f t="shared" si="135"/>
        <v>0</v>
      </c>
    </row>
    <row r="961" spans="4:18" x14ac:dyDescent="0.25">
      <c r="D961" s="1">
        <v>33826</v>
      </c>
      <c r="E961" s="1">
        <f t="shared" si="132"/>
        <v>33817</v>
      </c>
      <c r="F961" s="30">
        <f t="shared" si="137"/>
        <v>0</v>
      </c>
      <c r="H961" s="42">
        <f>IF(DAY(D961)&gt;14,VLOOKUP(DATE(YEAR(E961),MONTH(E961)-1,DAY(1)),'מדדים וריביות'!B:C,2,FALSE),VLOOKUP(DATE(YEAR(E961),MONTH(E961)-2,DAY(1)),'מדדים וריביות'!B:C,2,FALSE))</f>
        <v>13622926.126952499</v>
      </c>
      <c r="I961" s="43">
        <f>'ריבית יומית'!D955</f>
        <v>2.1073004751070989E-4</v>
      </c>
      <c r="J961" s="29">
        <f t="shared" si="130"/>
        <v>2.1987817144277138</v>
      </c>
      <c r="L961">
        <f>VLOOKUP(D960,'מדדים וריביות'!B:C,2)</f>
        <v>13824188.193463299</v>
      </c>
      <c r="M961" s="30">
        <f t="shared" si="136"/>
        <v>0</v>
      </c>
      <c r="O961" s="39">
        <f t="shared" si="133"/>
        <v>0</v>
      </c>
      <c r="P961" s="39">
        <f t="shared" si="131"/>
        <v>0</v>
      </c>
      <c r="Q961" s="39">
        <f t="shared" si="134"/>
        <v>0</v>
      </c>
      <c r="R961" s="41">
        <f t="shared" si="135"/>
        <v>0</v>
      </c>
    </row>
    <row r="962" spans="4:18" x14ac:dyDescent="0.25">
      <c r="D962" s="1">
        <v>33827</v>
      </c>
      <c r="E962" s="1">
        <f t="shared" si="132"/>
        <v>33817</v>
      </c>
      <c r="F962" s="30">
        <f t="shared" si="137"/>
        <v>0</v>
      </c>
      <c r="H962" s="42">
        <f>IF(DAY(D962)&gt;14,VLOOKUP(DATE(YEAR(E962),MONTH(E962)-1,DAY(1)),'מדדים וריביות'!B:C,2,FALSE),VLOOKUP(DATE(YEAR(E962),MONTH(E962)-2,DAY(1)),'מדדים וריביות'!B:C,2,FALSE))</f>
        <v>13622926.126952499</v>
      </c>
      <c r="I962" s="43">
        <f>'ריבית יומית'!D956</f>
        <v>2.1073004751070989E-4</v>
      </c>
      <c r="J962" s="29">
        <f t="shared" si="130"/>
        <v>2.198318462673631</v>
      </c>
      <c r="L962">
        <f>VLOOKUP(D961,'מדדים וריביות'!B:C,2)</f>
        <v>13824188.193463299</v>
      </c>
      <c r="M962" s="30">
        <f t="shared" si="136"/>
        <v>0</v>
      </c>
      <c r="O962" s="39">
        <f t="shared" si="133"/>
        <v>0</v>
      </c>
      <c r="P962" s="39">
        <f t="shared" si="131"/>
        <v>0</v>
      </c>
      <c r="Q962" s="39">
        <f t="shared" si="134"/>
        <v>0</v>
      </c>
      <c r="R962" s="41">
        <f t="shared" si="135"/>
        <v>0</v>
      </c>
    </row>
    <row r="963" spans="4:18" x14ac:dyDescent="0.25">
      <c r="D963" s="1">
        <v>33828</v>
      </c>
      <c r="E963" s="1">
        <f t="shared" si="132"/>
        <v>33817</v>
      </c>
      <c r="F963" s="30">
        <f t="shared" si="137"/>
        <v>0</v>
      </c>
      <c r="H963" s="42">
        <f>IF(DAY(D963)&gt;14,VLOOKUP(DATE(YEAR(E963),MONTH(E963)-1,DAY(1)),'מדדים וריביות'!B:C,2,FALSE),VLOOKUP(DATE(YEAR(E963),MONTH(E963)-2,DAY(1)),'מדדים וריביות'!B:C,2,FALSE))</f>
        <v>13622926.126952499</v>
      </c>
      <c r="I963" s="43">
        <f>'ריבית יומית'!D957</f>
        <v>2.1073004751070989E-4</v>
      </c>
      <c r="J963" s="29">
        <f t="shared" si="130"/>
        <v>2.1978553085200447</v>
      </c>
      <c r="L963">
        <f>VLOOKUP(D962,'מדדים וריביות'!B:C,2)</f>
        <v>13824188.193463299</v>
      </c>
      <c r="M963" s="30">
        <f t="shared" si="136"/>
        <v>0</v>
      </c>
      <c r="O963" s="39">
        <f t="shared" si="133"/>
        <v>0</v>
      </c>
      <c r="P963" s="39">
        <f t="shared" si="131"/>
        <v>0</v>
      </c>
      <c r="Q963" s="39">
        <f t="shared" si="134"/>
        <v>0</v>
      </c>
      <c r="R963" s="41">
        <f t="shared" si="135"/>
        <v>0</v>
      </c>
    </row>
    <row r="964" spans="4:18" x14ac:dyDescent="0.25">
      <c r="D964" s="1">
        <v>33829</v>
      </c>
      <c r="E964" s="1">
        <f t="shared" si="132"/>
        <v>33817</v>
      </c>
      <c r="F964" s="30">
        <f t="shared" si="137"/>
        <v>0</v>
      </c>
      <c r="H964" s="42">
        <f>IF(DAY(D964)&gt;14,VLOOKUP(DATE(YEAR(E964),MONTH(E964)-1,DAY(1)),'מדדים וריביות'!B:C,2,FALSE),VLOOKUP(DATE(YEAR(E964),MONTH(E964)-2,DAY(1)),'מדדים וריביות'!B:C,2,FALSE))</f>
        <v>13622926.126952499</v>
      </c>
      <c r="I964" s="43">
        <f>'ריבית יומית'!D958</f>
        <v>2.1073004751070989E-4</v>
      </c>
      <c r="J964" s="29">
        <f t="shared" si="130"/>
        <v>2.1973922519463924</v>
      </c>
      <c r="L964">
        <f>VLOOKUP(D963,'מדדים וריביות'!B:C,2)</f>
        <v>13824188.193463299</v>
      </c>
      <c r="M964" s="30">
        <f t="shared" si="136"/>
        <v>0</v>
      </c>
      <c r="O964" s="39">
        <f t="shared" si="133"/>
        <v>0</v>
      </c>
      <c r="P964" s="39">
        <f t="shared" si="131"/>
        <v>0</v>
      </c>
      <c r="Q964" s="39">
        <f t="shared" si="134"/>
        <v>0</v>
      </c>
      <c r="R964" s="41">
        <f t="shared" si="135"/>
        <v>0</v>
      </c>
    </row>
    <row r="965" spans="4:18" x14ac:dyDescent="0.25">
      <c r="D965" s="1">
        <v>33830</v>
      </c>
      <c r="E965" s="1">
        <f t="shared" si="132"/>
        <v>33817</v>
      </c>
      <c r="F965" s="30">
        <f t="shared" si="137"/>
        <v>0</v>
      </c>
      <c r="H965" s="42">
        <f>IF(DAY(D965)&gt;14,VLOOKUP(DATE(YEAR(E965),MONTH(E965)-1,DAY(1)),'מדדים וריביות'!B:C,2,FALSE),VLOOKUP(DATE(YEAR(E965),MONTH(E965)-2,DAY(1)),'מדדים וריביות'!B:C,2,FALSE))</f>
        <v>13622926.126952499</v>
      </c>
      <c r="I965" s="43">
        <f>'ריבית יומית'!D959</f>
        <v>2.1073004751070989E-4</v>
      </c>
      <c r="J965" s="29">
        <f t="shared" si="130"/>
        <v>2.1969292929321154</v>
      </c>
      <c r="L965">
        <f>VLOOKUP(D964,'מדדים וריביות'!B:C,2)</f>
        <v>13824188.193463299</v>
      </c>
      <c r="M965" s="30">
        <f t="shared" si="136"/>
        <v>0</v>
      </c>
      <c r="O965" s="39">
        <f t="shared" si="133"/>
        <v>0</v>
      </c>
      <c r="P965" s="39">
        <f t="shared" si="131"/>
        <v>0</v>
      </c>
      <c r="Q965" s="39">
        <f t="shared" si="134"/>
        <v>0</v>
      </c>
      <c r="R965" s="41">
        <f t="shared" si="135"/>
        <v>0</v>
      </c>
    </row>
    <row r="966" spans="4:18" x14ac:dyDescent="0.25">
      <c r="D966" s="1">
        <v>33831</v>
      </c>
      <c r="E966" s="1">
        <f t="shared" si="132"/>
        <v>33817</v>
      </c>
      <c r="F966" s="30">
        <f t="shared" si="137"/>
        <v>0</v>
      </c>
      <c r="H966" s="42">
        <f>IF(DAY(D966)&gt;14,VLOOKUP(DATE(YEAR(E966),MONTH(E966)-1,DAY(1)),'מדדים וריביות'!B:C,2,FALSE),VLOOKUP(DATE(YEAR(E966),MONTH(E966)-2,DAY(1)),'מדדים וריביות'!B:C,2,FALSE))</f>
        <v>13717267.7206295</v>
      </c>
      <c r="I966" s="43">
        <f>'ריבית יומית'!D960</f>
        <v>2.1073004751070989E-4</v>
      </c>
      <c r="J966" s="29">
        <f t="shared" si="130"/>
        <v>2.1964664314566589</v>
      </c>
      <c r="L966">
        <f>VLOOKUP(D965,'מדדים וריביות'!B:C,2)</f>
        <v>13824188.193463299</v>
      </c>
      <c r="M966" s="30">
        <f t="shared" si="136"/>
        <v>0</v>
      </c>
      <c r="O966" s="39">
        <f t="shared" si="133"/>
        <v>0</v>
      </c>
      <c r="P966" s="39">
        <f t="shared" si="131"/>
        <v>0</v>
      </c>
      <c r="Q966" s="39">
        <f t="shared" si="134"/>
        <v>0</v>
      </c>
      <c r="R966" s="41">
        <f t="shared" si="135"/>
        <v>0</v>
      </c>
    </row>
    <row r="967" spans="4:18" x14ac:dyDescent="0.25">
      <c r="D967" s="1">
        <v>33832</v>
      </c>
      <c r="E967" s="1">
        <f t="shared" si="132"/>
        <v>33817</v>
      </c>
      <c r="F967" s="30">
        <f t="shared" si="137"/>
        <v>0</v>
      </c>
      <c r="H967" s="42">
        <f>IF(DAY(D967)&gt;14,VLOOKUP(DATE(YEAR(E967),MONTH(E967)-1,DAY(1)),'מדדים וריביות'!B:C,2,FALSE),VLOOKUP(DATE(YEAR(E967),MONTH(E967)-2,DAY(1)),'מדדים וריביות'!B:C,2,FALSE))</f>
        <v>13717267.7206295</v>
      </c>
      <c r="I967" s="43">
        <f>'ריבית יומית'!D961</f>
        <v>2.1073004751070989E-4</v>
      </c>
      <c r="J967" s="29">
        <f t="shared" si="130"/>
        <v>2.1960036674994732</v>
      </c>
      <c r="L967">
        <f>VLOOKUP(D966,'מדדים וריביות'!B:C,2)</f>
        <v>13824188.193463299</v>
      </c>
      <c r="M967" s="30">
        <f t="shared" si="136"/>
        <v>0</v>
      </c>
      <c r="O967" s="39">
        <f t="shared" si="133"/>
        <v>0</v>
      </c>
      <c r="P967" s="39">
        <f t="shared" si="131"/>
        <v>0</v>
      </c>
      <c r="Q967" s="39">
        <f t="shared" si="134"/>
        <v>0</v>
      </c>
      <c r="R967" s="41">
        <f t="shared" si="135"/>
        <v>0</v>
      </c>
    </row>
    <row r="968" spans="4:18" x14ac:dyDescent="0.25">
      <c r="D968" s="1">
        <v>33833</v>
      </c>
      <c r="E968" s="1">
        <f t="shared" si="132"/>
        <v>33817</v>
      </c>
      <c r="F968" s="30">
        <f t="shared" si="137"/>
        <v>0</v>
      </c>
      <c r="H968" s="42">
        <f>IF(DAY(D968)&gt;14,VLOOKUP(DATE(YEAR(E968),MONTH(E968)-1,DAY(1)),'מדדים וריביות'!B:C,2,FALSE),VLOOKUP(DATE(YEAR(E968),MONTH(E968)-2,DAY(1)),'מדדים וריביות'!B:C,2,FALSE))</f>
        <v>13717267.7206295</v>
      </c>
      <c r="I968" s="43">
        <f>'ריבית יומית'!D962</f>
        <v>2.1073004751070989E-4</v>
      </c>
      <c r="J968" s="29">
        <f t="shared" si="130"/>
        <v>2.1955410010400125</v>
      </c>
      <c r="L968">
        <f>VLOOKUP(D967,'מדדים וריביות'!B:C,2)</f>
        <v>13824188.193463299</v>
      </c>
      <c r="M968" s="30">
        <f t="shared" si="136"/>
        <v>0</v>
      </c>
      <c r="O968" s="39">
        <f t="shared" si="133"/>
        <v>0</v>
      </c>
      <c r="P968" s="39">
        <f t="shared" si="131"/>
        <v>0</v>
      </c>
      <c r="Q968" s="39">
        <f t="shared" si="134"/>
        <v>0</v>
      </c>
      <c r="R968" s="41">
        <f t="shared" si="135"/>
        <v>0</v>
      </c>
    </row>
    <row r="969" spans="4:18" x14ac:dyDescent="0.25">
      <c r="D969" s="1">
        <v>33834</v>
      </c>
      <c r="E969" s="1">
        <f t="shared" si="132"/>
        <v>33817</v>
      </c>
      <c r="F969" s="30">
        <f t="shared" si="137"/>
        <v>0</v>
      </c>
      <c r="H969" s="42">
        <f>IF(DAY(D969)&gt;14,VLOOKUP(DATE(YEAR(E969),MONTH(E969)-1,DAY(1)),'מדדים וריביות'!B:C,2,FALSE),VLOOKUP(DATE(YEAR(E969),MONTH(E969)-2,DAY(1)),'מדדים וריביות'!B:C,2,FALSE))</f>
        <v>13717267.7206295</v>
      </c>
      <c r="I969" s="43">
        <f>'ריבית יומית'!D963</f>
        <v>2.1073004751070989E-4</v>
      </c>
      <c r="J969" s="29">
        <f t="shared" ref="J969:J1032" si="138">J970*(1+I969)</f>
        <v>2.195078432057735</v>
      </c>
      <c r="L969">
        <f>VLOOKUP(D968,'מדדים וריביות'!B:C,2)</f>
        <v>13824188.193463299</v>
      </c>
      <c r="M969" s="30">
        <f t="shared" si="136"/>
        <v>0</v>
      </c>
      <c r="O969" s="39">
        <f t="shared" si="133"/>
        <v>0</v>
      </c>
      <c r="P969" s="39">
        <f t="shared" ref="P969:P1032" si="139">J970*G969-G969</f>
        <v>0</v>
      </c>
      <c r="Q969" s="39">
        <f t="shared" si="134"/>
        <v>0</v>
      </c>
      <c r="R969" s="41">
        <f t="shared" si="135"/>
        <v>0</v>
      </c>
    </row>
    <row r="970" spans="4:18" x14ac:dyDescent="0.25">
      <c r="D970" s="1">
        <v>33835</v>
      </c>
      <c r="E970" s="1">
        <f t="shared" ref="E970:E1033" si="140">DATE(YEAR(D970),MONTH(D970),DAY(1))</f>
        <v>33817</v>
      </c>
      <c r="F970" s="30">
        <f t="shared" si="137"/>
        <v>0</v>
      </c>
      <c r="H970" s="42">
        <f>IF(DAY(D970)&gt;14,VLOOKUP(DATE(YEAR(E970),MONTH(E970)-1,DAY(1)),'מדדים וריביות'!B:C,2,FALSE),VLOOKUP(DATE(YEAR(E970),MONTH(E970)-2,DAY(1)),'מדדים וריביות'!B:C,2,FALSE))</f>
        <v>13717267.7206295</v>
      </c>
      <c r="I970" s="43">
        <f>'ריבית יומית'!D964</f>
        <v>2.1073004751070989E-4</v>
      </c>
      <c r="J970" s="29">
        <f t="shared" si="138"/>
        <v>2.1946159605321043</v>
      </c>
      <c r="L970">
        <f>VLOOKUP(D969,'מדדים וריביות'!B:C,2)</f>
        <v>13824188.193463299</v>
      </c>
      <c r="M970" s="30">
        <f t="shared" si="136"/>
        <v>0</v>
      </c>
      <c r="O970" s="39">
        <f t="shared" ref="O970:O1033" si="141">$D$4/H970*G970-G970</f>
        <v>0</v>
      </c>
      <c r="P970" s="39">
        <f t="shared" si="139"/>
        <v>0</v>
      </c>
      <c r="Q970" s="39">
        <f t="shared" ref="Q970:Q1033" si="142">$D$4/H970*P970-P970</f>
        <v>0</v>
      </c>
      <c r="R970" s="41">
        <f t="shared" ref="R970:R1033" si="143">SUM(O970:Q970)</f>
        <v>0</v>
      </c>
    </row>
    <row r="971" spans="4:18" x14ac:dyDescent="0.25">
      <c r="D971" s="1">
        <v>33836</v>
      </c>
      <c r="E971" s="1">
        <f t="shared" si="140"/>
        <v>33817</v>
      </c>
      <c r="F971" s="30">
        <f t="shared" si="137"/>
        <v>0</v>
      </c>
      <c r="H971" s="42">
        <f>IF(DAY(D971)&gt;14,VLOOKUP(DATE(YEAR(E971),MONTH(E971)-1,DAY(1)),'מדדים וריביות'!B:C,2,FALSE),VLOOKUP(DATE(YEAR(E971),MONTH(E971)-2,DAY(1)),'מדדים וריביות'!B:C,2,FALSE))</f>
        <v>13717267.7206295</v>
      </c>
      <c r="I971" s="43">
        <f>'ריבית יומית'!D965</f>
        <v>2.1073004751070989E-4</v>
      </c>
      <c r="J971" s="29">
        <f t="shared" si="138"/>
        <v>2.1941535864425874</v>
      </c>
      <c r="L971">
        <f>VLOOKUP(D970,'מדדים וריביות'!B:C,2)</f>
        <v>13824188.193463299</v>
      </c>
      <c r="M971" s="30">
        <f t="shared" si="136"/>
        <v>0</v>
      </c>
      <c r="O971" s="39">
        <f t="shared" si="141"/>
        <v>0</v>
      </c>
      <c r="P971" s="39">
        <f t="shared" si="139"/>
        <v>0</v>
      </c>
      <c r="Q971" s="39">
        <f t="shared" si="142"/>
        <v>0</v>
      </c>
      <c r="R971" s="41">
        <f t="shared" si="143"/>
        <v>0</v>
      </c>
    </row>
    <row r="972" spans="4:18" x14ac:dyDescent="0.25">
      <c r="D972" s="1">
        <v>33837</v>
      </c>
      <c r="E972" s="1">
        <f t="shared" si="140"/>
        <v>33817</v>
      </c>
      <c r="F972" s="30">
        <f t="shared" si="137"/>
        <v>0</v>
      </c>
      <c r="H972" s="42">
        <f>IF(DAY(D972)&gt;14,VLOOKUP(DATE(YEAR(E972),MONTH(E972)-1,DAY(1)),'מדדים וריביות'!B:C,2,FALSE),VLOOKUP(DATE(YEAR(E972),MONTH(E972)-2,DAY(1)),'מדדים וריביות'!B:C,2,FALSE))</f>
        <v>13717267.7206295</v>
      </c>
      <c r="I972" s="43">
        <f>'ריבית יומית'!D966</f>
        <v>2.1073004751070989E-4</v>
      </c>
      <c r="J972" s="29">
        <f t="shared" si="138"/>
        <v>2.1936913097686559</v>
      </c>
      <c r="L972">
        <f>VLOOKUP(D971,'מדדים וריביות'!B:C,2)</f>
        <v>13824188.193463299</v>
      </c>
      <c r="M972" s="30">
        <f t="shared" ref="M972:M1035" si="144">F972*(1+I972)*L972/H972+G972-K972</f>
        <v>0</v>
      </c>
      <c r="O972" s="39">
        <f t="shared" si="141"/>
        <v>0</v>
      </c>
      <c r="P972" s="39">
        <f t="shared" si="139"/>
        <v>0</v>
      </c>
      <c r="Q972" s="39">
        <f t="shared" si="142"/>
        <v>0</v>
      </c>
      <c r="R972" s="41">
        <f t="shared" si="143"/>
        <v>0</v>
      </c>
    </row>
    <row r="973" spans="4:18" x14ac:dyDescent="0.25">
      <c r="D973" s="1">
        <v>33838</v>
      </c>
      <c r="E973" s="1">
        <f t="shared" si="140"/>
        <v>33817</v>
      </c>
      <c r="F973" s="30">
        <f t="shared" si="137"/>
        <v>0</v>
      </c>
      <c r="H973" s="42">
        <f>IF(DAY(D973)&gt;14,VLOOKUP(DATE(YEAR(E973),MONTH(E973)-1,DAY(1)),'מדדים וריביות'!B:C,2,FALSE),VLOOKUP(DATE(YEAR(E973),MONTH(E973)-2,DAY(1)),'מדדים וריביות'!B:C,2,FALSE))</f>
        <v>13717267.7206295</v>
      </c>
      <c r="I973" s="43">
        <f>'ריבית יומית'!D967</f>
        <v>2.1073004751070989E-4</v>
      </c>
      <c r="J973" s="29">
        <f t="shared" si="138"/>
        <v>2.1932291304897857</v>
      </c>
      <c r="L973">
        <f>VLOOKUP(D972,'מדדים וריביות'!B:C,2)</f>
        <v>13824188.193463299</v>
      </c>
      <c r="M973" s="30">
        <f t="shared" si="144"/>
        <v>0</v>
      </c>
      <c r="O973" s="39">
        <f t="shared" si="141"/>
        <v>0</v>
      </c>
      <c r="P973" s="39">
        <f t="shared" si="139"/>
        <v>0</v>
      </c>
      <c r="Q973" s="39">
        <f t="shared" si="142"/>
        <v>0</v>
      </c>
      <c r="R973" s="41">
        <f t="shared" si="143"/>
        <v>0</v>
      </c>
    </row>
    <row r="974" spans="4:18" x14ac:dyDescent="0.25">
      <c r="D974" s="1">
        <v>33839</v>
      </c>
      <c r="E974" s="1">
        <f t="shared" si="140"/>
        <v>33817</v>
      </c>
      <c r="F974" s="30">
        <f t="shared" si="137"/>
        <v>0</v>
      </c>
      <c r="H974" s="42">
        <f>IF(DAY(D974)&gt;14,VLOOKUP(DATE(YEAR(E974),MONTH(E974)-1,DAY(1)),'מדדים וריביות'!B:C,2,FALSE),VLOOKUP(DATE(YEAR(E974),MONTH(E974)-2,DAY(1)),'מדדים וריביות'!B:C,2,FALSE))</f>
        <v>13717267.7206295</v>
      </c>
      <c r="I974" s="43">
        <f>'ריבית יומית'!D968</f>
        <v>2.1073004751070989E-4</v>
      </c>
      <c r="J974" s="29">
        <f t="shared" si="138"/>
        <v>2.1927670485854573</v>
      </c>
      <c r="L974">
        <f>VLOOKUP(D973,'מדדים וריביות'!B:C,2)</f>
        <v>13824188.193463299</v>
      </c>
      <c r="M974" s="30">
        <f t="shared" si="144"/>
        <v>0</v>
      </c>
      <c r="O974" s="39">
        <f t="shared" si="141"/>
        <v>0</v>
      </c>
      <c r="P974" s="39">
        <f t="shared" si="139"/>
        <v>0</v>
      </c>
      <c r="Q974" s="39">
        <f t="shared" si="142"/>
        <v>0</v>
      </c>
      <c r="R974" s="41">
        <f t="shared" si="143"/>
        <v>0</v>
      </c>
    </row>
    <row r="975" spans="4:18" x14ac:dyDescent="0.25">
      <c r="D975" s="1">
        <v>33840</v>
      </c>
      <c r="E975" s="1">
        <f t="shared" si="140"/>
        <v>33817</v>
      </c>
      <c r="F975" s="30">
        <f t="shared" si="137"/>
        <v>0</v>
      </c>
      <c r="H975" s="42">
        <f>IF(DAY(D975)&gt;14,VLOOKUP(DATE(YEAR(E975),MONTH(E975)-1,DAY(1)),'מדדים וריביות'!B:C,2,FALSE),VLOOKUP(DATE(YEAR(E975),MONTH(E975)-2,DAY(1)),'מדדים וריביות'!B:C,2,FALSE))</f>
        <v>13717267.7206295</v>
      </c>
      <c r="I975" s="43">
        <f>'ריבית יומית'!D969</f>
        <v>2.1073004751070989E-4</v>
      </c>
      <c r="J975" s="29">
        <f t="shared" si="138"/>
        <v>2.1923050640351551</v>
      </c>
      <c r="L975">
        <f>VLOOKUP(D974,'מדדים וריביות'!B:C,2)</f>
        <v>13824188.193463299</v>
      </c>
      <c r="M975" s="30">
        <f t="shared" si="144"/>
        <v>0</v>
      </c>
      <c r="O975" s="39">
        <f t="shared" si="141"/>
        <v>0</v>
      </c>
      <c r="P975" s="39">
        <f t="shared" si="139"/>
        <v>0</v>
      </c>
      <c r="Q975" s="39">
        <f t="shared" si="142"/>
        <v>0</v>
      </c>
      <c r="R975" s="41">
        <f t="shared" si="143"/>
        <v>0</v>
      </c>
    </row>
    <row r="976" spans="4:18" x14ac:dyDescent="0.25">
      <c r="D976" s="1">
        <v>33841</v>
      </c>
      <c r="E976" s="1">
        <f t="shared" si="140"/>
        <v>33817</v>
      </c>
      <c r="F976" s="30">
        <f t="shared" si="137"/>
        <v>0</v>
      </c>
      <c r="H976" s="42">
        <f>IF(DAY(D976)&gt;14,VLOOKUP(DATE(YEAR(E976),MONTH(E976)-1,DAY(1)),'מדדים וריביות'!B:C,2,FALSE),VLOOKUP(DATE(YEAR(E976),MONTH(E976)-2,DAY(1)),'מדדים וריביות'!B:C,2,FALSE))</f>
        <v>13717267.7206295</v>
      </c>
      <c r="I976" s="43">
        <f>'ריבית יומית'!D970</f>
        <v>2.1073004751070989E-4</v>
      </c>
      <c r="J976" s="29">
        <f t="shared" si="138"/>
        <v>2.1918431768183684</v>
      </c>
      <c r="L976">
        <f>VLOOKUP(D975,'מדדים וריביות'!B:C,2)</f>
        <v>13824188.193463299</v>
      </c>
      <c r="M976" s="30">
        <f t="shared" si="144"/>
        <v>0</v>
      </c>
      <c r="O976" s="39">
        <f t="shared" si="141"/>
        <v>0</v>
      </c>
      <c r="P976" s="39">
        <f t="shared" si="139"/>
        <v>0</v>
      </c>
      <c r="Q976" s="39">
        <f t="shared" si="142"/>
        <v>0</v>
      </c>
      <c r="R976" s="41">
        <f t="shared" si="143"/>
        <v>0</v>
      </c>
    </row>
    <row r="977" spans="4:18" x14ac:dyDescent="0.25">
      <c r="D977" s="1">
        <v>33842</v>
      </c>
      <c r="E977" s="1">
        <f t="shared" si="140"/>
        <v>33817</v>
      </c>
      <c r="F977" s="30">
        <f t="shared" si="137"/>
        <v>0</v>
      </c>
      <c r="H977" s="42">
        <f>IF(DAY(D977)&gt;14,VLOOKUP(DATE(YEAR(E977),MONTH(E977)-1,DAY(1)),'מדדים וריביות'!B:C,2,FALSE),VLOOKUP(DATE(YEAR(E977),MONTH(E977)-2,DAY(1)),'מדדים וריביות'!B:C,2,FALSE))</f>
        <v>13717267.7206295</v>
      </c>
      <c r="I977" s="43">
        <f>'ריבית יומית'!D971</f>
        <v>2.1073004751070989E-4</v>
      </c>
      <c r="J977" s="29">
        <f t="shared" si="138"/>
        <v>2.1913813869145899</v>
      </c>
      <c r="L977">
        <f>VLOOKUP(D976,'מדדים וריביות'!B:C,2)</f>
        <v>13824188.193463299</v>
      </c>
      <c r="M977" s="30">
        <f t="shared" si="144"/>
        <v>0</v>
      </c>
      <c r="O977" s="39">
        <f t="shared" si="141"/>
        <v>0</v>
      </c>
      <c r="P977" s="39">
        <f t="shared" si="139"/>
        <v>0</v>
      </c>
      <c r="Q977" s="39">
        <f t="shared" si="142"/>
        <v>0</v>
      </c>
      <c r="R977" s="41">
        <f t="shared" si="143"/>
        <v>0</v>
      </c>
    </row>
    <row r="978" spans="4:18" x14ac:dyDescent="0.25">
      <c r="D978" s="1">
        <v>33843</v>
      </c>
      <c r="E978" s="1">
        <f t="shared" si="140"/>
        <v>33817</v>
      </c>
      <c r="F978" s="30">
        <f t="shared" si="137"/>
        <v>0</v>
      </c>
      <c r="H978" s="42">
        <f>IF(DAY(D978)&gt;14,VLOOKUP(DATE(YEAR(E978),MONTH(E978)-1,DAY(1)),'מדדים וריביות'!B:C,2,FALSE),VLOOKUP(DATE(YEAR(E978),MONTH(E978)-2,DAY(1)),'מדדים וריביות'!B:C,2,FALSE))</f>
        <v>13717267.7206295</v>
      </c>
      <c r="I978" s="43">
        <f>'ריבית יומית'!D972</f>
        <v>2.1073004751070989E-4</v>
      </c>
      <c r="J978" s="29">
        <f t="shared" si="138"/>
        <v>2.1909196943033171</v>
      </c>
      <c r="L978">
        <f>VLOOKUP(D977,'מדדים וריביות'!B:C,2)</f>
        <v>13824188.193463299</v>
      </c>
      <c r="M978" s="30">
        <f t="shared" si="144"/>
        <v>0</v>
      </c>
      <c r="O978" s="39">
        <f t="shared" si="141"/>
        <v>0</v>
      </c>
      <c r="P978" s="39">
        <f t="shared" si="139"/>
        <v>0</v>
      </c>
      <c r="Q978" s="39">
        <f t="shared" si="142"/>
        <v>0</v>
      </c>
      <c r="R978" s="41">
        <f t="shared" si="143"/>
        <v>0</v>
      </c>
    </row>
    <row r="979" spans="4:18" x14ac:dyDescent="0.25">
      <c r="D979" s="1">
        <v>33844</v>
      </c>
      <c r="E979" s="1">
        <f t="shared" si="140"/>
        <v>33817</v>
      </c>
      <c r="F979" s="30">
        <f t="shared" si="137"/>
        <v>0</v>
      </c>
      <c r="H979" s="42">
        <f>IF(DAY(D979)&gt;14,VLOOKUP(DATE(YEAR(E979),MONTH(E979)-1,DAY(1)),'מדדים וריביות'!B:C,2,FALSE),VLOOKUP(DATE(YEAR(E979),MONTH(E979)-2,DAY(1)),'מדדים וריביות'!B:C,2,FALSE))</f>
        <v>13717267.7206295</v>
      </c>
      <c r="I979" s="43">
        <f>'ריבית יומית'!D973</f>
        <v>2.1073004751070989E-4</v>
      </c>
      <c r="J979" s="29">
        <f t="shared" si="138"/>
        <v>2.1904580989640521</v>
      </c>
      <c r="L979">
        <f>VLOOKUP(D978,'מדדים וריביות'!B:C,2)</f>
        <v>13824188.193463299</v>
      </c>
      <c r="M979" s="30">
        <f t="shared" si="144"/>
        <v>0</v>
      </c>
      <c r="O979" s="39">
        <f t="shared" si="141"/>
        <v>0</v>
      </c>
      <c r="P979" s="39">
        <f t="shared" si="139"/>
        <v>0</v>
      </c>
      <c r="Q979" s="39">
        <f t="shared" si="142"/>
        <v>0</v>
      </c>
      <c r="R979" s="41">
        <f t="shared" si="143"/>
        <v>0</v>
      </c>
    </row>
    <row r="980" spans="4:18" x14ac:dyDescent="0.25">
      <c r="D980" s="1">
        <v>33845</v>
      </c>
      <c r="E980" s="1">
        <f t="shared" si="140"/>
        <v>33817</v>
      </c>
      <c r="F980" s="30">
        <f t="shared" si="137"/>
        <v>0</v>
      </c>
      <c r="H980" s="42">
        <f>IF(DAY(D980)&gt;14,VLOOKUP(DATE(YEAR(E980),MONTH(E980)-1,DAY(1)),'מדדים וריביות'!B:C,2,FALSE),VLOOKUP(DATE(YEAR(E980),MONTH(E980)-2,DAY(1)),'מדדים וריביות'!B:C,2,FALSE))</f>
        <v>13717267.7206295</v>
      </c>
      <c r="I980" s="43">
        <f>'ריבית יומית'!D974</f>
        <v>2.1073004751070989E-4</v>
      </c>
      <c r="J980" s="29">
        <f t="shared" si="138"/>
        <v>2.189996600876301</v>
      </c>
      <c r="L980">
        <f>VLOOKUP(D979,'מדדים וריביות'!B:C,2)</f>
        <v>13824188.193463299</v>
      </c>
      <c r="M980" s="30">
        <f t="shared" si="144"/>
        <v>0</v>
      </c>
      <c r="O980" s="39">
        <f t="shared" si="141"/>
        <v>0</v>
      </c>
      <c r="P980" s="39">
        <f t="shared" si="139"/>
        <v>0</v>
      </c>
      <c r="Q980" s="39">
        <f t="shared" si="142"/>
        <v>0</v>
      </c>
      <c r="R980" s="41">
        <f t="shared" si="143"/>
        <v>0</v>
      </c>
    </row>
    <row r="981" spans="4:18" x14ac:dyDescent="0.25">
      <c r="D981" s="1">
        <v>33846</v>
      </c>
      <c r="E981" s="1">
        <f t="shared" si="140"/>
        <v>33817</v>
      </c>
      <c r="F981" s="30">
        <f t="shared" si="137"/>
        <v>0</v>
      </c>
      <c r="H981" s="42">
        <f>IF(DAY(D981)&gt;14,VLOOKUP(DATE(YEAR(E981),MONTH(E981)-1,DAY(1)),'מדדים וריביות'!B:C,2,FALSE),VLOOKUP(DATE(YEAR(E981),MONTH(E981)-2,DAY(1)),'מדדים וריביות'!B:C,2,FALSE))</f>
        <v>13717267.7206295</v>
      </c>
      <c r="I981" s="43">
        <f>'ריבית יומית'!D975</f>
        <v>2.1073004751070989E-4</v>
      </c>
      <c r="J981" s="29">
        <f t="shared" si="138"/>
        <v>2.1895352000195745</v>
      </c>
      <c r="L981">
        <f>VLOOKUP(D980,'מדדים וריביות'!B:C,2)</f>
        <v>13824188.193463299</v>
      </c>
      <c r="M981" s="30">
        <f t="shared" si="144"/>
        <v>0</v>
      </c>
      <c r="O981" s="39">
        <f t="shared" si="141"/>
        <v>0</v>
      </c>
      <c r="P981" s="39">
        <f t="shared" si="139"/>
        <v>0</v>
      </c>
      <c r="Q981" s="39">
        <f t="shared" si="142"/>
        <v>0</v>
      </c>
      <c r="R981" s="41">
        <f t="shared" si="143"/>
        <v>0</v>
      </c>
    </row>
    <row r="982" spans="4:18" x14ac:dyDescent="0.25">
      <c r="D982" s="1">
        <v>33847</v>
      </c>
      <c r="E982" s="1">
        <f t="shared" si="140"/>
        <v>33817</v>
      </c>
      <c r="F982" s="30">
        <f t="shared" si="137"/>
        <v>0</v>
      </c>
      <c r="H982" s="42">
        <f>IF(DAY(D982)&gt;14,VLOOKUP(DATE(YEAR(E982),MONTH(E982)-1,DAY(1)),'מדדים וריביות'!B:C,2,FALSE),VLOOKUP(DATE(YEAR(E982),MONTH(E982)-2,DAY(1)),'מדדים וריביות'!B:C,2,FALSE))</f>
        <v>13717267.7206295</v>
      </c>
      <c r="I982" s="43">
        <f>'ריבית יומית'!D976</f>
        <v>2.1073004751070989E-4</v>
      </c>
      <c r="J982" s="29">
        <f t="shared" si="138"/>
        <v>2.1890738963733871</v>
      </c>
      <c r="L982">
        <f>VLOOKUP(D981,'מדדים וריביות'!B:C,2)</f>
        <v>13824188.193463299</v>
      </c>
      <c r="M982" s="30">
        <f t="shared" si="144"/>
        <v>0</v>
      </c>
      <c r="O982" s="39">
        <f t="shared" si="141"/>
        <v>0</v>
      </c>
      <c r="P982" s="39">
        <f t="shared" si="139"/>
        <v>0</v>
      </c>
      <c r="Q982" s="39">
        <f t="shared" si="142"/>
        <v>0</v>
      </c>
      <c r="R982" s="41">
        <f t="shared" si="143"/>
        <v>0</v>
      </c>
    </row>
    <row r="983" spans="4:18" x14ac:dyDescent="0.25">
      <c r="D983" s="1">
        <v>33848</v>
      </c>
      <c r="E983" s="1">
        <f t="shared" si="140"/>
        <v>33848</v>
      </c>
      <c r="F983" s="30">
        <f t="shared" si="137"/>
        <v>0</v>
      </c>
      <c r="H983" s="42">
        <f>IF(DAY(D983)&gt;14,VLOOKUP(DATE(YEAR(E983),MONTH(E983)-1,DAY(1)),'מדדים וריביות'!B:C,2,FALSE),VLOOKUP(DATE(YEAR(E983),MONTH(E983)-2,DAY(1)),'מדדים וריביות'!B:C,2,FALSE))</f>
        <v>13717267.7206295</v>
      </c>
      <c r="I983" s="43">
        <f>'ריבית יומית'!D977</f>
        <v>2.1073004751070989E-4</v>
      </c>
      <c r="J983" s="29">
        <f t="shared" si="138"/>
        <v>2.1886126899172584</v>
      </c>
      <c r="L983">
        <f>VLOOKUP(D982,'מדדים וריביות'!B:C,2)</f>
        <v>13824188.193463299</v>
      </c>
      <c r="M983" s="30">
        <f t="shared" si="144"/>
        <v>0</v>
      </c>
      <c r="O983" s="39">
        <f t="shared" si="141"/>
        <v>0</v>
      </c>
      <c r="P983" s="39">
        <f t="shared" si="139"/>
        <v>0</v>
      </c>
      <c r="Q983" s="39">
        <f t="shared" si="142"/>
        <v>0</v>
      </c>
      <c r="R983" s="41">
        <f t="shared" si="143"/>
        <v>0</v>
      </c>
    </row>
    <row r="984" spans="4:18" x14ac:dyDescent="0.25">
      <c r="D984" s="1">
        <v>33849</v>
      </c>
      <c r="E984" s="1">
        <f t="shared" si="140"/>
        <v>33848</v>
      </c>
      <c r="F984" s="30">
        <f t="shared" si="137"/>
        <v>0</v>
      </c>
      <c r="H984" s="42">
        <f>IF(DAY(D984)&gt;14,VLOOKUP(DATE(YEAR(E984),MONTH(E984)-1,DAY(1)),'מדדים וריביות'!B:C,2,FALSE),VLOOKUP(DATE(YEAR(E984),MONTH(E984)-2,DAY(1)),'מדדים וריביות'!B:C,2,FALSE))</f>
        <v>13717267.7206295</v>
      </c>
      <c r="I984" s="43">
        <f>'ריבית יומית'!D978</f>
        <v>2.1073004751070989E-4</v>
      </c>
      <c r="J984" s="29">
        <f t="shared" si="138"/>
        <v>2.1881515806307115</v>
      </c>
      <c r="L984">
        <f>VLOOKUP(D983,'מדדים וריביות'!B:C,2)</f>
        <v>14006581.9412388</v>
      </c>
      <c r="M984" s="30">
        <f t="shared" si="144"/>
        <v>0</v>
      </c>
      <c r="O984" s="39">
        <f t="shared" si="141"/>
        <v>0</v>
      </c>
      <c r="P984" s="39">
        <f t="shared" si="139"/>
        <v>0</v>
      </c>
      <c r="Q984" s="39">
        <f t="shared" si="142"/>
        <v>0</v>
      </c>
      <c r="R984" s="41">
        <f t="shared" si="143"/>
        <v>0</v>
      </c>
    </row>
    <row r="985" spans="4:18" x14ac:dyDescent="0.25">
      <c r="D985" s="1">
        <v>33850</v>
      </c>
      <c r="E985" s="1">
        <f t="shared" si="140"/>
        <v>33848</v>
      </c>
      <c r="F985" s="30">
        <f t="shared" si="137"/>
        <v>0</v>
      </c>
      <c r="H985" s="42">
        <f>IF(DAY(D985)&gt;14,VLOOKUP(DATE(YEAR(E985),MONTH(E985)-1,DAY(1)),'מדדים וריביות'!B:C,2,FALSE),VLOOKUP(DATE(YEAR(E985),MONTH(E985)-2,DAY(1)),'מדדים וריביות'!B:C,2,FALSE))</f>
        <v>13717267.7206295</v>
      </c>
      <c r="I985" s="43">
        <f>'ריבית יומית'!D979</f>
        <v>2.1073004751070989E-4</v>
      </c>
      <c r="J985" s="29">
        <f t="shared" si="138"/>
        <v>2.1876905684932741</v>
      </c>
      <c r="L985">
        <f>VLOOKUP(D984,'מדדים וריביות'!B:C,2)</f>
        <v>14006581.9412388</v>
      </c>
      <c r="M985" s="30">
        <f t="shared" si="144"/>
        <v>0</v>
      </c>
      <c r="O985" s="39">
        <f t="shared" si="141"/>
        <v>0</v>
      </c>
      <c r="P985" s="39">
        <f t="shared" si="139"/>
        <v>0</v>
      </c>
      <c r="Q985" s="39">
        <f t="shared" si="142"/>
        <v>0</v>
      </c>
      <c r="R985" s="41">
        <f t="shared" si="143"/>
        <v>0</v>
      </c>
    </row>
    <row r="986" spans="4:18" x14ac:dyDescent="0.25">
      <c r="D986" s="1">
        <v>33851</v>
      </c>
      <c r="E986" s="1">
        <f t="shared" si="140"/>
        <v>33848</v>
      </c>
      <c r="F986" s="30">
        <f t="shared" si="137"/>
        <v>0</v>
      </c>
      <c r="H986" s="42">
        <f>IF(DAY(D986)&gt;14,VLOOKUP(DATE(YEAR(E986),MONTH(E986)-1,DAY(1)),'מדדים וריביות'!B:C,2,FALSE),VLOOKUP(DATE(YEAR(E986),MONTH(E986)-2,DAY(1)),'מדדים וריביות'!B:C,2,FALSE))</f>
        <v>13717267.7206295</v>
      </c>
      <c r="I986" s="43">
        <f>'ריבית יומית'!D980</f>
        <v>2.1073004751070989E-4</v>
      </c>
      <c r="J986" s="29">
        <f t="shared" si="138"/>
        <v>2.1872296534844784</v>
      </c>
      <c r="L986">
        <f>VLOOKUP(D985,'מדדים וריביות'!B:C,2)</f>
        <v>14006581.9412388</v>
      </c>
      <c r="M986" s="30">
        <f t="shared" si="144"/>
        <v>0</v>
      </c>
      <c r="O986" s="39">
        <f t="shared" si="141"/>
        <v>0</v>
      </c>
      <c r="P986" s="39">
        <f t="shared" si="139"/>
        <v>0</v>
      </c>
      <c r="Q986" s="39">
        <f t="shared" si="142"/>
        <v>0</v>
      </c>
      <c r="R986" s="41">
        <f t="shared" si="143"/>
        <v>0</v>
      </c>
    </row>
    <row r="987" spans="4:18" x14ac:dyDescent="0.25">
      <c r="D987" s="1">
        <v>33852</v>
      </c>
      <c r="E987" s="1">
        <f t="shared" si="140"/>
        <v>33848</v>
      </c>
      <c r="F987" s="30">
        <f t="shared" si="137"/>
        <v>0</v>
      </c>
      <c r="H987" s="42">
        <f>IF(DAY(D987)&gt;14,VLOOKUP(DATE(YEAR(E987),MONTH(E987)-1,DAY(1)),'מדדים וריביות'!B:C,2,FALSE),VLOOKUP(DATE(YEAR(E987),MONTH(E987)-2,DAY(1)),'מדדים וריביות'!B:C,2,FALSE))</f>
        <v>13717267.7206295</v>
      </c>
      <c r="I987" s="43">
        <f>'ריבית יומית'!D981</f>
        <v>2.1073004751070989E-4</v>
      </c>
      <c r="J987" s="29">
        <f t="shared" si="138"/>
        <v>2.186768835583861</v>
      </c>
      <c r="L987">
        <f>VLOOKUP(D986,'מדדים וריביות'!B:C,2)</f>
        <v>14006581.9412388</v>
      </c>
      <c r="M987" s="30">
        <f t="shared" si="144"/>
        <v>0</v>
      </c>
      <c r="O987" s="39">
        <f t="shared" si="141"/>
        <v>0</v>
      </c>
      <c r="P987" s="39">
        <f t="shared" si="139"/>
        <v>0</v>
      </c>
      <c r="Q987" s="39">
        <f t="shared" si="142"/>
        <v>0</v>
      </c>
      <c r="R987" s="41">
        <f t="shared" si="143"/>
        <v>0</v>
      </c>
    </row>
    <row r="988" spans="4:18" x14ac:dyDescent="0.25">
      <c r="D988" s="1">
        <v>33853</v>
      </c>
      <c r="E988" s="1">
        <f t="shared" si="140"/>
        <v>33848</v>
      </c>
      <c r="F988" s="30">
        <f t="shared" si="137"/>
        <v>0</v>
      </c>
      <c r="H988" s="42">
        <f>IF(DAY(D988)&gt;14,VLOOKUP(DATE(YEAR(E988),MONTH(E988)-1,DAY(1)),'מדדים וריביות'!B:C,2,FALSE),VLOOKUP(DATE(YEAR(E988),MONTH(E988)-2,DAY(1)),'מדדים וריביות'!B:C,2,FALSE))</f>
        <v>13717267.7206295</v>
      </c>
      <c r="I988" s="43">
        <f>'ריבית יומית'!D982</f>
        <v>2.1073004751070989E-4</v>
      </c>
      <c r="J988" s="29">
        <f t="shared" si="138"/>
        <v>2.1863081147709624</v>
      </c>
      <c r="L988">
        <f>VLOOKUP(D987,'מדדים וריביות'!B:C,2)</f>
        <v>14006581.9412388</v>
      </c>
      <c r="M988" s="30">
        <f t="shared" si="144"/>
        <v>0</v>
      </c>
      <c r="O988" s="39">
        <f t="shared" si="141"/>
        <v>0</v>
      </c>
      <c r="P988" s="39">
        <f t="shared" si="139"/>
        <v>0</v>
      </c>
      <c r="Q988" s="39">
        <f t="shared" si="142"/>
        <v>0</v>
      </c>
      <c r="R988" s="41">
        <f t="shared" si="143"/>
        <v>0</v>
      </c>
    </row>
    <row r="989" spans="4:18" x14ac:dyDescent="0.25">
      <c r="D989" s="1">
        <v>33854</v>
      </c>
      <c r="E989" s="1">
        <f t="shared" si="140"/>
        <v>33848</v>
      </c>
      <c r="F989" s="30">
        <f t="shared" si="137"/>
        <v>0</v>
      </c>
      <c r="H989" s="42">
        <f>IF(DAY(D989)&gt;14,VLOOKUP(DATE(YEAR(E989),MONTH(E989)-1,DAY(1)),'מדדים וריביות'!B:C,2,FALSE),VLOOKUP(DATE(YEAR(E989),MONTH(E989)-2,DAY(1)),'מדדים וריביות'!B:C,2,FALSE))</f>
        <v>13717267.7206295</v>
      </c>
      <c r="I989" s="43">
        <f>'ריבית יומית'!D983</f>
        <v>2.1073004751070989E-4</v>
      </c>
      <c r="J989" s="29">
        <f t="shared" si="138"/>
        <v>2.1858474910253274</v>
      </c>
      <c r="L989">
        <f>VLOOKUP(D988,'מדדים וריביות'!B:C,2)</f>
        <v>14006581.9412388</v>
      </c>
      <c r="M989" s="30">
        <f t="shared" si="144"/>
        <v>0</v>
      </c>
      <c r="O989" s="39">
        <f t="shared" si="141"/>
        <v>0</v>
      </c>
      <c r="P989" s="39">
        <f t="shared" si="139"/>
        <v>0</v>
      </c>
      <c r="Q989" s="39">
        <f t="shared" si="142"/>
        <v>0</v>
      </c>
      <c r="R989" s="41">
        <f t="shared" si="143"/>
        <v>0</v>
      </c>
    </row>
    <row r="990" spans="4:18" x14ac:dyDescent="0.25">
      <c r="D990" s="1">
        <v>33855</v>
      </c>
      <c r="E990" s="1">
        <f t="shared" si="140"/>
        <v>33848</v>
      </c>
      <c r="F990" s="30">
        <f t="shared" si="137"/>
        <v>0</v>
      </c>
      <c r="H990" s="42">
        <f>IF(DAY(D990)&gt;14,VLOOKUP(DATE(YEAR(E990),MONTH(E990)-1,DAY(1)),'מדדים וריביות'!B:C,2,FALSE),VLOOKUP(DATE(YEAR(E990),MONTH(E990)-2,DAY(1)),'מדדים וריביות'!B:C,2,FALSE))</f>
        <v>13717267.7206295</v>
      </c>
      <c r="I990" s="43">
        <f>'ריבית יומית'!D984</f>
        <v>2.1073004751070989E-4</v>
      </c>
      <c r="J990" s="29">
        <f t="shared" si="138"/>
        <v>2.1853869643265056</v>
      </c>
      <c r="L990">
        <f>VLOOKUP(D989,'מדדים וריביות'!B:C,2)</f>
        <v>14006581.9412388</v>
      </c>
      <c r="M990" s="30">
        <f t="shared" si="144"/>
        <v>0</v>
      </c>
      <c r="O990" s="39">
        <f t="shared" si="141"/>
        <v>0</v>
      </c>
      <c r="P990" s="39">
        <f t="shared" si="139"/>
        <v>0</v>
      </c>
      <c r="Q990" s="39">
        <f t="shared" si="142"/>
        <v>0</v>
      </c>
      <c r="R990" s="41">
        <f t="shared" si="143"/>
        <v>0</v>
      </c>
    </row>
    <row r="991" spans="4:18" x14ac:dyDescent="0.25">
      <c r="D991" s="1">
        <v>33856</v>
      </c>
      <c r="E991" s="1">
        <f t="shared" si="140"/>
        <v>33848</v>
      </c>
      <c r="F991" s="30">
        <f t="shared" si="137"/>
        <v>0</v>
      </c>
      <c r="H991" s="42">
        <f>IF(DAY(D991)&gt;14,VLOOKUP(DATE(YEAR(E991),MONTH(E991)-1,DAY(1)),'מדדים וריביות'!B:C,2,FALSE),VLOOKUP(DATE(YEAR(E991),MONTH(E991)-2,DAY(1)),'מדדים וריביות'!B:C,2,FALSE))</f>
        <v>13717267.7206295</v>
      </c>
      <c r="I991" s="43">
        <f>'ריבית יומית'!D985</f>
        <v>2.1073004751070989E-4</v>
      </c>
      <c r="J991" s="29">
        <f t="shared" si="138"/>
        <v>2.1849265346540507</v>
      </c>
      <c r="L991">
        <f>VLOOKUP(D990,'מדדים וריביות'!B:C,2)</f>
        <v>14006581.9412388</v>
      </c>
      <c r="M991" s="30">
        <f t="shared" si="144"/>
        <v>0</v>
      </c>
      <c r="O991" s="39">
        <f t="shared" si="141"/>
        <v>0</v>
      </c>
      <c r="P991" s="39">
        <f t="shared" si="139"/>
        <v>0</v>
      </c>
      <c r="Q991" s="39">
        <f t="shared" si="142"/>
        <v>0</v>
      </c>
      <c r="R991" s="41">
        <f t="shared" si="143"/>
        <v>0</v>
      </c>
    </row>
    <row r="992" spans="4:18" x14ac:dyDescent="0.25">
      <c r="D992" s="1">
        <v>33857</v>
      </c>
      <c r="E992" s="1">
        <f t="shared" si="140"/>
        <v>33848</v>
      </c>
      <c r="F992" s="30">
        <f t="shared" si="137"/>
        <v>0</v>
      </c>
      <c r="H992" s="42">
        <f>IF(DAY(D992)&gt;14,VLOOKUP(DATE(YEAR(E992),MONTH(E992)-1,DAY(1)),'מדדים וריביות'!B:C,2,FALSE),VLOOKUP(DATE(YEAR(E992),MONTH(E992)-2,DAY(1)),'מדדים וריביות'!B:C,2,FALSE))</f>
        <v>13717267.7206295</v>
      </c>
      <c r="I992" s="43">
        <f>'ריבית יומית'!D986</f>
        <v>2.1073004751070989E-4</v>
      </c>
      <c r="J992" s="29">
        <f t="shared" si="138"/>
        <v>2.1844662019875205</v>
      </c>
      <c r="L992">
        <f>VLOOKUP(D991,'מדדים וריביות'!B:C,2)</f>
        <v>14006581.9412388</v>
      </c>
      <c r="M992" s="30">
        <f t="shared" si="144"/>
        <v>0</v>
      </c>
      <c r="O992" s="39">
        <f t="shared" si="141"/>
        <v>0</v>
      </c>
      <c r="P992" s="39">
        <f t="shared" si="139"/>
        <v>0</v>
      </c>
      <c r="Q992" s="39">
        <f t="shared" si="142"/>
        <v>0</v>
      </c>
      <c r="R992" s="41">
        <f t="shared" si="143"/>
        <v>0</v>
      </c>
    </row>
    <row r="993" spans="4:18" x14ac:dyDescent="0.25">
      <c r="D993" s="1">
        <v>33858</v>
      </c>
      <c r="E993" s="1">
        <f t="shared" si="140"/>
        <v>33848</v>
      </c>
      <c r="F993" s="30">
        <f t="shared" si="137"/>
        <v>0</v>
      </c>
      <c r="H993" s="42">
        <f>IF(DAY(D993)&gt;14,VLOOKUP(DATE(YEAR(E993),MONTH(E993)-1,DAY(1)),'מדדים וריביות'!B:C,2,FALSE),VLOOKUP(DATE(YEAR(E993),MONTH(E993)-2,DAY(1)),'מדדים וריביות'!B:C,2,FALSE))</f>
        <v>13717267.7206295</v>
      </c>
      <c r="I993" s="43">
        <f>'ריבית יומית'!D987</f>
        <v>2.1073004751070989E-4</v>
      </c>
      <c r="J993" s="29">
        <f t="shared" si="138"/>
        <v>2.184005966306477</v>
      </c>
      <c r="L993">
        <f>VLOOKUP(D992,'מדדים וריביות'!B:C,2)</f>
        <v>14006581.9412388</v>
      </c>
      <c r="M993" s="30">
        <f t="shared" si="144"/>
        <v>0</v>
      </c>
      <c r="O993" s="39">
        <f t="shared" si="141"/>
        <v>0</v>
      </c>
      <c r="P993" s="39">
        <f t="shared" si="139"/>
        <v>0</v>
      </c>
      <c r="Q993" s="39">
        <f t="shared" si="142"/>
        <v>0</v>
      </c>
      <c r="R993" s="41">
        <f t="shared" si="143"/>
        <v>0</v>
      </c>
    </row>
    <row r="994" spans="4:18" x14ac:dyDescent="0.25">
      <c r="D994" s="1">
        <v>33859</v>
      </c>
      <c r="E994" s="1">
        <f t="shared" si="140"/>
        <v>33848</v>
      </c>
      <c r="F994" s="30">
        <f t="shared" si="137"/>
        <v>0</v>
      </c>
      <c r="H994" s="42">
        <f>IF(DAY(D994)&gt;14,VLOOKUP(DATE(YEAR(E994),MONTH(E994)-1,DAY(1)),'מדדים וריביות'!B:C,2,FALSE),VLOOKUP(DATE(YEAR(E994),MONTH(E994)-2,DAY(1)),'מדדים וריביות'!B:C,2,FALSE))</f>
        <v>13717267.7206295</v>
      </c>
      <c r="I994" s="43">
        <f>'ריבית יומית'!D988</f>
        <v>2.1073004751070989E-4</v>
      </c>
      <c r="J994" s="29">
        <f t="shared" si="138"/>
        <v>2.1835458275904869</v>
      </c>
      <c r="L994">
        <f>VLOOKUP(D993,'מדדים וריביות'!B:C,2)</f>
        <v>14006581.9412388</v>
      </c>
      <c r="M994" s="30">
        <f t="shared" si="144"/>
        <v>0</v>
      </c>
      <c r="O994" s="39">
        <f t="shared" si="141"/>
        <v>0</v>
      </c>
      <c r="P994" s="39">
        <f t="shared" si="139"/>
        <v>0</v>
      </c>
      <c r="Q994" s="39">
        <f t="shared" si="142"/>
        <v>0</v>
      </c>
      <c r="R994" s="41">
        <f t="shared" si="143"/>
        <v>0</v>
      </c>
    </row>
    <row r="995" spans="4:18" x14ac:dyDescent="0.25">
      <c r="D995" s="1">
        <v>33860</v>
      </c>
      <c r="E995" s="1">
        <f t="shared" si="140"/>
        <v>33848</v>
      </c>
      <c r="F995" s="30">
        <f t="shared" si="137"/>
        <v>0</v>
      </c>
      <c r="H995" s="42">
        <f>IF(DAY(D995)&gt;14,VLOOKUP(DATE(YEAR(E995),MONTH(E995)-1,DAY(1)),'מדדים וריביות'!B:C,2,FALSE),VLOOKUP(DATE(YEAR(E995),MONTH(E995)-2,DAY(1)),'מדדים וריביות'!B:C,2,FALSE))</f>
        <v>13717267.7206295</v>
      </c>
      <c r="I995" s="43">
        <f>'ריבית יומית'!D989</f>
        <v>2.1073004751070989E-4</v>
      </c>
      <c r="J995" s="29">
        <f t="shared" si="138"/>
        <v>2.183085785819121</v>
      </c>
      <c r="L995">
        <f>VLOOKUP(D994,'מדדים וריביות'!B:C,2)</f>
        <v>14006581.9412388</v>
      </c>
      <c r="M995" s="30">
        <f t="shared" si="144"/>
        <v>0</v>
      </c>
      <c r="O995" s="39">
        <f t="shared" si="141"/>
        <v>0</v>
      </c>
      <c r="P995" s="39">
        <f t="shared" si="139"/>
        <v>0</v>
      </c>
      <c r="Q995" s="39">
        <f t="shared" si="142"/>
        <v>0</v>
      </c>
      <c r="R995" s="41">
        <f t="shared" si="143"/>
        <v>0</v>
      </c>
    </row>
    <row r="996" spans="4:18" x14ac:dyDescent="0.25">
      <c r="D996" s="1">
        <v>33861</v>
      </c>
      <c r="E996" s="1">
        <f t="shared" si="140"/>
        <v>33848</v>
      </c>
      <c r="F996" s="30">
        <f t="shared" si="137"/>
        <v>0</v>
      </c>
      <c r="H996" s="42">
        <f>IF(DAY(D996)&gt;14,VLOOKUP(DATE(YEAR(E996),MONTH(E996)-1,DAY(1)),'מדדים וריביות'!B:C,2,FALSE),VLOOKUP(DATE(YEAR(E996),MONTH(E996)-2,DAY(1)),'מדדים וריביות'!B:C,2,FALSE))</f>
        <v>13717267.7206295</v>
      </c>
      <c r="I996" s="43">
        <f>'ריבית יומית'!D990</f>
        <v>2.1073004751070989E-4</v>
      </c>
      <c r="J996" s="29">
        <f t="shared" si="138"/>
        <v>2.182625840971955</v>
      </c>
      <c r="L996">
        <f>VLOOKUP(D995,'מדדים וריביות'!B:C,2)</f>
        <v>14006581.9412388</v>
      </c>
      <c r="M996" s="30">
        <f t="shared" si="144"/>
        <v>0</v>
      </c>
      <c r="O996" s="39">
        <f t="shared" si="141"/>
        <v>0</v>
      </c>
      <c r="P996" s="39">
        <f t="shared" si="139"/>
        <v>0</v>
      </c>
      <c r="Q996" s="39">
        <f t="shared" si="142"/>
        <v>0</v>
      </c>
      <c r="R996" s="41">
        <f t="shared" si="143"/>
        <v>0</v>
      </c>
    </row>
    <row r="997" spans="4:18" x14ac:dyDescent="0.25">
      <c r="D997" s="1">
        <v>33862</v>
      </c>
      <c r="E997" s="1">
        <f t="shared" si="140"/>
        <v>33848</v>
      </c>
      <c r="F997" s="30">
        <f t="shared" si="137"/>
        <v>0</v>
      </c>
      <c r="H997" s="42">
        <f>IF(DAY(D997)&gt;14,VLOOKUP(DATE(YEAR(E997),MONTH(E997)-1,DAY(1)),'מדדים וריביות'!B:C,2,FALSE),VLOOKUP(DATE(YEAR(E997),MONTH(E997)-2,DAY(1)),'מדדים וריביות'!B:C,2,FALSE))</f>
        <v>13824188.193463299</v>
      </c>
      <c r="I997" s="43">
        <f>'ריבית יומית'!D991</f>
        <v>2.1073004751070989E-4</v>
      </c>
      <c r="J997" s="29">
        <f t="shared" si="138"/>
        <v>2.1821659930285677</v>
      </c>
      <c r="L997">
        <f>VLOOKUP(D996,'מדדים וריביות'!B:C,2)</f>
        <v>14006581.9412388</v>
      </c>
      <c r="M997" s="30">
        <f t="shared" si="144"/>
        <v>0</v>
      </c>
      <c r="O997" s="39">
        <f t="shared" si="141"/>
        <v>0</v>
      </c>
      <c r="P997" s="39">
        <f t="shared" si="139"/>
        <v>0</v>
      </c>
      <c r="Q997" s="39">
        <f t="shared" si="142"/>
        <v>0</v>
      </c>
      <c r="R997" s="41">
        <f t="shared" si="143"/>
        <v>0</v>
      </c>
    </row>
    <row r="998" spans="4:18" x14ac:dyDescent="0.25">
      <c r="D998" s="1">
        <v>33863</v>
      </c>
      <c r="E998" s="1">
        <f t="shared" si="140"/>
        <v>33848</v>
      </c>
      <c r="F998" s="30">
        <f t="shared" si="137"/>
        <v>0</v>
      </c>
      <c r="H998" s="42">
        <f>IF(DAY(D998)&gt;14,VLOOKUP(DATE(YEAR(E998),MONTH(E998)-1,DAY(1)),'מדדים וריביות'!B:C,2,FALSE),VLOOKUP(DATE(YEAR(E998),MONTH(E998)-2,DAY(1)),'מדדים וריביות'!B:C,2,FALSE))</f>
        <v>13824188.193463299</v>
      </c>
      <c r="I998" s="43">
        <f>'ריבית יומית'!D992</f>
        <v>2.1073004751070989E-4</v>
      </c>
      <c r="J998" s="29">
        <f t="shared" si="138"/>
        <v>2.1817062419685431</v>
      </c>
      <c r="L998">
        <f>VLOOKUP(D997,'מדדים וריביות'!B:C,2)</f>
        <v>14006581.9412388</v>
      </c>
      <c r="M998" s="30">
        <f t="shared" si="144"/>
        <v>0</v>
      </c>
      <c r="O998" s="39">
        <f t="shared" si="141"/>
        <v>0</v>
      </c>
      <c r="P998" s="39">
        <f t="shared" si="139"/>
        <v>0</v>
      </c>
      <c r="Q998" s="39">
        <f t="shared" si="142"/>
        <v>0</v>
      </c>
      <c r="R998" s="41">
        <f t="shared" si="143"/>
        <v>0</v>
      </c>
    </row>
    <row r="999" spans="4:18" x14ac:dyDescent="0.25">
      <c r="D999" s="1">
        <v>33864</v>
      </c>
      <c r="E999" s="1">
        <f t="shared" si="140"/>
        <v>33848</v>
      </c>
      <c r="F999" s="30">
        <f t="shared" si="137"/>
        <v>0</v>
      </c>
      <c r="H999" s="42">
        <f>IF(DAY(D999)&gt;14,VLOOKUP(DATE(YEAR(E999),MONTH(E999)-1,DAY(1)),'מדדים וריביות'!B:C,2,FALSE),VLOOKUP(DATE(YEAR(E999),MONTH(E999)-2,DAY(1)),'מדדים וריביות'!B:C,2,FALSE))</f>
        <v>13824188.193463299</v>
      </c>
      <c r="I999" s="43">
        <f>'ריבית יומית'!D993</f>
        <v>2.1073004751070989E-4</v>
      </c>
      <c r="J999" s="29">
        <f t="shared" si="138"/>
        <v>2.1812465877714695</v>
      </c>
      <c r="L999">
        <f>VLOOKUP(D998,'מדדים וריביות'!B:C,2)</f>
        <v>14006581.9412388</v>
      </c>
      <c r="M999" s="30">
        <f t="shared" si="144"/>
        <v>0</v>
      </c>
      <c r="O999" s="39">
        <f t="shared" si="141"/>
        <v>0</v>
      </c>
      <c r="P999" s="39">
        <f t="shared" si="139"/>
        <v>0</v>
      </c>
      <c r="Q999" s="39">
        <f t="shared" si="142"/>
        <v>0</v>
      </c>
      <c r="R999" s="41">
        <f t="shared" si="143"/>
        <v>0</v>
      </c>
    </row>
    <row r="1000" spans="4:18" x14ac:dyDescent="0.25">
      <c r="D1000" s="1">
        <v>33865</v>
      </c>
      <c r="E1000" s="1">
        <f t="shared" si="140"/>
        <v>33848</v>
      </c>
      <c r="F1000" s="30">
        <f t="shared" si="137"/>
        <v>0</v>
      </c>
      <c r="H1000" s="42">
        <f>IF(DAY(D1000)&gt;14,VLOOKUP(DATE(YEAR(E1000),MONTH(E1000)-1,DAY(1)),'מדדים וריביות'!B:C,2,FALSE),VLOOKUP(DATE(YEAR(E1000),MONTH(E1000)-2,DAY(1)),'מדדים וריביות'!B:C,2,FALSE))</f>
        <v>13824188.193463299</v>
      </c>
      <c r="I1000" s="43">
        <f>'ריבית יומית'!D994</f>
        <v>2.1073004751070989E-4</v>
      </c>
      <c r="J1000" s="29">
        <f t="shared" si="138"/>
        <v>2.1807870304169392</v>
      </c>
      <c r="L1000">
        <f>VLOOKUP(D999,'מדדים וריביות'!B:C,2)</f>
        <v>14006581.9412388</v>
      </c>
      <c r="M1000" s="30">
        <f t="shared" si="144"/>
        <v>0</v>
      </c>
      <c r="O1000" s="39">
        <f t="shared" si="141"/>
        <v>0</v>
      </c>
      <c r="P1000" s="39">
        <f t="shared" si="139"/>
        <v>0</v>
      </c>
      <c r="Q1000" s="39">
        <f t="shared" si="142"/>
        <v>0</v>
      </c>
      <c r="R1000" s="41">
        <f t="shared" si="143"/>
        <v>0</v>
      </c>
    </row>
    <row r="1001" spans="4:18" x14ac:dyDescent="0.25">
      <c r="D1001" s="1">
        <v>33866</v>
      </c>
      <c r="E1001" s="1">
        <f t="shared" si="140"/>
        <v>33848</v>
      </c>
      <c r="F1001" s="30">
        <f t="shared" si="137"/>
        <v>0</v>
      </c>
      <c r="H1001" s="42">
        <f>IF(DAY(D1001)&gt;14,VLOOKUP(DATE(YEAR(E1001),MONTH(E1001)-1,DAY(1)),'מדדים וריביות'!B:C,2,FALSE),VLOOKUP(DATE(YEAR(E1001),MONTH(E1001)-2,DAY(1)),'מדדים וריביות'!B:C,2,FALSE))</f>
        <v>13824188.193463299</v>
      </c>
      <c r="I1001" s="43">
        <f>'ריבית יומית'!D995</f>
        <v>2.1073004751070989E-4</v>
      </c>
      <c r="J1001" s="29">
        <f t="shared" si="138"/>
        <v>2.1803275698845486</v>
      </c>
      <c r="L1001">
        <f>VLOOKUP(D1000,'מדדים וריביות'!B:C,2)</f>
        <v>14006581.9412388</v>
      </c>
      <c r="M1001" s="30">
        <f t="shared" si="144"/>
        <v>0</v>
      </c>
      <c r="O1001" s="39">
        <f t="shared" si="141"/>
        <v>0</v>
      </c>
      <c r="P1001" s="39">
        <f t="shared" si="139"/>
        <v>0</v>
      </c>
      <c r="Q1001" s="39">
        <f t="shared" si="142"/>
        <v>0</v>
      </c>
      <c r="R1001" s="41">
        <f t="shared" si="143"/>
        <v>0</v>
      </c>
    </row>
    <row r="1002" spans="4:18" x14ac:dyDescent="0.25">
      <c r="D1002" s="1">
        <v>33867</v>
      </c>
      <c r="E1002" s="1">
        <f t="shared" si="140"/>
        <v>33848</v>
      </c>
      <c r="F1002" s="30">
        <f t="shared" si="137"/>
        <v>0</v>
      </c>
      <c r="H1002" s="42">
        <f>IF(DAY(D1002)&gt;14,VLOOKUP(DATE(YEAR(E1002),MONTH(E1002)-1,DAY(1)),'מדדים וריביות'!B:C,2,FALSE),VLOOKUP(DATE(YEAR(E1002),MONTH(E1002)-2,DAY(1)),'מדדים וריביות'!B:C,2,FALSE))</f>
        <v>13824188.193463299</v>
      </c>
      <c r="I1002" s="43">
        <f>'ריבית יומית'!D996</f>
        <v>2.1073004751070989E-4</v>
      </c>
      <c r="J1002" s="29">
        <f t="shared" si="138"/>
        <v>2.1798682061538988</v>
      </c>
      <c r="L1002">
        <f>VLOOKUP(D1001,'מדדים וריביות'!B:C,2)</f>
        <v>14006581.9412388</v>
      </c>
      <c r="M1002" s="30">
        <f t="shared" si="144"/>
        <v>0</v>
      </c>
      <c r="O1002" s="39">
        <f t="shared" si="141"/>
        <v>0</v>
      </c>
      <c r="P1002" s="39">
        <f t="shared" si="139"/>
        <v>0</v>
      </c>
      <c r="Q1002" s="39">
        <f t="shared" si="142"/>
        <v>0</v>
      </c>
      <c r="R1002" s="41">
        <f t="shared" si="143"/>
        <v>0</v>
      </c>
    </row>
    <row r="1003" spans="4:18" x14ac:dyDescent="0.25">
      <c r="D1003" s="1">
        <v>33868</v>
      </c>
      <c r="E1003" s="1">
        <f t="shared" si="140"/>
        <v>33848</v>
      </c>
      <c r="F1003" s="30">
        <f t="shared" si="137"/>
        <v>0</v>
      </c>
      <c r="H1003" s="42">
        <f>IF(DAY(D1003)&gt;14,VLOOKUP(DATE(YEAR(E1003),MONTH(E1003)-1,DAY(1)),'מדדים וריביות'!B:C,2,FALSE),VLOOKUP(DATE(YEAR(E1003),MONTH(E1003)-2,DAY(1)),'מדדים וריביות'!B:C,2,FALSE))</f>
        <v>13824188.193463299</v>
      </c>
      <c r="I1003" s="43">
        <f>'ריבית יומית'!D997</f>
        <v>2.1073004751070989E-4</v>
      </c>
      <c r="J1003" s="29">
        <f t="shared" si="138"/>
        <v>2.179408939204595</v>
      </c>
      <c r="L1003">
        <f>VLOOKUP(D1002,'מדדים וריביות'!B:C,2)</f>
        <v>14006581.9412388</v>
      </c>
      <c r="M1003" s="30">
        <f t="shared" si="144"/>
        <v>0</v>
      </c>
      <c r="O1003" s="39">
        <f t="shared" si="141"/>
        <v>0</v>
      </c>
      <c r="P1003" s="39">
        <f t="shared" si="139"/>
        <v>0</v>
      </c>
      <c r="Q1003" s="39">
        <f t="shared" si="142"/>
        <v>0</v>
      </c>
      <c r="R1003" s="41">
        <f t="shared" si="143"/>
        <v>0</v>
      </c>
    </row>
    <row r="1004" spans="4:18" x14ac:dyDescent="0.25">
      <c r="D1004" s="1">
        <v>33869</v>
      </c>
      <c r="E1004" s="1">
        <f t="shared" si="140"/>
        <v>33848</v>
      </c>
      <c r="F1004" s="30">
        <f t="shared" si="137"/>
        <v>0</v>
      </c>
      <c r="H1004" s="42">
        <f>IF(DAY(D1004)&gt;14,VLOOKUP(DATE(YEAR(E1004),MONTH(E1004)-1,DAY(1)),'מדדים וריביות'!B:C,2,FALSE),VLOOKUP(DATE(YEAR(E1004),MONTH(E1004)-2,DAY(1)),'מדדים וריביות'!B:C,2,FALSE))</f>
        <v>13824188.193463299</v>
      </c>
      <c r="I1004" s="43">
        <f>'ריבית יומית'!D998</f>
        <v>2.1073004751070989E-4</v>
      </c>
      <c r="J1004" s="29">
        <f t="shared" si="138"/>
        <v>2.1789497690162469</v>
      </c>
      <c r="L1004">
        <f>VLOOKUP(D1003,'מדדים וריביות'!B:C,2)</f>
        <v>14006581.9412388</v>
      </c>
      <c r="M1004" s="30">
        <f t="shared" si="144"/>
        <v>0</v>
      </c>
      <c r="O1004" s="39">
        <f t="shared" si="141"/>
        <v>0</v>
      </c>
      <c r="P1004" s="39">
        <f t="shared" si="139"/>
        <v>0</v>
      </c>
      <c r="Q1004" s="39">
        <f t="shared" si="142"/>
        <v>0</v>
      </c>
      <c r="R1004" s="41">
        <f t="shared" si="143"/>
        <v>0</v>
      </c>
    </row>
    <row r="1005" spans="4:18" x14ac:dyDescent="0.25">
      <c r="D1005" s="1">
        <v>33870</v>
      </c>
      <c r="E1005" s="1">
        <f t="shared" si="140"/>
        <v>33848</v>
      </c>
      <c r="F1005" s="30">
        <f t="shared" si="137"/>
        <v>0</v>
      </c>
      <c r="H1005" s="42">
        <f>IF(DAY(D1005)&gt;14,VLOOKUP(DATE(YEAR(E1005),MONTH(E1005)-1,DAY(1)),'מדדים וריביות'!B:C,2,FALSE),VLOOKUP(DATE(YEAR(E1005),MONTH(E1005)-2,DAY(1)),'מדדים וריביות'!B:C,2,FALSE))</f>
        <v>13824188.193463299</v>
      </c>
      <c r="I1005" s="43">
        <f>'ריבית יומית'!D999</f>
        <v>2.1073004751070989E-4</v>
      </c>
      <c r="J1005" s="29">
        <f t="shared" si="138"/>
        <v>2.1784906955684682</v>
      </c>
      <c r="L1005">
        <f>VLOOKUP(D1004,'מדדים וריביות'!B:C,2)</f>
        <v>14006581.9412388</v>
      </c>
      <c r="M1005" s="30">
        <f t="shared" si="144"/>
        <v>0</v>
      </c>
      <c r="O1005" s="39">
        <f t="shared" si="141"/>
        <v>0</v>
      </c>
      <c r="P1005" s="39">
        <f t="shared" si="139"/>
        <v>0</v>
      </c>
      <c r="Q1005" s="39">
        <f t="shared" si="142"/>
        <v>0</v>
      </c>
      <c r="R1005" s="41">
        <f t="shared" si="143"/>
        <v>0</v>
      </c>
    </row>
    <row r="1006" spans="4:18" x14ac:dyDescent="0.25">
      <c r="D1006" s="1">
        <v>33871</v>
      </c>
      <c r="E1006" s="1">
        <f t="shared" si="140"/>
        <v>33848</v>
      </c>
      <c r="F1006" s="30">
        <f t="shared" si="137"/>
        <v>0</v>
      </c>
      <c r="H1006" s="42">
        <f>IF(DAY(D1006)&gt;14,VLOOKUP(DATE(YEAR(E1006),MONTH(E1006)-1,DAY(1)),'מדדים וריביות'!B:C,2,FALSE),VLOOKUP(DATE(YEAR(E1006),MONTH(E1006)-2,DAY(1)),'מדדים וריביות'!B:C,2,FALSE))</f>
        <v>13824188.193463299</v>
      </c>
      <c r="I1006" s="43">
        <f>'ריבית יומית'!D1000</f>
        <v>2.1073004751070989E-4</v>
      </c>
      <c r="J1006" s="29">
        <f t="shared" si="138"/>
        <v>2.1780317188408769</v>
      </c>
      <c r="L1006">
        <f>VLOOKUP(D1005,'מדדים וריביות'!B:C,2)</f>
        <v>14006581.9412388</v>
      </c>
      <c r="M1006" s="30">
        <f t="shared" si="144"/>
        <v>0</v>
      </c>
      <c r="O1006" s="39">
        <f t="shared" si="141"/>
        <v>0</v>
      </c>
      <c r="P1006" s="39">
        <f t="shared" si="139"/>
        <v>0</v>
      </c>
      <c r="Q1006" s="39">
        <f t="shared" si="142"/>
        <v>0</v>
      </c>
      <c r="R1006" s="41">
        <f t="shared" si="143"/>
        <v>0</v>
      </c>
    </row>
    <row r="1007" spans="4:18" x14ac:dyDescent="0.25">
      <c r="D1007" s="1">
        <v>33872</v>
      </c>
      <c r="E1007" s="1">
        <f t="shared" si="140"/>
        <v>33848</v>
      </c>
      <c r="F1007" s="30">
        <f t="shared" si="137"/>
        <v>0</v>
      </c>
      <c r="H1007" s="42">
        <f>IF(DAY(D1007)&gt;14,VLOOKUP(DATE(YEAR(E1007),MONTH(E1007)-1,DAY(1)),'מדדים וריביות'!B:C,2,FALSE),VLOOKUP(DATE(YEAR(E1007),MONTH(E1007)-2,DAY(1)),'מדדים וריביות'!B:C,2,FALSE))</f>
        <v>13824188.193463299</v>
      </c>
      <c r="I1007" s="43">
        <f>'ריבית יומית'!D1001</f>
        <v>2.1073004751070989E-4</v>
      </c>
      <c r="J1007" s="29">
        <f t="shared" si="138"/>
        <v>2.1775728388130959</v>
      </c>
      <c r="L1007">
        <f>VLOOKUP(D1006,'מדדים וריביות'!B:C,2)</f>
        <v>14006581.9412388</v>
      </c>
      <c r="M1007" s="30">
        <f t="shared" si="144"/>
        <v>0</v>
      </c>
      <c r="O1007" s="39">
        <f t="shared" si="141"/>
        <v>0</v>
      </c>
      <c r="P1007" s="39">
        <f t="shared" si="139"/>
        <v>0</v>
      </c>
      <c r="Q1007" s="39">
        <f t="shared" si="142"/>
        <v>0</v>
      </c>
      <c r="R1007" s="41">
        <f t="shared" si="143"/>
        <v>0</v>
      </c>
    </row>
    <row r="1008" spans="4:18" x14ac:dyDescent="0.25">
      <c r="D1008" s="1">
        <v>33873</v>
      </c>
      <c r="E1008" s="1">
        <f t="shared" si="140"/>
        <v>33848</v>
      </c>
      <c r="F1008" s="30">
        <f t="shared" si="137"/>
        <v>0</v>
      </c>
      <c r="H1008" s="42">
        <f>IF(DAY(D1008)&gt;14,VLOOKUP(DATE(YEAR(E1008),MONTH(E1008)-1,DAY(1)),'מדדים וריביות'!B:C,2,FALSE),VLOOKUP(DATE(YEAR(E1008),MONTH(E1008)-2,DAY(1)),'מדדים וריביות'!B:C,2,FALSE))</f>
        <v>13824188.193463299</v>
      </c>
      <c r="I1008" s="43">
        <f>'ריבית יומית'!D1002</f>
        <v>2.1073004751070989E-4</v>
      </c>
      <c r="J1008" s="29">
        <f t="shared" si="138"/>
        <v>2.1771140554647515</v>
      </c>
      <c r="L1008">
        <f>VLOOKUP(D1007,'מדדים וריביות'!B:C,2)</f>
        <v>14006581.9412388</v>
      </c>
      <c r="M1008" s="30">
        <f t="shared" si="144"/>
        <v>0</v>
      </c>
      <c r="O1008" s="39">
        <f t="shared" si="141"/>
        <v>0</v>
      </c>
      <c r="P1008" s="39">
        <f t="shared" si="139"/>
        <v>0</v>
      </c>
      <c r="Q1008" s="39">
        <f t="shared" si="142"/>
        <v>0</v>
      </c>
      <c r="R1008" s="41">
        <f t="shared" si="143"/>
        <v>0</v>
      </c>
    </row>
    <row r="1009" spans="4:18" x14ac:dyDescent="0.25">
      <c r="D1009" s="1">
        <v>33874</v>
      </c>
      <c r="E1009" s="1">
        <f t="shared" si="140"/>
        <v>33848</v>
      </c>
      <c r="F1009" s="30">
        <f t="shared" si="137"/>
        <v>0</v>
      </c>
      <c r="H1009" s="42">
        <f>IF(DAY(D1009)&gt;14,VLOOKUP(DATE(YEAR(E1009),MONTH(E1009)-1,DAY(1)),'מדדים וריביות'!B:C,2,FALSE),VLOOKUP(DATE(YEAR(E1009),MONTH(E1009)-2,DAY(1)),'מדדים וריביות'!B:C,2,FALSE))</f>
        <v>13824188.193463299</v>
      </c>
      <c r="I1009" s="43">
        <f>'ריבית יומית'!D1003</f>
        <v>2.1073004751070989E-4</v>
      </c>
      <c r="J1009" s="29">
        <f t="shared" si="138"/>
        <v>2.1766553687754748</v>
      </c>
      <c r="L1009">
        <f>VLOOKUP(D1008,'מדדים וריביות'!B:C,2)</f>
        <v>14006581.9412388</v>
      </c>
      <c r="M1009" s="30">
        <f t="shared" si="144"/>
        <v>0</v>
      </c>
      <c r="O1009" s="39">
        <f t="shared" si="141"/>
        <v>0</v>
      </c>
      <c r="P1009" s="39">
        <f t="shared" si="139"/>
        <v>0</v>
      </c>
      <c r="Q1009" s="39">
        <f t="shared" si="142"/>
        <v>0</v>
      </c>
      <c r="R1009" s="41">
        <f t="shared" si="143"/>
        <v>0</v>
      </c>
    </row>
    <row r="1010" spans="4:18" x14ac:dyDescent="0.25">
      <c r="D1010" s="1">
        <v>33875</v>
      </c>
      <c r="E1010" s="1">
        <f t="shared" si="140"/>
        <v>33848</v>
      </c>
      <c r="F1010" s="30">
        <f t="shared" si="137"/>
        <v>0</v>
      </c>
      <c r="H1010" s="42">
        <f>IF(DAY(D1010)&gt;14,VLOOKUP(DATE(YEAR(E1010),MONTH(E1010)-1,DAY(1)),'מדדים וריביות'!B:C,2,FALSE),VLOOKUP(DATE(YEAR(E1010),MONTH(E1010)-2,DAY(1)),'מדדים וריביות'!B:C,2,FALSE))</f>
        <v>13824188.193463299</v>
      </c>
      <c r="I1010" s="43">
        <f>'ריבית יומית'!D1004</f>
        <v>2.1073004751070989E-4</v>
      </c>
      <c r="J1010" s="29">
        <f t="shared" si="138"/>
        <v>2.1761967787249015</v>
      </c>
      <c r="L1010">
        <f>VLOOKUP(D1009,'מדדים וריביות'!B:C,2)</f>
        <v>14006581.9412388</v>
      </c>
      <c r="M1010" s="30">
        <f t="shared" si="144"/>
        <v>0</v>
      </c>
      <c r="O1010" s="39">
        <f t="shared" si="141"/>
        <v>0</v>
      </c>
      <c r="P1010" s="39">
        <f t="shared" si="139"/>
        <v>0</v>
      </c>
      <c r="Q1010" s="39">
        <f t="shared" si="142"/>
        <v>0</v>
      </c>
      <c r="R1010" s="41">
        <f t="shared" si="143"/>
        <v>0</v>
      </c>
    </row>
    <row r="1011" spans="4:18" x14ac:dyDescent="0.25">
      <c r="D1011" s="1">
        <v>33876</v>
      </c>
      <c r="E1011" s="1">
        <f t="shared" si="140"/>
        <v>33848</v>
      </c>
      <c r="F1011" s="30">
        <f t="shared" si="137"/>
        <v>0</v>
      </c>
      <c r="H1011" s="42">
        <f>IF(DAY(D1011)&gt;14,VLOOKUP(DATE(YEAR(E1011),MONTH(E1011)-1,DAY(1)),'מדדים וריביות'!B:C,2,FALSE),VLOOKUP(DATE(YEAR(E1011),MONTH(E1011)-2,DAY(1)),'מדדים וריביות'!B:C,2,FALSE))</f>
        <v>13824188.193463299</v>
      </c>
      <c r="I1011" s="43">
        <f>'ריבית יומית'!D1005</f>
        <v>2.1073004751070989E-4</v>
      </c>
      <c r="J1011" s="29">
        <f t="shared" si="138"/>
        <v>2.1757382852926708</v>
      </c>
      <c r="L1011">
        <f>VLOOKUP(D1010,'מדדים וריביות'!B:C,2)</f>
        <v>14006581.9412388</v>
      </c>
      <c r="M1011" s="30">
        <f t="shared" si="144"/>
        <v>0</v>
      </c>
      <c r="O1011" s="39">
        <f t="shared" si="141"/>
        <v>0</v>
      </c>
      <c r="P1011" s="39">
        <f t="shared" si="139"/>
        <v>0</v>
      </c>
      <c r="Q1011" s="39">
        <f t="shared" si="142"/>
        <v>0</v>
      </c>
      <c r="R1011" s="41">
        <f t="shared" si="143"/>
        <v>0</v>
      </c>
    </row>
    <row r="1012" spans="4:18" x14ac:dyDescent="0.25">
      <c r="D1012" s="1">
        <v>33877</v>
      </c>
      <c r="E1012" s="1">
        <f t="shared" si="140"/>
        <v>33848</v>
      </c>
      <c r="F1012" s="30">
        <f t="shared" si="137"/>
        <v>0</v>
      </c>
      <c r="H1012" s="42">
        <f>IF(DAY(D1012)&gt;14,VLOOKUP(DATE(YEAR(E1012),MONTH(E1012)-1,DAY(1)),'מדדים וריביות'!B:C,2,FALSE),VLOOKUP(DATE(YEAR(E1012),MONTH(E1012)-2,DAY(1)),'מדדים וריביות'!B:C,2,FALSE))</f>
        <v>13824188.193463299</v>
      </c>
      <c r="I1012" s="43">
        <f>'ריבית יומית'!D1006</f>
        <v>2.1073004751070989E-4</v>
      </c>
      <c r="J1012" s="29">
        <f t="shared" si="138"/>
        <v>2.175279888458427</v>
      </c>
      <c r="L1012">
        <f>VLOOKUP(D1011,'מדדים וריביות'!B:C,2)</f>
        <v>14006581.9412388</v>
      </c>
      <c r="M1012" s="30">
        <f t="shared" si="144"/>
        <v>0</v>
      </c>
      <c r="O1012" s="39">
        <f t="shared" si="141"/>
        <v>0</v>
      </c>
      <c r="P1012" s="39">
        <f t="shared" si="139"/>
        <v>0</v>
      </c>
      <c r="Q1012" s="39">
        <f t="shared" si="142"/>
        <v>0</v>
      </c>
      <c r="R1012" s="41">
        <f t="shared" si="143"/>
        <v>0</v>
      </c>
    </row>
    <row r="1013" spans="4:18" x14ac:dyDescent="0.25">
      <c r="D1013" s="1">
        <v>33878</v>
      </c>
      <c r="E1013" s="1">
        <f t="shared" si="140"/>
        <v>33878</v>
      </c>
      <c r="F1013" s="30">
        <f t="shared" si="137"/>
        <v>0</v>
      </c>
      <c r="H1013" s="42">
        <f>IF(DAY(D1013)&gt;14,VLOOKUP(DATE(YEAR(E1013),MONTH(E1013)-1,DAY(1)),'מדדים וריביות'!B:C,2,FALSE),VLOOKUP(DATE(YEAR(E1013),MONTH(E1013)-2,DAY(1)),'מדדים וריביות'!B:C,2,FALSE))</f>
        <v>13824188.193463299</v>
      </c>
      <c r="I1013" s="43">
        <f>'ריבית יומית'!D1007</f>
        <v>2.1073004751070989E-4</v>
      </c>
      <c r="J1013" s="29">
        <f t="shared" si="138"/>
        <v>2.174821588201818</v>
      </c>
      <c r="L1013">
        <f>VLOOKUP(D1012,'מדדים וריביות'!B:C,2)</f>
        <v>14006581.9412388</v>
      </c>
      <c r="M1013" s="30">
        <f t="shared" si="144"/>
        <v>0</v>
      </c>
      <c r="O1013" s="39">
        <f t="shared" si="141"/>
        <v>0</v>
      </c>
      <c r="P1013" s="39">
        <f t="shared" si="139"/>
        <v>0</v>
      </c>
      <c r="Q1013" s="39">
        <f t="shared" si="142"/>
        <v>0</v>
      </c>
      <c r="R1013" s="41">
        <f t="shared" si="143"/>
        <v>0</v>
      </c>
    </row>
    <row r="1014" spans="4:18" x14ac:dyDescent="0.25">
      <c r="D1014" s="1">
        <v>33879</v>
      </c>
      <c r="E1014" s="1">
        <f t="shared" si="140"/>
        <v>33878</v>
      </c>
      <c r="F1014" s="30">
        <f t="shared" si="137"/>
        <v>0</v>
      </c>
      <c r="H1014" s="42">
        <f>IF(DAY(D1014)&gt;14,VLOOKUP(DATE(YEAR(E1014),MONTH(E1014)-1,DAY(1)),'מדדים וריביות'!B:C,2,FALSE),VLOOKUP(DATE(YEAR(E1014),MONTH(E1014)-2,DAY(1)),'מדדים וריביות'!B:C,2,FALSE))</f>
        <v>13824188.193463299</v>
      </c>
      <c r="I1014" s="43">
        <f>'ריבית יומית'!D1008</f>
        <v>2.1073004751070989E-4</v>
      </c>
      <c r="J1014" s="29">
        <f t="shared" si="138"/>
        <v>2.1743633845024961</v>
      </c>
      <c r="L1014">
        <f>VLOOKUP(D1013,'מדדים וריביות'!B:C,2)</f>
        <v>14075765.776601899</v>
      </c>
      <c r="M1014" s="30">
        <f t="shared" si="144"/>
        <v>0</v>
      </c>
      <c r="O1014" s="39">
        <f t="shared" si="141"/>
        <v>0</v>
      </c>
      <c r="P1014" s="39">
        <f t="shared" si="139"/>
        <v>0</v>
      </c>
      <c r="Q1014" s="39">
        <f t="shared" si="142"/>
        <v>0</v>
      </c>
      <c r="R1014" s="41">
        <f t="shared" si="143"/>
        <v>0</v>
      </c>
    </row>
    <row r="1015" spans="4:18" x14ac:dyDescent="0.25">
      <c r="D1015" s="1">
        <v>33880</v>
      </c>
      <c r="E1015" s="1">
        <f t="shared" si="140"/>
        <v>33878</v>
      </c>
      <c r="F1015" s="30">
        <f t="shared" si="137"/>
        <v>0</v>
      </c>
      <c r="H1015" s="42">
        <f>IF(DAY(D1015)&gt;14,VLOOKUP(DATE(YEAR(E1015),MONTH(E1015)-1,DAY(1)),'מדדים וריביות'!B:C,2,FALSE),VLOOKUP(DATE(YEAR(E1015),MONTH(E1015)-2,DAY(1)),'מדדים וריביות'!B:C,2,FALSE))</f>
        <v>13824188.193463299</v>
      </c>
      <c r="I1015" s="43">
        <f>'ריבית יומית'!D1009</f>
        <v>2.1073004751070989E-4</v>
      </c>
      <c r="J1015" s="29">
        <f t="shared" si="138"/>
        <v>2.1739052773401184</v>
      </c>
      <c r="L1015">
        <f>VLOOKUP(D1014,'מדדים וריביות'!B:C,2)</f>
        <v>14075765.776601899</v>
      </c>
      <c r="M1015" s="30">
        <f t="shared" si="144"/>
        <v>0</v>
      </c>
      <c r="O1015" s="39">
        <f t="shared" si="141"/>
        <v>0</v>
      </c>
      <c r="P1015" s="39">
        <f t="shared" si="139"/>
        <v>0</v>
      </c>
      <c r="Q1015" s="39">
        <f t="shared" si="142"/>
        <v>0</v>
      </c>
      <c r="R1015" s="41">
        <f t="shared" si="143"/>
        <v>0</v>
      </c>
    </row>
    <row r="1016" spans="4:18" x14ac:dyDescent="0.25">
      <c r="D1016" s="1">
        <v>33881</v>
      </c>
      <c r="E1016" s="1">
        <f t="shared" si="140"/>
        <v>33878</v>
      </c>
      <c r="F1016" s="30">
        <f t="shared" si="137"/>
        <v>0</v>
      </c>
      <c r="H1016" s="42">
        <f>IF(DAY(D1016)&gt;14,VLOOKUP(DATE(YEAR(E1016),MONTH(E1016)-1,DAY(1)),'מדדים וריביות'!B:C,2,FALSE),VLOOKUP(DATE(YEAR(E1016),MONTH(E1016)-2,DAY(1)),'מדדים וריביות'!B:C,2,FALSE))</f>
        <v>13824188.193463299</v>
      </c>
      <c r="I1016" s="43">
        <f>'ריבית יומית'!D1010</f>
        <v>2.1073004751070989E-4</v>
      </c>
      <c r="J1016" s="29">
        <f t="shared" si="138"/>
        <v>2.1734472666943461</v>
      </c>
      <c r="L1016">
        <f>VLOOKUP(D1015,'מדדים וריביות'!B:C,2)</f>
        <v>14075765.776601899</v>
      </c>
      <c r="M1016" s="30">
        <f t="shared" si="144"/>
        <v>0</v>
      </c>
      <c r="O1016" s="39">
        <f t="shared" si="141"/>
        <v>0</v>
      </c>
      <c r="P1016" s="39">
        <f t="shared" si="139"/>
        <v>0</v>
      </c>
      <c r="Q1016" s="39">
        <f t="shared" si="142"/>
        <v>0</v>
      </c>
      <c r="R1016" s="41">
        <f t="shared" si="143"/>
        <v>0</v>
      </c>
    </row>
    <row r="1017" spans="4:18" x14ac:dyDescent="0.25">
      <c r="D1017" s="1">
        <v>33882</v>
      </c>
      <c r="E1017" s="1">
        <f t="shared" si="140"/>
        <v>33878</v>
      </c>
      <c r="F1017" s="30">
        <f t="shared" si="137"/>
        <v>0</v>
      </c>
      <c r="H1017" s="42">
        <f>IF(DAY(D1017)&gt;14,VLOOKUP(DATE(YEAR(E1017),MONTH(E1017)-1,DAY(1)),'מדדים וריביות'!B:C,2,FALSE),VLOOKUP(DATE(YEAR(E1017),MONTH(E1017)-2,DAY(1)),'מדדים וריביות'!B:C,2,FALSE))</f>
        <v>13824188.193463299</v>
      </c>
      <c r="I1017" s="43">
        <f>'ריבית יומית'!D1011</f>
        <v>2.1073004751070989E-4</v>
      </c>
      <c r="J1017" s="29">
        <f t="shared" si="138"/>
        <v>2.1729893525448438</v>
      </c>
      <c r="L1017">
        <f>VLOOKUP(D1016,'מדדים וריביות'!B:C,2)</f>
        <v>14075765.776601899</v>
      </c>
      <c r="M1017" s="30">
        <f t="shared" si="144"/>
        <v>0</v>
      </c>
      <c r="O1017" s="39">
        <f t="shared" si="141"/>
        <v>0</v>
      </c>
      <c r="P1017" s="39">
        <f t="shared" si="139"/>
        <v>0</v>
      </c>
      <c r="Q1017" s="39">
        <f t="shared" si="142"/>
        <v>0</v>
      </c>
      <c r="R1017" s="41">
        <f t="shared" si="143"/>
        <v>0</v>
      </c>
    </row>
    <row r="1018" spans="4:18" x14ac:dyDescent="0.25">
      <c r="D1018" s="1">
        <v>33883</v>
      </c>
      <c r="E1018" s="1">
        <f t="shared" si="140"/>
        <v>33878</v>
      </c>
      <c r="F1018" s="30">
        <f t="shared" si="137"/>
        <v>0</v>
      </c>
      <c r="H1018" s="42">
        <f>IF(DAY(D1018)&gt;14,VLOOKUP(DATE(YEAR(E1018),MONTH(E1018)-1,DAY(1)),'מדדים וריביות'!B:C,2,FALSE),VLOOKUP(DATE(YEAR(E1018),MONTH(E1018)-2,DAY(1)),'מדדים וריביות'!B:C,2,FALSE))</f>
        <v>13824188.193463299</v>
      </c>
      <c r="I1018" s="43">
        <f>'ריבית יומית'!D1012</f>
        <v>2.1073004751070989E-4</v>
      </c>
      <c r="J1018" s="29">
        <f t="shared" si="138"/>
        <v>2.1725315348712817</v>
      </c>
      <c r="L1018">
        <f>VLOOKUP(D1017,'מדדים וריביות'!B:C,2)</f>
        <v>14075765.776601899</v>
      </c>
      <c r="M1018" s="30">
        <f t="shared" si="144"/>
        <v>0</v>
      </c>
      <c r="O1018" s="39">
        <f t="shared" si="141"/>
        <v>0</v>
      </c>
      <c r="P1018" s="39">
        <f t="shared" si="139"/>
        <v>0</v>
      </c>
      <c r="Q1018" s="39">
        <f t="shared" si="142"/>
        <v>0</v>
      </c>
      <c r="R1018" s="41">
        <f t="shared" si="143"/>
        <v>0</v>
      </c>
    </row>
    <row r="1019" spans="4:18" x14ac:dyDescent="0.25">
      <c r="D1019" s="1">
        <v>33884</v>
      </c>
      <c r="E1019" s="1">
        <f t="shared" si="140"/>
        <v>33878</v>
      </c>
      <c r="F1019" s="30">
        <f t="shared" si="137"/>
        <v>0</v>
      </c>
      <c r="H1019" s="42">
        <f>IF(DAY(D1019)&gt;14,VLOOKUP(DATE(YEAR(E1019),MONTH(E1019)-1,DAY(1)),'מדדים וריביות'!B:C,2,FALSE),VLOOKUP(DATE(YEAR(E1019),MONTH(E1019)-2,DAY(1)),'מדדים וריביות'!B:C,2,FALSE))</f>
        <v>13824188.193463299</v>
      </c>
      <c r="I1019" s="43">
        <f>'ריבית יומית'!D1013</f>
        <v>2.1073004751070989E-4</v>
      </c>
      <c r="J1019" s="29">
        <f t="shared" si="138"/>
        <v>2.1720738136533337</v>
      </c>
      <c r="L1019">
        <f>VLOOKUP(D1018,'מדדים וריביות'!B:C,2)</f>
        <v>14075765.776601899</v>
      </c>
      <c r="M1019" s="30">
        <f t="shared" si="144"/>
        <v>0</v>
      </c>
      <c r="O1019" s="39">
        <f t="shared" si="141"/>
        <v>0</v>
      </c>
      <c r="P1019" s="39">
        <f t="shared" si="139"/>
        <v>0</v>
      </c>
      <c r="Q1019" s="39">
        <f t="shared" si="142"/>
        <v>0</v>
      </c>
      <c r="R1019" s="41">
        <f t="shared" si="143"/>
        <v>0</v>
      </c>
    </row>
    <row r="1020" spans="4:18" x14ac:dyDescent="0.25">
      <c r="D1020" s="1">
        <v>33885</v>
      </c>
      <c r="E1020" s="1">
        <f t="shared" si="140"/>
        <v>33878</v>
      </c>
      <c r="F1020" s="30">
        <f t="shared" si="137"/>
        <v>0</v>
      </c>
      <c r="H1020" s="42">
        <f>IF(DAY(D1020)&gt;14,VLOOKUP(DATE(YEAR(E1020),MONTH(E1020)-1,DAY(1)),'מדדים וריביות'!B:C,2,FALSE),VLOOKUP(DATE(YEAR(E1020),MONTH(E1020)-2,DAY(1)),'מדדים וריביות'!B:C,2,FALSE))</f>
        <v>13824188.193463299</v>
      </c>
      <c r="I1020" s="43">
        <f>'ריבית יומית'!D1014</f>
        <v>2.1073004751070989E-4</v>
      </c>
      <c r="J1020" s="29">
        <f t="shared" si="138"/>
        <v>2.171616188870678</v>
      </c>
      <c r="L1020">
        <f>VLOOKUP(D1019,'מדדים וריביות'!B:C,2)</f>
        <v>14075765.776601899</v>
      </c>
      <c r="M1020" s="30">
        <f t="shared" si="144"/>
        <v>0</v>
      </c>
      <c r="O1020" s="39">
        <f t="shared" si="141"/>
        <v>0</v>
      </c>
      <c r="P1020" s="39">
        <f t="shared" si="139"/>
        <v>0</v>
      </c>
      <c r="Q1020" s="39">
        <f t="shared" si="142"/>
        <v>0</v>
      </c>
      <c r="R1020" s="41">
        <f t="shared" si="143"/>
        <v>0</v>
      </c>
    </row>
    <row r="1021" spans="4:18" x14ac:dyDescent="0.25">
      <c r="D1021" s="1">
        <v>33886</v>
      </c>
      <c r="E1021" s="1">
        <f t="shared" si="140"/>
        <v>33878</v>
      </c>
      <c r="F1021" s="30">
        <f t="shared" si="137"/>
        <v>0</v>
      </c>
      <c r="H1021" s="42">
        <f>IF(DAY(D1021)&gt;14,VLOOKUP(DATE(YEAR(E1021),MONTH(E1021)-1,DAY(1)),'מדדים וריביות'!B:C,2,FALSE),VLOOKUP(DATE(YEAR(E1021),MONTH(E1021)-2,DAY(1)),'מדדים וריביות'!B:C,2,FALSE))</f>
        <v>13824188.193463299</v>
      </c>
      <c r="I1021" s="43">
        <f>'ריבית יומית'!D1015</f>
        <v>2.1073004751070989E-4</v>
      </c>
      <c r="J1021" s="29">
        <f t="shared" si="138"/>
        <v>2.1711586605029969</v>
      </c>
      <c r="L1021">
        <f>VLOOKUP(D1020,'מדדים וריביות'!B:C,2)</f>
        <v>14075765.776601899</v>
      </c>
      <c r="M1021" s="30">
        <f t="shared" si="144"/>
        <v>0</v>
      </c>
      <c r="O1021" s="39">
        <f t="shared" si="141"/>
        <v>0</v>
      </c>
      <c r="P1021" s="39">
        <f t="shared" si="139"/>
        <v>0</v>
      </c>
      <c r="Q1021" s="39">
        <f t="shared" si="142"/>
        <v>0</v>
      </c>
      <c r="R1021" s="41">
        <f t="shared" si="143"/>
        <v>0</v>
      </c>
    </row>
    <row r="1022" spans="4:18" x14ac:dyDescent="0.25">
      <c r="D1022" s="1">
        <v>33887</v>
      </c>
      <c r="E1022" s="1">
        <f t="shared" si="140"/>
        <v>33878</v>
      </c>
      <c r="F1022" s="30">
        <f t="shared" si="137"/>
        <v>0</v>
      </c>
      <c r="H1022" s="42">
        <f>IF(DAY(D1022)&gt;14,VLOOKUP(DATE(YEAR(E1022),MONTH(E1022)-1,DAY(1)),'מדדים וריביות'!B:C,2,FALSE),VLOOKUP(DATE(YEAR(E1022),MONTH(E1022)-2,DAY(1)),'מדדים וריביות'!B:C,2,FALSE))</f>
        <v>13824188.193463299</v>
      </c>
      <c r="I1022" s="43">
        <f>'ריבית יומית'!D1016</f>
        <v>2.1073004751070989E-4</v>
      </c>
      <c r="J1022" s="29">
        <f t="shared" si="138"/>
        <v>2.1707012285299774</v>
      </c>
      <c r="L1022">
        <f>VLOOKUP(D1021,'מדדים וריביות'!B:C,2)</f>
        <v>14075765.776601899</v>
      </c>
      <c r="M1022" s="30">
        <f t="shared" si="144"/>
        <v>0</v>
      </c>
      <c r="O1022" s="39">
        <f t="shared" si="141"/>
        <v>0</v>
      </c>
      <c r="P1022" s="39">
        <f t="shared" si="139"/>
        <v>0</v>
      </c>
      <c r="Q1022" s="39">
        <f t="shared" si="142"/>
        <v>0</v>
      </c>
      <c r="R1022" s="41">
        <f t="shared" si="143"/>
        <v>0</v>
      </c>
    </row>
    <row r="1023" spans="4:18" x14ac:dyDescent="0.25">
      <c r="D1023" s="1">
        <v>33888</v>
      </c>
      <c r="E1023" s="1">
        <f t="shared" si="140"/>
        <v>33878</v>
      </c>
      <c r="F1023" s="30">
        <f t="shared" si="137"/>
        <v>0</v>
      </c>
      <c r="H1023" s="42">
        <f>IF(DAY(D1023)&gt;14,VLOOKUP(DATE(YEAR(E1023),MONTH(E1023)-1,DAY(1)),'מדדים וריביות'!B:C,2,FALSE),VLOOKUP(DATE(YEAR(E1023),MONTH(E1023)-2,DAY(1)),'מדדים וריביות'!B:C,2,FALSE))</f>
        <v>13824188.193463299</v>
      </c>
      <c r="I1023" s="43">
        <f>'ריבית יומית'!D1017</f>
        <v>2.1073004751070989E-4</v>
      </c>
      <c r="J1023" s="29">
        <f t="shared" si="138"/>
        <v>2.1702438929313099</v>
      </c>
      <c r="L1023">
        <f>VLOOKUP(D1022,'מדדים וריביות'!B:C,2)</f>
        <v>14075765.776601899</v>
      </c>
      <c r="M1023" s="30">
        <f t="shared" si="144"/>
        <v>0</v>
      </c>
      <c r="O1023" s="39">
        <f t="shared" si="141"/>
        <v>0</v>
      </c>
      <c r="P1023" s="39">
        <f t="shared" si="139"/>
        <v>0</v>
      </c>
      <c r="Q1023" s="39">
        <f t="shared" si="142"/>
        <v>0</v>
      </c>
      <c r="R1023" s="41">
        <f t="shared" si="143"/>
        <v>0</v>
      </c>
    </row>
    <row r="1024" spans="4:18" x14ac:dyDescent="0.25">
      <c r="D1024" s="1">
        <v>33889</v>
      </c>
      <c r="E1024" s="1">
        <f t="shared" si="140"/>
        <v>33878</v>
      </c>
      <c r="F1024" s="30">
        <f t="shared" ref="F1024:F1087" si="145">M1023</f>
        <v>0</v>
      </c>
      <c r="H1024" s="42">
        <f>IF(DAY(D1024)&gt;14,VLOOKUP(DATE(YEAR(E1024),MONTH(E1024)-1,DAY(1)),'מדדים וריביות'!B:C,2,FALSE),VLOOKUP(DATE(YEAR(E1024),MONTH(E1024)-2,DAY(1)),'מדדים וריביות'!B:C,2,FALSE))</f>
        <v>13824188.193463299</v>
      </c>
      <c r="I1024" s="43">
        <f>'ריבית יומית'!D1018</f>
        <v>2.1073004751070989E-4</v>
      </c>
      <c r="J1024" s="29">
        <f t="shared" si="138"/>
        <v>2.1697866536866903</v>
      </c>
      <c r="L1024">
        <f>VLOOKUP(D1023,'מדדים וריביות'!B:C,2)</f>
        <v>14075765.776601899</v>
      </c>
      <c r="M1024" s="30">
        <f t="shared" si="144"/>
        <v>0</v>
      </c>
      <c r="O1024" s="39">
        <f t="shared" si="141"/>
        <v>0</v>
      </c>
      <c r="P1024" s="39">
        <f t="shared" si="139"/>
        <v>0</v>
      </c>
      <c r="Q1024" s="39">
        <f t="shared" si="142"/>
        <v>0</v>
      </c>
      <c r="R1024" s="41">
        <f t="shared" si="143"/>
        <v>0</v>
      </c>
    </row>
    <row r="1025" spans="4:18" x14ac:dyDescent="0.25">
      <c r="D1025" s="1">
        <v>33890</v>
      </c>
      <c r="E1025" s="1">
        <f t="shared" si="140"/>
        <v>33878</v>
      </c>
      <c r="F1025" s="30">
        <f t="shared" si="145"/>
        <v>0</v>
      </c>
      <c r="H1025" s="42">
        <f>IF(DAY(D1025)&gt;14,VLOOKUP(DATE(YEAR(E1025),MONTH(E1025)-1,DAY(1)),'מדדים וריביות'!B:C,2,FALSE),VLOOKUP(DATE(YEAR(E1025),MONTH(E1025)-2,DAY(1)),'מדדים וריביות'!B:C,2,FALSE))</f>
        <v>13824188.193463299</v>
      </c>
      <c r="I1025" s="43">
        <f>'ריבית יומית'!D1019</f>
        <v>2.1073004751070989E-4</v>
      </c>
      <c r="J1025" s="29">
        <f t="shared" si="138"/>
        <v>2.1693295107758184</v>
      </c>
      <c r="L1025">
        <f>VLOOKUP(D1024,'מדדים וריביות'!B:C,2)</f>
        <v>14075765.776601899</v>
      </c>
      <c r="M1025" s="30">
        <f t="shared" si="144"/>
        <v>0</v>
      </c>
      <c r="O1025" s="39">
        <f t="shared" si="141"/>
        <v>0</v>
      </c>
      <c r="P1025" s="39">
        <f t="shared" si="139"/>
        <v>0</v>
      </c>
      <c r="Q1025" s="39">
        <f t="shared" si="142"/>
        <v>0</v>
      </c>
      <c r="R1025" s="41">
        <f t="shared" si="143"/>
        <v>0</v>
      </c>
    </row>
    <row r="1026" spans="4:18" x14ac:dyDescent="0.25">
      <c r="D1026" s="1">
        <v>33891</v>
      </c>
      <c r="E1026" s="1">
        <f t="shared" si="140"/>
        <v>33878</v>
      </c>
      <c r="F1026" s="30">
        <f t="shared" si="145"/>
        <v>0</v>
      </c>
      <c r="H1026" s="42">
        <f>IF(DAY(D1026)&gt;14,VLOOKUP(DATE(YEAR(E1026),MONTH(E1026)-1,DAY(1)),'מדדים וריביות'!B:C,2,FALSE),VLOOKUP(DATE(YEAR(E1026),MONTH(E1026)-2,DAY(1)),'מדדים וריביות'!B:C,2,FALSE))</f>
        <v>13824188.193463299</v>
      </c>
      <c r="I1026" s="43">
        <f>'ריבית יומית'!D1020</f>
        <v>2.1073004751070989E-4</v>
      </c>
      <c r="J1026" s="29">
        <f t="shared" si="138"/>
        <v>2.1688724641783974</v>
      </c>
      <c r="L1026">
        <f>VLOOKUP(D1025,'מדדים וריביות'!B:C,2)</f>
        <v>14075765.776601899</v>
      </c>
      <c r="M1026" s="30">
        <f t="shared" si="144"/>
        <v>0</v>
      </c>
      <c r="O1026" s="39">
        <f t="shared" si="141"/>
        <v>0</v>
      </c>
      <c r="P1026" s="39">
        <f t="shared" si="139"/>
        <v>0</v>
      </c>
      <c r="Q1026" s="39">
        <f t="shared" si="142"/>
        <v>0</v>
      </c>
      <c r="R1026" s="41">
        <f t="shared" si="143"/>
        <v>0</v>
      </c>
    </row>
    <row r="1027" spans="4:18" x14ac:dyDescent="0.25">
      <c r="D1027" s="1">
        <v>33892</v>
      </c>
      <c r="E1027" s="1">
        <f t="shared" si="140"/>
        <v>33878</v>
      </c>
      <c r="F1027" s="30">
        <f t="shared" si="145"/>
        <v>0</v>
      </c>
      <c r="H1027" s="42">
        <f>IF(DAY(D1027)&gt;14,VLOOKUP(DATE(YEAR(E1027),MONTH(E1027)-1,DAY(1)),'מדדים וריביות'!B:C,2,FALSE),VLOOKUP(DATE(YEAR(E1027),MONTH(E1027)-2,DAY(1)),'מדדים וריביות'!B:C,2,FALSE))</f>
        <v>14006581.9412388</v>
      </c>
      <c r="I1027" s="43">
        <f>'ריבית יומית'!D1021</f>
        <v>2.1073004751070989E-4</v>
      </c>
      <c r="J1027" s="29">
        <f t="shared" si="138"/>
        <v>2.1684155138741357</v>
      </c>
      <c r="L1027">
        <f>VLOOKUP(D1026,'מדדים וריביות'!B:C,2)</f>
        <v>14075765.776601899</v>
      </c>
      <c r="M1027" s="30">
        <f t="shared" si="144"/>
        <v>0</v>
      </c>
      <c r="O1027" s="39">
        <f t="shared" si="141"/>
        <v>0</v>
      </c>
      <c r="P1027" s="39">
        <f t="shared" si="139"/>
        <v>0</v>
      </c>
      <c r="Q1027" s="39">
        <f t="shared" si="142"/>
        <v>0</v>
      </c>
      <c r="R1027" s="41">
        <f t="shared" si="143"/>
        <v>0</v>
      </c>
    </row>
    <row r="1028" spans="4:18" x14ac:dyDescent="0.25">
      <c r="D1028" s="1">
        <v>33893</v>
      </c>
      <c r="E1028" s="1">
        <f t="shared" si="140"/>
        <v>33878</v>
      </c>
      <c r="F1028" s="30">
        <f t="shared" si="145"/>
        <v>0</v>
      </c>
      <c r="H1028" s="42">
        <f>IF(DAY(D1028)&gt;14,VLOOKUP(DATE(YEAR(E1028),MONTH(E1028)-1,DAY(1)),'מדדים וריביות'!B:C,2,FALSE),VLOOKUP(DATE(YEAR(E1028),MONTH(E1028)-2,DAY(1)),'מדדים וריביות'!B:C,2,FALSE))</f>
        <v>14006581.9412388</v>
      </c>
      <c r="I1028" s="43">
        <f>'ריבית יומית'!D1022</f>
        <v>2.1073004751070989E-4</v>
      </c>
      <c r="J1028" s="29">
        <f t="shared" si="138"/>
        <v>2.1679586598427458</v>
      </c>
      <c r="L1028">
        <f>VLOOKUP(D1027,'מדדים וריביות'!B:C,2)</f>
        <v>14075765.776601899</v>
      </c>
      <c r="M1028" s="30">
        <f t="shared" si="144"/>
        <v>0</v>
      </c>
      <c r="O1028" s="39">
        <f t="shared" si="141"/>
        <v>0</v>
      </c>
      <c r="P1028" s="39">
        <f t="shared" si="139"/>
        <v>0</v>
      </c>
      <c r="Q1028" s="39">
        <f t="shared" si="142"/>
        <v>0</v>
      </c>
      <c r="R1028" s="41">
        <f t="shared" si="143"/>
        <v>0</v>
      </c>
    </row>
    <row r="1029" spans="4:18" x14ac:dyDescent="0.25">
      <c r="D1029" s="1">
        <v>33894</v>
      </c>
      <c r="E1029" s="1">
        <f t="shared" si="140"/>
        <v>33878</v>
      </c>
      <c r="F1029" s="30">
        <f t="shared" si="145"/>
        <v>0</v>
      </c>
      <c r="H1029" s="42">
        <f>IF(DAY(D1029)&gt;14,VLOOKUP(DATE(YEAR(E1029),MONTH(E1029)-1,DAY(1)),'מדדים וריביות'!B:C,2,FALSE),VLOOKUP(DATE(YEAR(E1029),MONTH(E1029)-2,DAY(1)),'מדדים וריביות'!B:C,2,FALSE))</f>
        <v>14006581.9412388</v>
      </c>
      <c r="I1029" s="43">
        <f>'ריבית יומית'!D1023</f>
        <v>2.1073004751070989E-4</v>
      </c>
      <c r="J1029" s="29">
        <f t="shared" si="138"/>
        <v>2.1675019020639446</v>
      </c>
      <c r="L1029">
        <f>VLOOKUP(D1028,'מדדים וריביות'!B:C,2)</f>
        <v>14075765.776601899</v>
      </c>
      <c r="M1029" s="30">
        <f t="shared" si="144"/>
        <v>0</v>
      </c>
      <c r="O1029" s="39">
        <f t="shared" si="141"/>
        <v>0</v>
      </c>
      <c r="P1029" s="39">
        <f t="shared" si="139"/>
        <v>0</v>
      </c>
      <c r="Q1029" s="39">
        <f t="shared" si="142"/>
        <v>0</v>
      </c>
      <c r="R1029" s="41">
        <f t="shared" si="143"/>
        <v>0</v>
      </c>
    </row>
    <row r="1030" spans="4:18" x14ac:dyDescent="0.25">
      <c r="D1030" s="1">
        <v>33895</v>
      </c>
      <c r="E1030" s="1">
        <f t="shared" si="140"/>
        <v>33878</v>
      </c>
      <c r="F1030" s="30">
        <f t="shared" si="145"/>
        <v>0</v>
      </c>
      <c r="H1030" s="42">
        <f>IF(DAY(D1030)&gt;14,VLOOKUP(DATE(YEAR(E1030),MONTH(E1030)-1,DAY(1)),'מדדים וריביות'!B:C,2,FALSE),VLOOKUP(DATE(YEAR(E1030),MONTH(E1030)-2,DAY(1)),'מדדים וריביות'!B:C,2,FALSE))</f>
        <v>14006581.9412388</v>
      </c>
      <c r="I1030" s="43">
        <f>'ריבית יומית'!D1024</f>
        <v>2.1073004751070989E-4</v>
      </c>
      <c r="J1030" s="29">
        <f t="shared" si="138"/>
        <v>2.1670452405174525</v>
      </c>
      <c r="L1030">
        <f>VLOOKUP(D1029,'מדדים וריביות'!B:C,2)</f>
        <v>14075765.776601899</v>
      </c>
      <c r="M1030" s="30">
        <f t="shared" si="144"/>
        <v>0</v>
      </c>
      <c r="O1030" s="39">
        <f t="shared" si="141"/>
        <v>0</v>
      </c>
      <c r="P1030" s="39">
        <f t="shared" si="139"/>
        <v>0</v>
      </c>
      <c r="Q1030" s="39">
        <f t="shared" si="142"/>
        <v>0</v>
      </c>
      <c r="R1030" s="41">
        <f t="shared" si="143"/>
        <v>0</v>
      </c>
    </row>
    <row r="1031" spans="4:18" x14ac:dyDescent="0.25">
      <c r="D1031" s="1">
        <v>33896</v>
      </c>
      <c r="E1031" s="1">
        <f t="shared" si="140"/>
        <v>33878</v>
      </c>
      <c r="F1031" s="30">
        <f t="shared" si="145"/>
        <v>0</v>
      </c>
      <c r="H1031" s="42">
        <f>IF(DAY(D1031)&gt;14,VLOOKUP(DATE(YEAR(E1031),MONTH(E1031)-1,DAY(1)),'מדדים וריביות'!B:C,2,FALSE),VLOOKUP(DATE(YEAR(E1031),MONTH(E1031)-2,DAY(1)),'מדדים וריביות'!B:C,2,FALSE))</f>
        <v>14006581.9412388</v>
      </c>
      <c r="I1031" s="43">
        <f>'ריבית יומית'!D1025</f>
        <v>2.1073004751070989E-4</v>
      </c>
      <c r="J1031" s="29">
        <f t="shared" si="138"/>
        <v>2.1665886751829952</v>
      </c>
      <c r="L1031">
        <f>VLOOKUP(D1030,'מדדים וריביות'!B:C,2)</f>
        <v>14075765.776601899</v>
      </c>
      <c r="M1031" s="30">
        <f t="shared" si="144"/>
        <v>0</v>
      </c>
      <c r="O1031" s="39">
        <f t="shared" si="141"/>
        <v>0</v>
      </c>
      <c r="P1031" s="39">
        <f t="shared" si="139"/>
        <v>0</v>
      </c>
      <c r="Q1031" s="39">
        <f t="shared" si="142"/>
        <v>0</v>
      </c>
      <c r="R1031" s="41">
        <f t="shared" si="143"/>
        <v>0</v>
      </c>
    </row>
    <row r="1032" spans="4:18" x14ac:dyDescent="0.25">
      <c r="D1032" s="1">
        <v>33897</v>
      </c>
      <c r="E1032" s="1">
        <f t="shared" si="140"/>
        <v>33878</v>
      </c>
      <c r="F1032" s="30">
        <f t="shared" si="145"/>
        <v>0</v>
      </c>
      <c r="H1032" s="42">
        <f>IF(DAY(D1032)&gt;14,VLOOKUP(DATE(YEAR(E1032),MONTH(E1032)-1,DAY(1)),'מדדים וריביות'!B:C,2,FALSE),VLOOKUP(DATE(YEAR(E1032),MONTH(E1032)-2,DAY(1)),'מדדים וריביות'!B:C,2,FALSE))</f>
        <v>14006581.9412388</v>
      </c>
      <c r="I1032" s="43">
        <f>'ריבית יומית'!D1026</f>
        <v>2.1073004751070989E-4</v>
      </c>
      <c r="J1032" s="29">
        <f t="shared" si="138"/>
        <v>2.1661322060403019</v>
      </c>
      <c r="L1032">
        <f>VLOOKUP(D1031,'מדדים וריביות'!B:C,2)</f>
        <v>14075765.776601899</v>
      </c>
      <c r="M1032" s="30">
        <f t="shared" si="144"/>
        <v>0</v>
      </c>
      <c r="O1032" s="39">
        <f t="shared" si="141"/>
        <v>0</v>
      </c>
      <c r="P1032" s="39">
        <f t="shared" si="139"/>
        <v>0</v>
      </c>
      <c r="Q1032" s="39">
        <f t="shared" si="142"/>
        <v>0</v>
      </c>
      <c r="R1032" s="41">
        <f t="shared" si="143"/>
        <v>0</v>
      </c>
    </row>
    <row r="1033" spans="4:18" x14ac:dyDescent="0.25">
      <c r="D1033" s="1">
        <v>33898</v>
      </c>
      <c r="E1033" s="1">
        <f t="shared" si="140"/>
        <v>33878</v>
      </c>
      <c r="F1033" s="30">
        <f t="shared" si="145"/>
        <v>0</v>
      </c>
      <c r="H1033" s="42">
        <f>IF(DAY(D1033)&gt;14,VLOOKUP(DATE(YEAR(E1033),MONTH(E1033)-1,DAY(1)),'מדדים וריביות'!B:C,2,FALSE),VLOOKUP(DATE(YEAR(E1033),MONTH(E1033)-2,DAY(1)),'מדדים וריביות'!B:C,2,FALSE))</f>
        <v>14006581.9412388</v>
      </c>
      <c r="I1033" s="43">
        <f>'ריבית יומית'!D1027</f>
        <v>2.1073004751070989E-4</v>
      </c>
      <c r="J1033" s="29">
        <f t="shared" ref="J1033:J1096" si="146">J1034*(1+I1033)</f>
        <v>2.1656758330691064</v>
      </c>
      <c r="L1033">
        <f>VLOOKUP(D1032,'מדדים וריביות'!B:C,2)</f>
        <v>14075765.776601899</v>
      </c>
      <c r="M1033" s="30">
        <f t="shared" si="144"/>
        <v>0</v>
      </c>
      <c r="O1033" s="39">
        <f t="shared" si="141"/>
        <v>0</v>
      </c>
      <c r="P1033" s="39">
        <f t="shared" ref="P1033:P1096" si="147">J1034*G1033-G1033</f>
        <v>0</v>
      </c>
      <c r="Q1033" s="39">
        <f t="shared" si="142"/>
        <v>0</v>
      </c>
      <c r="R1033" s="41">
        <f t="shared" si="143"/>
        <v>0</v>
      </c>
    </row>
    <row r="1034" spans="4:18" x14ac:dyDescent="0.25">
      <c r="D1034" s="1">
        <v>33899</v>
      </c>
      <c r="E1034" s="1">
        <f t="shared" ref="E1034:E1097" si="148">DATE(YEAR(D1034),MONTH(D1034),DAY(1))</f>
        <v>33878</v>
      </c>
      <c r="F1034" s="30">
        <f t="shared" si="145"/>
        <v>0</v>
      </c>
      <c r="H1034" s="42">
        <f>IF(DAY(D1034)&gt;14,VLOOKUP(DATE(YEAR(E1034),MONTH(E1034)-1,DAY(1)),'מדדים וריביות'!B:C,2,FALSE),VLOOKUP(DATE(YEAR(E1034),MONTH(E1034)-2,DAY(1)),'מדדים וריביות'!B:C,2,FALSE))</f>
        <v>14006581.9412388</v>
      </c>
      <c r="I1034" s="43">
        <f>'ריבית יומית'!D1028</f>
        <v>2.1073004751070989E-4</v>
      </c>
      <c r="J1034" s="29">
        <f t="shared" si="146"/>
        <v>2.1652195562491467</v>
      </c>
      <c r="L1034">
        <f>VLOOKUP(D1033,'מדדים וריביות'!B:C,2)</f>
        <v>14075765.776601899</v>
      </c>
      <c r="M1034" s="30">
        <f t="shared" si="144"/>
        <v>0</v>
      </c>
      <c r="O1034" s="39">
        <f t="shared" ref="O1034:O1097" si="149">$D$4/H1034*G1034-G1034</f>
        <v>0</v>
      </c>
      <c r="P1034" s="39">
        <f t="shared" si="147"/>
        <v>0</v>
      </c>
      <c r="Q1034" s="39">
        <f t="shared" ref="Q1034:Q1097" si="150">$D$4/H1034*P1034-P1034</f>
        <v>0</v>
      </c>
      <c r="R1034" s="41">
        <f t="shared" ref="R1034:R1097" si="151">SUM(O1034:Q1034)</f>
        <v>0</v>
      </c>
    </row>
    <row r="1035" spans="4:18" x14ac:dyDescent="0.25">
      <c r="D1035" s="1">
        <v>33900</v>
      </c>
      <c r="E1035" s="1">
        <f t="shared" si="148"/>
        <v>33878</v>
      </c>
      <c r="F1035" s="30">
        <f t="shared" si="145"/>
        <v>0</v>
      </c>
      <c r="H1035" s="42">
        <f>IF(DAY(D1035)&gt;14,VLOOKUP(DATE(YEAR(E1035),MONTH(E1035)-1,DAY(1)),'מדדים וריביות'!B:C,2,FALSE),VLOOKUP(DATE(YEAR(E1035),MONTH(E1035)-2,DAY(1)),'מדדים וריביות'!B:C,2,FALSE))</f>
        <v>14006581.9412388</v>
      </c>
      <c r="I1035" s="43">
        <f>'ריבית יומית'!D1029</f>
        <v>2.1073004751070989E-4</v>
      </c>
      <c r="J1035" s="29">
        <f t="shared" si="146"/>
        <v>2.1647633755601654</v>
      </c>
      <c r="L1035">
        <f>VLOOKUP(D1034,'מדדים וריביות'!B:C,2)</f>
        <v>14075765.776601899</v>
      </c>
      <c r="M1035" s="30">
        <f t="shared" si="144"/>
        <v>0</v>
      </c>
      <c r="O1035" s="39">
        <f t="shared" si="149"/>
        <v>0</v>
      </c>
      <c r="P1035" s="39">
        <f t="shared" si="147"/>
        <v>0</v>
      </c>
      <c r="Q1035" s="39">
        <f t="shared" si="150"/>
        <v>0</v>
      </c>
      <c r="R1035" s="41">
        <f t="shared" si="151"/>
        <v>0</v>
      </c>
    </row>
    <row r="1036" spans="4:18" x14ac:dyDescent="0.25">
      <c r="D1036" s="1">
        <v>33901</v>
      </c>
      <c r="E1036" s="1">
        <f t="shared" si="148"/>
        <v>33878</v>
      </c>
      <c r="F1036" s="30">
        <f t="shared" si="145"/>
        <v>0</v>
      </c>
      <c r="H1036" s="42">
        <f>IF(DAY(D1036)&gt;14,VLOOKUP(DATE(YEAR(E1036),MONTH(E1036)-1,DAY(1)),'מדדים וריביות'!B:C,2,FALSE),VLOOKUP(DATE(YEAR(E1036),MONTH(E1036)-2,DAY(1)),'מדדים וריביות'!B:C,2,FALSE))</f>
        <v>14006581.9412388</v>
      </c>
      <c r="I1036" s="43">
        <f>'ריבית יומית'!D1030</f>
        <v>2.1073004751070989E-4</v>
      </c>
      <c r="J1036" s="29">
        <f t="shared" si="146"/>
        <v>2.1643072909819092</v>
      </c>
      <c r="L1036">
        <f>VLOOKUP(D1035,'מדדים וריביות'!B:C,2)</f>
        <v>14075765.776601899</v>
      </c>
      <c r="M1036" s="30">
        <f t="shared" ref="M1036:M1099" si="152">F1036*(1+I1036)*L1036/H1036+G1036-K1036</f>
        <v>0</v>
      </c>
      <c r="O1036" s="39">
        <f t="shared" si="149"/>
        <v>0</v>
      </c>
      <c r="P1036" s="39">
        <f t="shared" si="147"/>
        <v>0</v>
      </c>
      <c r="Q1036" s="39">
        <f t="shared" si="150"/>
        <v>0</v>
      </c>
      <c r="R1036" s="41">
        <f t="shared" si="151"/>
        <v>0</v>
      </c>
    </row>
    <row r="1037" spans="4:18" x14ac:dyDescent="0.25">
      <c r="D1037" s="1">
        <v>33902</v>
      </c>
      <c r="E1037" s="1">
        <f t="shared" si="148"/>
        <v>33878</v>
      </c>
      <c r="F1037" s="30">
        <f t="shared" si="145"/>
        <v>0</v>
      </c>
      <c r="H1037" s="42">
        <f>IF(DAY(D1037)&gt;14,VLOOKUP(DATE(YEAR(E1037),MONTH(E1037)-1,DAY(1)),'מדדים וריביות'!B:C,2,FALSE),VLOOKUP(DATE(YEAR(E1037),MONTH(E1037)-2,DAY(1)),'מדדים וריביות'!B:C,2,FALSE))</f>
        <v>14006581.9412388</v>
      </c>
      <c r="I1037" s="43">
        <f>'ריבית יומית'!D1031</f>
        <v>2.1073004751070989E-4</v>
      </c>
      <c r="J1037" s="29">
        <f t="shared" si="146"/>
        <v>2.1638513024941286</v>
      </c>
      <c r="L1037">
        <f>VLOOKUP(D1036,'מדדים וריביות'!B:C,2)</f>
        <v>14075765.776601899</v>
      </c>
      <c r="M1037" s="30">
        <f t="shared" si="152"/>
        <v>0</v>
      </c>
      <c r="O1037" s="39">
        <f t="shared" si="149"/>
        <v>0</v>
      </c>
      <c r="P1037" s="39">
        <f t="shared" si="147"/>
        <v>0</v>
      </c>
      <c r="Q1037" s="39">
        <f t="shared" si="150"/>
        <v>0</v>
      </c>
      <c r="R1037" s="41">
        <f t="shared" si="151"/>
        <v>0</v>
      </c>
    </row>
    <row r="1038" spans="4:18" x14ac:dyDescent="0.25">
      <c r="D1038" s="1">
        <v>33903</v>
      </c>
      <c r="E1038" s="1">
        <f t="shared" si="148"/>
        <v>33878</v>
      </c>
      <c r="F1038" s="30">
        <f t="shared" si="145"/>
        <v>0</v>
      </c>
      <c r="H1038" s="42">
        <f>IF(DAY(D1038)&gt;14,VLOOKUP(DATE(YEAR(E1038),MONTH(E1038)-1,DAY(1)),'מדדים וריביות'!B:C,2,FALSE),VLOOKUP(DATE(YEAR(E1038),MONTH(E1038)-2,DAY(1)),'מדדים וריביות'!B:C,2,FALSE))</f>
        <v>14006581.9412388</v>
      </c>
      <c r="I1038" s="43">
        <f>'ריבית יומית'!D1032</f>
        <v>2.1073004751070989E-4</v>
      </c>
      <c r="J1038" s="29">
        <f t="shared" si="146"/>
        <v>2.1633954100765789</v>
      </c>
      <c r="L1038">
        <f>VLOOKUP(D1037,'מדדים וריביות'!B:C,2)</f>
        <v>14075765.776601899</v>
      </c>
      <c r="M1038" s="30">
        <f t="shared" si="152"/>
        <v>0</v>
      </c>
      <c r="O1038" s="39">
        <f t="shared" si="149"/>
        <v>0</v>
      </c>
      <c r="P1038" s="39">
        <f t="shared" si="147"/>
        <v>0</v>
      </c>
      <c r="Q1038" s="39">
        <f t="shared" si="150"/>
        <v>0</v>
      </c>
      <c r="R1038" s="41">
        <f t="shared" si="151"/>
        <v>0</v>
      </c>
    </row>
    <row r="1039" spans="4:18" x14ac:dyDescent="0.25">
      <c r="D1039" s="1">
        <v>33904</v>
      </c>
      <c r="E1039" s="1">
        <f t="shared" si="148"/>
        <v>33878</v>
      </c>
      <c r="F1039" s="30">
        <f t="shared" si="145"/>
        <v>0</v>
      </c>
      <c r="H1039" s="42">
        <f>IF(DAY(D1039)&gt;14,VLOOKUP(DATE(YEAR(E1039),MONTH(E1039)-1,DAY(1)),'מדדים וריביות'!B:C,2,FALSE),VLOOKUP(DATE(YEAR(E1039),MONTH(E1039)-2,DAY(1)),'מדדים וריביות'!B:C,2,FALSE))</f>
        <v>14006581.9412388</v>
      </c>
      <c r="I1039" s="43">
        <f>'ריבית יומית'!D1033</f>
        <v>2.1073004751070989E-4</v>
      </c>
      <c r="J1039" s="29">
        <f t="shared" si="146"/>
        <v>2.1629396137090193</v>
      </c>
      <c r="L1039">
        <f>VLOOKUP(D1038,'מדדים וריביות'!B:C,2)</f>
        <v>14075765.776601899</v>
      </c>
      <c r="M1039" s="30">
        <f t="shared" si="152"/>
        <v>0</v>
      </c>
      <c r="O1039" s="39">
        <f t="shared" si="149"/>
        <v>0</v>
      </c>
      <c r="P1039" s="39">
        <f t="shared" si="147"/>
        <v>0</v>
      </c>
      <c r="Q1039" s="39">
        <f t="shared" si="150"/>
        <v>0</v>
      </c>
      <c r="R1039" s="41">
        <f t="shared" si="151"/>
        <v>0</v>
      </c>
    </row>
    <row r="1040" spans="4:18" x14ac:dyDescent="0.25">
      <c r="D1040" s="1">
        <v>33905</v>
      </c>
      <c r="E1040" s="1">
        <f t="shared" si="148"/>
        <v>33878</v>
      </c>
      <c r="F1040" s="30">
        <f t="shared" si="145"/>
        <v>0</v>
      </c>
      <c r="H1040" s="42">
        <f>IF(DAY(D1040)&gt;14,VLOOKUP(DATE(YEAR(E1040),MONTH(E1040)-1,DAY(1)),'מדדים וריביות'!B:C,2,FALSE),VLOOKUP(DATE(YEAR(E1040),MONTH(E1040)-2,DAY(1)),'מדדים וריביות'!B:C,2,FALSE))</f>
        <v>14006581.9412388</v>
      </c>
      <c r="I1040" s="43">
        <f>'ריבית יומית'!D1034</f>
        <v>2.1073004751070989E-4</v>
      </c>
      <c r="J1040" s="29">
        <f t="shared" si="146"/>
        <v>2.1624839133712133</v>
      </c>
      <c r="L1040">
        <f>VLOOKUP(D1039,'מדדים וריביות'!B:C,2)</f>
        <v>14075765.776601899</v>
      </c>
      <c r="M1040" s="30">
        <f t="shared" si="152"/>
        <v>0</v>
      </c>
      <c r="O1040" s="39">
        <f t="shared" si="149"/>
        <v>0</v>
      </c>
      <c r="P1040" s="39">
        <f t="shared" si="147"/>
        <v>0</v>
      </c>
      <c r="Q1040" s="39">
        <f t="shared" si="150"/>
        <v>0</v>
      </c>
      <c r="R1040" s="41">
        <f t="shared" si="151"/>
        <v>0</v>
      </c>
    </row>
    <row r="1041" spans="4:18" x14ac:dyDescent="0.25">
      <c r="D1041" s="1">
        <v>33906</v>
      </c>
      <c r="E1041" s="1">
        <f t="shared" si="148"/>
        <v>33878</v>
      </c>
      <c r="F1041" s="30">
        <f t="shared" si="145"/>
        <v>0</v>
      </c>
      <c r="H1041" s="42">
        <f>IF(DAY(D1041)&gt;14,VLOOKUP(DATE(YEAR(E1041),MONTH(E1041)-1,DAY(1)),'מדדים וריביות'!B:C,2,FALSE),VLOOKUP(DATE(YEAR(E1041),MONTH(E1041)-2,DAY(1)),'מדדים וריביות'!B:C,2,FALSE))</f>
        <v>14006581.9412388</v>
      </c>
      <c r="I1041" s="43">
        <f>'ריבית יומית'!D1035</f>
        <v>2.1073004751070989E-4</v>
      </c>
      <c r="J1041" s="29">
        <f t="shared" si="146"/>
        <v>2.1620283090429293</v>
      </c>
      <c r="L1041">
        <f>VLOOKUP(D1040,'מדדים וריביות'!B:C,2)</f>
        <v>14075765.776601899</v>
      </c>
      <c r="M1041" s="30">
        <f t="shared" si="152"/>
        <v>0</v>
      </c>
      <c r="O1041" s="39">
        <f t="shared" si="149"/>
        <v>0</v>
      </c>
      <c r="P1041" s="39">
        <f t="shared" si="147"/>
        <v>0</v>
      </c>
      <c r="Q1041" s="39">
        <f t="shared" si="150"/>
        <v>0</v>
      </c>
      <c r="R1041" s="41">
        <f t="shared" si="151"/>
        <v>0</v>
      </c>
    </row>
    <row r="1042" spans="4:18" x14ac:dyDescent="0.25">
      <c r="D1042" s="1">
        <v>33907</v>
      </c>
      <c r="E1042" s="1">
        <f t="shared" si="148"/>
        <v>33878</v>
      </c>
      <c r="F1042" s="30">
        <f t="shared" si="145"/>
        <v>0</v>
      </c>
      <c r="H1042" s="42">
        <f>IF(DAY(D1042)&gt;14,VLOOKUP(DATE(YEAR(E1042),MONTH(E1042)-1,DAY(1)),'מדדים וריביות'!B:C,2,FALSE),VLOOKUP(DATE(YEAR(E1042),MONTH(E1042)-2,DAY(1)),'מדדים וריביות'!B:C,2,FALSE))</f>
        <v>14006581.9412388</v>
      </c>
      <c r="I1042" s="43">
        <f>'ריבית יומית'!D1036</f>
        <v>2.1073004751070989E-4</v>
      </c>
      <c r="J1042" s="29">
        <f t="shared" si="146"/>
        <v>2.1615728007039392</v>
      </c>
      <c r="L1042">
        <f>VLOOKUP(D1041,'מדדים וריביות'!B:C,2)</f>
        <v>14075765.776601899</v>
      </c>
      <c r="M1042" s="30">
        <f t="shared" si="152"/>
        <v>0</v>
      </c>
      <c r="O1042" s="39">
        <f t="shared" si="149"/>
        <v>0</v>
      </c>
      <c r="P1042" s="39">
        <f t="shared" si="147"/>
        <v>0</v>
      </c>
      <c r="Q1042" s="39">
        <f t="shared" si="150"/>
        <v>0</v>
      </c>
      <c r="R1042" s="41">
        <f t="shared" si="151"/>
        <v>0</v>
      </c>
    </row>
    <row r="1043" spans="4:18" x14ac:dyDescent="0.25">
      <c r="D1043" s="1">
        <v>33908</v>
      </c>
      <c r="E1043" s="1">
        <f t="shared" si="148"/>
        <v>33878</v>
      </c>
      <c r="F1043" s="30">
        <f t="shared" si="145"/>
        <v>0</v>
      </c>
      <c r="H1043" s="42">
        <f>IF(DAY(D1043)&gt;14,VLOOKUP(DATE(YEAR(E1043),MONTH(E1043)-1,DAY(1)),'מדדים וריביות'!B:C,2,FALSE),VLOOKUP(DATE(YEAR(E1043),MONTH(E1043)-2,DAY(1)),'מדדים וריביות'!B:C,2,FALSE))</f>
        <v>14006581.9412388</v>
      </c>
      <c r="I1043" s="43">
        <f>'ריבית יומית'!D1037</f>
        <v>2.1073004751070989E-4</v>
      </c>
      <c r="J1043" s="29">
        <f t="shared" si="146"/>
        <v>2.1611173883340196</v>
      </c>
      <c r="L1043">
        <f>VLOOKUP(D1042,'מדדים וריביות'!B:C,2)</f>
        <v>14075765.776601899</v>
      </c>
      <c r="M1043" s="30">
        <f t="shared" si="152"/>
        <v>0</v>
      </c>
      <c r="O1043" s="39">
        <f t="shared" si="149"/>
        <v>0</v>
      </c>
      <c r="P1043" s="39">
        <f t="shared" si="147"/>
        <v>0</v>
      </c>
      <c r="Q1043" s="39">
        <f t="shared" si="150"/>
        <v>0</v>
      </c>
      <c r="R1043" s="41">
        <f t="shared" si="151"/>
        <v>0</v>
      </c>
    </row>
    <row r="1044" spans="4:18" x14ac:dyDescent="0.25">
      <c r="D1044" s="1">
        <v>33909</v>
      </c>
      <c r="E1044" s="1">
        <f t="shared" si="148"/>
        <v>33909</v>
      </c>
      <c r="F1044" s="30">
        <f t="shared" si="145"/>
        <v>0</v>
      </c>
      <c r="H1044" s="42">
        <f>IF(DAY(D1044)&gt;14,VLOOKUP(DATE(YEAR(E1044),MONTH(E1044)-1,DAY(1)),'מדדים וריביות'!B:C,2,FALSE),VLOOKUP(DATE(YEAR(E1044),MONTH(E1044)-2,DAY(1)),'מדדים וריביות'!B:C,2,FALSE))</f>
        <v>14006581.9412388</v>
      </c>
      <c r="I1044" s="43">
        <f>'ריבית יומית'!D1038</f>
        <v>2.1073004751070989E-4</v>
      </c>
      <c r="J1044" s="29">
        <f t="shared" si="146"/>
        <v>2.1606620719129506</v>
      </c>
      <c r="L1044">
        <f>VLOOKUP(D1043,'מדדים וריביות'!B:C,2)</f>
        <v>14075765.776601899</v>
      </c>
      <c r="M1044" s="30">
        <f t="shared" si="152"/>
        <v>0</v>
      </c>
      <c r="O1044" s="39">
        <f t="shared" si="149"/>
        <v>0</v>
      </c>
      <c r="P1044" s="39">
        <f t="shared" si="147"/>
        <v>0</v>
      </c>
      <c r="Q1044" s="39">
        <f t="shared" si="150"/>
        <v>0</v>
      </c>
      <c r="R1044" s="41">
        <f t="shared" si="151"/>
        <v>0</v>
      </c>
    </row>
    <row r="1045" spans="4:18" x14ac:dyDescent="0.25">
      <c r="D1045" s="1">
        <v>33910</v>
      </c>
      <c r="E1045" s="1">
        <f t="shared" si="148"/>
        <v>33909</v>
      </c>
      <c r="F1045" s="30">
        <f t="shared" si="145"/>
        <v>0</v>
      </c>
      <c r="H1045" s="42">
        <f>IF(DAY(D1045)&gt;14,VLOOKUP(DATE(YEAR(E1045),MONTH(E1045)-1,DAY(1)),'מדדים וריביות'!B:C,2,FALSE),VLOOKUP(DATE(YEAR(E1045),MONTH(E1045)-2,DAY(1)),'מדדים וריביות'!B:C,2,FALSE))</f>
        <v>14006581.9412388</v>
      </c>
      <c r="I1045" s="43">
        <f>'ריבית יומית'!D1039</f>
        <v>2.1073004751070989E-4</v>
      </c>
      <c r="J1045" s="29">
        <f t="shared" si="146"/>
        <v>2.1602068514205177</v>
      </c>
      <c r="L1045">
        <f>VLOOKUP(D1044,'מדדים וריביות'!B:C,2)</f>
        <v>14163817.930700401</v>
      </c>
      <c r="M1045" s="30">
        <f t="shared" si="152"/>
        <v>0</v>
      </c>
      <c r="O1045" s="39">
        <f t="shared" si="149"/>
        <v>0</v>
      </c>
      <c r="P1045" s="39">
        <f t="shared" si="147"/>
        <v>0</v>
      </c>
      <c r="Q1045" s="39">
        <f t="shared" si="150"/>
        <v>0</v>
      </c>
      <c r="R1045" s="41">
        <f t="shared" si="151"/>
        <v>0</v>
      </c>
    </row>
    <row r="1046" spans="4:18" x14ac:dyDescent="0.25">
      <c r="D1046" s="1">
        <v>33911</v>
      </c>
      <c r="E1046" s="1">
        <f t="shared" si="148"/>
        <v>33909</v>
      </c>
      <c r="F1046" s="30">
        <f t="shared" si="145"/>
        <v>0</v>
      </c>
      <c r="H1046" s="42">
        <f>IF(DAY(D1046)&gt;14,VLOOKUP(DATE(YEAR(E1046),MONTH(E1046)-1,DAY(1)),'מדדים וריביות'!B:C,2,FALSE),VLOOKUP(DATE(YEAR(E1046),MONTH(E1046)-2,DAY(1)),'מדדים וריביות'!B:C,2,FALSE))</f>
        <v>14006581.9412388</v>
      </c>
      <c r="I1046" s="43">
        <f>'ריבית יומית'!D1040</f>
        <v>2.1073004751070989E-4</v>
      </c>
      <c r="J1046" s="29">
        <f t="shared" si="146"/>
        <v>2.1597517268365101</v>
      </c>
      <c r="L1046">
        <f>VLOOKUP(D1045,'מדדים וריביות'!B:C,2)</f>
        <v>14163817.930700401</v>
      </c>
      <c r="M1046" s="30">
        <f t="shared" si="152"/>
        <v>0</v>
      </c>
      <c r="O1046" s="39">
        <f t="shared" si="149"/>
        <v>0</v>
      </c>
      <c r="P1046" s="39">
        <f t="shared" si="147"/>
        <v>0</v>
      </c>
      <c r="Q1046" s="39">
        <f t="shared" si="150"/>
        <v>0</v>
      </c>
      <c r="R1046" s="41">
        <f t="shared" si="151"/>
        <v>0</v>
      </c>
    </row>
    <row r="1047" spans="4:18" x14ac:dyDescent="0.25">
      <c r="D1047" s="1">
        <v>33912</v>
      </c>
      <c r="E1047" s="1">
        <f t="shared" si="148"/>
        <v>33909</v>
      </c>
      <c r="F1047" s="30">
        <f t="shared" si="145"/>
        <v>0</v>
      </c>
      <c r="H1047" s="42">
        <f>IF(DAY(D1047)&gt;14,VLOOKUP(DATE(YEAR(E1047),MONTH(E1047)-1,DAY(1)),'מדדים וריביות'!B:C,2,FALSE),VLOOKUP(DATE(YEAR(E1047),MONTH(E1047)-2,DAY(1)),'מדדים וריביות'!B:C,2,FALSE))</f>
        <v>14006581.9412388</v>
      </c>
      <c r="I1047" s="43">
        <f>'ריבית יומית'!D1041</f>
        <v>2.1073004751070989E-4</v>
      </c>
      <c r="J1047" s="29">
        <f t="shared" si="146"/>
        <v>2.1592966981407211</v>
      </c>
      <c r="L1047">
        <f>VLOOKUP(D1046,'מדדים וריביות'!B:C,2)</f>
        <v>14163817.930700401</v>
      </c>
      <c r="M1047" s="30">
        <f t="shared" si="152"/>
        <v>0</v>
      </c>
      <c r="O1047" s="39">
        <f t="shared" si="149"/>
        <v>0</v>
      </c>
      <c r="P1047" s="39">
        <f t="shared" si="147"/>
        <v>0</v>
      </c>
      <c r="Q1047" s="39">
        <f t="shared" si="150"/>
        <v>0</v>
      </c>
      <c r="R1047" s="41">
        <f t="shared" si="151"/>
        <v>0</v>
      </c>
    </row>
    <row r="1048" spans="4:18" x14ac:dyDescent="0.25">
      <c r="D1048" s="1">
        <v>33913</v>
      </c>
      <c r="E1048" s="1">
        <f t="shared" si="148"/>
        <v>33909</v>
      </c>
      <c r="F1048" s="30">
        <f t="shared" si="145"/>
        <v>0</v>
      </c>
      <c r="H1048" s="42">
        <f>IF(DAY(D1048)&gt;14,VLOOKUP(DATE(YEAR(E1048),MONTH(E1048)-1,DAY(1)),'מדדים וריביות'!B:C,2,FALSE),VLOOKUP(DATE(YEAR(E1048),MONTH(E1048)-2,DAY(1)),'מדדים וריביות'!B:C,2,FALSE))</f>
        <v>14006581.9412388</v>
      </c>
      <c r="I1048" s="43">
        <f>'ריבית יומית'!D1042</f>
        <v>2.1073004751070989E-4</v>
      </c>
      <c r="J1048" s="29">
        <f t="shared" si="146"/>
        <v>2.1588417653129488</v>
      </c>
      <c r="L1048">
        <f>VLOOKUP(D1047,'מדדים וריביות'!B:C,2)</f>
        <v>14163817.930700401</v>
      </c>
      <c r="M1048" s="30">
        <f t="shared" si="152"/>
        <v>0</v>
      </c>
      <c r="O1048" s="39">
        <f t="shared" si="149"/>
        <v>0</v>
      </c>
      <c r="P1048" s="39">
        <f t="shared" si="147"/>
        <v>0</v>
      </c>
      <c r="Q1048" s="39">
        <f t="shared" si="150"/>
        <v>0</v>
      </c>
      <c r="R1048" s="41">
        <f t="shared" si="151"/>
        <v>0</v>
      </c>
    </row>
    <row r="1049" spans="4:18" x14ac:dyDescent="0.25">
      <c r="D1049" s="1">
        <v>33914</v>
      </c>
      <c r="E1049" s="1">
        <f t="shared" si="148"/>
        <v>33909</v>
      </c>
      <c r="F1049" s="30">
        <f t="shared" si="145"/>
        <v>0</v>
      </c>
      <c r="H1049" s="42">
        <f>IF(DAY(D1049)&gt;14,VLOOKUP(DATE(YEAR(E1049),MONTH(E1049)-1,DAY(1)),'מדדים וריביות'!B:C,2,FALSE),VLOOKUP(DATE(YEAR(E1049),MONTH(E1049)-2,DAY(1)),'מדדים וריביות'!B:C,2,FALSE))</f>
        <v>14006581.9412388</v>
      </c>
      <c r="I1049" s="43">
        <f>'ריבית יומית'!D1043</f>
        <v>2.1073004751070989E-4</v>
      </c>
      <c r="J1049" s="29">
        <f t="shared" si="146"/>
        <v>2.1583869283329946</v>
      </c>
      <c r="L1049">
        <f>VLOOKUP(D1048,'מדדים וריביות'!B:C,2)</f>
        <v>14163817.930700401</v>
      </c>
      <c r="M1049" s="30">
        <f t="shared" si="152"/>
        <v>0</v>
      </c>
      <c r="O1049" s="39">
        <f t="shared" si="149"/>
        <v>0</v>
      </c>
      <c r="P1049" s="39">
        <f t="shared" si="147"/>
        <v>0</v>
      </c>
      <c r="Q1049" s="39">
        <f t="shared" si="150"/>
        <v>0</v>
      </c>
      <c r="R1049" s="41">
        <f t="shared" si="151"/>
        <v>0</v>
      </c>
    </row>
    <row r="1050" spans="4:18" x14ac:dyDescent="0.25">
      <c r="D1050" s="1">
        <v>33915</v>
      </c>
      <c r="E1050" s="1">
        <f t="shared" si="148"/>
        <v>33909</v>
      </c>
      <c r="F1050" s="30">
        <f t="shared" si="145"/>
        <v>0</v>
      </c>
      <c r="H1050" s="42">
        <f>IF(DAY(D1050)&gt;14,VLOOKUP(DATE(YEAR(E1050),MONTH(E1050)-1,DAY(1)),'מדדים וריביות'!B:C,2,FALSE),VLOOKUP(DATE(YEAR(E1050),MONTH(E1050)-2,DAY(1)),'מדדים וריביות'!B:C,2,FALSE))</f>
        <v>14006581.9412388</v>
      </c>
      <c r="I1050" s="43">
        <f>'ריבית יומית'!D1044</f>
        <v>2.1073004751070989E-4</v>
      </c>
      <c r="J1050" s="29">
        <f t="shared" si="146"/>
        <v>2.1579321871806649</v>
      </c>
      <c r="L1050">
        <f>VLOOKUP(D1049,'מדדים וריביות'!B:C,2)</f>
        <v>14163817.930700401</v>
      </c>
      <c r="M1050" s="30">
        <f t="shared" si="152"/>
        <v>0</v>
      </c>
      <c r="O1050" s="39">
        <f t="shared" si="149"/>
        <v>0</v>
      </c>
      <c r="P1050" s="39">
        <f t="shared" si="147"/>
        <v>0</v>
      </c>
      <c r="Q1050" s="39">
        <f t="shared" si="150"/>
        <v>0</v>
      </c>
      <c r="R1050" s="41">
        <f t="shared" si="151"/>
        <v>0</v>
      </c>
    </row>
    <row r="1051" spans="4:18" x14ac:dyDescent="0.25">
      <c r="D1051" s="1">
        <v>33916</v>
      </c>
      <c r="E1051" s="1">
        <f t="shared" si="148"/>
        <v>33909</v>
      </c>
      <c r="F1051" s="30">
        <f t="shared" si="145"/>
        <v>0</v>
      </c>
      <c r="H1051" s="42">
        <f>IF(DAY(D1051)&gt;14,VLOOKUP(DATE(YEAR(E1051),MONTH(E1051)-1,DAY(1)),'מדדים וריביות'!B:C,2,FALSE),VLOOKUP(DATE(YEAR(E1051),MONTH(E1051)-2,DAY(1)),'מדדים וריביות'!B:C,2,FALSE))</f>
        <v>14006581.9412388</v>
      </c>
      <c r="I1051" s="43">
        <f>'ריבית יומית'!D1045</f>
        <v>2.1073004751070989E-4</v>
      </c>
      <c r="J1051" s="29">
        <f t="shared" si="146"/>
        <v>2.1574775418357706</v>
      </c>
      <c r="L1051">
        <f>VLOOKUP(D1050,'מדדים וריביות'!B:C,2)</f>
        <v>14163817.930700401</v>
      </c>
      <c r="M1051" s="30">
        <f t="shared" si="152"/>
        <v>0</v>
      </c>
      <c r="O1051" s="39">
        <f t="shared" si="149"/>
        <v>0</v>
      </c>
      <c r="P1051" s="39">
        <f t="shared" si="147"/>
        <v>0</v>
      </c>
      <c r="Q1051" s="39">
        <f t="shared" si="150"/>
        <v>0</v>
      </c>
      <c r="R1051" s="41">
        <f t="shared" si="151"/>
        <v>0</v>
      </c>
    </row>
    <row r="1052" spans="4:18" x14ac:dyDescent="0.25">
      <c r="D1052" s="1">
        <v>33917</v>
      </c>
      <c r="E1052" s="1">
        <f t="shared" si="148"/>
        <v>33909</v>
      </c>
      <c r="F1052" s="30">
        <f t="shared" si="145"/>
        <v>0</v>
      </c>
      <c r="H1052" s="42">
        <f>IF(DAY(D1052)&gt;14,VLOOKUP(DATE(YEAR(E1052),MONTH(E1052)-1,DAY(1)),'מדדים וריביות'!B:C,2,FALSE),VLOOKUP(DATE(YEAR(E1052),MONTH(E1052)-2,DAY(1)),'מדדים וריביות'!B:C,2,FALSE))</f>
        <v>14006581.9412388</v>
      </c>
      <c r="I1052" s="43">
        <f>'ריבית יומית'!D1046</f>
        <v>2.1073004751070989E-4</v>
      </c>
      <c r="J1052" s="29">
        <f t="shared" si="146"/>
        <v>2.1570229922781259</v>
      </c>
      <c r="L1052">
        <f>VLOOKUP(D1051,'מדדים וריביות'!B:C,2)</f>
        <v>14163817.930700401</v>
      </c>
      <c r="M1052" s="30">
        <f t="shared" si="152"/>
        <v>0</v>
      </c>
      <c r="O1052" s="39">
        <f t="shared" si="149"/>
        <v>0</v>
      </c>
      <c r="P1052" s="39">
        <f t="shared" si="147"/>
        <v>0</v>
      </c>
      <c r="Q1052" s="39">
        <f t="shared" si="150"/>
        <v>0</v>
      </c>
      <c r="R1052" s="41">
        <f t="shared" si="151"/>
        <v>0</v>
      </c>
    </row>
    <row r="1053" spans="4:18" x14ac:dyDescent="0.25">
      <c r="D1053" s="1">
        <v>33918</v>
      </c>
      <c r="E1053" s="1">
        <f t="shared" si="148"/>
        <v>33909</v>
      </c>
      <c r="F1053" s="30">
        <f t="shared" si="145"/>
        <v>0</v>
      </c>
      <c r="H1053" s="42">
        <f>IF(DAY(D1053)&gt;14,VLOOKUP(DATE(YEAR(E1053),MONTH(E1053)-1,DAY(1)),'מדדים וריביות'!B:C,2,FALSE),VLOOKUP(DATE(YEAR(E1053),MONTH(E1053)-2,DAY(1)),'מדדים וריביות'!B:C,2,FALSE))</f>
        <v>14006581.9412388</v>
      </c>
      <c r="I1053" s="43">
        <f>'ריבית יומית'!D1047</f>
        <v>2.1073004751070989E-4</v>
      </c>
      <c r="J1053" s="29">
        <f t="shared" si="146"/>
        <v>2.1565685384875501</v>
      </c>
      <c r="L1053">
        <f>VLOOKUP(D1052,'מדדים וריביות'!B:C,2)</f>
        <v>14163817.930700401</v>
      </c>
      <c r="M1053" s="30">
        <f t="shared" si="152"/>
        <v>0</v>
      </c>
      <c r="O1053" s="39">
        <f t="shared" si="149"/>
        <v>0</v>
      </c>
      <c r="P1053" s="39">
        <f t="shared" si="147"/>
        <v>0</v>
      </c>
      <c r="Q1053" s="39">
        <f t="shared" si="150"/>
        <v>0</v>
      </c>
      <c r="R1053" s="41">
        <f t="shared" si="151"/>
        <v>0</v>
      </c>
    </row>
    <row r="1054" spans="4:18" x14ac:dyDescent="0.25">
      <c r="D1054" s="1">
        <v>33919</v>
      </c>
      <c r="E1054" s="1">
        <f t="shared" si="148"/>
        <v>33909</v>
      </c>
      <c r="F1054" s="30">
        <f t="shared" si="145"/>
        <v>0</v>
      </c>
      <c r="H1054" s="42">
        <f>IF(DAY(D1054)&gt;14,VLOOKUP(DATE(YEAR(E1054),MONTH(E1054)-1,DAY(1)),'מדדים וריביות'!B:C,2,FALSE),VLOOKUP(DATE(YEAR(E1054),MONTH(E1054)-2,DAY(1)),'מדדים וריביות'!B:C,2,FALSE))</f>
        <v>14006581.9412388</v>
      </c>
      <c r="I1054" s="43">
        <f>'ריבית יומית'!D1048</f>
        <v>2.1073004751070989E-4</v>
      </c>
      <c r="J1054" s="29">
        <f t="shared" si="146"/>
        <v>2.1561141804438666</v>
      </c>
      <c r="L1054">
        <f>VLOOKUP(D1053,'מדדים וריביות'!B:C,2)</f>
        <v>14163817.930700401</v>
      </c>
      <c r="M1054" s="30">
        <f t="shared" si="152"/>
        <v>0</v>
      </c>
      <c r="O1054" s="39">
        <f t="shared" si="149"/>
        <v>0</v>
      </c>
      <c r="P1054" s="39">
        <f t="shared" si="147"/>
        <v>0</v>
      </c>
      <c r="Q1054" s="39">
        <f t="shared" si="150"/>
        <v>0</v>
      </c>
      <c r="R1054" s="41">
        <f t="shared" si="151"/>
        <v>0</v>
      </c>
    </row>
    <row r="1055" spans="4:18" x14ac:dyDescent="0.25">
      <c r="D1055" s="1">
        <v>33920</v>
      </c>
      <c r="E1055" s="1">
        <f t="shared" si="148"/>
        <v>33909</v>
      </c>
      <c r="F1055" s="30">
        <f t="shared" si="145"/>
        <v>0</v>
      </c>
      <c r="H1055" s="42">
        <f>IF(DAY(D1055)&gt;14,VLOOKUP(DATE(YEAR(E1055),MONTH(E1055)-1,DAY(1)),'מדדים וריביות'!B:C,2,FALSE),VLOOKUP(DATE(YEAR(E1055),MONTH(E1055)-2,DAY(1)),'מדדים וריביות'!B:C,2,FALSE))</f>
        <v>14006581.9412388</v>
      </c>
      <c r="I1055" s="43">
        <f>'ריבית יומית'!D1049</f>
        <v>2.1073004751070989E-4</v>
      </c>
      <c r="J1055" s="29">
        <f t="shared" si="146"/>
        <v>2.1556599181269029</v>
      </c>
      <c r="L1055">
        <f>VLOOKUP(D1054,'מדדים וריביות'!B:C,2)</f>
        <v>14163817.930700401</v>
      </c>
      <c r="M1055" s="30">
        <f t="shared" si="152"/>
        <v>0</v>
      </c>
      <c r="O1055" s="39">
        <f t="shared" si="149"/>
        <v>0</v>
      </c>
      <c r="P1055" s="39">
        <f t="shared" si="147"/>
        <v>0</v>
      </c>
      <c r="Q1055" s="39">
        <f t="shared" si="150"/>
        <v>0</v>
      </c>
      <c r="R1055" s="41">
        <f t="shared" si="151"/>
        <v>0</v>
      </c>
    </row>
    <row r="1056" spans="4:18" x14ac:dyDescent="0.25">
      <c r="D1056" s="1">
        <v>33921</v>
      </c>
      <c r="E1056" s="1">
        <f t="shared" si="148"/>
        <v>33909</v>
      </c>
      <c r="F1056" s="30">
        <f t="shared" si="145"/>
        <v>0</v>
      </c>
      <c r="H1056" s="42">
        <f>IF(DAY(D1056)&gt;14,VLOOKUP(DATE(YEAR(E1056),MONTH(E1056)-1,DAY(1)),'מדדים וריביות'!B:C,2,FALSE),VLOOKUP(DATE(YEAR(E1056),MONTH(E1056)-2,DAY(1)),'מדדים וריביות'!B:C,2,FALSE))</f>
        <v>14006581.9412388</v>
      </c>
      <c r="I1056" s="43">
        <f>'ריבית יומית'!D1050</f>
        <v>2.1073004751070989E-4</v>
      </c>
      <c r="J1056" s="29">
        <f t="shared" si="146"/>
        <v>2.1552057515164904</v>
      </c>
      <c r="L1056">
        <f>VLOOKUP(D1055,'מדדים וריביות'!B:C,2)</f>
        <v>14163817.930700401</v>
      </c>
      <c r="M1056" s="30">
        <f t="shared" si="152"/>
        <v>0</v>
      </c>
      <c r="O1056" s="39">
        <f t="shared" si="149"/>
        <v>0</v>
      </c>
      <c r="P1056" s="39">
        <f t="shared" si="147"/>
        <v>0</v>
      </c>
      <c r="Q1056" s="39">
        <f t="shared" si="150"/>
        <v>0</v>
      </c>
      <c r="R1056" s="41">
        <f t="shared" si="151"/>
        <v>0</v>
      </c>
    </row>
    <row r="1057" spans="4:18" x14ac:dyDescent="0.25">
      <c r="D1057" s="1">
        <v>33922</v>
      </c>
      <c r="E1057" s="1">
        <f t="shared" si="148"/>
        <v>33909</v>
      </c>
      <c r="F1057" s="30">
        <f t="shared" si="145"/>
        <v>0</v>
      </c>
      <c r="H1057" s="42">
        <f>IF(DAY(D1057)&gt;14,VLOOKUP(DATE(YEAR(E1057),MONTH(E1057)-1,DAY(1)),'מדדים וריביות'!B:C,2,FALSE),VLOOKUP(DATE(YEAR(E1057),MONTH(E1057)-2,DAY(1)),'מדדים וריביות'!B:C,2,FALSE))</f>
        <v>14006581.9412388</v>
      </c>
      <c r="I1057" s="43">
        <f>'ריבית יומית'!D1051</f>
        <v>2.1073004751070989E-4</v>
      </c>
      <c r="J1057" s="29">
        <f t="shared" si="146"/>
        <v>2.1547516805924656</v>
      </c>
      <c r="L1057">
        <f>VLOOKUP(D1056,'מדדים וריביות'!B:C,2)</f>
        <v>14163817.930700401</v>
      </c>
      <c r="M1057" s="30">
        <f t="shared" si="152"/>
        <v>0</v>
      </c>
      <c r="O1057" s="39">
        <f t="shared" si="149"/>
        <v>0</v>
      </c>
      <c r="P1057" s="39">
        <f t="shared" si="147"/>
        <v>0</v>
      </c>
      <c r="Q1057" s="39">
        <f t="shared" si="150"/>
        <v>0</v>
      </c>
      <c r="R1057" s="41">
        <f t="shared" si="151"/>
        <v>0</v>
      </c>
    </row>
    <row r="1058" spans="4:18" x14ac:dyDescent="0.25">
      <c r="D1058" s="1">
        <v>33923</v>
      </c>
      <c r="E1058" s="1">
        <f t="shared" si="148"/>
        <v>33909</v>
      </c>
      <c r="F1058" s="30">
        <f t="shared" si="145"/>
        <v>0</v>
      </c>
      <c r="H1058" s="42">
        <f>IF(DAY(D1058)&gt;14,VLOOKUP(DATE(YEAR(E1058),MONTH(E1058)-1,DAY(1)),'מדדים וריביות'!B:C,2,FALSE),VLOOKUP(DATE(YEAR(E1058),MONTH(E1058)-2,DAY(1)),'מדדים וריביות'!B:C,2,FALSE))</f>
        <v>14075765.776601899</v>
      </c>
      <c r="I1058" s="43">
        <f>'ריבית יומית'!D1052</f>
        <v>2.1073004751070989E-4</v>
      </c>
      <c r="J1058" s="29">
        <f t="shared" si="146"/>
        <v>2.1542977053346681</v>
      </c>
      <c r="L1058">
        <f>VLOOKUP(D1057,'מדדים וריביות'!B:C,2)</f>
        <v>14163817.930700401</v>
      </c>
      <c r="M1058" s="30">
        <f t="shared" si="152"/>
        <v>0</v>
      </c>
      <c r="O1058" s="39">
        <f t="shared" si="149"/>
        <v>0</v>
      </c>
      <c r="P1058" s="39">
        <f t="shared" si="147"/>
        <v>0</v>
      </c>
      <c r="Q1058" s="39">
        <f t="shared" si="150"/>
        <v>0</v>
      </c>
      <c r="R1058" s="41">
        <f t="shared" si="151"/>
        <v>0</v>
      </c>
    </row>
    <row r="1059" spans="4:18" x14ac:dyDescent="0.25">
      <c r="D1059" s="1">
        <v>33924</v>
      </c>
      <c r="E1059" s="1">
        <f t="shared" si="148"/>
        <v>33909</v>
      </c>
      <c r="F1059" s="30">
        <f t="shared" si="145"/>
        <v>0</v>
      </c>
      <c r="H1059" s="42">
        <f>IF(DAY(D1059)&gt;14,VLOOKUP(DATE(YEAR(E1059),MONTH(E1059)-1,DAY(1)),'מדדים וריביות'!B:C,2,FALSE),VLOOKUP(DATE(YEAR(E1059),MONTH(E1059)-2,DAY(1)),'מדדים וריביות'!B:C,2,FALSE))</f>
        <v>14075765.776601899</v>
      </c>
      <c r="I1059" s="43">
        <f>'ריבית יומית'!D1053</f>
        <v>2.1073004751070989E-4</v>
      </c>
      <c r="J1059" s="29">
        <f t="shared" si="146"/>
        <v>2.1538438257229431</v>
      </c>
      <c r="L1059">
        <f>VLOOKUP(D1058,'מדדים וריביות'!B:C,2)</f>
        <v>14163817.930700401</v>
      </c>
      <c r="M1059" s="30">
        <f t="shared" si="152"/>
        <v>0</v>
      </c>
      <c r="O1059" s="39">
        <f t="shared" si="149"/>
        <v>0</v>
      </c>
      <c r="P1059" s="39">
        <f t="shared" si="147"/>
        <v>0</v>
      </c>
      <c r="Q1059" s="39">
        <f t="shared" si="150"/>
        <v>0</v>
      </c>
      <c r="R1059" s="41">
        <f t="shared" si="151"/>
        <v>0</v>
      </c>
    </row>
    <row r="1060" spans="4:18" x14ac:dyDescent="0.25">
      <c r="D1060" s="1">
        <v>33925</v>
      </c>
      <c r="E1060" s="1">
        <f t="shared" si="148"/>
        <v>33909</v>
      </c>
      <c r="F1060" s="30">
        <f t="shared" si="145"/>
        <v>0</v>
      </c>
      <c r="H1060" s="42">
        <f>IF(DAY(D1060)&gt;14,VLOOKUP(DATE(YEAR(E1060),MONTH(E1060)-1,DAY(1)),'מדדים וריביות'!B:C,2,FALSE),VLOOKUP(DATE(YEAR(E1060),MONTH(E1060)-2,DAY(1)),'מדדים וריביות'!B:C,2,FALSE))</f>
        <v>14075765.776601899</v>
      </c>
      <c r="I1060" s="43">
        <f>'ריבית יומית'!D1054</f>
        <v>2.1073004751070989E-4</v>
      </c>
      <c r="J1060" s="29">
        <f t="shared" si="146"/>
        <v>2.1533900417371385</v>
      </c>
      <c r="L1060">
        <f>VLOOKUP(D1059,'מדדים וריביות'!B:C,2)</f>
        <v>14163817.930700401</v>
      </c>
      <c r="M1060" s="30">
        <f t="shared" si="152"/>
        <v>0</v>
      </c>
      <c r="O1060" s="39">
        <f t="shared" si="149"/>
        <v>0</v>
      </c>
      <c r="P1060" s="39">
        <f t="shared" si="147"/>
        <v>0</v>
      </c>
      <c r="Q1060" s="39">
        <f t="shared" si="150"/>
        <v>0</v>
      </c>
      <c r="R1060" s="41">
        <f t="shared" si="151"/>
        <v>0</v>
      </c>
    </row>
    <row r="1061" spans="4:18" x14ac:dyDescent="0.25">
      <c r="D1061" s="1">
        <v>33926</v>
      </c>
      <c r="E1061" s="1">
        <f t="shared" si="148"/>
        <v>33909</v>
      </c>
      <c r="F1061" s="30">
        <f t="shared" si="145"/>
        <v>0</v>
      </c>
      <c r="H1061" s="42">
        <f>IF(DAY(D1061)&gt;14,VLOOKUP(DATE(YEAR(E1061),MONTH(E1061)-1,DAY(1)),'מדדים וריביות'!B:C,2,FALSE),VLOOKUP(DATE(YEAR(E1061),MONTH(E1061)-2,DAY(1)),'מדדים וריביות'!B:C,2,FALSE))</f>
        <v>14075765.776601899</v>
      </c>
      <c r="I1061" s="43">
        <f>'ריבית יומית'!D1055</f>
        <v>2.1073004751070989E-4</v>
      </c>
      <c r="J1061" s="29">
        <f t="shared" si="146"/>
        <v>2.152936353357108</v>
      </c>
      <c r="L1061">
        <f>VLOOKUP(D1060,'מדדים וריביות'!B:C,2)</f>
        <v>14163817.930700401</v>
      </c>
      <c r="M1061" s="30">
        <f t="shared" si="152"/>
        <v>0</v>
      </c>
      <c r="O1061" s="39">
        <f t="shared" si="149"/>
        <v>0</v>
      </c>
      <c r="P1061" s="39">
        <f t="shared" si="147"/>
        <v>0</v>
      </c>
      <c r="Q1061" s="39">
        <f t="shared" si="150"/>
        <v>0</v>
      </c>
      <c r="R1061" s="41">
        <f t="shared" si="151"/>
        <v>0</v>
      </c>
    </row>
    <row r="1062" spans="4:18" x14ac:dyDescent="0.25">
      <c r="D1062" s="1">
        <v>33927</v>
      </c>
      <c r="E1062" s="1">
        <f t="shared" si="148"/>
        <v>33909</v>
      </c>
      <c r="F1062" s="30">
        <f t="shared" si="145"/>
        <v>0</v>
      </c>
      <c r="H1062" s="42">
        <f>IF(DAY(D1062)&gt;14,VLOOKUP(DATE(YEAR(E1062),MONTH(E1062)-1,DAY(1)),'מדדים וריביות'!B:C,2,FALSE),VLOOKUP(DATE(YEAR(E1062),MONTH(E1062)-2,DAY(1)),'מדדים וריביות'!B:C,2,FALSE))</f>
        <v>14075765.776601899</v>
      </c>
      <c r="I1062" s="43">
        <f>'ריבית יומית'!D1056</f>
        <v>2.1073004751070989E-4</v>
      </c>
      <c r="J1062" s="29">
        <f t="shared" si="146"/>
        <v>2.1524827605627088</v>
      </c>
      <c r="L1062">
        <f>VLOOKUP(D1061,'מדדים וריביות'!B:C,2)</f>
        <v>14163817.930700401</v>
      </c>
      <c r="M1062" s="30">
        <f t="shared" si="152"/>
        <v>0</v>
      </c>
      <c r="O1062" s="39">
        <f t="shared" si="149"/>
        <v>0</v>
      </c>
      <c r="P1062" s="39">
        <f t="shared" si="147"/>
        <v>0</v>
      </c>
      <c r="Q1062" s="39">
        <f t="shared" si="150"/>
        <v>0</v>
      </c>
      <c r="R1062" s="41">
        <f t="shared" si="151"/>
        <v>0</v>
      </c>
    </row>
    <row r="1063" spans="4:18" x14ac:dyDescent="0.25">
      <c r="D1063" s="1">
        <v>33928</v>
      </c>
      <c r="E1063" s="1">
        <f t="shared" si="148"/>
        <v>33909</v>
      </c>
      <c r="F1063" s="30">
        <f t="shared" si="145"/>
        <v>0</v>
      </c>
      <c r="H1063" s="42">
        <f>IF(DAY(D1063)&gt;14,VLOOKUP(DATE(YEAR(E1063),MONTH(E1063)-1,DAY(1)),'מדדים וריביות'!B:C,2,FALSE),VLOOKUP(DATE(YEAR(E1063),MONTH(E1063)-2,DAY(1)),'מדדים וריביות'!B:C,2,FALSE))</f>
        <v>14075765.776601899</v>
      </c>
      <c r="I1063" s="43">
        <f>'ריבית יומית'!D1057</f>
        <v>2.1073004751070989E-4</v>
      </c>
      <c r="J1063" s="29">
        <f t="shared" si="146"/>
        <v>2.1520292633338021</v>
      </c>
      <c r="L1063">
        <f>VLOOKUP(D1062,'מדדים וריביות'!B:C,2)</f>
        <v>14163817.930700401</v>
      </c>
      <c r="M1063" s="30">
        <f t="shared" si="152"/>
        <v>0</v>
      </c>
      <c r="O1063" s="39">
        <f t="shared" si="149"/>
        <v>0</v>
      </c>
      <c r="P1063" s="39">
        <f t="shared" si="147"/>
        <v>0</v>
      </c>
      <c r="Q1063" s="39">
        <f t="shared" si="150"/>
        <v>0</v>
      </c>
      <c r="R1063" s="41">
        <f t="shared" si="151"/>
        <v>0</v>
      </c>
    </row>
    <row r="1064" spans="4:18" x14ac:dyDescent="0.25">
      <c r="D1064" s="1">
        <v>33929</v>
      </c>
      <c r="E1064" s="1">
        <f t="shared" si="148"/>
        <v>33909</v>
      </c>
      <c r="F1064" s="30">
        <f t="shared" si="145"/>
        <v>0</v>
      </c>
      <c r="H1064" s="42">
        <f>IF(DAY(D1064)&gt;14,VLOOKUP(DATE(YEAR(E1064),MONTH(E1064)-1,DAY(1)),'מדדים וריביות'!B:C,2,FALSE),VLOOKUP(DATE(YEAR(E1064),MONTH(E1064)-2,DAY(1)),'מדדים וריביות'!B:C,2,FALSE))</f>
        <v>14075765.776601899</v>
      </c>
      <c r="I1064" s="43">
        <f>'ריבית יומית'!D1058</f>
        <v>2.1073004751070989E-4</v>
      </c>
      <c r="J1064" s="29">
        <f t="shared" si="146"/>
        <v>2.1515758616502536</v>
      </c>
      <c r="L1064">
        <f>VLOOKUP(D1063,'מדדים וריביות'!B:C,2)</f>
        <v>14163817.930700401</v>
      </c>
      <c r="M1064" s="30">
        <f t="shared" si="152"/>
        <v>0</v>
      </c>
      <c r="O1064" s="39">
        <f t="shared" si="149"/>
        <v>0</v>
      </c>
      <c r="P1064" s="39">
        <f t="shared" si="147"/>
        <v>0</v>
      </c>
      <c r="Q1064" s="39">
        <f t="shared" si="150"/>
        <v>0</v>
      </c>
      <c r="R1064" s="41">
        <f t="shared" si="151"/>
        <v>0</v>
      </c>
    </row>
    <row r="1065" spans="4:18" x14ac:dyDescent="0.25">
      <c r="D1065" s="1">
        <v>33930</v>
      </c>
      <c r="E1065" s="1">
        <f t="shared" si="148"/>
        <v>33909</v>
      </c>
      <c r="F1065" s="30">
        <f t="shared" si="145"/>
        <v>0</v>
      </c>
      <c r="H1065" s="42">
        <f>IF(DAY(D1065)&gt;14,VLOOKUP(DATE(YEAR(E1065),MONTH(E1065)-1,DAY(1)),'מדדים וריביות'!B:C,2,FALSE),VLOOKUP(DATE(YEAR(E1065),MONTH(E1065)-2,DAY(1)),'מדדים וריביות'!B:C,2,FALSE))</f>
        <v>14075765.776601899</v>
      </c>
      <c r="I1065" s="43">
        <f>'ריבית יומית'!D1059</f>
        <v>2.1073004751070989E-4</v>
      </c>
      <c r="J1065" s="29">
        <f t="shared" si="146"/>
        <v>2.1511225554919333</v>
      </c>
      <c r="L1065">
        <f>VLOOKUP(D1064,'מדדים וריביות'!B:C,2)</f>
        <v>14163817.930700401</v>
      </c>
      <c r="M1065" s="30">
        <f t="shared" si="152"/>
        <v>0</v>
      </c>
      <c r="O1065" s="39">
        <f t="shared" si="149"/>
        <v>0</v>
      </c>
      <c r="P1065" s="39">
        <f t="shared" si="147"/>
        <v>0</v>
      </c>
      <c r="Q1065" s="39">
        <f t="shared" si="150"/>
        <v>0</v>
      </c>
      <c r="R1065" s="41">
        <f t="shared" si="151"/>
        <v>0</v>
      </c>
    </row>
    <row r="1066" spans="4:18" x14ac:dyDescent="0.25">
      <c r="D1066" s="1">
        <v>33931</v>
      </c>
      <c r="E1066" s="1">
        <f t="shared" si="148"/>
        <v>33909</v>
      </c>
      <c r="F1066" s="30">
        <f t="shared" si="145"/>
        <v>0</v>
      </c>
      <c r="H1066" s="42">
        <f>IF(DAY(D1066)&gt;14,VLOOKUP(DATE(YEAR(E1066),MONTH(E1066)-1,DAY(1)),'מדדים וריביות'!B:C,2,FALSE),VLOOKUP(DATE(YEAR(E1066),MONTH(E1066)-2,DAY(1)),'מדדים וריביות'!B:C,2,FALSE))</f>
        <v>14075765.776601899</v>
      </c>
      <c r="I1066" s="43">
        <f>'ריבית יומית'!D1060</f>
        <v>2.1073004751070989E-4</v>
      </c>
      <c r="J1066" s="29">
        <f t="shared" si="146"/>
        <v>2.1506693448387155</v>
      </c>
      <c r="L1066">
        <f>VLOOKUP(D1065,'מדדים וריביות'!B:C,2)</f>
        <v>14163817.930700401</v>
      </c>
      <c r="M1066" s="30">
        <f t="shared" si="152"/>
        <v>0</v>
      </c>
      <c r="O1066" s="39">
        <f t="shared" si="149"/>
        <v>0</v>
      </c>
      <c r="P1066" s="39">
        <f t="shared" si="147"/>
        <v>0</v>
      </c>
      <c r="Q1066" s="39">
        <f t="shared" si="150"/>
        <v>0</v>
      </c>
      <c r="R1066" s="41">
        <f t="shared" si="151"/>
        <v>0</v>
      </c>
    </row>
    <row r="1067" spans="4:18" x14ac:dyDescent="0.25">
      <c r="D1067" s="1">
        <v>33932</v>
      </c>
      <c r="E1067" s="1">
        <f t="shared" si="148"/>
        <v>33909</v>
      </c>
      <c r="F1067" s="30">
        <f t="shared" si="145"/>
        <v>0</v>
      </c>
      <c r="H1067" s="42">
        <f>IF(DAY(D1067)&gt;14,VLOOKUP(DATE(YEAR(E1067),MONTH(E1067)-1,DAY(1)),'מדדים וריביות'!B:C,2,FALSE),VLOOKUP(DATE(YEAR(E1067),MONTH(E1067)-2,DAY(1)),'מדדים וריביות'!B:C,2,FALSE))</f>
        <v>14075765.776601899</v>
      </c>
      <c r="I1067" s="43">
        <f>'ריבית יומית'!D1061</f>
        <v>2.1073004751070989E-4</v>
      </c>
      <c r="J1067" s="29">
        <f t="shared" si="146"/>
        <v>2.150216229670479</v>
      </c>
      <c r="L1067">
        <f>VLOOKUP(D1066,'מדדים וריביות'!B:C,2)</f>
        <v>14163817.930700401</v>
      </c>
      <c r="M1067" s="30">
        <f t="shared" si="152"/>
        <v>0</v>
      </c>
      <c r="O1067" s="39">
        <f t="shared" si="149"/>
        <v>0</v>
      </c>
      <c r="P1067" s="39">
        <f t="shared" si="147"/>
        <v>0</v>
      </c>
      <c r="Q1067" s="39">
        <f t="shared" si="150"/>
        <v>0</v>
      </c>
      <c r="R1067" s="41">
        <f t="shared" si="151"/>
        <v>0</v>
      </c>
    </row>
    <row r="1068" spans="4:18" x14ac:dyDescent="0.25">
      <c r="D1068" s="1">
        <v>33933</v>
      </c>
      <c r="E1068" s="1">
        <f t="shared" si="148"/>
        <v>33909</v>
      </c>
      <c r="F1068" s="30">
        <f t="shared" si="145"/>
        <v>0</v>
      </c>
      <c r="H1068" s="42">
        <f>IF(DAY(D1068)&gt;14,VLOOKUP(DATE(YEAR(E1068),MONTH(E1068)-1,DAY(1)),'מדדים וריביות'!B:C,2,FALSE),VLOOKUP(DATE(YEAR(E1068),MONTH(E1068)-2,DAY(1)),'מדדים וריביות'!B:C,2,FALSE))</f>
        <v>14075765.776601899</v>
      </c>
      <c r="I1068" s="43">
        <f>'ריבית יומית'!D1062</f>
        <v>2.1073004751070989E-4</v>
      </c>
      <c r="J1068" s="29">
        <f t="shared" si="146"/>
        <v>2.149763209967106</v>
      </c>
      <c r="L1068">
        <f>VLOOKUP(D1067,'מדדים וריביות'!B:C,2)</f>
        <v>14163817.930700401</v>
      </c>
      <c r="M1068" s="30">
        <f t="shared" si="152"/>
        <v>0</v>
      </c>
      <c r="O1068" s="39">
        <f t="shared" si="149"/>
        <v>0</v>
      </c>
      <c r="P1068" s="39">
        <f t="shared" si="147"/>
        <v>0</v>
      </c>
      <c r="Q1068" s="39">
        <f t="shared" si="150"/>
        <v>0</v>
      </c>
      <c r="R1068" s="41">
        <f t="shared" si="151"/>
        <v>0</v>
      </c>
    </row>
    <row r="1069" spans="4:18" x14ac:dyDescent="0.25">
      <c r="D1069" s="1">
        <v>33934</v>
      </c>
      <c r="E1069" s="1">
        <f t="shared" si="148"/>
        <v>33909</v>
      </c>
      <c r="F1069" s="30">
        <f t="shared" si="145"/>
        <v>0</v>
      </c>
      <c r="H1069" s="42">
        <f>IF(DAY(D1069)&gt;14,VLOOKUP(DATE(YEAR(E1069),MONTH(E1069)-1,DAY(1)),'מדדים וריביות'!B:C,2,FALSE),VLOOKUP(DATE(YEAR(E1069),MONTH(E1069)-2,DAY(1)),'מדדים וריביות'!B:C,2,FALSE))</f>
        <v>14075765.776601899</v>
      </c>
      <c r="I1069" s="43">
        <f>'ריבית יומית'!D1063</f>
        <v>2.1073004751070989E-4</v>
      </c>
      <c r="J1069" s="29">
        <f t="shared" si="146"/>
        <v>2.1493102857084834</v>
      </c>
      <c r="L1069">
        <f>VLOOKUP(D1068,'מדדים וריביות'!B:C,2)</f>
        <v>14163817.930700401</v>
      </c>
      <c r="M1069" s="30">
        <f t="shared" si="152"/>
        <v>0</v>
      </c>
      <c r="O1069" s="39">
        <f t="shared" si="149"/>
        <v>0</v>
      </c>
      <c r="P1069" s="39">
        <f t="shared" si="147"/>
        <v>0</v>
      </c>
      <c r="Q1069" s="39">
        <f t="shared" si="150"/>
        <v>0</v>
      </c>
      <c r="R1069" s="41">
        <f t="shared" si="151"/>
        <v>0</v>
      </c>
    </row>
    <row r="1070" spans="4:18" x14ac:dyDescent="0.25">
      <c r="D1070" s="1">
        <v>33935</v>
      </c>
      <c r="E1070" s="1">
        <f t="shared" si="148"/>
        <v>33909</v>
      </c>
      <c r="F1070" s="30">
        <f t="shared" si="145"/>
        <v>0</v>
      </c>
      <c r="H1070" s="42">
        <f>IF(DAY(D1070)&gt;14,VLOOKUP(DATE(YEAR(E1070),MONTH(E1070)-1,DAY(1)),'מדדים וריביות'!B:C,2,FALSE),VLOOKUP(DATE(YEAR(E1070),MONTH(E1070)-2,DAY(1)),'מדדים וריביות'!B:C,2,FALSE))</f>
        <v>14075765.776601899</v>
      </c>
      <c r="I1070" s="43">
        <f>'ריבית יומית'!D1064</f>
        <v>2.1073004751070989E-4</v>
      </c>
      <c r="J1070" s="29">
        <f t="shared" si="146"/>
        <v>2.1488574568745022</v>
      </c>
      <c r="L1070">
        <f>VLOOKUP(D1069,'מדדים וריביות'!B:C,2)</f>
        <v>14163817.930700401</v>
      </c>
      <c r="M1070" s="30">
        <f t="shared" si="152"/>
        <v>0</v>
      </c>
      <c r="O1070" s="39">
        <f t="shared" si="149"/>
        <v>0</v>
      </c>
      <c r="P1070" s="39">
        <f t="shared" si="147"/>
        <v>0</v>
      </c>
      <c r="Q1070" s="39">
        <f t="shared" si="150"/>
        <v>0</v>
      </c>
      <c r="R1070" s="41">
        <f t="shared" si="151"/>
        <v>0</v>
      </c>
    </row>
    <row r="1071" spans="4:18" x14ac:dyDescent="0.25">
      <c r="D1071" s="1">
        <v>33936</v>
      </c>
      <c r="E1071" s="1">
        <f t="shared" si="148"/>
        <v>33909</v>
      </c>
      <c r="F1071" s="30">
        <f t="shared" si="145"/>
        <v>0</v>
      </c>
      <c r="H1071" s="42">
        <f>IF(DAY(D1071)&gt;14,VLOOKUP(DATE(YEAR(E1071),MONTH(E1071)-1,DAY(1)),'מדדים וריביות'!B:C,2,FALSE),VLOOKUP(DATE(YEAR(E1071),MONTH(E1071)-2,DAY(1)),'מדדים וריביות'!B:C,2,FALSE))</f>
        <v>14075765.776601899</v>
      </c>
      <c r="I1071" s="43">
        <f>'ריבית יומית'!D1065</f>
        <v>2.1073004751070989E-4</v>
      </c>
      <c r="J1071" s="29">
        <f t="shared" si="146"/>
        <v>2.1484047234450583</v>
      </c>
      <c r="L1071">
        <f>VLOOKUP(D1070,'מדדים וריביות'!B:C,2)</f>
        <v>14163817.930700401</v>
      </c>
      <c r="M1071" s="30">
        <f t="shared" si="152"/>
        <v>0</v>
      </c>
      <c r="O1071" s="39">
        <f t="shared" si="149"/>
        <v>0</v>
      </c>
      <c r="P1071" s="39">
        <f t="shared" si="147"/>
        <v>0</v>
      </c>
      <c r="Q1071" s="39">
        <f t="shared" si="150"/>
        <v>0</v>
      </c>
      <c r="R1071" s="41">
        <f t="shared" si="151"/>
        <v>0</v>
      </c>
    </row>
    <row r="1072" spans="4:18" x14ac:dyDescent="0.25">
      <c r="D1072" s="1">
        <v>33937</v>
      </c>
      <c r="E1072" s="1">
        <f t="shared" si="148"/>
        <v>33909</v>
      </c>
      <c r="F1072" s="30">
        <f t="shared" si="145"/>
        <v>0</v>
      </c>
      <c r="H1072" s="42">
        <f>IF(DAY(D1072)&gt;14,VLOOKUP(DATE(YEAR(E1072),MONTH(E1072)-1,DAY(1)),'מדדים וריביות'!B:C,2,FALSE),VLOOKUP(DATE(YEAR(E1072),MONTH(E1072)-2,DAY(1)),'מדדים וריביות'!B:C,2,FALSE))</f>
        <v>14075765.776601899</v>
      </c>
      <c r="I1072" s="43">
        <f>'ריבית יומית'!D1066</f>
        <v>2.1073004751070989E-4</v>
      </c>
      <c r="J1072" s="29">
        <f t="shared" si="146"/>
        <v>2.1479520854000511</v>
      </c>
      <c r="L1072">
        <f>VLOOKUP(D1071,'מדדים וריביות'!B:C,2)</f>
        <v>14163817.930700401</v>
      </c>
      <c r="M1072" s="30">
        <f t="shared" si="152"/>
        <v>0</v>
      </c>
      <c r="O1072" s="39">
        <f t="shared" si="149"/>
        <v>0</v>
      </c>
      <c r="P1072" s="39">
        <f t="shared" si="147"/>
        <v>0</v>
      </c>
      <c r="Q1072" s="39">
        <f t="shared" si="150"/>
        <v>0</v>
      </c>
      <c r="R1072" s="41">
        <f t="shared" si="151"/>
        <v>0</v>
      </c>
    </row>
    <row r="1073" spans="4:18" x14ac:dyDescent="0.25">
      <c r="D1073" s="1">
        <v>33938</v>
      </c>
      <c r="E1073" s="1">
        <f t="shared" si="148"/>
        <v>33909</v>
      </c>
      <c r="F1073" s="30">
        <f t="shared" si="145"/>
        <v>0</v>
      </c>
      <c r="H1073" s="42">
        <f>IF(DAY(D1073)&gt;14,VLOOKUP(DATE(YEAR(E1073),MONTH(E1073)-1,DAY(1)),'מדדים וריביות'!B:C,2,FALSE),VLOOKUP(DATE(YEAR(E1073),MONTH(E1073)-2,DAY(1)),'מדדים וריביות'!B:C,2,FALSE))</f>
        <v>14075765.776601899</v>
      </c>
      <c r="I1073" s="43">
        <f>'ריבית יומית'!D1067</f>
        <v>2.1073004751070989E-4</v>
      </c>
      <c r="J1073" s="29">
        <f t="shared" si="146"/>
        <v>2.1474995427193848</v>
      </c>
      <c r="L1073">
        <f>VLOOKUP(D1072,'מדדים וריביות'!B:C,2)</f>
        <v>14163817.930700401</v>
      </c>
      <c r="M1073" s="30">
        <f t="shared" si="152"/>
        <v>0</v>
      </c>
      <c r="O1073" s="39">
        <f t="shared" si="149"/>
        <v>0</v>
      </c>
      <c r="P1073" s="39">
        <f t="shared" si="147"/>
        <v>0</v>
      </c>
      <c r="Q1073" s="39">
        <f t="shared" si="150"/>
        <v>0</v>
      </c>
      <c r="R1073" s="41">
        <f t="shared" si="151"/>
        <v>0</v>
      </c>
    </row>
    <row r="1074" spans="4:18" x14ac:dyDescent="0.25">
      <c r="D1074" s="1">
        <v>33939</v>
      </c>
      <c r="E1074" s="1">
        <f t="shared" si="148"/>
        <v>33939</v>
      </c>
      <c r="F1074" s="30">
        <f t="shared" si="145"/>
        <v>0</v>
      </c>
      <c r="H1074" s="42">
        <f>IF(DAY(D1074)&gt;14,VLOOKUP(DATE(YEAR(E1074),MONTH(E1074)-1,DAY(1)),'מדדים וריביות'!B:C,2,FALSE),VLOOKUP(DATE(YEAR(E1074),MONTH(E1074)-2,DAY(1)),'מדדים וריביות'!B:C,2,FALSE))</f>
        <v>14075765.776601899</v>
      </c>
      <c r="I1074" s="43">
        <f>'ריבית יומית'!D1068</f>
        <v>2.1073004751070989E-4</v>
      </c>
      <c r="J1074" s="29">
        <f t="shared" si="146"/>
        <v>2.147047095382967</v>
      </c>
      <c r="L1074">
        <f>VLOOKUP(D1073,'מדדים וריביות'!B:C,2)</f>
        <v>14163817.930700401</v>
      </c>
      <c r="M1074" s="30">
        <f t="shared" si="152"/>
        <v>0</v>
      </c>
      <c r="O1074" s="39">
        <f t="shared" si="149"/>
        <v>0</v>
      </c>
      <c r="P1074" s="39">
        <f t="shared" si="147"/>
        <v>0</v>
      </c>
      <c r="Q1074" s="39">
        <f t="shared" si="150"/>
        <v>0</v>
      </c>
      <c r="R1074" s="41">
        <f t="shared" si="151"/>
        <v>0</v>
      </c>
    </row>
    <row r="1075" spans="4:18" x14ac:dyDescent="0.25">
      <c r="D1075" s="1">
        <v>33940</v>
      </c>
      <c r="E1075" s="1">
        <f t="shared" si="148"/>
        <v>33939</v>
      </c>
      <c r="F1075" s="30">
        <f t="shared" si="145"/>
        <v>0</v>
      </c>
      <c r="H1075" s="42">
        <f>IF(DAY(D1075)&gt;14,VLOOKUP(DATE(YEAR(E1075),MONTH(E1075)-1,DAY(1)),'מדדים וריביות'!B:C,2,FALSE),VLOOKUP(DATE(YEAR(E1075),MONTH(E1075)-2,DAY(1)),'מדדים וריביות'!B:C,2,FALSE))</f>
        <v>14075765.776601899</v>
      </c>
      <c r="I1075" s="43">
        <f>'ריבית יומית'!D1069</f>
        <v>2.1073004751070989E-4</v>
      </c>
      <c r="J1075" s="29">
        <f t="shared" si="146"/>
        <v>2.1465947433707102</v>
      </c>
      <c r="L1075">
        <f>VLOOKUP(D1074,'מדדים וריביות'!B:C,2)</f>
        <v>14314764.4805835</v>
      </c>
      <c r="M1075" s="30">
        <f t="shared" si="152"/>
        <v>0</v>
      </c>
      <c r="O1075" s="39">
        <f t="shared" si="149"/>
        <v>0</v>
      </c>
      <c r="P1075" s="39">
        <f t="shared" si="147"/>
        <v>0</v>
      </c>
      <c r="Q1075" s="39">
        <f t="shared" si="150"/>
        <v>0</v>
      </c>
      <c r="R1075" s="41">
        <f t="shared" si="151"/>
        <v>0</v>
      </c>
    </row>
    <row r="1076" spans="4:18" x14ac:dyDescent="0.25">
      <c r="D1076" s="1">
        <v>33941</v>
      </c>
      <c r="E1076" s="1">
        <f t="shared" si="148"/>
        <v>33939</v>
      </c>
      <c r="F1076" s="30">
        <f t="shared" si="145"/>
        <v>0</v>
      </c>
      <c r="H1076" s="42">
        <f>IF(DAY(D1076)&gt;14,VLOOKUP(DATE(YEAR(E1076),MONTH(E1076)-1,DAY(1)),'מדדים וריביות'!B:C,2,FALSE),VLOOKUP(DATE(YEAR(E1076),MONTH(E1076)-2,DAY(1)),'מדדים וריביות'!B:C,2,FALSE))</f>
        <v>14075765.776601899</v>
      </c>
      <c r="I1076" s="43">
        <f>'ריבית יומית'!D1070</f>
        <v>2.1073004751070989E-4</v>
      </c>
      <c r="J1076" s="29">
        <f t="shared" si="146"/>
        <v>2.1461424866625309</v>
      </c>
      <c r="L1076">
        <f>VLOOKUP(D1075,'מדדים וריביות'!B:C,2)</f>
        <v>14314764.4805835</v>
      </c>
      <c r="M1076" s="30">
        <f t="shared" si="152"/>
        <v>0</v>
      </c>
      <c r="O1076" s="39">
        <f t="shared" si="149"/>
        <v>0</v>
      </c>
      <c r="P1076" s="39">
        <f t="shared" si="147"/>
        <v>0</v>
      </c>
      <c r="Q1076" s="39">
        <f t="shared" si="150"/>
        <v>0</v>
      </c>
      <c r="R1076" s="41">
        <f t="shared" si="151"/>
        <v>0</v>
      </c>
    </row>
    <row r="1077" spans="4:18" x14ac:dyDescent="0.25">
      <c r="D1077" s="1">
        <v>33942</v>
      </c>
      <c r="E1077" s="1">
        <f t="shared" si="148"/>
        <v>33939</v>
      </c>
      <c r="F1077" s="30">
        <f t="shared" si="145"/>
        <v>0</v>
      </c>
      <c r="H1077" s="42">
        <f>IF(DAY(D1077)&gt;14,VLOOKUP(DATE(YEAR(E1077),MONTH(E1077)-1,DAY(1)),'מדדים וריביות'!B:C,2,FALSE),VLOOKUP(DATE(YEAR(E1077),MONTH(E1077)-2,DAY(1)),'מדדים וריביות'!B:C,2,FALSE))</f>
        <v>14075765.776601899</v>
      </c>
      <c r="I1077" s="43">
        <f>'ריבית יומית'!D1071</f>
        <v>2.1073004751070989E-4</v>
      </c>
      <c r="J1077" s="29">
        <f t="shared" si="146"/>
        <v>2.1456903252383501</v>
      </c>
      <c r="L1077">
        <f>VLOOKUP(D1076,'מדדים וריביות'!B:C,2)</f>
        <v>14314764.4805835</v>
      </c>
      <c r="M1077" s="30">
        <f t="shared" si="152"/>
        <v>0</v>
      </c>
      <c r="O1077" s="39">
        <f t="shared" si="149"/>
        <v>0</v>
      </c>
      <c r="P1077" s="39">
        <f t="shared" si="147"/>
        <v>0</v>
      </c>
      <c r="Q1077" s="39">
        <f t="shared" si="150"/>
        <v>0</v>
      </c>
      <c r="R1077" s="41">
        <f t="shared" si="151"/>
        <v>0</v>
      </c>
    </row>
    <row r="1078" spans="4:18" x14ac:dyDescent="0.25">
      <c r="D1078" s="1">
        <v>33943</v>
      </c>
      <c r="E1078" s="1">
        <f t="shared" si="148"/>
        <v>33939</v>
      </c>
      <c r="F1078" s="30">
        <f t="shared" si="145"/>
        <v>0</v>
      </c>
      <c r="H1078" s="42">
        <f>IF(DAY(D1078)&gt;14,VLOOKUP(DATE(YEAR(E1078),MONTH(E1078)-1,DAY(1)),'מדדים וריביות'!B:C,2,FALSE),VLOOKUP(DATE(YEAR(E1078),MONTH(E1078)-2,DAY(1)),'מדדים וריביות'!B:C,2,FALSE))</f>
        <v>14075765.776601899</v>
      </c>
      <c r="I1078" s="43">
        <f>'ריבית יומית'!D1072</f>
        <v>2.1073004751070989E-4</v>
      </c>
      <c r="J1078" s="29">
        <f t="shared" si="146"/>
        <v>2.1452382590780927</v>
      </c>
      <c r="L1078">
        <f>VLOOKUP(D1077,'מדדים וריביות'!B:C,2)</f>
        <v>14314764.4805835</v>
      </c>
      <c r="M1078" s="30">
        <f t="shared" si="152"/>
        <v>0</v>
      </c>
      <c r="O1078" s="39">
        <f t="shared" si="149"/>
        <v>0</v>
      </c>
      <c r="P1078" s="39">
        <f t="shared" si="147"/>
        <v>0</v>
      </c>
      <c r="Q1078" s="39">
        <f t="shared" si="150"/>
        <v>0</v>
      </c>
      <c r="R1078" s="41">
        <f t="shared" si="151"/>
        <v>0</v>
      </c>
    </row>
    <row r="1079" spans="4:18" x14ac:dyDescent="0.25">
      <c r="D1079" s="1">
        <v>33944</v>
      </c>
      <c r="E1079" s="1">
        <f t="shared" si="148"/>
        <v>33939</v>
      </c>
      <c r="F1079" s="30">
        <f t="shared" si="145"/>
        <v>0</v>
      </c>
      <c r="H1079" s="42">
        <f>IF(DAY(D1079)&gt;14,VLOOKUP(DATE(YEAR(E1079),MONTH(E1079)-1,DAY(1)),'מדדים וריביות'!B:C,2,FALSE),VLOOKUP(DATE(YEAR(E1079),MONTH(E1079)-2,DAY(1)),'מדדים וריביות'!B:C,2,FALSE))</f>
        <v>14075765.776601899</v>
      </c>
      <c r="I1079" s="43">
        <f>'ריבית יומית'!D1073</f>
        <v>2.1073004751070989E-4</v>
      </c>
      <c r="J1079" s="29">
        <f t="shared" si="146"/>
        <v>2.1447862881616881</v>
      </c>
      <c r="L1079">
        <f>VLOOKUP(D1078,'מדדים וריביות'!B:C,2)</f>
        <v>14314764.4805835</v>
      </c>
      <c r="M1079" s="30">
        <f t="shared" si="152"/>
        <v>0</v>
      </c>
      <c r="O1079" s="39">
        <f t="shared" si="149"/>
        <v>0</v>
      </c>
      <c r="P1079" s="39">
        <f t="shared" si="147"/>
        <v>0</v>
      </c>
      <c r="Q1079" s="39">
        <f t="shared" si="150"/>
        <v>0</v>
      </c>
      <c r="R1079" s="41">
        <f t="shared" si="151"/>
        <v>0</v>
      </c>
    </row>
    <row r="1080" spans="4:18" x14ac:dyDescent="0.25">
      <c r="D1080" s="1">
        <v>33945</v>
      </c>
      <c r="E1080" s="1">
        <f t="shared" si="148"/>
        <v>33939</v>
      </c>
      <c r="F1080" s="30">
        <f t="shared" si="145"/>
        <v>0</v>
      </c>
      <c r="H1080" s="42">
        <f>IF(DAY(D1080)&gt;14,VLOOKUP(DATE(YEAR(E1080),MONTH(E1080)-1,DAY(1)),'מדדים וריביות'!B:C,2,FALSE),VLOOKUP(DATE(YEAR(E1080),MONTH(E1080)-2,DAY(1)),'מדדים וריביות'!B:C,2,FALSE))</f>
        <v>14075765.776601899</v>
      </c>
      <c r="I1080" s="43">
        <f>'ריבית יומית'!D1074</f>
        <v>2.1073004751070989E-4</v>
      </c>
      <c r="J1080" s="29">
        <f t="shared" si="146"/>
        <v>2.1443344124690698</v>
      </c>
      <c r="L1080">
        <f>VLOOKUP(D1079,'מדדים וריביות'!B:C,2)</f>
        <v>14314764.4805835</v>
      </c>
      <c r="M1080" s="30">
        <f t="shared" si="152"/>
        <v>0</v>
      </c>
      <c r="O1080" s="39">
        <f t="shared" si="149"/>
        <v>0</v>
      </c>
      <c r="P1080" s="39">
        <f t="shared" si="147"/>
        <v>0</v>
      </c>
      <c r="Q1080" s="39">
        <f t="shared" si="150"/>
        <v>0</v>
      </c>
      <c r="R1080" s="41">
        <f t="shared" si="151"/>
        <v>0</v>
      </c>
    </row>
    <row r="1081" spans="4:18" x14ac:dyDescent="0.25">
      <c r="D1081" s="1">
        <v>33946</v>
      </c>
      <c r="E1081" s="1">
        <f t="shared" si="148"/>
        <v>33939</v>
      </c>
      <c r="F1081" s="30">
        <f t="shared" si="145"/>
        <v>0</v>
      </c>
      <c r="H1081" s="42">
        <f>IF(DAY(D1081)&gt;14,VLOOKUP(DATE(YEAR(E1081),MONTH(E1081)-1,DAY(1)),'מדדים וריביות'!B:C,2,FALSE),VLOOKUP(DATE(YEAR(E1081),MONTH(E1081)-2,DAY(1)),'מדדים וריביות'!B:C,2,FALSE))</f>
        <v>14075765.776601899</v>
      </c>
      <c r="I1081" s="43">
        <f>'ריבית יומית'!D1075</f>
        <v>2.1073004751070989E-4</v>
      </c>
      <c r="J1081" s="29">
        <f t="shared" si="146"/>
        <v>2.1438826319801754</v>
      </c>
      <c r="L1081">
        <f>VLOOKUP(D1080,'מדדים וריביות'!B:C,2)</f>
        <v>14314764.4805835</v>
      </c>
      <c r="M1081" s="30">
        <f t="shared" si="152"/>
        <v>0</v>
      </c>
      <c r="O1081" s="39">
        <f t="shared" si="149"/>
        <v>0</v>
      </c>
      <c r="P1081" s="39">
        <f t="shared" si="147"/>
        <v>0</v>
      </c>
      <c r="Q1081" s="39">
        <f t="shared" si="150"/>
        <v>0</v>
      </c>
      <c r="R1081" s="41">
        <f t="shared" si="151"/>
        <v>0</v>
      </c>
    </row>
    <row r="1082" spans="4:18" x14ac:dyDescent="0.25">
      <c r="D1082" s="1">
        <v>33947</v>
      </c>
      <c r="E1082" s="1">
        <f t="shared" si="148"/>
        <v>33939</v>
      </c>
      <c r="F1082" s="30">
        <f t="shared" si="145"/>
        <v>0</v>
      </c>
      <c r="H1082" s="42">
        <f>IF(DAY(D1082)&gt;14,VLOOKUP(DATE(YEAR(E1082),MONTH(E1082)-1,DAY(1)),'מדדים וריביות'!B:C,2,FALSE),VLOOKUP(DATE(YEAR(E1082),MONTH(E1082)-2,DAY(1)),'מדדים וריביות'!B:C,2,FALSE))</f>
        <v>14075765.776601899</v>
      </c>
      <c r="I1082" s="43">
        <f>'ריבית יומית'!D1076</f>
        <v>2.1073004751070989E-4</v>
      </c>
      <c r="J1082" s="29">
        <f t="shared" si="146"/>
        <v>2.1434309466749468</v>
      </c>
      <c r="L1082">
        <f>VLOOKUP(D1081,'מדדים וריביות'!B:C,2)</f>
        <v>14314764.4805835</v>
      </c>
      <c r="M1082" s="30">
        <f t="shared" si="152"/>
        <v>0</v>
      </c>
      <c r="O1082" s="39">
        <f t="shared" si="149"/>
        <v>0</v>
      </c>
      <c r="P1082" s="39">
        <f t="shared" si="147"/>
        <v>0</v>
      </c>
      <c r="Q1082" s="39">
        <f t="shared" si="150"/>
        <v>0</v>
      </c>
      <c r="R1082" s="41">
        <f t="shared" si="151"/>
        <v>0</v>
      </c>
    </row>
    <row r="1083" spans="4:18" x14ac:dyDescent="0.25">
      <c r="D1083" s="1">
        <v>33948</v>
      </c>
      <c r="E1083" s="1">
        <f t="shared" si="148"/>
        <v>33939</v>
      </c>
      <c r="F1083" s="30">
        <f t="shared" si="145"/>
        <v>0</v>
      </c>
      <c r="H1083" s="42">
        <f>IF(DAY(D1083)&gt;14,VLOOKUP(DATE(YEAR(E1083),MONTH(E1083)-1,DAY(1)),'מדדים וריביות'!B:C,2,FALSE),VLOOKUP(DATE(YEAR(E1083),MONTH(E1083)-2,DAY(1)),'מדדים וריביות'!B:C,2,FALSE))</f>
        <v>14075765.776601899</v>
      </c>
      <c r="I1083" s="43">
        <f>'ריבית יומית'!D1077</f>
        <v>2.1073004751070989E-4</v>
      </c>
      <c r="J1083" s="29">
        <f t="shared" si="146"/>
        <v>2.1429793565333299</v>
      </c>
      <c r="L1083">
        <f>VLOOKUP(D1082,'מדדים וריביות'!B:C,2)</f>
        <v>14314764.4805835</v>
      </c>
      <c r="M1083" s="30">
        <f t="shared" si="152"/>
        <v>0</v>
      </c>
      <c r="O1083" s="39">
        <f t="shared" si="149"/>
        <v>0</v>
      </c>
      <c r="P1083" s="39">
        <f t="shared" si="147"/>
        <v>0</v>
      </c>
      <c r="Q1083" s="39">
        <f t="shared" si="150"/>
        <v>0</v>
      </c>
      <c r="R1083" s="41">
        <f t="shared" si="151"/>
        <v>0</v>
      </c>
    </row>
    <row r="1084" spans="4:18" x14ac:dyDescent="0.25">
      <c r="D1084" s="1">
        <v>33949</v>
      </c>
      <c r="E1084" s="1">
        <f t="shared" si="148"/>
        <v>33939</v>
      </c>
      <c r="F1084" s="30">
        <f t="shared" si="145"/>
        <v>0</v>
      </c>
      <c r="H1084" s="42">
        <f>IF(DAY(D1084)&gt;14,VLOOKUP(DATE(YEAR(E1084),MONTH(E1084)-1,DAY(1)),'מדדים וריביות'!B:C,2,FALSE),VLOOKUP(DATE(YEAR(E1084),MONTH(E1084)-2,DAY(1)),'מדדים וריביות'!B:C,2,FALSE))</f>
        <v>14075765.776601899</v>
      </c>
      <c r="I1084" s="43">
        <f>'ריבית יומית'!D1078</f>
        <v>2.1073004751070989E-4</v>
      </c>
      <c r="J1084" s="29">
        <f t="shared" si="146"/>
        <v>2.1425278615352754</v>
      </c>
      <c r="L1084">
        <f>VLOOKUP(D1083,'מדדים וריביות'!B:C,2)</f>
        <v>14314764.4805835</v>
      </c>
      <c r="M1084" s="30">
        <f t="shared" si="152"/>
        <v>0</v>
      </c>
      <c r="O1084" s="39">
        <f t="shared" si="149"/>
        <v>0</v>
      </c>
      <c r="P1084" s="39">
        <f t="shared" si="147"/>
        <v>0</v>
      </c>
      <c r="Q1084" s="39">
        <f t="shared" si="150"/>
        <v>0</v>
      </c>
      <c r="R1084" s="41">
        <f t="shared" si="151"/>
        <v>0</v>
      </c>
    </row>
    <row r="1085" spans="4:18" x14ac:dyDescent="0.25">
      <c r="D1085" s="1">
        <v>33950</v>
      </c>
      <c r="E1085" s="1">
        <f t="shared" si="148"/>
        <v>33939</v>
      </c>
      <c r="F1085" s="30">
        <f t="shared" si="145"/>
        <v>0</v>
      </c>
      <c r="H1085" s="42">
        <f>IF(DAY(D1085)&gt;14,VLOOKUP(DATE(YEAR(E1085),MONTH(E1085)-1,DAY(1)),'מדדים וריביות'!B:C,2,FALSE),VLOOKUP(DATE(YEAR(E1085),MONTH(E1085)-2,DAY(1)),'מדדים וריביות'!B:C,2,FALSE))</f>
        <v>14075765.776601899</v>
      </c>
      <c r="I1085" s="43">
        <f>'ריבית יומית'!D1079</f>
        <v>2.1073004751070989E-4</v>
      </c>
      <c r="J1085" s="29">
        <f t="shared" si="146"/>
        <v>2.142076461660738</v>
      </c>
      <c r="L1085">
        <f>VLOOKUP(D1084,'מדדים וריביות'!B:C,2)</f>
        <v>14314764.4805835</v>
      </c>
      <c r="M1085" s="30">
        <f t="shared" si="152"/>
        <v>0</v>
      </c>
      <c r="O1085" s="39">
        <f t="shared" si="149"/>
        <v>0</v>
      </c>
      <c r="P1085" s="39">
        <f t="shared" si="147"/>
        <v>0</v>
      </c>
      <c r="Q1085" s="39">
        <f t="shared" si="150"/>
        <v>0</v>
      </c>
      <c r="R1085" s="41">
        <f t="shared" si="151"/>
        <v>0</v>
      </c>
    </row>
    <row r="1086" spans="4:18" x14ac:dyDescent="0.25">
      <c r="D1086" s="1">
        <v>33951</v>
      </c>
      <c r="E1086" s="1">
        <f t="shared" si="148"/>
        <v>33939</v>
      </c>
      <c r="F1086" s="30">
        <f t="shared" si="145"/>
        <v>0</v>
      </c>
      <c r="H1086" s="42">
        <f>IF(DAY(D1086)&gt;14,VLOOKUP(DATE(YEAR(E1086),MONTH(E1086)-1,DAY(1)),'מדדים וריביות'!B:C,2,FALSE),VLOOKUP(DATE(YEAR(E1086),MONTH(E1086)-2,DAY(1)),'מדדים וריביות'!B:C,2,FALSE))</f>
        <v>14075765.776601899</v>
      </c>
      <c r="I1086" s="43">
        <f>'ריבית יומית'!D1080</f>
        <v>2.1073004751070989E-4</v>
      </c>
      <c r="J1086" s="29">
        <f t="shared" si="146"/>
        <v>2.1416251568896763</v>
      </c>
      <c r="L1086">
        <f>VLOOKUP(D1085,'מדדים וריביות'!B:C,2)</f>
        <v>14314764.4805835</v>
      </c>
      <c r="M1086" s="30">
        <f t="shared" si="152"/>
        <v>0</v>
      </c>
      <c r="O1086" s="39">
        <f t="shared" si="149"/>
        <v>0</v>
      </c>
      <c r="P1086" s="39">
        <f t="shared" si="147"/>
        <v>0</v>
      </c>
      <c r="Q1086" s="39">
        <f t="shared" si="150"/>
        <v>0</v>
      </c>
      <c r="R1086" s="41">
        <f t="shared" si="151"/>
        <v>0</v>
      </c>
    </row>
    <row r="1087" spans="4:18" x14ac:dyDescent="0.25">
      <c r="D1087" s="1">
        <v>33952</v>
      </c>
      <c r="E1087" s="1">
        <f t="shared" si="148"/>
        <v>33939</v>
      </c>
      <c r="F1087" s="30">
        <f t="shared" si="145"/>
        <v>0</v>
      </c>
      <c r="H1087" s="42">
        <f>IF(DAY(D1087)&gt;14,VLOOKUP(DATE(YEAR(E1087),MONTH(E1087)-1,DAY(1)),'מדדים וריביות'!B:C,2,FALSE),VLOOKUP(DATE(YEAR(E1087),MONTH(E1087)-2,DAY(1)),'מדדים וריביות'!B:C,2,FALSE))</f>
        <v>14075765.776601899</v>
      </c>
      <c r="I1087" s="43">
        <f>'ריבית יומית'!D1081</f>
        <v>2.1073004751070989E-4</v>
      </c>
      <c r="J1087" s="29">
        <f t="shared" si="146"/>
        <v>2.1411739472020535</v>
      </c>
      <c r="L1087">
        <f>VLOOKUP(D1086,'מדדים וריביות'!B:C,2)</f>
        <v>14314764.4805835</v>
      </c>
      <c r="M1087" s="30">
        <f t="shared" si="152"/>
        <v>0</v>
      </c>
      <c r="O1087" s="39">
        <f t="shared" si="149"/>
        <v>0</v>
      </c>
      <c r="P1087" s="39">
        <f t="shared" si="147"/>
        <v>0</v>
      </c>
      <c r="Q1087" s="39">
        <f t="shared" si="150"/>
        <v>0</v>
      </c>
      <c r="R1087" s="41">
        <f t="shared" si="151"/>
        <v>0</v>
      </c>
    </row>
    <row r="1088" spans="4:18" x14ac:dyDescent="0.25">
      <c r="D1088" s="1">
        <v>33953</v>
      </c>
      <c r="E1088" s="1">
        <f t="shared" si="148"/>
        <v>33939</v>
      </c>
      <c r="F1088" s="30">
        <f t="shared" ref="F1088:F1151" si="153">M1087</f>
        <v>0</v>
      </c>
      <c r="H1088" s="42">
        <f>IF(DAY(D1088)&gt;14,VLOOKUP(DATE(YEAR(E1088),MONTH(E1088)-1,DAY(1)),'מדדים וריביות'!B:C,2,FALSE),VLOOKUP(DATE(YEAR(E1088),MONTH(E1088)-2,DAY(1)),'מדדים וריביות'!B:C,2,FALSE))</f>
        <v>14163817.930700401</v>
      </c>
      <c r="I1088" s="43">
        <f>'ריבית יומית'!D1082</f>
        <v>2.1073004751070989E-4</v>
      </c>
      <c r="J1088" s="29">
        <f t="shared" si="146"/>
        <v>2.1407228325778371</v>
      </c>
      <c r="L1088">
        <f>VLOOKUP(D1087,'מדדים וריביות'!B:C,2)</f>
        <v>14314764.4805835</v>
      </c>
      <c r="M1088" s="30">
        <f t="shared" si="152"/>
        <v>0</v>
      </c>
      <c r="O1088" s="39">
        <f t="shared" si="149"/>
        <v>0</v>
      </c>
      <c r="P1088" s="39">
        <f t="shared" si="147"/>
        <v>0</v>
      </c>
      <c r="Q1088" s="39">
        <f t="shared" si="150"/>
        <v>0</v>
      </c>
      <c r="R1088" s="41">
        <f t="shared" si="151"/>
        <v>0</v>
      </c>
    </row>
    <row r="1089" spans="4:18" x14ac:dyDescent="0.25">
      <c r="D1089" s="1">
        <v>33954</v>
      </c>
      <c r="E1089" s="1">
        <f t="shared" si="148"/>
        <v>33939</v>
      </c>
      <c r="F1089" s="30">
        <f t="shared" si="153"/>
        <v>0</v>
      </c>
      <c r="H1089" s="42">
        <f>IF(DAY(D1089)&gt;14,VLOOKUP(DATE(YEAR(E1089),MONTH(E1089)-1,DAY(1)),'מדדים וריביות'!B:C,2,FALSE),VLOOKUP(DATE(YEAR(E1089),MONTH(E1089)-2,DAY(1)),'מדדים וריביות'!B:C,2,FALSE))</f>
        <v>14163817.930700401</v>
      </c>
      <c r="I1089" s="43">
        <f>'ריבית יומית'!D1083</f>
        <v>2.1073004751070989E-4</v>
      </c>
      <c r="J1089" s="29">
        <f t="shared" si="146"/>
        <v>2.1402718129969984</v>
      </c>
      <c r="L1089">
        <f>VLOOKUP(D1088,'מדדים וריביות'!B:C,2)</f>
        <v>14314764.4805835</v>
      </c>
      <c r="M1089" s="30">
        <f t="shared" si="152"/>
        <v>0</v>
      </c>
      <c r="O1089" s="39">
        <f t="shared" si="149"/>
        <v>0</v>
      </c>
      <c r="P1089" s="39">
        <f t="shared" si="147"/>
        <v>0</v>
      </c>
      <c r="Q1089" s="39">
        <f t="shared" si="150"/>
        <v>0</v>
      </c>
      <c r="R1089" s="41">
        <f t="shared" si="151"/>
        <v>0</v>
      </c>
    </row>
    <row r="1090" spans="4:18" x14ac:dyDescent="0.25">
      <c r="D1090" s="1">
        <v>33955</v>
      </c>
      <c r="E1090" s="1">
        <f t="shared" si="148"/>
        <v>33939</v>
      </c>
      <c r="F1090" s="30">
        <f t="shared" si="153"/>
        <v>0</v>
      </c>
      <c r="H1090" s="42">
        <f>IF(DAY(D1090)&gt;14,VLOOKUP(DATE(YEAR(E1090),MONTH(E1090)-1,DAY(1)),'מדדים וריביות'!B:C,2,FALSE),VLOOKUP(DATE(YEAR(E1090),MONTH(E1090)-2,DAY(1)),'מדדים וריביות'!B:C,2,FALSE))</f>
        <v>14163817.930700401</v>
      </c>
      <c r="I1090" s="43">
        <f>'ריבית יומית'!D1084</f>
        <v>2.1073004751070989E-4</v>
      </c>
      <c r="J1090" s="29">
        <f t="shared" si="146"/>
        <v>2.1398208884395133</v>
      </c>
      <c r="L1090">
        <f>VLOOKUP(D1089,'מדדים וריביות'!B:C,2)</f>
        <v>14314764.4805835</v>
      </c>
      <c r="M1090" s="30">
        <f t="shared" si="152"/>
        <v>0</v>
      </c>
      <c r="O1090" s="39">
        <f t="shared" si="149"/>
        <v>0</v>
      </c>
      <c r="P1090" s="39">
        <f t="shared" si="147"/>
        <v>0</v>
      </c>
      <c r="Q1090" s="39">
        <f t="shared" si="150"/>
        <v>0</v>
      </c>
      <c r="R1090" s="41">
        <f t="shared" si="151"/>
        <v>0</v>
      </c>
    </row>
    <row r="1091" spans="4:18" x14ac:dyDescent="0.25">
      <c r="D1091" s="1">
        <v>33956</v>
      </c>
      <c r="E1091" s="1">
        <f t="shared" si="148"/>
        <v>33939</v>
      </c>
      <c r="F1091" s="30">
        <f t="shared" si="153"/>
        <v>0</v>
      </c>
      <c r="H1091" s="42">
        <f>IF(DAY(D1091)&gt;14,VLOOKUP(DATE(YEAR(E1091),MONTH(E1091)-1,DAY(1)),'מדדים וריביות'!B:C,2,FALSE),VLOOKUP(DATE(YEAR(E1091),MONTH(E1091)-2,DAY(1)),'מדדים וריביות'!B:C,2,FALSE))</f>
        <v>14163817.930700401</v>
      </c>
      <c r="I1091" s="43">
        <f>'ריבית יומית'!D1085</f>
        <v>2.1073004751070989E-4</v>
      </c>
      <c r="J1091" s="29">
        <f t="shared" si="146"/>
        <v>2.1393700588853615</v>
      </c>
      <c r="L1091">
        <f>VLOOKUP(D1090,'מדדים וריביות'!B:C,2)</f>
        <v>14314764.4805835</v>
      </c>
      <c r="M1091" s="30">
        <f t="shared" si="152"/>
        <v>0</v>
      </c>
      <c r="O1091" s="39">
        <f t="shared" si="149"/>
        <v>0</v>
      </c>
      <c r="P1091" s="39">
        <f t="shared" si="147"/>
        <v>0</v>
      </c>
      <c r="Q1091" s="39">
        <f t="shared" si="150"/>
        <v>0</v>
      </c>
      <c r="R1091" s="41">
        <f t="shared" si="151"/>
        <v>0</v>
      </c>
    </row>
    <row r="1092" spans="4:18" x14ac:dyDescent="0.25">
      <c r="D1092" s="1">
        <v>33957</v>
      </c>
      <c r="E1092" s="1">
        <f t="shared" si="148"/>
        <v>33939</v>
      </c>
      <c r="F1092" s="30">
        <f t="shared" si="153"/>
        <v>0</v>
      </c>
      <c r="H1092" s="42">
        <f>IF(DAY(D1092)&gt;14,VLOOKUP(DATE(YEAR(E1092),MONTH(E1092)-1,DAY(1)),'מדדים וריביות'!B:C,2,FALSE),VLOOKUP(DATE(YEAR(E1092),MONTH(E1092)-2,DAY(1)),'מדדים וריביות'!B:C,2,FALSE))</f>
        <v>14163817.930700401</v>
      </c>
      <c r="I1092" s="43">
        <f>'ריבית יומית'!D1086</f>
        <v>2.1073004751070989E-4</v>
      </c>
      <c r="J1092" s="29">
        <f t="shared" si="146"/>
        <v>2.1389193243145272</v>
      </c>
      <c r="L1092">
        <f>VLOOKUP(D1091,'מדדים וריביות'!B:C,2)</f>
        <v>14314764.4805835</v>
      </c>
      <c r="M1092" s="30">
        <f t="shared" si="152"/>
        <v>0</v>
      </c>
      <c r="O1092" s="39">
        <f t="shared" si="149"/>
        <v>0</v>
      </c>
      <c r="P1092" s="39">
        <f t="shared" si="147"/>
        <v>0</v>
      </c>
      <c r="Q1092" s="39">
        <f t="shared" si="150"/>
        <v>0</v>
      </c>
      <c r="R1092" s="41">
        <f t="shared" si="151"/>
        <v>0</v>
      </c>
    </row>
    <row r="1093" spans="4:18" x14ac:dyDescent="0.25">
      <c r="D1093" s="1">
        <v>33958</v>
      </c>
      <c r="E1093" s="1">
        <f t="shared" si="148"/>
        <v>33939</v>
      </c>
      <c r="F1093" s="30">
        <f t="shared" si="153"/>
        <v>0</v>
      </c>
      <c r="H1093" s="42">
        <f>IF(DAY(D1093)&gt;14,VLOOKUP(DATE(YEAR(E1093),MONTH(E1093)-1,DAY(1)),'מדדים וריביות'!B:C,2,FALSE),VLOOKUP(DATE(YEAR(E1093),MONTH(E1093)-2,DAY(1)),'מדדים וריביות'!B:C,2,FALSE))</f>
        <v>14163817.930700401</v>
      </c>
      <c r="I1093" s="43">
        <f>'ריבית יומית'!D1087</f>
        <v>2.1073004751070989E-4</v>
      </c>
      <c r="J1093" s="29">
        <f t="shared" si="146"/>
        <v>2.1384686847069987</v>
      </c>
      <c r="L1093">
        <f>VLOOKUP(D1092,'מדדים וריביות'!B:C,2)</f>
        <v>14314764.4805835</v>
      </c>
      <c r="M1093" s="30">
        <f t="shared" si="152"/>
        <v>0</v>
      </c>
      <c r="O1093" s="39">
        <f t="shared" si="149"/>
        <v>0</v>
      </c>
      <c r="P1093" s="39">
        <f t="shared" si="147"/>
        <v>0</v>
      </c>
      <c r="Q1093" s="39">
        <f t="shared" si="150"/>
        <v>0</v>
      </c>
      <c r="R1093" s="41">
        <f t="shared" si="151"/>
        <v>0</v>
      </c>
    </row>
    <row r="1094" spans="4:18" x14ac:dyDescent="0.25">
      <c r="D1094" s="1">
        <v>33959</v>
      </c>
      <c r="E1094" s="1">
        <f t="shared" si="148"/>
        <v>33939</v>
      </c>
      <c r="F1094" s="30">
        <f t="shared" si="153"/>
        <v>0</v>
      </c>
      <c r="H1094" s="42">
        <f>IF(DAY(D1094)&gt;14,VLOOKUP(DATE(YEAR(E1094),MONTH(E1094)-1,DAY(1)),'מדדים וריביות'!B:C,2,FALSE),VLOOKUP(DATE(YEAR(E1094),MONTH(E1094)-2,DAY(1)),'מדדים וריביות'!B:C,2,FALSE))</f>
        <v>14163817.930700401</v>
      </c>
      <c r="I1094" s="43">
        <f>'ריבית יומית'!D1088</f>
        <v>2.1073004751070989E-4</v>
      </c>
      <c r="J1094" s="29">
        <f t="shared" si="146"/>
        <v>2.1380181400427687</v>
      </c>
      <c r="L1094">
        <f>VLOOKUP(D1093,'מדדים וריביות'!B:C,2)</f>
        <v>14314764.4805835</v>
      </c>
      <c r="M1094" s="30">
        <f t="shared" si="152"/>
        <v>0</v>
      </c>
      <c r="O1094" s="39">
        <f t="shared" si="149"/>
        <v>0</v>
      </c>
      <c r="P1094" s="39">
        <f t="shared" si="147"/>
        <v>0</v>
      </c>
      <c r="Q1094" s="39">
        <f t="shared" si="150"/>
        <v>0</v>
      </c>
      <c r="R1094" s="41">
        <f t="shared" si="151"/>
        <v>0</v>
      </c>
    </row>
    <row r="1095" spans="4:18" x14ac:dyDescent="0.25">
      <c r="D1095" s="1">
        <v>33960</v>
      </c>
      <c r="E1095" s="1">
        <f t="shared" si="148"/>
        <v>33939</v>
      </c>
      <c r="F1095" s="30">
        <f t="shared" si="153"/>
        <v>0</v>
      </c>
      <c r="H1095" s="42">
        <f>IF(DAY(D1095)&gt;14,VLOOKUP(DATE(YEAR(E1095),MONTH(E1095)-1,DAY(1)),'מדדים וריביות'!B:C,2,FALSE),VLOOKUP(DATE(YEAR(E1095),MONTH(E1095)-2,DAY(1)),'מדדים וריביות'!B:C,2,FALSE))</f>
        <v>14163817.930700401</v>
      </c>
      <c r="I1095" s="43">
        <f>'ריבית יומית'!D1089</f>
        <v>2.1073004751070989E-4</v>
      </c>
      <c r="J1095" s="29">
        <f t="shared" si="146"/>
        <v>2.1375676903018341</v>
      </c>
      <c r="L1095">
        <f>VLOOKUP(D1094,'מדדים וריביות'!B:C,2)</f>
        <v>14314764.4805835</v>
      </c>
      <c r="M1095" s="30">
        <f t="shared" si="152"/>
        <v>0</v>
      </c>
      <c r="O1095" s="39">
        <f t="shared" si="149"/>
        <v>0</v>
      </c>
      <c r="P1095" s="39">
        <f t="shared" si="147"/>
        <v>0</v>
      </c>
      <c r="Q1095" s="39">
        <f t="shared" si="150"/>
        <v>0</v>
      </c>
      <c r="R1095" s="41">
        <f t="shared" si="151"/>
        <v>0</v>
      </c>
    </row>
    <row r="1096" spans="4:18" x14ac:dyDescent="0.25">
      <c r="D1096" s="1">
        <v>33961</v>
      </c>
      <c r="E1096" s="1">
        <f t="shared" si="148"/>
        <v>33939</v>
      </c>
      <c r="F1096" s="30">
        <f t="shared" si="153"/>
        <v>0</v>
      </c>
      <c r="H1096" s="42">
        <f>IF(DAY(D1096)&gt;14,VLOOKUP(DATE(YEAR(E1096),MONTH(E1096)-1,DAY(1)),'מדדים וריביות'!B:C,2,FALSE),VLOOKUP(DATE(YEAR(E1096),MONTH(E1096)-2,DAY(1)),'מדדים וריביות'!B:C,2,FALSE))</f>
        <v>14163817.930700401</v>
      </c>
      <c r="I1096" s="43">
        <f>'ריבית יומית'!D1090</f>
        <v>2.1073004751070989E-4</v>
      </c>
      <c r="J1096" s="29">
        <f t="shared" si="146"/>
        <v>2.1371173354641959</v>
      </c>
      <c r="L1096">
        <f>VLOOKUP(D1095,'מדדים וריביות'!B:C,2)</f>
        <v>14314764.4805835</v>
      </c>
      <c r="M1096" s="30">
        <f t="shared" si="152"/>
        <v>0</v>
      </c>
      <c r="O1096" s="39">
        <f t="shared" si="149"/>
        <v>0</v>
      </c>
      <c r="P1096" s="39">
        <f t="shared" si="147"/>
        <v>0</v>
      </c>
      <c r="Q1096" s="39">
        <f t="shared" si="150"/>
        <v>0</v>
      </c>
      <c r="R1096" s="41">
        <f t="shared" si="151"/>
        <v>0</v>
      </c>
    </row>
    <row r="1097" spans="4:18" x14ac:dyDescent="0.25">
      <c r="D1097" s="1">
        <v>33962</v>
      </c>
      <c r="E1097" s="1">
        <f t="shared" si="148"/>
        <v>33939</v>
      </c>
      <c r="F1097" s="30">
        <f t="shared" si="153"/>
        <v>0</v>
      </c>
      <c r="H1097" s="42">
        <f>IF(DAY(D1097)&gt;14,VLOOKUP(DATE(YEAR(E1097),MONTH(E1097)-1,DAY(1)),'מדדים וריביות'!B:C,2,FALSE),VLOOKUP(DATE(YEAR(E1097),MONTH(E1097)-2,DAY(1)),'מדדים וריביות'!B:C,2,FALSE))</f>
        <v>14163817.930700401</v>
      </c>
      <c r="I1097" s="43">
        <f>'ריבית יומית'!D1091</f>
        <v>2.1073004751070989E-4</v>
      </c>
      <c r="J1097" s="29">
        <f t="shared" ref="J1097:J1160" si="154">J1098*(1+I1097)</f>
        <v>2.1366670755098593</v>
      </c>
      <c r="L1097">
        <f>VLOOKUP(D1096,'מדדים וריביות'!B:C,2)</f>
        <v>14314764.4805835</v>
      </c>
      <c r="M1097" s="30">
        <f t="shared" si="152"/>
        <v>0</v>
      </c>
      <c r="O1097" s="39">
        <f t="shared" si="149"/>
        <v>0</v>
      </c>
      <c r="P1097" s="39">
        <f t="shared" ref="P1097:P1160" si="155">J1098*G1097-G1097</f>
        <v>0</v>
      </c>
      <c r="Q1097" s="39">
        <f t="shared" si="150"/>
        <v>0</v>
      </c>
      <c r="R1097" s="41">
        <f t="shared" si="151"/>
        <v>0</v>
      </c>
    </row>
    <row r="1098" spans="4:18" x14ac:dyDescent="0.25">
      <c r="D1098" s="1">
        <v>33963</v>
      </c>
      <c r="E1098" s="1">
        <f t="shared" ref="E1098:E1161" si="156">DATE(YEAR(D1098),MONTH(D1098),DAY(1))</f>
        <v>33939</v>
      </c>
      <c r="F1098" s="30">
        <f t="shared" si="153"/>
        <v>0</v>
      </c>
      <c r="H1098" s="42">
        <f>IF(DAY(D1098)&gt;14,VLOOKUP(DATE(YEAR(E1098),MONTH(E1098)-1,DAY(1)),'מדדים וריביות'!B:C,2,FALSE),VLOOKUP(DATE(YEAR(E1098),MONTH(E1098)-2,DAY(1)),'מדדים וריביות'!B:C,2,FALSE))</f>
        <v>14163817.930700401</v>
      </c>
      <c r="I1098" s="43">
        <f>'ריבית יומית'!D1092</f>
        <v>2.1073004751070989E-4</v>
      </c>
      <c r="J1098" s="29">
        <f t="shared" si="154"/>
        <v>2.1362169104188338</v>
      </c>
      <c r="L1098">
        <f>VLOOKUP(D1097,'מדדים וריביות'!B:C,2)</f>
        <v>14314764.4805835</v>
      </c>
      <c r="M1098" s="30">
        <f t="shared" si="152"/>
        <v>0</v>
      </c>
      <c r="O1098" s="39">
        <f t="shared" ref="O1098:O1161" si="157">$D$4/H1098*G1098-G1098</f>
        <v>0</v>
      </c>
      <c r="P1098" s="39">
        <f t="shared" si="155"/>
        <v>0</v>
      </c>
      <c r="Q1098" s="39">
        <f t="shared" ref="Q1098:Q1161" si="158">$D$4/H1098*P1098-P1098</f>
        <v>0</v>
      </c>
      <c r="R1098" s="41">
        <f t="shared" ref="R1098:R1161" si="159">SUM(O1098:Q1098)</f>
        <v>0</v>
      </c>
    </row>
    <row r="1099" spans="4:18" x14ac:dyDescent="0.25">
      <c r="D1099" s="1">
        <v>33964</v>
      </c>
      <c r="E1099" s="1">
        <f t="shared" si="156"/>
        <v>33939</v>
      </c>
      <c r="F1099" s="30">
        <f t="shared" si="153"/>
        <v>0</v>
      </c>
      <c r="H1099" s="42">
        <f>IF(DAY(D1099)&gt;14,VLOOKUP(DATE(YEAR(E1099),MONTH(E1099)-1,DAY(1)),'מדדים וריביות'!B:C,2,FALSE),VLOOKUP(DATE(YEAR(E1099),MONTH(E1099)-2,DAY(1)),'מדדים וריביות'!B:C,2,FALSE))</f>
        <v>14163817.930700401</v>
      </c>
      <c r="I1099" s="43">
        <f>'ריבית יומית'!D1093</f>
        <v>2.1073004751070989E-4</v>
      </c>
      <c r="J1099" s="29">
        <f t="shared" si="154"/>
        <v>2.1357668401711325</v>
      </c>
      <c r="L1099">
        <f>VLOOKUP(D1098,'מדדים וריביות'!B:C,2)</f>
        <v>14314764.4805835</v>
      </c>
      <c r="M1099" s="30">
        <f t="shared" si="152"/>
        <v>0</v>
      </c>
      <c r="O1099" s="39">
        <f t="shared" si="157"/>
        <v>0</v>
      </c>
      <c r="P1099" s="39">
        <f t="shared" si="155"/>
        <v>0</v>
      </c>
      <c r="Q1099" s="39">
        <f t="shared" si="158"/>
        <v>0</v>
      </c>
      <c r="R1099" s="41">
        <f t="shared" si="159"/>
        <v>0</v>
      </c>
    </row>
    <row r="1100" spans="4:18" x14ac:dyDescent="0.25">
      <c r="D1100" s="1">
        <v>33965</v>
      </c>
      <c r="E1100" s="1">
        <f t="shared" si="156"/>
        <v>33939</v>
      </c>
      <c r="F1100" s="30">
        <f t="shared" si="153"/>
        <v>0</v>
      </c>
      <c r="H1100" s="42">
        <f>IF(DAY(D1100)&gt;14,VLOOKUP(DATE(YEAR(E1100),MONTH(E1100)-1,DAY(1)),'מדדים וריביות'!B:C,2,FALSE),VLOOKUP(DATE(YEAR(E1100),MONTH(E1100)-2,DAY(1)),'מדדים וריביות'!B:C,2,FALSE))</f>
        <v>14163817.930700401</v>
      </c>
      <c r="I1100" s="43">
        <f>'ריבית יומית'!D1094</f>
        <v>2.1073004751070989E-4</v>
      </c>
      <c r="J1100" s="29">
        <f t="shared" si="154"/>
        <v>2.1353168647467742</v>
      </c>
      <c r="L1100">
        <f>VLOOKUP(D1099,'מדדים וריביות'!B:C,2)</f>
        <v>14314764.4805835</v>
      </c>
      <c r="M1100" s="30">
        <f t="shared" ref="M1100:M1163" si="160">F1100*(1+I1100)*L1100/H1100+G1100-K1100</f>
        <v>0</v>
      </c>
      <c r="O1100" s="39">
        <f t="shared" si="157"/>
        <v>0</v>
      </c>
      <c r="P1100" s="39">
        <f t="shared" si="155"/>
        <v>0</v>
      </c>
      <c r="Q1100" s="39">
        <f t="shared" si="158"/>
        <v>0</v>
      </c>
      <c r="R1100" s="41">
        <f t="shared" si="159"/>
        <v>0</v>
      </c>
    </row>
    <row r="1101" spans="4:18" x14ac:dyDescent="0.25">
      <c r="D1101" s="1">
        <v>33966</v>
      </c>
      <c r="E1101" s="1">
        <f t="shared" si="156"/>
        <v>33939</v>
      </c>
      <c r="F1101" s="30">
        <f t="shared" si="153"/>
        <v>0</v>
      </c>
      <c r="H1101" s="42">
        <f>IF(DAY(D1101)&gt;14,VLOOKUP(DATE(YEAR(E1101),MONTH(E1101)-1,DAY(1)),'מדדים וריביות'!B:C,2,FALSE),VLOOKUP(DATE(YEAR(E1101),MONTH(E1101)-2,DAY(1)),'מדדים וריביות'!B:C,2,FALSE))</f>
        <v>14163817.930700401</v>
      </c>
      <c r="I1101" s="43">
        <f>'ריבית יומית'!D1095</f>
        <v>2.1073004751070989E-4</v>
      </c>
      <c r="J1101" s="29">
        <f t="shared" si="154"/>
        <v>2.1348669841257801</v>
      </c>
      <c r="L1101">
        <f>VLOOKUP(D1100,'מדדים וריביות'!B:C,2)</f>
        <v>14314764.4805835</v>
      </c>
      <c r="M1101" s="30">
        <f t="shared" si="160"/>
        <v>0</v>
      </c>
      <c r="O1101" s="39">
        <f t="shared" si="157"/>
        <v>0</v>
      </c>
      <c r="P1101" s="39">
        <f t="shared" si="155"/>
        <v>0</v>
      </c>
      <c r="Q1101" s="39">
        <f t="shared" si="158"/>
        <v>0</v>
      </c>
      <c r="R1101" s="41">
        <f t="shared" si="159"/>
        <v>0</v>
      </c>
    </row>
    <row r="1102" spans="4:18" x14ac:dyDescent="0.25">
      <c r="D1102" s="1">
        <v>33967</v>
      </c>
      <c r="E1102" s="1">
        <f t="shared" si="156"/>
        <v>33939</v>
      </c>
      <c r="F1102" s="30">
        <f t="shared" si="153"/>
        <v>0</v>
      </c>
      <c r="H1102" s="42">
        <f>IF(DAY(D1102)&gt;14,VLOOKUP(DATE(YEAR(E1102),MONTH(E1102)-1,DAY(1)),'מדדים וריביות'!B:C,2,FALSE),VLOOKUP(DATE(YEAR(E1102),MONTH(E1102)-2,DAY(1)),'מדדים וריביות'!B:C,2,FALSE))</f>
        <v>14163817.930700401</v>
      </c>
      <c r="I1102" s="43">
        <f>'ריבית יומית'!D1096</f>
        <v>2.1073004751070989E-4</v>
      </c>
      <c r="J1102" s="29">
        <f t="shared" si="154"/>
        <v>2.134417198288177</v>
      </c>
      <c r="L1102">
        <f>VLOOKUP(D1101,'מדדים וריביות'!B:C,2)</f>
        <v>14314764.4805835</v>
      </c>
      <c r="M1102" s="30">
        <f t="shared" si="160"/>
        <v>0</v>
      </c>
      <c r="O1102" s="39">
        <f t="shared" si="157"/>
        <v>0</v>
      </c>
      <c r="P1102" s="39">
        <f t="shared" si="155"/>
        <v>0</v>
      </c>
      <c r="Q1102" s="39">
        <f t="shared" si="158"/>
        <v>0</v>
      </c>
      <c r="R1102" s="41">
        <f t="shared" si="159"/>
        <v>0</v>
      </c>
    </row>
    <row r="1103" spans="4:18" x14ac:dyDescent="0.25">
      <c r="D1103" s="1">
        <v>33968</v>
      </c>
      <c r="E1103" s="1">
        <f t="shared" si="156"/>
        <v>33939</v>
      </c>
      <c r="F1103" s="30">
        <f t="shared" si="153"/>
        <v>0</v>
      </c>
      <c r="H1103" s="42">
        <f>IF(DAY(D1103)&gt;14,VLOOKUP(DATE(YEAR(E1103),MONTH(E1103)-1,DAY(1)),'מדדים וריביות'!B:C,2,FALSE),VLOOKUP(DATE(YEAR(E1103),MONTH(E1103)-2,DAY(1)),'מדדים וריביות'!B:C,2,FALSE))</f>
        <v>14163817.930700401</v>
      </c>
      <c r="I1103" s="43">
        <f>'ריבית יומית'!D1097</f>
        <v>2.1073004751070989E-4</v>
      </c>
      <c r="J1103" s="29">
        <f t="shared" si="154"/>
        <v>2.1339675072139954</v>
      </c>
      <c r="L1103">
        <f>VLOOKUP(D1102,'מדדים וריביות'!B:C,2)</f>
        <v>14314764.4805835</v>
      </c>
      <c r="M1103" s="30">
        <f t="shared" si="160"/>
        <v>0</v>
      </c>
      <c r="O1103" s="39">
        <f t="shared" si="157"/>
        <v>0</v>
      </c>
      <c r="P1103" s="39">
        <f t="shared" si="155"/>
        <v>0</v>
      </c>
      <c r="Q1103" s="39">
        <f t="shared" si="158"/>
        <v>0</v>
      </c>
      <c r="R1103" s="41">
        <f t="shared" si="159"/>
        <v>0</v>
      </c>
    </row>
    <row r="1104" spans="4:18" x14ac:dyDescent="0.25">
      <c r="D1104" s="1">
        <v>33969</v>
      </c>
      <c r="E1104" s="1">
        <f t="shared" si="156"/>
        <v>33939</v>
      </c>
      <c r="F1104" s="30">
        <f t="shared" si="153"/>
        <v>0</v>
      </c>
      <c r="H1104" s="42">
        <f>IF(DAY(D1104)&gt;14,VLOOKUP(DATE(YEAR(E1104),MONTH(E1104)-1,DAY(1)),'מדדים וריביות'!B:C,2,FALSE),VLOOKUP(DATE(YEAR(E1104),MONTH(E1104)-2,DAY(1)),'מדדים וריביות'!B:C,2,FALSE))</f>
        <v>14163817.930700401</v>
      </c>
      <c r="I1104" s="43">
        <f>'ריבית יומית'!D1098</f>
        <v>2.1073004751070989E-4</v>
      </c>
      <c r="J1104" s="29">
        <f t="shared" si="154"/>
        <v>2.13351791088327</v>
      </c>
      <c r="L1104">
        <f>VLOOKUP(D1103,'מדדים וריביות'!B:C,2)</f>
        <v>14314764.4805835</v>
      </c>
      <c r="M1104" s="30">
        <f t="shared" si="160"/>
        <v>0</v>
      </c>
      <c r="O1104" s="39">
        <f t="shared" si="157"/>
        <v>0</v>
      </c>
      <c r="P1104" s="39">
        <f t="shared" si="155"/>
        <v>0</v>
      </c>
      <c r="Q1104" s="39">
        <f t="shared" si="158"/>
        <v>0</v>
      </c>
      <c r="R1104" s="41">
        <f t="shared" si="159"/>
        <v>0</v>
      </c>
    </row>
    <row r="1105" spans="4:18" x14ac:dyDescent="0.25">
      <c r="D1105" s="1">
        <v>33970</v>
      </c>
      <c r="E1105" s="1">
        <f t="shared" si="156"/>
        <v>33970</v>
      </c>
      <c r="F1105" s="30">
        <f t="shared" si="153"/>
        <v>0</v>
      </c>
      <c r="H1105" s="42">
        <f>IF(DAY(D1105)&gt;14,VLOOKUP(DATE(YEAR(E1105),MONTH(E1105)-1,DAY(1)),'מדדים וריביות'!B:C,2,FALSE),VLOOKUP(DATE(YEAR(E1105),MONTH(E1105)-2,DAY(1)),'מדדים וריביות'!B:C,2,FALSE))</f>
        <v>14163817.930700401</v>
      </c>
      <c r="I1105" s="43">
        <f>'ריבית יומית'!D1099</f>
        <v>2.1073004751070989E-4</v>
      </c>
      <c r="J1105" s="29">
        <f t="shared" si="154"/>
        <v>2.1330684092760399</v>
      </c>
      <c r="L1105">
        <f>VLOOKUP(D1104,'מדדים וריביות'!B:C,2)</f>
        <v>14314764.4805835</v>
      </c>
      <c r="M1105" s="30">
        <f t="shared" si="160"/>
        <v>0</v>
      </c>
      <c r="O1105" s="39">
        <f t="shared" si="157"/>
        <v>0</v>
      </c>
      <c r="P1105" s="39">
        <f t="shared" si="155"/>
        <v>0</v>
      </c>
      <c r="Q1105" s="39">
        <f t="shared" si="158"/>
        <v>0</v>
      </c>
      <c r="R1105" s="41">
        <f t="shared" si="159"/>
        <v>0</v>
      </c>
    </row>
    <row r="1106" spans="4:18" x14ac:dyDescent="0.25">
      <c r="D1106" s="1">
        <v>33971</v>
      </c>
      <c r="E1106" s="1">
        <f t="shared" si="156"/>
        <v>33970</v>
      </c>
      <c r="F1106" s="30">
        <f t="shared" si="153"/>
        <v>0</v>
      </c>
      <c r="H1106" s="42">
        <f>IF(DAY(D1106)&gt;14,VLOOKUP(DATE(YEAR(E1106),MONTH(E1106)-1,DAY(1)),'מדדים וריביות'!B:C,2,FALSE),VLOOKUP(DATE(YEAR(E1106),MONTH(E1106)-2,DAY(1)),'מדדים וריביות'!B:C,2,FALSE))</f>
        <v>14163817.930700401</v>
      </c>
      <c r="I1106" s="43">
        <f>'ריבית יומית'!D1100</f>
        <v>2.1073004751070989E-4</v>
      </c>
      <c r="J1106" s="29">
        <f t="shared" si="154"/>
        <v>2.1326190023723477</v>
      </c>
      <c r="L1106">
        <f>VLOOKUP(D1105,'מדדים וריביות'!B:C,2)</f>
        <v>14497158.228359001</v>
      </c>
      <c r="M1106" s="30">
        <f t="shared" si="160"/>
        <v>0</v>
      </c>
      <c r="O1106" s="39">
        <f t="shared" si="157"/>
        <v>0</v>
      </c>
      <c r="P1106" s="39">
        <f t="shared" si="155"/>
        <v>0</v>
      </c>
      <c r="Q1106" s="39">
        <f t="shared" si="158"/>
        <v>0</v>
      </c>
      <c r="R1106" s="41">
        <f t="shared" si="159"/>
        <v>0</v>
      </c>
    </row>
    <row r="1107" spans="4:18" x14ac:dyDescent="0.25">
      <c r="D1107" s="1">
        <v>33972</v>
      </c>
      <c r="E1107" s="1">
        <f t="shared" si="156"/>
        <v>33970</v>
      </c>
      <c r="F1107" s="30">
        <f t="shared" si="153"/>
        <v>0</v>
      </c>
      <c r="H1107" s="42">
        <f>IF(DAY(D1107)&gt;14,VLOOKUP(DATE(YEAR(E1107),MONTH(E1107)-1,DAY(1)),'מדדים וריביות'!B:C,2,FALSE),VLOOKUP(DATE(YEAR(E1107),MONTH(E1107)-2,DAY(1)),'מדדים וריביות'!B:C,2,FALSE))</f>
        <v>14163817.930700401</v>
      </c>
      <c r="I1107" s="43">
        <f>'ריבית יומית'!D1101</f>
        <v>2.1073004751070989E-4</v>
      </c>
      <c r="J1107" s="29">
        <f t="shared" si="154"/>
        <v>2.1321696901522409</v>
      </c>
      <c r="L1107">
        <f>VLOOKUP(D1106,'מדדים וריביות'!B:C,2)</f>
        <v>14497158.228359001</v>
      </c>
      <c r="M1107" s="30">
        <f t="shared" si="160"/>
        <v>0</v>
      </c>
      <c r="O1107" s="39">
        <f t="shared" si="157"/>
        <v>0</v>
      </c>
      <c r="P1107" s="39">
        <f t="shared" si="155"/>
        <v>0</v>
      </c>
      <c r="Q1107" s="39">
        <f t="shared" si="158"/>
        <v>0</v>
      </c>
      <c r="R1107" s="41">
        <f t="shared" si="159"/>
        <v>0</v>
      </c>
    </row>
    <row r="1108" spans="4:18" x14ac:dyDescent="0.25">
      <c r="D1108" s="1">
        <v>33973</v>
      </c>
      <c r="E1108" s="1">
        <f t="shared" si="156"/>
        <v>33970</v>
      </c>
      <c r="F1108" s="30">
        <f t="shared" si="153"/>
        <v>0</v>
      </c>
      <c r="H1108" s="42">
        <f>IF(DAY(D1108)&gt;14,VLOOKUP(DATE(YEAR(E1108),MONTH(E1108)-1,DAY(1)),'מדדים וריביות'!B:C,2,FALSE),VLOOKUP(DATE(YEAR(E1108),MONTH(E1108)-2,DAY(1)),'מדדים וריביות'!B:C,2,FALSE))</f>
        <v>14163817.930700401</v>
      </c>
      <c r="I1108" s="43">
        <f>'ריבית יומית'!D1102</f>
        <v>2.1073004751070989E-4</v>
      </c>
      <c r="J1108" s="29">
        <f t="shared" si="154"/>
        <v>2.131720472595771</v>
      </c>
      <c r="L1108">
        <f>VLOOKUP(D1107,'מדדים וריביות'!B:C,2)</f>
        <v>14497158.228359001</v>
      </c>
      <c r="M1108" s="30">
        <f t="shared" si="160"/>
        <v>0</v>
      </c>
      <c r="O1108" s="39">
        <f t="shared" si="157"/>
        <v>0</v>
      </c>
      <c r="P1108" s="39">
        <f t="shared" si="155"/>
        <v>0</v>
      </c>
      <c r="Q1108" s="39">
        <f t="shared" si="158"/>
        <v>0</v>
      </c>
      <c r="R1108" s="41">
        <f t="shared" si="159"/>
        <v>0</v>
      </c>
    </row>
    <row r="1109" spans="4:18" x14ac:dyDescent="0.25">
      <c r="D1109" s="1">
        <v>33974</v>
      </c>
      <c r="E1109" s="1">
        <f t="shared" si="156"/>
        <v>33970</v>
      </c>
      <c r="F1109" s="30">
        <f t="shared" si="153"/>
        <v>0</v>
      </c>
      <c r="H1109" s="42">
        <f>IF(DAY(D1109)&gt;14,VLOOKUP(DATE(YEAR(E1109),MONTH(E1109)-1,DAY(1)),'מדדים וריביות'!B:C,2,FALSE),VLOOKUP(DATE(YEAR(E1109),MONTH(E1109)-2,DAY(1)),'מדדים וריביות'!B:C,2,FALSE))</f>
        <v>14163817.930700401</v>
      </c>
      <c r="I1109" s="43">
        <f>'ריבית יומית'!D1103</f>
        <v>2.1073004751070989E-4</v>
      </c>
      <c r="J1109" s="29">
        <f t="shared" si="154"/>
        <v>2.131271349682994</v>
      </c>
      <c r="L1109">
        <f>VLOOKUP(D1108,'מדדים וריביות'!B:C,2)</f>
        <v>14497158.228359001</v>
      </c>
      <c r="M1109" s="30">
        <f t="shared" si="160"/>
        <v>0</v>
      </c>
      <c r="O1109" s="39">
        <f t="shared" si="157"/>
        <v>0</v>
      </c>
      <c r="P1109" s="39">
        <f t="shared" si="155"/>
        <v>0</v>
      </c>
      <c r="Q1109" s="39">
        <f t="shared" si="158"/>
        <v>0</v>
      </c>
      <c r="R1109" s="41">
        <f t="shared" si="159"/>
        <v>0</v>
      </c>
    </row>
    <row r="1110" spans="4:18" x14ac:dyDescent="0.25">
      <c r="D1110" s="1">
        <v>33975</v>
      </c>
      <c r="E1110" s="1">
        <f t="shared" si="156"/>
        <v>33970</v>
      </c>
      <c r="F1110" s="30">
        <f t="shared" si="153"/>
        <v>0</v>
      </c>
      <c r="H1110" s="42">
        <f>IF(DAY(D1110)&gt;14,VLOOKUP(DATE(YEAR(E1110),MONTH(E1110)-1,DAY(1)),'מדדים וריביות'!B:C,2,FALSE),VLOOKUP(DATE(YEAR(E1110),MONTH(E1110)-2,DAY(1)),'מדדים וריביות'!B:C,2,FALSE))</f>
        <v>14163817.930700401</v>
      </c>
      <c r="I1110" s="43">
        <f>'ריבית יומית'!D1104</f>
        <v>2.1073004751070989E-4</v>
      </c>
      <c r="J1110" s="29">
        <f t="shared" si="154"/>
        <v>2.1308223213939699</v>
      </c>
      <c r="L1110">
        <f>VLOOKUP(D1109,'מדדים וריביות'!B:C,2)</f>
        <v>14497158.228359001</v>
      </c>
      <c r="M1110" s="30">
        <f t="shared" si="160"/>
        <v>0</v>
      </c>
      <c r="O1110" s="39">
        <f t="shared" si="157"/>
        <v>0</v>
      </c>
      <c r="P1110" s="39">
        <f t="shared" si="155"/>
        <v>0</v>
      </c>
      <c r="Q1110" s="39">
        <f t="shared" si="158"/>
        <v>0</v>
      </c>
      <c r="R1110" s="41">
        <f t="shared" si="159"/>
        <v>0</v>
      </c>
    </row>
    <row r="1111" spans="4:18" x14ac:dyDescent="0.25">
      <c r="D1111" s="1">
        <v>33976</v>
      </c>
      <c r="E1111" s="1">
        <f t="shared" si="156"/>
        <v>33970</v>
      </c>
      <c r="F1111" s="30">
        <f t="shared" si="153"/>
        <v>0</v>
      </c>
      <c r="H1111" s="42">
        <f>IF(DAY(D1111)&gt;14,VLOOKUP(DATE(YEAR(E1111),MONTH(E1111)-1,DAY(1)),'מדדים וריביות'!B:C,2,FALSE),VLOOKUP(DATE(YEAR(E1111),MONTH(E1111)-2,DAY(1)),'מדדים וריביות'!B:C,2,FALSE))</f>
        <v>14163817.930700401</v>
      </c>
      <c r="I1111" s="43">
        <f>'ריבית יומית'!D1105</f>
        <v>2.1073004751070989E-4</v>
      </c>
      <c r="J1111" s="29">
        <f t="shared" si="154"/>
        <v>2.1303733877087625</v>
      </c>
      <c r="L1111">
        <f>VLOOKUP(D1110,'מדדים וריביות'!B:C,2)</f>
        <v>14497158.228359001</v>
      </c>
      <c r="M1111" s="30">
        <f t="shared" si="160"/>
        <v>0</v>
      </c>
      <c r="O1111" s="39">
        <f t="shared" si="157"/>
        <v>0</v>
      </c>
      <c r="P1111" s="39">
        <f t="shared" si="155"/>
        <v>0</v>
      </c>
      <c r="Q1111" s="39">
        <f t="shared" si="158"/>
        <v>0</v>
      </c>
      <c r="R1111" s="41">
        <f t="shared" si="159"/>
        <v>0</v>
      </c>
    </row>
    <row r="1112" spans="4:18" x14ac:dyDescent="0.25">
      <c r="D1112" s="1">
        <v>33977</v>
      </c>
      <c r="E1112" s="1">
        <f t="shared" si="156"/>
        <v>33970</v>
      </c>
      <c r="F1112" s="30">
        <f t="shared" si="153"/>
        <v>0</v>
      </c>
      <c r="H1112" s="42">
        <f>IF(DAY(D1112)&gt;14,VLOOKUP(DATE(YEAR(E1112),MONTH(E1112)-1,DAY(1)),'מדדים וריביות'!B:C,2,FALSE),VLOOKUP(DATE(YEAR(E1112),MONTH(E1112)-2,DAY(1)),'מדדים וריביות'!B:C,2,FALSE))</f>
        <v>14163817.930700401</v>
      </c>
      <c r="I1112" s="43">
        <f>'ריבית יומית'!D1106</f>
        <v>2.1073004751070989E-4</v>
      </c>
      <c r="J1112" s="29">
        <f t="shared" si="154"/>
        <v>2.1299245486074403</v>
      </c>
      <c r="L1112">
        <f>VLOOKUP(D1111,'מדדים וריביות'!B:C,2)</f>
        <v>14497158.228359001</v>
      </c>
      <c r="M1112" s="30">
        <f t="shared" si="160"/>
        <v>0</v>
      </c>
      <c r="O1112" s="39">
        <f t="shared" si="157"/>
        <v>0</v>
      </c>
      <c r="P1112" s="39">
        <f t="shared" si="155"/>
        <v>0</v>
      </c>
      <c r="Q1112" s="39">
        <f t="shared" si="158"/>
        <v>0</v>
      </c>
      <c r="R1112" s="41">
        <f t="shared" si="159"/>
        <v>0</v>
      </c>
    </row>
    <row r="1113" spans="4:18" x14ac:dyDescent="0.25">
      <c r="D1113" s="1">
        <v>33978</v>
      </c>
      <c r="E1113" s="1">
        <f t="shared" si="156"/>
        <v>33970</v>
      </c>
      <c r="F1113" s="30">
        <f t="shared" si="153"/>
        <v>0</v>
      </c>
      <c r="H1113" s="42">
        <f>IF(DAY(D1113)&gt;14,VLOOKUP(DATE(YEAR(E1113),MONTH(E1113)-1,DAY(1)),'מדדים וריביות'!B:C,2,FALSE),VLOOKUP(DATE(YEAR(E1113),MONTH(E1113)-2,DAY(1)),'מדדים וריביות'!B:C,2,FALSE))</f>
        <v>14163817.930700401</v>
      </c>
      <c r="I1113" s="43">
        <f>'ריבית יומית'!D1107</f>
        <v>2.1073004751070989E-4</v>
      </c>
      <c r="J1113" s="29">
        <f t="shared" si="154"/>
        <v>2.1294758040700756</v>
      </c>
      <c r="L1113">
        <f>VLOOKUP(D1112,'מדדים וריביות'!B:C,2)</f>
        <v>14497158.228359001</v>
      </c>
      <c r="M1113" s="30">
        <f t="shared" si="160"/>
        <v>0</v>
      </c>
      <c r="O1113" s="39">
        <f t="shared" si="157"/>
        <v>0</v>
      </c>
      <c r="P1113" s="39">
        <f t="shared" si="155"/>
        <v>0</v>
      </c>
      <c r="Q1113" s="39">
        <f t="shared" si="158"/>
        <v>0</v>
      </c>
      <c r="R1113" s="41">
        <f t="shared" si="159"/>
        <v>0</v>
      </c>
    </row>
    <row r="1114" spans="4:18" x14ac:dyDescent="0.25">
      <c r="D1114" s="1">
        <v>33979</v>
      </c>
      <c r="E1114" s="1">
        <f t="shared" si="156"/>
        <v>33970</v>
      </c>
      <c r="F1114" s="30">
        <f t="shared" si="153"/>
        <v>0</v>
      </c>
      <c r="H1114" s="42">
        <f>IF(DAY(D1114)&gt;14,VLOOKUP(DATE(YEAR(E1114),MONTH(E1114)-1,DAY(1)),'מדדים וריביות'!B:C,2,FALSE),VLOOKUP(DATE(YEAR(E1114),MONTH(E1114)-2,DAY(1)),'מדדים וריביות'!B:C,2,FALSE))</f>
        <v>14163817.930700401</v>
      </c>
      <c r="I1114" s="43">
        <f>'ריבית יומית'!D1108</f>
        <v>2.1073004751070989E-4</v>
      </c>
      <c r="J1114" s="29">
        <f t="shared" si="154"/>
        <v>2.1290271540767454</v>
      </c>
      <c r="L1114">
        <f>VLOOKUP(D1113,'מדדים וריביות'!B:C,2)</f>
        <v>14497158.228359001</v>
      </c>
      <c r="M1114" s="30">
        <f t="shared" si="160"/>
        <v>0</v>
      </c>
      <c r="O1114" s="39">
        <f t="shared" si="157"/>
        <v>0</v>
      </c>
      <c r="P1114" s="39">
        <f t="shared" si="155"/>
        <v>0</v>
      </c>
      <c r="Q1114" s="39">
        <f t="shared" si="158"/>
        <v>0</v>
      </c>
      <c r="R1114" s="41">
        <f t="shared" si="159"/>
        <v>0</v>
      </c>
    </row>
    <row r="1115" spans="4:18" x14ac:dyDescent="0.25">
      <c r="D1115" s="1">
        <v>33980</v>
      </c>
      <c r="E1115" s="1">
        <f t="shared" si="156"/>
        <v>33970</v>
      </c>
      <c r="F1115" s="30">
        <f t="shared" si="153"/>
        <v>0</v>
      </c>
      <c r="H1115" s="42">
        <f>IF(DAY(D1115)&gt;14,VLOOKUP(DATE(YEAR(E1115),MONTH(E1115)-1,DAY(1)),'מדדים וריביות'!B:C,2,FALSE),VLOOKUP(DATE(YEAR(E1115),MONTH(E1115)-2,DAY(1)),'מדדים וריביות'!B:C,2,FALSE))</f>
        <v>14163817.930700401</v>
      </c>
      <c r="I1115" s="43">
        <f>'ריבית יומית'!D1109</f>
        <v>2.1073004751070989E-4</v>
      </c>
      <c r="J1115" s="29">
        <f t="shared" si="154"/>
        <v>2.1285785986075307</v>
      </c>
      <c r="L1115">
        <f>VLOOKUP(D1114,'מדדים וריביות'!B:C,2)</f>
        <v>14497158.228359001</v>
      </c>
      <c r="M1115" s="30">
        <f t="shared" si="160"/>
        <v>0</v>
      </c>
      <c r="O1115" s="39">
        <f t="shared" si="157"/>
        <v>0</v>
      </c>
      <c r="P1115" s="39">
        <f t="shared" si="155"/>
        <v>0</v>
      </c>
      <c r="Q1115" s="39">
        <f t="shared" si="158"/>
        <v>0</v>
      </c>
      <c r="R1115" s="41">
        <f t="shared" si="159"/>
        <v>0</v>
      </c>
    </row>
    <row r="1116" spans="4:18" x14ac:dyDescent="0.25">
      <c r="D1116" s="1">
        <v>33981</v>
      </c>
      <c r="E1116" s="1">
        <f t="shared" si="156"/>
        <v>33970</v>
      </c>
      <c r="F1116" s="30">
        <f t="shared" si="153"/>
        <v>0</v>
      </c>
      <c r="H1116" s="42">
        <f>IF(DAY(D1116)&gt;14,VLOOKUP(DATE(YEAR(E1116),MONTH(E1116)-1,DAY(1)),'מדדים וריביות'!B:C,2,FALSE),VLOOKUP(DATE(YEAR(E1116),MONTH(E1116)-2,DAY(1)),'מדדים וריביות'!B:C,2,FALSE))</f>
        <v>14163817.930700401</v>
      </c>
      <c r="I1116" s="43">
        <f>'ריבית יומית'!D1110</f>
        <v>2.1073004751070989E-4</v>
      </c>
      <c r="J1116" s="29">
        <f t="shared" si="154"/>
        <v>2.1281301376425166</v>
      </c>
      <c r="L1116">
        <f>VLOOKUP(D1115,'מדדים וריביות'!B:C,2)</f>
        <v>14497158.228359001</v>
      </c>
      <c r="M1116" s="30">
        <f t="shared" si="160"/>
        <v>0</v>
      </c>
      <c r="O1116" s="39">
        <f t="shared" si="157"/>
        <v>0</v>
      </c>
      <c r="P1116" s="39">
        <f t="shared" si="155"/>
        <v>0</v>
      </c>
      <c r="Q1116" s="39">
        <f t="shared" si="158"/>
        <v>0</v>
      </c>
      <c r="R1116" s="41">
        <f t="shared" si="159"/>
        <v>0</v>
      </c>
    </row>
    <row r="1117" spans="4:18" x14ac:dyDescent="0.25">
      <c r="D1117" s="1">
        <v>33982</v>
      </c>
      <c r="E1117" s="1">
        <f t="shared" si="156"/>
        <v>33970</v>
      </c>
      <c r="F1117" s="30">
        <f t="shared" si="153"/>
        <v>0</v>
      </c>
      <c r="H1117" s="42">
        <f>IF(DAY(D1117)&gt;14,VLOOKUP(DATE(YEAR(E1117),MONTH(E1117)-1,DAY(1)),'מדדים וריביות'!B:C,2,FALSE),VLOOKUP(DATE(YEAR(E1117),MONTH(E1117)-2,DAY(1)),'מדדים וריביות'!B:C,2,FALSE))</f>
        <v>14163817.930700401</v>
      </c>
      <c r="I1117" s="43">
        <f>'ריבית יומית'!D1111</f>
        <v>2.1073004751070989E-4</v>
      </c>
      <c r="J1117" s="29">
        <f t="shared" si="154"/>
        <v>2.1276817711617921</v>
      </c>
      <c r="L1117">
        <f>VLOOKUP(D1116,'מדדים וריביות'!B:C,2)</f>
        <v>14497158.228359001</v>
      </c>
      <c r="M1117" s="30">
        <f t="shared" si="160"/>
        <v>0</v>
      </c>
      <c r="O1117" s="39">
        <f t="shared" si="157"/>
        <v>0</v>
      </c>
      <c r="P1117" s="39">
        <f t="shared" si="155"/>
        <v>0</v>
      </c>
      <c r="Q1117" s="39">
        <f t="shared" si="158"/>
        <v>0</v>
      </c>
      <c r="R1117" s="41">
        <f t="shared" si="159"/>
        <v>0</v>
      </c>
    </row>
    <row r="1118" spans="4:18" x14ac:dyDescent="0.25">
      <c r="D1118" s="1">
        <v>33983</v>
      </c>
      <c r="E1118" s="1">
        <f t="shared" si="156"/>
        <v>33970</v>
      </c>
      <c r="F1118" s="30">
        <f t="shared" si="153"/>
        <v>0</v>
      </c>
      <c r="H1118" s="42">
        <f>IF(DAY(D1118)&gt;14,VLOOKUP(DATE(YEAR(E1118),MONTH(E1118)-1,DAY(1)),'מדדים וריביות'!B:C,2,FALSE),VLOOKUP(DATE(YEAR(E1118),MONTH(E1118)-2,DAY(1)),'מדדים וריביות'!B:C,2,FALSE))</f>
        <v>14163817.930700401</v>
      </c>
      <c r="I1118" s="43">
        <f>'ריבית יומית'!D1112</f>
        <v>2.1073004751070989E-4</v>
      </c>
      <c r="J1118" s="29">
        <f t="shared" si="154"/>
        <v>2.1272334991454507</v>
      </c>
      <c r="L1118">
        <f>VLOOKUP(D1117,'מדדים וריביות'!B:C,2)</f>
        <v>14497158.228359001</v>
      </c>
      <c r="M1118" s="30">
        <f t="shared" si="160"/>
        <v>0</v>
      </c>
      <c r="O1118" s="39">
        <f t="shared" si="157"/>
        <v>0</v>
      </c>
      <c r="P1118" s="39">
        <f t="shared" si="155"/>
        <v>0</v>
      </c>
      <c r="Q1118" s="39">
        <f t="shared" si="158"/>
        <v>0</v>
      </c>
      <c r="R1118" s="41">
        <f t="shared" si="159"/>
        <v>0</v>
      </c>
    </row>
    <row r="1119" spans="4:18" x14ac:dyDescent="0.25">
      <c r="D1119" s="1">
        <v>33984</v>
      </c>
      <c r="E1119" s="1">
        <f t="shared" si="156"/>
        <v>33970</v>
      </c>
      <c r="F1119" s="30">
        <f t="shared" si="153"/>
        <v>0</v>
      </c>
      <c r="H1119" s="42">
        <f>IF(DAY(D1119)&gt;14,VLOOKUP(DATE(YEAR(E1119),MONTH(E1119)-1,DAY(1)),'מדדים וריביות'!B:C,2,FALSE),VLOOKUP(DATE(YEAR(E1119),MONTH(E1119)-2,DAY(1)),'מדדים וריביות'!B:C,2,FALSE))</f>
        <v>14314764.4805835</v>
      </c>
      <c r="I1119" s="43">
        <f>'ריבית יומית'!D1113</f>
        <v>2.1073004751070989E-4</v>
      </c>
      <c r="J1119" s="29">
        <f t="shared" si="154"/>
        <v>2.1267853215735903</v>
      </c>
      <c r="L1119">
        <f>VLOOKUP(D1118,'מדדים וריביות'!B:C,2)</f>
        <v>14497158.228359001</v>
      </c>
      <c r="M1119" s="30">
        <f t="shared" si="160"/>
        <v>0</v>
      </c>
      <c r="O1119" s="39">
        <f t="shared" si="157"/>
        <v>0</v>
      </c>
      <c r="P1119" s="39">
        <f t="shared" si="155"/>
        <v>0</v>
      </c>
      <c r="Q1119" s="39">
        <f t="shared" si="158"/>
        <v>0</v>
      </c>
      <c r="R1119" s="41">
        <f t="shared" si="159"/>
        <v>0</v>
      </c>
    </row>
    <row r="1120" spans="4:18" x14ac:dyDescent="0.25">
      <c r="D1120" s="1">
        <v>33985</v>
      </c>
      <c r="E1120" s="1">
        <f t="shared" si="156"/>
        <v>33970</v>
      </c>
      <c r="F1120" s="30">
        <f t="shared" si="153"/>
        <v>0</v>
      </c>
      <c r="H1120" s="42">
        <f>IF(DAY(D1120)&gt;14,VLOOKUP(DATE(YEAR(E1120),MONTH(E1120)-1,DAY(1)),'מדדים וריביות'!B:C,2,FALSE),VLOOKUP(DATE(YEAR(E1120),MONTH(E1120)-2,DAY(1)),'מדדים וריביות'!B:C,2,FALSE))</f>
        <v>14314764.4805835</v>
      </c>
      <c r="I1120" s="43">
        <f>'ריבית יומית'!D1114</f>
        <v>2.1073004751070989E-4</v>
      </c>
      <c r="J1120" s="29">
        <f t="shared" si="154"/>
        <v>2.1263372384263128</v>
      </c>
      <c r="L1120">
        <f>VLOOKUP(D1119,'מדדים וריביות'!B:C,2)</f>
        <v>14497158.228359001</v>
      </c>
      <c r="M1120" s="30">
        <f t="shared" si="160"/>
        <v>0</v>
      </c>
      <c r="O1120" s="39">
        <f t="shared" si="157"/>
        <v>0</v>
      </c>
      <c r="P1120" s="39">
        <f t="shared" si="155"/>
        <v>0</v>
      </c>
      <c r="Q1120" s="39">
        <f t="shared" si="158"/>
        <v>0</v>
      </c>
      <c r="R1120" s="41">
        <f t="shared" si="159"/>
        <v>0</v>
      </c>
    </row>
    <row r="1121" spans="4:18" x14ac:dyDescent="0.25">
      <c r="D1121" s="1">
        <v>33986</v>
      </c>
      <c r="E1121" s="1">
        <f t="shared" si="156"/>
        <v>33970</v>
      </c>
      <c r="F1121" s="30">
        <f t="shared" si="153"/>
        <v>0</v>
      </c>
      <c r="H1121" s="42">
        <f>IF(DAY(D1121)&gt;14,VLOOKUP(DATE(YEAR(E1121),MONTH(E1121)-1,DAY(1)),'מדדים וריביות'!B:C,2,FALSE),VLOOKUP(DATE(YEAR(E1121),MONTH(E1121)-2,DAY(1)),'מדדים וריביות'!B:C,2,FALSE))</f>
        <v>14314764.4805835</v>
      </c>
      <c r="I1121" s="43">
        <f>'ריבית יומית'!D1115</f>
        <v>2.1073004751070989E-4</v>
      </c>
      <c r="J1121" s="29">
        <f t="shared" si="154"/>
        <v>2.1258892496837243</v>
      </c>
      <c r="L1121">
        <f>VLOOKUP(D1120,'מדדים וריביות'!B:C,2)</f>
        <v>14497158.228359001</v>
      </c>
      <c r="M1121" s="30">
        <f t="shared" si="160"/>
        <v>0</v>
      </c>
      <c r="O1121" s="39">
        <f t="shared" si="157"/>
        <v>0</v>
      </c>
      <c r="P1121" s="39">
        <f t="shared" si="155"/>
        <v>0</v>
      </c>
      <c r="Q1121" s="39">
        <f t="shared" si="158"/>
        <v>0</v>
      </c>
      <c r="R1121" s="41">
        <f t="shared" si="159"/>
        <v>0</v>
      </c>
    </row>
    <row r="1122" spans="4:18" x14ac:dyDescent="0.25">
      <c r="D1122" s="1">
        <v>33987</v>
      </c>
      <c r="E1122" s="1">
        <f t="shared" si="156"/>
        <v>33970</v>
      </c>
      <c r="F1122" s="30">
        <f t="shared" si="153"/>
        <v>0</v>
      </c>
      <c r="H1122" s="42">
        <f>IF(DAY(D1122)&gt;14,VLOOKUP(DATE(YEAR(E1122),MONTH(E1122)-1,DAY(1)),'מדדים וריביות'!B:C,2,FALSE),VLOOKUP(DATE(YEAR(E1122),MONTH(E1122)-2,DAY(1)),'מדדים וריביות'!B:C,2,FALSE))</f>
        <v>14314764.4805835</v>
      </c>
      <c r="I1122" s="43">
        <f>'ריבית יומית'!D1116</f>
        <v>2.1073004751070989E-4</v>
      </c>
      <c r="J1122" s="29">
        <f t="shared" si="154"/>
        <v>2.1254413553259353</v>
      </c>
      <c r="L1122">
        <f>VLOOKUP(D1121,'מדדים וריביות'!B:C,2)</f>
        <v>14497158.228359001</v>
      </c>
      <c r="M1122" s="30">
        <f t="shared" si="160"/>
        <v>0</v>
      </c>
      <c r="O1122" s="39">
        <f t="shared" si="157"/>
        <v>0</v>
      </c>
      <c r="P1122" s="39">
        <f t="shared" si="155"/>
        <v>0</v>
      </c>
      <c r="Q1122" s="39">
        <f t="shared" si="158"/>
        <v>0</v>
      </c>
      <c r="R1122" s="41">
        <f t="shared" si="159"/>
        <v>0</v>
      </c>
    </row>
    <row r="1123" spans="4:18" x14ac:dyDescent="0.25">
      <c r="D1123" s="1">
        <v>33988</v>
      </c>
      <c r="E1123" s="1">
        <f t="shared" si="156"/>
        <v>33970</v>
      </c>
      <c r="F1123" s="30">
        <f t="shared" si="153"/>
        <v>0</v>
      </c>
      <c r="H1123" s="42">
        <f>IF(DAY(D1123)&gt;14,VLOOKUP(DATE(YEAR(E1123),MONTH(E1123)-1,DAY(1)),'מדדים וריביות'!B:C,2,FALSE),VLOOKUP(DATE(YEAR(E1123),MONTH(E1123)-2,DAY(1)),'מדדים וריביות'!B:C,2,FALSE))</f>
        <v>14314764.4805835</v>
      </c>
      <c r="I1123" s="43">
        <f>'ריבית יומית'!D1117</f>
        <v>2.1073004751070989E-4</v>
      </c>
      <c r="J1123" s="29">
        <f t="shared" si="154"/>
        <v>2.1249935553330599</v>
      </c>
      <c r="L1123">
        <f>VLOOKUP(D1122,'מדדים וריביות'!B:C,2)</f>
        <v>14497158.228359001</v>
      </c>
      <c r="M1123" s="30">
        <f t="shared" si="160"/>
        <v>0</v>
      </c>
      <c r="O1123" s="39">
        <f t="shared" si="157"/>
        <v>0</v>
      </c>
      <c r="P1123" s="39">
        <f t="shared" si="155"/>
        <v>0</v>
      </c>
      <c r="Q1123" s="39">
        <f t="shared" si="158"/>
        <v>0</v>
      </c>
      <c r="R1123" s="41">
        <f t="shared" si="159"/>
        <v>0</v>
      </c>
    </row>
    <row r="1124" spans="4:18" x14ac:dyDescent="0.25">
      <c r="D1124" s="1">
        <v>33989</v>
      </c>
      <c r="E1124" s="1">
        <f t="shared" si="156"/>
        <v>33970</v>
      </c>
      <c r="F1124" s="30">
        <f t="shared" si="153"/>
        <v>0</v>
      </c>
      <c r="H1124" s="42">
        <f>IF(DAY(D1124)&gt;14,VLOOKUP(DATE(YEAR(E1124),MONTH(E1124)-1,DAY(1)),'מדדים וריביות'!B:C,2,FALSE),VLOOKUP(DATE(YEAR(E1124),MONTH(E1124)-2,DAY(1)),'מדדים וריביות'!B:C,2,FALSE))</f>
        <v>14314764.4805835</v>
      </c>
      <c r="I1124" s="43">
        <f>'ריבית יומית'!D1118</f>
        <v>2.1073004751070989E-4</v>
      </c>
      <c r="J1124" s="29">
        <f t="shared" si="154"/>
        <v>2.1245458496852172</v>
      </c>
      <c r="L1124">
        <f>VLOOKUP(D1123,'מדדים וריביות'!B:C,2)</f>
        <v>14497158.228359001</v>
      </c>
      <c r="M1124" s="30">
        <f t="shared" si="160"/>
        <v>0</v>
      </c>
      <c r="O1124" s="39">
        <f t="shared" si="157"/>
        <v>0</v>
      </c>
      <c r="P1124" s="39">
        <f t="shared" si="155"/>
        <v>0</v>
      </c>
      <c r="Q1124" s="39">
        <f t="shared" si="158"/>
        <v>0</v>
      </c>
      <c r="R1124" s="41">
        <f t="shared" si="159"/>
        <v>0</v>
      </c>
    </row>
    <row r="1125" spans="4:18" x14ac:dyDescent="0.25">
      <c r="D1125" s="1">
        <v>33990</v>
      </c>
      <c r="E1125" s="1">
        <f t="shared" si="156"/>
        <v>33970</v>
      </c>
      <c r="F1125" s="30">
        <f t="shared" si="153"/>
        <v>0</v>
      </c>
      <c r="H1125" s="42">
        <f>IF(DAY(D1125)&gt;14,VLOOKUP(DATE(YEAR(E1125),MONTH(E1125)-1,DAY(1)),'מדדים וריביות'!B:C,2,FALSE),VLOOKUP(DATE(YEAR(E1125),MONTH(E1125)-2,DAY(1)),'מדדים וריביות'!B:C,2,FALSE))</f>
        <v>14314764.4805835</v>
      </c>
      <c r="I1125" s="43">
        <f>'ריבית יומית'!D1119</f>
        <v>2.1073004751070989E-4</v>
      </c>
      <c r="J1125" s="29">
        <f t="shared" si="154"/>
        <v>2.1240982383625298</v>
      </c>
      <c r="L1125">
        <f>VLOOKUP(D1124,'מדדים וריביות'!B:C,2)</f>
        <v>14497158.228359001</v>
      </c>
      <c r="M1125" s="30">
        <f t="shared" si="160"/>
        <v>0</v>
      </c>
      <c r="O1125" s="39">
        <f t="shared" si="157"/>
        <v>0</v>
      </c>
      <c r="P1125" s="39">
        <f t="shared" si="155"/>
        <v>0</v>
      </c>
      <c r="Q1125" s="39">
        <f t="shared" si="158"/>
        <v>0</v>
      </c>
      <c r="R1125" s="41">
        <f t="shared" si="159"/>
        <v>0</v>
      </c>
    </row>
    <row r="1126" spans="4:18" x14ac:dyDescent="0.25">
      <c r="D1126" s="1">
        <v>33991</v>
      </c>
      <c r="E1126" s="1">
        <f t="shared" si="156"/>
        <v>33970</v>
      </c>
      <c r="F1126" s="30">
        <f t="shared" si="153"/>
        <v>0</v>
      </c>
      <c r="H1126" s="42">
        <f>IF(DAY(D1126)&gt;14,VLOOKUP(DATE(YEAR(E1126),MONTH(E1126)-1,DAY(1)),'מדדים וריביות'!B:C,2,FALSE),VLOOKUP(DATE(YEAR(E1126),MONTH(E1126)-2,DAY(1)),'מדדים וריביות'!B:C,2,FALSE))</f>
        <v>14314764.4805835</v>
      </c>
      <c r="I1126" s="43">
        <f>'ריבית יומית'!D1120</f>
        <v>2.1073004751070989E-4</v>
      </c>
      <c r="J1126" s="29">
        <f t="shared" si="154"/>
        <v>2.1236507213451246</v>
      </c>
      <c r="L1126">
        <f>VLOOKUP(D1125,'מדדים וריביות'!B:C,2)</f>
        <v>14497158.228359001</v>
      </c>
      <c r="M1126" s="30">
        <f t="shared" si="160"/>
        <v>0</v>
      </c>
      <c r="O1126" s="39">
        <f t="shared" si="157"/>
        <v>0</v>
      </c>
      <c r="P1126" s="39">
        <f t="shared" si="155"/>
        <v>0</v>
      </c>
      <c r="Q1126" s="39">
        <f t="shared" si="158"/>
        <v>0</v>
      </c>
      <c r="R1126" s="41">
        <f t="shared" si="159"/>
        <v>0</v>
      </c>
    </row>
    <row r="1127" spans="4:18" x14ac:dyDescent="0.25">
      <c r="D1127" s="1">
        <v>33992</v>
      </c>
      <c r="E1127" s="1">
        <f t="shared" si="156"/>
        <v>33970</v>
      </c>
      <c r="F1127" s="30">
        <f t="shared" si="153"/>
        <v>0</v>
      </c>
      <c r="H1127" s="42">
        <f>IF(DAY(D1127)&gt;14,VLOOKUP(DATE(YEAR(E1127),MONTH(E1127)-1,DAY(1)),'מדדים וריביות'!B:C,2,FALSE),VLOOKUP(DATE(YEAR(E1127),MONTH(E1127)-2,DAY(1)),'מדדים וריביות'!B:C,2,FALSE))</f>
        <v>14314764.4805835</v>
      </c>
      <c r="I1127" s="43">
        <f>'ריבית יומית'!D1121</f>
        <v>2.1073004751070989E-4</v>
      </c>
      <c r="J1127" s="29">
        <f t="shared" si="154"/>
        <v>2.1232032986131331</v>
      </c>
      <c r="L1127">
        <f>VLOOKUP(D1126,'מדדים וריביות'!B:C,2)</f>
        <v>14497158.228359001</v>
      </c>
      <c r="M1127" s="30">
        <f t="shared" si="160"/>
        <v>0</v>
      </c>
      <c r="O1127" s="39">
        <f t="shared" si="157"/>
        <v>0</v>
      </c>
      <c r="P1127" s="39">
        <f t="shared" si="155"/>
        <v>0</v>
      </c>
      <c r="Q1127" s="39">
        <f t="shared" si="158"/>
        <v>0</v>
      </c>
      <c r="R1127" s="41">
        <f t="shared" si="159"/>
        <v>0</v>
      </c>
    </row>
    <row r="1128" spans="4:18" x14ac:dyDescent="0.25">
      <c r="D1128" s="1">
        <v>33993</v>
      </c>
      <c r="E1128" s="1">
        <f t="shared" si="156"/>
        <v>33970</v>
      </c>
      <c r="F1128" s="30">
        <f t="shared" si="153"/>
        <v>0</v>
      </c>
      <c r="H1128" s="42">
        <f>IF(DAY(D1128)&gt;14,VLOOKUP(DATE(YEAR(E1128),MONTH(E1128)-1,DAY(1)),'מדדים וריביות'!B:C,2,FALSE),VLOOKUP(DATE(YEAR(E1128),MONTH(E1128)-2,DAY(1)),'מדדים וריביות'!B:C,2,FALSE))</f>
        <v>14314764.4805835</v>
      </c>
      <c r="I1128" s="43">
        <f>'ריבית יומית'!D1122</f>
        <v>2.1073004751070989E-4</v>
      </c>
      <c r="J1128" s="29">
        <f t="shared" si="154"/>
        <v>2.1227559701466903</v>
      </c>
      <c r="L1128">
        <f>VLOOKUP(D1127,'מדדים וריביות'!B:C,2)</f>
        <v>14497158.228359001</v>
      </c>
      <c r="M1128" s="30">
        <f t="shared" si="160"/>
        <v>0</v>
      </c>
      <c r="O1128" s="39">
        <f t="shared" si="157"/>
        <v>0</v>
      </c>
      <c r="P1128" s="39">
        <f t="shared" si="155"/>
        <v>0</v>
      </c>
      <c r="Q1128" s="39">
        <f t="shared" si="158"/>
        <v>0</v>
      </c>
      <c r="R1128" s="41">
        <f t="shared" si="159"/>
        <v>0</v>
      </c>
    </row>
    <row r="1129" spans="4:18" x14ac:dyDescent="0.25">
      <c r="D1129" s="1">
        <v>33994</v>
      </c>
      <c r="E1129" s="1">
        <f t="shared" si="156"/>
        <v>33970</v>
      </c>
      <c r="F1129" s="30">
        <f t="shared" si="153"/>
        <v>0</v>
      </c>
      <c r="H1129" s="42">
        <f>IF(DAY(D1129)&gt;14,VLOOKUP(DATE(YEAR(E1129),MONTH(E1129)-1,DAY(1)),'מדדים וריביות'!B:C,2,FALSE),VLOOKUP(DATE(YEAR(E1129),MONTH(E1129)-2,DAY(1)),'מדדים וריביות'!B:C,2,FALSE))</f>
        <v>14314764.4805835</v>
      </c>
      <c r="I1129" s="43">
        <f>'ריבית יומית'!D1123</f>
        <v>2.1073004751070989E-4</v>
      </c>
      <c r="J1129" s="29">
        <f t="shared" si="154"/>
        <v>2.1223087359259361</v>
      </c>
      <c r="L1129">
        <f>VLOOKUP(D1128,'מדדים וריביות'!B:C,2)</f>
        <v>14497158.228359001</v>
      </c>
      <c r="M1129" s="30">
        <f t="shared" si="160"/>
        <v>0</v>
      </c>
      <c r="O1129" s="39">
        <f t="shared" si="157"/>
        <v>0</v>
      </c>
      <c r="P1129" s="39">
        <f t="shared" si="155"/>
        <v>0</v>
      </c>
      <c r="Q1129" s="39">
        <f t="shared" si="158"/>
        <v>0</v>
      </c>
      <c r="R1129" s="41">
        <f t="shared" si="159"/>
        <v>0</v>
      </c>
    </row>
    <row r="1130" spans="4:18" x14ac:dyDescent="0.25">
      <c r="D1130" s="1">
        <v>33995</v>
      </c>
      <c r="E1130" s="1">
        <f t="shared" si="156"/>
        <v>33970</v>
      </c>
      <c r="F1130" s="30">
        <f t="shared" si="153"/>
        <v>0</v>
      </c>
      <c r="H1130" s="42">
        <f>IF(DAY(D1130)&gt;14,VLOOKUP(DATE(YEAR(E1130),MONTH(E1130)-1,DAY(1)),'מדדים וריביות'!B:C,2,FALSE),VLOOKUP(DATE(YEAR(E1130),MONTH(E1130)-2,DAY(1)),'מדדים וריביות'!B:C,2,FALSE))</f>
        <v>14314764.4805835</v>
      </c>
      <c r="I1130" s="43">
        <f>'ריבית יומית'!D1124</f>
        <v>2.1073004751070989E-4</v>
      </c>
      <c r="J1130" s="29">
        <f t="shared" si="154"/>
        <v>2.1218615959310143</v>
      </c>
      <c r="L1130">
        <f>VLOOKUP(D1129,'מדדים וריביות'!B:C,2)</f>
        <v>14497158.228359001</v>
      </c>
      <c r="M1130" s="30">
        <f t="shared" si="160"/>
        <v>0</v>
      </c>
      <c r="O1130" s="39">
        <f t="shared" si="157"/>
        <v>0</v>
      </c>
      <c r="P1130" s="39">
        <f t="shared" si="155"/>
        <v>0</v>
      </c>
      <c r="Q1130" s="39">
        <f t="shared" si="158"/>
        <v>0</v>
      </c>
      <c r="R1130" s="41">
        <f t="shared" si="159"/>
        <v>0</v>
      </c>
    </row>
    <row r="1131" spans="4:18" x14ac:dyDescent="0.25">
      <c r="D1131" s="1">
        <v>33996</v>
      </c>
      <c r="E1131" s="1">
        <f t="shared" si="156"/>
        <v>33970</v>
      </c>
      <c r="F1131" s="30">
        <f t="shared" si="153"/>
        <v>0</v>
      </c>
      <c r="H1131" s="42">
        <f>IF(DAY(D1131)&gt;14,VLOOKUP(DATE(YEAR(E1131),MONTH(E1131)-1,DAY(1)),'מדדים וריביות'!B:C,2,FALSE),VLOOKUP(DATE(YEAR(E1131),MONTH(E1131)-2,DAY(1)),'מדדים וריביות'!B:C,2,FALSE))</f>
        <v>14314764.4805835</v>
      </c>
      <c r="I1131" s="43">
        <f>'ריבית יומית'!D1125</f>
        <v>2.1073004751070989E-4</v>
      </c>
      <c r="J1131" s="29">
        <f t="shared" si="154"/>
        <v>2.1214145501420729</v>
      </c>
      <c r="L1131">
        <f>VLOOKUP(D1130,'מדדים וריביות'!B:C,2)</f>
        <v>14497158.228359001</v>
      </c>
      <c r="M1131" s="30">
        <f t="shared" si="160"/>
        <v>0</v>
      </c>
      <c r="O1131" s="39">
        <f t="shared" si="157"/>
        <v>0</v>
      </c>
      <c r="P1131" s="39">
        <f t="shared" si="155"/>
        <v>0</v>
      </c>
      <c r="Q1131" s="39">
        <f t="shared" si="158"/>
        <v>0</v>
      </c>
      <c r="R1131" s="41">
        <f t="shared" si="159"/>
        <v>0</v>
      </c>
    </row>
    <row r="1132" spans="4:18" x14ac:dyDescent="0.25">
      <c r="D1132" s="1">
        <v>33997</v>
      </c>
      <c r="E1132" s="1">
        <f t="shared" si="156"/>
        <v>33970</v>
      </c>
      <c r="F1132" s="30">
        <f t="shared" si="153"/>
        <v>0</v>
      </c>
      <c r="H1132" s="42">
        <f>IF(DAY(D1132)&gt;14,VLOOKUP(DATE(YEAR(E1132),MONTH(E1132)-1,DAY(1)),'מדדים וריביות'!B:C,2,FALSE),VLOOKUP(DATE(YEAR(E1132),MONTH(E1132)-2,DAY(1)),'מדדים וריביות'!B:C,2,FALSE))</f>
        <v>14314764.4805835</v>
      </c>
      <c r="I1132" s="43">
        <f>'ריבית יומית'!D1126</f>
        <v>2.1073004751070989E-4</v>
      </c>
      <c r="J1132" s="29">
        <f t="shared" si="154"/>
        <v>2.1209675985392642</v>
      </c>
      <c r="L1132">
        <f>VLOOKUP(D1131,'מדדים וריביות'!B:C,2)</f>
        <v>14497158.228359001</v>
      </c>
      <c r="M1132" s="30">
        <f t="shared" si="160"/>
        <v>0</v>
      </c>
      <c r="O1132" s="39">
        <f t="shared" si="157"/>
        <v>0</v>
      </c>
      <c r="P1132" s="39">
        <f t="shared" si="155"/>
        <v>0</v>
      </c>
      <c r="Q1132" s="39">
        <f t="shared" si="158"/>
        <v>0</v>
      </c>
      <c r="R1132" s="41">
        <f t="shared" si="159"/>
        <v>0</v>
      </c>
    </row>
    <row r="1133" spans="4:18" x14ac:dyDescent="0.25">
      <c r="D1133" s="1">
        <v>33998</v>
      </c>
      <c r="E1133" s="1">
        <f t="shared" si="156"/>
        <v>33970</v>
      </c>
      <c r="F1133" s="30">
        <f t="shared" si="153"/>
        <v>0</v>
      </c>
      <c r="H1133" s="42">
        <f>IF(DAY(D1133)&gt;14,VLOOKUP(DATE(YEAR(E1133),MONTH(E1133)-1,DAY(1)),'מדדים וריביות'!B:C,2,FALSE),VLOOKUP(DATE(YEAR(E1133),MONTH(E1133)-2,DAY(1)),'מדדים וריביות'!B:C,2,FALSE))</f>
        <v>14314764.4805835</v>
      </c>
      <c r="I1133" s="43">
        <f>'ריבית יומית'!D1127</f>
        <v>2.1073004751070989E-4</v>
      </c>
      <c r="J1133" s="29">
        <f t="shared" si="154"/>
        <v>2.120520741102744</v>
      </c>
      <c r="L1133">
        <f>VLOOKUP(D1132,'מדדים וריביות'!B:C,2)</f>
        <v>14497158.228359001</v>
      </c>
      <c r="M1133" s="30">
        <f t="shared" si="160"/>
        <v>0</v>
      </c>
      <c r="O1133" s="39">
        <f t="shared" si="157"/>
        <v>0</v>
      </c>
      <c r="P1133" s="39">
        <f t="shared" si="155"/>
        <v>0</v>
      </c>
      <c r="Q1133" s="39">
        <f t="shared" si="158"/>
        <v>0</v>
      </c>
      <c r="R1133" s="41">
        <f t="shared" si="159"/>
        <v>0</v>
      </c>
    </row>
    <row r="1134" spans="4:18" x14ac:dyDescent="0.25">
      <c r="D1134" s="1">
        <v>33999</v>
      </c>
      <c r="E1134" s="1">
        <f t="shared" si="156"/>
        <v>33970</v>
      </c>
      <c r="F1134" s="30">
        <f t="shared" si="153"/>
        <v>0</v>
      </c>
      <c r="H1134" s="42">
        <f>IF(DAY(D1134)&gt;14,VLOOKUP(DATE(YEAR(E1134),MONTH(E1134)-1,DAY(1)),'מדדים וריביות'!B:C,2,FALSE),VLOOKUP(DATE(YEAR(E1134),MONTH(E1134)-2,DAY(1)),'מדדים וריביות'!B:C,2,FALSE))</f>
        <v>14314764.4805835</v>
      </c>
      <c r="I1134" s="43">
        <f>'ריבית יומית'!D1128</f>
        <v>2.1073004751070989E-4</v>
      </c>
      <c r="J1134" s="29">
        <f t="shared" si="154"/>
        <v>2.1200739778126731</v>
      </c>
      <c r="L1134">
        <f>VLOOKUP(D1133,'מדדים וריביות'!B:C,2)</f>
        <v>14497158.228359001</v>
      </c>
      <c r="M1134" s="30">
        <f t="shared" si="160"/>
        <v>0</v>
      </c>
      <c r="O1134" s="39">
        <f t="shared" si="157"/>
        <v>0</v>
      </c>
      <c r="P1134" s="39">
        <f t="shared" si="155"/>
        <v>0</v>
      </c>
      <c r="Q1134" s="39">
        <f t="shared" si="158"/>
        <v>0</v>
      </c>
      <c r="R1134" s="41">
        <f t="shared" si="159"/>
        <v>0</v>
      </c>
    </row>
    <row r="1135" spans="4:18" x14ac:dyDescent="0.25">
      <c r="D1135" s="1">
        <v>34000</v>
      </c>
      <c r="E1135" s="1">
        <f t="shared" si="156"/>
        <v>33970</v>
      </c>
      <c r="F1135" s="30">
        <f t="shared" si="153"/>
        <v>0</v>
      </c>
      <c r="H1135" s="42">
        <f>IF(DAY(D1135)&gt;14,VLOOKUP(DATE(YEAR(E1135),MONTH(E1135)-1,DAY(1)),'מדדים וריביות'!B:C,2,FALSE),VLOOKUP(DATE(YEAR(E1135),MONTH(E1135)-2,DAY(1)),'מדדים וריביות'!B:C,2,FALSE))</f>
        <v>14314764.4805835</v>
      </c>
      <c r="I1135" s="43">
        <f>'ריבית יומית'!D1129</f>
        <v>2.1073004751070989E-4</v>
      </c>
      <c r="J1135" s="29">
        <f t="shared" si="154"/>
        <v>2.1196273086492163</v>
      </c>
      <c r="L1135">
        <f>VLOOKUP(D1134,'מדדים וריביות'!B:C,2)</f>
        <v>14497158.228359001</v>
      </c>
      <c r="M1135" s="30">
        <f t="shared" si="160"/>
        <v>0</v>
      </c>
      <c r="O1135" s="39">
        <f t="shared" si="157"/>
        <v>0</v>
      </c>
      <c r="P1135" s="39">
        <f t="shared" si="155"/>
        <v>0</v>
      </c>
      <c r="Q1135" s="39">
        <f t="shared" si="158"/>
        <v>0</v>
      </c>
      <c r="R1135" s="41">
        <f t="shared" si="159"/>
        <v>0</v>
      </c>
    </row>
    <row r="1136" spans="4:18" x14ac:dyDescent="0.25">
      <c r="D1136" s="1">
        <v>34001</v>
      </c>
      <c r="E1136" s="1">
        <f t="shared" si="156"/>
        <v>34001</v>
      </c>
      <c r="F1136" s="30">
        <f t="shared" si="153"/>
        <v>0</v>
      </c>
      <c r="H1136" s="42">
        <f>IF(DAY(D1136)&gt;14,VLOOKUP(DATE(YEAR(E1136),MONTH(E1136)-1,DAY(1)),'מדדים וריביות'!B:C,2,FALSE),VLOOKUP(DATE(YEAR(E1136),MONTH(E1136)-2,DAY(1)),'מדדים וריביות'!B:C,2,FALSE))</f>
        <v>14314764.4805835</v>
      </c>
      <c r="I1136" s="43">
        <f>'ריבית יומית'!D1130</f>
        <v>2.1073004751070989E-4</v>
      </c>
      <c r="J1136" s="29">
        <f t="shared" si="154"/>
        <v>2.1191807335925428</v>
      </c>
      <c r="L1136">
        <f>VLOOKUP(D1135,'מדדים וריביות'!B:C,2)</f>
        <v>14497158.228359001</v>
      </c>
      <c r="M1136" s="30">
        <f t="shared" si="160"/>
        <v>0</v>
      </c>
      <c r="O1136" s="39">
        <f t="shared" si="157"/>
        <v>0</v>
      </c>
      <c r="P1136" s="39">
        <f t="shared" si="155"/>
        <v>0</v>
      </c>
      <c r="Q1136" s="39">
        <f t="shared" si="158"/>
        <v>0</v>
      </c>
      <c r="R1136" s="41">
        <f t="shared" si="159"/>
        <v>0</v>
      </c>
    </row>
    <row r="1137" spans="4:18" x14ac:dyDescent="0.25">
      <c r="D1137" s="1">
        <v>34002</v>
      </c>
      <c r="E1137" s="1">
        <f t="shared" si="156"/>
        <v>34001</v>
      </c>
      <c r="F1137" s="30">
        <f t="shared" si="153"/>
        <v>0</v>
      </c>
      <c r="H1137" s="42">
        <f>IF(DAY(D1137)&gt;14,VLOOKUP(DATE(YEAR(E1137),MONTH(E1137)-1,DAY(1)),'מדדים וריביות'!B:C,2,FALSE),VLOOKUP(DATE(YEAR(E1137),MONTH(E1137)-2,DAY(1)),'מדדים וריביות'!B:C,2,FALSE))</f>
        <v>14314764.4805835</v>
      </c>
      <c r="I1137" s="43">
        <f>'ריבית יומית'!D1131</f>
        <v>2.1073004751070989E-4</v>
      </c>
      <c r="J1137" s="29">
        <f t="shared" si="154"/>
        <v>2.1187342526228252</v>
      </c>
      <c r="L1137">
        <f>VLOOKUP(D1136,'מדדים וריביות'!B:C,2)</f>
        <v>14673262.536556</v>
      </c>
      <c r="M1137" s="30">
        <f t="shared" si="160"/>
        <v>0</v>
      </c>
      <c r="O1137" s="39">
        <f t="shared" si="157"/>
        <v>0</v>
      </c>
      <c r="P1137" s="39">
        <f t="shared" si="155"/>
        <v>0</v>
      </c>
      <c r="Q1137" s="39">
        <f t="shared" si="158"/>
        <v>0</v>
      </c>
      <c r="R1137" s="41">
        <f t="shared" si="159"/>
        <v>0</v>
      </c>
    </row>
    <row r="1138" spans="4:18" x14ac:dyDescent="0.25">
      <c r="D1138" s="1">
        <v>34003</v>
      </c>
      <c r="E1138" s="1">
        <f t="shared" si="156"/>
        <v>34001</v>
      </c>
      <c r="F1138" s="30">
        <f t="shared" si="153"/>
        <v>0</v>
      </c>
      <c r="H1138" s="42">
        <f>IF(DAY(D1138)&gt;14,VLOOKUP(DATE(YEAR(E1138),MONTH(E1138)-1,DAY(1)),'מדדים וריביות'!B:C,2,FALSE),VLOOKUP(DATE(YEAR(E1138),MONTH(E1138)-2,DAY(1)),'מדדים וריביות'!B:C,2,FALSE))</f>
        <v>14314764.4805835</v>
      </c>
      <c r="I1138" s="43">
        <f>'ריבית יומית'!D1132</f>
        <v>2.1073004751070989E-4</v>
      </c>
      <c r="J1138" s="29">
        <f t="shared" si="154"/>
        <v>2.1182878657202404</v>
      </c>
      <c r="L1138">
        <f>VLOOKUP(D1137,'מדדים וריביות'!B:C,2)</f>
        <v>14673262.536556</v>
      </c>
      <c r="M1138" s="30">
        <f t="shared" si="160"/>
        <v>0</v>
      </c>
      <c r="O1138" s="39">
        <f t="shared" si="157"/>
        <v>0</v>
      </c>
      <c r="P1138" s="39">
        <f t="shared" si="155"/>
        <v>0</v>
      </c>
      <c r="Q1138" s="39">
        <f t="shared" si="158"/>
        <v>0</v>
      </c>
      <c r="R1138" s="41">
        <f t="shared" si="159"/>
        <v>0</v>
      </c>
    </row>
    <row r="1139" spans="4:18" x14ac:dyDescent="0.25">
      <c r="D1139" s="1">
        <v>34004</v>
      </c>
      <c r="E1139" s="1">
        <f t="shared" si="156"/>
        <v>34001</v>
      </c>
      <c r="F1139" s="30">
        <f t="shared" si="153"/>
        <v>0</v>
      </c>
      <c r="H1139" s="42">
        <f>IF(DAY(D1139)&gt;14,VLOOKUP(DATE(YEAR(E1139),MONTH(E1139)-1,DAY(1)),'מדדים וריביות'!B:C,2,FALSE),VLOOKUP(DATE(YEAR(E1139),MONTH(E1139)-2,DAY(1)),'מדדים וריביות'!B:C,2,FALSE))</f>
        <v>14314764.4805835</v>
      </c>
      <c r="I1139" s="43">
        <f>'ריבית יומית'!D1133</f>
        <v>2.1073004751070989E-4</v>
      </c>
      <c r="J1139" s="29">
        <f t="shared" si="154"/>
        <v>2.1178415728649704</v>
      </c>
      <c r="L1139">
        <f>VLOOKUP(D1138,'מדדים וריביות'!B:C,2)</f>
        <v>14673262.536556</v>
      </c>
      <c r="M1139" s="30">
        <f t="shared" si="160"/>
        <v>0</v>
      </c>
      <c r="O1139" s="39">
        <f t="shared" si="157"/>
        <v>0</v>
      </c>
      <c r="P1139" s="39">
        <f t="shared" si="155"/>
        <v>0</v>
      </c>
      <c r="Q1139" s="39">
        <f t="shared" si="158"/>
        <v>0</v>
      </c>
      <c r="R1139" s="41">
        <f t="shared" si="159"/>
        <v>0</v>
      </c>
    </row>
    <row r="1140" spans="4:18" x14ac:dyDescent="0.25">
      <c r="D1140" s="1">
        <v>34005</v>
      </c>
      <c r="E1140" s="1">
        <f t="shared" si="156"/>
        <v>34001</v>
      </c>
      <c r="F1140" s="30">
        <f t="shared" si="153"/>
        <v>0</v>
      </c>
      <c r="H1140" s="42">
        <f>IF(DAY(D1140)&gt;14,VLOOKUP(DATE(YEAR(E1140),MONTH(E1140)-1,DAY(1)),'מדדים וריביות'!B:C,2,FALSE),VLOOKUP(DATE(YEAR(E1140),MONTH(E1140)-2,DAY(1)),'מדדים וריביות'!B:C,2,FALSE))</f>
        <v>14314764.4805835</v>
      </c>
      <c r="I1140" s="43">
        <f>'ריבית יומית'!D1134</f>
        <v>2.1073004751070989E-4</v>
      </c>
      <c r="J1140" s="29">
        <f t="shared" si="154"/>
        <v>2.1173953740372005</v>
      </c>
      <c r="L1140">
        <f>VLOOKUP(D1139,'מדדים וריביות'!B:C,2)</f>
        <v>14673262.536556</v>
      </c>
      <c r="M1140" s="30">
        <f t="shared" si="160"/>
        <v>0</v>
      </c>
      <c r="O1140" s="39">
        <f t="shared" si="157"/>
        <v>0</v>
      </c>
      <c r="P1140" s="39">
        <f t="shared" si="155"/>
        <v>0</v>
      </c>
      <c r="Q1140" s="39">
        <f t="shared" si="158"/>
        <v>0</v>
      </c>
      <c r="R1140" s="41">
        <f t="shared" si="159"/>
        <v>0</v>
      </c>
    </row>
    <row r="1141" spans="4:18" x14ac:dyDescent="0.25">
      <c r="D1141" s="1">
        <v>34006</v>
      </c>
      <c r="E1141" s="1">
        <f t="shared" si="156"/>
        <v>34001</v>
      </c>
      <c r="F1141" s="30">
        <f t="shared" si="153"/>
        <v>0</v>
      </c>
      <c r="H1141" s="42">
        <f>IF(DAY(D1141)&gt;14,VLOOKUP(DATE(YEAR(E1141),MONTH(E1141)-1,DAY(1)),'מדדים וריביות'!B:C,2,FALSE),VLOOKUP(DATE(YEAR(E1141),MONTH(E1141)-2,DAY(1)),'מדדים וריביות'!B:C,2,FALSE))</f>
        <v>14314764.4805835</v>
      </c>
      <c r="I1141" s="43">
        <f>'ריבית יומית'!D1135</f>
        <v>2.1073004751070989E-4</v>
      </c>
      <c r="J1141" s="29">
        <f t="shared" si="154"/>
        <v>2.1169492692171206</v>
      </c>
      <c r="L1141">
        <f>VLOOKUP(D1140,'מדדים וריביות'!B:C,2)</f>
        <v>14673262.536556</v>
      </c>
      <c r="M1141" s="30">
        <f t="shared" si="160"/>
        <v>0</v>
      </c>
      <c r="O1141" s="39">
        <f t="shared" si="157"/>
        <v>0</v>
      </c>
      <c r="P1141" s="39">
        <f t="shared" si="155"/>
        <v>0</v>
      </c>
      <c r="Q1141" s="39">
        <f t="shared" si="158"/>
        <v>0</v>
      </c>
      <c r="R1141" s="41">
        <f t="shared" si="159"/>
        <v>0</v>
      </c>
    </row>
    <row r="1142" spans="4:18" x14ac:dyDescent="0.25">
      <c r="D1142" s="1">
        <v>34007</v>
      </c>
      <c r="E1142" s="1">
        <f t="shared" si="156"/>
        <v>34001</v>
      </c>
      <c r="F1142" s="30">
        <f t="shared" si="153"/>
        <v>0</v>
      </c>
      <c r="H1142" s="42">
        <f>IF(DAY(D1142)&gt;14,VLOOKUP(DATE(YEAR(E1142),MONTH(E1142)-1,DAY(1)),'מדדים וריביות'!B:C,2,FALSE),VLOOKUP(DATE(YEAR(E1142),MONTH(E1142)-2,DAY(1)),'מדדים וריביות'!B:C,2,FALSE))</f>
        <v>14314764.4805835</v>
      </c>
      <c r="I1142" s="43">
        <f>'ריבית יומית'!D1136</f>
        <v>2.1073004751070989E-4</v>
      </c>
      <c r="J1142" s="29">
        <f t="shared" si="154"/>
        <v>2.1165032583849244</v>
      </c>
      <c r="L1142">
        <f>VLOOKUP(D1141,'מדדים וריביות'!B:C,2)</f>
        <v>14673262.536556</v>
      </c>
      <c r="M1142" s="30">
        <f t="shared" si="160"/>
        <v>0</v>
      </c>
      <c r="O1142" s="39">
        <f t="shared" si="157"/>
        <v>0</v>
      </c>
      <c r="P1142" s="39">
        <f t="shared" si="155"/>
        <v>0</v>
      </c>
      <c r="Q1142" s="39">
        <f t="shared" si="158"/>
        <v>0</v>
      </c>
      <c r="R1142" s="41">
        <f t="shared" si="159"/>
        <v>0</v>
      </c>
    </row>
    <row r="1143" spans="4:18" x14ac:dyDescent="0.25">
      <c r="D1143" s="1">
        <v>34008</v>
      </c>
      <c r="E1143" s="1">
        <f t="shared" si="156"/>
        <v>34001</v>
      </c>
      <c r="F1143" s="30">
        <f t="shared" si="153"/>
        <v>0</v>
      </c>
      <c r="H1143" s="42">
        <f>IF(DAY(D1143)&gt;14,VLOOKUP(DATE(YEAR(E1143),MONTH(E1143)-1,DAY(1)),'מדדים וריביות'!B:C,2,FALSE),VLOOKUP(DATE(YEAR(E1143),MONTH(E1143)-2,DAY(1)),'מדדים וריביות'!B:C,2,FALSE))</f>
        <v>14314764.4805835</v>
      </c>
      <c r="I1143" s="43">
        <f>'ריבית יומית'!D1137</f>
        <v>2.1073004751070989E-4</v>
      </c>
      <c r="J1143" s="29">
        <f t="shared" si="154"/>
        <v>2.1160573415208104</v>
      </c>
      <c r="L1143">
        <f>VLOOKUP(D1142,'מדדים וריביות'!B:C,2)</f>
        <v>14673262.536556</v>
      </c>
      <c r="M1143" s="30">
        <f t="shared" si="160"/>
        <v>0</v>
      </c>
      <c r="O1143" s="39">
        <f t="shared" si="157"/>
        <v>0</v>
      </c>
      <c r="P1143" s="39">
        <f t="shared" si="155"/>
        <v>0</v>
      </c>
      <c r="Q1143" s="39">
        <f t="shared" si="158"/>
        <v>0</v>
      </c>
      <c r="R1143" s="41">
        <f t="shared" si="159"/>
        <v>0</v>
      </c>
    </row>
    <row r="1144" spans="4:18" x14ac:dyDescent="0.25">
      <c r="D1144" s="1">
        <v>34009</v>
      </c>
      <c r="E1144" s="1">
        <f t="shared" si="156"/>
        <v>34001</v>
      </c>
      <c r="F1144" s="30">
        <f t="shared" si="153"/>
        <v>0</v>
      </c>
      <c r="H1144" s="42">
        <f>IF(DAY(D1144)&gt;14,VLOOKUP(DATE(YEAR(E1144),MONTH(E1144)-1,DAY(1)),'מדדים וריביות'!B:C,2,FALSE),VLOOKUP(DATE(YEAR(E1144),MONTH(E1144)-2,DAY(1)),'מדדים וריביות'!B:C,2,FALSE))</f>
        <v>14314764.4805835</v>
      </c>
      <c r="I1144" s="43">
        <f>'ריבית יומית'!D1138</f>
        <v>2.1073004751070989E-4</v>
      </c>
      <c r="J1144" s="29">
        <f t="shared" si="154"/>
        <v>2.1156115186049806</v>
      </c>
      <c r="L1144">
        <f>VLOOKUP(D1143,'מדדים וריביות'!B:C,2)</f>
        <v>14673262.536556</v>
      </c>
      <c r="M1144" s="30">
        <f t="shared" si="160"/>
        <v>0</v>
      </c>
      <c r="O1144" s="39">
        <f t="shared" si="157"/>
        <v>0</v>
      </c>
      <c r="P1144" s="39">
        <f t="shared" si="155"/>
        <v>0</v>
      </c>
      <c r="Q1144" s="39">
        <f t="shared" si="158"/>
        <v>0</v>
      </c>
      <c r="R1144" s="41">
        <f t="shared" si="159"/>
        <v>0</v>
      </c>
    </row>
    <row r="1145" spans="4:18" x14ac:dyDescent="0.25">
      <c r="D1145" s="1">
        <v>34010</v>
      </c>
      <c r="E1145" s="1">
        <f t="shared" si="156"/>
        <v>34001</v>
      </c>
      <c r="F1145" s="30">
        <f t="shared" si="153"/>
        <v>0</v>
      </c>
      <c r="H1145" s="42">
        <f>IF(DAY(D1145)&gt;14,VLOOKUP(DATE(YEAR(E1145),MONTH(E1145)-1,DAY(1)),'מדדים וריביות'!B:C,2,FALSE),VLOOKUP(DATE(YEAR(E1145),MONTH(E1145)-2,DAY(1)),'מדדים וריביות'!B:C,2,FALSE))</f>
        <v>14314764.4805835</v>
      </c>
      <c r="I1145" s="43">
        <f>'ריבית יומית'!D1139</f>
        <v>2.1073004751070989E-4</v>
      </c>
      <c r="J1145" s="29">
        <f t="shared" si="154"/>
        <v>2.1151657896176417</v>
      </c>
      <c r="L1145">
        <f>VLOOKUP(D1144,'מדדים וריביות'!B:C,2)</f>
        <v>14673262.536556</v>
      </c>
      <c r="M1145" s="30">
        <f t="shared" si="160"/>
        <v>0</v>
      </c>
      <c r="O1145" s="39">
        <f t="shared" si="157"/>
        <v>0</v>
      </c>
      <c r="P1145" s="39">
        <f t="shared" si="155"/>
        <v>0</v>
      </c>
      <c r="Q1145" s="39">
        <f t="shared" si="158"/>
        <v>0</v>
      </c>
      <c r="R1145" s="41">
        <f t="shared" si="159"/>
        <v>0</v>
      </c>
    </row>
    <row r="1146" spans="4:18" x14ac:dyDescent="0.25">
      <c r="D1146" s="1">
        <v>34011</v>
      </c>
      <c r="E1146" s="1">
        <f t="shared" si="156"/>
        <v>34001</v>
      </c>
      <c r="F1146" s="30">
        <f t="shared" si="153"/>
        <v>0</v>
      </c>
      <c r="H1146" s="42">
        <f>IF(DAY(D1146)&gt;14,VLOOKUP(DATE(YEAR(E1146),MONTH(E1146)-1,DAY(1)),'מדדים וריביות'!B:C,2,FALSE),VLOOKUP(DATE(YEAR(E1146),MONTH(E1146)-2,DAY(1)),'מדדים וריביות'!B:C,2,FALSE))</f>
        <v>14314764.4805835</v>
      </c>
      <c r="I1146" s="43">
        <f>'ריבית יומית'!D1140</f>
        <v>2.1073004751070989E-4</v>
      </c>
      <c r="J1146" s="29">
        <f t="shared" si="154"/>
        <v>2.114720154539004</v>
      </c>
      <c r="L1146">
        <f>VLOOKUP(D1145,'מדדים וריביות'!B:C,2)</f>
        <v>14673262.536556</v>
      </c>
      <c r="M1146" s="30">
        <f t="shared" si="160"/>
        <v>0</v>
      </c>
      <c r="O1146" s="39">
        <f t="shared" si="157"/>
        <v>0</v>
      </c>
      <c r="P1146" s="39">
        <f t="shared" si="155"/>
        <v>0</v>
      </c>
      <c r="Q1146" s="39">
        <f t="shared" si="158"/>
        <v>0</v>
      </c>
      <c r="R1146" s="41">
        <f t="shared" si="159"/>
        <v>0</v>
      </c>
    </row>
    <row r="1147" spans="4:18" x14ac:dyDescent="0.25">
      <c r="D1147" s="1">
        <v>34012</v>
      </c>
      <c r="E1147" s="1">
        <f t="shared" si="156"/>
        <v>34001</v>
      </c>
      <c r="F1147" s="30">
        <f t="shared" si="153"/>
        <v>0</v>
      </c>
      <c r="H1147" s="42">
        <f>IF(DAY(D1147)&gt;14,VLOOKUP(DATE(YEAR(E1147),MONTH(E1147)-1,DAY(1)),'מדדים וריביות'!B:C,2,FALSE),VLOOKUP(DATE(YEAR(E1147),MONTH(E1147)-2,DAY(1)),'מדדים וריביות'!B:C,2,FALSE))</f>
        <v>14314764.4805835</v>
      </c>
      <c r="I1147" s="43">
        <f>'ריבית יומית'!D1141</f>
        <v>2.1073004751070989E-4</v>
      </c>
      <c r="J1147" s="29">
        <f t="shared" si="154"/>
        <v>2.114274613349282</v>
      </c>
      <c r="L1147">
        <f>VLOOKUP(D1146,'מדדים וריביות'!B:C,2)</f>
        <v>14673262.536556</v>
      </c>
      <c r="M1147" s="30">
        <f t="shared" si="160"/>
        <v>0</v>
      </c>
      <c r="O1147" s="39">
        <f t="shared" si="157"/>
        <v>0</v>
      </c>
      <c r="P1147" s="39">
        <f t="shared" si="155"/>
        <v>0</v>
      </c>
      <c r="Q1147" s="39">
        <f t="shared" si="158"/>
        <v>0</v>
      </c>
      <c r="R1147" s="41">
        <f t="shared" si="159"/>
        <v>0</v>
      </c>
    </row>
    <row r="1148" spans="4:18" x14ac:dyDescent="0.25">
      <c r="D1148" s="1">
        <v>34013</v>
      </c>
      <c r="E1148" s="1">
        <f t="shared" si="156"/>
        <v>34001</v>
      </c>
      <c r="F1148" s="30">
        <f t="shared" si="153"/>
        <v>0</v>
      </c>
      <c r="H1148" s="42">
        <f>IF(DAY(D1148)&gt;14,VLOOKUP(DATE(YEAR(E1148),MONTH(E1148)-1,DAY(1)),'מדדים וריביות'!B:C,2,FALSE),VLOOKUP(DATE(YEAR(E1148),MONTH(E1148)-2,DAY(1)),'מדדים וריביות'!B:C,2,FALSE))</f>
        <v>14314764.4805835</v>
      </c>
      <c r="I1148" s="43">
        <f>'ריבית יומית'!D1142</f>
        <v>2.1073004751070989E-4</v>
      </c>
      <c r="J1148" s="29">
        <f t="shared" si="154"/>
        <v>2.1138291660286952</v>
      </c>
      <c r="L1148">
        <f>VLOOKUP(D1147,'מדדים וריביות'!B:C,2)</f>
        <v>14673262.536556</v>
      </c>
      <c r="M1148" s="30">
        <f t="shared" si="160"/>
        <v>0</v>
      </c>
      <c r="O1148" s="39">
        <f t="shared" si="157"/>
        <v>0</v>
      </c>
      <c r="P1148" s="39">
        <f t="shared" si="155"/>
        <v>0</v>
      </c>
      <c r="Q1148" s="39">
        <f t="shared" si="158"/>
        <v>0</v>
      </c>
      <c r="R1148" s="41">
        <f t="shared" si="159"/>
        <v>0</v>
      </c>
    </row>
    <row r="1149" spans="4:18" x14ac:dyDescent="0.25">
      <c r="D1149" s="1">
        <v>34014</v>
      </c>
      <c r="E1149" s="1">
        <f t="shared" si="156"/>
        <v>34001</v>
      </c>
      <c r="F1149" s="30">
        <f t="shared" si="153"/>
        <v>0</v>
      </c>
      <c r="H1149" s="42">
        <f>IF(DAY(D1149)&gt;14,VLOOKUP(DATE(YEAR(E1149),MONTH(E1149)-1,DAY(1)),'מדדים וריביות'!B:C,2,FALSE),VLOOKUP(DATE(YEAR(E1149),MONTH(E1149)-2,DAY(1)),'מדדים וריביות'!B:C,2,FALSE))</f>
        <v>14314764.4805835</v>
      </c>
      <c r="I1149" s="43">
        <f>'ריבית יומית'!D1143</f>
        <v>2.1073004751070989E-4</v>
      </c>
      <c r="J1149" s="29">
        <f t="shared" si="154"/>
        <v>2.1133838125574664</v>
      </c>
      <c r="L1149">
        <f>VLOOKUP(D1148,'מדדים וריביות'!B:C,2)</f>
        <v>14673262.536556</v>
      </c>
      <c r="M1149" s="30">
        <f t="shared" si="160"/>
        <v>0</v>
      </c>
      <c r="O1149" s="39">
        <f t="shared" si="157"/>
        <v>0</v>
      </c>
      <c r="P1149" s="39">
        <f t="shared" si="155"/>
        <v>0</v>
      </c>
      <c r="Q1149" s="39">
        <f t="shared" si="158"/>
        <v>0</v>
      </c>
      <c r="R1149" s="41">
        <f t="shared" si="159"/>
        <v>0</v>
      </c>
    </row>
    <row r="1150" spans="4:18" x14ac:dyDescent="0.25">
      <c r="D1150" s="1">
        <v>34015</v>
      </c>
      <c r="E1150" s="1">
        <f t="shared" si="156"/>
        <v>34001</v>
      </c>
      <c r="F1150" s="30">
        <f t="shared" si="153"/>
        <v>0</v>
      </c>
      <c r="H1150" s="42">
        <f>IF(DAY(D1150)&gt;14,VLOOKUP(DATE(YEAR(E1150),MONTH(E1150)-1,DAY(1)),'מדדים וריביות'!B:C,2,FALSE),VLOOKUP(DATE(YEAR(E1150),MONTH(E1150)-2,DAY(1)),'מדדים וריביות'!B:C,2,FALSE))</f>
        <v>14497158.228359001</v>
      </c>
      <c r="I1150" s="43">
        <f>'ריבית יומית'!D1144</f>
        <v>2.1073004751070989E-4</v>
      </c>
      <c r="J1150" s="29">
        <f t="shared" si="154"/>
        <v>2.1129385529158231</v>
      </c>
      <c r="L1150">
        <f>VLOOKUP(D1149,'מדדים וריביות'!B:C,2)</f>
        <v>14673262.536556</v>
      </c>
      <c r="M1150" s="30">
        <f t="shared" si="160"/>
        <v>0</v>
      </c>
      <c r="O1150" s="39">
        <f t="shared" si="157"/>
        <v>0</v>
      </c>
      <c r="P1150" s="39">
        <f t="shared" si="155"/>
        <v>0</v>
      </c>
      <c r="Q1150" s="39">
        <f t="shared" si="158"/>
        <v>0</v>
      </c>
      <c r="R1150" s="41">
        <f t="shared" si="159"/>
        <v>0</v>
      </c>
    </row>
    <row r="1151" spans="4:18" x14ac:dyDescent="0.25">
      <c r="D1151" s="1">
        <v>34016</v>
      </c>
      <c r="E1151" s="1">
        <f t="shared" si="156"/>
        <v>34001</v>
      </c>
      <c r="F1151" s="30">
        <f t="shared" si="153"/>
        <v>0</v>
      </c>
      <c r="H1151" s="42">
        <f>IF(DAY(D1151)&gt;14,VLOOKUP(DATE(YEAR(E1151),MONTH(E1151)-1,DAY(1)),'מדדים וריביות'!B:C,2,FALSE),VLOOKUP(DATE(YEAR(E1151),MONTH(E1151)-2,DAY(1)),'מדדים וריביות'!B:C,2,FALSE))</f>
        <v>14497158.228359001</v>
      </c>
      <c r="I1151" s="43">
        <f>'ריבית יומית'!D1145</f>
        <v>2.1073004751070989E-4</v>
      </c>
      <c r="J1151" s="29">
        <f t="shared" si="154"/>
        <v>2.112493387083997</v>
      </c>
      <c r="L1151">
        <f>VLOOKUP(D1150,'מדדים וריביות'!B:C,2)</f>
        <v>14673262.536556</v>
      </c>
      <c r="M1151" s="30">
        <f t="shared" si="160"/>
        <v>0</v>
      </c>
      <c r="O1151" s="39">
        <f t="shared" si="157"/>
        <v>0</v>
      </c>
      <c r="P1151" s="39">
        <f t="shared" si="155"/>
        <v>0</v>
      </c>
      <c r="Q1151" s="39">
        <f t="shared" si="158"/>
        <v>0</v>
      </c>
      <c r="R1151" s="41">
        <f t="shared" si="159"/>
        <v>0</v>
      </c>
    </row>
    <row r="1152" spans="4:18" x14ac:dyDescent="0.25">
      <c r="D1152" s="1">
        <v>34017</v>
      </c>
      <c r="E1152" s="1">
        <f t="shared" si="156"/>
        <v>34001</v>
      </c>
      <c r="F1152" s="30">
        <f t="shared" ref="F1152:F1215" si="161">M1151</f>
        <v>0</v>
      </c>
      <c r="H1152" s="42">
        <f>IF(DAY(D1152)&gt;14,VLOOKUP(DATE(YEAR(E1152),MONTH(E1152)-1,DAY(1)),'מדדים וריביות'!B:C,2,FALSE),VLOOKUP(DATE(YEAR(E1152),MONTH(E1152)-2,DAY(1)),'מדדים וריביות'!B:C,2,FALSE))</f>
        <v>14497158.228359001</v>
      </c>
      <c r="I1152" s="43">
        <f>'ריבית יומית'!D1146</f>
        <v>2.1073004751070989E-4</v>
      </c>
      <c r="J1152" s="29">
        <f t="shared" si="154"/>
        <v>2.1120483150422231</v>
      </c>
      <c r="L1152">
        <f>VLOOKUP(D1151,'מדדים וריביות'!B:C,2)</f>
        <v>14673262.536556</v>
      </c>
      <c r="M1152" s="30">
        <f t="shared" si="160"/>
        <v>0</v>
      </c>
      <c r="O1152" s="39">
        <f t="shared" si="157"/>
        <v>0</v>
      </c>
      <c r="P1152" s="39">
        <f t="shared" si="155"/>
        <v>0</v>
      </c>
      <c r="Q1152" s="39">
        <f t="shared" si="158"/>
        <v>0</v>
      </c>
      <c r="R1152" s="41">
        <f t="shared" si="159"/>
        <v>0</v>
      </c>
    </row>
    <row r="1153" spans="4:18" x14ac:dyDescent="0.25">
      <c r="D1153" s="1">
        <v>34018</v>
      </c>
      <c r="E1153" s="1">
        <f t="shared" si="156"/>
        <v>34001</v>
      </c>
      <c r="F1153" s="30">
        <f t="shared" si="161"/>
        <v>0</v>
      </c>
      <c r="H1153" s="42">
        <f>IF(DAY(D1153)&gt;14,VLOOKUP(DATE(YEAR(E1153),MONTH(E1153)-1,DAY(1)),'מדדים וריביות'!B:C,2,FALSE),VLOOKUP(DATE(YEAR(E1153),MONTH(E1153)-2,DAY(1)),'מדדים וריביות'!B:C,2,FALSE))</f>
        <v>14497158.228359001</v>
      </c>
      <c r="I1153" s="43">
        <f>'ריבית יומית'!D1147</f>
        <v>2.1073004751070989E-4</v>
      </c>
      <c r="J1153" s="29">
        <f t="shared" si="154"/>
        <v>2.1116033367707416</v>
      </c>
      <c r="L1153">
        <f>VLOOKUP(D1152,'מדדים וריביות'!B:C,2)</f>
        <v>14673262.536556</v>
      </c>
      <c r="M1153" s="30">
        <f t="shared" si="160"/>
        <v>0</v>
      </c>
      <c r="O1153" s="39">
        <f t="shared" si="157"/>
        <v>0</v>
      </c>
      <c r="P1153" s="39">
        <f t="shared" si="155"/>
        <v>0</v>
      </c>
      <c r="Q1153" s="39">
        <f t="shared" si="158"/>
        <v>0</v>
      </c>
      <c r="R1153" s="41">
        <f t="shared" si="159"/>
        <v>0</v>
      </c>
    </row>
    <row r="1154" spans="4:18" x14ac:dyDescent="0.25">
      <c r="D1154" s="1">
        <v>34019</v>
      </c>
      <c r="E1154" s="1">
        <f t="shared" si="156"/>
        <v>34001</v>
      </c>
      <c r="F1154" s="30">
        <f t="shared" si="161"/>
        <v>0</v>
      </c>
      <c r="H1154" s="42">
        <f>IF(DAY(D1154)&gt;14,VLOOKUP(DATE(YEAR(E1154),MONTH(E1154)-1,DAY(1)),'מדדים וריביות'!B:C,2,FALSE),VLOOKUP(DATE(YEAR(E1154),MONTH(E1154)-2,DAY(1)),'מדדים וריביות'!B:C,2,FALSE))</f>
        <v>14497158.228359001</v>
      </c>
      <c r="I1154" s="43">
        <f>'ריבית יומית'!D1148</f>
        <v>2.1073004751070989E-4</v>
      </c>
      <c r="J1154" s="29">
        <f t="shared" si="154"/>
        <v>2.1111584522497964</v>
      </c>
      <c r="L1154">
        <f>VLOOKUP(D1153,'מדדים וריביות'!B:C,2)</f>
        <v>14673262.536556</v>
      </c>
      <c r="M1154" s="30">
        <f t="shared" si="160"/>
        <v>0</v>
      </c>
      <c r="O1154" s="39">
        <f t="shared" si="157"/>
        <v>0</v>
      </c>
      <c r="P1154" s="39">
        <f t="shared" si="155"/>
        <v>0</v>
      </c>
      <c r="Q1154" s="39">
        <f t="shared" si="158"/>
        <v>0</v>
      </c>
      <c r="R1154" s="41">
        <f t="shared" si="159"/>
        <v>0</v>
      </c>
    </row>
    <row r="1155" spans="4:18" x14ac:dyDescent="0.25">
      <c r="D1155" s="1">
        <v>34020</v>
      </c>
      <c r="E1155" s="1">
        <f t="shared" si="156"/>
        <v>34001</v>
      </c>
      <c r="F1155" s="30">
        <f t="shared" si="161"/>
        <v>0</v>
      </c>
      <c r="H1155" s="42">
        <f>IF(DAY(D1155)&gt;14,VLOOKUP(DATE(YEAR(E1155),MONTH(E1155)-1,DAY(1)),'מדדים וריביות'!B:C,2,FALSE),VLOOKUP(DATE(YEAR(E1155),MONTH(E1155)-2,DAY(1)),'מדדים וריביות'!B:C,2,FALSE))</f>
        <v>14497158.228359001</v>
      </c>
      <c r="I1155" s="43">
        <f>'ריבית יומית'!D1149</f>
        <v>2.1073004751070989E-4</v>
      </c>
      <c r="J1155" s="29">
        <f t="shared" si="154"/>
        <v>2.1107136614596356</v>
      </c>
      <c r="L1155">
        <f>VLOOKUP(D1154,'מדדים וריביות'!B:C,2)</f>
        <v>14673262.536556</v>
      </c>
      <c r="M1155" s="30">
        <f t="shared" si="160"/>
        <v>0</v>
      </c>
      <c r="O1155" s="39">
        <f t="shared" si="157"/>
        <v>0</v>
      </c>
      <c r="P1155" s="39">
        <f t="shared" si="155"/>
        <v>0</v>
      </c>
      <c r="Q1155" s="39">
        <f t="shared" si="158"/>
        <v>0</v>
      </c>
      <c r="R1155" s="41">
        <f t="shared" si="159"/>
        <v>0</v>
      </c>
    </row>
    <row r="1156" spans="4:18" x14ac:dyDescent="0.25">
      <c r="D1156" s="1">
        <v>34021</v>
      </c>
      <c r="E1156" s="1">
        <f t="shared" si="156"/>
        <v>34001</v>
      </c>
      <c r="F1156" s="30">
        <f t="shared" si="161"/>
        <v>0</v>
      </c>
      <c r="H1156" s="42">
        <f>IF(DAY(D1156)&gt;14,VLOOKUP(DATE(YEAR(E1156),MONTH(E1156)-1,DAY(1)),'מדדים וריביות'!B:C,2,FALSE),VLOOKUP(DATE(YEAR(E1156),MONTH(E1156)-2,DAY(1)),'מדדים וריביות'!B:C,2,FALSE))</f>
        <v>14497158.228359001</v>
      </c>
      <c r="I1156" s="43">
        <f>'ריבית יומית'!D1150</f>
        <v>2.1073004751070989E-4</v>
      </c>
      <c r="J1156" s="29">
        <f t="shared" si="154"/>
        <v>2.1102689643805115</v>
      </c>
      <c r="L1156">
        <f>VLOOKUP(D1155,'מדדים וריביות'!B:C,2)</f>
        <v>14673262.536556</v>
      </c>
      <c r="M1156" s="30">
        <f t="shared" si="160"/>
        <v>0</v>
      </c>
      <c r="O1156" s="39">
        <f t="shared" si="157"/>
        <v>0</v>
      </c>
      <c r="P1156" s="39">
        <f t="shared" si="155"/>
        <v>0</v>
      </c>
      <c r="Q1156" s="39">
        <f t="shared" si="158"/>
        <v>0</v>
      </c>
      <c r="R1156" s="41">
        <f t="shared" si="159"/>
        <v>0</v>
      </c>
    </row>
    <row r="1157" spans="4:18" x14ac:dyDescent="0.25">
      <c r="D1157" s="1">
        <v>34022</v>
      </c>
      <c r="E1157" s="1">
        <f t="shared" si="156"/>
        <v>34001</v>
      </c>
      <c r="F1157" s="30">
        <f t="shared" si="161"/>
        <v>0</v>
      </c>
      <c r="H1157" s="42">
        <f>IF(DAY(D1157)&gt;14,VLOOKUP(DATE(YEAR(E1157),MONTH(E1157)-1,DAY(1)),'מדדים וריביות'!B:C,2,FALSE),VLOOKUP(DATE(YEAR(E1157),MONTH(E1157)-2,DAY(1)),'מדדים וריביות'!B:C,2,FALSE))</f>
        <v>14497158.228359001</v>
      </c>
      <c r="I1157" s="43">
        <f>'ריבית יומית'!D1151</f>
        <v>2.1073004751070989E-4</v>
      </c>
      <c r="J1157" s="29">
        <f t="shared" si="154"/>
        <v>2.1098243609926803</v>
      </c>
      <c r="L1157">
        <f>VLOOKUP(D1156,'מדדים וריביות'!B:C,2)</f>
        <v>14673262.536556</v>
      </c>
      <c r="M1157" s="30">
        <f t="shared" si="160"/>
        <v>0</v>
      </c>
      <c r="O1157" s="39">
        <f t="shared" si="157"/>
        <v>0</v>
      </c>
      <c r="P1157" s="39">
        <f t="shared" si="155"/>
        <v>0</v>
      </c>
      <c r="Q1157" s="39">
        <f t="shared" si="158"/>
        <v>0</v>
      </c>
      <c r="R1157" s="41">
        <f t="shared" si="159"/>
        <v>0</v>
      </c>
    </row>
    <row r="1158" spans="4:18" x14ac:dyDescent="0.25">
      <c r="D1158" s="1">
        <v>34023</v>
      </c>
      <c r="E1158" s="1">
        <f t="shared" si="156"/>
        <v>34001</v>
      </c>
      <c r="F1158" s="30">
        <f t="shared" si="161"/>
        <v>0</v>
      </c>
      <c r="H1158" s="42">
        <f>IF(DAY(D1158)&gt;14,VLOOKUP(DATE(YEAR(E1158),MONTH(E1158)-1,DAY(1)),'מדדים וריביות'!B:C,2,FALSE),VLOOKUP(DATE(YEAR(E1158),MONTH(E1158)-2,DAY(1)),'מדדים וריביות'!B:C,2,FALSE))</f>
        <v>14497158.228359001</v>
      </c>
      <c r="I1158" s="43">
        <f>'ריבית יומית'!D1152</f>
        <v>2.1073004751070989E-4</v>
      </c>
      <c r="J1158" s="29">
        <f t="shared" si="154"/>
        <v>2.1093798512764028</v>
      </c>
      <c r="L1158">
        <f>VLOOKUP(D1157,'מדדים וריביות'!B:C,2)</f>
        <v>14673262.536556</v>
      </c>
      <c r="M1158" s="30">
        <f t="shared" si="160"/>
        <v>0</v>
      </c>
      <c r="O1158" s="39">
        <f t="shared" si="157"/>
        <v>0</v>
      </c>
      <c r="P1158" s="39">
        <f t="shared" si="155"/>
        <v>0</v>
      </c>
      <c r="Q1158" s="39">
        <f t="shared" si="158"/>
        <v>0</v>
      </c>
      <c r="R1158" s="41">
        <f t="shared" si="159"/>
        <v>0</v>
      </c>
    </row>
    <row r="1159" spans="4:18" x14ac:dyDescent="0.25">
      <c r="D1159" s="1">
        <v>34024</v>
      </c>
      <c r="E1159" s="1">
        <f t="shared" si="156"/>
        <v>34001</v>
      </c>
      <c r="F1159" s="30">
        <f t="shared" si="161"/>
        <v>0</v>
      </c>
      <c r="H1159" s="42">
        <f>IF(DAY(D1159)&gt;14,VLOOKUP(DATE(YEAR(E1159),MONTH(E1159)-1,DAY(1)),'מדדים וריביות'!B:C,2,FALSE),VLOOKUP(DATE(YEAR(E1159),MONTH(E1159)-2,DAY(1)),'מדדים וריביות'!B:C,2,FALSE))</f>
        <v>14497158.228359001</v>
      </c>
      <c r="I1159" s="43">
        <f>'ריבית יומית'!D1153</f>
        <v>2.1073004751070989E-4</v>
      </c>
      <c r="J1159" s="29">
        <f t="shared" si="154"/>
        <v>2.1089354352119436</v>
      </c>
      <c r="L1159">
        <f>VLOOKUP(D1158,'מדדים וריביות'!B:C,2)</f>
        <v>14673262.536556</v>
      </c>
      <c r="M1159" s="30">
        <f t="shared" si="160"/>
        <v>0</v>
      </c>
      <c r="O1159" s="39">
        <f t="shared" si="157"/>
        <v>0</v>
      </c>
      <c r="P1159" s="39">
        <f t="shared" si="155"/>
        <v>0</v>
      </c>
      <c r="Q1159" s="39">
        <f t="shared" si="158"/>
        <v>0</v>
      </c>
      <c r="R1159" s="41">
        <f t="shared" si="159"/>
        <v>0</v>
      </c>
    </row>
    <row r="1160" spans="4:18" x14ac:dyDescent="0.25">
      <c r="D1160" s="1">
        <v>34025</v>
      </c>
      <c r="E1160" s="1">
        <f t="shared" si="156"/>
        <v>34001</v>
      </c>
      <c r="F1160" s="30">
        <f t="shared" si="161"/>
        <v>0</v>
      </c>
      <c r="H1160" s="42">
        <f>IF(DAY(D1160)&gt;14,VLOOKUP(DATE(YEAR(E1160),MONTH(E1160)-1,DAY(1)),'מדדים וריביות'!B:C,2,FALSE),VLOOKUP(DATE(YEAR(E1160),MONTH(E1160)-2,DAY(1)),'מדדים וריביות'!B:C,2,FALSE))</f>
        <v>14497158.228359001</v>
      </c>
      <c r="I1160" s="43">
        <f>'ריבית יומית'!D1154</f>
        <v>2.1073004751070989E-4</v>
      </c>
      <c r="J1160" s="29">
        <f t="shared" si="154"/>
        <v>2.1084911127795718</v>
      </c>
      <c r="L1160">
        <f>VLOOKUP(D1159,'מדדים וריביות'!B:C,2)</f>
        <v>14673262.536556</v>
      </c>
      <c r="M1160" s="30">
        <f t="shared" si="160"/>
        <v>0</v>
      </c>
      <c r="O1160" s="39">
        <f t="shared" si="157"/>
        <v>0</v>
      </c>
      <c r="P1160" s="39">
        <f t="shared" si="155"/>
        <v>0</v>
      </c>
      <c r="Q1160" s="39">
        <f t="shared" si="158"/>
        <v>0</v>
      </c>
      <c r="R1160" s="41">
        <f t="shared" si="159"/>
        <v>0</v>
      </c>
    </row>
    <row r="1161" spans="4:18" x14ac:dyDescent="0.25">
      <c r="D1161" s="1">
        <v>34026</v>
      </c>
      <c r="E1161" s="1">
        <f t="shared" si="156"/>
        <v>34001</v>
      </c>
      <c r="F1161" s="30">
        <f t="shared" si="161"/>
        <v>0</v>
      </c>
      <c r="H1161" s="42">
        <f>IF(DAY(D1161)&gt;14,VLOOKUP(DATE(YEAR(E1161),MONTH(E1161)-1,DAY(1)),'מדדים וריביות'!B:C,2,FALSE),VLOOKUP(DATE(YEAR(E1161),MONTH(E1161)-2,DAY(1)),'מדדים וריביות'!B:C,2,FALSE))</f>
        <v>14497158.228359001</v>
      </c>
      <c r="I1161" s="43">
        <f>'ריבית יומית'!D1155</f>
        <v>2.1073004751070989E-4</v>
      </c>
      <c r="J1161" s="29">
        <f t="shared" ref="J1161:J1224" si="162">J1162*(1+I1161)</f>
        <v>2.1080468839595601</v>
      </c>
      <c r="L1161">
        <f>VLOOKUP(D1160,'מדדים וריביות'!B:C,2)</f>
        <v>14673262.536556</v>
      </c>
      <c r="M1161" s="30">
        <f t="shared" si="160"/>
        <v>0</v>
      </c>
      <c r="O1161" s="39">
        <f t="shared" si="157"/>
        <v>0</v>
      </c>
      <c r="P1161" s="39">
        <f t="shared" ref="P1161:P1224" si="163">J1162*G1161-G1161</f>
        <v>0</v>
      </c>
      <c r="Q1161" s="39">
        <f t="shared" si="158"/>
        <v>0</v>
      </c>
      <c r="R1161" s="41">
        <f t="shared" si="159"/>
        <v>0</v>
      </c>
    </row>
    <row r="1162" spans="4:18" x14ac:dyDescent="0.25">
      <c r="D1162" s="1">
        <v>34027</v>
      </c>
      <c r="E1162" s="1">
        <f t="shared" ref="E1162:E1225" si="164">DATE(YEAR(D1162),MONTH(D1162),DAY(1))</f>
        <v>34001</v>
      </c>
      <c r="F1162" s="30">
        <f t="shared" si="161"/>
        <v>0</v>
      </c>
      <c r="H1162" s="42">
        <f>IF(DAY(D1162)&gt;14,VLOOKUP(DATE(YEAR(E1162),MONTH(E1162)-1,DAY(1)),'מדדים וריביות'!B:C,2,FALSE),VLOOKUP(DATE(YEAR(E1162),MONTH(E1162)-2,DAY(1)),'מדדים וריביות'!B:C,2,FALSE))</f>
        <v>14497158.228359001</v>
      </c>
      <c r="I1162" s="43">
        <f>'ריבית יומית'!D1156</f>
        <v>2.1073004751070989E-4</v>
      </c>
      <c r="J1162" s="29">
        <f t="shared" si="162"/>
        <v>2.107602748732186</v>
      </c>
      <c r="L1162">
        <f>VLOOKUP(D1161,'מדדים וריביות'!B:C,2)</f>
        <v>14673262.536556</v>
      </c>
      <c r="M1162" s="30">
        <f t="shared" si="160"/>
        <v>0</v>
      </c>
      <c r="O1162" s="39">
        <f t="shared" ref="O1162:O1225" si="165">$D$4/H1162*G1162-G1162</f>
        <v>0</v>
      </c>
      <c r="P1162" s="39">
        <f t="shared" si="163"/>
        <v>0</v>
      </c>
      <c r="Q1162" s="39">
        <f t="shared" ref="Q1162:Q1225" si="166">$D$4/H1162*P1162-P1162</f>
        <v>0</v>
      </c>
      <c r="R1162" s="41">
        <f t="shared" ref="R1162:R1225" si="167">SUM(O1162:Q1162)</f>
        <v>0</v>
      </c>
    </row>
    <row r="1163" spans="4:18" x14ac:dyDescent="0.25">
      <c r="D1163" s="1">
        <v>34028</v>
      </c>
      <c r="E1163" s="1">
        <f t="shared" si="164"/>
        <v>34001</v>
      </c>
      <c r="F1163" s="30">
        <f t="shared" si="161"/>
        <v>0</v>
      </c>
      <c r="H1163" s="42">
        <f>IF(DAY(D1163)&gt;14,VLOOKUP(DATE(YEAR(E1163),MONTH(E1163)-1,DAY(1)),'מדדים וריביות'!B:C,2,FALSE),VLOOKUP(DATE(YEAR(E1163),MONTH(E1163)-2,DAY(1)),'מדדים וריביות'!B:C,2,FALSE))</f>
        <v>14497158.228359001</v>
      </c>
      <c r="I1163" s="43">
        <f>'ריבית יומית'!D1157</f>
        <v>2.1073004751070989E-4</v>
      </c>
      <c r="J1163" s="29">
        <f t="shared" si="162"/>
        <v>2.1071587070777311</v>
      </c>
      <c r="L1163">
        <f>VLOOKUP(D1162,'מדדים וריביות'!B:C,2)</f>
        <v>14673262.536556</v>
      </c>
      <c r="M1163" s="30">
        <f t="shared" si="160"/>
        <v>0</v>
      </c>
      <c r="O1163" s="39">
        <f t="shared" si="165"/>
        <v>0</v>
      </c>
      <c r="P1163" s="39">
        <f t="shared" si="163"/>
        <v>0</v>
      </c>
      <c r="Q1163" s="39">
        <f t="shared" si="166"/>
        <v>0</v>
      </c>
      <c r="R1163" s="41">
        <f t="shared" si="167"/>
        <v>0</v>
      </c>
    </row>
    <row r="1164" spans="4:18" x14ac:dyDescent="0.25">
      <c r="D1164" s="1">
        <v>34029</v>
      </c>
      <c r="E1164" s="1">
        <f t="shared" si="164"/>
        <v>34029</v>
      </c>
      <c r="F1164" s="30">
        <f t="shared" si="161"/>
        <v>0</v>
      </c>
      <c r="H1164" s="42">
        <f>IF(DAY(D1164)&gt;14,VLOOKUP(DATE(YEAR(E1164),MONTH(E1164)-1,DAY(1)),'מדדים וריביות'!B:C,2,FALSE),VLOOKUP(DATE(YEAR(E1164),MONTH(E1164)-2,DAY(1)),'מדדים וריביות'!B:C,2,FALSE))</f>
        <v>14497158.228359001</v>
      </c>
      <c r="I1164" s="43">
        <f>'ריבית יומית'!D1158</f>
        <v>2.1073004751070989E-4</v>
      </c>
      <c r="J1164" s="29">
        <f t="shared" si="162"/>
        <v>2.1067147589764805</v>
      </c>
      <c r="L1164">
        <f>VLOOKUP(D1163,'מדדים וריביות'!B:C,2)</f>
        <v>14673262.536556</v>
      </c>
      <c r="M1164" s="30">
        <f t="shared" ref="M1164:M1227" si="168">F1164*(1+I1164)*L1164/H1164+G1164-K1164</f>
        <v>0</v>
      </c>
      <c r="O1164" s="39">
        <f t="shared" si="165"/>
        <v>0</v>
      </c>
      <c r="P1164" s="39">
        <f t="shared" si="163"/>
        <v>0</v>
      </c>
      <c r="Q1164" s="39">
        <f t="shared" si="166"/>
        <v>0</v>
      </c>
      <c r="R1164" s="41">
        <f t="shared" si="167"/>
        <v>0</v>
      </c>
    </row>
    <row r="1165" spans="4:18" x14ac:dyDescent="0.25">
      <c r="D1165" s="1">
        <v>34030</v>
      </c>
      <c r="E1165" s="1">
        <f t="shared" si="164"/>
        <v>34029</v>
      </c>
      <c r="F1165" s="30">
        <f t="shared" si="161"/>
        <v>0</v>
      </c>
      <c r="H1165" s="42">
        <f>IF(DAY(D1165)&gt;14,VLOOKUP(DATE(YEAR(E1165),MONTH(E1165)-1,DAY(1)),'מדדים וריביות'!B:C,2,FALSE),VLOOKUP(DATE(YEAR(E1165),MONTH(E1165)-2,DAY(1)),'מדדים וריביות'!B:C,2,FALSE))</f>
        <v>14497158.228359001</v>
      </c>
      <c r="I1165" s="43">
        <f>'ריבית יומית'!D1159</f>
        <v>2.1073004751070989E-4</v>
      </c>
      <c r="J1165" s="29">
        <f t="shared" si="162"/>
        <v>2.1062709044087242</v>
      </c>
      <c r="L1165">
        <f>VLOOKUP(D1164,'מדדים וריביות'!B:C,2)</f>
        <v>14861945.7239099</v>
      </c>
      <c r="M1165" s="30">
        <f t="shared" si="168"/>
        <v>0</v>
      </c>
      <c r="O1165" s="39">
        <f t="shared" si="165"/>
        <v>0</v>
      </c>
      <c r="P1165" s="39">
        <f t="shared" si="163"/>
        <v>0</v>
      </c>
      <c r="Q1165" s="39">
        <f t="shared" si="166"/>
        <v>0</v>
      </c>
      <c r="R1165" s="41">
        <f t="shared" si="167"/>
        <v>0</v>
      </c>
    </row>
    <row r="1166" spans="4:18" x14ac:dyDescent="0.25">
      <c r="D1166" s="1">
        <v>34031</v>
      </c>
      <c r="E1166" s="1">
        <f t="shared" si="164"/>
        <v>34029</v>
      </c>
      <c r="F1166" s="30">
        <f t="shared" si="161"/>
        <v>0</v>
      </c>
      <c r="H1166" s="42">
        <f>IF(DAY(D1166)&gt;14,VLOOKUP(DATE(YEAR(E1166),MONTH(E1166)-1,DAY(1)),'מדדים וריביות'!B:C,2,FALSE),VLOOKUP(DATE(YEAR(E1166),MONTH(E1166)-2,DAY(1)),'מדדים וריביות'!B:C,2,FALSE))</f>
        <v>14497158.228359001</v>
      </c>
      <c r="I1166" s="43">
        <f>'ריבית יומית'!D1160</f>
        <v>2.1073004751070989E-4</v>
      </c>
      <c r="J1166" s="29">
        <f t="shared" si="162"/>
        <v>2.1058271433547557</v>
      </c>
      <c r="L1166">
        <f>VLOOKUP(D1165,'מדדים וריביות'!B:C,2)</f>
        <v>14861945.7239099</v>
      </c>
      <c r="M1166" s="30">
        <f t="shared" si="168"/>
        <v>0</v>
      </c>
      <c r="O1166" s="39">
        <f t="shared" si="165"/>
        <v>0</v>
      </c>
      <c r="P1166" s="39">
        <f t="shared" si="163"/>
        <v>0</v>
      </c>
      <c r="Q1166" s="39">
        <f t="shared" si="166"/>
        <v>0</v>
      </c>
      <c r="R1166" s="41">
        <f t="shared" si="167"/>
        <v>0</v>
      </c>
    </row>
    <row r="1167" spans="4:18" x14ac:dyDescent="0.25">
      <c r="D1167" s="1">
        <v>34032</v>
      </c>
      <c r="E1167" s="1">
        <f t="shared" si="164"/>
        <v>34029</v>
      </c>
      <c r="F1167" s="30">
        <f t="shared" si="161"/>
        <v>0</v>
      </c>
      <c r="H1167" s="42">
        <f>IF(DAY(D1167)&gt;14,VLOOKUP(DATE(YEAR(E1167),MONTH(E1167)-1,DAY(1)),'מדדים וריביות'!B:C,2,FALSE),VLOOKUP(DATE(YEAR(E1167),MONTH(E1167)-2,DAY(1)),'מדדים וריביות'!B:C,2,FALSE))</f>
        <v>14497158.228359001</v>
      </c>
      <c r="I1167" s="43">
        <f>'ריבית יומית'!D1161</f>
        <v>2.1073004751070989E-4</v>
      </c>
      <c r="J1167" s="29">
        <f t="shared" si="162"/>
        <v>2.1053834757948731</v>
      </c>
      <c r="L1167">
        <f>VLOOKUP(D1166,'מדדים וריביות'!B:C,2)</f>
        <v>14861945.7239099</v>
      </c>
      <c r="M1167" s="30">
        <f t="shared" si="168"/>
        <v>0</v>
      </c>
      <c r="O1167" s="39">
        <f t="shared" si="165"/>
        <v>0</v>
      </c>
      <c r="P1167" s="39">
        <f t="shared" si="163"/>
        <v>0</v>
      </c>
      <c r="Q1167" s="39">
        <f t="shared" si="166"/>
        <v>0</v>
      </c>
      <c r="R1167" s="41">
        <f t="shared" si="167"/>
        <v>0</v>
      </c>
    </row>
    <row r="1168" spans="4:18" x14ac:dyDescent="0.25">
      <c r="D1168" s="1">
        <v>34033</v>
      </c>
      <c r="E1168" s="1">
        <f t="shared" si="164"/>
        <v>34029</v>
      </c>
      <c r="F1168" s="30">
        <f t="shared" si="161"/>
        <v>0</v>
      </c>
      <c r="H1168" s="42">
        <f>IF(DAY(D1168)&gt;14,VLOOKUP(DATE(YEAR(E1168),MONTH(E1168)-1,DAY(1)),'מדדים וריביות'!B:C,2,FALSE),VLOOKUP(DATE(YEAR(E1168),MONTH(E1168)-2,DAY(1)),'מדדים וריביות'!B:C,2,FALSE))</f>
        <v>14497158.228359001</v>
      </c>
      <c r="I1168" s="43">
        <f>'ריבית יומית'!D1162</f>
        <v>2.1073004751070989E-4</v>
      </c>
      <c r="J1168" s="29">
        <f t="shared" si="162"/>
        <v>2.1049399017093786</v>
      </c>
      <c r="L1168">
        <f>VLOOKUP(D1167,'מדדים וריביות'!B:C,2)</f>
        <v>14861945.7239099</v>
      </c>
      <c r="M1168" s="30">
        <f t="shared" si="168"/>
        <v>0</v>
      </c>
      <c r="O1168" s="39">
        <f t="shared" si="165"/>
        <v>0</v>
      </c>
      <c r="P1168" s="39">
        <f t="shared" si="163"/>
        <v>0</v>
      </c>
      <c r="Q1168" s="39">
        <f t="shared" si="166"/>
        <v>0</v>
      </c>
      <c r="R1168" s="41">
        <f t="shared" si="167"/>
        <v>0</v>
      </c>
    </row>
    <row r="1169" spans="4:18" x14ac:dyDescent="0.25">
      <c r="D1169" s="1">
        <v>34034</v>
      </c>
      <c r="E1169" s="1">
        <f t="shared" si="164"/>
        <v>34029</v>
      </c>
      <c r="F1169" s="30">
        <f t="shared" si="161"/>
        <v>0</v>
      </c>
      <c r="H1169" s="42">
        <f>IF(DAY(D1169)&gt;14,VLOOKUP(DATE(YEAR(E1169),MONTH(E1169)-1,DAY(1)),'מדדים וריביות'!B:C,2,FALSE),VLOOKUP(DATE(YEAR(E1169),MONTH(E1169)-2,DAY(1)),'מדדים וריביות'!B:C,2,FALSE))</f>
        <v>14497158.228359001</v>
      </c>
      <c r="I1169" s="43">
        <f>'ריבית יומית'!D1163</f>
        <v>2.1073004751070989E-4</v>
      </c>
      <c r="J1169" s="29">
        <f t="shared" si="162"/>
        <v>2.1044964210785788</v>
      </c>
      <c r="L1169">
        <f>VLOOKUP(D1168,'מדדים וריביות'!B:C,2)</f>
        <v>14861945.7239099</v>
      </c>
      <c r="M1169" s="30">
        <f t="shared" si="168"/>
        <v>0</v>
      </c>
      <c r="O1169" s="39">
        <f t="shared" si="165"/>
        <v>0</v>
      </c>
      <c r="P1169" s="39">
        <f t="shared" si="163"/>
        <v>0</v>
      </c>
      <c r="Q1169" s="39">
        <f t="shared" si="166"/>
        <v>0</v>
      </c>
      <c r="R1169" s="41">
        <f t="shared" si="167"/>
        <v>0</v>
      </c>
    </row>
    <row r="1170" spans="4:18" x14ac:dyDescent="0.25">
      <c r="D1170" s="1">
        <v>34035</v>
      </c>
      <c r="E1170" s="1">
        <f t="shared" si="164"/>
        <v>34029</v>
      </c>
      <c r="F1170" s="30">
        <f t="shared" si="161"/>
        <v>0</v>
      </c>
      <c r="H1170" s="42">
        <f>IF(DAY(D1170)&gt;14,VLOOKUP(DATE(YEAR(E1170),MONTH(E1170)-1,DAY(1)),'מדדים וריביות'!B:C,2,FALSE),VLOOKUP(DATE(YEAR(E1170),MONTH(E1170)-2,DAY(1)),'מדדים וריביות'!B:C,2,FALSE))</f>
        <v>14497158.228359001</v>
      </c>
      <c r="I1170" s="43">
        <f>'ריבית יומית'!D1164</f>
        <v>2.1073004751070989E-4</v>
      </c>
      <c r="J1170" s="29">
        <f t="shared" si="162"/>
        <v>2.1040530338827836</v>
      </c>
      <c r="L1170">
        <f>VLOOKUP(D1169,'מדדים וריביות'!B:C,2)</f>
        <v>14861945.7239099</v>
      </c>
      <c r="M1170" s="30">
        <f t="shared" si="168"/>
        <v>0</v>
      </c>
      <c r="O1170" s="39">
        <f t="shared" si="165"/>
        <v>0</v>
      </c>
      <c r="P1170" s="39">
        <f t="shared" si="163"/>
        <v>0</v>
      </c>
      <c r="Q1170" s="39">
        <f t="shared" si="166"/>
        <v>0</v>
      </c>
      <c r="R1170" s="41">
        <f t="shared" si="167"/>
        <v>0</v>
      </c>
    </row>
    <row r="1171" spans="4:18" x14ac:dyDescent="0.25">
      <c r="D1171" s="1">
        <v>34036</v>
      </c>
      <c r="E1171" s="1">
        <f t="shared" si="164"/>
        <v>34029</v>
      </c>
      <c r="F1171" s="30">
        <f t="shared" si="161"/>
        <v>0</v>
      </c>
      <c r="H1171" s="42">
        <f>IF(DAY(D1171)&gt;14,VLOOKUP(DATE(YEAR(E1171),MONTH(E1171)-1,DAY(1)),'מדדים וריביות'!B:C,2,FALSE),VLOOKUP(DATE(YEAR(E1171),MONTH(E1171)-2,DAY(1)),'מדדים וריביות'!B:C,2,FALSE))</f>
        <v>14497158.228359001</v>
      </c>
      <c r="I1171" s="43">
        <f>'ריבית יומית'!D1165</f>
        <v>2.1073004751070989E-4</v>
      </c>
      <c r="J1171" s="29">
        <f t="shared" si="162"/>
        <v>2.1036097401023079</v>
      </c>
      <c r="L1171">
        <f>VLOOKUP(D1170,'מדדים וריביות'!B:C,2)</f>
        <v>14861945.7239099</v>
      </c>
      <c r="M1171" s="30">
        <f t="shared" si="168"/>
        <v>0</v>
      </c>
      <c r="O1171" s="39">
        <f t="shared" si="165"/>
        <v>0</v>
      </c>
      <c r="P1171" s="39">
        <f t="shared" si="163"/>
        <v>0</v>
      </c>
      <c r="Q1171" s="39">
        <f t="shared" si="166"/>
        <v>0</v>
      </c>
      <c r="R1171" s="41">
        <f t="shared" si="167"/>
        <v>0</v>
      </c>
    </row>
    <row r="1172" spans="4:18" x14ac:dyDescent="0.25">
      <c r="D1172" s="1">
        <v>34037</v>
      </c>
      <c r="E1172" s="1">
        <f t="shared" si="164"/>
        <v>34029</v>
      </c>
      <c r="F1172" s="30">
        <f t="shared" si="161"/>
        <v>0</v>
      </c>
      <c r="H1172" s="42">
        <f>IF(DAY(D1172)&gt;14,VLOOKUP(DATE(YEAR(E1172),MONTH(E1172)-1,DAY(1)),'מדדים וריביות'!B:C,2,FALSE),VLOOKUP(DATE(YEAR(E1172),MONTH(E1172)-2,DAY(1)),'מדדים וריביות'!B:C,2,FALSE))</f>
        <v>14497158.228359001</v>
      </c>
      <c r="I1172" s="43">
        <f>'ריבית יומית'!D1166</f>
        <v>2.1073004751070989E-4</v>
      </c>
      <c r="J1172" s="29">
        <f t="shared" si="162"/>
        <v>2.1031665397174701</v>
      </c>
      <c r="L1172">
        <f>VLOOKUP(D1171,'מדדים וריביות'!B:C,2)</f>
        <v>14861945.7239099</v>
      </c>
      <c r="M1172" s="30">
        <f t="shared" si="168"/>
        <v>0</v>
      </c>
      <c r="O1172" s="39">
        <f t="shared" si="165"/>
        <v>0</v>
      </c>
      <c r="P1172" s="39">
        <f t="shared" si="163"/>
        <v>0</v>
      </c>
      <c r="Q1172" s="39">
        <f t="shared" si="166"/>
        <v>0</v>
      </c>
      <c r="R1172" s="41">
        <f t="shared" si="167"/>
        <v>0</v>
      </c>
    </row>
    <row r="1173" spans="4:18" x14ac:dyDescent="0.25">
      <c r="D1173" s="1">
        <v>34038</v>
      </c>
      <c r="E1173" s="1">
        <f t="shared" si="164"/>
        <v>34029</v>
      </c>
      <c r="F1173" s="30">
        <f t="shared" si="161"/>
        <v>0</v>
      </c>
      <c r="H1173" s="42">
        <f>IF(DAY(D1173)&gt;14,VLOOKUP(DATE(YEAR(E1173),MONTH(E1173)-1,DAY(1)),'מדדים וריביות'!B:C,2,FALSE),VLOOKUP(DATE(YEAR(E1173),MONTH(E1173)-2,DAY(1)),'מדדים וריביות'!B:C,2,FALSE))</f>
        <v>14497158.228359001</v>
      </c>
      <c r="I1173" s="43">
        <f>'ריבית יומית'!D1167</f>
        <v>2.1073004751070989E-4</v>
      </c>
      <c r="J1173" s="29">
        <f t="shared" si="162"/>
        <v>2.1027234327085935</v>
      </c>
      <c r="L1173">
        <f>VLOOKUP(D1172,'מדדים וריביות'!B:C,2)</f>
        <v>14861945.7239099</v>
      </c>
      <c r="M1173" s="30">
        <f t="shared" si="168"/>
        <v>0</v>
      </c>
      <c r="O1173" s="39">
        <f t="shared" si="165"/>
        <v>0</v>
      </c>
      <c r="P1173" s="39">
        <f t="shared" si="163"/>
        <v>0</v>
      </c>
      <c r="Q1173" s="39">
        <f t="shared" si="166"/>
        <v>0</v>
      </c>
      <c r="R1173" s="41">
        <f t="shared" si="167"/>
        <v>0</v>
      </c>
    </row>
    <row r="1174" spans="4:18" x14ac:dyDescent="0.25">
      <c r="D1174" s="1">
        <v>34039</v>
      </c>
      <c r="E1174" s="1">
        <f t="shared" si="164"/>
        <v>34029</v>
      </c>
      <c r="F1174" s="30">
        <f t="shared" si="161"/>
        <v>0</v>
      </c>
      <c r="H1174" s="42">
        <f>IF(DAY(D1174)&gt;14,VLOOKUP(DATE(YEAR(E1174),MONTH(E1174)-1,DAY(1)),'מדדים וריביות'!B:C,2,FALSE),VLOOKUP(DATE(YEAR(E1174),MONTH(E1174)-2,DAY(1)),'מדדים וריביות'!B:C,2,FALSE))</f>
        <v>14497158.228359001</v>
      </c>
      <c r="I1174" s="43">
        <f>'ריבית יומית'!D1168</f>
        <v>2.1073004751070989E-4</v>
      </c>
      <c r="J1174" s="29">
        <f t="shared" si="162"/>
        <v>2.1022804190560049</v>
      </c>
      <c r="L1174">
        <f>VLOOKUP(D1173,'מדדים וריביות'!B:C,2)</f>
        <v>14861945.7239099</v>
      </c>
      <c r="M1174" s="30">
        <f t="shared" si="168"/>
        <v>0</v>
      </c>
      <c r="O1174" s="39">
        <f t="shared" si="165"/>
        <v>0</v>
      </c>
      <c r="P1174" s="39">
        <f t="shared" si="163"/>
        <v>0</v>
      </c>
      <c r="Q1174" s="39">
        <f t="shared" si="166"/>
        <v>0</v>
      </c>
      <c r="R1174" s="41">
        <f t="shared" si="167"/>
        <v>0</v>
      </c>
    </row>
    <row r="1175" spans="4:18" x14ac:dyDescent="0.25">
      <c r="D1175" s="1">
        <v>34040</v>
      </c>
      <c r="E1175" s="1">
        <f t="shared" si="164"/>
        <v>34029</v>
      </c>
      <c r="F1175" s="30">
        <f t="shared" si="161"/>
        <v>0</v>
      </c>
      <c r="H1175" s="42">
        <f>IF(DAY(D1175)&gt;14,VLOOKUP(DATE(YEAR(E1175),MONTH(E1175)-1,DAY(1)),'מדדים וריביות'!B:C,2,FALSE),VLOOKUP(DATE(YEAR(E1175),MONTH(E1175)-2,DAY(1)),'מדדים וריביות'!B:C,2,FALSE))</f>
        <v>14497158.228359001</v>
      </c>
      <c r="I1175" s="43">
        <f>'ריבית יומית'!D1169</f>
        <v>2.1073004751070989E-4</v>
      </c>
      <c r="J1175" s="29">
        <f t="shared" si="162"/>
        <v>2.1018374987400357</v>
      </c>
      <c r="L1175">
        <f>VLOOKUP(D1174,'מדדים וריביות'!B:C,2)</f>
        <v>14861945.7239099</v>
      </c>
      <c r="M1175" s="30">
        <f t="shared" si="168"/>
        <v>0</v>
      </c>
      <c r="O1175" s="39">
        <f t="shared" si="165"/>
        <v>0</v>
      </c>
      <c r="P1175" s="39">
        <f t="shared" si="163"/>
        <v>0</v>
      </c>
      <c r="Q1175" s="39">
        <f t="shared" si="166"/>
        <v>0</v>
      </c>
      <c r="R1175" s="41">
        <f t="shared" si="167"/>
        <v>0</v>
      </c>
    </row>
    <row r="1176" spans="4:18" x14ac:dyDescent="0.25">
      <c r="D1176" s="1">
        <v>34041</v>
      </c>
      <c r="E1176" s="1">
        <f t="shared" si="164"/>
        <v>34029</v>
      </c>
      <c r="F1176" s="30">
        <f t="shared" si="161"/>
        <v>0</v>
      </c>
      <c r="H1176" s="42">
        <f>IF(DAY(D1176)&gt;14,VLOOKUP(DATE(YEAR(E1176),MONTH(E1176)-1,DAY(1)),'מדדים וריביות'!B:C,2,FALSE),VLOOKUP(DATE(YEAR(E1176),MONTH(E1176)-2,DAY(1)),'מדדים וריביות'!B:C,2,FALSE))</f>
        <v>14497158.228359001</v>
      </c>
      <c r="I1176" s="43">
        <f>'ריבית יומית'!D1170</f>
        <v>2.1073004751070989E-4</v>
      </c>
      <c r="J1176" s="29">
        <f t="shared" si="162"/>
        <v>2.101394671741021</v>
      </c>
      <c r="L1176">
        <f>VLOOKUP(D1175,'מדדים וריביות'!B:C,2)</f>
        <v>14861945.7239099</v>
      </c>
      <c r="M1176" s="30">
        <f t="shared" si="168"/>
        <v>0</v>
      </c>
      <c r="O1176" s="39">
        <f t="shared" si="165"/>
        <v>0</v>
      </c>
      <c r="P1176" s="39">
        <f t="shared" si="163"/>
        <v>0</v>
      </c>
      <c r="Q1176" s="39">
        <f t="shared" si="166"/>
        <v>0</v>
      </c>
      <c r="R1176" s="41">
        <f t="shared" si="167"/>
        <v>0</v>
      </c>
    </row>
    <row r="1177" spans="4:18" x14ac:dyDescent="0.25">
      <c r="D1177" s="1">
        <v>34042</v>
      </c>
      <c r="E1177" s="1">
        <f t="shared" si="164"/>
        <v>34029</v>
      </c>
      <c r="F1177" s="30">
        <f t="shared" si="161"/>
        <v>0</v>
      </c>
      <c r="H1177" s="42">
        <f>IF(DAY(D1177)&gt;14,VLOOKUP(DATE(YEAR(E1177),MONTH(E1177)-1,DAY(1)),'מדדים וריביות'!B:C,2,FALSE),VLOOKUP(DATE(YEAR(E1177),MONTH(E1177)-2,DAY(1)),'מדדים וריביות'!B:C,2,FALSE))</f>
        <v>14497158.228359001</v>
      </c>
      <c r="I1177" s="43">
        <f>'ריבית יומית'!D1171</f>
        <v>2.1073004751070989E-4</v>
      </c>
      <c r="J1177" s="29">
        <f t="shared" si="162"/>
        <v>2.1009519380393002</v>
      </c>
      <c r="L1177">
        <f>VLOOKUP(D1176,'מדדים וריביות'!B:C,2)</f>
        <v>14861945.7239099</v>
      </c>
      <c r="M1177" s="30">
        <f t="shared" si="168"/>
        <v>0</v>
      </c>
      <c r="O1177" s="39">
        <f t="shared" si="165"/>
        <v>0</v>
      </c>
      <c r="P1177" s="39">
        <f t="shared" si="163"/>
        <v>0</v>
      </c>
      <c r="Q1177" s="39">
        <f t="shared" si="166"/>
        <v>0</v>
      </c>
      <c r="R1177" s="41">
        <f t="shared" si="167"/>
        <v>0</v>
      </c>
    </row>
    <row r="1178" spans="4:18" x14ac:dyDescent="0.25">
      <c r="D1178" s="1">
        <v>34043</v>
      </c>
      <c r="E1178" s="1">
        <f t="shared" si="164"/>
        <v>34029</v>
      </c>
      <c r="F1178" s="30">
        <f t="shared" si="161"/>
        <v>0</v>
      </c>
      <c r="H1178" s="42">
        <f>IF(DAY(D1178)&gt;14,VLOOKUP(DATE(YEAR(E1178),MONTH(E1178)-1,DAY(1)),'מדדים וריביות'!B:C,2,FALSE),VLOOKUP(DATE(YEAR(E1178),MONTH(E1178)-2,DAY(1)),'מדדים וריביות'!B:C,2,FALSE))</f>
        <v>14673262.536556</v>
      </c>
      <c r="I1178" s="43">
        <f>'ריבית יומית'!D1172</f>
        <v>2.1073004751070989E-4</v>
      </c>
      <c r="J1178" s="29">
        <f t="shared" si="162"/>
        <v>2.1005092976152171</v>
      </c>
      <c r="L1178">
        <f>VLOOKUP(D1177,'מדדים וריביות'!B:C,2)</f>
        <v>14861945.7239099</v>
      </c>
      <c r="M1178" s="30">
        <f t="shared" si="168"/>
        <v>0</v>
      </c>
      <c r="O1178" s="39">
        <f t="shared" si="165"/>
        <v>0</v>
      </c>
      <c r="P1178" s="39">
        <f t="shared" si="163"/>
        <v>0</v>
      </c>
      <c r="Q1178" s="39">
        <f t="shared" si="166"/>
        <v>0</v>
      </c>
      <c r="R1178" s="41">
        <f t="shared" si="167"/>
        <v>0</v>
      </c>
    </row>
    <row r="1179" spans="4:18" x14ac:dyDescent="0.25">
      <c r="D1179" s="1">
        <v>34044</v>
      </c>
      <c r="E1179" s="1">
        <f t="shared" si="164"/>
        <v>34029</v>
      </c>
      <c r="F1179" s="30">
        <f t="shared" si="161"/>
        <v>0</v>
      </c>
      <c r="H1179" s="42">
        <f>IF(DAY(D1179)&gt;14,VLOOKUP(DATE(YEAR(E1179),MONTH(E1179)-1,DAY(1)),'מדדים וריביות'!B:C,2,FALSE),VLOOKUP(DATE(YEAR(E1179),MONTH(E1179)-2,DAY(1)),'מדדים וריביות'!B:C,2,FALSE))</f>
        <v>14673262.536556</v>
      </c>
      <c r="I1179" s="43">
        <f>'ריבית יומית'!D1173</f>
        <v>2.1073004751070989E-4</v>
      </c>
      <c r="J1179" s="29">
        <f t="shared" si="162"/>
        <v>2.1000667504491193</v>
      </c>
      <c r="L1179">
        <f>VLOOKUP(D1178,'מדדים וריביות'!B:C,2)</f>
        <v>14861945.7239099</v>
      </c>
      <c r="M1179" s="30">
        <f t="shared" si="168"/>
        <v>0</v>
      </c>
      <c r="O1179" s="39">
        <f t="shared" si="165"/>
        <v>0</v>
      </c>
      <c r="P1179" s="39">
        <f t="shared" si="163"/>
        <v>0</v>
      </c>
      <c r="Q1179" s="39">
        <f t="shared" si="166"/>
        <v>0</v>
      </c>
      <c r="R1179" s="41">
        <f t="shared" si="167"/>
        <v>0</v>
      </c>
    </row>
    <row r="1180" spans="4:18" x14ac:dyDescent="0.25">
      <c r="D1180" s="1">
        <v>34045</v>
      </c>
      <c r="E1180" s="1">
        <f t="shared" si="164"/>
        <v>34029</v>
      </c>
      <c r="F1180" s="30">
        <f t="shared" si="161"/>
        <v>0</v>
      </c>
      <c r="H1180" s="42">
        <f>IF(DAY(D1180)&gt;14,VLOOKUP(DATE(YEAR(E1180),MONTH(E1180)-1,DAY(1)),'מדדים וריביות'!B:C,2,FALSE),VLOOKUP(DATE(YEAR(E1180),MONTH(E1180)-2,DAY(1)),'מדדים וריביות'!B:C,2,FALSE))</f>
        <v>14673262.536556</v>
      </c>
      <c r="I1180" s="43">
        <f>'ריבית יומית'!D1174</f>
        <v>2.1073004751070989E-4</v>
      </c>
      <c r="J1180" s="29">
        <f t="shared" si="162"/>
        <v>2.0996242965213585</v>
      </c>
      <c r="L1180">
        <f>VLOOKUP(D1179,'מדדים וריביות'!B:C,2)</f>
        <v>14861945.7239099</v>
      </c>
      <c r="M1180" s="30">
        <f t="shared" si="168"/>
        <v>0</v>
      </c>
      <c r="O1180" s="39">
        <f t="shared" si="165"/>
        <v>0</v>
      </c>
      <c r="P1180" s="39">
        <f t="shared" si="163"/>
        <v>0</v>
      </c>
      <c r="Q1180" s="39">
        <f t="shared" si="166"/>
        <v>0</v>
      </c>
      <c r="R1180" s="41">
        <f t="shared" si="167"/>
        <v>0</v>
      </c>
    </row>
    <row r="1181" spans="4:18" x14ac:dyDescent="0.25">
      <c r="D1181" s="1">
        <v>34046</v>
      </c>
      <c r="E1181" s="1">
        <f t="shared" si="164"/>
        <v>34029</v>
      </c>
      <c r="F1181" s="30">
        <f t="shared" si="161"/>
        <v>0</v>
      </c>
      <c r="H1181" s="42">
        <f>IF(DAY(D1181)&gt;14,VLOOKUP(DATE(YEAR(E1181),MONTH(E1181)-1,DAY(1)),'מדדים וריביות'!B:C,2,FALSE),VLOOKUP(DATE(YEAR(E1181),MONTH(E1181)-2,DAY(1)),'מדדים וריביות'!B:C,2,FALSE))</f>
        <v>14673262.536556</v>
      </c>
      <c r="I1181" s="43">
        <f>'ריבית יומית'!D1175</f>
        <v>2.1073004751070989E-4</v>
      </c>
      <c r="J1181" s="29">
        <f t="shared" si="162"/>
        <v>2.099181935812291</v>
      </c>
      <c r="L1181">
        <f>VLOOKUP(D1180,'מדדים וריביות'!B:C,2)</f>
        <v>14861945.7239099</v>
      </c>
      <c r="M1181" s="30">
        <f t="shared" si="168"/>
        <v>0</v>
      </c>
      <c r="O1181" s="39">
        <f t="shared" si="165"/>
        <v>0</v>
      </c>
      <c r="P1181" s="39">
        <f t="shared" si="163"/>
        <v>0</v>
      </c>
      <c r="Q1181" s="39">
        <f t="shared" si="166"/>
        <v>0</v>
      </c>
      <c r="R1181" s="41">
        <f t="shared" si="167"/>
        <v>0</v>
      </c>
    </row>
    <row r="1182" spans="4:18" x14ac:dyDescent="0.25">
      <c r="D1182" s="1">
        <v>34047</v>
      </c>
      <c r="E1182" s="1">
        <f t="shared" si="164"/>
        <v>34029</v>
      </c>
      <c r="F1182" s="30">
        <f t="shared" si="161"/>
        <v>0</v>
      </c>
      <c r="H1182" s="42">
        <f>IF(DAY(D1182)&gt;14,VLOOKUP(DATE(YEAR(E1182),MONTH(E1182)-1,DAY(1)),'מדדים וריביות'!B:C,2,FALSE),VLOOKUP(DATE(YEAR(E1182),MONTH(E1182)-2,DAY(1)),'מדדים וריביות'!B:C,2,FALSE))</f>
        <v>14673262.536556</v>
      </c>
      <c r="I1182" s="43">
        <f>'ריבית יומית'!D1176</f>
        <v>2.1073004751070989E-4</v>
      </c>
      <c r="J1182" s="29">
        <f t="shared" si="162"/>
        <v>2.0987396683022772</v>
      </c>
      <c r="L1182">
        <f>VLOOKUP(D1181,'מדדים וריביות'!B:C,2)</f>
        <v>14861945.7239099</v>
      </c>
      <c r="M1182" s="30">
        <f t="shared" si="168"/>
        <v>0</v>
      </c>
      <c r="O1182" s="39">
        <f t="shared" si="165"/>
        <v>0</v>
      </c>
      <c r="P1182" s="39">
        <f t="shared" si="163"/>
        <v>0</v>
      </c>
      <c r="Q1182" s="39">
        <f t="shared" si="166"/>
        <v>0</v>
      </c>
      <c r="R1182" s="41">
        <f t="shared" si="167"/>
        <v>0</v>
      </c>
    </row>
    <row r="1183" spans="4:18" x14ac:dyDescent="0.25">
      <c r="D1183" s="1">
        <v>34048</v>
      </c>
      <c r="E1183" s="1">
        <f t="shared" si="164"/>
        <v>34029</v>
      </c>
      <c r="F1183" s="30">
        <f t="shared" si="161"/>
        <v>0</v>
      </c>
      <c r="H1183" s="42">
        <f>IF(DAY(D1183)&gt;14,VLOOKUP(DATE(YEAR(E1183),MONTH(E1183)-1,DAY(1)),'מדדים וריביות'!B:C,2,FALSE),VLOOKUP(DATE(YEAR(E1183),MONTH(E1183)-2,DAY(1)),'מדדים וריביות'!B:C,2,FALSE))</f>
        <v>14673262.536556</v>
      </c>
      <c r="I1183" s="43">
        <f>'ריבית יומית'!D1177</f>
        <v>2.1073004751070989E-4</v>
      </c>
      <c r="J1183" s="29">
        <f t="shared" si="162"/>
        <v>2.098297493971681</v>
      </c>
      <c r="L1183">
        <f>VLOOKUP(D1182,'מדדים וריביות'!B:C,2)</f>
        <v>14861945.7239099</v>
      </c>
      <c r="M1183" s="30">
        <f t="shared" si="168"/>
        <v>0</v>
      </c>
      <c r="O1183" s="39">
        <f t="shared" si="165"/>
        <v>0</v>
      </c>
      <c r="P1183" s="39">
        <f t="shared" si="163"/>
        <v>0</v>
      </c>
      <c r="Q1183" s="39">
        <f t="shared" si="166"/>
        <v>0</v>
      </c>
      <c r="R1183" s="41">
        <f t="shared" si="167"/>
        <v>0</v>
      </c>
    </row>
    <row r="1184" spans="4:18" x14ac:dyDescent="0.25">
      <c r="D1184" s="1">
        <v>34049</v>
      </c>
      <c r="E1184" s="1">
        <f t="shared" si="164"/>
        <v>34029</v>
      </c>
      <c r="F1184" s="30">
        <f t="shared" si="161"/>
        <v>0</v>
      </c>
      <c r="H1184" s="42">
        <f>IF(DAY(D1184)&gt;14,VLOOKUP(DATE(YEAR(E1184),MONTH(E1184)-1,DAY(1)),'מדדים וריביות'!B:C,2,FALSE),VLOOKUP(DATE(YEAR(E1184),MONTH(E1184)-2,DAY(1)),'מדדים וריביות'!B:C,2,FALSE))</f>
        <v>14673262.536556</v>
      </c>
      <c r="I1184" s="43">
        <f>'ריבית יומית'!D1178</f>
        <v>2.1073004751070989E-4</v>
      </c>
      <c r="J1184" s="29">
        <f t="shared" si="162"/>
        <v>2.0978554128008708</v>
      </c>
      <c r="L1184">
        <f>VLOOKUP(D1183,'מדדים וריביות'!B:C,2)</f>
        <v>14861945.7239099</v>
      </c>
      <c r="M1184" s="30">
        <f t="shared" si="168"/>
        <v>0</v>
      </c>
      <c r="O1184" s="39">
        <f t="shared" si="165"/>
        <v>0</v>
      </c>
      <c r="P1184" s="39">
        <f t="shared" si="163"/>
        <v>0</v>
      </c>
      <c r="Q1184" s="39">
        <f t="shared" si="166"/>
        <v>0</v>
      </c>
      <c r="R1184" s="41">
        <f t="shared" si="167"/>
        <v>0</v>
      </c>
    </row>
    <row r="1185" spans="4:18" x14ac:dyDescent="0.25">
      <c r="D1185" s="1">
        <v>34050</v>
      </c>
      <c r="E1185" s="1">
        <f t="shared" si="164"/>
        <v>34029</v>
      </c>
      <c r="F1185" s="30">
        <f t="shared" si="161"/>
        <v>0</v>
      </c>
      <c r="H1185" s="42">
        <f>IF(DAY(D1185)&gt;14,VLOOKUP(DATE(YEAR(E1185),MONTH(E1185)-1,DAY(1)),'מדדים וריביות'!B:C,2,FALSE),VLOOKUP(DATE(YEAR(E1185),MONTH(E1185)-2,DAY(1)),'מדדים וריביות'!B:C,2,FALSE))</f>
        <v>14673262.536556</v>
      </c>
      <c r="I1185" s="43">
        <f>'ריבית יומית'!D1179</f>
        <v>2.1073004751070989E-4</v>
      </c>
      <c r="J1185" s="29">
        <f t="shared" si="162"/>
        <v>2.0974134247702194</v>
      </c>
      <c r="L1185">
        <f>VLOOKUP(D1184,'מדדים וריביות'!B:C,2)</f>
        <v>14861945.7239099</v>
      </c>
      <c r="M1185" s="30">
        <f t="shared" si="168"/>
        <v>0</v>
      </c>
      <c r="O1185" s="39">
        <f t="shared" si="165"/>
        <v>0</v>
      </c>
      <c r="P1185" s="39">
        <f t="shared" si="163"/>
        <v>0</v>
      </c>
      <c r="Q1185" s="39">
        <f t="shared" si="166"/>
        <v>0</v>
      </c>
      <c r="R1185" s="41">
        <f t="shared" si="167"/>
        <v>0</v>
      </c>
    </row>
    <row r="1186" spans="4:18" x14ac:dyDescent="0.25">
      <c r="D1186" s="1">
        <v>34051</v>
      </c>
      <c r="E1186" s="1">
        <f t="shared" si="164"/>
        <v>34029</v>
      </c>
      <c r="F1186" s="30">
        <f t="shared" si="161"/>
        <v>0</v>
      </c>
      <c r="H1186" s="42">
        <f>IF(DAY(D1186)&gt;14,VLOOKUP(DATE(YEAR(E1186),MONTH(E1186)-1,DAY(1)),'מדדים וריביות'!B:C,2,FALSE),VLOOKUP(DATE(YEAR(E1186),MONTH(E1186)-2,DAY(1)),'מדדים וריביות'!B:C,2,FALSE))</f>
        <v>14673262.536556</v>
      </c>
      <c r="I1186" s="43">
        <f>'ריבית יומית'!D1180</f>
        <v>2.1073004751070989E-4</v>
      </c>
      <c r="J1186" s="29">
        <f t="shared" si="162"/>
        <v>2.0969715298601033</v>
      </c>
      <c r="L1186">
        <f>VLOOKUP(D1185,'מדדים וריביות'!B:C,2)</f>
        <v>14861945.7239099</v>
      </c>
      <c r="M1186" s="30">
        <f t="shared" si="168"/>
        <v>0</v>
      </c>
      <c r="O1186" s="39">
        <f t="shared" si="165"/>
        <v>0</v>
      </c>
      <c r="P1186" s="39">
        <f t="shared" si="163"/>
        <v>0</v>
      </c>
      <c r="Q1186" s="39">
        <f t="shared" si="166"/>
        <v>0</v>
      </c>
      <c r="R1186" s="41">
        <f t="shared" si="167"/>
        <v>0</v>
      </c>
    </row>
    <row r="1187" spans="4:18" x14ac:dyDescent="0.25">
      <c r="D1187" s="1">
        <v>34052</v>
      </c>
      <c r="E1187" s="1">
        <f t="shared" si="164"/>
        <v>34029</v>
      </c>
      <c r="F1187" s="30">
        <f t="shared" si="161"/>
        <v>0</v>
      </c>
      <c r="H1187" s="42">
        <f>IF(DAY(D1187)&gt;14,VLOOKUP(DATE(YEAR(E1187),MONTH(E1187)-1,DAY(1)),'מדדים וריביות'!B:C,2,FALSE),VLOOKUP(DATE(YEAR(E1187),MONTH(E1187)-2,DAY(1)),'מדדים וריביות'!B:C,2,FALSE))</f>
        <v>14673262.536556</v>
      </c>
      <c r="I1187" s="43">
        <f>'ריבית יומית'!D1181</f>
        <v>2.1073004751070989E-4</v>
      </c>
      <c r="J1187" s="29">
        <f t="shared" si="162"/>
        <v>2.0965297280509034</v>
      </c>
      <c r="L1187">
        <f>VLOOKUP(D1186,'מדדים וריביות'!B:C,2)</f>
        <v>14861945.7239099</v>
      </c>
      <c r="M1187" s="30">
        <f t="shared" si="168"/>
        <v>0</v>
      </c>
      <c r="O1187" s="39">
        <f t="shared" si="165"/>
        <v>0</v>
      </c>
      <c r="P1187" s="39">
        <f t="shared" si="163"/>
        <v>0</v>
      </c>
      <c r="Q1187" s="39">
        <f t="shared" si="166"/>
        <v>0</v>
      </c>
      <c r="R1187" s="41">
        <f t="shared" si="167"/>
        <v>0</v>
      </c>
    </row>
    <row r="1188" spans="4:18" x14ac:dyDescent="0.25">
      <c r="D1188" s="1">
        <v>34053</v>
      </c>
      <c r="E1188" s="1">
        <f t="shared" si="164"/>
        <v>34029</v>
      </c>
      <c r="F1188" s="30">
        <f t="shared" si="161"/>
        <v>0</v>
      </c>
      <c r="H1188" s="42">
        <f>IF(DAY(D1188)&gt;14,VLOOKUP(DATE(YEAR(E1188),MONTH(E1188)-1,DAY(1)),'מדדים וריביות'!B:C,2,FALSE),VLOOKUP(DATE(YEAR(E1188),MONTH(E1188)-2,DAY(1)),'מדדים וריביות'!B:C,2,FALSE))</f>
        <v>14673262.536556</v>
      </c>
      <c r="I1188" s="43">
        <f>'ריבית יומית'!D1182</f>
        <v>2.1073004751070989E-4</v>
      </c>
      <c r="J1188" s="29">
        <f t="shared" si="162"/>
        <v>2.0960880193230049</v>
      </c>
      <c r="L1188">
        <f>VLOOKUP(D1187,'מדדים וריביות'!B:C,2)</f>
        <v>14861945.7239099</v>
      </c>
      <c r="M1188" s="30">
        <f t="shared" si="168"/>
        <v>0</v>
      </c>
      <c r="O1188" s="39">
        <f t="shared" si="165"/>
        <v>0</v>
      </c>
      <c r="P1188" s="39">
        <f t="shared" si="163"/>
        <v>0</v>
      </c>
      <c r="Q1188" s="39">
        <f t="shared" si="166"/>
        <v>0</v>
      </c>
      <c r="R1188" s="41">
        <f t="shared" si="167"/>
        <v>0</v>
      </c>
    </row>
    <row r="1189" spans="4:18" x14ac:dyDescent="0.25">
      <c r="D1189" s="1">
        <v>34054</v>
      </c>
      <c r="E1189" s="1">
        <f t="shared" si="164"/>
        <v>34029</v>
      </c>
      <c r="F1189" s="30">
        <f t="shared" si="161"/>
        <v>0</v>
      </c>
      <c r="H1189" s="42">
        <f>IF(DAY(D1189)&gt;14,VLOOKUP(DATE(YEAR(E1189),MONTH(E1189)-1,DAY(1)),'מדדים וריביות'!B:C,2,FALSE),VLOOKUP(DATE(YEAR(E1189),MONTH(E1189)-2,DAY(1)),'מדדים וריביות'!B:C,2,FALSE))</f>
        <v>14673262.536556</v>
      </c>
      <c r="I1189" s="43">
        <f>'ריבית יומית'!D1183</f>
        <v>2.1073004751070989E-4</v>
      </c>
      <c r="J1189" s="29">
        <f t="shared" si="162"/>
        <v>2.0956464036567968</v>
      </c>
      <c r="L1189">
        <f>VLOOKUP(D1188,'מדדים וריביות'!B:C,2)</f>
        <v>14861945.7239099</v>
      </c>
      <c r="M1189" s="30">
        <f t="shared" si="168"/>
        <v>0</v>
      </c>
      <c r="O1189" s="39">
        <f t="shared" si="165"/>
        <v>0</v>
      </c>
      <c r="P1189" s="39">
        <f t="shared" si="163"/>
        <v>0</v>
      </c>
      <c r="Q1189" s="39">
        <f t="shared" si="166"/>
        <v>0</v>
      </c>
      <c r="R1189" s="41">
        <f t="shared" si="167"/>
        <v>0</v>
      </c>
    </row>
    <row r="1190" spans="4:18" x14ac:dyDescent="0.25">
      <c r="D1190" s="1">
        <v>34055</v>
      </c>
      <c r="E1190" s="1">
        <f t="shared" si="164"/>
        <v>34029</v>
      </c>
      <c r="F1190" s="30">
        <f t="shared" si="161"/>
        <v>0</v>
      </c>
      <c r="H1190" s="42">
        <f>IF(DAY(D1190)&gt;14,VLOOKUP(DATE(YEAR(E1190),MONTH(E1190)-1,DAY(1)),'מדדים וריביות'!B:C,2,FALSE),VLOOKUP(DATE(YEAR(E1190),MONTH(E1190)-2,DAY(1)),'מדדים וריביות'!B:C,2,FALSE))</f>
        <v>14673262.536556</v>
      </c>
      <c r="I1190" s="43">
        <f>'ריבית יומית'!D1184</f>
        <v>2.1073004751070989E-4</v>
      </c>
      <c r="J1190" s="29">
        <f t="shared" si="162"/>
        <v>2.095204881032672</v>
      </c>
      <c r="L1190">
        <f>VLOOKUP(D1189,'מדדים וריביות'!B:C,2)</f>
        <v>14861945.7239099</v>
      </c>
      <c r="M1190" s="30">
        <f t="shared" si="168"/>
        <v>0</v>
      </c>
      <c r="O1190" s="39">
        <f t="shared" si="165"/>
        <v>0</v>
      </c>
      <c r="P1190" s="39">
        <f t="shared" si="163"/>
        <v>0</v>
      </c>
      <c r="Q1190" s="39">
        <f t="shared" si="166"/>
        <v>0</v>
      </c>
      <c r="R1190" s="41">
        <f t="shared" si="167"/>
        <v>0</v>
      </c>
    </row>
    <row r="1191" spans="4:18" x14ac:dyDescent="0.25">
      <c r="D1191" s="1">
        <v>34056</v>
      </c>
      <c r="E1191" s="1">
        <f t="shared" si="164"/>
        <v>34029</v>
      </c>
      <c r="F1191" s="30">
        <f t="shared" si="161"/>
        <v>0</v>
      </c>
      <c r="H1191" s="42">
        <f>IF(DAY(D1191)&gt;14,VLOOKUP(DATE(YEAR(E1191),MONTH(E1191)-1,DAY(1)),'מדדים וריביות'!B:C,2,FALSE),VLOOKUP(DATE(YEAR(E1191),MONTH(E1191)-2,DAY(1)),'מדדים וריביות'!B:C,2,FALSE))</f>
        <v>14673262.536556</v>
      </c>
      <c r="I1191" s="43">
        <f>'ריבית יומית'!D1185</f>
        <v>2.1073004751070989E-4</v>
      </c>
      <c r="J1191" s="29">
        <f t="shared" si="162"/>
        <v>2.094763451431028</v>
      </c>
      <c r="L1191">
        <f>VLOOKUP(D1190,'מדדים וריביות'!B:C,2)</f>
        <v>14861945.7239099</v>
      </c>
      <c r="M1191" s="30">
        <f t="shared" si="168"/>
        <v>0</v>
      </c>
      <c r="O1191" s="39">
        <f t="shared" si="165"/>
        <v>0</v>
      </c>
      <c r="P1191" s="39">
        <f t="shared" si="163"/>
        <v>0</v>
      </c>
      <c r="Q1191" s="39">
        <f t="shared" si="166"/>
        <v>0</v>
      </c>
      <c r="R1191" s="41">
        <f t="shared" si="167"/>
        <v>0</v>
      </c>
    </row>
    <row r="1192" spans="4:18" x14ac:dyDescent="0.25">
      <c r="D1192" s="1">
        <v>34057</v>
      </c>
      <c r="E1192" s="1">
        <f t="shared" si="164"/>
        <v>34029</v>
      </c>
      <c r="F1192" s="30">
        <f t="shared" si="161"/>
        <v>0</v>
      </c>
      <c r="H1192" s="42">
        <f>IF(DAY(D1192)&gt;14,VLOOKUP(DATE(YEAR(E1192),MONTH(E1192)-1,DAY(1)),'מדדים וריביות'!B:C,2,FALSE),VLOOKUP(DATE(YEAR(E1192),MONTH(E1192)-2,DAY(1)),'מדדים וריביות'!B:C,2,FALSE))</f>
        <v>14673262.536556</v>
      </c>
      <c r="I1192" s="43">
        <f>'ריבית יומית'!D1186</f>
        <v>2.1073004751070989E-4</v>
      </c>
      <c r="J1192" s="29">
        <f t="shared" si="162"/>
        <v>2.0943221148322668</v>
      </c>
      <c r="L1192">
        <f>VLOOKUP(D1191,'מדדים וריביות'!B:C,2)</f>
        <v>14861945.7239099</v>
      </c>
      <c r="M1192" s="30">
        <f t="shared" si="168"/>
        <v>0</v>
      </c>
      <c r="O1192" s="39">
        <f t="shared" si="165"/>
        <v>0</v>
      </c>
      <c r="P1192" s="39">
        <f t="shared" si="163"/>
        <v>0</v>
      </c>
      <c r="Q1192" s="39">
        <f t="shared" si="166"/>
        <v>0</v>
      </c>
      <c r="R1192" s="41">
        <f t="shared" si="167"/>
        <v>0</v>
      </c>
    </row>
    <row r="1193" spans="4:18" x14ac:dyDescent="0.25">
      <c r="D1193" s="1">
        <v>34058</v>
      </c>
      <c r="E1193" s="1">
        <f t="shared" si="164"/>
        <v>34029</v>
      </c>
      <c r="F1193" s="30">
        <f t="shared" si="161"/>
        <v>0</v>
      </c>
      <c r="H1193" s="42">
        <f>IF(DAY(D1193)&gt;14,VLOOKUP(DATE(YEAR(E1193),MONTH(E1193)-1,DAY(1)),'מדדים וריביות'!B:C,2,FALSE),VLOOKUP(DATE(YEAR(E1193),MONTH(E1193)-2,DAY(1)),'מדדים וריביות'!B:C,2,FALSE))</f>
        <v>14673262.536556</v>
      </c>
      <c r="I1193" s="43">
        <f>'ריבית יומית'!D1187</f>
        <v>2.1073004751070989E-4</v>
      </c>
      <c r="J1193" s="29">
        <f t="shared" si="162"/>
        <v>2.0938808712167933</v>
      </c>
      <c r="L1193">
        <f>VLOOKUP(D1192,'מדדים וריביות'!B:C,2)</f>
        <v>14861945.7239099</v>
      </c>
      <c r="M1193" s="30">
        <f t="shared" si="168"/>
        <v>0</v>
      </c>
      <c r="O1193" s="39">
        <f t="shared" si="165"/>
        <v>0</v>
      </c>
      <c r="P1193" s="39">
        <f t="shared" si="163"/>
        <v>0</v>
      </c>
      <c r="Q1193" s="39">
        <f t="shared" si="166"/>
        <v>0</v>
      </c>
      <c r="R1193" s="41">
        <f t="shared" si="167"/>
        <v>0</v>
      </c>
    </row>
    <row r="1194" spans="4:18" x14ac:dyDescent="0.25">
      <c r="D1194" s="1">
        <v>34059</v>
      </c>
      <c r="E1194" s="1">
        <f t="shared" si="164"/>
        <v>34029</v>
      </c>
      <c r="F1194" s="30">
        <f t="shared" si="161"/>
        <v>0</v>
      </c>
      <c r="H1194" s="42">
        <f>IF(DAY(D1194)&gt;14,VLOOKUP(DATE(YEAR(E1194),MONTH(E1194)-1,DAY(1)),'מדדים וריביות'!B:C,2,FALSE),VLOOKUP(DATE(YEAR(E1194),MONTH(E1194)-2,DAY(1)),'מדדים וריביות'!B:C,2,FALSE))</f>
        <v>14673262.536556</v>
      </c>
      <c r="I1194" s="43">
        <f>'ריבית יומית'!D1188</f>
        <v>2.1073004751070989E-4</v>
      </c>
      <c r="J1194" s="29">
        <f t="shared" si="162"/>
        <v>2.0934397205650179</v>
      </c>
      <c r="L1194">
        <f>VLOOKUP(D1193,'מדדים וריביות'!B:C,2)</f>
        <v>14861945.7239099</v>
      </c>
      <c r="M1194" s="30">
        <f t="shared" si="168"/>
        <v>0</v>
      </c>
      <c r="O1194" s="39">
        <f t="shared" si="165"/>
        <v>0</v>
      </c>
      <c r="P1194" s="39">
        <f t="shared" si="163"/>
        <v>0</v>
      </c>
      <c r="Q1194" s="39">
        <f t="shared" si="166"/>
        <v>0</v>
      </c>
      <c r="R1194" s="41">
        <f t="shared" si="167"/>
        <v>0</v>
      </c>
    </row>
    <row r="1195" spans="4:18" x14ac:dyDescent="0.25">
      <c r="D1195" s="1">
        <v>34060</v>
      </c>
      <c r="E1195" s="1">
        <f t="shared" si="164"/>
        <v>34060</v>
      </c>
      <c r="F1195" s="30">
        <f t="shared" si="161"/>
        <v>0</v>
      </c>
      <c r="H1195" s="42">
        <f>IF(DAY(D1195)&gt;14,VLOOKUP(DATE(YEAR(E1195),MONTH(E1195)-1,DAY(1)),'מדדים וריביות'!B:C,2,FALSE),VLOOKUP(DATE(YEAR(E1195),MONTH(E1195)-2,DAY(1)),'מדדים וריביות'!B:C,2,FALSE))</f>
        <v>14673262.536556</v>
      </c>
      <c r="I1195" s="43">
        <f>'ריבית יומית'!D1189</f>
        <v>2.1073004751070989E-4</v>
      </c>
      <c r="J1195" s="29">
        <f t="shared" si="162"/>
        <v>2.092998662857354</v>
      </c>
      <c r="L1195">
        <f>VLOOKUP(D1194,'מדדים וריביות'!B:C,2)</f>
        <v>14861945.7239099</v>
      </c>
      <c r="M1195" s="30">
        <f t="shared" si="168"/>
        <v>0</v>
      </c>
      <c r="O1195" s="39">
        <f t="shared" si="165"/>
        <v>0</v>
      </c>
      <c r="P1195" s="39">
        <f t="shared" si="163"/>
        <v>0</v>
      </c>
      <c r="Q1195" s="39">
        <f t="shared" si="166"/>
        <v>0</v>
      </c>
      <c r="R1195" s="41">
        <f t="shared" si="167"/>
        <v>0</v>
      </c>
    </row>
    <row r="1196" spans="4:18" x14ac:dyDescent="0.25">
      <c r="D1196" s="1">
        <v>34061</v>
      </c>
      <c r="E1196" s="1">
        <f t="shared" si="164"/>
        <v>34060</v>
      </c>
      <c r="F1196" s="30">
        <f t="shared" si="161"/>
        <v>0</v>
      </c>
      <c r="H1196" s="42">
        <f>IF(DAY(D1196)&gt;14,VLOOKUP(DATE(YEAR(E1196),MONTH(E1196)-1,DAY(1)),'מדדים וריביות'!B:C,2,FALSE),VLOOKUP(DATE(YEAR(E1196),MONTH(E1196)-2,DAY(1)),'מדדים וריביות'!B:C,2,FALSE))</f>
        <v>14673262.536556</v>
      </c>
      <c r="I1196" s="43">
        <f>'ריבית יומית'!D1190</f>
        <v>2.1073004751070989E-4</v>
      </c>
      <c r="J1196" s="29">
        <f t="shared" si="162"/>
        <v>2.09255769807422</v>
      </c>
      <c r="L1196">
        <f>VLOOKUP(D1195,'מדדים וריביות'!B:C,2)</f>
        <v>15069497.2299992</v>
      </c>
      <c r="M1196" s="30">
        <f t="shared" si="168"/>
        <v>0</v>
      </c>
      <c r="O1196" s="39">
        <f t="shared" si="165"/>
        <v>0</v>
      </c>
      <c r="P1196" s="39">
        <f t="shared" si="163"/>
        <v>0</v>
      </c>
      <c r="Q1196" s="39">
        <f t="shared" si="166"/>
        <v>0</v>
      </c>
      <c r="R1196" s="41">
        <f t="shared" si="167"/>
        <v>0</v>
      </c>
    </row>
    <row r="1197" spans="4:18" x14ac:dyDescent="0.25">
      <c r="D1197" s="1">
        <v>34062</v>
      </c>
      <c r="E1197" s="1">
        <f t="shared" si="164"/>
        <v>34060</v>
      </c>
      <c r="F1197" s="30">
        <f t="shared" si="161"/>
        <v>0</v>
      </c>
      <c r="H1197" s="42">
        <f>IF(DAY(D1197)&gt;14,VLOOKUP(DATE(YEAR(E1197),MONTH(E1197)-1,DAY(1)),'מדדים וריביות'!B:C,2,FALSE),VLOOKUP(DATE(YEAR(E1197),MONTH(E1197)-2,DAY(1)),'מדדים וריביות'!B:C,2,FALSE))</f>
        <v>14673262.536556</v>
      </c>
      <c r="I1197" s="43">
        <f>'ריבית יומית'!D1191</f>
        <v>2.1073004751070989E-4</v>
      </c>
      <c r="J1197" s="29">
        <f t="shared" si="162"/>
        <v>2.0921168261960377</v>
      </c>
      <c r="L1197">
        <f>VLOOKUP(D1196,'מדדים וריביות'!B:C,2)</f>
        <v>15069497.2299992</v>
      </c>
      <c r="M1197" s="30">
        <f t="shared" si="168"/>
        <v>0</v>
      </c>
      <c r="O1197" s="39">
        <f t="shared" si="165"/>
        <v>0</v>
      </c>
      <c r="P1197" s="39">
        <f t="shared" si="163"/>
        <v>0</v>
      </c>
      <c r="Q1197" s="39">
        <f t="shared" si="166"/>
        <v>0</v>
      </c>
      <c r="R1197" s="41">
        <f t="shared" si="167"/>
        <v>0</v>
      </c>
    </row>
    <row r="1198" spans="4:18" x14ac:dyDescent="0.25">
      <c r="D1198" s="1">
        <v>34063</v>
      </c>
      <c r="E1198" s="1">
        <f t="shared" si="164"/>
        <v>34060</v>
      </c>
      <c r="F1198" s="30">
        <f t="shared" si="161"/>
        <v>0</v>
      </c>
      <c r="H1198" s="42">
        <f>IF(DAY(D1198)&gt;14,VLOOKUP(DATE(YEAR(E1198),MONTH(E1198)-1,DAY(1)),'מדדים וריביות'!B:C,2,FALSE),VLOOKUP(DATE(YEAR(E1198),MONTH(E1198)-2,DAY(1)),'מדדים וריביות'!B:C,2,FALSE))</f>
        <v>14673262.536556</v>
      </c>
      <c r="I1198" s="43">
        <f>'ריבית יומית'!D1192</f>
        <v>2.1073004751070989E-4</v>
      </c>
      <c r="J1198" s="29">
        <f t="shared" si="162"/>
        <v>2.0916760472032334</v>
      </c>
      <c r="L1198">
        <f>VLOOKUP(D1197,'מדדים וריביות'!B:C,2)</f>
        <v>15069497.2299992</v>
      </c>
      <c r="M1198" s="30">
        <f t="shared" si="168"/>
        <v>0</v>
      </c>
      <c r="O1198" s="39">
        <f t="shared" si="165"/>
        <v>0</v>
      </c>
      <c r="P1198" s="39">
        <f t="shared" si="163"/>
        <v>0</v>
      </c>
      <c r="Q1198" s="39">
        <f t="shared" si="166"/>
        <v>0</v>
      </c>
      <c r="R1198" s="41">
        <f t="shared" si="167"/>
        <v>0</v>
      </c>
    </row>
    <row r="1199" spans="4:18" x14ac:dyDescent="0.25">
      <c r="D1199" s="1">
        <v>34064</v>
      </c>
      <c r="E1199" s="1">
        <f t="shared" si="164"/>
        <v>34060</v>
      </c>
      <c r="F1199" s="30">
        <f t="shared" si="161"/>
        <v>0</v>
      </c>
      <c r="H1199" s="42">
        <f>IF(DAY(D1199)&gt;14,VLOOKUP(DATE(YEAR(E1199),MONTH(E1199)-1,DAY(1)),'מדדים וריביות'!B:C,2,FALSE),VLOOKUP(DATE(YEAR(E1199),MONTH(E1199)-2,DAY(1)),'מדדים וריביות'!B:C,2,FALSE))</f>
        <v>14673262.536556</v>
      </c>
      <c r="I1199" s="43">
        <f>'ריבית יומית'!D1193</f>
        <v>2.1073004751070989E-4</v>
      </c>
      <c r="J1199" s="29">
        <f t="shared" si="162"/>
        <v>2.0912353610762375</v>
      </c>
      <c r="L1199">
        <f>VLOOKUP(D1198,'מדדים וריביות'!B:C,2)</f>
        <v>15069497.2299992</v>
      </c>
      <c r="M1199" s="30">
        <f t="shared" si="168"/>
        <v>0</v>
      </c>
      <c r="O1199" s="39">
        <f t="shared" si="165"/>
        <v>0</v>
      </c>
      <c r="P1199" s="39">
        <f t="shared" si="163"/>
        <v>0</v>
      </c>
      <c r="Q1199" s="39">
        <f t="shared" si="166"/>
        <v>0</v>
      </c>
      <c r="R1199" s="41">
        <f t="shared" si="167"/>
        <v>0</v>
      </c>
    </row>
    <row r="1200" spans="4:18" x14ac:dyDescent="0.25">
      <c r="D1200" s="1">
        <v>34065</v>
      </c>
      <c r="E1200" s="1">
        <f t="shared" si="164"/>
        <v>34060</v>
      </c>
      <c r="F1200" s="30">
        <f t="shared" si="161"/>
        <v>0</v>
      </c>
      <c r="H1200" s="42">
        <f>IF(DAY(D1200)&gt;14,VLOOKUP(DATE(YEAR(E1200),MONTH(E1200)-1,DAY(1)),'מדדים וריביות'!B:C,2,FALSE),VLOOKUP(DATE(YEAR(E1200),MONTH(E1200)-2,DAY(1)),'מדדים וריביות'!B:C,2,FALSE))</f>
        <v>14673262.536556</v>
      </c>
      <c r="I1200" s="43">
        <f>'ריבית יומית'!D1194</f>
        <v>2.1073004751070989E-4</v>
      </c>
      <c r="J1200" s="29">
        <f t="shared" si="162"/>
        <v>2.0907947677954848</v>
      </c>
      <c r="L1200">
        <f>VLOOKUP(D1199,'מדדים וריביות'!B:C,2)</f>
        <v>15069497.2299992</v>
      </c>
      <c r="M1200" s="30">
        <f t="shared" si="168"/>
        <v>0</v>
      </c>
      <c r="O1200" s="39">
        <f t="shared" si="165"/>
        <v>0</v>
      </c>
      <c r="P1200" s="39">
        <f t="shared" si="163"/>
        <v>0</v>
      </c>
      <c r="Q1200" s="39">
        <f t="shared" si="166"/>
        <v>0</v>
      </c>
      <c r="R1200" s="41">
        <f t="shared" si="167"/>
        <v>0</v>
      </c>
    </row>
    <row r="1201" spans="4:18" x14ac:dyDescent="0.25">
      <c r="D1201" s="1">
        <v>34066</v>
      </c>
      <c r="E1201" s="1">
        <f t="shared" si="164"/>
        <v>34060</v>
      </c>
      <c r="F1201" s="30">
        <f t="shared" si="161"/>
        <v>0</v>
      </c>
      <c r="H1201" s="42">
        <f>IF(DAY(D1201)&gt;14,VLOOKUP(DATE(YEAR(E1201),MONTH(E1201)-1,DAY(1)),'מדדים וריביות'!B:C,2,FALSE),VLOOKUP(DATE(YEAR(E1201),MONTH(E1201)-2,DAY(1)),'מדדים וריביות'!B:C,2,FALSE))</f>
        <v>14673262.536556</v>
      </c>
      <c r="I1201" s="43">
        <f>'ריבית יומית'!D1195</f>
        <v>2.1073004751070989E-4</v>
      </c>
      <c r="J1201" s="29">
        <f t="shared" si="162"/>
        <v>2.0903542673414135</v>
      </c>
      <c r="L1201">
        <f>VLOOKUP(D1200,'מדדים וריביות'!B:C,2)</f>
        <v>15069497.2299992</v>
      </c>
      <c r="M1201" s="30">
        <f t="shared" si="168"/>
        <v>0</v>
      </c>
      <c r="O1201" s="39">
        <f t="shared" si="165"/>
        <v>0</v>
      </c>
      <c r="P1201" s="39">
        <f t="shared" si="163"/>
        <v>0</v>
      </c>
      <c r="Q1201" s="39">
        <f t="shared" si="166"/>
        <v>0</v>
      </c>
      <c r="R1201" s="41">
        <f t="shared" si="167"/>
        <v>0</v>
      </c>
    </row>
    <row r="1202" spans="4:18" x14ac:dyDescent="0.25">
      <c r="D1202" s="1">
        <v>34067</v>
      </c>
      <c r="E1202" s="1">
        <f t="shared" si="164"/>
        <v>34060</v>
      </c>
      <c r="F1202" s="30">
        <f t="shared" si="161"/>
        <v>0</v>
      </c>
      <c r="H1202" s="42">
        <f>IF(DAY(D1202)&gt;14,VLOOKUP(DATE(YEAR(E1202),MONTH(E1202)-1,DAY(1)),'מדדים וריביות'!B:C,2,FALSE),VLOOKUP(DATE(YEAR(E1202),MONTH(E1202)-2,DAY(1)),'מדדים וריביות'!B:C,2,FALSE))</f>
        <v>14673262.536556</v>
      </c>
      <c r="I1202" s="43">
        <f>'ריבית יומית'!D1196</f>
        <v>2.1073004751070989E-4</v>
      </c>
      <c r="J1202" s="29">
        <f t="shared" si="162"/>
        <v>2.0899138596944669</v>
      </c>
      <c r="L1202">
        <f>VLOOKUP(D1201,'מדדים וריביות'!B:C,2)</f>
        <v>15069497.2299992</v>
      </c>
      <c r="M1202" s="30">
        <f t="shared" si="168"/>
        <v>0</v>
      </c>
      <c r="O1202" s="39">
        <f t="shared" si="165"/>
        <v>0</v>
      </c>
      <c r="P1202" s="39">
        <f t="shared" si="163"/>
        <v>0</v>
      </c>
      <c r="Q1202" s="39">
        <f t="shared" si="166"/>
        <v>0</v>
      </c>
      <c r="R1202" s="41">
        <f t="shared" si="167"/>
        <v>0</v>
      </c>
    </row>
    <row r="1203" spans="4:18" x14ac:dyDescent="0.25">
      <c r="D1203" s="1">
        <v>34068</v>
      </c>
      <c r="E1203" s="1">
        <f t="shared" si="164"/>
        <v>34060</v>
      </c>
      <c r="F1203" s="30">
        <f t="shared" si="161"/>
        <v>0</v>
      </c>
      <c r="H1203" s="42">
        <f>IF(DAY(D1203)&gt;14,VLOOKUP(DATE(YEAR(E1203),MONTH(E1203)-1,DAY(1)),'מדדים וריביות'!B:C,2,FALSE),VLOOKUP(DATE(YEAR(E1203),MONTH(E1203)-2,DAY(1)),'מדדים וריביות'!B:C,2,FALSE))</f>
        <v>14673262.536556</v>
      </c>
      <c r="I1203" s="43">
        <f>'ריבית יומית'!D1197</f>
        <v>2.1073004751070989E-4</v>
      </c>
      <c r="J1203" s="29">
        <f t="shared" si="162"/>
        <v>2.0894735448350912</v>
      </c>
      <c r="L1203">
        <f>VLOOKUP(D1202,'מדדים וריביות'!B:C,2)</f>
        <v>15069497.2299992</v>
      </c>
      <c r="M1203" s="30">
        <f t="shared" si="168"/>
        <v>0</v>
      </c>
      <c r="O1203" s="39">
        <f t="shared" si="165"/>
        <v>0</v>
      </c>
      <c r="P1203" s="39">
        <f t="shared" si="163"/>
        <v>0</v>
      </c>
      <c r="Q1203" s="39">
        <f t="shared" si="166"/>
        <v>0</v>
      </c>
      <c r="R1203" s="41">
        <f t="shared" si="167"/>
        <v>0</v>
      </c>
    </row>
    <row r="1204" spans="4:18" x14ac:dyDescent="0.25">
      <c r="D1204" s="1">
        <v>34069</v>
      </c>
      <c r="E1204" s="1">
        <f t="shared" si="164"/>
        <v>34060</v>
      </c>
      <c r="F1204" s="30">
        <f t="shared" si="161"/>
        <v>0</v>
      </c>
      <c r="H1204" s="42">
        <f>IF(DAY(D1204)&gt;14,VLOOKUP(DATE(YEAR(E1204),MONTH(E1204)-1,DAY(1)),'מדדים וריביות'!B:C,2,FALSE),VLOOKUP(DATE(YEAR(E1204),MONTH(E1204)-2,DAY(1)),'מדדים וריביות'!B:C,2,FALSE))</f>
        <v>14673262.536556</v>
      </c>
      <c r="I1204" s="43">
        <f>'ריבית יומית'!D1198</f>
        <v>2.1073004751070989E-4</v>
      </c>
      <c r="J1204" s="29">
        <f t="shared" si="162"/>
        <v>2.0890333227437381</v>
      </c>
      <c r="L1204">
        <f>VLOOKUP(D1203,'מדדים וריביות'!B:C,2)</f>
        <v>15069497.2299992</v>
      </c>
      <c r="M1204" s="30">
        <f t="shared" si="168"/>
        <v>0</v>
      </c>
      <c r="O1204" s="39">
        <f t="shared" si="165"/>
        <v>0</v>
      </c>
      <c r="P1204" s="39">
        <f t="shared" si="163"/>
        <v>0</v>
      </c>
      <c r="Q1204" s="39">
        <f t="shared" si="166"/>
        <v>0</v>
      </c>
      <c r="R1204" s="41">
        <f t="shared" si="167"/>
        <v>0</v>
      </c>
    </row>
    <row r="1205" spans="4:18" x14ac:dyDescent="0.25">
      <c r="D1205" s="1">
        <v>34070</v>
      </c>
      <c r="E1205" s="1">
        <f t="shared" si="164"/>
        <v>34060</v>
      </c>
      <c r="F1205" s="30">
        <f t="shared" si="161"/>
        <v>0</v>
      </c>
      <c r="H1205" s="42">
        <f>IF(DAY(D1205)&gt;14,VLOOKUP(DATE(YEAR(E1205),MONTH(E1205)-1,DAY(1)),'מדדים וריביות'!B:C,2,FALSE),VLOOKUP(DATE(YEAR(E1205),MONTH(E1205)-2,DAY(1)),'מדדים וריביות'!B:C,2,FALSE))</f>
        <v>14673262.536556</v>
      </c>
      <c r="I1205" s="43">
        <f>'ריבית יומית'!D1199</f>
        <v>2.1073004751070989E-4</v>
      </c>
      <c r="J1205" s="29">
        <f t="shared" si="162"/>
        <v>2.0885931934008624</v>
      </c>
      <c r="L1205">
        <f>VLOOKUP(D1204,'מדדים וריביות'!B:C,2)</f>
        <v>15069497.2299992</v>
      </c>
      <c r="M1205" s="30">
        <f t="shared" si="168"/>
        <v>0</v>
      </c>
      <c r="O1205" s="39">
        <f t="shared" si="165"/>
        <v>0</v>
      </c>
      <c r="P1205" s="39">
        <f t="shared" si="163"/>
        <v>0</v>
      </c>
      <c r="Q1205" s="39">
        <f t="shared" si="166"/>
        <v>0</v>
      </c>
      <c r="R1205" s="41">
        <f t="shared" si="167"/>
        <v>0</v>
      </c>
    </row>
    <row r="1206" spans="4:18" x14ac:dyDescent="0.25">
      <c r="D1206" s="1">
        <v>34071</v>
      </c>
      <c r="E1206" s="1">
        <f t="shared" si="164"/>
        <v>34060</v>
      </c>
      <c r="F1206" s="30">
        <f t="shared" si="161"/>
        <v>0</v>
      </c>
      <c r="H1206" s="42">
        <f>IF(DAY(D1206)&gt;14,VLOOKUP(DATE(YEAR(E1206),MONTH(E1206)-1,DAY(1)),'מדדים וריביות'!B:C,2,FALSE),VLOOKUP(DATE(YEAR(E1206),MONTH(E1206)-2,DAY(1)),'מדדים וריביות'!B:C,2,FALSE))</f>
        <v>14673262.536556</v>
      </c>
      <c r="I1206" s="43">
        <f>'ריבית יומית'!D1200</f>
        <v>2.1073004751070989E-4</v>
      </c>
      <c r="J1206" s="29">
        <f t="shared" si="162"/>
        <v>2.0881531567869231</v>
      </c>
      <c r="L1206">
        <f>VLOOKUP(D1205,'מדדים וריביות'!B:C,2)</f>
        <v>15069497.2299992</v>
      </c>
      <c r="M1206" s="30">
        <f t="shared" si="168"/>
        <v>0</v>
      </c>
      <c r="O1206" s="39">
        <f t="shared" si="165"/>
        <v>0</v>
      </c>
      <c r="P1206" s="39">
        <f t="shared" si="163"/>
        <v>0</v>
      </c>
      <c r="Q1206" s="39">
        <f t="shared" si="166"/>
        <v>0</v>
      </c>
      <c r="R1206" s="41">
        <f t="shared" si="167"/>
        <v>0</v>
      </c>
    </row>
    <row r="1207" spans="4:18" x14ac:dyDescent="0.25">
      <c r="D1207" s="1">
        <v>34072</v>
      </c>
      <c r="E1207" s="1">
        <f t="shared" si="164"/>
        <v>34060</v>
      </c>
      <c r="F1207" s="30">
        <f t="shared" si="161"/>
        <v>0</v>
      </c>
      <c r="H1207" s="42">
        <f>IF(DAY(D1207)&gt;14,VLOOKUP(DATE(YEAR(E1207),MONTH(E1207)-1,DAY(1)),'מדדים וריביות'!B:C,2,FALSE),VLOOKUP(DATE(YEAR(E1207),MONTH(E1207)-2,DAY(1)),'מדדים וריביות'!B:C,2,FALSE))</f>
        <v>14673262.536556</v>
      </c>
      <c r="I1207" s="43">
        <f>'ריבית יומית'!D1201</f>
        <v>2.1073004751070989E-4</v>
      </c>
      <c r="J1207" s="29">
        <f t="shared" si="162"/>
        <v>2.0877132128823837</v>
      </c>
      <c r="L1207">
        <f>VLOOKUP(D1206,'מדדים וריביות'!B:C,2)</f>
        <v>15069497.2299992</v>
      </c>
      <c r="M1207" s="30">
        <f t="shared" si="168"/>
        <v>0</v>
      </c>
      <c r="O1207" s="39">
        <f t="shared" si="165"/>
        <v>0</v>
      </c>
      <c r="P1207" s="39">
        <f t="shared" si="163"/>
        <v>0</v>
      </c>
      <c r="Q1207" s="39">
        <f t="shared" si="166"/>
        <v>0</v>
      </c>
      <c r="R1207" s="41">
        <f t="shared" si="167"/>
        <v>0</v>
      </c>
    </row>
    <row r="1208" spans="4:18" x14ac:dyDescent="0.25">
      <c r="D1208" s="1">
        <v>34073</v>
      </c>
      <c r="E1208" s="1">
        <f t="shared" si="164"/>
        <v>34060</v>
      </c>
      <c r="F1208" s="30">
        <f t="shared" si="161"/>
        <v>0</v>
      </c>
      <c r="H1208" s="42">
        <f>IF(DAY(D1208)&gt;14,VLOOKUP(DATE(YEAR(E1208),MONTH(E1208)-1,DAY(1)),'מדדים וריביות'!B:C,2,FALSE),VLOOKUP(DATE(YEAR(E1208),MONTH(E1208)-2,DAY(1)),'מדדים וריביות'!B:C,2,FALSE))</f>
        <v>14673262.536556</v>
      </c>
      <c r="I1208" s="43">
        <f>'ריבית יומית'!D1202</f>
        <v>2.1073004751070989E-4</v>
      </c>
      <c r="J1208" s="29">
        <f t="shared" si="162"/>
        <v>2.0872733616677115</v>
      </c>
      <c r="L1208">
        <f>VLOOKUP(D1207,'מדדים וריביות'!B:C,2)</f>
        <v>15069497.2299992</v>
      </c>
      <c r="M1208" s="30">
        <f t="shared" si="168"/>
        <v>0</v>
      </c>
      <c r="O1208" s="39">
        <f t="shared" si="165"/>
        <v>0</v>
      </c>
      <c r="P1208" s="39">
        <f t="shared" si="163"/>
        <v>0</v>
      </c>
      <c r="Q1208" s="39">
        <f t="shared" si="166"/>
        <v>0</v>
      </c>
      <c r="R1208" s="41">
        <f t="shared" si="167"/>
        <v>0</v>
      </c>
    </row>
    <row r="1209" spans="4:18" x14ac:dyDescent="0.25">
      <c r="D1209" s="1">
        <v>34074</v>
      </c>
      <c r="E1209" s="1">
        <f t="shared" si="164"/>
        <v>34060</v>
      </c>
      <c r="F1209" s="30">
        <f t="shared" si="161"/>
        <v>0</v>
      </c>
      <c r="H1209" s="42">
        <f>IF(DAY(D1209)&gt;14,VLOOKUP(DATE(YEAR(E1209),MONTH(E1209)-1,DAY(1)),'מדדים וריביות'!B:C,2,FALSE),VLOOKUP(DATE(YEAR(E1209),MONTH(E1209)-2,DAY(1)),'מדדים וריביות'!B:C,2,FALSE))</f>
        <v>14861945.7239099</v>
      </c>
      <c r="I1209" s="43">
        <f>'ריבית יומית'!D1203</f>
        <v>2.1073004751070989E-4</v>
      </c>
      <c r="J1209" s="29">
        <f t="shared" si="162"/>
        <v>2.0868336031233783</v>
      </c>
      <c r="L1209">
        <f>VLOOKUP(D1208,'מדדים וריביות'!B:C,2)</f>
        <v>15069497.2299992</v>
      </c>
      <c r="M1209" s="30">
        <f t="shared" si="168"/>
        <v>0</v>
      </c>
      <c r="O1209" s="39">
        <f t="shared" si="165"/>
        <v>0</v>
      </c>
      <c r="P1209" s="39">
        <f t="shared" si="163"/>
        <v>0</v>
      </c>
      <c r="Q1209" s="39">
        <f t="shared" si="166"/>
        <v>0</v>
      </c>
      <c r="R1209" s="41">
        <f t="shared" si="167"/>
        <v>0</v>
      </c>
    </row>
    <row r="1210" spans="4:18" x14ac:dyDescent="0.25">
      <c r="D1210" s="1">
        <v>34075</v>
      </c>
      <c r="E1210" s="1">
        <f t="shared" si="164"/>
        <v>34060</v>
      </c>
      <c r="F1210" s="30">
        <f t="shared" si="161"/>
        <v>0</v>
      </c>
      <c r="H1210" s="42">
        <f>IF(DAY(D1210)&gt;14,VLOOKUP(DATE(YEAR(E1210),MONTH(E1210)-1,DAY(1)),'מדדים וריביות'!B:C,2,FALSE),VLOOKUP(DATE(YEAR(E1210),MONTH(E1210)-2,DAY(1)),'מדדים וריביות'!B:C,2,FALSE))</f>
        <v>14861945.7239099</v>
      </c>
      <c r="I1210" s="43">
        <f>'ריבית יומית'!D1204</f>
        <v>2.1073004751070989E-4</v>
      </c>
      <c r="J1210" s="29">
        <f t="shared" si="162"/>
        <v>2.0863939372298597</v>
      </c>
      <c r="L1210">
        <f>VLOOKUP(D1209,'מדדים וריביות'!B:C,2)</f>
        <v>15069497.2299992</v>
      </c>
      <c r="M1210" s="30">
        <f t="shared" si="168"/>
        <v>0</v>
      </c>
      <c r="O1210" s="39">
        <f t="shared" si="165"/>
        <v>0</v>
      </c>
      <c r="P1210" s="39">
        <f t="shared" si="163"/>
        <v>0</v>
      </c>
      <c r="Q1210" s="39">
        <f t="shared" si="166"/>
        <v>0</v>
      </c>
      <c r="R1210" s="41">
        <f t="shared" si="167"/>
        <v>0</v>
      </c>
    </row>
    <row r="1211" spans="4:18" x14ac:dyDescent="0.25">
      <c r="D1211" s="1">
        <v>34076</v>
      </c>
      <c r="E1211" s="1">
        <f t="shared" si="164"/>
        <v>34060</v>
      </c>
      <c r="F1211" s="30">
        <f t="shared" si="161"/>
        <v>0</v>
      </c>
      <c r="H1211" s="42">
        <f>IF(DAY(D1211)&gt;14,VLOOKUP(DATE(YEAR(E1211),MONTH(E1211)-1,DAY(1)),'מדדים וריביות'!B:C,2,FALSE),VLOOKUP(DATE(YEAR(E1211),MONTH(E1211)-2,DAY(1)),'מדדים וריביות'!B:C,2,FALSE))</f>
        <v>14861945.7239099</v>
      </c>
      <c r="I1211" s="43">
        <f>'ריבית יומית'!D1205</f>
        <v>2.1073004751070989E-4</v>
      </c>
      <c r="J1211" s="29">
        <f t="shared" si="162"/>
        <v>2.0859543639676357</v>
      </c>
      <c r="L1211">
        <f>VLOOKUP(D1210,'מדדים וריביות'!B:C,2)</f>
        <v>15069497.2299992</v>
      </c>
      <c r="M1211" s="30">
        <f t="shared" si="168"/>
        <v>0</v>
      </c>
      <c r="O1211" s="39">
        <f t="shared" si="165"/>
        <v>0</v>
      </c>
      <c r="P1211" s="39">
        <f t="shared" si="163"/>
        <v>0</v>
      </c>
      <c r="Q1211" s="39">
        <f t="shared" si="166"/>
        <v>0</v>
      </c>
      <c r="R1211" s="41">
        <f t="shared" si="167"/>
        <v>0</v>
      </c>
    </row>
    <row r="1212" spans="4:18" x14ac:dyDescent="0.25">
      <c r="D1212" s="1">
        <v>34077</v>
      </c>
      <c r="E1212" s="1">
        <f t="shared" si="164"/>
        <v>34060</v>
      </c>
      <c r="F1212" s="30">
        <f t="shared" si="161"/>
        <v>0</v>
      </c>
      <c r="H1212" s="42">
        <f>IF(DAY(D1212)&gt;14,VLOOKUP(DATE(YEAR(E1212),MONTH(E1212)-1,DAY(1)),'מדדים וריביות'!B:C,2,FALSE),VLOOKUP(DATE(YEAR(E1212),MONTH(E1212)-2,DAY(1)),'מדדים וריביות'!B:C,2,FALSE))</f>
        <v>14861945.7239099</v>
      </c>
      <c r="I1212" s="43">
        <f>'ריבית יומית'!D1206</f>
        <v>2.1073004751070989E-4</v>
      </c>
      <c r="J1212" s="29">
        <f t="shared" si="162"/>
        <v>2.0855148833171899</v>
      </c>
      <c r="L1212">
        <f>VLOOKUP(D1211,'מדדים וריביות'!B:C,2)</f>
        <v>15069497.2299992</v>
      </c>
      <c r="M1212" s="30">
        <f t="shared" si="168"/>
        <v>0</v>
      </c>
      <c r="O1212" s="39">
        <f t="shared" si="165"/>
        <v>0</v>
      </c>
      <c r="P1212" s="39">
        <f t="shared" si="163"/>
        <v>0</v>
      </c>
      <c r="Q1212" s="39">
        <f t="shared" si="166"/>
        <v>0</v>
      </c>
      <c r="R1212" s="41">
        <f t="shared" si="167"/>
        <v>0</v>
      </c>
    </row>
    <row r="1213" spans="4:18" x14ac:dyDescent="0.25">
      <c r="D1213" s="1">
        <v>34078</v>
      </c>
      <c r="E1213" s="1">
        <f t="shared" si="164"/>
        <v>34060</v>
      </c>
      <c r="F1213" s="30">
        <f t="shared" si="161"/>
        <v>0</v>
      </c>
      <c r="H1213" s="42">
        <f>IF(DAY(D1213)&gt;14,VLOOKUP(DATE(YEAR(E1213),MONTH(E1213)-1,DAY(1)),'מדדים וריביות'!B:C,2,FALSE),VLOOKUP(DATE(YEAR(E1213),MONTH(E1213)-2,DAY(1)),'מדדים וריביות'!B:C,2,FALSE))</f>
        <v>14861945.7239099</v>
      </c>
      <c r="I1213" s="43">
        <f>'ריבית יומית'!D1207</f>
        <v>2.1073004751070989E-4</v>
      </c>
      <c r="J1213" s="29">
        <f t="shared" si="162"/>
        <v>2.0850754952590105</v>
      </c>
      <c r="L1213">
        <f>VLOOKUP(D1212,'מדדים וריביות'!B:C,2)</f>
        <v>15069497.2299992</v>
      </c>
      <c r="M1213" s="30">
        <f t="shared" si="168"/>
        <v>0</v>
      </c>
      <c r="O1213" s="39">
        <f t="shared" si="165"/>
        <v>0</v>
      </c>
      <c r="P1213" s="39">
        <f t="shared" si="163"/>
        <v>0</v>
      </c>
      <c r="Q1213" s="39">
        <f t="shared" si="166"/>
        <v>0</v>
      </c>
      <c r="R1213" s="41">
        <f t="shared" si="167"/>
        <v>0</v>
      </c>
    </row>
    <row r="1214" spans="4:18" x14ac:dyDescent="0.25">
      <c r="D1214" s="1">
        <v>34079</v>
      </c>
      <c r="E1214" s="1">
        <f t="shared" si="164"/>
        <v>34060</v>
      </c>
      <c r="F1214" s="30">
        <f t="shared" si="161"/>
        <v>0</v>
      </c>
      <c r="H1214" s="42">
        <f>IF(DAY(D1214)&gt;14,VLOOKUP(DATE(YEAR(E1214),MONTH(E1214)-1,DAY(1)),'מדדים וריביות'!B:C,2,FALSE),VLOOKUP(DATE(YEAR(E1214),MONTH(E1214)-2,DAY(1)),'מדדים וריביות'!B:C,2,FALSE))</f>
        <v>14861945.7239099</v>
      </c>
      <c r="I1214" s="43">
        <f>'ריבית יומית'!D1208</f>
        <v>2.1073004751070989E-4</v>
      </c>
      <c r="J1214" s="29">
        <f t="shared" si="162"/>
        <v>2.0846361997735898</v>
      </c>
      <c r="L1214">
        <f>VLOOKUP(D1213,'מדדים וריביות'!B:C,2)</f>
        <v>15069497.2299992</v>
      </c>
      <c r="M1214" s="30">
        <f t="shared" si="168"/>
        <v>0</v>
      </c>
      <c r="O1214" s="39">
        <f t="shared" si="165"/>
        <v>0</v>
      </c>
      <c r="P1214" s="39">
        <f t="shared" si="163"/>
        <v>0</v>
      </c>
      <c r="Q1214" s="39">
        <f t="shared" si="166"/>
        <v>0</v>
      </c>
      <c r="R1214" s="41">
        <f t="shared" si="167"/>
        <v>0</v>
      </c>
    </row>
    <row r="1215" spans="4:18" x14ac:dyDescent="0.25">
      <c r="D1215" s="1">
        <v>34080</v>
      </c>
      <c r="E1215" s="1">
        <f t="shared" si="164"/>
        <v>34060</v>
      </c>
      <c r="F1215" s="30">
        <f t="shared" si="161"/>
        <v>0</v>
      </c>
      <c r="H1215" s="42">
        <f>IF(DAY(D1215)&gt;14,VLOOKUP(DATE(YEAR(E1215),MONTH(E1215)-1,DAY(1)),'מדדים וריביות'!B:C,2,FALSE),VLOOKUP(DATE(YEAR(E1215),MONTH(E1215)-2,DAY(1)),'מדדים וריביות'!B:C,2,FALSE))</f>
        <v>14861945.7239099</v>
      </c>
      <c r="I1215" s="43">
        <f>'ריבית יומית'!D1209</f>
        <v>2.1073004751070989E-4</v>
      </c>
      <c r="J1215" s="29">
        <f t="shared" si="162"/>
        <v>2.0841969968414236</v>
      </c>
      <c r="L1215">
        <f>VLOOKUP(D1214,'מדדים וריביות'!B:C,2)</f>
        <v>15069497.2299992</v>
      </c>
      <c r="M1215" s="30">
        <f t="shared" si="168"/>
        <v>0</v>
      </c>
      <c r="O1215" s="39">
        <f t="shared" si="165"/>
        <v>0</v>
      </c>
      <c r="P1215" s="39">
        <f t="shared" si="163"/>
        <v>0</v>
      </c>
      <c r="Q1215" s="39">
        <f t="shared" si="166"/>
        <v>0</v>
      </c>
      <c r="R1215" s="41">
        <f t="shared" si="167"/>
        <v>0</v>
      </c>
    </row>
    <row r="1216" spans="4:18" x14ac:dyDescent="0.25">
      <c r="D1216" s="1">
        <v>34081</v>
      </c>
      <c r="E1216" s="1">
        <f t="shared" si="164"/>
        <v>34060</v>
      </c>
      <c r="F1216" s="30">
        <f t="shared" ref="F1216:F1279" si="169">M1215</f>
        <v>0</v>
      </c>
      <c r="H1216" s="42">
        <f>IF(DAY(D1216)&gt;14,VLOOKUP(DATE(YEAR(E1216),MONTH(E1216)-1,DAY(1)),'מדדים וריביות'!B:C,2,FALSE),VLOOKUP(DATE(YEAR(E1216),MONTH(E1216)-2,DAY(1)),'מדדים וריביות'!B:C,2,FALSE))</f>
        <v>14861945.7239099</v>
      </c>
      <c r="I1216" s="43">
        <f>'ריבית יומית'!D1210</f>
        <v>2.1073004751070989E-4</v>
      </c>
      <c r="J1216" s="29">
        <f t="shared" si="162"/>
        <v>2.0837578864430126</v>
      </c>
      <c r="L1216">
        <f>VLOOKUP(D1215,'מדדים וריביות'!B:C,2)</f>
        <v>15069497.2299992</v>
      </c>
      <c r="M1216" s="30">
        <f t="shared" si="168"/>
        <v>0</v>
      </c>
      <c r="O1216" s="39">
        <f t="shared" si="165"/>
        <v>0</v>
      </c>
      <c r="P1216" s="39">
        <f t="shared" si="163"/>
        <v>0</v>
      </c>
      <c r="Q1216" s="39">
        <f t="shared" si="166"/>
        <v>0</v>
      </c>
      <c r="R1216" s="41">
        <f t="shared" si="167"/>
        <v>0</v>
      </c>
    </row>
    <row r="1217" spans="4:18" x14ac:dyDescent="0.25">
      <c r="D1217" s="1">
        <v>34082</v>
      </c>
      <c r="E1217" s="1">
        <f t="shared" si="164"/>
        <v>34060</v>
      </c>
      <c r="F1217" s="30">
        <f t="shared" si="169"/>
        <v>0</v>
      </c>
      <c r="H1217" s="42">
        <f>IF(DAY(D1217)&gt;14,VLOOKUP(DATE(YEAR(E1217),MONTH(E1217)-1,DAY(1)),'מדדים וריביות'!B:C,2,FALSE),VLOOKUP(DATE(YEAR(E1217),MONTH(E1217)-2,DAY(1)),'מדדים וריביות'!B:C,2,FALSE))</f>
        <v>14861945.7239099</v>
      </c>
      <c r="I1217" s="43">
        <f>'ריבית יומית'!D1211</f>
        <v>2.1073004751070989E-4</v>
      </c>
      <c r="J1217" s="29">
        <f t="shared" si="162"/>
        <v>2.0833188685588611</v>
      </c>
      <c r="L1217">
        <f>VLOOKUP(D1216,'מדדים וריביות'!B:C,2)</f>
        <v>15069497.2299992</v>
      </c>
      <c r="M1217" s="30">
        <f t="shared" si="168"/>
        <v>0</v>
      </c>
      <c r="O1217" s="39">
        <f t="shared" si="165"/>
        <v>0</v>
      </c>
      <c r="P1217" s="39">
        <f t="shared" si="163"/>
        <v>0</v>
      </c>
      <c r="Q1217" s="39">
        <f t="shared" si="166"/>
        <v>0</v>
      </c>
      <c r="R1217" s="41">
        <f t="shared" si="167"/>
        <v>0</v>
      </c>
    </row>
    <row r="1218" spans="4:18" x14ac:dyDescent="0.25">
      <c r="D1218" s="1">
        <v>34083</v>
      </c>
      <c r="E1218" s="1">
        <f t="shared" si="164"/>
        <v>34060</v>
      </c>
      <c r="F1218" s="30">
        <f t="shared" si="169"/>
        <v>0</v>
      </c>
      <c r="H1218" s="42">
        <f>IF(DAY(D1218)&gt;14,VLOOKUP(DATE(YEAR(E1218),MONTH(E1218)-1,DAY(1)),'מדדים וריביות'!B:C,2,FALSE),VLOOKUP(DATE(YEAR(E1218),MONTH(E1218)-2,DAY(1)),'מדדים וריביות'!B:C,2,FALSE))</f>
        <v>14861945.7239099</v>
      </c>
      <c r="I1218" s="43">
        <f>'ריבית יומית'!D1212</f>
        <v>2.1073004751070989E-4</v>
      </c>
      <c r="J1218" s="29">
        <f t="shared" si="162"/>
        <v>2.0828799431694778</v>
      </c>
      <c r="L1218">
        <f>VLOOKUP(D1217,'מדדים וריביות'!B:C,2)</f>
        <v>15069497.2299992</v>
      </c>
      <c r="M1218" s="30">
        <f t="shared" si="168"/>
        <v>0</v>
      </c>
      <c r="O1218" s="39">
        <f t="shared" si="165"/>
        <v>0</v>
      </c>
      <c r="P1218" s="39">
        <f t="shared" si="163"/>
        <v>0</v>
      </c>
      <c r="Q1218" s="39">
        <f t="shared" si="166"/>
        <v>0</v>
      </c>
      <c r="R1218" s="41">
        <f t="shared" si="167"/>
        <v>0</v>
      </c>
    </row>
    <row r="1219" spans="4:18" x14ac:dyDescent="0.25">
      <c r="D1219" s="1">
        <v>34084</v>
      </c>
      <c r="E1219" s="1">
        <f t="shared" si="164"/>
        <v>34060</v>
      </c>
      <c r="F1219" s="30">
        <f t="shared" si="169"/>
        <v>0</v>
      </c>
      <c r="H1219" s="42">
        <f>IF(DAY(D1219)&gt;14,VLOOKUP(DATE(YEAR(E1219),MONTH(E1219)-1,DAY(1)),'מדדים וריביות'!B:C,2,FALSE),VLOOKUP(DATE(YEAR(E1219),MONTH(E1219)-2,DAY(1)),'מדדים וריביות'!B:C,2,FALSE))</f>
        <v>14861945.7239099</v>
      </c>
      <c r="I1219" s="43">
        <f>'ריבית יומית'!D1213</f>
        <v>2.1073004751070989E-4</v>
      </c>
      <c r="J1219" s="29">
        <f t="shared" si="162"/>
        <v>2.0824411102553753</v>
      </c>
      <c r="L1219">
        <f>VLOOKUP(D1218,'מדדים וריביות'!B:C,2)</f>
        <v>15069497.2299992</v>
      </c>
      <c r="M1219" s="30">
        <f t="shared" si="168"/>
        <v>0</v>
      </c>
      <c r="O1219" s="39">
        <f t="shared" si="165"/>
        <v>0</v>
      </c>
      <c r="P1219" s="39">
        <f t="shared" si="163"/>
        <v>0</v>
      </c>
      <c r="Q1219" s="39">
        <f t="shared" si="166"/>
        <v>0</v>
      </c>
      <c r="R1219" s="41">
        <f t="shared" si="167"/>
        <v>0</v>
      </c>
    </row>
    <row r="1220" spans="4:18" x14ac:dyDescent="0.25">
      <c r="D1220" s="1">
        <v>34085</v>
      </c>
      <c r="E1220" s="1">
        <f t="shared" si="164"/>
        <v>34060</v>
      </c>
      <c r="F1220" s="30">
        <f t="shared" si="169"/>
        <v>0</v>
      </c>
      <c r="H1220" s="42">
        <f>IF(DAY(D1220)&gt;14,VLOOKUP(DATE(YEAR(E1220),MONTH(E1220)-1,DAY(1)),'מדדים וריביות'!B:C,2,FALSE),VLOOKUP(DATE(YEAR(E1220),MONTH(E1220)-2,DAY(1)),'מדדים וריביות'!B:C,2,FALSE))</f>
        <v>14861945.7239099</v>
      </c>
      <c r="I1220" s="43">
        <f>'ריבית יומית'!D1214</f>
        <v>2.1073004751070989E-4</v>
      </c>
      <c r="J1220" s="29">
        <f t="shared" si="162"/>
        <v>2.0820023697970704</v>
      </c>
      <c r="L1220">
        <f>VLOOKUP(D1219,'מדדים וריביות'!B:C,2)</f>
        <v>15069497.2299992</v>
      </c>
      <c r="M1220" s="30">
        <f t="shared" si="168"/>
        <v>0</v>
      </c>
      <c r="O1220" s="39">
        <f t="shared" si="165"/>
        <v>0</v>
      </c>
      <c r="P1220" s="39">
        <f t="shared" si="163"/>
        <v>0</v>
      </c>
      <c r="Q1220" s="39">
        <f t="shared" si="166"/>
        <v>0</v>
      </c>
      <c r="R1220" s="41">
        <f t="shared" si="167"/>
        <v>0</v>
      </c>
    </row>
    <row r="1221" spans="4:18" x14ac:dyDescent="0.25">
      <c r="D1221" s="1">
        <v>34086</v>
      </c>
      <c r="E1221" s="1">
        <f t="shared" si="164"/>
        <v>34060</v>
      </c>
      <c r="F1221" s="30">
        <f t="shared" si="169"/>
        <v>0</v>
      </c>
      <c r="H1221" s="42">
        <f>IF(DAY(D1221)&gt;14,VLOOKUP(DATE(YEAR(E1221),MONTH(E1221)-1,DAY(1)),'מדדים וריביות'!B:C,2,FALSE),VLOOKUP(DATE(YEAR(E1221),MONTH(E1221)-2,DAY(1)),'מדדים וריביות'!B:C,2,FALSE))</f>
        <v>14861945.7239099</v>
      </c>
      <c r="I1221" s="43">
        <f>'ריבית יומית'!D1215</f>
        <v>2.1073004751070989E-4</v>
      </c>
      <c r="J1221" s="29">
        <f t="shared" si="162"/>
        <v>2.0815637217750842</v>
      </c>
      <c r="L1221">
        <f>VLOOKUP(D1220,'מדדים וריביות'!B:C,2)</f>
        <v>15069497.2299992</v>
      </c>
      <c r="M1221" s="30">
        <f t="shared" si="168"/>
        <v>0</v>
      </c>
      <c r="O1221" s="39">
        <f t="shared" si="165"/>
        <v>0</v>
      </c>
      <c r="P1221" s="39">
        <f t="shared" si="163"/>
        <v>0</v>
      </c>
      <c r="Q1221" s="39">
        <f t="shared" si="166"/>
        <v>0</v>
      </c>
      <c r="R1221" s="41">
        <f t="shared" si="167"/>
        <v>0</v>
      </c>
    </row>
    <row r="1222" spans="4:18" x14ac:dyDescent="0.25">
      <c r="D1222" s="1">
        <v>34087</v>
      </c>
      <c r="E1222" s="1">
        <f t="shared" si="164"/>
        <v>34060</v>
      </c>
      <c r="F1222" s="30">
        <f t="shared" si="169"/>
        <v>0</v>
      </c>
      <c r="H1222" s="42">
        <f>IF(DAY(D1222)&gt;14,VLOOKUP(DATE(YEAR(E1222),MONTH(E1222)-1,DAY(1)),'מדדים וריביות'!B:C,2,FALSE),VLOOKUP(DATE(YEAR(E1222),MONTH(E1222)-2,DAY(1)),'מדדים וריביות'!B:C,2,FALSE))</f>
        <v>14861945.7239099</v>
      </c>
      <c r="I1222" s="43">
        <f>'ריבית יומית'!D1216</f>
        <v>2.1073004751070989E-4</v>
      </c>
      <c r="J1222" s="29">
        <f t="shared" si="162"/>
        <v>2.0811251661699415</v>
      </c>
      <c r="L1222">
        <f>VLOOKUP(D1221,'מדדים וריביות'!B:C,2)</f>
        <v>15069497.2299992</v>
      </c>
      <c r="M1222" s="30">
        <f t="shared" si="168"/>
        <v>0</v>
      </c>
      <c r="O1222" s="39">
        <f t="shared" si="165"/>
        <v>0</v>
      </c>
      <c r="P1222" s="39">
        <f t="shared" si="163"/>
        <v>0</v>
      </c>
      <c r="Q1222" s="39">
        <f t="shared" si="166"/>
        <v>0</v>
      </c>
      <c r="R1222" s="41">
        <f t="shared" si="167"/>
        <v>0</v>
      </c>
    </row>
    <row r="1223" spans="4:18" x14ac:dyDescent="0.25">
      <c r="D1223" s="1">
        <v>34088</v>
      </c>
      <c r="E1223" s="1">
        <f t="shared" si="164"/>
        <v>34060</v>
      </c>
      <c r="F1223" s="30">
        <f t="shared" si="169"/>
        <v>0</v>
      </c>
      <c r="H1223" s="42">
        <f>IF(DAY(D1223)&gt;14,VLOOKUP(DATE(YEAR(E1223),MONTH(E1223)-1,DAY(1)),'מדדים וריביות'!B:C,2,FALSE),VLOOKUP(DATE(YEAR(E1223),MONTH(E1223)-2,DAY(1)),'מדדים וריביות'!B:C,2,FALSE))</f>
        <v>14861945.7239099</v>
      </c>
      <c r="I1223" s="43">
        <f>'ריבית יומית'!D1217</f>
        <v>2.1073004751070989E-4</v>
      </c>
      <c r="J1223" s="29">
        <f t="shared" si="162"/>
        <v>2.0806867029621712</v>
      </c>
      <c r="L1223">
        <f>VLOOKUP(D1222,'מדדים וריביות'!B:C,2)</f>
        <v>15069497.2299992</v>
      </c>
      <c r="M1223" s="30">
        <f t="shared" si="168"/>
        <v>0</v>
      </c>
      <c r="O1223" s="39">
        <f t="shared" si="165"/>
        <v>0</v>
      </c>
      <c r="P1223" s="39">
        <f t="shared" si="163"/>
        <v>0</v>
      </c>
      <c r="Q1223" s="39">
        <f t="shared" si="166"/>
        <v>0</v>
      </c>
      <c r="R1223" s="41">
        <f t="shared" si="167"/>
        <v>0</v>
      </c>
    </row>
    <row r="1224" spans="4:18" x14ac:dyDescent="0.25">
      <c r="D1224" s="1">
        <v>34089</v>
      </c>
      <c r="E1224" s="1">
        <f t="shared" si="164"/>
        <v>34060</v>
      </c>
      <c r="F1224" s="30">
        <f t="shared" si="169"/>
        <v>0</v>
      </c>
      <c r="H1224" s="42">
        <f>IF(DAY(D1224)&gt;14,VLOOKUP(DATE(YEAR(E1224),MONTH(E1224)-1,DAY(1)),'מדדים וריביות'!B:C,2,FALSE),VLOOKUP(DATE(YEAR(E1224),MONTH(E1224)-2,DAY(1)),'מדדים וריביות'!B:C,2,FALSE))</f>
        <v>14861945.7239099</v>
      </c>
      <c r="I1224" s="43">
        <f>'ריבית יומית'!D1218</f>
        <v>2.1073004751070989E-4</v>
      </c>
      <c r="J1224" s="29">
        <f t="shared" si="162"/>
        <v>2.0802483321323066</v>
      </c>
      <c r="L1224">
        <f>VLOOKUP(D1223,'מדדים וריביות'!B:C,2)</f>
        <v>15069497.2299992</v>
      </c>
      <c r="M1224" s="30">
        <f t="shared" si="168"/>
        <v>0</v>
      </c>
      <c r="O1224" s="39">
        <f t="shared" si="165"/>
        <v>0</v>
      </c>
      <c r="P1224" s="39">
        <f t="shared" si="163"/>
        <v>0</v>
      </c>
      <c r="Q1224" s="39">
        <f t="shared" si="166"/>
        <v>0</v>
      </c>
      <c r="R1224" s="41">
        <f t="shared" si="167"/>
        <v>0</v>
      </c>
    </row>
    <row r="1225" spans="4:18" x14ac:dyDescent="0.25">
      <c r="D1225" s="1">
        <v>34090</v>
      </c>
      <c r="E1225" s="1">
        <f t="shared" si="164"/>
        <v>34090</v>
      </c>
      <c r="F1225" s="30">
        <f t="shared" si="169"/>
        <v>0</v>
      </c>
      <c r="H1225" s="42">
        <f>IF(DAY(D1225)&gt;14,VLOOKUP(DATE(YEAR(E1225),MONTH(E1225)-1,DAY(1)),'מדדים וריביות'!B:C,2,FALSE),VLOOKUP(DATE(YEAR(E1225),MONTH(E1225)-2,DAY(1)),'מדדים וריביות'!B:C,2,FALSE))</f>
        <v>14861945.7239099</v>
      </c>
      <c r="I1225" s="43">
        <f>'ריבית יומית'!D1219</f>
        <v>2.1073004751070989E-4</v>
      </c>
      <c r="J1225" s="29">
        <f t="shared" ref="J1225:J1288" si="170">J1226*(1+I1225)</f>
        <v>2.0798100536608852</v>
      </c>
      <c r="L1225">
        <f>VLOOKUP(D1224,'מדדים וריביות'!B:C,2)</f>
        <v>15069497.2299992</v>
      </c>
      <c r="M1225" s="30">
        <f t="shared" si="168"/>
        <v>0</v>
      </c>
      <c r="O1225" s="39">
        <f t="shared" si="165"/>
        <v>0</v>
      </c>
      <c r="P1225" s="39">
        <f t="shared" ref="P1225:P1288" si="171">J1226*G1225-G1225</f>
        <v>0</v>
      </c>
      <c r="Q1225" s="39">
        <f t="shared" si="166"/>
        <v>0</v>
      </c>
      <c r="R1225" s="41">
        <f t="shared" si="167"/>
        <v>0</v>
      </c>
    </row>
    <row r="1226" spans="4:18" x14ac:dyDescent="0.25">
      <c r="D1226" s="1">
        <v>34091</v>
      </c>
      <c r="E1226" s="1">
        <f t="shared" ref="E1226:E1289" si="172">DATE(YEAR(D1226),MONTH(D1226),DAY(1))</f>
        <v>34090</v>
      </c>
      <c r="F1226" s="30">
        <f t="shared" si="169"/>
        <v>0</v>
      </c>
      <c r="H1226" s="42">
        <f>IF(DAY(D1226)&gt;14,VLOOKUP(DATE(YEAR(E1226),MONTH(E1226)-1,DAY(1)),'מדדים וריביות'!B:C,2,FALSE),VLOOKUP(DATE(YEAR(E1226),MONTH(E1226)-2,DAY(1)),'מדדים וריביות'!B:C,2,FALSE))</f>
        <v>14861945.7239099</v>
      </c>
      <c r="I1226" s="43">
        <f>'ריבית יומית'!D1220</f>
        <v>2.1073004751070989E-4</v>
      </c>
      <c r="J1226" s="29">
        <f t="shared" si="170"/>
        <v>2.0793718675284487</v>
      </c>
      <c r="L1226">
        <f>VLOOKUP(D1225,'מדדים וריביות'!B:C,2)</f>
        <v>15113523.307048401</v>
      </c>
      <c r="M1226" s="30">
        <f t="shared" si="168"/>
        <v>0</v>
      </c>
      <c r="O1226" s="39">
        <f t="shared" ref="O1226:O1289" si="173">$D$4/H1226*G1226-G1226</f>
        <v>0</v>
      </c>
      <c r="P1226" s="39">
        <f t="shared" si="171"/>
        <v>0</v>
      </c>
      <c r="Q1226" s="39">
        <f t="shared" ref="Q1226:Q1289" si="174">$D$4/H1226*P1226-P1226</f>
        <v>0</v>
      </c>
      <c r="R1226" s="41">
        <f t="shared" ref="R1226:R1289" si="175">SUM(O1226:Q1226)</f>
        <v>0</v>
      </c>
    </row>
    <row r="1227" spans="4:18" x14ac:dyDescent="0.25">
      <c r="D1227" s="1">
        <v>34092</v>
      </c>
      <c r="E1227" s="1">
        <f t="shared" si="172"/>
        <v>34090</v>
      </c>
      <c r="F1227" s="30">
        <f t="shared" si="169"/>
        <v>0</v>
      </c>
      <c r="H1227" s="42">
        <f>IF(DAY(D1227)&gt;14,VLOOKUP(DATE(YEAR(E1227),MONTH(E1227)-1,DAY(1)),'מדדים וריביות'!B:C,2,FALSE),VLOOKUP(DATE(YEAR(E1227),MONTH(E1227)-2,DAY(1)),'מדדים וריביות'!B:C,2,FALSE))</f>
        <v>14861945.7239099</v>
      </c>
      <c r="I1227" s="43">
        <f>'ריבית יומית'!D1221</f>
        <v>2.1073004751070989E-4</v>
      </c>
      <c r="J1227" s="29">
        <f t="shared" si="170"/>
        <v>2.078933773715542</v>
      </c>
      <c r="L1227">
        <f>VLOOKUP(D1226,'מדדים וריביות'!B:C,2)</f>
        <v>15113523.307048401</v>
      </c>
      <c r="M1227" s="30">
        <f t="shared" si="168"/>
        <v>0</v>
      </c>
      <c r="O1227" s="39">
        <f t="shared" si="173"/>
        <v>0</v>
      </c>
      <c r="P1227" s="39">
        <f t="shared" si="171"/>
        <v>0</v>
      </c>
      <c r="Q1227" s="39">
        <f t="shared" si="174"/>
        <v>0</v>
      </c>
      <c r="R1227" s="41">
        <f t="shared" si="175"/>
        <v>0</v>
      </c>
    </row>
    <row r="1228" spans="4:18" x14ac:dyDescent="0.25">
      <c r="D1228" s="1">
        <v>34093</v>
      </c>
      <c r="E1228" s="1">
        <f t="shared" si="172"/>
        <v>34090</v>
      </c>
      <c r="F1228" s="30">
        <f t="shared" si="169"/>
        <v>0</v>
      </c>
      <c r="H1228" s="42">
        <f>IF(DAY(D1228)&gt;14,VLOOKUP(DATE(YEAR(E1228),MONTH(E1228)-1,DAY(1)),'מדדים וריביות'!B:C,2,FALSE),VLOOKUP(DATE(YEAR(E1228),MONTH(E1228)-2,DAY(1)),'מדדים וריביות'!B:C,2,FALSE))</f>
        <v>14861945.7239099</v>
      </c>
      <c r="I1228" s="43">
        <f>'ריבית יומית'!D1222</f>
        <v>2.1073004751070989E-4</v>
      </c>
      <c r="J1228" s="29">
        <f t="shared" si="170"/>
        <v>2.0784957722027149</v>
      </c>
      <c r="L1228">
        <f>VLOOKUP(D1227,'מדדים וריביות'!B:C,2)</f>
        <v>15113523.307048401</v>
      </c>
      <c r="M1228" s="30">
        <f t="shared" ref="M1228:M1291" si="176">F1228*(1+I1228)*L1228/H1228+G1228-K1228</f>
        <v>0</v>
      </c>
      <c r="O1228" s="39">
        <f t="shared" si="173"/>
        <v>0</v>
      </c>
      <c r="P1228" s="39">
        <f t="shared" si="171"/>
        <v>0</v>
      </c>
      <c r="Q1228" s="39">
        <f t="shared" si="174"/>
        <v>0</v>
      </c>
      <c r="R1228" s="41">
        <f t="shared" si="175"/>
        <v>0</v>
      </c>
    </row>
    <row r="1229" spans="4:18" x14ac:dyDescent="0.25">
      <c r="D1229" s="1">
        <v>34094</v>
      </c>
      <c r="E1229" s="1">
        <f t="shared" si="172"/>
        <v>34090</v>
      </c>
      <c r="F1229" s="30">
        <f t="shared" si="169"/>
        <v>0</v>
      </c>
      <c r="H1229" s="42">
        <f>IF(DAY(D1229)&gt;14,VLOOKUP(DATE(YEAR(E1229),MONTH(E1229)-1,DAY(1)),'מדדים וריביות'!B:C,2,FALSE),VLOOKUP(DATE(YEAR(E1229),MONTH(E1229)-2,DAY(1)),'מדדים וריביות'!B:C,2,FALSE))</f>
        <v>14861945.7239099</v>
      </c>
      <c r="I1229" s="43">
        <f>'ריבית יומית'!D1223</f>
        <v>2.1073004751070989E-4</v>
      </c>
      <c r="J1229" s="29">
        <f t="shared" si="170"/>
        <v>2.0780578629705211</v>
      </c>
      <c r="L1229">
        <f>VLOOKUP(D1228,'מדדים וריביות'!B:C,2)</f>
        <v>15113523.307048401</v>
      </c>
      <c r="M1229" s="30">
        <f t="shared" si="176"/>
        <v>0</v>
      </c>
      <c r="O1229" s="39">
        <f t="shared" si="173"/>
        <v>0</v>
      </c>
      <c r="P1229" s="39">
        <f t="shared" si="171"/>
        <v>0</v>
      </c>
      <c r="Q1229" s="39">
        <f t="shared" si="174"/>
        <v>0</v>
      </c>
      <c r="R1229" s="41">
        <f t="shared" si="175"/>
        <v>0</v>
      </c>
    </row>
    <row r="1230" spans="4:18" x14ac:dyDescent="0.25">
      <c r="D1230" s="1">
        <v>34095</v>
      </c>
      <c r="E1230" s="1">
        <f t="shared" si="172"/>
        <v>34090</v>
      </c>
      <c r="F1230" s="30">
        <f t="shared" si="169"/>
        <v>0</v>
      </c>
      <c r="H1230" s="42">
        <f>IF(DAY(D1230)&gt;14,VLOOKUP(DATE(YEAR(E1230),MONTH(E1230)-1,DAY(1)),'מדדים וריביות'!B:C,2,FALSE),VLOOKUP(DATE(YEAR(E1230),MONTH(E1230)-2,DAY(1)),'מדדים וריביות'!B:C,2,FALSE))</f>
        <v>14861945.7239099</v>
      </c>
      <c r="I1230" s="43">
        <f>'ריבית יומית'!D1224</f>
        <v>2.1073004751070989E-4</v>
      </c>
      <c r="J1230" s="29">
        <f t="shared" si="170"/>
        <v>2.0776200459995184</v>
      </c>
      <c r="L1230">
        <f>VLOOKUP(D1229,'מדדים וריביות'!B:C,2)</f>
        <v>15113523.307048401</v>
      </c>
      <c r="M1230" s="30">
        <f t="shared" si="176"/>
        <v>0</v>
      </c>
      <c r="O1230" s="39">
        <f t="shared" si="173"/>
        <v>0</v>
      </c>
      <c r="P1230" s="39">
        <f t="shared" si="171"/>
        <v>0</v>
      </c>
      <c r="Q1230" s="39">
        <f t="shared" si="174"/>
        <v>0</v>
      </c>
      <c r="R1230" s="41">
        <f t="shared" si="175"/>
        <v>0</v>
      </c>
    </row>
    <row r="1231" spans="4:18" x14ac:dyDescent="0.25">
      <c r="D1231" s="1">
        <v>34096</v>
      </c>
      <c r="E1231" s="1">
        <f t="shared" si="172"/>
        <v>34090</v>
      </c>
      <c r="F1231" s="30">
        <f t="shared" si="169"/>
        <v>0</v>
      </c>
      <c r="H1231" s="42">
        <f>IF(DAY(D1231)&gt;14,VLOOKUP(DATE(YEAR(E1231),MONTH(E1231)-1,DAY(1)),'מדדים וריביות'!B:C,2,FALSE),VLOOKUP(DATE(YEAR(E1231),MONTH(E1231)-2,DAY(1)),'מדדים וריביות'!B:C,2,FALSE))</f>
        <v>14861945.7239099</v>
      </c>
      <c r="I1231" s="43">
        <f>'ריבית יומית'!D1225</f>
        <v>2.1073004751070989E-4</v>
      </c>
      <c r="J1231" s="29">
        <f t="shared" si="170"/>
        <v>2.0771823212702687</v>
      </c>
      <c r="L1231">
        <f>VLOOKUP(D1230,'מדדים וריביות'!B:C,2)</f>
        <v>15113523.307048401</v>
      </c>
      <c r="M1231" s="30">
        <f t="shared" si="176"/>
        <v>0</v>
      </c>
      <c r="O1231" s="39">
        <f t="shared" si="173"/>
        <v>0</v>
      </c>
      <c r="P1231" s="39">
        <f t="shared" si="171"/>
        <v>0</v>
      </c>
      <c r="Q1231" s="39">
        <f t="shared" si="174"/>
        <v>0</v>
      </c>
      <c r="R1231" s="41">
        <f t="shared" si="175"/>
        <v>0</v>
      </c>
    </row>
    <row r="1232" spans="4:18" x14ac:dyDescent="0.25">
      <c r="D1232" s="1">
        <v>34097</v>
      </c>
      <c r="E1232" s="1">
        <f t="shared" si="172"/>
        <v>34090</v>
      </c>
      <c r="F1232" s="30">
        <f t="shared" si="169"/>
        <v>0</v>
      </c>
      <c r="H1232" s="42">
        <f>IF(DAY(D1232)&gt;14,VLOOKUP(DATE(YEAR(E1232),MONTH(E1232)-1,DAY(1)),'מדדים וריביות'!B:C,2,FALSE),VLOOKUP(DATE(YEAR(E1232),MONTH(E1232)-2,DAY(1)),'מדדים וריביות'!B:C,2,FALSE))</f>
        <v>14861945.7239099</v>
      </c>
      <c r="I1232" s="43">
        <f>'ריבית יומית'!D1226</f>
        <v>2.1073004751070989E-4</v>
      </c>
      <c r="J1232" s="29">
        <f t="shared" si="170"/>
        <v>2.0767446887633381</v>
      </c>
      <c r="L1232">
        <f>VLOOKUP(D1231,'מדדים וריביות'!B:C,2)</f>
        <v>15113523.307048401</v>
      </c>
      <c r="M1232" s="30">
        <f t="shared" si="176"/>
        <v>0</v>
      </c>
      <c r="O1232" s="39">
        <f t="shared" si="173"/>
        <v>0</v>
      </c>
      <c r="P1232" s="39">
        <f t="shared" si="171"/>
        <v>0</v>
      </c>
      <c r="Q1232" s="39">
        <f t="shared" si="174"/>
        <v>0</v>
      </c>
      <c r="R1232" s="41">
        <f t="shared" si="175"/>
        <v>0</v>
      </c>
    </row>
    <row r="1233" spans="4:18" x14ac:dyDescent="0.25">
      <c r="D1233" s="1">
        <v>34098</v>
      </c>
      <c r="E1233" s="1">
        <f t="shared" si="172"/>
        <v>34090</v>
      </c>
      <c r="F1233" s="30">
        <f t="shared" si="169"/>
        <v>0</v>
      </c>
      <c r="H1233" s="42">
        <f>IF(DAY(D1233)&gt;14,VLOOKUP(DATE(YEAR(E1233),MONTH(E1233)-1,DAY(1)),'מדדים וריביות'!B:C,2,FALSE),VLOOKUP(DATE(YEAR(E1233),MONTH(E1233)-2,DAY(1)),'מדדים וריביות'!B:C,2,FALSE))</f>
        <v>14861945.7239099</v>
      </c>
      <c r="I1233" s="43">
        <f>'ריבית יומית'!D1227</f>
        <v>2.1073004751070989E-4</v>
      </c>
      <c r="J1233" s="29">
        <f t="shared" si="170"/>
        <v>2.0763071484592963</v>
      </c>
      <c r="L1233">
        <f>VLOOKUP(D1232,'מדדים וריביות'!B:C,2)</f>
        <v>15113523.307048401</v>
      </c>
      <c r="M1233" s="30">
        <f t="shared" si="176"/>
        <v>0</v>
      </c>
      <c r="O1233" s="39">
        <f t="shared" si="173"/>
        <v>0</v>
      </c>
      <c r="P1233" s="39">
        <f t="shared" si="171"/>
        <v>0</v>
      </c>
      <c r="Q1233" s="39">
        <f t="shared" si="174"/>
        <v>0</v>
      </c>
      <c r="R1233" s="41">
        <f t="shared" si="175"/>
        <v>0</v>
      </c>
    </row>
    <row r="1234" spans="4:18" x14ac:dyDescent="0.25">
      <c r="D1234" s="1">
        <v>34099</v>
      </c>
      <c r="E1234" s="1">
        <f t="shared" si="172"/>
        <v>34090</v>
      </c>
      <c r="F1234" s="30">
        <f t="shared" si="169"/>
        <v>0</v>
      </c>
      <c r="H1234" s="42">
        <f>IF(DAY(D1234)&gt;14,VLOOKUP(DATE(YEAR(E1234),MONTH(E1234)-1,DAY(1)),'מדדים וריביות'!B:C,2,FALSE),VLOOKUP(DATE(YEAR(E1234),MONTH(E1234)-2,DAY(1)),'מדדים וריביות'!B:C,2,FALSE))</f>
        <v>14861945.7239099</v>
      </c>
      <c r="I1234" s="43">
        <f>'ריבית יומית'!D1228</f>
        <v>2.1073004751070989E-4</v>
      </c>
      <c r="J1234" s="29">
        <f t="shared" si="170"/>
        <v>2.0758697003387181</v>
      </c>
      <c r="L1234">
        <f>VLOOKUP(D1233,'מדדים וריביות'!B:C,2)</f>
        <v>15113523.307048401</v>
      </c>
      <c r="M1234" s="30">
        <f t="shared" si="176"/>
        <v>0</v>
      </c>
      <c r="O1234" s="39">
        <f t="shared" si="173"/>
        <v>0</v>
      </c>
      <c r="P1234" s="39">
        <f t="shared" si="171"/>
        <v>0</v>
      </c>
      <c r="Q1234" s="39">
        <f t="shared" si="174"/>
        <v>0</v>
      </c>
      <c r="R1234" s="41">
        <f t="shared" si="175"/>
        <v>0</v>
      </c>
    </row>
    <row r="1235" spans="4:18" x14ac:dyDescent="0.25">
      <c r="D1235" s="1">
        <v>34100</v>
      </c>
      <c r="E1235" s="1">
        <f t="shared" si="172"/>
        <v>34090</v>
      </c>
      <c r="F1235" s="30">
        <f t="shared" si="169"/>
        <v>0</v>
      </c>
      <c r="H1235" s="42">
        <f>IF(DAY(D1235)&gt;14,VLOOKUP(DATE(YEAR(E1235),MONTH(E1235)-1,DAY(1)),'מדדים וריביות'!B:C,2,FALSE),VLOOKUP(DATE(YEAR(E1235),MONTH(E1235)-2,DAY(1)),'מדדים וריביות'!B:C,2,FALSE))</f>
        <v>14861945.7239099</v>
      </c>
      <c r="I1235" s="43">
        <f>'ריבית יומית'!D1229</f>
        <v>2.1073004751070989E-4</v>
      </c>
      <c r="J1235" s="29">
        <f t="shared" si="170"/>
        <v>2.0754323443821812</v>
      </c>
      <c r="L1235">
        <f>VLOOKUP(D1234,'מדדים וריביות'!B:C,2)</f>
        <v>15113523.307048401</v>
      </c>
      <c r="M1235" s="30">
        <f t="shared" si="176"/>
        <v>0</v>
      </c>
      <c r="O1235" s="39">
        <f t="shared" si="173"/>
        <v>0</v>
      </c>
      <c r="P1235" s="39">
        <f t="shared" si="171"/>
        <v>0</v>
      </c>
      <c r="Q1235" s="39">
        <f t="shared" si="174"/>
        <v>0</v>
      </c>
      <c r="R1235" s="41">
        <f t="shared" si="175"/>
        <v>0</v>
      </c>
    </row>
    <row r="1236" spans="4:18" x14ac:dyDescent="0.25">
      <c r="D1236" s="1">
        <v>34101</v>
      </c>
      <c r="E1236" s="1">
        <f t="shared" si="172"/>
        <v>34090</v>
      </c>
      <c r="F1236" s="30">
        <f t="shared" si="169"/>
        <v>0</v>
      </c>
      <c r="H1236" s="42">
        <f>IF(DAY(D1236)&gt;14,VLOOKUP(DATE(YEAR(E1236),MONTH(E1236)-1,DAY(1)),'מדדים וריביות'!B:C,2,FALSE),VLOOKUP(DATE(YEAR(E1236),MONTH(E1236)-2,DAY(1)),'מדדים וריביות'!B:C,2,FALSE))</f>
        <v>14861945.7239099</v>
      </c>
      <c r="I1236" s="43">
        <f>'ריבית יומית'!D1230</f>
        <v>2.1073004751070989E-4</v>
      </c>
      <c r="J1236" s="29">
        <f t="shared" si="170"/>
        <v>2.0749950805702682</v>
      </c>
      <c r="L1236">
        <f>VLOOKUP(D1235,'מדדים וריביות'!B:C,2)</f>
        <v>15113523.307048401</v>
      </c>
      <c r="M1236" s="30">
        <f t="shared" si="176"/>
        <v>0</v>
      </c>
      <c r="O1236" s="39">
        <f t="shared" si="173"/>
        <v>0</v>
      </c>
      <c r="P1236" s="39">
        <f t="shared" si="171"/>
        <v>0</v>
      </c>
      <c r="Q1236" s="39">
        <f t="shared" si="174"/>
        <v>0</v>
      </c>
      <c r="R1236" s="41">
        <f t="shared" si="175"/>
        <v>0</v>
      </c>
    </row>
    <row r="1237" spans="4:18" x14ac:dyDescent="0.25">
      <c r="D1237" s="1">
        <v>34102</v>
      </c>
      <c r="E1237" s="1">
        <f t="shared" si="172"/>
        <v>34090</v>
      </c>
      <c r="F1237" s="30">
        <f t="shared" si="169"/>
        <v>0</v>
      </c>
      <c r="H1237" s="42">
        <f>IF(DAY(D1237)&gt;14,VLOOKUP(DATE(YEAR(E1237),MONTH(E1237)-1,DAY(1)),'מדדים וריביות'!B:C,2,FALSE),VLOOKUP(DATE(YEAR(E1237),MONTH(E1237)-2,DAY(1)),'מדדים וריביות'!B:C,2,FALSE))</f>
        <v>14861945.7239099</v>
      </c>
      <c r="I1237" s="43">
        <f>'ריבית יומית'!D1231</f>
        <v>2.1073004751070989E-4</v>
      </c>
      <c r="J1237" s="29">
        <f t="shared" si="170"/>
        <v>2.0745579088835653</v>
      </c>
      <c r="L1237">
        <f>VLOOKUP(D1236,'מדדים וריביות'!B:C,2)</f>
        <v>15113523.307048401</v>
      </c>
      <c r="M1237" s="30">
        <f t="shared" si="176"/>
        <v>0</v>
      </c>
      <c r="O1237" s="39">
        <f t="shared" si="173"/>
        <v>0</v>
      </c>
      <c r="P1237" s="39">
        <f t="shared" si="171"/>
        <v>0</v>
      </c>
      <c r="Q1237" s="39">
        <f t="shared" si="174"/>
        <v>0</v>
      </c>
      <c r="R1237" s="41">
        <f t="shared" si="175"/>
        <v>0</v>
      </c>
    </row>
    <row r="1238" spans="4:18" x14ac:dyDescent="0.25">
      <c r="D1238" s="1">
        <v>34103</v>
      </c>
      <c r="E1238" s="1">
        <f t="shared" si="172"/>
        <v>34090</v>
      </c>
      <c r="F1238" s="30">
        <f t="shared" si="169"/>
        <v>0</v>
      </c>
      <c r="H1238" s="42">
        <f>IF(DAY(D1238)&gt;14,VLOOKUP(DATE(YEAR(E1238),MONTH(E1238)-1,DAY(1)),'מדדים וריביות'!B:C,2,FALSE),VLOOKUP(DATE(YEAR(E1238),MONTH(E1238)-2,DAY(1)),'מדדים וריביות'!B:C,2,FALSE))</f>
        <v>14861945.7239099</v>
      </c>
      <c r="I1238" s="43">
        <f>'ריבית יומית'!D1232</f>
        <v>2.1073004751070989E-4</v>
      </c>
      <c r="J1238" s="29">
        <f t="shared" si="170"/>
        <v>2.0741208293026632</v>
      </c>
      <c r="L1238">
        <f>VLOOKUP(D1237,'מדדים וריביות'!B:C,2)</f>
        <v>15113523.307048401</v>
      </c>
      <c r="M1238" s="30">
        <f t="shared" si="176"/>
        <v>0</v>
      </c>
      <c r="O1238" s="39">
        <f t="shared" si="173"/>
        <v>0</v>
      </c>
      <c r="P1238" s="39">
        <f t="shared" si="171"/>
        <v>0</v>
      </c>
      <c r="Q1238" s="39">
        <f t="shared" si="174"/>
        <v>0</v>
      </c>
      <c r="R1238" s="41">
        <f t="shared" si="175"/>
        <v>0</v>
      </c>
    </row>
    <row r="1239" spans="4:18" x14ac:dyDescent="0.25">
      <c r="D1239" s="1">
        <v>34104</v>
      </c>
      <c r="E1239" s="1">
        <f t="shared" si="172"/>
        <v>34090</v>
      </c>
      <c r="F1239" s="30">
        <f t="shared" si="169"/>
        <v>0</v>
      </c>
      <c r="H1239" s="42">
        <f>IF(DAY(D1239)&gt;14,VLOOKUP(DATE(YEAR(E1239),MONTH(E1239)-1,DAY(1)),'מדדים וריביות'!B:C,2,FALSE),VLOOKUP(DATE(YEAR(E1239),MONTH(E1239)-2,DAY(1)),'מדדים וריביות'!B:C,2,FALSE))</f>
        <v>15069497.2299992</v>
      </c>
      <c r="I1239" s="43">
        <f>'ריבית יומית'!D1233</f>
        <v>2.1073004751070989E-4</v>
      </c>
      <c r="J1239" s="29">
        <f t="shared" si="170"/>
        <v>2.0736838418081569</v>
      </c>
      <c r="L1239">
        <f>VLOOKUP(D1238,'מדדים וריביות'!B:C,2)</f>
        <v>15113523.307048401</v>
      </c>
      <c r="M1239" s="30">
        <f t="shared" si="176"/>
        <v>0</v>
      </c>
      <c r="O1239" s="39">
        <f t="shared" si="173"/>
        <v>0</v>
      </c>
      <c r="P1239" s="39">
        <f t="shared" si="171"/>
        <v>0</v>
      </c>
      <c r="Q1239" s="39">
        <f t="shared" si="174"/>
        <v>0</v>
      </c>
      <c r="R1239" s="41">
        <f t="shared" si="175"/>
        <v>0</v>
      </c>
    </row>
    <row r="1240" spans="4:18" x14ac:dyDescent="0.25">
      <c r="D1240" s="1">
        <v>34105</v>
      </c>
      <c r="E1240" s="1">
        <f t="shared" si="172"/>
        <v>34090</v>
      </c>
      <c r="F1240" s="30">
        <f t="shared" si="169"/>
        <v>0</v>
      </c>
      <c r="H1240" s="42">
        <f>IF(DAY(D1240)&gt;14,VLOOKUP(DATE(YEAR(E1240),MONTH(E1240)-1,DAY(1)),'מדדים וריביות'!B:C,2,FALSE),VLOOKUP(DATE(YEAR(E1240),MONTH(E1240)-2,DAY(1)),'מדדים וריביות'!B:C,2,FALSE))</f>
        <v>15069497.2299992</v>
      </c>
      <c r="I1240" s="43">
        <f>'ריבית יומית'!D1234</f>
        <v>2.1073004751070989E-4</v>
      </c>
      <c r="J1240" s="29">
        <f t="shared" si="170"/>
        <v>2.0732469463806447</v>
      </c>
      <c r="L1240">
        <f>VLOOKUP(D1239,'מדדים וריביות'!B:C,2)</f>
        <v>15113523.307048401</v>
      </c>
      <c r="M1240" s="30">
        <f t="shared" si="176"/>
        <v>0</v>
      </c>
      <c r="O1240" s="39">
        <f t="shared" si="173"/>
        <v>0</v>
      </c>
      <c r="P1240" s="39">
        <f t="shared" si="171"/>
        <v>0</v>
      </c>
      <c r="Q1240" s="39">
        <f t="shared" si="174"/>
        <v>0</v>
      </c>
      <c r="R1240" s="41">
        <f t="shared" si="175"/>
        <v>0</v>
      </c>
    </row>
    <row r="1241" spans="4:18" x14ac:dyDescent="0.25">
      <c r="D1241" s="1">
        <v>34106</v>
      </c>
      <c r="E1241" s="1">
        <f t="shared" si="172"/>
        <v>34090</v>
      </c>
      <c r="F1241" s="30">
        <f t="shared" si="169"/>
        <v>0</v>
      </c>
      <c r="H1241" s="42">
        <f>IF(DAY(D1241)&gt;14,VLOOKUP(DATE(YEAR(E1241),MONTH(E1241)-1,DAY(1)),'מדדים וריביות'!B:C,2,FALSE),VLOOKUP(DATE(YEAR(E1241),MONTH(E1241)-2,DAY(1)),'מדדים וריביות'!B:C,2,FALSE))</f>
        <v>15069497.2299992</v>
      </c>
      <c r="I1241" s="43">
        <f>'ריבית יומית'!D1235</f>
        <v>2.1073004751070989E-4</v>
      </c>
      <c r="J1241" s="29">
        <f t="shared" si="170"/>
        <v>2.0728101430007295</v>
      </c>
      <c r="L1241">
        <f>VLOOKUP(D1240,'מדדים וריביות'!B:C,2)</f>
        <v>15113523.307048401</v>
      </c>
      <c r="M1241" s="30">
        <f t="shared" si="176"/>
        <v>0</v>
      </c>
      <c r="O1241" s="39">
        <f t="shared" si="173"/>
        <v>0</v>
      </c>
      <c r="P1241" s="39">
        <f t="shared" si="171"/>
        <v>0</v>
      </c>
      <c r="Q1241" s="39">
        <f t="shared" si="174"/>
        <v>0</v>
      </c>
      <c r="R1241" s="41">
        <f t="shared" si="175"/>
        <v>0</v>
      </c>
    </row>
    <row r="1242" spans="4:18" x14ac:dyDescent="0.25">
      <c r="D1242" s="1">
        <v>34107</v>
      </c>
      <c r="E1242" s="1">
        <f t="shared" si="172"/>
        <v>34090</v>
      </c>
      <c r="F1242" s="30">
        <f t="shared" si="169"/>
        <v>0</v>
      </c>
      <c r="H1242" s="42">
        <f>IF(DAY(D1242)&gt;14,VLOOKUP(DATE(YEAR(E1242),MONTH(E1242)-1,DAY(1)),'מדדים וריביות'!B:C,2,FALSE),VLOOKUP(DATE(YEAR(E1242),MONTH(E1242)-2,DAY(1)),'מדדים וריביות'!B:C,2,FALSE))</f>
        <v>15069497.2299992</v>
      </c>
      <c r="I1242" s="43">
        <f>'ריבית יומית'!D1236</f>
        <v>2.1073004751070989E-4</v>
      </c>
      <c r="J1242" s="29">
        <f t="shared" si="170"/>
        <v>2.0723734316490181</v>
      </c>
      <c r="L1242">
        <f>VLOOKUP(D1241,'מדדים וריביות'!B:C,2)</f>
        <v>15113523.307048401</v>
      </c>
      <c r="M1242" s="30">
        <f t="shared" si="176"/>
        <v>0</v>
      </c>
      <c r="O1242" s="39">
        <f t="shared" si="173"/>
        <v>0</v>
      </c>
      <c r="P1242" s="39">
        <f t="shared" si="171"/>
        <v>0</v>
      </c>
      <c r="Q1242" s="39">
        <f t="shared" si="174"/>
        <v>0</v>
      </c>
      <c r="R1242" s="41">
        <f t="shared" si="175"/>
        <v>0</v>
      </c>
    </row>
    <row r="1243" spans="4:18" x14ac:dyDescent="0.25">
      <c r="D1243" s="1">
        <v>34108</v>
      </c>
      <c r="E1243" s="1">
        <f t="shared" si="172"/>
        <v>34090</v>
      </c>
      <c r="F1243" s="30">
        <f t="shared" si="169"/>
        <v>0</v>
      </c>
      <c r="H1243" s="42">
        <f>IF(DAY(D1243)&gt;14,VLOOKUP(DATE(YEAR(E1243),MONTH(E1243)-1,DAY(1)),'מדדים וריביות'!B:C,2,FALSE),VLOOKUP(DATE(YEAR(E1243),MONTH(E1243)-2,DAY(1)),'מדדים וריביות'!B:C,2,FALSE))</f>
        <v>15069497.2299992</v>
      </c>
      <c r="I1243" s="43">
        <f>'ריבית יומית'!D1237</f>
        <v>2.1073004751070989E-4</v>
      </c>
      <c r="J1243" s="29">
        <f t="shared" si="170"/>
        <v>2.0719368123061215</v>
      </c>
      <c r="L1243">
        <f>VLOOKUP(D1242,'מדדים וריביות'!B:C,2)</f>
        <v>15113523.307048401</v>
      </c>
      <c r="M1243" s="30">
        <f t="shared" si="176"/>
        <v>0</v>
      </c>
      <c r="O1243" s="39">
        <f t="shared" si="173"/>
        <v>0</v>
      </c>
      <c r="P1243" s="39">
        <f t="shared" si="171"/>
        <v>0</v>
      </c>
      <c r="Q1243" s="39">
        <f t="shared" si="174"/>
        <v>0</v>
      </c>
      <c r="R1243" s="41">
        <f t="shared" si="175"/>
        <v>0</v>
      </c>
    </row>
    <row r="1244" spans="4:18" x14ac:dyDescent="0.25">
      <c r="D1244" s="1">
        <v>34109</v>
      </c>
      <c r="E1244" s="1">
        <f t="shared" si="172"/>
        <v>34090</v>
      </c>
      <c r="F1244" s="30">
        <f t="shared" si="169"/>
        <v>0</v>
      </c>
      <c r="H1244" s="42">
        <f>IF(DAY(D1244)&gt;14,VLOOKUP(DATE(YEAR(E1244),MONTH(E1244)-1,DAY(1)),'מדדים וריביות'!B:C,2,FALSE),VLOOKUP(DATE(YEAR(E1244),MONTH(E1244)-2,DAY(1)),'מדדים וריביות'!B:C,2,FALSE))</f>
        <v>15069497.2299992</v>
      </c>
      <c r="I1244" s="43">
        <f>'ריבית יומית'!D1238</f>
        <v>2.1073004751070989E-4</v>
      </c>
      <c r="J1244" s="29">
        <f t="shared" si="170"/>
        <v>2.0715002849526551</v>
      </c>
      <c r="L1244">
        <f>VLOOKUP(D1243,'מדדים וריביות'!B:C,2)</f>
        <v>15113523.307048401</v>
      </c>
      <c r="M1244" s="30">
        <f t="shared" si="176"/>
        <v>0</v>
      </c>
      <c r="O1244" s="39">
        <f t="shared" si="173"/>
        <v>0</v>
      </c>
      <c r="P1244" s="39">
        <f t="shared" si="171"/>
        <v>0</v>
      </c>
      <c r="Q1244" s="39">
        <f t="shared" si="174"/>
        <v>0</v>
      </c>
      <c r="R1244" s="41">
        <f t="shared" si="175"/>
        <v>0</v>
      </c>
    </row>
    <row r="1245" spans="4:18" x14ac:dyDescent="0.25">
      <c r="D1245" s="1">
        <v>34110</v>
      </c>
      <c r="E1245" s="1">
        <f t="shared" si="172"/>
        <v>34090</v>
      </c>
      <c r="F1245" s="30">
        <f t="shared" si="169"/>
        <v>0</v>
      </c>
      <c r="H1245" s="42">
        <f>IF(DAY(D1245)&gt;14,VLOOKUP(DATE(YEAR(E1245),MONTH(E1245)-1,DAY(1)),'מדדים וריביות'!B:C,2,FALSE),VLOOKUP(DATE(YEAR(E1245),MONTH(E1245)-2,DAY(1)),'מדדים וריביות'!B:C,2,FALSE))</f>
        <v>15069497.2299992</v>
      </c>
      <c r="I1245" s="43">
        <f>'ריבית יומית'!D1239</f>
        <v>2.1073004751070989E-4</v>
      </c>
      <c r="J1245" s="29">
        <f t="shared" si="170"/>
        <v>2.0710638495692377</v>
      </c>
      <c r="L1245">
        <f>VLOOKUP(D1244,'מדדים וריביות'!B:C,2)</f>
        <v>15113523.307048401</v>
      </c>
      <c r="M1245" s="30">
        <f t="shared" si="176"/>
        <v>0</v>
      </c>
      <c r="O1245" s="39">
        <f t="shared" si="173"/>
        <v>0</v>
      </c>
      <c r="P1245" s="39">
        <f t="shared" si="171"/>
        <v>0</v>
      </c>
      <c r="Q1245" s="39">
        <f t="shared" si="174"/>
        <v>0</v>
      </c>
      <c r="R1245" s="41">
        <f t="shared" si="175"/>
        <v>0</v>
      </c>
    </row>
    <row r="1246" spans="4:18" x14ac:dyDescent="0.25">
      <c r="D1246" s="1">
        <v>34111</v>
      </c>
      <c r="E1246" s="1">
        <f t="shared" si="172"/>
        <v>34090</v>
      </c>
      <c r="F1246" s="30">
        <f t="shared" si="169"/>
        <v>0</v>
      </c>
      <c r="H1246" s="42">
        <f>IF(DAY(D1246)&gt;14,VLOOKUP(DATE(YEAR(E1246),MONTH(E1246)-1,DAY(1)),'מדדים וריביות'!B:C,2,FALSE),VLOOKUP(DATE(YEAR(E1246),MONTH(E1246)-2,DAY(1)),'מדדים וריביות'!B:C,2,FALSE))</f>
        <v>15069497.2299992</v>
      </c>
      <c r="I1246" s="43">
        <f>'ריבית יומית'!D1240</f>
        <v>2.1073004751070989E-4</v>
      </c>
      <c r="J1246" s="29">
        <f t="shared" si="170"/>
        <v>2.0706275061364927</v>
      </c>
      <c r="L1246">
        <f>VLOOKUP(D1245,'מדדים וריביות'!B:C,2)</f>
        <v>15113523.307048401</v>
      </c>
      <c r="M1246" s="30">
        <f t="shared" si="176"/>
        <v>0</v>
      </c>
      <c r="O1246" s="39">
        <f t="shared" si="173"/>
        <v>0</v>
      </c>
      <c r="P1246" s="39">
        <f t="shared" si="171"/>
        <v>0</v>
      </c>
      <c r="Q1246" s="39">
        <f t="shared" si="174"/>
        <v>0</v>
      </c>
      <c r="R1246" s="41">
        <f t="shared" si="175"/>
        <v>0</v>
      </c>
    </row>
    <row r="1247" spans="4:18" x14ac:dyDescent="0.25">
      <c r="D1247" s="1">
        <v>34112</v>
      </c>
      <c r="E1247" s="1">
        <f t="shared" si="172"/>
        <v>34090</v>
      </c>
      <c r="F1247" s="30">
        <f t="shared" si="169"/>
        <v>0</v>
      </c>
      <c r="H1247" s="42">
        <f>IF(DAY(D1247)&gt;14,VLOOKUP(DATE(YEAR(E1247),MONTH(E1247)-1,DAY(1)),'מדדים וריביות'!B:C,2,FALSE),VLOOKUP(DATE(YEAR(E1247),MONTH(E1247)-2,DAY(1)),'מדדים וריביות'!B:C,2,FALSE))</f>
        <v>15069497.2299992</v>
      </c>
      <c r="I1247" s="43">
        <f>'ריבית יומית'!D1241</f>
        <v>2.1073004751070989E-4</v>
      </c>
      <c r="J1247" s="29">
        <f t="shared" si="170"/>
        <v>2.0701912546350472</v>
      </c>
      <c r="L1247">
        <f>VLOOKUP(D1246,'מדדים וריביות'!B:C,2)</f>
        <v>15113523.307048401</v>
      </c>
      <c r="M1247" s="30">
        <f t="shared" si="176"/>
        <v>0</v>
      </c>
      <c r="O1247" s="39">
        <f t="shared" si="173"/>
        <v>0</v>
      </c>
      <c r="P1247" s="39">
        <f t="shared" si="171"/>
        <v>0</v>
      </c>
      <c r="Q1247" s="39">
        <f t="shared" si="174"/>
        <v>0</v>
      </c>
      <c r="R1247" s="41">
        <f t="shared" si="175"/>
        <v>0</v>
      </c>
    </row>
    <row r="1248" spans="4:18" x14ac:dyDescent="0.25">
      <c r="D1248" s="1">
        <v>34113</v>
      </c>
      <c r="E1248" s="1">
        <f t="shared" si="172"/>
        <v>34090</v>
      </c>
      <c r="F1248" s="30">
        <f t="shared" si="169"/>
        <v>0</v>
      </c>
      <c r="H1248" s="42">
        <f>IF(DAY(D1248)&gt;14,VLOOKUP(DATE(YEAR(E1248),MONTH(E1248)-1,DAY(1)),'מדדים וריביות'!B:C,2,FALSE),VLOOKUP(DATE(YEAR(E1248),MONTH(E1248)-2,DAY(1)),'מדדים וריביות'!B:C,2,FALSE))</f>
        <v>15069497.2299992</v>
      </c>
      <c r="I1248" s="43">
        <f>'ריבית יומית'!D1242</f>
        <v>2.1073004751070989E-4</v>
      </c>
      <c r="J1248" s="29">
        <f t="shared" si="170"/>
        <v>2.0697550950455326</v>
      </c>
      <c r="L1248">
        <f>VLOOKUP(D1247,'מדדים וריביות'!B:C,2)</f>
        <v>15113523.307048401</v>
      </c>
      <c r="M1248" s="30">
        <f t="shared" si="176"/>
        <v>0</v>
      </c>
      <c r="O1248" s="39">
        <f t="shared" si="173"/>
        <v>0</v>
      </c>
      <c r="P1248" s="39">
        <f t="shared" si="171"/>
        <v>0</v>
      </c>
      <c r="Q1248" s="39">
        <f t="shared" si="174"/>
        <v>0</v>
      </c>
      <c r="R1248" s="41">
        <f t="shared" si="175"/>
        <v>0</v>
      </c>
    </row>
    <row r="1249" spans="4:18" x14ac:dyDescent="0.25">
      <c r="D1249" s="1">
        <v>34114</v>
      </c>
      <c r="E1249" s="1">
        <f t="shared" si="172"/>
        <v>34090</v>
      </c>
      <c r="F1249" s="30">
        <f t="shared" si="169"/>
        <v>0</v>
      </c>
      <c r="H1249" s="42">
        <f>IF(DAY(D1249)&gt;14,VLOOKUP(DATE(YEAR(E1249),MONTH(E1249)-1,DAY(1)),'מדדים וריביות'!B:C,2,FALSE),VLOOKUP(DATE(YEAR(E1249),MONTH(E1249)-2,DAY(1)),'מדדים וריביות'!B:C,2,FALSE))</f>
        <v>15069497.2299992</v>
      </c>
      <c r="I1249" s="43">
        <f>'ריבית יומית'!D1243</f>
        <v>2.1073004751070989E-4</v>
      </c>
      <c r="J1249" s="29">
        <f t="shared" si="170"/>
        <v>2.0693190273485844</v>
      </c>
      <c r="L1249">
        <f>VLOOKUP(D1248,'מדדים וריביות'!B:C,2)</f>
        <v>15113523.307048401</v>
      </c>
      <c r="M1249" s="30">
        <f t="shared" si="176"/>
        <v>0</v>
      </c>
      <c r="O1249" s="39">
        <f t="shared" si="173"/>
        <v>0</v>
      </c>
      <c r="P1249" s="39">
        <f t="shared" si="171"/>
        <v>0</v>
      </c>
      <c r="Q1249" s="39">
        <f t="shared" si="174"/>
        <v>0</v>
      </c>
      <c r="R1249" s="41">
        <f t="shared" si="175"/>
        <v>0</v>
      </c>
    </row>
    <row r="1250" spans="4:18" x14ac:dyDescent="0.25">
      <c r="D1250" s="1">
        <v>34115</v>
      </c>
      <c r="E1250" s="1">
        <f t="shared" si="172"/>
        <v>34090</v>
      </c>
      <c r="F1250" s="30">
        <f t="shared" si="169"/>
        <v>0</v>
      </c>
      <c r="H1250" s="42">
        <f>IF(DAY(D1250)&gt;14,VLOOKUP(DATE(YEAR(E1250),MONTH(E1250)-1,DAY(1)),'מדדים וריביות'!B:C,2,FALSE),VLOOKUP(DATE(YEAR(E1250),MONTH(E1250)-2,DAY(1)),'מדדים וריביות'!B:C,2,FALSE))</f>
        <v>15069497.2299992</v>
      </c>
      <c r="I1250" s="43">
        <f>'ריבית יומית'!D1244</f>
        <v>2.1073004751070989E-4</v>
      </c>
      <c r="J1250" s="29">
        <f t="shared" si="170"/>
        <v>2.0688830515248426</v>
      </c>
      <c r="L1250">
        <f>VLOOKUP(D1249,'מדדים וריביות'!B:C,2)</f>
        <v>15113523.307048401</v>
      </c>
      <c r="M1250" s="30">
        <f t="shared" si="176"/>
        <v>0</v>
      </c>
      <c r="O1250" s="39">
        <f t="shared" si="173"/>
        <v>0</v>
      </c>
      <c r="P1250" s="39">
        <f t="shared" si="171"/>
        <v>0</v>
      </c>
      <c r="Q1250" s="39">
        <f t="shared" si="174"/>
        <v>0</v>
      </c>
      <c r="R1250" s="41">
        <f t="shared" si="175"/>
        <v>0</v>
      </c>
    </row>
    <row r="1251" spans="4:18" x14ac:dyDescent="0.25">
      <c r="D1251" s="1">
        <v>34116</v>
      </c>
      <c r="E1251" s="1">
        <f t="shared" si="172"/>
        <v>34090</v>
      </c>
      <c r="F1251" s="30">
        <f t="shared" si="169"/>
        <v>0</v>
      </c>
      <c r="H1251" s="42">
        <f>IF(DAY(D1251)&gt;14,VLOOKUP(DATE(YEAR(E1251),MONTH(E1251)-1,DAY(1)),'מדדים וריביות'!B:C,2,FALSE),VLOOKUP(DATE(YEAR(E1251),MONTH(E1251)-2,DAY(1)),'מדדים וריביות'!B:C,2,FALSE))</f>
        <v>15069497.2299992</v>
      </c>
      <c r="I1251" s="43">
        <f>'ריבית יומית'!D1245</f>
        <v>2.1073004751070989E-4</v>
      </c>
      <c r="J1251" s="29">
        <f t="shared" si="170"/>
        <v>2.0684471675549503</v>
      </c>
      <c r="L1251">
        <f>VLOOKUP(D1250,'מדדים וריביות'!B:C,2)</f>
        <v>15113523.307048401</v>
      </c>
      <c r="M1251" s="30">
        <f t="shared" si="176"/>
        <v>0</v>
      </c>
      <c r="O1251" s="39">
        <f t="shared" si="173"/>
        <v>0</v>
      </c>
      <c r="P1251" s="39">
        <f t="shared" si="171"/>
        <v>0</v>
      </c>
      <c r="Q1251" s="39">
        <f t="shared" si="174"/>
        <v>0</v>
      </c>
      <c r="R1251" s="41">
        <f t="shared" si="175"/>
        <v>0</v>
      </c>
    </row>
    <row r="1252" spans="4:18" x14ac:dyDescent="0.25">
      <c r="D1252" s="1">
        <v>34117</v>
      </c>
      <c r="E1252" s="1">
        <f t="shared" si="172"/>
        <v>34090</v>
      </c>
      <c r="F1252" s="30">
        <f t="shared" si="169"/>
        <v>0</v>
      </c>
      <c r="H1252" s="42">
        <f>IF(DAY(D1252)&gt;14,VLOOKUP(DATE(YEAR(E1252),MONTH(E1252)-1,DAY(1)),'מדדים וריביות'!B:C,2,FALSE),VLOOKUP(DATE(YEAR(E1252),MONTH(E1252)-2,DAY(1)),'מדדים וריביות'!B:C,2,FALSE))</f>
        <v>15069497.2299992</v>
      </c>
      <c r="I1252" s="43">
        <f>'ריבית יומית'!D1246</f>
        <v>2.1073004751070989E-4</v>
      </c>
      <c r="J1252" s="29">
        <f t="shared" si="170"/>
        <v>2.0680113754195553</v>
      </c>
      <c r="L1252">
        <f>VLOOKUP(D1251,'מדדים וריביות'!B:C,2)</f>
        <v>15113523.307048401</v>
      </c>
      <c r="M1252" s="30">
        <f t="shared" si="176"/>
        <v>0</v>
      </c>
      <c r="O1252" s="39">
        <f t="shared" si="173"/>
        <v>0</v>
      </c>
      <c r="P1252" s="39">
        <f t="shared" si="171"/>
        <v>0</v>
      </c>
      <c r="Q1252" s="39">
        <f t="shared" si="174"/>
        <v>0</v>
      </c>
      <c r="R1252" s="41">
        <f t="shared" si="175"/>
        <v>0</v>
      </c>
    </row>
    <row r="1253" spans="4:18" x14ac:dyDescent="0.25">
      <c r="D1253" s="1">
        <v>34118</v>
      </c>
      <c r="E1253" s="1">
        <f t="shared" si="172"/>
        <v>34090</v>
      </c>
      <c r="F1253" s="30">
        <f t="shared" si="169"/>
        <v>0</v>
      </c>
      <c r="H1253" s="42">
        <f>IF(DAY(D1253)&gt;14,VLOOKUP(DATE(YEAR(E1253),MONTH(E1253)-1,DAY(1)),'מדדים וריביות'!B:C,2,FALSE),VLOOKUP(DATE(YEAR(E1253),MONTH(E1253)-2,DAY(1)),'מדדים וריביות'!B:C,2,FALSE))</f>
        <v>15069497.2299992</v>
      </c>
      <c r="I1253" s="43">
        <f>'ריבית יומית'!D1247</f>
        <v>2.1073004751070989E-4</v>
      </c>
      <c r="J1253" s="29">
        <f t="shared" si="170"/>
        <v>2.0675756750993095</v>
      </c>
      <c r="L1253">
        <f>VLOOKUP(D1252,'מדדים וריביות'!B:C,2)</f>
        <v>15113523.307048401</v>
      </c>
      <c r="M1253" s="30">
        <f t="shared" si="176"/>
        <v>0</v>
      </c>
      <c r="O1253" s="39">
        <f t="shared" si="173"/>
        <v>0</v>
      </c>
      <c r="P1253" s="39">
        <f t="shared" si="171"/>
        <v>0</v>
      </c>
      <c r="Q1253" s="39">
        <f t="shared" si="174"/>
        <v>0</v>
      </c>
      <c r="R1253" s="41">
        <f t="shared" si="175"/>
        <v>0</v>
      </c>
    </row>
    <row r="1254" spans="4:18" x14ac:dyDescent="0.25">
      <c r="D1254" s="1">
        <v>34119</v>
      </c>
      <c r="E1254" s="1">
        <f t="shared" si="172"/>
        <v>34090</v>
      </c>
      <c r="F1254" s="30">
        <f t="shared" si="169"/>
        <v>0</v>
      </c>
      <c r="H1254" s="42">
        <f>IF(DAY(D1254)&gt;14,VLOOKUP(DATE(YEAR(E1254),MONTH(E1254)-1,DAY(1)),'מדדים וריביות'!B:C,2,FALSE),VLOOKUP(DATE(YEAR(E1254),MONTH(E1254)-2,DAY(1)),'מדדים וריביות'!B:C,2,FALSE))</f>
        <v>15069497.2299992</v>
      </c>
      <c r="I1254" s="43">
        <f>'ריבית יומית'!D1248</f>
        <v>2.1073004751070989E-4</v>
      </c>
      <c r="J1254" s="29">
        <f t="shared" si="170"/>
        <v>2.0671400665748689</v>
      </c>
      <c r="L1254">
        <f>VLOOKUP(D1253,'מדדים וריביות'!B:C,2)</f>
        <v>15113523.307048401</v>
      </c>
      <c r="M1254" s="30">
        <f t="shared" si="176"/>
        <v>0</v>
      </c>
      <c r="O1254" s="39">
        <f t="shared" si="173"/>
        <v>0</v>
      </c>
      <c r="P1254" s="39">
        <f t="shared" si="171"/>
        <v>0</v>
      </c>
      <c r="Q1254" s="39">
        <f t="shared" si="174"/>
        <v>0</v>
      </c>
      <c r="R1254" s="41">
        <f t="shared" si="175"/>
        <v>0</v>
      </c>
    </row>
    <row r="1255" spans="4:18" x14ac:dyDescent="0.25">
      <c r="D1255" s="1">
        <v>34120</v>
      </c>
      <c r="E1255" s="1">
        <f t="shared" si="172"/>
        <v>34090</v>
      </c>
      <c r="F1255" s="30">
        <f t="shared" si="169"/>
        <v>0</v>
      </c>
      <c r="H1255" s="42">
        <f>IF(DAY(D1255)&gt;14,VLOOKUP(DATE(YEAR(E1255),MONTH(E1255)-1,DAY(1)),'מדדים וריביות'!B:C,2,FALSE),VLOOKUP(DATE(YEAR(E1255),MONTH(E1255)-2,DAY(1)),'מדדים וריביות'!B:C,2,FALSE))</f>
        <v>15069497.2299992</v>
      </c>
      <c r="I1255" s="43">
        <f>'ריבית יומית'!D1249</f>
        <v>2.1073004751070989E-4</v>
      </c>
      <c r="J1255" s="29">
        <f t="shared" si="170"/>
        <v>2.0667045498268934</v>
      </c>
      <c r="L1255">
        <f>VLOOKUP(D1254,'מדדים וריביות'!B:C,2)</f>
        <v>15113523.307048401</v>
      </c>
      <c r="M1255" s="30">
        <f t="shared" si="176"/>
        <v>0</v>
      </c>
      <c r="O1255" s="39">
        <f t="shared" si="173"/>
        <v>0</v>
      </c>
      <c r="P1255" s="39">
        <f t="shared" si="171"/>
        <v>0</v>
      </c>
      <c r="Q1255" s="39">
        <f t="shared" si="174"/>
        <v>0</v>
      </c>
      <c r="R1255" s="41">
        <f t="shared" si="175"/>
        <v>0</v>
      </c>
    </row>
    <row r="1256" spans="4:18" x14ac:dyDescent="0.25">
      <c r="D1256" s="1">
        <v>34121</v>
      </c>
      <c r="E1256" s="1">
        <f t="shared" si="172"/>
        <v>34121</v>
      </c>
      <c r="F1256" s="30">
        <f t="shared" si="169"/>
        <v>0</v>
      </c>
      <c r="H1256" s="42">
        <f>IF(DAY(D1256)&gt;14,VLOOKUP(DATE(YEAR(E1256),MONTH(E1256)-1,DAY(1)),'מדדים וריביות'!B:C,2,FALSE),VLOOKUP(DATE(YEAR(E1256),MONTH(E1256)-2,DAY(1)),'מדדים וריביות'!B:C,2,FALSE))</f>
        <v>15069497.2299992</v>
      </c>
      <c r="I1256" s="43">
        <f>'ריבית יומית'!D1250</f>
        <v>1.0738622586670132E-4</v>
      </c>
      <c r="J1256" s="29">
        <f t="shared" si="170"/>
        <v>2.066269124836047</v>
      </c>
      <c r="L1256">
        <f>VLOOKUP(D1255,'מדדים וריביות'!B:C,2)</f>
        <v>15113523.307048401</v>
      </c>
      <c r="M1256" s="30">
        <f t="shared" si="176"/>
        <v>0</v>
      </c>
      <c r="O1256" s="39">
        <f t="shared" si="173"/>
        <v>0</v>
      </c>
      <c r="P1256" s="39">
        <f t="shared" si="171"/>
        <v>0</v>
      </c>
      <c r="Q1256" s="39">
        <f t="shared" si="174"/>
        <v>0</v>
      </c>
      <c r="R1256" s="41">
        <f t="shared" si="175"/>
        <v>0</v>
      </c>
    </row>
    <row r="1257" spans="4:18" x14ac:dyDescent="0.25">
      <c r="D1257" s="1">
        <v>34122</v>
      </c>
      <c r="E1257" s="1">
        <f t="shared" si="172"/>
        <v>34121</v>
      </c>
      <c r="F1257" s="30">
        <f t="shared" si="169"/>
        <v>0</v>
      </c>
      <c r="H1257" s="42">
        <f>IF(DAY(D1257)&gt;14,VLOOKUP(DATE(YEAR(E1257),MONTH(E1257)-1,DAY(1)),'מדדים וריביות'!B:C,2,FALSE),VLOOKUP(DATE(YEAR(E1257),MONTH(E1257)-2,DAY(1)),'מדדים וריביות'!B:C,2,FALSE))</f>
        <v>15069497.2299992</v>
      </c>
      <c r="I1257" s="43">
        <f>'ריבית יומית'!D1251</f>
        <v>1.0738622586670132E-4</v>
      </c>
      <c r="J1257" s="29">
        <f t="shared" si="170"/>
        <v>2.0660472598183528</v>
      </c>
      <c r="L1257">
        <f>VLOOKUP(D1256,'מדדים וריביות'!B:C,2)</f>
        <v>15151259.944519199</v>
      </c>
      <c r="M1257" s="30">
        <f t="shared" si="176"/>
        <v>0</v>
      </c>
      <c r="O1257" s="39">
        <f t="shared" si="173"/>
        <v>0</v>
      </c>
      <c r="P1257" s="39">
        <f t="shared" si="171"/>
        <v>0</v>
      </c>
      <c r="Q1257" s="39">
        <f t="shared" si="174"/>
        <v>0</v>
      </c>
      <c r="R1257" s="41">
        <f t="shared" si="175"/>
        <v>0</v>
      </c>
    </row>
    <row r="1258" spans="4:18" x14ac:dyDescent="0.25">
      <c r="D1258" s="1">
        <v>34123</v>
      </c>
      <c r="E1258" s="1">
        <f t="shared" si="172"/>
        <v>34121</v>
      </c>
      <c r="F1258" s="30">
        <f t="shared" si="169"/>
        <v>0</v>
      </c>
      <c r="H1258" s="42">
        <f>IF(DAY(D1258)&gt;14,VLOOKUP(DATE(YEAR(E1258),MONTH(E1258)-1,DAY(1)),'מדדים וריביות'!B:C,2,FALSE),VLOOKUP(DATE(YEAR(E1258),MONTH(E1258)-2,DAY(1)),'מדדים וריביות'!B:C,2,FALSE))</f>
        <v>15069497.2299992</v>
      </c>
      <c r="I1258" s="43">
        <f>'ריבית יומית'!D1252</f>
        <v>1.0738622586670132E-4</v>
      </c>
      <c r="J1258" s="29">
        <f t="shared" si="170"/>
        <v>2.0658254186233473</v>
      </c>
      <c r="L1258">
        <f>VLOOKUP(D1257,'מדדים וריביות'!B:C,2)</f>
        <v>15151259.944519199</v>
      </c>
      <c r="M1258" s="30">
        <f t="shared" si="176"/>
        <v>0</v>
      </c>
      <c r="O1258" s="39">
        <f t="shared" si="173"/>
        <v>0</v>
      </c>
      <c r="P1258" s="39">
        <f t="shared" si="171"/>
        <v>0</v>
      </c>
      <c r="Q1258" s="39">
        <f t="shared" si="174"/>
        <v>0</v>
      </c>
      <c r="R1258" s="41">
        <f t="shared" si="175"/>
        <v>0</v>
      </c>
    </row>
    <row r="1259" spans="4:18" x14ac:dyDescent="0.25">
      <c r="D1259" s="1">
        <v>34124</v>
      </c>
      <c r="E1259" s="1">
        <f t="shared" si="172"/>
        <v>34121</v>
      </c>
      <c r="F1259" s="30">
        <f t="shared" si="169"/>
        <v>0</v>
      </c>
      <c r="H1259" s="42">
        <f>IF(DAY(D1259)&gt;14,VLOOKUP(DATE(YEAR(E1259),MONTH(E1259)-1,DAY(1)),'מדדים וריביות'!B:C,2,FALSE),VLOOKUP(DATE(YEAR(E1259),MONTH(E1259)-2,DAY(1)),'מדדים וריביות'!B:C,2,FALSE))</f>
        <v>15069497.2299992</v>
      </c>
      <c r="I1259" s="43">
        <f>'ריבית יומית'!D1253</f>
        <v>1.0738622586670132E-4</v>
      </c>
      <c r="J1259" s="29">
        <f t="shared" si="170"/>
        <v>2.0656036012484726</v>
      </c>
      <c r="L1259">
        <f>VLOOKUP(D1258,'מדדים וריביות'!B:C,2)</f>
        <v>15151259.944519199</v>
      </c>
      <c r="M1259" s="30">
        <f t="shared" si="176"/>
        <v>0</v>
      </c>
      <c r="O1259" s="39">
        <f t="shared" si="173"/>
        <v>0</v>
      </c>
      <c r="P1259" s="39">
        <f t="shared" si="171"/>
        <v>0</v>
      </c>
      <c r="Q1259" s="39">
        <f t="shared" si="174"/>
        <v>0</v>
      </c>
      <c r="R1259" s="41">
        <f t="shared" si="175"/>
        <v>0</v>
      </c>
    </row>
    <row r="1260" spans="4:18" x14ac:dyDescent="0.25">
      <c r="D1260" s="1">
        <v>34125</v>
      </c>
      <c r="E1260" s="1">
        <f t="shared" si="172"/>
        <v>34121</v>
      </c>
      <c r="F1260" s="30">
        <f t="shared" si="169"/>
        <v>0</v>
      </c>
      <c r="H1260" s="42">
        <f>IF(DAY(D1260)&gt;14,VLOOKUP(DATE(YEAR(E1260),MONTH(E1260)-1,DAY(1)),'מדדים וריביות'!B:C,2,FALSE),VLOOKUP(DATE(YEAR(E1260),MONTH(E1260)-2,DAY(1)),'מדדים וריביות'!B:C,2,FALSE))</f>
        <v>15069497.2299992</v>
      </c>
      <c r="I1260" s="43">
        <f>'ריבית יומית'!D1254</f>
        <v>1.0738622586670132E-4</v>
      </c>
      <c r="J1260" s="29">
        <f t="shared" si="170"/>
        <v>2.0653818076911707</v>
      </c>
      <c r="L1260">
        <f>VLOOKUP(D1259,'מדדים וריביות'!B:C,2)</f>
        <v>15151259.944519199</v>
      </c>
      <c r="M1260" s="30">
        <f t="shared" si="176"/>
        <v>0</v>
      </c>
      <c r="O1260" s="39">
        <f t="shared" si="173"/>
        <v>0</v>
      </c>
      <c r="P1260" s="39">
        <f t="shared" si="171"/>
        <v>0</v>
      </c>
      <c r="Q1260" s="39">
        <f t="shared" si="174"/>
        <v>0</v>
      </c>
      <c r="R1260" s="41">
        <f t="shared" si="175"/>
        <v>0</v>
      </c>
    </row>
    <row r="1261" spans="4:18" x14ac:dyDescent="0.25">
      <c r="D1261" s="1">
        <v>34126</v>
      </c>
      <c r="E1261" s="1">
        <f t="shared" si="172"/>
        <v>34121</v>
      </c>
      <c r="F1261" s="30">
        <f t="shared" si="169"/>
        <v>0</v>
      </c>
      <c r="H1261" s="42">
        <f>IF(DAY(D1261)&gt;14,VLOOKUP(DATE(YEAR(E1261),MONTH(E1261)-1,DAY(1)),'מדדים וריביות'!B:C,2,FALSE),VLOOKUP(DATE(YEAR(E1261),MONTH(E1261)-2,DAY(1)),'מדדים וריביות'!B:C,2,FALSE))</f>
        <v>15069497.2299992</v>
      </c>
      <c r="I1261" s="43">
        <f>'ריבית יומית'!D1255</f>
        <v>1.0738622586670132E-4</v>
      </c>
      <c r="J1261" s="29">
        <f t="shared" si="170"/>
        <v>2.0651600379488846</v>
      </c>
      <c r="L1261">
        <f>VLOOKUP(D1260,'מדדים וריביות'!B:C,2)</f>
        <v>15151259.944519199</v>
      </c>
      <c r="M1261" s="30">
        <f t="shared" si="176"/>
        <v>0</v>
      </c>
      <c r="O1261" s="39">
        <f t="shared" si="173"/>
        <v>0</v>
      </c>
      <c r="P1261" s="39">
        <f t="shared" si="171"/>
        <v>0</v>
      </c>
      <c r="Q1261" s="39">
        <f t="shared" si="174"/>
        <v>0</v>
      </c>
      <c r="R1261" s="41">
        <f t="shared" si="175"/>
        <v>0</v>
      </c>
    </row>
    <row r="1262" spans="4:18" x14ac:dyDescent="0.25">
      <c r="D1262" s="1">
        <v>34127</v>
      </c>
      <c r="E1262" s="1">
        <f t="shared" si="172"/>
        <v>34121</v>
      </c>
      <c r="F1262" s="30">
        <f t="shared" si="169"/>
        <v>0</v>
      </c>
      <c r="H1262" s="42">
        <f>IF(DAY(D1262)&gt;14,VLOOKUP(DATE(YEAR(E1262),MONTH(E1262)-1,DAY(1)),'מדדים וריביות'!B:C,2,FALSE),VLOOKUP(DATE(YEAR(E1262),MONTH(E1262)-2,DAY(1)),'מדדים וריביות'!B:C,2,FALSE))</f>
        <v>15069497.2299992</v>
      </c>
      <c r="I1262" s="43">
        <f>'ריבית יומית'!D1256</f>
        <v>1.0738622586670132E-4</v>
      </c>
      <c r="J1262" s="29">
        <f t="shared" si="170"/>
        <v>2.0649382920190571</v>
      </c>
      <c r="L1262">
        <f>VLOOKUP(D1261,'מדדים וריביות'!B:C,2)</f>
        <v>15151259.944519199</v>
      </c>
      <c r="M1262" s="30">
        <f t="shared" si="176"/>
        <v>0</v>
      </c>
      <c r="O1262" s="39">
        <f t="shared" si="173"/>
        <v>0</v>
      </c>
      <c r="P1262" s="39">
        <f t="shared" si="171"/>
        <v>0</v>
      </c>
      <c r="Q1262" s="39">
        <f t="shared" si="174"/>
        <v>0</v>
      </c>
      <c r="R1262" s="41">
        <f t="shared" si="175"/>
        <v>0</v>
      </c>
    </row>
    <row r="1263" spans="4:18" x14ac:dyDescent="0.25">
      <c r="D1263" s="1">
        <v>34128</v>
      </c>
      <c r="E1263" s="1">
        <f t="shared" si="172"/>
        <v>34121</v>
      </c>
      <c r="F1263" s="30">
        <f t="shared" si="169"/>
        <v>0</v>
      </c>
      <c r="H1263" s="42">
        <f>IF(DAY(D1263)&gt;14,VLOOKUP(DATE(YEAR(E1263),MONTH(E1263)-1,DAY(1)),'מדדים וריביות'!B:C,2,FALSE),VLOOKUP(DATE(YEAR(E1263),MONTH(E1263)-2,DAY(1)),'מדדים וריביות'!B:C,2,FALSE))</f>
        <v>15069497.2299992</v>
      </c>
      <c r="I1263" s="43">
        <f>'ריבית יומית'!D1257</f>
        <v>1.0738622586670132E-4</v>
      </c>
      <c r="J1263" s="29">
        <f t="shared" si="170"/>
        <v>2.0647165698991312</v>
      </c>
      <c r="L1263">
        <f>VLOOKUP(D1262,'מדדים וריביות'!B:C,2)</f>
        <v>15151259.944519199</v>
      </c>
      <c r="M1263" s="30">
        <f t="shared" si="176"/>
        <v>0</v>
      </c>
      <c r="O1263" s="39">
        <f t="shared" si="173"/>
        <v>0</v>
      </c>
      <c r="P1263" s="39">
        <f t="shared" si="171"/>
        <v>0</v>
      </c>
      <c r="Q1263" s="39">
        <f t="shared" si="174"/>
        <v>0</v>
      </c>
      <c r="R1263" s="41">
        <f t="shared" si="175"/>
        <v>0</v>
      </c>
    </row>
    <row r="1264" spans="4:18" x14ac:dyDescent="0.25">
      <c r="D1264" s="1">
        <v>34129</v>
      </c>
      <c r="E1264" s="1">
        <f t="shared" si="172"/>
        <v>34121</v>
      </c>
      <c r="F1264" s="30">
        <f t="shared" si="169"/>
        <v>0</v>
      </c>
      <c r="H1264" s="42">
        <f>IF(DAY(D1264)&gt;14,VLOOKUP(DATE(YEAR(E1264),MONTH(E1264)-1,DAY(1)),'מדדים וריביות'!B:C,2,FALSE),VLOOKUP(DATE(YEAR(E1264),MONTH(E1264)-2,DAY(1)),'מדדים וריביות'!B:C,2,FALSE))</f>
        <v>15069497.2299992</v>
      </c>
      <c r="I1264" s="43">
        <f>'ריבית יומית'!D1258</f>
        <v>1.0738622586670132E-4</v>
      </c>
      <c r="J1264" s="29">
        <f t="shared" si="170"/>
        <v>2.0644948715865503</v>
      </c>
      <c r="L1264">
        <f>VLOOKUP(D1263,'מדדים וריביות'!B:C,2)</f>
        <v>15151259.944519199</v>
      </c>
      <c r="M1264" s="30">
        <f t="shared" si="176"/>
        <v>0</v>
      </c>
      <c r="O1264" s="39">
        <f t="shared" si="173"/>
        <v>0</v>
      </c>
      <c r="P1264" s="39">
        <f t="shared" si="171"/>
        <v>0</v>
      </c>
      <c r="Q1264" s="39">
        <f t="shared" si="174"/>
        <v>0</v>
      </c>
      <c r="R1264" s="41">
        <f t="shared" si="175"/>
        <v>0</v>
      </c>
    </row>
    <row r="1265" spans="4:18" x14ac:dyDescent="0.25">
      <c r="D1265" s="1">
        <v>34130</v>
      </c>
      <c r="E1265" s="1">
        <f t="shared" si="172"/>
        <v>34121</v>
      </c>
      <c r="F1265" s="30">
        <f t="shared" si="169"/>
        <v>0</v>
      </c>
      <c r="H1265" s="42">
        <f>IF(DAY(D1265)&gt;14,VLOOKUP(DATE(YEAR(E1265),MONTH(E1265)-1,DAY(1)),'מדדים וריביות'!B:C,2,FALSE),VLOOKUP(DATE(YEAR(E1265),MONTH(E1265)-2,DAY(1)),'מדדים וריביות'!B:C,2,FALSE))</f>
        <v>15069497.2299992</v>
      </c>
      <c r="I1265" s="43">
        <f>'ריבית יומית'!D1259</f>
        <v>1.0738622586670132E-4</v>
      </c>
      <c r="J1265" s="29">
        <f t="shared" si="170"/>
        <v>2.0642731970787582</v>
      </c>
      <c r="L1265">
        <f>VLOOKUP(D1264,'מדדים וריביות'!B:C,2)</f>
        <v>15151259.944519199</v>
      </c>
      <c r="M1265" s="30">
        <f t="shared" si="176"/>
        <v>0</v>
      </c>
      <c r="O1265" s="39">
        <f t="shared" si="173"/>
        <v>0</v>
      </c>
      <c r="P1265" s="39">
        <f t="shared" si="171"/>
        <v>0</v>
      </c>
      <c r="Q1265" s="39">
        <f t="shared" si="174"/>
        <v>0</v>
      </c>
      <c r="R1265" s="41">
        <f t="shared" si="175"/>
        <v>0</v>
      </c>
    </row>
    <row r="1266" spans="4:18" x14ac:dyDescent="0.25">
      <c r="D1266" s="1">
        <v>34131</v>
      </c>
      <c r="E1266" s="1">
        <f t="shared" si="172"/>
        <v>34121</v>
      </c>
      <c r="F1266" s="30">
        <f t="shared" si="169"/>
        <v>0</v>
      </c>
      <c r="H1266" s="42">
        <f>IF(DAY(D1266)&gt;14,VLOOKUP(DATE(YEAR(E1266),MONTH(E1266)-1,DAY(1)),'מדדים וריביות'!B:C,2,FALSE),VLOOKUP(DATE(YEAR(E1266),MONTH(E1266)-2,DAY(1)),'מדדים וריביות'!B:C,2,FALSE))</f>
        <v>15069497.2299992</v>
      </c>
      <c r="I1266" s="43">
        <f>'ריבית יומית'!D1260</f>
        <v>1.0738622586670132E-4</v>
      </c>
      <c r="J1266" s="29">
        <f t="shared" si="170"/>
        <v>2.0640515463731988</v>
      </c>
      <c r="L1266">
        <f>VLOOKUP(D1265,'מדדים וריביות'!B:C,2)</f>
        <v>15151259.944519199</v>
      </c>
      <c r="M1266" s="30">
        <f t="shared" si="176"/>
        <v>0</v>
      </c>
      <c r="O1266" s="39">
        <f t="shared" si="173"/>
        <v>0</v>
      </c>
      <c r="P1266" s="39">
        <f t="shared" si="171"/>
        <v>0</v>
      </c>
      <c r="Q1266" s="39">
        <f t="shared" si="174"/>
        <v>0</v>
      </c>
      <c r="R1266" s="41">
        <f t="shared" si="175"/>
        <v>0</v>
      </c>
    </row>
    <row r="1267" spans="4:18" x14ac:dyDescent="0.25">
      <c r="D1267" s="1">
        <v>34132</v>
      </c>
      <c r="E1267" s="1">
        <f t="shared" si="172"/>
        <v>34121</v>
      </c>
      <c r="F1267" s="30">
        <f t="shared" si="169"/>
        <v>0</v>
      </c>
      <c r="H1267" s="42">
        <f>IF(DAY(D1267)&gt;14,VLOOKUP(DATE(YEAR(E1267),MONTH(E1267)-1,DAY(1)),'מדדים וריביות'!B:C,2,FALSE),VLOOKUP(DATE(YEAR(E1267),MONTH(E1267)-2,DAY(1)),'מדדים וריביות'!B:C,2,FALSE))</f>
        <v>15069497.2299992</v>
      </c>
      <c r="I1267" s="43">
        <f>'ריבית יומית'!D1261</f>
        <v>1.0738622586670132E-4</v>
      </c>
      <c r="J1267" s="29">
        <f t="shared" si="170"/>
        <v>2.0638299194673162</v>
      </c>
      <c r="L1267">
        <f>VLOOKUP(D1266,'מדדים וריביות'!B:C,2)</f>
        <v>15151259.944519199</v>
      </c>
      <c r="M1267" s="30">
        <f t="shared" si="176"/>
        <v>0</v>
      </c>
      <c r="O1267" s="39">
        <f t="shared" si="173"/>
        <v>0</v>
      </c>
      <c r="P1267" s="39">
        <f t="shared" si="171"/>
        <v>0</v>
      </c>
      <c r="Q1267" s="39">
        <f t="shared" si="174"/>
        <v>0</v>
      </c>
      <c r="R1267" s="41">
        <f t="shared" si="175"/>
        <v>0</v>
      </c>
    </row>
    <row r="1268" spans="4:18" x14ac:dyDescent="0.25">
      <c r="D1268" s="1">
        <v>34133</v>
      </c>
      <c r="E1268" s="1">
        <f t="shared" si="172"/>
        <v>34121</v>
      </c>
      <c r="F1268" s="30">
        <f t="shared" si="169"/>
        <v>0</v>
      </c>
      <c r="H1268" s="42">
        <f>IF(DAY(D1268)&gt;14,VLOOKUP(DATE(YEAR(E1268),MONTH(E1268)-1,DAY(1)),'מדדים וריביות'!B:C,2,FALSE),VLOOKUP(DATE(YEAR(E1268),MONTH(E1268)-2,DAY(1)),'מדדים וריביות'!B:C,2,FALSE))</f>
        <v>15069497.2299992</v>
      </c>
      <c r="I1268" s="43">
        <f>'ריבית יומית'!D1262</f>
        <v>1.0738622586670132E-4</v>
      </c>
      <c r="J1268" s="29">
        <f t="shared" si="170"/>
        <v>2.0636083163585552</v>
      </c>
      <c r="L1268">
        <f>VLOOKUP(D1267,'מדדים וריביות'!B:C,2)</f>
        <v>15151259.944519199</v>
      </c>
      <c r="M1268" s="30">
        <f t="shared" si="176"/>
        <v>0</v>
      </c>
      <c r="O1268" s="39">
        <f t="shared" si="173"/>
        <v>0</v>
      </c>
      <c r="P1268" s="39">
        <f t="shared" si="171"/>
        <v>0</v>
      </c>
      <c r="Q1268" s="39">
        <f t="shared" si="174"/>
        <v>0</v>
      </c>
      <c r="R1268" s="41">
        <f t="shared" si="175"/>
        <v>0</v>
      </c>
    </row>
    <row r="1269" spans="4:18" x14ac:dyDescent="0.25">
      <c r="D1269" s="1">
        <v>34134</v>
      </c>
      <c r="E1269" s="1">
        <f t="shared" si="172"/>
        <v>34121</v>
      </c>
      <c r="F1269" s="30">
        <f t="shared" si="169"/>
        <v>0</v>
      </c>
      <c r="H1269" s="42">
        <f>IF(DAY(D1269)&gt;14,VLOOKUP(DATE(YEAR(E1269),MONTH(E1269)-1,DAY(1)),'מדדים וריביות'!B:C,2,FALSE),VLOOKUP(DATE(YEAR(E1269),MONTH(E1269)-2,DAY(1)),'מדדים וריביות'!B:C,2,FALSE))</f>
        <v>15069497.2299992</v>
      </c>
      <c r="I1269" s="43">
        <f>'ריבית יומית'!D1263</f>
        <v>1.0738622586670132E-4</v>
      </c>
      <c r="J1269" s="29">
        <f t="shared" si="170"/>
        <v>2.0633867370443606</v>
      </c>
      <c r="L1269">
        <f>VLOOKUP(D1268,'מדדים וריביות'!B:C,2)</f>
        <v>15151259.944519199</v>
      </c>
      <c r="M1269" s="30">
        <f t="shared" si="176"/>
        <v>0</v>
      </c>
      <c r="O1269" s="39">
        <f t="shared" si="173"/>
        <v>0</v>
      </c>
      <c r="P1269" s="39">
        <f t="shared" si="171"/>
        <v>0</v>
      </c>
      <c r="Q1269" s="39">
        <f t="shared" si="174"/>
        <v>0</v>
      </c>
      <c r="R1269" s="41">
        <f t="shared" si="175"/>
        <v>0</v>
      </c>
    </row>
    <row r="1270" spans="4:18" x14ac:dyDescent="0.25">
      <c r="D1270" s="1">
        <v>34135</v>
      </c>
      <c r="E1270" s="1">
        <f t="shared" si="172"/>
        <v>34121</v>
      </c>
      <c r="F1270" s="30">
        <f t="shared" si="169"/>
        <v>0</v>
      </c>
      <c r="H1270" s="42">
        <f>IF(DAY(D1270)&gt;14,VLOOKUP(DATE(YEAR(E1270),MONTH(E1270)-1,DAY(1)),'מדדים וריביות'!B:C,2,FALSE),VLOOKUP(DATE(YEAR(E1270),MONTH(E1270)-2,DAY(1)),'מדדים וריביות'!B:C,2,FALSE))</f>
        <v>15113523.307048401</v>
      </c>
      <c r="I1270" s="43">
        <f>'ריבית יומית'!D1264</f>
        <v>1.0738622586670132E-4</v>
      </c>
      <c r="J1270" s="29">
        <f t="shared" si="170"/>
        <v>2.0631651815221774</v>
      </c>
      <c r="L1270">
        <f>VLOOKUP(D1269,'מדדים וריביות'!B:C,2)</f>
        <v>15151259.944519199</v>
      </c>
      <c r="M1270" s="30">
        <f t="shared" si="176"/>
        <v>0</v>
      </c>
      <c r="O1270" s="39">
        <f t="shared" si="173"/>
        <v>0</v>
      </c>
      <c r="P1270" s="39">
        <f t="shared" si="171"/>
        <v>0</v>
      </c>
      <c r="Q1270" s="39">
        <f t="shared" si="174"/>
        <v>0</v>
      </c>
      <c r="R1270" s="41">
        <f t="shared" si="175"/>
        <v>0</v>
      </c>
    </row>
    <row r="1271" spans="4:18" x14ac:dyDescent="0.25">
      <c r="D1271" s="1">
        <v>34136</v>
      </c>
      <c r="E1271" s="1">
        <f t="shared" si="172"/>
        <v>34121</v>
      </c>
      <c r="F1271" s="30">
        <f t="shared" si="169"/>
        <v>0</v>
      </c>
      <c r="H1271" s="42">
        <f>IF(DAY(D1271)&gt;14,VLOOKUP(DATE(YEAR(E1271),MONTH(E1271)-1,DAY(1)),'מדדים וריביות'!B:C,2,FALSE),VLOOKUP(DATE(YEAR(E1271),MONTH(E1271)-2,DAY(1)),'מדדים וריביות'!B:C,2,FALSE))</f>
        <v>15113523.307048401</v>
      </c>
      <c r="I1271" s="43">
        <f>'ריבית יומית'!D1265</f>
        <v>1.0738622586670132E-4</v>
      </c>
      <c r="J1271" s="29">
        <f t="shared" si="170"/>
        <v>2.0629436497894509</v>
      </c>
      <c r="L1271">
        <f>VLOOKUP(D1270,'מדדים וריביות'!B:C,2)</f>
        <v>15151259.944519199</v>
      </c>
      <c r="M1271" s="30">
        <f t="shared" si="176"/>
        <v>0</v>
      </c>
      <c r="O1271" s="39">
        <f t="shared" si="173"/>
        <v>0</v>
      </c>
      <c r="P1271" s="39">
        <f t="shared" si="171"/>
        <v>0</v>
      </c>
      <c r="Q1271" s="39">
        <f t="shared" si="174"/>
        <v>0</v>
      </c>
      <c r="R1271" s="41">
        <f t="shared" si="175"/>
        <v>0</v>
      </c>
    </row>
    <row r="1272" spans="4:18" x14ac:dyDescent="0.25">
      <c r="D1272" s="1">
        <v>34137</v>
      </c>
      <c r="E1272" s="1">
        <f t="shared" si="172"/>
        <v>34121</v>
      </c>
      <c r="F1272" s="30">
        <f t="shared" si="169"/>
        <v>0</v>
      </c>
      <c r="H1272" s="42">
        <f>IF(DAY(D1272)&gt;14,VLOOKUP(DATE(YEAR(E1272),MONTH(E1272)-1,DAY(1)),'מדדים וריביות'!B:C,2,FALSE),VLOOKUP(DATE(YEAR(E1272),MONTH(E1272)-2,DAY(1)),'מדדים וריביות'!B:C,2,FALSE))</f>
        <v>15113523.307048401</v>
      </c>
      <c r="I1272" s="43">
        <f>'ריבית יומית'!D1266</f>
        <v>1.0738622586670132E-4</v>
      </c>
      <c r="J1272" s="29">
        <f t="shared" si="170"/>
        <v>2.0627221418436266</v>
      </c>
      <c r="L1272">
        <f>VLOOKUP(D1271,'מדדים וריביות'!B:C,2)</f>
        <v>15151259.944519199</v>
      </c>
      <c r="M1272" s="30">
        <f t="shared" si="176"/>
        <v>0</v>
      </c>
      <c r="O1272" s="39">
        <f t="shared" si="173"/>
        <v>0</v>
      </c>
      <c r="P1272" s="39">
        <f t="shared" si="171"/>
        <v>0</v>
      </c>
      <c r="Q1272" s="39">
        <f t="shared" si="174"/>
        <v>0</v>
      </c>
      <c r="R1272" s="41">
        <f t="shared" si="175"/>
        <v>0</v>
      </c>
    </row>
    <row r="1273" spans="4:18" x14ac:dyDescent="0.25">
      <c r="D1273" s="1">
        <v>34138</v>
      </c>
      <c r="E1273" s="1">
        <f t="shared" si="172"/>
        <v>34121</v>
      </c>
      <c r="F1273" s="30">
        <f t="shared" si="169"/>
        <v>0</v>
      </c>
      <c r="H1273" s="42">
        <f>IF(DAY(D1273)&gt;14,VLOOKUP(DATE(YEAR(E1273),MONTH(E1273)-1,DAY(1)),'מדדים וריביות'!B:C,2,FALSE),VLOOKUP(DATE(YEAR(E1273),MONTH(E1273)-2,DAY(1)),'מדדים וריביות'!B:C,2,FALSE))</f>
        <v>15113523.307048401</v>
      </c>
      <c r="I1273" s="43">
        <f>'ריבית יומית'!D1267</f>
        <v>1.0738622586670132E-4</v>
      </c>
      <c r="J1273" s="29">
        <f t="shared" si="170"/>
        <v>2.0625006576821505</v>
      </c>
      <c r="L1273">
        <f>VLOOKUP(D1272,'מדדים וריביות'!B:C,2)</f>
        <v>15151259.944519199</v>
      </c>
      <c r="M1273" s="30">
        <f t="shared" si="176"/>
        <v>0</v>
      </c>
      <c r="O1273" s="39">
        <f t="shared" si="173"/>
        <v>0</v>
      </c>
      <c r="P1273" s="39">
        <f t="shared" si="171"/>
        <v>0</v>
      </c>
      <c r="Q1273" s="39">
        <f t="shared" si="174"/>
        <v>0</v>
      </c>
      <c r="R1273" s="41">
        <f t="shared" si="175"/>
        <v>0</v>
      </c>
    </row>
    <row r="1274" spans="4:18" x14ac:dyDescent="0.25">
      <c r="D1274" s="1">
        <v>34139</v>
      </c>
      <c r="E1274" s="1">
        <f t="shared" si="172"/>
        <v>34121</v>
      </c>
      <c r="F1274" s="30">
        <f t="shared" si="169"/>
        <v>0</v>
      </c>
      <c r="H1274" s="42">
        <f>IF(DAY(D1274)&gt;14,VLOOKUP(DATE(YEAR(E1274),MONTH(E1274)-1,DAY(1)),'מדדים וריביות'!B:C,2,FALSE),VLOOKUP(DATE(YEAR(E1274),MONTH(E1274)-2,DAY(1)),'מדדים וריביות'!B:C,2,FALSE))</f>
        <v>15113523.307048401</v>
      </c>
      <c r="I1274" s="43">
        <f>'ריבית יומית'!D1268</f>
        <v>1.0738622586670132E-4</v>
      </c>
      <c r="J1274" s="29">
        <f t="shared" si="170"/>
        <v>2.0622791973024688</v>
      </c>
      <c r="L1274">
        <f>VLOOKUP(D1273,'מדדים וריביות'!B:C,2)</f>
        <v>15151259.944519199</v>
      </c>
      <c r="M1274" s="30">
        <f t="shared" si="176"/>
        <v>0</v>
      </c>
      <c r="O1274" s="39">
        <f t="shared" si="173"/>
        <v>0</v>
      </c>
      <c r="P1274" s="39">
        <f t="shared" si="171"/>
        <v>0</v>
      </c>
      <c r="Q1274" s="39">
        <f t="shared" si="174"/>
        <v>0</v>
      </c>
      <c r="R1274" s="41">
        <f t="shared" si="175"/>
        <v>0</v>
      </c>
    </row>
    <row r="1275" spans="4:18" x14ac:dyDescent="0.25">
      <c r="D1275" s="1">
        <v>34140</v>
      </c>
      <c r="E1275" s="1">
        <f t="shared" si="172"/>
        <v>34121</v>
      </c>
      <c r="F1275" s="30">
        <f t="shared" si="169"/>
        <v>0</v>
      </c>
      <c r="H1275" s="42">
        <f>IF(DAY(D1275)&gt;14,VLOOKUP(DATE(YEAR(E1275),MONTH(E1275)-1,DAY(1)),'מדדים וריביות'!B:C,2,FALSE),VLOOKUP(DATE(YEAR(E1275),MONTH(E1275)-2,DAY(1)),'מדדים וריביות'!B:C,2,FALSE))</f>
        <v>15113523.307048401</v>
      </c>
      <c r="I1275" s="43">
        <f>'ריבית יומית'!D1269</f>
        <v>1.0738622586670132E-4</v>
      </c>
      <c r="J1275" s="29">
        <f t="shared" si="170"/>
        <v>2.0620577607020278</v>
      </c>
      <c r="L1275">
        <f>VLOOKUP(D1274,'מדדים וריביות'!B:C,2)</f>
        <v>15151259.944519199</v>
      </c>
      <c r="M1275" s="30">
        <f t="shared" si="176"/>
        <v>0</v>
      </c>
      <c r="O1275" s="39">
        <f t="shared" si="173"/>
        <v>0</v>
      </c>
      <c r="P1275" s="39">
        <f t="shared" si="171"/>
        <v>0</v>
      </c>
      <c r="Q1275" s="39">
        <f t="shared" si="174"/>
        <v>0</v>
      </c>
      <c r="R1275" s="41">
        <f t="shared" si="175"/>
        <v>0</v>
      </c>
    </row>
    <row r="1276" spans="4:18" x14ac:dyDescent="0.25">
      <c r="D1276" s="1">
        <v>34141</v>
      </c>
      <c r="E1276" s="1">
        <f t="shared" si="172"/>
        <v>34121</v>
      </c>
      <c r="F1276" s="30">
        <f t="shared" si="169"/>
        <v>0</v>
      </c>
      <c r="H1276" s="42">
        <f>IF(DAY(D1276)&gt;14,VLOOKUP(DATE(YEAR(E1276),MONTH(E1276)-1,DAY(1)),'מדדים וריביות'!B:C,2,FALSE),VLOOKUP(DATE(YEAR(E1276),MONTH(E1276)-2,DAY(1)),'מדדים וריביות'!B:C,2,FALSE))</f>
        <v>15113523.307048401</v>
      </c>
      <c r="I1276" s="43">
        <f>'ריבית יומית'!D1270</f>
        <v>1.0738622586670132E-4</v>
      </c>
      <c r="J1276" s="29">
        <f t="shared" si="170"/>
        <v>2.0618363478782742</v>
      </c>
      <c r="L1276">
        <f>VLOOKUP(D1275,'מדדים וריביות'!B:C,2)</f>
        <v>15151259.944519199</v>
      </c>
      <c r="M1276" s="30">
        <f t="shared" si="176"/>
        <v>0</v>
      </c>
      <c r="O1276" s="39">
        <f t="shared" si="173"/>
        <v>0</v>
      </c>
      <c r="P1276" s="39">
        <f t="shared" si="171"/>
        <v>0</v>
      </c>
      <c r="Q1276" s="39">
        <f t="shared" si="174"/>
        <v>0</v>
      </c>
      <c r="R1276" s="41">
        <f t="shared" si="175"/>
        <v>0</v>
      </c>
    </row>
    <row r="1277" spans="4:18" x14ac:dyDescent="0.25">
      <c r="D1277" s="1">
        <v>34142</v>
      </c>
      <c r="E1277" s="1">
        <f t="shared" si="172"/>
        <v>34121</v>
      </c>
      <c r="F1277" s="30">
        <f t="shared" si="169"/>
        <v>0</v>
      </c>
      <c r="H1277" s="42">
        <f>IF(DAY(D1277)&gt;14,VLOOKUP(DATE(YEAR(E1277),MONTH(E1277)-1,DAY(1)),'מדדים וריביות'!B:C,2,FALSE),VLOOKUP(DATE(YEAR(E1277),MONTH(E1277)-2,DAY(1)),'מדדים וריביות'!B:C,2,FALSE))</f>
        <v>15113523.307048401</v>
      </c>
      <c r="I1277" s="43">
        <f>'ריבית יומית'!D1271</f>
        <v>1.0738622586670132E-4</v>
      </c>
      <c r="J1277" s="29">
        <f t="shared" si="170"/>
        <v>2.0616149588286552</v>
      </c>
      <c r="L1277">
        <f>VLOOKUP(D1276,'מדדים וריביות'!B:C,2)</f>
        <v>15151259.944519199</v>
      </c>
      <c r="M1277" s="30">
        <f t="shared" si="176"/>
        <v>0</v>
      </c>
      <c r="O1277" s="39">
        <f t="shared" si="173"/>
        <v>0</v>
      </c>
      <c r="P1277" s="39">
        <f t="shared" si="171"/>
        <v>0</v>
      </c>
      <c r="Q1277" s="39">
        <f t="shared" si="174"/>
        <v>0</v>
      </c>
      <c r="R1277" s="41">
        <f t="shared" si="175"/>
        <v>0</v>
      </c>
    </row>
    <row r="1278" spans="4:18" x14ac:dyDescent="0.25">
      <c r="D1278" s="1">
        <v>34143</v>
      </c>
      <c r="E1278" s="1">
        <f t="shared" si="172"/>
        <v>34121</v>
      </c>
      <c r="F1278" s="30">
        <f t="shared" si="169"/>
        <v>0</v>
      </c>
      <c r="H1278" s="42">
        <f>IF(DAY(D1278)&gt;14,VLOOKUP(DATE(YEAR(E1278),MONTH(E1278)-1,DAY(1)),'מדדים וריביות'!B:C,2,FALSE),VLOOKUP(DATE(YEAR(E1278),MONTH(E1278)-2,DAY(1)),'מדדים וריביות'!B:C,2,FALSE))</f>
        <v>15113523.307048401</v>
      </c>
      <c r="I1278" s="43">
        <f>'ריבית יומית'!D1272</f>
        <v>1.0738622586670132E-4</v>
      </c>
      <c r="J1278" s="29">
        <f t="shared" si="170"/>
        <v>2.0613935935506178</v>
      </c>
      <c r="L1278">
        <f>VLOOKUP(D1277,'מדדים וריביות'!B:C,2)</f>
        <v>15151259.944519199</v>
      </c>
      <c r="M1278" s="30">
        <f t="shared" si="176"/>
        <v>0</v>
      </c>
      <c r="O1278" s="39">
        <f t="shared" si="173"/>
        <v>0</v>
      </c>
      <c r="P1278" s="39">
        <f t="shared" si="171"/>
        <v>0</v>
      </c>
      <c r="Q1278" s="39">
        <f t="shared" si="174"/>
        <v>0</v>
      </c>
      <c r="R1278" s="41">
        <f t="shared" si="175"/>
        <v>0</v>
      </c>
    </row>
    <row r="1279" spans="4:18" x14ac:dyDescent="0.25">
      <c r="D1279" s="1">
        <v>34144</v>
      </c>
      <c r="E1279" s="1">
        <f t="shared" si="172"/>
        <v>34121</v>
      </c>
      <c r="F1279" s="30">
        <f t="shared" si="169"/>
        <v>0</v>
      </c>
      <c r="H1279" s="42">
        <f>IF(DAY(D1279)&gt;14,VLOOKUP(DATE(YEAR(E1279),MONTH(E1279)-1,DAY(1)),'מדדים וריביות'!B:C,2,FALSE),VLOOKUP(DATE(YEAR(E1279),MONTH(E1279)-2,DAY(1)),'מדדים וריביות'!B:C,2,FALSE))</f>
        <v>15113523.307048401</v>
      </c>
      <c r="I1279" s="43">
        <f>'ריבית יומית'!D1273</f>
        <v>1.0738622586670132E-4</v>
      </c>
      <c r="J1279" s="29">
        <f t="shared" si="170"/>
        <v>2.0611722520416098</v>
      </c>
      <c r="L1279">
        <f>VLOOKUP(D1278,'מדדים וריביות'!B:C,2)</f>
        <v>15151259.944519199</v>
      </c>
      <c r="M1279" s="30">
        <f t="shared" si="176"/>
        <v>0</v>
      </c>
      <c r="O1279" s="39">
        <f t="shared" si="173"/>
        <v>0</v>
      </c>
      <c r="P1279" s="39">
        <f t="shared" si="171"/>
        <v>0</v>
      </c>
      <c r="Q1279" s="39">
        <f t="shared" si="174"/>
        <v>0</v>
      </c>
      <c r="R1279" s="41">
        <f t="shared" si="175"/>
        <v>0</v>
      </c>
    </row>
    <row r="1280" spans="4:18" x14ac:dyDescent="0.25">
      <c r="D1280" s="1">
        <v>34145</v>
      </c>
      <c r="E1280" s="1">
        <f t="shared" si="172"/>
        <v>34121</v>
      </c>
      <c r="F1280" s="30">
        <f t="shared" ref="F1280:F1343" si="177">M1279</f>
        <v>0</v>
      </c>
      <c r="H1280" s="42">
        <f>IF(DAY(D1280)&gt;14,VLOOKUP(DATE(YEAR(E1280),MONTH(E1280)-1,DAY(1)),'מדדים וריביות'!B:C,2,FALSE),VLOOKUP(DATE(YEAR(E1280),MONTH(E1280)-2,DAY(1)),'מדדים וריביות'!B:C,2,FALSE))</f>
        <v>15113523.307048401</v>
      </c>
      <c r="I1280" s="43">
        <f>'ריבית יומית'!D1274</f>
        <v>1.0738622586670132E-4</v>
      </c>
      <c r="J1280" s="29">
        <f t="shared" si="170"/>
        <v>2.0609509342990791</v>
      </c>
      <c r="L1280">
        <f>VLOOKUP(D1279,'מדדים וריביות'!B:C,2)</f>
        <v>15151259.944519199</v>
      </c>
      <c r="M1280" s="30">
        <f t="shared" si="176"/>
        <v>0</v>
      </c>
      <c r="O1280" s="39">
        <f t="shared" si="173"/>
        <v>0</v>
      </c>
      <c r="P1280" s="39">
        <f t="shared" si="171"/>
        <v>0</v>
      </c>
      <c r="Q1280" s="39">
        <f t="shared" si="174"/>
        <v>0</v>
      </c>
      <c r="R1280" s="41">
        <f t="shared" si="175"/>
        <v>0</v>
      </c>
    </row>
    <row r="1281" spans="4:18" x14ac:dyDescent="0.25">
      <c r="D1281" s="1">
        <v>34146</v>
      </c>
      <c r="E1281" s="1">
        <f t="shared" si="172"/>
        <v>34121</v>
      </c>
      <c r="F1281" s="30">
        <f t="shared" si="177"/>
        <v>0</v>
      </c>
      <c r="H1281" s="42">
        <f>IF(DAY(D1281)&gt;14,VLOOKUP(DATE(YEAR(E1281),MONTH(E1281)-1,DAY(1)),'מדדים וריביות'!B:C,2,FALSE),VLOOKUP(DATE(YEAR(E1281),MONTH(E1281)-2,DAY(1)),'מדדים וריביות'!B:C,2,FALSE))</f>
        <v>15113523.307048401</v>
      </c>
      <c r="I1281" s="43">
        <f>'ריבית יומית'!D1275</f>
        <v>1.0738622586670132E-4</v>
      </c>
      <c r="J1281" s="29">
        <f t="shared" si="170"/>
        <v>2.0607296403204733</v>
      </c>
      <c r="L1281">
        <f>VLOOKUP(D1280,'מדדים וריביות'!B:C,2)</f>
        <v>15151259.944519199</v>
      </c>
      <c r="M1281" s="30">
        <f t="shared" si="176"/>
        <v>0</v>
      </c>
      <c r="O1281" s="39">
        <f t="shared" si="173"/>
        <v>0</v>
      </c>
      <c r="P1281" s="39">
        <f t="shared" si="171"/>
        <v>0</v>
      </c>
      <c r="Q1281" s="39">
        <f t="shared" si="174"/>
        <v>0</v>
      </c>
      <c r="R1281" s="41">
        <f t="shared" si="175"/>
        <v>0</v>
      </c>
    </row>
    <row r="1282" spans="4:18" x14ac:dyDescent="0.25">
      <c r="D1282" s="1">
        <v>34147</v>
      </c>
      <c r="E1282" s="1">
        <f t="shared" si="172"/>
        <v>34121</v>
      </c>
      <c r="F1282" s="30">
        <f t="shared" si="177"/>
        <v>0</v>
      </c>
      <c r="H1282" s="42">
        <f>IF(DAY(D1282)&gt;14,VLOOKUP(DATE(YEAR(E1282),MONTH(E1282)-1,DAY(1)),'מדדים וריביות'!B:C,2,FALSE),VLOOKUP(DATE(YEAR(E1282),MONTH(E1282)-2,DAY(1)),'מדדים וריביות'!B:C,2,FALSE))</f>
        <v>15113523.307048401</v>
      </c>
      <c r="I1282" s="43">
        <f>'ריבית יומית'!D1276</f>
        <v>1.0738622586670132E-4</v>
      </c>
      <c r="J1282" s="29">
        <f t="shared" si="170"/>
        <v>2.0605083701032414</v>
      </c>
      <c r="L1282">
        <f>VLOOKUP(D1281,'מדדים וריביות'!B:C,2)</f>
        <v>15151259.944519199</v>
      </c>
      <c r="M1282" s="30">
        <f t="shared" si="176"/>
        <v>0</v>
      </c>
      <c r="O1282" s="39">
        <f t="shared" si="173"/>
        <v>0</v>
      </c>
      <c r="P1282" s="39">
        <f t="shared" si="171"/>
        <v>0</v>
      </c>
      <c r="Q1282" s="39">
        <f t="shared" si="174"/>
        <v>0</v>
      </c>
      <c r="R1282" s="41">
        <f t="shared" si="175"/>
        <v>0</v>
      </c>
    </row>
    <row r="1283" spans="4:18" x14ac:dyDescent="0.25">
      <c r="D1283" s="1">
        <v>34148</v>
      </c>
      <c r="E1283" s="1">
        <f t="shared" si="172"/>
        <v>34121</v>
      </c>
      <c r="F1283" s="30">
        <f t="shared" si="177"/>
        <v>0</v>
      </c>
      <c r="H1283" s="42">
        <f>IF(DAY(D1283)&gt;14,VLOOKUP(DATE(YEAR(E1283),MONTH(E1283)-1,DAY(1)),'מדדים וריביות'!B:C,2,FALSE),VLOOKUP(DATE(YEAR(E1283),MONTH(E1283)-2,DAY(1)),'מדדים וריביות'!B:C,2,FALSE))</f>
        <v>15113523.307048401</v>
      </c>
      <c r="I1283" s="43">
        <f>'ריבית יומית'!D1277</f>
        <v>1.0738622586670132E-4</v>
      </c>
      <c r="J1283" s="29">
        <f t="shared" si="170"/>
        <v>2.0602871236448315</v>
      </c>
      <c r="L1283">
        <f>VLOOKUP(D1282,'מדדים וריביות'!B:C,2)</f>
        <v>15151259.944519199</v>
      </c>
      <c r="M1283" s="30">
        <f t="shared" si="176"/>
        <v>0</v>
      </c>
      <c r="O1283" s="39">
        <f t="shared" si="173"/>
        <v>0</v>
      </c>
      <c r="P1283" s="39">
        <f t="shared" si="171"/>
        <v>0</v>
      </c>
      <c r="Q1283" s="39">
        <f t="shared" si="174"/>
        <v>0</v>
      </c>
      <c r="R1283" s="41">
        <f t="shared" si="175"/>
        <v>0</v>
      </c>
    </row>
    <row r="1284" spans="4:18" x14ac:dyDescent="0.25">
      <c r="D1284" s="1">
        <v>34149</v>
      </c>
      <c r="E1284" s="1">
        <f t="shared" si="172"/>
        <v>34121</v>
      </c>
      <c r="F1284" s="30">
        <f t="shared" si="177"/>
        <v>0</v>
      </c>
      <c r="H1284" s="42">
        <f>IF(DAY(D1284)&gt;14,VLOOKUP(DATE(YEAR(E1284),MONTH(E1284)-1,DAY(1)),'מדדים וריביות'!B:C,2,FALSE),VLOOKUP(DATE(YEAR(E1284),MONTH(E1284)-2,DAY(1)),'מדדים וריביות'!B:C,2,FALSE))</f>
        <v>15113523.307048401</v>
      </c>
      <c r="I1284" s="43">
        <f>'ריבית יומית'!D1278</f>
        <v>1.0738622586670132E-4</v>
      </c>
      <c r="J1284" s="29">
        <f t="shared" si="170"/>
        <v>2.0600659009426927</v>
      </c>
      <c r="L1284">
        <f>VLOOKUP(D1283,'מדדים וריביות'!B:C,2)</f>
        <v>15151259.944519199</v>
      </c>
      <c r="M1284" s="30">
        <f t="shared" si="176"/>
        <v>0</v>
      </c>
      <c r="O1284" s="39">
        <f t="shared" si="173"/>
        <v>0</v>
      </c>
      <c r="P1284" s="39">
        <f t="shared" si="171"/>
        <v>0</v>
      </c>
      <c r="Q1284" s="39">
        <f t="shared" si="174"/>
        <v>0</v>
      </c>
      <c r="R1284" s="41">
        <f t="shared" si="175"/>
        <v>0</v>
      </c>
    </row>
    <row r="1285" spans="4:18" x14ac:dyDescent="0.25">
      <c r="D1285" s="1">
        <v>34150</v>
      </c>
      <c r="E1285" s="1">
        <f t="shared" si="172"/>
        <v>34121</v>
      </c>
      <c r="F1285" s="30">
        <f t="shared" si="177"/>
        <v>0</v>
      </c>
      <c r="H1285" s="42">
        <f>IF(DAY(D1285)&gt;14,VLOOKUP(DATE(YEAR(E1285),MONTH(E1285)-1,DAY(1)),'מדדים וריביות'!B:C,2,FALSE),VLOOKUP(DATE(YEAR(E1285),MONTH(E1285)-2,DAY(1)),'מדדים וריביות'!B:C,2,FALSE))</f>
        <v>15113523.307048401</v>
      </c>
      <c r="I1285" s="43">
        <f>'ריבית יומית'!D1279</f>
        <v>1.0738622586670132E-4</v>
      </c>
      <c r="J1285" s="29">
        <f t="shared" si="170"/>
        <v>2.0598447019942738</v>
      </c>
      <c r="L1285">
        <f>VLOOKUP(D1284,'מדדים וריביות'!B:C,2)</f>
        <v>15151259.944519199</v>
      </c>
      <c r="M1285" s="30">
        <f t="shared" si="176"/>
        <v>0</v>
      </c>
      <c r="O1285" s="39">
        <f t="shared" si="173"/>
        <v>0</v>
      </c>
      <c r="P1285" s="39">
        <f t="shared" si="171"/>
        <v>0</v>
      </c>
      <c r="Q1285" s="39">
        <f t="shared" si="174"/>
        <v>0</v>
      </c>
      <c r="R1285" s="41">
        <f t="shared" si="175"/>
        <v>0</v>
      </c>
    </row>
    <row r="1286" spans="4:18" x14ac:dyDescent="0.25">
      <c r="D1286" s="1">
        <v>34151</v>
      </c>
      <c r="E1286" s="1">
        <f t="shared" si="172"/>
        <v>34151</v>
      </c>
      <c r="F1286" s="30">
        <f t="shared" si="177"/>
        <v>0</v>
      </c>
      <c r="H1286" s="42">
        <f>IF(DAY(D1286)&gt;14,VLOOKUP(DATE(YEAR(E1286),MONTH(E1286)-1,DAY(1)),'מדדים וריביות'!B:C,2,FALSE),VLOOKUP(DATE(YEAR(E1286),MONTH(E1286)-2,DAY(1)),'מדדים וריביות'!B:C,2,FALSE))</f>
        <v>15113523.307048401</v>
      </c>
      <c r="I1286" s="43">
        <f>'ריבית יומית'!D1280</f>
        <v>1.0738622586670132E-4</v>
      </c>
      <c r="J1286" s="29">
        <f t="shared" si="170"/>
        <v>2.0596235267970249</v>
      </c>
      <c r="L1286">
        <f>VLOOKUP(D1285,'מדדים וריביות'!B:C,2)</f>
        <v>15151259.944519199</v>
      </c>
      <c r="M1286" s="30">
        <f t="shared" si="176"/>
        <v>0</v>
      </c>
      <c r="O1286" s="39">
        <f t="shared" si="173"/>
        <v>0</v>
      </c>
      <c r="P1286" s="39">
        <f t="shared" si="171"/>
        <v>0</v>
      </c>
      <c r="Q1286" s="39">
        <f t="shared" si="174"/>
        <v>0</v>
      </c>
      <c r="R1286" s="41">
        <f t="shared" si="175"/>
        <v>0</v>
      </c>
    </row>
    <row r="1287" spans="4:18" x14ac:dyDescent="0.25">
      <c r="D1287" s="1">
        <v>34152</v>
      </c>
      <c r="E1287" s="1">
        <f t="shared" si="172"/>
        <v>34151</v>
      </c>
      <c r="F1287" s="30">
        <f t="shared" si="177"/>
        <v>0</v>
      </c>
      <c r="H1287" s="42">
        <f>IF(DAY(D1287)&gt;14,VLOOKUP(DATE(YEAR(E1287),MONTH(E1287)-1,DAY(1)),'מדדים וריביות'!B:C,2,FALSE),VLOOKUP(DATE(YEAR(E1287),MONTH(E1287)-2,DAY(1)),'מדדים וריביות'!B:C,2,FALSE))</f>
        <v>15113523.307048401</v>
      </c>
      <c r="I1287" s="43">
        <f>'ריבית יומית'!D1281</f>
        <v>1.0738622586670132E-4</v>
      </c>
      <c r="J1287" s="29">
        <f t="shared" si="170"/>
        <v>2.0594023753483954</v>
      </c>
      <c r="L1287">
        <f>VLOOKUP(D1286,'מדדים וריביות'!B:C,2)</f>
        <v>15170128.2632546</v>
      </c>
      <c r="M1287" s="30">
        <f t="shared" si="176"/>
        <v>0</v>
      </c>
      <c r="O1287" s="39">
        <f t="shared" si="173"/>
        <v>0</v>
      </c>
      <c r="P1287" s="39">
        <f t="shared" si="171"/>
        <v>0</v>
      </c>
      <c r="Q1287" s="39">
        <f t="shared" si="174"/>
        <v>0</v>
      </c>
      <c r="R1287" s="41">
        <f t="shared" si="175"/>
        <v>0</v>
      </c>
    </row>
    <row r="1288" spans="4:18" x14ac:dyDescent="0.25">
      <c r="D1288" s="1">
        <v>34153</v>
      </c>
      <c r="E1288" s="1">
        <f t="shared" si="172"/>
        <v>34151</v>
      </c>
      <c r="F1288" s="30">
        <f t="shared" si="177"/>
        <v>0</v>
      </c>
      <c r="H1288" s="42">
        <f>IF(DAY(D1288)&gt;14,VLOOKUP(DATE(YEAR(E1288),MONTH(E1288)-1,DAY(1)),'מדדים וריביות'!B:C,2,FALSE),VLOOKUP(DATE(YEAR(E1288),MONTH(E1288)-2,DAY(1)),'מדדים וריביות'!B:C,2,FALSE))</f>
        <v>15113523.307048401</v>
      </c>
      <c r="I1288" s="43">
        <f>'ריבית יומית'!D1282</f>
        <v>1.0738622586670132E-4</v>
      </c>
      <c r="J1288" s="29">
        <f t="shared" si="170"/>
        <v>2.0591812476458351</v>
      </c>
      <c r="L1288">
        <f>VLOOKUP(D1287,'מדדים וריביות'!B:C,2)</f>
        <v>15170128.2632546</v>
      </c>
      <c r="M1288" s="30">
        <f t="shared" si="176"/>
        <v>0</v>
      </c>
      <c r="O1288" s="39">
        <f t="shared" si="173"/>
        <v>0</v>
      </c>
      <c r="P1288" s="39">
        <f t="shared" si="171"/>
        <v>0</v>
      </c>
      <c r="Q1288" s="39">
        <f t="shared" si="174"/>
        <v>0</v>
      </c>
      <c r="R1288" s="41">
        <f t="shared" si="175"/>
        <v>0</v>
      </c>
    </row>
    <row r="1289" spans="4:18" x14ac:dyDescent="0.25">
      <c r="D1289" s="1">
        <v>34154</v>
      </c>
      <c r="E1289" s="1">
        <f t="shared" si="172"/>
        <v>34151</v>
      </c>
      <c r="F1289" s="30">
        <f t="shared" si="177"/>
        <v>0</v>
      </c>
      <c r="H1289" s="42">
        <f>IF(DAY(D1289)&gt;14,VLOOKUP(DATE(YEAR(E1289),MONTH(E1289)-1,DAY(1)),'מדדים וריביות'!B:C,2,FALSE),VLOOKUP(DATE(YEAR(E1289),MONTH(E1289)-2,DAY(1)),'מדדים וריביות'!B:C,2,FALSE))</f>
        <v>15113523.307048401</v>
      </c>
      <c r="I1289" s="43">
        <f>'ריבית יומית'!D1283</f>
        <v>1.0738622586670132E-4</v>
      </c>
      <c r="J1289" s="29">
        <f t="shared" ref="J1289:J1352" si="178">J1290*(1+I1289)</f>
        <v>2.0589601436867948</v>
      </c>
      <c r="L1289">
        <f>VLOOKUP(D1288,'מדדים וריביות'!B:C,2)</f>
        <v>15170128.2632546</v>
      </c>
      <c r="M1289" s="30">
        <f t="shared" si="176"/>
        <v>0</v>
      </c>
      <c r="O1289" s="39">
        <f t="shared" si="173"/>
        <v>0</v>
      </c>
      <c r="P1289" s="39">
        <f t="shared" ref="P1289:P1352" si="179">J1290*G1289-G1289</f>
        <v>0</v>
      </c>
      <c r="Q1289" s="39">
        <f t="shared" si="174"/>
        <v>0</v>
      </c>
      <c r="R1289" s="41">
        <f t="shared" si="175"/>
        <v>0</v>
      </c>
    </row>
    <row r="1290" spans="4:18" x14ac:dyDescent="0.25">
      <c r="D1290" s="1">
        <v>34155</v>
      </c>
      <c r="E1290" s="1">
        <f t="shared" ref="E1290:E1353" si="180">DATE(YEAR(D1290),MONTH(D1290),DAY(1))</f>
        <v>34151</v>
      </c>
      <c r="F1290" s="30">
        <f t="shared" si="177"/>
        <v>0</v>
      </c>
      <c r="H1290" s="42">
        <f>IF(DAY(D1290)&gt;14,VLOOKUP(DATE(YEAR(E1290),MONTH(E1290)-1,DAY(1)),'מדדים וריביות'!B:C,2,FALSE),VLOOKUP(DATE(YEAR(E1290),MONTH(E1290)-2,DAY(1)),'מדדים וריביות'!B:C,2,FALSE))</f>
        <v>15113523.307048401</v>
      </c>
      <c r="I1290" s="43">
        <f>'ריבית יומית'!D1284</f>
        <v>1.0738622586670132E-4</v>
      </c>
      <c r="J1290" s="29">
        <f t="shared" si="178"/>
        <v>2.0587390634687246</v>
      </c>
      <c r="L1290">
        <f>VLOOKUP(D1289,'מדדים וריביות'!B:C,2)</f>
        <v>15170128.2632546</v>
      </c>
      <c r="M1290" s="30">
        <f t="shared" si="176"/>
        <v>0</v>
      </c>
      <c r="O1290" s="39">
        <f t="shared" ref="O1290:O1353" si="181">$D$4/H1290*G1290-G1290</f>
        <v>0</v>
      </c>
      <c r="P1290" s="39">
        <f t="shared" si="179"/>
        <v>0</v>
      </c>
      <c r="Q1290" s="39">
        <f t="shared" ref="Q1290:Q1353" si="182">$D$4/H1290*P1290-P1290</f>
        <v>0</v>
      </c>
      <c r="R1290" s="41">
        <f t="shared" ref="R1290:R1353" si="183">SUM(O1290:Q1290)</f>
        <v>0</v>
      </c>
    </row>
    <row r="1291" spans="4:18" x14ac:dyDescent="0.25">
      <c r="D1291" s="1">
        <v>34156</v>
      </c>
      <c r="E1291" s="1">
        <f t="shared" si="180"/>
        <v>34151</v>
      </c>
      <c r="F1291" s="30">
        <f t="shared" si="177"/>
        <v>0</v>
      </c>
      <c r="H1291" s="42">
        <f>IF(DAY(D1291)&gt;14,VLOOKUP(DATE(YEAR(E1291),MONTH(E1291)-1,DAY(1)),'מדדים וריביות'!B:C,2,FALSE),VLOOKUP(DATE(YEAR(E1291),MONTH(E1291)-2,DAY(1)),'מדדים וריביות'!B:C,2,FALSE))</f>
        <v>15113523.307048401</v>
      </c>
      <c r="I1291" s="43">
        <f>'ריבית יומית'!D1285</f>
        <v>1.0738622586670132E-4</v>
      </c>
      <c r="J1291" s="29">
        <f t="shared" si="178"/>
        <v>2.0585180069890754</v>
      </c>
      <c r="L1291">
        <f>VLOOKUP(D1290,'מדדים וריביות'!B:C,2)</f>
        <v>15170128.2632546</v>
      </c>
      <c r="M1291" s="30">
        <f t="shared" si="176"/>
        <v>0</v>
      </c>
      <c r="O1291" s="39">
        <f t="shared" si="181"/>
        <v>0</v>
      </c>
      <c r="P1291" s="39">
        <f t="shared" si="179"/>
        <v>0</v>
      </c>
      <c r="Q1291" s="39">
        <f t="shared" si="182"/>
        <v>0</v>
      </c>
      <c r="R1291" s="41">
        <f t="shared" si="183"/>
        <v>0</v>
      </c>
    </row>
    <row r="1292" spans="4:18" x14ac:dyDescent="0.25">
      <c r="D1292" s="1">
        <v>34157</v>
      </c>
      <c r="E1292" s="1">
        <f t="shared" si="180"/>
        <v>34151</v>
      </c>
      <c r="F1292" s="30">
        <f t="shared" si="177"/>
        <v>0</v>
      </c>
      <c r="H1292" s="42">
        <f>IF(DAY(D1292)&gt;14,VLOOKUP(DATE(YEAR(E1292),MONTH(E1292)-1,DAY(1)),'מדדים וריביות'!B:C,2,FALSE),VLOOKUP(DATE(YEAR(E1292),MONTH(E1292)-2,DAY(1)),'מדדים וריביות'!B:C,2,FALSE))</f>
        <v>15113523.307048401</v>
      </c>
      <c r="I1292" s="43">
        <f>'ריבית יומית'!D1286</f>
        <v>1.0738622586670132E-4</v>
      </c>
      <c r="J1292" s="29">
        <f t="shared" si="178"/>
        <v>2.0582969742452981</v>
      </c>
      <c r="L1292">
        <f>VLOOKUP(D1291,'מדדים וריביות'!B:C,2)</f>
        <v>15170128.2632546</v>
      </c>
      <c r="M1292" s="30">
        <f t="shared" ref="M1292:M1355" si="184">F1292*(1+I1292)*L1292/H1292+G1292-K1292</f>
        <v>0</v>
      </c>
      <c r="O1292" s="39">
        <f t="shared" si="181"/>
        <v>0</v>
      </c>
      <c r="P1292" s="39">
        <f t="shared" si="179"/>
        <v>0</v>
      </c>
      <c r="Q1292" s="39">
        <f t="shared" si="182"/>
        <v>0</v>
      </c>
      <c r="R1292" s="41">
        <f t="shared" si="183"/>
        <v>0</v>
      </c>
    </row>
    <row r="1293" spans="4:18" x14ac:dyDescent="0.25">
      <c r="D1293" s="1">
        <v>34158</v>
      </c>
      <c r="E1293" s="1">
        <f t="shared" si="180"/>
        <v>34151</v>
      </c>
      <c r="F1293" s="30">
        <f t="shared" si="177"/>
        <v>0</v>
      </c>
      <c r="H1293" s="42">
        <f>IF(DAY(D1293)&gt;14,VLOOKUP(DATE(YEAR(E1293),MONTH(E1293)-1,DAY(1)),'מדדים וריביות'!B:C,2,FALSE),VLOOKUP(DATE(YEAR(E1293),MONTH(E1293)-2,DAY(1)),'מדדים וריביות'!B:C,2,FALSE))</f>
        <v>15113523.307048401</v>
      </c>
      <c r="I1293" s="43">
        <f>'ריבית יומית'!D1287</f>
        <v>1.0738622586670132E-4</v>
      </c>
      <c r="J1293" s="29">
        <f t="shared" si="178"/>
        <v>2.0580759652348446</v>
      </c>
      <c r="L1293">
        <f>VLOOKUP(D1292,'מדדים וריביות'!B:C,2)</f>
        <v>15170128.2632546</v>
      </c>
      <c r="M1293" s="30">
        <f t="shared" si="184"/>
        <v>0</v>
      </c>
      <c r="O1293" s="39">
        <f t="shared" si="181"/>
        <v>0</v>
      </c>
      <c r="P1293" s="39">
        <f t="shared" si="179"/>
        <v>0</v>
      </c>
      <c r="Q1293" s="39">
        <f t="shared" si="182"/>
        <v>0</v>
      </c>
      <c r="R1293" s="41">
        <f t="shared" si="183"/>
        <v>0</v>
      </c>
    </row>
    <row r="1294" spans="4:18" x14ac:dyDescent="0.25">
      <c r="D1294" s="1">
        <v>34159</v>
      </c>
      <c r="E1294" s="1">
        <f t="shared" si="180"/>
        <v>34151</v>
      </c>
      <c r="F1294" s="30">
        <f t="shared" si="177"/>
        <v>0</v>
      </c>
      <c r="H1294" s="42">
        <f>IF(DAY(D1294)&gt;14,VLOOKUP(DATE(YEAR(E1294),MONTH(E1294)-1,DAY(1)),'מדדים וריביות'!B:C,2,FALSE),VLOOKUP(DATE(YEAR(E1294),MONTH(E1294)-2,DAY(1)),'מדדים וריביות'!B:C,2,FALSE))</f>
        <v>15113523.307048401</v>
      </c>
      <c r="I1294" s="43">
        <f>'ריבית יומית'!D1288</f>
        <v>1.0738622586670132E-4</v>
      </c>
      <c r="J1294" s="29">
        <f t="shared" si="178"/>
        <v>2.0578549799551662</v>
      </c>
      <c r="L1294">
        <f>VLOOKUP(D1293,'מדדים וריביות'!B:C,2)</f>
        <v>15170128.2632546</v>
      </c>
      <c r="M1294" s="30">
        <f t="shared" si="184"/>
        <v>0</v>
      </c>
      <c r="O1294" s="39">
        <f t="shared" si="181"/>
        <v>0</v>
      </c>
      <c r="P1294" s="39">
        <f t="shared" si="179"/>
        <v>0</v>
      </c>
      <c r="Q1294" s="39">
        <f t="shared" si="182"/>
        <v>0</v>
      </c>
      <c r="R1294" s="41">
        <f t="shared" si="183"/>
        <v>0</v>
      </c>
    </row>
    <row r="1295" spans="4:18" x14ac:dyDescent="0.25">
      <c r="D1295" s="1">
        <v>34160</v>
      </c>
      <c r="E1295" s="1">
        <f t="shared" si="180"/>
        <v>34151</v>
      </c>
      <c r="F1295" s="30">
        <f t="shared" si="177"/>
        <v>0</v>
      </c>
      <c r="H1295" s="42">
        <f>IF(DAY(D1295)&gt;14,VLOOKUP(DATE(YEAR(E1295),MONTH(E1295)-1,DAY(1)),'מדדים וריביות'!B:C,2,FALSE),VLOOKUP(DATE(YEAR(E1295),MONTH(E1295)-2,DAY(1)),'מדדים וריביות'!B:C,2,FALSE))</f>
        <v>15113523.307048401</v>
      </c>
      <c r="I1295" s="43">
        <f>'ריבית יומית'!D1289</f>
        <v>1.0738622586670132E-4</v>
      </c>
      <c r="J1295" s="29">
        <f t="shared" si="178"/>
        <v>2.0576340184037147</v>
      </c>
      <c r="L1295">
        <f>VLOOKUP(D1294,'מדדים וריביות'!B:C,2)</f>
        <v>15170128.2632546</v>
      </c>
      <c r="M1295" s="30">
        <f t="shared" si="184"/>
        <v>0</v>
      </c>
      <c r="O1295" s="39">
        <f t="shared" si="181"/>
        <v>0</v>
      </c>
      <c r="P1295" s="39">
        <f t="shared" si="179"/>
        <v>0</v>
      </c>
      <c r="Q1295" s="39">
        <f t="shared" si="182"/>
        <v>0</v>
      </c>
      <c r="R1295" s="41">
        <f t="shared" si="183"/>
        <v>0</v>
      </c>
    </row>
    <row r="1296" spans="4:18" x14ac:dyDescent="0.25">
      <c r="D1296" s="1">
        <v>34161</v>
      </c>
      <c r="E1296" s="1">
        <f t="shared" si="180"/>
        <v>34151</v>
      </c>
      <c r="F1296" s="30">
        <f t="shared" si="177"/>
        <v>0</v>
      </c>
      <c r="H1296" s="42">
        <f>IF(DAY(D1296)&gt;14,VLOOKUP(DATE(YEAR(E1296),MONTH(E1296)-1,DAY(1)),'מדדים וריביות'!B:C,2,FALSE),VLOOKUP(DATE(YEAR(E1296),MONTH(E1296)-2,DAY(1)),'מדדים וריביות'!B:C,2,FALSE))</f>
        <v>15113523.307048401</v>
      </c>
      <c r="I1296" s="43">
        <f>'ריבית יומית'!D1290</f>
        <v>1.0738622586670132E-4</v>
      </c>
      <c r="J1296" s="29">
        <f t="shared" si="178"/>
        <v>2.0574130805779425</v>
      </c>
      <c r="L1296">
        <f>VLOOKUP(D1295,'מדדים וריביות'!B:C,2)</f>
        <v>15170128.2632546</v>
      </c>
      <c r="M1296" s="30">
        <f t="shared" si="184"/>
        <v>0</v>
      </c>
      <c r="O1296" s="39">
        <f t="shared" si="181"/>
        <v>0</v>
      </c>
      <c r="P1296" s="39">
        <f t="shared" si="179"/>
        <v>0</v>
      </c>
      <c r="Q1296" s="39">
        <f t="shared" si="182"/>
        <v>0</v>
      </c>
      <c r="R1296" s="41">
        <f t="shared" si="183"/>
        <v>0</v>
      </c>
    </row>
    <row r="1297" spans="4:18" x14ac:dyDescent="0.25">
      <c r="D1297" s="1">
        <v>34162</v>
      </c>
      <c r="E1297" s="1">
        <f t="shared" si="180"/>
        <v>34151</v>
      </c>
      <c r="F1297" s="30">
        <f t="shared" si="177"/>
        <v>0</v>
      </c>
      <c r="H1297" s="42">
        <f>IF(DAY(D1297)&gt;14,VLOOKUP(DATE(YEAR(E1297),MONTH(E1297)-1,DAY(1)),'מדדים וריביות'!B:C,2,FALSE),VLOOKUP(DATE(YEAR(E1297),MONTH(E1297)-2,DAY(1)),'מדדים וריביות'!B:C,2,FALSE))</f>
        <v>15113523.307048401</v>
      </c>
      <c r="I1297" s="43">
        <f>'ריבית יומית'!D1291</f>
        <v>1.0738622586670132E-4</v>
      </c>
      <c r="J1297" s="29">
        <f t="shared" si="178"/>
        <v>2.0571921664753021</v>
      </c>
      <c r="L1297">
        <f>VLOOKUP(D1296,'מדדים וריביות'!B:C,2)</f>
        <v>15170128.2632546</v>
      </c>
      <c r="M1297" s="30">
        <f t="shared" si="184"/>
        <v>0</v>
      </c>
      <c r="O1297" s="39">
        <f t="shared" si="181"/>
        <v>0</v>
      </c>
      <c r="P1297" s="39">
        <f t="shared" si="179"/>
        <v>0</v>
      </c>
      <c r="Q1297" s="39">
        <f t="shared" si="182"/>
        <v>0</v>
      </c>
      <c r="R1297" s="41">
        <f t="shared" si="183"/>
        <v>0</v>
      </c>
    </row>
    <row r="1298" spans="4:18" x14ac:dyDescent="0.25">
      <c r="D1298" s="1">
        <v>34163</v>
      </c>
      <c r="E1298" s="1">
        <f t="shared" si="180"/>
        <v>34151</v>
      </c>
      <c r="F1298" s="30">
        <f t="shared" si="177"/>
        <v>0</v>
      </c>
      <c r="H1298" s="42">
        <f>IF(DAY(D1298)&gt;14,VLOOKUP(DATE(YEAR(E1298),MONTH(E1298)-1,DAY(1)),'מדדים וריביות'!B:C,2,FALSE),VLOOKUP(DATE(YEAR(E1298),MONTH(E1298)-2,DAY(1)),'מדדים וריביות'!B:C,2,FALSE))</f>
        <v>15113523.307048401</v>
      </c>
      <c r="I1298" s="43">
        <f>'ריבית יומית'!D1292</f>
        <v>1.0738622586670132E-4</v>
      </c>
      <c r="J1298" s="29">
        <f t="shared" si="178"/>
        <v>2.0569712760932464</v>
      </c>
      <c r="L1298">
        <f>VLOOKUP(D1297,'מדדים וריביות'!B:C,2)</f>
        <v>15170128.2632546</v>
      </c>
      <c r="M1298" s="30">
        <f t="shared" si="184"/>
        <v>0</v>
      </c>
      <c r="O1298" s="39">
        <f t="shared" si="181"/>
        <v>0</v>
      </c>
      <c r="P1298" s="39">
        <f t="shared" si="179"/>
        <v>0</v>
      </c>
      <c r="Q1298" s="39">
        <f t="shared" si="182"/>
        <v>0</v>
      </c>
      <c r="R1298" s="41">
        <f t="shared" si="183"/>
        <v>0</v>
      </c>
    </row>
    <row r="1299" spans="4:18" x14ac:dyDescent="0.25">
      <c r="D1299" s="1">
        <v>34164</v>
      </c>
      <c r="E1299" s="1">
        <f t="shared" si="180"/>
        <v>34151</v>
      </c>
      <c r="F1299" s="30">
        <f t="shared" si="177"/>
        <v>0</v>
      </c>
      <c r="H1299" s="42">
        <f>IF(DAY(D1299)&gt;14,VLOOKUP(DATE(YEAR(E1299),MONTH(E1299)-1,DAY(1)),'מדדים וריביות'!B:C,2,FALSE),VLOOKUP(DATE(YEAR(E1299),MONTH(E1299)-2,DAY(1)),'מדדים וריביות'!B:C,2,FALSE))</f>
        <v>15113523.307048401</v>
      </c>
      <c r="I1299" s="43">
        <f>'ריבית יומית'!D1293</f>
        <v>1.0738622586670132E-4</v>
      </c>
      <c r="J1299" s="29">
        <f t="shared" si="178"/>
        <v>2.0567504094292279</v>
      </c>
      <c r="L1299">
        <f>VLOOKUP(D1298,'מדדים וריביות'!B:C,2)</f>
        <v>15170128.2632546</v>
      </c>
      <c r="M1299" s="30">
        <f t="shared" si="184"/>
        <v>0</v>
      </c>
      <c r="O1299" s="39">
        <f t="shared" si="181"/>
        <v>0</v>
      </c>
      <c r="P1299" s="39">
        <f t="shared" si="179"/>
        <v>0</v>
      </c>
      <c r="Q1299" s="39">
        <f t="shared" si="182"/>
        <v>0</v>
      </c>
      <c r="R1299" s="41">
        <f t="shared" si="183"/>
        <v>0</v>
      </c>
    </row>
    <row r="1300" spans="4:18" x14ac:dyDescent="0.25">
      <c r="D1300" s="1">
        <v>34165</v>
      </c>
      <c r="E1300" s="1">
        <f t="shared" si="180"/>
        <v>34151</v>
      </c>
      <c r="F1300" s="30">
        <f t="shared" si="177"/>
        <v>0</v>
      </c>
      <c r="H1300" s="42">
        <f>IF(DAY(D1300)&gt;14,VLOOKUP(DATE(YEAR(E1300),MONTH(E1300)-1,DAY(1)),'מדדים וריביות'!B:C,2,FALSE),VLOOKUP(DATE(YEAR(E1300),MONTH(E1300)-2,DAY(1)),'מדדים וריביות'!B:C,2,FALSE))</f>
        <v>15151259.944519199</v>
      </c>
      <c r="I1300" s="43">
        <f>'ריבית יומית'!D1294</f>
        <v>1.0738622586670132E-4</v>
      </c>
      <c r="J1300" s="29">
        <f t="shared" si="178"/>
        <v>2.0565295664807004</v>
      </c>
      <c r="L1300">
        <f>VLOOKUP(D1299,'מדדים וריביות'!B:C,2)</f>
        <v>15170128.2632546</v>
      </c>
      <c r="M1300" s="30">
        <f t="shared" si="184"/>
        <v>0</v>
      </c>
      <c r="O1300" s="39">
        <f t="shared" si="181"/>
        <v>0</v>
      </c>
      <c r="P1300" s="39">
        <f t="shared" si="179"/>
        <v>0</v>
      </c>
      <c r="Q1300" s="39">
        <f t="shared" si="182"/>
        <v>0</v>
      </c>
      <c r="R1300" s="41">
        <f t="shared" si="183"/>
        <v>0</v>
      </c>
    </row>
    <row r="1301" spans="4:18" x14ac:dyDescent="0.25">
      <c r="D1301" s="1">
        <v>34166</v>
      </c>
      <c r="E1301" s="1">
        <f t="shared" si="180"/>
        <v>34151</v>
      </c>
      <c r="F1301" s="30">
        <f t="shared" si="177"/>
        <v>0</v>
      </c>
      <c r="H1301" s="42">
        <f>IF(DAY(D1301)&gt;14,VLOOKUP(DATE(YEAR(E1301),MONTH(E1301)-1,DAY(1)),'מדדים וריביות'!B:C,2,FALSE),VLOOKUP(DATE(YEAR(E1301),MONTH(E1301)-2,DAY(1)),'מדדים וריביות'!B:C,2,FALSE))</f>
        <v>15151259.944519199</v>
      </c>
      <c r="I1301" s="43">
        <f>'ריבית יומית'!D1295</f>
        <v>1.0738622586670132E-4</v>
      </c>
      <c r="J1301" s="29">
        <f t="shared" si="178"/>
        <v>2.0563087472451169</v>
      </c>
      <c r="L1301">
        <f>VLOOKUP(D1300,'מדדים וריביות'!B:C,2)</f>
        <v>15170128.2632546</v>
      </c>
      <c r="M1301" s="30">
        <f t="shared" si="184"/>
        <v>0</v>
      </c>
      <c r="O1301" s="39">
        <f t="shared" si="181"/>
        <v>0</v>
      </c>
      <c r="P1301" s="39">
        <f t="shared" si="179"/>
        <v>0</v>
      </c>
      <c r="Q1301" s="39">
        <f t="shared" si="182"/>
        <v>0</v>
      </c>
      <c r="R1301" s="41">
        <f t="shared" si="183"/>
        <v>0</v>
      </c>
    </row>
    <row r="1302" spans="4:18" x14ac:dyDescent="0.25">
      <c r="D1302" s="1">
        <v>34167</v>
      </c>
      <c r="E1302" s="1">
        <f t="shared" si="180"/>
        <v>34151</v>
      </c>
      <c r="F1302" s="30">
        <f t="shared" si="177"/>
        <v>0</v>
      </c>
      <c r="H1302" s="42">
        <f>IF(DAY(D1302)&gt;14,VLOOKUP(DATE(YEAR(E1302),MONTH(E1302)-1,DAY(1)),'מדדים וריביות'!B:C,2,FALSE),VLOOKUP(DATE(YEAR(E1302),MONTH(E1302)-2,DAY(1)),'מדדים וריביות'!B:C,2,FALSE))</f>
        <v>15151259.944519199</v>
      </c>
      <c r="I1302" s="43">
        <f>'ריבית יומית'!D1296</f>
        <v>1.0738622586670132E-4</v>
      </c>
      <c r="J1302" s="29">
        <f t="shared" si="178"/>
        <v>2.0560879517199315</v>
      </c>
      <c r="L1302">
        <f>VLOOKUP(D1301,'מדדים וריביות'!B:C,2)</f>
        <v>15170128.2632546</v>
      </c>
      <c r="M1302" s="30">
        <f t="shared" si="184"/>
        <v>0</v>
      </c>
      <c r="O1302" s="39">
        <f t="shared" si="181"/>
        <v>0</v>
      </c>
      <c r="P1302" s="39">
        <f t="shared" si="179"/>
        <v>0</v>
      </c>
      <c r="Q1302" s="39">
        <f t="shared" si="182"/>
        <v>0</v>
      </c>
      <c r="R1302" s="41">
        <f t="shared" si="183"/>
        <v>0</v>
      </c>
    </row>
    <row r="1303" spans="4:18" x14ac:dyDescent="0.25">
      <c r="D1303" s="1">
        <v>34168</v>
      </c>
      <c r="E1303" s="1">
        <f t="shared" si="180"/>
        <v>34151</v>
      </c>
      <c r="F1303" s="30">
        <f t="shared" si="177"/>
        <v>0</v>
      </c>
      <c r="H1303" s="42">
        <f>IF(DAY(D1303)&gt;14,VLOOKUP(DATE(YEAR(E1303),MONTH(E1303)-1,DAY(1)),'מדדים וריביות'!B:C,2,FALSE),VLOOKUP(DATE(YEAR(E1303),MONTH(E1303)-2,DAY(1)),'מדדים וריביות'!B:C,2,FALSE))</f>
        <v>15151259.944519199</v>
      </c>
      <c r="I1303" s="43">
        <f>'ריבית יומית'!D1297</f>
        <v>1.0738622586670132E-4</v>
      </c>
      <c r="J1303" s="29">
        <f t="shared" si="178"/>
        <v>2.0558671799025987</v>
      </c>
      <c r="L1303">
        <f>VLOOKUP(D1302,'מדדים וריביות'!B:C,2)</f>
        <v>15170128.2632546</v>
      </c>
      <c r="M1303" s="30">
        <f t="shared" si="184"/>
        <v>0</v>
      </c>
      <c r="O1303" s="39">
        <f t="shared" si="181"/>
        <v>0</v>
      </c>
      <c r="P1303" s="39">
        <f t="shared" si="179"/>
        <v>0</v>
      </c>
      <c r="Q1303" s="39">
        <f t="shared" si="182"/>
        <v>0</v>
      </c>
      <c r="R1303" s="41">
        <f t="shared" si="183"/>
        <v>0</v>
      </c>
    </row>
    <row r="1304" spans="4:18" x14ac:dyDescent="0.25">
      <c r="D1304" s="1">
        <v>34169</v>
      </c>
      <c r="E1304" s="1">
        <f t="shared" si="180"/>
        <v>34151</v>
      </c>
      <c r="F1304" s="30">
        <f t="shared" si="177"/>
        <v>0</v>
      </c>
      <c r="H1304" s="42">
        <f>IF(DAY(D1304)&gt;14,VLOOKUP(DATE(YEAR(E1304),MONTH(E1304)-1,DAY(1)),'מדדים וריביות'!B:C,2,FALSE),VLOOKUP(DATE(YEAR(E1304),MONTH(E1304)-2,DAY(1)),'מדדים וריביות'!B:C,2,FALSE))</f>
        <v>15151259.944519199</v>
      </c>
      <c r="I1304" s="43">
        <f>'ריבית יומית'!D1298</f>
        <v>1.0738622586670132E-4</v>
      </c>
      <c r="J1304" s="29">
        <f t="shared" si="178"/>
        <v>2.0556464317905725</v>
      </c>
      <c r="L1304">
        <f>VLOOKUP(D1303,'מדדים וריביות'!B:C,2)</f>
        <v>15170128.2632546</v>
      </c>
      <c r="M1304" s="30">
        <f t="shared" si="184"/>
        <v>0</v>
      </c>
      <c r="O1304" s="39">
        <f t="shared" si="181"/>
        <v>0</v>
      </c>
      <c r="P1304" s="39">
        <f t="shared" si="179"/>
        <v>0</v>
      </c>
      <c r="Q1304" s="39">
        <f t="shared" si="182"/>
        <v>0</v>
      </c>
      <c r="R1304" s="41">
        <f t="shared" si="183"/>
        <v>0</v>
      </c>
    </row>
    <row r="1305" spans="4:18" x14ac:dyDescent="0.25">
      <c r="D1305" s="1">
        <v>34170</v>
      </c>
      <c r="E1305" s="1">
        <f t="shared" si="180"/>
        <v>34151</v>
      </c>
      <c r="F1305" s="30">
        <f t="shared" si="177"/>
        <v>0</v>
      </c>
      <c r="H1305" s="42">
        <f>IF(DAY(D1305)&gt;14,VLOOKUP(DATE(YEAR(E1305),MONTH(E1305)-1,DAY(1)),'מדדים וריביות'!B:C,2,FALSE),VLOOKUP(DATE(YEAR(E1305),MONTH(E1305)-2,DAY(1)),'מדדים וריביות'!B:C,2,FALSE))</f>
        <v>15151259.944519199</v>
      </c>
      <c r="I1305" s="43">
        <f>'ריבית יומית'!D1299</f>
        <v>1.0738622586670132E-4</v>
      </c>
      <c r="J1305" s="29">
        <f t="shared" si="178"/>
        <v>2.0554257073813074</v>
      </c>
      <c r="L1305">
        <f>VLOOKUP(D1304,'מדדים וריביות'!B:C,2)</f>
        <v>15170128.2632546</v>
      </c>
      <c r="M1305" s="30">
        <f t="shared" si="184"/>
        <v>0</v>
      </c>
      <c r="O1305" s="39">
        <f t="shared" si="181"/>
        <v>0</v>
      </c>
      <c r="P1305" s="39">
        <f t="shared" si="179"/>
        <v>0</v>
      </c>
      <c r="Q1305" s="39">
        <f t="shared" si="182"/>
        <v>0</v>
      </c>
      <c r="R1305" s="41">
        <f t="shared" si="183"/>
        <v>0</v>
      </c>
    </row>
    <row r="1306" spans="4:18" x14ac:dyDescent="0.25">
      <c r="D1306" s="1">
        <v>34171</v>
      </c>
      <c r="E1306" s="1">
        <f t="shared" si="180"/>
        <v>34151</v>
      </c>
      <c r="F1306" s="30">
        <f t="shared" si="177"/>
        <v>0</v>
      </c>
      <c r="H1306" s="42">
        <f>IF(DAY(D1306)&gt;14,VLOOKUP(DATE(YEAR(E1306),MONTH(E1306)-1,DAY(1)),'מדדים וריביות'!B:C,2,FALSE),VLOOKUP(DATE(YEAR(E1306),MONTH(E1306)-2,DAY(1)),'מדדים וריביות'!B:C,2,FALSE))</f>
        <v>15151259.944519199</v>
      </c>
      <c r="I1306" s="43">
        <f>'ריבית יומית'!D1300</f>
        <v>1.0738622586670132E-4</v>
      </c>
      <c r="J1306" s="29">
        <f t="shared" si="178"/>
        <v>2.0552050066722587</v>
      </c>
      <c r="L1306">
        <f>VLOOKUP(D1305,'מדדים וריביות'!B:C,2)</f>
        <v>15170128.2632546</v>
      </c>
      <c r="M1306" s="30">
        <f t="shared" si="184"/>
        <v>0</v>
      </c>
      <c r="O1306" s="39">
        <f t="shared" si="181"/>
        <v>0</v>
      </c>
      <c r="P1306" s="39">
        <f t="shared" si="179"/>
        <v>0</v>
      </c>
      <c r="Q1306" s="39">
        <f t="shared" si="182"/>
        <v>0</v>
      </c>
      <c r="R1306" s="41">
        <f t="shared" si="183"/>
        <v>0</v>
      </c>
    </row>
    <row r="1307" spans="4:18" x14ac:dyDescent="0.25">
      <c r="D1307" s="1">
        <v>34172</v>
      </c>
      <c r="E1307" s="1">
        <f t="shared" si="180"/>
        <v>34151</v>
      </c>
      <c r="F1307" s="30">
        <f t="shared" si="177"/>
        <v>0</v>
      </c>
      <c r="H1307" s="42">
        <f>IF(DAY(D1307)&gt;14,VLOOKUP(DATE(YEAR(E1307),MONTH(E1307)-1,DAY(1)),'מדדים וריביות'!B:C,2,FALSE),VLOOKUP(DATE(YEAR(E1307),MONTH(E1307)-2,DAY(1)),'מדדים וריביות'!B:C,2,FALSE))</f>
        <v>15151259.944519199</v>
      </c>
      <c r="I1307" s="43">
        <f>'ריבית יומית'!D1301</f>
        <v>1.0738622586670132E-4</v>
      </c>
      <c r="J1307" s="29">
        <f t="shared" si="178"/>
        <v>2.0549843296608814</v>
      </c>
      <c r="L1307">
        <f>VLOOKUP(D1306,'מדדים וריביות'!B:C,2)</f>
        <v>15170128.2632546</v>
      </c>
      <c r="M1307" s="30">
        <f t="shared" si="184"/>
        <v>0</v>
      </c>
      <c r="O1307" s="39">
        <f t="shared" si="181"/>
        <v>0</v>
      </c>
      <c r="P1307" s="39">
        <f t="shared" si="179"/>
        <v>0</v>
      </c>
      <c r="Q1307" s="39">
        <f t="shared" si="182"/>
        <v>0</v>
      </c>
      <c r="R1307" s="41">
        <f t="shared" si="183"/>
        <v>0</v>
      </c>
    </row>
    <row r="1308" spans="4:18" x14ac:dyDescent="0.25">
      <c r="D1308" s="1">
        <v>34173</v>
      </c>
      <c r="E1308" s="1">
        <f t="shared" si="180"/>
        <v>34151</v>
      </c>
      <c r="F1308" s="30">
        <f t="shared" si="177"/>
        <v>0</v>
      </c>
      <c r="H1308" s="42">
        <f>IF(DAY(D1308)&gt;14,VLOOKUP(DATE(YEAR(E1308),MONTH(E1308)-1,DAY(1)),'מדדים וריביות'!B:C,2,FALSE),VLOOKUP(DATE(YEAR(E1308),MONTH(E1308)-2,DAY(1)),'מדדים וריביות'!B:C,2,FALSE))</f>
        <v>15151259.944519199</v>
      </c>
      <c r="I1308" s="43">
        <f>'ריבית יומית'!D1302</f>
        <v>1.0738622586670132E-4</v>
      </c>
      <c r="J1308" s="29">
        <f t="shared" si="178"/>
        <v>2.0547636763446309</v>
      </c>
      <c r="L1308">
        <f>VLOOKUP(D1307,'מדדים וריביות'!B:C,2)</f>
        <v>15170128.2632546</v>
      </c>
      <c r="M1308" s="30">
        <f t="shared" si="184"/>
        <v>0</v>
      </c>
      <c r="O1308" s="39">
        <f t="shared" si="181"/>
        <v>0</v>
      </c>
      <c r="P1308" s="39">
        <f t="shared" si="179"/>
        <v>0</v>
      </c>
      <c r="Q1308" s="39">
        <f t="shared" si="182"/>
        <v>0</v>
      </c>
      <c r="R1308" s="41">
        <f t="shared" si="183"/>
        <v>0</v>
      </c>
    </row>
    <row r="1309" spans="4:18" x14ac:dyDescent="0.25">
      <c r="D1309" s="1">
        <v>34174</v>
      </c>
      <c r="E1309" s="1">
        <f t="shared" si="180"/>
        <v>34151</v>
      </c>
      <c r="F1309" s="30">
        <f t="shared" si="177"/>
        <v>0</v>
      </c>
      <c r="H1309" s="42">
        <f>IF(DAY(D1309)&gt;14,VLOOKUP(DATE(YEAR(E1309),MONTH(E1309)-1,DAY(1)),'מדדים וריביות'!B:C,2,FALSE),VLOOKUP(DATE(YEAR(E1309),MONTH(E1309)-2,DAY(1)),'מדדים וריביות'!B:C,2,FALSE))</f>
        <v>15151259.944519199</v>
      </c>
      <c r="I1309" s="43">
        <f>'ריבית יומית'!D1303</f>
        <v>1.0738622586670132E-4</v>
      </c>
      <c r="J1309" s="29">
        <f t="shared" si="178"/>
        <v>2.0545430467209629</v>
      </c>
      <c r="L1309">
        <f>VLOOKUP(D1308,'מדדים וריביות'!B:C,2)</f>
        <v>15170128.2632546</v>
      </c>
      <c r="M1309" s="30">
        <f t="shared" si="184"/>
        <v>0</v>
      </c>
      <c r="O1309" s="39">
        <f t="shared" si="181"/>
        <v>0</v>
      </c>
      <c r="P1309" s="39">
        <f t="shared" si="179"/>
        <v>0</v>
      </c>
      <c r="Q1309" s="39">
        <f t="shared" si="182"/>
        <v>0</v>
      </c>
      <c r="R1309" s="41">
        <f t="shared" si="183"/>
        <v>0</v>
      </c>
    </row>
    <row r="1310" spans="4:18" x14ac:dyDescent="0.25">
      <c r="D1310" s="1">
        <v>34175</v>
      </c>
      <c r="E1310" s="1">
        <f t="shared" si="180"/>
        <v>34151</v>
      </c>
      <c r="F1310" s="30">
        <f t="shared" si="177"/>
        <v>0</v>
      </c>
      <c r="H1310" s="42">
        <f>IF(DAY(D1310)&gt;14,VLOOKUP(DATE(YEAR(E1310),MONTH(E1310)-1,DAY(1)),'מדדים וריביות'!B:C,2,FALSE),VLOOKUP(DATE(YEAR(E1310),MONTH(E1310)-2,DAY(1)),'מדדים וריביות'!B:C,2,FALSE))</f>
        <v>15151259.944519199</v>
      </c>
      <c r="I1310" s="43">
        <f>'ריבית יומית'!D1304</f>
        <v>1.0738622586670132E-4</v>
      </c>
      <c r="J1310" s="29">
        <f t="shared" si="178"/>
        <v>2.0543224407873333</v>
      </c>
      <c r="L1310">
        <f>VLOOKUP(D1309,'מדדים וריביות'!B:C,2)</f>
        <v>15170128.2632546</v>
      </c>
      <c r="M1310" s="30">
        <f t="shared" si="184"/>
        <v>0</v>
      </c>
      <c r="O1310" s="39">
        <f t="shared" si="181"/>
        <v>0</v>
      </c>
      <c r="P1310" s="39">
        <f t="shared" si="179"/>
        <v>0</v>
      </c>
      <c r="Q1310" s="39">
        <f t="shared" si="182"/>
        <v>0</v>
      </c>
      <c r="R1310" s="41">
        <f t="shared" si="183"/>
        <v>0</v>
      </c>
    </row>
    <row r="1311" spans="4:18" x14ac:dyDescent="0.25">
      <c r="D1311" s="1">
        <v>34176</v>
      </c>
      <c r="E1311" s="1">
        <f t="shared" si="180"/>
        <v>34151</v>
      </c>
      <c r="F1311" s="30">
        <f t="shared" si="177"/>
        <v>0</v>
      </c>
      <c r="H1311" s="42">
        <f>IF(DAY(D1311)&gt;14,VLOOKUP(DATE(YEAR(E1311),MONTH(E1311)-1,DAY(1)),'מדדים וריביות'!B:C,2,FALSE),VLOOKUP(DATE(YEAR(E1311),MONTH(E1311)-2,DAY(1)),'מדדים וריביות'!B:C,2,FALSE))</f>
        <v>15151259.944519199</v>
      </c>
      <c r="I1311" s="43">
        <f>'ריבית יומית'!D1305</f>
        <v>1.0738622586670132E-4</v>
      </c>
      <c r="J1311" s="29">
        <f t="shared" si="178"/>
        <v>2.0541018585411988</v>
      </c>
      <c r="L1311">
        <f>VLOOKUP(D1310,'מדדים וריביות'!B:C,2)</f>
        <v>15170128.2632546</v>
      </c>
      <c r="M1311" s="30">
        <f t="shared" si="184"/>
        <v>0</v>
      </c>
      <c r="O1311" s="39">
        <f t="shared" si="181"/>
        <v>0</v>
      </c>
      <c r="P1311" s="39">
        <f t="shared" si="179"/>
        <v>0</v>
      </c>
      <c r="Q1311" s="39">
        <f t="shared" si="182"/>
        <v>0</v>
      </c>
      <c r="R1311" s="41">
        <f t="shared" si="183"/>
        <v>0</v>
      </c>
    </row>
    <row r="1312" spans="4:18" x14ac:dyDescent="0.25">
      <c r="D1312" s="1">
        <v>34177</v>
      </c>
      <c r="E1312" s="1">
        <f t="shared" si="180"/>
        <v>34151</v>
      </c>
      <c r="F1312" s="30">
        <f t="shared" si="177"/>
        <v>0</v>
      </c>
      <c r="H1312" s="42">
        <f>IF(DAY(D1312)&gt;14,VLOOKUP(DATE(YEAR(E1312),MONTH(E1312)-1,DAY(1)),'מדדים וריביות'!B:C,2,FALSE),VLOOKUP(DATE(YEAR(E1312),MONTH(E1312)-2,DAY(1)),'מדדים וריביות'!B:C,2,FALSE))</f>
        <v>15151259.944519199</v>
      </c>
      <c r="I1312" s="43">
        <f>'ריבית יומית'!D1306</f>
        <v>1.0738622586670132E-4</v>
      </c>
      <c r="J1312" s="29">
        <f t="shared" si="178"/>
        <v>2.0538812999800156</v>
      </c>
      <c r="L1312">
        <f>VLOOKUP(D1311,'מדדים וריביות'!B:C,2)</f>
        <v>15170128.2632546</v>
      </c>
      <c r="M1312" s="30">
        <f t="shared" si="184"/>
        <v>0</v>
      </c>
      <c r="O1312" s="39">
        <f t="shared" si="181"/>
        <v>0</v>
      </c>
      <c r="P1312" s="39">
        <f t="shared" si="179"/>
        <v>0</v>
      </c>
      <c r="Q1312" s="39">
        <f t="shared" si="182"/>
        <v>0</v>
      </c>
      <c r="R1312" s="41">
        <f t="shared" si="183"/>
        <v>0</v>
      </c>
    </row>
    <row r="1313" spans="4:18" x14ac:dyDescent="0.25">
      <c r="D1313" s="1">
        <v>34178</v>
      </c>
      <c r="E1313" s="1">
        <f t="shared" si="180"/>
        <v>34151</v>
      </c>
      <c r="F1313" s="30">
        <f t="shared" si="177"/>
        <v>0</v>
      </c>
      <c r="H1313" s="42">
        <f>IF(DAY(D1313)&gt;14,VLOOKUP(DATE(YEAR(E1313),MONTH(E1313)-1,DAY(1)),'מדדים וריביות'!B:C,2,FALSE),VLOOKUP(DATE(YEAR(E1313),MONTH(E1313)-2,DAY(1)),'מדדים וריביות'!B:C,2,FALSE))</f>
        <v>15151259.944519199</v>
      </c>
      <c r="I1313" s="43">
        <f>'ריבית יומית'!D1307</f>
        <v>1.0738622586670132E-4</v>
      </c>
      <c r="J1313" s="29">
        <f t="shared" si="178"/>
        <v>2.0536607651012408</v>
      </c>
      <c r="L1313">
        <f>VLOOKUP(D1312,'מדדים וריביות'!B:C,2)</f>
        <v>15170128.2632546</v>
      </c>
      <c r="M1313" s="30">
        <f t="shared" si="184"/>
        <v>0</v>
      </c>
      <c r="O1313" s="39">
        <f t="shared" si="181"/>
        <v>0</v>
      </c>
      <c r="P1313" s="39">
        <f t="shared" si="179"/>
        <v>0</v>
      </c>
      <c r="Q1313" s="39">
        <f t="shared" si="182"/>
        <v>0</v>
      </c>
      <c r="R1313" s="41">
        <f t="shared" si="183"/>
        <v>0</v>
      </c>
    </row>
    <row r="1314" spans="4:18" x14ac:dyDescent="0.25">
      <c r="D1314" s="1">
        <v>34179</v>
      </c>
      <c r="E1314" s="1">
        <f t="shared" si="180"/>
        <v>34151</v>
      </c>
      <c r="F1314" s="30">
        <f t="shared" si="177"/>
        <v>0</v>
      </c>
      <c r="H1314" s="42">
        <f>IF(DAY(D1314)&gt;14,VLOOKUP(DATE(YEAR(E1314),MONTH(E1314)-1,DAY(1)),'מדדים וריביות'!B:C,2,FALSE),VLOOKUP(DATE(YEAR(E1314),MONTH(E1314)-2,DAY(1)),'מדדים וריביות'!B:C,2,FALSE))</f>
        <v>15151259.944519199</v>
      </c>
      <c r="I1314" s="43">
        <f>'ריבית יומית'!D1308</f>
        <v>1.0738622586670132E-4</v>
      </c>
      <c r="J1314" s="29">
        <f t="shared" si="178"/>
        <v>2.0534402539023313</v>
      </c>
      <c r="L1314">
        <f>VLOOKUP(D1313,'מדדים וריביות'!B:C,2)</f>
        <v>15170128.2632546</v>
      </c>
      <c r="M1314" s="30">
        <f t="shared" si="184"/>
        <v>0</v>
      </c>
      <c r="O1314" s="39">
        <f t="shared" si="181"/>
        <v>0</v>
      </c>
      <c r="P1314" s="39">
        <f t="shared" si="179"/>
        <v>0</v>
      </c>
      <c r="Q1314" s="39">
        <f t="shared" si="182"/>
        <v>0</v>
      </c>
      <c r="R1314" s="41">
        <f t="shared" si="183"/>
        <v>0</v>
      </c>
    </row>
    <row r="1315" spans="4:18" x14ac:dyDescent="0.25">
      <c r="D1315" s="1">
        <v>34180</v>
      </c>
      <c r="E1315" s="1">
        <f t="shared" si="180"/>
        <v>34151</v>
      </c>
      <c r="F1315" s="30">
        <f t="shared" si="177"/>
        <v>0</v>
      </c>
      <c r="H1315" s="42">
        <f>IF(DAY(D1315)&gt;14,VLOOKUP(DATE(YEAR(E1315),MONTH(E1315)-1,DAY(1)),'מדדים וריביות'!B:C,2,FALSE),VLOOKUP(DATE(YEAR(E1315),MONTH(E1315)-2,DAY(1)),'מדדים וריביות'!B:C,2,FALSE))</f>
        <v>15151259.944519199</v>
      </c>
      <c r="I1315" s="43">
        <f>'ריבית יומית'!D1309</f>
        <v>1.0738622586670132E-4</v>
      </c>
      <c r="J1315" s="29">
        <f t="shared" si="178"/>
        <v>2.053219766380745</v>
      </c>
      <c r="L1315">
        <f>VLOOKUP(D1314,'מדדים וריביות'!B:C,2)</f>
        <v>15170128.2632546</v>
      </c>
      <c r="M1315" s="30">
        <f t="shared" si="184"/>
        <v>0</v>
      </c>
      <c r="O1315" s="39">
        <f t="shared" si="181"/>
        <v>0</v>
      </c>
      <c r="P1315" s="39">
        <f t="shared" si="179"/>
        <v>0</v>
      </c>
      <c r="Q1315" s="39">
        <f t="shared" si="182"/>
        <v>0</v>
      </c>
      <c r="R1315" s="41">
        <f t="shared" si="183"/>
        <v>0</v>
      </c>
    </row>
    <row r="1316" spans="4:18" x14ac:dyDescent="0.25">
      <c r="D1316" s="1">
        <v>34181</v>
      </c>
      <c r="E1316" s="1">
        <f t="shared" si="180"/>
        <v>34151</v>
      </c>
      <c r="F1316" s="30">
        <f t="shared" si="177"/>
        <v>0</v>
      </c>
      <c r="H1316" s="42">
        <f>IF(DAY(D1316)&gt;14,VLOOKUP(DATE(YEAR(E1316),MONTH(E1316)-1,DAY(1)),'מדדים וריביות'!B:C,2,FALSE),VLOOKUP(DATE(YEAR(E1316),MONTH(E1316)-2,DAY(1)),'מדדים וריביות'!B:C,2,FALSE))</f>
        <v>15151259.944519199</v>
      </c>
      <c r="I1316" s="43">
        <f>'ריבית יומית'!D1310</f>
        <v>1.0738622586670132E-4</v>
      </c>
      <c r="J1316" s="29">
        <f t="shared" si="178"/>
        <v>2.052999302533939</v>
      </c>
      <c r="L1316">
        <f>VLOOKUP(D1315,'מדדים וריביות'!B:C,2)</f>
        <v>15170128.2632546</v>
      </c>
      <c r="M1316" s="30">
        <f t="shared" si="184"/>
        <v>0</v>
      </c>
      <c r="O1316" s="39">
        <f t="shared" si="181"/>
        <v>0</v>
      </c>
      <c r="P1316" s="39">
        <f t="shared" si="179"/>
        <v>0</v>
      </c>
      <c r="Q1316" s="39">
        <f t="shared" si="182"/>
        <v>0</v>
      </c>
      <c r="R1316" s="41">
        <f t="shared" si="183"/>
        <v>0</v>
      </c>
    </row>
    <row r="1317" spans="4:18" x14ac:dyDescent="0.25">
      <c r="D1317" s="1">
        <v>34182</v>
      </c>
      <c r="E1317" s="1">
        <f t="shared" si="180"/>
        <v>34182</v>
      </c>
      <c r="F1317" s="30">
        <f t="shared" si="177"/>
        <v>0</v>
      </c>
      <c r="H1317" s="42">
        <f>IF(DAY(D1317)&gt;14,VLOOKUP(DATE(YEAR(E1317),MONTH(E1317)-1,DAY(1)),'מדדים וריביות'!B:C,2,FALSE),VLOOKUP(DATE(YEAR(E1317),MONTH(E1317)-2,DAY(1)),'מדדים וריביות'!B:C,2,FALSE))</f>
        <v>15151259.944519199</v>
      </c>
      <c r="I1317" s="43">
        <f>'ריבית יומית'!D1311</f>
        <v>1.0738622586670132E-4</v>
      </c>
      <c r="J1317" s="29">
        <f t="shared" si="178"/>
        <v>2.0527788623593715</v>
      </c>
      <c r="L1317">
        <f>VLOOKUP(D1316,'מדדים וריביות'!B:C,2)</f>
        <v>15170128.2632546</v>
      </c>
      <c r="M1317" s="30">
        <f t="shared" si="184"/>
        <v>0</v>
      </c>
      <c r="O1317" s="39">
        <f t="shared" si="181"/>
        <v>0</v>
      </c>
      <c r="P1317" s="39">
        <f t="shared" si="179"/>
        <v>0</v>
      </c>
      <c r="Q1317" s="39">
        <f t="shared" si="182"/>
        <v>0</v>
      </c>
      <c r="R1317" s="41">
        <f t="shared" si="183"/>
        <v>0</v>
      </c>
    </row>
    <row r="1318" spans="4:18" x14ac:dyDescent="0.25">
      <c r="D1318" s="1">
        <v>34183</v>
      </c>
      <c r="E1318" s="1">
        <f t="shared" si="180"/>
        <v>34182</v>
      </c>
      <c r="F1318" s="30">
        <f t="shared" si="177"/>
        <v>0</v>
      </c>
      <c r="H1318" s="42">
        <f>IF(DAY(D1318)&gt;14,VLOOKUP(DATE(YEAR(E1318),MONTH(E1318)-1,DAY(1)),'מדדים וריביות'!B:C,2,FALSE),VLOOKUP(DATE(YEAR(E1318),MONTH(E1318)-2,DAY(1)),'מדדים וריביות'!B:C,2,FALSE))</f>
        <v>15151259.944519199</v>
      </c>
      <c r="I1318" s="43">
        <f>'ריבית יומית'!D1312</f>
        <v>1.0738622586670132E-4</v>
      </c>
      <c r="J1318" s="29">
        <f t="shared" si="178"/>
        <v>2.0525584458545003</v>
      </c>
      <c r="L1318">
        <f>VLOOKUP(D1317,'מדדים וריביות'!B:C,2)</f>
        <v>15314785.3735593</v>
      </c>
      <c r="M1318" s="30">
        <f t="shared" si="184"/>
        <v>0</v>
      </c>
      <c r="O1318" s="39">
        <f t="shared" si="181"/>
        <v>0</v>
      </c>
      <c r="P1318" s="39">
        <f t="shared" si="179"/>
        <v>0</v>
      </c>
      <c r="Q1318" s="39">
        <f t="shared" si="182"/>
        <v>0</v>
      </c>
      <c r="R1318" s="41">
        <f t="shared" si="183"/>
        <v>0</v>
      </c>
    </row>
    <row r="1319" spans="4:18" x14ac:dyDescent="0.25">
      <c r="D1319" s="1">
        <v>34184</v>
      </c>
      <c r="E1319" s="1">
        <f t="shared" si="180"/>
        <v>34182</v>
      </c>
      <c r="F1319" s="30">
        <f t="shared" si="177"/>
        <v>0</v>
      </c>
      <c r="H1319" s="42">
        <f>IF(DAY(D1319)&gt;14,VLOOKUP(DATE(YEAR(E1319),MONTH(E1319)-1,DAY(1)),'מדדים וריביות'!B:C,2,FALSE),VLOOKUP(DATE(YEAR(E1319),MONTH(E1319)-2,DAY(1)),'מדדים וריביות'!B:C,2,FALSE))</f>
        <v>15151259.944519199</v>
      </c>
      <c r="I1319" s="43">
        <f>'ריבית יומית'!D1313</f>
        <v>1.0738622586670132E-4</v>
      </c>
      <c r="J1319" s="29">
        <f t="shared" si="178"/>
        <v>2.0523380530167841</v>
      </c>
      <c r="L1319">
        <f>VLOOKUP(D1318,'מדדים וריביות'!B:C,2)</f>
        <v>15314785.3735593</v>
      </c>
      <c r="M1319" s="30">
        <f t="shared" si="184"/>
        <v>0</v>
      </c>
      <c r="O1319" s="39">
        <f t="shared" si="181"/>
        <v>0</v>
      </c>
      <c r="P1319" s="39">
        <f t="shared" si="179"/>
        <v>0</v>
      </c>
      <c r="Q1319" s="39">
        <f t="shared" si="182"/>
        <v>0</v>
      </c>
      <c r="R1319" s="41">
        <f t="shared" si="183"/>
        <v>0</v>
      </c>
    </row>
    <row r="1320" spans="4:18" x14ac:dyDescent="0.25">
      <c r="D1320" s="1">
        <v>34185</v>
      </c>
      <c r="E1320" s="1">
        <f t="shared" si="180"/>
        <v>34182</v>
      </c>
      <c r="F1320" s="30">
        <f t="shared" si="177"/>
        <v>0</v>
      </c>
      <c r="H1320" s="42">
        <f>IF(DAY(D1320)&gt;14,VLOOKUP(DATE(YEAR(E1320),MONTH(E1320)-1,DAY(1)),'מדדים וריביות'!B:C,2,FALSE),VLOOKUP(DATE(YEAR(E1320),MONTH(E1320)-2,DAY(1)),'מדדים וריביות'!B:C,2,FALSE))</f>
        <v>15151259.944519199</v>
      </c>
      <c r="I1320" s="43">
        <f>'ריבית יומית'!D1314</f>
        <v>1.0738622586670132E-4</v>
      </c>
      <c r="J1320" s="29">
        <f t="shared" si="178"/>
        <v>2.0521176838436817</v>
      </c>
      <c r="L1320">
        <f>VLOOKUP(D1319,'מדדים וריביות'!B:C,2)</f>
        <v>15314785.3735593</v>
      </c>
      <c r="M1320" s="30">
        <f t="shared" si="184"/>
        <v>0</v>
      </c>
      <c r="O1320" s="39">
        <f t="shared" si="181"/>
        <v>0</v>
      </c>
      <c r="P1320" s="39">
        <f t="shared" si="179"/>
        <v>0</v>
      </c>
      <c r="Q1320" s="39">
        <f t="shared" si="182"/>
        <v>0</v>
      </c>
      <c r="R1320" s="41">
        <f t="shared" si="183"/>
        <v>0</v>
      </c>
    </row>
    <row r="1321" spans="4:18" x14ac:dyDescent="0.25">
      <c r="D1321" s="1">
        <v>34186</v>
      </c>
      <c r="E1321" s="1">
        <f t="shared" si="180"/>
        <v>34182</v>
      </c>
      <c r="F1321" s="30">
        <f t="shared" si="177"/>
        <v>0</v>
      </c>
      <c r="H1321" s="42">
        <f>IF(DAY(D1321)&gt;14,VLOOKUP(DATE(YEAR(E1321),MONTH(E1321)-1,DAY(1)),'מדדים וריביות'!B:C,2,FALSE),VLOOKUP(DATE(YEAR(E1321),MONTH(E1321)-2,DAY(1)),'מדדים וריביות'!B:C,2,FALSE))</f>
        <v>15151259.944519199</v>
      </c>
      <c r="I1321" s="43">
        <f>'ריבית יומית'!D1315</f>
        <v>1.0738622586670132E-4</v>
      </c>
      <c r="J1321" s="29">
        <f t="shared" si="178"/>
        <v>2.051897338332652</v>
      </c>
      <c r="L1321">
        <f>VLOOKUP(D1320,'מדדים וריביות'!B:C,2)</f>
        <v>15314785.3735593</v>
      </c>
      <c r="M1321" s="30">
        <f t="shared" si="184"/>
        <v>0</v>
      </c>
      <c r="O1321" s="39">
        <f t="shared" si="181"/>
        <v>0</v>
      </c>
      <c r="P1321" s="39">
        <f t="shared" si="179"/>
        <v>0</v>
      </c>
      <c r="Q1321" s="39">
        <f t="shared" si="182"/>
        <v>0</v>
      </c>
      <c r="R1321" s="41">
        <f t="shared" si="183"/>
        <v>0</v>
      </c>
    </row>
    <row r="1322" spans="4:18" x14ac:dyDescent="0.25">
      <c r="D1322" s="1">
        <v>34187</v>
      </c>
      <c r="E1322" s="1">
        <f t="shared" si="180"/>
        <v>34182</v>
      </c>
      <c r="F1322" s="30">
        <f t="shared" si="177"/>
        <v>0</v>
      </c>
      <c r="H1322" s="42">
        <f>IF(DAY(D1322)&gt;14,VLOOKUP(DATE(YEAR(E1322),MONTH(E1322)-1,DAY(1)),'מדדים וריביות'!B:C,2,FALSE),VLOOKUP(DATE(YEAR(E1322),MONTH(E1322)-2,DAY(1)),'מדדים וריביות'!B:C,2,FALSE))</f>
        <v>15151259.944519199</v>
      </c>
      <c r="I1322" s="43">
        <f>'ריבית יומית'!D1316</f>
        <v>1.0738622586670132E-4</v>
      </c>
      <c r="J1322" s="29">
        <f t="shared" si="178"/>
        <v>2.0516770164811544</v>
      </c>
      <c r="L1322">
        <f>VLOOKUP(D1321,'מדדים וריביות'!B:C,2)</f>
        <v>15314785.3735593</v>
      </c>
      <c r="M1322" s="30">
        <f t="shared" si="184"/>
        <v>0</v>
      </c>
      <c r="O1322" s="39">
        <f t="shared" si="181"/>
        <v>0</v>
      </c>
      <c r="P1322" s="39">
        <f t="shared" si="179"/>
        <v>0</v>
      </c>
      <c r="Q1322" s="39">
        <f t="shared" si="182"/>
        <v>0</v>
      </c>
      <c r="R1322" s="41">
        <f t="shared" si="183"/>
        <v>0</v>
      </c>
    </row>
    <row r="1323" spans="4:18" x14ac:dyDescent="0.25">
      <c r="D1323" s="1">
        <v>34188</v>
      </c>
      <c r="E1323" s="1">
        <f t="shared" si="180"/>
        <v>34182</v>
      </c>
      <c r="F1323" s="30">
        <f t="shared" si="177"/>
        <v>0</v>
      </c>
      <c r="H1323" s="42">
        <f>IF(DAY(D1323)&gt;14,VLOOKUP(DATE(YEAR(E1323),MONTH(E1323)-1,DAY(1)),'מדדים וריביות'!B:C,2,FALSE),VLOOKUP(DATE(YEAR(E1323),MONTH(E1323)-2,DAY(1)),'מדדים וריביות'!B:C,2,FALSE))</f>
        <v>15151259.944519199</v>
      </c>
      <c r="I1323" s="43">
        <f>'ריבית יומית'!D1317</f>
        <v>1.0738622586670132E-4</v>
      </c>
      <c r="J1323" s="29">
        <f t="shared" si="178"/>
        <v>2.0514567182866488</v>
      </c>
      <c r="L1323">
        <f>VLOOKUP(D1322,'מדדים וריביות'!B:C,2)</f>
        <v>15314785.3735593</v>
      </c>
      <c r="M1323" s="30">
        <f t="shared" si="184"/>
        <v>0</v>
      </c>
      <c r="O1323" s="39">
        <f t="shared" si="181"/>
        <v>0</v>
      </c>
      <c r="P1323" s="39">
        <f t="shared" si="179"/>
        <v>0</v>
      </c>
      <c r="Q1323" s="39">
        <f t="shared" si="182"/>
        <v>0</v>
      </c>
      <c r="R1323" s="41">
        <f t="shared" si="183"/>
        <v>0</v>
      </c>
    </row>
    <row r="1324" spans="4:18" x14ac:dyDescent="0.25">
      <c r="D1324" s="1">
        <v>34189</v>
      </c>
      <c r="E1324" s="1">
        <f t="shared" si="180"/>
        <v>34182</v>
      </c>
      <c r="F1324" s="30">
        <f t="shared" si="177"/>
        <v>0</v>
      </c>
      <c r="H1324" s="42">
        <f>IF(DAY(D1324)&gt;14,VLOOKUP(DATE(YEAR(E1324),MONTH(E1324)-1,DAY(1)),'מדדים וריביות'!B:C,2,FALSE),VLOOKUP(DATE(YEAR(E1324),MONTH(E1324)-2,DAY(1)),'מדדים וריביות'!B:C,2,FALSE))</f>
        <v>15151259.944519199</v>
      </c>
      <c r="I1324" s="43">
        <f>'ריבית יומית'!D1318</f>
        <v>1.0738622586670132E-4</v>
      </c>
      <c r="J1324" s="29">
        <f t="shared" si="178"/>
        <v>2.0512364437465944</v>
      </c>
      <c r="L1324">
        <f>VLOOKUP(D1323,'מדדים וריביות'!B:C,2)</f>
        <v>15314785.3735593</v>
      </c>
      <c r="M1324" s="30">
        <f t="shared" si="184"/>
        <v>0</v>
      </c>
      <c r="O1324" s="39">
        <f t="shared" si="181"/>
        <v>0</v>
      </c>
      <c r="P1324" s="39">
        <f t="shared" si="179"/>
        <v>0</v>
      </c>
      <c r="Q1324" s="39">
        <f t="shared" si="182"/>
        <v>0</v>
      </c>
      <c r="R1324" s="41">
        <f t="shared" si="183"/>
        <v>0</v>
      </c>
    </row>
    <row r="1325" spans="4:18" x14ac:dyDescent="0.25">
      <c r="D1325" s="1">
        <v>34190</v>
      </c>
      <c r="E1325" s="1">
        <f t="shared" si="180"/>
        <v>34182</v>
      </c>
      <c r="F1325" s="30">
        <f t="shared" si="177"/>
        <v>0</v>
      </c>
      <c r="H1325" s="42">
        <f>IF(DAY(D1325)&gt;14,VLOOKUP(DATE(YEAR(E1325),MONTH(E1325)-1,DAY(1)),'מדדים וריביות'!B:C,2,FALSE),VLOOKUP(DATE(YEAR(E1325),MONTH(E1325)-2,DAY(1)),'מדדים וריביות'!B:C,2,FALSE))</f>
        <v>15151259.944519199</v>
      </c>
      <c r="I1325" s="43">
        <f>'ריבית יומית'!D1319</f>
        <v>1.0738622586670132E-4</v>
      </c>
      <c r="J1325" s="29">
        <f t="shared" si="178"/>
        <v>2.051016192858452</v>
      </c>
      <c r="L1325">
        <f>VLOOKUP(D1324,'מדדים וריביות'!B:C,2)</f>
        <v>15314785.3735593</v>
      </c>
      <c r="M1325" s="30">
        <f t="shared" si="184"/>
        <v>0</v>
      </c>
      <c r="O1325" s="39">
        <f t="shared" si="181"/>
        <v>0</v>
      </c>
      <c r="P1325" s="39">
        <f t="shared" si="179"/>
        <v>0</v>
      </c>
      <c r="Q1325" s="39">
        <f t="shared" si="182"/>
        <v>0</v>
      </c>
      <c r="R1325" s="41">
        <f t="shared" si="183"/>
        <v>0</v>
      </c>
    </row>
    <row r="1326" spans="4:18" x14ac:dyDescent="0.25">
      <c r="D1326" s="1">
        <v>34191</v>
      </c>
      <c r="E1326" s="1">
        <f t="shared" si="180"/>
        <v>34182</v>
      </c>
      <c r="F1326" s="30">
        <f t="shared" si="177"/>
        <v>0</v>
      </c>
      <c r="H1326" s="42">
        <f>IF(DAY(D1326)&gt;14,VLOOKUP(DATE(YEAR(E1326),MONTH(E1326)-1,DAY(1)),'מדדים וריביות'!B:C,2,FALSE),VLOOKUP(DATE(YEAR(E1326),MONTH(E1326)-2,DAY(1)),'מדדים וריביות'!B:C,2,FALSE))</f>
        <v>15151259.944519199</v>
      </c>
      <c r="I1326" s="43">
        <f>'ריבית יומית'!D1320</f>
        <v>1.0738622586670132E-4</v>
      </c>
      <c r="J1326" s="29">
        <f t="shared" si="178"/>
        <v>2.0507959656196815</v>
      </c>
      <c r="L1326">
        <f>VLOOKUP(D1325,'מדדים וריביות'!B:C,2)</f>
        <v>15314785.3735593</v>
      </c>
      <c r="M1326" s="30">
        <f t="shared" si="184"/>
        <v>0</v>
      </c>
      <c r="O1326" s="39">
        <f t="shared" si="181"/>
        <v>0</v>
      </c>
      <c r="P1326" s="39">
        <f t="shared" si="179"/>
        <v>0</v>
      </c>
      <c r="Q1326" s="39">
        <f t="shared" si="182"/>
        <v>0</v>
      </c>
      <c r="R1326" s="41">
        <f t="shared" si="183"/>
        <v>0</v>
      </c>
    </row>
    <row r="1327" spans="4:18" x14ac:dyDescent="0.25">
      <c r="D1327" s="1">
        <v>34192</v>
      </c>
      <c r="E1327" s="1">
        <f t="shared" si="180"/>
        <v>34182</v>
      </c>
      <c r="F1327" s="30">
        <f t="shared" si="177"/>
        <v>0</v>
      </c>
      <c r="H1327" s="42">
        <f>IF(DAY(D1327)&gt;14,VLOOKUP(DATE(YEAR(E1327),MONTH(E1327)-1,DAY(1)),'מדדים וריביות'!B:C,2,FALSE),VLOOKUP(DATE(YEAR(E1327),MONTH(E1327)-2,DAY(1)),'מדדים וריביות'!B:C,2,FALSE))</f>
        <v>15151259.944519199</v>
      </c>
      <c r="I1327" s="43">
        <f>'ריבית יומית'!D1321</f>
        <v>1.0738622586670132E-4</v>
      </c>
      <c r="J1327" s="29">
        <f t="shared" si="178"/>
        <v>2.0505757620277434</v>
      </c>
      <c r="L1327">
        <f>VLOOKUP(D1326,'מדדים וריביות'!B:C,2)</f>
        <v>15314785.3735593</v>
      </c>
      <c r="M1327" s="30">
        <f t="shared" si="184"/>
        <v>0</v>
      </c>
      <c r="O1327" s="39">
        <f t="shared" si="181"/>
        <v>0</v>
      </c>
      <c r="P1327" s="39">
        <f t="shared" si="179"/>
        <v>0</v>
      </c>
      <c r="Q1327" s="39">
        <f t="shared" si="182"/>
        <v>0</v>
      </c>
      <c r="R1327" s="41">
        <f t="shared" si="183"/>
        <v>0</v>
      </c>
    </row>
    <row r="1328" spans="4:18" x14ac:dyDescent="0.25">
      <c r="D1328" s="1">
        <v>34193</v>
      </c>
      <c r="E1328" s="1">
        <f t="shared" si="180"/>
        <v>34182</v>
      </c>
      <c r="F1328" s="30">
        <f t="shared" si="177"/>
        <v>0</v>
      </c>
      <c r="H1328" s="42">
        <f>IF(DAY(D1328)&gt;14,VLOOKUP(DATE(YEAR(E1328),MONTH(E1328)-1,DAY(1)),'מדדים וריביות'!B:C,2,FALSE),VLOOKUP(DATE(YEAR(E1328),MONTH(E1328)-2,DAY(1)),'מדדים וריביות'!B:C,2,FALSE))</f>
        <v>15151259.944519199</v>
      </c>
      <c r="I1328" s="43">
        <f>'ריבית יומית'!D1322</f>
        <v>1.0738622586670132E-4</v>
      </c>
      <c r="J1328" s="29">
        <f t="shared" si="178"/>
        <v>2.0503555820800989</v>
      </c>
      <c r="L1328">
        <f>VLOOKUP(D1327,'מדדים וריביות'!B:C,2)</f>
        <v>15314785.3735593</v>
      </c>
      <c r="M1328" s="30">
        <f t="shared" si="184"/>
        <v>0</v>
      </c>
      <c r="O1328" s="39">
        <f t="shared" si="181"/>
        <v>0</v>
      </c>
      <c r="P1328" s="39">
        <f t="shared" si="179"/>
        <v>0</v>
      </c>
      <c r="Q1328" s="39">
        <f t="shared" si="182"/>
        <v>0</v>
      </c>
      <c r="R1328" s="41">
        <f t="shared" si="183"/>
        <v>0</v>
      </c>
    </row>
    <row r="1329" spans="4:18" x14ac:dyDescent="0.25">
      <c r="D1329" s="1">
        <v>34194</v>
      </c>
      <c r="E1329" s="1">
        <f t="shared" si="180"/>
        <v>34182</v>
      </c>
      <c r="F1329" s="30">
        <f t="shared" si="177"/>
        <v>0</v>
      </c>
      <c r="H1329" s="42">
        <f>IF(DAY(D1329)&gt;14,VLOOKUP(DATE(YEAR(E1329),MONTH(E1329)-1,DAY(1)),'מדדים וריביות'!B:C,2,FALSE),VLOOKUP(DATE(YEAR(E1329),MONTH(E1329)-2,DAY(1)),'מדדים וריביות'!B:C,2,FALSE))</f>
        <v>15151259.944519199</v>
      </c>
      <c r="I1329" s="43">
        <f>'ריבית יומית'!D1323</f>
        <v>1.0738622586670132E-4</v>
      </c>
      <c r="J1329" s="29">
        <f t="shared" si="178"/>
        <v>2.0501354257742093</v>
      </c>
      <c r="L1329">
        <f>VLOOKUP(D1328,'מדדים וריביות'!B:C,2)</f>
        <v>15314785.3735593</v>
      </c>
      <c r="M1329" s="30">
        <f t="shared" si="184"/>
        <v>0</v>
      </c>
      <c r="O1329" s="39">
        <f t="shared" si="181"/>
        <v>0</v>
      </c>
      <c r="P1329" s="39">
        <f t="shared" si="179"/>
        <v>0</v>
      </c>
      <c r="Q1329" s="39">
        <f t="shared" si="182"/>
        <v>0</v>
      </c>
      <c r="R1329" s="41">
        <f t="shared" si="183"/>
        <v>0</v>
      </c>
    </row>
    <row r="1330" spans="4:18" x14ac:dyDescent="0.25">
      <c r="D1330" s="1">
        <v>34195</v>
      </c>
      <c r="E1330" s="1">
        <f t="shared" si="180"/>
        <v>34182</v>
      </c>
      <c r="F1330" s="30">
        <f t="shared" si="177"/>
        <v>0</v>
      </c>
      <c r="H1330" s="42">
        <f>IF(DAY(D1330)&gt;14,VLOOKUP(DATE(YEAR(E1330),MONTH(E1330)-1,DAY(1)),'מדדים וריביות'!B:C,2,FALSE),VLOOKUP(DATE(YEAR(E1330),MONTH(E1330)-2,DAY(1)),'מדדים וריביות'!B:C,2,FALSE))</f>
        <v>15151259.944519199</v>
      </c>
      <c r="I1330" s="43">
        <f>'ריבית יומית'!D1324</f>
        <v>1.0738622586670132E-4</v>
      </c>
      <c r="J1330" s="29">
        <f t="shared" si="178"/>
        <v>2.049915293107536</v>
      </c>
      <c r="L1330">
        <f>VLOOKUP(D1329,'מדדים וריביות'!B:C,2)</f>
        <v>15314785.3735593</v>
      </c>
      <c r="M1330" s="30">
        <f t="shared" si="184"/>
        <v>0</v>
      </c>
      <c r="O1330" s="39">
        <f t="shared" si="181"/>
        <v>0</v>
      </c>
      <c r="P1330" s="39">
        <f t="shared" si="179"/>
        <v>0</v>
      </c>
      <c r="Q1330" s="39">
        <f t="shared" si="182"/>
        <v>0</v>
      </c>
      <c r="R1330" s="41">
        <f t="shared" si="183"/>
        <v>0</v>
      </c>
    </row>
    <row r="1331" spans="4:18" x14ac:dyDescent="0.25">
      <c r="D1331" s="1">
        <v>34196</v>
      </c>
      <c r="E1331" s="1">
        <f t="shared" si="180"/>
        <v>34182</v>
      </c>
      <c r="F1331" s="30">
        <f t="shared" si="177"/>
        <v>0</v>
      </c>
      <c r="H1331" s="42">
        <f>IF(DAY(D1331)&gt;14,VLOOKUP(DATE(YEAR(E1331),MONTH(E1331)-1,DAY(1)),'מדדים וריביות'!B:C,2,FALSE),VLOOKUP(DATE(YEAR(E1331),MONTH(E1331)-2,DAY(1)),'מדדים וריביות'!B:C,2,FALSE))</f>
        <v>15170128.2632546</v>
      </c>
      <c r="I1331" s="43">
        <f>'ריבית יומית'!D1325</f>
        <v>1.0738622586670132E-4</v>
      </c>
      <c r="J1331" s="29">
        <f t="shared" si="178"/>
        <v>2.0496951840775406</v>
      </c>
      <c r="L1331">
        <f>VLOOKUP(D1330,'מדדים וריביות'!B:C,2)</f>
        <v>15314785.3735593</v>
      </c>
      <c r="M1331" s="30">
        <f t="shared" si="184"/>
        <v>0</v>
      </c>
      <c r="O1331" s="39">
        <f t="shared" si="181"/>
        <v>0</v>
      </c>
      <c r="P1331" s="39">
        <f t="shared" si="179"/>
        <v>0</v>
      </c>
      <c r="Q1331" s="39">
        <f t="shared" si="182"/>
        <v>0</v>
      </c>
      <c r="R1331" s="41">
        <f t="shared" si="183"/>
        <v>0</v>
      </c>
    </row>
    <row r="1332" spans="4:18" x14ac:dyDescent="0.25">
      <c r="D1332" s="1">
        <v>34197</v>
      </c>
      <c r="E1332" s="1">
        <f t="shared" si="180"/>
        <v>34182</v>
      </c>
      <c r="F1332" s="30">
        <f t="shared" si="177"/>
        <v>0</v>
      </c>
      <c r="H1332" s="42">
        <f>IF(DAY(D1332)&gt;14,VLOOKUP(DATE(YEAR(E1332),MONTH(E1332)-1,DAY(1)),'מדדים וריביות'!B:C,2,FALSE),VLOOKUP(DATE(YEAR(E1332),MONTH(E1332)-2,DAY(1)),'מדדים וריביות'!B:C,2,FALSE))</f>
        <v>15170128.2632546</v>
      </c>
      <c r="I1332" s="43">
        <f>'ריבית יומית'!D1326</f>
        <v>1.0738622586670132E-4</v>
      </c>
      <c r="J1332" s="29">
        <f t="shared" si="178"/>
        <v>2.0494750986816852</v>
      </c>
      <c r="L1332">
        <f>VLOOKUP(D1331,'מדדים וריביות'!B:C,2)</f>
        <v>15314785.3735593</v>
      </c>
      <c r="M1332" s="30">
        <f t="shared" si="184"/>
        <v>0</v>
      </c>
      <c r="O1332" s="39">
        <f t="shared" si="181"/>
        <v>0</v>
      </c>
      <c r="P1332" s="39">
        <f t="shared" si="179"/>
        <v>0</v>
      </c>
      <c r="Q1332" s="39">
        <f t="shared" si="182"/>
        <v>0</v>
      </c>
      <c r="R1332" s="41">
        <f t="shared" si="183"/>
        <v>0</v>
      </c>
    </row>
    <row r="1333" spans="4:18" x14ac:dyDescent="0.25">
      <c r="D1333" s="1">
        <v>34198</v>
      </c>
      <c r="E1333" s="1">
        <f t="shared" si="180"/>
        <v>34182</v>
      </c>
      <c r="F1333" s="30">
        <f t="shared" si="177"/>
        <v>0</v>
      </c>
      <c r="H1333" s="42">
        <f>IF(DAY(D1333)&gt;14,VLOOKUP(DATE(YEAR(E1333),MONTH(E1333)-1,DAY(1)),'מדדים וריביות'!B:C,2,FALSE),VLOOKUP(DATE(YEAR(E1333),MONTH(E1333)-2,DAY(1)),'מדדים וריביות'!B:C,2,FALSE))</f>
        <v>15170128.2632546</v>
      </c>
      <c r="I1333" s="43">
        <f>'ריבית יומית'!D1327</f>
        <v>1.0738622586670132E-4</v>
      </c>
      <c r="J1333" s="29">
        <f t="shared" si="178"/>
        <v>2.0492550369174323</v>
      </c>
      <c r="L1333">
        <f>VLOOKUP(D1332,'מדדים וריביות'!B:C,2)</f>
        <v>15314785.3735593</v>
      </c>
      <c r="M1333" s="30">
        <f t="shared" si="184"/>
        <v>0</v>
      </c>
      <c r="O1333" s="39">
        <f t="shared" si="181"/>
        <v>0</v>
      </c>
      <c r="P1333" s="39">
        <f t="shared" si="179"/>
        <v>0</v>
      </c>
      <c r="Q1333" s="39">
        <f t="shared" si="182"/>
        <v>0</v>
      </c>
      <c r="R1333" s="41">
        <f t="shared" si="183"/>
        <v>0</v>
      </c>
    </row>
    <row r="1334" spans="4:18" x14ac:dyDescent="0.25">
      <c r="D1334" s="1">
        <v>34199</v>
      </c>
      <c r="E1334" s="1">
        <f t="shared" si="180"/>
        <v>34182</v>
      </c>
      <c r="F1334" s="30">
        <f t="shared" si="177"/>
        <v>0</v>
      </c>
      <c r="H1334" s="42">
        <f>IF(DAY(D1334)&gt;14,VLOOKUP(DATE(YEAR(E1334),MONTH(E1334)-1,DAY(1)),'מדדים וריביות'!B:C,2,FALSE),VLOOKUP(DATE(YEAR(E1334),MONTH(E1334)-2,DAY(1)),'מדדים וריביות'!B:C,2,FALSE))</f>
        <v>15170128.2632546</v>
      </c>
      <c r="I1334" s="43">
        <f>'ריבית יומית'!D1328</f>
        <v>1.0738622586670132E-4</v>
      </c>
      <c r="J1334" s="29">
        <f t="shared" si="178"/>
        <v>2.0490349987822443</v>
      </c>
      <c r="L1334">
        <f>VLOOKUP(D1333,'מדדים וריביות'!B:C,2)</f>
        <v>15314785.3735593</v>
      </c>
      <c r="M1334" s="30">
        <f t="shared" si="184"/>
        <v>0</v>
      </c>
      <c r="O1334" s="39">
        <f t="shared" si="181"/>
        <v>0</v>
      </c>
      <c r="P1334" s="39">
        <f t="shared" si="179"/>
        <v>0</v>
      </c>
      <c r="Q1334" s="39">
        <f t="shared" si="182"/>
        <v>0</v>
      </c>
      <c r="R1334" s="41">
        <f t="shared" si="183"/>
        <v>0</v>
      </c>
    </row>
    <row r="1335" spans="4:18" x14ac:dyDescent="0.25">
      <c r="D1335" s="1">
        <v>34200</v>
      </c>
      <c r="E1335" s="1">
        <f t="shared" si="180"/>
        <v>34182</v>
      </c>
      <c r="F1335" s="30">
        <f t="shared" si="177"/>
        <v>0</v>
      </c>
      <c r="H1335" s="42">
        <f>IF(DAY(D1335)&gt;14,VLOOKUP(DATE(YEAR(E1335),MONTH(E1335)-1,DAY(1)),'מדדים וריביות'!B:C,2,FALSE),VLOOKUP(DATE(YEAR(E1335),MONTH(E1335)-2,DAY(1)),'מדדים וריביות'!B:C,2,FALSE))</f>
        <v>15170128.2632546</v>
      </c>
      <c r="I1335" s="43">
        <f>'ריבית יומית'!D1329</f>
        <v>1.0738622586670132E-4</v>
      </c>
      <c r="J1335" s="29">
        <f t="shared" si="178"/>
        <v>2.0488149842735841</v>
      </c>
      <c r="L1335">
        <f>VLOOKUP(D1334,'מדדים וריביות'!B:C,2)</f>
        <v>15314785.3735593</v>
      </c>
      <c r="M1335" s="30">
        <f t="shared" si="184"/>
        <v>0</v>
      </c>
      <c r="O1335" s="39">
        <f t="shared" si="181"/>
        <v>0</v>
      </c>
      <c r="P1335" s="39">
        <f t="shared" si="179"/>
        <v>0</v>
      </c>
      <c r="Q1335" s="39">
        <f t="shared" si="182"/>
        <v>0</v>
      </c>
      <c r="R1335" s="41">
        <f t="shared" si="183"/>
        <v>0</v>
      </c>
    </row>
    <row r="1336" spans="4:18" x14ac:dyDescent="0.25">
      <c r="D1336" s="1">
        <v>34201</v>
      </c>
      <c r="E1336" s="1">
        <f t="shared" si="180"/>
        <v>34182</v>
      </c>
      <c r="F1336" s="30">
        <f t="shared" si="177"/>
        <v>0</v>
      </c>
      <c r="H1336" s="42">
        <f>IF(DAY(D1336)&gt;14,VLOOKUP(DATE(YEAR(E1336),MONTH(E1336)-1,DAY(1)),'מדדים וריביות'!B:C,2,FALSE),VLOOKUP(DATE(YEAR(E1336),MONTH(E1336)-2,DAY(1)),'מדדים וריביות'!B:C,2,FALSE))</f>
        <v>15170128.2632546</v>
      </c>
      <c r="I1336" s="43">
        <f>'ריבית יומית'!D1330</f>
        <v>1.0738622586670132E-4</v>
      </c>
      <c r="J1336" s="29">
        <f t="shared" si="178"/>
        <v>2.0485949933889147</v>
      </c>
      <c r="L1336">
        <f>VLOOKUP(D1335,'מדדים וריביות'!B:C,2)</f>
        <v>15314785.3735593</v>
      </c>
      <c r="M1336" s="30">
        <f t="shared" si="184"/>
        <v>0</v>
      </c>
      <c r="O1336" s="39">
        <f t="shared" si="181"/>
        <v>0</v>
      </c>
      <c r="P1336" s="39">
        <f t="shared" si="179"/>
        <v>0</v>
      </c>
      <c r="Q1336" s="39">
        <f t="shared" si="182"/>
        <v>0</v>
      </c>
      <c r="R1336" s="41">
        <f t="shared" si="183"/>
        <v>0</v>
      </c>
    </row>
    <row r="1337" spans="4:18" x14ac:dyDescent="0.25">
      <c r="D1337" s="1">
        <v>34202</v>
      </c>
      <c r="E1337" s="1">
        <f t="shared" si="180"/>
        <v>34182</v>
      </c>
      <c r="F1337" s="30">
        <f t="shared" si="177"/>
        <v>0</v>
      </c>
      <c r="H1337" s="42">
        <f>IF(DAY(D1337)&gt;14,VLOOKUP(DATE(YEAR(E1337),MONTH(E1337)-1,DAY(1)),'מדדים וריביות'!B:C,2,FALSE),VLOOKUP(DATE(YEAR(E1337),MONTH(E1337)-2,DAY(1)),'מדדים וריביות'!B:C,2,FALSE))</f>
        <v>15170128.2632546</v>
      </c>
      <c r="I1337" s="43">
        <f>'ריבית יומית'!D1331</f>
        <v>1.0738622586670132E-4</v>
      </c>
      <c r="J1337" s="29">
        <f t="shared" si="178"/>
        <v>2.0483750261256994</v>
      </c>
      <c r="L1337">
        <f>VLOOKUP(D1336,'מדדים וריביות'!B:C,2)</f>
        <v>15314785.3735593</v>
      </c>
      <c r="M1337" s="30">
        <f t="shared" si="184"/>
        <v>0</v>
      </c>
      <c r="O1337" s="39">
        <f t="shared" si="181"/>
        <v>0</v>
      </c>
      <c r="P1337" s="39">
        <f t="shared" si="179"/>
        <v>0</v>
      </c>
      <c r="Q1337" s="39">
        <f t="shared" si="182"/>
        <v>0</v>
      </c>
      <c r="R1337" s="41">
        <f t="shared" si="183"/>
        <v>0</v>
      </c>
    </row>
    <row r="1338" spans="4:18" x14ac:dyDescent="0.25">
      <c r="D1338" s="1">
        <v>34203</v>
      </c>
      <c r="E1338" s="1">
        <f t="shared" si="180"/>
        <v>34182</v>
      </c>
      <c r="F1338" s="30">
        <f t="shared" si="177"/>
        <v>0</v>
      </c>
      <c r="H1338" s="42">
        <f>IF(DAY(D1338)&gt;14,VLOOKUP(DATE(YEAR(E1338),MONTH(E1338)-1,DAY(1)),'מדדים וריביות'!B:C,2,FALSE),VLOOKUP(DATE(YEAR(E1338),MONTH(E1338)-2,DAY(1)),'מדדים וריביות'!B:C,2,FALSE))</f>
        <v>15170128.2632546</v>
      </c>
      <c r="I1338" s="43">
        <f>'ריבית יומית'!D1332</f>
        <v>1.0738622586670132E-4</v>
      </c>
      <c r="J1338" s="29">
        <f t="shared" si="178"/>
        <v>2.0481550824814021</v>
      </c>
      <c r="L1338">
        <f>VLOOKUP(D1337,'מדדים וריביות'!B:C,2)</f>
        <v>15314785.3735593</v>
      </c>
      <c r="M1338" s="30">
        <f t="shared" si="184"/>
        <v>0</v>
      </c>
      <c r="O1338" s="39">
        <f t="shared" si="181"/>
        <v>0</v>
      </c>
      <c r="P1338" s="39">
        <f t="shared" si="179"/>
        <v>0</v>
      </c>
      <c r="Q1338" s="39">
        <f t="shared" si="182"/>
        <v>0</v>
      </c>
      <c r="R1338" s="41">
        <f t="shared" si="183"/>
        <v>0</v>
      </c>
    </row>
    <row r="1339" spans="4:18" x14ac:dyDescent="0.25">
      <c r="D1339" s="1">
        <v>34204</v>
      </c>
      <c r="E1339" s="1">
        <f t="shared" si="180"/>
        <v>34182</v>
      </c>
      <c r="F1339" s="30">
        <f t="shared" si="177"/>
        <v>0</v>
      </c>
      <c r="H1339" s="42">
        <f>IF(DAY(D1339)&gt;14,VLOOKUP(DATE(YEAR(E1339),MONTH(E1339)-1,DAY(1)),'מדדים וריביות'!B:C,2,FALSE),VLOOKUP(DATE(YEAR(E1339),MONTH(E1339)-2,DAY(1)),'מדדים וריביות'!B:C,2,FALSE))</f>
        <v>15170128.2632546</v>
      </c>
      <c r="I1339" s="43">
        <f>'ריבית יומית'!D1333</f>
        <v>1.0738622586670132E-4</v>
      </c>
      <c r="J1339" s="29">
        <f t="shared" si="178"/>
        <v>2.0479351624534865</v>
      </c>
      <c r="L1339">
        <f>VLOOKUP(D1338,'מדדים וריביות'!B:C,2)</f>
        <v>15314785.3735593</v>
      </c>
      <c r="M1339" s="30">
        <f t="shared" si="184"/>
        <v>0</v>
      </c>
      <c r="O1339" s="39">
        <f t="shared" si="181"/>
        <v>0</v>
      </c>
      <c r="P1339" s="39">
        <f t="shared" si="179"/>
        <v>0</v>
      </c>
      <c r="Q1339" s="39">
        <f t="shared" si="182"/>
        <v>0</v>
      </c>
      <c r="R1339" s="41">
        <f t="shared" si="183"/>
        <v>0</v>
      </c>
    </row>
    <row r="1340" spans="4:18" x14ac:dyDescent="0.25">
      <c r="D1340" s="1">
        <v>34205</v>
      </c>
      <c r="E1340" s="1">
        <f t="shared" si="180"/>
        <v>34182</v>
      </c>
      <c r="F1340" s="30">
        <f t="shared" si="177"/>
        <v>0</v>
      </c>
      <c r="H1340" s="42">
        <f>IF(DAY(D1340)&gt;14,VLOOKUP(DATE(YEAR(E1340),MONTH(E1340)-1,DAY(1)),'מדדים וריביות'!B:C,2,FALSE),VLOOKUP(DATE(YEAR(E1340),MONTH(E1340)-2,DAY(1)),'מדדים וריביות'!B:C,2,FALSE))</f>
        <v>15170128.2632546</v>
      </c>
      <c r="I1340" s="43">
        <f>'ריבית יומית'!D1334</f>
        <v>1.0738622586670132E-4</v>
      </c>
      <c r="J1340" s="29">
        <f t="shared" si="178"/>
        <v>2.0477152660394169</v>
      </c>
      <c r="L1340">
        <f>VLOOKUP(D1339,'מדדים וריביות'!B:C,2)</f>
        <v>15314785.3735593</v>
      </c>
      <c r="M1340" s="30">
        <f t="shared" si="184"/>
        <v>0</v>
      </c>
      <c r="O1340" s="39">
        <f t="shared" si="181"/>
        <v>0</v>
      </c>
      <c r="P1340" s="39">
        <f t="shared" si="179"/>
        <v>0</v>
      </c>
      <c r="Q1340" s="39">
        <f t="shared" si="182"/>
        <v>0</v>
      </c>
      <c r="R1340" s="41">
        <f t="shared" si="183"/>
        <v>0</v>
      </c>
    </row>
    <row r="1341" spans="4:18" x14ac:dyDescent="0.25">
      <c r="D1341" s="1">
        <v>34206</v>
      </c>
      <c r="E1341" s="1">
        <f t="shared" si="180"/>
        <v>34182</v>
      </c>
      <c r="F1341" s="30">
        <f t="shared" si="177"/>
        <v>0</v>
      </c>
      <c r="H1341" s="42">
        <f>IF(DAY(D1341)&gt;14,VLOOKUP(DATE(YEAR(E1341),MONTH(E1341)-1,DAY(1)),'מדדים וריביות'!B:C,2,FALSE),VLOOKUP(DATE(YEAR(E1341),MONTH(E1341)-2,DAY(1)),'מדדים וריביות'!B:C,2,FALSE))</f>
        <v>15170128.2632546</v>
      </c>
      <c r="I1341" s="43">
        <f>'ריבית יומית'!D1335</f>
        <v>1.0738622586670132E-4</v>
      </c>
      <c r="J1341" s="29">
        <f t="shared" si="178"/>
        <v>2.047495393236658</v>
      </c>
      <c r="L1341">
        <f>VLOOKUP(D1340,'מדדים וריביות'!B:C,2)</f>
        <v>15314785.3735593</v>
      </c>
      <c r="M1341" s="30">
        <f t="shared" si="184"/>
        <v>0</v>
      </c>
      <c r="O1341" s="39">
        <f t="shared" si="181"/>
        <v>0</v>
      </c>
      <c r="P1341" s="39">
        <f t="shared" si="179"/>
        <v>0</v>
      </c>
      <c r="Q1341" s="39">
        <f t="shared" si="182"/>
        <v>0</v>
      </c>
      <c r="R1341" s="41">
        <f t="shared" si="183"/>
        <v>0</v>
      </c>
    </row>
    <row r="1342" spans="4:18" x14ac:dyDescent="0.25">
      <c r="D1342" s="1">
        <v>34207</v>
      </c>
      <c r="E1342" s="1">
        <f t="shared" si="180"/>
        <v>34182</v>
      </c>
      <c r="F1342" s="30">
        <f t="shared" si="177"/>
        <v>0</v>
      </c>
      <c r="H1342" s="42">
        <f>IF(DAY(D1342)&gt;14,VLOOKUP(DATE(YEAR(E1342),MONTH(E1342)-1,DAY(1)),'מדדים וריביות'!B:C,2,FALSE),VLOOKUP(DATE(YEAR(E1342),MONTH(E1342)-2,DAY(1)),'מדדים וריביות'!B:C,2,FALSE))</f>
        <v>15170128.2632546</v>
      </c>
      <c r="I1342" s="43">
        <f>'ריבית יומית'!D1336</f>
        <v>1.0738622586670132E-4</v>
      </c>
      <c r="J1342" s="29">
        <f t="shared" si="178"/>
        <v>2.047275544042674</v>
      </c>
      <c r="L1342">
        <f>VLOOKUP(D1341,'מדדים וריביות'!B:C,2)</f>
        <v>15314785.3735593</v>
      </c>
      <c r="M1342" s="30">
        <f t="shared" si="184"/>
        <v>0</v>
      </c>
      <c r="O1342" s="39">
        <f t="shared" si="181"/>
        <v>0</v>
      </c>
      <c r="P1342" s="39">
        <f t="shared" si="179"/>
        <v>0</v>
      </c>
      <c r="Q1342" s="39">
        <f t="shared" si="182"/>
        <v>0</v>
      </c>
      <c r="R1342" s="41">
        <f t="shared" si="183"/>
        <v>0</v>
      </c>
    </row>
    <row r="1343" spans="4:18" x14ac:dyDescent="0.25">
      <c r="D1343" s="1">
        <v>34208</v>
      </c>
      <c r="E1343" s="1">
        <f t="shared" si="180"/>
        <v>34182</v>
      </c>
      <c r="F1343" s="30">
        <f t="shared" si="177"/>
        <v>0</v>
      </c>
      <c r="H1343" s="42">
        <f>IF(DAY(D1343)&gt;14,VLOOKUP(DATE(YEAR(E1343),MONTH(E1343)-1,DAY(1)),'מדדים וריביות'!B:C,2,FALSE),VLOOKUP(DATE(YEAR(E1343),MONTH(E1343)-2,DAY(1)),'מדדים וריביות'!B:C,2,FALSE))</f>
        <v>15170128.2632546</v>
      </c>
      <c r="I1343" s="43">
        <f>'ריבית יומית'!D1337</f>
        <v>1.0738622586670132E-4</v>
      </c>
      <c r="J1343" s="29">
        <f t="shared" si="178"/>
        <v>2.0470557184549301</v>
      </c>
      <c r="L1343">
        <f>VLOOKUP(D1342,'מדדים וריביות'!B:C,2)</f>
        <v>15314785.3735593</v>
      </c>
      <c r="M1343" s="30">
        <f t="shared" si="184"/>
        <v>0</v>
      </c>
      <c r="O1343" s="39">
        <f t="shared" si="181"/>
        <v>0</v>
      </c>
      <c r="P1343" s="39">
        <f t="shared" si="179"/>
        <v>0</v>
      </c>
      <c r="Q1343" s="39">
        <f t="shared" si="182"/>
        <v>0</v>
      </c>
      <c r="R1343" s="41">
        <f t="shared" si="183"/>
        <v>0</v>
      </c>
    </row>
    <row r="1344" spans="4:18" x14ac:dyDescent="0.25">
      <c r="D1344" s="1">
        <v>34209</v>
      </c>
      <c r="E1344" s="1">
        <f t="shared" si="180"/>
        <v>34182</v>
      </c>
      <c r="F1344" s="30">
        <f t="shared" ref="F1344:F1407" si="185">M1343</f>
        <v>0</v>
      </c>
      <c r="H1344" s="42">
        <f>IF(DAY(D1344)&gt;14,VLOOKUP(DATE(YEAR(E1344),MONTH(E1344)-1,DAY(1)),'מדדים וריביות'!B:C,2,FALSE),VLOOKUP(DATE(YEAR(E1344),MONTH(E1344)-2,DAY(1)),'מדדים וריביות'!B:C,2,FALSE))</f>
        <v>15170128.2632546</v>
      </c>
      <c r="I1344" s="43">
        <f>'ריבית יומית'!D1338</f>
        <v>1.0738622586670132E-4</v>
      </c>
      <c r="J1344" s="29">
        <f t="shared" si="178"/>
        <v>2.0468359164708918</v>
      </c>
      <c r="L1344">
        <f>VLOOKUP(D1343,'מדדים וריביות'!B:C,2)</f>
        <v>15314785.3735593</v>
      </c>
      <c r="M1344" s="30">
        <f t="shared" si="184"/>
        <v>0</v>
      </c>
      <c r="O1344" s="39">
        <f t="shared" si="181"/>
        <v>0</v>
      </c>
      <c r="P1344" s="39">
        <f t="shared" si="179"/>
        <v>0</v>
      </c>
      <c r="Q1344" s="39">
        <f t="shared" si="182"/>
        <v>0</v>
      </c>
      <c r="R1344" s="41">
        <f t="shared" si="183"/>
        <v>0</v>
      </c>
    </row>
    <row r="1345" spans="4:18" x14ac:dyDescent="0.25">
      <c r="D1345" s="1">
        <v>34210</v>
      </c>
      <c r="E1345" s="1">
        <f t="shared" si="180"/>
        <v>34182</v>
      </c>
      <c r="F1345" s="30">
        <f t="shared" si="185"/>
        <v>0</v>
      </c>
      <c r="H1345" s="42">
        <f>IF(DAY(D1345)&gt;14,VLOOKUP(DATE(YEAR(E1345),MONTH(E1345)-1,DAY(1)),'מדדים וריביות'!B:C,2,FALSE),VLOOKUP(DATE(YEAR(E1345),MONTH(E1345)-2,DAY(1)),'מדדים וריביות'!B:C,2,FALSE))</f>
        <v>15170128.2632546</v>
      </c>
      <c r="I1345" s="43">
        <f>'ריבית יומית'!D1339</f>
        <v>1.0738622586670132E-4</v>
      </c>
      <c r="J1345" s="29">
        <f t="shared" si="178"/>
        <v>2.0466161380880248</v>
      </c>
      <c r="L1345">
        <f>VLOOKUP(D1344,'מדדים וריביות'!B:C,2)</f>
        <v>15314785.3735593</v>
      </c>
      <c r="M1345" s="30">
        <f t="shared" si="184"/>
        <v>0</v>
      </c>
      <c r="O1345" s="39">
        <f t="shared" si="181"/>
        <v>0</v>
      </c>
      <c r="P1345" s="39">
        <f t="shared" si="179"/>
        <v>0</v>
      </c>
      <c r="Q1345" s="39">
        <f t="shared" si="182"/>
        <v>0</v>
      </c>
      <c r="R1345" s="41">
        <f t="shared" si="183"/>
        <v>0</v>
      </c>
    </row>
    <row r="1346" spans="4:18" x14ac:dyDescent="0.25">
      <c r="D1346" s="1">
        <v>34211</v>
      </c>
      <c r="E1346" s="1">
        <f t="shared" si="180"/>
        <v>34182</v>
      </c>
      <c r="F1346" s="30">
        <f t="shared" si="185"/>
        <v>0</v>
      </c>
      <c r="H1346" s="42">
        <f>IF(DAY(D1346)&gt;14,VLOOKUP(DATE(YEAR(E1346),MONTH(E1346)-1,DAY(1)),'מדדים וריביות'!B:C,2,FALSE),VLOOKUP(DATE(YEAR(E1346),MONTH(E1346)-2,DAY(1)),'מדדים וריביות'!B:C,2,FALSE))</f>
        <v>15170128.2632546</v>
      </c>
      <c r="I1346" s="43">
        <f>'ריבית יומית'!D1340</f>
        <v>1.0738622586670132E-4</v>
      </c>
      <c r="J1346" s="29">
        <f t="shared" si="178"/>
        <v>2.0463963833037946</v>
      </c>
      <c r="L1346">
        <f>VLOOKUP(D1345,'מדדים וריביות'!B:C,2)</f>
        <v>15314785.3735593</v>
      </c>
      <c r="M1346" s="30">
        <f t="shared" si="184"/>
        <v>0</v>
      </c>
      <c r="O1346" s="39">
        <f t="shared" si="181"/>
        <v>0</v>
      </c>
      <c r="P1346" s="39">
        <f t="shared" si="179"/>
        <v>0</v>
      </c>
      <c r="Q1346" s="39">
        <f t="shared" si="182"/>
        <v>0</v>
      </c>
      <c r="R1346" s="41">
        <f t="shared" si="183"/>
        <v>0</v>
      </c>
    </row>
    <row r="1347" spans="4:18" x14ac:dyDescent="0.25">
      <c r="D1347" s="1">
        <v>34212</v>
      </c>
      <c r="E1347" s="1">
        <f t="shared" si="180"/>
        <v>34182</v>
      </c>
      <c r="F1347" s="30">
        <f t="shared" si="185"/>
        <v>0</v>
      </c>
      <c r="H1347" s="42">
        <f>IF(DAY(D1347)&gt;14,VLOOKUP(DATE(YEAR(E1347),MONTH(E1347)-1,DAY(1)),'מדדים וריביות'!B:C,2,FALSE),VLOOKUP(DATE(YEAR(E1347),MONTH(E1347)-2,DAY(1)),'מדדים וריביות'!B:C,2,FALSE))</f>
        <v>15170128.2632546</v>
      </c>
      <c r="I1347" s="43">
        <f>'ריבית יומית'!D1341</f>
        <v>1.0738622586670132E-4</v>
      </c>
      <c r="J1347" s="29">
        <f t="shared" si="178"/>
        <v>2.0461766521156672</v>
      </c>
      <c r="L1347">
        <f>VLOOKUP(D1346,'מדדים וריביות'!B:C,2)</f>
        <v>15314785.3735593</v>
      </c>
      <c r="M1347" s="30">
        <f t="shared" si="184"/>
        <v>0</v>
      </c>
      <c r="O1347" s="39">
        <f t="shared" si="181"/>
        <v>0</v>
      </c>
      <c r="P1347" s="39">
        <f t="shared" si="179"/>
        <v>0</v>
      </c>
      <c r="Q1347" s="39">
        <f t="shared" si="182"/>
        <v>0</v>
      </c>
      <c r="R1347" s="41">
        <f t="shared" si="183"/>
        <v>0</v>
      </c>
    </row>
    <row r="1348" spans="4:18" x14ac:dyDescent="0.25">
      <c r="D1348" s="1">
        <v>34213</v>
      </c>
      <c r="E1348" s="1">
        <f t="shared" si="180"/>
        <v>34213</v>
      </c>
      <c r="F1348" s="30">
        <f t="shared" si="185"/>
        <v>0</v>
      </c>
      <c r="H1348" s="42">
        <f>IF(DAY(D1348)&gt;14,VLOOKUP(DATE(YEAR(E1348),MONTH(E1348)-1,DAY(1)),'מדדים וריביות'!B:C,2,FALSE),VLOOKUP(DATE(YEAR(E1348),MONTH(E1348)-2,DAY(1)),'מדדים וריביות'!B:C,2,FALSE))</f>
        <v>15170128.2632546</v>
      </c>
      <c r="I1348" s="43">
        <f>'ריבית יומית'!D1342</f>
        <v>1.0738622586670132E-4</v>
      </c>
      <c r="J1348" s="29">
        <f t="shared" si="178"/>
        <v>2.0459569445211092</v>
      </c>
      <c r="L1348">
        <f>VLOOKUP(D1347,'מדדים וריביות'!B:C,2)</f>
        <v>15314785.3735593</v>
      </c>
      <c r="M1348" s="30">
        <f t="shared" si="184"/>
        <v>0</v>
      </c>
      <c r="O1348" s="39">
        <f t="shared" si="181"/>
        <v>0</v>
      </c>
      <c r="P1348" s="39">
        <f t="shared" si="179"/>
        <v>0</v>
      </c>
      <c r="Q1348" s="39">
        <f t="shared" si="182"/>
        <v>0</v>
      </c>
      <c r="R1348" s="41">
        <f t="shared" si="183"/>
        <v>0</v>
      </c>
    </row>
    <row r="1349" spans="4:18" x14ac:dyDescent="0.25">
      <c r="D1349" s="1">
        <v>34214</v>
      </c>
      <c r="E1349" s="1">
        <f t="shared" si="180"/>
        <v>34213</v>
      </c>
      <c r="F1349" s="30">
        <f t="shared" si="185"/>
        <v>0</v>
      </c>
      <c r="H1349" s="42">
        <f>IF(DAY(D1349)&gt;14,VLOOKUP(DATE(YEAR(E1349),MONTH(E1349)-1,DAY(1)),'מדדים וריביות'!B:C,2,FALSE),VLOOKUP(DATE(YEAR(E1349),MONTH(E1349)-2,DAY(1)),'מדדים וריביות'!B:C,2,FALSE))</f>
        <v>15170128.2632546</v>
      </c>
      <c r="I1349" s="43">
        <f>'ריבית יומית'!D1343</f>
        <v>1.0738622586670132E-4</v>
      </c>
      <c r="J1349" s="29">
        <f t="shared" si="178"/>
        <v>2.0457372605175874</v>
      </c>
      <c r="L1349">
        <f>VLOOKUP(D1348,'מדדים וריביות'!B:C,2)</f>
        <v>15465731.923442399</v>
      </c>
      <c r="M1349" s="30">
        <f t="shared" si="184"/>
        <v>0</v>
      </c>
      <c r="O1349" s="39">
        <f t="shared" si="181"/>
        <v>0</v>
      </c>
      <c r="P1349" s="39">
        <f t="shared" si="179"/>
        <v>0</v>
      </c>
      <c r="Q1349" s="39">
        <f t="shared" si="182"/>
        <v>0</v>
      </c>
      <c r="R1349" s="41">
        <f t="shared" si="183"/>
        <v>0</v>
      </c>
    </row>
    <row r="1350" spans="4:18" x14ac:dyDescent="0.25">
      <c r="D1350" s="1">
        <v>34215</v>
      </c>
      <c r="E1350" s="1">
        <f t="shared" si="180"/>
        <v>34213</v>
      </c>
      <c r="F1350" s="30">
        <f t="shared" si="185"/>
        <v>0</v>
      </c>
      <c r="H1350" s="42">
        <f>IF(DAY(D1350)&gt;14,VLOOKUP(DATE(YEAR(E1350),MONTH(E1350)-1,DAY(1)),'מדדים וריביות'!B:C,2,FALSE),VLOOKUP(DATE(YEAR(E1350),MONTH(E1350)-2,DAY(1)),'מדדים וריביות'!B:C,2,FALSE))</f>
        <v>15170128.2632546</v>
      </c>
      <c r="I1350" s="43">
        <f>'ריבית יומית'!D1344</f>
        <v>1.0738622586670132E-4</v>
      </c>
      <c r="J1350" s="29">
        <f t="shared" si="178"/>
        <v>2.0455176001025683</v>
      </c>
      <c r="L1350">
        <f>VLOOKUP(D1349,'מדדים וריביות'!B:C,2)</f>
        <v>15465731.923442399</v>
      </c>
      <c r="M1350" s="30">
        <f t="shared" si="184"/>
        <v>0</v>
      </c>
      <c r="O1350" s="39">
        <f t="shared" si="181"/>
        <v>0</v>
      </c>
      <c r="P1350" s="39">
        <f t="shared" si="179"/>
        <v>0</v>
      </c>
      <c r="Q1350" s="39">
        <f t="shared" si="182"/>
        <v>0</v>
      </c>
      <c r="R1350" s="41">
        <f t="shared" si="183"/>
        <v>0</v>
      </c>
    </row>
    <row r="1351" spans="4:18" x14ac:dyDescent="0.25">
      <c r="D1351" s="1">
        <v>34216</v>
      </c>
      <c r="E1351" s="1">
        <f t="shared" si="180"/>
        <v>34213</v>
      </c>
      <c r="F1351" s="30">
        <f t="shared" si="185"/>
        <v>0</v>
      </c>
      <c r="H1351" s="42">
        <f>IF(DAY(D1351)&gt;14,VLOOKUP(DATE(YEAR(E1351),MONTH(E1351)-1,DAY(1)),'מדדים וריביות'!B:C,2,FALSE),VLOOKUP(DATE(YEAR(E1351),MONTH(E1351)-2,DAY(1)),'מדדים וריביות'!B:C,2,FALSE))</f>
        <v>15170128.2632546</v>
      </c>
      <c r="I1351" s="43">
        <f>'ריבית יומית'!D1345</f>
        <v>1.0738622586670132E-4</v>
      </c>
      <c r="J1351" s="29">
        <f t="shared" si="178"/>
        <v>2.0452979632735198</v>
      </c>
      <c r="L1351">
        <f>VLOOKUP(D1350,'מדדים וריביות'!B:C,2)</f>
        <v>15465731.923442399</v>
      </c>
      <c r="M1351" s="30">
        <f t="shared" si="184"/>
        <v>0</v>
      </c>
      <c r="O1351" s="39">
        <f t="shared" si="181"/>
        <v>0</v>
      </c>
      <c r="P1351" s="39">
        <f t="shared" si="179"/>
        <v>0</v>
      </c>
      <c r="Q1351" s="39">
        <f t="shared" si="182"/>
        <v>0</v>
      </c>
      <c r="R1351" s="41">
        <f t="shared" si="183"/>
        <v>0</v>
      </c>
    </row>
    <row r="1352" spans="4:18" x14ac:dyDescent="0.25">
      <c r="D1352" s="1">
        <v>34217</v>
      </c>
      <c r="E1352" s="1">
        <f t="shared" si="180"/>
        <v>34213</v>
      </c>
      <c r="F1352" s="30">
        <f t="shared" si="185"/>
        <v>0</v>
      </c>
      <c r="H1352" s="42">
        <f>IF(DAY(D1352)&gt;14,VLOOKUP(DATE(YEAR(E1352),MONTH(E1352)-1,DAY(1)),'מדדים וריביות'!B:C,2,FALSE),VLOOKUP(DATE(YEAR(E1352),MONTH(E1352)-2,DAY(1)),'מדדים וריביות'!B:C,2,FALSE))</f>
        <v>15170128.2632546</v>
      </c>
      <c r="I1352" s="43">
        <f>'ריבית יומית'!D1346</f>
        <v>1.0738622586670132E-4</v>
      </c>
      <c r="J1352" s="29">
        <f t="shared" si="178"/>
        <v>2.0450783500279086</v>
      </c>
      <c r="L1352">
        <f>VLOOKUP(D1351,'מדדים וריביות'!B:C,2)</f>
        <v>15465731.923442399</v>
      </c>
      <c r="M1352" s="30">
        <f t="shared" si="184"/>
        <v>0</v>
      </c>
      <c r="O1352" s="39">
        <f t="shared" si="181"/>
        <v>0</v>
      </c>
      <c r="P1352" s="39">
        <f t="shared" si="179"/>
        <v>0</v>
      </c>
      <c r="Q1352" s="39">
        <f t="shared" si="182"/>
        <v>0</v>
      </c>
      <c r="R1352" s="41">
        <f t="shared" si="183"/>
        <v>0</v>
      </c>
    </row>
    <row r="1353" spans="4:18" x14ac:dyDescent="0.25">
      <c r="D1353" s="1">
        <v>34218</v>
      </c>
      <c r="E1353" s="1">
        <f t="shared" si="180"/>
        <v>34213</v>
      </c>
      <c r="F1353" s="30">
        <f t="shared" si="185"/>
        <v>0</v>
      </c>
      <c r="H1353" s="42">
        <f>IF(DAY(D1353)&gt;14,VLOOKUP(DATE(YEAR(E1353),MONTH(E1353)-1,DAY(1)),'מדדים וריביות'!B:C,2,FALSE),VLOOKUP(DATE(YEAR(E1353),MONTH(E1353)-2,DAY(1)),'מדדים וריביות'!B:C,2,FALSE))</f>
        <v>15170128.2632546</v>
      </c>
      <c r="I1353" s="43">
        <f>'ריבית יומית'!D1347</f>
        <v>1.0738622586670132E-4</v>
      </c>
      <c r="J1353" s="29">
        <f t="shared" ref="J1353:J1416" si="186">J1354*(1+I1353)</f>
        <v>2.0448587603632027</v>
      </c>
      <c r="L1353">
        <f>VLOOKUP(D1352,'מדדים וריביות'!B:C,2)</f>
        <v>15465731.923442399</v>
      </c>
      <c r="M1353" s="30">
        <f t="shared" si="184"/>
        <v>0</v>
      </c>
      <c r="O1353" s="39">
        <f t="shared" si="181"/>
        <v>0</v>
      </c>
      <c r="P1353" s="39">
        <f t="shared" ref="P1353:P1416" si="187">J1354*G1353-G1353</f>
        <v>0</v>
      </c>
      <c r="Q1353" s="39">
        <f t="shared" si="182"/>
        <v>0</v>
      </c>
      <c r="R1353" s="41">
        <f t="shared" si="183"/>
        <v>0</v>
      </c>
    </row>
    <row r="1354" spans="4:18" x14ac:dyDescent="0.25">
      <c r="D1354" s="1">
        <v>34219</v>
      </c>
      <c r="E1354" s="1">
        <f t="shared" ref="E1354:E1417" si="188">DATE(YEAR(D1354),MONTH(D1354),DAY(1))</f>
        <v>34213</v>
      </c>
      <c r="F1354" s="30">
        <f t="shared" si="185"/>
        <v>0</v>
      </c>
      <c r="H1354" s="42">
        <f>IF(DAY(D1354)&gt;14,VLOOKUP(DATE(YEAR(E1354),MONTH(E1354)-1,DAY(1)),'מדדים וריביות'!B:C,2,FALSE),VLOOKUP(DATE(YEAR(E1354),MONTH(E1354)-2,DAY(1)),'מדדים וריביות'!B:C,2,FALSE))</f>
        <v>15170128.2632546</v>
      </c>
      <c r="I1354" s="43">
        <f>'ריבית יומית'!D1348</f>
        <v>1.0738622586670132E-4</v>
      </c>
      <c r="J1354" s="29">
        <f t="shared" si="186"/>
        <v>2.0446391942768702</v>
      </c>
      <c r="L1354">
        <f>VLOOKUP(D1353,'מדדים וריביות'!B:C,2)</f>
        <v>15465731.923442399</v>
      </c>
      <c r="M1354" s="30">
        <f t="shared" si="184"/>
        <v>0</v>
      </c>
      <c r="O1354" s="39">
        <f t="shared" ref="O1354:O1417" si="189">$D$4/H1354*G1354-G1354</f>
        <v>0</v>
      </c>
      <c r="P1354" s="39">
        <f t="shared" si="187"/>
        <v>0</v>
      </c>
      <c r="Q1354" s="39">
        <f t="shared" ref="Q1354:Q1417" si="190">$D$4/H1354*P1354-P1354</f>
        <v>0</v>
      </c>
      <c r="R1354" s="41">
        <f t="shared" ref="R1354:R1417" si="191">SUM(O1354:Q1354)</f>
        <v>0</v>
      </c>
    </row>
    <row r="1355" spans="4:18" x14ac:dyDescent="0.25">
      <c r="D1355" s="1">
        <v>34220</v>
      </c>
      <c r="E1355" s="1">
        <f t="shared" si="188"/>
        <v>34213</v>
      </c>
      <c r="F1355" s="30">
        <f t="shared" si="185"/>
        <v>0</v>
      </c>
      <c r="H1355" s="42">
        <f>IF(DAY(D1355)&gt;14,VLOOKUP(DATE(YEAR(E1355),MONTH(E1355)-1,DAY(1)),'מדדים וריביות'!B:C,2,FALSE),VLOOKUP(DATE(YEAR(E1355),MONTH(E1355)-2,DAY(1)),'מדדים וריביות'!B:C,2,FALSE))</f>
        <v>15170128.2632546</v>
      </c>
      <c r="I1355" s="43">
        <f>'ריבית יומית'!D1349</f>
        <v>1.0738622586670132E-4</v>
      </c>
      <c r="J1355" s="29">
        <f t="shared" si="186"/>
        <v>2.0444196517663795</v>
      </c>
      <c r="L1355">
        <f>VLOOKUP(D1354,'מדדים וריביות'!B:C,2)</f>
        <v>15465731.923442399</v>
      </c>
      <c r="M1355" s="30">
        <f t="shared" si="184"/>
        <v>0</v>
      </c>
      <c r="O1355" s="39">
        <f t="shared" si="189"/>
        <v>0</v>
      </c>
      <c r="P1355" s="39">
        <f t="shared" si="187"/>
        <v>0</v>
      </c>
      <c r="Q1355" s="39">
        <f t="shared" si="190"/>
        <v>0</v>
      </c>
      <c r="R1355" s="41">
        <f t="shared" si="191"/>
        <v>0</v>
      </c>
    </row>
    <row r="1356" spans="4:18" x14ac:dyDescent="0.25">
      <c r="D1356" s="1">
        <v>34221</v>
      </c>
      <c r="E1356" s="1">
        <f t="shared" si="188"/>
        <v>34213</v>
      </c>
      <c r="F1356" s="30">
        <f t="shared" si="185"/>
        <v>0</v>
      </c>
      <c r="H1356" s="42">
        <f>IF(DAY(D1356)&gt;14,VLOOKUP(DATE(YEAR(E1356),MONTH(E1356)-1,DAY(1)),'מדדים וריביות'!B:C,2,FALSE),VLOOKUP(DATE(YEAR(E1356),MONTH(E1356)-2,DAY(1)),'מדדים וריביות'!B:C,2,FALSE))</f>
        <v>15170128.2632546</v>
      </c>
      <c r="I1356" s="43">
        <f>'ריבית יומית'!D1350</f>
        <v>1.0738622586670132E-4</v>
      </c>
      <c r="J1356" s="29">
        <f t="shared" si="186"/>
        <v>2.0442001328291988</v>
      </c>
      <c r="L1356">
        <f>VLOOKUP(D1355,'מדדים וריביות'!B:C,2)</f>
        <v>15465731.923442399</v>
      </c>
      <c r="M1356" s="30">
        <f t="shared" ref="M1356:M1419" si="192">F1356*(1+I1356)*L1356/H1356+G1356-K1356</f>
        <v>0</v>
      </c>
      <c r="O1356" s="39">
        <f t="shared" si="189"/>
        <v>0</v>
      </c>
      <c r="P1356" s="39">
        <f t="shared" si="187"/>
        <v>0</v>
      </c>
      <c r="Q1356" s="39">
        <f t="shared" si="190"/>
        <v>0</v>
      </c>
      <c r="R1356" s="41">
        <f t="shared" si="191"/>
        <v>0</v>
      </c>
    </row>
    <row r="1357" spans="4:18" x14ac:dyDescent="0.25">
      <c r="D1357" s="1">
        <v>34222</v>
      </c>
      <c r="E1357" s="1">
        <f t="shared" si="188"/>
        <v>34213</v>
      </c>
      <c r="F1357" s="30">
        <f t="shared" si="185"/>
        <v>0</v>
      </c>
      <c r="H1357" s="42">
        <f>IF(DAY(D1357)&gt;14,VLOOKUP(DATE(YEAR(E1357),MONTH(E1357)-1,DAY(1)),'מדדים וריביות'!B:C,2,FALSE),VLOOKUP(DATE(YEAR(E1357),MONTH(E1357)-2,DAY(1)),'מדדים וריביות'!B:C,2,FALSE))</f>
        <v>15170128.2632546</v>
      </c>
      <c r="I1357" s="43">
        <f>'ריבית יומית'!D1351</f>
        <v>1.0738622586670132E-4</v>
      </c>
      <c r="J1357" s="29">
        <f t="shared" si="186"/>
        <v>2.0439806374627971</v>
      </c>
      <c r="L1357">
        <f>VLOOKUP(D1356,'מדדים וריביות'!B:C,2)</f>
        <v>15465731.923442399</v>
      </c>
      <c r="M1357" s="30">
        <f t="shared" si="192"/>
        <v>0</v>
      </c>
      <c r="O1357" s="39">
        <f t="shared" si="189"/>
        <v>0</v>
      </c>
      <c r="P1357" s="39">
        <f t="shared" si="187"/>
        <v>0</v>
      </c>
      <c r="Q1357" s="39">
        <f t="shared" si="190"/>
        <v>0</v>
      </c>
      <c r="R1357" s="41">
        <f t="shared" si="191"/>
        <v>0</v>
      </c>
    </row>
    <row r="1358" spans="4:18" x14ac:dyDescent="0.25">
      <c r="D1358" s="1">
        <v>34223</v>
      </c>
      <c r="E1358" s="1">
        <f t="shared" si="188"/>
        <v>34213</v>
      </c>
      <c r="F1358" s="30">
        <f t="shared" si="185"/>
        <v>0</v>
      </c>
      <c r="H1358" s="42">
        <f>IF(DAY(D1358)&gt;14,VLOOKUP(DATE(YEAR(E1358),MONTH(E1358)-1,DAY(1)),'מדדים וריביות'!B:C,2,FALSE),VLOOKUP(DATE(YEAR(E1358),MONTH(E1358)-2,DAY(1)),'מדדים וריביות'!B:C,2,FALSE))</f>
        <v>15170128.2632546</v>
      </c>
      <c r="I1358" s="43">
        <f>'ריבית יומית'!D1352</f>
        <v>1.0738622586670132E-4</v>
      </c>
      <c r="J1358" s="29">
        <f t="shared" si="186"/>
        <v>2.0437611656646433</v>
      </c>
      <c r="L1358">
        <f>VLOOKUP(D1357,'מדדים וריביות'!B:C,2)</f>
        <v>15465731.923442399</v>
      </c>
      <c r="M1358" s="30">
        <f t="shared" si="192"/>
        <v>0</v>
      </c>
      <c r="O1358" s="39">
        <f t="shared" si="189"/>
        <v>0</v>
      </c>
      <c r="P1358" s="39">
        <f t="shared" si="187"/>
        <v>0</v>
      </c>
      <c r="Q1358" s="39">
        <f t="shared" si="190"/>
        <v>0</v>
      </c>
      <c r="R1358" s="41">
        <f t="shared" si="191"/>
        <v>0</v>
      </c>
    </row>
    <row r="1359" spans="4:18" x14ac:dyDescent="0.25">
      <c r="D1359" s="1">
        <v>34224</v>
      </c>
      <c r="E1359" s="1">
        <f t="shared" si="188"/>
        <v>34213</v>
      </c>
      <c r="F1359" s="30">
        <f t="shared" si="185"/>
        <v>0</v>
      </c>
      <c r="H1359" s="42">
        <f>IF(DAY(D1359)&gt;14,VLOOKUP(DATE(YEAR(E1359),MONTH(E1359)-1,DAY(1)),'מדדים וריביות'!B:C,2,FALSE),VLOOKUP(DATE(YEAR(E1359),MONTH(E1359)-2,DAY(1)),'מדדים וריביות'!B:C,2,FALSE))</f>
        <v>15170128.2632546</v>
      </c>
      <c r="I1359" s="43">
        <f>'ריבית יומית'!D1353</f>
        <v>1.0738622586670132E-4</v>
      </c>
      <c r="J1359" s="29">
        <f t="shared" si="186"/>
        <v>2.0435417174322072</v>
      </c>
      <c r="L1359">
        <f>VLOOKUP(D1358,'מדדים וריביות'!B:C,2)</f>
        <v>15465731.923442399</v>
      </c>
      <c r="M1359" s="30">
        <f t="shared" si="192"/>
        <v>0</v>
      </c>
      <c r="O1359" s="39">
        <f t="shared" si="189"/>
        <v>0</v>
      </c>
      <c r="P1359" s="39">
        <f t="shared" si="187"/>
        <v>0</v>
      </c>
      <c r="Q1359" s="39">
        <f t="shared" si="190"/>
        <v>0</v>
      </c>
      <c r="R1359" s="41">
        <f t="shared" si="191"/>
        <v>0</v>
      </c>
    </row>
    <row r="1360" spans="4:18" x14ac:dyDescent="0.25">
      <c r="D1360" s="1">
        <v>34225</v>
      </c>
      <c r="E1360" s="1">
        <f t="shared" si="188"/>
        <v>34213</v>
      </c>
      <c r="F1360" s="30">
        <f t="shared" si="185"/>
        <v>0</v>
      </c>
      <c r="H1360" s="42">
        <f>IF(DAY(D1360)&gt;14,VLOOKUP(DATE(YEAR(E1360),MONTH(E1360)-1,DAY(1)),'מדדים וריביות'!B:C,2,FALSE),VLOOKUP(DATE(YEAR(E1360),MONTH(E1360)-2,DAY(1)),'מדדים וריביות'!B:C,2,FALSE))</f>
        <v>15170128.2632546</v>
      </c>
      <c r="I1360" s="43">
        <f>'ריבית יומית'!D1354</f>
        <v>1.0738622586670132E-4</v>
      </c>
      <c r="J1360" s="29">
        <f t="shared" si="186"/>
        <v>2.0433222927629582</v>
      </c>
      <c r="L1360">
        <f>VLOOKUP(D1359,'מדדים וריביות'!B:C,2)</f>
        <v>15465731.923442399</v>
      </c>
      <c r="M1360" s="30">
        <f t="shared" si="192"/>
        <v>0</v>
      </c>
      <c r="O1360" s="39">
        <f t="shared" si="189"/>
        <v>0</v>
      </c>
      <c r="P1360" s="39">
        <f t="shared" si="187"/>
        <v>0</v>
      </c>
      <c r="Q1360" s="39">
        <f t="shared" si="190"/>
        <v>0</v>
      </c>
      <c r="R1360" s="41">
        <f t="shared" si="191"/>
        <v>0</v>
      </c>
    </row>
    <row r="1361" spans="4:18" x14ac:dyDescent="0.25">
      <c r="D1361" s="1">
        <v>34226</v>
      </c>
      <c r="E1361" s="1">
        <f t="shared" si="188"/>
        <v>34213</v>
      </c>
      <c r="F1361" s="30">
        <f t="shared" si="185"/>
        <v>0</v>
      </c>
      <c r="H1361" s="42">
        <f>IF(DAY(D1361)&gt;14,VLOOKUP(DATE(YEAR(E1361),MONTH(E1361)-1,DAY(1)),'מדדים וריביות'!B:C,2,FALSE),VLOOKUP(DATE(YEAR(E1361),MONTH(E1361)-2,DAY(1)),'מדדים וריביות'!B:C,2,FALSE))</f>
        <v>15170128.2632546</v>
      </c>
      <c r="I1361" s="43">
        <f>'ריבית יומית'!D1355</f>
        <v>1.0738622586670132E-4</v>
      </c>
      <c r="J1361" s="29">
        <f t="shared" si="186"/>
        <v>2.0431028916543661</v>
      </c>
      <c r="L1361">
        <f>VLOOKUP(D1360,'מדדים וריביות'!B:C,2)</f>
        <v>15465731.923442399</v>
      </c>
      <c r="M1361" s="30">
        <f t="shared" si="192"/>
        <v>0</v>
      </c>
      <c r="O1361" s="39">
        <f t="shared" si="189"/>
        <v>0</v>
      </c>
      <c r="P1361" s="39">
        <f t="shared" si="187"/>
        <v>0</v>
      </c>
      <c r="Q1361" s="39">
        <f t="shared" si="190"/>
        <v>0</v>
      </c>
      <c r="R1361" s="41">
        <f t="shared" si="191"/>
        <v>0</v>
      </c>
    </row>
    <row r="1362" spans="4:18" x14ac:dyDescent="0.25">
      <c r="D1362" s="1">
        <v>34227</v>
      </c>
      <c r="E1362" s="1">
        <f t="shared" si="188"/>
        <v>34213</v>
      </c>
      <c r="F1362" s="30">
        <f t="shared" si="185"/>
        <v>0</v>
      </c>
      <c r="H1362" s="42">
        <f>IF(DAY(D1362)&gt;14,VLOOKUP(DATE(YEAR(E1362),MONTH(E1362)-1,DAY(1)),'מדדים וריביות'!B:C,2,FALSE),VLOOKUP(DATE(YEAR(E1362),MONTH(E1362)-2,DAY(1)),'מדדים וריביות'!B:C,2,FALSE))</f>
        <v>15314785.3735593</v>
      </c>
      <c r="I1362" s="43">
        <f>'ריבית יומית'!D1356</f>
        <v>1.0738622586670132E-4</v>
      </c>
      <c r="J1362" s="29">
        <f t="shared" si="186"/>
        <v>2.042883514103901</v>
      </c>
      <c r="L1362">
        <f>VLOOKUP(D1361,'מדדים וריביות'!B:C,2)</f>
        <v>15465731.923442399</v>
      </c>
      <c r="M1362" s="30">
        <f t="shared" si="192"/>
        <v>0</v>
      </c>
      <c r="O1362" s="39">
        <f t="shared" si="189"/>
        <v>0</v>
      </c>
      <c r="P1362" s="39">
        <f t="shared" si="187"/>
        <v>0</v>
      </c>
      <c r="Q1362" s="39">
        <f t="shared" si="190"/>
        <v>0</v>
      </c>
      <c r="R1362" s="41">
        <f t="shared" si="191"/>
        <v>0</v>
      </c>
    </row>
    <row r="1363" spans="4:18" x14ac:dyDescent="0.25">
      <c r="D1363" s="1">
        <v>34228</v>
      </c>
      <c r="E1363" s="1">
        <f t="shared" si="188"/>
        <v>34213</v>
      </c>
      <c r="F1363" s="30">
        <f t="shared" si="185"/>
        <v>0</v>
      </c>
      <c r="H1363" s="42">
        <f>IF(DAY(D1363)&gt;14,VLOOKUP(DATE(YEAR(E1363),MONTH(E1363)-1,DAY(1)),'מדדים וריביות'!B:C,2,FALSE),VLOOKUP(DATE(YEAR(E1363),MONTH(E1363)-2,DAY(1)),'מדדים וריביות'!B:C,2,FALSE))</f>
        <v>15314785.3735593</v>
      </c>
      <c r="I1363" s="43">
        <f>'ריבית יומית'!D1357</f>
        <v>1.0738622586670132E-4</v>
      </c>
      <c r="J1363" s="29">
        <f t="shared" si="186"/>
        <v>2.0426641601090338</v>
      </c>
      <c r="L1363">
        <f>VLOOKUP(D1362,'מדדים וריביות'!B:C,2)</f>
        <v>15465731.923442399</v>
      </c>
      <c r="M1363" s="30">
        <f t="shared" si="192"/>
        <v>0</v>
      </c>
      <c r="O1363" s="39">
        <f t="shared" si="189"/>
        <v>0</v>
      </c>
      <c r="P1363" s="39">
        <f t="shared" si="187"/>
        <v>0</v>
      </c>
      <c r="Q1363" s="39">
        <f t="shared" si="190"/>
        <v>0</v>
      </c>
      <c r="R1363" s="41">
        <f t="shared" si="191"/>
        <v>0</v>
      </c>
    </row>
    <row r="1364" spans="4:18" x14ac:dyDescent="0.25">
      <c r="D1364" s="1">
        <v>34229</v>
      </c>
      <c r="E1364" s="1">
        <f t="shared" si="188"/>
        <v>34213</v>
      </c>
      <c r="F1364" s="30">
        <f t="shared" si="185"/>
        <v>0</v>
      </c>
      <c r="H1364" s="42">
        <f>IF(DAY(D1364)&gt;14,VLOOKUP(DATE(YEAR(E1364),MONTH(E1364)-1,DAY(1)),'מדדים וריביות'!B:C,2,FALSE),VLOOKUP(DATE(YEAR(E1364),MONTH(E1364)-2,DAY(1)),'מדדים וריביות'!B:C,2,FALSE))</f>
        <v>15314785.3735593</v>
      </c>
      <c r="I1364" s="43">
        <f>'ריבית יומית'!D1358</f>
        <v>1.0738622586670132E-4</v>
      </c>
      <c r="J1364" s="29">
        <f t="shared" si="186"/>
        <v>2.0424448296672351</v>
      </c>
      <c r="L1364">
        <f>VLOOKUP(D1363,'מדדים וריביות'!B:C,2)</f>
        <v>15465731.923442399</v>
      </c>
      <c r="M1364" s="30">
        <f t="shared" si="192"/>
        <v>0</v>
      </c>
      <c r="O1364" s="39">
        <f t="shared" si="189"/>
        <v>0</v>
      </c>
      <c r="P1364" s="39">
        <f t="shared" si="187"/>
        <v>0</v>
      </c>
      <c r="Q1364" s="39">
        <f t="shared" si="190"/>
        <v>0</v>
      </c>
      <c r="R1364" s="41">
        <f t="shared" si="191"/>
        <v>0</v>
      </c>
    </row>
    <row r="1365" spans="4:18" x14ac:dyDescent="0.25">
      <c r="D1365" s="1">
        <v>34230</v>
      </c>
      <c r="E1365" s="1">
        <f t="shared" si="188"/>
        <v>34213</v>
      </c>
      <c r="F1365" s="30">
        <f t="shared" si="185"/>
        <v>0</v>
      </c>
      <c r="H1365" s="42">
        <f>IF(DAY(D1365)&gt;14,VLOOKUP(DATE(YEAR(E1365),MONTH(E1365)-1,DAY(1)),'מדדים וריביות'!B:C,2,FALSE),VLOOKUP(DATE(YEAR(E1365),MONTH(E1365)-2,DAY(1)),'מדדים וריביות'!B:C,2,FALSE))</f>
        <v>15314785.3735593</v>
      </c>
      <c r="I1365" s="43">
        <f>'ריבית יומית'!D1359</f>
        <v>1.0738622586670132E-4</v>
      </c>
      <c r="J1365" s="29">
        <f t="shared" si="186"/>
        <v>2.0422255227759756</v>
      </c>
      <c r="L1365">
        <f>VLOOKUP(D1364,'מדדים וריביות'!B:C,2)</f>
        <v>15465731.923442399</v>
      </c>
      <c r="M1365" s="30">
        <f t="shared" si="192"/>
        <v>0</v>
      </c>
      <c r="O1365" s="39">
        <f t="shared" si="189"/>
        <v>0</v>
      </c>
      <c r="P1365" s="39">
        <f t="shared" si="187"/>
        <v>0</v>
      </c>
      <c r="Q1365" s="39">
        <f t="shared" si="190"/>
        <v>0</v>
      </c>
      <c r="R1365" s="41">
        <f t="shared" si="191"/>
        <v>0</v>
      </c>
    </row>
    <row r="1366" spans="4:18" x14ac:dyDescent="0.25">
      <c r="D1366" s="1">
        <v>34231</v>
      </c>
      <c r="E1366" s="1">
        <f t="shared" si="188"/>
        <v>34213</v>
      </c>
      <c r="F1366" s="30">
        <f t="shared" si="185"/>
        <v>0</v>
      </c>
      <c r="H1366" s="42">
        <f>IF(DAY(D1366)&gt;14,VLOOKUP(DATE(YEAR(E1366),MONTH(E1366)-1,DAY(1)),'מדדים וריביות'!B:C,2,FALSE),VLOOKUP(DATE(YEAR(E1366),MONTH(E1366)-2,DAY(1)),'מדדים וריביות'!B:C,2,FALSE))</f>
        <v>15314785.3735593</v>
      </c>
      <c r="I1366" s="43">
        <f>'ריבית יומית'!D1360</f>
        <v>1.0738622586670132E-4</v>
      </c>
      <c r="J1366" s="29">
        <f t="shared" si="186"/>
        <v>2.0420062394327267</v>
      </c>
      <c r="L1366">
        <f>VLOOKUP(D1365,'מדדים וריביות'!B:C,2)</f>
        <v>15465731.923442399</v>
      </c>
      <c r="M1366" s="30">
        <f t="shared" si="192"/>
        <v>0</v>
      </c>
      <c r="O1366" s="39">
        <f t="shared" si="189"/>
        <v>0</v>
      </c>
      <c r="P1366" s="39">
        <f t="shared" si="187"/>
        <v>0</v>
      </c>
      <c r="Q1366" s="39">
        <f t="shared" si="190"/>
        <v>0</v>
      </c>
      <c r="R1366" s="41">
        <f t="shared" si="191"/>
        <v>0</v>
      </c>
    </row>
    <row r="1367" spans="4:18" x14ac:dyDescent="0.25">
      <c r="D1367" s="1">
        <v>34232</v>
      </c>
      <c r="E1367" s="1">
        <f t="shared" si="188"/>
        <v>34213</v>
      </c>
      <c r="F1367" s="30">
        <f t="shared" si="185"/>
        <v>0</v>
      </c>
      <c r="H1367" s="42">
        <f>IF(DAY(D1367)&gt;14,VLOOKUP(DATE(YEAR(E1367),MONTH(E1367)-1,DAY(1)),'מדדים וריביות'!B:C,2,FALSE),VLOOKUP(DATE(YEAR(E1367),MONTH(E1367)-2,DAY(1)),'מדדים וריביות'!B:C,2,FALSE))</f>
        <v>15314785.3735593</v>
      </c>
      <c r="I1367" s="43">
        <f>'ריבית יומית'!D1361</f>
        <v>1.0738622586670132E-4</v>
      </c>
      <c r="J1367" s="29">
        <f t="shared" si="186"/>
        <v>2.0417869796349599</v>
      </c>
      <c r="L1367">
        <f>VLOOKUP(D1366,'מדדים וריביות'!B:C,2)</f>
        <v>15465731.923442399</v>
      </c>
      <c r="M1367" s="30">
        <f t="shared" si="192"/>
        <v>0</v>
      </c>
      <c r="O1367" s="39">
        <f t="shared" si="189"/>
        <v>0</v>
      </c>
      <c r="P1367" s="39">
        <f t="shared" si="187"/>
        <v>0</v>
      </c>
      <c r="Q1367" s="39">
        <f t="shared" si="190"/>
        <v>0</v>
      </c>
      <c r="R1367" s="41">
        <f t="shared" si="191"/>
        <v>0</v>
      </c>
    </row>
    <row r="1368" spans="4:18" x14ac:dyDescent="0.25">
      <c r="D1368" s="1">
        <v>34233</v>
      </c>
      <c r="E1368" s="1">
        <f t="shared" si="188"/>
        <v>34213</v>
      </c>
      <c r="F1368" s="30">
        <f t="shared" si="185"/>
        <v>0</v>
      </c>
      <c r="H1368" s="42">
        <f>IF(DAY(D1368)&gt;14,VLOOKUP(DATE(YEAR(E1368),MONTH(E1368)-1,DAY(1)),'מדדים וריביות'!B:C,2,FALSE),VLOOKUP(DATE(YEAR(E1368),MONTH(E1368)-2,DAY(1)),'מדדים וריביות'!B:C,2,FALSE))</f>
        <v>15314785.3735593</v>
      </c>
      <c r="I1368" s="43">
        <f>'ריבית יומית'!D1362</f>
        <v>1.0738622586670132E-4</v>
      </c>
      <c r="J1368" s="29">
        <f t="shared" si="186"/>
        <v>2.0415677433801473</v>
      </c>
      <c r="L1368">
        <f>VLOOKUP(D1367,'מדדים וריביות'!B:C,2)</f>
        <v>15465731.923442399</v>
      </c>
      <c r="M1368" s="30">
        <f t="shared" si="192"/>
        <v>0</v>
      </c>
      <c r="O1368" s="39">
        <f t="shared" si="189"/>
        <v>0</v>
      </c>
      <c r="P1368" s="39">
        <f t="shared" si="187"/>
        <v>0</v>
      </c>
      <c r="Q1368" s="39">
        <f t="shared" si="190"/>
        <v>0</v>
      </c>
      <c r="R1368" s="41">
        <f t="shared" si="191"/>
        <v>0</v>
      </c>
    </row>
    <row r="1369" spans="4:18" x14ac:dyDescent="0.25">
      <c r="D1369" s="1">
        <v>34234</v>
      </c>
      <c r="E1369" s="1">
        <f t="shared" si="188"/>
        <v>34213</v>
      </c>
      <c r="F1369" s="30">
        <f t="shared" si="185"/>
        <v>0</v>
      </c>
      <c r="H1369" s="42">
        <f>IF(DAY(D1369)&gt;14,VLOOKUP(DATE(YEAR(E1369),MONTH(E1369)-1,DAY(1)),'מדדים וריביות'!B:C,2,FALSE),VLOOKUP(DATE(YEAR(E1369),MONTH(E1369)-2,DAY(1)),'מדדים וריביות'!B:C,2,FALSE))</f>
        <v>15314785.3735593</v>
      </c>
      <c r="I1369" s="43">
        <f>'ריבית יומית'!D1363</f>
        <v>1.0738622586670132E-4</v>
      </c>
      <c r="J1369" s="29">
        <f t="shared" si="186"/>
        <v>2.0413485306657608</v>
      </c>
      <c r="L1369">
        <f>VLOOKUP(D1368,'מדדים וריביות'!B:C,2)</f>
        <v>15465731.923442399</v>
      </c>
      <c r="M1369" s="30">
        <f t="shared" si="192"/>
        <v>0</v>
      </c>
      <c r="O1369" s="39">
        <f t="shared" si="189"/>
        <v>0</v>
      </c>
      <c r="P1369" s="39">
        <f t="shared" si="187"/>
        <v>0</v>
      </c>
      <c r="Q1369" s="39">
        <f t="shared" si="190"/>
        <v>0</v>
      </c>
      <c r="R1369" s="41">
        <f t="shared" si="191"/>
        <v>0</v>
      </c>
    </row>
    <row r="1370" spans="4:18" x14ac:dyDescent="0.25">
      <c r="D1370" s="1">
        <v>34235</v>
      </c>
      <c r="E1370" s="1">
        <f t="shared" si="188"/>
        <v>34213</v>
      </c>
      <c r="F1370" s="30">
        <f t="shared" si="185"/>
        <v>0</v>
      </c>
      <c r="H1370" s="42">
        <f>IF(DAY(D1370)&gt;14,VLOOKUP(DATE(YEAR(E1370),MONTH(E1370)-1,DAY(1)),'מדדים וריביות'!B:C,2,FALSE),VLOOKUP(DATE(YEAR(E1370),MONTH(E1370)-2,DAY(1)),'מדדים וריביות'!B:C,2,FALSE))</f>
        <v>15314785.3735593</v>
      </c>
      <c r="I1370" s="43">
        <f>'ריבית יומית'!D1364</f>
        <v>1.0738622586670132E-4</v>
      </c>
      <c r="J1370" s="29">
        <f t="shared" si="186"/>
        <v>2.0411293414892726</v>
      </c>
      <c r="L1370">
        <f>VLOOKUP(D1369,'מדדים וריביות'!B:C,2)</f>
        <v>15465731.923442399</v>
      </c>
      <c r="M1370" s="30">
        <f t="shared" si="192"/>
        <v>0</v>
      </c>
      <c r="O1370" s="39">
        <f t="shared" si="189"/>
        <v>0</v>
      </c>
      <c r="P1370" s="39">
        <f t="shared" si="187"/>
        <v>0</v>
      </c>
      <c r="Q1370" s="39">
        <f t="shared" si="190"/>
        <v>0</v>
      </c>
      <c r="R1370" s="41">
        <f t="shared" si="191"/>
        <v>0</v>
      </c>
    </row>
    <row r="1371" spans="4:18" x14ac:dyDescent="0.25">
      <c r="D1371" s="1">
        <v>34236</v>
      </c>
      <c r="E1371" s="1">
        <f t="shared" si="188"/>
        <v>34213</v>
      </c>
      <c r="F1371" s="30">
        <f t="shared" si="185"/>
        <v>0</v>
      </c>
      <c r="H1371" s="42">
        <f>IF(DAY(D1371)&gt;14,VLOOKUP(DATE(YEAR(E1371),MONTH(E1371)-1,DAY(1)),'מדדים וריביות'!B:C,2,FALSE),VLOOKUP(DATE(YEAR(E1371),MONTH(E1371)-2,DAY(1)),'מדדים וריביות'!B:C,2,FALSE))</f>
        <v>15314785.3735593</v>
      </c>
      <c r="I1371" s="43">
        <f>'ריבית יומית'!D1365</f>
        <v>1.0738622586670132E-4</v>
      </c>
      <c r="J1371" s="29">
        <f t="shared" si="186"/>
        <v>2.0409101758481554</v>
      </c>
      <c r="L1371">
        <f>VLOOKUP(D1370,'מדדים וריביות'!B:C,2)</f>
        <v>15465731.923442399</v>
      </c>
      <c r="M1371" s="30">
        <f t="shared" si="192"/>
        <v>0</v>
      </c>
      <c r="O1371" s="39">
        <f t="shared" si="189"/>
        <v>0</v>
      </c>
      <c r="P1371" s="39">
        <f t="shared" si="187"/>
        <v>0</v>
      </c>
      <c r="Q1371" s="39">
        <f t="shared" si="190"/>
        <v>0</v>
      </c>
      <c r="R1371" s="41">
        <f t="shared" si="191"/>
        <v>0</v>
      </c>
    </row>
    <row r="1372" spans="4:18" x14ac:dyDescent="0.25">
      <c r="D1372" s="1">
        <v>34237</v>
      </c>
      <c r="E1372" s="1">
        <f t="shared" si="188"/>
        <v>34213</v>
      </c>
      <c r="F1372" s="30">
        <f t="shared" si="185"/>
        <v>0</v>
      </c>
      <c r="H1372" s="42">
        <f>IF(DAY(D1372)&gt;14,VLOOKUP(DATE(YEAR(E1372),MONTH(E1372)-1,DAY(1)),'מדדים וריביות'!B:C,2,FALSE),VLOOKUP(DATE(YEAR(E1372),MONTH(E1372)-2,DAY(1)),'מדדים וריביות'!B:C,2,FALSE))</f>
        <v>15314785.3735593</v>
      </c>
      <c r="I1372" s="43">
        <f>'ריבית יומית'!D1366</f>
        <v>1.0738622586670132E-4</v>
      </c>
      <c r="J1372" s="29">
        <f t="shared" si="186"/>
        <v>2.0406910337398818</v>
      </c>
      <c r="L1372">
        <f>VLOOKUP(D1371,'מדדים וריביות'!B:C,2)</f>
        <v>15465731.923442399</v>
      </c>
      <c r="M1372" s="30">
        <f t="shared" si="192"/>
        <v>0</v>
      </c>
      <c r="O1372" s="39">
        <f t="shared" si="189"/>
        <v>0</v>
      </c>
      <c r="P1372" s="39">
        <f t="shared" si="187"/>
        <v>0</v>
      </c>
      <c r="Q1372" s="39">
        <f t="shared" si="190"/>
        <v>0</v>
      </c>
      <c r="R1372" s="41">
        <f t="shared" si="191"/>
        <v>0</v>
      </c>
    </row>
    <row r="1373" spans="4:18" x14ac:dyDescent="0.25">
      <c r="D1373" s="1">
        <v>34238</v>
      </c>
      <c r="E1373" s="1">
        <f t="shared" si="188"/>
        <v>34213</v>
      </c>
      <c r="F1373" s="30">
        <f t="shared" si="185"/>
        <v>0</v>
      </c>
      <c r="H1373" s="42">
        <f>IF(DAY(D1373)&gt;14,VLOOKUP(DATE(YEAR(E1373),MONTH(E1373)-1,DAY(1)),'מדדים וריביות'!B:C,2,FALSE),VLOOKUP(DATE(YEAR(E1373),MONTH(E1373)-2,DAY(1)),'מדדים וריביות'!B:C,2,FALSE))</f>
        <v>15314785.3735593</v>
      </c>
      <c r="I1373" s="43">
        <f>'ריבית יומית'!D1367</f>
        <v>1.0738622586670132E-4</v>
      </c>
      <c r="J1373" s="29">
        <f t="shared" si="186"/>
        <v>2.0404719151619255</v>
      </c>
      <c r="L1373">
        <f>VLOOKUP(D1372,'מדדים וריביות'!B:C,2)</f>
        <v>15465731.923442399</v>
      </c>
      <c r="M1373" s="30">
        <f t="shared" si="192"/>
        <v>0</v>
      </c>
      <c r="O1373" s="39">
        <f t="shared" si="189"/>
        <v>0</v>
      </c>
      <c r="P1373" s="39">
        <f t="shared" si="187"/>
        <v>0</v>
      </c>
      <c r="Q1373" s="39">
        <f t="shared" si="190"/>
        <v>0</v>
      </c>
      <c r="R1373" s="41">
        <f t="shared" si="191"/>
        <v>0</v>
      </c>
    </row>
    <row r="1374" spans="4:18" x14ac:dyDescent="0.25">
      <c r="D1374" s="1">
        <v>34239</v>
      </c>
      <c r="E1374" s="1">
        <f t="shared" si="188"/>
        <v>34213</v>
      </c>
      <c r="F1374" s="30">
        <f t="shared" si="185"/>
        <v>0</v>
      </c>
      <c r="H1374" s="42">
        <f>IF(DAY(D1374)&gt;14,VLOOKUP(DATE(YEAR(E1374),MONTH(E1374)-1,DAY(1)),'מדדים וריביות'!B:C,2,FALSE),VLOOKUP(DATE(YEAR(E1374),MONTH(E1374)-2,DAY(1)),'מדדים וריביות'!B:C,2,FALSE))</f>
        <v>15314785.3735593</v>
      </c>
      <c r="I1374" s="43">
        <f>'ריבית יומית'!D1368</f>
        <v>1.0738622586670132E-4</v>
      </c>
      <c r="J1374" s="29">
        <f t="shared" si="186"/>
        <v>2.04025282011176</v>
      </c>
      <c r="L1374">
        <f>VLOOKUP(D1373,'מדדים וריביות'!B:C,2)</f>
        <v>15465731.923442399</v>
      </c>
      <c r="M1374" s="30">
        <f t="shared" si="192"/>
        <v>0</v>
      </c>
      <c r="O1374" s="39">
        <f t="shared" si="189"/>
        <v>0</v>
      </c>
      <c r="P1374" s="39">
        <f t="shared" si="187"/>
        <v>0</v>
      </c>
      <c r="Q1374" s="39">
        <f t="shared" si="190"/>
        <v>0</v>
      </c>
      <c r="R1374" s="41">
        <f t="shared" si="191"/>
        <v>0</v>
      </c>
    </row>
    <row r="1375" spans="4:18" x14ac:dyDescent="0.25">
      <c r="D1375" s="1">
        <v>34240</v>
      </c>
      <c r="E1375" s="1">
        <f t="shared" si="188"/>
        <v>34213</v>
      </c>
      <c r="F1375" s="30">
        <f t="shared" si="185"/>
        <v>0</v>
      </c>
      <c r="H1375" s="42">
        <f>IF(DAY(D1375)&gt;14,VLOOKUP(DATE(YEAR(E1375),MONTH(E1375)-1,DAY(1)),'מדדים וריביות'!B:C,2,FALSE),VLOOKUP(DATE(YEAR(E1375),MONTH(E1375)-2,DAY(1)),'מדדים וריביות'!B:C,2,FALSE))</f>
        <v>15314785.3735593</v>
      </c>
      <c r="I1375" s="43">
        <f>'ריבית יומית'!D1369</f>
        <v>1.0738622586670132E-4</v>
      </c>
      <c r="J1375" s="29">
        <f t="shared" si="186"/>
        <v>2.0400337485868585</v>
      </c>
      <c r="L1375">
        <f>VLOOKUP(D1374,'מדדים וריביות'!B:C,2)</f>
        <v>15465731.923442399</v>
      </c>
      <c r="M1375" s="30">
        <f t="shared" si="192"/>
        <v>0</v>
      </c>
      <c r="O1375" s="39">
        <f t="shared" si="189"/>
        <v>0</v>
      </c>
      <c r="P1375" s="39">
        <f t="shared" si="187"/>
        <v>0</v>
      </c>
      <c r="Q1375" s="39">
        <f t="shared" si="190"/>
        <v>0</v>
      </c>
      <c r="R1375" s="41">
        <f t="shared" si="191"/>
        <v>0</v>
      </c>
    </row>
    <row r="1376" spans="4:18" x14ac:dyDescent="0.25">
      <c r="D1376" s="1">
        <v>34241</v>
      </c>
      <c r="E1376" s="1">
        <f t="shared" si="188"/>
        <v>34213</v>
      </c>
      <c r="F1376" s="30">
        <f t="shared" si="185"/>
        <v>0</v>
      </c>
      <c r="H1376" s="42">
        <f>IF(DAY(D1376)&gt;14,VLOOKUP(DATE(YEAR(E1376),MONTH(E1376)-1,DAY(1)),'מדדים וריביות'!B:C,2,FALSE),VLOOKUP(DATE(YEAR(E1376),MONTH(E1376)-2,DAY(1)),'מדדים וריביות'!B:C,2,FALSE))</f>
        <v>15314785.3735593</v>
      </c>
      <c r="I1376" s="43">
        <f>'ריבית יומית'!D1370</f>
        <v>1.0738622586670132E-4</v>
      </c>
      <c r="J1376" s="29">
        <f t="shared" si="186"/>
        <v>2.0398147005846954</v>
      </c>
      <c r="L1376">
        <f>VLOOKUP(D1375,'מדדים וריביות'!B:C,2)</f>
        <v>15465731.923442399</v>
      </c>
      <c r="M1376" s="30">
        <f t="shared" si="192"/>
        <v>0</v>
      </c>
      <c r="O1376" s="39">
        <f t="shared" si="189"/>
        <v>0</v>
      </c>
      <c r="P1376" s="39">
        <f t="shared" si="187"/>
        <v>0</v>
      </c>
      <c r="Q1376" s="39">
        <f t="shared" si="190"/>
        <v>0</v>
      </c>
      <c r="R1376" s="41">
        <f t="shared" si="191"/>
        <v>0</v>
      </c>
    </row>
    <row r="1377" spans="4:18" x14ac:dyDescent="0.25">
      <c r="D1377" s="1">
        <v>34242</v>
      </c>
      <c r="E1377" s="1">
        <f t="shared" si="188"/>
        <v>34213</v>
      </c>
      <c r="F1377" s="30">
        <f t="shared" si="185"/>
        <v>0</v>
      </c>
      <c r="H1377" s="42">
        <f>IF(DAY(D1377)&gt;14,VLOOKUP(DATE(YEAR(E1377),MONTH(E1377)-1,DAY(1)),'מדדים וריביות'!B:C,2,FALSE),VLOOKUP(DATE(YEAR(E1377),MONTH(E1377)-2,DAY(1)),'מדדים וריביות'!B:C,2,FALSE))</f>
        <v>15314785.3735593</v>
      </c>
      <c r="I1377" s="43">
        <f>'ריבית יומית'!D1371</f>
        <v>1.0738622586670132E-4</v>
      </c>
      <c r="J1377" s="29">
        <f t="shared" si="186"/>
        <v>2.0395956761027447</v>
      </c>
      <c r="L1377">
        <f>VLOOKUP(D1376,'מדדים וריביות'!B:C,2)</f>
        <v>15465731.923442399</v>
      </c>
      <c r="M1377" s="30">
        <f t="shared" si="192"/>
        <v>0</v>
      </c>
      <c r="O1377" s="39">
        <f t="shared" si="189"/>
        <v>0</v>
      </c>
      <c r="P1377" s="39">
        <f t="shared" si="187"/>
        <v>0</v>
      </c>
      <c r="Q1377" s="39">
        <f t="shared" si="190"/>
        <v>0</v>
      </c>
      <c r="R1377" s="41">
        <f t="shared" si="191"/>
        <v>0</v>
      </c>
    </row>
    <row r="1378" spans="4:18" x14ac:dyDescent="0.25">
      <c r="D1378" s="1">
        <v>34243</v>
      </c>
      <c r="E1378" s="1">
        <f t="shared" si="188"/>
        <v>34243</v>
      </c>
      <c r="F1378" s="30">
        <f t="shared" si="185"/>
        <v>0</v>
      </c>
      <c r="H1378" s="42">
        <f>IF(DAY(D1378)&gt;14,VLOOKUP(DATE(YEAR(E1378),MONTH(E1378)-1,DAY(1)),'מדדים וריביות'!B:C,2,FALSE),VLOOKUP(DATE(YEAR(E1378),MONTH(E1378)-2,DAY(1)),'מדדים וריביות'!B:C,2,FALSE))</f>
        <v>15314785.3735593</v>
      </c>
      <c r="I1378" s="43">
        <f>'ריבית יומית'!D1372</f>
        <v>1.0738622586670132E-4</v>
      </c>
      <c r="J1378" s="29">
        <f t="shared" si="186"/>
        <v>2.039376675138481</v>
      </c>
      <c r="L1378">
        <f>VLOOKUP(D1377,'מדדים וריביות'!B:C,2)</f>
        <v>15465731.923442399</v>
      </c>
      <c r="M1378" s="30">
        <f t="shared" si="192"/>
        <v>0</v>
      </c>
      <c r="O1378" s="39">
        <f t="shared" si="189"/>
        <v>0</v>
      </c>
      <c r="P1378" s="39">
        <f t="shared" si="187"/>
        <v>0</v>
      </c>
      <c r="Q1378" s="39">
        <f t="shared" si="190"/>
        <v>0</v>
      </c>
      <c r="R1378" s="41">
        <f t="shared" si="191"/>
        <v>0</v>
      </c>
    </row>
    <row r="1379" spans="4:18" x14ac:dyDescent="0.25">
      <c r="D1379" s="1">
        <v>34244</v>
      </c>
      <c r="E1379" s="1">
        <f t="shared" si="188"/>
        <v>34243</v>
      </c>
      <c r="F1379" s="30">
        <f t="shared" si="185"/>
        <v>0</v>
      </c>
      <c r="H1379" s="42">
        <f>IF(DAY(D1379)&gt;14,VLOOKUP(DATE(YEAR(E1379),MONTH(E1379)-1,DAY(1)),'מדדים וריביות'!B:C,2,FALSE),VLOOKUP(DATE(YEAR(E1379),MONTH(E1379)-2,DAY(1)),'מדדים וריביות'!B:C,2,FALSE))</f>
        <v>15314785.3735593</v>
      </c>
      <c r="I1379" s="43">
        <f>'ריבית יומית'!D1373</f>
        <v>1.0738622586670132E-4</v>
      </c>
      <c r="J1379" s="29">
        <f t="shared" si="186"/>
        <v>2.039157697689379</v>
      </c>
      <c r="L1379">
        <f>VLOOKUP(D1378,'מדדים וריביות'!B:C,2)</f>
        <v>15685862.3086886</v>
      </c>
      <c r="M1379" s="30">
        <f t="shared" si="192"/>
        <v>0</v>
      </c>
      <c r="O1379" s="39">
        <f t="shared" si="189"/>
        <v>0</v>
      </c>
      <c r="P1379" s="39">
        <f t="shared" si="187"/>
        <v>0</v>
      </c>
      <c r="Q1379" s="39">
        <f t="shared" si="190"/>
        <v>0</v>
      </c>
      <c r="R1379" s="41">
        <f t="shared" si="191"/>
        <v>0</v>
      </c>
    </row>
    <row r="1380" spans="4:18" x14ac:dyDescent="0.25">
      <c r="D1380" s="1">
        <v>34245</v>
      </c>
      <c r="E1380" s="1">
        <f t="shared" si="188"/>
        <v>34243</v>
      </c>
      <c r="F1380" s="30">
        <f t="shared" si="185"/>
        <v>0</v>
      </c>
      <c r="H1380" s="42">
        <f>IF(DAY(D1380)&gt;14,VLOOKUP(DATE(YEAR(E1380),MONTH(E1380)-1,DAY(1)),'מדדים וריביות'!B:C,2,FALSE),VLOOKUP(DATE(YEAR(E1380),MONTH(E1380)-2,DAY(1)),'מדדים וריביות'!B:C,2,FALSE))</f>
        <v>15314785.3735593</v>
      </c>
      <c r="I1380" s="43">
        <f>'ריבית יומית'!D1374</f>
        <v>1.0738622586670132E-4</v>
      </c>
      <c r="J1380" s="29">
        <f t="shared" si="186"/>
        <v>2.0389387437529138</v>
      </c>
      <c r="L1380">
        <f>VLOOKUP(D1379,'מדדים וריביות'!B:C,2)</f>
        <v>15685862.3086886</v>
      </c>
      <c r="M1380" s="30">
        <f t="shared" si="192"/>
        <v>0</v>
      </c>
      <c r="O1380" s="39">
        <f t="shared" si="189"/>
        <v>0</v>
      </c>
      <c r="P1380" s="39">
        <f t="shared" si="187"/>
        <v>0</v>
      </c>
      <c r="Q1380" s="39">
        <f t="shared" si="190"/>
        <v>0</v>
      </c>
      <c r="R1380" s="41">
        <f t="shared" si="191"/>
        <v>0</v>
      </c>
    </row>
    <row r="1381" spans="4:18" x14ac:dyDescent="0.25">
      <c r="D1381" s="1">
        <v>34246</v>
      </c>
      <c r="E1381" s="1">
        <f t="shared" si="188"/>
        <v>34243</v>
      </c>
      <c r="F1381" s="30">
        <f t="shared" si="185"/>
        <v>0</v>
      </c>
      <c r="H1381" s="42">
        <f>IF(DAY(D1381)&gt;14,VLOOKUP(DATE(YEAR(E1381),MONTH(E1381)-1,DAY(1)),'מדדים וריביות'!B:C,2,FALSE),VLOOKUP(DATE(YEAR(E1381),MONTH(E1381)-2,DAY(1)),'מדדים וריביות'!B:C,2,FALSE))</f>
        <v>15314785.3735593</v>
      </c>
      <c r="I1381" s="43">
        <f>'ריבית יומית'!D1375</f>
        <v>1.0738622586670132E-4</v>
      </c>
      <c r="J1381" s="29">
        <f t="shared" si="186"/>
        <v>2.0387198133265612</v>
      </c>
      <c r="L1381">
        <f>VLOOKUP(D1380,'מדדים וריביות'!B:C,2)</f>
        <v>15685862.3086886</v>
      </c>
      <c r="M1381" s="30">
        <f t="shared" si="192"/>
        <v>0</v>
      </c>
      <c r="O1381" s="39">
        <f t="shared" si="189"/>
        <v>0</v>
      </c>
      <c r="P1381" s="39">
        <f t="shared" si="187"/>
        <v>0</v>
      </c>
      <c r="Q1381" s="39">
        <f t="shared" si="190"/>
        <v>0</v>
      </c>
      <c r="R1381" s="41">
        <f t="shared" si="191"/>
        <v>0</v>
      </c>
    </row>
    <row r="1382" spans="4:18" x14ac:dyDescent="0.25">
      <c r="D1382" s="1">
        <v>34247</v>
      </c>
      <c r="E1382" s="1">
        <f t="shared" si="188"/>
        <v>34243</v>
      </c>
      <c r="F1382" s="30">
        <f t="shared" si="185"/>
        <v>0</v>
      </c>
      <c r="H1382" s="42">
        <f>IF(DAY(D1382)&gt;14,VLOOKUP(DATE(YEAR(E1382),MONTH(E1382)-1,DAY(1)),'מדדים וריביות'!B:C,2,FALSE),VLOOKUP(DATE(YEAR(E1382),MONTH(E1382)-2,DAY(1)),'מדדים וריביות'!B:C,2,FALSE))</f>
        <v>15314785.3735593</v>
      </c>
      <c r="I1382" s="43">
        <f>'ריבית יומית'!D1376</f>
        <v>1.0738622586670132E-4</v>
      </c>
      <c r="J1382" s="29">
        <f t="shared" si="186"/>
        <v>2.0385009064077964</v>
      </c>
      <c r="L1382">
        <f>VLOOKUP(D1381,'מדדים וריביות'!B:C,2)</f>
        <v>15685862.3086886</v>
      </c>
      <c r="M1382" s="30">
        <f t="shared" si="192"/>
        <v>0</v>
      </c>
      <c r="O1382" s="39">
        <f t="shared" si="189"/>
        <v>0</v>
      </c>
      <c r="P1382" s="39">
        <f t="shared" si="187"/>
        <v>0</v>
      </c>
      <c r="Q1382" s="39">
        <f t="shared" si="190"/>
        <v>0</v>
      </c>
      <c r="R1382" s="41">
        <f t="shared" si="191"/>
        <v>0</v>
      </c>
    </row>
    <row r="1383" spans="4:18" x14ac:dyDescent="0.25">
      <c r="D1383" s="1">
        <v>34248</v>
      </c>
      <c r="E1383" s="1">
        <f t="shared" si="188"/>
        <v>34243</v>
      </c>
      <c r="F1383" s="30">
        <f t="shared" si="185"/>
        <v>0</v>
      </c>
      <c r="H1383" s="42">
        <f>IF(DAY(D1383)&gt;14,VLOOKUP(DATE(YEAR(E1383),MONTH(E1383)-1,DAY(1)),'מדדים וריביות'!B:C,2,FALSE),VLOOKUP(DATE(YEAR(E1383),MONTH(E1383)-2,DAY(1)),'מדדים וריביות'!B:C,2,FALSE))</f>
        <v>15314785.3735593</v>
      </c>
      <c r="I1383" s="43">
        <f>'ריבית יומית'!D1377</f>
        <v>1.0738622586670132E-4</v>
      </c>
      <c r="J1383" s="29">
        <f t="shared" si="186"/>
        <v>2.0382820229940952</v>
      </c>
      <c r="L1383">
        <f>VLOOKUP(D1382,'מדדים וריביות'!B:C,2)</f>
        <v>15685862.3086886</v>
      </c>
      <c r="M1383" s="30">
        <f t="shared" si="192"/>
        <v>0</v>
      </c>
      <c r="O1383" s="39">
        <f t="shared" si="189"/>
        <v>0</v>
      </c>
      <c r="P1383" s="39">
        <f t="shared" si="187"/>
        <v>0</v>
      </c>
      <c r="Q1383" s="39">
        <f t="shared" si="190"/>
        <v>0</v>
      </c>
      <c r="R1383" s="41">
        <f t="shared" si="191"/>
        <v>0</v>
      </c>
    </row>
    <row r="1384" spans="4:18" x14ac:dyDescent="0.25">
      <c r="D1384" s="1">
        <v>34249</v>
      </c>
      <c r="E1384" s="1">
        <f t="shared" si="188"/>
        <v>34243</v>
      </c>
      <c r="F1384" s="30">
        <f t="shared" si="185"/>
        <v>0</v>
      </c>
      <c r="H1384" s="42">
        <f>IF(DAY(D1384)&gt;14,VLOOKUP(DATE(YEAR(E1384),MONTH(E1384)-1,DAY(1)),'מדדים וריביות'!B:C,2,FALSE),VLOOKUP(DATE(YEAR(E1384),MONTH(E1384)-2,DAY(1)),'מדדים וריביות'!B:C,2,FALSE))</f>
        <v>15314785.3735593</v>
      </c>
      <c r="I1384" s="43">
        <f>'ריבית יומית'!D1378</f>
        <v>1.0738622586670132E-4</v>
      </c>
      <c r="J1384" s="29">
        <f t="shared" si="186"/>
        <v>2.038063163082934</v>
      </c>
      <c r="L1384">
        <f>VLOOKUP(D1383,'מדדים וריביות'!B:C,2)</f>
        <v>15685862.3086886</v>
      </c>
      <c r="M1384" s="30">
        <f t="shared" si="192"/>
        <v>0</v>
      </c>
      <c r="O1384" s="39">
        <f t="shared" si="189"/>
        <v>0</v>
      </c>
      <c r="P1384" s="39">
        <f t="shared" si="187"/>
        <v>0</v>
      </c>
      <c r="Q1384" s="39">
        <f t="shared" si="190"/>
        <v>0</v>
      </c>
      <c r="R1384" s="41">
        <f t="shared" si="191"/>
        <v>0</v>
      </c>
    </row>
    <row r="1385" spans="4:18" x14ac:dyDescent="0.25">
      <c r="D1385" s="1">
        <v>34250</v>
      </c>
      <c r="E1385" s="1">
        <f t="shared" si="188"/>
        <v>34243</v>
      </c>
      <c r="F1385" s="30">
        <f t="shared" si="185"/>
        <v>0</v>
      </c>
      <c r="H1385" s="42">
        <f>IF(DAY(D1385)&gt;14,VLOOKUP(DATE(YEAR(E1385),MONTH(E1385)-1,DAY(1)),'מדדים וריביות'!B:C,2,FALSE),VLOOKUP(DATE(YEAR(E1385),MONTH(E1385)-2,DAY(1)),'מדדים וריביות'!B:C,2,FALSE))</f>
        <v>15314785.3735593</v>
      </c>
      <c r="I1385" s="43">
        <f>'ריבית יומית'!D1379</f>
        <v>1.0738622586670132E-4</v>
      </c>
      <c r="J1385" s="29">
        <f t="shared" si="186"/>
        <v>2.0378443266717889</v>
      </c>
      <c r="L1385">
        <f>VLOOKUP(D1384,'מדדים וריביות'!B:C,2)</f>
        <v>15685862.3086886</v>
      </c>
      <c r="M1385" s="30">
        <f t="shared" si="192"/>
        <v>0</v>
      </c>
      <c r="O1385" s="39">
        <f t="shared" si="189"/>
        <v>0</v>
      </c>
      <c r="P1385" s="39">
        <f t="shared" si="187"/>
        <v>0</v>
      </c>
      <c r="Q1385" s="39">
        <f t="shared" si="190"/>
        <v>0</v>
      </c>
      <c r="R1385" s="41">
        <f t="shared" si="191"/>
        <v>0</v>
      </c>
    </row>
    <row r="1386" spans="4:18" x14ac:dyDescent="0.25">
      <c r="D1386" s="1">
        <v>34251</v>
      </c>
      <c r="E1386" s="1">
        <f t="shared" si="188"/>
        <v>34243</v>
      </c>
      <c r="F1386" s="30">
        <f t="shared" si="185"/>
        <v>0</v>
      </c>
      <c r="H1386" s="42">
        <f>IF(DAY(D1386)&gt;14,VLOOKUP(DATE(YEAR(E1386),MONTH(E1386)-1,DAY(1)),'מדדים וריביות'!B:C,2,FALSE),VLOOKUP(DATE(YEAR(E1386),MONTH(E1386)-2,DAY(1)),'מדדים וריביות'!B:C,2,FALSE))</f>
        <v>15314785.3735593</v>
      </c>
      <c r="I1386" s="43">
        <f>'ריבית יומית'!D1380</f>
        <v>1.0738622586670132E-4</v>
      </c>
      <c r="J1386" s="29">
        <f t="shared" si="186"/>
        <v>2.0376255137581367</v>
      </c>
      <c r="L1386">
        <f>VLOOKUP(D1385,'מדדים וריביות'!B:C,2)</f>
        <v>15685862.3086886</v>
      </c>
      <c r="M1386" s="30">
        <f t="shared" si="192"/>
        <v>0</v>
      </c>
      <c r="O1386" s="39">
        <f t="shared" si="189"/>
        <v>0</v>
      </c>
      <c r="P1386" s="39">
        <f t="shared" si="187"/>
        <v>0</v>
      </c>
      <c r="Q1386" s="39">
        <f t="shared" si="190"/>
        <v>0</v>
      </c>
      <c r="R1386" s="41">
        <f t="shared" si="191"/>
        <v>0</v>
      </c>
    </row>
    <row r="1387" spans="4:18" x14ac:dyDescent="0.25">
      <c r="D1387" s="1">
        <v>34252</v>
      </c>
      <c r="E1387" s="1">
        <f t="shared" si="188"/>
        <v>34243</v>
      </c>
      <c r="F1387" s="30">
        <f t="shared" si="185"/>
        <v>0</v>
      </c>
      <c r="H1387" s="42">
        <f>IF(DAY(D1387)&gt;14,VLOOKUP(DATE(YEAR(E1387),MONTH(E1387)-1,DAY(1)),'מדדים וריביות'!B:C,2,FALSE),VLOOKUP(DATE(YEAR(E1387),MONTH(E1387)-2,DAY(1)),'מדדים וריביות'!B:C,2,FALSE))</f>
        <v>15314785.3735593</v>
      </c>
      <c r="I1387" s="43">
        <f>'ריבית יומית'!D1381</f>
        <v>1.0738622586670132E-4</v>
      </c>
      <c r="J1387" s="29">
        <f t="shared" si="186"/>
        <v>2.0374067243394545</v>
      </c>
      <c r="L1387">
        <f>VLOOKUP(D1386,'מדדים וריביות'!B:C,2)</f>
        <v>15685862.3086886</v>
      </c>
      <c r="M1387" s="30">
        <f t="shared" si="192"/>
        <v>0</v>
      </c>
      <c r="O1387" s="39">
        <f t="shared" si="189"/>
        <v>0</v>
      </c>
      <c r="P1387" s="39">
        <f t="shared" si="187"/>
        <v>0</v>
      </c>
      <c r="Q1387" s="39">
        <f t="shared" si="190"/>
        <v>0</v>
      </c>
      <c r="R1387" s="41">
        <f t="shared" si="191"/>
        <v>0</v>
      </c>
    </row>
    <row r="1388" spans="4:18" x14ac:dyDescent="0.25">
      <c r="D1388" s="1">
        <v>34253</v>
      </c>
      <c r="E1388" s="1">
        <f t="shared" si="188"/>
        <v>34243</v>
      </c>
      <c r="F1388" s="30">
        <f t="shared" si="185"/>
        <v>0</v>
      </c>
      <c r="H1388" s="42">
        <f>IF(DAY(D1388)&gt;14,VLOOKUP(DATE(YEAR(E1388),MONTH(E1388)-1,DAY(1)),'מדדים וריביות'!B:C,2,FALSE),VLOOKUP(DATE(YEAR(E1388),MONTH(E1388)-2,DAY(1)),'מדדים וריביות'!B:C,2,FALSE))</f>
        <v>15314785.3735593</v>
      </c>
      <c r="I1388" s="43">
        <f>'ריבית יומית'!D1382</f>
        <v>1.0738622586670132E-4</v>
      </c>
      <c r="J1388" s="29">
        <f t="shared" si="186"/>
        <v>2.0371879584132193</v>
      </c>
      <c r="L1388">
        <f>VLOOKUP(D1387,'מדדים וריביות'!B:C,2)</f>
        <v>15685862.3086886</v>
      </c>
      <c r="M1388" s="30">
        <f t="shared" si="192"/>
        <v>0</v>
      </c>
      <c r="O1388" s="39">
        <f t="shared" si="189"/>
        <v>0</v>
      </c>
      <c r="P1388" s="39">
        <f t="shared" si="187"/>
        <v>0</v>
      </c>
      <c r="Q1388" s="39">
        <f t="shared" si="190"/>
        <v>0</v>
      </c>
      <c r="R1388" s="41">
        <f t="shared" si="191"/>
        <v>0</v>
      </c>
    </row>
    <row r="1389" spans="4:18" x14ac:dyDescent="0.25">
      <c r="D1389" s="1">
        <v>34254</v>
      </c>
      <c r="E1389" s="1">
        <f t="shared" si="188"/>
        <v>34243</v>
      </c>
      <c r="F1389" s="30">
        <f t="shared" si="185"/>
        <v>0</v>
      </c>
      <c r="H1389" s="42">
        <f>IF(DAY(D1389)&gt;14,VLOOKUP(DATE(YEAR(E1389),MONTH(E1389)-1,DAY(1)),'מדדים וריביות'!B:C,2,FALSE),VLOOKUP(DATE(YEAR(E1389),MONTH(E1389)-2,DAY(1)),'מדדים וריביות'!B:C,2,FALSE))</f>
        <v>15314785.3735593</v>
      </c>
      <c r="I1389" s="43">
        <f>'ריבית יומית'!D1383</f>
        <v>1.0738622586670132E-4</v>
      </c>
      <c r="J1389" s="29">
        <f t="shared" si="186"/>
        <v>2.0369692159769088</v>
      </c>
      <c r="L1389">
        <f>VLOOKUP(D1388,'מדדים וריביות'!B:C,2)</f>
        <v>15685862.3086886</v>
      </c>
      <c r="M1389" s="30">
        <f t="shared" si="192"/>
        <v>0</v>
      </c>
      <c r="O1389" s="39">
        <f t="shared" si="189"/>
        <v>0</v>
      </c>
      <c r="P1389" s="39">
        <f t="shared" si="187"/>
        <v>0</v>
      </c>
      <c r="Q1389" s="39">
        <f t="shared" si="190"/>
        <v>0</v>
      </c>
      <c r="R1389" s="41">
        <f t="shared" si="191"/>
        <v>0</v>
      </c>
    </row>
    <row r="1390" spans="4:18" x14ac:dyDescent="0.25">
      <c r="D1390" s="1">
        <v>34255</v>
      </c>
      <c r="E1390" s="1">
        <f t="shared" si="188"/>
        <v>34243</v>
      </c>
      <c r="F1390" s="30">
        <f t="shared" si="185"/>
        <v>0</v>
      </c>
      <c r="H1390" s="42">
        <f>IF(DAY(D1390)&gt;14,VLOOKUP(DATE(YEAR(E1390),MONTH(E1390)-1,DAY(1)),'מדדים וריביות'!B:C,2,FALSE),VLOOKUP(DATE(YEAR(E1390),MONTH(E1390)-2,DAY(1)),'מדדים וריביות'!B:C,2,FALSE))</f>
        <v>15314785.3735593</v>
      </c>
      <c r="I1390" s="43">
        <f>'ריבית יומית'!D1384</f>
        <v>1.0738622586670132E-4</v>
      </c>
      <c r="J1390" s="29">
        <f t="shared" si="186"/>
        <v>2.036750497028001</v>
      </c>
      <c r="L1390">
        <f>VLOOKUP(D1389,'מדדים וריביות'!B:C,2)</f>
        <v>15685862.3086886</v>
      </c>
      <c r="M1390" s="30">
        <f t="shared" si="192"/>
        <v>0</v>
      </c>
      <c r="O1390" s="39">
        <f t="shared" si="189"/>
        <v>0</v>
      </c>
      <c r="P1390" s="39">
        <f t="shared" si="187"/>
        <v>0</v>
      </c>
      <c r="Q1390" s="39">
        <f t="shared" si="190"/>
        <v>0</v>
      </c>
      <c r="R1390" s="41">
        <f t="shared" si="191"/>
        <v>0</v>
      </c>
    </row>
    <row r="1391" spans="4:18" x14ac:dyDescent="0.25">
      <c r="D1391" s="1">
        <v>34256</v>
      </c>
      <c r="E1391" s="1">
        <f t="shared" si="188"/>
        <v>34243</v>
      </c>
      <c r="F1391" s="30">
        <f t="shared" si="185"/>
        <v>0</v>
      </c>
      <c r="H1391" s="42">
        <f>IF(DAY(D1391)&gt;14,VLOOKUP(DATE(YEAR(E1391),MONTH(E1391)-1,DAY(1)),'מדדים וריביות'!B:C,2,FALSE),VLOOKUP(DATE(YEAR(E1391),MONTH(E1391)-2,DAY(1)),'מדדים וריביות'!B:C,2,FALSE))</f>
        <v>15314785.3735593</v>
      </c>
      <c r="I1391" s="43">
        <f>'ריבית יומית'!D1385</f>
        <v>1.0738622586670132E-4</v>
      </c>
      <c r="J1391" s="29">
        <f t="shared" si="186"/>
        <v>2.0365318015639735</v>
      </c>
      <c r="L1391">
        <f>VLOOKUP(D1390,'מדדים וריביות'!B:C,2)</f>
        <v>15685862.3086886</v>
      </c>
      <c r="M1391" s="30">
        <f t="shared" si="192"/>
        <v>0</v>
      </c>
      <c r="O1391" s="39">
        <f t="shared" si="189"/>
        <v>0</v>
      </c>
      <c r="P1391" s="39">
        <f t="shared" si="187"/>
        <v>0</v>
      </c>
      <c r="Q1391" s="39">
        <f t="shared" si="190"/>
        <v>0</v>
      </c>
      <c r="R1391" s="41">
        <f t="shared" si="191"/>
        <v>0</v>
      </c>
    </row>
    <row r="1392" spans="4:18" x14ac:dyDescent="0.25">
      <c r="D1392" s="1">
        <v>34257</v>
      </c>
      <c r="E1392" s="1">
        <f t="shared" si="188"/>
        <v>34243</v>
      </c>
      <c r="F1392" s="30">
        <f t="shared" si="185"/>
        <v>0</v>
      </c>
      <c r="H1392" s="42">
        <f>IF(DAY(D1392)&gt;14,VLOOKUP(DATE(YEAR(E1392),MONTH(E1392)-1,DAY(1)),'מדדים וריביות'!B:C,2,FALSE),VLOOKUP(DATE(YEAR(E1392),MONTH(E1392)-2,DAY(1)),'מדדים וריביות'!B:C,2,FALSE))</f>
        <v>15465731.923442399</v>
      </c>
      <c r="I1392" s="43">
        <f>'ריבית יומית'!D1386</f>
        <v>1.0738622586670132E-4</v>
      </c>
      <c r="J1392" s="29">
        <f t="shared" si="186"/>
        <v>2.0363131295823047</v>
      </c>
      <c r="L1392">
        <f>VLOOKUP(D1391,'מדדים וריביות'!B:C,2)</f>
        <v>15685862.3086886</v>
      </c>
      <c r="M1392" s="30">
        <f t="shared" si="192"/>
        <v>0</v>
      </c>
      <c r="O1392" s="39">
        <f t="shared" si="189"/>
        <v>0</v>
      </c>
      <c r="P1392" s="39">
        <f t="shared" si="187"/>
        <v>0</v>
      </c>
      <c r="Q1392" s="39">
        <f t="shared" si="190"/>
        <v>0</v>
      </c>
      <c r="R1392" s="41">
        <f t="shared" si="191"/>
        <v>0</v>
      </c>
    </row>
    <row r="1393" spans="4:18" x14ac:dyDescent="0.25">
      <c r="D1393" s="1">
        <v>34258</v>
      </c>
      <c r="E1393" s="1">
        <f t="shared" si="188"/>
        <v>34243</v>
      </c>
      <c r="F1393" s="30">
        <f t="shared" si="185"/>
        <v>0</v>
      </c>
      <c r="H1393" s="42">
        <f>IF(DAY(D1393)&gt;14,VLOOKUP(DATE(YEAR(E1393),MONTH(E1393)-1,DAY(1)),'מדדים וריביות'!B:C,2,FALSE),VLOOKUP(DATE(YEAR(E1393),MONTH(E1393)-2,DAY(1)),'מדדים וריביות'!B:C,2,FALSE))</f>
        <v>15465731.923442399</v>
      </c>
      <c r="I1393" s="43">
        <f>'ריבית יומית'!D1387</f>
        <v>1.0738622586670132E-4</v>
      </c>
      <c r="J1393" s="29">
        <f t="shared" si="186"/>
        <v>2.0360944810804735</v>
      </c>
      <c r="L1393">
        <f>VLOOKUP(D1392,'מדדים וריביות'!B:C,2)</f>
        <v>15685862.3086886</v>
      </c>
      <c r="M1393" s="30">
        <f t="shared" si="192"/>
        <v>0</v>
      </c>
      <c r="O1393" s="39">
        <f t="shared" si="189"/>
        <v>0</v>
      </c>
      <c r="P1393" s="39">
        <f t="shared" si="187"/>
        <v>0</v>
      </c>
      <c r="Q1393" s="39">
        <f t="shared" si="190"/>
        <v>0</v>
      </c>
      <c r="R1393" s="41">
        <f t="shared" si="191"/>
        <v>0</v>
      </c>
    </row>
    <row r="1394" spans="4:18" x14ac:dyDescent="0.25">
      <c r="D1394" s="1">
        <v>34259</v>
      </c>
      <c r="E1394" s="1">
        <f t="shared" si="188"/>
        <v>34243</v>
      </c>
      <c r="F1394" s="30">
        <f t="shared" si="185"/>
        <v>0</v>
      </c>
      <c r="H1394" s="42">
        <f>IF(DAY(D1394)&gt;14,VLOOKUP(DATE(YEAR(E1394),MONTH(E1394)-1,DAY(1)),'מדדים וריביות'!B:C,2,FALSE),VLOOKUP(DATE(YEAR(E1394),MONTH(E1394)-2,DAY(1)),'מדדים וריביות'!B:C,2,FALSE))</f>
        <v>15465731.923442399</v>
      </c>
      <c r="I1394" s="43">
        <f>'ריבית יומית'!D1388</f>
        <v>1.0738622586670132E-4</v>
      </c>
      <c r="J1394" s="29">
        <f t="shared" si="186"/>
        <v>2.0358758560559584</v>
      </c>
      <c r="L1394">
        <f>VLOOKUP(D1393,'מדדים וריביות'!B:C,2)</f>
        <v>15685862.3086886</v>
      </c>
      <c r="M1394" s="30">
        <f t="shared" si="192"/>
        <v>0</v>
      </c>
      <c r="O1394" s="39">
        <f t="shared" si="189"/>
        <v>0</v>
      </c>
      <c r="P1394" s="39">
        <f t="shared" si="187"/>
        <v>0</v>
      </c>
      <c r="Q1394" s="39">
        <f t="shared" si="190"/>
        <v>0</v>
      </c>
      <c r="R1394" s="41">
        <f t="shared" si="191"/>
        <v>0</v>
      </c>
    </row>
    <row r="1395" spans="4:18" x14ac:dyDescent="0.25">
      <c r="D1395" s="1">
        <v>34260</v>
      </c>
      <c r="E1395" s="1">
        <f t="shared" si="188"/>
        <v>34243</v>
      </c>
      <c r="F1395" s="30">
        <f t="shared" si="185"/>
        <v>0</v>
      </c>
      <c r="H1395" s="42">
        <f>IF(DAY(D1395)&gt;14,VLOOKUP(DATE(YEAR(E1395),MONTH(E1395)-1,DAY(1)),'מדדים וריביות'!B:C,2,FALSE),VLOOKUP(DATE(YEAR(E1395),MONTH(E1395)-2,DAY(1)),'מדדים וריביות'!B:C,2,FALSE))</f>
        <v>15465731.923442399</v>
      </c>
      <c r="I1395" s="43">
        <f>'ריבית יומית'!D1389</f>
        <v>1.0738622586670132E-4</v>
      </c>
      <c r="J1395" s="29">
        <f t="shared" si="186"/>
        <v>2.0356572545062388</v>
      </c>
      <c r="L1395">
        <f>VLOOKUP(D1394,'מדדים וריביות'!B:C,2)</f>
        <v>15685862.3086886</v>
      </c>
      <c r="M1395" s="30">
        <f t="shared" si="192"/>
        <v>0</v>
      </c>
      <c r="O1395" s="39">
        <f t="shared" si="189"/>
        <v>0</v>
      </c>
      <c r="P1395" s="39">
        <f t="shared" si="187"/>
        <v>0</v>
      </c>
      <c r="Q1395" s="39">
        <f t="shared" si="190"/>
        <v>0</v>
      </c>
      <c r="R1395" s="41">
        <f t="shared" si="191"/>
        <v>0</v>
      </c>
    </row>
    <row r="1396" spans="4:18" x14ac:dyDescent="0.25">
      <c r="D1396" s="1">
        <v>34261</v>
      </c>
      <c r="E1396" s="1">
        <f t="shared" si="188"/>
        <v>34243</v>
      </c>
      <c r="F1396" s="30">
        <f t="shared" si="185"/>
        <v>0</v>
      </c>
      <c r="H1396" s="42">
        <f>IF(DAY(D1396)&gt;14,VLOOKUP(DATE(YEAR(E1396),MONTH(E1396)-1,DAY(1)),'מדדים וריביות'!B:C,2,FALSE),VLOOKUP(DATE(YEAR(E1396),MONTH(E1396)-2,DAY(1)),'מדדים וריביות'!B:C,2,FALSE))</f>
        <v>15465731.923442399</v>
      </c>
      <c r="I1396" s="43">
        <f>'ריבית יומית'!D1390</f>
        <v>1.0738622586670132E-4</v>
      </c>
      <c r="J1396" s="29">
        <f t="shared" si="186"/>
        <v>2.0354386764287939</v>
      </c>
      <c r="L1396">
        <f>VLOOKUP(D1395,'מדדים וריביות'!B:C,2)</f>
        <v>15685862.3086886</v>
      </c>
      <c r="M1396" s="30">
        <f t="shared" si="192"/>
        <v>0</v>
      </c>
      <c r="O1396" s="39">
        <f t="shared" si="189"/>
        <v>0</v>
      </c>
      <c r="P1396" s="39">
        <f t="shared" si="187"/>
        <v>0</v>
      </c>
      <c r="Q1396" s="39">
        <f t="shared" si="190"/>
        <v>0</v>
      </c>
      <c r="R1396" s="41">
        <f t="shared" si="191"/>
        <v>0</v>
      </c>
    </row>
    <row r="1397" spans="4:18" x14ac:dyDescent="0.25">
      <c r="D1397" s="1">
        <v>34262</v>
      </c>
      <c r="E1397" s="1">
        <f t="shared" si="188"/>
        <v>34243</v>
      </c>
      <c r="F1397" s="30">
        <f t="shared" si="185"/>
        <v>0</v>
      </c>
      <c r="H1397" s="42">
        <f>IF(DAY(D1397)&gt;14,VLOOKUP(DATE(YEAR(E1397),MONTH(E1397)-1,DAY(1)),'מדדים וריביות'!B:C,2,FALSE),VLOOKUP(DATE(YEAR(E1397),MONTH(E1397)-2,DAY(1)),'מדדים וריביות'!B:C,2,FALSE))</f>
        <v>15465731.923442399</v>
      </c>
      <c r="I1397" s="43">
        <f>'ריבית יומית'!D1391</f>
        <v>1.0738622586670132E-4</v>
      </c>
      <c r="J1397" s="29">
        <f t="shared" si="186"/>
        <v>2.0352201218211037</v>
      </c>
      <c r="L1397">
        <f>VLOOKUP(D1396,'מדדים וריביות'!B:C,2)</f>
        <v>15685862.3086886</v>
      </c>
      <c r="M1397" s="30">
        <f t="shared" si="192"/>
        <v>0</v>
      </c>
      <c r="O1397" s="39">
        <f t="shared" si="189"/>
        <v>0</v>
      </c>
      <c r="P1397" s="39">
        <f t="shared" si="187"/>
        <v>0</v>
      </c>
      <c r="Q1397" s="39">
        <f t="shared" si="190"/>
        <v>0</v>
      </c>
      <c r="R1397" s="41">
        <f t="shared" si="191"/>
        <v>0</v>
      </c>
    </row>
    <row r="1398" spans="4:18" x14ac:dyDescent="0.25">
      <c r="D1398" s="1">
        <v>34263</v>
      </c>
      <c r="E1398" s="1">
        <f t="shared" si="188"/>
        <v>34243</v>
      </c>
      <c r="F1398" s="30">
        <f t="shared" si="185"/>
        <v>0</v>
      </c>
      <c r="H1398" s="42">
        <f>IF(DAY(D1398)&gt;14,VLOOKUP(DATE(YEAR(E1398),MONTH(E1398)-1,DAY(1)),'מדדים וריביות'!B:C,2,FALSE),VLOOKUP(DATE(YEAR(E1398),MONTH(E1398)-2,DAY(1)),'מדדים וריביות'!B:C,2,FALSE))</f>
        <v>15465731.923442399</v>
      </c>
      <c r="I1398" s="43">
        <f>'ריבית יומית'!D1392</f>
        <v>1.0738622586670132E-4</v>
      </c>
      <c r="J1398" s="29">
        <f t="shared" si="186"/>
        <v>2.0350015906806478</v>
      </c>
      <c r="L1398">
        <f>VLOOKUP(D1397,'מדדים וריביות'!B:C,2)</f>
        <v>15685862.3086886</v>
      </c>
      <c r="M1398" s="30">
        <f t="shared" si="192"/>
        <v>0</v>
      </c>
      <c r="O1398" s="39">
        <f t="shared" si="189"/>
        <v>0</v>
      </c>
      <c r="P1398" s="39">
        <f t="shared" si="187"/>
        <v>0</v>
      </c>
      <c r="Q1398" s="39">
        <f t="shared" si="190"/>
        <v>0</v>
      </c>
      <c r="R1398" s="41">
        <f t="shared" si="191"/>
        <v>0</v>
      </c>
    </row>
    <row r="1399" spans="4:18" x14ac:dyDescent="0.25">
      <c r="D1399" s="1">
        <v>34264</v>
      </c>
      <c r="E1399" s="1">
        <f t="shared" si="188"/>
        <v>34243</v>
      </c>
      <c r="F1399" s="30">
        <f t="shared" si="185"/>
        <v>0</v>
      </c>
      <c r="H1399" s="42">
        <f>IF(DAY(D1399)&gt;14,VLOOKUP(DATE(YEAR(E1399),MONTH(E1399)-1,DAY(1)),'מדדים וריביות'!B:C,2,FALSE),VLOOKUP(DATE(YEAR(E1399),MONTH(E1399)-2,DAY(1)),'מדדים וריביות'!B:C,2,FALSE))</f>
        <v>15465731.923442399</v>
      </c>
      <c r="I1399" s="43">
        <f>'ריבית יומית'!D1393</f>
        <v>1.0738622586670132E-4</v>
      </c>
      <c r="J1399" s="29">
        <f t="shared" si="186"/>
        <v>2.0347830830049065</v>
      </c>
      <c r="L1399">
        <f>VLOOKUP(D1398,'מדדים וריביות'!B:C,2)</f>
        <v>15685862.3086886</v>
      </c>
      <c r="M1399" s="30">
        <f t="shared" si="192"/>
        <v>0</v>
      </c>
      <c r="O1399" s="39">
        <f t="shared" si="189"/>
        <v>0</v>
      </c>
      <c r="P1399" s="39">
        <f t="shared" si="187"/>
        <v>0</v>
      </c>
      <c r="Q1399" s="39">
        <f t="shared" si="190"/>
        <v>0</v>
      </c>
      <c r="R1399" s="41">
        <f t="shared" si="191"/>
        <v>0</v>
      </c>
    </row>
    <row r="1400" spans="4:18" x14ac:dyDescent="0.25">
      <c r="D1400" s="1">
        <v>34265</v>
      </c>
      <c r="E1400" s="1">
        <f t="shared" si="188"/>
        <v>34243</v>
      </c>
      <c r="F1400" s="30">
        <f t="shared" si="185"/>
        <v>0</v>
      </c>
      <c r="H1400" s="42">
        <f>IF(DAY(D1400)&gt;14,VLOOKUP(DATE(YEAR(E1400),MONTH(E1400)-1,DAY(1)),'מדדים וריביות'!B:C,2,FALSE),VLOOKUP(DATE(YEAR(E1400),MONTH(E1400)-2,DAY(1)),'מדדים וריביות'!B:C,2,FALSE))</f>
        <v>15465731.923442399</v>
      </c>
      <c r="I1400" s="43">
        <f>'ריבית יומית'!D1394</f>
        <v>1.0738622586670132E-4</v>
      </c>
      <c r="J1400" s="29">
        <f t="shared" si="186"/>
        <v>2.0345645987913601</v>
      </c>
      <c r="L1400">
        <f>VLOOKUP(D1399,'מדדים וריביות'!B:C,2)</f>
        <v>15685862.3086886</v>
      </c>
      <c r="M1400" s="30">
        <f t="shared" si="192"/>
        <v>0</v>
      </c>
      <c r="O1400" s="39">
        <f t="shared" si="189"/>
        <v>0</v>
      </c>
      <c r="P1400" s="39">
        <f t="shared" si="187"/>
        <v>0</v>
      </c>
      <c r="Q1400" s="39">
        <f t="shared" si="190"/>
        <v>0</v>
      </c>
      <c r="R1400" s="41">
        <f t="shared" si="191"/>
        <v>0</v>
      </c>
    </row>
    <row r="1401" spans="4:18" x14ac:dyDescent="0.25">
      <c r="D1401" s="1">
        <v>34266</v>
      </c>
      <c r="E1401" s="1">
        <f t="shared" si="188"/>
        <v>34243</v>
      </c>
      <c r="F1401" s="30">
        <f t="shared" si="185"/>
        <v>0</v>
      </c>
      <c r="H1401" s="42">
        <f>IF(DAY(D1401)&gt;14,VLOOKUP(DATE(YEAR(E1401),MONTH(E1401)-1,DAY(1)),'מדדים וריביות'!B:C,2,FALSE),VLOOKUP(DATE(YEAR(E1401),MONTH(E1401)-2,DAY(1)),'מדדים וריביות'!B:C,2,FALSE))</f>
        <v>15465731.923442399</v>
      </c>
      <c r="I1401" s="43">
        <f>'ריבית יומית'!D1395</f>
        <v>1.0738622586670132E-4</v>
      </c>
      <c r="J1401" s="29">
        <f t="shared" si="186"/>
        <v>2.0343461380374896</v>
      </c>
      <c r="L1401">
        <f>VLOOKUP(D1400,'מדדים וריביות'!B:C,2)</f>
        <v>15685862.3086886</v>
      </c>
      <c r="M1401" s="30">
        <f t="shared" si="192"/>
        <v>0</v>
      </c>
      <c r="O1401" s="39">
        <f t="shared" si="189"/>
        <v>0</v>
      </c>
      <c r="P1401" s="39">
        <f t="shared" si="187"/>
        <v>0</v>
      </c>
      <c r="Q1401" s="39">
        <f t="shared" si="190"/>
        <v>0</v>
      </c>
      <c r="R1401" s="41">
        <f t="shared" si="191"/>
        <v>0</v>
      </c>
    </row>
    <row r="1402" spans="4:18" x14ac:dyDescent="0.25">
      <c r="D1402" s="1">
        <v>34267</v>
      </c>
      <c r="E1402" s="1">
        <f t="shared" si="188"/>
        <v>34243</v>
      </c>
      <c r="F1402" s="30">
        <f t="shared" si="185"/>
        <v>0</v>
      </c>
      <c r="H1402" s="42">
        <f>IF(DAY(D1402)&gt;14,VLOOKUP(DATE(YEAR(E1402),MONTH(E1402)-1,DAY(1)),'מדדים וריביות'!B:C,2,FALSE),VLOOKUP(DATE(YEAR(E1402),MONTH(E1402)-2,DAY(1)),'מדדים וריביות'!B:C,2,FALSE))</f>
        <v>15465731.923442399</v>
      </c>
      <c r="I1402" s="43">
        <f>'ריבית יומית'!D1396</f>
        <v>1.0738622586670132E-4</v>
      </c>
      <c r="J1402" s="29">
        <f t="shared" si="186"/>
        <v>2.0341277007407763</v>
      </c>
      <c r="L1402">
        <f>VLOOKUP(D1401,'מדדים וריביות'!B:C,2)</f>
        <v>15685862.3086886</v>
      </c>
      <c r="M1402" s="30">
        <f t="shared" si="192"/>
        <v>0</v>
      </c>
      <c r="O1402" s="39">
        <f t="shared" si="189"/>
        <v>0</v>
      </c>
      <c r="P1402" s="39">
        <f t="shared" si="187"/>
        <v>0</v>
      </c>
      <c r="Q1402" s="39">
        <f t="shared" si="190"/>
        <v>0</v>
      </c>
      <c r="R1402" s="41">
        <f t="shared" si="191"/>
        <v>0</v>
      </c>
    </row>
    <row r="1403" spans="4:18" x14ac:dyDescent="0.25">
      <c r="D1403" s="1">
        <v>34268</v>
      </c>
      <c r="E1403" s="1">
        <f t="shared" si="188"/>
        <v>34243</v>
      </c>
      <c r="F1403" s="30">
        <f t="shared" si="185"/>
        <v>0</v>
      </c>
      <c r="H1403" s="42">
        <f>IF(DAY(D1403)&gt;14,VLOOKUP(DATE(YEAR(E1403),MONTH(E1403)-1,DAY(1)),'מדדים וריביות'!B:C,2,FALSE),VLOOKUP(DATE(YEAR(E1403),MONTH(E1403)-2,DAY(1)),'מדדים וריביות'!B:C,2,FALSE))</f>
        <v>15465731.923442399</v>
      </c>
      <c r="I1403" s="43">
        <f>'ריבית יומית'!D1397</f>
        <v>1.0738622586670132E-4</v>
      </c>
      <c r="J1403" s="29">
        <f t="shared" si="186"/>
        <v>2.0339092868987012</v>
      </c>
      <c r="L1403">
        <f>VLOOKUP(D1402,'מדדים וריביות'!B:C,2)</f>
        <v>15685862.3086886</v>
      </c>
      <c r="M1403" s="30">
        <f t="shared" si="192"/>
        <v>0</v>
      </c>
      <c r="O1403" s="39">
        <f t="shared" si="189"/>
        <v>0</v>
      </c>
      <c r="P1403" s="39">
        <f t="shared" si="187"/>
        <v>0</v>
      </c>
      <c r="Q1403" s="39">
        <f t="shared" si="190"/>
        <v>0</v>
      </c>
      <c r="R1403" s="41">
        <f t="shared" si="191"/>
        <v>0</v>
      </c>
    </row>
    <row r="1404" spans="4:18" x14ac:dyDescent="0.25">
      <c r="D1404" s="1">
        <v>34269</v>
      </c>
      <c r="E1404" s="1">
        <f t="shared" si="188"/>
        <v>34243</v>
      </c>
      <c r="F1404" s="30">
        <f t="shared" si="185"/>
        <v>0</v>
      </c>
      <c r="H1404" s="42">
        <f>IF(DAY(D1404)&gt;14,VLOOKUP(DATE(YEAR(E1404),MONTH(E1404)-1,DAY(1)),'מדדים וריביות'!B:C,2,FALSE),VLOOKUP(DATE(YEAR(E1404),MONTH(E1404)-2,DAY(1)),'מדדים וריביות'!B:C,2,FALSE))</f>
        <v>15465731.923442399</v>
      </c>
      <c r="I1404" s="43">
        <f>'ריבית יומית'!D1398</f>
        <v>1.0738622586670132E-4</v>
      </c>
      <c r="J1404" s="29">
        <f t="shared" si="186"/>
        <v>2.0336908965087455</v>
      </c>
      <c r="L1404">
        <f>VLOOKUP(D1403,'מדדים וריביות'!B:C,2)</f>
        <v>15685862.3086886</v>
      </c>
      <c r="M1404" s="30">
        <f t="shared" si="192"/>
        <v>0</v>
      </c>
      <c r="O1404" s="39">
        <f t="shared" si="189"/>
        <v>0</v>
      </c>
      <c r="P1404" s="39">
        <f t="shared" si="187"/>
        <v>0</v>
      </c>
      <c r="Q1404" s="39">
        <f t="shared" si="190"/>
        <v>0</v>
      </c>
      <c r="R1404" s="41">
        <f t="shared" si="191"/>
        <v>0</v>
      </c>
    </row>
    <row r="1405" spans="4:18" x14ac:dyDescent="0.25">
      <c r="D1405" s="1">
        <v>34270</v>
      </c>
      <c r="E1405" s="1">
        <f t="shared" si="188"/>
        <v>34243</v>
      </c>
      <c r="F1405" s="30">
        <f t="shared" si="185"/>
        <v>0</v>
      </c>
      <c r="H1405" s="42">
        <f>IF(DAY(D1405)&gt;14,VLOOKUP(DATE(YEAR(E1405),MONTH(E1405)-1,DAY(1)),'מדדים וריביות'!B:C,2,FALSE),VLOOKUP(DATE(YEAR(E1405),MONTH(E1405)-2,DAY(1)),'מדדים וריביות'!B:C,2,FALSE))</f>
        <v>15465731.923442399</v>
      </c>
      <c r="I1405" s="43">
        <f>'ריבית יומית'!D1399</f>
        <v>1.0738622586670132E-4</v>
      </c>
      <c r="J1405" s="29">
        <f t="shared" si="186"/>
        <v>2.0334725295683915</v>
      </c>
      <c r="L1405">
        <f>VLOOKUP(D1404,'מדדים וריביות'!B:C,2)</f>
        <v>15685862.3086886</v>
      </c>
      <c r="M1405" s="30">
        <f t="shared" si="192"/>
        <v>0</v>
      </c>
      <c r="O1405" s="39">
        <f t="shared" si="189"/>
        <v>0</v>
      </c>
      <c r="P1405" s="39">
        <f t="shared" si="187"/>
        <v>0</v>
      </c>
      <c r="Q1405" s="39">
        <f t="shared" si="190"/>
        <v>0</v>
      </c>
      <c r="R1405" s="41">
        <f t="shared" si="191"/>
        <v>0</v>
      </c>
    </row>
    <row r="1406" spans="4:18" x14ac:dyDescent="0.25">
      <c r="D1406" s="1">
        <v>34271</v>
      </c>
      <c r="E1406" s="1">
        <f t="shared" si="188"/>
        <v>34243</v>
      </c>
      <c r="F1406" s="30">
        <f t="shared" si="185"/>
        <v>0</v>
      </c>
      <c r="H1406" s="42">
        <f>IF(DAY(D1406)&gt;14,VLOOKUP(DATE(YEAR(E1406),MONTH(E1406)-1,DAY(1)),'מדדים וריביות'!B:C,2,FALSE),VLOOKUP(DATE(YEAR(E1406),MONTH(E1406)-2,DAY(1)),'מדדים וריביות'!B:C,2,FALSE))</f>
        <v>15465731.923442399</v>
      </c>
      <c r="I1406" s="43">
        <f>'ריבית יומית'!D1400</f>
        <v>1.0738622586670132E-4</v>
      </c>
      <c r="J1406" s="29">
        <f t="shared" si="186"/>
        <v>2.0332541860751214</v>
      </c>
      <c r="L1406">
        <f>VLOOKUP(D1405,'מדדים וריביות'!B:C,2)</f>
        <v>15685862.3086886</v>
      </c>
      <c r="M1406" s="30">
        <f t="shared" si="192"/>
        <v>0</v>
      </c>
      <c r="O1406" s="39">
        <f t="shared" si="189"/>
        <v>0</v>
      </c>
      <c r="P1406" s="39">
        <f t="shared" si="187"/>
        <v>0</v>
      </c>
      <c r="Q1406" s="39">
        <f t="shared" si="190"/>
        <v>0</v>
      </c>
      <c r="R1406" s="41">
        <f t="shared" si="191"/>
        <v>0</v>
      </c>
    </row>
    <row r="1407" spans="4:18" x14ac:dyDescent="0.25">
      <c r="D1407" s="1">
        <v>34272</v>
      </c>
      <c r="E1407" s="1">
        <f t="shared" si="188"/>
        <v>34243</v>
      </c>
      <c r="F1407" s="30">
        <f t="shared" si="185"/>
        <v>0</v>
      </c>
      <c r="H1407" s="42">
        <f>IF(DAY(D1407)&gt;14,VLOOKUP(DATE(YEAR(E1407),MONTH(E1407)-1,DAY(1)),'מדדים וריביות'!B:C,2,FALSE),VLOOKUP(DATE(YEAR(E1407),MONTH(E1407)-2,DAY(1)),'מדדים וריביות'!B:C,2,FALSE))</f>
        <v>15465731.923442399</v>
      </c>
      <c r="I1407" s="43">
        <f>'ריבית יומית'!D1401</f>
        <v>1.0738622586670132E-4</v>
      </c>
      <c r="J1407" s="29">
        <f t="shared" si="186"/>
        <v>2.0330358660264172</v>
      </c>
      <c r="L1407">
        <f>VLOOKUP(D1406,'מדדים וריביות'!B:C,2)</f>
        <v>15685862.3086886</v>
      </c>
      <c r="M1407" s="30">
        <f t="shared" si="192"/>
        <v>0</v>
      </c>
      <c r="O1407" s="39">
        <f t="shared" si="189"/>
        <v>0</v>
      </c>
      <c r="P1407" s="39">
        <f t="shared" si="187"/>
        <v>0</v>
      </c>
      <c r="Q1407" s="39">
        <f t="shared" si="190"/>
        <v>0</v>
      </c>
      <c r="R1407" s="41">
        <f t="shared" si="191"/>
        <v>0</v>
      </c>
    </row>
    <row r="1408" spans="4:18" x14ac:dyDescent="0.25">
      <c r="D1408" s="1">
        <v>34273</v>
      </c>
      <c r="E1408" s="1">
        <f t="shared" si="188"/>
        <v>34243</v>
      </c>
      <c r="F1408" s="30">
        <f t="shared" ref="F1408:F1471" si="193">M1407</f>
        <v>0</v>
      </c>
      <c r="H1408" s="42">
        <f>IF(DAY(D1408)&gt;14,VLOOKUP(DATE(YEAR(E1408),MONTH(E1408)-1,DAY(1)),'מדדים וריביות'!B:C,2,FALSE),VLOOKUP(DATE(YEAR(E1408),MONTH(E1408)-2,DAY(1)),'מדדים וריביות'!B:C,2,FALSE))</f>
        <v>15465731.923442399</v>
      </c>
      <c r="I1408" s="43">
        <f>'ריבית יומית'!D1402</f>
        <v>1.0738622586670132E-4</v>
      </c>
      <c r="J1408" s="29">
        <f t="shared" si="186"/>
        <v>2.0328175694197617</v>
      </c>
      <c r="L1408">
        <f>VLOOKUP(D1407,'מדדים וריביות'!B:C,2)</f>
        <v>15685862.3086886</v>
      </c>
      <c r="M1408" s="30">
        <f t="shared" si="192"/>
        <v>0</v>
      </c>
      <c r="O1408" s="39">
        <f t="shared" si="189"/>
        <v>0</v>
      </c>
      <c r="P1408" s="39">
        <f t="shared" si="187"/>
        <v>0</v>
      </c>
      <c r="Q1408" s="39">
        <f t="shared" si="190"/>
        <v>0</v>
      </c>
      <c r="R1408" s="41">
        <f t="shared" si="191"/>
        <v>0</v>
      </c>
    </row>
    <row r="1409" spans="4:18" x14ac:dyDescent="0.25">
      <c r="D1409" s="1">
        <v>34274</v>
      </c>
      <c r="E1409" s="1">
        <f t="shared" si="188"/>
        <v>34274</v>
      </c>
      <c r="F1409" s="30">
        <f t="shared" si="193"/>
        <v>0</v>
      </c>
      <c r="H1409" s="42">
        <f>IF(DAY(D1409)&gt;14,VLOOKUP(DATE(YEAR(E1409),MONTH(E1409)-1,DAY(1)),'מדדים וריביות'!B:C,2,FALSE),VLOOKUP(DATE(YEAR(E1409),MONTH(E1409)-2,DAY(1)),'מדדים וריביות'!B:C,2,FALSE))</f>
        <v>15465731.923442399</v>
      </c>
      <c r="I1409" s="43">
        <f>'ריבית יומית'!D1403</f>
        <v>1.0738622586670132E-4</v>
      </c>
      <c r="J1409" s="29">
        <f t="shared" si="186"/>
        <v>2.0325992962526378</v>
      </c>
      <c r="L1409">
        <f>VLOOKUP(D1408,'מדדים וריביות'!B:C,2)</f>
        <v>15685862.3086886</v>
      </c>
      <c r="M1409" s="30">
        <f t="shared" si="192"/>
        <v>0</v>
      </c>
      <c r="O1409" s="39">
        <f t="shared" si="189"/>
        <v>0</v>
      </c>
      <c r="P1409" s="39">
        <f t="shared" si="187"/>
        <v>0</v>
      </c>
      <c r="Q1409" s="39">
        <f t="shared" si="190"/>
        <v>0</v>
      </c>
      <c r="R1409" s="41">
        <f t="shared" si="191"/>
        <v>0</v>
      </c>
    </row>
    <row r="1410" spans="4:18" x14ac:dyDescent="0.25">
      <c r="D1410" s="1">
        <v>34275</v>
      </c>
      <c r="E1410" s="1">
        <f t="shared" si="188"/>
        <v>34274</v>
      </c>
      <c r="F1410" s="30">
        <f t="shared" si="193"/>
        <v>0</v>
      </c>
      <c r="H1410" s="42">
        <f>IF(DAY(D1410)&gt;14,VLOOKUP(DATE(YEAR(E1410),MONTH(E1410)-1,DAY(1)),'מדדים וריביות'!B:C,2,FALSE),VLOOKUP(DATE(YEAR(E1410),MONTH(E1410)-2,DAY(1)),'מדדים וריביות'!B:C,2,FALSE))</f>
        <v>15465731.923442399</v>
      </c>
      <c r="I1410" s="43">
        <f>'ריבית יומית'!D1404</f>
        <v>1.0738622586670132E-4</v>
      </c>
      <c r="J1410" s="29">
        <f t="shared" si="186"/>
        <v>2.0323810465225289</v>
      </c>
      <c r="L1410">
        <f>VLOOKUP(D1409,'מדדים וריביות'!B:C,2)</f>
        <v>15805361.6606794</v>
      </c>
      <c r="M1410" s="30">
        <f t="shared" si="192"/>
        <v>0</v>
      </c>
      <c r="O1410" s="39">
        <f t="shared" si="189"/>
        <v>0</v>
      </c>
      <c r="P1410" s="39">
        <f t="shared" si="187"/>
        <v>0</v>
      </c>
      <c r="Q1410" s="39">
        <f t="shared" si="190"/>
        <v>0</v>
      </c>
      <c r="R1410" s="41">
        <f t="shared" si="191"/>
        <v>0</v>
      </c>
    </row>
    <row r="1411" spans="4:18" x14ac:dyDescent="0.25">
      <c r="D1411" s="1">
        <v>34276</v>
      </c>
      <c r="E1411" s="1">
        <f t="shared" si="188"/>
        <v>34274</v>
      </c>
      <c r="F1411" s="30">
        <f t="shared" si="193"/>
        <v>0</v>
      </c>
      <c r="H1411" s="42">
        <f>IF(DAY(D1411)&gt;14,VLOOKUP(DATE(YEAR(E1411),MONTH(E1411)-1,DAY(1)),'מדדים וריביות'!B:C,2,FALSE),VLOOKUP(DATE(YEAR(E1411),MONTH(E1411)-2,DAY(1)),'מדדים וריביות'!B:C,2,FALSE))</f>
        <v>15465731.923442399</v>
      </c>
      <c r="I1411" s="43">
        <f>'ריבית יומית'!D1405</f>
        <v>1.0738622586670132E-4</v>
      </c>
      <c r="J1411" s="29">
        <f t="shared" si="186"/>
        <v>2.032162820226918</v>
      </c>
      <c r="L1411">
        <f>VLOOKUP(D1410,'מדדים וריביות'!B:C,2)</f>
        <v>15805361.6606794</v>
      </c>
      <c r="M1411" s="30">
        <f t="shared" si="192"/>
        <v>0</v>
      </c>
      <c r="O1411" s="39">
        <f t="shared" si="189"/>
        <v>0</v>
      </c>
      <c r="P1411" s="39">
        <f t="shared" si="187"/>
        <v>0</v>
      </c>
      <c r="Q1411" s="39">
        <f t="shared" si="190"/>
        <v>0</v>
      </c>
      <c r="R1411" s="41">
        <f t="shared" si="191"/>
        <v>0</v>
      </c>
    </row>
    <row r="1412" spans="4:18" x14ac:dyDescent="0.25">
      <c r="D1412" s="1">
        <v>34277</v>
      </c>
      <c r="E1412" s="1">
        <f t="shared" si="188"/>
        <v>34274</v>
      </c>
      <c r="F1412" s="30">
        <f t="shared" si="193"/>
        <v>0</v>
      </c>
      <c r="H1412" s="42">
        <f>IF(DAY(D1412)&gt;14,VLOOKUP(DATE(YEAR(E1412),MONTH(E1412)-1,DAY(1)),'מדדים וריביות'!B:C,2,FALSE),VLOOKUP(DATE(YEAR(E1412),MONTH(E1412)-2,DAY(1)),'מדדים וריביות'!B:C,2,FALSE))</f>
        <v>15465731.923442399</v>
      </c>
      <c r="I1412" s="43">
        <f>'ריבית יומית'!D1406</f>
        <v>1.0738622586670132E-4</v>
      </c>
      <c r="J1412" s="29">
        <f t="shared" si="186"/>
        <v>2.0319446173632891</v>
      </c>
      <c r="L1412">
        <f>VLOOKUP(D1411,'מדדים וריביות'!B:C,2)</f>
        <v>15805361.6606794</v>
      </c>
      <c r="M1412" s="30">
        <f t="shared" si="192"/>
        <v>0</v>
      </c>
      <c r="O1412" s="39">
        <f t="shared" si="189"/>
        <v>0</v>
      </c>
      <c r="P1412" s="39">
        <f t="shared" si="187"/>
        <v>0</v>
      </c>
      <c r="Q1412" s="39">
        <f t="shared" si="190"/>
        <v>0</v>
      </c>
      <c r="R1412" s="41">
        <f t="shared" si="191"/>
        <v>0</v>
      </c>
    </row>
    <row r="1413" spans="4:18" x14ac:dyDescent="0.25">
      <c r="D1413" s="1">
        <v>34278</v>
      </c>
      <c r="E1413" s="1">
        <f t="shared" si="188"/>
        <v>34274</v>
      </c>
      <c r="F1413" s="30">
        <f t="shared" si="193"/>
        <v>0</v>
      </c>
      <c r="H1413" s="42">
        <f>IF(DAY(D1413)&gt;14,VLOOKUP(DATE(YEAR(E1413),MONTH(E1413)-1,DAY(1)),'מדדים וריביות'!B:C,2,FALSE),VLOOKUP(DATE(YEAR(E1413),MONTH(E1413)-2,DAY(1)),'מדדים וריביות'!B:C,2,FALSE))</f>
        <v>15465731.923442399</v>
      </c>
      <c r="I1413" s="43">
        <f>'ריבית יומית'!D1407</f>
        <v>1.0738622586670132E-4</v>
      </c>
      <c r="J1413" s="29">
        <f t="shared" si="186"/>
        <v>2.0317264379291262</v>
      </c>
      <c r="L1413">
        <f>VLOOKUP(D1412,'מדדים וריביות'!B:C,2)</f>
        <v>15805361.6606794</v>
      </c>
      <c r="M1413" s="30">
        <f t="shared" si="192"/>
        <v>0</v>
      </c>
      <c r="O1413" s="39">
        <f t="shared" si="189"/>
        <v>0</v>
      </c>
      <c r="P1413" s="39">
        <f t="shared" si="187"/>
        <v>0</v>
      </c>
      <c r="Q1413" s="39">
        <f t="shared" si="190"/>
        <v>0</v>
      </c>
      <c r="R1413" s="41">
        <f t="shared" si="191"/>
        <v>0</v>
      </c>
    </row>
    <row r="1414" spans="4:18" x14ac:dyDescent="0.25">
      <c r="D1414" s="1">
        <v>34279</v>
      </c>
      <c r="E1414" s="1">
        <f t="shared" si="188"/>
        <v>34274</v>
      </c>
      <c r="F1414" s="30">
        <f t="shared" si="193"/>
        <v>0</v>
      </c>
      <c r="H1414" s="42">
        <f>IF(DAY(D1414)&gt;14,VLOOKUP(DATE(YEAR(E1414),MONTH(E1414)-1,DAY(1)),'מדדים וריביות'!B:C,2,FALSE),VLOOKUP(DATE(YEAR(E1414),MONTH(E1414)-2,DAY(1)),'מדדים וריביות'!B:C,2,FALSE))</f>
        <v>15465731.923442399</v>
      </c>
      <c r="I1414" s="43">
        <f>'ריבית יומית'!D1408</f>
        <v>1.0738622586670132E-4</v>
      </c>
      <c r="J1414" s="29">
        <f t="shared" si="186"/>
        <v>2.0315082819219135</v>
      </c>
      <c r="L1414">
        <f>VLOOKUP(D1413,'מדדים וריביות'!B:C,2)</f>
        <v>15805361.6606794</v>
      </c>
      <c r="M1414" s="30">
        <f t="shared" si="192"/>
        <v>0</v>
      </c>
      <c r="O1414" s="39">
        <f t="shared" si="189"/>
        <v>0</v>
      </c>
      <c r="P1414" s="39">
        <f t="shared" si="187"/>
        <v>0</v>
      </c>
      <c r="Q1414" s="39">
        <f t="shared" si="190"/>
        <v>0</v>
      </c>
      <c r="R1414" s="41">
        <f t="shared" si="191"/>
        <v>0</v>
      </c>
    </row>
    <row r="1415" spans="4:18" x14ac:dyDescent="0.25">
      <c r="D1415" s="1">
        <v>34280</v>
      </c>
      <c r="E1415" s="1">
        <f t="shared" si="188"/>
        <v>34274</v>
      </c>
      <c r="F1415" s="30">
        <f t="shared" si="193"/>
        <v>0</v>
      </c>
      <c r="H1415" s="42">
        <f>IF(DAY(D1415)&gt;14,VLOOKUP(DATE(YEAR(E1415),MONTH(E1415)-1,DAY(1)),'מדדים וריביות'!B:C,2,FALSE),VLOOKUP(DATE(YEAR(E1415),MONTH(E1415)-2,DAY(1)),'מדדים וריביות'!B:C,2,FALSE))</f>
        <v>15465731.923442399</v>
      </c>
      <c r="I1415" s="43">
        <f>'ריבית יומית'!D1409</f>
        <v>1.0738622586670132E-4</v>
      </c>
      <c r="J1415" s="29">
        <f t="shared" si="186"/>
        <v>2.0312901493391355</v>
      </c>
      <c r="L1415">
        <f>VLOOKUP(D1414,'מדדים וריביות'!B:C,2)</f>
        <v>15805361.6606794</v>
      </c>
      <c r="M1415" s="30">
        <f t="shared" si="192"/>
        <v>0</v>
      </c>
      <c r="O1415" s="39">
        <f t="shared" si="189"/>
        <v>0</v>
      </c>
      <c r="P1415" s="39">
        <f t="shared" si="187"/>
        <v>0</v>
      </c>
      <c r="Q1415" s="39">
        <f t="shared" si="190"/>
        <v>0</v>
      </c>
      <c r="R1415" s="41">
        <f t="shared" si="191"/>
        <v>0</v>
      </c>
    </row>
    <row r="1416" spans="4:18" x14ac:dyDescent="0.25">
      <c r="D1416" s="1">
        <v>34281</v>
      </c>
      <c r="E1416" s="1">
        <f t="shared" si="188"/>
        <v>34274</v>
      </c>
      <c r="F1416" s="30">
        <f t="shared" si="193"/>
        <v>0</v>
      </c>
      <c r="H1416" s="42">
        <f>IF(DAY(D1416)&gt;14,VLOOKUP(DATE(YEAR(E1416),MONTH(E1416)-1,DAY(1)),'מדדים וריביות'!B:C,2,FALSE),VLOOKUP(DATE(YEAR(E1416),MONTH(E1416)-2,DAY(1)),'מדדים וריביות'!B:C,2,FALSE))</f>
        <v>15465731.923442399</v>
      </c>
      <c r="I1416" s="43">
        <f>'ריבית יומית'!D1410</f>
        <v>1.0738622586670132E-4</v>
      </c>
      <c r="J1416" s="29">
        <f t="shared" si="186"/>
        <v>2.0310720401782776</v>
      </c>
      <c r="L1416">
        <f>VLOOKUP(D1415,'מדדים וריביות'!B:C,2)</f>
        <v>15805361.6606794</v>
      </c>
      <c r="M1416" s="30">
        <f t="shared" si="192"/>
        <v>0</v>
      </c>
      <c r="O1416" s="39">
        <f t="shared" si="189"/>
        <v>0</v>
      </c>
      <c r="P1416" s="39">
        <f t="shared" si="187"/>
        <v>0</v>
      </c>
      <c r="Q1416" s="39">
        <f t="shared" si="190"/>
        <v>0</v>
      </c>
      <c r="R1416" s="41">
        <f t="shared" si="191"/>
        <v>0</v>
      </c>
    </row>
    <row r="1417" spans="4:18" x14ac:dyDescent="0.25">
      <c r="D1417" s="1">
        <v>34282</v>
      </c>
      <c r="E1417" s="1">
        <f t="shared" si="188"/>
        <v>34274</v>
      </c>
      <c r="F1417" s="30">
        <f t="shared" si="193"/>
        <v>0</v>
      </c>
      <c r="H1417" s="42">
        <f>IF(DAY(D1417)&gt;14,VLOOKUP(DATE(YEAR(E1417),MONTH(E1417)-1,DAY(1)),'מדדים וריביות'!B:C,2,FALSE),VLOOKUP(DATE(YEAR(E1417),MONTH(E1417)-2,DAY(1)),'מדדים וריביות'!B:C,2,FALSE))</f>
        <v>15465731.923442399</v>
      </c>
      <c r="I1417" s="43">
        <f>'ריבית יומית'!D1411</f>
        <v>1.0738622586670132E-4</v>
      </c>
      <c r="J1417" s="29">
        <f t="shared" ref="J1417:J1480" si="194">J1418*(1+I1417)</f>
        <v>2.0308539544368243</v>
      </c>
      <c r="L1417">
        <f>VLOOKUP(D1416,'מדדים וריביות'!B:C,2)</f>
        <v>15805361.6606794</v>
      </c>
      <c r="M1417" s="30">
        <f t="shared" si="192"/>
        <v>0</v>
      </c>
      <c r="O1417" s="39">
        <f t="shared" si="189"/>
        <v>0</v>
      </c>
      <c r="P1417" s="39">
        <f t="shared" ref="P1417:P1480" si="195">J1418*G1417-G1417</f>
        <v>0</v>
      </c>
      <c r="Q1417" s="39">
        <f t="shared" si="190"/>
        <v>0</v>
      </c>
      <c r="R1417" s="41">
        <f t="shared" si="191"/>
        <v>0</v>
      </c>
    </row>
    <row r="1418" spans="4:18" x14ac:dyDescent="0.25">
      <c r="D1418" s="1">
        <v>34283</v>
      </c>
      <c r="E1418" s="1">
        <f t="shared" ref="E1418:E1481" si="196">DATE(YEAR(D1418),MONTH(D1418),DAY(1))</f>
        <v>34274</v>
      </c>
      <c r="F1418" s="30">
        <f t="shared" si="193"/>
        <v>0</v>
      </c>
      <c r="H1418" s="42">
        <f>IF(DAY(D1418)&gt;14,VLOOKUP(DATE(YEAR(E1418),MONTH(E1418)-1,DAY(1)),'מדדים וריביות'!B:C,2,FALSE),VLOOKUP(DATE(YEAR(E1418),MONTH(E1418)-2,DAY(1)),'מדדים וריביות'!B:C,2,FALSE))</f>
        <v>15465731.923442399</v>
      </c>
      <c r="I1418" s="43">
        <f>'ריבית יומית'!D1412</f>
        <v>1.0738622586670132E-4</v>
      </c>
      <c r="J1418" s="29">
        <f t="shared" si="194"/>
        <v>2.0306358921122607</v>
      </c>
      <c r="L1418">
        <f>VLOOKUP(D1417,'מדדים וריביות'!B:C,2)</f>
        <v>15805361.6606794</v>
      </c>
      <c r="M1418" s="30">
        <f t="shared" si="192"/>
        <v>0</v>
      </c>
      <c r="O1418" s="39">
        <f t="shared" ref="O1418:O1481" si="197">$D$4/H1418*G1418-G1418</f>
        <v>0</v>
      </c>
      <c r="P1418" s="39">
        <f t="shared" si="195"/>
        <v>0</v>
      </c>
      <c r="Q1418" s="39">
        <f t="shared" ref="Q1418:Q1481" si="198">$D$4/H1418*P1418-P1418</f>
        <v>0</v>
      </c>
      <c r="R1418" s="41">
        <f t="shared" ref="R1418:R1481" si="199">SUM(O1418:Q1418)</f>
        <v>0</v>
      </c>
    </row>
    <row r="1419" spans="4:18" x14ac:dyDescent="0.25">
      <c r="D1419" s="1">
        <v>34284</v>
      </c>
      <c r="E1419" s="1">
        <f t="shared" si="196"/>
        <v>34274</v>
      </c>
      <c r="F1419" s="30">
        <f t="shared" si="193"/>
        <v>0</v>
      </c>
      <c r="H1419" s="42">
        <f>IF(DAY(D1419)&gt;14,VLOOKUP(DATE(YEAR(E1419),MONTH(E1419)-1,DAY(1)),'מדדים וריביות'!B:C,2,FALSE),VLOOKUP(DATE(YEAR(E1419),MONTH(E1419)-2,DAY(1)),'מדדים וריביות'!B:C,2,FALSE))</f>
        <v>15465731.923442399</v>
      </c>
      <c r="I1419" s="43">
        <f>'ריבית יומית'!D1413</f>
        <v>1.0738622586670132E-4</v>
      </c>
      <c r="J1419" s="29">
        <f t="shared" si="194"/>
        <v>2.0304178532020729</v>
      </c>
      <c r="L1419">
        <f>VLOOKUP(D1418,'מדדים וריביות'!B:C,2)</f>
        <v>15805361.6606794</v>
      </c>
      <c r="M1419" s="30">
        <f t="shared" si="192"/>
        <v>0</v>
      </c>
      <c r="O1419" s="39">
        <f t="shared" si="197"/>
        <v>0</v>
      </c>
      <c r="P1419" s="39">
        <f t="shared" si="195"/>
        <v>0</v>
      </c>
      <c r="Q1419" s="39">
        <f t="shared" si="198"/>
        <v>0</v>
      </c>
      <c r="R1419" s="41">
        <f t="shared" si="199"/>
        <v>0</v>
      </c>
    </row>
    <row r="1420" spans="4:18" x14ac:dyDescent="0.25">
      <c r="D1420" s="1">
        <v>34285</v>
      </c>
      <c r="E1420" s="1">
        <f t="shared" si="196"/>
        <v>34274</v>
      </c>
      <c r="F1420" s="30">
        <f t="shared" si="193"/>
        <v>0</v>
      </c>
      <c r="H1420" s="42">
        <f>IF(DAY(D1420)&gt;14,VLOOKUP(DATE(YEAR(E1420),MONTH(E1420)-1,DAY(1)),'מדדים וריביות'!B:C,2,FALSE),VLOOKUP(DATE(YEAR(E1420),MONTH(E1420)-2,DAY(1)),'מדדים וריביות'!B:C,2,FALSE))</f>
        <v>15465731.923442399</v>
      </c>
      <c r="I1420" s="43">
        <f>'ריבית יומית'!D1414</f>
        <v>1.0738622586670132E-4</v>
      </c>
      <c r="J1420" s="29">
        <f t="shared" si="194"/>
        <v>2.0301998377037469</v>
      </c>
      <c r="L1420">
        <f>VLOOKUP(D1419,'מדדים וריביות'!B:C,2)</f>
        <v>15805361.6606794</v>
      </c>
      <c r="M1420" s="30">
        <f t="shared" ref="M1420:M1483" si="200">F1420*(1+I1420)*L1420/H1420+G1420-K1420</f>
        <v>0</v>
      </c>
      <c r="O1420" s="39">
        <f t="shared" si="197"/>
        <v>0</v>
      </c>
      <c r="P1420" s="39">
        <f t="shared" si="195"/>
        <v>0</v>
      </c>
      <c r="Q1420" s="39">
        <f t="shared" si="198"/>
        <v>0</v>
      </c>
      <c r="R1420" s="41">
        <f t="shared" si="199"/>
        <v>0</v>
      </c>
    </row>
    <row r="1421" spans="4:18" x14ac:dyDescent="0.25">
      <c r="D1421" s="1">
        <v>34286</v>
      </c>
      <c r="E1421" s="1">
        <f t="shared" si="196"/>
        <v>34274</v>
      </c>
      <c r="F1421" s="30">
        <f t="shared" si="193"/>
        <v>0</v>
      </c>
      <c r="H1421" s="42">
        <f>IF(DAY(D1421)&gt;14,VLOOKUP(DATE(YEAR(E1421),MONTH(E1421)-1,DAY(1)),'מדדים וריביות'!B:C,2,FALSE),VLOOKUP(DATE(YEAR(E1421),MONTH(E1421)-2,DAY(1)),'מדדים וריביות'!B:C,2,FALSE))</f>
        <v>15465731.923442399</v>
      </c>
      <c r="I1421" s="43">
        <f>'ריבית יומית'!D1415</f>
        <v>1.0738622586670132E-4</v>
      </c>
      <c r="J1421" s="29">
        <f t="shared" si="194"/>
        <v>2.0299818456147682</v>
      </c>
      <c r="L1421">
        <f>VLOOKUP(D1420,'מדדים וריביות'!B:C,2)</f>
        <v>15805361.6606794</v>
      </c>
      <c r="M1421" s="30">
        <f t="shared" si="200"/>
        <v>0</v>
      </c>
      <c r="O1421" s="39">
        <f t="shared" si="197"/>
        <v>0</v>
      </c>
      <c r="P1421" s="39">
        <f t="shared" si="195"/>
        <v>0</v>
      </c>
      <c r="Q1421" s="39">
        <f t="shared" si="198"/>
        <v>0</v>
      </c>
      <c r="R1421" s="41">
        <f t="shared" si="199"/>
        <v>0</v>
      </c>
    </row>
    <row r="1422" spans="4:18" x14ac:dyDescent="0.25">
      <c r="D1422" s="1">
        <v>34287</v>
      </c>
      <c r="E1422" s="1">
        <f t="shared" si="196"/>
        <v>34274</v>
      </c>
      <c r="F1422" s="30">
        <f t="shared" si="193"/>
        <v>0</v>
      </c>
      <c r="H1422" s="42">
        <f>IF(DAY(D1422)&gt;14,VLOOKUP(DATE(YEAR(E1422),MONTH(E1422)-1,DAY(1)),'מדדים וריביות'!B:C,2,FALSE),VLOOKUP(DATE(YEAR(E1422),MONTH(E1422)-2,DAY(1)),'מדדים וריביות'!B:C,2,FALSE))</f>
        <v>15465731.923442399</v>
      </c>
      <c r="I1422" s="43">
        <f>'ריבית יומית'!D1416</f>
        <v>1.0738622586670132E-4</v>
      </c>
      <c r="J1422" s="29">
        <f t="shared" si="194"/>
        <v>2.0297638769326238</v>
      </c>
      <c r="L1422">
        <f>VLOOKUP(D1421,'מדדים וריביות'!B:C,2)</f>
        <v>15805361.6606794</v>
      </c>
      <c r="M1422" s="30">
        <f t="shared" si="200"/>
        <v>0</v>
      </c>
      <c r="O1422" s="39">
        <f t="shared" si="197"/>
        <v>0</v>
      </c>
      <c r="P1422" s="39">
        <f t="shared" si="195"/>
        <v>0</v>
      </c>
      <c r="Q1422" s="39">
        <f t="shared" si="198"/>
        <v>0</v>
      </c>
      <c r="R1422" s="41">
        <f t="shared" si="199"/>
        <v>0</v>
      </c>
    </row>
    <row r="1423" spans="4:18" x14ac:dyDescent="0.25">
      <c r="D1423" s="1">
        <v>34288</v>
      </c>
      <c r="E1423" s="1">
        <f t="shared" si="196"/>
        <v>34274</v>
      </c>
      <c r="F1423" s="30">
        <f t="shared" si="193"/>
        <v>0</v>
      </c>
      <c r="H1423" s="42">
        <f>IF(DAY(D1423)&gt;14,VLOOKUP(DATE(YEAR(E1423),MONTH(E1423)-1,DAY(1)),'מדדים וריביות'!B:C,2,FALSE),VLOOKUP(DATE(YEAR(E1423),MONTH(E1423)-2,DAY(1)),'מדדים וריביות'!B:C,2,FALSE))</f>
        <v>15685862.3086886</v>
      </c>
      <c r="I1423" s="43">
        <f>'ריבית יומית'!D1417</f>
        <v>1.0738622586670132E-4</v>
      </c>
      <c r="J1423" s="29">
        <f t="shared" si="194"/>
        <v>2.0295459316548001</v>
      </c>
      <c r="L1423">
        <f>VLOOKUP(D1422,'מדדים וריביות'!B:C,2)</f>
        <v>15805361.6606794</v>
      </c>
      <c r="M1423" s="30">
        <f t="shared" si="200"/>
        <v>0</v>
      </c>
      <c r="O1423" s="39">
        <f t="shared" si="197"/>
        <v>0</v>
      </c>
      <c r="P1423" s="39">
        <f t="shared" si="195"/>
        <v>0</v>
      </c>
      <c r="Q1423" s="39">
        <f t="shared" si="198"/>
        <v>0</v>
      </c>
      <c r="R1423" s="41">
        <f t="shared" si="199"/>
        <v>0</v>
      </c>
    </row>
    <row r="1424" spans="4:18" x14ac:dyDescent="0.25">
      <c r="D1424" s="1">
        <v>34289</v>
      </c>
      <c r="E1424" s="1">
        <f t="shared" si="196"/>
        <v>34274</v>
      </c>
      <c r="F1424" s="30">
        <f t="shared" si="193"/>
        <v>0</v>
      </c>
      <c r="H1424" s="42">
        <f>IF(DAY(D1424)&gt;14,VLOOKUP(DATE(YEAR(E1424),MONTH(E1424)-1,DAY(1)),'מדדים וריביות'!B:C,2,FALSE),VLOOKUP(DATE(YEAR(E1424),MONTH(E1424)-2,DAY(1)),'מדדים וריביות'!B:C,2,FALSE))</f>
        <v>15685862.3086886</v>
      </c>
      <c r="I1424" s="43">
        <f>'ריבית יומית'!D1418</f>
        <v>1.0738622586670132E-4</v>
      </c>
      <c r="J1424" s="29">
        <f t="shared" si="194"/>
        <v>2.0293280097787845</v>
      </c>
      <c r="L1424">
        <f>VLOOKUP(D1423,'מדדים וריביות'!B:C,2)</f>
        <v>15805361.6606794</v>
      </c>
      <c r="M1424" s="30">
        <f t="shared" si="200"/>
        <v>0</v>
      </c>
      <c r="O1424" s="39">
        <f t="shared" si="197"/>
        <v>0</v>
      </c>
      <c r="P1424" s="39">
        <f t="shared" si="195"/>
        <v>0</v>
      </c>
      <c r="Q1424" s="39">
        <f t="shared" si="198"/>
        <v>0</v>
      </c>
      <c r="R1424" s="41">
        <f t="shared" si="199"/>
        <v>0</v>
      </c>
    </row>
    <row r="1425" spans="4:18" x14ac:dyDescent="0.25">
      <c r="D1425" s="1">
        <v>34290</v>
      </c>
      <c r="E1425" s="1">
        <f t="shared" si="196"/>
        <v>34274</v>
      </c>
      <c r="F1425" s="30">
        <f t="shared" si="193"/>
        <v>0</v>
      </c>
      <c r="H1425" s="42">
        <f>IF(DAY(D1425)&gt;14,VLOOKUP(DATE(YEAR(E1425),MONTH(E1425)-1,DAY(1)),'מדדים וריביות'!B:C,2,FALSE),VLOOKUP(DATE(YEAR(E1425),MONTH(E1425)-2,DAY(1)),'מדדים וריביות'!B:C,2,FALSE))</f>
        <v>15685862.3086886</v>
      </c>
      <c r="I1425" s="43">
        <f>'ריבית יומית'!D1419</f>
        <v>1.0738622586670132E-4</v>
      </c>
      <c r="J1425" s="29">
        <f t="shared" si="194"/>
        <v>2.0291101113020638</v>
      </c>
      <c r="L1425">
        <f>VLOOKUP(D1424,'מדדים וריביות'!B:C,2)</f>
        <v>15805361.6606794</v>
      </c>
      <c r="M1425" s="30">
        <f t="shared" si="200"/>
        <v>0</v>
      </c>
      <c r="O1425" s="39">
        <f t="shared" si="197"/>
        <v>0</v>
      </c>
      <c r="P1425" s="39">
        <f t="shared" si="195"/>
        <v>0</v>
      </c>
      <c r="Q1425" s="39">
        <f t="shared" si="198"/>
        <v>0</v>
      </c>
      <c r="R1425" s="41">
        <f t="shared" si="199"/>
        <v>0</v>
      </c>
    </row>
    <row r="1426" spans="4:18" x14ac:dyDescent="0.25">
      <c r="D1426" s="1">
        <v>34291</v>
      </c>
      <c r="E1426" s="1">
        <f t="shared" si="196"/>
        <v>34274</v>
      </c>
      <c r="F1426" s="30">
        <f t="shared" si="193"/>
        <v>0</v>
      </c>
      <c r="H1426" s="42">
        <f>IF(DAY(D1426)&gt;14,VLOOKUP(DATE(YEAR(E1426),MONTH(E1426)-1,DAY(1)),'מדדים וריביות'!B:C,2,FALSE),VLOOKUP(DATE(YEAR(E1426),MONTH(E1426)-2,DAY(1)),'מדדים וריביות'!B:C,2,FALSE))</f>
        <v>15685862.3086886</v>
      </c>
      <c r="I1426" s="43">
        <f>'ריבית יומית'!D1420</f>
        <v>1.0738622586670132E-4</v>
      </c>
      <c r="J1426" s="29">
        <f t="shared" si="194"/>
        <v>2.0288922362221258</v>
      </c>
      <c r="L1426">
        <f>VLOOKUP(D1425,'מדדים וריביות'!B:C,2)</f>
        <v>15805361.6606794</v>
      </c>
      <c r="M1426" s="30">
        <f t="shared" si="200"/>
        <v>0</v>
      </c>
      <c r="O1426" s="39">
        <f t="shared" si="197"/>
        <v>0</v>
      </c>
      <c r="P1426" s="39">
        <f t="shared" si="195"/>
        <v>0</v>
      </c>
      <c r="Q1426" s="39">
        <f t="shared" si="198"/>
        <v>0</v>
      </c>
      <c r="R1426" s="41">
        <f t="shared" si="199"/>
        <v>0</v>
      </c>
    </row>
    <row r="1427" spans="4:18" x14ac:dyDescent="0.25">
      <c r="D1427" s="1">
        <v>34292</v>
      </c>
      <c r="E1427" s="1">
        <f t="shared" si="196"/>
        <v>34274</v>
      </c>
      <c r="F1427" s="30">
        <f t="shared" si="193"/>
        <v>0</v>
      </c>
      <c r="H1427" s="42">
        <f>IF(DAY(D1427)&gt;14,VLOOKUP(DATE(YEAR(E1427),MONTH(E1427)-1,DAY(1)),'מדדים וריביות'!B:C,2,FALSE),VLOOKUP(DATE(YEAR(E1427),MONTH(E1427)-2,DAY(1)),'מדדים וריביות'!B:C,2,FALSE))</f>
        <v>15685862.3086886</v>
      </c>
      <c r="I1427" s="43">
        <f>'ריבית יומית'!D1421</f>
        <v>1.0738622586670132E-4</v>
      </c>
      <c r="J1427" s="29">
        <f t="shared" si="194"/>
        <v>2.0286743845364579</v>
      </c>
      <c r="L1427">
        <f>VLOOKUP(D1426,'מדדים וריביות'!B:C,2)</f>
        <v>15805361.6606794</v>
      </c>
      <c r="M1427" s="30">
        <f t="shared" si="200"/>
        <v>0</v>
      </c>
      <c r="O1427" s="39">
        <f t="shared" si="197"/>
        <v>0</v>
      </c>
      <c r="P1427" s="39">
        <f t="shared" si="195"/>
        <v>0</v>
      </c>
      <c r="Q1427" s="39">
        <f t="shared" si="198"/>
        <v>0</v>
      </c>
      <c r="R1427" s="41">
        <f t="shared" si="199"/>
        <v>0</v>
      </c>
    </row>
    <row r="1428" spans="4:18" x14ac:dyDescent="0.25">
      <c r="D1428" s="1">
        <v>34293</v>
      </c>
      <c r="E1428" s="1">
        <f t="shared" si="196"/>
        <v>34274</v>
      </c>
      <c r="F1428" s="30">
        <f t="shared" si="193"/>
        <v>0</v>
      </c>
      <c r="H1428" s="42">
        <f>IF(DAY(D1428)&gt;14,VLOOKUP(DATE(YEAR(E1428),MONTH(E1428)-1,DAY(1)),'מדדים וריביות'!B:C,2,FALSE),VLOOKUP(DATE(YEAR(E1428),MONTH(E1428)-2,DAY(1)),'מדדים וריביות'!B:C,2,FALSE))</f>
        <v>15685862.3086886</v>
      </c>
      <c r="I1428" s="43">
        <f>'ריבית יומית'!D1422</f>
        <v>1.0738622586670132E-4</v>
      </c>
      <c r="J1428" s="29">
        <f t="shared" si="194"/>
        <v>2.0284565562425483</v>
      </c>
      <c r="L1428">
        <f>VLOOKUP(D1427,'מדדים וריביות'!B:C,2)</f>
        <v>15805361.6606794</v>
      </c>
      <c r="M1428" s="30">
        <f t="shared" si="200"/>
        <v>0</v>
      </c>
      <c r="O1428" s="39">
        <f t="shared" si="197"/>
        <v>0</v>
      </c>
      <c r="P1428" s="39">
        <f t="shared" si="195"/>
        <v>0</v>
      </c>
      <c r="Q1428" s="39">
        <f t="shared" si="198"/>
        <v>0</v>
      </c>
      <c r="R1428" s="41">
        <f t="shared" si="199"/>
        <v>0</v>
      </c>
    </row>
    <row r="1429" spans="4:18" x14ac:dyDescent="0.25">
      <c r="D1429" s="1">
        <v>34294</v>
      </c>
      <c r="E1429" s="1">
        <f t="shared" si="196"/>
        <v>34274</v>
      </c>
      <c r="F1429" s="30">
        <f t="shared" si="193"/>
        <v>0</v>
      </c>
      <c r="H1429" s="42">
        <f>IF(DAY(D1429)&gt;14,VLOOKUP(DATE(YEAR(E1429),MONTH(E1429)-1,DAY(1)),'מדדים וריביות'!B:C,2,FALSE),VLOOKUP(DATE(YEAR(E1429),MONTH(E1429)-2,DAY(1)),'מדדים וריביות'!B:C,2,FALSE))</f>
        <v>15685862.3086886</v>
      </c>
      <c r="I1429" s="43">
        <f>'ריבית יומית'!D1423</f>
        <v>1.0738622586670132E-4</v>
      </c>
      <c r="J1429" s="29">
        <f t="shared" si="194"/>
        <v>2.0282387513378857</v>
      </c>
      <c r="L1429">
        <f>VLOOKUP(D1428,'מדדים וריביות'!B:C,2)</f>
        <v>15805361.6606794</v>
      </c>
      <c r="M1429" s="30">
        <f t="shared" si="200"/>
        <v>0</v>
      </c>
      <c r="O1429" s="39">
        <f t="shared" si="197"/>
        <v>0</v>
      </c>
      <c r="P1429" s="39">
        <f t="shared" si="195"/>
        <v>0</v>
      </c>
      <c r="Q1429" s="39">
        <f t="shared" si="198"/>
        <v>0</v>
      </c>
      <c r="R1429" s="41">
        <f t="shared" si="199"/>
        <v>0</v>
      </c>
    </row>
    <row r="1430" spans="4:18" x14ac:dyDescent="0.25">
      <c r="D1430" s="1">
        <v>34295</v>
      </c>
      <c r="E1430" s="1">
        <f t="shared" si="196"/>
        <v>34274</v>
      </c>
      <c r="F1430" s="30">
        <f t="shared" si="193"/>
        <v>0</v>
      </c>
      <c r="H1430" s="42">
        <f>IF(DAY(D1430)&gt;14,VLOOKUP(DATE(YEAR(E1430),MONTH(E1430)-1,DAY(1)),'מדדים וריביות'!B:C,2,FALSE),VLOOKUP(DATE(YEAR(E1430),MONTH(E1430)-2,DAY(1)),'מדדים וריביות'!B:C,2,FALSE))</f>
        <v>15685862.3086886</v>
      </c>
      <c r="I1430" s="43">
        <f>'ריבית יומית'!D1424</f>
        <v>1.0738622586670132E-4</v>
      </c>
      <c r="J1430" s="29">
        <f t="shared" si="194"/>
        <v>2.0280209698199583</v>
      </c>
      <c r="L1430">
        <f>VLOOKUP(D1429,'מדדים וריביות'!B:C,2)</f>
        <v>15805361.6606794</v>
      </c>
      <c r="M1430" s="30">
        <f t="shared" si="200"/>
        <v>0</v>
      </c>
      <c r="O1430" s="39">
        <f t="shared" si="197"/>
        <v>0</v>
      </c>
      <c r="P1430" s="39">
        <f t="shared" si="195"/>
        <v>0</v>
      </c>
      <c r="Q1430" s="39">
        <f t="shared" si="198"/>
        <v>0</v>
      </c>
      <c r="R1430" s="41">
        <f t="shared" si="199"/>
        <v>0</v>
      </c>
    </row>
    <row r="1431" spans="4:18" x14ac:dyDescent="0.25">
      <c r="D1431" s="1">
        <v>34296</v>
      </c>
      <c r="E1431" s="1">
        <f t="shared" si="196"/>
        <v>34274</v>
      </c>
      <c r="F1431" s="30">
        <f t="shared" si="193"/>
        <v>0</v>
      </c>
      <c r="H1431" s="42">
        <f>IF(DAY(D1431)&gt;14,VLOOKUP(DATE(YEAR(E1431),MONTH(E1431)-1,DAY(1)),'מדדים וריביות'!B:C,2,FALSE),VLOOKUP(DATE(YEAR(E1431),MONTH(E1431)-2,DAY(1)),'מדדים וריביות'!B:C,2,FALSE))</f>
        <v>15685862.3086886</v>
      </c>
      <c r="I1431" s="43">
        <f>'ריבית יומית'!D1425</f>
        <v>1.0738622586670132E-4</v>
      </c>
      <c r="J1431" s="29">
        <f t="shared" si="194"/>
        <v>2.0278032116862548</v>
      </c>
      <c r="L1431">
        <f>VLOOKUP(D1430,'מדדים וריביות'!B:C,2)</f>
        <v>15805361.6606794</v>
      </c>
      <c r="M1431" s="30">
        <f t="shared" si="200"/>
        <v>0</v>
      </c>
      <c r="O1431" s="39">
        <f t="shared" si="197"/>
        <v>0</v>
      </c>
      <c r="P1431" s="39">
        <f t="shared" si="195"/>
        <v>0</v>
      </c>
      <c r="Q1431" s="39">
        <f t="shared" si="198"/>
        <v>0</v>
      </c>
      <c r="R1431" s="41">
        <f t="shared" si="199"/>
        <v>0</v>
      </c>
    </row>
    <row r="1432" spans="4:18" x14ac:dyDescent="0.25">
      <c r="D1432" s="1">
        <v>34297</v>
      </c>
      <c r="E1432" s="1">
        <f t="shared" si="196"/>
        <v>34274</v>
      </c>
      <c r="F1432" s="30">
        <f t="shared" si="193"/>
        <v>0</v>
      </c>
      <c r="H1432" s="42">
        <f>IF(DAY(D1432)&gt;14,VLOOKUP(DATE(YEAR(E1432),MONTH(E1432)-1,DAY(1)),'מדדים וריביות'!B:C,2,FALSE),VLOOKUP(DATE(YEAR(E1432),MONTH(E1432)-2,DAY(1)),'מדדים וריביות'!B:C,2,FALSE))</f>
        <v>15685862.3086886</v>
      </c>
      <c r="I1432" s="43">
        <f>'ריבית יומית'!D1426</f>
        <v>1.0738622586670132E-4</v>
      </c>
      <c r="J1432" s="29">
        <f t="shared" si="194"/>
        <v>2.0275854769342647</v>
      </c>
      <c r="L1432">
        <f>VLOOKUP(D1431,'מדדים וריביות'!B:C,2)</f>
        <v>15805361.6606794</v>
      </c>
      <c r="M1432" s="30">
        <f t="shared" si="200"/>
        <v>0</v>
      </c>
      <c r="O1432" s="39">
        <f t="shared" si="197"/>
        <v>0</v>
      </c>
      <c r="P1432" s="39">
        <f t="shared" si="195"/>
        <v>0</v>
      </c>
      <c r="Q1432" s="39">
        <f t="shared" si="198"/>
        <v>0</v>
      </c>
      <c r="R1432" s="41">
        <f t="shared" si="199"/>
        <v>0</v>
      </c>
    </row>
    <row r="1433" spans="4:18" x14ac:dyDescent="0.25">
      <c r="D1433" s="1">
        <v>34298</v>
      </c>
      <c r="E1433" s="1">
        <f t="shared" si="196"/>
        <v>34274</v>
      </c>
      <c r="F1433" s="30">
        <f t="shared" si="193"/>
        <v>0</v>
      </c>
      <c r="H1433" s="42">
        <f>IF(DAY(D1433)&gt;14,VLOOKUP(DATE(YEAR(E1433),MONTH(E1433)-1,DAY(1)),'מדדים וריביות'!B:C,2,FALSE),VLOOKUP(DATE(YEAR(E1433),MONTH(E1433)-2,DAY(1)),'מדדים וריביות'!B:C,2,FALSE))</f>
        <v>15685862.3086886</v>
      </c>
      <c r="I1433" s="43">
        <f>'ריבית יומית'!D1427</f>
        <v>1.0738622586670132E-4</v>
      </c>
      <c r="J1433" s="29">
        <f t="shared" si="194"/>
        <v>2.0273677655614772</v>
      </c>
      <c r="L1433">
        <f>VLOOKUP(D1432,'מדדים וריביות'!B:C,2)</f>
        <v>15805361.6606794</v>
      </c>
      <c r="M1433" s="30">
        <f t="shared" si="200"/>
        <v>0</v>
      </c>
      <c r="O1433" s="39">
        <f t="shared" si="197"/>
        <v>0</v>
      </c>
      <c r="P1433" s="39">
        <f t="shared" si="195"/>
        <v>0</v>
      </c>
      <c r="Q1433" s="39">
        <f t="shared" si="198"/>
        <v>0</v>
      </c>
      <c r="R1433" s="41">
        <f t="shared" si="199"/>
        <v>0</v>
      </c>
    </row>
    <row r="1434" spans="4:18" x14ac:dyDescent="0.25">
      <c r="D1434" s="1">
        <v>34299</v>
      </c>
      <c r="E1434" s="1">
        <f t="shared" si="196"/>
        <v>34274</v>
      </c>
      <c r="F1434" s="30">
        <f t="shared" si="193"/>
        <v>0</v>
      </c>
      <c r="H1434" s="42">
        <f>IF(DAY(D1434)&gt;14,VLOOKUP(DATE(YEAR(E1434),MONTH(E1434)-1,DAY(1)),'מדדים וריביות'!B:C,2,FALSE),VLOOKUP(DATE(YEAR(E1434),MONTH(E1434)-2,DAY(1)),'מדדים וריביות'!B:C,2,FALSE))</f>
        <v>15685862.3086886</v>
      </c>
      <c r="I1434" s="43">
        <f>'ריבית יומית'!D1428</f>
        <v>1.0738622586670132E-4</v>
      </c>
      <c r="J1434" s="29">
        <f t="shared" si="194"/>
        <v>2.0271500775653819</v>
      </c>
      <c r="L1434">
        <f>VLOOKUP(D1433,'מדדים וריביות'!B:C,2)</f>
        <v>15805361.6606794</v>
      </c>
      <c r="M1434" s="30">
        <f t="shared" si="200"/>
        <v>0</v>
      </c>
      <c r="O1434" s="39">
        <f t="shared" si="197"/>
        <v>0</v>
      </c>
      <c r="P1434" s="39">
        <f t="shared" si="195"/>
        <v>0</v>
      </c>
      <c r="Q1434" s="39">
        <f t="shared" si="198"/>
        <v>0</v>
      </c>
      <c r="R1434" s="41">
        <f t="shared" si="199"/>
        <v>0</v>
      </c>
    </row>
    <row r="1435" spans="4:18" x14ac:dyDescent="0.25">
      <c r="D1435" s="1">
        <v>34300</v>
      </c>
      <c r="E1435" s="1">
        <f t="shared" si="196"/>
        <v>34274</v>
      </c>
      <c r="F1435" s="30">
        <f t="shared" si="193"/>
        <v>0</v>
      </c>
      <c r="H1435" s="42">
        <f>IF(DAY(D1435)&gt;14,VLOOKUP(DATE(YEAR(E1435),MONTH(E1435)-1,DAY(1)),'מדדים וריביות'!B:C,2,FALSE),VLOOKUP(DATE(YEAR(E1435),MONTH(E1435)-2,DAY(1)),'מדדים וריביות'!B:C,2,FALSE))</f>
        <v>15685862.3086886</v>
      </c>
      <c r="I1435" s="43">
        <f>'ריבית יומית'!D1429</f>
        <v>1.0738622586670132E-4</v>
      </c>
      <c r="J1435" s="29">
        <f t="shared" si="194"/>
        <v>2.0269324129434692</v>
      </c>
      <c r="L1435">
        <f>VLOOKUP(D1434,'מדדים וריביות'!B:C,2)</f>
        <v>15805361.6606794</v>
      </c>
      <c r="M1435" s="30">
        <f t="shared" si="200"/>
        <v>0</v>
      </c>
      <c r="O1435" s="39">
        <f t="shared" si="197"/>
        <v>0</v>
      </c>
      <c r="P1435" s="39">
        <f t="shared" si="195"/>
        <v>0</v>
      </c>
      <c r="Q1435" s="39">
        <f t="shared" si="198"/>
        <v>0</v>
      </c>
      <c r="R1435" s="41">
        <f t="shared" si="199"/>
        <v>0</v>
      </c>
    </row>
    <row r="1436" spans="4:18" x14ac:dyDescent="0.25">
      <c r="D1436" s="1">
        <v>34301</v>
      </c>
      <c r="E1436" s="1">
        <f t="shared" si="196"/>
        <v>34274</v>
      </c>
      <c r="F1436" s="30">
        <f t="shared" si="193"/>
        <v>0</v>
      </c>
      <c r="H1436" s="42">
        <f>IF(DAY(D1436)&gt;14,VLOOKUP(DATE(YEAR(E1436),MONTH(E1436)-1,DAY(1)),'מדדים וריביות'!B:C,2,FALSE),VLOOKUP(DATE(YEAR(E1436),MONTH(E1436)-2,DAY(1)),'מדדים וריביות'!B:C,2,FALSE))</f>
        <v>15685862.3086886</v>
      </c>
      <c r="I1436" s="43">
        <f>'ריבית יומית'!D1430</f>
        <v>1.0738622586670132E-4</v>
      </c>
      <c r="J1436" s="29">
        <f t="shared" si="194"/>
        <v>2.0267147716932286</v>
      </c>
      <c r="L1436">
        <f>VLOOKUP(D1435,'מדדים וריביות'!B:C,2)</f>
        <v>15805361.6606794</v>
      </c>
      <c r="M1436" s="30">
        <f t="shared" si="200"/>
        <v>0</v>
      </c>
      <c r="O1436" s="39">
        <f t="shared" si="197"/>
        <v>0</v>
      </c>
      <c r="P1436" s="39">
        <f t="shared" si="195"/>
        <v>0</v>
      </c>
      <c r="Q1436" s="39">
        <f t="shared" si="198"/>
        <v>0</v>
      </c>
      <c r="R1436" s="41">
        <f t="shared" si="199"/>
        <v>0</v>
      </c>
    </row>
    <row r="1437" spans="4:18" x14ac:dyDescent="0.25">
      <c r="D1437" s="1">
        <v>34302</v>
      </c>
      <c r="E1437" s="1">
        <f t="shared" si="196"/>
        <v>34274</v>
      </c>
      <c r="F1437" s="30">
        <f t="shared" si="193"/>
        <v>0</v>
      </c>
      <c r="H1437" s="42">
        <f>IF(DAY(D1437)&gt;14,VLOOKUP(DATE(YEAR(E1437),MONTH(E1437)-1,DAY(1)),'מדדים וריביות'!B:C,2,FALSE),VLOOKUP(DATE(YEAR(E1437),MONTH(E1437)-2,DAY(1)),'מדדים וריביות'!B:C,2,FALSE))</f>
        <v>15685862.3086886</v>
      </c>
      <c r="I1437" s="43">
        <f>'ריבית יומית'!D1431</f>
        <v>1.0738622586670132E-4</v>
      </c>
      <c r="J1437" s="29">
        <f t="shared" si="194"/>
        <v>2.026497153812151</v>
      </c>
      <c r="L1437">
        <f>VLOOKUP(D1436,'מדדים וריביות'!B:C,2)</f>
        <v>15805361.6606794</v>
      </c>
      <c r="M1437" s="30">
        <f t="shared" si="200"/>
        <v>0</v>
      </c>
      <c r="O1437" s="39">
        <f t="shared" si="197"/>
        <v>0</v>
      </c>
      <c r="P1437" s="39">
        <f t="shared" si="195"/>
        <v>0</v>
      </c>
      <c r="Q1437" s="39">
        <f t="shared" si="198"/>
        <v>0</v>
      </c>
      <c r="R1437" s="41">
        <f t="shared" si="199"/>
        <v>0</v>
      </c>
    </row>
    <row r="1438" spans="4:18" x14ac:dyDescent="0.25">
      <c r="D1438" s="1">
        <v>34303</v>
      </c>
      <c r="E1438" s="1">
        <f t="shared" si="196"/>
        <v>34274</v>
      </c>
      <c r="F1438" s="30">
        <f t="shared" si="193"/>
        <v>0</v>
      </c>
      <c r="H1438" s="42">
        <f>IF(DAY(D1438)&gt;14,VLOOKUP(DATE(YEAR(E1438),MONTH(E1438)-1,DAY(1)),'מדדים וריביות'!B:C,2,FALSE),VLOOKUP(DATE(YEAR(E1438),MONTH(E1438)-2,DAY(1)),'מדדים וריביות'!B:C,2,FALSE))</f>
        <v>15685862.3086886</v>
      </c>
      <c r="I1438" s="43">
        <f>'ריבית יומית'!D1432</f>
        <v>1.0738622586670132E-4</v>
      </c>
      <c r="J1438" s="29">
        <f t="shared" si="194"/>
        <v>2.026279559297727</v>
      </c>
      <c r="L1438">
        <f>VLOOKUP(D1437,'מדדים וריביות'!B:C,2)</f>
        <v>15805361.6606794</v>
      </c>
      <c r="M1438" s="30">
        <f t="shared" si="200"/>
        <v>0</v>
      </c>
      <c r="O1438" s="39">
        <f t="shared" si="197"/>
        <v>0</v>
      </c>
      <c r="P1438" s="39">
        <f t="shared" si="195"/>
        <v>0</v>
      </c>
      <c r="Q1438" s="39">
        <f t="shared" si="198"/>
        <v>0</v>
      </c>
      <c r="R1438" s="41">
        <f t="shared" si="199"/>
        <v>0</v>
      </c>
    </row>
    <row r="1439" spans="4:18" x14ac:dyDescent="0.25">
      <c r="D1439" s="1">
        <v>34304</v>
      </c>
      <c r="E1439" s="1">
        <f t="shared" si="196"/>
        <v>34304</v>
      </c>
      <c r="F1439" s="30">
        <f t="shared" si="193"/>
        <v>0</v>
      </c>
      <c r="H1439" s="42">
        <f>IF(DAY(D1439)&gt;14,VLOOKUP(DATE(YEAR(E1439),MONTH(E1439)-1,DAY(1)),'מדדים וריביות'!B:C,2,FALSE),VLOOKUP(DATE(YEAR(E1439),MONTH(E1439)-2,DAY(1)),'מדדים וריביות'!B:C,2,FALSE))</f>
        <v>15685862.3086886</v>
      </c>
      <c r="I1439" s="43">
        <f>'ריבית יומית'!D1433</f>
        <v>1.0738622586670132E-4</v>
      </c>
      <c r="J1439" s="29">
        <f t="shared" si="194"/>
        <v>2.0260619881474478</v>
      </c>
      <c r="L1439">
        <f>VLOOKUP(D1438,'מדדים וריביות'!B:C,2)</f>
        <v>15805361.6606794</v>
      </c>
      <c r="M1439" s="30">
        <f t="shared" si="200"/>
        <v>0</v>
      </c>
      <c r="O1439" s="39">
        <f t="shared" si="197"/>
        <v>0</v>
      </c>
      <c r="P1439" s="39">
        <f t="shared" si="195"/>
        <v>0</v>
      </c>
      <c r="Q1439" s="39">
        <f t="shared" si="198"/>
        <v>0</v>
      </c>
      <c r="R1439" s="41">
        <f t="shared" si="199"/>
        <v>0</v>
      </c>
    </row>
    <row r="1440" spans="4:18" x14ac:dyDescent="0.25">
      <c r="D1440" s="1">
        <v>34305</v>
      </c>
      <c r="E1440" s="1">
        <f t="shared" si="196"/>
        <v>34304</v>
      </c>
      <c r="F1440" s="30">
        <f t="shared" si="193"/>
        <v>0</v>
      </c>
      <c r="H1440" s="42">
        <f>IF(DAY(D1440)&gt;14,VLOOKUP(DATE(YEAR(E1440),MONTH(E1440)-1,DAY(1)),'מדדים וריביות'!B:C,2,FALSE),VLOOKUP(DATE(YEAR(E1440),MONTH(E1440)-2,DAY(1)),'מדדים וריביות'!B:C,2,FALSE))</f>
        <v>15685862.3086886</v>
      </c>
      <c r="I1440" s="43">
        <f>'ריבית יומית'!D1434</f>
        <v>1.0738622586670132E-4</v>
      </c>
      <c r="J1440" s="29">
        <f t="shared" si="194"/>
        <v>2.0258444403588047</v>
      </c>
      <c r="L1440">
        <f>VLOOKUP(D1439,'מדדים וריביות'!B:C,2)</f>
        <v>15924861.012670301</v>
      </c>
      <c r="M1440" s="30">
        <f t="shared" si="200"/>
        <v>0</v>
      </c>
      <c r="O1440" s="39">
        <f t="shared" si="197"/>
        <v>0</v>
      </c>
      <c r="P1440" s="39">
        <f t="shared" si="195"/>
        <v>0</v>
      </c>
      <c r="Q1440" s="39">
        <f t="shared" si="198"/>
        <v>0</v>
      </c>
      <c r="R1440" s="41">
        <f t="shared" si="199"/>
        <v>0</v>
      </c>
    </row>
    <row r="1441" spans="4:18" x14ac:dyDescent="0.25">
      <c r="D1441" s="1">
        <v>34306</v>
      </c>
      <c r="E1441" s="1">
        <f t="shared" si="196"/>
        <v>34304</v>
      </c>
      <c r="F1441" s="30">
        <f t="shared" si="193"/>
        <v>0</v>
      </c>
      <c r="H1441" s="42">
        <f>IF(DAY(D1441)&gt;14,VLOOKUP(DATE(YEAR(E1441),MONTH(E1441)-1,DAY(1)),'מדדים וריביות'!B:C,2,FALSE),VLOOKUP(DATE(YEAR(E1441),MONTH(E1441)-2,DAY(1)),'מדדים וריביות'!B:C,2,FALSE))</f>
        <v>15685862.3086886</v>
      </c>
      <c r="I1441" s="43">
        <f>'ריבית יומית'!D1435</f>
        <v>1.0738622586670132E-4</v>
      </c>
      <c r="J1441" s="29">
        <f t="shared" si="194"/>
        <v>2.0256269159292892</v>
      </c>
      <c r="L1441">
        <f>VLOOKUP(D1440,'מדדים וריביות'!B:C,2)</f>
        <v>15924861.012670301</v>
      </c>
      <c r="M1441" s="30">
        <f t="shared" si="200"/>
        <v>0</v>
      </c>
      <c r="O1441" s="39">
        <f t="shared" si="197"/>
        <v>0</v>
      </c>
      <c r="P1441" s="39">
        <f t="shared" si="195"/>
        <v>0</v>
      </c>
      <c r="Q1441" s="39">
        <f t="shared" si="198"/>
        <v>0</v>
      </c>
      <c r="R1441" s="41">
        <f t="shared" si="199"/>
        <v>0</v>
      </c>
    </row>
    <row r="1442" spans="4:18" x14ac:dyDescent="0.25">
      <c r="D1442" s="1">
        <v>34307</v>
      </c>
      <c r="E1442" s="1">
        <f t="shared" si="196"/>
        <v>34304</v>
      </c>
      <c r="F1442" s="30">
        <f t="shared" si="193"/>
        <v>0</v>
      </c>
      <c r="H1442" s="42">
        <f>IF(DAY(D1442)&gt;14,VLOOKUP(DATE(YEAR(E1442),MONTH(E1442)-1,DAY(1)),'מדדים וריביות'!B:C,2,FALSE),VLOOKUP(DATE(YEAR(E1442),MONTH(E1442)-2,DAY(1)),'מדדים וריביות'!B:C,2,FALSE))</f>
        <v>15685862.3086886</v>
      </c>
      <c r="I1442" s="43">
        <f>'ריבית יומית'!D1436</f>
        <v>1.0738622586670132E-4</v>
      </c>
      <c r="J1442" s="29">
        <f t="shared" si="194"/>
        <v>2.025409414856393</v>
      </c>
      <c r="L1442">
        <f>VLOOKUP(D1441,'מדדים וריביות'!B:C,2)</f>
        <v>15924861.012670301</v>
      </c>
      <c r="M1442" s="30">
        <f t="shared" si="200"/>
        <v>0</v>
      </c>
      <c r="O1442" s="39">
        <f t="shared" si="197"/>
        <v>0</v>
      </c>
      <c r="P1442" s="39">
        <f t="shared" si="195"/>
        <v>0</v>
      </c>
      <c r="Q1442" s="39">
        <f t="shared" si="198"/>
        <v>0</v>
      </c>
      <c r="R1442" s="41">
        <f t="shared" si="199"/>
        <v>0</v>
      </c>
    </row>
    <row r="1443" spans="4:18" x14ac:dyDescent="0.25">
      <c r="D1443" s="1">
        <v>34308</v>
      </c>
      <c r="E1443" s="1">
        <f t="shared" si="196"/>
        <v>34304</v>
      </c>
      <c r="F1443" s="30">
        <f t="shared" si="193"/>
        <v>0</v>
      </c>
      <c r="H1443" s="42">
        <f>IF(DAY(D1443)&gt;14,VLOOKUP(DATE(YEAR(E1443),MONTH(E1443)-1,DAY(1)),'מדדים וריביות'!B:C,2,FALSE),VLOOKUP(DATE(YEAR(E1443),MONTH(E1443)-2,DAY(1)),'מדדים וריביות'!B:C,2,FALSE))</f>
        <v>15685862.3086886</v>
      </c>
      <c r="I1443" s="43">
        <f>'ריבית יומית'!D1437</f>
        <v>1.0738622586670132E-4</v>
      </c>
      <c r="J1443" s="29">
        <f t="shared" si="194"/>
        <v>2.0251919371376084</v>
      </c>
      <c r="L1443">
        <f>VLOOKUP(D1442,'מדדים וריביות'!B:C,2)</f>
        <v>15924861.012670301</v>
      </c>
      <c r="M1443" s="30">
        <f t="shared" si="200"/>
        <v>0</v>
      </c>
      <c r="O1443" s="39">
        <f t="shared" si="197"/>
        <v>0</v>
      </c>
      <c r="P1443" s="39">
        <f t="shared" si="195"/>
        <v>0</v>
      </c>
      <c r="Q1443" s="39">
        <f t="shared" si="198"/>
        <v>0</v>
      </c>
      <c r="R1443" s="41">
        <f t="shared" si="199"/>
        <v>0</v>
      </c>
    </row>
    <row r="1444" spans="4:18" x14ac:dyDescent="0.25">
      <c r="D1444" s="1">
        <v>34309</v>
      </c>
      <c r="E1444" s="1">
        <f t="shared" si="196"/>
        <v>34304</v>
      </c>
      <c r="F1444" s="30">
        <f t="shared" si="193"/>
        <v>0</v>
      </c>
      <c r="H1444" s="42">
        <f>IF(DAY(D1444)&gt;14,VLOOKUP(DATE(YEAR(E1444),MONTH(E1444)-1,DAY(1)),'מדדים וריביות'!B:C,2,FALSE),VLOOKUP(DATE(YEAR(E1444),MONTH(E1444)-2,DAY(1)),'מדדים וריביות'!B:C,2,FALSE))</f>
        <v>15685862.3086886</v>
      </c>
      <c r="I1444" s="43">
        <f>'ריבית יומית'!D1438</f>
        <v>1.0738622586670132E-4</v>
      </c>
      <c r="J1444" s="29">
        <f t="shared" si="194"/>
        <v>2.0249744827704275</v>
      </c>
      <c r="L1444">
        <f>VLOOKUP(D1443,'מדדים וריביות'!B:C,2)</f>
        <v>15924861.012670301</v>
      </c>
      <c r="M1444" s="30">
        <f t="shared" si="200"/>
        <v>0</v>
      </c>
      <c r="O1444" s="39">
        <f t="shared" si="197"/>
        <v>0</v>
      </c>
      <c r="P1444" s="39">
        <f t="shared" si="195"/>
        <v>0</v>
      </c>
      <c r="Q1444" s="39">
        <f t="shared" si="198"/>
        <v>0</v>
      </c>
      <c r="R1444" s="41">
        <f t="shared" si="199"/>
        <v>0</v>
      </c>
    </row>
    <row r="1445" spans="4:18" x14ac:dyDescent="0.25">
      <c r="D1445" s="1">
        <v>34310</v>
      </c>
      <c r="E1445" s="1">
        <f t="shared" si="196"/>
        <v>34304</v>
      </c>
      <c r="F1445" s="30">
        <f t="shared" si="193"/>
        <v>0</v>
      </c>
      <c r="H1445" s="42">
        <f>IF(DAY(D1445)&gt;14,VLOOKUP(DATE(YEAR(E1445),MONTH(E1445)-1,DAY(1)),'מדדים וריביות'!B:C,2,FALSE),VLOOKUP(DATE(YEAR(E1445),MONTH(E1445)-2,DAY(1)),'מדדים וריביות'!B:C,2,FALSE))</f>
        <v>15685862.3086886</v>
      </c>
      <c r="I1445" s="43">
        <f>'ריבית יומית'!D1439</f>
        <v>1.0738622586670132E-4</v>
      </c>
      <c r="J1445" s="29">
        <f t="shared" si="194"/>
        <v>2.024757051752343</v>
      </c>
      <c r="L1445">
        <f>VLOOKUP(D1444,'מדדים וריביות'!B:C,2)</f>
        <v>15924861.012670301</v>
      </c>
      <c r="M1445" s="30">
        <f t="shared" si="200"/>
        <v>0</v>
      </c>
      <c r="O1445" s="39">
        <f t="shared" si="197"/>
        <v>0</v>
      </c>
      <c r="P1445" s="39">
        <f t="shared" si="195"/>
        <v>0</v>
      </c>
      <c r="Q1445" s="39">
        <f t="shared" si="198"/>
        <v>0</v>
      </c>
      <c r="R1445" s="41">
        <f t="shared" si="199"/>
        <v>0</v>
      </c>
    </row>
    <row r="1446" spans="4:18" x14ac:dyDescent="0.25">
      <c r="D1446" s="1">
        <v>34311</v>
      </c>
      <c r="E1446" s="1">
        <f t="shared" si="196"/>
        <v>34304</v>
      </c>
      <c r="F1446" s="30">
        <f t="shared" si="193"/>
        <v>0</v>
      </c>
      <c r="H1446" s="42">
        <f>IF(DAY(D1446)&gt;14,VLOOKUP(DATE(YEAR(E1446),MONTH(E1446)-1,DAY(1)),'מדדים וריביות'!B:C,2,FALSE),VLOOKUP(DATE(YEAR(E1446),MONTH(E1446)-2,DAY(1)),'מדדים וריביות'!B:C,2,FALSE))</f>
        <v>15685862.3086886</v>
      </c>
      <c r="I1446" s="43">
        <f>'ריבית יומית'!D1440</f>
        <v>1.0738622586670132E-4</v>
      </c>
      <c r="J1446" s="29">
        <f t="shared" si="194"/>
        <v>2.0245396440808476</v>
      </c>
      <c r="L1446">
        <f>VLOOKUP(D1445,'מדדים וריביות'!B:C,2)</f>
        <v>15924861.012670301</v>
      </c>
      <c r="M1446" s="30">
        <f t="shared" si="200"/>
        <v>0</v>
      </c>
      <c r="O1446" s="39">
        <f t="shared" si="197"/>
        <v>0</v>
      </c>
      <c r="P1446" s="39">
        <f t="shared" si="195"/>
        <v>0</v>
      </c>
      <c r="Q1446" s="39">
        <f t="shared" si="198"/>
        <v>0</v>
      </c>
      <c r="R1446" s="41">
        <f t="shared" si="199"/>
        <v>0</v>
      </c>
    </row>
    <row r="1447" spans="4:18" x14ac:dyDescent="0.25">
      <c r="D1447" s="1">
        <v>34312</v>
      </c>
      <c r="E1447" s="1">
        <f t="shared" si="196"/>
        <v>34304</v>
      </c>
      <c r="F1447" s="30">
        <f t="shared" si="193"/>
        <v>0</v>
      </c>
      <c r="H1447" s="42">
        <f>IF(DAY(D1447)&gt;14,VLOOKUP(DATE(YEAR(E1447),MONTH(E1447)-1,DAY(1)),'מדדים וריביות'!B:C,2,FALSE),VLOOKUP(DATE(YEAR(E1447),MONTH(E1447)-2,DAY(1)),'מדדים וריביות'!B:C,2,FALSE))</f>
        <v>15685862.3086886</v>
      </c>
      <c r="I1447" s="43">
        <f>'ריבית יומית'!D1441</f>
        <v>1.0738622586670132E-4</v>
      </c>
      <c r="J1447" s="29">
        <f t="shared" si="194"/>
        <v>2.0243222597534349</v>
      </c>
      <c r="L1447">
        <f>VLOOKUP(D1446,'מדדים וריביות'!B:C,2)</f>
        <v>15924861.012670301</v>
      </c>
      <c r="M1447" s="30">
        <f t="shared" si="200"/>
        <v>0</v>
      </c>
      <c r="O1447" s="39">
        <f t="shared" si="197"/>
        <v>0</v>
      </c>
      <c r="P1447" s="39">
        <f t="shared" si="195"/>
        <v>0</v>
      </c>
      <c r="Q1447" s="39">
        <f t="shared" si="198"/>
        <v>0</v>
      </c>
      <c r="R1447" s="41">
        <f t="shared" si="199"/>
        <v>0</v>
      </c>
    </row>
    <row r="1448" spans="4:18" x14ac:dyDescent="0.25">
      <c r="D1448" s="1">
        <v>34313</v>
      </c>
      <c r="E1448" s="1">
        <f t="shared" si="196"/>
        <v>34304</v>
      </c>
      <c r="F1448" s="30">
        <f t="shared" si="193"/>
        <v>0</v>
      </c>
      <c r="H1448" s="42">
        <f>IF(DAY(D1448)&gt;14,VLOOKUP(DATE(YEAR(E1448),MONTH(E1448)-1,DAY(1)),'מדדים וריביות'!B:C,2,FALSE),VLOOKUP(DATE(YEAR(E1448),MONTH(E1448)-2,DAY(1)),'מדדים וריביות'!B:C,2,FALSE))</f>
        <v>15685862.3086886</v>
      </c>
      <c r="I1448" s="43">
        <f>'ריבית יומית'!D1442</f>
        <v>1.0738622586670132E-4</v>
      </c>
      <c r="J1448" s="29">
        <f t="shared" si="194"/>
        <v>2.024104898767598</v>
      </c>
      <c r="L1448">
        <f>VLOOKUP(D1447,'מדדים וריביות'!B:C,2)</f>
        <v>15924861.012670301</v>
      </c>
      <c r="M1448" s="30">
        <f t="shared" si="200"/>
        <v>0</v>
      </c>
      <c r="O1448" s="39">
        <f t="shared" si="197"/>
        <v>0</v>
      </c>
      <c r="P1448" s="39">
        <f t="shared" si="195"/>
        <v>0</v>
      </c>
      <c r="Q1448" s="39">
        <f t="shared" si="198"/>
        <v>0</v>
      </c>
      <c r="R1448" s="41">
        <f t="shared" si="199"/>
        <v>0</v>
      </c>
    </row>
    <row r="1449" spans="4:18" x14ac:dyDescent="0.25">
      <c r="D1449" s="1">
        <v>34314</v>
      </c>
      <c r="E1449" s="1">
        <f t="shared" si="196"/>
        <v>34304</v>
      </c>
      <c r="F1449" s="30">
        <f t="shared" si="193"/>
        <v>0</v>
      </c>
      <c r="H1449" s="42">
        <f>IF(DAY(D1449)&gt;14,VLOOKUP(DATE(YEAR(E1449),MONTH(E1449)-1,DAY(1)),'מדדים וריביות'!B:C,2,FALSE),VLOOKUP(DATE(YEAR(E1449),MONTH(E1449)-2,DAY(1)),'מדדים וריביות'!B:C,2,FALSE))</f>
        <v>15685862.3086886</v>
      </c>
      <c r="I1449" s="43">
        <f>'ריבית יומית'!D1443</f>
        <v>1.0738622586670132E-4</v>
      </c>
      <c r="J1449" s="29">
        <f t="shared" si="194"/>
        <v>2.0238875611208309</v>
      </c>
      <c r="L1449">
        <f>VLOOKUP(D1448,'מדדים וריביות'!B:C,2)</f>
        <v>15924861.012670301</v>
      </c>
      <c r="M1449" s="30">
        <f t="shared" si="200"/>
        <v>0</v>
      </c>
      <c r="O1449" s="39">
        <f t="shared" si="197"/>
        <v>0</v>
      </c>
      <c r="P1449" s="39">
        <f t="shared" si="195"/>
        <v>0</v>
      </c>
      <c r="Q1449" s="39">
        <f t="shared" si="198"/>
        <v>0</v>
      </c>
      <c r="R1449" s="41">
        <f t="shared" si="199"/>
        <v>0</v>
      </c>
    </row>
    <row r="1450" spans="4:18" x14ac:dyDescent="0.25">
      <c r="D1450" s="1">
        <v>34315</v>
      </c>
      <c r="E1450" s="1">
        <f t="shared" si="196"/>
        <v>34304</v>
      </c>
      <c r="F1450" s="30">
        <f t="shared" si="193"/>
        <v>0</v>
      </c>
      <c r="H1450" s="42">
        <f>IF(DAY(D1450)&gt;14,VLOOKUP(DATE(YEAR(E1450),MONTH(E1450)-1,DAY(1)),'מדדים וריביות'!B:C,2,FALSE),VLOOKUP(DATE(YEAR(E1450),MONTH(E1450)-2,DAY(1)),'מדדים וריביות'!B:C,2,FALSE))</f>
        <v>15685862.3086886</v>
      </c>
      <c r="I1450" s="43">
        <f>'ריבית יומית'!D1444</f>
        <v>1.0738622586670132E-4</v>
      </c>
      <c r="J1450" s="29">
        <f t="shared" si="194"/>
        <v>2.0236702468106271</v>
      </c>
      <c r="L1450">
        <f>VLOOKUP(D1449,'מדדים וריביות'!B:C,2)</f>
        <v>15924861.012670301</v>
      </c>
      <c r="M1450" s="30">
        <f t="shared" si="200"/>
        <v>0</v>
      </c>
      <c r="O1450" s="39">
        <f t="shared" si="197"/>
        <v>0</v>
      </c>
      <c r="P1450" s="39">
        <f t="shared" si="195"/>
        <v>0</v>
      </c>
      <c r="Q1450" s="39">
        <f t="shared" si="198"/>
        <v>0</v>
      </c>
      <c r="R1450" s="41">
        <f t="shared" si="199"/>
        <v>0</v>
      </c>
    </row>
    <row r="1451" spans="4:18" x14ac:dyDescent="0.25">
      <c r="D1451" s="1">
        <v>34316</v>
      </c>
      <c r="E1451" s="1">
        <f t="shared" si="196"/>
        <v>34304</v>
      </c>
      <c r="F1451" s="30">
        <f t="shared" si="193"/>
        <v>0</v>
      </c>
      <c r="H1451" s="42">
        <f>IF(DAY(D1451)&gt;14,VLOOKUP(DATE(YEAR(E1451),MONTH(E1451)-1,DAY(1)),'מדדים וריביות'!B:C,2,FALSE),VLOOKUP(DATE(YEAR(E1451),MONTH(E1451)-2,DAY(1)),'מדדים וריביות'!B:C,2,FALSE))</f>
        <v>15685862.3086886</v>
      </c>
      <c r="I1451" s="43">
        <f>'ריבית יומית'!D1445</f>
        <v>1.0738622586670132E-4</v>
      </c>
      <c r="J1451" s="29">
        <f t="shared" si="194"/>
        <v>2.0234529558344811</v>
      </c>
      <c r="L1451">
        <f>VLOOKUP(D1450,'מדדים וריביות'!B:C,2)</f>
        <v>15924861.012670301</v>
      </c>
      <c r="M1451" s="30">
        <f t="shared" si="200"/>
        <v>0</v>
      </c>
      <c r="O1451" s="39">
        <f t="shared" si="197"/>
        <v>0</v>
      </c>
      <c r="P1451" s="39">
        <f t="shared" si="195"/>
        <v>0</v>
      </c>
      <c r="Q1451" s="39">
        <f t="shared" si="198"/>
        <v>0</v>
      </c>
      <c r="R1451" s="41">
        <f t="shared" si="199"/>
        <v>0</v>
      </c>
    </row>
    <row r="1452" spans="4:18" x14ac:dyDescent="0.25">
      <c r="D1452" s="1">
        <v>34317</v>
      </c>
      <c r="E1452" s="1">
        <f t="shared" si="196"/>
        <v>34304</v>
      </c>
      <c r="F1452" s="30">
        <f t="shared" si="193"/>
        <v>0</v>
      </c>
      <c r="H1452" s="42">
        <f>IF(DAY(D1452)&gt;14,VLOOKUP(DATE(YEAR(E1452),MONTH(E1452)-1,DAY(1)),'מדדים וריביות'!B:C,2,FALSE),VLOOKUP(DATE(YEAR(E1452),MONTH(E1452)-2,DAY(1)),'מדדים וריביות'!B:C,2,FALSE))</f>
        <v>15685862.3086886</v>
      </c>
      <c r="I1452" s="43">
        <f>'ריבית יומית'!D1446</f>
        <v>1.0738622586670132E-4</v>
      </c>
      <c r="J1452" s="29">
        <f t="shared" si="194"/>
        <v>2.0232356881898874</v>
      </c>
      <c r="L1452">
        <f>VLOOKUP(D1451,'מדדים וריביות'!B:C,2)</f>
        <v>15924861.012670301</v>
      </c>
      <c r="M1452" s="30">
        <f t="shared" si="200"/>
        <v>0</v>
      </c>
      <c r="O1452" s="39">
        <f t="shared" si="197"/>
        <v>0</v>
      </c>
      <c r="P1452" s="39">
        <f t="shared" si="195"/>
        <v>0</v>
      </c>
      <c r="Q1452" s="39">
        <f t="shared" si="198"/>
        <v>0</v>
      </c>
      <c r="R1452" s="41">
        <f t="shared" si="199"/>
        <v>0</v>
      </c>
    </row>
    <row r="1453" spans="4:18" x14ac:dyDescent="0.25">
      <c r="D1453" s="1">
        <v>34318</v>
      </c>
      <c r="E1453" s="1">
        <f t="shared" si="196"/>
        <v>34304</v>
      </c>
      <c r="F1453" s="30">
        <f t="shared" si="193"/>
        <v>0</v>
      </c>
      <c r="H1453" s="42">
        <f>IF(DAY(D1453)&gt;14,VLOOKUP(DATE(YEAR(E1453),MONTH(E1453)-1,DAY(1)),'מדדים וריביות'!B:C,2,FALSE),VLOOKUP(DATE(YEAR(E1453),MONTH(E1453)-2,DAY(1)),'מדדים וריביות'!B:C,2,FALSE))</f>
        <v>15805361.6606794</v>
      </c>
      <c r="I1453" s="43">
        <f>'ריבית יומית'!D1447</f>
        <v>1.0738622586670132E-4</v>
      </c>
      <c r="J1453" s="29">
        <f t="shared" si="194"/>
        <v>2.0230184438743408</v>
      </c>
      <c r="L1453">
        <f>VLOOKUP(D1452,'מדדים וריביות'!B:C,2)</f>
        <v>15924861.012670301</v>
      </c>
      <c r="M1453" s="30">
        <f t="shared" si="200"/>
        <v>0</v>
      </c>
      <c r="O1453" s="39">
        <f t="shared" si="197"/>
        <v>0</v>
      </c>
      <c r="P1453" s="39">
        <f t="shared" si="195"/>
        <v>0</v>
      </c>
      <c r="Q1453" s="39">
        <f t="shared" si="198"/>
        <v>0</v>
      </c>
      <c r="R1453" s="41">
        <f t="shared" si="199"/>
        <v>0</v>
      </c>
    </row>
    <row r="1454" spans="4:18" x14ac:dyDescent="0.25">
      <c r="D1454" s="1">
        <v>34319</v>
      </c>
      <c r="E1454" s="1">
        <f t="shared" si="196"/>
        <v>34304</v>
      </c>
      <c r="F1454" s="30">
        <f t="shared" si="193"/>
        <v>0</v>
      </c>
      <c r="H1454" s="42">
        <f>IF(DAY(D1454)&gt;14,VLOOKUP(DATE(YEAR(E1454),MONTH(E1454)-1,DAY(1)),'מדדים וריביות'!B:C,2,FALSE),VLOOKUP(DATE(YEAR(E1454),MONTH(E1454)-2,DAY(1)),'מדדים וריביות'!B:C,2,FALSE))</f>
        <v>15805361.6606794</v>
      </c>
      <c r="I1454" s="43">
        <f>'ריבית יומית'!D1448</f>
        <v>1.0738622586670132E-4</v>
      </c>
      <c r="J1454" s="29">
        <f t="shared" si="194"/>
        <v>2.0228012228853367</v>
      </c>
      <c r="L1454">
        <f>VLOOKUP(D1453,'מדדים וריביות'!B:C,2)</f>
        <v>15924861.012670301</v>
      </c>
      <c r="M1454" s="30">
        <f t="shared" si="200"/>
        <v>0</v>
      </c>
      <c r="O1454" s="39">
        <f t="shared" si="197"/>
        <v>0</v>
      </c>
      <c r="P1454" s="39">
        <f t="shared" si="195"/>
        <v>0</v>
      </c>
      <c r="Q1454" s="39">
        <f t="shared" si="198"/>
        <v>0</v>
      </c>
      <c r="R1454" s="41">
        <f t="shared" si="199"/>
        <v>0</v>
      </c>
    </row>
    <row r="1455" spans="4:18" x14ac:dyDescent="0.25">
      <c r="D1455" s="1">
        <v>34320</v>
      </c>
      <c r="E1455" s="1">
        <f t="shared" si="196"/>
        <v>34304</v>
      </c>
      <c r="F1455" s="30">
        <f t="shared" si="193"/>
        <v>0</v>
      </c>
      <c r="H1455" s="42">
        <f>IF(DAY(D1455)&gt;14,VLOOKUP(DATE(YEAR(E1455),MONTH(E1455)-1,DAY(1)),'מדדים וריביות'!B:C,2,FALSE),VLOOKUP(DATE(YEAR(E1455),MONTH(E1455)-2,DAY(1)),'מדדים וריביות'!B:C,2,FALSE))</f>
        <v>15805361.6606794</v>
      </c>
      <c r="I1455" s="43">
        <f>'ריבית יומית'!D1449</f>
        <v>1.0738622586670132E-4</v>
      </c>
      <c r="J1455" s="29">
        <f t="shared" si="194"/>
        <v>2.02258402522037</v>
      </c>
      <c r="L1455">
        <f>VLOOKUP(D1454,'מדדים וריביות'!B:C,2)</f>
        <v>15924861.012670301</v>
      </c>
      <c r="M1455" s="30">
        <f t="shared" si="200"/>
        <v>0</v>
      </c>
      <c r="O1455" s="39">
        <f t="shared" si="197"/>
        <v>0</v>
      </c>
      <c r="P1455" s="39">
        <f t="shared" si="195"/>
        <v>0</v>
      </c>
      <c r="Q1455" s="39">
        <f t="shared" si="198"/>
        <v>0</v>
      </c>
      <c r="R1455" s="41">
        <f t="shared" si="199"/>
        <v>0</v>
      </c>
    </row>
    <row r="1456" spans="4:18" x14ac:dyDescent="0.25">
      <c r="D1456" s="1">
        <v>34321</v>
      </c>
      <c r="E1456" s="1">
        <f t="shared" si="196"/>
        <v>34304</v>
      </c>
      <c r="F1456" s="30">
        <f t="shared" si="193"/>
        <v>0</v>
      </c>
      <c r="H1456" s="42">
        <f>IF(DAY(D1456)&gt;14,VLOOKUP(DATE(YEAR(E1456),MONTH(E1456)-1,DAY(1)),'מדדים וריביות'!B:C,2,FALSE),VLOOKUP(DATE(YEAR(E1456),MONTH(E1456)-2,DAY(1)),'מדדים וריביות'!B:C,2,FALSE))</f>
        <v>15805361.6606794</v>
      </c>
      <c r="I1456" s="43">
        <f>'ריבית יומית'!D1450</f>
        <v>1.0738622586670132E-4</v>
      </c>
      <c r="J1456" s="29">
        <f t="shared" si="194"/>
        <v>2.0223668508769364</v>
      </c>
      <c r="L1456">
        <f>VLOOKUP(D1455,'מדדים וריביות'!B:C,2)</f>
        <v>15924861.012670301</v>
      </c>
      <c r="M1456" s="30">
        <f t="shared" si="200"/>
        <v>0</v>
      </c>
      <c r="O1456" s="39">
        <f t="shared" si="197"/>
        <v>0</v>
      </c>
      <c r="P1456" s="39">
        <f t="shared" si="195"/>
        <v>0</v>
      </c>
      <c r="Q1456" s="39">
        <f t="shared" si="198"/>
        <v>0</v>
      </c>
      <c r="R1456" s="41">
        <f t="shared" si="199"/>
        <v>0</v>
      </c>
    </row>
    <row r="1457" spans="4:18" x14ac:dyDescent="0.25">
      <c r="D1457" s="1">
        <v>34322</v>
      </c>
      <c r="E1457" s="1">
        <f t="shared" si="196"/>
        <v>34304</v>
      </c>
      <c r="F1457" s="30">
        <f t="shared" si="193"/>
        <v>0</v>
      </c>
      <c r="H1457" s="42">
        <f>IF(DAY(D1457)&gt;14,VLOOKUP(DATE(YEAR(E1457),MONTH(E1457)-1,DAY(1)),'מדדים וריביות'!B:C,2,FALSE),VLOOKUP(DATE(YEAR(E1457),MONTH(E1457)-2,DAY(1)),'מדדים וריביות'!B:C,2,FALSE))</f>
        <v>15805361.6606794</v>
      </c>
      <c r="I1457" s="43">
        <f>'ריבית יומית'!D1451</f>
        <v>1.0738622586670132E-4</v>
      </c>
      <c r="J1457" s="29">
        <f t="shared" si="194"/>
        <v>2.0221496998525317</v>
      </c>
      <c r="L1457">
        <f>VLOOKUP(D1456,'מדדים וריביות'!B:C,2)</f>
        <v>15924861.012670301</v>
      </c>
      <c r="M1457" s="30">
        <f t="shared" si="200"/>
        <v>0</v>
      </c>
      <c r="O1457" s="39">
        <f t="shared" si="197"/>
        <v>0</v>
      </c>
      <c r="P1457" s="39">
        <f t="shared" si="195"/>
        <v>0</v>
      </c>
      <c r="Q1457" s="39">
        <f t="shared" si="198"/>
        <v>0</v>
      </c>
      <c r="R1457" s="41">
        <f t="shared" si="199"/>
        <v>0</v>
      </c>
    </row>
    <row r="1458" spans="4:18" x14ac:dyDescent="0.25">
      <c r="D1458" s="1">
        <v>34323</v>
      </c>
      <c r="E1458" s="1">
        <f t="shared" si="196"/>
        <v>34304</v>
      </c>
      <c r="F1458" s="30">
        <f t="shared" si="193"/>
        <v>0</v>
      </c>
      <c r="H1458" s="42">
        <f>IF(DAY(D1458)&gt;14,VLOOKUP(DATE(YEAR(E1458),MONTH(E1458)-1,DAY(1)),'מדדים וריביות'!B:C,2,FALSE),VLOOKUP(DATE(YEAR(E1458),MONTH(E1458)-2,DAY(1)),'מדדים וריביות'!B:C,2,FALSE))</f>
        <v>15805361.6606794</v>
      </c>
      <c r="I1458" s="43">
        <f>'ריבית יומית'!D1452</f>
        <v>1.0738622586670132E-4</v>
      </c>
      <c r="J1458" s="29">
        <f t="shared" si="194"/>
        <v>2.0219325721446522</v>
      </c>
      <c r="L1458">
        <f>VLOOKUP(D1457,'מדדים וריביות'!B:C,2)</f>
        <v>15924861.012670301</v>
      </c>
      <c r="M1458" s="30">
        <f t="shared" si="200"/>
        <v>0</v>
      </c>
      <c r="O1458" s="39">
        <f t="shared" si="197"/>
        <v>0</v>
      </c>
      <c r="P1458" s="39">
        <f t="shared" si="195"/>
        <v>0</v>
      </c>
      <c r="Q1458" s="39">
        <f t="shared" si="198"/>
        <v>0</v>
      </c>
      <c r="R1458" s="41">
        <f t="shared" si="199"/>
        <v>0</v>
      </c>
    </row>
    <row r="1459" spans="4:18" x14ac:dyDescent="0.25">
      <c r="D1459" s="1">
        <v>34324</v>
      </c>
      <c r="E1459" s="1">
        <f t="shared" si="196"/>
        <v>34304</v>
      </c>
      <c r="F1459" s="30">
        <f t="shared" si="193"/>
        <v>0</v>
      </c>
      <c r="H1459" s="42">
        <f>IF(DAY(D1459)&gt;14,VLOOKUP(DATE(YEAR(E1459),MONTH(E1459)-1,DAY(1)),'מדדים וריביות'!B:C,2,FALSE),VLOOKUP(DATE(YEAR(E1459),MONTH(E1459)-2,DAY(1)),'מדדים וריביות'!B:C,2,FALSE))</f>
        <v>15805361.6606794</v>
      </c>
      <c r="I1459" s="43">
        <f>'ריבית יומית'!D1453</f>
        <v>1.0738622586670132E-4</v>
      </c>
      <c r="J1459" s="29">
        <f t="shared" si="194"/>
        <v>2.021715467750794</v>
      </c>
      <c r="L1459">
        <f>VLOOKUP(D1458,'מדדים וריביות'!B:C,2)</f>
        <v>15924861.012670301</v>
      </c>
      <c r="M1459" s="30">
        <f t="shared" si="200"/>
        <v>0</v>
      </c>
      <c r="O1459" s="39">
        <f t="shared" si="197"/>
        <v>0</v>
      </c>
      <c r="P1459" s="39">
        <f t="shared" si="195"/>
        <v>0</v>
      </c>
      <c r="Q1459" s="39">
        <f t="shared" si="198"/>
        <v>0</v>
      </c>
      <c r="R1459" s="41">
        <f t="shared" si="199"/>
        <v>0</v>
      </c>
    </row>
    <row r="1460" spans="4:18" x14ac:dyDescent="0.25">
      <c r="D1460" s="1">
        <v>34325</v>
      </c>
      <c r="E1460" s="1">
        <f t="shared" si="196"/>
        <v>34304</v>
      </c>
      <c r="F1460" s="30">
        <f t="shared" si="193"/>
        <v>0</v>
      </c>
      <c r="H1460" s="42">
        <f>IF(DAY(D1460)&gt;14,VLOOKUP(DATE(YEAR(E1460),MONTH(E1460)-1,DAY(1)),'מדדים וריביות'!B:C,2,FALSE),VLOOKUP(DATE(YEAR(E1460),MONTH(E1460)-2,DAY(1)),'מדדים וריביות'!B:C,2,FALSE))</f>
        <v>15805361.6606794</v>
      </c>
      <c r="I1460" s="43">
        <f>'ריבית יומית'!D1454</f>
        <v>1.0738622586670132E-4</v>
      </c>
      <c r="J1460" s="29">
        <f t="shared" si="194"/>
        <v>2.0214983866684539</v>
      </c>
      <c r="L1460">
        <f>VLOOKUP(D1459,'מדדים וריביות'!B:C,2)</f>
        <v>15924861.012670301</v>
      </c>
      <c r="M1460" s="30">
        <f t="shared" si="200"/>
        <v>0</v>
      </c>
      <c r="O1460" s="39">
        <f t="shared" si="197"/>
        <v>0</v>
      </c>
      <c r="P1460" s="39">
        <f t="shared" si="195"/>
        <v>0</v>
      </c>
      <c r="Q1460" s="39">
        <f t="shared" si="198"/>
        <v>0</v>
      </c>
      <c r="R1460" s="41">
        <f t="shared" si="199"/>
        <v>0</v>
      </c>
    </row>
    <row r="1461" spans="4:18" x14ac:dyDescent="0.25">
      <c r="D1461" s="1">
        <v>34326</v>
      </c>
      <c r="E1461" s="1">
        <f t="shared" si="196"/>
        <v>34304</v>
      </c>
      <c r="F1461" s="30">
        <f t="shared" si="193"/>
        <v>0</v>
      </c>
      <c r="H1461" s="42">
        <f>IF(DAY(D1461)&gt;14,VLOOKUP(DATE(YEAR(E1461),MONTH(E1461)-1,DAY(1)),'מדדים וריביות'!B:C,2,FALSE),VLOOKUP(DATE(YEAR(E1461),MONTH(E1461)-2,DAY(1)),'מדדים וריביות'!B:C,2,FALSE))</f>
        <v>15805361.6606794</v>
      </c>
      <c r="I1461" s="43">
        <f>'ריבית יומית'!D1455</f>
        <v>1.0738622586670132E-4</v>
      </c>
      <c r="J1461" s="29">
        <f t="shared" si="194"/>
        <v>2.021281328895129</v>
      </c>
      <c r="L1461">
        <f>VLOOKUP(D1460,'מדדים וריביות'!B:C,2)</f>
        <v>15924861.012670301</v>
      </c>
      <c r="M1461" s="30">
        <f t="shared" si="200"/>
        <v>0</v>
      </c>
      <c r="O1461" s="39">
        <f t="shared" si="197"/>
        <v>0</v>
      </c>
      <c r="P1461" s="39">
        <f t="shared" si="195"/>
        <v>0</v>
      </c>
      <c r="Q1461" s="39">
        <f t="shared" si="198"/>
        <v>0</v>
      </c>
      <c r="R1461" s="41">
        <f t="shared" si="199"/>
        <v>0</v>
      </c>
    </row>
    <row r="1462" spans="4:18" x14ac:dyDescent="0.25">
      <c r="D1462" s="1">
        <v>34327</v>
      </c>
      <c r="E1462" s="1">
        <f t="shared" si="196"/>
        <v>34304</v>
      </c>
      <c r="F1462" s="30">
        <f t="shared" si="193"/>
        <v>0</v>
      </c>
      <c r="H1462" s="42">
        <f>IF(DAY(D1462)&gt;14,VLOOKUP(DATE(YEAR(E1462),MONTH(E1462)-1,DAY(1)),'מדדים וריביות'!B:C,2,FALSE),VLOOKUP(DATE(YEAR(E1462),MONTH(E1462)-2,DAY(1)),'מדדים וריביות'!B:C,2,FALSE))</f>
        <v>15805361.6606794</v>
      </c>
      <c r="I1462" s="43">
        <f>'ריבית יומית'!D1456</f>
        <v>1.0738622586670132E-4</v>
      </c>
      <c r="J1462" s="29">
        <f t="shared" si="194"/>
        <v>2.0210642944283164</v>
      </c>
      <c r="L1462">
        <f>VLOOKUP(D1461,'מדדים וריביות'!B:C,2)</f>
        <v>15924861.012670301</v>
      </c>
      <c r="M1462" s="30">
        <f t="shared" si="200"/>
        <v>0</v>
      </c>
      <c r="O1462" s="39">
        <f t="shared" si="197"/>
        <v>0</v>
      </c>
      <c r="P1462" s="39">
        <f t="shared" si="195"/>
        <v>0</v>
      </c>
      <c r="Q1462" s="39">
        <f t="shared" si="198"/>
        <v>0</v>
      </c>
      <c r="R1462" s="41">
        <f t="shared" si="199"/>
        <v>0</v>
      </c>
    </row>
    <row r="1463" spans="4:18" x14ac:dyDescent="0.25">
      <c r="D1463" s="1">
        <v>34328</v>
      </c>
      <c r="E1463" s="1">
        <f t="shared" si="196"/>
        <v>34304</v>
      </c>
      <c r="F1463" s="30">
        <f t="shared" si="193"/>
        <v>0</v>
      </c>
      <c r="H1463" s="42">
        <f>IF(DAY(D1463)&gt;14,VLOOKUP(DATE(YEAR(E1463),MONTH(E1463)-1,DAY(1)),'מדדים וריביות'!B:C,2,FALSE),VLOOKUP(DATE(YEAR(E1463),MONTH(E1463)-2,DAY(1)),'מדדים וריביות'!B:C,2,FALSE))</f>
        <v>15805361.6606794</v>
      </c>
      <c r="I1463" s="43">
        <f>'ריבית יומית'!D1457</f>
        <v>1.0738622586670132E-4</v>
      </c>
      <c r="J1463" s="29">
        <f t="shared" si="194"/>
        <v>2.0208472832655135</v>
      </c>
      <c r="L1463">
        <f>VLOOKUP(D1462,'מדדים וריביות'!B:C,2)</f>
        <v>15924861.012670301</v>
      </c>
      <c r="M1463" s="30">
        <f t="shared" si="200"/>
        <v>0</v>
      </c>
      <c r="O1463" s="39">
        <f t="shared" si="197"/>
        <v>0</v>
      </c>
      <c r="P1463" s="39">
        <f t="shared" si="195"/>
        <v>0</v>
      </c>
      <c r="Q1463" s="39">
        <f t="shared" si="198"/>
        <v>0</v>
      </c>
      <c r="R1463" s="41">
        <f t="shared" si="199"/>
        <v>0</v>
      </c>
    </row>
    <row r="1464" spans="4:18" x14ac:dyDescent="0.25">
      <c r="D1464" s="1">
        <v>34329</v>
      </c>
      <c r="E1464" s="1">
        <f t="shared" si="196"/>
        <v>34304</v>
      </c>
      <c r="F1464" s="30">
        <f t="shared" si="193"/>
        <v>0</v>
      </c>
      <c r="H1464" s="42">
        <f>IF(DAY(D1464)&gt;14,VLOOKUP(DATE(YEAR(E1464),MONTH(E1464)-1,DAY(1)),'מדדים וריביות'!B:C,2,FALSE),VLOOKUP(DATE(YEAR(E1464),MONTH(E1464)-2,DAY(1)),'מדדים וריביות'!B:C,2,FALSE))</f>
        <v>15805361.6606794</v>
      </c>
      <c r="I1464" s="43">
        <f>'ריבית יומית'!D1458</f>
        <v>1.0738622586670132E-4</v>
      </c>
      <c r="J1464" s="29">
        <f t="shared" si="194"/>
        <v>2.0206302954042181</v>
      </c>
      <c r="L1464">
        <f>VLOOKUP(D1463,'מדדים וריביות'!B:C,2)</f>
        <v>15924861.012670301</v>
      </c>
      <c r="M1464" s="30">
        <f t="shared" si="200"/>
        <v>0</v>
      </c>
      <c r="O1464" s="39">
        <f t="shared" si="197"/>
        <v>0</v>
      </c>
      <c r="P1464" s="39">
        <f t="shared" si="195"/>
        <v>0</v>
      </c>
      <c r="Q1464" s="39">
        <f t="shared" si="198"/>
        <v>0</v>
      </c>
      <c r="R1464" s="41">
        <f t="shared" si="199"/>
        <v>0</v>
      </c>
    </row>
    <row r="1465" spans="4:18" x14ac:dyDescent="0.25">
      <c r="D1465" s="1">
        <v>34330</v>
      </c>
      <c r="E1465" s="1">
        <f t="shared" si="196"/>
        <v>34304</v>
      </c>
      <c r="F1465" s="30">
        <f t="shared" si="193"/>
        <v>0</v>
      </c>
      <c r="H1465" s="42">
        <f>IF(DAY(D1465)&gt;14,VLOOKUP(DATE(YEAR(E1465),MONTH(E1465)-1,DAY(1)),'מדדים וריביות'!B:C,2,FALSE),VLOOKUP(DATE(YEAR(E1465),MONTH(E1465)-2,DAY(1)),'מדדים וריביות'!B:C,2,FALSE))</f>
        <v>15805361.6606794</v>
      </c>
      <c r="I1465" s="43">
        <f>'ריבית יומית'!D1459</f>
        <v>1.0738622586670132E-4</v>
      </c>
      <c r="J1465" s="29">
        <f t="shared" si="194"/>
        <v>2.0204133308419281</v>
      </c>
      <c r="L1465">
        <f>VLOOKUP(D1464,'מדדים וריביות'!B:C,2)</f>
        <v>15924861.012670301</v>
      </c>
      <c r="M1465" s="30">
        <f t="shared" si="200"/>
        <v>0</v>
      </c>
      <c r="O1465" s="39">
        <f t="shared" si="197"/>
        <v>0</v>
      </c>
      <c r="P1465" s="39">
        <f t="shared" si="195"/>
        <v>0</v>
      </c>
      <c r="Q1465" s="39">
        <f t="shared" si="198"/>
        <v>0</v>
      </c>
      <c r="R1465" s="41">
        <f t="shared" si="199"/>
        <v>0</v>
      </c>
    </row>
    <row r="1466" spans="4:18" x14ac:dyDescent="0.25">
      <c r="D1466" s="1">
        <v>34331</v>
      </c>
      <c r="E1466" s="1">
        <f t="shared" si="196"/>
        <v>34304</v>
      </c>
      <c r="F1466" s="30">
        <f t="shared" si="193"/>
        <v>0</v>
      </c>
      <c r="H1466" s="42">
        <f>IF(DAY(D1466)&gt;14,VLOOKUP(DATE(YEAR(E1466),MONTH(E1466)-1,DAY(1)),'מדדים וריביות'!B:C,2,FALSE),VLOOKUP(DATE(YEAR(E1466),MONTH(E1466)-2,DAY(1)),'מדדים וריביות'!B:C,2,FALSE))</f>
        <v>15805361.6606794</v>
      </c>
      <c r="I1466" s="43">
        <f>'ריבית יומית'!D1460</f>
        <v>1.0738622586670132E-4</v>
      </c>
      <c r="J1466" s="29">
        <f t="shared" si="194"/>
        <v>2.0201963895761419</v>
      </c>
      <c r="L1466">
        <f>VLOOKUP(D1465,'מדדים וריביות'!B:C,2)</f>
        <v>15924861.012670301</v>
      </c>
      <c r="M1466" s="30">
        <f t="shared" si="200"/>
        <v>0</v>
      </c>
      <c r="O1466" s="39">
        <f t="shared" si="197"/>
        <v>0</v>
      </c>
      <c r="P1466" s="39">
        <f t="shared" si="195"/>
        <v>0</v>
      </c>
      <c r="Q1466" s="39">
        <f t="shared" si="198"/>
        <v>0</v>
      </c>
      <c r="R1466" s="41">
        <f t="shared" si="199"/>
        <v>0</v>
      </c>
    </row>
    <row r="1467" spans="4:18" x14ac:dyDescent="0.25">
      <c r="D1467" s="1">
        <v>34332</v>
      </c>
      <c r="E1467" s="1">
        <f t="shared" si="196"/>
        <v>34304</v>
      </c>
      <c r="F1467" s="30">
        <f t="shared" si="193"/>
        <v>0</v>
      </c>
      <c r="H1467" s="42">
        <f>IF(DAY(D1467)&gt;14,VLOOKUP(DATE(YEAR(E1467),MONTH(E1467)-1,DAY(1)),'מדדים וריביות'!B:C,2,FALSE),VLOOKUP(DATE(YEAR(E1467),MONTH(E1467)-2,DAY(1)),'מדדים וריביות'!B:C,2,FALSE))</f>
        <v>15805361.6606794</v>
      </c>
      <c r="I1467" s="43">
        <f>'ריבית יומית'!D1461</f>
        <v>1.0738622586670132E-4</v>
      </c>
      <c r="J1467" s="29">
        <f t="shared" si="194"/>
        <v>2.019979471604358</v>
      </c>
      <c r="L1467">
        <f>VLOOKUP(D1466,'מדדים וריביות'!B:C,2)</f>
        <v>15924861.012670301</v>
      </c>
      <c r="M1467" s="30">
        <f t="shared" si="200"/>
        <v>0</v>
      </c>
      <c r="O1467" s="39">
        <f t="shared" si="197"/>
        <v>0</v>
      </c>
      <c r="P1467" s="39">
        <f t="shared" si="195"/>
        <v>0</v>
      </c>
      <c r="Q1467" s="39">
        <f t="shared" si="198"/>
        <v>0</v>
      </c>
      <c r="R1467" s="41">
        <f t="shared" si="199"/>
        <v>0</v>
      </c>
    </row>
    <row r="1468" spans="4:18" x14ac:dyDescent="0.25">
      <c r="D1468" s="1">
        <v>34333</v>
      </c>
      <c r="E1468" s="1">
        <f t="shared" si="196"/>
        <v>34304</v>
      </c>
      <c r="F1468" s="30">
        <f t="shared" si="193"/>
        <v>0</v>
      </c>
      <c r="H1468" s="42">
        <f>IF(DAY(D1468)&gt;14,VLOOKUP(DATE(YEAR(E1468),MONTH(E1468)-1,DAY(1)),'מדדים וריביות'!B:C,2,FALSE),VLOOKUP(DATE(YEAR(E1468),MONTH(E1468)-2,DAY(1)),'מדדים וריביות'!B:C,2,FALSE))</f>
        <v>15805361.6606794</v>
      </c>
      <c r="I1468" s="43">
        <f>'ריבית יומית'!D1462</f>
        <v>1.0738622586670132E-4</v>
      </c>
      <c r="J1468" s="29">
        <f t="shared" si="194"/>
        <v>2.0197625769240752</v>
      </c>
      <c r="L1468">
        <f>VLOOKUP(D1467,'מדדים וריביות'!B:C,2)</f>
        <v>15924861.012670301</v>
      </c>
      <c r="M1468" s="30">
        <f t="shared" si="200"/>
        <v>0</v>
      </c>
      <c r="O1468" s="39">
        <f t="shared" si="197"/>
        <v>0</v>
      </c>
      <c r="P1468" s="39">
        <f t="shared" si="195"/>
        <v>0</v>
      </c>
      <c r="Q1468" s="39">
        <f t="shared" si="198"/>
        <v>0</v>
      </c>
      <c r="R1468" s="41">
        <f t="shared" si="199"/>
        <v>0</v>
      </c>
    </row>
    <row r="1469" spans="4:18" x14ac:dyDescent="0.25">
      <c r="D1469" s="1">
        <v>34334</v>
      </c>
      <c r="E1469" s="1">
        <f t="shared" si="196"/>
        <v>34304</v>
      </c>
      <c r="F1469" s="30">
        <f t="shared" si="193"/>
        <v>0</v>
      </c>
      <c r="H1469" s="42">
        <f>IF(DAY(D1469)&gt;14,VLOOKUP(DATE(YEAR(E1469),MONTH(E1469)-1,DAY(1)),'מדדים וריביות'!B:C,2,FALSE),VLOOKUP(DATE(YEAR(E1469),MONTH(E1469)-2,DAY(1)),'מדדים וריביות'!B:C,2,FALSE))</f>
        <v>15805361.6606794</v>
      </c>
      <c r="I1469" s="43">
        <f>'ריבית יומית'!D1463</f>
        <v>1.0738622586670132E-4</v>
      </c>
      <c r="J1469" s="29">
        <f t="shared" si="194"/>
        <v>2.0195457055327926</v>
      </c>
      <c r="L1469">
        <f>VLOOKUP(D1468,'מדדים וריביות'!B:C,2)</f>
        <v>15924861.012670301</v>
      </c>
      <c r="M1469" s="30">
        <f t="shared" si="200"/>
        <v>0</v>
      </c>
      <c r="O1469" s="39">
        <f t="shared" si="197"/>
        <v>0</v>
      </c>
      <c r="P1469" s="39">
        <f t="shared" si="195"/>
        <v>0</v>
      </c>
      <c r="Q1469" s="39">
        <f t="shared" si="198"/>
        <v>0</v>
      </c>
      <c r="R1469" s="41">
        <f t="shared" si="199"/>
        <v>0</v>
      </c>
    </row>
    <row r="1470" spans="4:18" x14ac:dyDescent="0.25">
      <c r="D1470" s="1">
        <v>34335</v>
      </c>
      <c r="E1470" s="1">
        <f t="shared" si="196"/>
        <v>34335</v>
      </c>
      <c r="F1470" s="30">
        <f t="shared" si="193"/>
        <v>0</v>
      </c>
      <c r="H1470" s="42">
        <f>IF(DAY(D1470)&gt;14,VLOOKUP(DATE(YEAR(E1470),MONTH(E1470)-1,DAY(1)),'מדדים וריביות'!B:C,2,FALSE),VLOOKUP(DATE(YEAR(E1470),MONTH(E1470)-2,DAY(1)),'מדדים וריביות'!B:C,2,FALSE))</f>
        <v>15805361.6606794</v>
      </c>
      <c r="I1470" s="43">
        <f>'ריבית יומית'!D1464</f>
        <v>1.0738622586670132E-4</v>
      </c>
      <c r="J1470" s="29">
        <f t="shared" si="194"/>
        <v>2.0193288574280097</v>
      </c>
      <c r="L1470">
        <f>VLOOKUP(D1469,'מדדים וריביות'!B:C,2)</f>
        <v>15924861.012670301</v>
      </c>
      <c r="M1470" s="30">
        <f t="shared" si="200"/>
        <v>0</v>
      </c>
      <c r="O1470" s="39">
        <f t="shared" si="197"/>
        <v>0</v>
      </c>
      <c r="P1470" s="39">
        <f t="shared" si="195"/>
        <v>0</v>
      </c>
      <c r="Q1470" s="39">
        <f t="shared" si="198"/>
        <v>0</v>
      </c>
      <c r="R1470" s="41">
        <f t="shared" si="199"/>
        <v>0</v>
      </c>
    </row>
    <row r="1471" spans="4:18" x14ac:dyDescent="0.25">
      <c r="D1471" s="1">
        <v>34336</v>
      </c>
      <c r="E1471" s="1">
        <f t="shared" si="196"/>
        <v>34335</v>
      </c>
      <c r="F1471" s="30">
        <f t="shared" si="193"/>
        <v>0</v>
      </c>
      <c r="H1471" s="42">
        <f>IF(DAY(D1471)&gt;14,VLOOKUP(DATE(YEAR(E1471),MONTH(E1471)-1,DAY(1)),'מדדים וריביות'!B:C,2,FALSE),VLOOKUP(DATE(YEAR(E1471),MONTH(E1471)-2,DAY(1)),'מדדים וריביות'!B:C,2,FALSE))</f>
        <v>15805361.6606794</v>
      </c>
      <c r="I1471" s="43">
        <f>'ריבית יומית'!D1465</f>
        <v>1.0738622586670132E-4</v>
      </c>
      <c r="J1471" s="29">
        <f t="shared" si="194"/>
        <v>2.019112032607226</v>
      </c>
      <c r="L1471">
        <f>VLOOKUP(D1470,'מדדים וריביות'!B:C,2)</f>
        <v>16033750.080092199</v>
      </c>
      <c r="M1471" s="30">
        <f t="shared" si="200"/>
        <v>0</v>
      </c>
      <c r="O1471" s="39">
        <f t="shared" si="197"/>
        <v>0</v>
      </c>
      <c r="P1471" s="39">
        <f t="shared" si="195"/>
        <v>0</v>
      </c>
      <c r="Q1471" s="39">
        <f t="shared" si="198"/>
        <v>0</v>
      </c>
      <c r="R1471" s="41">
        <f t="shared" si="199"/>
        <v>0</v>
      </c>
    </row>
    <row r="1472" spans="4:18" x14ac:dyDescent="0.25">
      <c r="D1472" s="1">
        <v>34337</v>
      </c>
      <c r="E1472" s="1">
        <f t="shared" si="196"/>
        <v>34335</v>
      </c>
      <c r="F1472" s="30">
        <f t="shared" ref="F1472:F1535" si="201">M1471</f>
        <v>0</v>
      </c>
      <c r="H1472" s="42">
        <f>IF(DAY(D1472)&gt;14,VLOOKUP(DATE(YEAR(E1472),MONTH(E1472)-1,DAY(1)),'מדדים וריביות'!B:C,2,FALSE),VLOOKUP(DATE(YEAR(E1472),MONTH(E1472)-2,DAY(1)),'מדדים וריביות'!B:C,2,FALSE))</f>
        <v>15805361.6606794</v>
      </c>
      <c r="I1472" s="43">
        <f>'ריבית יומית'!D1466</f>
        <v>1.0738622586670132E-4</v>
      </c>
      <c r="J1472" s="29">
        <f t="shared" si="194"/>
        <v>2.0188952310679413</v>
      </c>
      <c r="L1472">
        <f>VLOOKUP(D1471,'מדדים וריביות'!B:C,2)</f>
        <v>16033750.080092199</v>
      </c>
      <c r="M1472" s="30">
        <f t="shared" si="200"/>
        <v>0</v>
      </c>
      <c r="O1472" s="39">
        <f t="shared" si="197"/>
        <v>0</v>
      </c>
      <c r="P1472" s="39">
        <f t="shared" si="195"/>
        <v>0</v>
      </c>
      <c r="Q1472" s="39">
        <f t="shared" si="198"/>
        <v>0</v>
      </c>
      <c r="R1472" s="41">
        <f t="shared" si="199"/>
        <v>0</v>
      </c>
    </row>
    <row r="1473" spans="4:18" x14ac:dyDescent="0.25">
      <c r="D1473" s="1">
        <v>34338</v>
      </c>
      <c r="E1473" s="1">
        <f t="shared" si="196"/>
        <v>34335</v>
      </c>
      <c r="F1473" s="30">
        <f t="shared" si="201"/>
        <v>0</v>
      </c>
      <c r="H1473" s="42">
        <f>IF(DAY(D1473)&gt;14,VLOOKUP(DATE(YEAR(E1473),MONTH(E1473)-1,DAY(1)),'מדדים וריביות'!B:C,2,FALSE),VLOOKUP(DATE(YEAR(E1473),MONTH(E1473)-2,DAY(1)),'מדדים וריביות'!B:C,2,FALSE))</f>
        <v>15805361.6606794</v>
      </c>
      <c r="I1473" s="43">
        <f>'ריבית יומית'!D1467</f>
        <v>1.0738622586670132E-4</v>
      </c>
      <c r="J1473" s="29">
        <f t="shared" si="194"/>
        <v>2.0186784528076558</v>
      </c>
      <c r="L1473">
        <f>VLOOKUP(D1472,'מדדים וריביות'!B:C,2)</f>
        <v>16033750.080092199</v>
      </c>
      <c r="M1473" s="30">
        <f t="shared" si="200"/>
        <v>0</v>
      </c>
      <c r="O1473" s="39">
        <f t="shared" si="197"/>
        <v>0</v>
      </c>
      <c r="P1473" s="39">
        <f t="shared" si="195"/>
        <v>0</v>
      </c>
      <c r="Q1473" s="39">
        <f t="shared" si="198"/>
        <v>0</v>
      </c>
      <c r="R1473" s="41">
        <f t="shared" si="199"/>
        <v>0</v>
      </c>
    </row>
    <row r="1474" spans="4:18" x14ac:dyDescent="0.25">
      <c r="D1474" s="1">
        <v>34339</v>
      </c>
      <c r="E1474" s="1">
        <f t="shared" si="196"/>
        <v>34335</v>
      </c>
      <c r="F1474" s="30">
        <f t="shared" si="201"/>
        <v>0</v>
      </c>
      <c r="H1474" s="42">
        <f>IF(DAY(D1474)&gt;14,VLOOKUP(DATE(YEAR(E1474),MONTH(E1474)-1,DAY(1)),'מדדים וריביות'!B:C,2,FALSE),VLOOKUP(DATE(YEAR(E1474),MONTH(E1474)-2,DAY(1)),'מדדים וריביות'!B:C,2,FALSE))</f>
        <v>15805361.6606794</v>
      </c>
      <c r="I1474" s="43">
        <f>'ריבית יומית'!D1468</f>
        <v>1.0738622586670132E-4</v>
      </c>
      <c r="J1474" s="29">
        <f t="shared" si="194"/>
        <v>2.0184616978238701</v>
      </c>
      <c r="L1474">
        <f>VLOOKUP(D1473,'מדדים וריביות'!B:C,2)</f>
        <v>16033750.080092199</v>
      </c>
      <c r="M1474" s="30">
        <f t="shared" si="200"/>
        <v>0</v>
      </c>
      <c r="O1474" s="39">
        <f t="shared" si="197"/>
        <v>0</v>
      </c>
      <c r="P1474" s="39">
        <f t="shared" si="195"/>
        <v>0</v>
      </c>
      <c r="Q1474" s="39">
        <f t="shared" si="198"/>
        <v>0</v>
      </c>
      <c r="R1474" s="41">
        <f t="shared" si="199"/>
        <v>0</v>
      </c>
    </row>
    <row r="1475" spans="4:18" x14ac:dyDescent="0.25">
      <c r="D1475" s="1">
        <v>34340</v>
      </c>
      <c r="E1475" s="1">
        <f t="shared" si="196"/>
        <v>34335</v>
      </c>
      <c r="F1475" s="30">
        <f t="shared" si="201"/>
        <v>0</v>
      </c>
      <c r="H1475" s="42">
        <f>IF(DAY(D1475)&gt;14,VLOOKUP(DATE(YEAR(E1475),MONTH(E1475)-1,DAY(1)),'מדדים וריביות'!B:C,2,FALSE),VLOOKUP(DATE(YEAR(E1475),MONTH(E1475)-2,DAY(1)),'מדדים וריביות'!B:C,2,FALSE))</f>
        <v>15805361.6606794</v>
      </c>
      <c r="I1475" s="43">
        <f>'ריבית יומית'!D1469</f>
        <v>1.0738622586670132E-4</v>
      </c>
      <c r="J1475" s="29">
        <f t="shared" si="194"/>
        <v>2.0182449661140844</v>
      </c>
      <c r="L1475">
        <f>VLOOKUP(D1474,'מדדים וריביות'!B:C,2)</f>
        <v>16033750.080092199</v>
      </c>
      <c r="M1475" s="30">
        <f t="shared" si="200"/>
        <v>0</v>
      </c>
      <c r="O1475" s="39">
        <f t="shared" si="197"/>
        <v>0</v>
      </c>
      <c r="P1475" s="39">
        <f t="shared" si="195"/>
        <v>0</v>
      </c>
      <c r="Q1475" s="39">
        <f t="shared" si="198"/>
        <v>0</v>
      </c>
      <c r="R1475" s="41">
        <f t="shared" si="199"/>
        <v>0</v>
      </c>
    </row>
    <row r="1476" spans="4:18" x14ac:dyDescent="0.25">
      <c r="D1476" s="1">
        <v>34341</v>
      </c>
      <c r="E1476" s="1">
        <f t="shared" si="196"/>
        <v>34335</v>
      </c>
      <c r="F1476" s="30">
        <f t="shared" si="201"/>
        <v>0</v>
      </c>
      <c r="H1476" s="42">
        <f>IF(DAY(D1476)&gt;14,VLOOKUP(DATE(YEAR(E1476),MONTH(E1476)-1,DAY(1)),'מדדים וריביות'!B:C,2,FALSE),VLOOKUP(DATE(YEAR(E1476),MONTH(E1476)-2,DAY(1)),'מדדים וריביות'!B:C,2,FALSE))</f>
        <v>15805361.6606794</v>
      </c>
      <c r="I1476" s="43">
        <f>'ריבית יומית'!D1470</f>
        <v>1.0738622586670132E-4</v>
      </c>
      <c r="J1476" s="29">
        <f t="shared" si="194"/>
        <v>2.0180282576758004</v>
      </c>
      <c r="L1476">
        <f>VLOOKUP(D1475,'מדדים וריביות'!B:C,2)</f>
        <v>16033750.080092199</v>
      </c>
      <c r="M1476" s="30">
        <f t="shared" si="200"/>
        <v>0</v>
      </c>
      <c r="O1476" s="39">
        <f t="shared" si="197"/>
        <v>0</v>
      </c>
      <c r="P1476" s="39">
        <f t="shared" si="195"/>
        <v>0</v>
      </c>
      <c r="Q1476" s="39">
        <f t="shared" si="198"/>
        <v>0</v>
      </c>
      <c r="R1476" s="41">
        <f t="shared" si="199"/>
        <v>0</v>
      </c>
    </row>
    <row r="1477" spans="4:18" x14ac:dyDescent="0.25">
      <c r="D1477" s="1">
        <v>34342</v>
      </c>
      <c r="E1477" s="1">
        <f t="shared" si="196"/>
        <v>34335</v>
      </c>
      <c r="F1477" s="30">
        <f t="shared" si="201"/>
        <v>0</v>
      </c>
      <c r="H1477" s="42">
        <f>IF(DAY(D1477)&gt;14,VLOOKUP(DATE(YEAR(E1477),MONTH(E1477)-1,DAY(1)),'מדדים וריביות'!B:C,2,FALSE),VLOOKUP(DATE(YEAR(E1477),MONTH(E1477)-2,DAY(1)),'מדדים וריביות'!B:C,2,FALSE))</f>
        <v>15805361.6606794</v>
      </c>
      <c r="I1477" s="43">
        <f>'ריבית יומית'!D1471</f>
        <v>1.0738622586670132E-4</v>
      </c>
      <c r="J1477" s="29">
        <f t="shared" si="194"/>
        <v>2.0178115725065187</v>
      </c>
      <c r="L1477">
        <f>VLOOKUP(D1476,'מדדים וריביות'!B:C,2)</f>
        <v>16033750.080092199</v>
      </c>
      <c r="M1477" s="30">
        <f t="shared" si="200"/>
        <v>0</v>
      </c>
      <c r="O1477" s="39">
        <f t="shared" si="197"/>
        <v>0</v>
      </c>
      <c r="P1477" s="39">
        <f t="shared" si="195"/>
        <v>0</v>
      </c>
      <c r="Q1477" s="39">
        <f t="shared" si="198"/>
        <v>0</v>
      </c>
      <c r="R1477" s="41">
        <f t="shared" si="199"/>
        <v>0</v>
      </c>
    </row>
    <row r="1478" spans="4:18" x14ac:dyDescent="0.25">
      <c r="D1478" s="1">
        <v>34343</v>
      </c>
      <c r="E1478" s="1">
        <f t="shared" si="196"/>
        <v>34335</v>
      </c>
      <c r="F1478" s="30">
        <f t="shared" si="201"/>
        <v>0</v>
      </c>
      <c r="H1478" s="42">
        <f>IF(DAY(D1478)&gt;14,VLOOKUP(DATE(YEAR(E1478),MONTH(E1478)-1,DAY(1)),'מדדים וריביות'!B:C,2,FALSE),VLOOKUP(DATE(YEAR(E1478),MONTH(E1478)-2,DAY(1)),'מדדים וריביות'!B:C,2,FALSE))</f>
        <v>15805361.6606794</v>
      </c>
      <c r="I1478" s="43">
        <f>'ריבית יומית'!D1472</f>
        <v>1.0738622586670132E-4</v>
      </c>
      <c r="J1478" s="29">
        <f t="shared" si="194"/>
        <v>2.0175949106037412</v>
      </c>
      <c r="L1478">
        <f>VLOOKUP(D1477,'מדדים וריביות'!B:C,2)</f>
        <v>16033750.080092199</v>
      </c>
      <c r="M1478" s="30">
        <f t="shared" si="200"/>
        <v>0</v>
      </c>
      <c r="O1478" s="39">
        <f t="shared" si="197"/>
        <v>0</v>
      </c>
      <c r="P1478" s="39">
        <f t="shared" si="195"/>
        <v>0</v>
      </c>
      <c r="Q1478" s="39">
        <f t="shared" si="198"/>
        <v>0</v>
      </c>
      <c r="R1478" s="41">
        <f t="shared" si="199"/>
        <v>0</v>
      </c>
    </row>
    <row r="1479" spans="4:18" x14ac:dyDescent="0.25">
      <c r="D1479" s="1">
        <v>34344</v>
      </c>
      <c r="E1479" s="1">
        <f t="shared" si="196"/>
        <v>34335</v>
      </c>
      <c r="F1479" s="30">
        <f t="shared" si="201"/>
        <v>0</v>
      </c>
      <c r="H1479" s="42">
        <f>IF(DAY(D1479)&gt;14,VLOOKUP(DATE(YEAR(E1479),MONTH(E1479)-1,DAY(1)),'מדדים וריביות'!B:C,2,FALSE),VLOOKUP(DATE(YEAR(E1479),MONTH(E1479)-2,DAY(1)),'מדדים וריביות'!B:C,2,FALSE))</f>
        <v>15805361.6606794</v>
      </c>
      <c r="I1479" s="43">
        <f>'ריבית יומית'!D1473</f>
        <v>1.0738622586670132E-4</v>
      </c>
      <c r="J1479" s="29">
        <f t="shared" si="194"/>
        <v>2.0173782719649695</v>
      </c>
      <c r="L1479">
        <f>VLOOKUP(D1478,'מדדים וריביות'!B:C,2)</f>
        <v>16033750.080092199</v>
      </c>
      <c r="M1479" s="30">
        <f t="shared" si="200"/>
        <v>0</v>
      </c>
      <c r="O1479" s="39">
        <f t="shared" si="197"/>
        <v>0</v>
      </c>
      <c r="P1479" s="39">
        <f t="shared" si="195"/>
        <v>0</v>
      </c>
      <c r="Q1479" s="39">
        <f t="shared" si="198"/>
        <v>0</v>
      </c>
      <c r="R1479" s="41">
        <f t="shared" si="199"/>
        <v>0</v>
      </c>
    </row>
    <row r="1480" spans="4:18" x14ac:dyDescent="0.25">
      <c r="D1480" s="1">
        <v>34345</v>
      </c>
      <c r="E1480" s="1">
        <f t="shared" si="196"/>
        <v>34335</v>
      </c>
      <c r="F1480" s="30">
        <f t="shared" si="201"/>
        <v>0</v>
      </c>
      <c r="H1480" s="42">
        <f>IF(DAY(D1480)&gt;14,VLOOKUP(DATE(YEAR(E1480),MONTH(E1480)-1,DAY(1)),'מדדים וריביות'!B:C,2,FALSE),VLOOKUP(DATE(YEAR(E1480),MONTH(E1480)-2,DAY(1)),'מדדים וריביות'!B:C,2,FALSE))</f>
        <v>15805361.6606794</v>
      </c>
      <c r="I1480" s="43">
        <f>'ריבית יומית'!D1474</f>
        <v>1.0738622586670132E-4</v>
      </c>
      <c r="J1480" s="29">
        <f t="shared" si="194"/>
        <v>2.0171616565877057</v>
      </c>
      <c r="L1480">
        <f>VLOOKUP(D1479,'מדדים וריביות'!B:C,2)</f>
        <v>16033750.080092199</v>
      </c>
      <c r="M1480" s="30">
        <f t="shared" si="200"/>
        <v>0</v>
      </c>
      <c r="O1480" s="39">
        <f t="shared" si="197"/>
        <v>0</v>
      </c>
      <c r="P1480" s="39">
        <f t="shared" si="195"/>
        <v>0</v>
      </c>
      <c r="Q1480" s="39">
        <f t="shared" si="198"/>
        <v>0</v>
      </c>
      <c r="R1480" s="41">
        <f t="shared" si="199"/>
        <v>0</v>
      </c>
    </row>
    <row r="1481" spans="4:18" x14ac:dyDescent="0.25">
      <c r="D1481" s="1">
        <v>34346</v>
      </c>
      <c r="E1481" s="1">
        <f t="shared" si="196"/>
        <v>34335</v>
      </c>
      <c r="F1481" s="30">
        <f t="shared" si="201"/>
        <v>0</v>
      </c>
      <c r="H1481" s="42">
        <f>IF(DAY(D1481)&gt;14,VLOOKUP(DATE(YEAR(E1481),MONTH(E1481)-1,DAY(1)),'מדדים וריביות'!B:C,2,FALSE),VLOOKUP(DATE(YEAR(E1481),MONTH(E1481)-2,DAY(1)),'מדדים וריביות'!B:C,2,FALSE))</f>
        <v>15805361.6606794</v>
      </c>
      <c r="I1481" s="43">
        <f>'ריבית יומית'!D1475</f>
        <v>1.0738622586670132E-4</v>
      </c>
      <c r="J1481" s="29">
        <f t="shared" ref="J1481:J1544" si="202">J1482*(1+I1481)</f>
        <v>2.0169450644694518</v>
      </c>
      <c r="L1481">
        <f>VLOOKUP(D1480,'מדדים וריביות'!B:C,2)</f>
        <v>16033750.080092199</v>
      </c>
      <c r="M1481" s="30">
        <f t="shared" si="200"/>
        <v>0</v>
      </c>
      <c r="O1481" s="39">
        <f t="shared" si="197"/>
        <v>0</v>
      </c>
      <c r="P1481" s="39">
        <f t="shared" ref="P1481:P1544" si="203">J1482*G1481-G1481</f>
        <v>0</v>
      </c>
      <c r="Q1481" s="39">
        <f t="shared" si="198"/>
        <v>0</v>
      </c>
      <c r="R1481" s="41">
        <f t="shared" si="199"/>
        <v>0</v>
      </c>
    </row>
    <row r="1482" spans="4:18" x14ac:dyDescent="0.25">
      <c r="D1482" s="1">
        <v>34347</v>
      </c>
      <c r="E1482" s="1">
        <f t="shared" ref="E1482:E1545" si="204">DATE(YEAR(D1482),MONTH(D1482),DAY(1))</f>
        <v>34335</v>
      </c>
      <c r="F1482" s="30">
        <f t="shared" si="201"/>
        <v>0</v>
      </c>
      <c r="H1482" s="42">
        <f>IF(DAY(D1482)&gt;14,VLOOKUP(DATE(YEAR(E1482),MONTH(E1482)-1,DAY(1)),'מדדים וריביות'!B:C,2,FALSE),VLOOKUP(DATE(YEAR(E1482),MONTH(E1482)-2,DAY(1)),'מדדים וריביות'!B:C,2,FALSE))</f>
        <v>15805361.6606794</v>
      </c>
      <c r="I1482" s="43">
        <f>'ריבית יומית'!D1476</f>
        <v>1.0738622586670132E-4</v>
      </c>
      <c r="J1482" s="29">
        <f t="shared" si="202"/>
        <v>2.0167284956077105</v>
      </c>
      <c r="L1482">
        <f>VLOOKUP(D1481,'מדדים וריביות'!B:C,2)</f>
        <v>16033750.080092199</v>
      </c>
      <c r="M1482" s="30">
        <f t="shared" si="200"/>
        <v>0</v>
      </c>
      <c r="O1482" s="39">
        <f t="shared" ref="O1482:O1545" si="205">$D$4/H1482*G1482-G1482</f>
        <v>0</v>
      </c>
      <c r="P1482" s="39">
        <f t="shared" si="203"/>
        <v>0</v>
      </c>
      <c r="Q1482" s="39">
        <f t="shared" ref="Q1482:Q1545" si="206">$D$4/H1482*P1482-P1482</f>
        <v>0</v>
      </c>
      <c r="R1482" s="41">
        <f t="shared" ref="R1482:R1545" si="207">SUM(O1482:Q1482)</f>
        <v>0</v>
      </c>
    </row>
    <row r="1483" spans="4:18" x14ac:dyDescent="0.25">
      <c r="D1483" s="1">
        <v>34348</v>
      </c>
      <c r="E1483" s="1">
        <f t="shared" si="204"/>
        <v>34335</v>
      </c>
      <c r="F1483" s="30">
        <f t="shared" si="201"/>
        <v>0</v>
      </c>
      <c r="H1483" s="42">
        <f>IF(DAY(D1483)&gt;14,VLOOKUP(DATE(YEAR(E1483),MONTH(E1483)-1,DAY(1)),'מדדים וריביות'!B:C,2,FALSE),VLOOKUP(DATE(YEAR(E1483),MONTH(E1483)-2,DAY(1)),'מדדים וריביות'!B:C,2,FALSE))</f>
        <v>15805361.6606794</v>
      </c>
      <c r="I1483" s="43">
        <f>'ריבית יומית'!D1477</f>
        <v>1.0738622586670132E-4</v>
      </c>
      <c r="J1483" s="29">
        <f t="shared" si="202"/>
        <v>2.0165119499999848</v>
      </c>
      <c r="L1483">
        <f>VLOOKUP(D1482,'מדדים וריביות'!B:C,2)</f>
        <v>16033750.080092199</v>
      </c>
      <c r="M1483" s="30">
        <f t="shared" si="200"/>
        <v>0</v>
      </c>
      <c r="O1483" s="39">
        <f t="shared" si="205"/>
        <v>0</v>
      </c>
      <c r="P1483" s="39">
        <f t="shared" si="203"/>
        <v>0</v>
      </c>
      <c r="Q1483" s="39">
        <f t="shared" si="206"/>
        <v>0</v>
      </c>
      <c r="R1483" s="41">
        <f t="shared" si="207"/>
        <v>0</v>
      </c>
    </row>
    <row r="1484" spans="4:18" x14ac:dyDescent="0.25">
      <c r="D1484" s="1">
        <v>34349</v>
      </c>
      <c r="E1484" s="1">
        <f t="shared" si="204"/>
        <v>34335</v>
      </c>
      <c r="F1484" s="30">
        <f t="shared" si="201"/>
        <v>0</v>
      </c>
      <c r="H1484" s="42">
        <f>IF(DAY(D1484)&gt;14,VLOOKUP(DATE(YEAR(E1484),MONTH(E1484)-1,DAY(1)),'מדדים וריביות'!B:C,2,FALSE),VLOOKUP(DATE(YEAR(E1484),MONTH(E1484)-2,DAY(1)),'מדדים וריביות'!B:C,2,FALSE))</f>
        <v>15924861.012670301</v>
      </c>
      <c r="I1484" s="43">
        <f>'ריבית יומית'!D1478</f>
        <v>1.0738622586670132E-4</v>
      </c>
      <c r="J1484" s="29">
        <f t="shared" si="202"/>
        <v>2.0162954276437777</v>
      </c>
      <c r="L1484">
        <f>VLOOKUP(D1483,'מדדים וריביות'!B:C,2)</f>
        <v>16033750.080092199</v>
      </c>
      <c r="M1484" s="30">
        <f t="shared" ref="M1484:M1547" si="208">F1484*(1+I1484)*L1484/H1484+G1484-K1484</f>
        <v>0</v>
      </c>
      <c r="O1484" s="39">
        <f t="shared" si="205"/>
        <v>0</v>
      </c>
      <c r="P1484" s="39">
        <f t="shared" si="203"/>
        <v>0</v>
      </c>
      <c r="Q1484" s="39">
        <f t="shared" si="206"/>
        <v>0</v>
      </c>
      <c r="R1484" s="41">
        <f t="shared" si="207"/>
        <v>0</v>
      </c>
    </row>
    <row r="1485" spans="4:18" x14ac:dyDescent="0.25">
      <c r="D1485" s="1">
        <v>34350</v>
      </c>
      <c r="E1485" s="1">
        <f t="shared" si="204"/>
        <v>34335</v>
      </c>
      <c r="F1485" s="30">
        <f t="shared" si="201"/>
        <v>0</v>
      </c>
      <c r="H1485" s="42">
        <f>IF(DAY(D1485)&gt;14,VLOOKUP(DATE(YEAR(E1485),MONTH(E1485)-1,DAY(1)),'מדדים וריביות'!B:C,2,FALSE),VLOOKUP(DATE(YEAR(E1485),MONTH(E1485)-2,DAY(1)),'מדדים וריביות'!B:C,2,FALSE))</f>
        <v>15924861.012670301</v>
      </c>
      <c r="I1485" s="43">
        <f>'ריבית יומית'!D1479</f>
        <v>1.0738622586670132E-4</v>
      </c>
      <c r="J1485" s="29">
        <f t="shared" si="202"/>
        <v>2.0160789285365928</v>
      </c>
      <c r="L1485">
        <f>VLOOKUP(D1484,'מדדים וריביות'!B:C,2)</f>
        <v>16033750.080092199</v>
      </c>
      <c r="M1485" s="30">
        <f t="shared" si="208"/>
        <v>0</v>
      </c>
      <c r="O1485" s="39">
        <f t="shared" si="205"/>
        <v>0</v>
      </c>
      <c r="P1485" s="39">
        <f t="shared" si="203"/>
        <v>0</v>
      </c>
      <c r="Q1485" s="39">
        <f t="shared" si="206"/>
        <v>0</v>
      </c>
      <c r="R1485" s="41">
        <f t="shared" si="207"/>
        <v>0</v>
      </c>
    </row>
    <row r="1486" spans="4:18" x14ac:dyDescent="0.25">
      <c r="D1486" s="1">
        <v>34351</v>
      </c>
      <c r="E1486" s="1">
        <f t="shared" si="204"/>
        <v>34335</v>
      </c>
      <c r="F1486" s="30">
        <f t="shared" si="201"/>
        <v>0</v>
      </c>
      <c r="H1486" s="42">
        <f>IF(DAY(D1486)&gt;14,VLOOKUP(DATE(YEAR(E1486),MONTH(E1486)-1,DAY(1)),'מדדים וריביות'!B:C,2,FALSE),VLOOKUP(DATE(YEAR(E1486),MONTH(E1486)-2,DAY(1)),'מדדים וריביות'!B:C,2,FALSE))</f>
        <v>15924861.012670301</v>
      </c>
      <c r="I1486" s="43">
        <f>'ריבית יומית'!D1480</f>
        <v>1.0738622586670132E-4</v>
      </c>
      <c r="J1486" s="29">
        <f t="shared" si="202"/>
        <v>2.0158624526759334</v>
      </c>
      <c r="L1486">
        <f>VLOOKUP(D1485,'מדדים וריביות'!B:C,2)</f>
        <v>16033750.080092199</v>
      </c>
      <c r="M1486" s="30">
        <f t="shared" si="208"/>
        <v>0</v>
      </c>
      <c r="O1486" s="39">
        <f t="shared" si="205"/>
        <v>0</v>
      </c>
      <c r="P1486" s="39">
        <f t="shared" si="203"/>
        <v>0</v>
      </c>
      <c r="Q1486" s="39">
        <f t="shared" si="206"/>
        <v>0</v>
      </c>
      <c r="R1486" s="41">
        <f t="shared" si="207"/>
        <v>0</v>
      </c>
    </row>
    <row r="1487" spans="4:18" x14ac:dyDescent="0.25">
      <c r="D1487" s="1">
        <v>34352</v>
      </c>
      <c r="E1487" s="1">
        <f t="shared" si="204"/>
        <v>34335</v>
      </c>
      <c r="F1487" s="30">
        <f t="shared" si="201"/>
        <v>0</v>
      </c>
      <c r="H1487" s="42">
        <f>IF(DAY(D1487)&gt;14,VLOOKUP(DATE(YEAR(E1487),MONTH(E1487)-1,DAY(1)),'מדדים וריביות'!B:C,2,FALSE),VLOOKUP(DATE(YEAR(E1487),MONTH(E1487)-2,DAY(1)),'מדדים וריביות'!B:C,2,FALSE))</f>
        <v>15924861.012670301</v>
      </c>
      <c r="I1487" s="43">
        <f>'ריבית יומית'!D1481</f>
        <v>1.0738622586670132E-4</v>
      </c>
      <c r="J1487" s="29">
        <f t="shared" si="202"/>
        <v>2.0156460000593039</v>
      </c>
      <c r="L1487">
        <f>VLOOKUP(D1486,'מדדים וריביות'!B:C,2)</f>
        <v>16033750.080092199</v>
      </c>
      <c r="M1487" s="30">
        <f t="shared" si="208"/>
        <v>0</v>
      </c>
      <c r="O1487" s="39">
        <f t="shared" si="205"/>
        <v>0</v>
      </c>
      <c r="P1487" s="39">
        <f t="shared" si="203"/>
        <v>0</v>
      </c>
      <c r="Q1487" s="39">
        <f t="shared" si="206"/>
        <v>0</v>
      </c>
      <c r="R1487" s="41">
        <f t="shared" si="207"/>
        <v>0</v>
      </c>
    </row>
    <row r="1488" spans="4:18" x14ac:dyDescent="0.25">
      <c r="D1488" s="1">
        <v>34353</v>
      </c>
      <c r="E1488" s="1">
        <f t="shared" si="204"/>
        <v>34335</v>
      </c>
      <c r="F1488" s="30">
        <f t="shared" si="201"/>
        <v>0</v>
      </c>
      <c r="H1488" s="42">
        <f>IF(DAY(D1488)&gt;14,VLOOKUP(DATE(YEAR(E1488),MONTH(E1488)-1,DAY(1)),'מדדים וריביות'!B:C,2,FALSE),VLOOKUP(DATE(YEAR(E1488),MONTH(E1488)-2,DAY(1)),'מדדים וריביות'!B:C,2,FALSE))</f>
        <v>15924861.012670301</v>
      </c>
      <c r="I1488" s="43">
        <f>'ריבית יומית'!D1482</f>
        <v>1.0738622586670132E-4</v>
      </c>
      <c r="J1488" s="29">
        <f t="shared" si="202"/>
        <v>2.015429570684208</v>
      </c>
      <c r="L1488">
        <f>VLOOKUP(D1487,'מדדים וריביות'!B:C,2)</f>
        <v>16033750.080092199</v>
      </c>
      <c r="M1488" s="30">
        <f t="shared" si="208"/>
        <v>0</v>
      </c>
      <c r="O1488" s="39">
        <f t="shared" si="205"/>
        <v>0</v>
      </c>
      <c r="P1488" s="39">
        <f t="shared" si="203"/>
        <v>0</v>
      </c>
      <c r="Q1488" s="39">
        <f t="shared" si="206"/>
        <v>0</v>
      </c>
      <c r="R1488" s="41">
        <f t="shared" si="207"/>
        <v>0</v>
      </c>
    </row>
    <row r="1489" spans="4:18" x14ac:dyDescent="0.25">
      <c r="D1489" s="1">
        <v>34354</v>
      </c>
      <c r="E1489" s="1">
        <f t="shared" si="204"/>
        <v>34335</v>
      </c>
      <c r="F1489" s="30">
        <f t="shared" si="201"/>
        <v>0</v>
      </c>
      <c r="H1489" s="42">
        <f>IF(DAY(D1489)&gt;14,VLOOKUP(DATE(YEAR(E1489),MONTH(E1489)-1,DAY(1)),'מדדים וריביות'!B:C,2,FALSE),VLOOKUP(DATE(YEAR(E1489),MONTH(E1489)-2,DAY(1)),'מדדים וריביות'!B:C,2,FALSE))</f>
        <v>15924861.012670301</v>
      </c>
      <c r="I1489" s="43">
        <f>'ריבית יומית'!D1483</f>
        <v>1.0738622586670132E-4</v>
      </c>
      <c r="J1489" s="29">
        <f t="shared" si="202"/>
        <v>2.0152131645481504</v>
      </c>
      <c r="L1489">
        <f>VLOOKUP(D1488,'מדדים וריביות'!B:C,2)</f>
        <v>16033750.080092199</v>
      </c>
      <c r="M1489" s="30">
        <f t="shared" si="208"/>
        <v>0</v>
      </c>
      <c r="O1489" s="39">
        <f t="shared" si="205"/>
        <v>0</v>
      </c>
      <c r="P1489" s="39">
        <f t="shared" si="203"/>
        <v>0</v>
      </c>
      <c r="Q1489" s="39">
        <f t="shared" si="206"/>
        <v>0</v>
      </c>
      <c r="R1489" s="41">
        <f t="shared" si="207"/>
        <v>0</v>
      </c>
    </row>
    <row r="1490" spans="4:18" x14ac:dyDescent="0.25">
      <c r="D1490" s="1">
        <v>34355</v>
      </c>
      <c r="E1490" s="1">
        <f t="shared" si="204"/>
        <v>34335</v>
      </c>
      <c r="F1490" s="30">
        <f t="shared" si="201"/>
        <v>0</v>
      </c>
      <c r="H1490" s="42">
        <f>IF(DAY(D1490)&gt;14,VLOOKUP(DATE(YEAR(E1490),MONTH(E1490)-1,DAY(1)),'מדדים וריביות'!B:C,2,FALSE),VLOOKUP(DATE(YEAR(E1490),MONTH(E1490)-2,DAY(1)),'מדדים וריביות'!B:C,2,FALSE))</f>
        <v>15924861.012670301</v>
      </c>
      <c r="I1490" s="43">
        <f>'ריבית יומית'!D1484</f>
        <v>1.0738622586670132E-4</v>
      </c>
      <c r="J1490" s="29">
        <f t="shared" si="202"/>
        <v>2.0149967816486356</v>
      </c>
      <c r="L1490">
        <f>VLOOKUP(D1489,'מדדים וריביות'!B:C,2)</f>
        <v>16033750.080092199</v>
      </c>
      <c r="M1490" s="30">
        <f t="shared" si="208"/>
        <v>0</v>
      </c>
      <c r="O1490" s="39">
        <f t="shared" si="205"/>
        <v>0</v>
      </c>
      <c r="P1490" s="39">
        <f t="shared" si="203"/>
        <v>0</v>
      </c>
      <c r="Q1490" s="39">
        <f t="shared" si="206"/>
        <v>0</v>
      </c>
      <c r="R1490" s="41">
        <f t="shared" si="207"/>
        <v>0</v>
      </c>
    </row>
    <row r="1491" spans="4:18" x14ac:dyDescent="0.25">
      <c r="D1491" s="1">
        <v>34356</v>
      </c>
      <c r="E1491" s="1">
        <f t="shared" si="204"/>
        <v>34335</v>
      </c>
      <c r="F1491" s="30">
        <f t="shared" si="201"/>
        <v>0</v>
      </c>
      <c r="H1491" s="42">
        <f>IF(DAY(D1491)&gt;14,VLOOKUP(DATE(YEAR(E1491),MONTH(E1491)-1,DAY(1)),'מדדים וריביות'!B:C,2,FALSE),VLOOKUP(DATE(YEAR(E1491),MONTH(E1491)-2,DAY(1)),'מדדים וריביות'!B:C,2,FALSE))</f>
        <v>15924861.012670301</v>
      </c>
      <c r="I1491" s="43">
        <f>'ריבית יומית'!D1485</f>
        <v>1.0738622586670132E-4</v>
      </c>
      <c r="J1491" s="29">
        <f t="shared" si="202"/>
        <v>2.0147804219831689</v>
      </c>
      <c r="L1491">
        <f>VLOOKUP(D1490,'מדדים וריביות'!B:C,2)</f>
        <v>16033750.080092199</v>
      </c>
      <c r="M1491" s="30">
        <f t="shared" si="208"/>
        <v>0</v>
      </c>
      <c r="O1491" s="39">
        <f t="shared" si="205"/>
        <v>0</v>
      </c>
      <c r="P1491" s="39">
        <f t="shared" si="203"/>
        <v>0</v>
      </c>
      <c r="Q1491" s="39">
        <f t="shared" si="206"/>
        <v>0</v>
      </c>
      <c r="R1491" s="41">
        <f t="shared" si="207"/>
        <v>0</v>
      </c>
    </row>
    <row r="1492" spans="4:18" x14ac:dyDescent="0.25">
      <c r="D1492" s="1">
        <v>34357</v>
      </c>
      <c r="E1492" s="1">
        <f t="shared" si="204"/>
        <v>34335</v>
      </c>
      <c r="F1492" s="30">
        <f t="shared" si="201"/>
        <v>0</v>
      </c>
      <c r="H1492" s="42">
        <f>IF(DAY(D1492)&gt;14,VLOOKUP(DATE(YEAR(E1492),MONTH(E1492)-1,DAY(1)),'מדדים וריביות'!B:C,2,FALSE),VLOOKUP(DATE(YEAR(E1492),MONTH(E1492)-2,DAY(1)),'מדדים וריביות'!B:C,2,FALSE))</f>
        <v>15924861.012670301</v>
      </c>
      <c r="I1492" s="43">
        <f>'ריבית יומית'!D1486</f>
        <v>1.0738622586670132E-4</v>
      </c>
      <c r="J1492" s="29">
        <f t="shared" si="202"/>
        <v>2.0145640855492553</v>
      </c>
      <c r="L1492">
        <f>VLOOKUP(D1491,'מדדים וריביות'!B:C,2)</f>
        <v>16033750.080092199</v>
      </c>
      <c r="M1492" s="30">
        <f t="shared" si="208"/>
        <v>0</v>
      </c>
      <c r="O1492" s="39">
        <f t="shared" si="205"/>
        <v>0</v>
      </c>
      <c r="P1492" s="39">
        <f t="shared" si="203"/>
        <v>0</v>
      </c>
      <c r="Q1492" s="39">
        <f t="shared" si="206"/>
        <v>0</v>
      </c>
      <c r="R1492" s="41">
        <f t="shared" si="207"/>
        <v>0</v>
      </c>
    </row>
    <row r="1493" spans="4:18" x14ac:dyDescent="0.25">
      <c r="D1493" s="1">
        <v>34358</v>
      </c>
      <c r="E1493" s="1">
        <f t="shared" si="204"/>
        <v>34335</v>
      </c>
      <c r="F1493" s="30">
        <f t="shared" si="201"/>
        <v>0</v>
      </c>
      <c r="H1493" s="42">
        <f>IF(DAY(D1493)&gt;14,VLOOKUP(DATE(YEAR(E1493),MONTH(E1493)-1,DAY(1)),'מדדים וריביות'!B:C,2,FALSE),VLOOKUP(DATE(YEAR(E1493),MONTH(E1493)-2,DAY(1)),'מדדים וריביות'!B:C,2,FALSE))</f>
        <v>15924861.012670301</v>
      </c>
      <c r="I1493" s="43">
        <f>'ריבית יומית'!D1487</f>
        <v>1.0738622586670132E-4</v>
      </c>
      <c r="J1493" s="29">
        <f t="shared" si="202"/>
        <v>2.0143477723444003</v>
      </c>
      <c r="L1493">
        <f>VLOOKUP(D1492,'מדדים וריביות'!B:C,2)</f>
        <v>16033750.080092199</v>
      </c>
      <c r="M1493" s="30">
        <f t="shared" si="208"/>
        <v>0</v>
      </c>
      <c r="O1493" s="39">
        <f t="shared" si="205"/>
        <v>0</v>
      </c>
      <c r="P1493" s="39">
        <f t="shared" si="203"/>
        <v>0</v>
      </c>
      <c r="Q1493" s="39">
        <f t="shared" si="206"/>
        <v>0</v>
      </c>
      <c r="R1493" s="41">
        <f t="shared" si="207"/>
        <v>0</v>
      </c>
    </row>
    <row r="1494" spans="4:18" x14ac:dyDescent="0.25">
      <c r="D1494" s="1">
        <v>34359</v>
      </c>
      <c r="E1494" s="1">
        <f t="shared" si="204"/>
        <v>34335</v>
      </c>
      <c r="F1494" s="30">
        <f t="shared" si="201"/>
        <v>0</v>
      </c>
      <c r="H1494" s="42">
        <f>IF(DAY(D1494)&gt;14,VLOOKUP(DATE(YEAR(E1494),MONTH(E1494)-1,DAY(1)),'מדדים וריביות'!B:C,2,FALSE),VLOOKUP(DATE(YEAR(E1494),MONTH(E1494)-2,DAY(1)),'מדדים וריביות'!B:C,2,FALSE))</f>
        <v>15924861.012670301</v>
      </c>
      <c r="I1494" s="43">
        <f>'ריבית יומית'!D1488</f>
        <v>1.0738622586670132E-4</v>
      </c>
      <c r="J1494" s="29">
        <f t="shared" si="202"/>
        <v>2.0141314823661096</v>
      </c>
      <c r="L1494">
        <f>VLOOKUP(D1493,'מדדים וריביות'!B:C,2)</f>
        <v>16033750.080092199</v>
      </c>
      <c r="M1494" s="30">
        <f t="shared" si="208"/>
        <v>0</v>
      </c>
      <c r="O1494" s="39">
        <f t="shared" si="205"/>
        <v>0</v>
      </c>
      <c r="P1494" s="39">
        <f t="shared" si="203"/>
        <v>0</v>
      </c>
      <c r="Q1494" s="39">
        <f t="shared" si="206"/>
        <v>0</v>
      </c>
      <c r="R1494" s="41">
        <f t="shared" si="207"/>
        <v>0</v>
      </c>
    </row>
    <row r="1495" spans="4:18" x14ac:dyDescent="0.25">
      <c r="D1495" s="1">
        <v>34360</v>
      </c>
      <c r="E1495" s="1">
        <f t="shared" si="204"/>
        <v>34335</v>
      </c>
      <c r="F1495" s="30">
        <f t="shared" si="201"/>
        <v>0</v>
      </c>
      <c r="H1495" s="42">
        <f>IF(DAY(D1495)&gt;14,VLOOKUP(DATE(YEAR(E1495),MONTH(E1495)-1,DAY(1)),'מדדים וריביות'!B:C,2,FALSE),VLOOKUP(DATE(YEAR(E1495),MONTH(E1495)-2,DAY(1)),'מדדים וריביות'!B:C,2,FALSE))</f>
        <v>15924861.012670301</v>
      </c>
      <c r="I1495" s="43">
        <f>'ריבית יומית'!D1489</f>
        <v>1.0738622586670132E-4</v>
      </c>
      <c r="J1495" s="29">
        <f t="shared" si="202"/>
        <v>2.0139152156118896</v>
      </c>
      <c r="L1495">
        <f>VLOOKUP(D1494,'מדדים וריביות'!B:C,2)</f>
        <v>16033750.080092199</v>
      </c>
      <c r="M1495" s="30">
        <f t="shared" si="208"/>
        <v>0</v>
      </c>
      <c r="O1495" s="39">
        <f t="shared" si="205"/>
        <v>0</v>
      </c>
      <c r="P1495" s="39">
        <f t="shared" si="203"/>
        <v>0</v>
      </c>
      <c r="Q1495" s="39">
        <f t="shared" si="206"/>
        <v>0</v>
      </c>
      <c r="R1495" s="41">
        <f t="shared" si="207"/>
        <v>0</v>
      </c>
    </row>
    <row r="1496" spans="4:18" x14ac:dyDescent="0.25">
      <c r="D1496" s="1">
        <v>34361</v>
      </c>
      <c r="E1496" s="1">
        <f t="shared" si="204"/>
        <v>34335</v>
      </c>
      <c r="F1496" s="30">
        <f t="shared" si="201"/>
        <v>0</v>
      </c>
      <c r="H1496" s="42">
        <f>IF(DAY(D1496)&gt;14,VLOOKUP(DATE(YEAR(E1496),MONTH(E1496)-1,DAY(1)),'מדדים וריביות'!B:C,2,FALSE),VLOOKUP(DATE(YEAR(E1496),MONTH(E1496)-2,DAY(1)),'מדדים וריביות'!B:C,2,FALSE))</f>
        <v>15924861.012670301</v>
      </c>
      <c r="I1496" s="43">
        <f>'ריבית יומית'!D1490</f>
        <v>1.0738622586670132E-4</v>
      </c>
      <c r="J1496" s="29">
        <f t="shared" si="202"/>
        <v>2.0136989720792462</v>
      </c>
      <c r="L1496">
        <f>VLOOKUP(D1495,'מדדים וריביות'!B:C,2)</f>
        <v>16033750.080092199</v>
      </c>
      <c r="M1496" s="30">
        <f t="shared" si="208"/>
        <v>0</v>
      </c>
      <c r="O1496" s="39">
        <f t="shared" si="205"/>
        <v>0</v>
      </c>
      <c r="P1496" s="39">
        <f t="shared" si="203"/>
        <v>0</v>
      </c>
      <c r="Q1496" s="39">
        <f t="shared" si="206"/>
        <v>0</v>
      </c>
      <c r="R1496" s="41">
        <f t="shared" si="207"/>
        <v>0</v>
      </c>
    </row>
    <row r="1497" spans="4:18" x14ac:dyDescent="0.25">
      <c r="D1497" s="1">
        <v>34362</v>
      </c>
      <c r="E1497" s="1">
        <f t="shared" si="204"/>
        <v>34335</v>
      </c>
      <c r="F1497" s="30">
        <f t="shared" si="201"/>
        <v>0</v>
      </c>
      <c r="H1497" s="42">
        <f>IF(DAY(D1497)&gt;14,VLOOKUP(DATE(YEAR(E1497),MONTH(E1497)-1,DAY(1)),'מדדים וריביות'!B:C,2,FALSE),VLOOKUP(DATE(YEAR(E1497),MONTH(E1497)-2,DAY(1)),'מדדים וריביות'!B:C,2,FALSE))</f>
        <v>15924861.012670301</v>
      </c>
      <c r="I1497" s="43">
        <f>'ריבית יומית'!D1491</f>
        <v>1.0738622586670132E-4</v>
      </c>
      <c r="J1497" s="29">
        <f t="shared" si="202"/>
        <v>2.0134827517656864</v>
      </c>
      <c r="L1497">
        <f>VLOOKUP(D1496,'מדדים וריביות'!B:C,2)</f>
        <v>16033750.080092199</v>
      </c>
      <c r="M1497" s="30">
        <f t="shared" si="208"/>
        <v>0</v>
      </c>
      <c r="O1497" s="39">
        <f t="shared" si="205"/>
        <v>0</v>
      </c>
      <c r="P1497" s="39">
        <f t="shared" si="203"/>
        <v>0</v>
      </c>
      <c r="Q1497" s="39">
        <f t="shared" si="206"/>
        <v>0</v>
      </c>
      <c r="R1497" s="41">
        <f t="shared" si="207"/>
        <v>0</v>
      </c>
    </row>
    <row r="1498" spans="4:18" x14ac:dyDescent="0.25">
      <c r="D1498" s="1">
        <v>34363</v>
      </c>
      <c r="E1498" s="1">
        <f t="shared" si="204"/>
        <v>34335</v>
      </c>
      <c r="F1498" s="30">
        <f t="shared" si="201"/>
        <v>0</v>
      </c>
      <c r="H1498" s="42">
        <f>IF(DAY(D1498)&gt;14,VLOOKUP(DATE(YEAR(E1498),MONTH(E1498)-1,DAY(1)),'מדדים וריביות'!B:C,2,FALSE),VLOOKUP(DATE(YEAR(E1498),MONTH(E1498)-2,DAY(1)),'מדדים וריביות'!B:C,2,FALSE))</f>
        <v>15924861.012670301</v>
      </c>
      <c r="I1498" s="43">
        <f>'ריבית יומית'!D1492</f>
        <v>1.0738622586670132E-4</v>
      </c>
      <c r="J1498" s="29">
        <f t="shared" si="202"/>
        <v>2.013266554668717</v>
      </c>
      <c r="L1498">
        <f>VLOOKUP(D1497,'מדדים וריביות'!B:C,2)</f>
        <v>16033750.080092199</v>
      </c>
      <c r="M1498" s="30">
        <f t="shared" si="208"/>
        <v>0</v>
      </c>
      <c r="O1498" s="39">
        <f t="shared" si="205"/>
        <v>0</v>
      </c>
      <c r="P1498" s="39">
        <f t="shared" si="203"/>
        <v>0</v>
      </c>
      <c r="Q1498" s="39">
        <f t="shared" si="206"/>
        <v>0</v>
      </c>
      <c r="R1498" s="41">
        <f t="shared" si="207"/>
        <v>0</v>
      </c>
    </row>
    <row r="1499" spans="4:18" x14ac:dyDescent="0.25">
      <c r="D1499" s="1">
        <v>34364</v>
      </c>
      <c r="E1499" s="1">
        <f t="shared" si="204"/>
        <v>34335</v>
      </c>
      <c r="F1499" s="30">
        <f t="shared" si="201"/>
        <v>0</v>
      </c>
      <c r="H1499" s="42">
        <f>IF(DAY(D1499)&gt;14,VLOOKUP(DATE(YEAR(E1499),MONTH(E1499)-1,DAY(1)),'מדדים וריביות'!B:C,2,FALSE),VLOOKUP(DATE(YEAR(E1499),MONTH(E1499)-2,DAY(1)),'מדדים וריביות'!B:C,2,FALSE))</f>
        <v>15924861.012670301</v>
      </c>
      <c r="I1499" s="43">
        <f>'ריבית יומית'!D1493</f>
        <v>1.0738622586670132E-4</v>
      </c>
      <c r="J1499" s="29">
        <f t="shared" si="202"/>
        <v>2.0130503807858449</v>
      </c>
      <c r="L1499">
        <f>VLOOKUP(D1498,'מדדים וריביות'!B:C,2)</f>
        <v>16033750.080092199</v>
      </c>
      <c r="M1499" s="30">
        <f t="shared" si="208"/>
        <v>0</v>
      </c>
      <c r="O1499" s="39">
        <f t="shared" si="205"/>
        <v>0</v>
      </c>
      <c r="P1499" s="39">
        <f t="shared" si="203"/>
        <v>0</v>
      </c>
      <c r="Q1499" s="39">
        <f t="shared" si="206"/>
        <v>0</v>
      </c>
      <c r="R1499" s="41">
        <f t="shared" si="207"/>
        <v>0</v>
      </c>
    </row>
    <row r="1500" spans="4:18" x14ac:dyDescent="0.25">
      <c r="D1500" s="1">
        <v>34365</v>
      </c>
      <c r="E1500" s="1">
        <f t="shared" si="204"/>
        <v>34335</v>
      </c>
      <c r="F1500" s="30">
        <f t="shared" si="201"/>
        <v>0</v>
      </c>
      <c r="H1500" s="42">
        <f>IF(DAY(D1500)&gt;14,VLOOKUP(DATE(YEAR(E1500),MONTH(E1500)-1,DAY(1)),'מדדים וריביות'!B:C,2,FALSE),VLOOKUP(DATE(YEAR(E1500),MONTH(E1500)-2,DAY(1)),'מדדים וריביות'!B:C,2,FALSE))</f>
        <v>15924861.012670301</v>
      </c>
      <c r="I1500" s="43">
        <f>'ריבית יומית'!D1494</f>
        <v>1.0738622586670132E-4</v>
      </c>
      <c r="J1500" s="29">
        <f t="shared" si="202"/>
        <v>2.0128342301145774</v>
      </c>
      <c r="L1500">
        <f>VLOOKUP(D1499,'מדדים וריביות'!B:C,2)</f>
        <v>16033750.080092199</v>
      </c>
      <c r="M1500" s="30">
        <f t="shared" si="208"/>
        <v>0</v>
      </c>
      <c r="O1500" s="39">
        <f t="shared" si="205"/>
        <v>0</v>
      </c>
      <c r="P1500" s="39">
        <f t="shared" si="203"/>
        <v>0</v>
      </c>
      <c r="Q1500" s="39">
        <f t="shared" si="206"/>
        <v>0</v>
      </c>
      <c r="R1500" s="41">
        <f t="shared" si="207"/>
        <v>0</v>
      </c>
    </row>
    <row r="1501" spans="4:18" x14ac:dyDescent="0.25">
      <c r="D1501" s="1">
        <v>34366</v>
      </c>
      <c r="E1501" s="1">
        <f t="shared" si="204"/>
        <v>34366</v>
      </c>
      <c r="F1501" s="30">
        <f t="shared" si="201"/>
        <v>0</v>
      </c>
      <c r="H1501" s="42">
        <f>IF(DAY(D1501)&gt;14,VLOOKUP(DATE(YEAR(E1501),MONTH(E1501)-1,DAY(1)),'מדדים וריביות'!B:C,2,FALSE),VLOOKUP(DATE(YEAR(E1501),MONTH(E1501)-2,DAY(1)),'מדדים וריביות'!B:C,2,FALSE))</f>
        <v>15924861.012670301</v>
      </c>
      <c r="I1501" s="43">
        <f>'ריבית יומית'!D1495</f>
        <v>1.0738622586670132E-4</v>
      </c>
      <c r="J1501" s="29">
        <f t="shared" si="202"/>
        <v>2.0126181026524224</v>
      </c>
      <c r="L1501">
        <f>VLOOKUP(D1500,'מדדים וריביות'!B:C,2)</f>
        <v>16033750.080092199</v>
      </c>
      <c r="M1501" s="30">
        <f t="shared" si="208"/>
        <v>0</v>
      </c>
      <c r="O1501" s="39">
        <f t="shared" si="205"/>
        <v>0</v>
      </c>
      <c r="P1501" s="39">
        <f t="shared" si="203"/>
        <v>0</v>
      </c>
      <c r="Q1501" s="39">
        <f t="shared" si="206"/>
        <v>0</v>
      </c>
      <c r="R1501" s="41">
        <f t="shared" si="207"/>
        <v>0</v>
      </c>
    </row>
    <row r="1502" spans="4:18" x14ac:dyDescent="0.25">
      <c r="D1502" s="1">
        <v>34367</v>
      </c>
      <c r="E1502" s="1">
        <f t="shared" si="204"/>
        <v>34366</v>
      </c>
      <c r="F1502" s="30">
        <f t="shared" si="201"/>
        <v>0</v>
      </c>
      <c r="H1502" s="42">
        <f>IF(DAY(D1502)&gt;14,VLOOKUP(DATE(YEAR(E1502),MONTH(E1502)-1,DAY(1)),'מדדים וריביות'!B:C,2,FALSE),VLOOKUP(DATE(YEAR(E1502),MONTH(E1502)-2,DAY(1)),'מדדים וריביות'!B:C,2,FALSE))</f>
        <v>15924861.012670301</v>
      </c>
      <c r="I1502" s="43">
        <f>'ריבית יומית'!D1496</f>
        <v>1.0738622586670132E-4</v>
      </c>
      <c r="J1502" s="29">
        <f t="shared" si="202"/>
        <v>2.0124019983968879</v>
      </c>
      <c r="L1502">
        <f>VLOOKUP(D1501,'מדדים וריביות'!B:C,2)</f>
        <v>16125110.479409</v>
      </c>
      <c r="M1502" s="30">
        <f t="shared" si="208"/>
        <v>0</v>
      </c>
      <c r="O1502" s="39">
        <f t="shared" si="205"/>
        <v>0</v>
      </c>
      <c r="P1502" s="39">
        <f t="shared" si="203"/>
        <v>0</v>
      </c>
      <c r="Q1502" s="39">
        <f t="shared" si="206"/>
        <v>0</v>
      </c>
      <c r="R1502" s="41">
        <f t="shared" si="207"/>
        <v>0</v>
      </c>
    </row>
    <row r="1503" spans="4:18" x14ac:dyDescent="0.25">
      <c r="D1503" s="1">
        <v>34368</v>
      </c>
      <c r="E1503" s="1">
        <f t="shared" si="204"/>
        <v>34366</v>
      </c>
      <c r="F1503" s="30">
        <f t="shared" si="201"/>
        <v>0</v>
      </c>
      <c r="H1503" s="42">
        <f>IF(DAY(D1503)&gt;14,VLOOKUP(DATE(YEAR(E1503),MONTH(E1503)-1,DAY(1)),'מדדים וריביות'!B:C,2,FALSE),VLOOKUP(DATE(YEAR(E1503),MONTH(E1503)-2,DAY(1)),'מדדים וריביות'!B:C,2,FALSE))</f>
        <v>15924861.012670301</v>
      </c>
      <c r="I1503" s="43">
        <f>'ריבית יומית'!D1497</f>
        <v>1.0738622586670132E-4</v>
      </c>
      <c r="J1503" s="29">
        <f t="shared" si="202"/>
        <v>2.0121859173454819</v>
      </c>
      <c r="L1503">
        <f>VLOOKUP(D1502,'מדדים וריביות'!B:C,2)</f>
        <v>16125110.479409</v>
      </c>
      <c r="M1503" s="30">
        <f t="shared" si="208"/>
        <v>0</v>
      </c>
      <c r="O1503" s="39">
        <f t="shared" si="205"/>
        <v>0</v>
      </c>
      <c r="P1503" s="39">
        <f t="shared" si="203"/>
        <v>0</v>
      </c>
      <c r="Q1503" s="39">
        <f t="shared" si="206"/>
        <v>0</v>
      </c>
      <c r="R1503" s="41">
        <f t="shared" si="207"/>
        <v>0</v>
      </c>
    </row>
    <row r="1504" spans="4:18" x14ac:dyDescent="0.25">
      <c r="D1504" s="1">
        <v>34369</v>
      </c>
      <c r="E1504" s="1">
        <f t="shared" si="204"/>
        <v>34366</v>
      </c>
      <c r="F1504" s="30">
        <f t="shared" si="201"/>
        <v>0</v>
      </c>
      <c r="H1504" s="42">
        <f>IF(DAY(D1504)&gt;14,VLOOKUP(DATE(YEAR(E1504),MONTH(E1504)-1,DAY(1)),'מדדים וריביות'!B:C,2,FALSE),VLOOKUP(DATE(YEAR(E1504),MONTH(E1504)-2,DAY(1)),'מדדים וריביות'!B:C,2,FALSE))</f>
        <v>15924861.012670301</v>
      </c>
      <c r="I1504" s="43">
        <f>'ריבית יומית'!D1498</f>
        <v>1.0738622586670132E-4</v>
      </c>
      <c r="J1504" s="29">
        <f t="shared" si="202"/>
        <v>2.0119698594957129</v>
      </c>
      <c r="L1504">
        <f>VLOOKUP(D1503,'מדדים וריביות'!B:C,2)</f>
        <v>16125110.479409</v>
      </c>
      <c r="M1504" s="30">
        <f t="shared" si="208"/>
        <v>0</v>
      </c>
      <c r="O1504" s="39">
        <f t="shared" si="205"/>
        <v>0</v>
      </c>
      <c r="P1504" s="39">
        <f t="shared" si="203"/>
        <v>0</v>
      </c>
      <c r="Q1504" s="39">
        <f t="shared" si="206"/>
        <v>0</v>
      </c>
      <c r="R1504" s="41">
        <f t="shared" si="207"/>
        <v>0</v>
      </c>
    </row>
    <row r="1505" spans="4:18" x14ac:dyDescent="0.25">
      <c r="D1505" s="1">
        <v>34370</v>
      </c>
      <c r="E1505" s="1">
        <f t="shared" si="204"/>
        <v>34366</v>
      </c>
      <c r="F1505" s="30">
        <f t="shared" si="201"/>
        <v>0</v>
      </c>
      <c r="H1505" s="42">
        <f>IF(DAY(D1505)&gt;14,VLOOKUP(DATE(YEAR(E1505),MONTH(E1505)-1,DAY(1)),'מדדים וריביות'!B:C,2,FALSE),VLOOKUP(DATE(YEAR(E1505),MONTH(E1505)-2,DAY(1)),'מדדים וריביות'!B:C,2,FALSE))</f>
        <v>15924861.012670301</v>
      </c>
      <c r="I1505" s="43">
        <f>'ריבית יומית'!D1499</f>
        <v>1.0738622586670132E-4</v>
      </c>
      <c r="J1505" s="29">
        <f t="shared" si="202"/>
        <v>2.0117538248450901</v>
      </c>
      <c r="L1505">
        <f>VLOOKUP(D1504,'מדדים וריביות'!B:C,2)</f>
        <v>16125110.479409</v>
      </c>
      <c r="M1505" s="30">
        <f t="shared" si="208"/>
        <v>0</v>
      </c>
      <c r="O1505" s="39">
        <f t="shared" si="205"/>
        <v>0</v>
      </c>
      <c r="P1505" s="39">
        <f t="shared" si="203"/>
        <v>0</v>
      </c>
      <c r="Q1505" s="39">
        <f t="shared" si="206"/>
        <v>0</v>
      </c>
      <c r="R1505" s="41">
        <f t="shared" si="207"/>
        <v>0</v>
      </c>
    </row>
    <row r="1506" spans="4:18" x14ac:dyDescent="0.25">
      <c r="D1506" s="1">
        <v>34371</v>
      </c>
      <c r="E1506" s="1">
        <f t="shared" si="204"/>
        <v>34366</v>
      </c>
      <c r="F1506" s="30">
        <f t="shared" si="201"/>
        <v>0</v>
      </c>
      <c r="H1506" s="42">
        <f>IF(DAY(D1506)&gt;14,VLOOKUP(DATE(YEAR(E1506),MONTH(E1506)-1,DAY(1)),'מדדים וריביות'!B:C,2,FALSE),VLOOKUP(DATE(YEAR(E1506),MONTH(E1506)-2,DAY(1)),'מדדים וריביות'!B:C,2,FALSE))</f>
        <v>15924861.012670301</v>
      </c>
      <c r="I1506" s="43">
        <f>'ריבית יומית'!D1500</f>
        <v>1.0738622586670132E-4</v>
      </c>
      <c r="J1506" s="29">
        <f t="shared" si="202"/>
        <v>2.0115378133911217</v>
      </c>
      <c r="L1506">
        <f>VLOOKUP(D1505,'מדדים וריביות'!B:C,2)</f>
        <v>16125110.479409</v>
      </c>
      <c r="M1506" s="30">
        <f t="shared" si="208"/>
        <v>0</v>
      </c>
      <c r="O1506" s="39">
        <f t="shared" si="205"/>
        <v>0</v>
      </c>
      <c r="P1506" s="39">
        <f t="shared" si="203"/>
        <v>0</v>
      </c>
      <c r="Q1506" s="39">
        <f t="shared" si="206"/>
        <v>0</v>
      </c>
      <c r="R1506" s="41">
        <f t="shared" si="207"/>
        <v>0</v>
      </c>
    </row>
    <row r="1507" spans="4:18" x14ac:dyDescent="0.25">
      <c r="D1507" s="1">
        <v>34372</v>
      </c>
      <c r="E1507" s="1">
        <f t="shared" si="204"/>
        <v>34366</v>
      </c>
      <c r="F1507" s="30">
        <f t="shared" si="201"/>
        <v>0</v>
      </c>
      <c r="H1507" s="42">
        <f>IF(DAY(D1507)&gt;14,VLOOKUP(DATE(YEAR(E1507),MONTH(E1507)-1,DAY(1)),'מדדים וריביות'!B:C,2,FALSE),VLOOKUP(DATE(YEAR(E1507),MONTH(E1507)-2,DAY(1)),'מדדים וריביות'!B:C,2,FALSE))</f>
        <v>15924861.012670301</v>
      </c>
      <c r="I1507" s="43">
        <f>'ריבית יומית'!D1501</f>
        <v>1.0738622586670132E-4</v>
      </c>
      <c r="J1507" s="29">
        <f t="shared" si="202"/>
        <v>2.0113218251313176</v>
      </c>
      <c r="L1507">
        <f>VLOOKUP(D1506,'מדדים וריביות'!B:C,2)</f>
        <v>16125110.479409</v>
      </c>
      <c r="M1507" s="30">
        <f t="shared" si="208"/>
        <v>0</v>
      </c>
      <c r="O1507" s="39">
        <f t="shared" si="205"/>
        <v>0</v>
      </c>
      <c r="P1507" s="39">
        <f t="shared" si="203"/>
        <v>0</v>
      </c>
      <c r="Q1507" s="39">
        <f t="shared" si="206"/>
        <v>0</v>
      </c>
      <c r="R1507" s="41">
        <f t="shared" si="207"/>
        <v>0</v>
      </c>
    </row>
    <row r="1508" spans="4:18" x14ac:dyDescent="0.25">
      <c r="D1508" s="1">
        <v>34373</v>
      </c>
      <c r="E1508" s="1">
        <f t="shared" si="204"/>
        <v>34366</v>
      </c>
      <c r="F1508" s="30">
        <f t="shared" si="201"/>
        <v>0</v>
      </c>
      <c r="H1508" s="42">
        <f>IF(DAY(D1508)&gt;14,VLOOKUP(DATE(YEAR(E1508),MONTH(E1508)-1,DAY(1)),'מדדים וריביות'!B:C,2,FALSE),VLOOKUP(DATE(YEAR(E1508),MONTH(E1508)-2,DAY(1)),'מדדים וריביות'!B:C,2,FALSE))</f>
        <v>15924861.012670301</v>
      </c>
      <c r="I1508" s="43">
        <f>'ריבית יומית'!D1502</f>
        <v>1.0738622586670132E-4</v>
      </c>
      <c r="J1508" s="29">
        <f t="shared" si="202"/>
        <v>2.011105860063187</v>
      </c>
      <c r="L1508">
        <f>VLOOKUP(D1507,'מדדים וריביות'!B:C,2)</f>
        <v>16125110.479409</v>
      </c>
      <c r="M1508" s="30">
        <f t="shared" si="208"/>
        <v>0</v>
      </c>
      <c r="O1508" s="39">
        <f t="shared" si="205"/>
        <v>0</v>
      </c>
      <c r="P1508" s="39">
        <f t="shared" si="203"/>
        <v>0</v>
      </c>
      <c r="Q1508" s="39">
        <f t="shared" si="206"/>
        <v>0</v>
      </c>
      <c r="R1508" s="41">
        <f t="shared" si="207"/>
        <v>0</v>
      </c>
    </row>
    <row r="1509" spans="4:18" x14ac:dyDescent="0.25">
      <c r="D1509" s="1">
        <v>34374</v>
      </c>
      <c r="E1509" s="1">
        <f t="shared" si="204"/>
        <v>34366</v>
      </c>
      <c r="F1509" s="30">
        <f t="shared" si="201"/>
        <v>0</v>
      </c>
      <c r="H1509" s="42">
        <f>IF(DAY(D1509)&gt;14,VLOOKUP(DATE(YEAR(E1509),MONTH(E1509)-1,DAY(1)),'מדדים וריביות'!B:C,2,FALSE),VLOOKUP(DATE(YEAR(E1509),MONTH(E1509)-2,DAY(1)),'מדדים וריביות'!B:C,2,FALSE))</f>
        <v>15924861.012670301</v>
      </c>
      <c r="I1509" s="43">
        <f>'ריבית יומית'!D1503</f>
        <v>1.0738622586670132E-4</v>
      </c>
      <c r="J1509" s="29">
        <f t="shared" si="202"/>
        <v>2.0108899181842399</v>
      </c>
      <c r="L1509">
        <f>VLOOKUP(D1508,'מדדים וריביות'!B:C,2)</f>
        <v>16125110.479409</v>
      </c>
      <c r="M1509" s="30">
        <f t="shared" si="208"/>
        <v>0</v>
      </c>
      <c r="O1509" s="39">
        <f t="shared" si="205"/>
        <v>0</v>
      </c>
      <c r="P1509" s="39">
        <f t="shared" si="203"/>
        <v>0</v>
      </c>
      <c r="Q1509" s="39">
        <f t="shared" si="206"/>
        <v>0</v>
      </c>
      <c r="R1509" s="41">
        <f t="shared" si="207"/>
        <v>0</v>
      </c>
    </row>
    <row r="1510" spans="4:18" x14ac:dyDescent="0.25">
      <c r="D1510" s="1">
        <v>34375</v>
      </c>
      <c r="E1510" s="1">
        <f t="shared" si="204"/>
        <v>34366</v>
      </c>
      <c r="F1510" s="30">
        <f t="shared" si="201"/>
        <v>0</v>
      </c>
      <c r="H1510" s="42">
        <f>IF(DAY(D1510)&gt;14,VLOOKUP(DATE(YEAR(E1510),MONTH(E1510)-1,DAY(1)),'מדדים וריביות'!B:C,2,FALSE),VLOOKUP(DATE(YEAR(E1510),MONTH(E1510)-2,DAY(1)),'מדדים וריביות'!B:C,2,FALSE))</f>
        <v>15924861.012670301</v>
      </c>
      <c r="I1510" s="43">
        <f>'ריבית יומית'!D1504</f>
        <v>1.0738622586670132E-4</v>
      </c>
      <c r="J1510" s="29">
        <f t="shared" si="202"/>
        <v>2.0106739994919862</v>
      </c>
      <c r="L1510">
        <f>VLOOKUP(D1509,'מדדים וריביות'!B:C,2)</f>
        <v>16125110.479409</v>
      </c>
      <c r="M1510" s="30">
        <f t="shared" si="208"/>
        <v>0</v>
      </c>
      <c r="O1510" s="39">
        <f t="shared" si="205"/>
        <v>0</v>
      </c>
      <c r="P1510" s="39">
        <f t="shared" si="203"/>
        <v>0</v>
      </c>
      <c r="Q1510" s="39">
        <f t="shared" si="206"/>
        <v>0</v>
      </c>
      <c r="R1510" s="41">
        <f t="shared" si="207"/>
        <v>0</v>
      </c>
    </row>
    <row r="1511" spans="4:18" x14ac:dyDescent="0.25">
      <c r="D1511" s="1">
        <v>34376</v>
      </c>
      <c r="E1511" s="1">
        <f t="shared" si="204"/>
        <v>34366</v>
      </c>
      <c r="F1511" s="30">
        <f t="shared" si="201"/>
        <v>0</v>
      </c>
      <c r="H1511" s="42">
        <f>IF(DAY(D1511)&gt;14,VLOOKUP(DATE(YEAR(E1511),MONTH(E1511)-1,DAY(1)),'מדדים וריביות'!B:C,2,FALSE),VLOOKUP(DATE(YEAR(E1511),MONTH(E1511)-2,DAY(1)),'מדדים וריביות'!B:C,2,FALSE))</f>
        <v>15924861.012670301</v>
      </c>
      <c r="I1511" s="43">
        <f>'ריבית יומית'!D1505</f>
        <v>1.0738622586670132E-4</v>
      </c>
      <c r="J1511" s="29">
        <f t="shared" si="202"/>
        <v>2.0104581039839364</v>
      </c>
      <c r="L1511">
        <f>VLOOKUP(D1510,'מדדים וריביות'!B:C,2)</f>
        <v>16125110.479409</v>
      </c>
      <c r="M1511" s="30">
        <f t="shared" si="208"/>
        <v>0</v>
      </c>
      <c r="O1511" s="39">
        <f t="shared" si="205"/>
        <v>0</v>
      </c>
      <c r="P1511" s="39">
        <f t="shared" si="203"/>
        <v>0</v>
      </c>
      <c r="Q1511" s="39">
        <f t="shared" si="206"/>
        <v>0</v>
      </c>
      <c r="R1511" s="41">
        <f t="shared" si="207"/>
        <v>0</v>
      </c>
    </row>
    <row r="1512" spans="4:18" x14ac:dyDescent="0.25">
      <c r="D1512" s="1">
        <v>34377</v>
      </c>
      <c r="E1512" s="1">
        <f t="shared" si="204"/>
        <v>34366</v>
      </c>
      <c r="F1512" s="30">
        <f t="shared" si="201"/>
        <v>0</v>
      </c>
      <c r="H1512" s="42">
        <f>IF(DAY(D1512)&gt;14,VLOOKUP(DATE(YEAR(E1512),MONTH(E1512)-1,DAY(1)),'מדדים וריביות'!B:C,2,FALSE),VLOOKUP(DATE(YEAR(E1512),MONTH(E1512)-2,DAY(1)),'מדדים וריביות'!B:C,2,FALSE))</f>
        <v>15924861.012670301</v>
      </c>
      <c r="I1512" s="43">
        <f>'ריבית יומית'!D1506</f>
        <v>1.0738622586670132E-4</v>
      </c>
      <c r="J1512" s="29">
        <f t="shared" si="202"/>
        <v>2.010242231657601</v>
      </c>
      <c r="L1512">
        <f>VLOOKUP(D1511,'מדדים וריביות'!B:C,2)</f>
        <v>16125110.479409</v>
      </c>
      <c r="M1512" s="30">
        <f t="shared" si="208"/>
        <v>0</v>
      </c>
      <c r="O1512" s="39">
        <f t="shared" si="205"/>
        <v>0</v>
      </c>
      <c r="P1512" s="39">
        <f t="shared" si="203"/>
        <v>0</v>
      </c>
      <c r="Q1512" s="39">
        <f t="shared" si="206"/>
        <v>0</v>
      </c>
      <c r="R1512" s="41">
        <f t="shared" si="207"/>
        <v>0</v>
      </c>
    </row>
    <row r="1513" spans="4:18" x14ac:dyDescent="0.25">
      <c r="D1513" s="1">
        <v>34378</v>
      </c>
      <c r="E1513" s="1">
        <f t="shared" si="204"/>
        <v>34366</v>
      </c>
      <c r="F1513" s="30">
        <f t="shared" si="201"/>
        <v>0</v>
      </c>
      <c r="H1513" s="42">
        <f>IF(DAY(D1513)&gt;14,VLOOKUP(DATE(YEAR(E1513),MONTH(E1513)-1,DAY(1)),'מדדים וריביות'!B:C,2,FALSE),VLOOKUP(DATE(YEAR(E1513),MONTH(E1513)-2,DAY(1)),'מדדים וריביות'!B:C,2,FALSE))</f>
        <v>15924861.012670301</v>
      </c>
      <c r="I1513" s="43">
        <f>'ריבית יומית'!D1507</f>
        <v>1.0738622586670132E-4</v>
      </c>
      <c r="J1513" s="29">
        <f t="shared" si="202"/>
        <v>2.0100263825104907</v>
      </c>
      <c r="L1513">
        <f>VLOOKUP(D1512,'מדדים וריביות'!B:C,2)</f>
        <v>16125110.479409</v>
      </c>
      <c r="M1513" s="30">
        <f t="shared" si="208"/>
        <v>0</v>
      </c>
      <c r="O1513" s="39">
        <f t="shared" si="205"/>
        <v>0</v>
      </c>
      <c r="P1513" s="39">
        <f t="shared" si="203"/>
        <v>0</v>
      </c>
      <c r="Q1513" s="39">
        <f t="shared" si="206"/>
        <v>0</v>
      </c>
      <c r="R1513" s="41">
        <f t="shared" si="207"/>
        <v>0</v>
      </c>
    </row>
    <row r="1514" spans="4:18" x14ac:dyDescent="0.25">
      <c r="D1514" s="1">
        <v>34379</v>
      </c>
      <c r="E1514" s="1">
        <f t="shared" si="204"/>
        <v>34366</v>
      </c>
      <c r="F1514" s="30">
        <f t="shared" si="201"/>
        <v>0</v>
      </c>
      <c r="H1514" s="42">
        <f>IF(DAY(D1514)&gt;14,VLOOKUP(DATE(YEAR(E1514),MONTH(E1514)-1,DAY(1)),'מדדים וריביות'!B:C,2,FALSE),VLOOKUP(DATE(YEAR(E1514),MONTH(E1514)-2,DAY(1)),'מדדים וריביות'!B:C,2,FALSE))</f>
        <v>15924861.012670301</v>
      </c>
      <c r="I1514" s="43">
        <f>'ריבית יומית'!D1508</f>
        <v>1.0738622586670132E-4</v>
      </c>
      <c r="J1514" s="29">
        <f t="shared" si="202"/>
        <v>2.009810556540117</v>
      </c>
      <c r="L1514">
        <f>VLOOKUP(D1513,'מדדים וריביות'!B:C,2)</f>
        <v>16125110.479409</v>
      </c>
      <c r="M1514" s="30">
        <f t="shared" si="208"/>
        <v>0</v>
      </c>
      <c r="O1514" s="39">
        <f t="shared" si="205"/>
        <v>0</v>
      </c>
      <c r="P1514" s="39">
        <f t="shared" si="203"/>
        <v>0</v>
      </c>
      <c r="Q1514" s="39">
        <f t="shared" si="206"/>
        <v>0</v>
      </c>
      <c r="R1514" s="41">
        <f t="shared" si="207"/>
        <v>0</v>
      </c>
    </row>
    <row r="1515" spans="4:18" x14ac:dyDescent="0.25">
      <c r="D1515" s="1">
        <v>34380</v>
      </c>
      <c r="E1515" s="1">
        <f t="shared" si="204"/>
        <v>34366</v>
      </c>
      <c r="F1515" s="30">
        <f t="shared" si="201"/>
        <v>0</v>
      </c>
      <c r="H1515" s="42">
        <f>IF(DAY(D1515)&gt;14,VLOOKUP(DATE(YEAR(E1515),MONTH(E1515)-1,DAY(1)),'מדדים וריביות'!B:C,2,FALSE),VLOOKUP(DATE(YEAR(E1515),MONTH(E1515)-2,DAY(1)),'מדדים וריביות'!B:C,2,FALSE))</f>
        <v>16033750.080092199</v>
      </c>
      <c r="I1515" s="43">
        <f>'ריבית יומית'!D1509</f>
        <v>1.0738622586670132E-4</v>
      </c>
      <c r="J1515" s="29">
        <f t="shared" si="202"/>
        <v>2.0095947537439911</v>
      </c>
      <c r="L1515">
        <f>VLOOKUP(D1514,'מדדים וריביות'!B:C,2)</f>
        <v>16125110.479409</v>
      </c>
      <c r="M1515" s="30">
        <f t="shared" si="208"/>
        <v>0</v>
      </c>
      <c r="O1515" s="39">
        <f t="shared" si="205"/>
        <v>0</v>
      </c>
      <c r="P1515" s="39">
        <f t="shared" si="203"/>
        <v>0</v>
      </c>
      <c r="Q1515" s="39">
        <f t="shared" si="206"/>
        <v>0</v>
      </c>
      <c r="R1515" s="41">
        <f t="shared" si="207"/>
        <v>0</v>
      </c>
    </row>
    <row r="1516" spans="4:18" x14ac:dyDescent="0.25">
      <c r="D1516" s="1">
        <v>34381</v>
      </c>
      <c r="E1516" s="1">
        <f t="shared" si="204"/>
        <v>34366</v>
      </c>
      <c r="F1516" s="30">
        <f t="shared" si="201"/>
        <v>0</v>
      </c>
      <c r="H1516" s="42">
        <f>IF(DAY(D1516)&gt;14,VLOOKUP(DATE(YEAR(E1516),MONTH(E1516)-1,DAY(1)),'מדדים וריביות'!B:C,2,FALSE),VLOOKUP(DATE(YEAR(E1516),MONTH(E1516)-2,DAY(1)),'מדדים וריביות'!B:C,2,FALSE))</f>
        <v>16033750.080092199</v>
      </c>
      <c r="I1516" s="43">
        <f>'ריבית יומית'!D1510</f>
        <v>1.0738622586670132E-4</v>
      </c>
      <c r="J1516" s="29">
        <f t="shared" si="202"/>
        <v>2.0093789741196244</v>
      </c>
      <c r="L1516">
        <f>VLOOKUP(D1515,'מדדים וריביות'!B:C,2)</f>
        <v>16125110.479409</v>
      </c>
      <c r="M1516" s="30">
        <f t="shared" si="208"/>
        <v>0</v>
      </c>
      <c r="O1516" s="39">
        <f t="shared" si="205"/>
        <v>0</v>
      </c>
      <c r="P1516" s="39">
        <f t="shared" si="203"/>
        <v>0</v>
      </c>
      <c r="Q1516" s="39">
        <f t="shared" si="206"/>
        <v>0</v>
      </c>
      <c r="R1516" s="41">
        <f t="shared" si="207"/>
        <v>0</v>
      </c>
    </row>
    <row r="1517" spans="4:18" x14ac:dyDescent="0.25">
      <c r="D1517" s="1">
        <v>34382</v>
      </c>
      <c r="E1517" s="1">
        <f t="shared" si="204"/>
        <v>34366</v>
      </c>
      <c r="F1517" s="30">
        <f t="shared" si="201"/>
        <v>0</v>
      </c>
      <c r="H1517" s="42">
        <f>IF(DAY(D1517)&gt;14,VLOOKUP(DATE(YEAR(E1517),MONTH(E1517)-1,DAY(1)),'מדדים וריביות'!B:C,2,FALSE),VLOOKUP(DATE(YEAR(E1517),MONTH(E1517)-2,DAY(1)),'מדדים וריביות'!B:C,2,FALSE))</f>
        <v>16033750.080092199</v>
      </c>
      <c r="I1517" s="43">
        <f>'ריבית יומית'!D1511</f>
        <v>1.0738622586670132E-4</v>
      </c>
      <c r="J1517" s="29">
        <f t="shared" si="202"/>
        <v>2.0091632176645291</v>
      </c>
      <c r="L1517">
        <f>VLOOKUP(D1516,'מדדים וריביות'!B:C,2)</f>
        <v>16125110.479409</v>
      </c>
      <c r="M1517" s="30">
        <f t="shared" si="208"/>
        <v>0</v>
      </c>
      <c r="O1517" s="39">
        <f t="shared" si="205"/>
        <v>0</v>
      </c>
      <c r="P1517" s="39">
        <f t="shared" si="203"/>
        <v>0</v>
      </c>
      <c r="Q1517" s="39">
        <f t="shared" si="206"/>
        <v>0</v>
      </c>
      <c r="R1517" s="41">
        <f t="shared" si="207"/>
        <v>0</v>
      </c>
    </row>
    <row r="1518" spans="4:18" x14ac:dyDescent="0.25">
      <c r="D1518" s="1">
        <v>34383</v>
      </c>
      <c r="E1518" s="1">
        <f t="shared" si="204"/>
        <v>34366</v>
      </c>
      <c r="F1518" s="30">
        <f t="shared" si="201"/>
        <v>0</v>
      </c>
      <c r="H1518" s="42">
        <f>IF(DAY(D1518)&gt;14,VLOOKUP(DATE(YEAR(E1518),MONTH(E1518)-1,DAY(1)),'מדדים וריביות'!B:C,2,FALSE),VLOOKUP(DATE(YEAR(E1518),MONTH(E1518)-2,DAY(1)),'מדדים וריביות'!B:C,2,FALSE))</f>
        <v>16033750.080092199</v>
      </c>
      <c r="I1518" s="43">
        <f>'ריבית יומית'!D1512</f>
        <v>1.0738622586670132E-4</v>
      </c>
      <c r="J1518" s="29">
        <f t="shared" si="202"/>
        <v>2.0089474843762174</v>
      </c>
      <c r="L1518">
        <f>VLOOKUP(D1517,'מדדים וריביות'!B:C,2)</f>
        <v>16125110.479409</v>
      </c>
      <c r="M1518" s="30">
        <f t="shared" si="208"/>
        <v>0</v>
      </c>
      <c r="O1518" s="39">
        <f t="shared" si="205"/>
        <v>0</v>
      </c>
      <c r="P1518" s="39">
        <f t="shared" si="203"/>
        <v>0</v>
      </c>
      <c r="Q1518" s="39">
        <f t="shared" si="206"/>
        <v>0</v>
      </c>
      <c r="R1518" s="41">
        <f t="shared" si="207"/>
        <v>0</v>
      </c>
    </row>
    <row r="1519" spans="4:18" x14ac:dyDescent="0.25">
      <c r="D1519" s="1">
        <v>34384</v>
      </c>
      <c r="E1519" s="1">
        <f t="shared" si="204"/>
        <v>34366</v>
      </c>
      <c r="F1519" s="30">
        <f t="shared" si="201"/>
        <v>0</v>
      </c>
      <c r="H1519" s="42">
        <f>IF(DAY(D1519)&gt;14,VLOOKUP(DATE(YEAR(E1519),MONTH(E1519)-1,DAY(1)),'מדדים וריביות'!B:C,2,FALSE),VLOOKUP(DATE(YEAR(E1519),MONTH(E1519)-2,DAY(1)),'מדדים וריביות'!B:C,2,FALSE))</f>
        <v>16033750.080092199</v>
      </c>
      <c r="I1519" s="43">
        <f>'ריבית יומית'!D1513</f>
        <v>1.0738622586670132E-4</v>
      </c>
      <c r="J1519" s="29">
        <f t="shared" si="202"/>
        <v>2.008731774252202</v>
      </c>
      <c r="L1519">
        <f>VLOOKUP(D1518,'מדדים וריביות'!B:C,2)</f>
        <v>16125110.479409</v>
      </c>
      <c r="M1519" s="30">
        <f t="shared" si="208"/>
        <v>0</v>
      </c>
      <c r="O1519" s="39">
        <f t="shared" si="205"/>
        <v>0</v>
      </c>
      <c r="P1519" s="39">
        <f t="shared" si="203"/>
        <v>0</v>
      </c>
      <c r="Q1519" s="39">
        <f t="shared" si="206"/>
        <v>0</v>
      </c>
      <c r="R1519" s="41">
        <f t="shared" si="207"/>
        <v>0</v>
      </c>
    </row>
    <row r="1520" spans="4:18" x14ac:dyDescent="0.25">
      <c r="D1520" s="1">
        <v>34385</v>
      </c>
      <c r="E1520" s="1">
        <f t="shared" si="204"/>
        <v>34366</v>
      </c>
      <c r="F1520" s="30">
        <f t="shared" si="201"/>
        <v>0</v>
      </c>
      <c r="H1520" s="42">
        <f>IF(DAY(D1520)&gt;14,VLOOKUP(DATE(YEAR(E1520),MONTH(E1520)-1,DAY(1)),'מדדים וריביות'!B:C,2,FALSE),VLOOKUP(DATE(YEAR(E1520),MONTH(E1520)-2,DAY(1)),'מדדים וריביות'!B:C,2,FALSE))</f>
        <v>16033750.080092199</v>
      </c>
      <c r="I1520" s="43">
        <f>'ריבית יומית'!D1514</f>
        <v>1.0738622586670132E-4</v>
      </c>
      <c r="J1520" s="29">
        <f t="shared" si="202"/>
        <v>2.0085160872899954</v>
      </c>
      <c r="L1520">
        <f>VLOOKUP(D1519,'מדדים וריביות'!B:C,2)</f>
        <v>16125110.479409</v>
      </c>
      <c r="M1520" s="30">
        <f t="shared" si="208"/>
        <v>0</v>
      </c>
      <c r="O1520" s="39">
        <f t="shared" si="205"/>
        <v>0</v>
      </c>
      <c r="P1520" s="39">
        <f t="shared" si="203"/>
        <v>0</v>
      </c>
      <c r="Q1520" s="39">
        <f t="shared" si="206"/>
        <v>0</v>
      </c>
      <c r="R1520" s="41">
        <f t="shared" si="207"/>
        <v>0</v>
      </c>
    </row>
    <row r="1521" spans="4:18" x14ac:dyDescent="0.25">
      <c r="D1521" s="1">
        <v>34386</v>
      </c>
      <c r="E1521" s="1">
        <f t="shared" si="204"/>
        <v>34366</v>
      </c>
      <c r="F1521" s="30">
        <f t="shared" si="201"/>
        <v>0</v>
      </c>
      <c r="H1521" s="42">
        <f>IF(DAY(D1521)&gt;14,VLOOKUP(DATE(YEAR(E1521),MONTH(E1521)-1,DAY(1)),'מדדים וריביות'!B:C,2,FALSE),VLOOKUP(DATE(YEAR(E1521),MONTH(E1521)-2,DAY(1)),'מדדים וריביות'!B:C,2,FALSE))</f>
        <v>16033750.080092199</v>
      </c>
      <c r="I1521" s="43">
        <f>'ריבית יומית'!D1515</f>
        <v>1.0738622586670132E-4</v>
      </c>
      <c r="J1521" s="29">
        <f t="shared" si="202"/>
        <v>2.0083004234871105</v>
      </c>
      <c r="L1521">
        <f>VLOOKUP(D1520,'מדדים וריביות'!B:C,2)</f>
        <v>16125110.479409</v>
      </c>
      <c r="M1521" s="30">
        <f t="shared" si="208"/>
        <v>0</v>
      </c>
      <c r="O1521" s="39">
        <f t="shared" si="205"/>
        <v>0</v>
      </c>
      <c r="P1521" s="39">
        <f t="shared" si="203"/>
        <v>0</v>
      </c>
      <c r="Q1521" s="39">
        <f t="shared" si="206"/>
        <v>0</v>
      </c>
      <c r="R1521" s="41">
        <f t="shared" si="207"/>
        <v>0</v>
      </c>
    </row>
    <row r="1522" spans="4:18" x14ac:dyDescent="0.25">
      <c r="D1522" s="1">
        <v>34387</v>
      </c>
      <c r="E1522" s="1">
        <f t="shared" si="204"/>
        <v>34366</v>
      </c>
      <c r="F1522" s="30">
        <f t="shared" si="201"/>
        <v>0</v>
      </c>
      <c r="H1522" s="42">
        <f>IF(DAY(D1522)&gt;14,VLOOKUP(DATE(YEAR(E1522),MONTH(E1522)-1,DAY(1)),'מדדים וריביות'!B:C,2,FALSE),VLOOKUP(DATE(YEAR(E1522),MONTH(E1522)-2,DAY(1)),'מדדים וריביות'!B:C,2,FALSE))</f>
        <v>16033750.080092199</v>
      </c>
      <c r="I1522" s="43">
        <f>'ריבית יומית'!D1516</f>
        <v>1.0738622586670132E-4</v>
      </c>
      <c r="J1522" s="29">
        <f t="shared" si="202"/>
        <v>2.0080847828410606</v>
      </c>
      <c r="L1522">
        <f>VLOOKUP(D1521,'מדדים וריביות'!B:C,2)</f>
        <v>16125110.479409</v>
      </c>
      <c r="M1522" s="30">
        <f t="shared" si="208"/>
        <v>0</v>
      </c>
      <c r="O1522" s="39">
        <f t="shared" si="205"/>
        <v>0</v>
      </c>
      <c r="P1522" s="39">
        <f t="shared" si="203"/>
        <v>0</v>
      </c>
      <c r="Q1522" s="39">
        <f t="shared" si="206"/>
        <v>0</v>
      </c>
      <c r="R1522" s="41">
        <f t="shared" si="207"/>
        <v>0</v>
      </c>
    </row>
    <row r="1523" spans="4:18" x14ac:dyDescent="0.25">
      <c r="D1523" s="1">
        <v>34388</v>
      </c>
      <c r="E1523" s="1">
        <f t="shared" si="204"/>
        <v>34366</v>
      </c>
      <c r="F1523" s="30">
        <f t="shared" si="201"/>
        <v>0</v>
      </c>
      <c r="H1523" s="42">
        <f>IF(DAY(D1523)&gt;14,VLOOKUP(DATE(YEAR(E1523),MONTH(E1523)-1,DAY(1)),'מדדים וריביות'!B:C,2,FALSE),VLOOKUP(DATE(YEAR(E1523),MONTH(E1523)-2,DAY(1)),'מדדים וריביות'!B:C,2,FALSE))</f>
        <v>16033750.080092199</v>
      </c>
      <c r="I1523" s="43">
        <f>'ריבית יומית'!D1517</f>
        <v>1.0738622586670132E-4</v>
      </c>
      <c r="J1523" s="29">
        <f t="shared" si="202"/>
        <v>2.0078691653493594</v>
      </c>
      <c r="L1523">
        <f>VLOOKUP(D1522,'מדדים וריביות'!B:C,2)</f>
        <v>16125110.479409</v>
      </c>
      <c r="M1523" s="30">
        <f t="shared" si="208"/>
        <v>0</v>
      </c>
      <c r="O1523" s="39">
        <f t="shared" si="205"/>
        <v>0</v>
      </c>
      <c r="P1523" s="39">
        <f t="shared" si="203"/>
        <v>0</v>
      </c>
      <c r="Q1523" s="39">
        <f t="shared" si="206"/>
        <v>0</v>
      </c>
      <c r="R1523" s="41">
        <f t="shared" si="207"/>
        <v>0</v>
      </c>
    </row>
    <row r="1524" spans="4:18" x14ac:dyDescent="0.25">
      <c r="D1524" s="1">
        <v>34389</v>
      </c>
      <c r="E1524" s="1">
        <f t="shared" si="204"/>
        <v>34366</v>
      </c>
      <c r="F1524" s="30">
        <f t="shared" si="201"/>
        <v>0</v>
      </c>
      <c r="H1524" s="42">
        <f>IF(DAY(D1524)&gt;14,VLOOKUP(DATE(YEAR(E1524),MONTH(E1524)-1,DAY(1)),'מדדים וריביות'!B:C,2,FALSE),VLOOKUP(DATE(YEAR(E1524),MONTH(E1524)-2,DAY(1)),'מדדים וריביות'!B:C,2,FALSE))</f>
        <v>16033750.080092199</v>
      </c>
      <c r="I1524" s="43">
        <f>'ריבית יומית'!D1518</f>
        <v>1.0738622586670132E-4</v>
      </c>
      <c r="J1524" s="29">
        <f t="shared" si="202"/>
        <v>2.0076535710095209</v>
      </c>
      <c r="L1524">
        <f>VLOOKUP(D1523,'מדדים וריביות'!B:C,2)</f>
        <v>16125110.479409</v>
      </c>
      <c r="M1524" s="30">
        <f t="shared" si="208"/>
        <v>0</v>
      </c>
      <c r="O1524" s="39">
        <f t="shared" si="205"/>
        <v>0</v>
      </c>
      <c r="P1524" s="39">
        <f t="shared" si="203"/>
        <v>0</v>
      </c>
      <c r="Q1524" s="39">
        <f t="shared" si="206"/>
        <v>0</v>
      </c>
      <c r="R1524" s="41">
        <f t="shared" si="207"/>
        <v>0</v>
      </c>
    </row>
    <row r="1525" spans="4:18" x14ac:dyDescent="0.25">
      <c r="D1525" s="1">
        <v>34390</v>
      </c>
      <c r="E1525" s="1">
        <f t="shared" si="204"/>
        <v>34366</v>
      </c>
      <c r="F1525" s="30">
        <f t="shared" si="201"/>
        <v>0</v>
      </c>
      <c r="H1525" s="42">
        <f>IF(DAY(D1525)&gt;14,VLOOKUP(DATE(YEAR(E1525),MONTH(E1525)-1,DAY(1)),'מדדים וריביות'!B:C,2,FALSE),VLOOKUP(DATE(YEAR(E1525),MONTH(E1525)-2,DAY(1)),'מדדים וריביות'!B:C,2,FALSE))</f>
        <v>16033750.080092199</v>
      </c>
      <c r="I1525" s="43">
        <f>'ריבית יומית'!D1519</f>
        <v>1.0738622586670132E-4</v>
      </c>
      <c r="J1525" s="29">
        <f t="shared" si="202"/>
        <v>2.007437999819059</v>
      </c>
      <c r="L1525">
        <f>VLOOKUP(D1524,'מדדים וריביות'!B:C,2)</f>
        <v>16125110.479409</v>
      </c>
      <c r="M1525" s="30">
        <f t="shared" si="208"/>
        <v>0</v>
      </c>
      <c r="O1525" s="39">
        <f t="shared" si="205"/>
        <v>0</v>
      </c>
      <c r="P1525" s="39">
        <f t="shared" si="203"/>
        <v>0</v>
      </c>
      <c r="Q1525" s="39">
        <f t="shared" si="206"/>
        <v>0</v>
      </c>
      <c r="R1525" s="41">
        <f t="shared" si="207"/>
        <v>0</v>
      </c>
    </row>
    <row r="1526" spans="4:18" x14ac:dyDescent="0.25">
      <c r="D1526" s="1">
        <v>34391</v>
      </c>
      <c r="E1526" s="1">
        <f t="shared" si="204"/>
        <v>34366</v>
      </c>
      <c r="F1526" s="30">
        <f t="shared" si="201"/>
        <v>0</v>
      </c>
      <c r="H1526" s="42">
        <f>IF(DAY(D1526)&gt;14,VLOOKUP(DATE(YEAR(E1526),MONTH(E1526)-1,DAY(1)),'מדדים וריביות'!B:C,2,FALSE),VLOOKUP(DATE(YEAR(E1526),MONTH(E1526)-2,DAY(1)),'מדדים וריביות'!B:C,2,FALSE))</f>
        <v>16033750.080092199</v>
      </c>
      <c r="I1526" s="43">
        <f>'ריבית יומית'!D1520</f>
        <v>1.0738622586670132E-4</v>
      </c>
      <c r="J1526" s="29">
        <f t="shared" si="202"/>
        <v>2.0072224517754877</v>
      </c>
      <c r="L1526">
        <f>VLOOKUP(D1525,'מדדים וריביות'!B:C,2)</f>
        <v>16125110.479409</v>
      </c>
      <c r="M1526" s="30">
        <f t="shared" si="208"/>
        <v>0</v>
      </c>
      <c r="O1526" s="39">
        <f t="shared" si="205"/>
        <v>0</v>
      </c>
      <c r="P1526" s="39">
        <f t="shared" si="203"/>
        <v>0</v>
      </c>
      <c r="Q1526" s="39">
        <f t="shared" si="206"/>
        <v>0</v>
      </c>
      <c r="R1526" s="41">
        <f t="shared" si="207"/>
        <v>0</v>
      </c>
    </row>
    <row r="1527" spans="4:18" x14ac:dyDescent="0.25">
      <c r="D1527" s="1">
        <v>34392</v>
      </c>
      <c r="E1527" s="1">
        <f t="shared" si="204"/>
        <v>34366</v>
      </c>
      <c r="F1527" s="30">
        <f t="shared" si="201"/>
        <v>0</v>
      </c>
      <c r="H1527" s="42">
        <f>IF(DAY(D1527)&gt;14,VLOOKUP(DATE(YEAR(E1527),MONTH(E1527)-1,DAY(1)),'מדדים וריביות'!B:C,2,FALSE),VLOOKUP(DATE(YEAR(E1527),MONTH(E1527)-2,DAY(1)),'מדדים וריביות'!B:C,2,FALSE))</f>
        <v>16033750.080092199</v>
      </c>
      <c r="I1527" s="43">
        <f>'ריבית יומית'!D1521</f>
        <v>1.0738622586670132E-4</v>
      </c>
      <c r="J1527" s="29">
        <f t="shared" si="202"/>
        <v>2.007006926876322</v>
      </c>
      <c r="L1527">
        <f>VLOOKUP(D1526,'מדדים וריביות'!B:C,2)</f>
        <v>16125110.479409</v>
      </c>
      <c r="M1527" s="30">
        <f t="shared" si="208"/>
        <v>0</v>
      </c>
      <c r="O1527" s="39">
        <f t="shared" si="205"/>
        <v>0</v>
      </c>
      <c r="P1527" s="39">
        <f t="shared" si="203"/>
        <v>0</v>
      </c>
      <c r="Q1527" s="39">
        <f t="shared" si="206"/>
        <v>0</v>
      </c>
      <c r="R1527" s="41">
        <f t="shared" si="207"/>
        <v>0</v>
      </c>
    </row>
    <row r="1528" spans="4:18" x14ac:dyDescent="0.25">
      <c r="D1528" s="1">
        <v>34393</v>
      </c>
      <c r="E1528" s="1">
        <f t="shared" si="204"/>
        <v>34366</v>
      </c>
      <c r="F1528" s="30">
        <f t="shared" si="201"/>
        <v>0</v>
      </c>
      <c r="H1528" s="42">
        <f>IF(DAY(D1528)&gt;14,VLOOKUP(DATE(YEAR(E1528),MONTH(E1528)-1,DAY(1)),'מדדים וריביות'!B:C,2,FALSE),VLOOKUP(DATE(YEAR(E1528),MONTH(E1528)-2,DAY(1)),'מדדים וריביות'!B:C,2,FALSE))</f>
        <v>16033750.080092199</v>
      </c>
      <c r="I1528" s="43">
        <f>'ריבית יומית'!D1522</f>
        <v>1.0738622586670132E-4</v>
      </c>
      <c r="J1528" s="29">
        <f t="shared" si="202"/>
        <v>2.0067914251190766</v>
      </c>
      <c r="L1528">
        <f>VLOOKUP(D1527,'מדדים וריביות'!B:C,2)</f>
        <v>16125110.479409</v>
      </c>
      <c r="M1528" s="30">
        <f t="shared" si="208"/>
        <v>0</v>
      </c>
      <c r="O1528" s="39">
        <f t="shared" si="205"/>
        <v>0</v>
      </c>
      <c r="P1528" s="39">
        <f t="shared" si="203"/>
        <v>0</v>
      </c>
      <c r="Q1528" s="39">
        <f t="shared" si="206"/>
        <v>0</v>
      </c>
      <c r="R1528" s="41">
        <f t="shared" si="207"/>
        <v>0</v>
      </c>
    </row>
    <row r="1529" spans="4:18" x14ac:dyDescent="0.25">
      <c r="D1529" s="1">
        <v>34394</v>
      </c>
      <c r="E1529" s="1">
        <f t="shared" si="204"/>
        <v>34394</v>
      </c>
      <c r="F1529" s="30">
        <f t="shared" si="201"/>
        <v>0</v>
      </c>
      <c r="H1529" s="42">
        <f>IF(DAY(D1529)&gt;14,VLOOKUP(DATE(YEAR(E1529),MONTH(E1529)-1,DAY(1)),'מדדים וריביות'!B:C,2,FALSE),VLOOKUP(DATE(YEAR(E1529),MONTH(E1529)-2,DAY(1)),'מדדים וריביות'!B:C,2,FALSE))</f>
        <v>16033750.080092199</v>
      </c>
      <c r="I1529" s="43">
        <f>'ריבית יומית'!D1523</f>
        <v>1.0738622586670132E-4</v>
      </c>
      <c r="J1529" s="29">
        <f t="shared" si="202"/>
        <v>2.0065759465012669</v>
      </c>
      <c r="L1529">
        <f>VLOOKUP(D1528,'מדדים וריביות'!B:C,2)</f>
        <v>16125110.479409</v>
      </c>
      <c r="M1529" s="30">
        <f t="shared" si="208"/>
        <v>0</v>
      </c>
      <c r="O1529" s="39">
        <f t="shared" si="205"/>
        <v>0</v>
      </c>
      <c r="P1529" s="39">
        <f t="shared" si="203"/>
        <v>0</v>
      </c>
      <c r="Q1529" s="39">
        <f t="shared" si="206"/>
        <v>0</v>
      </c>
      <c r="R1529" s="41">
        <f t="shared" si="207"/>
        <v>0</v>
      </c>
    </row>
    <row r="1530" spans="4:18" x14ac:dyDescent="0.25">
      <c r="D1530" s="1">
        <v>34395</v>
      </c>
      <c r="E1530" s="1">
        <f t="shared" si="204"/>
        <v>34394</v>
      </c>
      <c r="F1530" s="30">
        <f t="shared" si="201"/>
        <v>0</v>
      </c>
      <c r="H1530" s="42">
        <f>IF(DAY(D1530)&gt;14,VLOOKUP(DATE(YEAR(E1530),MONTH(E1530)-1,DAY(1)),'מדדים וריביות'!B:C,2,FALSE),VLOOKUP(DATE(YEAR(E1530),MONTH(E1530)-2,DAY(1)),'מדדים וריביות'!B:C,2,FALSE))</f>
        <v>16033750.080092199</v>
      </c>
      <c r="I1530" s="43">
        <f>'ריבית יומית'!D1524</f>
        <v>1.0738622586670132E-4</v>
      </c>
      <c r="J1530" s="29">
        <f t="shared" si="202"/>
        <v>2.0063604910204083</v>
      </c>
      <c r="L1530">
        <f>VLOOKUP(D1529,'מדדים וריביות'!B:C,2)</f>
        <v>16292604.544823</v>
      </c>
      <c r="M1530" s="30">
        <f t="shared" si="208"/>
        <v>0</v>
      </c>
      <c r="O1530" s="39">
        <f t="shared" si="205"/>
        <v>0</v>
      </c>
      <c r="P1530" s="39">
        <f t="shared" si="203"/>
        <v>0</v>
      </c>
      <c r="Q1530" s="39">
        <f t="shared" si="206"/>
        <v>0</v>
      </c>
      <c r="R1530" s="41">
        <f t="shared" si="207"/>
        <v>0</v>
      </c>
    </row>
    <row r="1531" spans="4:18" x14ac:dyDescent="0.25">
      <c r="D1531" s="1">
        <v>34396</v>
      </c>
      <c r="E1531" s="1">
        <f t="shared" si="204"/>
        <v>34394</v>
      </c>
      <c r="F1531" s="30">
        <f t="shared" si="201"/>
        <v>0</v>
      </c>
      <c r="H1531" s="42">
        <f>IF(DAY(D1531)&gt;14,VLOOKUP(DATE(YEAR(E1531),MONTH(E1531)-1,DAY(1)),'מדדים וריביות'!B:C,2,FALSE),VLOOKUP(DATE(YEAR(E1531),MONTH(E1531)-2,DAY(1)),'מדדים וריביות'!B:C,2,FALSE))</f>
        <v>16033750.080092199</v>
      </c>
      <c r="I1531" s="43">
        <f>'ריבית יומית'!D1525</f>
        <v>1.0738622586670132E-4</v>
      </c>
      <c r="J1531" s="29">
        <f t="shared" si="202"/>
        <v>2.0061450586740159</v>
      </c>
      <c r="L1531">
        <f>VLOOKUP(D1530,'מדדים וריביות'!B:C,2)</f>
        <v>16292604.544823</v>
      </c>
      <c r="M1531" s="30">
        <f t="shared" si="208"/>
        <v>0</v>
      </c>
      <c r="O1531" s="39">
        <f t="shared" si="205"/>
        <v>0</v>
      </c>
      <c r="P1531" s="39">
        <f t="shared" si="203"/>
        <v>0</v>
      </c>
      <c r="Q1531" s="39">
        <f t="shared" si="206"/>
        <v>0</v>
      </c>
      <c r="R1531" s="41">
        <f t="shared" si="207"/>
        <v>0</v>
      </c>
    </row>
    <row r="1532" spans="4:18" x14ac:dyDescent="0.25">
      <c r="D1532" s="1">
        <v>34397</v>
      </c>
      <c r="E1532" s="1">
        <f t="shared" si="204"/>
        <v>34394</v>
      </c>
      <c r="F1532" s="30">
        <f t="shared" si="201"/>
        <v>0</v>
      </c>
      <c r="H1532" s="42">
        <f>IF(DAY(D1532)&gt;14,VLOOKUP(DATE(YEAR(E1532),MONTH(E1532)-1,DAY(1)),'מדדים וריביות'!B:C,2,FALSE),VLOOKUP(DATE(YEAR(E1532),MONTH(E1532)-2,DAY(1)),'מדדים וריביות'!B:C,2,FALSE))</f>
        <v>16033750.080092199</v>
      </c>
      <c r="I1532" s="43">
        <f>'ריבית יומית'!D1526</f>
        <v>1.0738622586670132E-4</v>
      </c>
      <c r="J1532" s="29">
        <f t="shared" si="202"/>
        <v>2.0059296494596062</v>
      </c>
      <c r="L1532">
        <f>VLOOKUP(D1531,'מדדים וריביות'!B:C,2)</f>
        <v>16292604.544823</v>
      </c>
      <c r="M1532" s="30">
        <f t="shared" si="208"/>
        <v>0</v>
      </c>
      <c r="O1532" s="39">
        <f t="shared" si="205"/>
        <v>0</v>
      </c>
      <c r="P1532" s="39">
        <f t="shared" si="203"/>
        <v>0</v>
      </c>
      <c r="Q1532" s="39">
        <f t="shared" si="206"/>
        <v>0</v>
      </c>
      <c r="R1532" s="41">
        <f t="shared" si="207"/>
        <v>0</v>
      </c>
    </row>
    <row r="1533" spans="4:18" x14ac:dyDescent="0.25">
      <c r="D1533" s="1">
        <v>34398</v>
      </c>
      <c r="E1533" s="1">
        <f t="shared" si="204"/>
        <v>34394</v>
      </c>
      <c r="F1533" s="30">
        <f t="shared" si="201"/>
        <v>0</v>
      </c>
      <c r="H1533" s="42">
        <f>IF(DAY(D1533)&gt;14,VLOOKUP(DATE(YEAR(E1533),MONTH(E1533)-1,DAY(1)),'מדדים וריביות'!B:C,2,FALSE),VLOOKUP(DATE(YEAR(E1533),MONTH(E1533)-2,DAY(1)),'מדדים וריביות'!B:C,2,FALSE))</f>
        <v>16033750.080092199</v>
      </c>
      <c r="I1533" s="43">
        <f>'ריבית יומית'!D1527</f>
        <v>1.0738622586670132E-4</v>
      </c>
      <c r="J1533" s="29">
        <f t="shared" si="202"/>
        <v>2.0057142633746952</v>
      </c>
      <c r="L1533">
        <f>VLOOKUP(D1532,'מדדים וריביות'!B:C,2)</f>
        <v>16292604.544823</v>
      </c>
      <c r="M1533" s="30">
        <f t="shared" si="208"/>
        <v>0</v>
      </c>
      <c r="O1533" s="39">
        <f t="shared" si="205"/>
        <v>0</v>
      </c>
      <c r="P1533" s="39">
        <f t="shared" si="203"/>
        <v>0</v>
      </c>
      <c r="Q1533" s="39">
        <f t="shared" si="206"/>
        <v>0</v>
      </c>
      <c r="R1533" s="41">
        <f t="shared" si="207"/>
        <v>0</v>
      </c>
    </row>
    <row r="1534" spans="4:18" x14ac:dyDescent="0.25">
      <c r="D1534" s="1">
        <v>34399</v>
      </c>
      <c r="E1534" s="1">
        <f t="shared" si="204"/>
        <v>34394</v>
      </c>
      <c r="F1534" s="30">
        <f t="shared" si="201"/>
        <v>0</v>
      </c>
      <c r="H1534" s="42">
        <f>IF(DAY(D1534)&gt;14,VLOOKUP(DATE(YEAR(E1534),MONTH(E1534)-1,DAY(1)),'מדדים וריביות'!B:C,2,FALSE),VLOOKUP(DATE(YEAR(E1534),MONTH(E1534)-2,DAY(1)),'מדדים וריביות'!B:C,2,FALSE))</f>
        <v>16033750.080092199</v>
      </c>
      <c r="I1534" s="43">
        <f>'ריבית יומית'!D1528</f>
        <v>1.0738622586670132E-4</v>
      </c>
      <c r="J1534" s="29">
        <f t="shared" si="202"/>
        <v>2.0054989004167996</v>
      </c>
      <c r="L1534">
        <f>VLOOKUP(D1533,'מדדים וריביות'!B:C,2)</f>
        <v>16292604.544823</v>
      </c>
      <c r="M1534" s="30">
        <f t="shared" si="208"/>
        <v>0</v>
      </c>
      <c r="O1534" s="39">
        <f t="shared" si="205"/>
        <v>0</v>
      </c>
      <c r="P1534" s="39">
        <f t="shared" si="203"/>
        <v>0</v>
      </c>
      <c r="Q1534" s="39">
        <f t="shared" si="206"/>
        <v>0</v>
      </c>
      <c r="R1534" s="41">
        <f t="shared" si="207"/>
        <v>0</v>
      </c>
    </row>
    <row r="1535" spans="4:18" x14ac:dyDescent="0.25">
      <c r="D1535" s="1">
        <v>34400</v>
      </c>
      <c r="E1535" s="1">
        <f t="shared" si="204"/>
        <v>34394</v>
      </c>
      <c r="F1535" s="30">
        <f t="shared" si="201"/>
        <v>0</v>
      </c>
      <c r="H1535" s="42">
        <f>IF(DAY(D1535)&gt;14,VLOOKUP(DATE(YEAR(E1535),MONTH(E1535)-1,DAY(1)),'מדדים וריביות'!B:C,2,FALSE),VLOOKUP(DATE(YEAR(E1535),MONTH(E1535)-2,DAY(1)),'מדדים וריביות'!B:C,2,FALSE))</f>
        <v>16033750.080092199</v>
      </c>
      <c r="I1535" s="43">
        <f>'ריבית יומית'!D1529</f>
        <v>1.0738622586670132E-4</v>
      </c>
      <c r="J1535" s="29">
        <f t="shared" si="202"/>
        <v>2.005283560583436</v>
      </c>
      <c r="L1535">
        <f>VLOOKUP(D1534,'מדדים וריביות'!B:C,2)</f>
        <v>16292604.544823</v>
      </c>
      <c r="M1535" s="30">
        <f t="shared" si="208"/>
        <v>0</v>
      </c>
      <c r="O1535" s="39">
        <f t="shared" si="205"/>
        <v>0</v>
      </c>
      <c r="P1535" s="39">
        <f t="shared" si="203"/>
        <v>0</v>
      </c>
      <c r="Q1535" s="39">
        <f t="shared" si="206"/>
        <v>0</v>
      </c>
      <c r="R1535" s="41">
        <f t="shared" si="207"/>
        <v>0</v>
      </c>
    </row>
    <row r="1536" spans="4:18" x14ac:dyDescent="0.25">
      <c r="D1536" s="1">
        <v>34401</v>
      </c>
      <c r="E1536" s="1">
        <f t="shared" si="204"/>
        <v>34394</v>
      </c>
      <c r="F1536" s="30">
        <f t="shared" ref="F1536:F1599" si="209">M1535</f>
        <v>0</v>
      </c>
      <c r="H1536" s="42">
        <f>IF(DAY(D1536)&gt;14,VLOOKUP(DATE(YEAR(E1536),MONTH(E1536)-1,DAY(1)),'מדדים וריביות'!B:C,2,FALSE),VLOOKUP(DATE(YEAR(E1536),MONTH(E1536)-2,DAY(1)),'מדדים וריביות'!B:C,2,FALSE))</f>
        <v>16033750.080092199</v>
      </c>
      <c r="I1536" s="43">
        <f>'ריבית יומית'!D1530</f>
        <v>1.0738622586670132E-4</v>
      </c>
      <c r="J1536" s="29">
        <f t="shared" si="202"/>
        <v>2.0050682438721212</v>
      </c>
      <c r="L1536">
        <f>VLOOKUP(D1535,'מדדים וריביות'!B:C,2)</f>
        <v>16292604.544823</v>
      </c>
      <c r="M1536" s="30">
        <f t="shared" si="208"/>
        <v>0</v>
      </c>
      <c r="O1536" s="39">
        <f t="shared" si="205"/>
        <v>0</v>
      </c>
      <c r="P1536" s="39">
        <f t="shared" si="203"/>
        <v>0</v>
      </c>
      <c r="Q1536" s="39">
        <f t="shared" si="206"/>
        <v>0</v>
      </c>
      <c r="R1536" s="41">
        <f t="shared" si="207"/>
        <v>0</v>
      </c>
    </row>
    <row r="1537" spans="4:18" x14ac:dyDescent="0.25">
      <c r="D1537" s="1">
        <v>34402</v>
      </c>
      <c r="E1537" s="1">
        <f t="shared" si="204"/>
        <v>34394</v>
      </c>
      <c r="F1537" s="30">
        <f t="shared" si="209"/>
        <v>0</v>
      </c>
      <c r="H1537" s="42">
        <f>IF(DAY(D1537)&gt;14,VLOOKUP(DATE(YEAR(E1537),MONTH(E1537)-1,DAY(1)),'מדדים וריביות'!B:C,2,FALSE),VLOOKUP(DATE(YEAR(E1537),MONTH(E1537)-2,DAY(1)),'מדדים וריביות'!B:C,2,FALSE))</f>
        <v>16033750.080092199</v>
      </c>
      <c r="I1537" s="43">
        <f>'ריבית יומית'!D1531</f>
        <v>1.0738622586670132E-4</v>
      </c>
      <c r="J1537" s="29">
        <f t="shared" si="202"/>
        <v>2.0048529502803727</v>
      </c>
      <c r="L1537">
        <f>VLOOKUP(D1536,'מדדים וריביות'!B:C,2)</f>
        <v>16292604.544823</v>
      </c>
      <c r="M1537" s="30">
        <f t="shared" si="208"/>
        <v>0</v>
      </c>
      <c r="O1537" s="39">
        <f t="shared" si="205"/>
        <v>0</v>
      </c>
      <c r="P1537" s="39">
        <f t="shared" si="203"/>
        <v>0</v>
      </c>
      <c r="Q1537" s="39">
        <f t="shared" si="206"/>
        <v>0</v>
      </c>
      <c r="R1537" s="41">
        <f t="shared" si="207"/>
        <v>0</v>
      </c>
    </row>
    <row r="1538" spans="4:18" x14ac:dyDescent="0.25">
      <c r="D1538" s="1">
        <v>34403</v>
      </c>
      <c r="E1538" s="1">
        <f t="shared" si="204"/>
        <v>34394</v>
      </c>
      <c r="F1538" s="30">
        <f t="shared" si="209"/>
        <v>0</v>
      </c>
      <c r="H1538" s="42">
        <f>IF(DAY(D1538)&gt;14,VLOOKUP(DATE(YEAR(E1538),MONTH(E1538)-1,DAY(1)),'מדדים וריביות'!B:C,2,FALSE),VLOOKUP(DATE(YEAR(E1538),MONTH(E1538)-2,DAY(1)),'מדדים וריביות'!B:C,2,FALSE))</f>
        <v>16033750.080092199</v>
      </c>
      <c r="I1538" s="43">
        <f>'ריבית יומית'!D1532</f>
        <v>1.0738622586670132E-4</v>
      </c>
      <c r="J1538" s="29">
        <f t="shared" si="202"/>
        <v>2.0046376798057084</v>
      </c>
      <c r="L1538">
        <f>VLOOKUP(D1537,'מדדים וריביות'!B:C,2)</f>
        <v>16292604.544823</v>
      </c>
      <c r="M1538" s="30">
        <f t="shared" si="208"/>
        <v>0</v>
      </c>
      <c r="O1538" s="39">
        <f t="shared" si="205"/>
        <v>0</v>
      </c>
      <c r="P1538" s="39">
        <f t="shared" si="203"/>
        <v>0</v>
      </c>
      <c r="Q1538" s="39">
        <f t="shared" si="206"/>
        <v>0</v>
      </c>
      <c r="R1538" s="41">
        <f t="shared" si="207"/>
        <v>0</v>
      </c>
    </row>
    <row r="1539" spans="4:18" x14ac:dyDescent="0.25">
      <c r="D1539" s="1">
        <v>34404</v>
      </c>
      <c r="E1539" s="1">
        <f t="shared" si="204"/>
        <v>34394</v>
      </c>
      <c r="F1539" s="30">
        <f t="shared" si="209"/>
        <v>0</v>
      </c>
      <c r="H1539" s="42">
        <f>IF(DAY(D1539)&gt;14,VLOOKUP(DATE(YEAR(E1539),MONTH(E1539)-1,DAY(1)),'מדדים וריביות'!B:C,2,FALSE),VLOOKUP(DATE(YEAR(E1539),MONTH(E1539)-2,DAY(1)),'מדדים וריביות'!B:C,2,FALSE))</f>
        <v>16033750.080092199</v>
      </c>
      <c r="I1539" s="43">
        <f>'ריבית יומית'!D1533</f>
        <v>1.0738622586670132E-4</v>
      </c>
      <c r="J1539" s="29">
        <f t="shared" si="202"/>
        <v>2.0044224324456454</v>
      </c>
      <c r="L1539">
        <f>VLOOKUP(D1538,'מדדים וריביות'!B:C,2)</f>
        <v>16292604.544823</v>
      </c>
      <c r="M1539" s="30">
        <f t="shared" si="208"/>
        <v>0</v>
      </c>
      <c r="O1539" s="39">
        <f t="shared" si="205"/>
        <v>0</v>
      </c>
      <c r="P1539" s="39">
        <f t="shared" si="203"/>
        <v>0</v>
      </c>
      <c r="Q1539" s="39">
        <f t="shared" si="206"/>
        <v>0</v>
      </c>
      <c r="R1539" s="41">
        <f t="shared" si="207"/>
        <v>0</v>
      </c>
    </row>
    <row r="1540" spans="4:18" x14ac:dyDescent="0.25">
      <c r="D1540" s="1">
        <v>34405</v>
      </c>
      <c r="E1540" s="1">
        <f t="shared" si="204"/>
        <v>34394</v>
      </c>
      <c r="F1540" s="30">
        <f t="shared" si="209"/>
        <v>0</v>
      </c>
      <c r="H1540" s="42">
        <f>IF(DAY(D1540)&gt;14,VLOOKUP(DATE(YEAR(E1540),MONTH(E1540)-1,DAY(1)),'מדדים וריביות'!B:C,2,FALSE),VLOOKUP(DATE(YEAR(E1540),MONTH(E1540)-2,DAY(1)),'מדדים וריביות'!B:C,2,FALSE))</f>
        <v>16033750.080092199</v>
      </c>
      <c r="I1540" s="43">
        <f>'ריבית יומית'!D1534</f>
        <v>1.0738622586670132E-4</v>
      </c>
      <c r="J1540" s="29">
        <f t="shared" si="202"/>
        <v>2.0042072081977023</v>
      </c>
      <c r="L1540">
        <f>VLOOKUP(D1539,'מדדים וריביות'!B:C,2)</f>
        <v>16292604.544823</v>
      </c>
      <c r="M1540" s="30">
        <f t="shared" si="208"/>
        <v>0</v>
      </c>
      <c r="O1540" s="39">
        <f t="shared" si="205"/>
        <v>0</v>
      </c>
      <c r="P1540" s="39">
        <f t="shared" si="203"/>
        <v>0</v>
      </c>
      <c r="Q1540" s="39">
        <f t="shared" si="206"/>
        <v>0</v>
      </c>
      <c r="R1540" s="41">
        <f t="shared" si="207"/>
        <v>0</v>
      </c>
    </row>
    <row r="1541" spans="4:18" x14ac:dyDescent="0.25">
      <c r="D1541" s="1">
        <v>34406</v>
      </c>
      <c r="E1541" s="1">
        <f t="shared" si="204"/>
        <v>34394</v>
      </c>
      <c r="F1541" s="30">
        <f t="shared" si="209"/>
        <v>0</v>
      </c>
      <c r="H1541" s="42">
        <f>IF(DAY(D1541)&gt;14,VLOOKUP(DATE(YEAR(E1541),MONTH(E1541)-1,DAY(1)),'מדדים וריביות'!B:C,2,FALSE),VLOOKUP(DATE(YEAR(E1541),MONTH(E1541)-2,DAY(1)),'מדדים וריביות'!B:C,2,FALSE))</f>
        <v>16033750.080092199</v>
      </c>
      <c r="I1541" s="43">
        <f>'ריבית יומית'!D1535</f>
        <v>1.0738622586670132E-4</v>
      </c>
      <c r="J1541" s="29">
        <f t="shared" si="202"/>
        <v>2.0039920070593973</v>
      </c>
      <c r="L1541">
        <f>VLOOKUP(D1540,'מדדים וריביות'!B:C,2)</f>
        <v>16292604.544823</v>
      </c>
      <c r="M1541" s="30">
        <f t="shared" si="208"/>
        <v>0</v>
      </c>
      <c r="O1541" s="39">
        <f t="shared" si="205"/>
        <v>0</v>
      </c>
      <c r="P1541" s="39">
        <f t="shared" si="203"/>
        <v>0</v>
      </c>
      <c r="Q1541" s="39">
        <f t="shared" si="206"/>
        <v>0</v>
      </c>
      <c r="R1541" s="41">
        <f t="shared" si="207"/>
        <v>0</v>
      </c>
    </row>
    <row r="1542" spans="4:18" x14ac:dyDescent="0.25">
      <c r="D1542" s="1">
        <v>34407</v>
      </c>
      <c r="E1542" s="1">
        <f t="shared" si="204"/>
        <v>34394</v>
      </c>
      <c r="F1542" s="30">
        <f t="shared" si="209"/>
        <v>0</v>
      </c>
      <c r="H1542" s="42">
        <f>IF(DAY(D1542)&gt;14,VLOOKUP(DATE(YEAR(E1542),MONTH(E1542)-1,DAY(1)),'מדדים וריביות'!B:C,2,FALSE),VLOOKUP(DATE(YEAR(E1542),MONTH(E1542)-2,DAY(1)),'מדדים וריביות'!B:C,2,FALSE))</f>
        <v>16033750.080092199</v>
      </c>
      <c r="I1542" s="43">
        <f>'ריבית יומית'!D1536</f>
        <v>1.0738622586670132E-4</v>
      </c>
      <c r="J1542" s="29">
        <f t="shared" si="202"/>
        <v>2.0037768290282489</v>
      </c>
      <c r="L1542">
        <f>VLOOKUP(D1541,'מדדים וריביות'!B:C,2)</f>
        <v>16292604.544823</v>
      </c>
      <c r="M1542" s="30">
        <f t="shared" si="208"/>
        <v>0</v>
      </c>
      <c r="O1542" s="39">
        <f t="shared" si="205"/>
        <v>0</v>
      </c>
      <c r="P1542" s="39">
        <f t="shared" si="203"/>
        <v>0</v>
      </c>
      <c r="Q1542" s="39">
        <f t="shared" si="206"/>
        <v>0</v>
      </c>
      <c r="R1542" s="41">
        <f t="shared" si="207"/>
        <v>0</v>
      </c>
    </row>
    <row r="1543" spans="4:18" x14ac:dyDescent="0.25">
      <c r="D1543" s="1">
        <v>34408</v>
      </c>
      <c r="E1543" s="1">
        <f t="shared" si="204"/>
        <v>34394</v>
      </c>
      <c r="F1543" s="30">
        <f t="shared" si="209"/>
        <v>0</v>
      </c>
      <c r="H1543" s="42">
        <f>IF(DAY(D1543)&gt;14,VLOOKUP(DATE(YEAR(E1543),MONTH(E1543)-1,DAY(1)),'מדדים וריביות'!B:C,2,FALSE),VLOOKUP(DATE(YEAR(E1543),MONTH(E1543)-2,DAY(1)),'מדדים וריביות'!B:C,2,FALSE))</f>
        <v>16125110.479409</v>
      </c>
      <c r="I1543" s="43">
        <f>'ריבית יומית'!D1537</f>
        <v>1.0738622586670132E-4</v>
      </c>
      <c r="J1543" s="29">
        <f t="shared" si="202"/>
        <v>2.0035616741017761</v>
      </c>
      <c r="L1543">
        <f>VLOOKUP(D1542,'מדדים וריביות'!B:C,2)</f>
        <v>16292604.544823</v>
      </c>
      <c r="M1543" s="30">
        <f t="shared" si="208"/>
        <v>0</v>
      </c>
      <c r="O1543" s="39">
        <f t="shared" si="205"/>
        <v>0</v>
      </c>
      <c r="P1543" s="39">
        <f t="shared" si="203"/>
        <v>0</v>
      </c>
      <c r="Q1543" s="39">
        <f t="shared" si="206"/>
        <v>0</v>
      </c>
      <c r="R1543" s="41">
        <f t="shared" si="207"/>
        <v>0</v>
      </c>
    </row>
    <row r="1544" spans="4:18" x14ac:dyDescent="0.25">
      <c r="D1544" s="1">
        <v>34409</v>
      </c>
      <c r="E1544" s="1">
        <f t="shared" si="204"/>
        <v>34394</v>
      </c>
      <c r="F1544" s="30">
        <f t="shared" si="209"/>
        <v>0</v>
      </c>
      <c r="H1544" s="42">
        <f>IF(DAY(D1544)&gt;14,VLOOKUP(DATE(YEAR(E1544),MONTH(E1544)-1,DAY(1)),'מדדים וריביות'!B:C,2,FALSE),VLOOKUP(DATE(YEAR(E1544),MONTH(E1544)-2,DAY(1)),'מדדים וריביות'!B:C,2,FALSE))</f>
        <v>16125110.479409</v>
      </c>
      <c r="I1544" s="43">
        <f>'ריבית יומית'!D1538</f>
        <v>1.0738622586670132E-4</v>
      </c>
      <c r="J1544" s="29">
        <f t="shared" si="202"/>
        <v>2.0033465422774976</v>
      </c>
      <c r="L1544">
        <f>VLOOKUP(D1543,'מדדים וריביות'!B:C,2)</f>
        <v>16292604.544823</v>
      </c>
      <c r="M1544" s="30">
        <f t="shared" si="208"/>
        <v>0</v>
      </c>
      <c r="O1544" s="39">
        <f t="shared" si="205"/>
        <v>0</v>
      </c>
      <c r="P1544" s="39">
        <f t="shared" si="203"/>
        <v>0</v>
      </c>
      <c r="Q1544" s="39">
        <f t="shared" si="206"/>
        <v>0</v>
      </c>
      <c r="R1544" s="41">
        <f t="shared" si="207"/>
        <v>0</v>
      </c>
    </row>
    <row r="1545" spans="4:18" x14ac:dyDescent="0.25">
      <c r="D1545" s="1">
        <v>34410</v>
      </c>
      <c r="E1545" s="1">
        <f t="shared" si="204"/>
        <v>34394</v>
      </c>
      <c r="F1545" s="30">
        <f t="shared" si="209"/>
        <v>0</v>
      </c>
      <c r="H1545" s="42">
        <f>IF(DAY(D1545)&gt;14,VLOOKUP(DATE(YEAR(E1545),MONTH(E1545)-1,DAY(1)),'מדדים וריביות'!B:C,2,FALSE),VLOOKUP(DATE(YEAR(E1545),MONTH(E1545)-2,DAY(1)),'מדדים וריביות'!B:C,2,FALSE))</f>
        <v>16125110.479409</v>
      </c>
      <c r="I1545" s="43">
        <f>'ריבית יומית'!D1539</f>
        <v>1.0738622586670132E-4</v>
      </c>
      <c r="J1545" s="29">
        <f t="shared" ref="J1545:J1608" si="210">J1546*(1+I1545)</f>
        <v>2.0031314335529333</v>
      </c>
      <c r="L1545">
        <f>VLOOKUP(D1544,'מדדים וריביות'!B:C,2)</f>
        <v>16292604.544823</v>
      </c>
      <c r="M1545" s="30">
        <f t="shared" si="208"/>
        <v>0</v>
      </c>
      <c r="O1545" s="39">
        <f t="shared" si="205"/>
        <v>0</v>
      </c>
      <c r="P1545" s="39">
        <f t="shared" ref="P1545:P1608" si="211">J1546*G1545-G1545</f>
        <v>0</v>
      </c>
      <c r="Q1545" s="39">
        <f t="shared" si="206"/>
        <v>0</v>
      </c>
      <c r="R1545" s="41">
        <f t="shared" si="207"/>
        <v>0</v>
      </c>
    </row>
    <row r="1546" spans="4:18" x14ac:dyDescent="0.25">
      <c r="D1546" s="1">
        <v>34411</v>
      </c>
      <c r="E1546" s="1">
        <f t="shared" ref="E1546:E1609" si="212">DATE(YEAR(D1546),MONTH(D1546),DAY(1))</f>
        <v>34394</v>
      </c>
      <c r="F1546" s="30">
        <f t="shared" si="209"/>
        <v>0</v>
      </c>
      <c r="H1546" s="42">
        <f>IF(DAY(D1546)&gt;14,VLOOKUP(DATE(YEAR(E1546),MONTH(E1546)-1,DAY(1)),'מדדים וריביות'!B:C,2,FALSE),VLOOKUP(DATE(YEAR(E1546),MONTH(E1546)-2,DAY(1)),'מדדים וריביות'!B:C,2,FALSE))</f>
        <v>16125110.479409</v>
      </c>
      <c r="I1546" s="43">
        <f>'ריבית יומית'!D1540</f>
        <v>1.0738622586670132E-4</v>
      </c>
      <c r="J1546" s="29">
        <f t="shared" si="210"/>
        <v>2.0029163479256029</v>
      </c>
      <c r="L1546">
        <f>VLOOKUP(D1545,'מדדים וריביות'!B:C,2)</f>
        <v>16292604.544823</v>
      </c>
      <c r="M1546" s="30">
        <f t="shared" si="208"/>
        <v>0</v>
      </c>
      <c r="O1546" s="39">
        <f t="shared" ref="O1546:O1609" si="213">$D$4/H1546*G1546-G1546</f>
        <v>0</v>
      </c>
      <c r="P1546" s="39">
        <f t="shared" si="211"/>
        <v>0</v>
      </c>
      <c r="Q1546" s="39">
        <f t="shared" ref="Q1546:Q1609" si="214">$D$4/H1546*P1546-P1546</f>
        <v>0</v>
      </c>
      <c r="R1546" s="41">
        <f t="shared" ref="R1546:R1609" si="215">SUM(O1546:Q1546)</f>
        <v>0</v>
      </c>
    </row>
    <row r="1547" spans="4:18" x14ac:dyDescent="0.25">
      <c r="D1547" s="1">
        <v>34412</v>
      </c>
      <c r="E1547" s="1">
        <f t="shared" si="212"/>
        <v>34394</v>
      </c>
      <c r="F1547" s="30">
        <f t="shared" si="209"/>
        <v>0</v>
      </c>
      <c r="H1547" s="42">
        <f>IF(DAY(D1547)&gt;14,VLOOKUP(DATE(YEAR(E1547),MONTH(E1547)-1,DAY(1)),'מדדים וריביות'!B:C,2,FALSE),VLOOKUP(DATE(YEAR(E1547),MONTH(E1547)-2,DAY(1)),'מדדים וריביות'!B:C,2,FALSE))</f>
        <v>16125110.479409</v>
      </c>
      <c r="I1547" s="43">
        <f>'ריבית יומית'!D1541</f>
        <v>1.0738622586670132E-4</v>
      </c>
      <c r="J1547" s="29">
        <f t="shared" si="210"/>
        <v>2.0027012853930262</v>
      </c>
      <c r="L1547">
        <f>VLOOKUP(D1546,'מדדים וריביות'!B:C,2)</f>
        <v>16292604.544823</v>
      </c>
      <c r="M1547" s="30">
        <f t="shared" si="208"/>
        <v>0</v>
      </c>
      <c r="O1547" s="39">
        <f t="shared" si="213"/>
        <v>0</v>
      </c>
      <c r="P1547" s="39">
        <f t="shared" si="211"/>
        <v>0</v>
      </c>
      <c r="Q1547" s="39">
        <f t="shared" si="214"/>
        <v>0</v>
      </c>
      <c r="R1547" s="41">
        <f t="shared" si="215"/>
        <v>0</v>
      </c>
    </row>
    <row r="1548" spans="4:18" x14ac:dyDescent="0.25">
      <c r="D1548" s="1">
        <v>34413</v>
      </c>
      <c r="E1548" s="1">
        <f t="shared" si="212"/>
        <v>34394</v>
      </c>
      <c r="F1548" s="30">
        <f t="shared" si="209"/>
        <v>0</v>
      </c>
      <c r="H1548" s="42">
        <f>IF(DAY(D1548)&gt;14,VLOOKUP(DATE(YEAR(E1548),MONTH(E1548)-1,DAY(1)),'מדדים וריביות'!B:C,2,FALSE),VLOOKUP(DATE(YEAR(E1548),MONTH(E1548)-2,DAY(1)),'מדדים וריביות'!B:C,2,FALSE))</f>
        <v>16125110.479409</v>
      </c>
      <c r="I1548" s="43">
        <f>'ריבית יומית'!D1542</f>
        <v>1.0738622586670132E-4</v>
      </c>
      <c r="J1548" s="29">
        <f t="shared" si="210"/>
        <v>2.0024862459527233</v>
      </c>
      <c r="L1548">
        <f>VLOOKUP(D1547,'מדדים וריביות'!B:C,2)</f>
        <v>16292604.544823</v>
      </c>
      <c r="M1548" s="30">
        <f t="shared" ref="M1548:M1611" si="216">F1548*(1+I1548)*L1548/H1548+G1548-K1548</f>
        <v>0</v>
      </c>
      <c r="O1548" s="39">
        <f t="shared" si="213"/>
        <v>0</v>
      </c>
      <c r="P1548" s="39">
        <f t="shared" si="211"/>
        <v>0</v>
      </c>
      <c r="Q1548" s="39">
        <f t="shared" si="214"/>
        <v>0</v>
      </c>
      <c r="R1548" s="41">
        <f t="shared" si="215"/>
        <v>0</v>
      </c>
    </row>
    <row r="1549" spans="4:18" x14ac:dyDescent="0.25">
      <c r="D1549" s="1">
        <v>34414</v>
      </c>
      <c r="E1549" s="1">
        <f t="shared" si="212"/>
        <v>34394</v>
      </c>
      <c r="F1549" s="30">
        <f t="shared" si="209"/>
        <v>0</v>
      </c>
      <c r="H1549" s="42">
        <f>IF(DAY(D1549)&gt;14,VLOOKUP(DATE(YEAR(E1549),MONTH(E1549)-1,DAY(1)),'מדדים וריביות'!B:C,2,FALSE),VLOOKUP(DATE(YEAR(E1549),MONTH(E1549)-2,DAY(1)),'מדדים וריביות'!B:C,2,FALSE))</f>
        <v>16125110.479409</v>
      </c>
      <c r="I1549" s="43">
        <f>'ריבית יומית'!D1543</f>
        <v>1.0738622586670132E-4</v>
      </c>
      <c r="J1549" s="29">
        <f t="shared" si="210"/>
        <v>2.0022712296022149</v>
      </c>
      <c r="L1549">
        <f>VLOOKUP(D1548,'מדדים וריביות'!B:C,2)</f>
        <v>16292604.544823</v>
      </c>
      <c r="M1549" s="30">
        <f t="shared" si="216"/>
        <v>0</v>
      </c>
      <c r="O1549" s="39">
        <f t="shared" si="213"/>
        <v>0</v>
      </c>
      <c r="P1549" s="39">
        <f t="shared" si="211"/>
        <v>0</v>
      </c>
      <c r="Q1549" s="39">
        <f t="shared" si="214"/>
        <v>0</v>
      </c>
      <c r="R1549" s="41">
        <f t="shared" si="215"/>
        <v>0</v>
      </c>
    </row>
    <row r="1550" spans="4:18" x14ac:dyDescent="0.25">
      <c r="D1550" s="1">
        <v>34415</v>
      </c>
      <c r="E1550" s="1">
        <f t="shared" si="212"/>
        <v>34394</v>
      </c>
      <c r="F1550" s="30">
        <f t="shared" si="209"/>
        <v>0</v>
      </c>
      <c r="H1550" s="42">
        <f>IF(DAY(D1550)&gt;14,VLOOKUP(DATE(YEAR(E1550),MONTH(E1550)-1,DAY(1)),'מדדים וריביות'!B:C,2,FALSE),VLOOKUP(DATE(YEAR(E1550),MONTH(E1550)-2,DAY(1)),'מדדים וריביות'!B:C,2,FALSE))</f>
        <v>16125110.479409</v>
      </c>
      <c r="I1550" s="43">
        <f>'ריבית יומית'!D1544</f>
        <v>1.0738622586670132E-4</v>
      </c>
      <c r="J1550" s="29">
        <f t="shared" si="210"/>
        <v>2.0020562363390217</v>
      </c>
      <c r="L1550">
        <f>VLOOKUP(D1549,'מדדים וריביות'!B:C,2)</f>
        <v>16292604.544823</v>
      </c>
      <c r="M1550" s="30">
        <f t="shared" si="216"/>
        <v>0</v>
      </c>
      <c r="O1550" s="39">
        <f t="shared" si="213"/>
        <v>0</v>
      </c>
      <c r="P1550" s="39">
        <f t="shared" si="211"/>
        <v>0</v>
      </c>
      <c r="Q1550" s="39">
        <f t="shared" si="214"/>
        <v>0</v>
      </c>
      <c r="R1550" s="41">
        <f t="shared" si="215"/>
        <v>0</v>
      </c>
    </row>
    <row r="1551" spans="4:18" x14ac:dyDescent="0.25">
      <c r="D1551" s="1">
        <v>34416</v>
      </c>
      <c r="E1551" s="1">
        <f t="shared" si="212"/>
        <v>34394</v>
      </c>
      <c r="F1551" s="30">
        <f t="shared" si="209"/>
        <v>0</v>
      </c>
      <c r="H1551" s="42">
        <f>IF(DAY(D1551)&gt;14,VLOOKUP(DATE(YEAR(E1551),MONTH(E1551)-1,DAY(1)),'מדדים וריביות'!B:C,2,FALSE),VLOOKUP(DATE(YEAR(E1551),MONTH(E1551)-2,DAY(1)),'מדדים וריביות'!B:C,2,FALSE))</f>
        <v>16125110.479409</v>
      </c>
      <c r="I1551" s="43">
        <f>'ריבית יומית'!D1545</f>
        <v>1.0738622586670132E-4</v>
      </c>
      <c r="J1551" s="29">
        <f t="shared" si="210"/>
        <v>2.0018412661606644</v>
      </c>
      <c r="L1551">
        <f>VLOOKUP(D1550,'מדדים וריביות'!B:C,2)</f>
        <v>16292604.544823</v>
      </c>
      <c r="M1551" s="30">
        <f t="shared" si="216"/>
        <v>0</v>
      </c>
      <c r="O1551" s="39">
        <f t="shared" si="213"/>
        <v>0</v>
      </c>
      <c r="P1551" s="39">
        <f t="shared" si="211"/>
        <v>0</v>
      </c>
      <c r="Q1551" s="39">
        <f t="shared" si="214"/>
        <v>0</v>
      </c>
      <c r="R1551" s="41">
        <f t="shared" si="215"/>
        <v>0</v>
      </c>
    </row>
    <row r="1552" spans="4:18" x14ac:dyDescent="0.25">
      <c r="D1552" s="1">
        <v>34417</v>
      </c>
      <c r="E1552" s="1">
        <f t="shared" si="212"/>
        <v>34394</v>
      </c>
      <c r="F1552" s="30">
        <f t="shared" si="209"/>
        <v>0</v>
      </c>
      <c r="H1552" s="42">
        <f>IF(DAY(D1552)&gt;14,VLOOKUP(DATE(YEAR(E1552),MONTH(E1552)-1,DAY(1)),'מדדים וריביות'!B:C,2,FALSE),VLOOKUP(DATE(YEAR(E1552),MONTH(E1552)-2,DAY(1)),'מדדים וריביות'!B:C,2,FALSE))</f>
        <v>16125110.479409</v>
      </c>
      <c r="I1552" s="43">
        <f>'ריבית יומית'!D1546</f>
        <v>1.0738622586670132E-4</v>
      </c>
      <c r="J1552" s="29">
        <f t="shared" si="210"/>
        <v>2.0016263190646644</v>
      </c>
      <c r="L1552">
        <f>VLOOKUP(D1551,'מדדים וריביות'!B:C,2)</f>
        <v>16292604.544823</v>
      </c>
      <c r="M1552" s="30">
        <f t="shared" si="216"/>
        <v>0</v>
      </c>
      <c r="O1552" s="39">
        <f t="shared" si="213"/>
        <v>0</v>
      </c>
      <c r="P1552" s="39">
        <f t="shared" si="211"/>
        <v>0</v>
      </c>
      <c r="Q1552" s="39">
        <f t="shared" si="214"/>
        <v>0</v>
      </c>
      <c r="R1552" s="41">
        <f t="shared" si="215"/>
        <v>0</v>
      </c>
    </row>
    <row r="1553" spans="4:18" x14ac:dyDescent="0.25">
      <c r="D1553" s="1">
        <v>34418</v>
      </c>
      <c r="E1553" s="1">
        <f t="shared" si="212"/>
        <v>34394</v>
      </c>
      <c r="F1553" s="30">
        <f t="shared" si="209"/>
        <v>0</v>
      </c>
      <c r="H1553" s="42">
        <f>IF(DAY(D1553)&gt;14,VLOOKUP(DATE(YEAR(E1553),MONTH(E1553)-1,DAY(1)),'מדדים וריביות'!B:C,2,FALSE),VLOOKUP(DATE(YEAR(E1553),MONTH(E1553)-2,DAY(1)),'מדדים וריביות'!B:C,2,FALSE))</f>
        <v>16125110.479409</v>
      </c>
      <c r="I1553" s="43">
        <f>'ריבית יומית'!D1547</f>
        <v>1.0738622586670132E-4</v>
      </c>
      <c r="J1553" s="29">
        <f t="shared" si="210"/>
        <v>2.0014113950485437</v>
      </c>
      <c r="L1553">
        <f>VLOOKUP(D1552,'מדדים וריביות'!B:C,2)</f>
        <v>16292604.544823</v>
      </c>
      <c r="M1553" s="30">
        <f t="shared" si="216"/>
        <v>0</v>
      </c>
      <c r="O1553" s="39">
        <f t="shared" si="213"/>
        <v>0</v>
      </c>
      <c r="P1553" s="39">
        <f t="shared" si="211"/>
        <v>0</v>
      </c>
      <c r="Q1553" s="39">
        <f t="shared" si="214"/>
        <v>0</v>
      </c>
      <c r="R1553" s="41">
        <f t="shared" si="215"/>
        <v>0</v>
      </c>
    </row>
    <row r="1554" spans="4:18" x14ac:dyDescent="0.25">
      <c r="D1554" s="1">
        <v>34419</v>
      </c>
      <c r="E1554" s="1">
        <f t="shared" si="212"/>
        <v>34394</v>
      </c>
      <c r="F1554" s="30">
        <f t="shared" si="209"/>
        <v>0</v>
      </c>
      <c r="H1554" s="42">
        <f>IF(DAY(D1554)&gt;14,VLOOKUP(DATE(YEAR(E1554),MONTH(E1554)-1,DAY(1)),'מדדים וריביות'!B:C,2,FALSE),VLOOKUP(DATE(YEAR(E1554),MONTH(E1554)-2,DAY(1)),'מדדים וריביות'!B:C,2,FALSE))</f>
        <v>16125110.479409</v>
      </c>
      <c r="I1554" s="43">
        <f>'ריבית יומית'!D1548</f>
        <v>1.0738622586670132E-4</v>
      </c>
      <c r="J1554" s="29">
        <f t="shared" si="210"/>
        <v>2.0011964941098235</v>
      </c>
      <c r="L1554">
        <f>VLOOKUP(D1553,'מדדים וריביות'!B:C,2)</f>
        <v>16292604.544823</v>
      </c>
      <c r="M1554" s="30">
        <f t="shared" si="216"/>
        <v>0</v>
      </c>
      <c r="O1554" s="39">
        <f t="shared" si="213"/>
        <v>0</v>
      </c>
      <c r="P1554" s="39">
        <f t="shared" si="211"/>
        <v>0</v>
      </c>
      <c r="Q1554" s="39">
        <f t="shared" si="214"/>
        <v>0</v>
      </c>
      <c r="R1554" s="41">
        <f t="shared" si="215"/>
        <v>0</v>
      </c>
    </row>
    <row r="1555" spans="4:18" x14ac:dyDescent="0.25">
      <c r="D1555" s="1">
        <v>34420</v>
      </c>
      <c r="E1555" s="1">
        <f t="shared" si="212"/>
        <v>34394</v>
      </c>
      <c r="F1555" s="30">
        <f t="shared" si="209"/>
        <v>0</v>
      </c>
      <c r="H1555" s="42">
        <f>IF(DAY(D1555)&gt;14,VLOOKUP(DATE(YEAR(E1555),MONTH(E1555)-1,DAY(1)),'מדדים וריביות'!B:C,2,FALSE),VLOOKUP(DATE(YEAR(E1555),MONTH(E1555)-2,DAY(1)),'מדדים וריביות'!B:C,2,FALSE))</f>
        <v>16125110.479409</v>
      </c>
      <c r="I1555" s="43">
        <f>'ריבית יומית'!D1549</f>
        <v>1.0738622586670132E-4</v>
      </c>
      <c r="J1555" s="29">
        <f t="shared" si="210"/>
        <v>2.0009816162460261</v>
      </c>
      <c r="L1555">
        <f>VLOOKUP(D1554,'מדדים וריביות'!B:C,2)</f>
        <v>16292604.544823</v>
      </c>
      <c r="M1555" s="30">
        <f t="shared" si="216"/>
        <v>0</v>
      </c>
      <c r="O1555" s="39">
        <f t="shared" si="213"/>
        <v>0</v>
      </c>
      <c r="P1555" s="39">
        <f t="shared" si="211"/>
        <v>0</v>
      </c>
      <c r="Q1555" s="39">
        <f t="shared" si="214"/>
        <v>0</v>
      </c>
      <c r="R1555" s="41">
        <f t="shared" si="215"/>
        <v>0</v>
      </c>
    </row>
    <row r="1556" spans="4:18" x14ac:dyDescent="0.25">
      <c r="D1556" s="1">
        <v>34421</v>
      </c>
      <c r="E1556" s="1">
        <f t="shared" si="212"/>
        <v>34394</v>
      </c>
      <c r="F1556" s="30">
        <f t="shared" si="209"/>
        <v>0</v>
      </c>
      <c r="H1556" s="42">
        <f>IF(DAY(D1556)&gt;14,VLOOKUP(DATE(YEAR(E1556),MONTH(E1556)-1,DAY(1)),'מדדים וריביות'!B:C,2,FALSE),VLOOKUP(DATE(YEAR(E1556),MONTH(E1556)-2,DAY(1)),'מדדים וריביות'!B:C,2,FALSE))</f>
        <v>16125110.479409</v>
      </c>
      <c r="I1556" s="43">
        <f>'ריבית יומית'!D1550</f>
        <v>1.0738622586670132E-4</v>
      </c>
      <c r="J1556" s="29">
        <f t="shared" si="210"/>
        <v>2.000766761454674</v>
      </c>
      <c r="L1556">
        <f>VLOOKUP(D1555,'מדדים וריביות'!B:C,2)</f>
        <v>16292604.544823</v>
      </c>
      <c r="M1556" s="30">
        <f t="shared" si="216"/>
        <v>0</v>
      </c>
      <c r="O1556" s="39">
        <f t="shared" si="213"/>
        <v>0</v>
      </c>
      <c r="P1556" s="39">
        <f t="shared" si="211"/>
        <v>0</v>
      </c>
      <c r="Q1556" s="39">
        <f t="shared" si="214"/>
        <v>0</v>
      </c>
      <c r="R1556" s="41">
        <f t="shared" si="215"/>
        <v>0</v>
      </c>
    </row>
    <row r="1557" spans="4:18" x14ac:dyDescent="0.25">
      <c r="D1557" s="1">
        <v>34422</v>
      </c>
      <c r="E1557" s="1">
        <f t="shared" si="212"/>
        <v>34394</v>
      </c>
      <c r="F1557" s="30">
        <f t="shared" si="209"/>
        <v>0</v>
      </c>
      <c r="H1557" s="42">
        <f>IF(DAY(D1557)&gt;14,VLOOKUP(DATE(YEAR(E1557),MONTH(E1557)-1,DAY(1)),'מדדים וריביות'!B:C,2,FALSE),VLOOKUP(DATE(YEAR(E1557),MONTH(E1557)-2,DAY(1)),'מדדים וריביות'!B:C,2,FALSE))</f>
        <v>16125110.479409</v>
      </c>
      <c r="I1557" s="43">
        <f>'ריבית יומית'!D1551</f>
        <v>1.0738622586670132E-4</v>
      </c>
      <c r="J1557" s="29">
        <f t="shared" si="210"/>
        <v>2.0005519297332897</v>
      </c>
      <c r="L1557">
        <f>VLOOKUP(D1556,'מדדים וריביות'!B:C,2)</f>
        <v>16292604.544823</v>
      </c>
      <c r="M1557" s="30">
        <f t="shared" si="216"/>
        <v>0</v>
      </c>
      <c r="O1557" s="39">
        <f t="shared" si="213"/>
        <v>0</v>
      </c>
      <c r="P1557" s="39">
        <f t="shared" si="211"/>
        <v>0</v>
      </c>
      <c r="Q1557" s="39">
        <f t="shared" si="214"/>
        <v>0</v>
      </c>
      <c r="R1557" s="41">
        <f t="shared" si="215"/>
        <v>0</v>
      </c>
    </row>
    <row r="1558" spans="4:18" x14ac:dyDescent="0.25">
      <c r="D1558" s="1">
        <v>34423</v>
      </c>
      <c r="E1558" s="1">
        <f t="shared" si="212"/>
        <v>34394</v>
      </c>
      <c r="F1558" s="30">
        <f t="shared" si="209"/>
        <v>0</v>
      </c>
      <c r="H1558" s="42">
        <f>IF(DAY(D1558)&gt;14,VLOOKUP(DATE(YEAR(E1558),MONTH(E1558)-1,DAY(1)),'מדדים וריביות'!B:C,2,FALSE),VLOOKUP(DATE(YEAR(E1558),MONTH(E1558)-2,DAY(1)),'מדדים וריביות'!B:C,2,FALSE))</f>
        <v>16125110.479409</v>
      </c>
      <c r="I1558" s="43">
        <f>'ריבית יומית'!D1552</f>
        <v>1.0738622586670132E-4</v>
      </c>
      <c r="J1558" s="29">
        <f t="shared" si="210"/>
        <v>2.0003371210793959</v>
      </c>
      <c r="L1558">
        <f>VLOOKUP(D1557,'מדדים וריביות'!B:C,2)</f>
        <v>16292604.544823</v>
      </c>
      <c r="M1558" s="30">
        <f t="shared" si="216"/>
        <v>0</v>
      </c>
      <c r="O1558" s="39">
        <f t="shared" si="213"/>
        <v>0</v>
      </c>
      <c r="P1558" s="39">
        <f t="shared" si="211"/>
        <v>0</v>
      </c>
      <c r="Q1558" s="39">
        <f t="shared" si="214"/>
        <v>0</v>
      </c>
      <c r="R1558" s="41">
        <f t="shared" si="215"/>
        <v>0</v>
      </c>
    </row>
    <row r="1559" spans="4:18" x14ac:dyDescent="0.25">
      <c r="D1559" s="1">
        <v>34424</v>
      </c>
      <c r="E1559" s="1">
        <f t="shared" si="212"/>
        <v>34394</v>
      </c>
      <c r="F1559" s="30">
        <f t="shared" si="209"/>
        <v>0</v>
      </c>
      <c r="H1559" s="42">
        <f>IF(DAY(D1559)&gt;14,VLOOKUP(DATE(YEAR(E1559),MONTH(E1559)-1,DAY(1)),'מדדים וריביות'!B:C,2,FALSE),VLOOKUP(DATE(YEAR(E1559),MONTH(E1559)-2,DAY(1)),'מדדים וריביות'!B:C,2,FALSE))</f>
        <v>16125110.479409</v>
      </c>
      <c r="I1559" s="43">
        <f>'ריבית יומית'!D1553</f>
        <v>1.0738622586670132E-4</v>
      </c>
      <c r="J1559" s="29">
        <f t="shared" si="210"/>
        <v>2.000122335490516</v>
      </c>
      <c r="L1559">
        <f>VLOOKUP(D1558,'מדדים וריביות'!B:C,2)</f>
        <v>16292604.544823</v>
      </c>
      <c r="M1559" s="30">
        <f t="shared" si="216"/>
        <v>0</v>
      </c>
      <c r="O1559" s="39">
        <f t="shared" si="213"/>
        <v>0</v>
      </c>
      <c r="P1559" s="39">
        <f t="shared" si="211"/>
        <v>0</v>
      </c>
      <c r="Q1559" s="39">
        <f t="shared" si="214"/>
        <v>0</v>
      </c>
      <c r="R1559" s="41">
        <f t="shared" si="215"/>
        <v>0</v>
      </c>
    </row>
    <row r="1560" spans="4:18" x14ac:dyDescent="0.25">
      <c r="D1560" s="1">
        <v>34425</v>
      </c>
      <c r="E1560" s="1">
        <f t="shared" si="212"/>
        <v>34425</v>
      </c>
      <c r="F1560" s="30">
        <f t="shared" si="209"/>
        <v>0</v>
      </c>
      <c r="H1560" s="42">
        <f>IF(DAY(D1560)&gt;14,VLOOKUP(DATE(YEAR(E1560),MONTH(E1560)-1,DAY(1)),'מדדים וריביות'!B:C,2,FALSE),VLOOKUP(DATE(YEAR(E1560),MONTH(E1560)-2,DAY(1)),'מדדים וריביות'!B:C,2,FALSE))</f>
        <v>16125110.479409</v>
      </c>
      <c r="I1560" s="43">
        <f>'ריבית יומית'!D1554</f>
        <v>1.0738622586670132E-4</v>
      </c>
      <c r="J1560" s="29">
        <f t="shared" si="210"/>
        <v>1.9999075729641733</v>
      </c>
      <c r="L1560">
        <f>VLOOKUP(D1559,'מדדים וריביות'!B:C,2)</f>
        <v>16292604.544823</v>
      </c>
      <c r="M1560" s="30">
        <f t="shared" si="216"/>
        <v>0</v>
      </c>
      <c r="O1560" s="39">
        <f t="shared" si="213"/>
        <v>0</v>
      </c>
      <c r="P1560" s="39">
        <f t="shared" si="211"/>
        <v>0</v>
      </c>
      <c r="Q1560" s="39">
        <f t="shared" si="214"/>
        <v>0</v>
      </c>
      <c r="R1560" s="41">
        <f t="shared" si="215"/>
        <v>0</v>
      </c>
    </row>
    <row r="1561" spans="4:18" x14ac:dyDescent="0.25">
      <c r="D1561" s="1">
        <v>34426</v>
      </c>
      <c r="E1561" s="1">
        <f t="shared" si="212"/>
        <v>34425</v>
      </c>
      <c r="F1561" s="30">
        <f t="shared" si="209"/>
        <v>0</v>
      </c>
      <c r="H1561" s="42">
        <f>IF(DAY(D1561)&gt;14,VLOOKUP(DATE(YEAR(E1561),MONTH(E1561)-1,DAY(1)),'מדדים וריביות'!B:C,2,FALSE),VLOOKUP(DATE(YEAR(E1561),MONTH(E1561)-2,DAY(1)),'מדדים וריביות'!B:C,2,FALSE))</f>
        <v>16125110.479409</v>
      </c>
      <c r="I1561" s="43">
        <f>'ריבית יומית'!D1555</f>
        <v>1.0738622586670132E-4</v>
      </c>
      <c r="J1561" s="29">
        <f t="shared" si="210"/>
        <v>1.9996928334978914</v>
      </c>
      <c r="L1561">
        <f>VLOOKUP(D1560,'מדדים וריביות'!B:C,2)</f>
        <v>16612365.942431699</v>
      </c>
      <c r="M1561" s="30">
        <f t="shared" si="216"/>
        <v>0</v>
      </c>
      <c r="O1561" s="39">
        <f t="shared" si="213"/>
        <v>0</v>
      </c>
      <c r="P1561" s="39">
        <f t="shared" si="211"/>
        <v>0</v>
      </c>
      <c r="Q1561" s="39">
        <f t="shared" si="214"/>
        <v>0</v>
      </c>
      <c r="R1561" s="41">
        <f t="shared" si="215"/>
        <v>0</v>
      </c>
    </row>
    <row r="1562" spans="4:18" x14ac:dyDescent="0.25">
      <c r="D1562" s="1">
        <v>34427</v>
      </c>
      <c r="E1562" s="1">
        <f t="shared" si="212"/>
        <v>34425</v>
      </c>
      <c r="F1562" s="30">
        <f t="shared" si="209"/>
        <v>0</v>
      </c>
      <c r="H1562" s="42">
        <f>IF(DAY(D1562)&gt;14,VLOOKUP(DATE(YEAR(E1562),MONTH(E1562)-1,DAY(1)),'מדדים וריביות'!B:C,2,FALSE),VLOOKUP(DATE(YEAR(E1562),MONTH(E1562)-2,DAY(1)),'מדדים וריביות'!B:C,2,FALSE))</f>
        <v>16125110.479409</v>
      </c>
      <c r="I1562" s="43">
        <f>'ריבית יומית'!D1556</f>
        <v>1.0738622586670132E-4</v>
      </c>
      <c r="J1562" s="29">
        <f t="shared" si="210"/>
        <v>1.9994781170891942</v>
      </c>
      <c r="L1562">
        <f>VLOOKUP(D1561,'מדדים וריביות'!B:C,2)</f>
        <v>16612365.942431699</v>
      </c>
      <c r="M1562" s="30">
        <f t="shared" si="216"/>
        <v>0</v>
      </c>
      <c r="O1562" s="39">
        <f t="shared" si="213"/>
        <v>0</v>
      </c>
      <c r="P1562" s="39">
        <f t="shared" si="211"/>
        <v>0</v>
      </c>
      <c r="Q1562" s="39">
        <f t="shared" si="214"/>
        <v>0</v>
      </c>
      <c r="R1562" s="41">
        <f t="shared" si="215"/>
        <v>0</v>
      </c>
    </row>
    <row r="1563" spans="4:18" x14ac:dyDescent="0.25">
      <c r="D1563" s="1">
        <v>34428</v>
      </c>
      <c r="E1563" s="1">
        <f t="shared" si="212"/>
        <v>34425</v>
      </c>
      <c r="F1563" s="30">
        <f t="shared" si="209"/>
        <v>0</v>
      </c>
      <c r="H1563" s="42">
        <f>IF(DAY(D1563)&gt;14,VLOOKUP(DATE(YEAR(E1563),MONTH(E1563)-1,DAY(1)),'מדדים וריביות'!B:C,2,FALSE),VLOOKUP(DATE(YEAR(E1563),MONTH(E1563)-2,DAY(1)),'מדדים וריביות'!B:C,2,FALSE))</f>
        <v>16125110.479409</v>
      </c>
      <c r="I1563" s="43">
        <f>'ריבית יומית'!D1557</f>
        <v>1.0738622586670132E-4</v>
      </c>
      <c r="J1563" s="29">
        <f t="shared" si="210"/>
        <v>1.9992634237356059</v>
      </c>
      <c r="L1563">
        <f>VLOOKUP(D1562,'מדדים וריביות'!B:C,2)</f>
        <v>16612365.942431699</v>
      </c>
      <c r="M1563" s="30">
        <f t="shared" si="216"/>
        <v>0</v>
      </c>
      <c r="O1563" s="39">
        <f t="shared" si="213"/>
        <v>0</v>
      </c>
      <c r="P1563" s="39">
        <f t="shared" si="211"/>
        <v>0</v>
      </c>
      <c r="Q1563" s="39">
        <f t="shared" si="214"/>
        <v>0</v>
      </c>
      <c r="R1563" s="41">
        <f t="shared" si="215"/>
        <v>0</v>
      </c>
    </row>
    <row r="1564" spans="4:18" x14ac:dyDescent="0.25">
      <c r="D1564" s="1">
        <v>34429</v>
      </c>
      <c r="E1564" s="1">
        <f t="shared" si="212"/>
        <v>34425</v>
      </c>
      <c r="F1564" s="30">
        <f t="shared" si="209"/>
        <v>0</v>
      </c>
      <c r="H1564" s="42">
        <f>IF(DAY(D1564)&gt;14,VLOOKUP(DATE(YEAR(E1564),MONTH(E1564)-1,DAY(1)),'מדדים וריביות'!B:C,2,FALSE),VLOOKUP(DATE(YEAR(E1564),MONTH(E1564)-2,DAY(1)),'מדדים וריביות'!B:C,2,FALSE))</f>
        <v>16125110.479409</v>
      </c>
      <c r="I1564" s="43">
        <f>'ריבית יומית'!D1558</f>
        <v>1.0738622586670132E-4</v>
      </c>
      <c r="J1564" s="29">
        <f t="shared" si="210"/>
        <v>1.999048753434651</v>
      </c>
      <c r="L1564">
        <f>VLOOKUP(D1563,'מדדים וריביות'!B:C,2)</f>
        <v>16612365.942431699</v>
      </c>
      <c r="M1564" s="30">
        <f t="shared" si="216"/>
        <v>0</v>
      </c>
      <c r="O1564" s="39">
        <f t="shared" si="213"/>
        <v>0</v>
      </c>
      <c r="P1564" s="39">
        <f t="shared" si="211"/>
        <v>0</v>
      </c>
      <c r="Q1564" s="39">
        <f t="shared" si="214"/>
        <v>0</v>
      </c>
      <c r="R1564" s="41">
        <f t="shared" si="215"/>
        <v>0</v>
      </c>
    </row>
    <row r="1565" spans="4:18" x14ac:dyDescent="0.25">
      <c r="D1565" s="1">
        <v>34430</v>
      </c>
      <c r="E1565" s="1">
        <f t="shared" si="212"/>
        <v>34425</v>
      </c>
      <c r="F1565" s="30">
        <f t="shared" si="209"/>
        <v>0</v>
      </c>
      <c r="H1565" s="42">
        <f>IF(DAY(D1565)&gt;14,VLOOKUP(DATE(YEAR(E1565),MONTH(E1565)-1,DAY(1)),'מדדים וריביות'!B:C,2,FALSE),VLOOKUP(DATE(YEAR(E1565),MONTH(E1565)-2,DAY(1)),'מדדים וריביות'!B:C,2,FALSE))</f>
        <v>16125110.479409</v>
      </c>
      <c r="I1565" s="43">
        <f>'ריבית יומית'!D1559</f>
        <v>1.0738622586670132E-4</v>
      </c>
      <c r="J1565" s="29">
        <f t="shared" si="210"/>
        <v>1.9988341061838544</v>
      </c>
      <c r="L1565">
        <f>VLOOKUP(D1564,'מדדים וריביות'!B:C,2)</f>
        <v>16612365.942431699</v>
      </c>
      <c r="M1565" s="30">
        <f t="shared" si="216"/>
        <v>0</v>
      </c>
      <c r="O1565" s="39">
        <f t="shared" si="213"/>
        <v>0</v>
      </c>
      <c r="P1565" s="39">
        <f t="shared" si="211"/>
        <v>0</v>
      </c>
      <c r="Q1565" s="39">
        <f t="shared" si="214"/>
        <v>0</v>
      </c>
      <c r="R1565" s="41">
        <f t="shared" si="215"/>
        <v>0</v>
      </c>
    </row>
    <row r="1566" spans="4:18" x14ac:dyDescent="0.25">
      <c r="D1566" s="1">
        <v>34431</v>
      </c>
      <c r="E1566" s="1">
        <f t="shared" si="212"/>
        <v>34425</v>
      </c>
      <c r="F1566" s="30">
        <f t="shared" si="209"/>
        <v>0</v>
      </c>
      <c r="H1566" s="42">
        <f>IF(DAY(D1566)&gt;14,VLOOKUP(DATE(YEAR(E1566),MONTH(E1566)-1,DAY(1)),'מדדים וריביות'!B:C,2,FALSE),VLOOKUP(DATE(YEAR(E1566),MONTH(E1566)-2,DAY(1)),'מדדים וריביות'!B:C,2,FALSE))</f>
        <v>16125110.479409</v>
      </c>
      <c r="I1566" s="43">
        <f>'ריבית יומית'!D1560</f>
        <v>1.0738622586670132E-4</v>
      </c>
      <c r="J1566" s="29">
        <f t="shared" si="210"/>
        <v>1.9986194819807408</v>
      </c>
      <c r="L1566">
        <f>VLOOKUP(D1565,'מדדים וריביות'!B:C,2)</f>
        <v>16612365.942431699</v>
      </c>
      <c r="M1566" s="30">
        <f t="shared" si="216"/>
        <v>0</v>
      </c>
      <c r="O1566" s="39">
        <f t="shared" si="213"/>
        <v>0</v>
      </c>
      <c r="P1566" s="39">
        <f t="shared" si="211"/>
        <v>0</v>
      </c>
      <c r="Q1566" s="39">
        <f t="shared" si="214"/>
        <v>0</v>
      </c>
      <c r="R1566" s="41">
        <f t="shared" si="215"/>
        <v>0</v>
      </c>
    </row>
    <row r="1567" spans="4:18" x14ac:dyDescent="0.25">
      <c r="D1567" s="1">
        <v>34432</v>
      </c>
      <c r="E1567" s="1">
        <f t="shared" si="212"/>
        <v>34425</v>
      </c>
      <c r="F1567" s="30">
        <f t="shared" si="209"/>
        <v>0</v>
      </c>
      <c r="H1567" s="42">
        <f>IF(DAY(D1567)&gt;14,VLOOKUP(DATE(YEAR(E1567),MONTH(E1567)-1,DAY(1)),'מדדים וריביות'!B:C,2,FALSE),VLOOKUP(DATE(YEAR(E1567),MONTH(E1567)-2,DAY(1)),'מדדים וריביות'!B:C,2,FALSE))</f>
        <v>16125110.479409</v>
      </c>
      <c r="I1567" s="43">
        <f>'ריבית יומית'!D1561</f>
        <v>1.0738622586670132E-4</v>
      </c>
      <c r="J1567" s="29">
        <f t="shared" si="210"/>
        <v>1.9984048808228356</v>
      </c>
      <c r="L1567">
        <f>VLOOKUP(D1566,'מדדים וריביות'!B:C,2)</f>
        <v>16612365.942431699</v>
      </c>
      <c r="M1567" s="30">
        <f t="shared" si="216"/>
        <v>0</v>
      </c>
      <c r="O1567" s="39">
        <f t="shared" si="213"/>
        <v>0</v>
      </c>
      <c r="P1567" s="39">
        <f t="shared" si="211"/>
        <v>0</v>
      </c>
      <c r="Q1567" s="39">
        <f t="shared" si="214"/>
        <v>0</v>
      </c>
      <c r="R1567" s="41">
        <f t="shared" si="215"/>
        <v>0</v>
      </c>
    </row>
    <row r="1568" spans="4:18" x14ac:dyDescent="0.25">
      <c r="D1568" s="1">
        <v>34433</v>
      </c>
      <c r="E1568" s="1">
        <f t="shared" si="212"/>
        <v>34425</v>
      </c>
      <c r="F1568" s="30">
        <f t="shared" si="209"/>
        <v>0</v>
      </c>
      <c r="H1568" s="42">
        <f>IF(DAY(D1568)&gt;14,VLOOKUP(DATE(YEAR(E1568),MONTH(E1568)-1,DAY(1)),'מדדים וריביות'!B:C,2,FALSE),VLOOKUP(DATE(YEAR(E1568),MONTH(E1568)-2,DAY(1)),'מדדים וריביות'!B:C,2,FALSE))</f>
        <v>16125110.479409</v>
      </c>
      <c r="I1568" s="43">
        <f>'ריבית יומית'!D1562</f>
        <v>1.0738622586670132E-4</v>
      </c>
      <c r="J1568" s="29">
        <f t="shared" si="210"/>
        <v>1.9981903027076644</v>
      </c>
      <c r="L1568">
        <f>VLOOKUP(D1567,'מדדים וריביות'!B:C,2)</f>
        <v>16612365.942431699</v>
      </c>
      <c r="M1568" s="30">
        <f t="shared" si="216"/>
        <v>0</v>
      </c>
      <c r="O1568" s="39">
        <f t="shared" si="213"/>
        <v>0</v>
      </c>
      <c r="P1568" s="39">
        <f t="shared" si="211"/>
        <v>0</v>
      </c>
      <c r="Q1568" s="39">
        <f t="shared" si="214"/>
        <v>0</v>
      </c>
      <c r="R1568" s="41">
        <f t="shared" si="215"/>
        <v>0</v>
      </c>
    </row>
    <row r="1569" spans="4:18" x14ac:dyDescent="0.25">
      <c r="D1569" s="1">
        <v>34434</v>
      </c>
      <c r="E1569" s="1">
        <f t="shared" si="212"/>
        <v>34425</v>
      </c>
      <c r="F1569" s="30">
        <f t="shared" si="209"/>
        <v>0</v>
      </c>
      <c r="H1569" s="42">
        <f>IF(DAY(D1569)&gt;14,VLOOKUP(DATE(YEAR(E1569),MONTH(E1569)-1,DAY(1)),'מדדים וריביות'!B:C,2,FALSE),VLOOKUP(DATE(YEAR(E1569),MONTH(E1569)-2,DAY(1)),'מדדים וריביות'!B:C,2,FALSE))</f>
        <v>16125110.479409</v>
      </c>
      <c r="I1569" s="43">
        <f>'ריבית יומית'!D1563</f>
        <v>1.0738622586670132E-4</v>
      </c>
      <c r="J1569" s="29">
        <f t="shared" si="210"/>
        <v>1.9979757476327529</v>
      </c>
      <c r="L1569">
        <f>VLOOKUP(D1568,'מדדים וריביות'!B:C,2)</f>
        <v>16612365.942431699</v>
      </c>
      <c r="M1569" s="30">
        <f t="shared" si="216"/>
        <v>0</v>
      </c>
      <c r="O1569" s="39">
        <f t="shared" si="213"/>
        <v>0</v>
      </c>
      <c r="P1569" s="39">
        <f t="shared" si="211"/>
        <v>0</v>
      </c>
      <c r="Q1569" s="39">
        <f t="shared" si="214"/>
        <v>0</v>
      </c>
      <c r="R1569" s="41">
        <f t="shared" si="215"/>
        <v>0</v>
      </c>
    </row>
    <row r="1570" spans="4:18" x14ac:dyDescent="0.25">
      <c r="D1570" s="1">
        <v>34435</v>
      </c>
      <c r="E1570" s="1">
        <f t="shared" si="212"/>
        <v>34425</v>
      </c>
      <c r="F1570" s="30">
        <f t="shared" si="209"/>
        <v>0</v>
      </c>
      <c r="H1570" s="42">
        <f>IF(DAY(D1570)&gt;14,VLOOKUP(DATE(YEAR(E1570),MONTH(E1570)-1,DAY(1)),'מדדים וריביות'!B:C,2,FALSE),VLOOKUP(DATE(YEAR(E1570),MONTH(E1570)-2,DAY(1)),'מדדים וריביות'!B:C,2,FALSE))</f>
        <v>16125110.479409</v>
      </c>
      <c r="I1570" s="43">
        <f>'ריבית יומית'!D1564</f>
        <v>1.0738622586670132E-4</v>
      </c>
      <c r="J1570" s="29">
        <f t="shared" si="210"/>
        <v>1.9977612155956272</v>
      </c>
      <c r="L1570">
        <f>VLOOKUP(D1569,'מדדים וריביות'!B:C,2)</f>
        <v>16612365.942431699</v>
      </c>
      <c r="M1570" s="30">
        <f t="shared" si="216"/>
        <v>0</v>
      </c>
      <c r="O1570" s="39">
        <f t="shared" si="213"/>
        <v>0</v>
      </c>
      <c r="P1570" s="39">
        <f t="shared" si="211"/>
        <v>0</v>
      </c>
      <c r="Q1570" s="39">
        <f t="shared" si="214"/>
        <v>0</v>
      </c>
      <c r="R1570" s="41">
        <f t="shared" si="215"/>
        <v>0</v>
      </c>
    </row>
    <row r="1571" spans="4:18" x14ac:dyDescent="0.25">
      <c r="D1571" s="1">
        <v>34436</v>
      </c>
      <c r="E1571" s="1">
        <f t="shared" si="212"/>
        <v>34425</v>
      </c>
      <c r="F1571" s="30">
        <f t="shared" si="209"/>
        <v>0</v>
      </c>
      <c r="H1571" s="42">
        <f>IF(DAY(D1571)&gt;14,VLOOKUP(DATE(YEAR(E1571),MONTH(E1571)-1,DAY(1)),'מדדים וריביות'!B:C,2,FALSE),VLOOKUP(DATE(YEAR(E1571),MONTH(E1571)-2,DAY(1)),'מדדים וריביות'!B:C,2,FALSE))</f>
        <v>16125110.479409</v>
      </c>
      <c r="I1571" s="43">
        <f>'ריבית יומית'!D1565</f>
        <v>1.0738622586670132E-4</v>
      </c>
      <c r="J1571" s="29">
        <f t="shared" si="210"/>
        <v>1.9975467065938137</v>
      </c>
      <c r="L1571">
        <f>VLOOKUP(D1570,'מדדים וריביות'!B:C,2)</f>
        <v>16612365.942431699</v>
      </c>
      <c r="M1571" s="30">
        <f t="shared" si="216"/>
        <v>0</v>
      </c>
      <c r="O1571" s="39">
        <f t="shared" si="213"/>
        <v>0</v>
      </c>
      <c r="P1571" s="39">
        <f t="shared" si="211"/>
        <v>0</v>
      </c>
      <c r="Q1571" s="39">
        <f t="shared" si="214"/>
        <v>0</v>
      </c>
      <c r="R1571" s="41">
        <f t="shared" si="215"/>
        <v>0</v>
      </c>
    </row>
    <row r="1572" spans="4:18" x14ac:dyDescent="0.25">
      <c r="D1572" s="1">
        <v>34437</v>
      </c>
      <c r="E1572" s="1">
        <f t="shared" si="212"/>
        <v>34425</v>
      </c>
      <c r="F1572" s="30">
        <f t="shared" si="209"/>
        <v>0</v>
      </c>
      <c r="H1572" s="42">
        <f>IF(DAY(D1572)&gt;14,VLOOKUP(DATE(YEAR(E1572),MONTH(E1572)-1,DAY(1)),'מדדים וריביות'!B:C,2,FALSE),VLOOKUP(DATE(YEAR(E1572),MONTH(E1572)-2,DAY(1)),'מדדים וריביות'!B:C,2,FALSE))</f>
        <v>16125110.479409</v>
      </c>
      <c r="I1572" s="43">
        <f>'ריבית יומית'!D1566</f>
        <v>1.0738622586670132E-4</v>
      </c>
      <c r="J1572" s="29">
        <f t="shared" si="210"/>
        <v>1.9973322206248389</v>
      </c>
      <c r="L1572">
        <f>VLOOKUP(D1571,'מדדים וריביות'!B:C,2)</f>
        <v>16612365.942431699</v>
      </c>
      <c r="M1572" s="30">
        <f t="shared" si="216"/>
        <v>0</v>
      </c>
      <c r="O1572" s="39">
        <f t="shared" si="213"/>
        <v>0</v>
      </c>
      <c r="P1572" s="39">
        <f t="shared" si="211"/>
        <v>0</v>
      </c>
      <c r="Q1572" s="39">
        <f t="shared" si="214"/>
        <v>0</v>
      </c>
      <c r="R1572" s="41">
        <f t="shared" si="215"/>
        <v>0</v>
      </c>
    </row>
    <row r="1573" spans="4:18" x14ac:dyDescent="0.25">
      <c r="D1573" s="1">
        <v>34438</v>
      </c>
      <c r="E1573" s="1">
        <f t="shared" si="212"/>
        <v>34425</v>
      </c>
      <c r="F1573" s="30">
        <f t="shared" si="209"/>
        <v>0</v>
      </c>
      <c r="H1573" s="42">
        <f>IF(DAY(D1573)&gt;14,VLOOKUP(DATE(YEAR(E1573),MONTH(E1573)-1,DAY(1)),'מדדים וריביות'!B:C,2,FALSE),VLOOKUP(DATE(YEAR(E1573),MONTH(E1573)-2,DAY(1)),'מדדים וריביות'!B:C,2,FALSE))</f>
        <v>16125110.479409</v>
      </c>
      <c r="I1573" s="43">
        <f>'ריבית יומית'!D1567</f>
        <v>1.0738622586670132E-4</v>
      </c>
      <c r="J1573" s="29">
        <f t="shared" si="210"/>
        <v>1.9971177576862296</v>
      </c>
      <c r="L1573">
        <f>VLOOKUP(D1572,'מדדים וריביות'!B:C,2)</f>
        <v>16612365.942431699</v>
      </c>
      <c r="M1573" s="30">
        <f t="shared" si="216"/>
        <v>0</v>
      </c>
      <c r="O1573" s="39">
        <f t="shared" si="213"/>
        <v>0</v>
      </c>
      <c r="P1573" s="39">
        <f t="shared" si="211"/>
        <v>0</v>
      </c>
      <c r="Q1573" s="39">
        <f t="shared" si="214"/>
        <v>0</v>
      </c>
      <c r="R1573" s="41">
        <f t="shared" si="215"/>
        <v>0</v>
      </c>
    </row>
    <row r="1574" spans="4:18" x14ac:dyDescent="0.25">
      <c r="D1574" s="1">
        <v>34439</v>
      </c>
      <c r="E1574" s="1">
        <f t="shared" si="212"/>
        <v>34425</v>
      </c>
      <c r="F1574" s="30">
        <f t="shared" si="209"/>
        <v>0</v>
      </c>
      <c r="H1574" s="42">
        <f>IF(DAY(D1574)&gt;14,VLOOKUP(DATE(YEAR(E1574),MONTH(E1574)-1,DAY(1)),'מדדים וריביות'!B:C,2,FALSE),VLOOKUP(DATE(YEAR(E1574),MONTH(E1574)-2,DAY(1)),'מדדים וריביות'!B:C,2,FALSE))</f>
        <v>16292604.544823</v>
      </c>
      <c r="I1574" s="43">
        <f>'ריבית יומית'!D1568</f>
        <v>1.0738622586670132E-4</v>
      </c>
      <c r="J1574" s="29">
        <f t="shared" si="210"/>
        <v>1.9969033177755129</v>
      </c>
      <c r="L1574">
        <f>VLOOKUP(D1573,'מדדים וריביות'!B:C,2)</f>
        <v>16612365.942431699</v>
      </c>
      <c r="M1574" s="30">
        <f t="shared" si="216"/>
        <v>0</v>
      </c>
      <c r="O1574" s="39">
        <f t="shared" si="213"/>
        <v>0</v>
      </c>
      <c r="P1574" s="39">
        <f t="shared" si="211"/>
        <v>0</v>
      </c>
      <c r="Q1574" s="39">
        <f t="shared" si="214"/>
        <v>0</v>
      </c>
      <c r="R1574" s="41">
        <f t="shared" si="215"/>
        <v>0</v>
      </c>
    </row>
    <row r="1575" spans="4:18" x14ac:dyDescent="0.25">
      <c r="D1575" s="1">
        <v>34440</v>
      </c>
      <c r="E1575" s="1">
        <f t="shared" si="212"/>
        <v>34425</v>
      </c>
      <c r="F1575" s="30">
        <f t="shared" si="209"/>
        <v>0</v>
      </c>
      <c r="H1575" s="42">
        <f>IF(DAY(D1575)&gt;14,VLOOKUP(DATE(YEAR(E1575),MONTH(E1575)-1,DAY(1)),'מדדים וריביות'!B:C,2,FALSE),VLOOKUP(DATE(YEAR(E1575),MONTH(E1575)-2,DAY(1)),'מדדים וריביות'!B:C,2,FALSE))</f>
        <v>16292604.544823</v>
      </c>
      <c r="I1575" s="43">
        <f>'ריבית יומית'!D1569</f>
        <v>1.0738622586670132E-4</v>
      </c>
      <c r="J1575" s="29">
        <f t="shared" si="210"/>
        <v>1.9966889008902164</v>
      </c>
      <c r="L1575">
        <f>VLOOKUP(D1574,'מדדים וריביות'!B:C,2)</f>
        <v>16612365.942431699</v>
      </c>
      <c r="M1575" s="30">
        <f t="shared" si="216"/>
        <v>0</v>
      </c>
      <c r="O1575" s="39">
        <f t="shared" si="213"/>
        <v>0</v>
      </c>
      <c r="P1575" s="39">
        <f t="shared" si="211"/>
        <v>0</v>
      </c>
      <c r="Q1575" s="39">
        <f t="shared" si="214"/>
        <v>0</v>
      </c>
      <c r="R1575" s="41">
        <f t="shared" si="215"/>
        <v>0</v>
      </c>
    </row>
    <row r="1576" spans="4:18" x14ac:dyDescent="0.25">
      <c r="D1576" s="1">
        <v>34441</v>
      </c>
      <c r="E1576" s="1">
        <f t="shared" si="212"/>
        <v>34425</v>
      </c>
      <c r="F1576" s="30">
        <f t="shared" si="209"/>
        <v>0</v>
      </c>
      <c r="H1576" s="42">
        <f>IF(DAY(D1576)&gt;14,VLOOKUP(DATE(YEAR(E1576),MONTH(E1576)-1,DAY(1)),'מדדים וריביות'!B:C,2,FALSE),VLOOKUP(DATE(YEAR(E1576),MONTH(E1576)-2,DAY(1)),'מדדים וריביות'!B:C,2,FALSE))</f>
        <v>16292604.544823</v>
      </c>
      <c r="I1576" s="43">
        <f>'ריבית יומית'!D1570</f>
        <v>1.0738622586670132E-4</v>
      </c>
      <c r="J1576" s="29">
        <f t="shared" si="210"/>
        <v>1.9964745070278676</v>
      </c>
      <c r="L1576">
        <f>VLOOKUP(D1575,'מדדים וריביות'!B:C,2)</f>
        <v>16612365.942431699</v>
      </c>
      <c r="M1576" s="30">
        <f t="shared" si="216"/>
        <v>0</v>
      </c>
      <c r="O1576" s="39">
        <f t="shared" si="213"/>
        <v>0</v>
      </c>
      <c r="P1576" s="39">
        <f t="shared" si="211"/>
        <v>0</v>
      </c>
      <c r="Q1576" s="39">
        <f t="shared" si="214"/>
        <v>0</v>
      </c>
      <c r="R1576" s="41">
        <f t="shared" si="215"/>
        <v>0</v>
      </c>
    </row>
    <row r="1577" spans="4:18" x14ac:dyDescent="0.25">
      <c r="D1577" s="1">
        <v>34442</v>
      </c>
      <c r="E1577" s="1">
        <f t="shared" si="212"/>
        <v>34425</v>
      </c>
      <c r="F1577" s="30">
        <f t="shared" si="209"/>
        <v>0</v>
      </c>
      <c r="H1577" s="42">
        <f>IF(DAY(D1577)&gt;14,VLOOKUP(DATE(YEAR(E1577),MONTH(E1577)-1,DAY(1)),'מדדים וריביות'!B:C,2,FALSE),VLOOKUP(DATE(YEAR(E1577),MONTH(E1577)-2,DAY(1)),'מדדים וריביות'!B:C,2,FALSE))</f>
        <v>16292604.544823</v>
      </c>
      <c r="I1577" s="43">
        <f>'ריבית יומית'!D1571</f>
        <v>1.0738622586670132E-4</v>
      </c>
      <c r="J1577" s="29">
        <f t="shared" si="210"/>
        <v>1.9962601361859944</v>
      </c>
      <c r="L1577">
        <f>VLOOKUP(D1576,'מדדים וריביות'!B:C,2)</f>
        <v>16612365.942431699</v>
      </c>
      <c r="M1577" s="30">
        <f t="shared" si="216"/>
        <v>0</v>
      </c>
      <c r="O1577" s="39">
        <f t="shared" si="213"/>
        <v>0</v>
      </c>
      <c r="P1577" s="39">
        <f t="shared" si="211"/>
        <v>0</v>
      </c>
      <c r="Q1577" s="39">
        <f t="shared" si="214"/>
        <v>0</v>
      </c>
      <c r="R1577" s="41">
        <f t="shared" si="215"/>
        <v>0</v>
      </c>
    </row>
    <row r="1578" spans="4:18" x14ac:dyDescent="0.25">
      <c r="D1578" s="1">
        <v>34443</v>
      </c>
      <c r="E1578" s="1">
        <f t="shared" si="212"/>
        <v>34425</v>
      </c>
      <c r="F1578" s="30">
        <f t="shared" si="209"/>
        <v>0</v>
      </c>
      <c r="H1578" s="42">
        <f>IF(DAY(D1578)&gt;14,VLOOKUP(DATE(YEAR(E1578),MONTH(E1578)-1,DAY(1)),'מדדים וריביות'!B:C,2,FALSE),VLOOKUP(DATE(YEAR(E1578),MONTH(E1578)-2,DAY(1)),'מדדים וריביות'!B:C,2,FALSE))</f>
        <v>16292604.544823</v>
      </c>
      <c r="I1578" s="43">
        <f>'ריבית יומית'!D1572</f>
        <v>1.0738622586670132E-4</v>
      </c>
      <c r="J1578" s="29">
        <f t="shared" si="210"/>
        <v>1.996045788362125</v>
      </c>
      <c r="L1578">
        <f>VLOOKUP(D1577,'מדדים וריביות'!B:C,2)</f>
        <v>16612365.942431699</v>
      </c>
      <c r="M1578" s="30">
        <f t="shared" si="216"/>
        <v>0</v>
      </c>
      <c r="O1578" s="39">
        <f t="shared" si="213"/>
        <v>0</v>
      </c>
      <c r="P1578" s="39">
        <f t="shared" si="211"/>
        <v>0</v>
      </c>
      <c r="Q1578" s="39">
        <f t="shared" si="214"/>
        <v>0</v>
      </c>
      <c r="R1578" s="41">
        <f t="shared" si="215"/>
        <v>0</v>
      </c>
    </row>
    <row r="1579" spans="4:18" x14ac:dyDescent="0.25">
      <c r="D1579" s="1">
        <v>34444</v>
      </c>
      <c r="E1579" s="1">
        <f t="shared" si="212"/>
        <v>34425</v>
      </c>
      <c r="F1579" s="30">
        <f t="shared" si="209"/>
        <v>0</v>
      </c>
      <c r="H1579" s="42">
        <f>IF(DAY(D1579)&gt;14,VLOOKUP(DATE(YEAR(E1579),MONTH(E1579)-1,DAY(1)),'מדדים וריביות'!B:C,2,FALSE),VLOOKUP(DATE(YEAR(E1579),MONTH(E1579)-2,DAY(1)),'מדדים וריביות'!B:C,2,FALSE))</f>
        <v>16292604.544823</v>
      </c>
      <c r="I1579" s="43">
        <f>'ריבית יומית'!D1573</f>
        <v>1.0738622586670132E-4</v>
      </c>
      <c r="J1579" s="29">
        <f t="shared" si="210"/>
        <v>1.9958314635537879</v>
      </c>
      <c r="L1579">
        <f>VLOOKUP(D1578,'מדדים וריביות'!B:C,2)</f>
        <v>16612365.942431699</v>
      </c>
      <c r="M1579" s="30">
        <f t="shared" si="216"/>
        <v>0</v>
      </c>
      <c r="O1579" s="39">
        <f t="shared" si="213"/>
        <v>0</v>
      </c>
      <c r="P1579" s="39">
        <f t="shared" si="211"/>
        <v>0</v>
      </c>
      <c r="Q1579" s="39">
        <f t="shared" si="214"/>
        <v>0</v>
      </c>
      <c r="R1579" s="41">
        <f t="shared" si="215"/>
        <v>0</v>
      </c>
    </row>
    <row r="1580" spans="4:18" x14ac:dyDescent="0.25">
      <c r="D1580" s="1">
        <v>34445</v>
      </c>
      <c r="E1580" s="1">
        <f t="shared" si="212"/>
        <v>34425</v>
      </c>
      <c r="F1580" s="30">
        <f t="shared" si="209"/>
        <v>0</v>
      </c>
      <c r="H1580" s="42">
        <f>IF(DAY(D1580)&gt;14,VLOOKUP(DATE(YEAR(E1580),MONTH(E1580)-1,DAY(1)),'מדדים וריביות'!B:C,2,FALSE),VLOOKUP(DATE(YEAR(E1580),MONTH(E1580)-2,DAY(1)),'מדדים וריביות'!B:C,2,FALSE))</f>
        <v>16292604.544823</v>
      </c>
      <c r="I1580" s="43">
        <f>'ריבית יומית'!D1574</f>
        <v>1.0738622586670132E-4</v>
      </c>
      <c r="J1580" s="29">
        <f t="shared" si="210"/>
        <v>1.9956171617585119</v>
      </c>
      <c r="L1580">
        <f>VLOOKUP(D1579,'מדדים וריביות'!B:C,2)</f>
        <v>16612365.942431699</v>
      </c>
      <c r="M1580" s="30">
        <f t="shared" si="216"/>
        <v>0</v>
      </c>
      <c r="O1580" s="39">
        <f t="shared" si="213"/>
        <v>0</v>
      </c>
      <c r="P1580" s="39">
        <f t="shared" si="211"/>
        <v>0</v>
      </c>
      <c r="Q1580" s="39">
        <f t="shared" si="214"/>
        <v>0</v>
      </c>
      <c r="R1580" s="41">
        <f t="shared" si="215"/>
        <v>0</v>
      </c>
    </row>
    <row r="1581" spans="4:18" x14ac:dyDescent="0.25">
      <c r="D1581" s="1">
        <v>34446</v>
      </c>
      <c r="E1581" s="1">
        <f t="shared" si="212"/>
        <v>34425</v>
      </c>
      <c r="F1581" s="30">
        <f t="shared" si="209"/>
        <v>0</v>
      </c>
      <c r="H1581" s="42">
        <f>IF(DAY(D1581)&gt;14,VLOOKUP(DATE(YEAR(E1581),MONTH(E1581)-1,DAY(1)),'מדדים וריביות'!B:C,2,FALSE),VLOOKUP(DATE(YEAR(E1581),MONTH(E1581)-2,DAY(1)),'מדדים וריביות'!B:C,2,FALSE))</f>
        <v>16292604.544823</v>
      </c>
      <c r="I1581" s="43">
        <f>'ריבית יומית'!D1575</f>
        <v>1.0738622586670132E-4</v>
      </c>
      <c r="J1581" s="29">
        <f t="shared" si="210"/>
        <v>1.9954028829738257</v>
      </c>
      <c r="L1581">
        <f>VLOOKUP(D1580,'מדדים וריביות'!B:C,2)</f>
        <v>16612365.942431699</v>
      </c>
      <c r="M1581" s="30">
        <f t="shared" si="216"/>
        <v>0</v>
      </c>
      <c r="O1581" s="39">
        <f t="shared" si="213"/>
        <v>0</v>
      </c>
      <c r="P1581" s="39">
        <f t="shared" si="211"/>
        <v>0</v>
      </c>
      <c r="Q1581" s="39">
        <f t="shared" si="214"/>
        <v>0</v>
      </c>
      <c r="R1581" s="41">
        <f t="shared" si="215"/>
        <v>0</v>
      </c>
    </row>
    <row r="1582" spans="4:18" x14ac:dyDescent="0.25">
      <c r="D1582" s="1">
        <v>34447</v>
      </c>
      <c r="E1582" s="1">
        <f t="shared" si="212"/>
        <v>34425</v>
      </c>
      <c r="F1582" s="30">
        <f t="shared" si="209"/>
        <v>0</v>
      </c>
      <c r="H1582" s="42">
        <f>IF(DAY(D1582)&gt;14,VLOOKUP(DATE(YEAR(E1582),MONTH(E1582)-1,DAY(1)),'מדדים וריביות'!B:C,2,FALSE),VLOOKUP(DATE(YEAR(E1582),MONTH(E1582)-2,DAY(1)),'מדדים וריביות'!B:C,2,FALSE))</f>
        <v>16292604.544823</v>
      </c>
      <c r="I1582" s="43">
        <f>'ריבית יומית'!D1576</f>
        <v>1.0738622586670132E-4</v>
      </c>
      <c r="J1582" s="29">
        <f t="shared" si="210"/>
        <v>1.9951886271972588</v>
      </c>
      <c r="L1582">
        <f>VLOOKUP(D1581,'מדדים וריביות'!B:C,2)</f>
        <v>16612365.942431699</v>
      </c>
      <c r="M1582" s="30">
        <f t="shared" si="216"/>
        <v>0</v>
      </c>
      <c r="O1582" s="39">
        <f t="shared" si="213"/>
        <v>0</v>
      </c>
      <c r="P1582" s="39">
        <f t="shared" si="211"/>
        <v>0</v>
      </c>
      <c r="Q1582" s="39">
        <f t="shared" si="214"/>
        <v>0</v>
      </c>
      <c r="R1582" s="41">
        <f t="shared" si="215"/>
        <v>0</v>
      </c>
    </row>
    <row r="1583" spans="4:18" x14ac:dyDescent="0.25">
      <c r="D1583" s="1">
        <v>34448</v>
      </c>
      <c r="E1583" s="1">
        <f t="shared" si="212"/>
        <v>34425</v>
      </c>
      <c r="F1583" s="30">
        <f t="shared" si="209"/>
        <v>0</v>
      </c>
      <c r="H1583" s="42">
        <f>IF(DAY(D1583)&gt;14,VLOOKUP(DATE(YEAR(E1583),MONTH(E1583)-1,DAY(1)),'מדדים וריביות'!B:C,2,FALSE),VLOOKUP(DATE(YEAR(E1583),MONTH(E1583)-2,DAY(1)),'מדדים וריביות'!B:C,2,FALSE))</f>
        <v>16292604.544823</v>
      </c>
      <c r="I1583" s="43">
        <f>'ריבית יומית'!D1577</f>
        <v>1.0738622586670132E-4</v>
      </c>
      <c r="J1583" s="29">
        <f t="shared" si="210"/>
        <v>1.9949743944263405</v>
      </c>
      <c r="L1583">
        <f>VLOOKUP(D1582,'מדדים וריביות'!B:C,2)</f>
        <v>16612365.942431699</v>
      </c>
      <c r="M1583" s="30">
        <f t="shared" si="216"/>
        <v>0</v>
      </c>
      <c r="O1583" s="39">
        <f t="shared" si="213"/>
        <v>0</v>
      </c>
      <c r="P1583" s="39">
        <f t="shared" si="211"/>
        <v>0</v>
      </c>
      <c r="Q1583" s="39">
        <f t="shared" si="214"/>
        <v>0</v>
      </c>
      <c r="R1583" s="41">
        <f t="shared" si="215"/>
        <v>0</v>
      </c>
    </row>
    <row r="1584" spans="4:18" x14ac:dyDescent="0.25">
      <c r="D1584" s="1">
        <v>34449</v>
      </c>
      <c r="E1584" s="1">
        <f t="shared" si="212"/>
        <v>34425</v>
      </c>
      <c r="F1584" s="30">
        <f t="shared" si="209"/>
        <v>0</v>
      </c>
      <c r="H1584" s="42">
        <f>IF(DAY(D1584)&gt;14,VLOOKUP(DATE(YEAR(E1584),MONTH(E1584)-1,DAY(1)),'מדדים וריביות'!B:C,2,FALSE),VLOOKUP(DATE(YEAR(E1584),MONTH(E1584)-2,DAY(1)),'מדדים וריביות'!B:C,2,FALSE))</f>
        <v>16292604.544823</v>
      </c>
      <c r="I1584" s="43">
        <f>'ריבית יומית'!D1578</f>
        <v>1.0738622586670132E-4</v>
      </c>
      <c r="J1584" s="29">
        <f t="shared" si="210"/>
        <v>1.9947601846586009</v>
      </c>
      <c r="L1584">
        <f>VLOOKUP(D1583,'מדדים וריביות'!B:C,2)</f>
        <v>16612365.942431699</v>
      </c>
      <c r="M1584" s="30">
        <f t="shared" si="216"/>
        <v>0</v>
      </c>
      <c r="O1584" s="39">
        <f t="shared" si="213"/>
        <v>0</v>
      </c>
      <c r="P1584" s="39">
        <f t="shared" si="211"/>
        <v>0</v>
      </c>
      <c r="Q1584" s="39">
        <f t="shared" si="214"/>
        <v>0</v>
      </c>
      <c r="R1584" s="41">
        <f t="shared" si="215"/>
        <v>0</v>
      </c>
    </row>
    <row r="1585" spans="4:18" x14ac:dyDescent="0.25">
      <c r="D1585" s="1">
        <v>34450</v>
      </c>
      <c r="E1585" s="1">
        <f t="shared" si="212"/>
        <v>34425</v>
      </c>
      <c r="F1585" s="30">
        <f t="shared" si="209"/>
        <v>0</v>
      </c>
      <c r="H1585" s="42">
        <f>IF(DAY(D1585)&gt;14,VLOOKUP(DATE(YEAR(E1585),MONTH(E1585)-1,DAY(1)),'מדדים וריביות'!B:C,2,FALSE),VLOOKUP(DATE(YEAR(E1585),MONTH(E1585)-2,DAY(1)),'מדדים וריביות'!B:C,2,FALSE))</f>
        <v>16292604.544823</v>
      </c>
      <c r="I1585" s="43">
        <f>'ריבית יומית'!D1579</f>
        <v>1.0738622586670132E-4</v>
      </c>
      <c r="J1585" s="29">
        <f t="shared" si="210"/>
        <v>1.9945459978915698</v>
      </c>
      <c r="L1585">
        <f>VLOOKUP(D1584,'מדדים וריביות'!B:C,2)</f>
        <v>16612365.942431699</v>
      </c>
      <c r="M1585" s="30">
        <f t="shared" si="216"/>
        <v>0</v>
      </c>
      <c r="O1585" s="39">
        <f t="shared" si="213"/>
        <v>0</v>
      </c>
      <c r="P1585" s="39">
        <f t="shared" si="211"/>
        <v>0</v>
      </c>
      <c r="Q1585" s="39">
        <f t="shared" si="214"/>
        <v>0</v>
      </c>
      <c r="R1585" s="41">
        <f t="shared" si="215"/>
        <v>0</v>
      </c>
    </row>
    <row r="1586" spans="4:18" x14ac:dyDescent="0.25">
      <c r="D1586" s="1">
        <v>34451</v>
      </c>
      <c r="E1586" s="1">
        <f t="shared" si="212"/>
        <v>34425</v>
      </c>
      <c r="F1586" s="30">
        <f t="shared" si="209"/>
        <v>0</v>
      </c>
      <c r="H1586" s="42">
        <f>IF(DAY(D1586)&gt;14,VLOOKUP(DATE(YEAR(E1586),MONTH(E1586)-1,DAY(1)),'מדדים וריביות'!B:C,2,FALSE),VLOOKUP(DATE(YEAR(E1586),MONTH(E1586)-2,DAY(1)),'מדדים וריביות'!B:C,2,FALSE))</f>
        <v>16292604.544823</v>
      </c>
      <c r="I1586" s="43">
        <f>'ריבית יומית'!D1580</f>
        <v>1.0738622586670132E-4</v>
      </c>
      <c r="J1586" s="29">
        <f t="shared" si="210"/>
        <v>1.9943318341227776</v>
      </c>
      <c r="L1586">
        <f>VLOOKUP(D1585,'מדדים וריביות'!B:C,2)</f>
        <v>16612365.942431699</v>
      </c>
      <c r="M1586" s="30">
        <f t="shared" si="216"/>
        <v>0</v>
      </c>
      <c r="O1586" s="39">
        <f t="shared" si="213"/>
        <v>0</v>
      </c>
      <c r="P1586" s="39">
        <f t="shared" si="211"/>
        <v>0</v>
      </c>
      <c r="Q1586" s="39">
        <f t="shared" si="214"/>
        <v>0</v>
      </c>
      <c r="R1586" s="41">
        <f t="shared" si="215"/>
        <v>0</v>
      </c>
    </row>
    <row r="1587" spans="4:18" x14ac:dyDescent="0.25">
      <c r="D1587" s="1">
        <v>34452</v>
      </c>
      <c r="E1587" s="1">
        <f t="shared" si="212"/>
        <v>34425</v>
      </c>
      <c r="F1587" s="30">
        <f t="shared" si="209"/>
        <v>0</v>
      </c>
      <c r="H1587" s="42">
        <f>IF(DAY(D1587)&gt;14,VLOOKUP(DATE(YEAR(E1587),MONTH(E1587)-1,DAY(1)),'מדדים וריביות'!B:C,2,FALSE),VLOOKUP(DATE(YEAR(E1587),MONTH(E1587)-2,DAY(1)),'מדדים וריביות'!B:C,2,FALSE))</f>
        <v>16292604.544823</v>
      </c>
      <c r="I1587" s="43">
        <f>'ריבית יומית'!D1581</f>
        <v>1.0738622586670132E-4</v>
      </c>
      <c r="J1587" s="29">
        <f t="shared" si="210"/>
        <v>1.9941176933497546</v>
      </c>
      <c r="L1587">
        <f>VLOOKUP(D1586,'מדדים וריביות'!B:C,2)</f>
        <v>16612365.942431699</v>
      </c>
      <c r="M1587" s="30">
        <f t="shared" si="216"/>
        <v>0</v>
      </c>
      <c r="O1587" s="39">
        <f t="shared" si="213"/>
        <v>0</v>
      </c>
      <c r="P1587" s="39">
        <f t="shared" si="211"/>
        <v>0</v>
      </c>
      <c r="Q1587" s="39">
        <f t="shared" si="214"/>
        <v>0</v>
      </c>
      <c r="R1587" s="41">
        <f t="shared" si="215"/>
        <v>0</v>
      </c>
    </row>
    <row r="1588" spans="4:18" x14ac:dyDescent="0.25">
      <c r="D1588" s="1">
        <v>34453</v>
      </c>
      <c r="E1588" s="1">
        <f t="shared" si="212"/>
        <v>34425</v>
      </c>
      <c r="F1588" s="30">
        <f t="shared" si="209"/>
        <v>0</v>
      </c>
      <c r="H1588" s="42">
        <f>IF(DAY(D1588)&gt;14,VLOOKUP(DATE(YEAR(E1588),MONTH(E1588)-1,DAY(1)),'מדדים וריביות'!B:C,2,FALSE),VLOOKUP(DATE(YEAR(E1588),MONTH(E1588)-2,DAY(1)),'מדדים וריביות'!B:C,2,FALSE))</f>
        <v>16292604.544823</v>
      </c>
      <c r="I1588" s="43">
        <f>'ריבית יומית'!D1582</f>
        <v>1.0738622586670132E-4</v>
      </c>
      <c r="J1588" s="29">
        <f t="shared" si="210"/>
        <v>1.9939035755700321</v>
      </c>
      <c r="L1588">
        <f>VLOOKUP(D1587,'מדדים וריביות'!B:C,2)</f>
        <v>16612365.942431699</v>
      </c>
      <c r="M1588" s="30">
        <f t="shared" si="216"/>
        <v>0</v>
      </c>
      <c r="O1588" s="39">
        <f t="shared" si="213"/>
        <v>0</v>
      </c>
      <c r="P1588" s="39">
        <f t="shared" si="211"/>
        <v>0</v>
      </c>
      <c r="Q1588" s="39">
        <f t="shared" si="214"/>
        <v>0</v>
      </c>
      <c r="R1588" s="41">
        <f t="shared" si="215"/>
        <v>0</v>
      </c>
    </row>
    <row r="1589" spans="4:18" x14ac:dyDescent="0.25">
      <c r="D1589" s="1">
        <v>34454</v>
      </c>
      <c r="E1589" s="1">
        <f t="shared" si="212"/>
        <v>34425</v>
      </c>
      <c r="F1589" s="30">
        <f t="shared" si="209"/>
        <v>0</v>
      </c>
      <c r="H1589" s="42">
        <f>IF(DAY(D1589)&gt;14,VLOOKUP(DATE(YEAR(E1589),MONTH(E1589)-1,DAY(1)),'מדדים וריביות'!B:C,2,FALSE),VLOOKUP(DATE(YEAR(E1589),MONTH(E1589)-2,DAY(1)),'מדדים וריביות'!B:C,2,FALSE))</f>
        <v>16292604.544823</v>
      </c>
      <c r="I1589" s="43">
        <f>'ריבית יומית'!D1583</f>
        <v>1.0738622586670132E-4</v>
      </c>
      <c r="J1589" s="29">
        <f t="shared" si="210"/>
        <v>1.9936894807811407</v>
      </c>
      <c r="L1589">
        <f>VLOOKUP(D1588,'מדדים וריביות'!B:C,2)</f>
        <v>16612365.942431699</v>
      </c>
      <c r="M1589" s="30">
        <f t="shared" si="216"/>
        <v>0</v>
      </c>
      <c r="O1589" s="39">
        <f t="shared" si="213"/>
        <v>0</v>
      </c>
      <c r="P1589" s="39">
        <f t="shared" si="211"/>
        <v>0</v>
      </c>
      <c r="Q1589" s="39">
        <f t="shared" si="214"/>
        <v>0</v>
      </c>
      <c r="R1589" s="41">
        <f t="shared" si="215"/>
        <v>0</v>
      </c>
    </row>
    <row r="1590" spans="4:18" x14ac:dyDescent="0.25">
      <c r="D1590" s="1">
        <v>34455</v>
      </c>
      <c r="E1590" s="1">
        <f t="shared" si="212"/>
        <v>34455</v>
      </c>
      <c r="F1590" s="30">
        <f t="shared" si="209"/>
        <v>0</v>
      </c>
      <c r="H1590" s="42">
        <f>IF(DAY(D1590)&gt;14,VLOOKUP(DATE(YEAR(E1590),MONTH(E1590)-1,DAY(1)),'מדדים וריביות'!B:C,2,FALSE),VLOOKUP(DATE(YEAR(E1590),MONTH(E1590)-2,DAY(1)),'מדדים וריביות'!B:C,2,FALSE))</f>
        <v>16292604.544823</v>
      </c>
      <c r="I1590" s="43">
        <f>'ריבית יומית'!D1584</f>
        <v>1.0738622586670132E-4</v>
      </c>
      <c r="J1590" s="29">
        <f t="shared" si="210"/>
        <v>1.9934754089806122</v>
      </c>
      <c r="L1590">
        <f>VLOOKUP(D1589,'מדדים וריביות'!B:C,2)</f>
        <v>16612365.942431699</v>
      </c>
      <c r="M1590" s="30">
        <f t="shared" si="216"/>
        <v>0</v>
      </c>
      <c r="O1590" s="39">
        <f t="shared" si="213"/>
        <v>0</v>
      </c>
      <c r="P1590" s="39">
        <f t="shared" si="211"/>
        <v>0</v>
      </c>
      <c r="Q1590" s="39">
        <f t="shared" si="214"/>
        <v>0</v>
      </c>
      <c r="R1590" s="41">
        <f t="shared" si="215"/>
        <v>0</v>
      </c>
    </row>
    <row r="1591" spans="4:18" x14ac:dyDescent="0.25">
      <c r="D1591" s="1">
        <v>34456</v>
      </c>
      <c r="E1591" s="1">
        <f t="shared" si="212"/>
        <v>34455</v>
      </c>
      <c r="F1591" s="30">
        <f t="shared" si="209"/>
        <v>0</v>
      </c>
      <c r="H1591" s="42">
        <f>IF(DAY(D1591)&gt;14,VLOOKUP(DATE(YEAR(E1591),MONTH(E1591)-1,DAY(1)),'מדדים וריביות'!B:C,2,FALSE),VLOOKUP(DATE(YEAR(E1591),MONTH(E1591)-2,DAY(1)),'מדדים וריביות'!B:C,2,FALSE))</f>
        <v>16292604.544823</v>
      </c>
      <c r="I1591" s="43">
        <f>'ריבית יומית'!D1585</f>
        <v>1.0738622586670132E-4</v>
      </c>
      <c r="J1591" s="29">
        <f t="shared" si="210"/>
        <v>1.9932613601659781</v>
      </c>
      <c r="L1591">
        <f>VLOOKUP(D1590,'מדדים וריביות'!B:C,2)</f>
        <v>16810313.474284701</v>
      </c>
      <c r="M1591" s="30">
        <f t="shared" si="216"/>
        <v>0</v>
      </c>
      <c r="O1591" s="39">
        <f t="shared" si="213"/>
        <v>0</v>
      </c>
      <c r="P1591" s="39">
        <f t="shared" si="211"/>
        <v>0</v>
      </c>
      <c r="Q1591" s="39">
        <f t="shared" si="214"/>
        <v>0</v>
      </c>
      <c r="R1591" s="41">
        <f t="shared" si="215"/>
        <v>0</v>
      </c>
    </row>
    <row r="1592" spans="4:18" x14ac:dyDescent="0.25">
      <c r="D1592" s="1">
        <v>34457</v>
      </c>
      <c r="E1592" s="1">
        <f t="shared" si="212"/>
        <v>34455</v>
      </c>
      <c r="F1592" s="30">
        <f t="shared" si="209"/>
        <v>0</v>
      </c>
      <c r="H1592" s="42">
        <f>IF(DAY(D1592)&gt;14,VLOOKUP(DATE(YEAR(E1592),MONTH(E1592)-1,DAY(1)),'מדדים וריביות'!B:C,2,FALSE),VLOOKUP(DATE(YEAR(E1592),MONTH(E1592)-2,DAY(1)),'מדדים וריביות'!B:C,2,FALSE))</f>
        <v>16292604.544823</v>
      </c>
      <c r="I1592" s="43">
        <f>'ריבית יומית'!D1586</f>
        <v>1.0738622586670132E-4</v>
      </c>
      <c r="J1592" s="29">
        <f t="shared" si="210"/>
        <v>1.9930473343347701</v>
      </c>
      <c r="L1592">
        <f>VLOOKUP(D1591,'מדדים וריביות'!B:C,2)</f>
        <v>16810313.474284701</v>
      </c>
      <c r="M1592" s="30">
        <f t="shared" si="216"/>
        <v>0</v>
      </c>
      <c r="O1592" s="39">
        <f t="shared" si="213"/>
        <v>0</v>
      </c>
      <c r="P1592" s="39">
        <f t="shared" si="211"/>
        <v>0</v>
      </c>
      <c r="Q1592" s="39">
        <f t="shared" si="214"/>
        <v>0</v>
      </c>
      <c r="R1592" s="41">
        <f t="shared" si="215"/>
        <v>0</v>
      </c>
    </row>
    <row r="1593" spans="4:18" x14ac:dyDescent="0.25">
      <c r="D1593" s="1">
        <v>34458</v>
      </c>
      <c r="E1593" s="1">
        <f t="shared" si="212"/>
        <v>34455</v>
      </c>
      <c r="F1593" s="30">
        <f t="shared" si="209"/>
        <v>0</v>
      </c>
      <c r="H1593" s="42">
        <f>IF(DAY(D1593)&gt;14,VLOOKUP(DATE(YEAR(E1593),MONTH(E1593)-1,DAY(1)),'מדדים וריביות'!B:C,2,FALSE),VLOOKUP(DATE(YEAR(E1593),MONTH(E1593)-2,DAY(1)),'מדדים וריביות'!B:C,2,FALSE))</f>
        <v>16292604.544823</v>
      </c>
      <c r="I1593" s="43">
        <f>'ריבית יומית'!D1587</f>
        <v>1.0738622586670132E-4</v>
      </c>
      <c r="J1593" s="29">
        <f t="shared" si="210"/>
        <v>1.9928333314845206</v>
      </c>
      <c r="L1593">
        <f>VLOOKUP(D1592,'מדדים וריביות'!B:C,2)</f>
        <v>16810313.474284701</v>
      </c>
      <c r="M1593" s="30">
        <f t="shared" si="216"/>
        <v>0</v>
      </c>
      <c r="O1593" s="39">
        <f t="shared" si="213"/>
        <v>0</v>
      </c>
      <c r="P1593" s="39">
        <f t="shared" si="211"/>
        <v>0</v>
      </c>
      <c r="Q1593" s="39">
        <f t="shared" si="214"/>
        <v>0</v>
      </c>
      <c r="R1593" s="41">
        <f t="shared" si="215"/>
        <v>0</v>
      </c>
    </row>
    <row r="1594" spans="4:18" x14ac:dyDescent="0.25">
      <c r="D1594" s="1">
        <v>34459</v>
      </c>
      <c r="E1594" s="1">
        <f t="shared" si="212"/>
        <v>34455</v>
      </c>
      <c r="F1594" s="30">
        <f t="shared" si="209"/>
        <v>0</v>
      </c>
      <c r="H1594" s="42">
        <f>IF(DAY(D1594)&gt;14,VLOOKUP(DATE(YEAR(E1594),MONTH(E1594)-1,DAY(1)),'מדדים וריביות'!B:C,2,FALSE),VLOOKUP(DATE(YEAR(E1594),MONTH(E1594)-2,DAY(1)),'מדדים וריביות'!B:C,2,FALSE))</f>
        <v>16292604.544823</v>
      </c>
      <c r="I1594" s="43">
        <f>'ריבית יומית'!D1588</f>
        <v>1.0738622586670132E-4</v>
      </c>
      <c r="J1594" s="29">
        <f t="shared" si="210"/>
        <v>1.9926193516127619</v>
      </c>
      <c r="L1594">
        <f>VLOOKUP(D1593,'מדדים וריביות'!B:C,2)</f>
        <v>16810313.474284701</v>
      </c>
      <c r="M1594" s="30">
        <f t="shared" si="216"/>
        <v>0</v>
      </c>
      <c r="O1594" s="39">
        <f t="shared" si="213"/>
        <v>0</v>
      </c>
      <c r="P1594" s="39">
        <f t="shared" si="211"/>
        <v>0</v>
      </c>
      <c r="Q1594" s="39">
        <f t="shared" si="214"/>
        <v>0</v>
      </c>
      <c r="R1594" s="41">
        <f t="shared" si="215"/>
        <v>0</v>
      </c>
    </row>
    <row r="1595" spans="4:18" x14ac:dyDescent="0.25">
      <c r="D1595" s="1">
        <v>34460</v>
      </c>
      <c r="E1595" s="1">
        <f t="shared" si="212"/>
        <v>34455</v>
      </c>
      <c r="F1595" s="30">
        <f t="shared" si="209"/>
        <v>0</v>
      </c>
      <c r="H1595" s="42">
        <f>IF(DAY(D1595)&gt;14,VLOOKUP(DATE(YEAR(E1595),MONTH(E1595)-1,DAY(1)),'מדדים וריביות'!B:C,2,FALSE),VLOOKUP(DATE(YEAR(E1595),MONTH(E1595)-2,DAY(1)),'מדדים וריביות'!B:C,2,FALSE))</f>
        <v>16292604.544823</v>
      </c>
      <c r="I1595" s="43">
        <f>'ריבית יומית'!D1589</f>
        <v>1.0738622586670132E-4</v>
      </c>
      <c r="J1595" s="29">
        <f t="shared" si="210"/>
        <v>1.9924053947170268</v>
      </c>
      <c r="L1595">
        <f>VLOOKUP(D1594,'מדדים וריביות'!B:C,2)</f>
        <v>16810313.474284701</v>
      </c>
      <c r="M1595" s="30">
        <f t="shared" si="216"/>
        <v>0</v>
      </c>
      <c r="O1595" s="39">
        <f t="shared" si="213"/>
        <v>0</v>
      </c>
      <c r="P1595" s="39">
        <f t="shared" si="211"/>
        <v>0</v>
      </c>
      <c r="Q1595" s="39">
        <f t="shared" si="214"/>
        <v>0</v>
      </c>
      <c r="R1595" s="41">
        <f t="shared" si="215"/>
        <v>0</v>
      </c>
    </row>
    <row r="1596" spans="4:18" x14ac:dyDescent="0.25">
      <c r="D1596" s="1">
        <v>34461</v>
      </c>
      <c r="E1596" s="1">
        <f t="shared" si="212"/>
        <v>34455</v>
      </c>
      <c r="F1596" s="30">
        <f t="shared" si="209"/>
        <v>0</v>
      </c>
      <c r="H1596" s="42">
        <f>IF(DAY(D1596)&gt;14,VLOOKUP(DATE(YEAR(E1596),MONTH(E1596)-1,DAY(1)),'מדדים וריביות'!B:C,2,FALSE),VLOOKUP(DATE(YEAR(E1596),MONTH(E1596)-2,DAY(1)),'מדדים וריביות'!B:C,2,FALSE))</f>
        <v>16292604.544823</v>
      </c>
      <c r="I1596" s="43">
        <f>'ריבית יומית'!D1590</f>
        <v>1.0738622586670132E-4</v>
      </c>
      <c r="J1596" s="29">
        <f t="shared" si="210"/>
        <v>1.9921914607948481</v>
      </c>
      <c r="L1596">
        <f>VLOOKUP(D1595,'מדדים וריביות'!B:C,2)</f>
        <v>16810313.474284701</v>
      </c>
      <c r="M1596" s="30">
        <f t="shared" si="216"/>
        <v>0</v>
      </c>
      <c r="O1596" s="39">
        <f t="shared" si="213"/>
        <v>0</v>
      </c>
      <c r="P1596" s="39">
        <f t="shared" si="211"/>
        <v>0</v>
      </c>
      <c r="Q1596" s="39">
        <f t="shared" si="214"/>
        <v>0</v>
      </c>
      <c r="R1596" s="41">
        <f t="shared" si="215"/>
        <v>0</v>
      </c>
    </row>
    <row r="1597" spans="4:18" x14ac:dyDescent="0.25">
      <c r="D1597" s="1">
        <v>34462</v>
      </c>
      <c r="E1597" s="1">
        <f t="shared" si="212"/>
        <v>34455</v>
      </c>
      <c r="F1597" s="30">
        <f t="shared" si="209"/>
        <v>0</v>
      </c>
      <c r="H1597" s="42">
        <f>IF(DAY(D1597)&gt;14,VLOOKUP(DATE(YEAR(E1597),MONTH(E1597)-1,DAY(1)),'מדדים וריביות'!B:C,2,FALSE),VLOOKUP(DATE(YEAR(E1597),MONTH(E1597)-2,DAY(1)),'מדדים וריביות'!B:C,2,FALSE))</f>
        <v>16292604.544823</v>
      </c>
      <c r="I1597" s="43">
        <f>'ריבית יומית'!D1591</f>
        <v>1.0738622586670132E-4</v>
      </c>
      <c r="J1597" s="29">
        <f t="shared" si="210"/>
        <v>1.9919775498437591</v>
      </c>
      <c r="L1597">
        <f>VLOOKUP(D1596,'מדדים וריביות'!B:C,2)</f>
        <v>16810313.474284701</v>
      </c>
      <c r="M1597" s="30">
        <f t="shared" si="216"/>
        <v>0</v>
      </c>
      <c r="O1597" s="39">
        <f t="shared" si="213"/>
        <v>0</v>
      </c>
      <c r="P1597" s="39">
        <f t="shared" si="211"/>
        <v>0</v>
      </c>
      <c r="Q1597" s="39">
        <f t="shared" si="214"/>
        <v>0</v>
      </c>
      <c r="R1597" s="41">
        <f t="shared" si="215"/>
        <v>0</v>
      </c>
    </row>
    <row r="1598" spans="4:18" x14ac:dyDescent="0.25">
      <c r="D1598" s="1">
        <v>34463</v>
      </c>
      <c r="E1598" s="1">
        <f t="shared" si="212"/>
        <v>34455</v>
      </c>
      <c r="F1598" s="30">
        <f t="shared" si="209"/>
        <v>0</v>
      </c>
      <c r="H1598" s="42">
        <f>IF(DAY(D1598)&gt;14,VLOOKUP(DATE(YEAR(E1598),MONTH(E1598)-1,DAY(1)),'מדדים וריביות'!B:C,2,FALSE),VLOOKUP(DATE(YEAR(E1598),MONTH(E1598)-2,DAY(1)),'מדדים וריביות'!B:C,2,FALSE))</f>
        <v>16292604.544823</v>
      </c>
      <c r="I1598" s="43">
        <f>'ריבית יומית'!D1592</f>
        <v>1.0738622586670132E-4</v>
      </c>
      <c r="J1598" s="29">
        <f t="shared" si="210"/>
        <v>1.9917636618612933</v>
      </c>
      <c r="L1598">
        <f>VLOOKUP(D1597,'מדדים וריביות'!B:C,2)</f>
        <v>16810313.474284701</v>
      </c>
      <c r="M1598" s="30">
        <f t="shared" si="216"/>
        <v>0</v>
      </c>
      <c r="O1598" s="39">
        <f t="shared" si="213"/>
        <v>0</v>
      </c>
      <c r="P1598" s="39">
        <f t="shared" si="211"/>
        <v>0</v>
      </c>
      <c r="Q1598" s="39">
        <f t="shared" si="214"/>
        <v>0</v>
      </c>
      <c r="R1598" s="41">
        <f t="shared" si="215"/>
        <v>0</v>
      </c>
    </row>
    <row r="1599" spans="4:18" x14ac:dyDescent="0.25">
      <c r="D1599" s="1">
        <v>34464</v>
      </c>
      <c r="E1599" s="1">
        <f t="shared" si="212"/>
        <v>34455</v>
      </c>
      <c r="F1599" s="30">
        <f t="shared" si="209"/>
        <v>0</v>
      </c>
      <c r="H1599" s="42">
        <f>IF(DAY(D1599)&gt;14,VLOOKUP(DATE(YEAR(E1599),MONTH(E1599)-1,DAY(1)),'מדדים וריביות'!B:C,2,FALSE),VLOOKUP(DATE(YEAR(E1599),MONTH(E1599)-2,DAY(1)),'מדדים וריביות'!B:C,2,FALSE))</f>
        <v>16292604.544823</v>
      </c>
      <c r="I1599" s="43">
        <f>'ריבית יומית'!D1593</f>
        <v>1.0738622586670132E-4</v>
      </c>
      <c r="J1599" s="29">
        <f t="shared" si="210"/>
        <v>1.9915497968449845</v>
      </c>
      <c r="L1599">
        <f>VLOOKUP(D1598,'מדדים וריביות'!B:C,2)</f>
        <v>16810313.474284701</v>
      </c>
      <c r="M1599" s="30">
        <f t="shared" si="216"/>
        <v>0</v>
      </c>
      <c r="O1599" s="39">
        <f t="shared" si="213"/>
        <v>0</v>
      </c>
      <c r="P1599" s="39">
        <f t="shared" si="211"/>
        <v>0</v>
      </c>
      <c r="Q1599" s="39">
        <f t="shared" si="214"/>
        <v>0</v>
      </c>
      <c r="R1599" s="41">
        <f t="shared" si="215"/>
        <v>0</v>
      </c>
    </row>
    <row r="1600" spans="4:18" x14ac:dyDescent="0.25">
      <c r="D1600" s="1">
        <v>34465</v>
      </c>
      <c r="E1600" s="1">
        <f t="shared" si="212"/>
        <v>34455</v>
      </c>
      <c r="F1600" s="30">
        <f t="shared" ref="F1600:F1663" si="217">M1599</f>
        <v>0</v>
      </c>
      <c r="H1600" s="42">
        <f>IF(DAY(D1600)&gt;14,VLOOKUP(DATE(YEAR(E1600),MONTH(E1600)-1,DAY(1)),'מדדים וריביות'!B:C,2,FALSE),VLOOKUP(DATE(YEAR(E1600),MONTH(E1600)-2,DAY(1)),'מדדים וריביות'!B:C,2,FALSE))</f>
        <v>16292604.544823</v>
      </c>
      <c r="I1600" s="43">
        <f>'ריבית יומית'!D1594</f>
        <v>1.0738622586670132E-4</v>
      </c>
      <c r="J1600" s="29">
        <f t="shared" si="210"/>
        <v>1.9913359547923666</v>
      </c>
      <c r="L1600">
        <f>VLOOKUP(D1599,'מדדים וריביות'!B:C,2)</f>
        <v>16810313.474284701</v>
      </c>
      <c r="M1600" s="30">
        <f t="shared" si="216"/>
        <v>0</v>
      </c>
      <c r="O1600" s="39">
        <f t="shared" si="213"/>
        <v>0</v>
      </c>
      <c r="P1600" s="39">
        <f t="shared" si="211"/>
        <v>0</v>
      </c>
      <c r="Q1600" s="39">
        <f t="shared" si="214"/>
        <v>0</v>
      </c>
      <c r="R1600" s="41">
        <f t="shared" si="215"/>
        <v>0</v>
      </c>
    </row>
    <row r="1601" spans="4:18" x14ac:dyDescent="0.25">
      <c r="D1601" s="1">
        <v>34466</v>
      </c>
      <c r="E1601" s="1">
        <f t="shared" si="212"/>
        <v>34455</v>
      </c>
      <c r="F1601" s="30">
        <f t="shared" si="217"/>
        <v>0</v>
      </c>
      <c r="H1601" s="42">
        <f>IF(DAY(D1601)&gt;14,VLOOKUP(DATE(YEAR(E1601),MONTH(E1601)-1,DAY(1)),'מדדים וריביות'!B:C,2,FALSE),VLOOKUP(DATE(YEAR(E1601),MONTH(E1601)-2,DAY(1)),'מדדים וריביות'!B:C,2,FALSE))</f>
        <v>16292604.544823</v>
      </c>
      <c r="I1601" s="43">
        <f>'ריבית יומית'!D1595</f>
        <v>1.0738622586670132E-4</v>
      </c>
      <c r="J1601" s="29">
        <f t="shared" si="210"/>
        <v>1.9911221357009741</v>
      </c>
      <c r="L1601">
        <f>VLOOKUP(D1600,'מדדים וריביות'!B:C,2)</f>
        <v>16810313.474284701</v>
      </c>
      <c r="M1601" s="30">
        <f t="shared" si="216"/>
        <v>0</v>
      </c>
      <c r="O1601" s="39">
        <f t="shared" si="213"/>
        <v>0</v>
      </c>
      <c r="P1601" s="39">
        <f t="shared" si="211"/>
        <v>0</v>
      </c>
      <c r="Q1601" s="39">
        <f t="shared" si="214"/>
        <v>0</v>
      </c>
      <c r="R1601" s="41">
        <f t="shared" si="215"/>
        <v>0</v>
      </c>
    </row>
    <row r="1602" spans="4:18" x14ac:dyDescent="0.25">
      <c r="D1602" s="1">
        <v>34467</v>
      </c>
      <c r="E1602" s="1">
        <f t="shared" si="212"/>
        <v>34455</v>
      </c>
      <c r="F1602" s="30">
        <f t="shared" si="217"/>
        <v>0</v>
      </c>
      <c r="H1602" s="42">
        <f>IF(DAY(D1602)&gt;14,VLOOKUP(DATE(YEAR(E1602),MONTH(E1602)-1,DAY(1)),'מדדים וריביות'!B:C,2,FALSE),VLOOKUP(DATE(YEAR(E1602),MONTH(E1602)-2,DAY(1)),'מדדים וריביות'!B:C,2,FALSE))</f>
        <v>16292604.544823</v>
      </c>
      <c r="I1602" s="43">
        <f>'ריבית יומית'!D1596</f>
        <v>1.0738622586670132E-4</v>
      </c>
      <c r="J1602" s="29">
        <f t="shared" si="210"/>
        <v>1.9909083395683413</v>
      </c>
      <c r="L1602">
        <f>VLOOKUP(D1601,'מדדים וריביות'!B:C,2)</f>
        <v>16810313.474284701</v>
      </c>
      <c r="M1602" s="30">
        <f t="shared" si="216"/>
        <v>0</v>
      </c>
      <c r="O1602" s="39">
        <f t="shared" si="213"/>
        <v>0</v>
      </c>
      <c r="P1602" s="39">
        <f t="shared" si="211"/>
        <v>0</v>
      </c>
      <c r="Q1602" s="39">
        <f t="shared" si="214"/>
        <v>0</v>
      </c>
      <c r="R1602" s="41">
        <f t="shared" si="215"/>
        <v>0</v>
      </c>
    </row>
    <row r="1603" spans="4:18" x14ac:dyDescent="0.25">
      <c r="D1603" s="1">
        <v>34468</v>
      </c>
      <c r="E1603" s="1">
        <f t="shared" si="212"/>
        <v>34455</v>
      </c>
      <c r="F1603" s="30">
        <f t="shared" si="217"/>
        <v>0</v>
      </c>
      <c r="H1603" s="42">
        <f>IF(DAY(D1603)&gt;14,VLOOKUP(DATE(YEAR(E1603),MONTH(E1603)-1,DAY(1)),'מדדים וריביות'!B:C,2,FALSE),VLOOKUP(DATE(YEAR(E1603),MONTH(E1603)-2,DAY(1)),'מדדים וריביות'!B:C,2,FALSE))</f>
        <v>16292604.544823</v>
      </c>
      <c r="I1603" s="43">
        <f>'ריבית יומית'!D1597</f>
        <v>1.0738622586670132E-4</v>
      </c>
      <c r="J1603" s="29">
        <f t="shared" si="210"/>
        <v>1.9906945663920033</v>
      </c>
      <c r="L1603">
        <f>VLOOKUP(D1602,'מדדים וריביות'!B:C,2)</f>
        <v>16810313.474284701</v>
      </c>
      <c r="M1603" s="30">
        <f t="shared" si="216"/>
        <v>0</v>
      </c>
      <c r="O1603" s="39">
        <f t="shared" si="213"/>
        <v>0</v>
      </c>
      <c r="P1603" s="39">
        <f t="shared" si="211"/>
        <v>0</v>
      </c>
      <c r="Q1603" s="39">
        <f t="shared" si="214"/>
        <v>0</v>
      </c>
      <c r="R1603" s="41">
        <f t="shared" si="215"/>
        <v>0</v>
      </c>
    </row>
    <row r="1604" spans="4:18" x14ac:dyDescent="0.25">
      <c r="D1604" s="1">
        <v>34469</v>
      </c>
      <c r="E1604" s="1">
        <f t="shared" si="212"/>
        <v>34455</v>
      </c>
      <c r="F1604" s="30">
        <f t="shared" si="217"/>
        <v>0</v>
      </c>
      <c r="H1604" s="42">
        <f>IF(DAY(D1604)&gt;14,VLOOKUP(DATE(YEAR(E1604),MONTH(E1604)-1,DAY(1)),'מדדים וריביות'!B:C,2,FALSE),VLOOKUP(DATE(YEAR(E1604),MONTH(E1604)-2,DAY(1)),'מדדים וריביות'!B:C,2,FALSE))</f>
        <v>16612365.942431699</v>
      </c>
      <c r="I1604" s="43">
        <f>'ריבית יומית'!D1598</f>
        <v>1.0738622586670132E-4</v>
      </c>
      <c r="J1604" s="29">
        <f t="shared" si="210"/>
        <v>1.9904808161694947</v>
      </c>
      <c r="L1604">
        <f>VLOOKUP(D1603,'מדדים וריביות'!B:C,2)</f>
        <v>16810313.474284701</v>
      </c>
      <c r="M1604" s="30">
        <f t="shared" si="216"/>
        <v>0</v>
      </c>
      <c r="O1604" s="39">
        <f t="shared" si="213"/>
        <v>0</v>
      </c>
      <c r="P1604" s="39">
        <f t="shared" si="211"/>
        <v>0</v>
      </c>
      <c r="Q1604" s="39">
        <f t="shared" si="214"/>
        <v>0</v>
      </c>
      <c r="R1604" s="41">
        <f t="shared" si="215"/>
        <v>0</v>
      </c>
    </row>
    <row r="1605" spans="4:18" x14ac:dyDescent="0.25">
      <c r="D1605" s="1">
        <v>34470</v>
      </c>
      <c r="E1605" s="1">
        <f t="shared" si="212"/>
        <v>34455</v>
      </c>
      <c r="F1605" s="30">
        <f t="shared" si="217"/>
        <v>0</v>
      </c>
      <c r="H1605" s="42">
        <f>IF(DAY(D1605)&gt;14,VLOOKUP(DATE(YEAR(E1605),MONTH(E1605)-1,DAY(1)),'מדדים וריביות'!B:C,2,FALSE),VLOOKUP(DATE(YEAR(E1605),MONTH(E1605)-2,DAY(1)),'מדדים וריביות'!B:C,2,FALSE))</f>
        <v>16612365.942431699</v>
      </c>
      <c r="I1605" s="43">
        <f>'ריבית יומית'!D1599</f>
        <v>1.0738622586670132E-4</v>
      </c>
      <c r="J1605" s="29">
        <f t="shared" si="210"/>
        <v>1.9902670888983511</v>
      </c>
      <c r="L1605">
        <f>VLOOKUP(D1604,'מדדים וריביות'!B:C,2)</f>
        <v>16810313.474284701</v>
      </c>
      <c r="M1605" s="30">
        <f t="shared" si="216"/>
        <v>0</v>
      </c>
      <c r="O1605" s="39">
        <f t="shared" si="213"/>
        <v>0</v>
      </c>
      <c r="P1605" s="39">
        <f t="shared" si="211"/>
        <v>0</v>
      </c>
      <c r="Q1605" s="39">
        <f t="shared" si="214"/>
        <v>0</v>
      </c>
      <c r="R1605" s="41">
        <f t="shared" si="215"/>
        <v>0</v>
      </c>
    </row>
    <row r="1606" spans="4:18" x14ac:dyDescent="0.25">
      <c r="D1606" s="1">
        <v>34471</v>
      </c>
      <c r="E1606" s="1">
        <f t="shared" si="212"/>
        <v>34455</v>
      </c>
      <c r="F1606" s="30">
        <f t="shared" si="217"/>
        <v>0</v>
      </c>
      <c r="H1606" s="42">
        <f>IF(DAY(D1606)&gt;14,VLOOKUP(DATE(YEAR(E1606),MONTH(E1606)-1,DAY(1)),'מדדים וריביות'!B:C,2,FALSE),VLOOKUP(DATE(YEAR(E1606),MONTH(E1606)-2,DAY(1)),'מדדים וריביות'!B:C,2,FALSE))</f>
        <v>16612365.942431699</v>
      </c>
      <c r="I1606" s="43">
        <f>'ריבית יומית'!D1600</f>
        <v>1.0738622586670132E-4</v>
      </c>
      <c r="J1606" s="29">
        <f t="shared" si="210"/>
        <v>1.9900533845761081</v>
      </c>
      <c r="L1606">
        <f>VLOOKUP(D1605,'מדדים וריביות'!B:C,2)</f>
        <v>16810313.474284701</v>
      </c>
      <c r="M1606" s="30">
        <f t="shared" si="216"/>
        <v>0</v>
      </c>
      <c r="O1606" s="39">
        <f t="shared" si="213"/>
        <v>0</v>
      </c>
      <c r="P1606" s="39">
        <f t="shared" si="211"/>
        <v>0</v>
      </c>
      <c r="Q1606" s="39">
        <f t="shared" si="214"/>
        <v>0</v>
      </c>
      <c r="R1606" s="41">
        <f t="shared" si="215"/>
        <v>0</v>
      </c>
    </row>
    <row r="1607" spans="4:18" x14ac:dyDescent="0.25">
      <c r="D1607" s="1">
        <v>34472</v>
      </c>
      <c r="E1607" s="1">
        <f t="shared" si="212"/>
        <v>34455</v>
      </c>
      <c r="F1607" s="30">
        <f t="shared" si="217"/>
        <v>0</v>
      </c>
      <c r="H1607" s="42">
        <f>IF(DAY(D1607)&gt;14,VLOOKUP(DATE(YEAR(E1607),MONTH(E1607)-1,DAY(1)),'מדדים וריביות'!B:C,2,FALSE),VLOOKUP(DATE(YEAR(E1607),MONTH(E1607)-2,DAY(1)),'מדדים וריביות'!B:C,2,FALSE))</f>
        <v>16612365.942431699</v>
      </c>
      <c r="I1607" s="43">
        <f>'ריבית יומית'!D1601</f>
        <v>1.0738622586670132E-4</v>
      </c>
      <c r="J1607" s="29">
        <f t="shared" si="210"/>
        <v>1.9898397032003017</v>
      </c>
      <c r="L1607">
        <f>VLOOKUP(D1606,'מדדים וריביות'!B:C,2)</f>
        <v>16810313.474284701</v>
      </c>
      <c r="M1607" s="30">
        <f t="shared" si="216"/>
        <v>0</v>
      </c>
      <c r="O1607" s="39">
        <f t="shared" si="213"/>
        <v>0</v>
      </c>
      <c r="P1607" s="39">
        <f t="shared" si="211"/>
        <v>0</v>
      </c>
      <c r="Q1607" s="39">
        <f t="shared" si="214"/>
        <v>0</v>
      </c>
      <c r="R1607" s="41">
        <f t="shared" si="215"/>
        <v>0</v>
      </c>
    </row>
    <row r="1608" spans="4:18" x14ac:dyDescent="0.25">
      <c r="D1608" s="1">
        <v>34473</v>
      </c>
      <c r="E1608" s="1">
        <f t="shared" si="212"/>
        <v>34455</v>
      </c>
      <c r="F1608" s="30">
        <f t="shared" si="217"/>
        <v>0</v>
      </c>
      <c r="H1608" s="42">
        <f>IF(DAY(D1608)&gt;14,VLOOKUP(DATE(YEAR(E1608),MONTH(E1608)-1,DAY(1)),'מדדים וריביות'!B:C,2,FALSE),VLOOKUP(DATE(YEAR(E1608),MONTH(E1608)-2,DAY(1)),'מדדים וריביות'!B:C,2,FALSE))</f>
        <v>16612365.942431699</v>
      </c>
      <c r="I1608" s="43">
        <f>'ריבית יומית'!D1602</f>
        <v>1.0738622586670132E-4</v>
      </c>
      <c r="J1608" s="29">
        <f t="shared" si="210"/>
        <v>1.9896260447684679</v>
      </c>
      <c r="L1608">
        <f>VLOOKUP(D1607,'מדדים וריביות'!B:C,2)</f>
        <v>16810313.474284701</v>
      </c>
      <c r="M1608" s="30">
        <f t="shared" si="216"/>
        <v>0</v>
      </c>
      <c r="O1608" s="39">
        <f t="shared" si="213"/>
        <v>0</v>
      </c>
      <c r="P1608" s="39">
        <f t="shared" si="211"/>
        <v>0</v>
      </c>
      <c r="Q1608" s="39">
        <f t="shared" si="214"/>
        <v>0</v>
      </c>
      <c r="R1608" s="41">
        <f t="shared" si="215"/>
        <v>0</v>
      </c>
    </row>
    <row r="1609" spans="4:18" x14ac:dyDescent="0.25">
      <c r="D1609" s="1">
        <v>34474</v>
      </c>
      <c r="E1609" s="1">
        <f t="shared" si="212"/>
        <v>34455</v>
      </c>
      <c r="F1609" s="30">
        <f t="shared" si="217"/>
        <v>0</v>
      </c>
      <c r="H1609" s="42">
        <f>IF(DAY(D1609)&gt;14,VLOOKUP(DATE(YEAR(E1609),MONTH(E1609)-1,DAY(1)),'מדדים וריביות'!B:C,2,FALSE),VLOOKUP(DATE(YEAR(E1609),MONTH(E1609)-2,DAY(1)),'מדדים וריביות'!B:C,2,FALSE))</f>
        <v>16612365.942431699</v>
      </c>
      <c r="I1609" s="43">
        <f>'ריבית יומית'!D1603</f>
        <v>1.0738622586670132E-4</v>
      </c>
      <c r="J1609" s="29">
        <f t="shared" ref="J1609:J1672" si="218">J1610*(1+I1609)</f>
        <v>1.9894124092781431</v>
      </c>
      <c r="L1609">
        <f>VLOOKUP(D1608,'מדדים וריביות'!B:C,2)</f>
        <v>16810313.474284701</v>
      </c>
      <c r="M1609" s="30">
        <f t="shared" si="216"/>
        <v>0</v>
      </c>
      <c r="O1609" s="39">
        <f t="shared" si="213"/>
        <v>0</v>
      </c>
      <c r="P1609" s="39">
        <f t="shared" ref="P1609:P1672" si="219">J1610*G1609-G1609</f>
        <v>0</v>
      </c>
      <c r="Q1609" s="39">
        <f t="shared" si="214"/>
        <v>0</v>
      </c>
      <c r="R1609" s="41">
        <f t="shared" si="215"/>
        <v>0</v>
      </c>
    </row>
    <row r="1610" spans="4:18" x14ac:dyDescent="0.25">
      <c r="D1610" s="1">
        <v>34475</v>
      </c>
      <c r="E1610" s="1">
        <f t="shared" ref="E1610:E1673" si="220">DATE(YEAR(D1610),MONTH(D1610),DAY(1))</f>
        <v>34455</v>
      </c>
      <c r="F1610" s="30">
        <f t="shared" si="217"/>
        <v>0</v>
      </c>
      <c r="H1610" s="42">
        <f>IF(DAY(D1610)&gt;14,VLOOKUP(DATE(YEAR(E1610),MONTH(E1610)-1,DAY(1)),'מדדים וריביות'!B:C,2,FALSE),VLOOKUP(DATE(YEAR(E1610),MONTH(E1610)-2,DAY(1)),'מדדים וריביות'!B:C,2,FALSE))</f>
        <v>16612365.942431699</v>
      </c>
      <c r="I1610" s="43">
        <f>'ריבית יומית'!D1604</f>
        <v>1.0738622586670132E-4</v>
      </c>
      <c r="J1610" s="29">
        <f t="shared" si="218"/>
        <v>1.9891987967268641</v>
      </c>
      <c r="L1610">
        <f>VLOOKUP(D1609,'מדדים וריביות'!B:C,2)</f>
        <v>16810313.474284701</v>
      </c>
      <c r="M1610" s="30">
        <f t="shared" si="216"/>
        <v>0</v>
      </c>
      <c r="O1610" s="39">
        <f t="shared" ref="O1610:O1673" si="221">$D$4/H1610*G1610-G1610</f>
        <v>0</v>
      </c>
      <c r="P1610" s="39">
        <f t="shared" si="219"/>
        <v>0</v>
      </c>
      <c r="Q1610" s="39">
        <f t="shared" ref="Q1610:Q1673" si="222">$D$4/H1610*P1610-P1610</f>
        <v>0</v>
      </c>
      <c r="R1610" s="41">
        <f t="shared" ref="R1610:R1673" si="223">SUM(O1610:Q1610)</f>
        <v>0</v>
      </c>
    </row>
    <row r="1611" spans="4:18" x14ac:dyDescent="0.25">
      <c r="D1611" s="1">
        <v>34476</v>
      </c>
      <c r="E1611" s="1">
        <f t="shared" si="220"/>
        <v>34455</v>
      </c>
      <c r="F1611" s="30">
        <f t="shared" si="217"/>
        <v>0</v>
      </c>
      <c r="H1611" s="42">
        <f>IF(DAY(D1611)&gt;14,VLOOKUP(DATE(YEAR(E1611),MONTH(E1611)-1,DAY(1)),'מדדים וריביות'!B:C,2,FALSE),VLOOKUP(DATE(YEAR(E1611),MONTH(E1611)-2,DAY(1)),'מדדים וריביות'!B:C,2,FALSE))</f>
        <v>16612365.942431699</v>
      </c>
      <c r="I1611" s="43">
        <f>'ריבית יומית'!D1605</f>
        <v>1.0738622586670132E-4</v>
      </c>
      <c r="J1611" s="29">
        <f t="shared" si="218"/>
        <v>1.9889852071121676</v>
      </c>
      <c r="L1611">
        <f>VLOOKUP(D1610,'מדדים וריביות'!B:C,2)</f>
        <v>16810313.474284701</v>
      </c>
      <c r="M1611" s="30">
        <f t="shared" si="216"/>
        <v>0</v>
      </c>
      <c r="O1611" s="39">
        <f t="shared" si="221"/>
        <v>0</v>
      </c>
      <c r="P1611" s="39">
        <f t="shared" si="219"/>
        <v>0</v>
      </c>
      <c r="Q1611" s="39">
        <f t="shared" si="222"/>
        <v>0</v>
      </c>
      <c r="R1611" s="41">
        <f t="shared" si="223"/>
        <v>0</v>
      </c>
    </row>
    <row r="1612" spans="4:18" x14ac:dyDescent="0.25">
      <c r="D1612" s="1">
        <v>34477</v>
      </c>
      <c r="E1612" s="1">
        <f t="shared" si="220"/>
        <v>34455</v>
      </c>
      <c r="F1612" s="30">
        <f t="shared" si="217"/>
        <v>0</v>
      </c>
      <c r="H1612" s="42">
        <f>IF(DAY(D1612)&gt;14,VLOOKUP(DATE(YEAR(E1612),MONTH(E1612)-1,DAY(1)),'מדדים וריביות'!B:C,2,FALSE),VLOOKUP(DATE(YEAR(E1612),MONTH(E1612)-2,DAY(1)),'מדדים וריביות'!B:C,2,FALSE))</f>
        <v>16612365.942431699</v>
      </c>
      <c r="I1612" s="43">
        <f>'ריבית יומית'!D1606</f>
        <v>1.0738622586670132E-4</v>
      </c>
      <c r="J1612" s="29">
        <f t="shared" si="218"/>
        <v>1.9887716404315909</v>
      </c>
      <c r="L1612">
        <f>VLOOKUP(D1611,'מדדים וריביות'!B:C,2)</f>
        <v>16810313.474284701</v>
      </c>
      <c r="M1612" s="30">
        <f t="shared" ref="M1612:M1675" si="224">F1612*(1+I1612)*L1612/H1612+G1612-K1612</f>
        <v>0</v>
      </c>
      <c r="O1612" s="39">
        <f t="shared" si="221"/>
        <v>0</v>
      </c>
      <c r="P1612" s="39">
        <f t="shared" si="219"/>
        <v>0</v>
      </c>
      <c r="Q1612" s="39">
        <f t="shared" si="222"/>
        <v>0</v>
      </c>
      <c r="R1612" s="41">
        <f t="shared" si="223"/>
        <v>0</v>
      </c>
    </row>
    <row r="1613" spans="4:18" x14ac:dyDescent="0.25">
      <c r="D1613" s="1">
        <v>34478</v>
      </c>
      <c r="E1613" s="1">
        <f t="shared" si="220"/>
        <v>34455</v>
      </c>
      <c r="F1613" s="30">
        <f t="shared" si="217"/>
        <v>0</v>
      </c>
      <c r="H1613" s="42">
        <f>IF(DAY(D1613)&gt;14,VLOOKUP(DATE(YEAR(E1613),MONTH(E1613)-1,DAY(1)),'מדדים וריביות'!B:C,2,FALSE),VLOOKUP(DATE(YEAR(E1613),MONTH(E1613)-2,DAY(1)),'מדדים וריביות'!B:C,2,FALSE))</f>
        <v>16612365.942431699</v>
      </c>
      <c r="I1613" s="43">
        <f>'ריבית יומית'!D1607</f>
        <v>1.0738622586670132E-4</v>
      </c>
      <c r="J1613" s="29">
        <f t="shared" si="218"/>
        <v>1.9885580966826715</v>
      </c>
      <c r="L1613">
        <f>VLOOKUP(D1612,'מדדים וריביות'!B:C,2)</f>
        <v>16810313.474284701</v>
      </c>
      <c r="M1613" s="30">
        <f t="shared" si="224"/>
        <v>0</v>
      </c>
      <c r="O1613" s="39">
        <f t="shared" si="221"/>
        <v>0</v>
      </c>
      <c r="P1613" s="39">
        <f t="shared" si="219"/>
        <v>0</v>
      </c>
      <c r="Q1613" s="39">
        <f t="shared" si="222"/>
        <v>0</v>
      </c>
      <c r="R1613" s="41">
        <f t="shared" si="223"/>
        <v>0</v>
      </c>
    </row>
    <row r="1614" spans="4:18" x14ac:dyDescent="0.25">
      <c r="D1614" s="1">
        <v>34479</v>
      </c>
      <c r="E1614" s="1">
        <f t="shared" si="220"/>
        <v>34455</v>
      </c>
      <c r="F1614" s="30">
        <f t="shared" si="217"/>
        <v>0</v>
      </c>
      <c r="H1614" s="42">
        <f>IF(DAY(D1614)&gt;14,VLOOKUP(DATE(YEAR(E1614),MONTH(E1614)-1,DAY(1)),'מדדים וריביות'!B:C,2,FALSE),VLOOKUP(DATE(YEAR(E1614),MONTH(E1614)-2,DAY(1)),'מדדים וריביות'!B:C,2,FALSE))</f>
        <v>16612365.942431699</v>
      </c>
      <c r="I1614" s="43">
        <f>'ריבית יומית'!D1608</f>
        <v>1.0738622586670132E-4</v>
      </c>
      <c r="J1614" s="29">
        <f t="shared" si="218"/>
        <v>1.988344575862947</v>
      </c>
      <c r="L1614">
        <f>VLOOKUP(D1613,'מדדים וריביות'!B:C,2)</f>
        <v>16810313.474284701</v>
      </c>
      <c r="M1614" s="30">
        <f t="shared" si="224"/>
        <v>0</v>
      </c>
      <c r="O1614" s="39">
        <f t="shared" si="221"/>
        <v>0</v>
      </c>
      <c r="P1614" s="39">
        <f t="shared" si="219"/>
        <v>0</v>
      </c>
      <c r="Q1614" s="39">
        <f t="shared" si="222"/>
        <v>0</v>
      </c>
      <c r="R1614" s="41">
        <f t="shared" si="223"/>
        <v>0</v>
      </c>
    </row>
    <row r="1615" spans="4:18" x14ac:dyDescent="0.25">
      <c r="D1615" s="1">
        <v>34480</v>
      </c>
      <c r="E1615" s="1">
        <f t="shared" si="220"/>
        <v>34455</v>
      </c>
      <c r="F1615" s="30">
        <f t="shared" si="217"/>
        <v>0</v>
      </c>
      <c r="H1615" s="42">
        <f>IF(DAY(D1615)&gt;14,VLOOKUP(DATE(YEAR(E1615),MONTH(E1615)-1,DAY(1)),'מדדים וריביות'!B:C,2,FALSE),VLOOKUP(DATE(YEAR(E1615),MONTH(E1615)-2,DAY(1)),'מדדים וריביות'!B:C,2,FALSE))</f>
        <v>16612365.942431699</v>
      </c>
      <c r="I1615" s="43">
        <f>'ריבית יומית'!D1609</f>
        <v>1.0738622586670132E-4</v>
      </c>
      <c r="J1615" s="29">
        <f t="shared" si="218"/>
        <v>1.9881310779699555</v>
      </c>
      <c r="L1615">
        <f>VLOOKUP(D1614,'מדדים וריביות'!B:C,2)</f>
        <v>16810313.474284701</v>
      </c>
      <c r="M1615" s="30">
        <f t="shared" si="224"/>
        <v>0</v>
      </c>
      <c r="O1615" s="39">
        <f t="shared" si="221"/>
        <v>0</v>
      </c>
      <c r="P1615" s="39">
        <f t="shared" si="219"/>
        <v>0</v>
      </c>
      <c r="Q1615" s="39">
        <f t="shared" si="222"/>
        <v>0</v>
      </c>
      <c r="R1615" s="41">
        <f t="shared" si="223"/>
        <v>0</v>
      </c>
    </row>
    <row r="1616" spans="4:18" x14ac:dyDescent="0.25">
      <c r="D1616" s="1">
        <v>34481</v>
      </c>
      <c r="E1616" s="1">
        <f t="shared" si="220"/>
        <v>34455</v>
      </c>
      <c r="F1616" s="30">
        <f t="shared" si="217"/>
        <v>0</v>
      </c>
      <c r="H1616" s="42">
        <f>IF(DAY(D1616)&gt;14,VLOOKUP(DATE(YEAR(E1616),MONTH(E1616)-1,DAY(1)),'מדדים וריביות'!B:C,2,FALSE),VLOOKUP(DATE(YEAR(E1616),MONTH(E1616)-2,DAY(1)),'מדדים וריביות'!B:C,2,FALSE))</f>
        <v>16612365.942431699</v>
      </c>
      <c r="I1616" s="43">
        <f>'ריבית יומית'!D1610</f>
        <v>1.0738622586670132E-4</v>
      </c>
      <c r="J1616" s="29">
        <f t="shared" si="218"/>
        <v>1.9879176030012351</v>
      </c>
      <c r="L1616">
        <f>VLOOKUP(D1615,'מדדים וריביות'!B:C,2)</f>
        <v>16810313.474284701</v>
      </c>
      <c r="M1616" s="30">
        <f t="shared" si="224"/>
        <v>0</v>
      </c>
      <c r="O1616" s="39">
        <f t="shared" si="221"/>
        <v>0</v>
      </c>
      <c r="P1616" s="39">
        <f t="shared" si="219"/>
        <v>0</v>
      </c>
      <c r="Q1616" s="39">
        <f t="shared" si="222"/>
        <v>0</v>
      </c>
      <c r="R1616" s="41">
        <f t="shared" si="223"/>
        <v>0</v>
      </c>
    </row>
    <row r="1617" spans="4:18" x14ac:dyDescent="0.25">
      <c r="D1617" s="1">
        <v>34482</v>
      </c>
      <c r="E1617" s="1">
        <f t="shared" si="220"/>
        <v>34455</v>
      </c>
      <c r="F1617" s="30">
        <f t="shared" si="217"/>
        <v>0</v>
      </c>
      <c r="H1617" s="42">
        <f>IF(DAY(D1617)&gt;14,VLOOKUP(DATE(YEAR(E1617),MONTH(E1617)-1,DAY(1)),'מדדים וריביות'!B:C,2,FALSE),VLOOKUP(DATE(YEAR(E1617),MONTH(E1617)-2,DAY(1)),'מדדים וריביות'!B:C,2,FALSE))</f>
        <v>16612365.942431699</v>
      </c>
      <c r="I1617" s="43">
        <f>'ריבית יומית'!D1611</f>
        <v>1.0738622586670132E-4</v>
      </c>
      <c r="J1617" s="29">
        <f t="shared" si="218"/>
        <v>1.9877041509543245</v>
      </c>
      <c r="L1617">
        <f>VLOOKUP(D1616,'מדדים וריביות'!B:C,2)</f>
        <v>16810313.474284701</v>
      </c>
      <c r="M1617" s="30">
        <f t="shared" si="224"/>
        <v>0</v>
      </c>
      <c r="O1617" s="39">
        <f t="shared" si="221"/>
        <v>0</v>
      </c>
      <c r="P1617" s="39">
        <f t="shared" si="219"/>
        <v>0</v>
      </c>
      <c r="Q1617" s="39">
        <f t="shared" si="222"/>
        <v>0</v>
      </c>
      <c r="R1617" s="41">
        <f t="shared" si="223"/>
        <v>0</v>
      </c>
    </row>
    <row r="1618" spans="4:18" x14ac:dyDescent="0.25">
      <c r="D1618" s="1">
        <v>34483</v>
      </c>
      <c r="E1618" s="1">
        <f t="shared" si="220"/>
        <v>34455</v>
      </c>
      <c r="F1618" s="30">
        <f t="shared" si="217"/>
        <v>0</v>
      </c>
      <c r="H1618" s="42">
        <f>IF(DAY(D1618)&gt;14,VLOOKUP(DATE(YEAR(E1618),MONTH(E1618)-1,DAY(1)),'מדדים וריביות'!B:C,2,FALSE),VLOOKUP(DATE(YEAR(E1618),MONTH(E1618)-2,DAY(1)),'מדדים וריביות'!B:C,2,FALSE))</f>
        <v>16612365.942431699</v>
      </c>
      <c r="I1618" s="43">
        <f>'ריבית יומית'!D1612</f>
        <v>1.0738622586670132E-4</v>
      </c>
      <c r="J1618" s="29">
        <f t="shared" si="218"/>
        <v>1.9874907218267623</v>
      </c>
      <c r="L1618">
        <f>VLOOKUP(D1617,'מדדים וריביות'!B:C,2)</f>
        <v>16810313.474284701</v>
      </c>
      <c r="M1618" s="30">
        <f t="shared" si="224"/>
        <v>0</v>
      </c>
      <c r="O1618" s="39">
        <f t="shared" si="221"/>
        <v>0</v>
      </c>
      <c r="P1618" s="39">
        <f t="shared" si="219"/>
        <v>0</v>
      </c>
      <c r="Q1618" s="39">
        <f t="shared" si="222"/>
        <v>0</v>
      </c>
      <c r="R1618" s="41">
        <f t="shared" si="223"/>
        <v>0</v>
      </c>
    </row>
    <row r="1619" spans="4:18" x14ac:dyDescent="0.25">
      <c r="D1619" s="1">
        <v>34484</v>
      </c>
      <c r="E1619" s="1">
        <f t="shared" si="220"/>
        <v>34455</v>
      </c>
      <c r="F1619" s="30">
        <f t="shared" si="217"/>
        <v>0</v>
      </c>
      <c r="H1619" s="42">
        <f>IF(DAY(D1619)&gt;14,VLOOKUP(DATE(YEAR(E1619),MONTH(E1619)-1,DAY(1)),'מדדים וריביות'!B:C,2,FALSE),VLOOKUP(DATE(YEAR(E1619),MONTH(E1619)-2,DAY(1)),'מדדים וריביות'!B:C,2,FALSE))</f>
        <v>16612365.942431699</v>
      </c>
      <c r="I1619" s="43">
        <f>'ריבית יומית'!D1613</f>
        <v>1.0738622586670132E-4</v>
      </c>
      <c r="J1619" s="29">
        <f t="shared" si="218"/>
        <v>1.9872773156160879</v>
      </c>
      <c r="L1619">
        <f>VLOOKUP(D1618,'מדדים וריביות'!B:C,2)</f>
        <v>16810313.474284701</v>
      </c>
      <c r="M1619" s="30">
        <f t="shared" si="224"/>
        <v>0</v>
      </c>
      <c r="O1619" s="39">
        <f t="shared" si="221"/>
        <v>0</v>
      </c>
      <c r="P1619" s="39">
        <f t="shared" si="219"/>
        <v>0</v>
      </c>
      <c r="Q1619" s="39">
        <f t="shared" si="222"/>
        <v>0</v>
      </c>
      <c r="R1619" s="41">
        <f t="shared" si="223"/>
        <v>0</v>
      </c>
    </row>
    <row r="1620" spans="4:18" x14ac:dyDescent="0.25">
      <c r="D1620" s="1">
        <v>34485</v>
      </c>
      <c r="E1620" s="1">
        <f t="shared" si="220"/>
        <v>34455</v>
      </c>
      <c r="F1620" s="30">
        <f t="shared" si="217"/>
        <v>0</v>
      </c>
      <c r="H1620" s="42">
        <f>IF(DAY(D1620)&gt;14,VLOOKUP(DATE(YEAR(E1620),MONTH(E1620)-1,DAY(1)),'מדדים וריביות'!B:C,2,FALSE),VLOOKUP(DATE(YEAR(E1620),MONTH(E1620)-2,DAY(1)),'מדדים וריביות'!B:C,2,FALSE))</f>
        <v>16612365.942431699</v>
      </c>
      <c r="I1620" s="43">
        <f>'ריבית יומית'!D1614</f>
        <v>1.0738622586670132E-4</v>
      </c>
      <c r="J1620" s="29">
        <f t="shared" si="218"/>
        <v>1.9870639323198402</v>
      </c>
      <c r="L1620">
        <f>VLOOKUP(D1619,'מדדים וריביות'!B:C,2)</f>
        <v>16810313.474284701</v>
      </c>
      <c r="M1620" s="30">
        <f t="shared" si="224"/>
        <v>0</v>
      </c>
      <c r="O1620" s="39">
        <f t="shared" si="221"/>
        <v>0</v>
      </c>
      <c r="P1620" s="39">
        <f t="shared" si="219"/>
        <v>0</v>
      </c>
      <c r="Q1620" s="39">
        <f t="shared" si="222"/>
        <v>0</v>
      </c>
      <c r="R1620" s="41">
        <f t="shared" si="223"/>
        <v>0</v>
      </c>
    </row>
    <row r="1621" spans="4:18" x14ac:dyDescent="0.25">
      <c r="D1621" s="1">
        <v>34486</v>
      </c>
      <c r="E1621" s="1">
        <f t="shared" si="220"/>
        <v>34486</v>
      </c>
      <c r="F1621" s="30">
        <f t="shared" si="217"/>
        <v>0</v>
      </c>
      <c r="H1621" s="42">
        <f>IF(DAY(D1621)&gt;14,VLOOKUP(DATE(YEAR(E1621),MONTH(E1621)-1,DAY(1)),'מדדים וריביות'!B:C,2,FALSE),VLOOKUP(DATE(YEAR(E1621),MONTH(E1621)-2,DAY(1)),'מדדים וריביות'!B:C,2,FALSE))</f>
        <v>16612365.942431699</v>
      </c>
      <c r="I1621" s="43">
        <f>'ריבית יומית'!D1615</f>
        <v>1.0738622586670132E-4</v>
      </c>
      <c r="J1621" s="29">
        <f t="shared" si="218"/>
        <v>1.9868505719355589</v>
      </c>
      <c r="L1621">
        <f>VLOOKUP(D1620,'מדדים וריביות'!B:C,2)</f>
        <v>16810313.474284701</v>
      </c>
      <c r="M1621" s="30">
        <f t="shared" si="224"/>
        <v>0</v>
      </c>
      <c r="O1621" s="39">
        <f t="shared" si="221"/>
        <v>0</v>
      </c>
      <c r="P1621" s="39">
        <f t="shared" si="219"/>
        <v>0</v>
      </c>
      <c r="Q1621" s="39">
        <f t="shared" si="222"/>
        <v>0</v>
      </c>
      <c r="R1621" s="41">
        <f t="shared" si="223"/>
        <v>0</v>
      </c>
    </row>
    <row r="1622" spans="4:18" x14ac:dyDescent="0.25">
      <c r="D1622" s="1">
        <v>34487</v>
      </c>
      <c r="E1622" s="1">
        <f t="shared" si="220"/>
        <v>34486</v>
      </c>
      <c r="F1622" s="30">
        <f t="shared" si="217"/>
        <v>0</v>
      </c>
      <c r="H1622" s="42">
        <f>IF(DAY(D1622)&gt;14,VLOOKUP(DATE(YEAR(E1622),MONTH(E1622)-1,DAY(1)),'מדדים וריביות'!B:C,2,FALSE),VLOOKUP(DATE(YEAR(E1622),MONTH(E1622)-2,DAY(1)),'מדדים וריביות'!B:C,2,FALSE))</f>
        <v>16612365.942431699</v>
      </c>
      <c r="I1622" s="43">
        <f>'ריבית יומית'!D1616</f>
        <v>1.0738622586670132E-4</v>
      </c>
      <c r="J1622" s="29">
        <f t="shared" si="218"/>
        <v>1.9866372344607839</v>
      </c>
      <c r="L1622">
        <f>VLOOKUP(D1621,'מדדים וריביות'!B:C,2)</f>
        <v>17038714.4725766</v>
      </c>
      <c r="M1622" s="30">
        <f t="shared" si="224"/>
        <v>0</v>
      </c>
      <c r="O1622" s="39">
        <f t="shared" si="221"/>
        <v>0</v>
      </c>
      <c r="P1622" s="39">
        <f t="shared" si="219"/>
        <v>0</v>
      </c>
      <c r="Q1622" s="39">
        <f t="shared" si="222"/>
        <v>0</v>
      </c>
      <c r="R1622" s="41">
        <f t="shared" si="223"/>
        <v>0</v>
      </c>
    </row>
    <row r="1623" spans="4:18" x14ac:dyDescent="0.25">
      <c r="D1623" s="1">
        <v>34488</v>
      </c>
      <c r="E1623" s="1">
        <f t="shared" si="220"/>
        <v>34486</v>
      </c>
      <c r="F1623" s="30">
        <f t="shared" si="217"/>
        <v>0</v>
      </c>
      <c r="H1623" s="42">
        <f>IF(DAY(D1623)&gt;14,VLOOKUP(DATE(YEAR(E1623),MONTH(E1623)-1,DAY(1)),'מדדים וריביות'!B:C,2,FALSE),VLOOKUP(DATE(YEAR(E1623),MONTH(E1623)-2,DAY(1)),'מדדים וריביות'!B:C,2,FALSE))</f>
        <v>16612365.942431699</v>
      </c>
      <c r="I1623" s="43">
        <f>'ריבית יומית'!D1617</f>
        <v>1.0738622586670132E-4</v>
      </c>
      <c r="J1623" s="29">
        <f t="shared" si="218"/>
        <v>1.9864239198930553</v>
      </c>
      <c r="L1623">
        <f>VLOOKUP(D1622,'מדדים וריביות'!B:C,2)</f>
        <v>17038714.4725766</v>
      </c>
      <c r="M1623" s="30">
        <f t="shared" si="224"/>
        <v>0</v>
      </c>
      <c r="O1623" s="39">
        <f t="shared" si="221"/>
        <v>0</v>
      </c>
      <c r="P1623" s="39">
        <f t="shared" si="219"/>
        <v>0</v>
      </c>
      <c r="Q1623" s="39">
        <f t="shared" si="222"/>
        <v>0</v>
      </c>
      <c r="R1623" s="41">
        <f t="shared" si="223"/>
        <v>0</v>
      </c>
    </row>
    <row r="1624" spans="4:18" x14ac:dyDescent="0.25">
      <c r="D1624" s="1">
        <v>34489</v>
      </c>
      <c r="E1624" s="1">
        <f t="shared" si="220"/>
        <v>34486</v>
      </c>
      <c r="F1624" s="30">
        <f t="shared" si="217"/>
        <v>0</v>
      </c>
      <c r="H1624" s="42">
        <f>IF(DAY(D1624)&gt;14,VLOOKUP(DATE(YEAR(E1624),MONTH(E1624)-1,DAY(1)),'מדדים וריביות'!B:C,2,FALSE),VLOOKUP(DATE(YEAR(E1624),MONTH(E1624)-2,DAY(1)),'מדדים וריביות'!B:C,2,FALSE))</f>
        <v>16612365.942431699</v>
      </c>
      <c r="I1624" s="43">
        <f>'ריבית יומית'!D1618</f>
        <v>1.0738622586670132E-4</v>
      </c>
      <c r="J1624" s="29">
        <f t="shared" si="218"/>
        <v>1.9862106282299135</v>
      </c>
      <c r="L1624">
        <f>VLOOKUP(D1623,'מדדים וריביות'!B:C,2)</f>
        <v>17038714.4725766</v>
      </c>
      <c r="M1624" s="30">
        <f t="shared" si="224"/>
        <v>0</v>
      </c>
      <c r="O1624" s="39">
        <f t="shared" si="221"/>
        <v>0</v>
      </c>
      <c r="P1624" s="39">
        <f t="shared" si="219"/>
        <v>0</v>
      </c>
      <c r="Q1624" s="39">
        <f t="shared" si="222"/>
        <v>0</v>
      </c>
      <c r="R1624" s="41">
        <f t="shared" si="223"/>
        <v>0</v>
      </c>
    </row>
    <row r="1625" spans="4:18" x14ac:dyDescent="0.25">
      <c r="D1625" s="1">
        <v>34490</v>
      </c>
      <c r="E1625" s="1">
        <f t="shared" si="220"/>
        <v>34486</v>
      </c>
      <c r="F1625" s="30">
        <f t="shared" si="217"/>
        <v>0</v>
      </c>
      <c r="H1625" s="42">
        <f>IF(DAY(D1625)&gt;14,VLOOKUP(DATE(YEAR(E1625),MONTH(E1625)-1,DAY(1)),'מדדים וריביות'!B:C,2,FALSE),VLOOKUP(DATE(YEAR(E1625),MONTH(E1625)-2,DAY(1)),'מדדים וריביות'!B:C,2,FALSE))</f>
        <v>16612365.942431699</v>
      </c>
      <c r="I1625" s="43">
        <f>'ריבית יומית'!D1619</f>
        <v>1.0738622586670132E-4</v>
      </c>
      <c r="J1625" s="29">
        <f t="shared" si="218"/>
        <v>1.9859973594688989</v>
      </c>
      <c r="L1625">
        <f>VLOOKUP(D1624,'מדדים וריביות'!B:C,2)</f>
        <v>17038714.4725766</v>
      </c>
      <c r="M1625" s="30">
        <f t="shared" si="224"/>
        <v>0</v>
      </c>
      <c r="O1625" s="39">
        <f t="shared" si="221"/>
        <v>0</v>
      </c>
      <c r="P1625" s="39">
        <f t="shared" si="219"/>
        <v>0</v>
      </c>
      <c r="Q1625" s="39">
        <f t="shared" si="222"/>
        <v>0</v>
      </c>
      <c r="R1625" s="41">
        <f t="shared" si="223"/>
        <v>0</v>
      </c>
    </row>
    <row r="1626" spans="4:18" x14ac:dyDescent="0.25">
      <c r="D1626" s="1">
        <v>34491</v>
      </c>
      <c r="E1626" s="1">
        <f t="shared" si="220"/>
        <v>34486</v>
      </c>
      <c r="F1626" s="30">
        <f t="shared" si="217"/>
        <v>0</v>
      </c>
      <c r="H1626" s="42">
        <f>IF(DAY(D1626)&gt;14,VLOOKUP(DATE(YEAR(E1626),MONTH(E1626)-1,DAY(1)),'מדדים וריביות'!B:C,2,FALSE),VLOOKUP(DATE(YEAR(E1626),MONTH(E1626)-2,DAY(1)),'מדדים וריביות'!B:C,2,FALSE))</f>
        <v>16612365.942431699</v>
      </c>
      <c r="I1626" s="43">
        <f>'ריבית יומית'!D1620</f>
        <v>1.0738622586670132E-4</v>
      </c>
      <c r="J1626" s="29">
        <f t="shared" si="218"/>
        <v>1.9857841136075525</v>
      </c>
      <c r="L1626">
        <f>VLOOKUP(D1625,'מדדים וריביות'!B:C,2)</f>
        <v>17038714.4725766</v>
      </c>
      <c r="M1626" s="30">
        <f t="shared" si="224"/>
        <v>0</v>
      </c>
      <c r="O1626" s="39">
        <f t="shared" si="221"/>
        <v>0</v>
      </c>
      <c r="P1626" s="39">
        <f t="shared" si="219"/>
        <v>0</v>
      </c>
      <c r="Q1626" s="39">
        <f t="shared" si="222"/>
        <v>0</v>
      </c>
      <c r="R1626" s="41">
        <f t="shared" si="223"/>
        <v>0</v>
      </c>
    </row>
    <row r="1627" spans="4:18" x14ac:dyDescent="0.25">
      <c r="D1627" s="1">
        <v>34492</v>
      </c>
      <c r="E1627" s="1">
        <f t="shared" si="220"/>
        <v>34486</v>
      </c>
      <c r="F1627" s="30">
        <f t="shared" si="217"/>
        <v>0</v>
      </c>
      <c r="H1627" s="42">
        <f>IF(DAY(D1627)&gt;14,VLOOKUP(DATE(YEAR(E1627),MONTH(E1627)-1,DAY(1)),'מדדים וריביות'!B:C,2,FALSE),VLOOKUP(DATE(YEAR(E1627),MONTH(E1627)-2,DAY(1)),'מדדים וריביות'!B:C,2,FALSE))</f>
        <v>16612365.942431699</v>
      </c>
      <c r="I1627" s="43">
        <f>'ריבית יומית'!D1621</f>
        <v>1.0738622586670132E-4</v>
      </c>
      <c r="J1627" s="29">
        <f t="shared" si="218"/>
        <v>1.9855708906434155</v>
      </c>
      <c r="L1627">
        <f>VLOOKUP(D1626,'מדדים וריביות'!B:C,2)</f>
        <v>17038714.4725766</v>
      </c>
      <c r="M1627" s="30">
        <f t="shared" si="224"/>
        <v>0</v>
      </c>
      <c r="O1627" s="39">
        <f t="shared" si="221"/>
        <v>0</v>
      </c>
      <c r="P1627" s="39">
        <f t="shared" si="219"/>
        <v>0</v>
      </c>
      <c r="Q1627" s="39">
        <f t="shared" si="222"/>
        <v>0</v>
      </c>
      <c r="R1627" s="41">
        <f t="shared" si="223"/>
        <v>0</v>
      </c>
    </row>
    <row r="1628" spans="4:18" x14ac:dyDescent="0.25">
      <c r="D1628" s="1">
        <v>34493</v>
      </c>
      <c r="E1628" s="1">
        <f t="shared" si="220"/>
        <v>34486</v>
      </c>
      <c r="F1628" s="30">
        <f t="shared" si="217"/>
        <v>0</v>
      </c>
      <c r="H1628" s="42">
        <f>IF(DAY(D1628)&gt;14,VLOOKUP(DATE(YEAR(E1628),MONTH(E1628)-1,DAY(1)),'מדדים וריביות'!B:C,2,FALSE),VLOOKUP(DATE(YEAR(E1628),MONTH(E1628)-2,DAY(1)),'מדדים וריביות'!B:C,2,FALSE))</f>
        <v>16612365.942431699</v>
      </c>
      <c r="I1628" s="43">
        <f>'ריבית יומית'!D1622</f>
        <v>1.0738622586670132E-4</v>
      </c>
      <c r="J1628" s="29">
        <f t="shared" si="218"/>
        <v>1.9853576905740293</v>
      </c>
      <c r="L1628">
        <f>VLOOKUP(D1627,'מדדים וריביות'!B:C,2)</f>
        <v>17038714.4725766</v>
      </c>
      <c r="M1628" s="30">
        <f t="shared" si="224"/>
        <v>0</v>
      </c>
      <c r="O1628" s="39">
        <f t="shared" si="221"/>
        <v>0</v>
      </c>
      <c r="P1628" s="39">
        <f t="shared" si="219"/>
        <v>0</v>
      </c>
      <c r="Q1628" s="39">
        <f t="shared" si="222"/>
        <v>0</v>
      </c>
      <c r="R1628" s="41">
        <f t="shared" si="223"/>
        <v>0</v>
      </c>
    </row>
    <row r="1629" spans="4:18" x14ac:dyDescent="0.25">
      <c r="D1629" s="1">
        <v>34494</v>
      </c>
      <c r="E1629" s="1">
        <f t="shared" si="220"/>
        <v>34486</v>
      </c>
      <c r="F1629" s="30">
        <f t="shared" si="217"/>
        <v>0</v>
      </c>
      <c r="H1629" s="42">
        <f>IF(DAY(D1629)&gt;14,VLOOKUP(DATE(YEAR(E1629),MONTH(E1629)-1,DAY(1)),'מדדים וריביות'!B:C,2,FALSE),VLOOKUP(DATE(YEAR(E1629),MONTH(E1629)-2,DAY(1)),'מדדים וריביות'!B:C,2,FALSE))</f>
        <v>16612365.942431699</v>
      </c>
      <c r="I1629" s="43">
        <f>'ריבית יומית'!D1623</f>
        <v>1.0738622586670132E-4</v>
      </c>
      <c r="J1629" s="29">
        <f t="shared" si="218"/>
        <v>1.9851445133969357</v>
      </c>
      <c r="L1629">
        <f>VLOOKUP(D1628,'מדדים וריביות'!B:C,2)</f>
        <v>17038714.4725766</v>
      </c>
      <c r="M1629" s="30">
        <f t="shared" si="224"/>
        <v>0</v>
      </c>
      <c r="O1629" s="39">
        <f t="shared" si="221"/>
        <v>0</v>
      </c>
      <c r="P1629" s="39">
        <f t="shared" si="219"/>
        <v>0</v>
      </c>
      <c r="Q1629" s="39">
        <f t="shared" si="222"/>
        <v>0</v>
      </c>
      <c r="R1629" s="41">
        <f t="shared" si="223"/>
        <v>0</v>
      </c>
    </row>
    <row r="1630" spans="4:18" x14ac:dyDescent="0.25">
      <c r="D1630" s="1">
        <v>34495</v>
      </c>
      <c r="E1630" s="1">
        <f t="shared" si="220"/>
        <v>34486</v>
      </c>
      <c r="F1630" s="30">
        <f t="shared" si="217"/>
        <v>0</v>
      </c>
      <c r="H1630" s="42">
        <f>IF(DAY(D1630)&gt;14,VLOOKUP(DATE(YEAR(E1630),MONTH(E1630)-1,DAY(1)),'מדדים וריביות'!B:C,2,FALSE),VLOOKUP(DATE(YEAR(E1630),MONTH(E1630)-2,DAY(1)),'מדדים וריביות'!B:C,2,FALSE))</f>
        <v>16612365.942431699</v>
      </c>
      <c r="I1630" s="43">
        <f>'ריבית יומית'!D1624</f>
        <v>1.0738622586670132E-4</v>
      </c>
      <c r="J1630" s="29">
        <f t="shared" si="218"/>
        <v>1.9849313591096764</v>
      </c>
      <c r="L1630">
        <f>VLOOKUP(D1629,'מדדים וריביות'!B:C,2)</f>
        <v>17038714.4725766</v>
      </c>
      <c r="M1630" s="30">
        <f t="shared" si="224"/>
        <v>0</v>
      </c>
      <c r="O1630" s="39">
        <f t="shared" si="221"/>
        <v>0</v>
      </c>
      <c r="P1630" s="39">
        <f t="shared" si="219"/>
        <v>0</v>
      </c>
      <c r="Q1630" s="39">
        <f t="shared" si="222"/>
        <v>0</v>
      </c>
      <c r="R1630" s="41">
        <f t="shared" si="223"/>
        <v>0</v>
      </c>
    </row>
    <row r="1631" spans="4:18" x14ac:dyDescent="0.25">
      <c r="D1631" s="1">
        <v>34496</v>
      </c>
      <c r="E1631" s="1">
        <f t="shared" si="220"/>
        <v>34486</v>
      </c>
      <c r="F1631" s="30">
        <f t="shared" si="217"/>
        <v>0</v>
      </c>
      <c r="H1631" s="42">
        <f>IF(DAY(D1631)&gt;14,VLOOKUP(DATE(YEAR(E1631),MONTH(E1631)-1,DAY(1)),'מדדים וריביות'!B:C,2,FALSE),VLOOKUP(DATE(YEAR(E1631),MONTH(E1631)-2,DAY(1)),'מדדים וריביות'!B:C,2,FALSE))</f>
        <v>16612365.942431699</v>
      </c>
      <c r="I1631" s="43">
        <f>'ריבית יומית'!D1625</f>
        <v>1.0738622586670132E-4</v>
      </c>
      <c r="J1631" s="29">
        <f t="shared" si="218"/>
        <v>1.9847182277097939</v>
      </c>
      <c r="L1631">
        <f>VLOOKUP(D1630,'מדדים וריביות'!B:C,2)</f>
        <v>17038714.4725766</v>
      </c>
      <c r="M1631" s="30">
        <f t="shared" si="224"/>
        <v>0</v>
      </c>
      <c r="O1631" s="39">
        <f t="shared" si="221"/>
        <v>0</v>
      </c>
      <c r="P1631" s="39">
        <f t="shared" si="219"/>
        <v>0</v>
      </c>
      <c r="Q1631" s="39">
        <f t="shared" si="222"/>
        <v>0</v>
      </c>
      <c r="R1631" s="41">
        <f t="shared" si="223"/>
        <v>0</v>
      </c>
    </row>
    <row r="1632" spans="4:18" x14ac:dyDescent="0.25">
      <c r="D1632" s="1">
        <v>34497</v>
      </c>
      <c r="E1632" s="1">
        <f t="shared" si="220"/>
        <v>34486</v>
      </c>
      <c r="F1632" s="30">
        <f t="shared" si="217"/>
        <v>0</v>
      </c>
      <c r="H1632" s="42">
        <f>IF(DAY(D1632)&gt;14,VLOOKUP(DATE(YEAR(E1632),MONTH(E1632)-1,DAY(1)),'מדדים וריביות'!B:C,2,FALSE),VLOOKUP(DATE(YEAR(E1632),MONTH(E1632)-2,DAY(1)),'מדדים וריביות'!B:C,2,FALSE))</f>
        <v>16612365.942431699</v>
      </c>
      <c r="I1632" s="43">
        <f>'ריבית יומית'!D1626</f>
        <v>1.0738622586670132E-4</v>
      </c>
      <c r="J1632" s="29">
        <f t="shared" si="218"/>
        <v>1.9845051191948304</v>
      </c>
      <c r="L1632">
        <f>VLOOKUP(D1631,'מדדים וריביות'!B:C,2)</f>
        <v>17038714.4725766</v>
      </c>
      <c r="M1632" s="30">
        <f t="shared" si="224"/>
        <v>0</v>
      </c>
      <c r="O1632" s="39">
        <f t="shared" si="221"/>
        <v>0</v>
      </c>
      <c r="P1632" s="39">
        <f t="shared" si="219"/>
        <v>0</v>
      </c>
      <c r="Q1632" s="39">
        <f t="shared" si="222"/>
        <v>0</v>
      </c>
      <c r="R1632" s="41">
        <f t="shared" si="223"/>
        <v>0</v>
      </c>
    </row>
    <row r="1633" spans="4:18" x14ac:dyDescent="0.25">
      <c r="D1633" s="1">
        <v>34498</v>
      </c>
      <c r="E1633" s="1">
        <f t="shared" si="220"/>
        <v>34486</v>
      </c>
      <c r="F1633" s="30">
        <f t="shared" si="217"/>
        <v>0</v>
      </c>
      <c r="H1633" s="42">
        <f>IF(DAY(D1633)&gt;14,VLOOKUP(DATE(YEAR(E1633),MONTH(E1633)-1,DAY(1)),'מדדים וריביות'!B:C,2,FALSE),VLOOKUP(DATE(YEAR(E1633),MONTH(E1633)-2,DAY(1)),'מדדים וריביות'!B:C,2,FALSE))</f>
        <v>16612365.942431699</v>
      </c>
      <c r="I1633" s="43">
        <f>'ריבית יומית'!D1627</f>
        <v>1.0738622586670132E-4</v>
      </c>
      <c r="J1633" s="29">
        <f t="shared" si="218"/>
        <v>1.9842920335623289</v>
      </c>
      <c r="L1633">
        <f>VLOOKUP(D1632,'מדדים וריביות'!B:C,2)</f>
        <v>17038714.4725766</v>
      </c>
      <c r="M1633" s="30">
        <f t="shared" si="224"/>
        <v>0</v>
      </c>
      <c r="O1633" s="39">
        <f t="shared" si="221"/>
        <v>0</v>
      </c>
      <c r="P1633" s="39">
        <f t="shared" si="219"/>
        <v>0</v>
      </c>
      <c r="Q1633" s="39">
        <f t="shared" si="222"/>
        <v>0</v>
      </c>
      <c r="R1633" s="41">
        <f t="shared" si="223"/>
        <v>0</v>
      </c>
    </row>
    <row r="1634" spans="4:18" x14ac:dyDescent="0.25">
      <c r="D1634" s="1">
        <v>34499</v>
      </c>
      <c r="E1634" s="1">
        <f t="shared" si="220"/>
        <v>34486</v>
      </c>
      <c r="F1634" s="30">
        <f t="shared" si="217"/>
        <v>0</v>
      </c>
      <c r="H1634" s="42">
        <f>IF(DAY(D1634)&gt;14,VLOOKUP(DATE(YEAR(E1634),MONTH(E1634)-1,DAY(1)),'מדדים וריביות'!B:C,2,FALSE),VLOOKUP(DATE(YEAR(E1634),MONTH(E1634)-2,DAY(1)),'מדדים וריביות'!B:C,2,FALSE))</f>
        <v>16612365.942431699</v>
      </c>
      <c r="I1634" s="43">
        <f>'ריבית יומית'!D1628</f>
        <v>1.0738622586670132E-4</v>
      </c>
      <c r="J1634" s="29">
        <f t="shared" si="218"/>
        <v>1.9840789708098321</v>
      </c>
      <c r="L1634">
        <f>VLOOKUP(D1633,'מדדים וריביות'!B:C,2)</f>
        <v>17038714.4725766</v>
      </c>
      <c r="M1634" s="30">
        <f t="shared" si="224"/>
        <v>0</v>
      </c>
      <c r="O1634" s="39">
        <f t="shared" si="221"/>
        <v>0</v>
      </c>
      <c r="P1634" s="39">
        <f t="shared" si="219"/>
        <v>0</v>
      </c>
      <c r="Q1634" s="39">
        <f t="shared" si="222"/>
        <v>0</v>
      </c>
      <c r="R1634" s="41">
        <f t="shared" si="223"/>
        <v>0</v>
      </c>
    </row>
    <row r="1635" spans="4:18" x14ac:dyDescent="0.25">
      <c r="D1635" s="1">
        <v>34500</v>
      </c>
      <c r="E1635" s="1">
        <f t="shared" si="220"/>
        <v>34486</v>
      </c>
      <c r="F1635" s="30">
        <f t="shared" si="217"/>
        <v>0</v>
      </c>
      <c r="H1635" s="42">
        <f>IF(DAY(D1635)&gt;14,VLOOKUP(DATE(YEAR(E1635),MONTH(E1635)-1,DAY(1)),'מדדים וריביות'!B:C,2,FALSE),VLOOKUP(DATE(YEAR(E1635),MONTH(E1635)-2,DAY(1)),'מדדים וריביות'!B:C,2,FALSE))</f>
        <v>16810313.474284701</v>
      </c>
      <c r="I1635" s="43">
        <f>'ריבית יומית'!D1629</f>
        <v>1.0738622586670132E-4</v>
      </c>
      <c r="J1635" s="29">
        <f t="shared" si="218"/>
        <v>1.9838659309348834</v>
      </c>
      <c r="L1635">
        <f>VLOOKUP(D1634,'מדדים וריביות'!B:C,2)</f>
        <v>17038714.4725766</v>
      </c>
      <c r="M1635" s="30">
        <f t="shared" si="224"/>
        <v>0</v>
      </c>
      <c r="O1635" s="39">
        <f t="shared" si="221"/>
        <v>0</v>
      </c>
      <c r="P1635" s="39">
        <f t="shared" si="219"/>
        <v>0</v>
      </c>
      <c r="Q1635" s="39">
        <f t="shared" si="222"/>
        <v>0</v>
      </c>
      <c r="R1635" s="41">
        <f t="shared" si="223"/>
        <v>0</v>
      </c>
    </row>
    <row r="1636" spans="4:18" x14ac:dyDescent="0.25">
      <c r="D1636" s="1">
        <v>34501</v>
      </c>
      <c r="E1636" s="1">
        <f t="shared" si="220"/>
        <v>34486</v>
      </c>
      <c r="F1636" s="30">
        <f t="shared" si="217"/>
        <v>0</v>
      </c>
      <c r="H1636" s="42">
        <f>IF(DAY(D1636)&gt;14,VLOOKUP(DATE(YEAR(E1636),MONTH(E1636)-1,DAY(1)),'מדדים וריביות'!B:C,2,FALSE),VLOOKUP(DATE(YEAR(E1636),MONTH(E1636)-2,DAY(1)),'מדדים וריביות'!B:C,2,FALSE))</f>
        <v>16810313.474284701</v>
      </c>
      <c r="I1636" s="43">
        <f>'ריבית יומית'!D1630</f>
        <v>1.0738622586670132E-4</v>
      </c>
      <c r="J1636" s="29">
        <f t="shared" si="218"/>
        <v>1.9836529139350265</v>
      </c>
      <c r="L1636">
        <f>VLOOKUP(D1635,'מדדים וריביות'!B:C,2)</f>
        <v>17038714.4725766</v>
      </c>
      <c r="M1636" s="30">
        <f t="shared" si="224"/>
        <v>0</v>
      </c>
      <c r="O1636" s="39">
        <f t="shared" si="221"/>
        <v>0</v>
      </c>
      <c r="P1636" s="39">
        <f t="shared" si="219"/>
        <v>0</v>
      </c>
      <c r="Q1636" s="39">
        <f t="shared" si="222"/>
        <v>0</v>
      </c>
      <c r="R1636" s="41">
        <f t="shared" si="223"/>
        <v>0</v>
      </c>
    </row>
    <row r="1637" spans="4:18" x14ac:dyDescent="0.25">
      <c r="D1637" s="1">
        <v>34502</v>
      </c>
      <c r="E1637" s="1">
        <f t="shared" si="220"/>
        <v>34486</v>
      </c>
      <c r="F1637" s="30">
        <f t="shared" si="217"/>
        <v>0</v>
      </c>
      <c r="H1637" s="42">
        <f>IF(DAY(D1637)&gt;14,VLOOKUP(DATE(YEAR(E1637),MONTH(E1637)-1,DAY(1)),'מדדים וריביות'!B:C,2,FALSE),VLOOKUP(DATE(YEAR(E1637),MONTH(E1637)-2,DAY(1)),'מדדים וריביות'!B:C,2,FALSE))</f>
        <v>16810313.474284701</v>
      </c>
      <c r="I1637" s="43">
        <f>'ריבית יומית'!D1631</f>
        <v>1.0738622586670132E-4</v>
      </c>
      <c r="J1637" s="29">
        <f t="shared" si="218"/>
        <v>1.983439919807805</v>
      </c>
      <c r="L1637">
        <f>VLOOKUP(D1636,'מדדים וריביות'!B:C,2)</f>
        <v>17038714.4725766</v>
      </c>
      <c r="M1637" s="30">
        <f t="shared" si="224"/>
        <v>0</v>
      </c>
      <c r="O1637" s="39">
        <f t="shared" si="221"/>
        <v>0</v>
      </c>
      <c r="P1637" s="39">
        <f t="shared" si="219"/>
        <v>0</v>
      </c>
      <c r="Q1637" s="39">
        <f t="shared" si="222"/>
        <v>0</v>
      </c>
      <c r="R1637" s="41">
        <f t="shared" si="223"/>
        <v>0</v>
      </c>
    </row>
    <row r="1638" spans="4:18" x14ac:dyDescent="0.25">
      <c r="D1638" s="1">
        <v>34503</v>
      </c>
      <c r="E1638" s="1">
        <f t="shared" si="220"/>
        <v>34486</v>
      </c>
      <c r="F1638" s="30">
        <f t="shared" si="217"/>
        <v>0</v>
      </c>
      <c r="H1638" s="42">
        <f>IF(DAY(D1638)&gt;14,VLOOKUP(DATE(YEAR(E1638),MONTH(E1638)-1,DAY(1)),'מדדים וריביות'!B:C,2,FALSE),VLOOKUP(DATE(YEAR(E1638),MONTH(E1638)-2,DAY(1)),'מדדים וריביות'!B:C,2,FALSE))</f>
        <v>16810313.474284701</v>
      </c>
      <c r="I1638" s="43">
        <f>'ריבית יומית'!D1632</f>
        <v>1.0738622586670132E-4</v>
      </c>
      <c r="J1638" s="29">
        <f t="shared" si="218"/>
        <v>1.983226948550763</v>
      </c>
      <c r="L1638">
        <f>VLOOKUP(D1637,'מדדים וריביות'!B:C,2)</f>
        <v>17038714.4725766</v>
      </c>
      <c r="M1638" s="30">
        <f t="shared" si="224"/>
        <v>0</v>
      </c>
      <c r="O1638" s="39">
        <f t="shared" si="221"/>
        <v>0</v>
      </c>
      <c r="P1638" s="39">
        <f t="shared" si="219"/>
        <v>0</v>
      </c>
      <c r="Q1638" s="39">
        <f t="shared" si="222"/>
        <v>0</v>
      </c>
      <c r="R1638" s="41">
        <f t="shared" si="223"/>
        <v>0</v>
      </c>
    </row>
    <row r="1639" spans="4:18" x14ac:dyDescent="0.25">
      <c r="D1639" s="1">
        <v>34504</v>
      </c>
      <c r="E1639" s="1">
        <f t="shared" si="220"/>
        <v>34486</v>
      </c>
      <c r="F1639" s="30">
        <f t="shared" si="217"/>
        <v>0</v>
      </c>
      <c r="H1639" s="42">
        <f>IF(DAY(D1639)&gt;14,VLOOKUP(DATE(YEAR(E1639),MONTH(E1639)-1,DAY(1)),'מדדים וריביות'!B:C,2,FALSE),VLOOKUP(DATE(YEAR(E1639),MONTH(E1639)-2,DAY(1)),'מדדים וריביות'!B:C,2,FALSE))</f>
        <v>16810313.474284701</v>
      </c>
      <c r="I1639" s="43">
        <f>'ריבית יומית'!D1633</f>
        <v>1.0738622586670132E-4</v>
      </c>
      <c r="J1639" s="29">
        <f t="shared" si="218"/>
        <v>1.9830140001614449</v>
      </c>
      <c r="L1639">
        <f>VLOOKUP(D1638,'מדדים וריביות'!B:C,2)</f>
        <v>17038714.4725766</v>
      </c>
      <c r="M1639" s="30">
        <f t="shared" si="224"/>
        <v>0</v>
      </c>
      <c r="O1639" s="39">
        <f t="shared" si="221"/>
        <v>0</v>
      </c>
      <c r="P1639" s="39">
        <f t="shared" si="219"/>
        <v>0</v>
      </c>
      <c r="Q1639" s="39">
        <f t="shared" si="222"/>
        <v>0</v>
      </c>
      <c r="R1639" s="41">
        <f t="shared" si="223"/>
        <v>0</v>
      </c>
    </row>
    <row r="1640" spans="4:18" x14ac:dyDescent="0.25">
      <c r="D1640" s="1">
        <v>34505</v>
      </c>
      <c r="E1640" s="1">
        <f t="shared" si="220"/>
        <v>34486</v>
      </c>
      <c r="F1640" s="30">
        <f t="shared" si="217"/>
        <v>0</v>
      </c>
      <c r="H1640" s="42">
        <f>IF(DAY(D1640)&gt;14,VLOOKUP(DATE(YEAR(E1640),MONTH(E1640)-1,DAY(1)),'מדדים וריביות'!B:C,2,FALSE),VLOOKUP(DATE(YEAR(E1640),MONTH(E1640)-2,DAY(1)),'מדדים וריביות'!B:C,2,FALSE))</f>
        <v>16810313.474284701</v>
      </c>
      <c r="I1640" s="43">
        <f>'ריבית יומית'!D1634</f>
        <v>1.0738622586670132E-4</v>
      </c>
      <c r="J1640" s="29">
        <f t="shared" si="218"/>
        <v>1.9828010746373952</v>
      </c>
      <c r="L1640">
        <f>VLOOKUP(D1639,'מדדים וריביות'!B:C,2)</f>
        <v>17038714.4725766</v>
      </c>
      <c r="M1640" s="30">
        <f t="shared" si="224"/>
        <v>0</v>
      </c>
      <c r="O1640" s="39">
        <f t="shared" si="221"/>
        <v>0</v>
      </c>
      <c r="P1640" s="39">
        <f t="shared" si="219"/>
        <v>0</v>
      </c>
      <c r="Q1640" s="39">
        <f t="shared" si="222"/>
        <v>0</v>
      </c>
      <c r="R1640" s="41">
        <f t="shared" si="223"/>
        <v>0</v>
      </c>
    </row>
    <row r="1641" spans="4:18" x14ac:dyDescent="0.25">
      <c r="D1641" s="1">
        <v>34506</v>
      </c>
      <c r="E1641" s="1">
        <f t="shared" si="220"/>
        <v>34486</v>
      </c>
      <c r="F1641" s="30">
        <f t="shared" si="217"/>
        <v>0</v>
      </c>
      <c r="H1641" s="42">
        <f>IF(DAY(D1641)&gt;14,VLOOKUP(DATE(YEAR(E1641),MONTH(E1641)-1,DAY(1)),'מדדים וריביות'!B:C,2,FALSE),VLOOKUP(DATE(YEAR(E1641),MONTH(E1641)-2,DAY(1)),'מדדים וריביות'!B:C,2,FALSE))</f>
        <v>16810313.474284701</v>
      </c>
      <c r="I1641" s="43">
        <f>'ריבית יומית'!D1635</f>
        <v>1.0738622586670132E-4</v>
      </c>
      <c r="J1641" s="29">
        <f t="shared" si="218"/>
        <v>1.9825881719761587</v>
      </c>
      <c r="L1641">
        <f>VLOOKUP(D1640,'מדדים וריביות'!B:C,2)</f>
        <v>17038714.4725766</v>
      </c>
      <c r="M1641" s="30">
        <f t="shared" si="224"/>
        <v>0</v>
      </c>
      <c r="O1641" s="39">
        <f t="shared" si="221"/>
        <v>0</v>
      </c>
      <c r="P1641" s="39">
        <f t="shared" si="219"/>
        <v>0</v>
      </c>
      <c r="Q1641" s="39">
        <f t="shared" si="222"/>
        <v>0</v>
      </c>
      <c r="R1641" s="41">
        <f t="shared" si="223"/>
        <v>0</v>
      </c>
    </row>
    <row r="1642" spans="4:18" x14ac:dyDescent="0.25">
      <c r="D1642" s="1">
        <v>34507</v>
      </c>
      <c r="E1642" s="1">
        <f t="shared" si="220"/>
        <v>34486</v>
      </c>
      <c r="F1642" s="30">
        <f t="shared" si="217"/>
        <v>0</v>
      </c>
      <c r="H1642" s="42">
        <f>IF(DAY(D1642)&gt;14,VLOOKUP(DATE(YEAR(E1642),MONTH(E1642)-1,DAY(1)),'מדדים וריביות'!B:C,2,FALSE),VLOOKUP(DATE(YEAR(E1642),MONTH(E1642)-2,DAY(1)),'מדדים וריביות'!B:C,2,FALSE))</f>
        <v>16810313.474284701</v>
      </c>
      <c r="I1642" s="43">
        <f>'ריבית יומית'!D1636</f>
        <v>1.0738622586670132E-4</v>
      </c>
      <c r="J1642" s="29">
        <f t="shared" si="218"/>
        <v>1.9823752921752806</v>
      </c>
      <c r="L1642">
        <f>VLOOKUP(D1641,'מדדים וריביות'!B:C,2)</f>
        <v>17038714.4725766</v>
      </c>
      <c r="M1642" s="30">
        <f t="shared" si="224"/>
        <v>0</v>
      </c>
      <c r="O1642" s="39">
        <f t="shared" si="221"/>
        <v>0</v>
      </c>
      <c r="P1642" s="39">
        <f t="shared" si="219"/>
        <v>0</v>
      </c>
      <c r="Q1642" s="39">
        <f t="shared" si="222"/>
        <v>0</v>
      </c>
      <c r="R1642" s="41">
        <f t="shared" si="223"/>
        <v>0</v>
      </c>
    </row>
    <row r="1643" spans="4:18" x14ac:dyDescent="0.25">
      <c r="D1643" s="1">
        <v>34508</v>
      </c>
      <c r="E1643" s="1">
        <f t="shared" si="220"/>
        <v>34486</v>
      </c>
      <c r="F1643" s="30">
        <f t="shared" si="217"/>
        <v>0</v>
      </c>
      <c r="H1643" s="42">
        <f>IF(DAY(D1643)&gt;14,VLOOKUP(DATE(YEAR(E1643),MONTH(E1643)-1,DAY(1)),'מדדים וריביות'!B:C,2,FALSE),VLOOKUP(DATE(YEAR(E1643),MONTH(E1643)-2,DAY(1)),'מדדים וריביות'!B:C,2,FALSE))</f>
        <v>16810313.474284701</v>
      </c>
      <c r="I1643" s="43">
        <f>'ריבית יומית'!D1637</f>
        <v>1.0738622586670132E-4</v>
      </c>
      <c r="J1643" s="29">
        <f t="shared" si="218"/>
        <v>1.9821624352323064</v>
      </c>
      <c r="L1643">
        <f>VLOOKUP(D1642,'מדדים וריביות'!B:C,2)</f>
        <v>17038714.4725766</v>
      </c>
      <c r="M1643" s="30">
        <f t="shared" si="224"/>
        <v>0</v>
      </c>
      <c r="O1643" s="39">
        <f t="shared" si="221"/>
        <v>0</v>
      </c>
      <c r="P1643" s="39">
        <f t="shared" si="219"/>
        <v>0</v>
      </c>
      <c r="Q1643" s="39">
        <f t="shared" si="222"/>
        <v>0</v>
      </c>
      <c r="R1643" s="41">
        <f t="shared" si="223"/>
        <v>0</v>
      </c>
    </row>
    <row r="1644" spans="4:18" x14ac:dyDescent="0.25">
      <c r="D1644" s="1">
        <v>34509</v>
      </c>
      <c r="E1644" s="1">
        <f t="shared" si="220"/>
        <v>34486</v>
      </c>
      <c r="F1644" s="30">
        <f t="shared" si="217"/>
        <v>0</v>
      </c>
      <c r="H1644" s="42">
        <f>IF(DAY(D1644)&gt;14,VLOOKUP(DATE(YEAR(E1644),MONTH(E1644)-1,DAY(1)),'מדדים וריביות'!B:C,2,FALSE),VLOOKUP(DATE(YEAR(E1644),MONTH(E1644)-2,DAY(1)),'מדדים וריביות'!B:C,2,FALSE))</f>
        <v>16810313.474284701</v>
      </c>
      <c r="I1644" s="43">
        <f>'ריבית יומית'!D1638</f>
        <v>1.0738622586670132E-4</v>
      </c>
      <c r="J1644" s="29">
        <f t="shared" si="218"/>
        <v>1.9819496011447815</v>
      </c>
      <c r="L1644">
        <f>VLOOKUP(D1643,'מדדים וריביות'!B:C,2)</f>
        <v>17038714.4725766</v>
      </c>
      <c r="M1644" s="30">
        <f t="shared" si="224"/>
        <v>0</v>
      </c>
      <c r="O1644" s="39">
        <f t="shared" si="221"/>
        <v>0</v>
      </c>
      <c r="P1644" s="39">
        <f t="shared" si="219"/>
        <v>0</v>
      </c>
      <c r="Q1644" s="39">
        <f t="shared" si="222"/>
        <v>0</v>
      </c>
      <c r="R1644" s="41">
        <f t="shared" si="223"/>
        <v>0</v>
      </c>
    </row>
    <row r="1645" spans="4:18" x14ac:dyDescent="0.25">
      <c r="D1645" s="1">
        <v>34510</v>
      </c>
      <c r="E1645" s="1">
        <f t="shared" si="220"/>
        <v>34486</v>
      </c>
      <c r="F1645" s="30">
        <f t="shared" si="217"/>
        <v>0</v>
      </c>
      <c r="H1645" s="42">
        <f>IF(DAY(D1645)&gt;14,VLOOKUP(DATE(YEAR(E1645),MONTH(E1645)-1,DAY(1)),'מדדים וריביות'!B:C,2,FALSE),VLOOKUP(DATE(YEAR(E1645),MONTH(E1645)-2,DAY(1)),'מדדים וריביות'!B:C,2,FALSE))</f>
        <v>16810313.474284701</v>
      </c>
      <c r="I1645" s="43">
        <f>'ריבית יומית'!D1639</f>
        <v>1.0738622586670132E-4</v>
      </c>
      <c r="J1645" s="29">
        <f t="shared" si="218"/>
        <v>1.9817367899102518</v>
      </c>
      <c r="L1645">
        <f>VLOOKUP(D1644,'מדדים וריביות'!B:C,2)</f>
        <v>17038714.4725766</v>
      </c>
      <c r="M1645" s="30">
        <f t="shared" si="224"/>
        <v>0</v>
      </c>
      <c r="O1645" s="39">
        <f t="shared" si="221"/>
        <v>0</v>
      </c>
      <c r="P1645" s="39">
        <f t="shared" si="219"/>
        <v>0</v>
      </c>
      <c r="Q1645" s="39">
        <f t="shared" si="222"/>
        <v>0</v>
      </c>
      <c r="R1645" s="41">
        <f t="shared" si="223"/>
        <v>0</v>
      </c>
    </row>
    <row r="1646" spans="4:18" x14ac:dyDescent="0.25">
      <c r="D1646" s="1">
        <v>34511</v>
      </c>
      <c r="E1646" s="1">
        <f t="shared" si="220"/>
        <v>34486</v>
      </c>
      <c r="F1646" s="30">
        <f t="shared" si="217"/>
        <v>0</v>
      </c>
      <c r="H1646" s="42">
        <f>IF(DAY(D1646)&gt;14,VLOOKUP(DATE(YEAR(E1646),MONTH(E1646)-1,DAY(1)),'מדדים וריביות'!B:C,2,FALSE),VLOOKUP(DATE(YEAR(E1646),MONTH(E1646)-2,DAY(1)),'מדדים וריביות'!B:C,2,FALSE))</f>
        <v>16810313.474284701</v>
      </c>
      <c r="I1646" s="43">
        <f>'ריבית יומית'!D1640</f>
        <v>1.0738622586670132E-4</v>
      </c>
      <c r="J1646" s="29">
        <f t="shared" si="218"/>
        <v>1.9815240015262636</v>
      </c>
      <c r="L1646">
        <f>VLOOKUP(D1645,'מדדים וריביות'!B:C,2)</f>
        <v>17038714.4725766</v>
      </c>
      <c r="M1646" s="30">
        <f t="shared" si="224"/>
        <v>0</v>
      </c>
      <c r="O1646" s="39">
        <f t="shared" si="221"/>
        <v>0</v>
      </c>
      <c r="P1646" s="39">
        <f t="shared" si="219"/>
        <v>0</v>
      </c>
      <c r="Q1646" s="39">
        <f t="shared" si="222"/>
        <v>0</v>
      </c>
      <c r="R1646" s="41">
        <f t="shared" si="223"/>
        <v>0</v>
      </c>
    </row>
    <row r="1647" spans="4:18" x14ac:dyDescent="0.25">
      <c r="D1647" s="1">
        <v>34512</v>
      </c>
      <c r="E1647" s="1">
        <f t="shared" si="220"/>
        <v>34486</v>
      </c>
      <c r="F1647" s="30">
        <f t="shared" si="217"/>
        <v>0</v>
      </c>
      <c r="H1647" s="42">
        <f>IF(DAY(D1647)&gt;14,VLOOKUP(DATE(YEAR(E1647),MONTH(E1647)-1,DAY(1)),'מדדים וריביות'!B:C,2,FALSE),VLOOKUP(DATE(YEAR(E1647),MONTH(E1647)-2,DAY(1)),'מדדים וריביות'!B:C,2,FALSE))</f>
        <v>16810313.474284701</v>
      </c>
      <c r="I1647" s="43">
        <f>'ריבית יומית'!D1641</f>
        <v>1.0738622586670132E-4</v>
      </c>
      <c r="J1647" s="29">
        <f t="shared" si="218"/>
        <v>1.9813112359903633</v>
      </c>
      <c r="L1647">
        <f>VLOOKUP(D1646,'מדדים וריביות'!B:C,2)</f>
        <v>17038714.4725766</v>
      </c>
      <c r="M1647" s="30">
        <f t="shared" si="224"/>
        <v>0</v>
      </c>
      <c r="O1647" s="39">
        <f t="shared" si="221"/>
        <v>0</v>
      </c>
      <c r="P1647" s="39">
        <f t="shared" si="219"/>
        <v>0</v>
      </c>
      <c r="Q1647" s="39">
        <f t="shared" si="222"/>
        <v>0</v>
      </c>
      <c r="R1647" s="41">
        <f t="shared" si="223"/>
        <v>0</v>
      </c>
    </row>
    <row r="1648" spans="4:18" x14ac:dyDescent="0.25">
      <c r="D1648" s="1">
        <v>34513</v>
      </c>
      <c r="E1648" s="1">
        <f t="shared" si="220"/>
        <v>34486</v>
      </c>
      <c r="F1648" s="30">
        <f t="shared" si="217"/>
        <v>0</v>
      </c>
      <c r="H1648" s="42">
        <f>IF(DAY(D1648)&gt;14,VLOOKUP(DATE(YEAR(E1648),MONTH(E1648)-1,DAY(1)),'מדדים וריביות'!B:C,2,FALSE),VLOOKUP(DATE(YEAR(E1648),MONTH(E1648)-2,DAY(1)),'מדדים וריביות'!B:C,2,FALSE))</f>
        <v>16810313.474284701</v>
      </c>
      <c r="I1648" s="43">
        <f>'ריבית יומית'!D1642</f>
        <v>1.0738622586670132E-4</v>
      </c>
      <c r="J1648" s="29">
        <f t="shared" si="218"/>
        <v>1.9810984933000977</v>
      </c>
      <c r="L1648">
        <f>VLOOKUP(D1647,'מדדים וריביות'!B:C,2)</f>
        <v>17038714.4725766</v>
      </c>
      <c r="M1648" s="30">
        <f t="shared" si="224"/>
        <v>0</v>
      </c>
      <c r="O1648" s="39">
        <f t="shared" si="221"/>
        <v>0</v>
      </c>
      <c r="P1648" s="39">
        <f t="shared" si="219"/>
        <v>0</v>
      </c>
      <c r="Q1648" s="39">
        <f t="shared" si="222"/>
        <v>0</v>
      </c>
      <c r="R1648" s="41">
        <f t="shared" si="223"/>
        <v>0</v>
      </c>
    </row>
    <row r="1649" spans="4:18" x14ac:dyDescent="0.25">
      <c r="D1649" s="1">
        <v>34514</v>
      </c>
      <c r="E1649" s="1">
        <f t="shared" si="220"/>
        <v>34486</v>
      </c>
      <c r="F1649" s="30">
        <f t="shared" si="217"/>
        <v>0</v>
      </c>
      <c r="H1649" s="42">
        <f>IF(DAY(D1649)&gt;14,VLOOKUP(DATE(YEAR(E1649),MONTH(E1649)-1,DAY(1)),'מדדים וריביות'!B:C,2,FALSE),VLOOKUP(DATE(YEAR(E1649),MONTH(E1649)-2,DAY(1)),'מדדים וריביות'!B:C,2,FALSE))</f>
        <v>16810313.474284701</v>
      </c>
      <c r="I1649" s="43">
        <f>'ריבית יומית'!D1643</f>
        <v>1.0738622586670132E-4</v>
      </c>
      <c r="J1649" s="29">
        <f t="shared" si="218"/>
        <v>1.9808857734530134</v>
      </c>
      <c r="L1649">
        <f>VLOOKUP(D1648,'מדדים וריביות'!B:C,2)</f>
        <v>17038714.4725766</v>
      </c>
      <c r="M1649" s="30">
        <f t="shared" si="224"/>
        <v>0</v>
      </c>
      <c r="O1649" s="39">
        <f t="shared" si="221"/>
        <v>0</v>
      </c>
      <c r="P1649" s="39">
        <f t="shared" si="219"/>
        <v>0</v>
      </c>
      <c r="Q1649" s="39">
        <f t="shared" si="222"/>
        <v>0</v>
      </c>
      <c r="R1649" s="41">
        <f t="shared" si="223"/>
        <v>0</v>
      </c>
    </row>
    <row r="1650" spans="4:18" x14ac:dyDescent="0.25">
      <c r="D1650" s="1">
        <v>34515</v>
      </c>
      <c r="E1650" s="1">
        <f t="shared" si="220"/>
        <v>34486</v>
      </c>
      <c r="F1650" s="30">
        <f t="shared" si="217"/>
        <v>0</v>
      </c>
      <c r="H1650" s="42">
        <f>IF(DAY(D1650)&gt;14,VLOOKUP(DATE(YEAR(E1650),MONTH(E1650)-1,DAY(1)),'מדדים וריביות'!B:C,2,FALSE),VLOOKUP(DATE(YEAR(E1650),MONTH(E1650)-2,DAY(1)),'מדדים וריביות'!B:C,2,FALSE))</f>
        <v>16810313.474284701</v>
      </c>
      <c r="I1650" s="43">
        <f>'ריבית יומית'!D1644</f>
        <v>1.0738622586670132E-4</v>
      </c>
      <c r="J1650" s="29">
        <f t="shared" si="218"/>
        <v>1.980673076446658</v>
      </c>
      <c r="L1650">
        <f>VLOOKUP(D1649,'מדדים וריביות'!B:C,2)</f>
        <v>17038714.4725766</v>
      </c>
      <c r="M1650" s="30">
        <f t="shared" si="224"/>
        <v>0</v>
      </c>
      <c r="O1650" s="39">
        <f t="shared" si="221"/>
        <v>0</v>
      </c>
      <c r="P1650" s="39">
        <f t="shared" si="219"/>
        <v>0</v>
      </c>
      <c r="Q1650" s="39">
        <f t="shared" si="222"/>
        <v>0</v>
      </c>
      <c r="R1650" s="41">
        <f t="shared" si="223"/>
        <v>0</v>
      </c>
    </row>
    <row r="1651" spans="4:18" x14ac:dyDescent="0.25">
      <c r="D1651" s="1">
        <v>34516</v>
      </c>
      <c r="E1651" s="1">
        <f t="shared" si="220"/>
        <v>34516</v>
      </c>
      <c r="F1651" s="30">
        <f t="shared" si="217"/>
        <v>0</v>
      </c>
      <c r="H1651" s="42">
        <f>IF(DAY(D1651)&gt;14,VLOOKUP(DATE(YEAR(E1651),MONTH(E1651)-1,DAY(1)),'מדדים וריביות'!B:C,2,FALSE),VLOOKUP(DATE(YEAR(E1651),MONTH(E1651)-2,DAY(1)),'מדדים וריביות'!B:C,2,FALSE))</f>
        <v>16810313.474284701</v>
      </c>
      <c r="I1651" s="43">
        <f>'ריבית יומית'!D1645</f>
        <v>1.0738622586670132E-4</v>
      </c>
      <c r="J1651" s="29">
        <f t="shared" si="218"/>
        <v>1.9804604022785788</v>
      </c>
      <c r="L1651">
        <f>VLOOKUP(D1650,'מדדים וריביות'!B:C,2)</f>
        <v>17038714.4725766</v>
      </c>
      <c r="M1651" s="30">
        <f t="shared" si="224"/>
        <v>0</v>
      </c>
      <c r="O1651" s="39">
        <f t="shared" si="221"/>
        <v>0</v>
      </c>
      <c r="P1651" s="39">
        <f t="shared" si="219"/>
        <v>0</v>
      </c>
      <c r="Q1651" s="39">
        <f t="shared" si="222"/>
        <v>0</v>
      </c>
      <c r="R1651" s="41">
        <f t="shared" si="223"/>
        <v>0</v>
      </c>
    </row>
    <row r="1652" spans="4:18" x14ac:dyDescent="0.25">
      <c r="D1652" s="1">
        <v>34517</v>
      </c>
      <c r="E1652" s="1">
        <f t="shared" si="220"/>
        <v>34516</v>
      </c>
      <c r="F1652" s="30">
        <f t="shared" si="217"/>
        <v>0</v>
      </c>
      <c r="H1652" s="42">
        <f>IF(DAY(D1652)&gt;14,VLOOKUP(DATE(YEAR(E1652),MONTH(E1652)-1,DAY(1)),'מדדים וריביות'!B:C,2,FALSE),VLOOKUP(DATE(YEAR(E1652),MONTH(E1652)-2,DAY(1)),'מדדים וריביות'!B:C,2,FALSE))</f>
        <v>16810313.474284701</v>
      </c>
      <c r="I1652" s="43">
        <f>'ריבית יומית'!D1646</f>
        <v>1.0738622586670132E-4</v>
      </c>
      <c r="J1652" s="29">
        <f t="shared" si="218"/>
        <v>1.9802477509463237</v>
      </c>
      <c r="L1652">
        <f>VLOOKUP(D1651,'מדדים וריביות'!B:C,2)</f>
        <v>17221435.271210101</v>
      </c>
      <c r="M1652" s="30">
        <f t="shared" si="224"/>
        <v>0</v>
      </c>
      <c r="O1652" s="39">
        <f t="shared" si="221"/>
        <v>0</v>
      </c>
      <c r="P1652" s="39">
        <f t="shared" si="219"/>
        <v>0</v>
      </c>
      <c r="Q1652" s="39">
        <f t="shared" si="222"/>
        <v>0</v>
      </c>
      <c r="R1652" s="41">
        <f t="shared" si="223"/>
        <v>0</v>
      </c>
    </row>
    <row r="1653" spans="4:18" x14ac:dyDescent="0.25">
      <c r="D1653" s="1">
        <v>34518</v>
      </c>
      <c r="E1653" s="1">
        <f t="shared" si="220"/>
        <v>34516</v>
      </c>
      <c r="F1653" s="30">
        <f t="shared" si="217"/>
        <v>0</v>
      </c>
      <c r="H1653" s="42">
        <f>IF(DAY(D1653)&gt;14,VLOOKUP(DATE(YEAR(E1653),MONTH(E1653)-1,DAY(1)),'מדדים וריביות'!B:C,2,FALSE),VLOOKUP(DATE(YEAR(E1653),MONTH(E1653)-2,DAY(1)),'מדדים וריביות'!B:C,2,FALSE))</f>
        <v>16810313.474284701</v>
      </c>
      <c r="I1653" s="43">
        <f>'ריבית יומית'!D1647</f>
        <v>1.0738622586670132E-4</v>
      </c>
      <c r="J1653" s="29">
        <f t="shared" si="218"/>
        <v>1.9800351224474406</v>
      </c>
      <c r="L1653">
        <f>VLOOKUP(D1652,'מדדים וריביות'!B:C,2)</f>
        <v>17221435.271210101</v>
      </c>
      <c r="M1653" s="30">
        <f t="shared" si="224"/>
        <v>0</v>
      </c>
      <c r="O1653" s="39">
        <f t="shared" si="221"/>
        <v>0</v>
      </c>
      <c r="P1653" s="39">
        <f t="shared" si="219"/>
        <v>0</v>
      </c>
      <c r="Q1653" s="39">
        <f t="shared" si="222"/>
        <v>0</v>
      </c>
      <c r="R1653" s="41">
        <f t="shared" si="223"/>
        <v>0</v>
      </c>
    </row>
    <row r="1654" spans="4:18" x14ac:dyDescent="0.25">
      <c r="D1654" s="1">
        <v>34519</v>
      </c>
      <c r="E1654" s="1">
        <f t="shared" si="220"/>
        <v>34516</v>
      </c>
      <c r="F1654" s="30">
        <f t="shared" si="217"/>
        <v>0</v>
      </c>
      <c r="H1654" s="42">
        <f>IF(DAY(D1654)&gt;14,VLOOKUP(DATE(YEAR(E1654),MONTH(E1654)-1,DAY(1)),'מדדים וריביות'!B:C,2,FALSE),VLOOKUP(DATE(YEAR(E1654),MONTH(E1654)-2,DAY(1)),'מדדים וריביות'!B:C,2,FALSE))</f>
        <v>16810313.474284701</v>
      </c>
      <c r="I1654" s="43">
        <f>'ריבית יומית'!D1648</f>
        <v>1.0738622586670132E-4</v>
      </c>
      <c r="J1654" s="29">
        <f t="shared" si="218"/>
        <v>1.9798225167794778</v>
      </c>
      <c r="L1654">
        <f>VLOOKUP(D1653,'מדדים וריביות'!B:C,2)</f>
        <v>17221435.271210101</v>
      </c>
      <c r="M1654" s="30">
        <f t="shared" si="224"/>
        <v>0</v>
      </c>
      <c r="O1654" s="39">
        <f t="shared" si="221"/>
        <v>0</v>
      </c>
      <c r="P1654" s="39">
        <f t="shared" si="219"/>
        <v>0</v>
      </c>
      <c r="Q1654" s="39">
        <f t="shared" si="222"/>
        <v>0</v>
      </c>
      <c r="R1654" s="41">
        <f t="shared" si="223"/>
        <v>0</v>
      </c>
    </row>
    <row r="1655" spans="4:18" x14ac:dyDescent="0.25">
      <c r="D1655" s="1">
        <v>34520</v>
      </c>
      <c r="E1655" s="1">
        <f t="shared" si="220"/>
        <v>34516</v>
      </c>
      <c r="F1655" s="30">
        <f t="shared" si="217"/>
        <v>0</v>
      </c>
      <c r="H1655" s="42">
        <f>IF(DAY(D1655)&gt;14,VLOOKUP(DATE(YEAR(E1655),MONTH(E1655)-1,DAY(1)),'מדדים וריביות'!B:C,2,FALSE),VLOOKUP(DATE(YEAR(E1655),MONTH(E1655)-2,DAY(1)),'מדדים וריביות'!B:C,2,FALSE))</f>
        <v>16810313.474284701</v>
      </c>
      <c r="I1655" s="43">
        <f>'ריבית יומית'!D1649</f>
        <v>1.0738622586670132E-4</v>
      </c>
      <c r="J1655" s="29">
        <f t="shared" si="218"/>
        <v>1.9796099339399837</v>
      </c>
      <c r="L1655">
        <f>VLOOKUP(D1654,'מדדים וריביות'!B:C,2)</f>
        <v>17221435.271210101</v>
      </c>
      <c r="M1655" s="30">
        <f t="shared" si="224"/>
        <v>0</v>
      </c>
      <c r="O1655" s="39">
        <f t="shared" si="221"/>
        <v>0</v>
      </c>
      <c r="P1655" s="39">
        <f t="shared" si="219"/>
        <v>0</v>
      </c>
      <c r="Q1655" s="39">
        <f t="shared" si="222"/>
        <v>0</v>
      </c>
      <c r="R1655" s="41">
        <f t="shared" si="223"/>
        <v>0</v>
      </c>
    </row>
    <row r="1656" spans="4:18" x14ac:dyDescent="0.25">
      <c r="D1656" s="1">
        <v>34521</v>
      </c>
      <c r="E1656" s="1">
        <f t="shared" si="220"/>
        <v>34516</v>
      </c>
      <c r="F1656" s="30">
        <f t="shared" si="217"/>
        <v>0</v>
      </c>
      <c r="H1656" s="42">
        <f>IF(DAY(D1656)&gt;14,VLOOKUP(DATE(YEAR(E1656),MONTH(E1656)-1,DAY(1)),'מדדים וריביות'!B:C,2,FALSE),VLOOKUP(DATE(YEAR(E1656),MONTH(E1656)-2,DAY(1)),'מדדים וריביות'!B:C,2,FALSE))</f>
        <v>16810313.474284701</v>
      </c>
      <c r="I1656" s="43">
        <f>'ריבית יומית'!D1650</f>
        <v>1.0738622586670132E-4</v>
      </c>
      <c r="J1656" s="29">
        <f t="shared" si="218"/>
        <v>1.9793973739265074</v>
      </c>
      <c r="L1656">
        <f>VLOOKUP(D1655,'מדדים וריביות'!B:C,2)</f>
        <v>17221435.271210101</v>
      </c>
      <c r="M1656" s="30">
        <f t="shared" si="224"/>
        <v>0</v>
      </c>
      <c r="O1656" s="39">
        <f t="shared" si="221"/>
        <v>0</v>
      </c>
      <c r="P1656" s="39">
        <f t="shared" si="219"/>
        <v>0</v>
      </c>
      <c r="Q1656" s="39">
        <f t="shared" si="222"/>
        <v>0</v>
      </c>
      <c r="R1656" s="41">
        <f t="shared" si="223"/>
        <v>0</v>
      </c>
    </row>
    <row r="1657" spans="4:18" x14ac:dyDescent="0.25">
      <c r="D1657" s="1">
        <v>34522</v>
      </c>
      <c r="E1657" s="1">
        <f t="shared" si="220"/>
        <v>34516</v>
      </c>
      <c r="F1657" s="30">
        <f t="shared" si="217"/>
        <v>0</v>
      </c>
      <c r="H1657" s="42">
        <f>IF(DAY(D1657)&gt;14,VLOOKUP(DATE(YEAR(E1657),MONTH(E1657)-1,DAY(1)),'מדדים וריביות'!B:C,2,FALSE),VLOOKUP(DATE(YEAR(E1657),MONTH(E1657)-2,DAY(1)),'מדדים וריביות'!B:C,2,FALSE))</f>
        <v>16810313.474284701</v>
      </c>
      <c r="I1657" s="43">
        <f>'ריבית יומית'!D1651</f>
        <v>1.0738622586670132E-4</v>
      </c>
      <c r="J1657" s="29">
        <f t="shared" si="218"/>
        <v>1.9791848367365976</v>
      </c>
      <c r="L1657">
        <f>VLOOKUP(D1656,'מדדים וריביות'!B:C,2)</f>
        <v>17221435.271210101</v>
      </c>
      <c r="M1657" s="30">
        <f t="shared" si="224"/>
        <v>0</v>
      </c>
      <c r="O1657" s="39">
        <f t="shared" si="221"/>
        <v>0</v>
      </c>
      <c r="P1657" s="39">
        <f t="shared" si="219"/>
        <v>0</v>
      </c>
      <c r="Q1657" s="39">
        <f t="shared" si="222"/>
        <v>0</v>
      </c>
      <c r="R1657" s="41">
        <f t="shared" si="223"/>
        <v>0</v>
      </c>
    </row>
    <row r="1658" spans="4:18" x14ac:dyDescent="0.25">
      <c r="D1658" s="1">
        <v>34523</v>
      </c>
      <c r="E1658" s="1">
        <f t="shared" si="220"/>
        <v>34516</v>
      </c>
      <c r="F1658" s="30">
        <f t="shared" si="217"/>
        <v>0</v>
      </c>
      <c r="H1658" s="42">
        <f>IF(DAY(D1658)&gt;14,VLOOKUP(DATE(YEAR(E1658),MONTH(E1658)-1,DAY(1)),'מדדים וריביות'!B:C,2,FALSE),VLOOKUP(DATE(YEAR(E1658),MONTH(E1658)-2,DAY(1)),'מדדים וריביות'!B:C,2,FALSE))</f>
        <v>16810313.474284701</v>
      </c>
      <c r="I1658" s="43">
        <f>'ריבית יומית'!D1652</f>
        <v>1.0738622586670132E-4</v>
      </c>
      <c r="J1658" s="29">
        <f t="shared" si="218"/>
        <v>1.978972322367804</v>
      </c>
      <c r="L1658">
        <f>VLOOKUP(D1657,'מדדים וריביות'!B:C,2)</f>
        <v>17221435.271210101</v>
      </c>
      <c r="M1658" s="30">
        <f t="shared" si="224"/>
        <v>0</v>
      </c>
      <c r="O1658" s="39">
        <f t="shared" si="221"/>
        <v>0</v>
      </c>
      <c r="P1658" s="39">
        <f t="shared" si="219"/>
        <v>0</v>
      </c>
      <c r="Q1658" s="39">
        <f t="shared" si="222"/>
        <v>0</v>
      </c>
      <c r="R1658" s="41">
        <f t="shared" si="223"/>
        <v>0</v>
      </c>
    </row>
    <row r="1659" spans="4:18" x14ac:dyDescent="0.25">
      <c r="D1659" s="1">
        <v>34524</v>
      </c>
      <c r="E1659" s="1">
        <f t="shared" si="220"/>
        <v>34516</v>
      </c>
      <c r="F1659" s="30">
        <f t="shared" si="217"/>
        <v>0</v>
      </c>
      <c r="H1659" s="42">
        <f>IF(DAY(D1659)&gt;14,VLOOKUP(DATE(YEAR(E1659),MONTH(E1659)-1,DAY(1)),'מדדים וריביות'!B:C,2,FALSE),VLOOKUP(DATE(YEAR(E1659),MONTH(E1659)-2,DAY(1)),'מדדים וריביות'!B:C,2,FALSE))</f>
        <v>16810313.474284701</v>
      </c>
      <c r="I1659" s="43">
        <f>'ריבית יומית'!D1653</f>
        <v>1.0738622586670132E-4</v>
      </c>
      <c r="J1659" s="29">
        <f t="shared" si="218"/>
        <v>1.9787598308176759</v>
      </c>
      <c r="L1659">
        <f>VLOOKUP(D1658,'מדדים וריביות'!B:C,2)</f>
        <v>17221435.271210101</v>
      </c>
      <c r="M1659" s="30">
        <f t="shared" si="224"/>
        <v>0</v>
      </c>
      <c r="O1659" s="39">
        <f t="shared" si="221"/>
        <v>0</v>
      </c>
      <c r="P1659" s="39">
        <f t="shared" si="219"/>
        <v>0</v>
      </c>
      <c r="Q1659" s="39">
        <f t="shared" si="222"/>
        <v>0</v>
      </c>
      <c r="R1659" s="41">
        <f t="shared" si="223"/>
        <v>0</v>
      </c>
    </row>
    <row r="1660" spans="4:18" x14ac:dyDescent="0.25">
      <c r="D1660" s="1">
        <v>34525</v>
      </c>
      <c r="E1660" s="1">
        <f t="shared" si="220"/>
        <v>34516</v>
      </c>
      <c r="F1660" s="30">
        <f t="shared" si="217"/>
        <v>0</v>
      </c>
      <c r="H1660" s="42">
        <f>IF(DAY(D1660)&gt;14,VLOOKUP(DATE(YEAR(E1660),MONTH(E1660)-1,DAY(1)),'מדדים וריביות'!B:C,2,FALSE),VLOOKUP(DATE(YEAR(E1660),MONTH(E1660)-2,DAY(1)),'מדדים וריביות'!B:C,2,FALSE))</f>
        <v>16810313.474284701</v>
      </c>
      <c r="I1660" s="43">
        <f>'ריבית יומית'!D1654</f>
        <v>1.0738622586670132E-4</v>
      </c>
      <c r="J1660" s="29">
        <f t="shared" si="218"/>
        <v>1.9785473620837633</v>
      </c>
      <c r="L1660">
        <f>VLOOKUP(D1659,'מדדים וריביות'!B:C,2)</f>
        <v>17221435.271210101</v>
      </c>
      <c r="M1660" s="30">
        <f t="shared" si="224"/>
        <v>0</v>
      </c>
      <c r="O1660" s="39">
        <f t="shared" si="221"/>
        <v>0</v>
      </c>
      <c r="P1660" s="39">
        <f t="shared" si="219"/>
        <v>0</v>
      </c>
      <c r="Q1660" s="39">
        <f t="shared" si="222"/>
        <v>0</v>
      </c>
      <c r="R1660" s="41">
        <f t="shared" si="223"/>
        <v>0</v>
      </c>
    </row>
    <row r="1661" spans="4:18" x14ac:dyDescent="0.25">
      <c r="D1661" s="1">
        <v>34526</v>
      </c>
      <c r="E1661" s="1">
        <f t="shared" si="220"/>
        <v>34516</v>
      </c>
      <c r="F1661" s="30">
        <f t="shared" si="217"/>
        <v>0</v>
      </c>
      <c r="H1661" s="42">
        <f>IF(DAY(D1661)&gt;14,VLOOKUP(DATE(YEAR(E1661),MONTH(E1661)-1,DAY(1)),'מדדים וריביות'!B:C,2,FALSE),VLOOKUP(DATE(YEAR(E1661),MONTH(E1661)-2,DAY(1)),'מדדים וריביות'!B:C,2,FALSE))</f>
        <v>16810313.474284701</v>
      </c>
      <c r="I1661" s="43">
        <f>'ריבית יומית'!D1655</f>
        <v>1.0738622586670132E-4</v>
      </c>
      <c r="J1661" s="29">
        <f t="shared" si="218"/>
        <v>1.9783349161636161</v>
      </c>
      <c r="L1661">
        <f>VLOOKUP(D1660,'מדדים וריביות'!B:C,2)</f>
        <v>17221435.271210101</v>
      </c>
      <c r="M1661" s="30">
        <f t="shared" si="224"/>
        <v>0</v>
      </c>
      <c r="O1661" s="39">
        <f t="shared" si="221"/>
        <v>0</v>
      </c>
      <c r="P1661" s="39">
        <f t="shared" si="219"/>
        <v>0</v>
      </c>
      <c r="Q1661" s="39">
        <f t="shared" si="222"/>
        <v>0</v>
      </c>
      <c r="R1661" s="41">
        <f t="shared" si="223"/>
        <v>0</v>
      </c>
    </row>
    <row r="1662" spans="4:18" x14ac:dyDescent="0.25">
      <c r="D1662" s="1">
        <v>34527</v>
      </c>
      <c r="E1662" s="1">
        <f t="shared" si="220"/>
        <v>34516</v>
      </c>
      <c r="F1662" s="30">
        <f t="shared" si="217"/>
        <v>0</v>
      </c>
      <c r="H1662" s="42">
        <f>IF(DAY(D1662)&gt;14,VLOOKUP(DATE(YEAR(E1662),MONTH(E1662)-1,DAY(1)),'מדדים וריביות'!B:C,2,FALSE),VLOOKUP(DATE(YEAR(E1662),MONTH(E1662)-2,DAY(1)),'מדדים וריביות'!B:C,2,FALSE))</f>
        <v>16810313.474284701</v>
      </c>
      <c r="I1662" s="43">
        <f>'ריבית יומית'!D1656</f>
        <v>1.0738622586670132E-4</v>
      </c>
      <c r="J1662" s="29">
        <f t="shared" si="218"/>
        <v>1.9781224930547849</v>
      </c>
      <c r="L1662">
        <f>VLOOKUP(D1661,'מדדים וריביות'!B:C,2)</f>
        <v>17221435.271210101</v>
      </c>
      <c r="M1662" s="30">
        <f t="shared" si="224"/>
        <v>0</v>
      </c>
      <c r="O1662" s="39">
        <f t="shared" si="221"/>
        <v>0</v>
      </c>
      <c r="P1662" s="39">
        <f t="shared" si="219"/>
        <v>0</v>
      </c>
      <c r="Q1662" s="39">
        <f t="shared" si="222"/>
        <v>0</v>
      </c>
      <c r="R1662" s="41">
        <f t="shared" si="223"/>
        <v>0</v>
      </c>
    </row>
    <row r="1663" spans="4:18" x14ac:dyDescent="0.25">
      <c r="D1663" s="1">
        <v>34528</v>
      </c>
      <c r="E1663" s="1">
        <f t="shared" si="220"/>
        <v>34516</v>
      </c>
      <c r="F1663" s="30">
        <f t="shared" si="217"/>
        <v>0</v>
      </c>
      <c r="H1663" s="42">
        <f>IF(DAY(D1663)&gt;14,VLOOKUP(DATE(YEAR(E1663),MONTH(E1663)-1,DAY(1)),'מדדים וריביות'!B:C,2,FALSE),VLOOKUP(DATE(YEAR(E1663),MONTH(E1663)-2,DAY(1)),'מדדים וריביות'!B:C,2,FALSE))</f>
        <v>16810313.474284701</v>
      </c>
      <c r="I1663" s="43">
        <f>'ריבית יומית'!D1657</f>
        <v>1.0738622586670132E-4</v>
      </c>
      <c r="J1663" s="29">
        <f t="shared" si="218"/>
        <v>1.9779100927548203</v>
      </c>
      <c r="L1663">
        <f>VLOOKUP(D1662,'מדדים וריביות'!B:C,2)</f>
        <v>17221435.271210101</v>
      </c>
      <c r="M1663" s="30">
        <f t="shared" si="224"/>
        <v>0</v>
      </c>
      <c r="O1663" s="39">
        <f t="shared" si="221"/>
        <v>0</v>
      </c>
      <c r="P1663" s="39">
        <f t="shared" si="219"/>
        <v>0</v>
      </c>
      <c r="Q1663" s="39">
        <f t="shared" si="222"/>
        <v>0</v>
      </c>
      <c r="R1663" s="41">
        <f t="shared" si="223"/>
        <v>0</v>
      </c>
    </row>
    <row r="1664" spans="4:18" x14ac:dyDescent="0.25">
      <c r="D1664" s="1">
        <v>34529</v>
      </c>
      <c r="E1664" s="1">
        <f t="shared" si="220"/>
        <v>34516</v>
      </c>
      <c r="F1664" s="30">
        <f t="shared" ref="F1664:F1727" si="225">M1663</f>
        <v>0</v>
      </c>
      <c r="H1664" s="42">
        <f>IF(DAY(D1664)&gt;14,VLOOKUP(DATE(YEAR(E1664),MONTH(E1664)-1,DAY(1)),'מדדים וריביות'!B:C,2,FALSE),VLOOKUP(DATE(YEAR(E1664),MONTH(E1664)-2,DAY(1)),'מדדים וריביות'!B:C,2,FALSE))</f>
        <v>16810313.474284701</v>
      </c>
      <c r="I1664" s="43">
        <f>'ריבית יומית'!D1658</f>
        <v>1.0738622586670132E-4</v>
      </c>
      <c r="J1664" s="29">
        <f t="shared" si="218"/>
        <v>1.9776977152612731</v>
      </c>
      <c r="L1664">
        <f>VLOOKUP(D1663,'מדדים וריביות'!B:C,2)</f>
        <v>17221435.271210101</v>
      </c>
      <c r="M1664" s="30">
        <f t="shared" si="224"/>
        <v>0</v>
      </c>
      <c r="O1664" s="39">
        <f t="shared" si="221"/>
        <v>0</v>
      </c>
      <c r="P1664" s="39">
        <f t="shared" si="219"/>
        <v>0</v>
      </c>
      <c r="Q1664" s="39">
        <f t="shared" si="222"/>
        <v>0</v>
      </c>
      <c r="R1664" s="41">
        <f t="shared" si="223"/>
        <v>0</v>
      </c>
    </row>
    <row r="1665" spans="4:18" x14ac:dyDescent="0.25">
      <c r="D1665" s="1">
        <v>34530</v>
      </c>
      <c r="E1665" s="1">
        <f t="shared" si="220"/>
        <v>34516</v>
      </c>
      <c r="F1665" s="30">
        <f t="shared" si="225"/>
        <v>0</v>
      </c>
      <c r="H1665" s="42">
        <f>IF(DAY(D1665)&gt;14,VLOOKUP(DATE(YEAR(E1665),MONTH(E1665)-1,DAY(1)),'מדדים וריביות'!B:C,2,FALSE),VLOOKUP(DATE(YEAR(E1665),MONTH(E1665)-2,DAY(1)),'מדדים וריביות'!B:C,2,FALSE))</f>
        <v>17038714.4725766</v>
      </c>
      <c r="I1665" s="43">
        <f>'ריבית יומית'!D1659</f>
        <v>1.0738622586670132E-4</v>
      </c>
      <c r="J1665" s="29">
        <f t="shared" si="218"/>
        <v>1.9774853605716947</v>
      </c>
      <c r="L1665">
        <f>VLOOKUP(D1664,'מדדים וריביות'!B:C,2)</f>
        <v>17221435.271210101</v>
      </c>
      <c r="M1665" s="30">
        <f t="shared" si="224"/>
        <v>0</v>
      </c>
      <c r="O1665" s="39">
        <f t="shared" si="221"/>
        <v>0</v>
      </c>
      <c r="P1665" s="39">
        <f t="shared" si="219"/>
        <v>0</v>
      </c>
      <c r="Q1665" s="39">
        <f t="shared" si="222"/>
        <v>0</v>
      </c>
      <c r="R1665" s="41">
        <f t="shared" si="223"/>
        <v>0</v>
      </c>
    </row>
    <row r="1666" spans="4:18" x14ac:dyDescent="0.25">
      <c r="D1666" s="1">
        <v>34531</v>
      </c>
      <c r="E1666" s="1">
        <f t="shared" si="220"/>
        <v>34516</v>
      </c>
      <c r="F1666" s="30">
        <f t="shared" si="225"/>
        <v>0</v>
      </c>
      <c r="H1666" s="42">
        <f>IF(DAY(D1666)&gt;14,VLOOKUP(DATE(YEAR(E1666),MONTH(E1666)-1,DAY(1)),'מדדים וריביות'!B:C,2,FALSE),VLOOKUP(DATE(YEAR(E1666),MONTH(E1666)-2,DAY(1)),'מדדים וריביות'!B:C,2,FALSE))</f>
        <v>17038714.4725766</v>
      </c>
      <c r="I1666" s="43">
        <f>'ריבית יומית'!D1660</f>
        <v>1.0738622586670132E-4</v>
      </c>
      <c r="J1666" s="29">
        <f t="shared" si="218"/>
        <v>1.9772730286836364</v>
      </c>
      <c r="L1666">
        <f>VLOOKUP(D1665,'מדדים וריביות'!B:C,2)</f>
        <v>17221435.271210101</v>
      </c>
      <c r="M1666" s="30">
        <f t="shared" si="224"/>
        <v>0</v>
      </c>
      <c r="O1666" s="39">
        <f t="shared" si="221"/>
        <v>0</v>
      </c>
      <c r="P1666" s="39">
        <f t="shared" si="219"/>
        <v>0</v>
      </c>
      <c r="Q1666" s="39">
        <f t="shared" si="222"/>
        <v>0</v>
      </c>
      <c r="R1666" s="41">
        <f t="shared" si="223"/>
        <v>0</v>
      </c>
    </row>
    <row r="1667" spans="4:18" x14ac:dyDescent="0.25">
      <c r="D1667" s="1">
        <v>34532</v>
      </c>
      <c r="E1667" s="1">
        <f t="shared" si="220"/>
        <v>34516</v>
      </c>
      <c r="F1667" s="30">
        <f t="shared" si="225"/>
        <v>0</v>
      </c>
      <c r="H1667" s="42">
        <f>IF(DAY(D1667)&gt;14,VLOOKUP(DATE(YEAR(E1667),MONTH(E1667)-1,DAY(1)),'מדדים וריביות'!B:C,2,FALSE),VLOOKUP(DATE(YEAR(E1667),MONTH(E1667)-2,DAY(1)),'מדדים וריביות'!B:C,2,FALSE))</f>
        <v>17038714.4725766</v>
      </c>
      <c r="I1667" s="43">
        <f>'ריבית יומית'!D1661</f>
        <v>1.0738622586670132E-4</v>
      </c>
      <c r="J1667" s="29">
        <f t="shared" si="218"/>
        <v>1.9770607195946499</v>
      </c>
      <c r="L1667">
        <f>VLOOKUP(D1666,'מדדים וריביות'!B:C,2)</f>
        <v>17221435.271210101</v>
      </c>
      <c r="M1667" s="30">
        <f t="shared" si="224"/>
        <v>0</v>
      </c>
      <c r="O1667" s="39">
        <f t="shared" si="221"/>
        <v>0</v>
      </c>
      <c r="P1667" s="39">
        <f t="shared" si="219"/>
        <v>0</v>
      </c>
      <c r="Q1667" s="39">
        <f t="shared" si="222"/>
        <v>0</v>
      </c>
      <c r="R1667" s="41">
        <f t="shared" si="223"/>
        <v>0</v>
      </c>
    </row>
    <row r="1668" spans="4:18" x14ac:dyDescent="0.25">
      <c r="D1668" s="1">
        <v>34533</v>
      </c>
      <c r="E1668" s="1">
        <f t="shared" si="220"/>
        <v>34516</v>
      </c>
      <c r="F1668" s="30">
        <f t="shared" si="225"/>
        <v>0</v>
      </c>
      <c r="H1668" s="42">
        <f>IF(DAY(D1668)&gt;14,VLOOKUP(DATE(YEAR(E1668),MONTH(E1668)-1,DAY(1)),'מדדים וריביות'!B:C,2,FALSE),VLOOKUP(DATE(YEAR(E1668),MONTH(E1668)-2,DAY(1)),'מדדים וריביות'!B:C,2,FALSE))</f>
        <v>17038714.4725766</v>
      </c>
      <c r="I1668" s="43">
        <f>'ריבית יומית'!D1662</f>
        <v>1.0738622586670132E-4</v>
      </c>
      <c r="J1668" s="29">
        <f t="shared" si="218"/>
        <v>1.9768484333022871</v>
      </c>
      <c r="L1668">
        <f>VLOOKUP(D1667,'מדדים וריביות'!B:C,2)</f>
        <v>17221435.271210101</v>
      </c>
      <c r="M1668" s="30">
        <f t="shared" si="224"/>
        <v>0</v>
      </c>
      <c r="O1668" s="39">
        <f t="shared" si="221"/>
        <v>0</v>
      </c>
      <c r="P1668" s="39">
        <f t="shared" si="219"/>
        <v>0</v>
      </c>
      <c r="Q1668" s="39">
        <f t="shared" si="222"/>
        <v>0</v>
      </c>
      <c r="R1668" s="41">
        <f t="shared" si="223"/>
        <v>0</v>
      </c>
    </row>
    <row r="1669" spans="4:18" x14ac:dyDescent="0.25">
      <c r="D1669" s="1">
        <v>34534</v>
      </c>
      <c r="E1669" s="1">
        <f t="shared" si="220"/>
        <v>34516</v>
      </c>
      <c r="F1669" s="30">
        <f t="shared" si="225"/>
        <v>0</v>
      </c>
      <c r="H1669" s="42">
        <f>IF(DAY(D1669)&gt;14,VLOOKUP(DATE(YEAR(E1669),MONTH(E1669)-1,DAY(1)),'מדדים וריביות'!B:C,2,FALSE),VLOOKUP(DATE(YEAR(E1669),MONTH(E1669)-2,DAY(1)),'מדדים וריביות'!B:C,2,FALSE))</f>
        <v>17038714.4725766</v>
      </c>
      <c r="I1669" s="43">
        <f>'ריבית יומית'!D1663</f>
        <v>1.0738622586670132E-4</v>
      </c>
      <c r="J1669" s="29">
        <f t="shared" si="218"/>
        <v>1.9766361698041002</v>
      </c>
      <c r="L1669">
        <f>VLOOKUP(D1668,'מדדים וריביות'!B:C,2)</f>
        <v>17221435.271210101</v>
      </c>
      <c r="M1669" s="30">
        <f t="shared" si="224"/>
        <v>0</v>
      </c>
      <c r="O1669" s="39">
        <f t="shared" si="221"/>
        <v>0</v>
      </c>
      <c r="P1669" s="39">
        <f t="shared" si="219"/>
        <v>0</v>
      </c>
      <c r="Q1669" s="39">
        <f t="shared" si="222"/>
        <v>0</v>
      </c>
      <c r="R1669" s="41">
        <f t="shared" si="223"/>
        <v>0</v>
      </c>
    </row>
    <row r="1670" spans="4:18" x14ac:dyDescent="0.25">
      <c r="D1670" s="1">
        <v>34535</v>
      </c>
      <c r="E1670" s="1">
        <f t="shared" si="220"/>
        <v>34516</v>
      </c>
      <c r="F1670" s="30">
        <f t="shared" si="225"/>
        <v>0</v>
      </c>
      <c r="H1670" s="42">
        <f>IF(DAY(D1670)&gt;14,VLOOKUP(DATE(YEAR(E1670),MONTH(E1670)-1,DAY(1)),'מדדים וריביות'!B:C,2,FALSE),VLOOKUP(DATE(YEAR(E1670),MONTH(E1670)-2,DAY(1)),'מדדים וריביות'!B:C,2,FALSE))</f>
        <v>17038714.4725766</v>
      </c>
      <c r="I1670" s="43">
        <f>'ריבית יומית'!D1664</f>
        <v>1.0738622586670132E-4</v>
      </c>
      <c r="J1670" s="29">
        <f t="shared" si="218"/>
        <v>1.9764239290976418</v>
      </c>
      <c r="L1670">
        <f>VLOOKUP(D1669,'מדדים וריביות'!B:C,2)</f>
        <v>17221435.271210101</v>
      </c>
      <c r="M1670" s="30">
        <f t="shared" si="224"/>
        <v>0</v>
      </c>
      <c r="O1670" s="39">
        <f t="shared" si="221"/>
        <v>0</v>
      </c>
      <c r="P1670" s="39">
        <f t="shared" si="219"/>
        <v>0</v>
      </c>
      <c r="Q1670" s="39">
        <f t="shared" si="222"/>
        <v>0</v>
      </c>
      <c r="R1670" s="41">
        <f t="shared" si="223"/>
        <v>0</v>
      </c>
    </row>
    <row r="1671" spans="4:18" x14ac:dyDescent="0.25">
      <c r="D1671" s="1">
        <v>34536</v>
      </c>
      <c r="E1671" s="1">
        <f t="shared" si="220"/>
        <v>34516</v>
      </c>
      <c r="F1671" s="30">
        <f t="shared" si="225"/>
        <v>0</v>
      </c>
      <c r="H1671" s="42">
        <f>IF(DAY(D1671)&gt;14,VLOOKUP(DATE(YEAR(E1671),MONTH(E1671)-1,DAY(1)),'מדדים וריביות'!B:C,2,FALSE),VLOOKUP(DATE(YEAR(E1671),MONTH(E1671)-2,DAY(1)),'מדדים וריביות'!B:C,2,FALSE))</f>
        <v>17038714.4725766</v>
      </c>
      <c r="I1671" s="43">
        <f>'ריבית יומית'!D1665</f>
        <v>1.0738622586670132E-4</v>
      </c>
      <c r="J1671" s="29">
        <f t="shared" si="218"/>
        <v>1.9762117111804645</v>
      </c>
      <c r="L1671">
        <f>VLOOKUP(D1670,'מדדים וריביות'!B:C,2)</f>
        <v>17221435.271210101</v>
      </c>
      <c r="M1671" s="30">
        <f t="shared" si="224"/>
        <v>0</v>
      </c>
      <c r="O1671" s="39">
        <f t="shared" si="221"/>
        <v>0</v>
      </c>
      <c r="P1671" s="39">
        <f t="shared" si="219"/>
        <v>0</v>
      </c>
      <c r="Q1671" s="39">
        <f t="shared" si="222"/>
        <v>0</v>
      </c>
      <c r="R1671" s="41">
        <f t="shared" si="223"/>
        <v>0</v>
      </c>
    </row>
    <row r="1672" spans="4:18" x14ac:dyDescent="0.25">
      <c r="D1672" s="1">
        <v>34537</v>
      </c>
      <c r="E1672" s="1">
        <f t="shared" si="220"/>
        <v>34516</v>
      </c>
      <c r="F1672" s="30">
        <f t="shared" si="225"/>
        <v>0</v>
      </c>
      <c r="H1672" s="42">
        <f>IF(DAY(D1672)&gt;14,VLOOKUP(DATE(YEAR(E1672),MONTH(E1672)-1,DAY(1)),'מדדים וריביות'!B:C,2,FALSE),VLOOKUP(DATE(YEAR(E1672),MONTH(E1672)-2,DAY(1)),'מדדים וריביות'!B:C,2,FALSE))</f>
        <v>17038714.4725766</v>
      </c>
      <c r="I1672" s="43">
        <f>'ריבית יומית'!D1666</f>
        <v>1.0738622586670132E-4</v>
      </c>
      <c r="J1672" s="29">
        <f t="shared" si="218"/>
        <v>1.9759995160501214</v>
      </c>
      <c r="L1672">
        <f>VLOOKUP(D1671,'מדדים וריביות'!B:C,2)</f>
        <v>17221435.271210101</v>
      </c>
      <c r="M1672" s="30">
        <f t="shared" si="224"/>
        <v>0</v>
      </c>
      <c r="O1672" s="39">
        <f t="shared" si="221"/>
        <v>0</v>
      </c>
      <c r="P1672" s="39">
        <f t="shared" si="219"/>
        <v>0</v>
      </c>
      <c r="Q1672" s="39">
        <f t="shared" si="222"/>
        <v>0</v>
      </c>
      <c r="R1672" s="41">
        <f t="shared" si="223"/>
        <v>0</v>
      </c>
    </row>
    <row r="1673" spans="4:18" x14ac:dyDescent="0.25">
      <c r="D1673" s="1">
        <v>34538</v>
      </c>
      <c r="E1673" s="1">
        <f t="shared" si="220"/>
        <v>34516</v>
      </c>
      <c r="F1673" s="30">
        <f t="shared" si="225"/>
        <v>0</v>
      </c>
      <c r="H1673" s="42">
        <f>IF(DAY(D1673)&gt;14,VLOOKUP(DATE(YEAR(E1673),MONTH(E1673)-1,DAY(1)),'מדדים וריביות'!B:C,2,FALSE),VLOOKUP(DATE(YEAR(E1673),MONTH(E1673)-2,DAY(1)),'מדדים וריביות'!B:C,2,FALSE))</f>
        <v>17038714.4725766</v>
      </c>
      <c r="I1673" s="43">
        <f>'ריבית יומית'!D1667</f>
        <v>1.0738622586670132E-4</v>
      </c>
      <c r="J1673" s="29">
        <f t="shared" ref="J1673:J1736" si="226">J1674*(1+I1673)</f>
        <v>1.9757873437041658</v>
      </c>
      <c r="L1673">
        <f>VLOOKUP(D1672,'מדדים וריביות'!B:C,2)</f>
        <v>17221435.271210101</v>
      </c>
      <c r="M1673" s="30">
        <f t="shared" si="224"/>
        <v>0</v>
      </c>
      <c r="O1673" s="39">
        <f t="shared" si="221"/>
        <v>0</v>
      </c>
      <c r="P1673" s="39">
        <f t="shared" ref="P1673:P1736" si="227">J1674*G1673-G1673</f>
        <v>0</v>
      </c>
      <c r="Q1673" s="39">
        <f t="shared" si="222"/>
        <v>0</v>
      </c>
      <c r="R1673" s="41">
        <f t="shared" si="223"/>
        <v>0</v>
      </c>
    </row>
    <row r="1674" spans="4:18" x14ac:dyDescent="0.25">
      <c r="D1674" s="1">
        <v>34539</v>
      </c>
      <c r="E1674" s="1">
        <f t="shared" ref="E1674:E1737" si="228">DATE(YEAR(D1674),MONTH(D1674),DAY(1))</f>
        <v>34516</v>
      </c>
      <c r="F1674" s="30">
        <f t="shared" si="225"/>
        <v>0</v>
      </c>
      <c r="H1674" s="42">
        <f>IF(DAY(D1674)&gt;14,VLOOKUP(DATE(YEAR(E1674),MONTH(E1674)-1,DAY(1)),'מדדים וריביות'!B:C,2,FALSE),VLOOKUP(DATE(YEAR(E1674),MONTH(E1674)-2,DAY(1)),'מדדים וריביות'!B:C,2,FALSE))</f>
        <v>17038714.4725766</v>
      </c>
      <c r="I1674" s="43">
        <f>'ריבית יומית'!D1668</f>
        <v>1.0738622586670132E-4</v>
      </c>
      <c r="J1674" s="29">
        <f t="shared" si="226"/>
        <v>1.9755751941401511</v>
      </c>
      <c r="L1674">
        <f>VLOOKUP(D1673,'מדדים וריביות'!B:C,2)</f>
        <v>17221435.271210101</v>
      </c>
      <c r="M1674" s="30">
        <f t="shared" si="224"/>
        <v>0</v>
      </c>
      <c r="O1674" s="39">
        <f t="shared" ref="O1674:O1737" si="229">$D$4/H1674*G1674-G1674</f>
        <v>0</v>
      </c>
      <c r="P1674" s="39">
        <f t="shared" si="227"/>
        <v>0</v>
      </c>
      <c r="Q1674" s="39">
        <f t="shared" ref="Q1674:Q1737" si="230">$D$4/H1674*P1674-P1674</f>
        <v>0</v>
      </c>
      <c r="R1674" s="41">
        <f t="shared" ref="R1674:R1737" si="231">SUM(O1674:Q1674)</f>
        <v>0</v>
      </c>
    </row>
    <row r="1675" spans="4:18" x14ac:dyDescent="0.25">
      <c r="D1675" s="1">
        <v>34540</v>
      </c>
      <c r="E1675" s="1">
        <f t="shared" si="228"/>
        <v>34516</v>
      </c>
      <c r="F1675" s="30">
        <f t="shared" si="225"/>
        <v>0</v>
      </c>
      <c r="H1675" s="42">
        <f>IF(DAY(D1675)&gt;14,VLOOKUP(DATE(YEAR(E1675),MONTH(E1675)-1,DAY(1)),'מדדים וריביות'!B:C,2,FALSE),VLOOKUP(DATE(YEAR(E1675),MONTH(E1675)-2,DAY(1)),'מדדים וריביות'!B:C,2,FALSE))</f>
        <v>17038714.4725766</v>
      </c>
      <c r="I1675" s="43">
        <f>'ריבית יומית'!D1669</f>
        <v>1.0738622586670132E-4</v>
      </c>
      <c r="J1675" s="29">
        <f t="shared" si="226"/>
        <v>1.9753630673556313</v>
      </c>
      <c r="L1675">
        <f>VLOOKUP(D1674,'מדדים וריביות'!B:C,2)</f>
        <v>17221435.271210101</v>
      </c>
      <c r="M1675" s="30">
        <f t="shared" si="224"/>
        <v>0</v>
      </c>
      <c r="O1675" s="39">
        <f t="shared" si="229"/>
        <v>0</v>
      </c>
      <c r="P1675" s="39">
        <f t="shared" si="227"/>
        <v>0</v>
      </c>
      <c r="Q1675" s="39">
        <f t="shared" si="230"/>
        <v>0</v>
      </c>
      <c r="R1675" s="41">
        <f t="shared" si="231"/>
        <v>0</v>
      </c>
    </row>
    <row r="1676" spans="4:18" x14ac:dyDescent="0.25">
      <c r="D1676" s="1">
        <v>34541</v>
      </c>
      <c r="E1676" s="1">
        <f t="shared" si="228"/>
        <v>34516</v>
      </c>
      <c r="F1676" s="30">
        <f t="shared" si="225"/>
        <v>0</v>
      </c>
      <c r="H1676" s="42">
        <f>IF(DAY(D1676)&gt;14,VLOOKUP(DATE(YEAR(E1676),MONTH(E1676)-1,DAY(1)),'מדדים וריביות'!B:C,2,FALSE),VLOOKUP(DATE(YEAR(E1676),MONTH(E1676)-2,DAY(1)),'מדדים וריביות'!B:C,2,FALSE))</f>
        <v>17038714.4725766</v>
      </c>
      <c r="I1676" s="43">
        <f>'ריבית יומית'!D1670</f>
        <v>1.0738622586670132E-4</v>
      </c>
      <c r="J1676" s="29">
        <f t="shared" si="226"/>
        <v>1.9751509633481603</v>
      </c>
      <c r="L1676">
        <f>VLOOKUP(D1675,'מדדים וריביות'!B:C,2)</f>
        <v>17221435.271210101</v>
      </c>
      <c r="M1676" s="30">
        <f t="shared" ref="M1676:M1739" si="232">F1676*(1+I1676)*L1676/H1676+G1676-K1676</f>
        <v>0</v>
      </c>
      <c r="O1676" s="39">
        <f t="shared" si="229"/>
        <v>0</v>
      </c>
      <c r="P1676" s="39">
        <f t="shared" si="227"/>
        <v>0</v>
      </c>
      <c r="Q1676" s="39">
        <f t="shared" si="230"/>
        <v>0</v>
      </c>
      <c r="R1676" s="41">
        <f t="shared" si="231"/>
        <v>0</v>
      </c>
    </row>
    <row r="1677" spans="4:18" x14ac:dyDescent="0.25">
      <c r="D1677" s="1">
        <v>34542</v>
      </c>
      <c r="E1677" s="1">
        <f t="shared" si="228"/>
        <v>34516</v>
      </c>
      <c r="F1677" s="30">
        <f t="shared" si="225"/>
        <v>0</v>
      </c>
      <c r="H1677" s="42">
        <f>IF(DAY(D1677)&gt;14,VLOOKUP(DATE(YEAR(E1677),MONTH(E1677)-1,DAY(1)),'מדדים וריביות'!B:C,2,FALSE),VLOOKUP(DATE(YEAR(E1677),MONTH(E1677)-2,DAY(1)),'מדדים וריביות'!B:C,2,FALSE))</f>
        <v>17038714.4725766</v>
      </c>
      <c r="I1677" s="43">
        <f>'ריבית יומית'!D1671</f>
        <v>1.0738622586670132E-4</v>
      </c>
      <c r="J1677" s="29">
        <f t="shared" si="226"/>
        <v>1.9749388821152924</v>
      </c>
      <c r="L1677">
        <f>VLOOKUP(D1676,'מדדים וריביות'!B:C,2)</f>
        <v>17221435.271210101</v>
      </c>
      <c r="M1677" s="30">
        <f t="shared" si="232"/>
        <v>0</v>
      </c>
      <c r="O1677" s="39">
        <f t="shared" si="229"/>
        <v>0</v>
      </c>
      <c r="P1677" s="39">
        <f t="shared" si="227"/>
        <v>0</v>
      </c>
      <c r="Q1677" s="39">
        <f t="shared" si="230"/>
        <v>0</v>
      </c>
      <c r="R1677" s="41">
        <f t="shared" si="231"/>
        <v>0</v>
      </c>
    </row>
    <row r="1678" spans="4:18" x14ac:dyDescent="0.25">
      <c r="D1678" s="1">
        <v>34543</v>
      </c>
      <c r="E1678" s="1">
        <f t="shared" si="228"/>
        <v>34516</v>
      </c>
      <c r="F1678" s="30">
        <f t="shared" si="225"/>
        <v>0</v>
      </c>
      <c r="H1678" s="42">
        <f>IF(DAY(D1678)&gt;14,VLOOKUP(DATE(YEAR(E1678),MONTH(E1678)-1,DAY(1)),'מדדים וריביות'!B:C,2,FALSE),VLOOKUP(DATE(YEAR(E1678),MONTH(E1678)-2,DAY(1)),'מדדים וריביות'!B:C,2,FALSE))</f>
        <v>17038714.4725766</v>
      </c>
      <c r="I1678" s="43">
        <f>'ריבית יומית'!D1672</f>
        <v>1.0738622586670132E-4</v>
      </c>
      <c r="J1678" s="29">
        <f t="shared" si="226"/>
        <v>1.9747268236545825</v>
      </c>
      <c r="L1678">
        <f>VLOOKUP(D1677,'מדדים וריביות'!B:C,2)</f>
        <v>17221435.271210101</v>
      </c>
      <c r="M1678" s="30">
        <f t="shared" si="232"/>
        <v>0</v>
      </c>
      <c r="O1678" s="39">
        <f t="shared" si="229"/>
        <v>0</v>
      </c>
      <c r="P1678" s="39">
        <f t="shared" si="227"/>
        <v>0</v>
      </c>
      <c r="Q1678" s="39">
        <f t="shared" si="230"/>
        <v>0</v>
      </c>
      <c r="R1678" s="41">
        <f t="shared" si="231"/>
        <v>0</v>
      </c>
    </row>
    <row r="1679" spans="4:18" x14ac:dyDescent="0.25">
      <c r="D1679" s="1">
        <v>34544</v>
      </c>
      <c r="E1679" s="1">
        <f t="shared" si="228"/>
        <v>34516</v>
      </c>
      <c r="F1679" s="30">
        <f t="shared" si="225"/>
        <v>0</v>
      </c>
      <c r="H1679" s="42">
        <f>IF(DAY(D1679)&gt;14,VLOOKUP(DATE(YEAR(E1679),MONTH(E1679)-1,DAY(1)),'מדדים וריביות'!B:C,2,FALSE),VLOOKUP(DATE(YEAR(E1679),MONTH(E1679)-2,DAY(1)),'מדדים וריביות'!B:C,2,FALSE))</f>
        <v>17038714.4725766</v>
      </c>
      <c r="I1679" s="43">
        <f>'ריבית יומית'!D1673</f>
        <v>1.0738622586670132E-4</v>
      </c>
      <c r="J1679" s="29">
        <f t="shared" si="226"/>
        <v>1.9745147879635851</v>
      </c>
      <c r="L1679">
        <f>VLOOKUP(D1678,'מדדים וריביות'!B:C,2)</f>
        <v>17221435.271210101</v>
      </c>
      <c r="M1679" s="30">
        <f t="shared" si="232"/>
        <v>0</v>
      </c>
      <c r="O1679" s="39">
        <f t="shared" si="229"/>
        <v>0</v>
      </c>
      <c r="P1679" s="39">
        <f t="shared" si="227"/>
        <v>0</v>
      </c>
      <c r="Q1679" s="39">
        <f t="shared" si="230"/>
        <v>0</v>
      </c>
      <c r="R1679" s="41">
        <f t="shared" si="231"/>
        <v>0</v>
      </c>
    </row>
    <row r="1680" spans="4:18" x14ac:dyDescent="0.25">
      <c r="D1680" s="1">
        <v>34545</v>
      </c>
      <c r="E1680" s="1">
        <f t="shared" si="228"/>
        <v>34516</v>
      </c>
      <c r="F1680" s="30">
        <f t="shared" si="225"/>
        <v>0</v>
      </c>
      <c r="H1680" s="42">
        <f>IF(DAY(D1680)&gt;14,VLOOKUP(DATE(YEAR(E1680),MONTH(E1680)-1,DAY(1)),'מדדים וריביות'!B:C,2,FALSE),VLOOKUP(DATE(YEAR(E1680),MONTH(E1680)-2,DAY(1)),'מדדים וריביות'!B:C,2,FALSE))</f>
        <v>17038714.4725766</v>
      </c>
      <c r="I1680" s="43">
        <f>'ריבית יומית'!D1674</f>
        <v>1.0738622586670132E-4</v>
      </c>
      <c r="J1680" s="29">
        <f t="shared" si="226"/>
        <v>1.9743027750398554</v>
      </c>
      <c r="L1680">
        <f>VLOOKUP(D1679,'מדדים וריביות'!B:C,2)</f>
        <v>17221435.271210101</v>
      </c>
      <c r="M1680" s="30">
        <f t="shared" si="232"/>
        <v>0</v>
      </c>
      <c r="O1680" s="39">
        <f t="shared" si="229"/>
        <v>0</v>
      </c>
      <c r="P1680" s="39">
        <f t="shared" si="227"/>
        <v>0</v>
      </c>
      <c r="Q1680" s="39">
        <f t="shared" si="230"/>
        <v>0</v>
      </c>
      <c r="R1680" s="41">
        <f t="shared" si="231"/>
        <v>0</v>
      </c>
    </row>
    <row r="1681" spans="4:18" x14ac:dyDescent="0.25">
      <c r="D1681" s="1">
        <v>34546</v>
      </c>
      <c r="E1681" s="1">
        <f t="shared" si="228"/>
        <v>34516</v>
      </c>
      <c r="F1681" s="30">
        <f t="shared" si="225"/>
        <v>0</v>
      </c>
      <c r="H1681" s="42">
        <f>IF(DAY(D1681)&gt;14,VLOOKUP(DATE(YEAR(E1681),MONTH(E1681)-1,DAY(1)),'מדדים וריביות'!B:C,2,FALSE),VLOOKUP(DATE(YEAR(E1681),MONTH(E1681)-2,DAY(1)),'מדדים וריביות'!B:C,2,FALSE))</f>
        <v>17038714.4725766</v>
      </c>
      <c r="I1681" s="43">
        <f>'ריבית יומית'!D1675</f>
        <v>1.0738622586670132E-4</v>
      </c>
      <c r="J1681" s="29">
        <f t="shared" si="226"/>
        <v>1.9740907848809488</v>
      </c>
      <c r="L1681">
        <f>VLOOKUP(D1680,'מדדים וריביות'!B:C,2)</f>
        <v>17221435.271210101</v>
      </c>
      <c r="M1681" s="30">
        <f t="shared" si="232"/>
        <v>0</v>
      </c>
      <c r="O1681" s="39">
        <f t="shared" si="229"/>
        <v>0</v>
      </c>
      <c r="P1681" s="39">
        <f t="shared" si="227"/>
        <v>0</v>
      </c>
      <c r="Q1681" s="39">
        <f t="shared" si="230"/>
        <v>0</v>
      </c>
      <c r="R1681" s="41">
        <f t="shared" si="231"/>
        <v>0</v>
      </c>
    </row>
    <row r="1682" spans="4:18" x14ac:dyDescent="0.25">
      <c r="D1682" s="1">
        <v>34547</v>
      </c>
      <c r="E1682" s="1">
        <f t="shared" si="228"/>
        <v>34547</v>
      </c>
      <c r="F1682" s="30">
        <f t="shared" si="225"/>
        <v>0</v>
      </c>
      <c r="H1682" s="42">
        <f>IF(DAY(D1682)&gt;14,VLOOKUP(DATE(YEAR(E1682),MONTH(E1682)-1,DAY(1)),'מדדים וריביות'!B:C,2,FALSE),VLOOKUP(DATE(YEAR(E1682),MONTH(E1682)-2,DAY(1)),'מדדים וריביות'!B:C,2,FALSE))</f>
        <v>17038714.4725766</v>
      </c>
      <c r="I1682" s="43">
        <f>'ריבית יומית'!D1676</f>
        <v>1.0738622586670132E-4</v>
      </c>
      <c r="J1682" s="29">
        <f t="shared" si="226"/>
        <v>1.9738788174844208</v>
      </c>
      <c r="L1682">
        <f>VLOOKUP(D1681,'מדדים וריביות'!B:C,2)</f>
        <v>17221435.271210101</v>
      </c>
      <c r="M1682" s="30">
        <f t="shared" si="232"/>
        <v>0</v>
      </c>
      <c r="O1682" s="39">
        <f t="shared" si="229"/>
        <v>0</v>
      </c>
      <c r="P1682" s="39">
        <f t="shared" si="227"/>
        <v>0</v>
      </c>
      <c r="Q1682" s="39">
        <f t="shared" si="230"/>
        <v>0</v>
      </c>
      <c r="R1682" s="41">
        <f t="shared" si="231"/>
        <v>0</v>
      </c>
    </row>
    <row r="1683" spans="4:18" x14ac:dyDescent="0.25">
      <c r="D1683" s="1">
        <v>34548</v>
      </c>
      <c r="E1683" s="1">
        <f t="shared" si="228"/>
        <v>34547</v>
      </c>
      <c r="F1683" s="30">
        <f t="shared" si="225"/>
        <v>0</v>
      </c>
      <c r="H1683" s="42">
        <f>IF(DAY(D1683)&gt;14,VLOOKUP(DATE(YEAR(E1683),MONTH(E1683)-1,DAY(1)),'מדדים וריביות'!B:C,2,FALSE),VLOOKUP(DATE(YEAR(E1683),MONTH(E1683)-2,DAY(1)),'מדדים וריביות'!B:C,2,FALSE))</f>
        <v>17038714.4725766</v>
      </c>
      <c r="I1683" s="43">
        <f>'ריבית יומית'!D1677</f>
        <v>1.0738622586670132E-4</v>
      </c>
      <c r="J1683" s="29">
        <f t="shared" si="226"/>
        <v>1.9736668728478275</v>
      </c>
      <c r="L1683">
        <f>VLOOKUP(D1682,'מדדים וריביות'!B:C,2)</f>
        <v>17404156.069843698</v>
      </c>
      <c r="M1683" s="30">
        <f t="shared" si="232"/>
        <v>0</v>
      </c>
      <c r="O1683" s="39">
        <f t="shared" si="229"/>
        <v>0</v>
      </c>
      <c r="P1683" s="39">
        <f t="shared" si="227"/>
        <v>0</v>
      </c>
      <c r="Q1683" s="39">
        <f t="shared" si="230"/>
        <v>0</v>
      </c>
      <c r="R1683" s="41">
        <f t="shared" si="231"/>
        <v>0</v>
      </c>
    </row>
    <row r="1684" spans="4:18" x14ac:dyDescent="0.25">
      <c r="D1684" s="1">
        <v>34549</v>
      </c>
      <c r="E1684" s="1">
        <f t="shared" si="228"/>
        <v>34547</v>
      </c>
      <c r="F1684" s="30">
        <f t="shared" si="225"/>
        <v>0</v>
      </c>
      <c r="H1684" s="42">
        <f>IF(DAY(D1684)&gt;14,VLOOKUP(DATE(YEAR(E1684),MONTH(E1684)-1,DAY(1)),'מדדים וריביות'!B:C,2,FALSE),VLOOKUP(DATE(YEAR(E1684),MONTH(E1684)-2,DAY(1)),'מדדים וריביות'!B:C,2,FALSE))</f>
        <v>17038714.4725766</v>
      </c>
      <c r="I1684" s="43">
        <f>'ריבית יומית'!D1678</f>
        <v>1.0738622586670132E-4</v>
      </c>
      <c r="J1684" s="29">
        <f t="shared" si="226"/>
        <v>1.9734549509687249</v>
      </c>
      <c r="L1684">
        <f>VLOOKUP(D1683,'מדדים וריביות'!B:C,2)</f>
        <v>17404156.069843698</v>
      </c>
      <c r="M1684" s="30">
        <f t="shared" si="232"/>
        <v>0</v>
      </c>
      <c r="O1684" s="39">
        <f t="shared" si="229"/>
        <v>0</v>
      </c>
      <c r="P1684" s="39">
        <f t="shared" si="227"/>
        <v>0</v>
      </c>
      <c r="Q1684" s="39">
        <f t="shared" si="230"/>
        <v>0</v>
      </c>
      <c r="R1684" s="41">
        <f t="shared" si="231"/>
        <v>0</v>
      </c>
    </row>
    <row r="1685" spans="4:18" x14ac:dyDescent="0.25">
      <c r="D1685" s="1">
        <v>34550</v>
      </c>
      <c r="E1685" s="1">
        <f t="shared" si="228"/>
        <v>34547</v>
      </c>
      <c r="F1685" s="30">
        <f t="shared" si="225"/>
        <v>0</v>
      </c>
      <c r="H1685" s="42">
        <f>IF(DAY(D1685)&gt;14,VLOOKUP(DATE(YEAR(E1685),MONTH(E1685)-1,DAY(1)),'מדדים וריביות'!B:C,2,FALSE),VLOOKUP(DATE(YEAR(E1685),MONTH(E1685)-2,DAY(1)),'מדדים וריביות'!B:C,2,FALSE))</f>
        <v>17038714.4725766</v>
      </c>
      <c r="I1685" s="43">
        <f>'ריבית יומית'!D1679</f>
        <v>1.0738622586670132E-4</v>
      </c>
      <c r="J1685" s="29">
        <f t="shared" si="226"/>
        <v>1.9732430518446695</v>
      </c>
      <c r="L1685">
        <f>VLOOKUP(D1684,'מדדים וריביות'!B:C,2)</f>
        <v>17404156.069843698</v>
      </c>
      <c r="M1685" s="30">
        <f t="shared" si="232"/>
        <v>0</v>
      </c>
      <c r="O1685" s="39">
        <f t="shared" si="229"/>
        <v>0</v>
      </c>
      <c r="P1685" s="39">
        <f t="shared" si="227"/>
        <v>0</v>
      </c>
      <c r="Q1685" s="39">
        <f t="shared" si="230"/>
        <v>0</v>
      </c>
      <c r="R1685" s="41">
        <f t="shared" si="231"/>
        <v>0</v>
      </c>
    </row>
    <row r="1686" spans="4:18" x14ac:dyDescent="0.25">
      <c r="D1686" s="1">
        <v>34551</v>
      </c>
      <c r="E1686" s="1">
        <f t="shared" si="228"/>
        <v>34547</v>
      </c>
      <c r="F1686" s="30">
        <f t="shared" si="225"/>
        <v>0</v>
      </c>
      <c r="H1686" s="42">
        <f>IF(DAY(D1686)&gt;14,VLOOKUP(DATE(YEAR(E1686),MONTH(E1686)-1,DAY(1)),'מדדים וריביות'!B:C,2,FALSE),VLOOKUP(DATE(YEAR(E1686),MONTH(E1686)-2,DAY(1)),'מדדים וריביות'!B:C,2,FALSE))</f>
        <v>17038714.4725766</v>
      </c>
      <c r="I1686" s="43">
        <f>'ריבית יומית'!D1680</f>
        <v>1.0738622586670132E-4</v>
      </c>
      <c r="J1686" s="29">
        <f t="shared" si="226"/>
        <v>1.9730311754732182</v>
      </c>
      <c r="L1686">
        <f>VLOOKUP(D1685,'מדדים וריביות'!B:C,2)</f>
        <v>17404156.069843698</v>
      </c>
      <c r="M1686" s="30">
        <f t="shared" si="232"/>
        <v>0</v>
      </c>
      <c r="O1686" s="39">
        <f t="shared" si="229"/>
        <v>0</v>
      </c>
      <c r="P1686" s="39">
        <f t="shared" si="227"/>
        <v>0</v>
      </c>
      <c r="Q1686" s="39">
        <f t="shared" si="230"/>
        <v>0</v>
      </c>
      <c r="R1686" s="41">
        <f t="shared" si="231"/>
        <v>0</v>
      </c>
    </row>
    <row r="1687" spans="4:18" x14ac:dyDescent="0.25">
      <c r="D1687" s="1">
        <v>34552</v>
      </c>
      <c r="E1687" s="1">
        <f t="shared" si="228"/>
        <v>34547</v>
      </c>
      <c r="F1687" s="30">
        <f t="shared" si="225"/>
        <v>0</v>
      </c>
      <c r="H1687" s="42">
        <f>IF(DAY(D1687)&gt;14,VLOOKUP(DATE(YEAR(E1687),MONTH(E1687)-1,DAY(1)),'מדדים וריביות'!B:C,2,FALSE),VLOOKUP(DATE(YEAR(E1687),MONTH(E1687)-2,DAY(1)),'מדדים וריביות'!B:C,2,FALSE))</f>
        <v>17038714.4725766</v>
      </c>
      <c r="I1687" s="43">
        <f>'ריבית יומית'!D1681</f>
        <v>1.0738622586670132E-4</v>
      </c>
      <c r="J1687" s="29">
        <f t="shared" si="226"/>
        <v>1.9728193218519277</v>
      </c>
      <c r="L1687">
        <f>VLOOKUP(D1686,'מדדים וריביות'!B:C,2)</f>
        <v>17404156.069843698</v>
      </c>
      <c r="M1687" s="30">
        <f t="shared" si="232"/>
        <v>0</v>
      </c>
      <c r="O1687" s="39">
        <f t="shared" si="229"/>
        <v>0</v>
      </c>
      <c r="P1687" s="39">
        <f t="shared" si="227"/>
        <v>0</v>
      </c>
      <c r="Q1687" s="39">
        <f t="shared" si="230"/>
        <v>0</v>
      </c>
      <c r="R1687" s="41">
        <f t="shared" si="231"/>
        <v>0</v>
      </c>
    </row>
    <row r="1688" spans="4:18" x14ac:dyDescent="0.25">
      <c r="D1688" s="1">
        <v>34553</v>
      </c>
      <c r="E1688" s="1">
        <f t="shared" si="228"/>
        <v>34547</v>
      </c>
      <c r="F1688" s="30">
        <f t="shared" si="225"/>
        <v>0</v>
      </c>
      <c r="H1688" s="42">
        <f>IF(DAY(D1688)&gt;14,VLOOKUP(DATE(YEAR(E1688),MONTH(E1688)-1,DAY(1)),'מדדים וריביות'!B:C,2,FALSE),VLOOKUP(DATE(YEAR(E1688),MONTH(E1688)-2,DAY(1)),'מדדים וריביות'!B:C,2,FALSE))</f>
        <v>17038714.4725766</v>
      </c>
      <c r="I1688" s="43">
        <f>'ריבית יומית'!D1682</f>
        <v>1.0738622586670132E-4</v>
      </c>
      <c r="J1688" s="29">
        <f t="shared" si="226"/>
        <v>1.9726074909783551</v>
      </c>
      <c r="L1688">
        <f>VLOOKUP(D1687,'מדדים וריביות'!B:C,2)</f>
        <v>17404156.069843698</v>
      </c>
      <c r="M1688" s="30">
        <f t="shared" si="232"/>
        <v>0</v>
      </c>
      <c r="O1688" s="39">
        <f t="shared" si="229"/>
        <v>0</v>
      </c>
      <c r="P1688" s="39">
        <f t="shared" si="227"/>
        <v>0</v>
      </c>
      <c r="Q1688" s="39">
        <f t="shared" si="230"/>
        <v>0</v>
      </c>
      <c r="R1688" s="41">
        <f t="shared" si="231"/>
        <v>0</v>
      </c>
    </row>
    <row r="1689" spans="4:18" x14ac:dyDescent="0.25">
      <c r="D1689" s="1">
        <v>34554</v>
      </c>
      <c r="E1689" s="1">
        <f t="shared" si="228"/>
        <v>34547</v>
      </c>
      <c r="F1689" s="30">
        <f t="shared" si="225"/>
        <v>0</v>
      </c>
      <c r="H1689" s="42">
        <f>IF(DAY(D1689)&gt;14,VLOOKUP(DATE(YEAR(E1689),MONTH(E1689)-1,DAY(1)),'מדדים וריביות'!B:C,2,FALSE),VLOOKUP(DATE(YEAR(E1689),MONTH(E1689)-2,DAY(1)),'מדדים וריביות'!B:C,2,FALSE))</f>
        <v>17038714.4725766</v>
      </c>
      <c r="I1689" s="43">
        <f>'ריבית יומית'!D1683</f>
        <v>1.0738622586670132E-4</v>
      </c>
      <c r="J1689" s="29">
        <f t="shared" si="226"/>
        <v>1.972395682850058</v>
      </c>
      <c r="L1689">
        <f>VLOOKUP(D1688,'מדדים וריביות'!B:C,2)</f>
        <v>17404156.069843698</v>
      </c>
      <c r="M1689" s="30">
        <f t="shared" si="232"/>
        <v>0</v>
      </c>
      <c r="O1689" s="39">
        <f t="shared" si="229"/>
        <v>0</v>
      </c>
      <c r="P1689" s="39">
        <f t="shared" si="227"/>
        <v>0</v>
      </c>
      <c r="Q1689" s="39">
        <f t="shared" si="230"/>
        <v>0</v>
      </c>
      <c r="R1689" s="41">
        <f t="shared" si="231"/>
        <v>0</v>
      </c>
    </row>
    <row r="1690" spans="4:18" x14ac:dyDescent="0.25">
      <c r="D1690" s="1">
        <v>34555</v>
      </c>
      <c r="E1690" s="1">
        <f t="shared" si="228"/>
        <v>34547</v>
      </c>
      <c r="F1690" s="30">
        <f t="shared" si="225"/>
        <v>0</v>
      </c>
      <c r="H1690" s="42">
        <f>IF(DAY(D1690)&gt;14,VLOOKUP(DATE(YEAR(E1690),MONTH(E1690)-1,DAY(1)),'מדדים וריביות'!B:C,2,FALSE),VLOOKUP(DATE(YEAR(E1690),MONTH(E1690)-2,DAY(1)),'מדדים וריביות'!B:C,2,FALSE))</f>
        <v>17038714.4725766</v>
      </c>
      <c r="I1690" s="43">
        <f>'ריבית יומית'!D1684</f>
        <v>1.0738622586670132E-4</v>
      </c>
      <c r="J1690" s="29">
        <f t="shared" si="226"/>
        <v>1.9721838974645942</v>
      </c>
      <c r="L1690">
        <f>VLOOKUP(D1689,'מדדים וריביות'!B:C,2)</f>
        <v>17404156.069843698</v>
      </c>
      <c r="M1690" s="30">
        <f t="shared" si="232"/>
        <v>0</v>
      </c>
      <c r="O1690" s="39">
        <f t="shared" si="229"/>
        <v>0</v>
      </c>
      <c r="P1690" s="39">
        <f t="shared" si="227"/>
        <v>0</v>
      </c>
      <c r="Q1690" s="39">
        <f t="shared" si="230"/>
        <v>0</v>
      </c>
      <c r="R1690" s="41">
        <f t="shared" si="231"/>
        <v>0</v>
      </c>
    </row>
    <row r="1691" spans="4:18" x14ac:dyDescent="0.25">
      <c r="D1691" s="1">
        <v>34556</v>
      </c>
      <c r="E1691" s="1">
        <f t="shared" si="228"/>
        <v>34547</v>
      </c>
      <c r="F1691" s="30">
        <f t="shared" si="225"/>
        <v>0</v>
      </c>
      <c r="H1691" s="42">
        <f>IF(DAY(D1691)&gt;14,VLOOKUP(DATE(YEAR(E1691),MONTH(E1691)-1,DAY(1)),'מדדים וריביות'!B:C,2,FALSE),VLOOKUP(DATE(YEAR(E1691),MONTH(E1691)-2,DAY(1)),'מדדים וריביות'!B:C,2,FALSE))</f>
        <v>17038714.4725766</v>
      </c>
      <c r="I1691" s="43">
        <f>'ריבית יומית'!D1685</f>
        <v>1.0738622586670132E-4</v>
      </c>
      <c r="J1691" s="29">
        <f t="shared" si="226"/>
        <v>1.9719721348195216</v>
      </c>
      <c r="L1691">
        <f>VLOOKUP(D1690,'מדדים וריביות'!B:C,2)</f>
        <v>17404156.069843698</v>
      </c>
      <c r="M1691" s="30">
        <f t="shared" si="232"/>
        <v>0</v>
      </c>
      <c r="O1691" s="39">
        <f t="shared" si="229"/>
        <v>0</v>
      </c>
      <c r="P1691" s="39">
        <f t="shared" si="227"/>
        <v>0</v>
      </c>
      <c r="Q1691" s="39">
        <f t="shared" si="230"/>
        <v>0</v>
      </c>
      <c r="R1691" s="41">
        <f t="shared" si="231"/>
        <v>0</v>
      </c>
    </row>
    <row r="1692" spans="4:18" x14ac:dyDescent="0.25">
      <c r="D1692" s="1">
        <v>34557</v>
      </c>
      <c r="E1692" s="1">
        <f t="shared" si="228"/>
        <v>34547</v>
      </c>
      <c r="F1692" s="30">
        <f t="shared" si="225"/>
        <v>0</v>
      </c>
      <c r="H1692" s="42">
        <f>IF(DAY(D1692)&gt;14,VLOOKUP(DATE(YEAR(E1692),MONTH(E1692)-1,DAY(1)),'מדדים וריביות'!B:C,2,FALSE),VLOOKUP(DATE(YEAR(E1692),MONTH(E1692)-2,DAY(1)),'מדדים וריביות'!B:C,2,FALSE))</f>
        <v>17038714.4725766</v>
      </c>
      <c r="I1692" s="43">
        <f>'ריבית יומית'!D1686</f>
        <v>1.0738622586670132E-4</v>
      </c>
      <c r="J1692" s="29">
        <f t="shared" si="226"/>
        <v>1.9717603949123985</v>
      </c>
      <c r="L1692">
        <f>VLOOKUP(D1691,'מדדים וריביות'!B:C,2)</f>
        <v>17404156.069843698</v>
      </c>
      <c r="M1692" s="30">
        <f t="shared" si="232"/>
        <v>0</v>
      </c>
      <c r="O1692" s="39">
        <f t="shared" si="229"/>
        <v>0</v>
      </c>
      <c r="P1692" s="39">
        <f t="shared" si="227"/>
        <v>0</v>
      </c>
      <c r="Q1692" s="39">
        <f t="shared" si="230"/>
        <v>0</v>
      </c>
      <c r="R1692" s="41">
        <f t="shared" si="231"/>
        <v>0</v>
      </c>
    </row>
    <row r="1693" spans="4:18" x14ac:dyDescent="0.25">
      <c r="D1693" s="1">
        <v>34558</v>
      </c>
      <c r="E1693" s="1">
        <f t="shared" si="228"/>
        <v>34547</v>
      </c>
      <c r="F1693" s="30">
        <f t="shared" si="225"/>
        <v>0</v>
      </c>
      <c r="H1693" s="42">
        <f>IF(DAY(D1693)&gt;14,VLOOKUP(DATE(YEAR(E1693),MONTH(E1693)-1,DAY(1)),'מדדים וריביות'!B:C,2,FALSE),VLOOKUP(DATE(YEAR(E1693),MONTH(E1693)-2,DAY(1)),'מדדים וריביות'!B:C,2,FALSE))</f>
        <v>17038714.4725766</v>
      </c>
      <c r="I1693" s="43">
        <f>'ריבית יומית'!D1687</f>
        <v>1.0738622586670132E-4</v>
      </c>
      <c r="J1693" s="29">
        <f t="shared" si="226"/>
        <v>1.9715486777407834</v>
      </c>
      <c r="L1693">
        <f>VLOOKUP(D1692,'מדדים וריביות'!B:C,2)</f>
        <v>17404156.069843698</v>
      </c>
      <c r="M1693" s="30">
        <f t="shared" si="232"/>
        <v>0</v>
      </c>
      <c r="O1693" s="39">
        <f t="shared" si="229"/>
        <v>0</v>
      </c>
      <c r="P1693" s="39">
        <f t="shared" si="227"/>
        <v>0</v>
      </c>
      <c r="Q1693" s="39">
        <f t="shared" si="230"/>
        <v>0</v>
      </c>
      <c r="R1693" s="41">
        <f t="shared" si="231"/>
        <v>0</v>
      </c>
    </row>
    <row r="1694" spans="4:18" x14ac:dyDescent="0.25">
      <c r="D1694" s="1">
        <v>34559</v>
      </c>
      <c r="E1694" s="1">
        <f t="shared" si="228"/>
        <v>34547</v>
      </c>
      <c r="F1694" s="30">
        <f t="shared" si="225"/>
        <v>0</v>
      </c>
      <c r="H1694" s="42">
        <f>IF(DAY(D1694)&gt;14,VLOOKUP(DATE(YEAR(E1694),MONTH(E1694)-1,DAY(1)),'מדדים וריביות'!B:C,2,FALSE),VLOOKUP(DATE(YEAR(E1694),MONTH(E1694)-2,DAY(1)),'מדדים וריביות'!B:C,2,FALSE))</f>
        <v>17038714.4725766</v>
      </c>
      <c r="I1694" s="43">
        <f>'ריבית יומית'!D1688</f>
        <v>1.0738622586670132E-4</v>
      </c>
      <c r="J1694" s="29">
        <f t="shared" si="226"/>
        <v>1.9713369833022352</v>
      </c>
      <c r="L1694">
        <f>VLOOKUP(D1693,'מדדים וריביות'!B:C,2)</f>
        <v>17404156.069843698</v>
      </c>
      <c r="M1694" s="30">
        <f t="shared" si="232"/>
        <v>0</v>
      </c>
      <c r="O1694" s="39">
        <f t="shared" si="229"/>
        <v>0</v>
      </c>
      <c r="P1694" s="39">
        <f t="shared" si="227"/>
        <v>0</v>
      </c>
      <c r="Q1694" s="39">
        <f t="shared" si="230"/>
        <v>0</v>
      </c>
      <c r="R1694" s="41">
        <f t="shared" si="231"/>
        <v>0</v>
      </c>
    </row>
    <row r="1695" spans="4:18" x14ac:dyDescent="0.25">
      <c r="D1695" s="1">
        <v>34560</v>
      </c>
      <c r="E1695" s="1">
        <f t="shared" si="228"/>
        <v>34547</v>
      </c>
      <c r="F1695" s="30">
        <f t="shared" si="225"/>
        <v>0</v>
      </c>
      <c r="H1695" s="42">
        <f>IF(DAY(D1695)&gt;14,VLOOKUP(DATE(YEAR(E1695),MONTH(E1695)-1,DAY(1)),'מדדים וריביות'!B:C,2,FALSE),VLOOKUP(DATE(YEAR(E1695),MONTH(E1695)-2,DAY(1)),'מדדים וריביות'!B:C,2,FALSE))</f>
        <v>17038714.4725766</v>
      </c>
      <c r="I1695" s="43">
        <f>'ריבית יומית'!D1689</f>
        <v>1.0738622586670132E-4</v>
      </c>
      <c r="J1695" s="29">
        <f t="shared" si="226"/>
        <v>1.9711253115943128</v>
      </c>
      <c r="L1695">
        <f>VLOOKUP(D1694,'מדדים וריביות'!B:C,2)</f>
        <v>17404156.069843698</v>
      </c>
      <c r="M1695" s="30">
        <f t="shared" si="232"/>
        <v>0</v>
      </c>
      <c r="O1695" s="39">
        <f t="shared" si="229"/>
        <v>0</v>
      </c>
      <c r="P1695" s="39">
        <f t="shared" si="227"/>
        <v>0</v>
      </c>
      <c r="Q1695" s="39">
        <f t="shared" si="230"/>
        <v>0</v>
      </c>
      <c r="R1695" s="41">
        <f t="shared" si="231"/>
        <v>0</v>
      </c>
    </row>
    <row r="1696" spans="4:18" x14ac:dyDescent="0.25">
      <c r="D1696" s="1">
        <v>34561</v>
      </c>
      <c r="E1696" s="1">
        <f t="shared" si="228"/>
        <v>34547</v>
      </c>
      <c r="F1696" s="30">
        <f t="shared" si="225"/>
        <v>0</v>
      </c>
      <c r="H1696" s="42">
        <f>IF(DAY(D1696)&gt;14,VLOOKUP(DATE(YEAR(E1696),MONTH(E1696)-1,DAY(1)),'מדדים וריביות'!B:C,2,FALSE),VLOOKUP(DATE(YEAR(E1696),MONTH(E1696)-2,DAY(1)),'מדדים וריביות'!B:C,2,FALSE))</f>
        <v>17221435.271210101</v>
      </c>
      <c r="I1696" s="43">
        <f>'ריבית יומית'!D1690</f>
        <v>1.0738622586670132E-4</v>
      </c>
      <c r="J1696" s="29">
        <f t="shared" si="226"/>
        <v>1.9709136626145756</v>
      </c>
      <c r="L1696">
        <f>VLOOKUP(D1695,'מדדים וריביות'!B:C,2)</f>
        <v>17404156.069843698</v>
      </c>
      <c r="M1696" s="30">
        <f t="shared" si="232"/>
        <v>0</v>
      </c>
      <c r="O1696" s="39">
        <f t="shared" si="229"/>
        <v>0</v>
      </c>
      <c r="P1696" s="39">
        <f t="shared" si="227"/>
        <v>0</v>
      </c>
      <c r="Q1696" s="39">
        <f t="shared" si="230"/>
        <v>0</v>
      </c>
      <c r="R1696" s="41">
        <f t="shared" si="231"/>
        <v>0</v>
      </c>
    </row>
    <row r="1697" spans="4:18" x14ac:dyDescent="0.25">
      <c r="D1697" s="1">
        <v>34562</v>
      </c>
      <c r="E1697" s="1">
        <f t="shared" si="228"/>
        <v>34547</v>
      </c>
      <c r="F1697" s="30">
        <f t="shared" si="225"/>
        <v>0</v>
      </c>
      <c r="H1697" s="42">
        <f>IF(DAY(D1697)&gt;14,VLOOKUP(DATE(YEAR(E1697),MONTH(E1697)-1,DAY(1)),'מדדים וריביות'!B:C,2,FALSE),VLOOKUP(DATE(YEAR(E1697),MONTH(E1697)-2,DAY(1)),'מדדים וריביות'!B:C,2,FALSE))</f>
        <v>17221435.271210101</v>
      </c>
      <c r="I1697" s="43">
        <f>'ריבית יומית'!D1691</f>
        <v>1.0738622586670132E-4</v>
      </c>
      <c r="J1697" s="29">
        <f t="shared" si="226"/>
        <v>1.9707020363605829</v>
      </c>
      <c r="L1697">
        <f>VLOOKUP(D1696,'מדדים וריביות'!B:C,2)</f>
        <v>17404156.069843698</v>
      </c>
      <c r="M1697" s="30">
        <f t="shared" si="232"/>
        <v>0</v>
      </c>
      <c r="O1697" s="39">
        <f t="shared" si="229"/>
        <v>0</v>
      </c>
      <c r="P1697" s="39">
        <f t="shared" si="227"/>
        <v>0</v>
      </c>
      <c r="Q1697" s="39">
        <f t="shared" si="230"/>
        <v>0</v>
      </c>
      <c r="R1697" s="41">
        <f t="shared" si="231"/>
        <v>0</v>
      </c>
    </row>
    <row r="1698" spans="4:18" x14ac:dyDescent="0.25">
      <c r="D1698" s="1">
        <v>34563</v>
      </c>
      <c r="E1698" s="1">
        <f t="shared" si="228"/>
        <v>34547</v>
      </c>
      <c r="F1698" s="30">
        <f t="shared" si="225"/>
        <v>0</v>
      </c>
      <c r="H1698" s="42">
        <f>IF(DAY(D1698)&gt;14,VLOOKUP(DATE(YEAR(E1698),MONTH(E1698)-1,DAY(1)),'מדדים וריביות'!B:C,2,FALSE),VLOOKUP(DATE(YEAR(E1698),MONTH(E1698)-2,DAY(1)),'מדדים וריביות'!B:C,2,FALSE))</f>
        <v>17221435.271210101</v>
      </c>
      <c r="I1698" s="43">
        <f>'ריבית יומית'!D1692</f>
        <v>1.0738622586670132E-4</v>
      </c>
      <c r="J1698" s="29">
        <f t="shared" si="226"/>
        <v>1.9704904328298949</v>
      </c>
      <c r="L1698">
        <f>VLOOKUP(D1697,'מדדים וריביות'!B:C,2)</f>
        <v>17404156.069843698</v>
      </c>
      <c r="M1698" s="30">
        <f t="shared" si="232"/>
        <v>0</v>
      </c>
      <c r="O1698" s="39">
        <f t="shared" si="229"/>
        <v>0</v>
      </c>
      <c r="P1698" s="39">
        <f t="shared" si="227"/>
        <v>0</v>
      </c>
      <c r="Q1698" s="39">
        <f t="shared" si="230"/>
        <v>0</v>
      </c>
      <c r="R1698" s="41">
        <f t="shared" si="231"/>
        <v>0</v>
      </c>
    </row>
    <row r="1699" spans="4:18" x14ac:dyDescent="0.25">
      <c r="D1699" s="1">
        <v>34564</v>
      </c>
      <c r="E1699" s="1">
        <f t="shared" si="228"/>
        <v>34547</v>
      </c>
      <c r="F1699" s="30">
        <f t="shared" si="225"/>
        <v>0</v>
      </c>
      <c r="H1699" s="42">
        <f>IF(DAY(D1699)&gt;14,VLOOKUP(DATE(YEAR(E1699),MONTH(E1699)-1,DAY(1)),'מדדים וריביות'!B:C,2,FALSE),VLOOKUP(DATE(YEAR(E1699),MONTH(E1699)-2,DAY(1)),'מדדים וריביות'!B:C,2,FALSE))</f>
        <v>17221435.271210101</v>
      </c>
      <c r="I1699" s="43">
        <f>'ריבית יומית'!D1693</f>
        <v>1.0738622586670132E-4</v>
      </c>
      <c r="J1699" s="29">
        <f t="shared" si="226"/>
        <v>1.9702788520200716</v>
      </c>
      <c r="L1699">
        <f>VLOOKUP(D1698,'מדדים וריביות'!B:C,2)</f>
        <v>17404156.069843698</v>
      </c>
      <c r="M1699" s="30">
        <f t="shared" si="232"/>
        <v>0</v>
      </c>
      <c r="O1699" s="39">
        <f t="shared" si="229"/>
        <v>0</v>
      </c>
      <c r="P1699" s="39">
        <f t="shared" si="227"/>
        <v>0</v>
      </c>
      <c r="Q1699" s="39">
        <f t="shared" si="230"/>
        <v>0</v>
      </c>
      <c r="R1699" s="41">
        <f t="shared" si="231"/>
        <v>0</v>
      </c>
    </row>
    <row r="1700" spans="4:18" x14ac:dyDescent="0.25">
      <c r="D1700" s="1">
        <v>34565</v>
      </c>
      <c r="E1700" s="1">
        <f t="shared" si="228"/>
        <v>34547</v>
      </c>
      <c r="F1700" s="30">
        <f t="shared" si="225"/>
        <v>0</v>
      </c>
      <c r="H1700" s="42">
        <f>IF(DAY(D1700)&gt;14,VLOOKUP(DATE(YEAR(E1700),MONTH(E1700)-1,DAY(1)),'מדדים וריביות'!B:C,2,FALSE),VLOOKUP(DATE(YEAR(E1700),MONTH(E1700)-2,DAY(1)),'מדדים וריביות'!B:C,2,FALSE))</f>
        <v>17221435.271210101</v>
      </c>
      <c r="I1700" s="43">
        <f>'ריבית יומית'!D1694</f>
        <v>1.0738622586670132E-4</v>
      </c>
      <c r="J1700" s="29">
        <f t="shared" si="226"/>
        <v>1.9700672939286732</v>
      </c>
      <c r="L1700">
        <f>VLOOKUP(D1699,'מדדים וריביות'!B:C,2)</f>
        <v>17404156.069843698</v>
      </c>
      <c r="M1700" s="30">
        <f t="shared" si="232"/>
        <v>0</v>
      </c>
      <c r="O1700" s="39">
        <f t="shared" si="229"/>
        <v>0</v>
      </c>
      <c r="P1700" s="39">
        <f t="shared" si="227"/>
        <v>0</v>
      </c>
      <c r="Q1700" s="39">
        <f t="shared" si="230"/>
        <v>0</v>
      </c>
      <c r="R1700" s="41">
        <f t="shared" si="231"/>
        <v>0</v>
      </c>
    </row>
    <row r="1701" spans="4:18" x14ac:dyDescent="0.25">
      <c r="D1701" s="1">
        <v>34566</v>
      </c>
      <c r="E1701" s="1">
        <f t="shared" si="228"/>
        <v>34547</v>
      </c>
      <c r="F1701" s="30">
        <f t="shared" si="225"/>
        <v>0</v>
      </c>
      <c r="H1701" s="42">
        <f>IF(DAY(D1701)&gt;14,VLOOKUP(DATE(YEAR(E1701),MONTH(E1701)-1,DAY(1)),'מדדים וריביות'!B:C,2,FALSE),VLOOKUP(DATE(YEAR(E1701),MONTH(E1701)-2,DAY(1)),'מדדים וריביות'!B:C,2,FALSE))</f>
        <v>17221435.271210101</v>
      </c>
      <c r="I1701" s="43">
        <f>'ריבית יומית'!D1695</f>
        <v>1.0738622586670132E-4</v>
      </c>
      <c r="J1701" s="29">
        <f t="shared" si="226"/>
        <v>1.9698557585532603</v>
      </c>
      <c r="L1701">
        <f>VLOOKUP(D1700,'מדדים וריביות'!B:C,2)</f>
        <v>17404156.069843698</v>
      </c>
      <c r="M1701" s="30">
        <f t="shared" si="232"/>
        <v>0</v>
      </c>
      <c r="O1701" s="39">
        <f t="shared" si="229"/>
        <v>0</v>
      </c>
      <c r="P1701" s="39">
        <f t="shared" si="227"/>
        <v>0</v>
      </c>
      <c r="Q1701" s="39">
        <f t="shared" si="230"/>
        <v>0</v>
      </c>
      <c r="R1701" s="41">
        <f t="shared" si="231"/>
        <v>0</v>
      </c>
    </row>
    <row r="1702" spans="4:18" x14ac:dyDescent="0.25">
      <c r="D1702" s="1">
        <v>34567</v>
      </c>
      <c r="E1702" s="1">
        <f t="shared" si="228"/>
        <v>34547</v>
      </c>
      <c r="F1702" s="30">
        <f t="shared" si="225"/>
        <v>0</v>
      </c>
      <c r="H1702" s="42">
        <f>IF(DAY(D1702)&gt;14,VLOOKUP(DATE(YEAR(E1702),MONTH(E1702)-1,DAY(1)),'מדדים וריביות'!B:C,2,FALSE),VLOOKUP(DATE(YEAR(E1702),MONTH(E1702)-2,DAY(1)),'מדדים וריביות'!B:C,2,FALSE))</f>
        <v>17221435.271210101</v>
      </c>
      <c r="I1702" s="43">
        <f>'ריבית יומית'!D1696</f>
        <v>1.0738622586670132E-4</v>
      </c>
      <c r="J1702" s="29">
        <f t="shared" si="226"/>
        <v>1.9696442458913941</v>
      </c>
      <c r="L1702">
        <f>VLOOKUP(D1701,'מדדים וריביות'!B:C,2)</f>
        <v>17404156.069843698</v>
      </c>
      <c r="M1702" s="30">
        <f t="shared" si="232"/>
        <v>0</v>
      </c>
      <c r="O1702" s="39">
        <f t="shared" si="229"/>
        <v>0</v>
      </c>
      <c r="P1702" s="39">
        <f t="shared" si="227"/>
        <v>0</v>
      </c>
      <c r="Q1702" s="39">
        <f t="shared" si="230"/>
        <v>0</v>
      </c>
      <c r="R1702" s="41">
        <f t="shared" si="231"/>
        <v>0</v>
      </c>
    </row>
    <row r="1703" spans="4:18" x14ac:dyDescent="0.25">
      <c r="D1703" s="1">
        <v>34568</v>
      </c>
      <c r="E1703" s="1">
        <f t="shared" si="228"/>
        <v>34547</v>
      </c>
      <c r="F1703" s="30">
        <f t="shared" si="225"/>
        <v>0</v>
      </c>
      <c r="H1703" s="42">
        <f>IF(DAY(D1703)&gt;14,VLOOKUP(DATE(YEAR(E1703),MONTH(E1703)-1,DAY(1)),'מדדים וריביות'!B:C,2,FALSE),VLOOKUP(DATE(YEAR(E1703),MONTH(E1703)-2,DAY(1)),'מדדים וריביות'!B:C,2,FALSE))</f>
        <v>17221435.271210101</v>
      </c>
      <c r="I1703" s="43">
        <f>'ריבית יומית'!D1697</f>
        <v>1.0738622586670132E-4</v>
      </c>
      <c r="J1703" s="29">
        <f t="shared" si="226"/>
        <v>1.9694327559406353</v>
      </c>
      <c r="L1703">
        <f>VLOOKUP(D1702,'מדדים וריביות'!B:C,2)</f>
        <v>17404156.069843698</v>
      </c>
      <c r="M1703" s="30">
        <f t="shared" si="232"/>
        <v>0</v>
      </c>
      <c r="O1703" s="39">
        <f t="shared" si="229"/>
        <v>0</v>
      </c>
      <c r="P1703" s="39">
        <f t="shared" si="227"/>
        <v>0</v>
      </c>
      <c r="Q1703" s="39">
        <f t="shared" si="230"/>
        <v>0</v>
      </c>
      <c r="R1703" s="41">
        <f t="shared" si="231"/>
        <v>0</v>
      </c>
    </row>
    <row r="1704" spans="4:18" x14ac:dyDescent="0.25">
      <c r="D1704" s="1">
        <v>34569</v>
      </c>
      <c r="E1704" s="1">
        <f t="shared" si="228"/>
        <v>34547</v>
      </c>
      <c r="F1704" s="30">
        <f t="shared" si="225"/>
        <v>0</v>
      </c>
      <c r="H1704" s="42">
        <f>IF(DAY(D1704)&gt;14,VLOOKUP(DATE(YEAR(E1704),MONTH(E1704)-1,DAY(1)),'מדדים וריביות'!B:C,2,FALSE),VLOOKUP(DATE(YEAR(E1704),MONTH(E1704)-2,DAY(1)),'מדדים וריביות'!B:C,2,FALSE))</f>
        <v>17221435.271210101</v>
      </c>
      <c r="I1704" s="43">
        <f>'ריבית יומית'!D1698</f>
        <v>1.0738622586670132E-4</v>
      </c>
      <c r="J1704" s="29">
        <f t="shared" si="226"/>
        <v>1.9692212886985456</v>
      </c>
      <c r="L1704">
        <f>VLOOKUP(D1703,'מדדים וריביות'!B:C,2)</f>
        <v>17404156.069843698</v>
      </c>
      <c r="M1704" s="30">
        <f t="shared" si="232"/>
        <v>0</v>
      </c>
      <c r="O1704" s="39">
        <f t="shared" si="229"/>
        <v>0</v>
      </c>
      <c r="P1704" s="39">
        <f t="shared" si="227"/>
        <v>0</v>
      </c>
      <c r="Q1704" s="39">
        <f t="shared" si="230"/>
        <v>0</v>
      </c>
      <c r="R1704" s="41">
        <f t="shared" si="231"/>
        <v>0</v>
      </c>
    </row>
    <row r="1705" spans="4:18" x14ac:dyDescent="0.25">
      <c r="D1705" s="1">
        <v>34570</v>
      </c>
      <c r="E1705" s="1">
        <f t="shared" si="228"/>
        <v>34547</v>
      </c>
      <c r="F1705" s="30">
        <f t="shared" si="225"/>
        <v>0</v>
      </c>
      <c r="H1705" s="42">
        <f>IF(DAY(D1705)&gt;14,VLOOKUP(DATE(YEAR(E1705),MONTH(E1705)-1,DAY(1)),'מדדים וריביות'!B:C,2,FALSE),VLOOKUP(DATE(YEAR(E1705),MONTH(E1705)-2,DAY(1)),'מדדים וריביות'!B:C,2,FALSE))</f>
        <v>17221435.271210101</v>
      </c>
      <c r="I1705" s="43">
        <f>'ריבית יומית'!D1699</f>
        <v>1.0738622586670132E-4</v>
      </c>
      <c r="J1705" s="29">
        <f t="shared" si="226"/>
        <v>1.9690098441626867</v>
      </c>
      <c r="L1705">
        <f>VLOOKUP(D1704,'מדדים וריביות'!B:C,2)</f>
        <v>17404156.069843698</v>
      </c>
      <c r="M1705" s="30">
        <f t="shared" si="232"/>
        <v>0</v>
      </c>
      <c r="O1705" s="39">
        <f t="shared" si="229"/>
        <v>0</v>
      </c>
      <c r="P1705" s="39">
        <f t="shared" si="227"/>
        <v>0</v>
      </c>
      <c r="Q1705" s="39">
        <f t="shared" si="230"/>
        <v>0</v>
      </c>
      <c r="R1705" s="41">
        <f t="shared" si="231"/>
        <v>0</v>
      </c>
    </row>
    <row r="1706" spans="4:18" x14ac:dyDescent="0.25">
      <c r="D1706" s="1">
        <v>34571</v>
      </c>
      <c r="E1706" s="1">
        <f t="shared" si="228"/>
        <v>34547</v>
      </c>
      <c r="F1706" s="30">
        <f t="shared" si="225"/>
        <v>0</v>
      </c>
      <c r="H1706" s="42">
        <f>IF(DAY(D1706)&gt;14,VLOOKUP(DATE(YEAR(E1706),MONTH(E1706)-1,DAY(1)),'מדדים וריביות'!B:C,2,FALSE),VLOOKUP(DATE(YEAR(E1706),MONTH(E1706)-2,DAY(1)),'מדדים וריביות'!B:C,2,FALSE))</f>
        <v>17221435.271210101</v>
      </c>
      <c r="I1706" s="43">
        <f>'ריבית יומית'!D1700</f>
        <v>1.0738622586670132E-4</v>
      </c>
      <c r="J1706" s="29">
        <f t="shared" si="226"/>
        <v>1.9687984223306203</v>
      </c>
      <c r="L1706">
        <f>VLOOKUP(D1705,'מדדים וריביות'!B:C,2)</f>
        <v>17404156.069843698</v>
      </c>
      <c r="M1706" s="30">
        <f t="shared" si="232"/>
        <v>0</v>
      </c>
      <c r="O1706" s="39">
        <f t="shared" si="229"/>
        <v>0</v>
      </c>
      <c r="P1706" s="39">
        <f t="shared" si="227"/>
        <v>0</v>
      </c>
      <c r="Q1706" s="39">
        <f t="shared" si="230"/>
        <v>0</v>
      </c>
      <c r="R1706" s="41">
        <f t="shared" si="231"/>
        <v>0</v>
      </c>
    </row>
    <row r="1707" spans="4:18" x14ac:dyDescent="0.25">
      <c r="D1707" s="1">
        <v>34572</v>
      </c>
      <c r="E1707" s="1">
        <f t="shared" si="228"/>
        <v>34547</v>
      </c>
      <c r="F1707" s="30">
        <f t="shared" si="225"/>
        <v>0</v>
      </c>
      <c r="H1707" s="42">
        <f>IF(DAY(D1707)&gt;14,VLOOKUP(DATE(YEAR(E1707),MONTH(E1707)-1,DAY(1)),'מדדים וריביות'!B:C,2,FALSE),VLOOKUP(DATE(YEAR(E1707),MONTH(E1707)-2,DAY(1)),'מדדים וריביות'!B:C,2,FALSE))</f>
        <v>17221435.271210101</v>
      </c>
      <c r="I1707" s="43">
        <f>'ריבית יומית'!D1701</f>
        <v>1.0738622586670132E-4</v>
      </c>
      <c r="J1707" s="29">
        <f t="shared" si="226"/>
        <v>1.9685870231999087</v>
      </c>
      <c r="L1707">
        <f>VLOOKUP(D1706,'מדדים וריביות'!B:C,2)</f>
        <v>17404156.069843698</v>
      </c>
      <c r="M1707" s="30">
        <f t="shared" si="232"/>
        <v>0</v>
      </c>
      <c r="O1707" s="39">
        <f t="shared" si="229"/>
        <v>0</v>
      </c>
      <c r="P1707" s="39">
        <f t="shared" si="227"/>
        <v>0</v>
      </c>
      <c r="Q1707" s="39">
        <f t="shared" si="230"/>
        <v>0</v>
      </c>
      <c r="R1707" s="41">
        <f t="shared" si="231"/>
        <v>0</v>
      </c>
    </row>
    <row r="1708" spans="4:18" x14ac:dyDescent="0.25">
      <c r="D1708" s="1">
        <v>34573</v>
      </c>
      <c r="E1708" s="1">
        <f t="shared" si="228"/>
        <v>34547</v>
      </c>
      <c r="F1708" s="30">
        <f t="shared" si="225"/>
        <v>0</v>
      </c>
      <c r="H1708" s="42">
        <f>IF(DAY(D1708)&gt;14,VLOOKUP(DATE(YEAR(E1708),MONTH(E1708)-1,DAY(1)),'מדדים וריביות'!B:C,2,FALSE),VLOOKUP(DATE(YEAR(E1708),MONTH(E1708)-2,DAY(1)),'מדדים וריביות'!B:C,2,FALSE))</f>
        <v>17221435.271210101</v>
      </c>
      <c r="I1708" s="43">
        <f>'ריבית יומית'!D1702</f>
        <v>1.0738622586670132E-4</v>
      </c>
      <c r="J1708" s="29">
        <f t="shared" si="226"/>
        <v>1.9683756467681144</v>
      </c>
      <c r="L1708">
        <f>VLOOKUP(D1707,'מדדים וריביות'!B:C,2)</f>
        <v>17404156.069843698</v>
      </c>
      <c r="M1708" s="30">
        <f t="shared" si="232"/>
        <v>0</v>
      </c>
      <c r="O1708" s="39">
        <f t="shared" si="229"/>
        <v>0</v>
      </c>
      <c r="P1708" s="39">
        <f t="shared" si="227"/>
        <v>0</v>
      </c>
      <c r="Q1708" s="39">
        <f t="shared" si="230"/>
        <v>0</v>
      </c>
      <c r="R1708" s="41">
        <f t="shared" si="231"/>
        <v>0</v>
      </c>
    </row>
    <row r="1709" spans="4:18" x14ac:dyDescent="0.25">
      <c r="D1709" s="1">
        <v>34574</v>
      </c>
      <c r="E1709" s="1">
        <f t="shared" si="228"/>
        <v>34547</v>
      </c>
      <c r="F1709" s="30">
        <f t="shared" si="225"/>
        <v>0</v>
      </c>
      <c r="H1709" s="42">
        <f>IF(DAY(D1709)&gt;14,VLOOKUP(DATE(YEAR(E1709),MONTH(E1709)-1,DAY(1)),'מדדים וריביות'!B:C,2,FALSE),VLOOKUP(DATE(YEAR(E1709),MONTH(E1709)-2,DAY(1)),'מדדים וריביות'!B:C,2,FALSE))</f>
        <v>17221435.271210101</v>
      </c>
      <c r="I1709" s="43">
        <f>'ריבית יומית'!D1703</f>
        <v>1.0738622586670132E-4</v>
      </c>
      <c r="J1709" s="29">
        <f t="shared" si="226"/>
        <v>1.9681642930328</v>
      </c>
      <c r="L1709">
        <f>VLOOKUP(D1708,'מדדים וריביות'!B:C,2)</f>
        <v>17404156.069843698</v>
      </c>
      <c r="M1709" s="30">
        <f t="shared" si="232"/>
        <v>0</v>
      </c>
      <c r="O1709" s="39">
        <f t="shared" si="229"/>
        <v>0</v>
      </c>
      <c r="P1709" s="39">
        <f t="shared" si="227"/>
        <v>0</v>
      </c>
      <c r="Q1709" s="39">
        <f t="shared" si="230"/>
        <v>0</v>
      </c>
      <c r="R1709" s="41">
        <f t="shared" si="231"/>
        <v>0</v>
      </c>
    </row>
    <row r="1710" spans="4:18" x14ac:dyDescent="0.25">
      <c r="D1710" s="1">
        <v>34575</v>
      </c>
      <c r="E1710" s="1">
        <f t="shared" si="228"/>
        <v>34547</v>
      </c>
      <c r="F1710" s="30">
        <f t="shared" si="225"/>
        <v>0</v>
      </c>
      <c r="H1710" s="42">
        <f>IF(DAY(D1710)&gt;14,VLOOKUP(DATE(YEAR(E1710),MONTH(E1710)-1,DAY(1)),'מדדים וריביות'!B:C,2,FALSE),VLOOKUP(DATE(YEAR(E1710),MONTH(E1710)-2,DAY(1)),'מדדים וריביות'!B:C,2,FALSE))</f>
        <v>17221435.271210101</v>
      </c>
      <c r="I1710" s="43">
        <f>'ריבית יומית'!D1704</f>
        <v>1.0738622586670132E-4</v>
      </c>
      <c r="J1710" s="29">
        <f t="shared" si="226"/>
        <v>1.9679529619915286</v>
      </c>
      <c r="L1710">
        <f>VLOOKUP(D1709,'מדדים וריביות'!B:C,2)</f>
        <v>17404156.069843698</v>
      </c>
      <c r="M1710" s="30">
        <f t="shared" si="232"/>
        <v>0</v>
      </c>
      <c r="O1710" s="39">
        <f t="shared" si="229"/>
        <v>0</v>
      </c>
      <c r="P1710" s="39">
        <f t="shared" si="227"/>
        <v>0</v>
      </c>
      <c r="Q1710" s="39">
        <f t="shared" si="230"/>
        <v>0</v>
      </c>
      <c r="R1710" s="41">
        <f t="shared" si="231"/>
        <v>0</v>
      </c>
    </row>
    <row r="1711" spans="4:18" x14ac:dyDescent="0.25">
      <c r="D1711" s="1">
        <v>34576</v>
      </c>
      <c r="E1711" s="1">
        <f t="shared" si="228"/>
        <v>34547</v>
      </c>
      <c r="F1711" s="30">
        <f t="shared" si="225"/>
        <v>0</v>
      </c>
      <c r="H1711" s="42">
        <f>IF(DAY(D1711)&gt;14,VLOOKUP(DATE(YEAR(E1711),MONTH(E1711)-1,DAY(1)),'מדדים וריביות'!B:C,2,FALSE),VLOOKUP(DATE(YEAR(E1711),MONTH(E1711)-2,DAY(1)),'מדדים וריביות'!B:C,2,FALSE))</f>
        <v>17221435.271210101</v>
      </c>
      <c r="I1711" s="43">
        <f>'ריבית יומית'!D1705</f>
        <v>1.0738622586670132E-4</v>
      </c>
      <c r="J1711" s="29">
        <f t="shared" si="226"/>
        <v>1.9677416536418633</v>
      </c>
      <c r="L1711">
        <f>VLOOKUP(D1710,'מדדים וריביות'!B:C,2)</f>
        <v>17404156.069843698</v>
      </c>
      <c r="M1711" s="30">
        <f t="shared" si="232"/>
        <v>0</v>
      </c>
      <c r="O1711" s="39">
        <f t="shared" si="229"/>
        <v>0</v>
      </c>
      <c r="P1711" s="39">
        <f t="shared" si="227"/>
        <v>0</v>
      </c>
      <c r="Q1711" s="39">
        <f t="shared" si="230"/>
        <v>0</v>
      </c>
      <c r="R1711" s="41">
        <f t="shared" si="231"/>
        <v>0</v>
      </c>
    </row>
    <row r="1712" spans="4:18" x14ac:dyDescent="0.25">
      <c r="D1712" s="1">
        <v>34577</v>
      </c>
      <c r="E1712" s="1">
        <f t="shared" si="228"/>
        <v>34547</v>
      </c>
      <c r="F1712" s="30">
        <f t="shared" si="225"/>
        <v>0</v>
      </c>
      <c r="H1712" s="42">
        <f>IF(DAY(D1712)&gt;14,VLOOKUP(DATE(YEAR(E1712),MONTH(E1712)-1,DAY(1)),'מדדים וריביות'!B:C,2,FALSE),VLOOKUP(DATE(YEAR(E1712),MONTH(E1712)-2,DAY(1)),'מדדים וריביות'!B:C,2,FALSE))</f>
        <v>17221435.271210101</v>
      </c>
      <c r="I1712" s="43">
        <f>'ריבית יומית'!D1706</f>
        <v>1.0738622586670132E-4</v>
      </c>
      <c r="J1712" s="29">
        <f t="shared" si="226"/>
        <v>1.9675303679813676</v>
      </c>
      <c r="L1712">
        <f>VLOOKUP(D1711,'מדדים וריביות'!B:C,2)</f>
        <v>17404156.069843698</v>
      </c>
      <c r="M1712" s="30">
        <f t="shared" si="232"/>
        <v>0</v>
      </c>
      <c r="O1712" s="39">
        <f t="shared" si="229"/>
        <v>0</v>
      </c>
      <c r="P1712" s="39">
        <f t="shared" si="227"/>
        <v>0</v>
      </c>
      <c r="Q1712" s="39">
        <f t="shared" si="230"/>
        <v>0</v>
      </c>
      <c r="R1712" s="41">
        <f t="shared" si="231"/>
        <v>0</v>
      </c>
    </row>
    <row r="1713" spans="4:18" x14ac:dyDescent="0.25">
      <c r="D1713" s="1">
        <v>34578</v>
      </c>
      <c r="E1713" s="1">
        <f t="shared" si="228"/>
        <v>34578</v>
      </c>
      <c r="F1713" s="30">
        <f t="shared" si="225"/>
        <v>0</v>
      </c>
      <c r="H1713" s="42">
        <f>IF(DAY(D1713)&gt;14,VLOOKUP(DATE(YEAR(E1713),MONTH(E1713)-1,DAY(1)),'מדדים וריביות'!B:C,2,FALSE),VLOOKUP(DATE(YEAR(E1713),MONTH(E1713)-2,DAY(1)),'מדדים וריביות'!B:C,2,FALSE))</f>
        <v>17221435.271210101</v>
      </c>
      <c r="I1713" s="43">
        <f>'ריבית יומית'!D1707</f>
        <v>1.0738622586670132E-4</v>
      </c>
      <c r="J1713" s="29">
        <f t="shared" si="226"/>
        <v>1.9673191050076053</v>
      </c>
      <c r="L1713">
        <f>VLOOKUP(D1712,'מדדים וריביות'!B:C,2)</f>
        <v>17404156.069843698</v>
      </c>
      <c r="M1713" s="30">
        <f t="shared" si="232"/>
        <v>0</v>
      </c>
      <c r="O1713" s="39">
        <f t="shared" si="229"/>
        <v>0</v>
      </c>
      <c r="P1713" s="39">
        <f t="shared" si="227"/>
        <v>0</v>
      </c>
      <c r="Q1713" s="39">
        <f t="shared" si="230"/>
        <v>0</v>
      </c>
      <c r="R1713" s="41">
        <f t="shared" si="231"/>
        <v>0</v>
      </c>
    </row>
    <row r="1714" spans="4:18" x14ac:dyDescent="0.25">
      <c r="D1714" s="1">
        <v>34579</v>
      </c>
      <c r="E1714" s="1">
        <f t="shared" si="228"/>
        <v>34578</v>
      </c>
      <c r="F1714" s="30">
        <f t="shared" si="225"/>
        <v>0</v>
      </c>
      <c r="H1714" s="42">
        <f>IF(DAY(D1714)&gt;14,VLOOKUP(DATE(YEAR(E1714),MONTH(E1714)-1,DAY(1)),'מדדים וריביות'!B:C,2,FALSE),VLOOKUP(DATE(YEAR(E1714),MONTH(E1714)-2,DAY(1)),'מדדים וריביות'!B:C,2,FALSE))</f>
        <v>17221435.271210101</v>
      </c>
      <c r="I1714" s="43">
        <f>'ריבית יומית'!D1708</f>
        <v>1.0738622586670132E-4</v>
      </c>
      <c r="J1714" s="29">
        <f t="shared" si="226"/>
        <v>1.9671078647181406</v>
      </c>
      <c r="L1714">
        <f>VLOOKUP(D1713,'מדדים וריביות'!B:C,2)</f>
        <v>17602103.6016967</v>
      </c>
      <c r="M1714" s="30">
        <f t="shared" si="232"/>
        <v>0</v>
      </c>
      <c r="O1714" s="39">
        <f t="shared" si="229"/>
        <v>0</v>
      </c>
      <c r="P1714" s="39">
        <f t="shared" si="227"/>
        <v>0</v>
      </c>
      <c r="Q1714" s="39">
        <f t="shared" si="230"/>
        <v>0</v>
      </c>
      <c r="R1714" s="41">
        <f t="shared" si="231"/>
        <v>0</v>
      </c>
    </row>
    <row r="1715" spans="4:18" x14ac:dyDescent="0.25">
      <c r="D1715" s="1">
        <v>34580</v>
      </c>
      <c r="E1715" s="1">
        <f t="shared" si="228"/>
        <v>34578</v>
      </c>
      <c r="F1715" s="30">
        <f t="shared" si="225"/>
        <v>0</v>
      </c>
      <c r="H1715" s="42">
        <f>IF(DAY(D1715)&gt;14,VLOOKUP(DATE(YEAR(E1715),MONTH(E1715)-1,DAY(1)),'מדדים וריביות'!B:C,2,FALSE),VLOOKUP(DATE(YEAR(E1715),MONTH(E1715)-2,DAY(1)),'מדדים וריביות'!B:C,2,FALSE))</f>
        <v>17221435.271210101</v>
      </c>
      <c r="I1715" s="43">
        <f>'ריבית יומית'!D1709</f>
        <v>1.0738622586670132E-4</v>
      </c>
      <c r="J1715" s="29">
        <f t="shared" si="226"/>
        <v>1.9668966471105376</v>
      </c>
      <c r="L1715">
        <f>VLOOKUP(D1714,'מדדים וריביות'!B:C,2)</f>
        <v>17602103.6016967</v>
      </c>
      <c r="M1715" s="30">
        <f t="shared" si="232"/>
        <v>0</v>
      </c>
      <c r="O1715" s="39">
        <f t="shared" si="229"/>
        <v>0</v>
      </c>
      <c r="P1715" s="39">
        <f t="shared" si="227"/>
        <v>0</v>
      </c>
      <c r="Q1715" s="39">
        <f t="shared" si="230"/>
        <v>0</v>
      </c>
      <c r="R1715" s="41">
        <f t="shared" si="231"/>
        <v>0</v>
      </c>
    </row>
    <row r="1716" spans="4:18" x14ac:dyDescent="0.25">
      <c r="D1716" s="1">
        <v>34581</v>
      </c>
      <c r="E1716" s="1">
        <f t="shared" si="228"/>
        <v>34578</v>
      </c>
      <c r="F1716" s="30">
        <f t="shared" si="225"/>
        <v>0</v>
      </c>
      <c r="H1716" s="42">
        <f>IF(DAY(D1716)&gt;14,VLOOKUP(DATE(YEAR(E1716),MONTH(E1716)-1,DAY(1)),'מדדים וריביות'!B:C,2,FALSE),VLOOKUP(DATE(YEAR(E1716),MONTH(E1716)-2,DAY(1)),'מדדים וריביות'!B:C,2,FALSE))</f>
        <v>17221435.271210101</v>
      </c>
      <c r="I1716" s="43">
        <f>'ריבית יומית'!D1710</f>
        <v>1.0738622586670132E-4</v>
      </c>
      <c r="J1716" s="29">
        <f t="shared" si="226"/>
        <v>1.9666854521823607</v>
      </c>
      <c r="L1716">
        <f>VLOOKUP(D1715,'מדדים וריביות'!B:C,2)</f>
        <v>17602103.6016967</v>
      </c>
      <c r="M1716" s="30">
        <f t="shared" si="232"/>
        <v>0</v>
      </c>
      <c r="O1716" s="39">
        <f t="shared" si="229"/>
        <v>0</v>
      </c>
      <c r="P1716" s="39">
        <f t="shared" si="227"/>
        <v>0</v>
      </c>
      <c r="Q1716" s="39">
        <f t="shared" si="230"/>
        <v>0</v>
      </c>
      <c r="R1716" s="41">
        <f t="shared" si="231"/>
        <v>0</v>
      </c>
    </row>
    <row r="1717" spans="4:18" x14ac:dyDescent="0.25">
      <c r="D1717" s="1">
        <v>34582</v>
      </c>
      <c r="E1717" s="1">
        <f t="shared" si="228"/>
        <v>34578</v>
      </c>
      <c r="F1717" s="30">
        <f t="shared" si="225"/>
        <v>0</v>
      </c>
      <c r="H1717" s="42">
        <f>IF(DAY(D1717)&gt;14,VLOOKUP(DATE(YEAR(E1717),MONTH(E1717)-1,DAY(1)),'מדדים וריביות'!B:C,2,FALSE),VLOOKUP(DATE(YEAR(E1717),MONTH(E1717)-2,DAY(1)),'מדדים וריביות'!B:C,2,FALSE))</f>
        <v>17221435.271210101</v>
      </c>
      <c r="I1717" s="43">
        <f>'ריבית יומית'!D1711</f>
        <v>1.0738622586670132E-4</v>
      </c>
      <c r="J1717" s="29">
        <f t="shared" si="226"/>
        <v>1.966474279931175</v>
      </c>
      <c r="L1717">
        <f>VLOOKUP(D1716,'מדדים וריביות'!B:C,2)</f>
        <v>17602103.6016967</v>
      </c>
      <c r="M1717" s="30">
        <f t="shared" si="232"/>
        <v>0</v>
      </c>
      <c r="O1717" s="39">
        <f t="shared" si="229"/>
        <v>0</v>
      </c>
      <c r="P1717" s="39">
        <f t="shared" si="227"/>
        <v>0</v>
      </c>
      <c r="Q1717" s="39">
        <f t="shared" si="230"/>
        <v>0</v>
      </c>
      <c r="R1717" s="41">
        <f t="shared" si="231"/>
        <v>0</v>
      </c>
    </row>
    <row r="1718" spans="4:18" x14ac:dyDescent="0.25">
      <c r="D1718" s="1">
        <v>34583</v>
      </c>
      <c r="E1718" s="1">
        <f t="shared" si="228"/>
        <v>34578</v>
      </c>
      <c r="F1718" s="30">
        <f t="shared" si="225"/>
        <v>0</v>
      </c>
      <c r="H1718" s="42">
        <f>IF(DAY(D1718)&gt;14,VLOOKUP(DATE(YEAR(E1718),MONTH(E1718)-1,DAY(1)),'מדדים וריביות'!B:C,2,FALSE),VLOOKUP(DATE(YEAR(E1718),MONTH(E1718)-2,DAY(1)),'מדדים וריביות'!B:C,2,FALSE))</f>
        <v>17221435.271210101</v>
      </c>
      <c r="I1718" s="43">
        <f>'ריבית יומית'!D1712</f>
        <v>1.0738622586670132E-4</v>
      </c>
      <c r="J1718" s="29">
        <f t="shared" si="226"/>
        <v>1.9662631303545453</v>
      </c>
      <c r="L1718">
        <f>VLOOKUP(D1717,'מדדים וריביות'!B:C,2)</f>
        <v>17602103.6016967</v>
      </c>
      <c r="M1718" s="30">
        <f t="shared" si="232"/>
        <v>0</v>
      </c>
      <c r="O1718" s="39">
        <f t="shared" si="229"/>
        <v>0</v>
      </c>
      <c r="P1718" s="39">
        <f t="shared" si="227"/>
        <v>0</v>
      </c>
      <c r="Q1718" s="39">
        <f t="shared" si="230"/>
        <v>0</v>
      </c>
      <c r="R1718" s="41">
        <f t="shared" si="231"/>
        <v>0</v>
      </c>
    </row>
    <row r="1719" spans="4:18" x14ac:dyDescent="0.25">
      <c r="D1719" s="1">
        <v>34584</v>
      </c>
      <c r="E1719" s="1">
        <f t="shared" si="228"/>
        <v>34578</v>
      </c>
      <c r="F1719" s="30">
        <f t="shared" si="225"/>
        <v>0</v>
      </c>
      <c r="H1719" s="42">
        <f>IF(DAY(D1719)&gt;14,VLOOKUP(DATE(YEAR(E1719),MONTH(E1719)-1,DAY(1)),'מדדים וריביות'!B:C,2,FALSE),VLOOKUP(DATE(YEAR(E1719),MONTH(E1719)-2,DAY(1)),'מדדים וריביות'!B:C,2,FALSE))</f>
        <v>17221435.271210101</v>
      </c>
      <c r="I1719" s="43">
        <f>'ריבית יומית'!D1713</f>
        <v>1.0738622586670132E-4</v>
      </c>
      <c r="J1719" s="29">
        <f t="shared" si="226"/>
        <v>1.9660520034500371</v>
      </c>
      <c r="L1719">
        <f>VLOOKUP(D1718,'מדדים וריביות'!B:C,2)</f>
        <v>17602103.6016967</v>
      </c>
      <c r="M1719" s="30">
        <f t="shared" si="232"/>
        <v>0</v>
      </c>
      <c r="O1719" s="39">
        <f t="shared" si="229"/>
        <v>0</v>
      </c>
      <c r="P1719" s="39">
        <f t="shared" si="227"/>
        <v>0</v>
      </c>
      <c r="Q1719" s="39">
        <f t="shared" si="230"/>
        <v>0</v>
      </c>
      <c r="R1719" s="41">
        <f t="shared" si="231"/>
        <v>0</v>
      </c>
    </row>
    <row r="1720" spans="4:18" x14ac:dyDescent="0.25">
      <c r="D1720" s="1">
        <v>34585</v>
      </c>
      <c r="E1720" s="1">
        <f t="shared" si="228"/>
        <v>34578</v>
      </c>
      <c r="F1720" s="30">
        <f t="shared" si="225"/>
        <v>0</v>
      </c>
      <c r="H1720" s="42">
        <f>IF(DAY(D1720)&gt;14,VLOOKUP(DATE(YEAR(E1720),MONTH(E1720)-1,DAY(1)),'מדדים וריביות'!B:C,2,FALSE),VLOOKUP(DATE(YEAR(E1720),MONTH(E1720)-2,DAY(1)),'מדדים וריביות'!B:C,2,FALSE))</f>
        <v>17221435.271210101</v>
      </c>
      <c r="I1720" s="43">
        <f>'ריבית יומית'!D1714</f>
        <v>1.0738622586670132E-4</v>
      </c>
      <c r="J1720" s="29">
        <f t="shared" si="226"/>
        <v>1.9658408992152159</v>
      </c>
      <c r="L1720">
        <f>VLOOKUP(D1719,'מדדים וריביות'!B:C,2)</f>
        <v>17602103.6016967</v>
      </c>
      <c r="M1720" s="30">
        <f t="shared" si="232"/>
        <v>0</v>
      </c>
      <c r="O1720" s="39">
        <f t="shared" si="229"/>
        <v>0</v>
      </c>
      <c r="P1720" s="39">
        <f t="shared" si="227"/>
        <v>0</v>
      </c>
      <c r="Q1720" s="39">
        <f t="shared" si="230"/>
        <v>0</v>
      </c>
      <c r="R1720" s="41">
        <f t="shared" si="231"/>
        <v>0</v>
      </c>
    </row>
    <row r="1721" spans="4:18" x14ac:dyDescent="0.25">
      <c r="D1721" s="1">
        <v>34586</v>
      </c>
      <c r="E1721" s="1">
        <f t="shared" si="228"/>
        <v>34578</v>
      </c>
      <c r="F1721" s="30">
        <f t="shared" si="225"/>
        <v>0</v>
      </c>
      <c r="H1721" s="42">
        <f>IF(DAY(D1721)&gt;14,VLOOKUP(DATE(YEAR(E1721),MONTH(E1721)-1,DAY(1)),'מדדים וריביות'!B:C,2,FALSE),VLOOKUP(DATE(YEAR(E1721),MONTH(E1721)-2,DAY(1)),'מדדים וריביות'!B:C,2,FALSE))</f>
        <v>17221435.271210101</v>
      </c>
      <c r="I1721" s="43">
        <f>'ריבית יומית'!D1715</f>
        <v>1.0738622586670132E-4</v>
      </c>
      <c r="J1721" s="29">
        <f t="shared" si="226"/>
        <v>1.9656298176476477</v>
      </c>
      <c r="L1721">
        <f>VLOOKUP(D1720,'מדדים וריביות'!B:C,2)</f>
        <v>17602103.6016967</v>
      </c>
      <c r="M1721" s="30">
        <f t="shared" si="232"/>
        <v>0</v>
      </c>
      <c r="O1721" s="39">
        <f t="shared" si="229"/>
        <v>0</v>
      </c>
      <c r="P1721" s="39">
        <f t="shared" si="227"/>
        <v>0</v>
      </c>
      <c r="Q1721" s="39">
        <f t="shared" si="230"/>
        <v>0</v>
      </c>
      <c r="R1721" s="41">
        <f t="shared" si="231"/>
        <v>0</v>
      </c>
    </row>
    <row r="1722" spans="4:18" x14ac:dyDescent="0.25">
      <c r="D1722" s="1">
        <v>34587</v>
      </c>
      <c r="E1722" s="1">
        <f t="shared" si="228"/>
        <v>34578</v>
      </c>
      <c r="F1722" s="30">
        <f t="shared" si="225"/>
        <v>0</v>
      </c>
      <c r="H1722" s="42">
        <f>IF(DAY(D1722)&gt;14,VLOOKUP(DATE(YEAR(E1722),MONTH(E1722)-1,DAY(1)),'מדדים וריביות'!B:C,2,FALSE),VLOOKUP(DATE(YEAR(E1722),MONTH(E1722)-2,DAY(1)),'מדדים וריביות'!B:C,2,FALSE))</f>
        <v>17221435.271210101</v>
      </c>
      <c r="I1722" s="43">
        <f>'ריבית יומית'!D1716</f>
        <v>1.0738622586670132E-4</v>
      </c>
      <c r="J1722" s="29">
        <f t="shared" si="226"/>
        <v>1.9654187587448984</v>
      </c>
      <c r="L1722">
        <f>VLOOKUP(D1721,'מדדים וריביות'!B:C,2)</f>
        <v>17602103.6016967</v>
      </c>
      <c r="M1722" s="30">
        <f t="shared" si="232"/>
        <v>0</v>
      </c>
      <c r="O1722" s="39">
        <f t="shared" si="229"/>
        <v>0</v>
      </c>
      <c r="P1722" s="39">
        <f t="shared" si="227"/>
        <v>0</v>
      </c>
      <c r="Q1722" s="39">
        <f t="shared" si="230"/>
        <v>0</v>
      </c>
      <c r="R1722" s="41">
        <f t="shared" si="231"/>
        <v>0</v>
      </c>
    </row>
    <row r="1723" spans="4:18" x14ac:dyDescent="0.25">
      <c r="D1723" s="1">
        <v>34588</v>
      </c>
      <c r="E1723" s="1">
        <f t="shared" si="228"/>
        <v>34578</v>
      </c>
      <c r="F1723" s="30">
        <f t="shared" si="225"/>
        <v>0</v>
      </c>
      <c r="H1723" s="42">
        <f>IF(DAY(D1723)&gt;14,VLOOKUP(DATE(YEAR(E1723),MONTH(E1723)-1,DAY(1)),'מדדים וריביות'!B:C,2,FALSE),VLOOKUP(DATE(YEAR(E1723),MONTH(E1723)-2,DAY(1)),'מדדים וריביות'!B:C,2,FALSE))</f>
        <v>17221435.271210101</v>
      </c>
      <c r="I1723" s="43">
        <f>'ריבית יומית'!D1717</f>
        <v>1.0738622586670132E-4</v>
      </c>
      <c r="J1723" s="29">
        <f t="shared" si="226"/>
        <v>1.9652077225045346</v>
      </c>
      <c r="L1723">
        <f>VLOOKUP(D1722,'מדדים וריביות'!B:C,2)</f>
        <v>17602103.6016967</v>
      </c>
      <c r="M1723" s="30">
        <f t="shared" si="232"/>
        <v>0</v>
      </c>
      <c r="O1723" s="39">
        <f t="shared" si="229"/>
        <v>0</v>
      </c>
      <c r="P1723" s="39">
        <f t="shared" si="227"/>
        <v>0</v>
      </c>
      <c r="Q1723" s="39">
        <f t="shared" si="230"/>
        <v>0</v>
      </c>
      <c r="R1723" s="41">
        <f t="shared" si="231"/>
        <v>0</v>
      </c>
    </row>
    <row r="1724" spans="4:18" x14ac:dyDescent="0.25">
      <c r="D1724" s="1">
        <v>34589</v>
      </c>
      <c r="E1724" s="1">
        <f t="shared" si="228"/>
        <v>34578</v>
      </c>
      <c r="F1724" s="30">
        <f t="shared" si="225"/>
        <v>0</v>
      </c>
      <c r="H1724" s="42">
        <f>IF(DAY(D1724)&gt;14,VLOOKUP(DATE(YEAR(E1724),MONTH(E1724)-1,DAY(1)),'מדדים וריביות'!B:C,2,FALSE),VLOOKUP(DATE(YEAR(E1724),MONTH(E1724)-2,DAY(1)),'מדדים וריביות'!B:C,2,FALSE))</f>
        <v>17221435.271210101</v>
      </c>
      <c r="I1724" s="43">
        <f>'ריבית יומית'!D1718</f>
        <v>1.0738622586670132E-4</v>
      </c>
      <c r="J1724" s="29">
        <f t="shared" si="226"/>
        <v>1.9649967089241227</v>
      </c>
      <c r="L1724">
        <f>VLOOKUP(D1723,'מדדים וריביות'!B:C,2)</f>
        <v>17602103.6016967</v>
      </c>
      <c r="M1724" s="30">
        <f t="shared" si="232"/>
        <v>0</v>
      </c>
      <c r="O1724" s="39">
        <f t="shared" si="229"/>
        <v>0</v>
      </c>
      <c r="P1724" s="39">
        <f t="shared" si="227"/>
        <v>0</v>
      </c>
      <c r="Q1724" s="39">
        <f t="shared" si="230"/>
        <v>0</v>
      </c>
      <c r="R1724" s="41">
        <f t="shared" si="231"/>
        <v>0</v>
      </c>
    </row>
    <row r="1725" spans="4:18" x14ac:dyDescent="0.25">
      <c r="D1725" s="1">
        <v>34590</v>
      </c>
      <c r="E1725" s="1">
        <f t="shared" si="228"/>
        <v>34578</v>
      </c>
      <c r="F1725" s="30">
        <f t="shared" si="225"/>
        <v>0</v>
      </c>
      <c r="H1725" s="42">
        <f>IF(DAY(D1725)&gt;14,VLOOKUP(DATE(YEAR(E1725),MONTH(E1725)-1,DAY(1)),'מדדים וריביות'!B:C,2,FALSE),VLOOKUP(DATE(YEAR(E1725),MONTH(E1725)-2,DAY(1)),'מדדים וריביות'!B:C,2,FALSE))</f>
        <v>17221435.271210101</v>
      </c>
      <c r="I1725" s="43">
        <f>'ריבית יומית'!D1719</f>
        <v>1.0738622586670132E-4</v>
      </c>
      <c r="J1725" s="29">
        <f t="shared" si="226"/>
        <v>1.9647857180012298</v>
      </c>
      <c r="L1725">
        <f>VLOOKUP(D1724,'מדדים וריביות'!B:C,2)</f>
        <v>17602103.6016967</v>
      </c>
      <c r="M1725" s="30">
        <f t="shared" si="232"/>
        <v>0</v>
      </c>
      <c r="O1725" s="39">
        <f t="shared" si="229"/>
        <v>0</v>
      </c>
      <c r="P1725" s="39">
        <f t="shared" si="227"/>
        <v>0</v>
      </c>
      <c r="Q1725" s="39">
        <f t="shared" si="230"/>
        <v>0</v>
      </c>
      <c r="R1725" s="41">
        <f t="shared" si="231"/>
        <v>0</v>
      </c>
    </row>
    <row r="1726" spans="4:18" x14ac:dyDescent="0.25">
      <c r="D1726" s="1">
        <v>34591</v>
      </c>
      <c r="E1726" s="1">
        <f t="shared" si="228"/>
        <v>34578</v>
      </c>
      <c r="F1726" s="30">
        <f t="shared" si="225"/>
        <v>0</v>
      </c>
      <c r="H1726" s="42">
        <f>IF(DAY(D1726)&gt;14,VLOOKUP(DATE(YEAR(E1726),MONTH(E1726)-1,DAY(1)),'מדדים וריביות'!B:C,2,FALSE),VLOOKUP(DATE(YEAR(E1726),MONTH(E1726)-2,DAY(1)),'מדדים וריביות'!B:C,2,FALSE))</f>
        <v>17221435.271210101</v>
      </c>
      <c r="I1726" s="43">
        <f>'ריבית יומית'!D1720</f>
        <v>1.0738622586670132E-4</v>
      </c>
      <c r="J1726" s="29">
        <f t="shared" si="226"/>
        <v>1.9645747497334229</v>
      </c>
      <c r="L1726">
        <f>VLOOKUP(D1725,'מדדים וריביות'!B:C,2)</f>
        <v>17602103.6016967</v>
      </c>
      <c r="M1726" s="30">
        <f t="shared" si="232"/>
        <v>0</v>
      </c>
      <c r="O1726" s="39">
        <f t="shared" si="229"/>
        <v>0</v>
      </c>
      <c r="P1726" s="39">
        <f t="shared" si="227"/>
        <v>0</v>
      </c>
      <c r="Q1726" s="39">
        <f t="shared" si="230"/>
        <v>0</v>
      </c>
      <c r="R1726" s="41">
        <f t="shared" si="231"/>
        <v>0</v>
      </c>
    </row>
    <row r="1727" spans="4:18" x14ac:dyDescent="0.25">
      <c r="D1727" s="1">
        <v>34592</v>
      </c>
      <c r="E1727" s="1">
        <f t="shared" si="228"/>
        <v>34578</v>
      </c>
      <c r="F1727" s="30">
        <f t="shared" si="225"/>
        <v>0</v>
      </c>
      <c r="H1727" s="42">
        <f>IF(DAY(D1727)&gt;14,VLOOKUP(DATE(YEAR(E1727),MONTH(E1727)-1,DAY(1)),'מדדים וריביות'!B:C,2,FALSE),VLOOKUP(DATE(YEAR(E1727),MONTH(E1727)-2,DAY(1)),'מדדים וריביות'!B:C,2,FALSE))</f>
        <v>17404156.069843698</v>
      </c>
      <c r="I1727" s="43">
        <f>'ריבית יומית'!D1721</f>
        <v>1.0738622586670132E-4</v>
      </c>
      <c r="J1727" s="29">
        <f t="shared" si="226"/>
        <v>1.9643638041182696</v>
      </c>
      <c r="L1727">
        <f>VLOOKUP(D1726,'מדדים וריביות'!B:C,2)</f>
        <v>17602103.6016967</v>
      </c>
      <c r="M1727" s="30">
        <f t="shared" si="232"/>
        <v>0</v>
      </c>
      <c r="O1727" s="39">
        <f t="shared" si="229"/>
        <v>0</v>
      </c>
      <c r="P1727" s="39">
        <f t="shared" si="227"/>
        <v>0</v>
      </c>
      <c r="Q1727" s="39">
        <f t="shared" si="230"/>
        <v>0</v>
      </c>
      <c r="R1727" s="41">
        <f t="shared" si="231"/>
        <v>0</v>
      </c>
    </row>
    <row r="1728" spans="4:18" x14ac:dyDescent="0.25">
      <c r="D1728" s="1">
        <v>34593</v>
      </c>
      <c r="E1728" s="1">
        <f t="shared" si="228"/>
        <v>34578</v>
      </c>
      <c r="F1728" s="30">
        <f t="shared" ref="F1728:F1791" si="233">M1727</f>
        <v>0</v>
      </c>
      <c r="H1728" s="42">
        <f>IF(DAY(D1728)&gt;14,VLOOKUP(DATE(YEAR(E1728),MONTH(E1728)-1,DAY(1)),'מדדים וריביות'!B:C,2,FALSE),VLOOKUP(DATE(YEAR(E1728),MONTH(E1728)-2,DAY(1)),'מדדים וריביות'!B:C,2,FALSE))</f>
        <v>17404156.069843698</v>
      </c>
      <c r="I1728" s="43">
        <f>'ריבית יומית'!D1722</f>
        <v>1.0738622586670132E-4</v>
      </c>
      <c r="J1728" s="29">
        <f t="shared" si="226"/>
        <v>1.9641528811533373</v>
      </c>
      <c r="L1728">
        <f>VLOOKUP(D1727,'מדדים וריביות'!B:C,2)</f>
        <v>17602103.6016967</v>
      </c>
      <c r="M1728" s="30">
        <f t="shared" si="232"/>
        <v>0</v>
      </c>
      <c r="O1728" s="39">
        <f t="shared" si="229"/>
        <v>0</v>
      </c>
      <c r="P1728" s="39">
        <f t="shared" si="227"/>
        <v>0</v>
      </c>
      <c r="Q1728" s="39">
        <f t="shared" si="230"/>
        <v>0</v>
      </c>
      <c r="R1728" s="41">
        <f t="shared" si="231"/>
        <v>0</v>
      </c>
    </row>
    <row r="1729" spans="4:18" x14ac:dyDescent="0.25">
      <c r="D1729" s="1">
        <v>34594</v>
      </c>
      <c r="E1729" s="1">
        <f t="shared" si="228"/>
        <v>34578</v>
      </c>
      <c r="F1729" s="30">
        <f t="shared" si="233"/>
        <v>0</v>
      </c>
      <c r="H1729" s="42">
        <f>IF(DAY(D1729)&gt;14,VLOOKUP(DATE(YEAR(E1729),MONTH(E1729)-1,DAY(1)),'מדדים וריביות'!B:C,2,FALSE),VLOOKUP(DATE(YEAR(E1729),MONTH(E1729)-2,DAY(1)),'מדדים וריביות'!B:C,2,FALSE))</f>
        <v>17404156.069843698</v>
      </c>
      <c r="I1729" s="43">
        <f>'ריבית יומית'!D1723</f>
        <v>1.0738622586670132E-4</v>
      </c>
      <c r="J1729" s="29">
        <f t="shared" si="226"/>
        <v>1.9639419808361942</v>
      </c>
      <c r="L1729">
        <f>VLOOKUP(D1728,'מדדים וריביות'!B:C,2)</f>
        <v>17602103.6016967</v>
      </c>
      <c r="M1729" s="30">
        <f t="shared" si="232"/>
        <v>0</v>
      </c>
      <c r="O1729" s="39">
        <f t="shared" si="229"/>
        <v>0</v>
      </c>
      <c r="P1729" s="39">
        <f t="shared" si="227"/>
        <v>0</v>
      </c>
      <c r="Q1729" s="39">
        <f t="shared" si="230"/>
        <v>0</v>
      </c>
      <c r="R1729" s="41">
        <f t="shared" si="231"/>
        <v>0</v>
      </c>
    </row>
    <row r="1730" spans="4:18" x14ac:dyDescent="0.25">
      <c r="D1730" s="1">
        <v>34595</v>
      </c>
      <c r="E1730" s="1">
        <f t="shared" si="228"/>
        <v>34578</v>
      </c>
      <c r="F1730" s="30">
        <f t="shared" si="233"/>
        <v>0</v>
      </c>
      <c r="H1730" s="42">
        <f>IF(DAY(D1730)&gt;14,VLOOKUP(DATE(YEAR(E1730),MONTH(E1730)-1,DAY(1)),'מדדים וריביות'!B:C,2,FALSE),VLOOKUP(DATE(YEAR(E1730),MONTH(E1730)-2,DAY(1)),'מדדים וריביות'!B:C,2,FALSE))</f>
        <v>17404156.069843698</v>
      </c>
      <c r="I1730" s="43">
        <f>'ריבית יומית'!D1724</f>
        <v>1.0738622586670132E-4</v>
      </c>
      <c r="J1730" s="29">
        <f t="shared" si="226"/>
        <v>1.9637311031644082</v>
      </c>
      <c r="L1730">
        <f>VLOOKUP(D1729,'מדדים וריביות'!B:C,2)</f>
        <v>17602103.6016967</v>
      </c>
      <c r="M1730" s="30">
        <f t="shared" si="232"/>
        <v>0</v>
      </c>
      <c r="O1730" s="39">
        <f t="shared" si="229"/>
        <v>0</v>
      </c>
      <c r="P1730" s="39">
        <f t="shared" si="227"/>
        <v>0</v>
      </c>
      <c r="Q1730" s="39">
        <f t="shared" si="230"/>
        <v>0</v>
      </c>
      <c r="R1730" s="41">
        <f t="shared" si="231"/>
        <v>0</v>
      </c>
    </row>
    <row r="1731" spans="4:18" x14ac:dyDescent="0.25">
      <c r="D1731" s="1">
        <v>34596</v>
      </c>
      <c r="E1731" s="1">
        <f t="shared" si="228"/>
        <v>34578</v>
      </c>
      <c r="F1731" s="30">
        <f t="shared" si="233"/>
        <v>0</v>
      </c>
      <c r="H1731" s="42">
        <f>IF(DAY(D1731)&gt;14,VLOOKUP(DATE(YEAR(E1731),MONTH(E1731)-1,DAY(1)),'מדדים וריביות'!B:C,2,FALSE),VLOOKUP(DATE(YEAR(E1731),MONTH(E1731)-2,DAY(1)),'מדדים וריביות'!B:C,2,FALSE))</f>
        <v>17404156.069843698</v>
      </c>
      <c r="I1731" s="43">
        <f>'ריבית יומית'!D1725</f>
        <v>1.0738622586670132E-4</v>
      </c>
      <c r="J1731" s="29">
        <f t="shared" si="226"/>
        <v>1.963520248135548</v>
      </c>
      <c r="L1731">
        <f>VLOOKUP(D1730,'מדדים וריביות'!B:C,2)</f>
        <v>17602103.6016967</v>
      </c>
      <c r="M1731" s="30">
        <f t="shared" si="232"/>
        <v>0</v>
      </c>
      <c r="O1731" s="39">
        <f t="shared" si="229"/>
        <v>0</v>
      </c>
      <c r="P1731" s="39">
        <f t="shared" si="227"/>
        <v>0</v>
      </c>
      <c r="Q1731" s="39">
        <f t="shared" si="230"/>
        <v>0</v>
      </c>
      <c r="R1731" s="41">
        <f t="shared" si="231"/>
        <v>0</v>
      </c>
    </row>
    <row r="1732" spans="4:18" x14ac:dyDescent="0.25">
      <c r="D1732" s="1">
        <v>34597</v>
      </c>
      <c r="E1732" s="1">
        <f t="shared" si="228"/>
        <v>34578</v>
      </c>
      <c r="F1732" s="30">
        <f t="shared" si="233"/>
        <v>0</v>
      </c>
      <c r="H1732" s="42">
        <f>IF(DAY(D1732)&gt;14,VLOOKUP(DATE(YEAR(E1732),MONTH(E1732)-1,DAY(1)),'מדדים וריביות'!B:C,2,FALSE),VLOOKUP(DATE(YEAR(E1732),MONTH(E1732)-2,DAY(1)),'מדדים וריביות'!B:C,2,FALSE))</f>
        <v>17404156.069843698</v>
      </c>
      <c r="I1732" s="43">
        <f>'ריבית יומית'!D1726</f>
        <v>1.0738622586670132E-4</v>
      </c>
      <c r="J1732" s="29">
        <f t="shared" si="226"/>
        <v>1.9633094157471824</v>
      </c>
      <c r="L1732">
        <f>VLOOKUP(D1731,'מדדים וריביות'!B:C,2)</f>
        <v>17602103.6016967</v>
      </c>
      <c r="M1732" s="30">
        <f t="shared" si="232"/>
        <v>0</v>
      </c>
      <c r="O1732" s="39">
        <f t="shared" si="229"/>
        <v>0</v>
      </c>
      <c r="P1732" s="39">
        <f t="shared" si="227"/>
        <v>0</v>
      </c>
      <c r="Q1732" s="39">
        <f t="shared" si="230"/>
        <v>0</v>
      </c>
      <c r="R1732" s="41">
        <f t="shared" si="231"/>
        <v>0</v>
      </c>
    </row>
    <row r="1733" spans="4:18" x14ac:dyDescent="0.25">
      <c r="D1733" s="1">
        <v>34598</v>
      </c>
      <c r="E1733" s="1">
        <f t="shared" si="228"/>
        <v>34578</v>
      </c>
      <c r="F1733" s="30">
        <f t="shared" si="233"/>
        <v>0</v>
      </c>
      <c r="H1733" s="42">
        <f>IF(DAY(D1733)&gt;14,VLOOKUP(DATE(YEAR(E1733),MONTH(E1733)-1,DAY(1)),'מדדים וריביות'!B:C,2,FALSE),VLOOKUP(DATE(YEAR(E1733),MONTH(E1733)-2,DAY(1)),'מדדים וריביות'!B:C,2,FALSE))</f>
        <v>17404156.069843698</v>
      </c>
      <c r="I1733" s="43">
        <f>'ריבית יומית'!D1727</f>
        <v>1.0738622586670132E-4</v>
      </c>
      <c r="J1733" s="29">
        <f t="shared" si="226"/>
        <v>1.9630986059968802</v>
      </c>
      <c r="L1733">
        <f>VLOOKUP(D1732,'מדדים וריביות'!B:C,2)</f>
        <v>17602103.6016967</v>
      </c>
      <c r="M1733" s="30">
        <f t="shared" si="232"/>
        <v>0</v>
      </c>
      <c r="O1733" s="39">
        <f t="shared" si="229"/>
        <v>0</v>
      </c>
      <c r="P1733" s="39">
        <f t="shared" si="227"/>
        <v>0</v>
      </c>
      <c r="Q1733" s="39">
        <f t="shared" si="230"/>
        <v>0</v>
      </c>
      <c r="R1733" s="41">
        <f t="shared" si="231"/>
        <v>0</v>
      </c>
    </row>
    <row r="1734" spans="4:18" x14ac:dyDescent="0.25">
      <c r="D1734" s="1">
        <v>34599</v>
      </c>
      <c r="E1734" s="1">
        <f t="shared" si="228"/>
        <v>34578</v>
      </c>
      <c r="F1734" s="30">
        <f t="shared" si="233"/>
        <v>0</v>
      </c>
      <c r="H1734" s="42">
        <f>IF(DAY(D1734)&gt;14,VLOOKUP(DATE(YEAR(E1734),MONTH(E1734)-1,DAY(1)),'מדדים וריביות'!B:C,2,FALSE),VLOOKUP(DATE(YEAR(E1734),MONTH(E1734)-2,DAY(1)),'מדדים וריביות'!B:C,2,FALSE))</f>
        <v>17404156.069843698</v>
      </c>
      <c r="I1734" s="43">
        <f>'ריבית יומית'!D1728</f>
        <v>1.0738622586670132E-4</v>
      </c>
      <c r="J1734" s="29">
        <f t="shared" si="226"/>
        <v>1.9628878188822108</v>
      </c>
      <c r="L1734">
        <f>VLOOKUP(D1733,'מדדים וריביות'!B:C,2)</f>
        <v>17602103.6016967</v>
      </c>
      <c r="M1734" s="30">
        <f t="shared" si="232"/>
        <v>0</v>
      </c>
      <c r="O1734" s="39">
        <f t="shared" si="229"/>
        <v>0</v>
      </c>
      <c r="P1734" s="39">
        <f t="shared" si="227"/>
        <v>0</v>
      </c>
      <c r="Q1734" s="39">
        <f t="shared" si="230"/>
        <v>0</v>
      </c>
      <c r="R1734" s="41">
        <f t="shared" si="231"/>
        <v>0</v>
      </c>
    </row>
    <row r="1735" spans="4:18" x14ac:dyDescent="0.25">
      <c r="D1735" s="1">
        <v>34600</v>
      </c>
      <c r="E1735" s="1">
        <f t="shared" si="228"/>
        <v>34578</v>
      </c>
      <c r="F1735" s="30">
        <f t="shared" si="233"/>
        <v>0</v>
      </c>
      <c r="H1735" s="42">
        <f>IF(DAY(D1735)&gt;14,VLOOKUP(DATE(YEAR(E1735),MONTH(E1735)-1,DAY(1)),'מדדים וריביות'!B:C,2,FALSE),VLOOKUP(DATE(YEAR(E1735),MONTH(E1735)-2,DAY(1)),'מדדים וריביות'!B:C,2,FALSE))</f>
        <v>17404156.069843698</v>
      </c>
      <c r="I1735" s="43">
        <f>'ריבית יומית'!D1729</f>
        <v>1.0738622586670132E-4</v>
      </c>
      <c r="J1735" s="29">
        <f t="shared" si="226"/>
        <v>1.9626770544007435</v>
      </c>
      <c r="L1735">
        <f>VLOOKUP(D1734,'מדדים וריביות'!B:C,2)</f>
        <v>17602103.6016967</v>
      </c>
      <c r="M1735" s="30">
        <f t="shared" si="232"/>
        <v>0</v>
      </c>
      <c r="O1735" s="39">
        <f t="shared" si="229"/>
        <v>0</v>
      </c>
      <c r="P1735" s="39">
        <f t="shared" si="227"/>
        <v>0</v>
      </c>
      <c r="Q1735" s="39">
        <f t="shared" si="230"/>
        <v>0</v>
      </c>
      <c r="R1735" s="41">
        <f t="shared" si="231"/>
        <v>0</v>
      </c>
    </row>
    <row r="1736" spans="4:18" x14ac:dyDescent="0.25">
      <c r="D1736" s="1">
        <v>34601</v>
      </c>
      <c r="E1736" s="1">
        <f t="shared" si="228"/>
        <v>34578</v>
      </c>
      <c r="F1736" s="30">
        <f t="shared" si="233"/>
        <v>0</v>
      </c>
      <c r="H1736" s="42">
        <f>IF(DAY(D1736)&gt;14,VLOOKUP(DATE(YEAR(E1736),MONTH(E1736)-1,DAY(1)),'מדדים וריביות'!B:C,2,FALSE),VLOOKUP(DATE(YEAR(E1736),MONTH(E1736)-2,DAY(1)),'מדדים וריביות'!B:C,2,FALSE))</f>
        <v>17404156.069843698</v>
      </c>
      <c r="I1736" s="43">
        <f>'ריבית יומית'!D1730</f>
        <v>1.0738622586670132E-4</v>
      </c>
      <c r="J1736" s="29">
        <f t="shared" si="226"/>
        <v>1.9624663125500481</v>
      </c>
      <c r="L1736">
        <f>VLOOKUP(D1735,'מדדים וריביות'!B:C,2)</f>
        <v>17602103.6016967</v>
      </c>
      <c r="M1736" s="30">
        <f t="shared" si="232"/>
        <v>0</v>
      </c>
      <c r="O1736" s="39">
        <f t="shared" si="229"/>
        <v>0</v>
      </c>
      <c r="P1736" s="39">
        <f t="shared" si="227"/>
        <v>0</v>
      </c>
      <c r="Q1736" s="39">
        <f t="shared" si="230"/>
        <v>0</v>
      </c>
      <c r="R1736" s="41">
        <f t="shared" si="231"/>
        <v>0</v>
      </c>
    </row>
    <row r="1737" spans="4:18" x14ac:dyDescent="0.25">
      <c r="D1737" s="1">
        <v>34602</v>
      </c>
      <c r="E1737" s="1">
        <f t="shared" si="228"/>
        <v>34578</v>
      </c>
      <c r="F1737" s="30">
        <f t="shared" si="233"/>
        <v>0</v>
      </c>
      <c r="H1737" s="42">
        <f>IF(DAY(D1737)&gt;14,VLOOKUP(DATE(YEAR(E1737),MONTH(E1737)-1,DAY(1)),'מדדים וריביות'!B:C,2,FALSE),VLOOKUP(DATE(YEAR(E1737),MONTH(E1737)-2,DAY(1)),'מדדים וריביות'!B:C,2,FALSE))</f>
        <v>17404156.069843698</v>
      </c>
      <c r="I1737" s="43">
        <f>'ריבית יומית'!D1731</f>
        <v>1.0738622586670132E-4</v>
      </c>
      <c r="J1737" s="29">
        <f t="shared" ref="J1737:J1800" si="234">J1738*(1+I1737)</f>
        <v>1.9622555933276948</v>
      </c>
      <c r="L1737">
        <f>VLOOKUP(D1736,'מדדים וריביות'!B:C,2)</f>
        <v>17602103.6016967</v>
      </c>
      <c r="M1737" s="30">
        <f t="shared" si="232"/>
        <v>0</v>
      </c>
      <c r="O1737" s="39">
        <f t="shared" si="229"/>
        <v>0</v>
      </c>
      <c r="P1737" s="39">
        <f t="shared" ref="P1737:P1800" si="235">J1738*G1737-G1737</f>
        <v>0</v>
      </c>
      <c r="Q1737" s="39">
        <f t="shared" si="230"/>
        <v>0</v>
      </c>
      <c r="R1737" s="41">
        <f t="shared" si="231"/>
        <v>0</v>
      </c>
    </row>
    <row r="1738" spans="4:18" x14ac:dyDescent="0.25">
      <c r="D1738" s="1">
        <v>34603</v>
      </c>
      <c r="E1738" s="1">
        <f t="shared" ref="E1738:E1801" si="236">DATE(YEAR(D1738),MONTH(D1738),DAY(1))</f>
        <v>34578</v>
      </c>
      <c r="F1738" s="30">
        <f t="shared" si="233"/>
        <v>0</v>
      </c>
      <c r="H1738" s="42">
        <f>IF(DAY(D1738)&gt;14,VLOOKUP(DATE(YEAR(E1738),MONTH(E1738)-1,DAY(1)),'מדדים וריביות'!B:C,2,FALSE),VLOOKUP(DATE(YEAR(E1738),MONTH(E1738)-2,DAY(1)),'מדדים וריביות'!B:C,2,FALSE))</f>
        <v>17404156.069843698</v>
      </c>
      <c r="I1738" s="43">
        <f>'ריבית יומית'!D1732</f>
        <v>1.0738622586670132E-4</v>
      </c>
      <c r="J1738" s="29">
        <f t="shared" si="234"/>
        <v>1.9620448967312538</v>
      </c>
      <c r="L1738">
        <f>VLOOKUP(D1737,'מדדים וריביות'!B:C,2)</f>
        <v>17602103.6016967</v>
      </c>
      <c r="M1738" s="30">
        <f t="shared" si="232"/>
        <v>0</v>
      </c>
      <c r="O1738" s="39">
        <f t="shared" ref="O1738:O1801" si="237">$D$4/H1738*G1738-G1738</f>
        <v>0</v>
      </c>
      <c r="P1738" s="39">
        <f t="shared" si="235"/>
        <v>0</v>
      </c>
      <c r="Q1738" s="39">
        <f t="shared" ref="Q1738:Q1801" si="238">$D$4/H1738*P1738-P1738</f>
        <v>0</v>
      </c>
      <c r="R1738" s="41">
        <f t="shared" ref="R1738:R1801" si="239">SUM(O1738:Q1738)</f>
        <v>0</v>
      </c>
    </row>
    <row r="1739" spans="4:18" x14ac:dyDescent="0.25">
      <c r="D1739" s="1">
        <v>34604</v>
      </c>
      <c r="E1739" s="1">
        <f t="shared" si="236"/>
        <v>34578</v>
      </c>
      <c r="F1739" s="30">
        <f t="shared" si="233"/>
        <v>0</v>
      </c>
      <c r="H1739" s="42">
        <f>IF(DAY(D1739)&gt;14,VLOOKUP(DATE(YEAR(E1739),MONTH(E1739)-1,DAY(1)),'מדדים וריביות'!B:C,2,FALSE),VLOOKUP(DATE(YEAR(E1739),MONTH(E1739)-2,DAY(1)),'מדדים וריביות'!B:C,2,FALSE))</f>
        <v>17404156.069843698</v>
      </c>
      <c r="I1739" s="43">
        <f>'ריבית יומית'!D1733</f>
        <v>1.0738622586670132E-4</v>
      </c>
      <c r="J1739" s="29">
        <f t="shared" si="234"/>
        <v>1.9618342227582957</v>
      </c>
      <c r="L1739">
        <f>VLOOKUP(D1738,'מדדים וריביות'!B:C,2)</f>
        <v>17602103.6016967</v>
      </c>
      <c r="M1739" s="30">
        <f t="shared" si="232"/>
        <v>0</v>
      </c>
      <c r="O1739" s="39">
        <f t="shared" si="237"/>
        <v>0</v>
      </c>
      <c r="P1739" s="39">
        <f t="shared" si="235"/>
        <v>0</v>
      </c>
      <c r="Q1739" s="39">
        <f t="shared" si="238"/>
        <v>0</v>
      </c>
      <c r="R1739" s="41">
        <f t="shared" si="239"/>
        <v>0</v>
      </c>
    </row>
    <row r="1740" spans="4:18" x14ac:dyDescent="0.25">
      <c r="D1740" s="1">
        <v>34605</v>
      </c>
      <c r="E1740" s="1">
        <f t="shared" si="236"/>
        <v>34578</v>
      </c>
      <c r="F1740" s="30">
        <f t="shared" si="233"/>
        <v>0</v>
      </c>
      <c r="H1740" s="42">
        <f>IF(DAY(D1740)&gt;14,VLOOKUP(DATE(YEAR(E1740),MONTH(E1740)-1,DAY(1)),'מדדים וריביות'!B:C,2,FALSE),VLOOKUP(DATE(YEAR(E1740),MONTH(E1740)-2,DAY(1)),'מדדים וריביות'!B:C,2,FALSE))</f>
        <v>17404156.069843698</v>
      </c>
      <c r="I1740" s="43">
        <f>'ריבית יומית'!D1734</f>
        <v>1.0738622586670132E-4</v>
      </c>
      <c r="J1740" s="29">
        <f t="shared" si="234"/>
        <v>1.9616235714063912</v>
      </c>
      <c r="L1740">
        <f>VLOOKUP(D1739,'מדדים וריביות'!B:C,2)</f>
        <v>17602103.6016967</v>
      </c>
      <c r="M1740" s="30">
        <f t="shared" ref="M1740:M1803" si="240">F1740*(1+I1740)*L1740/H1740+G1740-K1740</f>
        <v>0</v>
      </c>
      <c r="O1740" s="39">
        <f t="shared" si="237"/>
        <v>0</v>
      </c>
      <c r="P1740" s="39">
        <f t="shared" si="235"/>
        <v>0</v>
      </c>
      <c r="Q1740" s="39">
        <f t="shared" si="238"/>
        <v>0</v>
      </c>
      <c r="R1740" s="41">
        <f t="shared" si="239"/>
        <v>0</v>
      </c>
    </row>
    <row r="1741" spans="4:18" x14ac:dyDescent="0.25">
      <c r="D1741" s="1">
        <v>34606</v>
      </c>
      <c r="E1741" s="1">
        <f t="shared" si="236"/>
        <v>34578</v>
      </c>
      <c r="F1741" s="30">
        <f t="shared" si="233"/>
        <v>0</v>
      </c>
      <c r="H1741" s="42">
        <f>IF(DAY(D1741)&gt;14,VLOOKUP(DATE(YEAR(E1741),MONTH(E1741)-1,DAY(1)),'מדדים וריביות'!B:C,2,FALSE),VLOOKUP(DATE(YEAR(E1741),MONTH(E1741)-2,DAY(1)),'מדדים וריביות'!B:C,2,FALSE))</f>
        <v>17404156.069843698</v>
      </c>
      <c r="I1741" s="43">
        <f>'ריבית יומית'!D1735</f>
        <v>1.0738622586670132E-4</v>
      </c>
      <c r="J1741" s="29">
        <f t="shared" si="234"/>
        <v>1.9614129426731115</v>
      </c>
      <c r="L1741">
        <f>VLOOKUP(D1740,'מדדים וריביות'!B:C,2)</f>
        <v>17602103.6016967</v>
      </c>
      <c r="M1741" s="30">
        <f t="shared" si="240"/>
        <v>0</v>
      </c>
      <c r="O1741" s="39">
        <f t="shared" si="237"/>
        <v>0</v>
      </c>
      <c r="P1741" s="39">
        <f t="shared" si="235"/>
        <v>0</v>
      </c>
      <c r="Q1741" s="39">
        <f t="shared" si="238"/>
        <v>0</v>
      </c>
      <c r="R1741" s="41">
        <f t="shared" si="239"/>
        <v>0</v>
      </c>
    </row>
    <row r="1742" spans="4:18" x14ac:dyDescent="0.25">
      <c r="D1742" s="1">
        <v>34607</v>
      </c>
      <c r="E1742" s="1">
        <f t="shared" si="236"/>
        <v>34578</v>
      </c>
      <c r="F1742" s="30">
        <f t="shared" si="233"/>
        <v>0</v>
      </c>
      <c r="H1742" s="42">
        <f>IF(DAY(D1742)&gt;14,VLOOKUP(DATE(YEAR(E1742),MONTH(E1742)-1,DAY(1)),'מדדים וריביות'!B:C,2,FALSE),VLOOKUP(DATE(YEAR(E1742),MONTH(E1742)-2,DAY(1)),'מדדים וריביות'!B:C,2,FALSE))</f>
        <v>17404156.069843698</v>
      </c>
      <c r="I1742" s="43">
        <f>'ריבית יומית'!D1736</f>
        <v>1.0738622586670132E-4</v>
      </c>
      <c r="J1742" s="29">
        <f t="shared" si="234"/>
        <v>1.9612023365560278</v>
      </c>
      <c r="L1742">
        <f>VLOOKUP(D1741,'מדדים וריביות'!B:C,2)</f>
        <v>17602103.6016967</v>
      </c>
      <c r="M1742" s="30">
        <f t="shared" si="240"/>
        <v>0</v>
      </c>
      <c r="O1742" s="39">
        <f t="shared" si="237"/>
        <v>0</v>
      </c>
      <c r="P1742" s="39">
        <f t="shared" si="235"/>
        <v>0</v>
      </c>
      <c r="Q1742" s="39">
        <f t="shared" si="238"/>
        <v>0</v>
      </c>
      <c r="R1742" s="41">
        <f t="shared" si="239"/>
        <v>0</v>
      </c>
    </row>
    <row r="1743" spans="4:18" x14ac:dyDescent="0.25">
      <c r="D1743" s="1">
        <v>34608</v>
      </c>
      <c r="E1743" s="1">
        <f t="shared" si="236"/>
        <v>34608</v>
      </c>
      <c r="F1743" s="30">
        <f t="shared" si="233"/>
        <v>0</v>
      </c>
      <c r="H1743" s="42">
        <f>IF(DAY(D1743)&gt;14,VLOOKUP(DATE(YEAR(E1743),MONTH(E1743)-1,DAY(1)),'מדדים וריביות'!B:C,2,FALSE),VLOOKUP(DATE(YEAR(E1743),MONTH(E1743)-2,DAY(1)),'מדדים וריביות'!B:C,2,FALSE))</f>
        <v>17404156.069843698</v>
      </c>
      <c r="I1743" s="43">
        <f>'ריבית יומית'!D1737</f>
        <v>1.0738622586670132E-4</v>
      </c>
      <c r="J1743" s="29">
        <f t="shared" si="234"/>
        <v>1.9609917530527117</v>
      </c>
      <c r="L1743">
        <f>VLOOKUP(D1742,'מדדים וריביות'!B:C,2)</f>
        <v>17602103.6016967</v>
      </c>
      <c r="M1743" s="30">
        <f t="shared" si="240"/>
        <v>0</v>
      </c>
      <c r="O1743" s="39">
        <f t="shared" si="237"/>
        <v>0</v>
      </c>
      <c r="P1743" s="39">
        <f t="shared" si="235"/>
        <v>0</v>
      </c>
      <c r="Q1743" s="39">
        <f t="shared" si="238"/>
        <v>0</v>
      </c>
      <c r="R1743" s="41">
        <f t="shared" si="239"/>
        <v>0</v>
      </c>
    </row>
    <row r="1744" spans="4:18" x14ac:dyDescent="0.25">
      <c r="D1744" s="1">
        <v>34609</v>
      </c>
      <c r="E1744" s="1">
        <f t="shared" si="236"/>
        <v>34608</v>
      </c>
      <c r="F1744" s="30">
        <f t="shared" si="233"/>
        <v>0</v>
      </c>
      <c r="H1744" s="42">
        <f>IF(DAY(D1744)&gt;14,VLOOKUP(DATE(YEAR(E1744),MONTH(E1744)-1,DAY(1)),'מדדים וריביות'!B:C,2,FALSE),VLOOKUP(DATE(YEAR(E1744),MONTH(E1744)-2,DAY(1)),'מדדים וריביות'!B:C,2,FALSE))</f>
        <v>17404156.069843698</v>
      </c>
      <c r="I1744" s="43">
        <f>'ריבית יומית'!D1738</f>
        <v>1.0738622586670132E-4</v>
      </c>
      <c r="J1744" s="29">
        <f t="shared" si="234"/>
        <v>1.9607811921607352</v>
      </c>
      <c r="L1744">
        <f>VLOOKUP(D1743,'מדדים וריביות'!B:C,2)</f>
        <v>17845731.333207998</v>
      </c>
      <c r="M1744" s="30">
        <f t="shared" si="240"/>
        <v>0</v>
      </c>
      <c r="O1744" s="39">
        <f t="shared" si="237"/>
        <v>0</v>
      </c>
      <c r="P1744" s="39">
        <f t="shared" si="235"/>
        <v>0</v>
      </c>
      <c r="Q1744" s="39">
        <f t="shared" si="238"/>
        <v>0</v>
      </c>
      <c r="R1744" s="41">
        <f t="shared" si="239"/>
        <v>0</v>
      </c>
    </row>
    <row r="1745" spans="4:18" x14ac:dyDescent="0.25">
      <c r="D1745" s="1">
        <v>34610</v>
      </c>
      <c r="E1745" s="1">
        <f t="shared" si="236"/>
        <v>34608</v>
      </c>
      <c r="F1745" s="30">
        <f t="shared" si="233"/>
        <v>0</v>
      </c>
      <c r="H1745" s="42">
        <f>IF(DAY(D1745)&gt;14,VLOOKUP(DATE(YEAR(E1745),MONTH(E1745)-1,DAY(1)),'מדדים וריביות'!B:C,2,FALSE),VLOOKUP(DATE(YEAR(E1745),MONTH(E1745)-2,DAY(1)),'מדדים וריביות'!B:C,2,FALSE))</f>
        <v>17404156.069843698</v>
      </c>
      <c r="I1745" s="43">
        <f>'ריבית יומית'!D1739</f>
        <v>1.0738622586670132E-4</v>
      </c>
      <c r="J1745" s="29">
        <f t="shared" si="234"/>
        <v>1.9605706538776704</v>
      </c>
      <c r="L1745">
        <f>VLOOKUP(D1744,'מדדים וריביות'!B:C,2)</f>
        <v>17845731.333207998</v>
      </c>
      <c r="M1745" s="30">
        <f t="shared" si="240"/>
        <v>0</v>
      </c>
      <c r="O1745" s="39">
        <f t="shared" si="237"/>
        <v>0</v>
      </c>
      <c r="P1745" s="39">
        <f t="shared" si="235"/>
        <v>0</v>
      </c>
      <c r="Q1745" s="39">
        <f t="shared" si="238"/>
        <v>0</v>
      </c>
      <c r="R1745" s="41">
        <f t="shared" si="239"/>
        <v>0</v>
      </c>
    </row>
    <row r="1746" spans="4:18" x14ac:dyDescent="0.25">
      <c r="D1746" s="1">
        <v>34611</v>
      </c>
      <c r="E1746" s="1">
        <f t="shared" si="236"/>
        <v>34608</v>
      </c>
      <c r="F1746" s="30">
        <f t="shared" si="233"/>
        <v>0</v>
      </c>
      <c r="H1746" s="42">
        <f>IF(DAY(D1746)&gt;14,VLOOKUP(DATE(YEAR(E1746),MONTH(E1746)-1,DAY(1)),'מדדים וריביות'!B:C,2,FALSE),VLOOKUP(DATE(YEAR(E1746),MONTH(E1746)-2,DAY(1)),'מדדים וריביות'!B:C,2,FALSE))</f>
        <v>17404156.069843698</v>
      </c>
      <c r="I1746" s="43">
        <f>'ריבית יומית'!D1740</f>
        <v>1.0738622586670132E-4</v>
      </c>
      <c r="J1746" s="29">
        <f t="shared" si="234"/>
        <v>1.9603601382010893</v>
      </c>
      <c r="L1746">
        <f>VLOOKUP(D1745,'מדדים וריביות'!B:C,2)</f>
        <v>17845731.333207998</v>
      </c>
      <c r="M1746" s="30">
        <f t="shared" si="240"/>
        <v>0</v>
      </c>
      <c r="O1746" s="39">
        <f t="shared" si="237"/>
        <v>0</v>
      </c>
      <c r="P1746" s="39">
        <f t="shared" si="235"/>
        <v>0</v>
      </c>
      <c r="Q1746" s="39">
        <f t="shared" si="238"/>
        <v>0</v>
      </c>
      <c r="R1746" s="41">
        <f t="shared" si="239"/>
        <v>0</v>
      </c>
    </row>
    <row r="1747" spans="4:18" x14ac:dyDescent="0.25">
      <c r="D1747" s="1">
        <v>34612</v>
      </c>
      <c r="E1747" s="1">
        <f t="shared" si="236"/>
        <v>34608</v>
      </c>
      <c r="F1747" s="30">
        <f t="shared" si="233"/>
        <v>0</v>
      </c>
      <c r="H1747" s="42">
        <f>IF(DAY(D1747)&gt;14,VLOOKUP(DATE(YEAR(E1747),MONTH(E1747)-1,DAY(1)),'מדדים וריביות'!B:C,2,FALSE),VLOOKUP(DATE(YEAR(E1747),MONTH(E1747)-2,DAY(1)),'מדדים וריביות'!B:C,2,FALSE))</f>
        <v>17404156.069843698</v>
      </c>
      <c r="I1747" s="43">
        <f>'ריבית יומית'!D1741</f>
        <v>1.0738622586670132E-4</v>
      </c>
      <c r="J1747" s="29">
        <f t="shared" si="234"/>
        <v>1.9601496451285649</v>
      </c>
      <c r="L1747">
        <f>VLOOKUP(D1746,'מדדים וריביות'!B:C,2)</f>
        <v>17845731.333207998</v>
      </c>
      <c r="M1747" s="30">
        <f t="shared" si="240"/>
        <v>0</v>
      </c>
      <c r="O1747" s="39">
        <f t="shared" si="237"/>
        <v>0</v>
      </c>
      <c r="P1747" s="39">
        <f t="shared" si="235"/>
        <v>0</v>
      </c>
      <c r="Q1747" s="39">
        <f t="shared" si="238"/>
        <v>0</v>
      </c>
      <c r="R1747" s="41">
        <f t="shared" si="239"/>
        <v>0</v>
      </c>
    </row>
    <row r="1748" spans="4:18" x14ac:dyDescent="0.25">
      <c r="D1748" s="1">
        <v>34613</v>
      </c>
      <c r="E1748" s="1">
        <f t="shared" si="236"/>
        <v>34608</v>
      </c>
      <c r="F1748" s="30">
        <f t="shared" si="233"/>
        <v>0</v>
      </c>
      <c r="H1748" s="42">
        <f>IF(DAY(D1748)&gt;14,VLOOKUP(DATE(YEAR(E1748),MONTH(E1748)-1,DAY(1)),'מדדים וריביות'!B:C,2,FALSE),VLOOKUP(DATE(YEAR(E1748),MONTH(E1748)-2,DAY(1)),'מדדים וריביות'!B:C,2,FALSE))</f>
        <v>17404156.069843698</v>
      </c>
      <c r="I1748" s="43">
        <f>'ריבית יומית'!D1742</f>
        <v>1.0738622586670132E-4</v>
      </c>
      <c r="J1748" s="29">
        <f t="shared" si="234"/>
        <v>1.9599391746576702</v>
      </c>
      <c r="L1748">
        <f>VLOOKUP(D1747,'מדדים וריביות'!B:C,2)</f>
        <v>17845731.333207998</v>
      </c>
      <c r="M1748" s="30">
        <f t="shared" si="240"/>
        <v>0</v>
      </c>
      <c r="O1748" s="39">
        <f t="shared" si="237"/>
        <v>0</v>
      </c>
      <c r="P1748" s="39">
        <f t="shared" si="235"/>
        <v>0</v>
      </c>
      <c r="Q1748" s="39">
        <f t="shared" si="238"/>
        <v>0</v>
      </c>
      <c r="R1748" s="41">
        <f t="shared" si="239"/>
        <v>0</v>
      </c>
    </row>
    <row r="1749" spans="4:18" x14ac:dyDescent="0.25">
      <c r="D1749" s="1">
        <v>34614</v>
      </c>
      <c r="E1749" s="1">
        <f t="shared" si="236"/>
        <v>34608</v>
      </c>
      <c r="F1749" s="30">
        <f t="shared" si="233"/>
        <v>0</v>
      </c>
      <c r="H1749" s="42">
        <f>IF(DAY(D1749)&gt;14,VLOOKUP(DATE(YEAR(E1749),MONTH(E1749)-1,DAY(1)),'מדדים וריביות'!B:C,2,FALSE),VLOOKUP(DATE(YEAR(E1749),MONTH(E1749)-2,DAY(1)),'מדדים וריביות'!B:C,2,FALSE))</f>
        <v>17404156.069843698</v>
      </c>
      <c r="I1749" s="43">
        <f>'ריבית יומית'!D1743</f>
        <v>1.0738622586670132E-4</v>
      </c>
      <c r="J1749" s="29">
        <f t="shared" si="234"/>
        <v>1.9597287267859782</v>
      </c>
      <c r="L1749">
        <f>VLOOKUP(D1748,'מדדים וריביות'!B:C,2)</f>
        <v>17845731.333207998</v>
      </c>
      <c r="M1749" s="30">
        <f t="shared" si="240"/>
        <v>0</v>
      </c>
      <c r="O1749" s="39">
        <f t="shared" si="237"/>
        <v>0</v>
      </c>
      <c r="P1749" s="39">
        <f t="shared" si="235"/>
        <v>0</v>
      </c>
      <c r="Q1749" s="39">
        <f t="shared" si="238"/>
        <v>0</v>
      </c>
      <c r="R1749" s="41">
        <f t="shared" si="239"/>
        <v>0</v>
      </c>
    </row>
    <row r="1750" spans="4:18" x14ac:dyDescent="0.25">
      <c r="D1750" s="1">
        <v>34615</v>
      </c>
      <c r="E1750" s="1">
        <f t="shared" si="236"/>
        <v>34608</v>
      </c>
      <c r="F1750" s="30">
        <f t="shared" si="233"/>
        <v>0</v>
      </c>
      <c r="H1750" s="42">
        <f>IF(DAY(D1750)&gt;14,VLOOKUP(DATE(YEAR(E1750),MONTH(E1750)-1,DAY(1)),'מדדים וריביות'!B:C,2,FALSE),VLOOKUP(DATE(YEAR(E1750),MONTH(E1750)-2,DAY(1)),'מדדים וריביות'!B:C,2,FALSE))</f>
        <v>17404156.069843698</v>
      </c>
      <c r="I1750" s="43">
        <f>'ריבית יומית'!D1744</f>
        <v>1.0738622586670132E-4</v>
      </c>
      <c r="J1750" s="29">
        <f t="shared" si="234"/>
        <v>1.9595183015110622</v>
      </c>
      <c r="L1750">
        <f>VLOOKUP(D1749,'מדדים וריביות'!B:C,2)</f>
        <v>17845731.333207998</v>
      </c>
      <c r="M1750" s="30">
        <f t="shared" si="240"/>
        <v>0</v>
      </c>
      <c r="O1750" s="39">
        <f t="shared" si="237"/>
        <v>0</v>
      </c>
      <c r="P1750" s="39">
        <f t="shared" si="235"/>
        <v>0</v>
      </c>
      <c r="Q1750" s="39">
        <f t="shared" si="238"/>
        <v>0</v>
      </c>
      <c r="R1750" s="41">
        <f t="shared" si="239"/>
        <v>0</v>
      </c>
    </row>
    <row r="1751" spans="4:18" x14ac:dyDescent="0.25">
      <c r="D1751" s="1">
        <v>34616</v>
      </c>
      <c r="E1751" s="1">
        <f t="shared" si="236"/>
        <v>34608</v>
      </c>
      <c r="F1751" s="30">
        <f t="shared" si="233"/>
        <v>0</v>
      </c>
      <c r="H1751" s="42">
        <f>IF(DAY(D1751)&gt;14,VLOOKUP(DATE(YEAR(E1751),MONTH(E1751)-1,DAY(1)),'מדדים וריביות'!B:C,2,FALSE),VLOOKUP(DATE(YEAR(E1751),MONTH(E1751)-2,DAY(1)),'מדדים וריביות'!B:C,2,FALSE))</f>
        <v>17404156.069843698</v>
      </c>
      <c r="I1751" s="43">
        <f>'ריבית יומית'!D1745</f>
        <v>1.0738622586670132E-4</v>
      </c>
      <c r="J1751" s="29">
        <f t="shared" si="234"/>
        <v>1.9593078988304959</v>
      </c>
      <c r="L1751">
        <f>VLOOKUP(D1750,'מדדים וריביות'!B:C,2)</f>
        <v>17845731.333207998</v>
      </c>
      <c r="M1751" s="30">
        <f t="shared" si="240"/>
        <v>0</v>
      </c>
      <c r="O1751" s="39">
        <f t="shared" si="237"/>
        <v>0</v>
      </c>
      <c r="P1751" s="39">
        <f t="shared" si="235"/>
        <v>0</v>
      </c>
      <c r="Q1751" s="39">
        <f t="shared" si="238"/>
        <v>0</v>
      </c>
      <c r="R1751" s="41">
        <f t="shared" si="239"/>
        <v>0</v>
      </c>
    </row>
    <row r="1752" spans="4:18" x14ac:dyDescent="0.25">
      <c r="D1752" s="1">
        <v>34617</v>
      </c>
      <c r="E1752" s="1">
        <f t="shared" si="236"/>
        <v>34608</v>
      </c>
      <c r="F1752" s="30">
        <f t="shared" si="233"/>
        <v>0</v>
      </c>
      <c r="H1752" s="42">
        <f>IF(DAY(D1752)&gt;14,VLOOKUP(DATE(YEAR(E1752),MONTH(E1752)-1,DAY(1)),'מדדים וריביות'!B:C,2,FALSE),VLOOKUP(DATE(YEAR(E1752),MONTH(E1752)-2,DAY(1)),'מדדים וריביות'!B:C,2,FALSE))</f>
        <v>17404156.069843698</v>
      </c>
      <c r="I1752" s="43">
        <f>'ריבית יומית'!D1746</f>
        <v>1.0738622586670132E-4</v>
      </c>
      <c r="J1752" s="29">
        <f t="shared" si="234"/>
        <v>1.9590975187418533</v>
      </c>
      <c r="L1752">
        <f>VLOOKUP(D1751,'מדדים וריביות'!B:C,2)</f>
        <v>17845731.333207998</v>
      </c>
      <c r="M1752" s="30">
        <f t="shared" si="240"/>
        <v>0</v>
      </c>
      <c r="O1752" s="39">
        <f t="shared" si="237"/>
        <v>0</v>
      </c>
      <c r="P1752" s="39">
        <f t="shared" si="235"/>
        <v>0</v>
      </c>
      <c r="Q1752" s="39">
        <f t="shared" si="238"/>
        <v>0</v>
      </c>
      <c r="R1752" s="41">
        <f t="shared" si="239"/>
        <v>0</v>
      </c>
    </row>
    <row r="1753" spans="4:18" x14ac:dyDescent="0.25">
      <c r="D1753" s="1">
        <v>34618</v>
      </c>
      <c r="E1753" s="1">
        <f t="shared" si="236"/>
        <v>34608</v>
      </c>
      <c r="F1753" s="30">
        <f t="shared" si="233"/>
        <v>0</v>
      </c>
      <c r="H1753" s="42">
        <f>IF(DAY(D1753)&gt;14,VLOOKUP(DATE(YEAR(E1753),MONTH(E1753)-1,DAY(1)),'מדדים וריביות'!B:C,2,FALSE),VLOOKUP(DATE(YEAR(E1753),MONTH(E1753)-2,DAY(1)),'מדדים וריביות'!B:C,2,FALSE))</f>
        <v>17404156.069843698</v>
      </c>
      <c r="I1753" s="43">
        <f>'ריבית יומית'!D1747</f>
        <v>1.0738622586670132E-4</v>
      </c>
      <c r="J1753" s="29">
        <f t="shared" si="234"/>
        <v>1.9588871612427088</v>
      </c>
      <c r="L1753">
        <f>VLOOKUP(D1752,'מדדים וריביות'!B:C,2)</f>
        <v>17845731.333207998</v>
      </c>
      <c r="M1753" s="30">
        <f t="shared" si="240"/>
        <v>0</v>
      </c>
      <c r="O1753" s="39">
        <f t="shared" si="237"/>
        <v>0</v>
      </c>
      <c r="P1753" s="39">
        <f t="shared" si="235"/>
        <v>0</v>
      </c>
      <c r="Q1753" s="39">
        <f t="shared" si="238"/>
        <v>0</v>
      </c>
      <c r="R1753" s="41">
        <f t="shared" si="239"/>
        <v>0</v>
      </c>
    </row>
    <row r="1754" spans="4:18" x14ac:dyDescent="0.25">
      <c r="D1754" s="1">
        <v>34619</v>
      </c>
      <c r="E1754" s="1">
        <f t="shared" si="236"/>
        <v>34608</v>
      </c>
      <c r="F1754" s="30">
        <f t="shared" si="233"/>
        <v>0</v>
      </c>
      <c r="H1754" s="42">
        <f>IF(DAY(D1754)&gt;14,VLOOKUP(DATE(YEAR(E1754),MONTH(E1754)-1,DAY(1)),'מדדים וריביות'!B:C,2,FALSE),VLOOKUP(DATE(YEAR(E1754),MONTH(E1754)-2,DAY(1)),'מדדים וריביות'!B:C,2,FALSE))</f>
        <v>17404156.069843698</v>
      </c>
      <c r="I1754" s="43">
        <f>'ריבית יומית'!D1748</f>
        <v>1.0738622586670132E-4</v>
      </c>
      <c r="J1754" s="29">
        <f t="shared" si="234"/>
        <v>1.9586768263306367</v>
      </c>
      <c r="L1754">
        <f>VLOOKUP(D1753,'מדדים וריביות'!B:C,2)</f>
        <v>17845731.333207998</v>
      </c>
      <c r="M1754" s="30">
        <f t="shared" si="240"/>
        <v>0</v>
      </c>
      <c r="O1754" s="39">
        <f t="shared" si="237"/>
        <v>0</v>
      </c>
      <c r="P1754" s="39">
        <f t="shared" si="235"/>
        <v>0</v>
      </c>
      <c r="Q1754" s="39">
        <f t="shared" si="238"/>
        <v>0</v>
      </c>
      <c r="R1754" s="41">
        <f t="shared" si="239"/>
        <v>0</v>
      </c>
    </row>
    <row r="1755" spans="4:18" x14ac:dyDescent="0.25">
      <c r="D1755" s="1">
        <v>34620</v>
      </c>
      <c r="E1755" s="1">
        <f t="shared" si="236"/>
        <v>34608</v>
      </c>
      <c r="F1755" s="30">
        <f t="shared" si="233"/>
        <v>0</v>
      </c>
      <c r="H1755" s="42">
        <f>IF(DAY(D1755)&gt;14,VLOOKUP(DATE(YEAR(E1755),MONTH(E1755)-1,DAY(1)),'מדדים וריביות'!B:C,2,FALSE),VLOOKUP(DATE(YEAR(E1755),MONTH(E1755)-2,DAY(1)),'מדדים וריביות'!B:C,2,FALSE))</f>
        <v>17404156.069843698</v>
      </c>
      <c r="I1755" s="43">
        <f>'ריבית יומית'!D1749</f>
        <v>1.0738622586670132E-4</v>
      </c>
      <c r="J1755" s="29">
        <f t="shared" si="234"/>
        <v>1.9584665140032116</v>
      </c>
      <c r="L1755">
        <f>VLOOKUP(D1754,'מדדים וריביות'!B:C,2)</f>
        <v>17845731.333207998</v>
      </c>
      <c r="M1755" s="30">
        <f t="shared" si="240"/>
        <v>0</v>
      </c>
      <c r="O1755" s="39">
        <f t="shared" si="237"/>
        <v>0</v>
      </c>
      <c r="P1755" s="39">
        <f t="shared" si="235"/>
        <v>0</v>
      </c>
      <c r="Q1755" s="39">
        <f t="shared" si="238"/>
        <v>0</v>
      </c>
      <c r="R1755" s="41">
        <f t="shared" si="239"/>
        <v>0</v>
      </c>
    </row>
    <row r="1756" spans="4:18" x14ac:dyDescent="0.25">
      <c r="D1756" s="1">
        <v>34621</v>
      </c>
      <c r="E1756" s="1">
        <f t="shared" si="236"/>
        <v>34608</v>
      </c>
      <c r="F1756" s="30">
        <f t="shared" si="233"/>
        <v>0</v>
      </c>
      <c r="H1756" s="42">
        <f>IF(DAY(D1756)&gt;14,VLOOKUP(DATE(YEAR(E1756),MONTH(E1756)-1,DAY(1)),'מדדים וריביות'!B:C,2,FALSE),VLOOKUP(DATE(YEAR(E1756),MONTH(E1756)-2,DAY(1)),'מדדים וריביות'!B:C,2,FALSE))</f>
        <v>17404156.069843698</v>
      </c>
      <c r="I1756" s="43">
        <f>'ריבית יומית'!D1750</f>
        <v>1.0738622586670132E-4</v>
      </c>
      <c r="J1756" s="29">
        <f t="shared" si="234"/>
        <v>1.9582562242580086</v>
      </c>
      <c r="L1756">
        <f>VLOOKUP(D1755,'מדדים וריביות'!B:C,2)</f>
        <v>17845731.333207998</v>
      </c>
      <c r="M1756" s="30">
        <f t="shared" si="240"/>
        <v>0</v>
      </c>
      <c r="O1756" s="39">
        <f t="shared" si="237"/>
        <v>0</v>
      </c>
      <c r="P1756" s="39">
        <f t="shared" si="235"/>
        <v>0</v>
      </c>
      <c r="Q1756" s="39">
        <f t="shared" si="238"/>
        <v>0</v>
      </c>
      <c r="R1756" s="41">
        <f t="shared" si="239"/>
        <v>0</v>
      </c>
    </row>
    <row r="1757" spans="4:18" x14ac:dyDescent="0.25">
      <c r="D1757" s="1">
        <v>34622</v>
      </c>
      <c r="E1757" s="1">
        <f t="shared" si="236"/>
        <v>34608</v>
      </c>
      <c r="F1757" s="30">
        <f t="shared" si="233"/>
        <v>0</v>
      </c>
      <c r="H1757" s="42">
        <f>IF(DAY(D1757)&gt;14,VLOOKUP(DATE(YEAR(E1757),MONTH(E1757)-1,DAY(1)),'מדדים וריביות'!B:C,2,FALSE),VLOOKUP(DATE(YEAR(E1757),MONTH(E1757)-2,DAY(1)),'מדדים וריביות'!B:C,2,FALSE))</f>
        <v>17602103.6016967</v>
      </c>
      <c r="I1757" s="43">
        <f>'ריבית יומית'!D1751</f>
        <v>1.0738622586670132E-4</v>
      </c>
      <c r="J1757" s="29">
        <f t="shared" si="234"/>
        <v>1.958045957092603</v>
      </c>
      <c r="L1757">
        <f>VLOOKUP(D1756,'מדדים וריביות'!B:C,2)</f>
        <v>17845731.333207998</v>
      </c>
      <c r="M1757" s="30">
        <f t="shared" si="240"/>
        <v>0</v>
      </c>
      <c r="O1757" s="39">
        <f t="shared" si="237"/>
        <v>0</v>
      </c>
      <c r="P1757" s="39">
        <f t="shared" si="235"/>
        <v>0</v>
      </c>
      <c r="Q1757" s="39">
        <f t="shared" si="238"/>
        <v>0</v>
      </c>
      <c r="R1757" s="41">
        <f t="shared" si="239"/>
        <v>0</v>
      </c>
    </row>
    <row r="1758" spans="4:18" x14ac:dyDescent="0.25">
      <c r="D1758" s="1">
        <v>34623</v>
      </c>
      <c r="E1758" s="1">
        <f t="shared" si="236"/>
        <v>34608</v>
      </c>
      <c r="F1758" s="30">
        <f t="shared" si="233"/>
        <v>0</v>
      </c>
      <c r="H1758" s="42">
        <f>IF(DAY(D1758)&gt;14,VLOOKUP(DATE(YEAR(E1758),MONTH(E1758)-1,DAY(1)),'מדדים וריביות'!B:C,2,FALSE),VLOOKUP(DATE(YEAR(E1758),MONTH(E1758)-2,DAY(1)),'מדדים וריביות'!B:C,2,FALSE))</f>
        <v>17602103.6016967</v>
      </c>
      <c r="I1758" s="43">
        <f>'ריבית יומית'!D1752</f>
        <v>1.0738622586670132E-4</v>
      </c>
      <c r="J1758" s="29">
        <f t="shared" si="234"/>
        <v>1.95783571250457</v>
      </c>
      <c r="L1758">
        <f>VLOOKUP(D1757,'מדדים וריביות'!B:C,2)</f>
        <v>17845731.333207998</v>
      </c>
      <c r="M1758" s="30">
        <f t="shared" si="240"/>
        <v>0</v>
      </c>
      <c r="O1758" s="39">
        <f t="shared" si="237"/>
        <v>0</v>
      </c>
      <c r="P1758" s="39">
        <f t="shared" si="235"/>
        <v>0</v>
      </c>
      <c r="Q1758" s="39">
        <f t="shared" si="238"/>
        <v>0</v>
      </c>
      <c r="R1758" s="41">
        <f t="shared" si="239"/>
        <v>0</v>
      </c>
    </row>
    <row r="1759" spans="4:18" x14ac:dyDescent="0.25">
      <c r="D1759" s="1">
        <v>34624</v>
      </c>
      <c r="E1759" s="1">
        <f t="shared" si="236"/>
        <v>34608</v>
      </c>
      <c r="F1759" s="30">
        <f t="shared" si="233"/>
        <v>0</v>
      </c>
      <c r="H1759" s="42">
        <f>IF(DAY(D1759)&gt;14,VLOOKUP(DATE(YEAR(E1759),MONTH(E1759)-1,DAY(1)),'מדדים וריביות'!B:C,2,FALSE),VLOOKUP(DATE(YEAR(E1759),MONTH(E1759)-2,DAY(1)),'מדדים וריביות'!B:C,2,FALSE))</f>
        <v>17602103.6016967</v>
      </c>
      <c r="I1759" s="43">
        <f>'ריבית יומית'!D1753</f>
        <v>1.0738622586670132E-4</v>
      </c>
      <c r="J1759" s="29">
        <f t="shared" si="234"/>
        <v>1.9576254904914856</v>
      </c>
      <c r="L1759">
        <f>VLOOKUP(D1758,'מדדים וריביות'!B:C,2)</f>
        <v>17845731.333207998</v>
      </c>
      <c r="M1759" s="30">
        <f t="shared" si="240"/>
        <v>0</v>
      </c>
      <c r="O1759" s="39">
        <f t="shared" si="237"/>
        <v>0</v>
      </c>
      <c r="P1759" s="39">
        <f t="shared" si="235"/>
        <v>0</v>
      </c>
      <c r="Q1759" s="39">
        <f t="shared" si="238"/>
        <v>0</v>
      </c>
      <c r="R1759" s="41">
        <f t="shared" si="239"/>
        <v>0</v>
      </c>
    </row>
    <row r="1760" spans="4:18" x14ac:dyDescent="0.25">
      <c r="D1760" s="1">
        <v>34625</v>
      </c>
      <c r="E1760" s="1">
        <f t="shared" si="236"/>
        <v>34608</v>
      </c>
      <c r="F1760" s="30">
        <f t="shared" si="233"/>
        <v>0</v>
      </c>
      <c r="H1760" s="42">
        <f>IF(DAY(D1760)&gt;14,VLOOKUP(DATE(YEAR(E1760),MONTH(E1760)-1,DAY(1)),'מדדים וריביות'!B:C,2,FALSE),VLOOKUP(DATE(YEAR(E1760),MONTH(E1760)-2,DAY(1)),'מדדים וריביות'!B:C,2,FALSE))</f>
        <v>17602103.6016967</v>
      </c>
      <c r="I1760" s="43">
        <f>'ריבית יומית'!D1754</f>
        <v>1.0738622586670132E-4</v>
      </c>
      <c r="J1760" s="29">
        <f t="shared" si="234"/>
        <v>1.9574152910509259</v>
      </c>
      <c r="L1760">
        <f>VLOOKUP(D1759,'מדדים וריביות'!B:C,2)</f>
        <v>17845731.333207998</v>
      </c>
      <c r="M1760" s="30">
        <f t="shared" si="240"/>
        <v>0</v>
      </c>
      <c r="O1760" s="39">
        <f t="shared" si="237"/>
        <v>0</v>
      </c>
      <c r="P1760" s="39">
        <f t="shared" si="235"/>
        <v>0</v>
      </c>
      <c r="Q1760" s="39">
        <f t="shared" si="238"/>
        <v>0</v>
      </c>
      <c r="R1760" s="41">
        <f t="shared" si="239"/>
        <v>0</v>
      </c>
    </row>
    <row r="1761" spans="4:18" x14ac:dyDescent="0.25">
      <c r="D1761" s="1">
        <v>34626</v>
      </c>
      <c r="E1761" s="1">
        <f t="shared" si="236"/>
        <v>34608</v>
      </c>
      <c r="F1761" s="30">
        <f t="shared" si="233"/>
        <v>0</v>
      </c>
      <c r="H1761" s="42">
        <f>IF(DAY(D1761)&gt;14,VLOOKUP(DATE(YEAR(E1761),MONTH(E1761)-1,DAY(1)),'מדדים וריביות'!B:C,2,FALSE),VLOOKUP(DATE(YEAR(E1761),MONTH(E1761)-2,DAY(1)),'מדדים וריביות'!B:C,2,FALSE))</f>
        <v>17602103.6016967</v>
      </c>
      <c r="I1761" s="43">
        <f>'ריבית יומית'!D1755</f>
        <v>1.0738622586670132E-4</v>
      </c>
      <c r="J1761" s="29">
        <f t="shared" si="234"/>
        <v>1.9572051141804672</v>
      </c>
      <c r="L1761">
        <f>VLOOKUP(D1760,'מדדים וריביות'!B:C,2)</f>
        <v>17845731.333207998</v>
      </c>
      <c r="M1761" s="30">
        <f t="shared" si="240"/>
        <v>0</v>
      </c>
      <c r="O1761" s="39">
        <f t="shared" si="237"/>
        <v>0</v>
      </c>
      <c r="P1761" s="39">
        <f t="shared" si="235"/>
        <v>0</v>
      </c>
      <c r="Q1761" s="39">
        <f t="shared" si="238"/>
        <v>0</v>
      </c>
      <c r="R1761" s="41">
        <f t="shared" si="239"/>
        <v>0</v>
      </c>
    </row>
    <row r="1762" spans="4:18" x14ac:dyDescent="0.25">
      <c r="D1762" s="1">
        <v>34627</v>
      </c>
      <c r="E1762" s="1">
        <f t="shared" si="236"/>
        <v>34608</v>
      </c>
      <c r="F1762" s="30">
        <f t="shared" si="233"/>
        <v>0</v>
      </c>
      <c r="H1762" s="42">
        <f>IF(DAY(D1762)&gt;14,VLOOKUP(DATE(YEAR(E1762),MONTH(E1762)-1,DAY(1)),'מדדים וריביות'!B:C,2,FALSE),VLOOKUP(DATE(YEAR(E1762),MONTH(E1762)-2,DAY(1)),'מדדים וריביות'!B:C,2,FALSE))</f>
        <v>17602103.6016967</v>
      </c>
      <c r="I1762" s="43">
        <f>'ריבית יומית'!D1756</f>
        <v>1.0738622586670132E-4</v>
      </c>
      <c r="J1762" s="29">
        <f t="shared" si="234"/>
        <v>1.9569949598776857</v>
      </c>
      <c r="L1762">
        <f>VLOOKUP(D1761,'מדדים וריביות'!B:C,2)</f>
        <v>17845731.333207998</v>
      </c>
      <c r="M1762" s="30">
        <f t="shared" si="240"/>
        <v>0</v>
      </c>
      <c r="O1762" s="39">
        <f t="shared" si="237"/>
        <v>0</v>
      </c>
      <c r="P1762" s="39">
        <f t="shared" si="235"/>
        <v>0</v>
      </c>
      <c r="Q1762" s="39">
        <f t="shared" si="238"/>
        <v>0</v>
      </c>
      <c r="R1762" s="41">
        <f t="shared" si="239"/>
        <v>0</v>
      </c>
    </row>
    <row r="1763" spans="4:18" x14ac:dyDescent="0.25">
      <c r="D1763" s="1">
        <v>34628</v>
      </c>
      <c r="E1763" s="1">
        <f t="shared" si="236"/>
        <v>34608</v>
      </c>
      <c r="F1763" s="30">
        <f t="shared" si="233"/>
        <v>0</v>
      </c>
      <c r="H1763" s="42">
        <f>IF(DAY(D1763)&gt;14,VLOOKUP(DATE(YEAR(E1763),MONTH(E1763)-1,DAY(1)),'מדדים וריביות'!B:C,2,FALSE),VLOOKUP(DATE(YEAR(E1763),MONTH(E1763)-2,DAY(1)),'מדדים וריביות'!B:C,2,FALSE))</f>
        <v>17602103.6016967</v>
      </c>
      <c r="I1763" s="43">
        <f>'ריבית יומית'!D1757</f>
        <v>1.0738622586670132E-4</v>
      </c>
      <c r="J1763" s="29">
        <f t="shared" si="234"/>
        <v>1.9567848281401585</v>
      </c>
      <c r="L1763">
        <f>VLOOKUP(D1762,'מדדים וריביות'!B:C,2)</f>
        <v>17845731.333207998</v>
      </c>
      <c r="M1763" s="30">
        <f t="shared" si="240"/>
        <v>0</v>
      </c>
      <c r="O1763" s="39">
        <f t="shared" si="237"/>
        <v>0</v>
      </c>
      <c r="P1763" s="39">
        <f t="shared" si="235"/>
        <v>0</v>
      </c>
      <c r="Q1763" s="39">
        <f t="shared" si="238"/>
        <v>0</v>
      </c>
      <c r="R1763" s="41">
        <f t="shared" si="239"/>
        <v>0</v>
      </c>
    </row>
    <row r="1764" spans="4:18" x14ac:dyDescent="0.25">
      <c r="D1764" s="1">
        <v>34629</v>
      </c>
      <c r="E1764" s="1">
        <f t="shared" si="236"/>
        <v>34608</v>
      </c>
      <c r="F1764" s="30">
        <f t="shared" si="233"/>
        <v>0</v>
      </c>
      <c r="H1764" s="42">
        <f>IF(DAY(D1764)&gt;14,VLOOKUP(DATE(YEAR(E1764),MONTH(E1764)-1,DAY(1)),'מדדים וריביות'!B:C,2,FALSE),VLOOKUP(DATE(YEAR(E1764),MONTH(E1764)-2,DAY(1)),'מדדים וריביות'!B:C,2,FALSE))</f>
        <v>17602103.6016967</v>
      </c>
      <c r="I1764" s="43">
        <f>'ריבית יומית'!D1758</f>
        <v>1.0738622586670132E-4</v>
      </c>
      <c r="J1764" s="29">
        <f t="shared" si="234"/>
        <v>1.9565747189654625</v>
      </c>
      <c r="L1764">
        <f>VLOOKUP(D1763,'מדדים וריביות'!B:C,2)</f>
        <v>17845731.333207998</v>
      </c>
      <c r="M1764" s="30">
        <f t="shared" si="240"/>
        <v>0</v>
      </c>
      <c r="O1764" s="39">
        <f t="shared" si="237"/>
        <v>0</v>
      </c>
      <c r="P1764" s="39">
        <f t="shared" si="235"/>
        <v>0</v>
      </c>
      <c r="Q1764" s="39">
        <f t="shared" si="238"/>
        <v>0</v>
      </c>
      <c r="R1764" s="41">
        <f t="shared" si="239"/>
        <v>0</v>
      </c>
    </row>
    <row r="1765" spans="4:18" x14ac:dyDescent="0.25">
      <c r="D1765" s="1">
        <v>34630</v>
      </c>
      <c r="E1765" s="1">
        <f t="shared" si="236"/>
        <v>34608</v>
      </c>
      <c r="F1765" s="30">
        <f t="shared" si="233"/>
        <v>0</v>
      </c>
      <c r="H1765" s="42">
        <f>IF(DAY(D1765)&gt;14,VLOOKUP(DATE(YEAR(E1765),MONTH(E1765)-1,DAY(1)),'מדדים וריביות'!B:C,2,FALSE),VLOOKUP(DATE(YEAR(E1765),MONTH(E1765)-2,DAY(1)),'מדדים וריביות'!B:C,2,FALSE))</f>
        <v>17602103.6016967</v>
      </c>
      <c r="I1765" s="43">
        <f>'ריבית יומית'!D1759</f>
        <v>1.0738622586670132E-4</v>
      </c>
      <c r="J1765" s="29">
        <f t="shared" si="234"/>
        <v>1.9563646323511752</v>
      </c>
      <c r="L1765">
        <f>VLOOKUP(D1764,'מדדים וריביות'!B:C,2)</f>
        <v>17845731.333207998</v>
      </c>
      <c r="M1765" s="30">
        <f t="shared" si="240"/>
        <v>0</v>
      </c>
      <c r="O1765" s="39">
        <f t="shared" si="237"/>
        <v>0</v>
      </c>
      <c r="P1765" s="39">
        <f t="shared" si="235"/>
        <v>0</v>
      </c>
      <c r="Q1765" s="39">
        <f t="shared" si="238"/>
        <v>0</v>
      </c>
      <c r="R1765" s="41">
        <f t="shared" si="239"/>
        <v>0</v>
      </c>
    </row>
    <row r="1766" spans="4:18" x14ac:dyDescent="0.25">
      <c r="D1766" s="1">
        <v>34631</v>
      </c>
      <c r="E1766" s="1">
        <f t="shared" si="236"/>
        <v>34608</v>
      </c>
      <c r="F1766" s="30">
        <f t="shared" si="233"/>
        <v>0</v>
      </c>
      <c r="H1766" s="42">
        <f>IF(DAY(D1766)&gt;14,VLOOKUP(DATE(YEAR(E1766),MONTH(E1766)-1,DAY(1)),'מדדים וריביות'!B:C,2,FALSE),VLOOKUP(DATE(YEAR(E1766),MONTH(E1766)-2,DAY(1)),'מדדים וריביות'!B:C,2,FALSE))</f>
        <v>17602103.6016967</v>
      </c>
      <c r="I1766" s="43">
        <f>'ריבית יומית'!D1760</f>
        <v>1.0738622586670132E-4</v>
      </c>
      <c r="J1766" s="29">
        <f t="shared" si="234"/>
        <v>1.956154568294874</v>
      </c>
      <c r="L1766">
        <f>VLOOKUP(D1765,'מדדים וריביות'!B:C,2)</f>
        <v>17845731.333207998</v>
      </c>
      <c r="M1766" s="30">
        <f t="shared" si="240"/>
        <v>0</v>
      </c>
      <c r="O1766" s="39">
        <f t="shared" si="237"/>
        <v>0</v>
      </c>
      <c r="P1766" s="39">
        <f t="shared" si="235"/>
        <v>0</v>
      </c>
      <c r="Q1766" s="39">
        <f t="shared" si="238"/>
        <v>0</v>
      </c>
      <c r="R1766" s="41">
        <f t="shared" si="239"/>
        <v>0</v>
      </c>
    </row>
    <row r="1767" spans="4:18" x14ac:dyDescent="0.25">
      <c r="D1767" s="1">
        <v>34632</v>
      </c>
      <c r="E1767" s="1">
        <f t="shared" si="236"/>
        <v>34608</v>
      </c>
      <c r="F1767" s="30">
        <f t="shared" si="233"/>
        <v>0</v>
      </c>
      <c r="H1767" s="42">
        <f>IF(DAY(D1767)&gt;14,VLOOKUP(DATE(YEAR(E1767),MONTH(E1767)-1,DAY(1)),'מדדים וריביות'!B:C,2,FALSE),VLOOKUP(DATE(YEAR(E1767),MONTH(E1767)-2,DAY(1)),'מדדים וריביות'!B:C,2,FALSE))</f>
        <v>17602103.6016967</v>
      </c>
      <c r="I1767" s="43">
        <f>'ריבית יומית'!D1761</f>
        <v>1.0738622586670132E-4</v>
      </c>
      <c r="J1767" s="29">
        <f t="shared" si="234"/>
        <v>1.9559445267941369</v>
      </c>
      <c r="L1767">
        <f>VLOOKUP(D1766,'מדדים וריביות'!B:C,2)</f>
        <v>17845731.333207998</v>
      </c>
      <c r="M1767" s="30">
        <f t="shared" si="240"/>
        <v>0</v>
      </c>
      <c r="O1767" s="39">
        <f t="shared" si="237"/>
        <v>0</v>
      </c>
      <c r="P1767" s="39">
        <f t="shared" si="235"/>
        <v>0</v>
      </c>
      <c r="Q1767" s="39">
        <f t="shared" si="238"/>
        <v>0</v>
      </c>
      <c r="R1767" s="41">
        <f t="shared" si="239"/>
        <v>0</v>
      </c>
    </row>
    <row r="1768" spans="4:18" x14ac:dyDescent="0.25">
      <c r="D1768" s="1">
        <v>34633</v>
      </c>
      <c r="E1768" s="1">
        <f t="shared" si="236"/>
        <v>34608</v>
      </c>
      <c r="F1768" s="30">
        <f t="shared" si="233"/>
        <v>0</v>
      </c>
      <c r="H1768" s="42">
        <f>IF(DAY(D1768)&gt;14,VLOOKUP(DATE(YEAR(E1768),MONTH(E1768)-1,DAY(1)),'מדדים וריביות'!B:C,2,FALSE),VLOOKUP(DATE(YEAR(E1768),MONTH(E1768)-2,DAY(1)),'מדדים וריביות'!B:C,2,FALSE))</f>
        <v>17602103.6016967</v>
      </c>
      <c r="I1768" s="43">
        <f>'ריבית יומית'!D1762</f>
        <v>1.0738622586670132E-4</v>
      </c>
      <c r="J1768" s="29">
        <f t="shared" si="234"/>
        <v>1.955734507846542</v>
      </c>
      <c r="L1768">
        <f>VLOOKUP(D1767,'מדדים וריביות'!B:C,2)</f>
        <v>17845731.333207998</v>
      </c>
      <c r="M1768" s="30">
        <f t="shared" si="240"/>
        <v>0</v>
      </c>
      <c r="O1768" s="39">
        <f t="shared" si="237"/>
        <v>0</v>
      </c>
      <c r="P1768" s="39">
        <f t="shared" si="235"/>
        <v>0</v>
      </c>
      <c r="Q1768" s="39">
        <f t="shared" si="238"/>
        <v>0</v>
      </c>
      <c r="R1768" s="41">
        <f t="shared" si="239"/>
        <v>0</v>
      </c>
    </row>
    <row r="1769" spans="4:18" x14ac:dyDescent="0.25">
      <c r="D1769" s="1">
        <v>34634</v>
      </c>
      <c r="E1769" s="1">
        <f t="shared" si="236"/>
        <v>34608</v>
      </c>
      <c r="F1769" s="30">
        <f t="shared" si="233"/>
        <v>0</v>
      </c>
      <c r="H1769" s="42">
        <f>IF(DAY(D1769)&gt;14,VLOOKUP(DATE(YEAR(E1769),MONTH(E1769)-1,DAY(1)),'מדדים וריביות'!B:C,2,FALSE),VLOOKUP(DATE(YEAR(E1769),MONTH(E1769)-2,DAY(1)),'מדדים וריביות'!B:C,2,FALSE))</f>
        <v>17602103.6016967</v>
      </c>
      <c r="I1769" s="43">
        <f>'ריבית יומית'!D1763</f>
        <v>1.0738622586670132E-4</v>
      </c>
      <c r="J1769" s="29">
        <f t="shared" si="234"/>
        <v>1.9555245114496675</v>
      </c>
      <c r="L1769">
        <f>VLOOKUP(D1768,'מדדים וריביות'!B:C,2)</f>
        <v>17845731.333207998</v>
      </c>
      <c r="M1769" s="30">
        <f t="shared" si="240"/>
        <v>0</v>
      </c>
      <c r="O1769" s="39">
        <f t="shared" si="237"/>
        <v>0</v>
      </c>
      <c r="P1769" s="39">
        <f t="shared" si="235"/>
        <v>0</v>
      </c>
      <c r="Q1769" s="39">
        <f t="shared" si="238"/>
        <v>0</v>
      </c>
      <c r="R1769" s="41">
        <f t="shared" si="239"/>
        <v>0</v>
      </c>
    </row>
    <row r="1770" spans="4:18" x14ac:dyDescent="0.25">
      <c r="D1770" s="1">
        <v>34635</v>
      </c>
      <c r="E1770" s="1">
        <f t="shared" si="236"/>
        <v>34608</v>
      </c>
      <c r="F1770" s="30">
        <f t="shared" si="233"/>
        <v>0</v>
      </c>
      <c r="H1770" s="42">
        <f>IF(DAY(D1770)&gt;14,VLOOKUP(DATE(YEAR(E1770),MONTH(E1770)-1,DAY(1)),'מדדים וריביות'!B:C,2,FALSE),VLOOKUP(DATE(YEAR(E1770),MONTH(E1770)-2,DAY(1)),'מדדים וריביות'!B:C,2,FALSE))</f>
        <v>17602103.6016967</v>
      </c>
      <c r="I1770" s="43">
        <f>'ריבית יומית'!D1764</f>
        <v>1.0738622586670132E-4</v>
      </c>
      <c r="J1770" s="29">
        <f t="shared" si="234"/>
        <v>1.9553145376010923</v>
      </c>
      <c r="L1770">
        <f>VLOOKUP(D1769,'מדדים וריביות'!B:C,2)</f>
        <v>17845731.333207998</v>
      </c>
      <c r="M1770" s="30">
        <f t="shared" si="240"/>
        <v>0</v>
      </c>
      <c r="O1770" s="39">
        <f t="shared" si="237"/>
        <v>0</v>
      </c>
      <c r="P1770" s="39">
        <f t="shared" si="235"/>
        <v>0</v>
      </c>
      <c r="Q1770" s="39">
        <f t="shared" si="238"/>
        <v>0</v>
      </c>
      <c r="R1770" s="41">
        <f t="shared" si="239"/>
        <v>0</v>
      </c>
    </row>
    <row r="1771" spans="4:18" x14ac:dyDescent="0.25">
      <c r="D1771" s="1">
        <v>34636</v>
      </c>
      <c r="E1771" s="1">
        <f t="shared" si="236"/>
        <v>34608</v>
      </c>
      <c r="F1771" s="30">
        <f t="shared" si="233"/>
        <v>0</v>
      </c>
      <c r="H1771" s="42">
        <f>IF(DAY(D1771)&gt;14,VLOOKUP(DATE(YEAR(E1771),MONTH(E1771)-1,DAY(1)),'מדדים וריביות'!B:C,2,FALSE),VLOOKUP(DATE(YEAR(E1771),MONTH(E1771)-2,DAY(1)),'מדדים וריביות'!B:C,2,FALSE))</f>
        <v>17602103.6016967</v>
      </c>
      <c r="I1771" s="43">
        <f>'ריבית יומית'!D1765</f>
        <v>1.0738622586670132E-4</v>
      </c>
      <c r="J1771" s="29">
        <f t="shared" si="234"/>
        <v>1.9551045862983951</v>
      </c>
      <c r="L1771">
        <f>VLOOKUP(D1770,'מדדים וריביות'!B:C,2)</f>
        <v>17845731.333207998</v>
      </c>
      <c r="M1771" s="30">
        <f t="shared" si="240"/>
        <v>0</v>
      </c>
      <c r="O1771" s="39">
        <f t="shared" si="237"/>
        <v>0</v>
      </c>
      <c r="P1771" s="39">
        <f t="shared" si="235"/>
        <v>0</v>
      </c>
      <c r="Q1771" s="39">
        <f t="shared" si="238"/>
        <v>0</v>
      </c>
      <c r="R1771" s="41">
        <f t="shared" si="239"/>
        <v>0</v>
      </c>
    </row>
    <row r="1772" spans="4:18" x14ac:dyDescent="0.25">
      <c r="D1772" s="1">
        <v>34637</v>
      </c>
      <c r="E1772" s="1">
        <f t="shared" si="236"/>
        <v>34608</v>
      </c>
      <c r="F1772" s="30">
        <f t="shared" si="233"/>
        <v>0</v>
      </c>
      <c r="H1772" s="42">
        <f>IF(DAY(D1772)&gt;14,VLOOKUP(DATE(YEAR(E1772),MONTH(E1772)-1,DAY(1)),'מדדים וריביות'!B:C,2,FALSE),VLOOKUP(DATE(YEAR(E1772),MONTH(E1772)-2,DAY(1)),'מדדים וריביות'!B:C,2,FALSE))</f>
        <v>17602103.6016967</v>
      </c>
      <c r="I1772" s="43">
        <f>'ריבית יומית'!D1766</f>
        <v>1.0738622586670132E-4</v>
      </c>
      <c r="J1772" s="29">
        <f t="shared" si="234"/>
        <v>1.954894657539155</v>
      </c>
      <c r="L1772">
        <f>VLOOKUP(D1771,'מדדים וריביות'!B:C,2)</f>
        <v>17845731.333207998</v>
      </c>
      <c r="M1772" s="30">
        <f t="shared" si="240"/>
        <v>0</v>
      </c>
      <c r="O1772" s="39">
        <f t="shared" si="237"/>
        <v>0</v>
      </c>
      <c r="P1772" s="39">
        <f t="shared" si="235"/>
        <v>0</v>
      </c>
      <c r="Q1772" s="39">
        <f t="shared" si="238"/>
        <v>0</v>
      </c>
      <c r="R1772" s="41">
        <f t="shared" si="239"/>
        <v>0</v>
      </c>
    </row>
    <row r="1773" spans="4:18" x14ac:dyDescent="0.25">
      <c r="D1773" s="1">
        <v>34638</v>
      </c>
      <c r="E1773" s="1">
        <f t="shared" si="236"/>
        <v>34608</v>
      </c>
      <c r="F1773" s="30">
        <f t="shared" si="233"/>
        <v>0</v>
      </c>
      <c r="H1773" s="42">
        <f>IF(DAY(D1773)&gt;14,VLOOKUP(DATE(YEAR(E1773),MONTH(E1773)-1,DAY(1)),'מדדים וריביות'!B:C,2,FALSE),VLOOKUP(DATE(YEAR(E1773),MONTH(E1773)-2,DAY(1)),'מדדים וריביות'!B:C,2,FALSE))</f>
        <v>17602103.6016967</v>
      </c>
      <c r="I1773" s="43">
        <f>'ריבית יומית'!D1767</f>
        <v>1.0738622586670132E-4</v>
      </c>
      <c r="J1773" s="29">
        <f t="shared" si="234"/>
        <v>1.9546847513209515</v>
      </c>
      <c r="L1773">
        <f>VLOOKUP(D1772,'מדדים וריביות'!B:C,2)</f>
        <v>17845731.333207998</v>
      </c>
      <c r="M1773" s="30">
        <f t="shared" si="240"/>
        <v>0</v>
      </c>
      <c r="O1773" s="39">
        <f t="shared" si="237"/>
        <v>0</v>
      </c>
      <c r="P1773" s="39">
        <f t="shared" si="235"/>
        <v>0</v>
      </c>
      <c r="Q1773" s="39">
        <f t="shared" si="238"/>
        <v>0</v>
      </c>
      <c r="R1773" s="41">
        <f t="shared" si="239"/>
        <v>0</v>
      </c>
    </row>
    <row r="1774" spans="4:18" x14ac:dyDescent="0.25">
      <c r="D1774" s="1">
        <v>34639</v>
      </c>
      <c r="E1774" s="1">
        <f t="shared" si="236"/>
        <v>34639</v>
      </c>
      <c r="F1774" s="30">
        <f t="shared" si="233"/>
        <v>0</v>
      </c>
      <c r="H1774" s="42">
        <f>IF(DAY(D1774)&gt;14,VLOOKUP(DATE(YEAR(E1774),MONTH(E1774)-1,DAY(1)),'מדדים וריביות'!B:C,2,FALSE),VLOOKUP(DATE(YEAR(E1774),MONTH(E1774)-2,DAY(1)),'מדדים וריביות'!B:C,2,FALSE))</f>
        <v>17602103.6016967</v>
      </c>
      <c r="I1774" s="43">
        <f>'ריבית יומית'!D1768</f>
        <v>1.0738622586670132E-4</v>
      </c>
      <c r="J1774" s="29">
        <f t="shared" si="234"/>
        <v>1.9544748676413641</v>
      </c>
      <c r="L1774">
        <f>VLOOKUP(D1773,'מדדים וריביות'!B:C,2)</f>
        <v>17845731.333207998</v>
      </c>
      <c r="M1774" s="30">
        <f t="shared" si="240"/>
        <v>0</v>
      </c>
      <c r="O1774" s="39">
        <f t="shared" si="237"/>
        <v>0</v>
      </c>
      <c r="P1774" s="39">
        <f t="shared" si="235"/>
        <v>0</v>
      </c>
      <c r="Q1774" s="39">
        <f t="shared" si="238"/>
        <v>0</v>
      </c>
      <c r="R1774" s="41">
        <f t="shared" si="239"/>
        <v>0</v>
      </c>
    </row>
    <row r="1775" spans="4:18" x14ac:dyDescent="0.25">
      <c r="D1775" s="1">
        <v>34640</v>
      </c>
      <c r="E1775" s="1">
        <f t="shared" si="236"/>
        <v>34639</v>
      </c>
      <c r="F1775" s="30">
        <f t="shared" si="233"/>
        <v>0</v>
      </c>
      <c r="H1775" s="42">
        <f>IF(DAY(D1775)&gt;14,VLOOKUP(DATE(YEAR(E1775),MONTH(E1775)-1,DAY(1)),'מדדים וריביות'!B:C,2,FALSE),VLOOKUP(DATE(YEAR(E1775),MONTH(E1775)-2,DAY(1)),'מדדים וריביות'!B:C,2,FALSE))</f>
        <v>17602103.6016967</v>
      </c>
      <c r="I1775" s="43">
        <f>'ריבית יומית'!D1769</f>
        <v>1.0738622586670132E-4</v>
      </c>
      <c r="J1775" s="29">
        <f t="shared" si="234"/>
        <v>1.954265006497973</v>
      </c>
      <c r="L1775">
        <f>VLOOKUP(D1774,'מדדים וריביות'!B:C,2)</f>
        <v>18074132.331499901</v>
      </c>
      <c r="M1775" s="30">
        <f t="shared" si="240"/>
        <v>0</v>
      </c>
      <c r="O1775" s="39">
        <f t="shared" si="237"/>
        <v>0</v>
      </c>
      <c r="P1775" s="39">
        <f t="shared" si="235"/>
        <v>0</v>
      </c>
      <c r="Q1775" s="39">
        <f t="shared" si="238"/>
        <v>0</v>
      </c>
      <c r="R1775" s="41">
        <f t="shared" si="239"/>
        <v>0</v>
      </c>
    </row>
    <row r="1776" spans="4:18" x14ac:dyDescent="0.25">
      <c r="D1776" s="1">
        <v>34641</v>
      </c>
      <c r="E1776" s="1">
        <f t="shared" si="236"/>
        <v>34639</v>
      </c>
      <c r="F1776" s="30">
        <f t="shared" si="233"/>
        <v>0</v>
      </c>
      <c r="H1776" s="42">
        <f>IF(DAY(D1776)&gt;14,VLOOKUP(DATE(YEAR(E1776),MONTH(E1776)-1,DAY(1)),'מדדים וריביות'!B:C,2,FALSE),VLOOKUP(DATE(YEAR(E1776),MONTH(E1776)-2,DAY(1)),'מדדים וריביות'!B:C,2,FALSE))</f>
        <v>17602103.6016967</v>
      </c>
      <c r="I1776" s="43">
        <f>'ריבית יומית'!D1770</f>
        <v>1.0738622586670132E-4</v>
      </c>
      <c r="J1776" s="29">
        <f t="shared" si="234"/>
        <v>1.9540551678883582</v>
      </c>
      <c r="L1776">
        <f>VLOOKUP(D1775,'מדדים וריביות'!B:C,2)</f>
        <v>18074132.331499901</v>
      </c>
      <c r="M1776" s="30">
        <f t="shared" si="240"/>
        <v>0</v>
      </c>
      <c r="O1776" s="39">
        <f t="shared" si="237"/>
        <v>0</v>
      </c>
      <c r="P1776" s="39">
        <f t="shared" si="235"/>
        <v>0</v>
      </c>
      <c r="Q1776" s="39">
        <f t="shared" si="238"/>
        <v>0</v>
      </c>
      <c r="R1776" s="41">
        <f t="shared" si="239"/>
        <v>0</v>
      </c>
    </row>
    <row r="1777" spans="4:18" x14ac:dyDescent="0.25">
      <c r="D1777" s="1">
        <v>34642</v>
      </c>
      <c r="E1777" s="1">
        <f t="shared" si="236"/>
        <v>34639</v>
      </c>
      <c r="F1777" s="30">
        <f t="shared" si="233"/>
        <v>0</v>
      </c>
      <c r="H1777" s="42">
        <f>IF(DAY(D1777)&gt;14,VLOOKUP(DATE(YEAR(E1777),MONTH(E1777)-1,DAY(1)),'מדדים וריביות'!B:C,2,FALSE),VLOOKUP(DATE(YEAR(E1777),MONTH(E1777)-2,DAY(1)),'מדדים וריביות'!B:C,2,FALSE))</f>
        <v>17602103.6016967</v>
      </c>
      <c r="I1777" s="43">
        <f>'ריבית יומית'!D1771</f>
        <v>1.0738622586670132E-4</v>
      </c>
      <c r="J1777" s="29">
        <f t="shared" si="234"/>
        <v>1.9538453518101002</v>
      </c>
      <c r="L1777">
        <f>VLOOKUP(D1776,'מדדים וריביות'!B:C,2)</f>
        <v>18074132.331499901</v>
      </c>
      <c r="M1777" s="30">
        <f t="shared" si="240"/>
        <v>0</v>
      </c>
      <c r="O1777" s="39">
        <f t="shared" si="237"/>
        <v>0</v>
      </c>
      <c r="P1777" s="39">
        <f t="shared" si="235"/>
        <v>0</v>
      </c>
      <c r="Q1777" s="39">
        <f t="shared" si="238"/>
        <v>0</v>
      </c>
      <c r="R1777" s="41">
        <f t="shared" si="239"/>
        <v>0</v>
      </c>
    </row>
    <row r="1778" spans="4:18" x14ac:dyDescent="0.25">
      <c r="D1778" s="1">
        <v>34643</v>
      </c>
      <c r="E1778" s="1">
        <f t="shared" si="236"/>
        <v>34639</v>
      </c>
      <c r="F1778" s="30">
        <f t="shared" si="233"/>
        <v>0</v>
      </c>
      <c r="H1778" s="42">
        <f>IF(DAY(D1778)&gt;14,VLOOKUP(DATE(YEAR(E1778),MONTH(E1778)-1,DAY(1)),'מדדים וריביות'!B:C,2,FALSE),VLOOKUP(DATE(YEAR(E1778),MONTH(E1778)-2,DAY(1)),'מדדים וריביות'!B:C,2,FALSE))</f>
        <v>17602103.6016967</v>
      </c>
      <c r="I1778" s="43">
        <f>'ריבית יומית'!D1772</f>
        <v>1.0738622586670132E-4</v>
      </c>
      <c r="J1778" s="29">
        <f t="shared" si="234"/>
        <v>1.9536355582607796</v>
      </c>
      <c r="L1778">
        <f>VLOOKUP(D1777,'מדדים וריביות'!B:C,2)</f>
        <v>18074132.331499901</v>
      </c>
      <c r="M1778" s="30">
        <f t="shared" si="240"/>
        <v>0</v>
      </c>
      <c r="O1778" s="39">
        <f t="shared" si="237"/>
        <v>0</v>
      </c>
      <c r="P1778" s="39">
        <f t="shared" si="235"/>
        <v>0</v>
      </c>
      <c r="Q1778" s="39">
        <f t="shared" si="238"/>
        <v>0</v>
      </c>
      <c r="R1778" s="41">
        <f t="shared" si="239"/>
        <v>0</v>
      </c>
    </row>
    <row r="1779" spans="4:18" x14ac:dyDescent="0.25">
      <c r="D1779" s="1">
        <v>34644</v>
      </c>
      <c r="E1779" s="1">
        <f t="shared" si="236"/>
        <v>34639</v>
      </c>
      <c r="F1779" s="30">
        <f t="shared" si="233"/>
        <v>0</v>
      </c>
      <c r="H1779" s="42">
        <f>IF(DAY(D1779)&gt;14,VLOOKUP(DATE(YEAR(E1779),MONTH(E1779)-1,DAY(1)),'מדדים וריביות'!B:C,2,FALSE),VLOOKUP(DATE(YEAR(E1779),MONTH(E1779)-2,DAY(1)),'מדדים וריביות'!B:C,2,FALSE))</f>
        <v>17602103.6016967</v>
      </c>
      <c r="I1779" s="43">
        <f>'ריבית יומית'!D1773</f>
        <v>1.0738622586670132E-4</v>
      </c>
      <c r="J1779" s="29">
        <f t="shared" si="234"/>
        <v>1.9534257872379774</v>
      </c>
      <c r="L1779">
        <f>VLOOKUP(D1778,'מדדים וריביות'!B:C,2)</f>
        <v>18074132.331499901</v>
      </c>
      <c r="M1779" s="30">
        <f t="shared" si="240"/>
        <v>0</v>
      </c>
      <c r="O1779" s="39">
        <f t="shared" si="237"/>
        <v>0</v>
      </c>
      <c r="P1779" s="39">
        <f t="shared" si="235"/>
        <v>0</v>
      </c>
      <c r="Q1779" s="39">
        <f t="shared" si="238"/>
        <v>0</v>
      </c>
      <c r="R1779" s="41">
        <f t="shared" si="239"/>
        <v>0</v>
      </c>
    </row>
    <row r="1780" spans="4:18" x14ac:dyDescent="0.25">
      <c r="D1780" s="1">
        <v>34645</v>
      </c>
      <c r="E1780" s="1">
        <f t="shared" si="236"/>
        <v>34639</v>
      </c>
      <c r="F1780" s="30">
        <f t="shared" si="233"/>
        <v>0</v>
      </c>
      <c r="H1780" s="42">
        <f>IF(DAY(D1780)&gt;14,VLOOKUP(DATE(YEAR(E1780),MONTH(E1780)-1,DAY(1)),'מדדים וריביות'!B:C,2,FALSE),VLOOKUP(DATE(YEAR(E1780),MONTH(E1780)-2,DAY(1)),'מדדים וריביות'!B:C,2,FALSE))</f>
        <v>17602103.6016967</v>
      </c>
      <c r="I1780" s="43">
        <f>'ריבית יומית'!D1774</f>
        <v>1.0738622586670132E-4</v>
      </c>
      <c r="J1780" s="29">
        <f t="shared" si="234"/>
        <v>1.953216038739275</v>
      </c>
      <c r="L1780">
        <f>VLOOKUP(D1779,'מדדים וריביות'!B:C,2)</f>
        <v>18074132.331499901</v>
      </c>
      <c r="M1780" s="30">
        <f t="shared" si="240"/>
        <v>0</v>
      </c>
      <c r="O1780" s="39">
        <f t="shared" si="237"/>
        <v>0</v>
      </c>
      <c r="P1780" s="39">
        <f t="shared" si="235"/>
        <v>0</v>
      </c>
      <c r="Q1780" s="39">
        <f t="shared" si="238"/>
        <v>0</v>
      </c>
      <c r="R1780" s="41">
        <f t="shared" si="239"/>
        <v>0</v>
      </c>
    </row>
    <row r="1781" spans="4:18" x14ac:dyDescent="0.25">
      <c r="D1781" s="1">
        <v>34646</v>
      </c>
      <c r="E1781" s="1">
        <f t="shared" si="236"/>
        <v>34639</v>
      </c>
      <c r="F1781" s="30">
        <f t="shared" si="233"/>
        <v>0</v>
      </c>
      <c r="H1781" s="42">
        <f>IF(DAY(D1781)&gt;14,VLOOKUP(DATE(YEAR(E1781),MONTH(E1781)-1,DAY(1)),'מדדים וריביות'!B:C,2,FALSE),VLOOKUP(DATE(YEAR(E1781),MONTH(E1781)-2,DAY(1)),'מדדים וריביות'!B:C,2,FALSE))</f>
        <v>17602103.6016967</v>
      </c>
      <c r="I1781" s="43">
        <f>'ריבית יומית'!D1775</f>
        <v>1.0738622586670132E-4</v>
      </c>
      <c r="J1781" s="29">
        <f t="shared" si="234"/>
        <v>1.9530063127622537</v>
      </c>
      <c r="L1781">
        <f>VLOOKUP(D1780,'מדדים וריביות'!B:C,2)</f>
        <v>18074132.331499901</v>
      </c>
      <c r="M1781" s="30">
        <f t="shared" si="240"/>
        <v>0</v>
      </c>
      <c r="O1781" s="39">
        <f t="shared" si="237"/>
        <v>0</v>
      </c>
      <c r="P1781" s="39">
        <f t="shared" si="235"/>
        <v>0</v>
      </c>
      <c r="Q1781" s="39">
        <f t="shared" si="238"/>
        <v>0</v>
      </c>
      <c r="R1781" s="41">
        <f t="shared" si="239"/>
        <v>0</v>
      </c>
    </row>
    <row r="1782" spans="4:18" x14ac:dyDescent="0.25">
      <c r="D1782" s="1">
        <v>34647</v>
      </c>
      <c r="E1782" s="1">
        <f t="shared" si="236"/>
        <v>34639</v>
      </c>
      <c r="F1782" s="30">
        <f t="shared" si="233"/>
        <v>0</v>
      </c>
      <c r="H1782" s="42">
        <f>IF(DAY(D1782)&gt;14,VLOOKUP(DATE(YEAR(E1782),MONTH(E1782)-1,DAY(1)),'מדדים וריביות'!B:C,2,FALSE),VLOOKUP(DATE(YEAR(E1782),MONTH(E1782)-2,DAY(1)),'מדדים וריביות'!B:C,2,FALSE))</f>
        <v>17602103.6016967</v>
      </c>
      <c r="I1782" s="43">
        <f>'ריבית יומית'!D1776</f>
        <v>1.0738622586670132E-4</v>
      </c>
      <c r="J1782" s="29">
        <f t="shared" si="234"/>
        <v>1.9527966093044953</v>
      </c>
      <c r="L1782">
        <f>VLOOKUP(D1781,'מדדים וריביות'!B:C,2)</f>
        <v>18074132.331499901</v>
      </c>
      <c r="M1782" s="30">
        <f t="shared" si="240"/>
        <v>0</v>
      </c>
      <c r="O1782" s="39">
        <f t="shared" si="237"/>
        <v>0</v>
      </c>
      <c r="P1782" s="39">
        <f t="shared" si="235"/>
        <v>0</v>
      </c>
      <c r="Q1782" s="39">
        <f t="shared" si="238"/>
        <v>0</v>
      </c>
      <c r="R1782" s="41">
        <f t="shared" si="239"/>
        <v>0</v>
      </c>
    </row>
    <row r="1783" spans="4:18" x14ac:dyDescent="0.25">
      <c r="D1783" s="1">
        <v>34648</v>
      </c>
      <c r="E1783" s="1">
        <f t="shared" si="236"/>
        <v>34639</v>
      </c>
      <c r="F1783" s="30">
        <f t="shared" si="233"/>
        <v>0</v>
      </c>
      <c r="H1783" s="42">
        <f>IF(DAY(D1783)&gt;14,VLOOKUP(DATE(YEAR(E1783),MONTH(E1783)-1,DAY(1)),'מדדים וריביות'!B:C,2,FALSE),VLOOKUP(DATE(YEAR(E1783),MONTH(E1783)-2,DAY(1)),'מדדים וריביות'!B:C,2,FALSE))</f>
        <v>17602103.6016967</v>
      </c>
      <c r="I1783" s="43">
        <f>'ריבית יומית'!D1777</f>
        <v>1.0738622586670132E-4</v>
      </c>
      <c r="J1783" s="29">
        <f t="shared" si="234"/>
        <v>1.9525869283635817</v>
      </c>
      <c r="L1783">
        <f>VLOOKUP(D1782,'מדדים וריביות'!B:C,2)</f>
        <v>18074132.331499901</v>
      </c>
      <c r="M1783" s="30">
        <f t="shared" si="240"/>
        <v>0</v>
      </c>
      <c r="O1783" s="39">
        <f t="shared" si="237"/>
        <v>0</v>
      </c>
      <c r="P1783" s="39">
        <f t="shared" si="235"/>
        <v>0</v>
      </c>
      <c r="Q1783" s="39">
        <f t="shared" si="238"/>
        <v>0</v>
      </c>
      <c r="R1783" s="41">
        <f t="shared" si="239"/>
        <v>0</v>
      </c>
    </row>
    <row r="1784" spans="4:18" x14ac:dyDescent="0.25">
      <c r="D1784" s="1">
        <v>34649</v>
      </c>
      <c r="E1784" s="1">
        <f t="shared" si="236"/>
        <v>34639</v>
      </c>
      <c r="F1784" s="30">
        <f t="shared" si="233"/>
        <v>0</v>
      </c>
      <c r="H1784" s="42">
        <f>IF(DAY(D1784)&gt;14,VLOOKUP(DATE(YEAR(E1784),MONTH(E1784)-1,DAY(1)),'מדדים וריביות'!B:C,2,FALSE),VLOOKUP(DATE(YEAR(E1784),MONTH(E1784)-2,DAY(1)),'מדדים וריביות'!B:C,2,FALSE))</f>
        <v>17602103.6016967</v>
      </c>
      <c r="I1784" s="43">
        <f>'ריבית יומית'!D1778</f>
        <v>1.0738622586670132E-4</v>
      </c>
      <c r="J1784" s="29">
        <f t="shared" si="234"/>
        <v>1.9523772699370951</v>
      </c>
      <c r="L1784">
        <f>VLOOKUP(D1783,'מדדים וריביות'!B:C,2)</f>
        <v>18074132.331499901</v>
      </c>
      <c r="M1784" s="30">
        <f t="shared" si="240"/>
        <v>0</v>
      </c>
      <c r="O1784" s="39">
        <f t="shared" si="237"/>
        <v>0</v>
      </c>
      <c r="P1784" s="39">
        <f t="shared" si="235"/>
        <v>0</v>
      </c>
      <c r="Q1784" s="39">
        <f t="shared" si="238"/>
        <v>0</v>
      </c>
      <c r="R1784" s="41">
        <f t="shared" si="239"/>
        <v>0</v>
      </c>
    </row>
    <row r="1785" spans="4:18" x14ac:dyDescent="0.25">
      <c r="D1785" s="1">
        <v>34650</v>
      </c>
      <c r="E1785" s="1">
        <f t="shared" si="236"/>
        <v>34639</v>
      </c>
      <c r="F1785" s="30">
        <f t="shared" si="233"/>
        <v>0</v>
      </c>
      <c r="H1785" s="42">
        <f>IF(DAY(D1785)&gt;14,VLOOKUP(DATE(YEAR(E1785),MONTH(E1785)-1,DAY(1)),'מדדים וריביות'!B:C,2,FALSE),VLOOKUP(DATE(YEAR(E1785),MONTH(E1785)-2,DAY(1)),'מדדים וריביות'!B:C,2,FALSE))</f>
        <v>17602103.6016967</v>
      </c>
      <c r="I1785" s="43">
        <f>'ריבית יומית'!D1779</f>
        <v>1.0738622586670132E-4</v>
      </c>
      <c r="J1785" s="29">
        <f t="shared" si="234"/>
        <v>1.9521676340226184</v>
      </c>
      <c r="L1785">
        <f>VLOOKUP(D1784,'מדדים וריביות'!B:C,2)</f>
        <v>18074132.331499901</v>
      </c>
      <c r="M1785" s="30">
        <f t="shared" si="240"/>
        <v>0</v>
      </c>
      <c r="O1785" s="39">
        <f t="shared" si="237"/>
        <v>0</v>
      </c>
      <c r="P1785" s="39">
        <f t="shared" si="235"/>
        <v>0</v>
      </c>
      <c r="Q1785" s="39">
        <f t="shared" si="238"/>
        <v>0</v>
      </c>
      <c r="R1785" s="41">
        <f t="shared" si="239"/>
        <v>0</v>
      </c>
    </row>
    <row r="1786" spans="4:18" x14ac:dyDescent="0.25">
      <c r="D1786" s="1">
        <v>34651</v>
      </c>
      <c r="E1786" s="1">
        <f t="shared" si="236"/>
        <v>34639</v>
      </c>
      <c r="F1786" s="30">
        <f t="shared" si="233"/>
        <v>0</v>
      </c>
      <c r="H1786" s="42">
        <f>IF(DAY(D1786)&gt;14,VLOOKUP(DATE(YEAR(E1786),MONTH(E1786)-1,DAY(1)),'מדדים וריביות'!B:C,2,FALSE),VLOOKUP(DATE(YEAR(E1786),MONTH(E1786)-2,DAY(1)),'מדדים וריביות'!B:C,2,FALSE))</f>
        <v>17602103.6016967</v>
      </c>
      <c r="I1786" s="43">
        <f>'ריבית יומית'!D1780</f>
        <v>1.0738622586670132E-4</v>
      </c>
      <c r="J1786" s="29">
        <f t="shared" si="234"/>
        <v>1.951958020617734</v>
      </c>
      <c r="L1786">
        <f>VLOOKUP(D1785,'מדדים וריביות'!B:C,2)</f>
        <v>18074132.331499901</v>
      </c>
      <c r="M1786" s="30">
        <f t="shared" si="240"/>
        <v>0</v>
      </c>
      <c r="O1786" s="39">
        <f t="shared" si="237"/>
        <v>0</v>
      </c>
      <c r="P1786" s="39">
        <f t="shared" si="235"/>
        <v>0</v>
      </c>
      <c r="Q1786" s="39">
        <f t="shared" si="238"/>
        <v>0</v>
      </c>
      <c r="R1786" s="41">
        <f t="shared" si="239"/>
        <v>0</v>
      </c>
    </row>
    <row r="1787" spans="4:18" x14ac:dyDescent="0.25">
      <c r="D1787" s="1">
        <v>34652</v>
      </c>
      <c r="E1787" s="1">
        <f t="shared" si="236"/>
        <v>34639</v>
      </c>
      <c r="F1787" s="30">
        <f t="shared" si="233"/>
        <v>0</v>
      </c>
      <c r="H1787" s="42">
        <f>IF(DAY(D1787)&gt;14,VLOOKUP(DATE(YEAR(E1787),MONTH(E1787)-1,DAY(1)),'מדדים וריביות'!B:C,2,FALSE),VLOOKUP(DATE(YEAR(E1787),MONTH(E1787)-2,DAY(1)),'מדדים וריביות'!B:C,2,FALSE))</f>
        <v>17602103.6016967</v>
      </c>
      <c r="I1787" s="43">
        <f>'ריבית יומית'!D1781</f>
        <v>1.0738622586670132E-4</v>
      </c>
      <c r="J1787" s="29">
        <f t="shared" si="234"/>
        <v>1.9517484297200252</v>
      </c>
      <c r="L1787">
        <f>VLOOKUP(D1786,'מדדים וריביות'!B:C,2)</f>
        <v>18074132.331499901</v>
      </c>
      <c r="M1787" s="30">
        <f t="shared" si="240"/>
        <v>0</v>
      </c>
      <c r="O1787" s="39">
        <f t="shared" si="237"/>
        <v>0</v>
      </c>
      <c r="P1787" s="39">
        <f t="shared" si="235"/>
        <v>0</v>
      </c>
      <c r="Q1787" s="39">
        <f t="shared" si="238"/>
        <v>0</v>
      </c>
      <c r="R1787" s="41">
        <f t="shared" si="239"/>
        <v>0</v>
      </c>
    </row>
    <row r="1788" spans="4:18" x14ac:dyDescent="0.25">
      <c r="D1788" s="1">
        <v>34653</v>
      </c>
      <c r="E1788" s="1">
        <f t="shared" si="236"/>
        <v>34639</v>
      </c>
      <c r="F1788" s="30">
        <f t="shared" si="233"/>
        <v>0</v>
      </c>
      <c r="H1788" s="42">
        <f>IF(DAY(D1788)&gt;14,VLOOKUP(DATE(YEAR(E1788),MONTH(E1788)-1,DAY(1)),'מדדים וריביות'!B:C,2,FALSE),VLOOKUP(DATE(YEAR(E1788),MONTH(E1788)-2,DAY(1)),'מדדים וריביות'!B:C,2,FALSE))</f>
        <v>17845731.333207998</v>
      </c>
      <c r="I1788" s="43">
        <f>'ריבית יומית'!D1782</f>
        <v>1.0738622586670132E-4</v>
      </c>
      <c r="J1788" s="29">
        <f t="shared" si="234"/>
        <v>1.951538861327075</v>
      </c>
      <c r="L1788">
        <f>VLOOKUP(D1787,'מדדים וריביות'!B:C,2)</f>
        <v>18074132.331499901</v>
      </c>
      <c r="M1788" s="30">
        <f t="shared" si="240"/>
        <v>0</v>
      </c>
      <c r="O1788" s="39">
        <f t="shared" si="237"/>
        <v>0</v>
      </c>
      <c r="P1788" s="39">
        <f t="shared" si="235"/>
        <v>0</v>
      </c>
      <c r="Q1788" s="39">
        <f t="shared" si="238"/>
        <v>0</v>
      </c>
      <c r="R1788" s="41">
        <f t="shared" si="239"/>
        <v>0</v>
      </c>
    </row>
    <row r="1789" spans="4:18" x14ac:dyDescent="0.25">
      <c r="D1789" s="1">
        <v>34654</v>
      </c>
      <c r="E1789" s="1">
        <f t="shared" si="236"/>
        <v>34639</v>
      </c>
      <c r="F1789" s="30">
        <f t="shared" si="233"/>
        <v>0</v>
      </c>
      <c r="H1789" s="42">
        <f>IF(DAY(D1789)&gt;14,VLOOKUP(DATE(YEAR(E1789),MONTH(E1789)-1,DAY(1)),'מדדים וריביות'!B:C,2,FALSE),VLOOKUP(DATE(YEAR(E1789),MONTH(E1789)-2,DAY(1)),'מדדים וריביות'!B:C,2,FALSE))</f>
        <v>17845731.333207998</v>
      </c>
      <c r="I1789" s="43">
        <f>'ריבית יומית'!D1783</f>
        <v>1.0738622586670132E-4</v>
      </c>
      <c r="J1789" s="29">
        <f t="shared" si="234"/>
        <v>1.9513293154364673</v>
      </c>
      <c r="L1789">
        <f>VLOOKUP(D1788,'מדדים וריביות'!B:C,2)</f>
        <v>18074132.331499901</v>
      </c>
      <c r="M1789" s="30">
        <f t="shared" si="240"/>
        <v>0</v>
      </c>
      <c r="O1789" s="39">
        <f t="shared" si="237"/>
        <v>0</v>
      </c>
      <c r="P1789" s="39">
        <f t="shared" si="235"/>
        <v>0</v>
      </c>
      <c r="Q1789" s="39">
        <f t="shared" si="238"/>
        <v>0</v>
      </c>
      <c r="R1789" s="41">
        <f t="shared" si="239"/>
        <v>0</v>
      </c>
    </row>
    <row r="1790" spans="4:18" x14ac:dyDescent="0.25">
      <c r="D1790" s="1">
        <v>34655</v>
      </c>
      <c r="E1790" s="1">
        <f t="shared" si="236"/>
        <v>34639</v>
      </c>
      <c r="F1790" s="30">
        <f t="shared" si="233"/>
        <v>0</v>
      </c>
      <c r="H1790" s="42">
        <f>IF(DAY(D1790)&gt;14,VLOOKUP(DATE(YEAR(E1790),MONTH(E1790)-1,DAY(1)),'מדדים וריביות'!B:C,2,FALSE),VLOOKUP(DATE(YEAR(E1790),MONTH(E1790)-2,DAY(1)),'מדדים וריביות'!B:C,2,FALSE))</f>
        <v>17845731.333207998</v>
      </c>
      <c r="I1790" s="43">
        <f>'ריבית יומית'!D1784</f>
        <v>1.0738622586670132E-4</v>
      </c>
      <c r="J1790" s="29">
        <f t="shared" si="234"/>
        <v>1.9511197920457857</v>
      </c>
      <c r="L1790">
        <f>VLOOKUP(D1789,'מדדים וריביות'!B:C,2)</f>
        <v>18074132.331499901</v>
      </c>
      <c r="M1790" s="30">
        <f t="shared" si="240"/>
        <v>0</v>
      </c>
      <c r="O1790" s="39">
        <f t="shared" si="237"/>
        <v>0</v>
      </c>
      <c r="P1790" s="39">
        <f t="shared" si="235"/>
        <v>0</v>
      </c>
      <c r="Q1790" s="39">
        <f t="shared" si="238"/>
        <v>0</v>
      </c>
      <c r="R1790" s="41">
        <f t="shared" si="239"/>
        <v>0</v>
      </c>
    </row>
    <row r="1791" spans="4:18" x14ac:dyDescent="0.25">
      <c r="D1791" s="1">
        <v>34656</v>
      </c>
      <c r="E1791" s="1">
        <f t="shared" si="236"/>
        <v>34639</v>
      </c>
      <c r="F1791" s="30">
        <f t="shared" si="233"/>
        <v>0</v>
      </c>
      <c r="H1791" s="42">
        <f>IF(DAY(D1791)&gt;14,VLOOKUP(DATE(YEAR(E1791),MONTH(E1791)-1,DAY(1)),'מדדים וריביות'!B:C,2,FALSE),VLOOKUP(DATE(YEAR(E1791),MONTH(E1791)-2,DAY(1)),'מדדים וריביות'!B:C,2,FALSE))</f>
        <v>17845731.333207998</v>
      </c>
      <c r="I1791" s="43">
        <f>'ריבית יומית'!D1785</f>
        <v>1.0738622586670132E-4</v>
      </c>
      <c r="J1791" s="29">
        <f t="shared" si="234"/>
        <v>1.9509102911526144</v>
      </c>
      <c r="L1791">
        <f>VLOOKUP(D1790,'מדדים וריביות'!B:C,2)</f>
        <v>18074132.331499901</v>
      </c>
      <c r="M1791" s="30">
        <f t="shared" si="240"/>
        <v>0</v>
      </c>
      <c r="O1791" s="39">
        <f t="shared" si="237"/>
        <v>0</v>
      </c>
      <c r="P1791" s="39">
        <f t="shared" si="235"/>
        <v>0</v>
      </c>
      <c r="Q1791" s="39">
        <f t="shared" si="238"/>
        <v>0</v>
      </c>
      <c r="R1791" s="41">
        <f t="shared" si="239"/>
        <v>0</v>
      </c>
    </row>
    <row r="1792" spans="4:18" x14ac:dyDescent="0.25">
      <c r="D1792" s="1">
        <v>34657</v>
      </c>
      <c r="E1792" s="1">
        <f t="shared" si="236"/>
        <v>34639</v>
      </c>
      <c r="F1792" s="30">
        <f t="shared" ref="F1792:F1855" si="241">M1791</f>
        <v>0</v>
      </c>
      <c r="H1792" s="42">
        <f>IF(DAY(D1792)&gt;14,VLOOKUP(DATE(YEAR(E1792),MONTH(E1792)-1,DAY(1)),'מדדים וריביות'!B:C,2,FALSE),VLOOKUP(DATE(YEAR(E1792),MONTH(E1792)-2,DAY(1)),'מדדים וריביות'!B:C,2,FALSE))</f>
        <v>17845731.333207998</v>
      </c>
      <c r="I1792" s="43">
        <f>'ריבית יומית'!D1786</f>
        <v>1.0738622586670132E-4</v>
      </c>
      <c r="J1792" s="29">
        <f t="shared" si="234"/>
        <v>1.9507008127545375</v>
      </c>
      <c r="L1792">
        <f>VLOOKUP(D1791,'מדדים וריביות'!B:C,2)</f>
        <v>18074132.331499901</v>
      </c>
      <c r="M1792" s="30">
        <f t="shared" si="240"/>
        <v>0</v>
      </c>
      <c r="O1792" s="39">
        <f t="shared" si="237"/>
        <v>0</v>
      </c>
      <c r="P1792" s="39">
        <f t="shared" si="235"/>
        <v>0</v>
      </c>
      <c r="Q1792" s="39">
        <f t="shared" si="238"/>
        <v>0</v>
      </c>
      <c r="R1792" s="41">
        <f t="shared" si="239"/>
        <v>0</v>
      </c>
    </row>
    <row r="1793" spans="4:18" x14ac:dyDescent="0.25">
      <c r="D1793" s="1">
        <v>34658</v>
      </c>
      <c r="E1793" s="1">
        <f t="shared" si="236"/>
        <v>34639</v>
      </c>
      <c r="F1793" s="30">
        <f t="shared" si="241"/>
        <v>0</v>
      </c>
      <c r="H1793" s="42">
        <f>IF(DAY(D1793)&gt;14,VLOOKUP(DATE(YEAR(E1793),MONTH(E1793)-1,DAY(1)),'מדדים וריביות'!B:C,2,FALSE),VLOOKUP(DATE(YEAR(E1793),MONTH(E1793)-2,DAY(1)),'מדדים וריביות'!B:C,2,FALSE))</f>
        <v>17845731.333207998</v>
      </c>
      <c r="I1793" s="43">
        <f>'ריבית יומית'!D1787</f>
        <v>1.0738622586670132E-4</v>
      </c>
      <c r="J1793" s="29">
        <f t="shared" si="234"/>
        <v>1.95049135684914</v>
      </c>
      <c r="L1793">
        <f>VLOOKUP(D1792,'מדדים וריביות'!B:C,2)</f>
        <v>18074132.331499901</v>
      </c>
      <c r="M1793" s="30">
        <f t="shared" si="240"/>
        <v>0</v>
      </c>
      <c r="O1793" s="39">
        <f t="shared" si="237"/>
        <v>0</v>
      </c>
      <c r="P1793" s="39">
        <f t="shared" si="235"/>
        <v>0</v>
      </c>
      <c r="Q1793" s="39">
        <f t="shared" si="238"/>
        <v>0</v>
      </c>
      <c r="R1793" s="41">
        <f t="shared" si="239"/>
        <v>0</v>
      </c>
    </row>
    <row r="1794" spans="4:18" x14ac:dyDescent="0.25">
      <c r="D1794" s="1">
        <v>34659</v>
      </c>
      <c r="E1794" s="1">
        <f t="shared" si="236"/>
        <v>34639</v>
      </c>
      <c r="F1794" s="30">
        <f t="shared" si="241"/>
        <v>0</v>
      </c>
      <c r="H1794" s="42">
        <f>IF(DAY(D1794)&gt;14,VLOOKUP(DATE(YEAR(E1794),MONTH(E1794)-1,DAY(1)),'מדדים וריביות'!B:C,2,FALSE),VLOOKUP(DATE(YEAR(E1794),MONTH(E1794)-2,DAY(1)),'מדדים וריביות'!B:C,2,FALSE))</f>
        <v>17845731.333207998</v>
      </c>
      <c r="I1794" s="43">
        <f>'ריבית יומית'!D1788</f>
        <v>1.0738622586670132E-4</v>
      </c>
      <c r="J1794" s="29">
        <f t="shared" si="234"/>
        <v>1.9502819234340063</v>
      </c>
      <c r="L1794">
        <f>VLOOKUP(D1793,'מדדים וריביות'!B:C,2)</f>
        <v>18074132.331499901</v>
      </c>
      <c r="M1794" s="30">
        <f t="shared" si="240"/>
        <v>0</v>
      </c>
      <c r="O1794" s="39">
        <f t="shared" si="237"/>
        <v>0</v>
      </c>
      <c r="P1794" s="39">
        <f t="shared" si="235"/>
        <v>0</v>
      </c>
      <c r="Q1794" s="39">
        <f t="shared" si="238"/>
        <v>0</v>
      </c>
      <c r="R1794" s="41">
        <f t="shared" si="239"/>
        <v>0</v>
      </c>
    </row>
    <row r="1795" spans="4:18" x14ac:dyDescent="0.25">
      <c r="D1795" s="1">
        <v>34660</v>
      </c>
      <c r="E1795" s="1">
        <f t="shared" si="236"/>
        <v>34639</v>
      </c>
      <c r="F1795" s="30">
        <f t="shared" si="241"/>
        <v>0</v>
      </c>
      <c r="H1795" s="42">
        <f>IF(DAY(D1795)&gt;14,VLOOKUP(DATE(YEAR(E1795),MONTH(E1795)-1,DAY(1)),'מדדים וריביות'!B:C,2,FALSE),VLOOKUP(DATE(YEAR(E1795),MONTH(E1795)-2,DAY(1)),'מדדים וריביות'!B:C,2,FALSE))</f>
        <v>17845731.333207998</v>
      </c>
      <c r="I1795" s="43">
        <f>'ריבית יומית'!D1789</f>
        <v>1.0738622586670132E-4</v>
      </c>
      <c r="J1795" s="29">
        <f t="shared" si="234"/>
        <v>1.9500725125067218</v>
      </c>
      <c r="L1795">
        <f>VLOOKUP(D1794,'מדדים וריביות'!B:C,2)</f>
        <v>18074132.331499901</v>
      </c>
      <c r="M1795" s="30">
        <f t="shared" si="240"/>
        <v>0</v>
      </c>
      <c r="O1795" s="39">
        <f t="shared" si="237"/>
        <v>0</v>
      </c>
      <c r="P1795" s="39">
        <f t="shared" si="235"/>
        <v>0</v>
      </c>
      <c r="Q1795" s="39">
        <f t="shared" si="238"/>
        <v>0</v>
      </c>
      <c r="R1795" s="41">
        <f t="shared" si="239"/>
        <v>0</v>
      </c>
    </row>
    <row r="1796" spans="4:18" x14ac:dyDescent="0.25">
      <c r="D1796" s="1">
        <v>34661</v>
      </c>
      <c r="E1796" s="1">
        <f t="shared" si="236"/>
        <v>34639</v>
      </c>
      <c r="F1796" s="30">
        <f t="shared" si="241"/>
        <v>0</v>
      </c>
      <c r="H1796" s="42">
        <f>IF(DAY(D1796)&gt;14,VLOOKUP(DATE(YEAR(E1796),MONTH(E1796)-1,DAY(1)),'מדדים וריביות'!B:C,2,FALSE),VLOOKUP(DATE(YEAR(E1796),MONTH(E1796)-2,DAY(1)),'מדדים וריביות'!B:C,2,FALSE))</f>
        <v>17845731.333207998</v>
      </c>
      <c r="I1796" s="43">
        <f>'ריבית יומית'!D1790</f>
        <v>1.0738622586670132E-4</v>
      </c>
      <c r="J1796" s="29">
        <f t="shared" si="234"/>
        <v>1.9498631240648718</v>
      </c>
      <c r="L1796">
        <f>VLOOKUP(D1795,'מדדים וריביות'!B:C,2)</f>
        <v>18074132.331499901</v>
      </c>
      <c r="M1796" s="30">
        <f t="shared" si="240"/>
        <v>0</v>
      </c>
      <c r="O1796" s="39">
        <f t="shared" si="237"/>
        <v>0</v>
      </c>
      <c r="P1796" s="39">
        <f t="shared" si="235"/>
        <v>0</v>
      </c>
      <c r="Q1796" s="39">
        <f t="shared" si="238"/>
        <v>0</v>
      </c>
      <c r="R1796" s="41">
        <f t="shared" si="239"/>
        <v>0</v>
      </c>
    </row>
    <row r="1797" spans="4:18" x14ac:dyDescent="0.25">
      <c r="D1797" s="1">
        <v>34662</v>
      </c>
      <c r="E1797" s="1">
        <f t="shared" si="236"/>
        <v>34639</v>
      </c>
      <c r="F1797" s="30">
        <f t="shared" si="241"/>
        <v>0</v>
      </c>
      <c r="H1797" s="42">
        <f>IF(DAY(D1797)&gt;14,VLOOKUP(DATE(YEAR(E1797),MONTH(E1797)-1,DAY(1)),'מדדים וריביות'!B:C,2,FALSE),VLOOKUP(DATE(YEAR(E1797),MONTH(E1797)-2,DAY(1)),'מדדים וריביות'!B:C,2,FALSE))</f>
        <v>17845731.333207998</v>
      </c>
      <c r="I1797" s="43">
        <f>'ריבית יומית'!D1791</f>
        <v>1.0738622586670132E-4</v>
      </c>
      <c r="J1797" s="29">
        <f t="shared" si="234"/>
        <v>1.949653758106042</v>
      </c>
      <c r="L1797">
        <f>VLOOKUP(D1796,'מדדים וריביות'!B:C,2)</f>
        <v>18074132.331499901</v>
      </c>
      <c r="M1797" s="30">
        <f t="shared" si="240"/>
        <v>0</v>
      </c>
      <c r="O1797" s="39">
        <f t="shared" si="237"/>
        <v>0</v>
      </c>
      <c r="P1797" s="39">
        <f t="shared" si="235"/>
        <v>0</v>
      </c>
      <c r="Q1797" s="39">
        <f t="shared" si="238"/>
        <v>0</v>
      </c>
      <c r="R1797" s="41">
        <f t="shared" si="239"/>
        <v>0</v>
      </c>
    </row>
    <row r="1798" spans="4:18" x14ac:dyDescent="0.25">
      <c r="D1798" s="1">
        <v>34663</v>
      </c>
      <c r="E1798" s="1">
        <f t="shared" si="236"/>
        <v>34639</v>
      </c>
      <c r="F1798" s="30">
        <f t="shared" si="241"/>
        <v>0</v>
      </c>
      <c r="H1798" s="42">
        <f>IF(DAY(D1798)&gt;14,VLOOKUP(DATE(YEAR(E1798),MONTH(E1798)-1,DAY(1)),'מדדים וריביות'!B:C,2,FALSE),VLOOKUP(DATE(YEAR(E1798),MONTH(E1798)-2,DAY(1)),'מדדים וריביות'!B:C,2,FALSE))</f>
        <v>17845731.333207998</v>
      </c>
      <c r="I1798" s="43">
        <f>'ריבית יומית'!D1792</f>
        <v>1.0738622586670132E-4</v>
      </c>
      <c r="J1798" s="29">
        <f t="shared" si="234"/>
        <v>1.9494444146278183</v>
      </c>
      <c r="L1798">
        <f>VLOOKUP(D1797,'מדדים וריביות'!B:C,2)</f>
        <v>18074132.331499901</v>
      </c>
      <c r="M1798" s="30">
        <f t="shared" si="240"/>
        <v>0</v>
      </c>
      <c r="O1798" s="39">
        <f t="shared" si="237"/>
        <v>0</v>
      </c>
      <c r="P1798" s="39">
        <f t="shared" si="235"/>
        <v>0</v>
      </c>
      <c r="Q1798" s="39">
        <f t="shared" si="238"/>
        <v>0</v>
      </c>
      <c r="R1798" s="41">
        <f t="shared" si="239"/>
        <v>0</v>
      </c>
    </row>
    <row r="1799" spans="4:18" x14ac:dyDescent="0.25">
      <c r="D1799" s="1">
        <v>34664</v>
      </c>
      <c r="E1799" s="1">
        <f t="shared" si="236"/>
        <v>34639</v>
      </c>
      <c r="F1799" s="30">
        <f t="shared" si="241"/>
        <v>0</v>
      </c>
      <c r="H1799" s="42">
        <f>IF(DAY(D1799)&gt;14,VLOOKUP(DATE(YEAR(E1799),MONTH(E1799)-1,DAY(1)),'מדדים וריביות'!B:C,2,FALSE),VLOOKUP(DATE(YEAR(E1799),MONTH(E1799)-2,DAY(1)),'מדדים וריביות'!B:C,2,FALSE))</f>
        <v>17845731.333207998</v>
      </c>
      <c r="I1799" s="43">
        <f>'ריבית יומית'!D1793</f>
        <v>1.0738622586670132E-4</v>
      </c>
      <c r="J1799" s="29">
        <f t="shared" si="234"/>
        <v>1.9492350936277867</v>
      </c>
      <c r="L1799">
        <f>VLOOKUP(D1798,'מדדים וריביות'!B:C,2)</f>
        <v>18074132.331499901</v>
      </c>
      <c r="M1799" s="30">
        <f t="shared" si="240"/>
        <v>0</v>
      </c>
      <c r="O1799" s="39">
        <f t="shared" si="237"/>
        <v>0</v>
      </c>
      <c r="P1799" s="39">
        <f t="shared" si="235"/>
        <v>0</v>
      </c>
      <c r="Q1799" s="39">
        <f t="shared" si="238"/>
        <v>0</v>
      </c>
      <c r="R1799" s="41">
        <f t="shared" si="239"/>
        <v>0</v>
      </c>
    </row>
    <row r="1800" spans="4:18" x14ac:dyDescent="0.25">
      <c r="D1800" s="1">
        <v>34665</v>
      </c>
      <c r="E1800" s="1">
        <f t="shared" si="236"/>
        <v>34639</v>
      </c>
      <c r="F1800" s="30">
        <f t="shared" si="241"/>
        <v>0</v>
      </c>
      <c r="H1800" s="42">
        <f>IF(DAY(D1800)&gt;14,VLOOKUP(DATE(YEAR(E1800),MONTH(E1800)-1,DAY(1)),'מדדים וריביות'!B:C,2,FALSE),VLOOKUP(DATE(YEAR(E1800),MONTH(E1800)-2,DAY(1)),'מדדים וריביות'!B:C,2,FALSE))</f>
        <v>17845731.333207998</v>
      </c>
      <c r="I1800" s="43">
        <f>'ריבית יומית'!D1794</f>
        <v>1.0738622586670132E-4</v>
      </c>
      <c r="J1800" s="29">
        <f t="shared" si="234"/>
        <v>1.9490257951035337</v>
      </c>
      <c r="L1800">
        <f>VLOOKUP(D1799,'מדדים וריביות'!B:C,2)</f>
        <v>18074132.331499901</v>
      </c>
      <c r="M1800" s="30">
        <f t="shared" si="240"/>
        <v>0</v>
      </c>
      <c r="O1800" s="39">
        <f t="shared" si="237"/>
        <v>0</v>
      </c>
      <c r="P1800" s="39">
        <f t="shared" si="235"/>
        <v>0</v>
      </c>
      <c r="Q1800" s="39">
        <f t="shared" si="238"/>
        <v>0</v>
      </c>
      <c r="R1800" s="41">
        <f t="shared" si="239"/>
        <v>0</v>
      </c>
    </row>
    <row r="1801" spans="4:18" x14ac:dyDescent="0.25">
      <c r="D1801" s="1">
        <v>34666</v>
      </c>
      <c r="E1801" s="1">
        <f t="shared" si="236"/>
        <v>34639</v>
      </c>
      <c r="F1801" s="30">
        <f t="shared" si="241"/>
        <v>0</v>
      </c>
      <c r="H1801" s="42">
        <f>IF(DAY(D1801)&gt;14,VLOOKUP(DATE(YEAR(E1801),MONTH(E1801)-1,DAY(1)),'מדדים וריביות'!B:C,2,FALSE),VLOOKUP(DATE(YEAR(E1801),MONTH(E1801)-2,DAY(1)),'מדדים וריביות'!B:C,2,FALSE))</f>
        <v>17845731.333207998</v>
      </c>
      <c r="I1801" s="43">
        <f>'ריבית יומית'!D1795</f>
        <v>1.0738622586670132E-4</v>
      </c>
      <c r="J1801" s="29">
        <f t="shared" ref="J1801:J1864" si="242">J1802*(1+I1801)</f>
        <v>1.9488165190526459</v>
      </c>
      <c r="L1801">
        <f>VLOOKUP(D1800,'מדדים וריביות'!B:C,2)</f>
        <v>18074132.331499901</v>
      </c>
      <c r="M1801" s="30">
        <f t="shared" si="240"/>
        <v>0</v>
      </c>
      <c r="O1801" s="39">
        <f t="shared" si="237"/>
        <v>0</v>
      </c>
      <c r="P1801" s="39">
        <f t="shared" ref="P1801:P1834" si="243">J1802*G1801-G1801</f>
        <v>0</v>
      </c>
      <c r="Q1801" s="39">
        <f t="shared" si="238"/>
        <v>0</v>
      </c>
      <c r="R1801" s="41">
        <f t="shared" si="239"/>
        <v>0</v>
      </c>
    </row>
    <row r="1802" spans="4:18" x14ac:dyDescent="0.25">
      <c r="D1802" s="1">
        <v>34667</v>
      </c>
      <c r="E1802" s="1">
        <f t="shared" ref="E1802:E1865" si="244">DATE(YEAR(D1802),MONTH(D1802),DAY(1))</f>
        <v>34639</v>
      </c>
      <c r="F1802" s="30">
        <f t="shared" si="241"/>
        <v>0</v>
      </c>
      <c r="H1802" s="42">
        <f>IF(DAY(D1802)&gt;14,VLOOKUP(DATE(YEAR(E1802),MONTH(E1802)-1,DAY(1)),'מדדים וריביות'!B:C,2,FALSE),VLOOKUP(DATE(YEAR(E1802),MONTH(E1802)-2,DAY(1)),'מדדים וריביות'!B:C,2,FALSE))</f>
        <v>17845731.333207998</v>
      </c>
      <c r="I1802" s="43">
        <f>'ריבית יומית'!D1796</f>
        <v>1.0738622586670132E-4</v>
      </c>
      <c r="J1802" s="29">
        <f t="shared" si="242"/>
        <v>1.9486072654727102</v>
      </c>
      <c r="L1802">
        <f>VLOOKUP(D1801,'מדדים וריביות'!B:C,2)</f>
        <v>18074132.331499901</v>
      </c>
      <c r="M1802" s="30">
        <f t="shared" si="240"/>
        <v>0</v>
      </c>
      <c r="O1802" s="39">
        <f t="shared" ref="O1802:O1865" si="245">$D$4/H1802*G1802-G1802</f>
        <v>0</v>
      </c>
      <c r="P1802" s="39">
        <f t="shared" si="243"/>
        <v>0</v>
      </c>
      <c r="Q1802" s="39">
        <f t="shared" ref="Q1802:Q1865" si="246">$D$4/H1802*P1802-P1802</f>
        <v>0</v>
      </c>
      <c r="R1802" s="41">
        <f t="shared" ref="R1802:R1865" si="247">SUM(O1802:Q1802)</f>
        <v>0</v>
      </c>
    </row>
    <row r="1803" spans="4:18" x14ac:dyDescent="0.25">
      <c r="D1803" s="1">
        <v>34668</v>
      </c>
      <c r="E1803" s="1">
        <f t="shared" si="244"/>
        <v>34639</v>
      </c>
      <c r="F1803" s="30">
        <f t="shared" si="241"/>
        <v>0</v>
      </c>
      <c r="H1803" s="42">
        <f>IF(DAY(D1803)&gt;14,VLOOKUP(DATE(YEAR(E1803),MONTH(E1803)-1,DAY(1)),'מדדים וריביות'!B:C,2,FALSE),VLOOKUP(DATE(YEAR(E1803),MONTH(E1803)-2,DAY(1)),'מדדים וריביות'!B:C,2,FALSE))</f>
        <v>17845731.333207998</v>
      </c>
      <c r="I1803" s="43">
        <f>'ריבית יומית'!D1797</f>
        <v>1.0738622586670132E-4</v>
      </c>
      <c r="J1803" s="29">
        <f t="shared" si="242"/>
        <v>1.9483980343613141</v>
      </c>
      <c r="L1803">
        <f>VLOOKUP(D1802,'מדדים וריביות'!B:C,2)</f>
        <v>18074132.331499901</v>
      </c>
      <c r="M1803" s="30">
        <f t="shared" si="240"/>
        <v>0</v>
      </c>
      <c r="O1803" s="39">
        <f t="shared" si="245"/>
        <v>0</v>
      </c>
      <c r="P1803" s="39">
        <f t="shared" si="243"/>
        <v>0</v>
      </c>
      <c r="Q1803" s="39">
        <f t="shared" si="246"/>
        <v>0</v>
      </c>
      <c r="R1803" s="41">
        <f t="shared" si="247"/>
        <v>0</v>
      </c>
    </row>
    <row r="1804" spans="4:18" x14ac:dyDescent="0.25">
      <c r="D1804" s="1">
        <v>34669</v>
      </c>
      <c r="E1804" s="1">
        <f t="shared" si="244"/>
        <v>34669</v>
      </c>
      <c r="F1804" s="30">
        <f t="shared" si="241"/>
        <v>0</v>
      </c>
      <c r="H1804" s="42">
        <f>IF(DAY(D1804)&gt;14,VLOOKUP(DATE(YEAR(E1804),MONTH(E1804)-1,DAY(1)),'מדדים וריביות'!B:C,2,FALSE),VLOOKUP(DATE(YEAR(E1804),MONTH(E1804)-2,DAY(1)),'מדדים וריביות'!B:C,2,FALSE))</f>
        <v>17845731.333207998</v>
      </c>
      <c r="I1804" s="43">
        <f>'ריבית יומית'!D1798</f>
        <v>1.0738622586670132E-4</v>
      </c>
      <c r="J1804" s="29">
        <f t="shared" si="242"/>
        <v>1.9481888257160447</v>
      </c>
      <c r="L1804">
        <f>VLOOKUP(D1803,'מדדים וריביות'!B:C,2)</f>
        <v>18074132.331499901</v>
      </c>
      <c r="M1804" s="30">
        <f t="shared" ref="M1804:M1867" si="248">F1804*(1+I1804)*L1804/H1804+G1804-K1804</f>
        <v>0</v>
      </c>
      <c r="O1804" s="39">
        <f t="shared" si="245"/>
        <v>0</v>
      </c>
      <c r="P1804" s="39">
        <f t="shared" si="243"/>
        <v>0</v>
      </c>
      <c r="Q1804" s="39">
        <f t="shared" si="246"/>
        <v>0</v>
      </c>
      <c r="R1804" s="41">
        <f t="shared" si="247"/>
        <v>0</v>
      </c>
    </row>
    <row r="1805" spans="4:18" x14ac:dyDescent="0.25">
      <c r="D1805" s="1">
        <v>34670</v>
      </c>
      <c r="E1805" s="1">
        <f t="shared" si="244"/>
        <v>34669</v>
      </c>
      <c r="F1805" s="30">
        <f t="shared" si="241"/>
        <v>0</v>
      </c>
      <c r="H1805" s="42">
        <f>IF(DAY(D1805)&gt;14,VLOOKUP(DATE(YEAR(E1805),MONTH(E1805)-1,DAY(1)),'מדדים וריביות'!B:C,2,FALSE),VLOOKUP(DATE(YEAR(E1805),MONTH(E1805)-2,DAY(1)),'מדדים וריביות'!B:C,2,FALSE))</f>
        <v>17845731.333207998</v>
      </c>
      <c r="I1805" s="43">
        <f>'ריבית יומית'!D1799</f>
        <v>1.0738622586670132E-4</v>
      </c>
      <c r="J1805" s="29">
        <f t="shared" si="242"/>
        <v>1.9479796395344899</v>
      </c>
      <c r="L1805">
        <f>VLOOKUP(D1804,'מדדים וריביות'!B:C,2)</f>
        <v>18226399.663694602</v>
      </c>
      <c r="M1805" s="30">
        <f t="shared" si="248"/>
        <v>0</v>
      </c>
      <c r="O1805" s="39">
        <f t="shared" si="245"/>
        <v>0</v>
      </c>
      <c r="P1805" s="39">
        <f t="shared" si="243"/>
        <v>0</v>
      </c>
      <c r="Q1805" s="39">
        <f t="shared" si="246"/>
        <v>0</v>
      </c>
      <c r="R1805" s="41">
        <f t="shared" si="247"/>
        <v>0</v>
      </c>
    </row>
    <row r="1806" spans="4:18" x14ac:dyDescent="0.25">
      <c r="D1806" s="1">
        <v>34671</v>
      </c>
      <c r="E1806" s="1">
        <f t="shared" si="244"/>
        <v>34669</v>
      </c>
      <c r="F1806" s="30">
        <f t="shared" si="241"/>
        <v>0</v>
      </c>
      <c r="H1806" s="42">
        <f>IF(DAY(D1806)&gt;14,VLOOKUP(DATE(YEAR(E1806),MONTH(E1806)-1,DAY(1)),'מדדים וריביות'!B:C,2,FALSE),VLOOKUP(DATE(YEAR(E1806),MONTH(E1806)-2,DAY(1)),'מדדים וריביות'!B:C,2,FALSE))</f>
        <v>17845731.333207998</v>
      </c>
      <c r="I1806" s="43">
        <f>'ריבית יומית'!D1800</f>
        <v>1.0738622586670132E-4</v>
      </c>
      <c r="J1806" s="29">
        <f t="shared" si="242"/>
        <v>1.9477704758142376</v>
      </c>
      <c r="L1806">
        <f>VLOOKUP(D1805,'מדדים וריביות'!B:C,2)</f>
        <v>18226399.663694602</v>
      </c>
      <c r="M1806" s="30">
        <f t="shared" si="248"/>
        <v>0</v>
      </c>
      <c r="O1806" s="39">
        <f t="shared" si="245"/>
        <v>0</v>
      </c>
      <c r="P1806" s="39">
        <f t="shared" si="243"/>
        <v>0</v>
      </c>
      <c r="Q1806" s="39">
        <f t="shared" si="246"/>
        <v>0</v>
      </c>
      <c r="R1806" s="41">
        <f t="shared" si="247"/>
        <v>0</v>
      </c>
    </row>
    <row r="1807" spans="4:18" x14ac:dyDescent="0.25">
      <c r="D1807" s="1">
        <v>34672</v>
      </c>
      <c r="E1807" s="1">
        <f t="shared" si="244"/>
        <v>34669</v>
      </c>
      <c r="F1807" s="30">
        <f t="shared" si="241"/>
        <v>0</v>
      </c>
      <c r="H1807" s="42">
        <f>IF(DAY(D1807)&gt;14,VLOOKUP(DATE(YEAR(E1807),MONTH(E1807)-1,DAY(1)),'מדדים וריביות'!B:C,2,FALSE),VLOOKUP(DATE(YEAR(E1807),MONTH(E1807)-2,DAY(1)),'מדדים וריביות'!B:C,2,FALSE))</f>
        <v>17845731.333207998</v>
      </c>
      <c r="I1807" s="43">
        <f>'ריבית יומית'!D1801</f>
        <v>1.0738622586670132E-4</v>
      </c>
      <c r="J1807" s="29">
        <f t="shared" si="242"/>
        <v>1.9475613345528759</v>
      </c>
      <c r="L1807">
        <f>VLOOKUP(D1806,'מדדים וריביות'!B:C,2)</f>
        <v>18226399.663694602</v>
      </c>
      <c r="M1807" s="30">
        <f t="shared" si="248"/>
        <v>0</v>
      </c>
      <c r="O1807" s="39">
        <f t="shared" si="245"/>
        <v>0</v>
      </c>
      <c r="P1807" s="39">
        <f t="shared" si="243"/>
        <v>0</v>
      </c>
      <c r="Q1807" s="39">
        <f t="shared" si="246"/>
        <v>0</v>
      </c>
      <c r="R1807" s="41">
        <f t="shared" si="247"/>
        <v>0</v>
      </c>
    </row>
    <row r="1808" spans="4:18" x14ac:dyDescent="0.25">
      <c r="D1808" s="1">
        <v>34673</v>
      </c>
      <c r="E1808" s="1">
        <f t="shared" si="244"/>
        <v>34669</v>
      </c>
      <c r="F1808" s="30">
        <f t="shared" si="241"/>
        <v>0</v>
      </c>
      <c r="H1808" s="42">
        <f>IF(DAY(D1808)&gt;14,VLOOKUP(DATE(YEAR(E1808),MONTH(E1808)-1,DAY(1)),'מדדים וריביות'!B:C,2,FALSE),VLOOKUP(DATE(YEAR(E1808),MONTH(E1808)-2,DAY(1)),'מדדים וריביות'!B:C,2,FALSE))</f>
        <v>17845731.333207998</v>
      </c>
      <c r="I1808" s="43">
        <f>'ריבית יומית'!D1802</f>
        <v>1.0738622586670132E-4</v>
      </c>
      <c r="J1808" s="29">
        <f t="shared" si="242"/>
        <v>1.9473522157479937</v>
      </c>
      <c r="L1808">
        <f>VLOOKUP(D1807,'מדדים וריביות'!B:C,2)</f>
        <v>18226399.663694602</v>
      </c>
      <c r="M1808" s="30">
        <f t="shared" si="248"/>
        <v>0</v>
      </c>
      <c r="O1808" s="39">
        <f t="shared" si="245"/>
        <v>0</v>
      </c>
      <c r="P1808" s="39">
        <f t="shared" si="243"/>
        <v>0</v>
      </c>
      <c r="Q1808" s="39">
        <f t="shared" si="246"/>
        <v>0</v>
      </c>
      <c r="R1808" s="41">
        <f t="shared" si="247"/>
        <v>0</v>
      </c>
    </row>
    <row r="1809" spans="4:18" x14ac:dyDescent="0.25">
      <c r="D1809" s="1">
        <v>34674</v>
      </c>
      <c r="E1809" s="1">
        <f t="shared" si="244"/>
        <v>34669</v>
      </c>
      <c r="F1809" s="30">
        <f t="shared" si="241"/>
        <v>0</v>
      </c>
      <c r="H1809" s="42">
        <f>IF(DAY(D1809)&gt;14,VLOOKUP(DATE(YEAR(E1809),MONTH(E1809)-1,DAY(1)),'מדדים וריביות'!B:C,2,FALSE),VLOOKUP(DATE(YEAR(E1809),MONTH(E1809)-2,DAY(1)),'מדדים וריביות'!B:C,2,FALSE))</f>
        <v>17845731.333207998</v>
      </c>
      <c r="I1809" s="43">
        <f>'ריבית יומית'!D1803</f>
        <v>1.0738622586670132E-4</v>
      </c>
      <c r="J1809" s="29">
        <f t="shared" si="242"/>
        <v>1.9471431193971793</v>
      </c>
      <c r="L1809">
        <f>VLOOKUP(D1808,'מדדים וריביות'!B:C,2)</f>
        <v>18226399.663694602</v>
      </c>
      <c r="M1809" s="30">
        <f t="shared" si="248"/>
        <v>0</v>
      </c>
      <c r="O1809" s="39">
        <f t="shared" si="245"/>
        <v>0</v>
      </c>
      <c r="P1809" s="39">
        <f t="shared" si="243"/>
        <v>0</v>
      </c>
      <c r="Q1809" s="39">
        <f t="shared" si="246"/>
        <v>0</v>
      </c>
      <c r="R1809" s="41">
        <f t="shared" si="247"/>
        <v>0</v>
      </c>
    </row>
    <row r="1810" spans="4:18" x14ac:dyDescent="0.25">
      <c r="D1810" s="1">
        <v>34675</v>
      </c>
      <c r="E1810" s="1">
        <f t="shared" si="244"/>
        <v>34669</v>
      </c>
      <c r="F1810" s="30">
        <f t="shared" si="241"/>
        <v>0</v>
      </c>
      <c r="H1810" s="42">
        <f>IF(DAY(D1810)&gt;14,VLOOKUP(DATE(YEAR(E1810),MONTH(E1810)-1,DAY(1)),'מדדים וריביות'!B:C,2,FALSE),VLOOKUP(DATE(YEAR(E1810),MONTH(E1810)-2,DAY(1)),'מדדים וריביות'!B:C,2,FALSE))</f>
        <v>17845731.333207998</v>
      </c>
      <c r="I1810" s="43">
        <f>'ריבית יומית'!D1804</f>
        <v>1.0738622586670132E-4</v>
      </c>
      <c r="J1810" s="29">
        <f t="shared" si="242"/>
        <v>1.946934045498022</v>
      </c>
      <c r="L1810">
        <f>VLOOKUP(D1809,'מדדים וריביות'!B:C,2)</f>
        <v>18226399.663694602</v>
      </c>
      <c r="M1810" s="30">
        <f t="shared" si="248"/>
        <v>0</v>
      </c>
      <c r="O1810" s="39">
        <f t="shared" si="245"/>
        <v>0</v>
      </c>
      <c r="P1810" s="39">
        <f t="shared" si="243"/>
        <v>0</v>
      </c>
      <c r="Q1810" s="39">
        <f t="shared" si="246"/>
        <v>0</v>
      </c>
      <c r="R1810" s="41">
        <f t="shared" si="247"/>
        <v>0</v>
      </c>
    </row>
    <row r="1811" spans="4:18" x14ac:dyDescent="0.25">
      <c r="D1811" s="1">
        <v>34676</v>
      </c>
      <c r="E1811" s="1">
        <f t="shared" si="244"/>
        <v>34669</v>
      </c>
      <c r="F1811" s="30">
        <f t="shared" si="241"/>
        <v>0</v>
      </c>
      <c r="H1811" s="42">
        <f>IF(DAY(D1811)&gt;14,VLOOKUP(DATE(YEAR(E1811),MONTH(E1811)-1,DAY(1)),'מדדים וריביות'!B:C,2,FALSE),VLOOKUP(DATE(YEAR(E1811),MONTH(E1811)-2,DAY(1)),'מדדים וריביות'!B:C,2,FALSE))</f>
        <v>17845731.333207998</v>
      </c>
      <c r="I1811" s="43">
        <f>'ריבית יומית'!D1805</f>
        <v>1.0738622586670132E-4</v>
      </c>
      <c r="J1811" s="29">
        <f t="shared" si="242"/>
        <v>1.9467249940481108</v>
      </c>
      <c r="L1811">
        <f>VLOOKUP(D1810,'מדדים וריביות'!B:C,2)</f>
        <v>18226399.663694602</v>
      </c>
      <c r="M1811" s="30">
        <f t="shared" si="248"/>
        <v>0</v>
      </c>
      <c r="O1811" s="39">
        <f t="shared" si="245"/>
        <v>0</v>
      </c>
      <c r="P1811" s="39">
        <f t="shared" si="243"/>
        <v>0</v>
      </c>
      <c r="Q1811" s="39">
        <f t="shared" si="246"/>
        <v>0</v>
      </c>
      <c r="R1811" s="41">
        <f t="shared" si="247"/>
        <v>0</v>
      </c>
    </row>
    <row r="1812" spans="4:18" x14ac:dyDescent="0.25">
      <c r="D1812" s="1">
        <v>34677</v>
      </c>
      <c r="E1812" s="1">
        <f t="shared" si="244"/>
        <v>34669</v>
      </c>
      <c r="F1812" s="30">
        <f t="shared" si="241"/>
        <v>0</v>
      </c>
      <c r="H1812" s="42">
        <f>IF(DAY(D1812)&gt;14,VLOOKUP(DATE(YEAR(E1812),MONTH(E1812)-1,DAY(1)),'מדדים וריביות'!B:C,2,FALSE),VLOOKUP(DATE(YEAR(E1812),MONTH(E1812)-2,DAY(1)),'מדדים וריביות'!B:C,2,FALSE))</f>
        <v>17845731.333207998</v>
      </c>
      <c r="I1812" s="43">
        <f>'ריבית יומית'!D1806</f>
        <v>1.0738622586670132E-4</v>
      </c>
      <c r="J1812" s="29">
        <f t="shared" si="242"/>
        <v>1.9465159650450354</v>
      </c>
      <c r="L1812">
        <f>VLOOKUP(D1811,'מדדים וריביות'!B:C,2)</f>
        <v>18226399.663694602</v>
      </c>
      <c r="M1812" s="30">
        <f t="shared" si="248"/>
        <v>0</v>
      </c>
      <c r="O1812" s="39">
        <f t="shared" si="245"/>
        <v>0</v>
      </c>
      <c r="P1812" s="39">
        <f t="shared" si="243"/>
        <v>0</v>
      </c>
      <c r="Q1812" s="39">
        <f t="shared" si="246"/>
        <v>0</v>
      </c>
      <c r="R1812" s="41">
        <f t="shared" si="247"/>
        <v>0</v>
      </c>
    </row>
    <row r="1813" spans="4:18" x14ac:dyDescent="0.25">
      <c r="D1813" s="1">
        <v>34678</v>
      </c>
      <c r="E1813" s="1">
        <f t="shared" si="244"/>
        <v>34669</v>
      </c>
      <c r="F1813" s="30">
        <f t="shared" si="241"/>
        <v>0</v>
      </c>
      <c r="H1813" s="42">
        <f>IF(DAY(D1813)&gt;14,VLOOKUP(DATE(YEAR(E1813),MONTH(E1813)-1,DAY(1)),'מדדים וריביות'!B:C,2,FALSE),VLOOKUP(DATE(YEAR(E1813),MONTH(E1813)-2,DAY(1)),'מדדים וריביות'!B:C,2,FALSE))</f>
        <v>17845731.333207998</v>
      </c>
      <c r="I1813" s="43">
        <f>'ריבית יומית'!D1807</f>
        <v>1.0738622586670132E-4</v>
      </c>
      <c r="J1813" s="29">
        <f t="shared" si="242"/>
        <v>1.9463069584863855</v>
      </c>
      <c r="L1813">
        <f>VLOOKUP(D1812,'מדדים וריביות'!B:C,2)</f>
        <v>18226399.663694602</v>
      </c>
      <c r="M1813" s="30">
        <f t="shared" si="248"/>
        <v>0</v>
      </c>
      <c r="O1813" s="39">
        <f t="shared" si="245"/>
        <v>0</v>
      </c>
      <c r="P1813" s="39">
        <f t="shared" si="243"/>
        <v>0</v>
      </c>
      <c r="Q1813" s="39">
        <f t="shared" si="246"/>
        <v>0</v>
      </c>
      <c r="R1813" s="41">
        <f t="shared" si="247"/>
        <v>0</v>
      </c>
    </row>
    <row r="1814" spans="4:18" x14ac:dyDescent="0.25">
      <c r="D1814" s="1">
        <v>34679</v>
      </c>
      <c r="E1814" s="1">
        <f t="shared" si="244"/>
        <v>34669</v>
      </c>
      <c r="F1814" s="30">
        <f t="shared" si="241"/>
        <v>0</v>
      </c>
      <c r="H1814" s="42">
        <f>IF(DAY(D1814)&gt;14,VLOOKUP(DATE(YEAR(E1814),MONTH(E1814)-1,DAY(1)),'מדדים וריביות'!B:C,2,FALSE),VLOOKUP(DATE(YEAR(E1814),MONTH(E1814)-2,DAY(1)),'מדדים וריביות'!B:C,2,FALSE))</f>
        <v>17845731.333207998</v>
      </c>
      <c r="I1814" s="43">
        <f>'ריבית יומית'!D1808</f>
        <v>1.0738622586670132E-4</v>
      </c>
      <c r="J1814" s="29">
        <f t="shared" si="242"/>
        <v>1.9460979743697511</v>
      </c>
      <c r="L1814">
        <f>VLOOKUP(D1813,'מדדים וריביות'!B:C,2)</f>
        <v>18226399.663694602</v>
      </c>
      <c r="M1814" s="30">
        <f t="shared" si="248"/>
        <v>0</v>
      </c>
      <c r="O1814" s="39">
        <f t="shared" si="245"/>
        <v>0</v>
      </c>
      <c r="P1814" s="39">
        <f t="shared" si="243"/>
        <v>0</v>
      </c>
      <c r="Q1814" s="39">
        <f t="shared" si="246"/>
        <v>0</v>
      </c>
      <c r="R1814" s="41">
        <f t="shared" si="247"/>
        <v>0</v>
      </c>
    </row>
    <row r="1815" spans="4:18" x14ac:dyDescent="0.25">
      <c r="D1815" s="1">
        <v>34680</v>
      </c>
      <c r="E1815" s="1">
        <f t="shared" si="244"/>
        <v>34669</v>
      </c>
      <c r="F1815" s="30">
        <f t="shared" si="241"/>
        <v>0</v>
      </c>
      <c r="H1815" s="42">
        <f>IF(DAY(D1815)&gt;14,VLOOKUP(DATE(YEAR(E1815),MONTH(E1815)-1,DAY(1)),'מדדים וריביות'!B:C,2,FALSE),VLOOKUP(DATE(YEAR(E1815),MONTH(E1815)-2,DAY(1)),'מדדים וריביות'!B:C,2,FALSE))</f>
        <v>17845731.333207998</v>
      </c>
      <c r="I1815" s="43">
        <f>'ריבית יומית'!D1809</f>
        <v>1.0738622586670132E-4</v>
      </c>
      <c r="J1815" s="29">
        <f t="shared" si="242"/>
        <v>1.9458890126927224</v>
      </c>
      <c r="L1815">
        <f>VLOOKUP(D1814,'מדדים וריביות'!B:C,2)</f>
        <v>18226399.663694602</v>
      </c>
      <c r="M1815" s="30">
        <f t="shared" si="248"/>
        <v>0</v>
      </c>
      <c r="O1815" s="39">
        <f t="shared" si="245"/>
        <v>0</v>
      </c>
      <c r="P1815" s="39">
        <f t="shared" si="243"/>
        <v>0</v>
      </c>
      <c r="Q1815" s="39">
        <f t="shared" si="246"/>
        <v>0</v>
      </c>
      <c r="R1815" s="41">
        <f t="shared" si="247"/>
        <v>0</v>
      </c>
    </row>
    <row r="1816" spans="4:18" x14ac:dyDescent="0.25">
      <c r="D1816" s="1">
        <v>34681</v>
      </c>
      <c r="E1816" s="1">
        <f t="shared" si="244"/>
        <v>34669</v>
      </c>
      <c r="F1816" s="30">
        <f t="shared" si="241"/>
        <v>0</v>
      </c>
      <c r="H1816" s="42">
        <f>IF(DAY(D1816)&gt;14,VLOOKUP(DATE(YEAR(E1816),MONTH(E1816)-1,DAY(1)),'מדדים וריביות'!B:C,2,FALSE),VLOOKUP(DATE(YEAR(E1816),MONTH(E1816)-2,DAY(1)),'מדדים וריביות'!B:C,2,FALSE))</f>
        <v>17845731.333207998</v>
      </c>
      <c r="I1816" s="43">
        <f>'ריבית יומית'!D1810</f>
        <v>1.0738622586670132E-4</v>
      </c>
      <c r="J1816" s="29">
        <f t="shared" si="242"/>
        <v>1.9456800734528903</v>
      </c>
      <c r="L1816">
        <f>VLOOKUP(D1815,'מדדים וריביות'!B:C,2)</f>
        <v>18226399.663694602</v>
      </c>
      <c r="M1816" s="30">
        <f t="shared" si="248"/>
        <v>0</v>
      </c>
      <c r="O1816" s="39">
        <f t="shared" si="245"/>
        <v>0</v>
      </c>
      <c r="P1816" s="39">
        <f t="shared" si="243"/>
        <v>0</v>
      </c>
      <c r="Q1816" s="39">
        <f t="shared" si="246"/>
        <v>0</v>
      </c>
      <c r="R1816" s="41">
        <f t="shared" si="247"/>
        <v>0</v>
      </c>
    </row>
    <row r="1817" spans="4:18" x14ac:dyDescent="0.25">
      <c r="D1817" s="1">
        <v>34682</v>
      </c>
      <c r="E1817" s="1">
        <f t="shared" si="244"/>
        <v>34669</v>
      </c>
      <c r="F1817" s="30">
        <f t="shared" si="241"/>
        <v>0</v>
      </c>
      <c r="H1817" s="42">
        <f>IF(DAY(D1817)&gt;14,VLOOKUP(DATE(YEAR(E1817),MONTH(E1817)-1,DAY(1)),'מדדים וריביות'!B:C,2,FALSE),VLOOKUP(DATE(YEAR(E1817),MONTH(E1817)-2,DAY(1)),'מדדים וריביות'!B:C,2,FALSE))</f>
        <v>17845731.333207998</v>
      </c>
      <c r="I1817" s="43">
        <f>'ריבית יומית'!D1811</f>
        <v>1.0738622586670132E-4</v>
      </c>
      <c r="J1817" s="29">
        <f t="shared" si="242"/>
        <v>1.9454711566478453</v>
      </c>
      <c r="L1817">
        <f>VLOOKUP(D1816,'מדדים וריביות'!B:C,2)</f>
        <v>18226399.663694602</v>
      </c>
      <c r="M1817" s="30">
        <f t="shared" si="248"/>
        <v>0</v>
      </c>
      <c r="O1817" s="39">
        <f t="shared" si="245"/>
        <v>0</v>
      </c>
      <c r="P1817" s="39">
        <f t="shared" si="243"/>
        <v>0</v>
      </c>
      <c r="Q1817" s="39">
        <f t="shared" si="246"/>
        <v>0</v>
      </c>
      <c r="R1817" s="41">
        <f t="shared" si="247"/>
        <v>0</v>
      </c>
    </row>
    <row r="1818" spans="4:18" x14ac:dyDescent="0.25">
      <c r="D1818" s="1">
        <v>34683</v>
      </c>
      <c r="E1818" s="1">
        <f t="shared" si="244"/>
        <v>34669</v>
      </c>
      <c r="F1818" s="30">
        <f t="shared" si="241"/>
        <v>0</v>
      </c>
      <c r="H1818" s="42">
        <f>IF(DAY(D1818)&gt;14,VLOOKUP(DATE(YEAR(E1818),MONTH(E1818)-1,DAY(1)),'מדדים וריביות'!B:C,2,FALSE),VLOOKUP(DATE(YEAR(E1818),MONTH(E1818)-2,DAY(1)),'מדדים וריביות'!B:C,2,FALSE))</f>
        <v>18074132.331499901</v>
      </c>
      <c r="I1818" s="43">
        <f>'ריבית יומית'!D1812</f>
        <v>1.0738622586670132E-4</v>
      </c>
      <c r="J1818" s="29">
        <f t="shared" si="242"/>
        <v>1.9452622622751787</v>
      </c>
      <c r="L1818">
        <f>VLOOKUP(D1817,'מדדים וריביות'!B:C,2)</f>
        <v>18226399.663694602</v>
      </c>
      <c r="M1818" s="30">
        <f t="shared" si="248"/>
        <v>0</v>
      </c>
      <c r="O1818" s="39">
        <f t="shared" si="245"/>
        <v>0</v>
      </c>
      <c r="P1818" s="39">
        <f t="shared" si="243"/>
        <v>0</v>
      </c>
      <c r="Q1818" s="39">
        <f t="shared" si="246"/>
        <v>0</v>
      </c>
      <c r="R1818" s="41">
        <f t="shared" si="247"/>
        <v>0</v>
      </c>
    </row>
    <row r="1819" spans="4:18" x14ac:dyDescent="0.25">
      <c r="D1819" s="1">
        <v>34684</v>
      </c>
      <c r="E1819" s="1">
        <f t="shared" si="244"/>
        <v>34669</v>
      </c>
      <c r="F1819" s="30">
        <f t="shared" si="241"/>
        <v>0</v>
      </c>
      <c r="H1819" s="42">
        <f>IF(DAY(D1819)&gt;14,VLOOKUP(DATE(YEAR(E1819),MONTH(E1819)-1,DAY(1)),'מדדים וריביות'!B:C,2,FALSE),VLOOKUP(DATE(YEAR(E1819),MONTH(E1819)-2,DAY(1)),'מדדים וריביות'!B:C,2,FALSE))</f>
        <v>18074132.331499901</v>
      </c>
      <c r="I1819" s="43">
        <f>'ריבית יומית'!D1813</f>
        <v>1.0738622586670132E-4</v>
      </c>
      <c r="J1819" s="29">
        <f t="shared" si="242"/>
        <v>1.9450533903324816</v>
      </c>
      <c r="L1819">
        <f>VLOOKUP(D1818,'מדדים וריביות'!B:C,2)</f>
        <v>18226399.663694602</v>
      </c>
      <c r="M1819" s="30">
        <f t="shared" si="248"/>
        <v>0</v>
      </c>
      <c r="O1819" s="39">
        <f t="shared" si="245"/>
        <v>0</v>
      </c>
      <c r="P1819" s="39">
        <f t="shared" si="243"/>
        <v>0</v>
      </c>
      <c r="Q1819" s="39">
        <f t="shared" si="246"/>
        <v>0</v>
      </c>
      <c r="R1819" s="41">
        <f t="shared" si="247"/>
        <v>0</v>
      </c>
    </row>
    <row r="1820" spans="4:18" x14ac:dyDescent="0.25">
      <c r="D1820" s="1">
        <v>34685</v>
      </c>
      <c r="E1820" s="1">
        <f t="shared" si="244"/>
        <v>34669</v>
      </c>
      <c r="F1820" s="30">
        <f t="shared" si="241"/>
        <v>0</v>
      </c>
      <c r="H1820" s="42">
        <f>IF(DAY(D1820)&gt;14,VLOOKUP(DATE(YEAR(E1820),MONTH(E1820)-1,DAY(1)),'מדדים וריביות'!B:C,2,FALSE),VLOOKUP(DATE(YEAR(E1820),MONTH(E1820)-2,DAY(1)),'מדדים וריביות'!B:C,2,FALSE))</f>
        <v>18074132.331499901</v>
      </c>
      <c r="I1820" s="43">
        <f>'ריבית יומית'!D1814</f>
        <v>1.0738622586670132E-4</v>
      </c>
      <c r="J1820" s="29">
        <f t="shared" si="242"/>
        <v>1.9448445408173458</v>
      </c>
      <c r="L1820">
        <f>VLOOKUP(D1819,'מדדים וריביות'!B:C,2)</f>
        <v>18226399.663694602</v>
      </c>
      <c r="M1820" s="30">
        <f t="shared" si="248"/>
        <v>0</v>
      </c>
      <c r="O1820" s="39">
        <f t="shared" si="245"/>
        <v>0</v>
      </c>
      <c r="P1820" s="39">
        <f t="shared" si="243"/>
        <v>0</v>
      </c>
      <c r="Q1820" s="39">
        <f t="shared" si="246"/>
        <v>0</v>
      </c>
      <c r="R1820" s="41">
        <f t="shared" si="247"/>
        <v>0</v>
      </c>
    </row>
    <row r="1821" spans="4:18" x14ac:dyDescent="0.25">
      <c r="D1821" s="1">
        <v>34686</v>
      </c>
      <c r="E1821" s="1">
        <f t="shared" si="244"/>
        <v>34669</v>
      </c>
      <c r="F1821" s="30">
        <f t="shared" si="241"/>
        <v>0</v>
      </c>
      <c r="H1821" s="42">
        <f>IF(DAY(D1821)&gt;14,VLOOKUP(DATE(YEAR(E1821),MONTH(E1821)-1,DAY(1)),'מדדים וריביות'!B:C,2,FALSE),VLOOKUP(DATE(YEAR(E1821),MONTH(E1821)-2,DAY(1)),'מדדים וריביות'!B:C,2,FALSE))</f>
        <v>18074132.331499901</v>
      </c>
      <c r="I1821" s="43">
        <f>'ריבית יומית'!D1815</f>
        <v>1.0738622586670132E-4</v>
      </c>
      <c r="J1821" s="29">
        <f t="shared" si="242"/>
        <v>1.9446357137273631</v>
      </c>
      <c r="L1821">
        <f>VLOOKUP(D1820,'מדדים וריביות'!B:C,2)</f>
        <v>18226399.663694602</v>
      </c>
      <c r="M1821" s="30">
        <f t="shared" si="248"/>
        <v>0</v>
      </c>
      <c r="O1821" s="39">
        <f t="shared" si="245"/>
        <v>0</v>
      </c>
      <c r="P1821" s="39">
        <f t="shared" si="243"/>
        <v>0</v>
      </c>
      <c r="Q1821" s="39">
        <f t="shared" si="246"/>
        <v>0</v>
      </c>
      <c r="R1821" s="41">
        <f t="shared" si="247"/>
        <v>0</v>
      </c>
    </row>
    <row r="1822" spans="4:18" x14ac:dyDescent="0.25">
      <c r="D1822" s="1">
        <v>34687</v>
      </c>
      <c r="E1822" s="1">
        <f t="shared" si="244"/>
        <v>34669</v>
      </c>
      <c r="F1822" s="30">
        <f t="shared" si="241"/>
        <v>0</v>
      </c>
      <c r="H1822" s="42">
        <f>IF(DAY(D1822)&gt;14,VLOOKUP(DATE(YEAR(E1822),MONTH(E1822)-1,DAY(1)),'מדדים וריביות'!B:C,2,FALSE),VLOOKUP(DATE(YEAR(E1822),MONTH(E1822)-2,DAY(1)),'מדדים וריביות'!B:C,2,FALSE))</f>
        <v>18074132.331499901</v>
      </c>
      <c r="I1822" s="43">
        <f>'ריבית יומית'!D1816</f>
        <v>1.0738622586670132E-4</v>
      </c>
      <c r="J1822" s="29">
        <f t="shared" si="242"/>
        <v>1.9444269090601254</v>
      </c>
      <c r="L1822">
        <f>VLOOKUP(D1821,'מדדים וריביות'!B:C,2)</f>
        <v>18226399.663694602</v>
      </c>
      <c r="M1822" s="30">
        <f t="shared" si="248"/>
        <v>0</v>
      </c>
      <c r="O1822" s="39">
        <f t="shared" si="245"/>
        <v>0</v>
      </c>
      <c r="P1822" s="39">
        <f t="shared" si="243"/>
        <v>0</v>
      </c>
      <c r="Q1822" s="39">
        <f t="shared" si="246"/>
        <v>0</v>
      </c>
      <c r="R1822" s="41">
        <f t="shared" si="247"/>
        <v>0</v>
      </c>
    </row>
    <row r="1823" spans="4:18" x14ac:dyDescent="0.25">
      <c r="D1823" s="1">
        <v>34688</v>
      </c>
      <c r="E1823" s="1">
        <f t="shared" si="244"/>
        <v>34669</v>
      </c>
      <c r="F1823" s="30">
        <f t="shared" si="241"/>
        <v>0</v>
      </c>
      <c r="H1823" s="42">
        <f>IF(DAY(D1823)&gt;14,VLOOKUP(DATE(YEAR(E1823),MONTH(E1823)-1,DAY(1)),'מדדים וריביות'!B:C,2,FALSE),VLOOKUP(DATE(YEAR(E1823),MONTH(E1823)-2,DAY(1)),'מדדים וריביות'!B:C,2,FALSE))</f>
        <v>18074132.331499901</v>
      </c>
      <c r="I1823" s="43">
        <f>'ריבית יומית'!D1817</f>
        <v>1.0738622586670132E-4</v>
      </c>
      <c r="J1823" s="29">
        <f t="shared" si="242"/>
        <v>1.9442181268132253</v>
      </c>
      <c r="L1823">
        <f>VLOOKUP(D1822,'מדדים וריביות'!B:C,2)</f>
        <v>18226399.663694602</v>
      </c>
      <c r="M1823" s="30">
        <f t="shared" si="248"/>
        <v>0</v>
      </c>
      <c r="O1823" s="39">
        <f t="shared" si="245"/>
        <v>0</v>
      </c>
      <c r="P1823" s="39">
        <f t="shared" si="243"/>
        <v>0</v>
      </c>
      <c r="Q1823" s="39">
        <f t="shared" si="246"/>
        <v>0</v>
      </c>
      <c r="R1823" s="41">
        <f t="shared" si="247"/>
        <v>0</v>
      </c>
    </row>
    <row r="1824" spans="4:18" x14ac:dyDescent="0.25">
      <c r="D1824" s="1">
        <v>34689</v>
      </c>
      <c r="E1824" s="1">
        <f t="shared" si="244"/>
        <v>34669</v>
      </c>
      <c r="F1824" s="30">
        <f t="shared" si="241"/>
        <v>0</v>
      </c>
      <c r="H1824" s="42">
        <f>IF(DAY(D1824)&gt;14,VLOOKUP(DATE(YEAR(E1824),MONTH(E1824)-1,DAY(1)),'מדדים וריביות'!B:C,2,FALSE),VLOOKUP(DATE(YEAR(E1824),MONTH(E1824)-2,DAY(1)),'מדדים וריביות'!B:C,2,FALSE))</f>
        <v>18074132.331499901</v>
      </c>
      <c r="I1824" s="43">
        <f>'ריבית יומית'!D1818</f>
        <v>1.0738622586670132E-4</v>
      </c>
      <c r="J1824" s="29">
        <f t="shared" si="242"/>
        <v>1.9440093669842553</v>
      </c>
      <c r="L1824">
        <f>VLOOKUP(D1823,'מדדים וריביות'!B:C,2)</f>
        <v>18226399.663694602</v>
      </c>
      <c r="M1824" s="30">
        <f t="shared" si="248"/>
        <v>0</v>
      </c>
      <c r="O1824" s="39">
        <f t="shared" si="245"/>
        <v>0</v>
      </c>
      <c r="P1824" s="39">
        <f t="shared" si="243"/>
        <v>0</v>
      </c>
      <c r="Q1824" s="39">
        <f t="shared" si="246"/>
        <v>0</v>
      </c>
      <c r="R1824" s="41">
        <f t="shared" si="247"/>
        <v>0</v>
      </c>
    </row>
    <row r="1825" spans="4:18" x14ac:dyDescent="0.25">
      <c r="D1825" s="1">
        <v>34690</v>
      </c>
      <c r="E1825" s="1">
        <f t="shared" si="244"/>
        <v>34669</v>
      </c>
      <c r="F1825" s="30">
        <f t="shared" si="241"/>
        <v>0</v>
      </c>
      <c r="H1825" s="42">
        <f>IF(DAY(D1825)&gt;14,VLOOKUP(DATE(YEAR(E1825),MONTH(E1825)-1,DAY(1)),'מדדים וריביות'!B:C,2,FALSE),VLOOKUP(DATE(YEAR(E1825),MONTH(E1825)-2,DAY(1)),'מדדים וריביות'!B:C,2,FALSE))</f>
        <v>18074132.331499901</v>
      </c>
      <c r="I1825" s="43">
        <f>'ריבית יומית'!D1819</f>
        <v>1.0738622586670132E-4</v>
      </c>
      <c r="J1825" s="29">
        <f t="shared" si="242"/>
        <v>1.9438006295708083</v>
      </c>
      <c r="L1825">
        <f>VLOOKUP(D1824,'מדדים וריביות'!B:C,2)</f>
        <v>18226399.663694602</v>
      </c>
      <c r="M1825" s="30">
        <f t="shared" si="248"/>
        <v>0</v>
      </c>
      <c r="O1825" s="39">
        <f t="shared" si="245"/>
        <v>0</v>
      </c>
      <c r="P1825" s="39">
        <f t="shared" si="243"/>
        <v>0</v>
      </c>
      <c r="Q1825" s="39">
        <f t="shared" si="246"/>
        <v>0</v>
      </c>
      <c r="R1825" s="41">
        <f t="shared" si="247"/>
        <v>0</v>
      </c>
    </row>
    <row r="1826" spans="4:18" x14ac:dyDescent="0.25">
      <c r="D1826" s="1">
        <v>34691</v>
      </c>
      <c r="E1826" s="1">
        <f t="shared" si="244"/>
        <v>34669</v>
      </c>
      <c r="F1826" s="30">
        <f t="shared" si="241"/>
        <v>0</v>
      </c>
      <c r="H1826" s="42">
        <f>IF(DAY(D1826)&gt;14,VLOOKUP(DATE(YEAR(E1826),MONTH(E1826)-1,DAY(1)),'מדדים וריביות'!B:C,2,FALSE),VLOOKUP(DATE(YEAR(E1826),MONTH(E1826)-2,DAY(1)),'מדדים וריביות'!B:C,2,FALSE))</f>
        <v>18074132.331499901</v>
      </c>
      <c r="I1826" s="43">
        <f>'ריבית יומית'!D1820</f>
        <v>1.0738622586670132E-4</v>
      </c>
      <c r="J1826" s="29">
        <f t="shared" si="242"/>
        <v>1.9435919145704776</v>
      </c>
      <c r="L1826">
        <f>VLOOKUP(D1825,'מדדים וריביות'!B:C,2)</f>
        <v>18226399.663694602</v>
      </c>
      <c r="M1826" s="30">
        <f t="shared" si="248"/>
        <v>0</v>
      </c>
      <c r="O1826" s="39">
        <f t="shared" si="245"/>
        <v>0</v>
      </c>
      <c r="P1826" s="39">
        <f t="shared" si="243"/>
        <v>0</v>
      </c>
      <c r="Q1826" s="39">
        <f t="shared" si="246"/>
        <v>0</v>
      </c>
      <c r="R1826" s="41">
        <f t="shared" si="247"/>
        <v>0</v>
      </c>
    </row>
    <row r="1827" spans="4:18" x14ac:dyDescent="0.25">
      <c r="D1827" s="1">
        <v>34692</v>
      </c>
      <c r="E1827" s="1">
        <f t="shared" si="244"/>
        <v>34669</v>
      </c>
      <c r="F1827" s="30">
        <f t="shared" si="241"/>
        <v>0</v>
      </c>
      <c r="H1827" s="42">
        <f>IF(DAY(D1827)&gt;14,VLOOKUP(DATE(YEAR(E1827),MONTH(E1827)-1,DAY(1)),'מדדים וריביות'!B:C,2,FALSE),VLOOKUP(DATE(YEAR(E1827),MONTH(E1827)-2,DAY(1)),'מדדים וריביות'!B:C,2,FALSE))</f>
        <v>18074132.331499901</v>
      </c>
      <c r="I1827" s="43">
        <f>'ריבית יומית'!D1821</f>
        <v>1.0738622586670132E-4</v>
      </c>
      <c r="J1827" s="29">
        <f t="shared" si="242"/>
        <v>1.9433832219808564</v>
      </c>
      <c r="L1827">
        <f>VLOOKUP(D1826,'מדדים וריביות'!B:C,2)</f>
        <v>18226399.663694602</v>
      </c>
      <c r="M1827" s="30">
        <f t="shared" si="248"/>
        <v>0</v>
      </c>
      <c r="O1827" s="39">
        <f t="shared" si="245"/>
        <v>0</v>
      </c>
      <c r="P1827" s="39">
        <f t="shared" si="243"/>
        <v>0</v>
      </c>
      <c r="Q1827" s="39">
        <f t="shared" si="246"/>
        <v>0</v>
      </c>
      <c r="R1827" s="41">
        <f t="shared" si="247"/>
        <v>0</v>
      </c>
    </row>
    <row r="1828" spans="4:18" x14ac:dyDescent="0.25">
      <c r="D1828" s="1">
        <v>34693</v>
      </c>
      <c r="E1828" s="1">
        <f t="shared" si="244"/>
        <v>34669</v>
      </c>
      <c r="F1828" s="30">
        <f t="shared" si="241"/>
        <v>0</v>
      </c>
      <c r="H1828" s="42">
        <f>IF(DAY(D1828)&gt;14,VLOOKUP(DATE(YEAR(E1828),MONTH(E1828)-1,DAY(1)),'מדדים וריביות'!B:C,2,FALSE),VLOOKUP(DATE(YEAR(E1828),MONTH(E1828)-2,DAY(1)),'מדדים וריביות'!B:C,2,FALSE))</f>
        <v>18074132.331499901</v>
      </c>
      <c r="I1828" s="43">
        <f>'ריבית יומית'!D1822</f>
        <v>1.0738622586670132E-4</v>
      </c>
      <c r="J1828" s="29">
        <f t="shared" si="242"/>
        <v>1.9431745517995385</v>
      </c>
      <c r="L1828">
        <f>VLOOKUP(D1827,'מדדים וריביות'!B:C,2)</f>
        <v>18226399.663694602</v>
      </c>
      <c r="M1828" s="30">
        <f t="shared" si="248"/>
        <v>0</v>
      </c>
      <c r="O1828" s="39">
        <f t="shared" si="245"/>
        <v>0</v>
      </c>
      <c r="P1828" s="39">
        <f t="shared" si="243"/>
        <v>0</v>
      </c>
      <c r="Q1828" s="39">
        <f t="shared" si="246"/>
        <v>0</v>
      </c>
      <c r="R1828" s="41">
        <f t="shared" si="247"/>
        <v>0</v>
      </c>
    </row>
    <row r="1829" spans="4:18" x14ac:dyDescent="0.25">
      <c r="D1829" s="1">
        <v>34694</v>
      </c>
      <c r="E1829" s="1">
        <f t="shared" si="244"/>
        <v>34669</v>
      </c>
      <c r="F1829" s="30">
        <f t="shared" si="241"/>
        <v>0</v>
      </c>
      <c r="H1829" s="42">
        <f>IF(DAY(D1829)&gt;14,VLOOKUP(DATE(YEAR(E1829),MONTH(E1829)-1,DAY(1)),'מדדים וריביות'!B:C,2,FALSE),VLOOKUP(DATE(YEAR(E1829),MONTH(E1829)-2,DAY(1)),'מדדים וריביות'!B:C,2,FALSE))</f>
        <v>18074132.331499901</v>
      </c>
      <c r="I1829" s="43">
        <f>'ריבית יומית'!D1823</f>
        <v>1.0738622586670132E-4</v>
      </c>
      <c r="J1829" s="29">
        <f t="shared" si="242"/>
        <v>1.9429659040241176</v>
      </c>
      <c r="L1829">
        <f>VLOOKUP(D1828,'מדדים וריביות'!B:C,2)</f>
        <v>18226399.663694602</v>
      </c>
      <c r="M1829" s="30">
        <f t="shared" si="248"/>
        <v>0</v>
      </c>
      <c r="O1829" s="39">
        <f t="shared" si="245"/>
        <v>0</v>
      </c>
      <c r="P1829" s="39">
        <f t="shared" si="243"/>
        <v>0</v>
      </c>
      <c r="Q1829" s="39">
        <f t="shared" si="246"/>
        <v>0</v>
      </c>
      <c r="R1829" s="41">
        <f t="shared" si="247"/>
        <v>0</v>
      </c>
    </row>
    <row r="1830" spans="4:18" x14ac:dyDescent="0.25">
      <c r="D1830" s="1">
        <v>34695</v>
      </c>
      <c r="E1830" s="1">
        <f t="shared" si="244"/>
        <v>34669</v>
      </c>
      <c r="F1830" s="30">
        <f t="shared" si="241"/>
        <v>0</v>
      </c>
      <c r="H1830" s="42">
        <f>IF(DAY(D1830)&gt;14,VLOOKUP(DATE(YEAR(E1830),MONTH(E1830)-1,DAY(1)),'מדדים וריביות'!B:C,2,FALSE),VLOOKUP(DATE(YEAR(E1830),MONTH(E1830)-2,DAY(1)),'מדדים וריביות'!B:C,2,FALSE))</f>
        <v>18074132.331499901</v>
      </c>
      <c r="I1830" s="43">
        <f>'ריבית יומית'!D1824</f>
        <v>1.0738622586670132E-4</v>
      </c>
      <c r="J1830" s="29">
        <f t="shared" si="242"/>
        <v>1.9427572786521881</v>
      </c>
      <c r="L1830">
        <f>VLOOKUP(D1829,'מדדים וריביות'!B:C,2)</f>
        <v>18226399.663694602</v>
      </c>
      <c r="M1830" s="30">
        <f t="shared" si="248"/>
        <v>0</v>
      </c>
      <c r="O1830" s="39">
        <f t="shared" si="245"/>
        <v>0</v>
      </c>
      <c r="P1830" s="39">
        <f t="shared" si="243"/>
        <v>0</v>
      </c>
      <c r="Q1830" s="39">
        <f t="shared" si="246"/>
        <v>0</v>
      </c>
      <c r="R1830" s="41">
        <f t="shared" si="247"/>
        <v>0</v>
      </c>
    </row>
    <row r="1831" spans="4:18" x14ac:dyDescent="0.25">
      <c r="D1831" s="1">
        <v>34696</v>
      </c>
      <c r="E1831" s="1">
        <f t="shared" si="244"/>
        <v>34669</v>
      </c>
      <c r="F1831" s="30">
        <f t="shared" si="241"/>
        <v>0</v>
      </c>
      <c r="H1831" s="42">
        <f>IF(DAY(D1831)&gt;14,VLOOKUP(DATE(YEAR(E1831),MONTH(E1831)-1,DAY(1)),'מדדים וריביות'!B:C,2,FALSE),VLOOKUP(DATE(YEAR(E1831),MONTH(E1831)-2,DAY(1)),'מדדים וריביות'!B:C,2,FALSE))</f>
        <v>18074132.331499901</v>
      </c>
      <c r="I1831" s="43">
        <f>'ריבית יומית'!D1825</f>
        <v>1.0738622586670132E-4</v>
      </c>
      <c r="J1831" s="29">
        <f t="shared" si="242"/>
        <v>1.9425486756813444</v>
      </c>
      <c r="L1831">
        <f>VLOOKUP(D1830,'מדדים וריביות'!B:C,2)</f>
        <v>18226399.663694602</v>
      </c>
      <c r="M1831" s="30">
        <f t="shared" si="248"/>
        <v>0</v>
      </c>
      <c r="O1831" s="39">
        <f t="shared" si="245"/>
        <v>0</v>
      </c>
      <c r="P1831" s="39">
        <f t="shared" si="243"/>
        <v>0</v>
      </c>
      <c r="Q1831" s="39">
        <f t="shared" si="246"/>
        <v>0</v>
      </c>
      <c r="R1831" s="41">
        <f t="shared" si="247"/>
        <v>0</v>
      </c>
    </row>
    <row r="1832" spans="4:18" x14ac:dyDescent="0.25">
      <c r="D1832" s="1">
        <v>34697</v>
      </c>
      <c r="E1832" s="1">
        <f t="shared" si="244"/>
        <v>34669</v>
      </c>
      <c r="F1832" s="30">
        <f t="shared" si="241"/>
        <v>0</v>
      </c>
      <c r="H1832" s="42">
        <f>IF(DAY(D1832)&gt;14,VLOOKUP(DATE(YEAR(E1832),MONTH(E1832)-1,DAY(1)),'מדדים וריביות'!B:C,2,FALSE),VLOOKUP(DATE(YEAR(E1832),MONTH(E1832)-2,DAY(1)),'מדדים וריביות'!B:C,2,FALSE))</f>
        <v>18074132.331499901</v>
      </c>
      <c r="I1832" s="43">
        <f>'ריבית יומית'!D1826</f>
        <v>1.0738622586670132E-4</v>
      </c>
      <c r="J1832" s="29">
        <f t="shared" si="242"/>
        <v>1.9423400951091809</v>
      </c>
      <c r="L1832">
        <f>VLOOKUP(D1831,'מדדים וריביות'!B:C,2)</f>
        <v>18226399.663694602</v>
      </c>
      <c r="M1832" s="30">
        <f t="shared" si="248"/>
        <v>0</v>
      </c>
      <c r="O1832" s="39">
        <f t="shared" si="245"/>
        <v>0</v>
      </c>
      <c r="P1832" s="39">
        <f t="shared" si="243"/>
        <v>0</v>
      </c>
      <c r="Q1832" s="39">
        <f t="shared" si="246"/>
        <v>0</v>
      </c>
      <c r="R1832" s="41">
        <f t="shared" si="247"/>
        <v>0</v>
      </c>
    </row>
    <row r="1833" spans="4:18" x14ac:dyDescent="0.25">
      <c r="D1833" s="1">
        <v>34698</v>
      </c>
      <c r="E1833" s="1">
        <f t="shared" si="244"/>
        <v>34669</v>
      </c>
      <c r="F1833" s="30">
        <f t="shared" si="241"/>
        <v>0</v>
      </c>
      <c r="H1833" s="42">
        <f>IF(DAY(D1833)&gt;14,VLOOKUP(DATE(YEAR(E1833),MONTH(E1833)-1,DAY(1)),'מדדים וריביות'!B:C,2,FALSE),VLOOKUP(DATE(YEAR(E1833),MONTH(E1833)-2,DAY(1)),'מדדים וריביות'!B:C,2,FALSE))</f>
        <v>18074132.331499901</v>
      </c>
      <c r="I1833" s="43">
        <f>'ריבית יומית'!D1827</f>
        <v>1.0738622586670132E-4</v>
      </c>
      <c r="J1833" s="29">
        <f t="shared" si="242"/>
        <v>1.942131536933293</v>
      </c>
      <c r="L1833">
        <f>VLOOKUP(D1832,'מדדים וריביות'!B:C,2)</f>
        <v>18226399.663694602</v>
      </c>
      <c r="M1833" s="30">
        <f t="shared" si="248"/>
        <v>0</v>
      </c>
      <c r="O1833" s="39">
        <f t="shared" si="245"/>
        <v>0</v>
      </c>
      <c r="P1833" s="39">
        <f t="shared" si="243"/>
        <v>0</v>
      </c>
      <c r="Q1833" s="39">
        <f t="shared" si="246"/>
        <v>0</v>
      </c>
      <c r="R1833" s="41">
        <f t="shared" si="247"/>
        <v>0</v>
      </c>
    </row>
    <row r="1834" spans="4:18" x14ac:dyDescent="0.25">
      <c r="D1834" s="1">
        <v>34699</v>
      </c>
      <c r="E1834" s="1">
        <f t="shared" si="244"/>
        <v>34669</v>
      </c>
      <c r="F1834" s="30">
        <f t="shared" si="241"/>
        <v>0</v>
      </c>
      <c r="H1834" s="42">
        <f>IF(DAY(D1834)&gt;14,VLOOKUP(DATE(YEAR(E1834),MONTH(E1834)-1,DAY(1)),'מדדים וריביות'!B:C,2,FALSE),VLOOKUP(DATE(YEAR(E1834),MONTH(E1834)-2,DAY(1)),'מדדים וריביות'!B:C,2,FALSE))</f>
        <v>18074132.331499901</v>
      </c>
      <c r="I1834" s="43">
        <f>'ריבית יומית'!D1828</f>
        <v>1.0738622586670132E-4</v>
      </c>
      <c r="J1834" s="29">
        <f t="shared" si="242"/>
        <v>1.9419230011512756</v>
      </c>
      <c r="L1834">
        <f>VLOOKUP(D1833,'מדדים וריביות'!B:C,2)</f>
        <v>18226399.663694602</v>
      </c>
      <c r="M1834" s="30">
        <f t="shared" si="248"/>
        <v>0</v>
      </c>
      <c r="O1834" s="39">
        <f t="shared" si="245"/>
        <v>0</v>
      </c>
      <c r="P1834" s="39">
        <f t="shared" si="243"/>
        <v>0</v>
      </c>
      <c r="Q1834" s="39">
        <f t="shared" si="246"/>
        <v>0</v>
      </c>
      <c r="R1834" s="41">
        <f t="shared" si="247"/>
        <v>0</v>
      </c>
    </row>
    <row r="1835" spans="4:18" x14ac:dyDescent="0.25">
      <c r="D1835" s="1">
        <v>34700</v>
      </c>
      <c r="E1835" s="1">
        <f t="shared" si="244"/>
        <v>34700</v>
      </c>
      <c r="F1835" s="30">
        <f t="shared" si="241"/>
        <v>0</v>
      </c>
      <c r="H1835" s="42">
        <f>IF(DAY(D1835)&gt;14,VLOOKUP(DATE(YEAR(E1835),MONTH(E1835)-1,DAY(1)),'מדדים וריביות'!B:C,2,FALSE),VLOOKUP(DATE(YEAR(E1835),MONTH(E1835)-2,DAY(1)),'מדדים וריביות'!B:C,2,FALSE))</f>
        <v>18074132.331499901</v>
      </c>
      <c r="I1835" s="43">
        <f>'ריבית יומית'!D1829</f>
        <v>1.0738622586670132E-4</v>
      </c>
      <c r="J1835" s="29">
        <f t="shared" si="242"/>
        <v>1.9417144877607242</v>
      </c>
      <c r="L1835">
        <f>VLOOKUP(D1834,'מדדים וריביות'!B:C,2)</f>
        <v>18226399.663694602</v>
      </c>
      <c r="M1835" s="30">
        <f t="shared" si="248"/>
        <v>0</v>
      </c>
      <c r="O1835" s="39">
        <f t="shared" si="245"/>
        <v>0</v>
      </c>
      <c r="P1835" s="39">
        <f>J1836*G1835-G1835</f>
        <v>0</v>
      </c>
      <c r="Q1835" s="39">
        <f>$D$4/H1835*P1835-P1835</f>
        <v>0</v>
      </c>
      <c r="R1835" s="41">
        <f t="shared" si="247"/>
        <v>0</v>
      </c>
    </row>
    <row r="1836" spans="4:18" x14ac:dyDescent="0.25">
      <c r="D1836" s="1">
        <v>34701</v>
      </c>
      <c r="E1836" s="1">
        <f t="shared" si="244"/>
        <v>34700</v>
      </c>
      <c r="F1836" s="30">
        <f t="shared" si="241"/>
        <v>0</v>
      </c>
      <c r="H1836" s="42">
        <f>IF(DAY(D1836)&gt;14,VLOOKUP(DATE(YEAR(E1836),MONTH(E1836)-1,DAY(1)),'מדדים וריביות'!B:C,2,FALSE),VLOOKUP(DATE(YEAR(E1836),MONTH(E1836)-2,DAY(1)),'מדדים וריביות'!B:C,2,FALSE))</f>
        <v>18074132.331499901</v>
      </c>
      <c r="I1836" s="43">
        <f>'ריבית יומית'!D1830</f>
        <v>1.0738622586670132E-4</v>
      </c>
      <c r="J1836" s="29">
        <f t="shared" si="242"/>
        <v>1.9415059967592347</v>
      </c>
      <c r="L1836">
        <f>VLOOKUP(D1835,'מדדים וריביות'!B:C,2)</f>
        <v>18256853.130133498</v>
      </c>
      <c r="M1836" s="30">
        <f t="shared" si="248"/>
        <v>0</v>
      </c>
      <c r="O1836" s="39">
        <f t="shared" si="245"/>
        <v>0</v>
      </c>
      <c r="P1836" s="39">
        <f>J1837*G1836-G1836</f>
        <v>0</v>
      </c>
      <c r="Q1836" s="39">
        <f t="shared" si="246"/>
        <v>0</v>
      </c>
      <c r="R1836" s="41">
        <f t="shared" si="247"/>
        <v>0</v>
      </c>
    </row>
    <row r="1837" spans="4:18" x14ac:dyDescent="0.25">
      <c r="D1837" s="1">
        <v>34702</v>
      </c>
      <c r="E1837" s="1">
        <f t="shared" si="244"/>
        <v>34700</v>
      </c>
      <c r="F1837" s="30">
        <f t="shared" si="241"/>
        <v>0</v>
      </c>
      <c r="H1837" s="42">
        <f>IF(DAY(D1837)&gt;14,VLOOKUP(DATE(YEAR(E1837),MONTH(E1837)-1,DAY(1)),'מדדים וריביות'!B:C,2,FALSE),VLOOKUP(DATE(YEAR(E1837),MONTH(E1837)-2,DAY(1)),'מדדים וריביות'!B:C,2,FALSE))</f>
        <v>18074132.331499901</v>
      </c>
      <c r="I1837" s="43">
        <f>'ריבית יומית'!D1831</f>
        <v>1.0738622586670132E-4</v>
      </c>
      <c r="J1837" s="29">
        <f t="shared" si="242"/>
        <v>1.9412975281444029</v>
      </c>
      <c r="L1837">
        <f>VLOOKUP(D1836,'מדדים וריביות'!B:C,2)</f>
        <v>18256853.130133498</v>
      </c>
      <c r="M1837" s="30">
        <f t="shared" si="248"/>
        <v>0</v>
      </c>
      <c r="O1837" s="39">
        <f t="shared" si="245"/>
        <v>0</v>
      </c>
      <c r="P1837" s="39">
        <f t="shared" ref="P1837:P1899" si="249">J1838*G1837-G1837</f>
        <v>0</v>
      </c>
      <c r="Q1837" s="39">
        <f t="shared" si="246"/>
        <v>0</v>
      </c>
      <c r="R1837" s="41">
        <f t="shared" si="247"/>
        <v>0</v>
      </c>
    </row>
    <row r="1838" spans="4:18" x14ac:dyDescent="0.25">
      <c r="D1838" s="1">
        <v>34703</v>
      </c>
      <c r="E1838" s="1">
        <f t="shared" si="244"/>
        <v>34700</v>
      </c>
      <c r="F1838" s="30">
        <f t="shared" si="241"/>
        <v>0</v>
      </c>
      <c r="H1838" s="42">
        <f>IF(DAY(D1838)&gt;14,VLOOKUP(DATE(YEAR(E1838),MONTH(E1838)-1,DAY(1)),'מדדים וריביות'!B:C,2,FALSE),VLOOKUP(DATE(YEAR(E1838),MONTH(E1838)-2,DAY(1)),'מדדים וריביות'!B:C,2,FALSE))</f>
        <v>18074132.331499901</v>
      </c>
      <c r="I1838" s="43">
        <f>'ריבית יומית'!D1832</f>
        <v>1.0738622586670132E-4</v>
      </c>
      <c r="J1838" s="29">
        <f t="shared" si="242"/>
        <v>1.9410890819138251</v>
      </c>
      <c r="L1838">
        <f>VLOOKUP(D1837,'מדדים וריביות'!B:C,2)</f>
        <v>18256853.130133498</v>
      </c>
      <c r="M1838" s="30">
        <f t="shared" si="248"/>
        <v>0</v>
      </c>
      <c r="O1838" s="39">
        <f t="shared" si="245"/>
        <v>0</v>
      </c>
      <c r="P1838" s="39">
        <f t="shared" si="249"/>
        <v>0</v>
      </c>
      <c r="Q1838" s="39">
        <f t="shared" si="246"/>
        <v>0</v>
      </c>
      <c r="R1838" s="41">
        <f t="shared" si="247"/>
        <v>0</v>
      </c>
    </row>
    <row r="1839" spans="4:18" x14ac:dyDescent="0.25">
      <c r="D1839" s="1">
        <v>34704</v>
      </c>
      <c r="E1839" s="1">
        <f t="shared" si="244"/>
        <v>34700</v>
      </c>
      <c r="F1839" s="30">
        <f t="shared" si="241"/>
        <v>0</v>
      </c>
      <c r="H1839" s="42">
        <f>IF(DAY(D1839)&gt;14,VLOOKUP(DATE(YEAR(E1839),MONTH(E1839)-1,DAY(1)),'מדדים וריביות'!B:C,2,FALSE),VLOOKUP(DATE(YEAR(E1839),MONTH(E1839)-2,DAY(1)),'מדדים וריביות'!B:C,2,FALSE))</f>
        <v>18074132.331499901</v>
      </c>
      <c r="I1839" s="43">
        <f>'ריבית יומית'!D1833</f>
        <v>1.0738622586670132E-4</v>
      </c>
      <c r="J1839" s="29">
        <f t="shared" si="242"/>
        <v>1.9408806580650979</v>
      </c>
      <c r="L1839">
        <f>VLOOKUP(D1838,'מדדים וריביות'!B:C,2)</f>
        <v>18256853.130133498</v>
      </c>
      <c r="M1839" s="30">
        <f t="shared" si="248"/>
        <v>0</v>
      </c>
      <c r="O1839" s="39">
        <f t="shared" si="245"/>
        <v>0</v>
      </c>
      <c r="P1839" s="39">
        <f t="shared" si="249"/>
        <v>0</v>
      </c>
      <c r="Q1839" s="39">
        <f t="shared" si="246"/>
        <v>0</v>
      </c>
      <c r="R1839" s="41">
        <f t="shared" si="247"/>
        <v>0</v>
      </c>
    </row>
    <row r="1840" spans="4:18" x14ac:dyDescent="0.25">
      <c r="D1840" s="1">
        <v>34705</v>
      </c>
      <c r="E1840" s="1">
        <f t="shared" si="244"/>
        <v>34700</v>
      </c>
      <c r="F1840" s="30">
        <f t="shared" si="241"/>
        <v>0</v>
      </c>
      <c r="H1840" s="42">
        <f>IF(DAY(D1840)&gt;14,VLOOKUP(DATE(YEAR(E1840),MONTH(E1840)-1,DAY(1)),'מדדים וריביות'!B:C,2,FALSE),VLOOKUP(DATE(YEAR(E1840),MONTH(E1840)-2,DAY(1)),'מדדים וריביות'!B:C,2,FALSE))</f>
        <v>18074132.331499901</v>
      </c>
      <c r="I1840" s="43">
        <f>'ריבית יומית'!D1834</f>
        <v>1.0738622586670132E-4</v>
      </c>
      <c r="J1840" s="29">
        <f t="shared" si="242"/>
        <v>1.9406722565958179</v>
      </c>
      <c r="L1840">
        <f>VLOOKUP(D1839,'מדדים וריביות'!B:C,2)</f>
        <v>18256853.130133498</v>
      </c>
      <c r="M1840" s="30">
        <f t="shared" si="248"/>
        <v>0</v>
      </c>
      <c r="O1840" s="39">
        <f t="shared" si="245"/>
        <v>0</v>
      </c>
      <c r="P1840" s="39">
        <f t="shared" si="249"/>
        <v>0</v>
      </c>
      <c r="Q1840" s="39">
        <f t="shared" si="246"/>
        <v>0</v>
      </c>
      <c r="R1840" s="41">
        <f t="shared" si="247"/>
        <v>0</v>
      </c>
    </row>
    <row r="1841" spans="4:18" x14ac:dyDescent="0.25">
      <c r="D1841" s="1">
        <v>34706</v>
      </c>
      <c r="E1841" s="1">
        <f t="shared" si="244"/>
        <v>34700</v>
      </c>
      <c r="F1841" s="30">
        <f t="shared" si="241"/>
        <v>0</v>
      </c>
      <c r="H1841" s="42">
        <f>IF(DAY(D1841)&gt;14,VLOOKUP(DATE(YEAR(E1841),MONTH(E1841)-1,DAY(1)),'מדדים וריביות'!B:C,2,FALSE),VLOOKUP(DATE(YEAR(E1841),MONTH(E1841)-2,DAY(1)),'מדדים וריביות'!B:C,2,FALSE))</f>
        <v>18074132.331499901</v>
      </c>
      <c r="I1841" s="43">
        <f>'ריבית יומית'!D1835</f>
        <v>1.0738622586670132E-4</v>
      </c>
      <c r="J1841" s="29">
        <f t="shared" si="242"/>
        <v>1.9404638775035821</v>
      </c>
      <c r="L1841">
        <f>VLOOKUP(D1840,'מדדים וריביות'!B:C,2)</f>
        <v>18256853.130133498</v>
      </c>
      <c r="M1841" s="30">
        <f t="shared" si="248"/>
        <v>0</v>
      </c>
      <c r="O1841" s="39">
        <f t="shared" si="245"/>
        <v>0</v>
      </c>
      <c r="P1841" s="39">
        <f t="shared" si="249"/>
        <v>0</v>
      </c>
      <c r="Q1841" s="39">
        <f t="shared" si="246"/>
        <v>0</v>
      </c>
      <c r="R1841" s="41">
        <f t="shared" si="247"/>
        <v>0</v>
      </c>
    </row>
    <row r="1842" spans="4:18" x14ac:dyDescent="0.25">
      <c r="D1842" s="1">
        <v>34707</v>
      </c>
      <c r="E1842" s="1">
        <f t="shared" si="244"/>
        <v>34700</v>
      </c>
      <c r="F1842" s="30">
        <f t="shared" si="241"/>
        <v>0</v>
      </c>
      <c r="H1842" s="42">
        <f>IF(DAY(D1842)&gt;14,VLOOKUP(DATE(YEAR(E1842),MONTH(E1842)-1,DAY(1)),'מדדים וריביות'!B:C,2,FALSE),VLOOKUP(DATE(YEAR(E1842),MONTH(E1842)-2,DAY(1)),'מדדים וריביות'!B:C,2,FALSE))</f>
        <v>18074132.331499901</v>
      </c>
      <c r="I1842" s="43">
        <f>'ריבית יומית'!D1836</f>
        <v>1.0738622586670132E-4</v>
      </c>
      <c r="J1842" s="29">
        <f t="shared" si="242"/>
        <v>1.9402555207859877</v>
      </c>
      <c r="L1842">
        <f>VLOOKUP(D1841,'מדדים וריביות'!B:C,2)</f>
        <v>18256853.130133498</v>
      </c>
      <c r="M1842" s="30">
        <f t="shared" si="248"/>
        <v>0</v>
      </c>
      <c r="O1842" s="39">
        <f t="shared" si="245"/>
        <v>0</v>
      </c>
      <c r="P1842" s="39">
        <f t="shared" si="249"/>
        <v>0</v>
      </c>
      <c r="Q1842" s="39">
        <f t="shared" si="246"/>
        <v>0</v>
      </c>
      <c r="R1842" s="41">
        <f t="shared" si="247"/>
        <v>0</v>
      </c>
    </row>
    <row r="1843" spans="4:18" x14ac:dyDescent="0.25">
      <c r="D1843" s="1">
        <v>34708</v>
      </c>
      <c r="E1843" s="1">
        <f t="shared" si="244"/>
        <v>34700</v>
      </c>
      <c r="F1843" s="30">
        <f t="shared" si="241"/>
        <v>0</v>
      </c>
      <c r="H1843" s="42">
        <f>IF(DAY(D1843)&gt;14,VLOOKUP(DATE(YEAR(E1843),MONTH(E1843)-1,DAY(1)),'מדדים וריביות'!B:C,2,FALSE),VLOOKUP(DATE(YEAR(E1843),MONTH(E1843)-2,DAY(1)),'מדדים וריביות'!B:C,2,FALSE))</f>
        <v>18074132.331499901</v>
      </c>
      <c r="I1843" s="43">
        <f>'ריבית יומית'!D1837</f>
        <v>1.0738622586670132E-4</v>
      </c>
      <c r="J1843" s="29">
        <f t="shared" si="242"/>
        <v>1.9400471864406326</v>
      </c>
      <c r="L1843">
        <f>VLOOKUP(D1842,'מדדים וריביות'!B:C,2)</f>
        <v>18256853.130133498</v>
      </c>
      <c r="M1843" s="30">
        <f t="shared" si="248"/>
        <v>0</v>
      </c>
      <c r="O1843" s="39">
        <f t="shared" si="245"/>
        <v>0</v>
      </c>
      <c r="P1843" s="39">
        <f t="shared" si="249"/>
        <v>0</v>
      </c>
      <c r="Q1843" s="39">
        <f t="shared" si="246"/>
        <v>0</v>
      </c>
      <c r="R1843" s="41">
        <f t="shared" si="247"/>
        <v>0</v>
      </c>
    </row>
    <row r="1844" spans="4:18" x14ac:dyDescent="0.25">
      <c r="D1844" s="1">
        <v>34709</v>
      </c>
      <c r="E1844" s="1">
        <f t="shared" si="244"/>
        <v>34700</v>
      </c>
      <c r="F1844" s="30">
        <f t="shared" si="241"/>
        <v>0</v>
      </c>
      <c r="H1844" s="42">
        <f>IF(DAY(D1844)&gt;14,VLOOKUP(DATE(YEAR(E1844),MONTH(E1844)-1,DAY(1)),'מדדים וריביות'!B:C,2,FALSE),VLOOKUP(DATE(YEAR(E1844),MONTH(E1844)-2,DAY(1)),'מדדים וריביות'!B:C,2,FALSE))</f>
        <v>18074132.331499901</v>
      </c>
      <c r="I1844" s="43">
        <f>'ריבית יומית'!D1838</f>
        <v>1.0738622586670132E-4</v>
      </c>
      <c r="J1844" s="29">
        <f t="shared" si="242"/>
        <v>1.9398388744651143</v>
      </c>
      <c r="L1844">
        <f>VLOOKUP(D1843,'מדדים וריביות'!B:C,2)</f>
        <v>18256853.130133498</v>
      </c>
      <c r="M1844" s="30">
        <f t="shared" si="248"/>
        <v>0</v>
      </c>
      <c r="O1844" s="39">
        <f t="shared" si="245"/>
        <v>0</v>
      </c>
      <c r="P1844" s="39">
        <f t="shared" si="249"/>
        <v>0</v>
      </c>
      <c r="Q1844" s="39">
        <f t="shared" si="246"/>
        <v>0</v>
      </c>
      <c r="R1844" s="41">
        <f t="shared" si="247"/>
        <v>0</v>
      </c>
    </row>
    <row r="1845" spans="4:18" x14ac:dyDescent="0.25">
      <c r="D1845" s="1">
        <v>34710</v>
      </c>
      <c r="E1845" s="1">
        <f t="shared" si="244"/>
        <v>34700</v>
      </c>
      <c r="F1845" s="30">
        <f t="shared" si="241"/>
        <v>0</v>
      </c>
      <c r="H1845" s="42">
        <f>IF(DAY(D1845)&gt;14,VLOOKUP(DATE(YEAR(E1845),MONTH(E1845)-1,DAY(1)),'מדדים וריביות'!B:C,2,FALSE),VLOOKUP(DATE(YEAR(E1845),MONTH(E1845)-2,DAY(1)),'מדדים וריביות'!B:C,2,FALSE))</f>
        <v>18074132.331499901</v>
      </c>
      <c r="I1845" s="43">
        <f>'ריבית יומית'!D1839</f>
        <v>1.0738622586670132E-4</v>
      </c>
      <c r="J1845" s="29">
        <f t="shared" si="242"/>
        <v>1.9396305848570308</v>
      </c>
      <c r="L1845">
        <f>VLOOKUP(D1844,'מדדים וריביות'!B:C,2)</f>
        <v>18256853.130133498</v>
      </c>
      <c r="M1845" s="30">
        <f t="shared" si="248"/>
        <v>0</v>
      </c>
      <c r="O1845" s="39">
        <f t="shared" si="245"/>
        <v>0</v>
      </c>
      <c r="P1845" s="39">
        <f t="shared" si="249"/>
        <v>0</v>
      </c>
      <c r="Q1845" s="39">
        <f t="shared" si="246"/>
        <v>0</v>
      </c>
      <c r="R1845" s="41">
        <f t="shared" si="247"/>
        <v>0</v>
      </c>
    </row>
    <row r="1846" spans="4:18" x14ac:dyDescent="0.25">
      <c r="D1846" s="1">
        <v>34711</v>
      </c>
      <c r="E1846" s="1">
        <f t="shared" si="244"/>
        <v>34700</v>
      </c>
      <c r="F1846" s="30">
        <f t="shared" si="241"/>
        <v>0</v>
      </c>
      <c r="H1846" s="42">
        <f>IF(DAY(D1846)&gt;14,VLOOKUP(DATE(YEAR(E1846),MONTH(E1846)-1,DAY(1)),'מדדים וריביות'!B:C,2,FALSE),VLOOKUP(DATE(YEAR(E1846),MONTH(E1846)-2,DAY(1)),'מדדים וריביות'!B:C,2,FALSE))</f>
        <v>18074132.331499901</v>
      </c>
      <c r="I1846" s="43">
        <f>'ריבית יומית'!D1840</f>
        <v>1.0738622586670132E-4</v>
      </c>
      <c r="J1846" s="29">
        <f t="shared" si="242"/>
        <v>1.9394223176139807</v>
      </c>
      <c r="L1846">
        <f>VLOOKUP(D1845,'מדדים וריביות'!B:C,2)</f>
        <v>18256853.130133498</v>
      </c>
      <c r="M1846" s="30">
        <f t="shared" si="248"/>
        <v>0</v>
      </c>
      <c r="O1846" s="39">
        <f t="shared" si="245"/>
        <v>0</v>
      </c>
      <c r="P1846" s="39">
        <f t="shared" si="249"/>
        <v>0</v>
      </c>
      <c r="Q1846" s="39">
        <f t="shared" si="246"/>
        <v>0</v>
      </c>
      <c r="R1846" s="41">
        <f t="shared" si="247"/>
        <v>0</v>
      </c>
    </row>
    <row r="1847" spans="4:18" x14ac:dyDescent="0.25">
      <c r="D1847" s="1">
        <v>34712</v>
      </c>
      <c r="E1847" s="1">
        <f t="shared" si="244"/>
        <v>34700</v>
      </c>
      <c r="F1847" s="30">
        <f t="shared" si="241"/>
        <v>0</v>
      </c>
      <c r="H1847" s="42">
        <f>IF(DAY(D1847)&gt;14,VLOOKUP(DATE(YEAR(E1847),MONTH(E1847)-1,DAY(1)),'מדדים וריביות'!B:C,2,FALSE),VLOOKUP(DATE(YEAR(E1847),MONTH(E1847)-2,DAY(1)),'מדדים וריביות'!B:C,2,FALSE))</f>
        <v>18074132.331499901</v>
      </c>
      <c r="I1847" s="43">
        <f>'ריבית יומית'!D1841</f>
        <v>1.0738622586670132E-4</v>
      </c>
      <c r="J1847" s="29">
        <f t="shared" si="242"/>
        <v>1.9392140727335623</v>
      </c>
      <c r="L1847">
        <f>VLOOKUP(D1846,'מדדים וריביות'!B:C,2)</f>
        <v>18256853.130133498</v>
      </c>
      <c r="M1847" s="30">
        <f t="shared" si="248"/>
        <v>0</v>
      </c>
      <c r="O1847" s="39">
        <f t="shared" si="245"/>
        <v>0</v>
      </c>
      <c r="P1847" s="39">
        <f t="shared" si="249"/>
        <v>0</v>
      </c>
      <c r="Q1847" s="39">
        <f t="shared" si="246"/>
        <v>0</v>
      </c>
      <c r="R1847" s="41">
        <f t="shared" si="247"/>
        <v>0</v>
      </c>
    </row>
    <row r="1848" spans="4:18" x14ac:dyDescent="0.25">
      <c r="D1848" s="1">
        <v>34713</v>
      </c>
      <c r="E1848" s="1">
        <f t="shared" si="244"/>
        <v>34700</v>
      </c>
      <c r="F1848" s="30">
        <f t="shared" si="241"/>
        <v>0</v>
      </c>
      <c r="H1848" s="42">
        <f>IF(DAY(D1848)&gt;14,VLOOKUP(DATE(YEAR(E1848),MONTH(E1848)-1,DAY(1)),'מדדים וריביות'!B:C,2,FALSE),VLOOKUP(DATE(YEAR(E1848),MONTH(E1848)-2,DAY(1)),'מדדים וריביות'!B:C,2,FALSE))</f>
        <v>18074132.331499901</v>
      </c>
      <c r="I1848" s="43">
        <f>'ריבית יומית'!D1842</f>
        <v>1.0738622586670132E-4</v>
      </c>
      <c r="J1848" s="29">
        <f t="shared" si="242"/>
        <v>1.9390058502133745</v>
      </c>
      <c r="L1848">
        <f>VLOOKUP(D1847,'מדדים וריביות'!B:C,2)</f>
        <v>18256853.130133498</v>
      </c>
      <c r="M1848" s="30">
        <f t="shared" si="248"/>
        <v>0</v>
      </c>
      <c r="O1848" s="39">
        <f t="shared" si="245"/>
        <v>0</v>
      </c>
      <c r="P1848" s="39">
        <f t="shared" si="249"/>
        <v>0</v>
      </c>
      <c r="Q1848" s="39">
        <f t="shared" si="246"/>
        <v>0</v>
      </c>
      <c r="R1848" s="41">
        <f t="shared" si="247"/>
        <v>0</v>
      </c>
    </row>
    <row r="1849" spans="4:18" x14ac:dyDescent="0.25">
      <c r="D1849" s="1">
        <v>34714</v>
      </c>
      <c r="E1849" s="1">
        <f t="shared" si="244"/>
        <v>34700</v>
      </c>
      <c r="F1849" s="30">
        <f t="shared" si="241"/>
        <v>0</v>
      </c>
      <c r="H1849" s="42">
        <f>IF(DAY(D1849)&gt;14,VLOOKUP(DATE(YEAR(E1849),MONTH(E1849)-1,DAY(1)),'מדדים וריביות'!B:C,2,FALSE),VLOOKUP(DATE(YEAR(E1849),MONTH(E1849)-2,DAY(1)),'מדדים וריביות'!B:C,2,FALSE))</f>
        <v>18226399.663694602</v>
      </c>
      <c r="I1849" s="43">
        <f>'ריבית יומית'!D1843</f>
        <v>1.0738622586670132E-4</v>
      </c>
      <c r="J1849" s="29">
        <f t="shared" si="242"/>
        <v>1.9387976500510162</v>
      </c>
      <c r="L1849">
        <f>VLOOKUP(D1848,'מדדים וריביות'!B:C,2)</f>
        <v>18256853.130133498</v>
      </c>
      <c r="M1849" s="30">
        <f t="shared" si="248"/>
        <v>0</v>
      </c>
      <c r="O1849" s="39">
        <f t="shared" si="245"/>
        <v>0</v>
      </c>
      <c r="P1849" s="39">
        <f t="shared" si="249"/>
        <v>0</v>
      </c>
      <c r="Q1849" s="39">
        <f t="shared" si="246"/>
        <v>0</v>
      </c>
      <c r="R1849" s="41">
        <f t="shared" si="247"/>
        <v>0</v>
      </c>
    </row>
    <row r="1850" spans="4:18" x14ac:dyDescent="0.25">
      <c r="D1850" s="1">
        <v>34715</v>
      </c>
      <c r="E1850" s="1">
        <f t="shared" si="244"/>
        <v>34700</v>
      </c>
      <c r="F1850" s="30">
        <f t="shared" si="241"/>
        <v>0</v>
      </c>
      <c r="H1850" s="42">
        <f>IF(DAY(D1850)&gt;14,VLOOKUP(DATE(YEAR(E1850),MONTH(E1850)-1,DAY(1)),'מדדים וריביות'!B:C,2,FALSE),VLOOKUP(DATE(YEAR(E1850),MONTH(E1850)-2,DAY(1)),'מדדים וריביות'!B:C,2,FALSE))</f>
        <v>18226399.663694602</v>
      </c>
      <c r="I1850" s="43">
        <f>'ריבית יומית'!D1844</f>
        <v>1.0738622586670132E-4</v>
      </c>
      <c r="J1850" s="29">
        <f t="shared" si="242"/>
        <v>1.9385894722440871</v>
      </c>
      <c r="L1850">
        <f>VLOOKUP(D1849,'מדדים וריביות'!B:C,2)</f>
        <v>18256853.130133498</v>
      </c>
      <c r="M1850" s="30">
        <f t="shared" si="248"/>
        <v>0</v>
      </c>
      <c r="O1850" s="39">
        <f t="shared" si="245"/>
        <v>0</v>
      </c>
      <c r="P1850" s="39">
        <f t="shared" si="249"/>
        <v>0</v>
      </c>
      <c r="Q1850" s="39">
        <f t="shared" si="246"/>
        <v>0</v>
      </c>
      <c r="R1850" s="41">
        <f t="shared" si="247"/>
        <v>0</v>
      </c>
    </row>
    <row r="1851" spans="4:18" x14ac:dyDescent="0.25">
      <c r="D1851" s="1">
        <v>34716</v>
      </c>
      <c r="E1851" s="1">
        <f t="shared" si="244"/>
        <v>34700</v>
      </c>
      <c r="F1851" s="30">
        <f t="shared" si="241"/>
        <v>0</v>
      </c>
      <c r="H1851" s="42">
        <f>IF(DAY(D1851)&gt;14,VLOOKUP(DATE(YEAR(E1851),MONTH(E1851)-1,DAY(1)),'מדדים וריביות'!B:C,2,FALSE),VLOOKUP(DATE(YEAR(E1851),MONTH(E1851)-2,DAY(1)),'מדדים וריביות'!B:C,2,FALSE))</f>
        <v>18226399.663694602</v>
      </c>
      <c r="I1851" s="43">
        <f>'ריבית יומית'!D1845</f>
        <v>1.0738622586670132E-4</v>
      </c>
      <c r="J1851" s="29">
        <f t="shared" si="242"/>
        <v>1.9383813167901864</v>
      </c>
      <c r="L1851">
        <f>VLOOKUP(D1850,'מדדים וריביות'!B:C,2)</f>
        <v>18256853.130133498</v>
      </c>
      <c r="M1851" s="30">
        <f t="shared" si="248"/>
        <v>0</v>
      </c>
      <c r="O1851" s="39">
        <f t="shared" si="245"/>
        <v>0</v>
      </c>
      <c r="P1851" s="39">
        <f t="shared" si="249"/>
        <v>0</v>
      </c>
      <c r="Q1851" s="39">
        <f t="shared" si="246"/>
        <v>0</v>
      </c>
      <c r="R1851" s="41">
        <f t="shared" si="247"/>
        <v>0</v>
      </c>
    </row>
    <row r="1852" spans="4:18" x14ac:dyDescent="0.25">
      <c r="D1852" s="1">
        <v>34717</v>
      </c>
      <c r="E1852" s="1">
        <f t="shared" si="244"/>
        <v>34700</v>
      </c>
      <c r="F1852" s="30">
        <f t="shared" si="241"/>
        <v>0</v>
      </c>
      <c r="H1852" s="42">
        <f>IF(DAY(D1852)&gt;14,VLOOKUP(DATE(YEAR(E1852),MONTH(E1852)-1,DAY(1)),'מדדים וריביות'!B:C,2,FALSE),VLOOKUP(DATE(YEAR(E1852),MONTH(E1852)-2,DAY(1)),'מדדים וריביות'!B:C,2,FALSE))</f>
        <v>18226399.663694602</v>
      </c>
      <c r="I1852" s="43">
        <f>'ריבית יומית'!D1846</f>
        <v>1.0738622586670132E-4</v>
      </c>
      <c r="J1852" s="29">
        <f t="shared" si="242"/>
        <v>1.9381731836869143</v>
      </c>
      <c r="L1852">
        <f>VLOOKUP(D1851,'מדדים וריביות'!B:C,2)</f>
        <v>18256853.130133498</v>
      </c>
      <c r="M1852" s="30">
        <f t="shared" si="248"/>
        <v>0</v>
      </c>
      <c r="O1852" s="39">
        <f t="shared" si="245"/>
        <v>0</v>
      </c>
      <c r="P1852" s="39">
        <f t="shared" si="249"/>
        <v>0</v>
      </c>
      <c r="Q1852" s="39">
        <f t="shared" si="246"/>
        <v>0</v>
      </c>
      <c r="R1852" s="41">
        <f t="shared" si="247"/>
        <v>0</v>
      </c>
    </row>
    <row r="1853" spans="4:18" x14ac:dyDescent="0.25">
      <c r="D1853" s="1">
        <v>34718</v>
      </c>
      <c r="E1853" s="1">
        <f t="shared" si="244"/>
        <v>34700</v>
      </c>
      <c r="F1853" s="30">
        <f t="shared" si="241"/>
        <v>0</v>
      </c>
      <c r="H1853" s="42">
        <f>IF(DAY(D1853)&gt;14,VLOOKUP(DATE(YEAR(E1853),MONTH(E1853)-1,DAY(1)),'מדדים וריביות'!B:C,2,FALSE),VLOOKUP(DATE(YEAR(E1853),MONTH(E1853)-2,DAY(1)),'מדדים וריביות'!B:C,2,FALSE))</f>
        <v>18226399.663694602</v>
      </c>
      <c r="I1853" s="43">
        <f>'ריבית יומית'!D1847</f>
        <v>1.0738622586670132E-4</v>
      </c>
      <c r="J1853" s="29">
        <f t="shared" si="242"/>
        <v>1.9379650729318707</v>
      </c>
      <c r="L1853">
        <f>VLOOKUP(D1852,'מדדים וריביות'!B:C,2)</f>
        <v>18256853.130133498</v>
      </c>
      <c r="M1853" s="30">
        <f t="shared" si="248"/>
        <v>0</v>
      </c>
      <c r="O1853" s="39">
        <f t="shared" si="245"/>
        <v>0</v>
      </c>
      <c r="P1853" s="39">
        <f t="shared" si="249"/>
        <v>0</v>
      </c>
      <c r="Q1853" s="39">
        <f t="shared" si="246"/>
        <v>0</v>
      </c>
      <c r="R1853" s="41">
        <f t="shared" si="247"/>
        <v>0</v>
      </c>
    </row>
    <row r="1854" spans="4:18" x14ac:dyDescent="0.25">
      <c r="D1854" s="1">
        <v>34719</v>
      </c>
      <c r="E1854" s="1">
        <f t="shared" si="244"/>
        <v>34700</v>
      </c>
      <c r="F1854" s="30">
        <f t="shared" si="241"/>
        <v>0</v>
      </c>
      <c r="H1854" s="42">
        <f>IF(DAY(D1854)&gt;14,VLOOKUP(DATE(YEAR(E1854),MONTH(E1854)-1,DAY(1)),'מדדים וריביות'!B:C,2,FALSE),VLOOKUP(DATE(YEAR(E1854),MONTH(E1854)-2,DAY(1)),'מדדים וריביות'!B:C,2,FALSE))</f>
        <v>18226399.663694602</v>
      </c>
      <c r="I1854" s="43">
        <f>'ריבית יומית'!D1848</f>
        <v>1.0738622586670132E-4</v>
      </c>
      <c r="J1854" s="29">
        <f t="shared" si="242"/>
        <v>1.9377569845226559</v>
      </c>
      <c r="L1854">
        <f>VLOOKUP(D1853,'מדדים וריביות'!B:C,2)</f>
        <v>18256853.130133498</v>
      </c>
      <c r="M1854" s="30">
        <f t="shared" si="248"/>
        <v>0</v>
      </c>
      <c r="O1854" s="39">
        <f t="shared" si="245"/>
        <v>0</v>
      </c>
      <c r="P1854" s="39">
        <f t="shared" si="249"/>
        <v>0</v>
      </c>
      <c r="Q1854" s="39">
        <f t="shared" si="246"/>
        <v>0</v>
      </c>
      <c r="R1854" s="41">
        <f t="shared" si="247"/>
        <v>0</v>
      </c>
    </row>
    <row r="1855" spans="4:18" x14ac:dyDescent="0.25">
      <c r="D1855" s="1">
        <v>34720</v>
      </c>
      <c r="E1855" s="1">
        <f t="shared" si="244"/>
        <v>34700</v>
      </c>
      <c r="F1855" s="30">
        <f t="shared" si="241"/>
        <v>0</v>
      </c>
      <c r="H1855" s="42">
        <f>IF(DAY(D1855)&gt;14,VLOOKUP(DATE(YEAR(E1855),MONTH(E1855)-1,DAY(1)),'מדדים וריביות'!B:C,2,FALSE),VLOOKUP(DATE(YEAR(E1855),MONTH(E1855)-2,DAY(1)),'מדדים וריביות'!B:C,2,FALSE))</f>
        <v>18226399.663694602</v>
      </c>
      <c r="I1855" s="43">
        <f>'ריבית יומית'!D1849</f>
        <v>1.0738622586670132E-4</v>
      </c>
      <c r="J1855" s="29">
        <f t="shared" si="242"/>
        <v>1.9375489184568706</v>
      </c>
      <c r="L1855">
        <f>VLOOKUP(D1854,'מדדים וריביות'!B:C,2)</f>
        <v>18256853.130133498</v>
      </c>
      <c r="M1855" s="30">
        <f t="shared" si="248"/>
        <v>0</v>
      </c>
      <c r="O1855" s="39">
        <f t="shared" si="245"/>
        <v>0</v>
      </c>
      <c r="P1855" s="39">
        <f t="shared" si="249"/>
        <v>0</v>
      </c>
      <c r="Q1855" s="39">
        <f t="shared" si="246"/>
        <v>0</v>
      </c>
      <c r="R1855" s="41">
        <f t="shared" si="247"/>
        <v>0</v>
      </c>
    </row>
    <row r="1856" spans="4:18" x14ac:dyDescent="0.25">
      <c r="D1856" s="1">
        <v>34721</v>
      </c>
      <c r="E1856" s="1">
        <f t="shared" si="244"/>
        <v>34700</v>
      </c>
      <c r="F1856" s="30">
        <f t="shared" ref="F1856:F1919" si="250">M1855</f>
        <v>0</v>
      </c>
      <c r="H1856" s="42">
        <f>IF(DAY(D1856)&gt;14,VLOOKUP(DATE(YEAR(E1856),MONTH(E1856)-1,DAY(1)),'מדדים וריביות'!B:C,2,FALSE),VLOOKUP(DATE(YEAR(E1856),MONTH(E1856)-2,DAY(1)),'מדדים וריביות'!B:C,2,FALSE))</f>
        <v>18226399.663694602</v>
      </c>
      <c r="I1856" s="43">
        <f>'ריבית יומית'!D1850</f>
        <v>1.0738622586670132E-4</v>
      </c>
      <c r="J1856" s="29">
        <f t="shared" si="242"/>
        <v>1.9373408747321159</v>
      </c>
      <c r="L1856">
        <f>VLOOKUP(D1855,'מדדים וריביות'!B:C,2)</f>
        <v>18256853.130133498</v>
      </c>
      <c r="M1856" s="30">
        <f t="shared" si="248"/>
        <v>0</v>
      </c>
      <c r="O1856" s="39">
        <f t="shared" si="245"/>
        <v>0</v>
      </c>
      <c r="P1856" s="39">
        <f t="shared" si="249"/>
        <v>0</v>
      </c>
      <c r="Q1856" s="39">
        <f t="shared" si="246"/>
        <v>0</v>
      </c>
      <c r="R1856" s="41">
        <f t="shared" si="247"/>
        <v>0</v>
      </c>
    </row>
    <row r="1857" spans="4:18" x14ac:dyDescent="0.25">
      <c r="D1857" s="1">
        <v>34722</v>
      </c>
      <c r="E1857" s="1">
        <f t="shared" si="244"/>
        <v>34700</v>
      </c>
      <c r="F1857" s="30">
        <f t="shared" si="250"/>
        <v>0</v>
      </c>
      <c r="H1857" s="42">
        <f>IF(DAY(D1857)&gt;14,VLOOKUP(DATE(YEAR(E1857),MONTH(E1857)-1,DAY(1)),'מדדים וריביות'!B:C,2,FALSE),VLOOKUP(DATE(YEAR(E1857),MONTH(E1857)-2,DAY(1)),'מדדים וריביות'!B:C,2,FALSE))</f>
        <v>18226399.663694602</v>
      </c>
      <c r="I1857" s="43">
        <f>'ריבית יומית'!D1851</f>
        <v>1.0738622586670132E-4</v>
      </c>
      <c r="J1857" s="29">
        <f t="shared" si="242"/>
        <v>1.9371328533459926</v>
      </c>
      <c r="L1857">
        <f>VLOOKUP(D1856,'מדדים וריביות'!B:C,2)</f>
        <v>18256853.130133498</v>
      </c>
      <c r="M1857" s="30">
        <f t="shared" si="248"/>
        <v>0</v>
      </c>
      <c r="O1857" s="39">
        <f t="shared" si="245"/>
        <v>0</v>
      </c>
      <c r="P1857" s="39">
        <f t="shared" si="249"/>
        <v>0</v>
      </c>
      <c r="Q1857" s="39">
        <f t="shared" si="246"/>
        <v>0</v>
      </c>
      <c r="R1857" s="41">
        <f t="shared" si="247"/>
        <v>0</v>
      </c>
    </row>
    <row r="1858" spans="4:18" x14ac:dyDescent="0.25">
      <c r="D1858" s="1">
        <v>34723</v>
      </c>
      <c r="E1858" s="1">
        <f t="shared" si="244"/>
        <v>34700</v>
      </c>
      <c r="F1858" s="30">
        <f t="shared" si="250"/>
        <v>0</v>
      </c>
      <c r="H1858" s="42">
        <f>IF(DAY(D1858)&gt;14,VLOOKUP(DATE(YEAR(E1858),MONTH(E1858)-1,DAY(1)),'מדדים וריביות'!B:C,2,FALSE),VLOOKUP(DATE(YEAR(E1858),MONTH(E1858)-2,DAY(1)),'מדדים וריביות'!B:C,2,FALSE))</f>
        <v>18226399.663694602</v>
      </c>
      <c r="I1858" s="43">
        <f>'ריבית יומית'!D1852</f>
        <v>1.0738622586670132E-4</v>
      </c>
      <c r="J1858" s="29">
        <f t="shared" si="242"/>
        <v>1.9369248542961024</v>
      </c>
      <c r="L1858">
        <f>VLOOKUP(D1857,'מדדים וריביות'!B:C,2)</f>
        <v>18256853.130133498</v>
      </c>
      <c r="M1858" s="30">
        <f t="shared" si="248"/>
        <v>0</v>
      </c>
      <c r="O1858" s="39">
        <f t="shared" si="245"/>
        <v>0</v>
      </c>
      <c r="P1858" s="39">
        <f t="shared" si="249"/>
        <v>0</v>
      </c>
      <c r="Q1858" s="39">
        <f t="shared" si="246"/>
        <v>0</v>
      </c>
      <c r="R1858" s="41">
        <f t="shared" si="247"/>
        <v>0</v>
      </c>
    </row>
    <row r="1859" spans="4:18" x14ac:dyDescent="0.25">
      <c r="D1859" s="1">
        <v>34724</v>
      </c>
      <c r="E1859" s="1">
        <f t="shared" si="244"/>
        <v>34700</v>
      </c>
      <c r="F1859" s="30">
        <f t="shared" si="250"/>
        <v>0</v>
      </c>
      <c r="H1859" s="42">
        <f>IF(DAY(D1859)&gt;14,VLOOKUP(DATE(YEAR(E1859),MONTH(E1859)-1,DAY(1)),'מדדים וריביות'!B:C,2,FALSE),VLOOKUP(DATE(YEAR(E1859),MONTH(E1859)-2,DAY(1)),'מדדים וריביות'!B:C,2,FALSE))</f>
        <v>18226399.663694602</v>
      </c>
      <c r="I1859" s="43">
        <f>'ריבית יומית'!D1853</f>
        <v>1.0738622586670132E-4</v>
      </c>
      <c r="J1859" s="29">
        <f t="shared" si="242"/>
        <v>1.9367168775800467</v>
      </c>
      <c r="L1859">
        <f>VLOOKUP(D1858,'מדדים וריביות'!B:C,2)</f>
        <v>18256853.130133498</v>
      </c>
      <c r="M1859" s="30">
        <f t="shared" si="248"/>
        <v>0</v>
      </c>
      <c r="O1859" s="39">
        <f t="shared" si="245"/>
        <v>0</v>
      </c>
      <c r="P1859" s="39">
        <f t="shared" si="249"/>
        <v>0</v>
      </c>
      <c r="Q1859" s="39">
        <f t="shared" si="246"/>
        <v>0</v>
      </c>
      <c r="R1859" s="41">
        <f t="shared" si="247"/>
        <v>0</v>
      </c>
    </row>
    <row r="1860" spans="4:18" x14ac:dyDescent="0.25">
      <c r="D1860" s="1">
        <v>34725</v>
      </c>
      <c r="E1860" s="1">
        <f t="shared" si="244"/>
        <v>34700</v>
      </c>
      <c r="F1860" s="30">
        <f t="shared" si="250"/>
        <v>0</v>
      </c>
      <c r="H1860" s="42">
        <f>IF(DAY(D1860)&gt;14,VLOOKUP(DATE(YEAR(E1860),MONTH(E1860)-1,DAY(1)),'מדדים וריביות'!B:C,2,FALSE),VLOOKUP(DATE(YEAR(E1860),MONTH(E1860)-2,DAY(1)),'מדדים וריביות'!B:C,2,FALSE))</f>
        <v>18226399.663694602</v>
      </c>
      <c r="I1860" s="43">
        <f>'ריבית יומית'!D1854</f>
        <v>1.0738622586670132E-4</v>
      </c>
      <c r="J1860" s="29">
        <f t="shared" si="242"/>
        <v>1.9365089231954276</v>
      </c>
      <c r="L1860">
        <f>VLOOKUP(D1859,'מדדים וריביות'!B:C,2)</f>
        <v>18256853.130133498</v>
      </c>
      <c r="M1860" s="30">
        <f t="shared" si="248"/>
        <v>0</v>
      </c>
      <c r="O1860" s="39">
        <f t="shared" si="245"/>
        <v>0</v>
      </c>
      <c r="P1860" s="39">
        <f t="shared" si="249"/>
        <v>0</v>
      </c>
      <c r="Q1860" s="39">
        <f t="shared" si="246"/>
        <v>0</v>
      </c>
      <c r="R1860" s="41">
        <f t="shared" si="247"/>
        <v>0</v>
      </c>
    </row>
    <row r="1861" spans="4:18" x14ac:dyDescent="0.25">
      <c r="D1861" s="1">
        <v>34726</v>
      </c>
      <c r="E1861" s="1">
        <f t="shared" si="244"/>
        <v>34700</v>
      </c>
      <c r="F1861" s="30">
        <f t="shared" si="250"/>
        <v>0</v>
      </c>
      <c r="H1861" s="42">
        <f>IF(DAY(D1861)&gt;14,VLOOKUP(DATE(YEAR(E1861),MONTH(E1861)-1,DAY(1)),'מדדים וריביות'!B:C,2,FALSE),VLOOKUP(DATE(YEAR(E1861),MONTH(E1861)-2,DAY(1)),'מדדים וריביות'!B:C,2,FALSE))</f>
        <v>18226399.663694602</v>
      </c>
      <c r="I1861" s="43">
        <f>'ריבית יומית'!D1855</f>
        <v>1.0738622586670132E-4</v>
      </c>
      <c r="J1861" s="29">
        <f t="shared" si="242"/>
        <v>1.936300991139847</v>
      </c>
      <c r="L1861">
        <f>VLOOKUP(D1860,'מדדים וריביות'!B:C,2)</f>
        <v>18256853.130133498</v>
      </c>
      <c r="M1861" s="30">
        <f t="shared" si="248"/>
        <v>0</v>
      </c>
      <c r="O1861" s="39">
        <f t="shared" si="245"/>
        <v>0</v>
      </c>
      <c r="P1861" s="39">
        <f t="shared" si="249"/>
        <v>0</v>
      </c>
      <c r="Q1861" s="39">
        <f t="shared" si="246"/>
        <v>0</v>
      </c>
      <c r="R1861" s="41">
        <f t="shared" si="247"/>
        <v>0</v>
      </c>
    </row>
    <row r="1862" spans="4:18" x14ac:dyDescent="0.25">
      <c r="D1862" s="1">
        <v>34727</v>
      </c>
      <c r="E1862" s="1">
        <f t="shared" si="244"/>
        <v>34700</v>
      </c>
      <c r="F1862" s="30">
        <f t="shared" si="250"/>
        <v>0</v>
      </c>
      <c r="H1862" s="42">
        <f>IF(DAY(D1862)&gt;14,VLOOKUP(DATE(YEAR(E1862),MONTH(E1862)-1,DAY(1)),'מדדים וריביות'!B:C,2,FALSE),VLOOKUP(DATE(YEAR(E1862),MONTH(E1862)-2,DAY(1)),'מדדים וריביות'!B:C,2,FALSE))</f>
        <v>18226399.663694602</v>
      </c>
      <c r="I1862" s="43">
        <f>'ריבית יומית'!D1856</f>
        <v>1.0738622586670132E-4</v>
      </c>
      <c r="J1862" s="29">
        <f t="shared" si="242"/>
        <v>1.9360930814109076</v>
      </c>
      <c r="L1862">
        <f>VLOOKUP(D1861,'מדדים וריביות'!B:C,2)</f>
        <v>18256853.130133498</v>
      </c>
      <c r="M1862" s="30">
        <f t="shared" si="248"/>
        <v>0</v>
      </c>
      <c r="O1862" s="39">
        <f t="shared" si="245"/>
        <v>0</v>
      </c>
      <c r="P1862" s="39">
        <f t="shared" si="249"/>
        <v>0</v>
      </c>
      <c r="Q1862" s="39">
        <f t="shared" si="246"/>
        <v>0</v>
      </c>
      <c r="R1862" s="41">
        <f t="shared" si="247"/>
        <v>0</v>
      </c>
    </row>
    <row r="1863" spans="4:18" x14ac:dyDescent="0.25">
      <c r="D1863" s="1">
        <v>34728</v>
      </c>
      <c r="E1863" s="1">
        <f t="shared" si="244"/>
        <v>34700</v>
      </c>
      <c r="F1863" s="30">
        <f t="shared" si="250"/>
        <v>0</v>
      </c>
      <c r="H1863" s="42">
        <f>IF(DAY(D1863)&gt;14,VLOOKUP(DATE(YEAR(E1863),MONTH(E1863)-1,DAY(1)),'מדדים וריביות'!B:C,2,FALSE),VLOOKUP(DATE(YEAR(E1863),MONTH(E1863)-2,DAY(1)),'מדדים וריביות'!B:C,2,FALSE))</f>
        <v>18226399.663694602</v>
      </c>
      <c r="I1863" s="43">
        <f>'ריבית יומית'!D1857</f>
        <v>1.0738622586670132E-4</v>
      </c>
      <c r="J1863" s="29">
        <f t="shared" si="242"/>
        <v>1.9358851940062121</v>
      </c>
      <c r="L1863">
        <f>VLOOKUP(D1862,'מדדים וריביות'!B:C,2)</f>
        <v>18256853.130133498</v>
      </c>
      <c r="M1863" s="30">
        <f t="shared" si="248"/>
        <v>0</v>
      </c>
      <c r="O1863" s="39">
        <f t="shared" si="245"/>
        <v>0</v>
      </c>
      <c r="P1863" s="39">
        <f t="shared" si="249"/>
        <v>0</v>
      </c>
      <c r="Q1863" s="39">
        <f t="shared" si="246"/>
        <v>0</v>
      </c>
      <c r="R1863" s="41">
        <f t="shared" si="247"/>
        <v>0</v>
      </c>
    </row>
    <row r="1864" spans="4:18" x14ac:dyDescent="0.25">
      <c r="D1864" s="1">
        <v>34729</v>
      </c>
      <c r="E1864" s="1">
        <f t="shared" si="244"/>
        <v>34700</v>
      </c>
      <c r="F1864" s="30">
        <f t="shared" si="250"/>
        <v>0</v>
      </c>
      <c r="H1864" s="42">
        <f>IF(DAY(D1864)&gt;14,VLOOKUP(DATE(YEAR(E1864),MONTH(E1864)-1,DAY(1)),'מדדים וריביות'!B:C,2,FALSE),VLOOKUP(DATE(YEAR(E1864),MONTH(E1864)-2,DAY(1)),'מדדים וריביות'!B:C,2,FALSE))</f>
        <v>18226399.663694602</v>
      </c>
      <c r="I1864" s="43">
        <f>'ריבית יומית'!D1858</f>
        <v>1.0738622586670132E-4</v>
      </c>
      <c r="J1864" s="29">
        <f t="shared" si="242"/>
        <v>1.9356773289233633</v>
      </c>
      <c r="L1864">
        <f>VLOOKUP(D1863,'מדדים וריביות'!B:C,2)</f>
        <v>18256853.130133498</v>
      </c>
      <c r="M1864" s="30">
        <f t="shared" si="248"/>
        <v>0</v>
      </c>
      <c r="O1864" s="39">
        <f t="shared" si="245"/>
        <v>0</v>
      </c>
      <c r="P1864" s="39">
        <f t="shared" si="249"/>
        <v>0</v>
      </c>
      <c r="Q1864" s="39">
        <f t="shared" si="246"/>
        <v>0</v>
      </c>
      <c r="R1864" s="41">
        <f t="shared" si="247"/>
        <v>0</v>
      </c>
    </row>
    <row r="1865" spans="4:18" x14ac:dyDescent="0.25">
      <c r="D1865" s="1">
        <v>34730</v>
      </c>
      <c r="E1865" s="1">
        <f t="shared" si="244"/>
        <v>34700</v>
      </c>
      <c r="F1865" s="30">
        <f t="shared" si="250"/>
        <v>0</v>
      </c>
      <c r="H1865" s="42">
        <f>IF(DAY(D1865)&gt;14,VLOOKUP(DATE(YEAR(E1865),MONTH(E1865)-1,DAY(1)),'מדדים וריביות'!B:C,2,FALSE),VLOOKUP(DATE(YEAR(E1865),MONTH(E1865)-2,DAY(1)),'מדדים וריביות'!B:C,2,FALSE))</f>
        <v>18226399.663694602</v>
      </c>
      <c r="I1865" s="43">
        <f>'ריבית יומית'!D1859</f>
        <v>1.0738622586670132E-4</v>
      </c>
      <c r="J1865" s="29">
        <f t="shared" ref="J1865:J1928" si="251">J1866*(1+I1865)</f>
        <v>1.9354694861599644</v>
      </c>
      <c r="L1865">
        <f>VLOOKUP(D1864,'מדדים וריביות'!B:C,2)</f>
        <v>18256853.130133498</v>
      </c>
      <c r="M1865" s="30">
        <f t="shared" si="248"/>
        <v>0</v>
      </c>
      <c r="O1865" s="39">
        <f t="shared" si="245"/>
        <v>0</v>
      </c>
      <c r="P1865" s="39">
        <f t="shared" si="249"/>
        <v>0</v>
      </c>
      <c r="Q1865" s="39">
        <f t="shared" si="246"/>
        <v>0</v>
      </c>
      <c r="R1865" s="41">
        <f t="shared" si="247"/>
        <v>0</v>
      </c>
    </row>
    <row r="1866" spans="4:18" x14ac:dyDescent="0.25">
      <c r="D1866" s="1">
        <v>34731</v>
      </c>
      <c r="E1866" s="1">
        <f t="shared" ref="E1866:E1929" si="252">DATE(YEAR(D1866),MONTH(D1866),DAY(1))</f>
        <v>34731</v>
      </c>
      <c r="F1866" s="30">
        <f t="shared" si="250"/>
        <v>0</v>
      </c>
      <c r="H1866" s="42">
        <f>IF(DAY(D1866)&gt;14,VLOOKUP(DATE(YEAR(E1866),MONTH(E1866)-1,DAY(1)),'מדדים וריביות'!B:C,2,FALSE),VLOOKUP(DATE(YEAR(E1866),MONTH(E1866)-2,DAY(1)),'מדדים וריביות'!B:C,2,FALSE))</f>
        <v>18226399.663694602</v>
      </c>
      <c r="I1866" s="43">
        <f>'ריבית יומית'!D1860</f>
        <v>1.0738622586670132E-4</v>
      </c>
      <c r="J1866" s="29">
        <f t="shared" si="251"/>
        <v>1.9352616657136188</v>
      </c>
      <c r="L1866">
        <f>VLOOKUP(D1865,'מדדים וריביות'!B:C,2)</f>
        <v>18256853.130133498</v>
      </c>
      <c r="M1866" s="30">
        <f t="shared" si="248"/>
        <v>0</v>
      </c>
      <c r="O1866" s="39">
        <f t="shared" ref="O1866:O1929" si="253">$D$4/H1866*G1866-G1866</f>
        <v>0</v>
      </c>
      <c r="P1866" s="39">
        <f t="shared" si="249"/>
        <v>0</v>
      </c>
      <c r="Q1866" s="39">
        <f t="shared" ref="Q1866:Q1929" si="254">$D$4/H1866*P1866-P1866</f>
        <v>0</v>
      </c>
      <c r="R1866" s="41">
        <f t="shared" ref="R1866:R1929" si="255">SUM(O1866:Q1866)</f>
        <v>0</v>
      </c>
    </row>
    <row r="1867" spans="4:18" x14ac:dyDescent="0.25">
      <c r="D1867" s="1">
        <v>34732</v>
      </c>
      <c r="E1867" s="1">
        <f t="shared" si="252"/>
        <v>34731</v>
      </c>
      <c r="F1867" s="30">
        <f t="shared" si="250"/>
        <v>0</v>
      </c>
      <c r="H1867" s="42">
        <f>IF(DAY(D1867)&gt;14,VLOOKUP(DATE(YEAR(E1867),MONTH(E1867)-1,DAY(1)),'מדדים וריביות'!B:C,2,FALSE),VLOOKUP(DATE(YEAR(E1867),MONTH(E1867)-2,DAY(1)),'מדדים וריביות'!B:C,2,FALSE))</f>
        <v>18226399.663694602</v>
      </c>
      <c r="I1867" s="43">
        <f>'ריבית יומית'!D1861</f>
        <v>1.0738622586670132E-4</v>
      </c>
      <c r="J1867" s="29">
        <f t="shared" si="251"/>
        <v>1.9350538675819304</v>
      </c>
      <c r="L1867">
        <f>VLOOKUP(D1866,'מדדים וריביות'!B:C,2)</f>
        <v>18287306.596572399</v>
      </c>
      <c r="M1867" s="30">
        <f t="shared" si="248"/>
        <v>0</v>
      </c>
      <c r="O1867" s="39">
        <f t="shared" si="253"/>
        <v>0</v>
      </c>
      <c r="P1867" s="39">
        <f t="shared" si="249"/>
        <v>0</v>
      </c>
      <c r="Q1867" s="39">
        <f t="shared" si="254"/>
        <v>0</v>
      </c>
      <c r="R1867" s="41">
        <f t="shared" si="255"/>
        <v>0</v>
      </c>
    </row>
    <row r="1868" spans="4:18" x14ac:dyDescent="0.25">
      <c r="D1868" s="1">
        <v>34733</v>
      </c>
      <c r="E1868" s="1">
        <f t="shared" si="252"/>
        <v>34731</v>
      </c>
      <c r="F1868" s="30">
        <f t="shared" si="250"/>
        <v>0</v>
      </c>
      <c r="H1868" s="42">
        <f>IF(DAY(D1868)&gt;14,VLOOKUP(DATE(YEAR(E1868),MONTH(E1868)-1,DAY(1)),'מדדים וריביות'!B:C,2,FALSE),VLOOKUP(DATE(YEAR(E1868),MONTH(E1868)-2,DAY(1)),'מדדים וריביות'!B:C,2,FALSE))</f>
        <v>18226399.663694602</v>
      </c>
      <c r="I1868" s="43">
        <f>'ריבית יומית'!D1862</f>
        <v>1.0738622586670132E-4</v>
      </c>
      <c r="J1868" s="29">
        <f t="shared" si="251"/>
        <v>1.9348460917625032</v>
      </c>
      <c r="L1868">
        <f>VLOOKUP(D1867,'מדדים וריביות'!B:C,2)</f>
        <v>18287306.596572399</v>
      </c>
      <c r="M1868" s="30">
        <f t="shared" ref="M1868:M1931" si="256">F1868*(1+I1868)*L1868/H1868+G1868-K1868</f>
        <v>0</v>
      </c>
      <c r="O1868" s="39">
        <f t="shared" si="253"/>
        <v>0</v>
      </c>
      <c r="P1868" s="39">
        <f t="shared" si="249"/>
        <v>0</v>
      </c>
      <c r="Q1868" s="39">
        <f t="shared" si="254"/>
        <v>0</v>
      </c>
      <c r="R1868" s="41">
        <f t="shared" si="255"/>
        <v>0</v>
      </c>
    </row>
    <row r="1869" spans="4:18" x14ac:dyDescent="0.25">
      <c r="D1869" s="1">
        <v>34734</v>
      </c>
      <c r="E1869" s="1">
        <f t="shared" si="252"/>
        <v>34731</v>
      </c>
      <c r="F1869" s="30">
        <f t="shared" si="250"/>
        <v>0</v>
      </c>
      <c r="H1869" s="42">
        <f>IF(DAY(D1869)&gt;14,VLOOKUP(DATE(YEAR(E1869),MONTH(E1869)-1,DAY(1)),'מדדים וריביות'!B:C,2,FALSE),VLOOKUP(DATE(YEAR(E1869),MONTH(E1869)-2,DAY(1)),'מדדים וריביות'!B:C,2,FALSE))</f>
        <v>18226399.663694602</v>
      </c>
      <c r="I1869" s="43">
        <f>'ריבית יומית'!D1863</f>
        <v>1.0738622586670132E-4</v>
      </c>
      <c r="J1869" s="29">
        <f t="shared" si="251"/>
        <v>1.9346383382529413</v>
      </c>
      <c r="L1869">
        <f>VLOOKUP(D1868,'מדדים וריביות'!B:C,2)</f>
        <v>18287306.596572399</v>
      </c>
      <c r="M1869" s="30">
        <f t="shared" si="256"/>
        <v>0</v>
      </c>
      <c r="O1869" s="39">
        <f t="shared" si="253"/>
        <v>0</v>
      </c>
      <c r="P1869" s="39">
        <f t="shared" si="249"/>
        <v>0</v>
      </c>
      <c r="Q1869" s="39">
        <f t="shared" si="254"/>
        <v>0</v>
      </c>
      <c r="R1869" s="41">
        <f t="shared" si="255"/>
        <v>0</v>
      </c>
    </row>
    <row r="1870" spans="4:18" x14ac:dyDescent="0.25">
      <c r="D1870" s="1">
        <v>34735</v>
      </c>
      <c r="E1870" s="1">
        <f t="shared" si="252"/>
        <v>34731</v>
      </c>
      <c r="F1870" s="30">
        <f t="shared" si="250"/>
        <v>0</v>
      </c>
      <c r="H1870" s="42">
        <f>IF(DAY(D1870)&gt;14,VLOOKUP(DATE(YEAR(E1870),MONTH(E1870)-1,DAY(1)),'מדדים וריביות'!B:C,2,FALSE),VLOOKUP(DATE(YEAR(E1870),MONTH(E1870)-2,DAY(1)),'מדדים וריביות'!B:C,2,FALSE))</f>
        <v>18226399.663694602</v>
      </c>
      <c r="I1870" s="43">
        <f>'ריבית יומית'!D1864</f>
        <v>1.0738622586670132E-4</v>
      </c>
      <c r="J1870" s="29">
        <f t="shared" si="251"/>
        <v>1.934430607050849</v>
      </c>
      <c r="L1870">
        <f>VLOOKUP(D1869,'מדדים וריביות'!B:C,2)</f>
        <v>18287306.596572399</v>
      </c>
      <c r="M1870" s="30">
        <f t="shared" si="256"/>
        <v>0</v>
      </c>
      <c r="O1870" s="39">
        <f t="shared" si="253"/>
        <v>0</v>
      </c>
      <c r="P1870" s="39">
        <f t="shared" si="249"/>
        <v>0</v>
      </c>
      <c r="Q1870" s="39">
        <f t="shared" si="254"/>
        <v>0</v>
      </c>
      <c r="R1870" s="41">
        <f t="shared" si="255"/>
        <v>0</v>
      </c>
    </row>
    <row r="1871" spans="4:18" x14ac:dyDescent="0.25">
      <c r="D1871" s="1">
        <v>34736</v>
      </c>
      <c r="E1871" s="1">
        <f t="shared" si="252"/>
        <v>34731</v>
      </c>
      <c r="F1871" s="30">
        <f t="shared" si="250"/>
        <v>0</v>
      </c>
      <c r="H1871" s="42">
        <f>IF(DAY(D1871)&gt;14,VLOOKUP(DATE(YEAR(E1871),MONTH(E1871)-1,DAY(1)),'מדדים וריביות'!B:C,2,FALSE),VLOOKUP(DATE(YEAR(E1871),MONTH(E1871)-2,DAY(1)),'מדדים וריביות'!B:C,2,FALSE))</f>
        <v>18226399.663694602</v>
      </c>
      <c r="I1871" s="43">
        <f>'ריבית יומית'!D1865</f>
        <v>1.0738622586670132E-4</v>
      </c>
      <c r="J1871" s="29">
        <f t="shared" si="251"/>
        <v>1.9342228981538314</v>
      </c>
      <c r="L1871">
        <f>VLOOKUP(D1870,'מדדים וריביות'!B:C,2)</f>
        <v>18287306.596572399</v>
      </c>
      <c r="M1871" s="30">
        <f t="shared" si="256"/>
        <v>0</v>
      </c>
      <c r="O1871" s="39">
        <f t="shared" si="253"/>
        <v>0</v>
      </c>
      <c r="P1871" s="39">
        <f t="shared" si="249"/>
        <v>0</v>
      </c>
      <c r="Q1871" s="39">
        <f t="shared" si="254"/>
        <v>0</v>
      </c>
      <c r="R1871" s="41">
        <f t="shared" si="255"/>
        <v>0</v>
      </c>
    </row>
    <row r="1872" spans="4:18" x14ac:dyDescent="0.25">
      <c r="D1872" s="1">
        <v>34737</v>
      </c>
      <c r="E1872" s="1">
        <f t="shared" si="252"/>
        <v>34731</v>
      </c>
      <c r="F1872" s="30">
        <f t="shared" si="250"/>
        <v>0</v>
      </c>
      <c r="H1872" s="42">
        <f>IF(DAY(D1872)&gt;14,VLOOKUP(DATE(YEAR(E1872),MONTH(E1872)-1,DAY(1)),'מדדים וריביות'!B:C,2,FALSE),VLOOKUP(DATE(YEAR(E1872),MONTH(E1872)-2,DAY(1)),'מדדים וריביות'!B:C,2,FALSE))</f>
        <v>18226399.663694602</v>
      </c>
      <c r="I1872" s="43">
        <f>'ריבית יומית'!D1866</f>
        <v>1.0738622586670132E-4</v>
      </c>
      <c r="J1872" s="29">
        <f t="shared" si="251"/>
        <v>1.9340152115594933</v>
      </c>
      <c r="L1872">
        <f>VLOOKUP(D1871,'מדדים וריביות'!B:C,2)</f>
        <v>18287306.596572399</v>
      </c>
      <c r="M1872" s="30">
        <f t="shared" si="256"/>
        <v>0</v>
      </c>
      <c r="O1872" s="39">
        <f t="shared" si="253"/>
        <v>0</v>
      </c>
      <c r="P1872" s="39">
        <f t="shared" si="249"/>
        <v>0</v>
      </c>
      <c r="Q1872" s="39">
        <f t="shared" si="254"/>
        <v>0</v>
      </c>
      <c r="R1872" s="41">
        <f t="shared" si="255"/>
        <v>0</v>
      </c>
    </row>
    <row r="1873" spans="4:18" x14ac:dyDescent="0.25">
      <c r="D1873" s="1">
        <v>34738</v>
      </c>
      <c r="E1873" s="1">
        <f t="shared" si="252"/>
        <v>34731</v>
      </c>
      <c r="F1873" s="30">
        <f t="shared" si="250"/>
        <v>0</v>
      </c>
      <c r="H1873" s="42">
        <f>IF(DAY(D1873)&gt;14,VLOOKUP(DATE(YEAR(E1873),MONTH(E1873)-1,DAY(1)),'מדדים וריביות'!B:C,2,FALSE),VLOOKUP(DATE(YEAR(E1873),MONTH(E1873)-2,DAY(1)),'מדדים וריביות'!B:C,2,FALSE))</f>
        <v>18226399.663694602</v>
      </c>
      <c r="I1873" s="43">
        <f>'ריבית יומית'!D1867</f>
        <v>1.0738622586670132E-4</v>
      </c>
      <c r="J1873" s="29">
        <f t="shared" si="251"/>
        <v>1.9338075472654399</v>
      </c>
      <c r="L1873">
        <f>VLOOKUP(D1872,'מדדים וריביות'!B:C,2)</f>
        <v>18287306.596572399</v>
      </c>
      <c r="M1873" s="30">
        <f t="shared" si="256"/>
        <v>0</v>
      </c>
      <c r="O1873" s="39">
        <f t="shared" si="253"/>
        <v>0</v>
      </c>
      <c r="P1873" s="39">
        <f t="shared" si="249"/>
        <v>0</v>
      </c>
      <c r="Q1873" s="39">
        <f t="shared" si="254"/>
        <v>0</v>
      </c>
      <c r="R1873" s="41">
        <f t="shared" si="255"/>
        <v>0</v>
      </c>
    </row>
    <row r="1874" spans="4:18" x14ac:dyDescent="0.25">
      <c r="D1874" s="1">
        <v>34739</v>
      </c>
      <c r="E1874" s="1">
        <f t="shared" si="252"/>
        <v>34731</v>
      </c>
      <c r="F1874" s="30">
        <f t="shared" si="250"/>
        <v>0</v>
      </c>
      <c r="H1874" s="42">
        <f>IF(DAY(D1874)&gt;14,VLOOKUP(DATE(YEAR(E1874),MONTH(E1874)-1,DAY(1)),'מדדים וריביות'!B:C,2,FALSE),VLOOKUP(DATE(YEAR(E1874),MONTH(E1874)-2,DAY(1)),'מדדים וריביות'!B:C,2,FALSE))</f>
        <v>18226399.663694602</v>
      </c>
      <c r="I1874" s="43">
        <f>'ריבית יומית'!D1868</f>
        <v>1.0738622586670132E-4</v>
      </c>
      <c r="J1874" s="29">
        <f t="shared" si="251"/>
        <v>1.9335999052692767</v>
      </c>
      <c r="L1874">
        <f>VLOOKUP(D1873,'מדדים וריביות'!B:C,2)</f>
        <v>18287306.596572399</v>
      </c>
      <c r="M1874" s="30">
        <f t="shared" si="256"/>
        <v>0</v>
      </c>
      <c r="O1874" s="39">
        <f t="shared" si="253"/>
        <v>0</v>
      </c>
      <c r="P1874" s="39">
        <f t="shared" si="249"/>
        <v>0</v>
      </c>
      <c r="Q1874" s="39">
        <f t="shared" si="254"/>
        <v>0</v>
      </c>
      <c r="R1874" s="41">
        <f t="shared" si="255"/>
        <v>0</v>
      </c>
    </row>
    <row r="1875" spans="4:18" x14ac:dyDescent="0.25">
      <c r="D1875" s="1">
        <v>34740</v>
      </c>
      <c r="E1875" s="1">
        <f t="shared" si="252"/>
        <v>34731</v>
      </c>
      <c r="F1875" s="30">
        <f t="shared" si="250"/>
        <v>0</v>
      </c>
      <c r="H1875" s="42">
        <f>IF(DAY(D1875)&gt;14,VLOOKUP(DATE(YEAR(E1875),MONTH(E1875)-1,DAY(1)),'מדדים וריביות'!B:C,2,FALSE),VLOOKUP(DATE(YEAR(E1875),MONTH(E1875)-2,DAY(1)),'מדדים וריביות'!B:C,2,FALSE))</f>
        <v>18226399.663694602</v>
      </c>
      <c r="I1875" s="43">
        <f>'ריבית יומית'!D1869</f>
        <v>1.0738622586670132E-4</v>
      </c>
      <c r="J1875" s="29">
        <f t="shared" si="251"/>
        <v>1.9333922855686096</v>
      </c>
      <c r="L1875">
        <f>VLOOKUP(D1874,'מדדים וריביות'!B:C,2)</f>
        <v>18287306.596572399</v>
      </c>
      <c r="M1875" s="30">
        <f t="shared" si="256"/>
        <v>0</v>
      </c>
      <c r="O1875" s="39">
        <f t="shared" si="253"/>
        <v>0</v>
      </c>
      <c r="P1875" s="39">
        <f t="shared" si="249"/>
        <v>0</v>
      </c>
      <c r="Q1875" s="39">
        <f t="shared" si="254"/>
        <v>0</v>
      </c>
      <c r="R1875" s="41">
        <f t="shared" si="255"/>
        <v>0</v>
      </c>
    </row>
    <row r="1876" spans="4:18" x14ac:dyDescent="0.25">
      <c r="D1876" s="1">
        <v>34741</v>
      </c>
      <c r="E1876" s="1">
        <f t="shared" si="252"/>
        <v>34731</v>
      </c>
      <c r="F1876" s="30">
        <f t="shared" si="250"/>
        <v>0</v>
      </c>
      <c r="H1876" s="42">
        <f>IF(DAY(D1876)&gt;14,VLOOKUP(DATE(YEAR(E1876),MONTH(E1876)-1,DAY(1)),'מדדים וריביות'!B:C,2,FALSE),VLOOKUP(DATE(YEAR(E1876),MONTH(E1876)-2,DAY(1)),'מדדים וריביות'!B:C,2,FALSE))</f>
        <v>18226399.663694602</v>
      </c>
      <c r="I1876" s="43">
        <f>'ריבית יומית'!D1870</f>
        <v>1.0738622586670132E-4</v>
      </c>
      <c r="J1876" s="29">
        <f t="shared" si="251"/>
        <v>1.9331846881610448</v>
      </c>
      <c r="L1876">
        <f>VLOOKUP(D1875,'מדדים וריביות'!B:C,2)</f>
        <v>18287306.596572399</v>
      </c>
      <c r="M1876" s="30">
        <f t="shared" si="256"/>
        <v>0</v>
      </c>
      <c r="O1876" s="39">
        <f t="shared" si="253"/>
        <v>0</v>
      </c>
      <c r="P1876" s="39">
        <f t="shared" si="249"/>
        <v>0</v>
      </c>
      <c r="Q1876" s="39">
        <f t="shared" si="254"/>
        <v>0</v>
      </c>
      <c r="R1876" s="41">
        <f t="shared" si="255"/>
        <v>0</v>
      </c>
    </row>
    <row r="1877" spans="4:18" x14ac:dyDescent="0.25">
      <c r="D1877" s="1">
        <v>34742</v>
      </c>
      <c r="E1877" s="1">
        <f t="shared" si="252"/>
        <v>34731</v>
      </c>
      <c r="F1877" s="30">
        <f t="shared" si="250"/>
        <v>0</v>
      </c>
      <c r="H1877" s="42">
        <f>IF(DAY(D1877)&gt;14,VLOOKUP(DATE(YEAR(E1877),MONTH(E1877)-1,DAY(1)),'מדדים וריביות'!B:C,2,FALSE),VLOOKUP(DATE(YEAR(E1877),MONTH(E1877)-2,DAY(1)),'מדדים וריביות'!B:C,2,FALSE))</f>
        <v>18226399.663694602</v>
      </c>
      <c r="I1877" s="43">
        <f>'ריבית יומית'!D1871</f>
        <v>1.0738622586670132E-4</v>
      </c>
      <c r="J1877" s="29">
        <f t="shared" si="251"/>
        <v>1.9329771130441884</v>
      </c>
      <c r="L1877">
        <f>VLOOKUP(D1876,'מדדים וריביות'!B:C,2)</f>
        <v>18287306.596572399</v>
      </c>
      <c r="M1877" s="30">
        <f t="shared" si="256"/>
        <v>0</v>
      </c>
      <c r="O1877" s="39">
        <f t="shared" si="253"/>
        <v>0</v>
      </c>
      <c r="P1877" s="39">
        <f t="shared" si="249"/>
        <v>0</v>
      </c>
      <c r="Q1877" s="39">
        <f t="shared" si="254"/>
        <v>0</v>
      </c>
      <c r="R1877" s="41">
        <f t="shared" si="255"/>
        <v>0</v>
      </c>
    </row>
    <row r="1878" spans="4:18" x14ac:dyDescent="0.25">
      <c r="D1878" s="1">
        <v>34743</v>
      </c>
      <c r="E1878" s="1">
        <f t="shared" si="252"/>
        <v>34731</v>
      </c>
      <c r="F1878" s="30">
        <f t="shared" si="250"/>
        <v>0</v>
      </c>
      <c r="H1878" s="42">
        <f>IF(DAY(D1878)&gt;14,VLOOKUP(DATE(YEAR(E1878),MONTH(E1878)-1,DAY(1)),'מדדים וריביות'!B:C,2,FALSE),VLOOKUP(DATE(YEAR(E1878),MONTH(E1878)-2,DAY(1)),'מדדים וריביות'!B:C,2,FALSE))</f>
        <v>18226399.663694602</v>
      </c>
      <c r="I1878" s="43">
        <f>'ריבית יומית'!D1872</f>
        <v>1.0738622586670132E-4</v>
      </c>
      <c r="J1878" s="29">
        <f t="shared" si="251"/>
        <v>1.9327695602156467</v>
      </c>
      <c r="L1878">
        <f>VLOOKUP(D1877,'מדדים וריביות'!B:C,2)</f>
        <v>18287306.596572399</v>
      </c>
      <c r="M1878" s="30">
        <f t="shared" si="256"/>
        <v>0</v>
      </c>
      <c r="O1878" s="39">
        <f t="shared" si="253"/>
        <v>0</v>
      </c>
      <c r="P1878" s="39">
        <f t="shared" si="249"/>
        <v>0</v>
      </c>
      <c r="Q1878" s="39">
        <f t="shared" si="254"/>
        <v>0</v>
      </c>
      <c r="R1878" s="41">
        <f t="shared" si="255"/>
        <v>0</v>
      </c>
    </row>
    <row r="1879" spans="4:18" x14ac:dyDescent="0.25">
      <c r="D1879" s="1">
        <v>34744</v>
      </c>
      <c r="E1879" s="1">
        <f t="shared" si="252"/>
        <v>34731</v>
      </c>
      <c r="F1879" s="30">
        <f t="shared" si="250"/>
        <v>0</v>
      </c>
      <c r="H1879" s="42">
        <f>IF(DAY(D1879)&gt;14,VLOOKUP(DATE(YEAR(E1879),MONTH(E1879)-1,DAY(1)),'מדדים וריביות'!B:C,2,FALSE),VLOOKUP(DATE(YEAR(E1879),MONTH(E1879)-2,DAY(1)),'מדדים וריביות'!B:C,2,FALSE))</f>
        <v>18226399.663694602</v>
      </c>
      <c r="I1879" s="43">
        <f>'ריבית יומית'!D1873</f>
        <v>1.0738622586670132E-4</v>
      </c>
      <c r="J1879" s="29">
        <f t="shared" si="251"/>
        <v>1.9325620296730268</v>
      </c>
      <c r="L1879">
        <f>VLOOKUP(D1878,'מדדים וריביות'!B:C,2)</f>
        <v>18287306.596572399</v>
      </c>
      <c r="M1879" s="30">
        <f t="shared" si="256"/>
        <v>0</v>
      </c>
      <c r="O1879" s="39">
        <f t="shared" si="253"/>
        <v>0</v>
      </c>
      <c r="P1879" s="39">
        <f t="shared" si="249"/>
        <v>0</v>
      </c>
      <c r="Q1879" s="39">
        <f t="shared" si="254"/>
        <v>0</v>
      </c>
      <c r="R1879" s="41">
        <f t="shared" si="255"/>
        <v>0</v>
      </c>
    </row>
    <row r="1880" spans="4:18" x14ac:dyDescent="0.25">
      <c r="D1880" s="1">
        <v>34745</v>
      </c>
      <c r="E1880" s="1">
        <f t="shared" si="252"/>
        <v>34731</v>
      </c>
      <c r="F1880" s="30">
        <f t="shared" si="250"/>
        <v>0</v>
      </c>
      <c r="H1880" s="42">
        <f>IF(DAY(D1880)&gt;14,VLOOKUP(DATE(YEAR(E1880),MONTH(E1880)-1,DAY(1)),'מדדים וריביות'!B:C,2,FALSE),VLOOKUP(DATE(YEAR(E1880),MONTH(E1880)-2,DAY(1)),'מדדים וריביות'!B:C,2,FALSE))</f>
        <v>18256853.130133498</v>
      </c>
      <c r="I1880" s="43">
        <f>'ריבית יומית'!D1874</f>
        <v>1.0738622586670132E-4</v>
      </c>
      <c r="J1880" s="29">
        <f t="shared" si="251"/>
        <v>1.9323545214139357</v>
      </c>
      <c r="L1880">
        <f>VLOOKUP(D1879,'מדדים וריביות'!B:C,2)</f>
        <v>18287306.596572399</v>
      </c>
      <c r="M1880" s="30">
        <f t="shared" si="256"/>
        <v>0</v>
      </c>
      <c r="O1880" s="39">
        <f t="shared" si="253"/>
        <v>0</v>
      </c>
      <c r="P1880" s="39">
        <f t="shared" si="249"/>
        <v>0</v>
      </c>
      <c r="Q1880" s="39">
        <f t="shared" si="254"/>
        <v>0</v>
      </c>
      <c r="R1880" s="41">
        <f t="shared" si="255"/>
        <v>0</v>
      </c>
    </row>
    <row r="1881" spans="4:18" x14ac:dyDescent="0.25">
      <c r="D1881" s="1">
        <v>34746</v>
      </c>
      <c r="E1881" s="1">
        <f t="shared" si="252"/>
        <v>34731</v>
      </c>
      <c r="F1881" s="30">
        <f t="shared" si="250"/>
        <v>0</v>
      </c>
      <c r="H1881" s="42">
        <f>IF(DAY(D1881)&gt;14,VLOOKUP(DATE(YEAR(E1881),MONTH(E1881)-1,DAY(1)),'מדדים וריביות'!B:C,2,FALSE),VLOOKUP(DATE(YEAR(E1881),MONTH(E1881)-2,DAY(1)),'מדדים וריביות'!B:C,2,FALSE))</f>
        <v>18256853.130133498</v>
      </c>
      <c r="I1881" s="43">
        <f>'ריבית יומית'!D1875</f>
        <v>1.0738622586670132E-4</v>
      </c>
      <c r="J1881" s="29">
        <f t="shared" si="251"/>
        <v>1.9321470354359807</v>
      </c>
      <c r="L1881">
        <f>VLOOKUP(D1880,'מדדים וריביות'!B:C,2)</f>
        <v>18287306.596572399</v>
      </c>
      <c r="M1881" s="30">
        <f t="shared" si="256"/>
        <v>0</v>
      </c>
      <c r="O1881" s="39">
        <f t="shared" si="253"/>
        <v>0</v>
      </c>
      <c r="P1881" s="39">
        <f t="shared" si="249"/>
        <v>0</v>
      </c>
      <c r="Q1881" s="39">
        <f t="shared" si="254"/>
        <v>0</v>
      </c>
      <c r="R1881" s="41">
        <f t="shared" si="255"/>
        <v>0</v>
      </c>
    </row>
    <row r="1882" spans="4:18" x14ac:dyDescent="0.25">
      <c r="D1882" s="1">
        <v>34747</v>
      </c>
      <c r="E1882" s="1">
        <f t="shared" si="252"/>
        <v>34731</v>
      </c>
      <c r="F1882" s="30">
        <f t="shared" si="250"/>
        <v>0</v>
      </c>
      <c r="H1882" s="42">
        <f>IF(DAY(D1882)&gt;14,VLOOKUP(DATE(YEAR(E1882),MONTH(E1882)-1,DAY(1)),'מדדים וריביות'!B:C,2,FALSE),VLOOKUP(DATE(YEAR(E1882),MONTH(E1882)-2,DAY(1)),'מדדים וריביות'!B:C,2,FALSE))</f>
        <v>18256853.130133498</v>
      </c>
      <c r="I1882" s="43">
        <f>'ריבית יומית'!D1876</f>
        <v>1.0738622586670132E-4</v>
      </c>
      <c r="J1882" s="29">
        <f t="shared" si="251"/>
        <v>1.9319395717367693</v>
      </c>
      <c r="L1882">
        <f>VLOOKUP(D1881,'מדדים וריביות'!B:C,2)</f>
        <v>18287306.596572399</v>
      </c>
      <c r="M1882" s="30">
        <f t="shared" si="256"/>
        <v>0</v>
      </c>
      <c r="O1882" s="39">
        <f t="shared" si="253"/>
        <v>0</v>
      </c>
      <c r="P1882" s="39">
        <f t="shared" si="249"/>
        <v>0</v>
      </c>
      <c r="Q1882" s="39">
        <f t="shared" si="254"/>
        <v>0</v>
      </c>
      <c r="R1882" s="41">
        <f t="shared" si="255"/>
        <v>0</v>
      </c>
    </row>
    <row r="1883" spans="4:18" x14ac:dyDescent="0.25">
      <c r="D1883" s="1">
        <v>34748</v>
      </c>
      <c r="E1883" s="1">
        <f t="shared" si="252"/>
        <v>34731</v>
      </c>
      <c r="F1883" s="30">
        <f t="shared" si="250"/>
        <v>0</v>
      </c>
      <c r="H1883" s="42">
        <f>IF(DAY(D1883)&gt;14,VLOOKUP(DATE(YEAR(E1883),MONTH(E1883)-1,DAY(1)),'מדדים וריביות'!B:C,2,FALSE),VLOOKUP(DATE(YEAR(E1883),MONTH(E1883)-2,DAY(1)),'מדדים וריביות'!B:C,2,FALSE))</f>
        <v>18256853.130133498</v>
      </c>
      <c r="I1883" s="43">
        <f>'ריבית יומית'!D1877</f>
        <v>1.0738622586670132E-4</v>
      </c>
      <c r="J1883" s="29">
        <f t="shared" si="251"/>
        <v>1.9317321303139094</v>
      </c>
      <c r="L1883">
        <f>VLOOKUP(D1882,'מדדים וריביות'!B:C,2)</f>
        <v>18287306.596572399</v>
      </c>
      <c r="M1883" s="30">
        <f t="shared" si="256"/>
        <v>0</v>
      </c>
      <c r="O1883" s="39">
        <f t="shared" si="253"/>
        <v>0</v>
      </c>
      <c r="P1883" s="39">
        <f t="shared" si="249"/>
        <v>0</v>
      </c>
      <c r="Q1883" s="39">
        <f t="shared" si="254"/>
        <v>0</v>
      </c>
      <c r="R1883" s="41">
        <f t="shared" si="255"/>
        <v>0</v>
      </c>
    </row>
    <row r="1884" spans="4:18" x14ac:dyDescent="0.25">
      <c r="D1884" s="1">
        <v>34749</v>
      </c>
      <c r="E1884" s="1">
        <f t="shared" si="252"/>
        <v>34731</v>
      </c>
      <c r="F1884" s="30">
        <f t="shared" si="250"/>
        <v>0</v>
      </c>
      <c r="H1884" s="42">
        <f>IF(DAY(D1884)&gt;14,VLOOKUP(DATE(YEAR(E1884),MONTH(E1884)-1,DAY(1)),'מדדים וריביות'!B:C,2,FALSE),VLOOKUP(DATE(YEAR(E1884),MONTH(E1884)-2,DAY(1)),'מדדים וריביות'!B:C,2,FALSE))</f>
        <v>18256853.130133498</v>
      </c>
      <c r="I1884" s="43">
        <f>'ריבית יומית'!D1878</f>
        <v>1.0738622586670132E-4</v>
      </c>
      <c r="J1884" s="29">
        <f t="shared" si="251"/>
        <v>1.9315247111650091</v>
      </c>
      <c r="L1884">
        <f>VLOOKUP(D1883,'מדדים וריביות'!B:C,2)</f>
        <v>18287306.596572399</v>
      </c>
      <c r="M1884" s="30">
        <f t="shared" si="256"/>
        <v>0</v>
      </c>
      <c r="O1884" s="39">
        <f t="shared" si="253"/>
        <v>0</v>
      </c>
      <c r="P1884" s="39">
        <f t="shared" si="249"/>
        <v>0</v>
      </c>
      <c r="Q1884" s="39">
        <f t="shared" si="254"/>
        <v>0</v>
      </c>
      <c r="R1884" s="41">
        <f t="shared" si="255"/>
        <v>0</v>
      </c>
    </row>
    <row r="1885" spans="4:18" x14ac:dyDescent="0.25">
      <c r="D1885" s="1">
        <v>34750</v>
      </c>
      <c r="E1885" s="1">
        <f t="shared" si="252"/>
        <v>34731</v>
      </c>
      <c r="F1885" s="30">
        <f t="shared" si="250"/>
        <v>0</v>
      </c>
      <c r="H1885" s="42">
        <f>IF(DAY(D1885)&gt;14,VLOOKUP(DATE(YEAR(E1885),MONTH(E1885)-1,DAY(1)),'מדדים וריביות'!B:C,2,FALSE),VLOOKUP(DATE(YEAR(E1885),MONTH(E1885)-2,DAY(1)),'מדדים וריביות'!B:C,2,FALSE))</f>
        <v>18256853.130133498</v>
      </c>
      <c r="I1885" s="43">
        <f>'ריבית יומית'!D1879</f>
        <v>1.0738622586670132E-4</v>
      </c>
      <c r="J1885" s="29">
        <f t="shared" si="251"/>
        <v>1.9313173142876767</v>
      </c>
      <c r="L1885">
        <f>VLOOKUP(D1884,'מדדים וריביות'!B:C,2)</f>
        <v>18287306.596572399</v>
      </c>
      <c r="M1885" s="30">
        <f t="shared" si="256"/>
        <v>0</v>
      </c>
      <c r="O1885" s="39">
        <f t="shared" si="253"/>
        <v>0</v>
      </c>
      <c r="P1885" s="39">
        <f t="shared" si="249"/>
        <v>0</v>
      </c>
      <c r="Q1885" s="39">
        <f t="shared" si="254"/>
        <v>0</v>
      </c>
      <c r="R1885" s="41">
        <f t="shared" si="255"/>
        <v>0</v>
      </c>
    </row>
    <row r="1886" spans="4:18" x14ac:dyDescent="0.25">
      <c r="D1886" s="1">
        <v>34751</v>
      </c>
      <c r="E1886" s="1">
        <f t="shared" si="252"/>
        <v>34731</v>
      </c>
      <c r="F1886" s="30">
        <f t="shared" si="250"/>
        <v>0</v>
      </c>
      <c r="H1886" s="42">
        <f>IF(DAY(D1886)&gt;14,VLOOKUP(DATE(YEAR(E1886),MONTH(E1886)-1,DAY(1)),'מדדים וריביות'!B:C,2,FALSE),VLOOKUP(DATE(YEAR(E1886),MONTH(E1886)-2,DAY(1)),'מדדים וריביות'!B:C,2,FALSE))</f>
        <v>18256853.130133498</v>
      </c>
      <c r="I1886" s="43">
        <f>'ריבית יומית'!D1880</f>
        <v>1.0738622586670132E-4</v>
      </c>
      <c r="J1886" s="29">
        <f t="shared" si="251"/>
        <v>1.9311099396795208</v>
      </c>
      <c r="L1886">
        <f>VLOOKUP(D1885,'מדדים וריביות'!B:C,2)</f>
        <v>18287306.596572399</v>
      </c>
      <c r="M1886" s="30">
        <f t="shared" si="256"/>
        <v>0</v>
      </c>
      <c r="O1886" s="39">
        <f t="shared" si="253"/>
        <v>0</v>
      </c>
      <c r="P1886" s="39">
        <f t="shared" si="249"/>
        <v>0</v>
      </c>
      <c r="Q1886" s="39">
        <f t="shared" si="254"/>
        <v>0</v>
      </c>
      <c r="R1886" s="41">
        <f t="shared" si="255"/>
        <v>0</v>
      </c>
    </row>
    <row r="1887" spans="4:18" x14ac:dyDescent="0.25">
      <c r="D1887" s="1">
        <v>34752</v>
      </c>
      <c r="E1887" s="1">
        <f t="shared" si="252"/>
        <v>34731</v>
      </c>
      <c r="F1887" s="30">
        <f t="shared" si="250"/>
        <v>0</v>
      </c>
      <c r="H1887" s="42">
        <f>IF(DAY(D1887)&gt;14,VLOOKUP(DATE(YEAR(E1887),MONTH(E1887)-1,DAY(1)),'מדדים וריביות'!B:C,2,FALSE),VLOOKUP(DATE(YEAR(E1887),MONTH(E1887)-2,DAY(1)),'מדדים וריביות'!B:C,2,FALSE))</f>
        <v>18256853.130133498</v>
      </c>
      <c r="I1887" s="43">
        <f>'ריבית יומית'!D1881</f>
        <v>1.0738622586670132E-4</v>
      </c>
      <c r="J1887" s="29">
        <f t="shared" si="251"/>
        <v>1.9309025873381502</v>
      </c>
      <c r="L1887">
        <f>VLOOKUP(D1886,'מדדים וריביות'!B:C,2)</f>
        <v>18287306.596572399</v>
      </c>
      <c r="M1887" s="30">
        <f t="shared" si="256"/>
        <v>0</v>
      </c>
      <c r="O1887" s="39">
        <f t="shared" si="253"/>
        <v>0</v>
      </c>
      <c r="P1887" s="39">
        <f t="shared" si="249"/>
        <v>0</v>
      </c>
      <c r="Q1887" s="39">
        <f t="shared" si="254"/>
        <v>0</v>
      </c>
      <c r="R1887" s="41">
        <f t="shared" si="255"/>
        <v>0</v>
      </c>
    </row>
    <row r="1888" spans="4:18" x14ac:dyDescent="0.25">
      <c r="D1888" s="1">
        <v>34753</v>
      </c>
      <c r="E1888" s="1">
        <f t="shared" si="252"/>
        <v>34731</v>
      </c>
      <c r="F1888" s="30">
        <f t="shared" si="250"/>
        <v>0</v>
      </c>
      <c r="H1888" s="42">
        <f>IF(DAY(D1888)&gt;14,VLOOKUP(DATE(YEAR(E1888),MONTH(E1888)-1,DAY(1)),'מדדים וריביות'!B:C,2,FALSE),VLOOKUP(DATE(YEAR(E1888),MONTH(E1888)-2,DAY(1)),'מדדים וריביות'!B:C,2,FALSE))</f>
        <v>18256853.130133498</v>
      </c>
      <c r="I1888" s="43">
        <f>'ריבית יומית'!D1882</f>
        <v>1.0738622586670132E-4</v>
      </c>
      <c r="J1888" s="29">
        <f t="shared" si="251"/>
        <v>1.9306952572611742</v>
      </c>
      <c r="L1888">
        <f>VLOOKUP(D1887,'מדדים וריביות'!B:C,2)</f>
        <v>18287306.596572399</v>
      </c>
      <c r="M1888" s="30">
        <f t="shared" si="256"/>
        <v>0</v>
      </c>
      <c r="O1888" s="39">
        <f t="shared" si="253"/>
        <v>0</v>
      </c>
      <c r="P1888" s="39">
        <f t="shared" si="249"/>
        <v>0</v>
      </c>
      <c r="Q1888" s="39">
        <f t="shared" si="254"/>
        <v>0</v>
      </c>
      <c r="R1888" s="41">
        <f t="shared" si="255"/>
        <v>0</v>
      </c>
    </row>
    <row r="1889" spans="4:18" x14ac:dyDescent="0.25">
      <c r="D1889" s="1">
        <v>34754</v>
      </c>
      <c r="E1889" s="1">
        <f t="shared" si="252"/>
        <v>34731</v>
      </c>
      <c r="F1889" s="30">
        <f t="shared" si="250"/>
        <v>0</v>
      </c>
      <c r="H1889" s="42">
        <f>IF(DAY(D1889)&gt;14,VLOOKUP(DATE(YEAR(E1889),MONTH(E1889)-1,DAY(1)),'מדדים וריביות'!B:C,2,FALSE),VLOOKUP(DATE(YEAR(E1889),MONTH(E1889)-2,DAY(1)),'מדדים וריביות'!B:C,2,FALSE))</f>
        <v>18256853.130133498</v>
      </c>
      <c r="I1889" s="43">
        <f>'ריבית יומית'!D1883</f>
        <v>1.0738622586670132E-4</v>
      </c>
      <c r="J1889" s="29">
        <f t="shared" si="251"/>
        <v>1.9304879494462019</v>
      </c>
      <c r="L1889">
        <f>VLOOKUP(D1888,'מדדים וריביות'!B:C,2)</f>
        <v>18287306.596572399</v>
      </c>
      <c r="M1889" s="30">
        <f t="shared" si="256"/>
        <v>0</v>
      </c>
      <c r="O1889" s="39">
        <f t="shared" si="253"/>
        <v>0</v>
      </c>
      <c r="P1889" s="39">
        <f t="shared" si="249"/>
        <v>0</v>
      </c>
      <c r="Q1889" s="39">
        <f t="shared" si="254"/>
        <v>0</v>
      </c>
      <c r="R1889" s="41">
        <f t="shared" si="255"/>
        <v>0</v>
      </c>
    </row>
    <row r="1890" spans="4:18" x14ac:dyDescent="0.25">
      <c r="D1890" s="1">
        <v>34755</v>
      </c>
      <c r="E1890" s="1">
        <f t="shared" si="252"/>
        <v>34731</v>
      </c>
      <c r="F1890" s="30">
        <f t="shared" si="250"/>
        <v>0</v>
      </c>
      <c r="H1890" s="42">
        <f>IF(DAY(D1890)&gt;14,VLOOKUP(DATE(YEAR(E1890),MONTH(E1890)-1,DAY(1)),'מדדים וריביות'!B:C,2,FALSE),VLOOKUP(DATE(YEAR(E1890),MONTH(E1890)-2,DAY(1)),'מדדים וריביות'!B:C,2,FALSE))</f>
        <v>18256853.130133498</v>
      </c>
      <c r="I1890" s="43">
        <f>'ריבית יומית'!D1884</f>
        <v>1.0738622586670132E-4</v>
      </c>
      <c r="J1890" s="29">
        <f t="shared" si="251"/>
        <v>1.9302806638908432</v>
      </c>
      <c r="L1890">
        <f>VLOOKUP(D1889,'מדדים וריביות'!B:C,2)</f>
        <v>18287306.596572399</v>
      </c>
      <c r="M1890" s="30">
        <f t="shared" si="256"/>
        <v>0</v>
      </c>
      <c r="O1890" s="39">
        <f t="shared" si="253"/>
        <v>0</v>
      </c>
      <c r="P1890" s="39">
        <f t="shared" si="249"/>
        <v>0</v>
      </c>
      <c r="Q1890" s="39">
        <f t="shared" si="254"/>
        <v>0</v>
      </c>
      <c r="R1890" s="41">
        <f t="shared" si="255"/>
        <v>0</v>
      </c>
    </row>
    <row r="1891" spans="4:18" x14ac:dyDescent="0.25">
      <c r="D1891" s="1">
        <v>34756</v>
      </c>
      <c r="E1891" s="1">
        <f t="shared" si="252"/>
        <v>34731</v>
      </c>
      <c r="F1891" s="30">
        <f t="shared" si="250"/>
        <v>0</v>
      </c>
      <c r="H1891" s="42">
        <f>IF(DAY(D1891)&gt;14,VLOOKUP(DATE(YEAR(E1891),MONTH(E1891)-1,DAY(1)),'מדדים וריביות'!B:C,2,FALSE),VLOOKUP(DATE(YEAR(E1891),MONTH(E1891)-2,DAY(1)),'מדדים וריביות'!B:C,2,FALSE))</f>
        <v>18256853.130133498</v>
      </c>
      <c r="I1891" s="43">
        <f>'ריבית יומית'!D1885</f>
        <v>1.0738622586670132E-4</v>
      </c>
      <c r="J1891" s="29">
        <f t="shared" si="251"/>
        <v>1.9300734005927078</v>
      </c>
      <c r="L1891">
        <f>VLOOKUP(D1890,'מדדים וריביות'!B:C,2)</f>
        <v>18287306.596572399</v>
      </c>
      <c r="M1891" s="30">
        <f t="shared" si="256"/>
        <v>0</v>
      </c>
      <c r="O1891" s="39">
        <f t="shared" si="253"/>
        <v>0</v>
      </c>
      <c r="P1891" s="39">
        <f t="shared" si="249"/>
        <v>0</v>
      </c>
      <c r="Q1891" s="39">
        <f t="shared" si="254"/>
        <v>0</v>
      </c>
      <c r="R1891" s="41">
        <f t="shared" si="255"/>
        <v>0</v>
      </c>
    </row>
    <row r="1892" spans="4:18" x14ac:dyDescent="0.25">
      <c r="D1892" s="1">
        <v>34757</v>
      </c>
      <c r="E1892" s="1">
        <f t="shared" si="252"/>
        <v>34731</v>
      </c>
      <c r="F1892" s="30">
        <f t="shared" si="250"/>
        <v>0</v>
      </c>
      <c r="H1892" s="42">
        <f>IF(DAY(D1892)&gt;14,VLOOKUP(DATE(YEAR(E1892),MONTH(E1892)-1,DAY(1)),'מדדים וריביות'!B:C,2,FALSE),VLOOKUP(DATE(YEAR(E1892),MONTH(E1892)-2,DAY(1)),'מדדים וריביות'!B:C,2,FALSE))</f>
        <v>18256853.130133498</v>
      </c>
      <c r="I1892" s="43">
        <f>'ריבית יומית'!D1886</f>
        <v>1.0738622586670132E-4</v>
      </c>
      <c r="J1892" s="29">
        <f t="shared" si="251"/>
        <v>1.929866159549406</v>
      </c>
      <c r="L1892">
        <f>VLOOKUP(D1891,'מדדים וריביות'!B:C,2)</f>
        <v>18287306.596572399</v>
      </c>
      <c r="M1892" s="30">
        <f t="shared" si="256"/>
        <v>0</v>
      </c>
      <c r="O1892" s="39">
        <f t="shared" si="253"/>
        <v>0</v>
      </c>
      <c r="P1892" s="39">
        <f t="shared" si="249"/>
        <v>0</v>
      </c>
      <c r="Q1892" s="39">
        <f t="shared" si="254"/>
        <v>0</v>
      </c>
      <c r="R1892" s="41">
        <f t="shared" si="255"/>
        <v>0</v>
      </c>
    </row>
    <row r="1893" spans="4:18" x14ac:dyDescent="0.25">
      <c r="D1893" s="1">
        <v>34758</v>
      </c>
      <c r="E1893" s="1">
        <f t="shared" si="252"/>
        <v>34731</v>
      </c>
      <c r="F1893" s="30">
        <f t="shared" si="250"/>
        <v>0</v>
      </c>
      <c r="H1893" s="42">
        <f>IF(DAY(D1893)&gt;14,VLOOKUP(DATE(YEAR(E1893),MONTH(E1893)-1,DAY(1)),'מדדים וריביות'!B:C,2,FALSE),VLOOKUP(DATE(YEAR(E1893),MONTH(E1893)-2,DAY(1)),'מדדים וריביות'!B:C,2,FALSE))</f>
        <v>18256853.130133498</v>
      </c>
      <c r="I1893" s="43">
        <f>'ריבית יומית'!D1887</f>
        <v>1.0738622586670132E-4</v>
      </c>
      <c r="J1893" s="29">
        <f t="shared" si="251"/>
        <v>1.929658940758548</v>
      </c>
      <c r="L1893">
        <f>VLOOKUP(D1892,'מדדים וריביות'!B:C,2)</f>
        <v>18287306.596572399</v>
      </c>
      <c r="M1893" s="30">
        <f t="shared" si="256"/>
        <v>0</v>
      </c>
      <c r="O1893" s="39">
        <f t="shared" si="253"/>
        <v>0</v>
      </c>
      <c r="P1893" s="39">
        <f t="shared" si="249"/>
        <v>0</v>
      </c>
      <c r="Q1893" s="39">
        <f t="shared" si="254"/>
        <v>0</v>
      </c>
      <c r="R1893" s="41">
        <f t="shared" si="255"/>
        <v>0</v>
      </c>
    </row>
    <row r="1894" spans="4:18" x14ac:dyDescent="0.25">
      <c r="D1894" s="1">
        <v>34759</v>
      </c>
      <c r="E1894" s="1">
        <f t="shared" si="252"/>
        <v>34759</v>
      </c>
      <c r="F1894" s="30">
        <f t="shared" si="250"/>
        <v>0</v>
      </c>
      <c r="H1894" s="42">
        <f>IF(DAY(D1894)&gt;14,VLOOKUP(DATE(YEAR(E1894),MONTH(E1894)-1,DAY(1)),'מדדים וריביות'!B:C,2,FALSE),VLOOKUP(DATE(YEAR(E1894),MONTH(E1894)-2,DAY(1)),'מדדים וריביות'!B:C,2,FALSE))</f>
        <v>18256853.130133498</v>
      </c>
      <c r="I1894" s="43">
        <f>'ריבית יומית'!D1888</f>
        <v>1.0738622586670132E-4</v>
      </c>
      <c r="J1894" s="29">
        <f t="shared" si="251"/>
        <v>1.9294517442177446</v>
      </c>
      <c r="L1894">
        <f>VLOOKUP(D1893,'מדדים וריביות'!B:C,2)</f>
        <v>18287306.596572399</v>
      </c>
      <c r="M1894" s="30">
        <f t="shared" si="256"/>
        <v>0</v>
      </c>
      <c r="O1894" s="39">
        <f t="shared" si="253"/>
        <v>0</v>
      </c>
      <c r="P1894" s="39">
        <f t="shared" si="249"/>
        <v>0</v>
      </c>
      <c r="Q1894" s="39">
        <f t="shared" si="254"/>
        <v>0</v>
      </c>
      <c r="R1894" s="41">
        <f t="shared" si="255"/>
        <v>0</v>
      </c>
    </row>
    <row r="1895" spans="4:18" x14ac:dyDescent="0.25">
      <c r="D1895" s="1">
        <v>34760</v>
      </c>
      <c r="E1895" s="1">
        <f t="shared" si="252"/>
        <v>34759</v>
      </c>
      <c r="F1895" s="30">
        <f t="shared" si="250"/>
        <v>0</v>
      </c>
      <c r="H1895" s="42">
        <f>IF(DAY(D1895)&gt;14,VLOOKUP(DATE(YEAR(E1895),MONTH(E1895)-1,DAY(1)),'מדדים וריביות'!B:C,2,FALSE),VLOOKUP(DATE(YEAR(E1895),MONTH(E1895)-2,DAY(1)),'מדדים וריביות'!B:C,2,FALSE))</f>
        <v>18256853.130133498</v>
      </c>
      <c r="I1895" s="43">
        <f>'ריבית יומית'!D1889</f>
        <v>1.0738622586670132E-4</v>
      </c>
      <c r="J1895" s="29">
        <f t="shared" si="251"/>
        <v>1.9292445699246066</v>
      </c>
      <c r="L1895">
        <f>VLOOKUP(D1894,'מדדים וריביות'!B:C,2)</f>
        <v>18272079.863352899</v>
      </c>
      <c r="M1895" s="30">
        <f t="shared" si="256"/>
        <v>0</v>
      </c>
      <c r="O1895" s="39">
        <f t="shared" si="253"/>
        <v>0</v>
      </c>
      <c r="P1895" s="39">
        <f t="shared" si="249"/>
        <v>0</v>
      </c>
      <c r="Q1895" s="39">
        <f t="shared" si="254"/>
        <v>0</v>
      </c>
      <c r="R1895" s="41">
        <f t="shared" si="255"/>
        <v>0</v>
      </c>
    </row>
    <row r="1896" spans="4:18" x14ac:dyDescent="0.25">
      <c r="D1896" s="1">
        <v>34761</v>
      </c>
      <c r="E1896" s="1">
        <f t="shared" si="252"/>
        <v>34759</v>
      </c>
      <c r="F1896" s="30">
        <f t="shared" si="250"/>
        <v>0</v>
      </c>
      <c r="H1896" s="42">
        <f>IF(DAY(D1896)&gt;14,VLOOKUP(DATE(YEAR(E1896),MONTH(E1896)-1,DAY(1)),'מדדים וריביות'!B:C,2,FALSE),VLOOKUP(DATE(YEAR(E1896),MONTH(E1896)-2,DAY(1)),'מדדים וריביות'!B:C,2,FALSE))</f>
        <v>18256853.130133498</v>
      </c>
      <c r="I1896" s="43">
        <f>'ריבית יומית'!D1890</f>
        <v>1.0738622586670132E-4</v>
      </c>
      <c r="J1896" s="29">
        <f t="shared" si="251"/>
        <v>1.9290374178767451</v>
      </c>
      <c r="L1896">
        <f>VLOOKUP(D1895,'מדדים וריביות'!B:C,2)</f>
        <v>18272079.863352899</v>
      </c>
      <c r="M1896" s="30">
        <f t="shared" si="256"/>
        <v>0</v>
      </c>
      <c r="O1896" s="39">
        <f t="shared" si="253"/>
        <v>0</v>
      </c>
      <c r="P1896" s="39">
        <f t="shared" si="249"/>
        <v>0</v>
      </c>
      <c r="Q1896" s="39">
        <f t="shared" si="254"/>
        <v>0</v>
      </c>
      <c r="R1896" s="41">
        <f t="shared" si="255"/>
        <v>0</v>
      </c>
    </row>
    <row r="1897" spans="4:18" x14ac:dyDescent="0.25">
      <c r="D1897" s="1">
        <v>34762</v>
      </c>
      <c r="E1897" s="1">
        <f t="shared" si="252"/>
        <v>34759</v>
      </c>
      <c r="F1897" s="30">
        <f t="shared" si="250"/>
        <v>0</v>
      </c>
      <c r="H1897" s="42">
        <f>IF(DAY(D1897)&gt;14,VLOOKUP(DATE(YEAR(E1897),MONTH(E1897)-1,DAY(1)),'מדדים וריביות'!B:C,2,FALSE),VLOOKUP(DATE(YEAR(E1897),MONTH(E1897)-2,DAY(1)),'מדדים וריביות'!B:C,2,FALSE))</f>
        <v>18256853.130133498</v>
      </c>
      <c r="I1897" s="43">
        <f>'ריבית יומית'!D1891</f>
        <v>1.0738622586670132E-4</v>
      </c>
      <c r="J1897" s="29">
        <f t="shared" si="251"/>
        <v>1.9288302880717716</v>
      </c>
      <c r="L1897">
        <f>VLOOKUP(D1896,'מדדים וריביות'!B:C,2)</f>
        <v>18272079.863352899</v>
      </c>
      <c r="M1897" s="30">
        <f t="shared" si="256"/>
        <v>0</v>
      </c>
      <c r="O1897" s="39">
        <f t="shared" si="253"/>
        <v>0</v>
      </c>
      <c r="P1897" s="39">
        <f t="shared" si="249"/>
        <v>0</v>
      </c>
      <c r="Q1897" s="39">
        <f t="shared" si="254"/>
        <v>0</v>
      </c>
      <c r="R1897" s="41">
        <f t="shared" si="255"/>
        <v>0</v>
      </c>
    </row>
    <row r="1898" spans="4:18" x14ac:dyDescent="0.25">
      <c r="D1898" s="1">
        <v>34763</v>
      </c>
      <c r="E1898" s="1">
        <f t="shared" si="252"/>
        <v>34759</v>
      </c>
      <c r="F1898" s="30">
        <f t="shared" si="250"/>
        <v>0</v>
      </c>
      <c r="H1898" s="42">
        <f>IF(DAY(D1898)&gt;14,VLOOKUP(DATE(YEAR(E1898),MONTH(E1898)-1,DAY(1)),'מדדים וריביות'!B:C,2,FALSE),VLOOKUP(DATE(YEAR(E1898),MONTH(E1898)-2,DAY(1)),'מדדים וריביות'!B:C,2,FALSE))</f>
        <v>18256853.130133498</v>
      </c>
      <c r="I1898" s="43">
        <f>'ריבית יומית'!D1892</f>
        <v>1.0738622586670132E-4</v>
      </c>
      <c r="J1898" s="29">
        <f t="shared" si="251"/>
        <v>1.928623180507298</v>
      </c>
      <c r="L1898">
        <f>VLOOKUP(D1897,'מדדים וריביות'!B:C,2)</f>
        <v>18272079.863352899</v>
      </c>
      <c r="M1898" s="30">
        <f t="shared" si="256"/>
        <v>0</v>
      </c>
      <c r="O1898" s="39">
        <f t="shared" si="253"/>
        <v>0</v>
      </c>
      <c r="P1898" s="39">
        <f t="shared" si="249"/>
        <v>0</v>
      </c>
      <c r="Q1898" s="39">
        <f t="shared" si="254"/>
        <v>0</v>
      </c>
      <c r="R1898" s="41">
        <f t="shared" si="255"/>
        <v>0</v>
      </c>
    </row>
    <row r="1899" spans="4:18" x14ac:dyDescent="0.25">
      <c r="D1899" s="1">
        <v>34764</v>
      </c>
      <c r="E1899" s="1">
        <f t="shared" si="252"/>
        <v>34759</v>
      </c>
      <c r="F1899" s="30">
        <f t="shared" si="250"/>
        <v>0</v>
      </c>
      <c r="H1899" s="42">
        <f>IF(DAY(D1899)&gt;14,VLOOKUP(DATE(YEAR(E1899),MONTH(E1899)-1,DAY(1)),'מדדים וריביות'!B:C,2,FALSE),VLOOKUP(DATE(YEAR(E1899),MONTH(E1899)-2,DAY(1)),'מדדים וריביות'!B:C,2,FALSE))</f>
        <v>18256853.130133498</v>
      </c>
      <c r="I1899" s="43">
        <f>'ריבית יומית'!D1893</f>
        <v>1.0738622586670132E-4</v>
      </c>
      <c r="J1899" s="29">
        <f t="shared" si="251"/>
        <v>1.9284160951809359</v>
      </c>
      <c r="L1899">
        <f>VLOOKUP(D1898,'מדדים וריביות'!B:C,2)</f>
        <v>18272079.863352899</v>
      </c>
      <c r="M1899" s="30">
        <f t="shared" si="256"/>
        <v>0</v>
      </c>
      <c r="O1899" s="39">
        <f t="shared" si="253"/>
        <v>0</v>
      </c>
      <c r="P1899" s="39">
        <f t="shared" si="249"/>
        <v>0</v>
      </c>
      <c r="Q1899" s="39">
        <f t="shared" si="254"/>
        <v>0</v>
      </c>
      <c r="R1899" s="41">
        <f t="shared" si="255"/>
        <v>0</v>
      </c>
    </row>
    <row r="1900" spans="4:18" x14ac:dyDescent="0.25">
      <c r="D1900" s="1">
        <v>34765</v>
      </c>
      <c r="E1900" s="1">
        <f t="shared" si="252"/>
        <v>34759</v>
      </c>
      <c r="F1900" s="30">
        <f t="shared" si="250"/>
        <v>0</v>
      </c>
      <c r="H1900" s="42">
        <f>IF(DAY(D1900)&gt;14,VLOOKUP(DATE(YEAR(E1900),MONTH(E1900)-1,DAY(1)),'מדדים וריביות'!B:C,2,FALSE),VLOOKUP(DATE(YEAR(E1900),MONTH(E1900)-2,DAY(1)),'מדדים וריביות'!B:C,2,FALSE))</f>
        <v>18256853.130133498</v>
      </c>
      <c r="I1900" s="43">
        <f>'ריבית יומית'!D1894</f>
        <v>1.0738622586670132E-4</v>
      </c>
      <c r="J1900" s="29">
        <f t="shared" si="251"/>
        <v>1.9282090320902976</v>
      </c>
      <c r="L1900">
        <f>VLOOKUP(D1899,'מדדים וריביות'!B:C,2)</f>
        <v>18272079.863352899</v>
      </c>
      <c r="M1900" s="30">
        <f t="shared" si="256"/>
        <v>0</v>
      </c>
      <c r="O1900" s="39">
        <f t="shared" si="253"/>
        <v>0</v>
      </c>
      <c r="P1900" s="39">
        <f t="shared" ref="P1900:P1963" si="257">J1901*G1900-G1900</f>
        <v>0</v>
      </c>
      <c r="Q1900" s="39">
        <f t="shared" si="254"/>
        <v>0</v>
      </c>
      <c r="R1900" s="41">
        <f t="shared" si="255"/>
        <v>0</v>
      </c>
    </row>
    <row r="1901" spans="4:18" x14ac:dyDescent="0.25">
      <c r="D1901" s="1">
        <v>34766</v>
      </c>
      <c r="E1901" s="1">
        <f t="shared" si="252"/>
        <v>34759</v>
      </c>
      <c r="F1901" s="30">
        <f t="shared" si="250"/>
        <v>0</v>
      </c>
      <c r="H1901" s="42">
        <f>IF(DAY(D1901)&gt;14,VLOOKUP(DATE(YEAR(E1901),MONTH(E1901)-1,DAY(1)),'מדדים וריביות'!B:C,2,FALSE),VLOOKUP(DATE(YEAR(E1901),MONTH(E1901)-2,DAY(1)),'מדדים וריביות'!B:C,2,FALSE))</f>
        <v>18256853.130133498</v>
      </c>
      <c r="I1901" s="43">
        <f>'ריבית יומית'!D1895</f>
        <v>1.0738622586670132E-4</v>
      </c>
      <c r="J1901" s="29">
        <f t="shared" si="251"/>
        <v>1.9280019912329955</v>
      </c>
      <c r="L1901">
        <f>VLOOKUP(D1900,'מדדים וריביות'!B:C,2)</f>
        <v>18272079.863352899</v>
      </c>
      <c r="M1901" s="30">
        <f t="shared" si="256"/>
        <v>0</v>
      </c>
      <c r="O1901" s="39">
        <f t="shared" si="253"/>
        <v>0</v>
      </c>
      <c r="P1901" s="39">
        <f t="shared" si="257"/>
        <v>0</v>
      </c>
      <c r="Q1901" s="39">
        <f t="shared" si="254"/>
        <v>0</v>
      </c>
      <c r="R1901" s="41">
        <f t="shared" si="255"/>
        <v>0</v>
      </c>
    </row>
    <row r="1902" spans="4:18" x14ac:dyDescent="0.25">
      <c r="D1902" s="1">
        <v>34767</v>
      </c>
      <c r="E1902" s="1">
        <f t="shared" si="252"/>
        <v>34759</v>
      </c>
      <c r="F1902" s="30">
        <f t="shared" si="250"/>
        <v>0</v>
      </c>
      <c r="H1902" s="42">
        <f>IF(DAY(D1902)&gt;14,VLOOKUP(DATE(YEAR(E1902),MONTH(E1902)-1,DAY(1)),'מדדים וריביות'!B:C,2,FALSE),VLOOKUP(DATE(YEAR(E1902),MONTH(E1902)-2,DAY(1)),'מדדים וריביות'!B:C,2,FALSE))</f>
        <v>18256853.130133498</v>
      </c>
      <c r="I1902" s="43">
        <f>'ריבית יומית'!D1896</f>
        <v>1.0738622586670132E-4</v>
      </c>
      <c r="J1902" s="29">
        <f t="shared" si="251"/>
        <v>1.9277949726066426</v>
      </c>
      <c r="L1902">
        <f>VLOOKUP(D1901,'מדדים וריביות'!B:C,2)</f>
        <v>18272079.863352899</v>
      </c>
      <c r="M1902" s="30">
        <f t="shared" si="256"/>
        <v>0</v>
      </c>
      <c r="O1902" s="39">
        <f t="shared" si="253"/>
        <v>0</v>
      </c>
      <c r="P1902" s="39">
        <f t="shared" si="257"/>
        <v>0</v>
      </c>
      <c r="Q1902" s="39">
        <f t="shared" si="254"/>
        <v>0</v>
      </c>
      <c r="R1902" s="41">
        <f t="shared" si="255"/>
        <v>0</v>
      </c>
    </row>
    <row r="1903" spans="4:18" x14ac:dyDescent="0.25">
      <c r="D1903" s="1">
        <v>34768</v>
      </c>
      <c r="E1903" s="1">
        <f t="shared" si="252"/>
        <v>34759</v>
      </c>
      <c r="F1903" s="30">
        <f t="shared" si="250"/>
        <v>0</v>
      </c>
      <c r="H1903" s="42">
        <f>IF(DAY(D1903)&gt;14,VLOOKUP(DATE(YEAR(E1903),MONTH(E1903)-1,DAY(1)),'מדדים וריביות'!B:C,2,FALSE),VLOOKUP(DATE(YEAR(E1903),MONTH(E1903)-2,DAY(1)),'מדדים וריביות'!B:C,2,FALSE))</f>
        <v>18256853.130133498</v>
      </c>
      <c r="I1903" s="43">
        <f>'ריבית יומית'!D1897</f>
        <v>1.0738622586670132E-4</v>
      </c>
      <c r="J1903" s="29">
        <f t="shared" si="251"/>
        <v>1.9275879762088515</v>
      </c>
      <c r="L1903">
        <f>VLOOKUP(D1902,'מדדים וריביות'!B:C,2)</f>
        <v>18272079.863352899</v>
      </c>
      <c r="M1903" s="30">
        <f t="shared" si="256"/>
        <v>0</v>
      </c>
      <c r="O1903" s="39">
        <f t="shared" si="253"/>
        <v>0</v>
      </c>
      <c r="P1903" s="39">
        <f t="shared" si="257"/>
        <v>0</v>
      </c>
      <c r="Q1903" s="39">
        <f t="shared" si="254"/>
        <v>0</v>
      </c>
      <c r="R1903" s="41">
        <f t="shared" si="255"/>
        <v>0</v>
      </c>
    </row>
    <row r="1904" spans="4:18" x14ac:dyDescent="0.25">
      <c r="D1904" s="1">
        <v>34769</v>
      </c>
      <c r="E1904" s="1">
        <f t="shared" si="252"/>
        <v>34759</v>
      </c>
      <c r="F1904" s="30">
        <f t="shared" si="250"/>
        <v>0</v>
      </c>
      <c r="H1904" s="42">
        <f>IF(DAY(D1904)&gt;14,VLOOKUP(DATE(YEAR(E1904),MONTH(E1904)-1,DAY(1)),'מדדים וריביות'!B:C,2,FALSE),VLOOKUP(DATE(YEAR(E1904),MONTH(E1904)-2,DAY(1)),'מדדים וריביות'!B:C,2,FALSE))</f>
        <v>18256853.130133498</v>
      </c>
      <c r="I1904" s="43">
        <f>'ריבית יומית'!D1898</f>
        <v>1.0738622586670132E-4</v>
      </c>
      <c r="J1904" s="29">
        <f t="shared" si="251"/>
        <v>1.9273810020372355</v>
      </c>
      <c r="L1904">
        <f>VLOOKUP(D1903,'מדדים וריביות'!B:C,2)</f>
        <v>18272079.863352899</v>
      </c>
      <c r="M1904" s="30">
        <f t="shared" si="256"/>
        <v>0</v>
      </c>
      <c r="O1904" s="39">
        <f t="shared" si="253"/>
        <v>0</v>
      </c>
      <c r="P1904" s="39">
        <f t="shared" si="257"/>
        <v>0</v>
      </c>
      <c r="Q1904" s="39">
        <f t="shared" si="254"/>
        <v>0</v>
      </c>
      <c r="R1904" s="41">
        <f t="shared" si="255"/>
        <v>0</v>
      </c>
    </row>
    <row r="1905" spans="4:18" x14ac:dyDescent="0.25">
      <c r="D1905" s="1">
        <v>34770</v>
      </c>
      <c r="E1905" s="1">
        <f t="shared" si="252"/>
        <v>34759</v>
      </c>
      <c r="F1905" s="30">
        <f t="shared" si="250"/>
        <v>0</v>
      </c>
      <c r="H1905" s="42">
        <f>IF(DAY(D1905)&gt;14,VLOOKUP(DATE(YEAR(E1905),MONTH(E1905)-1,DAY(1)),'מדדים וריביות'!B:C,2,FALSE),VLOOKUP(DATE(YEAR(E1905),MONTH(E1905)-2,DAY(1)),'מדדים וריביות'!B:C,2,FALSE))</f>
        <v>18256853.130133498</v>
      </c>
      <c r="I1905" s="43">
        <f>'ריבית יומית'!D1899</f>
        <v>1.0738622586670132E-4</v>
      </c>
      <c r="J1905" s="29">
        <f t="shared" si="251"/>
        <v>1.9271740500894081</v>
      </c>
      <c r="L1905">
        <f>VLOOKUP(D1904,'מדדים וריביות'!B:C,2)</f>
        <v>18272079.863352899</v>
      </c>
      <c r="M1905" s="30">
        <f t="shared" si="256"/>
        <v>0</v>
      </c>
      <c r="O1905" s="39">
        <f t="shared" si="253"/>
        <v>0</v>
      </c>
      <c r="P1905" s="39">
        <f t="shared" si="257"/>
        <v>0</v>
      </c>
      <c r="Q1905" s="39">
        <f t="shared" si="254"/>
        <v>0</v>
      </c>
      <c r="R1905" s="41">
        <f t="shared" si="255"/>
        <v>0</v>
      </c>
    </row>
    <row r="1906" spans="4:18" x14ac:dyDescent="0.25">
      <c r="D1906" s="1">
        <v>34771</v>
      </c>
      <c r="E1906" s="1">
        <f t="shared" si="252"/>
        <v>34759</v>
      </c>
      <c r="F1906" s="30">
        <f t="shared" si="250"/>
        <v>0</v>
      </c>
      <c r="H1906" s="42">
        <f>IF(DAY(D1906)&gt;14,VLOOKUP(DATE(YEAR(E1906),MONTH(E1906)-1,DAY(1)),'מדדים וריביות'!B:C,2,FALSE),VLOOKUP(DATE(YEAR(E1906),MONTH(E1906)-2,DAY(1)),'מדדים וריביות'!B:C,2,FALSE))</f>
        <v>18256853.130133498</v>
      </c>
      <c r="I1906" s="43">
        <f>'ריבית יומית'!D1900</f>
        <v>1.0738622586670132E-4</v>
      </c>
      <c r="J1906" s="29">
        <f t="shared" si="251"/>
        <v>1.926967120362983</v>
      </c>
      <c r="L1906">
        <f>VLOOKUP(D1905,'מדדים וריביות'!B:C,2)</f>
        <v>18272079.863352899</v>
      </c>
      <c r="M1906" s="30">
        <f t="shared" si="256"/>
        <v>0</v>
      </c>
      <c r="O1906" s="39">
        <f t="shared" si="253"/>
        <v>0</v>
      </c>
      <c r="P1906" s="39">
        <f t="shared" si="257"/>
        <v>0</v>
      </c>
      <c r="Q1906" s="39">
        <f t="shared" si="254"/>
        <v>0</v>
      </c>
      <c r="R1906" s="41">
        <f t="shared" si="255"/>
        <v>0</v>
      </c>
    </row>
    <row r="1907" spans="4:18" x14ac:dyDescent="0.25">
      <c r="D1907" s="1">
        <v>34772</v>
      </c>
      <c r="E1907" s="1">
        <f t="shared" si="252"/>
        <v>34759</v>
      </c>
      <c r="F1907" s="30">
        <f t="shared" si="250"/>
        <v>0</v>
      </c>
      <c r="H1907" s="42">
        <f>IF(DAY(D1907)&gt;14,VLOOKUP(DATE(YEAR(E1907),MONTH(E1907)-1,DAY(1)),'מדדים וריביות'!B:C,2,FALSE),VLOOKUP(DATE(YEAR(E1907),MONTH(E1907)-2,DAY(1)),'מדדים וריביות'!B:C,2,FALSE))</f>
        <v>18256853.130133498</v>
      </c>
      <c r="I1907" s="43">
        <f>'ריבית יומית'!D1901</f>
        <v>1.0738622586670132E-4</v>
      </c>
      <c r="J1907" s="29">
        <f t="shared" si="251"/>
        <v>1.9267602128555743</v>
      </c>
      <c r="L1907">
        <f>VLOOKUP(D1906,'מדדים וריביות'!B:C,2)</f>
        <v>18272079.863352899</v>
      </c>
      <c r="M1907" s="30">
        <f t="shared" si="256"/>
        <v>0</v>
      </c>
      <c r="O1907" s="39">
        <f t="shared" si="253"/>
        <v>0</v>
      </c>
      <c r="P1907" s="39">
        <f t="shared" si="257"/>
        <v>0</v>
      </c>
      <c r="Q1907" s="39">
        <f t="shared" si="254"/>
        <v>0</v>
      </c>
      <c r="R1907" s="41">
        <f t="shared" si="255"/>
        <v>0</v>
      </c>
    </row>
    <row r="1908" spans="4:18" x14ac:dyDescent="0.25">
      <c r="D1908" s="1">
        <v>34773</v>
      </c>
      <c r="E1908" s="1">
        <f t="shared" si="252"/>
        <v>34759</v>
      </c>
      <c r="F1908" s="30">
        <f t="shared" si="250"/>
        <v>0</v>
      </c>
      <c r="H1908" s="42">
        <f>IF(DAY(D1908)&gt;14,VLOOKUP(DATE(YEAR(E1908),MONTH(E1908)-1,DAY(1)),'מדדים וריביות'!B:C,2,FALSE),VLOOKUP(DATE(YEAR(E1908),MONTH(E1908)-2,DAY(1)),'מדדים וריביות'!B:C,2,FALSE))</f>
        <v>18287306.596572399</v>
      </c>
      <c r="I1908" s="43">
        <f>'ריבית יומית'!D1902</f>
        <v>1.0738622586670132E-4</v>
      </c>
      <c r="J1908" s="29">
        <f t="shared" si="251"/>
        <v>1.9265533275647961</v>
      </c>
      <c r="L1908">
        <f>VLOOKUP(D1907,'מדדים וריביות'!B:C,2)</f>
        <v>18272079.863352899</v>
      </c>
      <c r="M1908" s="30">
        <f t="shared" si="256"/>
        <v>0</v>
      </c>
      <c r="O1908" s="39">
        <f t="shared" si="253"/>
        <v>0</v>
      </c>
      <c r="P1908" s="39">
        <f t="shared" si="257"/>
        <v>0</v>
      </c>
      <c r="Q1908" s="39">
        <f t="shared" si="254"/>
        <v>0</v>
      </c>
      <c r="R1908" s="41">
        <f t="shared" si="255"/>
        <v>0</v>
      </c>
    </row>
    <row r="1909" spans="4:18" x14ac:dyDescent="0.25">
      <c r="D1909" s="1">
        <v>34774</v>
      </c>
      <c r="E1909" s="1">
        <f t="shared" si="252"/>
        <v>34759</v>
      </c>
      <c r="F1909" s="30">
        <f t="shared" si="250"/>
        <v>0</v>
      </c>
      <c r="H1909" s="42">
        <f>IF(DAY(D1909)&gt;14,VLOOKUP(DATE(YEAR(E1909),MONTH(E1909)-1,DAY(1)),'מדדים וריביות'!B:C,2,FALSE),VLOOKUP(DATE(YEAR(E1909),MONTH(E1909)-2,DAY(1)),'מדדים וריביות'!B:C,2,FALSE))</f>
        <v>18287306.596572399</v>
      </c>
      <c r="I1909" s="43">
        <f>'ריבית יומית'!D1903</f>
        <v>1.0738622586670132E-4</v>
      </c>
      <c r="J1909" s="29">
        <f t="shared" si="251"/>
        <v>1.9263464644882631</v>
      </c>
      <c r="L1909">
        <f>VLOOKUP(D1908,'מדדים וריביות'!B:C,2)</f>
        <v>18272079.863352899</v>
      </c>
      <c r="M1909" s="30">
        <f t="shared" si="256"/>
        <v>0</v>
      </c>
      <c r="O1909" s="39">
        <f t="shared" si="253"/>
        <v>0</v>
      </c>
      <c r="P1909" s="39">
        <f t="shared" si="257"/>
        <v>0</v>
      </c>
      <c r="Q1909" s="39">
        <f t="shared" si="254"/>
        <v>0</v>
      </c>
      <c r="R1909" s="41">
        <f t="shared" si="255"/>
        <v>0</v>
      </c>
    </row>
    <row r="1910" spans="4:18" x14ac:dyDescent="0.25">
      <c r="D1910" s="1">
        <v>34775</v>
      </c>
      <c r="E1910" s="1">
        <f t="shared" si="252"/>
        <v>34759</v>
      </c>
      <c r="F1910" s="30">
        <f t="shared" si="250"/>
        <v>0</v>
      </c>
      <c r="H1910" s="42">
        <f>IF(DAY(D1910)&gt;14,VLOOKUP(DATE(YEAR(E1910),MONTH(E1910)-1,DAY(1)),'מדדים וריביות'!B:C,2,FALSE),VLOOKUP(DATE(YEAR(E1910),MONTH(E1910)-2,DAY(1)),'מדדים וריביות'!B:C,2,FALSE))</f>
        <v>18287306.596572399</v>
      </c>
      <c r="I1910" s="43">
        <f>'ריבית יומית'!D1904</f>
        <v>1.0738622586670132E-4</v>
      </c>
      <c r="J1910" s="29">
        <f t="shared" si="251"/>
        <v>1.9261396236235899</v>
      </c>
      <c r="L1910">
        <f>VLOOKUP(D1909,'מדדים וריביות'!B:C,2)</f>
        <v>18272079.863352899</v>
      </c>
      <c r="M1910" s="30">
        <f t="shared" si="256"/>
        <v>0</v>
      </c>
      <c r="O1910" s="39">
        <f t="shared" si="253"/>
        <v>0</v>
      </c>
      <c r="P1910" s="39">
        <f t="shared" si="257"/>
        <v>0</v>
      </c>
      <c r="Q1910" s="39">
        <f t="shared" si="254"/>
        <v>0</v>
      </c>
      <c r="R1910" s="41">
        <f t="shared" si="255"/>
        <v>0</v>
      </c>
    </row>
    <row r="1911" spans="4:18" x14ac:dyDescent="0.25">
      <c r="D1911" s="1">
        <v>34776</v>
      </c>
      <c r="E1911" s="1">
        <f t="shared" si="252"/>
        <v>34759</v>
      </c>
      <c r="F1911" s="30">
        <f t="shared" si="250"/>
        <v>0</v>
      </c>
      <c r="H1911" s="42">
        <f>IF(DAY(D1911)&gt;14,VLOOKUP(DATE(YEAR(E1911),MONTH(E1911)-1,DAY(1)),'מדדים וריביות'!B:C,2,FALSE),VLOOKUP(DATE(YEAR(E1911),MONTH(E1911)-2,DAY(1)),'מדדים וריביות'!B:C,2,FALSE))</f>
        <v>18287306.596572399</v>
      </c>
      <c r="I1911" s="43">
        <f>'ריבית יומית'!D1905</f>
        <v>1.0738622586670132E-4</v>
      </c>
      <c r="J1911" s="29">
        <f t="shared" si="251"/>
        <v>1.9259328049683915</v>
      </c>
      <c r="L1911">
        <f>VLOOKUP(D1910,'מדדים וריביות'!B:C,2)</f>
        <v>18272079.863352899</v>
      </c>
      <c r="M1911" s="30">
        <f t="shared" si="256"/>
        <v>0</v>
      </c>
      <c r="O1911" s="39">
        <f t="shared" si="253"/>
        <v>0</v>
      </c>
      <c r="P1911" s="39">
        <f t="shared" si="257"/>
        <v>0</v>
      </c>
      <c r="Q1911" s="39">
        <f t="shared" si="254"/>
        <v>0</v>
      </c>
      <c r="R1911" s="41">
        <f t="shared" si="255"/>
        <v>0</v>
      </c>
    </row>
    <row r="1912" spans="4:18" x14ac:dyDescent="0.25">
      <c r="D1912" s="1">
        <v>34777</v>
      </c>
      <c r="E1912" s="1">
        <f t="shared" si="252"/>
        <v>34759</v>
      </c>
      <c r="F1912" s="30">
        <f t="shared" si="250"/>
        <v>0</v>
      </c>
      <c r="H1912" s="42">
        <f>IF(DAY(D1912)&gt;14,VLOOKUP(DATE(YEAR(E1912),MONTH(E1912)-1,DAY(1)),'מדדים וריביות'!B:C,2,FALSE),VLOOKUP(DATE(YEAR(E1912),MONTH(E1912)-2,DAY(1)),'מדדים וריביות'!B:C,2,FALSE))</f>
        <v>18287306.596572399</v>
      </c>
      <c r="I1912" s="43">
        <f>'ריבית יומית'!D1906</f>
        <v>1.0738622586670132E-4</v>
      </c>
      <c r="J1912" s="29">
        <f t="shared" si="251"/>
        <v>1.9257260085202832</v>
      </c>
      <c r="L1912">
        <f>VLOOKUP(D1911,'מדדים וריביות'!B:C,2)</f>
        <v>18272079.863352899</v>
      </c>
      <c r="M1912" s="30">
        <f t="shared" si="256"/>
        <v>0</v>
      </c>
      <c r="O1912" s="39">
        <f t="shared" si="253"/>
        <v>0</v>
      </c>
      <c r="P1912" s="39">
        <f t="shared" si="257"/>
        <v>0</v>
      </c>
      <c r="Q1912" s="39">
        <f t="shared" si="254"/>
        <v>0</v>
      </c>
      <c r="R1912" s="41">
        <f t="shared" si="255"/>
        <v>0</v>
      </c>
    </row>
    <row r="1913" spans="4:18" x14ac:dyDescent="0.25">
      <c r="D1913" s="1">
        <v>34778</v>
      </c>
      <c r="E1913" s="1">
        <f t="shared" si="252"/>
        <v>34759</v>
      </c>
      <c r="F1913" s="30">
        <f t="shared" si="250"/>
        <v>0</v>
      </c>
      <c r="H1913" s="42">
        <f>IF(DAY(D1913)&gt;14,VLOOKUP(DATE(YEAR(E1913),MONTH(E1913)-1,DAY(1)),'מדדים וריביות'!B:C,2,FALSE),VLOOKUP(DATE(YEAR(E1913),MONTH(E1913)-2,DAY(1)),'מדדים וריביות'!B:C,2,FALSE))</f>
        <v>18287306.596572399</v>
      </c>
      <c r="I1913" s="43">
        <f>'ריבית יומית'!D1907</f>
        <v>1.0738622586670132E-4</v>
      </c>
      <c r="J1913" s="29">
        <f t="shared" si="251"/>
        <v>1.9255192342768805</v>
      </c>
      <c r="L1913">
        <f>VLOOKUP(D1912,'מדדים וריביות'!B:C,2)</f>
        <v>18272079.863352899</v>
      </c>
      <c r="M1913" s="30">
        <f t="shared" si="256"/>
        <v>0</v>
      </c>
      <c r="O1913" s="39">
        <f t="shared" si="253"/>
        <v>0</v>
      </c>
      <c r="P1913" s="39">
        <f t="shared" si="257"/>
        <v>0</v>
      </c>
      <c r="Q1913" s="39">
        <f t="shared" si="254"/>
        <v>0</v>
      </c>
      <c r="R1913" s="41">
        <f t="shared" si="255"/>
        <v>0</v>
      </c>
    </row>
    <row r="1914" spans="4:18" x14ac:dyDescent="0.25">
      <c r="D1914" s="1">
        <v>34779</v>
      </c>
      <c r="E1914" s="1">
        <f t="shared" si="252"/>
        <v>34759</v>
      </c>
      <c r="F1914" s="30">
        <f t="shared" si="250"/>
        <v>0</v>
      </c>
      <c r="H1914" s="42">
        <f>IF(DAY(D1914)&gt;14,VLOOKUP(DATE(YEAR(E1914),MONTH(E1914)-1,DAY(1)),'מדדים וריביות'!B:C,2,FALSE),VLOOKUP(DATE(YEAR(E1914),MONTH(E1914)-2,DAY(1)),'מדדים וריביות'!B:C,2,FALSE))</f>
        <v>18287306.596572399</v>
      </c>
      <c r="I1914" s="43">
        <f>'ריבית יומית'!D1908</f>
        <v>1.0738622586670132E-4</v>
      </c>
      <c r="J1914" s="29">
        <f t="shared" si="251"/>
        <v>1.9253124822357992</v>
      </c>
      <c r="L1914">
        <f>VLOOKUP(D1913,'מדדים וריביות'!B:C,2)</f>
        <v>18272079.863352899</v>
      </c>
      <c r="M1914" s="30">
        <f t="shared" si="256"/>
        <v>0</v>
      </c>
      <c r="O1914" s="39">
        <f t="shared" si="253"/>
        <v>0</v>
      </c>
      <c r="P1914" s="39">
        <f t="shared" si="257"/>
        <v>0</v>
      </c>
      <c r="Q1914" s="39">
        <f t="shared" si="254"/>
        <v>0</v>
      </c>
      <c r="R1914" s="41">
        <f t="shared" si="255"/>
        <v>0</v>
      </c>
    </row>
    <row r="1915" spans="4:18" x14ac:dyDescent="0.25">
      <c r="D1915" s="1">
        <v>34780</v>
      </c>
      <c r="E1915" s="1">
        <f t="shared" si="252"/>
        <v>34759</v>
      </c>
      <c r="F1915" s="30">
        <f t="shared" si="250"/>
        <v>0</v>
      </c>
      <c r="H1915" s="42">
        <f>IF(DAY(D1915)&gt;14,VLOOKUP(DATE(YEAR(E1915),MONTH(E1915)-1,DAY(1)),'מדדים וריביות'!B:C,2,FALSE),VLOOKUP(DATE(YEAR(E1915),MONTH(E1915)-2,DAY(1)),'מדדים וריביות'!B:C,2,FALSE))</f>
        <v>18287306.596572399</v>
      </c>
      <c r="I1915" s="43">
        <f>'ריבית יומית'!D1909</f>
        <v>1.0738622586670132E-4</v>
      </c>
      <c r="J1915" s="29">
        <f t="shared" si="251"/>
        <v>1.9251057523946553</v>
      </c>
      <c r="L1915">
        <f>VLOOKUP(D1914,'מדדים וריביות'!B:C,2)</f>
        <v>18272079.863352899</v>
      </c>
      <c r="M1915" s="30">
        <f t="shared" si="256"/>
        <v>0</v>
      </c>
      <c r="O1915" s="39">
        <f t="shared" si="253"/>
        <v>0</v>
      </c>
      <c r="P1915" s="39">
        <f t="shared" si="257"/>
        <v>0</v>
      </c>
      <c r="Q1915" s="39">
        <f t="shared" si="254"/>
        <v>0</v>
      </c>
      <c r="R1915" s="41">
        <f t="shared" si="255"/>
        <v>0</v>
      </c>
    </row>
    <row r="1916" spans="4:18" x14ac:dyDescent="0.25">
      <c r="D1916" s="1">
        <v>34781</v>
      </c>
      <c r="E1916" s="1">
        <f t="shared" si="252"/>
        <v>34759</v>
      </c>
      <c r="F1916" s="30">
        <f t="shared" si="250"/>
        <v>0</v>
      </c>
      <c r="H1916" s="42">
        <f>IF(DAY(D1916)&gt;14,VLOOKUP(DATE(YEAR(E1916),MONTH(E1916)-1,DAY(1)),'מדדים וריביות'!B:C,2,FALSE),VLOOKUP(DATE(YEAR(E1916),MONTH(E1916)-2,DAY(1)),'מדדים וריביות'!B:C,2,FALSE))</f>
        <v>18287306.596572399</v>
      </c>
      <c r="I1916" s="43">
        <f>'ריבית יומית'!D1910</f>
        <v>1.0738622586670132E-4</v>
      </c>
      <c r="J1916" s="29">
        <f t="shared" si="251"/>
        <v>1.924899044751065</v>
      </c>
      <c r="L1916">
        <f>VLOOKUP(D1915,'מדדים וריביות'!B:C,2)</f>
        <v>18272079.863352899</v>
      </c>
      <c r="M1916" s="30">
        <f t="shared" si="256"/>
        <v>0</v>
      </c>
      <c r="O1916" s="39">
        <f t="shared" si="253"/>
        <v>0</v>
      </c>
      <c r="P1916" s="39">
        <f t="shared" si="257"/>
        <v>0</v>
      </c>
      <c r="Q1916" s="39">
        <f t="shared" si="254"/>
        <v>0</v>
      </c>
      <c r="R1916" s="41">
        <f t="shared" si="255"/>
        <v>0</v>
      </c>
    </row>
    <row r="1917" spans="4:18" x14ac:dyDescent="0.25">
      <c r="D1917" s="1">
        <v>34782</v>
      </c>
      <c r="E1917" s="1">
        <f t="shared" si="252"/>
        <v>34759</v>
      </c>
      <c r="F1917" s="30">
        <f t="shared" si="250"/>
        <v>0</v>
      </c>
      <c r="H1917" s="42">
        <f>IF(DAY(D1917)&gt;14,VLOOKUP(DATE(YEAR(E1917),MONTH(E1917)-1,DAY(1)),'מדדים וריביות'!B:C,2,FALSE),VLOOKUP(DATE(YEAR(E1917),MONTH(E1917)-2,DAY(1)),'מדדים וריביות'!B:C,2,FALSE))</f>
        <v>18287306.596572399</v>
      </c>
      <c r="I1917" s="43">
        <f>'ריבית יומית'!D1911</f>
        <v>1.0738622586670132E-4</v>
      </c>
      <c r="J1917" s="29">
        <f t="shared" si="251"/>
        <v>1.924692359302645</v>
      </c>
      <c r="L1917">
        <f>VLOOKUP(D1916,'מדדים וריביות'!B:C,2)</f>
        <v>18272079.863352899</v>
      </c>
      <c r="M1917" s="30">
        <f t="shared" si="256"/>
        <v>0</v>
      </c>
      <c r="O1917" s="39">
        <f t="shared" si="253"/>
        <v>0</v>
      </c>
      <c r="P1917" s="39">
        <f t="shared" si="257"/>
        <v>0</v>
      </c>
      <c r="Q1917" s="39">
        <f t="shared" si="254"/>
        <v>0</v>
      </c>
      <c r="R1917" s="41">
        <f t="shared" si="255"/>
        <v>0</v>
      </c>
    </row>
    <row r="1918" spans="4:18" x14ac:dyDescent="0.25">
      <c r="D1918" s="1">
        <v>34783</v>
      </c>
      <c r="E1918" s="1">
        <f t="shared" si="252"/>
        <v>34759</v>
      </c>
      <c r="F1918" s="30">
        <f t="shared" si="250"/>
        <v>0</v>
      </c>
      <c r="H1918" s="42">
        <f>IF(DAY(D1918)&gt;14,VLOOKUP(DATE(YEAR(E1918),MONTH(E1918)-1,DAY(1)),'מדדים וריביות'!B:C,2,FALSE),VLOOKUP(DATE(YEAR(E1918),MONTH(E1918)-2,DAY(1)),'מדדים וריביות'!B:C,2,FALSE))</f>
        <v>18287306.596572399</v>
      </c>
      <c r="I1918" s="43">
        <f>'ריבית יומית'!D1912</f>
        <v>1.0738622586670132E-4</v>
      </c>
      <c r="J1918" s="29">
        <f t="shared" si="251"/>
        <v>1.924485696047012</v>
      </c>
      <c r="L1918">
        <f>VLOOKUP(D1917,'מדדים וריביות'!B:C,2)</f>
        <v>18272079.863352899</v>
      </c>
      <c r="M1918" s="30">
        <f t="shared" si="256"/>
        <v>0</v>
      </c>
      <c r="O1918" s="39">
        <f t="shared" si="253"/>
        <v>0</v>
      </c>
      <c r="P1918" s="39">
        <f t="shared" si="257"/>
        <v>0</v>
      </c>
      <c r="Q1918" s="39">
        <f t="shared" si="254"/>
        <v>0</v>
      </c>
      <c r="R1918" s="41">
        <f t="shared" si="255"/>
        <v>0</v>
      </c>
    </row>
    <row r="1919" spans="4:18" x14ac:dyDescent="0.25">
      <c r="D1919" s="1">
        <v>34784</v>
      </c>
      <c r="E1919" s="1">
        <f t="shared" si="252"/>
        <v>34759</v>
      </c>
      <c r="F1919" s="30">
        <f t="shared" si="250"/>
        <v>0</v>
      </c>
      <c r="H1919" s="42">
        <f>IF(DAY(D1919)&gt;14,VLOOKUP(DATE(YEAR(E1919),MONTH(E1919)-1,DAY(1)),'מדדים וריביות'!B:C,2,FALSE),VLOOKUP(DATE(YEAR(E1919),MONTH(E1919)-2,DAY(1)),'מדדים וריביות'!B:C,2,FALSE))</f>
        <v>18287306.596572399</v>
      </c>
      <c r="I1919" s="43">
        <f>'ריבית יומית'!D1913</f>
        <v>1.0738622586670132E-4</v>
      </c>
      <c r="J1919" s="29">
        <f t="shared" si="251"/>
        <v>1.9242790549817832</v>
      </c>
      <c r="L1919">
        <f>VLOOKUP(D1918,'מדדים וריביות'!B:C,2)</f>
        <v>18272079.863352899</v>
      </c>
      <c r="M1919" s="30">
        <f t="shared" si="256"/>
        <v>0</v>
      </c>
      <c r="O1919" s="39">
        <f t="shared" si="253"/>
        <v>0</v>
      </c>
      <c r="P1919" s="39">
        <f t="shared" si="257"/>
        <v>0</v>
      </c>
      <c r="Q1919" s="39">
        <f t="shared" si="254"/>
        <v>0</v>
      </c>
      <c r="R1919" s="41">
        <f t="shared" si="255"/>
        <v>0</v>
      </c>
    </row>
    <row r="1920" spans="4:18" x14ac:dyDescent="0.25">
      <c r="D1920" s="1">
        <v>34785</v>
      </c>
      <c r="E1920" s="1">
        <f t="shared" si="252"/>
        <v>34759</v>
      </c>
      <c r="F1920" s="30">
        <f t="shared" ref="F1920:F1983" si="258">M1919</f>
        <v>0</v>
      </c>
      <c r="H1920" s="42">
        <f>IF(DAY(D1920)&gt;14,VLOOKUP(DATE(YEAR(E1920),MONTH(E1920)-1,DAY(1)),'מדדים וריביות'!B:C,2,FALSE),VLOOKUP(DATE(YEAR(E1920),MONTH(E1920)-2,DAY(1)),'מדדים וריביות'!B:C,2,FALSE))</f>
        <v>18287306.596572399</v>
      </c>
      <c r="I1920" s="43">
        <f>'ריבית יומית'!D1914</f>
        <v>1.0738622586670132E-4</v>
      </c>
      <c r="J1920" s="29">
        <f t="shared" si="251"/>
        <v>1.9240724361045758</v>
      </c>
      <c r="L1920">
        <f>VLOOKUP(D1919,'מדדים וריביות'!B:C,2)</f>
        <v>18272079.863352899</v>
      </c>
      <c r="M1920" s="30">
        <f t="shared" si="256"/>
        <v>0</v>
      </c>
      <c r="O1920" s="39">
        <f t="shared" si="253"/>
        <v>0</v>
      </c>
      <c r="P1920" s="39">
        <f t="shared" si="257"/>
        <v>0</v>
      </c>
      <c r="Q1920" s="39">
        <f t="shared" si="254"/>
        <v>0</v>
      </c>
      <c r="R1920" s="41">
        <f t="shared" si="255"/>
        <v>0</v>
      </c>
    </row>
    <row r="1921" spans="4:18" x14ac:dyDescent="0.25">
      <c r="D1921" s="1">
        <v>34786</v>
      </c>
      <c r="E1921" s="1">
        <f t="shared" si="252"/>
        <v>34759</v>
      </c>
      <c r="F1921" s="30">
        <f t="shared" si="258"/>
        <v>0</v>
      </c>
      <c r="H1921" s="42">
        <f>IF(DAY(D1921)&gt;14,VLOOKUP(DATE(YEAR(E1921),MONTH(E1921)-1,DAY(1)),'מדדים וריביות'!B:C,2,FALSE),VLOOKUP(DATE(YEAR(E1921),MONTH(E1921)-2,DAY(1)),'מדדים וריביות'!B:C,2,FALSE))</f>
        <v>18287306.596572399</v>
      </c>
      <c r="I1921" s="43">
        <f>'ריבית יומית'!D1915</f>
        <v>1.0738622586670132E-4</v>
      </c>
      <c r="J1921" s="29">
        <f t="shared" si="251"/>
        <v>1.9238658394130073</v>
      </c>
      <c r="L1921">
        <f>VLOOKUP(D1920,'מדדים וריביות'!B:C,2)</f>
        <v>18272079.863352899</v>
      </c>
      <c r="M1921" s="30">
        <f t="shared" si="256"/>
        <v>0</v>
      </c>
      <c r="O1921" s="39">
        <f t="shared" si="253"/>
        <v>0</v>
      </c>
      <c r="P1921" s="39">
        <f t="shared" si="257"/>
        <v>0</v>
      </c>
      <c r="Q1921" s="39">
        <f t="shared" si="254"/>
        <v>0</v>
      </c>
      <c r="R1921" s="41">
        <f t="shared" si="255"/>
        <v>0</v>
      </c>
    </row>
    <row r="1922" spans="4:18" x14ac:dyDescent="0.25">
      <c r="D1922" s="1">
        <v>34787</v>
      </c>
      <c r="E1922" s="1">
        <f t="shared" si="252"/>
        <v>34759</v>
      </c>
      <c r="F1922" s="30">
        <f t="shared" si="258"/>
        <v>0</v>
      </c>
      <c r="H1922" s="42">
        <f>IF(DAY(D1922)&gt;14,VLOOKUP(DATE(YEAR(E1922),MONTH(E1922)-1,DAY(1)),'מדדים וריביות'!B:C,2,FALSE),VLOOKUP(DATE(YEAR(E1922),MONTH(E1922)-2,DAY(1)),'מדדים וריביות'!B:C,2,FALSE))</f>
        <v>18287306.596572399</v>
      </c>
      <c r="I1922" s="43">
        <f>'ריבית יומית'!D1916</f>
        <v>1.0738622586670132E-4</v>
      </c>
      <c r="J1922" s="29">
        <f t="shared" si="251"/>
        <v>1.9236592649046957</v>
      </c>
      <c r="L1922">
        <f>VLOOKUP(D1921,'מדדים וריביות'!B:C,2)</f>
        <v>18272079.863352899</v>
      </c>
      <c r="M1922" s="30">
        <f t="shared" si="256"/>
        <v>0</v>
      </c>
      <c r="O1922" s="39">
        <f t="shared" si="253"/>
        <v>0</v>
      </c>
      <c r="P1922" s="39">
        <f t="shared" si="257"/>
        <v>0</v>
      </c>
      <c r="Q1922" s="39">
        <f t="shared" si="254"/>
        <v>0</v>
      </c>
      <c r="R1922" s="41">
        <f t="shared" si="255"/>
        <v>0</v>
      </c>
    </row>
    <row r="1923" spans="4:18" x14ac:dyDescent="0.25">
      <c r="D1923" s="1">
        <v>34788</v>
      </c>
      <c r="E1923" s="1">
        <f t="shared" si="252"/>
        <v>34759</v>
      </c>
      <c r="F1923" s="30">
        <f t="shared" si="258"/>
        <v>0</v>
      </c>
      <c r="H1923" s="42">
        <f>IF(DAY(D1923)&gt;14,VLOOKUP(DATE(YEAR(E1923),MONTH(E1923)-1,DAY(1)),'מדדים וריביות'!B:C,2,FALSE),VLOOKUP(DATE(YEAR(E1923),MONTH(E1923)-2,DAY(1)),'מדדים וריביות'!B:C,2,FALSE))</f>
        <v>18287306.596572399</v>
      </c>
      <c r="I1923" s="43">
        <f>'ריבית יומית'!D1917</f>
        <v>1.0738622586670132E-4</v>
      </c>
      <c r="J1923" s="29">
        <f t="shared" si="251"/>
        <v>1.9234527125772589</v>
      </c>
      <c r="L1923">
        <f>VLOOKUP(D1922,'מדדים וריביות'!B:C,2)</f>
        <v>18272079.863352899</v>
      </c>
      <c r="M1923" s="30">
        <f t="shared" si="256"/>
        <v>0</v>
      </c>
      <c r="O1923" s="39">
        <f t="shared" si="253"/>
        <v>0</v>
      </c>
      <c r="P1923" s="39">
        <f t="shared" si="257"/>
        <v>0</v>
      </c>
      <c r="Q1923" s="39">
        <f t="shared" si="254"/>
        <v>0</v>
      </c>
      <c r="R1923" s="41">
        <f t="shared" si="255"/>
        <v>0</v>
      </c>
    </row>
    <row r="1924" spans="4:18" x14ac:dyDescent="0.25">
      <c r="D1924" s="1">
        <v>34789</v>
      </c>
      <c r="E1924" s="1">
        <f t="shared" si="252"/>
        <v>34759</v>
      </c>
      <c r="F1924" s="30">
        <f t="shared" si="258"/>
        <v>0</v>
      </c>
      <c r="H1924" s="42">
        <f>IF(DAY(D1924)&gt;14,VLOOKUP(DATE(YEAR(E1924),MONTH(E1924)-1,DAY(1)),'מדדים וריביות'!B:C,2,FALSE),VLOOKUP(DATE(YEAR(E1924),MONTH(E1924)-2,DAY(1)),'מדדים וריביות'!B:C,2,FALSE))</f>
        <v>18287306.596572399</v>
      </c>
      <c r="I1924" s="43">
        <f>'ריבית יומית'!D1918</f>
        <v>1.0738622586670132E-4</v>
      </c>
      <c r="J1924" s="29">
        <f t="shared" si="251"/>
        <v>1.9232461824283154</v>
      </c>
      <c r="L1924">
        <f>VLOOKUP(D1923,'מדדים וריביות'!B:C,2)</f>
        <v>18272079.863352899</v>
      </c>
      <c r="M1924" s="30">
        <f t="shared" si="256"/>
        <v>0</v>
      </c>
      <c r="O1924" s="39">
        <f t="shared" si="253"/>
        <v>0</v>
      </c>
      <c r="P1924" s="39">
        <f t="shared" si="257"/>
        <v>0</v>
      </c>
      <c r="Q1924" s="39">
        <f t="shared" si="254"/>
        <v>0</v>
      </c>
      <c r="R1924" s="41">
        <f t="shared" si="255"/>
        <v>0</v>
      </c>
    </row>
    <row r="1925" spans="4:18" x14ac:dyDescent="0.25">
      <c r="D1925" s="1">
        <v>34790</v>
      </c>
      <c r="E1925" s="1">
        <f t="shared" si="252"/>
        <v>34790</v>
      </c>
      <c r="F1925" s="30">
        <f t="shared" si="258"/>
        <v>0</v>
      </c>
      <c r="H1925" s="42">
        <f>IF(DAY(D1925)&gt;14,VLOOKUP(DATE(YEAR(E1925),MONTH(E1925)-1,DAY(1)),'מדדים וריביות'!B:C,2,FALSE),VLOOKUP(DATE(YEAR(E1925),MONTH(E1925)-2,DAY(1)),'מדדים וריביות'!B:C,2,FALSE))</f>
        <v>18287306.596572399</v>
      </c>
      <c r="I1925" s="43">
        <f>'ריבית יומית'!D1919</f>
        <v>1.0738622586670132E-4</v>
      </c>
      <c r="J1925" s="29">
        <f t="shared" si="251"/>
        <v>1.9230396744554836</v>
      </c>
      <c r="L1925">
        <f>VLOOKUP(D1924,'מדדים וריביות'!B:C,2)</f>
        <v>18272079.863352899</v>
      </c>
      <c r="M1925" s="30">
        <f t="shared" si="256"/>
        <v>0</v>
      </c>
      <c r="O1925" s="39">
        <f t="shared" si="253"/>
        <v>0</v>
      </c>
      <c r="P1925" s="39">
        <f t="shared" si="257"/>
        <v>0</v>
      </c>
      <c r="Q1925" s="39">
        <f t="shared" si="254"/>
        <v>0</v>
      </c>
      <c r="R1925" s="41">
        <f t="shared" si="255"/>
        <v>0</v>
      </c>
    </row>
    <row r="1926" spans="4:18" x14ac:dyDescent="0.25">
      <c r="D1926" s="1">
        <v>34791</v>
      </c>
      <c r="E1926" s="1">
        <f t="shared" si="252"/>
        <v>34790</v>
      </c>
      <c r="F1926" s="30">
        <f t="shared" si="258"/>
        <v>0</v>
      </c>
      <c r="H1926" s="42">
        <f>IF(DAY(D1926)&gt;14,VLOOKUP(DATE(YEAR(E1926),MONTH(E1926)-1,DAY(1)),'מדדים וריביות'!B:C,2,FALSE),VLOOKUP(DATE(YEAR(E1926),MONTH(E1926)-2,DAY(1)),'מדדים וריביות'!B:C,2,FALSE))</f>
        <v>18287306.596572399</v>
      </c>
      <c r="I1926" s="43">
        <f>'ריבית יומית'!D1920</f>
        <v>1.0738622586670132E-4</v>
      </c>
      <c r="J1926" s="29">
        <f t="shared" si="251"/>
        <v>1.9228331886563825</v>
      </c>
      <c r="L1926">
        <f>VLOOKUP(D1925,'מדדים וריביות'!B:C,2)</f>
        <v>18439573.928766999</v>
      </c>
      <c r="M1926" s="30">
        <f t="shared" si="256"/>
        <v>0</v>
      </c>
      <c r="O1926" s="39">
        <f t="shared" si="253"/>
        <v>0</v>
      </c>
      <c r="P1926" s="39">
        <f t="shared" si="257"/>
        <v>0</v>
      </c>
      <c r="Q1926" s="39">
        <f t="shared" si="254"/>
        <v>0</v>
      </c>
      <c r="R1926" s="41">
        <f t="shared" si="255"/>
        <v>0</v>
      </c>
    </row>
    <row r="1927" spans="4:18" x14ac:dyDescent="0.25">
      <c r="D1927" s="1">
        <v>34792</v>
      </c>
      <c r="E1927" s="1">
        <f t="shared" si="252"/>
        <v>34790</v>
      </c>
      <c r="F1927" s="30">
        <f t="shared" si="258"/>
        <v>0</v>
      </c>
      <c r="H1927" s="42">
        <f>IF(DAY(D1927)&gt;14,VLOOKUP(DATE(YEAR(E1927),MONTH(E1927)-1,DAY(1)),'מדדים וריביות'!B:C,2,FALSE),VLOOKUP(DATE(YEAR(E1927),MONTH(E1927)-2,DAY(1)),'מדדים וריביות'!B:C,2,FALSE))</f>
        <v>18287306.596572399</v>
      </c>
      <c r="I1927" s="43">
        <f>'ריבית יומית'!D1921</f>
        <v>1.0738622586670132E-4</v>
      </c>
      <c r="J1927" s="29">
        <f t="shared" si="251"/>
        <v>1.9226267250286313</v>
      </c>
      <c r="L1927">
        <f>VLOOKUP(D1926,'מדדים וריביות'!B:C,2)</f>
        <v>18439573.928766999</v>
      </c>
      <c r="M1927" s="30">
        <f t="shared" si="256"/>
        <v>0</v>
      </c>
      <c r="O1927" s="39">
        <f t="shared" si="253"/>
        <v>0</v>
      </c>
      <c r="P1927" s="39">
        <f t="shared" si="257"/>
        <v>0</v>
      </c>
      <c r="Q1927" s="39">
        <f t="shared" si="254"/>
        <v>0</v>
      </c>
      <c r="R1927" s="41">
        <f t="shared" si="255"/>
        <v>0</v>
      </c>
    </row>
    <row r="1928" spans="4:18" x14ac:dyDescent="0.25">
      <c r="D1928" s="1">
        <v>34793</v>
      </c>
      <c r="E1928" s="1">
        <f t="shared" si="252"/>
        <v>34790</v>
      </c>
      <c r="F1928" s="30">
        <f t="shared" si="258"/>
        <v>0</v>
      </c>
      <c r="H1928" s="42">
        <f>IF(DAY(D1928)&gt;14,VLOOKUP(DATE(YEAR(E1928),MONTH(E1928)-1,DAY(1)),'מדדים וריביות'!B:C,2,FALSE),VLOOKUP(DATE(YEAR(E1928),MONTH(E1928)-2,DAY(1)),'מדדים וריביות'!B:C,2,FALSE))</f>
        <v>18287306.596572399</v>
      </c>
      <c r="I1928" s="43">
        <f>'ריבית יומית'!D1922</f>
        <v>1.0738622586670132E-4</v>
      </c>
      <c r="J1928" s="29">
        <f t="shared" si="251"/>
        <v>1.9224202835698492</v>
      </c>
      <c r="L1928">
        <f>VLOOKUP(D1927,'מדדים וריביות'!B:C,2)</f>
        <v>18439573.928766999</v>
      </c>
      <c r="M1928" s="30">
        <f t="shared" si="256"/>
        <v>0</v>
      </c>
      <c r="O1928" s="39">
        <f t="shared" si="253"/>
        <v>0</v>
      </c>
      <c r="P1928" s="39">
        <f t="shared" si="257"/>
        <v>0</v>
      </c>
      <c r="Q1928" s="39">
        <f t="shared" si="254"/>
        <v>0</v>
      </c>
      <c r="R1928" s="41">
        <f t="shared" si="255"/>
        <v>0</v>
      </c>
    </row>
    <row r="1929" spans="4:18" x14ac:dyDescent="0.25">
      <c r="D1929" s="1">
        <v>34794</v>
      </c>
      <c r="E1929" s="1">
        <f t="shared" si="252"/>
        <v>34790</v>
      </c>
      <c r="F1929" s="30">
        <f t="shared" si="258"/>
        <v>0</v>
      </c>
      <c r="H1929" s="42">
        <f>IF(DAY(D1929)&gt;14,VLOOKUP(DATE(YEAR(E1929),MONTH(E1929)-1,DAY(1)),'מדדים וריביות'!B:C,2,FALSE),VLOOKUP(DATE(YEAR(E1929),MONTH(E1929)-2,DAY(1)),'מדדים וריביות'!B:C,2,FALSE))</f>
        <v>18287306.596572399</v>
      </c>
      <c r="I1929" s="43">
        <f>'ריבית יומית'!D1923</f>
        <v>1.0738622586670132E-4</v>
      </c>
      <c r="J1929" s="29">
        <f t="shared" ref="J1929:J1992" si="259">J1930*(1+I1929)</f>
        <v>1.9222138642776558</v>
      </c>
      <c r="L1929">
        <f>VLOOKUP(D1928,'מדדים וריביות'!B:C,2)</f>
        <v>18439573.928766999</v>
      </c>
      <c r="M1929" s="30">
        <f t="shared" si="256"/>
        <v>0</v>
      </c>
      <c r="O1929" s="39">
        <f t="shared" si="253"/>
        <v>0</v>
      </c>
      <c r="P1929" s="39">
        <f t="shared" si="257"/>
        <v>0</v>
      </c>
      <c r="Q1929" s="39">
        <f t="shared" si="254"/>
        <v>0</v>
      </c>
      <c r="R1929" s="41">
        <f t="shared" si="255"/>
        <v>0</v>
      </c>
    </row>
    <row r="1930" spans="4:18" x14ac:dyDescent="0.25">
      <c r="D1930" s="1">
        <v>34795</v>
      </c>
      <c r="E1930" s="1">
        <f t="shared" ref="E1930:E1993" si="260">DATE(YEAR(D1930),MONTH(D1930),DAY(1))</f>
        <v>34790</v>
      </c>
      <c r="F1930" s="30">
        <f t="shared" si="258"/>
        <v>0</v>
      </c>
      <c r="H1930" s="42">
        <f>IF(DAY(D1930)&gt;14,VLOOKUP(DATE(YEAR(E1930),MONTH(E1930)-1,DAY(1)),'מדדים וריביות'!B:C,2,FALSE),VLOOKUP(DATE(YEAR(E1930),MONTH(E1930)-2,DAY(1)),'מדדים וריביות'!B:C,2,FALSE))</f>
        <v>18287306.596572399</v>
      </c>
      <c r="I1930" s="43">
        <f>'ריבית יומית'!D1924</f>
        <v>1.0738622586670132E-4</v>
      </c>
      <c r="J1930" s="29">
        <f t="shared" si="259"/>
        <v>1.922007467149671</v>
      </c>
      <c r="L1930">
        <f>VLOOKUP(D1929,'מדדים וריביות'!B:C,2)</f>
        <v>18439573.928766999</v>
      </c>
      <c r="M1930" s="30">
        <f t="shared" si="256"/>
        <v>0</v>
      </c>
      <c r="O1930" s="39">
        <f t="shared" ref="O1930:O1993" si="261">$D$4/H1930*G1930-G1930</f>
        <v>0</v>
      </c>
      <c r="P1930" s="39">
        <f t="shared" si="257"/>
        <v>0</v>
      </c>
      <c r="Q1930" s="39">
        <f t="shared" ref="Q1930:Q1993" si="262">$D$4/H1930*P1930-P1930</f>
        <v>0</v>
      </c>
      <c r="R1930" s="41">
        <f t="shared" ref="R1930:R1993" si="263">SUM(O1930:Q1930)</f>
        <v>0</v>
      </c>
    </row>
    <row r="1931" spans="4:18" x14ac:dyDescent="0.25">
      <c r="D1931" s="1">
        <v>34796</v>
      </c>
      <c r="E1931" s="1">
        <f t="shared" si="260"/>
        <v>34790</v>
      </c>
      <c r="F1931" s="30">
        <f t="shared" si="258"/>
        <v>0</v>
      </c>
      <c r="H1931" s="42">
        <f>IF(DAY(D1931)&gt;14,VLOOKUP(DATE(YEAR(E1931),MONTH(E1931)-1,DAY(1)),'מדדים וריביות'!B:C,2,FALSE),VLOOKUP(DATE(YEAR(E1931),MONTH(E1931)-2,DAY(1)),'מדדים וריביות'!B:C,2,FALSE))</f>
        <v>18287306.596572399</v>
      </c>
      <c r="I1931" s="43">
        <f>'ריבית יומית'!D1925</f>
        <v>1.0738622586670132E-4</v>
      </c>
      <c r="J1931" s="29">
        <f t="shared" si="259"/>
        <v>1.9218010921835149</v>
      </c>
      <c r="L1931">
        <f>VLOOKUP(D1930,'מדדים וריביות'!B:C,2)</f>
        <v>18439573.928766999</v>
      </c>
      <c r="M1931" s="30">
        <f t="shared" si="256"/>
        <v>0</v>
      </c>
      <c r="O1931" s="39">
        <f t="shared" si="261"/>
        <v>0</v>
      </c>
      <c r="P1931" s="39">
        <f t="shared" si="257"/>
        <v>0</v>
      </c>
      <c r="Q1931" s="39">
        <f t="shared" si="262"/>
        <v>0</v>
      </c>
      <c r="R1931" s="41">
        <f t="shared" si="263"/>
        <v>0</v>
      </c>
    </row>
    <row r="1932" spans="4:18" x14ac:dyDescent="0.25">
      <c r="D1932" s="1">
        <v>34797</v>
      </c>
      <c r="E1932" s="1">
        <f t="shared" si="260"/>
        <v>34790</v>
      </c>
      <c r="F1932" s="30">
        <f t="shared" si="258"/>
        <v>0</v>
      </c>
      <c r="H1932" s="42">
        <f>IF(DAY(D1932)&gt;14,VLOOKUP(DATE(YEAR(E1932),MONTH(E1932)-1,DAY(1)),'מדדים וריביות'!B:C,2,FALSE),VLOOKUP(DATE(YEAR(E1932),MONTH(E1932)-2,DAY(1)),'מדדים וריביות'!B:C,2,FALSE))</f>
        <v>18287306.596572399</v>
      </c>
      <c r="I1932" s="43">
        <f>'ריבית יומית'!D1926</f>
        <v>1.0738622586670132E-4</v>
      </c>
      <c r="J1932" s="29">
        <f t="shared" si="259"/>
        <v>1.921594739376808</v>
      </c>
      <c r="L1932">
        <f>VLOOKUP(D1931,'מדדים וריביות'!B:C,2)</f>
        <v>18439573.928766999</v>
      </c>
      <c r="M1932" s="30">
        <f t="shared" ref="M1932:M1995" si="264">F1932*(1+I1932)*L1932/H1932+G1932-K1932</f>
        <v>0</v>
      </c>
      <c r="O1932" s="39">
        <f t="shared" si="261"/>
        <v>0</v>
      </c>
      <c r="P1932" s="39">
        <f t="shared" si="257"/>
        <v>0</v>
      </c>
      <c r="Q1932" s="39">
        <f t="shared" si="262"/>
        <v>0</v>
      </c>
      <c r="R1932" s="41">
        <f t="shared" si="263"/>
        <v>0</v>
      </c>
    </row>
    <row r="1933" spans="4:18" x14ac:dyDescent="0.25">
      <c r="D1933" s="1">
        <v>34798</v>
      </c>
      <c r="E1933" s="1">
        <f t="shared" si="260"/>
        <v>34790</v>
      </c>
      <c r="F1933" s="30">
        <f t="shared" si="258"/>
        <v>0</v>
      </c>
      <c r="H1933" s="42">
        <f>IF(DAY(D1933)&gt;14,VLOOKUP(DATE(YEAR(E1933),MONTH(E1933)-1,DAY(1)),'מדדים וריביות'!B:C,2,FALSE),VLOOKUP(DATE(YEAR(E1933),MONTH(E1933)-2,DAY(1)),'מדדים וריביות'!B:C,2,FALSE))</f>
        <v>18287306.596572399</v>
      </c>
      <c r="I1933" s="43">
        <f>'ריבית יומית'!D1927</f>
        <v>1.0738622586670132E-4</v>
      </c>
      <c r="J1933" s="29">
        <f t="shared" si="259"/>
        <v>1.9213884087271709</v>
      </c>
      <c r="L1933">
        <f>VLOOKUP(D1932,'מדדים וריביות'!B:C,2)</f>
        <v>18439573.928766999</v>
      </c>
      <c r="M1933" s="30">
        <f t="shared" si="264"/>
        <v>0</v>
      </c>
      <c r="O1933" s="39">
        <f t="shared" si="261"/>
        <v>0</v>
      </c>
      <c r="P1933" s="39">
        <f t="shared" si="257"/>
        <v>0</v>
      </c>
      <c r="Q1933" s="39">
        <f t="shared" si="262"/>
        <v>0</v>
      </c>
      <c r="R1933" s="41">
        <f t="shared" si="263"/>
        <v>0</v>
      </c>
    </row>
    <row r="1934" spans="4:18" x14ac:dyDescent="0.25">
      <c r="D1934" s="1">
        <v>34799</v>
      </c>
      <c r="E1934" s="1">
        <f t="shared" si="260"/>
        <v>34790</v>
      </c>
      <c r="F1934" s="30">
        <f t="shared" si="258"/>
        <v>0</v>
      </c>
      <c r="H1934" s="42">
        <f>IF(DAY(D1934)&gt;14,VLOOKUP(DATE(YEAR(E1934),MONTH(E1934)-1,DAY(1)),'מדדים וריביות'!B:C,2,FALSE),VLOOKUP(DATE(YEAR(E1934),MONTH(E1934)-2,DAY(1)),'מדדים וריביות'!B:C,2,FALSE))</f>
        <v>18287306.596572399</v>
      </c>
      <c r="I1934" s="43">
        <f>'ריבית יומית'!D1928</f>
        <v>1.0738622586670132E-4</v>
      </c>
      <c r="J1934" s="29">
        <f t="shared" si="259"/>
        <v>1.9211821002322242</v>
      </c>
      <c r="L1934">
        <f>VLOOKUP(D1933,'מדדים וריביות'!B:C,2)</f>
        <v>18439573.928766999</v>
      </c>
      <c r="M1934" s="30">
        <f t="shared" si="264"/>
        <v>0</v>
      </c>
      <c r="O1934" s="39">
        <f t="shared" si="261"/>
        <v>0</v>
      </c>
      <c r="P1934" s="39">
        <f t="shared" si="257"/>
        <v>0</v>
      </c>
      <c r="Q1934" s="39">
        <f t="shared" si="262"/>
        <v>0</v>
      </c>
      <c r="R1934" s="41">
        <f t="shared" si="263"/>
        <v>0</v>
      </c>
    </row>
    <row r="1935" spans="4:18" x14ac:dyDescent="0.25">
      <c r="D1935" s="1">
        <v>34800</v>
      </c>
      <c r="E1935" s="1">
        <f t="shared" si="260"/>
        <v>34790</v>
      </c>
      <c r="F1935" s="30">
        <f t="shared" si="258"/>
        <v>0</v>
      </c>
      <c r="H1935" s="42">
        <f>IF(DAY(D1935)&gt;14,VLOOKUP(DATE(YEAR(E1935),MONTH(E1935)-1,DAY(1)),'מדדים וריביות'!B:C,2,FALSE),VLOOKUP(DATE(YEAR(E1935),MONTH(E1935)-2,DAY(1)),'מדדים וריביות'!B:C,2,FALSE))</f>
        <v>18287306.596572399</v>
      </c>
      <c r="I1935" s="43">
        <f>'ריבית יומית'!D1929</f>
        <v>1.0738622586670132E-4</v>
      </c>
      <c r="J1935" s="29">
        <f t="shared" si="259"/>
        <v>1.9209758138895894</v>
      </c>
      <c r="L1935">
        <f>VLOOKUP(D1934,'מדדים וריביות'!B:C,2)</f>
        <v>18439573.928766999</v>
      </c>
      <c r="M1935" s="30">
        <f t="shared" si="264"/>
        <v>0</v>
      </c>
      <c r="O1935" s="39">
        <f t="shared" si="261"/>
        <v>0</v>
      </c>
      <c r="P1935" s="39">
        <f t="shared" si="257"/>
        <v>0</v>
      </c>
      <c r="Q1935" s="39">
        <f t="shared" si="262"/>
        <v>0</v>
      </c>
      <c r="R1935" s="41">
        <f t="shared" si="263"/>
        <v>0</v>
      </c>
    </row>
    <row r="1936" spans="4:18" x14ac:dyDescent="0.25">
      <c r="D1936" s="1">
        <v>34801</v>
      </c>
      <c r="E1936" s="1">
        <f t="shared" si="260"/>
        <v>34790</v>
      </c>
      <c r="F1936" s="30">
        <f t="shared" si="258"/>
        <v>0</v>
      </c>
      <c r="H1936" s="42">
        <f>IF(DAY(D1936)&gt;14,VLOOKUP(DATE(YEAR(E1936),MONTH(E1936)-1,DAY(1)),'מדדים וריביות'!B:C,2,FALSE),VLOOKUP(DATE(YEAR(E1936),MONTH(E1936)-2,DAY(1)),'מדדים וריביות'!B:C,2,FALSE))</f>
        <v>18287306.596572399</v>
      </c>
      <c r="I1936" s="43">
        <f>'ריבית יומית'!D1930</f>
        <v>1.0738622586670132E-4</v>
      </c>
      <c r="J1936" s="29">
        <f t="shared" si="259"/>
        <v>1.9207695496968877</v>
      </c>
      <c r="L1936">
        <f>VLOOKUP(D1935,'מדדים וריביות'!B:C,2)</f>
        <v>18439573.928766999</v>
      </c>
      <c r="M1936" s="30">
        <f t="shared" si="264"/>
        <v>0</v>
      </c>
      <c r="O1936" s="39">
        <f t="shared" si="261"/>
        <v>0</v>
      </c>
      <c r="P1936" s="39">
        <f t="shared" si="257"/>
        <v>0</v>
      </c>
      <c r="Q1936" s="39">
        <f t="shared" si="262"/>
        <v>0</v>
      </c>
      <c r="R1936" s="41">
        <f t="shared" si="263"/>
        <v>0</v>
      </c>
    </row>
    <row r="1937" spans="4:18" x14ac:dyDescent="0.25">
      <c r="D1937" s="1">
        <v>34802</v>
      </c>
      <c r="E1937" s="1">
        <f t="shared" si="260"/>
        <v>34790</v>
      </c>
      <c r="F1937" s="30">
        <f t="shared" si="258"/>
        <v>0</v>
      </c>
      <c r="H1937" s="42">
        <f>IF(DAY(D1937)&gt;14,VLOOKUP(DATE(YEAR(E1937),MONTH(E1937)-1,DAY(1)),'מדדים וריביות'!B:C,2,FALSE),VLOOKUP(DATE(YEAR(E1937),MONTH(E1937)-2,DAY(1)),'מדדים וריביות'!B:C,2,FALSE))</f>
        <v>18287306.596572399</v>
      </c>
      <c r="I1937" s="43">
        <f>'ריבית יומית'!D1931</f>
        <v>1.0738622586670132E-4</v>
      </c>
      <c r="J1937" s="29">
        <f t="shared" si="259"/>
        <v>1.920563307651741</v>
      </c>
      <c r="L1937">
        <f>VLOOKUP(D1936,'מדדים וריביות'!B:C,2)</f>
        <v>18439573.928766999</v>
      </c>
      <c r="M1937" s="30">
        <f t="shared" si="264"/>
        <v>0</v>
      </c>
      <c r="O1937" s="39">
        <f t="shared" si="261"/>
        <v>0</v>
      </c>
      <c r="P1937" s="39">
        <f t="shared" si="257"/>
        <v>0</v>
      </c>
      <c r="Q1937" s="39">
        <f t="shared" si="262"/>
        <v>0</v>
      </c>
      <c r="R1937" s="41">
        <f t="shared" si="263"/>
        <v>0</v>
      </c>
    </row>
    <row r="1938" spans="4:18" x14ac:dyDescent="0.25">
      <c r="D1938" s="1">
        <v>34803</v>
      </c>
      <c r="E1938" s="1">
        <f t="shared" si="260"/>
        <v>34790</v>
      </c>
      <c r="F1938" s="30">
        <f t="shared" si="258"/>
        <v>0</v>
      </c>
      <c r="H1938" s="42">
        <f>IF(DAY(D1938)&gt;14,VLOOKUP(DATE(YEAR(E1938),MONTH(E1938)-1,DAY(1)),'מדדים וריביות'!B:C,2,FALSE),VLOOKUP(DATE(YEAR(E1938),MONTH(E1938)-2,DAY(1)),'מדדים וריביות'!B:C,2,FALSE))</f>
        <v>18287306.596572399</v>
      </c>
      <c r="I1938" s="43">
        <f>'ריבית יומית'!D1932</f>
        <v>1.0738622586670132E-4</v>
      </c>
      <c r="J1938" s="29">
        <f t="shared" si="259"/>
        <v>1.9203570877517711</v>
      </c>
      <c r="L1938">
        <f>VLOOKUP(D1937,'מדדים וריביות'!B:C,2)</f>
        <v>18439573.928766999</v>
      </c>
      <c r="M1938" s="30">
        <f t="shared" si="264"/>
        <v>0</v>
      </c>
      <c r="O1938" s="39">
        <f t="shared" si="261"/>
        <v>0</v>
      </c>
      <c r="P1938" s="39">
        <f t="shared" si="257"/>
        <v>0</v>
      </c>
      <c r="Q1938" s="39">
        <f t="shared" si="262"/>
        <v>0</v>
      </c>
      <c r="R1938" s="41">
        <f t="shared" si="263"/>
        <v>0</v>
      </c>
    </row>
    <row r="1939" spans="4:18" x14ac:dyDescent="0.25">
      <c r="D1939" s="1">
        <v>34804</v>
      </c>
      <c r="E1939" s="1">
        <f t="shared" si="260"/>
        <v>34790</v>
      </c>
      <c r="F1939" s="30">
        <f t="shared" si="258"/>
        <v>0</v>
      </c>
      <c r="H1939" s="42">
        <f>IF(DAY(D1939)&gt;14,VLOOKUP(DATE(YEAR(E1939),MONTH(E1939)-1,DAY(1)),'מדדים וריביות'!B:C,2,FALSE),VLOOKUP(DATE(YEAR(E1939),MONTH(E1939)-2,DAY(1)),'מדדים וריביות'!B:C,2,FALSE))</f>
        <v>18272079.863352899</v>
      </c>
      <c r="I1939" s="43">
        <f>'ריבית יומית'!D1933</f>
        <v>1.0738622586670132E-4</v>
      </c>
      <c r="J1939" s="29">
        <f t="shared" si="259"/>
        <v>1.9201508899946</v>
      </c>
      <c r="L1939">
        <f>VLOOKUP(D1938,'מדדים וריביות'!B:C,2)</f>
        <v>18439573.928766999</v>
      </c>
      <c r="M1939" s="30">
        <f t="shared" si="264"/>
        <v>0</v>
      </c>
      <c r="O1939" s="39">
        <f t="shared" si="261"/>
        <v>0</v>
      </c>
      <c r="P1939" s="39">
        <f t="shared" si="257"/>
        <v>0</v>
      </c>
      <c r="Q1939" s="39">
        <f t="shared" si="262"/>
        <v>0</v>
      </c>
      <c r="R1939" s="41">
        <f t="shared" si="263"/>
        <v>0</v>
      </c>
    </row>
    <row r="1940" spans="4:18" x14ac:dyDescent="0.25">
      <c r="D1940" s="1">
        <v>34805</v>
      </c>
      <c r="E1940" s="1">
        <f t="shared" si="260"/>
        <v>34790</v>
      </c>
      <c r="F1940" s="30">
        <f t="shared" si="258"/>
        <v>0</v>
      </c>
      <c r="H1940" s="42">
        <f>IF(DAY(D1940)&gt;14,VLOOKUP(DATE(YEAR(E1940),MONTH(E1940)-1,DAY(1)),'מדדים וריביות'!B:C,2,FALSE),VLOOKUP(DATE(YEAR(E1940),MONTH(E1940)-2,DAY(1)),'מדדים וריביות'!B:C,2,FALSE))</f>
        <v>18272079.863352899</v>
      </c>
      <c r="I1940" s="43">
        <f>'ריבית יומית'!D1934</f>
        <v>1.0738622586670132E-4</v>
      </c>
      <c r="J1940" s="29">
        <f t="shared" si="259"/>
        <v>1.9199447143778503</v>
      </c>
      <c r="L1940">
        <f>VLOOKUP(D1939,'מדדים וריביות'!B:C,2)</f>
        <v>18439573.928766999</v>
      </c>
      <c r="M1940" s="30">
        <f t="shared" si="264"/>
        <v>0</v>
      </c>
      <c r="O1940" s="39">
        <f t="shared" si="261"/>
        <v>0</v>
      </c>
      <c r="P1940" s="39">
        <f t="shared" si="257"/>
        <v>0</v>
      </c>
      <c r="Q1940" s="39">
        <f t="shared" si="262"/>
        <v>0</v>
      </c>
      <c r="R1940" s="41">
        <f t="shared" si="263"/>
        <v>0</v>
      </c>
    </row>
    <row r="1941" spans="4:18" x14ac:dyDescent="0.25">
      <c r="D1941" s="1">
        <v>34806</v>
      </c>
      <c r="E1941" s="1">
        <f t="shared" si="260"/>
        <v>34790</v>
      </c>
      <c r="F1941" s="30">
        <f t="shared" si="258"/>
        <v>0</v>
      </c>
      <c r="H1941" s="42">
        <f>IF(DAY(D1941)&gt;14,VLOOKUP(DATE(YEAR(E1941),MONTH(E1941)-1,DAY(1)),'מדדים וריביות'!B:C,2,FALSE),VLOOKUP(DATE(YEAR(E1941),MONTH(E1941)-2,DAY(1)),'מדדים וריביות'!B:C,2,FALSE))</f>
        <v>18272079.863352899</v>
      </c>
      <c r="I1941" s="43">
        <f>'ריבית יומית'!D1935</f>
        <v>1.0738622586670132E-4</v>
      </c>
      <c r="J1941" s="29">
        <f t="shared" si="259"/>
        <v>1.9197385608991446</v>
      </c>
      <c r="L1941">
        <f>VLOOKUP(D1940,'מדדים וריביות'!B:C,2)</f>
        <v>18439573.928766999</v>
      </c>
      <c r="M1941" s="30">
        <f t="shared" si="264"/>
        <v>0</v>
      </c>
      <c r="O1941" s="39">
        <f t="shared" si="261"/>
        <v>0</v>
      </c>
      <c r="P1941" s="39">
        <f t="shared" si="257"/>
        <v>0</v>
      </c>
      <c r="Q1941" s="39">
        <f t="shared" si="262"/>
        <v>0</v>
      </c>
      <c r="R1941" s="41">
        <f t="shared" si="263"/>
        <v>0</v>
      </c>
    </row>
    <row r="1942" spans="4:18" x14ac:dyDescent="0.25">
      <c r="D1942" s="1">
        <v>34807</v>
      </c>
      <c r="E1942" s="1">
        <f t="shared" si="260"/>
        <v>34790</v>
      </c>
      <c r="F1942" s="30">
        <f t="shared" si="258"/>
        <v>0</v>
      </c>
      <c r="H1942" s="42">
        <f>IF(DAY(D1942)&gt;14,VLOOKUP(DATE(YEAR(E1942),MONTH(E1942)-1,DAY(1)),'מדדים וריביות'!B:C,2,FALSE),VLOOKUP(DATE(YEAR(E1942),MONTH(E1942)-2,DAY(1)),'מדדים וריביות'!B:C,2,FALSE))</f>
        <v>18272079.863352899</v>
      </c>
      <c r="I1942" s="43">
        <f>'ריבית יומית'!D1936</f>
        <v>1.0738622586670132E-4</v>
      </c>
      <c r="J1942" s="29">
        <f t="shared" si="259"/>
        <v>1.9195324295561058</v>
      </c>
      <c r="L1942">
        <f>VLOOKUP(D1941,'מדדים וריביות'!B:C,2)</f>
        <v>18439573.928766999</v>
      </c>
      <c r="M1942" s="30">
        <f t="shared" si="264"/>
        <v>0</v>
      </c>
      <c r="O1942" s="39">
        <f t="shared" si="261"/>
        <v>0</v>
      </c>
      <c r="P1942" s="39">
        <f t="shared" si="257"/>
        <v>0</v>
      </c>
      <c r="Q1942" s="39">
        <f t="shared" si="262"/>
        <v>0</v>
      </c>
      <c r="R1942" s="41">
        <f t="shared" si="263"/>
        <v>0</v>
      </c>
    </row>
    <row r="1943" spans="4:18" x14ac:dyDescent="0.25">
      <c r="D1943" s="1">
        <v>34808</v>
      </c>
      <c r="E1943" s="1">
        <f t="shared" si="260"/>
        <v>34790</v>
      </c>
      <c r="F1943" s="30">
        <f t="shared" si="258"/>
        <v>0</v>
      </c>
      <c r="H1943" s="42">
        <f>IF(DAY(D1943)&gt;14,VLOOKUP(DATE(YEAR(E1943),MONTH(E1943)-1,DAY(1)),'מדדים וריביות'!B:C,2,FALSE),VLOOKUP(DATE(YEAR(E1943),MONTH(E1943)-2,DAY(1)),'מדדים וריביות'!B:C,2,FALSE))</f>
        <v>18272079.863352899</v>
      </c>
      <c r="I1943" s="43">
        <f>'ריבית יומית'!D1937</f>
        <v>1.0738622586670132E-4</v>
      </c>
      <c r="J1943" s="29">
        <f t="shared" si="259"/>
        <v>1.9193263203463571</v>
      </c>
      <c r="L1943">
        <f>VLOOKUP(D1942,'מדדים וריביות'!B:C,2)</f>
        <v>18439573.928766999</v>
      </c>
      <c r="M1943" s="30">
        <f t="shared" si="264"/>
        <v>0</v>
      </c>
      <c r="O1943" s="39">
        <f t="shared" si="261"/>
        <v>0</v>
      </c>
      <c r="P1943" s="39">
        <f t="shared" si="257"/>
        <v>0</v>
      </c>
      <c r="Q1943" s="39">
        <f t="shared" si="262"/>
        <v>0</v>
      </c>
      <c r="R1943" s="41">
        <f t="shared" si="263"/>
        <v>0</v>
      </c>
    </row>
    <row r="1944" spans="4:18" x14ac:dyDescent="0.25">
      <c r="D1944" s="1">
        <v>34809</v>
      </c>
      <c r="E1944" s="1">
        <f t="shared" si="260"/>
        <v>34790</v>
      </c>
      <c r="F1944" s="30">
        <f t="shared" si="258"/>
        <v>0</v>
      </c>
      <c r="H1944" s="42">
        <f>IF(DAY(D1944)&gt;14,VLOOKUP(DATE(YEAR(E1944),MONTH(E1944)-1,DAY(1)),'מדדים וריביות'!B:C,2,FALSE),VLOOKUP(DATE(YEAR(E1944),MONTH(E1944)-2,DAY(1)),'מדדים וריביות'!B:C,2,FALSE))</f>
        <v>18272079.863352899</v>
      </c>
      <c r="I1944" s="43">
        <f>'ריבית יומית'!D1938</f>
        <v>1.0738622586670132E-4</v>
      </c>
      <c r="J1944" s="29">
        <f t="shared" si="259"/>
        <v>1.9191202332675221</v>
      </c>
      <c r="L1944">
        <f>VLOOKUP(D1943,'מדדים וריביות'!B:C,2)</f>
        <v>18439573.928766999</v>
      </c>
      <c r="M1944" s="30">
        <f t="shared" si="264"/>
        <v>0</v>
      </c>
      <c r="O1944" s="39">
        <f t="shared" si="261"/>
        <v>0</v>
      </c>
      <c r="P1944" s="39">
        <f t="shared" si="257"/>
        <v>0</v>
      </c>
      <c r="Q1944" s="39">
        <f t="shared" si="262"/>
        <v>0</v>
      </c>
      <c r="R1944" s="41">
        <f t="shared" si="263"/>
        <v>0</v>
      </c>
    </row>
    <row r="1945" spans="4:18" x14ac:dyDescent="0.25">
      <c r="D1945" s="1">
        <v>34810</v>
      </c>
      <c r="E1945" s="1">
        <f t="shared" si="260"/>
        <v>34790</v>
      </c>
      <c r="F1945" s="30">
        <f t="shared" si="258"/>
        <v>0</v>
      </c>
      <c r="H1945" s="42">
        <f>IF(DAY(D1945)&gt;14,VLOOKUP(DATE(YEAR(E1945),MONTH(E1945)-1,DAY(1)),'מדדים וריביות'!B:C,2,FALSE),VLOOKUP(DATE(YEAR(E1945),MONTH(E1945)-2,DAY(1)),'מדדים וריביות'!B:C,2,FALSE))</f>
        <v>18272079.863352899</v>
      </c>
      <c r="I1945" s="43">
        <f>'ריבית יומית'!D1939</f>
        <v>1.0738622586670132E-4</v>
      </c>
      <c r="J1945" s="29">
        <f t="shared" si="259"/>
        <v>1.9189141683172244</v>
      </c>
      <c r="L1945">
        <f>VLOOKUP(D1944,'מדדים וריביות'!B:C,2)</f>
        <v>18439573.928766999</v>
      </c>
      <c r="M1945" s="30">
        <f t="shared" si="264"/>
        <v>0</v>
      </c>
      <c r="O1945" s="39">
        <f t="shared" si="261"/>
        <v>0</v>
      </c>
      <c r="P1945" s="39">
        <f t="shared" si="257"/>
        <v>0</v>
      </c>
      <c r="Q1945" s="39">
        <f t="shared" si="262"/>
        <v>0</v>
      </c>
      <c r="R1945" s="41">
        <f t="shared" si="263"/>
        <v>0</v>
      </c>
    </row>
    <row r="1946" spans="4:18" x14ac:dyDescent="0.25">
      <c r="D1946" s="1">
        <v>34811</v>
      </c>
      <c r="E1946" s="1">
        <f t="shared" si="260"/>
        <v>34790</v>
      </c>
      <c r="F1946" s="30">
        <f t="shared" si="258"/>
        <v>0</v>
      </c>
      <c r="H1946" s="42">
        <f>IF(DAY(D1946)&gt;14,VLOOKUP(DATE(YEAR(E1946),MONTH(E1946)-1,DAY(1)),'מדדים וריביות'!B:C,2,FALSE),VLOOKUP(DATE(YEAR(E1946),MONTH(E1946)-2,DAY(1)),'מדדים וריביות'!B:C,2,FALSE))</f>
        <v>18272079.863352899</v>
      </c>
      <c r="I1946" s="43">
        <f>'ריבית יומית'!D1940</f>
        <v>1.0738622586670132E-4</v>
      </c>
      <c r="J1946" s="29">
        <f t="shared" si="259"/>
        <v>1.918708125493088</v>
      </c>
      <c r="L1946">
        <f>VLOOKUP(D1945,'מדדים וריביות'!B:C,2)</f>
        <v>18439573.928766999</v>
      </c>
      <c r="M1946" s="30">
        <f t="shared" si="264"/>
        <v>0</v>
      </c>
      <c r="O1946" s="39">
        <f t="shared" si="261"/>
        <v>0</v>
      </c>
      <c r="P1946" s="39">
        <f t="shared" si="257"/>
        <v>0</v>
      </c>
      <c r="Q1946" s="39">
        <f t="shared" si="262"/>
        <v>0</v>
      </c>
      <c r="R1946" s="41">
        <f t="shared" si="263"/>
        <v>0</v>
      </c>
    </row>
    <row r="1947" spans="4:18" x14ac:dyDescent="0.25">
      <c r="D1947" s="1">
        <v>34812</v>
      </c>
      <c r="E1947" s="1">
        <f t="shared" si="260"/>
        <v>34790</v>
      </c>
      <c r="F1947" s="30">
        <f t="shared" si="258"/>
        <v>0</v>
      </c>
      <c r="H1947" s="42">
        <f>IF(DAY(D1947)&gt;14,VLOOKUP(DATE(YEAR(E1947),MONTH(E1947)-1,DAY(1)),'מדדים וריביות'!B:C,2,FALSE),VLOOKUP(DATE(YEAR(E1947),MONTH(E1947)-2,DAY(1)),'מדדים וריביות'!B:C,2,FALSE))</f>
        <v>18272079.863352899</v>
      </c>
      <c r="I1947" s="43">
        <f>'ריבית יומית'!D1941</f>
        <v>1.0738622586670132E-4</v>
      </c>
      <c r="J1947" s="29">
        <f t="shared" si="259"/>
        <v>1.9185021047927371</v>
      </c>
      <c r="L1947">
        <f>VLOOKUP(D1946,'מדדים וריביות'!B:C,2)</f>
        <v>18439573.928766999</v>
      </c>
      <c r="M1947" s="30">
        <f t="shared" si="264"/>
        <v>0</v>
      </c>
      <c r="O1947" s="39">
        <f t="shared" si="261"/>
        <v>0</v>
      </c>
      <c r="P1947" s="39">
        <f t="shared" si="257"/>
        <v>0</v>
      </c>
      <c r="Q1947" s="39">
        <f t="shared" si="262"/>
        <v>0</v>
      </c>
      <c r="R1947" s="41">
        <f t="shared" si="263"/>
        <v>0</v>
      </c>
    </row>
    <row r="1948" spans="4:18" x14ac:dyDescent="0.25">
      <c r="D1948" s="1">
        <v>34813</v>
      </c>
      <c r="E1948" s="1">
        <f t="shared" si="260"/>
        <v>34790</v>
      </c>
      <c r="F1948" s="30">
        <f t="shared" si="258"/>
        <v>0</v>
      </c>
      <c r="H1948" s="42">
        <f>IF(DAY(D1948)&gt;14,VLOOKUP(DATE(YEAR(E1948),MONTH(E1948)-1,DAY(1)),'מדדים וריביות'!B:C,2,FALSE),VLOOKUP(DATE(YEAR(E1948),MONTH(E1948)-2,DAY(1)),'מדדים וריביות'!B:C,2,FALSE))</f>
        <v>18272079.863352899</v>
      </c>
      <c r="I1948" s="43">
        <f>'ריבית יומית'!D1942</f>
        <v>1.0738622586670132E-4</v>
      </c>
      <c r="J1948" s="29">
        <f t="shared" si="259"/>
        <v>1.918296106213796</v>
      </c>
      <c r="L1948">
        <f>VLOOKUP(D1947,'מדדים וריביות'!B:C,2)</f>
        <v>18439573.928766999</v>
      </c>
      <c r="M1948" s="30">
        <f t="shared" si="264"/>
        <v>0</v>
      </c>
      <c r="O1948" s="39">
        <f t="shared" si="261"/>
        <v>0</v>
      </c>
      <c r="P1948" s="39">
        <f t="shared" si="257"/>
        <v>0</v>
      </c>
      <c r="Q1948" s="39">
        <f t="shared" si="262"/>
        <v>0</v>
      </c>
      <c r="R1948" s="41">
        <f t="shared" si="263"/>
        <v>0</v>
      </c>
    </row>
    <row r="1949" spans="4:18" x14ac:dyDescent="0.25">
      <c r="D1949" s="1">
        <v>34814</v>
      </c>
      <c r="E1949" s="1">
        <f t="shared" si="260"/>
        <v>34790</v>
      </c>
      <c r="F1949" s="30">
        <f t="shared" si="258"/>
        <v>0</v>
      </c>
      <c r="H1949" s="42">
        <f>IF(DAY(D1949)&gt;14,VLOOKUP(DATE(YEAR(E1949),MONTH(E1949)-1,DAY(1)),'מדדים וריביות'!B:C,2,FALSE),VLOOKUP(DATE(YEAR(E1949),MONTH(E1949)-2,DAY(1)),'מדדים וריביות'!B:C,2,FALSE))</f>
        <v>18272079.863352899</v>
      </c>
      <c r="I1949" s="43">
        <f>'ריבית יומית'!D1943</f>
        <v>1.0738622586670132E-4</v>
      </c>
      <c r="J1949" s="29">
        <f t="shared" si="259"/>
        <v>1.9180901297538895</v>
      </c>
      <c r="L1949">
        <f>VLOOKUP(D1948,'מדדים וריביות'!B:C,2)</f>
        <v>18439573.928766999</v>
      </c>
      <c r="M1949" s="30">
        <f t="shared" si="264"/>
        <v>0</v>
      </c>
      <c r="O1949" s="39">
        <f t="shared" si="261"/>
        <v>0</v>
      </c>
      <c r="P1949" s="39">
        <f t="shared" si="257"/>
        <v>0</v>
      </c>
      <c r="Q1949" s="39">
        <f t="shared" si="262"/>
        <v>0</v>
      </c>
      <c r="R1949" s="41">
        <f t="shared" si="263"/>
        <v>0</v>
      </c>
    </row>
    <row r="1950" spans="4:18" x14ac:dyDescent="0.25">
      <c r="D1950" s="1">
        <v>34815</v>
      </c>
      <c r="E1950" s="1">
        <f t="shared" si="260"/>
        <v>34790</v>
      </c>
      <c r="F1950" s="30">
        <f t="shared" si="258"/>
        <v>0</v>
      </c>
      <c r="H1950" s="42">
        <f>IF(DAY(D1950)&gt;14,VLOOKUP(DATE(YEAR(E1950),MONTH(E1950)-1,DAY(1)),'מדדים וריביות'!B:C,2,FALSE),VLOOKUP(DATE(YEAR(E1950),MONTH(E1950)-2,DAY(1)),'מדדים וריביות'!B:C,2,FALSE))</f>
        <v>18272079.863352899</v>
      </c>
      <c r="I1950" s="43">
        <f>'ריבית יומית'!D1944</f>
        <v>1.0738622586670132E-4</v>
      </c>
      <c r="J1950" s="29">
        <f t="shared" si="259"/>
        <v>1.9178841754106426</v>
      </c>
      <c r="L1950">
        <f>VLOOKUP(D1949,'מדדים וריביות'!B:C,2)</f>
        <v>18439573.928766999</v>
      </c>
      <c r="M1950" s="30">
        <f t="shared" si="264"/>
        <v>0</v>
      </c>
      <c r="O1950" s="39">
        <f t="shared" si="261"/>
        <v>0</v>
      </c>
      <c r="P1950" s="39">
        <f t="shared" si="257"/>
        <v>0</v>
      </c>
      <c r="Q1950" s="39">
        <f t="shared" si="262"/>
        <v>0</v>
      </c>
      <c r="R1950" s="41">
        <f t="shared" si="263"/>
        <v>0</v>
      </c>
    </row>
    <row r="1951" spans="4:18" x14ac:dyDescent="0.25">
      <c r="D1951" s="1">
        <v>34816</v>
      </c>
      <c r="E1951" s="1">
        <f t="shared" si="260"/>
        <v>34790</v>
      </c>
      <c r="F1951" s="30">
        <f t="shared" si="258"/>
        <v>0</v>
      </c>
      <c r="H1951" s="42">
        <f>IF(DAY(D1951)&gt;14,VLOOKUP(DATE(YEAR(E1951),MONTH(E1951)-1,DAY(1)),'מדדים וריביות'!B:C,2,FALSE),VLOOKUP(DATE(YEAR(E1951),MONTH(E1951)-2,DAY(1)),'מדדים וריביות'!B:C,2,FALSE))</f>
        <v>18272079.863352899</v>
      </c>
      <c r="I1951" s="43">
        <f>'ריבית יומית'!D1945</f>
        <v>1.0738622586670132E-4</v>
      </c>
      <c r="J1951" s="29">
        <f t="shared" si="259"/>
        <v>1.9176782431816806</v>
      </c>
      <c r="L1951">
        <f>VLOOKUP(D1950,'מדדים וריביות'!B:C,2)</f>
        <v>18439573.928766999</v>
      </c>
      <c r="M1951" s="30">
        <f t="shared" si="264"/>
        <v>0</v>
      </c>
      <c r="O1951" s="39">
        <f t="shared" si="261"/>
        <v>0</v>
      </c>
      <c r="P1951" s="39">
        <f t="shared" si="257"/>
        <v>0</v>
      </c>
      <c r="Q1951" s="39">
        <f t="shared" si="262"/>
        <v>0</v>
      </c>
      <c r="R1951" s="41">
        <f t="shared" si="263"/>
        <v>0</v>
      </c>
    </row>
    <row r="1952" spans="4:18" x14ac:dyDescent="0.25">
      <c r="D1952" s="1">
        <v>34817</v>
      </c>
      <c r="E1952" s="1">
        <f t="shared" si="260"/>
        <v>34790</v>
      </c>
      <c r="F1952" s="30">
        <f t="shared" si="258"/>
        <v>0</v>
      </c>
      <c r="H1952" s="42">
        <f>IF(DAY(D1952)&gt;14,VLOOKUP(DATE(YEAR(E1952),MONTH(E1952)-1,DAY(1)),'מדדים וריביות'!B:C,2,FALSE),VLOOKUP(DATE(YEAR(E1952),MONTH(E1952)-2,DAY(1)),'מדדים וריביות'!B:C,2,FALSE))</f>
        <v>18272079.863352899</v>
      </c>
      <c r="I1952" s="43">
        <f>'ריבית יומית'!D1946</f>
        <v>1.0738622586670132E-4</v>
      </c>
      <c r="J1952" s="29">
        <f t="shared" si="259"/>
        <v>1.9174723330646288</v>
      </c>
      <c r="L1952">
        <f>VLOOKUP(D1951,'מדדים וריביות'!B:C,2)</f>
        <v>18439573.928766999</v>
      </c>
      <c r="M1952" s="30">
        <f t="shared" si="264"/>
        <v>0</v>
      </c>
      <c r="O1952" s="39">
        <f t="shared" si="261"/>
        <v>0</v>
      </c>
      <c r="P1952" s="39">
        <f t="shared" si="257"/>
        <v>0</v>
      </c>
      <c r="Q1952" s="39">
        <f t="shared" si="262"/>
        <v>0</v>
      </c>
      <c r="R1952" s="41">
        <f t="shared" si="263"/>
        <v>0</v>
      </c>
    </row>
    <row r="1953" spans="4:18" x14ac:dyDescent="0.25">
      <c r="D1953" s="1">
        <v>34818</v>
      </c>
      <c r="E1953" s="1">
        <f t="shared" si="260"/>
        <v>34790</v>
      </c>
      <c r="F1953" s="30">
        <f t="shared" si="258"/>
        <v>0</v>
      </c>
      <c r="H1953" s="42">
        <f>IF(DAY(D1953)&gt;14,VLOOKUP(DATE(YEAR(E1953),MONTH(E1953)-1,DAY(1)),'מדדים וריביות'!B:C,2,FALSE),VLOOKUP(DATE(YEAR(E1953),MONTH(E1953)-2,DAY(1)),'מדדים וריביות'!B:C,2,FALSE))</f>
        <v>18272079.863352899</v>
      </c>
      <c r="I1953" s="43">
        <f>'ריבית יומית'!D1947</f>
        <v>1.0738622586670132E-4</v>
      </c>
      <c r="J1953" s="29">
        <f t="shared" si="259"/>
        <v>1.9172664450571133</v>
      </c>
      <c r="L1953">
        <f>VLOOKUP(D1952,'מדדים וריביות'!B:C,2)</f>
        <v>18439573.928766999</v>
      </c>
      <c r="M1953" s="30">
        <f t="shared" si="264"/>
        <v>0</v>
      </c>
      <c r="O1953" s="39">
        <f t="shared" si="261"/>
        <v>0</v>
      </c>
      <c r="P1953" s="39">
        <f t="shared" si="257"/>
        <v>0</v>
      </c>
      <c r="Q1953" s="39">
        <f t="shared" si="262"/>
        <v>0</v>
      </c>
      <c r="R1953" s="41">
        <f t="shared" si="263"/>
        <v>0</v>
      </c>
    </row>
    <row r="1954" spans="4:18" x14ac:dyDescent="0.25">
      <c r="D1954" s="1">
        <v>34819</v>
      </c>
      <c r="E1954" s="1">
        <f t="shared" si="260"/>
        <v>34790</v>
      </c>
      <c r="F1954" s="30">
        <f t="shared" si="258"/>
        <v>0</v>
      </c>
      <c r="H1954" s="42">
        <f>IF(DAY(D1954)&gt;14,VLOOKUP(DATE(YEAR(E1954),MONTH(E1954)-1,DAY(1)),'מדדים וריביות'!B:C,2,FALSE),VLOOKUP(DATE(YEAR(E1954),MONTH(E1954)-2,DAY(1)),'מדדים וריביות'!B:C,2,FALSE))</f>
        <v>18272079.863352899</v>
      </c>
      <c r="I1954" s="43">
        <f>'ריבית יומית'!D1948</f>
        <v>1.0738622586670132E-4</v>
      </c>
      <c r="J1954" s="29">
        <f t="shared" si="259"/>
        <v>1.9170605791567599</v>
      </c>
      <c r="L1954">
        <f>VLOOKUP(D1953,'מדדים וריביות'!B:C,2)</f>
        <v>18439573.928766999</v>
      </c>
      <c r="M1954" s="30">
        <f t="shared" si="264"/>
        <v>0</v>
      </c>
      <c r="O1954" s="39">
        <f t="shared" si="261"/>
        <v>0</v>
      </c>
      <c r="P1954" s="39">
        <f t="shared" si="257"/>
        <v>0</v>
      </c>
      <c r="Q1954" s="39">
        <f t="shared" si="262"/>
        <v>0</v>
      </c>
      <c r="R1954" s="41">
        <f t="shared" si="263"/>
        <v>0</v>
      </c>
    </row>
    <row r="1955" spans="4:18" x14ac:dyDescent="0.25">
      <c r="D1955" s="1">
        <v>34820</v>
      </c>
      <c r="E1955" s="1">
        <f t="shared" si="260"/>
        <v>34820</v>
      </c>
      <c r="F1955" s="30">
        <f t="shared" si="258"/>
        <v>0</v>
      </c>
      <c r="H1955" s="42">
        <f>IF(DAY(D1955)&gt;14,VLOOKUP(DATE(YEAR(E1955),MONTH(E1955)-1,DAY(1)),'מדדים וריביות'!B:C,2,FALSE),VLOOKUP(DATE(YEAR(E1955),MONTH(E1955)-2,DAY(1)),'מדדים וריביות'!B:C,2,FALSE))</f>
        <v>18272079.863352899</v>
      </c>
      <c r="I1955" s="43">
        <f>'ריבית יומית'!D1949</f>
        <v>1.0738622586670132E-4</v>
      </c>
      <c r="J1955" s="29">
        <f t="shared" si="259"/>
        <v>1.9168547353611947</v>
      </c>
      <c r="L1955">
        <f>VLOOKUP(D1954,'מדדים וריביות'!B:C,2)</f>
        <v>18439573.928766999</v>
      </c>
      <c r="M1955" s="30">
        <f t="shared" si="264"/>
        <v>0</v>
      </c>
      <c r="O1955" s="39">
        <f t="shared" si="261"/>
        <v>0</v>
      </c>
      <c r="P1955" s="39">
        <f t="shared" si="257"/>
        <v>0</v>
      </c>
      <c r="Q1955" s="39">
        <f t="shared" si="262"/>
        <v>0</v>
      </c>
      <c r="R1955" s="41">
        <f t="shared" si="263"/>
        <v>0</v>
      </c>
    </row>
    <row r="1956" spans="4:18" x14ac:dyDescent="0.25">
      <c r="D1956" s="1">
        <v>34821</v>
      </c>
      <c r="E1956" s="1">
        <f t="shared" si="260"/>
        <v>34820</v>
      </c>
      <c r="F1956" s="30">
        <f t="shared" si="258"/>
        <v>0</v>
      </c>
      <c r="H1956" s="42">
        <f>IF(DAY(D1956)&gt;14,VLOOKUP(DATE(YEAR(E1956),MONTH(E1956)-1,DAY(1)),'מדדים וריביות'!B:C,2,FALSE),VLOOKUP(DATE(YEAR(E1956),MONTH(E1956)-2,DAY(1)),'מדדים וריביות'!B:C,2,FALSE))</f>
        <v>18272079.863352899</v>
      </c>
      <c r="I1956" s="43">
        <f>'ריבית יומית'!D1950</f>
        <v>1.0738622586670132E-4</v>
      </c>
      <c r="J1956" s="29">
        <f t="shared" si="259"/>
        <v>1.9166489136680442</v>
      </c>
      <c r="L1956">
        <f>VLOOKUP(D1955,'מדדים וריביות'!B:C,2)</f>
        <v>18622294.7274005</v>
      </c>
      <c r="M1956" s="30">
        <f t="shared" si="264"/>
        <v>0</v>
      </c>
      <c r="O1956" s="39">
        <f t="shared" si="261"/>
        <v>0</v>
      </c>
      <c r="P1956" s="39">
        <f t="shared" si="257"/>
        <v>0</v>
      </c>
      <c r="Q1956" s="39">
        <f t="shared" si="262"/>
        <v>0</v>
      </c>
      <c r="R1956" s="41">
        <f t="shared" si="263"/>
        <v>0</v>
      </c>
    </row>
    <row r="1957" spans="4:18" x14ac:dyDescent="0.25">
      <c r="D1957" s="1">
        <v>34822</v>
      </c>
      <c r="E1957" s="1">
        <f t="shared" si="260"/>
        <v>34820</v>
      </c>
      <c r="F1957" s="30">
        <f t="shared" si="258"/>
        <v>0</v>
      </c>
      <c r="H1957" s="42">
        <f>IF(DAY(D1957)&gt;14,VLOOKUP(DATE(YEAR(E1957),MONTH(E1957)-1,DAY(1)),'מדדים וריביות'!B:C,2,FALSE),VLOOKUP(DATE(YEAR(E1957),MONTH(E1957)-2,DAY(1)),'מדדים וריביות'!B:C,2,FALSE))</f>
        <v>18272079.863352899</v>
      </c>
      <c r="I1957" s="43">
        <f>'ריבית יומית'!D1951</f>
        <v>1.0738622586670132E-4</v>
      </c>
      <c r="J1957" s="29">
        <f t="shared" si="259"/>
        <v>1.9164431140749354</v>
      </c>
      <c r="L1957">
        <f>VLOOKUP(D1956,'מדדים וריביות'!B:C,2)</f>
        <v>18622294.7274005</v>
      </c>
      <c r="M1957" s="30">
        <f t="shared" si="264"/>
        <v>0</v>
      </c>
      <c r="O1957" s="39">
        <f t="shared" si="261"/>
        <v>0</v>
      </c>
      <c r="P1957" s="39">
        <f t="shared" si="257"/>
        <v>0</v>
      </c>
      <c r="Q1957" s="39">
        <f t="shared" si="262"/>
        <v>0</v>
      </c>
      <c r="R1957" s="41">
        <f t="shared" si="263"/>
        <v>0</v>
      </c>
    </row>
    <row r="1958" spans="4:18" x14ac:dyDescent="0.25">
      <c r="D1958" s="1">
        <v>34823</v>
      </c>
      <c r="E1958" s="1">
        <f t="shared" si="260"/>
        <v>34820</v>
      </c>
      <c r="F1958" s="30">
        <f t="shared" si="258"/>
        <v>0</v>
      </c>
      <c r="H1958" s="42">
        <f>IF(DAY(D1958)&gt;14,VLOOKUP(DATE(YEAR(E1958),MONTH(E1958)-1,DAY(1)),'מדדים וריביות'!B:C,2,FALSE),VLOOKUP(DATE(YEAR(E1958),MONTH(E1958)-2,DAY(1)),'מדדים וריביות'!B:C,2,FALSE))</f>
        <v>18272079.863352899</v>
      </c>
      <c r="I1958" s="43">
        <f>'ריבית יומית'!D1952</f>
        <v>1.0738622586670132E-4</v>
      </c>
      <c r="J1958" s="29">
        <f t="shared" si="259"/>
        <v>1.9162373365794954</v>
      </c>
      <c r="L1958">
        <f>VLOOKUP(D1957,'מדדים וריביות'!B:C,2)</f>
        <v>18622294.7274005</v>
      </c>
      <c r="M1958" s="30">
        <f t="shared" si="264"/>
        <v>0</v>
      </c>
      <c r="O1958" s="39">
        <f t="shared" si="261"/>
        <v>0</v>
      </c>
      <c r="P1958" s="39">
        <f t="shared" si="257"/>
        <v>0</v>
      </c>
      <c r="Q1958" s="39">
        <f t="shared" si="262"/>
        <v>0</v>
      </c>
      <c r="R1958" s="41">
        <f t="shared" si="263"/>
        <v>0</v>
      </c>
    </row>
    <row r="1959" spans="4:18" x14ac:dyDescent="0.25">
      <c r="D1959" s="1">
        <v>34824</v>
      </c>
      <c r="E1959" s="1">
        <f t="shared" si="260"/>
        <v>34820</v>
      </c>
      <c r="F1959" s="30">
        <f t="shared" si="258"/>
        <v>0</v>
      </c>
      <c r="H1959" s="42">
        <f>IF(DAY(D1959)&gt;14,VLOOKUP(DATE(YEAR(E1959),MONTH(E1959)-1,DAY(1)),'מדדים וריביות'!B:C,2,FALSE),VLOOKUP(DATE(YEAR(E1959),MONTH(E1959)-2,DAY(1)),'מדדים וריביות'!B:C,2,FALSE))</f>
        <v>18272079.863352899</v>
      </c>
      <c r="I1959" s="43">
        <f>'ריבית יומית'!D1953</f>
        <v>1.0738622586670132E-4</v>
      </c>
      <c r="J1959" s="29">
        <f t="shared" si="259"/>
        <v>1.9160315811793511</v>
      </c>
      <c r="L1959">
        <f>VLOOKUP(D1958,'מדדים וריביות'!B:C,2)</f>
        <v>18622294.7274005</v>
      </c>
      <c r="M1959" s="30">
        <f t="shared" si="264"/>
        <v>0</v>
      </c>
      <c r="O1959" s="39">
        <f t="shared" si="261"/>
        <v>0</v>
      </c>
      <c r="P1959" s="39">
        <f t="shared" si="257"/>
        <v>0</v>
      </c>
      <c r="Q1959" s="39">
        <f t="shared" si="262"/>
        <v>0</v>
      </c>
      <c r="R1959" s="41">
        <f t="shared" si="263"/>
        <v>0</v>
      </c>
    </row>
    <row r="1960" spans="4:18" x14ac:dyDescent="0.25">
      <c r="D1960" s="1">
        <v>34825</v>
      </c>
      <c r="E1960" s="1">
        <f t="shared" si="260"/>
        <v>34820</v>
      </c>
      <c r="F1960" s="30">
        <f t="shared" si="258"/>
        <v>0</v>
      </c>
      <c r="H1960" s="42">
        <f>IF(DAY(D1960)&gt;14,VLOOKUP(DATE(YEAR(E1960),MONTH(E1960)-1,DAY(1)),'מדדים וריביות'!B:C,2,FALSE),VLOOKUP(DATE(YEAR(E1960),MONTH(E1960)-2,DAY(1)),'מדדים וריביות'!B:C,2,FALSE))</f>
        <v>18272079.863352899</v>
      </c>
      <c r="I1960" s="43">
        <f>'ריבית יומית'!D1954</f>
        <v>1.0738622586670132E-4</v>
      </c>
      <c r="J1960" s="29">
        <f t="shared" si="259"/>
        <v>1.9158258478721302</v>
      </c>
      <c r="L1960">
        <f>VLOOKUP(D1959,'מדדים וריביות'!B:C,2)</f>
        <v>18622294.7274005</v>
      </c>
      <c r="M1960" s="30">
        <f t="shared" si="264"/>
        <v>0</v>
      </c>
      <c r="O1960" s="39">
        <f t="shared" si="261"/>
        <v>0</v>
      </c>
      <c r="P1960" s="39">
        <f t="shared" si="257"/>
        <v>0</v>
      </c>
      <c r="Q1960" s="39">
        <f t="shared" si="262"/>
        <v>0</v>
      </c>
      <c r="R1960" s="41">
        <f t="shared" si="263"/>
        <v>0</v>
      </c>
    </row>
    <row r="1961" spans="4:18" x14ac:dyDescent="0.25">
      <c r="D1961" s="1">
        <v>34826</v>
      </c>
      <c r="E1961" s="1">
        <f t="shared" si="260"/>
        <v>34820</v>
      </c>
      <c r="F1961" s="30">
        <f t="shared" si="258"/>
        <v>0</v>
      </c>
      <c r="H1961" s="42">
        <f>IF(DAY(D1961)&gt;14,VLOOKUP(DATE(YEAR(E1961),MONTH(E1961)-1,DAY(1)),'מדדים וריביות'!B:C,2,FALSE),VLOOKUP(DATE(YEAR(E1961),MONTH(E1961)-2,DAY(1)),'מדדים וריביות'!B:C,2,FALSE))</f>
        <v>18272079.863352899</v>
      </c>
      <c r="I1961" s="43">
        <f>'ריבית יומית'!D1955</f>
        <v>1.0738622586670132E-4</v>
      </c>
      <c r="J1961" s="29">
        <f t="shared" si="259"/>
        <v>1.9156201366554604</v>
      </c>
      <c r="L1961">
        <f>VLOOKUP(D1960,'מדדים וריביות'!B:C,2)</f>
        <v>18622294.7274005</v>
      </c>
      <c r="M1961" s="30">
        <f t="shared" si="264"/>
        <v>0</v>
      </c>
      <c r="O1961" s="39">
        <f t="shared" si="261"/>
        <v>0</v>
      </c>
      <c r="P1961" s="39">
        <f t="shared" si="257"/>
        <v>0</v>
      </c>
      <c r="Q1961" s="39">
        <f t="shared" si="262"/>
        <v>0</v>
      </c>
      <c r="R1961" s="41">
        <f t="shared" si="263"/>
        <v>0</v>
      </c>
    </row>
    <row r="1962" spans="4:18" x14ac:dyDescent="0.25">
      <c r="D1962" s="1">
        <v>34827</v>
      </c>
      <c r="E1962" s="1">
        <f t="shared" si="260"/>
        <v>34820</v>
      </c>
      <c r="F1962" s="30">
        <f t="shared" si="258"/>
        <v>0</v>
      </c>
      <c r="H1962" s="42">
        <f>IF(DAY(D1962)&gt;14,VLOOKUP(DATE(YEAR(E1962),MONTH(E1962)-1,DAY(1)),'מדדים וריביות'!B:C,2,FALSE),VLOOKUP(DATE(YEAR(E1962),MONTH(E1962)-2,DAY(1)),'מדדים וריביות'!B:C,2,FALSE))</f>
        <v>18272079.863352899</v>
      </c>
      <c r="I1962" s="43">
        <f>'ריבית יומית'!D1956</f>
        <v>1.0738622586670132E-4</v>
      </c>
      <c r="J1962" s="29">
        <f t="shared" si="259"/>
        <v>1.9154144475269699</v>
      </c>
      <c r="L1962">
        <f>VLOOKUP(D1961,'מדדים וריביות'!B:C,2)</f>
        <v>18622294.7274005</v>
      </c>
      <c r="M1962" s="30">
        <f t="shared" si="264"/>
        <v>0</v>
      </c>
      <c r="O1962" s="39">
        <f t="shared" si="261"/>
        <v>0</v>
      </c>
      <c r="P1962" s="39">
        <f t="shared" si="257"/>
        <v>0</v>
      </c>
      <c r="Q1962" s="39">
        <f t="shared" si="262"/>
        <v>0</v>
      </c>
      <c r="R1962" s="41">
        <f t="shared" si="263"/>
        <v>0</v>
      </c>
    </row>
    <row r="1963" spans="4:18" x14ac:dyDescent="0.25">
      <c r="D1963" s="1">
        <v>34828</v>
      </c>
      <c r="E1963" s="1">
        <f t="shared" si="260"/>
        <v>34820</v>
      </c>
      <c r="F1963" s="30">
        <f t="shared" si="258"/>
        <v>0</v>
      </c>
      <c r="H1963" s="42">
        <f>IF(DAY(D1963)&gt;14,VLOOKUP(DATE(YEAR(E1963),MONTH(E1963)-1,DAY(1)),'מדדים וריביות'!B:C,2,FALSE),VLOOKUP(DATE(YEAR(E1963),MONTH(E1963)-2,DAY(1)),'מדדים וריביות'!B:C,2,FALSE))</f>
        <v>18272079.863352899</v>
      </c>
      <c r="I1963" s="43">
        <f>'ריבית יומית'!D1957</f>
        <v>1.0738622586670132E-4</v>
      </c>
      <c r="J1963" s="29">
        <f t="shared" si="259"/>
        <v>1.915208780484287</v>
      </c>
      <c r="L1963">
        <f>VLOOKUP(D1962,'מדדים וריביות'!B:C,2)</f>
        <v>18622294.7274005</v>
      </c>
      <c r="M1963" s="30">
        <f t="shared" si="264"/>
        <v>0</v>
      </c>
      <c r="O1963" s="39">
        <f t="shared" si="261"/>
        <v>0</v>
      </c>
      <c r="P1963" s="39">
        <f t="shared" si="257"/>
        <v>0</v>
      </c>
      <c r="Q1963" s="39">
        <f t="shared" si="262"/>
        <v>0</v>
      </c>
      <c r="R1963" s="41">
        <f t="shared" si="263"/>
        <v>0</v>
      </c>
    </row>
    <row r="1964" spans="4:18" x14ac:dyDescent="0.25">
      <c r="D1964" s="1">
        <v>34829</v>
      </c>
      <c r="E1964" s="1">
        <f t="shared" si="260"/>
        <v>34820</v>
      </c>
      <c r="F1964" s="30">
        <f t="shared" si="258"/>
        <v>0</v>
      </c>
      <c r="H1964" s="42">
        <f>IF(DAY(D1964)&gt;14,VLOOKUP(DATE(YEAR(E1964),MONTH(E1964)-1,DAY(1)),'מדדים וריביות'!B:C,2,FALSE),VLOOKUP(DATE(YEAR(E1964),MONTH(E1964)-2,DAY(1)),'מדדים וריביות'!B:C,2,FALSE))</f>
        <v>18272079.863352899</v>
      </c>
      <c r="I1964" s="43">
        <f>'ריבית יומית'!D1958</f>
        <v>1.0738622586670132E-4</v>
      </c>
      <c r="J1964" s="29">
        <f t="shared" si="259"/>
        <v>1.9150031355250401</v>
      </c>
      <c r="L1964">
        <f>VLOOKUP(D1963,'מדדים וריביות'!B:C,2)</f>
        <v>18622294.7274005</v>
      </c>
      <c r="M1964" s="30">
        <f t="shared" si="264"/>
        <v>0</v>
      </c>
      <c r="O1964" s="39">
        <f t="shared" si="261"/>
        <v>0</v>
      </c>
      <c r="P1964" s="39">
        <f t="shared" ref="P1964:P2027" si="265">J1965*G1964-G1964</f>
        <v>0</v>
      </c>
      <c r="Q1964" s="39">
        <f t="shared" si="262"/>
        <v>0</v>
      </c>
      <c r="R1964" s="41">
        <f t="shared" si="263"/>
        <v>0</v>
      </c>
    </row>
    <row r="1965" spans="4:18" x14ac:dyDescent="0.25">
      <c r="D1965" s="1">
        <v>34830</v>
      </c>
      <c r="E1965" s="1">
        <f t="shared" si="260"/>
        <v>34820</v>
      </c>
      <c r="F1965" s="30">
        <f t="shared" si="258"/>
        <v>0</v>
      </c>
      <c r="H1965" s="42">
        <f>IF(DAY(D1965)&gt;14,VLOOKUP(DATE(YEAR(E1965),MONTH(E1965)-1,DAY(1)),'מדדים וריביות'!B:C,2,FALSE),VLOOKUP(DATE(YEAR(E1965),MONTH(E1965)-2,DAY(1)),'מדדים וריביות'!B:C,2,FALSE))</f>
        <v>18272079.863352899</v>
      </c>
      <c r="I1965" s="43">
        <f>'ריבית יומית'!D1959</f>
        <v>1.0738622586670132E-4</v>
      </c>
      <c r="J1965" s="29">
        <f t="shared" si="259"/>
        <v>1.9147975126468579</v>
      </c>
      <c r="L1965">
        <f>VLOOKUP(D1964,'מדדים וריביות'!B:C,2)</f>
        <v>18622294.7274005</v>
      </c>
      <c r="M1965" s="30">
        <f t="shared" si="264"/>
        <v>0</v>
      </c>
      <c r="O1965" s="39">
        <f t="shared" si="261"/>
        <v>0</v>
      </c>
      <c r="P1965" s="39">
        <f t="shared" si="265"/>
        <v>0</v>
      </c>
      <c r="Q1965" s="39">
        <f t="shared" si="262"/>
        <v>0</v>
      </c>
      <c r="R1965" s="41">
        <f t="shared" si="263"/>
        <v>0</v>
      </c>
    </row>
    <row r="1966" spans="4:18" x14ac:dyDescent="0.25">
      <c r="D1966" s="1">
        <v>34831</v>
      </c>
      <c r="E1966" s="1">
        <f t="shared" si="260"/>
        <v>34820</v>
      </c>
      <c r="F1966" s="30">
        <f t="shared" si="258"/>
        <v>0</v>
      </c>
      <c r="H1966" s="42">
        <f>IF(DAY(D1966)&gt;14,VLOOKUP(DATE(YEAR(E1966),MONTH(E1966)-1,DAY(1)),'מדדים וריביות'!B:C,2,FALSE),VLOOKUP(DATE(YEAR(E1966),MONTH(E1966)-2,DAY(1)),'מדדים וריביות'!B:C,2,FALSE))</f>
        <v>18272079.863352899</v>
      </c>
      <c r="I1966" s="43">
        <f>'ריבית יומית'!D1960</f>
        <v>1.0738622586670132E-4</v>
      </c>
      <c r="J1966" s="29">
        <f t="shared" si="259"/>
        <v>1.9145919118473698</v>
      </c>
      <c r="L1966">
        <f>VLOOKUP(D1965,'מדדים וריביות'!B:C,2)</f>
        <v>18622294.7274005</v>
      </c>
      <c r="M1966" s="30">
        <f t="shared" si="264"/>
        <v>0</v>
      </c>
      <c r="O1966" s="39">
        <f t="shared" si="261"/>
        <v>0</v>
      </c>
      <c r="P1966" s="39">
        <f t="shared" si="265"/>
        <v>0</v>
      </c>
      <c r="Q1966" s="39">
        <f t="shared" si="262"/>
        <v>0</v>
      </c>
      <c r="R1966" s="41">
        <f t="shared" si="263"/>
        <v>0</v>
      </c>
    </row>
    <row r="1967" spans="4:18" x14ac:dyDescent="0.25">
      <c r="D1967" s="1">
        <v>34832</v>
      </c>
      <c r="E1967" s="1">
        <f t="shared" si="260"/>
        <v>34820</v>
      </c>
      <c r="F1967" s="30">
        <f t="shared" si="258"/>
        <v>0</v>
      </c>
      <c r="H1967" s="42">
        <f>IF(DAY(D1967)&gt;14,VLOOKUP(DATE(YEAR(E1967),MONTH(E1967)-1,DAY(1)),'מדדים וריביות'!B:C,2,FALSE),VLOOKUP(DATE(YEAR(E1967),MONTH(E1967)-2,DAY(1)),'מדדים וריביות'!B:C,2,FALSE))</f>
        <v>18272079.863352899</v>
      </c>
      <c r="I1967" s="43">
        <f>'ריבית יומית'!D1961</f>
        <v>1.0738622586670132E-4</v>
      </c>
      <c r="J1967" s="29">
        <f t="shared" si="259"/>
        <v>1.9143863331242048</v>
      </c>
      <c r="L1967">
        <f>VLOOKUP(D1966,'מדדים וריביות'!B:C,2)</f>
        <v>18622294.7274005</v>
      </c>
      <c r="M1967" s="30">
        <f t="shared" si="264"/>
        <v>0</v>
      </c>
      <c r="O1967" s="39">
        <f t="shared" si="261"/>
        <v>0</v>
      </c>
      <c r="P1967" s="39">
        <f t="shared" si="265"/>
        <v>0</v>
      </c>
      <c r="Q1967" s="39">
        <f t="shared" si="262"/>
        <v>0</v>
      </c>
      <c r="R1967" s="41">
        <f t="shared" si="263"/>
        <v>0</v>
      </c>
    </row>
    <row r="1968" spans="4:18" x14ac:dyDescent="0.25">
      <c r="D1968" s="1">
        <v>34833</v>
      </c>
      <c r="E1968" s="1">
        <f t="shared" si="260"/>
        <v>34820</v>
      </c>
      <c r="F1968" s="30">
        <f t="shared" si="258"/>
        <v>0</v>
      </c>
      <c r="H1968" s="42">
        <f>IF(DAY(D1968)&gt;14,VLOOKUP(DATE(YEAR(E1968),MONTH(E1968)-1,DAY(1)),'מדדים וריביות'!B:C,2,FALSE),VLOOKUP(DATE(YEAR(E1968),MONTH(E1968)-2,DAY(1)),'מדדים וריביות'!B:C,2,FALSE))</f>
        <v>18272079.863352899</v>
      </c>
      <c r="I1968" s="43">
        <f>'ריבית יומית'!D1962</f>
        <v>1.0738622586670132E-4</v>
      </c>
      <c r="J1968" s="29">
        <f t="shared" si="259"/>
        <v>1.9141807764749925</v>
      </c>
      <c r="L1968">
        <f>VLOOKUP(D1967,'מדדים וריביות'!B:C,2)</f>
        <v>18622294.7274005</v>
      </c>
      <c r="M1968" s="30">
        <f t="shared" si="264"/>
        <v>0</v>
      </c>
      <c r="O1968" s="39">
        <f t="shared" si="261"/>
        <v>0</v>
      </c>
      <c r="P1968" s="39">
        <f t="shared" si="265"/>
        <v>0</v>
      </c>
      <c r="Q1968" s="39">
        <f t="shared" si="262"/>
        <v>0</v>
      </c>
      <c r="R1968" s="41">
        <f t="shared" si="263"/>
        <v>0</v>
      </c>
    </row>
    <row r="1969" spans="4:18" x14ac:dyDescent="0.25">
      <c r="D1969" s="1">
        <v>34834</v>
      </c>
      <c r="E1969" s="1">
        <f t="shared" si="260"/>
        <v>34820</v>
      </c>
      <c r="F1969" s="30">
        <f t="shared" si="258"/>
        <v>0</v>
      </c>
      <c r="H1969" s="42">
        <f>IF(DAY(D1969)&gt;14,VLOOKUP(DATE(YEAR(E1969),MONTH(E1969)-1,DAY(1)),'מדדים וריביות'!B:C,2,FALSE),VLOOKUP(DATE(YEAR(E1969),MONTH(E1969)-2,DAY(1)),'מדדים וריביות'!B:C,2,FALSE))</f>
        <v>18439573.928766999</v>
      </c>
      <c r="I1969" s="43">
        <f>'ריבית יומית'!D1963</f>
        <v>1.0738622586670132E-4</v>
      </c>
      <c r="J1969" s="29">
        <f t="shared" si="259"/>
        <v>1.9139752418973628</v>
      </c>
      <c r="L1969">
        <f>VLOOKUP(D1968,'מדדים וריביות'!B:C,2)</f>
        <v>18622294.7274005</v>
      </c>
      <c r="M1969" s="30">
        <f t="shared" si="264"/>
        <v>0</v>
      </c>
      <c r="O1969" s="39">
        <f t="shared" si="261"/>
        <v>0</v>
      </c>
      <c r="P1969" s="39">
        <f t="shared" si="265"/>
        <v>0</v>
      </c>
      <c r="Q1969" s="39">
        <f t="shared" si="262"/>
        <v>0</v>
      </c>
      <c r="R1969" s="41">
        <f t="shared" si="263"/>
        <v>0</v>
      </c>
    </row>
    <row r="1970" spans="4:18" x14ac:dyDescent="0.25">
      <c r="D1970" s="1">
        <v>34835</v>
      </c>
      <c r="E1970" s="1">
        <f t="shared" si="260"/>
        <v>34820</v>
      </c>
      <c r="F1970" s="30">
        <f t="shared" si="258"/>
        <v>0</v>
      </c>
      <c r="H1970" s="42">
        <f>IF(DAY(D1970)&gt;14,VLOOKUP(DATE(YEAR(E1970),MONTH(E1970)-1,DAY(1)),'מדדים וריביות'!B:C,2,FALSE),VLOOKUP(DATE(YEAR(E1970),MONTH(E1970)-2,DAY(1)),'מדדים וריביות'!B:C,2,FALSE))</f>
        <v>18439573.928766999</v>
      </c>
      <c r="I1970" s="43">
        <f>'ריבית יומית'!D1964</f>
        <v>1.0738622586670132E-4</v>
      </c>
      <c r="J1970" s="29">
        <f t="shared" si="259"/>
        <v>1.9137697293889457</v>
      </c>
      <c r="L1970">
        <f>VLOOKUP(D1969,'מדדים וריביות'!B:C,2)</f>
        <v>18622294.7274005</v>
      </c>
      <c r="M1970" s="30">
        <f t="shared" si="264"/>
        <v>0</v>
      </c>
      <c r="O1970" s="39">
        <f t="shared" si="261"/>
        <v>0</v>
      </c>
      <c r="P1970" s="39">
        <f t="shared" si="265"/>
        <v>0</v>
      </c>
      <c r="Q1970" s="39">
        <f t="shared" si="262"/>
        <v>0</v>
      </c>
      <c r="R1970" s="41">
        <f t="shared" si="263"/>
        <v>0</v>
      </c>
    </row>
    <row r="1971" spans="4:18" x14ac:dyDescent="0.25">
      <c r="D1971" s="1">
        <v>34836</v>
      </c>
      <c r="E1971" s="1">
        <f t="shared" si="260"/>
        <v>34820</v>
      </c>
      <c r="F1971" s="30">
        <f t="shared" si="258"/>
        <v>0</v>
      </c>
      <c r="H1971" s="42">
        <f>IF(DAY(D1971)&gt;14,VLOOKUP(DATE(YEAR(E1971),MONTH(E1971)-1,DAY(1)),'מדדים וריביות'!B:C,2,FALSE),VLOOKUP(DATE(YEAR(E1971),MONTH(E1971)-2,DAY(1)),'מדדים וריביות'!B:C,2,FALSE))</f>
        <v>18439573.928766999</v>
      </c>
      <c r="I1971" s="43">
        <f>'ריבית יומית'!D1965</f>
        <v>1.0738622586670132E-4</v>
      </c>
      <c r="J1971" s="29">
        <f t="shared" si="259"/>
        <v>1.9135642389473717</v>
      </c>
      <c r="L1971">
        <f>VLOOKUP(D1970,'מדדים וריביות'!B:C,2)</f>
        <v>18622294.7274005</v>
      </c>
      <c r="M1971" s="30">
        <f t="shared" si="264"/>
        <v>0</v>
      </c>
      <c r="O1971" s="39">
        <f t="shared" si="261"/>
        <v>0</v>
      </c>
      <c r="P1971" s="39">
        <f t="shared" si="265"/>
        <v>0</v>
      </c>
      <c r="Q1971" s="39">
        <f t="shared" si="262"/>
        <v>0</v>
      </c>
      <c r="R1971" s="41">
        <f t="shared" si="263"/>
        <v>0</v>
      </c>
    </row>
    <row r="1972" spans="4:18" x14ac:dyDescent="0.25">
      <c r="D1972" s="1">
        <v>34837</v>
      </c>
      <c r="E1972" s="1">
        <f t="shared" si="260"/>
        <v>34820</v>
      </c>
      <c r="F1972" s="30">
        <f t="shared" si="258"/>
        <v>0</v>
      </c>
      <c r="H1972" s="42">
        <f>IF(DAY(D1972)&gt;14,VLOOKUP(DATE(YEAR(E1972),MONTH(E1972)-1,DAY(1)),'מדדים וריביות'!B:C,2,FALSE),VLOOKUP(DATE(YEAR(E1972),MONTH(E1972)-2,DAY(1)),'מדדים וריביות'!B:C,2,FALSE))</f>
        <v>18439573.928766999</v>
      </c>
      <c r="I1972" s="43">
        <f>'ריבית יומית'!D1966</f>
        <v>1.0738622586670132E-4</v>
      </c>
      <c r="J1972" s="29">
        <f t="shared" si="259"/>
        <v>1.9133587705702713</v>
      </c>
      <c r="L1972">
        <f>VLOOKUP(D1971,'מדדים וריביות'!B:C,2)</f>
        <v>18622294.7274005</v>
      </c>
      <c r="M1972" s="30">
        <f t="shared" si="264"/>
        <v>0</v>
      </c>
      <c r="O1972" s="39">
        <f t="shared" si="261"/>
        <v>0</v>
      </c>
      <c r="P1972" s="39">
        <f t="shared" si="265"/>
        <v>0</v>
      </c>
      <c r="Q1972" s="39">
        <f t="shared" si="262"/>
        <v>0</v>
      </c>
      <c r="R1972" s="41">
        <f t="shared" si="263"/>
        <v>0</v>
      </c>
    </row>
    <row r="1973" spans="4:18" x14ac:dyDescent="0.25">
      <c r="D1973" s="1">
        <v>34838</v>
      </c>
      <c r="E1973" s="1">
        <f t="shared" si="260"/>
        <v>34820</v>
      </c>
      <c r="F1973" s="30">
        <f t="shared" si="258"/>
        <v>0</v>
      </c>
      <c r="H1973" s="42">
        <f>IF(DAY(D1973)&gt;14,VLOOKUP(DATE(YEAR(E1973),MONTH(E1973)-1,DAY(1)),'מדדים וריביות'!B:C,2,FALSE),VLOOKUP(DATE(YEAR(E1973),MONTH(E1973)-2,DAY(1)),'מדדים וריביות'!B:C,2,FALSE))</f>
        <v>18439573.928766999</v>
      </c>
      <c r="I1973" s="43">
        <f>'ריבית יומית'!D1967</f>
        <v>1.0738622586670132E-4</v>
      </c>
      <c r="J1973" s="29">
        <f t="shared" si="259"/>
        <v>1.9131533242552752</v>
      </c>
      <c r="L1973">
        <f>VLOOKUP(D1972,'מדדים וריביות'!B:C,2)</f>
        <v>18622294.7274005</v>
      </c>
      <c r="M1973" s="30">
        <f t="shared" si="264"/>
        <v>0</v>
      </c>
      <c r="O1973" s="39">
        <f t="shared" si="261"/>
        <v>0</v>
      </c>
      <c r="P1973" s="39">
        <f t="shared" si="265"/>
        <v>0</v>
      </c>
      <c r="Q1973" s="39">
        <f t="shared" si="262"/>
        <v>0</v>
      </c>
      <c r="R1973" s="41">
        <f t="shared" si="263"/>
        <v>0</v>
      </c>
    </row>
    <row r="1974" spans="4:18" x14ac:dyDescent="0.25">
      <c r="D1974" s="1">
        <v>34839</v>
      </c>
      <c r="E1974" s="1">
        <f t="shared" si="260"/>
        <v>34820</v>
      </c>
      <c r="F1974" s="30">
        <f t="shared" si="258"/>
        <v>0</v>
      </c>
      <c r="H1974" s="42">
        <f>IF(DAY(D1974)&gt;14,VLOOKUP(DATE(YEAR(E1974),MONTH(E1974)-1,DAY(1)),'מדדים וריביות'!B:C,2,FALSE),VLOOKUP(DATE(YEAR(E1974),MONTH(E1974)-2,DAY(1)),'מדדים וריביות'!B:C,2,FALSE))</f>
        <v>18439573.928766999</v>
      </c>
      <c r="I1974" s="43">
        <f>'ריבית יומית'!D1968</f>
        <v>1.0738622586670132E-4</v>
      </c>
      <c r="J1974" s="29">
        <f t="shared" si="259"/>
        <v>1.9129479000000145</v>
      </c>
      <c r="L1974">
        <f>VLOOKUP(D1973,'מדדים וריביות'!B:C,2)</f>
        <v>18622294.7274005</v>
      </c>
      <c r="M1974" s="30">
        <f t="shared" si="264"/>
        <v>0</v>
      </c>
      <c r="O1974" s="39">
        <f t="shared" si="261"/>
        <v>0</v>
      </c>
      <c r="P1974" s="39">
        <f t="shared" si="265"/>
        <v>0</v>
      </c>
      <c r="Q1974" s="39">
        <f t="shared" si="262"/>
        <v>0</v>
      </c>
      <c r="R1974" s="41">
        <f t="shared" si="263"/>
        <v>0</v>
      </c>
    </row>
    <row r="1975" spans="4:18" x14ac:dyDescent="0.25">
      <c r="D1975" s="1">
        <v>34840</v>
      </c>
      <c r="E1975" s="1">
        <f t="shared" si="260"/>
        <v>34820</v>
      </c>
      <c r="F1975" s="30">
        <f t="shared" si="258"/>
        <v>0</v>
      </c>
      <c r="H1975" s="42">
        <f>IF(DAY(D1975)&gt;14,VLOOKUP(DATE(YEAR(E1975),MONTH(E1975)-1,DAY(1)),'מדדים וריביות'!B:C,2,FALSE),VLOOKUP(DATE(YEAR(E1975),MONTH(E1975)-2,DAY(1)),'מדדים וריביות'!B:C,2,FALSE))</f>
        <v>18439573.928766999</v>
      </c>
      <c r="I1975" s="43">
        <f>'ריבית יומית'!D1969</f>
        <v>1.0738622586670132E-4</v>
      </c>
      <c r="J1975" s="29">
        <f t="shared" si="259"/>
        <v>1.9127424978021206</v>
      </c>
      <c r="L1975">
        <f>VLOOKUP(D1974,'מדדים וריביות'!B:C,2)</f>
        <v>18622294.7274005</v>
      </c>
      <c r="M1975" s="30">
        <f t="shared" si="264"/>
        <v>0</v>
      </c>
      <c r="O1975" s="39">
        <f t="shared" si="261"/>
        <v>0</v>
      </c>
      <c r="P1975" s="39">
        <f t="shared" si="265"/>
        <v>0</v>
      </c>
      <c r="Q1975" s="39">
        <f t="shared" si="262"/>
        <v>0</v>
      </c>
      <c r="R1975" s="41">
        <f t="shared" si="263"/>
        <v>0</v>
      </c>
    </row>
    <row r="1976" spans="4:18" x14ac:dyDescent="0.25">
      <c r="D1976" s="1">
        <v>34841</v>
      </c>
      <c r="E1976" s="1">
        <f t="shared" si="260"/>
        <v>34820</v>
      </c>
      <c r="F1976" s="30">
        <f t="shared" si="258"/>
        <v>0</v>
      </c>
      <c r="H1976" s="42">
        <f>IF(DAY(D1976)&gt;14,VLOOKUP(DATE(YEAR(E1976),MONTH(E1976)-1,DAY(1)),'מדדים וריביות'!B:C,2,FALSE),VLOOKUP(DATE(YEAR(E1976),MONTH(E1976)-2,DAY(1)),'מדדים וריביות'!B:C,2,FALSE))</f>
        <v>18439573.928766999</v>
      </c>
      <c r="I1976" s="43">
        <f>'ריבית יומית'!D1970</f>
        <v>1.0738622586670132E-4</v>
      </c>
      <c r="J1976" s="29">
        <f t="shared" si="259"/>
        <v>1.9125371176592252</v>
      </c>
      <c r="L1976">
        <f>VLOOKUP(D1975,'מדדים וריביות'!B:C,2)</f>
        <v>18622294.7274005</v>
      </c>
      <c r="M1976" s="30">
        <f t="shared" si="264"/>
        <v>0</v>
      </c>
      <c r="O1976" s="39">
        <f t="shared" si="261"/>
        <v>0</v>
      </c>
      <c r="P1976" s="39">
        <f t="shared" si="265"/>
        <v>0</v>
      </c>
      <c r="Q1976" s="39">
        <f t="shared" si="262"/>
        <v>0</v>
      </c>
      <c r="R1976" s="41">
        <f t="shared" si="263"/>
        <v>0</v>
      </c>
    </row>
    <row r="1977" spans="4:18" x14ac:dyDescent="0.25">
      <c r="D1977" s="1">
        <v>34842</v>
      </c>
      <c r="E1977" s="1">
        <f t="shared" si="260"/>
        <v>34820</v>
      </c>
      <c r="F1977" s="30">
        <f t="shared" si="258"/>
        <v>0</v>
      </c>
      <c r="H1977" s="42">
        <f>IF(DAY(D1977)&gt;14,VLOOKUP(DATE(YEAR(E1977),MONTH(E1977)-1,DAY(1)),'מדדים וריביות'!B:C,2,FALSE),VLOOKUP(DATE(YEAR(E1977),MONTH(E1977)-2,DAY(1)),'מדדים וריביות'!B:C,2,FALSE))</f>
        <v>18439573.928766999</v>
      </c>
      <c r="I1977" s="43">
        <f>'ריבית יומית'!D1971</f>
        <v>1.0738622586670132E-4</v>
      </c>
      <c r="J1977" s="29">
        <f t="shared" si="259"/>
        <v>1.91233175956896</v>
      </c>
      <c r="L1977">
        <f>VLOOKUP(D1976,'מדדים וריביות'!B:C,2)</f>
        <v>18622294.7274005</v>
      </c>
      <c r="M1977" s="30">
        <f t="shared" si="264"/>
        <v>0</v>
      </c>
      <c r="O1977" s="39">
        <f t="shared" si="261"/>
        <v>0</v>
      </c>
      <c r="P1977" s="39">
        <f t="shared" si="265"/>
        <v>0</v>
      </c>
      <c r="Q1977" s="39">
        <f t="shared" si="262"/>
        <v>0</v>
      </c>
      <c r="R1977" s="41">
        <f t="shared" si="263"/>
        <v>0</v>
      </c>
    </row>
    <row r="1978" spans="4:18" x14ac:dyDescent="0.25">
      <c r="D1978" s="1">
        <v>34843</v>
      </c>
      <c r="E1978" s="1">
        <f t="shared" si="260"/>
        <v>34820</v>
      </c>
      <c r="F1978" s="30">
        <f t="shared" si="258"/>
        <v>0</v>
      </c>
      <c r="H1978" s="42">
        <f>IF(DAY(D1978)&gt;14,VLOOKUP(DATE(YEAR(E1978),MONTH(E1978)-1,DAY(1)),'מדדים וריביות'!B:C,2,FALSE),VLOOKUP(DATE(YEAR(E1978),MONTH(E1978)-2,DAY(1)),'מדדים וריביות'!B:C,2,FALSE))</f>
        <v>18439573.928766999</v>
      </c>
      <c r="I1978" s="43">
        <f>'ריבית יומית'!D1972</f>
        <v>1.0738622586670132E-4</v>
      </c>
      <c r="J1978" s="29">
        <f t="shared" si="259"/>
        <v>1.9121264235289572</v>
      </c>
      <c r="L1978">
        <f>VLOOKUP(D1977,'מדדים וריביות'!B:C,2)</f>
        <v>18622294.7274005</v>
      </c>
      <c r="M1978" s="30">
        <f t="shared" si="264"/>
        <v>0</v>
      </c>
      <c r="O1978" s="39">
        <f t="shared" si="261"/>
        <v>0</v>
      </c>
      <c r="P1978" s="39">
        <f t="shared" si="265"/>
        <v>0</v>
      </c>
      <c r="Q1978" s="39">
        <f t="shared" si="262"/>
        <v>0</v>
      </c>
      <c r="R1978" s="41">
        <f t="shared" si="263"/>
        <v>0</v>
      </c>
    </row>
    <row r="1979" spans="4:18" x14ac:dyDescent="0.25">
      <c r="D1979" s="1">
        <v>34844</v>
      </c>
      <c r="E1979" s="1">
        <f t="shared" si="260"/>
        <v>34820</v>
      </c>
      <c r="F1979" s="30">
        <f t="shared" si="258"/>
        <v>0</v>
      </c>
      <c r="H1979" s="42">
        <f>IF(DAY(D1979)&gt;14,VLOOKUP(DATE(YEAR(E1979),MONTH(E1979)-1,DAY(1)),'מדדים וריביות'!B:C,2,FALSE),VLOOKUP(DATE(YEAR(E1979),MONTH(E1979)-2,DAY(1)),'מדדים וריביות'!B:C,2,FALSE))</f>
        <v>18439573.928766999</v>
      </c>
      <c r="I1979" s="43">
        <f>'ריבית יומית'!D1973</f>
        <v>1.0738622586670132E-4</v>
      </c>
      <c r="J1979" s="29">
        <f t="shared" si="259"/>
        <v>1.9119211095368491</v>
      </c>
      <c r="L1979">
        <f>VLOOKUP(D1978,'מדדים וריביות'!B:C,2)</f>
        <v>18622294.7274005</v>
      </c>
      <c r="M1979" s="30">
        <f t="shared" si="264"/>
        <v>0</v>
      </c>
      <c r="O1979" s="39">
        <f t="shared" si="261"/>
        <v>0</v>
      </c>
      <c r="P1979" s="39">
        <f t="shared" si="265"/>
        <v>0</v>
      </c>
      <c r="Q1979" s="39">
        <f t="shared" si="262"/>
        <v>0</v>
      </c>
      <c r="R1979" s="41">
        <f t="shared" si="263"/>
        <v>0</v>
      </c>
    </row>
    <row r="1980" spans="4:18" x14ac:dyDescent="0.25">
      <c r="D1980" s="1">
        <v>34845</v>
      </c>
      <c r="E1980" s="1">
        <f t="shared" si="260"/>
        <v>34820</v>
      </c>
      <c r="F1980" s="30">
        <f t="shared" si="258"/>
        <v>0</v>
      </c>
      <c r="H1980" s="42">
        <f>IF(DAY(D1980)&gt;14,VLOOKUP(DATE(YEAR(E1980),MONTH(E1980)-1,DAY(1)),'מדדים וריביות'!B:C,2,FALSE),VLOOKUP(DATE(YEAR(E1980),MONTH(E1980)-2,DAY(1)),'מדדים וריביות'!B:C,2,FALSE))</f>
        <v>18439573.928766999</v>
      </c>
      <c r="I1980" s="43">
        <f>'ריבית יומית'!D1974</f>
        <v>1.0738622586670132E-4</v>
      </c>
      <c r="J1980" s="29">
        <f t="shared" si="259"/>
        <v>1.9117158175902684</v>
      </c>
      <c r="L1980">
        <f>VLOOKUP(D1979,'מדדים וריביות'!B:C,2)</f>
        <v>18622294.7274005</v>
      </c>
      <c r="M1980" s="30">
        <f t="shared" si="264"/>
        <v>0</v>
      </c>
      <c r="O1980" s="39">
        <f t="shared" si="261"/>
        <v>0</v>
      </c>
      <c r="P1980" s="39">
        <f t="shared" si="265"/>
        <v>0</v>
      </c>
      <c r="Q1980" s="39">
        <f t="shared" si="262"/>
        <v>0</v>
      </c>
      <c r="R1980" s="41">
        <f t="shared" si="263"/>
        <v>0</v>
      </c>
    </row>
    <row r="1981" spans="4:18" x14ac:dyDescent="0.25">
      <c r="D1981" s="1">
        <v>34846</v>
      </c>
      <c r="E1981" s="1">
        <f t="shared" si="260"/>
        <v>34820</v>
      </c>
      <c r="F1981" s="30">
        <f t="shared" si="258"/>
        <v>0</v>
      </c>
      <c r="H1981" s="42">
        <f>IF(DAY(D1981)&gt;14,VLOOKUP(DATE(YEAR(E1981),MONTH(E1981)-1,DAY(1)),'מדדים וריביות'!B:C,2,FALSE),VLOOKUP(DATE(YEAR(E1981),MONTH(E1981)-2,DAY(1)),'מדדים וריביות'!B:C,2,FALSE))</f>
        <v>18439573.928766999</v>
      </c>
      <c r="I1981" s="43">
        <f>'ריבית יומית'!D1975</f>
        <v>1.0738622586670132E-4</v>
      </c>
      <c r="J1981" s="29">
        <f t="shared" si="259"/>
        <v>1.9115105476868479</v>
      </c>
      <c r="L1981">
        <f>VLOOKUP(D1980,'מדדים וריביות'!B:C,2)</f>
        <v>18622294.7274005</v>
      </c>
      <c r="M1981" s="30">
        <f t="shared" si="264"/>
        <v>0</v>
      </c>
      <c r="O1981" s="39">
        <f t="shared" si="261"/>
        <v>0</v>
      </c>
      <c r="P1981" s="39">
        <f t="shared" si="265"/>
        <v>0</v>
      </c>
      <c r="Q1981" s="39">
        <f t="shared" si="262"/>
        <v>0</v>
      </c>
      <c r="R1981" s="41">
        <f t="shared" si="263"/>
        <v>0</v>
      </c>
    </row>
    <row r="1982" spans="4:18" x14ac:dyDescent="0.25">
      <c r="D1982" s="1">
        <v>34847</v>
      </c>
      <c r="E1982" s="1">
        <f t="shared" si="260"/>
        <v>34820</v>
      </c>
      <c r="F1982" s="30">
        <f t="shared" si="258"/>
        <v>0</v>
      </c>
      <c r="H1982" s="42">
        <f>IF(DAY(D1982)&gt;14,VLOOKUP(DATE(YEAR(E1982),MONTH(E1982)-1,DAY(1)),'מדדים וריביות'!B:C,2,FALSE),VLOOKUP(DATE(YEAR(E1982),MONTH(E1982)-2,DAY(1)),'מדדים וריביות'!B:C,2,FALSE))</f>
        <v>18439573.928766999</v>
      </c>
      <c r="I1982" s="43">
        <f>'ריבית יומית'!D1976</f>
        <v>1.0738622586670132E-4</v>
      </c>
      <c r="J1982" s="29">
        <f t="shared" si="259"/>
        <v>1.9113052998242208</v>
      </c>
      <c r="L1982">
        <f>VLOOKUP(D1981,'מדדים וריביות'!B:C,2)</f>
        <v>18622294.7274005</v>
      </c>
      <c r="M1982" s="30">
        <f t="shared" si="264"/>
        <v>0</v>
      </c>
      <c r="O1982" s="39">
        <f t="shared" si="261"/>
        <v>0</v>
      </c>
      <c r="P1982" s="39">
        <f t="shared" si="265"/>
        <v>0</v>
      </c>
      <c r="Q1982" s="39">
        <f t="shared" si="262"/>
        <v>0</v>
      </c>
      <c r="R1982" s="41">
        <f t="shared" si="263"/>
        <v>0</v>
      </c>
    </row>
    <row r="1983" spans="4:18" x14ac:dyDescent="0.25">
      <c r="D1983" s="1">
        <v>34848</v>
      </c>
      <c r="E1983" s="1">
        <f t="shared" si="260"/>
        <v>34820</v>
      </c>
      <c r="F1983" s="30">
        <f t="shared" si="258"/>
        <v>0</v>
      </c>
      <c r="H1983" s="42">
        <f>IF(DAY(D1983)&gt;14,VLOOKUP(DATE(YEAR(E1983),MONTH(E1983)-1,DAY(1)),'מדדים וריביות'!B:C,2,FALSE),VLOOKUP(DATE(YEAR(E1983),MONTH(E1983)-2,DAY(1)),'מדדים וריביות'!B:C,2,FALSE))</f>
        <v>18439573.928766999</v>
      </c>
      <c r="I1983" s="43">
        <f>'ריבית יומית'!D1977</f>
        <v>1.0738622586670132E-4</v>
      </c>
      <c r="J1983" s="29">
        <f t="shared" si="259"/>
        <v>1.9111000740000204</v>
      </c>
      <c r="L1983">
        <f>VLOOKUP(D1982,'מדדים וריביות'!B:C,2)</f>
        <v>18622294.7274005</v>
      </c>
      <c r="M1983" s="30">
        <f t="shared" si="264"/>
        <v>0</v>
      </c>
      <c r="O1983" s="39">
        <f t="shared" si="261"/>
        <v>0</v>
      </c>
      <c r="P1983" s="39">
        <f t="shared" si="265"/>
        <v>0</v>
      </c>
      <c r="Q1983" s="39">
        <f t="shared" si="262"/>
        <v>0</v>
      </c>
      <c r="R1983" s="41">
        <f t="shared" si="263"/>
        <v>0</v>
      </c>
    </row>
    <row r="1984" spans="4:18" x14ac:dyDescent="0.25">
      <c r="D1984" s="1">
        <v>34849</v>
      </c>
      <c r="E1984" s="1">
        <f t="shared" si="260"/>
        <v>34820</v>
      </c>
      <c r="F1984" s="30">
        <f t="shared" ref="F1984:F2047" si="266">M1983</f>
        <v>0</v>
      </c>
      <c r="H1984" s="42">
        <f>IF(DAY(D1984)&gt;14,VLOOKUP(DATE(YEAR(E1984),MONTH(E1984)-1,DAY(1)),'מדדים וריביות'!B:C,2,FALSE),VLOOKUP(DATE(YEAR(E1984),MONTH(E1984)-2,DAY(1)),'מדדים וריביות'!B:C,2,FALSE))</f>
        <v>18439573.928766999</v>
      </c>
      <c r="I1984" s="43">
        <f>'ריבית יומית'!D1978</f>
        <v>1.0738622586670132E-4</v>
      </c>
      <c r="J1984" s="29">
        <f t="shared" si="259"/>
        <v>1.9108948702118802</v>
      </c>
      <c r="L1984">
        <f>VLOOKUP(D1983,'מדדים וריביות'!B:C,2)</f>
        <v>18622294.7274005</v>
      </c>
      <c r="M1984" s="30">
        <f t="shared" si="264"/>
        <v>0</v>
      </c>
      <c r="O1984" s="39">
        <f t="shared" si="261"/>
        <v>0</v>
      </c>
      <c r="P1984" s="39">
        <f t="shared" si="265"/>
        <v>0</v>
      </c>
      <c r="Q1984" s="39">
        <f t="shared" si="262"/>
        <v>0</v>
      </c>
      <c r="R1984" s="41">
        <f t="shared" si="263"/>
        <v>0</v>
      </c>
    </row>
    <row r="1985" spans="4:18" x14ac:dyDescent="0.25">
      <c r="D1985" s="1">
        <v>34850</v>
      </c>
      <c r="E1985" s="1">
        <f t="shared" si="260"/>
        <v>34820</v>
      </c>
      <c r="F1985" s="30">
        <f t="shared" si="266"/>
        <v>0</v>
      </c>
      <c r="H1985" s="42">
        <f>IF(DAY(D1985)&gt;14,VLOOKUP(DATE(YEAR(E1985),MONTH(E1985)-1,DAY(1)),'מדדים וריביות'!B:C,2,FALSE),VLOOKUP(DATE(YEAR(E1985),MONTH(E1985)-2,DAY(1)),'מדדים וריביות'!B:C,2,FALSE))</f>
        <v>18439573.928766999</v>
      </c>
      <c r="I1985" s="43">
        <f>'ריבית יומית'!D1979</f>
        <v>1.0738622586670132E-4</v>
      </c>
      <c r="J1985" s="29">
        <f t="shared" si="259"/>
        <v>1.9106896884574343</v>
      </c>
      <c r="L1985">
        <f>VLOOKUP(D1984,'מדדים וריביות'!B:C,2)</f>
        <v>18622294.7274005</v>
      </c>
      <c r="M1985" s="30">
        <f t="shared" si="264"/>
        <v>0</v>
      </c>
      <c r="O1985" s="39">
        <f t="shared" si="261"/>
        <v>0</v>
      </c>
      <c r="P1985" s="39">
        <f t="shared" si="265"/>
        <v>0</v>
      </c>
      <c r="Q1985" s="39">
        <f t="shared" si="262"/>
        <v>0</v>
      </c>
      <c r="R1985" s="41">
        <f t="shared" si="263"/>
        <v>0</v>
      </c>
    </row>
    <row r="1986" spans="4:18" x14ac:dyDescent="0.25">
      <c r="D1986" s="1">
        <v>34851</v>
      </c>
      <c r="E1986" s="1">
        <f t="shared" si="260"/>
        <v>34851</v>
      </c>
      <c r="F1986" s="30">
        <f t="shared" si="266"/>
        <v>0</v>
      </c>
      <c r="H1986" s="42">
        <f>IF(DAY(D1986)&gt;14,VLOOKUP(DATE(YEAR(E1986),MONTH(E1986)-1,DAY(1)),'מדדים וריביות'!B:C,2,FALSE),VLOOKUP(DATE(YEAR(E1986),MONTH(E1986)-2,DAY(1)),'מדדים וריביות'!B:C,2,FALSE))</f>
        <v>18439573.928766999</v>
      </c>
      <c r="I1986" s="43">
        <f>'ריבית יומית'!D1980</f>
        <v>1.0738622586670132E-4</v>
      </c>
      <c r="J1986" s="29">
        <f t="shared" si="259"/>
        <v>1.9104845287343168</v>
      </c>
      <c r="L1986">
        <f>VLOOKUP(D1985,'מדדים וריביות'!B:C,2)</f>
        <v>18622294.7274005</v>
      </c>
      <c r="M1986" s="30">
        <f t="shared" si="264"/>
        <v>0</v>
      </c>
      <c r="O1986" s="39">
        <f t="shared" si="261"/>
        <v>0</v>
      </c>
      <c r="P1986" s="39">
        <f t="shared" si="265"/>
        <v>0</v>
      </c>
      <c r="Q1986" s="39">
        <f t="shared" si="262"/>
        <v>0</v>
      </c>
      <c r="R1986" s="41">
        <f t="shared" si="263"/>
        <v>0</v>
      </c>
    </row>
    <row r="1987" spans="4:18" x14ac:dyDescent="0.25">
      <c r="D1987" s="1">
        <v>34852</v>
      </c>
      <c r="E1987" s="1">
        <f t="shared" si="260"/>
        <v>34851</v>
      </c>
      <c r="F1987" s="30">
        <f t="shared" si="266"/>
        <v>0</v>
      </c>
      <c r="H1987" s="42">
        <f>IF(DAY(D1987)&gt;14,VLOOKUP(DATE(YEAR(E1987),MONTH(E1987)-1,DAY(1)),'מדדים וריביות'!B:C,2,FALSE),VLOOKUP(DATE(YEAR(E1987),MONTH(E1987)-2,DAY(1)),'מדדים וריביות'!B:C,2,FALSE))</f>
        <v>18439573.928766999</v>
      </c>
      <c r="I1987" s="43">
        <f>'ריבית יומית'!D1981</f>
        <v>1.0738622586670132E-4</v>
      </c>
      <c r="J1987" s="29">
        <f t="shared" si="259"/>
        <v>1.9102793910401621</v>
      </c>
      <c r="L1987">
        <f>VLOOKUP(D1986,'מדדים וריביות'!B:C,2)</f>
        <v>18683201.660278399</v>
      </c>
      <c r="M1987" s="30">
        <f t="shared" si="264"/>
        <v>0</v>
      </c>
      <c r="O1987" s="39">
        <f t="shared" si="261"/>
        <v>0</v>
      </c>
      <c r="P1987" s="39">
        <f t="shared" si="265"/>
        <v>0</v>
      </c>
      <c r="Q1987" s="39">
        <f t="shared" si="262"/>
        <v>0</v>
      </c>
      <c r="R1987" s="41">
        <f t="shared" si="263"/>
        <v>0</v>
      </c>
    </row>
    <row r="1988" spans="4:18" x14ac:dyDescent="0.25">
      <c r="D1988" s="1">
        <v>34853</v>
      </c>
      <c r="E1988" s="1">
        <f t="shared" si="260"/>
        <v>34851</v>
      </c>
      <c r="F1988" s="30">
        <f t="shared" si="266"/>
        <v>0</v>
      </c>
      <c r="H1988" s="42">
        <f>IF(DAY(D1988)&gt;14,VLOOKUP(DATE(YEAR(E1988),MONTH(E1988)-1,DAY(1)),'מדדים וריביות'!B:C,2,FALSE),VLOOKUP(DATE(YEAR(E1988),MONTH(E1988)-2,DAY(1)),'מדדים וריביות'!B:C,2,FALSE))</f>
        <v>18439573.928766999</v>
      </c>
      <c r="I1988" s="43">
        <f>'ריבית יומית'!D1982</f>
        <v>1.0738622586670132E-4</v>
      </c>
      <c r="J1988" s="29">
        <f t="shared" si="259"/>
        <v>1.9100742753726048</v>
      </c>
      <c r="L1988">
        <f>VLOOKUP(D1987,'מדדים וריביות'!B:C,2)</f>
        <v>18683201.660278399</v>
      </c>
      <c r="M1988" s="30">
        <f t="shared" si="264"/>
        <v>0</v>
      </c>
      <c r="O1988" s="39">
        <f t="shared" si="261"/>
        <v>0</v>
      </c>
      <c r="P1988" s="39">
        <f t="shared" si="265"/>
        <v>0</v>
      </c>
      <c r="Q1988" s="39">
        <f t="shared" si="262"/>
        <v>0</v>
      </c>
      <c r="R1988" s="41">
        <f t="shared" si="263"/>
        <v>0</v>
      </c>
    </row>
    <row r="1989" spans="4:18" x14ac:dyDescent="0.25">
      <c r="D1989" s="1">
        <v>34854</v>
      </c>
      <c r="E1989" s="1">
        <f t="shared" si="260"/>
        <v>34851</v>
      </c>
      <c r="F1989" s="30">
        <f t="shared" si="266"/>
        <v>0</v>
      </c>
      <c r="H1989" s="42">
        <f>IF(DAY(D1989)&gt;14,VLOOKUP(DATE(YEAR(E1989),MONTH(E1989)-1,DAY(1)),'מדדים וריביות'!B:C,2,FALSE),VLOOKUP(DATE(YEAR(E1989),MONTH(E1989)-2,DAY(1)),'מדדים וריביות'!B:C,2,FALSE))</f>
        <v>18439573.928766999</v>
      </c>
      <c r="I1989" s="43">
        <f>'ריבית יומית'!D1983</f>
        <v>1.0738622586670132E-4</v>
      </c>
      <c r="J1989" s="29">
        <f t="shared" si="259"/>
        <v>1.9098691817292797</v>
      </c>
      <c r="L1989">
        <f>VLOOKUP(D1988,'מדדים וריביות'!B:C,2)</f>
        <v>18683201.660278399</v>
      </c>
      <c r="M1989" s="30">
        <f t="shared" si="264"/>
        <v>0</v>
      </c>
      <c r="O1989" s="39">
        <f t="shared" si="261"/>
        <v>0</v>
      </c>
      <c r="P1989" s="39">
        <f t="shared" si="265"/>
        <v>0</v>
      </c>
      <c r="Q1989" s="39">
        <f t="shared" si="262"/>
        <v>0</v>
      </c>
      <c r="R1989" s="41">
        <f t="shared" si="263"/>
        <v>0</v>
      </c>
    </row>
    <row r="1990" spans="4:18" x14ac:dyDescent="0.25">
      <c r="D1990" s="1">
        <v>34855</v>
      </c>
      <c r="E1990" s="1">
        <f t="shared" si="260"/>
        <v>34851</v>
      </c>
      <c r="F1990" s="30">
        <f t="shared" si="266"/>
        <v>0</v>
      </c>
      <c r="H1990" s="42">
        <f>IF(DAY(D1990)&gt;14,VLOOKUP(DATE(YEAR(E1990),MONTH(E1990)-1,DAY(1)),'מדדים וריביות'!B:C,2,FALSE),VLOOKUP(DATE(YEAR(E1990),MONTH(E1990)-2,DAY(1)),'מדדים וריביות'!B:C,2,FALSE))</f>
        <v>18439573.928766999</v>
      </c>
      <c r="I1990" s="43">
        <f>'ריבית יומית'!D1984</f>
        <v>1.0738622586670132E-4</v>
      </c>
      <c r="J1990" s="29">
        <f t="shared" si="259"/>
        <v>1.909664110107822</v>
      </c>
      <c r="L1990">
        <f>VLOOKUP(D1989,'מדדים וריביות'!B:C,2)</f>
        <v>18683201.660278399</v>
      </c>
      <c r="M1990" s="30">
        <f t="shared" si="264"/>
        <v>0</v>
      </c>
      <c r="O1990" s="39">
        <f t="shared" si="261"/>
        <v>0</v>
      </c>
      <c r="P1990" s="39">
        <f t="shared" si="265"/>
        <v>0</v>
      </c>
      <c r="Q1990" s="39">
        <f t="shared" si="262"/>
        <v>0</v>
      </c>
      <c r="R1990" s="41">
        <f t="shared" si="263"/>
        <v>0</v>
      </c>
    </row>
    <row r="1991" spans="4:18" x14ac:dyDescent="0.25">
      <c r="D1991" s="1">
        <v>34856</v>
      </c>
      <c r="E1991" s="1">
        <f t="shared" si="260"/>
        <v>34851</v>
      </c>
      <c r="F1991" s="30">
        <f t="shared" si="266"/>
        <v>0</v>
      </c>
      <c r="H1991" s="42">
        <f>IF(DAY(D1991)&gt;14,VLOOKUP(DATE(YEAR(E1991),MONTH(E1991)-1,DAY(1)),'מדדים וריביות'!B:C,2,FALSE),VLOOKUP(DATE(YEAR(E1991),MONTH(E1991)-2,DAY(1)),'מדדים וריביות'!B:C,2,FALSE))</f>
        <v>18439573.928766999</v>
      </c>
      <c r="I1991" s="43">
        <f>'ריבית יומית'!D1985</f>
        <v>1.0738622586670132E-4</v>
      </c>
      <c r="J1991" s="29">
        <f t="shared" si="259"/>
        <v>1.9094590605058672</v>
      </c>
      <c r="L1991">
        <f>VLOOKUP(D1990,'מדדים וריביות'!B:C,2)</f>
        <v>18683201.660278399</v>
      </c>
      <c r="M1991" s="30">
        <f t="shared" si="264"/>
        <v>0</v>
      </c>
      <c r="O1991" s="39">
        <f t="shared" si="261"/>
        <v>0</v>
      </c>
      <c r="P1991" s="39">
        <f t="shared" si="265"/>
        <v>0</v>
      </c>
      <c r="Q1991" s="39">
        <f t="shared" si="262"/>
        <v>0</v>
      </c>
      <c r="R1991" s="41">
        <f t="shared" si="263"/>
        <v>0</v>
      </c>
    </row>
    <row r="1992" spans="4:18" x14ac:dyDescent="0.25">
      <c r="D1992" s="1">
        <v>34857</v>
      </c>
      <c r="E1992" s="1">
        <f t="shared" si="260"/>
        <v>34851</v>
      </c>
      <c r="F1992" s="30">
        <f t="shared" si="266"/>
        <v>0</v>
      </c>
      <c r="H1992" s="42">
        <f>IF(DAY(D1992)&gt;14,VLOOKUP(DATE(YEAR(E1992),MONTH(E1992)-1,DAY(1)),'מדדים וריביות'!B:C,2,FALSE),VLOOKUP(DATE(YEAR(E1992),MONTH(E1992)-2,DAY(1)),'מדדים וריביות'!B:C,2,FALSE))</f>
        <v>18439573.928766999</v>
      </c>
      <c r="I1992" s="43">
        <f>'ריבית יומית'!D1986</f>
        <v>1.0738622586670132E-4</v>
      </c>
      <c r="J1992" s="29">
        <f t="shared" si="259"/>
        <v>1.909254032921051</v>
      </c>
      <c r="L1992">
        <f>VLOOKUP(D1991,'מדדים וריביות'!B:C,2)</f>
        <v>18683201.660278399</v>
      </c>
      <c r="M1992" s="30">
        <f t="shared" si="264"/>
        <v>0</v>
      </c>
      <c r="O1992" s="39">
        <f t="shared" si="261"/>
        <v>0</v>
      </c>
      <c r="P1992" s="39">
        <f t="shared" si="265"/>
        <v>0</v>
      </c>
      <c r="Q1992" s="39">
        <f t="shared" si="262"/>
        <v>0</v>
      </c>
      <c r="R1992" s="41">
        <f t="shared" si="263"/>
        <v>0</v>
      </c>
    </row>
    <row r="1993" spans="4:18" x14ac:dyDescent="0.25">
      <c r="D1993" s="1">
        <v>34858</v>
      </c>
      <c r="E1993" s="1">
        <f t="shared" si="260"/>
        <v>34851</v>
      </c>
      <c r="F1993" s="30">
        <f t="shared" si="266"/>
        <v>0</v>
      </c>
      <c r="H1993" s="42">
        <f>IF(DAY(D1993)&gt;14,VLOOKUP(DATE(YEAR(E1993),MONTH(E1993)-1,DAY(1)),'מדדים וריביות'!B:C,2,FALSE),VLOOKUP(DATE(YEAR(E1993),MONTH(E1993)-2,DAY(1)),'מדדים וריביות'!B:C,2,FALSE))</f>
        <v>18439573.928766999</v>
      </c>
      <c r="I1993" s="43">
        <f>'ריבית יומית'!D1987</f>
        <v>1.0738622586670132E-4</v>
      </c>
      <c r="J1993" s="29">
        <f t="shared" ref="J1993:J2056" si="267">J1994*(1+I1993)</f>
        <v>1.9090490273510092</v>
      </c>
      <c r="L1993">
        <f>VLOOKUP(D1992,'מדדים וריביות'!B:C,2)</f>
        <v>18683201.660278399</v>
      </c>
      <c r="M1993" s="30">
        <f t="shared" si="264"/>
        <v>0</v>
      </c>
      <c r="O1993" s="39">
        <f t="shared" si="261"/>
        <v>0</v>
      </c>
      <c r="P1993" s="39">
        <f t="shared" si="265"/>
        <v>0</v>
      </c>
      <c r="Q1993" s="39">
        <f t="shared" si="262"/>
        <v>0</v>
      </c>
      <c r="R1993" s="41">
        <f t="shared" si="263"/>
        <v>0</v>
      </c>
    </row>
    <row r="1994" spans="4:18" x14ac:dyDescent="0.25">
      <c r="D1994" s="1">
        <v>34859</v>
      </c>
      <c r="E1994" s="1">
        <f t="shared" ref="E1994:E2057" si="268">DATE(YEAR(D1994),MONTH(D1994),DAY(1))</f>
        <v>34851</v>
      </c>
      <c r="F1994" s="30">
        <f t="shared" si="266"/>
        <v>0</v>
      </c>
      <c r="H1994" s="42">
        <f>IF(DAY(D1994)&gt;14,VLOOKUP(DATE(YEAR(E1994),MONTH(E1994)-1,DAY(1)),'מדדים וריביות'!B:C,2,FALSE),VLOOKUP(DATE(YEAR(E1994),MONTH(E1994)-2,DAY(1)),'מדדים וריביות'!B:C,2,FALSE))</f>
        <v>18439573.928766999</v>
      </c>
      <c r="I1994" s="43">
        <f>'ריבית יומית'!D1988</f>
        <v>1.0738622586670132E-4</v>
      </c>
      <c r="J1994" s="29">
        <f t="shared" si="267"/>
        <v>1.908844043793378</v>
      </c>
      <c r="L1994">
        <f>VLOOKUP(D1993,'מדדים וריביות'!B:C,2)</f>
        <v>18683201.660278399</v>
      </c>
      <c r="M1994" s="30">
        <f t="shared" si="264"/>
        <v>0</v>
      </c>
      <c r="O1994" s="39">
        <f t="shared" ref="O1994:O2057" si="269">$D$4/H1994*G1994-G1994</f>
        <v>0</v>
      </c>
      <c r="P1994" s="39">
        <f t="shared" si="265"/>
        <v>0</v>
      </c>
      <c r="Q1994" s="39">
        <f t="shared" ref="Q1994:Q2057" si="270">$D$4/H1994*P1994-P1994</f>
        <v>0</v>
      </c>
      <c r="R1994" s="41">
        <f t="shared" ref="R1994:R2057" si="271">SUM(O1994:Q1994)</f>
        <v>0</v>
      </c>
    </row>
    <row r="1995" spans="4:18" x14ac:dyDescent="0.25">
      <c r="D1995" s="1">
        <v>34860</v>
      </c>
      <c r="E1995" s="1">
        <f t="shared" si="268"/>
        <v>34851</v>
      </c>
      <c r="F1995" s="30">
        <f t="shared" si="266"/>
        <v>0</v>
      </c>
      <c r="H1995" s="42">
        <f>IF(DAY(D1995)&gt;14,VLOOKUP(DATE(YEAR(E1995),MONTH(E1995)-1,DAY(1)),'מדדים וריביות'!B:C,2,FALSE),VLOOKUP(DATE(YEAR(E1995),MONTH(E1995)-2,DAY(1)),'מדדים וריביות'!B:C,2,FALSE))</f>
        <v>18439573.928766999</v>
      </c>
      <c r="I1995" s="43">
        <f>'ריבית יומית'!D1989</f>
        <v>1.0738622586670132E-4</v>
      </c>
      <c r="J1995" s="29">
        <f t="shared" si="267"/>
        <v>1.9086390822457939</v>
      </c>
      <c r="L1995">
        <f>VLOOKUP(D1994,'מדדים וריביות'!B:C,2)</f>
        <v>18683201.660278399</v>
      </c>
      <c r="M1995" s="30">
        <f t="shared" si="264"/>
        <v>0</v>
      </c>
      <c r="O1995" s="39">
        <f t="shared" si="269"/>
        <v>0</v>
      </c>
      <c r="P1995" s="39">
        <f t="shared" si="265"/>
        <v>0</v>
      </c>
      <c r="Q1995" s="39">
        <f t="shared" si="270"/>
        <v>0</v>
      </c>
      <c r="R1995" s="41">
        <f t="shared" si="271"/>
        <v>0</v>
      </c>
    </row>
    <row r="1996" spans="4:18" x14ac:dyDescent="0.25">
      <c r="D1996" s="1">
        <v>34861</v>
      </c>
      <c r="E1996" s="1">
        <f t="shared" si="268"/>
        <v>34851</v>
      </c>
      <c r="F1996" s="30">
        <f t="shared" si="266"/>
        <v>0</v>
      </c>
      <c r="H1996" s="42">
        <f>IF(DAY(D1996)&gt;14,VLOOKUP(DATE(YEAR(E1996),MONTH(E1996)-1,DAY(1)),'מדדים וריביות'!B:C,2,FALSE),VLOOKUP(DATE(YEAR(E1996),MONTH(E1996)-2,DAY(1)),'מדדים וריביות'!B:C,2,FALSE))</f>
        <v>18439573.928766999</v>
      </c>
      <c r="I1996" s="43">
        <f>'ריבית יומית'!D1990</f>
        <v>1.0738622586670132E-4</v>
      </c>
      <c r="J1996" s="29">
        <f t="shared" si="267"/>
        <v>1.9084341427058935</v>
      </c>
      <c r="L1996">
        <f>VLOOKUP(D1995,'מדדים וריביות'!B:C,2)</f>
        <v>18683201.660278399</v>
      </c>
      <c r="M1996" s="30">
        <f t="shared" ref="M1996:M2059" si="272">F1996*(1+I1996)*L1996/H1996+G1996-K1996</f>
        <v>0</v>
      </c>
      <c r="O1996" s="39">
        <f t="shared" si="269"/>
        <v>0</v>
      </c>
      <c r="P1996" s="39">
        <f t="shared" si="265"/>
        <v>0</v>
      </c>
      <c r="Q1996" s="39">
        <f t="shared" si="270"/>
        <v>0</v>
      </c>
      <c r="R1996" s="41">
        <f t="shared" si="271"/>
        <v>0</v>
      </c>
    </row>
    <row r="1997" spans="4:18" x14ac:dyDescent="0.25">
      <c r="D1997" s="1">
        <v>34862</v>
      </c>
      <c r="E1997" s="1">
        <f t="shared" si="268"/>
        <v>34851</v>
      </c>
      <c r="F1997" s="30">
        <f t="shared" si="266"/>
        <v>0</v>
      </c>
      <c r="H1997" s="42">
        <f>IF(DAY(D1997)&gt;14,VLOOKUP(DATE(YEAR(E1997),MONTH(E1997)-1,DAY(1)),'מדדים וריביות'!B:C,2,FALSE),VLOOKUP(DATE(YEAR(E1997),MONTH(E1997)-2,DAY(1)),'מדדים וריביות'!B:C,2,FALSE))</f>
        <v>18439573.928766999</v>
      </c>
      <c r="I1997" s="43">
        <f>'ריבית יומית'!D1991</f>
        <v>1.0738622586670132E-4</v>
      </c>
      <c r="J1997" s="29">
        <f t="shared" si="267"/>
        <v>1.9082292251713138</v>
      </c>
      <c r="L1997">
        <f>VLOOKUP(D1996,'מדדים וריביות'!B:C,2)</f>
        <v>18683201.660278399</v>
      </c>
      <c r="M1997" s="30">
        <f t="shared" si="272"/>
        <v>0</v>
      </c>
      <c r="O1997" s="39">
        <f t="shared" si="269"/>
        <v>0</v>
      </c>
      <c r="P1997" s="39">
        <f t="shared" si="265"/>
        <v>0</v>
      </c>
      <c r="Q1997" s="39">
        <f t="shared" si="270"/>
        <v>0</v>
      </c>
      <c r="R1997" s="41">
        <f t="shared" si="271"/>
        <v>0</v>
      </c>
    </row>
    <row r="1998" spans="4:18" x14ac:dyDescent="0.25">
      <c r="D1998" s="1">
        <v>34863</v>
      </c>
      <c r="E1998" s="1">
        <f t="shared" si="268"/>
        <v>34851</v>
      </c>
      <c r="F1998" s="30">
        <f t="shared" si="266"/>
        <v>0</v>
      </c>
      <c r="H1998" s="42">
        <f>IF(DAY(D1998)&gt;14,VLOOKUP(DATE(YEAR(E1998),MONTH(E1998)-1,DAY(1)),'מדדים וריביות'!B:C,2,FALSE),VLOOKUP(DATE(YEAR(E1998),MONTH(E1998)-2,DAY(1)),'מדדים וריביות'!B:C,2,FALSE))</f>
        <v>18439573.928766999</v>
      </c>
      <c r="I1998" s="43">
        <f>'ריבית יומית'!D1992</f>
        <v>1.0738622586670132E-4</v>
      </c>
      <c r="J1998" s="29">
        <f t="shared" si="267"/>
        <v>1.9080243296396919</v>
      </c>
      <c r="L1998">
        <f>VLOOKUP(D1997,'מדדים וריביות'!B:C,2)</f>
        <v>18683201.660278399</v>
      </c>
      <c r="M1998" s="30">
        <f t="shared" si="272"/>
        <v>0</v>
      </c>
      <c r="O1998" s="39">
        <f t="shared" si="269"/>
        <v>0</v>
      </c>
      <c r="P1998" s="39">
        <f t="shared" si="265"/>
        <v>0</v>
      </c>
      <c r="Q1998" s="39">
        <f t="shared" si="270"/>
        <v>0</v>
      </c>
      <c r="R1998" s="41">
        <f t="shared" si="271"/>
        <v>0</v>
      </c>
    </row>
    <row r="1999" spans="4:18" x14ac:dyDescent="0.25">
      <c r="D1999" s="1">
        <v>34864</v>
      </c>
      <c r="E1999" s="1">
        <f t="shared" si="268"/>
        <v>34851</v>
      </c>
      <c r="F1999" s="30">
        <f t="shared" si="266"/>
        <v>0</v>
      </c>
      <c r="H1999" s="42">
        <f>IF(DAY(D1999)&gt;14,VLOOKUP(DATE(YEAR(E1999),MONTH(E1999)-1,DAY(1)),'מדדים וריביות'!B:C,2,FALSE),VLOOKUP(DATE(YEAR(E1999),MONTH(E1999)-2,DAY(1)),'מדדים וריביות'!B:C,2,FALSE))</f>
        <v>18439573.928766999</v>
      </c>
      <c r="I1999" s="43">
        <f>'ריבית יומית'!D1993</f>
        <v>1.0738622586670132E-4</v>
      </c>
      <c r="J1999" s="29">
        <f t="shared" si="267"/>
        <v>1.9078194561086654</v>
      </c>
      <c r="L1999">
        <f>VLOOKUP(D1998,'מדדים וריביות'!B:C,2)</f>
        <v>18683201.660278399</v>
      </c>
      <c r="M1999" s="30">
        <f t="shared" si="272"/>
        <v>0</v>
      </c>
      <c r="O1999" s="39">
        <f t="shared" si="269"/>
        <v>0</v>
      </c>
      <c r="P1999" s="39">
        <f t="shared" si="265"/>
        <v>0</v>
      </c>
      <c r="Q1999" s="39">
        <f t="shared" si="270"/>
        <v>0</v>
      </c>
      <c r="R1999" s="41">
        <f t="shared" si="271"/>
        <v>0</v>
      </c>
    </row>
    <row r="2000" spans="4:18" x14ac:dyDescent="0.25">
      <c r="D2000" s="1">
        <v>34865</v>
      </c>
      <c r="E2000" s="1">
        <f t="shared" si="268"/>
        <v>34851</v>
      </c>
      <c r="F2000" s="30">
        <f t="shared" si="266"/>
        <v>0</v>
      </c>
      <c r="H2000" s="42">
        <f>IF(DAY(D2000)&gt;14,VLOOKUP(DATE(YEAR(E2000),MONTH(E2000)-1,DAY(1)),'מדדים וריביות'!B:C,2,FALSE),VLOOKUP(DATE(YEAR(E2000),MONTH(E2000)-2,DAY(1)),'מדדים וריביות'!B:C,2,FALSE))</f>
        <v>18622294.7274005</v>
      </c>
      <c r="I2000" s="43">
        <f>'ריבית יומית'!D1994</f>
        <v>1.0738622586670132E-4</v>
      </c>
      <c r="J2000" s="29">
        <f t="shared" si="267"/>
        <v>1.9076146045758717</v>
      </c>
      <c r="L2000">
        <f>VLOOKUP(D1999,'מדדים וריביות'!B:C,2)</f>
        <v>18683201.660278399</v>
      </c>
      <c r="M2000" s="30">
        <f t="shared" si="272"/>
        <v>0</v>
      </c>
      <c r="O2000" s="39">
        <f t="shared" si="269"/>
        <v>0</v>
      </c>
      <c r="P2000" s="39">
        <f t="shared" si="265"/>
        <v>0</v>
      </c>
      <c r="Q2000" s="39">
        <f t="shared" si="270"/>
        <v>0</v>
      </c>
      <c r="R2000" s="41">
        <f t="shared" si="271"/>
        <v>0</v>
      </c>
    </row>
    <row r="2001" spans="4:18" x14ac:dyDescent="0.25">
      <c r="D2001" s="1">
        <v>34866</v>
      </c>
      <c r="E2001" s="1">
        <f t="shared" si="268"/>
        <v>34851</v>
      </c>
      <c r="F2001" s="30">
        <f t="shared" si="266"/>
        <v>0</v>
      </c>
      <c r="H2001" s="42">
        <f>IF(DAY(D2001)&gt;14,VLOOKUP(DATE(YEAR(E2001),MONTH(E2001)-1,DAY(1)),'מדדים וריביות'!B:C,2,FALSE),VLOOKUP(DATE(YEAR(E2001),MONTH(E2001)-2,DAY(1)),'מדדים וריביות'!B:C,2,FALSE))</f>
        <v>18622294.7274005</v>
      </c>
      <c r="I2001" s="43">
        <f>'ריבית יומית'!D1995</f>
        <v>1.0738622586670132E-4</v>
      </c>
      <c r="J2001" s="29">
        <f t="shared" si="267"/>
        <v>1.9074097750389492</v>
      </c>
      <c r="L2001">
        <f>VLOOKUP(D2000,'מדדים וריביות'!B:C,2)</f>
        <v>18683201.660278399</v>
      </c>
      <c r="M2001" s="30">
        <f t="shared" si="272"/>
        <v>0</v>
      </c>
      <c r="O2001" s="39">
        <f t="shared" si="269"/>
        <v>0</v>
      </c>
      <c r="P2001" s="39">
        <f t="shared" si="265"/>
        <v>0</v>
      </c>
      <c r="Q2001" s="39">
        <f t="shared" si="270"/>
        <v>0</v>
      </c>
      <c r="R2001" s="41">
        <f t="shared" si="271"/>
        <v>0</v>
      </c>
    </row>
    <row r="2002" spans="4:18" x14ac:dyDescent="0.25">
      <c r="D2002" s="1">
        <v>34867</v>
      </c>
      <c r="E2002" s="1">
        <f t="shared" si="268"/>
        <v>34851</v>
      </c>
      <c r="F2002" s="30">
        <f t="shared" si="266"/>
        <v>0</v>
      </c>
      <c r="H2002" s="42">
        <f>IF(DAY(D2002)&gt;14,VLOOKUP(DATE(YEAR(E2002),MONTH(E2002)-1,DAY(1)),'מדדים וריביות'!B:C,2,FALSE),VLOOKUP(DATE(YEAR(E2002),MONTH(E2002)-2,DAY(1)),'מדדים וריביות'!B:C,2,FALSE))</f>
        <v>18622294.7274005</v>
      </c>
      <c r="I2002" s="43">
        <f>'ריבית יומית'!D1996</f>
        <v>1.0738622586670132E-4</v>
      </c>
      <c r="J2002" s="29">
        <f t="shared" si="267"/>
        <v>1.9072049674955356</v>
      </c>
      <c r="L2002">
        <f>VLOOKUP(D2001,'מדדים וריביות'!B:C,2)</f>
        <v>18683201.660278399</v>
      </c>
      <c r="M2002" s="30">
        <f t="shared" si="272"/>
        <v>0</v>
      </c>
      <c r="O2002" s="39">
        <f t="shared" si="269"/>
        <v>0</v>
      </c>
      <c r="P2002" s="39">
        <f t="shared" si="265"/>
        <v>0</v>
      </c>
      <c r="Q2002" s="39">
        <f t="shared" si="270"/>
        <v>0</v>
      </c>
      <c r="R2002" s="41">
        <f t="shared" si="271"/>
        <v>0</v>
      </c>
    </row>
    <row r="2003" spans="4:18" x14ac:dyDescent="0.25">
      <c r="D2003" s="1">
        <v>34868</v>
      </c>
      <c r="E2003" s="1">
        <f t="shared" si="268"/>
        <v>34851</v>
      </c>
      <c r="F2003" s="30">
        <f t="shared" si="266"/>
        <v>0</v>
      </c>
      <c r="H2003" s="42">
        <f>IF(DAY(D2003)&gt;14,VLOOKUP(DATE(YEAR(E2003),MONTH(E2003)-1,DAY(1)),'מדדים וריביות'!B:C,2,FALSE),VLOOKUP(DATE(YEAR(E2003),MONTH(E2003)-2,DAY(1)),'מדדים וריביות'!B:C,2,FALSE))</f>
        <v>18622294.7274005</v>
      </c>
      <c r="I2003" s="43">
        <f>'ריבית יומית'!D1997</f>
        <v>1.0738622586670132E-4</v>
      </c>
      <c r="J2003" s="29">
        <f t="shared" si="267"/>
        <v>1.9070001819432696</v>
      </c>
      <c r="L2003">
        <f>VLOOKUP(D2002,'מדדים וריביות'!B:C,2)</f>
        <v>18683201.660278399</v>
      </c>
      <c r="M2003" s="30">
        <f t="shared" si="272"/>
        <v>0</v>
      </c>
      <c r="O2003" s="39">
        <f t="shared" si="269"/>
        <v>0</v>
      </c>
      <c r="P2003" s="39">
        <f t="shared" si="265"/>
        <v>0</v>
      </c>
      <c r="Q2003" s="39">
        <f t="shared" si="270"/>
        <v>0</v>
      </c>
      <c r="R2003" s="41">
        <f t="shared" si="271"/>
        <v>0</v>
      </c>
    </row>
    <row r="2004" spans="4:18" x14ac:dyDescent="0.25">
      <c r="D2004" s="1">
        <v>34869</v>
      </c>
      <c r="E2004" s="1">
        <f t="shared" si="268"/>
        <v>34851</v>
      </c>
      <c r="F2004" s="30">
        <f t="shared" si="266"/>
        <v>0</v>
      </c>
      <c r="H2004" s="42">
        <f>IF(DAY(D2004)&gt;14,VLOOKUP(DATE(YEAR(E2004),MONTH(E2004)-1,DAY(1)),'מדדים וריביות'!B:C,2,FALSE),VLOOKUP(DATE(YEAR(E2004),MONTH(E2004)-2,DAY(1)),'מדדים וריביות'!B:C,2,FALSE))</f>
        <v>18622294.7274005</v>
      </c>
      <c r="I2004" s="43">
        <f>'ריבית יומית'!D1998</f>
        <v>1.0738622586670132E-4</v>
      </c>
      <c r="J2004" s="29">
        <f t="shared" si="267"/>
        <v>1.9067954183797899</v>
      </c>
      <c r="L2004">
        <f>VLOOKUP(D2003,'מדדים וריביות'!B:C,2)</f>
        <v>18683201.660278399</v>
      </c>
      <c r="M2004" s="30">
        <f t="shared" si="272"/>
        <v>0</v>
      </c>
      <c r="O2004" s="39">
        <f t="shared" si="269"/>
        <v>0</v>
      </c>
      <c r="P2004" s="39">
        <f t="shared" si="265"/>
        <v>0</v>
      </c>
      <c r="Q2004" s="39">
        <f t="shared" si="270"/>
        <v>0</v>
      </c>
      <c r="R2004" s="41">
        <f t="shared" si="271"/>
        <v>0</v>
      </c>
    </row>
    <row r="2005" spans="4:18" x14ac:dyDescent="0.25">
      <c r="D2005" s="1">
        <v>34870</v>
      </c>
      <c r="E2005" s="1">
        <f t="shared" si="268"/>
        <v>34851</v>
      </c>
      <c r="F2005" s="30">
        <f t="shared" si="266"/>
        <v>0</v>
      </c>
      <c r="H2005" s="42">
        <f>IF(DAY(D2005)&gt;14,VLOOKUP(DATE(YEAR(E2005),MONTH(E2005)-1,DAY(1)),'מדדים וריביות'!B:C,2,FALSE),VLOOKUP(DATE(YEAR(E2005),MONTH(E2005)-2,DAY(1)),'מדדים וריביות'!B:C,2,FALSE))</f>
        <v>18622294.7274005</v>
      </c>
      <c r="I2005" s="43">
        <f>'ריבית יומית'!D1999</f>
        <v>1.0738622586670132E-4</v>
      </c>
      <c r="J2005" s="29">
        <f t="shared" si="267"/>
        <v>1.9065906768027354</v>
      </c>
      <c r="L2005">
        <f>VLOOKUP(D2004,'מדדים וריביות'!B:C,2)</f>
        <v>18683201.660278399</v>
      </c>
      <c r="M2005" s="30">
        <f t="shared" si="272"/>
        <v>0</v>
      </c>
      <c r="O2005" s="39">
        <f t="shared" si="269"/>
        <v>0</v>
      </c>
      <c r="P2005" s="39">
        <f t="shared" si="265"/>
        <v>0</v>
      </c>
      <c r="Q2005" s="39">
        <f t="shared" si="270"/>
        <v>0</v>
      </c>
      <c r="R2005" s="41">
        <f t="shared" si="271"/>
        <v>0</v>
      </c>
    </row>
    <row r="2006" spans="4:18" x14ac:dyDescent="0.25">
      <c r="D2006" s="1">
        <v>34871</v>
      </c>
      <c r="E2006" s="1">
        <f t="shared" si="268"/>
        <v>34851</v>
      </c>
      <c r="F2006" s="30">
        <f t="shared" si="266"/>
        <v>0</v>
      </c>
      <c r="H2006" s="42">
        <f>IF(DAY(D2006)&gt;14,VLOOKUP(DATE(YEAR(E2006),MONTH(E2006)-1,DAY(1)),'מדדים וריביות'!B:C,2,FALSE),VLOOKUP(DATE(YEAR(E2006),MONTH(E2006)-2,DAY(1)),'מדדים וריביות'!B:C,2,FALSE))</f>
        <v>18622294.7274005</v>
      </c>
      <c r="I2006" s="43">
        <f>'ריבית יומית'!D2000</f>
        <v>1.0738622586670132E-4</v>
      </c>
      <c r="J2006" s="29">
        <f t="shared" si="267"/>
        <v>1.9063859572097455</v>
      </c>
      <c r="L2006">
        <f>VLOOKUP(D2005,'מדדים וריביות'!B:C,2)</f>
        <v>18683201.660278399</v>
      </c>
      <c r="M2006" s="30">
        <f t="shared" si="272"/>
        <v>0</v>
      </c>
      <c r="O2006" s="39">
        <f t="shared" si="269"/>
        <v>0</v>
      </c>
      <c r="P2006" s="39">
        <f t="shared" si="265"/>
        <v>0</v>
      </c>
      <c r="Q2006" s="39">
        <f t="shared" si="270"/>
        <v>0</v>
      </c>
      <c r="R2006" s="41">
        <f t="shared" si="271"/>
        <v>0</v>
      </c>
    </row>
    <row r="2007" spans="4:18" x14ac:dyDescent="0.25">
      <c r="D2007" s="1">
        <v>34872</v>
      </c>
      <c r="E2007" s="1">
        <f t="shared" si="268"/>
        <v>34851</v>
      </c>
      <c r="F2007" s="30">
        <f t="shared" si="266"/>
        <v>0</v>
      </c>
      <c r="H2007" s="42">
        <f>IF(DAY(D2007)&gt;14,VLOOKUP(DATE(YEAR(E2007),MONTH(E2007)-1,DAY(1)),'מדדים וריביות'!B:C,2,FALSE),VLOOKUP(DATE(YEAR(E2007),MONTH(E2007)-2,DAY(1)),'מדדים וריביות'!B:C,2,FALSE))</f>
        <v>18622294.7274005</v>
      </c>
      <c r="I2007" s="43">
        <f>'ריבית יומית'!D2001</f>
        <v>1.0738622586670132E-4</v>
      </c>
      <c r="J2007" s="29">
        <f t="shared" si="267"/>
        <v>1.9061812595984593</v>
      </c>
      <c r="L2007">
        <f>VLOOKUP(D2006,'מדדים וריביות'!B:C,2)</f>
        <v>18683201.660278399</v>
      </c>
      <c r="M2007" s="30">
        <f t="shared" si="272"/>
        <v>0</v>
      </c>
      <c r="O2007" s="39">
        <f t="shared" si="269"/>
        <v>0</v>
      </c>
      <c r="P2007" s="39">
        <f t="shared" si="265"/>
        <v>0</v>
      </c>
      <c r="Q2007" s="39">
        <f t="shared" si="270"/>
        <v>0</v>
      </c>
      <c r="R2007" s="41">
        <f t="shared" si="271"/>
        <v>0</v>
      </c>
    </row>
    <row r="2008" spans="4:18" x14ac:dyDescent="0.25">
      <c r="D2008" s="1">
        <v>34873</v>
      </c>
      <c r="E2008" s="1">
        <f t="shared" si="268"/>
        <v>34851</v>
      </c>
      <c r="F2008" s="30">
        <f t="shared" si="266"/>
        <v>0</v>
      </c>
      <c r="H2008" s="42">
        <f>IF(DAY(D2008)&gt;14,VLOOKUP(DATE(YEAR(E2008),MONTH(E2008)-1,DAY(1)),'מדדים וריביות'!B:C,2,FALSE),VLOOKUP(DATE(YEAR(E2008),MONTH(E2008)-2,DAY(1)),'מדדים וריביות'!B:C,2,FALSE))</f>
        <v>18622294.7274005</v>
      </c>
      <c r="I2008" s="43">
        <f>'ריבית יומית'!D2002</f>
        <v>1.0738622586670132E-4</v>
      </c>
      <c r="J2008" s="29">
        <f t="shared" si="267"/>
        <v>1.9059765839665168</v>
      </c>
      <c r="L2008">
        <f>VLOOKUP(D2007,'מדדים וריביות'!B:C,2)</f>
        <v>18683201.660278399</v>
      </c>
      <c r="M2008" s="30">
        <f t="shared" si="272"/>
        <v>0</v>
      </c>
      <c r="O2008" s="39">
        <f t="shared" si="269"/>
        <v>0</v>
      </c>
      <c r="P2008" s="39">
        <f t="shared" si="265"/>
        <v>0</v>
      </c>
      <c r="Q2008" s="39">
        <f t="shared" si="270"/>
        <v>0</v>
      </c>
      <c r="R2008" s="41">
        <f t="shared" si="271"/>
        <v>0</v>
      </c>
    </row>
    <row r="2009" spans="4:18" x14ac:dyDescent="0.25">
      <c r="D2009" s="1">
        <v>34874</v>
      </c>
      <c r="E2009" s="1">
        <f t="shared" si="268"/>
        <v>34851</v>
      </c>
      <c r="F2009" s="30">
        <f t="shared" si="266"/>
        <v>0</v>
      </c>
      <c r="H2009" s="42">
        <f>IF(DAY(D2009)&gt;14,VLOOKUP(DATE(YEAR(E2009),MONTH(E2009)-1,DAY(1)),'מדדים וריביות'!B:C,2,FALSE),VLOOKUP(DATE(YEAR(E2009),MONTH(E2009)-2,DAY(1)),'מדדים וריביות'!B:C,2,FALSE))</f>
        <v>18622294.7274005</v>
      </c>
      <c r="I2009" s="43">
        <f>'ריבית יומית'!D2003</f>
        <v>1.0738622586670132E-4</v>
      </c>
      <c r="J2009" s="29">
        <f t="shared" si="267"/>
        <v>1.9057719303115579</v>
      </c>
      <c r="L2009">
        <f>VLOOKUP(D2008,'מדדים וריביות'!B:C,2)</f>
        <v>18683201.660278399</v>
      </c>
      <c r="M2009" s="30">
        <f t="shared" si="272"/>
        <v>0</v>
      </c>
      <c r="O2009" s="39">
        <f t="shared" si="269"/>
        <v>0</v>
      </c>
      <c r="P2009" s="39">
        <f t="shared" si="265"/>
        <v>0</v>
      </c>
      <c r="Q2009" s="39">
        <f t="shared" si="270"/>
        <v>0</v>
      </c>
      <c r="R2009" s="41">
        <f t="shared" si="271"/>
        <v>0</v>
      </c>
    </row>
    <row r="2010" spans="4:18" x14ac:dyDescent="0.25">
      <c r="D2010" s="1">
        <v>34875</v>
      </c>
      <c r="E2010" s="1">
        <f t="shared" si="268"/>
        <v>34851</v>
      </c>
      <c r="F2010" s="30">
        <f t="shared" si="266"/>
        <v>0</v>
      </c>
      <c r="H2010" s="42">
        <f>IF(DAY(D2010)&gt;14,VLOOKUP(DATE(YEAR(E2010),MONTH(E2010)-1,DAY(1)),'מדדים וריביות'!B:C,2,FALSE),VLOOKUP(DATE(YEAR(E2010),MONTH(E2010)-2,DAY(1)),'מדדים וריביות'!B:C,2,FALSE))</f>
        <v>18622294.7274005</v>
      </c>
      <c r="I2010" s="43">
        <f>'ריבית יומית'!D2004</f>
        <v>1.0738622586670132E-4</v>
      </c>
      <c r="J2010" s="29">
        <f t="shared" si="267"/>
        <v>1.9055672986312229</v>
      </c>
      <c r="L2010">
        <f>VLOOKUP(D2009,'מדדים וריביות'!B:C,2)</f>
        <v>18683201.660278399</v>
      </c>
      <c r="M2010" s="30">
        <f t="shared" si="272"/>
        <v>0</v>
      </c>
      <c r="O2010" s="39">
        <f t="shared" si="269"/>
        <v>0</v>
      </c>
      <c r="P2010" s="39">
        <f t="shared" si="265"/>
        <v>0</v>
      </c>
      <c r="Q2010" s="39">
        <f t="shared" si="270"/>
        <v>0</v>
      </c>
      <c r="R2010" s="41">
        <f t="shared" si="271"/>
        <v>0</v>
      </c>
    </row>
    <row r="2011" spans="4:18" x14ac:dyDescent="0.25">
      <c r="D2011" s="1">
        <v>34876</v>
      </c>
      <c r="E2011" s="1">
        <f t="shared" si="268"/>
        <v>34851</v>
      </c>
      <c r="F2011" s="30">
        <f t="shared" si="266"/>
        <v>0</v>
      </c>
      <c r="H2011" s="42">
        <f>IF(DAY(D2011)&gt;14,VLOOKUP(DATE(YEAR(E2011),MONTH(E2011)-1,DAY(1)),'מדדים וריביות'!B:C,2,FALSE),VLOOKUP(DATE(YEAR(E2011),MONTH(E2011)-2,DAY(1)),'מדדים וריביות'!B:C,2,FALSE))</f>
        <v>18622294.7274005</v>
      </c>
      <c r="I2011" s="43">
        <f>'ריבית יומית'!D2005</f>
        <v>1.0738622586670132E-4</v>
      </c>
      <c r="J2011" s="29">
        <f t="shared" si="267"/>
        <v>1.9053626889231521</v>
      </c>
      <c r="L2011">
        <f>VLOOKUP(D2010,'מדדים וריביות'!B:C,2)</f>
        <v>18683201.660278399</v>
      </c>
      <c r="M2011" s="30">
        <f t="shared" si="272"/>
        <v>0</v>
      </c>
      <c r="O2011" s="39">
        <f t="shared" si="269"/>
        <v>0</v>
      </c>
      <c r="P2011" s="39">
        <f t="shared" si="265"/>
        <v>0</v>
      </c>
      <c r="Q2011" s="39">
        <f t="shared" si="270"/>
        <v>0</v>
      </c>
      <c r="R2011" s="41">
        <f t="shared" si="271"/>
        <v>0</v>
      </c>
    </row>
    <row r="2012" spans="4:18" x14ac:dyDescent="0.25">
      <c r="D2012" s="1">
        <v>34877</v>
      </c>
      <c r="E2012" s="1">
        <f t="shared" si="268"/>
        <v>34851</v>
      </c>
      <c r="F2012" s="30">
        <f t="shared" si="266"/>
        <v>0</v>
      </c>
      <c r="H2012" s="42">
        <f>IF(DAY(D2012)&gt;14,VLOOKUP(DATE(YEAR(E2012),MONTH(E2012)-1,DAY(1)),'מדדים וריביות'!B:C,2,FALSE),VLOOKUP(DATE(YEAR(E2012),MONTH(E2012)-2,DAY(1)),'מדדים וריביות'!B:C,2,FALSE))</f>
        <v>18622294.7274005</v>
      </c>
      <c r="I2012" s="43">
        <f>'ריבית יומית'!D2006</f>
        <v>1.0738622586670132E-4</v>
      </c>
      <c r="J2012" s="29">
        <f t="shared" si="267"/>
        <v>1.9051581011849865</v>
      </c>
      <c r="L2012">
        <f>VLOOKUP(D2011,'מדדים וריביות'!B:C,2)</f>
        <v>18683201.660278399</v>
      </c>
      <c r="M2012" s="30">
        <f t="shared" si="272"/>
        <v>0</v>
      </c>
      <c r="O2012" s="39">
        <f t="shared" si="269"/>
        <v>0</v>
      </c>
      <c r="P2012" s="39">
        <f t="shared" si="265"/>
        <v>0</v>
      </c>
      <c r="Q2012" s="39">
        <f t="shared" si="270"/>
        <v>0</v>
      </c>
      <c r="R2012" s="41">
        <f t="shared" si="271"/>
        <v>0</v>
      </c>
    </row>
    <row r="2013" spans="4:18" x14ac:dyDescent="0.25">
      <c r="D2013" s="1">
        <v>34878</v>
      </c>
      <c r="E2013" s="1">
        <f t="shared" si="268"/>
        <v>34851</v>
      </c>
      <c r="F2013" s="30">
        <f t="shared" si="266"/>
        <v>0</v>
      </c>
      <c r="H2013" s="42">
        <f>IF(DAY(D2013)&gt;14,VLOOKUP(DATE(YEAR(E2013),MONTH(E2013)-1,DAY(1)),'מדדים וריביות'!B:C,2,FALSE),VLOOKUP(DATE(YEAR(E2013),MONTH(E2013)-2,DAY(1)),'מדדים וריביות'!B:C,2,FALSE))</f>
        <v>18622294.7274005</v>
      </c>
      <c r="I2013" s="43">
        <f>'ריבית יומית'!D2007</f>
        <v>1.0738622586670132E-4</v>
      </c>
      <c r="J2013" s="29">
        <f t="shared" si="267"/>
        <v>1.904953535414367</v>
      </c>
      <c r="L2013">
        <f>VLOOKUP(D2012,'מדדים וריביות'!B:C,2)</f>
        <v>18683201.660278399</v>
      </c>
      <c r="M2013" s="30">
        <f t="shared" si="272"/>
        <v>0</v>
      </c>
      <c r="O2013" s="39">
        <f t="shared" si="269"/>
        <v>0</v>
      </c>
      <c r="P2013" s="39">
        <f t="shared" si="265"/>
        <v>0</v>
      </c>
      <c r="Q2013" s="39">
        <f t="shared" si="270"/>
        <v>0</v>
      </c>
      <c r="R2013" s="41">
        <f t="shared" si="271"/>
        <v>0</v>
      </c>
    </row>
    <row r="2014" spans="4:18" x14ac:dyDescent="0.25">
      <c r="D2014" s="1">
        <v>34879</v>
      </c>
      <c r="E2014" s="1">
        <f t="shared" si="268"/>
        <v>34851</v>
      </c>
      <c r="F2014" s="30">
        <f t="shared" si="266"/>
        <v>0</v>
      </c>
      <c r="H2014" s="42">
        <f>IF(DAY(D2014)&gt;14,VLOOKUP(DATE(YEAR(E2014),MONTH(E2014)-1,DAY(1)),'מדדים וריביות'!B:C,2,FALSE),VLOOKUP(DATE(YEAR(E2014),MONTH(E2014)-2,DAY(1)),'מדדים וריביות'!B:C,2,FALSE))</f>
        <v>18622294.7274005</v>
      </c>
      <c r="I2014" s="43">
        <f>'ריבית יומית'!D2008</f>
        <v>1.0738622586670132E-4</v>
      </c>
      <c r="J2014" s="29">
        <f t="shared" si="267"/>
        <v>1.9047489916089346</v>
      </c>
      <c r="L2014">
        <f>VLOOKUP(D2013,'מדדים וריביות'!B:C,2)</f>
        <v>18683201.660278399</v>
      </c>
      <c r="M2014" s="30">
        <f t="shared" si="272"/>
        <v>0</v>
      </c>
      <c r="O2014" s="39">
        <f t="shared" si="269"/>
        <v>0</v>
      </c>
      <c r="P2014" s="39">
        <f t="shared" si="265"/>
        <v>0</v>
      </c>
      <c r="Q2014" s="39">
        <f t="shared" si="270"/>
        <v>0</v>
      </c>
      <c r="R2014" s="41">
        <f t="shared" si="271"/>
        <v>0</v>
      </c>
    </row>
    <row r="2015" spans="4:18" x14ac:dyDescent="0.25">
      <c r="D2015" s="1">
        <v>34880</v>
      </c>
      <c r="E2015" s="1">
        <f t="shared" si="268"/>
        <v>34851</v>
      </c>
      <c r="F2015" s="30">
        <f t="shared" si="266"/>
        <v>0</v>
      </c>
      <c r="H2015" s="42">
        <f>IF(DAY(D2015)&gt;14,VLOOKUP(DATE(YEAR(E2015),MONTH(E2015)-1,DAY(1)),'מדדים וריביות'!B:C,2,FALSE),VLOOKUP(DATE(YEAR(E2015),MONTH(E2015)-2,DAY(1)),'מדדים וריביות'!B:C,2,FALSE))</f>
        <v>18622294.7274005</v>
      </c>
      <c r="I2015" s="43">
        <f>'ריבית יומית'!D2009</f>
        <v>1.0738622586670132E-4</v>
      </c>
      <c r="J2015" s="29">
        <f t="shared" si="267"/>
        <v>1.9045444697663312</v>
      </c>
      <c r="L2015">
        <f>VLOOKUP(D2014,'מדדים וריביות'!B:C,2)</f>
        <v>18683201.660278399</v>
      </c>
      <c r="M2015" s="30">
        <f t="shared" si="272"/>
        <v>0</v>
      </c>
      <c r="O2015" s="39">
        <f t="shared" si="269"/>
        <v>0</v>
      </c>
      <c r="P2015" s="39">
        <f t="shared" si="265"/>
        <v>0</v>
      </c>
      <c r="Q2015" s="39">
        <f t="shared" si="270"/>
        <v>0</v>
      </c>
      <c r="R2015" s="41">
        <f t="shared" si="271"/>
        <v>0</v>
      </c>
    </row>
    <row r="2016" spans="4:18" x14ac:dyDescent="0.25">
      <c r="D2016" s="1">
        <v>34881</v>
      </c>
      <c r="E2016" s="1">
        <f t="shared" si="268"/>
        <v>34881</v>
      </c>
      <c r="F2016" s="30">
        <f t="shared" si="266"/>
        <v>0</v>
      </c>
      <c r="H2016" s="42">
        <f>IF(DAY(D2016)&gt;14,VLOOKUP(DATE(YEAR(E2016),MONTH(E2016)-1,DAY(1)),'מדדים וריביות'!B:C,2,FALSE),VLOOKUP(DATE(YEAR(E2016),MONTH(E2016)-2,DAY(1)),'מדדים וריביות'!B:C,2,FALSE))</f>
        <v>18622294.7274005</v>
      </c>
      <c r="I2016" s="43">
        <f>'ריבית יומית'!D2010</f>
        <v>1.0738622586670132E-4</v>
      </c>
      <c r="J2016" s="29">
        <f t="shared" si="267"/>
        <v>1.9043399698841983</v>
      </c>
      <c r="L2016">
        <f>VLOOKUP(D2015,'מדדים וריביות'!B:C,2)</f>
        <v>18683201.660278399</v>
      </c>
      <c r="M2016" s="30">
        <f t="shared" si="272"/>
        <v>0</v>
      </c>
      <c r="O2016" s="39">
        <f t="shared" si="269"/>
        <v>0</v>
      </c>
      <c r="P2016" s="39">
        <f t="shared" si="265"/>
        <v>0</v>
      </c>
      <c r="Q2016" s="39">
        <f t="shared" si="270"/>
        <v>0</v>
      </c>
      <c r="R2016" s="41">
        <f t="shared" si="271"/>
        <v>0</v>
      </c>
    </row>
    <row r="2017" spans="4:18" x14ac:dyDescent="0.25">
      <c r="D2017" s="1">
        <v>34882</v>
      </c>
      <c r="E2017" s="1">
        <f t="shared" si="268"/>
        <v>34881</v>
      </c>
      <c r="F2017" s="30">
        <f t="shared" si="266"/>
        <v>0</v>
      </c>
      <c r="H2017" s="42">
        <f>IF(DAY(D2017)&gt;14,VLOOKUP(DATE(YEAR(E2017),MONTH(E2017)-1,DAY(1)),'מדדים וריביות'!B:C,2,FALSE),VLOOKUP(DATE(YEAR(E2017),MONTH(E2017)-2,DAY(1)),'מדדים וריביות'!B:C,2,FALSE))</f>
        <v>18622294.7274005</v>
      </c>
      <c r="I2017" s="43">
        <f>'ריבית יומית'!D2011</f>
        <v>1.0738622586670132E-4</v>
      </c>
      <c r="J2017" s="29">
        <f t="shared" si="267"/>
        <v>1.9041354919601778</v>
      </c>
      <c r="L2017">
        <f>VLOOKUP(D2016,'מדדים וריביות'!B:C,2)</f>
        <v>18728881.8599368</v>
      </c>
      <c r="M2017" s="30">
        <f t="shared" si="272"/>
        <v>0</v>
      </c>
      <c r="O2017" s="39">
        <f t="shared" si="269"/>
        <v>0</v>
      </c>
      <c r="P2017" s="39">
        <f t="shared" si="265"/>
        <v>0</v>
      </c>
      <c r="Q2017" s="39">
        <f t="shared" si="270"/>
        <v>0</v>
      </c>
      <c r="R2017" s="41">
        <f t="shared" si="271"/>
        <v>0</v>
      </c>
    </row>
    <row r="2018" spans="4:18" x14ac:dyDescent="0.25">
      <c r="D2018" s="1">
        <v>34883</v>
      </c>
      <c r="E2018" s="1">
        <f t="shared" si="268"/>
        <v>34881</v>
      </c>
      <c r="F2018" s="30">
        <f t="shared" si="266"/>
        <v>0</v>
      </c>
      <c r="H2018" s="42">
        <f>IF(DAY(D2018)&gt;14,VLOOKUP(DATE(YEAR(E2018),MONTH(E2018)-1,DAY(1)),'מדדים וריביות'!B:C,2,FALSE),VLOOKUP(DATE(YEAR(E2018),MONTH(E2018)-2,DAY(1)),'מדדים וריביות'!B:C,2,FALSE))</f>
        <v>18622294.7274005</v>
      </c>
      <c r="I2018" s="43">
        <f>'ריבית יומית'!D2012</f>
        <v>1.0738622586670132E-4</v>
      </c>
      <c r="J2018" s="29">
        <f t="shared" si="267"/>
        <v>1.9039310359919122</v>
      </c>
      <c r="L2018">
        <f>VLOOKUP(D2017,'מדדים וריביות'!B:C,2)</f>
        <v>18728881.8599368</v>
      </c>
      <c r="M2018" s="30">
        <f t="shared" si="272"/>
        <v>0</v>
      </c>
      <c r="O2018" s="39">
        <f t="shared" si="269"/>
        <v>0</v>
      </c>
      <c r="P2018" s="39">
        <f t="shared" si="265"/>
        <v>0</v>
      </c>
      <c r="Q2018" s="39">
        <f t="shared" si="270"/>
        <v>0</v>
      </c>
      <c r="R2018" s="41">
        <f t="shared" si="271"/>
        <v>0</v>
      </c>
    </row>
    <row r="2019" spans="4:18" x14ac:dyDescent="0.25">
      <c r="D2019" s="1">
        <v>34884</v>
      </c>
      <c r="E2019" s="1">
        <f t="shared" si="268"/>
        <v>34881</v>
      </c>
      <c r="F2019" s="30">
        <f t="shared" si="266"/>
        <v>0</v>
      </c>
      <c r="H2019" s="42">
        <f>IF(DAY(D2019)&gt;14,VLOOKUP(DATE(YEAR(E2019),MONTH(E2019)-1,DAY(1)),'מדדים וריביות'!B:C,2,FALSE),VLOOKUP(DATE(YEAR(E2019),MONTH(E2019)-2,DAY(1)),'מדדים וריביות'!B:C,2,FALSE))</f>
        <v>18622294.7274005</v>
      </c>
      <c r="I2019" s="43">
        <f>'ריבית יומית'!D2013</f>
        <v>1.0738622586670132E-4</v>
      </c>
      <c r="J2019" s="29">
        <f t="shared" si="267"/>
        <v>1.9037266019770438</v>
      </c>
      <c r="L2019">
        <f>VLOOKUP(D2018,'מדדים וריביות'!B:C,2)</f>
        <v>18728881.8599368</v>
      </c>
      <c r="M2019" s="30">
        <f t="shared" si="272"/>
        <v>0</v>
      </c>
      <c r="O2019" s="39">
        <f t="shared" si="269"/>
        <v>0</v>
      </c>
      <c r="P2019" s="39">
        <f t="shared" si="265"/>
        <v>0</v>
      </c>
      <c r="Q2019" s="39">
        <f t="shared" si="270"/>
        <v>0</v>
      </c>
      <c r="R2019" s="41">
        <f t="shared" si="271"/>
        <v>0</v>
      </c>
    </row>
    <row r="2020" spans="4:18" x14ac:dyDescent="0.25">
      <c r="D2020" s="1">
        <v>34885</v>
      </c>
      <c r="E2020" s="1">
        <f t="shared" si="268"/>
        <v>34881</v>
      </c>
      <c r="F2020" s="30">
        <f t="shared" si="266"/>
        <v>0</v>
      </c>
      <c r="H2020" s="42">
        <f>IF(DAY(D2020)&gt;14,VLOOKUP(DATE(YEAR(E2020),MONTH(E2020)-1,DAY(1)),'מדדים וריביות'!B:C,2,FALSE),VLOOKUP(DATE(YEAR(E2020),MONTH(E2020)-2,DAY(1)),'מדדים וריביות'!B:C,2,FALSE))</f>
        <v>18622294.7274005</v>
      </c>
      <c r="I2020" s="43">
        <f>'ריבית יומית'!D2014</f>
        <v>1.0738622586670132E-4</v>
      </c>
      <c r="J2020" s="29">
        <f t="shared" si="267"/>
        <v>1.9035221899132155</v>
      </c>
      <c r="L2020">
        <f>VLOOKUP(D2019,'מדדים וריביות'!B:C,2)</f>
        <v>18728881.8599368</v>
      </c>
      <c r="M2020" s="30">
        <f t="shared" si="272"/>
        <v>0</v>
      </c>
      <c r="O2020" s="39">
        <f t="shared" si="269"/>
        <v>0</v>
      </c>
      <c r="P2020" s="39">
        <f t="shared" si="265"/>
        <v>0</v>
      </c>
      <c r="Q2020" s="39">
        <f t="shared" si="270"/>
        <v>0</v>
      </c>
      <c r="R2020" s="41">
        <f t="shared" si="271"/>
        <v>0</v>
      </c>
    </row>
    <row r="2021" spans="4:18" x14ac:dyDescent="0.25">
      <c r="D2021" s="1">
        <v>34886</v>
      </c>
      <c r="E2021" s="1">
        <f t="shared" si="268"/>
        <v>34881</v>
      </c>
      <c r="F2021" s="30">
        <f t="shared" si="266"/>
        <v>0</v>
      </c>
      <c r="H2021" s="42">
        <f>IF(DAY(D2021)&gt;14,VLOOKUP(DATE(YEAR(E2021),MONTH(E2021)-1,DAY(1)),'מדדים וריביות'!B:C,2,FALSE),VLOOKUP(DATE(YEAR(E2021),MONTH(E2021)-2,DAY(1)),'מדדים וריביות'!B:C,2,FALSE))</f>
        <v>18622294.7274005</v>
      </c>
      <c r="I2021" s="43">
        <f>'ריבית יומית'!D2015</f>
        <v>1.0738622586670132E-4</v>
      </c>
      <c r="J2021" s="29">
        <f t="shared" si="267"/>
        <v>1.9033177997980704</v>
      </c>
      <c r="L2021">
        <f>VLOOKUP(D2020,'מדדים וריביות'!B:C,2)</f>
        <v>18728881.8599368</v>
      </c>
      <c r="M2021" s="30">
        <f t="shared" si="272"/>
        <v>0</v>
      </c>
      <c r="O2021" s="39">
        <f t="shared" si="269"/>
        <v>0</v>
      </c>
      <c r="P2021" s="39">
        <f t="shared" si="265"/>
        <v>0</v>
      </c>
      <c r="Q2021" s="39">
        <f t="shared" si="270"/>
        <v>0</v>
      </c>
      <c r="R2021" s="41">
        <f t="shared" si="271"/>
        <v>0</v>
      </c>
    </row>
    <row r="2022" spans="4:18" x14ac:dyDescent="0.25">
      <c r="D2022" s="1">
        <v>34887</v>
      </c>
      <c r="E2022" s="1">
        <f t="shared" si="268"/>
        <v>34881</v>
      </c>
      <c r="F2022" s="30">
        <f t="shared" si="266"/>
        <v>0</v>
      </c>
      <c r="H2022" s="42">
        <f>IF(DAY(D2022)&gt;14,VLOOKUP(DATE(YEAR(E2022),MONTH(E2022)-1,DAY(1)),'מדדים וריביות'!B:C,2,FALSE),VLOOKUP(DATE(YEAR(E2022),MONTH(E2022)-2,DAY(1)),'מדדים וריביות'!B:C,2,FALSE))</f>
        <v>18622294.7274005</v>
      </c>
      <c r="I2022" s="43">
        <f>'ריבית יומית'!D2016</f>
        <v>1.0738622586670132E-4</v>
      </c>
      <c r="J2022" s="29">
        <f t="shared" si="267"/>
        <v>1.9031134316292515</v>
      </c>
      <c r="L2022">
        <f>VLOOKUP(D2021,'מדדים וריביות'!B:C,2)</f>
        <v>18728881.8599368</v>
      </c>
      <c r="M2022" s="30">
        <f t="shared" si="272"/>
        <v>0</v>
      </c>
      <c r="O2022" s="39">
        <f t="shared" si="269"/>
        <v>0</v>
      </c>
      <c r="P2022" s="39">
        <f t="shared" si="265"/>
        <v>0</v>
      </c>
      <c r="Q2022" s="39">
        <f t="shared" si="270"/>
        <v>0</v>
      </c>
      <c r="R2022" s="41">
        <f t="shared" si="271"/>
        <v>0</v>
      </c>
    </row>
    <row r="2023" spans="4:18" x14ac:dyDescent="0.25">
      <c r="D2023" s="1">
        <v>34888</v>
      </c>
      <c r="E2023" s="1">
        <f t="shared" si="268"/>
        <v>34881</v>
      </c>
      <c r="F2023" s="30">
        <f t="shared" si="266"/>
        <v>0</v>
      </c>
      <c r="H2023" s="42">
        <f>IF(DAY(D2023)&gt;14,VLOOKUP(DATE(YEAR(E2023),MONTH(E2023)-1,DAY(1)),'מדדים וריביות'!B:C,2,FALSE),VLOOKUP(DATE(YEAR(E2023),MONTH(E2023)-2,DAY(1)),'מדדים וריביות'!B:C,2,FALSE))</f>
        <v>18622294.7274005</v>
      </c>
      <c r="I2023" s="43">
        <f>'ריבית יומית'!D2017</f>
        <v>1.0738622586670132E-4</v>
      </c>
      <c r="J2023" s="29">
        <f t="shared" si="267"/>
        <v>1.9029090854044024</v>
      </c>
      <c r="L2023">
        <f>VLOOKUP(D2022,'מדדים וריביות'!B:C,2)</f>
        <v>18728881.8599368</v>
      </c>
      <c r="M2023" s="30">
        <f t="shared" si="272"/>
        <v>0</v>
      </c>
      <c r="O2023" s="39">
        <f t="shared" si="269"/>
        <v>0</v>
      </c>
      <c r="P2023" s="39">
        <f t="shared" si="265"/>
        <v>0</v>
      </c>
      <c r="Q2023" s="39">
        <f t="shared" si="270"/>
        <v>0</v>
      </c>
      <c r="R2023" s="41">
        <f t="shared" si="271"/>
        <v>0</v>
      </c>
    </row>
    <row r="2024" spans="4:18" x14ac:dyDescent="0.25">
      <c r="D2024" s="1">
        <v>34889</v>
      </c>
      <c r="E2024" s="1">
        <f t="shared" si="268"/>
        <v>34881</v>
      </c>
      <c r="F2024" s="30">
        <f t="shared" si="266"/>
        <v>0</v>
      </c>
      <c r="H2024" s="42">
        <f>IF(DAY(D2024)&gt;14,VLOOKUP(DATE(YEAR(E2024),MONTH(E2024)-1,DAY(1)),'מדדים וריביות'!B:C,2,FALSE),VLOOKUP(DATE(YEAR(E2024),MONTH(E2024)-2,DAY(1)),'מדדים וריביות'!B:C,2,FALSE))</f>
        <v>18622294.7274005</v>
      </c>
      <c r="I2024" s="43">
        <f>'ריבית יומית'!D2018</f>
        <v>1.0738622586670132E-4</v>
      </c>
      <c r="J2024" s="29">
        <f t="shared" si="267"/>
        <v>1.9027047611211669</v>
      </c>
      <c r="L2024">
        <f>VLOOKUP(D2023,'מדדים וריביות'!B:C,2)</f>
        <v>18728881.8599368</v>
      </c>
      <c r="M2024" s="30">
        <f t="shared" si="272"/>
        <v>0</v>
      </c>
      <c r="O2024" s="39">
        <f t="shared" si="269"/>
        <v>0</v>
      </c>
      <c r="P2024" s="39">
        <f t="shared" si="265"/>
        <v>0</v>
      </c>
      <c r="Q2024" s="39">
        <f t="shared" si="270"/>
        <v>0</v>
      </c>
      <c r="R2024" s="41">
        <f t="shared" si="271"/>
        <v>0</v>
      </c>
    </row>
    <row r="2025" spans="4:18" x14ac:dyDescent="0.25">
      <c r="D2025" s="1">
        <v>34890</v>
      </c>
      <c r="E2025" s="1">
        <f t="shared" si="268"/>
        <v>34881</v>
      </c>
      <c r="F2025" s="30">
        <f t="shared" si="266"/>
        <v>0</v>
      </c>
      <c r="H2025" s="42">
        <f>IF(DAY(D2025)&gt;14,VLOOKUP(DATE(YEAR(E2025),MONTH(E2025)-1,DAY(1)),'מדדים וריביות'!B:C,2,FALSE),VLOOKUP(DATE(YEAR(E2025),MONTH(E2025)-2,DAY(1)),'מדדים וריביות'!B:C,2,FALSE))</f>
        <v>18622294.7274005</v>
      </c>
      <c r="I2025" s="43">
        <f>'ריבית יומית'!D2019</f>
        <v>1.0738622586670132E-4</v>
      </c>
      <c r="J2025" s="29">
        <f t="shared" si="267"/>
        <v>1.9025004587771892</v>
      </c>
      <c r="L2025">
        <f>VLOOKUP(D2024,'מדדים וריביות'!B:C,2)</f>
        <v>18728881.8599368</v>
      </c>
      <c r="M2025" s="30">
        <f t="shared" si="272"/>
        <v>0</v>
      </c>
      <c r="O2025" s="39">
        <f t="shared" si="269"/>
        <v>0</v>
      </c>
      <c r="P2025" s="39">
        <f t="shared" si="265"/>
        <v>0</v>
      </c>
      <c r="Q2025" s="39">
        <f t="shared" si="270"/>
        <v>0</v>
      </c>
      <c r="R2025" s="41">
        <f t="shared" si="271"/>
        <v>0</v>
      </c>
    </row>
    <row r="2026" spans="4:18" x14ac:dyDescent="0.25">
      <c r="D2026" s="1">
        <v>34891</v>
      </c>
      <c r="E2026" s="1">
        <f t="shared" si="268"/>
        <v>34881</v>
      </c>
      <c r="F2026" s="30">
        <f t="shared" si="266"/>
        <v>0</v>
      </c>
      <c r="H2026" s="42">
        <f>IF(DAY(D2026)&gt;14,VLOOKUP(DATE(YEAR(E2026),MONTH(E2026)-1,DAY(1)),'מדדים וריביות'!B:C,2,FALSE),VLOOKUP(DATE(YEAR(E2026),MONTH(E2026)-2,DAY(1)),'מדדים וריביות'!B:C,2,FALSE))</f>
        <v>18622294.7274005</v>
      </c>
      <c r="I2026" s="43">
        <f>'ריבית יומית'!D2020</f>
        <v>1.0738622586670132E-4</v>
      </c>
      <c r="J2026" s="29">
        <f t="shared" si="267"/>
        <v>1.9022961783701133</v>
      </c>
      <c r="L2026">
        <f>VLOOKUP(D2025,'מדדים וריביות'!B:C,2)</f>
        <v>18728881.8599368</v>
      </c>
      <c r="M2026" s="30">
        <f t="shared" si="272"/>
        <v>0</v>
      </c>
      <c r="O2026" s="39">
        <f t="shared" si="269"/>
        <v>0</v>
      </c>
      <c r="P2026" s="39">
        <f t="shared" si="265"/>
        <v>0</v>
      </c>
      <c r="Q2026" s="39">
        <f t="shared" si="270"/>
        <v>0</v>
      </c>
      <c r="R2026" s="41">
        <f t="shared" si="271"/>
        <v>0</v>
      </c>
    </row>
    <row r="2027" spans="4:18" x14ac:dyDescent="0.25">
      <c r="D2027" s="1">
        <v>34892</v>
      </c>
      <c r="E2027" s="1">
        <f t="shared" si="268"/>
        <v>34881</v>
      </c>
      <c r="F2027" s="30">
        <f t="shared" si="266"/>
        <v>0</v>
      </c>
      <c r="H2027" s="42">
        <f>IF(DAY(D2027)&gt;14,VLOOKUP(DATE(YEAR(E2027),MONTH(E2027)-1,DAY(1)),'מדדים וריביות'!B:C,2,FALSE),VLOOKUP(DATE(YEAR(E2027),MONTH(E2027)-2,DAY(1)),'מדדים וריביות'!B:C,2,FALSE))</f>
        <v>18622294.7274005</v>
      </c>
      <c r="I2027" s="43">
        <f>'ריבית יומית'!D2021</f>
        <v>1.0738622586670132E-4</v>
      </c>
      <c r="J2027" s="29">
        <f t="shared" si="267"/>
        <v>1.9020919198975841</v>
      </c>
      <c r="L2027">
        <f>VLOOKUP(D2026,'מדדים וריביות'!B:C,2)</f>
        <v>18728881.8599368</v>
      </c>
      <c r="M2027" s="30">
        <f t="shared" si="272"/>
        <v>0</v>
      </c>
      <c r="O2027" s="39">
        <f t="shared" si="269"/>
        <v>0</v>
      </c>
      <c r="P2027" s="39">
        <f t="shared" si="265"/>
        <v>0</v>
      </c>
      <c r="Q2027" s="39">
        <f t="shared" si="270"/>
        <v>0</v>
      </c>
      <c r="R2027" s="41">
        <f t="shared" si="271"/>
        <v>0</v>
      </c>
    </row>
    <row r="2028" spans="4:18" x14ac:dyDescent="0.25">
      <c r="D2028" s="1">
        <v>34893</v>
      </c>
      <c r="E2028" s="1">
        <f t="shared" si="268"/>
        <v>34881</v>
      </c>
      <c r="F2028" s="30">
        <f t="shared" si="266"/>
        <v>0</v>
      </c>
      <c r="H2028" s="42">
        <f>IF(DAY(D2028)&gt;14,VLOOKUP(DATE(YEAR(E2028),MONTH(E2028)-1,DAY(1)),'מדדים וריביות'!B:C,2,FALSE),VLOOKUP(DATE(YEAR(E2028),MONTH(E2028)-2,DAY(1)),'מדדים וריביות'!B:C,2,FALSE))</f>
        <v>18622294.7274005</v>
      </c>
      <c r="I2028" s="43">
        <f>'ריבית יומית'!D2022</f>
        <v>1.0738622586670132E-4</v>
      </c>
      <c r="J2028" s="29">
        <f t="shared" si="267"/>
        <v>1.901887683357246</v>
      </c>
      <c r="L2028">
        <f>VLOOKUP(D2027,'מדדים וריביות'!B:C,2)</f>
        <v>18728881.8599368</v>
      </c>
      <c r="M2028" s="30">
        <f t="shared" si="272"/>
        <v>0</v>
      </c>
      <c r="O2028" s="39">
        <f t="shared" si="269"/>
        <v>0</v>
      </c>
      <c r="P2028" s="39">
        <f t="shared" ref="P2028:P2091" si="273">J2029*G2028-G2028</f>
        <v>0</v>
      </c>
      <c r="Q2028" s="39">
        <f t="shared" si="270"/>
        <v>0</v>
      </c>
      <c r="R2028" s="41">
        <f t="shared" si="271"/>
        <v>0</v>
      </c>
    </row>
    <row r="2029" spans="4:18" x14ac:dyDescent="0.25">
      <c r="D2029" s="1">
        <v>34894</v>
      </c>
      <c r="E2029" s="1">
        <f t="shared" si="268"/>
        <v>34881</v>
      </c>
      <c r="F2029" s="30">
        <f t="shared" si="266"/>
        <v>0</v>
      </c>
      <c r="H2029" s="42">
        <f>IF(DAY(D2029)&gt;14,VLOOKUP(DATE(YEAR(E2029),MONTH(E2029)-1,DAY(1)),'מדדים וריביות'!B:C,2,FALSE),VLOOKUP(DATE(YEAR(E2029),MONTH(E2029)-2,DAY(1)),'מדדים וריביות'!B:C,2,FALSE))</f>
        <v>18622294.7274005</v>
      </c>
      <c r="I2029" s="43">
        <f>'ריבית יומית'!D2023</f>
        <v>1.0738622586670132E-4</v>
      </c>
      <c r="J2029" s="29">
        <f t="shared" si="267"/>
        <v>1.9016834687467441</v>
      </c>
      <c r="L2029">
        <f>VLOOKUP(D2028,'מדדים וריביות'!B:C,2)</f>
        <v>18728881.8599368</v>
      </c>
      <c r="M2029" s="30">
        <f t="shared" si="272"/>
        <v>0</v>
      </c>
      <c r="O2029" s="39">
        <f t="shared" si="269"/>
        <v>0</v>
      </c>
      <c r="P2029" s="39">
        <f t="shared" si="273"/>
        <v>0</v>
      </c>
      <c r="Q2029" s="39">
        <f t="shared" si="270"/>
        <v>0</v>
      </c>
      <c r="R2029" s="41">
        <f t="shared" si="271"/>
        <v>0</v>
      </c>
    </row>
    <row r="2030" spans="4:18" x14ac:dyDescent="0.25">
      <c r="D2030" s="1">
        <v>34895</v>
      </c>
      <c r="E2030" s="1">
        <f t="shared" si="268"/>
        <v>34881</v>
      </c>
      <c r="F2030" s="30">
        <f t="shared" si="266"/>
        <v>0</v>
      </c>
      <c r="H2030" s="42">
        <f>IF(DAY(D2030)&gt;14,VLOOKUP(DATE(YEAR(E2030),MONTH(E2030)-1,DAY(1)),'מדדים וריביות'!B:C,2,FALSE),VLOOKUP(DATE(YEAR(E2030),MONTH(E2030)-2,DAY(1)),'מדדים וריביות'!B:C,2,FALSE))</f>
        <v>18683201.660278399</v>
      </c>
      <c r="I2030" s="43">
        <f>'ריבית יומית'!D2024</f>
        <v>1.0738622586670132E-4</v>
      </c>
      <c r="J2030" s="29">
        <f t="shared" si="267"/>
        <v>1.9014792760637238</v>
      </c>
      <c r="L2030">
        <f>VLOOKUP(D2029,'מדדים וריביות'!B:C,2)</f>
        <v>18728881.8599368</v>
      </c>
      <c r="M2030" s="30">
        <f t="shared" si="272"/>
        <v>0</v>
      </c>
      <c r="O2030" s="39">
        <f t="shared" si="269"/>
        <v>0</v>
      </c>
      <c r="P2030" s="39">
        <f t="shared" si="273"/>
        <v>0</v>
      </c>
      <c r="Q2030" s="39">
        <f t="shared" si="270"/>
        <v>0</v>
      </c>
      <c r="R2030" s="41">
        <f t="shared" si="271"/>
        <v>0</v>
      </c>
    </row>
    <row r="2031" spans="4:18" x14ac:dyDescent="0.25">
      <c r="D2031" s="1">
        <v>34896</v>
      </c>
      <c r="E2031" s="1">
        <f t="shared" si="268"/>
        <v>34881</v>
      </c>
      <c r="F2031" s="30">
        <f t="shared" si="266"/>
        <v>0</v>
      </c>
      <c r="H2031" s="42">
        <f>IF(DAY(D2031)&gt;14,VLOOKUP(DATE(YEAR(E2031),MONTH(E2031)-1,DAY(1)),'מדדים וריביות'!B:C,2,FALSE),VLOOKUP(DATE(YEAR(E2031),MONTH(E2031)-2,DAY(1)),'מדדים וריביות'!B:C,2,FALSE))</f>
        <v>18683201.660278399</v>
      </c>
      <c r="I2031" s="43">
        <f>'ריבית יומית'!D2025</f>
        <v>1.0738622586670132E-4</v>
      </c>
      <c r="J2031" s="29">
        <f t="shared" si="267"/>
        <v>1.9012751053058308</v>
      </c>
      <c r="L2031">
        <f>VLOOKUP(D2030,'מדדים וריביות'!B:C,2)</f>
        <v>18728881.8599368</v>
      </c>
      <c r="M2031" s="30">
        <f t="shared" si="272"/>
        <v>0</v>
      </c>
      <c r="O2031" s="39">
        <f t="shared" si="269"/>
        <v>0</v>
      </c>
      <c r="P2031" s="39">
        <f t="shared" si="273"/>
        <v>0</v>
      </c>
      <c r="Q2031" s="39">
        <f t="shared" si="270"/>
        <v>0</v>
      </c>
      <c r="R2031" s="41">
        <f t="shared" si="271"/>
        <v>0</v>
      </c>
    </row>
    <row r="2032" spans="4:18" x14ac:dyDescent="0.25">
      <c r="D2032" s="1">
        <v>34897</v>
      </c>
      <c r="E2032" s="1">
        <f t="shared" si="268"/>
        <v>34881</v>
      </c>
      <c r="F2032" s="30">
        <f t="shared" si="266"/>
        <v>0</v>
      </c>
      <c r="H2032" s="42">
        <f>IF(DAY(D2032)&gt;14,VLOOKUP(DATE(YEAR(E2032),MONTH(E2032)-1,DAY(1)),'מדדים וריביות'!B:C,2,FALSE),VLOOKUP(DATE(YEAR(E2032),MONTH(E2032)-2,DAY(1)),'מדדים וריביות'!B:C,2,FALSE))</f>
        <v>18683201.660278399</v>
      </c>
      <c r="I2032" s="43">
        <f>'ריבית יומית'!D2026</f>
        <v>1.0738622586670132E-4</v>
      </c>
      <c r="J2032" s="29">
        <f t="shared" si="267"/>
        <v>1.9010709564707107</v>
      </c>
      <c r="L2032">
        <f>VLOOKUP(D2031,'מדדים וריביות'!B:C,2)</f>
        <v>18728881.8599368</v>
      </c>
      <c r="M2032" s="30">
        <f t="shared" si="272"/>
        <v>0</v>
      </c>
      <c r="O2032" s="39">
        <f t="shared" si="269"/>
        <v>0</v>
      </c>
      <c r="P2032" s="39">
        <f t="shared" si="273"/>
        <v>0</v>
      </c>
      <c r="Q2032" s="39">
        <f t="shared" si="270"/>
        <v>0</v>
      </c>
      <c r="R2032" s="41">
        <f t="shared" si="271"/>
        <v>0</v>
      </c>
    </row>
    <row r="2033" spans="4:18" x14ac:dyDescent="0.25">
      <c r="D2033" s="1">
        <v>34898</v>
      </c>
      <c r="E2033" s="1">
        <f t="shared" si="268"/>
        <v>34881</v>
      </c>
      <c r="F2033" s="30">
        <f t="shared" si="266"/>
        <v>0</v>
      </c>
      <c r="H2033" s="42">
        <f>IF(DAY(D2033)&gt;14,VLOOKUP(DATE(YEAR(E2033),MONTH(E2033)-1,DAY(1)),'מדדים וריביות'!B:C,2,FALSE),VLOOKUP(DATE(YEAR(E2033),MONTH(E2033)-2,DAY(1)),'מדדים וריביות'!B:C,2,FALSE))</f>
        <v>18683201.660278399</v>
      </c>
      <c r="I2033" s="43">
        <f>'ריבית יומית'!D2027</f>
        <v>1.0738622586670132E-4</v>
      </c>
      <c r="J2033" s="29">
        <f t="shared" si="267"/>
        <v>1.9008668295560094</v>
      </c>
      <c r="L2033">
        <f>VLOOKUP(D2032,'מדדים וריביות'!B:C,2)</f>
        <v>18728881.8599368</v>
      </c>
      <c r="M2033" s="30">
        <f t="shared" si="272"/>
        <v>0</v>
      </c>
      <c r="O2033" s="39">
        <f t="shared" si="269"/>
        <v>0</v>
      </c>
      <c r="P2033" s="39">
        <f t="shared" si="273"/>
        <v>0</v>
      </c>
      <c r="Q2033" s="39">
        <f t="shared" si="270"/>
        <v>0</v>
      </c>
      <c r="R2033" s="41">
        <f t="shared" si="271"/>
        <v>0</v>
      </c>
    </row>
    <row r="2034" spans="4:18" x14ac:dyDescent="0.25">
      <c r="D2034" s="1">
        <v>34899</v>
      </c>
      <c r="E2034" s="1">
        <f t="shared" si="268"/>
        <v>34881</v>
      </c>
      <c r="F2034" s="30">
        <f t="shared" si="266"/>
        <v>0</v>
      </c>
      <c r="H2034" s="42">
        <f>IF(DAY(D2034)&gt;14,VLOOKUP(DATE(YEAR(E2034),MONTH(E2034)-1,DAY(1)),'מדדים וריביות'!B:C,2,FALSE),VLOOKUP(DATE(YEAR(E2034),MONTH(E2034)-2,DAY(1)),'מדדים וריביות'!B:C,2,FALSE))</f>
        <v>18683201.660278399</v>
      </c>
      <c r="I2034" s="43">
        <f>'ריבית יומית'!D2028</f>
        <v>1.0738622586670132E-4</v>
      </c>
      <c r="J2034" s="29">
        <f t="shared" si="267"/>
        <v>1.9006627245593735</v>
      </c>
      <c r="L2034">
        <f>VLOOKUP(D2033,'מדדים וריביות'!B:C,2)</f>
        <v>18728881.8599368</v>
      </c>
      <c r="M2034" s="30">
        <f t="shared" si="272"/>
        <v>0</v>
      </c>
      <c r="O2034" s="39">
        <f t="shared" si="269"/>
        <v>0</v>
      </c>
      <c r="P2034" s="39">
        <f t="shared" si="273"/>
        <v>0</v>
      </c>
      <c r="Q2034" s="39">
        <f t="shared" si="270"/>
        <v>0</v>
      </c>
      <c r="R2034" s="41">
        <f t="shared" si="271"/>
        <v>0</v>
      </c>
    </row>
    <row r="2035" spans="4:18" x14ac:dyDescent="0.25">
      <c r="D2035" s="1">
        <v>34900</v>
      </c>
      <c r="E2035" s="1">
        <f t="shared" si="268"/>
        <v>34881</v>
      </c>
      <c r="F2035" s="30">
        <f t="shared" si="266"/>
        <v>0</v>
      </c>
      <c r="H2035" s="42">
        <f>IF(DAY(D2035)&gt;14,VLOOKUP(DATE(YEAR(E2035),MONTH(E2035)-1,DAY(1)),'מדדים וריביות'!B:C,2,FALSE),VLOOKUP(DATE(YEAR(E2035),MONTH(E2035)-2,DAY(1)),'מדדים וריביות'!B:C,2,FALSE))</f>
        <v>18683201.660278399</v>
      </c>
      <c r="I2035" s="43">
        <f>'ריבית יומית'!D2029</f>
        <v>1.0738622586670132E-4</v>
      </c>
      <c r="J2035" s="29">
        <f t="shared" si="267"/>
        <v>1.9004586414784492</v>
      </c>
      <c r="L2035">
        <f>VLOOKUP(D2034,'מדדים וריביות'!B:C,2)</f>
        <v>18728881.8599368</v>
      </c>
      <c r="M2035" s="30">
        <f t="shared" si="272"/>
        <v>0</v>
      </c>
      <c r="O2035" s="39">
        <f t="shared" si="269"/>
        <v>0</v>
      </c>
      <c r="P2035" s="39">
        <f t="shared" si="273"/>
        <v>0</v>
      </c>
      <c r="Q2035" s="39">
        <f t="shared" si="270"/>
        <v>0</v>
      </c>
      <c r="R2035" s="41">
        <f t="shared" si="271"/>
        <v>0</v>
      </c>
    </row>
    <row r="2036" spans="4:18" x14ac:dyDescent="0.25">
      <c r="D2036" s="1">
        <v>34901</v>
      </c>
      <c r="E2036" s="1">
        <f t="shared" si="268"/>
        <v>34881</v>
      </c>
      <c r="F2036" s="30">
        <f t="shared" si="266"/>
        <v>0</v>
      </c>
      <c r="H2036" s="42">
        <f>IF(DAY(D2036)&gt;14,VLOOKUP(DATE(YEAR(E2036),MONTH(E2036)-1,DAY(1)),'מדדים וריביות'!B:C,2,FALSE),VLOOKUP(DATE(YEAR(E2036),MONTH(E2036)-2,DAY(1)),'מדדים וריביות'!B:C,2,FALSE))</f>
        <v>18683201.660278399</v>
      </c>
      <c r="I2036" s="43">
        <f>'ריבית יומית'!D2030</f>
        <v>1.0738622586670132E-4</v>
      </c>
      <c r="J2036" s="29">
        <f t="shared" si="267"/>
        <v>1.9002545803108837</v>
      </c>
      <c r="L2036">
        <f>VLOOKUP(D2035,'מדדים וריביות'!B:C,2)</f>
        <v>18728881.8599368</v>
      </c>
      <c r="M2036" s="30">
        <f t="shared" si="272"/>
        <v>0</v>
      </c>
      <c r="O2036" s="39">
        <f t="shared" si="269"/>
        <v>0</v>
      </c>
      <c r="P2036" s="39">
        <f t="shared" si="273"/>
        <v>0</v>
      </c>
      <c r="Q2036" s="39">
        <f t="shared" si="270"/>
        <v>0</v>
      </c>
      <c r="R2036" s="41">
        <f t="shared" si="271"/>
        <v>0</v>
      </c>
    </row>
    <row r="2037" spans="4:18" x14ac:dyDescent="0.25">
      <c r="D2037" s="1">
        <v>34902</v>
      </c>
      <c r="E2037" s="1">
        <f t="shared" si="268"/>
        <v>34881</v>
      </c>
      <c r="F2037" s="30">
        <f t="shared" si="266"/>
        <v>0</v>
      </c>
      <c r="H2037" s="42">
        <f>IF(DAY(D2037)&gt;14,VLOOKUP(DATE(YEAR(E2037),MONTH(E2037)-1,DAY(1)),'מדדים וריביות'!B:C,2,FALSE),VLOOKUP(DATE(YEAR(E2037),MONTH(E2037)-2,DAY(1)),'מדדים וריביות'!B:C,2,FALSE))</f>
        <v>18683201.660278399</v>
      </c>
      <c r="I2037" s="43">
        <f>'ריבית יומית'!D2031</f>
        <v>1.0738622586670132E-4</v>
      </c>
      <c r="J2037" s="29">
        <f t="shared" si="267"/>
        <v>1.9000505410543238</v>
      </c>
      <c r="L2037">
        <f>VLOOKUP(D2036,'מדדים וריביות'!B:C,2)</f>
        <v>18728881.8599368</v>
      </c>
      <c r="M2037" s="30">
        <f t="shared" si="272"/>
        <v>0</v>
      </c>
      <c r="O2037" s="39">
        <f t="shared" si="269"/>
        <v>0</v>
      </c>
      <c r="P2037" s="39">
        <f t="shared" si="273"/>
        <v>0</v>
      </c>
      <c r="Q2037" s="39">
        <f t="shared" si="270"/>
        <v>0</v>
      </c>
      <c r="R2037" s="41">
        <f t="shared" si="271"/>
        <v>0</v>
      </c>
    </row>
    <row r="2038" spans="4:18" x14ac:dyDescent="0.25">
      <c r="D2038" s="1">
        <v>34903</v>
      </c>
      <c r="E2038" s="1">
        <f t="shared" si="268"/>
        <v>34881</v>
      </c>
      <c r="F2038" s="30">
        <f t="shared" si="266"/>
        <v>0</v>
      </c>
      <c r="H2038" s="42">
        <f>IF(DAY(D2038)&gt;14,VLOOKUP(DATE(YEAR(E2038),MONTH(E2038)-1,DAY(1)),'מדדים וריביות'!B:C,2,FALSE),VLOOKUP(DATE(YEAR(E2038),MONTH(E2038)-2,DAY(1)),'מדדים וריביות'!B:C,2,FALSE))</f>
        <v>18683201.660278399</v>
      </c>
      <c r="I2038" s="43">
        <f>'ריבית יומית'!D2032</f>
        <v>1.0738622586670132E-4</v>
      </c>
      <c r="J2038" s="29">
        <f t="shared" si="267"/>
        <v>1.899846523706417</v>
      </c>
      <c r="L2038">
        <f>VLOOKUP(D2037,'מדדים וריביות'!B:C,2)</f>
        <v>18728881.8599368</v>
      </c>
      <c r="M2038" s="30">
        <f t="shared" si="272"/>
        <v>0</v>
      </c>
      <c r="O2038" s="39">
        <f t="shared" si="269"/>
        <v>0</v>
      </c>
      <c r="P2038" s="39">
        <f t="shared" si="273"/>
        <v>0</v>
      </c>
      <c r="Q2038" s="39">
        <f t="shared" si="270"/>
        <v>0</v>
      </c>
      <c r="R2038" s="41">
        <f t="shared" si="271"/>
        <v>0</v>
      </c>
    </row>
    <row r="2039" spans="4:18" x14ac:dyDescent="0.25">
      <c r="D2039" s="1">
        <v>34904</v>
      </c>
      <c r="E2039" s="1">
        <f t="shared" si="268"/>
        <v>34881</v>
      </c>
      <c r="F2039" s="30">
        <f t="shared" si="266"/>
        <v>0</v>
      </c>
      <c r="H2039" s="42">
        <f>IF(DAY(D2039)&gt;14,VLOOKUP(DATE(YEAR(E2039),MONTH(E2039)-1,DAY(1)),'מדדים וריביות'!B:C,2,FALSE),VLOOKUP(DATE(YEAR(E2039),MONTH(E2039)-2,DAY(1)),'מדדים וריביות'!B:C,2,FALSE))</f>
        <v>18683201.660278399</v>
      </c>
      <c r="I2039" s="43">
        <f>'ריבית יומית'!D2033</f>
        <v>1.0738622586670132E-4</v>
      </c>
      <c r="J2039" s="29">
        <f t="shared" si="267"/>
        <v>1.8996425282648108</v>
      </c>
      <c r="L2039">
        <f>VLOOKUP(D2038,'מדדים וריביות'!B:C,2)</f>
        <v>18728881.8599368</v>
      </c>
      <c r="M2039" s="30">
        <f t="shared" si="272"/>
        <v>0</v>
      </c>
      <c r="O2039" s="39">
        <f t="shared" si="269"/>
        <v>0</v>
      </c>
      <c r="P2039" s="39">
        <f t="shared" si="273"/>
        <v>0</v>
      </c>
      <c r="Q2039" s="39">
        <f t="shared" si="270"/>
        <v>0</v>
      </c>
      <c r="R2039" s="41">
        <f t="shared" si="271"/>
        <v>0</v>
      </c>
    </row>
    <row r="2040" spans="4:18" x14ac:dyDescent="0.25">
      <c r="D2040" s="1">
        <v>34905</v>
      </c>
      <c r="E2040" s="1">
        <f t="shared" si="268"/>
        <v>34881</v>
      </c>
      <c r="F2040" s="30">
        <f t="shared" si="266"/>
        <v>0</v>
      </c>
      <c r="H2040" s="42">
        <f>IF(DAY(D2040)&gt;14,VLOOKUP(DATE(YEAR(E2040),MONTH(E2040)-1,DAY(1)),'מדדים וריביות'!B:C,2,FALSE),VLOOKUP(DATE(YEAR(E2040),MONTH(E2040)-2,DAY(1)),'מדדים וריביות'!B:C,2,FALSE))</f>
        <v>18683201.660278399</v>
      </c>
      <c r="I2040" s="43">
        <f>'ריבית יומית'!D2034</f>
        <v>1.0738622586670132E-4</v>
      </c>
      <c r="J2040" s="29">
        <f t="shared" si="267"/>
        <v>1.8994385547271531</v>
      </c>
      <c r="L2040">
        <f>VLOOKUP(D2039,'מדדים וריביות'!B:C,2)</f>
        <v>18728881.8599368</v>
      </c>
      <c r="M2040" s="30">
        <f t="shared" si="272"/>
        <v>0</v>
      </c>
      <c r="O2040" s="39">
        <f t="shared" si="269"/>
        <v>0</v>
      </c>
      <c r="P2040" s="39">
        <f t="shared" si="273"/>
        <v>0</v>
      </c>
      <c r="Q2040" s="39">
        <f t="shared" si="270"/>
        <v>0</v>
      </c>
      <c r="R2040" s="41">
        <f t="shared" si="271"/>
        <v>0</v>
      </c>
    </row>
    <row r="2041" spans="4:18" x14ac:dyDescent="0.25">
      <c r="D2041" s="1">
        <v>34906</v>
      </c>
      <c r="E2041" s="1">
        <f t="shared" si="268"/>
        <v>34881</v>
      </c>
      <c r="F2041" s="30">
        <f t="shared" si="266"/>
        <v>0</v>
      </c>
      <c r="H2041" s="42">
        <f>IF(DAY(D2041)&gt;14,VLOOKUP(DATE(YEAR(E2041),MONTH(E2041)-1,DAY(1)),'מדדים וריביות'!B:C,2,FALSE),VLOOKUP(DATE(YEAR(E2041),MONTH(E2041)-2,DAY(1)),'מדדים וריביות'!B:C,2,FALSE))</f>
        <v>18683201.660278399</v>
      </c>
      <c r="I2041" s="43">
        <f>'ריבית יומית'!D2035</f>
        <v>1.0738622586670132E-4</v>
      </c>
      <c r="J2041" s="29">
        <f t="shared" si="267"/>
        <v>1.8992346030910916</v>
      </c>
      <c r="L2041">
        <f>VLOOKUP(D2040,'מדדים וריביות'!B:C,2)</f>
        <v>18728881.8599368</v>
      </c>
      <c r="M2041" s="30">
        <f t="shared" si="272"/>
        <v>0</v>
      </c>
      <c r="O2041" s="39">
        <f t="shared" si="269"/>
        <v>0</v>
      </c>
      <c r="P2041" s="39">
        <f t="shared" si="273"/>
        <v>0</v>
      </c>
      <c r="Q2041" s="39">
        <f t="shared" si="270"/>
        <v>0</v>
      </c>
      <c r="R2041" s="41">
        <f t="shared" si="271"/>
        <v>0</v>
      </c>
    </row>
    <row r="2042" spans="4:18" x14ac:dyDescent="0.25">
      <c r="D2042" s="1">
        <v>34907</v>
      </c>
      <c r="E2042" s="1">
        <f t="shared" si="268"/>
        <v>34881</v>
      </c>
      <c r="F2042" s="30">
        <f t="shared" si="266"/>
        <v>0</v>
      </c>
      <c r="H2042" s="42">
        <f>IF(DAY(D2042)&gt;14,VLOOKUP(DATE(YEAR(E2042),MONTH(E2042)-1,DAY(1)),'מדדים וריביות'!B:C,2,FALSE),VLOOKUP(DATE(YEAR(E2042),MONTH(E2042)-2,DAY(1)),'מדדים וריביות'!B:C,2,FALSE))</f>
        <v>18683201.660278399</v>
      </c>
      <c r="I2042" s="43">
        <f>'ריבית יומית'!D2036</f>
        <v>1.0738622586670132E-4</v>
      </c>
      <c r="J2042" s="29">
        <f t="shared" si="267"/>
        <v>1.899030673354275</v>
      </c>
      <c r="L2042">
        <f>VLOOKUP(D2041,'מדדים וריביות'!B:C,2)</f>
        <v>18728881.8599368</v>
      </c>
      <c r="M2042" s="30">
        <f t="shared" si="272"/>
        <v>0</v>
      </c>
      <c r="O2042" s="39">
        <f t="shared" si="269"/>
        <v>0</v>
      </c>
      <c r="P2042" s="39">
        <f t="shared" si="273"/>
        <v>0</v>
      </c>
      <c r="Q2042" s="39">
        <f t="shared" si="270"/>
        <v>0</v>
      </c>
      <c r="R2042" s="41">
        <f t="shared" si="271"/>
        <v>0</v>
      </c>
    </row>
    <row r="2043" spans="4:18" x14ac:dyDescent="0.25">
      <c r="D2043" s="1">
        <v>34908</v>
      </c>
      <c r="E2043" s="1">
        <f t="shared" si="268"/>
        <v>34881</v>
      </c>
      <c r="F2043" s="30">
        <f t="shared" si="266"/>
        <v>0</v>
      </c>
      <c r="H2043" s="42">
        <f>IF(DAY(D2043)&gt;14,VLOOKUP(DATE(YEAR(E2043),MONTH(E2043)-1,DAY(1)),'מדדים וריביות'!B:C,2,FALSE),VLOOKUP(DATE(YEAR(E2043),MONTH(E2043)-2,DAY(1)),'מדדים וריביות'!B:C,2,FALSE))</f>
        <v>18683201.660278399</v>
      </c>
      <c r="I2043" s="43">
        <f>'ריבית יומית'!D2037</f>
        <v>1.0738622586670132E-4</v>
      </c>
      <c r="J2043" s="29">
        <f t="shared" si="267"/>
        <v>1.8988267655143518</v>
      </c>
      <c r="L2043">
        <f>VLOOKUP(D2042,'מדדים וריביות'!B:C,2)</f>
        <v>18728881.8599368</v>
      </c>
      <c r="M2043" s="30">
        <f t="shared" si="272"/>
        <v>0</v>
      </c>
      <c r="O2043" s="39">
        <f t="shared" si="269"/>
        <v>0</v>
      </c>
      <c r="P2043" s="39">
        <f t="shared" si="273"/>
        <v>0</v>
      </c>
      <c r="Q2043" s="39">
        <f t="shared" si="270"/>
        <v>0</v>
      </c>
      <c r="R2043" s="41">
        <f t="shared" si="271"/>
        <v>0</v>
      </c>
    </row>
    <row r="2044" spans="4:18" x14ac:dyDescent="0.25">
      <c r="D2044" s="1">
        <v>34909</v>
      </c>
      <c r="E2044" s="1">
        <f t="shared" si="268"/>
        <v>34881</v>
      </c>
      <c r="F2044" s="30">
        <f t="shared" si="266"/>
        <v>0</v>
      </c>
      <c r="H2044" s="42">
        <f>IF(DAY(D2044)&gt;14,VLOOKUP(DATE(YEAR(E2044),MONTH(E2044)-1,DAY(1)),'מדדים וריביות'!B:C,2,FALSE),VLOOKUP(DATE(YEAR(E2044),MONTH(E2044)-2,DAY(1)),'מדדים וריביות'!B:C,2,FALSE))</f>
        <v>18683201.660278399</v>
      </c>
      <c r="I2044" s="43">
        <f>'ריבית יומית'!D2038</f>
        <v>1.0738622586670132E-4</v>
      </c>
      <c r="J2044" s="29">
        <f t="shared" si="267"/>
        <v>1.8986228795689708</v>
      </c>
      <c r="L2044">
        <f>VLOOKUP(D2043,'מדדים וריביות'!B:C,2)</f>
        <v>18728881.8599368</v>
      </c>
      <c r="M2044" s="30">
        <f t="shared" si="272"/>
        <v>0</v>
      </c>
      <c r="O2044" s="39">
        <f t="shared" si="269"/>
        <v>0</v>
      </c>
      <c r="P2044" s="39">
        <f t="shared" si="273"/>
        <v>0</v>
      </c>
      <c r="Q2044" s="39">
        <f t="shared" si="270"/>
        <v>0</v>
      </c>
      <c r="R2044" s="41">
        <f t="shared" si="271"/>
        <v>0</v>
      </c>
    </row>
    <row r="2045" spans="4:18" x14ac:dyDescent="0.25">
      <c r="D2045" s="1">
        <v>34910</v>
      </c>
      <c r="E2045" s="1">
        <f t="shared" si="268"/>
        <v>34881</v>
      </c>
      <c r="F2045" s="30">
        <f t="shared" si="266"/>
        <v>0</v>
      </c>
      <c r="H2045" s="42">
        <f>IF(DAY(D2045)&gt;14,VLOOKUP(DATE(YEAR(E2045),MONTH(E2045)-1,DAY(1)),'מדדים וריביות'!B:C,2,FALSE),VLOOKUP(DATE(YEAR(E2045),MONTH(E2045)-2,DAY(1)),'מדדים וריביות'!B:C,2,FALSE))</f>
        <v>18683201.660278399</v>
      </c>
      <c r="I2045" s="43">
        <f>'ריבית יומית'!D2039</f>
        <v>1.0738622586670132E-4</v>
      </c>
      <c r="J2045" s="29">
        <f t="shared" si="267"/>
        <v>1.898419015515781</v>
      </c>
      <c r="L2045">
        <f>VLOOKUP(D2044,'מדדים וריביות'!B:C,2)</f>
        <v>18728881.8599368</v>
      </c>
      <c r="M2045" s="30">
        <f t="shared" si="272"/>
        <v>0</v>
      </c>
      <c r="O2045" s="39">
        <f t="shared" si="269"/>
        <v>0</v>
      </c>
      <c r="P2045" s="39">
        <f t="shared" si="273"/>
        <v>0</v>
      </c>
      <c r="Q2045" s="39">
        <f t="shared" si="270"/>
        <v>0</v>
      </c>
      <c r="R2045" s="41">
        <f t="shared" si="271"/>
        <v>0</v>
      </c>
    </row>
    <row r="2046" spans="4:18" x14ac:dyDescent="0.25">
      <c r="D2046" s="1">
        <v>34911</v>
      </c>
      <c r="E2046" s="1">
        <f t="shared" si="268"/>
        <v>34881</v>
      </c>
      <c r="F2046" s="30">
        <f t="shared" si="266"/>
        <v>0</v>
      </c>
      <c r="H2046" s="42">
        <f>IF(DAY(D2046)&gt;14,VLOOKUP(DATE(YEAR(E2046),MONTH(E2046)-1,DAY(1)),'מדדים וריביות'!B:C,2,FALSE),VLOOKUP(DATE(YEAR(E2046),MONTH(E2046)-2,DAY(1)),'מדדים וריביות'!B:C,2,FALSE))</f>
        <v>18683201.660278399</v>
      </c>
      <c r="I2046" s="43">
        <f>'ריבית יומית'!D2040</f>
        <v>1.0738622586670132E-4</v>
      </c>
      <c r="J2046" s="29">
        <f t="shared" si="267"/>
        <v>1.8982151733524317</v>
      </c>
      <c r="L2046">
        <f>VLOOKUP(D2045,'מדדים וריביות'!B:C,2)</f>
        <v>18728881.8599368</v>
      </c>
      <c r="M2046" s="30">
        <f t="shared" si="272"/>
        <v>0</v>
      </c>
      <c r="O2046" s="39">
        <f t="shared" si="269"/>
        <v>0</v>
      </c>
      <c r="P2046" s="39">
        <f t="shared" si="273"/>
        <v>0</v>
      </c>
      <c r="Q2046" s="39">
        <f t="shared" si="270"/>
        <v>0</v>
      </c>
      <c r="R2046" s="41">
        <f t="shared" si="271"/>
        <v>0</v>
      </c>
    </row>
    <row r="2047" spans="4:18" x14ac:dyDescent="0.25">
      <c r="D2047" s="1">
        <v>34912</v>
      </c>
      <c r="E2047" s="1">
        <f t="shared" si="268"/>
        <v>34912</v>
      </c>
      <c r="F2047" s="30">
        <f t="shared" si="266"/>
        <v>0</v>
      </c>
      <c r="H2047" s="42">
        <f>IF(DAY(D2047)&gt;14,VLOOKUP(DATE(YEAR(E2047),MONTH(E2047)-1,DAY(1)),'מדדים וריביות'!B:C,2,FALSE),VLOOKUP(DATE(YEAR(E2047),MONTH(E2047)-2,DAY(1)),'מדדים וריביות'!B:C,2,FALSE))</f>
        <v>18683201.660278399</v>
      </c>
      <c r="I2047" s="43">
        <f>'ריבית יומית'!D2041</f>
        <v>1.0738622586670132E-4</v>
      </c>
      <c r="J2047" s="29">
        <f t="shared" si="267"/>
        <v>1.8980113530765728</v>
      </c>
      <c r="L2047">
        <f>VLOOKUP(D2046,'מדדים וריביות'!B:C,2)</f>
        <v>18728881.8599368</v>
      </c>
      <c r="M2047" s="30">
        <f t="shared" si="272"/>
        <v>0</v>
      </c>
      <c r="O2047" s="39">
        <f t="shared" si="269"/>
        <v>0</v>
      </c>
      <c r="P2047" s="39">
        <f t="shared" si="273"/>
        <v>0</v>
      </c>
      <c r="Q2047" s="39">
        <f t="shared" si="270"/>
        <v>0</v>
      </c>
      <c r="R2047" s="41">
        <f t="shared" si="271"/>
        <v>0</v>
      </c>
    </row>
    <row r="2048" spans="4:18" x14ac:dyDescent="0.25">
      <c r="D2048" s="1">
        <v>34913</v>
      </c>
      <c r="E2048" s="1">
        <f t="shared" si="268"/>
        <v>34912</v>
      </c>
      <c r="F2048" s="30">
        <f t="shared" ref="F2048:F2111" si="274">M2047</f>
        <v>0</v>
      </c>
      <c r="H2048" s="42">
        <f>IF(DAY(D2048)&gt;14,VLOOKUP(DATE(YEAR(E2048),MONTH(E2048)-1,DAY(1)),'מדדים וריביות'!B:C,2,FALSE),VLOOKUP(DATE(YEAR(E2048),MONTH(E2048)-2,DAY(1)),'מדדים וריביות'!B:C,2,FALSE))</f>
        <v>18683201.660278399</v>
      </c>
      <c r="I2048" s="43">
        <f>'ריבית יומית'!D2042</f>
        <v>1.0738622586670132E-4</v>
      </c>
      <c r="J2048" s="29">
        <f t="shared" si="267"/>
        <v>1.8978075546858537</v>
      </c>
      <c r="L2048">
        <f>VLOOKUP(D2047,'מדדים וריביות'!B:C,2)</f>
        <v>18957282.858228698</v>
      </c>
      <c r="M2048" s="30">
        <f t="shared" si="272"/>
        <v>0</v>
      </c>
      <c r="O2048" s="39">
        <f t="shared" si="269"/>
        <v>0</v>
      </c>
      <c r="P2048" s="39">
        <f t="shared" si="273"/>
        <v>0</v>
      </c>
      <c r="Q2048" s="39">
        <f t="shared" si="270"/>
        <v>0</v>
      </c>
      <c r="R2048" s="41">
        <f t="shared" si="271"/>
        <v>0</v>
      </c>
    </row>
    <row r="2049" spans="4:18" x14ac:dyDescent="0.25">
      <c r="D2049" s="1">
        <v>34914</v>
      </c>
      <c r="E2049" s="1">
        <f t="shared" si="268"/>
        <v>34912</v>
      </c>
      <c r="F2049" s="30">
        <f t="shared" si="274"/>
        <v>0</v>
      </c>
      <c r="H2049" s="42">
        <f>IF(DAY(D2049)&gt;14,VLOOKUP(DATE(YEAR(E2049),MONTH(E2049)-1,DAY(1)),'מדדים וריביות'!B:C,2,FALSE),VLOOKUP(DATE(YEAR(E2049),MONTH(E2049)-2,DAY(1)),'מדדים וריביות'!B:C,2,FALSE))</f>
        <v>18683201.660278399</v>
      </c>
      <c r="I2049" s="43">
        <f>'ריבית יומית'!D2043</f>
        <v>1.0738622586670132E-4</v>
      </c>
      <c r="J2049" s="29">
        <f t="shared" si="267"/>
        <v>1.8976037781779247</v>
      </c>
      <c r="L2049">
        <f>VLOOKUP(D2048,'מדדים וריביות'!B:C,2)</f>
        <v>18957282.858228698</v>
      </c>
      <c r="M2049" s="30">
        <f t="shared" si="272"/>
        <v>0</v>
      </c>
      <c r="O2049" s="39">
        <f t="shared" si="269"/>
        <v>0</v>
      </c>
      <c r="P2049" s="39">
        <f t="shared" si="273"/>
        <v>0</v>
      </c>
      <c r="Q2049" s="39">
        <f t="shared" si="270"/>
        <v>0</v>
      </c>
      <c r="R2049" s="41">
        <f t="shared" si="271"/>
        <v>0</v>
      </c>
    </row>
    <row r="2050" spans="4:18" x14ac:dyDescent="0.25">
      <c r="D2050" s="1">
        <v>34915</v>
      </c>
      <c r="E2050" s="1">
        <f t="shared" si="268"/>
        <v>34912</v>
      </c>
      <c r="F2050" s="30">
        <f t="shared" si="274"/>
        <v>0</v>
      </c>
      <c r="H2050" s="42">
        <f>IF(DAY(D2050)&gt;14,VLOOKUP(DATE(YEAR(E2050),MONTH(E2050)-1,DAY(1)),'מדדים וריביות'!B:C,2,FALSE),VLOOKUP(DATE(YEAR(E2050),MONTH(E2050)-2,DAY(1)),'מדדים וריביות'!B:C,2,FALSE))</f>
        <v>18683201.660278399</v>
      </c>
      <c r="I2050" s="43">
        <f>'ריבית יומית'!D2044</f>
        <v>1.0738622586670132E-4</v>
      </c>
      <c r="J2050" s="29">
        <f t="shared" si="267"/>
        <v>1.8974000235504362</v>
      </c>
      <c r="L2050">
        <f>VLOOKUP(D2049,'מדדים וריביות'!B:C,2)</f>
        <v>18957282.858228698</v>
      </c>
      <c r="M2050" s="30">
        <f t="shared" si="272"/>
        <v>0</v>
      </c>
      <c r="O2050" s="39">
        <f t="shared" si="269"/>
        <v>0</v>
      </c>
      <c r="P2050" s="39">
        <f t="shared" si="273"/>
        <v>0</v>
      </c>
      <c r="Q2050" s="39">
        <f t="shared" si="270"/>
        <v>0</v>
      </c>
      <c r="R2050" s="41">
        <f t="shared" si="271"/>
        <v>0</v>
      </c>
    </row>
    <row r="2051" spans="4:18" x14ac:dyDescent="0.25">
      <c r="D2051" s="1">
        <v>34916</v>
      </c>
      <c r="E2051" s="1">
        <f t="shared" si="268"/>
        <v>34912</v>
      </c>
      <c r="F2051" s="30">
        <f t="shared" si="274"/>
        <v>0</v>
      </c>
      <c r="H2051" s="42">
        <f>IF(DAY(D2051)&gt;14,VLOOKUP(DATE(YEAR(E2051),MONTH(E2051)-1,DAY(1)),'מדדים וריביות'!B:C,2,FALSE),VLOOKUP(DATE(YEAR(E2051),MONTH(E2051)-2,DAY(1)),'מדדים וריביות'!B:C,2,FALSE))</f>
        <v>18683201.660278399</v>
      </c>
      <c r="I2051" s="43">
        <f>'ריבית יומית'!D2045</f>
        <v>1.0738622586670132E-4</v>
      </c>
      <c r="J2051" s="29">
        <f t="shared" si="267"/>
        <v>1.8971962908010389</v>
      </c>
      <c r="L2051">
        <f>VLOOKUP(D2050,'מדדים וריביות'!B:C,2)</f>
        <v>18957282.858228698</v>
      </c>
      <c r="M2051" s="30">
        <f t="shared" si="272"/>
        <v>0</v>
      </c>
      <c r="O2051" s="39">
        <f t="shared" si="269"/>
        <v>0</v>
      </c>
      <c r="P2051" s="39">
        <f t="shared" si="273"/>
        <v>0</v>
      </c>
      <c r="Q2051" s="39">
        <f t="shared" si="270"/>
        <v>0</v>
      </c>
      <c r="R2051" s="41">
        <f t="shared" si="271"/>
        <v>0</v>
      </c>
    </row>
    <row r="2052" spans="4:18" x14ac:dyDescent="0.25">
      <c r="D2052" s="1">
        <v>34917</v>
      </c>
      <c r="E2052" s="1">
        <f t="shared" si="268"/>
        <v>34912</v>
      </c>
      <c r="F2052" s="30">
        <f t="shared" si="274"/>
        <v>0</v>
      </c>
      <c r="H2052" s="42">
        <f>IF(DAY(D2052)&gt;14,VLOOKUP(DATE(YEAR(E2052),MONTH(E2052)-1,DAY(1)),'מדדים וריביות'!B:C,2,FALSE),VLOOKUP(DATE(YEAR(E2052),MONTH(E2052)-2,DAY(1)),'מדדים וריביות'!B:C,2,FALSE))</f>
        <v>18683201.660278399</v>
      </c>
      <c r="I2052" s="43">
        <f>'ריבית יומית'!D2046</f>
        <v>1.0738622586670132E-4</v>
      </c>
      <c r="J2052" s="29">
        <f t="shared" si="267"/>
        <v>1.8969925799273835</v>
      </c>
      <c r="L2052">
        <f>VLOOKUP(D2051,'מדדים וריביות'!B:C,2)</f>
        <v>18957282.858228698</v>
      </c>
      <c r="M2052" s="30">
        <f t="shared" si="272"/>
        <v>0</v>
      </c>
      <c r="O2052" s="39">
        <f t="shared" si="269"/>
        <v>0</v>
      </c>
      <c r="P2052" s="39">
        <f t="shared" si="273"/>
        <v>0</v>
      </c>
      <c r="Q2052" s="39">
        <f t="shared" si="270"/>
        <v>0</v>
      </c>
      <c r="R2052" s="41">
        <f t="shared" si="271"/>
        <v>0</v>
      </c>
    </row>
    <row r="2053" spans="4:18" x14ac:dyDescent="0.25">
      <c r="D2053" s="1">
        <v>34918</v>
      </c>
      <c r="E2053" s="1">
        <f t="shared" si="268"/>
        <v>34912</v>
      </c>
      <c r="F2053" s="30">
        <f t="shared" si="274"/>
        <v>0</v>
      </c>
      <c r="H2053" s="42">
        <f>IF(DAY(D2053)&gt;14,VLOOKUP(DATE(YEAR(E2053),MONTH(E2053)-1,DAY(1)),'מדדים וריביות'!B:C,2,FALSE),VLOOKUP(DATE(YEAR(E2053),MONTH(E2053)-2,DAY(1)),'מדדים וריביות'!B:C,2,FALSE))</f>
        <v>18683201.660278399</v>
      </c>
      <c r="I2053" s="43">
        <f>'ריבית יומית'!D2047</f>
        <v>1.0738622586670132E-4</v>
      </c>
      <c r="J2053" s="29">
        <f t="shared" si="267"/>
        <v>1.8967888909271209</v>
      </c>
      <c r="L2053">
        <f>VLOOKUP(D2052,'מדדים וריביות'!B:C,2)</f>
        <v>18957282.858228698</v>
      </c>
      <c r="M2053" s="30">
        <f t="shared" si="272"/>
        <v>0</v>
      </c>
      <c r="O2053" s="39">
        <f t="shared" si="269"/>
        <v>0</v>
      </c>
      <c r="P2053" s="39">
        <f t="shared" si="273"/>
        <v>0</v>
      </c>
      <c r="Q2053" s="39">
        <f t="shared" si="270"/>
        <v>0</v>
      </c>
      <c r="R2053" s="41">
        <f t="shared" si="271"/>
        <v>0</v>
      </c>
    </row>
    <row r="2054" spans="4:18" x14ac:dyDescent="0.25">
      <c r="D2054" s="1">
        <v>34919</v>
      </c>
      <c r="E2054" s="1">
        <f t="shared" si="268"/>
        <v>34912</v>
      </c>
      <c r="F2054" s="30">
        <f t="shared" si="274"/>
        <v>0</v>
      </c>
      <c r="H2054" s="42">
        <f>IF(DAY(D2054)&gt;14,VLOOKUP(DATE(YEAR(E2054),MONTH(E2054)-1,DAY(1)),'מדדים וריביות'!B:C,2,FALSE),VLOOKUP(DATE(YEAR(E2054),MONTH(E2054)-2,DAY(1)),'מדדים וריביות'!B:C,2,FALSE))</f>
        <v>18683201.660278399</v>
      </c>
      <c r="I2054" s="43">
        <f>'ריבית יומית'!D2048</f>
        <v>1.0738622586670132E-4</v>
      </c>
      <c r="J2054" s="29">
        <f t="shared" si="267"/>
        <v>1.8965852237979026</v>
      </c>
      <c r="L2054">
        <f>VLOOKUP(D2053,'מדדים וריביות'!B:C,2)</f>
        <v>18957282.858228698</v>
      </c>
      <c r="M2054" s="30">
        <f t="shared" si="272"/>
        <v>0</v>
      </c>
      <c r="O2054" s="39">
        <f t="shared" si="269"/>
        <v>0</v>
      </c>
      <c r="P2054" s="39">
        <f t="shared" si="273"/>
        <v>0</v>
      </c>
      <c r="Q2054" s="39">
        <f t="shared" si="270"/>
        <v>0</v>
      </c>
      <c r="R2054" s="41">
        <f t="shared" si="271"/>
        <v>0</v>
      </c>
    </row>
    <row r="2055" spans="4:18" x14ac:dyDescent="0.25">
      <c r="D2055" s="1">
        <v>34920</v>
      </c>
      <c r="E2055" s="1">
        <f t="shared" si="268"/>
        <v>34912</v>
      </c>
      <c r="F2055" s="30">
        <f t="shared" si="274"/>
        <v>0</v>
      </c>
      <c r="H2055" s="42">
        <f>IF(DAY(D2055)&gt;14,VLOOKUP(DATE(YEAR(E2055),MONTH(E2055)-1,DAY(1)),'מדדים וריביות'!B:C,2,FALSE),VLOOKUP(DATE(YEAR(E2055),MONTH(E2055)-2,DAY(1)),'מדדים וריביות'!B:C,2,FALSE))</f>
        <v>18683201.660278399</v>
      </c>
      <c r="I2055" s="43">
        <f>'ריבית יומית'!D2049</f>
        <v>1.0738622586670132E-4</v>
      </c>
      <c r="J2055" s="29">
        <f t="shared" si="267"/>
        <v>1.8963815785373803</v>
      </c>
      <c r="L2055">
        <f>VLOOKUP(D2054,'מדדים וריביות'!B:C,2)</f>
        <v>18957282.858228698</v>
      </c>
      <c r="M2055" s="30">
        <f t="shared" si="272"/>
        <v>0</v>
      </c>
      <c r="O2055" s="39">
        <f t="shared" si="269"/>
        <v>0</v>
      </c>
      <c r="P2055" s="39">
        <f t="shared" si="273"/>
        <v>0</v>
      </c>
      <c r="Q2055" s="39">
        <f t="shared" si="270"/>
        <v>0</v>
      </c>
      <c r="R2055" s="41">
        <f t="shared" si="271"/>
        <v>0</v>
      </c>
    </row>
    <row r="2056" spans="4:18" x14ac:dyDescent="0.25">
      <c r="D2056" s="1">
        <v>34921</v>
      </c>
      <c r="E2056" s="1">
        <f t="shared" si="268"/>
        <v>34912</v>
      </c>
      <c r="F2056" s="30">
        <f t="shared" si="274"/>
        <v>0</v>
      </c>
      <c r="H2056" s="42">
        <f>IF(DAY(D2056)&gt;14,VLOOKUP(DATE(YEAR(E2056),MONTH(E2056)-1,DAY(1)),'מדדים וריביות'!B:C,2,FALSE),VLOOKUP(DATE(YEAR(E2056),MONTH(E2056)-2,DAY(1)),'מדדים וריביות'!B:C,2,FALSE))</f>
        <v>18683201.660278399</v>
      </c>
      <c r="I2056" s="43">
        <f>'ריבית יומית'!D2050</f>
        <v>1.0738622586670132E-4</v>
      </c>
      <c r="J2056" s="29">
        <f t="shared" si="267"/>
        <v>1.8961779551432059</v>
      </c>
      <c r="L2056">
        <f>VLOOKUP(D2055,'מדדים וריביות'!B:C,2)</f>
        <v>18957282.858228698</v>
      </c>
      <c r="M2056" s="30">
        <f t="shared" si="272"/>
        <v>0</v>
      </c>
      <c r="O2056" s="39">
        <f t="shared" si="269"/>
        <v>0</v>
      </c>
      <c r="P2056" s="39">
        <f t="shared" si="273"/>
        <v>0</v>
      </c>
      <c r="Q2056" s="39">
        <f t="shared" si="270"/>
        <v>0</v>
      </c>
      <c r="R2056" s="41">
        <f t="shared" si="271"/>
        <v>0</v>
      </c>
    </row>
    <row r="2057" spans="4:18" x14ac:dyDescent="0.25">
      <c r="D2057" s="1">
        <v>34922</v>
      </c>
      <c r="E2057" s="1">
        <f t="shared" si="268"/>
        <v>34912</v>
      </c>
      <c r="F2057" s="30">
        <f t="shared" si="274"/>
        <v>0</v>
      </c>
      <c r="H2057" s="42">
        <f>IF(DAY(D2057)&gt;14,VLOOKUP(DATE(YEAR(E2057),MONTH(E2057)-1,DAY(1)),'מדדים וריביות'!B:C,2,FALSE),VLOOKUP(DATE(YEAR(E2057),MONTH(E2057)-2,DAY(1)),'מדדים וריביות'!B:C,2,FALSE))</f>
        <v>18683201.660278399</v>
      </c>
      <c r="I2057" s="43">
        <f>'ריבית יומית'!D2051</f>
        <v>1.0738622586670132E-4</v>
      </c>
      <c r="J2057" s="29">
        <f t="shared" ref="J2057:J2120" si="275">J2058*(1+I2057)</f>
        <v>1.8959743536130313</v>
      </c>
      <c r="L2057">
        <f>VLOOKUP(D2056,'מדדים וריביות'!B:C,2)</f>
        <v>18957282.858228698</v>
      </c>
      <c r="M2057" s="30">
        <f t="shared" si="272"/>
        <v>0</v>
      </c>
      <c r="O2057" s="39">
        <f t="shared" si="269"/>
        <v>0</v>
      </c>
      <c r="P2057" s="39">
        <f t="shared" si="273"/>
        <v>0</v>
      </c>
      <c r="Q2057" s="39">
        <f t="shared" si="270"/>
        <v>0</v>
      </c>
      <c r="R2057" s="41">
        <f t="shared" si="271"/>
        <v>0</v>
      </c>
    </row>
    <row r="2058" spans="4:18" x14ac:dyDescent="0.25">
      <c r="D2058" s="1">
        <v>34923</v>
      </c>
      <c r="E2058" s="1">
        <f t="shared" ref="E2058:E2121" si="276">DATE(YEAR(D2058),MONTH(D2058),DAY(1))</f>
        <v>34912</v>
      </c>
      <c r="F2058" s="30">
        <f t="shared" si="274"/>
        <v>0</v>
      </c>
      <c r="H2058" s="42">
        <f>IF(DAY(D2058)&gt;14,VLOOKUP(DATE(YEAR(E2058),MONTH(E2058)-1,DAY(1)),'מדדים וריביות'!B:C,2,FALSE),VLOOKUP(DATE(YEAR(E2058),MONTH(E2058)-2,DAY(1)),'מדדים וריביות'!B:C,2,FALSE))</f>
        <v>18683201.660278399</v>
      </c>
      <c r="I2058" s="43">
        <f>'ריבית יומית'!D2052</f>
        <v>1.0738622586670132E-4</v>
      </c>
      <c r="J2058" s="29">
        <f t="shared" si="275"/>
        <v>1.8957707739445091</v>
      </c>
      <c r="L2058">
        <f>VLOOKUP(D2057,'מדדים וריביות'!B:C,2)</f>
        <v>18957282.858228698</v>
      </c>
      <c r="M2058" s="30">
        <f t="shared" si="272"/>
        <v>0</v>
      </c>
      <c r="O2058" s="39">
        <f t="shared" ref="O2058:O2121" si="277">$D$4/H2058*G2058-G2058</f>
        <v>0</v>
      </c>
      <c r="P2058" s="39">
        <f t="shared" si="273"/>
        <v>0</v>
      </c>
      <c r="Q2058" s="39">
        <f t="shared" ref="Q2058:Q2121" si="278">$D$4/H2058*P2058-P2058</f>
        <v>0</v>
      </c>
      <c r="R2058" s="41">
        <f t="shared" ref="R2058:R2121" si="279">SUM(O2058:Q2058)</f>
        <v>0</v>
      </c>
    </row>
    <row r="2059" spans="4:18" x14ac:dyDescent="0.25">
      <c r="D2059" s="1">
        <v>34924</v>
      </c>
      <c r="E2059" s="1">
        <f t="shared" si="276"/>
        <v>34912</v>
      </c>
      <c r="F2059" s="30">
        <f t="shared" si="274"/>
        <v>0</v>
      </c>
      <c r="H2059" s="42">
        <f>IF(DAY(D2059)&gt;14,VLOOKUP(DATE(YEAR(E2059),MONTH(E2059)-1,DAY(1)),'מדדים וריביות'!B:C,2,FALSE),VLOOKUP(DATE(YEAR(E2059),MONTH(E2059)-2,DAY(1)),'מדדים וריביות'!B:C,2,FALSE))</f>
        <v>18683201.660278399</v>
      </c>
      <c r="I2059" s="43">
        <f>'ריבית יומית'!D2053</f>
        <v>1.0738622586670132E-4</v>
      </c>
      <c r="J2059" s="29">
        <f t="shared" si="275"/>
        <v>1.8955672161352917</v>
      </c>
      <c r="L2059">
        <f>VLOOKUP(D2058,'מדדים וריביות'!B:C,2)</f>
        <v>18957282.858228698</v>
      </c>
      <c r="M2059" s="30">
        <f t="shared" si="272"/>
        <v>0</v>
      </c>
      <c r="O2059" s="39">
        <f t="shared" si="277"/>
        <v>0</v>
      </c>
      <c r="P2059" s="39">
        <f t="shared" si="273"/>
        <v>0</v>
      </c>
      <c r="Q2059" s="39">
        <f t="shared" si="278"/>
        <v>0</v>
      </c>
      <c r="R2059" s="41">
        <f t="shared" si="279"/>
        <v>0</v>
      </c>
    </row>
    <row r="2060" spans="4:18" x14ac:dyDescent="0.25">
      <c r="D2060" s="1">
        <v>34925</v>
      </c>
      <c r="E2060" s="1">
        <f t="shared" si="276"/>
        <v>34912</v>
      </c>
      <c r="F2060" s="30">
        <f t="shared" si="274"/>
        <v>0</v>
      </c>
      <c r="H2060" s="42">
        <f>IF(DAY(D2060)&gt;14,VLOOKUP(DATE(YEAR(E2060),MONTH(E2060)-1,DAY(1)),'מדדים וריביות'!B:C,2,FALSE),VLOOKUP(DATE(YEAR(E2060),MONTH(E2060)-2,DAY(1)),'מדדים וריביות'!B:C,2,FALSE))</f>
        <v>18683201.660278399</v>
      </c>
      <c r="I2060" s="43">
        <f>'ריבית יומית'!D2054</f>
        <v>1.0738622586670132E-4</v>
      </c>
      <c r="J2060" s="29">
        <f t="shared" si="275"/>
        <v>1.895363680183032</v>
      </c>
      <c r="L2060">
        <f>VLOOKUP(D2059,'מדדים וריביות'!B:C,2)</f>
        <v>18957282.858228698</v>
      </c>
      <c r="M2060" s="30">
        <f t="shared" ref="M2060:M2123" si="280">F2060*(1+I2060)*L2060/H2060+G2060-K2060</f>
        <v>0</v>
      </c>
      <c r="O2060" s="39">
        <f t="shared" si="277"/>
        <v>0</v>
      </c>
      <c r="P2060" s="39">
        <f t="shared" si="273"/>
        <v>0</v>
      </c>
      <c r="Q2060" s="39">
        <f t="shared" si="278"/>
        <v>0</v>
      </c>
      <c r="R2060" s="41">
        <f t="shared" si="279"/>
        <v>0</v>
      </c>
    </row>
    <row r="2061" spans="4:18" x14ac:dyDescent="0.25">
      <c r="D2061" s="1">
        <v>34926</v>
      </c>
      <c r="E2061" s="1">
        <f t="shared" si="276"/>
        <v>34912</v>
      </c>
      <c r="F2061" s="30">
        <f t="shared" si="274"/>
        <v>0</v>
      </c>
      <c r="H2061" s="42">
        <f>IF(DAY(D2061)&gt;14,VLOOKUP(DATE(YEAR(E2061),MONTH(E2061)-1,DAY(1)),'מדדים וריביות'!B:C,2,FALSE),VLOOKUP(DATE(YEAR(E2061),MONTH(E2061)-2,DAY(1)),'מדדים וריביות'!B:C,2,FALSE))</f>
        <v>18728881.8599368</v>
      </c>
      <c r="I2061" s="43">
        <f>'ריבית יומית'!D2055</f>
        <v>1.0738622586670132E-4</v>
      </c>
      <c r="J2061" s="29">
        <f t="shared" si="275"/>
        <v>1.8951601660853832</v>
      </c>
      <c r="L2061">
        <f>VLOOKUP(D2060,'מדדים וריביות'!B:C,2)</f>
        <v>18957282.858228698</v>
      </c>
      <c r="M2061" s="30">
        <f t="shared" si="280"/>
        <v>0</v>
      </c>
      <c r="O2061" s="39">
        <f t="shared" si="277"/>
        <v>0</v>
      </c>
      <c r="P2061" s="39">
        <f t="shared" si="273"/>
        <v>0</v>
      </c>
      <c r="Q2061" s="39">
        <f t="shared" si="278"/>
        <v>0</v>
      </c>
      <c r="R2061" s="41">
        <f t="shared" si="279"/>
        <v>0</v>
      </c>
    </row>
    <row r="2062" spans="4:18" x14ac:dyDescent="0.25">
      <c r="D2062" s="1">
        <v>34927</v>
      </c>
      <c r="E2062" s="1">
        <f t="shared" si="276"/>
        <v>34912</v>
      </c>
      <c r="F2062" s="30">
        <f t="shared" si="274"/>
        <v>0</v>
      </c>
      <c r="H2062" s="42">
        <f>IF(DAY(D2062)&gt;14,VLOOKUP(DATE(YEAR(E2062),MONTH(E2062)-1,DAY(1)),'מדדים וריביות'!B:C,2,FALSE),VLOOKUP(DATE(YEAR(E2062),MONTH(E2062)-2,DAY(1)),'מדדים וריביות'!B:C,2,FALSE))</f>
        <v>18728881.8599368</v>
      </c>
      <c r="I2062" s="43">
        <f>'ריבית יומית'!D2056</f>
        <v>1.0738622586670132E-4</v>
      </c>
      <c r="J2062" s="29">
        <f t="shared" si="275"/>
        <v>1.8949566738399986</v>
      </c>
      <c r="L2062">
        <f>VLOOKUP(D2061,'מדדים וריביות'!B:C,2)</f>
        <v>18957282.858228698</v>
      </c>
      <c r="M2062" s="30">
        <f t="shared" si="280"/>
        <v>0</v>
      </c>
      <c r="O2062" s="39">
        <f t="shared" si="277"/>
        <v>0</v>
      </c>
      <c r="P2062" s="39">
        <f t="shared" si="273"/>
        <v>0</v>
      </c>
      <c r="Q2062" s="39">
        <f t="shared" si="278"/>
        <v>0</v>
      </c>
      <c r="R2062" s="41">
        <f t="shared" si="279"/>
        <v>0</v>
      </c>
    </row>
    <row r="2063" spans="4:18" x14ac:dyDescent="0.25">
      <c r="D2063" s="1">
        <v>34928</v>
      </c>
      <c r="E2063" s="1">
        <f t="shared" si="276"/>
        <v>34912</v>
      </c>
      <c r="F2063" s="30">
        <f t="shared" si="274"/>
        <v>0</v>
      </c>
      <c r="H2063" s="42">
        <f>IF(DAY(D2063)&gt;14,VLOOKUP(DATE(YEAR(E2063),MONTH(E2063)-1,DAY(1)),'מדדים וריביות'!B:C,2,FALSE),VLOOKUP(DATE(YEAR(E2063),MONTH(E2063)-2,DAY(1)),'מדדים וריביות'!B:C,2,FALSE))</f>
        <v>18728881.8599368</v>
      </c>
      <c r="I2063" s="43">
        <f>'ריבית יומית'!D2057</f>
        <v>1.0738622586670132E-4</v>
      </c>
      <c r="J2063" s="29">
        <f t="shared" si="275"/>
        <v>1.8947532034445318</v>
      </c>
      <c r="L2063">
        <f>VLOOKUP(D2062,'מדדים וריביות'!B:C,2)</f>
        <v>18957282.858228698</v>
      </c>
      <c r="M2063" s="30">
        <f t="shared" si="280"/>
        <v>0</v>
      </c>
      <c r="O2063" s="39">
        <f t="shared" si="277"/>
        <v>0</v>
      </c>
      <c r="P2063" s="39">
        <f t="shared" si="273"/>
        <v>0</v>
      </c>
      <c r="Q2063" s="39">
        <f t="shared" si="278"/>
        <v>0</v>
      </c>
      <c r="R2063" s="41">
        <f t="shared" si="279"/>
        <v>0</v>
      </c>
    </row>
    <row r="2064" spans="4:18" x14ac:dyDescent="0.25">
      <c r="D2064" s="1">
        <v>34929</v>
      </c>
      <c r="E2064" s="1">
        <f t="shared" si="276"/>
        <v>34912</v>
      </c>
      <c r="F2064" s="30">
        <f t="shared" si="274"/>
        <v>0</v>
      </c>
      <c r="H2064" s="42">
        <f>IF(DAY(D2064)&gt;14,VLOOKUP(DATE(YEAR(E2064),MONTH(E2064)-1,DAY(1)),'מדדים וריביות'!B:C,2,FALSE),VLOOKUP(DATE(YEAR(E2064),MONTH(E2064)-2,DAY(1)),'מדדים וריביות'!B:C,2,FALSE))</f>
        <v>18728881.8599368</v>
      </c>
      <c r="I2064" s="43">
        <f>'ריבית יומית'!D2058</f>
        <v>1.0738622586670132E-4</v>
      </c>
      <c r="J2064" s="29">
        <f t="shared" si="275"/>
        <v>1.8945497548966368</v>
      </c>
      <c r="L2064">
        <f>VLOOKUP(D2063,'מדדים וריביות'!B:C,2)</f>
        <v>18957282.858228698</v>
      </c>
      <c r="M2064" s="30">
        <f t="shared" si="280"/>
        <v>0</v>
      </c>
      <c r="O2064" s="39">
        <f t="shared" si="277"/>
        <v>0</v>
      </c>
      <c r="P2064" s="39">
        <f t="shared" si="273"/>
        <v>0</v>
      </c>
      <c r="Q2064" s="39">
        <f t="shared" si="278"/>
        <v>0</v>
      </c>
      <c r="R2064" s="41">
        <f t="shared" si="279"/>
        <v>0</v>
      </c>
    </row>
    <row r="2065" spans="4:18" x14ac:dyDescent="0.25">
      <c r="D2065" s="1">
        <v>34930</v>
      </c>
      <c r="E2065" s="1">
        <f t="shared" si="276"/>
        <v>34912</v>
      </c>
      <c r="F2065" s="30">
        <f t="shared" si="274"/>
        <v>0</v>
      </c>
      <c r="H2065" s="42">
        <f>IF(DAY(D2065)&gt;14,VLOOKUP(DATE(YEAR(E2065),MONTH(E2065)-1,DAY(1)),'מדדים וריביות'!B:C,2,FALSE),VLOOKUP(DATE(YEAR(E2065),MONTH(E2065)-2,DAY(1)),'מדדים וריביות'!B:C,2,FALSE))</f>
        <v>18728881.8599368</v>
      </c>
      <c r="I2065" s="43">
        <f>'ריבית יומית'!D2059</f>
        <v>1.0738622586670132E-4</v>
      </c>
      <c r="J2065" s="29">
        <f t="shared" si="275"/>
        <v>1.8943463281939676</v>
      </c>
      <c r="L2065">
        <f>VLOOKUP(D2064,'מדדים וריביות'!B:C,2)</f>
        <v>18957282.858228698</v>
      </c>
      <c r="M2065" s="30">
        <f t="shared" si="280"/>
        <v>0</v>
      </c>
      <c r="O2065" s="39">
        <f t="shared" si="277"/>
        <v>0</v>
      </c>
      <c r="P2065" s="39">
        <f t="shared" si="273"/>
        <v>0</v>
      </c>
      <c r="Q2065" s="39">
        <f t="shared" si="278"/>
        <v>0</v>
      </c>
      <c r="R2065" s="41">
        <f t="shared" si="279"/>
        <v>0</v>
      </c>
    </row>
    <row r="2066" spans="4:18" x14ac:dyDescent="0.25">
      <c r="D2066" s="1">
        <v>34931</v>
      </c>
      <c r="E2066" s="1">
        <f t="shared" si="276"/>
        <v>34912</v>
      </c>
      <c r="F2066" s="30">
        <f t="shared" si="274"/>
        <v>0</v>
      </c>
      <c r="H2066" s="42">
        <f>IF(DAY(D2066)&gt;14,VLOOKUP(DATE(YEAR(E2066),MONTH(E2066)-1,DAY(1)),'מדדים וריביות'!B:C,2,FALSE),VLOOKUP(DATE(YEAR(E2066),MONTH(E2066)-2,DAY(1)),'מדדים וריביות'!B:C,2,FALSE))</f>
        <v>18728881.8599368</v>
      </c>
      <c r="I2066" s="43">
        <f>'ריבית יומית'!D2060</f>
        <v>1.0738622586670132E-4</v>
      </c>
      <c r="J2066" s="29">
        <f t="shared" si="275"/>
        <v>1.8941429233341787</v>
      </c>
      <c r="L2066">
        <f>VLOOKUP(D2065,'מדדים וריביות'!B:C,2)</f>
        <v>18957282.858228698</v>
      </c>
      <c r="M2066" s="30">
        <f t="shared" si="280"/>
        <v>0</v>
      </c>
      <c r="O2066" s="39">
        <f t="shared" si="277"/>
        <v>0</v>
      </c>
      <c r="P2066" s="39">
        <f t="shared" si="273"/>
        <v>0</v>
      </c>
      <c r="Q2066" s="39">
        <f t="shared" si="278"/>
        <v>0</v>
      </c>
      <c r="R2066" s="41">
        <f t="shared" si="279"/>
        <v>0</v>
      </c>
    </row>
    <row r="2067" spans="4:18" x14ac:dyDescent="0.25">
      <c r="D2067" s="1">
        <v>34932</v>
      </c>
      <c r="E2067" s="1">
        <f t="shared" si="276"/>
        <v>34912</v>
      </c>
      <c r="F2067" s="30">
        <f t="shared" si="274"/>
        <v>0</v>
      </c>
      <c r="H2067" s="42">
        <f>IF(DAY(D2067)&gt;14,VLOOKUP(DATE(YEAR(E2067),MONTH(E2067)-1,DAY(1)),'מדדים וריביות'!B:C,2,FALSE),VLOOKUP(DATE(YEAR(E2067),MONTH(E2067)-2,DAY(1)),'מדדים וריביות'!B:C,2,FALSE))</f>
        <v>18728881.8599368</v>
      </c>
      <c r="I2067" s="43">
        <f>'ריבית יומית'!D2061</f>
        <v>1.0738622586670132E-4</v>
      </c>
      <c r="J2067" s="29">
        <f t="shared" si="275"/>
        <v>1.8939395403149246</v>
      </c>
      <c r="L2067">
        <f>VLOOKUP(D2066,'מדדים וריביות'!B:C,2)</f>
        <v>18957282.858228698</v>
      </c>
      <c r="M2067" s="30">
        <f t="shared" si="280"/>
        <v>0</v>
      </c>
      <c r="O2067" s="39">
        <f t="shared" si="277"/>
        <v>0</v>
      </c>
      <c r="P2067" s="39">
        <f t="shared" si="273"/>
        <v>0</v>
      </c>
      <c r="Q2067" s="39">
        <f t="shared" si="278"/>
        <v>0</v>
      </c>
      <c r="R2067" s="41">
        <f t="shared" si="279"/>
        <v>0</v>
      </c>
    </row>
    <row r="2068" spans="4:18" x14ac:dyDescent="0.25">
      <c r="D2068" s="1">
        <v>34933</v>
      </c>
      <c r="E2068" s="1">
        <f t="shared" si="276"/>
        <v>34912</v>
      </c>
      <c r="F2068" s="30">
        <f t="shared" si="274"/>
        <v>0</v>
      </c>
      <c r="H2068" s="42">
        <f>IF(DAY(D2068)&gt;14,VLOOKUP(DATE(YEAR(E2068),MONTH(E2068)-1,DAY(1)),'מדדים וריביות'!B:C,2,FALSE),VLOOKUP(DATE(YEAR(E2068),MONTH(E2068)-2,DAY(1)),'מדדים וריביות'!B:C,2,FALSE))</f>
        <v>18728881.8599368</v>
      </c>
      <c r="I2068" s="43">
        <f>'ריבית יומית'!D2062</f>
        <v>1.0738622586670132E-4</v>
      </c>
      <c r="J2068" s="29">
        <f t="shared" si="275"/>
        <v>1.8937361791338603</v>
      </c>
      <c r="L2068">
        <f>VLOOKUP(D2067,'מדדים וריביות'!B:C,2)</f>
        <v>18957282.858228698</v>
      </c>
      <c r="M2068" s="30">
        <f t="shared" si="280"/>
        <v>0</v>
      </c>
      <c r="O2068" s="39">
        <f t="shared" si="277"/>
        <v>0</v>
      </c>
      <c r="P2068" s="39">
        <f t="shared" si="273"/>
        <v>0</v>
      </c>
      <c r="Q2068" s="39">
        <f t="shared" si="278"/>
        <v>0</v>
      </c>
      <c r="R2068" s="41">
        <f t="shared" si="279"/>
        <v>0</v>
      </c>
    </row>
    <row r="2069" spans="4:18" x14ac:dyDescent="0.25">
      <c r="D2069" s="1">
        <v>34934</v>
      </c>
      <c r="E2069" s="1">
        <f t="shared" si="276"/>
        <v>34912</v>
      </c>
      <c r="F2069" s="30">
        <f t="shared" si="274"/>
        <v>0</v>
      </c>
      <c r="H2069" s="42">
        <f>IF(DAY(D2069)&gt;14,VLOOKUP(DATE(YEAR(E2069),MONTH(E2069)-1,DAY(1)),'מדדים וריביות'!B:C,2,FALSE),VLOOKUP(DATE(YEAR(E2069),MONTH(E2069)-2,DAY(1)),'מדדים וריביות'!B:C,2,FALSE))</f>
        <v>18728881.8599368</v>
      </c>
      <c r="I2069" s="43">
        <f>'ריבית יומית'!D2063</f>
        <v>1.0738622586670132E-4</v>
      </c>
      <c r="J2069" s="29">
        <f t="shared" si="275"/>
        <v>1.8935328397886406</v>
      </c>
      <c r="L2069">
        <f>VLOOKUP(D2068,'מדדים וריביות'!B:C,2)</f>
        <v>18957282.858228698</v>
      </c>
      <c r="M2069" s="30">
        <f t="shared" si="280"/>
        <v>0</v>
      </c>
      <c r="O2069" s="39">
        <f t="shared" si="277"/>
        <v>0</v>
      </c>
      <c r="P2069" s="39">
        <f t="shared" si="273"/>
        <v>0</v>
      </c>
      <c r="Q2069" s="39">
        <f t="shared" si="278"/>
        <v>0</v>
      </c>
      <c r="R2069" s="41">
        <f t="shared" si="279"/>
        <v>0</v>
      </c>
    </row>
    <row r="2070" spans="4:18" x14ac:dyDescent="0.25">
      <c r="D2070" s="1">
        <v>34935</v>
      </c>
      <c r="E2070" s="1">
        <f t="shared" si="276"/>
        <v>34912</v>
      </c>
      <c r="F2070" s="30">
        <f t="shared" si="274"/>
        <v>0</v>
      </c>
      <c r="H2070" s="42">
        <f>IF(DAY(D2070)&gt;14,VLOOKUP(DATE(YEAR(E2070),MONTH(E2070)-1,DAY(1)),'מדדים וריביות'!B:C,2,FALSE),VLOOKUP(DATE(YEAR(E2070),MONTH(E2070)-2,DAY(1)),'מדדים וריביות'!B:C,2,FALSE))</f>
        <v>18728881.8599368</v>
      </c>
      <c r="I2070" s="43">
        <f>'ריבית יומית'!D2064</f>
        <v>1.0738622586670132E-4</v>
      </c>
      <c r="J2070" s="29">
        <f t="shared" si="275"/>
        <v>1.8933295222769213</v>
      </c>
      <c r="L2070">
        <f>VLOOKUP(D2069,'מדדים וריביות'!B:C,2)</f>
        <v>18957282.858228698</v>
      </c>
      <c r="M2070" s="30">
        <f t="shared" si="280"/>
        <v>0</v>
      </c>
      <c r="O2070" s="39">
        <f t="shared" si="277"/>
        <v>0</v>
      </c>
      <c r="P2070" s="39">
        <f t="shared" si="273"/>
        <v>0</v>
      </c>
      <c r="Q2070" s="39">
        <f t="shared" si="278"/>
        <v>0</v>
      </c>
      <c r="R2070" s="41">
        <f t="shared" si="279"/>
        <v>0</v>
      </c>
    </row>
    <row r="2071" spans="4:18" x14ac:dyDescent="0.25">
      <c r="D2071" s="1">
        <v>34936</v>
      </c>
      <c r="E2071" s="1">
        <f t="shared" si="276"/>
        <v>34912</v>
      </c>
      <c r="F2071" s="30">
        <f t="shared" si="274"/>
        <v>0</v>
      </c>
      <c r="H2071" s="42">
        <f>IF(DAY(D2071)&gt;14,VLOOKUP(DATE(YEAR(E2071),MONTH(E2071)-1,DAY(1)),'מדדים וריביות'!B:C,2,FALSE),VLOOKUP(DATE(YEAR(E2071),MONTH(E2071)-2,DAY(1)),'מדדים וריביות'!B:C,2,FALSE))</f>
        <v>18728881.8599368</v>
      </c>
      <c r="I2071" s="43">
        <f>'ריבית יומית'!D2065</f>
        <v>1.0738622586670132E-4</v>
      </c>
      <c r="J2071" s="29">
        <f t="shared" si="275"/>
        <v>1.8931262265963578</v>
      </c>
      <c r="L2071">
        <f>VLOOKUP(D2070,'מדדים וריביות'!B:C,2)</f>
        <v>18957282.858228698</v>
      </c>
      <c r="M2071" s="30">
        <f t="shared" si="280"/>
        <v>0</v>
      </c>
      <c r="O2071" s="39">
        <f t="shared" si="277"/>
        <v>0</v>
      </c>
      <c r="P2071" s="39">
        <f t="shared" si="273"/>
        <v>0</v>
      </c>
      <c r="Q2071" s="39">
        <f t="shared" si="278"/>
        <v>0</v>
      </c>
      <c r="R2071" s="41">
        <f t="shared" si="279"/>
        <v>0</v>
      </c>
    </row>
    <row r="2072" spans="4:18" x14ac:dyDescent="0.25">
      <c r="D2072" s="1">
        <v>34937</v>
      </c>
      <c r="E2072" s="1">
        <f t="shared" si="276"/>
        <v>34912</v>
      </c>
      <c r="F2072" s="30">
        <f t="shared" si="274"/>
        <v>0</v>
      </c>
      <c r="H2072" s="42">
        <f>IF(DAY(D2072)&gt;14,VLOOKUP(DATE(YEAR(E2072),MONTH(E2072)-1,DAY(1)),'מדדים וריביות'!B:C,2,FALSE),VLOOKUP(DATE(YEAR(E2072),MONTH(E2072)-2,DAY(1)),'מדדים וריביות'!B:C,2,FALSE))</f>
        <v>18728881.8599368</v>
      </c>
      <c r="I2072" s="43">
        <f>'ריבית יומית'!D2066</f>
        <v>1.0738622586670132E-4</v>
      </c>
      <c r="J2072" s="29">
        <f t="shared" si="275"/>
        <v>1.8929229527446061</v>
      </c>
      <c r="L2072">
        <f>VLOOKUP(D2071,'מדדים וריביות'!B:C,2)</f>
        <v>18957282.858228698</v>
      </c>
      <c r="M2072" s="30">
        <f t="shared" si="280"/>
        <v>0</v>
      </c>
      <c r="O2072" s="39">
        <f t="shared" si="277"/>
        <v>0</v>
      </c>
      <c r="P2072" s="39">
        <f t="shared" si="273"/>
        <v>0</v>
      </c>
      <c r="Q2072" s="39">
        <f t="shared" si="278"/>
        <v>0</v>
      </c>
      <c r="R2072" s="41">
        <f t="shared" si="279"/>
        <v>0</v>
      </c>
    </row>
    <row r="2073" spans="4:18" x14ac:dyDescent="0.25">
      <c r="D2073" s="1">
        <v>34938</v>
      </c>
      <c r="E2073" s="1">
        <f t="shared" si="276"/>
        <v>34912</v>
      </c>
      <c r="F2073" s="30">
        <f t="shared" si="274"/>
        <v>0</v>
      </c>
      <c r="H2073" s="42">
        <f>IF(DAY(D2073)&gt;14,VLOOKUP(DATE(YEAR(E2073),MONTH(E2073)-1,DAY(1)),'מדדים וריביות'!B:C,2,FALSE),VLOOKUP(DATE(YEAR(E2073),MONTH(E2073)-2,DAY(1)),'מדדים וריביות'!B:C,2,FALSE))</f>
        <v>18728881.8599368</v>
      </c>
      <c r="I2073" s="43">
        <f>'ריבית יומית'!D2067</f>
        <v>1.0738622586670132E-4</v>
      </c>
      <c r="J2073" s="29">
        <f t="shared" si="275"/>
        <v>1.8927197007193224</v>
      </c>
      <c r="L2073">
        <f>VLOOKUP(D2072,'מדדים וריביות'!B:C,2)</f>
        <v>18957282.858228698</v>
      </c>
      <c r="M2073" s="30">
        <f t="shared" si="280"/>
        <v>0</v>
      </c>
      <c r="O2073" s="39">
        <f t="shared" si="277"/>
        <v>0</v>
      </c>
      <c r="P2073" s="39">
        <f t="shared" si="273"/>
        <v>0</v>
      </c>
      <c r="Q2073" s="39">
        <f t="shared" si="278"/>
        <v>0</v>
      </c>
      <c r="R2073" s="41">
        <f t="shared" si="279"/>
        <v>0</v>
      </c>
    </row>
    <row r="2074" spans="4:18" x14ac:dyDescent="0.25">
      <c r="D2074" s="1">
        <v>34939</v>
      </c>
      <c r="E2074" s="1">
        <f t="shared" si="276"/>
        <v>34912</v>
      </c>
      <c r="F2074" s="30">
        <f t="shared" si="274"/>
        <v>0</v>
      </c>
      <c r="H2074" s="42">
        <f>IF(DAY(D2074)&gt;14,VLOOKUP(DATE(YEAR(E2074),MONTH(E2074)-1,DAY(1)),'מדדים וריביות'!B:C,2,FALSE),VLOOKUP(DATE(YEAR(E2074),MONTH(E2074)-2,DAY(1)),'מדדים וריביות'!B:C,2,FALSE))</f>
        <v>18728881.8599368</v>
      </c>
      <c r="I2074" s="43">
        <f>'ריבית יומית'!D2068</f>
        <v>1.0738622586670132E-4</v>
      </c>
      <c r="J2074" s="29">
        <f t="shared" si="275"/>
        <v>1.892516470518163</v>
      </c>
      <c r="L2074">
        <f>VLOOKUP(D2073,'מדדים וריביות'!B:C,2)</f>
        <v>18957282.858228698</v>
      </c>
      <c r="M2074" s="30">
        <f t="shared" si="280"/>
        <v>0</v>
      </c>
      <c r="O2074" s="39">
        <f t="shared" si="277"/>
        <v>0</v>
      </c>
      <c r="P2074" s="39">
        <f t="shared" si="273"/>
        <v>0</v>
      </c>
      <c r="Q2074" s="39">
        <f t="shared" si="278"/>
        <v>0</v>
      </c>
      <c r="R2074" s="41">
        <f t="shared" si="279"/>
        <v>0</v>
      </c>
    </row>
    <row r="2075" spans="4:18" x14ac:dyDescent="0.25">
      <c r="D2075" s="1">
        <v>34940</v>
      </c>
      <c r="E2075" s="1">
        <f t="shared" si="276"/>
        <v>34912</v>
      </c>
      <c r="F2075" s="30">
        <f t="shared" si="274"/>
        <v>0</v>
      </c>
      <c r="H2075" s="42">
        <f>IF(DAY(D2075)&gt;14,VLOOKUP(DATE(YEAR(E2075),MONTH(E2075)-1,DAY(1)),'מדדים וריביות'!B:C,2,FALSE),VLOOKUP(DATE(YEAR(E2075),MONTH(E2075)-2,DAY(1)),'מדדים וריביות'!B:C,2,FALSE))</f>
        <v>18728881.8599368</v>
      </c>
      <c r="I2075" s="43">
        <f>'ריבית יומית'!D2069</f>
        <v>1.0738622586670132E-4</v>
      </c>
      <c r="J2075" s="29">
        <f t="shared" si="275"/>
        <v>1.8923132621387844</v>
      </c>
      <c r="L2075">
        <f>VLOOKUP(D2074,'מדדים וריביות'!B:C,2)</f>
        <v>18957282.858228698</v>
      </c>
      <c r="M2075" s="30">
        <f t="shared" si="280"/>
        <v>0</v>
      </c>
      <c r="O2075" s="39">
        <f t="shared" si="277"/>
        <v>0</v>
      </c>
      <c r="P2075" s="39">
        <f t="shared" si="273"/>
        <v>0</v>
      </c>
      <c r="Q2075" s="39">
        <f t="shared" si="278"/>
        <v>0</v>
      </c>
      <c r="R2075" s="41">
        <f t="shared" si="279"/>
        <v>0</v>
      </c>
    </row>
    <row r="2076" spans="4:18" x14ac:dyDescent="0.25">
      <c r="D2076" s="1">
        <v>34941</v>
      </c>
      <c r="E2076" s="1">
        <f t="shared" si="276"/>
        <v>34912</v>
      </c>
      <c r="F2076" s="30">
        <f t="shared" si="274"/>
        <v>0</v>
      </c>
      <c r="H2076" s="42">
        <f>IF(DAY(D2076)&gt;14,VLOOKUP(DATE(YEAR(E2076),MONTH(E2076)-1,DAY(1)),'מדדים וריביות'!B:C,2,FALSE),VLOOKUP(DATE(YEAR(E2076),MONTH(E2076)-2,DAY(1)),'מדדים וריביות'!B:C,2,FALSE))</f>
        <v>18728881.8599368</v>
      </c>
      <c r="I2076" s="43">
        <f>'ריבית יומית'!D2070</f>
        <v>1.0738622586670132E-4</v>
      </c>
      <c r="J2076" s="29">
        <f t="shared" si="275"/>
        <v>1.8921100755788436</v>
      </c>
      <c r="L2076">
        <f>VLOOKUP(D2075,'מדדים וריביות'!B:C,2)</f>
        <v>18957282.858228698</v>
      </c>
      <c r="M2076" s="30">
        <f t="shared" si="280"/>
        <v>0</v>
      </c>
      <c r="O2076" s="39">
        <f t="shared" si="277"/>
        <v>0</v>
      </c>
      <c r="P2076" s="39">
        <f t="shared" si="273"/>
        <v>0</v>
      </c>
      <c r="Q2076" s="39">
        <f t="shared" si="278"/>
        <v>0</v>
      </c>
      <c r="R2076" s="41">
        <f t="shared" si="279"/>
        <v>0</v>
      </c>
    </row>
    <row r="2077" spans="4:18" x14ac:dyDescent="0.25">
      <c r="D2077" s="1">
        <v>34942</v>
      </c>
      <c r="E2077" s="1">
        <f t="shared" si="276"/>
        <v>34912</v>
      </c>
      <c r="F2077" s="30">
        <f t="shared" si="274"/>
        <v>0</v>
      </c>
      <c r="H2077" s="42">
        <f>IF(DAY(D2077)&gt;14,VLOOKUP(DATE(YEAR(E2077),MONTH(E2077)-1,DAY(1)),'מדדים וריביות'!B:C,2,FALSE),VLOOKUP(DATE(YEAR(E2077),MONTH(E2077)-2,DAY(1)),'מדדים וריביות'!B:C,2,FALSE))</f>
        <v>18728881.8599368</v>
      </c>
      <c r="I2077" s="43">
        <f>'ריבית יומית'!D2071</f>
        <v>1.0738622586670132E-4</v>
      </c>
      <c r="J2077" s="29">
        <f t="shared" si="275"/>
        <v>1.8919069108359978</v>
      </c>
      <c r="L2077">
        <f>VLOOKUP(D2076,'מדדים וריביות'!B:C,2)</f>
        <v>18957282.858228698</v>
      </c>
      <c r="M2077" s="30">
        <f t="shared" si="280"/>
        <v>0</v>
      </c>
      <c r="O2077" s="39">
        <f t="shared" si="277"/>
        <v>0</v>
      </c>
      <c r="P2077" s="39">
        <f t="shared" si="273"/>
        <v>0</v>
      </c>
      <c r="Q2077" s="39">
        <f t="shared" si="278"/>
        <v>0</v>
      </c>
      <c r="R2077" s="41">
        <f t="shared" si="279"/>
        <v>0</v>
      </c>
    </row>
    <row r="2078" spans="4:18" x14ac:dyDescent="0.25">
      <c r="D2078" s="1">
        <v>34943</v>
      </c>
      <c r="E2078" s="1">
        <f t="shared" si="276"/>
        <v>34943</v>
      </c>
      <c r="F2078" s="30">
        <f t="shared" si="274"/>
        <v>0</v>
      </c>
      <c r="H2078" s="42">
        <f>IF(DAY(D2078)&gt;14,VLOOKUP(DATE(YEAR(E2078),MONTH(E2078)-1,DAY(1)),'מדדים וריביות'!B:C,2,FALSE),VLOOKUP(DATE(YEAR(E2078),MONTH(E2078)-2,DAY(1)),'מדדים וריביות'!B:C,2,FALSE))</f>
        <v>18728881.8599368</v>
      </c>
      <c r="I2078" s="43">
        <f>'ריבית יומית'!D2072</f>
        <v>1.0738622586670132E-4</v>
      </c>
      <c r="J2078" s="29">
        <f t="shared" si="275"/>
        <v>1.8917037679079043</v>
      </c>
      <c r="L2078">
        <f>VLOOKUP(D2077,'מדדים וריביות'!B:C,2)</f>
        <v>18957282.858228698</v>
      </c>
      <c r="M2078" s="30">
        <f t="shared" si="280"/>
        <v>0</v>
      </c>
      <c r="O2078" s="39">
        <f t="shared" si="277"/>
        <v>0</v>
      </c>
      <c r="P2078" s="39">
        <f t="shared" si="273"/>
        <v>0</v>
      </c>
      <c r="Q2078" s="39">
        <f t="shared" si="278"/>
        <v>0</v>
      </c>
      <c r="R2078" s="41">
        <f t="shared" si="279"/>
        <v>0</v>
      </c>
    </row>
    <row r="2079" spans="4:18" x14ac:dyDescent="0.25">
      <c r="D2079" s="1">
        <v>34944</v>
      </c>
      <c r="E2079" s="1">
        <f t="shared" si="276"/>
        <v>34943</v>
      </c>
      <c r="F2079" s="30">
        <f t="shared" si="274"/>
        <v>0</v>
      </c>
      <c r="H2079" s="42">
        <f>IF(DAY(D2079)&gt;14,VLOOKUP(DATE(YEAR(E2079),MONTH(E2079)-1,DAY(1)),'מדדים וריביות'!B:C,2,FALSE),VLOOKUP(DATE(YEAR(E2079),MONTH(E2079)-2,DAY(1)),'מדדים וריביות'!B:C,2,FALSE))</f>
        <v>18728881.8599368</v>
      </c>
      <c r="I2079" s="43">
        <f>'ריבית יומית'!D2073</f>
        <v>1.0738622586670132E-4</v>
      </c>
      <c r="J2079" s="29">
        <f t="shared" si="275"/>
        <v>1.8915006467922209</v>
      </c>
      <c r="L2079">
        <f>VLOOKUP(D2078,'מדדים וריביות'!B:C,2)</f>
        <v>19140003.656862199</v>
      </c>
      <c r="M2079" s="30">
        <f t="shared" si="280"/>
        <v>0</v>
      </c>
      <c r="O2079" s="39">
        <f t="shared" si="277"/>
        <v>0</v>
      </c>
      <c r="P2079" s="39">
        <f t="shared" si="273"/>
        <v>0</v>
      </c>
      <c r="Q2079" s="39">
        <f t="shared" si="278"/>
        <v>0</v>
      </c>
      <c r="R2079" s="41">
        <f t="shared" si="279"/>
        <v>0</v>
      </c>
    </row>
    <row r="2080" spans="4:18" x14ac:dyDescent="0.25">
      <c r="D2080" s="1">
        <v>34945</v>
      </c>
      <c r="E2080" s="1">
        <f t="shared" si="276"/>
        <v>34943</v>
      </c>
      <c r="F2080" s="30">
        <f t="shared" si="274"/>
        <v>0</v>
      </c>
      <c r="H2080" s="42">
        <f>IF(DAY(D2080)&gt;14,VLOOKUP(DATE(YEAR(E2080),MONTH(E2080)-1,DAY(1)),'מדדים וריביות'!B:C,2,FALSE),VLOOKUP(DATE(YEAR(E2080),MONTH(E2080)-2,DAY(1)),'מדדים וריביות'!B:C,2,FALSE))</f>
        <v>18728881.8599368</v>
      </c>
      <c r="I2080" s="43">
        <f>'ריבית יומית'!D2074</f>
        <v>1.0738622586670132E-4</v>
      </c>
      <c r="J2080" s="29">
        <f t="shared" si="275"/>
        <v>1.8912975474866054</v>
      </c>
      <c r="L2080">
        <f>VLOOKUP(D2079,'מדדים וריביות'!B:C,2)</f>
        <v>19140003.656862199</v>
      </c>
      <c r="M2080" s="30">
        <f t="shared" si="280"/>
        <v>0</v>
      </c>
      <c r="O2080" s="39">
        <f t="shared" si="277"/>
        <v>0</v>
      </c>
      <c r="P2080" s="39">
        <f t="shared" si="273"/>
        <v>0</v>
      </c>
      <c r="Q2080" s="39">
        <f t="shared" si="278"/>
        <v>0</v>
      </c>
      <c r="R2080" s="41">
        <f t="shared" si="279"/>
        <v>0</v>
      </c>
    </row>
    <row r="2081" spans="4:18" x14ac:dyDescent="0.25">
      <c r="D2081" s="1">
        <v>34946</v>
      </c>
      <c r="E2081" s="1">
        <f t="shared" si="276"/>
        <v>34943</v>
      </c>
      <c r="F2081" s="30">
        <f t="shared" si="274"/>
        <v>0</v>
      </c>
      <c r="H2081" s="42">
        <f>IF(DAY(D2081)&gt;14,VLOOKUP(DATE(YEAR(E2081),MONTH(E2081)-1,DAY(1)),'מדדים וריביות'!B:C,2,FALSE),VLOOKUP(DATE(YEAR(E2081),MONTH(E2081)-2,DAY(1)),'מדדים וריביות'!B:C,2,FALSE))</f>
        <v>18728881.8599368</v>
      </c>
      <c r="I2081" s="43">
        <f>'ריבית יומית'!D2075</f>
        <v>1.0738622586670132E-4</v>
      </c>
      <c r="J2081" s="29">
        <f t="shared" si="275"/>
        <v>1.891094469988716</v>
      </c>
      <c r="L2081">
        <f>VLOOKUP(D2080,'מדדים וריביות'!B:C,2)</f>
        <v>19140003.656862199</v>
      </c>
      <c r="M2081" s="30">
        <f t="shared" si="280"/>
        <v>0</v>
      </c>
      <c r="O2081" s="39">
        <f t="shared" si="277"/>
        <v>0</v>
      </c>
      <c r="P2081" s="39">
        <f t="shared" si="273"/>
        <v>0</v>
      </c>
      <c r="Q2081" s="39">
        <f t="shared" si="278"/>
        <v>0</v>
      </c>
      <c r="R2081" s="41">
        <f t="shared" si="279"/>
        <v>0</v>
      </c>
    </row>
    <row r="2082" spans="4:18" x14ac:dyDescent="0.25">
      <c r="D2082" s="1">
        <v>34947</v>
      </c>
      <c r="E2082" s="1">
        <f t="shared" si="276"/>
        <v>34943</v>
      </c>
      <c r="F2082" s="30">
        <f t="shared" si="274"/>
        <v>0</v>
      </c>
      <c r="H2082" s="42">
        <f>IF(DAY(D2082)&gt;14,VLOOKUP(DATE(YEAR(E2082),MONTH(E2082)-1,DAY(1)),'מדדים וריביות'!B:C,2,FALSE),VLOOKUP(DATE(YEAR(E2082),MONTH(E2082)-2,DAY(1)),'מדדים וריביות'!B:C,2,FALSE))</f>
        <v>18728881.8599368</v>
      </c>
      <c r="I2082" s="43">
        <f>'ריבית יומית'!D2076</f>
        <v>1.0738622586670132E-4</v>
      </c>
      <c r="J2082" s="29">
        <f t="shared" si="275"/>
        <v>1.890891414296211</v>
      </c>
      <c r="L2082">
        <f>VLOOKUP(D2081,'מדדים וריביות'!B:C,2)</f>
        <v>19140003.656862199</v>
      </c>
      <c r="M2082" s="30">
        <f t="shared" si="280"/>
        <v>0</v>
      </c>
      <c r="O2082" s="39">
        <f t="shared" si="277"/>
        <v>0</v>
      </c>
      <c r="P2082" s="39">
        <f t="shared" si="273"/>
        <v>0</v>
      </c>
      <c r="Q2082" s="39">
        <f t="shared" si="278"/>
        <v>0</v>
      </c>
      <c r="R2082" s="41">
        <f t="shared" si="279"/>
        <v>0</v>
      </c>
    </row>
    <row r="2083" spans="4:18" x14ac:dyDescent="0.25">
      <c r="D2083" s="1">
        <v>34948</v>
      </c>
      <c r="E2083" s="1">
        <f t="shared" si="276"/>
        <v>34943</v>
      </c>
      <c r="F2083" s="30">
        <f t="shared" si="274"/>
        <v>0</v>
      </c>
      <c r="H2083" s="42">
        <f>IF(DAY(D2083)&gt;14,VLOOKUP(DATE(YEAR(E2083),MONTH(E2083)-1,DAY(1)),'מדדים וריביות'!B:C,2,FALSE),VLOOKUP(DATE(YEAR(E2083),MONTH(E2083)-2,DAY(1)),'מדדים וריביות'!B:C,2,FALSE))</f>
        <v>18728881.8599368</v>
      </c>
      <c r="I2083" s="43">
        <f>'ריבית יומית'!D2077</f>
        <v>1.0738622586670132E-4</v>
      </c>
      <c r="J2083" s="29">
        <f t="shared" si="275"/>
        <v>1.8906883804067491</v>
      </c>
      <c r="L2083">
        <f>VLOOKUP(D2082,'מדדים וריביות'!B:C,2)</f>
        <v>19140003.656862199</v>
      </c>
      <c r="M2083" s="30">
        <f t="shared" si="280"/>
        <v>0</v>
      </c>
      <c r="O2083" s="39">
        <f t="shared" si="277"/>
        <v>0</v>
      </c>
      <c r="P2083" s="39">
        <f t="shared" si="273"/>
        <v>0</v>
      </c>
      <c r="Q2083" s="39">
        <f t="shared" si="278"/>
        <v>0</v>
      </c>
      <c r="R2083" s="41">
        <f t="shared" si="279"/>
        <v>0</v>
      </c>
    </row>
    <row r="2084" spans="4:18" x14ac:dyDescent="0.25">
      <c r="D2084" s="1">
        <v>34949</v>
      </c>
      <c r="E2084" s="1">
        <f t="shared" si="276"/>
        <v>34943</v>
      </c>
      <c r="F2084" s="30">
        <f t="shared" si="274"/>
        <v>0</v>
      </c>
      <c r="H2084" s="42">
        <f>IF(DAY(D2084)&gt;14,VLOOKUP(DATE(YEAR(E2084),MONTH(E2084)-1,DAY(1)),'מדדים וריביות'!B:C,2,FALSE),VLOOKUP(DATE(YEAR(E2084),MONTH(E2084)-2,DAY(1)),'מדדים וריביות'!B:C,2,FALSE))</f>
        <v>18728881.8599368</v>
      </c>
      <c r="I2084" s="43">
        <f>'ריבית יומית'!D2078</f>
        <v>1.0738622586670132E-4</v>
      </c>
      <c r="J2084" s="29">
        <f t="shared" si="275"/>
        <v>1.8904853683179892</v>
      </c>
      <c r="L2084">
        <f>VLOOKUP(D2083,'מדדים וריביות'!B:C,2)</f>
        <v>19140003.656862199</v>
      </c>
      <c r="M2084" s="30">
        <f t="shared" si="280"/>
        <v>0</v>
      </c>
      <c r="O2084" s="39">
        <f t="shared" si="277"/>
        <v>0</v>
      </c>
      <c r="P2084" s="39">
        <f t="shared" si="273"/>
        <v>0</v>
      </c>
      <c r="Q2084" s="39">
        <f t="shared" si="278"/>
        <v>0</v>
      </c>
      <c r="R2084" s="41">
        <f t="shared" si="279"/>
        <v>0</v>
      </c>
    </row>
    <row r="2085" spans="4:18" x14ac:dyDescent="0.25">
      <c r="D2085" s="1">
        <v>34950</v>
      </c>
      <c r="E2085" s="1">
        <f t="shared" si="276"/>
        <v>34943</v>
      </c>
      <c r="F2085" s="30">
        <f t="shared" si="274"/>
        <v>0</v>
      </c>
      <c r="H2085" s="42">
        <f>IF(DAY(D2085)&gt;14,VLOOKUP(DATE(YEAR(E2085),MONTH(E2085)-1,DAY(1)),'מדדים וריביות'!B:C,2,FALSE),VLOOKUP(DATE(YEAR(E2085),MONTH(E2085)-2,DAY(1)),'מדדים וריביות'!B:C,2,FALSE))</f>
        <v>18728881.8599368</v>
      </c>
      <c r="I2085" s="43">
        <f>'ריבית יומית'!D2079</f>
        <v>1.0738622586670132E-4</v>
      </c>
      <c r="J2085" s="29">
        <f t="shared" si="275"/>
        <v>1.8902823780275906</v>
      </c>
      <c r="L2085">
        <f>VLOOKUP(D2084,'מדדים וריביות'!B:C,2)</f>
        <v>19140003.656862199</v>
      </c>
      <c r="M2085" s="30">
        <f t="shared" si="280"/>
        <v>0</v>
      </c>
      <c r="O2085" s="39">
        <f t="shared" si="277"/>
        <v>0</v>
      </c>
      <c r="P2085" s="39">
        <f t="shared" si="273"/>
        <v>0</v>
      </c>
      <c r="Q2085" s="39">
        <f t="shared" si="278"/>
        <v>0</v>
      </c>
      <c r="R2085" s="41">
        <f t="shared" si="279"/>
        <v>0</v>
      </c>
    </row>
    <row r="2086" spans="4:18" x14ac:dyDescent="0.25">
      <c r="D2086" s="1">
        <v>34951</v>
      </c>
      <c r="E2086" s="1">
        <f t="shared" si="276"/>
        <v>34943</v>
      </c>
      <c r="F2086" s="30">
        <f t="shared" si="274"/>
        <v>0</v>
      </c>
      <c r="H2086" s="42">
        <f>IF(DAY(D2086)&gt;14,VLOOKUP(DATE(YEAR(E2086),MONTH(E2086)-1,DAY(1)),'מדדים וריביות'!B:C,2,FALSE),VLOOKUP(DATE(YEAR(E2086),MONTH(E2086)-2,DAY(1)),'מדדים וריביות'!B:C,2,FALSE))</f>
        <v>18728881.8599368</v>
      </c>
      <c r="I2086" s="43">
        <f>'ריבית יומית'!D2080</f>
        <v>1.0738622586670132E-4</v>
      </c>
      <c r="J2086" s="29">
        <f t="shared" si="275"/>
        <v>1.8900794095332125</v>
      </c>
      <c r="L2086">
        <f>VLOOKUP(D2085,'מדדים וריביות'!B:C,2)</f>
        <v>19140003.656862199</v>
      </c>
      <c r="M2086" s="30">
        <f t="shared" si="280"/>
        <v>0</v>
      </c>
      <c r="O2086" s="39">
        <f t="shared" si="277"/>
        <v>0</v>
      </c>
      <c r="P2086" s="39">
        <f t="shared" si="273"/>
        <v>0</v>
      </c>
      <c r="Q2086" s="39">
        <f t="shared" si="278"/>
        <v>0</v>
      </c>
      <c r="R2086" s="41">
        <f t="shared" si="279"/>
        <v>0</v>
      </c>
    </row>
    <row r="2087" spans="4:18" x14ac:dyDescent="0.25">
      <c r="D2087" s="1">
        <v>34952</v>
      </c>
      <c r="E2087" s="1">
        <f t="shared" si="276"/>
        <v>34943</v>
      </c>
      <c r="F2087" s="30">
        <f t="shared" si="274"/>
        <v>0</v>
      </c>
      <c r="H2087" s="42">
        <f>IF(DAY(D2087)&gt;14,VLOOKUP(DATE(YEAR(E2087),MONTH(E2087)-1,DAY(1)),'מדדים וריביות'!B:C,2,FALSE),VLOOKUP(DATE(YEAR(E2087),MONTH(E2087)-2,DAY(1)),'מדדים וריביות'!B:C,2,FALSE))</f>
        <v>18728881.8599368</v>
      </c>
      <c r="I2087" s="43">
        <f>'ריבית יומית'!D2081</f>
        <v>1.0738622586670132E-4</v>
      </c>
      <c r="J2087" s="29">
        <f t="shared" si="275"/>
        <v>1.8898764628325146</v>
      </c>
      <c r="L2087">
        <f>VLOOKUP(D2086,'מדדים וריביות'!B:C,2)</f>
        <v>19140003.656862199</v>
      </c>
      <c r="M2087" s="30">
        <f t="shared" si="280"/>
        <v>0</v>
      </c>
      <c r="O2087" s="39">
        <f t="shared" si="277"/>
        <v>0</v>
      </c>
      <c r="P2087" s="39">
        <f t="shared" si="273"/>
        <v>0</v>
      </c>
      <c r="Q2087" s="39">
        <f t="shared" si="278"/>
        <v>0</v>
      </c>
      <c r="R2087" s="41">
        <f t="shared" si="279"/>
        <v>0</v>
      </c>
    </row>
    <row r="2088" spans="4:18" x14ac:dyDescent="0.25">
      <c r="D2088" s="1">
        <v>34953</v>
      </c>
      <c r="E2088" s="1">
        <f t="shared" si="276"/>
        <v>34943</v>
      </c>
      <c r="F2088" s="30">
        <f t="shared" si="274"/>
        <v>0</v>
      </c>
      <c r="H2088" s="42">
        <f>IF(DAY(D2088)&gt;14,VLOOKUP(DATE(YEAR(E2088),MONTH(E2088)-1,DAY(1)),'מדדים וריביות'!B:C,2,FALSE),VLOOKUP(DATE(YEAR(E2088),MONTH(E2088)-2,DAY(1)),'מדדים וריביות'!B:C,2,FALSE))</f>
        <v>18728881.8599368</v>
      </c>
      <c r="I2088" s="43">
        <f>'ריבית יומית'!D2082</f>
        <v>1.0738622586670132E-4</v>
      </c>
      <c r="J2088" s="29">
        <f t="shared" si="275"/>
        <v>1.8896735379231568</v>
      </c>
      <c r="L2088">
        <f>VLOOKUP(D2087,'מדדים וריביות'!B:C,2)</f>
        <v>19140003.656862199</v>
      </c>
      <c r="M2088" s="30">
        <f t="shared" si="280"/>
        <v>0</v>
      </c>
      <c r="O2088" s="39">
        <f t="shared" si="277"/>
        <v>0</v>
      </c>
      <c r="P2088" s="39">
        <f t="shared" si="273"/>
        <v>0</v>
      </c>
      <c r="Q2088" s="39">
        <f t="shared" si="278"/>
        <v>0</v>
      </c>
      <c r="R2088" s="41">
        <f t="shared" si="279"/>
        <v>0</v>
      </c>
    </row>
    <row r="2089" spans="4:18" x14ac:dyDescent="0.25">
      <c r="D2089" s="1">
        <v>34954</v>
      </c>
      <c r="E2089" s="1">
        <f t="shared" si="276"/>
        <v>34943</v>
      </c>
      <c r="F2089" s="30">
        <f t="shared" si="274"/>
        <v>0</v>
      </c>
      <c r="H2089" s="42">
        <f>IF(DAY(D2089)&gt;14,VLOOKUP(DATE(YEAR(E2089),MONTH(E2089)-1,DAY(1)),'מדדים וריביות'!B:C,2,FALSE),VLOOKUP(DATE(YEAR(E2089),MONTH(E2089)-2,DAY(1)),'מדדים וריביות'!B:C,2,FALSE))</f>
        <v>18728881.8599368</v>
      </c>
      <c r="I2089" s="43">
        <f>'ריבית יומית'!D2083</f>
        <v>1.0738622586670132E-4</v>
      </c>
      <c r="J2089" s="29">
        <f t="shared" si="275"/>
        <v>1.8894706348027994</v>
      </c>
      <c r="L2089">
        <f>VLOOKUP(D2088,'מדדים וריביות'!B:C,2)</f>
        <v>19140003.656862199</v>
      </c>
      <c r="M2089" s="30">
        <f t="shared" si="280"/>
        <v>0</v>
      </c>
      <c r="O2089" s="39">
        <f t="shared" si="277"/>
        <v>0</v>
      </c>
      <c r="P2089" s="39">
        <f t="shared" si="273"/>
        <v>0</v>
      </c>
      <c r="Q2089" s="39">
        <f t="shared" si="278"/>
        <v>0</v>
      </c>
      <c r="R2089" s="41">
        <f t="shared" si="279"/>
        <v>0</v>
      </c>
    </row>
    <row r="2090" spans="4:18" x14ac:dyDescent="0.25">
      <c r="D2090" s="1">
        <v>34955</v>
      </c>
      <c r="E2090" s="1">
        <f t="shared" si="276"/>
        <v>34943</v>
      </c>
      <c r="F2090" s="30">
        <f t="shared" si="274"/>
        <v>0</v>
      </c>
      <c r="H2090" s="42">
        <f>IF(DAY(D2090)&gt;14,VLOOKUP(DATE(YEAR(E2090),MONTH(E2090)-1,DAY(1)),'מדדים וריביות'!B:C,2,FALSE),VLOOKUP(DATE(YEAR(E2090),MONTH(E2090)-2,DAY(1)),'מדדים וריביות'!B:C,2,FALSE))</f>
        <v>18728881.8599368</v>
      </c>
      <c r="I2090" s="43">
        <f>'ריבית יומית'!D2084</f>
        <v>1.0738622586670132E-4</v>
      </c>
      <c r="J2090" s="29">
        <f t="shared" si="275"/>
        <v>1.8892677534691027</v>
      </c>
      <c r="L2090">
        <f>VLOOKUP(D2089,'מדדים וריביות'!B:C,2)</f>
        <v>19140003.656862199</v>
      </c>
      <c r="M2090" s="30">
        <f t="shared" si="280"/>
        <v>0</v>
      </c>
      <c r="O2090" s="39">
        <f t="shared" si="277"/>
        <v>0</v>
      </c>
      <c r="P2090" s="39">
        <f t="shared" si="273"/>
        <v>0</v>
      </c>
      <c r="Q2090" s="39">
        <f t="shared" si="278"/>
        <v>0</v>
      </c>
      <c r="R2090" s="41">
        <f t="shared" si="279"/>
        <v>0</v>
      </c>
    </row>
    <row r="2091" spans="4:18" x14ac:dyDescent="0.25">
      <c r="D2091" s="1">
        <v>34956</v>
      </c>
      <c r="E2091" s="1">
        <f t="shared" si="276"/>
        <v>34943</v>
      </c>
      <c r="F2091" s="30">
        <f t="shared" si="274"/>
        <v>0</v>
      </c>
      <c r="H2091" s="42">
        <f>IF(DAY(D2091)&gt;14,VLOOKUP(DATE(YEAR(E2091),MONTH(E2091)-1,DAY(1)),'מדדים וריביות'!B:C,2,FALSE),VLOOKUP(DATE(YEAR(E2091),MONTH(E2091)-2,DAY(1)),'מדדים וריביות'!B:C,2,FALSE))</f>
        <v>18728881.8599368</v>
      </c>
      <c r="I2091" s="43">
        <f>'ריבית יומית'!D2085</f>
        <v>1.0738622586670132E-4</v>
      </c>
      <c r="J2091" s="29">
        <f t="shared" si="275"/>
        <v>1.8890648939197274</v>
      </c>
      <c r="L2091">
        <f>VLOOKUP(D2090,'מדדים וריביות'!B:C,2)</f>
        <v>19140003.656862199</v>
      </c>
      <c r="M2091" s="30">
        <f t="shared" si="280"/>
        <v>0</v>
      </c>
      <c r="O2091" s="39">
        <f t="shared" si="277"/>
        <v>0</v>
      </c>
      <c r="P2091" s="39">
        <f t="shared" si="273"/>
        <v>0</v>
      </c>
      <c r="Q2091" s="39">
        <f t="shared" si="278"/>
        <v>0</v>
      </c>
      <c r="R2091" s="41">
        <f t="shared" si="279"/>
        <v>0</v>
      </c>
    </row>
    <row r="2092" spans="4:18" x14ac:dyDescent="0.25">
      <c r="D2092" s="1">
        <v>34957</v>
      </c>
      <c r="E2092" s="1">
        <f t="shared" si="276"/>
        <v>34943</v>
      </c>
      <c r="F2092" s="30">
        <f t="shared" si="274"/>
        <v>0</v>
      </c>
      <c r="H2092" s="42">
        <f>IF(DAY(D2092)&gt;14,VLOOKUP(DATE(YEAR(E2092),MONTH(E2092)-1,DAY(1)),'מדדים וריביות'!B:C,2,FALSE),VLOOKUP(DATE(YEAR(E2092),MONTH(E2092)-2,DAY(1)),'מדדים וריביות'!B:C,2,FALSE))</f>
        <v>18957282.858228698</v>
      </c>
      <c r="I2092" s="43">
        <f>'ריבית יומית'!D2086</f>
        <v>1.0738622586670132E-4</v>
      </c>
      <c r="J2092" s="29">
        <f t="shared" si="275"/>
        <v>1.8888620561523344</v>
      </c>
      <c r="L2092">
        <f>VLOOKUP(D2091,'מדדים וריביות'!B:C,2)</f>
        <v>19140003.656862199</v>
      </c>
      <c r="M2092" s="30">
        <f t="shared" si="280"/>
        <v>0</v>
      </c>
      <c r="O2092" s="39">
        <f t="shared" si="277"/>
        <v>0</v>
      </c>
      <c r="P2092" s="39">
        <f t="shared" ref="P2092:P2155" si="281">J2093*G2092-G2092</f>
        <v>0</v>
      </c>
      <c r="Q2092" s="39">
        <f t="shared" si="278"/>
        <v>0</v>
      </c>
      <c r="R2092" s="41">
        <f t="shared" si="279"/>
        <v>0</v>
      </c>
    </row>
    <row r="2093" spans="4:18" x14ac:dyDescent="0.25">
      <c r="D2093" s="1">
        <v>34958</v>
      </c>
      <c r="E2093" s="1">
        <f t="shared" si="276"/>
        <v>34943</v>
      </c>
      <c r="F2093" s="30">
        <f t="shared" si="274"/>
        <v>0</v>
      </c>
      <c r="H2093" s="42">
        <f>IF(DAY(D2093)&gt;14,VLOOKUP(DATE(YEAR(E2093),MONTH(E2093)-1,DAY(1)),'מדדים וריביות'!B:C,2,FALSE),VLOOKUP(DATE(YEAR(E2093),MONTH(E2093)-2,DAY(1)),'מדדים וריביות'!B:C,2,FALSE))</f>
        <v>18957282.858228698</v>
      </c>
      <c r="I2093" s="43">
        <f>'ריבית יומית'!D2087</f>
        <v>1.0738622586670132E-4</v>
      </c>
      <c r="J2093" s="29">
        <f t="shared" si="275"/>
        <v>1.8886592401645848</v>
      </c>
      <c r="L2093">
        <f>VLOOKUP(D2092,'מדדים וריביות'!B:C,2)</f>
        <v>19140003.656862199</v>
      </c>
      <c r="M2093" s="30">
        <f t="shared" si="280"/>
        <v>0</v>
      </c>
      <c r="O2093" s="39">
        <f t="shared" si="277"/>
        <v>0</v>
      </c>
      <c r="P2093" s="39">
        <f t="shared" si="281"/>
        <v>0</v>
      </c>
      <c r="Q2093" s="39">
        <f t="shared" si="278"/>
        <v>0</v>
      </c>
      <c r="R2093" s="41">
        <f t="shared" si="279"/>
        <v>0</v>
      </c>
    </row>
    <row r="2094" spans="4:18" x14ac:dyDescent="0.25">
      <c r="D2094" s="1">
        <v>34959</v>
      </c>
      <c r="E2094" s="1">
        <f t="shared" si="276"/>
        <v>34943</v>
      </c>
      <c r="F2094" s="30">
        <f t="shared" si="274"/>
        <v>0</v>
      </c>
      <c r="H2094" s="42">
        <f>IF(DAY(D2094)&gt;14,VLOOKUP(DATE(YEAR(E2094),MONTH(E2094)-1,DAY(1)),'מדדים וריביות'!B:C,2,FALSE),VLOOKUP(DATE(YEAR(E2094),MONTH(E2094)-2,DAY(1)),'מדדים וריביות'!B:C,2,FALSE))</f>
        <v>18957282.858228698</v>
      </c>
      <c r="I2094" s="43">
        <f>'ריבית יומית'!D2088</f>
        <v>1.0738622586670132E-4</v>
      </c>
      <c r="J2094" s="29">
        <f t="shared" si="275"/>
        <v>1.8884564459541402</v>
      </c>
      <c r="L2094">
        <f>VLOOKUP(D2093,'מדדים וריביות'!B:C,2)</f>
        <v>19140003.656862199</v>
      </c>
      <c r="M2094" s="30">
        <f t="shared" si="280"/>
        <v>0</v>
      </c>
      <c r="O2094" s="39">
        <f t="shared" si="277"/>
        <v>0</v>
      </c>
      <c r="P2094" s="39">
        <f t="shared" si="281"/>
        <v>0</v>
      </c>
      <c r="Q2094" s="39">
        <f t="shared" si="278"/>
        <v>0</v>
      </c>
      <c r="R2094" s="41">
        <f t="shared" si="279"/>
        <v>0</v>
      </c>
    </row>
    <row r="2095" spans="4:18" x14ac:dyDescent="0.25">
      <c r="D2095" s="1">
        <v>34960</v>
      </c>
      <c r="E2095" s="1">
        <f t="shared" si="276"/>
        <v>34943</v>
      </c>
      <c r="F2095" s="30">
        <f t="shared" si="274"/>
        <v>0</v>
      </c>
      <c r="H2095" s="42">
        <f>IF(DAY(D2095)&gt;14,VLOOKUP(DATE(YEAR(E2095),MONTH(E2095)-1,DAY(1)),'מדדים וריביות'!B:C,2,FALSE),VLOOKUP(DATE(YEAR(E2095),MONTH(E2095)-2,DAY(1)),'מדדים וריביות'!B:C,2,FALSE))</f>
        <v>18957282.858228698</v>
      </c>
      <c r="I2095" s="43">
        <f>'ריבית יומית'!D2089</f>
        <v>1.0738622586670132E-4</v>
      </c>
      <c r="J2095" s="29">
        <f t="shared" si="275"/>
        <v>1.8882536735186621</v>
      </c>
      <c r="L2095">
        <f>VLOOKUP(D2094,'מדדים וריביות'!B:C,2)</f>
        <v>19140003.656862199</v>
      </c>
      <c r="M2095" s="30">
        <f t="shared" si="280"/>
        <v>0</v>
      </c>
      <c r="O2095" s="39">
        <f t="shared" si="277"/>
        <v>0</v>
      </c>
      <c r="P2095" s="39">
        <f t="shared" si="281"/>
        <v>0</v>
      </c>
      <c r="Q2095" s="39">
        <f t="shared" si="278"/>
        <v>0</v>
      </c>
      <c r="R2095" s="41">
        <f t="shared" si="279"/>
        <v>0</v>
      </c>
    </row>
    <row r="2096" spans="4:18" x14ac:dyDescent="0.25">
      <c r="D2096" s="1">
        <v>34961</v>
      </c>
      <c r="E2096" s="1">
        <f t="shared" si="276"/>
        <v>34943</v>
      </c>
      <c r="F2096" s="30">
        <f t="shared" si="274"/>
        <v>0</v>
      </c>
      <c r="H2096" s="42">
        <f>IF(DAY(D2096)&gt;14,VLOOKUP(DATE(YEAR(E2096),MONTH(E2096)-1,DAY(1)),'מדדים וריביות'!B:C,2,FALSE),VLOOKUP(DATE(YEAR(E2096),MONTH(E2096)-2,DAY(1)),'מדדים וריביות'!B:C,2,FALSE))</f>
        <v>18957282.858228698</v>
      </c>
      <c r="I2096" s="43">
        <f>'ריבית יומית'!D2090</f>
        <v>1.0738622586670132E-4</v>
      </c>
      <c r="J2096" s="29">
        <f t="shared" si="275"/>
        <v>1.8880509228558124</v>
      </c>
      <c r="L2096">
        <f>VLOOKUP(D2095,'מדדים וריביות'!B:C,2)</f>
        <v>19140003.656862199</v>
      </c>
      <c r="M2096" s="30">
        <f t="shared" si="280"/>
        <v>0</v>
      </c>
      <c r="O2096" s="39">
        <f t="shared" si="277"/>
        <v>0</v>
      </c>
      <c r="P2096" s="39">
        <f t="shared" si="281"/>
        <v>0</v>
      </c>
      <c r="Q2096" s="39">
        <f t="shared" si="278"/>
        <v>0</v>
      </c>
      <c r="R2096" s="41">
        <f t="shared" si="279"/>
        <v>0</v>
      </c>
    </row>
    <row r="2097" spans="4:18" x14ac:dyDescent="0.25">
      <c r="D2097" s="1">
        <v>34962</v>
      </c>
      <c r="E2097" s="1">
        <f t="shared" si="276"/>
        <v>34943</v>
      </c>
      <c r="F2097" s="30">
        <f t="shared" si="274"/>
        <v>0</v>
      </c>
      <c r="H2097" s="42">
        <f>IF(DAY(D2097)&gt;14,VLOOKUP(DATE(YEAR(E2097),MONTH(E2097)-1,DAY(1)),'מדדים וריביות'!B:C,2,FALSE),VLOOKUP(DATE(YEAR(E2097),MONTH(E2097)-2,DAY(1)),'מדדים וריביות'!B:C,2,FALSE))</f>
        <v>18957282.858228698</v>
      </c>
      <c r="I2097" s="43">
        <f>'ריבית יומית'!D2091</f>
        <v>1.0738622586670132E-4</v>
      </c>
      <c r="J2097" s="29">
        <f t="shared" si="275"/>
        <v>1.8878481939632534</v>
      </c>
      <c r="L2097">
        <f>VLOOKUP(D2096,'מדדים וריביות'!B:C,2)</f>
        <v>19140003.656862199</v>
      </c>
      <c r="M2097" s="30">
        <f t="shared" si="280"/>
        <v>0</v>
      </c>
      <c r="O2097" s="39">
        <f t="shared" si="277"/>
        <v>0</v>
      </c>
      <c r="P2097" s="39">
        <f t="shared" si="281"/>
        <v>0</v>
      </c>
      <c r="Q2097" s="39">
        <f t="shared" si="278"/>
        <v>0</v>
      </c>
      <c r="R2097" s="41">
        <f t="shared" si="279"/>
        <v>0</v>
      </c>
    </row>
    <row r="2098" spans="4:18" x14ac:dyDescent="0.25">
      <c r="D2098" s="1">
        <v>34963</v>
      </c>
      <c r="E2098" s="1">
        <f t="shared" si="276"/>
        <v>34943</v>
      </c>
      <c r="F2098" s="30">
        <f t="shared" si="274"/>
        <v>0</v>
      </c>
      <c r="H2098" s="42">
        <f>IF(DAY(D2098)&gt;14,VLOOKUP(DATE(YEAR(E2098),MONTH(E2098)-1,DAY(1)),'מדדים וריביות'!B:C,2,FALSE),VLOOKUP(DATE(YEAR(E2098),MONTH(E2098)-2,DAY(1)),'מדדים וריביות'!B:C,2,FALSE))</f>
        <v>18957282.858228698</v>
      </c>
      <c r="I2098" s="43">
        <f>'ריבית יומית'!D2092</f>
        <v>1.0738622586670132E-4</v>
      </c>
      <c r="J2098" s="29">
        <f t="shared" si="275"/>
        <v>1.8876454868386474</v>
      </c>
      <c r="L2098">
        <f>VLOOKUP(D2097,'מדדים וריביות'!B:C,2)</f>
        <v>19140003.656862199</v>
      </c>
      <c r="M2098" s="30">
        <f t="shared" si="280"/>
        <v>0</v>
      </c>
      <c r="O2098" s="39">
        <f t="shared" si="277"/>
        <v>0</v>
      </c>
      <c r="P2098" s="39">
        <f t="shared" si="281"/>
        <v>0</v>
      </c>
      <c r="Q2098" s="39">
        <f t="shared" si="278"/>
        <v>0</v>
      </c>
      <c r="R2098" s="41">
        <f t="shared" si="279"/>
        <v>0</v>
      </c>
    </row>
    <row r="2099" spans="4:18" x14ac:dyDescent="0.25">
      <c r="D2099" s="1">
        <v>34964</v>
      </c>
      <c r="E2099" s="1">
        <f t="shared" si="276"/>
        <v>34943</v>
      </c>
      <c r="F2099" s="30">
        <f t="shared" si="274"/>
        <v>0</v>
      </c>
      <c r="H2099" s="42">
        <f>IF(DAY(D2099)&gt;14,VLOOKUP(DATE(YEAR(E2099),MONTH(E2099)-1,DAY(1)),'מדדים וריביות'!B:C,2,FALSE),VLOOKUP(DATE(YEAR(E2099),MONTH(E2099)-2,DAY(1)),'מדדים וריביות'!B:C,2,FALSE))</f>
        <v>18957282.858228698</v>
      </c>
      <c r="I2099" s="43">
        <f>'ריבית יומית'!D2093</f>
        <v>1.0738622586670132E-4</v>
      </c>
      <c r="J2099" s="29">
        <f t="shared" si="275"/>
        <v>1.8874428014796572</v>
      </c>
      <c r="L2099">
        <f>VLOOKUP(D2098,'מדדים וריביות'!B:C,2)</f>
        <v>19140003.656862199</v>
      </c>
      <c r="M2099" s="30">
        <f t="shared" si="280"/>
        <v>0</v>
      </c>
      <c r="O2099" s="39">
        <f t="shared" si="277"/>
        <v>0</v>
      </c>
      <c r="P2099" s="39">
        <f t="shared" si="281"/>
        <v>0</v>
      </c>
      <c r="Q2099" s="39">
        <f t="shared" si="278"/>
        <v>0</v>
      </c>
      <c r="R2099" s="41">
        <f t="shared" si="279"/>
        <v>0</v>
      </c>
    </row>
    <row r="2100" spans="4:18" x14ac:dyDescent="0.25">
      <c r="D2100" s="1">
        <v>34965</v>
      </c>
      <c r="E2100" s="1">
        <f t="shared" si="276"/>
        <v>34943</v>
      </c>
      <c r="F2100" s="30">
        <f t="shared" si="274"/>
        <v>0</v>
      </c>
      <c r="H2100" s="42">
        <f>IF(DAY(D2100)&gt;14,VLOOKUP(DATE(YEAR(E2100),MONTH(E2100)-1,DAY(1)),'מדדים וריביות'!B:C,2,FALSE),VLOOKUP(DATE(YEAR(E2100),MONTH(E2100)-2,DAY(1)),'מדדים וריביות'!B:C,2,FALSE))</f>
        <v>18957282.858228698</v>
      </c>
      <c r="I2100" s="43">
        <f>'ריבית יומית'!D2094</f>
        <v>1.0738622586670132E-4</v>
      </c>
      <c r="J2100" s="29">
        <f t="shared" si="275"/>
        <v>1.8872401378839456</v>
      </c>
      <c r="L2100">
        <f>VLOOKUP(D2099,'מדדים וריביות'!B:C,2)</f>
        <v>19140003.656862199</v>
      </c>
      <c r="M2100" s="30">
        <f t="shared" si="280"/>
        <v>0</v>
      </c>
      <c r="O2100" s="39">
        <f t="shared" si="277"/>
        <v>0</v>
      </c>
      <c r="P2100" s="39">
        <f t="shared" si="281"/>
        <v>0</v>
      </c>
      <c r="Q2100" s="39">
        <f t="shared" si="278"/>
        <v>0</v>
      </c>
      <c r="R2100" s="41">
        <f t="shared" si="279"/>
        <v>0</v>
      </c>
    </row>
    <row r="2101" spans="4:18" x14ac:dyDescent="0.25">
      <c r="D2101" s="1">
        <v>34966</v>
      </c>
      <c r="E2101" s="1">
        <f t="shared" si="276"/>
        <v>34943</v>
      </c>
      <c r="F2101" s="30">
        <f t="shared" si="274"/>
        <v>0</v>
      </c>
      <c r="H2101" s="42">
        <f>IF(DAY(D2101)&gt;14,VLOOKUP(DATE(YEAR(E2101),MONTH(E2101)-1,DAY(1)),'מדדים וריביות'!B:C,2,FALSE),VLOOKUP(DATE(YEAR(E2101),MONTH(E2101)-2,DAY(1)),'מדדים וריביות'!B:C,2,FALSE))</f>
        <v>18957282.858228698</v>
      </c>
      <c r="I2101" s="43">
        <f>'ריבית יומית'!D2095</f>
        <v>1.0738622586670132E-4</v>
      </c>
      <c r="J2101" s="29">
        <f t="shared" si="275"/>
        <v>1.887037496049176</v>
      </c>
      <c r="L2101">
        <f>VLOOKUP(D2100,'מדדים וריביות'!B:C,2)</f>
        <v>19140003.656862199</v>
      </c>
      <c r="M2101" s="30">
        <f t="shared" si="280"/>
        <v>0</v>
      </c>
      <c r="O2101" s="39">
        <f t="shared" si="277"/>
        <v>0</v>
      </c>
      <c r="P2101" s="39">
        <f t="shared" si="281"/>
        <v>0</v>
      </c>
      <c r="Q2101" s="39">
        <f t="shared" si="278"/>
        <v>0</v>
      </c>
      <c r="R2101" s="41">
        <f t="shared" si="279"/>
        <v>0</v>
      </c>
    </row>
    <row r="2102" spans="4:18" x14ac:dyDescent="0.25">
      <c r="D2102" s="1">
        <v>34967</v>
      </c>
      <c r="E2102" s="1">
        <f t="shared" si="276"/>
        <v>34943</v>
      </c>
      <c r="F2102" s="30">
        <f t="shared" si="274"/>
        <v>0</v>
      </c>
      <c r="H2102" s="42">
        <f>IF(DAY(D2102)&gt;14,VLOOKUP(DATE(YEAR(E2102),MONTH(E2102)-1,DAY(1)),'מדדים וריביות'!B:C,2,FALSE),VLOOKUP(DATE(YEAR(E2102),MONTH(E2102)-2,DAY(1)),'מדדים וריביות'!B:C,2,FALSE))</f>
        <v>18957282.858228698</v>
      </c>
      <c r="I2102" s="43">
        <f>'ריבית יומית'!D2096</f>
        <v>1.0738622586670132E-4</v>
      </c>
      <c r="J2102" s="29">
        <f t="shared" si="275"/>
        <v>1.8868348759730116</v>
      </c>
      <c r="L2102">
        <f>VLOOKUP(D2101,'מדדים וריביות'!B:C,2)</f>
        <v>19140003.656862199</v>
      </c>
      <c r="M2102" s="30">
        <f t="shared" si="280"/>
        <v>0</v>
      </c>
      <c r="O2102" s="39">
        <f t="shared" si="277"/>
        <v>0</v>
      </c>
      <c r="P2102" s="39">
        <f t="shared" si="281"/>
        <v>0</v>
      </c>
      <c r="Q2102" s="39">
        <f t="shared" si="278"/>
        <v>0</v>
      </c>
      <c r="R2102" s="41">
        <f t="shared" si="279"/>
        <v>0</v>
      </c>
    </row>
    <row r="2103" spans="4:18" x14ac:dyDescent="0.25">
      <c r="D2103" s="1">
        <v>34968</v>
      </c>
      <c r="E2103" s="1">
        <f t="shared" si="276"/>
        <v>34943</v>
      </c>
      <c r="F2103" s="30">
        <f t="shared" si="274"/>
        <v>0</v>
      </c>
      <c r="H2103" s="42">
        <f>IF(DAY(D2103)&gt;14,VLOOKUP(DATE(YEAR(E2103),MONTH(E2103)-1,DAY(1)),'מדדים וריביות'!B:C,2,FALSE),VLOOKUP(DATE(YEAR(E2103),MONTH(E2103)-2,DAY(1)),'מדדים וריביות'!B:C,2,FALSE))</f>
        <v>18957282.858228698</v>
      </c>
      <c r="I2103" s="43">
        <f>'ריבית יומית'!D2097</f>
        <v>1.0738622586670132E-4</v>
      </c>
      <c r="J2103" s="29">
        <f t="shared" si="275"/>
        <v>1.8866322776531161</v>
      </c>
      <c r="L2103">
        <f>VLOOKUP(D2102,'מדדים וריביות'!B:C,2)</f>
        <v>19140003.656862199</v>
      </c>
      <c r="M2103" s="30">
        <f t="shared" si="280"/>
        <v>0</v>
      </c>
      <c r="O2103" s="39">
        <f t="shared" si="277"/>
        <v>0</v>
      </c>
      <c r="P2103" s="39">
        <f t="shared" si="281"/>
        <v>0</v>
      </c>
      <c r="Q2103" s="39">
        <f t="shared" si="278"/>
        <v>0</v>
      </c>
      <c r="R2103" s="41">
        <f t="shared" si="279"/>
        <v>0</v>
      </c>
    </row>
    <row r="2104" spans="4:18" x14ac:dyDescent="0.25">
      <c r="D2104" s="1">
        <v>34969</v>
      </c>
      <c r="E2104" s="1">
        <f t="shared" si="276"/>
        <v>34943</v>
      </c>
      <c r="F2104" s="30">
        <f t="shared" si="274"/>
        <v>0</v>
      </c>
      <c r="H2104" s="42">
        <f>IF(DAY(D2104)&gt;14,VLOOKUP(DATE(YEAR(E2104),MONTH(E2104)-1,DAY(1)),'מדדים וריביות'!B:C,2,FALSE),VLOOKUP(DATE(YEAR(E2104),MONTH(E2104)-2,DAY(1)),'מדדים וריביות'!B:C,2,FALSE))</f>
        <v>18957282.858228698</v>
      </c>
      <c r="I2104" s="43">
        <f>'ריבית יומית'!D2098</f>
        <v>1.0738622586670132E-4</v>
      </c>
      <c r="J2104" s="29">
        <f t="shared" si="275"/>
        <v>1.8864297010871536</v>
      </c>
      <c r="L2104">
        <f>VLOOKUP(D2103,'מדדים וריביות'!B:C,2)</f>
        <v>19140003.656862199</v>
      </c>
      <c r="M2104" s="30">
        <f t="shared" si="280"/>
        <v>0</v>
      </c>
      <c r="O2104" s="39">
        <f t="shared" si="277"/>
        <v>0</v>
      </c>
      <c r="P2104" s="39">
        <f t="shared" si="281"/>
        <v>0</v>
      </c>
      <c r="Q2104" s="39">
        <f t="shared" si="278"/>
        <v>0</v>
      </c>
      <c r="R2104" s="41">
        <f t="shared" si="279"/>
        <v>0</v>
      </c>
    </row>
    <row r="2105" spans="4:18" x14ac:dyDescent="0.25">
      <c r="D2105" s="1">
        <v>34970</v>
      </c>
      <c r="E2105" s="1">
        <f t="shared" si="276"/>
        <v>34943</v>
      </c>
      <c r="F2105" s="30">
        <f t="shared" si="274"/>
        <v>0</v>
      </c>
      <c r="H2105" s="42">
        <f>IF(DAY(D2105)&gt;14,VLOOKUP(DATE(YEAR(E2105),MONTH(E2105)-1,DAY(1)),'מדדים וריביות'!B:C,2,FALSE),VLOOKUP(DATE(YEAR(E2105),MONTH(E2105)-2,DAY(1)),'מדדים וריביות'!B:C,2,FALSE))</f>
        <v>18957282.858228698</v>
      </c>
      <c r="I2105" s="43">
        <f>'ריבית יומית'!D2099</f>
        <v>1.0738622586670132E-4</v>
      </c>
      <c r="J2105" s="29">
        <f t="shared" si="275"/>
        <v>1.886227146272788</v>
      </c>
      <c r="L2105">
        <f>VLOOKUP(D2104,'מדדים וריביות'!B:C,2)</f>
        <v>19140003.656862199</v>
      </c>
      <c r="M2105" s="30">
        <f t="shared" si="280"/>
        <v>0</v>
      </c>
      <c r="O2105" s="39">
        <f t="shared" si="277"/>
        <v>0</v>
      </c>
      <c r="P2105" s="39">
        <f t="shared" si="281"/>
        <v>0</v>
      </c>
      <c r="Q2105" s="39">
        <f t="shared" si="278"/>
        <v>0</v>
      </c>
      <c r="R2105" s="41">
        <f t="shared" si="279"/>
        <v>0</v>
      </c>
    </row>
    <row r="2106" spans="4:18" x14ac:dyDescent="0.25">
      <c r="D2106" s="1">
        <v>34971</v>
      </c>
      <c r="E2106" s="1">
        <f t="shared" si="276"/>
        <v>34943</v>
      </c>
      <c r="F2106" s="30">
        <f t="shared" si="274"/>
        <v>0</v>
      </c>
      <c r="H2106" s="42">
        <f>IF(DAY(D2106)&gt;14,VLOOKUP(DATE(YEAR(E2106),MONTH(E2106)-1,DAY(1)),'מדדים וריביות'!B:C,2,FALSE),VLOOKUP(DATE(YEAR(E2106),MONTH(E2106)-2,DAY(1)),'מדדים וריביות'!B:C,2,FALSE))</f>
        <v>18957282.858228698</v>
      </c>
      <c r="I2106" s="43">
        <f>'ריבית יומית'!D2100</f>
        <v>1.0738622586670132E-4</v>
      </c>
      <c r="J2106" s="29">
        <f t="shared" si="275"/>
        <v>1.8860246132076839</v>
      </c>
      <c r="L2106">
        <f>VLOOKUP(D2105,'מדדים וריביות'!B:C,2)</f>
        <v>19140003.656862199</v>
      </c>
      <c r="M2106" s="30">
        <f t="shared" si="280"/>
        <v>0</v>
      </c>
      <c r="O2106" s="39">
        <f t="shared" si="277"/>
        <v>0</v>
      </c>
      <c r="P2106" s="39">
        <f t="shared" si="281"/>
        <v>0</v>
      </c>
      <c r="Q2106" s="39">
        <f t="shared" si="278"/>
        <v>0</v>
      </c>
      <c r="R2106" s="41">
        <f t="shared" si="279"/>
        <v>0</v>
      </c>
    </row>
    <row r="2107" spans="4:18" x14ac:dyDescent="0.25">
      <c r="D2107" s="1">
        <v>34972</v>
      </c>
      <c r="E2107" s="1">
        <f t="shared" si="276"/>
        <v>34943</v>
      </c>
      <c r="F2107" s="30">
        <f t="shared" si="274"/>
        <v>0</v>
      </c>
      <c r="H2107" s="42">
        <f>IF(DAY(D2107)&gt;14,VLOOKUP(DATE(YEAR(E2107),MONTH(E2107)-1,DAY(1)),'מדדים וריביות'!B:C,2,FALSE),VLOOKUP(DATE(YEAR(E2107),MONTH(E2107)-2,DAY(1)),'מדדים וריביות'!B:C,2,FALSE))</f>
        <v>18957282.858228698</v>
      </c>
      <c r="I2107" s="43">
        <f>'ריבית יומית'!D2101</f>
        <v>1.0738622586670132E-4</v>
      </c>
      <c r="J2107" s="29">
        <f t="shared" si="275"/>
        <v>1.8858221018895061</v>
      </c>
      <c r="L2107">
        <f>VLOOKUP(D2106,'מדדים וריביות'!B:C,2)</f>
        <v>19140003.656862199</v>
      </c>
      <c r="M2107" s="30">
        <f t="shared" si="280"/>
        <v>0</v>
      </c>
      <c r="O2107" s="39">
        <f t="shared" si="277"/>
        <v>0</v>
      </c>
      <c r="P2107" s="39">
        <f t="shared" si="281"/>
        <v>0</v>
      </c>
      <c r="Q2107" s="39">
        <f t="shared" si="278"/>
        <v>0</v>
      </c>
      <c r="R2107" s="41">
        <f t="shared" si="279"/>
        <v>0</v>
      </c>
    </row>
    <row r="2108" spans="4:18" x14ac:dyDescent="0.25">
      <c r="D2108" s="1">
        <v>34973</v>
      </c>
      <c r="E2108" s="1">
        <f t="shared" si="276"/>
        <v>34973</v>
      </c>
      <c r="F2108" s="30">
        <f t="shared" si="274"/>
        <v>0</v>
      </c>
      <c r="H2108" s="42">
        <f>IF(DAY(D2108)&gt;14,VLOOKUP(DATE(YEAR(E2108),MONTH(E2108)-1,DAY(1)),'מדדים וריביות'!B:C,2,FALSE),VLOOKUP(DATE(YEAR(E2108),MONTH(E2108)-2,DAY(1)),'מדדים וריביות'!B:C,2,FALSE))</f>
        <v>18957282.858228698</v>
      </c>
      <c r="I2108" s="43">
        <f>'ריבית יומית'!D2102</f>
        <v>1.0738622586670132E-4</v>
      </c>
      <c r="J2108" s="29">
        <f t="shared" si="275"/>
        <v>1.8856196123159192</v>
      </c>
      <c r="L2108">
        <f>VLOOKUP(D2107,'מדדים וריביות'!B:C,2)</f>
        <v>19140003.656862199</v>
      </c>
      <c r="M2108" s="30">
        <f t="shared" si="280"/>
        <v>0</v>
      </c>
      <c r="O2108" s="39">
        <f t="shared" si="277"/>
        <v>0</v>
      </c>
      <c r="P2108" s="39">
        <f t="shared" si="281"/>
        <v>0</v>
      </c>
      <c r="Q2108" s="39">
        <f t="shared" si="278"/>
        <v>0</v>
      </c>
      <c r="R2108" s="41">
        <f t="shared" si="279"/>
        <v>0</v>
      </c>
    </row>
    <row r="2109" spans="4:18" x14ac:dyDescent="0.25">
      <c r="D2109" s="1">
        <v>34974</v>
      </c>
      <c r="E2109" s="1">
        <f t="shared" si="276"/>
        <v>34973</v>
      </c>
      <c r="F2109" s="30">
        <f t="shared" si="274"/>
        <v>0</v>
      </c>
      <c r="H2109" s="42">
        <f>IF(DAY(D2109)&gt;14,VLOOKUP(DATE(YEAR(E2109),MONTH(E2109)-1,DAY(1)),'מדדים וריביות'!B:C,2,FALSE),VLOOKUP(DATE(YEAR(E2109),MONTH(E2109)-2,DAY(1)),'מדדים וריביות'!B:C,2,FALSE))</f>
        <v>18957282.858228698</v>
      </c>
      <c r="I2109" s="43">
        <f>'ריבית יומית'!D2103</f>
        <v>1.0738622586670132E-4</v>
      </c>
      <c r="J2109" s="29">
        <f t="shared" si="275"/>
        <v>1.8854171444845886</v>
      </c>
      <c r="L2109">
        <f>VLOOKUP(D2108,'מדדים וריביות'!B:C,2)</f>
        <v>19337951.188715201</v>
      </c>
      <c r="M2109" s="30">
        <f t="shared" si="280"/>
        <v>0</v>
      </c>
      <c r="O2109" s="39">
        <f t="shared" si="277"/>
        <v>0</v>
      </c>
      <c r="P2109" s="39">
        <f t="shared" si="281"/>
        <v>0</v>
      </c>
      <c r="Q2109" s="39">
        <f t="shared" si="278"/>
        <v>0</v>
      </c>
      <c r="R2109" s="41">
        <f t="shared" si="279"/>
        <v>0</v>
      </c>
    </row>
    <row r="2110" spans="4:18" x14ac:dyDescent="0.25">
      <c r="D2110" s="1">
        <v>34975</v>
      </c>
      <c r="E2110" s="1">
        <f t="shared" si="276"/>
        <v>34973</v>
      </c>
      <c r="F2110" s="30">
        <f t="shared" si="274"/>
        <v>0</v>
      </c>
      <c r="H2110" s="42">
        <f>IF(DAY(D2110)&gt;14,VLOOKUP(DATE(YEAR(E2110),MONTH(E2110)-1,DAY(1)),'מדדים וריביות'!B:C,2,FALSE),VLOOKUP(DATE(YEAR(E2110),MONTH(E2110)-2,DAY(1)),'מדדים וריביות'!B:C,2,FALSE))</f>
        <v>18957282.858228698</v>
      </c>
      <c r="I2110" s="43">
        <f>'ריבית יומית'!D2104</f>
        <v>1.0738622586670132E-4</v>
      </c>
      <c r="J2110" s="29">
        <f t="shared" si="275"/>
        <v>1.8852146983931797</v>
      </c>
      <c r="L2110">
        <f>VLOOKUP(D2109,'מדדים וריביות'!B:C,2)</f>
        <v>19337951.188715201</v>
      </c>
      <c r="M2110" s="30">
        <f t="shared" si="280"/>
        <v>0</v>
      </c>
      <c r="O2110" s="39">
        <f t="shared" si="277"/>
        <v>0</v>
      </c>
      <c r="P2110" s="39">
        <f t="shared" si="281"/>
        <v>0</v>
      </c>
      <c r="Q2110" s="39">
        <f t="shared" si="278"/>
        <v>0</v>
      </c>
      <c r="R2110" s="41">
        <f t="shared" si="279"/>
        <v>0</v>
      </c>
    </row>
    <row r="2111" spans="4:18" x14ac:dyDescent="0.25">
      <c r="D2111" s="1">
        <v>34976</v>
      </c>
      <c r="E2111" s="1">
        <f t="shared" si="276"/>
        <v>34973</v>
      </c>
      <c r="F2111" s="30">
        <f t="shared" si="274"/>
        <v>0</v>
      </c>
      <c r="H2111" s="42">
        <f>IF(DAY(D2111)&gt;14,VLOOKUP(DATE(YEAR(E2111),MONTH(E2111)-1,DAY(1)),'מדדים וריביות'!B:C,2,FALSE),VLOOKUP(DATE(YEAR(E2111),MONTH(E2111)-2,DAY(1)),'מדדים וריביות'!B:C,2,FALSE))</f>
        <v>18957282.858228698</v>
      </c>
      <c r="I2111" s="43">
        <f>'ריבית יומית'!D2105</f>
        <v>1.0738622586670132E-4</v>
      </c>
      <c r="J2111" s="29">
        <f t="shared" si="275"/>
        <v>1.8850122740393582</v>
      </c>
      <c r="L2111">
        <f>VLOOKUP(D2110,'מדדים וריביות'!B:C,2)</f>
        <v>19337951.188715201</v>
      </c>
      <c r="M2111" s="30">
        <f t="shared" si="280"/>
        <v>0</v>
      </c>
      <c r="O2111" s="39">
        <f t="shared" si="277"/>
        <v>0</v>
      </c>
      <c r="P2111" s="39">
        <f t="shared" si="281"/>
        <v>0</v>
      </c>
      <c r="Q2111" s="39">
        <f t="shared" si="278"/>
        <v>0</v>
      </c>
      <c r="R2111" s="41">
        <f t="shared" si="279"/>
        <v>0</v>
      </c>
    </row>
    <row r="2112" spans="4:18" x14ac:dyDescent="0.25">
      <c r="D2112" s="1">
        <v>34977</v>
      </c>
      <c r="E2112" s="1">
        <f t="shared" si="276"/>
        <v>34973</v>
      </c>
      <c r="F2112" s="30">
        <f t="shared" ref="F2112:F2175" si="282">M2111</f>
        <v>0</v>
      </c>
      <c r="H2112" s="42">
        <f>IF(DAY(D2112)&gt;14,VLOOKUP(DATE(YEAR(E2112),MONTH(E2112)-1,DAY(1)),'מדדים וריביות'!B:C,2,FALSE),VLOOKUP(DATE(YEAR(E2112),MONTH(E2112)-2,DAY(1)),'מדדים וריביות'!B:C,2,FALSE))</f>
        <v>18957282.858228698</v>
      </c>
      <c r="I2112" s="43">
        <f>'ריבית יומית'!D2106</f>
        <v>1.0738622586670132E-4</v>
      </c>
      <c r="J2112" s="29">
        <f t="shared" si="275"/>
        <v>1.8848098714207902</v>
      </c>
      <c r="L2112">
        <f>VLOOKUP(D2111,'מדדים וריביות'!B:C,2)</f>
        <v>19337951.188715201</v>
      </c>
      <c r="M2112" s="30">
        <f t="shared" si="280"/>
        <v>0</v>
      </c>
      <c r="O2112" s="39">
        <f t="shared" si="277"/>
        <v>0</v>
      </c>
      <c r="P2112" s="39">
        <f t="shared" si="281"/>
        <v>0</v>
      </c>
      <c r="Q2112" s="39">
        <f t="shared" si="278"/>
        <v>0</v>
      </c>
      <c r="R2112" s="41">
        <f t="shared" si="279"/>
        <v>0</v>
      </c>
    </row>
    <row r="2113" spans="4:18" x14ac:dyDescent="0.25">
      <c r="D2113" s="1">
        <v>34978</v>
      </c>
      <c r="E2113" s="1">
        <f t="shared" si="276"/>
        <v>34973</v>
      </c>
      <c r="F2113" s="30">
        <f t="shared" si="282"/>
        <v>0</v>
      </c>
      <c r="H2113" s="42">
        <f>IF(DAY(D2113)&gt;14,VLOOKUP(DATE(YEAR(E2113),MONTH(E2113)-1,DAY(1)),'מדדים וריביות'!B:C,2,FALSE),VLOOKUP(DATE(YEAR(E2113),MONTH(E2113)-2,DAY(1)),'מדדים וריביות'!B:C,2,FALSE))</f>
        <v>18957282.858228698</v>
      </c>
      <c r="I2113" s="43">
        <f>'ריבית יומית'!D2107</f>
        <v>1.0738622586670132E-4</v>
      </c>
      <c r="J2113" s="29">
        <f t="shared" si="275"/>
        <v>1.8846074905351415</v>
      </c>
      <c r="L2113">
        <f>VLOOKUP(D2112,'מדדים וריביות'!B:C,2)</f>
        <v>19337951.188715201</v>
      </c>
      <c r="M2113" s="30">
        <f t="shared" si="280"/>
        <v>0</v>
      </c>
      <c r="O2113" s="39">
        <f t="shared" si="277"/>
        <v>0</v>
      </c>
      <c r="P2113" s="39">
        <f t="shared" si="281"/>
        <v>0</v>
      </c>
      <c r="Q2113" s="39">
        <f t="shared" si="278"/>
        <v>0</v>
      </c>
      <c r="R2113" s="41">
        <f t="shared" si="279"/>
        <v>0</v>
      </c>
    </row>
    <row r="2114" spans="4:18" x14ac:dyDescent="0.25">
      <c r="D2114" s="1">
        <v>34979</v>
      </c>
      <c r="E2114" s="1">
        <f t="shared" si="276"/>
        <v>34973</v>
      </c>
      <c r="F2114" s="30">
        <f t="shared" si="282"/>
        <v>0</v>
      </c>
      <c r="H2114" s="42">
        <f>IF(DAY(D2114)&gt;14,VLOOKUP(DATE(YEAR(E2114),MONTH(E2114)-1,DAY(1)),'מדדים וריביות'!B:C,2,FALSE),VLOOKUP(DATE(YEAR(E2114),MONTH(E2114)-2,DAY(1)),'מדדים וריביות'!B:C,2,FALSE))</f>
        <v>18957282.858228698</v>
      </c>
      <c r="I2114" s="43">
        <f>'ריבית יומית'!D2108</f>
        <v>1.0738622586670132E-4</v>
      </c>
      <c r="J2114" s="29">
        <f t="shared" si="275"/>
        <v>1.8844051313800787</v>
      </c>
      <c r="L2114">
        <f>VLOOKUP(D2113,'מדדים וריביות'!B:C,2)</f>
        <v>19337951.188715201</v>
      </c>
      <c r="M2114" s="30">
        <f t="shared" si="280"/>
        <v>0</v>
      </c>
      <c r="O2114" s="39">
        <f t="shared" si="277"/>
        <v>0</v>
      </c>
      <c r="P2114" s="39">
        <f t="shared" si="281"/>
        <v>0</v>
      </c>
      <c r="Q2114" s="39">
        <f t="shared" si="278"/>
        <v>0</v>
      </c>
      <c r="R2114" s="41">
        <f t="shared" si="279"/>
        <v>0</v>
      </c>
    </row>
    <row r="2115" spans="4:18" x14ac:dyDescent="0.25">
      <c r="D2115" s="1">
        <v>34980</v>
      </c>
      <c r="E2115" s="1">
        <f t="shared" si="276"/>
        <v>34973</v>
      </c>
      <c r="F2115" s="30">
        <f t="shared" si="282"/>
        <v>0</v>
      </c>
      <c r="H2115" s="42">
        <f>IF(DAY(D2115)&gt;14,VLOOKUP(DATE(YEAR(E2115),MONTH(E2115)-1,DAY(1)),'מדדים וריביות'!B:C,2,FALSE),VLOOKUP(DATE(YEAR(E2115),MONTH(E2115)-2,DAY(1)),'מדדים וריביות'!B:C,2,FALSE))</f>
        <v>18957282.858228698</v>
      </c>
      <c r="I2115" s="43">
        <f>'ריבית יומית'!D2109</f>
        <v>1.0738622586670132E-4</v>
      </c>
      <c r="J2115" s="29">
        <f t="shared" si="275"/>
        <v>1.8842027939532686</v>
      </c>
      <c r="L2115">
        <f>VLOOKUP(D2114,'מדדים וריביות'!B:C,2)</f>
        <v>19337951.188715201</v>
      </c>
      <c r="M2115" s="30">
        <f t="shared" si="280"/>
        <v>0</v>
      </c>
      <c r="O2115" s="39">
        <f t="shared" si="277"/>
        <v>0</v>
      </c>
      <c r="P2115" s="39">
        <f t="shared" si="281"/>
        <v>0</v>
      </c>
      <c r="Q2115" s="39">
        <f t="shared" si="278"/>
        <v>0</v>
      </c>
      <c r="R2115" s="41">
        <f t="shared" si="279"/>
        <v>0</v>
      </c>
    </row>
    <row r="2116" spans="4:18" x14ac:dyDescent="0.25">
      <c r="D2116" s="1">
        <v>34981</v>
      </c>
      <c r="E2116" s="1">
        <f t="shared" si="276"/>
        <v>34973</v>
      </c>
      <c r="F2116" s="30">
        <f t="shared" si="282"/>
        <v>0</v>
      </c>
      <c r="H2116" s="42">
        <f>IF(DAY(D2116)&gt;14,VLOOKUP(DATE(YEAR(E2116),MONTH(E2116)-1,DAY(1)),'מדדים וריביות'!B:C,2,FALSE),VLOOKUP(DATE(YEAR(E2116),MONTH(E2116)-2,DAY(1)),'מדדים וריביות'!B:C,2,FALSE))</f>
        <v>18957282.858228698</v>
      </c>
      <c r="I2116" s="43">
        <f>'ריבית יומית'!D2110</f>
        <v>1.0738622586670132E-4</v>
      </c>
      <c r="J2116" s="29">
        <f t="shared" si="275"/>
        <v>1.884000478252378</v>
      </c>
      <c r="L2116">
        <f>VLOOKUP(D2115,'מדדים וריביות'!B:C,2)</f>
        <v>19337951.188715201</v>
      </c>
      <c r="M2116" s="30">
        <f t="shared" si="280"/>
        <v>0</v>
      </c>
      <c r="O2116" s="39">
        <f t="shared" si="277"/>
        <v>0</v>
      </c>
      <c r="P2116" s="39">
        <f t="shared" si="281"/>
        <v>0</v>
      </c>
      <c r="Q2116" s="39">
        <f t="shared" si="278"/>
        <v>0</v>
      </c>
      <c r="R2116" s="41">
        <f t="shared" si="279"/>
        <v>0</v>
      </c>
    </row>
    <row r="2117" spans="4:18" x14ac:dyDescent="0.25">
      <c r="D2117" s="1">
        <v>34982</v>
      </c>
      <c r="E2117" s="1">
        <f t="shared" si="276"/>
        <v>34973</v>
      </c>
      <c r="F2117" s="30">
        <f t="shared" si="282"/>
        <v>0</v>
      </c>
      <c r="H2117" s="42">
        <f>IF(DAY(D2117)&gt;14,VLOOKUP(DATE(YEAR(E2117),MONTH(E2117)-1,DAY(1)),'מדדים וריביות'!B:C,2,FALSE),VLOOKUP(DATE(YEAR(E2117),MONTH(E2117)-2,DAY(1)),'מדדים וריביות'!B:C,2,FALSE))</f>
        <v>18957282.858228698</v>
      </c>
      <c r="I2117" s="43">
        <f>'ריבית יומית'!D2111</f>
        <v>1.0738622586670132E-4</v>
      </c>
      <c r="J2117" s="29">
        <f t="shared" si="275"/>
        <v>1.8837981842750742</v>
      </c>
      <c r="L2117">
        <f>VLOOKUP(D2116,'מדדים וריביות'!B:C,2)</f>
        <v>19337951.188715201</v>
      </c>
      <c r="M2117" s="30">
        <f t="shared" si="280"/>
        <v>0</v>
      </c>
      <c r="O2117" s="39">
        <f t="shared" si="277"/>
        <v>0</v>
      </c>
      <c r="P2117" s="39">
        <f t="shared" si="281"/>
        <v>0</v>
      </c>
      <c r="Q2117" s="39">
        <f t="shared" si="278"/>
        <v>0</v>
      </c>
      <c r="R2117" s="41">
        <f t="shared" si="279"/>
        <v>0</v>
      </c>
    </row>
    <row r="2118" spans="4:18" x14ac:dyDescent="0.25">
      <c r="D2118" s="1">
        <v>34983</v>
      </c>
      <c r="E2118" s="1">
        <f t="shared" si="276"/>
        <v>34973</v>
      </c>
      <c r="F2118" s="30">
        <f t="shared" si="282"/>
        <v>0</v>
      </c>
      <c r="H2118" s="42">
        <f>IF(DAY(D2118)&gt;14,VLOOKUP(DATE(YEAR(E2118),MONTH(E2118)-1,DAY(1)),'מדדים וריביות'!B:C,2,FALSE),VLOOKUP(DATE(YEAR(E2118),MONTH(E2118)-2,DAY(1)),'מדדים וריביות'!B:C,2,FALSE))</f>
        <v>18957282.858228698</v>
      </c>
      <c r="I2118" s="43">
        <f>'ריבית יומית'!D2112</f>
        <v>1.0738622586670132E-4</v>
      </c>
      <c r="J2118" s="29">
        <f t="shared" si="275"/>
        <v>1.8835959120190244</v>
      </c>
      <c r="L2118">
        <f>VLOOKUP(D2117,'מדדים וריביות'!B:C,2)</f>
        <v>19337951.188715201</v>
      </c>
      <c r="M2118" s="30">
        <f t="shared" si="280"/>
        <v>0</v>
      </c>
      <c r="O2118" s="39">
        <f t="shared" si="277"/>
        <v>0</v>
      </c>
      <c r="P2118" s="39">
        <f t="shared" si="281"/>
        <v>0</v>
      </c>
      <c r="Q2118" s="39">
        <f t="shared" si="278"/>
        <v>0</v>
      </c>
      <c r="R2118" s="41">
        <f t="shared" si="279"/>
        <v>0</v>
      </c>
    </row>
    <row r="2119" spans="4:18" x14ac:dyDescent="0.25">
      <c r="D2119" s="1">
        <v>34984</v>
      </c>
      <c r="E2119" s="1">
        <f t="shared" si="276"/>
        <v>34973</v>
      </c>
      <c r="F2119" s="30">
        <f t="shared" si="282"/>
        <v>0</v>
      </c>
      <c r="H2119" s="42">
        <f>IF(DAY(D2119)&gt;14,VLOOKUP(DATE(YEAR(E2119),MONTH(E2119)-1,DAY(1)),'מדדים וריביות'!B:C,2,FALSE),VLOOKUP(DATE(YEAR(E2119),MONTH(E2119)-2,DAY(1)),'מדדים וריביות'!B:C,2,FALSE))</f>
        <v>18957282.858228698</v>
      </c>
      <c r="I2119" s="43">
        <f>'ריבית יומית'!D2113</f>
        <v>1.0738622586670132E-4</v>
      </c>
      <c r="J2119" s="29">
        <f t="shared" si="275"/>
        <v>1.8833936614818967</v>
      </c>
      <c r="L2119">
        <f>VLOOKUP(D2118,'מדדים וריביות'!B:C,2)</f>
        <v>19337951.188715201</v>
      </c>
      <c r="M2119" s="30">
        <f t="shared" si="280"/>
        <v>0</v>
      </c>
      <c r="O2119" s="39">
        <f t="shared" si="277"/>
        <v>0</v>
      </c>
      <c r="P2119" s="39">
        <f t="shared" si="281"/>
        <v>0</v>
      </c>
      <c r="Q2119" s="39">
        <f t="shared" si="278"/>
        <v>0</v>
      </c>
      <c r="R2119" s="41">
        <f t="shared" si="279"/>
        <v>0</v>
      </c>
    </row>
    <row r="2120" spans="4:18" x14ac:dyDescent="0.25">
      <c r="D2120" s="1">
        <v>34985</v>
      </c>
      <c r="E2120" s="1">
        <f t="shared" si="276"/>
        <v>34973</v>
      </c>
      <c r="F2120" s="30">
        <f t="shared" si="282"/>
        <v>0</v>
      </c>
      <c r="H2120" s="42">
        <f>IF(DAY(D2120)&gt;14,VLOOKUP(DATE(YEAR(E2120),MONTH(E2120)-1,DAY(1)),'מדדים וריביות'!B:C,2,FALSE),VLOOKUP(DATE(YEAR(E2120),MONTH(E2120)-2,DAY(1)),'מדדים וריביות'!B:C,2,FALSE))</f>
        <v>18957282.858228698</v>
      </c>
      <c r="I2120" s="43">
        <f>'ריבית יומית'!D2114</f>
        <v>1.0738622586670132E-4</v>
      </c>
      <c r="J2120" s="29">
        <f t="shared" si="275"/>
        <v>1.8831914326613586</v>
      </c>
      <c r="L2120">
        <f>VLOOKUP(D2119,'מדדים וריביות'!B:C,2)</f>
        <v>19337951.188715201</v>
      </c>
      <c r="M2120" s="30">
        <f t="shared" si="280"/>
        <v>0</v>
      </c>
      <c r="O2120" s="39">
        <f t="shared" si="277"/>
        <v>0</v>
      </c>
      <c r="P2120" s="39">
        <f t="shared" si="281"/>
        <v>0</v>
      </c>
      <c r="Q2120" s="39">
        <f t="shared" si="278"/>
        <v>0</v>
      </c>
      <c r="R2120" s="41">
        <f t="shared" si="279"/>
        <v>0</v>
      </c>
    </row>
    <row r="2121" spans="4:18" x14ac:dyDescent="0.25">
      <c r="D2121" s="1">
        <v>34986</v>
      </c>
      <c r="E2121" s="1">
        <f t="shared" si="276"/>
        <v>34973</v>
      </c>
      <c r="F2121" s="30">
        <f t="shared" si="282"/>
        <v>0</v>
      </c>
      <c r="H2121" s="42">
        <f>IF(DAY(D2121)&gt;14,VLOOKUP(DATE(YEAR(E2121),MONTH(E2121)-1,DAY(1)),'מדדים וריביות'!B:C,2,FALSE),VLOOKUP(DATE(YEAR(E2121),MONTH(E2121)-2,DAY(1)),'מדדים וריביות'!B:C,2,FALSE))</f>
        <v>18957282.858228698</v>
      </c>
      <c r="I2121" s="43">
        <f>'ריבית יומית'!D2115</f>
        <v>1.0738622586670132E-4</v>
      </c>
      <c r="J2121" s="29">
        <f t="shared" ref="J2121:J2184" si="283">J2122*(1+I2121)</f>
        <v>1.8829892255550786</v>
      </c>
      <c r="L2121">
        <f>VLOOKUP(D2120,'מדדים וריביות'!B:C,2)</f>
        <v>19337951.188715201</v>
      </c>
      <c r="M2121" s="30">
        <f t="shared" si="280"/>
        <v>0</v>
      </c>
      <c r="O2121" s="39">
        <f t="shared" si="277"/>
        <v>0</v>
      </c>
      <c r="P2121" s="39">
        <f t="shared" si="281"/>
        <v>0</v>
      </c>
      <c r="Q2121" s="39">
        <f t="shared" si="278"/>
        <v>0</v>
      </c>
      <c r="R2121" s="41">
        <f t="shared" si="279"/>
        <v>0</v>
      </c>
    </row>
    <row r="2122" spans="4:18" x14ac:dyDescent="0.25">
      <c r="D2122" s="1">
        <v>34987</v>
      </c>
      <c r="E2122" s="1">
        <f t="shared" ref="E2122:E2185" si="284">DATE(YEAR(D2122),MONTH(D2122),DAY(1))</f>
        <v>34973</v>
      </c>
      <c r="F2122" s="30">
        <f t="shared" si="282"/>
        <v>0</v>
      </c>
      <c r="H2122" s="42">
        <f>IF(DAY(D2122)&gt;14,VLOOKUP(DATE(YEAR(E2122),MONTH(E2122)-1,DAY(1)),'מדדים וריביות'!B:C,2,FALSE),VLOOKUP(DATE(YEAR(E2122),MONTH(E2122)-2,DAY(1)),'מדדים וריביות'!B:C,2,FALSE))</f>
        <v>19140003.656862199</v>
      </c>
      <c r="I2122" s="43">
        <f>'ריבית יומית'!D2116</f>
        <v>1.0738622586670132E-4</v>
      </c>
      <c r="J2122" s="29">
        <f t="shared" si="283"/>
        <v>1.882787040160725</v>
      </c>
      <c r="L2122">
        <f>VLOOKUP(D2121,'מדדים וריביות'!B:C,2)</f>
        <v>19337951.188715201</v>
      </c>
      <c r="M2122" s="30">
        <f t="shared" si="280"/>
        <v>0</v>
      </c>
      <c r="O2122" s="39">
        <f t="shared" ref="O2122:O2185" si="285">$D$4/H2122*G2122-G2122</f>
        <v>0</v>
      </c>
      <c r="P2122" s="39">
        <f t="shared" si="281"/>
        <v>0</v>
      </c>
      <c r="Q2122" s="39">
        <f t="shared" ref="Q2122:Q2185" si="286">$D$4/H2122*P2122-P2122</f>
        <v>0</v>
      </c>
      <c r="R2122" s="41">
        <f t="shared" ref="R2122:R2185" si="287">SUM(O2122:Q2122)</f>
        <v>0</v>
      </c>
    </row>
    <row r="2123" spans="4:18" x14ac:dyDescent="0.25">
      <c r="D2123" s="1">
        <v>34988</v>
      </c>
      <c r="E2123" s="1">
        <f t="shared" si="284"/>
        <v>34973</v>
      </c>
      <c r="F2123" s="30">
        <f t="shared" si="282"/>
        <v>0</v>
      </c>
      <c r="H2123" s="42">
        <f>IF(DAY(D2123)&gt;14,VLOOKUP(DATE(YEAR(E2123),MONTH(E2123)-1,DAY(1)),'מדדים וריביות'!B:C,2,FALSE),VLOOKUP(DATE(YEAR(E2123),MONTH(E2123)-2,DAY(1)),'מדדים וריביות'!B:C,2,FALSE))</f>
        <v>19140003.656862199</v>
      </c>
      <c r="I2123" s="43">
        <f>'ריבית יומית'!D2117</f>
        <v>1.0738622586670132E-4</v>
      </c>
      <c r="J2123" s="29">
        <f t="shared" si="283"/>
        <v>1.8825848764759665</v>
      </c>
      <c r="L2123">
        <f>VLOOKUP(D2122,'מדדים וריביות'!B:C,2)</f>
        <v>19337951.188715201</v>
      </c>
      <c r="M2123" s="30">
        <f t="shared" si="280"/>
        <v>0</v>
      </c>
      <c r="O2123" s="39">
        <f t="shared" si="285"/>
        <v>0</v>
      </c>
      <c r="P2123" s="39">
        <f t="shared" si="281"/>
        <v>0</v>
      </c>
      <c r="Q2123" s="39">
        <f t="shared" si="286"/>
        <v>0</v>
      </c>
      <c r="R2123" s="41">
        <f t="shared" si="287"/>
        <v>0</v>
      </c>
    </row>
    <row r="2124" spans="4:18" x14ac:dyDescent="0.25">
      <c r="D2124" s="1">
        <v>34989</v>
      </c>
      <c r="E2124" s="1">
        <f t="shared" si="284"/>
        <v>34973</v>
      </c>
      <c r="F2124" s="30">
        <f t="shared" si="282"/>
        <v>0</v>
      </c>
      <c r="H2124" s="42">
        <f>IF(DAY(D2124)&gt;14,VLOOKUP(DATE(YEAR(E2124),MONTH(E2124)-1,DAY(1)),'מדדים וריביות'!B:C,2,FALSE),VLOOKUP(DATE(YEAR(E2124),MONTH(E2124)-2,DAY(1)),'מדדים וריביות'!B:C,2,FALSE))</f>
        <v>19140003.656862199</v>
      </c>
      <c r="I2124" s="43">
        <f>'ריבית יומית'!D2118</f>
        <v>1.0738622586670132E-4</v>
      </c>
      <c r="J2124" s="29">
        <f t="shared" si="283"/>
        <v>1.882382734498472</v>
      </c>
      <c r="L2124">
        <f>VLOOKUP(D2123,'מדדים וריביות'!B:C,2)</f>
        <v>19337951.188715201</v>
      </c>
      <c r="M2124" s="30">
        <f t="shared" ref="M2124:M2187" si="288">F2124*(1+I2124)*L2124/H2124+G2124-K2124</f>
        <v>0</v>
      </c>
      <c r="O2124" s="39">
        <f t="shared" si="285"/>
        <v>0</v>
      </c>
      <c r="P2124" s="39">
        <f t="shared" si="281"/>
        <v>0</v>
      </c>
      <c r="Q2124" s="39">
        <f t="shared" si="286"/>
        <v>0</v>
      </c>
      <c r="R2124" s="41">
        <f t="shared" si="287"/>
        <v>0</v>
      </c>
    </row>
    <row r="2125" spans="4:18" x14ac:dyDescent="0.25">
      <c r="D2125" s="1">
        <v>34990</v>
      </c>
      <c r="E2125" s="1">
        <f t="shared" si="284"/>
        <v>34973</v>
      </c>
      <c r="F2125" s="30">
        <f t="shared" si="282"/>
        <v>0</v>
      </c>
      <c r="H2125" s="42">
        <f>IF(DAY(D2125)&gt;14,VLOOKUP(DATE(YEAR(E2125),MONTH(E2125)-1,DAY(1)),'מדדים וריביות'!B:C,2,FALSE),VLOOKUP(DATE(YEAR(E2125),MONTH(E2125)-2,DAY(1)),'מדדים וריביות'!B:C,2,FALSE))</f>
        <v>19140003.656862199</v>
      </c>
      <c r="I2125" s="43">
        <f>'ריבית יומית'!D2119</f>
        <v>1.0738622586670132E-4</v>
      </c>
      <c r="J2125" s="29">
        <f t="shared" si="283"/>
        <v>1.8821806142259108</v>
      </c>
      <c r="L2125">
        <f>VLOOKUP(D2124,'מדדים וריביות'!B:C,2)</f>
        <v>19337951.188715201</v>
      </c>
      <c r="M2125" s="30">
        <f t="shared" si="288"/>
        <v>0</v>
      </c>
      <c r="O2125" s="39">
        <f t="shared" si="285"/>
        <v>0</v>
      </c>
      <c r="P2125" s="39">
        <f t="shared" si="281"/>
        <v>0</v>
      </c>
      <c r="Q2125" s="39">
        <f t="shared" si="286"/>
        <v>0</v>
      </c>
      <c r="R2125" s="41">
        <f t="shared" si="287"/>
        <v>0</v>
      </c>
    </row>
    <row r="2126" spans="4:18" x14ac:dyDescent="0.25">
      <c r="D2126" s="1">
        <v>34991</v>
      </c>
      <c r="E2126" s="1">
        <f t="shared" si="284"/>
        <v>34973</v>
      </c>
      <c r="F2126" s="30">
        <f t="shared" si="282"/>
        <v>0</v>
      </c>
      <c r="H2126" s="42">
        <f>IF(DAY(D2126)&gt;14,VLOOKUP(DATE(YEAR(E2126),MONTH(E2126)-1,DAY(1)),'מדדים וריביות'!B:C,2,FALSE),VLOOKUP(DATE(YEAR(E2126),MONTH(E2126)-2,DAY(1)),'מדדים וריביות'!B:C,2,FALSE))</f>
        <v>19140003.656862199</v>
      </c>
      <c r="I2126" s="43">
        <f>'ריבית יומית'!D2120</f>
        <v>1.0738622586670132E-4</v>
      </c>
      <c r="J2126" s="29">
        <f t="shared" si="283"/>
        <v>1.8819785156559523</v>
      </c>
      <c r="L2126">
        <f>VLOOKUP(D2125,'מדדים וריביות'!B:C,2)</f>
        <v>19337951.188715201</v>
      </c>
      <c r="M2126" s="30">
        <f t="shared" si="288"/>
        <v>0</v>
      </c>
      <c r="O2126" s="39">
        <f t="shared" si="285"/>
        <v>0</v>
      </c>
      <c r="P2126" s="39">
        <f t="shared" si="281"/>
        <v>0</v>
      </c>
      <c r="Q2126" s="39">
        <f t="shared" si="286"/>
        <v>0</v>
      </c>
      <c r="R2126" s="41">
        <f t="shared" si="287"/>
        <v>0</v>
      </c>
    </row>
    <row r="2127" spans="4:18" x14ac:dyDescent="0.25">
      <c r="D2127" s="1">
        <v>34992</v>
      </c>
      <c r="E2127" s="1">
        <f t="shared" si="284"/>
        <v>34973</v>
      </c>
      <c r="F2127" s="30">
        <f t="shared" si="282"/>
        <v>0</v>
      </c>
      <c r="H2127" s="42">
        <f>IF(DAY(D2127)&gt;14,VLOOKUP(DATE(YEAR(E2127),MONTH(E2127)-1,DAY(1)),'מדדים וריביות'!B:C,2,FALSE),VLOOKUP(DATE(YEAR(E2127),MONTH(E2127)-2,DAY(1)),'מדדים וריביות'!B:C,2,FALSE))</f>
        <v>19140003.656862199</v>
      </c>
      <c r="I2127" s="43">
        <f>'ריבית יומית'!D2121</f>
        <v>1.0738622586670132E-4</v>
      </c>
      <c r="J2127" s="29">
        <f t="shared" si="283"/>
        <v>1.8817764387862661</v>
      </c>
      <c r="L2127">
        <f>VLOOKUP(D2126,'מדדים וריביות'!B:C,2)</f>
        <v>19337951.188715201</v>
      </c>
      <c r="M2127" s="30">
        <f t="shared" si="288"/>
        <v>0</v>
      </c>
      <c r="O2127" s="39">
        <f t="shared" si="285"/>
        <v>0</v>
      </c>
      <c r="P2127" s="39">
        <f t="shared" si="281"/>
        <v>0</v>
      </c>
      <c r="Q2127" s="39">
        <f t="shared" si="286"/>
        <v>0</v>
      </c>
      <c r="R2127" s="41">
        <f t="shared" si="287"/>
        <v>0</v>
      </c>
    </row>
    <row r="2128" spans="4:18" x14ac:dyDescent="0.25">
      <c r="D2128" s="1">
        <v>34993</v>
      </c>
      <c r="E2128" s="1">
        <f t="shared" si="284"/>
        <v>34973</v>
      </c>
      <c r="F2128" s="30">
        <f t="shared" si="282"/>
        <v>0</v>
      </c>
      <c r="H2128" s="42">
        <f>IF(DAY(D2128)&gt;14,VLOOKUP(DATE(YEAR(E2128),MONTH(E2128)-1,DAY(1)),'מדדים וריביות'!B:C,2,FALSE),VLOOKUP(DATE(YEAR(E2128),MONTH(E2128)-2,DAY(1)),'מדדים וריביות'!B:C,2,FALSE))</f>
        <v>19140003.656862199</v>
      </c>
      <c r="I2128" s="43">
        <f>'ריבית יומית'!D2122</f>
        <v>1.0738622586670132E-4</v>
      </c>
      <c r="J2128" s="29">
        <f t="shared" si="283"/>
        <v>1.8815743836145222</v>
      </c>
      <c r="L2128">
        <f>VLOOKUP(D2127,'מדדים וריביות'!B:C,2)</f>
        <v>19337951.188715201</v>
      </c>
      <c r="M2128" s="30">
        <f t="shared" si="288"/>
        <v>0</v>
      </c>
      <c r="O2128" s="39">
        <f t="shared" si="285"/>
        <v>0</v>
      </c>
      <c r="P2128" s="39">
        <f t="shared" si="281"/>
        <v>0</v>
      </c>
      <c r="Q2128" s="39">
        <f t="shared" si="286"/>
        <v>0</v>
      </c>
      <c r="R2128" s="41">
        <f t="shared" si="287"/>
        <v>0</v>
      </c>
    </row>
    <row r="2129" spans="4:18" x14ac:dyDescent="0.25">
      <c r="D2129" s="1">
        <v>34994</v>
      </c>
      <c r="E2129" s="1">
        <f t="shared" si="284"/>
        <v>34973</v>
      </c>
      <c r="F2129" s="30">
        <f t="shared" si="282"/>
        <v>0</v>
      </c>
      <c r="H2129" s="42">
        <f>IF(DAY(D2129)&gt;14,VLOOKUP(DATE(YEAR(E2129),MONTH(E2129)-1,DAY(1)),'מדדים וריביות'!B:C,2,FALSE),VLOOKUP(DATE(YEAR(E2129),MONTH(E2129)-2,DAY(1)),'מדדים וריביות'!B:C,2,FALSE))</f>
        <v>19140003.656862199</v>
      </c>
      <c r="I2129" s="43">
        <f>'ריבית יומית'!D2123</f>
        <v>1.0738622586670132E-4</v>
      </c>
      <c r="J2129" s="29">
        <f t="shared" si="283"/>
        <v>1.881372350138391</v>
      </c>
      <c r="L2129">
        <f>VLOOKUP(D2128,'מדדים וריביות'!B:C,2)</f>
        <v>19337951.188715201</v>
      </c>
      <c r="M2129" s="30">
        <f t="shared" si="288"/>
        <v>0</v>
      </c>
      <c r="O2129" s="39">
        <f t="shared" si="285"/>
        <v>0</v>
      </c>
      <c r="P2129" s="39">
        <f t="shared" si="281"/>
        <v>0</v>
      </c>
      <c r="Q2129" s="39">
        <f t="shared" si="286"/>
        <v>0</v>
      </c>
      <c r="R2129" s="41">
        <f t="shared" si="287"/>
        <v>0</v>
      </c>
    </row>
    <row r="2130" spans="4:18" x14ac:dyDescent="0.25">
      <c r="D2130" s="1">
        <v>34995</v>
      </c>
      <c r="E2130" s="1">
        <f t="shared" si="284"/>
        <v>34973</v>
      </c>
      <c r="F2130" s="30">
        <f t="shared" si="282"/>
        <v>0</v>
      </c>
      <c r="H2130" s="42">
        <f>IF(DAY(D2130)&gt;14,VLOOKUP(DATE(YEAR(E2130),MONTH(E2130)-1,DAY(1)),'מדדים וריביות'!B:C,2,FALSE),VLOOKUP(DATE(YEAR(E2130),MONTH(E2130)-2,DAY(1)),'מדדים וריביות'!B:C,2,FALSE))</f>
        <v>19140003.656862199</v>
      </c>
      <c r="I2130" s="43">
        <f>'ריבית יומית'!D2124</f>
        <v>1.0738622586670132E-4</v>
      </c>
      <c r="J2130" s="29">
        <f t="shared" si="283"/>
        <v>1.8811703383555427</v>
      </c>
      <c r="L2130">
        <f>VLOOKUP(D2129,'מדדים וריביות'!B:C,2)</f>
        <v>19337951.188715201</v>
      </c>
      <c r="M2130" s="30">
        <f t="shared" si="288"/>
        <v>0</v>
      </c>
      <c r="O2130" s="39">
        <f t="shared" si="285"/>
        <v>0</v>
      </c>
      <c r="P2130" s="39">
        <f t="shared" si="281"/>
        <v>0</v>
      </c>
      <c r="Q2130" s="39">
        <f t="shared" si="286"/>
        <v>0</v>
      </c>
      <c r="R2130" s="41">
        <f t="shared" si="287"/>
        <v>0</v>
      </c>
    </row>
    <row r="2131" spans="4:18" x14ac:dyDescent="0.25">
      <c r="D2131" s="1">
        <v>34996</v>
      </c>
      <c r="E2131" s="1">
        <f t="shared" si="284"/>
        <v>34973</v>
      </c>
      <c r="F2131" s="30">
        <f t="shared" si="282"/>
        <v>0</v>
      </c>
      <c r="H2131" s="42">
        <f>IF(DAY(D2131)&gt;14,VLOOKUP(DATE(YEAR(E2131),MONTH(E2131)-1,DAY(1)),'מדדים וריביות'!B:C,2,FALSE),VLOOKUP(DATE(YEAR(E2131),MONTH(E2131)-2,DAY(1)),'מדדים וריביות'!B:C,2,FALSE))</f>
        <v>19140003.656862199</v>
      </c>
      <c r="I2131" s="43">
        <f>'ריבית יומית'!D2125</f>
        <v>1.0738622586670132E-4</v>
      </c>
      <c r="J2131" s="29">
        <f t="shared" si="283"/>
        <v>1.8809683482636479</v>
      </c>
      <c r="L2131">
        <f>VLOOKUP(D2130,'מדדים וריביות'!B:C,2)</f>
        <v>19337951.188715201</v>
      </c>
      <c r="M2131" s="30">
        <f t="shared" si="288"/>
        <v>0</v>
      </c>
      <c r="O2131" s="39">
        <f t="shared" si="285"/>
        <v>0</v>
      </c>
      <c r="P2131" s="39">
        <f t="shared" si="281"/>
        <v>0</v>
      </c>
      <c r="Q2131" s="39">
        <f t="shared" si="286"/>
        <v>0</v>
      </c>
      <c r="R2131" s="41">
        <f t="shared" si="287"/>
        <v>0</v>
      </c>
    </row>
    <row r="2132" spans="4:18" x14ac:dyDescent="0.25">
      <c r="D2132" s="1">
        <v>34997</v>
      </c>
      <c r="E2132" s="1">
        <f t="shared" si="284"/>
        <v>34973</v>
      </c>
      <c r="F2132" s="30">
        <f t="shared" si="282"/>
        <v>0</v>
      </c>
      <c r="H2132" s="42">
        <f>IF(DAY(D2132)&gt;14,VLOOKUP(DATE(YEAR(E2132),MONTH(E2132)-1,DAY(1)),'מדדים וריביות'!B:C,2,FALSE),VLOOKUP(DATE(YEAR(E2132),MONTH(E2132)-2,DAY(1)),'מדדים וריביות'!B:C,2,FALSE))</f>
        <v>19140003.656862199</v>
      </c>
      <c r="I2132" s="43">
        <f>'ריבית יומית'!D2126</f>
        <v>1.0738622586670132E-4</v>
      </c>
      <c r="J2132" s="29">
        <f t="shared" si="283"/>
        <v>1.8807663798603778</v>
      </c>
      <c r="L2132">
        <f>VLOOKUP(D2131,'מדדים וריביות'!B:C,2)</f>
        <v>19337951.188715201</v>
      </c>
      <c r="M2132" s="30">
        <f t="shared" si="288"/>
        <v>0</v>
      </c>
      <c r="O2132" s="39">
        <f t="shared" si="285"/>
        <v>0</v>
      </c>
      <c r="P2132" s="39">
        <f t="shared" si="281"/>
        <v>0</v>
      </c>
      <c r="Q2132" s="39">
        <f t="shared" si="286"/>
        <v>0</v>
      </c>
      <c r="R2132" s="41">
        <f t="shared" si="287"/>
        <v>0</v>
      </c>
    </row>
    <row r="2133" spans="4:18" x14ac:dyDescent="0.25">
      <c r="D2133" s="1">
        <v>34998</v>
      </c>
      <c r="E2133" s="1">
        <f t="shared" si="284"/>
        <v>34973</v>
      </c>
      <c r="F2133" s="30">
        <f t="shared" si="282"/>
        <v>0</v>
      </c>
      <c r="H2133" s="42">
        <f>IF(DAY(D2133)&gt;14,VLOOKUP(DATE(YEAR(E2133),MONTH(E2133)-1,DAY(1)),'מדדים וריביות'!B:C,2,FALSE),VLOOKUP(DATE(YEAR(E2133),MONTH(E2133)-2,DAY(1)),'מדדים וריביות'!B:C,2,FALSE))</f>
        <v>19140003.656862199</v>
      </c>
      <c r="I2133" s="43">
        <f>'ריבית יומית'!D2127</f>
        <v>1.0738622586670132E-4</v>
      </c>
      <c r="J2133" s="29">
        <f t="shared" si="283"/>
        <v>1.8805644331434033</v>
      </c>
      <c r="L2133">
        <f>VLOOKUP(D2132,'מדדים וריביות'!B:C,2)</f>
        <v>19337951.188715201</v>
      </c>
      <c r="M2133" s="30">
        <f t="shared" si="288"/>
        <v>0</v>
      </c>
      <c r="O2133" s="39">
        <f t="shared" si="285"/>
        <v>0</v>
      </c>
      <c r="P2133" s="39">
        <f t="shared" si="281"/>
        <v>0</v>
      </c>
      <c r="Q2133" s="39">
        <f t="shared" si="286"/>
        <v>0</v>
      </c>
      <c r="R2133" s="41">
        <f t="shared" si="287"/>
        <v>0</v>
      </c>
    </row>
    <row r="2134" spans="4:18" x14ac:dyDescent="0.25">
      <c r="D2134" s="1">
        <v>34999</v>
      </c>
      <c r="E2134" s="1">
        <f t="shared" si="284"/>
        <v>34973</v>
      </c>
      <c r="F2134" s="30">
        <f t="shared" si="282"/>
        <v>0</v>
      </c>
      <c r="H2134" s="42">
        <f>IF(DAY(D2134)&gt;14,VLOOKUP(DATE(YEAR(E2134),MONTH(E2134)-1,DAY(1)),'מדדים וריביות'!B:C,2,FALSE),VLOOKUP(DATE(YEAR(E2134),MONTH(E2134)-2,DAY(1)),'מדדים וריביות'!B:C,2,FALSE))</f>
        <v>19140003.656862199</v>
      </c>
      <c r="I2134" s="43">
        <f>'ריבית יומית'!D2128</f>
        <v>1.0738622586670132E-4</v>
      </c>
      <c r="J2134" s="29">
        <f t="shared" si="283"/>
        <v>1.8803625081103961</v>
      </c>
      <c r="L2134">
        <f>VLOOKUP(D2133,'מדדים וריביות'!B:C,2)</f>
        <v>19337951.188715201</v>
      </c>
      <c r="M2134" s="30">
        <f t="shared" si="288"/>
        <v>0</v>
      </c>
      <c r="O2134" s="39">
        <f t="shared" si="285"/>
        <v>0</v>
      </c>
      <c r="P2134" s="39">
        <f t="shared" si="281"/>
        <v>0</v>
      </c>
      <c r="Q2134" s="39">
        <f t="shared" si="286"/>
        <v>0</v>
      </c>
      <c r="R2134" s="41">
        <f t="shared" si="287"/>
        <v>0</v>
      </c>
    </row>
    <row r="2135" spans="4:18" x14ac:dyDescent="0.25">
      <c r="D2135" s="1">
        <v>35000</v>
      </c>
      <c r="E2135" s="1">
        <f t="shared" si="284"/>
        <v>34973</v>
      </c>
      <c r="F2135" s="30">
        <f t="shared" si="282"/>
        <v>0</v>
      </c>
      <c r="H2135" s="42">
        <f>IF(DAY(D2135)&gt;14,VLOOKUP(DATE(YEAR(E2135),MONTH(E2135)-1,DAY(1)),'מדדים וריביות'!B:C,2,FALSE),VLOOKUP(DATE(YEAR(E2135),MONTH(E2135)-2,DAY(1)),'מדדים וריביות'!B:C,2,FALSE))</f>
        <v>19140003.656862199</v>
      </c>
      <c r="I2135" s="43">
        <f>'ריבית יומית'!D2129</f>
        <v>1.0738622586670132E-4</v>
      </c>
      <c r="J2135" s="29">
        <f t="shared" si="283"/>
        <v>1.8801606047590278</v>
      </c>
      <c r="L2135">
        <f>VLOOKUP(D2134,'מדדים וריביות'!B:C,2)</f>
        <v>19337951.188715201</v>
      </c>
      <c r="M2135" s="30">
        <f t="shared" si="288"/>
        <v>0</v>
      </c>
      <c r="O2135" s="39">
        <f t="shared" si="285"/>
        <v>0</v>
      </c>
      <c r="P2135" s="39">
        <f t="shared" si="281"/>
        <v>0</v>
      </c>
      <c r="Q2135" s="39">
        <f t="shared" si="286"/>
        <v>0</v>
      </c>
      <c r="R2135" s="41">
        <f t="shared" si="287"/>
        <v>0</v>
      </c>
    </row>
    <row r="2136" spans="4:18" x14ac:dyDescent="0.25">
      <c r="D2136" s="1">
        <v>35001</v>
      </c>
      <c r="E2136" s="1">
        <f t="shared" si="284"/>
        <v>34973</v>
      </c>
      <c r="F2136" s="30">
        <f t="shared" si="282"/>
        <v>0</v>
      </c>
      <c r="H2136" s="42">
        <f>IF(DAY(D2136)&gt;14,VLOOKUP(DATE(YEAR(E2136),MONTH(E2136)-1,DAY(1)),'מדדים וריביות'!B:C,2,FALSE),VLOOKUP(DATE(YEAR(E2136),MONTH(E2136)-2,DAY(1)),'מדדים וריביות'!B:C,2,FALSE))</f>
        <v>19140003.656862199</v>
      </c>
      <c r="I2136" s="43">
        <f>'ריבית יומית'!D2130</f>
        <v>1.0738622586670132E-4</v>
      </c>
      <c r="J2136" s="29">
        <f t="shared" si="283"/>
        <v>1.8799587230869703</v>
      </c>
      <c r="L2136">
        <f>VLOOKUP(D2135,'מדדים וריביות'!B:C,2)</f>
        <v>19337951.188715201</v>
      </c>
      <c r="M2136" s="30">
        <f t="shared" si="288"/>
        <v>0</v>
      </c>
      <c r="O2136" s="39">
        <f t="shared" si="285"/>
        <v>0</v>
      </c>
      <c r="P2136" s="39">
        <f t="shared" si="281"/>
        <v>0</v>
      </c>
      <c r="Q2136" s="39">
        <f t="shared" si="286"/>
        <v>0</v>
      </c>
      <c r="R2136" s="41">
        <f t="shared" si="287"/>
        <v>0</v>
      </c>
    </row>
    <row r="2137" spans="4:18" x14ac:dyDescent="0.25">
      <c r="D2137" s="1">
        <v>35002</v>
      </c>
      <c r="E2137" s="1">
        <f t="shared" si="284"/>
        <v>34973</v>
      </c>
      <c r="F2137" s="30">
        <f t="shared" si="282"/>
        <v>0</v>
      </c>
      <c r="H2137" s="42">
        <f>IF(DAY(D2137)&gt;14,VLOOKUP(DATE(YEAR(E2137),MONTH(E2137)-1,DAY(1)),'מדדים וריביות'!B:C,2,FALSE),VLOOKUP(DATE(YEAR(E2137),MONTH(E2137)-2,DAY(1)),'מדדים וריביות'!B:C,2,FALSE))</f>
        <v>19140003.656862199</v>
      </c>
      <c r="I2137" s="43">
        <f>'ריבית יומית'!D2131</f>
        <v>1.0738622586670132E-4</v>
      </c>
      <c r="J2137" s="29">
        <f t="shared" si="283"/>
        <v>1.8797568630918959</v>
      </c>
      <c r="L2137">
        <f>VLOOKUP(D2136,'מדדים וריביות'!B:C,2)</f>
        <v>19337951.188715201</v>
      </c>
      <c r="M2137" s="30">
        <f t="shared" si="288"/>
        <v>0</v>
      </c>
      <c r="O2137" s="39">
        <f t="shared" si="285"/>
        <v>0</v>
      </c>
      <c r="P2137" s="39">
        <f t="shared" si="281"/>
        <v>0</v>
      </c>
      <c r="Q2137" s="39">
        <f t="shared" si="286"/>
        <v>0</v>
      </c>
      <c r="R2137" s="41">
        <f t="shared" si="287"/>
        <v>0</v>
      </c>
    </row>
    <row r="2138" spans="4:18" x14ac:dyDescent="0.25">
      <c r="D2138" s="1">
        <v>35003</v>
      </c>
      <c r="E2138" s="1">
        <f t="shared" si="284"/>
        <v>34973</v>
      </c>
      <c r="F2138" s="30">
        <f t="shared" si="282"/>
        <v>0</v>
      </c>
      <c r="H2138" s="42">
        <f>IF(DAY(D2138)&gt;14,VLOOKUP(DATE(YEAR(E2138),MONTH(E2138)-1,DAY(1)),'מדדים וריביות'!B:C,2,FALSE),VLOOKUP(DATE(YEAR(E2138),MONTH(E2138)-2,DAY(1)),'מדדים וריביות'!B:C,2,FALSE))</f>
        <v>19140003.656862199</v>
      </c>
      <c r="I2138" s="43">
        <f>'ריבית יומית'!D2132</f>
        <v>1.0738622586670132E-4</v>
      </c>
      <c r="J2138" s="29">
        <f t="shared" si="283"/>
        <v>1.879555024771477</v>
      </c>
      <c r="L2138">
        <f>VLOOKUP(D2137,'מדדים וריביות'!B:C,2)</f>
        <v>19337951.188715201</v>
      </c>
      <c r="M2138" s="30">
        <f t="shared" si="288"/>
        <v>0</v>
      </c>
      <c r="O2138" s="39">
        <f t="shared" si="285"/>
        <v>0</v>
      </c>
      <c r="P2138" s="39">
        <f t="shared" si="281"/>
        <v>0</v>
      </c>
      <c r="Q2138" s="39">
        <f t="shared" si="286"/>
        <v>0</v>
      </c>
      <c r="R2138" s="41">
        <f t="shared" si="287"/>
        <v>0</v>
      </c>
    </row>
    <row r="2139" spans="4:18" x14ac:dyDescent="0.25">
      <c r="D2139" s="1">
        <v>35004</v>
      </c>
      <c r="E2139" s="1">
        <f t="shared" si="284"/>
        <v>35004</v>
      </c>
      <c r="F2139" s="30">
        <f t="shared" si="282"/>
        <v>0</v>
      </c>
      <c r="H2139" s="42">
        <f>IF(DAY(D2139)&gt;14,VLOOKUP(DATE(YEAR(E2139),MONTH(E2139)-1,DAY(1)),'מדדים וריביות'!B:C,2,FALSE),VLOOKUP(DATE(YEAR(E2139),MONTH(E2139)-2,DAY(1)),'מדדים וריביות'!B:C,2,FALSE))</f>
        <v>19140003.656862199</v>
      </c>
      <c r="I2139" s="43">
        <f>'ריבית יומית'!D2133</f>
        <v>1.0738622586670132E-4</v>
      </c>
      <c r="J2139" s="29">
        <f t="shared" si="283"/>
        <v>1.8793532081233861</v>
      </c>
      <c r="L2139">
        <f>VLOOKUP(D2138,'מדדים וריביות'!B:C,2)</f>
        <v>19337951.188715201</v>
      </c>
      <c r="M2139" s="30">
        <f t="shared" si="288"/>
        <v>0</v>
      </c>
      <c r="O2139" s="39">
        <f t="shared" si="285"/>
        <v>0</v>
      </c>
      <c r="P2139" s="39">
        <f t="shared" si="281"/>
        <v>0</v>
      </c>
      <c r="Q2139" s="39">
        <f t="shared" si="286"/>
        <v>0</v>
      </c>
      <c r="R2139" s="41">
        <f t="shared" si="287"/>
        <v>0</v>
      </c>
    </row>
    <row r="2140" spans="4:18" x14ac:dyDescent="0.25">
      <c r="D2140" s="1">
        <v>35005</v>
      </c>
      <c r="E2140" s="1">
        <f t="shared" si="284"/>
        <v>35004</v>
      </c>
      <c r="F2140" s="30">
        <f t="shared" si="282"/>
        <v>0</v>
      </c>
      <c r="H2140" s="42">
        <f>IF(DAY(D2140)&gt;14,VLOOKUP(DATE(YEAR(E2140),MONTH(E2140)-1,DAY(1)),'מדדים וריביות'!B:C,2,FALSE),VLOOKUP(DATE(YEAR(E2140),MONTH(E2140)-2,DAY(1)),'מדדים וריביות'!B:C,2,FALSE))</f>
        <v>19140003.656862199</v>
      </c>
      <c r="I2140" s="43">
        <f>'ריבית יומית'!D2134</f>
        <v>1.0738622586670132E-4</v>
      </c>
      <c r="J2140" s="29">
        <f t="shared" si="283"/>
        <v>1.8791514131452964</v>
      </c>
      <c r="L2140">
        <f>VLOOKUP(D2139,'מדדים וריביות'!B:C,2)</f>
        <v>19474991.7876903</v>
      </c>
      <c r="M2140" s="30">
        <f t="shared" si="288"/>
        <v>0</v>
      </c>
      <c r="O2140" s="39">
        <f t="shared" si="285"/>
        <v>0</v>
      </c>
      <c r="P2140" s="39">
        <f t="shared" si="281"/>
        <v>0</v>
      </c>
      <c r="Q2140" s="39">
        <f t="shared" si="286"/>
        <v>0</v>
      </c>
      <c r="R2140" s="41">
        <f t="shared" si="287"/>
        <v>0</v>
      </c>
    </row>
    <row r="2141" spans="4:18" x14ac:dyDescent="0.25">
      <c r="D2141" s="1">
        <v>35006</v>
      </c>
      <c r="E2141" s="1">
        <f t="shared" si="284"/>
        <v>35004</v>
      </c>
      <c r="F2141" s="30">
        <f t="shared" si="282"/>
        <v>0</v>
      </c>
      <c r="H2141" s="42">
        <f>IF(DAY(D2141)&gt;14,VLOOKUP(DATE(YEAR(E2141),MONTH(E2141)-1,DAY(1)),'מדדים וריביות'!B:C,2,FALSE),VLOOKUP(DATE(YEAR(E2141),MONTH(E2141)-2,DAY(1)),'מדדים וריביות'!B:C,2,FALSE))</f>
        <v>19140003.656862199</v>
      </c>
      <c r="I2141" s="43">
        <f>'ריבית יומית'!D2135</f>
        <v>1.0738622586670132E-4</v>
      </c>
      <c r="J2141" s="29">
        <f t="shared" si="283"/>
        <v>1.8789496398348811</v>
      </c>
      <c r="L2141">
        <f>VLOOKUP(D2140,'מדדים וריביות'!B:C,2)</f>
        <v>19474991.7876903</v>
      </c>
      <c r="M2141" s="30">
        <f t="shared" si="288"/>
        <v>0</v>
      </c>
      <c r="O2141" s="39">
        <f t="shared" si="285"/>
        <v>0</v>
      </c>
      <c r="P2141" s="39">
        <f t="shared" si="281"/>
        <v>0</v>
      </c>
      <c r="Q2141" s="39">
        <f t="shared" si="286"/>
        <v>0</v>
      </c>
      <c r="R2141" s="41">
        <f t="shared" si="287"/>
        <v>0</v>
      </c>
    </row>
    <row r="2142" spans="4:18" x14ac:dyDescent="0.25">
      <c r="D2142" s="1">
        <v>35007</v>
      </c>
      <c r="E2142" s="1">
        <f t="shared" si="284"/>
        <v>35004</v>
      </c>
      <c r="F2142" s="30">
        <f t="shared" si="282"/>
        <v>0</v>
      </c>
      <c r="H2142" s="42">
        <f>IF(DAY(D2142)&gt;14,VLOOKUP(DATE(YEAR(E2142),MONTH(E2142)-1,DAY(1)),'מדדים וריביות'!B:C,2,FALSE),VLOOKUP(DATE(YEAR(E2142),MONTH(E2142)-2,DAY(1)),'מדדים וריביות'!B:C,2,FALSE))</f>
        <v>19140003.656862199</v>
      </c>
      <c r="I2142" s="43">
        <f>'ריבית יומית'!D2136</f>
        <v>1.0738622586670132E-4</v>
      </c>
      <c r="J2142" s="29">
        <f t="shared" si="283"/>
        <v>1.8787478881898134</v>
      </c>
      <c r="L2142">
        <f>VLOOKUP(D2141,'מדדים וריביות'!B:C,2)</f>
        <v>19474991.7876903</v>
      </c>
      <c r="M2142" s="30">
        <f t="shared" si="288"/>
        <v>0</v>
      </c>
      <c r="O2142" s="39">
        <f t="shared" si="285"/>
        <v>0</v>
      </c>
      <c r="P2142" s="39">
        <f t="shared" si="281"/>
        <v>0</v>
      </c>
      <c r="Q2142" s="39">
        <f t="shared" si="286"/>
        <v>0</v>
      </c>
      <c r="R2142" s="41">
        <f t="shared" si="287"/>
        <v>0</v>
      </c>
    </row>
    <row r="2143" spans="4:18" x14ac:dyDescent="0.25">
      <c r="D2143" s="1">
        <v>35008</v>
      </c>
      <c r="E2143" s="1">
        <f t="shared" si="284"/>
        <v>35004</v>
      </c>
      <c r="F2143" s="30">
        <f t="shared" si="282"/>
        <v>0</v>
      </c>
      <c r="H2143" s="42">
        <f>IF(DAY(D2143)&gt;14,VLOOKUP(DATE(YEAR(E2143),MONTH(E2143)-1,DAY(1)),'מדדים וריביות'!B:C,2,FALSE),VLOOKUP(DATE(YEAR(E2143),MONTH(E2143)-2,DAY(1)),'מדדים וריביות'!B:C,2,FALSE))</f>
        <v>19140003.656862199</v>
      </c>
      <c r="I2143" s="43">
        <f>'ריבית יומית'!D2137</f>
        <v>1.0738622586670132E-4</v>
      </c>
      <c r="J2143" s="29">
        <f t="shared" si="283"/>
        <v>1.8785461582077672</v>
      </c>
      <c r="L2143">
        <f>VLOOKUP(D2142,'מדדים וריביות'!B:C,2)</f>
        <v>19474991.7876903</v>
      </c>
      <c r="M2143" s="30">
        <f t="shared" si="288"/>
        <v>0</v>
      </c>
      <c r="O2143" s="39">
        <f t="shared" si="285"/>
        <v>0</v>
      </c>
      <c r="P2143" s="39">
        <f t="shared" si="281"/>
        <v>0</v>
      </c>
      <c r="Q2143" s="39">
        <f t="shared" si="286"/>
        <v>0</v>
      </c>
      <c r="R2143" s="41">
        <f t="shared" si="287"/>
        <v>0</v>
      </c>
    </row>
    <row r="2144" spans="4:18" x14ac:dyDescent="0.25">
      <c r="D2144" s="1">
        <v>35009</v>
      </c>
      <c r="E2144" s="1">
        <f t="shared" si="284"/>
        <v>35004</v>
      </c>
      <c r="F2144" s="30">
        <f t="shared" si="282"/>
        <v>0</v>
      </c>
      <c r="H2144" s="42">
        <f>IF(DAY(D2144)&gt;14,VLOOKUP(DATE(YEAR(E2144),MONTH(E2144)-1,DAY(1)),'מדדים וריביות'!B:C,2,FALSE),VLOOKUP(DATE(YEAR(E2144),MONTH(E2144)-2,DAY(1)),'מדדים וריביות'!B:C,2,FALSE))</f>
        <v>19140003.656862199</v>
      </c>
      <c r="I2144" s="43">
        <f>'ריבית יומית'!D2138</f>
        <v>1.0738622586670132E-4</v>
      </c>
      <c r="J2144" s="29">
        <f t="shared" si="283"/>
        <v>1.8783444498864161</v>
      </c>
      <c r="L2144">
        <f>VLOOKUP(D2143,'מדדים וריביות'!B:C,2)</f>
        <v>19474991.7876903</v>
      </c>
      <c r="M2144" s="30">
        <f t="shared" si="288"/>
        <v>0</v>
      </c>
      <c r="O2144" s="39">
        <f t="shared" si="285"/>
        <v>0</v>
      </c>
      <c r="P2144" s="39">
        <f t="shared" si="281"/>
        <v>0</v>
      </c>
      <c r="Q2144" s="39">
        <f t="shared" si="286"/>
        <v>0</v>
      </c>
      <c r="R2144" s="41">
        <f t="shared" si="287"/>
        <v>0</v>
      </c>
    </row>
    <row r="2145" spans="4:18" x14ac:dyDescent="0.25">
      <c r="D2145" s="1">
        <v>35010</v>
      </c>
      <c r="E2145" s="1">
        <f t="shared" si="284"/>
        <v>35004</v>
      </c>
      <c r="F2145" s="30">
        <f t="shared" si="282"/>
        <v>0</v>
      </c>
      <c r="H2145" s="42">
        <f>IF(DAY(D2145)&gt;14,VLOOKUP(DATE(YEAR(E2145),MONTH(E2145)-1,DAY(1)),'מדדים וריביות'!B:C,2,FALSE),VLOOKUP(DATE(YEAR(E2145),MONTH(E2145)-2,DAY(1)),'מדדים וריביות'!B:C,2,FALSE))</f>
        <v>19140003.656862199</v>
      </c>
      <c r="I2145" s="43">
        <f>'ריבית יומית'!D2139</f>
        <v>1.0738622586670132E-4</v>
      </c>
      <c r="J2145" s="29">
        <f t="shared" si="283"/>
        <v>1.8781427632234347</v>
      </c>
      <c r="L2145">
        <f>VLOOKUP(D2144,'מדדים וריביות'!B:C,2)</f>
        <v>19474991.7876903</v>
      </c>
      <c r="M2145" s="30">
        <f t="shared" si="288"/>
        <v>0</v>
      </c>
      <c r="O2145" s="39">
        <f t="shared" si="285"/>
        <v>0</v>
      </c>
      <c r="P2145" s="39">
        <f t="shared" si="281"/>
        <v>0</v>
      </c>
      <c r="Q2145" s="39">
        <f t="shared" si="286"/>
        <v>0</v>
      </c>
      <c r="R2145" s="41">
        <f t="shared" si="287"/>
        <v>0</v>
      </c>
    </row>
    <row r="2146" spans="4:18" x14ac:dyDescent="0.25">
      <c r="D2146" s="1">
        <v>35011</v>
      </c>
      <c r="E2146" s="1">
        <f t="shared" si="284"/>
        <v>35004</v>
      </c>
      <c r="F2146" s="30">
        <f t="shared" si="282"/>
        <v>0</v>
      </c>
      <c r="H2146" s="42">
        <f>IF(DAY(D2146)&gt;14,VLOOKUP(DATE(YEAR(E2146),MONTH(E2146)-1,DAY(1)),'מדדים וריביות'!B:C,2,FALSE),VLOOKUP(DATE(YEAR(E2146),MONTH(E2146)-2,DAY(1)),'מדדים וריביות'!B:C,2,FALSE))</f>
        <v>19140003.656862199</v>
      </c>
      <c r="I2146" s="43">
        <f>'ריבית יומית'!D2140</f>
        <v>1.0738622586670132E-4</v>
      </c>
      <c r="J2146" s="29">
        <f t="shared" si="283"/>
        <v>1.8779410982164972</v>
      </c>
      <c r="L2146">
        <f>VLOOKUP(D2145,'מדדים וריביות'!B:C,2)</f>
        <v>19474991.7876903</v>
      </c>
      <c r="M2146" s="30">
        <f t="shared" si="288"/>
        <v>0</v>
      </c>
      <c r="O2146" s="39">
        <f t="shared" si="285"/>
        <v>0</v>
      </c>
      <c r="P2146" s="39">
        <f t="shared" si="281"/>
        <v>0</v>
      </c>
      <c r="Q2146" s="39">
        <f t="shared" si="286"/>
        <v>0</v>
      </c>
      <c r="R2146" s="41">
        <f t="shared" si="287"/>
        <v>0</v>
      </c>
    </row>
    <row r="2147" spans="4:18" x14ac:dyDescent="0.25">
      <c r="D2147" s="1">
        <v>35012</v>
      </c>
      <c r="E2147" s="1">
        <f t="shared" si="284"/>
        <v>35004</v>
      </c>
      <c r="F2147" s="30">
        <f t="shared" si="282"/>
        <v>0</v>
      </c>
      <c r="H2147" s="42">
        <f>IF(DAY(D2147)&gt;14,VLOOKUP(DATE(YEAR(E2147),MONTH(E2147)-1,DAY(1)),'מדדים וריביות'!B:C,2,FALSE),VLOOKUP(DATE(YEAR(E2147),MONTH(E2147)-2,DAY(1)),'מדדים וריביות'!B:C,2,FALSE))</f>
        <v>19140003.656862199</v>
      </c>
      <c r="I2147" s="43">
        <f>'ריבית יומית'!D2141</f>
        <v>1.0738622586670132E-4</v>
      </c>
      <c r="J2147" s="29">
        <f t="shared" si="283"/>
        <v>1.8777394548632784</v>
      </c>
      <c r="L2147">
        <f>VLOOKUP(D2146,'מדדים וריביות'!B:C,2)</f>
        <v>19474991.7876903</v>
      </c>
      <c r="M2147" s="30">
        <f t="shared" si="288"/>
        <v>0</v>
      </c>
      <c r="O2147" s="39">
        <f t="shared" si="285"/>
        <v>0</v>
      </c>
      <c r="P2147" s="39">
        <f t="shared" si="281"/>
        <v>0</v>
      </c>
      <c r="Q2147" s="39">
        <f t="shared" si="286"/>
        <v>0</v>
      </c>
      <c r="R2147" s="41">
        <f t="shared" si="287"/>
        <v>0</v>
      </c>
    </row>
    <row r="2148" spans="4:18" x14ac:dyDescent="0.25">
      <c r="D2148" s="1">
        <v>35013</v>
      </c>
      <c r="E2148" s="1">
        <f t="shared" si="284"/>
        <v>35004</v>
      </c>
      <c r="F2148" s="30">
        <f t="shared" si="282"/>
        <v>0</v>
      </c>
      <c r="H2148" s="42">
        <f>IF(DAY(D2148)&gt;14,VLOOKUP(DATE(YEAR(E2148),MONTH(E2148)-1,DAY(1)),'מדדים וריביות'!B:C,2,FALSE),VLOOKUP(DATE(YEAR(E2148),MONTH(E2148)-2,DAY(1)),'מדדים וריביות'!B:C,2,FALSE))</f>
        <v>19140003.656862199</v>
      </c>
      <c r="I2148" s="43">
        <f>'ריבית יומית'!D2142</f>
        <v>1.0738622586670132E-4</v>
      </c>
      <c r="J2148" s="29">
        <f t="shared" si="283"/>
        <v>1.8775378331614532</v>
      </c>
      <c r="L2148">
        <f>VLOOKUP(D2147,'מדדים וריביות'!B:C,2)</f>
        <v>19474991.7876903</v>
      </c>
      <c r="M2148" s="30">
        <f t="shared" si="288"/>
        <v>0</v>
      </c>
      <c r="O2148" s="39">
        <f t="shared" si="285"/>
        <v>0</v>
      </c>
      <c r="P2148" s="39">
        <f t="shared" si="281"/>
        <v>0</v>
      </c>
      <c r="Q2148" s="39">
        <f t="shared" si="286"/>
        <v>0</v>
      </c>
      <c r="R2148" s="41">
        <f t="shared" si="287"/>
        <v>0</v>
      </c>
    </row>
    <row r="2149" spans="4:18" x14ac:dyDescent="0.25">
      <c r="D2149" s="1">
        <v>35014</v>
      </c>
      <c r="E2149" s="1">
        <f t="shared" si="284"/>
        <v>35004</v>
      </c>
      <c r="F2149" s="30">
        <f t="shared" si="282"/>
        <v>0</v>
      </c>
      <c r="H2149" s="42">
        <f>IF(DAY(D2149)&gt;14,VLOOKUP(DATE(YEAR(E2149),MONTH(E2149)-1,DAY(1)),'מדדים וריביות'!B:C,2,FALSE),VLOOKUP(DATE(YEAR(E2149),MONTH(E2149)-2,DAY(1)),'מדדים וריביות'!B:C,2,FALSE))</f>
        <v>19140003.656862199</v>
      </c>
      <c r="I2149" s="43">
        <f>'ריבית יומית'!D2143</f>
        <v>1.0738622586670132E-4</v>
      </c>
      <c r="J2149" s="29">
        <f t="shared" si="283"/>
        <v>1.8773362331086969</v>
      </c>
      <c r="L2149">
        <f>VLOOKUP(D2148,'מדדים וריביות'!B:C,2)</f>
        <v>19474991.7876903</v>
      </c>
      <c r="M2149" s="30">
        <f t="shared" si="288"/>
        <v>0</v>
      </c>
      <c r="O2149" s="39">
        <f t="shared" si="285"/>
        <v>0</v>
      </c>
      <c r="P2149" s="39">
        <f t="shared" si="281"/>
        <v>0</v>
      </c>
      <c r="Q2149" s="39">
        <f t="shared" si="286"/>
        <v>0</v>
      </c>
      <c r="R2149" s="41">
        <f t="shared" si="287"/>
        <v>0</v>
      </c>
    </row>
    <row r="2150" spans="4:18" x14ac:dyDescent="0.25">
      <c r="D2150" s="1">
        <v>35015</v>
      </c>
      <c r="E2150" s="1">
        <f t="shared" si="284"/>
        <v>35004</v>
      </c>
      <c r="F2150" s="30">
        <f t="shared" si="282"/>
        <v>0</v>
      </c>
      <c r="H2150" s="42">
        <f>IF(DAY(D2150)&gt;14,VLOOKUP(DATE(YEAR(E2150),MONTH(E2150)-1,DAY(1)),'מדדים וריביות'!B:C,2,FALSE),VLOOKUP(DATE(YEAR(E2150),MONTH(E2150)-2,DAY(1)),'מדדים וריביות'!B:C,2,FALSE))</f>
        <v>19140003.656862199</v>
      </c>
      <c r="I2150" s="43">
        <f>'ריבית יומית'!D2144</f>
        <v>1.0738622586670132E-4</v>
      </c>
      <c r="J2150" s="29">
        <f t="shared" si="283"/>
        <v>1.8771346547026848</v>
      </c>
      <c r="L2150">
        <f>VLOOKUP(D2149,'מדדים וריביות'!B:C,2)</f>
        <v>19474991.7876903</v>
      </c>
      <c r="M2150" s="30">
        <f t="shared" si="288"/>
        <v>0</v>
      </c>
      <c r="O2150" s="39">
        <f t="shared" si="285"/>
        <v>0</v>
      </c>
      <c r="P2150" s="39">
        <f t="shared" si="281"/>
        <v>0</v>
      </c>
      <c r="Q2150" s="39">
        <f t="shared" si="286"/>
        <v>0</v>
      </c>
      <c r="R2150" s="41">
        <f t="shared" si="287"/>
        <v>0</v>
      </c>
    </row>
    <row r="2151" spans="4:18" x14ac:dyDescent="0.25">
      <c r="D2151" s="1">
        <v>35016</v>
      </c>
      <c r="E2151" s="1">
        <f t="shared" si="284"/>
        <v>35004</v>
      </c>
      <c r="F2151" s="30">
        <f t="shared" si="282"/>
        <v>0</v>
      </c>
      <c r="H2151" s="42">
        <f>IF(DAY(D2151)&gt;14,VLOOKUP(DATE(YEAR(E2151),MONTH(E2151)-1,DAY(1)),'מדדים וריביות'!B:C,2,FALSE),VLOOKUP(DATE(YEAR(E2151),MONTH(E2151)-2,DAY(1)),'מדדים וריביות'!B:C,2,FALSE))</f>
        <v>19140003.656862199</v>
      </c>
      <c r="I2151" s="43">
        <f>'ריבית יומית'!D2145</f>
        <v>1.0738622586670132E-4</v>
      </c>
      <c r="J2151" s="29">
        <f t="shared" si="283"/>
        <v>1.8769330979410925</v>
      </c>
      <c r="L2151">
        <f>VLOOKUP(D2150,'מדדים וריביות'!B:C,2)</f>
        <v>19474991.7876903</v>
      </c>
      <c r="M2151" s="30">
        <f t="shared" si="288"/>
        <v>0</v>
      </c>
      <c r="O2151" s="39">
        <f t="shared" si="285"/>
        <v>0</v>
      </c>
      <c r="P2151" s="39">
        <f t="shared" si="281"/>
        <v>0</v>
      </c>
      <c r="Q2151" s="39">
        <f t="shared" si="286"/>
        <v>0</v>
      </c>
      <c r="R2151" s="41">
        <f t="shared" si="287"/>
        <v>0</v>
      </c>
    </row>
    <row r="2152" spans="4:18" x14ac:dyDescent="0.25">
      <c r="D2152" s="1">
        <v>35017</v>
      </c>
      <c r="E2152" s="1">
        <f t="shared" si="284"/>
        <v>35004</v>
      </c>
      <c r="F2152" s="30">
        <f t="shared" si="282"/>
        <v>0</v>
      </c>
      <c r="H2152" s="42">
        <f>IF(DAY(D2152)&gt;14,VLOOKUP(DATE(YEAR(E2152),MONTH(E2152)-1,DAY(1)),'מדדים וריביות'!B:C,2,FALSE),VLOOKUP(DATE(YEAR(E2152),MONTH(E2152)-2,DAY(1)),'מדדים וריביות'!B:C,2,FALSE))</f>
        <v>19140003.656862199</v>
      </c>
      <c r="I2152" s="43">
        <f>'ריבית יומית'!D2146</f>
        <v>1.0738622586670132E-4</v>
      </c>
      <c r="J2152" s="29">
        <f t="shared" si="283"/>
        <v>1.8767315628215961</v>
      </c>
      <c r="L2152">
        <f>VLOOKUP(D2151,'מדדים וריביות'!B:C,2)</f>
        <v>19474991.7876903</v>
      </c>
      <c r="M2152" s="30">
        <f t="shared" si="288"/>
        <v>0</v>
      </c>
      <c r="O2152" s="39">
        <f t="shared" si="285"/>
        <v>0</v>
      </c>
      <c r="P2152" s="39">
        <f t="shared" si="281"/>
        <v>0</v>
      </c>
      <c r="Q2152" s="39">
        <f t="shared" si="286"/>
        <v>0</v>
      </c>
      <c r="R2152" s="41">
        <f t="shared" si="287"/>
        <v>0</v>
      </c>
    </row>
    <row r="2153" spans="4:18" x14ac:dyDescent="0.25">
      <c r="D2153" s="1">
        <v>35018</v>
      </c>
      <c r="E2153" s="1">
        <f t="shared" si="284"/>
        <v>35004</v>
      </c>
      <c r="F2153" s="30">
        <f t="shared" si="282"/>
        <v>0</v>
      </c>
      <c r="H2153" s="42">
        <f>IF(DAY(D2153)&gt;14,VLOOKUP(DATE(YEAR(E2153),MONTH(E2153)-1,DAY(1)),'מדדים וריביות'!B:C,2,FALSE),VLOOKUP(DATE(YEAR(E2153),MONTH(E2153)-2,DAY(1)),'מדדים וריביות'!B:C,2,FALSE))</f>
        <v>19337951.188715201</v>
      </c>
      <c r="I2153" s="43">
        <f>'ריבית יומית'!D2147</f>
        <v>1.0738622586670132E-4</v>
      </c>
      <c r="J2153" s="29">
        <f t="shared" si="283"/>
        <v>1.876530049341872</v>
      </c>
      <c r="L2153">
        <f>VLOOKUP(D2152,'מדדים וריביות'!B:C,2)</f>
        <v>19474991.7876903</v>
      </c>
      <c r="M2153" s="30">
        <f t="shared" si="288"/>
        <v>0</v>
      </c>
      <c r="O2153" s="39">
        <f t="shared" si="285"/>
        <v>0</v>
      </c>
      <c r="P2153" s="39">
        <f t="shared" si="281"/>
        <v>0</v>
      </c>
      <c r="Q2153" s="39">
        <f t="shared" si="286"/>
        <v>0</v>
      </c>
      <c r="R2153" s="41">
        <f t="shared" si="287"/>
        <v>0</v>
      </c>
    </row>
    <row r="2154" spans="4:18" x14ac:dyDescent="0.25">
      <c r="D2154" s="1">
        <v>35019</v>
      </c>
      <c r="E2154" s="1">
        <f t="shared" si="284"/>
        <v>35004</v>
      </c>
      <c r="F2154" s="30">
        <f t="shared" si="282"/>
        <v>0</v>
      </c>
      <c r="H2154" s="42">
        <f>IF(DAY(D2154)&gt;14,VLOOKUP(DATE(YEAR(E2154),MONTH(E2154)-1,DAY(1)),'מדדים וריביות'!B:C,2,FALSE),VLOOKUP(DATE(YEAR(E2154),MONTH(E2154)-2,DAY(1)),'מדדים וריביות'!B:C,2,FALSE))</f>
        <v>19337951.188715201</v>
      </c>
      <c r="I2154" s="43">
        <f>'ריבית יומית'!D2148</f>
        <v>1.0738622586670132E-4</v>
      </c>
      <c r="J2154" s="29">
        <f t="shared" si="283"/>
        <v>1.8763285574995963</v>
      </c>
      <c r="L2154">
        <f>VLOOKUP(D2153,'מדדים וריביות'!B:C,2)</f>
        <v>19474991.7876903</v>
      </c>
      <c r="M2154" s="30">
        <f t="shared" si="288"/>
        <v>0</v>
      </c>
      <c r="O2154" s="39">
        <f t="shared" si="285"/>
        <v>0</v>
      </c>
      <c r="P2154" s="39">
        <f t="shared" si="281"/>
        <v>0</v>
      </c>
      <c r="Q2154" s="39">
        <f t="shared" si="286"/>
        <v>0</v>
      </c>
      <c r="R2154" s="41">
        <f t="shared" si="287"/>
        <v>0</v>
      </c>
    </row>
    <row r="2155" spans="4:18" x14ac:dyDescent="0.25">
      <c r="D2155" s="1">
        <v>35020</v>
      </c>
      <c r="E2155" s="1">
        <f t="shared" si="284"/>
        <v>35004</v>
      </c>
      <c r="F2155" s="30">
        <f t="shared" si="282"/>
        <v>0</v>
      </c>
      <c r="H2155" s="42">
        <f>IF(DAY(D2155)&gt;14,VLOOKUP(DATE(YEAR(E2155),MONTH(E2155)-1,DAY(1)),'מדדים וריביות'!B:C,2,FALSE),VLOOKUP(DATE(YEAR(E2155),MONTH(E2155)-2,DAY(1)),'מדדים וריביות'!B:C,2,FALSE))</f>
        <v>19337951.188715201</v>
      </c>
      <c r="I2155" s="43">
        <f>'ריבית יומית'!D2149</f>
        <v>1.0738622586670132E-4</v>
      </c>
      <c r="J2155" s="29">
        <f t="shared" si="283"/>
        <v>1.8761270872924456</v>
      </c>
      <c r="L2155">
        <f>VLOOKUP(D2154,'מדדים וריביות'!B:C,2)</f>
        <v>19474991.7876903</v>
      </c>
      <c r="M2155" s="30">
        <f t="shared" si="288"/>
        <v>0</v>
      </c>
      <c r="O2155" s="39">
        <f t="shared" si="285"/>
        <v>0</v>
      </c>
      <c r="P2155" s="39">
        <f t="shared" si="281"/>
        <v>0</v>
      </c>
      <c r="Q2155" s="39">
        <f t="shared" si="286"/>
        <v>0</v>
      </c>
      <c r="R2155" s="41">
        <f t="shared" si="287"/>
        <v>0</v>
      </c>
    </row>
    <row r="2156" spans="4:18" x14ac:dyDescent="0.25">
      <c r="D2156" s="1">
        <v>35021</v>
      </c>
      <c r="E2156" s="1">
        <f t="shared" si="284"/>
        <v>35004</v>
      </c>
      <c r="F2156" s="30">
        <f t="shared" si="282"/>
        <v>0</v>
      </c>
      <c r="H2156" s="42">
        <f>IF(DAY(D2156)&gt;14,VLOOKUP(DATE(YEAR(E2156),MONTH(E2156)-1,DAY(1)),'מדדים וריביות'!B:C,2,FALSE),VLOOKUP(DATE(YEAR(E2156),MONTH(E2156)-2,DAY(1)),'מדדים וריביות'!B:C,2,FALSE))</f>
        <v>19337951.188715201</v>
      </c>
      <c r="I2156" s="43">
        <f>'ריבית יומית'!D2150</f>
        <v>1.0738622586670132E-4</v>
      </c>
      <c r="J2156" s="29">
        <f t="shared" si="283"/>
        <v>1.8759256387180971</v>
      </c>
      <c r="L2156">
        <f>VLOOKUP(D2155,'מדדים וריביות'!B:C,2)</f>
        <v>19474991.7876903</v>
      </c>
      <c r="M2156" s="30">
        <f t="shared" si="288"/>
        <v>0</v>
      </c>
      <c r="O2156" s="39">
        <f t="shared" si="285"/>
        <v>0</v>
      </c>
      <c r="P2156" s="39">
        <f t="shared" ref="P2156:P2219" si="289">J2157*G2156-G2156</f>
        <v>0</v>
      </c>
      <c r="Q2156" s="39">
        <f t="shared" si="286"/>
        <v>0</v>
      </c>
      <c r="R2156" s="41">
        <f t="shared" si="287"/>
        <v>0</v>
      </c>
    </row>
    <row r="2157" spans="4:18" x14ac:dyDescent="0.25">
      <c r="D2157" s="1">
        <v>35022</v>
      </c>
      <c r="E2157" s="1">
        <f t="shared" si="284"/>
        <v>35004</v>
      </c>
      <c r="F2157" s="30">
        <f t="shared" si="282"/>
        <v>0</v>
      </c>
      <c r="H2157" s="42">
        <f>IF(DAY(D2157)&gt;14,VLOOKUP(DATE(YEAR(E2157),MONTH(E2157)-1,DAY(1)),'מדדים וריביות'!B:C,2,FALSE),VLOOKUP(DATE(YEAR(E2157),MONTH(E2157)-2,DAY(1)),'מדדים וריביות'!B:C,2,FALSE))</f>
        <v>19337951.188715201</v>
      </c>
      <c r="I2157" s="43">
        <f>'ריבית יומית'!D2151</f>
        <v>1.0738622586670132E-4</v>
      </c>
      <c r="J2157" s="29">
        <f t="shared" si="283"/>
        <v>1.8757242117742279</v>
      </c>
      <c r="L2157">
        <f>VLOOKUP(D2156,'מדדים וריביות'!B:C,2)</f>
        <v>19474991.7876903</v>
      </c>
      <c r="M2157" s="30">
        <f t="shared" si="288"/>
        <v>0</v>
      </c>
      <c r="O2157" s="39">
        <f t="shared" si="285"/>
        <v>0</v>
      </c>
      <c r="P2157" s="39">
        <f t="shared" si="289"/>
        <v>0</v>
      </c>
      <c r="Q2157" s="39">
        <f t="shared" si="286"/>
        <v>0</v>
      </c>
      <c r="R2157" s="41">
        <f t="shared" si="287"/>
        <v>0</v>
      </c>
    </row>
    <row r="2158" spans="4:18" x14ac:dyDescent="0.25">
      <c r="D2158" s="1">
        <v>35023</v>
      </c>
      <c r="E2158" s="1">
        <f t="shared" si="284"/>
        <v>35004</v>
      </c>
      <c r="F2158" s="30">
        <f t="shared" si="282"/>
        <v>0</v>
      </c>
      <c r="H2158" s="42">
        <f>IF(DAY(D2158)&gt;14,VLOOKUP(DATE(YEAR(E2158),MONTH(E2158)-1,DAY(1)),'מדדים וריביות'!B:C,2,FALSE),VLOOKUP(DATE(YEAR(E2158),MONTH(E2158)-2,DAY(1)),'מדדים וריביות'!B:C,2,FALSE))</f>
        <v>19337951.188715201</v>
      </c>
      <c r="I2158" s="43">
        <f>'ריבית יומית'!D2152</f>
        <v>1.0738622586670132E-4</v>
      </c>
      <c r="J2158" s="29">
        <f t="shared" si="283"/>
        <v>1.8755228064585154</v>
      </c>
      <c r="L2158">
        <f>VLOOKUP(D2157,'מדדים וריביות'!B:C,2)</f>
        <v>19474991.7876903</v>
      </c>
      <c r="M2158" s="30">
        <f t="shared" si="288"/>
        <v>0</v>
      </c>
      <c r="O2158" s="39">
        <f t="shared" si="285"/>
        <v>0</v>
      </c>
      <c r="P2158" s="39">
        <f t="shared" si="289"/>
        <v>0</v>
      </c>
      <c r="Q2158" s="39">
        <f t="shared" si="286"/>
        <v>0</v>
      </c>
      <c r="R2158" s="41">
        <f t="shared" si="287"/>
        <v>0</v>
      </c>
    </row>
    <row r="2159" spans="4:18" x14ac:dyDescent="0.25">
      <c r="D2159" s="1">
        <v>35024</v>
      </c>
      <c r="E2159" s="1">
        <f t="shared" si="284"/>
        <v>35004</v>
      </c>
      <c r="F2159" s="30">
        <f t="shared" si="282"/>
        <v>0</v>
      </c>
      <c r="H2159" s="42">
        <f>IF(DAY(D2159)&gt;14,VLOOKUP(DATE(YEAR(E2159),MONTH(E2159)-1,DAY(1)),'מדדים וריביות'!B:C,2,FALSE),VLOOKUP(DATE(YEAR(E2159),MONTH(E2159)-2,DAY(1)),'מדדים וריביות'!B:C,2,FALSE))</f>
        <v>19337951.188715201</v>
      </c>
      <c r="I2159" s="43">
        <f>'ריבית יומית'!D2153</f>
        <v>1.0738622586670132E-4</v>
      </c>
      <c r="J2159" s="29">
        <f t="shared" si="283"/>
        <v>1.8753214227686374</v>
      </c>
      <c r="L2159">
        <f>VLOOKUP(D2158,'מדדים וריביות'!B:C,2)</f>
        <v>19474991.7876903</v>
      </c>
      <c r="M2159" s="30">
        <f t="shared" si="288"/>
        <v>0</v>
      </c>
      <c r="O2159" s="39">
        <f t="shared" si="285"/>
        <v>0</v>
      </c>
      <c r="P2159" s="39">
        <f t="shared" si="289"/>
        <v>0</v>
      </c>
      <c r="Q2159" s="39">
        <f t="shared" si="286"/>
        <v>0</v>
      </c>
      <c r="R2159" s="41">
        <f t="shared" si="287"/>
        <v>0</v>
      </c>
    </row>
    <row r="2160" spans="4:18" x14ac:dyDescent="0.25">
      <c r="D2160" s="1">
        <v>35025</v>
      </c>
      <c r="E2160" s="1">
        <f t="shared" si="284"/>
        <v>35004</v>
      </c>
      <c r="F2160" s="30">
        <f t="shared" si="282"/>
        <v>0</v>
      </c>
      <c r="H2160" s="42">
        <f>IF(DAY(D2160)&gt;14,VLOOKUP(DATE(YEAR(E2160),MONTH(E2160)-1,DAY(1)),'מדדים וריביות'!B:C,2,FALSE),VLOOKUP(DATE(YEAR(E2160),MONTH(E2160)-2,DAY(1)),'מדדים וריביות'!B:C,2,FALSE))</f>
        <v>19337951.188715201</v>
      </c>
      <c r="I2160" s="43">
        <f>'ריבית יומית'!D2154</f>
        <v>1.0738622586670132E-4</v>
      </c>
      <c r="J2160" s="29">
        <f t="shared" si="283"/>
        <v>1.8751200607022718</v>
      </c>
      <c r="L2160">
        <f>VLOOKUP(D2159,'מדדים וריביות'!B:C,2)</f>
        <v>19474991.7876903</v>
      </c>
      <c r="M2160" s="30">
        <f t="shared" si="288"/>
        <v>0</v>
      </c>
      <c r="O2160" s="39">
        <f t="shared" si="285"/>
        <v>0</v>
      </c>
      <c r="P2160" s="39">
        <f t="shared" si="289"/>
        <v>0</v>
      </c>
      <c r="Q2160" s="39">
        <f t="shared" si="286"/>
        <v>0</v>
      </c>
      <c r="R2160" s="41">
        <f t="shared" si="287"/>
        <v>0</v>
      </c>
    </row>
    <row r="2161" spans="4:18" x14ac:dyDescent="0.25">
      <c r="D2161" s="1">
        <v>35026</v>
      </c>
      <c r="E2161" s="1">
        <f t="shared" si="284"/>
        <v>35004</v>
      </c>
      <c r="F2161" s="30">
        <f t="shared" si="282"/>
        <v>0</v>
      </c>
      <c r="H2161" s="42">
        <f>IF(DAY(D2161)&gt;14,VLOOKUP(DATE(YEAR(E2161),MONTH(E2161)-1,DAY(1)),'מדדים וריביות'!B:C,2,FALSE),VLOOKUP(DATE(YEAR(E2161),MONTH(E2161)-2,DAY(1)),'מדדים וריביות'!B:C,2,FALSE))</f>
        <v>19337951.188715201</v>
      </c>
      <c r="I2161" s="43">
        <f>'ריבית יומית'!D2155</f>
        <v>1.0738622586670132E-4</v>
      </c>
      <c r="J2161" s="29">
        <f t="shared" si="283"/>
        <v>1.8749187202570965</v>
      </c>
      <c r="L2161">
        <f>VLOOKUP(D2160,'מדדים וריביות'!B:C,2)</f>
        <v>19474991.7876903</v>
      </c>
      <c r="M2161" s="30">
        <f t="shared" si="288"/>
        <v>0</v>
      </c>
      <c r="O2161" s="39">
        <f t="shared" si="285"/>
        <v>0</v>
      </c>
      <c r="P2161" s="39">
        <f t="shared" si="289"/>
        <v>0</v>
      </c>
      <c r="Q2161" s="39">
        <f t="shared" si="286"/>
        <v>0</v>
      </c>
      <c r="R2161" s="41">
        <f t="shared" si="287"/>
        <v>0</v>
      </c>
    </row>
    <row r="2162" spans="4:18" x14ac:dyDescent="0.25">
      <c r="D2162" s="1">
        <v>35027</v>
      </c>
      <c r="E2162" s="1">
        <f t="shared" si="284"/>
        <v>35004</v>
      </c>
      <c r="F2162" s="30">
        <f t="shared" si="282"/>
        <v>0</v>
      </c>
      <c r="H2162" s="42">
        <f>IF(DAY(D2162)&gt;14,VLOOKUP(DATE(YEAR(E2162),MONTH(E2162)-1,DAY(1)),'מדדים וריביות'!B:C,2,FALSE),VLOOKUP(DATE(YEAR(E2162),MONTH(E2162)-2,DAY(1)),'מדדים וריביות'!B:C,2,FALSE))</f>
        <v>19337951.188715201</v>
      </c>
      <c r="I2162" s="43">
        <f>'ריבית יומית'!D2156</f>
        <v>1.0738622586670132E-4</v>
      </c>
      <c r="J2162" s="29">
        <f t="shared" si="283"/>
        <v>1.8747174014307901</v>
      </c>
      <c r="L2162">
        <f>VLOOKUP(D2161,'מדדים וריביות'!B:C,2)</f>
        <v>19474991.7876903</v>
      </c>
      <c r="M2162" s="30">
        <f t="shared" si="288"/>
        <v>0</v>
      </c>
      <c r="O2162" s="39">
        <f t="shared" si="285"/>
        <v>0</v>
      </c>
      <c r="P2162" s="39">
        <f t="shared" si="289"/>
        <v>0</v>
      </c>
      <c r="Q2162" s="39">
        <f t="shared" si="286"/>
        <v>0</v>
      </c>
      <c r="R2162" s="41">
        <f t="shared" si="287"/>
        <v>0</v>
      </c>
    </row>
    <row r="2163" spans="4:18" x14ac:dyDescent="0.25">
      <c r="D2163" s="1">
        <v>35028</v>
      </c>
      <c r="E2163" s="1">
        <f t="shared" si="284"/>
        <v>35004</v>
      </c>
      <c r="F2163" s="30">
        <f t="shared" si="282"/>
        <v>0</v>
      </c>
      <c r="H2163" s="42">
        <f>IF(DAY(D2163)&gt;14,VLOOKUP(DATE(YEAR(E2163),MONTH(E2163)-1,DAY(1)),'מדדים וריביות'!B:C,2,FALSE),VLOOKUP(DATE(YEAR(E2163),MONTH(E2163)-2,DAY(1)),'מדדים וריביות'!B:C,2,FALSE))</f>
        <v>19337951.188715201</v>
      </c>
      <c r="I2163" s="43">
        <f>'ריבית יומית'!D2157</f>
        <v>1.0738622586670132E-4</v>
      </c>
      <c r="J2163" s="29">
        <f t="shared" si="283"/>
        <v>1.8745161042210314</v>
      </c>
      <c r="L2163">
        <f>VLOOKUP(D2162,'מדדים וריביות'!B:C,2)</f>
        <v>19474991.7876903</v>
      </c>
      <c r="M2163" s="30">
        <f t="shared" si="288"/>
        <v>0</v>
      </c>
      <c r="O2163" s="39">
        <f t="shared" si="285"/>
        <v>0</v>
      </c>
      <c r="P2163" s="39">
        <f t="shared" si="289"/>
        <v>0</v>
      </c>
      <c r="Q2163" s="39">
        <f t="shared" si="286"/>
        <v>0</v>
      </c>
      <c r="R2163" s="41">
        <f t="shared" si="287"/>
        <v>0</v>
      </c>
    </row>
    <row r="2164" spans="4:18" x14ac:dyDescent="0.25">
      <c r="D2164" s="1">
        <v>35029</v>
      </c>
      <c r="E2164" s="1">
        <f t="shared" si="284"/>
        <v>35004</v>
      </c>
      <c r="F2164" s="30">
        <f t="shared" si="282"/>
        <v>0</v>
      </c>
      <c r="H2164" s="42">
        <f>IF(DAY(D2164)&gt;14,VLOOKUP(DATE(YEAR(E2164),MONTH(E2164)-1,DAY(1)),'מדדים וריביות'!B:C,2,FALSE),VLOOKUP(DATE(YEAR(E2164),MONTH(E2164)-2,DAY(1)),'מדדים וריביות'!B:C,2,FALSE))</f>
        <v>19337951.188715201</v>
      </c>
      <c r="I2164" s="43">
        <f>'ריבית יומית'!D2158</f>
        <v>1.0738622586670132E-4</v>
      </c>
      <c r="J2164" s="29">
        <f t="shared" si="283"/>
        <v>1.8743148286254994</v>
      </c>
      <c r="L2164">
        <f>VLOOKUP(D2163,'מדדים וריביות'!B:C,2)</f>
        <v>19474991.7876903</v>
      </c>
      <c r="M2164" s="30">
        <f t="shared" si="288"/>
        <v>0</v>
      </c>
      <c r="O2164" s="39">
        <f t="shared" si="285"/>
        <v>0</v>
      </c>
      <c r="P2164" s="39">
        <f t="shared" si="289"/>
        <v>0</v>
      </c>
      <c r="Q2164" s="39">
        <f t="shared" si="286"/>
        <v>0</v>
      </c>
      <c r="R2164" s="41">
        <f t="shared" si="287"/>
        <v>0</v>
      </c>
    </row>
    <row r="2165" spans="4:18" x14ac:dyDescent="0.25">
      <c r="D2165" s="1">
        <v>35030</v>
      </c>
      <c r="E2165" s="1">
        <f t="shared" si="284"/>
        <v>35004</v>
      </c>
      <c r="F2165" s="30">
        <f t="shared" si="282"/>
        <v>0</v>
      </c>
      <c r="H2165" s="42">
        <f>IF(DAY(D2165)&gt;14,VLOOKUP(DATE(YEAR(E2165),MONTH(E2165)-1,DAY(1)),'מדדים וריביות'!B:C,2,FALSE),VLOOKUP(DATE(YEAR(E2165),MONTH(E2165)-2,DAY(1)),'מדדים וריביות'!B:C,2,FALSE))</f>
        <v>19337951.188715201</v>
      </c>
      <c r="I2165" s="43">
        <f>'ריבית יומית'!D2159</f>
        <v>1.0738622586670132E-4</v>
      </c>
      <c r="J2165" s="29">
        <f t="shared" si="283"/>
        <v>1.8741135746418731</v>
      </c>
      <c r="L2165">
        <f>VLOOKUP(D2164,'מדדים וריביות'!B:C,2)</f>
        <v>19474991.7876903</v>
      </c>
      <c r="M2165" s="30">
        <f t="shared" si="288"/>
        <v>0</v>
      </c>
      <c r="O2165" s="39">
        <f t="shared" si="285"/>
        <v>0</v>
      </c>
      <c r="P2165" s="39">
        <f t="shared" si="289"/>
        <v>0</v>
      </c>
      <c r="Q2165" s="39">
        <f t="shared" si="286"/>
        <v>0</v>
      </c>
      <c r="R2165" s="41">
        <f t="shared" si="287"/>
        <v>0</v>
      </c>
    </row>
    <row r="2166" spans="4:18" x14ac:dyDescent="0.25">
      <c r="D2166" s="1">
        <v>35031</v>
      </c>
      <c r="E2166" s="1">
        <f t="shared" si="284"/>
        <v>35004</v>
      </c>
      <c r="F2166" s="30">
        <f t="shared" si="282"/>
        <v>0</v>
      </c>
      <c r="H2166" s="42">
        <f>IF(DAY(D2166)&gt;14,VLOOKUP(DATE(YEAR(E2166),MONTH(E2166)-1,DAY(1)),'מדדים וריביות'!B:C,2,FALSE),VLOOKUP(DATE(YEAR(E2166),MONTH(E2166)-2,DAY(1)),'מדדים וריביות'!B:C,2,FALSE))</f>
        <v>19337951.188715201</v>
      </c>
      <c r="I2166" s="43">
        <f>'ריבית יומית'!D2160</f>
        <v>1.0738622586670132E-4</v>
      </c>
      <c r="J2166" s="29">
        <f t="shared" si="283"/>
        <v>1.8739123422678319</v>
      </c>
      <c r="L2166">
        <f>VLOOKUP(D2165,'מדדים וריביות'!B:C,2)</f>
        <v>19474991.7876903</v>
      </c>
      <c r="M2166" s="30">
        <f t="shared" si="288"/>
        <v>0</v>
      </c>
      <c r="O2166" s="39">
        <f t="shared" si="285"/>
        <v>0</v>
      </c>
      <c r="P2166" s="39">
        <f t="shared" si="289"/>
        <v>0</v>
      </c>
      <c r="Q2166" s="39">
        <f t="shared" si="286"/>
        <v>0</v>
      </c>
      <c r="R2166" s="41">
        <f t="shared" si="287"/>
        <v>0</v>
      </c>
    </row>
    <row r="2167" spans="4:18" x14ac:dyDescent="0.25">
      <c r="D2167" s="1">
        <v>35032</v>
      </c>
      <c r="E2167" s="1">
        <f t="shared" si="284"/>
        <v>35004</v>
      </c>
      <c r="F2167" s="30">
        <f t="shared" si="282"/>
        <v>0</v>
      </c>
      <c r="H2167" s="42">
        <f>IF(DAY(D2167)&gt;14,VLOOKUP(DATE(YEAR(E2167),MONTH(E2167)-1,DAY(1)),'מדדים וריביות'!B:C,2,FALSE),VLOOKUP(DATE(YEAR(E2167),MONTH(E2167)-2,DAY(1)),'מדדים וריביות'!B:C,2,FALSE))</f>
        <v>19337951.188715201</v>
      </c>
      <c r="I2167" s="43">
        <f>'ריבית יומית'!D2161</f>
        <v>1.0738622586670132E-4</v>
      </c>
      <c r="J2167" s="29">
        <f t="shared" si="283"/>
        <v>1.8737111315010555</v>
      </c>
      <c r="L2167">
        <f>VLOOKUP(D2166,'מדדים וריביות'!B:C,2)</f>
        <v>19474991.7876903</v>
      </c>
      <c r="M2167" s="30">
        <f t="shared" si="288"/>
        <v>0</v>
      </c>
      <c r="O2167" s="39">
        <f t="shared" si="285"/>
        <v>0</v>
      </c>
      <c r="P2167" s="39">
        <f t="shared" si="289"/>
        <v>0</v>
      </c>
      <c r="Q2167" s="39">
        <f t="shared" si="286"/>
        <v>0</v>
      </c>
      <c r="R2167" s="41">
        <f t="shared" si="287"/>
        <v>0</v>
      </c>
    </row>
    <row r="2168" spans="4:18" x14ac:dyDescent="0.25">
      <c r="D2168" s="1">
        <v>35033</v>
      </c>
      <c r="E2168" s="1">
        <f t="shared" si="284"/>
        <v>35004</v>
      </c>
      <c r="F2168" s="30">
        <f t="shared" si="282"/>
        <v>0</v>
      </c>
      <c r="H2168" s="42">
        <f>IF(DAY(D2168)&gt;14,VLOOKUP(DATE(YEAR(E2168),MONTH(E2168)-1,DAY(1)),'מדדים וריביות'!B:C,2,FALSE),VLOOKUP(DATE(YEAR(E2168),MONTH(E2168)-2,DAY(1)),'מדדים וריביות'!B:C,2,FALSE))</f>
        <v>19337951.188715201</v>
      </c>
      <c r="I2168" s="43">
        <f>'ריבית יומית'!D2162</f>
        <v>1.0738622586670132E-4</v>
      </c>
      <c r="J2168" s="29">
        <f t="shared" si="283"/>
        <v>1.8735099423392239</v>
      </c>
      <c r="L2168">
        <f>VLOOKUP(D2167,'מדדים וריביות'!B:C,2)</f>
        <v>19474991.7876903</v>
      </c>
      <c r="M2168" s="30">
        <f t="shared" si="288"/>
        <v>0</v>
      </c>
      <c r="O2168" s="39">
        <f t="shared" si="285"/>
        <v>0</v>
      </c>
      <c r="P2168" s="39">
        <f t="shared" si="289"/>
        <v>0</v>
      </c>
      <c r="Q2168" s="39">
        <f t="shared" si="286"/>
        <v>0</v>
      </c>
      <c r="R2168" s="41">
        <f t="shared" si="287"/>
        <v>0</v>
      </c>
    </row>
    <row r="2169" spans="4:18" x14ac:dyDescent="0.25">
      <c r="D2169" s="1">
        <v>35034</v>
      </c>
      <c r="E2169" s="1">
        <f t="shared" si="284"/>
        <v>35034</v>
      </c>
      <c r="F2169" s="30">
        <f t="shared" si="282"/>
        <v>0</v>
      </c>
      <c r="H2169" s="42">
        <f>IF(DAY(D2169)&gt;14,VLOOKUP(DATE(YEAR(E2169),MONTH(E2169)-1,DAY(1)),'מדדים וריביות'!B:C,2,FALSE),VLOOKUP(DATE(YEAR(E2169),MONTH(E2169)-2,DAY(1)),'מדדים וריביות'!B:C,2,FALSE))</f>
        <v>19337951.188715201</v>
      </c>
      <c r="I2169" s="43">
        <f>'ריבית יומית'!D2163</f>
        <v>1.0738622586670132E-4</v>
      </c>
      <c r="J2169" s="29">
        <f t="shared" si="283"/>
        <v>1.8733087747800172</v>
      </c>
      <c r="L2169">
        <f>VLOOKUP(D2168,'מדדים וריביות'!B:C,2)</f>
        <v>19474991.7876903</v>
      </c>
      <c r="M2169" s="30">
        <f t="shared" si="288"/>
        <v>0</v>
      </c>
      <c r="O2169" s="39">
        <f t="shared" si="285"/>
        <v>0</v>
      </c>
      <c r="P2169" s="39">
        <f t="shared" si="289"/>
        <v>0</v>
      </c>
      <c r="Q2169" s="39">
        <f t="shared" si="286"/>
        <v>0</v>
      </c>
      <c r="R2169" s="41">
        <f t="shared" si="287"/>
        <v>0</v>
      </c>
    </row>
    <row r="2170" spans="4:18" x14ac:dyDescent="0.25">
      <c r="D2170" s="1">
        <v>35035</v>
      </c>
      <c r="E2170" s="1">
        <f t="shared" si="284"/>
        <v>35034</v>
      </c>
      <c r="F2170" s="30">
        <f t="shared" si="282"/>
        <v>0</v>
      </c>
      <c r="H2170" s="42">
        <f>IF(DAY(D2170)&gt;14,VLOOKUP(DATE(YEAR(E2170),MONTH(E2170)-1,DAY(1)),'מדדים וריביות'!B:C,2,FALSE),VLOOKUP(DATE(YEAR(E2170),MONTH(E2170)-2,DAY(1)),'מדדים וריביות'!B:C,2,FALSE))</f>
        <v>19337951.188715201</v>
      </c>
      <c r="I2170" s="43">
        <f>'ריבית יומית'!D2164</f>
        <v>1.0738622586670132E-4</v>
      </c>
      <c r="J2170" s="29">
        <f t="shared" si="283"/>
        <v>1.8731076288211159</v>
      </c>
      <c r="L2170">
        <f>VLOOKUP(D2169,'מדדים וריביות'!B:C,2)</f>
        <v>19703392.7859823</v>
      </c>
      <c r="M2170" s="30">
        <f t="shared" si="288"/>
        <v>0</v>
      </c>
      <c r="O2170" s="39">
        <f t="shared" si="285"/>
        <v>0</v>
      </c>
      <c r="P2170" s="39">
        <f t="shared" si="289"/>
        <v>0</v>
      </c>
      <c r="Q2170" s="39">
        <f t="shared" si="286"/>
        <v>0</v>
      </c>
      <c r="R2170" s="41">
        <f t="shared" si="287"/>
        <v>0</v>
      </c>
    </row>
    <row r="2171" spans="4:18" x14ac:dyDescent="0.25">
      <c r="D2171" s="1">
        <v>35036</v>
      </c>
      <c r="E2171" s="1">
        <f t="shared" si="284"/>
        <v>35034</v>
      </c>
      <c r="F2171" s="30">
        <f t="shared" si="282"/>
        <v>0</v>
      </c>
      <c r="H2171" s="42">
        <f>IF(DAY(D2171)&gt;14,VLOOKUP(DATE(YEAR(E2171),MONTH(E2171)-1,DAY(1)),'מדדים וריביות'!B:C,2,FALSE),VLOOKUP(DATE(YEAR(E2171),MONTH(E2171)-2,DAY(1)),'מדדים וריביות'!B:C,2,FALSE))</f>
        <v>19337951.188715201</v>
      </c>
      <c r="I2171" s="43">
        <f>'ריבית יומית'!D2165</f>
        <v>1.0738622586670132E-4</v>
      </c>
      <c r="J2171" s="29">
        <f t="shared" si="283"/>
        <v>1.8729065044602007</v>
      </c>
      <c r="L2171">
        <f>VLOOKUP(D2170,'מדדים וריביות'!B:C,2)</f>
        <v>19703392.7859823</v>
      </c>
      <c r="M2171" s="30">
        <f t="shared" si="288"/>
        <v>0</v>
      </c>
      <c r="O2171" s="39">
        <f t="shared" si="285"/>
        <v>0</v>
      </c>
      <c r="P2171" s="39">
        <f t="shared" si="289"/>
        <v>0</v>
      </c>
      <c r="Q2171" s="39">
        <f t="shared" si="286"/>
        <v>0</v>
      </c>
      <c r="R2171" s="41">
        <f t="shared" si="287"/>
        <v>0</v>
      </c>
    </row>
    <row r="2172" spans="4:18" x14ac:dyDescent="0.25">
      <c r="D2172" s="1">
        <v>35037</v>
      </c>
      <c r="E2172" s="1">
        <f t="shared" si="284"/>
        <v>35034</v>
      </c>
      <c r="F2172" s="30">
        <f t="shared" si="282"/>
        <v>0</v>
      </c>
      <c r="H2172" s="42">
        <f>IF(DAY(D2172)&gt;14,VLOOKUP(DATE(YEAR(E2172),MONTH(E2172)-1,DAY(1)),'מדדים וריביות'!B:C,2,FALSE),VLOOKUP(DATE(YEAR(E2172),MONTH(E2172)-2,DAY(1)),'מדדים וריביות'!B:C,2,FALSE))</f>
        <v>19337951.188715201</v>
      </c>
      <c r="I2172" s="43">
        <f>'ריבית יומית'!D2166</f>
        <v>1.0738622586670132E-4</v>
      </c>
      <c r="J2172" s="29">
        <f t="shared" si="283"/>
        <v>1.8727054016949525</v>
      </c>
      <c r="L2172">
        <f>VLOOKUP(D2171,'מדדים וריביות'!B:C,2)</f>
        <v>19703392.7859823</v>
      </c>
      <c r="M2172" s="30">
        <f t="shared" si="288"/>
        <v>0</v>
      </c>
      <c r="O2172" s="39">
        <f t="shared" si="285"/>
        <v>0</v>
      </c>
      <c r="P2172" s="39">
        <f t="shared" si="289"/>
        <v>0</v>
      </c>
      <c r="Q2172" s="39">
        <f t="shared" si="286"/>
        <v>0</v>
      </c>
      <c r="R2172" s="41">
        <f t="shared" si="287"/>
        <v>0</v>
      </c>
    </row>
    <row r="2173" spans="4:18" x14ac:dyDescent="0.25">
      <c r="D2173" s="1">
        <v>35038</v>
      </c>
      <c r="E2173" s="1">
        <f t="shared" si="284"/>
        <v>35034</v>
      </c>
      <c r="F2173" s="30">
        <f t="shared" si="282"/>
        <v>0</v>
      </c>
      <c r="H2173" s="42">
        <f>IF(DAY(D2173)&gt;14,VLOOKUP(DATE(YEAR(E2173),MONTH(E2173)-1,DAY(1)),'מדדים וריביות'!B:C,2,FALSE),VLOOKUP(DATE(YEAR(E2173),MONTH(E2173)-2,DAY(1)),'מדדים וריביות'!B:C,2,FALSE))</f>
        <v>19337951.188715201</v>
      </c>
      <c r="I2173" s="43">
        <f>'ריבית יומית'!D2167</f>
        <v>1.0738622586670132E-4</v>
      </c>
      <c r="J2173" s="29">
        <f t="shared" si="283"/>
        <v>1.8725043205230525</v>
      </c>
      <c r="L2173">
        <f>VLOOKUP(D2172,'מדדים וריביות'!B:C,2)</f>
        <v>19703392.7859823</v>
      </c>
      <c r="M2173" s="30">
        <f t="shared" si="288"/>
        <v>0</v>
      </c>
      <c r="O2173" s="39">
        <f t="shared" si="285"/>
        <v>0</v>
      </c>
      <c r="P2173" s="39">
        <f t="shared" si="289"/>
        <v>0</v>
      </c>
      <c r="Q2173" s="39">
        <f t="shared" si="286"/>
        <v>0</v>
      </c>
      <c r="R2173" s="41">
        <f t="shared" si="287"/>
        <v>0</v>
      </c>
    </row>
    <row r="2174" spans="4:18" x14ac:dyDescent="0.25">
      <c r="D2174" s="1">
        <v>35039</v>
      </c>
      <c r="E2174" s="1">
        <f t="shared" si="284"/>
        <v>35034</v>
      </c>
      <c r="F2174" s="30">
        <f t="shared" si="282"/>
        <v>0</v>
      </c>
      <c r="H2174" s="42">
        <f>IF(DAY(D2174)&gt;14,VLOOKUP(DATE(YEAR(E2174),MONTH(E2174)-1,DAY(1)),'מדדים וריביות'!B:C,2,FALSE),VLOOKUP(DATE(YEAR(E2174),MONTH(E2174)-2,DAY(1)),'מדדים וריביות'!B:C,2,FALSE))</f>
        <v>19337951.188715201</v>
      </c>
      <c r="I2174" s="43">
        <f>'ריבית יומית'!D2168</f>
        <v>1.0738622586670132E-4</v>
      </c>
      <c r="J2174" s="29">
        <f t="shared" si="283"/>
        <v>1.8723032609421819</v>
      </c>
      <c r="L2174">
        <f>VLOOKUP(D2173,'מדדים וריביות'!B:C,2)</f>
        <v>19703392.7859823</v>
      </c>
      <c r="M2174" s="30">
        <f t="shared" si="288"/>
        <v>0</v>
      </c>
      <c r="O2174" s="39">
        <f t="shared" si="285"/>
        <v>0</v>
      </c>
      <c r="P2174" s="39">
        <f t="shared" si="289"/>
        <v>0</v>
      </c>
      <c r="Q2174" s="39">
        <f t="shared" si="286"/>
        <v>0</v>
      </c>
      <c r="R2174" s="41">
        <f t="shared" si="287"/>
        <v>0</v>
      </c>
    </row>
    <row r="2175" spans="4:18" x14ac:dyDescent="0.25">
      <c r="D2175" s="1">
        <v>35040</v>
      </c>
      <c r="E2175" s="1">
        <f t="shared" si="284"/>
        <v>35034</v>
      </c>
      <c r="F2175" s="30">
        <f t="shared" si="282"/>
        <v>0</v>
      </c>
      <c r="H2175" s="42">
        <f>IF(DAY(D2175)&gt;14,VLOOKUP(DATE(YEAR(E2175),MONTH(E2175)-1,DAY(1)),'מדדים וריביות'!B:C,2,FALSE),VLOOKUP(DATE(YEAR(E2175),MONTH(E2175)-2,DAY(1)),'מדדים וריביות'!B:C,2,FALSE))</f>
        <v>19337951.188715201</v>
      </c>
      <c r="I2175" s="43">
        <f>'ריבית יומית'!D2169</f>
        <v>1.0738622586670132E-4</v>
      </c>
      <c r="J2175" s="29">
        <f t="shared" si="283"/>
        <v>1.8721022229500226</v>
      </c>
      <c r="L2175">
        <f>VLOOKUP(D2174,'מדדים וריביות'!B:C,2)</f>
        <v>19703392.7859823</v>
      </c>
      <c r="M2175" s="30">
        <f t="shared" si="288"/>
        <v>0</v>
      </c>
      <c r="O2175" s="39">
        <f t="shared" si="285"/>
        <v>0</v>
      </c>
      <c r="P2175" s="39">
        <f t="shared" si="289"/>
        <v>0</v>
      </c>
      <c r="Q2175" s="39">
        <f t="shared" si="286"/>
        <v>0</v>
      </c>
      <c r="R2175" s="41">
        <f t="shared" si="287"/>
        <v>0</v>
      </c>
    </row>
    <row r="2176" spans="4:18" x14ac:dyDescent="0.25">
      <c r="D2176" s="1">
        <v>35041</v>
      </c>
      <c r="E2176" s="1">
        <f t="shared" si="284"/>
        <v>35034</v>
      </c>
      <c r="F2176" s="30">
        <f t="shared" ref="F2176:F2239" si="290">M2175</f>
        <v>0</v>
      </c>
      <c r="H2176" s="42">
        <f>IF(DAY(D2176)&gt;14,VLOOKUP(DATE(YEAR(E2176),MONTH(E2176)-1,DAY(1)),'מדדים וריביות'!B:C,2,FALSE),VLOOKUP(DATE(YEAR(E2176),MONTH(E2176)-2,DAY(1)),'מדדים וריביות'!B:C,2,FALSE))</f>
        <v>19337951.188715201</v>
      </c>
      <c r="I2176" s="43">
        <f>'ריבית יומית'!D2170</f>
        <v>1.0738622586670132E-4</v>
      </c>
      <c r="J2176" s="29">
        <f t="shared" si="283"/>
        <v>1.8719012065442564</v>
      </c>
      <c r="L2176">
        <f>VLOOKUP(D2175,'מדדים וריביות'!B:C,2)</f>
        <v>19703392.7859823</v>
      </c>
      <c r="M2176" s="30">
        <f t="shared" si="288"/>
        <v>0</v>
      </c>
      <c r="O2176" s="39">
        <f t="shared" si="285"/>
        <v>0</v>
      </c>
      <c r="P2176" s="39">
        <f t="shared" si="289"/>
        <v>0</v>
      </c>
      <c r="Q2176" s="39">
        <f t="shared" si="286"/>
        <v>0</v>
      </c>
      <c r="R2176" s="41">
        <f t="shared" si="287"/>
        <v>0</v>
      </c>
    </row>
    <row r="2177" spans="4:18" x14ac:dyDescent="0.25">
      <c r="D2177" s="1">
        <v>35042</v>
      </c>
      <c r="E2177" s="1">
        <f t="shared" si="284"/>
        <v>35034</v>
      </c>
      <c r="F2177" s="30">
        <f t="shared" si="290"/>
        <v>0</v>
      </c>
      <c r="H2177" s="42">
        <f>IF(DAY(D2177)&gt;14,VLOOKUP(DATE(YEAR(E2177),MONTH(E2177)-1,DAY(1)),'מדדים וריביות'!B:C,2,FALSE),VLOOKUP(DATE(YEAR(E2177),MONTH(E2177)-2,DAY(1)),'מדדים וריביות'!B:C,2,FALSE))</f>
        <v>19337951.188715201</v>
      </c>
      <c r="I2177" s="43">
        <f>'ריבית יומית'!D2171</f>
        <v>1.0738622586670132E-4</v>
      </c>
      <c r="J2177" s="29">
        <f t="shared" si="283"/>
        <v>1.8717002117225656</v>
      </c>
      <c r="L2177">
        <f>VLOOKUP(D2176,'מדדים וריביות'!B:C,2)</f>
        <v>19703392.7859823</v>
      </c>
      <c r="M2177" s="30">
        <f t="shared" si="288"/>
        <v>0</v>
      </c>
      <c r="O2177" s="39">
        <f t="shared" si="285"/>
        <v>0</v>
      </c>
      <c r="P2177" s="39">
        <f t="shared" si="289"/>
        <v>0</v>
      </c>
      <c r="Q2177" s="39">
        <f t="shared" si="286"/>
        <v>0</v>
      </c>
      <c r="R2177" s="41">
        <f t="shared" si="287"/>
        <v>0</v>
      </c>
    </row>
    <row r="2178" spans="4:18" x14ac:dyDescent="0.25">
      <c r="D2178" s="1">
        <v>35043</v>
      </c>
      <c r="E2178" s="1">
        <f t="shared" si="284"/>
        <v>35034</v>
      </c>
      <c r="F2178" s="30">
        <f t="shared" si="290"/>
        <v>0</v>
      </c>
      <c r="H2178" s="42">
        <f>IF(DAY(D2178)&gt;14,VLOOKUP(DATE(YEAR(E2178),MONTH(E2178)-1,DAY(1)),'מדדים וריביות'!B:C,2,FALSE),VLOOKUP(DATE(YEAR(E2178),MONTH(E2178)-2,DAY(1)),'מדדים וריביות'!B:C,2,FALSE))</f>
        <v>19337951.188715201</v>
      </c>
      <c r="I2178" s="43">
        <f>'ריבית יומית'!D2172</f>
        <v>1.0738622586670132E-4</v>
      </c>
      <c r="J2178" s="29">
        <f t="shared" si="283"/>
        <v>1.8714992384826326</v>
      </c>
      <c r="L2178">
        <f>VLOOKUP(D2177,'מדדים וריביות'!B:C,2)</f>
        <v>19703392.7859823</v>
      </c>
      <c r="M2178" s="30">
        <f t="shared" si="288"/>
        <v>0</v>
      </c>
      <c r="O2178" s="39">
        <f t="shared" si="285"/>
        <v>0</v>
      </c>
      <c r="P2178" s="39">
        <f t="shared" si="289"/>
        <v>0</v>
      </c>
      <c r="Q2178" s="39">
        <f t="shared" si="286"/>
        <v>0</v>
      </c>
      <c r="R2178" s="41">
        <f t="shared" si="287"/>
        <v>0</v>
      </c>
    </row>
    <row r="2179" spans="4:18" x14ac:dyDescent="0.25">
      <c r="D2179" s="1">
        <v>35044</v>
      </c>
      <c r="E2179" s="1">
        <f t="shared" si="284"/>
        <v>35034</v>
      </c>
      <c r="F2179" s="30">
        <f t="shared" si="290"/>
        <v>0</v>
      </c>
      <c r="H2179" s="42">
        <f>IF(DAY(D2179)&gt;14,VLOOKUP(DATE(YEAR(E2179),MONTH(E2179)-1,DAY(1)),'מדדים וריביות'!B:C,2,FALSE),VLOOKUP(DATE(YEAR(E2179),MONTH(E2179)-2,DAY(1)),'מדדים וריביות'!B:C,2,FALSE))</f>
        <v>19337951.188715201</v>
      </c>
      <c r="I2179" s="43">
        <f>'ריבית יומית'!D2173</f>
        <v>1.0738622586670132E-4</v>
      </c>
      <c r="J2179" s="29">
        <f t="shared" si="283"/>
        <v>1.8712982868221399</v>
      </c>
      <c r="L2179">
        <f>VLOOKUP(D2178,'מדדים וריביות'!B:C,2)</f>
        <v>19703392.7859823</v>
      </c>
      <c r="M2179" s="30">
        <f t="shared" si="288"/>
        <v>0</v>
      </c>
      <c r="O2179" s="39">
        <f t="shared" si="285"/>
        <v>0</v>
      </c>
      <c r="P2179" s="39">
        <f t="shared" si="289"/>
        <v>0</v>
      </c>
      <c r="Q2179" s="39">
        <f t="shared" si="286"/>
        <v>0</v>
      </c>
      <c r="R2179" s="41">
        <f t="shared" si="287"/>
        <v>0</v>
      </c>
    </row>
    <row r="2180" spans="4:18" x14ac:dyDescent="0.25">
      <c r="D2180" s="1">
        <v>35045</v>
      </c>
      <c r="E2180" s="1">
        <f t="shared" si="284"/>
        <v>35034</v>
      </c>
      <c r="F2180" s="30">
        <f t="shared" si="290"/>
        <v>0</v>
      </c>
      <c r="H2180" s="42">
        <f>IF(DAY(D2180)&gt;14,VLOOKUP(DATE(YEAR(E2180),MONTH(E2180)-1,DAY(1)),'מדדים וריביות'!B:C,2,FALSE),VLOOKUP(DATE(YEAR(E2180),MONTH(E2180)-2,DAY(1)),'מדדים וריביות'!B:C,2,FALSE))</f>
        <v>19337951.188715201</v>
      </c>
      <c r="I2180" s="43">
        <f>'ריבית יומית'!D2174</f>
        <v>1.0738622586670132E-4</v>
      </c>
      <c r="J2180" s="29">
        <f t="shared" si="283"/>
        <v>1.8710973567387705</v>
      </c>
      <c r="L2180">
        <f>VLOOKUP(D2179,'מדדים וריביות'!B:C,2)</f>
        <v>19703392.7859823</v>
      </c>
      <c r="M2180" s="30">
        <f t="shared" si="288"/>
        <v>0</v>
      </c>
      <c r="O2180" s="39">
        <f t="shared" si="285"/>
        <v>0</v>
      </c>
      <c r="P2180" s="39">
        <f t="shared" si="289"/>
        <v>0</v>
      </c>
      <c r="Q2180" s="39">
        <f t="shared" si="286"/>
        <v>0</v>
      </c>
      <c r="R2180" s="41">
        <f t="shared" si="287"/>
        <v>0</v>
      </c>
    </row>
    <row r="2181" spans="4:18" x14ac:dyDescent="0.25">
      <c r="D2181" s="1">
        <v>35046</v>
      </c>
      <c r="E2181" s="1">
        <f t="shared" si="284"/>
        <v>35034</v>
      </c>
      <c r="F2181" s="30">
        <f t="shared" si="290"/>
        <v>0</v>
      </c>
      <c r="H2181" s="42">
        <f>IF(DAY(D2181)&gt;14,VLOOKUP(DATE(YEAR(E2181),MONTH(E2181)-1,DAY(1)),'מדדים וריביות'!B:C,2,FALSE),VLOOKUP(DATE(YEAR(E2181),MONTH(E2181)-2,DAY(1)),'מדדים וריביות'!B:C,2,FALSE))</f>
        <v>19337951.188715201</v>
      </c>
      <c r="I2181" s="43">
        <f>'ריבית יומית'!D2175</f>
        <v>1.0738622586670132E-4</v>
      </c>
      <c r="J2181" s="29">
        <f t="shared" si="283"/>
        <v>1.8708964482302077</v>
      </c>
      <c r="L2181">
        <f>VLOOKUP(D2180,'מדדים וריביות'!B:C,2)</f>
        <v>19703392.7859823</v>
      </c>
      <c r="M2181" s="30">
        <f t="shared" si="288"/>
        <v>0</v>
      </c>
      <c r="O2181" s="39">
        <f t="shared" si="285"/>
        <v>0</v>
      </c>
      <c r="P2181" s="39">
        <f t="shared" si="289"/>
        <v>0</v>
      </c>
      <c r="Q2181" s="39">
        <f t="shared" si="286"/>
        <v>0</v>
      </c>
      <c r="R2181" s="41">
        <f t="shared" si="287"/>
        <v>0</v>
      </c>
    </row>
    <row r="2182" spans="4:18" x14ac:dyDescent="0.25">
      <c r="D2182" s="1">
        <v>35047</v>
      </c>
      <c r="E2182" s="1">
        <f t="shared" si="284"/>
        <v>35034</v>
      </c>
      <c r="F2182" s="30">
        <f t="shared" si="290"/>
        <v>0</v>
      </c>
      <c r="H2182" s="42">
        <f>IF(DAY(D2182)&gt;14,VLOOKUP(DATE(YEAR(E2182),MONTH(E2182)-1,DAY(1)),'מדדים וריביות'!B:C,2,FALSE),VLOOKUP(DATE(YEAR(E2182),MONTH(E2182)-2,DAY(1)),'מדדים וריביות'!B:C,2,FALSE))</f>
        <v>19337951.188715201</v>
      </c>
      <c r="I2182" s="43">
        <f>'ריבית יומית'!D2176</f>
        <v>1.0738622586670132E-4</v>
      </c>
      <c r="J2182" s="29">
        <f t="shared" si="283"/>
        <v>1.8706955612941347</v>
      </c>
      <c r="L2182">
        <f>VLOOKUP(D2181,'מדדים וריביות'!B:C,2)</f>
        <v>19703392.7859823</v>
      </c>
      <c r="M2182" s="30">
        <f t="shared" si="288"/>
        <v>0</v>
      </c>
      <c r="O2182" s="39">
        <f t="shared" si="285"/>
        <v>0</v>
      </c>
      <c r="P2182" s="39">
        <f t="shared" si="289"/>
        <v>0</v>
      </c>
      <c r="Q2182" s="39">
        <f t="shared" si="286"/>
        <v>0</v>
      </c>
      <c r="R2182" s="41">
        <f t="shared" si="287"/>
        <v>0</v>
      </c>
    </row>
    <row r="2183" spans="4:18" x14ac:dyDescent="0.25">
      <c r="D2183" s="1">
        <v>35048</v>
      </c>
      <c r="E2183" s="1">
        <f t="shared" si="284"/>
        <v>35034</v>
      </c>
      <c r="F2183" s="30">
        <f t="shared" si="290"/>
        <v>0</v>
      </c>
      <c r="H2183" s="42">
        <f>IF(DAY(D2183)&gt;14,VLOOKUP(DATE(YEAR(E2183),MONTH(E2183)-1,DAY(1)),'מדדים וריביות'!B:C,2,FALSE),VLOOKUP(DATE(YEAR(E2183),MONTH(E2183)-2,DAY(1)),'מדדים וריביות'!B:C,2,FALSE))</f>
        <v>19474991.7876903</v>
      </c>
      <c r="I2183" s="43">
        <f>'ריבית יומית'!D2177</f>
        <v>1.0738622586670132E-4</v>
      </c>
      <c r="J2183" s="29">
        <f t="shared" si="283"/>
        <v>1.8704946959282354</v>
      </c>
      <c r="L2183">
        <f>VLOOKUP(D2182,'מדדים וריביות'!B:C,2)</f>
        <v>19703392.7859823</v>
      </c>
      <c r="M2183" s="30">
        <f t="shared" si="288"/>
        <v>0</v>
      </c>
      <c r="O2183" s="39">
        <f t="shared" si="285"/>
        <v>0</v>
      </c>
      <c r="P2183" s="39">
        <f t="shared" si="289"/>
        <v>0</v>
      </c>
      <c r="Q2183" s="39">
        <f t="shared" si="286"/>
        <v>0</v>
      </c>
      <c r="R2183" s="41">
        <f t="shared" si="287"/>
        <v>0</v>
      </c>
    </row>
    <row r="2184" spans="4:18" x14ac:dyDescent="0.25">
      <c r="D2184" s="1">
        <v>35049</v>
      </c>
      <c r="E2184" s="1">
        <f t="shared" si="284"/>
        <v>35034</v>
      </c>
      <c r="F2184" s="30">
        <f t="shared" si="290"/>
        <v>0</v>
      </c>
      <c r="H2184" s="42">
        <f>IF(DAY(D2184)&gt;14,VLOOKUP(DATE(YEAR(E2184),MONTH(E2184)-1,DAY(1)),'מדדים וריביות'!B:C,2,FALSE),VLOOKUP(DATE(YEAR(E2184),MONTH(E2184)-2,DAY(1)),'מדדים וריביות'!B:C,2,FALSE))</f>
        <v>19474991.7876903</v>
      </c>
      <c r="I2184" s="43">
        <f>'ריבית יומית'!D2178</f>
        <v>1.0738622586670132E-4</v>
      </c>
      <c r="J2184" s="29">
        <f t="shared" si="283"/>
        <v>1.8702938521301935</v>
      </c>
      <c r="L2184">
        <f>VLOOKUP(D2183,'מדדים וריביות'!B:C,2)</f>
        <v>19703392.7859823</v>
      </c>
      <c r="M2184" s="30">
        <f t="shared" si="288"/>
        <v>0</v>
      </c>
      <c r="O2184" s="39">
        <f t="shared" si="285"/>
        <v>0</v>
      </c>
      <c r="P2184" s="39">
        <f t="shared" si="289"/>
        <v>0</v>
      </c>
      <c r="Q2184" s="39">
        <f t="shared" si="286"/>
        <v>0</v>
      </c>
      <c r="R2184" s="41">
        <f t="shared" si="287"/>
        <v>0</v>
      </c>
    </row>
    <row r="2185" spans="4:18" x14ac:dyDescent="0.25">
      <c r="D2185" s="1">
        <v>35050</v>
      </c>
      <c r="E2185" s="1">
        <f t="shared" si="284"/>
        <v>35034</v>
      </c>
      <c r="F2185" s="30">
        <f t="shared" si="290"/>
        <v>0</v>
      </c>
      <c r="H2185" s="42">
        <f>IF(DAY(D2185)&gt;14,VLOOKUP(DATE(YEAR(E2185),MONTH(E2185)-1,DAY(1)),'מדדים וריביות'!B:C,2,FALSE),VLOOKUP(DATE(YEAR(E2185),MONTH(E2185)-2,DAY(1)),'מדדים וריביות'!B:C,2,FALSE))</f>
        <v>19474991.7876903</v>
      </c>
      <c r="I2185" s="43">
        <f>'ריבית יומית'!D2179</f>
        <v>1.0738622586670132E-4</v>
      </c>
      <c r="J2185" s="29">
        <f t="shared" ref="J2185:J2248" si="291">J2186*(1+I2185)</f>
        <v>1.8700930298976932</v>
      </c>
      <c r="L2185">
        <f>VLOOKUP(D2184,'מדדים וריביות'!B:C,2)</f>
        <v>19703392.7859823</v>
      </c>
      <c r="M2185" s="30">
        <f t="shared" si="288"/>
        <v>0</v>
      </c>
      <c r="O2185" s="39">
        <f t="shared" si="285"/>
        <v>0</v>
      </c>
      <c r="P2185" s="39">
        <f t="shared" si="289"/>
        <v>0</v>
      </c>
      <c r="Q2185" s="39">
        <f t="shared" si="286"/>
        <v>0</v>
      </c>
      <c r="R2185" s="41">
        <f t="shared" si="287"/>
        <v>0</v>
      </c>
    </row>
    <row r="2186" spans="4:18" x14ac:dyDescent="0.25">
      <c r="D2186" s="1">
        <v>35051</v>
      </c>
      <c r="E2186" s="1">
        <f t="shared" ref="E2186:E2249" si="292">DATE(YEAR(D2186),MONTH(D2186),DAY(1))</f>
        <v>35034</v>
      </c>
      <c r="F2186" s="30">
        <f t="shared" si="290"/>
        <v>0</v>
      </c>
      <c r="H2186" s="42">
        <f>IF(DAY(D2186)&gt;14,VLOOKUP(DATE(YEAR(E2186),MONTH(E2186)-1,DAY(1)),'מדדים וריביות'!B:C,2,FALSE),VLOOKUP(DATE(YEAR(E2186),MONTH(E2186)-2,DAY(1)),'מדדים וריביות'!B:C,2,FALSE))</f>
        <v>19474991.7876903</v>
      </c>
      <c r="I2186" s="43">
        <f>'ריבית יומית'!D2180</f>
        <v>1.0738622586670132E-4</v>
      </c>
      <c r="J2186" s="29">
        <f t="shared" si="291"/>
        <v>1.8698922292284188</v>
      </c>
      <c r="L2186">
        <f>VLOOKUP(D2185,'מדדים וריביות'!B:C,2)</f>
        <v>19703392.7859823</v>
      </c>
      <c r="M2186" s="30">
        <f t="shared" si="288"/>
        <v>0</v>
      </c>
      <c r="O2186" s="39">
        <f t="shared" ref="O2186:O2249" si="293">$D$4/H2186*G2186-G2186</f>
        <v>0</v>
      </c>
      <c r="P2186" s="39">
        <f t="shared" si="289"/>
        <v>0</v>
      </c>
      <c r="Q2186" s="39">
        <f t="shared" ref="Q2186:Q2249" si="294">$D$4/H2186*P2186-P2186</f>
        <v>0</v>
      </c>
      <c r="R2186" s="41">
        <f t="shared" ref="R2186:R2249" si="295">SUM(O2186:Q2186)</f>
        <v>0</v>
      </c>
    </row>
    <row r="2187" spans="4:18" x14ac:dyDescent="0.25">
      <c r="D2187" s="1">
        <v>35052</v>
      </c>
      <c r="E2187" s="1">
        <f t="shared" si="292"/>
        <v>35034</v>
      </c>
      <c r="F2187" s="30">
        <f t="shared" si="290"/>
        <v>0</v>
      </c>
      <c r="H2187" s="42">
        <f>IF(DAY(D2187)&gt;14,VLOOKUP(DATE(YEAR(E2187),MONTH(E2187)-1,DAY(1)),'מדדים וריביות'!B:C,2,FALSE),VLOOKUP(DATE(YEAR(E2187),MONTH(E2187)-2,DAY(1)),'מדדים וריביות'!B:C,2,FALSE))</f>
        <v>19474991.7876903</v>
      </c>
      <c r="I2187" s="43">
        <f>'ריבית יומית'!D2181</f>
        <v>1.0738622586670132E-4</v>
      </c>
      <c r="J2187" s="29">
        <f t="shared" si="291"/>
        <v>1.8696914501200552</v>
      </c>
      <c r="L2187">
        <f>VLOOKUP(D2186,'מדדים וריביות'!B:C,2)</f>
        <v>19703392.7859823</v>
      </c>
      <c r="M2187" s="30">
        <f t="shared" si="288"/>
        <v>0</v>
      </c>
      <c r="O2187" s="39">
        <f t="shared" si="293"/>
        <v>0</v>
      </c>
      <c r="P2187" s="39">
        <f t="shared" si="289"/>
        <v>0</v>
      </c>
      <c r="Q2187" s="39">
        <f t="shared" si="294"/>
        <v>0</v>
      </c>
      <c r="R2187" s="41">
        <f t="shared" si="295"/>
        <v>0</v>
      </c>
    </row>
    <row r="2188" spans="4:18" x14ac:dyDescent="0.25">
      <c r="D2188" s="1">
        <v>35053</v>
      </c>
      <c r="E2188" s="1">
        <f t="shared" si="292"/>
        <v>35034</v>
      </c>
      <c r="F2188" s="30">
        <f t="shared" si="290"/>
        <v>0</v>
      </c>
      <c r="H2188" s="42">
        <f>IF(DAY(D2188)&gt;14,VLOOKUP(DATE(YEAR(E2188),MONTH(E2188)-1,DAY(1)),'מדדים וריביות'!B:C,2,FALSE),VLOOKUP(DATE(YEAR(E2188),MONTH(E2188)-2,DAY(1)),'מדדים וריביות'!B:C,2,FALSE))</f>
        <v>19474991.7876903</v>
      </c>
      <c r="I2188" s="43">
        <f>'ריבית יומית'!D2182</f>
        <v>1.0738622586670132E-4</v>
      </c>
      <c r="J2188" s="29">
        <f t="shared" si="291"/>
        <v>1.8694906925702872</v>
      </c>
      <c r="L2188">
        <f>VLOOKUP(D2187,'מדדים וריביות'!B:C,2)</f>
        <v>19703392.7859823</v>
      </c>
      <c r="M2188" s="30">
        <f t="shared" ref="M2188:M2251" si="296">F2188*(1+I2188)*L2188/H2188+G2188-K2188</f>
        <v>0</v>
      </c>
      <c r="O2188" s="39">
        <f t="shared" si="293"/>
        <v>0</v>
      </c>
      <c r="P2188" s="39">
        <f t="shared" si="289"/>
        <v>0</v>
      </c>
      <c r="Q2188" s="39">
        <f t="shared" si="294"/>
        <v>0</v>
      </c>
      <c r="R2188" s="41">
        <f t="shared" si="295"/>
        <v>0</v>
      </c>
    </row>
    <row r="2189" spans="4:18" x14ac:dyDescent="0.25">
      <c r="D2189" s="1">
        <v>35054</v>
      </c>
      <c r="E2189" s="1">
        <f t="shared" si="292"/>
        <v>35034</v>
      </c>
      <c r="F2189" s="30">
        <f t="shared" si="290"/>
        <v>0</v>
      </c>
      <c r="H2189" s="42">
        <f>IF(DAY(D2189)&gt;14,VLOOKUP(DATE(YEAR(E2189),MONTH(E2189)-1,DAY(1)),'מדדים וריביות'!B:C,2,FALSE),VLOOKUP(DATE(YEAR(E2189),MONTH(E2189)-2,DAY(1)),'מדדים וריביות'!B:C,2,FALSE))</f>
        <v>19474991.7876903</v>
      </c>
      <c r="I2189" s="43">
        <f>'ריבית יומית'!D2183</f>
        <v>1.0738622586670132E-4</v>
      </c>
      <c r="J2189" s="29">
        <f t="shared" si="291"/>
        <v>1.8692899565768</v>
      </c>
      <c r="L2189">
        <f>VLOOKUP(D2188,'מדדים וריביות'!B:C,2)</f>
        <v>19703392.7859823</v>
      </c>
      <c r="M2189" s="30">
        <f t="shared" si="296"/>
        <v>0</v>
      </c>
      <c r="O2189" s="39">
        <f t="shared" si="293"/>
        <v>0</v>
      </c>
      <c r="P2189" s="39">
        <f t="shared" si="289"/>
        <v>0</v>
      </c>
      <c r="Q2189" s="39">
        <f t="shared" si="294"/>
        <v>0</v>
      </c>
      <c r="R2189" s="41">
        <f t="shared" si="295"/>
        <v>0</v>
      </c>
    </row>
    <row r="2190" spans="4:18" x14ac:dyDescent="0.25">
      <c r="D2190" s="1">
        <v>35055</v>
      </c>
      <c r="E2190" s="1">
        <f t="shared" si="292"/>
        <v>35034</v>
      </c>
      <c r="F2190" s="30">
        <f t="shared" si="290"/>
        <v>0</v>
      </c>
      <c r="H2190" s="42">
        <f>IF(DAY(D2190)&gt;14,VLOOKUP(DATE(YEAR(E2190),MONTH(E2190)-1,DAY(1)),'מדדים וריביות'!B:C,2,FALSE),VLOOKUP(DATE(YEAR(E2190),MONTH(E2190)-2,DAY(1)),'מדדים וריביות'!B:C,2,FALSE))</f>
        <v>19474991.7876903</v>
      </c>
      <c r="I2190" s="43">
        <f>'ריבית יומית'!D2184</f>
        <v>1.0738622586670132E-4</v>
      </c>
      <c r="J2190" s="29">
        <f t="shared" si="291"/>
        <v>1.8690892421372789</v>
      </c>
      <c r="L2190">
        <f>VLOOKUP(D2189,'מדדים וריביות'!B:C,2)</f>
        <v>19703392.7859823</v>
      </c>
      <c r="M2190" s="30">
        <f t="shared" si="296"/>
        <v>0</v>
      </c>
      <c r="O2190" s="39">
        <f t="shared" si="293"/>
        <v>0</v>
      </c>
      <c r="P2190" s="39">
        <f t="shared" si="289"/>
        <v>0</v>
      </c>
      <c r="Q2190" s="39">
        <f t="shared" si="294"/>
        <v>0</v>
      </c>
      <c r="R2190" s="41">
        <f t="shared" si="295"/>
        <v>0</v>
      </c>
    </row>
    <row r="2191" spans="4:18" x14ac:dyDescent="0.25">
      <c r="D2191" s="1">
        <v>35056</v>
      </c>
      <c r="E2191" s="1">
        <f t="shared" si="292"/>
        <v>35034</v>
      </c>
      <c r="F2191" s="30">
        <f t="shared" si="290"/>
        <v>0</v>
      </c>
      <c r="H2191" s="42">
        <f>IF(DAY(D2191)&gt;14,VLOOKUP(DATE(YEAR(E2191),MONTH(E2191)-1,DAY(1)),'מדדים וריביות'!B:C,2,FALSE),VLOOKUP(DATE(YEAR(E2191),MONTH(E2191)-2,DAY(1)),'מדדים וריביות'!B:C,2,FALSE))</f>
        <v>19474991.7876903</v>
      </c>
      <c r="I2191" s="43">
        <f>'ריבית יומית'!D2185</f>
        <v>1.0738622586670132E-4</v>
      </c>
      <c r="J2191" s="29">
        <f t="shared" si="291"/>
        <v>1.8688885492494096</v>
      </c>
      <c r="L2191">
        <f>VLOOKUP(D2190,'מדדים וריביות'!B:C,2)</f>
        <v>19703392.7859823</v>
      </c>
      <c r="M2191" s="30">
        <f t="shared" si="296"/>
        <v>0</v>
      </c>
      <c r="O2191" s="39">
        <f t="shared" si="293"/>
        <v>0</v>
      </c>
      <c r="P2191" s="39">
        <f t="shared" si="289"/>
        <v>0</v>
      </c>
      <c r="Q2191" s="39">
        <f t="shared" si="294"/>
        <v>0</v>
      </c>
      <c r="R2191" s="41">
        <f t="shared" si="295"/>
        <v>0</v>
      </c>
    </row>
    <row r="2192" spans="4:18" x14ac:dyDescent="0.25">
      <c r="D2192" s="1">
        <v>35057</v>
      </c>
      <c r="E2192" s="1">
        <f t="shared" si="292"/>
        <v>35034</v>
      </c>
      <c r="F2192" s="30">
        <f t="shared" si="290"/>
        <v>0</v>
      </c>
      <c r="H2192" s="42">
        <f>IF(DAY(D2192)&gt;14,VLOOKUP(DATE(YEAR(E2192),MONTH(E2192)-1,DAY(1)),'מדדים וריביות'!B:C,2,FALSE),VLOOKUP(DATE(YEAR(E2192),MONTH(E2192)-2,DAY(1)),'מדדים וריביות'!B:C,2,FALSE))</f>
        <v>19474991.7876903</v>
      </c>
      <c r="I2192" s="43">
        <f>'ריבית יומית'!D2186</f>
        <v>1.0738622586670132E-4</v>
      </c>
      <c r="J2192" s="29">
        <f t="shared" si="291"/>
        <v>1.868687877910878</v>
      </c>
      <c r="L2192">
        <f>VLOOKUP(D2191,'מדדים וריביות'!B:C,2)</f>
        <v>19703392.7859823</v>
      </c>
      <c r="M2192" s="30">
        <f t="shared" si="296"/>
        <v>0</v>
      </c>
      <c r="O2192" s="39">
        <f t="shared" si="293"/>
        <v>0</v>
      </c>
      <c r="P2192" s="39">
        <f t="shared" si="289"/>
        <v>0</v>
      </c>
      <c r="Q2192" s="39">
        <f t="shared" si="294"/>
        <v>0</v>
      </c>
      <c r="R2192" s="41">
        <f t="shared" si="295"/>
        <v>0</v>
      </c>
    </row>
    <row r="2193" spans="4:18" x14ac:dyDescent="0.25">
      <c r="D2193" s="1">
        <v>35058</v>
      </c>
      <c r="E2193" s="1">
        <f t="shared" si="292"/>
        <v>35034</v>
      </c>
      <c r="F2193" s="30">
        <f t="shared" si="290"/>
        <v>0</v>
      </c>
      <c r="H2193" s="42">
        <f>IF(DAY(D2193)&gt;14,VLOOKUP(DATE(YEAR(E2193),MONTH(E2193)-1,DAY(1)),'מדדים וריביות'!B:C,2,FALSE),VLOOKUP(DATE(YEAR(E2193),MONTH(E2193)-2,DAY(1)),'מדדים וריביות'!B:C,2,FALSE))</f>
        <v>19474991.7876903</v>
      </c>
      <c r="I2193" s="43">
        <f>'ריבית יומית'!D2187</f>
        <v>1.0738622586670132E-4</v>
      </c>
      <c r="J2193" s="29">
        <f t="shared" si="291"/>
        <v>1.8684872281193701</v>
      </c>
      <c r="L2193">
        <f>VLOOKUP(D2192,'מדדים וריביות'!B:C,2)</f>
        <v>19703392.7859823</v>
      </c>
      <c r="M2193" s="30">
        <f t="shared" si="296"/>
        <v>0</v>
      </c>
      <c r="O2193" s="39">
        <f t="shared" si="293"/>
        <v>0</v>
      </c>
      <c r="P2193" s="39">
        <f t="shared" si="289"/>
        <v>0</v>
      </c>
      <c r="Q2193" s="39">
        <f t="shared" si="294"/>
        <v>0</v>
      </c>
      <c r="R2193" s="41">
        <f t="shared" si="295"/>
        <v>0</v>
      </c>
    </row>
    <row r="2194" spans="4:18" x14ac:dyDescent="0.25">
      <c r="D2194" s="1">
        <v>35059</v>
      </c>
      <c r="E2194" s="1">
        <f t="shared" si="292"/>
        <v>35034</v>
      </c>
      <c r="F2194" s="30">
        <f t="shared" si="290"/>
        <v>0</v>
      </c>
      <c r="H2194" s="42">
        <f>IF(DAY(D2194)&gt;14,VLOOKUP(DATE(YEAR(E2194),MONTH(E2194)-1,DAY(1)),'מדדים וריביות'!B:C,2,FALSE),VLOOKUP(DATE(YEAR(E2194),MONTH(E2194)-2,DAY(1)),'מדדים וריביות'!B:C,2,FALSE))</f>
        <v>19474991.7876903</v>
      </c>
      <c r="I2194" s="43">
        <f>'ריבית יומית'!D2188</f>
        <v>1.0738622586670132E-4</v>
      </c>
      <c r="J2194" s="29">
        <f t="shared" si="291"/>
        <v>1.8682865998725724</v>
      </c>
      <c r="L2194">
        <f>VLOOKUP(D2193,'מדדים וריביות'!B:C,2)</f>
        <v>19703392.7859823</v>
      </c>
      <c r="M2194" s="30">
        <f t="shared" si="296"/>
        <v>0</v>
      </c>
      <c r="O2194" s="39">
        <f t="shared" si="293"/>
        <v>0</v>
      </c>
      <c r="P2194" s="39">
        <f t="shared" si="289"/>
        <v>0</v>
      </c>
      <c r="Q2194" s="39">
        <f t="shared" si="294"/>
        <v>0</v>
      </c>
      <c r="R2194" s="41">
        <f t="shared" si="295"/>
        <v>0</v>
      </c>
    </row>
    <row r="2195" spans="4:18" x14ac:dyDescent="0.25">
      <c r="D2195" s="1">
        <v>35060</v>
      </c>
      <c r="E2195" s="1">
        <f t="shared" si="292"/>
        <v>35034</v>
      </c>
      <c r="F2195" s="30">
        <f t="shared" si="290"/>
        <v>0</v>
      </c>
      <c r="H2195" s="42">
        <f>IF(DAY(D2195)&gt;14,VLOOKUP(DATE(YEAR(E2195),MONTH(E2195)-1,DAY(1)),'מדדים וריביות'!B:C,2,FALSE),VLOOKUP(DATE(YEAR(E2195),MONTH(E2195)-2,DAY(1)),'מדדים וריביות'!B:C,2,FALSE))</f>
        <v>19474991.7876903</v>
      </c>
      <c r="I2195" s="43">
        <f>'ריבית יומית'!D2189</f>
        <v>1.0738622586670132E-4</v>
      </c>
      <c r="J2195" s="29">
        <f t="shared" si="291"/>
        <v>1.8680859931681717</v>
      </c>
      <c r="L2195">
        <f>VLOOKUP(D2194,'מדדים וריביות'!B:C,2)</f>
        <v>19703392.7859823</v>
      </c>
      <c r="M2195" s="30">
        <f t="shared" si="296"/>
        <v>0</v>
      </c>
      <c r="O2195" s="39">
        <f t="shared" si="293"/>
        <v>0</v>
      </c>
      <c r="P2195" s="39">
        <f t="shared" si="289"/>
        <v>0</v>
      </c>
      <c r="Q2195" s="39">
        <f t="shared" si="294"/>
        <v>0</v>
      </c>
      <c r="R2195" s="41">
        <f t="shared" si="295"/>
        <v>0</v>
      </c>
    </row>
    <row r="2196" spans="4:18" x14ac:dyDescent="0.25">
      <c r="D2196" s="1">
        <v>35061</v>
      </c>
      <c r="E2196" s="1">
        <f t="shared" si="292"/>
        <v>35034</v>
      </c>
      <c r="F2196" s="30">
        <f t="shared" si="290"/>
        <v>0</v>
      </c>
      <c r="H2196" s="42">
        <f>IF(DAY(D2196)&gt;14,VLOOKUP(DATE(YEAR(E2196),MONTH(E2196)-1,DAY(1)),'מדדים וריביות'!B:C,2,FALSE),VLOOKUP(DATE(YEAR(E2196),MONTH(E2196)-2,DAY(1)),'מדדים וריביות'!B:C,2,FALSE))</f>
        <v>19474991.7876903</v>
      </c>
      <c r="I2196" s="43">
        <f>'ריבית יומית'!D2190</f>
        <v>1.0738622586670132E-4</v>
      </c>
      <c r="J2196" s="29">
        <f t="shared" si="291"/>
        <v>1.8678854080038547</v>
      </c>
      <c r="L2196">
        <f>VLOOKUP(D2195,'מדדים וריביות'!B:C,2)</f>
        <v>19703392.7859823</v>
      </c>
      <c r="M2196" s="30">
        <f t="shared" si="296"/>
        <v>0</v>
      </c>
      <c r="O2196" s="39">
        <f t="shared" si="293"/>
        <v>0</v>
      </c>
      <c r="P2196" s="39">
        <f t="shared" si="289"/>
        <v>0</v>
      </c>
      <c r="Q2196" s="39">
        <f t="shared" si="294"/>
        <v>0</v>
      </c>
      <c r="R2196" s="41">
        <f t="shared" si="295"/>
        <v>0</v>
      </c>
    </row>
    <row r="2197" spans="4:18" x14ac:dyDescent="0.25">
      <c r="D2197" s="1">
        <v>35062</v>
      </c>
      <c r="E2197" s="1">
        <f t="shared" si="292"/>
        <v>35034</v>
      </c>
      <c r="F2197" s="30">
        <f t="shared" si="290"/>
        <v>0</v>
      </c>
      <c r="H2197" s="42">
        <f>IF(DAY(D2197)&gt;14,VLOOKUP(DATE(YEAR(E2197),MONTH(E2197)-1,DAY(1)),'מדדים וריביות'!B:C,2,FALSE),VLOOKUP(DATE(YEAR(E2197),MONTH(E2197)-2,DAY(1)),'מדדים וריביות'!B:C,2,FALSE))</f>
        <v>19474991.7876903</v>
      </c>
      <c r="I2197" s="43">
        <f>'ריבית יומית'!D2191</f>
        <v>1.0738622586670132E-4</v>
      </c>
      <c r="J2197" s="29">
        <f t="shared" si="291"/>
        <v>1.8676848443773086</v>
      </c>
      <c r="L2197">
        <f>VLOOKUP(D2196,'מדדים וריביות'!B:C,2)</f>
        <v>19703392.7859823</v>
      </c>
      <c r="M2197" s="30">
        <f t="shared" si="296"/>
        <v>0</v>
      </c>
      <c r="O2197" s="39">
        <f t="shared" si="293"/>
        <v>0</v>
      </c>
      <c r="P2197" s="39">
        <f t="shared" si="289"/>
        <v>0</v>
      </c>
      <c r="Q2197" s="39">
        <f t="shared" si="294"/>
        <v>0</v>
      </c>
      <c r="R2197" s="41">
        <f t="shared" si="295"/>
        <v>0</v>
      </c>
    </row>
    <row r="2198" spans="4:18" x14ac:dyDescent="0.25">
      <c r="D2198" s="1">
        <v>35063</v>
      </c>
      <c r="E2198" s="1">
        <f t="shared" si="292"/>
        <v>35034</v>
      </c>
      <c r="F2198" s="30">
        <f t="shared" si="290"/>
        <v>0</v>
      </c>
      <c r="H2198" s="42">
        <f>IF(DAY(D2198)&gt;14,VLOOKUP(DATE(YEAR(E2198),MONTH(E2198)-1,DAY(1)),'מדדים וריביות'!B:C,2,FALSE),VLOOKUP(DATE(YEAR(E2198),MONTH(E2198)-2,DAY(1)),'מדדים וריביות'!B:C,2,FALSE))</f>
        <v>19474991.7876903</v>
      </c>
      <c r="I2198" s="43">
        <f>'ריבית יומית'!D2192</f>
        <v>1.0738622586670132E-4</v>
      </c>
      <c r="J2198" s="29">
        <f t="shared" si="291"/>
        <v>1.8674843022862209</v>
      </c>
      <c r="L2198">
        <f>VLOOKUP(D2197,'מדדים וריביות'!B:C,2)</f>
        <v>19703392.7859823</v>
      </c>
      <c r="M2198" s="30">
        <f t="shared" si="296"/>
        <v>0</v>
      </c>
      <c r="O2198" s="39">
        <f t="shared" si="293"/>
        <v>0</v>
      </c>
      <c r="P2198" s="39">
        <f t="shared" si="289"/>
        <v>0</v>
      </c>
      <c r="Q2198" s="39">
        <f t="shared" si="294"/>
        <v>0</v>
      </c>
      <c r="R2198" s="41">
        <f t="shared" si="295"/>
        <v>0</v>
      </c>
    </row>
    <row r="2199" spans="4:18" x14ac:dyDescent="0.25">
      <c r="D2199" s="1">
        <v>35064</v>
      </c>
      <c r="E2199" s="1">
        <f t="shared" si="292"/>
        <v>35034</v>
      </c>
      <c r="F2199" s="30">
        <f t="shared" si="290"/>
        <v>0</v>
      </c>
      <c r="H2199" s="42">
        <f>IF(DAY(D2199)&gt;14,VLOOKUP(DATE(YEAR(E2199),MONTH(E2199)-1,DAY(1)),'מדדים וריביות'!B:C,2,FALSE),VLOOKUP(DATE(YEAR(E2199),MONTH(E2199)-2,DAY(1)),'מדדים וריביות'!B:C,2,FALSE))</f>
        <v>19474991.7876903</v>
      </c>
      <c r="I2199" s="43">
        <f>'ריבית יומית'!D2193</f>
        <v>1.0738622586670132E-4</v>
      </c>
      <c r="J2199" s="29">
        <f t="shared" si="291"/>
        <v>1.867283781728279</v>
      </c>
      <c r="L2199">
        <f>VLOOKUP(D2198,'מדדים וריביות'!B:C,2)</f>
        <v>19703392.7859823</v>
      </c>
      <c r="M2199" s="30">
        <f t="shared" si="296"/>
        <v>0</v>
      </c>
      <c r="O2199" s="39">
        <f t="shared" si="293"/>
        <v>0</v>
      </c>
      <c r="P2199" s="39">
        <f t="shared" si="289"/>
        <v>0</v>
      </c>
      <c r="Q2199" s="39">
        <f t="shared" si="294"/>
        <v>0</v>
      </c>
      <c r="R2199" s="41">
        <f t="shared" si="295"/>
        <v>0</v>
      </c>
    </row>
    <row r="2200" spans="4:18" x14ac:dyDescent="0.25">
      <c r="D2200" s="1">
        <v>35065</v>
      </c>
      <c r="E2200" s="1">
        <f t="shared" si="292"/>
        <v>35065</v>
      </c>
      <c r="F2200" s="30">
        <f t="shared" si="290"/>
        <v>0</v>
      </c>
      <c r="H2200" s="42">
        <f>IF(DAY(D2200)&gt;14,VLOOKUP(DATE(YEAR(E2200),MONTH(E2200)-1,DAY(1)),'מדדים וריביות'!B:C,2,FALSE),VLOOKUP(DATE(YEAR(E2200),MONTH(E2200)-2,DAY(1)),'מדדים וריביות'!B:C,2,FALSE))</f>
        <v>19474991.7876903</v>
      </c>
      <c r="I2200" s="43">
        <f>'ריבית יומית'!D2194</f>
        <v>1.0738622586670132E-4</v>
      </c>
      <c r="J2200" s="29">
        <f t="shared" si="291"/>
        <v>1.867083282701171</v>
      </c>
      <c r="L2200">
        <f>VLOOKUP(D2199,'מדדים וריביות'!B:C,2)</f>
        <v>19703392.7859823</v>
      </c>
      <c r="M2200" s="30">
        <f t="shared" si="296"/>
        <v>0</v>
      </c>
      <c r="O2200" s="39">
        <f t="shared" si="293"/>
        <v>0</v>
      </c>
      <c r="P2200" s="39">
        <f t="shared" si="289"/>
        <v>0</v>
      </c>
      <c r="Q2200" s="39">
        <f t="shared" si="294"/>
        <v>0</v>
      </c>
      <c r="R2200" s="41">
        <f t="shared" si="295"/>
        <v>0</v>
      </c>
    </row>
    <row r="2201" spans="4:18" x14ac:dyDescent="0.25">
      <c r="D2201" s="1">
        <v>35066</v>
      </c>
      <c r="E2201" s="1">
        <f t="shared" si="292"/>
        <v>35065</v>
      </c>
      <c r="F2201" s="30">
        <f t="shared" si="290"/>
        <v>0</v>
      </c>
      <c r="H2201" s="42">
        <f>IF(DAY(D2201)&gt;14,VLOOKUP(DATE(YEAR(E2201),MONTH(E2201)-1,DAY(1)),'מדדים וריביות'!B:C,2,FALSE),VLOOKUP(DATE(YEAR(E2201),MONTH(E2201)-2,DAY(1)),'מדדים וריביות'!B:C,2,FALSE))</f>
        <v>19474991.7876903</v>
      </c>
      <c r="I2201" s="43">
        <f>'ריבית יומית'!D2195</f>
        <v>1.0738622586670132E-4</v>
      </c>
      <c r="J2201" s="29">
        <f t="shared" si="291"/>
        <v>1.8668828052025848</v>
      </c>
      <c r="L2201">
        <f>VLOOKUP(D2200,'מדדים וריביות'!B:C,2)</f>
        <v>19870886.8513963</v>
      </c>
      <c r="M2201" s="30">
        <f t="shared" si="296"/>
        <v>0</v>
      </c>
      <c r="O2201" s="39">
        <f t="shared" si="293"/>
        <v>0</v>
      </c>
      <c r="P2201" s="39">
        <f t="shared" si="289"/>
        <v>0</v>
      </c>
      <c r="Q2201" s="39">
        <f t="shared" si="294"/>
        <v>0</v>
      </c>
      <c r="R2201" s="41">
        <f t="shared" si="295"/>
        <v>0</v>
      </c>
    </row>
    <row r="2202" spans="4:18" x14ac:dyDescent="0.25">
      <c r="D2202" s="1">
        <v>35067</v>
      </c>
      <c r="E2202" s="1">
        <f t="shared" si="292"/>
        <v>35065</v>
      </c>
      <c r="F2202" s="30">
        <f t="shared" si="290"/>
        <v>0</v>
      </c>
      <c r="H2202" s="42">
        <f>IF(DAY(D2202)&gt;14,VLOOKUP(DATE(YEAR(E2202),MONTH(E2202)-1,DAY(1)),'מדדים וריביות'!B:C,2,FALSE),VLOOKUP(DATE(YEAR(E2202),MONTH(E2202)-2,DAY(1)),'מדדים וריביות'!B:C,2,FALSE))</f>
        <v>19474991.7876903</v>
      </c>
      <c r="I2202" s="43">
        <f>'ריבית יומית'!D2196</f>
        <v>1.0738622586670132E-4</v>
      </c>
      <c r="J2202" s="29">
        <f t="shared" si="291"/>
        <v>1.8666823492302089</v>
      </c>
      <c r="L2202">
        <f>VLOOKUP(D2201,'מדדים וריביות'!B:C,2)</f>
        <v>19870886.8513963</v>
      </c>
      <c r="M2202" s="30">
        <f t="shared" si="296"/>
        <v>0</v>
      </c>
      <c r="O2202" s="39">
        <f t="shared" si="293"/>
        <v>0</v>
      </c>
      <c r="P2202" s="39">
        <f t="shared" si="289"/>
        <v>0</v>
      </c>
      <c r="Q2202" s="39">
        <f t="shared" si="294"/>
        <v>0</v>
      </c>
      <c r="R2202" s="41">
        <f t="shared" si="295"/>
        <v>0</v>
      </c>
    </row>
    <row r="2203" spans="4:18" x14ac:dyDescent="0.25">
      <c r="D2203" s="1">
        <v>35068</v>
      </c>
      <c r="E2203" s="1">
        <f t="shared" si="292"/>
        <v>35065</v>
      </c>
      <c r="F2203" s="30">
        <f t="shared" si="290"/>
        <v>0</v>
      </c>
      <c r="H2203" s="42">
        <f>IF(DAY(D2203)&gt;14,VLOOKUP(DATE(YEAR(E2203),MONTH(E2203)-1,DAY(1)),'מדדים וריביות'!B:C,2,FALSE),VLOOKUP(DATE(YEAR(E2203),MONTH(E2203)-2,DAY(1)),'מדדים וריביות'!B:C,2,FALSE))</f>
        <v>19474991.7876903</v>
      </c>
      <c r="I2203" s="43">
        <f>'ריבית יומית'!D2197</f>
        <v>1.0738622586670132E-4</v>
      </c>
      <c r="J2203" s="29">
        <f t="shared" si="291"/>
        <v>1.866481914781732</v>
      </c>
      <c r="L2203">
        <f>VLOOKUP(D2202,'מדדים וריביות'!B:C,2)</f>
        <v>19870886.8513963</v>
      </c>
      <c r="M2203" s="30">
        <f t="shared" si="296"/>
        <v>0</v>
      </c>
      <c r="O2203" s="39">
        <f t="shared" si="293"/>
        <v>0</v>
      </c>
      <c r="P2203" s="39">
        <f t="shared" si="289"/>
        <v>0</v>
      </c>
      <c r="Q2203" s="39">
        <f t="shared" si="294"/>
        <v>0</v>
      </c>
      <c r="R2203" s="41">
        <f t="shared" si="295"/>
        <v>0</v>
      </c>
    </row>
    <row r="2204" spans="4:18" x14ac:dyDescent="0.25">
      <c r="D2204" s="1">
        <v>35069</v>
      </c>
      <c r="E2204" s="1">
        <f t="shared" si="292"/>
        <v>35065</v>
      </c>
      <c r="F2204" s="30">
        <f t="shared" si="290"/>
        <v>0</v>
      </c>
      <c r="H2204" s="42">
        <f>IF(DAY(D2204)&gt;14,VLOOKUP(DATE(YEAR(E2204),MONTH(E2204)-1,DAY(1)),'מדדים וריביות'!B:C,2,FALSE),VLOOKUP(DATE(YEAR(E2204),MONTH(E2204)-2,DAY(1)),'מדדים וריביות'!B:C,2,FALSE))</f>
        <v>19474991.7876903</v>
      </c>
      <c r="I2204" s="43">
        <f>'ריבית יומית'!D2198</f>
        <v>1.0738622586670132E-4</v>
      </c>
      <c r="J2204" s="29">
        <f t="shared" si="291"/>
        <v>1.8662815018548429</v>
      </c>
      <c r="L2204">
        <f>VLOOKUP(D2203,'מדדים וריביות'!B:C,2)</f>
        <v>19870886.8513963</v>
      </c>
      <c r="M2204" s="30">
        <f t="shared" si="296"/>
        <v>0</v>
      </c>
      <c r="O2204" s="39">
        <f t="shared" si="293"/>
        <v>0</v>
      </c>
      <c r="P2204" s="39">
        <f t="shared" si="289"/>
        <v>0</v>
      </c>
      <c r="Q2204" s="39">
        <f t="shared" si="294"/>
        <v>0</v>
      </c>
      <c r="R2204" s="41">
        <f t="shared" si="295"/>
        <v>0</v>
      </c>
    </row>
    <row r="2205" spans="4:18" x14ac:dyDescent="0.25">
      <c r="D2205" s="1">
        <v>35070</v>
      </c>
      <c r="E2205" s="1">
        <f t="shared" si="292"/>
        <v>35065</v>
      </c>
      <c r="F2205" s="30">
        <f t="shared" si="290"/>
        <v>0</v>
      </c>
      <c r="H2205" s="42">
        <f>IF(DAY(D2205)&gt;14,VLOOKUP(DATE(YEAR(E2205),MONTH(E2205)-1,DAY(1)),'מדדים וריביות'!B:C,2,FALSE),VLOOKUP(DATE(YEAR(E2205),MONTH(E2205)-2,DAY(1)),'מדדים וריביות'!B:C,2,FALSE))</f>
        <v>19474991.7876903</v>
      </c>
      <c r="I2205" s="43">
        <f>'ריבית יומית'!D2199</f>
        <v>1.0738622586670132E-4</v>
      </c>
      <c r="J2205" s="29">
        <f t="shared" si="291"/>
        <v>1.8660811104472308</v>
      </c>
      <c r="L2205">
        <f>VLOOKUP(D2204,'מדדים וריביות'!B:C,2)</f>
        <v>19870886.8513963</v>
      </c>
      <c r="M2205" s="30">
        <f t="shared" si="296"/>
        <v>0</v>
      </c>
      <c r="O2205" s="39">
        <f t="shared" si="293"/>
        <v>0</v>
      </c>
      <c r="P2205" s="39">
        <f t="shared" si="289"/>
        <v>0</v>
      </c>
      <c r="Q2205" s="39">
        <f t="shared" si="294"/>
        <v>0</v>
      </c>
      <c r="R2205" s="41">
        <f t="shared" si="295"/>
        <v>0</v>
      </c>
    </row>
    <row r="2206" spans="4:18" x14ac:dyDescent="0.25">
      <c r="D2206" s="1">
        <v>35071</v>
      </c>
      <c r="E2206" s="1">
        <f t="shared" si="292"/>
        <v>35065</v>
      </c>
      <c r="F2206" s="30">
        <f t="shared" si="290"/>
        <v>0</v>
      </c>
      <c r="H2206" s="42">
        <f>IF(DAY(D2206)&gt;14,VLOOKUP(DATE(YEAR(E2206),MONTH(E2206)-1,DAY(1)),'מדדים וריביות'!B:C,2,FALSE),VLOOKUP(DATE(YEAR(E2206),MONTH(E2206)-2,DAY(1)),'מדדים וריביות'!B:C,2,FALSE))</f>
        <v>19474991.7876903</v>
      </c>
      <c r="I2206" s="43">
        <f>'ריבית יומית'!D2200</f>
        <v>1.0738622586670132E-4</v>
      </c>
      <c r="J2206" s="29">
        <f t="shared" si="291"/>
        <v>1.8658807405565851</v>
      </c>
      <c r="L2206">
        <f>VLOOKUP(D2205,'מדדים וריביות'!B:C,2)</f>
        <v>19870886.8513963</v>
      </c>
      <c r="M2206" s="30">
        <f t="shared" si="296"/>
        <v>0</v>
      </c>
      <c r="O2206" s="39">
        <f t="shared" si="293"/>
        <v>0</v>
      </c>
      <c r="P2206" s="39">
        <f t="shared" si="289"/>
        <v>0</v>
      </c>
      <c r="Q2206" s="39">
        <f t="shared" si="294"/>
        <v>0</v>
      </c>
      <c r="R2206" s="41">
        <f t="shared" si="295"/>
        <v>0</v>
      </c>
    </row>
    <row r="2207" spans="4:18" x14ac:dyDescent="0.25">
      <c r="D2207" s="1">
        <v>35072</v>
      </c>
      <c r="E2207" s="1">
        <f t="shared" si="292"/>
        <v>35065</v>
      </c>
      <c r="F2207" s="30">
        <f t="shared" si="290"/>
        <v>0</v>
      </c>
      <c r="H2207" s="42">
        <f>IF(DAY(D2207)&gt;14,VLOOKUP(DATE(YEAR(E2207),MONTH(E2207)-1,DAY(1)),'מדדים וריביות'!B:C,2,FALSE),VLOOKUP(DATE(YEAR(E2207),MONTH(E2207)-2,DAY(1)),'מדדים וריביות'!B:C,2,FALSE))</f>
        <v>19474991.7876903</v>
      </c>
      <c r="I2207" s="43">
        <f>'ריבית יומית'!D2201</f>
        <v>1.0738622586670132E-4</v>
      </c>
      <c r="J2207" s="29">
        <f t="shared" si="291"/>
        <v>1.8656803921805953</v>
      </c>
      <c r="L2207">
        <f>VLOOKUP(D2206,'מדדים וריביות'!B:C,2)</f>
        <v>19870886.8513963</v>
      </c>
      <c r="M2207" s="30">
        <f t="shared" si="296"/>
        <v>0</v>
      </c>
      <c r="O2207" s="39">
        <f t="shared" si="293"/>
        <v>0</v>
      </c>
      <c r="P2207" s="39">
        <f t="shared" si="289"/>
        <v>0</v>
      </c>
      <c r="Q2207" s="39">
        <f t="shared" si="294"/>
        <v>0</v>
      </c>
      <c r="R2207" s="41">
        <f t="shared" si="295"/>
        <v>0</v>
      </c>
    </row>
    <row r="2208" spans="4:18" x14ac:dyDescent="0.25">
      <c r="D2208" s="1">
        <v>35073</v>
      </c>
      <c r="E2208" s="1">
        <f t="shared" si="292"/>
        <v>35065</v>
      </c>
      <c r="F2208" s="30">
        <f t="shared" si="290"/>
        <v>0</v>
      </c>
      <c r="H2208" s="42">
        <f>IF(DAY(D2208)&gt;14,VLOOKUP(DATE(YEAR(E2208),MONTH(E2208)-1,DAY(1)),'מדדים וריביות'!B:C,2,FALSE),VLOOKUP(DATE(YEAR(E2208),MONTH(E2208)-2,DAY(1)),'מדדים וריביות'!B:C,2,FALSE))</f>
        <v>19474991.7876903</v>
      </c>
      <c r="I2208" s="43">
        <f>'ריבית יומית'!D2202</f>
        <v>1.0738622586670132E-4</v>
      </c>
      <c r="J2208" s="29">
        <f t="shared" si="291"/>
        <v>1.8654800653169514</v>
      </c>
      <c r="L2208">
        <f>VLOOKUP(D2207,'מדדים וריביות'!B:C,2)</f>
        <v>19870886.8513963</v>
      </c>
      <c r="M2208" s="30">
        <f t="shared" si="296"/>
        <v>0</v>
      </c>
      <c r="O2208" s="39">
        <f t="shared" si="293"/>
        <v>0</v>
      </c>
      <c r="P2208" s="39">
        <f t="shared" si="289"/>
        <v>0</v>
      </c>
      <c r="Q2208" s="39">
        <f t="shared" si="294"/>
        <v>0</v>
      </c>
      <c r="R2208" s="41">
        <f t="shared" si="295"/>
        <v>0</v>
      </c>
    </row>
    <row r="2209" spans="4:18" x14ac:dyDescent="0.25">
      <c r="D2209" s="1">
        <v>35074</v>
      </c>
      <c r="E2209" s="1">
        <f t="shared" si="292"/>
        <v>35065</v>
      </c>
      <c r="F2209" s="30">
        <f t="shared" si="290"/>
        <v>0</v>
      </c>
      <c r="H2209" s="42">
        <f>IF(DAY(D2209)&gt;14,VLOOKUP(DATE(YEAR(E2209),MONTH(E2209)-1,DAY(1)),'מדדים וריביות'!B:C,2,FALSE),VLOOKUP(DATE(YEAR(E2209),MONTH(E2209)-2,DAY(1)),'מדדים וריביות'!B:C,2,FALSE))</f>
        <v>19474991.7876903</v>
      </c>
      <c r="I2209" s="43">
        <f>'ריבית יומית'!D2203</f>
        <v>1.0738622586670132E-4</v>
      </c>
      <c r="J2209" s="29">
        <f t="shared" si="291"/>
        <v>1.8652797599633435</v>
      </c>
      <c r="L2209">
        <f>VLOOKUP(D2208,'מדדים וריביות'!B:C,2)</f>
        <v>19870886.8513963</v>
      </c>
      <c r="M2209" s="30">
        <f t="shared" si="296"/>
        <v>0</v>
      </c>
      <c r="O2209" s="39">
        <f t="shared" si="293"/>
        <v>0</v>
      </c>
      <c r="P2209" s="39">
        <f t="shared" si="289"/>
        <v>0</v>
      </c>
      <c r="Q2209" s="39">
        <f t="shared" si="294"/>
        <v>0</v>
      </c>
      <c r="R2209" s="41">
        <f t="shared" si="295"/>
        <v>0</v>
      </c>
    </row>
    <row r="2210" spans="4:18" x14ac:dyDescent="0.25">
      <c r="D2210" s="1">
        <v>35075</v>
      </c>
      <c r="E2210" s="1">
        <f t="shared" si="292"/>
        <v>35065</v>
      </c>
      <c r="F2210" s="30">
        <f t="shared" si="290"/>
        <v>0</v>
      </c>
      <c r="H2210" s="42">
        <f>IF(DAY(D2210)&gt;14,VLOOKUP(DATE(YEAR(E2210),MONTH(E2210)-1,DAY(1)),'מדדים וריביות'!B:C,2,FALSE),VLOOKUP(DATE(YEAR(E2210),MONTH(E2210)-2,DAY(1)),'מדדים וריביות'!B:C,2,FALSE))</f>
        <v>19474991.7876903</v>
      </c>
      <c r="I2210" s="43">
        <f>'ריבית יומית'!D2204</f>
        <v>1.0738622586670132E-4</v>
      </c>
      <c r="J2210" s="29">
        <f t="shared" si="291"/>
        <v>1.8650794761174618</v>
      </c>
      <c r="L2210">
        <f>VLOOKUP(D2209,'מדדים וריביות'!B:C,2)</f>
        <v>19870886.8513963</v>
      </c>
      <c r="M2210" s="30">
        <f t="shared" si="296"/>
        <v>0</v>
      </c>
      <c r="O2210" s="39">
        <f t="shared" si="293"/>
        <v>0</v>
      </c>
      <c r="P2210" s="39">
        <f t="shared" si="289"/>
        <v>0</v>
      </c>
      <c r="Q2210" s="39">
        <f t="shared" si="294"/>
        <v>0</v>
      </c>
      <c r="R2210" s="41">
        <f t="shared" si="295"/>
        <v>0</v>
      </c>
    </row>
    <row r="2211" spans="4:18" x14ac:dyDescent="0.25">
      <c r="D2211" s="1">
        <v>35076</v>
      </c>
      <c r="E2211" s="1">
        <f t="shared" si="292"/>
        <v>35065</v>
      </c>
      <c r="F2211" s="30">
        <f t="shared" si="290"/>
        <v>0</v>
      </c>
      <c r="H2211" s="42">
        <f>IF(DAY(D2211)&gt;14,VLOOKUP(DATE(YEAR(E2211),MONTH(E2211)-1,DAY(1)),'מדדים וריביות'!B:C,2,FALSE),VLOOKUP(DATE(YEAR(E2211),MONTH(E2211)-2,DAY(1)),'מדדים וריביות'!B:C,2,FALSE))</f>
        <v>19474991.7876903</v>
      </c>
      <c r="I2211" s="43">
        <f>'ריבית יומית'!D2205</f>
        <v>1.0738622586670132E-4</v>
      </c>
      <c r="J2211" s="29">
        <f t="shared" si="291"/>
        <v>1.8648792137769972</v>
      </c>
      <c r="L2211">
        <f>VLOOKUP(D2210,'מדדים וריביות'!B:C,2)</f>
        <v>19870886.8513963</v>
      </c>
      <c r="M2211" s="30">
        <f t="shared" si="296"/>
        <v>0</v>
      </c>
      <c r="O2211" s="39">
        <f t="shared" si="293"/>
        <v>0</v>
      </c>
      <c r="P2211" s="39">
        <f t="shared" si="289"/>
        <v>0</v>
      </c>
      <c r="Q2211" s="39">
        <f t="shared" si="294"/>
        <v>0</v>
      </c>
      <c r="R2211" s="41">
        <f t="shared" si="295"/>
        <v>0</v>
      </c>
    </row>
    <row r="2212" spans="4:18" x14ac:dyDescent="0.25">
      <c r="D2212" s="1">
        <v>35077</v>
      </c>
      <c r="E2212" s="1">
        <f t="shared" si="292"/>
        <v>35065</v>
      </c>
      <c r="F2212" s="30">
        <f t="shared" si="290"/>
        <v>0</v>
      </c>
      <c r="H2212" s="42">
        <f>IF(DAY(D2212)&gt;14,VLOOKUP(DATE(YEAR(E2212),MONTH(E2212)-1,DAY(1)),'מדדים וריביות'!B:C,2,FALSE),VLOOKUP(DATE(YEAR(E2212),MONTH(E2212)-2,DAY(1)),'מדדים וריביות'!B:C,2,FALSE))</f>
        <v>19474991.7876903</v>
      </c>
      <c r="I2212" s="43">
        <f>'ריבית יומית'!D2206</f>
        <v>1.0738622586670132E-4</v>
      </c>
      <c r="J2212" s="29">
        <f t="shared" si="291"/>
        <v>1.8646789729396402</v>
      </c>
      <c r="L2212">
        <f>VLOOKUP(D2211,'מדדים וריביות'!B:C,2)</f>
        <v>19870886.8513963</v>
      </c>
      <c r="M2212" s="30">
        <f t="shared" si="296"/>
        <v>0</v>
      </c>
      <c r="O2212" s="39">
        <f t="shared" si="293"/>
        <v>0</v>
      </c>
      <c r="P2212" s="39">
        <f t="shared" si="289"/>
        <v>0</v>
      </c>
      <c r="Q2212" s="39">
        <f t="shared" si="294"/>
        <v>0</v>
      </c>
      <c r="R2212" s="41">
        <f t="shared" si="295"/>
        <v>0</v>
      </c>
    </row>
    <row r="2213" spans="4:18" x14ac:dyDescent="0.25">
      <c r="D2213" s="1">
        <v>35078</v>
      </c>
      <c r="E2213" s="1">
        <f t="shared" si="292"/>
        <v>35065</v>
      </c>
      <c r="F2213" s="30">
        <f t="shared" si="290"/>
        <v>0</v>
      </c>
      <c r="H2213" s="42">
        <f>IF(DAY(D2213)&gt;14,VLOOKUP(DATE(YEAR(E2213),MONTH(E2213)-1,DAY(1)),'מדדים וריביות'!B:C,2,FALSE),VLOOKUP(DATE(YEAR(E2213),MONTH(E2213)-2,DAY(1)),'מדדים וריביות'!B:C,2,FALSE))</f>
        <v>19474991.7876903</v>
      </c>
      <c r="I2213" s="43">
        <f>'ריבית יומית'!D2207</f>
        <v>1.0738622586670132E-4</v>
      </c>
      <c r="J2213" s="29">
        <f t="shared" si="291"/>
        <v>1.8644787536030822</v>
      </c>
      <c r="L2213">
        <f>VLOOKUP(D2212,'מדדים וריביות'!B:C,2)</f>
        <v>19870886.8513963</v>
      </c>
      <c r="M2213" s="30">
        <f t="shared" si="296"/>
        <v>0</v>
      </c>
      <c r="O2213" s="39">
        <f t="shared" si="293"/>
        <v>0</v>
      </c>
      <c r="P2213" s="39">
        <f t="shared" si="289"/>
        <v>0</v>
      </c>
      <c r="Q2213" s="39">
        <f t="shared" si="294"/>
        <v>0</v>
      </c>
      <c r="R2213" s="41">
        <f t="shared" si="295"/>
        <v>0</v>
      </c>
    </row>
    <row r="2214" spans="4:18" x14ac:dyDescent="0.25">
      <c r="D2214" s="1">
        <v>35079</v>
      </c>
      <c r="E2214" s="1">
        <f t="shared" si="292"/>
        <v>35065</v>
      </c>
      <c r="F2214" s="30">
        <f t="shared" si="290"/>
        <v>0</v>
      </c>
      <c r="H2214" s="42">
        <f>IF(DAY(D2214)&gt;14,VLOOKUP(DATE(YEAR(E2214),MONTH(E2214)-1,DAY(1)),'מדדים וריביות'!B:C,2,FALSE),VLOOKUP(DATE(YEAR(E2214),MONTH(E2214)-2,DAY(1)),'מדדים וריביות'!B:C,2,FALSE))</f>
        <v>19703392.7859823</v>
      </c>
      <c r="I2214" s="43">
        <f>'ריבית יומית'!D2208</f>
        <v>1.0738622586670132E-4</v>
      </c>
      <c r="J2214" s="29">
        <f t="shared" si="291"/>
        <v>1.8642785557650143</v>
      </c>
      <c r="L2214">
        <f>VLOOKUP(D2213,'מדדים וריביות'!B:C,2)</f>
        <v>19870886.8513963</v>
      </c>
      <c r="M2214" s="30">
        <f t="shared" si="296"/>
        <v>0</v>
      </c>
      <c r="O2214" s="39">
        <f t="shared" si="293"/>
        <v>0</v>
      </c>
      <c r="P2214" s="39">
        <f t="shared" si="289"/>
        <v>0</v>
      </c>
      <c r="Q2214" s="39">
        <f t="shared" si="294"/>
        <v>0</v>
      </c>
      <c r="R2214" s="41">
        <f t="shared" si="295"/>
        <v>0</v>
      </c>
    </row>
    <row r="2215" spans="4:18" x14ac:dyDescent="0.25">
      <c r="D2215" s="1">
        <v>35080</v>
      </c>
      <c r="E2215" s="1">
        <f t="shared" si="292"/>
        <v>35065</v>
      </c>
      <c r="F2215" s="30">
        <f t="shared" si="290"/>
        <v>0</v>
      </c>
      <c r="H2215" s="42">
        <f>IF(DAY(D2215)&gt;14,VLOOKUP(DATE(YEAR(E2215),MONTH(E2215)-1,DAY(1)),'מדדים וריביות'!B:C,2,FALSE),VLOOKUP(DATE(YEAR(E2215),MONTH(E2215)-2,DAY(1)),'מדדים וריביות'!B:C,2,FALSE))</f>
        <v>19703392.7859823</v>
      </c>
      <c r="I2215" s="43">
        <f>'ריבית יומית'!D2209</f>
        <v>1.0738622586670132E-4</v>
      </c>
      <c r="J2215" s="29">
        <f t="shared" si="291"/>
        <v>1.8640783794231284</v>
      </c>
      <c r="L2215">
        <f>VLOOKUP(D2214,'מדדים וריביות'!B:C,2)</f>
        <v>19870886.8513963</v>
      </c>
      <c r="M2215" s="30">
        <f t="shared" si="296"/>
        <v>0</v>
      </c>
      <c r="O2215" s="39">
        <f t="shared" si="293"/>
        <v>0</v>
      </c>
      <c r="P2215" s="39">
        <f t="shared" si="289"/>
        <v>0</v>
      </c>
      <c r="Q2215" s="39">
        <f t="shared" si="294"/>
        <v>0</v>
      </c>
      <c r="R2215" s="41">
        <f t="shared" si="295"/>
        <v>0</v>
      </c>
    </row>
    <row r="2216" spans="4:18" x14ac:dyDescent="0.25">
      <c r="D2216" s="1">
        <v>35081</v>
      </c>
      <c r="E2216" s="1">
        <f t="shared" si="292"/>
        <v>35065</v>
      </c>
      <c r="F2216" s="30">
        <f t="shared" si="290"/>
        <v>0</v>
      </c>
      <c r="H2216" s="42">
        <f>IF(DAY(D2216)&gt;14,VLOOKUP(DATE(YEAR(E2216),MONTH(E2216)-1,DAY(1)),'מדדים וריביות'!B:C,2,FALSE),VLOOKUP(DATE(YEAR(E2216),MONTH(E2216)-2,DAY(1)),'מדדים וריביות'!B:C,2,FALSE))</f>
        <v>19703392.7859823</v>
      </c>
      <c r="I2216" s="43">
        <f>'ריבית יומית'!D2210</f>
        <v>1.0738622586670132E-4</v>
      </c>
      <c r="J2216" s="29">
        <f t="shared" si="291"/>
        <v>1.8638782245751162</v>
      </c>
      <c r="L2216">
        <f>VLOOKUP(D2215,'מדדים וריביות'!B:C,2)</f>
        <v>19870886.8513963</v>
      </c>
      <c r="M2216" s="30">
        <f t="shared" si="296"/>
        <v>0</v>
      </c>
      <c r="O2216" s="39">
        <f t="shared" si="293"/>
        <v>0</v>
      </c>
      <c r="P2216" s="39">
        <f t="shared" si="289"/>
        <v>0</v>
      </c>
      <c r="Q2216" s="39">
        <f t="shared" si="294"/>
        <v>0</v>
      </c>
      <c r="R2216" s="41">
        <f t="shared" si="295"/>
        <v>0</v>
      </c>
    </row>
    <row r="2217" spans="4:18" x14ac:dyDescent="0.25">
      <c r="D2217" s="1">
        <v>35082</v>
      </c>
      <c r="E2217" s="1">
        <f t="shared" si="292"/>
        <v>35065</v>
      </c>
      <c r="F2217" s="30">
        <f t="shared" si="290"/>
        <v>0</v>
      </c>
      <c r="H2217" s="42">
        <f>IF(DAY(D2217)&gt;14,VLOOKUP(DATE(YEAR(E2217),MONTH(E2217)-1,DAY(1)),'מדדים וריביות'!B:C,2,FALSE),VLOOKUP(DATE(YEAR(E2217),MONTH(E2217)-2,DAY(1)),'מדדים וריביות'!B:C,2,FALSE))</f>
        <v>19703392.7859823</v>
      </c>
      <c r="I2217" s="43">
        <f>'ריבית יומית'!D2211</f>
        <v>1.0738622586670132E-4</v>
      </c>
      <c r="J2217" s="29">
        <f t="shared" si="291"/>
        <v>1.8636780912186697</v>
      </c>
      <c r="L2217">
        <f>VLOOKUP(D2216,'מדדים וריביות'!B:C,2)</f>
        <v>19870886.8513963</v>
      </c>
      <c r="M2217" s="30">
        <f t="shared" si="296"/>
        <v>0</v>
      </c>
      <c r="O2217" s="39">
        <f t="shared" si="293"/>
        <v>0</v>
      </c>
      <c r="P2217" s="39">
        <f t="shared" si="289"/>
        <v>0</v>
      </c>
      <c r="Q2217" s="39">
        <f t="shared" si="294"/>
        <v>0</v>
      </c>
      <c r="R2217" s="41">
        <f t="shared" si="295"/>
        <v>0</v>
      </c>
    </row>
    <row r="2218" spans="4:18" x14ac:dyDescent="0.25">
      <c r="D2218" s="1">
        <v>35083</v>
      </c>
      <c r="E2218" s="1">
        <f t="shared" si="292"/>
        <v>35065</v>
      </c>
      <c r="F2218" s="30">
        <f t="shared" si="290"/>
        <v>0</v>
      </c>
      <c r="H2218" s="42">
        <f>IF(DAY(D2218)&gt;14,VLOOKUP(DATE(YEAR(E2218),MONTH(E2218)-1,DAY(1)),'מדדים וריביות'!B:C,2,FALSE),VLOOKUP(DATE(YEAR(E2218),MONTH(E2218)-2,DAY(1)),'מדדים וריביות'!B:C,2,FALSE))</f>
        <v>19703392.7859823</v>
      </c>
      <c r="I2218" s="43">
        <f>'ריבית יומית'!D2212</f>
        <v>1.0738622586670132E-4</v>
      </c>
      <c r="J2218" s="29">
        <f t="shared" si="291"/>
        <v>1.8634779793514815</v>
      </c>
      <c r="L2218">
        <f>VLOOKUP(D2217,'מדדים וריביות'!B:C,2)</f>
        <v>19870886.8513963</v>
      </c>
      <c r="M2218" s="30">
        <f t="shared" si="296"/>
        <v>0</v>
      </c>
      <c r="O2218" s="39">
        <f t="shared" si="293"/>
        <v>0</v>
      </c>
      <c r="P2218" s="39">
        <f t="shared" si="289"/>
        <v>0</v>
      </c>
      <c r="Q2218" s="39">
        <f t="shared" si="294"/>
        <v>0</v>
      </c>
      <c r="R2218" s="41">
        <f t="shared" si="295"/>
        <v>0</v>
      </c>
    </row>
    <row r="2219" spans="4:18" x14ac:dyDescent="0.25">
      <c r="D2219" s="1">
        <v>35084</v>
      </c>
      <c r="E2219" s="1">
        <f t="shared" si="292"/>
        <v>35065</v>
      </c>
      <c r="F2219" s="30">
        <f t="shared" si="290"/>
        <v>0</v>
      </c>
      <c r="H2219" s="42">
        <f>IF(DAY(D2219)&gt;14,VLOOKUP(DATE(YEAR(E2219),MONTH(E2219)-1,DAY(1)),'מדדים וריביות'!B:C,2,FALSE),VLOOKUP(DATE(YEAR(E2219),MONTH(E2219)-2,DAY(1)),'מדדים וריביות'!B:C,2,FALSE))</f>
        <v>19703392.7859823</v>
      </c>
      <c r="I2219" s="43">
        <f>'ריבית יומית'!D2213</f>
        <v>1.0738622586670132E-4</v>
      </c>
      <c r="J2219" s="29">
        <f t="shared" si="291"/>
        <v>1.863277888971244</v>
      </c>
      <c r="L2219">
        <f>VLOOKUP(D2218,'מדדים וריביות'!B:C,2)</f>
        <v>19870886.8513963</v>
      </c>
      <c r="M2219" s="30">
        <f t="shared" si="296"/>
        <v>0</v>
      </c>
      <c r="O2219" s="39">
        <f t="shared" si="293"/>
        <v>0</v>
      </c>
      <c r="P2219" s="39">
        <f t="shared" si="289"/>
        <v>0</v>
      </c>
      <c r="Q2219" s="39">
        <f t="shared" si="294"/>
        <v>0</v>
      </c>
      <c r="R2219" s="41">
        <f t="shared" si="295"/>
        <v>0</v>
      </c>
    </row>
    <row r="2220" spans="4:18" x14ac:dyDescent="0.25">
      <c r="D2220" s="1">
        <v>35085</v>
      </c>
      <c r="E2220" s="1">
        <f t="shared" si="292"/>
        <v>35065</v>
      </c>
      <c r="F2220" s="30">
        <f t="shared" si="290"/>
        <v>0</v>
      </c>
      <c r="H2220" s="42">
        <f>IF(DAY(D2220)&gt;14,VLOOKUP(DATE(YEAR(E2220),MONTH(E2220)-1,DAY(1)),'מדדים וריביות'!B:C,2,FALSE),VLOOKUP(DATE(YEAR(E2220),MONTH(E2220)-2,DAY(1)),'מדדים וריביות'!B:C,2,FALSE))</f>
        <v>19703392.7859823</v>
      </c>
      <c r="I2220" s="43">
        <f>'ריבית יומית'!D2214</f>
        <v>1.0738622586670132E-4</v>
      </c>
      <c r="J2220" s="29">
        <f t="shared" si="291"/>
        <v>1.8630778200756501</v>
      </c>
      <c r="L2220">
        <f>VLOOKUP(D2219,'מדדים וריביות'!B:C,2)</f>
        <v>19870886.8513963</v>
      </c>
      <c r="M2220" s="30">
        <f t="shared" si="296"/>
        <v>0</v>
      </c>
      <c r="O2220" s="39">
        <f t="shared" si="293"/>
        <v>0</v>
      </c>
      <c r="P2220" s="39">
        <f t="shared" ref="P2220:P2283" si="297">J2221*G2220-G2220</f>
        <v>0</v>
      </c>
      <c r="Q2220" s="39">
        <f t="shared" si="294"/>
        <v>0</v>
      </c>
      <c r="R2220" s="41">
        <f t="shared" si="295"/>
        <v>0</v>
      </c>
    </row>
    <row r="2221" spans="4:18" x14ac:dyDescent="0.25">
      <c r="D2221" s="1">
        <v>35086</v>
      </c>
      <c r="E2221" s="1">
        <f t="shared" si="292"/>
        <v>35065</v>
      </c>
      <c r="F2221" s="30">
        <f t="shared" si="290"/>
        <v>0</v>
      </c>
      <c r="H2221" s="42">
        <f>IF(DAY(D2221)&gt;14,VLOOKUP(DATE(YEAR(E2221),MONTH(E2221)-1,DAY(1)),'מדדים וריביות'!B:C,2,FALSE),VLOOKUP(DATE(YEAR(E2221),MONTH(E2221)-2,DAY(1)),'מדדים וריביות'!B:C,2,FALSE))</f>
        <v>19703392.7859823</v>
      </c>
      <c r="I2221" s="43">
        <f>'ריבית יומית'!D2215</f>
        <v>1.0738622586670132E-4</v>
      </c>
      <c r="J2221" s="29">
        <f t="shared" si="291"/>
        <v>1.8628777726623931</v>
      </c>
      <c r="L2221">
        <f>VLOOKUP(D2220,'מדדים וריביות'!B:C,2)</f>
        <v>19870886.8513963</v>
      </c>
      <c r="M2221" s="30">
        <f t="shared" si="296"/>
        <v>0</v>
      </c>
      <c r="O2221" s="39">
        <f t="shared" si="293"/>
        <v>0</v>
      </c>
      <c r="P2221" s="39">
        <f t="shared" si="297"/>
        <v>0</v>
      </c>
      <c r="Q2221" s="39">
        <f t="shared" si="294"/>
        <v>0</v>
      </c>
      <c r="R2221" s="41">
        <f t="shared" si="295"/>
        <v>0</v>
      </c>
    </row>
    <row r="2222" spans="4:18" x14ac:dyDescent="0.25">
      <c r="D2222" s="1">
        <v>35087</v>
      </c>
      <c r="E2222" s="1">
        <f t="shared" si="292"/>
        <v>35065</v>
      </c>
      <c r="F2222" s="30">
        <f t="shared" si="290"/>
        <v>0</v>
      </c>
      <c r="H2222" s="42">
        <f>IF(DAY(D2222)&gt;14,VLOOKUP(DATE(YEAR(E2222),MONTH(E2222)-1,DAY(1)),'מדדים וריביות'!B:C,2,FALSE),VLOOKUP(DATE(YEAR(E2222),MONTH(E2222)-2,DAY(1)),'מדדים וריביות'!B:C,2,FALSE))</f>
        <v>19703392.7859823</v>
      </c>
      <c r="I2222" s="43">
        <f>'ריבית יומית'!D2216</f>
        <v>1.0738622586670132E-4</v>
      </c>
      <c r="J2222" s="29">
        <f t="shared" si="291"/>
        <v>1.862677746729166</v>
      </c>
      <c r="L2222">
        <f>VLOOKUP(D2221,'מדדים וריביות'!B:C,2)</f>
        <v>19870886.8513963</v>
      </c>
      <c r="M2222" s="30">
        <f t="shared" si="296"/>
        <v>0</v>
      </c>
      <c r="O2222" s="39">
        <f t="shared" si="293"/>
        <v>0</v>
      </c>
      <c r="P2222" s="39">
        <f t="shared" si="297"/>
        <v>0</v>
      </c>
      <c r="Q2222" s="39">
        <f t="shared" si="294"/>
        <v>0</v>
      </c>
      <c r="R2222" s="41">
        <f t="shared" si="295"/>
        <v>0</v>
      </c>
    </row>
    <row r="2223" spans="4:18" x14ac:dyDescent="0.25">
      <c r="D2223" s="1">
        <v>35088</v>
      </c>
      <c r="E2223" s="1">
        <f t="shared" si="292"/>
        <v>35065</v>
      </c>
      <c r="F2223" s="30">
        <f t="shared" si="290"/>
        <v>0</v>
      </c>
      <c r="H2223" s="42">
        <f>IF(DAY(D2223)&gt;14,VLOOKUP(DATE(YEAR(E2223),MONTH(E2223)-1,DAY(1)),'מדדים וריביות'!B:C,2,FALSE),VLOOKUP(DATE(YEAR(E2223),MONTH(E2223)-2,DAY(1)),'מדדים וריביות'!B:C,2,FALSE))</f>
        <v>19703392.7859823</v>
      </c>
      <c r="I2223" s="43">
        <f>'ריבית יומית'!D2217</f>
        <v>1.0738622586670132E-4</v>
      </c>
      <c r="J2223" s="29">
        <f t="shared" si="291"/>
        <v>1.8624777422736625</v>
      </c>
      <c r="L2223">
        <f>VLOOKUP(D2222,'מדדים וריביות'!B:C,2)</f>
        <v>19870886.8513963</v>
      </c>
      <c r="M2223" s="30">
        <f t="shared" si="296"/>
        <v>0</v>
      </c>
      <c r="O2223" s="39">
        <f t="shared" si="293"/>
        <v>0</v>
      </c>
      <c r="P2223" s="39">
        <f t="shared" si="297"/>
        <v>0</v>
      </c>
      <c r="Q2223" s="39">
        <f t="shared" si="294"/>
        <v>0</v>
      </c>
      <c r="R2223" s="41">
        <f t="shared" si="295"/>
        <v>0</v>
      </c>
    </row>
    <row r="2224" spans="4:18" x14ac:dyDescent="0.25">
      <c r="D2224" s="1">
        <v>35089</v>
      </c>
      <c r="E2224" s="1">
        <f t="shared" si="292"/>
        <v>35065</v>
      </c>
      <c r="F2224" s="30">
        <f t="shared" si="290"/>
        <v>0</v>
      </c>
      <c r="H2224" s="42">
        <f>IF(DAY(D2224)&gt;14,VLOOKUP(DATE(YEAR(E2224),MONTH(E2224)-1,DAY(1)),'מדדים וריביות'!B:C,2,FALSE),VLOOKUP(DATE(YEAR(E2224),MONTH(E2224)-2,DAY(1)),'מדדים וריביות'!B:C,2,FALSE))</f>
        <v>19703392.7859823</v>
      </c>
      <c r="I2224" s="43">
        <f>'ריבית יומית'!D2218</f>
        <v>1.0738622586670132E-4</v>
      </c>
      <c r="J2224" s="29">
        <f t="shared" si="291"/>
        <v>1.8622777592935764</v>
      </c>
      <c r="L2224">
        <f>VLOOKUP(D2223,'מדדים וריביות'!B:C,2)</f>
        <v>19870886.8513963</v>
      </c>
      <c r="M2224" s="30">
        <f t="shared" si="296"/>
        <v>0</v>
      </c>
      <c r="O2224" s="39">
        <f t="shared" si="293"/>
        <v>0</v>
      </c>
      <c r="P2224" s="39">
        <f t="shared" si="297"/>
        <v>0</v>
      </c>
      <c r="Q2224" s="39">
        <f t="shared" si="294"/>
        <v>0</v>
      </c>
      <c r="R2224" s="41">
        <f t="shared" si="295"/>
        <v>0</v>
      </c>
    </row>
    <row r="2225" spans="4:18" x14ac:dyDescent="0.25">
      <c r="D2225" s="1">
        <v>35090</v>
      </c>
      <c r="E2225" s="1">
        <f t="shared" si="292"/>
        <v>35065</v>
      </c>
      <c r="F2225" s="30">
        <f t="shared" si="290"/>
        <v>0</v>
      </c>
      <c r="H2225" s="42">
        <f>IF(DAY(D2225)&gt;14,VLOOKUP(DATE(YEAR(E2225),MONTH(E2225)-1,DAY(1)),'מדדים וריביות'!B:C,2,FALSE),VLOOKUP(DATE(YEAR(E2225),MONTH(E2225)-2,DAY(1)),'מדדים וריביות'!B:C,2,FALSE))</f>
        <v>19703392.7859823</v>
      </c>
      <c r="I2225" s="43">
        <f>'ריבית יומית'!D2219</f>
        <v>1.0738622586670132E-4</v>
      </c>
      <c r="J2225" s="29">
        <f t="shared" si="291"/>
        <v>1.8620777977866019</v>
      </c>
      <c r="L2225">
        <f>VLOOKUP(D2224,'מדדים וריביות'!B:C,2)</f>
        <v>19870886.8513963</v>
      </c>
      <c r="M2225" s="30">
        <f t="shared" si="296"/>
        <v>0</v>
      </c>
      <c r="O2225" s="39">
        <f t="shared" si="293"/>
        <v>0</v>
      </c>
      <c r="P2225" s="39">
        <f t="shared" si="297"/>
        <v>0</v>
      </c>
      <c r="Q2225" s="39">
        <f t="shared" si="294"/>
        <v>0</v>
      </c>
      <c r="R2225" s="41">
        <f t="shared" si="295"/>
        <v>0</v>
      </c>
    </row>
    <row r="2226" spans="4:18" x14ac:dyDescent="0.25">
      <c r="D2226" s="1">
        <v>35091</v>
      </c>
      <c r="E2226" s="1">
        <f t="shared" si="292"/>
        <v>35065</v>
      </c>
      <c r="F2226" s="30">
        <f t="shared" si="290"/>
        <v>0</v>
      </c>
      <c r="H2226" s="42">
        <f>IF(DAY(D2226)&gt;14,VLOOKUP(DATE(YEAR(E2226),MONTH(E2226)-1,DAY(1)),'מדדים וריביות'!B:C,2,FALSE),VLOOKUP(DATE(YEAR(E2226),MONTH(E2226)-2,DAY(1)),'מדדים וריביות'!B:C,2,FALSE))</f>
        <v>19703392.7859823</v>
      </c>
      <c r="I2226" s="43">
        <f>'ריבית יומית'!D2220</f>
        <v>1.0738622586670132E-4</v>
      </c>
      <c r="J2226" s="29">
        <f t="shared" si="291"/>
        <v>1.8618778577504334</v>
      </c>
      <c r="L2226">
        <f>VLOOKUP(D2225,'מדדים וריביות'!B:C,2)</f>
        <v>19870886.8513963</v>
      </c>
      <c r="M2226" s="30">
        <f t="shared" si="296"/>
        <v>0</v>
      </c>
      <c r="O2226" s="39">
        <f t="shared" si="293"/>
        <v>0</v>
      </c>
      <c r="P2226" s="39">
        <f t="shared" si="297"/>
        <v>0</v>
      </c>
      <c r="Q2226" s="39">
        <f t="shared" si="294"/>
        <v>0</v>
      </c>
      <c r="R2226" s="41">
        <f t="shared" si="295"/>
        <v>0</v>
      </c>
    </row>
    <row r="2227" spans="4:18" x14ac:dyDescent="0.25">
      <c r="D2227" s="1">
        <v>35092</v>
      </c>
      <c r="E2227" s="1">
        <f t="shared" si="292"/>
        <v>35065</v>
      </c>
      <c r="F2227" s="30">
        <f t="shared" si="290"/>
        <v>0</v>
      </c>
      <c r="H2227" s="42">
        <f>IF(DAY(D2227)&gt;14,VLOOKUP(DATE(YEAR(E2227),MONTH(E2227)-1,DAY(1)),'מדדים וריביות'!B:C,2,FALSE),VLOOKUP(DATE(YEAR(E2227),MONTH(E2227)-2,DAY(1)),'מדדים וריביות'!B:C,2,FALSE))</f>
        <v>19703392.7859823</v>
      </c>
      <c r="I2227" s="43">
        <f>'ריבית יומית'!D2221</f>
        <v>1.0738622586670132E-4</v>
      </c>
      <c r="J2227" s="29">
        <f t="shared" si="291"/>
        <v>1.8616779391827651</v>
      </c>
      <c r="L2227">
        <f>VLOOKUP(D2226,'מדדים וריביות'!B:C,2)</f>
        <v>19870886.8513963</v>
      </c>
      <c r="M2227" s="30">
        <f t="shared" si="296"/>
        <v>0</v>
      </c>
      <c r="O2227" s="39">
        <f t="shared" si="293"/>
        <v>0</v>
      </c>
      <c r="P2227" s="39">
        <f t="shared" si="297"/>
        <v>0</v>
      </c>
      <c r="Q2227" s="39">
        <f t="shared" si="294"/>
        <v>0</v>
      </c>
      <c r="R2227" s="41">
        <f t="shared" si="295"/>
        <v>0</v>
      </c>
    </row>
    <row r="2228" spans="4:18" x14ac:dyDescent="0.25">
      <c r="D2228" s="1">
        <v>35093</v>
      </c>
      <c r="E2228" s="1">
        <f t="shared" si="292"/>
        <v>35065</v>
      </c>
      <c r="F2228" s="30">
        <f t="shared" si="290"/>
        <v>0</v>
      </c>
      <c r="H2228" s="42">
        <f>IF(DAY(D2228)&gt;14,VLOOKUP(DATE(YEAR(E2228),MONTH(E2228)-1,DAY(1)),'מדדים וריביות'!B:C,2,FALSE),VLOOKUP(DATE(YEAR(E2228),MONTH(E2228)-2,DAY(1)),'מדדים וריביות'!B:C,2,FALSE))</f>
        <v>19703392.7859823</v>
      </c>
      <c r="I2228" s="43">
        <f>'ריבית יומית'!D2222</f>
        <v>1.0738622586670132E-4</v>
      </c>
      <c r="J2228" s="29">
        <f t="shared" si="291"/>
        <v>1.8614780420812922</v>
      </c>
      <c r="L2228">
        <f>VLOOKUP(D2227,'מדדים וריביות'!B:C,2)</f>
        <v>19870886.8513963</v>
      </c>
      <c r="M2228" s="30">
        <f t="shared" si="296"/>
        <v>0</v>
      </c>
      <c r="O2228" s="39">
        <f t="shared" si="293"/>
        <v>0</v>
      </c>
      <c r="P2228" s="39">
        <f t="shared" si="297"/>
        <v>0</v>
      </c>
      <c r="Q2228" s="39">
        <f t="shared" si="294"/>
        <v>0</v>
      </c>
      <c r="R2228" s="41">
        <f t="shared" si="295"/>
        <v>0</v>
      </c>
    </row>
    <row r="2229" spans="4:18" x14ac:dyDescent="0.25">
      <c r="D2229" s="1">
        <v>35094</v>
      </c>
      <c r="E2229" s="1">
        <f t="shared" si="292"/>
        <v>35065</v>
      </c>
      <c r="F2229" s="30">
        <f t="shared" si="290"/>
        <v>0</v>
      </c>
      <c r="H2229" s="42">
        <f>IF(DAY(D2229)&gt;14,VLOOKUP(DATE(YEAR(E2229),MONTH(E2229)-1,DAY(1)),'מדדים וריביות'!B:C,2,FALSE),VLOOKUP(DATE(YEAR(E2229),MONTH(E2229)-2,DAY(1)),'מדדים וריביות'!B:C,2,FALSE))</f>
        <v>19703392.7859823</v>
      </c>
      <c r="I2229" s="43">
        <f>'ריבית יומית'!D2223</f>
        <v>1.0738622586670132E-4</v>
      </c>
      <c r="J2229" s="29">
        <f t="shared" si="291"/>
        <v>1.8612781664437097</v>
      </c>
      <c r="L2229">
        <f>VLOOKUP(D2228,'מדדים וריביות'!B:C,2)</f>
        <v>19870886.8513963</v>
      </c>
      <c r="M2229" s="30">
        <f t="shared" si="296"/>
        <v>0</v>
      </c>
      <c r="O2229" s="39">
        <f t="shared" si="293"/>
        <v>0</v>
      </c>
      <c r="P2229" s="39">
        <f t="shared" si="297"/>
        <v>0</v>
      </c>
      <c r="Q2229" s="39">
        <f t="shared" si="294"/>
        <v>0</v>
      </c>
      <c r="R2229" s="41">
        <f t="shared" si="295"/>
        <v>0</v>
      </c>
    </row>
    <row r="2230" spans="4:18" x14ac:dyDescent="0.25">
      <c r="D2230" s="1">
        <v>35095</v>
      </c>
      <c r="E2230" s="1">
        <f t="shared" si="292"/>
        <v>35065</v>
      </c>
      <c r="F2230" s="30">
        <f t="shared" si="290"/>
        <v>0</v>
      </c>
      <c r="H2230" s="42">
        <f>IF(DAY(D2230)&gt;14,VLOOKUP(DATE(YEAR(E2230),MONTH(E2230)-1,DAY(1)),'מדדים וריביות'!B:C,2,FALSE),VLOOKUP(DATE(YEAR(E2230),MONTH(E2230)-2,DAY(1)),'מדדים וריביות'!B:C,2,FALSE))</f>
        <v>19703392.7859823</v>
      </c>
      <c r="I2230" s="43">
        <f>'ריבית יומית'!D2224</f>
        <v>1.0738622586670132E-4</v>
      </c>
      <c r="J2230" s="29">
        <f t="shared" si="291"/>
        <v>1.8610783122677128</v>
      </c>
      <c r="L2230">
        <f>VLOOKUP(D2229,'מדדים וריביות'!B:C,2)</f>
        <v>19870886.8513963</v>
      </c>
      <c r="M2230" s="30">
        <f t="shared" si="296"/>
        <v>0</v>
      </c>
      <c r="O2230" s="39">
        <f t="shared" si="293"/>
        <v>0</v>
      </c>
      <c r="P2230" s="39">
        <f t="shared" si="297"/>
        <v>0</v>
      </c>
      <c r="Q2230" s="39">
        <f t="shared" si="294"/>
        <v>0</v>
      </c>
      <c r="R2230" s="41">
        <f t="shared" si="295"/>
        <v>0</v>
      </c>
    </row>
    <row r="2231" spans="4:18" x14ac:dyDescent="0.25">
      <c r="D2231" s="1">
        <v>35096</v>
      </c>
      <c r="E2231" s="1">
        <f t="shared" si="292"/>
        <v>35096</v>
      </c>
      <c r="F2231" s="30">
        <f t="shared" si="290"/>
        <v>0</v>
      </c>
      <c r="H2231" s="42">
        <f>IF(DAY(D2231)&gt;14,VLOOKUP(DATE(YEAR(E2231),MONTH(E2231)-1,DAY(1)),'מדדים וריביות'!B:C,2,FALSE),VLOOKUP(DATE(YEAR(E2231),MONTH(E2231)-2,DAY(1)),'מדדים וריביות'!B:C,2,FALSE))</f>
        <v>19703392.7859823</v>
      </c>
      <c r="I2231" s="43">
        <f>'ריבית יומית'!D2225</f>
        <v>1.0738622586670132E-4</v>
      </c>
      <c r="J2231" s="29">
        <f t="shared" si="291"/>
        <v>1.8608784795509972</v>
      </c>
      <c r="L2231">
        <f>VLOOKUP(D2230,'מדדים וריביות'!B:C,2)</f>
        <v>19870886.8513963</v>
      </c>
      <c r="M2231" s="30">
        <f t="shared" si="296"/>
        <v>0</v>
      </c>
      <c r="O2231" s="39">
        <f t="shared" si="293"/>
        <v>0</v>
      </c>
      <c r="P2231" s="39">
        <f t="shared" si="297"/>
        <v>0</v>
      </c>
      <c r="Q2231" s="39">
        <f t="shared" si="294"/>
        <v>0</v>
      </c>
      <c r="R2231" s="41">
        <f t="shared" si="295"/>
        <v>0</v>
      </c>
    </row>
    <row r="2232" spans="4:18" x14ac:dyDescent="0.25">
      <c r="D2232" s="1">
        <v>35097</v>
      </c>
      <c r="E2232" s="1">
        <f t="shared" si="292"/>
        <v>35096</v>
      </c>
      <c r="F2232" s="30">
        <f t="shared" si="290"/>
        <v>0</v>
      </c>
      <c r="H2232" s="42">
        <f>IF(DAY(D2232)&gt;14,VLOOKUP(DATE(YEAR(E2232),MONTH(E2232)-1,DAY(1)),'מדדים וריביות'!B:C,2,FALSE),VLOOKUP(DATE(YEAR(E2232),MONTH(E2232)-2,DAY(1)),'מדדים וריביות'!B:C,2,FALSE))</f>
        <v>19703392.7859823</v>
      </c>
      <c r="I2232" s="43">
        <f>'ריבית יומית'!D2226</f>
        <v>1.0738622586670132E-4</v>
      </c>
      <c r="J2232" s="29">
        <f t="shared" si="291"/>
        <v>1.8606786682912586</v>
      </c>
      <c r="L2232">
        <f>VLOOKUP(D2231,'מדדים וריביות'!B:C,2)</f>
        <v>20053607.650029801</v>
      </c>
      <c r="M2232" s="30">
        <f t="shared" si="296"/>
        <v>0</v>
      </c>
      <c r="O2232" s="39">
        <f t="shared" si="293"/>
        <v>0</v>
      </c>
      <c r="P2232" s="39">
        <f t="shared" si="297"/>
        <v>0</v>
      </c>
      <c r="Q2232" s="39">
        <f t="shared" si="294"/>
        <v>0</v>
      </c>
      <c r="R2232" s="41">
        <f t="shared" si="295"/>
        <v>0</v>
      </c>
    </row>
    <row r="2233" spans="4:18" x14ac:dyDescent="0.25">
      <c r="D2233" s="1">
        <v>35098</v>
      </c>
      <c r="E2233" s="1">
        <f t="shared" si="292"/>
        <v>35096</v>
      </c>
      <c r="F2233" s="30">
        <f t="shared" si="290"/>
        <v>0</v>
      </c>
      <c r="H2233" s="42">
        <f>IF(DAY(D2233)&gt;14,VLOOKUP(DATE(YEAR(E2233),MONTH(E2233)-1,DAY(1)),'מדדים וריביות'!B:C,2,FALSE),VLOOKUP(DATE(YEAR(E2233),MONTH(E2233)-2,DAY(1)),'מדדים וריביות'!B:C,2,FALSE))</f>
        <v>19703392.7859823</v>
      </c>
      <c r="I2233" s="43">
        <f>'ריבית יומית'!D2227</f>
        <v>1.0738622586670132E-4</v>
      </c>
      <c r="J2233" s="29">
        <f t="shared" si="291"/>
        <v>1.8604788784861932</v>
      </c>
      <c r="L2233">
        <f>VLOOKUP(D2232,'מדדים וריביות'!B:C,2)</f>
        <v>20053607.650029801</v>
      </c>
      <c r="M2233" s="30">
        <f t="shared" si="296"/>
        <v>0</v>
      </c>
      <c r="O2233" s="39">
        <f t="shared" si="293"/>
        <v>0</v>
      </c>
      <c r="P2233" s="39">
        <f t="shared" si="297"/>
        <v>0</v>
      </c>
      <c r="Q2233" s="39">
        <f t="shared" si="294"/>
        <v>0</v>
      </c>
      <c r="R2233" s="41">
        <f t="shared" si="295"/>
        <v>0</v>
      </c>
    </row>
    <row r="2234" spans="4:18" x14ac:dyDescent="0.25">
      <c r="D2234" s="1">
        <v>35099</v>
      </c>
      <c r="E2234" s="1">
        <f t="shared" si="292"/>
        <v>35096</v>
      </c>
      <c r="F2234" s="30">
        <f t="shared" si="290"/>
        <v>0</v>
      </c>
      <c r="H2234" s="42">
        <f>IF(DAY(D2234)&gt;14,VLOOKUP(DATE(YEAR(E2234),MONTH(E2234)-1,DAY(1)),'מדדים וריביות'!B:C,2,FALSE),VLOOKUP(DATE(YEAR(E2234),MONTH(E2234)-2,DAY(1)),'מדדים וריביות'!B:C,2,FALSE))</f>
        <v>19703392.7859823</v>
      </c>
      <c r="I2234" s="43">
        <f>'ריבית יומית'!D2228</f>
        <v>1.0738622586670132E-4</v>
      </c>
      <c r="J2234" s="29">
        <f t="shared" si="291"/>
        <v>1.8602791101334972</v>
      </c>
      <c r="L2234">
        <f>VLOOKUP(D2233,'מדדים וריביות'!B:C,2)</f>
        <v>20053607.650029801</v>
      </c>
      <c r="M2234" s="30">
        <f t="shared" si="296"/>
        <v>0</v>
      </c>
      <c r="O2234" s="39">
        <f t="shared" si="293"/>
        <v>0</v>
      </c>
      <c r="P2234" s="39">
        <f t="shared" si="297"/>
        <v>0</v>
      </c>
      <c r="Q2234" s="39">
        <f t="shared" si="294"/>
        <v>0</v>
      </c>
      <c r="R2234" s="41">
        <f t="shared" si="295"/>
        <v>0</v>
      </c>
    </row>
    <row r="2235" spans="4:18" x14ac:dyDescent="0.25">
      <c r="D2235" s="1">
        <v>35100</v>
      </c>
      <c r="E2235" s="1">
        <f t="shared" si="292"/>
        <v>35096</v>
      </c>
      <c r="F2235" s="30">
        <f t="shared" si="290"/>
        <v>0</v>
      </c>
      <c r="H2235" s="42">
        <f>IF(DAY(D2235)&gt;14,VLOOKUP(DATE(YEAR(E2235),MONTH(E2235)-1,DAY(1)),'מדדים וריביות'!B:C,2,FALSE),VLOOKUP(DATE(YEAR(E2235),MONTH(E2235)-2,DAY(1)),'מדדים וריביות'!B:C,2,FALSE))</f>
        <v>19703392.7859823</v>
      </c>
      <c r="I2235" s="43">
        <f>'ריבית יומית'!D2229</f>
        <v>1.0738622586670132E-4</v>
      </c>
      <c r="J2235" s="29">
        <f t="shared" si="291"/>
        <v>1.8600793632308674</v>
      </c>
      <c r="L2235">
        <f>VLOOKUP(D2234,'מדדים וריביות'!B:C,2)</f>
        <v>20053607.650029801</v>
      </c>
      <c r="M2235" s="30">
        <f t="shared" si="296"/>
        <v>0</v>
      </c>
      <c r="O2235" s="39">
        <f t="shared" si="293"/>
        <v>0</v>
      </c>
      <c r="P2235" s="39">
        <f t="shared" si="297"/>
        <v>0</v>
      </c>
      <c r="Q2235" s="39">
        <f t="shared" si="294"/>
        <v>0</v>
      </c>
      <c r="R2235" s="41">
        <f t="shared" si="295"/>
        <v>0</v>
      </c>
    </row>
    <row r="2236" spans="4:18" x14ac:dyDescent="0.25">
      <c r="D2236" s="1">
        <v>35101</v>
      </c>
      <c r="E2236" s="1">
        <f t="shared" si="292"/>
        <v>35096</v>
      </c>
      <c r="F2236" s="30">
        <f t="shared" si="290"/>
        <v>0</v>
      </c>
      <c r="H2236" s="42">
        <f>IF(DAY(D2236)&gt;14,VLOOKUP(DATE(YEAR(E2236),MONTH(E2236)-1,DAY(1)),'מדדים וריביות'!B:C,2,FALSE),VLOOKUP(DATE(YEAR(E2236),MONTH(E2236)-2,DAY(1)),'מדדים וריביות'!B:C,2,FALSE))</f>
        <v>19703392.7859823</v>
      </c>
      <c r="I2236" s="43">
        <f>'ריבית יומית'!D2230</f>
        <v>1.0738622586670132E-4</v>
      </c>
      <c r="J2236" s="29">
        <f t="shared" si="291"/>
        <v>1.8598796377760003</v>
      </c>
      <c r="L2236">
        <f>VLOOKUP(D2235,'מדדים וריביות'!B:C,2)</f>
        <v>20053607.650029801</v>
      </c>
      <c r="M2236" s="30">
        <f t="shared" si="296"/>
        <v>0</v>
      </c>
      <c r="O2236" s="39">
        <f t="shared" si="293"/>
        <v>0</v>
      </c>
      <c r="P2236" s="39">
        <f t="shared" si="297"/>
        <v>0</v>
      </c>
      <c r="Q2236" s="39">
        <f t="shared" si="294"/>
        <v>0</v>
      </c>
      <c r="R2236" s="41">
        <f t="shared" si="295"/>
        <v>0</v>
      </c>
    </row>
    <row r="2237" spans="4:18" x14ac:dyDescent="0.25">
      <c r="D2237" s="1">
        <v>35102</v>
      </c>
      <c r="E2237" s="1">
        <f t="shared" si="292"/>
        <v>35096</v>
      </c>
      <c r="F2237" s="30">
        <f t="shared" si="290"/>
        <v>0</v>
      </c>
      <c r="H2237" s="42">
        <f>IF(DAY(D2237)&gt;14,VLOOKUP(DATE(YEAR(E2237),MONTH(E2237)-1,DAY(1)),'מדדים וריביות'!B:C,2,FALSE),VLOOKUP(DATE(YEAR(E2237),MONTH(E2237)-2,DAY(1)),'מדדים וריביות'!B:C,2,FALSE))</f>
        <v>19703392.7859823</v>
      </c>
      <c r="I2237" s="43">
        <f>'ריבית יומית'!D2231</f>
        <v>1.0738622586670132E-4</v>
      </c>
      <c r="J2237" s="29">
        <f t="shared" si="291"/>
        <v>1.859679933766593</v>
      </c>
      <c r="L2237">
        <f>VLOOKUP(D2236,'מדדים וריביות'!B:C,2)</f>
        <v>20053607.650029801</v>
      </c>
      <c r="M2237" s="30">
        <f t="shared" si="296"/>
        <v>0</v>
      </c>
      <c r="O2237" s="39">
        <f t="shared" si="293"/>
        <v>0</v>
      </c>
      <c r="P2237" s="39">
        <f t="shared" si="297"/>
        <v>0</v>
      </c>
      <c r="Q2237" s="39">
        <f t="shared" si="294"/>
        <v>0</v>
      </c>
      <c r="R2237" s="41">
        <f t="shared" si="295"/>
        <v>0</v>
      </c>
    </row>
    <row r="2238" spans="4:18" x14ac:dyDescent="0.25">
      <c r="D2238" s="1">
        <v>35103</v>
      </c>
      <c r="E2238" s="1">
        <f t="shared" si="292"/>
        <v>35096</v>
      </c>
      <c r="F2238" s="30">
        <f t="shared" si="290"/>
        <v>0</v>
      </c>
      <c r="H2238" s="42">
        <f>IF(DAY(D2238)&gt;14,VLOOKUP(DATE(YEAR(E2238),MONTH(E2238)-1,DAY(1)),'מדדים וריביות'!B:C,2,FALSE),VLOOKUP(DATE(YEAR(E2238),MONTH(E2238)-2,DAY(1)),'מדדים וריביות'!B:C,2,FALSE))</f>
        <v>19703392.7859823</v>
      </c>
      <c r="I2238" s="43">
        <f>'ריבית יומית'!D2232</f>
        <v>1.0738622586670132E-4</v>
      </c>
      <c r="J2238" s="29">
        <f t="shared" si="291"/>
        <v>1.859480251200343</v>
      </c>
      <c r="L2238">
        <f>VLOOKUP(D2237,'מדדים וריביות'!B:C,2)</f>
        <v>20053607.650029801</v>
      </c>
      <c r="M2238" s="30">
        <f t="shared" si="296"/>
        <v>0</v>
      </c>
      <c r="O2238" s="39">
        <f t="shared" si="293"/>
        <v>0</v>
      </c>
      <c r="P2238" s="39">
        <f t="shared" si="297"/>
        <v>0</v>
      </c>
      <c r="Q2238" s="39">
        <f t="shared" si="294"/>
        <v>0</v>
      </c>
      <c r="R2238" s="41">
        <f t="shared" si="295"/>
        <v>0</v>
      </c>
    </row>
    <row r="2239" spans="4:18" x14ac:dyDescent="0.25">
      <c r="D2239" s="1">
        <v>35104</v>
      </c>
      <c r="E2239" s="1">
        <f t="shared" si="292"/>
        <v>35096</v>
      </c>
      <c r="F2239" s="30">
        <f t="shared" si="290"/>
        <v>0</v>
      </c>
      <c r="H2239" s="42">
        <f>IF(DAY(D2239)&gt;14,VLOOKUP(DATE(YEAR(E2239),MONTH(E2239)-1,DAY(1)),'מדדים וריביות'!B:C,2,FALSE),VLOOKUP(DATE(YEAR(E2239),MONTH(E2239)-2,DAY(1)),'מדדים וריביות'!B:C,2,FALSE))</f>
        <v>19703392.7859823</v>
      </c>
      <c r="I2239" s="43">
        <f>'ריבית יומית'!D2233</f>
        <v>1.0738622586670132E-4</v>
      </c>
      <c r="J2239" s="29">
        <f t="shared" si="291"/>
        <v>1.8592805900749476</v>
      </c>
      <c r="L2239">
        <f>VLOOKUP(D2238,'מדדים וריביות'!B:C,2)</f>
        <v>20053607.650029801</v>
      </c>
      <c r="M2239" s="30">
        <f t="shared" si="296"/>
        <v>0</v>
      </c>
      <c r="O2239" s="39">
        <f t="shared" si="293"/>
        <v>0</v>
      </c>
      <c r="P2239" s="39">
        <f t="shared" si="297"/>
        <v>0</v>
      </c>
      <c r="Q2239" s="39">
        <f t="shared" si="294"/>
        <v>0</v>
      </c>
      <c r="R2239" s="41">
        <f t="shared" si="295"/>
        <v>0</v>
      </c>
    </row>
    <row r="2240" spans="4:18" x14ac:dyDescent="0.25">
      <c r="D2240" s="1">
        <v>35105</v>
      </c>
      <c r="E2240" s="1">
        <f t="shared" si="292"/>
        <v>35096</v>
      </c>
      <c r="F2240" s="30">
        <f t="shared" ref="F2240:F2303" si="298">M2239</f>
        <v>0</v>
      </c>
      <c r="H2240" s="42">
        <f>IF(DAY(D2240)&gt;14,VLOOKUP(DATE(YEAR(E2240),MONTH(E2240)-1,DAY(1)),'מדדים וריביות'!B:C,2,FALSE),VLOOKUP(DATE(YEAR(E2240),MONTH(E2240)-2,DAY(1)),'מדדים וריביות'!B:C,2,FALSE))</f>
        <v>19703392.7859823</v>
      </c>
      <c r="I2240" s="43">
        <f>'ריבית יומית'!D2234</f>
        <v>1.0738622586670132E-4</v>
      </c>
      <c r="J2240" s="29">
        <f t="shared" si="291"/>
        <v>1.8590809503881047</v>
      </c>
      <c r="L2240">
        <f>VLOOKUP(D2239,'מדדים וריביות'!B:C,2)</f>
        <v>20053607.650029801</v>
      </c>
      <c r="M2240" s="30">
        <f t="shared" si="296"/>
        <v>0</v>
      </c>
      <c r="O2240" s="39">
        <f t="shared" si="293"/>
        <v>0</v>
      </c>
      <c r="P2240" s="39">
        <f t="shared" si="297"/>
        <v>0</v>
      </c>
      <c r="Q2240" s="39">
        <f t="shared" si="294"/>
        <v>0</v>
      </c>
      <c r="R2240" s="41">
        <f t="shared" si="295"/>
        <v>0</v>
      </c>
    </row>
    <row r="2241" spans="4:18" x14ac:dyDescent="0.25">
      <c r="D2241" s="1">
        <v>35106</v>
      </c>
      <c r="E2241" s="1">
        <f t="shared" si="292"/>
        <v>35096</v>
      </c>
      <c r="F2241" s="30">
        <f t="shared" si="298"/>
        <v>0</v>
      </c>
      <c r="H2241" s="42">
        <f>IF(DAY(D2241)&gt;14,VLOOKUP(DATE(YEAR(E2241),MONTH(E2241)-1,DAY(1)),'מדדים וריביות'!B:C,2,FALSE),VLOOKUP(DATE(YEAR(E2241),MONTH(E2241)-2,DAY(1)),'מדדים וריביות'!B:C,2,FALSE))</f>
        <v>19703392.7859823</v>
      </c>
      <c r="I2241" s="43">
        <f>'ריבית יומית'!D2235</f>
        <v>1.0738622586670132E-4</v>
      </c>
      <c r="J2241" s="29">
        <f t="shared" si="291"/>
        <v>1.8588813321375124</v>
      </c>
      <c r="L2241">
        <f>VLOOKUP(D2240,'מדדים וריביות'!B:C,2)</f>
        <v>20053607.650029801</v>
      </c>
      <c r="M2241" s="30">
        <f t="shared" si="296"/>
        <v>0</v>
      </c>
      <c r="O2241" s="39">
        <f t="shared" si="293"/>
        <v>0</v>
      </c>
      <c r="P2241" s="39">
        <f t="shared" si="297"/>
        <v>0</v>
      </c>
      <c r="Q2241" s="39">
        <f t="shared" si="294"/>
        <v>0</v>
      </c>
      <c r="R2241" s="41">
        <f t="shared" si="295"/>
        <v>0</v>
      </c>
    </row>
    <row r="2242" spans="4:18" x14ac:dyDescent="0.25">
      <c r="D2242" s="1">
        <v>35107</v>
      </c>
      <c r="E2242" s="1">
        <f t="shared" si="292"/>
        <v>35096</v>
      </c>
      <c r="F2242" s="30">
        <f t="shared" si="298"/>
        <v>0</v>
      </c>
      <c r="H2242" s="42">
        <f>IF(DAY(D2242)&gt;14,VLOOKUP(DATE(YEAR(E2242),MONTH(E2242)-1,DAY(1)),'מדדים וריביות'!B:C,2,FALSE),VLOOKUP(DATE(YEAR(E2242),MONTH(E2242)-2,DAY(1)),'מדדים וריביות'!B:C,2,FALSE))</f>
        <v>19703392.7859823</v>
      </c>
      <c r="I2242" s="43">
        <f>'ריבית יומית'!D2236</f>
        <v>1.0738622586670132E-4</v>
      </c>
      <c r="J2242" s="29">
        <f t="shared" si="291"/>
        <v>1.8586817353208689</v>
      </c>
      <c r="L2242">
        <f>VLOOKUP(D2241,'מדדים וריביות'!B:C,2)</f>
        <v>20053607.650029801</v>
      </c>
      <c r="M2242" s="30">
        <f t="shared" si="296"/>
        <v>0</v>
      </c>
      <c r="O2242" s="39">
        <f t="shared" si="293"/>
        <v>0</v>
      </c>
      <c r="P2242" s="39">
        <f t="shared" si="297"/>
        <v>0</v>
      </c>
      <c r="Q2242" s="39">
        <f t="shared" si="294"/>
        <v>0</v>
      </c>
      <c r="R2242" s="41">
        <f t="shared" si="295"/>
        <v>0</v>
      </c>
    </row>
    <row r="2243" spans="4:18" x14ac:dyDescent="0.25">
      <c r="D2243" s="1">
        <v>35108</v>
      </c>
      <c r="E2243" s="1">
        <f t="shared" si="292"/>
        <v>35096</v>
      </c>
      <c r="F2243" s="30">
        <f t="shared" si="298"/>
        <v>0</v>
      </c>
      <c r="H2243" s="42">
        <f>IF(DAY(D2243)&gt;14,VLOOKUP(DATE(YEAR(E2243),MONTH(E2243)-1,DAY(1)),'מדדים וריביות'!B:C,2,FALSE),VLOOKUP(DATE(YEAR(E2243),MONTH(E2243)-2,DAY(1)),'מדדים וריביות'!B:C,2,FALSE))</f>
        <v>19703392.7859823</v>
      </c>
      <c r="I2243" s="43">
        <f>'ריבית יומית'!D2237</f>
        <v>1.0738622586670132E-4</v>
      </c>
      <c r="J2243" s="29">
        <f t="shared" si="291"/>
        <v>1.8584821599358727</v>
      </c>
      <c r="L2243">
        <f>VLOOKUP(D2242,'מדדים וריביות'!B:C,2)</f>
        <v>20053607.650029801</v>
      </c>
      <c r="M2243" s="30">
        <f t="shared" si="296"/>
        <v>0</v>
      </c>
      <c r="O2243" s="39">
        <f t="shared" si="293"/>
        <v>0</v>
      </c>
      <c r="P2243" s="39">
        <f t="shared" si="297"/>
        <v>0</v>
      </c>
      <c r="Q2243" s="39">
        <f t="shared" si="294"/>
        <v>0</v>
      </c>
      <c r="R2243" s="41">
        <f t="shared" si="295"/>
        <v>0</v>
      </c>
    </row>
    <row r="2244" spans="4:18" x14ac:dyDescent="0.25">
      <c r="D2244" s="1">
        <v>35109</v>
      </c>
      <c r="E2244" s="1">
        <f t="shared" si="292"/>
        <v>35096</v>
      </c>
      <c r="F2244" s="30">
        <f t="shared" si="298"/>
        <v>0</v>
      </c>
      <c r="H2244" s="42">
        <f>IF(DAY(D2244)&gt;14,VLOOKUP(DATE(YEAR(E2244),MONTH(E2244)-1,DAY(1)),'מדדים וריביות'!B:C,2,FALSE),VLOOKUP(DATE(YEAR(E2244),MONTH(E2244)-2,DAY(1)),'מדדים וריביות'!B:C,2,FALSE))</f>
        <v>19703392.7859823</v>
      </c>
      <c r="I2244" s="43">
        <f>'ריבית יומית'!D2238</f>
        <v>1.0738622586670132E-4</v>
      </c>
      <c r="J2244" s="29">
        <f t="shared" si="291"/>
        <v>1.8582826059802229</v>
      </c>
      <c r="L2244">
        <f>VLOOKUP(D2243,'מדדים וריביות'!B:C,2)</f>
        <v>20053607.650029801</v>
      </c>
      <c r="M2244" s="30">
        <f t="shared" si="296"/>
        <v>0</v>
      </c>
      <c r="O2244" s="39">
        <f t="shared" si="293"/>
        <v>0</v>
      </c>
      <c r="P2244" s="39">
        <f t="shared" si="297"/>
        <v>0</v>
      </c>
      <c r="Q2244" s="39">
        <f t="shared" si="294"/>
        <v>0</v>
      </c>
      <c r="R2244" s="41">
        <f t="shared" si="295"/>
        <v>0</v>
      </c>
    </row>
    <row r="2245" spans="4:18" x14ac:dyDescent="0.25">
      <c r="D2245" s="1">
        <v>35110</v>
      </c>
      <c r="E2245" s="1">
        <f t="shared" si="292"/>
        <v>35096</v>
      </c>
      <c r="F2245" s="30">
        <f t="shared" si="298"/>
        <v>0</v>
      </c>
      <c r="H2245" s="42">
        <f>IF(DAY(D2245)&gt;14,VLOOKUP(DATE(YEAR(E2245),MONTH(E2245)-1,DAY(1)),'מדדים וריביות'!B:C,2,FALSE),VLOOKUP(DATE(YEAR(E2245),MONTH(E2245)-2,DAY(1)),'מדדים וריביות'!B:C,2,FALSE))</f>
        <v>19870886.8513963</v>
      </c>
      <c r="I2245" s="43">
        <f>'ריבית יומית'!D2239</f>
        <v>1.0738622586670132E-4</v>
      </c>
      <c r="J2245" s="29">
        <f t="shared" si="291"/>
        <v>1.8580830734516181</v>
      </c>
      <c r="L2245">
        <f>VLOOKUP(D2244,'מדדים וריביות'!B:C,2)</f>
        <v>20053607.650029801</v>
      </c>
      <c r="M2245" s="30">
        <f t="shared" si="296"/>
        <v>0</v>
      </c>
      <c r="O2245" s="39">
        <f t="shared" si="293"/>
        <v>0</v>
      </c>
      <c r="P2245" s="39">
        <f t="shared" si="297"/>
        <v>0</v>
      </c>
      <c r="Q2245" s="39">
        <f t="shared" si="294"/>
        <v>0</v>
      </c>
      <c r="R2245" s="41">
        <f t="shared" si="295"/>
        <v>0</v>
      </c>
    </row>
    <row r="2246" spans="4:18" x14ac:dyDescent="0.25">
      <c r="D2246" s="1">
        <v>35111</v>
      </c>
      <c r="E2246" s="1">
        <f t="shared" si="292"/>
        <v>35096</v>
      </c>
      <c r="F2246" s="30">
        <f t="shared" si="298"/>
        <v>0</v>
      </c>
      <c r="H2246" s="42">
        <f>IF(DAY(D2246)&gt;14,VLOOKUP(DATE(YEAR(E2246),MONTH(E2246)-1,DAY(1)),'מדדים וריביות'!B:C,2,FALSE),VLOOKUP(DATE(YEAR(E2246),MONTH(E2246)-2,DAY(1)),'מדדים וריביות'!B:C,2,FALSE))</f>
        <v>19870886.8513963</v>
      </c>
      <c r="I2246" s="43">
        <f>'ריבית יומית'!D2240</f>
        <v>1.0738622586670132E-4</v>
      </c>
      <c r="J2246" s="29">
        <f t="shared" si="291"/>
        <v>1.8578835623477576</v>
      </c>
      <c r="L2246">
        <f>VLOOKUP(D2245,'מדדים וריביות'!B:C,2)</f>
        <v>20053607.650029801</v>
      </c>
      <c r="M2246" s="30">
        <f t="shared" si="296"/>
        <v>0</v>
      </c>
      <c r="O2246" s="39">
        <f t="shared" si="293"/>
        <v>0</v>
      </c>
      <c r="P2246" s="39">
        <f t="shared" si="297"/>
        <v>0</v>
      </c>
      <c r="Q2246" s="39">
        <f t="shared" si="294"/>
        <v>0</v>
      </c>
      <c r="R2246" s="41">
        <f t="shared" si="295"/>
        <v>0</v>
      </c>
    </row>
    <row r="2247" spans="4:18" x14ac:dyDescent="0.25">
      <c r="D2247" s="1">
        <v>35112</v>
      </c>
      <c r="E2247" s="1">
        <f t="shared" si="292"/>
        <v>35096</v>
      </c>
      <c r="F2247" s="30">
        <f t="shared" si="298"/>
        <v>0</v>
      </c>
      <c r="H2247" s="42">
        <f>IF(DAY(D2247)&gt;14,VLOOKUP(DATE(YEAR(E2247),MONTH(E2247)-1,DAY(1)),'מדדים וריביות'!B:C,2,FALSE),VLOOKUP(DATE(YEAR(E2247),MONTH(E2247)-2,DAY(1)),'מדדים וריביות'!B:C,2,FALSE))</f>
        <v>19870886.8513963</v>
      </c>
      <c r="I2247" s="43">
        <f>'ריבית יומית'!D2241</f>
        <v>1.0738622586670132E-4</v>
      </c>
      <c r="J2247" s="29">
        <f t="shared" si="291"/>
        <v>1.8576840726663413</v>
      </c>
      <c r="L2247">
        <f>VLOOKUP(D2246,'מדדים וריביות'!B:C,2)</f>
        <v>20053607.650029801</v>
      </c>
      <c r="M2247" s="30">
        <f t="shared" si="296"/>
        <v>0</v>
      </c>
      <c r="O2247" s="39">
        <f t="shared" si="293"/>
        <v>0</v>
      </c>
      <c r="P2247" s="39">
        <f t="shared" si="297"/>
        <v>0</v>
      </c>
      <c r="Q2247" s="39">
        <f t="shared" si="294"/>
        <v>0</v>
      </c>
      <c r="R2247" s="41">
        <f t="shared" si="295"/>
        <v>0</v>
      </c>
    </row>
    <row r="2248" spans="4:18" x14ac:dyDescent="0.25">
      <c r="D2248" s="1">
        <v>35113</v>
      </c>
      <c r="E2248" s="1">
        <f t="shared" si="292"/>
        <v>35096</v>
      </c>
      <c r="F2248" s="30">
        <f t="shared" si="298"/>
        <v>0</v>
      </c>
      <c r="H2248" s="42">
        <f>IF(DAY(D2248)&gt;14,VLOOKUP(DATE(YEAR(E2248),MONTH(E2248)-1,DAY(1)),'מדדים וריביות'!B:C,2,FALSE),VLOOKUP(DATE(YEAR(E2248),MONTH(E2248)-2,DAY(1)),'מדדים וריביות'!B:C,2,FALSE))</f>
        <v>19870886.8513963</v>
      </c>
      <c r="I2248" s="43">
        <f>'ריבית יומית'!D2242</f>
        <v>1.0738622586670132E-4</v>
      </c>
      <c r="J2248" s="29">
        <f t="shared" si="291"/>
        <v>1.8574846044050688</v>
      </c>
      <c r="L2248">
        <f>VLOOKUP(D2247,'מדדים וריביות'!B:C,2)</f>
        <v>20053607.650029801</v>
      </c>
      <c r="M2248" s="30">
        <f t="shared" si="296"/>
        <v>0</v>
      </c>
      <c r="O2248" s="39">
        <f t="shared" si="293"/>
        <v>0</v>
      </c>
      <c r="P2248" s="39">
        <f t="shared" si="297"/>
        <v>0</v>
      </c>
      <c r="Q2248" s="39">
        <f t="shared" si="294"/>
        <v>0</v>
      </c>
      <c r="R2248" s="41">
        <f t="shared" si="295"/>
        <v>0</v>
      </c>
    </row>
    <row r="2249" spans="4:18" x14ac:dyDescent="0.25">
      <c r="D2249" s="1">
        <v>35114</v>
      </c>
      <c r="E2249" s="1">
        <f t="shared" si="292"/>
        <v>35096</v>
      </c>
      <c r="F2249" s="30">
        <f t="shared" si="298"/>
        <v>0</v>
      </c>
      <c r="H2249" s="42">
        <f>IF(DAY(D2249)&gt;14,VLOOKUP(DATE(YEAR(E2249),MONTH(E2249)-1,DAY(1)),'מדדים וריביות'!B:C,2,FALSE),VLOOKUP(DATE(YEAR(E2249),MONTH(E2249)-2,DAY(1)),'מדדים וריביות'!B:C,2,FALSE))</f>
        <v>19870886.8513963</v>
      </c>
      <c r="I2249" s="43">
        <f>'ריבית יומית'!D2243</f>
        <v>1.0738622586670132E-4</v>
      </c>
      <c r="J2249" s="29">
        <f t="shared" ref="J2249:J2312" si="299">J2250*(1+I2249)</f>
        <v>1.85728515756164</v>
      </c>
      <c r="L2249">
        <f>VLOOKUP(D2248,'מדדים וריביות'!B:C,2)</f>
        <v>20053607.650029801</v>
      </c>
      <c r="M2249" s="30">
        <f t="shared" si="296"/>
        <v>0</v>
      </c>
      <c r="O2249" s="39">
        <f t="shared" si="293"/>
        <v>0</v>
      </c>
      <c r="P2249" s="39">
        <f t="shared" si="297"/>
        <v>0</v>
      </c>
      <c r="Q2249" s="39">
        <f t="shared" si="294"/>
        <v>0</v>
      </c>
      <c r="R2249" s="41">
        <f t="shared" si="295"/>
        <v>0</v>
      </c>
    </row>
    <row r="2250" spans="4:18" x14ac:dyDescent="0.25">
      <c r="D2250" s="1">
        <v>35115</v>
      </c>
      <c r="E2250" s="1">
        <f t="shared" ref="E2250:E2313" si="300">DATE(YEAR(D2250),MONTH(D2250),DAY(1))</f>
        <v>35096</v>
      </c>
      <c r="F2250" s="30">
        <f t="shared" si="298"/>
        <v>0</v>
      </c>
      <c r="H2250" s="42">
        <f>IF(DAY(D2250)&gt;14,VLOOKUP(DATE(YEAR(E2250),MONTH(E2250)-1,DAY(1)),'מדדים וריביות'!B:C,2,FALSE),VLOOKUP(DATE(YEAR(E2250),MONTH(E2250)-2,DAY(1)),'מדדים וריביות'!B:C,2,FALSE))</f>
        <v>19870886.8513963</v>
      </c>
      <c r="I2250" s="43">
        <f>'ריבית יומית'!D2244</f>
        <v>1.0738622586670132E-4</v>
      </c>
      <c r="J2250" s="29">
        <f t="shared" si="299"/>
        <v>1.8570857321337553</v>
      </c>
      <c r="L2250">
        <f>VLOOKUP(D2249,'מדדים וריביות'!B:C,2)</f>
        <v>20053607.650029801</v>
      </c>
      <c r="M2250" s="30">
        <f t="shared" si="296"/>
        <v>0</v>
      </c>
      <c r="O2250" s="39">
        <f t="shared" ref="O2250:O2313" si="301">$D$4/H2250*G2250-G2250</f>
        <v>0</v>
      </c>
      <c r="P2250" s="39">
        <f t="shared" si="297"/>
        <v>0</v>
      </c>
      <c r="Q2250" s="39">
        <f t="shared" ref="Q2250:Q2313" si="302">$D$4/H2250*P2250-P2250</f>
        <v>0</v>
      </c>
      <c r="R2250" s="41">
        <f t="shared" ref="R2250:R2313" si="303">SUM(O2250:Q2250)</f>
        <v>0</v>
      </c>
    </row>
    <row r="2251" spans="4:18" x14ac:dyDescent="0.25">
      <c r="D2251" s="1">
        <v>35116</v>
      </c>
      <c r="E2251" s="1">
        <f t="shared" si="300"/>
        <v>35096</v>
      </c>
      <c r="F2251" s="30">
        <f t="shared" si="298"/>
        <v>0</v>
      </c>
      <c r="H2251" s="42">
        <f>IF(DAY(D2251)&gt;14,VLOOKUP(DATE(YEAR(E2251),MONTH(E2251)-1,DAY(1)),'מדדים וריביות'!B:C,2,FALSE),VLOOKUP(DATE(YEAR(E2251),MONTH(E2251)-2,DAY(1)),'מדדים וריביות'!B:C,2,FALSE))</f>
        <v>19870886.8513963</v>
      </c>
      <c r="I2251" s="43">
        <f>'ריבית יומית'!D2245</f>
        <v>1.0738622586670132E-4</v>
      </c>
      <c r="J2251" s="29">
        <f t="shared" si="299"/>
        <v>1.856886328119115</v>
      </c>
      <c r="L2251">
        <f>VLOOKUP(D2250,'מדדים וריביות'!B:C,2)</f>
        <v>20053607.650029801</v>
      </c>
      <c r="M2251" s="30">
        <f t="shared" si="296"/>
        <v>0</v>
      </c>
      <c r="O2251" s="39">
        <f t="shared" si="301"/>
        <v>0</v>
      </c>
      <c r="P2251" s="39">
        <f t="shared" si="297"/>
        <v>0</v>
      </c>
      <c r="Q2251" s="39">
        <f t="shared" si="302"/>
        <v>0</v>
      </c>
      <c r="R2251" s="41">
        <f t="shared" si="303"/>
        <v>0</v>
      </c>
    </row>
    <row r="2252" spans="4:18" x14ac:dyDescent="0.25">
      <c r="D2252" s="1">
        <v>35117</v>
      </c>
      <c r="E2252" s="1">
        <f t="shared" si="300"/>
        <v>35096</v>
      </c>
      <c r="F2252" s="30">
        <f t="shared" si="298"/>
        <v>0</v>
      </c>
      <c r="H2252" s="42">
        <f>IF(DAY(D2252)&gt;14,VLOOKUP(DATE(YEAR(E2252),MONTH(E2252)-1,DAY(1)),'מדדים וריביות'!B:C,2,FALSE),VLOOKUP(DATE(YEAR(E2252),MONTH(E2252)-2,DAY(1)),'מדדים וריביות'!B:C,2,FALSE))</f>
        <v>19870886.8513963</v>
      </c>
      <c r="I2252" s="43">
        <f>'ריבית יומית'!D2246</f>
        <v>1.0738622586670132E-4</v>
      </c>
      <c r="J2252" s="29">
        <f t="shared" si="299"/>
        <v>1.8566869455154202</v>
      </c>
      <c r="L2252">
        <f>VLOOKUP(D2251,'מדדים וריביות'!B:C,2)</f>
        <v>20053607.650029801</v>
      </c>
      <c r="M2252" s="30">
        <f t="shared" ref="M2252:M2315" si="304">F2252*(1+I2252)*L2252/H2252+G2252-K2252</f>
        <v>0</v>
      </c>
      <c r="O2252" s="39">
        <f t="shared" si="301"/>
        <v>0</v>
      </c>
      <c r="P2252" s="39">
        <f t="shared" si="297"/>
        <v>0</v>
      </c>
      <c r="Q2252" s="39">
        <f t="shared" si="302"/>
        <v>0</v>
      </c>
      <c r="R2252" s="41">
        <f t="shared" si="303"/>
        <v>0</v>
      </c>
    </row>
    <row r="2253" spans="4:18" x14ac:dyDescent="0.25">
      <c r="D2253" s="1">
        <v>35118</v>
      </c>
      <c r="E2253" s="1">
        <f t="shared" si="300"/>
        <v>35096</v>
      </c>
      <c r="F2253" s="30">
        <f t="shared" si="298"/>
        <v>0</v>
      </c>
      <c r="H2253" s="42">
        <f>IF(DAY(D2253)&gt;14,VLOOKUP(DATE(YEAR(E2253),MONTH(E2253)-1,DAY(1)),'מדדים וריביות'!B:C,2,FALSE),VLOOKUP(DATE(YEAR(E2253),MONTH(E2253)-2,DAY(1)),'מדדים וריביות'!B:C,2,FALSE))</f>
        <v>19870886.8513963</v>
      </c>
      <c r="I2253" s="43">
        <f>'ריבית יומית'!D2247</f>
        <v>1.0738622586670132E-4</v>
      </c>
      <c r="J2253" s="29">
        <f t="shared" si="299"/>
        <v>1.8564875843203716</v>
      </c>
      <c r="L2253">
        <f>VLOOKUP(D2252,'מדדים וריביות'!B:C,2)</f>
        <v>20053607.650029801</v>
      </c>
      <c r="M2253" s="30">
        <f t="shared" si="304"/>
        <v>0</v>
      </c>
      <c r="O2253" s="39">
        <f t="shared" si="301"/>
        <v>0</v>
      </c>
      <c r="P2253" s="39">
        <f t="shared" si="297"/>
        <v>0</v>
      </c>
      <c r="Q2253" s="39">
        <f t="shared" si="302"/>
        <v>0</v>
      </c>
      <c r="R2253" s="41">
        <f t="shared" si="303"/>
        <v>0</v>
      </c>
    </row>
    <row r="2254" spans="4:18" x14ac:dyDescent="0.25">
      <c r="D2254" s="1">
        <v>35119</v>
      </c>
      <c r="E2254" s="1">
        <f t="shared" si="300"/>
        <v>35096</v>
      </c>
      <c r="F2254" s="30">
        <f t="shared" si="298"/>
        <v>0</v>
      </c>
      <c r="H2254" s="42">
        <f>IF(DAY(D2254)&gt;14,VLOOKUP(DATE(YEAR(E2254),MONTH(E2254)-1,DAY(1)),'מדדים וריביות'!B:C,2,FALSE),VLOOKUP(DATE(YEAR(E2254),MONTH(E2254)-2,DAY(1)),'מדדים וריביות'!B:C,2,FALSE))</f>
        <v>19870886.8513963</v>
      </c>
      <c r="I2254" s="43">
        <f>'ריבית יומית'!D2248</f>
        <v>1.0738622586670132E-4</v>
      </c>
      <c r="J2254" s="29">
        <f t="shared" si="299"/>
        <v>1.8562882445316706</v>
      </c>
      <c r="L2254">
        <f>VLOOKUP(D2253,'מדדים וריביות'!B:C,2)</f>
        <v>20053607.650029801</v>
      </c>
      <c r="M2254" s="30">
        <f t="shared" si="304"/>
        <v>0</v>
      </c>
      <c r="O2254" s="39">
        <f t="shared" si="301"/>
        <v>0</v>
      </c>
      <c r="P2254" s="39">
        <f t="shared" si="297"/>
        <v>0</v>
      </c>
      <c r="Q2254" s="39">
        <f t="shared" si="302"/>
        <v>0</v>
      </c>
      <c r="R2254" s="41">
        <f t="shared" si="303"/>
        <v>0</v>
      </c>
    </row>
    <row r="2255" spans="4:18" x14ac:dyDescent="0.25">
      <c r="D2255" s="1">
        <v>35120</v>
      </c>
      <c r="E2255" s="1">
        <f t="shared" si="300"/>
        <v>35096</v>
      </c>
      <c r="F2255" s="30">
        <f t="shared" si="298"/>
        <v>0</v>
      </c>
      <c r="H2255" s="42">
        <f>IF(DAY(D2255)&gt;14,VLOOKUP(DATE(YEAR(E2255),MONTH(E2255)-1,DAY(1)),'מדדים וריביות'!B:C,2,FALSE),VLOOKUP(DATE(YEAR(E2255),MONTH(E2255)-2,DAY(1)),'מדדים וריביות'!B:C,2,FALSE))</f>
        <v>19870886.8513963</v>
      </c>
      <c r="I2255" s="43">
        <f>'ריבית יומית'!D2249</f>
        <v>1.0738622586670132E-4</v>
      </c>
      <c r="J2255" s="29">
        <f t="shared" si="299"/>
        <v>1.8560889261470188</v>
      </c>
      <c r="L2255">
        <f>VLOOKUP(D2254,'מדדים וריביות'!B:C,2)</f>
        <v>20053607.650029801</v>
      </c>
      <c r="M2255" s="30">
        <f t="shared" si="304"/>
        <v>0</v>
      </c>
      <c r="O2255" s="39">
        <f t="shared" si="301"/>
        <v>0</v>
      </c>
      <c r="P2255" s="39">
        <f t="shared" si="297"/>
        <v>0</v>
      </c>
      <c r="Q2255" s="39">
        <f t="shared" si="302"/>
        <v>0</v>
      </c>
      <c r="R2255" s="41">
        <f t="shared" si="303"/>
        <v>0</v>
      </c>
    </row>
    <row r="2256" spans="4:18" x14ac:dyDescent="0.25">
      <c r="D2256" s="1">
        <v>35121</v>
      </c>
      <c r="E2256" s="1">
        <f t="shared" si="300"/>
        <v>35096</v>
      </c>
      <c r="F2256" s="30">
        <f t="shared" si="298"/>
        <v>0</v>
      </c>
      <c r="H2256" s="42">
        <f>IF(DAY(D2256)&gt;14,VLOOKUP(DATE(YEAR(E2256),MONTH(E2256)-1,DAY(1)),'מדדים וריביות'!B:C,2,FALSE),VLOOKUP(DATE(YEAR(E2256),MONTH(E2256)-2,DAY(1)),'מדדים וריביות'!B:C,2,FALSE))</f>
        <v>19870886.8513963</v>
      </c>
      <c r="I2256" s="43">
        <f>'ריבית יומית'!D2250</f>
        <v>1.0738622586670132E-4</v>
      </c>
      <c r="J2256" s="29">
        <f t="shared" si="299"/>
        <v>1.8558896291641178</v>
      </c>
      <c r="L2256">
        <f>VLOOKUP(D2255,'מדדים וריביות'!B:C,2)</f>
        <v>20053607.650029801</v>
      </c>
      <c r="M2256" s="30">
        <f t="shared" si="304"/>
        <v>0</v>
      </c>
      <c r="O2256" s="39">
        <f t="shared" si="301"/>
        <v>0</v>
      </c>
      <c r="P2256" s="39">
        <f t="shared" si="297"/>
        <v>0</v>
      </c>
      <c r="Q2256" s="39">
        <f t="shared" si="302"/>
        <v>0</v>
      </c>
      <c r="R2256" s="41">
        <f t="shared" si="303"/>
        <v>0</v>
      </c>
    </row>
    <row r="2257" spans="4:18" x14ac:dyDescent="0.25">
      <c r="D2257" s="1">
        <v>35122</v>
      </c>
      <c r="E2257" s="1">
        <f t="shared" si="300"/>
        <v>35096</v>
      </c>
      <c r="F2257" s="30">
        <f t="shared" si="298"/>
        <v>0</v>
      </c>
      <c r="H2257" s="42">
        <f>IF(DAY(D2257)&gt;14,VLOOKUP(DATE(YEAR(E2257),MONTH(E2257)-1,DAY(1)),'מדדים וריביות'!B:C,2,FALSE),VLOOKUP(DATE(YEAR(E2257),MONTH(E2257)-2,DAY(1)),'מדדים וריביות'!B:C,2,FALSE))</f>
        <v>19870886.8513963</v>
      </c>
      <c r="I2257" s="43">
        <f>'ריבית יומית'!D2251</f>
        <v>1.0738622586670132E-4</v>
      </c>
      <c r="J2257" s="29">
        <f t="shared" si="299"/>
        <v>1.8556903535806695</v>
      </c>
      <c r="L2257">
        <f>VLOOKUP(D2256,'מדדים וריביות'!B:C,2)</f>
        <v>20053607.650029801</v>
      </c>
      <c r="M2257" s="30">
        <f t="shared" si="304"/>
        <v>0</v>
      </c>
      <c r="O2257" s="39">
        <f t="shared" si="301"/>
        <v>0</v>
      </c>
      <c r="P2257" s="39">
        <f t="shared" si="297"/>
        <v>0</v>
      </c>
      <c r="Q2257" s="39">
        <f t="shared" si="302"/>
        <v>0</v>
      </c>
      <c r="R2257" s="41">
        <f t="shared" si="303"/>
        <v>0</v>
      </c>
    </row>
    <row r="2258" spans="4:18" x14ac:dyDescent="0.25">
      <c r="D2258" s="1">
        <v>35123</v>
      </c>
      <c r="E2258" s="1">
        <f t="shared" si="300"/>
        <v>35096</v>
      </c>
      <c r="F2258" s="30">
        <f t="shared" si="298"/>
        <v>0</v>
      </c>
      <c r="H2258" s="42">
        <f>IF(DAY(D2258)&gt;14,VLOOKUP(DATE(YEAR(E2258),MONTH(E2258)-1,DAY(1)),'מדדים וריביות'!B:C,2,FALSE),VLOOKUP(DATE(YEAR(E2258),MONTH(E2258)-2,DAY(1)),'מדדים וריביות'!B:C,2,FALSE))</f>
        <v>19870886.8513963</v>
      </c>
      <c r="I2258" s="43">
        <f>'ריבית יומית'!D2252</f>
        <v>1.0738622586670132E-4</v>
      </c>
      <c r="J2258" s="29">
        <f t="shared" si="299"/>
        <v>1.8554910993943763</v>
      </c>
      <c r="L2258">
        <f>VLOOKUP(D2257,'מדדים וריביות'!B:C,2)</f>
        <v>20053607.650029801</v>
      </c>
      <c r="M2258" s="30">
        <f t="shared" si="304"/>
        <v>0</v>
      </c>
      <c r="O2258" s="39">
        <f t="shared" si="301"/>
        <v>0</v>
      </c>
      <c r="P2258" s="39">
        <f t="shared" si="297"/>
        <v>0</v>
      </c>
      <c r="Q2258" s="39">
        <f t="shared" si="302"/>
        <v>0</v>
      </c>
      <c r="R2258" s="41">
        <f t="shared" si="303"/>
        <v>0</v>
      </c>
    </row>
    <row r="2259" spans="4:18" x14ac:dyDescent="0.25">
      <c r="D2259" s="1">
        <v>35124</v>
      </c>
      <c r="E2259" s="1">
        <f t="shared" si="300"/>
        <v>35096</v>
      </c>
      <c r="F2259" s="30">
        <f t="shared" si="298"/>
        <v>0</v>
      </c>
      <c r="H2259" s="42">
        <f>IF(DAY(D2259)&gt;14,VLOOKUP(DATE(YEAR(E2259),MONTH(E2259)-1,DAY(1)),'מדדים וריביות'!B:C,2,FALSE),VLOOKUP(DATE(YEAR(E2259),MONTH(E2259)-2,DAY(1)),'מדדים וריביות'!B:C,2,FALSE))</f>
        <v>19870886.8513963</v>
      </c>
      <c r="I2259" s="43">
        <f>'ריבית יומית'!D2253</f>
        <v>1.0738622586670132E-4</v>
      </c>
      <c r="J2259" s="29">
        <f t="shared" si="299"/>
        <v>1.8552918666029405</v>
      </c>
      <c r="L2259">
        <f>VLOOKUP(D2258,'מדדים וריביות'!B:C,2)</f>
        <v>20053607.650029801</v>
      </c>
      <c r="M2259" s="30">
        <f t="shared" si="304"/>
        <v>0</v>
      </c>
      <c r="O2259" s="39">
        <f t="shared" si="301"/>
        <v>0</v>
      </c>
      <c r="P2259" s="39">
        <f t="shared" si="297"/>
        <v>0</v>
      </c>
      <c r="Q2259" s="39">
        <f t="shared" si="302"/>
        <v>0</v>
      </c>
      <c r="R2259" s="41">
        <f t="shared" si="303"/>
        <v>0</v>
      </c>
    </row>
    <row r="2260" spans="4:18" x14ac:dyDescent="0.25">
      <c r="D2260" s="1">
        <v>35125</v>
      </c>
      <c r="E2260" s="1">
        <f t="shared" si="300"/>
        <v>35125</v>
      </c>
      <c r="F2260" s="30">
        <f t="shared" si="298"/>
        <v>0</v>
      </c>
      <c r="H2260" s="42">
        <f>IF(DAY(D2260)&gt;14,VLOOKUP(DATE(YEAR(E2260),MONTH(E2260)-1,DAY(1)),'מדדים וריביות'!B:C,2,FALSE),VLOOKUP(DATE(YEAR(E2260),MONTH(E2260)-2,DAY(1)),'מדדים וריביות'!B:C,2,FALSE))</f>
        <v>19870886.8513963</v>
      </c>
      <c r="I2260" s="43">
        <f>'ריבית יומית'!D2254</f>
        <v>1.0738622586670132E-4</v>
      </c>
      <c r="J2260" s="29">
        <f t="shared" si="299"/>
        <v>1.8550926552040652</v>
      </c>
      <c r="L2260">
        <f>VLOOKUP(D2259,'מדדים וריביות'!B:C,2)</f>
        <v>20053607.650029801</v>
      </c>
      <c r="M2260" s="30">
        <f t="shared" si="304"/>
        <v>0</v>
      </c>
      <c r="O2260" s="39">
        <f t="shared" si="301"/>
        <v>0</v>
      </c>
      <c r="P2260" s="39">
        <f t="shared" si="297"/>
        <v>0</v>
      </c>
      <c r="Q2260" s="39">
        <f t="shared" si="302"/>
        <v>0</v>
      </c>
      <c r="R2260" s="41">
        <f t="shared" si="303"/>
        <v>0</v>
      </c>
    </row>
    <row r="2261" spans="4:18" x14ac:dyDescent="0.25">
      <c r="D2261" s="1">
        <v>35126</v>
      </c>
      <c r="E2261" s="1">
        <f t="shared" si="300"/>
        <v>35125</v>
      </c>
      <c r="F2261" s="30">
        <f t="shared" si="298"/>
        <v>0</v>
      </c>
      <c r="H2261" s="42">
        <f>IF(DAY(D2261)&gt;14,VLOOKUP(DATE(YEAR(E2261),MONTH(E2261)-1,DAY(1)),'מדדים וריביות'!B:C,2,FALSE),VLOOKUP(DATE(YEAR(E2261),MONTH(E2261)-2,DAY(1)),'מדדים וריביות'!B:C,2,FALSE))</f>
        <v>19870886.8513963</v>
      </c>
      <c r="I2261" s="43">
        <f>'ריבית יומית'!D2255</f>
        <v>1.0738622586670132E-4</v>
      </c>
      <c r="J2261" s="29">
        <f t="shared" si="299"/>
        <v>1.854893465195453</v>
      </c>
      <c r="L2261">
        <f>VLOOKUP(D2260,'מדדים וריביות'!B:C,2)</f>
        <v>20251555.181882799</v>
      </c>
      <c r="M2261" s="30">
        <f t="shared" si="304"/>
        <v>0</v>
      </c>
      <c r="O2261" s="39">
        <f t="shared" si="301"/>
        <v>0</v>
      </c>
      <c r="P2261" s="39">
        <f t="shared" si="297"/>
        <v>0</v>
      </c>
      <c r="Q2261" s="39">
        <f t="shared" si="302"/>
        <v>0</v>
      </c>
      <c r="R2261" s="41">
        <f t="shared" si="303"/>
        <v>0</v>
      </c>
    </row>
    <row r="2262" spans="4:18" x14ac:dyDescent="0.25">
      <c r="D2262" s="1">
        <v>35127</v>
      </c>
      <c r="E2262" s="1">
        <f t="shared" si="300"/>
        <v>35125</v>
      </c>
      <c r="F2262" s="30">
        <f t="shared" si="298"/>
        <v>0</v>
      </c>
      <c r="H2262" s="42">
        <f>IF(DAY(D2262)&gt;14,VLOOKUP(DATE(YEAR(E2262),MONTH(E2262)-1,DAY(1)),'מדדים וריביות'!B:C,2,FALSE),VLOOKUP(DATE(YEAR(E2262),MONTH(E2262)-2,DAY(1)),'מדדים וריביות'!B:C,2,FALSE))</f>
        <v>19870886.8513963</v>
      </c>
      <c r="I2262" s="43">
        <f>'ריבית יומית'!D2256</f>
        <v>1.0738622586670132E-4</v>
      </c>
      <c r="J2262" s="29">
        <f t="shared" si="299"/>
        <v>1.8546942965748072</v>
      </c>
      <c r="L2262">
        <f>VLOOKUP(D2261,'מדדים וריביות'!B:C,2)</f>
        <v>20251555.181882799</v>
      </c>
      <c r="M2262" s="30">
        <f t="shared" si="304"/>
        <v>0</v>
      </c>
      <c r="O2262" s="39">
        <f t="shared" si="301"/>
        <v>0</v>
      </c>
      <c r="P2262" s="39">
        <f t="shared" si="297"/>
        <v>0</v>
      </c>
      <c r="Q2262" s="39">
        <f t="shared" si="302"/>
        <v>0</v>
      </c>
      <c r="R2262" s="41">
        <f t="shared" si="303"/>
        <v>0</v>
      </c>
    </row>
    <row r="2263" spans="4:18" x14ac:dyDescent="0.25">
      <c r="D2263" s="1">
        <v>35128</v>
      </c>
      <c r="E2263" s="1">
        <f t="shared" si="300"/>
        <v>35125</v>
      </c>
      <c r="F2263" s="30">
        <f t="shared" si="298"/>
        <v>0</v>
      </c>
      <c r="H2263" s="42">
        <f>IF(DAY(D2263)&gt;14,VLOOKUP(DATE(YEAR(E2263),MONTH(E2263)-1,DAY(1)),'מדדים וריביות'!B:C,2,FALSE),VLOOKUP(DATE(YEAR(E2263),MONTH(E2263)-2,DAY(1)),'מדדים וריביות'!B:C,2,FALSE))</f>
        <v>19870886.8513963</v>
      </c>
      <c r="I2263" s="43">
        <f>'ריבית יומית'!D2257</f>
        <v>1.0738622586670132E-4</v>
      </c>
      <c r="J2263" s="29">
        <f t="shared" si="299"/>
        <v>1.8544951493398316</v>
      </c>
      <c r="L2263">
        <f>VLOOKUP(D2262,'מדדים וריביות'!B:C,2)</f>
        <v>20251555.181882799</v>
      </c>
      <c r="M2263" s="30">
        <f t="shared" si="304"/>
        <v>0</v>
      </c>
      <c r="O2263" s="39">
        <f t="shared" si="301"/>
        <v>0</v>
      </c>
      <c r="P2263" s="39">
        <f t="shared" si="297"/>
        <v>0</v>
      </c>
      <c r="Q2263" s="39">
        <f t="shared" si="302"/>
        <v>0</v>
      </c>
      <c r="R2263" s="41">
        <f t="shared" si="303"/>
        <v>0</v>
      </c>
    </row>
    <row r="2264" spans="4:18" x14ac:dyDescent="0.25">
      <c r="D2264" s="1">
        <v>35129</v>
      </c>
      <c r="E2264" s="1">
        <f t="shared" si="300"/>
        <v>35125</v>
      </c>
      <c r="F2264" s="30">
        <f t="shared" si="298"/>
        <v>0</v>
      </c>
      <c r="H2264" s="42">
        <f>IF(DAY(D2264)&gt;14,VLOOKUP(DATE(YEAR(E2264),MONTH(E2264)-1,DAY(1)),'מדדים וריביות'!B:C,2,FALSE),VLOOKUP(DATE(YEAR(E2264),MONTH(E2264)-2,DAY(1)),'מדדים וריביות'!B:C,2,FALSE))</f>
        <v>19870886.8513963</v>
      </c>
      <c r="I2264" s="43">
        <f>'ריבית יומית'!D2258</f>
        <v>1.0738622586670132E-4</v>
      </c>
      <c r="J2264" s="29">
        <f t="shared" si="299"/>
        <v>1.8542960234882295</v>
      </c>
      <c r="L2264">
        <f>VLOOKUP(D2263,'מדדים וריביות'!B:C,2)</f>
        <v>20251555.181882799</v>
      </c>
      <c r="M2264" s="30">
        <f t="shared" si="304"/>
        <v>0</v>
      </c>
      <c r="O2264" s="39">
        <f t="shared" si="301"/>
        <v>0</v>
      </c>
      <c r="P2264" s="39">
        <f t="shared" si="297"/>
        <v>0</v>
      </c>
      <c r="Q2264" s="39">
        <f t="shared" si="302"/>
        <v>0</v>
      </c>
      <c r="R2264" s="41">
        <f t="shared" si="303"/>
        <v>0</v>
      </c>
    </row>
    <row r="2265" spans="4:18" x14ac:dyDescent="0.25">
      <c r="D2265" s="1">
        <v>35130</v>
      </c>
      <c r="E2265" s="1">
        <f t="shared" si="300"/>
        <v>35125</v>
      </c>
      <c r="F2265" s="30">
        <f t="shared" si="298"/>
        <v>0</v>
      </c>
      <c r="H2265" s="42">
        <f>IF(DAY(D2265)&gt;14,VLOOKUP(DATE(YEAR(E2265),MONTH(E2265)-1,DAY(1)),'מדדים וריביות'!B:C,2,FALSE),VLOOKUP(DATE(YEAR(E2265),MONTH(E2265)-2,DAY(1)),'מדדים וריביות'!B:C,2,FALSE))</f>
        <v>19870886.8513963</v>
      </c>
      <c r="I2265" s="43">
        <f>'ריבית יומית'!D2259</f>
        <v>1.0738622586670132E-4</v>
      </c>
      <c r="J2265" s="29">
        <f t="shared" si="299"/>
        <v>1.8540969190177052</v>
      </c>
      <c r="L2265">
        <f>VLOOKUP(D2264,'מדדים וריביות'!B:C,2)</f>
        <v>20251555.181882799</v>
      </c>
      <c r="M2265" s="30">
        <f t="shared" si="304"/>
        <v>0</v>
      </c>
      <c r="O2265" s="39">
        <f t="shared" si="301"/>
        <v>0</v>
      </c>
      <c r="P2265" s="39">
        <f t="shared" si="297"/>
        <v>0</v>
      </c>
      <c r="Q2265" s="39">
        <f t="shared" si="302"/>
        <v>0</v>
      </c>
      <c r="R2265" s="41">
        <f t="shared" si="303"/>
        <v>0</v>
      </c>
    </row>
    <row r="2266" spans="4:18" x14ac:dyDescent="0.25">
      <c r="D2266" s="1">
        <v>35131</v>
      </c>
      <c r="E2266" s="1">
        <f t="shared" si="300"/>
        <v>35125</v>
      </c>
      <c r="F2266" s="30">
        <f t="shared" si="298"/>
        <v>0</v>
      </c>
      <c r="H2266" s="42">
        <f>IF(DAY(D2266)&gt;14,VLOOKUP(DATE(YEAR(E2266),MONTH(E2266)-1,DAY(1)),'מדדים וריביות'!B:C,2,FALSE),VLOOKUP(DATE(YEAR(E2266),MONTH(E2266)-2,DAY(1)),'מדדים וריביות'!B:C,2,FALSE))</f>
        <v>19870886.8513963</v>
      </c>
      <c r="I2266" s="43">
        <f>'ריבית יומית'!D2260</f>
        <v>1.0738622586670132E-4</v>
      </c>
      <c r="J2266" s="29">
        <f t="shared" si="299"/>
        <v>1.8538978359259628</v>
      </c>
      <c r="L2266">
        <f>VLOOKUP(D2265,'מדדים וריביות'!B:C,2)</f>
        <v>20251555.181882799</v>
      </c>
      <c r="M2266" s="30">
        <f t="shared" si="304"/>
        <v>0</v>
      </c>
      <c r="O2266" s="39">
        <f t="shared" si="301"/>
        <v>0</v>
      </c>
      <c r="P2266" s="39">
        <f t="shared" si="297"/>
        <v>0</v>
      </c>
      <c r="Q2266" s="39">
        <f t="shared" si="302"/>
        <v>0</v>
      </c>
      <c r="R2266" s="41">
        <f t="shared" si="303"/>
        <v>0</v>
      </c>
    </row>
    <row r="2267" spans="4:18" x14ac:dyDescent="0.25">
      <c r="D2267" s="1">
        <v>35132</v>
      </c>
      <c r="E2267" s="1">
        <f t="shared" si="300"/>
        <v>35125</v>
      </c>
      <c r="F2267" s="30">
        <f t="shared" si="298"/>
        <v>0</v>
      </c>
      <c r="H2267" s="42">
        <f>IF(DAY(D2267)&gt;14,VLOOKUP(DATE(YEAR(E2267),MONTH(E2267)-1,DAY(1)),'מדדים וריביות'!B:C,2,FALSE),VLOOKUP(DATE(YEAR(E2267),MONTH(E2267)-2,DAY(1)),'מדדים וריביות'!B:C,2,FALSE))</f>
        <v>19870886.8513963</v>
      </c>
      <c r="I2267" s="43">
        <f>'ריבית יומית'!D2261</f>
        <v>1.0738622586670132E-4</v>
      </c>
      <c r="J2267" s="29">
        <f t="shared" si="299"/>
        <v>1.8536987742107065</v>
      </c>
      <c r="L2267">
        <f>VLOOKUP(D2266,'מדדים וריביות'!B:C,2)</f>
        <v>20251555.181882799</v>
      </c>
      <c r="M2267" s="30">
        <f t="shared" si="304"/>
        <v>0</v>
      </c>
      <c r="O2267" s="39">
        <f t="shared" si="301"/>
        <v>0</v>
      </c>
      <c r="P2267" s="39">
        <f t="shared" si="297"/>
        <v>0</v>
      </c>
      <c r="Q2267" s="39">
        <f t="shared" si="302"/>
        <v>0</v>
      </c>
      <c r="R2267" s="41">
        <f t="shared" si="303"/>
        <v>0</v>
      </c>
    </row>
    <row r="2268" spans="4:18" x14ac:dyDescent="0.25">
      <c r="D2268" s="1">
        <v>35133</v>
      </c>
      <c r="E2268" s="1">
        <f t="shared" si="300"/>
        <v>35125</v>
      </c>
      <c r="F2268" s="30">
        <f t="shared" si="298"/>
        <v>0</v>
      </c>
      <c r="H2268" s="42">
        <f>IF(DAY(D2268)&gt;14,VLOOKUP(DATE(YEAR(E2268),MONTH(E2268)-1,DAY(1)),'מדדים וריביות'!B:C,2,FALSE),VLOOKUP(DATE(YEAR(E2268),MONTH(E2268)-2,DAY(1)),'מדדים וריביות'!B:C,2,FALSE))</f>
        <v>19870886.8513963</v>
      </c>
      <c r="I2268" s="43">
        <f>'ריבית יומית'!D2262</f>
        <v>1.0738622586670132E-4</v>
      </c>
      <c r="J2268" s="29">
        <f t="shared" si="299"/>
        <v>1.8534997338696413</v>
      </c>
      <c r="L2268">
        <f>VLOOKUP(D2267,'מדדים וריביות'!B:C,2)</f>
        <v>20251555.181882799</v>
      </c>
      <c r="M2268" s="30">
        <f t="shared" si="304"/>
        <v>0</v>
      </c>
      <c r="O2268" s="39">
        <f t="shared" si="301"/>
        <v>0</v>
      </c>
      <c r="P2268" s="39">
        <f t="shared" si="297"/>
        <v>0</v>
      </c>
      <c r="Q2268" s="39">
        <f t="shared" si="302"/>
        <v>0</v>
      </c>
      <c r="R2268" s="41">
        <f t="shared" si="303"/>
        <v>0</v>
      </c>
    </row>
    <row r="2269" spans="4:18" x14ac:dyDescent="0.25">
      <c r="D2269" s="1">
        <v>35134</v>
      </c>
      <c r="E2269" s="1">
        <f t="shared" si="300"/>
        <v>35125</v>
      </c>
      <c r="F2269" s="30">
        <f t="shared" si="298"/>
        <v>0</v>
      </c>
      <c r="H2269" s="42">
        <f>IF(DAY(D2269)&gt;14,VLOOKUP(DATE(YEAR(E2269),MONTH(E2269)-1,DAY(1)),'מדדים וריביות'!B:C,2,FALSE),VLOOKUP(DATE(YEAR(E2269),MONTH(E2269)-2,DAY(1)),'מדדים וריביות'!B:C,2,FALSE))</f>
        <v>19870886.8513963</v>
      </c>
      <c r="I2269" s="43">
        <f>'ריבית יומית'!D2263</f>
        <v>1.0738622586670132E-4</v>
      </c>
      <c r="J2269" s="29">
        <f t="shared" si="299"/>
        <v>1.8533007149004721</v>
      </c>
      <c r="L2269">
        <f>VLOOKUP(D2268,'מדדים וריביות'!B:C,2)</f>
        <v>20251555.181882799</v>
      </c>
      <c r="M2269" s="30">
        <f t="shared" si="304"/>
        <v>0</v>
      </c>
      <c r="O2269" s="39">
        <f t="shared" si="301"/>
        <v>0</v>
      </c>
      <c r="P2269" s="39">
        <f t="shared" si="297"/>
        <v>0</v>
      </c>
      <c r="Q2269" s="39">
        <f t="shared" si="302"/>
        <v>0</v>
      </c>
      <c r="R2269" s="41">
        <f t="shared" si="303"/>
        <v>0</v>
      </c>
    </row>
    <row r="2270" spans="4:18" x14ac:dyDescent="0.25">
      <c r="D2270" s="1">
        <v>35135</v>
      </c>
      <c r="E2270" s="1">
        <f t="shared" si="300"/>
        <v>35125</v>
      </c>
      <c r="F2270" s="30">
        <f t="shared" si="298"/>
        <v>0</v>
      </c>
      <c r="H2270" s="42">
        <f>IF(DAY(D2270)&gt;14,VLOOKUP(DATE(YEAR(E2270),MONTH(E2270)-1,DAY(1)),'מדדים וריביות'!B:C,2,FALSE),VLOOKUP(DATE(YEAR(E2270),MONTH(E2270)-2,DAY(1)),'מדדים וריביות'!B:C,2,FALSE))</f>
        <v>19870886.8513963</v>
      </c>
      <c r="I2270" s="43">
        <f>'ריבית יומית'!D2264</f>
        <v>1.0738622586670132E-4</v>
      </c>
      <c r="J2270" s="29">
        <f t="shared" si="299"/>
        <v>1.8531017173009041</v>
      </c>
      <c r="L2270">
        <f>VLOOKUP(D2269,'מדדים וריביות'!B:C,2)</f>
        <v>20251555.181882799</v>
      </c>
      <c r="M2270" s="30">
        <f t="shared" si="304"/>
        <v>0</v>
      </c>
      <c r="O2270" s="39">
        <f t="shared" si="301"/>
        <v>0</v>
      </c>
      <c r="P2270" s="39">
        <f t="shared" si="297"/>
        <v>0</v>
      </c>
      <c r="Q2270" s="39">
        <f t="shared" si="302"/>
        <v>0</v>
      </c>
      <c r="R2270" s="41">
        <f t="shared" si="303"/>
        <v>0</v>
      </c>
    </row>
    <row r="2271" spans="4:18" x14ac:dyDescent="0.25">
      <c r="D2271" s="1">
        <v>35136</v>
      </c>
      <c r="E2271" s="1">
        <f t="shared" si="300"/>
        <v>35125</v>
      </c>
      <c r="F2271" s="30">
        <f t="shared" si="298"/>
        <v>0</v>
      </c>
      <c r="H2271" s="42">
        <f>IF(DAY(D2271)&gt;14,VLOOKUP(DATE(YEAR(E2271),MONTH(E2271)-1,DAY(1)),'מדדים וריביות'!B:C,2,FALSE),VLOOKUP(DATE(YEAR(E2271),MONTH(E2271)-2,DAY(1)),'מדדים וריביות'!B:C,2,FALSE))</f>
        <v>19870886.8513963</v>
      </c>
      <c r="I2271" s="43">
        <f>'ריבית יומית'!D2265</f>
        <v>1.0738622586670132E-4</v>
      </c>
      <c r="J2271" s="29">
        <f t="shared" si="299"/>
        <v>1.8529027410686427</v>
      </c>
      <c r="L2271">
        <f>VLOOKUP(D2270,'מדדים וריביות'!B:C,2)</f>
        <v>20251555.181882799</v>
      </c>
      <c r="M2271" s="30">
        <f t="shared" si="304"/>
        <v>0</v>
      </c>
      <c r="O2271" s="39">
        <f t="shared" si="301"/>
        <v>0</v>
      </c>
      <c r="P2271" s="39">
        <f t="shared" si="297"/>
        <v>0</v>
      </c>
      <c r="Q2271" s="39">
        <f t="shared" si="302"/>
        <v>0</v>
      </c>
      <c r="R2271" s="41">
        <f t="shared" si="303"/>
        <v>0</v>
      </c>
    </row>
    <row r="2272" spans="4:18" x14ac:dyDescent="0.25">
      <c r="D2272" s="1">
        <v>35137</v>
      </c>
      <c r="E2272" s="1">
        <f t="shared" si="300"/>
        <v>35125</v>
      </c>
      <c r="F2272" s="30">
        <f t="shared" si="298"/>
        <v>0</v>
      </c>
      <c r="H2272" s="42">
        <f>IF(DAY(D2272)&gt;14,VLOOKUP(DATE(YEAR(E2272),MONTH(E2272)-1,DAY(1)),'מדדים וריביות'!B:C,2,FALSE),VLOOKUP(DATE(YEAR(E2272),MONTH(E2272)-2,DAY(1)),'מדדים וריביות'!B:C,2,FALSE))</f>
        <v>19870886.8513963</v>
      </c>
      <c r="I2272" s="43">
        <f>'ריבית יומית'!D2266</f>
        <v>1.0738622586670132E-4</v>
      </c>
      <c r="J2272" s="29">
        <f t="shared" si="299"/>
        <v>1.8527037862013935</v>
      </c>
      <c r="L2272">
        <f>VLOOKUP(D2271,'מדדים וריביות'!B:C,2)</f>
        <v>20251555.181882799</v>
      </c>
      <c r="M2272" s="30">
        <f t="shared" si="304"/>
        <v>0</v>
      </c>
      <c r="O2272" s="39">
        <f t="shared" si="301"/>
        <v>0</v>
      </c>
      <c r="P2272" s="39">
        <f t="shared" si="297"/>
        <v>0</v>
      </c>
      <c r="Q2272" s="39">
        <f t="shared" si="302"/>
        <v>0</v>
      </c>
      <c r="R2272" s="41">
        <f t="shared" si="303"/>
        <v>0</v>
      </c>
    </row>
    <row r="2273" spans="4:18" x14ac:dyDescent="0.25">
      <c r="D2273" s="1">
        <v>35138</v>
      </c>
      <c r="E2273" s="1">
        <f t="shared" si="300"/>
        <v>35125</v>
      </c>
      <c r="F2273" s="30">
        <f t="shared" si="298"/>
        <v>0</v>
      </c>
      <c r="H2273" s="42">
        <f>IF(DAY(D2273)&gt;14,VLOOKUP(DATE(YEAR(E2273),MONTH(E2273)-1,DAY(1)),'מדדים וריביות'!B:C,2,FALSE),VLOOKUP(DATE(YEAR(E2273),MONTH(E2273)-2,DAY(1)),'מדדים וריביות'!B:C,2,FALSE))</f>
        <v>19870886.8513963</v>
      </c>
      <c r="I2273" s="43">
        <f>'ריבית יומית'!D2267</f>
        <v>1.0738622586670132E-4</v>
      </c>
      <c r="J2273" s="29">
        <f t="shared" si="299"/>
        <v>1.8525048526968626</v>
      </c>
      <c r="L2273">
        <f>VLOOKUP(D2272,'מדדים וריביות'!B:C,2)</f>
        <v>20251555.181882799</v>
      </c>
      <c r="M2273" s="30">
        <f t="shared" si="304"/>
        <v>0</v>
      </c>
      <c r="O2273" s="39">
        <f t="shared" si="301"/>
        <v>0</v>
      </c>
      <c r="P2273" s="39">
        <f t="shared" si="297"/>
        <v>0</v>
      </c>
      <c r="Q2273" s="39">
        <f t="shared" si="302"/>
        <v>0</v>
      </c>
      <c r="R2273" s="41">
        <f t="shared" si="303"/>
        <v>0</v>
      </c>
    </row>
    <row r="2274" spans="4:18" x14ac:dyDescent="0.25">
      <c r="D2274" s="1">
        <v>35139</v>
      </c>
      <c r="E2274" s="1">
        <f t="shared" si="300"/>
        <v>35125</v>
      </c>
      <c r="F2274" s="30">
        <f t="shared" si="298"/>
        <v>0</v>
      </c>
      <c r="H2274" s="42">
        <f>IF(DAY(D2274)&gt;14,VLOOKUP(DATE(YEAR(E2274),MONTH(E2274)-1,DAY(1)),'מדדים וריביות'!B:C,2,FALSE),VLOOKUP(DATE(YEAR(E2274),MONTH(E2274)-2,DAY(1)),'מדדים וריביות'!B:C,2,FALSE))</f>
        <v>20053607.650029801</v>
      </c>
      <c r="I2274" s="43">
        <f>'ריבית יומית'!D2268</f>
        <v>1.0738622586670132E-4</v>
      </c>
      <c r="J2274" s="29">
        <f t="shared" si="299"/>
        <v>1.8523059405527562</v>
      </c>
      <c r="L2274">
        <f>VLOOKUP(D2273,'מדדים וריביות'!B:C,2)</f>
        <v>20251555.181882799</v>
      </c>
      <c r="M2274" s="30">
        <f t="shared" si="304"/>
        <v>0</v>
      </c>
      <c r="O2274" s="39">
        <f t="shared" si="301"/>
        <v>0</v>
      </c>
      <c r="P2274" s="39">
        <f t="shared" si="297"/>
        <v>0</v>
      </c>
      <c r="Q2274" s="39">
        <f t="shared" si="302"/>
        <v>0</v>
      </c>
      <c r="R2274" s="41">
        <f t="shared" si="303"/>
        <v>0</v>
      </c>
    </row>
    <row r="2275" spans="4:18" x14ac:dyDescent="0.25">
      <c r="D2275" s="1">
        <v>35140</v>
      </c>
      <c r="E2275" s="1">
        <f t="shared" si="300"/>
        <v>35125</v>
      </c>
      <c r="F2275" s="30">
        <f t="shared" si="298"/>
        <v>0</v>
      </c>
      <c r="H2275" s="42">
        <f>IF(DAY(D2275)&gt;14,VLOOKUP(DATE(YEAR(E2275),MONTH(E2275)-1,DAY(1)),'מדדים וריביות'!B:C,2,FALSE),VLOOKUP(DATE(YEAR(E2275),MONTH(E2275)-2,DAY(1)),'מדדים וריביות'!B:C,2,FALSE))</f>
        <v>20053607.650029801</v>
      </c>
      <c r="I2275" s="43">
        <f>'ריבית יומית'!D2269</f>
        <v>1.0738622586670132E-4</v>
      </c>
      <c r="J2275" s="29">
        <f t="shared" si="299"/>
        <v>1.8521070497667806</v>
      </c>
      <c r="L2275">
        <f>VLOOKUP(D2274,'מדדים וריביות'!B:C,2)</f>
        <v>20251555.181882799</v>
      </c>
      <c r="M2275" s="30">
        <f t="shared" si="304"/>
        <v>0</v>
      </c>
      <c r="O2275" s="39">
        <f t="shared" si="301"/>
        <v>0</v>
      </c>
      <c r="P2275" s="39">
        <f t="shared" si="297"/>
        <v>0</v>
      </c>
      <c r="Q2275" s="39">
        <f t="shared" si="302"/>
        <v>0</v>
      </c>
      <c r="R2275" s="41">
        <f t="shared" si="303"/>
        <v>0</v>
      </c>
    </row>
    <row r="2276" spans="4:18" x14ac:dyDescent="0.25">
      <c r="D2276" s="1">
        <v>35141</v>
      </c>
      <c r="E2276" s="1">
        <f t="shared" si="300"/>
        <v>35125</v>
      </c>
      <c r="F2276" s="30">
        <f t="shared" si="298"/>
        <v>0</v>
      </c>
      <c r="H2276" s="42">
        <f>IF(DAY(D2276)&gt;14,VLOOKUP(DATE(YEAR(E2276),MONTH(E2276)-1,DAY(1)),'מדדים וריביות'!B:C,2,FALSE),VLOOKUP(DATE(YEAR(E2276),MONTH(E2276)-2,DAY(1)),'מדדים וריביות'!B:C,2,FALSE))</f>
        <v>20053607.650029801</v>
      </c>
      <c r="I2276" s="43">
        <f>'ריבית יומית'!D2270</f>
        <v>1.0738622586670132E-4</v>
      </c>
      <c r="J2276" s="29">
        <f t="shared" si="299"/>
        <v>1.8519081803366426</v>
      </c>
      <c r="L2276">
        <f>VLOOKUP(D2275,'מדדים וריביות'!B:C,2)</f>
        <v>20251555.181882799</v>
      </c>
      <c r="M2276" s="30">
        <f t="shared" si="304"/>
        <v>0</v>
      </c>
      <c r="O2276" s="39">
        <f t="shared" si="301"/>
        <v>0</v>
      </c>
      <c r="P2276" s="39">
        <f t="shared" si="297"/>
        <v>0</v>
      </c>
      <c r="Q2276" s="39">
        <f t="shared" si="302"/>
        <v>0</v>
      </c>
      <c r="R2276" s="41">
        <f t="shared" si="303"/>
        <v>0</v>
      </c>
    </row>
    <row r="2277" spans="4:18" x14ac:dyDescent="0.25">
      <c r="D2277" s="1">
        <v>35142</v>
      </c>
      <c r="E2277" s="1">
        <f t="shared" si="300"/>
        <v>35125</v>
      </c>
      <c r="F2277" s="30">
        <f t="shared" si="298"/>
        <v>0</v>
      </c>
      <c r="H2277" s="42">
        <f>IF(DAY(D2277)&gt;14,VLOOKUP(DATE(YEAR(E2277),MONTH(E2277)-1,DAY(1)),'מדדים וריביות'!B:C,2,FALSE),VLOOKUP(DATE(YEAR(E2277),MONTH(E2277)-2,DAY(1)),'מדדים וריביות'!B:C,2,FALSE))</f>
        <v>20053607.650029801</v>
      </c>
      <c r="I2277" s="43">
        <f>'ריבית יומית'!D2271</f>
        <v>1.0738622586670132E-4</v>
      </c>
      <c r="J2277" s="29">
        <f t="shared" si="299"/>
        <v>1.8517093322600491</v>
      </c>
      <c r="L2277">
        <f>VLOOKUP(D2276,'מדדים וריביות'!B:C,2)</f>
        <v>20251555.181882799</v>
      </c>
      <c r="M2277" s="30">
        <f t="shared" si="304"/>
        <v>0</v>
      </c>
      <c r="O2277" s="39">
        <f t="shared" si="301"/>
        <v>0</v>
      </c>
      <c r="P2277" s="39">
        <f t="shared" si="297"/>
        <v>0</v>
      </c>
      <c r="Q2277" s="39">
        <f t="shared" si="302"/>
        <v>0</v>
      </c>
      <c r="R2277" s="41">
        <f t="shared" si="303"/>
        <v>0</v>
      </c>
    </row>
    <row r="2278" spans="4:18" x14ac:dyDescent="0.25">
      <c r="D2278" s="1">
        <v>35143</v>
      </c>
      <c r="E2278" s="1">
        <f t="shared" si="300"/>
        <v>35125</v>
      </c>
      <c r="F2278" s="30">
        <f t="shared" si="298"/>
        <v>0</v>
      </c>
      <c r="H2278" s="42">
        <f>IF(DAY(D2278)&gt;14,VLOOKUP(DATE(YEAR(E2278),MONTH(E2278)-1,DAY(1)),'מדדים וריביות'!B:C,2,FALSE),VLOOKUP(DATE(YEAR(E2278),MONTH(E2278)-2,DAY(1)),'מדדים וריביות'!B:C,2,FALSE))</f>
        <v>20053607.650029801</v>
      </c>
      <c r="I2278" s="43">
        <f>'ריבית יומית'!D2272</f>
        <v>1.0738622586670132E-4</v>
      </c>
      <c r="J2278" s="29">
        <f t="shared" si="299"/>
        <v>1.8515105055347072</v>
      </c>
      <c r="L2278">
        <f>VLOOKUP(D2277,'מדדים וריביות'!B:C,2)</f>
        <v>20251555.181882799</v>
      </c>
      <c r="M2278" s="30">
        <f t="shared" si="304"/>
        <v>0</v>
      </c>
      <c r="O2278" s="39">
        <f t="shared" si="301"/>
        <v>0</v>
      </c>
      <c r="P2278" s="39">
        <f t="shared" si="297"/>
        <v>0</v>
      </c>
      <c r="Q2278" s="39">
        <f t="shared" si="302"/>
        <v>0</v>
      </c>
      <c r="R2278" s="41">
        <f t="shared" si="303"/>
        <v>0</v>
      </c>
    </row>
    <row r="2279" spans="4:18" x14ac:dyDescent="0.25">
      <c r="D2279" s="1">
        <v>35144</v>
      </c>
      <c r="E2279" s="1">
        <f t="shared" si="300"/>
        <v>35125</v>
      </c>
      <c r="F2279" s="30">
        <f t="shared" si="298"/>
        <v>0</v>
      </c>
      <c r="H2279" s="42">
        <f>IF(DAY(D2279)&gt;14,VLOOKUP(DATE(YEAR(E2279),MONTH(E2279)-1,DAY(1)),'מדדים וריביות'!B:C,2,FALSE),VLOOKUP(DATE(YEAR(E2279),MONTH(E2279)-2,DAY(1)),'מדדים וריביות'!B:C,2,FALSE))</f>
        <v>20053607.650029801</v>
      </c>
      <c r="I2279" s="43">
        <f>'ריבית יומית'!D2273</f>
        <v>1.0738622586670132E-4</v>
      </c>
      <c r="J2279" s="29">
        <f t="shared" si="299"/>
        <v>1.8513117001583244</v>
      </c>
      <c r="L2279">
        <f>VLOOKUP(D2278,'מדדים וריביות'!B:C,2)</f>
        <v>20251555.181882799</v>
      </c>
      <c r="M2279" s="30">
        <f t="shared" si="304"/>
        <v>0</v>
      </c>
      <c r="O2279" s="39">
        <f t="shared" si="301"/>
        <v>0</v>
      </c>
      <c r="P2279" s="39">
        <f t="shared" si="297"/>
        <v>0</v>
      </c>
      <c r="Q2279" s="39">
        <f t="shared" si="302"/>
        <v>0</v>
      </c>
      <c r="R2279" s="41">
        <f t="shared" si="303"/>
        <v>0</v>
      </c>
    </row>
    <row r="2280" spans="4:18" x14ac:dyDescent="0.25">
      <c r="D2280" s="1">
        <v>35145</v>
      </c>
      <c r="E2280" s="1">
        <f t="shared" si="300"/>
        <v>35125</v>
      </c>
      <c r="F2280" s="30">
        <f t="shared" si="298"/>
        <v>0</v>
      </c>
      <c r="H2280" s="42">
        <f>IF(DAY(D2280)&gt;14,VLOOKUP(DATE(YEAR(E2280),MONTH(E2280)-1,DAY(1)),'מדדים וריביות'!B:C,2,FALSE),VLOOKUP(DATE(YEAR(E2280),MONTH(E2280)-2,DAY(1)),'מדדים וריביות'!B:C,2,FALSE))</f>
        <v>20053607.650029801</v>
      </c>
      <c r="I2280" s="43">
        <f>'ריבית יומית'!D2274</f>
        <v>1.0738622586670132E-4</v>
      </c>
      <c r="J2280" s="29">
        <f t="shared" si="299"/>
        <v>1.8511129161286082</v>
      </c>
      <c r="L2280">
        <f>VLOOKUP(D2279,'מדדים וריביות'!B:C,2)</f>
        <v>20251555.181882799</v>
      </c>
      <c r="M2280" s="30">
        <f t="shared" si="304"/>
        <v>0</v>
      </c>
      <c r="O2280" s="39">
        <f t="shared" si="301"/>
        <v>0</v>
      </c>
      <c r="P2280" s="39">
        <f t="shared" si="297"/>
        <v>0</v>
      </c>
      <c r="Q2280" s="39">
        <f t="shared" si="302"/>
        <v>0</v>
      </c>
      <c r="R2280" s="41">
        <f t="shared" si="303"/>
        <v>0</v>
      </c>
    </row>
    <row r="2281" spans="4:18" x14ac:dyDescent="0.25">
      <c r="D2281" s="1">
        <v>35146</v>
      </c>
      <c r="E2281" s="1">
        <f t="shared" si="300"/>
        <v>35125</v>
      </c>
      <c r="F2281" s="30">
        <f t="shared" si="298"/>
        <v>0</v>
      </c>
      <c r="H2281" s="42">
        <f>IF(DAY(D2281)&gt;14,VLOOKUP(DATE(YEAR(E2281),MONTH(E2281)-1,DAY(1)),'מדדים וריביות'!B:C,2,FALSE),VLOOKUP(DATE(YEAR(E2281),MONTH(E2281)-2,DAY(1)),'מדדים וריביות'!B:C,2,FALSE))</f>
        <v>20053607.650029801</v>
      </c>
      <c r="I2281" s="43">
        <f>'ריבית יומית'!D2275</f>
        <v>1.0738622586670132E-4</v>
      </c>
      <c r="J2281" s="29">
        <f t="shared" si="299"/>
        <v>1.8509141534432667</v>
      </c>
      <c r="L2281">
        <f>VLOOKUP(D2280,'מדדים וריביות'!B:C,2)</f>
        <v>20251555.181882799</v>
      </c>
      <c r="M2281" s="30">
        <f t="shared" si="304"/>
        <v>0</v>
      </c>
      <c r="O2281" s="39">
        <f t="shared" si="301"/>
        <v>0</v>
      </c>
      <c r="P2281" s="39">
        <f t="shared" si="297"/>
        <v>0</v>
      </c>
      <c r="Q2281" s="39">
        <f t="shared" si="302"/>
        <v>0</v>
      </c>
      <c r="R2281" s="41">
        <f t="shared" si="303"/>
        <v>0</v>
      </c>
    </row>
    <row r="2282" spans="4:18" x14ac:dyDescent="0.25">
      <c r="D2282" s="1">
        <v>35147</v>
      </c>
      <c r="E2282" s="1">
        <f t="shared" si="300"/>
        <v>35125</v>
      </c>
      <c r="F2282" s="30">
        <f t="shared" si="298"/>
        <v>0</v>
      </c>
      <c r="H2282" s="42">
        <f>IF(DAY(D2282)&gt;14,VLOOKUP(DATE(YEAR(E2282),MONTH(E2282)-1,DAY(1)),'מדדים וריביות'!B:C,2,FALSE),VLOOKUP(DATE(YEAR(E2282),MONTH(E2282)-2,DAY(1)),'מדדים וריביות'!B:C,2,FALSE))</f>
        <v>20053607.650029801</v>
      </c>
      <c r="I2282" s="43">
        <f>'ריבית יומית'!D2276</f>
        <v>1.0738622586670132E-4</v>
      </c>
      <c r="J2282" s="29">
        <f t="shared" si="299"/>
        <v>1.850715412100008</v>
      </c>
      <c r="L2282">
        <f>VLOOKUP(D2281,'מדדים וריביות'!B:C,2)</f>
        <v>20251555.181882799</v>
      </c>
      <c r="M2282" s="30">
        <f t="shared" si="304"/>
        <v>0</v>
      </c>
      <c r="O2282" s="39">
        <f t="shared" si="301"/>
        <v>0</v>
      </c>
      <c r="P2282" s="39">
        <f t="shared" si="297"/>
        <v>0</v>
      </c>
      <c r="Q2282" s="39">
        <f t="shared" si="302"/>
        <v>0</v>
      </c>
      <c r="R2282" s="41">
        <f t="shared" si="303"/>
        <v>0</v>
      </c>
    </row>
    <row r="2283" spans="4:18" x14ac:dyDescent="0.25">
      <c r="D2283" s="1">
        <v>35148</v>
      </c>
      <c r="E2283" s="1">
        <f t="shared" si="300"/>
        <v>35125</v>
      </c>
      <c r="F2283" s="30">
        <f t="shared" si="298"/>
        <v>0</v>
      </c>
      <c r="H2283" s="42">
        <f>IF(DAY(D2283)&gt;14,VLOOKUP(DATE(YEAR(E2283),MONTH(E2283)-1,DAY(1)),'מדדים וריביות'!B:C,2,FALSE),VLOOKUP(DATE(YEAR(E2283),MONTH(E2283)-2,DAY(1)),'מדדים וריביות'!B:C,2,FALSE))</f>
        <v>20053607.650029801</v>
      </c>
      <c r="I2283" s="43">
        <f>'ריבית יומית'!D2277</f>
        <v>1.0738622586670132E-4</v>
      </c>
      <c r="J2283" s="29">
        <f t="shared" si="299"/>
        <v>1.8505166920965403</v>
      </c>
      <c r="L2283">
        <f>VLOOKUP(D2282,'מדדים וריביות'!B:C,2)</f>
        <v>20251555.181882799</v>
      </c>
      <c r="M2283" s="30">
        <f t="shared" si="304"/>
        <v>0</v>
      </c>
      <c r="O2283" s="39">
        <f t="shared" si="301"/>
        <v>0</v>
      </c>
      <c r="P2283" s="39">
        <f t="shared" si="297"/>
        <v>0</v>
      </c>
      <c r="Q2283" s="39">
        <f t="shared" si="302"/>
        <v>0</v>
      </c>
      <c r="R2283" s="41">
        <f t="shared" si="303"/>
        <v>0</v>
      </c>
    </row>
    <row r="2284" spans="4:18" x14ac:dyDescent="0.25">
      <c r="D2284" s="1">
        <v>35149</v>
      </c>
      <c r="E2284" s="1">
        <f t="shared" si="300"/>
        <v>35125</v>
      </c>
      <c r="F2284" s="30">
        <f t="shared" si="298"/>
        <v>0</v>
      </c>
      <c r="H2284" s="42">
        <f>IF(DAY(D2284)&gt;14,VLOOKUP(DATE(YEAR(E2284),MONTH(E2284)-1,DAY(1)),'מדדים וריביות'!B:C,2,FALSE),VLOOKUP(DATE(YEAR(E2284),MONTH(E2284)-2,DAY(1)),'מדדים וריביות'!B:C,2,FALSE))</f>
        <v>20053607.650029801</v>
      </c>
      <c r="I2284" s="43">
        <f>'ריבית יומית'!D2278</f>
        <v>1.0738622586670132E-4</v>
      </c>
      <c r="J2284" s="29">
        <f t="shared" si="299"/>
        <v>1.8503179934305727</v>
      </c>
      <c r="L2284">
        <f>VLOOKUP(D2283,'מדדים וריביות'!B:C,2)</f>
        <v>20251555.181882799</v>
      </c>
      <c r="M2284" s="30">
        <f t="shared" si="304"/>
        <v>0</v>
      </c>
      <c r="O2284" s="39">
        <f t="shared" si="301"/>
        <v>0</v>
      </c>
      <c r="P2284" s="39">
        <f t="shared" ref="P2284:P2347" si="305">J2285*G2284-G2284</f>
        <v>0</v>
      </c>
      <c r="Q2284" s="39">
        <f t="shared" si="302"/>
        <v>0</v>
      </c>
      <c r="R2284" s="41">
        <f t="shared" si="303"/>
        <v>0</v>
      </c>
    </row>
    <row r="2285" spans="4:18" x14ac:dyDescent="0.25">
      <c r="D2285" s="1">
        <v>35150</v>
      </c>
      <c r="E2285" s="1">
        <f t="shared" si="300"/>
        <v>35125</v>
      </c>
      <c r="F2285" s="30">
        <f t="shared" si="298"/>
        <v>0</v>
      </c>
      <c r="H2285" s="42">
        <f>IF(DAY(D2285)&gt;14,VLOOKUP(DATE(YEAR(E2285),MONTH(E2285)-1,DAY(1)),'מדדים וריביות'!B:C,2,FALSE),VLOOKUP(DATE(YEAR(E2285),MONTH(E2285)-2,DAY(1)),'מדדים וריביות'!B:C,2,FALSE))</f>
        <v>20053607.650029801</v>
      </c>
      <c r="I2285" s="43">
        <f>'ריבית יומית'!D2279</f>
        <v>1.0738622586670132E-4</v>
      </c>
      <c r="J2285" s="29">
        <f t="shared" si="299"/>
        <v>1.8501193160998137</v>
      </c>
      <c r="L2285">
        <f>VLOOKUP(D2284,'מדדים וריביות'!B:C,2)</f>
        <v>20251555.181882799</v>
      </c>
      <c r="M2285" s="30">
        <f t="shared" si="304"/>
        <v>0</v>
      </c>
      <c r="O2285" s="39">
        <f t="shared" si="301"/>
        <v>0</v>
      </c>
      <c r="P2285" s="39">
        <f t="shared" si="305"/>
        <v>0</v>
      </c>
      <c r="Q2285" s="39">
        <f t="shared" si="302"/>
        <v>0</v>
      </c>
      <c r="R2285" s="41">
        <f t="shared" si="303"/>
        <v>0</v>
      </c>
    </row>
    <row r="2286" spans="4:18" x14ac:dyDescent="0.25">
      <c r="D2286" s="1">
        <v>35151</v>
      </c>
      <c r="E2286" s="1">
        <f t="shared" si="300"/>
        <v>35125</v>
      </c>
      <c r="F2286" s="30">
        <f t="shared" si="298"/>
        <v>0</v>
      </c>
      <c r="H2286" s="42">
        <f>IF(DAY(D2286)&gt;14,VLOOKUP(DATE(YEAR(E2286),MONTH(E2286)-1,DAY(1)),'מדדים וריביות'!B:C,2,FALSE),VLOOKUP(DATE(YEAR(E2286),MONTH(E2286)-2,DAY(1)),'מדדים וריביות'!B:C,2,FALSE))</f>
        <v>20053607.650029801</v>
      </c>
      <c r="I2286" s="43">
        <f>'ריבית יומית'!D2280</f>
        <v>1.0738622586670132E-4</v>
      </c>
      <c r="J2286" s="29">
        <f t="shared" si="299"/>
        <v>1.8499206601019726</v>
      </c>
      <c r="L2286">
        <f>VLOOKUP(D2285,'מדדים וריביות'!B:C,2)</f>
        <v>20251555.181882799</v>
      </c>
      <c r="M2286" s="30">
        <f t="shared" si="304"/>
        <v>0</v>
      </c>
      <c r="O2286" s="39">
        <f t="shared" si="301"/>
        <v>0</v>
      </c>
      <c r="P2286" s="39">
        <f t="shared" si="305"/>
        <v>0</v>
      </c>
      <c r="Q2286" s="39">
        <f t="shared" si="302"/>
        <v>0</v>
      </c>
      <c r="R2286" s="41">
        <f t="shared" si="303"/>
        <v>0</v>
      </c>
    </row>
    <row r="2287" spans="4:18" x14ac:dyDescent="0.25">
      <c r="D2287" s="1">
        <v>35152</v>
      </c>
      <c r="E2287" s="1">
        <f t="shared" si="300"/>
        <v>35125</v>
      </c>
      <c r="F2287" s="30">
        <f t="shared" si="298"/>
        <v>0</v>
      </c>
      <c r="H2287" s="42">
        <f>IF(DAY(D2287)&gt;14,VLOOKUP(DATE(YEAR(E2287),MONTH(E2287)-1,DAY(1)),'מדדים וריביות'!B:C,2,FALSE),VLOOKUP(DATE(YEAR(E2287),MONTH(E2287)-2,DAY(1)),'מדדים וריביות'!B:C,2,FALSE))</f>
        <v>20053607.650029801</v>
      </c>
      <c r="I2287" s="43">
        <f>'ריבית יומית'!D2281</f>
        <v>1.0738622586670132E-4</v>
      </c>
      <c r="J2287" s="29">
        <f t="shared" si="299"/>
        <v>1.8497220254347586</v>
      </c>
      <c r="L2287">
        <f>VLOOKUP(D2286,'מדדים וריביות'!B:C,2)</f>
        <v>20251555.181882799</v>
      </c>
      <c r="M2287" s="30">
        <f t="shared" si="304"/>
        <v>0</v>
      </c>
      <c r="O2287" s="39">
        <f t="shared" si="301"/>
        <v>0</v>
      </c>
      <c r="P2287" s="39">
        <f t="shared" si="305"/>
        <v>0</v>
      </c>
      <c r="Q2287" s="39">
        <f t="shared" si="302"/>
        <v>0</v>
      </c>
      <c r="R2287" s="41">
        <f t="shared" si="303"/>
        <v>0</v>
      </c>
    </row>
    <row r="2288" spans="4:18" x14ac:dyDescent="0.25">
      <c r="D2288" s="1">
        <v>35153</v>
      </c>
      <c r="E2288" s="1">
        <f t="shared" si="300"/>
        <v>35125</v>
      </c>
      <c r="F2288" s="30">
        <f t="shared" si="298"/>
        <v>0</v>
      </c>
      <c r="H2288" s="42">
        <f>IF(DAY(D2288)&gt;14,VLOOKUP(DATE(YEAR(E2288),MONTH(E2288)-1,DAY(1)),'מדדים וריביות'!B:C,2,FALSE),VLOOKUP(DATE(YEAR(E2288),MONTH(E2288)-2,DAY(1)),'מדדים וריביות'!B:C,2,FALSE))</f>
        <v>20053607.650029801</v>
      </c>
      <c r="I2288" s="43">
        <f>'ריבית יומית'!D2282</f>
        <v>1.0738622586670132E-4</v>
      </c>
      <c r="J2288" s="29">
        <f t="shared" si="299"/>
        <v>1.8495234120958814</v>
      </c>
      <c r="L2288">
        <f>VLOOKUP(D2287,'מדדים וריביות'!B:C,2)</f>
        <v>20251555.181882799</v>
      </c>
      <c r="M2288" s="30">
        <f t="shared" si="304"/>
        <v>0</v>
      </c>
      <c r="O2288" s="39">
        <f t="shared" si="301"/>
        <v>0</v>
      </c>
      <c r="P2288" s="39">
        <f t="shared" si="305"/>
        <v>0</v>
      </c>
      <c r="Q2288" s="39">
        <f t="shared" si="302"/>
        <v>0</v>
      </c>
      <c r="R2288" s="41">
        <f t="shared" si="303"/>
        <v>0</v>
      </c>
    </row>
    <row r="2289" spans="4:18" x14ac:dyDescent="0.25">
      <c r="D2289" s="1">
        <v>35154</v>
      </c>
      <c r="E2289" s="1">
        <f t="shared" si="300"/>
        <v>35125</v>
      </c>
      <c r="F2289" s="30">
        <f t="shared" si="298"/>
        <v>0</v>
      </c>
      <c r="H2289" s="42">
        <f>IF(DAY(D2289)&gt;14,VLOOKUP(DATE(YEAR(E2289),MONTH(E2289)-1,DAY(1)),'מדדים וריביות'!B:C,2,FALSE),VLOOKUP(DATE(YEAR(E2289),MONTH(E2289)-2,DAY(1)),'מדדים וריביות'!B:C,2,FALSE))</f>
        <v>20053607.650029801</v>
      </c>
      <c r="I2289" s="43">
        <f>'ריבית יומית'!D2283</f>
        <v>1.0738622586670132E-4</v>
      </c>
      <c r="J2289" s="29">
        <f t="shared" si="299"/>
        <v>1.8493248200830512</v>
      </c>
      <c r="L2289">
        <f>VLOOKUP(D2288,'מדדים וריביות'!B:C,2)</f>
        <v>20251555.181882799</v>
      </c>
      <c r="M2289" s="30">
        <f t="shared" si="304"/>
        <v>0</v>
      </c>
      <c r="O2289" s="39">
        <f t="shared" si="301"/>
        <v>0</v>
      </c>
      <c r="P2289" s="39">
        <f t="shared" si="305"/>
        <v>0</v>
      </c>
      <c r="Q2289" s="39">
        <f t="shared" si="302"/>
        <v>0</v>
      </c>
      <c r="R2289" s="41">
        <f t="shared" si="303"/>
        <v>0</v>
      </c>
    </row>
    <row r="2290" spans="4:18" x14ac:dyDescent="0.25">
      <c r="D2290" s="1">
        <v>35155</v>
      </c>
      <c r="E2290" s="1">
        <f t="shared" si="300"/>
        <v>35125</v>
      </c>
      <c r="F2290" s="30">
        <f t="shared" si="298"/>
        <v>0</v>
      </c>
      <c r="H2290" s="42">
        <f>IF(DAY(D2290)&gt;14,VLOOKUP(DATE(YEAR(E2290),MONTH(E2290)-1,DAY(1)),'מדדים וריביות'!B:C,2,FALSE),VLOOKUP(DATE(YEAR(E2290),MONTH(E2290)-2,DAY(1)),'מדדים וריביות'!B:C,2,FALSE))</f>
        <v>20053607.650029801</v>
      </c>
      <c r="I2290" s="43">
        <f>'ריבית יומית'!D2284</f>
        <v>1.0738622586670132E-4</v>
      </c>
      <c r="J2290" s="29">
        <f t="shared" si="299"/>
        <v>1.8491262493939777</v>
      </c>
      <c r="L2290">
        <f>VLOOKUP(D2289,'מדדים וריביות'!B:C,2)</f>
        <v>20251555.181882799</v>
      </c>
      <c r="M2290" s="30">
        <f t="shared" si="304"/>
        <v>0</v>
      </c>
      <c r="O2290" s="39">
        <f t="shared" si="301"/>
        <v>0</v>
      </c>
      <c r="P2290" s="39">
        <f t="shared" si="305"/>
        <v>0</v>
      </c>
      <c r="Q2290" s="39">
        <f t="shared" si="302"/>
        <v>0</v>
      </c>
      <c r="R2290" s="41">
        <f t="shared" si="303"/>
        <v>0</v>
      </c>
    </row>
    <row r="2291" spans="4:18" x14ac:dyDescent="0.25">
      <c r="D2291" s="1">
        <v>35156</v>
      </c>
      <c r="E2291" s="1">
        <f t="shared" si="300"/>
        <v>35156</v>
      </c>
      <c r="F2291" s="30">
        <f t="shared" si="298"/>
        <v>0</v>
      </c>
      <c r="H2291" s="42">
        <f>IF(DAY(D2291)&gt;14,VLOOKUP(DATE(YEAR(E2291),MONTH(E2291)-1,DAY(1)),'מדדים וריביות'!B:C,2,FALSE),VLOOKUP(DATE(YEAR(E2291),MONTH(E2291)-2,DAY(1)),'מדדים וריביות'!B:C,2,FALSE))</f>
        <v>20053607.650029801</v>
      </c>
      <c r="I2291" s="43">
        <f>'ריבית יומית'!D2285</f>
        <v>1.0738622586670132E-4</v>
      </c>
      <c r="J2291" s="29">
        <f t="shared" si="299"/>
        <v>1.8489277000263715</v>
      </c>
      <c r="L2291">
        <f>VLOOKUP(D2290,'מדדים וריביות'!B:C,2)</f>
        <v>20251555.181882799</v>
      </c>
      <c r="M2291" s="30">
        <f t="shared" si="304"/>
        <v>0</v>
      </c>
      <c r="O2291" s="39">
        <f t="shared" si="301"/>
        <v>0</v>
      </c>
      <c r="P2291" s="39">
        <f t="shared" si="305"/>
        <v>0</v>
      </c>
      <c r="Q2291" s="39">
        <f t="shared" si="302"/>
        <v>0</v>
      </c>
      <c r="R2291" s="41">
        <f t="shared" si="303"/>
        <v>0</v>
      </c>
    </row>
    <row r="2292" spans="4:18" x14ac:dyDescent="0.25">
      <c r="D2292" s="1">
        <v>35157</v>
      </c>
      <c r="E2292" s="1">
        <f t="shared" si="300"/>
        <v>35156</v>
      </c>
      <c r="F2292" s="30">
        <f t="shared" si="298"/>
        <v>0</v>
      </c>
      <c r="H2292" s="42">
        <f>IF(DAY(D2292)&gt;14,VLOOKUP(DATE(YEAR(E2292),MONTH(E2292)-1,DAY(1)),'מדדים וריביות'!B:C,2,FALSE),VLOOKUP(DATE(YEAR(E2292),MONTH(E2292)-2,DAY(1)),'מדדים וריביות'!B:C,2,FALSE))</f>
        <v>20053607.650029801</v>
      </c>
      <c r="I2292" s="43">
        <f>'ריבית יומית'!D2286</f>
        <v>1.0738622586670132E-4</v>
      </c>
      <c r="J2292" s="29">
        <f t="shared" si="299"/>
        <v>1.8487291719779431</v>
      </c>
      <c r="L2292">
        <f>VLOOKUP(D2291,'מדדים וריביות'!B:C,2)</f>
        <v>20586543.312711</v>
      </c>
      <c r="M2292" s="30">
        <f t="shared" si="304"/>
        <v>0</v>
      </c>
      <c r="O2292" s="39">
        <f t="shared" si="301"/>
        <v>0</v>
      </c>
      <c r="P2292" s="39">
        <f t="shared" si="305"/>
        <v>0</v>
      </c>
      <c r="Q2292" s="39">
        <f t="shared" si="302"/>
        <v>0</v>
      </c>
      <c r="R2292" s="41">
        <f t="shared" si="303"/>
        <v>0</v>
      </c>
    </row>
    <row r="2293" spans="4:18" x14ac:dyDescent="0.25">
      <c r="D2293" s="1">
        <v>35158</v>
      </c>
      <c r="E2293" s="1">
        <f t="shared" si="300"/>
        <v>35156</v>
      </c>
      <c r="F2293" s="30">
        <f t="shared" si="298"/>
        <v>0</v>
      </c>
      <c r="H2293" s="42">
        <f>IF(DAY(D2293)&gt;14,VLOOKUP(DATE(YEAR(E2293),MONTH(E2293)-1,DAY(1)),'מדדים וריביות'!B:C,2,FALSE),VLOOKUP(DATE(YEAR(E2293),MONTH(E2293)-2,DAY(1)),'מדדים וריביות'!B:C,2,FALSE))</f>
        <v>20053607.650029801</v>
      </c>
      <c r="I2293" s="43">
        <f>'ריבית יומית'!D2287</f>
        <v>1.0738622586670132E-4</v>
      </c>
      <c r="J2293" s="29">
        <f t="shared" si="299"/>
        <v>1.8485306652464033</v>
      </c>
      <c r="L2293">
        <f>VLOOKUP(D2292,'מדדים וריביות'!B:C,2)</f>
        <v>20586543.312711</v>
      </c>
      <c r="M2293" s="30">
        <f t="shared" si="304"/>
        <v>0</v>
      </c>
      <c r="O2293" s="39">
        <f t="shared" si="301"/>
        <v>0</v>
      </c>
      <c r="P2293" s="39">
        <f t="shared" si="305"/>
        <v>0</v>
      </c>
      <c r="Q2293" s="39">
        <f t="shared" si="302"/>
        <v>0</v>
      </c>
      <c r="R2293" s="41">
        <f t="shared" si="303"/>
        <v>0</v>
      </c>
    </row>
    <row r="2294" spans="4:18" x14ac:dyDescent="0.25">
      <c r="D2294" s="1">
        <v>35159</v>
      </c>
      <c r="E2294" s="1">
        <f t="shared" si="300"/>
        <v>35156</v>
      </c>
      <c r="F2294" s="30">
        <f t="shared" si="298"/>
        <v>0</v>
      </c>
      <c r="H2294" s="42">
        <f>IF(DAY(D2294)&gt;14,VLOOKUP(DATE(YEAR(E2294),MONTH(E2294)-1,DAY(1)),'מדדים וריביות'!B:C,2,FALSE),VLOOKUP(DATE(YEAR(E2294),MONTH(E2294)-2,DAY(1)),'מדדים וריביות'!B:C,2,FALSE))</f>
        <v>20053607.650029801</v>
      </c>
      <c r="I2294" s="43">
        <f>'ריבית יומית'!D2288</f>
        <v>1.0738622586670132E-4</v>
      </c>
      <c r="J2294" s="29">
        <f t="shared" si="299"/>
        <v>1.8483321798294634</v>
      </c>
      <c r="L2294">
        <f>VLOOKUP(D2293,'מדדים וריביות'!B:C,2)</f>
        <v>20586543.312711</v>
      </c>
      <c r="M2294" s="30">
        <f t="shared" si="304"/>
        <v>0</v>
      </c>
      <c r="O2294" s="39">
        <f t="shared" si="301"/>
        <v>0</v>
      </c>
      <c r="P2294" s="39">
        <f t="shared" si="305"/>
        <v>0</v>
      </c>
      <c r="Q2294" s="39">
        <f t="shared" si="302"/>
        <v>0</v>
      </c>
      <c r="R2294" s="41">
        <f t="shared" si="303"/>
        <v>0</v>
      </c>
    </row>
    <row r="2295" spans="4:18" x14ac:dyDescent="0.25">
      <c r="D2295" s="1">
        <v>35160</v>
      </c>
      <c r="E2295" s="1">
        <f t="shared" si="300"/>
        <v>35156</v>
      </c>
      <c r="F2295" s="30">
        <f t="shared" si="298"/>
        <v>0</v>
      </c>
      <c r="H2295" s="42">
        <f>IF(DAY(D2295)&gt;14,VLOOKUP(DATE(YEAR(E2295),MONTH(E2295)-1,DAY(1)),'מדדים וריביות'!B:C,2,FALSE),VLOOKUP(DATE(YEAR(E2295),MONTH(E2295)-2,DAY(1)),'מדדים וריביות'!B:C,2,FALSE))</f>
        <v>20053607.650029801</v>
      </c>
      <c r="I2295" s="43">
        <f>'ריבית יומית'!D2289</f>
        <v>1.0738622586670132E-4</v>
      </c>
      <c r="J2295" s="29">
        <f t="shared" si="299"/>
        <v>1.8481337157248348</v>
      </c>
      <c r="L2295">
        <f>VLOOKUP(D2294,'מדדים וריביות'!B:C,2)</f>
        <v>20586543.312711</v>
      </c>
      <c r="M2295" s="30">
        <f t="shared" si="304"/>
        <v>0</v>
      </c>
      <c r="O2295" s="39">
        <f t="shared" si="301"/>
        <v>0</v>
      </c>
      <c r="P2295" s="39">
        <f t="shared" si="305"/>
        <v>0</v>
      </c>
      <c r="Q2295" s="39">
        <f t="shared" si="302"/>
        <v>0</v>
      </c>
      <c r="R2295" s="41">
        <f t="shared" si="303"/>
        <v>0</v>
      </c>
    </row>
    <row r="2296" spans="4:18" x14ac:dyDescent="0.25">
      <c r="D2296" s="1">
        <v>35161</v>
      </c>
      <c r="E2296" s="1">
        <f t="shared" si="300"/>
        <v>35156</v>
      </c>
      <c r="F2296" s="30">
        <f t="shared" si="298"/>
        <v>0</v>
      </c>
      <c r="H2296" s="42">
        <f>IF(DAY(D2296)&gt;14,VLOOKUP(DATE(YEAR(E2296),MONTH(E2296)-1,DAY(1)),'מדדים וריביות'!B:C,2,FALSE),VLOOKUP(DATE(YEAR(E2296),MONTH(E2296)-2,DAY(1)),'מדדים וריביות'!B:C,2,FALSE))</f>
        <v>20053607.650029801</v>
      </c>
      <c r="I2296" s="43">
        <f>'ריבית יומית'!D2290</f>
        <v>1.0738622586670132E-4</v>
      </c>
      <c r="J2296" s="29">
        <f t="shared" si="299"/>
        <v>1.8479352729302287</v>
      </c>
      <c r="L2296">
        <f>VLOOKUP(D2295,'מדדים וריביות'!B:C,2)</f>
        <v>20586543.312711</v>
      </c>
      <c r="M2296" s="30">
        <f t="shared" si="304"/>
        <v>0</v>
      </c>
      <c r="O2296" s="39">
        <f t="shared" si="301"/>
        <v>0</v>
      </c>
      <c r="P2296" s="39">
        <f t="shared" si="305"/>
        <v>0</v>
      </c>
      <c r="Q2296" s="39">
        <f t="shared" si="302"/>
        <v>0</v>
      </c>
      <c r="R2296" s="41">
        <f t="shared" si="303"/>
        <v>0</v>
      </c>
    </row>
    <row r="2297" spans="4:18" x14ac:dyDescent="0.25">
      <c r="D2297" s="1">
        <v>35162</v>
      </c>
      <c r="E2297" s="1">
        <f t="shared" si="300"/>
        <v>35156</v>
      </c>
      <c r="F2297" s="30">
        <f t="shared" si="298"/>
        <v>0</v>
      </c>
      <c r="H2297" s="42">
        <f>IF(DAY(D2297)&gt;14,VLOOKUP(DATE(YEAR(E2297),MONTH(E2297)-1,DAY(1)),'מדדים וריביות'!B:C,2,FALSE),VLOOKUP(DATE(YEAR(E2297),MONTH(E2297)-2,DAY(1)),'מדדים וריביות'!B:C,2,FALSE))</f>
        <v>20053607.650029801</v>
      </c>
      <c r="I2297" s="43">
        <f>'ריבית יומית'!D2291</f>
        <v>1.0738622586670132E-4</v>
      </c>
      <c r="J2297" s="29">
        <f t="shared" si="299"/>
        <v>1.8477368514433574</v>
      </c>
      <c r="L2297">
        <f>VLOOKUP(D2296,'מדדים וריביות'!B:C,2)</f>
        <v>20586543.312711</v>
      </c>
      <c r="M2297" s="30">
        <f t="shared" si="304"/>
        <v>0</v>
      </c>
      <c r="O2297" s="39">
        <f t="shared" si="301"/>
        <v>0</v>
      </c>
      <c r="P2297" s="39">
        <f t="shared" si="305"/>
        <v>0</v>
      </c>
      <c r="Q2297" s="39">
        <f t="shared" si="302"/>
        <v>0</v>
      </c>
      <c r="R2297" s="41">
        <f t="shared" si="303"/>
        <v>0</v>
      </c>
    </row>
    <row r="2298" spans="4:18" x14ac:dyDescent="0.25">
      <c r="D2298" s="1">
        <v>35163</v>
      </c>
      <c r="E2298" s="1">
        <f t="shared" si="300"/>
        <v>35156</v>
      </c>
      <c r="F2298" s="30">
        <f t="shared" si="298"/>
        <v>0</v>
      </c>
      <c r="H2298" s="42">
        <f>IF(DAY(D2298)&gt;14,VLOOKUP(DATE(YEAR(E2298),MONTH(E2298)-1,DAY(1)),'מדדים וריביות'!B:C,2,FALSE),VLOOKUP(DATE(YEAR(E2298),MONTH(E2298)-2,DAY(1)),'מדדים וריביות'!B:C,2,FALSE))</f>
        <v>20053607.650029801</v>
      </c>
      <c r="I2298" s="43">
        <f>'ריבית יומית'!D2292</f>
        <v>1.0738622586670132E-4</v>
      </c>
      <c r="J2298" s="29">
        <f t="shared" si="299"/>
        <v>1.8475384512619328</v>
      </c>
      <c r="L2298">
        <f>VLOOKUP(D2297,'מדדים וריביות'!B:C,2)</f>
        <v>20586543.312711</v>
      </c>
      <c r="M2298" s="30">
        <f t="shared" si="304"/>
        <v>0</v>
      </c>
      <c r="O2298" s="39">
        <f t="shared" si="301"/>
        <v>0</v>
      </c>
      <c r="P2298" s="39">
        <f t="shared" si="305"/>
        <v>0</v>
      </c>
      <c r="Q2298" s="39">
        <f t="shared" si="302"/>
        <v>0</v>
      </c>
      <c r="R2298" s="41">
        <f t="shared" si="303"/>
        <v>0</v>
      </c>
    </row>
    <row r="2299" spans="4:18" x14ac:dyDescent="0.25">
      <c r="D2299" s="1">
        <v>35164</v>
      </c>
      <c r="E2299" s="1">
        <f t="shared" si="300"/>
        <v>35156</v>
      </c>
      <c r="F2299" s="30">
        <f t="shared" si="298"/>
        <v>0</v>
      </c>
      <c r="H2299" s="42">
        <f>IF(DAY(D2299)&gt;14,VLOOKUP(DATE(YEAR(E2299),MONTH(E2299)-1,DAY(1)),'מדדים וריביות'!B:C,2,FALSE),VLOOKUP(DATE(YEAR(E2299),MONTH(E2299)-2,DAY(1)),'מדדים וריביות'!B:C,2,FALSE))</f>
        <v>20053607.650029801</v>
      </c>
      <c r="I2299" s="43">
        <f>'ריבית יומית'!D2293</f>
        <v>1.0738622586670132E-4</v>
      </c>
      <c r="J2299" s="29">
        <f t="shared" si="299"/>
        <v>1.8473400723836673</v>
      </c>
      <c r="L2299">
        <f>VLOOKUP(D2298,'מדדים וריביות'!B:C,2)</f>
        <v>20586543.312711</v>
      </c>
      <c r="M2299" s="30">
        <f t="shared" si="304"/>
        <v>0</v>
      </c>
      <c r="O2299" s="39">
        <f t="shared" si="301"/>
        <v>0</v>
      </c>
      <c r="P2299" s="39">
        <f t="shared" si="305"/>
        <v>0</v>
      </c>
      <c r="Q2299" s="39">
        <f t="shared" si="302"/>
        <v>0</v>
      </c>
      <c r="R2299" s="41">
        <f t="shared" si="303"/>
        <v>0</v>
      </c>
    </row>
    <row r="2300" spans="4:18" x14ac:dyDescent="0.25">
      <c r="D2300" s="1">
        <v>35165</v>
      </c>
      <c r="E2300" s="1">
        <f t="shared" si="300"/>
        <v>35156</v>
      </c>
      <c r="F2300" s="30">
        <f t="shared" si="298"/>
        <v>0</v>
      </c>
      <c r="H2300" s="42">
        <f>IF(DAY(D2300)&gt;14,VLOOKUP(DATE(YEAR(E2300),MONTH(E2300)-1,DAY(1)),'מדדים וריביות'!B:C,2,FALSE),VLOOKUP(DATE(YEAR(E2300),MONTH(E2300)-2,DAY(1)),'מדדים וריביות'!B:C,2,FALSE))</f>
        <v>20053607.650029801</v>
      </c>
      <c r="I2300" s="43">
        <f>'ריבית יומית'!D2294</f>
        <v>1.0738622586670132E-4</v>
      </c>
      <c r="J2300" s="29">
        <f t="shared" si="299"/>
        <v>1.8471417148062732</v>
      </c>
      <c r="L2300">
        <f>VLOOKUP(D2299,'מדדים וריביות'!B:C,2)</f>
        <v>20586543.312711</v>
      </c>
      <c r="M2300" s="30">
        <f t="shared" si="304"/>
        <v>0</v>
      </c>
      <c r="O2300" s="39">
        <f t="shared" si="301"/>
        <v>0</v>
      </c>
      <c r="P2300" s="39">
        <f t="shared" si="305"/>
        <v>0</v>
      </c>
      <c r="Q2300" s="39">
        <f t="shared" si="302"/>
        <v>0</v>
      </c>
      <c r="R2300" s="41">
        <f t="shared" si="303"/>
        <v>0</v>
      </c>
    </row>
    <row r="2301" spans="4:18" x14ac:dyDescent="0.25">
      <c r="D2301" s="1">
        <v>35166</v>
      </c>
      <c r="E2301" s="1">
        <f t="shared" si="300"/>
        <v>35156</v>
      </c>
      <c r="F2301" s="30">
        <f t="shared" si="298"/>
        <v>0</v>
      </c>
      <c r="H2301" s="42">
        <f>IF(DAY(D2301)&gt;14,VLOOKUP(DATE(YEAR(E2301),MONTH(E2301)-1,DAY(1)),'מדדים וריביות'!B:C,2,FALSE),VLOOKUP(DATE(YEAR(E2301),MONTH(E2301)-2,DAY(1)),'מדדים וריביות'!B:C,2,FALSE))</f>
        <v>20053607.650029801</v>
      </c>
      <c r="I2301" s="43">
        <f>'ריבית יומית'!D2295</f>
        <v>1.0738622586670132E-4</v>
      </c>
      <c r="J2301" s="29">
        <f t="shared" si="299"/>
        <v>1.8469433785274636</v>
      </c>
      <c r="L2301">
        <f>VLOOKUP(D2300,'מדדים וריביות'!B:C,2)</f>
        <v>20586543.312711</v>
      </c>
      <c r="M2301" s="30">
        <f t="shared" si="304"/>
        <v>0</v>
      </c>
      <c r="O2301" s="39">
        <f t="shared" si="301"/>
        <v>0</v>
      </c>
      <c r="P2301" s="39">
        <f t="shared" si="305"/>
        <v>0</v>
      </c>
      <c r="Q2301" s="39">
        <f t="shared" si="302"/>
        <v>0</v>
      </c>
      <c r="R2301" s="41">
        <f t="shared" si="303"/>
        <v>0</v>
      </c>
    </row>
    <row r="2302" spans="4:18" x14ac:dyDescent="0.25">
      <c r="D2302" s="1">
        <v>35167</v>
      </c>
      <c r="E2302" s="1">
        <f t="shared" si="300"/>
        <v>35156</v>
      </c>
      <c r="F2302" s="30">
        <f t="shared" si="298"/>
        <v>0</v>
      </c>
      <c r="H2302" s="42">
        <f>IF(DAY(D2302)&gt;14,VLOOKUP(DATE(YEAR(E2302),MONTH(E2302)-1,DAY(1)),'מדדים וריביות'!B:C,2,FALSE),VLOOKUP(DATE(YEAR(E2302),MONTH(E2302)-2,DAY(1)),'מדדים וריביות'!B:C,2,FALSE))</f>
        <v>20053607.650029801</v>
      </c>
      <c r="I2302" s="43">
        <f>'ריבית יומית'!D2296</f>
        <v>1.0738622586670132E-4</v>
      </c>
      <c r="J2302" s="29">
        <f t="shared" si="299"/>
        <v>1.8467450635449516</v>
      </c>
      <c r="L2302">
        <f>VLOOKUP(D2301,'מדדים וריביות'!B:C,2)</f>
        <v>20586543.312711</v>
      </c>
      <c r="M2302" s="30">
        <f t="shared" si="304"/>
        <v>0</v>
      </c>
      <c r="O2302" s="39">
        <f t="shared" si="301"/>
        <v>0</v>
      </c>
      <c r="P2302" s="39">
        <f t="shared" si="305"/>
        <v>0</v>
      </c>
      <c r="Q2302" s="39">
        <f t="shared" si="302"/>
        <v>0</v>
      </c>
      <c r="R2302" s="41">
        <f t="shared" si="303"/>
        <v>0</v>
      </c>
    </row>
    <row r="2303" spans="4:18" x14ac:dyDescent="0.25">
      <c r="D2303" s="1">
        <v>35168</v>
      </c>
      <c r="E2303" s="1">
        <f t="shared" si="300"/>
        <v>35156</v>
      </c>
      <c r="F2303" s="30">
        <f t="shared" si="298"/>
        <v>0</v>
      </c>
      <c r="H2303" s="42">
        <f>IF(DAY(D2303)&gt;14,VLOOKUP(DATE(YEAR(E2303),MONTH(E2303)-1,DAY(1)),'מדדים וריביות'!B:C,2,FALSE),VLOOKUP(DATE(YEAR(E2303),MONTH(E2303)-2,DAY(1)),'מדדים וריביות'!B:C,2,FALSE))</f>
        <v>20053607.650029801</v>
      </c>
      <c r="I2303" s="43">
        <f>'ריבית יומית'!D2297</f>
        <v>1.0738622586670132E-4</v>
      </c>
      <c r="J2303" s="29">
        <f t="shared" si="299"/>
        <v>1.8465467698564504</v>
      </c>
      <c r="L2303">
        <f>VLOOKUP(D2302,'מדדים וריביות'!B:C,2)</f>
        <v>20586543.312711</v>
      </c>
      <c r="M2303" s="30">
        <f t="shared" si="304"/>
        <v>0</v>
      </c>
      <c r="O2303" s="39">
        <f t="shared" si="301"/>
        <v>0</v>
      </c>
      <c r="P2303" s="39">
        <f t="shared" si="305"/>
        <v>0</v>
      </c>
      <c r="Q2303" s="39">
        <f t="shared" si="302"/>
        <v>0</v>
      </c>
      <c r="R2303" s="41">
        <f t="shared" si="303"/>
        <v>0</v>
      </c>
    </row>
    <row r="2304" spans="4:18" x14ac:dyDescent="0.25">
      <c r="D2304" s="1">
        <v>35169</v>
      </c>
      <c r="E2304" s="1">
        <f t="shared" si="300"/>
        <v>35156</v>
      </c>
      <c r="F2304" s="30">
        <f t="shared" ref="F2304:F2367" si="306">M2303</f>
        <v>0</v>
      </c>
      <c r="H2304" s="42">
        <f>IF(DAY(D2304)&gt;14,VLOOKUP(DATE(YEAR(E2304),MONTH(E2304)-1,DAY(1)),'מדדים וריביות'!B:C,2,FALSE),VLOOKUP(DATE(YEAR(E2304),MONTH(E2304)-2,DAY(1)),'מדדים וריביות'!B:C,2,FALSE))</f>
        <v>20053607.650029801</v>
      </c>
      <c r="I2304" s="43">
        <f>'ריבית יומית'!D2298</f>
        <v>1.0738622586670132E-4</v>
      </c>
      <c r="J2304" s="29">
        <f t="shared" si="299"/>
        <v>1.8463484974596736</v>
      </c>
      <c r="L2304">
        <f>VLOOKUP(D2303,'מדדים וריביות'!B:C,2)</f>
        <v>20586543.312711</v>
      </c>
      <c r="M2304" s="30">
        <f t="shared" si="304"/>
        <v>0</v>
      </c>
      <c r="O2304" s="39">
        <f t="shared" si="301"/>
        <v>0</v>
      </c>
      <c r="P2304" s="39">
        <f t="shared" si="305"/>
        <v>0</v>
      </c>
      <c r="Q2304" s="39">
        <f t="shared" si="302"/>
        <v>0</v>
      </c>
      <c r="R2304" s="41">
        <f t="shared" si="303"/>
        <v>0</v>
      </c>
    </row>
    <row r="2305" spans="4:18" x14ac:dyDescent="0.25">
      <c r="D2305" s="1">
        <v>35170</v>
      </c>
      <c r="E2305" s="1">
        <f t="shared" si="300"/>
        <v>35156</v>
      </c>
      <c r="F2305" s="30">
        <f t="shared" si="306"/>
        <v>0</v>
      </c>
      <c r="H2305" s="42">
        <f>IF(DAY(D2305)&gt;14,VLOOKUP(DATE(YEAR(E2305),MONTH(E2305)-1,DAY(1)),'מדדים וריביות'!B:C,2,FALSE),VLOOKUP(DATE(YEAR(E2305),MONTH(E2305)-2,DAY(1)),'מדדים וריביות'!B:C,2,FALSE))</f>
        <v>20251555.181882799</v>
      </c>
      <c r="I2305" s="43">
        <f>'ריבית יומית'!D2299</f>
        <v>1.0738622586670132E-4</v>
      </c>
      <c r="J2305" s="29">
        <f t="shared" si="299"/>
        <v>1.8461502463523349</v>
      </c>
      <c r="L2305">
        <f>VLOOKUP(D2304,'מדדים וריביות'!B:C,2)</f>
        <v>20586543.312711</v>
      </c>
      <c r="M2305" s="30">
        <f t="shared" si="304"/>
        <v>0</v>
      </c>
      <c r="O2305" s="39">
        <f t="shared" si="301"/>
        <v>0</v>
      </c>
      <c r="P2305" s="39">
        <f t="shared" si="305"/>
        <v>0</v>
      </c>
      <c r="Q2305" s="39">
        <f t="shared" si="302"/>
        <v>0</v>
      </c>
      <c r="R2305" s="41">
        <f t="shared" si="303"/>
        <v>0</v>
      </c>
    </row>
    <row r="2306" spans="4:18" x14ac:dyDescent="0.25">
      <c r="D2306" s="1">
        <v>35171</v>
      </c>
      <c r="E2306" s="1">
        <f t="shared" si="300"/>
        <v>35156</v>
      </c>
      <c r="F2306" s="30">
        <f t="shared" si="306"/>
        <v>0</v>
      </c>
      <c r="H2306" s="42">
        <f>IF(DAY(D2306)&gt;14,VLOOKUP(DATE(YEAR(E2306),MONTH(E2306)-1,DAY(1)),'מדדים וריביות'!B:C,2,FALSE),VLOOKUP(DATE(YEAR(E2306),MONTH(E2306)-2,DAY(1)),'מדדים וריביות'!B:C,2,FALSE))</f>
        <v>20251555.181882799</v>
      </c>
      <c r="I2306" s="43">
        <f>'ריבית יומית'!D2300</f>
        <v>1.0738622586670132E-4</v>
      </c>
      <c r="J2306" s="29">
        <f t="shared" si="299"/>
        <v>1.8459520165321486</v>
      </c>
      <c r="L2306">
        <f>VLOOKUP(D2305,'מדדים וריביות'!B:C,2)</f>
        <v>20586543.312711</v>
      </c>
      <c r="M2306" s="30">
        <f t="shared" si="304"/>
        <v>0</v>
      </c>
      <c r="O2306" s="39">
        <f t="shared" si="301"/>
        <v>0</v>
      </c>
      <c r="P2306" s="39">
        <f t="shared" si="305"/>
        <v>0</v>
      </c>
      <c r="Q2306" s="39">
        <f t="shared" si="302"/>
        <v>0</v>
      </c>
      <c r="R2306" s="41">
        <f t="shared" si="303"/>
        <v>0</v>
      </c>
    </row>
    <row r="2307" spans="4:18" x14ac:dyDescent="0.25">
      <c r="D2307" s="1">
        <v>35172</v>
      </c>
      <c r="E2307" s="1">
        <f t="shared" si="300"/>
        <v>35156</v>
      </c>
      <c r="F2307" s="30">
        <f t="shared" si="306"/>
        <v>0</v>
      </c>
      <c r="H2307" s="42">
        <f>IF(DAY(D2307)&gt;14,VLOOKUP(DATE(YEAR(E2307),MONTH(E2307)-1,DAY(1)),'מדדים וריביות'!B:C,2,FALSE),VLOOKUP(DATE(YEAR(E2307),MONTH(E2307)-2,DAY(1)),'מדדים וריביות'!B:C,2,FALSE))</f>
        <v>20251555.181882799</v>
      </c>
      <c r="I2307" s="43">
        <f>'ריבית יומית'!D2301</f>
        <v>1.0738622586670132E-4</v>
      </c>
      <c r="J2307" s="29">
        <f t="shared" si="299"/>
        <v>1.8457538079968288</v>
      </c>
      <c r="L2307">
        <f>VLOOKUP(D2306,'מדדים וריביות'!B:C,2)</f>
        <v>20586543.312711</v>
      </c>
      <c r="M2307" s="30">
        <f t="shared" si="304"/>
        <v>0</v>
      </c>
      <c r="O2307" s="39">
        <f t="shared" si="301"/>
        <v>0</v>
      </c>
      <c r="P2307" s="39">
        <f t="shared" si="305"/>
        <v>0</v>
      </c>
      <c r="Q2307" s="39">
        <f t="shared" si="302"/>
        <v>0</v>
      </c>
      <c r="R2307" s="41">
        <f t="shared" si="303"/>
        <v>0</v>
      </c>
    </row>
    <row r="2308" spans="4:18" x14ac:dyDescent="0.25">
      <c r="D2308" s="1">
        <v>35173</v>
      </c>
      <c r="E2308" s="1">
        <f t="shared" si="300"/>
        <v>35156</v>
      </c>
      <c r="F2308" s="30">
        <f t="shared" si="306"/>
        <v>0</v>
      </c>
      <c r="H2308" s="42">
        <f>IF(DAY(D2308)&gt;14,VLOOKUP(DATE(YEAR(E2308),MONTH(E2308)-1,DAY(1)),'מדדים וריביות'!B:C,2,FALSE),VLOOKUP(DATE(YEAR(E2308),MONTH(E2308)-2,DAY(1)),'מדדים וריביות'!B:C,2,FALSE))</f>
        <v>20251555.181882799</v>
      </c>
      <c r="I2308" s="43">
        <f>'ריבית יומית'!D2302</f>
        <v>1.0738622586670132E-4</v>
      </c>
      <c r="J2308" s="29">
        <f t="shared" si="299"/>
        <v>1.84555562074409</v>
      </c>
      <c r="L2308">
        <f>VLOOKUP(D2307,'מדדים וריביות'!B:C,2)</f>
        <v>20586543.312711</v>
      </c>
      <c r="M2308" s="30">
        <f t="shared" si="304"/>
        <v>0</v>
      </c>
      <c r="O2308" s="39">
        <f t="shared" si="301"/>
        <v>0</v>
      </c>
      <c r="P2308" s="39">
        <f t="shared" si="305"/>
        <v>0</v>
      </c>
      <c r="Q2308" s="39">
        <f t="shared" si="302"/>
        <v>0</v>
      </c>
      <c r="R2308" s="41">
        <f t="shared" si="303"/>
        <v>0</v>
      </c>
    </row>
    <row r="2309" spans="4:18" x14ac:dyDescent="0.25">
      <c r="D2309" s="1">
        <v>35174</v>
      </c>
      <c r="E2309" s="1">
        <f t="shared" si="300"/>
        <v>35156</v>
      </c>
      <c r="F2309" s="30">
        <f t="shared" si="306"/>
        <v>0</v>
      </c>
      <c r="H2309" s="42">
        <f>IF(DAY(D2309)&gt;14,VLOOKUP(DATE(YEAR(E2309),MONTH(E2309)-1,DAY(1)),'מדדים וריביות'!B:C,2,FALSE),VLOOKUP(DATE(YEAR(E2309),MONTH(E2309)-2,DAY(1)),'מדדים וריביות'!B:C,2,FALSE))</f>
        <v>20251555.181882799</v>
      </c>
      <c r="I2309" s="43">
        <f>'ריבית יומית'!D2303</f>
        <v>1.0738622586670132E-4</v>
      </c>
      <c r="J2309" s="29">
        <f t="shared" si="299"/>
        <v>1.8453574547716471</v>
      </c>
      <c r="L2309">
        <f>VLOOKUP(D2308,'מדדים וריביות'!B:C,2)</f>
        <v>20586543.312711</v>
      </c>
      <c r="M2309" s="30">
        <f t="shared" si="304"/>
        <v>0</v>
      </c>
      <c r="O2309" s="39">
        <f t="shared" si="301"/>
        <v>0</v>
      </c>
      <c r="P2309" s="39">
        <f t="shared" si="305"/>
        <v>0</v>
      </c>
      <c r="Q2309" s="39">
        <f t="shared" si="302"/>
        <v>0</v>
      </c>
      <c r="R2309" s="41">
        <f t="shared" si="303"/>
        <v>0</v>
      </c>
    </row>
    <row r="2310" spans="4:18" x14ac:dyDescent="0.25">
      <c r="D2310" s="1">
        <v>35175</v>
      </c>
      <c r="E2310" s="1">
        <f t="shared" si="300"/>
        <v>35156</v>
      </c>
      <c r="F2310" s="30">
        <f t="shared" si="306"/>
        <v>0</v>
      </c>
      <c r="H2310" s="42">
        <f>IF(DAY(D2310)&gt;14,VLOOKUP(DATE(YEAR(E2310),MONTH(E2310)-1,DAY(1)),'מדדים וריביות'!B:C,2,FALSE),VLOOKUP(DATE(YEAR(E2310),MONTH(E2310)-2,DAY(1)),'מדדים וריביות'!B:C,2,FALSE))</f>
        <v>20251555.181882799</v>
      </c>
      <c r="I2310" s="43">
        <f>'ריבית יומית'!D2304</f>
        <v>1.0738622586670132E-4</v>
      </c>
      <c r="J2310" s="29">
        <f t="shared" si="299"/>
        <v>1.8451593100772152</v>
      </c>
      <c r="L2310">
        <f>VLOOKUP(D2309,'מדדים וריביות'!B:C,2)</f>
        <v>20586543.312711</v>
      </c>
      <c r="M2310" s="30">
        <f t="shared" si="304"/>
        <v>0</v>
      </c>
      <c r="O2310" s="39">
        <f t="shared" si="301"/>
        <v>0</v>
      </c>
      <c r="P2310" s="39">
        <f t="shared" si="305"/>
        <v>0</v>
      </c>
      <c r="Q2310" s="39">
        <f t="shared" si="302"/>
        <v>0</v>
      </c>
      <c r="R2310" s="41">
        <f t="shared" si="303"/>
        <v>0</v>
      </c>
    </row>
    <row r="2311" spans="4:18" x14ac:dyDescent="0.25">
      <c r="D2311" s="1">
        <v>35176</v>
      </c>
      <c r="E2311" s="1">
        <f t="shared" si="300"/>
        <v>35156</v>
      </c>
      <c r="F2311" s="30">
        <f t="shared" si="306"/>
        <v>0</v>
      </c>
      <c r="H2311" s="42">
        <f>IF(DAY(D2311)&gt;14,VLOOKUP(DATE(YEAR(E2311),MONTH(E2311)-1,DAY(1)),'מדדים וריביות'!B:C,2,FALSE),VLOOKUP(DATE(YEAR(E2311),MONTH(E2311)-2,DAY(1)),'מדדים וריביות'!B:C,2,FALSE))</f>
        <v>20251555.181882799</v>
      </c>
      <c r="I2311" s="43">
        <f>'ריבית יומית'!D2305</f>
        <v>1.0738622586670132E-4</v>
      </c>
      <c r="J2311" s="29">
        <f t="shared" si="299"/>
        <v>1.8449611866585094</v>
      </c>
      <c r="L2311">
        <f>VLOOKUP(D2310,'מדדים וריביות'!B:C,2)</f>
        <v>20586543.312711</v>
      </c>
      <c r="M2311" s="30">
        <f t="shared" si="304"/>
        <v>0</v>
      </c>
      <c r="O2311" s="39">
        <f t="shared" si="301"/>
        <v>0</v>
      </c>
      <c r="P2311" s="39">
        <f t="shared" si="305"/>
        <v>0</v>
      </c>
      <c r="Q2311" s="39">
        <f t="shared" si="302"/>
        <v>0</v>
      </c>
      <c r="R2311" s="41">
        <f t="shared" si="303"/>
        <v>0</v>
      </c>
    </row>
    <row r="2312" spans="4:18" x14ac:dyDescent="0.25">
      <c r="D2312" s="1">
        <v>35177</v>
      </c>
      <c r="E2312" s="1">
        <f t="shared" si="300"/>
        <v>35156</v>
      </c>
      <c r="F2312" s="30">
        <f t="shared" si="306"/>
        <v>0</v>
      </c>
      <c r="H2312" s="42">
        <f>IF(DAY(D2312)&gt;14,VLOOKUP(DATE(YEAR(E2312),MONTH(E2312)-1,DAY(1)),'מדדים וריביות'!B:C,2,FALSE),VLOOKUP(DATE(YEAR(E2312),MONTH(E2312)-2,DAY(1)),'מדדים וריביות'!B:C,2,FALSE))</f>
        <v>20251555.181882799</v>
      </c>
      <c r="I2312" s="43">
        <f>'ריבית יומית'!D2306</f>
        <v>1.0738622586670132E-4</v>
      </c>
      <c r="J2312" s="29">
        <f t="shared" si="299"/>
        <v>1.8447630845132452</v>
      </c>
      <c r="L2312">
        <f>VLOOKUP(D2311,'מדדים וריביות'!B:C,2)</f>
        <v>20586543.312711</v>
      </c>
      <c r="M2312" s="30">
        <f t="shared" si="304"/>
        <v>0</v>
      </c>
      <c r="O2312" s="39">
        <f t="shared" si="301"/>
        <v>0</v>
      </c>
      <c r="P2312" s="39">
        <f t="shared" si="305"/>
        <v>0</v>
      </c>
      <c r="Q2312" s="39">
        <f t="shared" si="302"/>
        <v>0</v>
      </c>
      <c r="R2312" s="41">
        <f t="shared" si="303"/>
        <v>0</v>
      </c>
    </row>
    <row r="2313" spans="4:18" x14ac:dyDescent="0.25">
      <c r="D2313" s="1">
        <v>35178</v>
      </c>
      <c r="E2313" s="1">
        <f t="shared" si="300"/>
        <v>35156</v>
      </c>
      <c r="F2313" s="30">
        <f t="shared" si="306"/>
        <v>0</v>
      </c>
      <c r="H2313" s="42">
        <f>IF(DAY(D2313)&gt;14,VLOOKUP(DATE(YEAR(E2313),MONTH(E2313)-1,DAY(1)),'מדדים וריביות'!B:C,2,FALSE),VLOOKUP(DATE(YEAR(E2313),MONTH(E2313)-2,DAY(1)),'מדדים וריביות'!B:C,2,FALSE))</f>
        <v>20251555.181882799</v>
      </c>
      <c r="I2313" s="43">
        <f>'ריבית יומית'!D2307</f>
        <v>1.0738622586670132E-4</v>
      </c>
      <c r="J2313" s="29">
        <f t="shared" ref="J2313:J2376" si="307">J2314*(1+I2313)</f>
        <v>1.8445650036391386</v>
      </c>
      <c r="L2313">
        <f>VLOOKUP(D2312,'מדדים וריביות'!B:C,2)</f>
        <v>20586543.312711</v>
      </c>
      <c r="M2313" s="30">
        <f t="shared" si="304"/>
        <v>0</v>
      </c>
      <c r="O2313" s="39">
        <f t="shared" si="301"/>
        <v>0</v>
      </c>
      <c r="P2313" s="39">
        <f t="shared" si="305"/>
        <v>0</v>
      </c>
      <c r="Q2313" s="39">
        <f t="shared" si="302"/>
        <v>0</v>
      </c>
      <c r="R2313" s="41">
        <f t="shared" si="303"/>
        <v>0</v>
      </c>
    </row>
    <row r="2314" spans="4:18" x14ac:dyDescent="0.25">
      <c r="D2314" s="1">
        <v>35179</v>
      </c>
      <c r="E2314" s="1">
        <f t="shared" ref="E2314:E2377" si="308">DATE(YEAR(D2314),MONTH(D2314),DAY(1))</f>
        <v>35156</v>
      </c>
      <c r="F2314" s="30">
        <f t="shared" si="306"/>
        <v>0</v>
      </c>
      <c r="H2314" s="42">
        <f>IF(DAY(D2314)&gt;14,VLOOKUP(DATE(YEAR(E2314),MONTH(E2314)-1,DAY(1)),'מדדים וריביות'!B:C,2,FALSE),VLOOKUP(DATE(YEAR(E2314),MONTH(E2314)-2,DAY(1)),'מדדים וריביות'!B:C,2,FALSE))</f>
        <v>20251555.181882799</v>
      </c>
      <c r="I2314" s="43">
        <f>'ריבית יומית'!D2308</f>
        <v>1.0738622586670132E-4</v>
      </c>
      <c r="J2314" s="29">
        <f t="shared" si="307"/>
        <v>1.8443669440339054</v>
      </c>
      <c r="L2314">
        <f>VLOOKUP(D2313,'מדדים וריביות'!B:C,2)</f>
        <v>20586543.312711</v>
      </c>
      <c r="M2314" s="30">
        <f t="shared" si="304"/>
        <v>0</v>
      </c>
      <c r="O2314" s="39">
        <f t="shared" ref="O2314:O2377" si="309">$D$4/H2314*G2314-G2314</f>
        <v>0</v>
      </c>
      <c r="P2314" s="39">
        <f t="shared" si="305"/>
        <v>0</v>
      </c>
      <c r="Q2314" s="39">
        <f t="shared" ref="Q2314:Q2377" si="310">$D$4/H2314*P2314-P2314</f>
        <v>0</v>
      </c>
      <c r="R2314" s="41">
        <f t="shared" ref="R2314:R2377" si="311">SUM(O2314:Q2314)</f>
        <v>0</v>
      </c>
    </row>
    <row r="2315" spans="4:18" x14ac:dyDescent="0.25">
      <c r="D2315" s="1">
        <v>35180</v>
      </c>
      <c r="E2315" s="1">
        <f t="shared" si="308"/>
        <v>35156</v>
      </c>
      <c r="F2315" s="30">
        <f t="shared" si="306"/>
        <v>0</v>
      </c>
      <c r="H2315" s="42">
        <f>IF(DAY(D2315)&gt;14,VLOOKUP(DATE(YEAR(E2315),MONTH(E2315)-1,DAY(1)),'מדדים וריביות'!B:C,2,FALSE),VLOOKUP(DATE(YEAR(E2315),MONTH(E2315)-2,DAY(1)),'מדדים וריביות'!B:C,2,FALSE))</f>
        <v>20251555.181882799</v>
      </c>
      <c r="I2315" s="43">
        <f>'ריבית יומית'!D2309</f>
        <v>1.0738622586670132E-4</v>
      </c>
      <c r="J2315" s="29">
        <f t="shared" si="307"/>
        <v>1.8441689056952622</v>
      </c>
      <c r="L2315">
        <f>VLOOKUP(D2314,'מדדים וריביות'!B:C,2)</f>
        <v>20586543.312711</v>
      </c>
      <c r="M2315" s="30">
        <f t="shared" si="304"/>
        <v>0</v>
      </c>
      <c r="O2315" s="39">
        <f t="shared" si="309"/>
        <v>0</v>
      </c>
      <c r="P2315" s="39">
        <f t="shared" si="305"/>
        <v>0</v>
      </c>
      <c r="Q2315" s="39">
        <f t="shared" si="310"/>
        <v>0</v>
      </c>
      <c r="R2315" s="41">
        <f t="shared" si="311"/>
        <v>0</v>
      </c>
    </row>
    <row r="2316" spans="4:18" x14ac:dyDescent="0.25">
      <c r="D2316" s="1">
        <v>35181</v>
      </c>
      <c r="E2316" s="1">
        <f t="shared" si="308"/>
        <v>35156</v>
      </c>
      <c r="F2316" s="30">
        <f t="shared" si="306"/>
        <v>0</v>
      </c>
      <c r="H2316" s="42">
        <f>IF(DAY(D2316)&gt;14,VLOOKUP(DATE(YEAR(E2316),MONTH(E2316)-1,DAY(1)),'מדדים וריביות'!B:C,2,FALSE),VLOOKUP(DATE(YEAR(E2316),MONTH(E2316)-2,DAY(1)),'מדדים וריביות'!B:C,2,FALSE))</f>
        <v>20251555.181882799</v>
      </c>
      <c r="I2316" s="43">
        <f>'ריבית יומית'!D2310</f>
        <v>1.0738622586670132E-4</v>
      </c>
      <c r="J2316" s="29">
        <f t="shared" si="307"/>
        <v>1.8439708886209252</v>
      </c>
      <c r="L2316">
        <f>VLOOKUP(D2315,'מדדים וריביות'!B:C,2)</f>
        <v>20586543.312711</v>
      </c>
      <c r="M2316" s="30">
        <f t="shared" ref="M2316:M2379" si="312">F2316*(1+I2316)*L2316/H2316+G2316-K2316</f>
        <v>0</v>
      </c>
      <c r="O2316" s="39">
        <f t="shared" si="309"/>
        <v>0</v>
      </c>
      <c r="P2316" s="39">
        <f t="shared" si="305"/>
        <v>0</v>
      </c>
      <c r="Q2316" s="39">
        <f t="shared" si="310"/>
        <v>0</v>
      </c>
      <c r="R2316" s="41">
        <f t="shared" si="311"/>
        <v>0</v>
      </c>
    </row>
    <row r="2317" spans="4:18" x14ac:dyDescent="0.25">
      <c r="D2317" s="1">
        <v>35182</v>
      </c>
      <c r="E2317" s="1">
        <f t="shared" si="308"/>
        <v>35156</v>
      </c>
      <c r="F2317" s="30">
        <f t="shared" si="306"/>
        <v>0</v>
      </c>
      <c r="H2317" s="42">
        <f>IF(DAY(D2317)&gt;14,VLOOKUP(DATE(YEAR(E2317),MONTH(E2317)-1,DAY(1)),'מדדים וריביות'!B:C,2,FALSE),VLOOKUP(DATE(YEAR(E2317),MONTH(E2317)-2,DAY(1)),'מדדים וריביות'!B:C,2,FALSE))</f>
        <v>20251555.181882799</v>
      </c>
      <c r="I2317" s="43">
        <f>'ריבית יומית'!D2311</f>
        <v>1.0738622586670132E-4</v>
      </c>
      <c r="J2317" s="29">
        <f t="shared" si="307"/>
        <v>1.8437728928086112</v>
      </c>
      <c r="L2317">
        <f>VLOOKUP(D2316,'מדדים וריביות'!B:C,2)</f>
        <v>20586543.312711</v>
      </c>
      <c r="M2317" s="30">
        <f t="shared" si="312"/>
        <v>0</v>
      </c>
      <c r="O2317" s="39">
        <f t="shared" si="309"/>
        <v>0</v>
      </c>
      <c r="P2317" s="39">
        <f t="shared" si="305"/>
        <v>0</v>
      </c>
      <c r="Q2317" s="39">
        <f t="shared" si="310"/>
        <v>0</v>
      </c>
      <c r="R2317" s="41">
        <f t="shared" si="311"/>
        <v>0</v>
      </c>
    </row>
    <row r="2318" spans="4:18" x14ac:dyDescent="0.25">
      <c r="D2318" s="1">
        <v>35183</v>
      </c>
      <c r="E2318" s="1">
        <f t="shared" si="308"/>
        <v>35156</v>
      </c>
      <c r="F2318" s="30">
        <f t="shared" si="306"/>
        <v>0</v>
      </c>
      <c r="H2318" s="42">
        <f>IF(DAY(D2318)&gt;14,VLOOKUP(DATE(YEAR(E2318),MONTH(E2318)-1,DAY(1)),'מדדים וריביות'!B:C,2,FALSE),VLOOKUP(DATE(YEAR(E2318),MONTH(E2318)-2,DAY(1)),'מדדים וריביות'!B:C,2,FALSE))</f>
        <v>20251555.181882799</v>
      </c>
      <c r="I2318" s="43">
        <f>'ריבית יומית'!D2312</f>
        <v>1.0738622586670132E-4</v>
      </c>
      <c r="J2318" s="29">
        <f t="shared" si="307"/>
        <v>1.8435749182560373</v>
      </c>
      <c r="L2318">
        <f>VLOOKUP(D2317,'מדדים וריביות'!B:C,2)</f>
        <v>20586543.312711</v>
      </c>
      <c r="M2318" s="30">
        <f t="shared" si="312"/>
        <v>0</v>
      </c>
      <c r="O2318" s="39">
        <f t="shared" si="309"/>
        <v>0</v>
      </c>
      <c r="P2318" s="39">
        <f t="shared" si="305"/>
        <v>0</v>
      </c>
      <c r="Q2318" s="39">
        <f t="shared" si="310"/>
        <v>0</v>
      </c>
      <c r="R2318" s="41">
        <f t="shared" si="311"/>
        <v>0</v>
      </c>
    </row>
    <row r="2319" spans="4:18" x14ac:dyDescent="0.25">
      <c r="D2319" s="1">
        <v>35184</v>
      </c>
      <c r="E2319" s="1">
        <f t="shared" si="308"/>
        <v>35156</v>
      </c>
      <c r="F2319" s="30">
        <f t="shared" si="306"/>
        <v>0</v>
      </c>
      <c r="H2319" s="42">
        <f>IF(DAY(D2319)&gt;14,VLOOKUP(DATE(YEAR(E2319),MONTH(E2319)-1,DAY(1)),'מדדים וריביות'!B:C,2,FALSE),VLOOKUP(DATE(YEAR(E2319),MONTH(E2319)-2,DAY(1)),'מדדים וריביות'!B:C,2,FALSE))</f>
        <v>20251555.181882799</v>
      </c>
      <c r="I2319" s="43">
        <f>'ריבית יומית'!D2313</f>
        <v>1.0738622586670132E-4</v>
      </c>
      <c r="J2319" s="29">
        <f t="shared" si="307"/>
        <v>1.8433769649609204</v>
      </c>
      <c r="L2319">
        <f>VLOOKUP(D2318,'מדדים וריביות'!B:C,2)</f>
        <v>20586543.312711</v>
      </c>
      <c r="M2319" s="30">
        <f t="shared" si="312"/>
        <v>0</v>
      </c>
      <c r="O2319" s="39">
        <f t="shared" si="309"/>
        <v>0</v>
      </c>
      <c r="P2319" s="39">
        <f t="shared" si="305"/>
        <v>0</v>
      </c>
      <c r="Q2319" s="39">
        <f t="shared" si="310"/>
        <v>0</v>
      </c>
      <c r="R2319" s="41">
        <f t="shared" si="311"/>
        <v>0</v>
      </c>
    </row>
    <row r="2320" spans="4:18" x14ac:dyDescent="0.25">
      <c r="D2320" s="1">
        <v>35185</v>
      </c>
      <c r="E2320" s="1">
        <f t="shared" si="308"/>
        <v>35156</v>
      </c>
      <c r="F2320" s="30">
        <f t="shared" si="306"/>
        <v>0</v>
      </c>
      <c r="H2320" s="42">
        <f>IF(DAY(D2320)&gt;14,VLOOKUP(DATE(YEAR(E2320),MONTH(E2320)-1,DAY(1)),'מדדים וריביות'!B:C,2,FALSE),VLOOKUP(DATE(YEAR(E2320),MONTH(E2320)-2,DAY(1)),'מדדים וריביות'!B:C,2,FALSE))</f>
        <v>20251555.181882799</v>
      </c>
      <c r="I2320" s="43">
        <f>'ריבית יומית'!D2314</f>
        <v>1.0738622586670132E-4</v>
      </c>
      <c r="J2320" s="29">
        <f t="shared" si="307"/>
        <v>1.8431790329209783</v>
      </c>
      <c r="L2320">
        <f>VLOOKUP(D2319,'מדדים וריביות'!B:C,2)</f>
        <v>20586543.312711</v>
      </c>
      <c r="M2320" s="30">
        <f t="shared" si="312"/>
        <v>0</v>
      </c>
      <c r="O2320" s="39">
        <f t="shared" si="309"/>
        <v>0</v>
      </c>
      <c r="P2320" s="39">
        <f t="shared" si="305"/>
        <v>0</v>
      </c>
      <c r="Q2320" s="39">
        <f t="shared" si="310"/>
        <v>0</v>
      </c>
      <c r="R2320" s="41">
        <f t="shared" si="311"/>
        <v>0</v>
      </c>
    </row>
    <row r="2321" spans="4:18" x14ac:dyDescent="0.25">
      <c r="D2321" s="1">
        <v>35186</v>
      </c>
      <c r="E2321" s="1">
        <f t="shared" si="308"/>
        <v>35186</v>
      </c>
      <c r="F2321" s="30">
        <f t="shared" si="306"/>
        <v>0</v>
      </c>
      <c r="H2321" s="42">
        <f>IF(DAY(D2321)&gt;14,VLOOKUP(DATE(YEAR(E2321),MONTH(E2321)-1,DAY(1)),'מדדים וריביות'!B:C,2,FALSE),VLOOKUP(DATE(YEAR(E2321),MONTH(E2321)-2,DAY(1)),'מדדים וריביות'!B:C,2,FALSE))</f>
        <v>20251555.181882799</v>
      </c>
      <c r="I2321" s="43">
        <f>'ריבית יומית'!D2315</f>
        <v>1.0738622586670132E-4</v>
      </c>
      <c r="J2321" s="29">
        <f t="shared" si="307"/>
        <v>1.8429811221339287</v>
      </c>
      <c r="L2321">
        <f>VLOOKUP(D2320,'מדדים וריביות'!B:C,2)</f>
        <v>20586543.312711</v>
      </c>
      <c r="M2321" s="30">
        <f t="shared" si="312"/>
        <v>0</v>
      </c>
      <c r="O2321" s="39">
        <f t="shared" si="309"/>
        <v>0</v>
      </c>
      <c r="P2321" s="39">
        <f t="shared" si="305"/>
        <v>0</v>
      </c>
      <c r="Q2321" s="39">
        <f t="shared" si="310"/>
        <v>0</v>
      </c>
      <c r="R2321" s="41">
        <f t="shared" si="311"/>
        <v>0</v>
      </c>
    </row>
    <row r="2322" spans="4:18" x14ac:dyDescent="0.25">
      <c r="D2322" s="1">
        <v>35187</v>
      </c>
      <c r="E2322" s="1">
        <f t="shared" si="308"/>
        <v>35186</v>
      </c>
      <c r="F2322" s="30">
        <f t="shared" si="306"/>
        <v>0</v>
      </c>
      <c r="H2322" s="42">
        <f>IF(DAY(D2322)&gt;14,VLOOKUP(DATE(YEAR(E2322),MONTH(E2322)-1,DAY(1)),'מדדים וריביות'!B:C,2,FALSE),VLOOKUP(DATE(YEAR(E2322),MONTH(E2322)-2,DAY(1)),'מדדים וריביות'!B:C,2,FALSE))</f>
        <v>20251555.181882799</v>
      </c>
      <c r="I2322" s="43">
        <f>'ריבית יומית'!D2316</f>
        <v>1.0738622586670132E-4</v>
      </c>
      <c r="J2322" s="29">
        <f t="shared" si="307"/>
        <v>1.8427832325974896</v>
      </c>
      <c r="L2322">
        <f>VLOOKUP(D2321,'מדדים וריביות'!B:C,2)</f>
        <v>20936758.176758599</v>
      </c>
      <c r="M2322" s="30">
        <f t="shared" si="312"/>
        <v>0</v>
      </c>
      <c r="O2322" s="39">
        <f t="shared" si="309"/>
        <v>0</v>
      </c>
      <c r="P2322" s="39">
        <f t="shared" si="305"/>
        <v>0</v>
      </c>
      <c r="Q2322" s="39">
        <f t="shared" si="310"/>
        <v>0</v>
      </c>
      <c r="R2322" s="41">
        <f t="shared" si="311"/>
        <v>0</v>
      </c>
    </row>
    <row r="2323" spans="4:18" x14ac:dyDescent="0.25">
      <c r="D2323" s="1">
        <v>35188</v>
      </c>
      <c r="E2323" s="1">
        <f t="shared" si="308"/>
        <v>35186</v>
      </c>
      <c r="F2323" s="30">
        <f t="shared" si="306"/>
        <v>0</v>
      </c>
      <c r="H2323" s="42">
        <f>IF(DAY(D2323)&gt;14,VLOOKUP(DATE(YEAR(E2323),MONTH(E2323)-1,DAY(1)),'מדדים וריביות'!B:C,2,FALSE),VLOOKUP(DATE(YEAR(E2323),MONTH(E2323)-2,DAY(1)),'מדדים וריביות'!B:C,2,FALSE))</f>
        <v>20251555.181882799</v>
      </c>
      <c r="I2323" s="43">
        <f>'ריבית יומית'!D2317</f>
        <v>1.0738622586670132E-4</v>
      </c>
      <c r="J2323" s="29">
        <f t="shared" si="307"/>
        <v>1.8425853643093792</v>
      </c>
      <c r="L2323">
        <f>VLOOKUP(D2322,'מדדים וריביות'!B:C,2)</f>
        <v>20936758.176758599</v>
      </c>
      <c r="M2323" s="30">
        <f t="shared" si="312"/>
        <v>0</v>
      </c>
      <c r="O2323" s="39">
        <f t="shared" si="309"/>
        <v>0</v>
      </c>
      <c r="P2323" s="39">
        <f t="shared" si="305"/>
        <v>0</v>
      </c>
      <c r="Q2323" s="39">
        <f t="shared" si="310"/>
        <v>0</v>
      </c>
      <c r="R2323" s="41">
        <f t="shared" si="311"/>
        <v>0</v>
      </c>
    </row>
    <row r="2324" spans="4:18" x14ac:dyDescent="0.25">
      <c r="D2324" s="1">
        <v>35189</v>
      </c>
      <c r="E2324" s="1">
        <f t="shared" si="308"/>
        <v>35186</v>
      </c>
      <c r="F2324" s="30">
        <f t="shared" si="306"/>
        <v>0</v>
      </c>
      <c r="H2324" s="42">
        <f>IF(DAY(D2324)&gt;14,VLOOKUP(DATE(YEAR(E2324),MONTH(E2324)-1,DAY(1)),'מדדים וריביות'!B:C,2,FALSE),VLOOKUP(DATE(YEAR(E2324),MONTH(E2324)-2,DAY(1)),'מדדים וריביות'!B:C,2,FALSE))</f>
        <v>20251555.181882799</v>
      </c>
      <c r="I2324" s="43">
        <f>'ריבית יומית'!D2318</f>
        <v>1.0738622586670132E-4</v>
      </c>
      <c r="J2324" s="29">
        <f t="shared" si="307"/>
        <v>1.8423875172673161</v>
      </c>
      <c r="L2324">
        <f>VLOOKUP(D2323,'מדדים וריביות'!B:C,2)</f>
        <v>20936758.176758599</v>
      </c>
      <c r="M2324" s="30">
        <f t="shared" si="312"/>
        <v>0</v>
      </c>
      <c r="O2324" s="39">
        <f t="shared" si="309"/>
        <v>0</v>
      </c>
      <c r="P2324" s="39">
        <f t="shared" si="305"/>
        <v>0</v>
      </c>
      <c r="Q2324" s="39">
        <f t="shared" si="310"/>
        <v>0</v>
      </c>
      <c r="R2324" s="41">
        <f t="shared" si="311"/>
        <v>0</v>
      </c>
    </row>
    <row r="2325" spans="4:18" x14ac:dyDescent="0.25">
      <c r="D2325" s="1">
        <v>35190</v>
      </c>
      <c r="E2325" s="1">
        <f t="shared" si="308"/>
        <v>35186</v>
      </c>
      <c r="F2325" s="30">
        <f t="shared" si="306"/>
        <v>0</v>
      </c>
      <c r="H2325" s="42">
        <f>IF(DAY(D2325)&gt;14,VLOOKUP(DATE(YEAR(E2325),MONTH(E2325)-1,DAY(1)),'מדדים וריביות'!B:C,2,FALSE),VLOOKUP(DATE(YEAR(E2325),MONTH(E2325)-2,DAY(1)),'מדדים וריביות'!B:C,2,FALSE))</f>
        <v>20251555.181882799</v>
      </c>
      <c r="I2325" s="43">
        <f>'ריבית יומית'!D2319</f>
        <v>1.0738622586670132E-4</v>
      </c>
      <c r="J2325" s="29">
        <f t="shared" si="307"/>
        <v>1.8421896914690188</v>
      </c>
      <c r="L2325">
        <f>VLOOKUP(D2324,'מדדים וריביות'!B:C,2)</f>
        <v>20936758.176758599</v>
      </c>
      <c r="M2325" s="30">
        <f t="shared" si="312"/>
        <v>0</v>
      </c>
      <c r="O2325" s="39">
        <f t="shared" si="309"/>
        <v>0</v>
      </c>
      <c r="P2325" s="39">
        <f t="shared" si="305"/>
        <v>0</v>
      </c>
      <c r="Q2325" s="39">
        <f t="shared" si="310"/>
        <v>0</v>
      </c>
      <c r="R2325" s="41">
        <f t="shared" si="311"/>
        <v>0</v>
      </c>
    </row>
    <row r="2326" spans="4:18" x14ac:dyDescent="0.25">
      <c r="D2326" s="1">
        <v>35191</v>
      </c>
      <c r="E2326" s="1">
        <f t="shared" si="308"/>
        <v>35186</v>
      </c>
      <c r="F2326" s="30">
        <f t="shared" si="306"/>
        <v>0</v>
      </c>
      <c r="H2326" s="42">
        <f>IF(DAY(D2326)&gt;14,VLOOKUP(DATE(YEAR(E2326),MONTH(E2326)-1,DAY(1)),'מדדים וריביות'!B:C,2,FALSE),VLOOKUP(DATE(YEAR(E2326),MONTH(E2326)-2,DAY(1)),'מדדים וריביות'!B:C,2,FALSE))</f>
        <v>20251555.181882799</v>
      </c>
      <c r="I2326" s="43">
        <f>'ריבית יומית'!D2320</f>
        <v>1.0738622586670132E-4</v>
      </c>
      <c r="J2326" s="29">
        <f t="shared" si="307"/>
        <v>1.8419918869122063</v>
      </c>
      <c r="L2326">
        <f>VLOOKUP(D2325,'מדדים וריביות'!B:C,2)</f>
        <v>20936758.176758599</v>
      </c>
      <c r="M2326" s="30">
        <f t="shared" si="312"/>
        <v>0</v>
      </c>
      <c r="O2326" s="39">
        <f t="shared" si="309"/>
        <v>0</v>
      </c>
      <c r="P2326" s="39">
        <f t="shared" si="305"/>
        <v>0</v>
      </c>
      <c r="Q2326" s="39">
        <f t="shared" si="310"/>
        <v>0</v>
      </c>
      <c r="R2326" s="41">
        <f t="shared" si="311"/>
        <v>0</v>
      </c>
    </row>
    <row r="2327" spans="4:18" x14ac:dyDescent="0.25">
      <c r="D2327" s="1">
        <v>35192</v>
      </c>
      <c r="E2327" s="1">
        <f t="shared" si="308"/>
        <v>35186</v>
      </c>
      <c r="F2327" s="30">
        <f t="shared" si="306"/>
        <v>0</v>
      </c>
      <c r="H2327" s="42">
        <f>IF(DAY(D2327)&gt;14,VLOOKUP(DATE(YEAR(E2327),MONTH(E2327)-1,DAY(1)),'מדדים וריביות'!B:C,2,FALSE),VLOOKUP(DATE(YEAR(E2327),MONTH(E2327)-2,DAY(1)),'מדדים וריביות'!B:C,2,FALSE))</f>
        <v>20251555.181882799</v>
      </c>
      <c r="I2327" s="43">
        <f>'ריבית יומית'!D2321</f>
        <v>1.0738622586670132E-4</v>
      </c>
      <c r="J2327" s="29">
        <f t="shared" si="307"/>
        <v>1.8417941035945977</v>
      </c>
      <c r="L2327">
        <f>VLOOKUP(D2326,'מדדים וריביות'!B:C,2)</f>
        <v>20936758.176758599</v>
      </c>
      <c r="M2327" s="30">
        <f t="shared" si="312"/>
        <v>0</v>
      </c>
      <c r="O2327" s="39">
        <f t="shared" si="309"/>
        <v>0</v>
      </c>
      <c r="P2327" s="39">
        <f t="shared" si="305"/>
        <v>0</v>
      </c>
      <c r="Q2327" s="39">
        <f t="shared" si="310"/>
        <v>0</v>
      </c>
      <c r="R2327" s="41">
        <f t="shared" si="311"/>
        <v>0</v>
      </c>
    </row>
    <row r="2328" spans="4:18" x14ac:dyDescent="0.25">
      <c r="D2328" s="1">
        <v>35193</v>
      </c>
      <c r="E2328" s="1">
        <f t="shared" si="308"/>
        <v>35186</v>
      </c>
      <c r="F2328" s="30">
        <f t="shared" si="306"/>
        <v>0</v>
      </c>
      <c r="H2328" s="42">
        <f>IF(DAY(D2328)&gt;14,VLOOKUP(DATE(YEAR(E2328),MONTH(E2328)-1,DAY(1)),'מדדים וריביות'!B:C,2,FALSE),VLOOKUP(DATE(YEAR(E2328),MONTH(E2328)-2,DAY(1)),'מדדים וריביות'!B:C,2,FALSE))</f>
        <v>20251555.181882799</v>
      </c>
      <c r="I2328" s="43">
        <f>'ריבית יומית'!D2322</f>
        <v>1.0738622586670132E-4</v>
      </c>
      <c r="J2328" s="29">
        <f t="shared" si="307"/>
        <v>1.8415963415139127</v>
      </c>
      <c r="L2328">
        <f>VLOOKUP(D2327,'מדדים וריביות'!B:C,2)</f>
        <v>20936758.176758599</v>
      </c>
      <c r="M2328" s="30">
        <f t="shared" si="312"/>
        <v>0</v>
      </c>
      <c r="O2328" s="39">
        <f t="shared" si="309"/>
        <v>0</v>
      </c>
      <c r="P2328" s="39">
        <f t="shared" si="305"/>
        <v>0</v>
      </c>
      <c r="Q2328" s="39">
        <f t="shared" si="310"/>
        <v>0</v>
      </c>
      <c r="R2328" s="41">
        <f t="shared" si="311"/>
        <v>0</v>
      </c>
    </row>
    <row r="2329" spans="4:18" x14ac:dyDescent="0.25">
      <c r="D2329" s="1">
        <v>35194</v>
      </c>
      <c r="E2329" s="1">
        <f t="shared" si="308"/>
        <v>35186</v>
      </c>
      <c r="F2329" s="30">
        <f t="shared" si="306"/>
        <v>0</v>
      </c>
      <c r="H2329" s="42">
        <f>IF(DAY(D2329)&gt;14,VLOOKUP(DATE(YEAR(E2329),MONTH(E2329)-1,DAY(1)),'מדדים וריביות'!B:C,2,FALSE),VLOOKUP(DATE(YEAR(E2329),MONTH(E2329)-2,DAY(1)),'מדדים וריביות'!B:C,2,FALSE))</f>
        <v>20251555.181882799</v>
      </c>
      <c r="I2329" s="43">
        <f>'ריבית יומית'!D2323</f>
        <v>1.0738622586670132E-4</v>
      </c>
      <c r="J2329" s="29">
        <f t="shared" si="307"/>
        <v>1.8413986006678709</v>
      </c>
      <c r="L2329">
        <f>VLOOKUP(D2328,'מדדים וריביות'!B:C,2)</f>
        <v>20936758.176758599</v>
      </c>
      <c r="M2329" s="30">
        <f t="shared" si="312"/>
        <v>0</v>
      </c>
      <c r="O2329" s="39">
        <f t="shared" si="309"/>
        <v>0</v>
      </c>
      <c r="P2329" s="39">
        <f t="shared" si="305"/>
        <v>0</v>
      </c>
      <c r="Q2329" s="39">
        <f t="shared" si="310"/>
        <v>0</v>
      </c>
      <c r="R2329" s="41">
        <f t="shared" si="311"/>
        <v>0</v>
      </c>
    </row>
    <row r="2330" spans="4:18" x14ac:dyDescent="0.25">
      <c r="D2330" s="1">
        <v>35195</v>
      </c>
      <c r="E2330" s="1">
        <f t="shared" si="308"/>
        <v>35186</v>
      </c>
      <c r="F2330" s="30">
        <f t="shared" si="306"/>
        <v>0</v>
      </c>
      <c r="H2330" s="42">
        <f>IF(DAY(D2330)&gt;14,VLOOKUP(DATE(YEAR(E2330),MONTH(E2330)-1,DAY(1)),'מדדים וריביות'!B:C,2,FALSE),VLOOKUP(DATE(YEAR(E2330),MONTH(E2330)-2,DAY(1)),'מדדים וריביות'!B:C,2,FALSE))</f>
        <v>20251555.181882799</v>
      </c>
      <c r="I2330" s="43">
        <f>'ריבית יומית'!D2324</f>
        <v>1.0738622586670132E-4</v>
      </c>
      <c r="J2330" s="29">
        <f t="shared" si="307"/>
        <v>1.841200881054192</v>
      </c>
      <c r="L2330">
        <f>VLOOKUP(D2329,'מדדים וריביות'!B:C,2)</f>
        <v>20936758.176758599</v>
      </c>
      <c r="M2330" s="30">
        <f t="shared" si="312"/>
        <v>0</v>
      </c>
      <c r="O2330" s="39">
        <f t="shared" si="309"/>
        <v>0</v>
      </c>
      <c r="P2330" s="39">
        <f t="shared" si="305"/>
        <v>0</v>
      </c>
      <c r="Q2330" s="39">
        <f t="shared" si="310"/>
        <v>0</v>
      </c>
      <c r="R2330" s="41">
        <f t="shared" si="311"/>
        <v>0</v>
      </c>
    </row>
    <row r="2331" spans="4:18" x14ac:dyDescent="0.25">
      <c r="D2331" s="1">
        <v>35196</v>
      </c>
      <c r="E2331" s="1">
        <f t="shared" si="308"/>
        <v>35186</v>
      </c>
      <c r="F2331" s="30">
        <f t="shared" si="306"/>
        <v>0</v>
      </c>
      <c r="H2331" s="42">
        <f>IF(DAY(D2331)&gt;14,VLOOKUP(DATE(YEAR(E2331),MONTH(E2331)-1,DAY(1)),'מדדים וריביות'!B:C,2,FALSE),VLOOKUP(DATE(YEAR(E2331),MONTH(E2331)-2,DAY(1)),'מדדים וריביות'!B:C,2,FALSE))</f>
        <v>20251555.181882799</v>
      </c>
      <c r="I2331" s="43">
        <f>'ריבית יומית'!D2325</f>
        <v>1.0738622586670132E-4</v>
      </c>
      <c r="J2331" s="29">
        <f t="shared" si="307"/>
        <v>1.8410031826705964</v>
      </c>
      <c r="L2331">
        <f>VLOOKUP(D2330,'מדדים וריביות'!B:C,2)</f>
        <v>20936758.176758599</v>
      </c>
      <c r="M2331" s="30">
        <f t="shared" si="312"/>
        <v>0</v>
      </c>
      <c r="O2331" s="39">
        <f t="shared" si="309"/>
        <v>0</v>
      </c>
      <c r="P2331" s="39">
        <f t="shared" si="305"/>
        <v>0</v>
      </c>
      <c r="Q2331" s="39">
        <f t="shared" si="310"/>
        <v>0</v>
      </c>
      <c r="R2331" s="41">
        <f t="shared" si="311"/>
        <v>0</v>
      </c>
    </row>
    <row r="2332" spans="4:18" x14ac:dyDescent="0.25">
      <c r="D2332" s="1">
        <v>35197</v>
      </c>
      <c r="E2332" s="1">
        <f t="shared" si="308"/>
        <v>35186</v>
      </c>
      <c r="F2332" s="30">
        <f t="shared" si="306"/>
        <v>0</v>
      </c>
      <c r="H2332" s="42">
        <f>IF(DAY(D2332)&gt;14,VLOOKUP(DATE(YEAR(E2332),MONTH(E2332)-1,DAY(1)),'מדדים וריביות'!B:C,2,FALSE),VLOOKUP(DATE(YEAR(E2332),MONTH(E2332)-2,DAY(1)),'מדדים וריביות'!B:C,2,FALSE))</f>
        <v>20251555.181882799</v>
      </c>
      <c r="I2332" s="43">
        <f>'ריבית יומית'!D2326</f>
        <v>1.0738622586670132E-4</v>
      </c>
      <c r="J2332" s="29">
        <f t="shared" si="307"/>
        <v>1.8408055055148045</v>
      </c>
      <c r="L2332">
        <f>VLOOKUP(D2331,'מדדים וריביות'!B:C,2)</f>
        <v>20936758.176758599</v>
      </c>
      <c r="M2332" s="30">
        <f t="shared" si="312"/>
        <v>0</v>
      </c>
      <c r="O2332" s="39">
        <f t="shared" si="309"/>
        <v>0</v>
      </c>
      <c r="P2332" s="39">
        <f t="shared" si="305"/>
        <v>0</v>
      </c>
      <c r="Q2332" s="39">
        <f t="shared" si="310"/>
        <v>0</v>
      </c>
      <c r="R2332" s="41">
        <f t="shared" si="311"/>
        <v>0</v>
      </c>
    </row>
    <row r="2333" spans="4:18" x14ac:dyDescent="0.25">
      <c r="D2333" s="1">
        <v>35198</v>
      </c>
      <c r="E2333" s="1">
        <f t="shared" si="308"/>
        <v>35186</v>
      </c>
      <c r="F2333" s="30">
        <f t="shared" si="306"/>
        <v>0</v>
      </c>
      <c r="H2333" s="42">
        <f>IF(DAY(D2333)&gt;14,VLOOKUP(DATE(YEAR(E2333),MONTH(E2333)-1,DAY(1)),'מדדים וריביות'!B:C,2,FALSE),VLOOKUP(DATE(YEAR(E2333),MONTH(E2333)-2,DAY(1)),'מדדים וריביות'!B:C,2,FALSE))</f>
        <v>20251555.181882799</v>
      </c>
      <c r="I2333" s="43">
        <f>'ריבית יומית'!D2327</f>
        <v>1.0738622586670132E-4</v>
      </c>
      <c r="J2333" s="29">
        <f t="shared" si="307"/>
        <v>1.840607849584537</v>
      </c>
      <c r="L2333">
        <f>VLOOKUP(D2332,'מדדים וריביות'!B:C,2)</f>
        <v>20936758.176758599</v>
      </c>
      <c r="M2333" s="30">
        <f t="shared" si="312"/>
        <v>0</v>
      </c>
      <c r="O2333" s="39">
        <f t="shared" si="309"/>
        <v>0</v>
      </c>
      <c r="P2333" s="39">
        <f t="shared" si="305"/>
        <v>0</v>
      </c>
      <c r="Q2333" s="39">
        <f t="shared" si="310"/>
        <v>0</v>
      </c>
      <c r="R2333" s="41">
        <f t="shared" si="311"/>
        <v>0</v>
      </c>
    </row>
    <row r="2334" spans="4:18" x14ac:dyDescent="0.25">
      <c r="D2334" s="1">
        <v>35199</v>
      </c>
      <c r="E2334" s="1">
        <f t="shared" si="308"/>
        <v>35186</v>
      </c>
      <c r="F2334" s="30">
        <f t="shared" si="306"/>
        <v>0</v>
      </c>
      <c r="H2334" s="42">
        <f>IF(DAY(D2334)&gt;14,VLOOKUP(DATE(YEAR(E2334),MONTH(E2334)-1,DAY(1)),'מדדים וריביות'!B:C,2,FALSE),VLOOKUP(DATE(YEAR(E2334),MONTH(E2334)-2,DAY(1)),'מדדים וריביות'!B:C,2,FALSE))</f>
        <v>20251555.181882799</v>
      </c>
      <c r="I2334" s="43">
        <f>'ריבית יומית'!D2328</f>
        <v>1.0738622586670132E-4</v>
      </c>
      <c r="J2334" s="29">
        <f t="shared" si="307"/>
        <v>1.8404102148775148</v>
      </c>
      <c r="L2334">
        <f>VLOOKUP(D2333,'מדדים וריביות'!B:C,2)</f>
        <v>20936758.176758599</v>
      </c>
      <c r="M2334" s="30">
        <f t="shared" si="312"/>
        <v>0</v>
      </c>
      <c r="O2334" s="39">
        <f t="shared" si="309"/>
        <v>0</v>
      </c>
      <c r="P2334" s="39">
        <f t="shared" si="305"/>
        <v>0</v>
      </c>
      <c r="Q2334" s="39">
        <f t="shared" si="310"/>
        <v>0</v>
      </c>
      <c r="R2334" s="41">
        <f t="shared" si="311"/>
        <v>0</v>
      </c>
    </row>
    <row r="2335" spans="4:18" x14ac:dyDescent="0.25">
      <c r="D2335" s="1">
        <v>35200</v>
      </c>
      <c r="E2335" s="1">
        <f t="shared" si="308"/>
        <v>35186</v>
      </c>
      <c r="F2335" s="30">
        <f t="shared" si="306"/>
        <v>0</v>
      </c>
      <c r="H2335" s="42">
        <f>IF(DAY(D2335)&gt;14,VLOOKUP(DATE(YEAR(E2335),MONTH(E2335)-1,DAY(1)),'מדדים וריביות'!B:C,2,FALSE),VLOOKUP(DATE(YEAR(E2335),MONTH(E2335)-2,DAY(1)),'מדדים וריביות'!B:C,2,FALSE))</f>
        <v>20586543.312711</v>
      </c>
      <c r="I2335" s="43">
        <f>'ריבית יומית'!D2329</f>
        <v>1.0738622586670132E-4</v>
      </c>
      <c r="J2335" s="29">
        <f t="shared" si="307"/>
        <v>1.840212601391459</v>
      </c>
      <c r="L2335">
        <f>VLOOKUP(D2334,'מדדים וריביות'!B:C,2)</f>
        <v>20936758.176758599</v>
      </c>
      <c r="M2335" s="30">
        <f t="shared" si="312"/>
        <v>0</v>
      </c>
      <c r="O2335" s="39">
        <f t="shared" si="309"/>
        <v>0</v>
      </c>
      <c r="P2335" s="39">
        <f t="shared" si="305"/>
        <v>0</v>
      </c>
      <c r="Q2335" s="39">
        <f t="shared" si="310"/>
        <v>0</v>
      </c>
      <c r="R2335" s="41">
        <f t="shared" si="311"/>
        <v>0</v>
      </c>
    </row>
    <row r="2336" spans="4:18" x14ac:dyDescent="0.25">
      <c r="D2336" s="1">
        <v>35201</v>
      </c>
      <c r="E2336" s="1">
        <f t="shared" si="308"/>
        <v>35186</v>
      </c>
      <c r="F2336" s="30">
        <f t="shared" si="306"/>
        <v>0</v>
      </c>
      <c r="H2336" s="42">
        <f>IF(DAY(D2336)&gt;14,VLOOKUP(DATE(YEAR(E2336),MONTH(E2336)-1,DAY(1)),'מדדים וריביות'!B:C,2,FALSE),VLOOKUP(DATE(YEAR(E2336),MONTH(E2336)-2,DAY(1)),'מדדים וריביות'!B:C,2,FALSE))</f>
        <v>20586543.312711</v>
      </c>
      <c r="I2336" s="43">
        <f>'ריבית יומית'!D2330</f>
        <v>1.0738622586670132E-4</v>
      </c>
      <c r="J2336" s="29">
        <f t="shared" si="307"/>
        <v>1.8400150091240912</v>
      </c>
      <c r="L2336">
        <f>VLOOKUP(D2335,'מדדים וריביות'!B:C,2)</f>
        <v>20936758.176758599</v>
      </c>
      <c r="M2336" s="30">
        <f t="shared" si="312"/>
        <v>0</v>
      </c>
      <c r="O2336" s="39">
        <f t="shared" si="309"/>
        <v>0</v>
      </c>
      <c r="P2336" s="39">
        <f t="shared" si="305"/>
        <v>0</v>
      </c>
      <c r="Q2336" s="39">
        <f t="shared" si="310"/>
        <v>0</v>
      </c>
      <c r="R2336" s="41">
        <f t="shared" si="311"/>
        <v>0</v>
      </c>
    </row>
    <row r="2337" spans="4:18" x14ac:dyDescent="0.25">
      <c r="D2337" s="1">
        <v>35202</v>
      </c>
      <c r="E2337" s="1">
        <f t="shared" si="308"/>
        <v>35186</v>
      </c>
      <c r="F2337" s="30">
        <f t="shared" si="306"/>
        <v>0</v>
      </c>
      <c r="H2337" s="42">
        <f>IF(DAY(D2337)&gt;14,VLOOKUP(DATE(YEAR(E2337),MONTH(E2337)-1,DAY(1)),'מדדים וריביות'!B:C,2,FALSE),VLOOKUP(DATE(YEAR(E2337),MONTH(E2337)-2,DAY(1)),'מדדים וריביות'!B:C,2,FALSE))</f>
        <v>20586543.312711</v>
      </c>
      <c r="I2337" s="43">
        <f>'ריבית יומית'!D2331</f>
        <v>1.0738622586670132E-4</v>
      </c>
      <c r="J2337" s="29">
        <f t="shared" si="307"/>
        <v>1.8398174380731327</v>
      </c>
      <c r="L2337">
        <f>VLOOKUP(D2336,'מדדים וריביות'!B:C,2)</f>
        <v>20936758.176758599</v>
      </c>
      <c r="M2337" s="30">
        <f t="shared" si="312"/>
        <v>0</v>
      </c>
      <c r="O2337" s="39">
        <f t="shared" si="309"/>
        <v>0</v>
      </c>
      <c r="P2337" s="39">
        <f t="shared" si="305"/>
        <v>0</v>
      </c>
      <c r="Q2337" s="39">
        <f t="shared" si="310"/>
        <v>0</v>
      </c>
      <c r="R2337" s="41">
        <f t="shared" si="311"/>
        <v>0</v>
      </c>
    </row>
    <row r="2338" spans="4:18" x14ac:dyDescent="0.25">
      <c r="D2338" s="1">
        <v>35203</v>
      </c>
      <c r="E2338" s="1">
        <f t="shared" si="308"/>
        <v>35186</v>
      </c>
      <c r="F2338" s="30">
        <f t="shared" si="306"/>
        <v>0</v>
      </c>
      <c r="H2338" s="42">
        <f>IF(DAY(D2338)&gt;14,VLOOKUP(DATE(YEAR(E2338),MONTH(E2338)-1,DAY(1)),'מדדים וריביות'!B:C,2,FALSE),VLOOKUP(DATE(YEAR(E2338),MONTH(E2338)-2,DAY(1)),'מדדים וריביות'!B:C,2,FALSE))</f>
        <v>20586543.312711</v>
      </c>
      <c r="I2338" s="43">
        <f>'ריבית יומית'!D2332</f>
        <v>1.0738622586670132E-4</v>
      </c>
      <c r="J2338" s="29">
        <f t="shared" si="307"/>
        <v>1.8396198882363057</v>
      </c>
      <c r="L2338">
        <f>VLOOKUP(D2337,'מדדים וריביות'!B:C,2)</f>
        <v>20936758.176758599</v>
      </c>
      <c r="M2338" s="30">
        <f t="shared" si="312"/>
        <v>0</v>
      </c>
      <c r="O2338" s="39">
        <f t="shared" si="309"/>
        <v>0</v>
      </c>
      <c r="P2338" s="39">
        <f t="shared" si="305"/>
        <v>0</v>
      </c>
      <c r="Q2338" s="39">
        <f t="shared" si="310"/>
        <v>0</v>
      </c>
      <c r="R2338" s="41">
        <f t="shared" si="311"/>
        <v>0</v>
      </c>
    </row>
    <row r="2339" spans="4:18" x14ac:dyDescent="0.25">
      <c r="D2339" s="1">
        <v>35204</v>
      </c>
      <c r="E2339" s="1">
        <f t="shared" si="308"/>
        <v>35186</v>
      </c>
      <c r="F2339" s="30">
        <f t="shared" si="306"/>
        <v>0</v>
      </c>
      <c r="H2339" s="42">
        <f>IF(DAY(D2339)&gt;14,VLOOKUP(DATE(YEAR(E2339),MONTH(E2339)-1,DAY(1)),'מדדים וריביות'!B:C,2,FALSE),VLOOKUP(DATE(YEAR(E2339),MONTH(E2339)-2,DAY(1)),'מדדים וריביות'!B:C,2,FALSE))</f>
        <v>20586543.312711</v>
      </c>
      <c r="I2339" s="43">
        <f>'ריבית יומית'!D2333</f>
        <v>1.0738622586670132E-4</v>
      </c>
      <c r="J2339" s="29">
        <f t="shared" si="307"/>
        <v>1.8394223596113322</v>
      </c>
      <c r="L2339">
        <f>VLOOKUP(D2338,'מדדים וריביות'!B:C,2)</f>
        <v>20936758.176758599</v>
      </c>
      <c r="M2339" s="30">
        <f t="shared" si="312"/>
        <v>0</v>
      </c>
      <c r="O2339" s="39">
        <f t="shared" si="309"/>
        <v>0</v>
      </c>
      <c r="P2339" s="39">
        <f t="shared" si="305"/>
        <v>0</v>
      </c>
      <c r="Q2339" s="39">
        <f t="shared" si="310"/>
        <v>0</v>
      </c>
      <c r="R2339" s="41">
        <f t="shared" si="311"/>
        <v>0</v>
      </c>
    </row>
    <row r="2340" spans="4:18" x14ac:dyDescent="0.25">
      <c r="D2340" s="1">
        <v>35205</v>
      </c>
      <c r="E2340" s="1">
        <f t="shared" si="308"/>
        <v>35186</v>
      </c>
      <c r="F2340" s="30">
        <f t="shared" si="306"/>
        <v>0</v>
      </c>
      <c r="H2340" s="42">
        <f>IF(DAY(D2340)&gt;14,VLOOKUP(DATE(YEAR(E2340),MONTH(E2340)-1,DAY(1)),'מדדים וריביות'!B:C,2,FALSE),VLOOKUP(DATE(YEAR(E2340),MONTH(E2340)-2,DAY(1)),'מדדים וריביות'!B:C,2,FALSE))</f>
        <v>20586543.312711</v>
      </c>
      <c r="I2340" s="43">
        <f>'ריבית יומית'!D2334</f>
        <v>1.0738622586670132E-4</v>
      </c>
      <c r="J2340" s="29">
        <f t="shared" si="307"/>
        <v>1.8392248521959347</v>
      </c>
      <c r="L2340">
        <f>VLOOKUP(D2339,'מדדים וריביות'!B:C,2)</f>
        <v>20936758.176758599</v>
      </c>
      <c r="M2340" s="30">
        <f t="shared" si="312"/>
        <v>0</v>
      </c>
      <c r="O2340" s="39">
        <f t="shared" si="309"/>
        <v>0</v>
      </c>
      <c r="P2340" s="39">
        <f t="shared" si="305"/>
        <v>0</v>
      </c>
      <c r="Q2340" s="39">
        <f t="shared" si="310"/>
        <v>0</v>
      </c>
      <c r="R2340" s="41">
        <f t="shared" si="311"/>
        <v>0</v>
      </c>
    </row>
    <row r="2341" spans="4:18" x14ac:dyDescent="0.25">
      <c r="D2341" s="1">
        <v>35206</v>
      </c>
      <c r="E2341" s="1">
        <f t="shared" si="308"/>
        <v>35186</v>
      </c>
      <c r="F2341" s="30">
        <f t="shared" si="306"/>
        <v>0</v>
      </c>
      <c r="H2341" s="42">
        <f>IF(DAY(D2341)&gt;14,VLOOKUP(DATE(YEAR(E2341),MONTH(E2341)-1,DAY(1)),'מדדים וריביות'!B:C,2,FALSE),VLOOKUP(DATE(YEAR(E2341),MONTH(E2341)-2,DAY(1)),'מדדים וריביות'!B:C,2,FALSE))</f>
        <v>20586543.312711</v>
      </c>
      <c r="I2341" s="43">
        <f>'ריבית יומית'!D2335</f>
        <v>1.0738622586670132E-4</v>
      </c>
      <c r="J2341" s="29">
        <f t="shared" si="307"/>
        <v>1.8390273659878356</v>
      </c>
      <c r="L2341">
        <f>VLOOKUP(D2340,'מדדים וריביות'!B:C,2)</f>
        <v>20936758.176758599</v>
      </c>
      <c r="M2341" s="30">
        <f t="shared" si="312"/>
        <v>0</v>
      </c>
      <c r="O2341" s="39">
        <f t="shared" si="309"/>
        <v>0</v>
      </c>
      <c r="P2341" s="39">
        <f t="shared" si="305"/>
        <v>0</v>
      </c>
      <c r="Q2341" s="39">
        <f t="shared" si="310"/>
        <v>0</v>
      </c>
      <c r="R2341" s="41">
        <f t="shared" si="311"/>
        <v>0</v>
      </c>
    </row>
    <row r="2342" spans="4:18" x14ac:dyDescent="0.25">
      <c r="D2342" s="1">
        <v>35207</v>
      </c>
      <c r="E2342" s="1">
        <f t="shared" si="308"/>
        <v>35186</v>
      </c>
      <c r="F2342" s="30">
        <f t="shared" si="306"/>
        <v>0</v>
      </c>
      <c r="H2342" s="42">
        <f>IF(DAY(D2342)&gt;14,VLOOKUP(DATE(YEAR(E2342),MONTH(E2342)-1,DAY(1)),'מדדים וריביות'!B:C,2,FALSE),VLOOKUP(DATE(YEAR(E2342),MONTH(E2342)-2,DAY(1)),'מדדים וריביות'!B:C,2,FALSE))</f>
        <v>20586543.312711</v>
      </c>
      <c r="I2342" s="43">
        <f>'ריבית יומית'!D2336</f>
        <v>1.0738622586670132E-4</v>
      </c>
      <c r="J2342" s="29">
        <f t="shared" si="307"/>
        <v>1.838829900984758</v>
      </c>
      <c r="L2342">
        <f>VLOOKUP(D2341,'מדדים וריביות'!B:C,2)</f>
        <v>20936758.176758599</v>
      </c>
      <c r="M2342" s="30">
        <f t="shared" si="312"/>
        <v>0</v>
      </c>
      <c r="O2342" s="39">
        <f t="shared" si="309"/>
        <v>0</v>
      </c>
      <c r="P2342" s="39">
        <f t="shared" si="305"/>
        <v>0</v>
      </c>
      <c r="Q2342" s="39">
        <f t="shared" si="310"/>
        <v>0</v>
      </c>
      <c r="R2342" s="41">
        <f t="shared" si="311"/>
        <v>0</v>
      </c>
    </row>
    <row r="2343" spans="4:18" x14ac:dyDescent="0.25">
      <c r="D2343" s="1">
        <v>35208</v>
      </c>
      <c r="E2343" s="1">
        <f t="shared" si="308"/>
        <v>35186</v>
      </c>
      <c r="F2343" s="30">
        <f t="shared" si="306"/>
        <v>0</v>
      </c>
      <c r="H2343" s="42">
        <f>IF(DAY(D2343)&gt;14,VLOOKUP(DATE(YEAR(E2343),MONTH(E2343)-1,DAY(1)),'מדדים וריביות'!B:C,2,FALSE),VLOOKUP(DATE(YEAR(E2343),MONTH(E2343)-2,DAY(1)),'מדדים וריביות'!B:C,2,FALSE))</f>
        <v>20586543.312711</v>
      </c>
      <c r="I2343" s="43">
        <f>'ריבית יומית'!D2337</f>
        <v>1.0738622586670132E-4</v>
      </c>
      <c r="J2343" s="29">
        <f t="shared" si="307"/>
        <v>1.8386324571844248</v>
      </c>
      <c r="L2343">
        <f>VLOOKUP(D2342,'מדדים וריביות'!B:C,2)</f>
        <v>20936758.176758599</v>
      </c>
      <c r="M2343" s="30">
        <f t="shared" si="312"/>
        <v>0</v>
      </c>
      <c r="O2343" s="39">
        <f t="shared" si="309"/>
        <v>0</v>
      </c>
      <c r="P2343" s="39">
        <f t="shared" si="305"/>
        <v>0</v>
      </c>
      <c r="Q2343" s="39">
        <f t="shared" si="310"/>
        <v>0</v>
      </c>
      <c r="R2343" s="41">
        <f t="shared" si="311"/>
        <v>0</v>
      </c>
    </row>
    <row r="2344" spans="4:18" x14ac:dyDescent="0.25">
      <c r="D2344" s="1">
        <v>35209</v>
      </c>
      <c r="E2344" s="1">
        <f t="shared" si="308"/>
        <v>35186</v>
      </c>
      <c r="F2344" s="30">
        <f t="shared" si="306"/>
        <v>0</v>
      </c>
      <c r="H2344" s="42">
        <f>IF(DAY(D2344)&gt;14,VLOOKUP(DATE(YEAR(E2344),MONTH(E2344)-1,DAY(1)),'מדדים וריביות'!B:C,2,FALSE),VLOOKUP(DATE(YEAR(E2344),MONTH(E2344)-2,DAY(1)),'מדדים וריביות'!B:C,2,FALSE))</f>
        <v>20586543.312711</v>
      </c>
      <c r="I2344" s="43">
        <f>'ריבית יומית'!D2338</f>
        <v>1.0738622586670132E-4</v>
      </c>
      <c r="J2344" s="29">
        <f t="shared" si="307"/>
        <v>1.8384350345845597</v>
      </c>
      <c r="L2344">
        <f>VLOOKUP(D2343,'מדדים וריביות'!B:C,2)</f>
        <v>20936758.176758599</v>
      </c>
      <c r="M2344" s="30">
        <f t="shared" si="312"/>
        <v>0</v>
      </c>
      <c r="O2344" s="39">
        <f t="shared" si="309"/>
        <v>0</v>
      </c>
      <c r="P2344" s="39">
        <f t="shared" si="305"/>
        <v>0</v>
      </c>
      <c r="Q2344" s="39">
        <f t="shared" si="310"/>
        <v>0</v>
      </c>
      <c r="R2344" s="41">
        <f t="shared" si="311"/>
        <v>0</v>
      </c>
    </row>
    <row r="2345" spans="4:18" x14ac:dyDescent="0.25">
      <c r="D2345" s="1">
        <v>35210</v>
      </c>
      <c r="E2345" s="1">
        <f t="shared" si="308"/>
        <v>35186</v>
      </c>
      <c r="F2345" s="30">
        <f t="shared" si="306"/>
        <v>0</v>
      </c>
      <c r="H2345" s="42">
        <f>IF(DAY(D2345)&gt;14,VLOOKUP(DATE(YEAR(E2345),MONTH(E2345)-1,DAY(1)),'מדדים וריביות'!B:C,2,FALSE),VLOOKUP(DATE(YEAR(E2345),MONTH(E2345)-2,DAY(1)),'מדדים וריביות'!B:C,2,FALSE))</f>
        <v>20586543.312711</v>
      </c>
      <c r="I2345" s="43">
        <f>'ריבית יומית'!D2339</f>
        <v>1.0738622586670132E-4</v>
      </c>
      <c r="J2345" s="29">
        <f t="shared" si="307"/>
        <v>1.838237633182886</v>
      </c>
      <c r="L2345">
        <f>VLOOKUP(D2344,'מדדים וריביות'!B:C,2)</f>
        <v>20936758.176758599</v>
      </c>
      <c r="M2345" s="30">
        <f t="shared" si="312"/>
        <v>0</v>
      </c>
      <c r="O2345" s="39">
        <f t="shared" si="309"/>
        <v>0</v>
      </c>
      <c r="P2345" s="39">
        <f t="shared" si="305"/>
        <v>0</v>
      </c>
      <c r="Q2345" s="39">
        <f t="shared" si="310"/>
        <v>0</v>
      </c>
      <c r="R2345" s="41">
        <f t="shared" si="311"/>
        <v>0</v>
      </c>
    </row>
    <row r="2346" spans="4:18" x14ac:dyDescent="0.25">
      <c r="D2346" s="1">
        <v>35211</v>
      </c>
      <c r="E2346" s="1">
        <f t="shared" si="308"/>
        <v>35186</v>
      </c>
      <c r="F2346" s="30">
        <f t="shared" si="306"/>
        <v>0</v>
      </c>
      <c r="H2346" s="42">
        <f>IF(DAY(D2346)&gt;14,VLOOKUP(DATE(YEAR(E2346),MONTH(E2346)-1,DAY(1)),'מדדים וריביות'!B:C,2,FALSE),VLOOKUP(DATE(YEAR(E2346),MONTH(E2346)-2,DAY(1)),'מדדים וריביות'!B:C,2,FALSE))</f>
        <v>20586543.312711</v>
      </c>
      <c r="I2346" s="43">
        <f>'ריבית יומית'!D2340</f>
        <v>1.0738622586670132E-4</v>
      </c>
      <c r="J2346" s="29">
        <f t="shared" si="307"/>
        <v>1.8380402529771278</v>
      </c>
      <c r="L2346">
        <f>VLOOKUP(D2345,'מדדים וריביות'!B:C,2)</f>
        <v>20936758.176758599</v>
      </c>
      <c r="M2346" s="30">
        <f t="shared" si="312"/>
        <v>0</v>
      </c>
      <c r="O2346" s="39">
        <f t="shared" si="309"/>
        <v>0</v>
      </c>
      <c r="P2346" s="39">
        <f t="shared" si="305"/>
        <v>0</v>
      </c>
      <c r="Q2346" s="39">
        <f t="shared" si="310"/>
        <v>0</v>
      </c>
      <c r="R2346" s="41">
        <f t="shared" si="311"/>
        <v>0</v>
      </c>
    </row>
    <row r="2347" spans="4:18" x14ac:dyDescent="0.25">
      <c r="D2347" s="1">
        <v>35212</v>
      </c>
      <c r="E2347" s="1">
        <f t="shared" si="308"/>
        <v>35186</v>
      </c>
      <c r="F2347" s="30">
        <f t="shared" si="306"/>
        <v>0</v>
      </c>
      <c r="H2347" s="42">
        <f>IF(DAY(D2347)&gt;14,VLOOKUP(DATE(YEAR(E2347),MONTH(E2347)-1,DAY(1)),'מדדים וריביות'!B:C,2,FALSE),VLOOKUP(DATE(YEAR(E2347),MONTH(E2347)-2,DAY(1)),'מדדים וריביות'!B:C,2,FALSE))</f>
        <v>20586543.312711</v>
      </c>
      <c r="I2347" s="43">
        <f>'ריבית יומית'!D2341</f>
        <v>1.0738622586670132E-4</v>
      </c>
      <c r="J2347" s="29">
        <f t="shared" si="307"/>
        <v>1.8378428939650089</v>
      </c>
      <c r="L2347">
        <f>VLOOKUP(D2346,'מדדים וריביות'!B:C,2)</f>
        <v>20936758.176758599</v>
      </c>
      <c r="M2347" s="30">
        <f t="shared" si="312"/>
        <v>0</v>
      </c>
      <c r="O2347" s="39">
        <f t="shared" si="309"/>
        <v>0</v>
      </c>
      <c r="P2347" s="39">
        <f t="shared" si="305"/>
        <v>0</v>
      </c>
      <c r="Q2347" s="39">
        <f t="shared" si="310"/>
        <v>0</v>
      </c>
      <c r="R2347" s="41">
        <f t="shared" si="311"/>
        <v>0</v>
      </c>
    </row>
    <row r="2348" spans="4:18" x14ac:dyDescent="0.25">
      <c r="D2348" s="1">
        <v>35213</v>
      </c>
      <c r="E2348" s="1">
        <f t="shared" si="308"/>
        <v>35186</v>
      </c>
      <c r="F2348" s="30">
        <f t="shared" si="306"/>
        <v>0</v>
      </c>
      <c r="H2348" s="42">
        <f>IF(DAY(D2348)&gt;14,VLOOKUP(DATE(YEAR(E2348),MONTH(E2348)-1,DAY(1)),'מדדים וריביות'!B:C,2,FALSE),VLOOKUP(DATE(YEAR(E2348),MONTH(E2348)-2,DAY(1)),'מדדים וריביות'!B:C,2,FALSE))</f>
        <v>20586543.312711</v>
      </c>
      <c r="I2348" s="43">
        <f>'ריבית יומית'!D2342</f>
        <v>1.0738622586670132E-4</v>
      </c>
      <c r="J2348" s="29">
        <f t="shared" si="307"/>
        <v>1.8376455561442537</v>
      </c>
      <c r="L2348">
        <f>VLOOKUP(D2347,'מדדים וריביות'!B:C,2)</f>
        <v>20936758.176758599</v>
      </c>
      <c r="M2348" s="30">
        <f t="shared" si="312"/>
        <v>0</v>
      </c>
      <c r="O2348" s="39">
        <f t="shared" si="309"/>
        <v>0</v>
      </c>
      <c r="P2348" s="39">
        <f t="shared" ref="P2348:P2411" si="313">J2349*G2348-G2348</f>
        <v>0</v>
      </c>
      <c r="Q2348" s="39">
        <f t="shared" si="310"/>
        <v>0</v>
      </c>
      <c r="R2348" s="41">
        <f t="shared" si="311"/>
        <v>0</v>
      </c>
    </row>
    <row r="2349" spans="4:18" x14ac:dyDescent="0.25">
      <c r="D2349" s="1">
        <v>35214</v>
      </c>
      <c r="E2349" s="1">
        <f t="shared" si="308"/>
        <v>35186</v>
      </c>
      <c r="F2349" s="30">
        <f t="shared" si="306"/>
        <v>0</v>
      </c>
      <c r="H2349" s="42">
        <f>IF(DAY(D2349)&gt;14,VLOOKUP(DATE(YEAR(E2349),MONTH(E2349)-1,DAY(1)),'מדדים וריביות'!B:C,2,FALSE),VLOOKUP(DATE(YEAR(E2349),MONTH(E2349)-2,DAY(1)),'מדדים וריביות'!B:C,2,FALSE))</f>
        <v>20586543.312711</v>
      </c>
      <c r="I2349" s="43">
        <f>'ריבית יומית'!D2343</f>
        <v>1.0738622586670132E-4</v>
      </c>
      <c r="J2349" s="29">
        <f t="shared" si="307"/>
        <v>1.8374482395125871</v>
      </c>
      <c r="L2349">
        <f>VLOOKUP(D2348,'מדדים וריביות'!B:C,2)</f>
        <v>20936758.176758599</v>
      </c>
      <c r="M2349" s="30">
        <f t="shared" si="312"/>
        <v>0</v>
      </c>
      <c r="O2349" s="39">
        <f t="shared" si="309"/>
        <v>0</v>
      </c>
      <c r="P2349" s="39">
        <f t="shared" si="313"/>
        <v>0</v>
      </c>
      <c r="Q2349" s="39">
        <f t="shared" si="310"/>
        <v>0</v>
      </c>
      <c r="R2349" s="41">
        <f t="shared" si="311"/>
        <v>0</v>
      </c>
    </row>
    <row r="2350" spans="4:18" x14ac:dyDescent="0.25">
      <c r="D2350" s="1">
        <v>35215</v>
      </c>
      <c r="E2350" s="1">
        <f t="shared" si="308"/>
        <v>35186</v>
      </c>
      <c r="F2350" s="30">
        <f t="shared" si="306"/>
        <v>0</v>
      </c>
      <c r="H2350" s="42">
        <f>IF(DAY(D2350)&gt;14,VLOOKUP(DATE(YEAR(E2350),MONTH(E2350)-1,DAY(1)),'מדדים וריביות'!B:C,2,FALSE),VLOOKUP(DATE(YEAR(E2350),MONTH(E2350)-2,DAY(1)),'מדדים וריביות'!B:C,2,FALSE))</f>
        <v>20586543.312711</v>
      </c>
      <c r="I2350" s="43">
        <f>'ריבית יומית'!D2344</f>
        <v>1.0738622586670132E-4</v>
      </c>
      <c r="J2350" s="29">
        <f t="shared" si="307"/>
        <v>1.8372509440677336</v>
      </c>
      <c r="L2350">
        <f>VLOOKUP(D2349,'מדדים וריביות'!B:C,2)</f>
        <v>20936758.176758599</v>
      </c>
      <c r="M2350" s="30">
        <f t="shared" si="312"/>
        <v>0</v>
      </c>
      <c r="O2350" s="39">
        <f t="shared" si="309"/>
        <v>0</v>
      </c>
      <c r="P2350" s="39">
        <f t="shared" si="313"/>
        <v>0</v>
      </c>
      <c r="Q2350" s="39">
        <f t="shared" si="310"/>
        <v>0</v>
      </c>
      <c r="R2350" s="41">
        <f t="shared" si="311"/>
        <v>0</v>
      </c>
    </row>
    <row r="2351" spans="4:18" x14ac:dyDescent="0.25">
      <c r="D2351" s="1">
        <v>35216</v>
      </c>
      <c r="E2351" s="1">
        <f t="shared" si="308"/>
        <v>35186</v>
      </c>
      <c r="F2351" s="30">
        <f t="shared" si="306"/>
        <v>0</v>
      </c>
      <c r="H2351" s="42">
        <f>IF(DAY(D2351)&gt;14,VLOOKUP(DATE(YEAR(E2351),MONTH(E2351)-1,DAY(1)),'מדדים וריביות'!B:C,2,FALSE),VLOOKUP(DATE(YEAR(E2351),MONTH(E2351)-2,DAY(1)),'מדדים וריביות'!B:C,2,FALSE))</f>
        <v>20586543.312711</v>
      </c>
      <c r="I2351" s="43">
        <f>'ריבית יומית'!D2345</f>
        <v>1.0738622586670132E-4</v>
      </c>
      <c r="J2351" s="29">
        <f t="shared" si="307"/>
        <v>1.8370536698074185</v>
      </c>
      <c r="L2351">
        <f>VLOOKUP(D2350,'מדדים וריביות'!B:C,2)</f>
        <v>20936758.176758599</v>
      </c>
      <c r="M2351" s="30">
        <f t="shared" si="312"/>
        <v>0</v>
      </c>
      <c r="O2351" s="39">
        <f t="shared" si="309"/>
        <v>0</v>
      </c>
      <c r="P2351" s="39">
        <f t="shared" si="313"/>
        <v>0</v>
      </c>
      <c r="Q2351" s="39">
        <f t="shared" si="310"/>
        <v>0</v>
      </c>
      <c r="R2351" s="41">
        <f t="shared" si="311"/>
        <v>0</v>
      </c>
    </row>
    <row r="2352" spans="4:18" x14ac:dyDescent="0.25">
      <c r="D2352" s="1">
        <v>35217</v>
      </c>
      <c r="E2352" s="1">
        <f t="shared" si="308"/>
        <v>35217</v>
      </c>
      <c r="F2352" s="30">
        <f t="shared" si="306"/>
        <v>0</v>
      </c>
      <c r="H2352" s="42">
        <f>IF(DAY(D2352)&gt;14,VLOOKUP(DATE(YEAR(E2352),MONTH(E2352)-1,DAY(1)),'מדדים וריביות'!B:C,2,FALSE),VLOOKUP(DATE(YEAR(E2352),MONTH(E2352)-2,DAY(1)),'מדדים וריביות'!B:C,2,FALSE))</f>
        <v>20586543.312711</v>
      </c>
      <c r="I2352" s="43">
        <f>'ריבית יומית'!D2346</f>
        <v>1.0738622586670132E-4</v>
      </c>
      <c r="J2352" s="29">
        <f t="shared" si="307"/>
        <v>1.8368564167293668</v>
      </c>
      <c r="L2352">
        <f>VLOOKUP(D2351,'מדדים וריביות'!B:C,2)</f>
        <v>20936758.176758599</v>
      </c>
      <c r="M2352" s="30">
        <f t="shared" si="312"/>
        <v>0</v>
      </c>
      <c r="O2352" s="39">
        <f t="shared" si="309"/>
        <v>0</v>
      </c>
      <c r="P2352" s="39">
        <f t="shared" si="313"/>
        <v>0</v>
      </c>
      <c r="Q2352" s="39">
        <f t="shared" si="310"/>
        <v>0</v>
      </c>
      <c r="R2352" s="41">
        <f t="shared" si="311"/>
        <v>0</v>
      </c>
    </row>
    <row r="2353" spans="4:18" x14ac:dyDescent="0.25">
      <c r="D2353" s="1">
        <v>35218</v>
      </c>
      <c r="E2353" s="1">
        <f t="shared" si="308"/>
        <v>35217</v>
      </c>
      <c r="F2353" s="30">
        <f t="shared" si="306"/>
        <v>0</v>
      </c>
      <c r="H2353" s="42">
        <f>IF(DAY(D2353)&gt;14,VLOOKUP(DATE(YEAR(E2353),MONTH(E2353)-1,DAY(1)),'מדדים וריביות'!B:C,2,FALSE),VLOOKUP(DATE(YEAR(E2353),MONTH(E2353)-2,DAY(1)),'מדדים וריביות'!B:C,2,FALSE))</f>
        <v>20586543.312711</v>
      </c>
      <c r="I2353" s="43">
        <f>'ריבית יומית'!D2347</f>
        <v>1.0738622586670132E-4</v>
      </c>
      <c r="J2353" s="29">
        <f t="shared" si="307"/>
        <v>1.8366591848313043</v>
      </c>
      <c r="L2353">
        <f>VLOOKUP(D2352,'מדדים וריביות'!B:C,2)</f>
        <v>21089025.508953199</v>
      </c>
      <c r="M2353" s="30">
        <f t="shared" si="312"/>
        <v>0</v>
      </c>
      <c r="O2353" s="39">
        <f t="shared" si="309"/>
        <v>0</v>
      </c>
      <c r="P2353" s="39">
        <f t="shared" si="313"/>
        <v>0</v>
      </c>
      <c r="Q2353" s="39">
        <f t="shared" si="310"/>
        <v>0</v>
      </c>
      <c r="R2353" s="41">
        <f t="shared" si="311"/>
        <v>0</v>
      </c>
    </row>
    <row r="2354" spans="4:18" x14ac:dyDescent="0.25">
      <c r="D2354" s="1">
        <v>35219</v>
      </c>
      <c r="E2354" s="1">
        <f t="shared" si="308"/>
        <v>35217</v>
      </c>
      <c r="F2354" s="30">
        <f t="shared" si="306"/>
        <v>0</v>
      </c>
      <c r="H2354" s="42">
        <f>IF(DAY(D2354)&gt;14,VLOOKUP(DATE(YEAR(E2354),MONTH(E2354)-1,DAY(1)),'מדדים וריביות'!B:C,2,FALSE),VLOOKUP(DATE(YEAR(E2354),MONTH(E2354)-2,DAY(1)),'מדדים וריביות'!B:C,2,FALSE))</f>
        <v>20586543.312711</v>
      </c>
      <c r="I2354" s="43">
        <f>'ריבית יומית'!D2348</f>
        <v>1.0738622586670132E-4</v>
      </c>
      <c r="J2354" s="29">
        <f t="shared" si="307"/>
        <v>1.8364619741109569</v>
      </c>
      <c r="L2354">
        <f>VLOOKUP(D2353,'מדדים וריביות'!B:C,2)</f>
        <v>21089025.508953199</v>
      </c>
      <c r="M2354" s="30">
        <f t="shared" si="312"/>
        <v>0</v>
      </c>
      <c r="O2354" s="39">
        <f t="shared" si="309"/>
        <v>0</v>
      </c>
      <c r="P2354" s="39">
        <f t="shared" si="313"/>
        <v>0</v>
      </c>
      <c r="Q2354" s="39">
        <f t="shared" si="310"/>
        <v>0</v>
      </c>
      <c r="R2354" s="41">
        <f t="shared" si="311"/>
        <v>0</v>
      </c>
    </row>
    <row r="2355" spans="4:18" x14ac:dyDescent="0.25">
      <c r="D2355" s="1">
        <v>35220</v>
      </c>
      <c r="E2355" s="1">
        <f t="shared" si="308"/>
        <v>35217</v>
      </c>
      <c r="F2355" s="30">
        <f t="shared" si="306"/>
        <v>0</v>
      </c>
      <c r="H2355" s="42">
        <f>IF(DAY(D2355)&gt;14,VLOOKUP(DATE(YEAR(E2355),MONTH(E2355)-1,DAY(1)),'מדדים וריביות'!B:C,2,FALSE),VLOOKUP(DATE(YEAR(E2355),MONTH(E2355)-2,DAY(1)),'מדדים וריביות'!B:C,2,FALSE))</f>
        <v>20586543.312711</v>
      </c>
      <c r="I2355" s="43">
        <f>'ריבית יומית'!D2349</f>
        <v>1.0738622586670132E-4</v>
      </c>
      <c r="J2355" s="29">
        <f t="shared" si="307"/>
        <v>1.8362647845660505</v>
      </c>
      <c r="L2355">
        <f>VLOOKUP(D2354,'מדדים וריביות'!B:C,2)</f>
        <v>21089025.508953199</v>
      </c>
      <c r="M2355" s="30">
        <f t="shared" si="312"/>
        <v>0</v>
      </c>
      <c r="O2355" s="39">
        <f t="shared" si="309"/>
        <v>0</v>
      </c>
      <c r="P2355" s="39">
        <f t="shared" si="313"/>
        <v>0</v>
      </c>
      <c r="Q2355" s="39">
        <f t="shared" si="310"/>
        <v>0</v>
      </c>
      <c r="R2355" s="41">
        <f t="shared" si="311"/>
        <v>0</v>
      </c>
    </row>
    <row r="2356" spans="4:18" x14ac:dyDescent="0.25">
      <c r="D2356" s="1">
        <v>35221</v>
      </c>
      <c r="E2356" s="1">
        <f t="shared" si="308"/>
        <v>35217</v>
      </c>
      <c r="F2356" s="30">
        <f t="shared" si="306"/>
        <v>0</v>
      </c>
      <c r="H2356" s="42">
        <f>IF(DAY(D2356)&gt;14,VLOOKUP(DATE(YEAR(E2356),MONTH(E2356)-1,DAY(1)),'מדדים וריביות'!B:C,2,FALSE),VLOOKUP(DATE(YEAR(E2356),MONTH(E2356)-2,DAY(1)),'מדדים וריביות'!B:C,2,FALSE))</f>
        <v>20586543.312711</v>
      </c>
      <c r="I2356" s="43">
        <f>'ריבית יומית'!D2350</f>
        <v>1.0738622586670132E-4</v>
      </c>
      <c r="J2356" s="29">
        <f t="shared" si="307"/>
        <v>1.8360676161943112</v>
      </c>
      <c r="L2356">
        <f>VLOOKUP(D2355,'מדדים וריביות'!B:C,2)</f>
        <v>21089025.508953199</v>
      </c>
      <c r="M2356" s="30">
        <f t="shared" si="312"/>
        <v>0</v>
      </c>
      <c r="O2356" s="39">
        <f t="shared" si="309"/>
        <v>0</v>
      </c>
      <c r="P2356" s="39">
        <f t="shared" si="313"/>
        <v>0</v>
      </c>
      <c r="Q2356" s="39">
        <f t="shared" si="310"/>
        <v>0</v>
      </c>
      <c r="R2356" s="41">
        <f t="shared" si="311"/>
        <v>0</v>
      </c>
    </row>
    <row r="2357" spans="4:18" x14ac:dyDescent="0.25">
      <c r="D2357" s="1">
        <v>35222</v>
      </c>
      <c r="E2357" s="1">
        <f t="shared" si="308"/>
        <v>35217</v>
      </c>
      <c r="F2357" s="30">
        <f t="shared" si="306"/>
        <v>0</v>
      </c>
      <c r="H2357" s="42">
        <f>IF(DAY(D2357)&gt;14,VLOOKUP(DATE(YEAR(E2357),MONTH(E2357)-1,DAY(1)),'מדדים וריביות'!B:C,2,FALSE),VLOOKUP(DATE(YEAR(E2357),MONTH(E2357)-2,DAY(1)),'מדדים וריביות'!B:C,2,FALSE))</f>
        <v>20586543.312711</v>
      </c>
      <c r="I2357" s="43">
        <f>'ריבית יומית'!D2351</f>
        <v>1.0738622586670132E-4</v>
      </c>
      <c r="J2357" s="29">
        <f t="shared" si="307"/>
        <v>1.835870468993466</v>
      </c>
      <c r="L2357">
        <f>VLOOKUP(D2356,'מדדים וריביות'!B:C,2)</f>
        <v>21089025.508953199</v>
      </c>
      <c r="M2357" s="30">
        <f t="shared" si="312"/>
        <v>0</v>
      </c>
      <c r="O2357" s="39">
        <f t="shared" si="309"/>
        <v>0</v>
      </c>
      <c r="P2357" s="39">
        <f t="shared" si="313"/>
        <v>0</v>
      </c>
      <c r="Q2357" s="39">
        <f t="shared" si="310"/>
        <v>0</v>
      </c>
      <c r="R2357" s="41">
        <f t="shared" si="311"/>
        <v>0</v>
      </c>
    </row>
    <row r="2358" spans="4:18" x14ac:dyDescent="0.25">
      <c r="D2358" s="1">
        <v>35223</v>
      </c>
      <c r="E2358" s="1">
        <f t="shared" si="308"/>
        <v>35217</v>
      </c>
      <c r="F2358" s="30">
        <f t="shared" si="306"/>
        <v>0</v>
      </c>
      <c r="H2358" s="42">
        <f>IF(DAY(D2358)&gt;14,VLOOKUP(DATE(YEAR(E2358),MONTH(E2358)-1,DAY(1)),'מדדים וריביות'!B:C,2,FALSE),VLOOKUP(DATE(YEAR(E2358),MONTH(E2358)-2,DAY(1)),'מדדים וריביות'!B:C,2,FALSE))</f>
        <v>20586543.312711</v>
      </c>
      <c r="I2358" s="43">
        <f>'ריבית יומית'!D2352</f>
        <v>1.0738622586670132E-4</v>
      </c>
      <c r="J2358" s="29">
        <f t="shared" si="307"/>
        <v>1.8356733429612413</v>
      </c>
      <c r="L2358">
        <f>VLOOKUP(D2357,'מדדים וריביות'!B:C,2)</f>
        <v>21089025.508953199</v>
      </c>
      <c r="M2358" s="30">
        <f t="shared" si="312"/>
        <v>0</v>
      </c>
      <c r="O2358" s="39">
        <f t="shared" si="309"/>
        <v>0</v>
      </c>
      <c r="P2358" s="39">
        <f t="shared" si="313"/>
        <v>0</v>
      </c>
      <c r="Q2358" s="39">
        <f t="shared" si="310"/>
        <v>0</v>
      </c>
      <c r="R2358" s="41">
        <f t="shared" si="311"/>
        <v>0</v>
      </c>
    </row>
    <row r="2359" spans="4:18" x14ac:dyDescent="0.25">
      <c r="D2359" s="1">
        <v>35224</v>
      </c>
      <c r="E2359" s="1">
        <f t="shared" si="308"/>
        <v>35217</v>
      </c>
      <c r="F2359" s="30">
        <f t="shared" si="306"/>
        <v>0</v>
      </c>
      <c r="H2359" s="42">
        <f>IF(DAY(D2359)&gt;14,VLOOKUP(DATE(YEAR(E2359),MONTH(E2359)-1,DAY(1)),'מדדים וריביות'!B:C,2,FALSE),VLOOKUP(DATE(YEAR(E2359),MONTH(E2359)-2,DAY(1)),'מדדים וריביות'!B:C,2,FALSE))</f>
        <v>20586543.312711</v>
      </c>
      <c r="I2359" s="43">
        <f>'ריבית יומית'!D2353</f>
        <v>1.0738622586670132E-4</v>
      </c>
      <c r="J2359" s="29">
        <f t="shared" si="307"/>
        <v>1.8354762380953642</v>
      </c>
      <c r="L2359">
        <f>VLOOKUP(D2358,'מדדים וריביות'!B:C,2)</f>
        <v>21089025.508953199</v>
      </c>
      <c r="M2359" s="30">
        <f t="shared" si="312"/>
        <v>0</v>
      </c>
      <c r="O2359" s="39">
        <f t="shared" si="309"/>
        <v>0</v>
      </c>
      <c r="P2359" s="39">
        <f t="shared" si="313"/>
        <v>0</v>
      </c>
      <c r="Q2359" s="39">
        <f t="shared" si="310"/>
        <v>0</v>
      </c>
      <c r="R2359" s="41">
        <f t="shared" si="311"/>
        <v>0</v>
      </c>
    </row>
    <row r="2360" spans="4:18" x14ac:dyDescent="0.25">
      <c r="D2360" s="1">
        <v>35225</v>
      </c>
      <c r="E2360" s="1">
        <f t="shared" si="308"/>
        <v>35217</v>
      </c>
      <c r="F2360" s="30">
        <f t="shared" si="306"/>
        <v>0</v>
      </c>
      <c r="H2360" s="42">
        <f>IF(DAY(D2360)&gt;14,VLOOKUP(DATE(YEAR(E2360),MONTH(E2360)-1,DAY(1)),'מדדים וריביות'!B:C,2,FALSE),VLOOKUP(DATE(YEAR(E2360),MONTH(E2360)-2,DAY(1)),'מדדים וריביות'!B:C,2,FALSE))</f>
        <v>20586543.312711</v>
      </c>
      <c r="I2360" s="43">
        <f>'ריבית יומית'!D2354</f>
        <v>1.0738622586670132E-4</v>
      </c>
      <c r="J2360" s="29">
        <f t="shared" si="307"/>
        <v>1.835279154393562</v>
      </c>
      <c r="L2360">
        <f>VLOOKUP(D2359,'מדדים וריביות'!B:C,2)</f>
        <v>21089025.508953199</v>
      </c>
      <c r="M2360" s="30">
        <f t="shared" si="312"/>
        <v>0</v>
      </c>
      <c r="O2360" s="39">
        <f t="shared" si="309"/>
        <v>0</v>
      </c>
      <c r="P2360" s="39">
        <f t="shared" si="313"/>
        <v>0</v>
      </c>
      <c r="Q2360" s="39">
        <f t="shared" si="310"/>
        <v>0</v>
      </c>
      <c r="R2360" s="41">
        <f t="shared" si="311"/>
        <v>0</v>
      </c>
    </row>
    <row r="2361" spans="4:18" x14ac:dyDescent="0.25">
      <c r="D2361" s="1">
        <v>35226</v>
      </c>
      <c r="E2361" s="1">
        <f t="shared" si="308"/>
        <v>35217</v>
      </c>
      <c r="F2361" s="30">
        <f t="shared" si="306"/>
        <v>0</v>
      </c>
      <c r="H2361" s="42">
        <f>IF(DAY(D2361)&gt;14,VLOOKUP(DATE(YEAR(E2361),MONTH(E2361)-1,DAY(1)),'מדדים וריביות'!B:C,2,FALSE),VLOOKUP(DATE(YEAR(E2361),MONTH(E2361)-2,DAY(1)),'מדדים וריביות'!B:C,2,FALSE))</f>
        <v>20586543.312711</v>
      </c>
      <c r="I2361" s="43">
        <f>'ריבית יומית'!D2355</f>
        <v>1.0738622586670132E-4</v>
      </c>
      <c r="J2361" s="29">
        <f t="shared" si="307"/>
        <v>1.8350820918535624</v>
      </c>
      <c r="L2361">
        <f>VLOOKUP(D2360,'מדדים וריביות'!B:C,2)</f>
        <v>21089025.508953199</v>
      </c>
      <c r="M2361" s="30">
        <f t="shared" si="312"/>
        <v>0</v>
      </c>
      <c r="O2361" s="39">
        <f t="shared" si="309"/>
        <v>0</v>
      </c>
      <c r="P2361" s="39">
        <f t="shared" si="313"/>
        <v>0</v>
      </c>
      <c r="Q2361" s="39">
        <f t="shared" si="310"/>
        <v>0</v>
      </c>
      <c r="R2361" s="41">
        <f t="shared" si="311"/>
        <v>0</v>
      </c>
    </row>
    <row r="2362" spans="4:18" x14ac:dyDescent="0.25">
      <c r="D2362" s="1">
        <v>35227</v>
      </c>
      <c r="E2362" s="1">
        <f t="shared" si="308"/>
        <v>35217</v>
      </c>
      <c r="F2362" s="30">
        <f t="shared" si="306"/>
        <v>0</v>
      </c>
      <c r="H2362" s="42">
        <f>IF(DAY(D2362)&gt;14,VLOOKUP(DATE(YEAR(E2362),MONTH(E2362)-1,DAY(1)),'מדדים וריביות'!B:C,2,FALSE),VLOOKUP(DATE(YEAR(E2362),MONTH(E2362)-2,DAY(1)),'מדדים וריביות'!B:C,2,FALSE))</f>
        <v>20586543.312711</v>
      </c>
      <c r="I2362" s="43">
        <f>'ריבית יומית'!D2356</f>
        <v>1.0738622586670132E-4</v>
      </c>
      <c r="J2362" s="29">
        <f t="shared" si="307"/>
        <v>1.8348850504730929</v>
      </c>
      <c r="L2362">
        <f>VLOOKUP(D2361,'מדדים וריביות'!B:C,2)</f>
        <v>21089025.508953199</v>
      </c>
      <c r="M2362" s="30">
        <f t="shared" si="312"/>
        <v>0</v>
      </c>
      <c r="O2362" s="39">
        <f t="shared" si="309"/>
        <v>0</v>
      </c>
      <c r="P2362" s="39">
        <f t="shared" si="313"/>
        <v>0</v>
      </c>
      <c r="Q2362" s="39">
        <f t="shared" si="310"/>
        <v>0</v>
      </c>
      <c r="R2362" s="41">
        <f t="shared" si="311"/>
        <v>0</v>
      </c>
    </row>
    <row r="2363" spans="4:18" x14ac:dyDescent="0.25">
      <c r="D2363" s="1">
        <v>35228</v>
      </c>
      <c r="E2363" s="1">
        <f t="shared" si="308"/>
        <v>35217</v>
      </c>
      <c r="F2363" s="30">
        <f t="shared" si="306"/>
        <v>0</v>
      </c>
      <c r="H2363" s="42">
        <f>IF(DAY(D2363)&gt;14,VLOOKUP(DATE(YEAR(E2363),MONTH(E2363)-1,DAY(1)),'מדדים וריביות'!B:C,2,FALSE),VLOOKUP(DATE(YEAR(E2363),MONTH(E2363)-2,DAY(1)),'מדדים וריביות'!B:C,2,FALSE))</f>
        <v>20586543.312711</v>
      </c>
      <c r="I2363" s="43">
        <f>'ריבית יומית'!D2357</f>
        <v>1.0738622586670132E-4</v>
      </c>
      <c r="J2363" s="29">
        <f t="shared" si="307"/>
        <v>1.8346880302498816</v>
      </c>
      <c r="L2363">
        <f>VLOOKUP(D2362,'מדדים וריביות'!B:C,2)</f>
        <v>21089025.508953199</v>
      </c>
      <c r="M2363" s="30">
        <f t="shared" si="312"/>
        <v>0</v>
      </c>
      <c r="O2363" s="39">
        <f t="shared" si="309"/>
        <v>0</v>
      </c>
      <c r="P2363" s="39">
        <f t="shared" si="313"/>
        <v>0</v>
      </c>
      <c r="Q2363" s="39">
        <f t="shared" si="310"/>
        <v>0</v>
      </c>
      <c r="R2363" s="41">
        <f t="shared" si="311"/>
        <v>0</v>
      </c>
    </row>
    <row r="2364" spans="4:18" x14ac:dyDescent="0.25">
      <c r="D2364" s="1">
        <v>35229</v>
      </c>
      <c r="E2364" s="1">
        <f t="shared" si="308"/>
        <v>35217</v>
      </c>
      <c r="F2364" s="30">
        <f t="shared" si="306"/>
        <v>0</v>
      </c>
      <c r="H2364" s="42">
        <f>IF(DAY(D2364)&gt;14,VLOOKUP(DATE(YEAR(E2364),MONTH(E2364)-1,DAY(1)),'מדדים וריביות'!B:C,2,FALSE),VLOOKUP(DATE(YEAR(E2364),MONTH(E2364)-2,DAY(1)),'מדדים וריביות'!B:C,2,FALSE))</f>
        <v>20586543.312711</v>
      </c>
      <c r="I2364" s="43">
        <f>'ריבית יומית'!D2358</f>
        <v>1.0738622586670132E-4</v>
      </c>
      <c r="J2364" s="29">
        <f t="shared" si="307"/>
        <v>1.8344910311816567</v>
      </c>
      <c r="L2364">
        <f>VLOOKUP(D2363,'מדדים וריביות'!B:C,2)</f>
        <v>21089025.508953199</v>
      </c>
      <c r="M2364" s="30">
        <f t="shared" si="312"/>
        <v>0</v>
      </c>
      <c r="O2364" s="39">
        <f t="shared" si="309"/>
        <v>0</v>
      </c>
      <c r="P2364" s="39">
        <f t="shared" si="313"/>
        <v>0</v>
      </c>
      <c r="Q2364" s="39">
        <f t="shared" si="310"/>
        <v>0</v>
      </c>
      <c r="R2364" s="41">
        <f t="shared" si="311"/>
        <v>0</v>
      </c>
    </row>
    <row r="2365" spans="4:18" x14ac:dyDescent="0.25">
      <c r="D2365" s="1">
        <v>35230</v>
      </c>
      <c r="E2365" s="1">
        <f t="shared" si="308"/>
        <v>35217</v>
      </c>
      <c r="F2365" s="30">
        <f t="shared" si="306"/>
        <v>0</v>
      </c>
      <c r="H2365" s="42">
        <f>IF(DAY(D2365)&gt;14,VLOOKUP(DATE(YEAR(E2365),MONTH(E2365)-1,DAY(1)),'מדדים וריביות'!B:C,2,FALSE),VLOOKUP(DATE(YEAR(E2365),MONTH(E2365)-2,DAY(1)),'מדדים וריביות'!B:C,2,FALSE))</f>
        <v>20586543.312711</v>
      </c>
      <c r="I2365" s="43">
        <f>'ריבית יומית'!D2359</f>
        <v>1.0738622586670132E-4</v>
      </c>
      <c r="J2365" s="29">
        <f t="shared" si="307"/>
        <v>1.8342940532661467</v>
      </c>
      <c r="L2365">
        <f>VLOOKUP(D2364,'מדדים וריביות'!B:C,2)</f>
        <v>21089025.508953199</v>
      </c>
      <c r="M2365" s="30">
        <f t="shared" si="312"/>
        <v>0</v>
      </c>
      <c r="O2365" s="39">
        <f t="shared" si="309"/>
        <v>0</v>
      </c>
      <c r="P2365" s="39">
        <f t="shared" si="313"/>
        <v>0</v>
      </c>
      <c r="Q2365" s="39">
        <f t="shared" si="310"/>
        <v>0</v>
      </c>
      <c r="R2365" s="41">
        <f t="shared" si="311"/>
        <v>0</v>
      </c>
    </row>
    <row r="2366" spans="4:18" x14ac:dyDescent="0.25">
      <c r="D2366" s="1">
        <v>35231</v>
      </c>
      <c r="E2366" s="1">
        <f t="shared" si="308"/>
        <v>35217</v>
      </c>
      <c r="F2366" s="30">
        <f t="shared" si="306"/>
        <v>0</v>
      </c>
      <c r="H2366" s="42">
        <f>IF(DAY(D2366)&gt;14,VLOOKUP(DATE(YEAR(E2366),MONTH(E2366)-1,DAY(1)),'מדדים וריביות'!B:C,2,FALSE),VLOOKUP(DATE(YEAR(E2366),MONTH(E2366)-2,DAY(1)),'מדדים וריביות'!B:C,2,FALSE))</f>
        <v>20936758.176758599</v>
      </c>
      <c r="I2366" s="43">
        <f>'ריבית יומית'!D2360</f>
        <v>1.0738622586670132E-4</v>
      </c>
      <c r="J2366" s="29">
        <f t="shared" si="307"/>
        <v>1.8340970965010803</v>
      </c>
      <c r="L2366">
        <f>VLOOKUP(D2365,'מדדים וריביות'!B:C,2)</f>
        <v>21089025.508953199</v>
      </c>
      <c r="M2366" s="30">
        <f t="shared" si="312"/>
        <v>0</v>
      </c>
      <c r="O2366" s="39">
        <f t="shared" si="309"/>
        <v>0</v>
      </c>
      <c r="P2366" s="39">
        <f t="shared" si="313"/>
        <v>0</v>
      </c>
      <c r="Q2366" s="39">
        <f t="shared" si="310"/>
        <v>0</v>
      </c>
      <c r="R2366" s="41">
        <f t="shared" si="311"/>
        <v>0</v>
      </c>
    </row>
    <row r="2367" spans="4:18" x14ac:dyDescent="0.25">
      <c r="D2367" s="1">
        <v>35232</v>
      </c>
      <c r="E2367" s="1">
        <f t="shared" si="308"/>
        <v>35217</v>
      </c>
      <c r="F2367" s="30">
        <f t="shared" si="306"/>
        <v>0</v>
      </c>
      <c r="H2367" s="42">
        <f>IF(DAY(D2367)&gt;14,VLOOKUP(DATE(YEAR(E2367),MONTH(E2367)-1,DAY(1)),'מדדים וריביות'!B:C,2,FALSE),VLOOKUP(DATE(YEAR(E2367),MONTH(E2367)-2,DAY(1)),'מדדים וריביות'!B:C,2,FALSE))</f>
        <v>20936758.176758599</v>
      </c>
      <c r="I2367" s="43">
        <f>'ריבית יומית'!D2361</f>
        <v>1.0738622586670132E-4</v>
      </c>
      <c r="J2367" s="29">
        <f t="shared" si="307"/>
        <v>1.8339001608841867</v>
      </c>
      <c r="L2367">
        <f>VLOOKUP(D2366,'מדדים וריביות'!B:C,2)</f>
        <v>21089025.508953199</v>
      </c>
      <c r="M2367" s="30">
        <f t="shared" si="312"/>
        <v>0</v>
      </c>
      <c r="O2367" s="39">
        <f t="shared" si="309"/>
        <v>0</v>
      </c>
      <c r="P2367" s="39">
        <f t="shared" si="313"/>
        <v>0</v>
      </c>
      <c r="Q2367" s="39">
        <f t="shared" si="310"/>
        <v>0</v>
      </c>
      <c r="R2367" s="41">
        <f t="shared" si="311"/>
        <v>0</v>
      </c>
    </row>
    <row r="2368" spans="4:18" x14ac:dyDescent="0.25">
      <c r="D2368" s="1">
        <v>35233</v>
      </c>
      <c r="E2368" s="1">
        <f t="shared" si="308"/>
        <v>35217</v>
      </c>
      <c r="F2368" s="30">
        <f t="shared" ref="F2368:F2431" si="314">M2367</f>
        <v>0</v>
      </c>
      <c r="H2368" s="42">
        <f>IF(DAY(D2368)&gt;14,VLOOKUP(DATE(YEAR(E2368),MONTH(E2368)-1,DAY(1)),'מדדים וריביות'!B:C,2,FALSE),VLOOKUP(DATE(YEAR(E2368),MONTH(E2368)-2,DAY(1)),'מדדים וריביות'!B:C,2,FALSE))</f>
        <v>20936758.176758599</v>
      </c>
      <c r="I2368" s="43">
        <f>'ריבית יומית'!D2362</f>
        <v>1.0738622586670132E-4</v>
      </c>
      <c r="J2368" s="29">
        <f t="shared" si="307"/>
        <v>1.8337032464131948</v>
      </c>
      <c r="L2368">
        <f>VLOOKUP(D2367,'מדדים וריביות'!B:C,2)</f>
        <v>21089025.508953199</v>
      </c>
      <c r="M2368" s="30">
        <f t="shared" si="312"/>
        <v>0</v>
      </c>
      <c r="O2368" s="39">
        <f t="shared" si="309"/>
        <v>0</v>
      </c>
      <c r="P2368" s="39">
        <f t="shared" si="313"/>
        <v>0</v>
      </c>
      <c r="Q2368" s="39">
        <f t="shared" si="310"/>
        <v>0</v>
      </c>
      <c r="R2368" s="41">
        <f t="shared" si="311"/>
        <v>0</v>
      </c>
    </row>
    <row r="2369" spans="4:18" x14ac:dyDescent="0.25">
      <c r="D2369" s="1">
        <v>35234</v>
      </c>
      <c r="E2369" s="1">
        <f t="shared" si="308"/>
        <v>35217</v>
      </c>
      <c r="F2369" s="30">
        <f t="shared" si="314"/>
        <v>0</v>
      </c>
      <c r="H2369" s="42">
        <f>IF(DAY(D2369)&gt;14,VLOOKUP(DATE(YEAR(E2369),MONTH(E2369)-1,DAY(1)),'מדדים וריביות'!B:C,2,FALSE),VLOOKUP(DATE(YEAR(E2369),MONTH(E2369)-2,DAY(1)),'מדדים וריביות'!B:C,2,FALSE))</f>
        <v>20936758.176758599</v>
      </c>
      <c r="I2369" s="43">
        <f>'ריבית יומית'!D2363</f>
        <v>1.0738622586670132E-4</v>
      </c>
      <c r="J2369" s="29">
        <f t="shared" si="307"/>
        <v>1.8335063530858342</v>
      </c>
      <c r="L2369">
        <f>VLOOKUP(D2368,'מדדים וריביות'!B:C,2)</f>
        <v>21089025.508953199</v>
      </c>
      <c r="M2369" s="30">
        <f t="shared" si="312"/>
        <v>0</v>
      </c>
      <c r="O2369" s="39">
        <f t="shared" si="309"/>
        <v>0</v>
      </c>
      <c r="P2369" s="39">
        <f t="shared" si="313"/>
        <v>0</v>
      </c>
      <c r="Q2369" s="39">
        <f t="shared" si="310"/>
        <v>0</v>
      </c>
      <c r="R2369" s="41">
        <f t="shared" si="311"/>
        <v>0</v>
      </c>
    </row>
    <row r="2370" spans="4:18" x14ac:dyDescent="0.25">
      <c r="D2370" s="1">
        <v>35235</v>
      </c>
      <c r="E2370" s="1">
        <f t="shared" si="308"/>
        <v>35217</v>
      </c>
      <c r="F2370" s="30">
        <f t="shared" si="314"/>
        <v>0</v>
      </c>
      <c r="H2370" s="42">
        <f>IF(DAY(D2370)&gt;14,VLOOKUP(DATE(YEAR(E2370),MONTH(E2370)-1,DAY(1)),'מדדים וריביות'!B:C,2,FALSE),VLOOKUP(DATE(YEAR(E2370),MONTH(E2370)-2,DAY(1)),'מדדים וריביות'!B:C,2,FALSE))</f>
        <v>20936758.176758599</v>
      </c>
      <c r="I2370" s="43">
        <f>'ריבית יומית'!D2364</f>
        <v>1.0738622586670132E-4</v>
      </c>
      <c r="J2370" s="29">
        <f t="shared" si="307"/>
        <v>1.8333094808998347</v>
      </c>
      <c r="L2370">
        <f>VLOOKUP(D2369,'מדדים וריביות'!B:C,2)</f>
        <v>21089025.508953199</v>
      </c>
      <c r="M2370" s="30">
        <f t="shared" si="312"/>
        <v>0</v>
      </c>
      <c r="O2370" s="39">
        <f t="shared" si="309"/>
        <v>0</v>
      </c>
      <c r="P2370" s="39">
        <f t="shared" si="313"/>
        <v>0</v>
      </c>
      <c r="Q2370" s="39">
        <f t="shared" si="310"/>
        <v>0</v>
      </c>
      <c r="R2370" s="41">
        <f t="shared" si="311"/>
        <v>0</v>
      </c>
    </row>
    <row r="2371" spans="4:18" x14ac:dyDescent="0.25">
      <c r="D2371" s="1">
        <v>35236</v>
      </c>
      <c r="E2371" s="1">
        <f t="shared" si="308"/>
        <v>35217</v>
      </c>
      <c r="F2371" s="30">
        <f t="shared" si="314"/>
        <v>0</v>
      </c>
      <c r="H2371" s="42">
        <f>IF(DAY(D2371)&gt;14,VLOOKUP(DATE(YEAR(E2371),MONTH(E2371)-1,DAY(1)),'מדדים וריביות'!B:C,2,FALSE),VLOOKUP(DATE(YEAR(E2371),MONTH(E2371)-2,DAY(1)),'מדדים וריביות'!B:C,2,FALSE))</f>
        <v>20936758.176758599</v>
      </c>
      <c r="I2371" s="43">
        <f>'ריבית יומית'!D2365</f>
        <v>1.0738622586670132E-4</v>
      </c>
      <c r="J2371" s="29">
        <f t="shared" si="307"/>
        <v>1.8331126298529261</v>
      </c>
      <c r="L2371">
        <f>VLOOKUP(D2370,'מדדים וריביות'!B:C,2)</f>
        <v>21089025.508953199</v>
      </c>
      <c r="M2371" s="30">
        <f t="shared" si="312"/>
        <v>0</v>
      </c>
      <c r="O2371" s="39">
        <f t="shared" si="309"/>
        <v>0</v>
      </c>
      <c r="P2371" s="39">
        <f t="shared" si="313"/>
        <v>0</v>
      </c>
      <c r="Q2371" s="39">
        <f t="shared" si="310"/>
        <v>0</v>
      </c>
      <c r="R2371" s="41">
        <f t="shared" si="311"/>
        <v>0</v>
      </c>
    </row>
    <row r="2372" spans="4:18" x14ac:dyDescent="0.25">
      <c r="D2372" s="1">
        <v>35237</v>
      </c>
      <c r="E2372" s="1">
        <f t="shared" si="308"/>
        <v>35217</v>
      </c>
      <c r="F2372" s="30">
        <f t="shared" si="314"/>
        <v>0</v>
      </c>
      <c r="H2372" s="42">
        <f>IF(DAY(D2372)&gt;14,VLOOKUP(DATE(YEAR(E2372),MONTH(E2372)-1,DAY(1)),'מדדים וריביות'!B:C,2,FALSE),VLOOKUP(DATE(YEAR(E2372),MONTH(E2372)-2,DAY(1)),'מדדים וריביות'!B:C,2,FALSE))</f>
        <v>20936758.176758599</v>
      </c>
      <c r="I2372" s="43">
        <f>'ריבית יומית'!D2366</f>
        <v>1.0738622586670132E-4</v>
      </c>
      <c r="J2372" s="29">
        <f t="shared" si="307"/>
        <v>1.8329157999428387</v>
      </c>
      <c r="L2372">
        <f>VLOOKUP(D2371,'מדדים וריביות'!B:C,2)</f>
        <v>21089025.508953199</v>
      </c>
      <c r="M2372" s="30">
        <f t="shared" si="312"/>
        <v>0</v>
      </c>
      <c r="O2372" s="39">
        <f t="shared" si="309"/>
        <v>0</v>
      </c>
      <c r="P2372" s="39">
        <f t="shared" si="313"/>
        <v>0</v>
      </c>
      <c r="Q2372" s="39">
        <f t="shared" si="310"/>
        <v>0</v>
      </c>
      <c r="R2372" s="41">
        <f t="shared" si="311"/>
        <v>0</v>
      </c>
    </row>
    <row r="2373" spans="4:18" x14ac:dyDescent="0.25">
      <c r="D2373" s="1">
        <v>35238</v>
      </c>
      <c r="E2373" s="1">
        <f t="shared" si="308"/>
        <v>35217</v>
      </c>
      <c r="F2373" s="30">
        <f t="shared" si="314"/>
        <v>0</v>
      </c>
      <c r="H2373" s="42">
        <f>IF(DAY(D2373)&gt;14,VLOOKUP(DATE(YEAR(E2373),MONTH(E2373)-1,DAY(1)),'מדדים וריביות'!B:C,2,FALSE),VLOOKUP(DATE(YEAR(E2373),MONTH(E2373)-2,DAY(1)),'מדדים וריביות'!B:C,2,FALSE))</f>
        <v>20936758.176758599</v>
      </c>
      <c r="I2373" s="43">
        <f>'ריבית יומית'!D2367</f>
        <v>1.0738622586670132E-4</v>
      </c>
      <c r="J2373" s="29">
        <f t="shared" si="307"/>
        <v>1.832718991167303</v>
      </c>
      <c r="L2373">
        <f>VLOOKUP(D2372,'מדדים וריביות'!B:C,2)</f>
        <v>21089025.508953199</v>
      </c>
      <c r="M2373" s="30">
        <f t="shared" si="312"/>
        <v>0</v>
      </c>
      <c r="O2373" s="39">
        <f t="shared" si="309"/>
        <v>0</v>
      </c>
      <c r="P2373" s="39">
        <f t="shared" si="313"/>
        <v>0</v>
      </c>
      <c r="Q2373" s="39">
        <f t="shared" si="310"/>
        <v>0</v>
      </c>
      <c r="R2373" s="41">
        <f t="shared" si="311"/>
        <v>0</v>
      </c>
    </row>
    <row r="2374" spans="4:18" x14ac:dyDescent="0.25">
      <c r="D2374" s="1">
        <v>35239</v>
      </c>
      <c r="E2374" s="1">
        <f t="shared" si="308"/>
        <v>35217</v>
      </c>
      <c r="F2374" s="30">
        <f t="shared" si="314"/>
        <v>0</v>
      </c>
      <c r="H2374" s="42">
        <f>IF(DAY(D2374)&gt;14,VLOOKUP(DATE(YEAR(E2374),MONTH(E2374)-1,DAY(1)),'מדדים וריביות'!B:C,2,FALSE),VLOOKUP(DATE(YEAR(E2374),MONTH(E2374)-2,DAY(1)),'מדדים וריביות'!B:C,2,FALSE))</f>
        <v>20936758.176758599</v>
      </c>
      <c r="I2374" s="43">
        <f>'ריבית יומית'!D2368</f>
        <v>1.0738622586670132E-4</v>
      </c>
      <c r="J2374" s="29">
        <f t="shared" si="307"/>
        <v>1.8325222035240496</v>
      </c>
      <c r="L2374">
        <f>VLOOKUP(D2373,'מדדים וריביות'!B:C,2)</f>
        <v>21089025.508953199</v>
      </c>
      <c r="M2374" s="30">
        <f t="shared" si="312"/>
        <v>0</v>
      </c>
      <c r="O2374" s="39">
        <f t="shared" si="309"/>
        <v>0</v>
      </c>
      <c r="P2374" s="39">
        <f t="shared" si="313"/>
        <v>0</v>
      </c>
      <c r="Q2374" s="39">
        <f t="shared" si="310"/>
        <v>0</v>
      </c>
      <c r="R2374" s="41">
        <f t="shared" si="311"/>
        <v>0</v>
      </c>
    </row>
    <row r="2375" spans="4:18" x14ac:dyDescent="0.25">
      <c r="D2375" s="1">
        <v>35240</v>
      </c>
      <c r="E2375" s="1">
        <f t="shared" si="308"/>
        <v>35217</v>
      </c>
      <c r="F2375" s="30">
        <f t="shared" si="314"/>
        <v>0</v>
      </c>
      <c r="H2375" s="42">
        <f>IF(DAY(D2375)&gt;14,VLOOKUP(DATE(YEAR(E2375),MONTH(E2375)-1,DAY(1)),'מדדים וריביות'!B:C,2,FALSE),VLOOKUP(DATE(YEAR(E2375),MONTH(E2375)-2,DAY(1)),'מדדים וריביות'!B:C,2,FALSE))</f>
        <v>20936758.176758599</v>
      </c>
      <c r="I2375" s="43">
        <f>'ריבית יומית'!D2369</f>
        <v>1.0738622586670132E-4</v>
      </c>
      <c r="J2375" s="29">
        <f t="shared" si="307"/>
        <v>1.8323254370108095</v>
      </c>
      <c r="L2375">
        <f>VLOOKUP(D2374,'מדדים וריביות'!B:C,2)</f>
        <v>21089025.508953199</v>
      </c>
      <c r="M2375" s="30">
        <f t="shared" si="312"/>
        <v>0</v>
      </c>
      <c r="O2375" s="39">
        <f t="shared" si="309"/>
        <v>0</v>
      </c>
      <c r="P2375" s="39">
        <f t="shared" si="313"/>
        <v>0</v>
      </c>
      <c r="Q2375" s="39">
        <f t="shared" si="310"/>
        <v>0</v>
      </c>
      <c r="R2375" s="41">
        <f t="shared" si="311"/>
        <v>0</v>
      </c>
    </row>
    <row r="2376" spans="4:18" x14ac:dyDescent="0.25">
      <c r="D2376" s="1">
        <v>35241</v>
      </c>
      <c r="E2376" s="1">
        <f t="shared" si="308"/>
        <v>35217</v>
      </c>
      <c r="F2376" s="30">
        <f t="shared" si="314"/>
        <v>0</v>
      </c>
      <c r="H2376" s="42">
        <f>IF(DAY(D2376)&gt;14,VLOOKUP(DATE(YEAR(E2376),MONTH(E2376)-1,DAY(1)),'מדדים וריביות'!B:C,2,FALSE),VLOOKUP(DATE(YEAR(E2376),MONTH(E2376)-2,DAY(1)),'מדדים וריביות'!B:C,2,FALSE))</f>
        <v>20936758.176758599</v>
      </c>
      <c r="I2376" s="43">
        <f>'ריבית יומית'!D2370</f>
        <v>1.0738622586670132E-4</v>
      </c>
      <c r="J2376" s="29">
        <f t="shared" si="307"/>
        <v>1.8321286916253139</v>
      </c>
      <c r="L2376">
        <f>VLOOKUP(D2375,'מדדים וריביות'!B:C,2)</f>
        <v>21089025.508953199</v>
      </c>
      <c r="M2376" s="30">
        <f t="shared" si="312"/>
        <v>0</v>
      </c>
      <c r="O2376" s="39">
        <f t="shared" si="309"/>
        <v>0</v>
      </c>
      <c r="P2376" s="39">
        <f t="shared" si="313"/>
        <v>0</v>
      </c>
      <c r="Q2376" s="39">
        <f t="shared" si="310"/>
        <v>0</v>
      </c>
      <c r="R2376" s="41">
        <f t="shared" si="311"/>
        <v>0</v>
      </c>
    </row>
    <row r="2377" spans="4:18" x14ac:dyDescent="0.25">
      <c r="D2377" s="1">
        <v>35242</v>
      </c>
      <c r="E2377" s="1">
        <f t="shared" si="308"/>
        <v>35217</v>
      </c>
      <c r="F2377" s="30">
        <f t="shared" si="314"/>
        <v>0</v>
      </c>
      <c r="H2377" s="42">
        <f>IF(DAY(D2377)&gt;14,VLOOKUP(DATE(YEAR(E2377),MONTH(E2377)-1,DAY(1)),'מדדים וריביות'!B:C,2,FALSE),VLOOKUP(DATE(YEAR(E2377),MONTH(E2377)-2,DAY(1)),'מדדים וריביות'!B:C,2,FALSE))</f>
        <v>20936758.176758599</v>
      </c>
      <c r="I2377" s="43">
        <f>'ריבית יומית'!D2371</f>
        <v>1.0738622586670132E-4</v>
      </c>
      <c r="J2377" s="29">
        <f t="shared" ref="J2377:J2440" si="315">J2378*(1+I2377)</f>
        <v>1.8319319673652941</v>
      </c>
      <c r="L2377">
        <f>VLOOKUP(D2376,'מדדים וריביות'!B:C,2)</f>
        <v>21089025.508953199</v>
      </c>
      <c r="M2377" s="30">
        <f t="shared" si="312"/>
        <v>0</v>
      </c>
      <c r="O2377" s="39">
        <f t="shared" si="309"/>
        <v>0</v>
      </c>
      <c r="P2377" s="39">
        <f t="shared" si="313"/>
        <v>0</v>
      </c>
      <c r="Q2377" s="39">
        <f t="shared" si="310"/>
        <v>0</v>
      </c>
      <c r="R2377" s="41">
        <f t="shared" si="311"/>
        <v>0</v>
      </c>
    </row>
    <row r="2378" spans="4:18" x14ac:dyDescent="0.25">
      <c r="D2378" s="1">
        <v>35243</v>
      </c>
      <c r="E2378" s="1">
        <f t="shared" ref="E2378:E2441" si="316">DATE(YEAR(D2378),MONTH(D2378),DAY(1))</f>
        <v>35217</v>
      </c>
      <c r="F2378" s="30">
        <f t="shared" si="314"/>
        <v>0</v>
      </c>
      <c r="H2378" s="42">
        <f>IF(DAY(D2378)&gt;14,VLOOKUP(DATE(YEAR(E2378),MONTH(E2378)-1,DAY(1)),'מדדים וריביות'!B:C,2,FALSE),VLOOKUP(DATE(YEAR(E2378),MONTH(E2378)-2,DAY(1)),'מדדים וריביות'!B:C,2,FALSE))</f>
        <v>20936758.176758599</v>
      </c>
      <c r="I2378" s="43">
        <f>'ריבית יומית'!D2372</f>
        <v>1.0738622586670132E-4</v>
      </c>
      <c r="J2378" s="29">
        <f t="shared" si="315"/>
        <v>1.8317352642284817</v>
      </c>
      <c r="L2378">
        <f>VLOOKUP(D2377,'מדדים וריביות'!B:C,2)</f>
        <v>21089025.508953199</v>
      </c>
      <c r="M2378" s="30">
        <f t="shared" si="312"/>
        <v>0</v>
      </c>
      <c r="O2378" s="39">
        <f t="shared" ref="O2378:O2441" si="317">$D$4/H2378*G2378-G2378</f>
        <v>0</v>
      </c>
      <c r="P2378" s="39">
        <f t="shared" si="313"/>
        <v>0</v>
      </c>
      <c r="Q2378" s="39">
        <f t="shared" ref="Q2378:Q2441" si="318">$D$4/H2378*P2378-P2378</f>
        <v>0</v>
      </c>
      <c r="R2378" s="41">
        <f t="shared" ref="R2378:R2441" si="319">SUM(O2378:Q2378)</f>
        <v>0</v>
      </c>
    </row>
    <row r="2379" spans="4:18" x14ac:dyDescent="0.25">
      <c r="D2379" s="1">
        <v>35244</v>
      </c>
      <c r="E2379" s="1">
        <f t="shared" si="316"/>
        <v>35217</v>
      </c>
      <c r="F2379" s="30">
        <f t="shared" si="314"/>
        <v>0</v>
      </c>
      <c r="H2379" s="42">
        <f>IF(DAY(D2379)&gt;14,VLOOKUP(DATE(YEAR(E2379),MONTH(E2379)-1,DAY(1)),'מדדים וריביות'!B:C,2,FALSE),VLOOKUP(DATE(YEAR(E2379),MONTH(E2379)-2,DAY(1)),'מדדים וריביות'!B:C,2,FALSE))</f>
        <v>20936758.176758599</v>
      </c>
      <c r="I2379" s="43">
        <f>'ריבית יומית'!D2373</f>
        <v>1.0738622586670132E-4</v>
      </c>
      <c r="J2379" s="29">
        <f t="shared" si="315"/>
        <v>1.8315385822126087</v>
      </c>
      <c r="L2379">
        <f>VLOOKUP(D2378,'מדדים וריביות'!B:C,2)</f>
        <v>21089025.508953199</v>
      </c>
      <c r="M2379" s="30">
        <f t="shared" si="312"/>
        <v>0</v>
      </c>
      <c r="O2379" s="39">
        <f t="shared" si="317"/>
        <v>0</v>
      </c>
      <c r="P2379" s="39">
        <f t="shared" si="313"/>
        <v>0</v>
      </c>
      <c r="Q2379" s="39">
        <f t="shared" si="318"/>
        <v>0</v>
      </c>
      <c r="R2379" s="41">
        <f t="shared" si="319"/>
        <v>0</v>
      </c>
    </row>
    <row r="2380" spans="4:18" x14ac:dyDescent="0.25">
      <c r="D2380" s="1">
        <v>35245</v>
      </c>
      <c r="E2380" s="1">
        <f t="shared" si="316"/>
        <v>35217</v>
      </c>
      <c r="F2380" s="30">
        <f t="shared" si="314"/>
        <v>0</v>
      </c>
      <c r="H2380" s="42">
        <f>IF(DAY(D2380)&gt;14,VLOOKUP(DATE(YEAR(E2380),MONTH(E2380)-1,DAY(1)),'מדדים וריביות'!B:C,2,FALSE),VLOOKUP(DATE(YEAR(E2380),MONTH(E2380)-2,DAY(1)),'מדדים וריביות'!B:C,2,FALSE))</f>
        <v>20936758.176758599</v>
      </c>
      <c r="I2380" s="43">
        <f>'ריבית יומית'!D2374</f>
        <v>1.0738622586670132E-4</v>
      </c>
      <c r="J2380" s="29">
        <f t="shared" si="315"/>
        <v>1.8313419213154072</v>
      </c>
      <c r="L2380">
        <f>VLOOKUP(D2379,'מדדים וריביות'!B:C,2)</f>
        <v>21089025.508953199</v>
      </c>
      <c r="M2380" s="30">
        <f t="shared" ref="M2380:M2443" si="320">F2380*(1+I2380)*L2380/H2380+G2380-K2380</f>
        <v>0</v>
      </c>
      <c r="O2380" s="39">
        <f t="shared" si="317"/>
        <v>0</v>
      </c>
      <c r="P2380" s="39">
        <f t="shared" si="313"/>
        <v>0</v>
      </c>
      <c r="Q2380" s="39">
        <f t="shared" si="318"/>
        <v>0</v>
      </c>
      <c r="R2380" s="41">
        <f t="shared" si="319"/>
        <v>0</v>
      </c>
    </row>
    <row r="2381" spans="4:18" x14ac:dyDescent="0.25">
      <c r="D2381" s="1">
        <v>35246</v>
      </c>
      <c r="E2381" s="1">
        <f t="shared" si="316"/>
        <v>35217</v>
      </c>
      <c r="F2381" s="30">
        <f t="shared" si="314"/>
        <v>0</v>
      </c>
      <c r="H2381" s="42">
        <f>IF(DAY(D2381)&gt;14,VLOOKUP(DATE(YEAR(E2381),MONTH(E2381)-1,DAY(1)),'מדדים וריביות'!B:C,2,FALSE),VLOOKUP(DATE(YEAR(E2381),MONTH(E2381)-2,DAY(1)),'מדדים וריביות'!B:C,2,FALSE))</f>
        <v>20936758.176758599</v>
      </c>
      <c r="I2381" s="43">
        <f>'ריבית יומית'!D2375</f>
        <v>1.0738622586670132E-4</v>
      </c>
      <c r="J2381" s="29">
        <f t="shared" si="315"/>
        <v>1.8311452815346096</v>
      </c>
      <c r="L2381">
        <f>VLOOKUP(D2380,'מדדים וריביות'!B:C,2)</f>
        <v>21089025.508953199</v>
      </c>
      <c r="M2381" s="30">
        <f t="shared" si="320"/>
        <v>0</v>
      </c>
      <c r="O2381" s="39">
        <f t="shared" si="317"/>
        <v>0</v>
      </c>
      <c r="P2381" s="39">
        <f t="shared" si="313"/>
        <v>0</v>
      </c>
      <c r="Q2381" s="39">
        <f t="shared" si="318"/>
        <v>0</v>
      </c>
      <c r="R2381" s="41">
        <f t="shared" si="319"/>
        <v>0</v>
      </c>
    </row>
    <row r="2382" spans="4:18" x14ac:dyDescent="0.25">
      <c r="D2382" s="1">
        <v>35247</v>
      </c>
      <c r="E2382" s="1">
        <f t="shared" si="316"/>
        <v>35247</v>
      </c>
      <c r="F2382" s="30">
        <f t="shared" si="314"/>
        <v>0</v>
      </c>
      <c r="H2382" s="42">
        <f>IF(DAY(D2382)&gt;14,VLOOKUP(DATE(YEAR(E2382),MONTH(E2382)-1,DAY(1)),'מדדים וריביות'!B:C,2,FALSE),VLOOKUP(DATE(YEAR(E2382),MONTH(E2382)-2,DAY(1)),'מדדים וריביות'!B:C,2,FALSE))</f>
        <v>20936758.176758599</v>
      </c>
      <c r="I2382" s="43">
        <f>'ריבית יומית'!D2376</f>
        <v>1.0738622586670132E-4</v>
      </c>
      <c r="J2382" s="29">
        <f t="shared" si="315"/>
        <v>1.8309486628679486</v>
      </c>
      <c r="L2382">
        <f>VLOOKUP(D2381,'מדדים וריביות'!B:C,2)</f>
        <v>21089025.508953199</v>
      </c>
      <c r="M2382" s="30">
        <f t="shared" si="320"/>
        <v>0</v>
      </c>
      <c r="O2382" s="39">
        <f t="shared" si="317"/>
        <v>0</v>
      </c>
      <c r="P2382" s="39">
        <f t="shared" si="313"/>
        <v>0</v>
      </c>
      <c r="Q2382" s="39">
        <f t="shared" si="318"/>
        <v>0</v>
      </c>
      <c r="R2382" s="41">
        <f t="shared" si="319"/>
        <v>0</v>
      </c>
    </row>
    <row r="2383" spans="4:18" x14ac:dyDescent="0.25">
      <c r="D2383" s="1">
        <v>35248</v>
      </c>
      <c r="E2383" s="1">
        <f t="shared" si="316"/>
        <v>35247</v>
      </c>
      <c r="F2383" s="30">
        <f t="shared" si="314"/>
        <v>0</v>
      </c>
      <c r="H2383" s="42">
        <f>IF(DAY(D2383)&gt;14,VLOOKUP(DATE(YEAR(E2383),MONTH(E2383)-1,DAY(1)),'מדדים וריביות'!B:C,2,FALSE),VLOOKUP(DATE(YEAR(E2383),MONTH(E2383)-2,DAY(1)),'מדדים וריביות'!B:C,2,FALSE))</f>
        <v>20936758.176758599</v>
      </c>
      <c r="I2383" s="43">
        <f>'ריבית יומית'!D2377</f>
        <v>1.0738622586670132E-4</v>
      </c>
      <c r="J2383" s="29">
        <f t="shared" si="315"/>
        <v>1.8307520653131568</v>
      </c>
      <c r="L2383">
        <f>VLOOKUP(D2382,'מדדים וריביות'!B:C,2)</f>
        <v>21149932.441831</v>
      </c>
      <c r="M2383" s="30">
        <f t="shared" si="320"/>
        <v>0</v>
      </c>
      <c r="O2383" s="39">
        <f t="shared" si="317"/>
        <v>0</v>
      </c>
      <c r="P2383" s="39">
        <f t="shared" si="313"/>
        <v>0</v>
      </c>
      <c r="Q2383" s="39">
        <f t="shared" si="318"/>
        <v>0</v>
      </c>
      <c r="R2383" s="41">
        <f t="shared" si="319"/>
        <v>0</v>
      </c>
    </row>
    <row r="2384" spans="4:18" x14ac:dyDescent="0.25">
      <c r="D2384" s="1">
        <v>35249</v>
      </c>
      <c r="E2384" s="1">
        <f t="shared" si="316"/>
        <v>35247</v>
      </c>
      <c r="F2384" s="30">
        <f t="shared" si="314"/>
        <v>0</v>
      </c>
      <c r="H2384" s="42">
        <f>IF(DAY(D2384)&gt;14,VLOOKUP(DATE(YEAR(E2384),MONTH(E2384)-1,DAY(1)),'מדדים וריביות'!B:C,2,FALSE),VLOOKUP(DATE(YEAR(E2384),MONTH(E2384)-2,DAY(1)),'מדדים וריביות'!B:C,2,FALSE))</f>
        <v>20936758.176758599</v>
      </c>
      <c r="I2384" s="43">
        <f>'ריבית יומית'!D2378</f>
        <v>1.0738622586670132E-4</v>
      </c>
      <c r="J2384" s="29">
        <f t="shared" si="315"/>
        <v>1.8305554888679678</v>
      </c>
      <c r="L2384">
        <f>VLOOKUP(D2383,'מדדים וריביות'!B:C,2)</f>
        <v>21149932.441831</v>
      </c>
      <c r="M2384" s="30">
        <f t="shared" si="320"/>
        <v>0</v>
      </c>
      <c r="O2384" s="39">
        <f t="shared" si="317"/>
        <v>0</v>
      </c>
      <c r="P2384" s="39">
        <f t="shared" si="313"/>
        <v>0</v>
      </c>
      <c r="Q2384" s="39">
        <f t="shared" si="318"/>
        <v>0</v>
      </c>
      <c r="R2384" s="41">
        <f t="shared" si="319"/>
        <v>0</v>
      </c>
    </row>
    <row r="2385" spans="4:18" x14ac:dyDescent="0.25">
      <c r="D2385" s="1">
        <v>35250</v>
      </c>
      <c r="E2385" s="1">
        <f t="shared" si="316"/>
        <v>35247</v>
      </c>
      <c r="F2385" s="30">
        <f t="shared" si="314"/>
        <v>0</v>
      </c>
      <c r="H2385" s="42">
        <f>IF(DAY(D2385)&gt;14,VLOOKUP(DATE(YEAR(E2385),MONTH(E2385)-1,DAY(1)),'מדדים וריביות'!B:C,2,FALSE),VLOOKUP(DATE(YEAR(E2385),MONTH(E2385)-2,DAY(1)),'מדדים וריביות'!B:C,2,FALSE))</f>
        <v>20936758.176758599</v>
      </c>
      <c r="I2385" s="43">
        <f>'ריבית יומית'!D2379</f>
        <v>1.0738622586670132E-4</v>
      </c>
      <c r="J2385" s="29">
        <f t="shared" si="315"/>
        <v>1.8303589335301147</v>
      </c>
      <c r="L2385">
        <f>VLOOKUP(D2384,'מדדים וריביות'!B:C,2)</f>
        <v>21149932.441831</v>
      </c>
      <c r="M2385" s="30">
        <f t="shared" si="320"/>
        <v>0</v>
      </c>
      <c r="O2385" s="39">
        <f t="shared" si="317"/>
        <v>0</v>
      </c>
      <c r="P2385" s="39">
        <f t="shared" si="313"/>
        <v>0</v>
      </c>
      <c r="Q2385" s="39">
        <f t="shared" si="318"/>
        <v>0</v>
      </c>
      <c r="R2385" s="41">
        <f t="shared" si="319"/>
        <v>0</v>
      </c>
    </row>
    <row r="2386" spans="4:18" x14ac:dyDescent="0.25">
      <c r="D2386" s="1">
        <v>35251</v>
      </c>
      <c r="E2386" s="1">
        <f t="shared" si="316"/>
        <v>35247</v>
      </c>
      <c r="F2386" s="30">
        <f t="shared" si="314"/>
        <v>0</v>
      </c>
      <c r="H2386" s="42">
        <f>IF(DAY(D2386)&gt;14,VLOOKUP(DATE(YEAR(E2386),MONTH(E2386)-1,DAY(1)),'מדדים וריביות'!B:C,2,FALSE),VLOOKUP(DATE(YEAR(E2386),MONTH(E2386)-2,DAY(1)),'מדדים וריביות'!B:C,2,FALSE))</f>
        <v>20936758.176758599</v>
      </c>
      <c r="I2386" s="43">
        <f>'ריבית יומית'!D2380</f>
        <v>1.0738622586670132E-4</v>
      </c>
      <c r="J2386" s="29">
        <f t="shared" si="315"/>
        <v>1.830162399297331</v>
      </c>
      <c r="L2386">
        <f>VLOOKUP(D2385,'מדדים וריביות'!B:C,2)</f>
        <v>21149932.441831</v>
      </c>
      <c r="M2386" s="30">
        <f t="shared" si="320"/>
        <v>0</v>
      </c>
      <c r="O2386" s="39">
        <f t="shared" si="317"/>
        <v>0</v>
      </c>
      <c r="P2386" s="39">
        <f t="shared" si="313"/>
        <v>0</v>
      </c>
      <c r="Q2386" s="39">
        <f t="shared" si="318"/>
        <v>0</v>
      </c>
      <c r="R2386" s="41">
        <f t="shared" si="319"/>
        <v>0</v>
      </c>
    </row>
    <row r="2387" spans="4:18" x14ac:dyDescent="0.25">
      <c r="D2387" s="1">
        <v>35252</v>
      </c>
      <c r="E2387" s="1">
        <f t="shared" si="316"/>
        <v>35247</v>
      </c>
      <c r="F2387" s="30">
        <f t="shared" si="314"/>
        <v>0</v>
      </c>
      <c r="H2387" s="42">
        <f>IF(DAY(D2387)&gt;14,VLOOKUP(DATE(YEAR(E2387),MONTH(E2387)-1,DAY(1)),'מדדים וריביות'!B:C,2,FALSE),VLOOKUP(DATE(YEAR(E2387),MONTH(E2387)-2,DAY(1)),'מדדים וריביות'!B:C,2,FALSE))</f>
        <v>20936758.176758599</v>
      </c>
      <c r="I2387" s="43">
        <f>'ריבית יומית'!D2381</f>
        <v>1.0738622586670132E-4</v>
      </c>
      <c r="J2387" s="29">
        <f t="shared" si="315"/>
        <v>1.8299658861673507</v>
      </c>
      <c r="L2387">
        <f>VLOOKUP(D2386,'מדדים וריביות'!B:C,2)</f>
        <v>21149932.441831</v>
      </c>
      <c r="M2387" s="30">
        <f t="shared" si="320"/>
        <v>0</v>
      </c>
      <c r="O2387" s="39">
        <f t="shared" si="317"/>
        <v>0</v>
      </c>
      <c r="P2387" s="39">
        <f t="shared" si="313"/>
        <v>0</v>
      </c>
      <c r="Q2387" s="39">
        <f t="shared" si="318"/>
        <v>0</v>
      </c>
      <c r="R2387" s="41">
        <f t="shared" si="319"/>
        <v>0</v>
      </c>
    </row>
    <row r="2388" spans="4:18" x14ac:dyDescent="0.25">
      <c r="D2388" s="1">
        <v>35253</v>
      </c>
      <c r="E2388" s="1">
        <f t="shared" si="316"/>
        <v>35247</v>
      </c>
      <c r="F2388" s="30">
        <f t="shared" si="314"/>
        <v>0</v>
      </c>
      <c r="H2388" s="42">
        <f>IF(DAY(D2388)&gt;14,VLOOKUP(DATE(YEAR(E2388),MONTH(E2388)-1,DAY(1)),'מדדים וריביות'!B:C,2,FALSE),VLOOKUP(DATE(YEAR(E2388),MONTH(E2388)-2,DAY(1)),'מדדים וריביות'!B:C,2,FALSE))</f>
        <v>20936758.176758599</v>
      </c>
      <c r="I2388" s="43">
        <f>'ריבית יומית'!D2382</f>
        <v>1.0738622586670132E-4</v>
      </c>
      <c r="J2388" s="29">
        <f t="shared" si="315"/>
        <v>1.8297693941379078</v>
      </c>
      <c r="L2388">
        <f>VLOOKUP(D2387,'מדדים וריביות'!B:C,2)</f>
        <v>21149932.441831</v>
      </c>
      <c r="M2388" s="30">
        <f t="shared" si="320"/>
        <v>0</v>
      </c>
      <c r="O2388" s="39">
        <f t="shared" si="317"/>
        <v>0</v>
      </c>
      <c r="P2388" s="39">
        <f t="shared" si="313"/>
        <v>0</v>
      </c>
      <c r="Q2388" s="39">
        <f t="shared" si="318"/>
        <v>0</v>
      </c>
      <c r="R2388" s="41">
        <f t="shared" si="319"/>
        <v>0</v>
      </c>
    </row>
    <row r="2389" spans="4:18" x14ac:dyDescent="0.25">
      <c r="D2389" s="1">
        <v>35254</v>
      </c>
      <c r="E2389" s="1">
        <f t="shared" si="316"/>
        <v>35247</v>
      </c>
      <c r="F2389" s="30">
        <f t="shared" si="314"/>
        <v>0</v>
      </c>
      <c r="H2389" s="42">
        <f>IF(DAY(D2389)&gt;14,VLOOKUP(DATE(YEAR(E2389),MONTH(E2389)-1,DAY(1)),'מדדים וריביות'!B:C,2,FALSE),VLOOKUP(DATE(YEAR(E2389),MONTH(E2389)-2,DAY(1)),'מדדים וריביות'!B:C,2,FALSE))</f>
        <v>20936758.176758599</v>
      </c>
      <c r="I2389" s="43">
        <f>'ריבית יומית'!D2383</f>
        <v>1.0738622586670132E-4</v>
      </c>
      <c r="J2389" s="29">
        <f t="shared" si="315"/>
        <v>1.8295729232067368</v>
      </c>
      <c r="L2389">
        <f>VLOOKUP(D2388,'מדדים וריביות'!B:C,2)</f>
        <v>21149932.441831</v>
      </c>
      <c r="M2389" s="30">
        <f t="shared" si="320"/>
        <v>0</v>
      </c>
      <c r="O2389" s="39">
        <f t="shared" si="317"/>
        <v>0</v>
      </c>
      <c r="P2389" s="39">
        <f t="shared" si="313"/>
        <v>0</v>
      </c>
      <c r="Q2389" s="39">
        <f t="shared" si="318"/>
        <v>0</v>
      </c>
      <c r="R2389" s="41">
        <f t="shared" si="319"/>
        <v>0</v>
      </c>
    </row>
    <row r="2390" spans="4:18" x14ac:dyDescent="0.25">
      <c r="D2390" s="1">
        <v>35255</v>
      </c>
      <c r="E2390" s="1">
        <f t="shared" si="316"/>
        <v>35247</v>
      </c>
      <c r="F2390" s="30">
        <f t="shared" si="314"/>
        <v>0</v>
      </c>
      <c r="H2390" s="42">
        <f>IF(DAY(D2390)&gt;14,VLOOKUP(DATE(YEAR(E2390),MONTH(E2390)-1,DAY(1)),'מדדים וריביות'!B:C,2,FALSE),VLOOKUP(DATE(YEAR(E2390),MONTH(E2390)-2,DAY(1)),'מדדים וריביות'!B:C,2,FALSE))</f>
        <v>20936758.176758599</v>
      </c>
      <c r="I2390" s="43">
        <f>'ריבית יומית'!D2384</f>
        <v>1.0738622586670132E-4</v>
      </c>
      <c r="J2390" s="29">
        <f t="shared" si="315"/>
        <v>1.8293764733715721</v>
      </c>
      <c r="L2390">
        <f>VLOOKUP(D2389,'מדדים וריביות'!B:C,2)</f>
        <v>21149932.441831</v>
      </c>
      <c r="M2390" s="30">
        <f t="shared" si="320"/>
        <v>0</v>
      </c>
      <c r="O2390" s="39">
        <f t="shared" si="317"/>
        <v>0</v>
      </c>
      <c r="P2390" s="39">
        <f t="shared" si="313"/>
        <v>0</v>
      </c>
      <c r="Q2390" s="39">
        <f t="shared" si="318"/>
        <v>0</v>
      </c>
      <c r="R2390" s="41">
        <f t="shared" si="319"/>
        <v>0</v>
      </c>
    </row>
    <row r="2391" spans="4:18" x14ac:dyDescent="0.25">
      <c r="D2391" s="1">
        <v>35256</v>
      </c>
      <c r="E2391" s="1">
        <f t="shared" si="316"/>
        <v>35247</v>
      </c>
      <c r="F2391" s="30">
        <f t="shared" si="314"/>
        <v>0</v>
      </c>
      <c r="H2391" s="42">
        <f>IF(DAY(D2391)&gt;14,VLOOKUP(DATE(YEAR(E2391),MONTH(E2391)-1,DAY(1)),'מדדים וריביות'!B:C,2,FALSE),VLOOKUP(DATE(YEAR(E2391),MONTH(E2391)-2,DAY(1)),'מדדים וריביות'!B:C,2,FALSE))</f>
        <v>20936758.176758599</v>
      </c>
      <c r="I2391" s="43">
        <f>'ריבית יומית'!D2385</f>
        <v>1.0738622586670132E-4</v>
      </c>
      <c r="J2391" s="29">
        <f t="shared" si="315"/>
        <v>1.8291800446301485</v>
      </c>
      <c r="L2391">
        <f>VLOOKUP(D2390,'מדדים וריביות'!B:C,2)</f>
        <v>21149932.441831</v>
      </c>
      <c r="M2391" s="30">
        <f t="shared" si="320"/>
        <v>0</v>
      </c>
      <c r="O2391" s="39">
        <f t="shared" si="317"/>
        <v>0</v>
      </c>
      <c r="P2391" s="39">
        <f t="shared" si="313"/>
        <v>0</v>
      </c>
      <c r="Q2391" s="39">
        <f t="shared" si="318"/>
        <v>0</v>
      </c>
      <c r="R2391" s="41">
        <f t="shared" si="319"/>
        <v>0</v>
      </c>
    </row>
    <row r="2392" spans="4:18" x14ac:dyDescent="0.25">
      <c r="D2392" s="1">
        <v>35257</v>
      </c>
      <c r="E2392" s="1">
        <f t="shared" si="316"/>
        <v>35247</v>
      </c>
      <c r="F2392" s="30">
        <f t="shared" si="314"/>
        <v>0</v>
      </c>
      <c r="H2392" s="42">
        <f>IF(DAY(D2392)&gt;14,VLOOKUP(DATE(YEAR(E2392),MONTH(E2392)-1,DAY(1)),'מדדים וריביות'!B:C,2,FALSE),VLOOKUP(DATE(YEAR(E2392),MONTH(E2392)-2,DAY(1)),'מדדים וריביות'!B:C,2,FALSE))</f>
        <v>20936758.176758599</v>
      </c>
      <c r="I2392" s="43">
        <f>'ריבית יומית'!D2386</f>
        <v>1.0738622586670132E-4</v>
      </c>
      <c r="J2392" s="29">
        <f t="shared" si="315"/>
        <v>1.8289836369802013</v>
      </c>
      <c r="L2392">
        <f>VLOOKUP(D2391,'מדדים וריביות'!B:C,2)</f>
        <v>21149932.441831</v>
      </c>
      <c r="M2392" s="30">
        <f t="shared" si="320"/>
        <v>0</v>
      </c>
      <c r="O2392" s="39">
        <f t="shared" si="317"/>
        <v>0</v>
      </c>
      <c r="P2392" s="39">
        <f t="shared" si="313"/>
        <v>0</v>
      </c>
      <c r="Q2392" s="39">
        <f t="shared" si="318"/>
        <v>0</v>
      </c>
      <c r="R2392" s="41">
        <f t="shared" si="319"/>
        <v>0</v>
      </c>
    </row>
    <row r="2393" spans="4:18" x14ac:dyDescent="0.25">
      <c r="D2393" s="1">
        <v>35258</v>
      </c>
      <c r="E2393" s="1">
        <f t="shared" si="316"/>
        <v>35247</v>
      </c>
      <c r="F2393" s="30">
        <f t="shared" si="314"/>
        <v>0</v>
      </c>
      <c r="H2393" s="42">
        <f>IF(DAY(D2393)&gt;14,VLOOKUP(DATE(YEAR(E2393),MONTH(E2393)-1,DAY(1)),'מדדים וריביות'!B:C,2,FALSE),VLOOKUP(DATE(YEAR(E2393),MONTH(E2393)-2,DAY(1)),'מדדים וריביות'!B:C,2,FALSE))</f>
        <v>20936758.176758599</v>
      </c>
      <c r="I2393" s="43">
        <f>'ריבית יומית'!D2387</f>
        <v>1.0738622586670132E-4</v>
      </c>
      <c r="J2393" s="29">
        <f t="shared" si="315"/>
        <v>1.8287872504194655</v>
      </c>
      <c r="L2393">
        <f>VLOOKUP(D2392,'מדדים וריביות'!B:C,2)</f>
        <v>21149932.441831</v>
      </c>
      <c r="M2393" s="30">
        <f t="shared" si="320"/>
        <v>0</v>
      </c>
      <c r="O2393" s="39">
        <f t="shared" si="317"/>
        <v>0</v>
      </c>
      <c r="P2393" s="39">
        <f t="shared" si="313"/>
        <v>0</v>
      </c>
      <c r="Q2393" s="39">
        <f t="shared" si="318"/>
        <v>0</v>
      </c>
      <c r="R2393" s="41">
        <f t="shared" si="319"/>
        <v>0</v>
      </c>
    </row>
    <row r="2394" spans="4:18" x14ac:dyDescent="0.25">
      <c r="D2394" s="1">
        <v>35259</v>
      </c>
      <c r="E2394" s="1">
        <f t="shared" si="316"/>
        <v>35247</v>
      </c>
      <c r="F2394" s="30">
        <f t="shared" si="314"/>
        <v>0</v>
      </c>
      <c r="H2394" s="42">
        <f>IF(DAY(D2394)&gt;14,VLOOKUP(DATE(YEAR(E2394),MONTH(E2394)-1,DAY(1)),'מדדים וריביות'!B:C,2,FALSE),VLOOKUP(DATE(YEAR(E2394),MONTH(E2394)-2,DAY(1)),'מדדים וריביות'!B:C,2,FALSE))</f>
        <v>20936758.176758599</v>
      </c>
      <c r="I2394" s="43">
        <f>'ריבית יומית'!D2388</f>
        <v>1.0738622586670132E-4</v>
      </c>
      <c r="J2394" s="29">
        <f t="shared" si="315"/>
        <v>1.8285908849456769</v>
      </c>
      <c r="L2394">
        <f>VLOOKUP(D2393,'מדדים וריביות'!B:C,2)</f>
        <v>21149932.441831</v>
      </c>
      <c r="M2394" s="30">
        <f t="shared" si="320"/>
        <v>0</v>
      </c>
      <c r="O2394" s="39">
        <f t="shared" si="317"/>
        <v>0</v>
      </c>
      <c r="P2394" s="39">
        <f t="shared" si="313"/>
        <v>0</v>
      </c>
      <c r="Q2394" s="39">
        <f t="shared" si="318"/>
        <v>0</v>
      </c>
      <c r="R2394" s="41">
        <f t="shared" si="319"/>
        <v>0</v>
      </c>
    </row>
    <row r="2395" spans="4:18" x14ac:dyDescent="0.25">
      <c r="D2395" s="1">
        <v>35260</v>
      </c>
      <c r="E2395" s="1">
        <f t="shared" si="316"/>
        <v>35247</v>
      </c>
      <c r="F2395" s="30">
        <f t="shared" si="314"/>
        <v>0</v>
      </c>
      <c r="H2395" s="42">
        <f>IF(DAY(D2395)&gt;14,VLOOKUP(DATE(YEAR(E2395),MONTH(E2395)-1,DAY(1)),'מדדים וריביות'!B:C,2,FALSE),VLOOKUP(DATE(YEAR(E2395),MONTH(E2395)-2,DAY(1)),'מדדים וריביות'!B:C,2,FALSE))</f>
        <v>20936758.176758599</v>
      </c>
      <c r="I2395" s="43">
        <f>'ריבית יומית'!D2389</f>
        <v>1.0738622586670132E-4</v>
      </c>
      <c r="J2395" s="29">
        <f t="shared" si="315"/>
        <v>1.8283945405565714</v>
      </c>
      <c r="L2395">
        <f>VLOOKUP(D2394,'מדדים וריביות'!B:C,2)</f>
        <v>21149932.441831</v>
      </c>
      <c r="M2395" s="30">
        <f t="shared" si="320"/>
        <v>0</v>
      </c>
      <c r="O2395" s="39">
        <f t="shared" si="317"/>
        <v>0</v>
      </c>
      <c r="P2395" s="39">
        <f t="shared" si="313"/>
        <v>0</v>
      </c>
      <c r="Q2395" s="39">
        <f t="shared" si="318"/>
        <v>0</v>
      </c>
      <c r="R2395" s="41">
        <f t="shared" si="319"/>
        <v>0</v>
      </c>
    </row>
    <row r="2396" spans="4:18" x14ac:dyDescent="0.25">
      <c r="D2396" s="1">
        <v>35261</v>
      </c>
      <c r="E2396" s="1">
        <f t="shared" si="316"/>
        <v>35247</v>
      </c>
      <c r="F2396" s="30">
        <f t="shared" si="314"/>
        <v>0</v>
      </c>
      <c r="H2396" s="42">
        <f>IF(DAY(D2396)&gt;14,VLOOKUP(DATE(YEAR(E2396),MONTH(E2396)-1,DAY(1)),'מדדים וריביות'!B:C,2,FALSE),VLOOKUP(DATE(YEAR(E2396),MONTH(E2396)-2,DAY(1)),'מדדים וריביות'!B:C,2,FALSE))</f>
        <v>21089025.508953199</v>
      </c>
      <c r="I2396" s="43">
        <f>'ריבית יומית'!D2390</f>
        <v>1.0738622586670132E-4</v>
      </c>
      <c r="J2396" s="29">
        <f t="shared" si="315"/>
        <v>1.8281982172498847</v>
      </c>
      <c r="L2396">
        <f>VLOOKUP(D2395,'מדדים וריביות'!B:C,2)</f>
        <v>21149932.441831</v>
      </c>
      <c r="M2396" s="30">
        <f t="shared" si="320"/>
        <v>0</v>
      </c>
      <c r="O2396" s="39">
        <f t="shared" si="317"/>
        <v>0</v>
      </c>
      <c r="P2396" s="39">
        <f t="shared" si="313"/>
        <v>0</v>
      </c>
      <c r="Q2396" s="39">
        <f t="shared" si="318"/>
        <v>0</v>
      </c>
      <c r="R2396" s="41">
        <f t="shared" si="319"/>
        <v>0</v>
      </c>
    </row>
    <row r="2397" spans="4:18" x14ac:dyDescent="0.25">
      <c r="D2397" s="1">
        <v>35262</v>
      </c>
      <c r="E2397" s="1">
        <f t="shared" si="316"/>
        <v>35247</v>
      </c>
      <c r="F2397" s="30">
        <f t="shared" si="314"/>
        <v>0</v>
      </c>
      <c r="H2397" s="42">
        <f>IF(DAY(D2397)&gt;14,VLOOKUP(DATE(YEAR(E2397),MONTH(E2397)-1,DAY(1)),'מדדים וריביות'!B:C,2,FALSE),VLOOKUP(DATE(YEAR(E2397),MONTH(E2397)-2,DAY(1)),'מדדים וריביות'!B:C,2,FALSE))</f>
        <v>21089025.508953199</v>
      </c>
      <c r="I2397" s="43">
        <f>'ריבית יומית'!D2391</f>
        <v>1.0738622586670132E-4</v>
      </c>
      <c r="J2397" s="29">
        <f t="shared" si="315"/>
        <v>1.8280019150233533</v>
      </c>
      <c r="L2397">
        <f>VLOOKUP(D2396,'מדדים וריביות'!B:C,2)</f>
        <v>21149932.441831</v>
      </c>
      <c r="M2397" s="30">
        <f t="shared" si="320"/>
        <v>0</v>
      </c>
      <c r="O2397" s="39">
        <f t="shared" si="317"/>
        <v>0</v>
      </c>
      <c r="P2397" s="39">
        <f t="shared" si="313"/>
        <v>0</v>
      </c>
      <c r="Q2397" s="39">
        <f t="shared" si="318"/>
        <v>0</v>
      </c>
      <c r="R2397" s="41">
        <f t="shared" si="319"/>
        <v>0</v>
      </c>
    </row>
    <row r="2398" spans="4:18" x14ac:dyDescent="0.25">
      <c r="D2398" s="1">
        <v>35263</v>
      </c>
      <c r="E2398" s="1">
        <f t="shared" si="316"/>
        <v>35247</v>
      </c>
      <c r="F2398" s="30">
        <f t="shared" si="314"/>
        <v>0</v>
      </c>
      <c r="H2398" s="42">
        <f>IF(DAY(D2398)&gt;14,VLOOKUP(DATE(YEAR(E2398),MONTH(E2398)-1,DAY(1)),'מדדים וריביות'!B:C,2,FALSE),VLOOKUP(DATE(YEAR(E2398),MONTH(E2398)-2,DAY(1)),'מדדים וריביות'!B:C,2,FALSE))</f>
        <v>21089025.508953199</v>
      </c>
      <c r="I2398" s="43">
        <f>'ריבית יומית'!D2392</f>
        <v>1.0738622586670132E-4</v>
      </c>
      <c r="J2398" s="29">
        <f t="shared" si="315"/>
        <v>1.8278056338747135</v>
      </c>
      <c r="L2398">
        <f>VLOOKUP(D2397,'מדדים וריביות'!B:C,2)</f>
        <v>21149932.441831</v>
      </c>
      <c r="M2398" s="30">
        <f t="shared" si="320"/>
        <v>0</v>
      </c>
      <c r="O2398" s="39">
        <f t="shared" si="317"/>
        <v>0</v>
      </c>
      <c r="P2398" s="39">
        <f t="shared" si="313"/>
        <v>0</v>
      </c>
      <c r="Q2398" s="39">
        <f t="shared" si="318"/>
        <v>0</v>
      </c>
      <c r="R2398" s="41">
        <f t="shared" si="319"/>
        <v>0</v>
      </c>
    </row>
    <row r="2399" spans="4:18" x14ac:dyDescent="0.25">
      <c r="D2399" s="1">
        <v>35264</v>
      </c>
      <c r="E2399" s="1">
        <f t="shared" si="316"/>
        <v>35247</v>
      </c>
      <c r="F2399" s="30">
        <f t="shared" si="314"/>
        <v>0</v>
      </c>
      <c r="H2399" s="42">
        <f>IF(DAY(D2399)&gt;14,VLOOKUP(DATE(YEAR(E2399),MONTH(E2399)-1,DAY(1)),'מדדים וריביות'!B:C,2,FALSE),VLOOKUP(DATE(YEAR(E2399),MONTH(E2399)-2,DAY(1)),'מדדים וריביות'!B:C,2,FALSE))</f>
        <v>21089025.508953199</v>
      </c>
      <c r="I2399" s="43">
        <f>'ריבית יומית'!D2393</f>
        <v>1.0738622586670132E-4</v>
      </c>
      <c r="J2399" s="29">
        <f t="shared" si="315"/>
        <v>1.8276093738017023</v>
      </c>
      <c r="L2399">
        <f>VLOOKUP(D2398,'מדדים וריביות'!B:C,2)</f>
        <v>21149932.441831</v>
      </c>
      <c r="M2399" s="30">
        <f t="shared" si="320"/>
        <v>0</v>
      </c>
      <c r="O2399" s="39">
        <f t="shared" si="317"/>
        <v>0</v>
      </c>
      <c r="P2399" s="39">
        <f t="shared" si="313"/>
        <v>0</v>
      </c>
      <c r="Q2399" s="39">
        <f t="shared" si="318"/>
        <v>0</v>
      </c>
      <c r="R2399" s="41">
        <f t="shared" si="319"/>
        <v>0</v>
      </c>
    </row>
    <row r="2400" spans="4:18" x14ac:dyDescent="0.25">
      <c r="D2400" s="1">
        <v>35265</v>
      </c>
      <c r="E2400" s="1">
        <f t="shared" si="316"/>
        <v>35247</v>
      </c>
      <c r="F2400" s="30">
        <f t="shared" si="314"/>
        <v>0</v>
      </c>
      <c r="H2400" s="42">
        <f>IF(DAY(D2400)&gt;14,VLOOKUP(DATE(YEAR(E2400),MONTH(E2400)-1,DAY(1)),'מדדים וריביות'!B:C,2,FALSE),VLOOKUP(DATE(YEAR(E2400),MONTH(E2400)-2,DAY(1)),'מדדים וריביות'!B:C,2,FALSE))</f>
        <v>21089025.508953199</v>
      </c>
      <c r="I2400" s="43">
        <f>'ריבית יומית'!D2394</f>
        <v>1.0738622586670132E-4</v>
      </c>
      <c r="J2400" s="29">
        <f t="shared" si="315"/>
        <v>1.8274131348020566</v>
      </c>
      <c r="L2400">
        <f>VLOOKUP(D2399,'מדדים וריביות'!B:C,2)</f>
        <v>21149932.441831</v>
      </c>
      <c r="M2400" s="30">
        <f t="shared" si="320"/>
        <v>0</v>
      </c>
      <c r="O2400" s="39">
        <f t="shared" si="317"/>
        <v>0</v>
      </c>
      <c r="P2400" s="39">
        <f t="shared" si="313"/>
        <v>0</v>
      </c>
      <c r="Q2400" s="39">
        <f t="shared" si="318"/>
        <v>0</v>
      </c>
      <c r="R2400" s="41">
        <f t="shared" si="319"/>
        <v>0</v>
      </c>
    </row>
    <row r="2401" spans="4:18" x14ac:dyDescent="0.25">
      <c r="D2401" s="1">
        <v>35266</v>
      </c>
      <c r="E2401" s="1">
        <f t="shared" si="316"/>
        <v>35247</v>
      </c>
      <c r="F2401" s="30">
        <f t="shared" si="314"/>
        <v>0</v>
      </c>
      <c r="H2401" s="42">
        <f>IF(DAY(D2401)&gt;14,VLOOKUP(DATE(YEAR(E2401),MONTH(E2401)-1,DAY(1)),'מדדים וריביות'!B:C,2,FALSE),VLOOKUP(DATE(YEAR(E2401),MONTH(E2401)-2,DAY(1)),'מדדים וריביות'!B:C,2,FALSE))</f>
        <v>21089025.508953199</v>
      </c>
      <c r="I2401" s="43">
        <f>'ריבית יומית'!D2395</f>
        <v>1.0738622586670132E-4</v>
      </c>
      <c r="J2401" s="29">
        <f t="shared" si="315"/>
        <v>1.8272169168735137</v>
      </c>
      <c r="L2401">
        <f>VLOOKUP(D2400,'מדדים וריביות'!B:C,2)</f>
        <v>21149932.441831</v>
      </c>
      <c r="M2401" s="30">
        <f t="shared" si="320"/>
        <v>0</v>
      </c>
      <c r="O2401" s="39">
        <f t="shared" si="317"/>
        <v>0</v>
      </c>
      <c r="P2401" s="39">
        <f t="shared" si="313"/>
        <v>0</v>
      </c>
      <c r="Q2401" s="39">
        <f t="shared" si="318"/>
        <v>0</v>
      </c>
      <c r="R2401" s="41">
        <f t="shared" si="319"/>
        <v>0</v>
      </c>
    </row>
    <row r="2402" spans="4:18" x14ac:dyDescent="0.25">
      <c r="D2402" s="1">
        <v>35267</v>
      </c>
      <c r="E2402" s="1">
        <f t="shared" si="316"/>
        <v>35247</v>
      </c>
      <c r="F2402" s="30">
        <f t="shared" si="314"/>
        <v>0</v>
      </c>
      <c r="H2402" s="42">
        <f>IF(DAY(D2402)&gt;14,VLOOKUP(DATE(YEAR(E2402),MONTH(E2402)-1,DAY(1)),'מדדים וריביות'!B:C,2,FALSE),VLOOKUP(DATE(YEAR(E2402),MONTH(E2402)-2,DAY(1)),'מדדים וריביות'!B:C,2,FALSE))</f>
        <v>21089025.508953199</v>
      </c>
      <c r="I2402" s="43">
        <f>'ריבית יומית'!D2396</f>
        <v>1.0738622586670132E-4</v>
      </c>
      <c r="J2402" s="29">
        <f t="shared" si="315"/>
        <v>1.8270207200138111</v>
      </c>
      <c r="L2402">
        <f>VLOOKUP(D2401,'מדדים וריביות'!B:C,2)</f>
        <v>21149932.441831</v>
      </c>
      <c r="M2402" s="30">
        <f t="shared" si="320"/>
        <v>0</v>
      </c>
      <c r="O2402" s="39">
        <f t="shared" si="317"/>
        <v>0</v>
      </c>
      <c r="P2402" s="39">
        <f t="shared" si="313"/>
        <v>0</v>
      </c>
      <c r="Q2402" s="39">
        <f t="shared" si="318"/>
        <v>0</v>
      </c>
      <c r="R2402" s="41">
        <f t="shared" si="319"/>
        <v>0</v>
      </c>
    </row>
    <row r="2403" spans="4:18" x14ac:dyDescent="0.25">
      <c r="D2403" s="1">
        <v>35268</v>
      </c>
      <c r="E2403" s="1">
        <f t="shared" si="316"/>
        <v>35247</v>
      </c>
      <c r="F2403" s="30">
        <f t="shared" si="314"/>
        <v>0</v>
      </c>
      <c r="H2403" s="42">
        <f>IF(DAY(D2403)&gt;14,VLOOKUP(DATE(YEAR(E2403),MONTH(E2403)-1,DAY(1)),'מדדים וריביות'!B:C,2,FALSE),VLOOKUP(DATE(YEAR(E2403),MONTH(E2403)-2,DAY(1)),'מדדים וריביות'!B:C,2,FALSE))</f>
        <v>21089025.508953199</v>
      </c>
      <c r="I2403" s="43">
        <f>'ריבית יומית'!D2397</f>
        <v>1.0738622586670132E-4</v>
      </c>
      <c r="J2403" s="29">
        <f t="shared" si="315"/>
        <v>1.8268245442206865</v>
      </c>
      <c r="L2403">
        <f>VLOOKUP(D2402,'מדדים וריביות'!B:C,2)</f>
        <v>21149932.441831</v>
      </c>
      <c r="M2403" s="30">
        <f t="shared" si="320"/>
        <v>0</v>
      </c>
      <c r="O2403" s="39">
        <f t="shared" si="317"/>
        <v>0</v>
      </c>
      <c r="P2403" s="39">
        <f t="shared" si="313"/>
        <v>0</v>
      </c>
      <c r="Q2403" s="39">
        <f t="shared" si="318"/>
        <v>0</v>
      </c>
      <c r="R2403" s="41">
        <f t="shared" si="319"/>
        <v>0</v>
      </c>
    </row>
    <row r="2404" spans="4:18" x14ac:dyDescent="0.25">
      <c r="D2404" s="1">
        <v>35269</v>
      </c>
      <c r="E2404" s="1">
        <f t="shared" si="316"/>
        <v>35247</v>
      </c>
      <c r="F2404" s="30">
        <f t="shared" si="314"/>
        <v>0</v>
      </c>
      <c r="H2404" s="42">
        <f>IF(DAY(D2404)&gt;14,VLOOKUP(DATE(YEAR(E2404),MONTH(E2404)-1,DAY(1)),'מדדים וריביות'!B:C,2,FALSE),VLOOKUP(DATE(YEAR(E2404),MONTH(E2404)-2,DAY(1)),'מדדים וריביות'!B:C,2,FALSE))</f>
        <v>21089025.508953199</v>
      </c>
      <c r="I2404" s="43">
        <f>'ריבית יומית'!D2398</f>
        <v>1.0738622586670132E-4</v>
      </c>
      <c r="J2404" s="29">
        <f t="shared" si="315"/>
        <v>1.826628389491878</v>
      </c>
      <c r="L2404">
        <f>VLOOKUP(D2403,'מדדים וריביות'!B:C,2)</f>
        <v>21149932.441831</v>
      </c>
      <c r="M2404" s="30">
        <f t="shared" si="320"/>
        <v>0</v>
      </c>
      <c r="O2404" s="39">
        <f t="shared" si="317"/>
        <v>0</v>
      </c>
      <c r="P2404" s="39">
        <f t="shared" si="313"/>
        <v>0</v>
      </c>
      <c r="Q2404" s="39">
        <f t="shared" si="318"/>
        <v>0</v>
      </c>
      <c r="R2404" s="41">
        <f t="shared" si="319"/>
        <v>0</v>
      </c>
    </row>
    <row r="2405" spans="4:18" x14ac:dyDescent="0.25">
      <c r="D2405" s="1">
        <v>35270</v>
      </c>
      <c r="E2405" s="1">
        <f t="shared" si="316"/>
        <v>35247</v>
      </c>
      <c r="F2405" s="30">
        <f t="shared" si="314"/>
        <v>0</v>
      </c>
      <c r="H2405" s="42">
        <f>IF(DAY(D2405)&gt;14,VLOOKUP(DATE(YEAR(E2405),MONTH(E2405)-1,DAY(1)),'מדדים וריביות'!B:C,2,FALSE),VLOOKUP(DATE(YEAR(E2405),MONTH(E2405)-2,DAY(1)),'מדדים וריביות'!B:C,2,FALSE))</f>
        <v>21089025.508953199</v>
      </c>
      <c r="I2405" s="43">
        <f>'ריבית יומית'!D2399</f>
        <v>1.0738622586670132E-4</v>
      </c>
      <c r="J2405" s="29">
        <f t="shared" si="315"/>
        <v>1.8264322558251238</v>
      </c>
      <c r="L2405">
        <f>VLOOKUP(D2404,'מדדים וריביות'!B:C,2)</f>
        <v>21149932.441831</v>
      </c>
      <c r="M2405" s="30">
        <f t="shared" si="320"/>
        <v>0</v>
      </c>
      <c r="O2405" s="39">
        <f t="shared" si="317"/>
        <v>0</v>
      </c>
      <c r="P2405" s="39">
        <f t="shared" si="313"/>
        <v>0</v>
      </c>
      <c r="Q2405" s="39">
        <f t="shared" si="318"/>
        <v>0</v>
      </c>
      <c r="R2405" s="41">
        <f t="shared" si="319"/>
        <v>0</v>
      </c>
    </row>
    <row r="2406" spans="4:18" x14ac:dyDescent="0.25">
      <c r="D2406" s="1">
        <v>35271</v>
      </c>
      <c r="E2406" s="1">
        <f t="shared" si="316"/>
        <v>35247</v>
      </c>
      <c r="F2406" s="30">
        <f t="shared" si="314"/>
        <v>0</v>
      </c>
      <c r="H2406" s="42">
        <f>IF(DAY(D2406)&gt;14,VLOOKUP(DATE(YEAR(E2406),MONTH(E2406)-1,DAY(1)),'מדדים וריביות'!B:C,2,FALSE),VLOOKUP(DATE(YEAR(E2406),MONTH(E2406)-2,DAY(1)),'מדדים וריביות'!B:C,2,FALSE))</f>
        <v>21089025.508953199</v>
      </c>
      <c r="I2406" s="43">
        <f>'ריבית יומית'!D2400</f>
        <v>1.0738622586670132E-4</v>
      </c>
      <c r="J2406" s="29">
        <f t="shared" si="315"/>
        <v>1.8262361432181622</v>
      </c>
      <c r="L2406">
        <f>VLOOKUP(D2405,'מדדים וריביות'!B:C,2)</f>
        <v>21149932.441831</v>
      </c>
      <c r="M2406" s="30">
        <f t="shared" si="320"/>
        <v>0</v>
      </c>
      <c r="O2406" s="39">
        <f t="shared" si="317"/>
        <v>0</v>
      </c>
      <c r="P2406" s="39">
        <f t="shared" si="313"/>
        <v>0</v>
      </c>
      <c r="Q2406" s="39">
        <f t="shared" si="318"/>
        <v>0</v>
      </c>
      <c r="R2406" s="41">
        <f t="shared" si="319"/>
        <v>0</v>
      </c>
    </row>
    <row r="2407" spans="4:18" x14ac:dyDescent="0.25">
      <c r="D2407" s="1">
        <v>35272</v>
      </c>
      <c r="E2407" s="1">
        <f t="shared" si="316"/>
        <v>35247</v>
      </c>
      <c r="F2407" s="30">
        <f t="shared" si="314"/>
        <v>0</v>
      </c>
      <c r="H2407" s="42">
        <f>IF(DAY(D2407)&gt;14,VLOOKUP(DATE(YEAR(E2407),MONTH(E2407)-1,DAY(1)),'מדדים וריביות'!B:C,2,FALSE),VLOOKUP(DATE(YEAR(E2407),MONTH(E2407)-2,DAY(1)),'מדדים וריביות'!B:C,2,FALSE))</f>
        <v>21089025.508953199</v>
      </c>
      <c r="I2407" s="43">
        <f>'ריבית יומית'!D2401</f>
        <v>1.0738622586670132E-4</v>
      </c>
      <c r="J2407" s="29">
        <f t="shared" si="315"/>
        <v>1.8260400516687321</v>
      </c>
      <c r="L2407">
        <f>VLOOKUP(D2406,'מדדים וריביות'!B:C,2)</f>
        <v>21149932.441831</v>
      </c>
      <c r="M2407" s="30">
        <f t="shared" si="320"/>
        <v>0</v>
      </c>
      <c r="O2407" s="39">
        <f t="shared" si="317"/>
        <v>0</v>
      </c>
      <c r="P2407" s="39">
        <f t="shared" si="313"/>
        <v>0</v>
      </c>
      <c r="Q2407" s="39">
        <f t="shared" si="318"/>
        <v>0</v>
      </c>
      <c r="R2407" s="41">
        <f t="shared" si="319"/>
        <v>0</v>
      </c>
    </row>
    <row r="2408" spans="4:18" x14ac:dyDescent="0.25">
      <c r="D2408" s="1">
        <v>35273</v>
      </c>
      <c r="E2408" s="1">
        <f t="shared" si="316"/>
        <v>35247</v>
      </c>
      <c r="F2408" s="30">
        <f t="shared" si="314"/>
        <v>0</v>
      </c>
      <c r="H2408" s="42">
        <f>IF(DAY(D2408)&gt;14,VLOOKUP(DATE(YEAR(E2408),MONTH(E2408)-1,DAY(1)),'מדדים וריביות'!B:C,2,FALSE),VLOOKUP(DATE(YEAR(E2408),MONTH(E2408)-2,DAY(1)),'מדדים וריביות'!B:C,2,FALSE))</f>
        <v>21089025.508953199</v>
      </c>
      <c r="I2408" s="43">
        <f>'ריבית יומית'!D2402</f>
        <v>1.0738622586670132E-4</v>
      </c>
      <c r="J2408" s="29">
        <f t="shared" si="315"/>
        <v>1.8258439811745724</v>
      </c>
      <c r="L2408">
        <f>VLOOKUP(D2407,'מדדים וריביות'!B:C,2)</f>
        <v>21149932.441831</v>
      </c>
      <c r="M2408" s="30">
        <f t="shared" si="320"/>
        <v>0</v>
      </c>
      <c r="O2408" s="39">
        <f t="shared" si="317"/>
        <v>0</v>
      </c>
      <c r="P2408" s="39">
        <f t="shared" si="313"/>
        <v>0</v>
      </c>
      <c r="Q2408" s="39">
        <f t="shared" si="318"/>
        <v>0</v>
      </c>
      <c r="R2408" s="41">
        <f t="shared" si="319"/>
        <v>0</v>
      </c>
    </row>
    <row r="2409" spans="4:18" x14ac:dyDescent="0.25">
      <c r="D2409" s="1">
        <v>35274</v>
      </c>
      <c r="E2409" s="1">
        <f t="shared" si="316"/>
        <v>35247</v>
      </c>
      <c r="F2409" s="30">
        <f t="shared" si="314"/>
        <v>0</v>
      </c>
      <c r="H2409" s="42">
        <f>IF(DAY(D2409)&gt;14,VLOOKUP(DATE(YEAR(E2409),MONTH(E2409)-1,DAY(1)),'מדדים וריביות'!B:C,2,FALSE),VLOOKUP(DATE(YEAR(E2409),MONTH(E2409)-2,DAY(1)),'מדדים וריביות'!B:C,2,FALSE))</f>
        <v>21089025.508953199</v>
      </c>
      <c r="I2409" s="43">
        <f>'ריבית יומית'!D2403</f>
        <v>1.0738622586670132E-4</v>
      </c>
      <c r="J2409" s="29">
        <f t="shared" si="315"/>
        <v>1.8256479317334222</v>
      </c>
      <c r="L2409">
        <f>VLOOKUP(D2408,'מדדים וריביות'!B:C,2)</f>
        <v>21149932.441831</v>
      </c>
      <c r="M2409" s="30">
        <f t="shared" si="320"/>
        <v>0</v>
      </c>
      <c r="O2409" s="39">
        <f t="shared" si="317"/>
        <v>0</v>
      </c>
      <c r="P2409" s="39">
        <f t="shared" si="313"/>
        <v>0</v>
      </c>
      <c r="Q2409" s="39">
        <f t="shared" si="318"/>
        <v>0</v>
      </c>
      <c r="R2409" s="41">
        <f t="shared" si="319"/>
        <v>0</v>
      </c>
    </row>
    <row r="2410" spans="4:18" x14ac:dyDescent="0.25">
      <c r="D2410" s="1">
        <v>35275</v>
      </c>
      <c r="E2410" s="1">
        <f t="shared" si="316"/>
        <v>35247</v>
      </c>
      <c r="F2410" s="30">
        <f t="shared" si="314"/>
        <v>0</v>
      </c>
      <c r="H2410" s="42">
        <f>IF(DAY(D2410)&gt;14,VLOOKUP(DATE(YEAR(E2410),MONTH(E2410)-1,DAY(1)),'מדדים וריביות'!B:C,2,FALSE),VLOOKUP(DATE(YEAR(E2410),MONTH(E2410)-2,DAY(1)),'מדדים וריביות'!B:C,2,FALSE))</f>
        <v>21089025.508953199</v>
      </c>
      <c r="I2410" s="43">
        <f>'ריבית יומית'!D2404</f>
        <v>1.0738622586670132E-4</v>
      </c>
      <c r="J2410" s="29">
        <f t="shared" si="315"/>
        <v>1.825451903343021</v>
      </c>
      <c r="L2410">
        <f>VLOOKUP(D2409,'מדדים וריביות'!B:C,2)</f>
        <v>21149932.441831</v>
      </c>
      <c r="M2410" s="30">
        <f t="shared" si="320"/>
        <v>0</v>
      </c>
      <c r="O2410" s="39">
        <f t="shared" si="317"/>
        <v>0</v>
      </c>
      <c r="P2410" s="39">
        <f t="shared" si="313"/>
        <v>0</v>
      </c>
      <c r="Q2410" s="39">
        <f t="shared" si="318"/>
        <v>0</v>
      </c>
      <c r="R2410" s="41">
        <f t="shared" si="319"/>
        <v>0</v>
      </c>
    </row>
    <row r="2411" spans="4:18" x14ac:dyDescent="0.25">
      <c r="D2411" s="1">
        <v>35276</v>
      </c>
      <c r="E2411" s="1">
        <f t="shared" si="316"/>
        <v>35247</v>
      </c>
      <c r="F2411" s="30">
        <f t="shared" si="314"/>
        <v>0</v>
      </c>
      <c r="H2411" s="42">
        <f>IF(DAY(D2411)&gt;14,VLOOKUP(DATE(YEAR(E2411),MONTH(E2411)-1,DAY(1)),'מדדים וריביות'!B:C,2,FALSE),VLOOKUP(DATE(YEAR(E2411),MONTH(E2411)-2,DAY(1)),'מדדים וריביות'!B:C,2,FALSE))</f>
        <v>21089025.508953199</v>
      </c>
      <c r="I2411" s="43">
        <f>'ריבית יומית'!D2405</f>
        <v>1.0738622586670132E-4</v>
      </c>
      <c r="J2411" s="29">
        <f t="shared" si="315"/>
        <v>1.8252558960011085</v>
      </c>
      <c r="L2411">
        <f>VLOOKUP(D2410,'מדדים וריביות'!B:C,2)</f>
        <v>21149932.441831</v>
      </c>
      <c r="M2411" s="30">
        <f t="shared" si="320"/>
        <v>0</v>
      </c>
      <c r="O2411" s="39">
        <f t="shared" si="317"/>
        <v>0</v>
      </c>
      <c r="P2411" s="39">
        <f t="shared" si="313"/>
        <v>0</v>
      </c>
      <c r="Q2411" s="39">
        <f t="shared" si="318"/>
        <v>0</v>
      </c>
      <c r="R2411" s="41">
        <f t="shared" si="319"/>
        <v>0</v>
      </c>
    </row>
    <row r="2412" spans="4:18" x14ac:dyDescent="0.25">
      <c r="D2412" s="1">
        <v>35277</v>
      </c>
      <c r="E2412" s="1">
        <f t="shared" si="316"/>
        <v>35247</v>
      </c>
      <c r="F2412" s="30">
        <f t="shared" si="314"/>
        <v>0</v>
      </c>
      <c r="H2412" s="42">
        <f>IF(DAY(D2412)&gt;14,VLOOKUP(DATE(YEAR(E2412),MONTH(E2412)-1,DAY(1)),'מדדים וריביות'!B:C,2,FALSE),VLOOKUP(DATE(YEAR(E2412),MONTH(E2412)-2,DAY(1)),'מדדים וריביות'!B:C,2,FALSE))</f>
        <v>21089025.508953199</v>
      </c>
      <c r="I2412" s="43">
        <f>'ריבית יומית'!D2406</f>
        <v>1.0738622586670132E-4</v>
      </c>
      <c r="J2412" s="29">
        <f t="shared" si="315"/>
        <v>1.8250599097054245</v>
      </c>
      <c r="L2412">
        <f>VLOOKUP(D2411,'מדדים וריביות'!B:C,2)</f>
        <v>21149932.441831</v>
      </c>
      <c r="M2412" s="30">
        <f t="shared" si="320"/>
        <v>0</v>
      </c>
      <c r="O2412" s="39">
        <f t="shared" si="317"/>
        <v>0</v>
      </c>
      <c r="P2412" s="39">
        <f t="shared" ref="P2412:P2475" si="321">J2413*G2412-G2412</f>
        <v>0</v>
      </c>
      <c r="Q2412" s="39">
        <f t="shared" si="318"/>
        <v>0</v>
      </c>
      <c r="R2412" s="41">
        <f t="shared" si="319"/>
        <v>0</v>
      </c>
    </row>
    <row r="2413" spans="4:18" x14ac:dyDescent="0.25">
      <c r="D2413" s="1">
        <v>35278</v>
      </c>
      <c r="E2413" s="1">
        <f t="shared" si="316"/>
        <v>35278</v>
      </c>
      <c r="F2413" s="30">
        <f t="shared" si="314"/>
        <v>0</v>
      </c>
      <c r="H2413" s="42">
        <f>IF(DAY(D2413)&gt;14,VLOOKUP(DATE(YEAR(E2413),MONTH(E2413)-1,DAY(1)),'מדדים וריביות'!B:C,2,FALSE),VLOOKUP(DATE(YEAR(E2413),MONTH(E2413)-2,DAY(1)),'מדדים וריביות'!B:C,2,FALSE))</f>
        <v>21089025.508953199</v>
      </c>
      <c r="I2413" s="43">
        <f>'ריבית יומית'!D2407</f>
        <v>1.0738622586670132E-4</v>
      </c>
      <c r="J2413" s="29">
        <f t="shared" si="315"/>
        <v>1.8248639444537094</v>
      </c>
      <c r="L2413">
        <f>VLOOKUP(D2412,'מדדים וריביות'!B:C,2)</f>
        <v>21149932.441831</v>
      </c>
      <c r="M2413" s="30">
        <f t="shared" si="320"/>
        <v>0</v>
      </c>
      <c r="O2413" s="39">
        <f t="shared" si="317"/>
        <v>0</v>
      </c>
      <c r="P2413" s="39">
        <f t="shared" si="321"/>
        <v>0</v>
      </c>
      <c r="Q2413" s="39">
        <f t="shared" si="318"/>
        <v>0</v>
      </c>
      <c r="R2413" s="41">
        <f t="shared" si="319"/>
        <v>0</v>
      </c>
    </row>
    <row r="2414" spans="4:18" x14ac:dyDescent="0.25">
      <c r="D2414" s="1">
        <v>35279</v>
      </c>
      <c r="E2414" s="1">
        <f t="shared" si="316"/>
        <v>35278</v>
      </c>
      <c r="F2414" s="30">
        <f t="shared" si="314"/>
        <v>0</v>
      </c>
      <c r="H2414" s="42">
        <f>IF(DAY(D2414)&gt;14,VLOOKUP(DATE(YEAR(E2414),MONTH(E2414)-1,DAY(1)),'מדדים וריביות'!B:C,2,FALSE),VLOOKUP(DATE(YEAR(E2414),MONTH(E2414)-2,DAY(1)),'מדדים וריביות'!B:C,2,FALSE))</f>
        <v>21089025.508953199</v>
      </c>
      <c r="I2414" s="43">
        <f>'ריבית יומית'!D2408</f>
        <v>1.0738622586670132E-4</v>
      </c>
      <c r="J2414" s="29">
        <f t="shared" si="315"/>
        <v>1.8246680002437035</v>
      </c>
      <c r="L2414">
        <f>VLOOKUP(D2413,'מדדים וריביות'!B:C,2)</f>
        <v>21226066.107928298</v>
      </c>
      <c r="M2414" s="30">
        <f t="shared" si="320"/>
        <v>0</v>
      </c>
      <c r="O2414" s="39">
        <f t="shared" si="317"/>
        <v>0</v>
      </c>
      <c r="P2414" s="39">
        <f t="shared" si="321"/>
        <v>0</v>
      </c>
      <c r="Q2414" s="39">
        <f t="shared" si="318"/>
        <v>0</v>
      </c>
      <c r="R2414" s="41">
        <f t="shared" si="319"/>
        <v>0</v>
      </c>
    </row>
    <row r="2415" spans="4:18" x14ac:dyDescent="0.25">
      <c r="D2415" s="1">
        <v>35280</v>
      </c>
      <c r="E2415" s="1">
        <f t="shared" si="316"/>
        <v>35278</v>
      </c>
      <c r="F2415" s="30">
        <f t="shared" si="314"/>
        <v>0</v>
      </c>
      <c r="H2415" s="42">
        <f>IF(DAY(D2415)&gt;14,VLOOKUP(DATE(YEAR(E2415),MONTH(E2415)-1,DAY(1)),'מדדים וריביות'!B:C,2,FALSE),VLOOKUP(DATE(YEAR(E2415),MONTH(E2415)-2,DAY(1)),'מדדים וריביות'!B:C,2,FALSE))</f>
        <v>21089025.508953199</v>
      </c>
      <c r="I2415" s="43">
        <f>'ריבית יומית'!D2409</f>
        <v>1.0738622586670132E-4</v>
      </c>
      <c r="J2415" s="29">
        <f t="shared" si="315"/>
        <v>1.8244720770731473</v>
      </c>
      <c r="L2415">
        <f>VLOOKUP(D2414,'מדדים וריביות'!B:C,2)</f>
        <v>21226066.107928298</v>
      </c>
      <c r="M2415" s="30">
        <f t="shared" si="320"/>
        <v>0</v>
      </c>
      <c r="O2415" s="39">
        <f t="shared" si="317"/>
        <v>0</v>
      </c>
      <c r="P2415" s="39">
        <f t="shared" si="321"/>
        <v>0</v>
      </c>
      <c r="Q2415" s="39">
        <f t="shared" si="318"/>
        <v>0</v>
      </c>
      <c r="R2415" s="41">
        <f t="shared" si="319"/>
        <v>0</v>
      </c>
    </row>
    <row r="2416" spans="4:18" x14ac:dyDescent="0.25">
      <c r="D2416" s="1">
        <v>35281</v>
      </c>
      <c r="E2416" s="1">
        <f t="shared" si="316"/>
        <v>35278</v>
      </c>
      <c r="F2416" s="30">
        <f t="shared" si="314"/>
        <v>0</v>
      </c>
      <c r="H2416" s="42">
        <f>IF(DAY(D2416)&gt;14,VLOOKUP(DATE(YEAR(E2416),MONTH(E2416)-1,DAY(1)),'מדדים וריביות'!B:C,2,FALSE),VLOOKUP(DATE(YEAR(E2416),MONTH(E2416)-2,DAY(1)),'מדדים וריביות'!B:C,2,FALSE))</f>
        <v>21089025.508953199</v>
      </c>
      <c r="I2416" s="43">
        <f>'ריבית יומית'!D2410</f>
        <v>1.0738622586670132E-4</v>
      </c>
      <c r="J2416" s="29">
        <f t="shared" si="315"/>
        <v>1.824276174939782</v>
      </c>
      <c r="L2416">
        <f>VLOOKUP(D2415,'מדדים וריביות'!B:C,2)</f>
        <v>21226066.107928298</v>
      </c>
      <c r="M2416" s="30">
        <f t="shared" si="320"/>
        <v>0</v>
      </c>
      <c r="O2416" s="39">
        <f t="shared" si="317"/>
        <v>0</v>
      </c>
      <c r="P2416" s="39">
        <f t="shared" si="321"/>
        <v>0</v>
      </c>
      <c r="Q2416" s="39">
        <f t="shared" si="318"/>
        <v>0</v>
      </c>
      <c r="R2416" s="41">
        <f t="shared" si="319"/>
        <v>0</v>
      </c>
    </row>
    <row r="2417" spans="4:18" x14ac:dyDescent="0.25">
      <c r="D2417" s="1">
        <v>35282</v>
      </c>
      <c r="E2417" s="1">
        <f t="shared" si="316"/>
        <v>35278</v>
      </c>
      <c r="F2417" s="30">
        <f t="shared" si="314"/>
        <v>0</v>
      </c>
      <c r="H2417" s="42">
        <f>IF(DAY(D2417)&gt;14,VLOOKUP(DATE(YEAR(E2417),MONTH(E2417)-1,DAY(1)),'מדדים וריביות'!B:C,2,FALSE),VLOOKUP(DATE(YEAR(E2417),MONTH(E2417)-2,DAY(1)),'מדדים וריביות'!B:C,2,FALSE))</f>
        <v>21089025.508953199</v>
      </c>
      <c r="I2417" s="43">
        <f>'ריבית יומית'!D2411</f>
        <v>1.0738622586670132E-4</v>
      </c>
      <c r="J2417" s="29">
        <f t="shared" si="315"/>
        <v>1.8240802938413485</v>
      </c>
      <c r="L2417">
        <f>VLOOKUP(D2416,'מדדים וריביות'!B:C,2)</f>
        <v>21226066.107928298</v>
      </c>
      <c r="M2417" s="30">
        <f t="shared" si="320"/>
        <v>0</v>
      </c>
      <c r="O2417" s="39">
        <f t="shared" si="317"/>
        <v>0</v>
      </c>
      <c r="P2417" s="39">
        <f t="shared" si="321"/>
        <v>0</v>
      </c>
      <c r="Q2417" s="39">
        <f t="shared" si="318"/>
        <v>0</v>
      </c>
      <c r="R2417" s="41">
        <f t="shared" si="319"/>
        <v>0</v>
      </c>
    </row>
    <row r="2418" spans="4:18" x14ac:dyDescent="0.25">
      <c r="D2418" s="1">
        <v>35283</v>
      </c>
      <c r="E2418" s="1">
        <f t="shared" si="316"/>
        <v>35278</v>
      </c>
      <c r="F2418" s="30">
        <f t="shared" si="314"/>
        <v>0</v>
      </c>
      <c r="H2418" s="42">
        <f>IF(DAY(D2418)&gt;14,VLOOKUP(DATE(YEAR(E2418),MONTH(E2418)-1,DAY(1)),'מדדים וריביות'!B:C,2,FALSE),VLOOKUP(DATE(YEAR(E2418),MONTH(E2418)-2,DAY(1)),'מדדים וריביות'!B:C,2,FALSE))</f>
        <v>21089025.508953199</v>
      </c>
      <c r="I2418" s="43">
        <f>'ריבית יומית'!D2412</f>
        <v>1.0738622586670132E-4</v>
      </c>
      <c r="J2418" s="29">
        <f t="shared" si="315"/>
        <v>1.8238844337755884</v>
      </c>
      <c r="L2418">
        <f>VLOOKUP(D2417,'מדדים וריביות'!B:C,2)</f>
        <v>21226066.107928298</v>
      </c>
      <c r="M2418" s="30">
        <f t="shared" si="320"/>
        <v>0</v>
      </c>
      <c r="O2418" s="39">
        <f t="shared" si="317"/>
        <v>0</v>
      </c>
      <c r="P2418" s="39">
        <f t="shared" si="321"/>
        <v>0</v>
      </c>
      <c r="Q2418" s="39">
        <f t="shared" si="318"/>
        <v>0</v>
      </c>
      <c r="R2418" s="41">
        <f t="shared" si="319"/>
        <v>0</v>
      </c>
    </row>
    <row r="2419" spans="4:18" x14ac:dyDescent="0.25">
      <c r="D2419" s="1">
        <v>35284</v>
      </c>
      <c r="E2419" s="1">
        <f t="shared" si="316"/>
        <v>35278</v>
      </c>
      <c r="F2419" s="30">
        <f t="shared" si="314"/>
        <v>0</v>
      </c>
      <c r="H2419" s="42">
        <f>IF(DAY(D2419)&gt;14,VLOOKUP(DATE(YEAR(E2419),MONTH(E2419)-1,DAY(1)),'מדדים וריביות'!B:C,2,FALSE),VLOOKUP(DATE(YEAR(E2419),MONTH(E2419)-2,DAY(1)),'מדדים וריביות'!B:C,2,FALSE))</f>
        <v>21089025.508953199</v>
      </c>
      <c r="I2419" s="43">
        <f>'ריבית יומית'!D2413</f>
        <v>1.0738622586670132E-4</v>
      </c>
      <c r="J2419" s="29">
        <f t="shared" si="315"/>
        <v>1.823688594740243</v>
      </c>
      <c r="L2419">
        <f>VLOOKUP(D2418,'מדדים וריביות'!B:C,2)</f>
        <v>21226066.107928298</v>
      </c>
      <c r="M2419" s="30">
        <f t="shared" si="320"/>
        <v>0</v>
      </c>
      <c r="O2419" s="39">
        <f t="shared" si="317"/>
        <v>0</v>
      </c>
      <c r="P2419" s="39">
        <f t="shared" si="321"/>
        <v>0</v>
      </c>
      <c r="Q2419" s="39">
        <f t="shared" si="318"/>
        <v>0</v>
      </c>
      <c r="R2419" s="41">
        <f t="shared" si="319"/>
        <v>0</v>
      </c>
    </row>
    <row r="2420" spans="4:18" x14ac:dyDescent="0.25">
      <c r="D2420" s="1">
        <v>35285</v>
      </c>
      <c r="E2420" s="1">
        <f t="shared" si="316"/>
        <v>35278</v>
      </c>
      <c r="F2420" s="30">
        <f t="shared" si="314"/>
        <v>0</v>
      </c>
      <c r="H2420" s="42">
        <f>IF(DAY(D2420)&gt;14,VLOOKUP(DATE(YEAR(E2420),MONTH(E2420)-1,DAY(1)),'מדדים וריביות'!B:C,2,FALSE),VLOOKUP(DATE(YEAR(E2420),MONTH(E2420)-2,DAY(1)),'מדדים וריביות'!B:C,2,FALSE))</f>
        <v>21089025.508953199</v>
      </c>
      <c r="I2420" s="43">
        <f>'ריבית יומית'!D2414</f>
        <v>1.0738622586670132E-4</v>
      </c>
      <c r="J2420" s="29">
        <f t="shared" si="315"/>
        <v>1.8234927767330544</v>
      </c>
      <c r="L2420">
        <f>VLOOKUP(D2419,'מדדים וריביות'!B:C,2)</f>
        <v>21226066.107928298</v>
      </c>
      <c r="M2420" s="30">
        <f t="shared" si="320"/>
        <v>0</v>
      </c>
      <c r="O2420" s="39">
        <f t="shared" si="317"/>
        <v>0</v>
      </c>
      <c r="P2420" s="39">
        <f t="shared" si="321"/>
        <v>0</v>
      </c>
      <c r="Q2420" s="39">
        <f t="shared" si="318"/>
        <v>0</v>
      </c>
      <c r="R2420" s="41">
        <f t="shared" si="319"/>
        <v>0</v>
      </c>
    </row>
    <row r="2421" spans="4:18" x14ac:dyDescent="0.25">
      <c r="D2421" s="1">
        <v>35286</v>
      </c>
      <c r="E2421" s="1">
        <f t="shared" si="316"/>
        <v>35278</v>
      </c>
      <c r="F2421" s="30">
        <f t="shared" si="314"/>
        <v>0</v>
      </c>
      <c r="H2421" s="42">
        <f>IF(DAY(D2421)&gt;14,VLOOKUP(DATE(YEAR(E2421),MONTH(E2421)-1,DAY(1)),'מדדים וריביות'!B:C,2,FALSE),VLOOKUP(DATE(YEAR(E2421),MONTH(E2421)-2,DAY(1)),'מדדים וריביות'!B:C,2,FALSE))</f>
        <v>21089025.508953199</v>
      </c>
      <c r="I2421" s="43">
        <f>'ריבית יומית'!D2415</f>
        <v>1.0738622586670132E-4</v>
      </c>
      <c r="J2421" s="29">
        <f t="shared" si="315"/>
        <v>1.8232969797517646</v>
      </c>
      <c r="L2421">
        <f>VLOOKUP(D2420,'מדדים וריביות'!B:C,2)</f>
        <v>21226066.107928298</v>
      </c>
      <c r="M2421" s="30">
        <f t="shared" si="320"/>
        <v>0</v>
      </c>
      <c r="O2421" s="39">
        <f t="shared" si="317"/>
        <v>0</v>
      </c>
      <c r="P2421" s="39">
        <f t="shared" si="321"/>
        <v>0</v>
      </c>
      <c r="Q2421" s="39">
        <f t="shared" si="318"/>
        <v>0</v>
      </c>
      <c r="R2421" s="41">
        <f t="shared" si="319"/>
        <v>0</v>
      </c>
    </row>
    <row r="2422" spans="4:18" x14ac:dyDescent="0.25">
      <c r="D2422" s="1">
        <v>35287</v>
      </c>
      <c r="E2422" s="1">
        <f t="shared" si="316"/>
        <v>35278</v>
      </c>
      <c r="F2422" s="30">
        <f t="shared" si="314"/>
        <v>0</v>
      </c>
      <c r="H2422" s="42">
        <f>IF(DAY(D2422)&gt;14,VLOOKUP(DATE(YEAR(E2422),MONTH(E2422)-1,DAY(1)),'מדדים וריביות'!B:C,2,FALSE),VLOOKUP(DATE(YEAR(E2422),MONTH(E2422)-2,DAY(1)),'מדדים וריביות'!B:C,2,FALSE))</f>
        <v>21089025.508953199</v>
      </c>
      <c r="I2422" s="43">
        <f>'ריבית יומית'!D2416</f>
        <v>1.0738622586670132E-4</v>
      </c>
      <c r="J2422" s="29">
        <f t="shared" si="315"/>
        <v>1.8231012037941161</v>
      </c>
      <c r="L2422">
        <f>VLOOKUP(D2421,'מדדים וריביות'!B:C,2)</f>
        <v>21226066.107928298</v>
      </c>
      <c r="M2422" s="30">
        <f t="shared" si="320"/>
        <v>0</v>
      </c>
      <c r="O2422" s="39">
        <f t="shared" si="317"/>
        <v>0</v>
      </c>
      <c r="P2422" s="39">
        <f t="shared" si="321"/>
        <v>0</v>
      </c>
      <c r="Q2422" s="39">
        <f t="shared" si="318"/>
        <v>0</v>
      </c>
      <c r="R2422" s="41">
        <f t="shared" si="319"/>
        <v>0</v>
      </c>
    </row>
    <row r="2423" spans="4:18" x14ac:dyDescent="0.25">
      <c r="D2423" s="1">
        <v>35288</v>
      </c>
      <c r="E2423" s="1">
        <f t="shared" si="316"/>
        <v>35278</v>
      </c>
      <c r="F2423" s="30">
        <f t="shared" si="314"/>
        <v>0</v>
      </c>
      <c r="H2423" s="42">
        <f>IF(DAY(D2423)&gt;14,VLOOKUP(DATE(YEAR(E2423),MONTH(E2423)-1,DAY(1)),'מדדים וריביות'!B:C,2,FALSE),VLOOKUP(DATE(YEAR(E2423),MONTH(E2423)-2,DAY(1)),'מדדים וריביות'!B:C,2,FALSE))</f>
        <v>21089025.508953199</v>
      </c>
      <c r="I2423" s="43">
        <f>'ריבית יומית'!D2417</f>
        <v>1.0738622586670132E-4</v>
      </c>
      <c r="J2423" s="29">
        <f t="shared" si="315"/>
        <v>1.8229054488578513</v>
      </c>
      <c r="L2423">
        <f>VLOOKUP(D2422,'מדדים וריביות'!B:C,2)</f>
        <v>21226066.107928298</v>
      </c>
      <c r="M2423" s="30">
        <f t="shared" si="320"/>
        <v>0</v>
      </c>
      <c r="O2423" s="39">
        <f t="shared" si="317"/>
        <v>0</v>
      </c>
      <c r="P2423" s="39">
        <f t="shared" si="321"/>
        <v>0</v>
      </c>
      <c r="Q2423" s="39">
        <f t="shared" si="318"/>
        <v>0</v>
      </c>
      <c r="R2423" s="41">
        <f t="shared" si="319"/>
        <v>0</v>
      </c>
    </row>
    <row r="2424" spans="4:18" x14ac:dyDescent="0.25">
      <c r="D2424" s="1">
        <v>35289</v>
      </c>
      <c r="E2424" s="1">
        <f t="shared" si="316"/>
        <v>35278</v>
      </c>
      <c r="F2424" s="30">
        <f t="shared" si="314"/>
        <v>0</v>
      </c>
      <c r="H2424" s="42">
        <f>IF(DAY(D2424)&gt;14,VLOOKUP(DATE(YEAR(E2424),MONTH(E2424)-1,DAY(1)),'מדדים וריביות'!B:C,2,FALSE),VLOOKUP(DATE(YEAR(E2424),MONTH(E2424)-2,DAY(1)),'מדדים וריביות'!B:C,2,FALSE))</f>
        <v>21089025.508953199</v>
      </c>
      <c r="I2424" s="43">
        <f>'ריבית יומית'!D2418</f>
        <v>1.0738622586670132E-4</v>
      </c>
      <c r="J2424" s="29">
        <f t="shared" si="315"/>
        <v>1.8227097149407132</v>
      </c>
      <c r="L2424">
        <f>VLOOKUP(D2423,'מדדים וריביות'!B:C,2)</f>
        <v>21226066.107928298</v>
      </c>
      <c r="M2424" s="30">
        <f t="shared" si="320"/>
        <v>0</v>
      </c>
      <c r="O2424" s="39">
        <f t="shared" si="317"/>
        <v>0</v>
      </c>
      <c r="P2424" s="39">
        <f t="shared" si="321"/>
        <v>0</v>
      </c>
      <c r="Q2424" s="39">
        <f t="shared" si="318"/>
        <v>0</v>
      </c>
      <c r="R2424" s="41">
        <f t="shared" si="319"/>
        <v>0</v>
      </c>
    </row>
    <row r="2425" spans="4:18" x14ac:dyDescent="0.25">
      <c r="D2425" s="1">
        <v>35290</v>
      </c>
      <c r="E2425" s="1">
        <f t="shared" si="316"/>
        <v>35278</v>
      </c>
      <c r="F2425" s="30">
        <f t="shared" si="314"/>
        <v>0</v>
      </c>
      <c r="H2425" s="42">
        <f>IF(DAY(D2425)&gt;14,VLOOKUP(DATE(YEAR(E2425),MONTH(E2425)-1,DAY(1)),'מדדים וריביות'!B:C,2,FALSE),VLOOKUP(DATE(YEAR(E2425),MONTH(E2425)-2,DAY(1)),'מדדים וריביות'!B:C,2,FALSE))</f>
        <v>21089025.508953199</v>
      </c>
      <c r="I2425" s="43">
        <f>'ריבית יומית'!D2419</f>
        <v>1.0738622586670132E-4</v>
      </c>
      <c r="J2425" s="29">
        <f t="shared" si="315"/>
        <v>1.8225140020404449</v>
      </c>
      <c r="L2425">
        <f>VLOOKUP(D2424,'מדדים וריביות'!B:C,2)</f>
        <v>21226066.107928298</v>
      </c>
      <c r="M2425" s="30">
        <f t="shared" si="320"/>
        <v>0</v>
      </c>
      <c r="O2425" s="39">
        <f t="shared" si="317"/>
        <v>0</v>
      </c>
      <c r="P2425" s="39">
        <f t="shared" si="321"/>
        <v>0</v>
      </c>
      <c r="Q2425" s="39">
        <f t="shared" si="318"/>
        <v>0</v>
      </c>
      <c r="R2425" s="41">
        <f t="shared" si="319"/>
        <v>0</v>
      </c>
    </row>
    <row r="2426" spans="4:18" x14ac:dyDescent="0.25">
      <c r="D2426" s="1">
        <v>35291</v>
      </c>
      <c r="E2426" s="1">
        <f t="shared" si="316"/>
        <v>35278</v>
      </c>
      <c r="F2426" s="30">
        <f t="shared" si="314"/>
        <v>0</v>
      </c>
      <c r="H2426" s="42">
        <f>IF(DAY(D2426)&gt;14,VLOOKUP(DATE(YEAR(E2426),MONTH(E2426)-1,DAY(1)),'מדדים וריביות'!B:C,2,FALSE),VLOOKUP(DATE(YEAR(E2426),MONTH(E2426)-2,DAY(1)),'מדדים וריביות'!B:C,2,FALSE))</f>
        <v>21089025.508953199</v>
      </c>
      <c r="I2426" s="43">
        <f>'ריבית יומית'!D2420</f>
        <v>1.0738622586670132E-4</v>
      </c>
      <c r="J2426" s="29">
        <f t="shared" si="315"/>
        <v>1.8223183101547895</v>
      </c>
      <c r="L2426">
        <f>VLOOKUP(D2425,'מדדים וריביות'!B:C,2)</f>
        <v>21226066.107928298</v>
      </c>
      <c r="M2426" s="30">
        <f t="shared" si="320"/>
        <v>0</v>
      </c>
      <c r="O2426" s="39">
        <f t="shared" si="317"/>
        <v>0</v>
      </c>
      <c r="P2426" s="39">
        <f t="shared" si="321"/>
        <v>0</v>
      </c>
      <c r="Q2426" s="39">
        <f t="shared" si="318"/>
        <v>0</v>
      </c>
      <c r="R2426" s="41">
        <f t="shared" si="319"/>
        <v>0</v>
      </c>
    </row>
    <row r="2427" spans="4:18" x14ac:dyDescent="0.25">
      <c r="D2427" s="1">
        <v>35292</v>
      </c>
      <c r="E2427" s="1">
        <f t="shared" si="316"/>
        <v>35278</v>
      </c>
      <c r="F2427" s="30">
        <f t="shared" si="314"/>
        <v>0</v>
      </c>
      <c r="H2427" s="42">
        <f>IF(DAY(D2427)&gt;14,VLOOKUP(DATE(YEAR(E2427),MONTH(E2427)-1,DAY(1)),'מדדים וריביות'!B:C,2,FALSE),VLOOKUP(DATE(YEAR(E2427),MONTH(E2427)-2,DAY(1)),'מדדים וריביות'!B:C,2,FALSE))</f>
        <v>21149932.441831</v>
      </c>
      <c r="I2427" s="43">
        <f>'ריבית יומית'!D2421</f>
        <v>1.0738622586670132E-4</v>
      </c>
      <c r="J2427" s="29">
        <f t="shared" si="315"/>
        <v>1.8221226392814909</v>
      </c>
      <c r="L2427">
        <f>VLOOKUP(D2426,'מדדים וריביות'!B:C,2)</f>
        <v>21226066.107928298</v>
      </c>
      <c r="M2427" s="30">
        <f t="shared" si="320"/>
        <v>0</v>
      </c>
      <c r="O2427" s="39">
        <f t="shared" si="317"/>
        <v>0</v>
      </c>
      <c r="P2427" s="39">
        <f t="shared" si="321"/>
        <v>0</v>
      </c>
      <c r="Q2427" s="39">
        <f t="shared" si="318"/>
        <v>0</v>
      </c>
      <c r="R2427" s="41">
        <f t="shared" si="319"/>
        <v>0</v>
      </c>
    </row>
    <row r="2428" spans="4:18" x14ac:dyDescent="0.25">
      <c r="D2428" s="1">
        <v>35293</v>
      </c>
      <c r="E2428" s="1">
        <f t="shared" si="316"/>
        <v>35278</v>
      </c>
      <c r="F2428" s="30">
        <f t="shared" si="314"/>
        <v>0</v>
      </c>
      <c r="H2428" s="42">
        <f>IF(DAY(D2428)&gt;14,VLOOKUP(DATE(YEAR(E2428),MONTH(E2428)-1,DAY(1)),'מדדים וריביות'!B:C,2,FALSE),VLOOKUP(DATE(YEAR(E2428),MONTH(E2428)-2,DAY(1)),'מדדים וריביות'!B:C,2,FALSE))</f>
        <v>21149932.441831</v>
      </c>
      <c r="I2428" s="43">
        <f>'ריבית יומית'!D2422</f>
        <v>1.0738622586670132E-4</v>
      </c>
      <c r="J2428" s="29">
        <f t="shared" si="315"/>
        <v>1.8219269894182926</v>
      </c>
      <c r="L2428">
        <f>VLOOKUP(D2427,'מדדים וריביות'!B:C,2)</f>
        <v>21226066.107928298</v>
      </c>
      <c r="M2428" s="30">
        <f t="shared" si="320"/>
        <v>0</v>
      </c>
      <c r="O2428" s="39">
        <f t="shared" si="317"/>
        <v>0</v>
      </c>
      <c r="P2428" s="39">
        <f t="shared" si="321"/>
        <v>0</v>
      </c>
      <c r="Q2428" s="39">
        <f t="shared" si="318"/>
        <v>0</v>
      </c>
      <c r="R2428" s="41">
        <f t="shared" si="319"/>
        <v>0</v>
      </c>
    </row>
    <row r="2429" spans="4:18" x14ac:dyDescent="0.25">
      <c r="D2429" s="1">
        <v>35294</v>
      </c>
      <c r="E2429" s="1">
        <f t="shared" si="316"/>
        <v>35278</v>
      </c>
      <c r="F2429" s="30">
        <f t="shared" si="314"/>
        <v>0</v>
      </c>
      <c r="H2429" s="42">
        <f>IF(DAY(D2429)&gt;14,VLOOKUP(DATE(YEAR(E2429),MONTH(E2429)-1,DAY(1)),'מדדים וריביות'!B:C,2,FALSE),VLOOKUP(DATE(YEAR(E2429),MONTH(E2429)-2,DAY(1)),'מדדים וריביות'!B:C,2,FALSE))</f>
        <v>21149932.441831</v>
      </c>
      <c r="I2429" s="43">
        <f>'ריבית יומית'!D2423</f>
        <v>1.0738622586670132E-4</v>
      </c>
      <c r="J2429" s="29">
        <f t="shared" si="315"/>
        <v>1.8217313605629386</v>
      </c>
      <c r="L2429">
        <f>VLOOKUP(D2428,'מדדים וריביות'!B:C,2)</f>
        <v>21226066.107928298</v>
      </c>
      <c r="M2429" s="30">
        <f t="shared" si="320"/>
        <v>0</v>
      </c>
      <c r="O2429" s="39">
        <f t="shared" si="317"/>
        <v>0</v>
      </c>
      <c r="P2429" s="39">
        <f t="shared" si="321"/>
        <v>0</v>
      </c>
      <c r="Q2429" s="39">
        <f t="shared" si="318"/>
        <v>0</v>
      </c>
      <c r="R2429" s="41">
        <f t="shared" si="319"/>
        <v>0</v>
      </c>
    </row>
    <row r="2430" spans="4:18" x14ac:dyDescent="0.25">
      <c r="D2430" s="1">
        <v>35295</v>
      </c>
      <c r="E2430" s="1">
        <f t="shared" si="316"/>
        <v>35278</v>
      </c>
      <c r="F2430" s="30">
        <f t="shared" si="314"/>
        <v>0</v>
      </c>
      <c r="H2430" s="42">
        <f>IF(DAY(D2430)&gt;14,VLOOKUP(DATE(YEAR(E2430),MONTH(E2430)-1,DAY(1)),'מדדים וריביות'!B:C,2,FALSE),VLOOKUP(DATE(YEAR(E2430),MONTH(E2430)-2,DAY(1)),'מדדים וריביות'!B:C,2,FALSE))</f>
        <v>21149932.441831</v>
      </c>
      <c r="I2430" s="43">
        <f>'ריבית יומית'!D2424</f>
        <v>1.0738622586670132E-4</v>
      </c>
      <c r="J2430" s="29">
        <f t="shared" si="315"/>
        <v>1.8215357527131735</v>
      </c>
      <c r="L2430">
        <f>VLOOKUP(D2429,'מדדים וריביות'!B:C,2)</f>
        <v>21226066.107928298</v>
      </c>
      <c r="M2430" s="30">
        <f t="shared" si="320"/>
        <v>0</v>
      </c>
      <c r="O2430" s="39">
        <f t="shared" si="317"/>
        <v>0</v>
      </c>
      <c r="P2430" s="39">
        <f t="shared" si="321"/>
        <v>0</v>
      </c>
      <c r="Q2430" s="39">
        <f t="shared" si="318"/>
        <v>0</v>
      </c>
      <c r="R2430" s="41">
        <f t="shared" si="319"/>
        <v>0</v>
      </c>
    </row>
    <row r="2431" spans="4:18" x14ac:dyDescent="0.25">
      <c r="D2431" s="1">
        <v>35296</v>
      </c>
      <c r="E2431" s="1">
        <f t="shared" si="316"/>
        <v>35278</v>
      </c>
      <c r="F2431" s="30">
        <f t="shared" si="314"/>
        <v>0</v>
      </c>
      <c r="H2431" s="42">
        <f>IF(DAY(D2431)&gt;14,VLOOKUP(DATE(YEAR(E2431),MONTH(E2431)-1,DAY(1)),'מדדים וריביות'!B:C,2,FALSE),VLOOKUP(DATE(YEAR(E2431),MONTH(E2431)-2,DAY(1)),'מדדים וריביות'!B:C,2,FALSE))</f>
        <v>21149932.441831</v>
      </c>
      <c r="I2431" s="43">
        <f>'ריבית יומית'!D2425</f>
        <v>1.0738622586670132E-4</v>
      </c>
      <c r="J2431" s="29">
        <f t="shared" si="315"/>
        <v>1.8213401658667416</v>
      </c>
      <c r="L2431">
        <f>VLOOKUP(D2430,'מדדים וריביות'!B:C,2)</f>
        <v>21226066.107928298</v>
      </c>
      <c r="M2431" s="30">
        <f t="shared" si="320"/>
        <v>0</v>
      </c>
      <c r="O2431" s="39">
        <f t="shared" si="317"/>
        <v>0</v>
      </c>
      <c r="P2431" s="39">
        <f t="shared" si="321"/>
        <v>0</v>
      </c>
      <c r="Q2431" s="39">
        <f t="shared" si="318"/>
        <v>0</v>
      </c>
      <c r="R2431" s="41">
        <f t="shared" si="319"/>
        <v>0</v>
      </c>
    </row>
    <row r="2432" spans="4:18" x14ac:dyDescent="0.25">
      <c r="D2432" s="1">
        <v>35297</v>
      </c>
      <c r="E2432" s="1">
        <f t="shared" si="316"/>
        <v>35278</v>
      </c>
      <c r="F2432" s="30">
        <f t="shared" ref="F2432:F2495" si="322">M2431</f>
        <v>0</v>
      </c>
      <c r="H2432" s="42">
        <f>IF(DAY(D2432)&gt;14,VLOOKUP(DATE(YEAR(E2432),MONTH(E2432)-1,DAY(1)),'מדדים וריביות'!B:C,2,FALSE),VLOOKUP(DATE(YEAR(E2432),MONTH(E2432)-2,DAY(1)),'מדדים וריביות'!B:C,2,FALSE))</f>
        <v>21149932.441831</v>
      </c>
      <c r="I2432" s="43">
        <f>'ריבית יומית'!D2426</f>
        <v>1.0738622586670132E-4</v>
      </c>
      <c r="J2432" s="29">
        <f t="shared" si="315"/>
        <v>1.8211446000213878</v>
      </c>
      <c r="L2432">
        <f>VLOOKUP(D2431,'מדדים וריביות'!B:C,2)</f>
        <v>21226066.107928298</v>
      </c>
      <c r="M2432" s="30">
        <f t="shared" si="320"/>
        <v>0</v>
      </c>
      <c r="O2432" s="39">
        <f t="shared" si="317"/>
        <v>0</v>
      </c>
      <c r="P2432" s="39">
        <f t="shared" si="321"/>
        <v>0</v>
      </c>
      <c r="Q2432" s="39">
        <f t="shared" si="318"/>
        <v>0</v>
      </c>
      <c r="R2432" s="41">
        <f t="shared" si="319"/>
        <v>0</v>
      </c>
    </row>
    <row r="2433" spans="4:18" x14ac:dyDescent="0.25">
      <c r="D2433" s="1">
        <v>35298</v>
      </c>
      <c r="E2433" s="1">
        <f t="shared" si="316"/>
        <v>35278</v>
      </c>
      <c r="F2433" s="30">
        <f t="shared" si="322"/>
        <v>0</v>
      </c>
      <c r="H2433" s="42">
        <f>IF(DAY(D2433)&gt;14,VLOOKUP(DATE(YEAR(E2433),MONTH(E2433)-1,DAY(1)),'מדדים וריביות'!B:C,2,FALSE),VLOOKUP(DATE(YEAR(E2433),MONTH(E2433)-2,DAY(1)),'מדדים וריביות'!B:C,2,FALSE))</f>
        <v>21149932.441831</v>
      </c>
      <c r="I2433" s="43">
        <f>'ריבית יומית'!D2427</f>
        <v>1.0738622586670132E-4</v>
      </c>
      <c r="J2433" s="29">
        <f t="shared" si="315"/>
        <v>1.8209490551748571</v>
      </c>
      <c r="L2433">
        <f>VLOOKUP(D2432,'מדדים וריביות'!B:C,2)</f>
        <v>21226066.107928298</v>
      </c>
      <c r="M2433" s="30">
        <f t="shared" si="320"/>
        <v>0</v>
      </c>
      <c r="O2433" s="39">
        <f t="shared" si="317"/>
        <v>0</v>
      </c>
      <c r="P2433" s="39">
        <f t="shared" si="321"/>
        <v>0</v>
      </c>
      <c r="Q2433" s="39">
        <f t="shared" si="318"/>
        <v>0</v>
      </c>
      <c r="R2433" s="41">
        <f t="shared" si="319"/>
        <v>0</v>
      </c>
    </row>
    <row r="2434" spans="4:18" x14ac:dyDescent="0.25">
      <c r="D2434" s="1">
        <v>35299</v>
      </c>
      <c r="E2434" s="1">
        <f t="shared" si="316"/>
        <v>35278</v>
      </c>
      <c r="F2434" s="30">
        <f t="shared" si="322"/>
        <v>0</v>
      </c>
      <c r="H2434" s="42">
        <f>IF(DAY(D2434)&gt;14,VLOOKUP(DATE(YEAR(E2434),MONTH(E2434)-1,DAY(1)),'מדדים וריביות'!B:C,2,FALSE),VLOOKUP(DATE(YEAR(E2434),MONTH(E2434)-2,DAY(1)),'מדדים וריביות'!B:C,2,FALSE))</f>
        <v>21149932.441831</v>
      </c>
      <c r="I2434" s="43">
        <f>'ריבית יומית'!D2428</f>
        <v>1.0738622586670132E-4</v>
      </c>
      <c r="J2434" s="29">
        <f t="shared" si="315"/>
        <v>1.8207535313248946</v>
      </c>
      <c r="L2434">
        <f>VLOOKUP(D2433,'מדדים וריביות'!B:C,2)</f>
        <v>21226066.107928298</v>
      </c>
      <c r="M2434" s="30">
        <f t="shared" si="320"/>
        <v>0</v>
      </c>
      <c r="O2434" s="39">
        <f t="shared" si="317"/>
        <v>0</v>
      </c>
      <c r="P2434" s="39">
        <f t="shared" si="321"/>
        <v>0</v>
      </c>
      <c r="Q2434" s="39">
        <f t="shared" si="318"/>
        <v>0</v>
      </c>
      <c r="R2434" s="41">
        <f t="shared" si="319"/>
        <v>0</v>
      </c>
    </row>
    <row r="2435" spans="4:18" x14ac:dyDescent="0.25">
      <c r="D2435" s="1">
        <v>35300</v>
      </c>
      <c r="E2435" s="1">
        <f t="shared" si="316"/>
        <v>35278</v>
      </c>
      <c r="F2435" s="30">
        <f t="shared" si="322"/>
        <v>0</v>
      </c>
      <c r="H2435" s="42">
        <f>IF(DAY(D2435)&gt;14,VLOOKUP(DATE(YEAR(E2435),MONTH(E2435)-1,DAY(1)),'מדדים וריביות'!B:C,2,FALSE),VLOOKUP(DATE(YEAR(E2435),MONTH(E2435)-2,DAY(1)),'מדדים וריביות'!B:C,2,FALSE))</f>
        <v>21149932.441831</v>
      </c>
      <c r="I2435" s="43">
        <f>'ריבית יומית'!D2429</f>
        <v>1.0738622586670132E-4</v>
      </c>
      <c r="J2435" s="29">
        <f t="shared" si="315"/>
        <v>1.820558028469246</v>
      </c>
      <c r="L2435">
        <f>VLOOKUP(D2434,'מדדים וריביות'!B:C,2)</f>
        <v>21226066.107928298</v>
      </c>
      <c r="M2435" s="30">
        <f t="shared" si="320"/>
        <v>0</v>
      </c>
      <c r="O2435" s="39">
        <f t="shared" si="317"/>
        <v>0</v>
      </c>
      <c r="P2435" s="39">
        <f t="shared" si="321"/>
        <v>0</v>
      </c>
      <c r="Q2435" s="39">
        <f t="shared" si="318"/>
        <v>0</v>
      </c>
      <c r="R2435" s="41">
        <f t="shared" si="319"/>
        <v>0</v>
      </c>
    </row>
    <row r="2436" spans="4:18" x14ac:dyDescent="0.25">
      <c r="D2436" s="1">
        <v>35301</v>
      </c>
      <c r="E2436" s="1">
        <f t="shared" si="316"/>
        <v>35278</v>
      </c>
      <c r="F2436" s="30">
        <f t="shared" si="322"/>
        <v>0</v>
      </c>
      <c r="H2436" s="42">
        <f>IF(DAY(D2436)&gt;14,VLOOKUP(DATE(YEAR(E2436),MONTH(E2436)-1,DAY(1)),'מדדים וריביות'!B:C,2,FALSE),VLOOKUP(DATE(YEAR(E2436),MONTH(E2436)-2,DAY(1)),'מדדים וריביות'!B:C,2,FALSE))</f>
        <v>21149932.441831</v>
      </c>
      <c r="I2436" s="43">
        <f>'ריבית יומית'!D2430</f>
        <v>1.0738622586670132E-4</v>
      </c>
      <c r="J2436" s="29">
        <f t="shared" si="315"/>
        <v>1.820362546605657</v>
      </c>
      <c r="L2436">
        <f>VLOOKUP(D2435,'מדדים וריביות'!B:C,2)</f>
        <v>21226066.107928298</v>
      </c>
      <c r="M2436" s="30">
        <f t="shared" si="320"/>
        <v>0</v>
      </c>
      <c r="O2436" s="39">
        <f t="shared" si="317"/>
        <v>0</v>
      </c>
      <c r="P2436" s="39">
        <f t="shared" si="321"/>
        <v>0</v>
      </c>
      <c r="Q2436" s="39">
        <f t="shared" si="318"/>
        <v>0</v>
      </c>
      <c r="R2436" s="41">
        <f t="shared" si="319"/>
        <v>0</v>
      </c>
    </row>
    <row r="2437" spans="4:18" x14ac:dyDescent="0.25">
      <c r="D2437" s="1">
        <v>35302</v>
      </c>
      <c r="E2437" s="1">
        <f t="shared" si="316"/>
        <v>35278</v>
      </c>
      <c r="F2437" s="30">
        <f t="shared" si="322"/>
        <v>0</v>
      </c>
      <c r="H2437" s="42">
        <f>IF(DAY(D2437)&gt;14,VLOOKUP(DATE(YEAR(E2437),MONTH(E2437)-1,DAY(1)),'מדדים וריביות'!B:C,2,FALSE),VLOOKUP(DATE(YEAR(E2437),MONTH(E2437)-2,DAY(1)),'מדדים וריביות'!B:C,2,FALSE))</f>
        <v>21149932.441831</v>
      </c>
      <c r="I2437" s="43">
        <f>'ריבית יומית'!D2431</f>
        <v>1.0738622586670132E-4</v>
      </c>
      <c r="J2437" s="29">
        <f t="shared" si="315"/>
        <v>1.8201670857318735</v>
      </c>
      <c r="L2437">
        <f>VLOOKUP(D2436,'מדדים וריביות'!B:C,2)</f>
        <v>21226066.107928298</v>
      </c>
      <c r="M2437" s="30">
        <f t="shared" si="320"/>
        <v>0</v>
      </c>
      <c r="O2437" s="39">
        <f t="shared" si="317"/>
        <v>0</v>
      </c>
      <c r="P2437" s="39">
        <f t="shared" si="321"/>
        <v>0</v>
      </c>
      <c r="Q2437" s="39">
        <f t="shared" si="318"/>
        <v>0</v>
      </c>
      <c r="R2437" s="41">
        <f t="shared" si="319"/>
        <v>0</v>
      </c>
    </row>
    <row r="2438" spans="4:18" x14ac:dyDescent="0.25">
      <c r="D2438" s="1">
        <v>35303</v>
      </c>
      <c r="E2438" s="1">
        <f t="shared" si="316"/>
        <v>35278</v>
      </c>
      <c r="F2438" s="30">
        <f t="shared" si="322"/>
        <v>0</v>
      </c>
      <c r="H2438" s="42">
        <f>IF(DAY(D2438)&gt;14,VLOOKUP(DATE(YEAR(E2438),MONTH(E2438)-1,DAY(1)),'מדדים וריביות'!B:C,2,FALSE),VLOOKUP(DATE(YEAR(E2438),MONTH(E2438)-2,DAY(1)),'מדדים וריביות'!B:C,2,FALSE))</f>
        <v>21149932.441831</v>
      </c>
      <c r="I2438" s="43">
        <f>'ריבית יומית'!D2432</f>
        <v>1.0738622586670132E-4</v>
      </c>
      <c r="J2438" s="29">
        <f t="shared" si="315"/>
        <v>1.8199716458456416</v>
      </c>
      <c r="L2438">
        <f>VLOOKUP(D2437,'מדדים וריביות'!B:C,2)</f>
        <v>21226066.107928298</v>
      </c>
      <c r="M2438" s="30">
        <f t="shared" si="320"/>
        <v>0</v>
      </c>
      <c r="O2438" s="39">
        <f t="shared" si="317"/>
        <v>0</v>
      </c>
      <c r="P2438" s="39">
        <f t="shared" si="321"/>
        <v>0</v>
      </c>
      <c r="Q2438" s="39">
        <f t="shared" si="318"/>
        <v>0</v>
      </c>
      <c r="R2438" s="41">
        <f t="shared" si="319"/>
        <v>0</v>
      </c>
    </row>
    <row r="2439" spans="4:18" x14ac:dyDescent="0.25">
      <c r="D2439" s="1">
        <v>35304</v>
      </c>
      <c r="E2439" s="1">
        <f t="shared" si="316"/>
        <v>35278</v>
      </c>
      <c r="F2439" s="30">
        <f t="shared" si="322"/>
        <v>0</v>
      </c>
      <c r="H2439" s="42">
        <f>IF(DAY(D2439)&gt;14,VLOOKUP(DATE(YEAR(E2439),MONTH(E2439)-1,DAY(1)),'מדדים וריביות'!B:C,2,FALSE),VLOOKUP(DATE(YEAR(E2439),MONTH(E2439)-2,DAY(1)),'מדדים וריביות'!B:C,2,FALSE))</f>
        <v>21149932.441831</v>
      </c>
      <c r="I2439" s="43">
        <f>'ריבית יומית'!D2433</f>
        <v>1.0738622586670132E-4</v>
      </c>
      <c r="J2439" s="29">
        <f t="shared" si="315"/>
        <v>1.8197762269447082</v>
      </c>
      <c r="L2439">
        <f>VLOOKUP(D2438,'מדדים וריביות'!B:C,2)</f>
        <v>21226066.107928298</v>
      </c>
      <c r="M2439" s="30">
        <f t="shared" si="320"/>
        <v>0</v>
      </c>
      <c r="O2439" s="39">
        <f t="shared" si="317"/>
        <v>0</v>
      </c>
      <c r="P2439" s="39">
        <f t="shared" si="321"/>
        <v>0</v>
      </c>
      <c r="Q2439" s="39">
        <f t="shared" si="318"/>
        <v>0</v>
      </c>
      <c r="R2439" s="41">
        <f t="shared" si="319"/>
        <v>0</v>
      </c>
    </row>
    <row r="2440" spans="4:18" x14ac:dyDescent="0.25">
      <c r="D2440" s="1">
        <v>35305</v>
      </c>
      <c r="E2440" s="1">
        <f t="shared" si="316"/>
        <v>35278</v>
      </c>
      <c r="F2440" s="30">
        <f t="shared" si="322"/>
        <v>0</v>
      </c>
      <c r="H2440" s="42">
        <f>IF(DAY(D2440)&gt;14,VLOOKUP(DATE(YEAR(E2440),MONTH(E2440)-1,DAY(1)),'מדדים וריביות'!B:C,2,FALSE),VLOOKUP(DATE(YEAR(E2440),MONTH(E2440)-2,DAY(1)),'מדדים וריביות'!B:C,2,FALSE))</f>
        <v>21149932.441831</v>
      </c>
      <c r="I2440" s="43">
        <f>'ריבית יומית'!D2434</f>
        <v>1.0738622586670132E-4</v>
      </c>
      <c r="J2440" s="29">
        <f t="shared" si="315"/>
        <v>1.8195808290268196</v>
      </c>
      <c r="L2440">
        <f>VLOOKUP(D2439,'מדדים וריביות'!B:C,2)</f>
        <v>21226066.107928298</v>
      </c>
      <c r="M2440" s="30">
        <f t="shared" si="320"/>
        <v>0</v>
      </c>
      <c r="O2440" s="39">
        <f t="shared" si="317"/>
        <v>0</v>
      </c>
      <c r="P2440" s="39">
        <f t="shared" si="321"/>
        <v>0</v>
      </c>
      <c r="Q2440" s="39">
        <f t="shared" si="318"/>
        <v>0</v>
      </c>
      <c r="R2440" s="41">
        <f t="shared" si="319"/>
        <v>0</v>
      </c>
    </row>
    <row r="2441" spans="4:18" x14ac:dyDescent="0.25">
      <c r="D2441" s="1">
        <v>35306</v>
      </c>
      <c r="E2441" s="1">
        <f t="shared" si="316"/>
        <v>35278</v>
      </c>
      <c r="F2441" s="30">
        <f t="shared" si="322"/>
        <v>0</v>
      </c>
      <c r="H2441" s="42">
        <f>IF(DAY(D2441)&gt;14,VLOOKUP(DATE(YEAR(E2441),MONTH(E2441)-1,DAY(1)),'מדדים וריביות'!B:C,2,FALSE),VLOOKUP(DATE(YEAR(E2441),MONTH(E2441)-2,DAY(1)),'מדדים וריביות'!B:C,2,FALSE))</f>
        <v>21149932.441831</v>
      </c>
      <c r="I2441" s="43">
        <f>'ריבית יומית'!D2435</f>
        <v>1.0738622586670132E-4</v>
      </c>
      <c r="J2441" s="29">
        <f t="shared" ref="J2441:J2504" si="323">J2442*(1+I2441)</f>
        <v>1.819385452089723</v>
      </c>
      <c r="L2441">
        <f>VLOOKUP(D2440,'מדדים וריביות'!B:C,2)</f>
        <v>21226066.107928298</v>
      </c>
      <c r="M2441" s="30">
        <f t="shared" si="320"/>
        <v>0</v>
      </c>
      <c r="O2441" s="39">
        <f t="shared" si="317"/>
        <v>0</v>
      </c>
      <c r="P2441" s="39">
        <f t="shared" si="321"/>
        <v>0</v>
      </c>
      <c r="Q2441" s="39">
        <f t="shared" si="318"/>
        <v>0</v>
      </c>
      <c r="R2441" s="41">
        <f t="shared" si="319"/>
        <v>0</v>
      </c>
    </row>
    <row r="2442" spans="4:18" x14ac:dyDescent="0.25">
      <c r="D2442" s="1">
        <v>35307</v>
      </c>
      <c r="E2442" s="1">
        <f t="shared" ref="E2442:E2505" si="324">DATE(YEAR(D2442),MONTH(D2442),DAY(1))</f>
        <v>35278</v>
      </c>
      <c r="F2442" s="30">
        <f t="shared" si="322"/>
        <v>0</v>
      </c>
      <c r="H2442" s="42">
        <f>IF(DAY(D2442)&gt;14,VLOOKUP(DATE(YEAR(E2442),MONTH(E2442)-1,DAY(1)),'מדדים וריביות'!B:C,2,FALSE),VLOOKUP(DATE(YEAR(E2442),MONTH(E2442)-2,DAY(1)),'מדדים וריביות'!B:C,2,FALSE))</f>
        <v>21149932.441831</v>
      </c>
      <c r="I2442" s="43">
        <f>'ריבית יומית'!D2436</f>
        <v>1.0738622586670132E-4</v>
      </c>
      <c r="J2442" s="29">
        <f t="shared" si="323"/>
        <v>1.8191900961311653</v>
      </c>
      <c r="L2442">
        <f>VLOOKUP(D2441,'מדדים וריביות'!B:C,2)</f>
        <v>21226066.107928298</v>
      </c>
      <c r="M2442" s="30">
        <f t="shared" si="320"/>
        <v>0</v>
      </c>
      <c r="O2442" s="39">
        <f t="shared" ref="O2442:O2505" si="325">$D$4/H2442*G2442-G2442</f>
        <v>0</v>
      </c>
      <c r="P2442" s="39">
        <f t="shared" si="321"/>
        <v>0</v>
      </c>
      <c r="Q2442" s="39">
        <f t="shared" ref="Q2442:Q2505" si="326">$D$4/H2442*P2442-P2442</f>
        <v>0</v>
      </c>
      <c r="R2442" s="41">
        <f t="shared" ref="R2442:R2505" si="327">SUM(O2442:Q2442)</f>
        <v>0</v>
      </c>
    </row>
    <row r="2443" spans="4:18" x14ac:dyDescent="0.25">
      <c r="D2443" s="1">
        <v>35308</v>
      </c>
      <c r="E2443" s="1">
        <f t="shared" si="324"/>
        <v>35278</v>
      </c>
      <c r="F2443" s="30">
        <f t="shared" si="322"/>
        <v>0</v>
      </c>
      <c r="H2443" s="42">
        <f>IF(DAY(D2443)&gt;14,VLOOKUP(DATE(YEAR(E2443),MONTH(E2443)-1,DAY(1)),'מדדים וריביות'!B:C,2,FALSE),VLOOKUP(DATE(YEAR(E2443),MONTH(E2443)-2,DAY(1)),'מדדים וריביות'!B:C,2,FALSE))</f>
        <v>21149932.441831</v>
      </c>
      <c r="I2443" s="43">
        <f>'ריבית יומית'!D2437</f>
        <v>1.0738622586670132E-4</v>
      </c>
      <c r="J2443" s="29">
        <f t="shared" si="323"/>
        <v>1.8189947611488944</v>
      </c>
      <c r="L2443">
        <f>VLOOKUP(D2442,'מדדים וריביות'!B:C,2)</f>
        <v>21226066.107928298</v>
      </c>
      <c r="M2443" s="30">
        <f t="shared" si="320"/>
        <v>0</v>
      </c>
      <c r="O2443" s="39">
        <f t="shared" si="325"/>
        <v>0</v>
      </c>
      <c r="P2443" s="39">
        <f t="shared" si="321"/>
        <v>0</v>
      </c>
      <c r="Q2443" s="39">
        <f t="shared" si="326"/>
        <v>0</v>
      </c>
      <c r="R2443" s="41">
        <f t="shared" si="327"/>
        <v>0</v>
      </c>
    </row>
    <row r="2444" spans="4:18" x14ac:dyDescent="0.25">
      <c r="D2444" s="1">
        <v>35309</v>
      </c>
      <c r="E2444" s="1">
        <f t="shared" si="324"/>
        <v>35309</v>
      </c>
      <c r="F2444" s="30">
        <f t="shared" si="322"/>
        <v>0</v>
      </c>
      <c r="H2444" s="42">
        <f>IF(DAY(D2444)&gt;14,VLOOKUP(DATE(YEAR(E2444),MONTH(E2444)-1,DAY(1)),'מדדים וריביות'!B:C,2,FALSE),VLOOKUP(DATE(YEAR(E2444),MONTH(E2444)-2,DAY(1)),'מדדים וריביות'!B:C,2,FALSE))</f>
        <v>21149932.441831</v>
      </c>
      <c r="I2444" s="43">
        <f>'ריבית יומית'!D2438</f>
        <v>1.0738622586670132E-4</v>
      </c>
      <c r="J2444" s="29">
        <f t="shared" si="323"/>
        <v>1.8187994471406574</v>
      </c>
      <c r="L2444">
        <f>VLOOKUP(D2443,'מדדים וריביות'!B:C,2)</f>
        <v>21226066.107928298</v>
      </c>
      <c r="M2444" s="30">
        <f t="shared" ref="M2444:M2507" si="328">F2444*(1+I2444)*L2444/H2444+G2444-K2444</f>
        <v>0</v>
      </c>
      <c r="O2444" s="39">
        <f t="shared" si="325"/>
        <v>0</v>
      </c>
      <c r="P2444" s="39">
        <f t="shared" si="321"/>
        <v>0</v>
      </c>
      <c r="Q2444" s="39">
        <f t="shared" si="326"/>
        <v>0</v>
      </c>
      <c r="R2444" s="41">
        <f t="shared" si="327"/>
        <v>0</v>
      </c>
    </row>
    <row r="2445" spans="4:18" x14ac:dyDescent="0.25">
      <c r="D2445" s="1">
        <v>35310</v>
      </c>
      <c r="E2445" s="1">
        <f t="shared" si="324"/>
        <v>35309</v>
      </c>
      <c r="F2445" s="30">
        <f t="shared" si="322"/>
        <v>0</v>
      </c>
      <c r="H2445" s="42">
        <f>IF(DAY(D2445)&gt;14,VLOOKUP(DATE(YEAR(E2445),MONTH(E2445)-1,DAY(1)),'מדדים וריביות'!B:C,2,FALSE),VLOOKUP(DATE(YEAR(E2445),MONTH(E2445)-2,DAY(1)),'מדדים וריביות'!B:C,2,FALSE))</f>
        <v>21149932.441831</v>
      </c>
      <c r="I2445" s="43">
        <f>'ריבית יומית'!D2439</f>
        <v>1.0738622586670132E-4</v>
      </c>
      <c r="J2445" s="29">
        <f t="shared" si="323"/>
        <v>1.8186041541042026</v>
      </c>
      <c r="L2445">
        <f>VLOOKUP(D2444,'מדדים וריביות'!B:C,2)</f>
        <v>21317426.507245101</v>
      </c>
      <c r="M2445" s="30">
        <f t="shared" si="328"/>
        <v>0</v>
      </c>
      <c r="O2445" s="39">
        <f t="shared" si="325"/>
        <v>0</v>
      </c>
      <c r="P2445" s="39">
        <f t="shared" si="321"/>
        <v>0</v>
      </c>
      <c r="Q2445" s="39">
        <f t="shared" si="326"/>
        <v>0</v>
      </c>
      <c r="R2445" s="41">
        <f t="shared" si="327"/>
        <v>0</v>
      </c>
    </row>
    <row r="2446" spans="4:18" x14ac:dyDescent="0.25">
      <c r="D2446" s="1">
        <v>35311</v>
      </c>
      <c r="E2446" s="1">
        <f t="shared" si="324"/>
        <v>35309</v>
      </c>
      <c r="F2446" s="30">
        <f t="shared" si="322"/>
        <v>0</v>
      </c>
      <c r="H2446" s="42">
        <f>IF(DAY(D2446)&gt;14,VLOOKUP(DATE(YEAR(E2446),MONTH(E2446)-1,DAY(1)),'מדדים וריביות'!B:C,2,FALSE),VLOOKUP(DATE(YEAR(E2446),MONTH(E2446)-2,DAY(1)),'מדדים וריביות'!B:C,2,FALSE))</f>
        <v>21149932.441831</v>
      </c>
      <c r="I2446" s="43">
        <f>'ריבית יומית'!D2440</f>
        <v>1.0738622586670132E-4</v>
      </c>
      <c r="J2446" s="29">
        <f t="shared" si="323"/>
        <v>1.8184088820372781</v>
      </c>
      <c r="L2446">
        <f>VLOOKUP(D2445,'מדדים וריביות'!B:C,2)</f>
        <v>21317426.507245101</v>
      </c>
      <c r="M2446" s="30">
        <f t="shared" si="328"/>
        <v>0</v>
      </c>
      <c r="O2446" s="39">
        <f t="shared" si="325"/>
        <v>0</v>
      </c>
      <c r="P2446" s="39">
        <f t="shared" si="321"/>
        <v>0</v>
      </c>
      <c r="Q2446" s="39">
        <f t="shared" si="326"/>
        <v>0</v>
      </c>
      <c r="R2446" s="41">
        <f t="shared" si="327"/>
        <v>0</v>
      </c>
    </row>
    <row r="2447" spans="4:18" x14ac:dyDescent="0.25">
      <c r="D2447" s="1">
        <v>35312</v>
      </c>
      <c r="E2447" s="1">
        <f t="shared" si="324"/>
        <v>35309</v>
      </c>
      <c r="F2447" s="30">
        <f t="shared" si="322"/>
        <v>0</v>
      </c>
      <c r="H2447" s="42">
        <f>IF(DAY(D2447)&gt;14,VLOOKUP(DATE(YEAR(E2447),MONTH(E2447)-1,DAY(1)),'מדדים וריביות'!B:C,2,FALSE),VLOOKUP(DATE(YEAR(E2447),MONTH(E2447)-2,DAY(1)),'מדדים וריביות'!B:C,2,FALSE))</f>
        <v>21149932.441831</v>
      </c>
      <c r="I2447" s="43">
        <f>'ריבית יומית'!D2441</f>
        <v>1.0738622586670132E-4</v>
      </c>
      <c r="J2447" s="29">
        <f t="shared" si="323"/>
        <v>1.8182136309376324</v>
      </c>
      <c r="L2447">
        <f>VLOOKUP(D2446,'מדדים וריביות'!B:C,2)</f>
        <v>21317426.507245101</v>
      </c>
      <c r="M2447" s="30">
        <f t="shared" si="328"/>
        <v>0</v>
      </c>
      <c r="O2447" s="39">
        <f t="shared" si="325"/>
        <v>0</v>
      </c>
      <c r="P2447" s="39">
        <f t="shared" si="321"/>
        <v>0</v>
      </c>
      <c r="Q2447" s="39">
        <f t="shared" si="326"/>
        <v>0</v>
      </c>
      <c r="R2447" s="41">
        <f t="shared" si="327"/>
        <v>0</v>
      </c>
    </row>
    <row r="2448" spans="4:18" x14ac:dyDescent="0.25">
      <c r="D2448" s="1">
        <v>35313</v>
      </c>
      <c r="E2448" s="1">
        <f t="shared" si="324"/>
        <v>35309</v>
      </c>
      <c r="F2448" s="30">
        <f t="shared" si="322"/>
        <v>0</v>
      </c>
      <c r="H2448" s="42">
        <f>IF(DAY(D2448)&gt;14,VLOOKUP(DATE(YEAR(E2448),MONTH(E2448)-1,DAY(1)),'מדדים וריביות'!B:C,2,FALSE),VLOOKUP(DATE(YEAR(E2448),MONTH(E2448)-2,DAY(1)),'מדדים וריביות'!B:C,2,FALSE))</f>
        <v>21149932.441831</v>
      </c>
      <c r="I2448" s="43">
        <f>'ריבית יומית'!D2442</f>
        <v>1.0738622586670132E-4</v>
      </c>
      <c r="J2448" s="29">
        <f t="shared" si="323"/>
        <v>1.818018400803014</v>
      </c>
      <c r="L2448">
        <f>VLOOKUP(D2447,'מדדים וריביות'!B:C,2)</f>
        <v>21317426.507245101</v>
      </c>
      <c r="M2448" s="30">
        <f t="shared" si="328"/>
        <v>0</v>
      </c>
      <c r="O2448" s="39">
        <f t="shared" si="325"/>
        <v>0</v>
      </c>
      <c r="P2448" s="39">
        <f t="shared" si="321"/>
        <v>0</v>
      </c>
      <c r="Q2448" s="39">
        <f t="shared" si="326"/>
        <v>0</v>
      </c>
      <c r="R2448" s="41">
        <f t="shared" si="327"/>
        <v>0</v>
      </c>
    </row>
    <row r="2449" spans="4:18" x14ac:dyDescent="0.25">
      <c r="D2449" s="1">
        <v>35314</v>
      </c>
      <c r="E2449" s="1">
        <f t="shared" si="324"/>
        <v>35309</v>
      </c>
      <c r="F2449" s="30">
        <f t="shared" si="322"/>
        <v>0</v>
      </c>
      <c r="H2449" s="42">
        <f>IF(DAY(D2449)&gt;14,VLOOKUP(DATE(YEAR(E2449),MONTH(E2449)-1,DAY(1)),'מדדים וריביות'!B:C,2,FALSE),VLOOKUP(DATE(YEAR(E2449),MONTH(E2449)-2,DAY(1)),'מדדים וריביות'!B:C,2,FALSE))</f>
        <v>21149932.441831</v>
      </c>
      <c r="I2449" s="43">
        <f>'ריבית יומית'!D2443</f>
        <v>1.0738622586670132E-4</v>
      </c>
      <c r="J2449" s="29">
        <f t="shared" si="323"/>
        <v>1.8178231916311718</v>
      </c>
      <c r="L2449">
        <f>VLOOKUP(D2448,'מדדים וריביות'!B:C,2)</f>
        <v>21317426.507245101</v>
      </c>
      <c r="M2449" s="30">
        <f t="shared" si="328"/>
        <v>0</v>
      </c>
      <c r="O2449" s="39">
        <f t="shared" si="325"/>
        <v>0</v>
      </c>
      <c r="P2449" s="39">
        <f t="shared" si="321"/>
        <v>0</v>
      </c>
      <c r="Q2449" s="39">
        <f t="shared" si="326"/>
        <v>0</v>
      </c>
      <c r="R2449" s="41">
        <f t="shared" si="327"/>
        <v>0</v>
      </c>
    </row>
    <row r="2450" spans="4:18" x14ac:dyDescent="0.25">
      <c r="D2450" s="1">
        <v>35315</v>
      </c>
      <c r="E2450" s="1">
        <f t="shared" si="324"/>
        <v>35309</v>
      </c>
      <c r="F2450" s="30">
        <f t="shared" si="322"/>
        <v>0</v>
      </c>
      <c r="H2450" s="42">
        <f>IF(DAY(D2450)&gt;14,VLOOKUP(DATE(YEAR(E2450),MONTH(E2450)-1,DAY(1)),'מדדים וריביות'!B:C,2,FALSE),VLOOKUP(DATE(YEAR(E2450),MONTH(E2450)-2,DAY(1)),'מדדים וריביות'!B:C,2,FALSE))</f>
        <v>21149932.441831</v>
      </c>
      <c r="I2450" s="43">
        <f>'ריבית יומית'!D2444</f>
        <v>1.0738622586670132E-4</v>
      </c>
      <c r="J2450" s="29">
        <f t="shared" si="323"/>
        <v>1.8176280034198549</v>
      </c>
      <c r="L2450">
        <f>VLOOKUP(D2449,'מדדים וריביות'!B:C,2)</f>
        <v>21317426.507245101</v>
      </c>
      <c r="M2450" s="30">
        <f t="shared" si="328"/>
        <v>0</v>
      </c>
      <c r="O2450" s="39">
        <f t="shared" si="325"/>
        <v>0</v>
      </c>
      <c r="P2450" s="39">
        <f t="shared" si="321"/>
        <v>0</v>
      </c>
      <c r="Q2450" s="39">
        <f t="shared" si="326"/>
        <v>0</v>
      </c>
      <c r="R2450" s="41">
        <f t="shared" si="327"/>
        <v>0</v>
      </c>
    </row>
    <row r="2451" spans="4:18" x14ac:dyDescent="0.25">
      <c r="D2451" s="1">
        <v>35316</v>
      </c>
      <c r="E2451" s="1">
        <f t="shared" si="324"/>
        <v>35309</v>
      </c>
      <c r="F2451" s="30">
        <f t="shared" si="322"/>
        <v>0</v>
      </c>
      <c r="H2451" s="42">
        <f>IF(DAY(D2451)&gt;14,VLOOKUP(DATE(YEAR(E2451),MONTH(E2451)-1,DAY(1)),'מדדים וריביות'!B:C,2,FALSE),VLOOKUP(DATE(YEAR(E2451),MONTH(E2451)-2,DAY(1)),'מדדים וריביות'!B:C,2,FALSE))</f>
        <v>21149932.441831</v>
      </c>
      <c r="I2451" s="43">
        <f>'ריבית יומית'!D2445</f>
        <v>1.0738622586670132E-4</v>
      </c>
      <c r="J2451" s="29">
        <f t="shared" si="323"/>
        <v>1.8174328361668126</v>
      </c>
      <c r="L2451">
        <f>VLOOKUP(D2450,'מדדים וריביות'!B:C,2)</f>
        <v>21317426.507245101</v>
      </c>
      <c r="M2451" s="30">
        <f t="shared" si="328"/>
        <v>0</v>
      </c>
      <c r="O2451" s="39">
        <f t="shared" si="325"/>
        <v>0</v>
      </c>
      <c r="P2451" s="39">
        <f t="shared" si="321"/>
        <v>0</v>
      </c>
      <c r="Q2451" s="39">
        <f t="shared" si="326"/>
        <v>0</v>
      </c>
      <c r="R2451" s="41">
        <f t="shared" si="327"/>
        <v>0</v>
      </c>
    </row>
    <row r="2452" spans="4:18" x14ac:dyDescent="0.25">
      <c r="D2452" s="1">
        <v>35317</v>
      </c>
      <c r="E2452" s="1">
        <f t="shared" si="324"/>
        <v>35309</v>
      </c>
      <c r="F2452" s="30">
        <f t="shared" si="322"/>
        <v>0</v>
      </c>
      <c r="H2452" s="42">
        <f>IF(DAY(D2452)&gt;14,VLOOKUP(DATE(YEAR(E2452),MONTH(E2452)-1,DAY(1)),'מדדים וריביות'!B:C,2,FALSE),VLOOKUP(DATE(YEAR(E2452),MONTH(E2452)-2,DAY(1)),'מדדים וריביות'!B:C,2,FALSE))</f>
        <v>21149932.441831</v>
      </c>
      <c r="I2452" s="43">
        <f>'ריבית יומית'!D2446</f>
        <v>1.0738622586670132E-4</v>
      </c>
      <c r="J2452" s="29">
        <f t="shared" si="323"/>
        <v>1.8172376898697948</v>
      </c>
      <c r="L2452">
        <f>VLOOKUP(D2451,'מדדים וריביות'!B:C,2)</f>
        <v>21317426.507245101</v>
      </c>
      <c r="M2452" s="30">
        <f t="shared" si="328"/>
        <v>0</v>
      </c>
      <c r="O2452" s="39">
        <f t="shared" si="325"/>
        <v>0</v>
      </c>
      <c r="P2452" s="39">
        <f t="shared" si="321"/>
        <v>0</v>
      </c>
      <c r="Q2452" s="39">
        <f t="shared" si="326"/>
        <v>0</v>
      </c>
      <c r="R2452" s="41">
        <f t="shared" si="327"/>
        <v>0</v>
      </c>
    </row>
    <row r="2453" spans="4:18" x14ac:dyDescent="0.25">
      <c r="D2453" s="1">
        <v>35318</v>
      </c>
      <c r="E2453" s="1">
        <f t="shared" si="324"/>
        <v>35309</v>
      </c>
      <c r="F2453" s="30">
        <f t="shared" si="322"/>
        <v>0</v>
      </c>
      <c r="H2453" s="42">
        <f>IF(DAY(D2453)&gt;14,VLOOKUP(DATE(YEAR(E2453),MONTH(E2453)-1,DAY(1)),'מדדים וריביות'!B:C,2,FALSE),VLOOKUP(DATE(YEAR(E2453),MONTH(E2453)-2,DAY(1)),'מדדים וריביות'!B:C,2,FALSE))</f>
        <v>21149932.441831</v>
      </c>
      <c r="I2453" s="43">
        <f>'ריבית יומית'!D2447</f>
        <v>1.0738622586670132E-4</v>
      </c>
      <c r="J2453" s="29">
        <f t="shared" si="323"/>
        <v>1.8170425645265511</v>
      </c>
      <c r="L2453">
        <f>VLOOKUP(D2452,'מדדים וריביות'!B:C,2)</f>
        <v>21317426.507245101</v>
      </c>
      <c r="M2453" s="30">
        <f t="shared" si="328"/>
        <v>0</v>
      </c>
      <c r="O2453" s="39">
        <f t="shared" si="325"/>
        <v>0</v>
      </c>
      <c r="P2453" s="39">
        <f t="shared" si="321"/>
        <v>0</v>
      </c>
      <c r="Q2453" s="39">
        <f t="shared" si="326"/>
        <v>0</v>
      </c>
      <c r="R2453" s="41">
        <f t="shared" si="327"/>
        <v>0</v>
      </c>
    </row>
    <row r="2454" spans="4:18" x14ac:dyDescent="0.25">
      <c r="D2454" s="1">
        <v>35319</v>
      </c>
      <c r="E2454" s="1">
        <f t="shared" si="324"/>
        <v>35309</v>
      </c>
      <c r="F2454" s="30">
        <f t="shared" si="322"/>
        <v>0</v>
      </c>
      <c r="H2454" s="42">
        <f>IF(DAY(D2454)&gt;14,VLOOKUP(DATE(YEAR(E2454),MONTH(E2454)-1,DAY(1)),'מדדים וריביות'!B:C,2,FALSE),VLOOKUP(DATE(YEAR(E2454),MONTH(E2454)-2,DAY(1)),'מדדים וריביות'!B:C,2,FALSE))</f>
        <v>21149932.441831</v>
      </c>
      <c r="I2454" s="43">
        <f>'ריבית יומית'!D2448</f>
        <v>1.0738622586670132E-4</v>
      </c>
      <c r="J2454" s="29">
        <f t="shared" si="323"/>
        <v>1.8168474601348317</v>
      </c>
      <c r="L2454">
        <f>VLOOKUP(D2453,'מדדים וריביות'!B:C,2)</f>
        <v>21317426.507245101</v>
      </c>
      <c r="M2454" s="30">
        <f t="shared" si="328"/>
        <v>0</v>
      </c>
      <c r="O2454" s="39">
        <f t="shared" si="325"/>
        <v>0</v>
      </c>
      <c r="P2454" s="39">
        <f t="shared" si="321"/>
        <v>0</v>
      </c>
      <c r="Q2454" s="39">
        <f t="shared" si="326"/>
        <v>0</v>
      </c>
      <c r="R2454" s="41">
        <f t="shared" si="327"/>
        <v>0</v>
      </c>
    </row>
    <row r="2455" spans="4:18" x14ac:dyDescent="0.25">
      <c r="D2455" s="1">
        <v>35320</v>
      </c>
      <c r="E2455" s="1">
        <f t="shared" si="324"/>
        <v>35309</v>
      </c>
      <c r="F2455" s="30">
        <f t="shared" si="322"/>
        <v>0</v>
      </c>
      <c r="H2455" s="42">
        <f>IF(DAY(D2455)&gt;14,VLOOKUP(DATE(YEAR(E2455),MONTH(E2455)-1,DAY(1)),'מדדים וריביות'!B:C,2,FALSE),VLOOKUP(DATE(YEAR(E2455),MONTH(E2455)-2,DAY(1)),'מדדים וריביות'!B:C,2,FALSE))</f>
        <v>21149932.441831</v>
      </c>
      <c r="I2455" s="43">
        <f>'ריבית יומית'!D2449</f>
        <v>1.0738622586670132E-4</v>
      </c>
      <c r="J2455" s="29">
        <f t="shared" si="323"/>
        <v>1.816652376692387</v>
      </c>
      <c r="L2455">
        <f>VLOOKUP(D2454,'מדדים וריביות'!B:C,2)</f>
        <v>21317426.507245101</v>
      </c>
      <c r="M2455" s="30">
        <f t="shared" si="328"/>
        <v>0</v>
      </c>
      <c r="O2455" s="39">
        <f t="shared" si="325"/>
        <v>0</v>
      </c>
      <c r="P2455" s="39">
        <f t="shared" si="321"/>
        <v>0</v>
      </c>
      <c r="Q2455" s="39">
        <f t="shared" si="326"/>
        <v>0</v>
      </c>
      <c r="R2455" s="41">
        <f t="shared" si="327"/>
        <v>0</v>
      </c>
    </row>
    <row r="2456" spans="4:18" x14ac:dyDescent="0.25">
      <c r="D2456" s="1">
        <v>35321</v>
      </c>
      <c r="E2456" s="1">
        <f t="shared" si="324"/>
        <v>35309</v>
      </c>
      <c r="F2456" s="30">
        <f t="shared" si="322"/>
        <v>0</v>
      </c>
      <c r="H2456" s="42">
        <f>IF(DAY(D2456)&gt;14,VLOOKUP(DATE(YEAR(E2456),MONTH(E2456)-1,DAY(1)),'מדדים וריביות'!B:C,2,FALSE),VLOOKUP(DATE(YEAR(E2456),MONTH(E2456)-2,DAY(1)),'מדדים וריביות'!B:C,2,FALSE))</f>
        <v>21149932.441831</v>
      </c>
      <c r="I2456" s="43">
        <f>'ריבית יומית'!D2450</f>
        <v>1.0738622586670132E-4</v>
      </c>
      <c r="J2456" s="29">
        <f t="shared" si="323"/>
        <v>1.8164573141969673</v>
      </c>
      <c r="L2456">
        <f>VLOOKUP(D2455,'מדדים וריביות'!B:C,2)</f>
        <v>21317426.507245101</v>
      </c>
      <c r="M2456" s="30">
        <f t="shared" si="328"/>
        <v>0</v>
      </c>
      <c r="O2456" s="39">
        <f t="shared" si="325"/>
        <v>0</v>
      </c>
      <c r="P2456" s="39">
        <f t="shared" si="321"/>
        <v>0</v>
      </c>
      <c r="Q2456" s="39">
        <f t="shared" si="326"/>
        <v>0</v>
      </c>
      <c r="R2456" s="41">
        <f t="shared" si="327"/>
        <v>0</v>
      </c>
    </row>
    <row r="2457" spans="4:18" x14ac:dyDescent="0.25">
      <c r="D2457" s="1">
        <v>35322</v>
      </c>
      <c r="E2457" s="1">
        <f t="shared" si="324"/>
        <v>35309</v>
      </c>
      <c r="F2457" s="30">
        <f t="shared" si="322"/>
        <v>0</v>
      </c>
      <c r="H2457" s="42">
        <f>IF(DAY(D2457)&gt;14,VLOOKUP(DATE(YEAR(E2457),MONTH(E2457)-1,DAY(1)),'מדדים וריביות'!B:C,2,FALSE),VLOOKUP(DATE(YEAR(E2457),MONTH(E2457)-2,DAY(1)),'מדדים וריביות'!B:C,2,FALSE))</f>
        <v>21149932.441831</v>
      </c>
      <c r="I2457" s="43">
        <f>'ריבית יומית'!D2451</f>
        <v>1.0738622586670132E-4</v>
      </c>
      <c r="J2457" s="29">
        <f t="shared" si="323"/>
        <v>1.8162622726463238</v>
      </c>
      <c r="L2457">
        <f>VLOOKUP(D2456,'מדדים וריביות'!B:C,2)</f>
        <v>21317426.507245101</v>
      </c>
      <c r="M2457" s="30">
        <f t="shared" si="328"/>
        <v>0</v>
      </c>
      <c r="O2457" s="39">
        <f t="shared" si="325"/>
        <v>0</v>
      </c>
      <c r="P2457" s="39">
        <f t="shared" si="321"/>
        <v>0</v>
      </c>
      <c r="Q2457" s="39">
        <f t="shared" si="326"/>
        <v>0</v>
      </c>
      <c r="R2457" s="41">
        <f t="shared" si="327"/>
        <v>0</v>
      </c>
    </row>
    <row r="2458" spans="4:18" x14ac:dyDescent="0.25">
      <c r="D2458" s="1">
        <v>35323</v>
      </c>
      <c r="E2458" s="1">
        <f t="shared" si="324"/>
        <v>35309</v>
      </c>
      <c r="F2458" s="30">
        <f t="shared" si="322"/>
        <v>0</v>
      </c>
      <c r="H2458" s="42">
        <f>IF(DAY(D2458)&gt;14,VLOOKUP(DATE(YEAR(E2458),MONTH(E2458)-1,DAY(1)),'מדדים וריביות'!B:C,2,FALSE),VLOOKUP(DATE(YEAR(E2458),MONTH(E2458)-2,DAY(1)),'מדדים וריביות'!B:C,2,FALSE))</f>
        <v>21226066.107928298</v>
      </c>
      <c r="I2458" s="43">
        <f>'ריבית יומית'!D2452</f>
        <v>1.0738622586670132E-4</v>
      </c>
      <c r="J2458" s="29">
        <f t="shared" si="323"/>
        <v>1.8160672520382073</v>
      </c>
      <c r="L2458">
        <f>VLOOKUP(D2457,'מדדים וריביות'!B:C,2)</f>
        <v>21317426.507245101</v>
      </c>
      <c r="M2458" s="30">
        <f t="shared" si="328"/>
        <v>0</v>
      </c>
      <c r="O2458" s="39">
        <f t="shared" si="325"/>
        <v>0</v>
      </c>
      <c r="P2458" s="39">
        <f t="shared" si="321"/>
        <v>0</v>
      </c>
      <c r="Q2458" s="39">
        <f t="shared" si="326"/>
        <v>0</v>
      </c>
      <c r="R2458" s="41">
        <f t="shared" si="327"/>
        <v>0</v>
      </c>
    </row>
    <row r="2459" spans="4:18" x14ac:dyDescent="0.25">
      <c r="D2459" s="1">
        <v>35324</v>
      </c>
      <c r="E2459" s="1">
        <f t="shared" si="324"/>
        <v>35309</v>
      </c>
      <c r="F2459" s="30">
        <f t="shared" si="322"/>
        <v>0</v>
      </c>
      <c r="H2459" s="42">
        <f>IF(DAY(D2459)&gt;14,VLOOKUP(DATE(YEAR(E2459),MONTH(E2459)-1,DAY(1)),'מדדים וריביות'!B:C,2,FALSE),VLOOKUP(DATE(YEAR(E2459),MONTH(E2459)-2,DAY(1)),'מדדים וריביות'!B:C,2,FALSE))</f>
        <v>21226066.107928298</v>
      </c>
      <c r="I2459" s="43">
        <f>'ריבית יומית'!D2453</f>
        <v>1.0738622586670132E-4</v>
      </c>
      <c r="J2459" s="29">
        <f t="shared" si="323"/>
        <v>1.8158722523703692</v>
      </c>
      <c r="L2459">
        <f>VLOOKUP(D2458,'מדדים וריביות'!B:C,2)</f>
        <v>21317426.507245101</v>
      </c>
      <c r="M2459" s="30">
        <f t="shared" si="328"/>
        <v>0</v>
      </c>
      <c r="O2459" s="39">
        <f t="shared" si="325"/>
        <v>0</v>
      </c>
      <c r="P2459" s="39">
        <f t="shared" si="321"/>
        <v>0</v>
      </c>
      <c r="Q2459" s="39">
        <f t="shared" si="326"/>
        <v>0</v>
      </c>
      <c r="R2459" s="41">
        <f t="shared" si="327"/>
        <v>0</v>
      </c>
    </row>
    <row r="2460" spans="4:18" x14ac:dyDescent="0.25">
      <c r="D2460" s="1">
        <v>35325</v>
      </c>
      <c r="E2460" s="1">
        <f t="shared" si="324"/>
        <v>35309</v>
      </c>
      <c r="F2460" s="30">
        <f t="shared" si="322"/>
        <v>0</v>
      </c>
      <c r="H2460" s="42">
        <f>IF(DAY(D2460)&gt;14,VLOOKUP(DATE(YEAR(E2460),MONTH(E2460)-1,DAY(1)),'מדדים וריביות'!B:C,2,FALSE),VLOOKUP(DATE(YEAR(E2460),MONTH(E2460)-2,DAY(1)),'מדדים וריביות'!B:C,2,FALSE))</f>
        <v>21226066.107928298</v>
      </c>
      <c r="I2460" s="43">
        <f>'ריבית יומית'!D2454</f>
        <v>1.0738622586670132E-4</v>
      </c>
      <c r="J2460" s="29">
        <f t="shared" si="323"/>
        <v>1.8156772736405611</v>
      </c>
      <c r="L2460">
        <f>VLOOKUP(D2459,'מדדים וריביות'!B:C,2)</f>
        <v>21317426.507245101</v>
      </c>
      <c r="M2460" s="30">
        <f t="shared" si="328"/>
        <v>0</v>
      </c>
      <c r="O2460" s="39">
        <f t="shared" si="325"/>
        <v>0</v>
      </c>
      <c r="P2460" s="39">
        <f t="shared" si="321"/>
        <v>0</v>
      </c>
      <c r="Q2460" s="39">
        <f t="shared" si="326"/>
        <v>0</v>
      </c>
      <c r="R2460" s="41">
        <f t="shared" si="327"/>
        <v>0</v>
      </c>
    </row>
    <row r="2461" spans="4:18" x14ac:dyDescent="0.25">
      <c r="D2461" s="1">
        <v>35326</v>
      </c>
      <c r="E2461" s="1">
        <f t="shared" si="324"/>
        <v>35309</v>
      </c>
      <c r="F2461" s="30">
        <f t="shared" si="322"/>
        <v>0</v>
      </c>
      <c r="H2461" s="42">
        <f>IF(DAY(D2461)&gt;14,VLOOKUP(DATE(YEAR(E2461),MONTH(E2461)-1,DAY(1)),'מדדים וריביות'!B:C,2,FALSE),VLOOKUP(DATE(YEAR(E2461),MONTH(E2461)-2,DAY(1)),'מדדים וריביות'!B:C,2,FALSE))</f>
        <v>21226066.107928298</v>
      </c>
      <c r="I2461" s="43">
        <f>'ריבית יומית'!D2455</f>
        <v>1.0738622586670132E-4</v>
      </c>
      <c r="J2461" s="29">
        <f t="shared" si="323"/>
        <v>1.8154823158465345</v>
      </c>
      <c r="L2461">
        <f>VLOOKUP(D2460,'מדדים וריביות'!B:C,2)</f>
        <v>21317426.507245101</v>
      </c>
      <c r="M2461" s="30">
        <f t="shared" si="328"/>
        <v>0</v>
      </c>
      <c r="O2461" s="39">
        <f t="shared" si="325"/>
        <v>0</v>
      </c>
      <c r="P2461" s="39">
        <f t="shared" si="321"/>
        <v>0</v>
      </c>
      <c r="Q2461" s="39">
        <f t="shared" si="326"/>
        <v>0</v>
      </c>
      <c r="R2461" s="41">
        <f t="shared" si="327"/>
        <v>0</v>
      </c>
    </row>
    <row r="2462" spans="4:18" x14ac:dyDescent="0.25">
      <c r="D2462" s="1">
        <v>35327</v>
      </c>
      <c r="E2462" s="1">
        <f t="shared" si="324"/>
        <v>35309</v>
      </c>
      <c r="F2462" s="30">
        <f t="shared" si="322"/>
        <v>0</v>
      </c>
      <c r="H2462" s="42">
        <f>IF(DAY(D2462)&gt;14,VLOOKUP(DATE(YEAR(E2462),MONTH(E2462)-1,DAY(1)),'מדדים וריביות'!B:C,2,FALSE),VLOOKUP(DATE(YEAR(E2462),MONTH(E2462)-2,DAY(1)),'מדדים וריביות'!B:C,2,FALSE))</f>
        <v>21226066.107928298</v>
      </c>
      <c r="I2462" s="43">
        <f>'ריבית יומית'!D2456</f>
        <v>1.0738622586670132E-4</v>
      </c>
      <c r="J2462" s="29">
        <f t="shared" si="323"/>
        <v>1.8152873789860418</v>
      </c>
      <c r="L2462">
        <f>VLOOKUP(D2461,'מדדים וריביות'!B:C,2)</f>
        <v>21317426.507245101</v>
      </c>
      <c r="M2462" s="30">
        <f t="shared" si="328"/>
        <v>0</v>
      </c>
      <c r="O2462" s="39">
        <f t="shared" si="325"/>
        <v>0</v>
      </c>
      <c r="P2462" s="39">
        <f t="shared" si="321"/>
        <v>0</v>
      </c>
      <c r="Q2462" s="39">
        <f t="shared" si="326"/>
        <v>0</v>
      </c>
      <c r="R2462" s="41">
        <f t="shared" si="327"/>
        <v>0</v>
      </c>
    </row>
    <row r="2463" spans="4:18" x14ac:dyDescent="0.25">
      <c r="D2463" s="1">
        <v>35328</v>
      </c>
      <c r="E2463" s="1">
        <f t="shared" si="324"/>
        <v>35309</v>
      </c>
      <c r="F2463" s="30">
        <f t="shared" si="322"/>
        <v>0</v>
      </c>
      <c r="H2463" s="42">
        <f>IF(DAY(D2463)&gt;14,VLOOKUP(DATE(YEAR(E2463),MONTH(E2463)-1,DAY(1)),'מדדים וריביות'!B:C,2,FALSE),VLOOKUP(DATE(YEAR(E2463),MONTH(E2463)-2,DAY(1)),'מדדים וריביות'!B:C,2,FALSE))</f>
        <v>21226066.107928298</v>
      </c>
      <c r="I2463" s="43">
        <f>'ריבית יומית'!D2457</f>
        <v>1.0738622586670132E-4</v>
      </c>
      <c r="J2463" s="29">
        <f t="shared" si="323"/>
        <v>1.815092463056835</v>
      </c>
      <c r="L2463">
        <f>VLOOKUP(D2462,'מדדים וריביות'!B:C,2)</f>
        <v>21317426.507245101</v>
      </c>
      <c r="M2463" s="30">
        <f t="shared" si="328"/>
        <v>0</v>
      </c>
      <c r="O2463" s="39">
        <f t="shared" si="325"/>
        <v>0</v>
      </c>
      <c r="P2463" s="39">
        <f t="shared" si="321"/>
        <v>0</v>
      </c>
      <c r="Q2463" s="39">
        <f t="shared" si="326"/>
        <v>0</v>
      </c>
      <c r="R2463" s="41">
        <f t="shared" si="327"/>
        <v>0</v>
      </c>
    </row>
    <row r="2464" spans="4:18" x14ac:dyDescent="0.25">
      <c r="D2464" s="1">
        <v>35329</v>
      </c>
      <c r="E2464" s="1">
        <f t="shared" si="324"/>
        <v>35309</v>
      </c>
      <c r="F2464" s="30">
        <f t="shared" si="322"/>
        <v>0</v>
      </c>
      <c r="H2464" s="42">
        <f>IF(DAY(D2464)&gt;14,VLOOKUP(DATE(YEAR(E2464),MONTH(E2464)-1,DAY(1)),'מדדים וריביות'!B:C,2,FALSE),VLOOKUP(DATE(YEAR(E2464),MONTH(E2464)-2,DAY(1)),'מדדים וריביות'!B:C,2,FALSE))</f>
        <v>21226066.107928298</v>
      </c>
      <c r="I2464" s="43">
        <f>'ריבית יומית'!D2458</f>
        <v>1.0738622586670132E-4</v>
      </c>
      <c r="J2464" s="29">
        <f t="shared" si="323"/>
        <v>1.8148975680566668</v>
      </c>
      <c r="L2464">
        <f>VLOOKUP(D2463,'מדדים וריביות'!B:C,2)</f>
        <v>21317426.507245101</v>
      </c>
      <c r="M2464" s="30">
        <f t="shared" si="328"/>
        <v>0</v>
      </c>
      <c r="O2464" s="39">
        <f t="shared" si="325"/>
        <v>0</v>
      </c>
      <c r="P2464" s="39">
        <f t="shared" si="321"/>
        <v>0</v>
      </c>
      <c r="Q2464" s="39">
        <f t="shared" si="326"/>
        <v>0</v>
      </c>
      <c r="R2464" s="41">
        <f t="shared" si="327"/>
        <v>0</v>
      </c>
    </row>
    <row r="2465" spans="4:18" x14ac:dyDescent="0.25">
      <c r="D2465" s="1">
        <v>35330</v>
      </c>
      <c r="E2465" s="1">
        <f t="shared" si="324"/>
        <v>35309</v>
      </c>
      <c r="F2465" s="30">
        <f t="shared" si="322"/>
        <v>0</v>
      </c>
      <c r="H2465" s="42">
        <f>IF(DAY(D2465)&gt;14,VLOOKUP(DATE(YEAR(E2465),MONTH(E2465)-1,DAY(1)),'מדדים וריביות'!B:C,2,FALSE),VLOOKUP(DATE(YEAR(E2465),MONTH(E2465)-2,DAY(1)),'מדדים וריביות'!B:C,2,FALSE))</f>
        <v>21226066.107928298</v>
      </c>
      <c r="I2465" s="43">
        <f>'ריבית יומית'!D2459</f>
        <v>1.0738622586670132E-4</v>
      </c>
      <c r="J2465" s="29">
        <f t="shared" si="323"/>
        <v>1.8147026939832898</v>
      </c>
      <c r="L2465">
        <f>VLOOKUP(D2464,'מדדים וריביות'!B:C,2)</f>
        <v>21317426.507245101</v>
      </c>
      <c r="M2465" s="30">
        <f t="shared" si="328"/>
        <v>0</v>
      </c>
      <c r="O2465" s="39">
        <f t="shared" si="325"/>
        <v>0</v>
      </c>
      <c r="P2465" s="39">
        <f t="shared" si="321"/>
        <v>0</v>
      </c>
      <c r="Q2465" s="39">
        <f t="shared" si="326"/>
        <v>0</v>
      </c>
      <c r="R2465" s="41">
        <f t="shared" si="327"/>
        <v>0</v>
      </c>
    </row>
    <row r="2466" spans="4:18" x14ac:dyDescent="0.25">
      <c r="D2466" s="1">
        <v>35331</v>
      </c>
      <c r="E2466" s="1">
        <f t="shared" si="324"/>
        <v>35309</v>
      </c>
      <c r="F2466" s="30">
        <f t="shared" si="322"/>
        <v>0</v>
      </c>
      <c r="H2466" s="42">
        <f>IF(DAY(D2466)&gt;14,VLOOKUP(DATE(YEAR(E2466),MONTH(E2466)-1,DAY(1)),'מדדים וריביות'!B:C,2,FALSE),VLOOKUP(DATE(YEAR(E2466),MONTH(E2466)-2,DAY(1)),'מדדים וריביות'!B:C,2,FALSE))</f>
        <v>21226066.107928298</v>
      </c>
      <c r="I2466" s="43">
        <f>'ריבית יומית'!D2460</f>
        <v>1.0738622586670132E-4</v>
      </c>
      <c r="J2466" s="29">
        <f t="shared" si="323"/>
        <v>1.814507840834457</v>
      </c>
      <c r="L2466">
        <f>VLOOKUP(D2465,'מדדים וריביות'!B:C,2)</f>
        <v>21317426.507245101</v>
      </c>
      <c r="M2466" s="30">
        <f t="shared" si="328"/>
        <v>0</v>
      </c>
      <c r="O2466" s="39">
        <f t="shared" si="325"/>
        <v>0</v>
      </c>
      <c r="P2466" s="39">
        <f t="shared" si="321"/>
        <v>0</v>
      </c>
      <c r="Q2466" s="39">
        <f t="shared" si="326"/>
        <v>0</v>
      </c>
      <c r="R2466" s="41">
        <f t="shared" si="327"/>
        <v>0</v>
      </c>
    </row>
    <row r="2467" spans="4:18" x14ac:dyDescent="0.25">
      <c r="D2467" s="1">
        <v>35332</v>
      </c>
      <c r="E2467" s="1">
        <f t="shared" si="324"/>
        <v>35309</v>
      </c>
      <c r="F2467" s="30">
        <f t="shared" si="322"/>
        <v>0</v>
      </c>
      <c r="H2467" s="42">
        <f>IF(DAY(D2467)&gt;14,VLOOKUP(DATE(YEAR(E2467),MONTH(E2467)-1,DAY(1)),'מדדים וריביות'!B:C,2,FALSE),VLOOKUP(DATE(YEAR(E2467),MONTH(E2467)-2,DAY(1)),'מדדים וריביות'!B:C,2,FALSE))</f>
        <v>21226066.107928298</v>
      </c>
      <c r="I2467" s="43">
        <f>'ריבית יומית'!D2461</f>
        <v>1.0738622586670132E-4</v>
      </c>
      <c r="J2467" s="29">
        <f t="shared" si="323"/>
        <v>1.8143130086079218</v>
      </c>
      <c r="L2467">
        <f>VLOOKUP(D2466,'מדדים וריביות'!B:C,2)</f>
        <v>21317426.507245101</v>
      </c>
      <c r="M2467" s="30">
        <f t="shared" si="328"/>
        <v>0</v>
      </c>
      <c r="O2467" s="39">
        <f t="shared" si="325"/>
        <v>0</v>
      </c>
      <c r="P2467" s="39">
        <f t="shared" si="321"/>
        <v>0</v>
      </c>
      <c r="Q2467" s="39">
        <f t="shared" si="326"/>
        <v>0</v>
      </c>
      <c r="R2467" s="41">
        <f t="shared" si="327"/>
        <v>0</v>
      </c>
    </row>
    <row r="2468" spans="4:18" x14ac:dyDescent="0.25">
      <c r="D2468" s="1">
        <v>35333</v>
      </c>
      <c r="E2468" s="1">
        <f t="shared" si="324"/>
        <v>35309</v>
      </c>
      <c r="F2468" s="30">
        <f t="shared" si="322"/>
        <v>0</v>
      </c>
      <c r="H2468" s="42">
        <f>IF(DAY(D2468)&gt;14,VLOOKUP(DATE(YEAR(E2468),MONTH(E2468)-1,DAY(1)),'מדדים וריביות'!B:C,2,FALSE),VLOOKUP(DATE(YEAR(E2468),MONTH(E2468)-2,DAY(1)),'מדדים וריביות'!B:C,2,FALSE))</f>
        <v>21226066.107928298</v>
      </c>
      <c r="I2468" s="43">
        <f>'ריבית יומית'!D2462</f>
        <v>1.0738622586670132E-4</v>
      </c>
      <c r="J2468" s="29">
        <f t="shared" si="323"/>
        <v>1.8141181973014375</v>
      </c>
      <c r="L2468">
        <f>VLOOKUP(D2467,'מדדים וריביות'!B:C,2)</f>
        <v>21317426.507245101</v>
      </c>
      <c r="M2468" s="30">
        <f t="shared" si="328"/>
        <v>0</v>
      </c>
      <c r="O2468" s="39">
        <f t="shared" si="325"/>
        <v>0</v>
      </c>
      <c r="P2468" s="39">
        <f t="shared" si="321"/>
        <v>0</v>
      </c>
      <c r="Q2468" s="39">
        <f t="shared" si="326"/>
        <v>0</v>
      </c>
      <c r="R2468" s="41">
        <f t="shared" si="327"/>
        <v>0</v>
      </c>
    </row>
    <row r="2469" spans="4:18" x14ac:dyDescent="0.25">
      <c r="D2469" s="1">
        <v>35334</v>
      </c>
      <c r="E2469" s="1">
        <f t="shared" si="324"/>
        <v>35309</v>
      </c>
      <c r="F2469" s="30">
        <f t="shared" si="322"/>
        <v>0</v>
      </c>
      <c r="H2469" s="42">
        <f>IF(DAY(D2469)&gt;14,VLOOKUP(DATE(YEAR(E2469),MONTH(E2469)-1,DAY(1)),'מדדים וריביות'!B:C,2,FALSE),VLOOKUP(DATE(YEAR(E2469),MONTH(E2469)-2,DAY(1)),'מדדים וריביות'!B:C,2,FALSE))</f>
        <v>21226066.107928298</v>
      </c>
      <c r="I2469" s="43">
        <f>'ריבית יומית'!D2463</f>
        <v>1.0738622586670132E-4</v>
      </c>
      <c r="J2469" s="29">
        <f t="shared" si="323"/>
        <v>1.8139234069127579</v>
      </c>
      <c r="L2469">
        <f>VLOOKUP(D2468,'מדדים וריביות'!B:C,2)</f>
        <v>21317426.507245101</v>
      </c>
      <c r="M2469" s="30">
        <f t="shared" si="328"/>
        <v>0</v>
      </c>
      <c r="O2469" s="39">
        <f t="shared" si="325"/>
        <v>0</v>
      </c>
      <c r="P2469" s="39">
        <f t="shared" si="321"/>
        <v>0</v>
      </c>
      <c r="Q2469" s="39">
        <f t="shared" si="326"/>
        <v>0</v>
      </c>
      <c r="R2469" s="41">
        <f t="shared" si="327"/>
        <v>0</v>
      </c>
    </row>
    <row r="2470" spans="4:18" x14ac:dyDescent="0.25">
      <c r="D2470" s="1">
        <v>35335</v>
      </c>
      <c r="E2470" s="1">
        <f t="shared" si="324"/>
        <v>35309</v>
      </c>
      <c r="F2470" s="30">
        <f t="shared" si="322"/>
        <v>0</v>
      </c>
      <c r="H2470" s="42">
        <f>IF(DAY(D2470)&gt;14,VLOOKUP(DATE(YEAR(E2470),MONTH(E2470)-1,DAY(1)),'מדדים וריביות'!B:C,2,FALSE),VLOOKUP(DATE(YEAR(E2470),MONTH(E2470)-2,DAY(1)),'מדדים וריביות'!B:C,2,FALSE))</f>
        <v>21226066.107928298</v>
      </c>
      <c r="I2470" s="43">
        <f>'ריבית יומית'!D2464</f>
        <v>1.0738622586670132E-4</v>
      </c>
      <c r="J2470" s="29">
        <f t="shared" si="323"/>
        <v>1.8137286374396369</v>
      </c>
      <c r="L2470">
        <f>VLOOKUP(D2469,'מדדים וריביות'!B:C,2)</f>
        <v>21317426.507245101</v>
      </c>
      <c r="M2470" s="30">
        <f t="shared" si="328"/>
        <v>0</v>
      </c>
      <c r="O2470" s="39">
        <f t="shared" si="325"/>
        <v>0</v>
      </c>
      <c r="P2470" s="39">
        <f t="shared" si="321"/>
        <v>0</v>
      </c>
      <c r="Q2470" s="39">
        <f t="shared" si="326"/>
        <v>0</v>
      </c>
      <c r="R2470" s="41">
        <f t="shared" si="327"/>
        <v>0</v>
      </c>
    </row>
    <row r="2471" spans="4:18" x14ac:dyDescent="0.25">
      <c r="D2471" s="1">
        <v>35336</v>
      </c>
      <c r="E2471" s="1">
        <f t="shared" si="324"/>
        <v>35309</v>
      </c>
      <c r="F2471" s="30">
        <f t="shared" si="322"/>
        <v>0</v>
      </c>
      <c r="H2471" s="42">
        <f>IF(DAY(D2471)&gt;14,VLOOKUP(DATE(YEAR(E2471),MONTH(E2471)-1,DAY(1)),'מדדים וריביות'!B:C,2,FALSE),VLOOKUP(DATE(YEAR(E2471),MONTH(E2471)-2,DAY(1)),'מדדים וריביות'!B:C,2,FALSE))</f>
        <v>21226066.107928298</v>
      </c>
      <c r="I2471" s="43">
        <f>'ריבית יומית'!D2465</f>
        <v>1.0738622586670132E-4</v>
      </c>
      <c r="J2471" s="29">
        <f t="shared" si="323"/>
        <v>1.8135338888798287</v>
      </c>
      <c r="L2471">
        <f>VLOOKUP(D2470,'מדדים וריביות'!B:C,2)</f>
        <v>21317426.507245101</v>
      </c>
      <c r="M2471" s="30">
        <f t="shared" si="328"/>
        <v>0</v>
      </c>
      <c r="O2471" s="39">
        <f t="shared" si="325"/>
        <v>0</v>
      </c>
      <c r="P2471" s="39">
        <f t="shared" si="321"/>
        <v>0</v>
      </c>
      <c r="Q2471" s="39">
        <f t="shared" si="326"/>
        <v>0</v>
      </c>
      <c r="R2471" s="41">
        <f t="shared" si="327"/>
        <v>0</v>
      </c>
    </row>
    <row r="2472" spans="4:18" x14ac:dyDescent="0.25">
      <c r="D2472" s="1">
        <v>35337</v>
      </c>
      <c r="E2472" s="1">
        <f t="shared" si="324"/>
        <v>35309</v>
      </c>
      <c r="F2472" s="30">
        <f t="shared" si="322"/>
        <v>0</v>
      </c>
      <c r="H2472" s="42">
        <f>IF(DAY(D2472)&gt;14,VLOOKUP(DATE(YEAR(E2472),MONTH(E2472)-1,DAY(1)),'מדדים וריביות'!B:C,2,FALSE),VLOOKUP(DATE(YEAR(E2472),MONTH(E2472)-2,DAY(1)),'מדדים וריביות'!B:C,2,FALSE))</f>
        <v>21226066.107928298</v>
      </c>
      <c r="I2472" s="43">
        <f>'ריבית יומית'!D2466</f>
        <v>1.0738622586670132E-4</v>
      </c>
      <c r="J2472" s="29">
        <f t="shared" si="323"/>
        <v>1.8133391612310878</v>
      </c>
      <c r="L2472">
        <f>VLOOKUP(D2471,'מדדים וריביות'!B:C,2)</f>
        <v>21317426.507245101</v>
      </c>
      <c r="M2472" s="30">
        <f t="shared" si="328"/>
        <v>0</v>
      </c>
      <c r="O2472" s="39">
        <f t="shared" si="325"/>
        <v>0</v>
      </c>
      <c r="P2472" s="39">
        <f t="shared" si="321"/>
        <v>0</v>
      </c>
      <c r="Q2472" s="39">
        <f t="shared" si="326"/>
        <v>0</v>
      </c>
      <c r="R2472" s="41">
        <f t="shared" si="327"/>
        <v>0</v>
      </c>
    </row>
    <row r="2473" spans="4:18" x14ac:dyDescent="0.25">
      <c r="D2473" s="1">
        <v>35338</v>
      </c>
      <c r="E2473" s="1">
        <f t="shared" si="324"/>
        <v>35309</v>
      </c>
      <c r="F2473" s="30">
        <f t="shared" si="322"/>
        <v>0</v>
      </c>
      <c r="H2473" s="42">
        <f>IF(DAY(D2473)&gt;14,VLOOKUP(DATE(YEAR(E2473),MONTH(E2473)-1,DAY(1)),'מדדים וריביות'!B:C,2,FALSE),VLOOKUP(DATE(YEAR(E2473),MONTH(E2473)-2,DAY(1)),'מדדים וריביות'!B:C,2,FALSE))</f>
        <v>21226066.107928298</v>
      </c>
      <c r="I2473" s="43">
        <f>'ריבית יומית'!D2467</f>
        <v>1.0738622586670132E-4</v>
      </c>
      <c r="J2473" s="29">
        <f t="shared" si="323"/>
        <v>1.813144454491169</v>
      </c>
      <c r="L2473">
        <f>VLOOKUP(D2472,'מדדים וריביות'!B:C,2)</f>
        <v>21317426.507245101</v>
      </c>
      <c r="M2473" s="30">
        <f t="shared" si="328"/>
        <v>0</v>
      </c>
      <c r="O2473" s="39">
        <f t="shared" si="325"/>
        <v>0</v>
      </c>
      <c r="P2473" s="39">
        <f t="shared" si="321"/>
        <v>0</v>
      </c>
      <c r="Q2473" s="39">
        <f t="shared" si="326"/>
        <v>0</v>
      </c>
      <c r="R2473" s="41">
        <f t="shared" si="327"/>
        <v>0</v>
      </c>
    </row>
    <row r="2474" spans="4:18" x14ac:dyDescent="0.25">
      <c r="D2474" s="1">
        <v>35339</v>
      </c>
      <c r="E2474" s="1">
        <f t="shared" si="324"/>
        <v>35339</v>
      </c>
      <c r="F2474" s="30">
        <f t="shared" si="322"/>
        <v>0</v>
      </c>
      <c r="H2474" s="42">
        <f>IF(DAY(D2474)&gt;14,VLOOKUP(DATE(YEAR(E2474),MONTH(E2474)-1,DAY(1)),'מדדים וריביות'!B:C,2,FALSE),VLOOKUP(DATE(YEAR(E2474),MONTH(E2474)-2,DAY(1)),'מדדים וריביות'!B:C,2,FALSE))</f>
        <v>21226066.107928298</v>
      </c>
      <c r="I2474" s="43">
        <f>'ריבית יומית'!D2468</f>
        <v>1.0738622586670132E-4</v>
      </c>
      <c r="J2474" s="29">
        <f t="shared" si="323"/>
        <v>1.8129497686578269</v>
      </c>
      <c r="L2474">
        <f>VLOOKUP(D2473,'מדדים וריביות'!B:C,2)</f>
        <v>21317426.507245101</v>
      </c>
      <c r="M2474" s="30">
        <f t="shared" si="328"/>
        <v>0</v>
      </c>
      <c r="O2474" s="39">
        <f t="shared" si="325"/>
        <v>0</v>
      </c>
      <c r="P2474" s="39">
        <f t="shared" si="321"/>
        <v>0</v>
      </c>
      <c r="Q2474" s="39">
        <f t="shared" si="326"/>
        <v>0</v>
      </c>
      <c r="R2474" s="41">
        <f t="shared" si="327"/>
        <v>0</v>
      </c>
    </row>
    <row r="2475" spans="4:18" x14ac:dyDescent="0.25">
      <c r="D2475" s="1">
        <v>35340</v>
      </c>
      <c r="E2475" s="1">
        <f t="shared" si="324"/>
        <v>35339</v>
      </c>
      <c r="F2475" s="30">
        <f t="shared" si="322"/>
        <v>0</v>
      </c>
      <c r="H2475" s="42">
        <f>IF(DAY(D2475)&gt;14,VLOOKUP(DATE(YEAR(E2475),MONTH(E2475)-1,DAY(1)),'מדדים וריביות'!B:C,2,FALSE),VLOOKUP(DATE(YEAR(E2475),MONTH(E2475)-2,DAY(1)),'מדדים וריביות'!B:C,2,FALSE))</f>
        <v>21226066.107928298</v>
      </c>
      <c r="I2475" s="43">
        <f>'ריבית יומית'!D2469</f>
        <v>1.0738622586670132E-4</v>
      </c>
      <c r="J2475" s="29">
        <f t="shared" si="323"/>
        <v>1.8127551037288168</v>
      </c>
      <c r="L2475">
        <f>VLOOKUP(D2474,'מדדים וריביות'!B:C,2)</f>
        <v>21484920.572659198</v>
      </c>
      <c r="M2475" s="30">
        <f t="shared" si="328"/>
        <v>0</v>
      </c>
      <c r="O2475" s="39">
        <f t="shared" si="325"/>
        <v>0</v>
      </c>
      <c r="P2475" s="39">
        <f t="shared" si="321"/>
        <v>0</v>
      </c>
      <c r="Q2475" s="39">
        <f t="shared" si="326"/>
        <v>0</v>
      </c>
      <c r="R2475" s="41">
        <f t="shared" si="327"/>
        <v>0</v>
      </c>
    </row>
    <row r="2476" spans="4:18" x14ac:dyDescent="0.25">
      <c r="D2476" s="1">
        <v>35341</v>
      </c>
      <c r="E2476" s="1">
        <f t="shared" si="324"/>
        <v>35339</v>
      </c>
      <c r="F2476" s="30">
        <f t="shared" si="322"/>
        <v>0</v>
      </c>
      <c r="H2476" s="42">
        <f>IF(DAY(D2476)&gt;14,VLOOKUP(DATE(YEAR(E2476),MONTH(E2476)-1,DAY(1)),'מדדים וריביות'!B:C,2,FALSE),VLOOKUP(DATE(YEAR(E2476),MONTH(E2476)-2,DAY(1)),'מדדים וריביות'!B:C,2,FALSE))</f>
        <v>21226066.107928298</v>
      </c>
      <c r="I2476" s="43">
        <f>'ריבית יומית'!D2470</f>
        <v>1.0738622586670132E-4</v>
      </c>
      <c r="J2476" s="29">
        <f t="shared" si="323"/>
        <v>1.8125604597018941</v>
      </c>
      <c r="L2476">
        <f>VLOOKUP(D2475,'מדדים וריביות'!B:C,2)</f>
        <v>21484920.572659198</v>
      </c>
      <c r="M2476" s="30">
        <f t="shared" si="328"/>
        <v>0</v>
      </c>
      <c r="O2476" s="39">
        <f t="shared" si="325"/>
        <v>0</v>
      </c>
      <c r="P2476" s="39">
        <f t="shared" ref="P2476:P2539" si="329">J2477*G2476-G2476</f>
        <v>0</v>
      </c>
      <c r="Q2476" s="39">
        <f t="shared" si="326"/>
        <v>0</v>
      </c>
      <c r="R2476" s="41">
        <f t="shared" si="327"/>
        <v>0</v>
      </c>
    </row>
    <row r="2477" spans="4:18" x14ac:dyDescent="0.25">
      <c r="D2477" s="1">
        <v>35342</v>
      </c>
      <c r="E2477" s="1">
        <f t="shared" si="324"/>
        <v>35339</v>
      </c>
      <c r="F2477" s="30">
        <f t="shared" si="322"/>
        <v>0</v>
      </c>
      <c r="H2477" s="42">
        <f>IF(DAY(D2477)&gt;14,VLOOKUP(DATE(YEAR(E2477),MONTH(E2477)-1,DAY(1)),'מדדים וריביות'!B:C,2,FALSE),VLOOKUP(DATE(YEAR(E2477),MONTH(E2477)-2,DAY(1)),'מדדים וריביות'!B:C,2,FALSE))</f>
        <v>21226066.107928298</v>
      </c>
      <c r="I2477" s="43">
        <f>'ריבית יומית'!D2471</f>
        <v>1.0738622586670132E-4</v>
      </c>
      <c r="J2477" s="29">
        <f t="shared" si="323"/>
        <v>1.8123658365748145</v>
      </c>
      <c r="L2477">
        <f>VLOOKUP(D2476,'מדדים וריביות'!B:C,2)</f>
        <v>21484920.572659198</v>
      </c>
      <c r="M2477" s="30">
        <f t="shared" si="328"/>
        <v>0</v>
      </c>
      <c r="O2477" s="39">
        <f t="shared" si="325"/>
        <v>0</v>
      </c>
      <c r="P2477" s="39">
        <f t="shared" si="329"/>
        <v>0</v>
      </c>
      <c r="Q2477" s="39">
        <f t="shared" si="326"/>
        <v>0</v>
      </c>
      <c r="R2477" s="41">
        <f t="shared" si="327"/>
        <v>0</v>
      </c>
    </row>
    <row r="2478" spans="4:18" x14ac:dyDescent="0.25">
      <c r="D2478" s="1">
        <v>35343</v>
      </c>
      <c r="E2478" s="1">
        <f t="shared" si="324"/>
        <v>35339</v>
      </c>
      <c r="F2478" s="30">
        <f t="shared" si="322"/>
        <v>0</v>
      </c>
      <c r="H2478" s="42">
        <f>IF(DAY(D2478)&gt;14,VLOOKUP(DATE(YEAR(E2478),MONTH(E2478)-1,DAY(1)),'מדדים וריביות'!B:C,2,FALSE),VLOOKUP(DATE(YEAR(E2478),MONTH(E2478)-2,DAY(1)),'מדדים וריביות'!B:C,2,FALSE))</f>
        <v>21226066.107928298</v>
      </c>
      <c r="I2478" s="43">
        <f>'ריבית יומית'!D2472</f>
        <v>1.0738622586670132E-4</v>
      </c>
      <c r="J2478" s="29">
        <f t="shared" si="323"/>
        <v>1.812171234345334</v>
      </c>
      <c r="L2478">
        <f>VLOOKUP(D2477,'מדדים וריביות'!B:C,2)</f>
        <v>21484920.572659198</v>
      </c>
      <c r="M2478" s="30">
        <f t="shared" si="328"/>
        <v>0</v>
      </c>
      <c r="O2478" s="39">
        <f t="shared" si="325"/>
        <v>0</v>
      </c>
      <c r="P2478" s="39">
        <f t="shared" si="329"/>
        <v>0</v>
      </c>
      <c r="Q2478" s="39">
        <f t="shared" si="326"/>
        <v>0</v>
      </c>
      <c r="R2478" s="41">
        <f t="shared" si="327"/>
        <v>0</v>
      </c>
    </row>
    <row r="2479" spans="4:18" x14ac:dyDescent="0.25">
      <c r="D2479" s="1">
        <v>35344</v>
      </c>
      <c r="E2479" s="1">
        <f t="shared" si="324"/>
        <v>35339</v>
      </c>
      <c r="F2479" s="30">
        <f t="shared" si="322"/>
        <v>0</v>
      </c>
      <c r="H2479" s="42">
        <f>IF(DAY(D2479)&gt;14,VLOOKUP(DATE(YEAR(E2479),MONTH(E2479)-1,DAY(1)),'מדדים וריביות'!B:C,2,FALSE),VLOOKUP(DATE(YEAR(E2479),MONTH(E2479)-2,DAY(1)),'מדדים וריביות'!B:C,2,FALSE))</f>
        <v>21226066.107928298</v>
      </c>
      <c r="I2479" s="43">
        <f>'ריבית יומית'!D2473</f>
        <v>1.0738622586670132E-4</v>
      </c>
      <c r="J2479" s="29">
        <f t="shared" si="323"/>
        <v>1.8119766530112085</v>
      </c>
      <c r="L2479">
        <f>VLOOKUP(D2478,'מדדים וריביות'!B:C,2)</f>
        <v>21484920.572659198</v>
      </c>
      <c r="M2479" s="30">
        <f t="shared" si="328"/>
        <v>0</v>
      </c>
      <c r="O2479" s="39">
        <f t="shared" si="325"/>
        <v>0</v>
      </c>
      <c r="P2479" s="39">
        <f t="shared" si="329"/>
        <v>0</v>
      </c>
      <c r="Q2479" s="39">
        <f t="shared" si="326"/>
        <v>0</v>
      </c>
      <c r="R2479" s="41">
        <f t="shared" si="327"/>
        <v>0</v>
      </c>
    </row>
    <row r="2480" spans="4:18" x14ac:dyDescent="0.25">
      <c r="D2480" s="1">
        <v>35345</v>
      </c>
      <c r="E2480" s="1">
        <f t="shared" si="324"/>
        <v>35339</v>
      </c>
      <c r="F2480" s="30">
        <f t="shared" si="322"/>
        <v>0</v>
      </c>
      <c r="H2480" s="42">
        <f>IF(DAY(D2480)&gt;14,VLOOKUP(DATE(YEAR(E2480),MONTH(E2480)-1,DAY(1)),'מדדים וריביות'!B:C,2,FALSE),VLOOKUP(DATE(YEAR(E2480),MONTH(E2480)-2,DAY(1)),'מדדים וריביות'!B:C,2,FALSE))</f>
        <v>21226066.107928298</v>
      </c>
      <c r="I2480" s="43">
        <f>'ריבית יומית'!D2474</f>
        <v>1.0738622586670132E-4</v>
      </c>
      <c r="J2480" s="29">
        <f t="shared" si="323"/>
        <v>1.8117820925701944</v>
      </c>
      <c r="L2480">
        <f>VLOOKUP(D2479,'מדדים וריביות'!B:C,2)</f>
        <v>21484920.572659198</v>
      </c>
      <c r="M2480" s="30">
        <f t="shared" si="328"/>
        <v>0</v>
      </c>
      <c r="O2480" s="39">
        <f t="shared" si="325"/>
        <v>0</v>
      </c>
      <c r="P2480" s="39">
        <f t="shared" si="329"/>
        <v>0</v>
      </c>
      <c r="Q2480" s="39">
        <f t="shared" si="326"/>
        <v>0</v>
      </c>
      <c r="R2480" s="41">
        <f t="shared" si="327"/>
        <v>0</v>
      </c>
    </row>
    <row r="2481" spans="4:18" x14ac:dyDescent="0.25">
      <c r="D2481" s="1">
        <v>35346</v>
      </c>
      <c r="E2481" s="1">
        <f t="shared" si="324"/>
        <v>35339</v>
      </c>
      <c r="F2481" s="30">
        <f t="shared" si="322"/>
        <v>0</v>
      </c>
      <c r="H2481" s="42">
        <f>IF(DAY(D2481)&gt;14,VLOOKUP(DATE(YEAR(E2481),MONTH(E2481)-1,DAY(1)),'מדדים וריביות'!B:C,2,FALSE),VLOOKUP(DATE(YEAR(E2481),MONTH(E2481)-2,DAY(1)),'מדדים וריביות'!B:C,2,FALSE))</f>
        <v>21226066.107928298</v>
      </c>
      <c r="I2481" s="43">
        <f>'ריבית יומית'!D2475</f>
        <v>1.0738622586670132E-4</v>
      </c>
      <c r="J2481" s="29">
        <f t="shared" si="323"/>
        <v>1.8115875530200485</v>
      </c>
      <c r="L2481">
        <f>VLOOKUP(D2480,'מדדים וריביות'!B:C,2)</f>
        <v>21484920.572659198</v>
      </c>
      <c r="M2481" s="30">
        <f t="shared" si="328"/>
        <v>0</v>
      </c>
      <c r="O2481" s="39">
        <f t="shared" si="325"/>
        <v>0</v>
      </c>
      <c r="P2481" s="39">
        <f t="shared" si="329"/>
        <v>0</v>
      </c>
      <c r="Q2481" s="39">
        <f t="shared" si="326"/>
        <v>0</v>
      </c>
      <c r="R2481" s="41">
        <f t="shared" si="327"/>
        <v>0</v>
      </c>
    </row>
    <row r="2482" spans="4:18" x14ac:dyDescent="0.25">
      <c r="D2482" s="1">
        <v>35347</v>
      </c>
      <c r="E2482" s="1">
        <f t="shared" si="324"/>
        <v>35339</v>
      </c>
      <c r="F2482" s="30">
        <f t="shared" si="322"/>
        <v>0</v>
      </c>
      <c r="H2482" s="42">
        <f>IF(DAY(D2482)&gt;14,VLOOKUP(DATE(YEAR(E2482),MONTH(E2482)-1,DAY(1)),'מדדים וריביות'!B:C,2,FALSE),VLOOKUP(DATE(YEAR(E2482),MONTH(E2482)-2,DAY(1)),'מדדים וריביות'!B:C,2,FALSE))</f>
        <v>21226066.107928298</v>
      </c>
      <c r="I2482" s="43">
        <f>'ריבית יומית'!D2476</f>
        <v>1.0738622586670132E-4</v>
      </c>
      <c r="J2482" s="29">
        <f t="shared" si="323"/>
        <v>1.8113930343585274</v>
      </c>
      <c r="L2482">
        <f>VLOOKUP(D2481,'מדדים וריביות'!B:C,2)</f>
        <v>21484920.572659198</v>
      </c>
      <c r="M2482" s="30">
        <f t="shared" si="328"/>
        <v>0</v>
      </c>
      <c r="O2482" s="39">
        <f t="shared" si="325"/>
        <v>0</v>
      </c>
      <c r="P2482" s="39">
        <f t="shared" si="329"/>
        <v>0</v>
      </c>
      <c r="Q2482" s="39">
        <f t="shared" si="326"/>
        <v>0</v>
      </c>
      <c r="R2482" s="41">
        <f t="shared" si="327"/>
        <v>0</v>
      </c>
    </row>
    <row r="2483" spans="4:18" x14ac:dyDescent="0.25">
      <c r="D2483" s="1">
        <v>35348</v>
      </c>
      <c r="E2483" s="1">
        <f t="shared" si="324"/>
        <v>35339</v>
      </c>
      <c r="F2483" s="30">
        <f t="shared" si="322"/>
        <v>0</v>
      </c>
      <c r="H2483" s="42">
        <f>IF(DAY(D2483)&gt;14,VLOOKUP(DATE(YEAR(E2483),MONTH(E2483)-1,DAY(1)),'מדדים וריביות'!B:C,2,FALSE),VLOOKUP(DATE(YEAR(E2483),MONTH(E2483)-2,DAY(1)),'מדדים וריביות'!B:C,2,FALSE))</f>
        <v>21226066.107928298</v>
      </c>
      <c r="I2483" s="43">
        <f>'ריבית יומית'!D2477</f>
        <v>1.0738622586670132E-4</v>
      </c>
      <c r="J2483" s="29">
        <f t="shared" si="323"/>
        <v>1.8111985365833885</v>
      </c>
      <c r="L2483">
        <f>VLOOKUP(D2482,'מדדים וריביות'!B:C,2)</f>
        <v>21484920.572659198</v>
      </c>
      <c r="M2483" s="30">
        <f t="shared" si="328"/>
        <v>0</v>
      </c>
      <c r="O2483" s="39">
        <f t="shared" si="325"/>
        <v>0</v>
      </c>
      <c r="P2483" s="39">
        <f t="shared" si="329"/>
        <v>0</v>
      </c>
      <c r="Q2483" s="39">
        <f t="shared" si="326"/>
        <v>0</v>
      </c>
      <c r="R2483" s="41">
        <f t="shared" si="327"/>
        <v>0</v>
      </c>
    </row>
    <row r="2484" spans="4:18" x14ac:dyDescent="0.25">
      <c r="D2484" s="1">
        <v>35349</v>
      </c>
      <c r="E2484" s="1">
        <f t="shared" si="324"/>
        <v>35339</v>
      </c>
      <c r="F2484" s="30">
        <f t="shared" si="322"/>
        <v>0</v>
      </c>
      <c r="H2484" s="42">
        <f>IF(DAY(D2484)&gt;14,VLOOKUP(DATE(YEAR(E2484),MONTH(E2484)-1,DAY(1)),'מדדים וריביות'!B:C,2,FALSE),VLOOKUP(DATE(YEAR(E2484),MONTH(E2484)-2,DAY(1)),'מדדים וריביות'!B:C,2,FALSE))</f>
        <v>21226066.107928298</v>
      </c>
      <c r="I2484" s="43">
        <f>'ריבית יומית'!D2478</f>
        <v>1.0738622586670132E-4</v>
      </c>
      <c r="J2484" s="29">
        <f t="shared" si="323"/>
        <v>1.8110040596923889</v>
      </c>
      <c r="L2484">
        <f>VLOOKUP(D2483,'מדדים וריביות'!B:C,2)</f>
        <v>21484920.572659198</v>
      </c>
      <c r="M2484" s="30">
        <f t="shared" si="328"/>
        <v>0</v>
      </c>
      <c r="O2484" s="39">
        <f t="shared" si="325"/>
        <v>0</v>
      </c>
      <c r="P2484" s="39">
        <f t="shared" si="329"/>
        <v>0</v>
      </c>
      <c r="Q2484" s="39">
        <f t="shared" si="326"/>
        <v>0</v>
      </c>
      <c r="R2484" s="41">
        <f t="shared" si="327"/>
        <v>0</v>
      </c>
    </row>
    <row r="2485" spans="4:18" x14ac:dyDescent="0.25">
      <c r="D2485" s="1">
        <v>35350</v>
      </c>
      <c r="E2485" s="1">
        <f t="shared" si="324"/>
        <v>35339</v>
      </c>
      <c r="F2485" s="30">
        <f t="shared" si="322"/>
        <v>0</v>
      </c>
      <c r="H2485" s="42">
        <f>IF(DAY(D2485)&gt;14,VLOOKUP(DATE(YEAR(E2485),MONTH(E2485)-1,DAY(1)),'מדדים וריביות'!B:C,2,FALSE),VLOOKUP(DATE(YEAR(E2485),MONTH(E2485)-2,DAY(1)),'מדדים וריביות'!B:C,2,FALSE))</f>
        <v>21226066.107928298</v>
      </c>
      <c r="I2485" s="43">
        <f>'ריבית יומית'!D2479</f>
        <v>1.0738622586670132E-4</v>
      </c>
      <c r="J2485" s="29">
        <f t="shared" si="323"/>
        <v>1.8108096036832861</v>
      </c>
      <c r="L2485">
        <f>VLOOKUP(D2484,'מדדים וריביות'!B:C,2)</f>
        <v>21484920.572659198</v>
      </c>
      <c r="M2485" s="30">
        <f t="shared" si="328"/>
        <v>0</v>
      </c>
      <c r="O2485" s="39">
        <f t="shared" si="325"/>
        <v>0</v>
      </c>
      <c r="P2485" s="39">
        <f t="shared" si="329"/>
        <v>0</v>
      </c>
      <c r="Q2485" s="39">
        <f t="shared" si="326"/>
        <v>0</v>
      </c>
      <c r="R2485" s="41">
        <f t="shared" si="327"/>
        <v>0</v>
      </c>
    </row>
    <row r="2486" spans="4:18" x14ac:dyDescent="0.25">
      <c r="D2486" s="1">
        <v>35351</v>
      </c>
      <c r="E2486" s="1">
        <f t="shared" si="324"/>
        <v>35339</v>
      </c>
      <c r="F2486" s="30">
        <f t="shared" si="322"/>
        <v>0</v>
      </c>
      <c r="H2486" s="42">
        <f>IF(DAY(D2486)&gt;14,VLOOKUP(DATE(YEAR(E2486),MONTH(E2486)-1,DAY(1)),'מדדים וריביות'!B:C,2,FALSE),VLOOKUP(DATE(YEAR(E2486),MONTH(E2486)-2,DAY(1)),'מדדים וריביות'!B:C,2,FALSE))</f>
        <v>21226066.107928298</v>
      </c>
      <c r="I2486" s="43">
        <f>'ריבית יומית'!D2480</f>
        <v>1.0738622586670132E-4</v>
      </c>
      <c r="J2486" s="29">
        <f t="shared" si="323"/>
        <v>1.8106151685538381</v>
      </c>
      <c r="L2486">
        <f>VLOOKUP(D2485,'מדדים וריביות'!B:C,2)</f>
        <v>21484920.572659198</v>
      </c>
      <c r="M2486" s="30">
        <f t="shared" si="328"/>
        <v>0</v>
      </c>
      <c r="O2486" s="39">
        <f t="shared" si="325"/>
        <v>0</v>
      </c>
      <c r="P2486" s="39">
        <f t="shared" si="329"/>
        <v>0</v>
      </c>
      <c r="Q2486" s="39">
        <f t="shared" si="326"/>
        <v>0</v>
      </c>
      <c r="R2486" s="41">
        <f t="shared" si="327"/>
        <v>0</v>
      </c>
    </row>
    <row r="2487" spans="4:18" x14ac:dyDescent="0.25">
      <c r="D2487" s="1">
        <v>35352</v>
      </c>
      <c r="E2487" s="1">
        <f t="shared" si="324"/>
        <v>35339</v>
      </c>
      <c r="F2487" s="30">
        <f t="shared" si="322"/>
        <v>0</v>
      </c>
      <c r="H2487" s="42">
        <f>IF(DAY(D2487)&gt;14,VLOOKUP(DATE(YEAR(E2487),MONTH(E2487)-1,DAY(1)),'מדדים וריביות'!B:C,2,FALSE),VLOOKUP(DATE(YEAR(E2487),MONTH(E2487)-2,DAY(1)),'מדדים וריביות'!B:C,2,FALSE))</f>
        <v>21226066.107928298</v>
      </c>
      <c r="I2487" s="43">
        <f>'ריבית יומית'!D2481</f>
        <v>1.0738622586670132E-4</v>
      </c>
      <c r="J2487" s="29">
        <f t="shared" si="323"/>
        <v>1.8104207543018029</v>
      </c>
      <c r="L2487">
        <f>VLOOKUP(D2486,'מדדים וריביות'!B:C,2)</f>
        <v>21484920.572659198</v>
      </c>
      <c r="M2487" s="30">
        <f t="shared" si="328"/>
        <v>0</v>
      </c>
      <c r="O2487" s="39">
        <f t="shared" si="325"/>
        <v>0</v>
      </c>
      <c r="P2487" s="39">
        <f t="shared" si="329"/>
        <v>0</v>
      </c>
      <c r="Q2487" s="39">
        <f t="shared" si="326"/>
        <v>0</v>
      </c>
      <c r="R2487" s="41">
        <f t="shared" si="327"/>
        <v>0</v>
      </c>
    </row>
    <row r="2488" spans="4:18" x14ac:dyDescent="0.25">
      <c r="D2488" s="1">
        <v>35353</v>
      </c>
      <c r="E2488" s="1">
        <f t="shared" si="324"/>
        <v>35339</v>
      </c>
      <c r="F2488" s="30">
        <f t="shared" si="322"/>
        <v>0</v>
      </c>
      <c r="H2488" s="42">
        <f>IF(DAY(D2488)&gt;14,VLOOKUP(DATE(YEAR(E2488),MONTH(E2488)-1,DAY(1)),'מדדים וריביות'!B:C,2,FALSE),VLOOKUP(DATE(YEAR(E2488),MONTH(E2488)-2,DAY(1)),'מדדים וריביות'!B:C,2,FALSE))</f>
        <v>21317426.507245101</v>
      </c>
      <c r="I2488" s="43">
        <f>'ריבית יומית'!D2482</f>
        <v>1.0738622586670132E-4</v>
      </c>
      <c r="J2488" s="29">
        <f t="shared" si="323"/>
        <v>1.8102263609249387</v>
      </c>
      <c r="L2488">
        <f>VLOOKUP(D2487,'מדדים וריביות'!B:C,2)</f>
        <v>21484920.572659198</v>
      </c>
      <c r="M2488" s="30">
        <f t="shared" si="328"/>
        <v>0</v>
      </c>
      <c r="O2488" s="39">
        <f t="shared" si="325"/>
        <v>0</v>
      </c>
      <c r="P2488" s="39">
        <f t="shared" si="329"/>
        <v>0</v>
      </c>
      <c r="Q2488" s="39">
        <f t="shared" si="326"/>
        <v>0</v>
      </c>
      <c r="R2488" s="41">
        <f t="shared" si="327"/>
        <v>0</v>
      </c>
    </row>
    <row r="2489" spans="4:18" x14ac:dyDescent="0.25">
      <c r="D2489" s="1">
        <v>35354</v>
      </c>
      <c r="E2489" s="1">
        <f t="shared" si="324"/>
        <v>35339</v>
      </c>
      <c r="F2489" s="30">
        <f t="shared" si="322"/>
        <v>0</v>
      </c>
      <c r="H2489" s="42">
        <f>IF(DAY(D2489)&gt;14,VLOOKUP(DATE(YEAR(E2489),MONTH(E2489)-1,DAY(1)),'מדדים וריביות'!B:C,2,FALSE),VLOOKUP(DATE(YEAR(E2489),MONTH(E2489)-2,DAY(1)),'מדדים וריביות'!B:C,2,FALSE))</f>
        <v>21317426.507245101</v>
      </c>
      <c r="I2489" s="43">
        <f>'ריבית יומית'!D2483</f>
        <v>1.0738622586670132E-4</v>
      </c>
      <c r="J2489" s="29">
        <f t="shared" si="323"/>
        <v>1.8100319884210041</v>
      </c>
      <c r="L2489">
        <f>VLOOKUP(D2488,'מדדים וריביות'!B:C,2)</f>
        <v>21484920.572659198</v>
      </c>
      <c r="M2489" s="30">
        <f t="shared" si="328"/>
        <v>0</v>
      </c>
      <c r="O2489" s="39">
        <f t="shared" si="325"/>
        <v>0</v>
      </c>
      <c r="P2489" s="39">
        <f t="shared" si="329"/>
        <v>0</v>
      </c>
      <c r="Q2489" s="39">
        <f t="shared" si="326"/>
        <v>0</v>
      </c>
      <c r="R2489" s="41">
        <f t="shared" si="327"/>
        <v>0</v>
      </c>
    </row>
    <row r="2490" spans="4:18" x14ac:dyDescent="0.25">
      <c r="D2490" s="1">
        <v>35355</v>
      </c>
      <c r="E2490" s="1">
        <f t="shared" si="324"/>
        <v>35339</v>
      </c>
      <c r="F2490" s="30">
        <f t="shared" si="322"/>
        <v>0</v>
      </c>
      <c r="H2490" s="42">
        <f>IF(DAY(D2490)&gt;14,VLOOKUP(DATE(YEAR(E2490),MONTH(E2490)-1,DAY(1)),'מדדים וריביות'!B:C,2,FALSE),VLOOKUP(DATE(YEAR(E2490),MONTH(E2490)-2,DAY(1)),'מדדים וריביות'!B:C,2,FALSE))</f>
        <v>21317426.507245101</v>
      </c>
      <c r="I2490" s="43">
        <f>'ריבית יומית'!D2484</f>
        <v>1.0738622586670132E-4</v>
      </c>
      <c r="J2490" s="29">
        <f t="shared" si="323"/>
        <v>1.809837636787758</v>
      </c>
      <c r="L2490">
        <f>VLOOKUP(D2489,'מדדים וריביות'!B:C,2)</f>
        <v>21484920.572659198</v>
      </c>
      <c r="M2490" s="30">
        <f t="shared" si="328"/>
        <v>0</v>
      </c>
      <c r="O2490" s="39">
        <f t="shared" si="325"/>
        <v>0</v>
      </c>
      <c r="P2490" s="39">
        <f t="shared" si="329"/>
        <v>0</v>
      </c>
      <c r="Q2490" s="39">
        <f t="shared" si="326"/>
        <v>0</v>
      </c>
      <c r="R2490" s="41">
        <f t="shared" si="327"/>
        <v>0</v>
      </c>
    </row>
    <row r="2491" spans="4:18" x14ac:dyDescent="0.25">
      <c r="D2491" s="1">
        <v>35356</v>
      </c>
      <c r="E2491" s="1">
        <f t="shared" si="324"/>
        <v>35339</v>
      </c>
      <c r="F2491" s="30">
        <f t="shared" si="322"/>
        <v>0</v>
      </c>
      <c r="H2491" s="42">
        <f>IF(DAY(D2491)&gt;14,VLOOKUP(DATE(YEAR(E2491),MONTH(E2491)-1,DAY(1)),'מדדים וריביות'!B:C,2,FALSE),VLOOKUP(DATE(YEAR(E2491),MONTH(E2491)-2,DAY(1)),'מדדים וריביות'!B:C,2,FALSE))</f>
        <v>21317426.507245101</v>
      </c>
      <c r="I2491" s="43">
        <f>'ריבית יומית'!D2485</f>
        <v>1.0738622586670132E-4</v>
      </c>
      <c r="J2491" s="29">
        <f t="shared" si="323"/>
        <v>1.8096433060229593</v>
      </c>
      <c r="L2491">
        <f>VLOOKUP(D2490,'מדדים וריביות'!B:C,2)</f>
        <v>21484920.572659198</v>
      </c>
      <c r="M2491" s="30">
        <f t="shared" si="328"/>
        <v>0</v>
      </c>
      <c r="O2491" s="39">
        <f t="shared" si="325"/>
        <v>0</v>
      </c>
      <c r="P2491" s="39">
        <f t="shared" si="329"/>
        <v>0</v>
      </c>
      <c r="Q2491" s="39">
        <f t="shared" si="326"/>
        <v>0</v>
      </c>
      <c r="R2491" s="41">
        <f t="shared" si="327"/>
        <v>0</v>
      </c>
    </row>
    <row r="2492" spans="4:18" x14ac:dyDescent="0.25">
      <c r="D2492" s="1">
        <v>35357</v>
      </c>
      <c r="E2492" s="1">
        <f t="shared" si="324"/>
        <v>35339</v>
      </c>
      <c r="F2492" s="30">
        <f t="shared" si="322"/>
        <v>0</v>
      </c>
      <c r="H2492" s="42">
        <f>IF(DAY(D2492)&gt;14,VLOOKUP(DATE(YEAR(E2492),MONTH(E2492)-1,DAY(1)),'מדדים וריביות'!B:C,2,FALSE),VLOOKUP(DATE(YEAR(E2492),MONTH(E2492)-2,DAY(1)),'מדדים וריביות'!B:C,2,FALSE))</f>
        <v>21317426.507245101</v>
      </c>
      <c r="I2492" s="43">
        <f>'ריבית יומית'!D2486</f>
        <v>1.0738622586670132E-4</v>
      </c>
      <c r="J2492" s="29">
        <f t="shared" si="323"/>
        <v>1.8094489961243672</v>
      </c>
      <c r="L2492">
        <f>VLOOKUP(D2491,'מדדים וריביות'!B:C,2)</f>
        <v>21484920.572659198</v>
      </c>
      <c r="M2492" s="30">
        <f t="shared" si="328"/>
        <v>0</v>
      </c>
      <c r="O2492" s="39">
        <f t="shared" si="325"/>
        <v>0</v>
      </c>
      <c r="P2492" s="39">
        <f t="shared" si="329"/>
        <v>0</v>
      </c>
      <c r="Q2492" s="39">
        <f t="shared" si="326"/>
        <v>0</v>
      </c>
      <c r="R2492" s="41">
        <f t="shared" si="327"/>
        <v>0</v>
      </c>
    </row>
    <row r="2493" spans="4:18" x14ac:dyDescent="0.25">
      <c r="D2493" s="1">
        <v>35358</v>
      </c>
      <c r="E2493" s="1">
        <f t="shared" si="324"/>
        <v>35339</v>
      </c>
      <c r="F2493" s="30">
        <f t="shared" si="322"/>
        <v>0</v>
      </c>
      <c r="H2493" s="42">
        <f>IF(DAY(D2493)&gt;14,VLOOKUP(DATE(YEAR(E2493),MONTH(E2493)-1,DAY(1)),'מדדים וריביות'!B:C,2,FALSE),VLOOKUP(DATE(YEAR(E2493),MONTH(E2493)-2,DAY(1)),'מדדים וריביות'!B:C,2,FALSE))</f>
        <v>21317426.507245101</v>
      </c>
      <c r="I2493" s="43">
        <f>'ריבית יומית'!D2487</f>
        <v>1.0738622586670132E-4</v>
      </c>
      <c r="J2493" s="29">
        <f t="shared" si="323"/>
        <v>1.8092547070897411</v>
      </c>
      <c r="L2493">
        <f>VLOOKUP(D2492,'מדדים וריביות'!B:C,2)</f>
        <v>21484920.572659198</v>
      </c>
      <c r="M2493" s="30">
        <f t="shared" si="328"/>
        <v>0</v>
      </c>
      <c r="O2493" s="39">
        <f t="shared" si="325"/>
        <v>0</v>
      </c>
      <c r="P2493" s="39">
        <f t="shared" si="329"/>
        <v>0</v>
      </c>
      <c r="Q2493" s="39">
        <f t="shared" si="326"/>
        <v>0</v>
      </c>
      <c r="R2493" s="41">
        <f t="shared" si="327"/>
        <v>0</v>
      </c>
    </row>
    <row r="2494" spans="4:18" x14ac:dyDescent="0.25">
      <c r="D2494" s="1">
        <v>35359</v>
      </c>
      <c r="E2494" s="1">
        <f t="shared" si="324"/>
        <v>35339</v>
      </c>
      <c r="F2494" s="30">
        <f t="shared" si="322"/>
        <v>0</v>
      </c>
      <c r="H2494" s="42">
        <f>IF(DAY(D2494)&gt;14,VLOOKUP(DATE(YEAR(E2494),MONTH(E2494)-1,DAY(1)),'מדדים וריביות'!B:C,2,FALSE),VLOOKUP(DATE(YEAR(E2494),MONTH(E2494)-2,DAY(1)),'מדדים וריביות'!B:C,2,FALSE))</f>
        <v>21317426.507245101</v>
      </c>
      <c r="I2494" s="43">
        <f>'ריבית יומית'!D2488</f>
        <v>1.0738622586670132E-4</v>
      </c>
      <c r="J2494" s="29">
        <f t="shared" si="323"/>
        <v>1.809060438916841</v>
      </c>
      <c r="L2494">
        <f>VLOOKUP(D2493,'מדדים וריביות'!B:C,2)</f>
        <v>21484920.572659198</v>
      </c>
      <c r="M2494" s="30">
        <f t="shared" si="328"/>
        <v>0</v>
      </c>
      <c r="O2494" s="39">
        <f t="shared" si="325"/>
        <v>0</v>
      </c>
      <c r="P2494" s="39">
        <f t="shared" si="329"/>
        <v>0</v>
      </c>
      <c r="Q2494" s="39">
        <f t="shared" si="326"/>
        <v>0</v>
      </c>
      <c r="R2494" s="41">
        <f t="shared" si="327"/>
        <v>0</v>
      </c>
    </row>
    <row r="2495" spans="4:18" x14ac:dyDescent="0.25">
      <c r="D2495" s="1">
        <v>35360</v>
      </c>
      <c r="E2495" s="1">
        <f t="shared" si="324"/>
        <v>35339</v>
      </c>
      <c r="F2495" s="30">
        <f t="shared" si="322"/>
        <v>0</v>
      </c>
      <c r="H2495" s="42">
        <f>IF(DAY(D2495)&gt;14,VLOOKUP(DATE(YEAR(E2495),MONTH(E2495)-1,DAY(1)),'מדדים וריביות'!B:C,2,FALSE),VLOOKUP(DATE(YEAR(E2495),MONTH(E2495)-2,DAY(1)),'מדדים וריביות'!B:C,2,FALSE))</f>
        <v>21317426.507245101</v>
      </c>
      <c r="I2495" s="43">
        <f>'ריבית יומית'!D2489</f>
        <v>1.0738622586670132E-4</v>
      </c>
      <c r="J2495" s="29">
        <f t="shared" si="323"/>
        <v>1.8088661916034268</v>
      </c>
      <c r="L2495">
        <f>VLOOKUP(D2494,'מדדים וריביות'!B:C,2)</f>
        <v>21484920.572659198</v>
      </c>
      <c r="M2495" s="30">
        <f t="shared" si="328"/>
        <v>0</v>
      </c>
      <c r="O2495" s="39">
        <f t="shared" si="325"/>
        <v>0</v>
      </c>
      <c r="P2495" s="39">
        <f t="shared" si="329"/>
        <v>0</v>
      </c>
      <c r="Q2495" s="39">
        <f t="shared" si="326"/>
        <v>0</v>
      </c>
      <c r="R2495" s="41">
        <f t="shared" si="327"/>
        <v>0</v>
      </c>
    </row>
    <row r="2496" spans="4:18" x14ac:dyDescent="0.25">
      <c r="D2496" s="1">
        <v>35361</v>
      </c>
      <c r="E2496" s="1">
        <f t="shared" si="324"/>
        <v>35339</v>
      </c>
      <c r="F2496" s="30">
        <f t="shared" ref="F2496:F2559" si="330">M2495</f>
        <v>0</v>
      </c>
      <c r="H2496" s="42">
        <f>IF(DAY(D2496)&gt;14,VLOOKUP(DATE(YEAR(E2496),MONTH(E2496)-1,DAY(1)),'מדדים וריביות'!B:C,2,FALSE),VLOOKUP(DATE(YEAR(E2496),MONTH(E2496)-2,DAY(1)),'מדדים וריביות'!B:C,2,FALSE))</f>
        <v>21317426.507245101</v>
      </c>
      <c r="I2496" s="43">
        <f>'ריבית יומית'!D2490</f>
        <v>1.0738622586670132E-4</v>
      </c>
      <c r="J2496" s="29">
        <f t="shared" si="323"/>
        <v>1.8086719651472587</v>
      </c>
      <c r="L2496">
        <f>VLOOKUP(D2495,'מדדים וריביות'!B:C,2)</f>
        <v>21484920.572659198</v>
      </c>
      <c r="M2496" s="30">
        <f t="shared" si="328"/>
        <v>0</v>
      </c>
      <c r="O2496" s="39">
        <f t="shared" si="325"/>
        <v>0</v>
      </c>
      <c r="P2496" s="39">
        <f t="shared" si="329"/>
        <v>0</v>
      </c>
      <c r="Q2496" s="39">
        <f t="shared" si="326"/>
        <v>0</v>
      </c>
      <c r="R2496" s="41">
        <f t="shared" si="327"/>
        <v>0</v>
      </c>
    </row>
    <row r="2497" spans="4:18" x14ac:dyDescent="0.25">
      <c r="D2497" s="1">
        <v>35362</v>
      </c>
      <c r="E2497" s="1">
        <f t="shared" si="324"/>
        <v>35339</v>
      </c>
      <c r="F2497" s="30">
        <f t="shared" si="330"/>
        <v>0</v>
      </c>
      <c r="H2497" s="42">
        <f>IF(DAY(D2497)&gt;14,VLOOKUP(DATE(YEAR(E2497),MONTH(E2497)-1,DAY(1)),'מדדים וריביות'!B:C,2,FALSE),VLOOKUP(DATE(YEAR(E2497),MONTH(E2497)-2,DAY(1)),'מדדים וריביות'!B:C,2,FALSE))</f>
        <v>21317426.507245101</v>
      </c>
      <c r="I2497" s="43">
        <f>'ריבית יומית'!D2491</f>
        <v>1.0738622586670132E-4</v>
      </c>
      <c r="J2497" s="29">
        <f t="shared" si="323"/>
        <v>1.8084777595460972</v>
      </c>
      <c r="L2497">
        <f>VLOOKUP(D2496,'מדדים וריביות'!B:C,2)</f>
        <v>21484920.572659198</v>
      </c>
      <c r="M2497" s="30">
        <f t="shared" si="328"/>
        <v>0</v>
      </c>
      <c r="O2497" s="39">
        <f t="shared" si="325"/>
        <v>0</v>
      </c>
      <c r="P2497" s="39">
        <f t="shared" si="329"/>
        <v>0</v>
      </c>
      <c r="Q2497" s="39">
        <f t="shared" si="326"/>
        <v>0</v>
      </c>
      <c r="R2497" s="41">
        <f t="shared" si="327"/>
        <v>0</v>
      </c>
    </row>
    <row r="2498" spans="4:18" x14ac:dyDescent="0.25">
      <c r="D2498" s="1">
        <v>35363</v>
      </c>
      <c r="E2498" s="1">
        <f t="shared" si="324"/>
        <v>35339</v>
      </c>
      <c r="F2498" s="30">
        <f t="shared" si="330"/>
        <v>0</v>
      </c>
      <c r="H2498" s="42">
        <f>IF(DAY(D2498)&gt;14,VLOOKUP(DATE(YEAR(E2498),MONTH(E2498)-1,DAY(1)),'מדדים וריביות'!B:C,2,FALSE),VLOOKUP(DATE(YEAR(E2498),MONTH(E2498)-2,DAY(1)),'מדדים וריביות'!B:C,2,FALSE))</f>
        <v>21317426.507245101</v>
      </c>
      <c r="I2498" s="43">
        <f>'ריבית יומית'!D2492</f>
        <v>1.0738622586670132E-4</v>
      </c>
      <c r="J2498" s="29">
        <f t="shared" si="323"/>
        <v>1.8082835747977031</v>
      </c>
      <c r="L2498">
        <f>VLOOKUP(D2497,'מדדים וריביות'!B:C,2)</f>
        <v>21484920.572659198</v>
      </c>
      <c r="M2498" s="30">
        <f t="shared" si="328"/>
        <v>0</v>
      </c>
      <c r="O2498" s="39">
        <f t="shared" si="325"/>
        <v>0</v>
      </c>
      <c r="P2498" s="39">
        <f t="shared" si="329"/>
        <v>0</v>
      </c>
      <c r="Q2498" s="39">
        <f t="shared" si="326"/>
        <v>0</v>
      </c>
      <c r="R2498" s="41">
        <f t="shared" si="327"/>
        <v>0</v>
      </c>
    </row>
    <row r="2499" spans="4:18" x14ac:dyDescent="0.25">
      <c r="D2499" s="1">
        <v>35364</v>
      </c>
      <c r="E2499" s="1">
        <f t="shared" si="324"/>
        <v>35339</v>
      </c>
      <c r="F2499" s="30">
        <f t="shared" si="330"/>
        <v>0</v>
      </c>
      <c r="H2499" s="42">
        <f>IF(DAY(D2499)&gt;14,VLOOKUP(DATE(YEAR(E2499),MONTH(E2499)-1,DAY(1)),'מדדים וריביות'!B:C,2,FALSE),VLOOKUP(DATE(YEAR(E2499),MONTH(E2499)-2,DAY(1)),'מדדים וריביות'!B:C,2,FALSE))</f>
        <v>21317426.507245101</v>
      </c>
      <c r="I2499" s="43">
        <f>'ריבית יומית'!D2493</f>
        <v>1.0738622586670132E-4</v>
      </c>
      <c r="J2499" s="29">
        <f t="shared" si="323"/>
        <v>1.8080894108998371</v>
      </c>
      <c r="L2499">
        <f>VLOOKUP(D2498,'מדדים וריביות'!B:C,2)</f>
        <v>21484920.572659198</v>
      </c>
      <c r="M2499" s="30">
        <f t="shared" si="328"/>
        <v>0</v>
      </c>
      <c r="O2499" s="39">
        <f t="shared" si="325"/>
        <v>0</v>
      </c>
      <c r="P2499" s="39">
        <f t="shared" si="329"/>
        <v>0</v>
      </c>
      <c r="Q2499" s="39">
        <f t="shared" si="326"/>
        <v>0</v>
      </c>
      <c r="R2499" s="41">
        <f t="shared" si="327"/>
        <v>0</v>
      </c>
    </row>
    <row r="2500" spans="4:18" x14ac:dyDescent="0.25">
      <c r="D2500" s="1">
        <v>35365</v>
      </c>
      <c r="E2500" s="1">
        <f t="shared" si="324"/>
        <v>35339</v>
      </c>
      <c r="F2500" s="30">
        <f t="shared" si="330"/>
        <v>0</v>
      </c>
      <c r="H2500" s="42">
        <f>IF(DAY(D2500)&gt;14,VLOOKUP(DATE(YEAR(E2500),MONTH(E2500)-1,DAY(1)),'מדדים וריביות'!B:C,2,FALSE),VLOOKUP(DATE(YEAR(E2500),MONTH(E2500)-2,DAY(1)),'מדדים וריביות'!B:C,2,FALSE))</f>
        <v>21317426.507245101</v>
      </c>
      <c r="I2500" s="43">
        <f>'ריבית יומית'!D2494</f>
        <v>1.0738622586670132E-4</v>
      </c>
      <c r="J2500" s="29">
        <f t="shared" si="323"/>
        <v>1.8078952678502604</v>
      </c>
      <c r="L2500">
        <f>VLOOKUP(D2499,'מדדים וריביות'!B:C,2)</f>
        <v>21484920.572659198</v>
      </c>
      <c r="M2500" s="30">
        <f t="shared" si="328"/>
        <v>0</v>
      </c>
      <c r="O2500" s="39">
        <f t="shared" si="325"/>
        <v>0</v>
      </c>
      <c r="P2500" s="39">
        <f t="shared" si="329"/>
        <v>0</v>
      </c>
      <c r="Q2500" s="39">
        <f t="shared" si="326"/>
        <v>0</v>
      </c>
      <c r="R2500" s="41">
        <f t="shared" si="327"/>
        <v>0</v>
      </c>
    </row>
    <row r="2501" spans="4:18" x14ac:dyDescent="0.25">
      <c r="D2501" s="1">
        <v>35366</v>
      </c>
      <c r="E2501" s="1">
        <f t="shared" si="324"/>
        <v>35339</v>
      </c>
      <c r="F2501" s="30">
        <f t="shared" si="330"/>
        <v>0</v>
      </c>
      <c r="H2501" s="42">
        <f>IF(DAY(D2501)&gt;14,VLOOKUP(DATE(YEAR(E2501),MONTH(E2501)-1,DAY(1)),'מדדים וריביות'!B:C,2,FALSE),VLOOKUP(DATE(YEAR(E2501),MONTH(E2501)-2,DAY(1)),'מדדים וריביות'!B:C,2,FALSE))</f>
        <v>21317426.507245101</v>
      </c>
      <c r="I2501" s="43">
        <f>'ריבית יומית'!D2495</f>
        <v>1.0738622586670132E-4</v>
      </c>
      <c r="J2501" s="29">
        <f t="shared" si="323"/>
        <v>1.8077011456467345</v>
      </c>
      <c r="L2501">
        <f>VLOOKUP(D2500,'מדדים וריביות'!B:C,2)</f>
        <v>21484920.572659198</v>
      </c>
      <c r="M2501" s="30">
        <f t="shared" si="328"/>
        <v>0</v>
      </c>
      <c r="O2501" s="39">
        <f t="shared" si="325"/>
        <v>0</v>
      </c>
      <c r="P2501" s="39">
        <f t="shared" si="329"/>
        <v>0</v>
      </c>
      <c r="Q2501" s="39">
        <f t="shared" si="326"/>
        <v>0</v>
      </c>
      <c r="R2501" s="41">
        <f t="shared" si="327"/>
        <v>0</v>
      </c>
    </row>
    <row r="2502" spans="4:18" x14ac:dyDescent="0.25">
      <c r="D2502" s="1">
        <v>35367</v>
      </c>
      <c r="E2502" s="1">
        <f t="shared" si="324"/>
        <v>35339</v>
      </c>
      <c r="F2502" s="30">
        <f t="shared" si="330"/>
        <v>0</v>
      </c>
      <c r="H2502" s="42">
        <f>IF(DAY(D2502)&gt;14,VLOOKUP(DATE(YEAR(E2502),MONTH(E2502)-1,DAY(1)),'מדדים וריביות'!B:C,2,FALSE),VLOOKUP(DATE(YEAR(E2502),MONTH(E2502)-2,DAY(1)),'מדדים וריביות'!B:C,2,FALSE))</f>
        <v>21317426.507245101</v>
      </c>
      <c r="I2502" s="43">
        <f>'ריבית יומית'!D2496</f>
        <v>1.0738622586670132E-4</v>
      </c>
      <c r="J2502" s="29">
        <f t="shared" si="323"/>
        <v>1.8075070442870209</v>
      </c>
      <c r="L2502">
        <f>VLOOKUP(D2501,'מדדים וריביות'!B:C,2)</f>
        <v>21484920.572659198</v>
      </c>
      <c r="M2502" s="30">
        <f t="shared" si="328"/>
        <v>0</v>
      </c>
      <c r="O2502" s="39">
        <f t="shared" si="325"/>
        <v>0</v>
      </c>
      <c r="P2502" s="39">
        <f t="shared" si="329"/>
        <v>0</v>
      </c>
      <c r="Q2502" s="39">
        <f t="shared" si="326"/>
        <v>0</v>
      </c>
      <c r="R2502" s="41">
        <f t="shared" si="327"/>
        <v>0</v>
      </c>
    </row>
    <row r="2503" spans="4:18" x14ac:dyDescent="0.25">
      <c r="D2503" s="1">
        <v>35368</v>
      </c>
      <c r="E2503" s="1">
        <f t="shared" si="324"/>
        <v>35339</v>
      </c>
      <c r="F2503" s="30">
        <f t="shared" si="330"/>
        <v>0</v>
      </c>
      <c r="H2503" s="42">
        <f>IF(DAY(D2503)&gt;14,VLOOKUP(DATE(YEAR(E2503),MONTH(E2503)-1,DAY(1)),'מדדים וריביות'!B:C,2,FALSE),VLOOKUP(DATE(YEAR(E2503),MONTH(E2503)-2,DAY(1)),'מדדים וריביות'!B:C,2,FALSE))</f>
        <v>21317426.507245101</v>
      </c>
      <c r="I2503" s="43">
        <f>'ריבית יומית'!D2497</f>
        <v>1.0738622586670132E-4</v>
      </c>
      <c r="J2503" s="29">
        <f t="shared" si="323"/>
        <v>1.8073129637688818</v>
      </c>
      <c r="L2503">
        <f>VLOOKUP(D2502,'מדדים וריביות'!B:C,2)</f>
        <v>21484920.572659198</v>
      </c>
      <c r="M2503" s="30">
        <f t="shared" si="328"/>
        <v>0</v>
      </c>
      <c r="O2503" s="39">
        <f t="shared" si="325"/>
        <v>0</v>
      </c>
      <c r="P2503" s="39">
        <f t="shared" si="329"/>
        <v>0</v>
      </c>
      <c r="Q2503" s="39">
        <f t="shared" si="326"/>
        <v>0</v>
      </c>
      <c r="R2503" s="41">
        <f t="shared" si="327"/>
        <v>0</v>
      </c>
    </row>
    <row r="2504" spans="4:18" x14ac:dyDescent="0.25">
      <c r="D2504" s="1">
        <v>35369</v>
      </c>
      <c r="E2504" s="1">
        <f t="shared" si="324"/>
        <v>35339</v>
      </c>
      <c r="F2504" s="30">
        <f t="shared" si="330"/>
        <v>0</v>
      </c>
      <c r="H2504" s="42">
        <f>IF(DAY(D2504)&gt;14,VLOOKUP(DATE(YEAR(E2504),MONTH(E2504)-1,DAY(1)),'מדדים וריביות'!B:C,2,FALSE),VLOOKUP(DATE(YEAR(E2504),MONTH(E2504)-2,DAY(1)),'מדדים וריביות'!B:C,2,FALSE))</f>
        <v>21317426.507245101</v>
      </c>
      <c r="I2504" s="43">
        <f>'ריבית יומית'!D2498</f>
        <v>1.0738622586670132E-4</v>
      </c>
      <c r="J2504" s="29">
        <f t="shared" si="323"/>
        <v>1.8071189040900792</v>
      </c>
      <c r="L2504">
        <f>VLOOKUP(D2503,'מדדים וריביות'!B:C,2)</f>
        <v>21484920.572659198</v>
      </c>
      <c r="M2504" s="30">
        <f t="shared" si="328"/>
        <v>0</v>
      </c>
      <c r="O2504" s="39">
        <f t="shared" si="325"/>
        <v>0</v>
      </c>
      <c r="P2504" s="39">
        <f t="shared" si="329"/>
        <v>0</v>
      </c>
      <c r="Q2504" s="39">
        <f t="shared" si="326"/>
        <v>0</v>
      </c>
      <c r="R2504" s="41">
        <f t="shared" si="327"/>
        <v>0</v>
      </c>
    </row>
    <row r="2505" spans="4:18" x14ac:dyDescent="0.25">
      <c r="D2505" s="1">
        <v>35370</v>
      </c>
      <c r="E2505" s="1">
        <f t="shared" si="324"/>
        <v>35370</v>
      </c>
      <c r="F2505" s="30">
        <f t="shared" si="330"/>
        <v>0</v>
      </c>
      <c r="H2505" s="42">
        <f>IF(DAY(D2505)&gt;14,VLOOKUP(DATE(YEAR(E2505),MONTH(E2505)-1,DAY(1)),'מדדים וריביות'!B:C,2,FALSE),VLOOKUP(DATE(YEAR(E2505),MONTH(E2505)-2,DAY(1)),'מדדים וריביות'!B:C,2,FALSE))</f>
        <v>21317426.507245101</v>
      </c>
      <c r="I2505" s="43">
        <f>'ריבית יומית'!D2499</f>
        <v>1.0738622586670132E-4</v>
      </c>
      <c r="J2505" s="29">
        <f t="shared" ref="J2505:J2568" si="331">J2506*(1+I2505)</f>
        <v>1.8069248652483756</v>
      </c>
      <c r="L2505">
        <f>VLOOKUP(D2504,'מדדים וריביות'!B:C,2)</f>
        <v>21484920.572659198</v>
      </c>
      <c r="M2505" s="30">
        <f t="shared" si="328"/>
        <v>0</v>
      </c>
      <c r="O2505" s="39">
        <f t="shared" si="325"/>
        <v>0</v>
      </c>
      <c r="P2505" s="39">
        <f t="shared" si="329"/>
        <v>0</v>
      </c>
      <c r="Q2505" s="39">
        <f t="shared" si="326"/>
        <v>0</v>
      </c>
      <c r="R2505" s="41">
        <f t="shared" si="327"/>
        <v>0</v>
      </c>
    </row>
    <row r="2506" spans="4:18" x14ac:dyDescent="0.25">
      <c r="D2506" s="1">
        <v>35371</v>
      </c>
      <c r="E2506" s="1">
        <f t="shared" ref="E2506:E2569" si="332">DATE(YEAR(D2506),MONTH(D2506),DAY(1))</f>
        <v>35370</v>
      </c>
      <c r="F2506" s="30">
        <f t="shared" si="330"/>
        <v>0</v>
      </c>
      <c r="H2506" s="42">
        <f>IF(DAY(D2506)&gt;14,VLOOKUP(DATE(YEAR(E2506),MONTH(E2506)-1,DAY(1)),'מדדים וריביות'!B:C,2,FALSE),VLOOKUP(DATE(YEAR(E2506),MONTH(E2506)-2,DAY(1)),'מדדים וריביות'!B:C,2,FALSE))</f>
        <v>21317426.507245101</v>
      </c>
      <c r="I2506" s="43">
        <f>'ריבית יומית'!D2500</f>
        <v>1.0738622586670132E-4</v>
      </c>
      <c r="J2506" s="29">
        <f t="shared" si="331"/>
        <v>1.8067308472415333</v>
      </c>
      <c r="L2506">
        <f>VLOOKUP(D2505,'מדדים וריביות'!B:C,2)</f>
        <v>21621961.171634302</v>
      </c>
      <c r="M2506" s="30">
        <f t="shared" si="328"/>
        <v>0</v>
      </c>
      <c r="O2506" s="39">
        <f t="shared" ref="O2506:O2569" si="333">$D$4/H2506*G2506-G2506</f>
        <v>0</v>
      </c>
      <c r="P2506" s="39">
        <f t="shared" si="329"/>
        <v>0</v>
      </c>
      <c r="Q2506" s="39">
        <f t="shared" ref="Q2506:Q2569" si="334">$D$4/H2506*P2506-P2506</f>
        <v>0</v>
      </c>
      <c r="R2506" s="41">
        <f t="shared" ref="R2506:R2569" si="335">SUM(O2506:Q2506)</f>
        <v>0</v>
      </c>
    </row>
    <row r="2507" spans="4:18" x14ac:dyDescent="0.25">
      <c r="D2507" s="1">
        <v>35372</v>
      </c>
      <c r="E2507" s="1">
        <f t="shared" si="332"/>
        <v>35370</v>
      </c>
      <c r="F2507" s="30">
        <f t="shared" si="330"/>
        <v>0</v>
      </c>
      <c r="H2507" s="42">
        <f>IF(DAY(D2507)&gt;14,VLOOKUP(DATE(YEAR(E2507),MONTH(E2507)-1,DAY(1)),'מדדים וריביות'!B:C,2,FALSE),VLOOKUP(DATE(YEAR(E2507),MONTH(E2507)-2,DAY(1)),'מדדים וריביות'!B:C,2,FALSE))</f>
        <v>21317426.507245101</v>
      </c>
      <c r="I2507" s="43">
        <f>'ריבית יומית'!D2501</f>
        <v>1.0738622586670132E-4</v>
      </c>
      <c r="J2507" s="29">
        <f t="shared" si="331"/>
        <v>1.8065368500673156</v>
      </c>
      <c r="L2507">
        <f>VLOOKUP(D2506,'מדדים וריביות'!B:C,2)</f>
        <v>21621961.171634302</v>
      </c>
      <c r="M2507" s="30">
        <f t="shared" si="328"/>
        <v>0</v>
      </c>
      <c r="O2507" s="39">
        <f t="shared" si="333"/>
        <v>0</v>
      </c>
      <c r="P2507" s="39">
        <f t="shared" si="329"/>
        <v>0</v>
      </c>
      <c r="Q2507" s="39">
        <f t="shared" si="334"/>
        <v>0</v>
      </c>
      <c r="R2507" s="41">
        <f t="shared" si="335"/>
        <v>0</v>
      </c>
    </row>
    <row r="2508" spans="4:18" x14ac:dyDescent="0.25">
      <c r="D2508" s="1">
        <v>35373</v>
      </c>
      <c r="E2508" s="1">
        <f t="shared" si="332"/>
        <v>35370</v>
      </c>
      <c r="F2508" s="30">
        <f t="shared" si="330"/>
        <v>0</v>
      </c>
      <c r="H2508" s="42">
        <f>IF(DAY(D2508)&gt;14,VLOOKUP(DATE(YEAR(E2508),MONTH(E2508)-1,DAY(1)),'מדדים וריביות'!B:C,2,FALSE),VLOOKUP(DATE(YEAR(E2508),MONTH(E2508)-2,DAY(1)),'מדדים וריביות'!B:C,2,FALSE))</f>
        <v>21317426.507245101</v>
      </c>
      <c r="I2508" s="43">
        <f>'ריבית יומית'!D2502</f>
        <v>1.0738622586670132E-4</v>
      </c>
      <c r="J2508" s="29">
        <f t="shared" si="331"/>
        <v>1.8063428737234852</v>
      </c>
      <c r="L2508">
        <f>VLOOKUP(D2507,'מדדים וריביות'!B:C,2)</f>
        <v>21621961.171634302</v>
      </c>
      <c r="M2508" s="30">
        <f t="shared" ref="M2508:M2571" si="336">F2508*(1+I2508)*L2508/H2508+G2508-K2508</f>
        <v>0</v>
      </c>
      <c r="O2508" s="39">
        <f t="shared" si="333"/>
        <v>0</v>
      </c>
      <c r="P2508" s="39">
        <f t="shared" si="329"/>
        <v>0</v>
      </c>
      <c r="Q2508" s="39">
        <f t="shared" si="334"/>
        <v>0</v>
      </c>
      <c r="R2508" s="41">
        <f t="shared" si="335"/>
        <v>0</v>
      </c>
    </row>
    <row r="2509" spans="4:18" x14ac:dyDescent="0.25">
      <c r="D2509" s="1">
        <v>35374</v>
      </c>
      <c r="E2509" s="1">
        <f t="shared" si="332"/>
        <v>35370</v>
      </c>
      <c r="F2509" s="30">
        <f t="shared" si="330"/>
        <v>0</v>
      </c>
      <c r="H2509" s="42">
        <f>IF(DAY(D2509)&gt;14,VLOOKUP(DATE(YEAR(E2509),MONTH(E2509)-1,DAY(1)),'מדדים וריביות'!B:C,2,FALSE),VLOOKUP(DATE(YEAR(E2509),MONTH(E2509)-2,DAY(1)),'מדדים וריביות'!B:C,2,FALSE))</f>
        <v>21317426.507245101</v>
      </c>
      <c r="I2509" s="43">
        <f>'ריבית יומית'!D2503</f>
        <v>1.0738622586670132E-4</v>
      </c>
      <c r="J2509" s="29">
        <f t="shared" si="331"/>
        <v>1.8061489182078057</v>
      </c>
      <c r="L2509">
        <f>VLOOKUP(D2508,'מדדים וריביות'!B:C,2)</f>
        <v>21621961.171634302</v>
      </c>
      <c r="M2509" s="30">
        <f t="shared" si="336"/>
        <v>0</v>
      </c>
      <c r="O2509" s="39">
        <f t="shared" si="333"/>
        <v>0</v>
      </c>
      <c r="P2509" s="39">
        <f t="shared" si="329"/>
        <v>0</v>
      </c>
      <c r="Q2509" s="39">
        <f t="shared" si="334"/>
        <v>0</v>
      </c>
      <c r="R2509" s="41">
        <f t="shared" si="335"/>
        <v>0</v>
      </c>
    </row>
    <row r="2510" spans="4:18" x14ac:dyDescent="0.25">
      <c r="D2510" s="1">
        <v>35375</v>
      </c>
      <c r="E2510" s="1">
        <f t="shared" si="332"/>
        <v>35370</v>
      </c>
      <c r="F2510" s="30">
        <f t="shared" si="330"/>
        <v>0</v>
      </c>
      <c r="H2510" s="42">
        <f>IF(DAY(D2510)&gt;14,VLOOKUP(DATE(YEAR(E2510),MONTH(E2510)-1,DAY(1)),'מדדים וריביות'!B:C,2,FALSE),VLOOKUP(DATE(YEAR(E2510),MONTH(E2510)-2,DAY(1)),'מדדים וריביות'!B:C,2,FALSE))</f>
        <v>21317426.507245101</v>
      </c>
      <c r="I2510" s="43">
        <f>'ריבית יומית'!D2504</f>
        <v>1.0738622586670132E-4</v>
      </c>
      <c r="J2510" s="29">
        <f t="shared" si="331"/>
        <v>1.8059549835180404</v>
      </c>
      <c r="L2510">
        <f>VLOOKUP(D2509,'מדדים וריביות'!B:C,2)</f>
        <v>21621961.171634302</v>
      </c>
      <c r="M2510" s="30">
        <f t="shared" si="336"/>
        <v>0</v>
      </c>
      <c r="O2510" s="39">
        <f t="shared" si="333"/>
        <v>0</v>
      </c>
      <c r="P2510" s="39">
        <f t="shared" si="329"/>
        <v>0</v>
      </c>
      <c r="Q2510" s="39">
        <f t="shared" si="334"/>
        <v>0</v>
      </c>
      <c r="R2510" s="41">
        <f t="shared" si="335"/>
        <v>0</v>
      </c>
    </row>
    <row r="2511" spans="4:18" x14ac:dyDescent="0.25">
      <c r="D2511" s="1">
        <v>35376</v>
      </c>
      <c r="E2511" s="1">
        <f t="shared" si="332"/>
        <v>35370</v>
      </c>
      <c r="F2511" s="30">
        <f t="shared" si="330"/>
        <v>0</v>
      </c>
      <c r="H2511" s="42">
        <f>IF(DAY(D2511)&gt;14,VLOOKUP(DATE(YEAR(E2511),MONTH(E2511)-1,DAY(1)),'מדדים וריביות'!B:C,2,FALSE),VLOOKUP(DATE(YEAR(E2511),MONTH(E2511)-2,DAY(1)),'מדדים וריביות'!B:C,2,FALSE))</f>
        <v>21317426.507245101</v>
      </c>
      <c r="I2511" s="43">
        <f>'ריבית יומית'!D2505</f>
        <v>1.0738622586670132E-4</v>
      </c>
      <c r="J2511" s="29">
        <f t="shared" si="331"/>
        <v>1.8057610696519535</v>
      </c>
      <c r="L2511">
        <f>VLOOKUP(D2510,'מדדים וריביות'!B:C,2)</f>
        <v>21621961.171634302</v>
      </c>
      <c r="M2511" s="30">
        <f t="shared" si="336"/>
        <v>0</v>
      </c>
      <c r="O2511" s="39">
        <f t="shared" si="333"/>
        <v>0</v>
      </c>
      <c r="P2511" s="39">
        <f t="shared" si="329"/>
        <v>0</v>
      </c>
      <c r="Q2511" s="39">
        <f t="shared" si="334"/>
        <v>0</v>
      </c>
      <c r="R2511" s="41">
        <f t="shared" si="335"/>
        <v>0</v>
      </c>
    </row>
    <row r="2512" spans="4:18" x14ac:dyDescent="0.25">
      <c r="D2512" s="1">
        <v>35377</v>
      </c>
      <c r="E2512" s="1">
        <f t="shared" si="332"/>
        <v>35370</v>
      </c>
      <c r="F2512" s="30">
        <f t="shared" si="330"/>
        <v>0</v>
      </c>
      <c r="H2512" s="42">
        <f>IF(DAY(D2512)&gt;14,VLOOKUP(DATE(YEAR(E2512),MONTH(E2512)-1,DAY(1)),'מדדים וריביות'!B:C,2,FALSE),VLOOKUP(DATE(YEAR(E2512),MONTH(E2512)-2,DAY(1)),'מדדים וריביות'!B:C,2,FALSE))</f>
        <v>21317426.507245101</v>
      </c>
      <c r="I2512" s="43">
        <f>'ריבית יומית'!D2506</f>
        <v>1.0738622586670132E-4</v>
      </c>
      <c r="J2512" s="29">
        <f t="shared" si="331"/>
        <v>1.8055671766073089</v>
      </c>
      <c r="L2512">
        <f>VLOOKUP(D2511,'מדדים וריביות'!B:C,2)</f>
        <v>21621961.171634302</v>
      </c>
      <c r="M2512" s="30">
        <f t="shared" si="336"/>
        <v>0</v>
      </c>
      <c r="O2512" s="39">
        <f t="shared" si="333"/>
        <v>0</v>
      </c>
      <c r="P2512" s="39">
        <f t="shared" si="329"/>
        <v>0</v>
      </c>
      <c r="Q2512" s="39">
        <f t="shared" si="334"/>
        <v>0</v>
      </c>
      <c r="R2512" s="41">
        <f t="shared" si="335"/>
        <v>0</v>
      </c>
    </row>
    <row r="2513" spans="4:18" x14ac:dyDescent="0.25">
      <c r="D2513" s="1">
        <v>35378</v>
      </c>
      <c r="E2513" s="1">
        <f t="shared" si="332"/>
        <v>35370</v>
      </c>
      <c r="F2513" s="30">
        <f t="shared" si="330"/>
        <v>0</v>
      </c>
      <c r="H2513" s="42">
        <f>IF(DAY(D2513)&gt;14,VLOOKUP(DATE(YEAR(E2513),MONTH(E2513)-1,DAY(1)),'מדדים וריביות'!B:C,2,FALSE),VLOOKUP(DATE(YEAR(E2513),MONTH(E2513)-2,DAY(1)),'מדדים וריביות'!B:C,2,FALSE))</f>
        <v>21317426.507245101</v>
      </c>
      <c r="I2513" s="43">
        <f>'ריבית יומית'!D2507</f>
        <v>1.0738622586670132E-4</v>
      </c>
      <c r="J2513" s="29">
        <f t="shared" si="331"/>
        <v>1.8053733043818709</v>
      </c>
      <c r="L2513">
        <f>VLOOKUP(D2512,'מדדים וריביות'!B:C,2)</f>
        <v>21621961.171634302</v>
      </c>
      <c r="M2513" s="30">
        <f t="shared" si="336"/>
        <v>0</v>
      </c>
      <c r="O2513" s="39">
        <f t="shared" si="333"/>
        <v>0</v>
      </c>
      <c r="P2513" s="39">
        <f t="shared" si="329"/>
        <v>0</v>
      </c>
      <c r="Q2513" s="39">
        <f t="shared" si="334"/>
        <v>0</v>
      </c>
      <c r="R2513" s="41">
        <f t="shared" si="335"/>
        <v>0</v>
      </c>
    </row>
    <row r="2514" spans="4:18" x14ac:dyDescent="0.25">
      <c r="D2514" s="1">
        <v>35379</v>
      </c>
      <c r="E2514" s="1">
        <f t="shared" si="332"/>
        <v>35370</v>
      </c>
      <c r="F2514" s="30">
        <f t="shared" si="330"/>
        <v>0</v>
      </c>
      <c r="H2514" s="42">
        <f>IF(DAY(D2514)&gt;14,VLOOKUP(DATE(YEAR(E2514),MONTH(E2514)-1,DAY(1)),'מדדים וריביות'!B:C,2,FALSE),VLOOKUP(DATE(YEAR(E2514),MONTH(E2514)-2,DAY(1)),'מדדים וריביות'!B:C,2,FALSE))</f>
        <v>21317426.507245101</v>
      </c>
      <c r="I2514" s="43">
        <f>'ריבית יומית'!D2508</f>
        <v>1.0738622586670132E-4</v>
      </c>
      <c r="J2514" s="29">
        <f t="shared" si="331"/>
        <v>1.805179452973404</v>
      </c>
      <c r="L2514">
        <f>VLOOKUP(D2513,'מדדים וריביות'!B:C,2)</f>
        <v>21621961.171634302</v>
      </c>
      <c r="M2514" s="30">
        <f t="shared" si="336"/>
        <v>0</v>
      </c>
      <c r="O2514" s="39">
        <f t="shared" si="333"/>
        <v>0</v>
      </c>
      <c r="P2514" s="39">
        <f t="shared" si="329"/>
        <v>0</v>
      </c>
      <c r="Q2514" s="39">
        <f t="shared" si="334"/>
        <v>0</v>
      </c>
      <c r="R2514" s="41">
        <f t="shared" si="335"/>
        <v>0</v>
      </c>
    </row>
    <row r="2515" spans="4:18" x14ac:dyDescent="0.25">
      <c r="D2515" s="1">
        <v>35380</v>
      </c>
      <c r="E2515" s="1">
        <f t="shared" si="332"/>
        <v>35370</v>
      </c>
      <c r="F2515" s="30">
        <f t="shared" si="330"/>
        <v>0</v>
      </c>
      <c r="H2515" s="42">
        <f>IF(DAY(D2515)&gt;14,VLOOKUP(DATE(YEAR(E2515),MONTH(E2515)-1,DAY(1)),'מדדים וריביות'!B:C,2,FALSE),VLOOKUP(DATE(YEAR(E2515),MONTH(E2515)-2,DAY(1)),'מדדים וריביות'!B:C,2,FALSE))</f>
        <v>21317426.507245101</v>
      </c>
      <c r="I2515" s="43">
        <f>'ריבית יומית'!D2509</f>
        <v>1.0738622586670132E-4</v>
      </c>
      <c r="J2515" s="29">
        <f t="shared" si="331"/>
        <v>1.804985622379673</v>
      </c>
      <c r="L2515">
        <f>VLOOKUP(D2514,'מדדים וריביות'!B:C,2)</f>
        <v>21621961.171634302</v>
      </c>
      <c r="M2515" s="30">
        <f t="shared" si="336"/>
        <v>0</v>
      </c>
      <c r="O2515" s="39">
        <f t="shared" si="333"/>
        <v>0</v>
      </c>
      <c r="P2515" s="39">
        <f t="shared" si="329"/>
        <v>0</v>
      </c>
      <c r="Q2515" s="39">
        <f t="shared" si="334"/>
        <v>0</v>
      </c>
      <c r="R2515" s="41">
        <f t="shared" si="335"/>
        <v>0</v>
      </c>
    </row>
    <row r="2516" spans="4:18" x14ac:dyDescent="0.25">
      <c r="D2516" s="1">
        <v>35381</v>
      </c>
      <c r="E2516" s="1">
        <f t="shared" si="332"/>
        <v>35370</v>
      </c>
      <c r="F2516" s="30">
        <f t="shared" si="330"/>
        <v>0</v>
      </c>
      <c r="H2516" s="42">
        <f>IF(DAY(D2516)&gt;14,VLOOKUP(DATE(YEAR(E2516),MONTH(E2516)-1,DAY(1)),'מדדים וריביות'!B:C,2,FALSE),VLOOKUP(DATE(YEAR(E2516),MONTH(E2516)-2,DAY(1)),'מדדים וריביות'!B:C,2,FALSE))</f>
        <v>21317426.507245101</v>
      </c>
      <c r="I2516" s="43">
        <f>'ריבית יומית'!D2510</f>
        <v>1.0738622586670132E-4</v>
      </c>
      <c r="J2516" s="29">
        <f t="shared" si="331"/>
        <v>1.804791812598443</v>
      </c>
      <c r="L2516">
        <f>VLOOKUP(D2515,'מדדים וריביות'!B:C,2)</f>
        <v>21621961.171634302</v>
      </c>
      <c r="M2516" s="30">
        <f t="shared" si="336"/>
        <v>0</v>
      </c>
      <c r="O2516" s="39">
        <f t="shared" si="333"/>
        <v>0</v>
      </c>
      <c r="P2516" s="39">
        <f t="shared" si="329"/>
        <v>0</v>
      </c>
      <c r="Q2516" s="39">
        <f t="shared" si="334"/>
        <v>0</v>
      </c>
      <c r="R2516" s="41">
        <f t="shared" si="335"/>
        <v>0</v>
      </c>
    </row>
    <row r="2517" spans="4:18" x14ac:dyDescent="0.25">
      <c r="D2517" s="1">
        <v>35382</v>
      </c>
      <c r="E2517" s="1">
        <f t="shared" si="332"/>
        <v>35370</v>
      </c>
      <c r="F2517" s="30">
        <f t="shared" si="330"/>
        <v>0</v>
      </c>
      <c r="H2517" s="42">
        <f>IF(DAY(D2517)&gt;14,VLOOKUP(DATE(YEAR(E2517),MONTH(E2517)-1,DAY(1)),'מדדים וריביות'!B:C,2,FALSE),VLOOKUP(DATE(YEAR(E2517),MONTH(E2517)-2,DAY(1)),'מדדים וריביות'!B:C,2,FALSE))</f>
        <v>21317426.507245101</v>
      </c>
      <c r="I2517" s="43">
        <f>'ריבית יומית'!D2511</f>
        <v>1.0738622586670132E-4</v>
      </c>
      <c r="J2517" s="29">
        <f t="shared" si="331"/>
        <v>1.8045980236274792</v>
      </c>
      <c r="L2517">
        <f>VLOOKUP(D2516,'מדדים וריביות'!B:C,2)</f>
        <v>21621961.171634302</v>
      </c>
      <c r="M2517" s="30">
        <f t="shared" si="336"/>
        <v>0</v>
      </c>
      <c r="O2517" s="39">
        <f t="shared" si="333"/>
        <v>0</v>
      </c>
      <c r="P2517" s="39">
        <f t="shared" si="329"/>
        <v>0</v>
      </c>
      <c r="Q2517" s="39">
        <f t="shared" si="334"/>
        <v>0</v>
      </c>
      <c r="R2517" s="41">
        <f t="shared" si="335"/>
        <v>0</v>
      </c>
    </row>
    <row r="2518" spans="4:18" x14ac:dyDescent="0.25">
      <c r="D2518" s="1">
        <v>35383</v>
      </c>
      <c r="E2518" s="1">
        <f t="shared" si="332"/>
        <v>35370</v>
      </c>
      <c r="F2518" s="30">
        <f t="shared" si="330"/>
        <v>0</v>
      </c>
      <c r="H2518" s="42">
        <f>IF(DAY(D2518)&gt;14,VLOOKUP(DATE(YEAR(E2518),MONTH(E2518)-1,DAY(1)),'מדדים וריביות'!B:C,2,FALSE),VLOOKUP(DATE(YEAR(E2518),MONTH(E2518)-2,DAY(1)),'מדדים וריביות'!B:C,2,FALSE))</f>
        <v>21317426.507245101</v>
      </c>
      <c r="I2518" s="43">
        <f>'ריבית יומית'!D2512</f>
        <v>1.0738622586670132E-4</v>
      </c>
      <c r="J2518" s="29">
        <f t="shared" si="331"/>
        <v>1.804404255464547</v>
      </c>
      <c r="L2518">
        <f>VLOOKUP(D2517,'מדדים וריביות'!B:C,2)</f>
        <v>21621961.171634302</v>
      </c>
      <c r="M2518" s="30">
        <f t="shared" si="336"/>
        <v>0</v>
      </c>
      <c r="O2518" s="39">
        <f t="shared" si="333"/>
        <v>0</v>
      </c>
      <c r="P2518" s="39">
        <f t="shared" si="329"/>
        <v>0</v>
      </c>
      <c r="Q2518" s="39">
        <f t="shared" si="334"/>
        <v>0</v>
      </c>
      <c r="R2518" s="41">
        <f t="shared" si="335"/>
        <v>0</v>
      </c>
    </row>
    <row r="2519" spans="4:18" x14ac:dyDescent="0.25">
      <c r="D2519" s="1">
        <v>35384</v>
      </c>
      <c r="E2519" s="1">
        <f t="shared" si="332"/>
        <v>35370</v>
      </c>
      <c r="F2519" s="30">
        <f t="shared" si="330"/>
        <v>0</v>
      </c>
      <c r="H2519" s="42">
        <f>IF(DAY(D2519)&gt;14,VLOOKUP(DATE(YEAR(E2519),MONTH(E2519)-1,DAY(1)),'מדדים וריביות'!B:C,2,FALSE),VLOOKUP(DATE(YEAR(E2519),MONTH(E2519)-2,DAY(1)),'מדדים וריביות'!B:C,2,FALSE))</f>
        <v>21484920.572659198</v>
      </c>
      <c r="I2519" s="43">
        <f>'ריבית יומית'!D2513</f>
        <v>1.0738622586670132E-4</v>
      </c>
      <c r="J2519" s="29">
        <f t="shared" si="331"/>
        <v>1.8042105081074122</v>
      </c>
      <c r="L2519">
        <f>VLOOKUP(D2518,'מדדים וריביות'!B:C,2)</f>
        <v>21621961.171634302</v>
      </c>
      <c r="M2519" s="30">
        <f t="shared" si="336"/>
        <v>0</v>
      </c>
      <c r="O2519" s="39">
        <f t="shared" si="333"/>
        <v>0</v>
      </c>
      <c r="P2519" s="39">
        <f t="shared" si="329"/>
        <v>0</v>
      </c>
      <c r="Q2519" s="39">
        <f t="shared" si="334"/>
        <v>0</v>
      </c>
      <c r="R2519" s="41">
        <f t="shared" si="335"/>
        <v>0</v>
      </c>
    </row>
    <row r="2520" spans="4:18" x14ac:dyDescent="0.25">
      <c r="D2520" s="1">
        <v>35385</v>
      </c>
      <c r="E2520" s="1">
        <f t="shared" si="332"/>
        <v>35370</v>
      </c>
      <c r="F2520" s="30">
        <f t="shared" si="330"/>
        <v>0</v>
      </c>
      <c r="H2520" s="42">
        <f>IF(DAY(D2520)&gt;14,VLOOKUP(DATE(YEAR(E2520),MONTH(E2520)-1,DAY(1)),'מדדים וריביות'!B:C,2,FALSE),VLOOKUP(DATE(YEAR(E2520),MONTH(E2520)-2,DAY(1)),'מדדים וריביות'!B:C,2,FALSE))</f>
        <v>21484920.572659198</v>
      </c>
      <c r="I2520" s="43">
        <f>'ריבית יומית'!D2514</f>
        <v>1.0738622586670132E-4</v>
      </c>
      <c r="J2520" s="29">
        <f t="shared" si="331"/>
        <v>1.804016781553841</v>
      </c>
      <c r="L2520">
        <f>VLOOKUP(D2519,'מדדים וריביות'!B:C,2)</f>
        <v>21621961.171634302</v>
      </c>
      <c r="M2520" s="30">
        <f t="shared" si="336"/>
        <v>0</v>
      </c>
      <c r="O2520" s="39">
        <f t="shared" si="333"/>
        <v>0</v>
      </c>
      <c r="P2520" s="39">
        <f t="shared" si="329"/>
        <v>0</v>
      </c>
      <c r="Q2520" s="39">
        <f t="shared" si="334"/>
        <v>0</v>
      </c>
      <c r="R2520" s="41">
        <f t="shared" si="335"/>
        <v>0</v>
      </c>
    </row>
    <row r="2521" spans="4:18" x14ac:dyDescent="0.25">
      <c r="D2521" s="1">
        <v>35386</v>
      </c>
      <c r="E2521" s="1">
        <f t="shared" si="332"/>
        <v>35370</v>
      </c>
      <c r="F2521" s="30">
        <f t="shared" si="330"/>
        <v>0</v>
      </c>
      <c r="H2521" s="42">
        <f>IF(DAY(D2521)&gt;14,VLOOKUP(DATE(YEAR(E2521),MONTH(E2521)-1,DAY(1)),'מדדים וריביות'!B:C,2,FALSE),VLOOKUP(DATE(YEAR(E2521),MONTH(E2521)-2,DAY(1)),'מדדים וריביות'!B:C,2,FALSE))</f>
        <v>21484920.572659198</v>
      </c>
      <c r="I2521" s="43">
        <f>'ריבית יומית'!D2515</f>
        <v>1.0738622586670132E-4</v>
      </c>
      <c r="J2521" s="29">
        <f t="shared" si="331"/>
        <v>1.8038230758015994</v>
      </c>
      <c r="L2521">
        <f>VLOOKUP(D2520,'מדדים וריביות'!B:C,2)</f>
        <v>21621961.171634302</v>
      </c>
      <c r="M2521" s="30">
        <f t="shared" si="336"/>
        <v>0</v>
      </c>
      <c r="O2521" s="39">
        <f t="shared" si="333"/>
        <v>0</v>
      </c>
      <c r="P2521" s="39">
        <f t="shared" si="329"/>
        <v>0</v>
      </c>
      <c r="Q2521" s="39">
        <f t="shared" si="334"/>
        <v>0</v>
      </c>
      <c r="R2521" s="41">
        <f t="shared" si="335"/>
        <v>0</v>
      </c>
    </row>
    <row r="2522" spans="4:18" x14ac:dyDescent="0.25">
      <c r="D2522" s="1">
        <v>35387</v>
      </c>
      <c r="E2522" s="1">
        <f t="shared" si="332"/>
        <v>35370</v>
      </c>
      <c r="F2522" s="30">
        <f t="shared" si="330"/>
        <v>0</v>
      </c>
      <c r="H2522" s="42">
        <f>IF(DAY(D2522)&gt;14,VLOOKUP(DATE(YEAR(E2522),MONTH(E2522)-1,DAY(1)),'מדדים וריביות'!B:C,2,FALSE),VLOOKUP(DATE(YEAR(E2522),MONTH(E2522)-2,DAY(1)),'מדדים וריביות'!B:C,2,FALSE))</f>
        <v>21484920.572659198</v>
      </c>
      <c r="I2522" s="43">
        <f>'ריבית יומית'!D2516</f>
        <v>1.0738622586670132E-4</v>
      </c>
      <c r="J2522" s="29">
        <f t="shared" si="331"/>
        <v>1.803629390848454</v>
      </c>
      <c r="L2522">
        <f>VLOOKUP(D2521,'מדדים וריביות'!B:C,2)</f>
        <v>21621961.171634302</v>
      </c>
      <c r="M2522" s="30">
        <f t="shared" si="336"/>
        <v>0</v>
      </c>
      <c r="O2522" s="39">
        <f t="shared" si="333"/>
        <v>0</v>
      </c>
      <c r="P2522" s="39">
        <f t="shared" si="329"/>
        <v>0</v>
      </c>
      <c r="Q2522" s="39">
        <f t="shared" si="334"/>
        <v>0</v>
      </c>
      <c r="R2522" s="41">
        <f t="shared" si="335"/>
        <v>0</v>
      </c>
    </row>
    <row r="2523" spans="4:18" x14ac:dyDescent="0.25">
      <c r="D2523" s="1">
        <v>35388</v>
      </c>
      <c r="E2523" s="1">
        <f t="shared" si="332"/>
        <v>35370</v>
      </c>
      <c r="F2523" s="30">
        <f t="shared" si="330"/>
        <v>0</v>
      </c>
      <c r="H2523" s="42">
        <f>IF(DAY(D2523)&gt;14,VLOOKUP(DATE(YEAR(E2523),MONTH(E2523)-1,DAY(1)),'מדדים וריביות'!B:C,2,FALSE),VLOOKUP(DATE(YEAR(E2523),MONTH(E2523)-2,DAY(1)),'מדדים וריביות'!B:C,2,FALSE))</f>
        <v>21484920.572659198</v>
      </c>
      <c r="I2523" s="43">
        <f>'ריבית יומית'!D2517</f>
        <v>1.0738622586670132E-4</v>
      </c>
      <c r="J2523" s="29">
        <f t="shared" si="331"/>
        <v>1.8034357266921712</v>
      </c>
      <c r="L2523">
        <f>VLOOKUP(D2522,'מדדים וריביות'!B:C,2)</f>
        <v>21621961.171634302</v>
      </c>
      <c r="M2523" s="30">
        <f t="shared" si="336"/>
        <v>0</v>
      </c>
      <c r="O2523" s="39">
        <f t="shared" si="333"/>
        <v>0</v>
      </c>
      <c r="P2523" s="39">
        <f t="shared" si="329"/>
        <v>0</v>
      </c>
      <c r="Q2523" s="39">
        <f t="shared" si="334"/>
        <v>0</v>
      </c>
      <c r="R2523" s="41">
        <f t="shared" si="335"/>
        <v>0</v>
      </c>
    </row>
    <row r="2524" spans="4:18" x14ac:dyDescent="0.25">
      <c r="D2524" s="1">
        <v>35389</v>
      </c>
      <c r="E2524" s="1">
        <f t="shared" si="332"/>
        <v>35370</v>
      </c>
      <c r="F2524" s="30">
        <f t="shared" si="330"/>
        <v>0</v>
      </c>
      <c r="H2524" s="42">
        <f>IF(DAY(D2524)&gt;14,VLOOKUP(DATE(YEAR(E2524),MONTH(E2524)-1,DAY(1)),'מדדים וריביות'!B:C,2,FALSE),VLOOKUP(DATE(YEAR(E2524),MONTH(E2524)-2,DAY(1)),'מדדים וריביות'!B:C,2,FALSE))</f>
        <v>21484920.572659198</v>
      </c>
      <c r="I2524" s="43">
        <f>'ריבית יומית'!D2518</f>
        <v>1.0738622586670132E-4</v>
      </c>
      <c r="J2524" s="29">
        <f t="shared" si="331"/>
        <v>1.8032420833305183</v>
      </c>
      <c r="L2524">
        <f>VLOOKUP(D2523,'מדדים וריביות'!B:C,2)</f>
        <v>21621961.171634302</v>
      </c>
      <c r="M2524" s="30">
        <f t="shared" si="336"/>
        <v>0</v>
      </c>
      <c r="O2524" s="39">
        <f t="shared" si="333"/>
        <v>0</v>
      </c>
      <c r="P2524" s="39">
        <f t="shared" si="329"/>
        <v>0</v>
      </c>
      <c r="Q2524" s="39">
        <f t="shared" si="334"/>
        <v>0</v>
      </c>
      <c r="R2524" s="41">
        <f t="shared" si="335"/>
        <v>0</v>
      </c>
    </row>
    <row r="2525" spans="4:18" x14ac:dyDescent="0.25">
      <c r="D2525" s="1">
        <v>35390</v>
      </c>
      <c r="E2525" s="1">
        <f t="shared" si="332"/>
        <v>35370</v>
      </c>
      <c r="F2525" s="30">
        <f t="shared" si="330"/>
        <v>0</v>
      </c>
      <c r="H2525" s="42">
        <f>IF(DAY(D2525)&gt;14,VLOOKUP(DATE(YEAR(E2525),MONTH(E2525)-1,DAY(1)),'מדדים וריביות'!B:C,2,FALSE),VLOOKUP(DATE(YEAR(E2525),MONTH(E2525)-2,DAY(1)),'מדדים וריביות'!B:C,2,FALSE))</f>
        <v>21484920.572659198</v>
      </c>
      <c r="I2525" s="43">
        <f>'ריבית יומית'!D2519</f>
        <v>1.0738622586670132E-4</v>
      </c>
      <c r="J2525" s="29">
        <f t="shared" si="331"/>
        <v>1.8030484607612625</v>
      </c>
      <c r="L2525">
        <f>VLOOKUP(D2524,'מדדים וריביות'!B:C,2)</f>
        <v>21621961.171634302</v>
      </c>
      <c r="M2525" s="30">
        <f t="shared" si="336"/>
        <v>0</v>
      </c>
      <c r="O2525" s="39">
        <f t="shared" si="333"/>
        <v>0</v>
      </c>
      <c r="P2525" s="39">
        <f t="shared" si="329"/>
        <v>0</v>
      </c>
      <c r="Q2525" s="39">
        <f t="shared" si="334"/>
        <v>0</v>
      </c>
      <c r="R2525" s="41">
        <f t="shared" si="335"/>
        <v>0</v>
      </c>
    </row>
    <row r="2526" spans="4:18" x14ac:dyDescent="0.25">
      <c r="D2526" s="1">
        <v>35391</v>
      </c>
      <c r="E2526" s="1">
        <f t="shared" si="332"/>
        <v>35370</v>
      </c>
      <c r="F2526" s="30">
        <f t="shared" si="330"/>
        <v>0</v>
      </c>
      <c r="H2526" s="42">
        <f>IF(DAY(D2526)&gt;14,VLOOKUP(DATE(YEAR(E2526),MONTH(E2526)-1,DAY(1)),'מדדים וריביות'!B:C,2,FALSE),VLOOKUP(DATE(YEAR(E2526),MONTH(E2526)-2,DAY(1)),'מדדים וריביות'!B:C,2,FALSE))</f>
        <v>21484920.572659198</v>
      </c>
      <c r="I2526" s="43">
        <f>'ריבית יומית'!D2520</f>
        <v>1.0738622586670132E-4</v>
      </c>
      <c r="J2526" s="29">
        <f t="shared" si="331"/>
        <v>1.8028548589821709</v>
      </c>
      <c r="L2526">
        <f>VLOOKUP(D2525,'מדדים וריביות'!B:C,2)</f>
        <v>21621961.171634302</v>
      </c>
      <c r="M2526" s="30">
        <f t="shared" si="336"/>
        <v>0</v>
      </c>
      <c r="O2526" s="39">
        <f t="shared" si="333"/>
        <v>0</v>
      </c>
      <c r="P2526" s="39">
        <f t="shared" si="329"/>
        <v>0</v>
      </c>
      <c r="Q2526" s="39">
        <f t="shared" si="334"/>
        <v>0</v>
      </c>
      <c r="R2526" s="41">
        <f t="shared" si="335"/>
        <v>0</v>
      </c>
    </row>
    <row r="2527" spans="4:18" x14ac:dyDescent="0.25">
      <c r="D2527" s="1">
        <v>35392</v>
      </c>
      <c r="E2527" s="1">
        <f t="shared" si="332"/>
        <v>35370</v>
      </c>
      <c r="F2527" s="30">
        <f t="shared" si="330"/>
        <v>0</v>
      </c>
      <c r="H2527" s="42">
        <f>IF(DAY(D2527)&gt;14,VLOOKUP(DATE(YEAR(E2527),MONTH(E2527)-1,DAY(1)),'מדדים וריביות'!B:C,2,FALSE),VLOOKUP(DATE(YEAR(E2527),MONTH(E2527)-2,DAY(1)),'מדדים וריביות'!B:C,2,FALSE))</f>
        <v>21484920.572659198</v>
      </c>
      <c r="I2527" s="43">
        <f>'ריבית יומית'!D2521</f>
        <v>1.0738622586670132E-4</v>
      </c>
      <c r="J2527" s="29">
        <f t="shared" si="331"/>
        <v>1.8026612779910114</v>
      </c>
      <c r="L2527">
        <f>VLOOKUP(D2526,'מדדים וריביות'!B:C,2)</f>
        <v>21621961.171634302</v>
      </c>
      <c r="M2527" s="30">
        <f t="shared" si="336"/>
        <v>0</v>
      </c>
      <c r="O2527" s="39">
        <f t="shared" si="333"/>
        <v>0</v>
      </c>
      <c r="P2527" s="39">
        <f t="shared" si="329"/>
        <v>0</v>
      </c>
      <c r="Q2527" s="39">
        <f t="shared" si="334"/>
        <v>0</v>
      </c>
      <c r="R2527" s="41">
        <f t="shared" si="335"/>
        <v>0</v>
      </c>
    </row>
    <row r="2528" spans="4:18" x14ac:dyDescent="0.25">
      <c r="D2528" s="1">
        <v>35393</v>
      </c>
      <c r="E2528" s="1">
        <f t="shared" si="332"/>
        <v>35370</v>
      </c>
      <c r="F2528" s="30">
        <f t="shared" si="330"/>
        <v>0</v>
      </c>
      <c r="H2528" s="42">
        <f>IF(DAY(D2528)&gt;14,VLOOKUP(DATE(YEAR(E2528),MONTH(E2528)-1,DAY(1)),'מדדים וריביות'!B:C,2,FALSE),VLOOKUP(DATE(YEAR(E2528),MONTH(E2528)-2,DAY(1)),'מדדים וריביות'!B:C,2,FALSE))</f>
        <v>21484920.572659198</v>
      </c>
      <c r="I2528" s="43">
        <f>'ריבית יומית'!D2522</f>
        <v>1.0738622586670132E-4</v>
      </c>
      <c r="J2528" s="29">
        <f t="shared" si="331"/>
        <v>1.8024677177855519</v>
      </c>
      <c r="L2528">
        <f>VLOOKUP(D2527,'מדדים וריביות'!B:C,2)</f>
        <v>21621961.171634302</v>
      </c>
      <c r="M2528" s="30">
        <f t="shared" si="336"/>
        <v>0</v>
      </c>
      <c r="O2528" s="39">
        <f t="shared" si="333"/>
        <v>0</v>
      </c>
      <c r="P2528" s="39">
        <f t="shared" si="329"/>
        <v>0</v>
      </c>
      <c r="Q2528" s="39">
        <f t="shared" si="334"/>
        <v>0</v>
      </c>
      <c r="R2528" s="41">
        <f t="shared" si="335"/>
        <v>0</v>
      </c>
    </row>
    <row r="2529" spans="4:18" x14ac:dyDescent="0.25">
      <c r="D2529" s="1">
        <v>35394</v>
      </c>
      <c r="E2529" s="1">
        <f t="shared" si="332"/>
        <v>35370</v>
      </c>
      <c r="F2529" s="30">
        <f t="shared" si="330"/>
        <v>0</v>
      </c>
      <c r="H2529" s="42">
        <f>IF(DAY(D2529)&gt;14,VLOOKUP(DATE(YEAR(E2529),MONTH(E2529)-1,DAY(1)),'מדדים וריביות'!B:C,2,FALSE),VLOOKUP(DATE(YEAR(E2529),MONTH(E2529)-2,DAY(1)),'מדדים וריביות'!B:C,2,FALSE))</f>
        <v>21484920.572659198</v>
      </c>
      <c r="I2529" s="43">
        <f>'ריבית יומית'!D2523</f>
        <v>1.0738622586670132E-4</v>
      </c>
      <c r="J2529" s="29">
        <f t="shared" si="331"/>
        <v>1.8022741783635605</v>
      </c>
      <c r="L2529">
        <f>VLOOKUP(D2528,'מדדים וריביות'!B:C,2)</f>
        <v>21621961.171634302</v>
      </c>
      <c r="M2529" s="30">
        <f t="shared" si="336"/>
        <v>0</v>
      </c>
      <c r="O2529" s="39">
        <f t="shared" si="333"/>
        <v>0</v>
      </c>
      <c r="P2529" s="39">
        <f t="shared" si="329"/>
        <v>0</v>
      </c>
      <c r="Q2529" s="39">
        <f t="shared" si="334"/>
        <v>0</v>
      </c>
      <c r="R2529" s="41">
        <f t="shared" si="335"/>
        <v>0</v>
      </c>
    </row>
    <row r="2530" spans="4:18" x14ac:dyDescent="0.25">
      <c r="D2530" s="1">
        <v>35395</v>
      </c>
      <c r="E2530" s="1">
        <f t="shared" si="332"/>
        <v>35370</v>
      </c>
      <c r="F2530" s="30">
        <f t="shared" si="330"/>
        <v>0</v>
      </c>
      <c r="H2530" s="42">
        <f>IF(DAY(D2530)&gt;14,VLOOKUP(DATE(YEAR(E2530),MONTH(E2530)-1,DAY(1)),'מדדים וריביות'!B:C,2,FALSE),VLOOKUP(DATE(YEAR(E2530),MONTH(E2530)-2,DAY(1)),'מדדים וריביות'!B:C,2,FALSE))</f>
        <v>21484920.572659198</v>
      </c>
      <c r="I2530" s="43">
        <f>'ריבית יומית'!D2524</f>
        <v>1.0738622586670132E-4</v>
      </c>
      <c r="J2530" s="29">
        <f t="shared" si="331"/>
        <v>1.8020806597228056</v>
      </c>
      <c r="L2530">
        <f>VLOOKUP(D2529,'מדדים וריביות'!B:C,2)</f>
        <v>21621961.171634302</v>
      </c>
      <c r="M2530" s="30">
        <f t="shared" si="336"/>
        <v>0</v>
      </c>
      <c r="O2530" s="39">
        <f t="shared" si="333"/>
        <v>0</v>
      </c>
      <c r="P2530" s="39">
        <f t="shared" si="329"/>
        <v>0</v>
      </c>
      <c r="Q2530" s="39">
        <f t="shared" si="334"/>
        <v>0</v>
      </c>
      <c r="R2530" s="41">
        <f t="shared" si="335"/>
        <v>0</v>
      </c>
    </row>
    <row r="2531" spans="4:18" x14ac:dyDescent="0.25">
      <c r="D2531" s="1">
        <v>35396</v>
      </c>
      <c r="E2531" s="1">
        <f t="shared" si="332"/>
        <v>35370</v>
      </c>
      <c r="F2531" s="30">
        <f t="shared" si="330"/>
        <v>0</v>
      </c>
      <c r="H2531" s="42">
        <f>IF(DAY(D2531)&gt;14,VLOOKUP(DATE(YEAR(E2531),MONTH(E2531)-1,DAY(1)),'מדדים וריביות'!B:C,2,FALSE),VLOOKUP(DATE(YEAR(E2531),MONTH(E2531)-2,DAY(1)),'מדדים וריביות'!B:C,2,FALSE))</f>
        <v>21484920.572659198</v>
      </c>
      <c r="I2531" s="43">
        <f>'ריבית יומית'!D2525</f>
        <v>1.0738622586670132E-4</v>
      </c>
      <c r="J2531" s="29">
        <f t="shared" si="331"/>
        <v>1.8018871618610557</v>
      </c>
      <c r="L2531">
        <f>VLOOKUP(D2530,'מדדים וריביות'!B:C,2)</f>
        <v>21621961.171634302</v>
      </c>
      <c r="M2531" s="30">
        <f t="shared" si="336"/>
        <v>0</v>
      </c>
      <c r="O2531" s="39">
        <f t="shared" si="333"/>
        <v>0</v>
      </c>
      <c r="P2531" s="39">
        <f t="shared" si="329"/>
        <v>0</v>
      </c>
      <c r="Q2531" s="39">
        <f t="shared" si="334"/>
        <v>0</v>
      </c>
      <c r="R2531" s="41">
        <f t="shared" si="335"/>
        <v>0</v>
      </c>
    </row>
    <row r="2532" spans="4:18" x14ac:dyDescent="0.25">
      <c r="D2532" s="1">
        <v>35397</v>
      </c>
      <c r="E2532" s="1">
        <f t="shared" si="332"/>
        <v>35370</v>
      </c>
      <c r="F2532" s="30">
        <f t="shared" si="330"/>
        <v>0</v>
      </c>
      <c r="H2532" s="42">
        <f>IF(DAY(D2532)&gt;14,VLOOKUP(DATE(YEAR(E2532),MONTH(E2532)-1,DAY(1)),'מדדים וריביות'!B:C,2,FALSE),VLOOKUP(DATE(YEAR(E2532),MONTH(E2532)-2,DAY(1)),'מדדים וריביות'!B:C,2,FALSE))</f>
        <v>21484920.572659198</v>
      </c>
      <c r="I2532" s="43">
        <f>'ריבית יומית'!D2526</f>
        <v>1.0738622586670132E-4</v>
      </c>
      <c r="J2532" s="29">
        <f t="shared" si="331"/>
        <v>1.8016936847760796</v>
      </c>
      <c r="L2532">
        <f>VLOOKUP(D2531,'מדדים וריביות'!B:C,2)</f>
        <v>21621961.171634302</v>
      </c>
      <c r="M2532" s="30">
        <f t="shared" si="336"/>
        <v>0</v>
      </c>
      <c r="O2532" s="39">
        <f t="shared" si="333"/>
        <v>0</v>
      </c>
      <c r="P2532" s="39">
        <f t="shared" si="329"/>
        <v>0</v>
      </c>
      <c r="Q2532" s="39">
        <f t="shared" si="334"/>
        <v>0</v>
      </c>
      <c r="R2532" s="41">
        <f t="shared" si="335"/>
        <v>0</v>
      </c>
    </row>
    <row r="2533" spans="4:18" x14ac:dyDescent="0.25">
      <c r="D2533" s="1">
        <v>35398</v>
      </c>
      <c r="E2533" s="1">
        <f t="shared" si="332"/>
        <v>35370</v>
      </c>
      <c r="F2533" s="30">
        <f t="shared" si="330"/>
        <v>0</v>
      </c>
      <c r="H2533" s="42">
        <f>IF(DAY(D2533)&gt;14,VLOOKUP(DATE(YEAR(E2533),MONTH(E2533)-1,DAY(1)),'מדדים וריביות'!B:C,2,FALSE),VLOOKUP(DATE(YEAR(E2533),MONTH(E2533)-2,DAY(1)),'מדדים וריביות'!B:C,2,FALSE))</f>
        <v>21484920.572659198</v>
      </c>
      <c r="I2533" s="43">
        <f>'ריבית יומית'!D2527</f>
        <v>1.0738622586670132E-4</v>
      </c>
      <c r="J2533" s="29">
        <f t="shared" si="331"/>
        <v>1.8015002284656467</v>
      </c>
      <c r="L2533">
        <f>VLOOKUP(D2532,'מדדים וריביות'!B:C,2)</f>
        <v>21621961.171634302</v>
      </c>
      <c r="M2533" s="30">
        <f t="shared" si="336"/>
        <v>0</v>
      </c>
      <c r="O2533" s="39">
        <f t="shared" si="333"/>
        <v>0</v>
      </c>
      <c r="P2533" s="39">
        <f t="shared" si="329"/>
        <v>0</v>
      </c>
      <c r="Q2533" s="39">
        <f t="shared" si="334"/>
        <v>0</v>
      </c>
      <c r="R2533" s="41">
        <f t="shared" si="335"/>
        <v>0</v>
      </c>
    </row>
    <row r="2534" spans="4:18" x14ac:dyDescent="0.25">
      <c r="D2534" s="1">
        <v>35399</v>
      </c>
      <c r="E2534" s="1">
        <f t="shared" si="332"/>
        <v>35370</v>
      </c>
      <c r="F2534" s="30">
        <f t="shared" si="330"/>
        <v>0</v>
      </c>
      <c r="H2534" s="42">
        <f>IF(DAY(D2534)&gt;14,VLOOKUP(DATE(YEAR(E2534),MONTH(E2534)-1,DAY(1)),'מדדים וריביות'!B:C,2,FALSE),VLOOKUP(DATE(YEAR(E2534),MONTH(E2534)-2,DAY(1)),'מדדים וריביות'!B:C,2,FALSE))</f>
        <v>21484920.572659198</v>
      </c>
      <c r="I2534" s="43">
        <f>'ריבית יומית'!D2528</f>
        <v>1.0738622586670132E-4</v>
      </c>
      <c r="J2534" s="29">
        <f t="shared" si="331"/>
        <v>1.8013067929275262</v>
      </c>
      <c r="L2534">
        <f>VLOOKUP(D2533,'מדדים וריביות'!B:C,2)</f>
        <v>21621961.171634302</v>
      </c>
      <c r="M2534" s="30">
        <f t="shared" si="336"/>
        <v>0</v>
      </c>
      <c r="O2534" s="39">
        <f t="shared" si="333"/>
        <v>0</v>
      </c>
      <c r="P2534" s="39">
        <f t="shared" si="329"/>
        <v>0</v>
      </c>
      <c r="Q2534" s="39">
        <f t="shared" si="334"/>
        <v>0</v>
      </c>
      <c r="R2534" s="41">
        <f t="shared" si="335"/>
        <v>0</v>
      </c>
    </row>
    <row r="2535" spans="4:18" x14ac:dyDescent="0.25">
      <c r="D2535" s="1">
        <v>35400</v>
      </c>
      <c r="E2535" s="1">
        <f t="shared" si="332"/>
        <v>35400</v>
      </c>
      <c r="F2535" s="30">
        <f t="shared" si="330"/>
        <v>0</v>
      </c>
      <c r="H2535" s="42">
        <f>IF(DAY(D2535)&gt;14,VLOOKUP(DATE(YEAR(E2535),MONTH(E2535)-1,DAY(1)),'מדדים וריביות'!B:C,2,FALSE),VLOOKUP(DATE(YEAR(E2535),MONTH(E2535)-2,DAY(1)),'מדדים וריביות'!B:C,2,FALSE))</f>
        <v>21484920.572659198</v>
      </c>
      <c r="I2535" s="43">
        <f>'ריבית יומית'!D2529</f>
        <v>1.0738622586670132E-4</v>
      </c>
      <c r="J2535" s="29">
        <f t="shared" si="331"/>
        <v>1.8011133781594877</v>
      </c>
      <c r="L2535">
        <f>VLOOKUP(D2534,'מדדים וריביות'!B:C,2)</f>
        <v>21621961.171634302</v>
      </c>
      <c r="M2535" s="30">
        <f t="shared" si="336"/>
        <v>0</v>
      </c>
      <c r="O2535" s="39">
        <f t="shared" si="333"/>
        <v>0</v>
      </c>
      <c r="P2535" s="39">
        <f t="shared" si="329"/>
        <v>0</v>
      </c>
      <c r="Q2535" s="39">
        <f t="shared" si="334"/>
        <v>0</v>
      </c>
      <c r="R2535" s="41">
        <f t="shared" si="335"/>
        <v>0</v>
      </c>
    </row>
    <row r="2536" spans="4:18" x14ac:dyDescent="0.25">
      <c r="D2536" s="1">
        <v>35401</v>
      </c>
      <c r="E2536" s="1">
        <f t="shared" si="332"/>
        <v>35400</v>
      </c>
      <c r="F2536" s="30">
        <f t="shared" si="330"/>
        <v>0</v>
      </c>
      <c r="H2536" s="42">
        <f>IF(DAY(D2536)&gt;14,VLOOKUP(DATE(YEAR(E2536),MONTH(E2536)-1,DAY(1)),'מדדים וריביות'!B:C,2,FALSE),VLOOKUP(DATE(YEAR(E2536),MONTH(E2536)-2,DAY(1)),'מדדים וריביות'!B:C,2,FALSE))</f>
        <v>21484920.572659198</v>
      </c>
      <c r="I2536" s="43">
        <f>'ריבית יומית'!D2530</f>
        <v>1.0738622586670132E-4</v>
      </c>
      <c r="J2536" s="29">
        <f t="shared" si="331"/>
        <v>1.8009199841593009</v>
      </c>
      <c r="L2536">
        <f>VLOOKUP(D2535,'מדדים וריביות'!B:C,2)</f>
        <v>21789455.237048399</v>
      </c>
      <c r="M2536" s="30">
        <f t="shared" si="336"/>
        <v>0</v>
      </c>
      <c r="O2536" s="39">
        <f t="shared" si="333"/>
        <v>0</v>
      </c>
      <c r="P2536" s="39">
        <f t="shared" si="329"/>
        <v>0</v>
      </c>
      <c r="Q2536" s="39">
        <f t="shared" si="334"/>
        <v>0</v>
      </c>
      <c r="R2536" s="41">
        <f t="shared" si="335"/>
        <v>0</v>
      </c>
    </row>
    <row r="2537" spans="4:18" x14ac:dyDescent="0.25">
      <c r="D2537" s="1">
        <v>35402</v>
      </c>
      <c r="E2537" s="1">
        <f t="shared" si="332"/>
        <v>35400</v>
      </c>
      <c r="F2537" s="30">
        <f t="shared" si="330"/>
        <v>0</v>
      </c>
      <c r="H2537" s="42">
        <f>IF(DAY(D2537)&gt;14,VLOOKUP(DATE(YEAR(E2537),MONTH(E2537)-1,DAY(1)),'מדדים וריביות'!B:C,2,FALSE),VLOOKUP(DATE(YEAR(E2537),MONTH(E2537)-2,DAY(1)),'מדדים וריביות'!B:C,2,FALSE))</f>
        <v>21484920.572659198</v>
      </c>
      <c r="I2537" s="43">
        <f>'ריבית יומית'!D2531</f>
        <v>1.0738622586670132E-4</v>
      </c>
      <c r="J2537" s="29">
        <f t="shared" si="331"/>
        <v>1.800726610924736</v>
      </c>
      <c r="L2537">
        <f>VLOOKUP(D2536,'מדדים וריביות'!B:C,2)</f>
        <v>21789455.237048399</v>
      </c>
      <c r="M2537" s="30">
        <f t="shared" si="336"/>
        <v>0</v>
      </c>
      <c r="O2537" s="39">
        <f t="shared" si="333"/>
        <v>0</v>
      </c>
      <c r="P2537" s="39">
        <f t="shared" si="329"/>
        <v>0</v>
      </c>
      <c r="Q2537" s="39">
        <f t="shared" si="334"/>
        <v>0</v>
      </c>
      <c r="R2537" s="41">
        <f t="shared" si="335"/>
        <v>0</v>
      </c>
    </row>
    <row r="2538" spans="4:18" x14ac:dyDescent="0.25">
      <c r="D2538" s="1">
        <v>35403</v>
      </c>
      <c r="E2538" s="1">
        <f t="shared" si="332"/>
        <v>35400</v>
      </c>
      <c r="F2538" s="30">
        <f t="shared" si="330"/>
        <v>0</v>
      </c>
      <c r="H2538" s="42">
        <f>IF(DAY(D2538)&gt;14,VLOOKUP(DATE(YEAR(E2538),MONTH(E2538)-1,DAY(1)),'מדדים וריביות'!B:C,2,FALSE),VLOOKUP(DATE(YEAR(E2538),MONTH(E2538)-2,DAY(1)),'מדדים וריביות'!B:C,2,FALSE))</f>
        <v>21484920.572659198</v>
      </c>
      <c r="I2538" s="43">
        <f>'ריבית יומית'!D2532</f>
        <v>1.0738622586670132E-4</v>
      </c>
      <c r="J2538" s="29">
        <f t="shared" si="331"/>
        <v>1.8005332584535632</v>
      </c>
      <c r="L2538">
        <f>VLOOKUP(D2537,'מדדים וריביות'!B:C,2)</f>
        <v>21789455.237048399</v>
      </c>
      <c r="M2538" s="30">
        <f t="shared" si="336"/>
        <v>0</v>
      </c>
      <c r="O2538" s="39">
        <f t="shared" si="333"/>
        <v>0</v>
      </c>
      <c r="P2538" s="39">
        <f t="shared" si="329"/>
        <v>0</v>
      </c>
      <c r="Q2538" s="39">
        <f t="shared" si="334"/>
        <v>0</v>
      </c>
      <c r="R2538" s="41">
        <f t="shared" si="335"/>
        <v>0</v>
      </c>
    </row>
    <row r="2539" spans="4:18" x14ac:dyDescent="0.25">
      <c r="D2539" s="1">
        <v>35404</v>
      </c>
      <c r="E2539" s="1">
        <f t="shared" si="332"/>
        <v>35400</v>
      </c>
      <c r="F2539" s="30">
        <f t="shared" si="330"/>
        <v>0</v>
      </c>
      <c r="H2539" s="42">
        <f>IF(DAY(D2539)&gt;14,VLOOKUP(DATE(YEAR(E2539),MONTH(E2539)-1,DAY(1)),'מדדים וריביות'!B:C,2,FALSE),VLOOKUP(DATE(YEAR(E2539),MONTH(E2539)-2,DAY(1)),'מדדים וריביות'!B:C,2,FALSE))</f>
        <v>21484920.572659198</v>
      </c>
      <c r="I2539" s="43">
        <f>'ריבית יומית'!D2533</f>
        <v>1.0738622586670132E-4</v>
      </c>
      <c r="J2539" s="29">
        <f t="shared" si="331"/>
        <v>1.8003399267435531</v>
      </c>
      <c r="L2539">
        <f>VLOOKUP(D2538,'מדדים וריביות'!B:C,2)</f>
        <v>21789455.237048399</v>
      </c>
      <c r="M2539" s="30">
        <f t="shared" si="336"/>
        <v>0</v>
      </c>
      <c r="O2539" s="39">
        <f t="shared" si="333"/>
        <v>0</v>
      </c>
      <c r="P2539" s="39">
        <f t="shared" si="329"/>
        <v>0</v>
      </c>
      <c r="Q2539" s="39">
        <f t="shared" si="334"/>
        <v>0</v>
      </c>
      <c r="R2539" s="41">
        <f t="shared" si="335"/>
        <v>0</v>
      </c>
    </row>
    <row r="2540" spans="4:18" x14ac:dyDescent="0.25">
      <c r="D2540" s="1">
        <v>35405</v>
      </c>
      <c r="E2540" s="1">
        <f t="shared" si="332"/>
        <v>35400</v>
      </c>
      <c r="F2540" s="30">
        <f t="shared" si="330"/>
        <v>0</v>
      </c>
      <c r="H2540" s="42">
        <f>IF(DAY(D2540)&gt;14,VLOOKUP(DATE(YEAR(E2540),MONTH(E2540)-1,DAY(1)),'מדדים וריביות'!B:C,2,FALSE),VLOOKUP(DATE(YEAR(E2540),MONTH(E2540)-2,DAY(1)),'מדדים וריביות'!B:C,2,FALSE))</f>
        <v>21484920.572659198</v>
      </c>
      <c r="I2540" s="43">
        <f>'ריבית יומית'!D2534</f>
        <v>1.0738622586670132E-4</v>
      </c>
      <c r="J2540" s="29">
        <f t="shared" si="331"/>
        <v>1.8001466157924764</v>
      </c>
      <c r="L2540">
        <f>VLOOKUP(D2539,'מדדים וריביות'!B:C,2)</f>
        <v>21789455.237048399</v>
      </c>
      <c r="M2540" s="30">
        <f t="shared" si="336"/>
        <v>0</v>
      </c>
      <c r="O2540" s="39">
        <f t="shared" si="333"/>
        <v>0</v>
      </c>
      <c r="P2540" s="39">
        <f t="shared" ref="P2540:P2603" si="337">J2541*G2540-G2540</f>
        <v>0</v>
      </c>
      <c r="Q2540" s="39">
        <f t="shared" si="334"/>
        <v>0</v>
      </c>
      <c r="R2540" s="41">
        <f t="shared" si="335"/>
        <v>0</v>
      </c>
    </row>
    <row r="2541" spans="4:18" x14ac:dyDescent="0.25">
      <c r="D2541" s="1">
        <v>35406</v>
      </c>
      <c r="E2541" s="1">
        <f t="shared" si="332"/>
        <v>35400</v>
      </c>
      <c r="F2541" s="30">
        <f t="shared" si="330"/>
        <v>0</v>
      </c>
      <c r="H2541" s="42">
        <f>IF(DAY(D2541)&gt;14,VLOOKUP(DATE(YEAR(E2541),MONTH(E2541)-1,DAY(1)),'מדדים וריביות'!B:C,2,FALSE),VLOOKUP(DATE(YEAR(E2541),MONTH(E2541)-2,DAY(1)),'מדדים וריביות'!B:C,2,FALSE))</f>
        <v>21484920.572659198</v>
      </c>
      <c r="I2541" s="43">
        <f>'ריבית יומית'!D2535</f>
        <v>1.0738622586670132E-4</v>
      </c>
      <c r="J2541" s="29">
        <f t="shared" si="331"/>
        <v>1.7999533255981042</v>
      </c>
      <c r="L2541">
        <f>VLOOKUP(D2540,'מדדים וריביות'!B:C,2)</f>
        <v>21789455.237048399</v>
      </c>
      <c r="M2541" s="30">
        <f t="shared" si="336"/>
        <v>0</v>
      </c>
      <c r="O2541" s="39">
        <f t="shared" si="333"/>
        <v>0</v>
      </c>
      <c r="P2541" s="39">
        <f t="shared" si="337"/>
        <v>0</v>
      </c>
      <c r="Q2541" s="39">
        <f t="shared" si="334"/>
        <v>0</v>
      </c>
      <c r="R2541" s="41">
        <f t="shared" si="335"/>
        <v>0</v>
      </c>
    </row>
    <row r="2542" spans="4:18" x14ac:dyDescent="0.25">
      <c r="D2542" s="1">
        <v>35407</v>
      </c>
      <c r="E2542" s="1">
        <f t="shared" si="332"/>
        <v>35400</v>
      </c>
      <c r="F2542" s="30">
        <f t="shared" si="330"/>
        <v>0</v>
      </c>
      <c r="H2542" s="42">
        <f>IF(DAY(D2542)&gt;14,VLOOKUP(DATE(YEAR(E2542),MONTH(E2542)-1,DAY(1)),'מדדים וריביות'!B:C,2,FALSE),VLOOKUP(DATE(YEAR(E2542),MONTH(E2542)-2,DAY(1)),'מדדים וריביות'!B:C,2,FALSE))</f>
        <v>21484920.572659198</v>
      </c>
      <c r="I2542" s="43">
        <f>'ריבית יומית'!D2536</f>
        <v>1.0738622586670132E-4</v>
      </c>
      <c r="J2542" s="29">
        <f t="shared" si="331"/>
        <v>1.7997600561582077</v>
      </c>
      <c r="L2542">
        <f>VLOOKUP(D2541,'מדדים וריביות'!B:C,2)</f>
        <v>21789455.237048399</v>
      </c>
      <c r="M2542" s="30">
        <f t="shared" si="336"/>
        <v>0</v>
      </c>
      <c r="O2542" s="39">
        <f t="shared" si="333"/>
        <v>0</v>
      </c>
      <c r="P2542" s="39">
        <f t="shared" si="337"/>
        <v>0</v>
      </c>
      <c r="Q2542" s="39">
        <f t="shared" si="334"/>
        <v>0</v>
      </c>
      <c r="R2542" s="41">
        <f t="shared" si="335"/>
        <v>0</v>
      </c>
    </row>
    <row r="2543" spans="4:18" x14ac:dyDescent="0.25">
      <c r="D2543" s="1">
        <v>35408</v>
      </c>
      <c r="E2543" s="1">
        <f t="shared" si="332"/>
        <v>35400</v>
      </c>
      <c r="F2543" s="30">
        <f t="shared" si="330"/>
        <v>0</v>
      </c>
      <c r="H2543" s="42">
        <f>IF(DAY(D2543)&gt;14,VLOOKUP(DATE(YEAR(E2543),MONTH(E2543)-1,DAY(1)),'מדדים וריביות'!B:C,2,FALSE),VLOOKUP(DATE(YEAR(E2543),MONTH(E2543)-2,DAY(1)),'מדדים וריביות'!B:C,2,FALSE))</f>
        <v>21484920.572659198</v>
      </c>
      <c r="I2543" s="43">
        <f>'ריבית יומית'!D2537</f>
        <v>1.0738622586670132E-4</v>
      </c>
      <c r="J2543" s="29">
        <f t="shared" si="331"/>
        <v>1.7995668074705584</v>
      </c>
      <c r="L2543">
        <f>VLOOKUP(D2542,'מדדים וריביות'!B:C,2)</f>
        <v>21789455.237048399</v>
      </c>
      <c r="M2543" s="30">
        <f t="shared" si="336"/>
        <v>0</v>
      </c>
      <c r="O2543" s="39">
        <f t="shared" si="333"/>
        <v>0</v>
      </c>
      <c r="P2543" s="39">
        <f t="shared" si="337"/>
        <v>0</v>
      </c>
      <c r="Q2543" s="39">
        <f t="shared" si="334"/>
        <v>0</v>
      </c>
      <c r="R2543" s="41">
        <f t="shared" si="335"/>
        <v>0</v>
      </c>
    </row>
    <row r="2544" spans="4:18" x14ac:dyDescent="0.25">
      <c r="D2544" s="1">
        <v>35409</v>
      </c>
      <c r="E2544" s="1">
        <f t="shared" si="332"/>
        <v>35400</v>
      </c>
      <c r="F2544" s="30">
        <f t="shared" si="330"/>
        <v>0</v>
      </c>
      <c r="H2544" s="42">
        <f>IF(DAY(D2544)&gt;14,VLOOKUP(DATE(YEAR(E2544),MONTH(E2544)-1,DAY(1)),'מדדים וריביות'!B:C,2,FALSE),VLOOKUP(DATE(YEAR(E2544),MONTH(E2544)-2,DAY(1)),'מדדים וריביות'!B:C,2,FALSE))</f>
        <v>21484920.572659198</v>
      </c>
      <c r="I2544" s="43">
        <f>'ריבית יומית'!D2538</f>
        <v>1.0738622586670132E-4</v>
      </c>
      <c r="J2544" s="29">
        <f t="shared" si="331"/>
        <v>1.7993735795329282</v>
      </c>
      <c r="L2544">
        <f>VLOOKUP(D2543,'מדדים וריביות'!B:C,2)</f>
        <v>21789455.237048399</v>
      </c>
      <c r="M2544" s="30">
        <f t="shared" si="336"/>
        <v>0</v>
      </c>
      <c r="O2544" s="39">
        <f t="shared" si="333"/>
        <v>0</v>
      </c>
      <c r="P2544" s="39">
        <f t="shared" si="337"/>
        <v>0</v>
      </c>
      <c r="Q2544" s="39">
        <f t="shared" si="334"/>
        <v>0</v>
      </c>
      <c r="R2544" s="41">
        <f t="shared" si="335"/>
        <v>0</v>
      </c>
    </row>
    <row r="2545" spans="4:18" x14ac:dyDescent="0.25">
      <c r="D2545" s="1">
        <v>35410</v>
      </c>
      <c r="E2545" s="1">
        <f t="shared" si="332"/>
        <v>35400</v>
      </c>
      <c r="F2545" s="30">
        <f t="shared" si="330"/>
        <v>0</v>
      </c>
      <c r="H2545" s="42">
        <f>IF(DAY(D2545)&gt;14,VLOOKUP(DATE(YEAR(E2545),MONTH(E2545)-1,DAY(1)),'מדדים וריביות'!B:C,2,FALSE),VLOOKUP(DATE(YEAR(E2545),MONTH(E2545)-2,DAY(1)),'מדדים וריביות'!B:C,2,FALSE))</f>
        <v>21484920.572659198</v>
      </c>
      <c r="I2545" s="43">
        <f>'ריבית יומית'!D2539</f>
        <v>1.0738622586670132E-4</v>
      </c>
      <c r="J2545" s="29">
        <f t="shared" si="331"/>
        <v>1.7991803723430888</v>
      </c>
      <c r="L2545">
        <f>VLOOKUP(D2544,'מדדים וריביות'!B:C,2)</f>
        <v>21789455.237048399</v>
      </c>
      <c r="M2545" s="30">
        <f t="shared" si="336"/>
        <v>0</v>
      </c>
      <c r="O2545" s="39">
        <f t="shared" si="333"/>
        <v>0</v>
      </c>
      <c r="P2545" s="39">
        <f t="shared" si="337"/>
        <v>0</v>
      </c>
      <c r="Q2545" s="39">
        <f t="shared" si="334"/>
        <v>0</v>
      </c>
      <c r="R2545" s="41">
        <f t="shared" si="335"/>
        <v>0</v>
      </c>
    </row>
    <row r="2546" spans="4:18" x14ac:dyDescent="0.25">
      <c r="D2546" s="1">
        <v>35411</v>
      </c>
      <c r="E2546" s="1">
        <f t="shared" si="332"/>
        <v>35400</v>
      </c>
      <c r="F2546" s="30">
        <f t="shared" si="330"/>
        <v>0</v>
      </c>
      <c r="H2546" s="42">
        <f>IF(DAY(D2546)&gt;14,VLOOKUP(DATE(YEAR(E2546),MONTH(E2546)-1,DAY(1)),'מדדים וריביות'!B:C,2,FALSE),VLOOKUP(DATE(YEAR(E2546),MONTH(E2546)-2,DAY(1)),'מדדים וריביות'!B:C,2,FALSE))</f>
        <v>21484920.572659198</v>
      </c>
      <c r="I2546" s="43">
        <f>'ריבית יומית'!D2540</f>
        <v>1.0738622586670132E-4</v>
      </c>
      <c r="J2546" s="29">
        <f t="shared" si="331"/>
        <v>1.7989871858988127</v>
      </c>
      <c r="L2546">
        <f>VLOOKUP(D2545,'מדדים וריביות'!B:C,2)</f>
        <v>21789455.237048399</v>
      </c>
      <c r="M2546" s="30">
        <f t="shared" si="336"/>
        <v>0</v>
      </c>
      <c r="O2546" s="39">
        <f t="shared" si="333"/>
        <v>0</v>
      </c>
      <c r="P2546" s="39">
        <f t="shared" si="337"/>
        <v>0</v>
      </c>
      <c r="Q2546" s="39">
        <f t="shared" si="334"/>
        <v>0</v>
      </c>
      <c r="R2546" s="41">
        <f t="shared" si="335"/>
        <v>0</v>
      </c>
    </row>
    <row r="2547" spans="4:18" x14ac:dyDescent="0.25">
      <c r="D2547" s="1">
        <v>35412</v>
      </c>
      <c r="E2547" s="1">
        <f t="shared" si="332"/>
        <v>35400</v>
      </c>
      <c r="F2547" s="30">
        <f t="shared" si="330"/>
        <v>0</v>
      </c>
      <c r="H2547" s="42">
        <f>IF(DAY(D2547)&gt;14,VLOOKUP(DATE(YEAR(E2547),MONTH(E2547)-1,DAY(1)),'מדדים וריביות'!B:C,2,FALSE),VLOOKUP(DATE(YEAR(E2547),MONTH(E2547)-2,DAY(1)),'מדדים וריביות'!B:C,2,FALSE))</f>
        <v>21484920.572659198</v>
      </c>
      <c r="I2547" s="43">
        <f>'ריבית יומית'!D2541</f>
        <v>1.0738622586670132E-4</v>
      </c>
      <c r="J2547" s="29">
        <f t="shared" si="331"/>
        <v>1.798794020197872</v>
      </c>
      <c r="L2547">
        <f>VLOOKUP(D2546,'מדדים וריביות'!B:C,2)</f>
        <v>21789455.237048399</v>
      </c>
      <c r="M2547" s="30">
        <f t="shared" si="336"/>
        <v>0</v>
      </c>
      <c r="O2547" s="39">
        <f t="shared" si="333"/>
        <v>0</v>
      </c>
      <c r="P2547" s="39">
        <f t="shared" si="337"/>
        <v>0</v>
      </c>
      <c r="Q2547" s="39">
        <f t="shared" si="334"/>
        <v>0</v>
      </c>
      <c r="R2547" s="41">
        <f t="shared" si="335"/>
        <v>0</v>
      </c>
    </row>
    <row r="2548" spans="4:18" x14ac:dyDescent="0.25">
      <c r="D2548" s="1">
        <v>35413</v>
      </c>
      <c r="E2548" s="1">
        <f t="shared" si="332"/>
        <v>35400</v>
      </c>
      <c r="F2548" s="30">
        <f t="shared" si="330"/>
        <v>0</v>
      </c>
      <c r="H2548" s="42">
        <f>IF(DAY(D2548)&gt;14,VLOOKUP(DATE(YEAR(E2548),MONTH(E2548)-1,DAY(1)),'מדדים וריביות'!B:C,2,FALSE),VLOOKUP(DATE(YEAR(E2548),MONTH(E2548)-2,DAY(1)),'מדדים וריביות'!B:C,2,FALSE))</f>
        <v>21484920.572659198</v>
      </c>
      <c r="I2548" s="43">
        <f>'ריבית יומית'!D2542</f>
        <v>1.0738622586670132E-4</v>
      </c>
      <c r="J2548" s="29">
        <f t="shared" si="331"/>
        <v>1.7986008752380396</v>
      </c>
      <c r="L2548">
        <f>VLOOKUP(D2547,'מדדים וריביות'!B:C,2)</f>
        <v>21789455.237048399</v>
      </c>
      <c r="M2548" s="30">
        <f t="shared" si="336"/>
        <v>0</v>
      </c>
      <c r="O2548" s="39">
        <f t="shared" si="333"/>
        <v>0</v>
      </c>
      <c r="P2548" s="39">
        <f t="shared" si="337"/>
        <v>0</v>
      </c>
      <c r="Q2548" s="39">
        <f t="shared" si="334"/>
        <v>0</v>
      </c>
      <c r="R2548" s="41">
        <f t="shared" si="335"/>
        <v>0</v>
      </c>
    </row>
    <row r="2549" spans="4:18" x14ac:dyDescent="0.25">
      <c r="D2549" s="1">
        <v>35414</v>
      </c>
      <c r="E2549" s="1">
        <f t="shared" si="332"/>
        <v>35400</v>
      </c>
      <c r="F2549" s="30">
        <f t="shared" si="330"/>
        <v>0</v>
      </c>
      <c r="H2549" s="42">
        <f>IF(DAY(D2549)&gt;14,VLOOKUP(DATE(YEAR(E2549),MONTH(E2549)-1,DAY(1)),'מדדים וריביות'!B:C,2,FALSE),VLOOKUP(DATE(YEAR(E2549),MONTH(E2549)-2,DAY(1)),'מדדים וריביות'!B:C,2,FALSE))</f>
        <v>21621961.171634302</v>
      </c>
      <c r="I2549" s="43">
        <f>'ריבית יומית'!D2543</f>
        <v>1.0738622586670132E-4</v>
      </c>
      <c r="J2549" s="29">
        <f t="shared" si="331"/>
        <v>1.7984077510170884</v>
      </c>
      <c r="L2549">
        <f>VLOOKUP(D2548,'מדדים וריביות'!B:C,2)</f>
        <v>21789455.237048399</v>
      </c>
      <c r="M2549" s="30">
        <f t="shared" si="336"/>
        <v>0</v>
      </c>
      <c r="O2549" s="39">
        <f t="shared" si="333"/>
        <v>0</v>
      </c>
      <c r="P2549" s="39">
        <f t="shared" si="337"/>
        <v>0</v>
      </c>
      <c r="Q2549" s="39">
        <f t="shared" si="334"/>
        <v>0</v>
      </c>
      <c r="R2549" s="41">
        <f t="shared" si="335"/>
        <v>0</v>
      </c>
    </row>
    <row r="2550" spans="4:18" x14ac:dyDescent="0.25">
      <c r="D2550" s="1">
        <v>35415</v>
      </c>
      <c r="E2550" s="1">
        <f t="shared" si="332"/>
        <v>35400</v>
      </c>
      <c r="F2550" s="30">
        <f t="shared" si="330"/>
        <v>0</v>
      </c>
      <c r="H2550" s="42">
        <f>IF(DAY(D2550)&gt;14,VLOOKUP(DATE(YEAR(E2550),MONTH(E2550)-1,DAY(1)),'מדדים וריביות'!B:C,2,FALSE),VLOOKUP(DATE(YEAR(E2550),MONTH(E2550)-2,DAY(1)),'מדדים וריביות'!B:C,2,FALSE))</f>
        <v>21621961.171634302</v>
      </c>
      <c r="I2550" s="43">
        <f>'ריבית יומית'!D2544</f>
        <v>1.0738622586670132E-4</v>
      </c>
      <c r="J2550" s="29">
        <f t="shared" si="331"/>
        <v>1.7982146475327916</v>
      </c>
      <c r="L2550">
        <f>VLOOKUP(D2549,'מדדים וריביות'!B:C,2)</f>
        <v>21789455.237048399</v>
      </c>
      <c r="M2550" s="30">
        <f t="shared" si="336"/>
        <v>0</v>
      </c>
      <c r="O2550" s="39">
        <f t="shared" si="333"/>
        <v>0</v>
      </c>
      <c r="P2550" s="39">
        <f t="shared" si="337"/>
        <v>0</v>
      </c>
      <c r="Q2550" s="39">
        <f t="shared" si="334"/>
        <v>0</v>
      </c>
      <c r="R2550" s="41">
        <f t="shared" si="335"/>
        <v>0</v>
      </c>
    </row>
    <row r="2551" spans="4:18" x14ac:dyDescent="0.25">
      <c r="D2551" s="1">
        <v>35416</v>
      </c>
      <c r="E2551" s="1">
        <f t="shared" si="332"/>
        <v>35400</v>
      </c>
      <c r="F2551" s="30">
        <f t="shared" si="330"/>
        <v>0</v>
      </c>
      <c r="H2551" s="42">
        <f>IF(DAY(D2551)&gt;14,VLOOKUP(DATE(YEAR(E2551),MONTH(E2551)-1,DAY(1)),'מדדים וריביות'!B:C,2,FALSE),VLOOKUP(DATE(YEAR(E2551),MONTH(E2551)-2,DAY(1)),'מדדים וריביות'!B:C,2,FALSE))</f>
        <v>21621961.171634302</v>
      </c>
      <c r="I2551" s="43">
        <f>'ריבית יומית'!D2545</f>
        <v>1.0738622586670132E-4</v>
      </c>
      <c r="J2551" s="29">
        <f t="shared" si="331"/>
        <v>1.7980215647829225</v>
      </c>
      <c r="L2551">
        <f>VLOOKUP(D2550,'מדדים וריביות'!B:C,2)</f>
        <v>21789455.237048399</v>
      </c>
      <c r="M2551" s="30">
        <f t="shared" si="336"/>
        <v>0</v>
      </c>
      <c r="O2551" s="39">
        <f t="shared" si="333"/>
        <v>0</v>
      </c>
      <c r="P2551" s="39">
        <f t="shared" si="337"/>
        <v>0</v>
      </c>
      <c r="Q2551" s="39">
        <f t="shared" si="334"/>
        <v>0</v>
      </c>
      <c r="R2551" s="41">
        <f t="shared" si="335"/>
        <v>0</v>
      </c>
    </row>
    <row r="2552" spans="4:18" x14ac:dyDescent="0.25">
      <c r="D2552" s="1">
        <v>35417</v>
      </c>
      <c r="E2552" s="1">
        <f t="shared" si="332"/>
        <v>35400</v>
      </c>
      <c r="F2552" s="30">
        <f t="shared" si="330"/>
        <v>0</v>
      </c>
      <c r="H2552" s="42">
        <f>IF(DAY(D2552)&gt;14,VLOOKUP(DATE(YEAR(E2552),MONTH(E2552)-1,DAY(1)),'מדדים וריביות'!B:C,2,FALSE),VLOOKUP(DATE(YEAR(E2552),MONTH(E2552)-2,DAY(1)),'מדדים וריביות'!B:C,2,FALSE))</f>
        <v>21621961.171634302</v>
      </c>
      <c r="I2552" s="43">
        <f>'ריבית יומית'!D2546</f>
        <v>1.0738622586670132E-4</v>
      </c>
      <c r="J2552" s="29">
        <f t="shared" si="331"/>
        <v>1.797828502765255</v>
      </c>
      <c r="L2552">
        <f>VLOOKUP(D2551,'מדדים וריביות'!B:C,2)</f>
        <v>21789455.237048399</v>
      </c>
      <c r="M2552" s="30">
        <f t="shared" si="336"/>
        <v>0</v>
      </c>
      <c r="O2552" s="39">
        <f t="shared" si="333"/>
        <v>0</v>
      </c>
      <c r="P2552" s="39">
        <f t="shared" si="337"/>
        <v>0</v>
      </c>
      <c r="Q2552" s="39">
        <f t="shared" si="334"/>
        <v>0</v>
      </c>
      <c r="R2552" s="41">
        <f t="shared" si="335"/>
        <v>0</v>
      </c>
    </row>
    <row r="2553" spans="4:18" x14ac:dyDescent="0.25">
      <c r="D2553" s="1">
        <v>35418</v>
      </c>
      <c r="E2553" s="1">
        <f t="shared" si="332"/>
        <v>35400</v>
      </c>
      <c r="F2553" s="30">
        <f t="shared" si="330"/>
        <v>0</v>
      </c>
      <c r="H2553" s="42">
        <f>IF(DAY(D2553)&gt;14,VLOOKUP(DATE(YEAR(E2553),MONTH(E2553)-1,DAY(1)),'מדדים וריביות'!B:C,2,FALSE),VLOOKUP(DATE(YEAR(E2553),MONTH(E2553)-2,DAY(1)),'מדדים וריביות'!B:C,2,FALSE))</f>
        <v>21621961.171634302</v>
      </c>
      <c r="I2553" s="43">
        <f>'ריבית יומית'!D2547</f>
        <v>1.0738622586670132E-4</v>
      </c>
      <c r="J2553" s="29">
        <f t="shared" si="331"/>
        <v>1.7976354614775627</v>
      </c>
      <c r="L2553">
        <f>VLOOKUP(D2552,'מדדים וריביות'!B:C,2)</f>
        <v>21789455.237048399</v>
      </c>
      <c r="M2553" s="30">
        <f t="shared" si="336"/>
        <v>0</v>
      </c>
      <c r="O2553" s="39">
        <f t="shared" si="333"/>
        <v>0</v>
      </c>
      <c r="P2553" s="39">
        <f t="shared" si="337"/>
        <v>0</v>
      </c>
      <c r="Q2553" s="39">
        <f t="shared" si="334"/>
        <v>0</v>
      </c>
      <c r="R2553" s="41">
        <f t="shared" si="335"/>
        <v>0</v>
      </c>
    </row>
    <row r="2554" spans="4:18" x14ac:dyDescent="0.25">
      <c r="D2554" s="1">
        <v>35419</v>
      </c>
      <c r="E2554" s="1">
        <f t="shared" si="332"/>
        <v>35400</v>
      </c>
      <c r="F2554" s="30">
        <f t="shared" si="330"/>
        <v>0</v>
      </c>
      <c r="H2554" s="42">
        <f>IF(DAY(D2554)&gt;14,VLOOKUP(DATE(YEAR(E2554),MONTH(E2554)-1,DAY(1)),'מדדים וריביות'!B:C,2,FALSE),VLOOKUP(DATE(YEAR(E2554),MONTH(E2554)-2,DAY(1)),'מדדים וריביות'!B:C,2,FALSE))</f>
        <v>21621961.171634302</v>
      </c>
      <c r="I2554" s="43">
        <f>'ריבית יומית'!D2548</f>
        <v>1.0738622586670132E-4</v>
      </c>
      <c r="J2554" s="29">
        <f t="shared" si="331"/>
        <v>1.79744244091762</v>
      </c>
      <c r="L2554">
        <f>VLOOKUP(D2553,'מדדים וריביות'!B:C,2)</f>
        <v>21789455.237048399</v>
      </c>
      <c r="M2554" s="30">
        <f t="shared" si="336"/>
        <v>0</v>
      </c>
      <c r="O2554" s="39">
        <f t="shared" si="333"/>
        <v>0</v>
      </c>
      <c r="P2554" s="39">
        <f t="shared" si="337"/>
        <v>0</v>
      </c>
      <c r="Q2554" s="39">
        <f t="shared" si="334"/>
        <v>0</v>
      </c>
      <c r="R2554" s="41">
        <f t="shared" si="335"/>
        <v>0</v>
      </c>
    </row>
    <row r="2555" spans="4:18" x14ac:dyDescent="0.25">
      <c r="D2555" s="1">
        <v>35420</v>
      </c>
      <c r="E2555" s="1">
        <f t="shared" si="332"/>
        <v>35400</v>
      </c>
      <c r="F2555" s="30">
        <f t="shared" si="330"/>
        <v>0</v>
      </c>
      <c r="H2555" s="42">
        <f>IF(DAY(D2555)&gt;14,VLOOKUP(DATE(YEAR(E2555),MONTH(E2555)-1,DAY(1)),'מדדים וריביות'!B:C,2,FALSE),VLOOKUP(DATE(YEAR(E2555),MONTH(E2555)-2,DAY(1)),'מדדים וריביות'!B:C,2,FALSE))</f>
        <v>21621961.171634302</v>
      </c>
      <c r="I2555" s="43">
        <f>'ריבית יומית'!D2549</f>
        <v>1.0738622586670132E-4</v>
      </c>
      <c r="J2555" s="29">
        <f t="shared" si="331"/>
        <v>1.7972494410832009</v>
      </c>
      <c r="L2555">
        <f>VLOOKUP(D2554,'מדדים וריביות'!B:C,2)</f>
        <v>21789455.237048399</v>
      </c>
      <c r="M2555" s="30">
        <f t="shared" si="336"/>
        <v>0</v>
      </c>
      <c r="O2555" s="39">
        <f t="shared" si="333"/>
        <v>0</v>
      </c>
      <c r="P2555" s="39">
        <f t="shared" si="337"/>
        <v>0</v>
      </c>
      <c r="Q2555" s="39">
        <f t="shared" si="334"/>
        <v>0</v>
      </c>
      <c r="R2555" s="41">
        <f t="shared" si="335"/>
        <v>0</v>
      </c>
    </row>
    <row r="2556" spans="4:18" x14ac:dyDescent="0.25">
      <c r="D2556" s="1">
        <v>35421</v>
      </c>
      <c r="E2556" s="1">
        <f t="shared" si="332"/>
        <v>35400</v>
      </c>
      <c r="F2556" s="30">
        <f t="shared" si="330"/>
        <v>0</v>
      </c>
      <c r="H2556" s="42">
        <f>IF(DAY(D2556)&gt;14,VLOOKUP(DATE(YEAR(E2556),MONTH(E2556)-1,DAY(1)),'מדדים וריביות'!B:C,2,FALSE),VLOOKUP(DATE(YEAR(E2556),MONTH(E2556)-2,DAY(1)),'מדדים וריביות'!B:C,2,FALSE))</f>
        <v>21621961.171634302</v>
      </c>
      <c r="I2556" s="43">
        <f>'ריבית יומית'!D2550</f>
        <v>1.0738622586670132E-4</v>
      </c>
      <c r="J2556" s="29">
        <f t="shared" si="331"/>
        <v>1.7970564619720804</v>
      </c>
      <c r="L2556">
        <f>VLOOKUP(D2555,'מדדים וריביות'!B:C,2)</f>
        <v>21789455.237048399</v>
      </c>
      <c r="M2556" s="30">
        <f t="shared" si="336"/>
        <v>0</v>
      </c>
      <c r="O2556" s="39">
        <f t="shared" si="333"/>
        <v>0</v>
      </c>
      <c r="P2556" s="39">
        <f t="shared" si="337"/>
        <v>0</v>
      </c>
      <c r="Q2556" s="39">
        <f t="shared" si="334"/>
        <v>0</v>
      </c>
      <c r="R2556" s="41">
        <f t="shared" si="335"/>
        <v>0</v>
      </c>
    </row>
    <row r="2557" spans="4:18" x14ac:dyDescent="0.25">
      <c r="D2557" s="1">
        <v>35422</v>
      </c>
      <c r="E2557" s="1">
        <f t="shared" si="332"/>
        <v>35400</v>
      </c>
      <c r="F2557" s="30">
        <f t="shared" si="330"/>
        <v>0</v>
      </c>
      <c r="H2557" s="42">
        <f>IF(DAY(D2557)&gt;14,VLOOKUP(DATE(YEAR(E2557),MONTH(E2557)-1,DAY(1)),'מדדים וריביות'!B:C,2,FALSE),VLOOKUP(DATE(YEAR(E2557),MONTH(E2557)-2,DAY(1)),'מדדים וריביות'!B:C,2,FALSE))</f>
        <v>21621961.171634302</v>
      </c>
      <c r="I2557" s="43">
        <f>'ריבית יומית'!D2551</f>
        <v>1.0738622586670132E-4</v>
      </c>
      <c r="J2557" s="29">
        <f t="shared" si="331"/>
        <v>1.7968635035820331</v>
      </c>
      <c r="L2557">
        <f>VLOOKUP(D2556,'מדדים וריביות'!B:C,2)</f>
        <v>21789455.237048399</v>
      </c>
      <c r="M2557" s="30">
        <f t="shared" si="336"/>
        <v>0</v>
      </c>
      <c r="O2557" s="39">
        <f t="shared" si="333"/>
        <v>0</v>
      </c>
      <c r="P2557" s="39">
        <f t="shared" si="337"/>
        <v>0</v>
      </c>
      <c r="Q2557" s="39">
        <f t="shared" si="334"/>
        <v>0</v>
      </c>
      <c r="R2557" s="41">
        <f t="shared" si="335"/>
        <v>0</v>
      </c>
    </row>
    <row r="2558" spans="4:18" x14ac:dyDescent="0.25">
      <c r="D2558" s="1">
        <v>35423</v>
      </c>
      <c r="E2558" s="1">
        <f t="shared" si="332"/>
        <v>35400</v>
      </c>
      <c r="F2558" s="30">
        <f t="shared" si="330"/>
        <v>0</v>
      </c>
      <c r="H2558" s="42">
        <f>IF(DAY(D2558)&gt;14,VLOOKUP(DATE(YEAR(E2558),MONTH(E2558)-1,DAY(1)),'מדדים וריביות'!B:C,2,FALSE),VLOOKUP(DATE(YEAR(E2558),MONTH(E2558)-2,DAY(1)),'מדדים וריביות'!B:C,2,FALSE))</f>
        <v>21621961.171634302</v>
      </c>
      <c r="I2558" s="43">
        <f>'ריבית יומית'!D2552</f>
        <v>1.0738622586670132E-4</v>
      </c>
      <c r="J2558" s="29">
        <f t="shared" si="331"/>
        <v>1.7966705659108342</v>
      </c>
      <c r="L2558">
        <f>VLOOKUP(D2557,'מדדים וריביות'!B:C,2)</f>
        <v>21789455.237048399</v>
      </c>
      <c r="M2558" s="30">
        <f t="shared" si="336"/>
        <v>0</v>
      </c>
      <c r="O2558" s="39">
        <f t="shared" si="333"/>
        <v>0</v>
      </c>
      <c r="P2558" s="39">
        <f t="shared" si="337"/>
        <v>0</v>
      </c>
      <c r="Q2558" s="39">
        <f t="shared" si="334"/>
        <v>0</v>
      </c>
      <c r="R2558" s="41">
        <f t="shared" si="335"/>
        <v>0</v>
      </c>
    </row>
    <row r="2559" spans="4:18" x14ac:dyDescent="0.25">
      <c r="D2559" s="1">
        <v>35424</v>
      </c>
      <c r="E2559" s="1">
        <f t="shared" si="332"/>
        <v>35400</v>
      </c>
      <c r="F2559" s="30">
        <f t="shared" si="330"/>
        <v>0</v>
      </c>
      <c r="H2559" s="42">
        <f>IF(DAY(D2559)&gt;14,VLOOKUP(DATE(YEAR(E2559),MONTH(E2559)-1,DAY(1)),'מדדים וריביות'!B:C,2,FALSE),VLOOKUP(DATE(YEAR(E2559),MONTH(E2559)-2,DAY(1)),'מדדים וריביות'!B:C,2,FALSE))</f>
        <v>21621961.171634302</v>
      </c>
      <c r="I2559" s="43">
        <f>'ריבית יומית'!D2553</f>
        <v>1.0738622586670132E-4</v>
      </c>
      <c r="J2559" s="29">
        <f t="shared" si="331"/>
        <v>1.7964776489562588</v>
      </c>
      <c r="L2559">
        <f>VLOOKUP(D2558,'מדדים וריביות'!B:C,2)</f>
        <v>21789455.237048399</v>
      </c>
      <c r="M2559" s="30">
        <f t="shared" si="336"/>
        <v>0</v>
      </c>
      <c r="O2559" s="39">
        <f t="shared" si="333"/>
        <v>0</v>
      </c>
      <c r="P2559" s="39">
        <f t="shared" si="337"/>
        <v>0</v>
      </c>
      <c r="Q2559" s="39">
        <f t="shared" si="334"/>
        <v>0</v>
      </c>
      <c r="R2559" s="41">
        <f t="shared" si="335"/>
        <v>0</v>
      </c>
    </row>
    <row r="2560" spans="4:18" x14ac:dyDescent="0.25">
      <c r="D2560" s="1">
        <v>35425</v>
      </c>
      <c r="E2560" s="1">
        <f t="shared" si="332"/>
        <v>35400</v>
      </c>
      <c r="F2560" s="30">
        <f t="shared" ref="F2560:F2623" si="338">M2559</f>
        <v>0</v>
      </c>
      <c r="H2560" s="42">
        <f>IF(DAY(D2560)&gt;14,VLOOKUP(DATE(YEAR(E2560),MONTH(E2560)-1,DAY(1)),'מדדים וריביות'!B:C,2,FALSE),VLOOKUP(DATE(YEAR(E2560),MONTH(E2560)-2,DAY(1)),'מדדים וריביות'!B:C,2,FALSE))</f>
        <v>21621961.171634302</v>
      </c>
      <c r="I2560" s="43">
        <f>'ריבית יומית'!D2554</f>
        <v>1.0738622586670132E-4</v>
      </c>
      <c r="J2560" s="29">
        <f t="shared" si="331"/>
        <v>1.7962847527160828</v>
      </c>
      <c r="L2560">
        <f>VLOOKUP(D2559,'מדדים וריביות'!B:C,2)</f>
        <v>21789455.237048399</v>
      </c>
      <c r="M2560" s="30">
        <f t="shared" si="336"/>
        <v>0</v>
      </c>
      <c r="O2560" s="39">
        <f t="shared" si="333"/>
        <v>0</v>
      </c>
      <c r="P2560" s="39">
        <f t="shared" si="337"/>
        <v>0</v>
      </c>
      <c r="Q2560" s="39">
        <f t="shared" si="334"/>
        <v>0</v>
      </c>
      <c r="R2560" s="41">
        <f t="shared" si="335"/>
        <v>0</v>
      </c>
    </row>
    <row r="2561" spans="4:18" x14ac:dyDescent="0.25">
      <c r="D2561" s="1">
        <v>35426</v>
      </c>
      <c r="E2561" s="1">
        <f t="shared" si="332"/>
        <v>35400</v>
      </c>
      <c r="F2561" s="30">
        <f t="shared" si="338"/>
        <v>0</v>
      </c>
      <c r="H2561" s="42">
        <f>IF(DAY(D2561)&gt;14,VLOOKUP(DATE(YEAR(E2561),MONTH(E2561)-1,DAY(1)),'מדדים וריביות'!B:C,2,FALSE),VLOOKUP(DATE(YEAR(E2561),MONTH(E2561)-2,DAY(1)),'מדדים וריביות'!B:C,2,FALSE))</f>
        <v>21621961.171634302</v>
      </c>
      <c r="I2561" s="43">
        <f>'ריבית יומית'!D2555</f>
        <v>1.0738622586670132E-4</v>
      </c>
      <c r="J2561" s="29">
        <f t="shared" si="331"/>
        <v>1.7960918771880818</v>
      </c>
      <c r="L2561">
        <f>VLOOKUP(D2560,'מדדים וריביות'!B:C,2)</f>
        <v>21789455.237048399</v>
      </c>
      <c r="M2561" s="30">
        <f t="shared" si="336"/>
        <v>0</v>
      </c>
      <c r="O2561" s="39">
        <f t="shared" si="333"/>
        <v>0</v>
      </c>
      <c r="P2561" s="39">
        <f t="shared" si="337"/>
        <v>0</v>
      </c>
      <c r="Q2561" s="39">
        <f t="shared" si="334"/>
        <v>0</v>
      </c>
      <c r="R2561" s="41">
        <f t="shared" si="335"/>
        <v>0</v>
      </c>
    </row>
    <row r="2562" spans="4:18" x14ac:dyDescent="0.25">
      <c r="D2562" s="1">
        <v>35427</v>
      </c>
      <c r="E2562" s="1">
        <f t="shared" si="332"/>
        <v>35400</v>
      </c>
      <c r="F2562" s="30">
        <f t="shared" si="338"/>
        <v>0</v>
      </c>
      <c r="H2562" s="42">
        <f>IF(DAY(D2562)&gt;14,VLOOKUP(DATE(YEAR(E2562),MONTH(E2562)-1,DAY(1)),'מדדים וריביות'!B:C,2,FALSE),VLOOKUP(DATE(YEAR(E2562),MONTH(E2562)-2,DAY(1)),'מדדים וריביות'!B:C,2,FALSE))</f>
        <v>21621961.171634302</v>
      </c>
      <c r="I2562" s="43">
        <f>'ריבית יומית'!D2556</f>
        <v>1.0738622586670132E-4</v>
      </c>
      <c r="J2562" s="29">
        <f t="shared" si="331"/>
        <v>1.7958990223700317</v>
      </c>
      <c r="L2562">
        <f>VLOOKUP(D2561,'מדדים וריביות'!B:C,2)</f>
        <v>21789455.237048399</v>
      </c>
      <c r="M2562" s="30">
        <f t="shared" si="336"/>
        <v>0</v>
      </c>
      <c r="O2562" s="39">
        <f t="shared" si="333"/>
        <v>0</v>
      </c>
      <c r="P2562" s="39">
        <f t="shared" si="337"/>
        <v>0</v>
      </c>
      <c r="Q2562" s="39">
        <f t="shared" si="334"/>
        <v>0</v>
      </c>
      <c r="R2562" s="41">
        <f t="shared" si="335"/>
        <v>0</v>
      </c>
    </row>
    <row r="2563" spans="4:18" x14ac:dyDescent="0.25">
      <c r="D2563" s="1">
        <v>35428</v>
      </c>
      <c r="E2563" s="1">
        <f t="shared" si="332"/>
        <v>35400</v>
      </c>
      <c r="F2563" s="30">
        <f t="shared" si="338"/>
        <v>0</v>
      </c>
      <c r="H2563" s="42">
        <f>IF(DAY(D2563)&gt;14,VLOOKUP(DATE(YEAR(E2563),MONTH(E2563)-1,DAY(1)),'מדדים וריביות'!B:C,2,FALSE),VLOOKUP(DATE(YEAR(E2563),MONTH(E2563)-2,DAY(1)),'מדדים וריביות'!B:C,2,FALSE))</f>
        <v>21621961.171634302</v>
      </c>
      <c r="I2563" s="43">
        <f>'ריבית יומית'!D2557</f>
        <v>1.0738622586670132E-4</v>
      </c>
      <c r="J2563" s="29">
        <f t="shared" si="331"/>
        <v>1.795706188259709</v>
      </c>
      <c r="L2563">
        <f>VLOOKUP(D2562,'מדדים וריביות'!B:C,2)</f>
        <v>21789455.237048399</v>
      </c>
      <c r="M2563" s="30">
        <f t="shared" si="336"/>
        <v>0</v>
      </c>
      <c r="O2563" s="39">
        <f t="shared" si="333"/>
        <v>0</v>
      </c>
      <c r="P2563" s="39">
        <f t="shared" si="337"/>
        <v>0</v>
      </c>
      <c r="Q2563" s="39">
        <f t="shared" si="334"/>
        <v>0</v>
      </c>
      <c r="R2563" s="41">
        <f t="shared" si="335"/>
        <v>0</v>
      </c>
    </row>
    <row r="2564" spans="4:18" x14ac:dyDescent="0.25">
      <c r="D2564" s="1">
        <v>35429</v>
      </c>
      <c r="E2564" s="1">
        <f t="shared" si="332"/>
        <v>35400</v>
      </c>
      <c r="F2564" s="30">
        <f t="shared" si="338"/>
        <v>0</v>
      </c>
      <c r="H2564" s="42">
        <f>IF(DAY(D2564)&gt;14,VLOOKUP(DATE(YEAR(E2564),MONTH(E2564)-1,DAY(1)),'מדדים וריביות'!B:C,2,FALSE),VLOOKUP(DATE(YEAR(E2564),MONTH(E2564)-2,DAY(1)),'מדדים וריביות'!B:C,2,FALSE))</f>
        <v>21621961.171634302</v>
      </c>
      <c r="I2564" s="43">
        <f>'ריבית יומית'!D2558</f>
        <v>1.0738622586670132E-4</v>
      </c>
      <c r="J2564" s="29">
        <f t="shared" si="331"/>
        <v>1.7955133748548902</v>
      </c>
      <c r="L2564">
        <f>VLOOKUP(D2563,'מדדים וריביות'!B:C,2)</f>
        <v>21789455.237048399</v>
      </c>
      <c r="M2564" s="30">
        <f t="shared" si="336"/>
        <v>0</v>
      </c>
      <c r="O2564" s="39">
        <f t="shared" si="333"/>
        <v>0</v>
      </c>
      <c r="P2564" s="39">
        <f t="shared" si="337"/>
        <v>0</v>
      </c>
      <c r="Q2564" s="39">
        <f t="shared" si="334"/>
        <v>0</v>
      </c>
      <c r="R2564" s="41">
        <f t="shared" si="335"/>
        <v>0</v>
      </c>
    </row>
    <row r="2565" spans="4:18" x14ac:dyDescent="0.25">
      <c r="D2565" s="1">
        <v>35430</v>
      </c>
      <c r="E2565" s="1">
        <f t="shared" si="332"/>
        <v>35400</v>
      </c>
      <c r="F2565" s="30">
        <f t="shared" si="338"/>
        <v>0</v>
      </c>
      <c r="H2565" s="42">
        <f>IF(DAY(D2565)&gt;14,VLOOKUP(DATE(YEAR(E2565),MONTH(E2565)-1,DAY(1)),'מדדים וריביות'!B:C,2,FALSE),VLOOKUP(DATE(YEAR(E2565),MONTH(E2565)-2,DAY(1)),'מדדים וריביות'!B:C,2,FALSE))</f>
        <v>21621961.171634302</v>
      </c>
      <c r="I2565" s="43">
        <f>'ריבית יומית'!D2559</f>
        <v>1.0738622586670132E-4</v>
      </c>
      <c r="J2565" s="29">
        <f t="shared" si="331"/>
        <v>1.795320582153352</v>
      </c>
      <c r="L2565">
        <f>VLOOKUP(D2564,'מדדים וריביות'!B:C,2)</f>
        <v>21789455.237048399</v>
      </c>
      <c r="M2565" s="30">
        <f t="shared" si="336"/>
        <v>0</v>
      </c>
      <c r="O2565" s="39">
        <f t="shared" si="333"/>
        <v>0</v>
      </c>
      <c r="P2565" s="39">
        <f t="shared" si="337"/>
        <v>0</v>
      </c>
      <c r="Q2565" s="39">
        <f t="shared" si="334"/>
        <v>0</v>
      </c>
      <c r="R2565" s="41">
        <f t="shared" si="335"/>
        <v>0</v>
      </c>
    </row>
    <row r="2566" spans="4:18" x14ac:dyDescent="0.25">
      <c r="D2566" s="1">
        <v>35431</v>
      </c>
      <c r="E2566" s="1">
        <f t="shared" si="332"/>
        <v>35431</v>
      </c>
      <c r="F2566" s="30">
        <f t="shared" si="338"/>
        <v>0</v>
      </c>
      <c r="H2566" s="42">
        <f>IF(DAY(D2566)&gt;14,VLOOKUP(DATE(YEAR(E2566),MONTH(E2566)-1,DAY(1)),'מדדים וריביות'!B:C,2,FALSE),VLOOKUP(DATE(YEAR(E2566),MONTH(E2566)-2,DAY(1)),'מדדים וריביות'!B:C,2,FALSE))</f>
        <v>21621961.171634302</v>
      </c>
      <c r="I2566" s="43">
        <f>'ריבית יומית'!D2560</f>
        <v>1.0738622586670132E-4</v>
      </c>
      <c r="J2566" s="29">
        <f t="shared" si="331"/>
        <v>1.7951278101528714</v>
      </c>
      <c r="L2566">
        <f>VLOOKUP(D2565,'מדדים וריביות'!B:C,2)</f>
        <v>21789455.237048399</v>
      </c>
      <c r="M2566" s="30">
        <f t="shared" si="336"/>
        <v>0</v>
      </c>
      <c r="O2566" s="39">
        <f t="shared" si="333"/>
        <v>0</v>
      </c>
      <c r="P2566" s="39">
        <f t="shared" si="337"/>
        <v>0</v>
      </c>
      <c r="Q2566" s="39">
        <f t="shared" si="334"/>
        <v>0</v>
      </c>
      <c r="R2566" s="41">
        <f t="shared" si="335"/>
        <v>0</v>
      </c>
    </row>
    <row r="2567" spans="4:18" x14ac:dyDescent="0.25">
      <c r="D2567" s="1">
        <v>35432</v>
      </c>
      <c r="E2567" s="1">
        <f t="shared" si="332"/>
        <v>35431</v>
      </c>
      <c r="F2567" s="30">
        <f t="shared" si="338"/>
        <v>0</v>
      </c>
      <c r="H2567" s="42">
        <f>IF(DAY(D2567)&gt;14,VLOOKUP(DATE(YEAR(E2567),MONTH(E2567)-1,DAY(1)),'מדדים וריביות'!B:C,2,FALSE),VLOOKUP(DATE(YEAR(E2567),MONTH(E2567)-2,DAY(1)),'מדדים וריביות'!B:C,2,FALSE))</f>
        <v>21621961.171634302</v>
      </c>
      <c r="I2567" s="43">
        <f>'ריבית יומית'!D2561</f>
        <v>1.0738622586670132E-4</v>
      </c>
      <c r="J2567" s="29">
        <f t="shared" si="331"/>
        <v>1.7949350588512256</v>
      </c>
      <c r="L2567">
        <f>VLOOKUP(D2566,'מדדים וריביות'!B:C,2)</f>
        <v>21880815.636365101</v>
      </c>
      <c r="M2567" s="30">
        <f t="shared" si="336"/>
        <v>0</v>
      </c>
      <c r="O2567" s="39">
        <f t="shared" si="333"/>
        <v>0</v>
      </c>
      <c r="P2567" s="39">
        <f t="shared" si="337"/>
        <v>0</v>
      </c>
      <c r="Q2567" s="39">
        <f t="shared" si="334"/>
        <v>0</v>
      </c>
      <c r="R2567" s="41">
        <f t="shared" si="335"/>
        <v>0</v>
      </c>
    </row>
    <row r="2568" spans="4:18" x14ac:dyDescent="0.25">
      <c r="D2568" s="1">
        <v>35433</v>
      </c>
      <c r="E2568" s="1">
        <f t="shared" si="332"/>
        <v>35431</v>
      </c>
      <c r="F2568" s="30">
        <f t="shared" si="338"/>
        <v>0</v>
      </c>
      <c r="H2568" s="42">
        <f>IF(DAY(D2568)&gt;14,VLOOKUP(DATE(YEAR(E2568),MONTH(E2568)-1,DAY(1)),'מדדים וריביות'!B:C,2,FALSE),VLOOKUP(DATE(YEAR(E2568),MONTH(E2568)-2,DAY(1)),'מדדים וריביות'!B:C,2,FALSE))</f>
        <v>21621961.171634302</v>
      </c>
      <c r="I2568" s="43">
        <f>'ריבית יומית'!D2562</f>
        <v>1.0738622586670132E-4</v>
      </c>
      <c r="J2568" s="29">
        <f t="shared" si="331"/>
        <v>1.7947423282461921</v>
      </c>
      <c r="L2568">
        <f>VLOOKUP(D2567,'מדדים וריביות'!B:C,2)</f>
        <v>21880815.636365101</v>
      </c>
      <c r="M2568" s="30">
        <f t="shared" si="336"/>
        <v>0</v>
      </c>
      <c r="O2568" s="39">
        <f t="shared" si="333"/>
        <v>0</v>
      </c>
      <c r="P2568" s="39">
        <f t="shared" si="337"/>
        <v>0</v>
      </c>
      <c r="Q2568" s="39">
        <f t="shared" si="334"/>
        <v>0</v>
      </c>
      <c r="R2568" s="41">
        <f t="shared" si="335"/>
        <v>0</v>
      </c>
    </row>
    <row r="2569" spans="4:18" x14ac:dyDescent="0.25">
      <c r="D2569" s="1">
        <v>35434</v>
      </c>
      <c r="E2569" s="1">
        <f t="shared" si="332"/>
        <v>35431</v>
      </c>
      <c r="F2569" s="30">
        <f t="shared" si="338"/>
        <v>0</v>
      </c>
      <c r="H2569" s="42">
        <f>IF(DAY(D2569)&gt;14,VLOOKUP(DATE(YEAR(E2569),MONTH(E2569)-1,DAY(1)),'מדדים וריביות'!B:C,2,FALSE),VLOOKUP(DATE(YEAR(E2569),MONTH(E2569)-2,DAY(1)),'מדדים וריביות'!B:C,2,FALSE))</f>
        <v>21621961.171634302</v>
      </c>
      <c r="I2569" s="43">
        <f>'ריבית יומית'!D2563</f>
        <v>1.0738622586670132E-4</v>
      </c>
      <c r="J2569" s="29">
        <f t="shared" ref="J2569:J2632" si="339">J2570*(1+I2569)</f>
        <v>1.7945496183355485</v>
      </c>
      <c r="L2569">
        <f>VLOOKUP(D2568,'מדדים וריביות'!B:C,2)</f>
        <v>21880815.636365101</v>
      </c>
      <c r="M2569" s="30">
        <f t="shared" si="336"/>
        <v>0</v>
      </c>
      <c r="O2569" s="39">
        <f t="shared" si="333"/>
        <v>0</v>
      </c>
      <c r="P2569" s="39">
        <f t="shared" si="337"/>
        <v>0</v>
      </c>
      <c r="Q2569" s="39">
        <f t="shared" si="334"/>
        <v>0</v>
      </c>
      <c r="R2569" s="41">
        <f t="shared" si="335"/>
        <v>0</v>
      </c>
    </row>
    <row r="2570" spans="4:18" x14ac:dyDescent="0.25">
      <c r="D2570" s="1">
        <v>35435</v>
      </c>
      <c r="E2570" s="1">
        <f t="shared" ref="E2570:E2633" si="340">DATE(YEAR(D2570),MONTH(D2570),DAY(1))</f>
        <v>35431</v>
      </c>
      <c r="F2570" s="30">
        <f t="shared" si="338"/>
        <v>0</v>
      </c>
      <c r="H2570" s="42">
        <f>IF(DAY(D2570)&gt;14,VLOOKUP(DATE(YEAR(E2570),MONTH(E2570)-1,DAY(1)),'מדדים וריביות'!B:C,2,FALSE),VLOOKUP(DATE(YEAR(E2570),MONTH(E2570)-2,DAY(1)),'מדדים וריביות'!B:C,2,FALSE))</f>
        <v>21621961.171634302</v>
      </c>
      <c r="I2570" s="43">
        <f>'ריבית יומית'!D2564</f>
        <v>1.0738622586670132E-4</v>
      </c>
      <c r="J2570" s="29">
        <f t="shared" si="339"/>
        <v>1.7943569291170729</v>
      </c>
      <c r="L2570">
        <f>VLOOKUP(D2569,'מדדים וריביות'!B:C,2)</f>
        <v>21880815.636365101</v>
      </c>
      <c r="M2570" s="30">
        <f t="shared" si="336"/>
        <v>0</v>
      </c>
      <c r="O2570" s="39">
        <f t="shared" ref="O2570:O2633" si="341">$D$4/H2570*G2570-G2570</f>
        <v>0</v>
      </c>
      <c r="P2570" s="39">
        <f t="shared" si="337"/>
        <v>0</v>
      </c>
      <c r="Q2570" s="39">
        <f t="shared" ref="Q2570:Q2633" si="342">$D$4/H2570*P2570-P2570</f>
        <v>0</v>
      </c>
      <c r="R2570" s="41">
        <f t="shared" ref="R2570:R2633" si="343">SUM(O2570:Q2570)</f>
        <v>0</v>
      </c>
    </row>
    <row r="2571" spans="4:18" x14ac:dyDescent="0.25">
      <c r="D2571" s="1">
        <v>35436</v>
      </c>
      <c r="E2571" s="1">
        <f t="shared" si="340"/>
        <v>35431</v>
      </c>
      <c r="F2571" s="30">
        <f t="shared" si="338"/>
        <v>0</v>
      </c>
      <c r="H2571" s="42">
        <f>IF(DAY(D2571)&gt;14,VLOOKUP(DATE(YEAR(E2571),MONTH(E2571)-1,DAY(1)),'מדדים וריביות'!B:C,2,FALSE),VLOOKUP(DATE(YEAR(E2571),MONTH(E2571)-2,DAY(1)),'מדדים וריביות'!B:C,2,FALSE))</f>
        <v>21621961.171634302</v>
      </c>
      <c r="I2571" s="43">
        <f>'ריבית יומית'!D2565</f>
        <v>1.0738622586670132E-4</v>
      </c>
      <c r="J2571" s="29">
        <f t="shared" si="339"/>
        <v>1.7941642605885433</v>
      </c>
      <c r="L2571">
        <f>VLOOKUP(D2570,'מדדים וריביות'!B:C,2)</f>
        <v>21880815.636365101</v>
      </c>
      <c r="M2571" s="30">
        <f t="shared" si="336"/>
        <v>0</v>
      </c>
      <c r="O2571" s="39">
        <f t="shared" si="341"/>
        <v>0</v>
      </c>
      <c r="P2571" s="39">
        <f t="shared" si="337"/>
        <v>0</v>
      </c>
      <c r="Q2571" s="39">
        <f t="shared" si="342"/>
        <v>0</v>
      </c>
      <c r="R2571" s="41">
        <f t="shared" si="343"/>
        <v>0</v>
      </c>
    </row>
    <row r="2572" spans="4:18" x14ac:dyDescent="0.25">
      <c r="D2572" s="1">
        <v>35437</v>
      </c>
      <c r="E2572" s="1">
        <f t="shared" si="340"/>
        <v>35431</v>
      </c>
      <c r="F2572" s="30">
        <f t="shared" si="338"/>
        <v>0</v>
      </c>
      <c r="H2572" s="42">
        <f>IF(DAY(D2572)&gt;14,VLOOKUP(DATE(YEAR(E2572),MONTH(E2572)-1,DAY(1)),'מדדים וריביות'!B:C,2,FALSE),VLOOKUP(DATE(YEAR(E2572),MONTH(E2572)-2,DAY(1)),'מדדים וריביות'!B:C,2,FALSE))</f>
        <v>21621961.171634302</v>
      </c>
      <c r="I2572" s="43">
        <f>'ריבית יומית'!D2566</f>
        <v>1.0738622586670132E-4</v>
      </c>
      <c r="J2572" s="29">
        <f t="shared" si="339"/>
        <v>1.7939716127477383</v>
      </c>
      <c r="L2572">
        <f>VLOOKUP(D2571,'מדדים וריביות'!B:C,2)</f>
        <v>21880815.636365101</v>
      </c>
      <c r="M2572" s="30">
        <f t="shared" ref="M2572:M2635" si="344">F2572*(1+I2572)*L2572/H2572+G2572-K2572</f>
        <v>0</v>
      </c>
      <c r="O2572" s="39">
        <f t="shared" si="341"/>
        <v>0</v>
      </c>
      <c r="P2572" s="39">
        <f t="shared" si="337"/>
        <v>0</v>
      </c>
      <c r="Q2572" s="39">
        <f t="shared" si="342"/>
        <v>0</v>
      </c>
      <c r="R2572" s="41">
        <f t="shared" si="343"/>
        <v>0</v>
      </c>
    </row>
    <row r="2573" spans="4:18" x14ac:dyDescent="0.25">
      <c r="D2573" s="1">
        <v>35438</v>
      </c>
      <c r="E2573" s="1">
        <f t="shared" si="340"/>
        <v>35431</v>
      </c>
      <c r="F2573" s="30">
        <f t="shared" si="338"/>
        <v>0</v>
      </c>
      <c r="H2573" s="42">
        <f>IF(DAY(D2573)&gt;14,VLOOKUP(DATE(YEAR(E2573),MONTH(E2573)-1,DAY(1)),'מדדים וריביות'!B:C,2,FALSE),VLOOKUP(DATE(YEAR(E2573),MONTH(E2573)-2,DAY(1)),'מדדים וריביות'!B:C,2,FALSE))</f>
        <v>21621961.171634302</v>
      </c>
      <c r="I2573" s="43">
        <f>'ריבית יומית'!D2567</f>
        <v>1.0738622586670132E-4</v>
      </c>
      <c r="J2573" s="29">
        <f t="shared" si="339"/>
        <v>1.7937789855924366</v>
      </c>
      <c r="L2573">
        <f>VLOOKUP(D2572,'מדדים וריביות'!B:C,2)</f>
        <v>21880815.636365101</v>
      </c>
      <c r="M2573" s="30">
        <f t="shared" si="344"/>
        <v>0</v>
      </c>
      <c r="O2573" s="39">
        <f t="shared" si="341"/>
        <v>0</v>
      </c>
      <c r="P2573" s="39">
        <f t="shared" si="337"/>
        <v>0</v>
      </c>
      <c r="Q2573" s="39">
        <f t="shared" si="342"/>
        <v>0</v>
      </c>
      <c r="R2573" s="41">
        <f t="shared" si="343"/>
        <v>0</v>
      </c>
    </row>
    <row r="2574" spans="4:18" x14ac:dyDescent="0.25">
      <c r="D2574" s="1">
        <v>35439</v>
      </c>
      <c r="E2574" s="1">
        <f t="shared" si="340"/>
        <v>35431</v>
      </c>
      <c r="F2574" s="30">
        <f t="shared" si="338"/>
        <v>0</v>
      </c>
      <c r="H2574" s="42">
        <f>IF(DAY(D2574)&gt;14,VLOOKUP(DATE(YEAR(E2574),MONTH(E2574)-1,DAY(1)),'מדדים וריביות'!B:C,2,FALSE),VLOOKUP(DATE(YEAR(E2574),MONTH(E2574)-2,DAY(1)),'מדדים וריביות'!B:C,2,FALSE))</f>
        <v>21621961.171634302</v>
      </c>
      <c r="I2574" s="43">
        <f>'ריבית יומית'!D2568</f>
        <v>1.0738622586670132E-4</v>
      </c>
      <c r="J2574" s="29">
        <f t="shared" si="339"/>
        <v>1.793586379120417</v>
      </c>
      <c r="L2574">
        <f>VLOOKUP(D2573,'מדדים וריביות'!B:C,2)</f>
        <v>21880815.636365101</v>
      </c>
      <c r="M2574" s="30">
        <f t="shared" si="344"/>
        <v>0</v>
      </c>
      <c r="O2574" s="39">
        <f t="shared" si="341"/>
        <v>0</v>
      </c>
      <c r="P2574" s="39">
        <f t="shared" si="337"/>
        <v>0</v>
      </c>
      <c r="Q2574" s="39">
        <f t="shared" si="342"/>
        <v>0</v>
      </c>
      <c r="R2574" s="41">
        <f t="shared" si="343"/>
        <v>0</v>
      </c>
    </row>
    <row r="2575" spans="4:18" x14ac:dyDescent="0.25">
      <c r="D2575" s="1">
        <v>35440</v>
      </c>
      <c r="E2575" s="1">
        <f t="shared" si="340"/>
        <v>35431</v>
      </c>
      <c r="F2575" s="30">
        <f t="shared" si="338"/>
        <v>0</v>
      </c>
      <c r="H2575" s="42">
        <f>IF(DAY(D2575)&gt;14,VLOOKUP(DATE(YEAR(E2575),MONTH(E2575)-1,DAY(1)),'מדדים וריביות'!B:C,2,FALSE),VLOOKUP(DATE(YEAR(E2575),MONTH(E2575)-2,DAY(1)),'מדדים וריביות'!B:C,2,FALSE))</f>
        <v>21621961.171634302</v>
      </c>
      <c r="I2575" s="43">
        <f>'ריבית יומית'!D2569</f>
        <v>1.0738622586670132E-4</v>
      </c>
      <c r="J2575" s="29">
        <f t="shared" si="339"/>
        <v>1.7933937933294586</v>
      </c>
      <c r="L2575">
        <f>VLOOKUP(D2574,'מדדים וריביות'!B:C,2)</f>
        <v>21880815.636365101</v>
      </c>
      <c r="M2575" s="30">
        <f t="shared" si="344"/>
        <v>0</v>
      </c>
      <c r="O2575" s="39">
        <f t="shared" si="341"/>
        <v>0</v>
      </c>
      <c r="P2575" s="39">
        <f t="shared" si="337"/>
        <v>0</v>
      </c>
      <c r="Q2575" s="39">
        <f t="shared" si="342"/>
        <v>0</v>
      </c>
      <c r="R2575" s="41">
        <f t="shared" si="343"/>
        <v>0</v>
      </c>
    </row>
    <row r="2576" spans="4:18" x14ac:dyDescent="0.25">
      <c r="D2576" s="1">
        <v>35441</v>
      </c>
      <c r="E2576" s="1">
        <f t="shared" si="340"/>
        <v>35431</v>
      </c>
      <c r="F2576" s="30">
        <f t="shared" si="338"/>
        <v>0</v>
      </c>
      <c r="H2576" s="42">
        <f>IF(DAY(D2576)&gt;14,VLOOKUP(DATE(YEAR(E2576),MONTH(E2576)-1,DAY(1)),'מדדים וריביות'!B:C,2,FALSE),VLOOKUP(DATE(YEAR(E2576),MONTH(E2576)-2,DAY(1)),'מדדים וריביות'!B:C,2,FALSE))</f>
        <v>21621961.171634302</v>
      </c>
      <c r="I2576" s="43">
        <f>'ריבית יומית'!D2570</f>
        <v>1.0738622586670132E-4</v>
      </c>
      <c r="J2576" s="29">
        <f t="shared" si="339"/>
        <v>1.7932012282173408</v>
      </c>
      <c r="L2576">
        <f>VLOOKUP(D2575,'מדדים וריביות'!B:C,2)</f>
        <v>21880815.636365101</v>
      </c>
      <c r="M2576" s="30">
        <f t="shared" si="344"/>
        <v>0</v>
      </c>
      <c r="O2576" s="39">
        <f t="shared" si="341"/>
        <v>0</v>
      </c>
      <c r="P2576" s="39">
        <f t="shared" si="337"/>
        <v>0</v>
      </c>
      <c r="Q2576" s="39">
        <f t="shared" si="342"/>
        <v>0</v>
      </c>
      <c r="R2576" s="41">
        <f t="shared" si="343"/>
        <v>0</v>
      </c>
    </row>
    <row r="2577" spans="4:18" x14ac:dyDescent="0.25">
      <c r="D2577" s="1">
        <v>35442</v>
      </c>
      <c r="E2577" s="1">
        <f t="shared" si="340"/>
        <v>35431</v>
      </c>
      <c r="F2577" s="30">
        <f t="shared" si="338"/>
        <v>0</v>
      </c>
      <c r="H2577" s="42">
        <f>IF(DAY(D2577)&gt;14,VLOOKUP(DATE(YEAR(E2577),MONTH(E2577)-1,DAY(1)),'מדדים וריביות'!B:C,2,FALSE),VLOOKUP(DATE(YEAR(E2577),MONTH(E2577)-2,DAY(1)),'מדדים וריביות'!B:C,2,FALSE))</f>
        <v>21621961.171634302</v>
      </c>
      <c r="I2577" s="43">
        <f>'ריבית יומית'!D2571</f>
        <v>1.0738622586670132E-4</v>
      </c>
      <c r="J2577" s="29">
        <f t="shared" si="339"/>
        <v>1.7930086837818433</v>
      </c>
      <c r="L2577">
        <f>VLOOKUP(D2576,'מדדים וריביות'!B:C,2)</f>
        <v>21880815.636365101</v>
      </c>
      <c r="M2577" s="30">
        <f t="shared" si="344"/>
        <v>0</v>
      </c>
      <c r="O2577" s="39">
        <f t="shared" si="341"/>
        <v>0</v>
      </c>
      <c r="P2577" s="39">
        <f t="shared" si="337"/>
        <v>0</v>
      </c>
      <c r="Q2577" s="39">
        <f t="shared" si="342"/>
        <v>0</v>
      </c>
      <c r="R2577" s="41">
        <f t="shared" si="343"/>
        <v>0</v>
      </c>
    </row>
    <row r="2578" spans="4:18" x14ac:dyDescent="0.25">
      <c r="D2578" s="1">
        <v>35443</v>
      </c>
      <c r="E2578" s="1">
        <f t="shared" si="340"/>
        <v>35431</v>
      </c>
      <c r="F2578" s="30">
        <f t="shared" si="338"/>
        <v>0</v>
      </c>
      <c r="H2578" s="42">
        <f>IF(DAY(D2578)&gt;14,VLOOKUP(DATE(YEAR(E2578),MONTH(E2578)-1,DAY(1)),'מדדים וריביות'!B:C,2,FALSE),VLOOKUP(DATE(YEAR(E2578),MONTH(E2578)-2,DAY(1)),'מדדים וריביות'!B:C,2,FALSE))</f>
        <v>21621961.171634302</v>
      </c>
      <c r="I2578" s="43">
        <f>'ריבית יומית'!D2572</f>
        <v>1.0738622586670132E-4</v>
      </c>
      <c r="J2578" s="29">
        <f t="shared" si="339"/>
        <v>1.792816160020746</v>
      </c>
      <c r="L2578">
        <f>VLOOKUP(D2577,'מדדים וריביות'!B:C,2)</f>
        <v>21880815.636365101</v>
      </c>
      <c r="M2578" s="30">
        <f t="shared" si="344"/>
        <v>0</v>
      </c>
      <c r="O2578" s="39">
        <f t="shared" si="341"/>
        <v>0</v>
      </c>
      <c r="P2578" s="39">
        <f t="shared" si="337"/>
        <v>0</v>
      </c>
      <c r="Q2578" s="39">
        <f t="shared" si="342"/>
        <v>0</v>
      </c>
      <c r="R2578" s="41">
        <f t="shared" si="343"/>
        <v>0</v>
      </c>
    </row>
    <row r="2579" spans="4:18" x14ac:dyDescent="0.25">
      <c r="D2579" s="1">
        <v>35444</v>
      </c>
      <c r="E2579" s="1">
        <f t="shared" si="340"/>
        <v>35431</v>
      </c>
      <c r="F2579" s="30">
        <f t="shared" si="338"/>
        <v>0</v>
      </c>
      <c r="H2579" s="42">
        <f>IF(DAY(D2579)&gt;14,VLOOKUP(DATE(YEAR(E2579),MONTH(E2579)-1,DAY(1)),'מדדים וריביות'!B:C,2,FALSE),VLOOKUP(DATE(YEAR(E2579),MONTH(E2579)-2,DAY(1)),'מדדים וריביות'!B:C,2,FALSE))</f>
        <v>21621961.171634302</v>
      </c>
      <c r="I2579" s="43">
        <f>'ריבית יומית'!D2573</f>
        <v>1.0738622586670132E-4</v>
      </c>
      <c r="J2579" s="29">
        <f t="shared" si="339"/>
        <v>1.7926236569318286</v>
      </c>
      <c r="L2579">
        <f>VLOOKUP(D2578,'מדדים וריביות'!B:C,2)</f>
        <v>21880815.636365101</v>
      </c>
      <c r="M2579" s="30">
        <f t="shared" si="344"/>
        <v>0</v>
      </c>
      <c r="O2579" s="39">
        <f t="shared" si="341"/>
        <v>0</v>
      </c>
      <c r="P2579" s="39">
        <f t="shared" si="337"/>
        <v>0</v>
      </c>
      <c r="Q2579" s="39">
        <f t="shared" si="342"/>
        <v>0</v>
      </c>
      <c r="R2579" s="41">
        <f t="shared" si="343"/>
        <v>0</v>
      </c>
    </row>
    <row r="2580" spans="4:18" x14ac:dyDescent="0.25">
      <c r="D2580" s="1">
        <v>35445</v>
      </c>
      <c r="E2580" s="1">
        <f t="shared" si="340"/>
        <v>35431</v>
      </c>
      <c r="F2580" s="30">
        <f t="shared" si="338"/>
        <v>0</v>
      </c>
      <c r="H2580" s="42">
        <f>IF(DAY(D2580)&gt;14,VLOOKUP(DATE(YEAR(E2580),MONTH(E2580)-1,DAY(1)),'מדדים וריביות'!B:C,2,FALSE),VLOOKUP(DATE(YEAR(E2580),MONTH(E2580)-2,DAY(1)),'מדדים וריביות'!B:C,2,FALSE))</f>
        <v>21789455.237048399</v>
      </c>
      <c r="I2580" s="43">
        <f>'ריבית יומית'!D2574</f>
        <v>1.0738622586670132E-4</v>
      </c>
      <c r="J2580" s="29">
        <f t="shared" si="339"/>
        <v>1.7924311745128718</v>
      </c>
      <c r="L2580">
        <f>VLOOKUP(D2579,'מדדים וריביות'!B:C,2)</f>
        <v>21880815.636365101</v>
      </c>
      <c r="M2580" s="30">
        <f t="shared" si="344"/>
        <v>0</v>
      </c>
      <c r="O2580" s="39">
        <f t="shared" si="341"/>
        <v>0</v>
      </c>
      <c r="P2580" s="39">
        <f t="shared" si="337"/>
        <v>0</v>
      </c>
      <c r="Q2580" s="39">
        <f t="shared" si="342"/>
        <v>0</v>
      </c>
      <c r="R2580" s="41">
        <f t="shared" si="343"/>
        <v>0</v>
      </c>
    </row>
    <row r="2581" spans="4:18" x14ac:dyDescent="0.25">
      <c r="D2581" s="1">
        <v>35446</v>
      </c>
      <c r="E2581" s="1">
        <f t="shared" si="340"/>
        <v>35431</v>
      </c>
      <c r="F2581" s="30">
        <f t="shared" si="338"/>
        <v>0</v>
      </c>
      <c r="H2581" s="42">
        <f>IF(DAY(D2581)&gt;14,VLOOKUP(DATE(YEAR(E2581),MONTH(E2581)-1,DAY(1)),'מדדים וריביות'!B:C,2,FALSE),VLOOKUP(DATE(YEAR(E2581),MONTH(E2581)-2,DAY(1)),'מדדים וריביות'!B:C,2,FALSE))</f>
        <v>21789455.237048399</v>
      </c>
      <c r="I2581" s="43">
        <f>'ריבית יומית'!D2575</f>
        <v>1.0738622586670132E-4</v>
      </c>
      <c r="J2581" s="29">
        <f t="shared" si="339"/>
        <v>1.7922387127616561</v>
      </c>
      <c r="L2581">
        <f>VLOOKUP(D2580,'מדדים וריביות'!B:C,2)</f>
        <v>21880815.636365101</v>
      </c>
      <c r="M2581" s="30">
        <f t="shared" si="344"/>
        <v>0</v>
      </c>
      <c r="O2581" s="39">
        <f t="shared" si="341"/>
        <v>0</v>
      </c>
      <c r="P2581" s="39">
        <f t="shared" si="337"/>
        <v>0</v>
      </c>
      <c r="Q2581" s="39">
        <f t="shared" si="342"/>
        <v>0</v>
      </c>
      <c r="R2581" s="41">
        <f t="shared" si="343"/>
        <v>0</v>
      </c>
    </row>
    <row r="2582" spans="4:18" x14ac:dyDescent="0.25">
      <c r="D2582" s="1">
        <v>35447</v>
      </c>
      <c r="E2582" s="1">
        <f t="shared" si="340"/>
        <v>35431</v>
      </c>
      <c r="F2582" s="30">
        <f t="shared" si="338"/>
        <v>0</v>
      </c>
      <c r="H2582" s="42">
        <f>IF(DAY(D2582)&gt;14,VLOOKUP(DATE(YEAR(E2582),MONTH(E2582)-1,DAY(1)),'מדדים וריביות'!B:C,2,FALSE),VLOOKUP(DATE(YEAR(E2582),MONTH(E2582)-2,DAY(1)),'מדדים וריביות'!B:C,2,FALSE))</f>
        <v>21789455.237048399</v>
      </c>
      <c r="I2582" s="43">
        <f>'ריבית יומית'!D2576</f>
        <v>1.0738622586670132E-4</v>
      </c>
      <c r="J2582" s="29">
        <f t="shared" si="339"/>
        <v>1.7920462716759624</v>
      </c>
      <c r="L2582">
        <f>VLOOKUP(D2581,'מדדים וריביות'!B:C,2)</f>
        <v>21880815.636365101</v>
      </c>
      <c r="M2582" s="30">
        <f t="shared" si="344"/>
        <v>0</v>
      </c>
      <c r="O2582" s="39">
        <f t="shared" si="341"/>
        <v>0</v>
      </c>
      <c r="P2582" s="39">
        <f t="shared" si="337"/>
        <v>0</v>
      </c>
      <c r="Q2582" s="39">
        <f t="shared" si="342"/>
        <v>0</v>
      </c>
      <c r="R2582" s="41">
        <f t="shared" si="343"/>
        <v>0</v>
      </c>
    </row>
    <row r="2583" spans="4:18" x14ac:dyDescent="0.25">
      <c r="D2583" s="1">
        <v>35448</v>
      </c>
      <c r="E2583" s="1">
        <f t="shared" si="340"/>
        <v>35431</v>
      </c>
      <c r="F2583" s="30">
        <f t="shared" si="338"/>
        <v>0</v>
      </c>
      <c r="H2583" s="42">
        <f>IF(DAY(D2583)&gt;14,VLOOKUP(DATE(YEAR(E2583),MONTH(E2583)-1,DAY(1)),'מדדים וריביות'!B:C,2,FALSE),VLOOKUP(DATE(YEAR(E2583),MONTH(E2583)-2,DAY(1)),'מדדים וריביות'!B:C,2,FALSE))</f>
        <v>21789455.237048399</v>
      </c>
      <c r="I2583" s="43">
        <f>'ריבית יומית'!D2577</f>
        <v>1.0738622586670132E-4</v>
      </c>
      <c r="J2583" s="29">
        <f t="shared" si="339"/>
        <v>1.7918538512535716</v>
      </c>
      <c r="L2583">
        <f>VLOOKUP(D2582,'מדדים וריביות'!B:C,2)</f>
        <v>21880815.636365101</v>
      </c>
      <c r="M2583" s="30">
        <f t="shared" si="344"/>
        <v>0</v>
      </c>
      <c r="O2583" s="39">
        <f t="shared" si="341"/>
        <v>0</v>
      </c>
      <c r="P2583" s="39">
        <f t="shared" si="337"/>
        <v>0</v>
      </c>
      <c r="Q2583" s="39">
        <f t="shared" si="342"/>
        <v>0</v>
      </c>
      <c r="R2583" s="41">
        <f t="shared" si="343"/>
        <v>0</v>
      </c>
    </row>
    <row r="2584" spans="4:18" x14ac:dyDescent="0.25">
      <c r="D2584" s="1">
        <v>35449</v>
      </c>
      <c r="E2584" s="1">
        <f t="shared" si="340"/>
        <v>35431</v>
      </c>
      <c r="F2584" s="30">
        <f t="shared" si="338"/>
        <v>0</v>
      </c>
      <c r="H2584" s="42">
        <f>IF(DAY(D2584)&gt;14,VLOOKUP(DATE(YEAR(E2584),MONTH(E2584)-1,DAY(1)),'מדדים וריביות'!B:C,2,FALSE),VLOOKUP(DATE(YEAR(E2584),MONTH(E2584)-2,DAY(1)),'מדדים וריביות'!B:C,2,FALSE))</f>
        <v>21789455.237048399</v>
      </c>
      <c r="I2584" s="43">
        <f>'ריבית יומית'!D2578</f>
        <v>1.0738622586670132E-4</v>
      </c>
      <c r="J2584" s="29">
        <f t="shared" si="339"/>
        <v>1.7916614514922649</v>
      </c>
      <c r="L2584">
        <f>VLOOKUP(D2583,'מדדים וריביות'!B:C,2)</f>
        <v>21880815.636365101</v>
      </c>
      <c r="M2584" s="30">
        <f t="shared" si="344"/>
        <v>0</v>
      </c>
      <c r="O2584" s="39">
        <f t="shared" si="341"/>
        <v>0</v>
      </c>
      <c r="P2584" s="39">
        <f t="shared" si="337"/>
        <v>0</v>
      </c>
      <c r="Q2584" s="39">
        <f t="shared" si="342"/>
        <v>0</v>
      </c>
      <c r="R2584" s="41">
        <f t="shared" si="343"/>
        <v>0</v>
      </c>
    </row>
    <row r="2585" spans="4:18" x14ac:dyDescent="0.25">
      <c r="D2585" s="1">
        <v>35450</v>
      </c>
      <c r="E2585" s="1">
        <f t="shared" si="340"/>
        <v>35431</v>
      </c>
      <c r="F2585" s="30">
        <f t="shared" si="338"/>
        <v>0</v>
      </c>
      <c r="H2585" s="42">
        <f>IF(DAY(D2585)&gt;14,VLOOKUP(DATE(YEAR(E2585),MONTH(E2585)-1,DAY(1)),'מדדים וריביות'!B:C,2,FALSE),VLOOKUP(DATE(YEAR(E2585),MONTH(E2585)-2,DAY(1)),'מדדים וריביות'!B:C,2,FALSE))</f>
        <v>21789455.237048399</v>
      </c>
      <c r="I2585" s="43">
        <f>'ריבית יומית'!D2579</f>
        <v>1.0738622586670132E-4</v>
      </c>
      <c r="J2585" s="29">
        <f t="shared" si="339"/>
        <v>1.7914690723898239</v>
      </c>
      <c r="L2585">
        <f>VLOOKUP(D2584,'מדדים וריביות'!B:C,2)</f>
        <v>21880815.636365101</v>
      </c>
      <c r="M2585" s="30">
        <f t="shared" si="344"/>
        <v>0</v>
      </c>
      <c r="O2585" s="39">
        <f t="shared" si="341"/>
        <v>0</v>
      </c>
      <c r="P2585" s="39">
        <f t="shared" si="337"/>
        <v>0</v>
      </c>
      <c r="Q2585" s="39">
        <f t="shared" si="342"/>
        <v>0</v>
      </c>
      <c r="R2585" s="41">
        <f t="shared" si="343"/>
        <v>0</v>
      </c>
    </row>
    <row r="2586" spans="4:18" x14ac:dyDescent="0.25">
      <c r="D2586" s="1">
        <v>35451</v>
      </c>
      <c r="E2586" s="1">
        <f t="shared" si="340"/>
        <v>35431</v>
      </c>
      <c r="F2586" s="30">
        <f t="shared" si="338"/>
        <v>0</v>
      </c>
      <c r="H2586" s="42">
        <f>IF(DAY(D2586)&gt;14,VLOOKUP(DATE(YEAR(E2586),MONTH(E2586)-1,DAY(1)),'מדדים וריביות'!B:C,2,FALSE),VLOOKUP(DATE(YEAR(E2586),MONTH(E2586)-2,DAY(1)),'מדדים וריביות'!B:C,2,FALSE))</f>
        <v>21789455.237048399</v>
      </c>
      <c r="I2586" s="43">
        <f>'ריבית יומית'!D2580</f>
        <v>1.0738622586670132E-4</v>
      </c>
      <c r="J2586" s="29">
        <f t="shared" si="339"/>
        <v>1.7912767139440304</v>
      </c>
      <c r="L2586">
        <f>VLOOKUP(D2585,'מדדים וריביות'!B:C,2)</f>
        <v>21880815.636365101</v>
      </c>
      <c r="M2586" s="30">
        <f t="shared" si="344"/>
        <v>0</v>
      </c>
      <c r="O2586" s="39">
        <f t="shared" si="341"/>
        <v>0</v>
      </c>
      <c r="P2586" s="39">
        <f t="shared" si="337"/>
        <v>0</v>
      </c>
      <c r="Q2586" s="39">
        <f t="shared" si="342"/>
        <v>0</v>
      </c>
      <c r="R2586" s="41">
        <f t="shared" si="343"/>
        <v>0</v>
      </c>
    </row>
    <row r="2587" spans="4:18" x14ac:dyDescent="0.25">
      <c r="D2587" s="1">
        <v>35452</v>
      </c>
      <c r="E2587" s="1">
        <f t="shared" si="340"/>
        <v>35431</v>
      </c>
      <c r="F2587" s="30">
        <f t="shared" si="338"/>
        <v>0</v>
      </c>
      <c r="H2587" s="42">
        <f>IF(DAY(D2587)&gt;14,VLOOKUP(DATE(YEAR(E2587),MONTH(E2587)-1,DAY(1)),'מדדים וריביות'!B:C,2,FALSE),VLOOKUP(DATE(YEAR(E2587),MONTH(E2587)-2,DAY(1)),'מדדים וריביות'!B:C,2,FALSE))</f>
        <v>21789455.237048399</v>
      </c>
      <c r="I2587" s="43">
        <f>'ריבית יומית'!D2581</f>
        <v>1.0738622586670132E-4</v>
      </c>
      <c r="J2587" s="29">
        <f t="shared" si="339"/>
        <v>1.7910843761526667</v>
      </c>
      <c r="L2587">
        <f>VLOOKUP(D2586,'מדדים וריביות'!B:C,2)</f>
        <v>21880815.636365101</v>
      </c>
      <c r="M2587" s="30">
        <f t="shared" si="344"/>
        <v>0</v>
      </c>
      <c r="O2587" s="39">
        <f t="shared" si="341"/>
        <v>0</v>
      </c>
      <c r="P2587" s="39">
        <f t="shared" si="337"/>
        <v>0</v>
      </c>
      <c r="Q2587" s="39">
        <f t="shared" si="342"/>
        <v>0</v>
      </c>
      <c r="R2587" s="41">
        <f t="shared" si="343"/>
        <v>0</v>
      </c>
    </row>
    <row r="2588" spans="4:18" x14ac:dyDescent="0.25">
      <c r="D2588" s="1">
        <v>35453</v>
      </c>
      <c r="E2588" s="1">
        <f t="shared" si="340"/>
        <v>35431</v>
      </c>
      <c r="F2588" s="30">
        <f t="shared" si="338"/>
        <v>0</v>
      </c>
      <c r="H2588" s="42">
        <f>IF(DAY(D2588)&gt;14,VLOOKUP(DATE(YEAR(E2588),MONTH(E2588)-1,DAY(1)),'מדדים וריביות'!B:C,2,FALSE),VLOOKUP(DATE(YEAR(E2588),MONTH(E2588)-2,DAY(1)),'מדדים וריביות'!B:C,2,FALSE))</f>
        <v>21789455.237048399</v>
      </c>
      <c r="I2588" s="43">
        <f>'ריבית יומית'!D2582</f>
        <v>1.0738622586670132E-4</v>
      </c>
      <c r="J2588" s="29">
        <f t="shared" si="339"/>
        <v>1.7908920590135147</v>
      </c>
      <c r="L2588">
        <f>VLOOKUP(D2587,'מדדים וריביות'!B:C,2)</f>
        <v>21880815.636365101</v>
      </c>
      <c r="M2588" s="30">
        <f t="shared" si="344"/>
        <v>0</v>
      </c>
      <c r="O2588" s="39">
        <f t="shared" si="341"/>
        <v>0</v>
      </c>
      <c r="P2588" s="39">
        <f t="shared" si="337"/>
        <v>0</v>
      </c>
      <c r="Q2588" s="39">
        <f t="shared" si="342"/>
        <v>0</v>
      </c>
      <c r="R2588" s="41">
        <f t="shared" si="343"/>
        <v>0</v>
      </c>
    </row>
    <row r="2589" spans="4:18" x14ac:dyDescent="0.25">
      <c r="D2589" s="1">
        <v>35454</v>
      </c>
      <c r="E2589" s="1">
        <f t="shared" si="340"/>
        <v>35431</v>
      </c>
      <c r="F2589" s="30">
        <f t="shared" si="338"/>
        <v>0</v>
      </c>
      <c r="H2589" s="42">
        <f>IF(DAY(D2589)&gt;14,VLOOKUP(DATE(YEAR(E2589),MONTH(E2589)-1,DAY(1)),'מדדים וריביות'!B:C,2,FALSE),VLOOKUP(DATE(YEAR(E2589),MONTH(E2589)-2,DAY(1)),'מדדים וריביות'!B:C,2,FALSE))</f>
        <v>21789455.237048399</v>
      </c>
      <c r="I2589" s="43">
        <f>'ריבית יומית'!D2583</f>
        <v>1.0738622586670132E-4</v>
      </c>
      <c r="J2589" s="29">
        <f t="shared" si="339"/>
        <v>1.7906997625243568</v>
      </c>
      <c r="L2589">
        <f>VLOOKUP(D2588,'מדדים וריביות'!B:C,2)</f>
        <v>21880815.636365101</v>
      </c>
      <c r="M2589" s="30">
        <f t="shared" si="344"/>
        <v>0</v>
      </c>
      <c r="O2589" s="39">
        <f t="shared" si="341"/>
        <v>0</v>
      </c>
      <c r="P2589" s="39">
        <f t="shared" si="337"/>
        <v>0</v>
      </c>
      <c r="Q2589" s="39">
        <f t="shared" si="342"/>
        <v>0</v>
      </c>
      <c r="R2589" s="41">
        <f t="shared" si="343"/>
        <v>0</v>
      </c>
    </row>
    <row r="2590" spans="4:18" x14ac:dyDescent="0.25">
      <c r="D2590" s="1">
        <v>35455</v>
      </c>
      <c r="E2590" s="1">
        <f t="shared" si="340"/>
        <v>35431</v>
      </c>
      <c r="F2590" s="30">
        <f t="shared" si="338"/>
        <v>0</v>
      </c>
      <c r="H2590" s="42">
        <f>IF(DAY(D2590)&gt;14,VLOOKUP(DATE(YEAR(E2590),MONTH(E2590)-1,DAY(1)),'מדדים וריביות'!B:C,2,FALSE),VLOOKUP(DATE(YEAR(E2590),MONTH(E2590)-2,DAY(1)),'מדדים וריביות'!B:C,2,FALSE))</f>
        <v>21789455.237048399</v>
      </c>
      <c r="I2590" s="43">
        <f>'ריבית יומית'!D2584</f>
        <v>1.0738622586670132E-4</v>
      </c>
      <c r="J2590" s="29">
        <f t="shared" si="339"/>
        <v>1.7905074866829758</v>
      </c>
      <c r="L2590">
        <f>VLOOKUP(D2589,'מדדים וריביות'!B:C,2)</f>
        <v>21880815.636365101</v>
      </c>
      <c r="M2590" s="30">
        <f t="shared" si="344"/>
        <v>0</v>
      </c>
      <c r="O2590" s="39">
        <f t="shared" si="341"/>
        <v>0</v>
      </c>
      <c r="P2590" s="39">
        <f t="shared" si="337"/>
        <v>0</v>
      </c>
      <c r="Q2590" s="39">
        <f t="shared" si="342"/>
        <v>0</v>
      </c>
      <c r="R2590" s="41">
        <f t="shared" si="343"/>
        <v>0</v>
      </c>
    </row>
    <row r="2591" spans="4:18" x14ac:dyDescent="0.25">
      <c r="D2591" s="1">
        <v>35456</v>
      </c>
      <c r="E2591" s="1">
        <f t="shared" si="340"/>
        <v>35431</v>
      </c>
      <c r="F2591" s="30">
        <f t="shared" si="338"/>
        <v>0</v>
      </c>
      <c r="H2591" s="42">
        <f>IF(DAY(D2591)&gt;14,VLOOKUP(DATE(YEAR(E2591),MONTH(E2591)-1,DAY(1)),'מדדים וריביות'!B:C,2,FALSE),VLOOKUP(DATE(YEAR(E2591),MONTH(E2591)-2,DAY(1)),'מדדים וריביות'!B:C,2,FALSE))</f>
        <v>21789455.237048399</v>
      </c>
      <c r="I2591" s="43">
        <f>'ריבית יומית'!D2585</f>
        <v>1.0738622586670132E-4</v>
      </c>
      <c r="J2591" s="29">
        <f t="shared" si="339"/>
        <v>1.7903152314871547</v>
      </c>
      <c r="L2591">
        <f>VLOOKUP(D2590,'מדדים וריביות'!B:C,2)</f>
        <v>21880815.636365101</v>
      </c>
      <c r="M2591" s="30">
        <f t="shared" si="344"/>
        <v>0</v>
      </c>
      <c r="O2591" s="39">
        <f t="shared" si="341"/>
        <v>0</v>
      </c>
      <c r="P2591" s="39">
        <f t="shared" si="337"/>
        <v>0</v>
      </c>
      <c r="Q2591" s="39">
        <f t="shared" si="342"/>
        <v>0</v>
      </c>
      <c r="R2591" s="41">
        <f t="shared" si="343"/>
        <v>0</v>
      </c>
    </row>
    <row r="2592" spans="4:18" x14ac:dyDescent="0.25">
      <c r="D2592" s="1">
        <v>35457</v>
      </c>
      <c r="E2592" s="1">
        <f t="shared" si="340"/>
        <v>35431</v>
      </c>
      <c r="F2592" s="30">
        <f t="shared" si="338"/>
        <v>0</v>
      </c>
      <c r="H2592" s="42">
        <f>IF(DAY(D2592)&gt;14,VLOOKUP(DATE(YEAR(E2592),MONTH(E2592)-1,DAY(1)),'מדדים וריביות'!B:C,2,FALSE),VLOOKUP(DATE(YEAR(E2592),MONTH(E2592)-2,DAY(1)),'מדדים וריביות'!B:C,2,FALSE))</f>
        <v>21789455.237048399</v>
      </c>
      <c r="I2592" s="43">
        <f>'ריבית יומית'!D2586</f>
        <v>1.0738622586670132E-4</v>
      </c>
      <c r="J2592" s="29">
        <f t="shared" si="339"/>
        <v>1.7901229969346766</v>
      </c>
      <c r="L2592">
        <f>VLOOKUP(D2591,'מדדים וריביות'!B:C,2)</f>
        <v>21880815.636365101</v>
      </c>
      <c r="M2592" s="30">
        <f t="shared" si="344"/>
        <v>0</v>
      </c>
      <c r="O2592" s="39">
        <f t="shared" si="341"/>
        <v>0</v>
      </c>
      <c r="P2592" s="39">
        <f t="shared" si="337"/>
        <v>0</v>
      </c>
      <c r="Q2592" s="39">
        <f t="shared" si="342"/>
        <v>0</v>
      </c>
      <c r="R2592" s="41">
        <f t="shared" si="343"/>
        <v>0</v>
      </c>
    </row>
    <row r="2593" spans="4:18" x14ac:dyDescent="0.25">
      <c r="D2593" s="1">
        <v>35458</v>
      </c>
      <c r="E2593" s="1">
        <f t="shared" si="340"/>
        <v>35431</v>
      </c>
      <c r="F2593" s="30">
        <f t="shared" si="338"/>
        <v>0</v>
      </c>
      <c r="H2593" s="42">
        <f>IF(DAY(D2593)&gt;14,VLOOKUP(DATE(YEAR(E2593),MONTH(E2593)-1,DAY(1)),'מדדים וריביות'!B:C,2,FALSE),VLOOKUP(DATE(YEAR(E2593),MONTH(E2593)-2,DAY(1)),'מדדים וריביות'!B:C,2,FALSE))</f>
        <v>21789455.237048399</v>
      </c>
      <c r="I2593" s="43">
        <f>'ריבית יומית'!D2587</f>
        <v>1.0738622586670132E-4</v>
      </c>
      <c r="J2593" s="29">
        <f t="shared" si="339"/>
        <v>1.7899307830233251</v>
      </c>
      <c r="L2593">
        <f>VLOOKUP(D2592,'מדדים וריביות'!B:C,2)</f>
        <v>21880815.636365101</v>
      </c>
      <c r="M2593" s="30">
        <f t="shared" si="344"/>
        <v>0</v>
      </c>
      <c r="O2593" s="39">
        <f t="shared" si="341"/>
        <v>0</v>
      </c>
      <c r="P2593" s="39">
        <f t="shared" si="337"/>
        <v>0</v>
      </c>
      <c r="Q2593" s="39">
        <f t="shared" si="342"/>
        <v>0</v>
      </c>
      <c r="R2593" s="41">
        <f t="shared" si="343"/>
        <v>0</v>
      </c>
    </row>
    <row r="2594" spans="4:18" x14ac:dyDescent="0.25">
      <c r="D2594" s="1">
        <v>35459</v>
      </c>
      <c r="E2594" s="1">
        <f t="shared" si="340"/>
        <v>35431</v>
      </c>
      <c r="F2594" s="30">
        <f t="shared" si="338"/>
        <v>0</v>
      </c>
      <c r="H2594" s="42">
        <f>IF(DAY(D2594)&gt;14,VLOOKUP(DATE(YEAR(E2594),MONTH(E2594)-1,DAY(1)),'מדדים וריביות'!B:C,2,FALSE),VLOOKUP(DATE(YEAR(E2594),MONTH(E2594)-2,DAY(1)),'מדדים וריביות'!B:C,2,FALSE))</f>
        <v>21789455.237048399</v>
      </c>
      <c r="I2594" s="43">
        <f>'ריבית יומית'!D2588</f>
        <v>1.0738622586670132E-4</v>
      </c>
      <c r="J2594" s="29">
        <f t="shared" si="339"/>
        <v>1.7897385897508837</v>
      </c>
      <c r="L2594">
        <f>VLOOKUP(D2593,'מדדים וריביות'!B:C,2)</f>
        <v>21880815.636365101</v>
      </c>
      <c r="M2594" s="30">
        <f t="shared" si="344"/>
        <v>0</v>
      </c>
      <c r="O2594" s="39">
        <f t="shared" si="341"/>
        <v>0</v>
      </c>
      <c r="P2594" s="39">
        <f t="shared" si="337"/>
        <v>0</v>
      </c>
      <c r="Q2594" s="39">
        <f t="shared" si="342"/>
        <v>0</v>
      </c>
      <c r="R2594" s="41">
        <f t="shared" si="343"/>
        <v>0</v>
      </c>
    </row>
    <row r="2595" spans="4:18" x14ac:dyDescent="0.25">
      <c r="D2595" s="1">
        <v>35460</v>
      </c>
      <c r="E2595" s="1">
        <f t="shared" si="340"/>
        <v>35431</v>
      </c>
      <c r="F2595" s="30">
        <f t="shared" si="338"/>
        <v>0</v>
      </c>
      <c r="H2595" s="42">
        <f>IF(DAY(D2595)&gt;14,VLOOKUP(DATE(YEAR(E2595),MONTH(E2595)-1,DAY(1)),'מדדים וריביות'!B:C,2,FALSE),VLOOKUP(DATE(YEAR(E2595),MONTH(E2595)-2,DAY(1)),'מדדים וריביות'!B:C,2,FALSE))</f>
        <v>21789455.237048399</v>
      </c>
      <c r="I2595" s="43">
        <f>'ריבית יומית'!D2589</f>
        <v>1.0738622586670132E-4</v>
      </c>
      <c r="J2595" s="29">
        <f t="shared" si="339"/>
        <v>1.7895464171151365</v>
      </c>
      <c r="L2595">
        <f>VLOOKUP(D2594,'מדדים וריביות'!B:C,2)</f>
        <v>21880815.636365101</v>
      </c>
      <c r="M2595" s="30">
        <f t="shared" si="344"/>
        <v>0</v>
      </c>
      <c r="O2595" s="39">
        <f t="shared" si="341"/>
        <v>0</v>
      </c>
      <c r="P2595" s="39">
        <f t="shared" si="337"/>
        <v>0</v>
      </c>
      <c r="Q2595" s="39">
        <f t="shared" si="342"/>
        <v>0</v>
      </c>
      <c r="R2595" s="41">
        <f t="shared" si="343"/>
        <v>0</v>
      </c>
    </row>
    <row r="2596" spans="4:18" x14ac:dyDescent="0.25">
      <c r="D2596" s="1">
        <v>35461</v>
      </c>
      <c r="E2596" s="1">
        <f t="shared" si="340"/>
        <v>35431</v>
      </c>
      <c r="F2596" s="30">
        <f t="shared" si="338"/>
        <v>0</v>
      </c>
      <c r="H2596" s="42">
        <f>IF(DAY(D2596)&gt;14,VLOOKUP(DATE(YEAR(E2596),MONTH(E2596)-1,DAY(1)),'מדדים וריביות'!B:C,2,FALSE),VLOOKUP(DATE(YEAR(E2596),MONTH(E2596)-2,DAY(1)),'מדדים וריביות'!B:C,2,FALSE))</f>
        <v>21789455.237048399</v>
      </c>
      <c r="I2596" s="43">
        <f>'ריבית יומית'!D2590</f>
        <v>1.0738622586670132E-4</v>
      </c>
      <c r="J2596" s="29">
        <f t="shared" si="339"/>
        <v>1.7893542651138674</v>
      </c>
      <c r="L2596">
        <f>VLOOKUP(D2595,'מדדים וריביות'!B:C,2)</f>
        <v>21880815.636365101</v>
      </c>
      <c r="M2596" s="30">
        <f t="shared" si="344"/>
        <v>0</v>
      </c>
      <c r="O2596" s="39">
        <f t="shared" si="341"/>
        <v>0</v>
      </c>
      <c r="P2596" s="39">
        <f t="shared" si="337"/>
        <v>0</v>
      </c>
      <c r="Q2596" s="39">
        <f t="shared" si="342"/>
        <v>0</v>
      </c>
      <c r="R2596" s="41">
        <f t="shared" si="343"/>
        <v>0</v>
      </c>
    </row>
    <row r="2597" spans="4:18" x14ac:dyDescent="0.25">
      <c r="D2597" s="1">
        <v>35462</v>
      </c>
      <c r="E2597" s="1">
        <f t="shared" si="340"/>
        <v>35462</v>
      </c>
      <c r="F2597" s="30">
        <f t="shared" si="338"/>
        <v>0</v>
      </c>
      <c r="H2597" s="42">
        <f>IF(DAY(D2597)&gt;14,VLOOKUP(DATE(YEAR(E2597),MONTH(E2597)-1,DAY(1)),'מדדים וריביות'!B:C,2,FALSE),VLOOKUP(DATE(YEAR(E2597),MONTH(E2597)-2,DAY(1)),'מדדים וריביות'!B:C,2,FALSE))</f>
        <v>21789455.237048399</v>
      </c>
      <c r="I2597" s="43">
        <f>'ריבית יומית'!D2591</f>
        <v>1.0738622586670132E-4</v>
      </c>
      <c r="J2597" s="29">
        <f t="shared" si="339"/>
        <v>1.7891621337448609</v>
      </c>
      <c r="L2597">
        <f>VLOOKUP(D2596,'מדדים וריביות'!B:C,2)</f>
        <v>21880815.636365101</v>
      </c>
      <c r="M2597" s="30">
        <f t="shared" si="344"/>
        <v>0</v>
      </c>
      <c r="O2597" s="39">
        <f t="shared" si="341"/>
        <v>0</v>
      </c>
      <c r="P2597" s="39">
        <f t="shared" si="337"/>
        <v>0</v>
      </c>
      <c r="Q2597" s="39">
        <f t="shared" si="342"/>
        <v>0</v>
      </c>
      <c r="R2597" s="41">
        <f t="shared" si="343"/>
        <v>0</v>
      </c>
    </row>
    <row r="2598" spans="4:18" x14ac:dyDescent="0.25">
      <c r="D2598" s="1">
        <v>35463</v>
      </c>
      <c r="E2598" s="1">
        <f t="shared" si="340"/>
        <v>35462</v>
      </c>
      <c r="F2598" s="30">
        <f t="shared" si="338"/>
        <v>0</v>
      </c>
      <c r="H2598" s="42">
        <f>IF(DAY(D2598)&gt;14,VLOOKUP(DATE(YEAR(E2598),MONTH(E2598)-1,DAY(1)),'מדדים וריביות'!B:C,2,FALSE),VLOOKUP(DATE(YEAR(E2598),MONTH(E2598)-2,DAY(1)),'מדדים וריביות'!B:C,2,FALSE))</f>
        <v>21789455.237048399</v>
      </c>
      <c r="I2598" s="43">
        <f>'ריבית יומית'!D2592</f>
        <v>1.0738622586670132E-4</v>
      </c>
      <c r="J2598" s="29">
        <f t="shared" si="339"/>
        <v>1.7889700230059016</v>
      </c>
      <c r="L2598">
        <f>VLOOKUP(D2597,'מדדים וריביות'!B:C,2)</f>
        <v>22139670.101096001</v>
      </c>
      <c r="M2598" s="30">
        <f t="shared" si="344"/>
        <v>0</v>
      </c>
      <c r="O2598" s="39">
        <f t="shared" si="341"/>
        <v>0</v>
      </c>
      <c r="P2598" s="39">
        <f t="shared" si="337"/>
        <v>0</v>
      </c>
      <c r="Q2598" s="39">
        <f t="shared" si="342"/>
        <v>0</v>
      </c>
      <c r="R2598" s="41">
        <f t="shared" si="343"/>
        <v>0</v>
      </c>
    </row>
    <row r="2599" spans="4:18" x14ac:dyDescent="0.25">
      <c r="D2599" s="1">
        <v>35464</v>
      </c>
      <c r="E2599" s="1">
        <f t="shared" si="340"/>
        <v>35462</v>
      </c>
      <c r="F2599" s="30">
        <f t="shared" si="338"/>
        <v>0</v>
      </c>
      <c r="H2599" s="42">
        <f>IF(DAY(D2599)&gt;14,VLOOKUP(DATE(YEAR(E2599),MONTH(E2599)-1,DAY(1)),'מדדים וריביות'!B:C,2,FALSE),VLOOKUP(DATE(YEAR(E2599),MONTH(E2599)-2,DAY(1)),'מדדים וריביות'!B:C,2,FALSE))</f>
        <v>21789455.237048399</v>
      </c>
      <c r="I2599" s="43">
        <f>'ריבית יומית'!D2593</f>
        <v>1.0738622586670132E-4</v>
      </c>
      <c r="J2599" s="29">
        <f t="shared" si="339"/>
        <v>1.7887779328947744</v>
      </c>
      <c r="L2599">
        <f>VLOOKUP(D2598,'מדדים וריביות'!B:C,2)</f>
        <v>22139670.101096001</v>
      </c>
      <c r="M2599" s="30">
        <f t="shared" si="344"/>
        <v>0</v>
      </c>
      <c r="O2599" s="39">
        <f t="shared" si="341"/>
        <v>0</v>
      </c>
      <c r="P2599" s="39">
        <f t="shared" si="337"/>
        <v>0</v>
      </c>
      <c r="Q2599" s="39">
        <f t="shared" si="342"/>
        <v>0</v>
      </c>
      <c r="R2599" s="41">
        <f t="shared" si="343"/>
        <v>0</v>
      </c>
    </row>
    <row r="2600" spans="4:18" x14ac:dyDescent="0.25">
      <c r="D2600" s="1">
        <v>35465</v>
      </c>
      <c r="E2600" s="1">
        <f t="shared" si="340"/>
        <v>35462</v>
      </c>
      <c r="F2600" s="30">
        <f t="shared" si="338"/>
        <v>0</v>
      </c>
      <c r="H2600" s="42">
        <f>IF(DAY(D2600)&gt;14,VLOOKUP(DATE(YEAR(E2600),MONTH(E2600)-1,DAY(1)),'מדדים וריביות'!B:C,2,FALSE),VLOOKUP(DATE(YEAR(E2600),MONTH(E2600)-2,DAY(1)),'מדדים וריביות'!B:C,2,FALSE))</f>
        <v>21789455.237048399</v>
      </c>
      <c r="I2600" s="43">
        <f>'ריבית יומית'!D2594</f>
        <v>1.0738622586670132E-4</v>
      </c>
      <c r="J2600" s="29">
        <f t="shared" si="339"/>
        <v>1.7885858634092644</v>
      </c>
      <c r="L2600">
        <f>VLOOKUP(D2599,'מדדים וריביות'!B:C,2)</f>
        <v>22139670.101096001</v>
      </c>
      <c r="M2600" s="30">
        <f t="shared" si="344"/>
        <v>0</v>
      </c>
      <c r="O2600" s="39">
        <f t="shared" si="341"/>
        <v>0</v>
      </c>
      <c r="P2600" s="39">
        <f t="shared" si="337"/>
        <v>0</v>
      </c>
      <c r="Q2600" s="39">
        <f t="shared" si="342"/>
        <v>0</v>
      </c>
      <c r="R2600" s="41">
        <f t="shared" si="343"/>
        <v>0</v>
      </c>
    </row>
    <row r="2601" spans="4:18" x14ac:dyDescent="0.25">
      <c r="D2601" s="1">
        <v>35466</v>
      </c>
      <c r="E2601" s="1">
        <f t="shared" si="340"/>
        <v>35462</v>
      </c>
      <c r="F2601" s="30">
        <f t="shared" si="338"/>
        <v>0</v>
      </c>
      <c r="H2601" s="42">
        <f>IF(DAY(D2601)&gt;14,VLOOKUP(DATE(YEAR(E2601),MONTH(E2601)-1,DAY(1)),'מדדים וריביות'!B:C,2,FALSE),VLOOKUP(DATE(YEAR(E2601),MONTH(E2601)-2,DAY(1)),'מדדים וריביות'!B:C,2,FALSE))</f>
        <v>21789455.237048399</v>
      </c>
      <c r="I2601" s="43">
        <f>'ריבית יומית'!D2595</f>
        <v>1.0738622586670132E-4</v>
      </c>
      <c r="J2601" s="29">
        <f t="shared" si="339"/>
        <v>1.7883938145471567</v>
      </c>
      <c r="L2601">
        <f>VLOOKUP(D2600,'מדדים וריביות'!B:C,2)</f>
        <v>22139670.101096001</v>
      </c>
      <c r="M2601" s="30">
        <f t="shared" si="344"/>
        <v>0</v>
      </c>
      <c r="O2601" s="39">
        <f t="shared" si="341"/>
        <v>0</v>
      </c>
      <c r="P2601" s="39">
        <f t="shared" si="337"/>
        <v>0</v>
      </c>
      <c r="Q2601" s="39">
        <f t="shared" si="342"/>
        <v>0</v>
      </c>
      <c r="R2601" s="41">
        <f t="shared" si="343"/>
        <v>0</v>
      </c>
    </row>
    <row r="2602" spans="4:18" x14ac:dyDescent="0.25">
      <c r="D2602" s="1">
        <v>35467</v>
      </c>
      <c r="E2602" s="1">
        <f t="shared" si="340"/>
        <v>35462</v>
      </c>
      <c r="F2602" s="30">
        <f t="shared" si="338"/>
        <v>0</v>
      </c>
      <c r="H2602" s="42">
        <f>IF(DAY(D2602)&gt;14,VLOOKUP(DATE(YEAR(E2602),MONTH(E2602)-1,DAY(1)),'מדדים וריביות'!B:C,2,FALSE),VLOOKUP(DATE(YEAR(E2602),MONTH(E2602)-2,DAY(1)),'מדדים וריביות'!B:C,2,FALSE))</f>
        <v>21789455.237048399</v>
      </c>
      <c r="I2602" s="43">
        <f>'ריבית יומית'!D2596</f>
        <v>1.0738622586670132E-4</v>
      </c>
      <c r="J2602" s="29">
        <f t="shared" si="339"/>
        <v>1.7882017863062372</v>
      </c>
      <c r="L2602">
        <f>VLOOKUP(D2601,'מדדים וריביות'!B:C,2)</f>
        <v>22139670.101096001</v>
      </c>
      <c r="M2602" s="30">
        <f t="shared" si="344"/>
        <v>0</v>
      </c>
      <c r="O2602" s="39">
        <f t="shared" si="341"/>
        <v>0</v>
      </c>
      <c r="P2602" s="39">
        <f t="shared" si="337"/>
        <v>0</v>
      </c>
      <c r="Q2602" s="39">
        <f t="shared" si="342"/>
        <v>0</v>
      </c>
      <c r="R2602" s="41">
        <f t="shared" si="343"/>
        <v>0</v>
      </c>
    </row>
    <row r="2603" spans="4:18" x14ac:dyDescent="0.25">
      <c r="D2603" s="1">
        <v>35468</v>
      </c>
      <c r="E2603" s="1">
        <f t="shared" si="340"/>
        <v>35462</v>
      </c>
      <c r="F2603" s="30">
        <f t="shared" si="338"/>
        <v>0</v>
      </c>
      <c r="H2603" s="42">
        <f>IF(DAY(D2603)&gt;14,VLOOKUP(DATE(YEAR(E2603),MONTH(E2603)-1,DAY(1)),'מדדים וריביות'!B:C,2,FALSE),VLOOKUP(DATE(YEAR(E2603),MONTH(E2603)-2,DAY(1)),'מדדים וריביות'!B:C,2,FALSE))</f>
        <v>21789455.237048399</v>
      </c>
      <c r="I2603" s="43">
        <f>'ריבית יומית'!D2597</f>
        <v>1.0738622586670132E-4</v>
      </c>
      <c r="J2603" s="29">
        <f t="shared" si="339"/>
        <v>1.7880097786842915</v>
      </c>
      <c r="L2603">
        <f>VLOOKUP(D2602,'מדדים וריביות'!B:C,2)</f>
        <v>22139670.101096001</v>
      </c>
      <c r="M2603" s="30">
        <f t="shared" si="344"/>
        <v>0</v>
      </c>
      <c r="O2603" s="39">
        <f t="shared" si="341"/>
        <v>0</v>
      </c>
      <c r="P2603" s="39">
        <f t="shared" si="337"/>
        <v>0</v>
      </c>
      <c r="Q2603" s="39">
        <f t="shared" si="342"/>
        <v>0</v>
      </c>
      <c r="R2603" s="41">
        <f t="shared" si="343"/>
        <v>0</v>
      </c>
    </row>
    <row r="2604" spans="4:18" x14ac:dyDescent="0.25">
      <c r="D2604" s="1">
        <v>35469</v>
      </c>
      <c r="E2604" s="1">
        <f t="shared" si="340"/>
        <v>35462</v>
      </c>
      <c r="F2604" s="30">
        <f t="shared" si="338"/>
        <v>0</v>
      </c>
      <c r="H2604" s="42">
        <f>IF(DAY(D2604)&gt;14,VLOOKUP(DATE(YEAR(E2604),MONTH(E2604)-1,DAY(1)),'מדדים וריביות'!B:C,2,FALSE),VLOOKUP(DATE(YEAR(E2604),MONTH(E2604)-2,DAY(1)),'מדדים וריביות'!B:C,2,FALSE))</f>
        <v>21789455.237048399</v>
      </c>
      <c r="I2604" s="43">
        <f>'ריבית יומית'!D2598</f>
        <v>1.0738622586670132E-4</v>
      </c>
      <c r="J2604" s="29">
        <f t="shared" si="339"/>
        <v>1.7878177916791056</v>
      </c>
      <c r="L2604">
        <f>VLOOKUP(D2603,'מדדים וריביות'!B:C,2)</f>
        <v>22139670.101096001</v>
      </c>
      <c r="M2604" s="30">
        <f t="shared" si="344"/>
        <v>0</v>
      </c>
      <c r="O2604" s="39">
        <f t="shared" si="341"/>
        <v>0</v>
      </c>
      <c r="P2604" s="39">
        <f t="shared" ref="P2604:P2667" si="345">J2605*G2604-G2604</f>
        <v>0</v>
      </c>
      <c r="Q2604" s="39">
        <f t="shared" si="342"/>
        <v>0</v>
      </c>
      <c r="R2604" s="41">
        <f t="shared" si="343"/>
        <v>0</v>
      </c>
    </row>
    <row r="2605" spans="4:18" x14ac:dyDescent="0.25">
      <c r="D2605" s="1">
        <v>35470</v>
      </c>
      <c r="E2605" s="1">
        <f t="shared" si="340"/>
        <v>35462</v>
      </c>
      <c r="F2605" s="30">
        <f t="shared" si="338"/>
        <v>0</v>
      </c>
      <c r="H2605" s="42">
        <f>IF(DAY(D2605)&gt;14,VLOOKUP(DATE(YEAR(E2605),MONTH(E2605)-1,DAY(1)),'מדדים וריביות'!B:C,2,FALSE),VLOOKUP(DATE(YEAR(E2605),MONTH(E2605)-2,DAY(1)),'מדדים וריביות'!B:C,2,FALSE))</f>
        <v>21789455.237048399</v>
      </c>
      <c r="I2605" s="43">
        <f>'ריבית יומית'!D2599</f>
        <v>1.0738622586670132E-4</v>
      </c>
      <c r="J2605" s="29">
        <f t="shared" si="339"/>
        <v>1.787625825288466</v>
      </c>
      <c r="L2605">
        <f>VLOOKUP(D2604,'מדדים וריביות'!B:C,2)</f>
        <v>22139670.101096001</v>
      </c>
      <c r="M2605" s="30">
        <f t="shared" si="344"/>
        <v>0</v>
      </c>
      <c r="O2605" s="39">
        <f t="shared" si="341"/>
        <v>0</v>
      </c>
      <c r="P2605" s="39">
        <f t="shared" si="345"/>
        <v>0</v>
      </c>
      <c r="Q2605" s="39">
        <f t="shared" si="342"/>
        <v>0</v>
      </c>
      <c r="R2605" s="41">
        <f t="shared" si="343"/>
        <v>0</v>
      </c>
    </row>
    <row r="2606" spans="4:18" x14ac:dyDescent="0.25">
      <c r="D2606" s="1">
        <v>35471</v>
      </c>
      <c r="E2606" s="1">
        <f t="shared" si="340"/>
        <v>35462</v>
      </c>
      <c r="F2606" s="30">
        <f t="shared" si="338"/>
        <v>0</v>
      </c>
      <c r="H2606" s="42">
        <f>IF(DAY(D2606)&gt;14,VLOOKUP(DATE(YEAR(E2606),MONTH(E2606)-1,DAY(1)),'מדדים וריביות'!B:C,2,FALSE),VLOOKUP(DATE(YEAR(E2606),MONTH(E2606)-2,DAY(1)),'מדדים וריביות'!B:C,2,FALSE))</f>
        <v>21789455.237048399</v>
      </c>
      <c r="I2606" s="43">
        <f>'ריבית יומית'!D2600</f>
        <v>1.0738622586670132E-4</v>
      </c>
      <c r="J2606" s="29">
        <f t="shared" si="339"/>
        <v>1.7874338795101592</v>
      </c>
      <c r="L2606">
        <f>VLOOKUP(D2605,'מדדים וריביות'!B:C,2)</f>
        <v>22139670.101096001</v>
      </c>
      <c r="M2606" s="30">
        <f t="shared" si="344"/>
        <v>0</v>
      </c>
      <c r="O2606" s="39">
        <f t="shared" si="341"/>
        <v>0</v>
      </c>
      <c r="P2606" s="39">
        <f t="shared" si="345"/>
        <v>0</v>
      </c>
      <c r="Q2606" s="39">
        <f t="shared" si="342"/>
        <v>0</v>
      </c>
      <c r="R2606" s="41">
        <f t="shared" si="343"/>
        <v>0</v>
      </c>
    </row>
    <row r="2607" spans="4:18" x14ac:dyDescent="0.25">
      <c r="D2607" s="1">
        <v>35472</v>
      </c>
      <c r="E2607" s="1">
        <f t="shared" si="340"/>
        <v>35462</v>
      </c>
      <c r="F2607" s="30">
        <f t="shared" si="338"/>
        <v>0</v>
      </c>
      <c r="H2607" s="42">
        <f>IF(DAY(D2607)&gt;14,VLOOKUP(DATE(YEAR(E2607),MONTH(E2607)-1,DAY(1)),'מדדים וריביות'!B:C,2,FALSE),VLOOKUP(DATE(YEAR(E2607),MONTH(E2607)-2,DAY(1)),'מדדים וריביות'!B:C,2,FALSE))</f>
        <v>21789455.237048399</v>
      </c>
      <c r="I2607" s="43">
        <f>'ריבית יומית'!D2601</f>
        <v>1.0738622586670132E-4</v>
      </c>
      <c r="J2607" s="29">
        <f t="shared" si="339"/>
        <v>1.7872419543419718</v>
      </c>
      <c r="L2607">
        <f>VLOOKUP(D2606,'מדדים וריביות'!B:C,2)</f>
        <v>22139670.101096001</v>
      </c>
      <c r="M2607" s="30">
        <f t="shared" si="344"/>
        <v>0</v>
      </c>
      <c r="O2607" s="39">
        <f t="shared" si="341"/>
        <v>0</v>
      </c>
      <c r="P2607" s="39">
        <f t="shared" si="345"/>
        <v>0</v>
      </c>
      <c r="Q2607" s="39">
        <f t="shared" si="342"/>
        <v>0</v>
      </c>
      <c r="R2607" s="41">
        <f t="shared" si="343"/>
        <v>0</v>
      </c>
    </row>
    <row r="2608" spans="4:18" x14ac:dyDescent="0.25">
      <c r="D2608" s="1">
        <v>35473</v>
      </c>
      <c r="E2608" s="1">
        <f t="shared" si="340"/>
        <v>35462</v>
      </c>
      <c r="F2608" s="30">
        <f t="shared" si="338"/>
        <v>0</v>
      </c>
      <c r="H2608" s="42">
        <f>IF(DAY(D2608)&gt;14,VLOOKUP(DATE(YEAR(E2608),MONTH(E2608)-1,DAY(1)),'מדדים וריביות'!B:C,2,FALSE),VLOOKUP(DATE(YEAR(E2608),MONTH(E2608)-2,DAY(1)),'מדדים וריביות'!B:C,2,FALSE))</f>
        <v>21789455.237048399</v>
      </c>
      <c r="I2608" s="43">
        <f>'ריבית יומית'!D2602</f>
        <v>1.0738622586670132E-4</v>
      </c>
      <c r="J2608" s="29">
        <f t="shared" si="339"/>
        <v>1.7870500497816908</v>
      </c>
      <c r="L2608">
        <f>VLOOKUP(D2607,'מדדים וריביות'!B:C,2)</f>
        <v>22139670.101096001</v>
      </c>
      <c r="M2608" s="30">
        <f t="shared" si="344"/>
        <v>0</v>
      </c>
      <c r="O2608" s="39">
        <f t="shared" si="341"/>
        <v>0</v>
      </c>
      <c r="P2608" s="39">
        <f t="shared" si="345"/>
        <v>0</v>
      </c>
      <c r="Q2608" s="39">
        <f t="shared" si="342"/>
        <v>0</v>
      </c>
      <c r="R2608" s="41">
        <f t="shared" si="343"/>
        <v>0</v>
      </c>
    </row>
    <row r="2609" spans="4:18" x14ac:dyDescent="0.25">
      <c r="D2609" s="1">
        <v>35474</v>
      </c>
      <c r="E2609" s="1">
        <f t="shared" si="340"/>
        <v>35462</v>
      </c>
      <c r="F2609" s="30">
        <f t="shared" si="338"/>
        <v>0</v>
      </c>
      <c r="H2609" s="42">
        <f>IF(DAY(D2609)&gt;14,VLOOKUP(DATE(YEAR(E2609),MONTH(E2609)-1,DAY(1)),'מדדים וריביות'!B:C,2,FALSE),VLOOKUP(DATE(YEAR(E2609),MONTH(E2609)-2,DAY(1)),'מדדים וריביות'!B:C,2,FALSE))</f>
        <v>21789455.237048399</v>
      </c>
      <c r="I2609" s="43">
        <f>'ריבית יומית'!D2603</f>
        <v>1.0738622586670132E-4</v>
      </c>
      <c r="J2609" s="29">
        <f t="shared" si="339"/>
        <v>1.7868581658271034</v>
      </c>
      <c r="L2609">
        <f>VLOOKUP(D2608,'מדדים וריביות'!B:C,2)</f>
        <v>22139670.101096001</v>
      </c>
      <c r="M2609" s="30">
        <f t="shared" si="344"/>
        <v>0</v>
      </c>
      <c r="O2609" s="39">
        <f t="shared" si="341"/>
        <v>0</v>
      </c>
      <c r="P2609" s="39">
        <f t="shared" si="345"/>
        <v>0</v>
      </c>
      <c r="Q2609" s="39">
        <f t="shared" si="342"/>
        <v>0</v>
      </c>
      <c r="R2609" s="41">
        <f t="shared" si="343"/>
        <v>0</v>
      </c>
    </row>
    <row r="2610" spans="4:18" x14ac:dyDescent="0.25">
      <c r="D2610" s="1">
        <v>35475</v>
      </c>
      <c r="E2610" s="1">
        <f t="shared" si="340"/>
        <v>35462</v>
      </c>
      <c r="F2610" s="30">
        <f t="shared" si="338"/>
        <v>0</v>
      </c>
      <c r="H2610" s="42">
        <f>IF(DAY(D2610)&gt;14,VLOOKUP(DATE(YEAR(E2610),MONTH(E2610)-1,DAY(1)),'מדדים וריביות'!B:C,2,FALSE),VLOOKUP(DATE(YEAR(E2610),MONTH(E2610)-2,DAY(1)),'מדדים וריביות'!B:C,2,FALSE))</f>
        <v>21789455.237048399</v>
      </c>
      <c r="I2610" s="43">
        <f>'ריבית יומית'!D2604</f>
        <v>1.0738622586670132E-4</v>
      </c>
      <c r="J2610" s="29">
        <f t="shared" si="339"/>
        <v>1.7866663024759972</v>
      </c>
      <c r="L2610">
        <f>VLOOKUP(D2609,'מדדים וריביות'!B:C,2)</f>
        <v>22139670.101096001</v>
      </c>
      <c r="M2610" s="30">
        <f t="shared" si="344"/>
        <v>0</v>
      </c>
      <c r="O2610" s="39">
        <f t="shared" si="341"/>
        <v>0</v>
      </c>
      <c r="P2610" s="39">
        <f t="shared" si="345"/>
        <v>0</v>
      </c>
      <c r="Q2610" s="39">
        <f t="shared" si="342"/>
        <v>0</v>
      </c>
      <c r="R2610" s="41">
        <f t="shared" si="343"/>
        <v>0</v>
      </c>
    </row>
    <row r="2611" spans="4:18" x14ac:dyDescent="0.25">
      <c r="D2611" s="1">
        <v>35476</v>
      </c>
      <c r="E2611" s="1">
        <f t="shared" si="340"/>
        <v>35462</v>
      </c>
      <c r="F2611" s="30">
        <f t="shared" si="338"/>
        <v>0</v>
      </c>
      <c r="H2611" s="42">
        <f>IF(DAY(D2611)&gt;14,VLOOKUP(DATE(YEAR(E2611),MONTH(E2611)-1,DAY(1)),'מדדים וריביות'!B:C,2,FALSE),VLOOKUP(DATE(YEAR(E2611),MONTH(E2611)-2,DAY(1)),'מדדים וריביות'!B:C,2,FALSE))</f>
        <v>21880815.636365101</v>
      </c>
      <c r="I2611" s="43">
        <f>'ריבית יומית'!D2605</f>
        <v>1.0738622586670132E-4</v>
      </c>
      <c r="J2611" s="29">
        <f t="shared" si="339"/>
        <v>1.7864744597261599</v>
      </c>
      <c r="L2611">
        <f>VLOOKUP(D2610,'מדדים וריביות'!B:C,2)</f>
        <v>22139670.101096001</v>
      </c>
      <c r="M2611" s="30">
        <f t="shared" si="344"/>
        <v>0</v>
      </c>
      <c r="O2611" s="39">
        <f t="shared" si="341"/>
        <v>0</v>
      </c>
      <c r="P2611" s="39">
        <f t="shared" si="345"/>
        <v>0</v>
      </c>
      <c r="Q2611" s="39">
        <f t="shared" si="342"/>
        <v>0</v>
      </c>
      <c r="R2611" s="41">
        <f t="shared" si="343"/>
        <v>0</v>
      </c>
    </row>
    <row r="2612" spans="4:18" x14ac:dyDescent="0.25">
      <c r="D2612" s="1">
        <v>35477</v>
      </c>
      <c r="E2612" s="1">
        <f t="shared" si="340"/>
        <v>35462</v>
      </c>
      <c r="F2612" s="30">
        <f t="shared" si="338"/>
        <v>0</v>
      </c>
      <c r="H2612" s="42">
        <f>IF(DAY(D2612)&gt;14,VLOOKUP(DATE(YEAR(E2612),MONTH(E2612)-1,DAY(1)),'מדדים וריביות'!B:C,2,FALSE),VLOOKUP(DATE(YEAR(E2612),MONTH(E2612)-2,DAY(1)),'מדדים וריביות'!B:C,2,FALSE))</f>
        <v>21880815.636365101</v>
      </c>
      <c r="I2612" s="43">
        <f>'ריבית יומית'!D2606</f>
        <v>1.0738622586670132E-4</v>
      </c>
      <c r="J2612" s="29">
        <f t="shared" si="339"/>
        <v>1.7862826375753795</v>
      </c>
      <c r="L2612">
        <f>VLOOKUP(D2611,'מדדים וריביות'!B:C,2)</f>
        <v>22139670.101096001</v>
      </c>
      <c r="M2612" s="30">
        <f t="shared" si="344"/>
        <v>0</v>
      </c>
      <c r="O2612" s="39">
        <f t="shared" si="341"/>
        <v>0</v>
      </c>
      <c r="P2612" s="39">
        <f t="shared" si="345"/>
        <v>0</v>
      </c>
      <c r="Q2612" s="39">
        <f t="shared" si="342"/>
        <v>0</v>
      </c>
      <c r="R2612" s="41">
        <f t="shared" si="343"/>
        <v>0</v>
      </c>
    </row>
    <row r="2613" spans="4:18" x14ac:dyDescent="0.25">
      <c r="D2613" s="1">
        <v>35478</v>
      </c>
      <c r="E2613" s="1">
        <f t="shared" si="340"/>
        <v>35462</v>
      </c>
      <c r="F2613" s="30">
        <f t="shared" si="338"/>
        <v>0</v>
      </c>
      <c r="H2613" s="42">
        <f>IF(DAY(D2613)&gt;14,VLOOKUP(DATE(YEAR(E2613),MONTH(E2613)-1,DAY(1)),'מדדים וריביות'!B:C,2,FALSE),VLOOKUP(DATE(YEAR(E2613),MONTH(E2613)-2,DAY(1)),'מדדים וריביות'!B:C,2,FALSE))</f>
        <v>21880815.636365101</v>
      </c>
      <c r="I2613" s="43">
        <f>'ריבית יומית'!D2607</f>
        <v>1.0738622586670132E-4</v>
      </c>
      <c r="J2613" s="29">
        <f t="shared" si="339"/>
        <v>1.786090836021444</v>
      </c>
      <c r="L2613">
        <f>VLOOKUP(D2612,'מדדים וריביות'!B:C,2)</f>
        <v>22139670.101096001</v>
      </c>
      <c r="M2613" s="30">
        <f t="shared" si="344"/>
        <v>0</v>
      </c>
      <c r="O2613" s="39">
        <f t="shared" si="341"/>
        <v>0</v>
      </c>
      <c r="P2613" s="39">
        <f t="shared" si="345"/>
        <v>0</v>
      </c>
      <c r="Q2613" s="39">
        <f t="shared" si="342"/>
        <v>0</v>
      </c>
      <c r="R2613" s="41">
        <f t="shared" si="343"/>
        <v>0</v>
      </c>
    </row>
    <row r="2614" spans="4:18" x14ac:dyDescent="0.25">
      <c r="D2614" s="1">
        <v>35479</v>
      </c>
      <c r="E2614" s="1">
        <f t="shared" si="340"/>
        <v>35462</v>
      </c>
      <c r="F2614" s="30">
        <f t="shared" si="338"/>
        <v>0</v>
      </c>
      <c r="H2614" s="42">
        <f>IF(DAY(D2614)&gt;14,VLOOKUP(DATE(YEAR(E2614),MONTH(E2614)-1,DAY(1)),'מדדים וריביות'!B:C,2,FALSE),VLOOKUP(DATE(YEAR(E2614),MONTH(E2614)-2,DAY(1)),'מדדים וריביות'!B:C,2,FALSE))</f>
        <v>21880815.636365101</v>
      </c>
      <c r="I2614" s="43">
        <f>'ריבית יומית'!D2608</f>
        <v>1.0738622586670132E-4</v>
      </c>
      <c r="J2614" s="29">
        <f t="shared" si="339"/>
        <v>1.7858990550621421</v>
      </c>
      <c r="L2614">
        <f>VLOOKUP(D2613,'מדדים וריביות'!B:C,2)</f>
        <v>22139670.101096001</v>
      </c>
      <c r="M2614" s="30">
        <f t="shared" si="344"/>
        <v>0</v>
      </c>
      <c r="O2614" s="39">
        <f t="shared" si="341"/>
        <v>0</v>
      </c>
      <c r="P2614" s="39">
        <f t="shared" si="345"/>
        <v>0</v>
      </c>
      <c r="Q2614" s="39">
        <f t="shared" si="342"/>
        <v>0</v>
      </c>
      <c r="R2614" s="41">
        <f t="shared" si="343"/>
        <v>0</v>
      </c>
    </row>
    <row r="2615" spans="4:18" x14ac:dyDescent="0.25">
      <c r="D2615" s="1">
        <v>35480</v>
      </c>
      <c r="E2615" s="1">
        <f t="shared" si="340"/>
        <v>35462</v>
      </c>
      <c r="F2615" s="30">
        <f t="shared" si="338"/>
        <v>0</v>
      </c>
      <c r="H2615" s="42">
        <f>IF(DAY(D2615)&gt;14,VLOOKUP(DATE(YEAR(E2615),MONTH(E2615)-1,DAY(1)),'מדדים וריביות'!B:C,2,FALSE),VLOOKUP(DATE(YEAR(E2615),MONTH(E2615)-2,DAY(1)),'מדדים וריביות'!B:C,2,FALSE))</f>
        <v>21880815.636365101</v>
      </c>
      <c r="I2615" s="43">
        <f>'ריבית יומית'!D2609</f>
        <v>1.0738622586670132E-4</v>
      </c>
      <c r="J2615" s="29">
        <f t="shared" si="339"/>
        <v>1.7857072946952621</v>
      </c>
      <c r="L2615">
        <f>VLOOKUP(D2614,'מדדים וריביות'!B:C,2)</f>
        <v>22139670.101096001</v>
      </c>
      <c r="M2615" s="30">
        <f t="shared" si="344"/>
        <v>0</v>
      </c>
      <c r="O2615" s="39">
        <f t="shared" si="341"/>
        <v>0</v>
      </c>
      <c r="P2615" s="39">
        <f t="shared" si="345"/>
        <v>0</v>
      </c>
      <c r="Q2615" s="39">
        <f t="shared" si="342"/>
        <v>0</v>
      </c>
      <c r="R2615" s="41">
        <f t="shared" si="343"/>
        <v>0</v>
      </c>
    </row>
    <row r="2616" spans="4:18" x14ac:dyDescent="0.25">
      <c r="D2616" s="1">
        <v>35481</v>
      </c>
      <c r="E2616" s="1">
        <f t="shared" si="340"/>
        <v>35462</v>
      </c>
      <c r="F2616" s="30">
        <f t="shared" si="338"/>
        <v>0</v>
      </c>
      <c r="H2616" s="42">
        <f>IF(DAY(D2616)&gt;14,VLOOKUP(DATE(YEAR(E2616),MONTH(E2616)-1,DAY(1)),'מדדים וריביות'!B:C,2,FALSE),VLOOKUP(DATE(YEAR(E2616),MONTH(E2616)-2,DAY(1)),'מדדים וריביות'!B:C,2,FALSE))</f>
        <v>21880815.636365101</v>
      </c>
      <c r="I2616" s="43">
        <f>'ריבית יומית'!D2610</f>
        <v>1.0738622586670132E-4</v>
      </c>
      <c r="J2616" s="29">
        <f t="shared" si="339"/>
        <v>1.785515554918593</v>
      </c>
      <c r="L2616">
        <f>VLOOKUP(D2615,'מדדים וריביות'!B:C,2)</f>
        <v>22139670.101096001</v>
      </c>
      <c r="M2616" s="30">
        <f t="shared" si="344"/>
        <v>0</v>
      </c>
      <c r="O2616" s="39">
        <f t="shared" si="341"/>
        <v>0</v>
      </c>
      <c r="P2616" s="39">
        <f t="shared" si="345"/>
        <v>0</v>
      </c>
      <c r="Q2616" s="39">
        <f t="shared" si="342"/>
        <v>0</v>
      </c>
      <c r="R2616" s="41">
        <f t="shared" si="343"/>
        <v>0</v>
      </c>
    </row>
    <row r="2617" spans="4:18" x14ac:dyDescent="0.25">
      <c r="D2617" s="1">
        <v>35482</v>
      </c>
      <c r="E2617" s="1">
        <f t="shared" si="340"/>
        <v>35462</v>
      </c>
      <c r="F2617" s="30">
        <f t="shared" si="338"/>
        <v>0</v>
      </c>
      <c r="H2617" s="42">
        <f>IF(DAY(D2617)&gt;14,VLOOKUP(DATE(YEAR(E2617),MONTH(E2617)-1,DAY(1)),'מדדים וריביות'!B:C,2,FALSE),VLOOKUP(DATE(YEAR(E2617),MONTH(E2617)-2,DAY(1)),'מדדים וריביות'!B:C,2,FALSE))</f>
        <v>21880815.636365101</v>
      </c>
      <c r="I2617" s="43">
        <f>'ריבית יומית'!D2611</f>
        <v>1.0738622586670132E-4</v>
      </c>
      <c r="J2617" s="29">
        <f t="shared" si="339"/>
        <v>1.7853238357299241</v>
      </c>
      <c r="L2617">
        <f>VLOOKUP(D2616,'מדדים וריביות'!B:C,2)</f>
        <v>22139670.101096001</v>
      </c>
      <c r="M2617" s="30">
        <f t="shared" si="344"/>
        <v>0</v>
      </c>
      <c r="O2617" s="39">
        <f t="shared" si="341"/>
        <v>0</v>
      </c>
      <c r="P2617" s="39">
        <f t="shared" si="345"/>
        <v>0</v>
      </c>
      <c r="Q2617" s="39">
        <f t="shared" si="342"/>
        <v>0</v>
      </c>
      <c r="R2617" s="41">
        <f t="shared" si="343"/>
        <v>0</v>
      </c>
    </row>
    <row r="2618" spans="4:18" x14ac:dyDescent="0.25">
      <c r="D2618" s="1">
        <v>35483</v>
      </c>
      <c r="E2618" s="1">
        <f t="shared" si="340"/>
        <v>35462</v>
      </c>
      <c r="F2618" s="30">
        <f t="shared" si="338"/>
        <v>0</v>
      </c>
      <c r="H2618" s="42">
        <f>IF(DAY(D2618)&gt;14,VLOOKUP(DATE(YEAR(E2618),MONTH(E2618)-1,DAY(1)),'מדדים וריביות'!B:C,2,FALSE),VLOOKUP(DATE(YEAR(E2618),MONTH(E2618)-2,DAY(1)),'מדדים וריביות'!B:C,2,FALSE))</f>
        <v>21880815.636365101</v>
      </c>
      <c r="I2618" s="43">
        <f>'ריבית יומית'!D2612</f>
        <v>1.0738622586670132E-4</v>
      </c>
      <c r="J2618" s="29">
        <f t="shared" si="339"/>
        <v>1.7851321371270448</v>
      </c>
      <c r="L2618">
        <f>VLOOKUP(D2617,'מדדים וריביות'!B:C,2)</f>
        <v>22139670.101096001</v>
      </c>
      <c r="M2618" s="30">
        <f t="shared" si="344"/>
        <v>0</v>
      </c>
      <c r="O2618" s="39">
        <f t="shared" si="341"/>
        <v>0</v>
      </c>
      <c r="P2618" s="39">
        <f t="shared" si="345"/>
        <v>0</v>
      </c>
      <c r="Q2618" s="39">
        <f t="shared" si="342"/>
        <v>0</v>
      </c>
      <c r="R2618" s="41">
        <f t="shared" si="343"/>
        <v>0</v>
      </c>
    </row>
    <row r="2619" spans="4:18" x14ac:dyDescent="0.25">
      <c r="D2619" s="1">
        <v>35484</v>
      </c>
      <c r="E2619" s="1">
        <f t="shared" si="340"/>
        <v>35462</v>
      </c>
      <c r="F2619" s="30">
        <f t="shared" si="338"/>
        <v>0</v>
      </c>
      <c r="H2619" s="42">
        <f>IF(DAY(D2619)&gt;14,VLOOKUP(DATE(YEAR(E2619),MONTH(E2619)-1,DAY(1)),'מדדים וריביות'!B:C,2,FALSE),VLOOKUP(DATE(YEAR(E2619),MONTH(E2619)-2,DAY(1)),'מדדים וריביות'!B:C,2,FALSE))</f>
        <v>21880815.636365101</v>
      </c>
      <c r="I2619" s="43">
        <f>'ריבית יומית'!D2613</f>
        <v>1.0738622586670132E-4</v>
      </c>
      <c r="J2619" s="29">
        <f t="shared" si="339"/>
        <v>1.7849404591077445</v>
      </c>
      <c r="L2619">
        <f>VLOOKUP(D2618,'מדדים וריביות'!B:C,2)</f>
        <v>22139670.101096001</v>
      </c>
      <c r="M2619" s="30">
        <f t="shared" si="344"/>
        <v>0</v>
      </c>
      <c r="O2619" s="39">
        <f t="shared" si="341"/>
        <v>0</v>
      </c>
      <c r="P2619" s="39">
        <f t="shared" si="345"/>
        <v>0</v>
      </c>
      <c r="Q2619" s="39">
        <f t="shared" si="342"/>
        <v>0</v>
      </c>
      <c r="R2619" s="41">
        <f t="shared" si="343"/>
        <v>0</v>
      </c>
    </row>
    <row r="2620" spans="4:18" x14ac:dyDescent="0.25">
      <c r="D2620" s="1">
        <v>35485</v>
      </c>
      <c r="E2620" s="1">
        <f t="shared" si="340"/>
        <v>35462</v>
      </c>
      <c r="F2620" s="30">
        <f t="shared" si="338"/>
        <v>0</v>
      </c>
      <c r="H2620" s="42">
        <f>IF(DAY(D2620)&gt;14,VLOOKUP(DATE(YEAR(E2620),MONTH(E2620)-1,DAY(1)),'מדדים וריביות'!B:C,2,FALSE),VLOOKUP(DATE(YEAR(E2620),MONTH(E2620)-2,DAY(1)),'מדדים וריביות'!B:C,2,FALSE))</f>
        <v>21880815.636365101</v>
      </c>
      <c r="I2620" s="43">
        <f>'ריבית יומית'!D2614</f>
        <v>1.0738622586670132E-4</v>
      </c>
      <c r="J2620" s="29">
        <f t="shared" si="339"/>
        <v>1.784748801669813</v>
      </c>
      <c r="L2620">
        <f>VLOOKUP(D2619,'מדדים וריביות'!B:C,2)</f>
        <v>22139670.101096001</v>
      </c>
      <c r="M2620" s="30">
        <f t="shared" si="344"/>
        <v>0</v>
      </c>
      <c r="O2620" s="39">
        <f t="shared" si="341"/>
        <v>0</v>
      </c>
      <c r="P2620" s="39">
        <f t="shared" si="345"/>
        <v>0</v>
      </c>
      <c r="Q2620" s="39">
        <f t="shared" si="342"/>
        <v>0</v>
      </c>
      <c r="R2620" s="41">
        <f t="shared" si="343"/>
        <v>0</v>
      </c>
    </row>
    <row r="2621" spans="4:18" x14ac:dyDescent="0.25">
      <c r="D2621" s="1">
        <v>35486</v>
      </c>
      <c r="E2621" s="1">
        <f t="shared" si="340"/>
        <v>35462</v>
      </c>
      <c r="F2621" s="30">
        <f t="shared" si="338"/>
        <v>0</v>
      </c>
      <c r="H2621" s="42">
        <f>IF(DAY(D2621)&gt;14,VLOOKUP(DATE(YEAR(E2621),MONTH(E2621)-1,DAY(1)),'מדדים וריביות'!B:C,2,FALSE),VLOOKUP(DATE(YEAR(E2621),MONTH(E2621)-2,DAY(1)),'מדדים וריביות'!B:C,2,FALSE))</f>
        <v>21880815.636365101</v>
      </c>
      <c r="I2621" s="43">
        <f>'ריבית יומית'!D2615</f>
        <v>1.0738622586670132E-4</v>
      </c>
      <c r="J2621" s="29">
        <f t="shared" si="339"/>
        <v>1.7845571648110405</v>
      </c>
      <c r="L2621">
        <f>VLOOKUP(D2620,'מדדים וריביות'!B:C,2)</f>
        <v>22139670.101096001</v>
      </c>
      <c r="M2621" s="30">
        <f t="shared" si="344"/>
        <v>0</v>
      </c>
      <c r="O2621" s="39">
        <f t="shared" si="341"/>
        <v>0</v>
      </c>
      <c r="P2621" s="39">
        <f t="shared" si="345"/>
        <v>0</v>
      </c>
      <c r="Q2621" s="39">
        <f t="shared" si="342"/>
        <v>0</v>
      </c>
      <c r="R2621" s="41">
        <f t="shared" si="343"/>
        <v>0</v>
      </c>
    </row>
    <row r="2622" spans="4:18" x14ac:dyDescent="0.25">
      <c r="D2622" s="1">
        <v>35487</v>
      </c>
      <c r="E2622" s="1">
        <f t="shared" si="340"/>
        <v>35462</v>
      </c>
      <c r="F2622" s="30">
        <f t="shared" si="338"/>
        <v>0</v>
      </c>
      <c r="H2622" s="42">
        <f>IF(DAY(D2622)&gt;14,VLOOKUP(DATE(YEAR(E2622),MONTH(E2622)-1,DAY(1)),'מדדים וריביות'!B:C,2,FALSE),VLOOKUP(DATE(YEAR(E2622),MONTH(E2622)-2,DAY(1)),'מדדים וריביות'!B:C,2,FALSE))</f>
        <v>21880815.636365101</v>
      </c>
      <c r="I2622" s="43">
        <f>'ריבית יומית'!D2616</f>
        <v>1.0738622586670132E-4</v>
      </c>
      <c r="J2622" s="29">
        <f t="shared" si="339"/>
        <v>1.7843655485292174</v>
      </c>
      <c r="L2622">
        <f>VLOOKUP(D2621,'מדדים וריביות'!B:C,2)</f>
        <v>22139670.101096001</v>
      </c>
      <c r="M2622" s="30">
        <f t="shared" si="344"/>
        <v>0</v>
      </c>
      <c r="O2622" s="39">
        <f t="shared" si="341"/>
        <v>0</v>
      </c>
      <c r="P2622" s="39">
        <f t="shared" si="345"/>
        <v>0</v>
      </c>
      <c r="Q2622" s="39">
        <f t="shared" si="342"/>
        <v>0</v>
      </c>
      <c r="R2622" s="41">
        <f t="shared" si="343"/>
        <v>0</v>
      </c>
    </row>
    <row r="2623" spans="4:18" x14ac:dyDescent="0.25">
      <c r="D2623" s="1">
        <v>35488</v>
      </c>
      <c r="E2623" s="1">
        <f t="shared" si="340"/>
        <v>35462</v>
      </c>
      <c r="F2623" s="30">
        <f t="shared" si="338"/>
        <v>0</v>
      </c>
      <c r="H2623" s="42">
        <f>IF(DAY(D2623)&gt;14,VLOOKUP(DATE(YEAR(E2623),MONTH(E2623)-1,DAY(1)),'מדדים וריביות'!B:C,2,FALSE),VLOOKUP(DATE(YEAR(E2623),MONTH(E2623)-2,DAY(1)),'מדדים וריביות'!B:C,2,FALSE))</f>
        <v>21880815.636365101</v>
      </c>
      <c r="I2623" s="43">
        <f>'ריבית יומית'!D2617</f>
        <v>1.0738622586670132E-4</v>
      </c>
      <c r="J2623" s="29">
        <f t="shared" si="339"/>
        <v>1.7841739528221341</v>
      </c>
      <c r="L2623">
        <f>VLOOKUP(D2622,'מדדים וריביות'!B:C,2)</f>
        <v>22139670.101096001</v>
      </c>
      <c r="M2623" s="30">
        <f t="shared" si="344"/>
        <v>0</v>
      </c>
      <c r="O2623" s="39">
        <f t="shared" si="341"/>
        <v>0</v>
      </c>
      <c r="P2623" s="39">
        <f t="shared" si="345"/>
        <v>0</v>
      </c>
      <c r="Q2623" s="39">
        <f t="shared" si="342"/>
        <v>0</v>
      </c>
      <c r="R2623" s="41">
        <f t="shared" si="343"/>
        <v>0</v>
      </c>
    </row>
    <row r="2624" spans="4:18" x14ac:dyDescent="0.25">
      <c r="D2624" s="1">
        <v>35489</v>
      </c>
      <c r="E2624" s="1">
        <f t="shared" si="340"/>
        <v>35462</v>
      </c>
      <c r="F2624" s="30">
        <f t="shared" ref="F2624:F2687" si="346">M2623</f>
        <v>0</v>
      </c>
      <c r="H2624" s="42">
        <f>IF(DAY(D2624)&gt;14,VLOOKUP(DATE(YEAR(E2624),MONTH(E2624)-1,DAY(1)),'מדדים וריביות'!B:C,2,FALSE),VLOOKUP(DATE(YEAR(E2624),MONTH(E2624)-2,DAY(1)),'מדדים וריביות'!B:C,2,FALSE))</f>
        <v>21880815.636365101</v>
      </c>
      <c r="I2624" s="43">
        <f>'ריבית יומית'!D2618</f>
        <v>1.0738622586670132E-4</v>
      </c>
      <c r="J2624" s="29">
        <f t="shared" si="339"/>
        <v>1.7839823776875816</v>
      </c>
      <c r="L2624">
        <f>VLOOKUP(D2623,'מדדים וריביות'!B:C,2)</f>
        <v>22139670.101096001</v>
      </c>
      <c r="M2624" s="30">
        <f t="shared" si="344"/>
        <v>0</v>
      </c>
      <c r="O2624" s="39">
        <f t="shared" si="341"/>
        <v>0</v>
      </c>
      <c r="P2624" s="39">
        <f t="shared" si="345"/>
        <v>0</v>
      </c>
      <c r="Q2624" s="39">
        <f t="shared" si="342"/>
        <v>0</v>
      </c>
      <c r="R2624" s="41">
        <f t="shared" si="343"/>
        <v>0</v>
      </c>
    </row>
    <row r="2625" spans="4:18" x14ac:dyDescent="0.25">
      <c r="D2625" s="1">
        <v>35490</v>
      </c>
      <c r="E2625" s="1">
        <f t="shared" si="340"/>
        <v>35490</v>
      </c>
      <c r="F2625" s="30">
        <f t="shared" si="346"/>
        <v>0</v>
      </c>
      <c r="H2625" s="42">
        <f>IF(DAY(D2625)&gt;14,VLOOKUP(DATE(YEAR(E2625),MONTH(E2625)-1,DAY(1)),'מדדים וריביות'!B:C,2,FALSE),VLOOKUP(DATE(YEAR(E2625),MONTH(E2625)-2,DAY(1)),'מדדים וריביות'!B:C,2,FALSE))</f>
        <v>21880815.636365101</v>
      </c>
      <c r="I2625" s="43">
        <f>'ריבית יומית'!D2619</f>
        <v>1.0738622586670132E-4</v>
      </c>
      <c r="J2625" s="29">
        <f t="shared" si="339"/>
        <v>1.7837908231233508</v>
      </c>
      <c r="L2625">
        <f>VLOOKUP(D2624,'מדדים וריביות'!B:C,2)</f>
        <v>22139670.101096001</v>
      </c>
      <c r="M2625" s="30">
        <f t="shared" si="344"/>
        <v>0</v>
      </c>
      <c r="O2625" s="39">
        <f t="shared" si="341"/>
        <v>0</v>
      </c>
      <c r="P2625" s="39">
        <f t="shared" si="345"/>
        <v>0</v>
      </c>
      <c r="Q2625" s="39">
        <f t="shared" si="342"/>
        <v>0</v>
      </c>
      <c r="R2625" s="41">
        <f t="shared" si="343"/>
        <v>0</v>
      </c>
    </row>
    <row r="2626" spans="4:18" x14ac:dyDescent="0.25">
      <c r="D2626" s="1">
        <v>35491</v>
      </c>
      <c r="E2626" s="1">
        <f t="shared" si="340"/>
        <v>35490</v>
      </c>
      <c r="F2626" s="30">
        <f t="shared" si="346"/>
        <v>0</v>
      </c>
      <c r="H2626" s="42">
        <f>IF(DAY(D2626)&gt;14,VLOOKUP(DATE(YEAR(E2626),MONTH(E2626)-1,DAY(1)),'מדדים וריביות'!B:C,2,FALSE),VLOOKUP(DATE(YEAR(E2626),MONTH(E2626)-2,DAY(1)),'מדדים וריביות'!B:C,2,FALSE))</f>
        <v>21880815.636365101</v>
      </c>
      <c r="I2626" s="43">
        <f>'ריבית יומית'!D2620</f>
        <v>1.0738622586670132E-4</v>
      </c>
      <c r="J2626" s="29">
        <f t="shared" si="339"/>
        <v>1.783599289127233</v>
      </c>
      <c r="L2626">
        <f>VLOOKUP(D2625,'מדדים וריביות'!B:C,2)</f>
        <v>22352844.366168398</v>
      </c>
      <c r="M2626" s="30">
        <f t="shared" si="344"/>
        <v>0</v>
      </c>
      <c r="O2626" s="39">
        <f t="shared" si="341"/>
        <v>0</v>
      </c>
      <c r="P2626" s="39">
        <f t="shared" si="345"/>
        <v>0</v>
      </c>
      <c r="Q2626" s="39">
        <f t="shared" si="342"/>
        <v>0</v>
      </c>
      <c r="R2626" s="41">
        <f t="shared" si="343"/>
        <v>0</v>
      </c>
    </row>
    <row r="2627" spans="4:18" x14ac:dyDescent="0.25">
      <c r="D2627" s="1">
        <v>35492</v>
      </c>
      <c r="E2627" s="1">
        <f t="shared" si="340"/>
        <v>35490</v>
      </c>
      <c r="F2627" s="30">
        <f t="shared" si="346"/>
        <v>0</v>
      </c>
      <c r="H2627" s="42">
        <f>IF(DAY(D2627)&gt;14,VLOOKUP(DATE(YEAR(E2627),MONTH(E2627)-1,DAY(1)),'מדדים וריביות'!B:C,2,FALSE),VLOOKUP(DATE(YEAR(E2627),MONTH(E2627)-2,DAY(1)),'מדדים וריביות'!B:C,2,FALSE))</f>
        <v>21880815.636365101</v>
      </c>
      <c r="I2627" s="43">
        <f>'ריבית יומית'!D2621</f>
        <v>1.0738622586670132E-4</v>
      </c>
      <c r="J2627" s="29">
        <f t="shared" si="339"/>
        <v>1.7834077756970195</v>
      </c>
      <c r="L2627">
        <f>VLOOKUP(D2626,'מדדים וריביות'!B:C,2)</f>
        <v>22352844.366168398</v>
      </c>
      <c r="M2627" s="30">
        <f t="shared" si="344"/>
        <v>0</v>
      </c>
      <c r="O2627" s="39">
        <f t="shared" si="341"/>
        <v>0</v>
      </c>
      <c r="P2627" s="39">
        <f t="shared" si="345"/>
        <v>0</v>
      </c>
      <c r="Q2627" s="39">
        <f t="shared" si="342"/>
        <v>0</v>
      </c>
      <c r="R2627" s="41">
        <f t="shared" si="343"/>
        <v>0</v>
      </c>
    </row>
    <row r="2628" spans="4:18" x14ac:dyDescent="0.25">
      <c r="D2628" s="1">
        <v>35493</v>
      </c>
      <c r="E2628" s="1">
        <f t="shared" si="340"/>
        <v>35490</v>
      </c>
      <c r="F2628" s="30">
        <f t="shared" si="346"/>
        <v>0</v>
      </c>
      <c r="H2628" s="42">
        <f>IF(DAY(D2628)&gt;14,VLOOKUP(DATE(YEAR(E2628),MONTH(E2628)-1,DAY(1)),'מדדים וריביות'!B:C,2,FALSE),VLOOKUP(DATE(YEAR(E2628),MONTH(E2628)-2,DAY(1)),'מדדים וריביות'!B:C,2,FALSE))</f>
        <v>21880815.636365101</v>
      </c>
      <c r="I2628" s="43">
        <f>'ריבית יומית'!D2622</f>
        <v>1.0738622586670132E-4</v>
      </c>
      <c r="J2628" s="29">
        <f t="shared" si="339"/>
        <v>1.7832162828305023</v>
      </c>
      <c r="L2628">
        <f>VLOOKUP(D2627,'מדדים וריביות'!B:C,2)</f>
        <v>22352844.366168398</v>
      </c>
      <c r="M2628" s="30">
        <f t="shared" si="344"/>
        <v>0</v>
      </c>
      <c r="O2628" s="39">
        <f t="shared" si="341"/>
        <v>0</v>
      </c>
      <c r="P2628" s="39">
        <f t="shared" si="345"/>
        <v>0</v>
      </c>
      <c r="Q2628" s="39">
        <f t="shared" si="342"/>
        <v>0</v>
      </c>
      <c r="R2628" s="41">
        <f t="shared" si="343"/>
        <v>0</v>
      </c>
    </row>
    <row r="2629" spans="4:18" x14ac:dyDescent="0.25">
      <c r="D2629" s="1">
        <v>35494</v>
      </c>
      <c r="E2629" s="1">
        <f t="shared" si="340"/>
        <v>35490</v>
      </c>
      <c r="F2629" s="30">
        <f t="shared" si="346"/>
        <v>0</v>
      </c>
      <c r="H2629" s="42">
        <f>IF(DAY(D2629)&gt;14,VLOOKUP(DATE(YEAR(E2629),MONTH(E2629)-1,DAY(1)),'מדדים וריביות'!B:C,2,FALSE),VLOOKUP(DATE(YEAR(E2629),MONTH(E2629)-2,DAY(1)),'מדדים וריביות'!B:C,2,FALSE))</f>
        <v>21880815.636365101</v>
      </c>
      <c r="I2629" s="43">
        <f>'ריבית יומית'!D2623</f>
        <v>1.0738622586670132E-4</v>
      </c>
      <c r="J2629" s="29">
        <f t="shared" si="339"/>
        <v>1.7830248105254733</v>
      </c>
      <c r="L2629">
        <f>VLOOKUP(D2628,'מדדים וריביות'!B:C,2)</f>
        <v>22352844.366168398</v>
      </c>
      <c r="M2629" s="30">
        <f t="shared" si="344"/>
        <v>0</v>
      </c>
      <c r="O2629" s="39">
        <f t="shared" si="341"/>
        <v>0</v>
      </c>
      <c r="P2629" s="39">
        <f t="shared" si="345"/>
        <v>0</v>
      </c>
      <c r="Q2629" s="39">
        <f t="shared" si="342"/>
        <v>0</v>
      </c>
      <c r="R2629" s="41">
        <f t="shared" si="343"/>
        <v>0</v>
      </c>
    </row>
    <row r="2630" spans="4:18" x14ac:dyDescent="0.25">
      <c r="D2630" s="1">
        <v>35495</v>
      </c>
      <c r="E2630" s="1">
        <f t="shared" si="340"/>
        <v>35490</v>
      </c>
      <c r="F2630" s="30">
        <f t="shared" si="346"/>
        <v>0</v>
      </c>
      <c r="H2630" s="42">
        <f>IF(DAY(D2630)&gt;14,VLOOKUP(DATE(YEAR(E2630),MONTH(E2630)-1,DAY(1)),'מדדים וריביות'!B:C,2,FALSE),VLOOKUP(DATE(YEAR(E2630),MONTH(E2630)-2,DAY(1)),'מדדים וריביות'!B:C,2,FALSE))</f>
        <v>21880815.636365101</v>
      </c>
      <c r="I2630" s="43">
        <f>'ריבית יומית'!D2624</f>
        <v>1.0738622586670132E-4</v>
      </c>
      <c r="J2630" s="29">
        <f t="shared" si="339"/>
        <v>1.7828333587797247</v>
      </c>
      <c r="L2630">
        <f>VLOOKUP(D2629,'מדדים וריביות'!B:C,2)</f>
        <v>22352844.366168398</v>
      </c>
      <c r="M2630" s="30">
        <f t="shared" si="344"/>
        <v>0</v>
      </c>
      <c r="O2630" s="39">
        <f t="shared" si="341"/>
        <v>0</v>
      </c>
      <c r="P2630" s="39">
        <f t="shared" si="345"/>
        <v>0</v>
      </c>
      <c r="Q2630" s="39">
        <f t="shared" si="342"/>
        <v>0</v>
      </c>
      <c r="R2630" s="41">
        <f t="shared" si="343"/>
        <v>0</v>
      </c>
    </row>
    <row r="2631" spans="4:18" x14ac:dyDescent="0.25">
      <c r="D2631" s="1">
        <v>35496</v>
      </c>
      <c r="E2631" s="1">
        <f t="shared" si="340"/>
        <v>35490</v>
      </c>
      <c r="F2631" s="30">
        <f t="shared" si="346"/>
        <v>0</v>
      </c>
      <c r="H2631" s="42">
        <f>IF(DAY(D2631)&gt;14,VLOOKUP(DATE(YEAR(E2631),MONTH(E2631)-1,DAY(1)),'מדדים וריביות'!B:C,2,FALSE),VLOOKUP(DATE(YEAR(E2631),MONTH(E2631)-2,DAY(1)),'מדדים וריביות'!B:C,2,FALSE))</f>
        <v>21880815.636365101</v>
      </c>
      <c r="I2631" s="43">
        <f>'ריבית יומית'!D2625</f>
        <v>1.0738622586670132E-4</v>
      </c>
      <c r="J2631" s="29">
        <f t="shared" si="339"/>
        <v>1.782641927591049</v>
      </c>
      <c r="L2631">
        <f>VLOOKUP(D2630,'מדדים וריביות'!B:C,2)</f>
        <v>22352844.366168398</v>
      </c>
      <c r="M2631" s="30">
        <f t="shared" si="344"/>
        <v>0</v>
      </c>
      <c r="O2631" s="39">
        <f t="shared" si="341"/>
        <v>0</v>
      </c>
      <c r="P2631" s="39">
        <f t="shared" si="345"/>
        <v>0</v>
      </c>
      <c r="Q2631" s="39">
        <f t="shared" si="342"/>
        <v>0</v>
      </c>
      <c r="R2631" s="41">
        <f t="shared" si="343"/>
        <v>0</v>
      </c>
    </row>
    <row r="2632" spans="4:18" x14ac:dyDescent="0.25">
      <c r="D2632" s="1">
        <v>35497</v>
      </c>
      <c r="E2632" s="1">
        <f t="shared" si="340"/>
        <v>35490</v>
      </c>
      <c r="F2632" s="30">
        <f t="shared" si="346"/>
        <v>0</v>
      </c>
      <c r="H2632" s="42">
        <f>IF(DAY(D2632)&gt;14,VLOOKUP(DATE(YEAR(E2632),MONTH(E2632)-1,DAY(1)),'מדדים וריביות'!B:C,2,FALSE),VLOOKUP(DATE(YEAR(E2632),MONTH(E2632)-2,DAY(1)),'מדדים וריביות'!B:C,2,FALSE))</f>
        <v>21880815.636365101</v>
      </c>
      <c r="I2632" s="43">
        <f>'ריבית יומית'!D2626</f>
        <v>1.0738622586670132E-4</v>
      </c>
      <c r="J2632" s="29">
        <f t="shared" si="339"/>
        <v>1.7824505169572389</v>
      </c>
      <c r="L2632">
        <f>VLOOKUP(D2631,'מדדים וריביות'!B:C,2)</f>
        <v>22352844.366168398</v>
      </c>
      <c r="M2632" s="30">
        <f t="shared" si="344"/>
        <v>0</v>
      </c>
      <c r="O2632" s="39">
        <f t="shared" si="341"/>
        <v>0</v>
      </c>
      <c r="P2632" s="39">
        <f t="shared" si="345"/>
        <v>0</v>
      </c>
      <c r="Q2632" s="39">
        <f t="shared" si="342"/>
        <v>0</v>
      </c>
      <c r="R2632" s="41">
        <f t="shared" si="343"/>
        <v>0</v>
      </c>
    </row>
    <row r="2633" spans="4:18" x14ac:dyDescent="0.25">
      <c r="D2633" s="1">
        <v>35498</v>
      </c>
      <c r="E2633" s="1">
        <f t="shared" si="340"/>
        <v>35490</v>
      </c>
      <c r="F2633" s="30">
        <f t="shared" si="346"/>
        <v>0</v>
      </c>
      <c r="H2633" s="42">
        <f>IF(DAY(D2633)&gt;14,VLOOKUP(DATE(YEAR(E2633),MONTH(E2633)-1,DAY(1)),'מדדים וריביות'!B:C,2,FALSE),VLOOKUP(DATE(YEAR(E2633),MONTH(E2633)-2,DAY(1)),'מדדים וריביות'!B:C,2,FALSE))</f>
        <v>21880815.636365101</v>
      </c>
      <c r="I2633" s="43">
        <f>'ריבית יומית'!D2627</f>
        <v>1.0738622586670132E-4</v>
      </c>
      <c r="J2633" s="29">
        <f t="shared" ref="J2633:J2696" si="347">J2634*(1+I2633)</f>
        <v>1.7822591268760872</v>
      </c>
      <c r="L2633">
        <f>VLOOKUP(D2632,'מדדים וריביות'!B:C,2)</f>
        <v>22352844.366168398</v>
      </c>
      <c r="M2633" s="30">
        <f t="shared" si="344"/>
        <v>0</v>
      </c>
      <c r="O2633" s="39">
        <f t="shared" si="341"/>
        <v>0</v>
      </c>
      <c r="P2633" s="39">
        <f t="shared" si="345"/>
        <v>0</v>
      </c>
      <c r="Q2633" s="39">
        <f t="shared" si="342"/>
        <v>0</v>
      </c>
      <c r="R2633" s="41">
        <f t="shared" si="343"/>
        <v>0</v>
      </c>
    </row>
    <row r="2634" spans="4:18" x14ac:dyDescent="0.25">
      <c r="D2634" s="1">
        <v>35499</v>
      </c>
      <c r="E2634" s="1">
        <f t="shared" ref="E2634:E2697" si="348">DATE(YEAR(D2634),MONTH(D2634),DAY(1))</f>
        <v>35490</v>
      </c>
      <c r="F2634" s="30">
        <f t="shared" si="346"/>
        <v>0</v>
      </c>
      <c r="H2634" s="42">
        <f>IF(DAY(D2634)&gt;14,VLOOKUP(DATE(YEAR(E2634),MONTH(E2634)-1,DAY(1)),'מדדים וריביות'!B:C,2,FALSE),VLOOKUP(DATE(YEAR(E2634),MONTH(E2634)-2,DAY(1)),'מדדים וריביות'!B:C,2,FALSE))</f>
        <v>21880815.636365101</v>
      </c>
      <c r="I2634" s="43">
        <f>'ריבית יומית'!D2628</f>
        <v>1.0738622586670132E-4</v>
      </c>
      <c r="J2634" s="29">
        <f t="shared" si="347"/>
        <v>1.7820677573453871</v>
      </c>
      <c r="L2634">
        <f>VLOOKUP(D2633,'מדדים וריביות'!B:C,2)</f>
        <v>22352844.366168398</v>
      </c>
      <c r="M2634" s="30">
        <f t="shared" si="344"/>
        <v>0</v>
      </c>
      <c r="O2634" s="39">
        <f t="shared" ref="O2634:O2697" si="349">$D$4/H2634*G2634-G2634</f>
        <v>0</v>
      </c>
      <c r="P2634" s="39">
        <f t="shared" si="345"/>
        <v>0</v>
      </c>
      <c r="Q2634" s="39">
        <f t="shared" ref="Q2634:Q2697" si="350">$D$4/H2634*P2634-P2634</f>
        <v>0</v>
      </c>
      <c r="R2634" s="41">
        <f t="shared" ref="R2634:R2697" si="351">SUM(O2634:Q2634)</f>
        <v>0</v>
      </c>
    </row>
    <row r="2635" spans="4:18" x14ac:dyDescent="0.25">
      <c r="D2635" s="1">
        <v>35500</v>
      </c>
      <c r="E2635" s="1">
        <f t="shared" si="348"/>
        <v>35490</v>
      </c>
      <c r="F2635" s="30">
        <f t="shared" si="346"/>
        <v>0</v>
      </c>
      <c r="H2635" s="42">
        <f>IF(DAY(D2635)&gt;14,VLOOKUP(DATE(YEAR(E2635),MONTH(E2635)-1,DAY(1)),'מדדים וריביות'!B:C,2,FALSE),VLOOKUP(DATE(YEAR(E2635),MONTH(E2635)-2,DAY(1)),'מדדים וריביות'!B:C,2,FALSE))</f>
        <v>21880815.636365101</v>
      </c>
      <c r="I2635" s="43">
        <f>'ריבית יומית'!D2629</f>
        <v>1.0738622586670132E-4</v>
      </c>
      <c r="J2635" s="29">
        <f t="shared" si="347"/>
        <v>1.7818764083629322</v>
      </c>
      <c r="L2635">
        <f>VLOOKUP(D2634,'מדדים וריביות'!B:C,2)</f>
        <v>22352844.366168398</v>
      </c>
      <c r="M2635" s="30">
        <f t="shared" si="344"/>
        <v>0</v>
      </c>
      <c r="O2635" s="39">
        <f t="shared" si="349"/>
        <v>0</v>
      </c>
      <c r="P2635" s="39">
        <f t="shared" si="345"/>
        <v>0</v>
      </c>
      <c r="Q2635" s="39">
        <f t="shared" si="350"/>
        <v>0</v>
      </c>
      <c r="R2635" s="41">
        <f t="shared" si="351"/>
        <v>0</v>
      </c>
    </row>
    <row r="2636" spans="4:18" x14ac:dyDescent="0.25">
      <c r="D2636" s="1">
        <v>35501</v>
      </c>
      <c r="E2636" s="1">
        <f t="shared" si="348"/>
        <v>35490</v>
      </c>
      <c r="F2636" s="30">
        <f t="shared" si="346"/>
        <v>0</v>
      </c>
      <c r="H2636" s="42">
        <f>IF(DAY(D2636)&gt;14,VLOOKUP(DATE(YEAR(E2636),MONTH(E2636)-1,DAY(1)),'מדדים וריביות'!B:C,2,FALSE),VLOOKUP(DATE(YEAR(E2636),MONTH(E2636)-2,DAY(1)),'מדדים וריביות'!B:C,2,FALSE))</f>
        <v>21880815.636365101</v>
      </c>
      <c r="I2636" s="43">
        <f>'ריבית יומית'!D2630</f>
        <v>1.0738622586670132E-4</v>
      </c>
      <c r="J2636" s="29">
        <f t="shared" si="347"/>
        <v>1.7816850799265158</v>
      </c>
      <c r="L2636">
        <f>VLOOKUP(D2635,'מדדים וריביות'!B:C,2)</f>
        <v>22352844.366168398</v>
      </c>
      <c r="M2636" s="30">
        <f t="shared" ref="M2636:M2699" si="352">F2636*(1+I2636)*L2636/H2636+G2636-K2636</f>
        <v>0</v>
      </c>
      <c r="O2636" s="39">
        <f t="shared" si="349"/>
        <v>0</v>
      </c>
      <c r="P2636" s="39">
        <f t="shared" si="345"/>
        <v>0</v>
      </c>
      <c r="Q2636" s="39">
        <f t="shared" si="350"/>
        <v>0</v>
      </c>
      <c r="R2636" s="41">
        <f t="shared" si="351"/>
        <v>0</v>
      </c>
    </row>
    <row r="2637" spans="4:18" x14ac:dyDescent="0.25">
      <c r="D2637" s="1">
        <v>35502</v>
      </c>
      <c r="E2637" s="1">
        <f t="shared" si="348"/>
        <v>35490</v>
      </c>
      <c r="F2637" s="30">
        <f t="shared" si="346"/>
        <v>0</v>
      </c>
      <c r="H2637" s="42">
        <f>IF(DAY(D2637)&gt;14,VLOOKUP(DATE(YEAR(E2637),MONTH(E2637)-1,DAY(1)),'מדדים וריביות'!B:C,2,FALSE),VLOOKUP(DATE(YEAR(E2637),MONTH(E2637)-2,DAY(1)),'מדדים וריביות'!B:C,2,FALSE))</f>
        <v>21880815.636365101</v>
      </c>
      <c r="I2637" s="43">
        <f>'ריבית יומית'!D2631</f>
        <v>1.0738622586670132E-4</v>
      </c>
      <c r="J2637" s="29">
        <f t="shared" si="347"/>
        <v>1.7814937720339321</v>
      </c>
      <c r="L2637">
        <f>VLOOKUP(D2636,'מדדים וריביות'!B:C,2)</f>
        <v>22352844.366168398</v>
      </c>
      <c r="M2637" s="30">
        <f t="shared" si="352"/>
        <v>0</v>
      </c>
      <c r="O2637" s="39">
        <f t="shared" si="349"/>
        <v>0</v>
      </c>
      <c r="P2637" s="39">
        <f t="shared" si="345"/>
        <v>0</v>
      </c>
      <c r="Q2637" s="39">
        <f t="shared" si="350"/>
        <v>0</v>
      </c>
      <c r="R2637" s="41">
        <f t="shared" si="351"/>
        <v>0</v>
      </c>
    </row>
    <row r="2638" spans="4:18" x14ac:dyDescent="0.25">
      <c r="D2638" s="1">
        <v>35503</v>
      </c>
      <c r="E2638" s="1">
        <f t="shared" si="348"/>
        <v>35490</v>
      </c>
      <c r="F2638" s="30">
        <f t="shared" si="346"/>
        <v>0</v>
      </c>
      <c r="H2638" s="42">
        <f>IF(DAY(D2638)&gt;14,VLOOKUP(DATE(YEAR(E2638),MONTH(E2638)-1,DAY(1)),'מדדים וריביות'!B:C,2,FALSE),VLOOKUP(DATE(YEAR(E2638),MONTH(E2638)-2,DAY(1)),'מדדים וריביות'!B:C,2,FALSE))</f>
        <v>21880815.636365101</v>
      </c>
      <c r="I2638" s="43">
        <f>'ריבית יומית'!D2632</f>
        <v>1.0738622586670132E-4</v>
      </c>
      <c r="J2638" s="29">
        <f t="shared" si="347"/>
        <v>1.781302484682975</v>
      </c>
      <c r="L2638">
        <f>VLOOKUP(D2637,'מדדים וריביות'!B:C,2)</f>
        <v>22352844.366168398</v>
      </c>
      <c r="M2638" s="30">
        <f t="shared" si="352"/>
        <v>0</v>
      </c>
      <c r="O2638" s="39">
        <f t="shared" si="349"/>
        <v>0</v>
      </c>
      <c r="P2638" s="39">
        <f t="shared" si="345"/>
        <v>0</v>
      </c>
      <c r="Q2638" s="39">
        <f t="shared" si="350"/>
        <v>0</v>
      </c>
      <c r="R2638" s="41">
        <f t="shared" si="351"/>
        <v>0</v>
      </c>
    </row>
    <row r="2639" spans="4:18" x14ac:dyDescent="0.25">
      <c r="D2639" s="1">
        <v>35504</v>
      </c>
      <c r="E2639" s="1">
        <f t="shared" si="348"/>
        <v>35490</v>
      </c>
      <c r="F2639" s="30">
        <f t="shared" si="346"/>
        <v>0</v>
      </c>
      <c r="H2639" s="42">
        <f>IF(DAY(D2639)&gt;14,VLOOKUP(DATE(YEAR(E2639),MONTH(E2639)-1,DAY(1)),'מדדים וריביות'!B:C,2,FALSE),VLOOKUP(DATE(YEAR(E2639),MONTH(E2639)-2,DAY(1)),'מדדים וריביות'!B:C,2,FALSE))</f>
        <v>22139670.101096001</v>
      </c>
      <c r="I2639" s="43">
        <f>'ריבית יומית'!D2633</f>
        <v>1.0738622586670132E-4</v>
      </c>
      <c r="J2639" s="29">
        <f t="shared" si="347"/>
        <v>1.781111217871439</v>
      </c>
      <c r="L2639">
        <f>VLOOKUP(D2638,'מדדים וריביות'!B:C,2)</f>
        <v>22352844.366168398</v>
      </c>
      <c r="M2639" s="30">
        <f t="shared" si="352"/>
        <v>0</v>
      </c>
      <c r="O2639" s="39">
        <f t="shared" si="349"/>
        <v>0</v>
      </c>
      <c r="P2639" s="39">
        <f t="shared" si="345"/>
        <v>0</v>
      </c>
      <c r="Q2639" s="39">
        <f t="shared" si="350"/>
        <v>0</v>
      </c>
      <c r="R2639" s="41">
        <f t="shared" si="351"/>
        <v>0</v>
      </c>
    </row>
    <row r="2640" spans="4:18" x14ac:dyDescent="0.25">
      <c r="D2640" s="1">
        <v>35505</v>
      </c>
      <c r="E2640" s="1">
        <f t="shared" si="348"/>
        <v>35490</v>
      </c>
      <c r="F2640" s="30">
        <f t="shared" si="346"/>
        <v>0</v>
      </c>
      <c r="H2640" s="42">
        <f>IF(DAY(D2640)&gt;14,VLOOKUP(DATE(YEAR(E2640),MONTH(E2640)-1,DAY(1)),'מדדים וריביות'!B:C,2,FALSE),VLOOKUP(DATE(YEAR(E2640),MONTH(E2640)-2,DAY(1)),'מדדים וריביות'!B:C,2,FALSE))</f>
        <v>22139670.101096001</v>
      </c>
      <c r="I2640" s="43">
        <f>'ריבית יומית'!D2634</f>
        <v>1.0738622586670132E-4</v>
      </c>
      <c r="J2640" s="29">
        <f t="shared" si="347"/>
        <v>1.7809199715971185</v>
      </c>
      <c r="L2640">
        <f>VLOOKUP(D2639,'מדדים וריביות'!B:C,2)</f>
        <v>22352844.366168398</v>
      </c>
      <c r="M2640" s="30">
        <f t="shared" si="352"/>
        <v>0</v>
      </c>
      <c r="O2640" s="39">
        <f t="shared" si="349"/>
        <v>0</v>
      </c>
      <c r="P2640" s="39">
        <f t="shared" si="345"/>
        <v>0</v>
      </c>
      <c r="Q2640" s="39">
        <f t="shared" si="350"/>
        <v>0</v>
      </c>
      <c r="R2640" s="41">
        <f t="shared" si="351"/>
        <v>0</v>
      </c>
    </row>
    <row r="2641" spans="4:18" x14ac:dyDescent="0.25">
      <c r="D2641" s="1">
        <v>35506</v>
      </c>
      <c r="E2641" s="1">
        <f t="shared" si="348"/>
        <v>35490</v>
      </c>
      <c r="F2641" s="30">
        <f t="shared" si="346"/>
        <v>0</v>
      </c>
      <c r="H2641" s="42">
        <f>IF(DAY(D2641)&gt;14,VLOOKUP(DATE(YEAR(E2641),MONTH(E2641)-1,DAY(1)),'מדדים וריביות'!B:C,2,FALSE),VLOOKUP(DATE(YEAR(E2641),MONTH(E2641)-2,DAY(1)),'מדדים וריביות'!B:C,2,FALSE))</f>
        <v>22139670.101096001</v>
      </c>
      <c r="I2641" s="43">
        <f>'ריבית יומית'!D2635</f>
        <v>1.0738622586670132E-4</v>
      </c>
      <c r="J2641" s="29">
        <f t="shared" si="347"/>
        <v>1.7807287458578085</v>
      </c>
      <c r="L2641">
        <f>VLOOKUP(D2640,'מדדים וריביות'!B:C,2)</f>
        <v>22352844.366168398</v>
      </c>
      <c r="M2641" s="30">
        <f t="shared" si="352"/>
        <v>0</v>
      </c>
      <c r="O2641" s="39">
        <f t="shared" si="349"/>
        <v>0</v>
      </c>
      <c r="P2641" s="39">
        <f t="shared" si="345"/>
        <v>0</v>
      </c>
      <c r="Q2641" s="39">
        <f t="shared" si="350"/>
        <v>0</v>
      </c>
      <c r="R2641" s="41">
        <f t="shared" si="351"/>
        <v>0</v>
      </c>
    </row>
    <row r="2642" spans="4:18" x14ac:dyDescent="0.25">
      <c r="D2642" s="1">
        <v>35507</v>
      </c>
      <c r="E2642" s="1">
        <f t="shared" si="348"/>
        <v>35490</v>
      </c>
      <c r="F2642" s="30">
        <f t="shared" si="346"/>
        <v>0</v>
      </c>
      <c r="H2642" s="42">
        <f>IF(DAY(D2642)&gt;14,VLOOKUP(DATE(YEAR(E2642),MONTH(E2642)-1,DAY(1)),'מדדים וריביות'!B:C,2,FALSE),VLOOKUP(DATE(YEAR(E2642),MONTH(E2642)-2,DAY(1)),'מדדים וריביות'!B:C,2,FALSE))</f>
        <v>22139670.101096001</v>
      </c>
      <c r="I2642" s="43">
        <f>'ריבית יומית'!D2636</f>
        <v>1.0738622586670132E-4</v>
      </c>
      <c r="J2642" s="29">
        <f t="shared" si="347"/>
        <v>1.780537540651304</v>
      </c>
      <c r="L2642">
        <f>VLOOKUP(D2641,'מדדים וריביות'!B:C,2)</f>
        <v>22352844.366168398</v>
      </c>
      <c r="M2642" s="30">
        <f t="shared" si="352"/>
        <v>0</v>
      </c>
      <c r="O2642" s="39">
        <f t="shared" si="349"/>
        <v>0</v>
      </c>
      <c r="P2642" s="39">
        <f t="shared" si="345"/>
        <v>0</v>
      </c>
      <c r="Q2642" s="39">
        <f t="shared" si="350"/>
        <v>0</v>
      </c>
      <c r="R2642" s="41">
        <f t="shared" si="351"/>
        <v>0</v>
      </c>
    </row>
    <row r="2643" spans="4:18" x14ac:dyDescent="0.25">
      <c r="D2643" s="1">
        <v>35508</v>
      </c>
      <c r="E2643" s="1">
        <f t="shared" si="348"/>
        <v>35490</v>
      </c>
      <c r="F2643" s="30">
        <f t="shared" si="346"/>
        <v>0</v>
      </c>
      <c r="H2643" s="42">
        <f>IF(DAY(D2643)&gt;14,VLOOKUP(DATE(YEAR(E2643),MONTH(E2643)-1,DAY(1)),'מדדים וריביות'!B:C,2,FALSE),VLOOKUP(DATE(YEAR(E2643),MONTH(E2643)-2,DAY(1)),'מדדים וריביות'!B:C,2,FALSE))</f>
        <v>22139670.101096001</v>
      </c>
      <c r="I2643" s="43">
        <f>'ריבית יומית'!D2637</f>
        <v>1.0738622586670132E-4</v>
      </c>
      <c r="J2643" s="29">
        <f t="shared" si="347"/>
        <v>1.7803463559754003</v>
      </c>
      <c r="L2643">
        <f>VLOOKUP(D2642,'מדדים וריביות'!B:C,2)</f>
        <v>22352844.366168398</v>
      </c>
      <c r="M2643" s="30">
        <f t="shared" si="352"/>
        <v>0</v>
      </c>
      <c r="O2643" s="39">
        <f t="shared" si="349"/>
        <v>0</v>
      </c>
      <c r="P2643" s="39">
        <f t="shared" si="345"/>
        <v>0</v>
      </c>
      <c r="Q2643" s="39">
        <f t="shared" si="350"/>
        <v>0</v>
      </c>
      <c r="R2643" s="41">
        <f t="shared" si="351"/>
        <v>0</v>
      </c>
    </row>
    <row r="2644" spans="4:18" x14ac:dyDescent="0.25">
      <c r="D2644" s="1">
        <v>35509</v>
      </c>
      <c r="E2644" s="1">
        <f t="shared" si="348"/>
        <v>35490</v>
      </c>
      <c r="F2644" s="30">
        <f t="shared" si="346"/>
        <v>0</v>
      </c>
      <c r="H2644" s="42">
        <f>IF(DAY(D2644)&gt;14,VLOOKUP(DATE(YEAR(E2644),MONTH(E2644)-1,DAY(1)),'מדדים וריביות'!B:C,2,FALSE),VLOOKUP(DATE(YEAR(E2644),MONTH(E2644)-2,DAY(1)),'מדדים וריביות'!B:C,2,FALSE))</f>
        <v>22139670.101096001</v>
      </c>
      <c r="I2644" s="43">
        <f>'ריבית יומית'!D2638</f>
        <v>1.0738622586670132E-4</v>
      </c>
      <c r="J2644" s="29">
        <f t="shared" si="347"/>
        <v>1.7801551918278928</v>
      </c>
      <c r="L2644">
        <f>VLOOKUP(D2643,'מדדים וריביות'!B:C,2)</f>
        <v>22352844.366168398</v>
      </c>
      <c r="M2644" s="30">
        <f t="shared" si="352"/>
        <v>0</v>
      </c>
      <c r="O2644" s="39">
        <f t="shared" si="349"/>
        <v>0</v>
      </c>
      <c r="P2644" s="39">
        <f t="shared" si="345"/>
        <v>0</v>
      </c>
      <c r="Q2644" s="39">
        <f t="shared" si="350"/>
        <v>0</v>
      </c>
      <c r="R2644" s="41">
        <f t="shared" si="351"/>
        <v>0</v>
      </c>
    </row>
    <row r="2645" spans="4:18" x14ac:dyDescent="0.25">
      <c r="D2645" s="1">
        <v>35510</v>
      </c>
      <c r="E2645" s="1">
        <f t="shared" si="348"/>
        <v>35490</v>
      </c>
      <c r="F2645" s="30">
        <f t="shared" si="346"/>
        <v>0</v>
      </c>
      <c r="H2645" s="42">
        <f>IF(DAY(D2645)&gt;14,VLOOKUP(DATE(YEAR(E2645),MONTH(E2645)-1,DAY(1)),'מדדים וריביות'!B:C,2,FALSE),VLOOKUP(DATE(YEAR(E2645),MONTH(E2645)-2,DAY(1)),'מדדים וריביות'!B:C,2,FALSE))</f>
        <v>22139670.101096001</v>
      </c>
      <c r="I2645" s="43">
        <f>'ריבית יומית'!D2639</f>
        <v>1.0738622586670132E-4</v>
      </c>
      <c r="J2645" s="29">
        <f t="shared" si="347"/>
        <v>1.7799640482065775</v>
      </c>
      <c r="L2645">
        <f>VLOOKUP(D2644,'מדדים וריביות'!B:C,2)</f>
        <v>22352844.366168398</v>
      </c>
      <c r="M2645" s="30">
        <f t="shared" si="352"/>
        <v>0</v>
      </c>
      <c r="O2645" s="39">
        <f t="shared" si="349"/>
        <v>0</v>
      </c>
      <c r="P2645" s="39">
        <f t="shared" si="345"/>
        <v>0</v>
      </c>
      <c r="Q2645" s="39">
        <f t="shared" si="350"/>
        <v>0</v>
      </c>
      <c r="R2645" s="41">
        <f t="shared" si="351"/>
        <v>0</v>
      </c>
    </row>
    <row r="2646" spans="4:18" x14ac:dyDescent="0.25">
      <c r="D2646" s="1">
        <v>35511</v>
      </c>
      <c r="E2646" s="1">
        <f t="shared" si="348"/>
        <v>35490</v>
      </c>
      <c r="F2646" s="30">
        <f t="shared" si="346"/>
        <v>0</v>
      </c>
      <c r="H2646" s="42">
        <f>IF(DAY(D2646)&gt;14,VLOOKUP(DATE(YEAR(E2646),MONTH(E2646)-1,DAY(1)),'מדדים וריביות'!B:C,2,FALSE),VLOOKUP(DATE(YEAR(E2646),MONTH(E2646)-2,DAY(1)),'מדדים וריביות'!B:C,2,FALSE))</f>
        <v>22139670.101096001</v>
      </c>
      <c r="I2646" s="43">
        <f>'ריבית יומית'!D2640</f>
        <v>1.0738622586670132E-4</v>
      </c>
      <c r="J2646" s="29">
        <f t="shared" si="347"/>
        <v>1.7797729251092502</v>
      </c>
      <c r="L2646">
        <f>VLOOKUP(D2645,'מדדים וריביות'!B:C,2)</f>
        <v>22352844.366168398</v>
      </c>
      <c r="M2646" s="30">
        <f t="shared" si="352"/>
        <v>0</v>
      </c>
      <c r="O2646" s="39">
        <f t="shared" si="349"/>
        <v>0</v>
      </c>
      <c r="P2646" s="39">
        <f t="shared" si="345"/>
        <v>0</v>
      </c>
      <c r="Q2646" s="39">
        <f t="shared" si="350"/>
        <v>0</v>
      </c>
      <c r="R2646" s="41">
        <f t="shared" si="351"/>
        <v>0</v>
      </c>
    </row>
    <row r="2647" spans="4:18" x14ac:dyDescent="0.25">
      <c r="D2647" s="1">
        <v>35512</v>
      </c>
      <c r="E2647" s="1">
        <f t="shared" si="348"/>
        <v>35490</v>
      </c>
      <c r="F2647" s="30">
        <f t="shared" si="346"/>
        <v>0</v>
      </c>
      <c r="H2647" s="42">
        <f>IF(DAY(D2647)&gt;14,VLOOKUP(DATE(YEAR(E2647),MONTH(E2647)-1,DAY(1)),'מדדים וריביות'!B:C,2,FALSE),VLOOKUP(DATE(YEAR(E2647),MONTH(E2647)-2,DAY(1)),'מדדים וריביות'!B:C,2,FALSE))</f>
        <v>22139670.101096001</v>
      </c>
      <c r="I2647" s="43">
        <f>'ריבית יומית'!D2641</f>
        <v>1.0738622586670132E-4</v>
      </c>
      <c r="J2647" s="29">
        <f t="shared" si="347"/>
        <v>1.7795818225337074</v>
      </c>
      <c r="L2647">
        <f>VLOOKUP(D2646,'מדדים וריביות'!B:C,2)</f>
        <v>22352844.366168398</v>
      </c>
      <c r="M2647" s="30">
        <f t="shared" si="352"/>
        <v>0</v>
      </c>
      <c r="O2647" s="39">
        <f t="shared" si="349"/>
        <v>0</v>
      </c>
      <c r="P2647" s="39">
        <f t="shared" si="345"/>
        <v>0</v>
      </c>
      <c r="Q2647" s="39">
        <f t="shared" si="350"/>
        <v>0</v>
      </c>
      <c r="R2647" s="41">
        <f t="shared" si="351"/>
        <v>0</v>
      </c>
    </row>
    <row r="2648" spans="4:18" x14ac:dyDescent="0.25">
      <c r="D2648" s="1">
        <v>35513</v>
      </c>
      <c r="E2648" s="1">
        <f t="shared" si="348"/>
        <v>35490</v>
      </c>
      <c r="F2648" s="30">
        <f t="shared" si="346"/>
        <v>0</v>
      </c>
      <c r="H2648" s="42">
        <f>IF(DAY(D2648)&gt;14,VLOOKUP(DATE(YEAR(E2648),MONTH(E2648)-1,DAY(1)),'מדדים וריביות'!B:C,2,FALSE),VLOOKUP(DATE(YEAR(E2648),MONTH(E2648)-2,DAY(1)),'מדדים וריביות'!B:C,2,FALSE))</f>
        <v>22139670.101096001</v>
      </c>
      <c r="I2648" s="43">
        <f>'ריבית יומית'!D2642</f>
        <v>1.0738622586670132E-4</v>
      </c>
      <c r="J2648" s="29">
        <f t="shared" si="347"/>
        <v>1.7793907404777454</v>
      </c>
      <c r="L2648">
        <f>VLOOKUP(D2647,'מדדים וריביות'!B:C,2)</f>
        <v>22352844.366168398</v>
      </c>
      <c r="M2648" s="30">
        <f t="shared" si="352"/>
        <v>0</v>
      </c>
      <c r="O2648" s="39">
        <f t="shared" si="349"/>
        <v>0</v>
      </c>
      <c r="P2648" s="39">
        <f t="shared" si="345"/>
        <v>0</v>
      </c>
      <c r="Q2648" s="39">
        <f t="shared" si="350"/>
        <v>0</v>
      </c>
      <c r="R2648" s="41">
        <f t="shared" si="351"/>
        <v>0</v>
      </c>
    </row>
    <row r="2649" spans="4:18" x14ac:dyDescent="0.25">
      <c r="D2649" s="1">
        <v>35514</v>
      </c>
      <c r="E2649" s="1">
        <f t="shared" si="348"/>
        <v>35490</v>
      </c>
      <c r="F2649" s="30">
        <f t="shared" si="346"/>
        <v>0</v>
      </c>
      <c r="H2649" s="42">
        <f>IF(DAY(D2649)&gt;14,VLOOKUP(DATE(YEAR(E2649),MONTH(E2649)-1,DAY(1)),'מדדים וריביות'!B:C,2,FALSE),VLOOKUP(DATE(YEAR(E2649),MONTH(E2649)-2,DAY(1)),'מדדים וריביות'!B:C,2,FALSE))</f>
        <v>22139670.101096001</v>
      </c>
      <c r="I2649" s="43">
        <f>'ריבית יומית'!D2643</f>
        <v>1.0738622586670132E-4</v>
      </c>
      <c r="J2649" s="29">
        <f t="shared" si="347"/>
        <v>1.7791996789391609</v>
      </c>
      <c r="L2649">
        <f>VLOOKUP(D2648,'מדדים וריביות'!B:C,2)</f>
        <v>22352844.366168398</v>
      </c>
      <c r="M2649" s="30">
        <f t="shared" si="352"/>
        <v>0</v>
      </c>
      <c r="O2649" s="39">
        <f t="shared" si="349"/>
        <v>0</v>
      </c>
      <c r="P2649" s="39">
        <f t="shared" si="345"/>
        <v>0</v>
      </c>
      <c r="Q2649" s="39">
        <f t="shared" si="350"/>
        <v>0</v>
      </c>
      <c r="R2649" s="41">
        <f t="shared" si="351"/>
        <v>0</v>
      </c>
    </row>
    <row r="2650" spans="4:18" x14ac:dyDescent="0.25">
      <c r="D2650" s="1">
        <v>35515</v>
      </c>
      <c r="E2650" s="1">
        <f t="shared" si="348"/>
        <v>35490</v>
      </c>
      <c r="F2650" s="30">
        <f t="shared" si="346"/>
        <v>0</v>
      </c>
      <c r="H2650" s="42">
        <f>IF(DAY(D2650)&gt;14,VLOOKUP(DATE(YEAR(E2650),MONTH(E2650)-1,DAY(1)),'מדדים וריביות'!B:C,2,FALSE),VLOOKUP(DATE(YEAR(E2650),MONTH(E2650)-2,DAY(1)),'מדדים וריביות'!B:C,2,FALSE))</f>
        <v>22139670.101096001</v>
      </c>
      <c r="I2650" s="43">
        <f>'ריבית יומית'!D2644</f>
        <v>1.0738622586670132E-4</v>
      </c>
      <c r="J2650" s="29">
        <f t="shared" si="347"/>
        <v>1.7790086379157508</v>
      </c>
      <c r="L2650">
        <f>VLOOKUP(D2649,'מדדים וריביות'!B:C,2)</f>
        <v>22352844.366168398</v>
      </c>
      <c r="M2650" s="30">
        <f t="shared" si="352"/>
        <v>0</v>
      </c>
      <c r="O2650" s="39">
        <f t="shared" si="349"/>
        <v>0</v>
      </c>
      <c r="P2650" s="39">
        <f t="shared" si="345"/>
        <v>0</v>
      </c>
      <c r="Q2650" s="39">
        <f t="shared" si="350"/>
        <v>0</v>
      </c>
      <c r="R2650" s="41">
        <f t="shared" si="351"/>
        <v>0</v>
      </c>
    </row>
    <row r="2651" spans="4:18" x14ac:dyDescent="0.25">
      <c r="D2651" s="1">
        <v>35516</v>
      </c>
      <c r="E2651" s="1">
        <f t="shared" si="348"/>
        <v>35490</v>
      </c>
      <c r="F2651" s="30">
        <f t="shared" si="346"/>
        <v>0</v>
      </c>
      <c r="H2651" s="42">
        <f>IF(DAY(D2651)&gt;14,VLOOKUP(DATE(YEAR(E2651),MONTH(E2651)-1,DAY(1)),'מדדים וריביות'!B:C,2,FALSE),VLOOKUP(DATE(YEAR(E2651),MONTH(E2651)-2,DAY(1)),'מדדים וריביות'!B:C,2,FALSE))</f>
        <v>22139670.101096001</v>
      </c>
      <c r="I2651" s="43">
        <f>'ריבית יומית'!D2645</f>
        <v>1.0738622586670132E-4</v>
      </c>
      <c r="J2651" s="29">
        <f t="shared" si="347"/>
        <v>1.7788176174053125</v>
      </c>
      <c r="L2651">
        <f>VLOOKUP(D2650,'מדדים וריביות'!B:C,2)</f>
        <v>22352844.366168398</v>
      </c>
      <c r="M2651" s="30">
        <f t="shared" si="352"/>
        <v>0</v>
      </c>
      <c r="O2651" s="39">
        <f t="shared" si="349"/>
        <v>0</v>
      </c>
      <c r="P2651" s="39">
        <f t="shared" si="345"/>
        <v>0</v>
      </c>
      <c r="Q2651" s="39">
        <f t="shared" si="350"/>
        <v>0</v>
      </c>
      <c r="R2651" s="41">
        <f t="shared" si="351"/>
        <v>0</v>
      </c>
    </row>
    <row r="2652" spans="4:18" x14ac:dyDescent="0.25">
      <c r="D2652" s="1">
        <v>35517</v>
      </c>
      <c r="E2652" s="1">
        <f t="shared" si="348"/>
        <v>35490</v>
      </c>
      <c r="F2652" s="30">
        <f t="shared" si="346"/>
        <v>0</v>
      </c>
      <c r="H2652" s="42">
        <f>IF(DAY(D2652)&gt;14,VLOOKUP(DATE(YEAR(E2652),MONTH(E2652)-1,DAY(1)),'מדדים וריביות'!B:C,2,FALSE),VLOOKUP(DATE(YEAR(E2652),MONTH(E2652)-2,DAY(1)),'מדדים וריביות'!B:C,2,FALSE))</f>
        <v>22139670.101096001</v>
      </c>
      <c r="I2652" s="43">
        <f>'ריבית יומית'!D2646</f>
        <v>1.0738622586670132E-4</v>
      </c>
      <c r="J2652" s="29">
        <f t="shared" si="347"/>
        <v>1.7786266174056433</v>
      </c>
      <c r="L2652">
        <f>VLOOKUP(D2651,'מדדים וריביות'!B:C,2)</f>
        <v>22352844.366168398</v>
      </c>
      <c r="M2652" s="30">
        <f t="shared" si="352"/>
        <v>0</v>
      </c>
      <c r="O2652" s="39">
        <f t="shared" si="349"/>
        <v>0</v>
      </c>
      <c r="P2652" s="39">
        <f t="shared" si="345"/>
        <v>0</v>
      </c>
      <c r="Q2652" s="39">
        <f t="shared" si="350"/>
        <v>0</v>
      </c>
      <c r="R2652" s="41">
        <f t="shared" si="351"/>
        <v>0</v>
      </c>
    </row>
    <row r="2653" spans="4:18" x14ac:dyDescent="0.25">
      <c r="D2653" s="1">
        <v>35518</v>
      </c>
      <c r="E2653" s="1">
        <f t="shared" si="348"/>
        <v>35490</v>
      </c>
      <c r="F2653" s="30">
        <f t="shared" si="346"/>
        <v>0</v>
      </c>
      <c r="H2653" s="42">
        <f>IF(DAY(D2653)&gt;14,VLOOKUP(DATE(YEAR(E2653),MONTH(E2653)-1,DAY(1)),'מדדים וריביות'!B:C,2,FALSE),VLOOKUP(DATE(YEAR(E2653),MONTH(E2653)-2,DAY(1)),'מדדים וריביות'!B:C,2,FALSE))</f>
        <v>22139670.101096001</v>
      </c>
      <c r="I2653" s="43">
        <f>'ריבית יומית'!D2647</f>
        <v>1.0738622586670132E-4</v>
      </c>
      <c r="J2653" s="29">
        <f t="shared" si="347"/>
        <v>1.7784356379145407</v>
      </c>
      <c r="L2653">
        <f>VLOOKUP(D2652,'מדדים וריביות'!B:C,2)</f>
        <v>22352844.366168398</v>
      </c>
      <c r="M2653" s="30">
        <f t="shared" si="352"/>
        <v>0</v>
      </c>
      <c r="O2653" s="39">
        <f t="shared" si="349"/>
        <v>0</v>
      </c>
      <c r="P2653" s="39">
        <f t="shared" si="345"/>
        <v>0</v>
      </c>
      <c r="Q2653" s="39">
        <f t="shared" si="350"/>
        <v>0</v>
      </c>
      <c r="R2653" s="41">
        <f t="shared" si="351"/>
        <v>0</v>
      </c>
    </row>
    <row r="2654" spans="4:18" x14ac:dyDescent="0.25">
      <c r="D2654" s="1">
        <v>35519</v>
      </c>
      <c r="E2654" s="1">
        <f t="shared" si="348"/>
        <v>35490</v>
      </c>
      <c r="F2654" s="30">
        <f t="shared" si="346"/>
        <v>0</v>
      </c>
      <c r="H2654" s="42">
        <f>IF(DAY(D2654)&gt;14,VLOOKUP(DATE(YEAR(E2654),MONTH(E2654)-1,DAY(1)),'מדדים וריביות'!B:C,2,FALSE),VLOOKUP(DATE(YEAR(E2654),MONTH(E2654)-2,DAY(1)),'מדדים וריביות'!B:C,2,FALSE))</f>
        <v>22139670.101096001</v>
      </c>
      <c r="I2654" s="43">
        <f>'ריבית יומית'!D2648</f>
        <v>1.0738622586670132E-4</v>
      </c>
      <c r="J2654" s="29">
        <f t="shared" si="347"/>
        <v>1.778244678929803</v>
      </c>
      <c r="L2654">
        <f>VLOOKUP(D2653,'מדדים וריביות'!B:C,2)</f>
        <v>22352844.366168398</v>
      </c>
      <c r="M2654" s="30">
        <f t="shared" si="352"/>
        <v>0</v>
      </c>
      <c r="O2654" s="39">
        <f t="shared" si="349"/>
        <v>0</v>
      </c>
      <c r="P2654" s="39">
        <f t="shared" si="345"/>
        <v>0</v>
      </c>
      <c r="Q2654" s="39">
        <f t="shared" si="350"/>
        <v>0</v>
      </c>
      <c r="R2654" s="41">
        <f t="shared" si="351"/>
        <v>0</v>
      </c>
    </row>
    <row r="2655" spans="4:18" x14ac:dyDescent="0.25">
      <c r="D2655" s="1">
        <v>35520</v>
      </c>
      <c r="E2655" s="1">
        <f t="shared" si="348"/>
        <v>35490</v>
      </c>
      <c r="F2655" s="30">
        <f t="shared" si="346"/>
        <v>0</v>
      </c>
      <c r="H2655" s="42">
        <f>IF(DAY(D2655)&gt;14,VLOOKUP(DATE(YEAR(E2655),MONTH(E2655)-1,DAY(1)),'מדדים וריביות'!B:C,2,FALSE),VLOOKUP(DATE(YEAR(E2655),MONTH(E2655)-2,DAY(1)),'מדדים וריביות'!B:C,2,FALSE))</f>
        <v>22139670.101096001</v>
      </c>
      <c r="I2655" s="43">
        <f>'ריבית יומית'!D2649</f>
        <v>1.0738622586670132E-4</v>
      </c>
      <c r="J2655" s="29">
        <f t="shared" si="347"/>
        <v>1.778053740449228</v>
      </c>
      <c r="L2655">
        <f>VLOOKUP(D2654,'מדדים וריביות'!B:C,2)</f>
        <v>22352844.366168398</v>
      </c>
      <c r="M2655" s="30">
        <f t="shared" si="352"/>
        <v>0</v>
      </c>
      <c r="O2655" s="39">
        <f t="shared" si="349"/>
        <v>0</v>
      </c>
      <c r="P2655" s="39">
        <f t="shared" si="345"/>
        <v>0</v>
      </c>
      <c r="Q2655" s="39">
        <f t="shared" si="350"/>
        <v>0</v>
      </c>
      <c r="R2655" s="41">
        <f t="shared" si="351"/>
        <v>0</v>
      </c>
    </row>
    <row r="2656" spans="4:18" x14ac:dyDescent="0.25">
      <c r="D2656" s="1">
        <v>35521</v>
      </c>
      <c r="E2656" s="1">
        <f t="shared" si="348"/>
        <v>35521</v>
      </c>
      <c r="F2656" s="30">
        <f t="shared" si="346"/>
        <v>0</v>
      </c>
      <c r="H2656" s="42">
        <f>IF(DAY(D2656)&gt;14,VLOOKUP(DATE(YEAR(E2656),MONTH(E2656)-1,DAY(1)),'מדדים וריביות'!B:C,2,FALSE),VLOOKUP(DATE(YEAR(E2656),MONTH(E2656)-2,DAY(1)),'מדדים וריביות'!B:C,2,FALSE))</f>
        <v>22139670.101096001</v>
      </c>
      <c r="I2656" s="43">
        <f>'ריבית יומית'!D2650</f>
        <v>1.0738622586670132E-4</v>
      </c>
      <c r="J2656" s="29">
        <f t="shared" si="347"/>
        <v>1.7778628224706141</v>
      </c>
      <c r="L2656">
        <f>VLOOKUP(D2655,'מדדים וריביות'!B:C,2)</f>
        <v>22352844.366168398</v>
      </c>
      <c r="M2656" s="30">
        <f t="shared" si="352"/>
        <v>0</v>
      </c>
      <c r="O2656" s="39">
        <f t="shared" si="349"/>
        <v>0</v>
      </c>
      <c r="P2656" s="39">
        <f t="shared" si="345"/>
        <v>0</v>
      </c>
      <c r="Q2656" s="39">
        <f t="shared" si="350"/>
        <v>0</v>
      </c>
      <c r="R2656" s="41">
        <f t="shared" si="351"/>
        <v>0</v>
      </c>
    </row>
    <row r="2657" spans="4:18" x14ac:dyDescent="0.25">
      <c r="D2657" s="1">
        <v>35522</v>
      </c>
      <c r="E2657" s="1">
        <f t="shared" si="348"/>
        <v>35521</v>
      </c>
      <c r="F2657" s="30">
        <f t="shared" si="346"/>
        <v>0</v>
      </c>
      <c r="H2657" s="42">
        <f>IF(DAY(D2657)&gt;14,VLOOKUP(DATE(YEAR(E2657),MONTH(E2657)-1,DAY(1)),'מדדים וריביות'!B:C,2,FALSE),VLOOKUP(DATE(YEAR(E2657),MONTH(E2657)-2,DAY(1)),'מדדים וריביות'!B:C,2,FALSE))</f>
        <v>22139670.101096001</v>
      </c>
      <c r="I2657" s="43">
        <f>'ריבית יומית'!D2651</f>
        <v>1.0738622586670132E-4</v>
      </c>
      <c r="J2657" s="29">
        <f t="shared" si="347"/>
        <v>1.7776719249917601</v>
      </c>
      <c r="L2657">
        <f>VLOOKUP(D2656,'מדדים וריביות'!B:C,2)</f>
        <v>22520338.431582499</v>
      </c>
      <c r="M2657" s="30">
        <f t="shared" si="352"/>
        <v>0</v>
      </c>
      <c r="O2657" s="39">
        <f t="shared" si="349"/>
        <v>0</v>
      </c>
      <c r="P2657" s="39">
        <f t="shared" si="345"/>
        <v>0</v>
      </c>
      <c r="Q2657" s="39">
        <f t="shared" si="350"/>
        <v>0</v>
      </c>
      <c r="R2657" s="41">
        <f t="shared" si="351"/>
        <v>0</v>
      </c>
    </row>
    <row r="2658" spans="4:18" x14ac:dyDescent="0.25">
      <c r="D2658" s="1">
        <v>35523</v>
      </c>
      <c r="E2658" s="1">
        <f t="shared" si="348"/>
        <v>35521</v>
      </c>
      <c r="F2658" s="30">
        <f t="shared" si="346"/>
        <v>0</v>
      </c>
      <c r="H2658" s="42">
        <f>IF(DAY(D2658)&gt;14,VLOOKUP(DATE(YEAR(E2658),MONTH(E2658)-1,DAY(1)),'מדדים וריביות'!B:C,2,FALSE),VLOOKUP(DATE(YEAR(E2658),MONTH(E2658)-2,DAY(1)),'מדדים וריביות'!B:C,2,FALSE))</f>
        <v>22139670.101096001</v>
      </c>
      <c r="I2658" s="43">
        <f>'ריבית יומית'!D2652</f>
        <v>1.0738622586670132E-4</v>
      </c>
      <c r="J2658" s="29">
        <f t="shared" si="347"/>
        <v>1.7774810480104646</v>
      </c>
      <c r="L2658">
        <f>VLOOKUP(D2657,'מדדים וריביות'!B:C,2)</f>
        <v>22520338.431582499</v>
      </c>
      <c r="M2658" s="30">
        <f t="shared" si="352"/>
        <v>0</v>
      </c>
      <c r="O2658" s="39">
        <f t="shared" si="349"/>
        <v>0</v>
      </c>
      <c r="P2658" s="39">
        <f t="shared" si="345"/>
        <v>0</v>
      </c>
      <c r="Q2658" s="39">
        <f t="shared" si="350"/>
        <v>0</v>
      </c>
      <c r="R2658" s="41">
        <f t="shared" si="351"/>
        <v>0</v>
      </c>
    </row>
    <row r="2659" spans="4:18" x14ac:dyDescent="0.25">
      <c r="D2659" s="1">
        <v>35524</v>
      </c>
      <c r="E2659" s="1">
        <f t="shared" si="348"/>
        <v>35521</v>
      </c>
      <c r="F2659" s="30">
        <f t="shared" si="346"/>
        <v>0</v>
      </c>
      <c r="H2659" s="42">
        <f>IF(DAY(D2659)&gt;14,VLOOKUP(DATE(YEAR(E2659),MONTH(E2659)-1,DAY(1)),'מדדים וריביות'!B:C,2,FALSE),VLOOKUP(DATE(YEAR(E2659),MONTH(E2659)-2,DAY(1)),'מדדים וריביות'!B:C,2,FALSE))</f>
        <v>22139670.101096001</v>
      </c>
      <c r="I2659" s="43">
        <f>'ריבית יומית'!D2653</f>
        <v>1.0738622586670132E-4</v>
      </c>
      <c r="J2659" s="29">
        <f t="shared" si="347"/>
        <v>1.7772901915245269</v>
      </c>
      <c r="L2659">
        <f>VLOOKUP(D2658,'מדדים וריביות'!B:C,2)</f>
        <v>22520338.431582499</v>
      </c>
      <c r="M2659" s="30">
        <f t="shared" si="352"/>
        <v>0</v>
      </c>
      <c r="O2659" s="39">
        <f t="shared" si="349"/>
        <v>0</v>
      </c>
      <c r="P2659" s="39">
        <f t="shared" si="345"/>
        <v>0</v>
      </c>
      <c r="Q2659" s="39">
        <f t="shared" si="350"/>
        <v>0</v>
      </c>
      <c r="R2659" s="41">
        <f t="shared" si="351"/>
        <v>0</v>
      </c>
    </row>
    <row r="2660" spans="4:18" x14ac:dyDescent="0.25">
      <c r="D2660" s="1">
        <v>35525</v>
      </c>
      <c r="E2660" s="1">
        <f t="shared" si="348"/>
        <v>35521</v>
      </c>
      <c r="F2660" s="30">
        <f t="shared" si="346"/>
        <v>0</v>
      </c>
      <c r="H2660" s="42">
        <f>IF(DAY(D2660)&gt;14,VLOOKUP(DATE(YEAR(E2660),MONTH(E2660)-1,DAY(1)),'מדדים וריביות'!B:C,2,FALSE),VLOOKUP(DATE(YEAR(E2660),MONTH(E2660)-2,DAY(1)),'מדדים וריביות'!B:C,2,FALSE))</f>
        <v>22139670.101096001</v>
      </c>
      <c r="I2660" s="43">
        <f>'ריבית יומית'!D2654</f>
        <v>1.0738622586670132E-4</v>
      </c>
      <c r="J2660" s="29">
        <f t="shared" si="347"/>
        <v>1.7770993555317462</v>
      </c>
      <c r="L2660">
        <f>VLOOKUP(D2659,'מדדים וריביות'!B:C,2)</f>
        <v>22520338.431582499</v>
      </c>
      <c r="M2660" s="30">
        <f t="shared" si="352"/>
        <v>0</v>
      </c>
      <c r="O2660" s="39">
        <f t="shared" si="349"/>
        <v>0</v>
      </c>
      <c r="P2660" s="39">
        <f t="shared" si="345"/>
        <v>0</v>
      </c>
      <c r="Q2660" s="39">
        <f t="shared" si="350"/>
        <v>0</v>
      </c>
      <c r="R2660" s="41">
        <f t="shared" si="351"/>
        <v>0</v>
      </c>
    </row>
    <row r="2661" spans="4:18" x14ac:dyDescent="0.25">
      <c r="D2661" s="1">
        <v>35526</v>
      </c>
      <c r="E2661" s="1">
        <f t="shared" si="348"/>
        <v>35521</v>
      </c>
      <c r="F2661" s="30">
        <f t="shared" si="346"/>
        <v>0</v>
      </c>
      <c r="H2661" s="42">
        <f>IF(DAY(D2661)&gt;14,VLOOKUP(DATE(YEAR(E2661),MONTH(E2661)-1,DAY(1)),'מדדים וריביות'!B:C,2,FALSE),VLOOKUP(DATE(YEAR(E2661),MONTH(E2661)-2,DAY(1)),'מדדים וריביות'!B:C,2,FALSE))</f>
        <v>22139670.101096001</v>
      </c>
      <c r="I2661" s="43">
        <f>'ריבית יומית'!D2655</f>
        <v>1.0738622586670132E-4</v>
      </c>
      <c r="J2661" s="29">
        <f t="shared" si="347"/>
        <v>1.776908540029922</v>
      </c>
      <c r="L2661">
        <f>VLOOKUP(D2660,'מדדים וריביות'!B:C,2)</f>
        <v>22520338.431582499</v>
      </c>
      <c r="M2661" s="30">
        <f t="shared" si="352"/>
        <v>0</v>
      </c>
      <c r="O2661" s="39">
        <f t="shared" si="349"/>
        <v>0</v>
      </c>
      <c r="P2661" s="39">
        <f t="shared" si="345"/>
        <v>0</v>
      </c>
      <c r="Q2661" s="39">
        <f t="shared" si="350"/>
        <v>0</v>
      </c>
      <c r="R2661" s="41">
        <f t="shared" si="351"/>
        <v>0</v>
      </c>
    </row>
    <row r="2662" spans="4:18" x14ac:dyDescent="0.25">
      <c r="D2662" s="1">
        <v>35527</v>
      </c>
      <c r="E2662" s="1">
        <f t="shared" si="348"/>
        <v>35521</v>
      </c>
      <c r="F2662" s="30">
        <f t="shared" si="346"/>
        <v>0</v>
      </c>
      <c r="H2662" s="42">
        <f>IF(DAY(D2662)&gt;14,VLOOKUP(DATE(YEAR(E2662),MONTH(E2662)-1,DAY(1)),'מדדים וריביות'!B:C,2,FALSE),VLOOKUP(DATE(YEAR(E2662),MONTH(E2662)-2,DAY(1)),'מדדים וריביות'!B:C,2,FALSE))</f>
        <v>22139670.101096001</v>
      </c>
      <c r="I2662" s="43">
        <f>'ריבית יומית'!D2656</f>
        <v>1.0738622586670132E-4</v>
      </c>
      <c r="J2662" s="29">
        <f t="shared" si="347"/>
        <v>1.7767177450168543</v>
      </c>
      <c r="L2662">
        <f>VLOOKUP(D2661,'מדדים וריביות'!B:C,2)</f>
        <v>22520338.431582499</v>
      </c>
      <c r="M2662" s="30">
        <f t="shared" si="352"/>
        <v>0</v>
      </c>
      <c r="O2662" s="39">
        <f t="shared" si="349"/>
        <v>0</v>
      </c>
      <c r="P2662" s="39">
        <f t="shared" si="345"/>
        <v>0</v>
      </c>
      <c r="Q2662" s="39">
        <f t="shared" si="350"/>
        <v>0</v>
      </c>
      <c r="R2662" s="41">
        <f t="shared" si="351"/>
        <v>0</v>
      </c>
    </row>
    <row r="2663" spans="4:18" x14ac:dyDescent="0.25">
      <c r="D2663" s="1">
        <v>35528</v>
      </c>
      <c r="E2663" s="1">
        <f t="shared" si="348"/>
        <v>35521</v>
      </c>
      <c r="F2663" s="30">
        <f t="shared" si="346"/>
        <v>0</v>
      </c>
      <c r="H2663" s="42">
        <f>IF(DAY(D2663)&gt;14,VLOOKUP(DATE(YEAR(E2663),MONTH(E2663)-1,DAY(1)),'מדדים וריביות'!B:C,2,FALSE),VLOOKUP(DATE(YEAR(E2663),MONTH(E2663)-2,DAY(1)),'מדדים וריביות'!B:C,2,FALSE))</f>
        <v>22139670.101096001</v>
      </c>
      <c r="I2663" s="43">
        <f>'ריבית יומית'!D2657</f>
        <v>1.0738622586670132E-4</v>
      </c>
      <c r="J2663" s="29">
        <f t="shared" si="347"/>
        <v>1.776526970490343</v>
      </c>
      <c r="L2663">
        <f>VLOOKUP(D2662,'מדדים וריביות'!B:C,2)</f>
        <v>22520338.431582499</v>
      </c>
      <c r="M2663" s="30">
        <f t="shared" si="352"/>
        <v>0</v>
      </c>
      <c r="O2663" s="39">
        <f t="shared" si="349"/>
        <v>0</v>
      </c>
      <c r="P2663" s="39">
        <f t="shared" si="345"/>
        <v>0</v>
      </c>
      <c r="Q2663" s="39">
        <f t="shared" si="350"/>
        <v>0</v>
      </c>
      <c r="R2663" s="41">
        <f t="shared" si="351"/>
        <v>0</v>
      </c>
    </row>
    <row r="2664" spans="4:18" x14ac:dyDescent="0.25">
      <c r="D2664" s="1">
        <v>35529</v>
      </c>
      <c r="E2664" s="1">
        <f t="shared" si="348"/>
        <v>35521</v>
      </c>
      <c r="F2664" s="30">
        <f t="shared" si="346"/>
        <v>0</v>
      </c>
      <c r="H2664" s="42">
        <f>IF(DAY(D2664)&gt;14,VLOOKUP(DATE(YEAR(E2664),MONTH(E2664)-1,DAY(1)),'מדדים וריביות'!B:C,2,FALSE),VLOOKUP(DATE(YEAR(E2664),MONTH(E2664)-2,DAY(1)),'מדדים וריביות'!B:C,2,FALSE))</f>
        <v>22139670.101096001</v>
      </c>
      <c r="I2664" s="43">
        <f>'ריבית יומית'!D2658</f>
        <v>1.0738622586670132E-4</v>
      </c>
      <c r="J2664" s="29">
        <f t="shared" si="347"/>
        <v>1.7763362164481884</v>
      </c>
      <c r="L2664">
        <f>VLOOKUP(D2663,'מדדים וריביות'!B:C,2)</f>
        <v>22520338.431582499</v>
      </c>
      <c r="M2664" s="30">
        <f t="shared" si="352"/>
        <v>0</v>
      </c>
      <c r="O2664" s="39">
        <f t="shared" si="349"/>
        <v>0</v>
      </c>
      <c r="P2664" s="39">
        <f t="shared" si="345"/>
        <v>0</v>
      </c>
      <c r="Q2664" s="39">
        <f t="shared" si="350"/>
        <v>0</v>
      </c>
      <c r="R2664" s="41">
        <f t="shared" si="351"/>
        <v>0</v>
      </c>
    </row>
    <row r="2665" spans="4:18" x14ac:dyDescent="0.25">
      <c r="D2665" s="1">
        <v>35530</v>
      </c>
      <c r="E2665" s="1">
        <f t="shared" si="348"/>
        <v>35521</v>
      </c>
      <c r="F2665" s="30">
        <f t="shared" si="346"/>
        <v>0</v>
      </c>
      <c r="H2665" s="42">
        <f>IF(DAY(D2665)&gt;14,VLOOKUP(DATE(YEAR(E2665),MONTH(E2665)-1,DAY(1)),'מדדים וריביות'!B:C,2,FALSE),VLOOKUP(DATE(YEAR(E2665),MONTH(E2665)-2,DAY(1)),'מדדים וריביות'!B:C,2,FALSE))</f>
        <v>22139670.101096001</v>
      </c>
      <c r="I2665" s="43">
        <f>'ריבית יומית'!D2659</f>
        <v>1.0738622586670132E-4</v>
      </c>
      <c r="J2665" s="29">
        <f t="shared" si="347"/>
        <v>1.7761454828881909</v>
      </c>
      <c r="L2665">
        <f>VLOOKUP(D2664,'מדדים וריביות'!B:C,2)</f>
        <v>22520338.431582499</v>
      </c>
      <c r="M2665" s="30">
        <f t="shared" si="352"/>
        <v>0</v>
      </c>
      <c r="O2665" s="39">
        <f t="shared" si="349"/>
        <v>0</v>
      </c>
      <c r="P2665" s="39">
        <f t="shared" si="345"/>
        <v>0</v>
      </c>
      <c r="Q2665" s="39">
        <f t="shared" si="350"/>
        <v>0</v>
      </c>
      <c r="R2665" s="41">
        <f t="shared" si="351"/>
        <v>0</v>
      </c>
    </row>
    <row r="2666" spans="4:18" x14ac:dyDescent="0.25">
      <c r="D2666" s="1">
        <v>35531</v>
      </c>
      <c r="E2666" s="1">
        <f t="shared" si="348"/>
        <v>35521</v>
      </c>
      <c r="F2666" s="30">
        <f t="shared" si="346"/>
        <v>0</v>
      </c>
      <c r="H2666" s="42">
        <f>IF(DAY(D2666)&gt;14,VLOOKUP(DATE(YEAR(E2666),MONTH(E2666)-1,DAY(1)),'מדדים וריביות'!B:C,2,FALSE),VLOOKUP(DATE(YEAR(E2666),MONTH(E2666)-2,DAY(1)),'מדדים וריביות'!B:C,2,FALSE))</f>
        <v>22139670.101096001</v>
      </c>
      <c r="I2666" s="43">
        <f>'ריבית יומית'!D2660</f>
        <v>1.0738622586670132E-4</v>
      </c>
      <c r="J2666" s="29">
        <f t="shared" si="347"/>
        <v>1.7759547698081513</v>
      </c>
      <c r="L2666">
        <f>VLOOKUP(D2665,'מדדים וריביות'!B:C,2)</f>
        <v>22520338.431582499</v>
      </c>
      <c r="M2666" s="30">
        <f t="shared" si="352"/>
        <v>0</v>
      </c>
      <c r="O2666" s="39">
        <f t="shared" si="349"/>
        <v>0</v>
      </c>
      <c r="P2666" s="39">
        <f t="shared" si="345"/>
        <v>0</v>
      </c>
      <c r="Q2666" s="39">
        <f t="shared" si="350"/>
        <v>0</v>
      </c>
      <c r="R2666" s="41">
        <f t="shared" si="351"/>
        <v>0</v>
      </c>
    </row>
    <row r="2667" spans="4:18" x14ac:dyDescent="0.25">
      <c r="D2667" s="1">
        <v>35532</v>
      </c>
      <c r="E2667" s="1">
        <f t="shared" si="348"/>
        <v>35521</v>
      </c>
      <c r="F2667" s="30">
        <f t="shared" si="346"/>
        <v>0</v>
      </c>
      <c r="H2667" s="42">
        <f>IF(DAY(D2667)&gt;14,VLOOKUP(DATE(YEAR(E2667),MONTH(E2667)-1,DAY(1)),'מדדים וריביות'!B:C,2,FALSE),VLOOKUP(DATE(YEAR(E2667),MONTH(E2667)-2,DAY(1)),'מדדים וריביות'!B:C,2,FALSE))</f>
        <v>22139670.101096001</v>
      </c>
      <c r="I2667" s="43">
        <f>'ריבית יומית'!D2661</f>
        <v>1.0738622586670132E-4</v>
      </c>
      <c r="J2667" s="29">
        <f t="shared" si="347"/>
        <v>1.7757640772058705</v>
      </c>
      <c r="L2667">
        <f>VLOOKUP(D2666,'מדדים וריביות'!B:C,2)</f>
        <v>22520338.431582499</v>
      </c>
      <c r="M2667" s="30">
        <f t="shared" si="352"/>
        <v>0</v>
      </c>
      <c r="O2667" s="39">
        <f t="shared" si="349"/>
        <v>0</v>
      </c>
      <c r="P2667" s="39">
        <f t="shared" si="345"/>
        <v>0</v>
      </c>
      <c r="Q2667" s="39">
        <f t="shared" si="350"/>
        <v>0</v>
      </c>
      <c r="R2667" s="41">
        <f t="shared" si="351"/>
        <v>0</v>
      </c>
    </row>
    <row r="2668" spans="4:18" x14ac:dyDescent="0.25">
      <c r="D2668" s="1">
        <v>35533</v>
      </c>
      <c r="E2668" s="1">
        <f t="shared" si="348"/>
        <v>35521</v>
      </c>
      <c r="F2668" s="30">
        <f t="shared" si="346"/>
        <v>0</v>
      </c>
      <c r="H2668" s="42">
        <f>IF(DAY(D2668)&gt;14,VLOOKUP(DATE(YEAR(E2668),MONTH(E2668)-1,DAY(1)),'מדדים וריביות'!B:C,2,FALSE),VLOOKUP(DATE(YEAR(E2668),MONTH(E2668)-2,DAY(1)),'מדדים וריביות'!B:C,2,FALSE))</f>
        <v>22139670.101096001</v>
      </c>
      <c r="I2668" s="43">
        <f>'ריבית יומית'!D2662</f>
        <v>1.0738622586670132E-4</v>
      </c>
      <c r="J2668" s="29">
        <f t="shared" si="347"/>
        <v>1.7755734050791498</v>
      </c>
      <c r="L2668">
        <f>VLOOKUP(D2667,'מדדים וריביות'!B:C,2)</f>
        <v>22520338.431582499</v>
      </c>
      <c r="M2668" s="30">
        <f t="shared" si="352"/>
        <v>0</v>
      </c>
      <c r="O2668" s="39">
        <f t="shared" si="349"/>
        <v>0</v>
      </c>
      <c r="P2668" s="39">
        <f t="shared" ref="P2668:P2731" si="353">J2669*G2668-G2668</f>
        <v>0</v>
      </c>
      <c r="Q2668" s="39">
        <f t="shared" si="350"/>
        <v>0</v>
      </c>
      <c r="R2668" s="41">
        <f t="shared" si="351"/>
        <v>0</v>
      </c>
    </row>
    <row r="2669" spans="4:18" x14ac:dyDescent="0.25">
      <c r="D2669" s="1">
        <v>35534</v>
      </c>
      <c r="E2669" s="1">
        <f t="shared" si="348"/>
        <v>35521</v>
      </c>
      <c r="F2669" s="30">
        <f t="shared" si="346"/>
        <v>0</v>
      </c>
      <c r="H2669" s="42">
        <f>IF(DAY(D2669)&gt;14,VLOOKUP(DATE(YEAR(E2669),MONTH(E2669)-1,DAY(1)),'מדדים וריביות'!B:C,2,FALSE),VLOOKUP(DATE(YEAR(E2669),MONTH(E2669)-2,DAY(1)),'מדדים וריביות'!B:C,2,FALSE))</f>
        <v>22139670.101096001</v>
      </c>
      <c r="I2669" s="43">
        <f>'ריבית יומית'!D2663</f>
        <v>1.0738622586670132E-4</v>
      </c>
      <c r="J2669" s="29">
        <f t="shared" si="347"/>
        <v>1.7753827534257907</v>
      </c>
      <c r="L2669">
        <f>VLOOKUP(D2668,'מדדים וריביות'!B:C,2)</f>
        <v>22520338.431582499</v>
      </c>
      <c r="M2669" s="30">
        <f t="shared" si="352"/>
        <v>0</v>
      </c>
      <c r="O2669" s="39">
        <f t="shared" si="349"/>
        <v>0</v>
      </c>
      <c r="P2669" s="39">
        <f t="shared" si="353"/>
        <v>0</v>
      </c>
      <c r="Q2669" s="39">
        <f t="shared" si="350"/>
        <v>0</v>
      </c>
      <c r="R2669" s="41">
        <f t="shared" si="351"/>
        <v>0</v>
      </c>
    </row>
    <row r="2670" spans="4:18" x14ac:dyDescent="0.25">
      <c r="D2670" s="1">
        <v>35535</v>
      </c>
      <c r="E2670" s="1">
        <f t="shared" si="348"/>
        <v>35521</v>
      </c>
      <c r="F2670" s="30">
        <f t="shared" si="346"/>
        <v>0</v>
      </c>
      <c r="H2670" s="42">
        <f>IF(DAY(D2670)&gt;14,VLOOKUP(DATE(YEAR(E2670),MONTH(E2670)-1,DAY(1)),'מדדים וריביות'!B:C,2,FALSE),VLOOKUP(DATE(YEAR(E2670),MONTH(E2670)-2,DAY(1)),'מדדים וריביות'!B:C,2,FALSE))</f>
        <v>22352844.366168398</v>
      </c>
      <c r="I2670" s="43">
        <f>'ריבית יומית'!D2664</f>
        <v>1.0738622586670132E-4</v>
      </c>
      <c r="J2670" s="29">
        <f t="shared" si="347"/>
        <v>1.7751921222435947</v>
      </c>
      <c r="L2670">
        <f>VLOOKUP(D2669,'מדדים וריביות'!B:C,2)</f>
        <v>22520338.431582499</v>
      </c>
      <c r="M2670" s="30">
        <f t="shared" si="352"/>
        <v>0</v>
      </c>
      <c r="O2670" s="39">
        <f t="shared" si="349"/>
        <v>0</v>
      </c>
      <c r="P2670" s="39">
        <f t="shared" si="353"/>
        <v>0</v>
      </c>
      <c r="Q2670" s="39">
        <f t="shared" si="350"/>
        <v>0</v>
      </c>
      <c r="R2670" s="41">
        <f t="shared" si="351"/>
        <v>0</v>
      </c>
    </row>
    <row r="2671" spans="4:18" x14ac:dyDescent="0.25">
      <c r="D2671" s="1">
        <v>35536</v>
      </c>
      <c r="E2671" s="1">
        <f t="shared" si="348"/>
        <v>35521</v>
      </c>
      <c r="F2671" s="30">
        <f t="shared" si="346"/>
        <v>0</v>
      </c>
      <c r="H2671" s="42">
        <f>IF(DAY(D2671)&gt;14,VLOOKUP(DATE(YEAR(E2671),MONTH(E2671)-1,DAY(1)),'מדדים וריביות'!B:C,2,FALSE),VLOOKUP(DATE(YEAR(E2671),MONTH(E2671)-2,DAY(1)),'מדדים וריביות'!B:C,2,FALSE))</f>
        <v>22352844.366168398</v>
      </c>
      <c r="I2671" s="43">
        <f>'ריבית יומית'!D2665</f>
        <v>1.0738622586670132E-4</v>
      </c>
      <c r="J2671" s="29">
        <f t="shared" si="347"/>
        <v>1.7750015115303637</v>
      </c>
      <c r="L2671">
        <f>VLOOKUP(D2670,'מדדים וריביות'!B:C,2)</f>
        <v>22520338.431582499</v>
      </c>
      <c r="M2671" s="30">
        <f t="shared" si="352"/>
        <v>0</v>
      </c>
      <c r="O2671" s="39">
        <f t="shared" si="349"/>
        <v>0</v>
      </c>
      <c r="P2671" s="39">
        <f t="shared" si="353"/>
        <v>0</v>
      </c>
      <c r="Q2671" s="39">
        <f t="shared" si="350"/>
        <v>0</v>
      </c>
      <c r="R2671" s="41">
        <f t="shared" si="351"/>
        <v>0</v>
      </c>
    </row>
    <row r="2672" spans="4:18" x14ac:dyDescent="0.25">
      <c r="D2672" s="1">
        <v>35537</v>
      </c>
      <c r="E2672" s="1">
        <f t="shared" si="348"/>
        <v>35521</v>
      </c>
      <c r="F2672" s="30">
        <f t="shared" si="346"/>
        <v>0</v>
      </c>
      <c r="H2672" s="42">
        <f>IF(DAY(D2672)&gt;14,VLOOKUP(DATE(YEAR(E2672),MONTH(E2672)-1,DAY(1)),'מדדים וריביות'!B:C,2,FALSE),VLOOKUP(DATE(YEAR(E2672),MONTH(E2672)-2,DAY(1)),'מדדים וריביות'!B:C,2,FALSE))</f>
        <v>22352844.366168398</v>
      </c>
      <c r="I2672" s="43">
        <f>'ריבית יומית'!D2666</f>
        <v>1.0738622586670132E-4</v>
      </c>
      <c r="J2672" s="29">
        <f t="shared" si="347"/>
        <v>1.7748109212839001</v>
      </c>
      <c r="L2672">
        <f>VLOOKUP(D2671,'מדדים וריביות'!B:C,2)</f>
        <v>22520338.431582499</v>
      </c>
      <c r="M2672" s="30">
        <f t="shared" si="352"/>
        <v>0</v>
      </c>
      <c r="O2672" s="39">
        <f t="shared" si="349"/>
        <v>0</v>
      </c>
      <c r="P2672" s="39">
        <f t="shared" si="353"/>
        <v>0</v>
      </c>
      <c r="Q2672" s="39">
        <f t="shared" si="350"/>
        <v>0</v>
      </c>
      <c r="R2672" s="41">
        <f t="shared" si="351"/>
        <v>0</v>
      </c>
    </row>
    <row r="2673" spans="4:18" x14ac:dyDescent="0.25">
      <c r="D2673" s="1">
        <v>35538</v>
      </c>
      <c r="E2673" s="1">
        <f t="shared" si="348"/>
        <v>35521</v>
      </c>
      <c r="F2673" s="30">
        <f t="shared" si="346"/>
        <v>0</v>
      </c>
      <c r="H2673" s="42">
        <f>IF(DAY(D2673)&gt;14,VLOOKUP(DATE(YEAR(E2673),MONTH(E2673)-1,DAY(1)),'מדדים וריביות'!B:C,2,FALSE),VLOOKUP(DATE(YEAR(E2673),MONTH(E2673)-2,DAY(1)),'מדדים וריביות'!B:C,2,FALSE))</f>
        <v>22352844.366168398</v>
      </c>
      <c r="I2673" s="43">
        <f>'ריבית יומית'!D2667</f>
        <v>1.0738622586670132E-4</v>
      </c>
      <c r="J2673" s="29">
        <f t="shared" si="347"/>
        <v>1.774620351502006</v>
      </c>
      <c r="L2673">
        <f>VLOOKUP(D2672,'מדדים וריביות'!B:C,2)</f>
        <v>22520338.431582499</v>
      </c>
      <c r="M2673" s="30">
        <f t="shared" si="352"/>
        <v>0</v>
      </c>
      <c r="O2673" s="39">
        <f t="shared" si="349"/>
        <v>0</v>
      </c>
      <c r="P2673" s="39">
        <f t="shared" si="353"/>
        <v>0</v>
      </c>
      <c r="Q2673" s="39">
        <f t="shared" si="350"/>
        <v>0</v>
      </c>
      <c r="R2673" s="41">
        <f t="shared" si="351"/>
        <v>0</v>
      </c>
    </row>
    <row r="2674" spans="4:18" x14ac:dyDescent="0.25">
      <c r="D2674" s="1">
        <v>35539</v>
      </c>
      <c r="E2674" s="1">
        <f t="shared" si="348"/>
        <v>35521</v>
      </c>
      <c r="F2674" s="30">
        <f t="shared" si="346"/>
        <v>0</v>
      </c>
      <c r="H2674" s="42">
        <f>IF(DAY(D2674)&gt;14,VLOOKUP(DATE(YEAR(E2674),MONTH(E2674)-1,DAY(1)),'מדדים וריביות'!B:C,2,FALSE),VLOOKUP(DATE(YEAR(E2674),MONTH(E2674)-2,DAY(1)),'מדדים וריביות'!B:C,2,FALSE))</f>
        <v>22352844.366168398</v>
      </c>
      <c r="I2674" s="43">
        <f>'ריבית יומית'!D2668</f>
        <v>1.0738622586670132E-4</v>
      </c>
      <c r="J2674" s="29">
        <f t="shared" si="347"/>
        <v>1.7744298021824843</v>
      </c>
      <c r="L2674">
        <f>VLOOKUP(D2673,'מדדים וריביות'!B:C,2)</f>
        <v>22520338.431582499</v>
      </c>
      <c r="M2674" s="30">
        <f t="shared" si="352"/>
        <v>0</v>
      </c>
      <c r="O2674" s="39">
        <f t="shared" si="349"/>
        <v>0</v>
      </c>
      <c r="P2674" s="39">
        <f t="shared" si="353"/>
        <v>0</v>
      </c>
      <c r="Q2674" s="39">
        <f t="shared" si="350"/>
        <v>0</v>
      </c>
      <c r="R2674" s="41">
        <f t="shared" si="351"/>
        <v>0</v>
      </c>
    </row>
    <row r="2675" spans="4:18" x14ac:dyDescent="0.25">
      <c r="D2675" s="1">
        <v>35540</v>
      </c>
      <c r="E2675" s="1">
        <f t="shared" si="348"/>
        <v>35521</v>
      </c>
      <c r="F2675" s="30">
        <f t="shared" si="346"/>
        <v>0</v>
      </c>
      <c r="H2675" s="42">
        <f>IF(DAY(D2675)&gt;14,VLOOKUP(DATE(YEAR(E2675),MONTH(E2675)-1,DAY(1)),'מדדים וריביות'!B:C,2,FALSE),VLOOKUP(DATE(YEAR(E2675),MONTH(E2675)-2,DAY(1)),'מדדים וריביות'!B:C,2,FALSE))</f>
        <v>22352844.366168398</v>
      </c>
      <c r="I2675" s="43">
        <f>'ריבית יומית'!D2669</f>
        <v>1.0738622586670132E-4</v>
      </c>
      <c r="J2675" s="29">
        <f t="shared" si="347"/>
        <v>1.7742392733231376</v>
      </c>
      <c r="L2675">
        <f>VLOOKUP(D2674,'מדדים וריביות'!B:C,2)</f>
        <v>22520338.431582499</v>
      </c>
      <c r="M2675" s="30">
        <f t="shared" si="352"/>
        <v>0</v>
      </c>
      <c r="O2675" s="39">
        <f t="shared" si="349"/>
        <v>0</v>
      </c>
      <c r="P2675" s="39">
        <f t="shared" si="353"/>
        <v>0</v>
      </c>
      <c r="Q2675" s="39">
        <f t="shared" si="350"/>
        <v>0</v>
      </c>
      <c r="R2675" s="41">
        <f t="shared" si="351"/>
        <v>0</v>
      </c>
    </row>
    <row r="2676" spans="4:18" x14ac:dyDescent="0.25">
      <c r="D2676" s="1">
        <v>35541</v>
      </c>
      <c r="E2676" s="1">
        <f t="shared" si="348"/>
        <v>35521</v>
      </c>
      <c r="F2676" s="30">
        <f t="shared" si="346"/>
        <v>0</v>
      </c>
      <c r="H2676" s="42">
        <f>IF(DAY(D2676)&gt;14,VLOOKUP(DATE(YEAR(E2676),MONTH(E2676)-1,DAY(1)),'מדדים וריביות'!B:C,2,FALSE),VLOOKUP(DATE(YEAR(E2676),MONTH(E2676)-2,DAY(1)),'מדדים וריביות'!B:C,2,FALSE))</f>
        <v>22352844.366168398</v>
      </c>
      <c r="I2676" s="43">
        <f>'ריבית יומית'!D2670</f>
        <v>1.0738622586670132E-4</v>
      </c>
      <c r="J2676" s="29">
        <f t="shared" si="347"/>
        <v>1.7740487649217691</v>
      </c>
      <c r="L2676">
        <f>VLOOKUP(D2675,'מדדים וריביות'!B:C,2)</f>
        <v>22520338.431582499</v>
      </c>
      <c r="M2676" s="30">
        <f t="shared" si="352"/>
        <v>0</v>
      </c>
      <c r="O2676" s="39">
        <f t="shared" si="349"/>
        <v>0</v>
      </c>
      <c r="P2676" s="39">
        <f t="shared" si="353"/>
        <v>0</v>
      </c>
      <c r="Q2676" s="39">
        <f t="shared" si="350"/>
        <v>0</v>
      </c>
      <c r="R2676" s="41">
        <f t="shared" si="351"/>
        <v>0</v>
      </c>
    </row>
    <row r="2677" spans="4:18" x14ac:dyDescent="0.25">
      <c r="D2677" s="1">
        <v>35542</v>
      </c>
      <c r="E2677" s="1">
        <f t="shared" si="348"/>
        <v>35521</v>
      </c>
      <c r="F2677" s="30">
        <f t="shared" si="346"/>
        <v>0</v>
      </c>
      <c r="H2677" s="42">
        <f>IF(DAY(D2677)&gt;14,VLOOKUP(DATE(YEAR(E2677),MONTH(E2677)-1,DAY(1)),'מדדים וריביות'!B:C,2,FALSE),VLOOKUP(DATE(YEAR(E2677),MONTH(E2677)-2,DAY(1)),'מדדים וריביות'!B:C,2,FALSE))</f>
        <v>22352844.366168398</v>
      </c>
      <c r="I2677" s="43">
        <f>'ריבית יומית'!D2671</f>
        <v>1.0738622586670132E-4</v>
      </c>
      <c r="J2677" s="29">
        <f t="shared" si="347"/>
        <v>1.7738582769761821</v>
      </c>
      <c r="L2677">
        <f>VLOOKUP(D2676,'מדדים וריביות'!B:C,2)</f>
        <v>22520338.431582499</v>
      </c>
      <c r="M2677" s="30">
        <f t="shared" si="352"/>
        <v>0</v>
      </c>
      <c r="O2677" s="39">
        <f t="shared" si="349"/>
        <v>0</v>
      </c>
      <c r="P2677" s="39">
        <f t="shared" si="353"/>
        <v>0</v>
      </c>
      <c r="Q2677" s="39">
        <f t="shared" si="350"/>
        <v>0</v>
      </c>
      <c r="R2677" s="41">
        <f t="shared" si="351"/>
        <v>0</v>
      </c>
    </row>
    <row r="2678" spans="4:18" x14ac:dyDescent="0.25">
      <c r="D2678" s="1">
        <v>35543</v>
      </c>
      <c r="E2678" s="1">
        <f t="shared" si="348"/>
        <v>35521</v>
      </c>
      <c r="F2678" s="30">
        <f t="shared" si="346"/>
        <v>0</v>
      </c>
      <c r="H2678" s="42">
        <f>IF(DAY(D2678)&gt;14,VLOOKUP(DATE(YEAR(E2678),MONTH(E2678)-1,DAY(1)),'מדדים וריביות'!B:C,2,FALSE),VLOOKUP(DATE(YEAR(E2678),MONTH(E2678)-2,DAY(1)),'מדדים וריביות'!B:C,2,FALSE))</f>
        <v>22352844.366168398</v>
      </c>
      <c r="I2678" s="43">
        <f>'ריבית יומית'!D2672</f>
        <v>1.0738622586670132E-4</v>
      </c>
      <c r="J2678" s="29">
        <f t="shared" si="347"/>
        <v>1.7736678094841805</v>
      </c>
      <c r="L2678">
        <f>VLOOKUP(D2677,'מדדים וריביות'!B:C,2)</f>
        <v>22520338.431582499</v>
      </c>
      <c r="M2678" s="30">
        <f t="shared" si="352"/>
        <v>0</v>
      </c>
      <c r="O2678" s="39">
        <f t="shared" si="349"/>
        <v>0</v>
      </c>
      <c r="P2678" s="39">
        <f t="shared" si="353"/>
        <v>0</v>
      </c>
      <c r="Q2678" s="39">
        <f t="shared" si="350"/>
        <v>0</v>
      </c>
      <c r="R2678" s="41">
        <f t="shared" si="351"/>
        <v>0</v>
      </c>
    </row>
    <row r="2679" spans="4:18" x14ac:dyDescent="0.25">
      <c r="D2679" s="1">
        <v>35544</v>
      </c>
      <c r="E2679" s="1">
        <f t="shared" si="348"/>
        <v>35521</v>
      </c>
      <c r="F2679" s="30">
        <f t="shared" si="346"/>
        <v>0</v>
      </c>
      <c r="H2679" s="42">
        <f>IF(DAY(D2679)&gt;14,VLOOKUP(DATE(YEAR(E2679),MONTH(E2679)-1,DAY(1)),'מדדים וריביות'!B:C,2,FALSE),VLOOKUP(DATE(YEAR(E2679),MONTH(E2679)-2,DAY(1)),'מדדים וריביות'!B:C,2,FALSE))</f>
        <v>22352844.366168398</v>
      </c>
      <c r="I2679" s="43">
        <f>'ריבית יומית'!D2673</f>
        <v>1.0738622586670132E-4</v>
      </c>
      <c r="J2679" s="29">
        <f t="shared" si="347"/>
        <v>1.7734773624435676</v>
      </c>
      <c r="L2679">
        <f>VLOOKUP(D2678,'מדדים וריביות'!B:C,2)</f>
        <v>22520338.431582499</v>
      </c>
      <c r="M2679" s="30">
        <f t="shared" si="352"/>
        <v>0</v>
      </c>
      <c r="O2679" s="39">
        <f t="shared" si="349"/>
        <v>0</v>
      </c>
      <c r="P2679" s="39">
        <f t="shared" si="353"/>
        <v>0</v>
      </c>
      <c r="Q2679" s="39">
        <f t="shared" si="350"/>
        <v>0</v>
      </c>
      <c r="R2679" s="41">
        <f t="shared" si="351"/>
        <v>0</v>
      </c>
    </row>
    <row r="2680" spans="4:18" x14ac:dyDescent="0.25">
      <c r="D2680" s="1">
        <v>35545</v>
      </c>
      <c r="E2680" s="1">
        <f t="shared" si="348"/>
        <v>35521</v>
      </c>
      <c r="F2680" s="30">
        <f t="shared" si="346"/>
        <v>0</v>
      </c>
      <c r="H2680" s="42">
        <f>IF(DAY(D2680)&gt;14,VLOOKUP(DATE(YEAR(E2680),MONTH(E2680)-1,DAY(1)),'מדדים וריביות'!B:C,2,FALSE),VLOOKUP(DATE(YEAR(E2680),MONTH(E2680)-2,DAY(1)),'מדדים וריביות'!B:C,2,FALSE))</f>
        <v>22352844.366168398</v>
      </c>
      <c r="I2680" s="43">
        <f>'ריבית יומית'!D2674</f>
        <v>1.0738622586670132E-4</v>
      </c>
      <c r="J2680" s="29">
        <f t="shared" si="347"/>
        <v>1.7732869358521477</v>
      </c>
      <c r="L2680">
        <f>VLOOKUP(D2679,'מדדים וריביות'!B:C,2)</f>
        <v>22520338.431582499</v>
      </c>
      <c r="M2680" s="30">
        <f t="shared" si="352"/>
        <v>0</v>
      </c>
      <c r="O2680" s="39">
        <f t="shared" si="349"/>
        <v>0</v>
      </c>
      <c r="P2680" s="39">
        <f t="shared" si="353"/>
        <v>0</v>
      </c>
      <c r="Q2680" s="39">
        <f t="shared" si="350"/>
        <v>0</v>
      </c>
      <c r="R2680" s="41">
        <f t="shared" si="351"/>
        <v>0</v>
      </c>
    </row>
    <row r="2681" spans="4:18" x14ac:dyDescent="0.25">
      <c r="D2681" s="1">
        <v>35546</v>
      </c>
      <c r="E2681" s="1">
        <f t="shared" si="348"/>
        <v>35521</v>
      </c>
      <c r="F2681" s="30">
        <f t="shared" si="346"/>
        <v>0</v>
      </c>
      <c r="H2681" s="42">
        <f>IF(DAY(D2681)&gt;14,VLOOKUP(DATE(YEAR(E2681),MONTH(E2681)-1,DAY(1)),'מדדים וריביות'!B:C,2,FALSE),VLOOKUP(DATE(YEAR(E2681),MONTH(E2681)-2,DAY(1)),'מדדים וריביות'!B:C,2,FALSE))</f>
        <v>22352844.366168398</v>
      </c>
      <c r="I2681" s="43">
        <f>'ריבית יומית'!D2675</f>
        <v>1.0738622586670132E-4</v>
      </c>
      <c r="J2681" s="29">
        <f t="shared" si="347"/>
        <v>1.773096529707725</v>
      </c>
      <c r="L2681">
        <f>VLOOKUP(D2680,'מדדים וריביות'!B:C,2)</f>
        <v>22520338.431582499</v>
      </c>
      <c r="M2681" s="30">
        <f t="shared" si="352"/>
        <v>0</v>
      </c>
      <c r="O2681" s="39">
        <f t="shared" si="349"/>
        <v>0</v>
      </c>
      <c r="P2681" s="39">
        <f t="shared" si="353"/>
        <v>0</v>
      </c>
      <c r="Q2681" s="39">
        <f t="shared" si="350"/>
        <v>0</v>
      </c>
      <c r="R2681" s="41">
        <f t="shared" si="351"/>
        <v>0</v>
      </c>
    </row>
    <row r="2682" spans="4:18" x14ac:dyDescent="0.25">
      <c r="D2682" s="1">
        <v>35547</v>
      </c>
      <c r="E2682" s="1">
        <f t="shared" si="348"/>
        <v>35521</v>
      </c>
      <c r="F2682" s="30">
        <f t="shared" si="346"/>
        <v>0</v>
      </c>
      <c r="H2682" s="42">
        <f>IF(DAY(D2682)&gt;14,VLOOKUP(DATE(YEAR(E2682),MONTH(E2682)-1,DAY(1)),'מדדים וריביות'!B:C,2,FALSE),VLOOKUP(DATE(YEAR(E2682),MONTH(E2682)-2,DAY(1)),'מדדים וריביות'!B:C,2,FALSE))</f>
        <v>22352844.366168398</v>
      </c>
      <c r="I2682" s="43">
        <f>'ריבית יומית'!D2676</f>
        <v>1.0738622586670132E-4</v>
      </c>
      <c r="J2682" s="29">
        <f t="shared" si="347"/>
        <v>1.7729061440081042</v>
      </c>
      <c r="L2682">
        <f>VLOOKUP(D2681,'מדדים וריביות'!B:C,2)</f>
        <v>22520338.431582499</v>
      </c>
      <c r="M2682" s="30">
        <f t="shared" si="352"/>
        <v>0</v>
      </c>
      <c r="O2682" s="39">
        <f t="shared" si="349"/>
        <v>0</v>
      </c>
      <c r="P2682" s="39">
        <f t="shared" si="353"/>
        <v>0</v>
      </c>
      <c r="Q2682" s="39">
        <f t="shared" si="350"/>
        <v>0</v>
      </c>
      <c r="R2682" s="41">
        <f t="shared" si="351"/>
        <v>0</v>
      </c>
    </row>
    <row r="2683" spans="4:18" x14ac:dyDescent="0.25">
      <c r="D2683" s="1">
        <v>35548</v>
      </c>
      <c r="E2683" s="1">
        <f t="shared" si="348"/>
        <v>35521</v>
      </c>
      <c r="F2683" s="30">
        <f t="shared" si="346"/>
        <v>0</v>
      </c>
      <c r="H2683" s="42">
        <f>IF(DAY(D2683)&gt;14,VLOOKUP(DATE(YEAR(E2683),MONTH(E2683)-1,DAY(1)),'מדדים וריביות'!B:C,2,FALSE),VLOOKUP(DATE(YEAR(E2683),MONTH(E2683)-2,DAY(1)),'מדדים וריביות'!B:C,2,FALSE))</f>
        <v>22352844.366168398</v>
      </c>
      <c r="I2683" s="43">
        <f>'ריבית יומית'!D2677</f>
        <v>1.0738622586670132E-4</v>
      </c>
      <c r="J2683" s="29">
        <f t="shared" si="347"/>
        <v>1.7727157787510899</v>
      </c>
      <c r="L2683">
        <f>VLOOKUP(D2682,'מדדים וריביות'!B:C,2)</f>
        <v>22520338.431582499</v>
      </c>
      <c r="M2683" s="30">
        <f t="shared" si="352"/>
        <v>0</v>
      </c>
      <c r="O2683" s="39">
        <f t="shared" si="349"/>
        <v>0</v>
      </c>
      <c r="P2683" s="39">
        <f t="shared" si="353"/>
        <v>0</v>
      </c>
      <c r="Q2683" s="39">
        <f t="shared" si="350"/>
        <v>0</v>
      </c>
      <c r="R2683" s="41">
        <f t="shared" si="351"/>
        <v>0</v>
      </c>
    </row>
    <row r="2684" spans="4:18" x14ac:dyDescent="0.25">
      <c r="D2684" s="1">
        <v>35549</v>
      </c>
      <c r="E2684" s="1">
        <f t="shared" si="348"/>
        <v>35521</v>
      </c>
      <c r="F2684" s="30">
        <f t="shared" si="346"/>
        <v>0</v>
      </c>
      <c r="H2684" s="42">
        <f>IF(DAY(D2684)&gt;14,VLOOKUP(DATE(YEAR(E2684),MONTH(E2684)-1,DAY(1)),'מדדים וריביות'!B:C,2,FALSE),VLOOKUP(DATE(YEAR(E2684),MONTH(E2684)-2,DAY(1)),'מדדים וריביות'!B:C,2,FALSE))</f>
        <v>22352844.366168398</v>
      </c>
      <c r="I2684" s="43">
        <f>'ריבית יומית'!D2678</f>
        <v>1.0738622586670132E-4</v>
      </c>
      <c r="J2684" s="29">
        <f t="shared" si="347"/>
        <v>1.7725254339344869</v>
      </c>
      <c r="L2684">
        <f>VLOOKUP(D2683,'מדדים וריביות'!B:C,2)</f>
        <v>22520338.431582499</v>
      </c>
      <c r="M2684" s="30">
        <f t="shared" si="352"/>
        <v>0</v>
      </c>
      <c r="O2684" s="39">
        <f t="shared" si="349"/>
        <v>0</v>
      </c>
      <c r="P2684" s="39">
        <f t="shared" si="353"/>
        <v>0</v>
      </c>
      <c r="Q2684" s="39">
        <f t="shared" si="350"/>
        <v>0</v>
      </c>
      <c r="R2684" s="41">
        <f t="shared" si="351"/>
        <v>0</v>
      </c>
    </row>
    <row r="2685" spans="4:18" x14ac:dyDescent="0.25">
      <c r="D2685" s="1">
        <v>35550</v>
      </c>
      <c r="E2685" s="1">
        <f t="shared" si="348"/>
        <v>35521</v>
      </c>
      <c r="F2685" s="30">
        <f t="shared" si="346"/>
        <v>0</v>
      </c>
      <c r="H2685" s="42">
        <f>IF(DAY(D2685)&gt;14,VLOOKUP(DATE(YEAR(E2685),MONTH(E2685)-1,DAY(1)),'מדדים וריביות'!B:C,2,FALSE),VLOOKUP(DATE(YEAR(E2685),MONTH(E2685)-2,DAY(1)),'מדדים וריביות'!B:C,2,FALSE))</f>
        <v>22352844.366168398</v>
      </c>
      <c r="I2685" s="43">
        <f>'ריבית יומית'!D2679</f>
        <v>1.0738622586670132E-4</v>
      </c>
      <c r="J2685" s="29">
        <f t="shared" si="347"/>
        <v>1.7723351095561006</v>
      </c>
      <c r="L2685">
        <f>VLOOKUP(D2684,'מדדים וריביות'!B:C,2)</f>
        <v>22520338.431582499</v>
      </c>
      <c r="M2685" s="30">
        <f t="shared" si="352"/>
        <v>0</v>
      </c>
      <c r="O2685" s="39">
        <f t="shared" si="349"/>
        <v>0</v>
      </c>
      <c r="P2685" s="39">
        <f t="shared" si="353"/>
        <v>0</v>
      </c>
      <c r="Q2685" s="39">
        <f t="shared" si="350"/>
        <v>0</v>
      </c>
      <c r="R2685" s="41">
        <f t="shared" si="351"/>
        <v>0</v>
      </c>
    </row>
    <row r="2686" spans="4:18" x14ac:dyDescent="0.25">
      <c r="D2686" s="1">
        <v>35551</v>
      </c>
      <c r="E2686" s="1">
        <f t="shared" si="348"/>
        <v>35551</v>
      </c>
      <c r="F2686" s="30">
        <f t="shared" si="346"/>
        <v>0</v>
      </c>
      <c r="H2686" s="42">
        <f>IF(DAY(D2686)&gt;14,VLOOKUP(DATE(YEAR(E2686),MONTH(E2686)-1,DAY(1)),'מדדים וריביות'!B:C,2,FALSE),VLOOKUP(DATE(YEAR(E2686),MONTH(E2686)-2,DAY(1)),'מדדים וריביות'!B:C,2,FALSE))</f>
        <v>22352844.366168398</v>
      </c>
      <c r="I2686" s="43">
        <f>'ריבית יומית'!D2680</f>
        <v>1.0738622586670132E-4</v>
      </c>
      <c r="J2686" s="29">
        <f t="shared" si="347"/>
        <v>1.7721448056137366</v>
      </c>
      <c r="L2686">
        <f>VLOOKUP(D2685,'מדדים וריביות'!B:C,2)</f>
        <v>22520338.431582499</v>
      </c>
      <c r="M2686" s="30">
        <f t="shared" si="352"/>
        <v>0</v>
      </c>
      <c r="O2686" s="39">
        <f t="shared" si="349"/>
        <v>0</v>
      </c>
      <c r="P2686" s="39">
        <f t="shared" si="353"/>
        <v>0</v>
      </c>
      <c r="Q2686" s="39">
        <f t="shared" si="350"/>
        <v>0</v>
      </c>
      <c r="R2686" s="41">
        <f t="shared" si="351"/>
        <v>0</v>
      </c>
    </row>
    <row r="2687" spans="4:18" x14ac:dyDescent="0.25">
      <c r="D2687" s="1">
        <v>35552</v>
      </c>
      <c r="E2687" s="1">
        <f t="shared" si="348"/>
        <v>35551</v>
      </c>
      <c r="F2687" s="30">
        <f t="shared" si="346"/>
        <v>0</v>
      </c>
      <c r="H2687" s="42">
        <f>IF(DAY(D2687)&gt;14,VLOOKUP(DATE(YEAR(E2687),MONTH(E2687)-1,DAY(1)),'מדדים וריביות'!B:C,2,FALSE),VLOOKUP(DATE(YEAR(E2687),MONTH(E2687)-2,DAY(1)),'מדדים וריביות'!B:C,2,FALSE))</f>
        <v>22352844.366168398</v>
      </c>
      <c r="I2687" s="43">
        <f>'ריבית יומית'!D2681</f>
        <v>1.0738622586670132E-4</v>
      </c>
      <c r="J2687" s="29">
        <f t="shared" si="347"/>
        <v>1.7719545221052002</v>
      </c>
      <c r="L2687">
        <f>VLOOKUP(D2686,'מדדים וריביות'!B:C,2)</f>
        <v>22626925.564118698</v>
      </c>
      <c r="M2687" s="30">
        <f t="shared" si="352"/>
        <v>0</v>
      </c>
      <c r="O2687" s="39">
        <f t="shared" si="349"/>
        <v>0</v>
      </c>
      <c r="P2687" s="39">
        <f t="shared" si="353"/>
        <v>0</v>
      </c>
      <c r="Q2687" s="39">
        <f t="shared" si="350"/>
        <v>0</v>
      </c>
      <c r="R2687" s="41">
        <f t="shared" si="351"/>
        <v>0</v>
      </c>
    </row>
    <row r="2688" spans="4:18" x14ac:dyDescent="0.25">
      <c r="D2688" s="1">
        <v>35553</v>
      </c>
      <c r="E2688" s="1">
        <f t="shared" si="348"/>
        <v>35551</v>
      </c>
      <c r="F2688" s="30">
        <f t="shared" ref="F2688:F2751" si="354">M2687</f>
        <v>0</v>
      </c>
      <c r="H2688" s="42">
        <f>IF(DAY(D2688)&gt;14,VLOOKUP(DATE(YEAR(E2688),MONTH(E2688)-1,DAY(1)),'מדדים וריביות'!B:C,2,FALSE),VLOOKUP(DATE(YEAR(E2688),MONTH(E2688)-2,DAY(1)),'מדדים וריביות'!B:C,2,FALSE))</f>
        <v>22352844.366168398</v>
      </c>
      <c r="I2688" s="43">
        <f>'ריבית יומית'!D2682</f>
        <v>1.0738622586670132E-4</v>
      </c>
      <c r="J2688" s="29">
        <f t="shared" si="347"/>
        <v>1.7717642590282976</v>
      </c>
      <c r="L2688">
        <f>VLOOKUP(D2687,'מדדים וריביות'!B:C,2)</f>
        <v>22626925.564118698</v>
      </c>
      <c r="M2688" s="30">
        <f t="shared" si="352"/>
        <v>0</v>
      </c>
      <c r="O2688" s="39">
        <f t="shared" si="349"/>
        <v>0</v>
      </c>
      <c r="P2688" s="39">
        <f t="shared" si="353"/>
        <v>0</v>
      </c>
      <c r="Q2688" s="39">
        <f t="shared" si="350"/>
        <v>0</v>
      </c>
      <c r="R2688" s="41">
        <f t="shared" si="351"/>
        <v>0</v>
      </c>
    </row>
    <row r="2689" spans="4:18" x14ac:dyDescent="0.25">
      <c r="D2689" s="1">
        <v>35554</v>
      </c>
      <c r="E2689" s="1">
        <f t="shared" si="348"/>
        <v>35551</v>
      </c>
      <c r="F2689" s="30">
        <f t="shared" si="354"/>
        <v>0</v>
      </c>
      <c r="H2689" s="42">
        <f>IF(DAY(D2689)&gt;14,VLOOKUP(DATE(YEAR(E2689),MONTH(E2689)-1,DAY(1)),'מדדים וריביות'!B:C,2,FALSE),VLOOKUP(DATE(YEAR(E2689),MONTH(E2689)-2,DAY(1)),'מדדים וריביות'!B:C,2,FALSE))</f>
        <v>22352844.366168398</v>
      </c>
      <c r="I2689" s="43">
        <f>'ריבית יומית'!D2683</f>
        <v>1.0738622586670132E-4</v>
      </c>
      <c r="J2689" s="29">
        <f t="shared" si="347"/>
        <v>1.7715740163808349</v>
      </c>
      <c r="L2689">
        <f>VLOOKUP(D2688,'מדדים וריביות'!B:C,2)</f>
        <v>22626925.564118698</v>
      </c>
      <c r="M2689" s="30">
        <f t="shared" si="352"/>
        <v>0</v>
      </c>
      <c r="O2689" s="39">
        <f t="shared" si="349"/>
        <v>0</v>
      </c>
      <c r="P2689" s="39">
        <f t="shared" si="353"/>
        <v>0</v>
      </c>
      <c r="Q2689" s="39">
        <f t="shared" si="350"/>
        <v>0</v>
      </c>
      <c r="R2689" s="41">
        <f t="shared" si="351"/>
        <v>0</v>
      </c>
    </row>
    <row r="2690" spans="4:18" x14ac:dyDescent="0.25">
      <c r="D2690" s="1">
        <v>35555</v>
      </c>
      <c r="E2690" s="1">
        <f t="shared" si="348"/>
        <v>35551</v>
      </c>
      <c r="F2690" s="30">
        <f t="shared" si="354"/>
        <v>0</v>
      </c>
      <c r="H2690" s="42">
        <f>IF(DAY(D2690)&gt;14,VLOOKUP(DATE(YEAR(E2690),MONTH(E2690)-1,DAY(1)),'מדדים וריביות'!B:C,2,FALSE),VLOOKUP(DATE(YEAR(E2690),MONTH(E2690)-2,DAY(1)),'מדדים וריביות'!B:C,2,FALSE))</f>
        <v>22352844.366168398</v>
      </c>
      <c r="I2690" s="43">
        <f>'ריבית יומית'!D2684</f>
        <v>1.0738622586670132E-4</v>
      </c>
      <c r="J2690" s="29">
        <f t="shared" si="347"/>
        <v>1.7713837941606185</v>
      </c>
      <c r="L2690">
        <f>VLOOKUP(D2689,'מדדים וריביות'!B:C,2)</f>
        <v>22626925.564118698</v>
      </c>
      <c r="M2690" s="30">
        <f t="shared" si="352"/>
        <v>0</v>
      </c>
      <c r="O2690" s="39">
        <f t="shared" si="349"/>
        <v>0</v>
      </c>
      <c r="P2690" s="39">
        <f t="shared" si="353"/>
        <v>0</v>
      </c>
      <c r="Q2690" s="39">
        <f t="shared" si="350"/>
        <v>0</v>
      </c>
      <c r="R2690" s="41">
        <f t="shared" si="351"/>
        <v>0</v>
      </c>
    </row>
    <row r="2691" spans="4:18" x14ac:dyDescent="0.25">
      <c r="D2691" s="1">
        <v>35556</v>
      </c>
      <c r="E2691" s="1">
        <f t="shared" si="348"/>
        <v>35551</v>
      </c>
      <c r="F2691" s="30">
        <f t="shared" si="354"/>
        <v>0</v>
      </c>
      <c r="H2691" s="42">
        <f>IF(DAY(D2691)&gt;14,VLOOKUP(DATE(YEAR(E2691),MONTH(E2691)-1,DAY(1)),'מדדים וריביות'!B:C,2,FALSE),VLOOKUP(DATE(YEAR(E2691),MONTH(E2691)-2,DAY(1)),'מדדים וריביות'!B:C,2,FALSE))</f>
        <v>22352844.366168398</v>
      </c>
      <c r="I2691" s="43">
        <f>'ריבית יומית'!D2685</f>
        <v>1.0738622586670132E-4</v>
      </c>
      <c r="J2691" s="29">
        <f t="shared" si="347"/>
        <v>1.7711935923654551</v>
      </c>
      <c r="L2691">
        <f>VLOOKUP(D2690,'מדדים וריביות'!B:C,2)</f>
        <v>22626925.564118698</v>
      </c>
      <c r="M2691" s="30">
        <f t="shared" si="352"/>
        <v>0</v>
      </c>
      <c r="O2691" s="39">
        <f t="shared" si="349"/>
        <v>0</v>
      </c>
      <c r="P2691" s="39">
        <f t="shared" si="353"/>
        <v>0</v>
      </c>
      <c r="Q2691" s="39">
        <f t="shared" si="350"/>
        <v>0</v>
      </c>
      <c r="R2691" s="41">
        <f t="shared" si="351"/>
        <v>0</v>
      </c>
    </row>
    <row r="2692" spans="4:18" x14ac:dyDescent="0.25">
      <c r="D2692" s="1">
        <v>35557</v>
      </c>
      <c r="E2692" s="1">
        <f t="shared" si="348"/>
        <v>35551</v>
      </c>
      <c r="F2692" s="30">
        <f t="shared" si="354"/>
        <v>0</v>
      </c>
      <c r="H2692" s="42">
        <f>IF(DAY(D2692)&gt;14,VLOOKUP(DATE(YEAR(E2692),MONTH(E2692)-1,DAY(1)),'מדדים וריביות'!B:C,2,FALSE),VLOOKUP(DATE(YEAR(E2692),MONTH(E2692)-2,DAY(1)),'מדדים וריביות'!B:C,2,FALSE))</f>
        <v>22352844.366168398</v>
      </c>
      <c r="I2692" s="43">
        <f>'ריבית יומית'!D2686</f>
        <v>1.0738622586670132E-4</v>
      </c>
      <c r="J2692" s="29">
        <f t="shared" si="347"/>
        <v>1.7710034109931516</v>
      </c>
      <c r="L2692">
        <f>VLOOKUP(D2691,'מדדים וריביות'!B:C,2)</f>
        <v>22626925.564118698</v>
      </c>
      <c r="M2692" s="30">
        <f t="shared" si="352"/>
        <v>0</v>
      </c>
      <c r="O2692" s="39">
        <f t="shared" si="349"/>
        <v>0</v>
      </c>
      <c r="P2692" s="39">
        <f t="shared" si="353"/>
        <v>0</v>
      </c>
      <c r="Q2692" s="39">
        <f t="shared" si="350"/>
        <v>0</v>
      </c>
      <c r="R2692" s="41">
        <f t="shared" si="351"/>
        <v>0</v>
      </c>
    </row>
    <row r="2693" spans="4:18" x14ac:dyDescent="0.25">
      <c r="D2693" s="1">
        <v>35558</v>
      </c>
      <c r="E2693" s="1">
        <f t="shared" si="348"/>
        <v>35551</v>
      </c>
      <c r="F2693" s="30">
        <f t="shared" si="354"/>
        <v>0</v>
      </c>
      <c r="H2693" s="42">
        <f>IF(DAY(D2693)&gt;14,VLOOKUP(DATE(YEAR(E2693),MONTH(E2693)-1,DAY(1)),'מדדים וריביות'!B:C,2,FALSE),VLOOKUP(DATE(YEAR(E2693),MONTH(E2693)-2,DAY(1)),'מדדים וריביות'!B:C,2,FALSE))</f>
        <v>22352844.366168398</v>
      </c>
      <c r="I2693" s="43">
        <f>'ריבית יומית'!D2687</f>
        <v>1.0738622586670132E-4</v>
      </c>
      <c r="J2693" s="29">
        <f t="shared" si="347"/>
        <v>1.770813250041515</v>
      </c>
      <c r="L2693">
        <f>VLOOKUP(D2692,'מדדים וריביות'!B:C,2)</f>
        <v>22626925.564118698</v>
      </c>
      <c r="M2693" s="30">
        <f t="shared" si="352"/>
        <v>0</v>
      </c>
      <c r="O2693" s="39">
        <f t="shared" si="349"/>
        <v>0</v>
      </c>
      <c r="P2693" s="39">
        <f t="shared" si="353"/>
        <v>0</v>
      </c>
      <c r="Q2693" s="39">
        <f t="shared" si="350"/>
        <v>0</v>
      </c>
      <c r="R2693" s="41">
        <f t="shared" si="351"/>
        <v>0</v>
      </c>
    </row>
    <row r="2694" spans="4:18" x14ac:dyDescent="0.25">
      <c r="D2694" s="1">
        <v>35559</v>
      </c>
      <c r="E2694" s="1">
        <f t="shared" si="348"/>
        <v>35551</v>
      </c>
      <c r="F2694" s="30">
        <f t="shared" si="354"/>
        <v>0</v>
      </c>
      <c r="H2694" s="42">
        <f>IF(DAY(D2694)&gt;14,VLOOKUP(DATE(YEAR(E2694),MONTH(E2694)-1,DAY(1)),'מדדים וריביות'!B:C,2,FALSE),VLOOKUP(DATE(YEAR(E2694),MONTH(E2694)-2,DAY(1)),'מדדים וריביות'!B:C,2,FALSE))</f>
        <v>22352844.366168398</v>
      </c>
      <c r="I2694" s="43">
        <f>'ריבית יומית'!D2688</f>
        <v>1.0738622586670132E-4</v>
      </c>
      <c r="J2694" s="29">
        <f t="shared" si="347"/>
        <v>1.7706231095083524</v>
      </c>
      <c r="L2694">
        <f>VLOOKUP(D2693,'מדדים וריביות'!B:C,2)</f>
        <v>22626925.564118698</v>
      </c>
      <c r="M2694" s="30">
        <f t="shared" si="352"/>
        <v>0</v>
      </c>
      <c r="O2694" s="39">
        <f t="shared" si="349"/>
        <v>0</v>
      </c>
      <c r="P2694" s="39">
        <f t="shared" si="353"/>
        <v>0</v>
      </c>
      <c r="Q2694" s="39">
        <f t="shared" si="350"/>
        <v>0</v>
      </c>
      <c r="R2694" s="41">
        <f t="shared" si="351"/>
        <v>0</v>
      </c>
    </row>
    <row r="2695" spans="4:18" x14ac:dyDescent="0.25">
      <c r="D2695" s="1">
        <v>35560</v>
      </c>
      <c r="E2695" s="1">
        <f t="shared" si="348"/>
        <v>35551</v>
      </c>
      <c r="F2695" s="30">
        <f t="shared" si="354"/>
        <v>0</v>
      </c>
      <c r="H2695" s="42">
        <f>IF(DAY(D2695)&gt;14,VLOOKUP(DATE(YEAR(E2695),MONTH(E2695)-1,DAY(1)),'מדדים וריביות'!B:C,2,FALSE),VLOOKUP(DATE(YEAR(E2695),MONTH(E2695)-2,DAY(1)),'מדדים וריביות'!B:C,2,FALSE))</f>
        <v>22352844.366168398</v>
      </c>
      <c r="I2695" s="43">
        <f>'ריבית יומית'!D2689</f>
        <v>1.0738622586670132E-4</v>
      </c>
      <c r="J2695" s="29">
        <f t="shared" si="347"/>
        <v>1.7704329893914719</v>
      </c>
      <c r="L2695">
        <f>VLOOKUP(D2694,'מדדים וריביות'!B:C,2)</f>
        <v>22626925.564118698</v>
      </c>
      <c r="M2695" s="30">
        <f t="shared" si="352"/>
        <v>0</v>
      </c>
      <c r="O2695" s="39">
        <f t="shared" si="349"/>
        <v>0</v>
      </c>
      <c r="P2695" s="39">
        <f t="shared" si="353"/>
        <v>0</v>
      </c>
      <c r="Q2695" s="39">
        <f t="shared" si="350"/>
        <v>0</v>
      </c>
      <c r="R2695" s="41">
        <f t="shared" si="351"/>
        <v>0</v>
      </c>
    </row>
    <row r="2696" spans="4:18" x14ac:dyDescent="0.25">
      <c r="D2696" s="1">
        <v>35561</v>
      </c>
      <c r="E2696" s="1">
        <f t="shared" si="348"/>
        <v>35551</v>
      </c>
      <c r="F2696" s="30">
        <f t="shared" si="354"/>
        <v>0</v>
      </c>
      <c r="H2696" s="42">
        <f>IF(DAY(D2696)&gt;14,VLOOKUP(DATE(YEAR(E2696),MONTH(E2696)-1,DAY(1)),'מדדים וריביות'!B:C,2,FALSE),VLOOKUP(DATE(YEAR(E2696),MONTH(E2696)-2,DAY(1)),'מדדים וריביות'!B:C,2,FALSE))</f>
        <v>22352844.366168398</v>
      </c>
      <c r="I2696" s="43">
        <f>'ריבית יומית'!D2690</f>
        <v>1.0738622586670132E-4</v>
      </c>
      <c r="J2696" s="29">
        <f t="shared" si="347"/>
        <v>1.7702428896886808</v>
      </c>
      <c r="L2696">
        <f>VLOOKUP(D2695,'מדדים וריביות'!B:C,2)</f>
        <v>22626925.564118698</v>
      </c>
      <c r="M2696" s="30">
        <f t="shared" si="352"/>
        <v>0</v>
      </c>
      <c r="O2696" s="39">
        <f t="shared" si="349"/>
        <v>0</v>
      </c>
      <c r="P2696" s="39">
        <f t="shared" si="353"/>
        <v>0</v>
      </c>
      <c r="Q2696" s="39">
        <f t="shared" si="350"/>
        <v>0</v>
      </c>
      <c r="R2696" s="41">
        <f t="shared" si="351"/>
        <v>0</v>
      </c>
    </row>
    <row r="2697" spans="4:18" x14ac:dyDescent="0.25">
      <c r="D2697" s="1">
        <v>35562</v>
      </c>
      <c r="E2697" s="1">
        <f t="shared" si="348"/>
        <v>35551</v>
      </c>
      <c r="F2697" s="30">
        <f t="shared" si="354"/>
        <v>0</v>
      </c>
      <c r="H2697" s="42">
        <f>IF(DAY(D2697)&gt;14,VLOOKUP(DATE(YEAR(E2697),MONTH(E2697)-1,DAY(1)),'מדדים וריביות'!B:C,2,FALSE),VLOOKUP(DATE(YEAR(E2697),MONTH(E2697)-2,DAY(1)),'מדדים וריביות'!B:C,2,FALSE))</f>
        <v>22352844.366168398</v>
      </c>
      <c r="I2697" s="43">
        <f>'ריבית יומית'!D2691</f>
        <v>1.0738622586670132E-4</v>
      </c>
      <c r="J2697" s="29">
        <f t="shared" ref="J2697:J2760" si="355">J2698*(1+I2697)</f>
        <v>1.7700528103977875</v>
      </c>
      <c r="L2697">
        <f>VLOOKUP(D2696,'מדדים וריביות'!B:C,2)</f>
        <v>22626925.564118698</v>
      </c>
      <c r="M2697" s="30">
        <f t="shared" si="352"/>
        <v>0</v>
      </c>
      <c r="O2697" s="39">
        <f t="shared" si="349"/>
        <v>0</v>
      </c>
      <c r="P2697" s="39">
        <f t="shared" si="353"/>
        <v>0</v>
      </c>
      <c r="Q2697" s="39">
        <f t="shared" si="350"/>
        <v>0</v>
      </c>
      <c r="R2697" s="41">
        <f t="shared" si="351"/>
        <v>0</v>
      </c>
    </row>
    <row r="2698" spans="4:18" x14ac:dyDescent="0.25">
      <c r="D2698" s="1">
        <v>35563</v>
      </c>
      <c r="E2698" s="1">
        <f t="shared" ref="E2698:E2761" si="356">DATE(YEAR(D2698),MONTH(D2698),DAY(1))</f>
        <v>35551</v>
      </c>
      <c r="F2698" s="30">
        <f t="shared" si="354"/>
        <v>0</v>
      </c>
      <c r="H2698" s="42">
        <f>IF(DAY(D2698)&gt;14,VLOOKUP(DATE(YEAR(E2698),MONTH(E2698)-1,DAY(1)),'מדדים וריביות'!B:C,2,FALSE),VLOOKUP(DATE(YEAR(E2698),MONTH(E2698)-2,DAY(1)),'מדדים וריביות'!B:C,2,FALSE))</f>
        <v>22352844.366168398</v>
      </c>
      <c r="I2698" s="43">
        <f>'ריבית יומית'!D2692</f>
        <v>1.0738622586670132E-4</v>
      </c>
      <c r="J2698" s="29">
        <f t="shared" si="355"/>
        <v>1.7698627515166001</v>
      </c>
      <c r="L2698">
        <f>VLOOKUP(D2697,'מדדים וריביות'!B:C,2)</f>
        <v>22626925.564118698</v>
      </c>
      <c r="M2698" s="30">
        <f t="shared" si="352"/>
        <v>0</v>
      </c>
      <c r="O2698" s="39">
        <f t="shared" ref="O2698:O2761" si="357">$D$4/H2698*G2698-G2698</f>
        <v>0</v>
      </c>
      <c r="P2698" s="39">
        <f t="shared" si="353"/>
        <v>0</v>
      </c>
      <c r="Q2698" s="39">
        <f t="shared" ref="Q2698:Q2761" si="358">$D$4/H2698*P2698-P2698</f>
        <v>0</v>
      </c>
      <c r="R2698" s="41">
        <f t="shared" ref="R2698:R2761" si="359">SUM(O2698:Q2698)</f>
        <v>0</v>
      </c>
    </row>
    <row r="2699" spans="4:18" x14ac:dyDescent="0.25">
      <c r="D2699" s="1">
        <v>35564</v>
      </c>
      <c r="E2699" s="1">
        <f t="shared" si="356"/>
        <v>35551</v>
      </c>
      <c r="F2699" s="30">
        <f t="shared" si="354"/>
        <v>0</v>
      </c>
      <c r="H2699" s="42">
        <f>IF(DAY(D2699)&gt;14,VLOOKUP(DATE(YEAR(E2699),MONTH(E2699)-1,DAY(1)),'מדדים וריביות'!B:C,2,FALSE),VLOOKUP(DATE(YEAR(E2699),MONTH(E2699)-2,DAY(1)),'מדדים וריביות'!B:C,2,FALSE))</f>
        <v>22352844.366168398</v>
      </c>
      <c r="I2699" s="43">
        <f>'ריבית יומית'!D2693</f>
        <v>1.0738622586670132E-4</v>
      </c>
      <c r="J2699" s="29">
        <f t="shared" si="355"/>
        <v>1.7696727130429271</v>
      </c>
      <c r="L2699">
        <f>VLOOKUP(D2698,'מדדים וריביות'!B:C,2)</f>
        <v>22626925.564118698</v>
      </c>
      <c r="M2699" s="30">
        <f t="shared" si="352"/>
        <v>0</v>
      </c>
      <c r="O2699" s="39">
        <f t="shared" si="357"/>
        <v>0</v>
      </c>
      <c r="P2699" s="39">
        <f t="shared" si="353"/>
        <v>0</v>
      </c>
      <c r="Q2699" s="39">
        <f t="shared" si="358"/>
        <v>0</v>
      </c>
      <c r="R2699" s="41">
        <f t="shared" si="359"/>
        <v>0</v>
      </c>
    </row>
    <row r="2700" spans="4:18" x14ac:dyDescent="0.25">
      <c r="D2700" s="1">
        <v>35565</v>
      </c>
      <c r="E2700" s="1">
        <f t="shared" si="356"/>
        <v>35551</v>
      </c>
      <c r="F2700" s="30">
        <f t="shared" si="354"/>
        <v>0</v>
      </c>
      <c r="H2700" s="42">
        <f>IF(DAY(D2700)&gt;14,VLOOKUP(DATE(YEAR(E2700),MONTH(E2700)-1,DAY(1)),'מדדים וריביות'!B:C,2,FALSE),VLOOKUP(DATE(YEAR(E2700),MONTH(E2700)-2,DAY(1)),'מדדים וריביות'!B:C,2,FALSE))</f>
        <v>22520338.431582499</v>
      </c>
      <c r="I2700" s="43">
        <f>'ריבית יומית'!D2694</f>
        <v>1.0738622586670132E-4</v>
      </c>
      <c r="J2700" s="29">
        <f t="shared" si="355"/>
        <v>1.7694826949745772</v>
      </c>
      <c r="L2700">
        <f>VLOOKUP(D2699,'מדדים וריביות'!B:C,2)</f>
        <v>22626925.564118698</v>
      </c>
      <c r="M2700" s="30">
        <f t="shared" ref="M2700:M2763" si="360">F2700*(1+I2700)*L2700/H2700+G2700-K2700</f>
        <v>0</v>
      </c>
      <c r="O2700" s="39">
        <f t="shared" si="357"/>
        <v>0</v>
      </c>
      <c r="P2700" s="39">
        <f t="shared" si="353"/>
        <v>0</v>
      </c>
      <c r="Q2700" s="39">
        <f t="shared" si="358"/>
        <v>0</v>
      </c>
      <c r="R2700" s="41">
        <f t="shared" si="359"/>
        <v>0</v>
      </c>
    </row>
    <row r="2701" spans="4:18" x14ac:dyDescent="0.25">
      <c r="D2701" s="1">
        <v>35566</v>
      </c>
      <c r="E2701" s="1">
        <f t="shared" si="356"/>
        <v>35551</v>
      </c>
      <c r="F2701" s="30">
        <f t="shared" si="354"/>
        <v>0</v>
      </c>
      <c r="H2701" s="42">
        <f>IF(DAY(D2701)&gt;14,VLOOKUP(DATE(YEAR(E2701),MONTH(E2701)-1,DAY(1)),'מדדים וריביות'!B:C,2,FALSE),VLOOKUP(DATE(YEAR(E2701),MONTH(E2701)-2,DAY(1)),'מדדים וריביות'!B:C,2,FALSE))</f>
        <v>22520338.431582499</v>
      </c>
      <c r="I2701" s="43">
        <f>'ריבית יומית'!D2695</f>
        <v>1.0738622586670132E-4</v>
      </c>
      <c r="J2701" s="29">
        <f t="shared" si="355"/>
        <v>1.7692926973093597</v>
      </c>
      <c r="L2701">
        <f>VLOOKUP(D2700,'מדדים וריביות'!B:C,2)</f>
        <v>22626925.564118698</v>
      </c>
      <c r="M2701" s="30">
        <f t="shared" si="360"/>
        <v>0</v>
      </c>
      <c r="O2701" s="39">
        <f t="shared" si="357"/>
        <v>0</v>
      </c>
      <c r="P2701" s="39">
        <f t="shared" si="353"/>
        <v>0</v>
      </c>
      <c r="Q2701" s="39">
        <f t="shared" si="358"/>
        <v>0</v>
      </c>
      <c r="R2701" s="41">
        <f t="shared" si="359"/>
        <v>0</v>
      </c>
    </row>
    <row r="2702" spans="4:18" x14ac:dyDescent="0.25">
      <c r="D2702" s="1">
        <v>35567</v>
      </c>
      <c r="E2702" s="1">
        <f t="shared" si="356"/>
        <v>35551</v>
      </c>
      <c r="F2702" s="30">
        <f t="shared" si="354"/>
        <v>0</v>
      </c>
      <c r="H2702" s="42">
        <f>IF(DAY(D2702)&gt;14,VLOOKUP(DATE(YEAR(E2702),MONTH(E2702)-1,DAY(1)),'מדדים וריביות'!B:C,2,FALSE),VLOOKUP(DATE(YEAR(E2702),MONTH(E2702)-2,DAY(1)),'מדדים וריביות'!B:C,2,FALSE))</f>
        <v>22520338.431582499</v>
      </c>
      <c r="I2702" s="43">
        <f>'ריבית יומית'!D2696</f>
        <v>1.0738622586670132E-4</v>
      </c>
      <c r="J2702" s="29">
        <f t="shared" si="355"/>
        <v>1.7691027200450835</v>
      </c>
      <c r="L2702">
        <f>VLOOKUP(D2701,'מדדים וריביות'!B:C,2)</f>
        <v>22626925.564118698</v>
      </c>
      <c r="M2702" s="30">
        <f t="shared" si="360"/>
        <v>0</v>
      </c>
      <c r="O2702" s="39">
        <f t="shared" si="357"/>
        <v>0</v>
      </c>
      <c r="P2702" s="39">
        <f t="shared" si="353"/>
        <v>0</v>
      </c>
      <c r="Q2702" s="39">
        <f t="shared" si="358"/>
        <v>0</v>
      </c>
      <c r="R2702" s="41">
        <f t="shared" si="359"/>
        <v>0</v>
      </c>
    </row>
    <row r="2703" spans="4:18" x14ac:dyDescent="0.25">
      <c r="D2703" s="1">
        <v>35568</v>
      </c>
      <c r="E2703" s="1">
        <f t="shared" si="356"/>
        <v>35551</v>
      </c>
      <c r="F2703" s="30">
        <f t="shared" si="354"/>
        <v>0</v>
      </c>
      <c r="H2703" s="42">
        <f>IF(DAY(D2703)&gt;14,VLOOKUP(DATE(YEAR(E2703),MONTH(E2703)-1,DAY(1)),'מדדים וריביות'!B:C,2,FALSE),VLOOKUP(DATE(YEAR(E2703),MONTH(E2703)-2,DAY(1)),'מדדים וריביות'!B:C,2,FALSE))</f>
        <v>22520338.431582499</v>
      </c>
      <c r="I2703" s="43">
        <f>'ריבית יומית'!D2697</f>
        <v>1.0738622586670132E-4</v>
      </c>
      <c r="J2703" s="29">
        <f t="shared" si="355"/>
        <v>1.7689127631795583</v>
      </c>
      <c r="L2703">
        <f>VLOOKUP(D2702,'מדדים וריביות'!B:C,2)</f>
        <v>22626925.564118698</v>
      </c>
      <c r="M2703" s="30">
        <f t="shared" si="360"/>
        <v>0</v>
      </c>
      <c r="O2703" s="39">
        <f t="shared" si="357"/>
        <v>0</v>
      </c>
      <c r="P2703" s="39">
        <f t="shared" si="353"/>
        <v>0</v>
      </c>
      <c r="Q2703" s="39">
        <f t="shared" si="358"/>
        <v>0</v>
      </c>
      <c r="R2703" s="41">
        <f t="shared" si="359"/>
        <v>0</v>
      </c>
    </row>
    <row r="2704" spans="4:18" x14ac:dyDescent="0.25">
      <c r="D2704" s="1">
        <v>35569</v>
      </c>
      <c r="E2704" s="1">
        <f t="shared" si="356"/>
        <v>35551</v>
      </c>
      <c r="F2704" s="30">
        <f t="shared" si="354"/>
        <v>0</v>
      </c>
      <c r="H2704" s="42">
        <f>IF(DAY(D2704)&gt;14,VLOOKUP(DATE(YEAR(E2704),MONTH(E2704)-1,DAY(1)),'מדדים וריביות'!B:C,2,FALSE),VLOOKUP(DATE(YEAR(E2704),MONTH(E2704)-2,DAY(1)),'מדדים וריביות'!B:C,2,FALSE))</f>
        <v>22520338.431582499</v>
      </c>
      <c r="I2704" s="43">
        <f>'ריבית יומית'!D2698</f>
        <v>1.0738622586670132E-4</v>
      </c>
      <c r="J2704" s="29">
        <f t="shared" si="355"/>
        <v>1.7687228267105934</v>
      </c>
      <c r="L2704">
        <f>VLOOKUP(D2703,'מדדים וריביות'!B:C,2)</f>
        <v>22626925.564118698</v>
      </c>
      <c r="M2704" s="30">
        <f t="shared" si="360"/>
        <v>0</v>
      </c>
      <c r="O2704" s="39">
        <f t="shared" si="357"/>
        <v>0</v>
      </c>
      <c r="P2704" s="39">
        <f t="shared" si="353"/>
        <v>0</v>
      </c>
      <c r="Q2704" s="39">
        <f t="shared" si="358"/>
        <v>0</v>
      </c>
      <c r="R2704" s="41">
        <f t="shared" si="359"/>
        <v>0</v>
      </c>
    </row>
    <row r="2705" spans="4:18" x14ac:dyDescent="0.25">
      <c r="D2705" s="1">
        <v>35570</v>
      </c>
      <c r="E2705" s="1">
        <f t="shared" si="356"/>
        <v>35551</v>
      </c>
      <c r="F2705" s="30">
        <f t="shared" si="354"/>
        <v>0</v>
      </c>
      <c r="H2705" s="42">
        <f>IF(DAY(D2705)&gt;14,VLOOKUP(DATE(YEAR(E2705),MONTH(E2705)-1,DAY(1)),'מדדים וריביות'!B:C,2,FALSE),VLOOKUP(DATE(YEAR(E2705),MONTH(E2705)-2,DAY(1)),'מדדים וריביות'!B:C,2,FALSE))</f>
        <v>22520338.431582499</v>
      </c>
      <c r="I2705" s="43">
        <f>'ריבית יומית'!D2699</f>
        <v>1.0738622586670132E-4</v>
      </c>
      <c r="J2705" s="29">
        <f t="shared" si="355"/>
        <v>1.7685329106359993</v>
      </c>
      <c r="L2705">
        <f>VLOOKUP(D2704,'מדדים וריביות'!B:C,2)</f>
        <v>22626925.564118698</v>
      </c>
      <c r="M2705" s="30">
        <f t="shared" si="360"/>
        <v>0</v>
      </c>
      <c r="O2705" s="39">
        <f t="shared" si="357"/>
        <v>0</v>
      </c>
      <c r="P2705" s="39">
        <f t="shared" si="353"/>
        <v>0</v>
      </c>
      <c r="Q2705" s="39">
        <f t="shared" si="358"/>
        <v>0</v>
      </c>
      <c r="R2705" s="41">
        <f t="shared" si="359"/>
        <v>0</v>
      </c>
    </row>
    <row r="2706" spans="4:18" x14ac:dyDescent="0.25">
      <c r="D2706" s="1">
        <v>35571</v>
      </c>
      <c r="E2706" s="1">
        <f t="shared" si="356"/>
        <v>35551</v>
      </c>
      <c r="F2706" s="30">
        <f t="shared" si="354"/>
        <v>0</v>
      </c>
      <c r="H2706" s="42">
        <f>IF(DAY(D2706)&gt;14,VLOOKUP(DATE(YEAR(E2706),MONTH(E2706)-1,DAY(1)),'מדדים וריביות'!B:C,2,FALSE),VLOOKUP(DATE(YEAR(E2706),MONTH(E2706)-2,DAY(1)),'מדדים וריביות'!B:C,2,FALSE))</f>
        <v>22520338.431582499</v>
      </c>
      <c r="I2706" s="43">
        <f>'ריבית יומית'!D2700</f>
        <v>1.0738622586670132E-4</v>
      </c>
      <c r="J2706" s="29">
        <f t="shared" si="355"/>
        <v>1.7683430149535857</v>
      </c>
      <c r="L2706">
        <f>VLOOKUP(D2705,'מדדים וריביות'!B:C,2)</f>
        <v>22626925.564118698</v>
      </c>
      <c r="M2706" s="30">
        <f t="shared" si="360"/>
        <v>0</v>
      </c>
      <c r="O2706" s="39">
        <f t="shared" si="357"/>
        <v>0</v>
      </c>
      <c r="P2706" s="39">
        <f t="shared" si="353"/>
        <v>0</v>
      </c>
      <c r="Q2706" s="39">
        <f t="shared" si="358"/>
        <v>0</v>
      </c>
      <c r="R2706" s="41">
        <f t="shared" si="359"/>
        <v>0</v>
      </c>
    </row>
    <row r="2707" spans="4:18" x14ac:dyDescent="0.25">
      <c r="D2707" s="1">
        <v>35572</v>
      </c>
      <c r="E2707" s="1">
        <f t="shared" si="356"/>
        <v>35551</v>
      </c>
      <c r="F2707" s="30">
        <f t="shared" si="354"/>
        <v>0</v>
      </c>
      <c r="H2707" s="42">
        <f>IF(DAY(D2707)&gt;14,VLOOKUP(DATE(YEAR(E2707),MONTH(E2707)-1,DAY(1)),'מדדים וריביות'!B:C,2,FALSE),VLOOKUP(DATE(YEAR(E2707),MONTH(E2707)-2,DAY(1)),'מדדים וריביות'!B:C,2,FALSE))</f>
        <v>22520338.431582499</v>
      </c>
      <c r="I2707" s="43">
        <f>'ריבית יומית'!D2701</f>
        <v>1.0738622586670132E-4</v>
      </c>
      <c r="J2707" s="29">
        <f t="shared" si="355"/>
        <v>1.7681531396611632</v>
      </c>
      <c r="L2707">
        <f>VLOOKUP(D2706,'מדדים וריביות'!B:C,2)</f>
        <v>22626925.564118698</v>
      </c>
      <c r="M2707" s="30">
        <f t="shared" si="360"/>
        <v>0</v>
      </c>
      <c r="O2707" s="39">
        <f t="shared" si="357"/>
        <v>0</v>
      </c>
      <c r="P2707" s="39">
        <f t="shared" si="353"/>
        <v>0</v>
      </c>
      <c r="Q2707" s="39">
        <f t="shared" si="358"/>
        <v>0</v>
      </c>
      <c r="R2707" s="41">
        <f t="shared" si="359"/>
        <v>0</v>
      </c>
    </row>
    <row r="2708" spans="4:18" x14ac:dyDescent="0.25">
      <c r="D2708" s="1">
        <v>35573</v>
      </c>
      <c r="E2708" s="1">
        <f t="shared" si="356"/>
        <v>35551</v>
      </c>
      <c r="F2708" s="30">
        <f t="shared" si="354"/>
        <v>0</v>
      </c>
      <c r="H2708" s="42">
        <f>IF(DAY(D2708)&gt;14,VLOOKUP(DATE(YEAR(E2708),MONTH(E2708)-1,DAY(1)),'מדדים וריביות'!B:C,2,FALSE),VLOOKUP(DATE(YEAR(E2708),MONTH(E2708)-2,DAY(1)),'מדדים וריביות'!B:C,2,FALSE))</f>
        <v>22520338.431582499</v>
      </c>
      <c r="I2708" s="43">
        <f>'ריבית יומית'!D2702</f>
        <v>1.0738622586670132E-4</v>
      </c>
      <c r="J2708" s="29">
        <f t="shared" si="355"/>
        <v>1.7679632847565423</v>
      </c>
      <c r="L2708">
        <f>VLOOKUP(D2707,'מדדים וריביות'!B:C,2)</f>
        <v>22626925.564118698</v>
      </c>
      <c r="M2708" s="30">
        <f t="shared" si="360"/>
        <v>0</v>
      </c>
      <c r="O2708" s="39">
        <f t="shared" si="357"/>
        <v>0</v>
      </c>
      <c r="P2708" s="39">
        <f t="shared" si="353"/>
        <v>0</v>
      </c>
      <c r="Q2708" s="39">
        <f t="shared" si="358"/>
        <v>0</v>
      </c>
      <c r="R2708" s="41">
        <f t="shared" si="359"/>
        <v>0</v>
      </c>
    </row>
    <row r="2709" spans="4:18" x14ac:dyDescent="0.25">
      <c r="D2709" s="1">
        <v>35574</v>
      </c>
      <c r="E2709" s="1">
        <f t="shared" si="356"/>
        <v>35551</v>
      </c>
      <c r="F2709" s="30">
        <f t="shared" si="354"/>
        <v>0</v>
      </c>
      <c r="H2709" s="42">
        <f>IF(DAY(D2709)&gt;14,VLOOKUP(DATE(YEAR(E2709),MONTH(E2709)-1,DAY(1)),'מדדים וריביות'!B:C,2,FALSE),VLOOKUP(DATE(YEAR(E2709),MONTH(E2709)-2,DAY(1)),'מדדים וריביות'!B:C,2,FALSE))</f>
        <v>22520338.431582499</v>
      </c>
      <c r="I2709" s="43">
        <f>'ריבית יומית'!D2703</f>
        <v>1.0738622586670132E-4</v>
      </c>
      <c r="J2709" s="29">
        <f t="shared" si="355"/>
        <v>1.767773450237534</v>
      </c>
      <c r="L2709">
        <f>VLOOKUP(D2708,'מדדים וריביות'!B:C,2)</f>
        <v>22626925.564118698</v>
      </c>
      <c r="M2709" s="30">
        <f t="shared" si="360"/>
        <v>0</v>
      </c>
      <c r="O2709" s="39">
        <f t="shared" si="357"/>
        <v>0</v>
      </c>
      <c r="P2709" s="39">
        <f t="shared" si="353"/>
        <v>0</v>
      </c>
      <c r="Q2709" s="39">
        <f t="shared" si="358"/>
        <v>0</v>
      </c>
      <c r="R2709" s="41">
        <f t="shared" si="359"/>
        <v>0</v>
      </c>
    </row>
    <row r="2710" spans="4:18" x14ac:dyDescent="0.25">
      <c r="D2710" s="1">
        <v>35575</v>
      </c>
      <c r="E2710" s="1">
        <f t="shared" si="356"/>
        <v>35551</v>
      </c>
      <c r="F2710" s="30">
        <f t="shared" si="354"/>
        <v>0</v>
      </c>
      <c r="H2710" s="42">
        <f>IF(DAY(D2710)&gt;14,VLOOKUP(DATE(YEAR(E2710),MONTH(E2710)-1,DAY(1)),'מדדים וריביות'!B:C,2,FALSE),VLOOKUP(DATE(YEAR(E2710),MONTH(E2710)-2,DAY(1)),'מדדים וריביות'!B:C,2,FALSE))</f>
        <v>22520338.431582499</v>
      </c>
      <c r="I2710" s="43">
        <f>'ריבית יומית'!D2704</f>
        <v>1.0738622586670132E-4</v>
      </c>
      <c r="J2710" s="29">
        <f t="shared" si="355"/>
        <v>1.7675836361019492</v>
      </c>
      <c r="L2710">
        <f>VLOOKUP(D2709,'מדדים וריביות'!B:C,2)</f>
        <v>22626925.564118698</v>
      </c>
      <c r="M2710" s="30">
        <f t="shared" si="360"/>
        <v>0</v>
      </c>
      <c r="O2710" s="39">
        <f t="shared" si="357"/>
        <v>0</v>
      </c>
      <c r="P2710" s="39">
        <f t="shared" si="353"/>
        <v>0</v>
      </c>
      <c r="Q2710" s="39">
        <f t="shared" si="358"/>
        <v>0</v>
      </c>
      <c r="R2710" s="41">
        <f t="shared" si="359"/>
        <v>0</v>
      </c>
    </row>
    <row r="2711" spans="4:18" x14ac:dyDescent="0.25">
      <c r="D2711" s="1">
        <v>35576</v>
      </c>
      <c r="E2711" s="1">
        <f t="shared" si="356"/>
        <v>35551</v>
      </c>
      <c r="F2711" s="30">
        <f t="shared" si="354"/>
        <v>0</v>
      </c>
      <c r="H2711" s="42">
        <f>IF(DAY(D2711)&gt;14,VLOOKUP(DATE(YEAR(E2711),MONTH(E2711)-1,DAY(1)),'מדדים וריביות'!B:C,2,FALSE),VLOOKUP(DATE(YEAR(E2711),MONTH(E2711)-2,DAY(1)),'מדדים וריביות'!B:C,2,FALSE))</f>
        <v>22520338.431582499</v>
      </c>
      <c r="I2711" s="43">
        <f>'ריבית יומית'!D2705</f>
        <v>1.0738622586670132E-4</v>
      </c>
      <c r="J2711" s="29">
        <f t="shared" si="355"/>
        <v>1.7673938423475994</v>
      </c>
      <c r="L2711">
        <f>VLOOKUP(D2710,'מדדים וריביות'!B:C,2)</f>
        <v>22626925.564118698</v>
      </c>
      <c r="M2711" s="30">
        <f t="shared" si="360"/>
        <v>0</v>
      </c>
      <c r="O2711" s="39">
        <f t="shared" si="357"/>
        <v>0</v>
      </c>
      <c r="P2711" s="39">
        <f t="shared" si="353"/>
        <v>0</v>
      </c>
      <c r="Q2711" s="39">
        <f t="shared" si="358"/>
        <v>0</v>
      </c>
      <c r="R2711" s="41">
        <f t="shared" si="359"/>
        <v>0</v>
      </c>
    </row>
    <row r="2712" spans="4:18" x14ac:dyDescent="0.25">
      <c r="D2712" s="1">
        <v>35577</v>
      </c>
      <c r="E2712" s="1">
        <f t="shared" si="356"/>
        <v>35551</v>
      </c>
      <c r="F2712" s="30">
        <f t="shared" si="354"/>
        <v>0</v>
      </c>
      <c r="H2712" s="42">
        <f>IF(DAY(D2712)&gt;14,VLOOKUP(DATE(YEAR(E2712),MONTH(E2712)-1,DAY(1)),'מדדים וריביות'!B:C,2,FALSE),VLOOKUP(DATE(YEAR(E2712),MONTH(E2712)-2,DAY(1)),'מדדים וריביות'!B:C,2,FALSE))</f>
        <v>22520338.431582499</v>
      </c>
      <c r="I2712" s="43">
        <f>'ריבית יומית'!D2706</f>
        <v>1.0738622586670132E-4</v>
      </c>
      <c r="J2712" s="29">
        <f t="shared" si="355"/>
        <v>1.7672040689722963</v>
      </c>
      <c r="L2712">
        <f>VLOOKUP(D2711,'מדדים וריביות'!B:C,2)</f>
        <v>22626925.564118698</v>
      </c>
      <c r="M2712" s="30">
        <f t="shared" si="360"/>
        <v>0</v>
      </c>
      <c r="O2712" s="39">
        <f t="shared" si="357"/>
        <v>0</v>
      </c>
      <c r="P2712" s="39">
        <f t="shared" si="353"/>
        <v>0</v>
      </c>
      <c r="Q2712" s="39">
        <f t="shared" si="358"/>
        <v>0</v>
      </c>
      <c r="R2712" s="41">
        <f t="shared" si="359"/>
        <v>0</v>
      </c>
    </row>
    <row r="2713" spans="4:18" x14ac:dyDescent="0.25">
      <c r="D2713" s="1">
        <v>35578</v>
      </c>
      <c r="E2713" s="1">
        <f t="shared" si="356"/>
        <v>35551</v>
      </c>
      <c r="F2713" s="30">
        <f t="shared" si="354"/>
        <v>0</v>
      </c>
      <c r="H2713" s="42">
        <f>IF(DAY(D2713)&gt;14,VLOOKUP(DATE(YEAR(E2713),MONTH(E2713)-1,DAY(1)),'מדדים וריביות'!B:C,2,FALSE),VLOOKUP(DATE(YEAR(E2713),MONTH(E2713)-2,DAY(1)),'מדדים וריביות'!B:C,2,FALSE))</f>
        <v>22520338.431582499</v>
      </c>
      <c r="I2713" s="43">
        <f>'ריבית יומית'!D2707</f>
        <v>1.0738622586670132E-4</v>
      </c>
      <c r="J2713" s="29">
        <f t="shared" si="355"/>
        <v>1.7670143159738514</v>
      </c>
      <c r="L2713">
        <f>VLOOKUP(D2712,'מדדים וריביות'!B:C,2)</f>
        <v>22626925.564118698</v>
      </c>
      <c r="M2713" s="30">
        <f t="shared" si="360"/>
        <v>0</v>
      </c>
      <c r="O2713" s="39">
        <f t="shared" si="357"/>
        <v>0</v>
      </c>
      <c r="P2713" s="39">
        <f t="shared" si="353"/>
        <v>0</v>
      </c>
      <c r="Q2713" s="39">
        <f t="shared" si="358"/>
        <v>0</v>
      </c>
      <c r="R2713" s="41">
        <f t="shared" si="359"/>
        <v>0</v>
      </c>
    </row>
    <row r="2714" spans="4:18" x14ac:dyDescent="0.25">
      <c r="D2714" s="1">
        <v>35579</v>
      </c>
      <c r="E2714" s="1">
        <f t="shared" si="356"/>
        <v>35551</v>
      </c>
      <c r="F2714" s="30">
        <f t="shared" si="354"/>
        <v>0</v>
      </c>
      <c r="H2714" s="42">
        <f>IF(DAY(D2714)&gt;14,VLOOKUP(DATE(YEAR(E2714),MONTH(E2714)-1,DAY(1)),'מדדים וריביות'!B:C,2,FALSE),VLOOKUP(DATE(YEAR(E2714),MONTH(E2714)-2,DAY(1)),'מדדים וריביות'!B:C,2,FALSE))</f>
        <v>22520338.431582499</v>
      </c>
      <c r="I2714" s="43">
        <f>'ריבית יומית'!D2708</f>
        <v>1.0738622586670132E-4</v>
      </c>
      <c r="J2714" s="29">
        <f t="shared" si="355"/>
        <v>1.7668245833500769</v>
      </c>
      <c r="L2714">
        <f>VLOOKUP(D2713,'מדדים וריביות'!B:C,2)</f>
        <v>22626925.564118698</v>
      </c>
      <c r="M2714" s="30">
        <f t="shared" si="360"/>
        <v>0</v>
      </c>
      <c r="O2714" s="39">
        <f t="shared" si="357"/>
        <v>0</v>
      </c>
      <c r="P2714" s="39">
        <f t="shared" si="353"/>
        <v>0</v>
      </c>
      <c r="Q2714" s="39">
        <f t="shared" si="358"/>
        <v>0</v>
      </c>
      <c r="R2714" s="41">
        <f t="shared" si="359"/>
        <v>0</v>
      </c>
    </row>
    <row r="2715" spans="4:18" x14ac:dyDescent="0.25">
      <c r="D2715" s="1">
        <v>35580</v>
      </c>
      <c r="E2715" s="1">
        <f t="shared" si="356"/>
        <v>35551</v>
      </c>
      <c r="F2715" s="30">
        <f t="shared" si="354"/>
        <v>0</v>
      </c>
      <c r="H2715" s="42">
        <f>IF(DAY(D2715)&gt;14,VLOOKUP(DATE(YEAR(E2715),MONTH(E2715)-1,DAY(1)),'מדדים וריביות'!B:C,2,FALSE),VLOOKUP(DATE(YEAR(E2715),MONTH(E2715)-2,DAY(1)),'מדדים וריביות'!B:C,2,FALSE))</f>
        <v>22520338.431582499</v>
      </c>
      <c r="I2715" s="43">
        <f>'ריבית יומית'!D2709</f>
        <v>1.0738622586670132E-4</v>
      </c>
      <c r="J2715" s="29">
        <f t="shared" si="355"/>
        <v>1.7666348710987851</v>
      </c>
      <c r="L2715">
        <f>VLOOKUP(D2714,'מדדים וריביות'!B:C,2)</f>
        <v>22626925.564118698</v>
      </c>
      <c r="M2715" s="30">
        <f t="shared" si="360"/>
        <v>0</v>
      </c>
      <c r="O2715" s="39">
        <f t="shared" si="357"/>
        <v>0</v>
      </c>
      <c r="P2715" s="39">
        <f t="shared" si="353"/>
        <v>0</v>
      </c>
      <c r="Q2715" s="39">
        <f t="shared" si="358"/>
        <v>0</v>
      </c>
      <c r="R2715" s="41">
        <f t="shared" si="359"/>
        <v>0</v>
      </c>
    </row>
    <row r="2716" spans="4:18" x14ac:dyDescent="0.25">
      <c r="D2716" s="1">
        <v>35581</v>
      </c>
      <c r="E2716" s="1">
        <f t="shared" si="356"/>
        <v>35551</v>
      </c>
      <c r="F2716" s="30">
        <f t="shared" si="354"/>
        <v>0</v>
      </c>
      <c r="H2716" s="42">
        <f>IF(DAY(D2716)&gt;14,VLOOKUP(DATE(YEAR(E2716),MONTH(E2716)-1,DAY(1)),'מדדים וריביות'!B:C,2,FALSE),VLOOKUP(DATE(YEAR(E2716),MONTH(E2716)-2,DAY(1)),'מדדים וריביות'!B:C,2,FALSE))</f>
        <v>22520338.431582499</v>
      </c>
      <c r="I2716" s="43">
        <f>'ריבית יומית'!D2710</f>
        <v>1.0738622586670132E-4</v>
      </c>
      <c r="J2716" s="29">
        <f t="shared" si="355"/>
        <v>1.7664451792177884</v>
      </c>
      <c r="L2716">
        <f>VLOOKUP(D2715,'מדדים וריביות'!B:C,2)</f>
        <v>22626925.564118698</v>
      </c>
      <c r="M2716" s="30">
        <f t="shared" si="360"/>
        <v>0</v>
      </c>
      <c r="O2716" s="39">
        <f t="shared" si="357"/>
        <v>0</v>
      </c>
      <c r="P2716" s="39">
        <f t="shared" si="353"/>
        <v>0</v>
      </c>
      <c r="Q2716" s="39">
        <f t="shared" si="358"/>
        <v>0</v>
      </c>
      <c r="R2716" s="41">
        <f t="shared" si="359"/>
        <v>0</v>
      </c>
    </row>
    <row r="2717" spans="4:18" x14ac:dyDescent="0.25">
      <c r="D2717" s="1">
        <v>35582</v>
      </c>
      <c r="E2717" s="1">
        <f t="shared" si="356"/>
        <v>35582</v>
      </c>
      <c r="F2717" s="30">
        <f t="shared" si="354"/>
        <v>0</v>
      </c>
      <c r="H2717" s="42">
        <f>IF(DAY(D2717)&gt;14,VLOOKUP(DATE(YEAR(E2717),MONTH(E2717)-1,DAY(1)),'מדדים וריביות'!B:C,2,FALSE),VLOOKUP(DATE(YEAR(E2717),MONTH(E2717)-2,DAY(1)),'מדדים וריביות'!B:C,2,FALSE))</f>
        <v>22520338.431582499</v>
      </c>
      <c r="I2717" s="43">
        <f>'ריבית יומית'!D2711</f>
        <v>1.0738622586670132E-4</v>
      </c>
      <c r="J2717" s="29">
        <f t="shared" si="355"/>
        <v>1.7662555077048998</v>
      </c>
      <c r="L2717">
        <f>VLOOKUP(D2716,'מדדים וריביות'!B:C,2)</f>
        <v>22626925.564118698</v>
      </c>
      <c r="M2717" s="30">
        <f t="shared" si="360"/>
        <v>0</v>
      </c>
      <c r="O2717" s="39">
        <f t="shared" si="357"/>
        <v>0</v>
      </c>
      <c r="P2717" s="39">
        <f t="shared" si="353"/>
        <v>0</v>
      </c>
      <c r="Q2717" s="39">
        <f t="shared" si="358"/>
        <v>0</v>
      </c>
      <c r="R2717" s="41">
        <f t="shared" si="359"/>
        <v>0</v>
      </c>
    </row>
    <row r="2718" spans="4:18" x14ac:dyDescent="0.25">
      <c r="D2718" s="1">
        <v>35583</v>
      </c>
      <c r="E2718" s="1">
        <f t="shared" si="356"/>
        <v>35582</v>
      </c>
      <c r="F2718" s="30">
        <f t="shared" si="354"/>
        <v>0</v>
      </c>
      <c r="H2718" s="42">
        <f>IF(DAY(D2718)&gt;14,VLOOKUP(DATE(YEAR(E2718),MONTH(E2718)-1,DAY(1)),'מדדים וריביות'!B:C,2,FALSE),VLOOKUP(DATE(YEAR(E2718),MONTH(E2718)-2,DAY(1)),'מדדים וריביות'!B:C,2,FALSE))</f>
        <v>22520338.431582499</v>
      </c>
      <c r="I2718" s="43">
        <f>'ריבית יומית'!D2712</f>
        <v>1.0738622586670132E-4</v>
      </c>
      <c r="J2718" s="29">
        <f t="shared" si="355"/>
        <v>1.7660658565579319</v>
      </c>
      <c r="L2718">
        <f>VLOOKUP(D2717,'מדדים וריביות'!B:C,2)</f>
        <v>22870553.295630101</v>
      </c>
      <c r="M2718" s="30">
        <f t="shared" si="360"/>
        <v>0</v>
      </c>
      <c r="O2718" s="39">
        <f t="shared" si="357"/>
        <v>0</v>
      </c>
      <c r="P2718" s="39">
        <f t="shared" si="353"/>
        <v>0</v>
      </c>
      <c r="Q2718" s="39">
        <f t="shared" si="358"/>
        <v>0</v>
      </c>
      <c r="R2718" s="41">
        <f t="shared" si="359"/>
        <v>0</v>
      </c>
    </row>
    <row r="2719" spans="4:18" x14ac:dyDescent="0.25">
      <c r="D2719" s="1">
        <v>35584</v>
      </c>
      <c r="E2719" s="1">
        <f t="shared" si="356"/>
        <v>35582</v>
      </c>
      <c r="F2719" s="30">
        <f t="shared" si="354"/>
        <v>0</v>
      </c>
      <c r="H2719" s="42">
        <f>IF(DAY(D2719)&gt;14,VLOOKUP(DATE(YEAR(E2719),MONTH(E2719)-1,DAY(1)),'מדדים וריביות'!B:C,2,FALSE),VLOOKUP(DATE(YEAR(E2719),MONTH(E2719)-2,DAY(1)),'מדדים וריביות'!B:C,2,FALSE))</f>
        <v>22520338.431582499</v>
      </c>
      <c r="I2719" s="43">
        <f>'ריבית יומית'!D2713</f>
        <v>1.0738622586670132E-4</v>
      </c>
      <c r="J2719" s="29">
        <f t="shared" si="355"/>
        <v>1.7658762257746983</v>
      </c>
      <c r="L2719">
        <f>VLOOKUP(D2718,'מדדים וריביות'!B:C,2)</f>
        <v>22870553.295630101</v>
      </c>
      <c r="M2719" s="30">
        <f t="shared" si="360"/>
        <v>0</v>
      </c>
      <c r="O2719" s="39">
        <f t="shared" si="357"/>
        <v>0</v>
      </c>
      <c r="P2719" s="39">
        <f t="shared" si="353"/>
        <v>0</v>
      </c>
      <c r="Q2719" s="39">
        <f t="shared" si="358"/>
        <v>0</v>
      </c>
      <c r="R2719" s="41">
        <f t="shared" si="359"/>
        <v>0</v>
      </c>
    </row>
    <row r="2720" spans="4:18" x14ac:dyDescent="0.25">
      <c r="D2720" s="1">
        <v>35585</v>
      </c>
      <c r="E2720" s="1">
        <f t="shared" si="356"/>
        <v>35582</v>
      </c>
      <c r="F2720" s="30">
        <f t="shared" si="354"/>
        <v>0</v>
      </c>
      <c r="H2720" s="42">
        <f>IF(DAY(D2720)&gt;14,VLOOKUP(DATE(YEAR(E2720),MONTH(E2720)-1,DAY(1)),'מדדים וריביות'!B:C,2,FALSE),VLOOKUP(DATE(YEAR(E2720),MONTH(E2720)-2,DAY(1)),'מדדים וריביות'!B:C,2,FALSE))</f>
        <v>22520338.431582499</v>
      </c>
      <c r="I2720" s="43">
        <f>'ריבית יומית'!D2714</f>
        <v>1.0738622586670132E-4</v>
      </c>
      <c r="J2720" s="29">
        <f t="shared" si="355"/>
        <v>1.7656866153530122</v>
      </c>
      <c r="L2720">
        <f>VLOOKUP(D2719,'מדדים וריביות'!B:C,2)</f>
        <v>22870553.295630101</v>
      </c>
      <c r="M2720" s="30">
        <f t="shared" si="360"/>
        <v>0</v>
      </c>
      <c r="O2720" s="39">
        <f t="shared" si="357"/>
        <v>0</v>
      </c>
      <c r="P2720" s="39">
        <f t="shared" si="353"/>
        <v>0</v>
      </c>
      <c r="Q2720" s="39">
        <f t="shared" si="358"/>
        <v>0</v>
      </c>
      <c r="R2720" s="41">
        <f t="shared" si="359"/>
        <v>0</v>
      </c>
    </row>
    <row r="2721" spans="4:18" x14ac:dyDescent="0.25">
      <c r="D2721" s="1">
        <v>35586</v>
      </c>
      <c r="E2721" s="1">
        <f t="shared" si="356"/>
        <v>35582</v>
      </c>
      <c r="F2721" s="30">
        <f t="shared" si="354"/>
        <v>0</v>
      </c>
      <c r="H2721" s="42">
        <f>IF(DAY(D2721)&gt;14,VLOOKUP(DATE(YEAR(E2721),MONTH(E2721)-1,DAY(1)),'מדדים וריביות'!B:C,2,FALSE),VLOOKUP(DATE(YEAR(E2721),MONTH(E2721)-2,DAY(1)),'מדדים וריביות'!B:C,2,FALSE))</f>
        <v>22520338.431582499</v>
      </c>
      <c r="I2721" s="43">
        <f>'ריבית יומית'!D2715</f>
        <v>1.0738622586670132E-4</v>
      </c>
      <c r="J2721" s="29">
        <f t="shared" si="355"/>
        <v>1.7654970252906874</v>
      </c>
      <c r="L2721">
        <f>VLOOKUP(D2720,'מדדים וריביות'!B:C,2)</f>
        <v>22870553.295630101</v>
      </c>
      <c r="M2721" s="30">
        <f t="shared" si="360"/>
        <v>0</v>
      </c>
      <c r="O2721" s="39">
        <f t="shared" si="357"/>
        <v>0</v>
      </c>
      <c r="P2721" s="39">
        <f t="shared" si="353"/>
        <v>0</v>
      </c>
      <c r="Q2721" s="39">
        <f t="shared" si="358"/>
        <v>0</v>
      </c>
      <c r="R2721" s="41">
        <f t="shared" si="359"/>
        <v>0</v>
      </c>
    </row>
    <row r="2722" spans="4:18" x14ac:dyDescent="0.25">
      <c r="D2722" s="1">
        <v>35587</v>
      </c>
      <c r="E2722" s="1">
        <f t="shared" si="356"/>
        <v>35582</v>
      </c>
      <c r="F2722" s="30">
        <f t="shared" si="354"/>
        <v>0</v>
      </c>
      <c r="H2722" s="42">
        <f>IF(DAY(D2722)&gt;14,VLOOKUP(DATE(YEAR(E2722),MONTH(E2722)-1,DAY(1)),'מדדים וריביות'!B:C,2,FALSE),VLOOKUP(DATE(YEAR(E2722),MONTH(E2722)-2,DAY(1)),'מדדים וריביות'!B:C,2,FALSE))</f>
        <v>22520338.431582499</v>
      </c>
      <c r="I2722" s="43">
        <f>'ריבית יומית'!D2716</f>
        <v>1.0738622586670132E-4</v>
      </c>
      <c r="J2722" s="29">
        <f t="shared" si="355"/>
        <v>1.7653074555855377</v>
      </c>
      <c r="L2722">
        <f>VLOOKUP(D2721,'מדדים וריביות'!B:C,2)</f>
        <v>22870553.295630101</v>
      </c>
      <c r="M2722" s="30">
        <f t="shared" si="360"/>
        <v>0</v>
      </c>
      <c r="O2722" s="39">
        <f t="shared" si="357"/>
        <v>0</v>
      </c>
      <c r="P2722" s="39">
        <f t="shared" si="353"/>
        <v>0</v>
      </c>
      <c r="Q2722" s="39">
        <f t="shared" si="358"/>
        <v>0</v>
      </c>
      <c r="R2722" s="41">
        <f t="shared" si="359"/>
        <v>0</v>
      </c>
    </row>
    <row r="2723" spans="4:18" x14ac:dyDescent="0.25">
      <c r="D2723" s="1">
        <v>35588</v>
      </c>
      <c r="E2723" s="1">
        <f t="shared" si="356"/>
        <v>35582</v>
      </c>
      <c r="F2723" s="30">
        <f t="shared" si="354"/>
        <v>0</v>
      </c>
      <c r="H2723" s="42">
        <f>IF(DAY(D2723)&gt;14,VLOOKUP(DATE(YEAR(E2723),MONTH(E2723)-1,DAY(1)),'מדדים וריביות'!B:C,2,FALSE),VLOOKUP(DATE(YEAR(E2723),MONTH(E2723)-2,DAY(1)),'מדדים וריביות'!B:C,2,FALSE))</f>
        <v>22520338.431582499</v>
      </c>
      <c r="I2723" s="43">
        <f>'ריבית יומית'!D2717</f>
        <v>1.0738622586670132E-4</v>
      </c>
      <c r="J2723" s="29">
        <f t="shared" si="355"/>
        <v>1.7651179062353775</v>
      </c>
      <c r="L2723">
        <f>VLOOKUP(D2722,'מדדים וריביות'!B:C,2)</f>
        <v>22870553.295630101</v>
      </c>
      <c r="M2723" s="30">
        <f t="shared" si="360"/>
        <v>0</v>
      </c>
      <c r="O2723" s="39">
        <f t="shared" si="357"/>
        <v>0</v>
      </c>
      <c r="P2723" s="39">
        <f t="shared" si="353"/>
        <v>0</v>
      </c>
      <c r="Q2723" s="39">
        <f t="shared" si="358"/>
        <v>0</v>
      </c>
      <c r="R2723" s="41">
        <f t="shared" si="359"/>
        <v>0</v>
      </c>
    </row>
    <row r="2724" spans="4:18" x14ac:dyDescent="0.25">
      <c r="D2724" s="1">
        <v>35589</v>
      </c>
      <c r="E2724" s="1">
        <f t="shared" si="356"/>
        <v>35582</v>
      </c>
      <c r="F2724" s="30">
        <f t="shared" si="354"/>
        <v>0</v>
      </c>
      <c r="H2724" s="42">
        <f>IF(DAY(D2724)&gt;14,VLOOKUP(DATE(YEAR(E2724),MONTH(E2724)-1,DAY(1)),'מדדים וריביות'!B:C,2,FALSE),VLOOKUP(DATE(YEAR(E2724),MONTH(E2724)-2,DAY(1)),'מדדים וריביות'!B:C,2,FALSE))</f>
        <v>22520338.431582499</v>
      </c>
      <c r="I2724" s="43">
        <f>'ריבית יומית'!D2718</f>
        <v>1.0738622586670132E-4</v>
      </c>
      <c r="J2724" s="29">
        <f t="shared" si="355"/>
        <v>1.7649283772380209</v>
      </c>
      <c r="L2724">
        <f>VLOOKUP(D2723,'מדדים וריביות'!B:C,2)</f>
        <v>22870553.295630101</v>
      </c>
      <c r="M2724" s="30">
        <f t="shared" si="360"/>
        <v>0</v>
      </c>
      <c r="O2724" s="39">
        <f t="shared" si="357"/>
        <v>0</v>
      </c>
      <c r="P2724" s="39">
        <f t="shared" si="353"/>
        <v>0</v>
      </c>
      <c r="Q2724" s="39">
        <f t="shared" si="358"/>
        <v>0</v>
      </c>
      <c r="R2724" s="41">
        <f t="shared" si="359"/>
        <v>0</v>
      </c>
    </row>
    <row r="2725" spans="4:18" x14ac:dyDescent="0.25">
      <c r="D2725" s="1">
        <v>35590</v>
      </c>
      <c r="E2725" s="1">
        <f t="shared" si="356"/>
        <v>35582</v>
      </c>
      <c r="F2725" s="30">
        <f t="shared" si="354"/>
        <v>0</v>
      </c>
      <c r="H2725" s="42">
        <f>IF(DAY(D2725)&gt;14,VLOOKUP(DATE(YEAR(E2725),MONTH(E2725)-1,DAY(1)),'מדדים וריביות'!B:C,2,FALSE),VLOOKUP(DATE(YEAR(E2725),MONTH(E2725)-2,DAY(1)),'מדדים וריביות'!B:C,2,FALSE))</f>
        <v>22520338.431582499</v>
      </c>
      <c r="I2725" s="43">
        <f>'ריבית יומית'!D2719</f>
        <v>1.0738622586670132E-4</v>
      </c>
      <c r="J2725" s="29">
        <f t="shared" si="355"/>
        <v>1.7647388685912826</v>
      </c>
      <c r="L2725">
        <f>VLOOKUP(D2724,'מדדים וריביות'!B:C,2)</f>
        <v>22870553.295630101</v>
      </c>
      <c r="M2725" s="30">
        <f t="shared" si="360"/>
        <v>0</v>
      </c>
      <c r="O2725" s="39">
        <f t="shared" si="357"/>
        <v>0</v>
      </c>
      <c r="P2725" s="39">
        <f t="shared" si="353"/>
        <v>0</v>
      </c>
      <c r="Q2725" s="39">
        <f t="shared" si="358"/>
        <v>0</v>
      </c>
      <c r="R2725" s="41">
        <f t="shared" si="359"/>
        <v>0</v>
      </c>
    </row>
    <row r="2726" spans="4:18" x14ac:dyDescent="0.25">
      <c r="D2726" s="1">
        <v>35591</v>
      </c>
      <c r="E2726" s="1">
        <f t="shared" si="356"/>
        <v>35582</v>
      </c>
      <c r="F2726" s="30">
        <f t="shared" si="354"/>
        <v>0</v>
      </c>
      <c r="H2726" s="42">
        <f>IF(DAY(D2726)&gt;14,VLOOKUP(DATE(YEAR(E2726),MONTH(E2726)-1,DAY(1)),'מדדים וריביות'!B:C,2,FALSE),VLOOKUP(DATE(YEAR(E2726),MONTH(E2726)-2,DAY(1)),'מדדים וריביות'!B:C,2,FALSE))</f>
        <v>22520338.431582499</v>
      </c>
      <c r="I2726" s="43">
        <f>'ריבית יומית'!D2720</f>
        <v>1.0738622586670132E-4</v>
      </c>
      <c r="J2726" s="29">
        <f t="shared" si="355"/>
        <v>1.7645493802929775</v>
      </c>
      <c r="L2726">
        <f>VLOOKUP(D2725,'מדדים וריביות'!B:C,2)</f>
        <v>22870553.295630101</v>
      </c>
      <c r="M2726" s="30">
        <f t="shared" si="360"/>
        <v>0</v>
      </c>
      <c r="O2726" s="39">
        <f t="shared" si="357"/>
        <v>0</v>
      </c>
      <c r="P2726" s="39">
        <f t="shared" si="353"/>
        <v>0</v>
      </c>
      <c r="Q2726" s="39">
        <f t="shared" si="358"/>
        <v>0</v>
      </c>
      <c r="R2726" s="41">
        <f t="shared" si="359"/>
        <v>0</v>
      </c>
    </row>
    <row r="2727" spans="4:18" x14ac:dyDescent="0.25">
      <c r="D2727" s="1">
        <v>35592</v>
      </c>
      <c r="E2727" s="1">
        <f t="shared" si="356"/>
        <v>35582</v>
      </c>
      <c r="F2727" s="30">
        <f t="shared" si="354"/>
        <v>0</v>
      </c>
      <c r="H2727" s="42">
        <f>IF(DAY(D2727)&gt;14,VLOOKUP(DATE(YEAR(E2727),MONTH(E2727)-1,DAY(1)),'מדדים וריביות'!B:C,2,FALSE),VLOOKUP(DATE(YEAR(E2727),MONTH(E2727)-2,DAY(1)),'מדדים וריביות'!B:C,2,FALSE))</f>
        <v>22520338.431582499</v>
      </c>
      <c r="I2727" s="43">
        <f>'ריבית יומית'!D2721</f>
        <v>1.0738622586670132E-4</v>
      </c>
      <c r="J2727" s="29">
        <f t="shared" si="355"/>
        <v>1.7643599123409206</v>
      </c>
      <c r="L2727">
        <f>VLOOKUP(D2726,'מדדים וריביות'!B:C,2)</f>
        <v>22870553.295630101</v>
      </c>
      <c r="M2727" s="30">
        <f t="shared" si="360"/>
        <v>0</v>
      </c>
      <c r="O2727" s="39">
        <f t="shared" si="357"/>
        <v>0</v>
      </c>
      <c r="P2727" s="39">
        <f t="shared" si="353"/>
        <v>0</v>
      </c>
      <c r="Q2727" s="39">
        <f t="shared" si="358"/>
        <v>0</v>
      </c>
      <c r="R2727" s="41">
        <f t="shared" si="359"/>
        <v>0</v>
      </c>
    </row>
    <row r="2728" spans="4:18" x14ac:dyDescent="0.25">
      <c r="D2728" s="1">
        <v>35593</v>
      </c>
      <c r="E2728" s="1">
        <f t="shared" si="356"/>
        <v>35582</v>
      </c>
      <c r="F2728" s="30">
        <f t="shared" si="354"/>
        <v>0</v>
      </c>
      <c r="H2728" s="42">
        <f>IF(DAY(D2728)&gt;14,VLOOKUP(DATE(YEAR(E2728),MONTH(E2728)-1,DAY(1)),'מדדים וריביות'!B:C,2,FALSE),VLOOKUP(DATE(YEAR(E2728),MONTH(E2728)-2,DAY(1)),'מדדים וריביות'!B:C,2,FALSE))</f>
        <v>22520338.431582499</v>
      </c>
      <c r="I2728" s="43">
        <f>'ריבית יומית'!D2722</f>
        <v>1.0738622586670132E-4</v>
      </c>
      <c r="J2728" s="29">
        <f t="shared" si="355"/>
        <v>1.7641704647329275</v>
      </c>
      <c r="L2728">
        <f>VLOOKUP(D2727,'מדדים וריביות'!B:C,2)</f>
        <v>22870553.295630101</v>
      </c>
      <c r="M2728" s="30">
        <f t="shared" si="360"/>
        <v>0</v>
      </c>
      <c r="O2728" s="39">
        <f t="shared" si="357"/>
        <v>0</v>
      </c>
      <c r="P2728" s="39">
        <f t="shared" si="353"/>
        <v>0</v>
      </c>
      <c r="Q2728" s="39">
        <f t="shared" si="358"/>
        <v>0</v>
      </c>
      <c r="R2728" s="41">
        <f t="shared" si="359"/>
        <v>0</v>
      </c>
    </row>
    <row r="2729" spans="4:18" x14ac:dyDescent="0.25">
      <c r="D2729" s="1">
        <v>35594</v>
      </c>
      <c r="E2729" s="1">
        <f t="shared" si="356"/>
        <v>35582</v>
      </c>
      <c r="F2729" s="30">
        <f t="shared" si="354"/>
        <v>0</v>
      </c>
      <c r="H2729" s="42">
        <f>IF(DAY(D2729)&gt;14,VLOOKUP(DATE(YEAR(E2729),MONTH(E2729)-1,DAY(1)),'מדדים וריביות'!B:C,2,FALSE),VLOOKUP(DATE(YEAR(E2729),MONTH(E2729)-2,DAY(1)),'מדדים וריביות'!B:C,2,FALSE))</f>
        <v>22520338.431582499</v>
      </c>
      <c r="I2729" s="43">
        <f>'ריבית יומית'!D2723</f>
        <v>1.0738622586670132E-4</v>
      </c>
      <c r="J2729" s="29">
        <f t="shared" si="355"/>
        <v>1.7639810374668135</v>
      </c>
      <c r="L2729">
        <f>VLOOKUP(D2728,'מדדים וריביות'!B:C,2)</f>
        <v>22870553.295630101</v>
      </c>
      <c r="M2729" s="30">
        <f t="shared" si="360"/>
        <v>0</v>
      </c>
      <c r="O2729" s="39">
        <f t="shared" si="357"/>
        <v>0</v>
      </c>
      <c r="P2729" s="39">
        <f t="shared" si="353"/>
        <v>0</v>
      </c>
      <c r="Q2729" s="39">
        <f t="shared" si="358"/>
        <v>0</v>
      </c>
      <c r="R2729" s="41">
        <f t="shared" si="359"/>
        <v>0</v>
      </c>
    </row>
    <row r="2730" spans="4:18" x14ac:dyDescent="0.25">
      <c r="D2730" s="1">
        <v>35595</v>
      </c>
      <c r="E2730" s="1">
        <f t="shared" si="356"/>
        <v>35582</v>
      </c>
      <c r="F2730" s="30">
        <f t="shared" si="354"/>
        <v>0</v>
      </c>
      <c r="H2730" s="42">
        <f>IF(DAY(D2730)&gt;14,VLOOKUP(DATE(YEAR(E2730),MONTH(E2730)-1,DAY(1)),'מדדים וריביות'!B:C,2,FALSE),VLOOKUP(DATE(YEAR(E2730),MONTH(E2730)-2,DAY(1)),'מדדים וריביות'!B:C,2,FALSE))</f>
        <v>22520338.431582499</v>
      </c>
      <c r="I2730" s="43">
        <f>'ריבית יומית'!D2724</f>
        <v>1.0738622586670132E-4</v>
      </c>
      <c r="J2730" s="29">
        <f t="shared" si="355"/>
        <v>1.7637916305403945</v>
      </c>
      <c r="L2730">
        <f>VLOOKUP(D2729,'מדדים וריביות'!B:C,2)</f>
        <v>22870553.295630101</v>
      </c>
      <c r="M2730" s="30">
        <f t="shared" si="360"/>
        <v>0</v>
      </c>
      <c r="O2730" s="39">
        <f t="shared" si="357"/>
        <v>0</v>
      </c>
      <c r="P2730" s="39">
        <f t="shared" si="353"/>
        <v>0</v>
      </c>
      <c r="Q2730" s="39">
        <f t="shared" si="358"/>
        <v>0</v>
      </c>
      <c r="R2730" s="41">
        <f t="shared" si="359"/>
        <v>0</v>
      </c>
    </row>
    <row r="2731" spans="4:18" x14ac:dyDescent="0.25">
      <c r="D2731" s="1">
        <v>35596</v>
      </c>
      <c r="E2731" s="1">
        <f t="shared" si="356"/>
        <v>35582</v>
      </c>
      <c r="F2731" s="30">
        <f t="shared" si="354"/>
        <v>0</v>
      </c>
      <c r="H2731" s="42">
        <f>IF(DAY(D2731)&gt;14,VLOOKUP(DATE(YEAR(E2731),MONTH(E2731)-1,DAY(1)),'מדדים וריביות'!B:C,2,FALSE),VLOOKUP(DATE(YEAR(E2731),MONTH(E2731)-2,DAY(1)),'מדדים וריביות'!B:C,2,FALSE))</f>
        <v>22626925.564118698</v>
      </c>
      <c r="I2731" s="43">
        <f>'ריבית יומית'!D2725</f>
        <v>1.0738622586670132E-4</v>
      </c>
      <c r="J2731" s="29">
        <f t="shared" si="355"/>
        <v>1.7636022439514865</v>
      </c>
      <c r="L2731">
        <f>VLOOKUP(D2730,'מדדים וריביות'!B:C,2)</f>
        <v>22870553.295630101</v>
      </c>
      <c r="M2731" s="30">
        <f t="shared" si="360"/>
        <v>0</v>
      </c>
      <c r="O2731" s="39">
        <f t="shared" si="357"/>
        <v>0</v>
      </c>
      <c r="P2731" s="39">
        <f t="shared" si="353"/>
        <v>0</v>
      </c>
      <c r="Q2731" s="39">
        <f t="shared" si="358"/>
        <v>0</v>
      </c>
      <c r="R2731" s="41">
        <f t="shared" si="359"/>
        <v>0</v>
      </c>
    </row>
    <row r="2732" spans="4:18" x14ac:dyDescent="0.25">
      <c r="D2732" s="1">
        <v>35597</v>
      </c>
      <c r="E2732" s="1">
        <f t="shared" si="356"/>
        <v>35582</v>
      </c>
      <c r="F2732" s="30">
        <f t="shared" si="354"/>
        <v>0</v>
      </c>
      <c r="H2732" s="42">
        <f>IF(DAY(D2732)&gt;14,VLOOKUP(DATE(YEAR(E2732),MONTH(E2732)-1,DAY(1)),'מדדים וריביות'!B:C,2,FALSE),VLOOKUP(DATE(YEAR(E2732),MONTH(E2732)-2,DAY(1)),'מדדים וריביות'!B:C,2,FALSE))</f>
        <v>22626925.564118698</v>
      </c>
      <c r="I2732" s="43">
        <f>'ריבית יומית'!D2726</f>
        <v>1.0738622586670132E-4</v>
      </c>
      <c r="J2732" s="29">
        <f t="shared" si="355"/>
        <v>1.7634128776979057</v>
      </c>
      <c r="L2732">
        <f>VLOOKUP(D2731,'מדדים וריביות'!B:C,2)</f>
        <v>22870553.295630101</v>
      </c>
      <c r="M2732" s="30">
        <f t="shared" si="360"/>
        <v>0</v>
      </c>
      <c r="O2732" s="39">
        <f t="shared" si="357"/>
        <v>0</v>
      </c>
      <c r="P2732" s="39">
        <f t="shared" ref="P2732:P2795" si="361">J2733*G2732-G2732</f>
        <v>0</v>
      </c>
      <c r="Q2732" s="39">
        <f t="shared" si="358"/>
        <v>0</v>
      </c>
      <c r="R2732" s="41">
        <f t="shared" si="359"/>
        <v>0</v>
      </c>
    </row>
    <row r="2733" spans="4:18" x14ac:dyDescent="0.25">
      <c r="D2733" s="1">
        <v>35598</v>
      </c>
      <c r="E2733" s="1">
        <f t="shared" si="356"/>
        <v>35582</v>
      </c>
      <c r="F2733" s="30">
        <f t="shared" si="354"/>
        <v>0</v>
      </c>
      <c r="H2733" s="42">
        <f>IF(DAY(D2733)&gt;14,VLOOKUP(DATE(YEAR(E2733),MONTH(E2733)-1,DAY(1)),'מדדים וריביות'!B:C,2,FALSE),VLOOKUP(DATE(YEAR(E2733),MONTH(E2733)-2,DAY(1)),'מדדים וריביות'!B:C,2,FALSE))</f>
        <v>22626925.564118698</v>
      </c>
      <c r="I2733" s="43">
        <f>'ריבית יומית'!D2727</f>
        <v>1.0738622586670132E-4</v>
      </c>
      <c r="J2733" s="29">
        <f t="shared" si="355"/>
        <v>1.7632235317774687</v>
      </c>
      <c r="L2733">
        <f>VLOOKUP(D2732,'מדדים וריביות'!B:C,2)</f>
        <v>22870553.295630101</v>
      </c>
      <c r="M2733" s="30">
        <f t="shared" si="360"/>
        <v>0</v>
      </c>
      <c r="O2733" s="39">
        <f t="shared" si="357"/>
        <v>0</v>
      </c>
      <c r="P2733" s="39">
        <f t="shared" si="361"/>
        <v>0</v>
      </c>
      <c r="Q2733" s="39">
        <f t="shared" si="358"/>
        <v>0</v>
      </c>
      <c r="R2733" s="41">
        <f t="shared" si="359"/>
        <v>0</v>
      </c>
    </row>
    <row r="2734" spans="4:18" x14ac:dyDescent="0.25">
      <c r="D2734" s="1">
        <v>35599</v>
      </c>
      <c r="E2734" s="1">
        <f t="shared" si="356"/>
        <v>35582</v>
      </c>
      <c r="F2734" s="30">
        <f t="shared" si="354"/>
        <v>0</v>
      </c>
      <c r="H2734" s="42">
        <f>IF(DAY(D2734)&gt;14,VLOOKUP(DATE(YEAR(E2734),MONTH(E2734)-1,DAY(1)),'מדדים וריביות'!B:C,2,FALSE),VLOOKUP(DATE(YEAR(E2734),MONTH(E2734)-2,DAY(1)),'מדדים וריביות'!B:C,2,FALSE))</f>
        <v>22626925.564118698</v>
      </c>
      <c r="I2734" s="43">
        <f>'ריבית יומית'!D2728</f>
        <v>1.0738622586670132E-4</v>
      </c>
      <c r="J2734" s="29">
        <f t="shared" si="355"/>
        <v>1.7630342061879922</v>
      </c>
      <c r="L2734">
        <f>VLOOKUP(D2733,'מדדים וריביות'!B:C,2)</f>
        <v>22870553.295630101</v>
      </c>
      <c r="M2734" s="30">
        <f t="shared" si="360"/>
        <v>0</v>
      </c>
      <c r="O2734" s="39">
        <f t="shared" si="357"/>
        <v>0</v>
      </c>
      <c r="P2734" s="39">
        <f t="shared" si="361"/>
        <v>0</v>
      </c>
      <c r="Q2734" s="39">
        <f t="shared" si="358"/>
        <v>0</v>
      </c>
      <c r="R2734" s="41">
        <f t="shared" si="359"/>
        <v>0</v>
      </c>
    </row>
    <row r="2735" spans="4:18" x14ac:dyDescent="0.25">
      <c r="D2735" s="1">
        <v>35600</v>
      </c>
      <c r="E2735" s="1">
        <f t="shared" si="356"/>
        <v>35582</v>
      </c>
      <c r="F2735" s="30">
        <f t="shared" si="354"/>
        <v>0</v>
      </c>
      <c r="H2735" s="42">
        <f>IF(DAY(D2735)&gt;14,VLOOKUP(DATE(YEAR(E2735),MONTH(E2735)-1,DAY(1)),'מדדים וריביות'!B:C,2,FALSE),VLOOKUP(DATE(YEAR(E2735),MONTH(E2735)-2,DAY(1)),'מדדים וריביות'!B:C,2,FALSE))</f>
        <v>22626925.564118698</v>
      </c>
      <c r="I2735" s="43">
        <f>'ריבית יומית'!D2729</f>
        <v>1.0738622586670132E-4</v>
      </c>
      <c r="J2735" s="29">
        <f t="shared" si="355"/>
        <v>1.7628449009272933</v>
      </c>
      <c r="L2735">
        <f>VLOOKUP(D2734,'מדדים וריביות'!B:C,2)</f>
        <v>22870553.295630101</v>
      </c>
      <c r="M2735" s="30">
        <f t="shared" si="360"/>
        <v>0</v>
      </c>
      <c r="O2735" s="39">
        <f t="shared" si="357"/>
        <v>0</v>
      </c>
      <c r="P2735" s="39">
        <f t="shared" si="361"/>
        <v>0</v>
      </c>
      <c r="Q2735" s="39">
        <f t="shared" si="358"/>
        <v>0</v>
      </c>
      <c r="R2735" s="41">
        <f t="shared" si="359"/>
        <v>0</v>
      </c>
    </row>
    <row r="2736" spans="4:18" x14ac:dyDescent="0.25">
      <c r="D2736" s="1">
        <v>35601</v>
      </c>
      <c r="E2736" s="1">
        <f t="shared" si="356"/>
        <v>35582</v>
      </c>
      <c r="F2736" s="30">
        <f t="shared" si="354"/>
        <v>0</v>
      </c>
      <c r="H2736" s="42">
        <f>IF(DAY(D2736)&gt;14,VLOOKUP(DATE(YEAR(E2736),MONTH(E2736)-1,DAY(1)),'מדדים וריביות'!B:C,2,FALSE),VLOOKUP(DATE(YEAR(E2736),MONTH(E2736)-2,DAY(1)),'מדדים וריביות'!B:C,2,FALSE))</f>
        <v>22626925.564118698</v>
      </c>
      <c r="I2736" s="43">
        <f>'ריבית יומית'!D2730</f>
        <v>1.0738622586670132E-4</v>
      </c>
      <c r="J2736" s="29">
        <f t="shared" si="355"/>
        <v>1.762655615993189</v>
      </c>
      <c r="L2736">
        <f>VLOOKUP(D2735,'מדדים וריביות'!B:C,2)</f>
        <v>22870553.295630101</v>
      </c>
      <c r="M2736" s="30">
        <f t="shared" si="360"/>
        <v>0</v>
      </c>
      <c r="O2736" s="39">
        <f t="shared" si="357"/>
        <v>0</v>
      </c>
      <c r="P2736" s="39">
        <f t="shared" si="361"/>
        <v>0</v>
      </c>
      <c r="Q2736" s="39">
        <f t="shared" si="358"/>
        <v>0</v>
      </c>
      <c r="R2736" s="41">
        <f t="shared" si="359"/>
        <v>0</v>
      </c>
    </row>
    <row r="2737" spans="4:18" x14ac:dyDescent="0.25">
      <c r="D2737" s="1">
        <v>35602</v>
      </c>
      <c r="E2737" s="1">
        <f t="shared" si="356"/>
        <v>35582</v>
      </c>
      <c r="F2737" s="30">
        <f t="shared" si="354"/>
        <v>0</v>
      </c>
      <c r="H2737" s="42">
        <f>IF(DAY(D2737)&gt;14,VLOOKUP(DATE(YEAR(E2737),MONTH(E2737)-1,DAY(1)),'מדדים וריביות'!B:C,2,FALSE),VLOOKUP(DATE(YEAR(E2737),MONTH(E2737)-2,DAY(1)),'מדדים וריביות'!B:C,2,FALSE))</f>
        <v>22626925.564118698</v>
      </c>
      <c r="I2737" s="43">
        <f>'ריבית יומית'!D2731</f>
        <v>1.0738622586670132E-4</v>
      </c>
      <c r="J2737" s="29">
        <f t="shared" si="355"/>
        <v>1.7624663513834968</v>
      </c>
      <c r="L2737">
        <f>VLOOKUP(D2736,'מדדים וריביות'!B:C,2)</f>
        <v>22870553.295630101</v>
      </c>
      <c r="M2737" s="30">
        <f t="shared" si="360"/>
        <v>0</v>
      </c>
      <c r="O2737" s="39">
        <f t="shared" si="357"/>
        <v>0</v>
      </c>
      <c r="P2737" s="39">
        <f t="shared" si="361"/>
        <v>0</v>
      </c>
      <c r="Q2737" s="39">
        <f t="shared" si="358"/>
        <v>0</v>
      </c>
      <c r="R2737" s="41">
        <f t="shared" si="359"/>
        <v>0</v>
      </c>
    </row>
    <row r="2738" spans="4:18" x14ac:dyDescent="0.25">
      <c r="D2738" s="1">
        <v>35603</v>
      </c>
      <c r="E2738" s="1">
        <f t="shared" si="356"/>
        <v>35582</v>
      </c>
      <c r="F2738" s="30">
        <f t="shared" si="354"/>
        <v>0</v>
      </c>
      <c r="H2738" s="42">
        <f>IF(DAY(D2738)&gt;14,VLOOKUP(DATE(YEAR(E2738),MONTH(E2738)-1,DAY(1)),'מדדים וריביות'!B:C,2,FALSE),VLOOKUP(DATE(YEAR(E2738),MONTH(E2738)-2,DAY(1)),'מדדים וריביות'!B:C,2,FALSE))</f>
        <v>22626925.564118698</v>
      </c>
      <c r="I2738" s="43">
        <f>'ריבית יומית'!D2732</f>
        <v>1.0738622586670132E-4</v>
      </c>
      <c r="J2738" s="29">
        <f t="shared" si="355"/>
        <v>1.7622771070960346</v>
      </c>
      <c r="L2738">
        <f>VLOOKUP(D2737,'מדדים וריביות'!B:C,2)</f>
        <v>22870553.295630101</v>
      </c>
      <c r="M2738" s="30">
        <f t="shared" si="360"/>
        <v>0</v>
      </c>
      <c r="O2738" s="39">
        <f t="shared" si="357"/>
        <v>0</v>
      </c>
      <c r="P2738" s="39">
        <f t="shared" si="361"/>
        <v>0</v>
      </c>
      <c r="Q2738" s="39">
        <f t="shared" si="358"/>
        <v>0</v>
      </c>
      <c r="R2738" s="41">
        <f t="shared" si="359"/>
        <v>0</v>
      </c>
    </row>
    <row r="2739" spans="4:18" x14ac:dyDescent="0.25">
      <c r="D2739" s="1">
        <v>35604</v>
      </c>
      <c r="E2739" s="1">
        <f t="shared" si="356"/>
        <v>35582</v>
      </c>
      <c r="F2739" s="30">
        <f t="shared" si="354"/>
        <v>0</v>
      </c>
      <c r="H2739" s="42">
        <f>IF(DAY(D2739)&gt;14,VLOOKUP(DATE(YEAR(E2739),MONTH(E2739)-1,DAY(1)),'מדדים וריביות'!B:C,2,FALSE),VLOOKUP(DATE(YEAR(E2739),MONTH(E2739)-2,DAY(1)),'מדדים וריביות'!B:C,2,FALSE))</f>
        <v>22626925.564118698</v>
      </c>
      <c r="I2739" s="43">
        <f>'ריבית יומית'!D2733</f>
        <v>1.0738622586670132E-4</v>
      </c>
      <c r="J2739" s="29">
        <f t="shared" si="355"/>
        <v>1.76208788312862</v>
      </c>
      <c r="L2739">
        <f>VLOOKUP(D2738,'מדדים וריביות'!B:C,2)</f>
        <v>22870553.295630101</v>
      </c>
      <c r="M2739" s="30">
        <f t="shared" si="360"/>
        <v>0</v>
      </c>
      <c r="O2739" s="39">
        <f t="shared" si="357"/>
        <v>0</v>
      </c>
      <c r="P2739" s="39">
        <f t="shared" si="361"/>
        <v>0</v>
      </c>
      <c r="Q2739" s="39">
        <f t="shared" si="358"/>
        <v>0</v>
      </c>
      <c r="R2739" s="41">
        <f t="shared" si="359"/>
        <v>0</v>
      </c>
    </row>
    <row r="2740" spans="4:18" x14ac:dyDescent="0.25">
      <c r="D2740" s="1">
        <v>35605</v>
      </c>
      <c r="E2740" s="1">
        <f t="shared" si="356"/>
        <v>35582</v>
      </c>
      <c r="F2740" s="30">
        <f t="shared" si="354"/>
        <v>0</v>
      </c>
      <c r="H2740" s="42">
        <f>IF(DAY(D2740)&gt;14,VLOOKUP(DATE(YEAR(E2740),MONTH(E2740)-1,DAY(1)),'מדדים וריביות'!B:C,2,FALSE),VLOOKUP(DATE(YEAR(E2740),MONTH(E2740)-2,DAY(1)),'מדדים וריביות'!B:C,2,FALSE))</f>
        <v>22626925.564118698</v>
      </c>
      <c r="I2740" s="43">
        <f>'ריבית יומית'!D2734</f>
        <v>1.0738622586670132E-4</v>
      </c>
      <c r="J2740" s="29">
        <f t="shared" si="355"/>
        <v>1.7618986794790712</v>
      </c>
      <c r="L2740">
        <f>VLOOKUP(D2739,'מדדים וריביות'!B:C,2)</f>
        <v>22870553.295630101</v>
      </c>
      <c r="M2740" s="30">
        <f t="shared" si="360"/>
        <v>0</v>
      </c>
      <c r="O2740" s="39">
        <f t="shared" si="357"/>
        <v>0</v>
      </c>
      <c r="P2740" s="39">
        <f t="shared" si="361"/>
        <v>0</v>
      </c>
      <c r="Q2740" s="39">
        <f t="shared" si="358"/>
        <v>0</v>
      </c>
      <c r="R2740" s="41">
        <f t="shared" si="359"/>
        <v>0</v>
      </c>
    </row>
    <row r="2741" spans="4:18" x14ac:dyDescent="0.25">
      <c r="D2741" s="1">
        <v>35606</v>
      </c>
      <c r="E2741" s="1">
        <f t="shared" si="356"/>
        <v>35582</v>
      </c>
      <c r="F2741" s="30">
        <f t="shared" si="354"/>
        <v>0</v>
      </c>
      <c r="H2741" s="42">
        <f>IF(DAY(D2741)&gt;14,VLOOKUP(DATE(YEAR(E2741),MONTH(E2741)-1,DAY(1)),'מדדים וריביות'!B:C,2,FALSE),VLOOKUP(DATE(YEAR(E2741),MONTH(E2741)-2,DAY(1)),'מדדים וריביות'!B:C,2,FALSE))</f>
        <v>22626925.564118698</v>
      </c>
      <c r="I2741" s="43">
        <f>'ריבית יומית'!D2735</f>
        <v>1.0738622586670132E-4</v>
      </c>
      <c r="J2741" s="29">
        <f t="shared" si="355"/>
        <v>1.7617094961452067</v>
      </c>
      <c r="L2741">
        <f>VLOOKUP(D2740,'מדדים וריביות'!B:C,2)</f>
        <v>22870553.295630101</v>
      </c>
      <c r="M2741" s="30">
        <f t="shared" si="360"/>
        <v>0</v>
      </c>
      <c r="O2741" s="39">
        <f t="shared" si="357"/>
        <v>0</v>
      </c>
      <c r="P2741" s="39">
        <f t="shared" si="361"/>
        <v>0</v>
      </c>
      <c r="Q2741" s="39">
        <f t="shared" si="358"/>
        <v>0</v>
      </c>
      <c r="R2741" s="41">
        <f t="shared" si="359"/>
        <v>0</v>
      </c>
    </row>
    <row r="2742" spans="4:18" x14ac:dyDescent="0.25">
      <c r="D2742" s="1">
        <v>35607</v>
      </c>
      <c r="E2742" s="1">
        <f t="shared" si="356"/>
        <v>35582</v>
      </c>
      <c r="F2742" s="30">
        <f t="shared" si="354"/>
        <v>0</v>
      </c>
      <c r="H2742" s="42">
        <f>IF(DAY(D2742)&gt;14,VLOOKUP(DATE(YEAR(E2742),MONTH(E2742)-1,DAY(1)),'מדדים וריביות'!B:C,2,FALSE),VLOOKUP(DATE(YEAR(E2742),MONTH(E2742)-2,DAY(1)),'מדדים וריביות'!B:C,2,FALSE))</f>
        <v>22626925.564118698</v>
      </c>
      <c r="I2742" s="43">
        <f>'ריבית יומית'!D2736</f>
        <v>1.0738622586670132E-4</v>
      </c>
      <c r="J2742" s="29">
        <f t="shared" si="355"/>
        <v>1.761520333124845</v>
      </c>
      <c r="L2742">
        <f>VLOOKUP(D2741,'מדדים וריביות'!B:C,2)</f>
        <v>22870553.295630101</v>
      </c>
      <c r="M2742" s="30">
        <f t="shared" si="360"/>
        <v>0</v>
      </c>
      <c r="O2742" s="39">
        <f t="shared" si="357"/>
        <v>0</v>
      </c>
      <c r="P2742" s="39">
        <f t="shared" si="361"/>
        <v>0</v>
      </c>
      <c r="Q2742" s="39">
        <f t="shared" si="358"/>
        <v>0</v>
      </c>
      <c r="R2742" s="41">
        <f t="shared" si="359"/>
        <v>0</v>
      </c>
    </row>
    <row r="2743" spans="4:18" x14ac:dyDescent="0.25">
      <c r="D2743" s="1">
        <v>35608</v>
      </c>
      <c r="E2743" s="1">
        <f t="shared" si="356"/>
        <v>35582</v>
      </c>
      <c r="F2743" s="30">
        <f t="shared" si="354"/>
        <v>0</v>
      </c>
      <c r="H2743" s="42">
        <f>IF(DAY(D2743)&gt;14,VLOOKUP(DATE(YEAR(E2743),MONTH(E2743)-1,DAY(1)),'מדדים וריביות'!B:C,2,FALSE),VLOOKUP(DATE(YEAR(E2743),MONTH(E2743)-2,DAY(1)),'מדדים וריביות'!B:C,2,FALSE))</f>
        <v>22626925.564118698</v>
      </c>
      <c r="I2743" s="43">
        <f>'ריבית יומית'!D2737</f>
        <v>1.0738622586670132E-4</v>
      </c>
      <c r="J2743" s="29">
        <f t="shared" si="355"/>
        <v>1.7613311904158049</v>
      </c>
      <c r="L2743">
        <f>VLOOKUP(D2742,'מדדים וריביות'!B:C,2)</f>
        <v>22870553.295630101</v>
      </c>
      <c r="M2743" s="30">
        <f t="shared" si="360"/>
        <v>0</v>
      </c>
      <c r="O2743" s="39">
        <f t="shared" si="357"/>
        <v>0</v>
      </c>
      <c r="P2743" s="39">
        <f t="shared" si="361"/>
        <v>0</v>
      </c>
      <c r="Q2743" s="39">
        <f t="shared" si="358"/>
        <v>0</v>
      </c>
      <c r="R2743" s="41">
        <f t="shared" si="359"/>
        <v>0</v>
      </c>
    </row>
    <row r="2744" spans="4:18" x14ac:dyDescent="0.25">
      <c r="D2744" s="1">
        <v>35609</v>
      </c>
      <c r="E2744" s="1">
        <f t="shared" si="356"/>
        <v>35582</v>
      </c>
      <c r="F2744" s="30">
        <f t="shared" si="354"/>
        <v>0</v>
      </c>
      <c r="H2744" s="42">
        <f>IF(DAY(D2744)&gt;14,VLOOKUP(DATE(YEAR(E2744),MONTH(E2744)-1,DAY(1)),'מדדים וריביות'!B:C,2,FALSE),VLOOKUP(DATE(YEAR(E2744),MONTH(E2744)-2,DAY(1)),'מדדים וריביות'!B:C,2,FALSE))</f>
        <v>22626925.564118698</v>
      </c>
      <c r="I2744" s="43">
        <f>'ריבית יומית'!D2738</f>
        <v>1.0738622586670132E-4</v>
      </c>
      <c r="J2744" s="29">
        <f t="shared" si="355"/>
        <v>1.7611420680159056</v>
      </c>
      <c r="L2744">
        <f>VLOOKUP(D2743,'מדדים וריביות'!B:C,2)</f>
        <v>22870553.295630101</v>
      </c>
      <c r="M2744" s="30">
        <f t="shared" si="360"/>
        <v>0</v>
      </c>
      <c r="O2744" s="39">
        <f t="shared" si="357"/>
        <v>0</v>
      </c>
      <c r="P2744" s="39">
        <f t="shared" si="361"/>
        <v>0</v>
      </c>
      <c r="Q2744" s="39">
        <f t="shared" si="358"/>
        <v>0</v>
      </c>
      <c r="R2744" s="41">
        <f t="shared" si="359"/>
        <v>0</v>
      </c>
    </row>
    <row r="2745" spans="4:18" x14ac:dyDescent="0.25">
      <c r="D2745" s="1">
        <v>35610</v>
      </c>
      <c r="E2745" s="1">
        <f t="shared" si="356"/>
        <v>35582</v>
      </c>
      <c r="F2745" s="30">
        <f t="shared" si="354"/>
        <v>0</v>
      </c>
      <c r="H2745" s="42">
        <f>IF(DAY(D2745)&gt;14,VLOOKUP(DATE(YEAR(E2745),MONTH(E2745)-1,DAY(1)),'מדדים וריביות'!B:C,2,FALSE),VLOOKUP(DATE(YEAR(E2745),MONTH(E2745)-2,DAY(1)),'מדדים וריביות'!B:C,2,FALSE))</f>
        <v>22626925.564118698</v>
      </c>
      <c r="I2745" s="43">
        <f>'ריבית יומית'!D2739</f>
        <v>1.0738622586670132E-4</v>
      </c>
      <c r="J2745" s="29">
        <f t="shared" si="355"/>
        <v>1.7609529659229664</v>
      </c>
      <c r="L2745">
        <f>VLOOKUP(D2744,'מדדים וריביות'!B:C,2)</f>
        <v>22870553.295630101</v>
      </c>
      <c r="M2745" s="30">
        <f t="shared" si="360"/>
        <v>0</v>
      </c>
      <c r="O2745" s="39">
        <f t="shared" si="357"/>
        <v>0</v>
      </c>
      <c r="P2745" s="39">
        <f t="shared" si="361"/>
        <v>0</v>
      </c>
      <c r="Q2745" s="39">
        <f t="shared" si="358"/>
        <v>0</v>
      </c>
      <c r="R2745" s="41">
        <f t="shared" si="359"/>
        <v>0</v>
      </c>
    </row>
    <row r="2746" spans="4:18" x14ac:dyDescent="0.25">
      <c r="D2746" s="1">
        <v>35611</v>
      </c>
      <c r="E2746" s="1">
        <f t="shared" si="356"/>
        <v>35582</v>
      </c>
      <c r="F2746" s="30">
        <f t="shared" si="354"/>
        <v>0</v>
      </c>
      <c r="H2746" s="42">
        <f>IF(DAY(D2746)&gt;14,VLOOKUP(DATE(YEAR(E2746),MONTH(E2746)-1,DAY(1)),'מדדים וריביות'!B:C,2,FALSE),VLOOKUP(DATE(YEAR(E2746),MONTH(E2746)-2,DAY(1)),'מדדים וריביות'!B:C,2,FALSE))</f>
        <v>22626925.564118698</v>
      </c>
      <c r="I2746" s="43">
        <f>'ריבית יומית'!D2740</f>
        <v>1.0738622586670132E-4</v>
      </c>
      <c r="J2746" s="29">
        <f t="shared" si="355"/>
        <v>1.7607638841348068</v>
      </c>
      <c r="L2746">
        <f>VLOOKUP(D2745,'מדדים וריביות'!B:C,2)</f>
        <v>22870553.295630101</v>
      </c>
      <c r="M2746" s="30">
        <f t="shared" si="360"/>
        <v>0</v>
      </c>
      <c r="O2746" s="39">
        <f t="shared" si="357"/>
        <v>0</v>
      </c>
      <c r="P2746" s="39">
        <f t="shared" si="361"/>
        <v>0</v>
      </c>
      <c r="Q2746" s="39">
        <f t="shared" si="358"/>
        <v>0</v>
      </c>
      <c r="R2746" s="41">
        <f t="shared" si="359"/>
        <v>0</v>
      </c>
    </row>
    <row r="2747" spans="4:18" x14ac:dyDescent="0.25">
      <c r="D2747" s="1">
        <v>35612</v>
      </c>
      <c r="E2747" s="1">
        <f t="shared" si="356"/>
        <v>35612</v>
      </c>
      <c r="F2747" s="30">
        <f t="shared" si="354"/>
        <v>0</v>
      </c>
      <c r="H2747" s="42">
        <f>IF(DAY(D2747)&gt;14,VLOOKUP(DATE(YEAR(E2747),MONTH(E2747)-1,DAY(1)),'מדדים וריביות'!B:C,2,FALSE),VLOOKUP(DATE(YEAR(E2747),MONTH(E2747)-2,DAY(1)),'מדדים וריביות'!B:C,2,FALSE))</f>
        <v>22626925.564118698</v>
      </c>
      <c r="I2747" s="43">
        <f>'ריבית יומית'!D2741</f>
        <v>1.0738622586670132E-4</v>
      </c>
      <c r="J2747" s="29">
        <f t="shared" si="355"/>
        <v>1.7605748226492466</v>
      </c>
      <c r="L2747">
        <f>VLOOKUP(D2746,'מדדים וריביות'!B:C,2)</f>
        <v>22870553.295630101</v>
      </c>
      <c r="M2747" s="30">
        <f t="shared" si="360"/>
        <v>0</v>
      </c>
      <c r="O2747" s="39">
        <f t="shared" si="357"/>
        <v>0</v>
      </c>
      <c r="P2747" s="39">
        <f t="shared" si="361"/>
        <v>0</v>
      </c>
      <c r="Q2747" s="39">
        <f t="shared" si="358"/>
        <v>0</v>
      </c>
      <c r="R2747" s="41">
        <f t="shared" si="359"/>
        <v>0</v>
      </c>
    </row>
    <row r="2748" spans="4:18" x14ac:dyDescent="0.25">
      <c r="D2748" s="1">
        <v>35613</v>
      </c>
      <c r="E2748" s="1">
        <f t="shared" si="356"/>
        <v>35612</v>
      </c>
      <c r="F2748" s="30">
        <f t="shared" si="354"/>
        <v>0</v>
      </c>
      <c r="H2748" s="42">
        <f>IF(DAY(D2748)&gt;14,VLOOKUP(DATE(YEAR(E2748),MONTH(E2748)-1,DAY(1)),'מדדים וריביות'!B:C,2,FALSE),VLOOKUP(DATE(YEAR(E2748),MONTH(E2748)-2,DAY(1)),'מדדים וריביות'!B:C,2,FALSE))</f>
        <v>22626925.564118698</v>
      </c>
      <c r="I2748" s="43">
        <f>'ריבית יומית'!D2742</f>
        <v>1.0738622586670132E-4</v>
      </c>
      <c r="J2748" s="29">
        <f t="shared" si="355"/>
        <v>1.7603857814641057</v>
      </c>
      <c r="L2748">
        <f>VLOOKUP(D2747,'מדדים וריביות'!B:C,2)</f>
        <v>23098954.293922</v>
      </c>
      <c r="M2748" s="30">
        <f t="shared" si="360"/>
        <v>0</v>
      </c>
      <c r="O2748" s="39">
        <f t="shared" si="357"/>
        <v>0</v>
      </c>
      <c r="P2748" s="39">
        <f t="shared" si="361"/>
        <v>0</v>
      </c>
      <c r="Q2748" s="39">
        <f t="shared" si="358"/>
        <v>0</v>
      </c>
      <c r="R2748" s="41">
        <f t="shared" si="359"/>
        <v>0</v>
      </c>
    </row>
    <row r="2749" spans="4:18" x14ac:dyDescent="0.25">
      <c r="D2749" s="1">
        <v>35614</v>
      </c>
      <c r="E2749" s="1">
        <f t="shared" si="356"/>
        <v>35612</v>
      </c>
      <c r="F2749" s="30">
        <f t="shared" si="354"/>
        <v>0</v>
      </c>
      <c r="H2749" s="42">
        <f>IF(DAY(D2749)&gt;14,VLOOKUP(DATE(YEAR(E2749),MONTH(E2749)-1,DAY(1)),'מדדים וריביות'!B:C,2,FALSE),VLOOKUP(DATE(YEAR(E2749),MONTH(E2749)-2,DAY(1)),'מדדים וריביות'!B:C,2,FALSE))</f>
        <v>22626925.564118698</v>
      </c>
      <c r="I2749" s="43">
        <f>'ריבית יומית'!D2743</f>
        <v>1.0738622586670132E-4</v>
      </c>
      <c r="J2749" s="29">
        <f t="shared" si="355"/>
        <v>1.7601967605772046</v>
      </c>
      <c r="L2749">
        <f>VLOOKUP(D2748,'מדדים וריביות'!B:C,2)</f>
        <v>23098954.293922</v>
      </c>
      <c r="M2749" s="30">
        <f t="shared" si="360"/>
        <v>0</v>
      </c>
      <c r="O2749" s="39">
        <f t="shared" si="357"/>
        <v>0</v>
      </c>
      <c r="P2749" s="39">
        <f t="shared" si="361"/>
        <v>0</v>
      </c>
      <c r="Q2749" s="39">
        <f t="shared" si="358"/>
        <v>0</v>
      </c>
      <c r="R2749" s="41">
        <f t="shared" si="359"/>
        <v>0</v>
      </c>
    </row>
    <row r="2750" spans="4:18" x14ac:dyDescent="0.25">
      <c r="D2750" s="1">
        <v>35615</v>
      </c>
      <c r="E2750" s="1">
        <f t="shared" si="356"/>
        <v>35612</v>
      </c>
      <c r="F2750" s="30">
        <f t="shared" si="354"/>
        <v>0</v>
      </c>
      <c r="H2750" s="42">
        <f>IF(DAY(D2750)&gt;14,VLOOKUP(DATE(YEAR(E2750),MONTH(E2750)-1,DAY(1)),'מדדים וריביות'!B:C,2,FALSE),VLOOKUP(DATE(YEAR(E2750),MONTH(E2750)-2,DAY(1)),'מדדים וריביות'!B:C,2,FALSE))</f>
        <v>22626925.564118698</v>
      </c>
      <c r="I2750" s="43">
        <f>'ריבית יומית'!D2744</f>
        <v>1.0738622586670132E-4</v>
      </c>
      <c r="J2750" s="29">
        <f t="shared" si="355"/>
        <v>1.7600077599863635</v>
      </c>
      <c r="L2750">
        <f>VLOOKUP(D2749,'מדדים וריביות'!B:C,2)</f>
        <v>23098954.293922</v>
      </c>
      <c r="M2750" s="30">
        <f t="shared" si="360"/>
        <v>0</v>
      </c>
      <c r="O2750" s="39">
        <f t="shared" si="357"/>
        <v>0</v>
      </c>
      <c r="P2750" s="39">
        <f t="shared" si="361"/>
        <v>0</v>
      </c>
      <c r="Q2750" s="39">
        <f t="shared" si="358"/>
        <v>0</v>
      </c>
      <c r="R2750" s="41">
        <f t="shared" si="359"/>
        <v>0</v>
      </c>
    </row>
    <row r="2751" spans="4:18" x14ac:dyDescent="0.25">
      <c r="D2751" s="1">
        <v>35616</v>
      </c>
      <c r="E2751" s="1">
        <f t="shared" si="356"/>
        <v>35612</v>
      </c>
      <c r="F2751" s="30">
        <f t="shared" si="354"/>
        <v>0</v>
      </c>
      <c r="H2751" s="42">
        <f>IF(DAY(D2751)&gt;14,VLOOKUP(DATE(YEAR(E2751),MONTH(E2751)-1,DAY(1)),'מדדים וריביות'!B:C,2,FALSE),VLOOKUP(DATE(YEAR(E2751),MONTH(E2751)-2,DAY(1)),'מדדים וריביות'!B:C,2,FALSE))</f>
        <v>22626925.564118698</v>
      </c>
      <c r="I2751" s="43">
        <f>'ריבית יומית'!D2745</f>
        <v>1.0738622586670132E-4</v>
      </c>
      <c r="J2751" s="29">
        <f t="shared" si="355"/>
        <v>1.7598187796894034</v>
      </c>
      <c r="L2751">
        <f>VLOOKUP(D2750,'מדדים וריביות'!B:C,2)</f>
        <v>23098954.293922</v>
      </c>
      <c r="M2751" s="30">
        <f t="shared" si="360"/>
        <v>0</v>
      </c>
      <c r="O2751" s="39">
        <f t="shared" si="357"/>
        <v>0</v>
      </c>
      <c r="P2751" s="39">
        <f t="shared" si="361"/>
        <v>0</v>
      </c>
      <c r="Q2751" s="39">
        <f t="shared" si="358"/>
        <v>0</v>
      </c>
      <c r="R2751" s="41">
        <f t="shared" si="359"/>
        <v>0</v>
      </c>
    </row>
    <row r="2752" spans="4:18" x14ac:dyDescent="0.25">
      <c r="D2752" s="1">
        <v>35617</v>
      </c>
      <c r="E2752" s="1">
        <f t="shared" si="356"/>
        <v>35612</v>
      </c>
      <c r="F2752" s="30">
        <f t="shared" ref="F2752:F2815" si="362">M2751</f>
        <v>0</v>
      </c>
      <c r="H2752" s="42">
        <f>IF(DAY(D2752)&gt;14,VLOOKUP(DATE(YEAR(E2752),MONTH(E2752)-1,DAY(1)),'מדדים וריביות'!B:C,2,FALSE),VLOOKUP(DATE(YEAR(E2752),MONTH(E2752)-2,DAY(1)),'מדדים וריביות'!B:C,2,FALSE))</f>
        <v>22626925.564118698</v>
      </c>
      <c r="I2752" s="43">
        <f>'ריבית יומית'!D2746</f>
        <v>1.0738622586670132E-4</v>
      </c>
      <c r="J2752" s="29">
        <f t="shared" si="355"/>
        <v>1.7596298196841449</v>
      </c>
      <c r="L2752">
        <f>VLOOKUP(D2751,'מדדים וריביות'!B:C,2)</f>
        <v>23098954.293922</v>
      </c>
      <c r="M2752" s="30">
        <f t="shared" si="360"/>
        <v>0</v>
      </c>
      <c r="O2752" s="39">
        <f t="shared" si="357"/>
        <v>0</v>
      </c>
      <c r="P2752" s="39">
        <f t="shared" si="361"/>
        <v>0</v>
      </c>
      <c r="Q2752" s="39">
        <f t="shared" si="358"/>
        <v>0</v>
      </c>
      <c r="R2752" s="41">
        <f t="shared" si="359"/>
        <v>0</v>
      </c>
    </row>
    <row r="2753" spans="4:18" x14ac:dyDescent="0.25">
      <c r="D2753" s="1">
        <v>35618</v>
      </c>
      <c r="E2753" s="1">
        <f t="shared" si="356"/>
        <v>35612</v>
      </c>
      <c r="F2753" s="30">
        <f t="shared" si="362"/>
        <v>0</v>
      </c>
      <c r="H2753" s="42">
        <f>IF(DAY(D2753)&gt;14,VLOOKUP(DATE(YEAR(E2753),MONTH(E2753)-1,DAY(1)),'מדדים וריביות'!B:C,2,FALSE),VLOOKUP(DATE(YEAR(E2753),MONTH(E2753)-2,DAY(1)),'מדדים וריביות'!B:C,2,FALSE))</f>
        <v>22626925.564118698</v>
      </c>
      <c r="I2753" s="43">
        <f>'ריבית יומית'!D2747</f>
        <v>1.0738622586670132E-4</v>
      </c>
      <c r="J2753" s="29">
        <f t="shared" si="355"/>
        <v>1.7594408799684096</v>
      </c>
      <c r="L2753">
        <f>VLOOKUP(D2752,'מדדים וריביות'!B:C,2)</f>
        <v>23098954.293922</v>
      </c>
      <c r="M2753" s="30">
        <f t="shared" si="360"/>
        <v>0</v>
      </c>
      <c r="O2753" s="39">
        <f t="shared" si="357"/>
        <v>0</v>
      </c>
      <c r="P2753" s="39">
        <f t="shared" si="361"/>
        <v>0</v>
      </c>
      <c r="Q2753" s="39">
        <f t="shared" si="358"/>
        <v>0</v>
      </c>
      <c r="R2753" s="41">
        <f t="shared" si="359"/>
        <v>0</v>
      </c>
    </row>
    <row r="2754" spans="4:18" x14ac:dyDescent="0.25">
      <c r="D2754" s="1">
        <v>35619</v>
      </c>
      <c r="E2754" s="1">
        <f t="shared" si="356"/>
        <v>35612</v>
      </c>
      <c r="F2754" s="30">
        <f t="shared" si="362"/>
        <v>0</v>
      </c>
      <c r="H2754" s="42">
        <f>IF(DAY(D2754)&gt;14,VLOOKUP(DATE(YEAR(E2754),MONTH(E2754)-1,DAY(1)),'מדדים וריביות'!B:C,2,FALSE),VLOOKUP(DATE(YEAR(E2754),MONTH(E2754)-2,DAY(1)),'מדדים וריביות'!B:C,2,FALSE))</f>
        <v>22626925.564118698</v>
      </c>
      <c r="I2754" s="43">
        <f>'ריבית יומית'!D2748</f>
        <v>1.0738622586670132E-4</v>
      </c>
      <c r="J2754" s="29">
        <f t="shared" si="355"/>
        <v>1.7592519605400185</v>
      </c>
      <c r="L2754">
        <f>VLOOKUP(D2753,'מדדים וריביות'!B:C,2)</f>
        <v>23098954.293922</v>
      </c>
      <c r="M2754" s="30">
        <f t="shared" si="360"/>
        <v>0</v>
      </c>
      <c r="O2754" s="39">
        <f t="shared" si="357"/>
        <v>0</v>
      </c>
      <c r="P2754" s="39">
        <f t="shared" si="361"/>
        <v>0</v>
      </c>
      <c r="Q2754" s="39">
        <f t="shared" si="358"/>
        <v>0</v>
      </c>
      <c r="R2754" s="41">
        <f t="shared" si="359"/>
        <v>0</v>
      </c>
    </row>
    <row r="2755" spans="4:18" x14ac:dyDescent="0.25">
      <c r="D2755" s="1">
        <v>35620</v>
      </c>
      <c r="E2755" s="1">
        <f t="shared" si="356"/>
        <v>35612</v>
      </c>
      <c r="F2755" s="30">
        <f t="shared" si="362"/>
        <v>0</v>
      </c>
      <c r="H2755" s="42">
        <f>IF(DAY(D2755)&gt;14,VLOOKUP(DATE(YEAR(E2755),MONTH(E2755)-1,DAY(1)),'מדדים וריביות'!B:C,2,FALSE),VLOOKUP(DATE(YEAR(E2755),MONTH(E2755)-2,DAY(1)),'מדדים וריביות'!B:C,2,FALSE))</f>
        <v>22626925.564118698</v>
      </c>
      <c r="I2755" s="43">
        <f>'ריבית יומית'!D2749</f>
        <v>1.0738622586670132E-4</v>
      </c>
      <c r="J2755" s="29">
        <f t="shared" si="355"/>
        <v>1.7590630613967937</v>
      </c>
      <c r="L2755">
        <f>VLOOKUP(D2754,'מדדים וריביות'!B:C,2)</f>
        <v>23098954.293922</v>
      </c>
      <c r="M2755" s="30">
        <f t="shared" si="360"/>
        <v>0</v>
      </c>
      <c r="O2755" s="39">
        <f t="shared" si="357"/>
        <v>0</v>
      </c>
      <c r="P2755" s="39">
        <f t="shared" si="361"/>
        <v>0</v>
      </c>
      <c r="Q2755" s="39">
        <f t="shared" si="358"/>
        <v>0</v>
      </c>
      <c r="R2755" s="41">
        <f t="shared" si="359"/>
        <v>0</v>
      </c>
    </row>
    <row r="2756" spans="4:18" x14ac:dyDescent="0.25">
      <c r="D2756" s="1">
        <v>35621</v>
      </c>
      <c r="E2756" s="1">
        <f t="shared" si="356"/>
        <v>35612</v>
      </c>
      <c r="F2756" s="30">
        <f t="shared" si="362"/>
        <v>0</v>
      </c>
      <c r="H2756" s="42">
        <f>IF(DAY(D2756)&gt;14,VLOOKUP(DATE(YEAR(E2756),MONTH(E2756)-1,DAY(1)),'מדדים וריביות'!B:C,2,FALSE),VLOOKUP(DATE(YEAR(E2756),MONTH(E2756)-2,DAY(1)),'מדדים וריביות'!B:C,2,FALSE))</f>
        <v>22626925.564118698</v>
      </c>
      <c r="I2756" s="43">
        <f>'ריבית יומית'!D2750</f>
        <v>1.0738622586670132E-4</v>
      </c>
      <c r="J2756" s="29">
        <f t="shared" si="355"/>
        <v>1.7588741825365568</v>
      </c>
      <c r="L2756">
        <f>VLOOKUP(D2755,'מדדים וריביות'!B:C,2)</f>
        <v>23098954.293922</v>
      </c>
      <c r="M2756" s="30">
        <f t="shared" si="360"/>
        <v>0</v>
      </c>
      <c r="O2756" s="39">
        <f t="shared" si="357"/>
        <v>0</v>
      </c>
      <c r="P2756" s="39">
        <f t="shared" si="361"/>
        <v>0</v>
      </c>
      <c r="Q2756" s="39">
        <f t="shared" si="358"/>
        <v>0</v>
      </c>
      <c r="R2756" s="41">
        <f t="shared" si="359"/>
        <v>0</v>
      </c>
    </row>
    <row r="2757" spans="4:18" x14ac:dyDescent="0.25">
      <c r="D2757" s="1">
        <v>35622</v>
      </c>
      <c r="E2757" s="1">
        <f t="shared" si="356"/>
        <v>35612</v>
      </c>
      <c r="F2757" s="30">
        <f t="shared" si="362"/>
        <v>0</v>
      </c>
      <c r="H2757" s="42">
        <f>IF(DAY(D2757)&gt;14,VLOOKUP(DATE(YEAR(E2757),MONTH(E2757)-1,DAY(1)),'מדדים וריביות'!B:C,2,FALSE),VLOOKUP(DATE(YEAR(E2757),MONTH(E2757)-2,DAY(1)),'מדדים וריביות'!B:C,2,FALSE))</f>
        <v>22626925.564118698</v>
      </c>
      <c r="I2757" s="43">
        <f>'ריבית יומית'!D2751</f>
        <v>1.0738622586670132E-4</v>
      </c>
      <c r="J2757" s="29">
        <f t="shared" si="355"/>
        <v>1.7586853239571298</v>
      </c>
      <c r="L2757">
        <f>VLOOKUP(D2756,'מדדים וריביות'!B:C,2)</f>
        <v>23098954.293922</v>
      </c>
      <c r="M2757" s="30">
        <f t="shared" si="360"/>
        <v>0</v>
      </c>
      <c r="O2757" s="39">
        <f t="shared" si="357"/>
        <v>0</v>
      </c>
      <c r="P2757" s="39">
        <f t="shared" si="361"/>
        <v>0</v>
      </c>
      <c r="Q2757" s="39">
        <f t="shared" si="358"/>
        <v>0</v>
      </c>
      <c r="R2757" s="41">
        <f t="shared" si="359"/>
        <v>0</v>
      </c>
    </row>
    <row r="2758" spans="4:18" x14ac:dyDescent="0.25">
      <c r="D2758" s="1">
        <v>35623</v>
      </c>
      <c r="E2758" s="1">
        <f t="shared" si="356"/>
        <v>35612</v>
      </c>
      <c r="F2758" s="30">
        <f t="shared" si="362"/>
        <v>0</v>
      </c>
      <c r="H2758" s="42">
        <f>IF(DAY(D2758)&gt;14,VLOOKUP(DATE(YEAR(E2758),MONTH(E2758)-1,DAY(1)),'מדדים וריביות'!B:C,2,FALSE),VLOOKUP(DATE(YEAR(E2758),MONTH(E2758)-2,DAY(1)),'מדדים וריביות'!B:C,2,FALSE))</f>
        <v>22626925.564118698</v>
      </c>
      <c r="I2758" s="43">
        <f>'ריבית יומית'!D2752</f>
        <v>1.0738622586670132E-4</v>
      </c>
      <c r="J2758" s="29">
        <f t="shared" si="355"/>
        <v>1.7584964856563354</v>
      </c>
      <c r="L2758">
        <f>VLOOKUP(D2757,'מדדים וריביות'!B:C,2)</f>
        <v>23098954.293922</v>
      </c>
      <c r="M2758" s="30">
        <f t="shared" si="360"/>
        <v>0</v>
      </c>
      <c r="O2758" s="39">
        <f t="shared" si="357"/>
        <v>0</v>
      </c>
      <c r="P2758" s="39">
        <f t="shared" si="361"/>
        <v>0</v>
      </c>
      <c r="Q2758" s="39">
        <f t="shared" si="358"/>
        <v>0</v>
      </c>
      <c r="R2758" s="41">
        <f t="shared" si="359"/>
        <v>0</v>
      </c>
    </row>
    <row r="2759" spans="4:18" x14ac:dyDescent="0.25">
      <c r="D2759" s="1">
        <v>35624</v>
      </c>
      <c r="E2759" s="1">
        <f t="shared" si="356"/>
        <v>35612</v>
      </c>
      <c r="F2759" s="30">
        <f t="shared" si="362"/>
        <v>0</v>
      </c>
      <c r="H2759" s="42">
        <f>IF(DAY(D2759)&gt;14,VLOOKUP(DATE(YEAR(E2759),MONTH(E2759)-1,DAY(1)),'מדדים וריביות'!B:C,2,FALSE),VLOOKUP(DATE(YEAR(E2759),MONTH(E2759)-2,DAY(1)),'מדדים וריביות'!B:C,2,FALSE))</f>
        <v>22626925.564118698</v>
      </c>
      <c r="I2759" s="43">
        <f>'ריבית יומית'!D2753</f>
        <v>1.0738622586670132E-4</v>
      </c>
      <c r="J2759" s="29">
        <f t="shared" si="355"/>
        <v>1.758307667631996</v>
      </c>
      <c r="L2759">
        <f>VLOOKUP(D2758,'מדדים וריביות'!B:C,2)</f>
        <v>23098954.293922</v>
      </c>
      <c r="M2759" s="30">
        <f t="shared" si="360"/>
        <v>0</v>
      </c>
      <c r="O2759" s="39">
        <f t="shared" si="357"/>
        <v>0</v>
      </c>
      <c r="P2759" s="39">
        <f t="shared" si="361"/>
        <v>0</v>
      </c>
      <c r="Q2759" s="39">
        <f t="shared" si="358"/>
        <v>0</v>
      </c>
      <c r="R2759" s="41">
        <f t="shared" si="359"/>
        <v>0</v>
      </c>
    </row>
    <row r="2760" spans="4:18" x14ac:dyDescent="0.25">
      <c r="D2760" s="1">
        <v>35625</v>
      </c>
      <c r="E2760" s="1">
        <f t="shared" si="356"/>
        <v>35612</v>
      </c>
      <c r="F2760" s="30">
        <f t="shared" si="362"/>
        <v>0</v>
      </c>
      <c r="H2760" s="42">
        <f>IF(DAY(D2760)&gt;14,VLOOKUP(DATE(YEAR(E2760),MONTH(E2760)-1,DAY(1)),'מדדים וריביות'!B:C,2,FALSE),VLOOKUP(DATE(YEAR(E2760),MONTH(E2760)-2,DAY(1)),'מדדים וריביות'!B:C,2,FALSE))</f>
        <v>22626925.564118698</v>
      </c>
      <c r="I2760" s="43">
        <f>'ריבית יומית'!D2754</f>
        <v>1.0738622586670132E-4</v>
      </c>
      <c r="J2760" s="29">
        <f t="shared" si="355"/>
        <v>1.7581188698819343</v>
      </c>
      <c r="L2760">
        <f>VLOOKUP(D2759,'מדדים וריביות'!B:C,2)</f>
        <v>23098954.293922</v>
      </c>
      <c r="M2760" s="30">
        <f t="shared" si="360"/>
        <v>0</v>
      </c>
      <c r="O2760" s="39">
        <f t="shared" si="357"/>
        <v>0</v>
      </c>
      <c r="P2760" s="39">
        <f t="shared" si="361"/>
        <v>0</v>
      </c>
      <c r="Q2760" s="39">
        <f t="shared" si="358"/>
        <v>0</v>
      </c>
      <c r="R2760" s="41">
        <f t="shared" si="359"/>
        <v>0</v>
      </c>
    </row>
    <row r="2761" spans="4:18" x14ac:dyDescent="0.25">
      <c r="D2761" s="1">
        <v>35626</v>
      </c>
      <c r="E2761" s="1">
        <f t="shared" si="356"/>
        <v>35612</v>
      </c>
      <c r="F2761" s="30">
        <f t="shared" si="362"/>
        <v>0</v>
      </c>
      <c r="H2761" s="42">
        <f>IF(DAY(D2761)&gt;14,VLOOKUP(DATE(YEAR(E2761),MONTH(E2761)-1,DAY(1)),'מדדים וריביות'!B:C,2,FALSE),VLOOKUP(DATE(YEAR(E2761),MONTH(E2761)-2,DAY(1)),'מדדים וריביות'!B:C,2,FALSE))</f>
        <v>22870553.295630101</v>
      </c>
      <c r="I2761" s="43">
        <f>'ריבית יומית'!D2755</f>
        <v>1.0738622586670132E-4</v>
      </c>
      <c r="J2761" s="29">
        <f t="shared" ref="J2761:J2824" si="363">J2762*(1+I2761)</f>
        <v>1.7579300924039736</v>
      </c>
      <c r="L2761">
        <f>VLOOKUP(D2760,'מדדים וריביות'!B:C,2)</f>
        <v>23098954.293922</v>
      </c>
      <c r="M2761" s="30">
        <f t="shared" si="360"/>
        <v>0</v>
      </c>
      <c r="O2761" s="39">
        <f t="shared" si="357"/>
        <v>0</v>
      </c>
      <c r="P2761" s="39">
        <f t="shared" si="361"/>
        <v>0</v>
      </c>
      <c r="Q2761" s="39">
        <f t="shared" si="358"/>
        <v>0</v>
      </c>
      <c r="R2761" s="41">
        <f t="shared" si="359"/>
        <v>0</v>
      </c>
    </row>
    <row r="2762" spans="4:18" x14ac:dyDescent="0.25">
      <c r="D2762" s="1">
        <v>35627</v>
      </c>
      <c r="E2762" s="1">
        <f t="shared" ref="E2762:E2825" si="364">DATE(YEAR(D2762),MONTH(D2762),DAY(1))</f>
        <v>35612</v>
      </c>
      <c r="F2762" s="30">
        <f t="shared" si="362"/>
        <v>0</v>
      </c>
      <c r="H2762" s="42">
        <f>IF(DAY(D2762)&gt;14,VLOOKUP(DATE(YEAR(E2762),MONTH(E2762)-1,DAY(1)),'מדדים וריביות'!B:C,2,FALSE),VLOOKUP(DATE(YEAR(E2762),MONTH(E2762)-2,DAY(1)),'מדדים וריביות'!B:C,2,FALSE))</f>
        <v>22870553.295630101</v>
      </c>
      <c r="I2762" s="43">
        <f>'ריבית יומית'!D2756</f>
        <v>1.0738622586670132E-4</v>
      </c>
      <c r="J2762" s="29">
        <f t="shared" si="363"/>
        <v>1.757741335195937</v>
      </c>
      <c r="L2762">
        <f>VLOOKUP(D2761,'מדדים וריביות'!B:C,2)</f>
        <v>23098954.293922</v>
      </c>
      <c r="M2762" s="30">
        <f t="shared" si="360"/>
        <v>0</v>
      </c>
      <c r="O2762" s="39">
        <f t="shared" ref="O2762:O2825" si="365">$D$4/H2762*G2762-G2762</f>
        <v>0</v>
      </c>
      <c r="P2762" s="39">
        <f t="shared" si="361"/>
        <v>0</v>
      </c>
      <c r="Q2762" s="39">
        <f t="shared" ref="Q2762:Q2825" si="366">$D$4/H2762*P2762-P2762</f>
        <v>0</v>
      </c>
      <c r="R2762" s="41">
        <f t="shared" ref="R2762:R2825" si="367">SUM(O2762:Q2762)</f>
        <v>0</v>
      </c>
    </row>
    <row r="2763" spans="4:18" x14ac:dyDescent="0.25">
      <c r="D2763" s="1">
        <v>35628</v>
      </c>
      <c r="E2763" s="1">
        <f t="shared" si="364"/>
        <v>35612</v>
      </c>
      <c r="F2763" s="30">
        <f t="shared" si="362"/>
        <v>0</v>
      </c>
      <c r="H2763" s="42">
        <f>IF(DAY(D2763)&gt;14,VLOOKUP(DATE(YEAR(E2763),MONTH(E2763)-1,DAY(1)),'מדדים וריביות'!B:C,2,FALSE),VLOOKUP(DATE(YEAR(E2763),MONTH(E2763)-2,DAY(1)),'מדדים וריביות'!B:C,2,FALSE))</f>
        <v>22870553.295630101</v>
      </c>
      <c r="I2763" s="43">
        <f>'ריבית יומית'!D2757</f>
        <v>1.0738622586670132E-4</v>
      </c>
      <c r="J2763" s="29">
        <f t="shared" si="363"/>
        <v>1.7575525982556481</v>
      </c>
      <c r="L2763">
        <f>VLOOKUP(D2762,'מדדים וריביות'!B:C,2)</f>
        <v>23098954.293922</v>
      </c>
      <c r="M2763" s="30">
        <f t="shared" si="360"/>
        <v>0</v>
      </c>
      <c r="O2763" s="39">
        <f t="shared" si="365"/>
        <v>0</v>
      </c>
      <c r="P2763" s="39">
        <f t="shared" si="361"/>
        <v>0</v>
      </c>
      <c r="Q2763" s="39">
        <f t="shared" si="366"/>
        <v>0</v>
      </c>
      <c r="R2763" s="41">
        <f t="shared" si="367"/>
        <v>0</v>
      </c>
    </row>
    <row r="2764" spans="4:18" x14ac:dyDescent="0.25">
      <c r="D2764" s="1">
        <v>35629</v>
      </c>
      <c r="E2764" s="1">
        <f t="shared" si="364"/>
        <v>35612</v>
      </c>
      <c r="F2764" s="30">
        <f t="shared" si="362"/>
        <v>0</v>
      </c>
      <c r="H2764" s="42">
        <f>IF(DAY(D2764)&gt;14,VLOOKUP(DATE(YEAR(E2764),MONTH(E2764)-1,DAY(1)),'מדדים וריביות'!B:C,2,FALSE),VLOOKUP(DATE(YEAR(E2764),MONTH(E2764)-2,DAY(1)),'מדדים וריביות'!B:C,2,FALSE))</f>
        <v>22870553.295630101</v>
      </c>
      <c r="I2764" s="43">
        <f>'ריבית יומית'!D2758</f>
        <v>1.0738622586670132E-4</v>
      </c>
      <c r="J2764" s="29">
        <f t="shared" si="363"/>
        <v>1.7573638815809307</v>
      </c>
      <c r="L2764">
        <f>VLOOKUP(D2763,'מדדים וריביות'!B:C,2)</f>
        <v>23098954.293922</v>
      </c>
      <c r="M2764" s="30">
        <f t="shared" ref="M2764:M2827" si="368">F2764*(1+I2764)*L2764/H2764+G2764-K2764</f>
        <v>0</v>
      </c>
      <c r="O2764" s="39">
        <f t="shared" si="365"/>
        <v>0</v>
      </c>
      <c r="P2764" s="39">
        <f t="shared" si="361"/>
        <v>0</v>
      </c>
      <c r="Q2764" s="39">
        <f t="shared" si="366"/>
        <v>0</v>
      </c>
      <c r="R2764" s="41">
        <f t="shared" si="367"/>
        <v>0</v>
      </c>
    </row>
    <row r="2765" spans="4:18" x14ac:dyDescent="0.25">
      <c r="D2765" s="1">
        <v>35630</v>
      </c>
      <c r="E2765" s="1">
        <f t="shared" si="364"/>
        <v>35612</v>
      </c>
      <c r="F2765" s="30">
        <f t="shared" si="362"/>
        <v>0</v>
      </c>
      <c r="H2765" s="42">
        <f>IF(DAY(D2765)&gt;14,VLOOKUP(DATE(YEAR(E2765),MONTH(E2765)-1,DAY(1)),'מדדים וריביות'!B:C,2,FALSE),VLOOKUP(DATE(YEAR(E2765),MONTH(E2765)-2,DAY(1)),'מדדים וריביות'!B:C,2,FALSE))</f>
        <v>22870553.295630101</v>
      </c>
      <c r="I2765" s="43">
        <f>'ריבית יומית'!D2759</f>
        <v>1.0738622586670132E-4</v>
      </c>
      <c r="J2765" s="29">
        <f t="shared" si="363"/>
        <v>1.7571751851696087</v>
      </c>
      <c r="L2765">
        <f>VLOOKUP(D2764,'מדדים וריביות'!B:C,2)</f>
        <v>23098954.293922</v>
      </c>
      <c r="M2765" s="30">
        <f t="shared" si="368"/>
        <v>0</v>
      </c>
      <c r="O2765" s="39">
        <f t="shared" si="365"/>
        <v>0</v>
      </c>
      <c r="P2765" s="39">
        <f t="shared" si="361"/>
        <v>0</v>
      </c>
      <c r="Q2765" s="39">
        <f t="shared" si="366"/>
        <v>0</v>
      </c>
      <c r="R2765" s="41">
        <f t="shared" si="367"/>
        <v>0</v>
      </c>
    </row>
    <row r="2766" spans="4:18" x14ac:dyDescent="0.25">
      <c r="D2766" s="1">
        <v>35631</v>
      </c>
      <c r="E2766" s="1">
        <f t="shared" si="364"/>
        <v>35612</v>
      </c>
      <c r="F2766" s="30">
        <f t="shared" si="362"/>
        <v>0</v>
      </c>
      <c r="H2766" s="42">
        <f>IF(DAY(D2766)&gt;14,VLOOKUP(DATE(YEAR(E2766),MONTH(E2766)-1,DAY(1)),'מדדים וריביות'!B:C,2,FALSE),VLOOKUP(DATE(YEAR(E2766),MONTH(E2766)-2,DAY(1)),'מדדים וריביות'!B:C,2,FALSE))</f>
        <v>22870553.295630101</v>
      </c>
      <c r="I2766" s="43">
        <f>'ריבית יומית'!D2760</f>
        <v>1.0738622586670132E-4</v>
      </c>
      <c r="J2766" s="29">
        <f t="shared" si="363"/>
        <v>1.7569865090195065</v>
      </c>
      <c r="L2766">
        <f>VLOOKUP(D2765,'מדדים וריביות'!B:C,2)</f>
        <v>23098954.293922</v>
      </c>
      <c r="M2766" s="30">
        <f t="shared" si="368"/>
        <v>0</v>
      </c>
      <c r="O2766" s="39">
        <f t="shared" si="365"/>
        <v>0</v>
      </c>
      <c r="P2766" s="39">
        <f t="shared" si="361"/>
        <v>0</v>
      </c>
      <c r="Q2766" s="39">
        <f t="shared" si="366"/>
        <v>0</v>
      </c>
      <c r="R2766" s="41">
        <f t="shared" si="367"/>
        <v>0</v>
      </c>
    </row>
    <row r="2767" spans="4:18" x14ac:dyDescent="0.25">
      <c r="D2767" s="1">
        <v>35632</v>
      </c>
      <c r="E2767" s="1">
        <f t="shared" si="364"/>
        <v>35612</v>
      </c>
      <c r="F2767" s="30">
        <f t="shared" si="362"/>
        <v>0</v>
      </c>
      <c r="H2767" s="42">
        <f>IF(DAY(D2767)&gt;14,VLOOKUP(DATE(YEAR(E2767),MONTH(E2767)-1,DAY(1)),'מדדים וריביות'!B:C,2,FALSE),VLOOKUP(DATE(YEAR(E2767),MONTH(E2767)-2,DAY(1)),'מדדים וריביות'!B:C,2,FALSE))</f>
        <v>22870553.295630101</v>
      </c>
      <c r="I2767" s="43">
        <f>'ריבית יומית'!D2761</f>
        <v>1.0738622586670132E-4</v>
      </c>
      <c r="J2767" s="29">
        <f t="shared" si="363"/>
        <v>1.7567978531284483</v>
      </c>
      <c r="L2767">
        <f>VLOOKUP(D2766,'מדדים וריביות'!B:C,2)</f>
        <v>23098954.293922</v>
      </c>
      <c r="M2767" s="30">
        <f t="shared" si="368"/>
        <v>0</v>
      </c>
      <c r="O2767" s="39">
        <f t="shared" si="365"/>
        <v>0</v>
      </c>
      <c r="P2767" s="39">
        <f t="shared" si="361"/>
        <v>0</v>
      </c>
      <c r="Q2767" s="39">
        <f t="shared" si="366"/>
        <v>0</v>
      </c>
      <c r="R2767" s="41">
        <f t="shared" si="367"/>
        <v>0</v>
      </c>
    </row>
    <row r="2768" spans="4:18" x14ac:dyDescent="0.25">
      <c r="D2768" s="1">
        <v>35633</v>
      </c>
      <c r="E2768" s="1">
        <f t="shared" si="364"/>
        <v>35612</v>
      </c>
      <c r="F2768" s="30">
        <f t="shared" si="362"/>
        <v>0</v>
      </c>
      <c r="H2768" s="42">
        <f>IF(DAY(D2768)&gt;14,VLOOKUP(DATE(YEAR(E2768),MONTH(E2768)-1,DAY(1)),'מדדים וריביות'!B:C,2,FALSE),VLOOKUP(DATE(YEAR(E2768),MONTH(E2768)-2,DAY(1)),'מדדים וריביות'!B:C,2,FALSE))</f>
        <v>22870553.295630101</v>
      </c>
      <c r="I2768" s="43">
        <f>'ריבית יומית'!D2762</f>
        <v>1.0738622586670132E-4</v>
      </c>
      <c r="J2768" s="29">
        <f t="shared" si="363"/>
        <v>1.7566092174942589</v>
      </c>
      <c r="L2768">
        <f>VLOOKUP(D2767,'מדדים וריביות'!B:C,2)</f>
        <v>23098954.293922</v>
      </c>
      <c r="M2768" s="30">
        <f t="shared" si="368"/>
        <v>0</v>
      </c>
      <c r="O2768" s="39">
        <f t="shared" si="365"/>
        <v>0</v>
      </c>
      <c r="P2768" s="39">
        <f t="shared" si="361"/>
        <v>0</v>
      </c>
      <c r="Q2768" s="39">
        <f t="shared" si="366"/>
        <v>0</v>
      </c>
      <c r="R2768" s="41">
        <f t="shared" si="367"/>
        <v>0</v>
      </c>
    </row>
    <row r="2769" spans="4:18" x14ac:dyDescent="0.25">
      <c r="D2769" s="1">
        <v>35634</v>
      </c>
      <c r="E2769" s="1">
        <f t="shared" si="364"/>
        <v>35612</v>
      </c>
      <c r="F2769" s="30">
        <f t="shared" si="362"/>
        <v>0</v>
      </c>
      <c r="H2769" s="42">
        <f>IF(DAY(D2769)&gt;14,VLOOKUP(DATE(YEAR(E2769),MONTH(E2769)-1,DAY(1)),'מדדים וריביות'!B:C,2,FALSE),VLOOKUP(DATE(YEAR(E2769),MONTH(E2769)-2,DAY(1)),'מדדים וריביות'!B:C,2,FALSE))</f>
        <v>22870553.295630101</v>
      </c>
      <c r="I2769" s="43">
        <f>'ריבית יומית'!D2763</f>
        <v>1.0738622586670132E-4</v>
      </c>
      <c r="J2769" s="29">
        <f t="shared" si="363"/>
        <v>1.7564206021147633</v>
      </c>
      <c r="L2769">
        <f>VLOOKUP(D2768,'מדדים וריביות'!B:C,2)</f>
        <v>23098954.293922</v>
      </c>
      <c r="M2769" s="30">
        <f t="shared" si="368"/>
        <v>0</v>
      </c>
      <c r="O2769" s="39">
        <f t="shared" si="365"/>
        <v>0</v>
      </c>
      <c r="P2769" s="39">
        <f t="shared" si="361"/>
        <v>0</v>
      </c>
      <c r="Q2769" s="39">
        <f t="shared" si="366"/>
        <v>0</v>
      </c>
      <c r="R2769" s="41">
        <f t="shared" si="367"/>
        <v>0</v>
      </c>
    </row>
    <row r="2770" spans="4:18" x14ac:dyDescent="0.25">
      <c r="D2770" s="1">
        <v>35635</v>
      </c>
      <c r="E2770" s="1">
        <f t="shared" si="364"/>
        <v>35612</v>
      </c>
      <c r="F2770" s="30">
        <f t="shared" si="362"/>
        <v>0</v>
      </c>
      <c r="H2770" s="42">
        <f>IF(DAY(D2770)&gt;14,VLOOKUP(DATE(YEAR(E2770),MONTH(E2770)-1,DAY(1)),'מדדים וריביות'!B:C,2,FALSE),VLOOKUP(DATE(YEAR(E2770),MONTH(E2770)-2,DAY(1)),'מדדים וריביות'!B:C,2,FALSE))</f>
        <v>22870553.295630101</v>
      </c>
      <c r="I2770" s="43">
        <f>'ריבית יומית'!D2764</f>
        <v>1.0738622586670132E-4</v>
      </c>
      <c r="J2770" s="29">
        <f t="shared" si="363"/>
        <v>1.7562320069877866</v>
      </c>
      <c r="L2770">
        <f>VLOOKUP(D2769,'מדדים וריביות'!B:C,2)</f>
        <v>23098954.293922</v>
      </c>
      <c r="M2770" s="30">
        <f t="shared" si="368"/>
        <v>0</v>
      </c>
      <c r="O2770" s="39">
        <f t="shared" si="365"/>
        <v>0</v>
      </c>
      <c r="P2770" s="39">
        <f t="shared" si="361"/>
        <v>0</v>
      </c>
      <c r="Q2770" s="39">
        <f t="shared" si="366"/>
        <v>0</v>
      </c>
      <c r="R2770" s="41">
        <f t="shared" si="367"/>
        <v>0</v>
      </c>
    </row>
    <row r="2771" spans="4:18" x14ac:dyDescent="0.25">
      <c r="D2771" s="1">
        <v>35636</v>
      </c>
      <c r="E2771" s="1">
        <f t="shared" si="364"/>
        <v>35612</v>
      </c>
      <c r="F2771" s="30">
        <f t="shared" si="362"/>
        <v>0</v>
      </c>
      <c r="H2771" s="42">
        <f>IF(DAY(D2771)&gt;14,VLOOKUP(DATE(YEAR(E2771),MONTH(E2771)-1,DAY(1)),'מדדים וריביות'!B:C,2,FALSE),VLOOKUP(DATE(YEAR(E2771),MONTH(E2771)-2,DAY(1)),'מדדים וריביות'!B:C,2,FALSE))</f>
        <v>22870553.295630101</v>
      </c>
      <c r="I2771" s="43">
        <f>'ריבית יומית'!D2765</f>
        <v>1.0738622586670132E-4</v>
      </c>
      <c r="J2771" s="29">
        <f t="shared" si="363"/>
        <v>1.7560434321111542</v>
      </c>
      <c r="L2771">
        <f>VLOOKUP(D2770,'מדדים וריביות'!B:C,2)</f>
        <v>23098954.293922</v>
      </c>
      <c r="M2771" s="30">
        <f t="shared" si="368"/>
        <v>0</v>
      </c>
      <c r="O2771" s="39">
        <f t="shared" si="365"/>
        <v>0</v>
      </c>
      <c r="P2771" s="39">
        <f t="shared" si="361"/>
        <v>0</v>
      </c>
      <c r="Q2771" s="39">
        <f t="shared" si="366"/>
        <v>0</v>
      </c>
      <c r="R2771" s="41">
        <f t="shared" si="367"/>
        <v>0</v>
      </c>
    </row>
    <row r="2772" spans="4:18" x14ac:dyDescent="0.25">
      <c r="D2772" s="1">
        <v>35637</v>
      </c>
      <c r="E2772" s="1">
        <f t="shared" si="364"/>
        <v>35612</v>
      </c>
      <c r="F2772" s="30">
        <f t="shared" si="362"/>
        <v>0</v>
      </c>
      <c r="H2772" s="42">
        <f>IF(DAY(D2772)&gt;14,VLOOKUP(DATE(YEAR(E2772),MONTH(E2772)-1,DAY(1)),'מדדים וריביות'!B:C,2,FALSE),VLOOKUP(DATE(YEAR(E2772),MONTH(E2772)-2,DAY(1)),'מדדים וריביות'!B:C,2,FALSE))</f>
        <v>22870553.295630101</v>
      </c>
      <c r="I2772" s="43">
        <f>'ריבית יומית'!D2766</f>
        <v>1.0738622586670132E-4</v>
      </c>
      <c r="J2772" s="29">
        <f t="shared" si="363"/>
        <v>1.7558548774826916</v>
      </c>
      <c r="L2772">
        <f>VLOOKUP(D2771,'מדדים וריביות'!B:C,2)</f>
        <v>23098954.293922</v>
      </c>
      <c r="M2772" s="30">
        <f t="shared" si="368"/>
        <v>0</v>
      </c>
      <c r="O2772" s="39">
        <f t="shared" si="365"/>
        <v>0</v>
      </c>
      <c r="P2772" s="39">
        <f t="shared" si="361"/>
        <v>0</v>
      </c>
      <c r="Q2772" s="39">
        <f t="shared" si="366"/>
        <v>0</v>
      </c>
      <c r="R2772" s="41">
        <f t="shared" si="367"/>
        <v>0</v>
      </c>
    </row>
    <row r="2773" spans="4:18" x14ac:dyDescent="0.25">
      <c r="D2773" s="1">
        <v>35638</v>
      </c>
      <c r="E2773" s="1">
        <f t="shared" si="364"/>
        <v>35612</v>
      </c>
      <c r="F2773" s="30">
        <f t="shared" si="362"/>
        <v>0</v>
      </c>
      <c r="H2773" s="42">
        <f>IF(DAY(D2773)&gt;14,VLOOKUP(DATE(YEAR(E2773),MONTH(E2773)-1,DAY(1)),'מדדים וריביות'!B:C,2,FALSE),VLOOKUP(DATE(YEAR(E2773),MONTH(E2773)-2,DAY(1)),'מדדים וריביות'!B:C,2,FALSE))</f>
        <v>22870553.295630101</v>
      </c>
      <c r="I2773" s="43">
        <f>'ריבית יומית'!D2767</f>
        <v>1.0738622586670132E-4</v>
      </c>
      <c r="J2773" s="29">
        <f t="shared" si="363"/>
        <v>1.7556663431002248</v>
      </c>
      <c r="L2773">
        <f>VLOOKUP(D2772,'מדדים וריביות'!B:C,2)</f>
        <v>23098954.293922</v>
      </c>
      <c r="M2773" s="30">
        <f t="shared" si="368"/>
        <v>0</v>
      </c>
      <c r="O2773" s="39">
        <f t="shared" si="365"/>
        <v>0</v>
      </c>
      <c r="P2773" s="39">
        <f t="shared" si="361"/>
        <v>0</v>
      </c>
      <c r="Q2773" s="39">
        <f t="shared" si="366"/>
        <v>0</v>
      </c>
      <c r="R2773" s="41">
        <f t="shared" si="367"/>
        <v>0</v>
      </c>
    </row>
    <row r="2774" spans="4:18" x14ac:dyDescent="0.25">
      <c r="D2774" s="1">
        <v>35639</v>
      </c>
      <c r="E2774" s="1">
        <f t="shared" si="364"/>
        <v>35612</v>
      </c>
      <c r="F2774" s="30">
        <f t="shared" si="362"/>
        <v>0</v>
      </c>
      <c r="H2774" s="42">
        <f>IF(DAY(D2774)&gt;14,VLOOKUP(DATE(YEAR(E2774),MONTH(E2774)-1,DAY(1)),'מדדים וריביות'!B:C,2,FALSE),VLOOKUP(DATE(YEAR(E2774),MONTH(E2774)-2,DAY(1)),'מדדים וריביות'!B:C,2,FALSE))</f>
        <v>22870553.295630101</v>
      </c>
      <c r="I2774" s="43">
        <f>'ריבית יומית'!D2768</f>
        <v>1.0738622586670132E-4</v>
      </c>
      <c r="J2774" s="29">
        <f t="shared" si="363"/>
        <v>1.75547782896158</v>
      </c>
      <c r="L2774">
        <f>VLOOKUP(D2773,'מדדים וריביות'!B:C,2)</f>
        <v>23098954.293922</v>
      </c>
      <c r="M2774" s="30">
        <f t="shared" si="368"/>
        <v>0</v>
      </c>
      <c r="O2774" s="39">
        <f t="shared" si="365"/>
        <v>0</v>
      </c>
      <c r="P2774" s="39">
        <f t="shared" si="361"/>
        <v>0</v>
      </c>
      <c r="Q2774" s="39">
        <f t="shared" si="366"/>
        <v>0</v>
      </c>
      <c r="R2774" s="41">
        <f t="shared" si="367"/>
        <v>0</v>
      </c>
    </row>
    <row r="2775" spans="4:18" x14ac:dyDescent="0.25">
      <c r="D2775" s="1">
        <v>35640</v>
      </c>
      <c r="E2775" s="1">
        <f t="shared" si="364"/>
        <v>35612</v>
      </c>
      <c r="F2775" s="30">
        <f t="shared" si="362"/>
        <v>0</v>
      </c>
      <c r="H2775" s="42">
        <f>IF(DAY(D2775)&gt;14,VLOOKUP(DATE(YEAR(E2775),MONTH(E2775)-1,DAY(1)),'מדדים וריביות'!B:C,2,FALSE),VLOOKUP(DATE(YEAR(E2775),MONTH(E2775)-2,DAY(1)),'מדדים וריביות'!B:C,2,FALSE))</f>
        <v>22870553.295630101</v>
      </c>
      <c r="I2775" s="43">
        <f>'ריבית יומית'!D2769</f>
        <v>1.0738622586670132E-4</v>
      </c>
      <c r="J2775" s="29">
        <f t="shared" si="363"/>
        <v>1.7552893350645833</v>
      </c>
      <c r="L2775">
        <f>VLOOKUP(D2774,'מדדים וריביות'!B:C,2)</f>
        <v>23098954.293922</v>
      </c>
      <c r="M2775" s="30">
        <f t="shared" si="368"/>
        <v>0</v>
      </c>
      <c r="O2775" s="39">
        <f t="shared" si="365"/>
        <v>0</v>
      </c>
      <c r="P2775" s="39">
        <f t="shared" si="361"/>
        <v>0</v>
      </c>
      <c r="Q2775" s="39">
        <f t="shared" si="366"/>
        <v>0</v>
      </c>
      <c r="R2775" s="41">
        <f t="shared" si="367"/>
        <v>0</v>
      </c>
    </row>
    <row r="2776" spans="4:18" x14ac:dyDescent="0.25">
      <c r="D2776" s="1">
        <v>35641</v>
      </c>
      <c r="E2776" s="1">
        <f t="shared" si="364"/>
        <v>35612</v>
      </c>
      <c r="F2776" s="30">
        <f t="shared" si="362"/>
        <v>0</v>
      </c>
      <c r="H2776" s="42">
        <f>IF(DAY(D2776)&gt;14,VLOOKUP(DATE(YEAR(E2776),MONTH(E2776)-1,DAY(1)),'מדדים וריביות'!B:C,2,FALSE),VLOOKUP(DATE(YEAR(E2776),MONTH(E2776)-2,DAY(1)),'מדדים וריביות'!B:C,2,FALSE))</f>
        <v>22870553.295630101</v>
      </c>
      <c r="I2776" s="43">
        <f>'ריבית יומית'!D2770</f>
        <v>1.0738622586670132E-4</v>
      </c>
      <c r="J2776" s="29">
        <f t="shared" si="363"/>
        <v>1.7551008614070613</v>
      </c>
      <c r="L2776">
        <f>VLOOKUP(D2775,'מדדים וריביות'!B:C,2)</f>
        <v>23098954.293922</v>
      </c>
      <c r="M2776" s="30">
        <f t="shared" si="368"/>
        <v>0</v>
      </c>
      <c r="O2776" s="39">
        <f t="shared" si="365"/>
        <v>0</v>
      </c>
      <c r="P2776" s="39">
        <f t="shared" si="361"/>
        <v>0</v>
      </c>
      <c r="Q2776" s="39">
        <f t="shared" si="366"/>
        <v>0</v>
      </c>
      <c r="R2776" s="41">
        <f t="shared" si="367"/>
        <v>0</v>
      </c>
    </row>
    <row r="2777" spans="4:18" x14ac:dyDescent="0.25">
      <c r="D2777" s="1">
        <v>35642</v>
      </c>
      <c r="E2777" s="1">
        <f t="shared" si="364"/>
        <v>35612</v>
      </c>
      <c r="F2777" s="30">
        <f t="shared" si="362"/>
        <v>0</v>
      </c>
      <c r="H2777" s="42">
        <f>IF(DAY(D2777)&gt;14,VLOOKUP(DATE(YEAR(E2777),MONTH(E2777)-1,DAY(1)),'מדדים וריביות'!B:C,2,FALSE),VLOOKUP(DATE(YEAR(E2777),MONTH(E2777)-2,DAY(1)),'מדדים וריביות'!B:C,2,FALSE))</f>
        <v>22870553.295630101</v>
      </c>
      <c r="I2777" s="43">
        <f>'ריבית יומית'!D2771</f>
        <v>1.0738622586670132E-4</v>
      </c>
      <c r="J2777" s="29">
        <f t="shared" si="363"/>
        <v>1.754912407986841</v>
      </c>
      <c r="L2777">
        <f>VLOOKUP(D2776,'מדדים וריביות'!B:C,2)</f>
        <v>23098954.293922</v>
      </c>
      <c r="M2777" s="30">
        <f t="shared" si="368"/>
        <v>0</v>
      </c>
      <c r="O2777" s="39">
        <f t="shared" si="365"/>
        <v>0</v>
      </c>
      <c r="P2777" s="39">
        <f t="shared" si="361"/>
        <v>0</v>
      </c>
      <c r="Q2777" s="39">
        <f t="shared" si="366"/>
        <v>0</v>
      </c>
      <c r="R2777" s="41">
        <f t="shared" si="367"/>
        <v>0</v>
      </c>
    </row>
    <row r="2778" spans="4:18" x14ac:dyDescent="0.25">
      <c r="D2778" s="1">
        <v>35643</v>
      </c>
      <c r="E2778" s="1">
        <f t="shared" si="364"/>
        <v>35643</v>
      </c>
      <c r="F2778" s="30">
        <f t="shared" si="362"/>
        <v>0</v>
      </c>
      <c r="H2778" s="42">
        <f>IF(DAY(D2778)&gt;14,VLOOKUP(DATE(YEAR(E2778),MONTH(E2778)-1,DAY(1)),'מדדים וריביות'!B:C,2,FALSE),VLOOKUP(DATE(YEAR(E2778),MONTH(E2778)-2,DAY(1)),'מדדים וריביות'!B:C,2,FALSE))</f>
        <v>22870553.295630101</v>
      </c>
      <c r="I2778" s="43">
        <f>'ריבית יומית'!D2772</f>
        <v>1.0738622586670132E-4</v>
      </c>
      <c r="J2778" s="29">
        <f t="shared" si="363"/>
        <v>1.7547239748017491</v>
      </c>
      <c r="L2778">
        <f>VLOOKUP(D2777,'מדדים וריביות'!B:C,2)</f>
        <v>23098954.293922</v>
      </c>
      <c r="M2778" s="30">
        <f t="shared" si="368"/>
        <v>0</v>
      </c>
      <c r="O2778" s="39">
        <f t="shared" si="365"/>
        <v>0</v>
      </c>
      <c r="P2778" s="39">
        <f t="shared" si="361"/>
        <v>0</v>
      </c>
      <c r="Q2778" s="39">
        <f t="shared" si="366"/>
        <v>0</v>
      </c>
      <c r="R2778" s="41">
        <f t="shared" si="367"/>
        <v>0</v>
      </c>
    </row>
    <row r="2779" spans="4:18" x14ac:dyDescent="0.25">
      <c r="D2779" s="1">
        <v>35644</v>
      </c>
      <c r="E2779" s="1">
        <f t="shared" si="364"/>
        <v>35643</v>
      </c>
      <c r="F2779" s="30">
        <f t="shared" si="362"/>
        <v>0</v>
      </c>
      <c r="H2779" s="42">
        <f>IF(DAY(D2779)&gt;14,VLOOKUP(DATE(YEAR(E2779),MONTH(E2779)-1,DAY(1)),'מדדים וריביות'!B:C,2,FALSE),VLOOKUP(DATE(YEAR(E2779),MONTH(E2779)-2,DAY(1)),'מדדים וריביות'!B:C,2,FALSE))</f>
        <v>22870553.295630101</v>
      </c>
      <c r="I2779" s="43">
        <f>'ריבית יומית'!D2773</f>
        <v>1.0738622586670132E-4</v>
      </c>
      <c r="J2779" s="29">
        <f t="shared" si="363"/>
        <v>1.7545355618496132</v>
      </c>
      <c r="L2779">
        <f>VLOOKUP(D2778,'מדדים וריביות'!B:C,2)</f>
        <v>23190314.693238799</v>
      </c>
      <c r="M2779" s="30">
        <f t="shared" si="368"/>
        <v>0</v>
      </c>
      <c r="O2779" s="39">
        <f t="shared" si="365"/>
        <v>0</v>
      </c>
      <c r="P2779" s="39">
        <f t="shared" si="361"/>
        <v>0</v>
      </c>
      <c r="Q2779" s="39">
        <f t="shared" si="366"/>
        <v>0</v>
      </c>
      <c r="R2779" s="41">
        <f t="shared" si="367"/>
        <v>0</v>
      </c>
    </row>
    <row r="2780" spans="4:18" x14ac:dyDescent="0.25">
      <c r="D2780" s="1">
        <v>35645</v>
      </c>
      <c r="E2780" s="1">
        <f t="shared" si="364"/>
        <v>35643</v>
      </c>
      <c r="F2780" s="30">
        <f t="shared" si="362"/>
        <v>0</v>
      </c>
      <c r="H2780" s="42">
        <f>IF(DAY(D2780)&gt;14,VLOOKUP(DATE(YEAR(E2780),MONTH(E2780)-1,DAY(1)),'מדדים וריביות'!B:C,2,FALSE),VLOOKUP(DATE(YEAR(E2780),MONTH(E2780)-2,DAY(1)),'מדדים וריביות'!B:C,2,FALSE))</f>
        <v>22870553.295630101</v>
      </c>
      <c r="I2780" s="43">
        <f>'ריבית יומית'!D2774</f>
        <v>1.0738622586670132E-4</v>
      </c>
      <c r="J2780" s="29">
        <f t="shared" si="363"/>
        <v>1.7543471691282606</v>
      </c>
      <c r="L2780">
        <f>VLOOKUP(D2779,'מדדים וריביות'!B:C,2)</f>
        <v>23190314.693238799</v>
      </c>
      <c r="M2780" s="30">
        <f t="shared" si="368"/>
        <v>0</v>
      </c>
      <c r="O2780" s="39">
        <f t="shared" si="365"/>
        <v>0</v>
      </c>
      <c r="P2780" s="39">
        <f t="shared" si="361"/>
        <v>0</v>
      </c>
      <c r="Q2780" s="39">
        <f t="shared" si="366"/>
        <v>0</v>
      </c>
      <c r="R2780" s="41">
        <f t="shared" si="367"/>
        <v>0</v>
      </c>
    </row>
    <row r="2781" spans="4:18" x14ac:dyDescent="0.25">
      <c r="D2781" s="1">
        <v>35646</v>
      </c>
      <c r="E2781" s="1">
        <f t="shared" si="364"/>
        <v>35643</v>
      </c>
      <c r="F2781" s="30">
        <f t="shared" si="362"/>
        <v>0</v>
      </c>
      <c r="H2781" s="42">
        <f>IF(DAY(D2781)&gt;14,VLOOKUP(DATE(YEAR(E2781),MONTH(E2781)-1,DAY(1)),'מדדים וריביות'!B:C,2,FALSE),VLOOKUP(DATE(YEAR(E2781),MONTH(E2781)-2,DAY(1)),'מדדים וריביות'!B:C,2,FALSE))</f>
        <v>22870553.295630101</v>
      </c>
      <c r="I2781" s="43">
        <f>'ריבית יומית'!D2775</f>
        <v>1.0738622586670132E-4</v>
      </c>
      <c r="J2781" s="29">
        <f t="shared" si="363"/>
        <v>1.754158796635519</v>
      </c>
      <c r="L2781">
        <f>VLOOKUP(D2780,'מדדים וריביות'!B:C,2)</f>
        <v>23190314.693238799</v>
      </c>
      <c r="M2781" s="30">
        <f t="shared" si="368"/>
        <v>0</v>
      </c>
      <c r="O2781" s="39">
        <f t="shared" si="365"/>
        <v>0</v>
      </c>
      <c r="P2781" s="39">
        <f t="shared" si="361"/>
        <v>0</v>
      </c>
      <c r="Q2781" s="39">
        <f t="shared" si="366"/>
        <v>0</v>
      </c>
      <c r="R2781" s="41">
        <f t="shared" si="367"/>
        <v>0</v>
      </c>
    </row>
    <row r="2782" spans="4:18" x14ac:dyDescent="0.25">
      <c r="D2782" s="1">
        <v>35647</v>
      </c>
      <c r="E2782" s="1">
        <f t="shared" si="364"/>
        <v>35643</v>
      </c>
      <c r="F2782" s="30">
        <f t="shared" si="362"/>
        <v>0</v>
      </c>
      <c r="H2782" s="42">
        <f>IF(DAY(D2782)&gt;14,VLOOKUP(DATE(YEAR(E2782),MONTH(E2782)-1,DAY(1)),'מדדים וריביות'!B:C,2,FALSE),VLOOKUP(DATE(YEAR(E2782),MONTH(E2782)-2,DAY(1)),'מדדים וריביות'!B:C,2,FALSE))</f>
        <v>22870553.295630101</v>
      </c>
      <c r="I2782" s="43">
        <f>'ריבית יומית'!D2776</f>
        <v>1.0738622586670132E-4</v>
      </c>
      <c r="J2782" s="29">
        <f t="shared" si="363"/>
        <v>1.7539704443692163</v>
      </c>
      <c r="L2782">
        <f>VLOOKUP(D2781,'מדדים וריביות'!B:C,2)</f>
        <v>23190314.693238799</v>
      </c>
      <c r="M2782" s="30">
        <f t="shared" si="368"/>
        <v>0</v>
      </c>
      <c r="O2782" s="39">
        <f t="shared" si="365"/>
        <v>0</v>
      </c>
      <c r="P2782" s="39">
        <f t="shared" si="361"/>
        <v>0</v>
      </c>
      <c r="Q2782" s="39">
        <f t="shared" si="366"/>
        <v>0</v>
      </c>
      <c r="R2782" s="41">
        <f t="shared" si="367"/>
        <v>0</v>
      </c>
    </row>
    <row r="2783" spans="4:18" x14ac:dyDescent="0.25">
      <c r="D2783" s="1">
        <v>35648</v>
      </c>
      <c r="E2783" s="1">
        <f t="shared" si="364"/>
        <v>35643</v>
      </c>
      <c r="F2783" s="30">
        <f t="shared" si="362"/>
        <v>0</v>
      </c>
      <c r="H2783" s="42">
        <f>IF(DAY(D2783)&gt;14,VLOOKUP(DATE(YEAR(E2783),MONTH(E2783)-1,DAY(1)),'מדדים וריביות'!B:C,2,FALSE),VLOOKUP(DATE(YEAR(E2783),MONTH(E2783)-2,DAY(1)),'מדדים וריביות'!B:C,2,FALSE))</f>
        <v>22870553.295630101</v>
      </c>
      <c r="I2783" s="43">
        <f>'ריבית יומית'!D2777</f>
        <v>1.0738622586670132E-4</v>
      </c>
      <c r="J2783" s="29">
        <f t="shared" si="363"/>
        <v>1.7537821123271811</v>
      </c>
      <c r="L2783">
        <f>VLOOKUP(D2782,'מדדים וריביות'!B:C,2)</f>
        <v>23190314.693238799</v>
      </c>
      <c r="M2783" s="30">
        <f t="shared" si="368"/>
        <v>0</v>
      </c>
      <c r="O2783" s="39">
        <f t="shared" si="365"/>
        <v>0</v>
      </c>
      <c r="P2783" s="39">
        <f t="shared" si="361"/>
        <v>0</v>
      </c>
      <c r="Q2783" s="39">
        <f t="shared" si="366"/>
        <v>0</v>
      </c>
      <c r="R2783" s="41">
        <f t="shared" si="367"/>
        <v>0</v>
      </c>
    </row>
    <row r="2784" spans="4:18" x14ac:dyDescent="0.25">
      <c r="D2784" s="1">
        <v>35649</v>
      </c>
      <c r="E2784" s="1">
        <f t="shared" si="364"/>
        <v>35643</v>
      </c>
      <c r="F2784" s="30">
        <f t="shared" si="362"/>
        <v>0</v>
      </c>
      <c r="H2784" s="42">
        <f>IF(DAY(D2784)&gt;14,VLOOKUP(DATE(YEAR(E2784),MONTH(E2784)-1,DAY(1)),'מדדים וריביות'!B:C,2,FALSE),VLOOKUP(DATE(YEAR(E2784),MONTH(E2784)-2,DAY(1)),'מדדים וריביות'!B:C,2,FALSE))</f>
        <v>22870553.295630101</v>
      </c>
      <c r="I2784" s="43">
        <f>'ריבית יומית'!D2778</f>
        <v>1.0738622586670132E-4</v>
      </c>
      <c r="J2784" s="29">
        <f t="shared" si="363"/>
        <v>1.7535938005072413</v>
      </c>
      <c r="L2784">
        <f>VLOOKUP(D2783,'מדדים וריביות'!B:C,2)</f>
        <v>23190314.693238799</v>
      </c>
      <c r="M2784" s="30">
        <f t="shared" si="368"/>
        <v>0</v>
      </c>
      <c r="O2784" s="39">
        <f t="shared" si="365"/>
        <v>0</v>
      </c>
      <c r="P2784" s="39">
        <f t="shared" si="361"/>
        <v>0</v>
      </c>
      <c r="Q2784" s="39">
        <f t="shared" si="366"/>
        <v>0</v>
      </c>
      <c r="R2784" s="41">
        <f t="shared" si="367"/>
        <v>0</v>
      </c>
    </row>
    <row r="2785" spans="4:18" x14ac:dyDescent="0.25">
      <c r="D2785" s="1">
        <v>35650</v>
      </c>
      <c r="E2785" s="1">
        <f t="shared" si="364"/>
        <v>35643</v>
      </c>
      <c r="F2785" s="30">
        <f t="shared" si="362"/>
        <v>0</v>
      </c>
      <c r="H2785" s="42">
        <f>IF(DAY(D2785)&gt;14,VLOOKUP(DATE(YEAR(E2785),MONTH(E2785)-1,DAY(1)),'מדדים וריביות'!B:C,2,FALSE),VLOOKUP(DATE(YEAR(E2785),MONTH(E2785)-2,DAY(1)),'מדדים וריביות'!B:C,2,FALSE))</f>
        <v>22870553.295630101</v>
      </c>
      <c r="I2785" s="43">
        <f>'ריבית יומית'!D2779</f>
        <v>1.0738622586670132E-4</v>
      </c>
      <c r="J2785" s="29">
        <f t="shared" si="363"/>
        <v>1.753405508907226</v>
      </c>
      <c r="L2785">
        <f>VLOOKUP(D2784,'מדדים וריביות'!B:C,2)</f>
        <v>23190314.693238799</v>
      </c>
      <c r="M2785" s="30">
        <f t="shared" si="368"/>
        <v>0</v>
      </c>
      <c r="O2785" s="39">
        <f t="shared" si="365"/>
        <v>0</v>
      </c>
      <c r="P2785" s="39">
        <f t="shared" si="361"/>
        <v>0</v>
      </c>
      <c r="Q2785" s="39">
        <f t="shared" si="366"/>
        <v>0</v>
      </c>
      <c r="R2785" s="41">
        <f t="shared" si="367"/>
        <v>0</v>
      </c>
    </row>
    <row r="2786" spans="4:18" x14ac:dyDescent="0.25">
      <c r="D2786" s="1">
        <v>35651</v>
      </c>
      <c r="E2786" s="1">
        <f t="shared" si="364"/>
        <v>35643</v>
      </c>
      <c r="F2786" s="30">
        <f t="shared" si="362"/>
        <v>0</v>
      </c>
      <c r="H2786" s="42">
        <f>IF(DAY(D2786)&gt;14,VLOOKUP(DATE(YEAR(E2786),MONTH(E2786)-1,DAY(1)),'מדדים וריביות'!B:C,2,FALSE),VLOOKUP(DATE(YEAR(E2786),MONTH(E2786)-2,DAY(1)),'מדדים וריביות'!B:C,2,FALSE))</f>
        <v>22870553.295630101</v>
      </c>
      <c r="I2786" s="43">
        <f>'ריבית יומית'!D2780</f>
        <v>1.0738622586670132E-4</v>
      </c>
      <c r="J2786" s="29">
        <f t="shared" si="363"/>
        <v>1.7532172375249637</v>
      </c>
      <c r="L2786">
        <f>VLOOKUP(D2785,'מדדים וריביות'!B:C,2)</f>
        <v>23190314.693238799</v>
      </c>
      <c r="M2786" s="30">
        <f t="shared" si="368"/>
        <v>0</v>
      </c>
      <c r="O2786" s="39">
        <f t="shared" si="365"/>
        <v>0</v>
      </c>
      <c r="P2786" s="39">
        <f t="shared" si="361"/>
        <v>0</v>
      </c>
      <c r="Q2786" s="39">
        <f t="shared" si="366"/>
        <v>0</v>
      </c>
      <c r="R2786" s="41">
        <f t="shared" si="367"/>
        <v>0</v>
      </c>
    </row>
    <row r="2787" spans="4:18" x14ac:dyDescent="0.25">
      <c r="D2787" s="1">
        <v>35652</v>
      </c>
      <c r="E2787" s="1">
        <f t="shared" si="364"/>
        <v>35643</v>
      </c>
      <c r="F2787" s="30">
        <f t="shared" si="362"/>
        <v>0</v>
      </c>
      <c r="H2787" s="42">
        <f>IF(DAY(D2787)&gt;14,VLOOKUP(DATE(YEAR(E2787),MONTH(E2787)-1,DAY(1)),'מדדים וריביות'!B:C,2,FALSE),VLOOKUP(DATE(YEAR(E2787),MONTH(E2787)-2,DAY(1)),'מדדים וריביות'!B:C,2,FALSE))</f>
        <v>22870553.295630101</v>
      </c>
      <c r="I2787" s="43">
        <f>'ריבית יומית'!D2781</f>
        <v>1.0738622586670132E-4</v>
      </c>
      <c r="J2787" s="29">
        <f t="shared" si="363"/>
        <v>1.7530289863582837</v>
      </c>
      <c r="L2787">
        <f>VLOOKUP(D2786,'מדדים וריביות'!B:C,2)</f>
        <v>23190314.693238799</v>
      </c>
      <c r="M2787" s="30">
        <f t="shared" si="368"/>
        <v>0</v>
      </c>
      <c r="O2787" s="39">
        <f t="shared" si="365"/>
        <v>0</v>
      </c>
      <c r="P2787" s="39">
        <f t="shared" si="361"/>
        <v>0</v>
      </c>
      <c r="Q2787" s="39">
        <f t="shared" si="366"/>
        <v>0</v>
      </c>
      <c r="R2787" s="41">
        <f t="shared" si="367"/>
        <v>0</v>
      </c>
    </row>
    <row r="2788" spans="4:18" x14ac:dyDescent="0.25">
      <c r="D2788" s="1">
        <v>35653</v>
      </c>
      <c r="E2788" s="1">
        <f t="shared" si="364"/>
        <v>35643</v>
      </c>
      <c r="F2788" s="30">
        <f t="shared" si="362"/>
        <v>0</v>
      </c>
      <c r="H2788" s="42">
        <f>IF(DAY(D2788)&gt;14,VLOOKUP(DATE(YEAR(E2788),MONTH(E2788)-1,DAY(1)),'מדדים וריביות'!B:C,2,FALSE),VLOOKUP(DATE(YEAR(E2788),MONTH(E2788)-2,DAY(1)),'מדדים וריביות'!B:C,2,FALSE))</f>
        <v>22870553.295630101</v>
      </c>
      <c r="I2788" s="43">
        <f>'ריבית יומית'!D2782</f>
        <v>1.0738622586670132E-4</v>
      </c>
      <c r="J2788" s="29">
        <f t="shared" si="363"/>
        <v>1.7528407554050154</v>
      </c>
      <c r="L2788">
        <f>VLOOKUP(D2787,'מדדים וריביות'!B:C,2)</f>
        <v>23190314.693238799</v>
      </c>
      <c r="M2788" s="30">
        <f t="shared" si="368"/>
        <v>0</v>
      </c>
      <c r="O2788" s="39">
        <f t="shared" si="365"/>
        <v>0</v>
      </c>
      <c r="P2788" s="39">
        <f t="shared" si="361"/>
        <v>0</v>
      </c>
      <c r="Q2788" s="39">
        <f t="shared" si="366"/>
        <v>0</v>
      </c>
      <c r="R2788" s="41">
        <f t="shared" si="367"/>
        <v>0</v>
      </c>
    </row>
    <row r="2789" spans="4:18" x14ac:dyDescent="0.25">
      <c r="D2789" s="1">
        <v>35654</v>
      </c>
      <c r="E2789" s="1">
        <f t="shared" si="364"/>
        <v>35643</v>
      </c>
      <c r="F2789" s="30">
        <f t="shared" si="362"/>
        <v>0</v>
      </c>
      <c r="H2789" s="42">
        <f>IF(DAY(D2789)&gt;14,VLOOKUP(DATE(YEAR(E2789),MONTH(E2789)-1,DAY(1)),'מדדים וריביות'!B:C,2,FALSE),VLOOKUP(DATE(YEAR(E2789),MONTH(E2789)-2,DAY(1)),'מדדים וריביות'!B:C,2,FALSE))</f>
        <v>22870553.295630101</v>
      </c>
      <c r="I2789" s="43">
        <f>'ריבית יומית'!D2783</f>
        <v>1.0738622586670132E-4</v>
      </c>
      <c r="J2789" s="29">
        <f t="shared" si="363"/>
        <v>1.7526525446629884</v>
      </c>
      <c r="L2789">
        <f>VLOOKUP(D2788,'מדדים וריביות'!B:C,2)</f>
        <v>23190314.693238799</v>
      </c>
      <c r="M2789" s="30">
        <f t="shared" si="368"/>
        <v>0</v>
      </c>
      <c r="O2789" s="39">
        <f t="shared" si="365"/>
        <v>0</v>
      </c>
      <c r="P2789" s="39">
        <f t="shared" si="361"/>
        <v>0</v>
      </c>
      <c r="Q2789" s="39">
        <f t="shared" si="366"/>
        <v>0</v>
      </c>
      <c r="R2789" s="41">
        <f t="shared" si="367"/>
        <v>0</v>
      </c>
    </row>
    <row r="2790" spans="4:18" x14ac:dyDescent="0.25">
      <c r="D2790" s="1">
        <v>35655</v>
      </c>
      <c r="E2790" s="1">
        <f t="shared" si="364"/>
        <v>35643</v>
      </c>
      <c r="F2790" s="30">
        <f t="shared" si="362"/>
        <v>0</v>
      </c>
      <c r="H2790" s="42">
        <f>IF(DAY(D2790)&gt;14,VLOOKUP(DATE(YEAR(E2790),MONTH(E2790)-1,DAY(1)),'מדדים וריביות'!B:C,2,FALSE),VLOOKUP(DATE(YEAR(E2790),MONTH(E2790)-2,DAY(1)),'מדדים וריביות'!B:C,2,FALSE))</f>
        <v>22870553.295630101</v>
      </c>
      <c r="I2790" s="43">
        <f>'ריבית יומית'!D2784</f>
        <v>1.0738622586670132E-4</v>
      </c>
      <c r="J2790" s="29">
        <f t="shared" si="363"/>
        <v>1.7524643541300324</v>
      </c>
      <c r="L2790">
        <f>VLOOKUP(D2789,'מדדים וריביות'!B:C,2)</f>
        <v>23190314.693238799</v>
      </c>
      <c r="M2790" s="30">
        <f t="shared" si="368"/>
        <v>0</v>
      </c>
      <c r="O2790" s="39">
        <f t="shared" si="365"/>
        <v>0</v>
      </c>
      <c r="P2790" s="39">
        <f t="shared" si="361"/>
        <v>0</v>
      </c>
      <c r="Q2790" s="39">
        <f t="shared" si="366"/>
        <v>0</v>
      </c>
      <c r="R2790" s="41">
        <f t="shared" si="367"/>
        <v>0</v>
      </c>
    </row>
    <row r="2791" spans="4:18" x14ac:dyDescent="0.25">
      <c r="D2791" s="1">
        <v>35656</v>
      </c>
      <c r="E2791" s="1">
        <f t="shared" si="364"/>
        <v>35643</v>
      </c>
      <c r="F2791" s="30">
        <f t="shared" si="362"/>
        <v>0</v>
      </c>
      <c r="H2791" s="42">
        <f>IF(DAY(D2791)&gt;14,VLOOKUP(DATE(YEAR(E2791),MONTH(E2791)-1,DAY(1)),'מדדים וריביות'!B:C,2,FALSE),VLOOKUP(DATE(YEAR(E2791),MONTH(E2791)-2,DAY(1)),'מדדים וריביות'!B:C,2,FALSE))</f>
        <v>22870553.295630101</v>
      </c>
      <c r="I2791" s="43">
        <f>'ריבית יומית'!D2785</f>
        <v>1.0738622586670132E-4</v>
      </c>
      <c r="J2791" s="29">
        <f t="shared" si="363"/>
        <v>1.7522761838039775</v>
      </c>
      <c r="L2791">
        <f>VLOOKUP(D2790,'מדדים וריביות'!B:C,2)</f>
        <v>23190314.693238799</v>
      </c>
      <c r="M2791" s="30">
        <f t="shared" si="368"/>
        <v>0</v>
      </c>
      <c r="O2791" s="39">
        <f t="shared" si="365"/>
        <v>0</v>
      </c>
      <c r="P2791" s="39">
        <f t="shared" si="361"/>
        <v>0</v>
      </c>
      <c r="Q2791" s="39">
        <f t="shared" si="366"/>
        <v>0</v>
      </c>
      <c r="R2791" s="41">
        <f t="shared" si="367"/>
        <v>0</v>
      </c>
    </row>
    <row r="2792" spans="4:18" x14ac:dyDescent="0.25">
      <c r="D2792" s="1">
        <v>35657</v>
      </c>
      <c r="E2792" s="1">
        <f t="shared" si="364"/>
        <v>35643</v>
      </c>
      <c r="F2792" s="30">
        <f t="shared" si="362"/>
        <v>0</v>
      </c>
      <c r="H2792" s="42">
        <f>IF(DAY(D2792)&gt;14,VLOOKUP(DATE(YEAR(E2792),MONTH(E2792)-1,DAY(1)),'מדדים וריביות'!B:C,2,FALSE),VLOOKUP(DATE(YEAR(E2792),MONTH(E2792)-2,DAY(1)),'מדדים וריביות'!B:C,2,FALSE))</f>
        <v>23098954.293922</v>
      </c>
      <c r="I2792" s="43">
        <f>'ריבית יומית'!D2786</f>
        <v>1.0738622586670132E-4</v>
      </c>
      <c r="J2792" s="29">
        <f t="shared" si="363"/>
        <v>1.7520880336826541</v>
      </c>
      <c r="L2792">
        <f>VLOOKUP(D2791,'מדדים וריביות'!B:C,2)</f>
        <v>23190314.693238799</v>
      </c>
      <c r="M2792" s="30">
        <f t="shared" si="368"/>
        <v>0</v>
      </c>
      <c r="O2792" s="39">
        <f t="shared" si="365"/>
        <v>0</v>
      </c>
      <c r="P2792" s="39">
        <f t="shared" si="361"/>
        <v>0</v>
      </c>
      <c r="Q2792" s="39">
        <f t="shared" si="366"/>
        <v>0</v>
      </c>
      <c r="R2792" s="41">
        <f t="shared" si="367"/>
        <v>0</v>
      </c>
    </row>
    <row r="2793" spans="4:18" x14ac:dyDescent="0.25">
      <c r="D2793" s="1">
        <v>35658</v>
      </c>
      <c r="E2793" s="1">
        <f t="shared" si="364"/>
        <v>35643</v>
      </c>
      <c r="F2793" s="30">
        <f t="shared" si="362"/>
        <v>0</v>
      </c>
      <c r="H2793" s="42">
        <f>IF(DAY(D2793)&gt;14,VLOOKUP(DATE(YEAR(E2793),MONTH(E2793)-1,DAY(1)),'מדדים וריביות'!B:C,2,FALSE),VLOOKUP(DATE(YEAR(E2793),MONTH(E2793)-2,DAY(1)),'מדדים וריביות'!B:C,2,FALSE))</f>
        <v>23098954.293922</v>
      </c>
      <c r="I2793" s="43">
        <f>'ריבית יומית'!D2787</f>
        <v>1.0738622586670132E-4</v>
      </c>
      <c r="J2793" s="29">
        <f t="shared" si="363"/>
        <v>1.7518999037638927</v>
      </c>
      <c r="L2793">
        <f>VLOOKUP(D2792,'מדדים וריביות'!B:C,2)</f>
        <v>23190314.693238799</v>
      </c>
      <c r="M2793" s="30">
        <f t="shared" si="368"/>
        <v>0</v>
      </c>
      <c r="O2793" s="39">
        <f t="shared" si="365"/>
        <v>0</v>
      </c>
      <c r="P2793" s="39">
        <f t="shared" si="361"/>
        <v>0</v>
      </c>
      <c r="Q2793" s="39">
        <f t="shared" si="366"/>
        <v>0</v>
      </c>
      <c r="R2793" s="41">
        <f t="shared" si="367"/>
        <v>0</v>
      </c>
    </row>
    <row r="2794" spans="4:18" x14ac:dyDescent="0.25">
      <c r="D2794" s="1">
        <v>35659</v>
      </c>
      <c r="E2794" s="1">
        <f t="shared" si="364"/>
        <v>35643</v>
      </c>
      <c r="F2794" s="30">
        <f t="shared" si="362"/>
        <v>0</v>
      </c>
      <c r="H2794" s="42">
        <f>IF(DAY(D2794)&gt;14,VLOOKUP(DATE(YEAR(E2794),MONTH(E2794)-1,DAY(1)),'מדדים וריביות'!B:C,2,FALSE),VLOOKUP(DATE(YEAR(E2794),MONTH(E2794)-2,DAY(1)),'מדדים וריביות'!B:C,2,FALSE))</f>
        <v>23098954.293922</v>
      </c>
      <c r="I2794" s="43">
        <f>'ריבית יומית'!D2788</f>
        <v>1.0738622586670132E-4</v>
      </c>
      <c r="J2794" s="29">
        <f t="shared" si="363"/>
        <v>1.751711794045524</v>
      </c>
      <c r="L2794">
        <f>VLOOKUP(D2793,'מדדים וריביות'!B:C,2)</f>
        <v>23190314.693238799</v>
      </c>
      <c r="M2794" s="30">
        <f t="shared" si="368"/>
        <v>0</v>
      </c>
      <c r="O2794" s="39">
        <f t="shared" si="365"/>
        <v>0</v>
      </c>
      <c r="P2794" s="39">
        <f t="shared" si="361"/>
        <v>0</v>
      </c>
      <c r="Q2794" s="39">
        <f t="shared" si="366"/>
        <v>0</v>
      </c>
      <c r="R2794" s="41">
        <f t="shared" si="367"/>
        <v>0</v>
      </c>
    </row>
    <row r="2795" spans="4:18" x14ac:dyDescent="0.25">
      <c r="D2795" s="1">
        <v>35660</v>
      </c>
      <c r="E2795" s="1">
        <f t="shared" si="364"/>
        <v>35643</v>
      </c>
      <c r="F2795" s="30">
        <f t="shared" si="362"/>
        <v>0</v>
      </c>
      <c r="H2795" s="42">
        <f>IF(DAY(D2795)&gt;14,VLOOKUP(DATE(YEAR(E2795),MONTH(E2795)-1,DAY(1)),'מדדים וריביות'!B:C,2,FALSE),VLOOKUP(DATE(YEAR(E2795),MONTH(E2795)-2,DAY(1)),'מדדים וריביות'!B:C,2,FALSE))</f>
        <v>23098954.293922</v>
      </c>
      <c r="I2795" s="43">
        <f>'ריבית יומית'!D2789</f>
        <v>1.0738622586670132E-4</v>
      </c>
      <c r="J2795" s="29">
        <f t="shared" si="363"/>
        <v>1.7515237045253789</v>
      </c>
      <c r="L2795">
        <f>VLOOKUP(D2794,'מדדים וריביות'!B:C,2)</f>
        <v>23190314.693238799</v>
      </c>
      <c r="M2795" s="30">
        <f t="shared" si="368"/>
        <v>0</v>
      </c>
      <c r="O2795" s="39">
        <f t="shared" si="365"/>
        <v>0</v>
      </c>
      <c r="P2795" s="39">
        <f t="shared" si="361"/>
        <v>0</v>
      </c>
      <c r="Q2795" s="39">
        <f t="shared" si="366"/>
        <v>0</v>
      </c>
      <c r="R2795" s="41">
        <f t="shared" si="367"/>
        <v>0</v>
      </c>
    </row>
    <row r="2796" spans="4:18" x14ac:dyDescent="0.25">
      <c r="D2796" s="1">
        <v>35661</v>
      </c>
      <c r="E2796" s="1">
        <f t="shared" si="364"/>
        <v>35643</v>
      </c>
      <c r="F2796" s="30">
        <f t="shared" si="362"/>
        <v>0</v>
      </c>
      <c r="H2796" s="42">
        <f>IF(DAY(D2796)&gt;14,VLOOKUP(DATE(YEAR(E2796),MONTH(E2796)-1,DAY(1)),'מדדים וריביות'!B:C,2,FALSE),VLOOKUP(DATE(YEAR(E2796),MONTH(E2796)-2,DAY(1)),'מדדים וריביות'!B:C,2,FALSE))</f>
        <v>23098954.293922</v>
      </c>
      <c r="I2796" s="43">
        <f>'ריבית יומית'!D2790</f>
        <v>1.0738622586670132E-4</v>
      </c>
      <c r="J2796" s="29">
        <f t="shared" si="363"/>
        <v>1.7513356352012888</v>
      </c>
      <c r="L2796">
        <f>VLOOKUP(D2795,'מדדים וריביות'!B:C,2)</f>
        <v>23190314.693238799</v>
      </c>
      <c r="M2796" s="30">
        <f t="shared" si="368"/>
        <v>0</v>
      </c>
      <c r="O2796" s="39">
        <f t="shared" si="365"/>
        <v>0</v>
      </c>
      <c r="P2796" s="39">
        <f t="shared" ref="P2796:P2859" si="369">J2797*G2796-G2796</f>
        <v>0</v>
      </c>
      <c r="Q2796" s="39">
        <f t="shared" si="366"/>
        <v>0</v>
      </c>
      <c r="R2796" s="41">
        <f t="shared" si="367"/>
        <v>0</v>
      </c>
    </row>
    <row r="2797" spans="4:18" x14ac:dyDescent="0.25">
      <c r="D2797" s="1">
        <v>35662</v>
      </c>
      <c r="E2797" s="1">
        <f t="shared" si="364"/>
        <v>35643</v>
      </c>
      <c r="F2797" s="30">
        <f t="shared" si="362"/>
        <v>0</v>
      </c>
      <c r="H2797" s="42">
        <f>IF(DAY(D2797)&gt;14,VLOOKUP(DATE(YEAR(E2797),MONTH(E2797)-1,DAY(1)),'מדדים וריביות'!B:C,2,FALSE),VLOOKUP(DATE(YEAR(E2797),MONTH(E2797)-2,DAY(1)),'מדדים וריביות'!B:C,2,FALSE))</f>
        <v>23098954.293922</v>
      </c>
      <c r="I2797" s="43">
        <f>'ריבית יומית'!D2791</f>
        <v>1.0738622586670132E-4</v>
      </c>
      <c r="J2797" s="29">
        <f t="shared" si="363"/>
        <v>1.751147586071085</v>
      </c>
      <c r="L2797">
        <f>VLOOKUP(D2796,'מדדים וריביות'!B:C,2)</f>
        <v>23190314.693238799</v>
      </c>
      <c r="M2797" s="30">
        <f t="shared" si="368"/>
        <v>0</v>
      </c>
      <c r="O2797" s="39">
        <f t="shared" si="365"/>
        <v>0</v>
      </c>
      <c r="P2797" s="39">
        <f t="shared" si="369"/>
        <v>0</v>
      </c>
      <c r="Q2797" s="39">
        <f t="shared" si="366"/>
        <v>0</v>
      </c>
      <c r="R2797" s="41">
        <f t="shared" si="367"/>
        <v>0</v>
      </c>
    </row>
    <row r="2798" spans="4:18" x14ac:dyDescent="0.25">
      <c r="D2798" s="1">
        <v>35663</v>
      </c>
      <c r="E2798" s="1">
        <f t="shared" si="364"/>
        <v>35643</v>
      </c>
      <c r="F2798" s="30">
        <f t="shared" si="362"/>
        <v>0</v>
      </c>
      <c r="H2798" s="42">
        <f>IF(DAY(D2798)&gt;14,VLOOKUP(DATE(YEAR(E2798),MONTH(E2798)-1,DAY(1)),'מדדים וריביות'!B:C,2,FALSE),VLOOKUP(DATE(YEAR(E2798),MONTH(E2798)-2,DAY(1)),'מדדים וריביות'!B:C,2,FALSE))</f>
        <v>23098954.293922</v>
      </c>
      <c r="I2798" s="43">
        <f>'ריבית יומית'!D2792</f>
        <v>1.0738622586670132E-4</v>
      </c>
      <c r="J2798" s="29">
        <f t="shared" si="363"/>
        <v>1.7509595571325993</v>
      </c>
      <c r="L2798">
        <f>VLOOKUP(D2797,'מדדים וריביות'!B:C,2)</f>
        <v>23190314.693238799</v>
      </c>
      <c r="M2798" s="30">
        <f t="shared" si="368"/>
        <v>0</v>
      </c>
      <c r="O2798" s="39">
        <f t="shared" si="365"/>
        <v>0</v>
      </c>
      <c r="P2798" s="39">
        <f t="shared" si="369"/>
        <v>0</v>
      </c>
      <c r="Q2798" s="39">
        <f t="shared" si="366"/>
        <v>0</v>
      </c>
      <c r="R2798" s="41">
        <f t="shared" si="367"/>
        <v>0</v>
      </c>
    </row>
    <row r="2799" spans="4:18" x14ac:dyDescent="0.25">
      <c r="D2799" s="1">
        <v>35664</v>
      </c>
      <c r="E2799" s="1">
        <f t="shared" si="364"/>
        <v>35643</v>
      </c>
      <c r="F2799" s="30">
        <f t="shared" si="362"/>
        <v>0</v>
      </c>
      <c r="H2799" s="42">
        <f>IF(DAY(D2799)&gt;14,VLOOKUP(DATE(YEAR(E2799),MONTH(E2799)-1,DAY(1)),'מדדים וריביות'!B:C,2,FALSE),VLOOKUP(DATE(YEAR(E2799),MONTH(E2799)-2,DAY(1)),'מדדים וריביות'!B:C,2,FALSE))</f>
        <v>23098954.293922</v>
      </c>
      <c r="I2799" s="43">
        <f>'ריבית יומית'!D2793</f>
        <v>1.0738622586670132E-4</v>
      </c>
      <c r="J2799" s="29">
        <f t="shared" si="363"/>
        <v>1.7507715483836637</v>
      </c>
      <c r="L2799">
        <f>VLOOKUP(D2798,'מדדים וריביות'!B:C,2)</f>
        <v>23190314.693238799</v>
      </c>
      <c r="M2799" s="30">
        <f t="shared" si="368"/>
        <v>0</v>
      </c>
      <c r="O2799" s="39">
        <f t="shared" si="365"/>
        <v>0</v>
      </c>
      <c r="P2799" s="39">
        <f t="shared" si="369"/>
        <v>0</v>
      </c>
      <c r="Q2799" s="39">
        <f t="shared" si="366"/>
        <v>0</v>
      </c>
      <c r="R2799" s="41">
        <f t="shared" si="367"/>
        <v>0</v>
      </c>
    </row>
    <row r="2800" spans="4:18" x14ac:dyDescent="0.25">
      <c r="D2800" s="1">
        <v>35665</v>
      </c>
      <c r="E2800" s="1">
        <f t="shared" si="364"/>
        <v>35643</v>
      </c>
      <c r="F2800" s="30">
        <f t="shared" si="362"/>
        <v>0</v>
      </c>
      <c r="H2800" s="42">
        <f>IF(DAY(D2800)&gt;14,VLOOKUP(DATE(YEAR(E2800),MONTH(E2800)-1,DAY(1)),'מדדים וריביות'!B:C,2,FALSE),VLOOKUP(DATE(YEAR(E2800),MONTH(E2800)-2,DAY(1)),'מדדים וריביות'!B:C,2,FALSE))</f>
        <v>23098954.293922</v>
      </c>
      <c r="I2800" s="43">
        <f>'ריבית יומית'!D2794</f>
        <v>1.0738622586670132E-4</v>
      </c>
      <c r="J2800" s="29">
        <f t="shared" si="363"/>
        <v>1.75058355982211</v>
      </c>
      <c r="L2800">
        <f>VLOOKUP(D2799,'מדדים וריביות'!B:C,2)</f>
        <v>23190314.693238799</v>
      </c>
      <c r="M2800" s="30">
        <f t="shared" si="368"/>
        <v>0</v>
      </c>
      <c r="O2800" s="39">
        <f t="shared" si="365"/>
        <v>0</v>
      </c>
      <c r="P2800" s="39">
        <f t="shared" si="369"/>
        <v>0</v>
      </c>
      <c r="Q2800" s="39">
        <f t="shared" si="366"/>
        <v>0</v>
      </c>
      <c r="R2800" s="41">
        <f t="shared" si="367"/>
        <v>0</v>
      </c>
    </row>
    <row r="2801" spans="4:18" x14ac:dyDescent="0.25">
      <c r="D2801" s="1">
        <v>35666</v>
      </c>
      <c r="E2801" s="1">
        <f t="shared" si="364"/>
        <v>35643</v>
      </c>
      <c r="F2801" s="30">
        <f t="shared" si="362"/>
        <v>0</v>
      </c>
      <c r="H2801" s="42">
        <f>IF(DAY(D2801)&gt;14,VLOOKUP(DATE(YEAR(E2801),MONTH(E2801)-1,DAY(1)),'מדדים וריביות'!B:C,2,FALSE),VLOOKUP(DATE(YEAR(E2801),MONTH(E2801)-2,DAY(1)),'מדדים וריביות'!B:C,2,FALSE))</f>
        <v>23098954.293922</v>
      </c>
      <c r="I2801" s="43">
        <f>'ריבית יומית'!D2795</f>
        <v>1.0738622586670132E-4</v>
      </c>
      <c r="J2801" s="29">
        <f t="shared" si="363"/>
        <v>1.7503955914457709</v>
      </c>
      <c r="L2801">
        <f>VLOOKUP(D2800,'מדדים וריביות'!B:C,2)</f>
        <v>23190314.693238799</v>
      </c>
      <c r="M2801" s="30">
        <f t="shared" si="368"/>
        <v>0</v>
      </c>
      <c r="O2801" s="39">
        <f t="shared" si="365"/>
        <v>0</v>
      </c>
      <c r="P2801" s="39">
        <f t="shared" si="369"/>
        <v>0</v>
      </c>
      <c r="Q2801" s="39">
        <f t="shared" si="366"/>
        <v>0</v>
      </c>
      <c r="R2801" s="41">
        <f t="shared" si="367"/>
        <v>0</v>
      </c>
    </row>
    <row r="2802" spans="4:18" x14ac:dyDescent="0.25">
      <c r="D2802" s="1">
        <v>35667</v>
      </c>
      <c r="E2802" s="1">
        <f t="shared" si="364"/>
        <v>35643</v>
      </c>
      <c r="F2802" s="30">
        <f t="shared" si="362"/>
        <v>0</v>
      </c>
      <c r="H2802" s="42">
        <f>IF(DAY(D2802)&gt;14,VLOOKUP(DATE(YEAR(E2802),MONTH(E2802)-1,DAY(1)),'מדדים וריביות'!B:C,2,FALSE),VLOOKUP(DATE(YEAR(E2802),MONTH(E2802)-2,DAY(1)),'מדדים וריביות'!B:C,2,FALSE))</f>
        <v>23098954.293922</v>
      </c>
      <c r="I2802" s="43">
        <f>'ריבית יומית'!D2796</f>
        <v>1.0738622586670132E-4</v>
      </c>
      <c r="J2802" s="29">
        <f t="shared" si="363"/>
        <v>1.7502076432524789</v>
      </c>
      <c r="L2802">
        <f>VLOOKUP(D2801,'מדדים וריביות'!B:C,2)</f>
        <v>23190314.693238799</v>
      </c>
      <c r="M2802" s="30">
        <f t="shared" si="368"/>
        <v>0</v>
      </c>
      <c r="O2802" s="39">
        <f t="shared" si="365"/>
        <v>0</v>
      </c>
      <c r="P2802" s="39">
        <f t="shared" si="369"/>
        <v>0</v>
      </c>
      <c r="Q2802" s="39">
        <f t="shared" si="366"/>
        <v>0</v>
      </c>
      <c r="R2802" s="41">
        <f t="shared" si="367"/>
        <v>0</v>
      </c>
    </row>
    <row r="2803" spans="4:18" x14ac:dyDescent="0.25">
      <c r="D2803" s="1">
        <v>35668</v>
      </c>
      <c r="E2803" s="1">
        <f t="shared" si="364"/>
        <v>35643</v>
      </c>
      <c r="F2803" s="30">
        <f t="shared" si="362"/>
        <v>0</v>
      </c>
      <c r="H2803" s="42">
        <f>IF(DAY(D2803)&gt;14,VLOOKUP(DATE(YEAR(E2803),MONTH(E2803)-1,DAY(1)),'מדדים וריביות'!B:C,2,FALSE),VLOOKUP(DATE(YEAR(E2803),MONTH(E2803)-2,DAY(1)),'מדדים וריביות'!B:C,2,FALSE))</f>
        <v>23098954.293922</v>
      </c>
      <c r="I2803" s="43">
        <f>'ריבית יומית'!D2797</f>
        <v>1.0738622586670132E-4</v>
      </c>
      <c r="J2803" s="29">
        <f t="shared" si="363"/>
        <v>1.7500197152400669</v>
      </c>
      <c r="L2803">
        <f>VLOOKUP(D2802,'מדדים וריביות'!B:C,2)</f>
        <v>23190314.693238799</v>
      </c>
      <c r="M2803" s="30">
        <f t="shared" si="368"/>
        <v>0</v>
      </c>
      <c r="O2803" s="39">
        <f t="shared" si="365"/>
        <v>0</v>
      </c>
      <c r="P2803" s="39">
        <f t="shared" si="369"/>
        <v>0</v>
      </c>
      <c r="Q2803" s="39">
        <f t="shared" si="366"/>
        <v>0</v>
      </c>
      <c r="R2803" s="41">
        <f t="shared" si="367"/>
        <v>0</v>
      </c>
    </row>
    <row r="2804" spans="4:18" x14ac:dyDescent="0.25">
      <c r="D2804" s="1">
        <v>35669</v>
      </c>
      <c r="E2804" s="1">
        <f t="shared" si="364"/>
        <v>35643</v>
      </c>
      <c r="F2804" s="30">
        <f t="shared" si="362"/>
        <v>0</v>
      </c>
      <c r="H2804" s="42">
        <f>IF(DAY(D2804)&gt;14,VLOOKUP(DATE(YEAR(E2804),MONTH(E2804)-1,DAY(1)),'מדדים וריביות'!B:C,2,FALSE),VLOOKUP(DATE(YEAR(E2804),MONTH(E2804)-2,DAY(1)),'מדדים וריביות'!B:C,2,FALSE))</f>
        <v>23098954.293922</v>
      </c>
      <c r="I2804" s="43">
        <f>'ריבית יומית'!D2798</f>
        <v>1.0738622586670132E-4</v>
      </c>
      <c r="J2804" s="29">
        <f t="shared" si="363"/>
        <v>1.7498318074063681</v>
      </c>
      <c r="L2804">
        <f>VLOOKUP(D2803,'מדדים וריביות'!B:C,2)</f>
        <v>23190314.693238799</v>
      </c>
      <c r="M2804" s="30">
        <f t="shared" si="368"/>
        <v>0</v>
      </c>
      <c r="O2804" s="39">
        <f t="shared" si="365"/>
        <v>0</v>
      </c>
      <c r="P2804" s="39">
        <f t="shared" si="369"/>
        <v>0</v>
      </c>
      <c r="Q2804" s="39">
        <f t="shared" si="366"/>
        <v>0</v>
      </c>
      <c r="R2804" s="41">
        <f t="shared" si="367"/>
        <v>0</v>
      </c>
    </row>
    <row r="2805" spans="4:18" x14ac:dyDescent="0.25">
      <c r="D2805" s="1">
        <v>35670</v>
      </c>
      <c r="E2805" s="1">
        <f t="shared" si="364"/>
        <v>35643</v>
      </c>
      <c r="F2805" s="30">
        <f t="shared" si="362"/>
        <v>0</v>
      </c>
      <c r="H2805" s="42">
        <f>IF(DAY(D2805)&gt;14,VLOOKUP(DATE(YEAR(E2805),MONTH(E2805)-1,DAY(1)),'מדדים וריביות'!B:C,2,FALSE),VLOOKUP(DATE(YEAR(E2805),MONTH(E2805)-2,DAY(1)),'מדדים וריביות'!B:C,2,FALSE))</f>
        <v>23098954.293922</v>
      </c>
      <c r="I2805" s="43">
        <f>'ריבית יומית'!D2799</f>
        <v>1.0738622586670132E-4</v>
      </c>
      <c r="J2805" s="29">
        <f t="shared" si="363"/>
        <v>1.7496439197492157</v>
      </c>
      <c r="L2805">
        <f>VLOOKUP(D2804,'מדדים וריביות'!B:C,2)</f>
        <v>23190314.693238799</v>
      </c>
      <c r="M2805" s="30">
        <f t="shared" si="368"/>
        <v>0</v>
      </c>
      <c r="O2805" s="39">
        <f t="shared" si="365"/>
        <v>0</v>
      </c>
      <c r="P2805" s="39">
        <f t="shared" si="369"/>
        <v>0</v>
      </c>
      <c r="Q2805" s="39">
        <f t="shared" si="366"/>
        <v>0</v>
      </c>
      <c r="R2805" s="41">
        <f t="shared" si="367"/>
        <v>0</v>
      </c>
    </row>
    <row r="2806" spans="4:18" x14ac:dyDescent="0.25">
      <c r="D2806" s="1">
        <v>35671</v>
      </c>
      <c r="E2806" s="1">
        <f t="shared" si="364"/>
        <v>35643</v>
      </c>
      <c r="F2806" s="30">
        <f t="shared" si="362"/>
        <v>0</v>
      </c>
      <c r="H2806" s="42">
        <f>IF(DAY(D2806)&gt;14,VLOOKUP(DATE(YEAR(E2806),MONTH(E2806)-1,DAY(1)),'מדדים וריביות'!B:C,2,FALSE),VLOOKUP(DATE(YEAR(E2806),MONTH(E2806)-2,DAY(1)),'מדדים וריביות'!B:C,2,FALSE))</f>
        <v>23098954.293922</v>
      </c>
      <c r="I2806" s="43">
        <f>'ריבית יומית'!D2800</f>
        <v>1.0738622586670132E-4</v>
      </c>
      <c r="J2806" s="29">
        <f t="shared" si="363"/>
        <v>1.7494560522664433</v>
      </c>
      <c r="L2806">
        <f>VLOOKUP(D2805,'מדדים וריביות'!B:C,2)</f>
        <v>23190314.693238799</v>
      </c>
      <c r="M2806" s="30">
        <f t="shared" si="368"/>
        <v>0</v>
      </c>
      <c r="O2806" s="39">
        <f t="shared" si="365"/>
        <v>0</v>
      </c>
      <c r="P2806" s="39">
        <f t="shared" si="369"/>
        <v>0</v>
      </c>
      <c r="Q2806" s="39">
        <f t="shared" si="366"/>
        <v>0</v>
      </c>
      <c r="R2806" s="41">
        <f t="shared" si="367"/>
        <v>0</v>
      </c>
    </row>
    <row r="2807" spans="4:18" x14ac:dyDescent="0.25">
      <c r="D2807" s="1">
        <v>35672</v>
      </c>
      <c r="E2807" s="1">
        <f t="shared" si="364"/>
        <v>35643</v>
      </c>
      <c r="F2807" s="30">
        <f t="shared" si="362"/>
        <v>0</v>
      </c>
      <c r="H2807" s="42">
        <f>IF(DAY(D2807)&gt;14,VLOOKUP(DATE(YEAR(E2807),MONTH(E2807)-1,DAY(1)),'מדדים וריביות'!B:C,2,FALSE),VLOOKUP(DATE(YEAR(E2807),MONTH(E2807)-2,DAY(1)),'מדדים וריביות'!B:C,2,FALSE))</f>
        <v>23098954.293922</v>
      </c>
      <c r="I2807" s="43">
        <f>'ריבית יומית'!D2801</f>
        <v>1.0738622586670132E-4</v>
      </c>
      <c r="J2807" s="29">
        <f t="shared" si="363"/>
        <v>1.7492682049558845</v>
      </c>
      <c r="L2807">
        <f>VLOOKUP(D2806,'מדדים וריביות'!B:C,2)</f>
        <v>23190314.693238799</v>
      </c>
      <c r="M2807" s="30">
        <f t="shared" si="368"/>
        <v>0</v>
      </c>
      <c r="O2807" s="39">
        <f t="shared" si="365"/>
        <v>0</v>
      </c>
      <c r="P2807" s="39">
        <f t="shared" si="369"/>
        <v>0</v>
      </c>
      <c r="Q2807" s="39">
        <f t="shared" si="366"/>
        <v>0</v>
      </c>
      <c r="R2807" s="41">
        <f t="shared" si="367"/>
        <v>0</v>
      </c>
    </row>
    <row r="2808" spans="4:18" x14ac:dyDescent="0.25">
      <c r="D2808" s="1">
        <v>35673</v>
      </c>
      <c r="E2808" s="1">
        <f t="shared" si="364"/>
        <v>35643</v>
      </c>
      <c r="F2808" s="30">
        <f t="shared" si="362"/>
        <v>0</v>
      </c>
      <c r="H2808" s="42">
        <f>IF(DAY(D2808)&gt;14,VLOOKUP(DATE(YEAR(E2808),MONTH(E2808)-1,DAY(1)),'מדדים וריביות'!B:C,2,FALSE),VLOOKUP(DATE(YEAR(E2808),MONTH(E2808)-2,DAY(1)),'מדדים וריביות'!B:C,2,FALSE))</f>
        <v>23098954.293922</v>
      </c>
      <c r="I2808" s="43">
        <f>'ריבית יומית'!D2802</f>
        <v>1.0738622586670132E-4</v>
      </c>
      <c r="J2808" s="29">
        <f t="shared" si="363"/>
        <v>1.7490803778153734</v>
      </c>
      <c r="L2808">
        <f>VLOOKUP(D2807,'מדדים וריביות'!B:C,2)</f>
        <v>23190314.693238799</v>
      </c>
      <c r="M2808" s="30">
        <f t="shared" si="368"/>
        <v>0</v>
      </c>
      <c r="O2808" s="39">
        <f t="shared" si="365"/>
        <v>0</v>
      </c>
      <c r="P2808" s="39">
        <f t="shared" si="369"/>
        <v>0</v>
      </c>
      <c r="Q2808" s="39">
        <f t="shared" si="366"/>
        <v>0</v>
      </c>
      <c r="R2808" s="41">
        <f t="shared" si="367"/>
        <v>0</v>
      </c>
    </row>
    <row r="2809" spans="4:18" x14ac:dyDescent="0.25">
      <c r="D2809" s="1">
        <v>35674</v>
      </c>
      <c r="E2809" s="1">
        <f t="shared" si="364"/>
        <v>35674</v>
      </c>
      <c r="F2809" s="30">
        <f t="shared" si="362"/>
        <v>0</v>
      </c>
      <c r="H2809" s="42">
        <f>IF(DAY(D2809)&gt;14,VLOOKUP(DATE(YEAR(E2809),MONTH(E2809)-1,DAY(1)),'מדדים וריביות'!B:C,2,FALSE),VLOOKUP(DATE(YEAR(E2809),MONTH(E2809)-2,DAY(1)),'מדדים וריביות'!B:C,2,FALSE))</f>
        <v>23098954.293922</v>
      </c>
      <c r="I2809" s="43">
        <f>'ריבית יומית'!D2803</f>
        <v>1.0738622586670132E-4</v>
      </c>
      <c r="J2809" s="29">
        <f t="shared" si="363"/>
        <v>1.7488925708427443</v>
      </c>
      <c r="L2809">
        <f>VLOOKUP(D2808,'מדדים וריביות'!B:C,2)</f>
        <v>23190314.693238799</v>
      </c>
      <c r="M2809" s="30">
        <f t="shared" si="368"/>
        <v>0</v>
      </c>
      <c r="O2809" s="39">
        <f t="shared" si="365"/>
        <v>0</v>
      </c>
      <c r="P2809" s="39">
        <f t="shared" si="369"/>
        <v>0</v>
      </c>
      <c r="Q2809" s="39">
        <f t="shared" si="366"/>
        <v>0</v>
      </c>
      <c r="R2809" s="41">
        <f t="shared" si="367"/>
        <v>0</v>
      </c>
    </row>
    <row r="2810" spans="4:18" x14ac:dyDescent="0.25">
      <c r="D2810" s="1">
        <v>35675</v>
      </c>
      <c r="E2810" s="1">
        <f t="shared" si="364"/>
        <v>35674</v>
      </c>
      <c r="F2810" s="30">
        <f t="shared" si="362"/>
        <v>0</v>
      </c>
      <c r="H2810" s="42">
        <f>IF(DAY(D2810)&gt;14,VLOOKUP(DATE(YEAR(E2810),MONTH(E2810)-1,DAY(1)),'מדדים וריביות'!B:C,2,FALSE),VLOOKUP(DATE(YEAR(E2810),MONTH(E2810)-2,DAY(1)),'מדדים וריביות'!B:C,2,FALSE))</f>
        <v>23098954.293922</v>
      </c>
      <c r="I2810" s="43">
        <f>'ריבית יומית'!D2804</f>
        <v>1.0738622586670132E-4</v>
      </c>
      <c r="J2810" s="29">
        <f t="shared" si="363"/>
        <v>1.7487047840358316</v>
      </c>
      <c r="L2810">
        <f>VLOOKUP(D2809,'מדדים וריביות'!B:C,2)</f>
        <v>23175087.960019302</v>
      </c>
      <c r="M2810" s="30">
        <f t="shared" si="368"/>
        <v>0</v>
      </c>
      <c r="O2810" s="39">
        <f t="shared" si="365"/>
        <v>0</v>
      </c>
      <c r="P2810" s="39">
        <f t="shared" si="369"/>
        <v>0</v>
      </c>
      <c r="Q2810" s="39">
        <f t="shared" si="366"/>
        <v>0</v>
      </c>
      <c r="R2810" s="41">
        <f t="shared" si="367"/>
        <v>0</v>
      </c>
    </row>
    <row r="2811" spans="4:18" x14ac:dyDescent="0.25">
      <c r="D2811" s="1">
        <v>35676</v>
      </c>
      <c r="E2811" s="1">
        <f t="shared" si="364"/>
        <v>35674</v>
      </c>
      <c r="F2811" s="30">
        <f t="shared" si="362"/>
        <v>0</v>
      </c>
      <c r="H2811" s="42">
        <f>IF(DAY(D2811)&gt;14,VLOOKUP(DATE(YEAR(E2811),MONTH(E2811)-1,DAY(1)),'מדדים וריביות'!B:C,2,FALSE),VLOOKUP(DATE(YEAR(E2811),MONTH(E2811)-2,DAY(1)),'מדדים וריביות'!B:C,2,FALSE))</f>
        <v>23098954.293922</v>
      </c>
      <c r="I2811" s="43">
        <f>'ריבית יומית'!D2805</f>
        <v>1.0738622586670132E-4</v>
      </c>
      <c r="J2811" s="29">
        <f t="shared" si="363"/>
        <v>1.7485170173924702</v>
      </c>
      <c r="L2811">
        <f>VLOOKUP(D2810,'מדדים וריביות'!B:C,2)</f>
        <v>23175087.960019302</v>
      </c>
      <c r="M2811" s="30">
        <f t="shared" si="368"/>
        <v>0</v>
      </c>
      <c r="O2811" s="39">
        <f t="shared" si="365"/>
        <v>0</v>
      </c>
      <c r="P2811" s="39">
        <f t="shared" si="369"/>
        <v>0</v>
      </c>
      <c r="Q2811" s="39">
        <f t="shared" si="366"/>
        <v>0</v>
      </c>
      <c r="R2811" s="41">
        <f t="shared" si="367"/>
        <v>0</v>
      </c>
    </row>
    <row r="2812" spans="4:18" x14ac:dyDescent="0.25">
      <c r="D2812" s="1">
        <v>35677</v>
      </c>
      <c r="E2812" s="1">
        <f t="shared" si="364"/>
        <v>35674</v>
      </c>
      <c r="F2812" s="30">
        <f t="shared" si="362"/>
        <v>0</v>
      </c>
      <c r="H2812" s="42">
        <f>IF(DAY(D2812)&gt;14,VLOOKUP(DATE(YEAR(E2812),MONTH(E2812)-1,DAY(1)),'מדדים וריביות'!B:C,2,FALSE),VLOOKUP(DATE(YEAR(E2812),MONTH(E2812)-2,DAY(1)),'מדדים וריביות'!B:C,2,FALSE))</f>
        <v>23098954.293922</v>
      </c>
      <c r="I2812" s="43">
        <f>'ריבית יומית'!D2806</f>
        <v>1.0738622586670132E-4</v>
      </c>
      <c r="J2812" s="29">
        <f t="shared" si="363"/>
        <v>1.7483292709104949</v>
      </c>
      <c r="L2812">
        <f>VLOOKUP(D2811,'מדדים וריביות'!B:C,2)</f>
        <v>23175087.960019302</v>
      </c>
      <c r="M2812" s="30">
        <f t="shared" si="368"/>
        <v>0</v>
      </c>
      <c r="O2812" s="39">
        <f t="shared" si="365"/>
        <v>0</v>
      </c>
      <c r="P2812" s="39">
        <f t="shared" si="369"/>
        <v>0</v>
      </c>
      <c r="Q2812" s="39">
        <f t="shared" si="366"/>
        <v>0</v>
      </c>
      <c r="R2812" s="41">
        <f t="shared" si="367"/>
        <v>0</v>
      </c>
    </row>
    <row r="2813" spans="4:18" x14ac:dyDescent="0.25">
      <c r="D2813" s="1">
        <v>35678</v>
      </c>
      <c r="E2813" s="1">
        <f t="shared" si="364"/>
        <v>35674</v>
      </c>
      <c r="F2813" s="30">
        <f t="shared" si="362"/>
        <v>0</v>
      </c>
      <c r="H2813" s="42">
        <f>IF(DAY(D2813)&gt;14,VLOOKUP(DATE(YEAR(E2813),MONTH(E2813)-1,DAY(1)),'מדדים וריביות'!B:C,2,FALSE),VLOOKUP(DATE(YEAR(E2813),MONTH(E2813)-2,DAY(1)),'מדדים וריביות'!B:C,2,FALSE))</f>
        <v>23098954.293922</v>
      </c>
      <c r="I2813" s="43">
        <f>'ריבית יומית'!D2807</f>
        <v>1.0738622586670132E-4</v>
      </c>
      <c r="J2813" s="29">
        <f t="shared" si="363"/>
        <v>1.7481415445877408</v>
      </c>
      <c r="L2813">
        <f>VLOOKUP(D2812,'מדדים וריביות'!B:C,2)</f>
        <v>23175087.960019302</v>
      </c>
      <c r="M2813" s="30">
        <f t="shared" si="368"/>
        <v>0</v>
      </c>
      <c r="O2813" s="39">
        <f t="shared" si="365"/>
        <v>0</v>
      </c>
      <c r="P2813" s="39">
        <f t="shared" si="369"/>
        <v>0</v>
      </c>
      <c r="Q2813" s="39">
        <f t="shared" si="366"/>
        <v>0</v>
      </c>
      <c r="R2813" s="41">
        <f t="shared" si="367"/>
        <v>0</v>
      </c>
    </row>
    <row r="2814" spans="4:18" x14ac:dyDescent="0.25">
      <c r="D2814" s="1">
        <v>35679</v>
      </c>
      <c r="E2814" s="1">
        <f t="shared" si="364"/>
        <v>35674</v>
      </c>
      <c r="F2814" s="30">
        <f t="shared" si="362"/>
        <v>0</v>
      </c>
      <c r="H2814" s="42">
        <f>IF(DAY(D2814)&gt;14,VLOOKUP(DATE(YEAR(E2814),MONTH(E2814)-1,DAY(1)),'מדדים וריביות'!B:C,2,FALSE),VLOOKUP(DATE(YEAR(E2814),MONTH(E2814)-2,DAY(1)),'מדדים וריביות'!B:C,2,FALSE))</f>
        <v>23098954.293922</v>
      </c>
      <c r="I2814" s="43">
        <f>'ריבית יומית'!D2808</f>
        <v>1.0738622586670132E-4</v>
      </c>
      <c r="J2814" s="29">
        <f t="shared" si="363"/>
        <v>1.7479538384220434</v>
      </c>
      <c r="L2814">
        <f>VLOOKUP(D2813,'מדדים וריביות'!B:C,2)</f>
        <v>23175087.960019302</v>
      </c>
      <c r="M2814" s="30">
        <f t="shared" si="368"/>
        <v>0</v>
      </c>
      <c r="O2814" s="39">
        <f t="shared" si="365"/>
        <v>0</v>
      </c>
      <c r="P2814" s="39">
        <f t="shared" si="369"/>
        <v>0</v>
      </c>
      <c r="Q2814" s="39">
        <f t="shared" si="366"/>
        <v>0</v>
      </c>
      <c r="R2814" s="41">
        <f t="shared" si="367"/>
        <v>0</v>
      </c>
    </row>
    <row r="2815" spans="4:18" x14ac:dyDescent="0.25">
      <c r="D2815" s="1">
        <v>35680</v>
      </c>
      <c r="E2815" s="1">
        <f t="shared" si="364"/>
        <v>35674</v>
      </c>
      <c r="F2815" s="30">
        <f t="shared" si="362"/>
        <v>0</v>
      </c>
      <c r="H2815" s="42">
        <f>IF(DAY(D2815)&gt;14,VLOOKUP(DATE(YEAR(E2815),MONTH(E2815)-1,DAY(1)),'מדדים וריביות'!B:C,2,FALSE),VLOOKUP(DATE(YEAR(E2815),MONTH(E2815)-2,DAY(1)),'מדדים וריביות'!B:C,2,FALSE))</f>
        <v>23098954.293922</v>
      </c>
      <c r="I2815" s="43">
        <f>'ריבית יומית'!D2809</f>
        <v>1.0738622586670132E-4</v>
      </c>
      <c r="J2815" s="29">
        <f t="shared" si="363"/>
        <v>1.7477661524112384</v>
      </c>
      <c r="L2815">
        <f>VLOOKUP(D2814,'מדדים וריביות'!B:C,2)</f>
        <v>23175087.960019302</v>
      </c>
      <c r="M2815" s="30">
        <f t="shared" si="368"/>
        <v>0</v>
      </c>
      <c r="O2815" s="39">
        <f t="shared" si="365"/>
        <v>0</v>
      </c>
      <c r="P2815" s="39">
        <f t="shared" si="369"/>
        <v>0</v>
      </c>
      <c r="Q2815" s="39">
        <f t="shared" si="366"/>
        <v>0</v>
      </c>
      <c r="R2815" s="41">
        <f t="shared" si="367"/>
        <v>0</v>
      </c>
    </row>
    <row r="2816" spans="4:18" x14ac:dyDescent="0.25">
      <c r="D2816" s="1">
        <v>35681</v>
      </c>
      <c r="E2816" s="1">
        <f t="shared" si="364"/>
        <v>35674</v>
      </c>
      <c r="F2816" s="30">
        <f t="shared" ref="F2816:F2879" si="370">M2815</f>
        <v>0</v>
      </c>
      <c r="H2816" s="42">
        <f>IF(DAY(D2816)&gt;14,VLOOKUP(DATE(YEAR(E2816),MONTH(E2816)-1,DAY(1)),'מדדים וריביות'!B:C,2,FALSE),VLOOKUP(DATE(YEAR(E2816),MONTH(E2816)-2,DAY(1)),'מדדים וריביות'!B:C,2,FALSE))</f>
        <v>23098954.293922</v>
      </c>
      <c r="I2816" s="43">
        <f>'ריבית יומית'!D2810</f>
        <v>1.0738622586670132E-4</v>
      </c>
      <c r="J2816" s="29">
        <f t="shared" si="363"/>
        <v>1.7475784865531616</v>
      </c>
      <c r="L2816">
        <f>VLOOKUP(D2815,'מדדים וריביות'!B:C,2)</f>
        <v>23175087.960019302</v>
      </c>
      <c r="M2816" s="30">
        <f t="shared" si="368"/>
        <v>0</v>
      </c>
      <c r="O2816" s="39">
        <f t="shared" si="365"/>
        <v>0</v>
      </c>
      <c r="P2816" s="39">
        <f t="shared" si="369"/>
        <v>0</v>
      </c>
      <c r="Q2816" s="39">
        <f t="shared" si="366"/>
        <v>0</v>
      </c>
      <c r="R2816" s="41">
        <f t="shared" si="367"/>
        <v>0</v>
      </c>
    </row>
    <row r="2817" spans="4:18" x14ac:dyDescent="0.25">
      <c r="D2817" s="1">
        <v>35682</v>
      </c>
      <c r="E2817" s="1">
        <f t="shared" si="364"/>
        <v>35674</v>
      </c>
      <c r="F2817" s="30">
        <f t="shared" si="370"/>
        <v>0</v>
      </c>
      <c r="H2817" s="42">
        <f>IF(DAY(D2817)&gt;14,VLOOKUP(DATE(YEAR(E2817),MONTH(E2817)-1,DAY(1)),'מדדים וריביות'!B:C,2,FALSE),VLOOKUP(DATE(YEAR(E2817),MONTH(E2817)-2,DAY(1)),'מדדים וריביות'!B:C,2,FALSE))</f>
        <v>23098954.293922</v>
      </c>
      <c r="I2817" s="43">
        <f>'ריבית יומית'!D2811</f>
        <v>1.0738622586670132E-4</v>
      </c>
      <c r="J2817" s="29">
        <f t="shared" si="363"/>
        <v>1.7473908408456491</v>
      </c>
      <c r="L2817">
        <f>VLOOKUP(D2816,'מדדים וריביות'!B:C,2)</f>
        <v>23175087.960019302</v>
      </c>
      <c r="M2817" s="30">
        <f t="shared" si="368"/>
        <v>0</v>
      </c>
      <c r="O2817" s="39">
        <f t="shared" si="365"/>
        <v>0</v>
      </c>
      <c r="P2817" s="39">
        <f t="shared" si="369"/>
        <v>0</v>
      </c>
      <c r="Q2817" s="39">
        <f t="shared" si="366"/>
        <v>0</v>
      </c>
      <c r="R2817" s="41">
        <f t="shared" si="367"/>
        <v>0</v>
      </c>
    </row>
    <row r="2818" spans="4:18" x14ac:dyDescent="0.25">
      <c r="D2818" s="1">
        <v>35683</v>
      </c>
      <c r="E2818" s="1">
        <f t="shared" si="364"/>
        <v>35674</v>
      </c>
      <c r="F2818" s="30">
        <f t="shared" si="370"/>
        <v>0</v>
      </c>
      <c r="H2818" s="42">
        <f>IF(DAY(D2818)&gt;14,VLOOKUP(DATE(YEAR(E2818),MONTH(E2818)-1,DAY(1)),'מדדים וריביות'!B:C,2,FALSE),VLOOKUP(DATE(YEAR(E2818),MONTH(E2818)-2,DAY(1)),'מדדים וריביות'!B:C,2,FALSE))</f>
        <v>23098954.293922</v>
      </c>
      <c r="I2818" s="43">
        <f>'ריבית יומית'!D2812</f>
        <v>1.0738622586670132E-4</v>
      </c>
      <c r="J2818" s="29">
        <f t="shared" si="363"/>
        <v>1.7472032152865373</v>
      </c>
      <c r="L2818">
        <f>VLOOKUP(D2817,'מדדים וריביות'!B:C,2)</f>
        <v>23175087.960019302</v>
      </c>
      <c r="M2818" s="30">
        <f t="shared" si="368"/>
        <v>0</v>
      </c>
      <c r="O2818" s="39">
        <f t="shared" si="365"/>
        <v>0</v>
      </c>
      <c r="P2818" s="39">
        <f t="shared" si="369"/>
        <v>0</v>
      </c>
      <c r="Q2818" s="39">
        <f t="shared" si="366"/>
        <v>0</v>
      </c>
      <c r="R2818" s="41">
        <f t="shared" si="367"/>
        <v>0</v>
      </c>
    </row>
    <row r="2819" spans="4:18" x14ac:dyDescent="0.25">
      <c r="D2819" s="1">
        <v>35684</v>
      </c>
      <c r="E2819" s="1">
        <f t="shared" si="364"/>
        <v>35674</v>
      </c>
      <c r="F2819" s="30">
        <f t="shared" si="370"/>
        <v>0</v>
      </c>
      <c r="H2819" s="42">
        <f>IF(DAY(D2819)&gt;14,VLOOKUP(DATE(YEAR(E2819),MONTH(E2819)-1,DAY(1)),'מדדים וריביות'!B:C,2,FALSE),VLOOKUP(DATE(YEAR(E2819),MONTH(E2819)-2,DAY(1)),'מדדים וריביות'!B:C,2,FALSE))</f>
        <v>23098954.293922</v>
      </c>
      <c r="I2819" s="43">
        <f>'ריבית יומית'!D2813</f>
        <v>1.0738622586670132E-4</v>
      </c>
      <c r="J2819" s="29">
        <f t="shared" si="363"/>
        <v>1.7470156098736629</v>
      </c>
      <c r="L2819">
        <f>VLOOKUP(D2818,'מדדים וריביות'!B:C,2)</f>
        <v>23175087.960019302</v>
      </c>
      <c r="M2819" s="30">
        <f t="shared" si="368"/>
        <v>0</v>
      </c>
      <c r="O2819" s="39">
        <f t="shared" si="365"/>
        <v>0</v>
      </c>
      <c r="P2819" s="39">
        <f t="shared" si="369"/>
        <v>0</v>
      </c>
      <c r="Q2819" s="39">
        <f t="shared" si="366"/>
        <v>0</v>
      </c>
      <c r="R2819" s="41">
        <f t="shared" si="367"/>
        <v>0</v>
      </c>
    </row>
    <row r="2820" spans="4:18" x14ac:dyDescent="0.25">
      <c r="D2820" s="1">
        <v>35685</v>
      </c>
      <c r="E2820" s="1">
        <f t="shared" si="364"/>
        <v>35674</v>
      </c>
      <c r="F2820" s="30">
        <f t="shared" si="370"/>
        <v>0</v>
      </c>
      <c r="H2820" s="42">
        <f>IF(DAY(D2820)&gt;14,VLOOKUP(DATE(YEAR(E2820),MONTH(E2820)-1,DAY(1)),'מדדים וריביות'!B:C,2,FALSE),VLOOKUP(DATE(YEAR(E2820),MONTH(E2820)-2,DAY(1)),'מדדים וריביות'!B:C,2,FALSE))</f>
        <v>23098954.293922</v>
      </c>
      <c r="I2820" s="43">
        <f>'ריבית יומית'!D2814</f>
        <v>1.0738622586670132E-4</v>
      </c>
      <c r="J2820" s="29">
        <f t="shared" si="363"/>
        <v>1.7468280246048624</v>
      </c>
      <c r="L2820">
        <f>VLOOKUP(D2819,'מדדים וריביות'!B:C,2)</f>
        <v>23175087.960019302</v>
      </c>
      <c r="M2820" s="30">
        <f t="shared" si="368"/>
        <v>0</v>
      </c>
      <c r="O2820" s="39">
        <f t="shared" si="365"/>
        <v>0</v>
      </c>
      <c r="P2820" s="39">
        <f t="shared" si="369"/>
        <v>0</v>
      </c>
      <c r="Q2820" s="39">
        <f t="shared" si="366"/>
        <v>0</v>
      </c>
      <c r="R2820" s="41">
        <f t="shared" si="367"/>
        <v>0</v>
      </c>
    </row>
    <row r="2821" spans="4:18" x14ac:dyDescent="0.25">
      <c r="D2821" s="1">
        <v>35686</v>
      </c>
      <c r="E2821" s="1">
        <f t="shared" si="364"/>
        <v>35674</v>
      </c>
      <c r="F2821" s="30">
        <f t="shared" si="370"/>
        <v>0</v>
      </c>
      <c r="H2821" s="42">
        <f>IF(DAY(D2821)&gt;14,VLOOKUP(DATE(YEAR(E2821),MONTH(E2821)-1,DAY(1)),'מדדים וריביות'!B:C,2,FALSE),VLOOKUP(DATE(YEAR(E2821),MONTH(E2821)-2,DAY(1)),'מדדים וריביות'!B:C,2,FALSE))</f>
        <v>23098954.293922</v>
      </c>
      <c r="I2821" s="43">
        <f>'ריבית יומית'!D2815</f>
        <v>1.0738622586670132E-4</v>
      </c>
      <c r="J2821" s="29">
        <f t="shared" si="363"/>
        <v>1.746640459477973</v>
      </c>
      <c r="L2821">
        <f>VLOOKUP(D2820,'מדדים וריביות'!B:C,2)</f>
        <v>23175087.960019302</v>
      </c>
      <c r="M2821" s="30">
        <f t="shared" si="368"/>
        <v>0</v>
      </c>
      <c r="O2821" s="39">
        <f t="shared" si="365"/>
        <v>0</v>
      </c>
      <c r="P2821" s="39">
        <f t="shared" si="369"/>
        <v>0</v>
      </c>
      <c r="Q2821" s="39">
        <f t="shared" si="366"/>
        <v>0</v>
      </c>
      <c r="R2821" s="41">
        <f t="shared" si="367"/>
        <v>0</v>
      </c>
    </row>
    <row r="2822" spans="4:18" x14ac:dyDescent="0.25">
      <c r="D2822" s="1">
        <v>35687</v>
      </c>
      <c r="E2822" s="1">
        <f t="shared" si="364"/>
        <v>35674</v>
      </c>
      <c r="F2822" s="30">
        <f t="shared" si="370"/>
        <v>0</v>
      </c>
      <c r="H2822" s="42">
        <f>IF(DAY(D2822)&gt;14,VLOOKUP(DATE(YEAR(E2822),MONTH(E2822)-1,DAY(1)),'מדדים וריביות'!B:C,2,FALSE),VLOOKUP(DATE(YEAR(E2822),MONTH(E2822)-2,DAY(1)),'מדדים וריביות'!B:C,2,FALSE))</f>
        <v>23098954.293922</v>
      </c>
      <c r="I2822" s="43">
        <f>'ריבית יומית'!D2816</f>
        <v>1.0738622586670132E-4</v>
      </c>
      <c r="J2822" s="29">
        <f t="shared" si="363"/>
        <v>1.7464529144908318</v>
      </c>
      <c r="L2822">
        <f>VLOOKUP(D2821,'מדדים וריביות'!B:C,2)</f>
        <v>23175087.960019302</v>
      </c>
      <c r="M2822" s="30">
        <f t="shared" si="368"/>
        <v>0</v>
      </c>
      <c r="O2822" s="39">
        <f t="shared" si="365"/>
        <v>0</v>
      </c>
      <c r="P2822" s="39">
        <f t="shared" si="369"/>
        <v>0</v>
      </c>
      <c r="Q2822" s="39">
        <f t="shared" si="366"/>
        <v>0</v>
      </c>
      <c r="R2822" s="41">
        <f t="shared" si="367"/>
        <v>0</v>
      </c>
    </row>
    <row r="2823" spans="4:18" x14ac:dyDescent="0.25">
      <c r="D2823" s="1">
        <v>35688</v>
      </c>
      <c r="E2823" s="1">
        <f t="shared" si="364"/>
        <v>35674</v>
      </c>
      <c r="F2823" s="30">
        <f t="shared" si="370"/>
        <v>0</v>
      </c>
      <c r="H2823" s="42">
        <f>IF(DAY(D2823)&gt;14,VLOOKUP(DATE(YEAR(E2823),MONTH(E2823)-1,DAY(1)),'מדדים וריביות'!B:C,2,FALSE),VLOOKUP(DATE(YEAR(E2823),MONTH(E2823)-2,DAY(1)),'מדדים וריביות'!B:C,2,FALSE))</f>
        <v>23190314.693238799</v>
      </c>
      <c r="I2823" s="43">
        <f>'ריבית יומית'!D2817</f>
        <v>1.0738622586670132E-4</v>
      </c>
      <c r="J2823" s="29">
        <f t="shared" si="363"/>
        <v>1.7462653896412765</v>
      </c>
      <c r="L2823">
        <f>VLOOKUP(D2822,'מדדים וריביות'!B:C,2)</f>
        <v>23175087.960019302</v>
      </c>
      <c r="M2823" s="30">
        <f t="shared" si="368"/>
        <v>0</v>
      </c>
      <c r="O2823" s="39">
        <f t="shared" si="365"/>
        <v>0</v>
      </c>
      <c r="P2823" s="39">
        <f t="shared" si="369"/>
        <v>0</v>
      </c>
      <c r="Q2823" s="39">
        <f t="shared" si="366"/>
        <v>0</v>
      </c>
      <c r="R2823" s="41">
        <f t="shared" si="367"/>
        <v>0</v>
      </c>
    </row>
    <row r="2824" spans="4:18" x14ac:dyDescent="0.25">
      <c r="D2824" s="1">
        <v>35689</v>
      </c>
      <c r="E2824" s="1">
        <f t="shared" si="364"/>
        <v>35674</v>
      </c>
      <c r="F2824" s="30">
        <f t="shared" si="370"/>
        <v>0</v>
      </c>
      <c r="H2824" s="42">
        <f>IF(DAY(D2824)&gt;14,VLOOKUP(DATE(YEAR(E2824),MONTH(E2824)-1,DAY(1)),'מדדים וריביות'!B:C,2,FALSE),VLOOKUP(DATE(YEAR(E2824),MONTH(E2824)-2,DAY(1)),'מדדים וריביות'!B:C,2,FALSE))</f>
        <v>23190314.693238799</v>
      </c>
      <c r="I2824" s="43">
        <f>'ריבית יומית'!D2818</f>
        <v>1.0738622586670132E-4</v>
      </c>
      <c r="J2824" s="29">
        <f t="shared" si="363"/>
        <v>1.746077884927145</v>
      </c>
      <c r="L2824">
        <f>VLOOKUP(D2823,'מדדים וריביות'!B:C,2)</f>
        <v>23175087.960019302</v>
      </c>
      <c r="M2824" s="30">
        <f t="shared" si="368"/>
        <v>0</v>
      </c>
      <c r="O2824" s="39">
        <f t="shared" si="365"/>
        <v>0</v>
      </c>
      <c r="P2824" s="39">
        <f t="shared" si="369"/>
        <v>0</v>
      </c>
      <c r="Q2824" s="39">
        <f t="shared" si="366"/>
        <v>0</v>
      </c>
      <c r="R2824" s="41">
        <f t="shared" si="367"/>
        <v>0</v>
      </c>
    </row>
    <row r="2825" spans="4:18" x14ac:dyDescent="0.25">
      <c r="D2825" s="1">
        <v>35690</v>
      </c>
      <c r="E2825" s="1">
        <f t="shared" si="364"/>
        <v>35674</v>
      </c>
      <c r="F2825" s="30">
        <f t="shared" si="370"/>
        <v>0</v>
      </c>
      <c r="H2825" s="42">
        <f>IF(DAY(D2825)&gt;14,VLOOKUP(DATE(YEAR(E2825),MONTH(E2825)-1,DAY(1)),'מדדים וריביות'!B:C,2,FALSE),VLOOKUP(DATE(YEAR(E2825),MONTH(E2825)-2,DAY(1)),'מדדים וריביות'!B:C,2,FALSE))</f>
        <v>23190314.693238799</v>
      </c>
      <c r="I2825" s="43">
        <f>'ריבית יומית'!D2819</f>
        <v>1.0738622586670132E-4</v>
      </c>
      <c r="J2825" s="29">
        <f t="shared" ref="J2825:J2888" si="371">J2826*(1+I2825)</f>
        <v>1.745890400346275</v>
      </c>
      <c r="L2825">
        <f>VLOOKUP(D2824,'מדדים וריביות'!B:C,2)</f>
        <v>23175087.960019302</v>
      </c>
      <c r="M2825" s="30">
        <f t="shared" si="368"/>
        <v>0</v>
      </c>
      <c r="O2825" s="39">
        <f t="shared" si="365"/>
        <v>0</v>
      </c>
      <c r="P2825" s="39">
        <f t="shared" si="369"/>
        <v>0</v>
      </c>
      <c r="Q2825" s="39">
        <f t="shared" si="366"/>
        <v>0</v>
      </c>
      <c r="R2825" s="41">
        <f t="shared" si="367"/>
        <v>0</v>
      </c>
    </row>
    <row r="2826" spans="4:18" x14ac:dyDescent="0.25">
      <c r="D2826" s="1">
        <v>35691</v>
      </c>
      <c r="E2826" s="1">
        <f t="shared" ref="E2826:E2889" si="372">DATE(YEAR(D2826),MONTH(D2826),DAY(1))</f>
        <v>35674</v>
      </c>
      <c r="F2826" s="30">
        <f t="shared" si="370"/>
        <v>0</v>
      </c>
      <c r="H2826" s="42">
        <f>IF(DAY(D2826)&gt;14,VLOOKUP(DATE(YEAR(E2826),MONTH(E2826)-1,DAY(1)),'מדדים וריביות'!B:C,2,FALSE),VLOOKUP(DATE(YEAR(E2826),MONTH(E2826)-2,DAY(1)),'מדדים וריביות'!B:C,2,FALSE))</f>
        <v>23190314.693238799</v>
      </c>
      <c r="I2826" s="43">
        <f>'ריבית יומית'!D2820</f>
        <v>1.0738622586670132E-4</v>
      </c>
      <c r="J2826" s="29">
        <f t="shared" si="371"/>
        <v>1.7457029358965046</v>
      </c>
      <c r="L2826">
        <f>VLOOKUP(D2825,'מדדים וריביות'!B:C,2)</f>
        <v>23175087.960019302</v>
      </c>
      <c r="M2826" s="30">
        <f t="shared" si="368"/>
        <v>0</v>
      </c>
      <c r="O2826" s="39">
        <f t="shared" ref="O2826:O2889" si="373">$D$4/H2826*G2826-G2826</f>
        <v>0</v>
      </c>
      <c r="P2826" s="39">
        <f t="shared" si="369"/>
        <v>0</v>
      </c>
      <c r="Q2826" s="39">
        <f t="shared" ref="Q2826:Q2889" si="374">$D$4/H2826*P2826-P2826</f>
        <v>0</v>
      </c>
      <c r="R2826" s="41">
        <f t="shared" ref="R2826:R2889" si="375">SUM(O2826:Q2826)</f>
        <v>0</v>
      </c>
    </row>
    <row r="2827" spans="4:18" x14ac:dyDescent="0.25">
      <c r="D2827" s="1">
        <v>35692</v>
      </c>
      <c r="E2827" s="1">
        <f t="shared" si="372"/>
        <v>35674</v>
      </c>
      <c r="F2827" s="30">
        <f t="shared" si="370"/>
        <v>0</v>
      </c>
      <c r="H2827" s="42">
        <f>IF(DAY(D2827)&gt;14,VLOOKUP(DATE(YEAR(E2827),MONTH(E2827)-1,DAY(1)),'מדדים וריביות'!B:C,2,FALSE),VLOOKUP(DATE(YEAR(E2827),MONTH(E2827)-2,DAY(1)),'מדדים וריביות'!B:C,2,FALSE))</f>
        <v>23190314.693238799</v>
      </c>
      <c r="I2827" s="43">
        <f>'ריבית יומית'!D2821</f>
        <v>1.0738622586670132E-4</v>
      </c>
      <c r="J2827" s="29">
        <f t="shared" si="371"/>
        <v>1.7455154915756725</v>
      </c>
      <c r="L2827">
        <f>VLOOKUP(D2826,'מדדים וריביות'!B:C,2)</f>
        <v>23175087.960019302</v>
      </c>
      <c r="M2827" s="30">
        <f t="shared" si="368"/>
        <v>0</v>
      </c>
      <c r="O2827" s="39">
        <f t="shared" si="373"/>
        <v>0</v>
      </c>
      <c r="P2827" s="39">
        <f t="shared" si="369"/>
        <v>0</v>
      </c>
      <c r="Q2827" s="39">
        <f t="shared" si="374"/>
        <v>0</v>
      </c>
      <c r="R2827" s="41">
        <f t="shared" si="375"/>
        <v>0</v>
      </c>
    </row>
    <row r="2828" spans="4:18" x14ac:dyDescent="0.25">
      <c r="D2828" s="1">
        <v>35693</v>
      </c>
      <c r="E2828" s="1">
        <f t="shared" si="372"/>
        <v>35674</v>
      </c>
      <c r="F2828" s="30">
        <f t="shared" si="370"/>
        <v>0</v>
      </c>
      <c r="H2828" s="42">
        <f>IF(DAY(D2828)&gt;14,VLOOKUP(DATE(YEAR(E2828),MONTH(E2828)-1,DAY(1)),'מדדים וריביות'!B:C,2,FALSE),VLOOKUP(DATE(YEAR(E2828),MONTH(E2828)-2,DAY(1)),'מדדים וריביות'!B:C,2,FALSE))</f>
        <v>23190314.693238799</v>
      </c>
      <c r="I2828" s="43">
        <f>'ריבית יומית'!D2822</f>
        <v>1.0738622586670132E-4</v>
      </c>
      <c r="J2828" s="29">
        <f t="shared" si="371"/>
        <v>1.7453280673816172</v>
      </c>
      <c r="L2828">
        <f>VLOOKUP(D2827,'מדדים וריביות'!B:C,2)</f>
        <v>23175087.960019302</v>
      </c>
      <c r="M2828" s="30">
        <f t="shared" ref="M2828:M2891" si="376">F2828*(1+I2828)*L2828/H2828+G2828-K2828</f>
        <v>0</v>
      </c>
      <c r="O2828" s="39">
        <f t="shared" si="373"/>
        <v>0</v>
      </c>
      <c r="P2828" s="39">
        <f t="shared" si="369"/>
        <v>0</v>
      </c>
      <c r="Q2828" s="39">
        <f t="shared" si="374"/>
        <v>0</v>
      </c>
      <c r="R2828" s="41">
        <f t="shared" si="375"/>
        <v>0</v>
      </c>
    </row>
    <row r="2829" spans="4:18" x14ac:dyDescent="0.25">
      <c r="D2829" s="1">
        <v>35694</v>
      </c>
      <c r="E2829" s="1">
        <f t="shared" si="372"/>
        <v>35674</v>
      </c>
      <c r="F2829" s="30">
        <f t="shared" si="370"/>
        <v>0</v>
      </c>
      <c r="H2829" s="42">
        <f>IF(DAY(D2829)&gt;14,VLOOKUP(DATE(YEAR(E2829),MONTH(E2829)-1,DAY(1)),'מדדים וריביות'!B:C,2,FALSE),VLOOKUP(DATE(YEAR(E2829),MONTH(E2829)-2,DAY(1)),'מדדים וריביות'!B:C,2,FALSE))</f>
        <v>23190314.693238799</v>
      </c>
      <c r="I2829" s="43">
        <f>'ריבית יומית'!D2823</f>
        <v>1.0738622586670132E-4</v>
      </c>
      <c r="J2829" s="29">
        <f t="shared" si="371"/>
        <v>1.7451406633121775</v>
      </c>
      <c r="L2829">
        <f>VLOOKUP(D2828,'מדדים וריביות'!B:C,2)</f>
        <v>23175087.960019302</v>
      </c>
      <c r="M2829" s="30">
        <f t="shared" si="376"/>
        <v>0</v>
      </c>
      <c r="O2829" s="39">
        <f t="shared" si="373"/>
        <v>0</v>
      </c>
      <c r="P2829" s="39">
        <f t="shared" si="369"/>
        <v>0</v>
      </c>
      <c r="Q2829" s="39">
        <f t="shared" si="374"/>
        <v>0</v>
      </c>
      <c r="R2829" s="41">
        <f t="shared" si="375"/>
        <v>0</v>
      </c>
    </row>
    <row r="2830" spans="4:18" x14ac:dyDescent="0.25">
      <c r="D2830" s="1">
        <v>35695</v>
      </c>
      <c r="E2830" s="1">
        <f t="shared" si="372"/>
        <v>35674</v>
      </c>
      <c r="F2830" s="30">
        <f t="shared" si="370"/>
        <v>0</v>
      </c>
      <c r="H2830" s="42">
        <f>IF(DAY(D2830)&gt;14,VLOOKUP(DATE(YEAR(E2830),MONTH(E2830)-1,DAY(1)),'מדדים וריביות'!B:C,2,FALSE),VLOOKUP(DATE(YEAR(E2830),MONTH(E2830)-2,DAY(1)),'מדדים וריביות'!B:C,2,FALSE))</f>
        <v>23190314.693238799</v>
      </c>
      <c r="I2830" s="43">
        <f>'ריבית יומית'!D2824</f>
        <v>1.0738622586670132E-4</v>
      </c>
      <c r="J2830" s="29">
        <f t="shared" si="371"/>
        <v>1.7449532793651927</v>
      </c>
      <c r="L2830">
        <f>VLOOKUP(D2829,'מדדים וריביות'!B:C,2)</f>
        <v>23175087.960019302</v>
      </c>
      <c r="M2830" s="30">
        <f t="shared" si="376"/>
        <v>0</v>
      </c>
      <c r="O2830" s="39">
        <f t="shared" si="373"/>
        <v>0</v>
      </c>
      <c r="P2830" s="39">
        <f t="shared" si="369"/>
        <v>0</v>
      </c>
      <c r="Q2830" s="39">
        <f t="shared" si="374"/>
        <v>0</v>
      </c>
      <c r="R2830" s="41">
        <f t="shared" si="375"/>
        <v>0</v>
      </c>
    </row>
    <row r="2831" spans="4:18" x14ac:dyDescent="0.25">
      <c r="D2831" s="1">
        <v>35696</v>
      </c>
      <c r="E2831" s="1">
        <f t="shared" si="372"/>
        <v>35674</v>
      </c>
      <c r="F2831" s="30">
        <f t="shared" si="370"/>
        <v>0</v>
      </c>
      <c r="H2831" s="42">
        <f>IF(DAY(D2831)&gt;14,VLOOKUP(DATE(YEAR(E2831),MONTH(E2831)-1,DAY(1)),'מדדים וריביות'!B:C,2,FALSE),VLOOKUP(DATE(YEAR(E2831),MONTH(E2831)-2,DAY(1)),'מדדים וריביות'!B:C,2,FALSE))</f>
        <v>23190314.693238799</v>
      </c>
      <c r="I2831" s="43">
        <f>'ריבית יומית'!D2825</f>
        <v>1.0738622586670132E-4</v>
      </c>
      <c r="J2831" s="29">
        <f t="shared" si="371"/>
        <v>1.7447659155385022</v>
      </c>
      <c r="L2831">
        <f>VLOOKUP(D2830,'מדדים וריביות'!B:C,2)</f>
        <v>23175087.960019302</v>
      </c>
      <c r="M2831" s="30">
        <f t="shared" si="376"/>
        <v>0</v>
      </c>
      <c r="O2831" s="39">
        <f t="shared" si="373"/>
        <v>0</v>
      </c>
      <c r="P2831" s="39">
        <f t="shared" si="369"/>
        <v>0</v>
      </c>
      <c r="Q2831" s="39">
        <f t="shared" si="374"/>
        <v>0</v>
      </c>
      <c r="R2831" s="41">
        <f t="shared" si="375"/>
        <v>0</v>
      </c>
    </row>
    <row r="2832" spans="4:18" x14ac:dyDescent="0.25">
      <c r="D2832" s="1">
        <v>35697</v>
      </c>
      <c r="E2832" s="1">
        <f t="shared" si="372"/>
        <v>35674</v>
      </c>
      <c r="F2832" s="30">
        <f t="shared" si="370"/>
        <v>0</v>
      </c>
      <c r="H2832" s="42">
        <f>IF(DAY(D2832)&gt;14,VLOOKUP(DATE(YEAR(E2832),MONTH(E2832)-1,DAY(1)),'מדדים וריביות'!B:C,2,FALSE),VLOOKUP(DATE(YEAR(E2832),MONTH(E2832)-2,DAY(1)),'מדדים וריביות'!B:C,2,FALSE))</f>
        <v>23190314.693238799</v>
      </c>
      <c r="I2832" s="43">
        <f>'ריבית יומית'!D2826</f>
        <v>1.0738622586670132E-4</v>
      </c>
      <c r="J2832" s="29">
        <f t="shared" si="371"/>
        <v>1.7445785718299456</v>
      </c>
      <c r="L2832">
        <f>VLOOKUP(D2831,'מדדים וריביות'!B:C,2)</f>
        <v>23175087.960019302</v>
      </c>
      <c r="M2832" s="30">
        <f t="shared" si="376"/>
        <v>0</v>
      </c>
      <c r="O2832" s="39">
        <f t="shared" si="373"/>
        <v>0</v>
      </c>
      <c r="P2832" s="39">
        <f t="shared" si="369"/>
        <v>0</v>
      </c>
      <c r="Q2832" s="39">
        <f t="shared" si="374"/>
        <v>0</v>
      </c>
      <c r="R2832" s="41">
        <f t="shared" si="375"/>
        <v>0</v>
      </c>
    </row>
    <row r="2833" spans="4:18" x14ac:dyDescent="0.25">
      <c r="D2833" s="1">
        <v>35698</v>
      </c>
      <c r="E2833" s="1">
        <f t="shared" si="372"/>
        <v>35674</v>
      </c>
      <c r="F2833" s="30">
        <f t="shared" si="370"/>
        <v>0</v>
      </c>
      <c r="H2833" s="42">
        <f>IF(DAY(D2833)&gt;14,VLOOKUP(DATE(YEAR(E2833),MONTH(E2833)-1,DAY(1)),'מדדים וריביות'!B:C,2,FALSE),VLOOKUP(DATE(YEAR(E2833),MONTH(E2833)-2,DAY(1)),'מדדים וריביות'!B:C,2,FALSE))</f>
        <v>23190314.693238799</v>
      </c>
      <c r="I2833" s="43">
        <f>'ריבית יומית'!D2827</f>
        <v>1.0738622586670132E-4</v>
      </c>
      <c r="J2833" s="29">
        <f t="shared" si="371"/>
        <v>1.7443912482373625</v>
      </c>
      <c r="L2833">
        <f>VLOOKUP(D2832,'מדדים וריביות'!B:C,2)</f>
        <v>23175087.960019302</v>
      </c>
      <c r="M2833" s="30">
        <f t="shared" si="376"/>
        <v>0</v>
      </c>
      <c r="O2833" s="39">
        <f t="shared" si="373"/>
        <v>0</v>
      </c>
      <c r="P2833" s="39">
        <f t="shared" si="369"/>
        <v>0</v>
      </c>
      <c r="Q2833" s="39">
        <f t="shared" si="374"/>
        <v>0</v>
      </c>
      <c r="R2833" s="41">
        <f t="shared" si="375"/>
        <v>0</v>
      </c>
    </row>
    <row r="2834" spans="4:18" x14ac:dyDescent="0.25">
      <c r="D2834" s="1">
        <v>35699</v>
      </c>
      <c r="E2834" s="1">
        <f t="shared" si="372"/>
        <v>35674</v>
      </c>
      <c r="F2834" s="30">
        <f t="shared" si="370"/>
        <v>0</v>
      </c>
      <c r="H2834" s="42">
        <f>IF(DAY(D2834)&gt;14,VLOOKUP(DATE(YEAR(E2834),MONTH(E2834)-1,DAY(1)),'מדדים וריביות'!B:C,2,FALSE),VLOOKUP(DATE(YEAR(E2834),MONTH(E2834)-2,DAY(1)),'מדדים וריביות'!B:C,2,FALSE))</f>
        <v>23190314.693238799</v>
      </c>
      <c r="I2834" s="43">
        <f>'ריבית יומית'!D2828</f>
        <v>1.0738622586670132E-4</v>
      </c>
      <c r="J2834" s="29">
        <f t="shared" si="371"/>
        <v>1.7442039447585931</v>
      </c>
      <c r="L2834">
        <f>VLOOKUP(D2833,'מדדים וריביות'!B:C,2)</f>
        <v>23175087.960019302</v>
      </c>
      <c r="M2834" s="30">
        <f t="shared" si="376"/>
        <v>0</v>
      </c>
      <c r="O2834" s="39">
        <f t="shared" si="373"/>
        <v>0</v>
      </c>
      <c r="P2834" s="39">
        <f t="shared" si="369"/>
        <v>0</v>
      </c>
      <c r="Q2834" s="39">
        <f t="shared" si="374"/>
        <v>0</v>
      </c>
      <c r="R2834" s="41">
        <f t="shared" si="375"/>
        <v>0</v>
      </c>
    </row>
    <row r="2835" spans="4:18" x14ac:dyDescent="0.25">
      <c r="D2835" s="1">
        <v>35700</v>
      </c>
      <c r="E2835" s="1">
        <f t="shared" si="372"/>
        <v>35674</v>
      </c>
      <c r="F2835" s="30">
        <f t="shared" si="370"/>
        <v>0</v>
      </c>
      <c r="H2835" s="42">
        <f>IF(DAY(D2835)&gt;14,VLOOKUP(DATE(YEAR(E2835),MONTH(E2835)-1,DAY(1)),'מדדים וריביות'!B:C,2,FALSE),VLOOKUP(DATE(YEAR(E2835),MONTH(E2835)-2,DAY(1)),'מדדים וריביות'!B:C,2,FALSE))</f>
        <v>23190314.693238799</v>
      </c>
      <c r="I2835" s="43">
        <f>'ריבית יומית'!D2829</f>
        <v>1.0738622586670132E-4</v>
      </c>
      <c r="J2835" s="29">
        <f t="shared" si="371"/>
        <v>1.7440166613914776</v>
      </c>
      <c r="L2835">
        <f>VLOOKUP(D2834,'מדדים וריביות'!B:C,2)</f>
        <v>23175087.960019302</v>
      </c>
      <c r="M2835" s="30">
        <f t="shared" si="376"/>
        <v>0</v>
      </c>
      <c r="O2835" s="39">
        <f t="shared" si="373"/>
        <v>0</v>
      </c>
      <c r="P2835" s="39">
        <f t="shared" si="369"/>
        <v>0</v>
      </c>
      <c r="Q2835" s="39">
        <f t="shared" si="374"/>
        <v>0</v>
      </c>
      <c r="R2835" s="41">
        <f t="shared" si="375"/>
        <v>0</v>
      </c>
    </row>
    <row r="2836" spans="4:18" x14ac:dyDescent="0.25">
      <c r="D2836" s="1">
        <v>35701</v>
      </c>
      <c r="E2836" s="1">
        <f t="shared" si="372"/>
        <v>35674</v>
      </c>
      <c r="F2836" s="30">
        <f t="shared" si="370"/>
        <v>0</v>
      </c>
      <c r="H2836" s="42">
        <f>IF(DAY(D2836)&gt;14,VLOOKUP(DATE(YEAR(E2836),MONTH(E2836)-1,DAY(1)),'מדדים וריביות'!B:C,2,FALSE),VLOOKUP(DATE(YEAR(E2836),MONTH(E2836)-2,DAY(1)),'מדדים וריביות'!B:C,2,FALSE))</f>
        <v>23190314.693238799</v>
      </c>
      <c r="I2836" s="43">
        <f>'ריבית יומית'!D2830</f>
        <v>1.0738622586670132E-4</v>
      </c>
      <c r="J2836" s="29">
        <f t="shared" si="371"/>
        <v>1.7438293981338566</v>
      </c>
      <c r="L2836">
        <f>VLOOKUP(D2835,'מדדים וריביות'!B:C,2)</f>
        <v>23175087.960019302</v>
      </c>
      <c r="M2836" s="30">
        <f t="shared" si="376"/>
        <v>0</v>
      </c>
      <c r="O2836" s="39">
        <f t="shared" si="373"/>
        <v>0</v>
      </c>
      <c r="P2836" s="39">
        <f t="shared" si="369"/>
        <v>0</v>
      </c>
      <c r="Q2836" s="39">
        <f t="shared" si="374"/>
        <v>0</v>
      </c>
      <c r="R2836" s="41">
        <f t="shared" si="375"/>
        <v>0</v>
      </c>
    </row>
    <row r="2837" spans="4:18" x14ac:dyDescent="0.25">
      <c r="D2837" s="1">
        <v>35702</v>
      </c>
      <c r="E2837" s="1">
        <f t="shared" si="372"/>
        <v>35674</v>
      </c>
      <c r="F2837" s="30">
        <f t="shared" si="370"/>
        <v>0</v>
      </c>
      <c r="H2837" s="42">
        <f>IF(DAY(D2837)&gt;14,VLOOKUP(DATE(YEAR(E2837),MONTH(E2837)-1,DAY(1)),'מדדים וריביות'!B:C,2,FALSE),VLOOKUP(DATE(YEAR(E2837),MONTH(E2837)-2,DAY(1)),'מדדים וריביות'!B:C,2,FALSE))</f>
        <v>23190314.693238799</v>
      </c>
      <c r="I2837" s="43">
        <f>'ריבית יומית'!D2831</f>
        <v>1.0738622586670132E-4</v>
      </c>
      <c r="J2837" s="29">
        <f t="shared" si="371"/>
        <v>1.7436421549835708</v>
      </c>
      <c r="L2837">
        <f>VLOOKUP(D2836,'מדדים וריביות'!B:C,2)</f>
        <v>23175087.960019302</v>
      </c>
      <c r="M2837" s="30">
        <f t="shared" si="376"/>
        <v>0</v>
      </c>
      <c r="O2837" s="39">
        <f t="shared" si="373"/>
        <v>0</v>
      </c>
      <c r="P2837" s="39">
        <f t="shared" si="369"/>
        <v>0</v>
      </c>
      <c r="Q2837" s="39">
        <f t="shared" si="374"/>
        <v>0</v>
      </c>
      <c r="R2837" s="41">
        <f t="shared" si="375"/>
        <v>0</v>
      </c>
    </row>
    <row r="2838" spans="4:18" x14ac:dyDescent="0.25">
      <c r="D2838" s="1">
        <v>35703</v>
      </c>
      <c r="E2838" s="1">
        <f t="shared" si="372"/>
        <v>35674</v>
      </c>
      <c r="F2838" s="30">
        <f t="shared" si="370"/>
        <v>0</v>
      </c>
      <c r="H2838" s="42">
        <f>IF(DAY(D2838)&gt;14,VLOOKUP(DATE(YEAR(E2838),MONTH(E2838)-1,DAY(1)),'מדדים וריביות'!B:C,2,FALSE),VLOOKUP(DATE(YEAR(E2838),MONTH(E2838)-2,DAY(1)),'מדדים וריביות'!B:C,2,FALSE))</f>
        <v>23190314.693238799</v>
      </c>
      <c r="I2838" s="43">
        <f>'ריבית יומית'!D2832</f>
        <v>1.0738622586670132E-4</v>
      </c>
      <c r="J2838" s="29">
        <f t="shared" si="371"/>
        <v>1.7434549319384611</v>
      </c>
      <c r="L2838">
        <f>VLOOKUP(D2837,'מדדים וריביות'!B:C,2)</f>
        <v>23175087.960019302</v>
      </c>
      <c r="M2838" s="30">
        <f t="shared" si="376"/>
        <v>0</v>
      </c>
      <c r="O2838" s="39">
        <f t="shared" si="373"/>
        <v>0</v>
      </c>
      <c r="P2838" s="39">
        <f t="shared" si="369"/>
        <v>0</v>
      </c>
      <c r="Q2838" s="39">
        <f t="shared" si="374"/>
        <v>0</v>
      </c>
      <c r="R2838" s="41">
        <f t="shared" si="375"/>
        <v>0</v>
      </c>
    </row>
    <row r="2839" spans="4:18" x14ac:dyDescent="0.25">
      <c r="D2839" s="1">
        <v>35704</v>
      </c>
      <c r="E2839" s="1">
        <f t="shared" si="372"/>
        <v>35704</v>
      </c>
      <c r="F2839" s="30">
        <f t="shared" si="370"/>
        <v>0</v>
      </c>
      <c r="H2839" s="42">
        <f>IF(DAY(D2839)&gt;14,VLOOKUP(DATE(YEAR(E2839),MONTH(E2839)-1,DAY(1)),'מדדים וריביות'!B:C,2,FALSE),VLOOKUP(DATE(YEAR(E2839),MONTH(E2839)-2,DAY(1)),'מדדים וריביות'!B:C,2,FALSE))</f>
        <v>23190314.693238799</v>
      </c>
      <c r="I2839" s="43">
        <f>'ריבית יומית'!D2833</f>
        <v>1.0738622586670132E-4</v>
      </c>
      <c r="J2839" s="29">
        <f t="shared" si="371"/>
        <v>1.7432677289963689</v>
      </c>
      <c r="L2839">
        <f>VLOOKUP(D2838,'מדדים וריביות'!B:C,2)</f>
        <v>23175087.960019302</v>
      </c>
      <c r="M2839" s="30">
        <f t="shared" si="376"/>
        <v>0</v>
      </c>
      <c r="O2839" s="39">
        <f t="shared" si="373"/>
        <v>0</v>
      </c>
      <c r="P2839" s="39">
        <f t="shared" si="369"/>
        <v>0</v>
      </c>
      <c r="Q2839" s="39">
        <f t="shared" si="374"/>
        <v>0</v>
      </c>
      <c r="R2839" s="41">
        <f t="shared" si="375"/>
        <v>0</v>
      </c>
    </row>
    <row r="2840" spans="4:18" x14ac:dyDescent="0.25">
      <c r="D2840" s="1">
        <v>35705</v>
      </c>
      <c r="E2840" s="1">
        <f t="shared" si="372"/>
        <v>35704</v>
      </c>
      <c r="F2840" s="30">
        <f t="shared" si="370"/>
        <v>0</v>
      </c>
      <c r="H2840" s="42">
        <f>IF(DAY(D2840)&gt;14,VLOOKUP(DATE(YEAR(E2840),MONTH(E2840)-1,DAY(1)),'מדדים וריביות'!B:C,2,FALSE),VLOOKUP(DATE(YEAR(E2840),MONTH(E2840)-2,DAY(1)),'מדדים וריביות'!B:C,2,FALSE))</f>
        <v>23190314.693238799</v>
      </c>
      <c r="I2840" s="43">
        <f>'ריבית יומית'!D2834</f>
        <v>1.0738622586670132E-4</v>
      </c>
      <c r="J2840" s="29">
        <f t="shared" si="371"/>
        <v>1.7430805461551357</v>
      </c>
      <c r="L2840">
        <f>VLOOKUP(D2839,'מדדים וריביות'!B:C,2)</f>
        <v>23449169.157969601</v>
      </c>
      <c r="M2840" s="30">
        <f t="shared" si="376"/>
        <v>0</v>
      </c>
      <c r="O2840" s="39">
        <f t="shared" si="373"/>
        <v>0</v>
      </c>
      <c r="P2840" s="39">
        <f t="shared" si="369"/>
        <v>0</v>
      </c>
      <c r="Q2840" s="39">
        <f t="shared" si="374"/>
        <v>0</v>
      </c>
      <c r="R2840" s="41">
        <f t="shared" si="375"/>
        <v>0</v>
      </c>
    </row>
    <row r="2841" spans="4:18" x14ac:dyDescent="0.25">
      <c r="D2841" s="1">
        <v>35706</v>
      </c>
      <c r="E2841" s="1">
        <f t="shared" si="372"/>
        <v>35704</v>
      </c>
      <c r="F2841" s="30">
        <f t="shared" si="370"/>
        <v>0</v>
      </c>
      <c r="H2841" s="42">
        <f>IF(DAY(D2841)&gt;14,VLOOKUP(DATE(YEAR(E2841),MONTH(E2841)-1,DAY(1)),'מדדים וריביות'!B:C,2,FALSE),VLOOKUP(DATE(YEAR(E2841),MONTH(E2841)-2,DAY(1)),'מדדים וריביות'!B:C,2,FALSE))</f>
        <v>23190314.693238799</v>
      </c>
      <c r="I2841" s="43">
        <f>'ריבית יומית'!D2835</f>
        <v>1.0738622586670132E-4</v>
      </c>
      <c r="J2841" s="29">
        <f t="shared" si="371"/>
        <v>1.742893383412603</v>
      </c>
      <c r="L2841">
        <f>VLOOKUP(D2840,'מדדים וריביות'!B:C,2)</f>
        <v>23449169.157969601</v>
      </c>
      <c r="M2841" s="30">
        <f t="shared" si="376"/>
        <v>0</v>
      </c>
      <c r="O2841" s="39">
        <f t="shared" si="373"/>
        <v>0</v>
      </c>
      <c r="P2841" s="39">
        <f t="shared" si="369"/>
        <v>0</v>
      </c>
      <c r="Q2841" s="39">
        <f t="shared" si="374"/>
        <v>0</v>
      </c>
      <c r="R2841" s="41">
        <f t="shared" si="375"/>
        <v>0</v>
      </c>
    </row>
    <row r="2842" spans="4:18" x14ac:dyDescent="0.25">
      <c r="D2842" s="1">
        <v>35707</v>
      </c>
      <c r="E2842" s="1">
        <f t="shared" si="372"/>
        <v>35704</v>
      </c>
      <c r="F2842" s="30">
        <f t="shared" si="370"/>
        <v>0</v>
      </c>
      <c r="H2842" s="42">
        <f>IF(DAY(D2842)&gt;14,VLOOKUP(DATE(YEAR(E2842),MONTH(E2842)-1,DAY(1)),'מדדים וריביות'!B:C,2,FALSE),VLOOKUP(DATE(YEAR(E2842),MONTH(E2842)-2,DAY(1)),'מדדים וריביות'!B:C,2,FALSE))</f>
        <v>23190314.693238799</v>
      </c>
      <c r="I2842" s="43">
        <f>'ריבית יומית'!D2836</f>
        <v>1.0738622586670132E-4</v>
      </c>
      <c r="J2842" s="29">
        <f t="shared" si="371"/>
        <v>1.7427062407666127</v>
      </c>
      <c r="L2842">
        <f>VLOOKUP(D2841,'מדדים וריביות'!B:C,2)</f>
        <v>23449169.157969601</v>
      </c>
      <c r="M2842" s="30">
        <f t="shared" si="376"/>
        <v>0</v>
      </c>
      <c r="O2842" s="39">
        <f t="shared" si="373"/>
        <v>0</v>
      </c>
      <c r="P2842" s="39">
        <f t="shared" si="369"/>
        <v>0</v>
      </c>
      <c r="Q2842" s="39">
        <f t="shared" si="374"/>
        <v>0</v>
      </c>
      <c r="R2842" s="41">
        <f t="shared" si="375"/>
        <v>0</v>
      </c>
    </row>
    <row r="2843" spans="4:18" x14ac:dyDescent="0.25">
      <c r="D2843" s="1">
        <v>35708</v>
      </c>
      <c r="E2843" s="1">
        <f t="shared" si="372"/>
        <v>35704</v>
      </c>
      <c r="F2843" s="30">
        <f t="shared" si="370"/>
        <v>0</v>
      </c>
      <c r="H2843" s="42">
        <f>IF(DAY(D2843)&gt;14,VLOOKUP(DATE(YEAR(E2843),MONTH(E2843)-1,DAY(1)),'מדדים וריביות'!B:C,2,FALSE),VLOOKUP(DATE(YEAR(E2843),MONTH(E2843)-2,DAY(1)),'מדדים וריביות'!B:C,2,FALSE))</f>
        <v>23190314.693238799</v>
      </c>
      <c r="I2843" s="43">
        <f>'ריבית יומית'!D2837</f>
        <v>1.0738622586670132E-4</v>
      </c>
      <c r="J2843" s="29">
        <f t="shared" si="371"/>
        <v>1.742519118215007</v>
      </c>
      <c r="L2843">
        <f>VLOOKUP(D2842,'מדדים וריביות'!B:C,2)</f>
        <v>23449169.157969601</v>
      </c>
      <c r="M2843" s="30">
        <f t="shared" si="376"/>
        <v>0</v>
      </c>
      <c r="O2843" s="39">
        <f t="shared" si="373"/>
        <v>0</v>
      </c>
      <c r="P2843" s="39">
        <f t="shared" si="369"/>
        <v>0</v>
      </c>
      <c r="Q2843" s="39">
        <f t="shared" si="374"/>
        <v>0</v>
      </c>
      <c r="R2843" s="41">
        <f t="shared" si="375"/>
        <v>0</v>
      </c>
    </row>
    <row r="2844" spans="4:18" x14ac:dyDescent="0.25">
      <c r="D2844" s="1">
        <v>35709</v>
      </c>
      <c r="E2844" s="1">
        <f t="shared" si="372"/>
        <v>35704</v>
      </c>
      <c r="F2844" s="30">
        <f t="shared" si="370"/>
        <v>0</v>
      </c>
      <c r="H2844" s="42">
        <f>IF(DAY(D2844)&gt;14,VLOOKUP(DATE(YEAR(E2844),MONTH(E2844)-1,DAY(1)),'מדדים וריביות'!B:C,2,FALSE),VLOOKUP(DATE(YEAR(E2844),MONTH(E2844)-2,DAY(1)),'מדדים וריביות'!B:C,2,FALSE))</f>
        <v>23190314.693238799</v>
      </c>
      <c r="I2844" s="43">
        <f>'ריבית יומית'!D2838</f>
        <v>1.0738622586670132E-4</v>
      </c>
      <c r="J2844" s="29">
        <f t="shared" si="371"/>
        <v>1.7423320157556283</v>
      </c>
      <c r="L2844">
        <f>VLOOKUP(D2843,'מדדים וריביות'!B:C,2)</f>
        <v>23449169.157969601</v>
      </c>
      <c r="M2844" s="30">
        <f t="shared" si="376"/>
        <v>0</v>
      </c>
      <c r="O2844" s="39">
        <f t="shared" si="373"/>
        <v>0</v>
      </c>
      <c r="P2844" s="39">
        <f t="shared" si="369"/>
        <v>0</v>
      </c>
      <c r="Q2844" s="39">
        <f t="shared" si="374"/>
        <v>0</v>
      </c>
      <c r="R2844" s="41">
        <f t="shared" si="375"/>
        <v>0</v>
      </c>
    </row>
    <row r="2845" spans="4:18" x14ac:dyDescent="0.25">
      <c r="D2845" s="1">
        <v>35710</v>
      </c>
      <c r="E2845" s="1">
        <f t="shared" si="372"/>
        <v>35704</v>
      </c>
      <c r="F2845" s="30">
        <f t="shared" si="370"/>
        <v>0</v>
      </c>
      <c r="H2845" s="42">
        <f>IF(DAY(D2845)&gt;14,VLOOKUP(DATE(YEAR(E2845),MONTH(E2845)-1,DAY(1)),'מדדים וריביות'!B:C,2,FALSE),VLOOKUP(DATE(YEAR(E2845),MONTH(E2845)-2,DAY(1)),'מדדים וריביות'!B:C,2,FALSE))</f>
        <v>23190314.693238799</v>
      </c>
      <c r="I2845" s="43">
        <f>'ריבית יומית'!D2839</f>
        <v>1.0738622586670132E-4</v>
      </c>
      <c r="J2845" s="29">
        <f t="shared" si="371"/>
        <v>1.7421449333863193</v>
      </c>
      <c r="L2845">
        <f>VLOOKUP(D2844,'מדדים וריביות'!B:C,2)</f>
        <v>23449169.157969601</v>
      </c>
      <c r="M2845" s="30">
        <f t="shared" si="376"/>
        <v>0</v>
      </c>
      <c r="O2845" s="39">
        <f t="shared" si="373"/>
        <v>0</v>
      </c>
      <c r="P2845" s="39">
        <f t="shared" si="369"/>
        <v>0</v>
      </c>
      <c r="Q2845" s="39">
        <f t="shared" si="374"/>
        <v>0</v>
      </c>
      <c r="R2845" s="41">
        <f t="shared" si="375"/>
        <v>0</v>
      </c>
    </row>
    <row r="2846" spans="4:18" x14ac:dyDescent="0.25">
      <c r="D2846" s="1">
        <v>35711</v>
      </c>
      <c r="E2846" s="1">
        <f t="shared" si="372"/>
        <v>35704</v>
      </c>
      <c r="F2846" s="30">
        <f t="shared" si="370"/>
        <v>0</v>
      </c>
      <c r="H2846" s="42">
        <f>IF(DAY(D2846)&gt;14,VLOOKUP(DATE(YEAR(E2846),MONTH(E2846)-1,DAY(1)),'מדדים וריביות'!B:C,2,FALSE),VLOOKUP(DATE(YEAR(E2846),MONTH(E2846)-2,DAY(1)),'מדדים וריביות'!B:C,2,FALSE))</f>
        <v>23190314.693238799</v>
      </c>
      <c r="I2846" s="43">
        <f>'ריבית יומית'!D2840</f>
        <v>1.0738622586670132E-4</v>
      </c>
      <c r="J2846" s="29">
        <f t="shared" si="371"/>
        <v>1.7419578711049226</v>
      </c>
      <c r="L2846">
        <f>VLOOKUP(D2845,'מדדים וריביות'!B:C,2)</f>
        <v>23449169.157969601</v>
      </c>
      <c r="M2846" s="30">
        <f t="shared" si="376"/>
        <v>0</v>
      </c>
      <c r="O2846" s="39">
        <f t="shared" si="373"/>
        <v>0</v>
      </c>
      <c r="P2846" s="39">
        <f t="shared" si="369"/>
        <v>0</v>
      </c>
      <c r="Q2846" s="39">
        <f t="shared" si="374"/>
        <v>0</v>
      </c>
      <c r="R2846" s="41">
        <f t="shared" si="375"/>
        <v>0</v>
      </c>
    </row>
    <row r="2847" spans="4:18" x14ac:dyDescent="0.25">
      <c r="D2847" s="1">
        <v>35712</v>
      </c>
      <c r="E2847" s="1">
        <f t="shared" si="372"/>
        <v>35704</v>
      </c>
      <c r="F2847" s="30">
        <f t="shared" si="370"/>
        <v>0</v>
      </c>
      <c r="H2847" s="42">
        <f>IF(DAY(D2847)&gt;14,VLOOKUP(DATE(YEAR(E2847),MONTH(E2847)-1,DAY(1)),'מדדים וריביות'!B:C,2,FALSE),VLOOKUP(DATE(YEAR(E2847),MONTH(E2847)-2,DAY(1)),'מדדים וריביות'!B:C,2,FALSE))</f>
        <v>23190314.693238799</v>
      </c>
      <c r="I2847" s="43">
        <f>'ריבית יומית'!D2841</f>
        <v>1.0738622586670132E-4</v>
      </c>
      <c r="J2847" s="29">
        <f t="shared" si="371"/>
        <v>1.7417708289092813</v>
      </c>
      <c r="L2847">
        <f>VLOOKUP(D2846,'מדדים וריביות'!B:C,2)</f>
        <v>23449169.157969601</v>
      </c>
      <c r="M2847" s="30">
        <f t="shared" si="376"/>
        <v>0</v>
      </c>
      <c r="O2847" s="39">
        <f t="shared" si="373"/>
        <v>0</v>
      </c>
      <c r="P2847" s="39">
        <f t="shared" si="369"/>
        <v>0</v>
      </c>
      <c r="Q2847" s="39">
        <f t="shared" si="374"/>
        <v>0</v>
      </c>
      <c r="R2847" s="41">
        <f t="shared" si="375"/>
        <v>0</v>
      </c>
    </row>
    <row r="2848" spans="4:18" x14ac:dyDescent="0.25">
      <c r="D2848" s="1">
        <v>35713</v>
      </c>
      <c r="E2848" s="1">
        <f t="shared" si="372"/>
        <v>35704</v>
      </c>
      <c r="F2848" s="30">
        <f t="shared" si="370"/>
        <v>0</v>
      </c>
      <c r="H2848" s="42">
        <f>IF(DAY(D2848)&gt;14,VLOOKUP(DATE(YEAR(E2848),MONTH(E2848)-1,DAY(1)),'מדדים וריביות'!B:C,2,FALSE),VLOOKUP(DATE(YEAR(E2848),MONTH(E2848)-2,DAY(1)),'מדדים וריביות'!B:C,2,FALSE))</f>
        <v>23190314.693238799</v>
      </c>
      <c r="I2848" s="43">
        <f>'ריבית יומית'!D2842</f>
        <v>1.0738622586670132E-4</v>
      </c>
      <c r="J2848" s="29">
        <f t="shared" si="371"/>
        <v>1.7415838067972387</v>
      </c>
      <c r="L2848">
        <f>VLOOKUP(D2847,'מדדים וריביות'!B:C,2)</f>
        <v>23449169.157969601</v>
      </c>
      <c r="M2848" s="30">
        <f t="shared" si="376"/>
        <v>0</v>
      </c>
      <c r="O2848" s="39">
        <f t="shared" si="373"/>
        <v>0</v>
      </c>
      <c r="P2848" s="39">
        <f t="shared" si="369"/>
        <v>0</v>
      </c>
      <c r="Q2848" s="39">
        <f t="shared" si="374"/>
        <v>0</v>
      </c>
      <c r="R2848" s="41">
        <f t="shared" si="375"/>
        <v>0</v>
      </c>
    </row>
    <row r="2849" spans="4:18" x14ac:dyDescent="0.25">
      <c r="D2849" s="1">
        <v>35714</v>
      </c>
      <c r="E2849" s="1">
        <f t="shared" si="372"/>
        <v>35704</v>
      </c>
      <c r="F2849" s="30">
        <f t="shared" si="370"/>
        <v>0</v>
      </c>
      <c r="H2849" s="42">
        <f>IF(DAY(D2849)&gt;14,VLOOKUP(DATE(YEAR(E2849),MONTH(E2849)-1,DAY(1)),'מדדים וריביות'!B:C,2,FALSE),VLOOKUP(DATE(YEAR(E2849),MONTH(E2849)-2,DAY(1)),'מדדים וריביות'!B:C,2,FALSE))</f>
        <v>23190314.693238799</v>
      </c>
      <c r="I2849" s="43">
        <f>'ריבית יומית'!D2843</f>
        <v>1.0738622586670132E-4</v>
      </c>
      <c r="J2849" s="29">
        <f t="shared" si="371"/>
        <v>1.7413968047666384</v>
      </c>
      <c r="L2849">
        <f>VLOOKUP(D2848,'מדדים וריביות'!B:C,2)</f>
        <v>23449169.157969601</v>
      </c>
      <c r="M2849" s="30">
        <f t="shared" si="376"/>
        <v>0</v>
      </c>
      <c r="O2849" s="39">
        <f t="shared" si="373"/>
        <v>0</v>
      </c>
      <c r="P2849" s="39">
        <f t="shared" si="369"/>
        <v>0</v>
      </c>
      <c r="Q2849" s="39">
        <f t="shared" si="374"/>
        <v>0</v>
      </c>
      <c r="R2849" s="41">
        <f t="shared" si="375"/>
        <v>0</v>
      </c>
    </row>
    <row r="2850" spans="4:18" x14ac:dyDescent="0.25">
      <c r="D2850" s="1">
        <v>35715</v>
      </c>
      <c r="E2850" s="1">
        <f t="shared" si="372"/>
        <v>35704</v>
      </c>
      <c r="F2850" s="30">
        <f t="shared" si="370"/>
        <v>0</v>
      </c>
      <c r="H2850" s="42">
        <f>IF(DAY(D2850)&gt;14,VLOOKUP(DATE(YEAR(E2850),MONTH(E2850)-1,DAY(1)),'מדדים וריביות'!B:C,2,FALSE),VLOOKUP(DATE(YEAR(E2850),MONTH(E2850)-2,DAY(1)),'מדדים וריביות'!B:C,2,FALSE))</f>
        <v>23190314.693238799</v>
      </c>
      <c r="I2850" s="43">
        <f>'ריבית יומית'!D2844</f>
        <v>1.0738622586670132E-4</v>
      </c>
      <c r="J2850" s="29">
        <f t="shared" si="371"/>
        <v>1.7412098228153243</v>
      </c>
      <c r="L2850">
        <f>VLOOKUP(D2849,'מדדים וריביות'!B:C,2)</f>
        <v>23449169.157969601</v>
      </c>
      <c r="M2850" s="30">
        <f t="shared" si="376"/>
        <v>0</v>
      </c>
      <c r="O2850" s="39">
        <f t="shared" si="373"/>
        <v>0</v>
      </c>
      <c r="P2850" s="39">
        <f t="shared" si="369"/>
        <v>0</v>
      </c>
      <c r="Q2850" s="39">
        <f t="shared" si="374"/>
        <v>0</v>
      </c>
      <c r="R2850" s="41">
        <f t="shared" si="375"/>
        <v>0</v>
      </c>
    </row>
    <row r="2851" spans="4:18" x14ac:dyDescent="0.25">
      <c r="D2851" s="1">
        <v>35716</v>
      </c>
      <c r="E2851" s="1">
        <f t="shared" si="372"/>
        <v>35704</v>
      </c>
      <c r="F2851" s="30">
        <f t="shared" si="370"/>
        <v>0</v>
      </c>
      <c r="H2851" s="42">
        <f>IF(DAY(D2851)&gt;14,VLOOKUP(DATE(YEAR(E2851),MONTH(E2851)-1,DAY(1)),'מדדים וריביות'!B:C,2,FALSE),VLOOKUP(DATE(YEAR(E2851),MONTH(E2851)-2,DAY(1)),'מדדים וריביות'!B:C,2,FALSE))</f>
        <v>23190314.693238799</v>
      </c>
      <c r="I2851" s="43">
        <f>'ריבית יומית'!D2845</f>
        <v>1.0738622586670132E-4</v>
      </c>
      <c r="J2851" s="29">
        <f t="shared" si="371"/>
        <v>1.7410228609411402</v>
      </c>
      <c r="L2851">
        <f>VLOOKUP(D2850,'מדדים וריביות'!B:C,2)</f>
        <v>23449169.157969601</v>
      </c>
      <c r="M2851" s="30">
        <f t="shared" si="376"/>
        <v>0</v>
      </c>
      <c r="O2851" s="39">
        <f t="shared" si="373"/>
        <v>0</v>
      </c>
      <c r="P2851" s="39">
        <f t="shared" si="369"/>
        <v>0</v>
      </c>
      <c r="Q2851" s="39">
        <f t="shared" si="374"/>
        <v>0</v>
      </c>
      <c r="R2851" s="41">
        <f t="shared" si="375"/>
        <v>0</v>
      </c>
    </row>
    <row r="2852" spans="4:18" x14ac:dyDescent="0.25">
      <c r="D2852" s="1">
        <v>35717</v>
      </c>
      <c r="E2852" s="1">
        <f t="shared" si="372"/>
        <v>35704</v>
      </c>
      <c r="F2852" s="30">
        <f t="shared" si="370"/>
        <v>0</v>
      </c>
      <c r="H2852" s="42">
        <f>IF(DAY(D2852)&gt;14,VLOOKUP(DATE(YEAR(E2852),MONTH(E2852)-1,DAY(1)),'מדדים וריביות'!B:C,2,FALSE),VLOOKUP(DATE(YEAR(E2852),MONTH(E2852)-2,DAY(1)),'מדדים וריביות'!B:C,2,FALSE))</f>
        <v>23190314.693238799</v>
      </c>
      <c r="I2852" s="43">
        <f>'ריבית יומית'!D2846</f>
        <v>1.0738622586670132E-4</v>
      </c>
      <c r="J2852" s="29">
        <f t="shared" si="371"/>
        <v>1.7408359191419305</v>
      </c>
      <c r="L2852">
        <f>VLOOKUP(D2851,'מדדים וריביות'!B:C,2)</f>
        <v>23449169.157969601</v>
      </c>
      <c r="M2852" s="30">
        <f t="shared" si="376"/>
        <v>0</v>
      </c>
      <c r="O2852" s="39">
        <f t="shared" si="373"/>
        <v>0</v>
      </c>
      <c r="P2852" s="39">
        <f t="shared" si="369"/>
        <v>0</v>
      </c>
      <c r="Q2852" s="39">
        <f t="shared" si="374"/>
        <v>0</v>
      </c>
      <c r="R2852" s="41">
        <f t="shared" si="375"/>
        <v>0</v>
      </c>
    </row>
    <row r="2853" spans="4:18" x14ac:dyDescent="0.25">
      <c r="D2853" s="1">
        <v>35718</v>
      </c>
      <c r="E2853" s="1">
        <f t="shared" si="372"/>
        <v>35704</v>
      </c>
      <c r="F2853" s="30">
        <f t="shared" si="370"/>
        <v>0</v>
      </c>
      <c r="H2853" s="42">
        <f>IF(DAY(D2853)&gt;14,VLOOKUP(DATE(YEAR(E2853),MONTH(E2853)-1,DAY(1)),'מדדים וריביות'!B:C,2,FALSE),VLOOKUP(DATE(YEAR(E2853),MONTH(E2853)-2,DAY(1)),'מדדים וריביות'!B:C,2,FALSE))</f>
        <v>23175087.960019302</v>
      </c>
      <c r="I2853" s="43">
        <f>'ריבית יומית'!D2847</f>
        <v>1.0738622586670132E-4</v>
      </c>
      <c r="J2853" s="29">
        <f t="shared" si="371"/>
        <v>1.7406489974155395</v>
      </c>
      <c r="L2853">
        <f>VLOOKUP(D2852,'מדדים וריביות'!B:C,2)</f>
        <v>23449169.157969601</v>
      </c>
      <c r="M2853" s="30">
        <f t="shared" si="376"/>
        <v>0</v>
      </c>
      <c r="O2853" s="39">
        <f t="shared" si="373"/>
        <v>0</v>
      </c>
      <c r="P2853" s="39">
        <f t="shared" si="369"/>
        <v>0</v>
      </c>
      <c r="Q2853" s="39">
        <f t="shared" si="374"/>
        <v>0</v>
      </c>
      <c r="R2853" s="41">
        <f t="shared" si="375"/>
        <v>0</v>
      </c>
    </row>
    <row r="2854" spans="4:18" x14ac:dyDescent="0.25">
      <c r="D2854" s="1">
        <v>35719</v>
      </c>
      <c r="E2854" s="1">
        <f t="shared" si="372"/>
        <v>35704</v>
      </c>
      <c r="F2854" s="30">
        <f t="shared" si="370"/>
        <v>0</v>
      </c>
      <c r="H2854" s="42">
        <f>IF(DAY(D2854)&gt;14,VLOOKUP(DATE(YEAR(E2854),MONTH(E2854)-1,DAY(1)),'מדדים וריביות'!B:C,2,FALSE),VLOOKUP(DATE(YEAR(E2854),MONTH(E2854)-2,DAY(1)),'מדדים וריביות'!B:C,2,FALSE))</f>
        <v>23175087.960019302</v>
      </c>
      <c r="I2854" s="43">
        <f>'ריבית יומית'!D2848</f>
        <v>1.0738622586670132E-4</v>
      </c>
      <c r="J2854" s="29">
        <f t="shared" si="371"/>
        <v>1.7404620957598118</v>
      </c>
      <c r="L2854">
        <f>VLOOKUP(D2853,'מדדים וריביות'!B:C,2)</f>
        <v>23449169.157969601</v>
      </c>
      <c r="M2854" s="30">
        <f t="shared" si="376"/>
        <v>0</v>
      </c>
      <c r="O2854" s="39">
        <f t="shared" si="373"/>
        <v>0</v>
      </c>
      <c r="P2854" s="39">
        <f t="shared" si="369"/>
        <v>0</v>
      </c>
      <c r="Q2854" s="39">
        <f t="shared" si="374"/>
        <v>0</v>
      </c>
      <c r="R2854" s="41">
        <f t="shared" si="375"/>
        <v>0</v>
      </c>
    </row>
    <row r="2855" spans="4:18" x14ac:dyDescent="0.25">
      <c r="D2855" s="1">
        <v>35720</v>
      </c>
      <c r="E2855" s="1">
        <f t="shared" si="372"/>
        <v>35704</v>
      </c>
      <c r="F2855" s="30">
        <f t="shared" si="370"/>
        <v>0</v>
      </c>
      <c r="H2855" s="42">
        <f>IF(DAY(D2855)&gt;14,VLOOKUP(DATE(YEAR(E2855),MONTH(E2855)-1,DAY(1)),'מדדים וריביות'!B:C,2,FALSE),VLOOKUP(DATE(YEAR(E2855),MONTH(E2855)-2,DAY(1)),'מדדים וריביות'!B:C,2,FALSE))</f>
        <v>23175087.960019302</v>
      </c>
      <c r="I2855" s="43">
        <f>'ריבית יומית'!D2849</f>
        <v>1.0738622586670132E-4</v>
      </c>
      <c r="J2855" s="29">
        <f t="shared" si="371"/>
        <v>1.7402752141725923</v>
      </c>
      <c r="L2855">
        <f>VLOOKUP(D2854,'מדדים וריביות'!B:C,2)</f>
        <v>23449169.157969601</v>
      </c>
      <c r="M2855" s="30">
        <f t="shared" si="376"/>
        <v>0</v>
      </c>
      <c r="O2855" s="39">
        <f t="shared" si="373"/>
        <v>0</v>
      </c>
      <c r="P2855" s="39">
        <f t="shared" si="369"/>
        <v>0</v>
      </c>
      <c r="Q2855" s="39">
        <f t="shared" si="374"/>
        <v>0</v>
      </c>
      <c r="R2855" s="41">
        <f t="shared" si="375"/>
        <v>0</v>
      </c>
    </row>
    <row r="2856" spans="4:18" x14ac:dyDescent="0.25">
      <c r="D2856" s="1">
        <v>35721</v>
      </c>
      <c r="E2856" s="1">
        <f t="shared" si="372"/>
        <v>35704</v>
      </c>
      <c r="F2856" s="30">
        <f t="shared" si="370"/>
        <v>0</v>
      </c>
      <c r="H2856" s="42">
        <f>IF(DAY(D2856)&gt;14,VLOOKUP(DATE(YEAR(E2856),MONTH(E2856)-1,DAY(1)),'מדדים וריביות'!B:C,2,FALSE),VLOOKUP(DATE(YEAR(E2856),MONTH(E2856)-2,DAY(1)),'מדדים וריביות'!B:C,2,FALSE))</f>
        <v>23175087.960019302</v>
      </c>
      <c r="I2856" s="43">
        <f>'ריבית יומית'!D2850</f>
        <v>1.0738622586670132E-4</v>
      </c>
      <c r="J2856" s="29">
        <f t="shared" si="371"/>
        <v>1.7400883526517266</v>
      </c>
      <c r="L2856">
        <f>VLOOKUP(D2855,'מדדים וריביות'!B:C,2)</f>
        <v>23449169.157969601</v>
      </c>
      <c r="M2856" s="30">
        <f t="shared" si="376"/>
        <v>0</v>
      </c>
      <c r="O2856" s="39">
        <f t="shared" si="373"/>
        <v>0</v>
      </c>
      <c r="P2856" s="39">
        <f t="shared" si="369"/>
        <v>0</v>
      </c>
      <c r="Q2856" s="39">
        <f t="shared" si="374"/>
        <v>0</v>
      </c>
      <c r="R2856" s="41">
        <f t="shared" si="375"/>
        <v>0</v>
      </c>
    </row>
    <row r="2857" spans="4:18" x14ac:dyDescent="0.25">
      <c r="D2857" s="1">
        <v>35722</v>
      </c>
      <c r="E2857" s="1">
        <f t="shared" si="372"/>
        <v>35704</v>
      </c>
      <c r="F2857" s="30">
        <f t="shared" si="370"/>
        <v>0</v>
      </c>
      <c r="H2857" s="42">
        <f>IF(DAY(D2857)&gt;14,VLOOKUP(DATE(YEAR(E2857),MONTH(E2857)-1,DAY(1)),'מדדים וריביות'!B:C,2,FALSE),VLOOKUP(DATE(YEAR(E2857),MONTH(E2857)-2,DAY(1)),'מדדים וריביות'!B:C,2,FALSE))</f>
        <v>23175087.960019302</v>
      </c>
      <c r="I2857" s="43">
        <f>'ריבית יומית'!D2851</f>
        <v>1.0738622586670132E-4</v>
      </c>
      <c r="J2857" s="29">
        <f t="shared" si="371"/>
        <v>1.7399015111950595</v>
      </c>
      <c r="L2857">
        <f>VLOOKUP(D2856,'מדדים וריביות'!B:C,2)</f>
        <v>23449169.157969601</v>
      </c>
      <c r="M2857" s="30">
        <f t="shared" si="376"/>
        <v>0</v>
      </c>
      <c r="O2857" s="39">
        <f t="shared" si="373"/>
        <v>0</v>
      </c>
      <c r="P2857" s="39">
        <f t="shared" si="369"/>
        <v>0</v>
      </c>
      <c r="Q2857" s="39">
        <f t="shared" si="374"/>
        <v>0</v>
      </c>
      <c r="R2857" s="41">
        <f t="shared" si="375"/>
        <v>0</v>
      </c>
    </row>
    <row r="2858" spans="4:18" x14ac:dyDescent="0.25">
      <c r="D2858" s="1">
        <v>35723</v>
      </c>
      <c r="E2858" s="1">
        <f t="shared" si="372"/>
        <v>35704</v>
      </c>
      <c r="F2858" s="30">
        <f t="shared" si="370"/>
        <v>0</v>
      </c>
      <c r="H2858" s="42">
        <f>IF(DAY(D2858)&gt;14,VLOOKUP(DATE(YEAR(E2858),MONTH(E2858)-1,DAY(1)),'מדדים וריביות'!B:C,2,FALSE),VLOOKUP(DATE(YEAR(E2858),MONTH(E2858)-2,DAY(1)),'מדדים וריביות'!B:C,2,FALSE))</f>
        <v>23175087.960019302</v>
      </c>
      <c r="I2858" s="43">
        <f>'ריבית יומית'!D2852</f>
        <v>1.0738622586670132E-4</v>
      </c>
      <c r="J2858" s="29">
        <f t="shared" si="371"/>
        <v>1.739714689800437</v>
      </c>
      <c r="L2858">
        <f>VLOOKUP(D2857,'מדדים וריביות'!B:C,2)</f>
        <v>23449169.157969601</v>
      </c>
      <c r="M2858" s="30">
        <f t="shared" si="376"/>
        <v>0</v>
      </c>
      <c r="O2858" s="39">
        <f t="shared" si="373"/>
        <v>0</v>
      </c>
      <c r="P2858" s="39">
        <f t="shared" si="369"/>
        <v>0</v>
      </c>
      <c r="Q2858" s="39">
        <f t="shared" si="374"/>
        <v>0</v>
      </c>
      <c r="R2858" s="41">
        <f t="shared" si="375"/>
        <v>0</v>
      </c>
    </row>
    <row r="2859" spans="4:18" x14ac:dyDescent="0.25">
      <c r="D2859" s="1">
        <v>35724</v>
      </c>
      <c r="E2859" s="1">
        <f t="shared" si="372"/>
        <v>35704</v>
      </c>
      <c r="F2859" s="30">
        <f t="shared" si="370"/>
        <v>0</v>
      </c>
      <c r="H2859" s="42">
        <f>IF(DAY(D2859)&gt;14,VLOOKUP(DATE(YEAR(E2859),MONTH(E2859)-1,DAY(1)),'מדדים וריביות'!B:C,2,FALSE),VLOOKUP(DATE(YEAR(E2859),MONTH(E2859)-2,DAY(1)),'מדדים וריביות'!B:C,2,FALSE))</f>
        <v>23175087.960019302</v>
      </c>
      <c r="I2859" s="43">
        <f>'ריבית יומית'!D2853</f>
        <v>1.0738622586670132E-4</v>
      </c>
      <c r="J2859" s="29">
        <f t="shared" si="371"/>
        <v>1.7395278884657048</v>
      </c>
      <c r="L2859">
        <f>VLOOKUP(D2858,'מדדים וריביות'!B:C,2)</f>
        <v>23449169.157969601</v>
      </c>
      <c r="M2859" s="30">
        <f t="shared" si="376"/>
        <v>0</v>
      </c>
      <c r="O2859" s="39">
        <f t="shared" si="373"/>
        <v>0</v>
      </c>
      <c r="P2859" s="39">
        <f t="shared" si="369"/>
        <v>0</v>
      </c>
      <c r="Q2859" s="39">
        <f t="shared" si="374"/>
        <v>0</v>
      </c>
      <c r="R2859" s="41">
        <f t="shared" si="375"/>
        <v>0</v>
      </c>
    </row>
    <row r="2860" spans="4:18" x14ac:dyDescent="0.25">
      <c r="D2860" s="1">
        <v>35725</v>
      </c>
      <c r="E2860" s="1">
        <f t="shared" si="372"/>
        <v>35704</v>
      </c>
      <c r="F2860" s="30">
        <f t="shared" si="370"/>
        <v>0</v>
      </c>
      <c r="H2860" s="42">
        <f>IF(DAY(D2860)&gt;14,VLOOKUP(DATE(YEAR(E2860),MONTH(E2860)-1,DAY(1)),'מדדים וריביות'!B:C,2,FALSE),VLOOKUP(DATE(YEAR(E2860),MONTH(E2860)-2,DAY(1)),'מדדים וריביות'!B:C,2,FALSE))</f>
        <v>23175087.960019302</v>
      </c>
      <c r="I2860" s="43">
        <f>'ריבית יומית'!D2854</f>
        <v>1.0738622586670132E-4</v>
      </c>
      <c r="J2860" s="29">
        <f t="shared" si="371"/>
        <v>1.739341107188709</v>
      </c>
      <c r="L2860">
        <f>VLOOKUP(D2859,'מדדים וריביות'!B:C,2)</f>
        <v>23449169.157969601</v>
      </c>
      <c r="M2860" s="30">
        <f t="shared" si="376"/>
        <v>0</v>
      </c>
      <c r="O2860" s="39">
        <f t="shared" si="373"/>
        <v>0</v>
      </c>
      <c r="P2860" s="39">
        <f t="shared" ref="P2860:P2923" si="377">J2861*G2860-G2860</f>
        <v>0</v>
      </c>
      <c r="Q2860" s="39">
        <f t="shared" si="374"/>
        <v>0</v>
      </c>
      <c r="R2860" s="41">
        <f t="shared" si="375"/>
        <v>0</v>
      </c>
    </row>
    <row r="2861" spans="4:18" x14ac:dyDescent="0.25">
      <c r="D2861" s="1">
        <v>35726</v>
      </c>
      <c r="E2861" s="1">
        <f t="shared" si="372"/>
        <v>35704</v>
      </c>
      <c r="F2861" s="30">
        <f t="shared" si="370"/>
        <v>0</v>
      </c>
      <c r="H2861" s="42">
        <f>IF(DAY(D2861)&gt;14,VLOOKUP(DATE(YEAR(E2861),MONTH(E2861)-1,DAY(1)),'מדדים וריביות'!B:C,2,FALSE),VLOOKUP(DATE(YEAR(E2861),MONTH(E2861)-2,DAY(1)),'מדדים וריביות'!B:C,2,FALSE))</f>
        <v>23175087.960019302</v>
      </c>
      <c r="I2861" s="43">
        <f>'ריבית יומית'!D2855</f>
        <v>1.0738622586670132E-4</v>
      </c>
      <c r="J2861" s="29">
        <f t="shared" si="371"/>
        <v>1.739154345967296</v>
      </c>
      <c r="L2861">
        <f>VLOOKUP(D2860,'מדדים וריביות'!B:C,2)</f>
        <v>23449169.157969601</v>
      </c>
      <c r="M2861" s="30">
        <f t="shared" si="376"/>
        <v>0</v>
      </c>
      <c r="O2861" s="39">
        <f t="shared" si="373"/>
        <v>0</v>
      </c>
      <c r="P2861" s="39">
        <f t="shared" si="377"/>
        <v>0</v>
      </c>
      <c r="Q2861" s="39">
        <f t="shared" si="374"/>
        <v>0</v>
      </c>
      <c r="R2861" s="41">
        <f t="shared" si="375"/>
        <v>0</v>
      </c>
    </row>
    <row r="2862" spans="4:18" x14ac:dyDescent="0.25">
      <c r="D2862" s="1">
        <v>35727</v>
      </c>
      <c r="E2862" s="1">
        <f t="shared" si="372"/>
        <v>35704</v>
      </c>
      <c r="F2862" s="30">
        <f t="shared" si="370"/>
        <v>0</v>
      </c>
      <c r="H2862" s="42">
        <f>IF(DAY(D2862)&gt;14,VLOOKUP(DATE(YEAR(E2862),MONTH(E2862)-1,DAY(1)),'מדדים וריביות'!B:C,2,FALSE),VLOOKUP(DATE(YEAR(E2862),MONTH(E2862)-2,DAY(1)),'מדדים וריביות'!B:C,2,FALSE))</f>
        <v>23175087.960019302</v>
      </c>
      <c r="I2862" s="43">
        <f>'ריבית יומית'!D2856</f>
        <v>1.0738622586670132E-4</v>
      </c>
      <c r="J2862" s="29">
        <f t="shared" si="371"/>
        <v>1.7389676047993121</v>
      </c>
      <c r="L2862">
        <f>VLOOKUP(D2861,'מדדים וריביות'!B:C,2)</f>
        <v>23449169.157969601</v>
      </c>
      <c r="M2862" s="30">
        <f t="shared" si="376"/>
        <v>0</v>
      </c>
      <c r="O2862" s="39">
        <f t="shared" si="373"/>
        <v>0</v>
      </c>
      <c r="P2862" s="39">
        <f t="shared" si="377"/>
        <v>0</v>
      </c>
      <c r="Q2862" s="39">
        <f t="shared" si="374"/>
        <v>0</v>
      </c>
      <c r="R2862" s="41">
        <f t="shared" si="375"/>
        <v>0</v>
      </c>
    </row>
    <row r="2863" spans="4:18" x14ac:dyDescent="0.25">
      <c r="D2863" s="1">
        <v>35728</v>
      </c>
      <c r="E2863" s="1">
        <f t="shared" si="372"/>
        <v>35704</v>
      </c>
      <c r="F2863" s="30">
        <f t="shared" si="370"/>
        <v>0</v>
      </c>
      <c r="H2863" s="42">
        <f>IF(DAY(D2863)&gt;14,VLOOKUP(DATE(YEAR(E2863),MONTH(E2863)-1,DAY(1)),'מדדים וריביות'!B:C,2,FALSE),VLOOKUP(DATE(YEAR(E2863),MONTH(E2863)-2,DAY(1)),'מדדים וריביות'!B:C,2,FALSE))</f>
        <v>23175087.960019302</v>
      </c>
      <c r="I2863" s="43">
        <f>'ריבית יומית'!D2857</f>
        <v>1.0738622586670132E-4</v>
      </c>
      <c r="J2863" s="29">
        <f t="shared" si="371"/>
        <v>1.7387808836826042</v>
      </c>
      <c r="L2863">
        <f>VLOOKUP(D2862,'מדדים וריביות'!B:C,2)</f>
        <v>23449169.157969601</v>
      </c>
      <c r="M2863" s="30">
        <f t="shared" si="376"/>
        <v>0</v>
      </c>
      <c r="O2863" s="39">
        <f t="shared" si="373"/>
        <v>0</v>
      </c>
      <c r="P2863" s="39">
        <f t="shared" si="377"/>
        <v>0</v>
      </c>
      <c r="Q2863" s="39">
        <f t="shared" si="374"/>
        <v>0</v>
      </c>
      <c r="R2863" s="41">
        <f t="shared" si="375"/>
        <v>0</v>
      </c>
    </row>
    <row r="2864" spans="4:18" x14ac:dyDescent="0.25">
      <c r="D2864" s="1">
        <v>35729</v>
      </c>
      <c r="E2864" s="1">
        <f t="shared" si="372"/>
        <v>35704</v>
      </c>
      <c r="F2864" s="30">
        <f t="shared" si="370"/>
        <v>0</v>
      </c>
      <c r="H2864" s="42">
        <f>IF(DAY(D2864)&gt;14,VLOOKUP(DATE(YEAR(E2864),MONTH(E2864)-1,DAY(1)),'מדדים וריביות'!B:C,2,FALSE),VLOOKUP(DATE(YEAR(E2864),MONTH(E2864)-2,DAY(1)),'מדדים וריביות'!B:C,2,FALSE))</f>
        <v>23175087.960019302</v>
      </c>
      <c r="I2864" s="43">
        <f>'ריבית יומית'!D2858</f>
        <v>1.0738622586670132E-4</v>
      </c>
      <c r="J2864" s="29">
        <f t="shared" si="371"/>
        <v>1.7385941826150193</v>
      </c>
      <c r="L2864">
        <f>VLOOKUP(D2863,'מדדים וריביות'!B:C,2)</f>
        <v>23449169.157969601</v>
      </c>
      <c r="M2864" s="30">
        <f t="shared" si="376"/>
        <v>0</v>
      </c>
      <c r="O2864" s="39">
        <f t="shared" si="373"/>
        <v>0</v>
      </c>
      <c r="P2864" s="39">
        <f t="shared" si="377"/>
        <v>0</v>
      </c>
      <c r="Q2864" s="39">
        <f t="shared" si="374"/>
        <v>0</v>
      </c>
      <c r="R2864" s="41">
        <f t="shared" si="375"/>
        <v>0</v>
      </c>
    </row>
    <row r="2865" spans="4:18" x14ac:dyDescent="0.25">
      <c r="D2865" s="1">
        <v>35730</v>
      </c>
      <c r="E2865" s="1">
        <f t="shared" si="372"/>
        <v>35704</v>
      </c>
      <c r="F2865" s="30">
        <f t="shared" si="370"/>
        <v>0</v>
      </c>
      <c r="H2865" s="42">
        <f>IF(DAY(D2865)&gt;14,VLOOKUP(DATE(YEAR(E2865),MONTH(E2865)-1,DAY(1)),'מדדים וריביות'!B:C,2,FALSE),VLOOKUP(DATE(YEAR(E2865),MONTH(E2865)-2,DAY(1)),'מדדים וריביות'!B:C,2,FALSE))</f>
        <v>23175087.960019302</v>
      </c>
      <c r="I2865" s="43">
        <f>'ריבית יומית'!D2859</f>
        <v>1.0738622586670132E-4</v>
      </c>
      <c r="J2865" s="29">
        <f t="shared" si="371"/>
        <v>1.7384075015944047</v>
      </c>
      <c r="L2865">
        <f>VLOOKUP(D2864,'מדדים וריביות'!B:C,2)</f>
        <v>23449169.157969601</v>
      </c>
      <c r="M2865" s="30">
        <f t="shared" si="376"/>
        <v>0</v>
      </c>
      <c r="O2865" s="39">
        <f t="shared" si="373"/>
        <v>0</v>
      </c>
      <c r="P2865" s="39">
        <f t="shared" si="377"/>
        <v>0</v>
      </c>
      <c r="Q2865" s="39">
        <f t="shared" si="374"/>
        <v>0</v>
      </c>
      <c r="R2865" s="41">
        <f t="shared" si="375"/>
        <v>0</v>
      </c>
    </row>
    <row r="2866" spans="4:18" x14ac:dyDescent="0.25">
      <c r="D2866" s="1">
        <v>35731</v>
      </c>
      <c r="E2866" s="1">
        <f t="shared" si="372"/>
        <v>35704</v>
      </c>
      <c r="F2866" s="30">
        <f t="shared" si="370"/>
        <v>0</v>
      </c>
      <c r="H2866" s="42">
        <f>IF(DAY(D2866)&gt;14,VLOOKUP(DATE(YEAR(E2866),MONTH(E2866)-1,DAY(1)),'מדדים וריביות'!B:C,2,FALSE),VLOOKUP(DATE(YEAR(E2866),MONTH(E2866)-2,DAY(1)),'מדדים וריביות'!B:C,2,FALSE))</f>
        <v>23175087.960019302</v>
      </c>
      <c r="I2866" s="43">
        <f>'ריבית יומית'!D2860</f>
        <v>1.0738622586670132E-4</v>
      </c>
      <c r="J2866" s="29">
        <f t="shared" si="371"/>
        <v>1.7382208406186079</v>
      </c>
      <c r="L2866">
        <f>VLOOKUP(D2865,'מדדים וריביות'!B:C,2)</f>
        <v>23449169.157969601</v>
      </c>
      <c r="M2866" s="30">
        <f t="shared" si="376"/>
        <v>0</v>
      </c>
      <c r="O2866" s="39">
        <f t="shared" si="373"/>
        <v>0</v>
      </c>
      <c r="P2866" s="39">
        <f t="shared" si="377"/>
        <v>0</v>
      </c>
      <c r="Q2866" s="39">
        <f t="shared" si="374"/>
        <v>0</v>
      </c>
      <c r="R2866" s="41">
        <f t="shared" si="375"/>
        <v>0</v>
      </c>
    </row>
    <row r="2867" spans="4:18" x14ac:dyDescent="0.25">
      <c r="D2867" s="1">
        <v>35732</v>
      </c>
      <c r="E2867" s="1">
        <f t="shared" si="372"/>
        <v>35704</v>
      </c>
      <c r="F2867" s="30">
        <f t="shared" si="370"/>
        <v>0</v>
      </c>
      <c r="H2867" s="42">
        <f>IF(DAY(D2867)&gt;14,VLOOKUP(DATE(YEAR(E2867),MONTH(E2867)-1,DAY(1)),'מדדים וריביות'!B:C,2,FALSE),VLOOKUP(DATE(YEAR(E2867),MONTH(E2867)-2,DAY(1)),'מדדים וריביות'!B:C,2,FALSE))</f>
        <v>23175087.960019302</v>
      </c>
      <c r="I2867" s="43">
        <f>'ריבית יומית'!D2861</f>
        <v>1.0738622586670132E-4</v>
      </c>
      <c r="J2867" s="29">
        <f t="shared" si="371"/>
        <v>1.7380341996854765</v>
      </c>
      <c r="L2867">
        <f>VLOOKUP(D2866,'מדדים וריביות'!B:C,2)</f>
        <v>23449169.157969601</v>
      </c>
      <c r="M2867" s="30">
        <f t="shared" si="376"/>
        <v>0</v>
      </c>
      <c r="O2867" s="39">
        <f t="shared" si="373"/>
        <v>0</v>
      </c>
      <c r="P2867" s="39">
        <f t="shared" si="377"/>
        <v>0</v>
      </c>
      <c r="Q2867" s="39">
        <f t="shared" si="374"/>
        <v>0</v>
      </c>
      <c r="R2867" s="41">
        <f t="shared" si="375"/>
        <v>0</v>
      </c>
    </row>
    <row r="2868" spans="4:18" x14ac:dyDescent="0.25">
      <c r="D2868" s="1">
        <v>35733</v>
      </c>
      <c r="E2868" s="1">
        <f t="shared" si="372"/>
        <v>35704</v>
      </c>
      <c r="F2868" s="30">
        <f t="shared" si="370"/>
        <v>0</v>
      </c>
      <c r="H2868" s="42">
        <f>IF(DAY(D2868)&gt;14,VLOOKUP(DATE(YEAR(E2868),MONTH(E2868)-1,DAY(1)),'מדדים וריביות'!B:C,2,FALSE),VLOOKUP(DATE(YEAR(E2868),MONTH(E2868)-2,DAY(1)),'מדדים וריביות'!B:C,2,FALSE))</f>
        <v>23175087.960019302</v>
      </c>
      <c r="I2868" s="43">
        <f>'ריבית יומית'!D2862</f>
        <v>1.0738622586670132E-4</v>
      </c>
      <c r="J2868" s="29">
        <f t="shared" si="371"/>
        <v>1.7378475787928582</v>
      </c>
      <c r="L2868">
        <f>VLOOKUP(D2867,'מדדים וריביות'!B:C,2)</f>
        <v>23449169.157969601</v>
      </c>
      <c r="M2868" s="30">
        <f t="shared" si="376"/>
        <v>0</v>
      </c>
      <c r="O2868" s="39">
        <f t="shared" si="373"/>
        <v>0</v>
      </c>
      <c r="P2868" s="39">
        <f t="shared" si="377"/>
        <v>0</v>
      </c>
      <c r="Q2868" s="39">
        <f t="shared" si="374"/>
        <v>0</v>
      </c>
      <c r="R2868" s="41">
        <f t="shared" si="375"/>
        <v>0</v>
      </c>
    </row>
    <row r="2869" spans="4:18" x14ac:dyDescent="0.25">
      <c r="D2869" s="1">
        <v>35734</v>
      </c>
      <c r="E2869" s="1">
        <f t="shared" si="372"/>
        <v>35704</v>
      </c>
      <c r="F2869" s="30">
        <f t="shared" si="370"/>
        <v>0</v>
      </c>
      <c r="H2869" s="42">
        <f>IF(DAY(D2869)&gt;14,VLOOKUP(DATE(YEAR(E2869),MONTH(E2869)-1,DAY(1)),'מדדים וריביות'!B:C,2,FALSE),VLOOKUP(DATE(YEAR(E2869),MONTH(E2869)-2,DAY(1)),'מדדים וריביות'!B:C,2,FALSE))</f>
        <v>23175087.960019302</v>
      </c>
      <c r="I2869" s="43">
        <f>'ריבית יומית'!D2863</f>
        <v>1.0738622586670132E-4</v>
      </c>
      <c r="J2869" s="29">
        <f t="shared" si="371"/>
        <v>1.7376609779386016</v>
      </c>
      <c r="L2869">
        <f>VLOOKUP(D2868,'מדדים וריביות'!B:C,2)</f>
        <v>23449169.157969601</v>
      </c>
      <c r="M2869" s="30">
        <f t="shared" si="376"/>
        <v>0</v>
      </c>
      <c r="O2869" s="39">
        <f t="shared" si="373"/>
        <v>0</v>
      </c>
      <c r="P2869" s="39">
        <f t="shared" si="377"/>
        <v>0</v>
      </c>
      <c r="Q2869" s="39">
        <f t="shared" si="374"/>
        <v>0</v>
      </c>
      <c r="R2869" s="41">
        <f t="shared" si="375"/>
        <v>0</v>
      </c>
    </row>
    <row r="2870" spans="4:18" x14ac:dyDescent="0.25">
      <c r="D2870" s="1">
        <v>35735</v>
      </c>
      <c r="E2870" s="1">
        <f t="shared" si="372"/>
        <v>35735</v>
      </c>
      <c r="F2870" s="30">
        <f t="shared" si="370"/>
        <v>0</v>
      </c>
      <c r="H2870" s="42">
        <f>IF(DAY(D2870)&gt;14,VLOOKUP(DATE(YEAR(E2870),MONTH(E2870)-1,DAY(1)),'מדדים וריביות'!B:C,2,FALSE),VLOOKUP(DATE(YEAR(E2870),MONTH(E2870)-2,DAY(1)),'מדדים וריביות'!B:C,2,FALSE))</f>
        <v>23175087.960019302</v>
      </c>
      <c r="I2870" s="43">
        <f>'ריבית יומית'!D2864</f>
        <v>1.0738622586670132E-4</v>
      </c>
      <c r="J2870" s="29">
        <f t="shared" si="371"/>
        <v>1.7374743971205548</v>
      </c>
      <c r="L2870">
        <f>VLOOKUP(D2869,'מדדים וריביות'!B:C,2)</f>
        <v>23449169.157969601</v>
      </c>
      <c r="M2870" s="30">
        <f t="shared" si="376"/>
        <v>0</v>
      </c>
      <c r="O2870" s="39">
        <f t="shared" si="373"/>
        <v>0</v>
      </c>
      <c r="P2870" s="39">
        <f t="shared" si="377"/>
        <v>0</v>
      </c>
      <c r="Q2870" s="39">
        <f t="shared" si="374"/>
        <v>0</v>
      </c>
      <c r="R2870" s="41">
        <f t="shared" si="375"/>
        <v>0</v>
      </c>
    </row>
    <row r="2871" spans="4:18" x14ac:dyDescent="0.25">
      <c r="D2871" s="1">
        <v>35736</v>
      </c>
      <c r="E2871" s="1">
        <f t="shared" si="372"/>
        <v>35735</v>
      </c>
      <c r="F2871" s="30">
        <f t="shared" si="370"/>
        <v>0</v>
      </c>
      <c r="H2871" s="42">
        <f>IF(DAY(D2871)&gt;14,VLOOKUP(DATE(YEAR(E2871),MONTH(E2871)-1,DAY(1)),'מדדים וריביות'!B:C,2,FALSE),VLOOKUP(DATE(YEAR(E2871),MONTH(E2871)-2,DAY(1)),'מדדים וריביות'!B:C,2,FALSE))</f>
        <v>23175087.960019302</v>
      </c>
      <c r="I2871" s="43">
        <f>'ריבית יומית'!D2865</f>
        <v>1.0738622586670132E-4</v>
      </c>
      <c r="J2871" s="29">
        <f t="shared" si="371"/>
        <v>1.7372878363365665</v>
      </c>
      <c r="L2871">
        <f>VLOOKUP(D2870,'מדדים וריביות'!B:C,2)</f>
        <v>23388262.2250918</v>
      </c>
      <c r="M2871" s="30">
        <f t="shared" si="376"/>
        <v>0</v>
      </c>
      <c r="O2871" s="39">
        <f t="shared" si="373"/>
        <v>0</v>
      </c>
      <c r="P2871" s="39">
        <f t="shared" si="377"/>
        <v>0</v>
      </c>
      <c r="Q2871" s="39">
        <f t="shared" si="374"/>
        <v>0</v>
      </c>
      <c r="R2871" s="41">
        <f t="shared" si="375"/>
        <v>0</v>
      </c>
    </row>
    <row r="2872" spans="4:18" x14ac:dyDescent="0.25">
      <c r="D2872" s="1">
        <v>35737</v>
      </c>
      <c r="E2872" s="1">
        <f t="shared" si="372"/>
        <v>35735</v>
      </c>
      <c r="F2872" s="30">
        <f t="shared" si="370"/>
        <v>0</v>
      </c>
      <c r="H2872" s="42">
        <f>IF(DAY(D2872)&gt;14,VLOOKUP(DATE(YEAR(E2872),MONTH(E2872)-1,DAY(1)),'מדדים וריביות'!B:C,2,FALSE),VLOOKUP(DATE(YEAR(E2872),MONTH(E2872)-2,DAY(1)),'מדדים וריביות'!B:C,2,FALSE))</f>
        <v>23175087.960019302</v>
      </c>
      <c r="I2872" s="43">
        <f>'ריבית יומית'!D2866</f>
        <v>1.0738622586670132E-4</v>
      </c>
      <c r="J2872" s="29">
        <f t="shared" si="371"/>
        <v>1.7371012955844856</v>
      </c>
      <c r="L2872">
        <f>VLOOKUP(D2871,'מדדים וריביות'!B:C,2)</f>
        <v>23388262.2250918</v>
      </c>
      <c r="M2872" s="30">
        <f t="shared" si="376"/>
        <v>0</v>
      </c>
      <c r="O2872" s="39">
        <f t="shared" si="373"/>
        <v>0</v>
      </c>
      <c r="P2872" s="39">
        <f t="shared" si="377"/>
        <v>0</v>
      </c>
      <c r="Q2872" s="39">
        <f t="shared" si="374"/>
        <v>0</v>
      </c>
      <c r="R2872" s="41">
        <f t="shared" si="375"/>
        <v>0</v>
      </c>
    </row>
    <row r="2873" spans="4:18" x14ac:dyDescent="0.25">
      <c r="D2873" s="1">
        <v>35738</v>
      </c>
      <c r="E2873" s="1">
        <f t="shared" si="372"/>
        <v>35735</v>
      </c>
      <c r="F2873" s="30">
        <f t="shared" si="370"/>
        <v>0</v>
      </c>
      <c r="H2873" s="42">
        <f>IF(DAY(D2873)&gt;14,VLOOKUP(DATE(YEAR(E2873),MONTH(E2873)-1,DAY(1)),'מדדים וריביות'!B:C,2,FALSE),VLOOKUP(DATE(YEAR(E2873),MONTH(E2873)-2,DAY(1)),'מדדים וריביות'!B:C,2,FALSE))</f>
        <v>23175087.960019302</v>
      </c>
      <c r="I2873" s="43">
        <f>'ריבית יומית'!D2867</f>
        <v>1.0738622586670132E-4</v>
      </c>
      <c r="J2873" s="29">
        <f t="shared" si="371"/>
        <v>1.7369147748621609</v>
      </c>
      <c r="L2873">
        <f>VLOOKUP(D2872,'מדדים וריביות'!B:C,2)</f>
        <v>23388262.2250918</v>
      </c>
      <c r="M2873" s="30">
        <f t="shared" si="376"/>
        <v>0</v>
      </c>
      <c r="O2873" s="39">
        <f t="shared" si="373"/>
        <v>0</v>
      </c>
      <c r="P2873" s="39">
        <f t="shared" si="377"/>
        <v>0</v>
      </c>
      <c r="Q2873" s="39">
        <f t="shared" si="374"/>
        <v>0</v>
      </c>
      <c r="R2873" s="41">
        <f t="shared" si="375"/>
        <v>0</v>
      </c>
    </row>
    <row r="2874" spans="4:18" x14ac:dyDescent="0.25">
      <c r="D2874" s="1">
        <v>35739</v>
      </c>
      <c r="E2874" s="1">
        <f t="shared" si="372"/>
        <v>35735</v>
      </c>
      <c r="F2874" s="30">
        <f t="shared" si="370"/>
        <v>0</v>
      </c>
      <c r="H2874" s="42">
        <f>IF(DAY(D2874)&gt;14,VLOOKUP(DATE(YEAR(E2874),MONTH(E2874)-1,DAY(1)),'מדדים וריביות'!B:C,2,FALSE),VLOOKUP(DATE(YEAR(E2874),MONTH(E2874)-2,DAY(1)),'מדדים וריביות'!B:C,2,FALSE))</f>
        <v>23175087.960019302</v>
      </c>
      <c r="I2874" s="43">
        <f>'ריבית יומית'!D2868</f>
        <v>1.0738622586670132E-4</v>
      </c>
      <c r="J2874" s="29">
        <f t="shared" si="371"/>
        <v>1.7367282741674421</v>
      </c>
      <c r="L2874">
        <f>VLOOKUP(D2873,'מדדים וריביות'!B:C,2)</f>
        <v>23388262.2250918</v>
      </c>
      <c r="M2874" s="30">
        <f t="shared" si="376"/>
        <v>0</v>
      </c>
      <c r="O2874" s="39">
        <f t="shared" si="373"/>
        <v>0</v>
      </c>
      <c r="P2874" s="39">
        <f t="shared" si="377"/>
        <v>0</v>
      </c>
      <c r="Q2874" s="39">
        <f t="shared" si="374"/>
        <v>0</v>
      </c>
      <c r="R2874" s="41">
        <f t="shared" si="375"/>
        <v>0</v>
      </c>
    </row>
    <row r="2875" spans="4:18" x14ac:dyDescent="0.25">
      <c r="D2875" s="1">
        <v>35740</v>
      </c>
      <c r="E2875" s="1">
        <f t="shared" si="372"/>
        <v>35735</v>
      </c>
      <c r="F2875" s="30">
        <f t="shared" si="370"/>
        <v>0</v>
      </c>
      <c r="H2875" s="42">
        <f>IF(DAY(D2875)&gt;14,VLOOKUP(DATE(YEAR(E2875),MONTH(E2875)-1,DAY(1)),'מדדים וריביות'!B:C,2,FALSE),VLOOKUP(DATE(YEAR(E2875),MONTH(E2875)-2,DAY(1)),'מדדים וריביות'!B:C,2,FALSE))</f>
        <v>23175087.960019302</v>
      </c>
      <c r="I2875" s="43">
        <f>'ריבית יומית'!D2869</f>
        <v>1.0738622586670132E-4</v>
      </c>
      <c r="J2875" s="29">
        <f t="shared" si="371"/>
        <v>1.7365417934981786</v>
      </c>
      <c r="L2875">
        <f>VLOOKUP(D2874,'מדדים וריביות'!B:C,2)</f>
        <v>23388262.2250918</v>
      </c>
      <c r="M2875" s="30">
        <f t="shared" si="376"/>
        <v>0</v>
      </c>
      <c r="O2875" s="39">
        <f t="shared" si="373"/>
        <v>0</v>
      </c>
      <c r="P2875" s="39">
        <f t="shared" si="377"/>
        <v>0</v>
      </c>
      <c r="Q2875" s="39">
        <f t="shared" si="374"/>
        <v>0</v>
      </c>
      <c r="R2875" s="41">
        <f t="shared" si="375"/>
        <v>0</v>
      </c>
    </row>
    <row r="2876" spans="4:18" x14ac:dyDescent="0.25">
      <c r="D2876" s="1">
        <v>35741</v>
      </c>
      <c r="E2876" s="1">
        <f t="shared" si="372"/>
        <v>35735</v>
      </c>
      <c r="F2876" s="30">
        <f t="shared" si="370"/>
        <v>0</v>
      </c>
      <c r="H2876" s="42">
        <f>IF(DAY(D2876)&gt;14,VLOOKUP(DATE(YEAR(E2876),MONTH(E2876)-1,DAY(1)),'מדדים וריביות'!B:C,2,FALSE),VLOOKUP(DATE(YEAR(E2876),MONTH(E2876)-2,DAY(1)),'מדדים וריביות'!B:C,2,FALSE))</f>
        <v>23175087.960019302</v>
      </c>
      <c r="I2876" s="43">
        <f>'ריבית יומית'!D2870</f>
        <v>1.0738622586670132E-4</v>
      </c>
      <c r="J2876" s="29">
        <f t="shared" si="371"/>
        <v>1.7363553328522201</v>
      </c>
      <c r="L2876">
        <f>VLOOKUP(D2875,'מדדים וריביות'!B:C,2)</f>
        <v>23388262.2250918</v>
      </c>
      <c r="M2876" s="30">
        <f t="shared" si="376"/>
        <v>0</v>
      </c>
      <c r="O2876" s="39">
        <f t="shared" si="373"/>
        <v>0</v>
      </c>
      <c r="P2876" s="39">
        <f t="shared" si="377"/>
        <v>0</v>
      </c>
      <c r="Q2876" s="39">
        <f t="shared" si="374"/>
        <v>0</v>
      </c>
      <c r="R2876" s="41">
        <f t="shared" si="375"/>
        <v>0</v>
      </c>
    </row>
    <row r="2877" spans="4:18" x14ac:dyDescent="0.25">
      <c r="D2877" s="1">
        <v>35742</v>
      </c>
      <c r="E2877" s="1">
        <f t="shared" si="372"/>
        <v>35735</v>
      </c>
      <c r="F2877" s="30">
        <f t="shared" si="370"/>
        <v>0</v>
      </c>
      <c r="H2877" s="42">
        <f>IF(DAY(D2877)&gt;14,VLOOKUP(DATE(YEAR(E2877),MONTH(E2877)-1,DAY(1)),'מדדים וריביות'!B:C,2,FALSE),VLOOKUP(DATE(YEAR(E2877),MONTH(E2877)-2,DAY(1)),'מדדים וריביות'!B:C,2,FALSE))</f>
        <v>23175087.960019302</v>
      </c>
      <c r="I2877" s="43">
        <f>'ריבית יומית'!D2871</f>
        <v>1.0738622586670132E-4</v>
      </c>
      <c r="J2877" s="29">
        <f t="shared" si="371"/>
        <v>1.7361688922274165</v>
      </c>
      <c r="L2877">
        <f>VLOOKUP(D2876,'מדדים וריביות'!B:C,2)</f>
        <v>23388262.2250918</v>
      </c>
      <c r="M2877" s="30">
        <f t="shared" si="376"/>
        <v>0</v>
      </c>
      <c r="O2877" s="39">
        <f t="shared" si="373"/>
        <v>0</v>
      </c>
      <c r="P2877" s="39">
        <f t="shared" si="377"/>
        <v>0</v>
      </c>
      <c r="Q2877" s="39">
        <f t="shared" si="374"/>
        <v>0</v>
      </c>
      <c r="R2877" s="41">
        <f t="shared" si="375"/>
        <v>0</v>
      </c>
    </row>
    <row r="2878" spans="4:18" x14ac:dyDescent="0.25">
      <c r="D2878" s="1">
        <v>35743</v>
      </c>
      <c r="E2878" s="1">
        <f t="shared" si="372"/>
        <v>35735</v>
      </c>
      <c r="F2878" s="30">
        <f t="shared" si="370"/>
        <v>0</v>
      </c>
      <c r="H2878" s="42">
        <f>IF(DAY(D2878)&gt;14,VLOOKUP(DATE(YEAR(E2878),MONTH(E2878)-1,DAY(1)),'מדדים וריביות'!B:C,2,FALSE),VLOOKUP(DATE(YEAR(E2878),MONTH(E2878)-2,DAY(1)),'מדדים וריביות'!B:C,2,FALSE))</f>
        <v>23175087.960019302</v>
      </c>
      <c r="I2878" s="43">
        <f>'ריבית יומית'!D2872</f>
        <v>1.0738622586670132E-4</v>
      </c>
      <c r="J2878" s="29">
        <f t="shared" si="371"/>
        <v>1.7359824716216183</v>
      </c>
      <c r="L2878">
        <f>VLOOKUP(D2877,'מדדים וריביות'!B:C,2)</f>
        <v>23388262.2250918</v>
      </c>
      <c r="M2878" s="30">
        <f t="shared" si="376"/>
        <v>0</v>
      </c>
      <c r="O2878" s="39">
        <f t="shared" si="373"/>
        <v>0</v>
      </c>
      <c r="P2878" s="39">
        <f t="shared" si="377"/>
        <v>0</v>
      </c>
      <c r="Q2878" s="39">
        <f t="shared" si="374"/>
        <v>0</v>
      </c>
      <c r="R2878" s="41">
        <f t="shared" si="375"/>
        <v>0</v>
      </c>
    </row>
    <row r="2879" spans="4:18" x14ac:dyDescent="0.25">
      <c r="D2879" s="1">
        <v>35744</v>
      </c>
      <c r="E2879" s="1">
        <f t="shared" si="372"/>
        <v>35735</v>
      </c>
      <c r="F2879" s="30">
        <f t="shared" si="370"/>
        <v>0</v>
      </c>
      <c r="H2879" s="42">
        <f>IF(DAY(D2879)&gt;14,VLOOKUP(DATE(YEAR(E2879),MONTH(E2879)-1,DAY(1)),'מדדים וריביות'!B:C,2,FALSE),VLOOKUP(DATE(YEAR(E2879),MONTH(E2879)-2,DAY(1)),'מדדים וריביות'!B:C,2,FALSE))</f>
        <v>23175087.960019302</v>
      </c>
      <c r="I2879" s="43">
        <f>'ריבית יומית'!D2873</f>
        <v>1.0738622586670132E-4</v>
      </c>
      <c r="J2879" s="29">
        <f t="shared" si="371"/>
        <v>1.7357960710326759</v>
      </c>
      <c r="L2879">
        <f>VLOOKUP(D2878,'מדדים וריביות'!B:C,2)</f>
        <v>23388262.2250918</v>
      </c>
      <c r="M2879" s="30">
        <f t="shared" si="376"/>
        <v>0</v>
      </c>
      <c r="O2879" s="39">
        <f t="shared" si="373"/>
        <v>0</v>
      </c>
      <c r="P2879" s="39">
        <f t="shared" si="377"/>
        <v>0</v>
      </c>
      <c r="Q2879" s="39">
        <f t="shared" si="374"/>
        <v>0</v>
      </c>
      <c r="R2879" s="41">
        <f t="shared" si="375"/>
        <v>0</v>
      </c>
    </row>
    <row r="2880" spans="4:18" x14ac:dyDescent="0.25">
      <c r="D2880" s="1">
        <v>35745</v>
      </c>
      <c r="E2880" s="1">
        <f t="shared" si="372"/>
        <v>35735</v>
      </c>
      <c r="F2880" s="30">
        <f t="shared" ref="F2880:F2943" si="378">M2879</f>
        <v>0</v>
      </c>
      <c r="H2880" s="42">
        <f>IF(DAY(D2880)&gt;14,VLOOKUP(DATE(YEAR(E2880),MONTH(E2880)-1,DAY(1)),'מדדים וריביות'!B:C,2,FALSE),VLOOKUP(DATE(YEAR(E2880),MONTH(E2880)-2,DAY(1)),'מדדים וריביות'!B:C,2,FALSE))</f>
        <v>23175087.960019302</v>
      </c>
      <c r="I2880" s="43">
        <f>'ריבית יומית'!D2874</f>
        <v>1.0738622586670132E-4</v>
      </c>
      <c r="J2880" s="29">
        <f t="shared" si="371"/>
        <v>1.7356096904584399</v>
      </c>
      <c r="L2880">
        <f>VLOOKUP(D2879,'מדדים וריביות'!B:C,2)</f>
        <v>23388262.2250918</v>
      </c>
      <c r="M2880" s="30">
        <f t="shared" si="376"/>
        <v>0</v>
      </c>
      <c r="O2880" s="39">
        <f t="shared" si="373"/>
        <v>0</v>
      </c>
      <c r="P2880" s="39">
        <f t="shared" si="377"/>
        <v>0</v>
      </c>
      <c r="Q2880" s="39">
        <f t="shared" si="374"/>
        <v>0</v>
      </c>
      <c r="R2880" s="41">
        <f t="shared" si="375"/>
        <v>0</v>
      </c>
    </row>
    <row r="2881" spans="4:18" x14ac:dyDescent="0.25">
      <c r="D2881" s="1">
        <v>35746</v>
      </c>
      <c r="E2881" s="1">
        <f t="shared" si="372"/>
        <v>35735</v>
      </c>
      <c r="F2881" s="30">
        <f t="shared" si="378"/>
        <v>0</v>
      </c>
      <c r="H2881" s="42">
        <f>IF(DAY(D2881)&gt;14,VLOOKUP(DATE(YEAR(E2881),MONTH(E2881)-1,DAY(1)),'מדדים וריביות'!B:C,2,FALSE),VLOOKUP(DATE(YEAR(E2881),MONTH(E2881)-2,DAY(1)),'מדדים וריביות'!B:C,2,FALSE))</f>
        <v>23175087.960019302</v>
      </c>
      <c r="I2881" s="43">
        <f>'ריבית יומית'!D2875</f>
        <v>1.0738622586670132E-4</v>
      </c>
      <c r="J2881" s="29">
        <f t="shared" si="371"/>
        <v>1.7354233298967614</v>
      </c>
      <c r="L2881">
        <f>VLOOKUP(D2880,'מדדים וריביות'!B:C,2)</f>
        <v>23388262.2250918</v>
      </c>
      <c r="M2881" s="30">
        <f t="shared" si="376"/>
        <v>0</v>
      </c>
      <c r="O2881" s="39">
        <f t="shared" si="373"/>
        <v>0</v>
      </c>
      <c r="P2881" s="39">
        <f t="shared" si="377"/>
        <v>0</v>
      </c>
      <c r="Q2881" s="39">
        <f t="shared" si="374"/>
        <v>0</v>
      </c>
      <c r="R2881" s="41">
        <f t="shared" si="375"/>
        <v>0</v>
      </c>
    </row>
    <row r="2882" spans="4:18" x14ac:dyDescent="0.25">
      <c r="D2882" s="1">
        <v>35747</v>
      </c>
      <c r="E2882" s="1">
        <f t="shared" si="372"/>
        <v>35735</v>
      </c>
      <c r="F2882" s="30">
        <f t="shared" si="378"/>
        <v>0</v>
      </c>
      <c r="H2882" s="42">
        <f>IF(DAY(D2882)&gt;14,VLOOKUP(DATE(YEAR(E2882),MONTH(E2882)-1,DAY(1)),'מדדים וריביות'!B:C,2,FALSE),VLOOKUP(DATE(YEAR(E2882),MONTH(E2882)-2,DAY(1)),'מדדים וריביות'!B:C,2,FALSE))</f>
        <v>23175087.960019302</v>
      </c>
      <c r="I2882" s="43">
        <f>'ריבית יומית'!D2876</f>
        <v>1.0738622586670132E-4</v>
      </c>
      <c r="J2882" s="29">
        <f t="shared" si="371"/>
        <v>1.7352369893454913</v>
      </c>
      <c r="L2882">
        <f>VLOOKUP(D2881,'מדדים וריביות'!B:C,2)</f>
        <v>23388262.2250918</v>
      </c>
      <c r="M2882" s="30">
        <f t="shared" si="376"/>
        <v>0</v>
      </c>
      <c r="O2882" s="39">
        <f t="shared" si="373"/>
        <v>0</v>
      </c>
      <c r="P2882" s="39">
        <f t="shared" si="377"/>
        <v>0</v>
      </c>
      <c r="Q2882" s="39">
        <f t="shared" si="374"/>
        <v>0</v>
      </c>
      <c r="R2882" s="41">
        <f t="shared" si="375"/>
        <v>0</v>
      </c>
    </row>
    <row r="2883" spans="4:18" x14ac:dyDescent="0.25">
      <c r="D2883" s="1">
        <v>35748</v>
      </c>
      <c r="E2883" s="1">
        <f t="shared" si="372"/>
        <v>35735</v>
      </c>
      <c r="F2883" s="30">
        <f t="shared" si="378"/>
        <v>0</v>
      </c>
      <c r="H2883" s="42">
        <f>IF(DAY(D2883)&gt;14,VLOOKUP(DATE(YEAR(E2883),MONTH(E2883)-1,DAY(1)),'מדדים וריביות'!B:C,2,FALSE),VLOOKUP(DATE(YEAR(E2883),MONTH(E2883)-2,DAY(1)),'מדדים וריביות'!B:C,2,FALSE))</f>
        <v>23175087.960019302</v>
      </c>
      <c r="I2883" s="43">
        <f>'ריבית יומית'!D2877</f>
        <v>1.0738622586670132E-4</v>
      </c>
      <c r="J2883" s="29">
        <f t="shared" si="371"/>
        <v>1.7350506688024812</v>
      </c>
      <c r="L2883">
        <f>VLOOKUP(D2882,'מדדים וריביות'!B:C,2)</f>
        <v>23388262.2250918</v>
      </c>
      <c r="M2883" s="30">
        <f t="shared" si="376"/>
        <v>0</v>
      </c>
      <c r="O2883" s="39">
        <f t="shared" si="373"/>
        <v>0</v>
      </c>
      <c r="P2883" s="39">
        <f t="shared" si="377"/>
        <v>0</v>
      </c>
      <c r="Q2883" s="39">
        <f t="shared" si="374"/>
        <v>0</v>
      </c>
      <c r="R2883" s="41">
        <f t="shared" si="375"/>
        <v>0</v>
      </c>
    </row>
    <row r="2884" spans="4:18" x14ac:dyDescent="0.25">
      <c r="D2884" s="1">
        <v>35749</v>
      </c>
      <c r="E2884" s="1">
        <f t="shared" si="372"/>
        <v>35735</v>
      </c>
      <c r="F2884" s="30">
        <f t="shared" si="378"/>
        <v>0</v>
      </c>
      <c r="H2884" s="42">
        <f>IF(DAY(D2884)&gt;14,VLOOKUP(DATE(YEAR(E2884),MONTH(E2884)-1,DAY(1)),'מדדים וריביות'!B:C,2,FALSE),VLOOKUP(DATE(YEAR(E2884),MONTH(E2884)-2,DAY(1)),'מדדים וריביות'!B:C,2,FALSE))</f>
        <v>23449169.157969601</v>
      </c>
      <c r="I2884" s="43">
        <f>'ריבית יומית'!D2878</f>
        <v>1.0738622586670132E-4</v>
      </c>
      <c r="J2884" s="29">
        <f t="shared" si="371"/>
        <v>1.7348643682655824</v>
      </c>
      <c r="L2884">
        <f>VLOOKUP(D2883,'מדדים וריביות'!B:C,2)</f>
        <v>23388262.2250918</v>
      </c>
      <c r="M2884" s="30">
        <f t="shared" si="376"/>
        <v>0</v>
      </c>
      <c r="O2884" s="39">
        <f t="shared" si="373"/>
        <v>0</v>
      </c>
      <c r="P2884" s="39">
        <f t="shared" si="377"/>
        <v>0</v>
      </c>
      <c r="Q2884" s="39">
        <f t="shared" si="374"/>
        <v>0</v>
      </c>
      <c r="R2884" s="41">
        <f t="shared" si="375"/>
        <v>0</v>
      </c>
    </row>
    <row r="2885" spans="4:18" x14ac:dyDescent="0.25">
      <c r="D2885" s="1">
        <v>35750</v>
      </c>
      <c r="E2885" s="1">
        <f t="shared" si="372"/>
        <v>35735</v>
      </c>
      <c r="F2885" s="30">
        <f t="shared" si="378"/>
        <v>0</v>
      </c>
      <c r="H2885" s="42">
        <f>IF(DAY(D2885)&gt;14,VLOOKUP(DATE(YEAR(E2885),MONTH(E2885)-1,DAY(1)),'מדדים וריביות'!B:C,2,FALSE),VLOOKUP(DATE(YEAR(E2885),MONTH(E2885)-2,DAY(1)),'מדדים וריביות'!B:C,2,FALSE))</f>
        <v>23449169.157969601</v>
      </c>
      <c r="I2885" s="43">
        <f>'ריבית יומית'!D2879</f>
        <v>1.0738622586670132E-4</v>
      </c>
      <c r="J2885" s="29">
        <f t="shared" si="371"/>
        <v>1.7346780877326471</v>
      </c>
      <c r="L2885">
        <f>VLOOKUP(D2884,'מדדים וריביות'!B:C,2)</f>
        <v>23388262.2250918</v>
      </c>
      <c r="M2885" s="30">
        <f t="shared" si="376"/>
        <v>0</v>
      </c>
      <c r="O2885" s="39">
        <f t="shared" si="373"/>
        <v>0</v>
      </c>
      <c r="P2885" s="39">
        <f t="shared" si="377"/>
        <v>0</v>
      </c>
      <c r="Q2885" s="39">
        <f t="shared" si="374"/>
        <v>0</v>
      </c>
      <c r="R2885" s="41">
        <f t="shared" si="375"/>
        <v>0</v>
      </c>
    </row>
    <row r="2886" spans="4:18" x14ac:dyDescent="0.25">
      <c r="D2886" s="1">
        <v>35751</v>
      </c>
      <c r="E2886" s="1">
        <f t="shared" si="372"/>
        <v>35735</v>
      </c>
      <c r="F2886" s="30">
        <f t="shared" si="378"/>
        <v>0</v>
      </c>
      <c r="H2886" s="42">
        <f>IF(DAY(D2886)&gt;14,VLOOKUP(DATE(YEAR(E2886),MONTH(E2886)-1,DAY(1)),'מדדים וריביות'!B:C,2,FALSE),VLOOKUP(DATE(YEAR(E2886),MONTH(E2886)-2,DAY(1)),'מדדים וריביות'!B:C,2,FALSE))</f>
        <v>23449169.157969601</v>
      </c>
      <c r="I2886" s="43">
        <f>'ריבית יומית'!D2880</f>
        <v>1.0738622586670132E-4</v>
      </c>
      <c r="J2886" s="29">
        <f t="shared" si="371"/>
        <v>1.7344918272015273</v>
      </c>
      <c r="L2886">
        <f>VLOOKUP(D2885,'מדדים וריביות'!B:C,2)</f>
        <v>23388262.2250918</v>
      </c>
      <c r="M2886" s="30">
        <f t="shared" si="376"/>
        <v>0</v>
      </c>
      <c r="O2886" s="39">
        <f t="shared" si="373"/>
        <v>0</v>
      </c>
      <c r="P2886" s="39">
        <f t="shared" si="377"/>
        <v>0</v>
      </c>
      <c r="Q2886" s="39">
        <f t="shared" si="374"/>
        <v>0</v>
      </c>
      <c r="R2886" s="41">
        <f t="shared" si="375"/>
        <v>0</v>
      </c>
    </row>
    <row r="2887" spans="4:18" x14ac:dyDescent="0.25">
      <c r="D2887" s="1">
        <v>35752</v>
      </c>
      <c r="E2887" s="1">
        <f t="shared" si="372"/>
        <v>35735</v>
      </c>
      <c r="F2887" s="30">
        <f t="shared" si="378"/>
        <v>0</v>
      </c>
      <c r="H2887" s="42">
        <f>IF(DAY(D2887)&gt;14,VLOOKUP(DATE(YEAR(E2887),MONTH(E2887)-1,DAY(1)),'מדדים וריביות'!B:C,2,FALSE),VLOOKUP(DATE(YEAR(E2887),MONTH(E2887)-2,DAY(1)),'מדדים וריביות'!B:C,2,FALSE))</f>
        <v>23449169.157969601</v>
      </c>
      <c r="I2887" s="43">
        <f>'ריבית יומית'!D2881</f>
        <v>1.0738622586670132E-4</v>
      </c>
      <c r="J2887" s="29">
        <f t="shared" si="371"/>
        <v>1.7343055866700752</v>
      </c>
      <c r="L2887">
        <f>VLOOKUP(D2886,'מדדים וריביות'!B:C,2)</f>
        <v>23388262.2250918</v>
      </c>
      <c r="M2887" s="30">
        <f t="shared" si="376"/>
        <v>0</v>
      </c>
      <c r="O2887" s="39">
        <f t="shared" si="373"/>
        <v>0</v>
      </c>
      <c r="P2887" s="39">
        <f t="shared" si="377"/>
        <v>0</v>
      </c>
      <c r="Q2887" s="39">
        <f t="shared" si="374"/>
        <v>0</v>
      </c>
      <c r="R2887" s="41">
        <f t="shared" si="375"/>
        <v>0</v>
      </c>
    </row>
    <row r="2888" spans="4:18" x14ac:dyDescent="0.25">
      <c r="D2888" s="1">
        <v>35753</v>
      </c>
      <c r="E2888" s="1">
        <f t="shared" si="372"/>
        <v>35735</v>
      </c>
      <c r="F2888" s="30">
        <f t="shared" si="378"/>
        <v>0</v>
      </c>
      <c r="H2888" s="42">
        <f>IF(DAY(D2888)&gt;14,VLOOKUP(DATE(YEAR(E2888),MONTH(E2888)-1,DAY(1)),'מדדים וריביות'!B:C,2,FALSE),VLOOKUP(DATE(YEAR(E2888),MONTH(E2888)-2,DAY(1)),'מדדים וריביות'!B:C,2,FALSE))</f>
        <v>23449169.157969601</v>
      </c>
      <c r="I2888" s="43">
        <f>'ריבית יומית'!D2882</f>
        <v>1.0738622586670132E-4</v>
      </c>
      <c r="J2888" s="29">
        <f t="shared" si="371"/>
        <v>1.7341193661361434</v>
      </c>
      <c r="L2888">
        <f>VLOOKUP(D2887,'מדדים וריביות'!B:C,2)</f>
        <v>23388262.2250918</v>
      </c>
      <c r="M2888" s="30">
        <f t="shared" si="376"/>
        <v>0</v>
      </c>
      <c r="O2888" s="39">
        <f t="shared" si="373"/>
        <v>0</v>
      </c>
      <c r="P2888" s="39">
        <f t="shared" si="377"/>
        <v>0</v>
      </c>
      <c r="Q2888" s="39">
        <f t="shared" si="374"/>
        <v>0</v>
      </c>
      <c r="R2888" s="41">
        <f t="shared" si="375"/>
        <v>0</v>
      </c>
    </row>
    <row r="2889" spans="4:18" x14ac:dyDescent="0.25">
      <c r="D2889" s="1">
        <v>35754</v>
      </c>
      <c r="E2889" s="1">
        <f t="shared" si="372"/>
        <v>35735</v>
      </c>
      <c r="F2889" s="30">
        <f t="shared" si="378"/>
        <v>0</v>
      </c>
      <c r="H2889" s="42">
        <f>IF(DAY(D2889)&gt;14,VLOOKUP(DATE(YEAR(E2889),MONTH(E2889)-1,DAY(1)),'מדדים וריביות'!B:C,2,FALSE),VLOOKUP(DATE(YEAR(E2889),MONTH(E2889)-2,DAY(1)),'מדדים וריביות'!B:C,2,FALSE))</f>
        <v>23449169.157969601</v>
      </c>
      <c r="I2889" s="43">
        <f>'ריבית יומית'!D2883</f>
        <v>1.0738622586670132E-4</v>
      </c>
      <c r="J2889" s="29">
        <f t="shared" ref="J2889:J2952" si="379">J2890*(1+I2889)</f>
        <v>1.7339331655975847</v>
      </c>
      <c r="L2889">
        <f>VLOOKUP(D2888,'מדדים וריביות'!B:C,2)</f>
        <v>23388262.2250918</v>
      </c>
      <c r="M2889" s="30">
        <f t="shared" si="376"/>
        <v>0</v>
      </c>
      <c r="O2889" s="39">
        <f t="shared" si="373"/>
        <v>0</v>
      </c>
      <c r="P2889" s="39">
        <f t="shared" si="377"/>
        <v>0</v>
      </c>
      <c r="Q2889" s="39">
        <f t="shared" si="374"/>
        <v>0</v>
      </c>
      <c r="R2889" s="41">
        <f t="shared" si="375"/>
        <v>0</v>
      </c>
    </row>
    <row r="2890" spans="4:18" x14ac:dyDescent="0.25">
      <c r="D2890" s="1">
        <v>35755</v>
      </c>
      <c r="E2890" s="1">
        <f t="shared" ref="E2890:E2953" si="380">DATE(YEAR(D2890),MONTH(D2890),DAY(1))</f>
        <v>35735</v>
      </c>
      <c r="F2890" s="30">
        <f t="shared" si="378"/>
        <v>0</v>
      </c>
      <c r="H2890" s="42">
        <f>IF(DAY(D2890)&gt;14,VLOOKUP(DATE(YEAR(E2890),MONTH(E2890)-1,DAY(1)),'מדדים וריביות'!B:C,2,FALSE),VLOOKUP(DATE(YEAR(E2890),MONTH(E2890)-2,DAY(1)),'מדדים וריביות'!B:C,2,FALSE))</f>
        <v>23449169.157969601</v>
      </c>
      <c r="I2890" s="43">
        <f>'ריבית יומית'!D2884</f>
        <v>1.0738622586670132E-4</v>
      </c>
      <c r="J2890" s="29">
        <f t="shared" si="379"/>
        <v>1.7337469850522522</v>
      </c>
      <c r="L2890">
        <f>VLOOKUP(D2889,'מדדים וריביות'!B:C,2)</f>
        <v>23388262.2250918</v>
      </c>
      <c r="M2890" s="30">
        <f t="shared" si="376"/>
        <v>0</v>
      </c>
      <c r="O2890" s="39">
        <f t="shared" ref="O2890:O2953" si="381">$D$4/H2890*G2890-G2890</f>
        <v>0</v>
      </c>
      <c r="P2890" s="39">
        <f t="shared" si="377"/>
        <v>0</v>
      </c>
      <c r="Q2890" s="39">
        <f t="shared" ref="Q2890:Q2953" si="382">$D$4/H2890*P2890-P2890</f>
        <v>0</v>
      </c>
      <c r="R2890" s="41">
        <f t="shared" ref="R2890:R2953" si="383">SUM(O2890:Q2890)</f>
        <v>0</v>
      </c>
    </row>
    <row r="2891" spans="4:18" x14ac:dyDescent="0.25">
      <c r="D2891" s="1">
        <v>35756</v>
      </c>
      <c r="E2891" s="1">
        <f t="shared" si="380"/>
        <v>35735</v>
      </c>
      <c r="F2891" s="30">
        <f t="shared" si="378"/>
        <v>0</v>
      </c>
      <c r="H2891" s="42">
        <f>IF(DAY(D2891)&gt;14,VLOOKUP(DATE(YEAR(E2891),MONTH(E2891)-1,DAY(1)),'מדדים וריביות'!B:C,2,FALSE),VLOOKUP(DATE(YEAR(E2891),MONTH(E2891)-2,DAY(1)),'מדדים וריביות'!B:C,2,FALSE))</f>
        <v>23449169.157969601</v>
      </c>
      <c r="I2891" s="43">
        <f>'ריבית יומית'!D2885</f>
        <v>1.0738622586670132E-4</v>
      </c>
      <c r="J2891" s="29">
        <f t="shared" si="379"/>
        <v>1.733560824497999</v>
      </c>
      <c r="L2891">
        <f>VLOOKUP(D2890,'מדדים וריביות'!B:C,2)</f>
        <v>23388262.2250918</v>
      </c>
      <c r="M2891" s="30">
        <f t="shared" si="376"/>
        <v>0</v>
      </c>
      <c r="O2891" s="39">
        <f t="shared" si="381"/>
        <v>0</v>
      </c>
      <c r="P2891" s="39">
        <f t="shared" si="377"/>
        <v>0</v>
      </c>
      <c r="Q2891" s="39">
        <f t="shared" si="382"/>
        <v>0</v>
      </c>
      <c r="R2891" s="41">
        <f t="shared" si="383"/>
        <v>0</v>
      </c>
    </row>
    <row r="2892" spans="4:18" x14ac:dyDescent="0.25">
      <c r="D2892" s="1">
        <v>35757</v>
      </c>
      <c r="E2892" s="1">
        <f t="shared" si="380"/>
        <v>35735</v>
      </c>
      <c r="F2892" s="30">
        <f t="shared" si="378"/>
        <v>0</v>
      </c>
      <c r="H2892" s="42">
        <f>IF(DAY(D2892)&gt;14,VLOOKUP(DATE(YEAR(E2892),MONTH(E2892)-1,DAY(1)),'מדדים וריביות'!B:C,2,FALSE),VLOOKUP(DATE(YEAR(E2892),MONTH(E2892)-2,DAY(1)),'מדדים וריביות'!B:C,2,FALSE))</f>
        <v>23449169.157969601</v>
      </c>
      <c r="I2892" s="43">
        <f>'ריבית יומית'!D2886</f>
        <v>1.0738622586670132E-4</v>
      </c>
      <c r="J2892" s="29">
        <f t="shared" si="379"/>
        <v>1.7333746839326785</v>
      </c>
      <c r="L2892">
        <f>VLOOKUP(D2891,'מדדים וריביות'!B:C,2)</f>
        <v>23388262.2250918</v>
      </c>
      <c r="M2892" s="30">
        <f t="shared" ref="M2892:M2955" si="384">F2892*(1+I2892)*L2892/H2892+G2892-K2892</f>
        <v>0</v>
      </c>
      <c r="O2892" s="39">
        <f t="shared" si="381"/>
        <v>0</v>
      </c>
      <c r="P2892" s="39">
        <f t="shared" si="377"/>
        <v>0</v>
      </c>
      <c r="Q2892" s="39">
        <f t="shared" si="382"/>
        <v>0</v>
      </c>
      <c r="R2892" s="41">
        <f t="shared" si="383"/>
        <v>0</v>
      </c>
    </row>
    <row r="2893" spans="4:18" x14ac:dyDescent="0.25">
      <c r="D2893" s="1">
        <v>35758</v>
      </c>
      <c r="E2893" s="1">
        <f t="shared" si="380"/>
        <v>35735</v>
      </c>
      <c r="F2893" s="30">
        <f t="shared" si="378"/>
        <v>0</v>
      </c>
      <c r="H2893" s="42">
        <f>IF(DAY(D2893)&gt;14,VLOOKUP(DATE(YEAR(E2893),MONTH(E2893)-1,DAY(1)),'מדדים וריביות'!B:C,2,FALSE),VLOOKUP(DATE(YEAR(E2893),MONTH(E2893)-2,DAY(1)),'מדדים וריביות'!B:C,2,FALSE))</f>
        <v>23449169.157969601</v>
      </c>
      <c r="I2893" s="43">
        <f>'ריבית יומית'!D2887</f>
        <v>1.0738622586670132E-4</v>
      </c>
      <c r="J2893" s="29">
        <f t="shared" si="379"/>
        <v>1.7331885633541446</v>
      </c>
      <c r="L2893">
        <f>VLOOKUP(D2892,'מדדים וריביות'!B:C,2)</f>
        <v>23388262.2250918</v>
      </c>
      <c r="M2893" s="30">
        <f t="shared" si="384"/>
        <v>0</v>
      </c>
      <c r="O2893" s="39">
        <f t="shared" si="381"/>
        <v>0</v>
      </c>
      <c r="P2893" s="39">
        <f t="shared" si="377"/>
        <v>0</v>
      </c>
      <c r="Q2893" s="39">
        <f t="shared" si="382"/>
        <v>0</v>
      </c>
      <c r="R2893" s="41">
        <f t="shared" si="383"/>
        <v>0</v>
      </c>
    </row>
    <row r="2894" spans="4:18" x14ac:dyDescent="0.25">
      <c r="D2894" s="1">
        <v>35759</v>
      </c>
      <c r="E2894" s="1">
        <f t="shared" si="380"/>
        <v>35735</v>
      </c>
      <c r="F2894" s="30">
        <f t="shared" si="378"/>
        <v>0</v>
      </c>
      <c r="H2894" s="42">
        <f>IF(DAY(D2894)&gt;14,VLOOKUP(DATE(YEAR(E2894),MONTH(E2894)-1,DAY(1)),'מדדים וריביות'!B:C,2,FALSE),VLOOKUP(DATE(YEAR(E2894),MONTH(E2894)-2,DAY(1)),'מדדים וריביות'!B:C,2,FALSE))</f>
        <v>23449169.157969601</v>
      </c>
      <c r="I2894" s="43">
        <f>'ריבית יומית'!D2888</f>
        <v>1.0738622586670132E-4</v>
      </c>
      <c r="J2894" s="29">
        <f t="shared" si="379"/>
        <v>1.7330024627602512</v>
      </c>
      <c r="L2894">
        <f>VLOOKUP(D2893,'מדדים וריביות'!B:C,2)</f>
        <v>23388262.2250918</v>
      </c>
      <c r="M2894" s="30">
        <f t="shared" si="384"/>
        <v>0</v>
      </c>
      <c r="O2894" s="39">
        <f t="shared" si="381"/>
        <v>0</v>
      </c>
      <c r="P2894" s="39">
        <f t="shared" si="377"/>
        <v>0</v>
      </c>
      <c r="Q2894" s="39">
        <f t="shared" si="382"/>
        <v>0</v>
      </c>
      <c r="R2894" s="41">
        <f t="shared" si="383"/>
        <v>0</v>
      </c>
    </row>
    <row r="2895" spans="4:18" x14ac:dyDescent="0.25">
      <c r="D2895" s="1">
        <v>35760</v>
      </c>
      <c r="E2895" s="1">
        <f t="shared" si="380"/>
        <v>35735</v>
      </c>
      <c r="F2895" s="30">
        <f t="shared" si="378"/>
        <v>0</v>
      </c>
      <c r="H2895" s="42">
        <f>IF(DAY(D2895)&gt;14,VLOOKUP(DATE(YEAR(E2895),MONTH(E2895)-1,DAY(1)),'מדדים וריביות'!B:C,2,FALSE),VLOOKUP(DATE(YEAR(E2895),MONTH(E2895)-2,DAY(1)),'מדדים וריביות'!B:C,2,FALSE))</f>
        <v>23449169.157969601</v>
      </c>
      <c r="I2895" s="43">
        <f>'ריבית יומית'!D2889</f>
        <v>1.0738622586670132E-4</v>
      </c>
      <c r="J2895" s="29">
        <f t="shared" si="379"/>
        <v>1.7328163821488523</v>
      </c>
      <c r="L2895">
        <f>VLOOKUP(D2894,'מדדים וריביות'!B:C,2)</f>
        <v>23388262.2250918</v>
      </c>
      <c r="M2895" s="30">
        <f t="shared" si="384"/>
        <v>0</v>
      </c>
      <c r="O2895" s="39">
        <f t="shared" si="381"/>
        <v>0</v>
      </c>
      <c r="P2895" s="39">
        <f t="shared" si="377"/>
        <v>0</v>
      </c>
      <c r="Q2895" s="39">
        <f t="shared" si="382"/>
        <v>0</v>
      </c>
      <c r="R2895" s="41">
        <f t="shared" si="383"/>
        <v>0</v>
      </c>
    </row>
    <row r="2896" spans="4:18" x14ac:dyDescent="0.25">
      <c r="D2896" s="1">
        <v>35761</v>
      </c>
      <c r="E2896" s="1">
        <f t="shared" si="380"/>
        <v>35735</v>
      </c>
      <c r="F2896" s="30">
        <f t="shared" si="378"/>
        <v>0</v>
      </c>
      <c r="H2896" s="42">
        <f>IF(DAY(D2896)&gt;14,VLOOKUP(DATE(YEAR(E2896),MONTH(E2896)-1,DAY(1)),'מדדים וריביות'!B:C,2,FALSE),VLOOKUP(DATE(YEAR(E2896),MONTH(E2896)-2,DAY(1)),'מדדים וריביות'!B:C,2,FALSE))</f>
        <v>23449169.157969601</v>
      </c>
      <c r="I2896" s="43">
        <f>'ריבית יומית'!D2890</f>
        <v>1.0738622586670132E-4</v>
      </c>
      <c r="J2896" s="29">
        <f t="shared" si="379"/>
        <v>1.7326303215178023</v>
      </c>
      <c r="L2896">
        <f>VLOOKUP(D2895,'מדדים וריביות'!B:C,2)</f>
        <v>23388262.2250918</v>
      </c>
      <c r="M2896" s="30">
        <f t="shared" si="384"/>
        <v>0</v>
      </c>
      <c r="O2896" s="39">
        <f t="shared" si="381"/>
        <v>0</v>
      </c>
      <c r="P2896" s="39">
        <f t="shared" si="377"/>
        <v>0</v>
      </c>
      <c r="Q2896" s="39">
        <f t="shared" si="382"/>
        <v>0</v>
      </c>
      <c r="R2896" s="41">
        <f t="shared" si="383"/>
        <v>0</v>
      </c>
    </row>
    <row r="2897" spans="4:18" x14ac:dyDescent="0.25">
      <c r="D2897" s="1">
        <v>35762</v>
      </c>
      <c r="E2897" s="1">
        <f t="shared" si="380"/>
        <v>35735</v>
      </c>
      <c r="F2897" s="30">
        <f t="shared" si="378"/>
        <v>0</v>
      </c>
      <c r="H2897" s="42">
        <f>IF(DAY(D2897)&gt;14,VLOOKUP(DATE(YEAR(E2897),MONTH(E2897)-1,DAY(1)),'מדדים וריביות'!B:C,2,FALSE),VLOOKUP(DATE(YEAR(E2897),MONTH(E2897)-2,DAY(1)),'מדדים וריביות'!B:C,2,FALSE))</f>
        <v>23449169.157969601</v>
      </c>
      <c r="I2897" s="43">
        <f>'ריבית יומית'!D2891</f>
        <v>1.0738622586670132E-4</v>
      </c>
      <c r="J2897" s="29">
        <f t="shared" si="379"/>
        <v>1.7324442808649558</v>
      </c>
      <c r="L2897">
        <f>VLOOKUP(D2896,'מדדים וריביות'!B:C,2)</f>
        <v>23388262.2250918</v>
      </c>
      <c r="M2897" s="30">
        <f t="shared" si="384"/>
        <v>0</v>
      </c>
      <c r="O2897" s="39">
        <f t="shared" si="381"/>
        <v>0</v>
      </c>
      <c r="P2897" s="39">
        <f t="shared" si="377"/>
        <v>0</v>
      </c>
      <c r="Q2897" s="39">
        <f t="shared" si="382"/>
        <v>0</v>
      </c>
      <c r="R2897" s="41">
        <f t="shared" si="383"/>
        <v>0</v>
      </c>
    </row>
    <row r="2898" spans="4:18" x14ac:dyDescent="0.25">
      <c r="D2898" s="1">
        <v>35763</v>
      </c>
      <c r="E2898" s="1">
        <f t="shared" si="380"/>
        <v>35735</v>
      </c>
      <c r="F2898" s="30">
        <f t="shared" si="378"/>
        <v>0</v>
      </c>
      <c r="H2898" s="42">
        <f>IF(DAY(D2898)&gt;14,VLOOKUP(DATE(YEAR(E2898),MONTH(E2898)-1,DAY(1)),'מדדים וריביות'!B:C,2,FALSE),VLOOKUP(DATE(YEAR(E2898),MONTH(E2898)-2,DAY(1)),'מדדים וריביות'!B:C,2,FALSE))</f>
        <v>23449169.157969601</v>
      </c>
      <c r="I2898" s="43">
        <f>'ריבית יומית'!D2892</f>
        <v>1.0738622586670132E-4</v>
      </c>
      <c r="J2898" s="29">
        <f t="shared" si="379"/>
        <v>1.7322582601881678</v>
      </c>
      <c r="L2898">
        <f>VLOOKUP(D2897,'מדדים וריביות'!B:C,2)</f>
        <v>23388262.2250918</v>
      </c>
      <c r="M2898" s="30">
        <f t="shared" si="384"/>
        <v>0</v>
      </c>
      <c r="O2898" s="39">
        <f t="shared" si="381"/>
        <v>0</v>
      </c>
      <c r="P2898" s="39">
        <f t="shared" si="377"/>
        <v>0</v>
      </c>
      <c r="Q2898" s="39">
        <f t="shared" si="382"/>
        <v>0</v>
      </c>
      <c r="R2898" s="41">
        <f t="shared" si="383"/>
        <v>0</v>
      </c>
    </row>
    <row r="2899" spans="4:18" x14ac:dyDescent="0.25">
      <c r="D2899" s="1">
        <v>35764</v>
      </c>
      <c r="E2899" s="1">
        <f t="shared" si="380"/>
        <v>35735</v>
      </c>
      <c r="F2899" s="30">
        <f t="shared" si="378"/>
        <v>0</v>
      </c>
      <c r="H2899" s="42">
        <f>IF(DAY(D2899)&gt;14,VLOOKUP(DATE(YEAR(E2899),MONTH(E2899)-1,DAY(1)),'מדדים וריביות'!B:C,2,FALSE),VLOOKUP(DATE(YEAR(E2899),MONTH(E2899)-2,DAY(1)),'מדדים וריביות'!B:C,2,FALSE))</f>
        <v>23449169.157969601</v>
      </c>
      <c r="I2899" s="43">
        <f>'ריבית יומית'!D2893</f>
        <v>1.0738622586670132E-4</v>
      </c>
      <c r="J2899" s="29">
        <f t="shared" si="379"/>
        <v>1.7320722594852933</v>
      </c>
      <c r="L2899">
        <f>VLOOKUP(D2898,'מדדים וריביות'!B:C,2)</f>
        <v>23388262.2250918</v>
      </c>
      <c r="M2899" s="30">
        <f t="shared" si="384"/>
        <v>0</v>
      </c>
      <c r="O2899" s="39">
        <f t="shared" si="381"/>
        <v>0</v>
      </c>
      <c r="P2899" s="39">
        <f t="shared" si="377"/>
        <v>0</v>
      </c>
      <c r="Q2899" s="39">
        <f t="shared" si="382"/>
        <v>0</v>
      </c>
      <c r="R2899" s="41">
        <f t="shared" si="383"/>
        <v>0</v>
      </c>
    </row>
    <row r="2900" spans="4:18" x14ac:dyDescent="0.25">
      <c r="D2900" s="1">
        <v>35765</v>
      </c>
      <c r="E2900" s="1">
        <f t="shared" si="380"/>
        <v>35765</v>
      </c>
      <c r="F2900" s="30">
        <f t="shared" si="378"/>
        <v>0</v>
      </c>
      <c r="H2900" s="42">
        <f>IF(DAY(D2900)&gt;14,VLOOKUP(DATE(YEAR(E2900),MONTH(E2900)-1,DAY(1)),'מדדים וריביות'!B:C,2,FALSE),VLOOKUP(DATE(YEAR(E2900),MONTH(E2900)-2,DAY(1)),'מדדים וריביות'!B:C,2,FALSE))</f>
        <v>23449169.157969601</v>
      </c>
      <c r="I2900" s="43">
        <f>'ריבית יומית'!D2894</f>
        <v>1.0738622586670132E-4</v>
      </c>
      <c r="J2900" s="29">
        <f t="shared" si="379"/>
        <v>1.7318862787541875</v>
      </c>
      <c r="L2900">
        <f>VLOOKUP(D2899,'מדדים וריביות'!B:C,2)</f>
        <v>23388262.2250918</v>
      </c>
      <c r="M2900" s="30">
        <f t="shared" si="384"/>
        <v>0</v>
      </c>
      <c r="O2900" s="39">
        <f t="shared" si="381"/>
        <v>0</v>
      </c>
      <c r="P2900" s="39">
        <f t="shared" si="377"/>
        <v>0</v>
      </c>
      <c r="Q2900" s="39">
        <f t="shared" si="382"/>
        <v>0</v>
      </c>
      <c r="R2900" s="41">
        <f t="shared" si="383"/>
        <v>0</v>
      </c>
    </row>
    <row r="2901" spans="4:18" x14ac:dyDescent="0.25">
      <c r="D2901" s="1">
        <v>35766</v>
      </c>
      <c r="E2901" s="1">
        <f t="shared" si="380"/>
        <v>35765</v>
      </c>
      <c r="F2901" s="30">
        <f t="shared" si="378"/>
        <v>0</v>
      </c>
      <c r="H2901" s="42">
        <f>IF(DAY(D2901)&gt;14,VLOOKUP(DATE(YEAR(E2901),MONTH(E2901)-1,DAY(1)),'מדדים וריביות'!B:C,2,FALSE),VLOOKUP(DATE(YEAR(E2901),MONTH(E2901)-2,DAY(1)),'מדדים וריביות'!B:C,2,FALSE))</f>
        <v>23449169.157969601</v>
      </c>
      <c r="I2901" s="43">
        <f>'ריבית יומית'!D2895</f>
        <v>1.0738622586670132E-4</v>
      </c>
      <c r="J2901" s="29">
        <f t="shared" si="379"/>
        <v>1.7317003179927062</v>
      </c>
      <c r="L2901">
        <f>VLOOKUP(D2900,'מדדים וריביות'!B:C,2)</f>
        <v>23312128.558994502</v>
      </c>
      <c r="M2901" s="30">
        <f t="shared" si="384"/>
        <v>0</v>
      </c>
      <c r="O2901" s="39">
        <f t="shared" si="381"/>
        <v>0</v>
      </c>
      <c r="P2901" s="39">
        <f t="shared" si="377"/>
        <v>0</v>
      </c>
      <c r="Q2901" s="39">
        <f t="shared" si="382"/>
        <v>0</v>
      </c>
      <c r="R2901" s="41">
        <f t="shared" si="383"/>
        <v>0</v>
      </c>
    </row>
    <row r="2902" spans="4:18" x14ac:dyDescent="0.25">
      <c r="D2902" s="1">
        <v>35767</v>
      </c>
      <c r="E2902" s="1">
        <f t="shared" si="380"/>
        <v>35765</v>
      </c>
      <c r="F2902" s="30">
        <f t="shared" si="378"/>
        <v>0</v>
      </c>
      <c r="H2902" s="42">
        <f>IF(DAY(D2902)&gt;14,VLOOKUP(DATE(YEAR(E2902),MONTH(E2902)-1,DAY(1)),'מדדים וריביות'!B:C,2,FALSE),VLOOKUP(DATE(YEAR(E2902),MONTH(E2902)-2,DAY(1)),'מדדים וריביות'!B:C,2,FALSE))</f>
        <v>23449169.157969601</v>
      </c>
      <c r="I2902" s="43">
        <f>'ריבית יומית'!D2896</f>
        <v>1.0738622586670132E-4</v>
      </c>
      <c r="J2902" s="29">
        <f t="shared" si="379"/>
        <v>1.7315143771987049</v>
      </c>
      <c r="L2902">
        <f>VLOOKUP(D2901,'מדדים וריביות'!B:C,2)</f>
        <v>23312128.558994502</v>
      </c>
      <c r="M2902" s="30">
        <f t="shared" si="384"/>
        <v>0</v>
      </c>
      <c r="O2902" s="39">
        <f t="shared" si="381"/>
        <v>0</v>
      </c>
      <c r="P2902" s="39">
        <f t="shared" si="377"/>
        <v>0</v>
      </c>
      <c r="Q2902" s="39">
        <f t="shared" si="382"/>
        <v>0</v>
      </c>
      <c r="R2902" s="41">
        <f t="shared" si="383"/>
        <v>0</v>
      </c>
    </row>
    <row r="2903" spans="4:18" x14ac:dyDescent="0.25">
      <c r="D2903" s="1">
        <v>35768</v>
      </c>
      <c r="E2903" s="1">
        <f t="shared" si="380"/>
        <v>35765</v>
      </c>
      <c r="F2903" s="30">
        <f t="shared" si="378"/>
        <v>0</v>
      </c>
      <c r="H2903" s="42">
        <f>IF(DAY(D2903)&gt;14,VLOOKUP(DATE(YEAR(E2903),MONTH(E2903)-1,DAY(1)),'מדדים וריביות'!B:C,2,FALSE),VLOOKUP(DATE(YEAR(E2903),MONTH(E2903)-2,DAY(1)),'מדדים וריביות'!B:C,2,FALSE))</f>
        <v>23449169.157969601</v>
      </c>
      <c r="I2903" s="43">
        <f>'ריבית יומית'!D2897</f>
        <v>1.0738622586670132E-4</v>
      </c>
      <c r="J2903" s="29">
        <f t="shared" si="379"/>
        <v>1.7313284563700397</v>
      </c>
      <c r="L2903">
        <f>VLOOKUP(D2902,'מדדים וריביות'!B:C,2)</f>
        <v>23312128.558994502</v>
      </c>
      <c r="M2903" s="30">
        <f t="shared" si="384"/>
        <v>0</v>
      </c>
      <c r="O2903" s="39">
        <f t="shared" si="381"/>
        <v>0</v>
      </c>
      <c r="P2903" s="39">
        <f t="shared" si="377"/>
        <v>0</v>
      </c>
      <c r="Q2903" s="39">
        <f t="shared" si="382"/>
        <v>0</v>
      </c>
      <c r="R2903" s="41">
        <f t="shared" si="383"/>
        <v>0</v>
      </c>
    </row>
    <row r="2904" spans="4:18" x14ac:dyDescent="0.25">
      <c r="D2904" s="1">
        <v>35769</v>
      </c>
      <c r="E2904" s="1">
        <f t="shared" si="380"/>
        <v>35765</v>
      </c>
      <c r="F2904" s="30">
        <f t="shared" si="378"/>
        <v>0</v>
      </c>
      <c r="H2904" s="42">
        <f>IF(DAY(D2904)&gt;14,VLOOKUP(DATE(YEAR(E2904),MONTH(E2904)-1,DAY(1)),'מדדים וריביות'!B:C,2,FALSE),VLOOKUP(DATE(YEAR(E2904),MONTH(E2904)-2,DAY(1)),'מדדים וריביות'!B:C,2,FALSE))</f>
        <v>23449169.157969601</v>
      </c>
      <c r="I2904" s="43">
        <f>'ריבית יומית'!D2898</f>
        <v>1.0738622586670132E-4</v>
      </c>
      <c r="J2904" s="29">
        <f t="shared" si="379"/>
        <v>1.731142555504567</v>
      </c>
      <c r="L2904">
        <f>VLOOKUP(D2903,'מדדים וריביות'!B:C,2)</f>
        <v>23312128.558994502</v>
      </c>
      <c r="M2904" s="30">
        <f t="shared" si="384"/>
        <v>0</v>
      </c>
      <c r="O2904" s="39">
        <f t="shared" si="381"/>
        <v>0</v>
      </c>
      <c r="P2904" s="39">
        <f t="shared" si="377"/>
        <v>0</v>
      </c>
      <c r="Q2904" s="39">
        <f t="shared" si="382"/>
        <v>0</v>
      </c>
      <c r="R2904" s="41">
        <f t="shared" si="383"/>
        <v>0</v>
      </c>
    </row>
    <row r="2905" spans="4:18" x14ac:dyDescent="0.25">
      <c r="D2905" s="1">
        <v>35770</v>
      </c>
      <c r="E2905" s="1">
        <f t="shared" si="380"/>
        <v>35765</v>
      </c>
      <c r="F2905" s="30">
        <f t="shared" si="378"/>
        <v>0</v>
      </c>
      <c r="H2905" s="42">
        <f>IF(DAY(D2905)&gt;14,VLOOKUP(DATE(YEAR(E2905),MONTH(E2905)-1,DAY(1)),'מדדים וריביות'!B:C,2,FALSE),VLOOKUP(DATE(YEAR(E2905),MONTH(E2905)-2,DAY(1)),'מדדים וריביות'!B:C,2,FALSE))</f>
        <v>23449169.157969601</v>
      </c>
      <c r="I2905" s="43">
        <f>'ריבית יומית'!D2899</f>
        <v>1.0738622586670132E-4</v>
      </c>
      <c r="J2905" s="29">
        <f t="shared" si="379"/>
        <v>1.7309566746001428</v>
      </c>
      <c r="L2905">
        <f>VLOOKUP(D2904,'מדדים וריביות'!B:C,2)</f>
        <v>23312128.558994502</v>
      </c>
      <c r="M2905" s="30">
        <f t="shared" si="384"/>
        <v>0</v>
      </c>
      <c r="O2905" s="39">
        <f t="shared" si="381"/>
        <v>0</v>
      </c>
      <c r="P2905" s="39">
        <f t="shared" si="377"/>
        <v>0</v>
      </c>
      <c r="Q2905" s="39">
        <f t="shared" si="382"/>
        <v>0</v>
      </c>
      <c r="R2905" s="41">
        <f t="shared" si="383"/>
        <v>0</v>
      </c>
    </row>
    <row r="2906" spans="4:18" x14ac:dyDescent="0.25">
      <c r="D2906" s="1">
        <v>35771</v>
      </c>
      <c r="E2906" s="1">
        <f t="shared" si="380"/>
        <v>35765</v>
      </c>
      <c r="F2906" s="30">
        <f t="shared" si="378"/>
        <v>0</v>
      </c>
      <c r="H2906" s="42">
        <f>IF(DAY(D2906)&gt;14,VLOOKUP(DATE(YEAR(E2906),MONTH(E2906)-1,DAY(1)),'מדדים וריביות'!B:C,2,FALSE),VLOOKUP(DATE(YEAR(E2906),MONTH(E2906)-2,DAY(1)),'מדדים וריביות'!B:C,2,FALSE))</f>
        <v>23449169.157969601</v>
      </c>
      <c r="I2906" s="43">
        <f>'ריבית יומית'!D2900</f>
        <v>1.0738622586670132E-4</v>
      </c>
      <c r="J2906" s="29">
        <f t="shared" si="379"/>
        <v>1.7307708136546243</v>
      </c>
      <c r="L2906">
        <f>VLOOKUP(D2905,'מדדים וריביות'!B:C,2)</f>
        <v>23312128.558994502</v>
      </c>
      <c r="M2906" s="30">
        <f t="shared" si="384"/>
        <v>0</v>
      </c>
      <c r="O2906" s="39">
        <f t="shared" si="381"/>
        <v>0</v>
      </c>
      <c r="P2906" s="39">
        <f t="shared" si="377"/>
        <v>0</v>
      </c>
      <c r="Q2906" s="39">
        <f t="shared" si="382"/>
        <v>0</v>
      </c>
      <c r="R2906" s="41">
        <f t="shared" si="383"/>
        <v>0</v>
      </c>
    </row>
    <row r="2907" spans="4:18" x14ac:dyDescent="0.25">
      <c r="D2907" s="1">
        <v>35772</v>
      </c>
      <c r="E2907" s="1">
        <f t="shared" si="380"/>
        <v>35765</v>
      </c>
      <c r="F2907" s="30">
        <f t="shared" si="378"/>
        <v>0</v>
      </c>
      <c r="H2907" s="42">
        <f>IF(DAY(D2907)&gt;14,VLOOKUP(DATE(YEAR(E2907),MONTH(E2907)-1,DAY(1)),'מדדים וריביות'!B:C,2,FALSE),VLOOKUP(DATE(YEAR(E2907),MONTH(E2907)-2,DAY(1)),'מדדים וריביות'!B:C,2,FALSE))</f>
        <v>23449169.157969601</v>
      </c>
      <c r="I2907" s="43">
        <f>'ריבית יומית'!D2901</f>
        <v>1.0738622586670132E-4</v>
      </c>
      <c r="J2907" s="29">
        <f t="shared" si="379"/>
        <v>1.730584972665868</v>
      </c>
      <c r="L2907">
        <f>VLOOKUP(D2906,'מדדים וריביות'!B:C,2)</f>
        <v>23312128.558994502</v>
      </c>
      <c r="M2907" s="30">
        <f t="shared" si="384"/>
        <v>0</v>
      </c>
      <c r="O2907" s="39">
        <f t="shared" si="381"/>
        <v>0</v>
      </c>
      <c r="P2907" s="39">
        <f t="shared" si="377"/>
        <v>0</v>
      </c>
      <c r="Q2907" s="39">
        <f t="shared" si="382"/>
        <v>0</v>
      </c>
      <c r="R2907" s="41">
        <f t="shared" si="383"/>
        <v>0</v>
      </c>
    </row>
    <row r="2908" spans="4:18" x14ac:dyDescent="0.25">
      <c r="D2908" s="1">
        <v>35773</v>
      </c>
      <c r="E2908" s="1">
        <f t="shared" si="380"/>
        <v>35765</v>
      </c>
      <c r="F2908" s="30">
        <f t="shared" si="378"/>
        <v>0</v>
      </c>
      <c r="H2908" s="42">
        <f>IF(DAY(D2908)&gt;14,VLOOKUP(DATE(YEAR(E2908),MONTH(E2908)-1,DAY(1)),'מדדים וריביות'!B:C,2,FALSE),VLOOKUP(DATE(YEAR(E2908),MONTH(E2908)-2,DAY(1)),'מדדים וריביות'!B:C,2,FALSE))</f>
        <v>23449169.157969601</v>
      </c>
      <c r="I2908" s="43">
        <f>'ריבית יומית'!D2902</f>
        <v>1.0738622586670132E-4</v>
      </c>
      <c r="J2908" s="29">
        <f t="shared" si="379"/>
        <v>1.7303991516317312</v>
      </c>
      <c r="L2908">
        <f>VLOOKUP(D2907,'מדדים וריביות'!B:C,2)</f>
        <v>23312128.558994502</v>
      </c>
      <c r="M2908" s="30">
        <f t="shared" si="384"/>
        <v>0</v>
      </c>
      <c r="O2908" s="39">
        <f t="shared" si="381"/>
        <v>0</v>
      </c>
      <c r="P2908" s="39">
        <f t="shared" si="377"/>
        <v>0</v>
      </c>
      <c r="Q2908" s="39">
        <f t="shared" si="382"/>
        <v>0</v>
      </c>
      <c r="R2908" s="41">
        <f t="shared" si="383"/>
        <v>0</v>
      </c>
    </row>
    <row r="2909" spans="4:18" x14ac:dyDescent="0.25">
      <c r="D2909" s="1">
        <v>35774</v>
      </c>
      <c r="E2909" s="1">
        <f t="shared" si="380"/>
        <v>35765</v>
      </c>
      <c r="F2909" s="30">
        <f t="shared" si="378"/>
        <v>0</v>
      </c>
      <c r="H2909" s="42">
        <f>IF(DAY(D2909)&gt;14,VLOOKUP(DATE(YEAR(E2909),MONTH(E2909)-1,DAY(1)),'מדדים וריביות'!B:C,2,FALSE),VLOOKUP(DATE(YEAR(E2909),MONTH(E2909)-2,DAY(1)),'מדדים וריביות'!B:C,2,FALSE))</f>
        <v>23449169.157969601</v>
      </c>
      <c r="I2909" s="43">
        <f>'ריבית יומית'!D2903</f>
        <v>1.0738622586670132E-4</v>
      </c>
      <c r="J2909" s="29">
        <f t="shared" si="379"/>
        <v>1.7302133505500714</v>
      </c>
      <c r="L2909">
        <f>VLOOKUP(D2908,'מדדים וריביות'!B:C,2)</f>
        <v>23312128.558994502</v>
      </c>
      <c r="M2909" s="30">
        <f t="shared" si="384"/>
        <v>0</v>
      </c>
      <c r="O2909" s="39">
        <f t="shared" si="381"/>
        <v>0</v>
      </c>
      <c r="P2909" s="39">
        <f t="shared" si="377"/>
        <v>0</v>
      </c>
      <c r="Q2909" s="39">
        <f t="shared" si="382"/>
        <v>0</v>
      </c>
      <c r="R2909" s="41">
        <f t="shared" si="383"/>
        <v>0</v>
      </c>
    </row>
    <row r="2910" spans="4:18" x14ac:dyDescent="0.25">
      <c r="D2910" s="1">
        <v>35775</v>
      </c>
      <c r="E2910" s="1">
        <f t="shared" si="380"/>
        <v>35765</v>
      </c>
      <c r="F2910" s="30">
        <f t="shared" si="378"/>
        <v>0</v>
      </c>
      <c r="H2910" s="42">
        <f>IF(DAY(D2910)&gt;14,VLOOKUP(DATE(YEAR(E2910),MONTH(E2910)-1,DAY(1)),'מדדים וריביות'!B:C,2,FALSE),VLOOKUP(DATE(YEAR(E2910),MONTH(E2910)-2,DAY(1)),'מדדים וריביות'!B:C,2,FALSE))</f>
        <v>23449169.157969601</v>
      </c>
      <c r="I2910" s="43">
        <f>'ריבית יומית'!D2904</f>
        <v>1.0738622586670132E-4</v>
      </c>
      <c r="J2910" s="29">
        <f t="shared" si="379"/>
        <v>1.7300275694187461</v>
      </c>
      <c r="L2910">
        <f>VLOOKUP(D2909,'מדדים וריביות'!B:C,2)</f>
        <v>23312128.558994502</v>
      </c>
      <c r="M2910" s="30">
        <f t="shared" si="384"/>
        <v>0</v>
      </c>
      <c r="O2910" s="39">
        <f t="shared" si="381"/>
        <v>0</v>
      </c>
      <c r="P2910" s="39">
        <f t="shared" si="377"/>
        <v>0</v>
      </c>
      <c r="Q2910" s="39">
        <f t="shared" si="382"/>
        <v>0</v>
      </c>
      <c r="R2910" s="41">
        <f t="shared" si="383"/>
        <v>0</v>
      </c>
    </row>
    <row r="2911" spans="4:18" x14ac:dyDescent="0.25">
      <c r="D2911" s="1">
        <v>35776</v>
      </c>
      <c r="E2911" s="1">
        <f t="shared" si="380"/>
        <v>35765</v>
      </c>
      <c r="F2911" s="30">
        <f t="shared" si="378"/>
        <v>0</v>
      </c>
      <c r="H2911" s="42">
        <f>IF(DAY(D2911)&gt;14,VLOOKUP(DATE(YEAR(E2911),MONTH(E2911)-1,DAY(1)),'מדדים וריביות'!B:C,2,FALSE),VLOOKUP(DATE(YEAR(E2911),MONTH(E2911)-2,DAY(1)),'מדדים וריביות'!B:C,2,FALSE))</f>
        <v>23449169.157969601</v>
      </c>
      <c r="I2911" s="43">
        <f>'ריבית יומית'!D2905</f>
        <v>1.0738622586670132E-4</v>
      </c>
      <c r="J2911" s="29">
        <f t="shared" si="379"/>
        <v>1.7298418082356133</v>
      </c>
      <c r="L2911">
        <f>VLOOKUP(D2910,'מדדים וריביות'!B:C,2)</f>
        <v>23312128.558994502</v>
      </c>
      <c r="M2911" s="30">
        <f t="shared" si="384"/>
        <v>0</v>
      </c>
      <c r="O2911" s="39">
        <f t="shared" si="381"/>
        <v>0</v>
      </c>
      <c r="P2911" s="39">
        <f t="shared" si="377"/>
        <v>0</v>
      </c>
      <c r="Q2911" s="39">
        <f t="shared" si="382"/>
        <v>0</v>
      </c>
      <c r="R2911" s="41">
        <f t="shared" si="383"/>
        <v>0</v>
      </c>
    </row>
    <row r="2912" spans="4:18" x14ac:dyDescent="0.25">
      <c r="D2912" s="1">
        <v>35777</v>
      </c>
      <c r="E2912" s="1">
        <f t="shared" si="380"/>
        <v>35765</v>
      </c>
      <c r="F2912" s="30">
        <f t="shared" si="378"/>
        <v>0</v>
      </c>
      <c r="H2912" s="42">
        <f>IF(DAY(D2912)&gt;14,VLOOKUP(DATE(YEAR(E2912),MONTH(E2912)-1,DAY(1)),'מדדים וריביות'!B:C,2,FALSE),VLOOKUP(DATE(YEAR(E2912),MONTH(E2912)-2,DAY(1)),'מדדים וריביות'!B:C,2,FALSE))</f>
        <v>23449169.157969601</v>
      </c>
      <c r="I2912" s="43">
        <f>'ריבית יומית'!D2906</f>
        <v>1.0738622586670132E-4</v>
      </c>
      <c r="J2912" s="29">
        <f t="shared" si="379"/>
        <v>1.7296560669985308</v>
      </c>
      <c r="L2912">
        <f>VLOOKUP(D2911,'מדדים וריביות'!B:C,2)</f>
        <v>23312128.558994502</v>
      </c>
      <c r="M2912" s="30">
        <f t="shared" si="384"/>
        <v>0</v>
      </c>
      <c r="O2912" s="39">
        <f t="shared" si="381"/>
        <v>0</v>
      </c>
      <c r="P2912" s="39">
        <f t="shared" si="377"/>
        <v>0</v>
      </c>
      <c r="Q2912" s="39">
        <f t="shared" si="382"/>
        <v>0</v>
      </c>
      <c r="R2912" s="41">
        <f t="shared" si="383"/>
        <v>0</v>
      </c>
    </row>
    <row r="2913" spans="4:18" x14ac:dyDescent="0.25">
      <c r="D2913" s="1">
        <v>35778</v>
      </c>
      <c r="E2913" s="1">
        <f t="shared" si="380"/>
        <v>35765</v>
      </c>
      <c r="F2913" s="30">
        <f t="shared" si="378"/>
        <v>0</v>
      </c>
      <c r="H2913" s="42">
        <f>IF(DAY(D2913)&gt;14,VLOOKUP(DATE(YEAR(E2913),MONTH(E2913)-1,DAY(1)),'מדדים וריביות'!B:C,2,FALSE),VLOOKUP(DATE(YEAR(E2913),MONTH(E2913)-2,DAY(1)),'מדדים וריביות'!B:C,2,FALSE))</f>
        <v>23449169.157969601</v>
      </c>
      <c r="I2913" s="43">
        <f>'ריבית יומית'!D2907</f>
        <v>1.0738622586670132E-4</v>
      </c>
      <c r="J2913" s="29">
        <f t="shared" si="379"/>
        <v>1.7294703457053571</v>
      </c>
      <c r="L2913">
        <f>VLOOKUP(D2912,'מדדים וריביות'!B:C,2)</f>
        <v>23312128.558994502</v>
      </c>
      <c r="M2913" s="30">
        <f t="shared" si="384"/>
        <v>0</v>
      </c>
      <c r="O2913" s="39">
        <f t="shared" si="381"/>
        <v>0</v>
      </c>
      <c r="P2913" s="39">
        <f t="shared" si="377"/>
        <v>0</v>
      </c>
      <c r="Q2913" s="39">
        <f t="shared" si="382"/>
        <v>0</v>
      </c>
      <c r="R2913" s="41">
        <f t="shared" si="383"/>
        <v>0</v>
      </c>
    </row>
    <row r="2914" spans="4:18" x14ac:dyDescent="0.25">
      <c r="D2914" s="1">
        <v>35779</v>
      </c>
      <c r="E2914" s="1">
        <f t="shared" si="380"/>
        <v>35765</v>
      </c>
      <c r="F2914" s="30">
        <f t="shared" si="378"/>
        <v>0</v>
      </c>
      <c r="H2914" s="42">
        <f>IF(DAY(D2914)&gt;14,VLOOKUP(DATE(YEAR(E2914),MONTH(E2914)-1,DAY(1)),'מדדים וריביות'!B:C,2,FALSE),VLOOKUP(DATE(YEAR(E2914),MONTH(E2914)-2,DAY(1)),'מדדים וריביות'!B:C,2,FALSE))</f>
        <v>23388262.2250918</v>
      </c>
      <c r="I2914" s="43">
        <f>'ריבית יומית'!D2908</f>
        <v>1.0738622586670132E-4</v>
      </c>
      <c r="J2914" s="29">
        <f t="shared" si="379"/>
        <v>1.7292846443539507</v>
      </c>
      <c r="L2914">
        <f>VLOOKUP(D2913,'מדדים וריביות'!B:C,2)</f>
        <v>23312128.558994502</v>
      </c>
      <c r="M2914" s="30">
        <f t="shared" si="384"/>
        <v>0</v>
      </c>
      <c r="O2914" s="39">
        <f t="shared" si="381"/>
        <v>0</v>
      </c>
      <c r="P2914" s="39">
        <f t="shared" si="377"/>
        <v>0</v>
      </c>
      <c r="Q2914" s="39">
        <f t="shared" si="382"/>
        <v>0</v>
      </c>
      <c r="R2914" s="41">
        <f t="shared" si="383"/>
        <v>0</v>
      </c>
    </row>
    <row r="2915" spans="4:18" x14ac:dyDescent="0.25">
      <c r="D2915" s="1">
        <v>35780</v>
      </c>
      <c r="E2915" s="1">
        <f t="shared" si="380"/>
        <v>35765</v>
      </c>
      <c r="F2915" s="30">
        <f t="shared" si="378"/>
        <v>0</v>
      </c>
      <c r="H2915" s="42">
        <f>IF(DAY(D2915)&gt;14,VLOOKUP(DATE(YEAR(E2915),MONTH(E2915)-1,DAY(1)),'מדדים וריביות'!B:C,2,FALSE),VLOOKUP(DATE(YEAR(E2915),MONTH(E2915)-2,DAY(1)),'מדדים וריביות'!B:C,2,FALSE))</f>
        <v>23388262.2250918</v>
      </c>
      <c r="I2915" s="43">
        <f>'ריבית יומית'!D2909</f>
        <v>1.0738622586670132E-4</v>
      </c>
      <c r="J2915" s="29">
        <f t="shared" si="379"/>
        <v>1.7290989629421702</v>
      </c>
      <c r="L2915">
        <f>VLOOKUP(D2914,'מדדים וריביות'!B:C,2)</f>
        <v>23312128.558994502</v>
      </c>
      <c r="M2915" s="30">
        <f t="shared" si="384"/>
        <v>0</v>
      </c>
      <c r="O2915" s="39">
        <f t="shared" si="381"/>
        <v>0</v>
      </c>
      <c r="P2915" s="39">
        <f t="shared" si="377"/>
        <v>0</v>
      </c>
      <c r="Q2915" s="39">
        <f t="shared" si="382"/>
        <v>0</v>
      </c>
      <c r="R2915" s="41">
        <f t="shared" si="383"/>
        <v>0</v>
      </c>
    </row>
    <row r="2916" spans="4:18" x14ac:dyDescent="0.25">
      <c r="D2916" s="1">
        <v>35781</v>
      </c>
      <c r="E2916" s="1">
        <f t="shared" si="380"/>
        <v>35765</v>
      </c>
      <c r="F2916" s="30">
        <f t="shared" si="378"/>
        <v>0</v>
      </c>
      <c r="H2916" s="42">
        <f>IF(DAY(D2916)&gt;14,VLOOKUP(DATE(YEAR(E2916),MONTH(E2916)-1,DAY(1)),'מדדים וריביות'!B:C,2,FALSE),VLOOKUP(DATE(YEAR(E2916),MONTH(E2916)-2,DAY(1)),'מדדים וריביות'!B:C,2,FALSE))</f>
        <v>23388262.2250918</v>
      </c>
      <c r="I2916" s="43">
        <f>'ריבית יומית'!D2910</f>
        <v>1.0738622586670132E-4</v>
      </c>
      <c r="J2916" s="29">
        <f t="shared" si="379"/>
        <v>1.7289133014678748</v>
      </c>
      <c r="L2916">
        <f>VLOOKUP(D2915,'מדדים וריביות'!B:C,2)</f>
        <v>23312128.558994502</v>
      </c>
      <c r="M2916" s="30">
        <f t="shared" si="384"/>
        <v>0</v>
      </c>
      <c r="O2916" s="39">
        <f t="shared" si="381"/>
        <v>0</v>
      </c>
      <c r="P2916" s="39">
        <f t="shared" si="377"/>
        <v>0</v>
      </c>
      <c r="Q2916" s="39">
        <f t="shared" si="382"/>
        <v>0</v>
      </c>
      <c r="R2916" s="41">
        <f t="shared" si="383"/>
        <v>0</v>
      </c>
    </row>
    <row r="2917" spans="4:18" x14ac:dyDescent="0.25">
      <c r="D2917" s="1">
        <v>35782</v>
      </c>
      <c r="E2917" s="1">
        <f t="shared" si="380"/>
        <v>35765</v>
      </c>
      <c r="F2917" s="30">
        <f t="shared" si="378"/>
        <v>0</v>
      </c>
      <c r="H2917" s="42">
        <f>IF(DAY(D2917)&gt;14,VLOOKUP(DATE(YEAR(E2917),MONTH(E2917)-1,DAY(1)),'מדדים וריביות'!B:C,2,FALSE),VLOOKUP(DATE(YEAR(E2917),MONTH(E2917)-2,DAY(1)),'מדדים וריביות'!B:C,2,FALSE))</f>
        <v>23388262.2250918</v>
      </c>
      <c r="I2917" s="43">
        <f>'ריבית יומית'!D2911</f>
        <v>1.0738622586670132E-4</v>
      </c>
      <c r="J2917" s="29">
        <f t="shared" si="379"/>
        <v>1.7287276599289236</v>
      </c>
      <c r="L2917">
        <f>VLOOKUP(D2916,'מדדים וריביות'!B:C,2)</f>
        <v>23312128.558994502</v>
      </c>
      <c r="M2917" s="30">
        <f t="shared" si="384"/>
        <v>0</v>
      </c>
      <c r="O2917" s="39">
        <f t="shared" si="381"/>
        <v>0</v>
      </c>
      <c r="P2917" s="39">
        <f t="shared" si="377"/>
        <v>0</v>
      </c>
      <c r="Q2917" s="39">
        <f t="shared" si="382"/>
        <v>0</v>
      </c>
      <c r="R2917" s="41">
        <f t="shared" si="383"/>
        <v>0</v>
      </c>
    </row>
    <row r="2918" spans="4:18" x14ac:dyDescent="0.25">
      <c r="D2918" s="1">
        <v>35783</v>
      </c>
      <c r="E2918" s="1">
        <f t="shared" si="380"/>
        <v>35765</v>
      </c>
      <c r="F2918" s="30">
        <f t="shared" si="378"/>
        <v>0</v>
      </c>
      <c r="H2918" s="42">
        <f>IF(DAY(D2918)&gt;14,VLOOKUP(DATE(YEAR(E2918),MONTH(E2918)-1,DAY(1)),'מדדים וריביות'!B:C,2,FALSE),VLOOKUP(DATE(YEAR(E2918),MONTH(E2918)-2,DAY(1)),'מדדים וריביות'!B:C,2,FALSE))</f>
        <v>23388262.2250918</v>
      </c>
      <c r="I2918" s="43">
        <f>'ריבית יומית'!D2912</f>
        <v>1.0738622586670132E-4</v>
      </c>
      <c r="J2918" s="29">
        <f t="shared" si="379"/>
        <v>1.7285420383231762</v>
      </c>
      <c r="L2918">
        <f>VLOOKUP(D2917,'מדדים וריביות'!B:C,2)</f>
        <v>23312128.558994502</v>
      </c>
      <c r="M2918" s="30">
        <f t="shared" si="384"/>
        <v>0</v>
      </c>
      <c r="O2918" s="39">
        <f t="shared" si="381"/>
        <v>0</v>
      </c>
      <c r="P2918" s="39">
        <f t="shared" si="377"/>
        <v>0</v>
      </c>
      <c r="Q2918" s="39">
        <f t="shared" si="382"/>
        <v>0</v>
      </c>
      <c r="R2918" s="41">
        <f t="shared" si="383"/>
        <v>0</v>
      </c>
    </row>
    <row r="2919" spans="4:18" x14ac:dyDescent="0.25">
      <c r="D2919" s="1">
        <v>35784</v>
      </c>
      <c r="E2919" s="1">
        <f t="shared" si="380"/>
        <v>35765</v>
      </c>
      <c r="F2919" s="30">
        <f t="shared" si="378"/>
        <v>0</v>
      </c>
      <c r="H2919" s="42">
        <f>IF(DAY(D2919)&gt;14,VLOOKUP(DATE(YEAR(E2919),MONTH(E2919)-1,DAY(1)),'מדדים וריביות'!B:C,2,FALSE),VLOOKUP(DATE(YEAR(E2919),MONTH(E2919)-2,DAY(1)),'מדדים וריביות'!B:C,2,FALSE))</f>
        <v>23388262.2250918</v>
      </c>
      <c r="I2919" s="43">
        <f>'ריבית יומית'!D2913</f>
        <v>1.0738622586670132E-4</v>
      </c>
      <c r="J2919" s="29">
        <f t="shared" si="379"/>
        <v>1.728356436648492</v>
      </c>
      <c r="L2919">
        <f>VLOOKUP(D2918,'מדדים וריביות'!B:C,2)</f>
        <v>23312128.558994502</v>
      </c>
      <c r="M2919" s="30">
        <f t="shared" si="384"/>
        <v>0</v>
      </c>
      <c r="O2919" s="39">
        <f t="shared" si="381"/>
        <v>0</v>
      </c>
      <c r="P2919" s="39">
        <f t="shared" si="377"/>
        <v>0</v>
      </c>
      <c r="Q2919" s="39">
        <f t="shared" si="382"/>
        <v>0</v>
      </c>
      <c r="R2919" s="41">
        <f t="shared" si="383"/>
        <v>0</v>
      </c>
    </row>
    <row r="2920" spans="4:18" x14ac:dyDescent="0.25">
      <c r="D2920" s="1">
        <v>35785</v>
      </c>
      <c r="E2920" s="1">
        <f t="shared" si="380"/>
        <v>35765</v>
      </c>
      <c r="F2920" s="30">
        <f t="shared" si="378"/>
        <v>0</v>
      </c>
      <c r="H2920" s="42">
        <f>IF(DAY(D2920)&gt;14,VLOOKUP(DATE(YEAR(E2920),MONTH(E2920)-1,DAY(1)),'מדדים וריביות'!B:C,2,FALSE),VLOOKUP(DATE(YEAR(E2920),MONTH(E2920)-2,DAY(1)),'מדדים וריביות'!B:C,2,FALSE))</f>
        <v>23388262.2250918</v>
      </c>
      <c r="I2920" s="43">
        <f>'ריבית יומית'!D2914</f>
        <v>1.0738622586670132E-4</v>
      </c>
      <c r="J2920" s="29">
        <f t="shared" si="379"/>
        <v>1.7281708549027313</v>
      </c>
      <c r="L2920">
        <f>VLOOKUP(D2919,'מדדים וריביות'!B:C,2)</f>
        <v>23312128.558994502</v>
      </c>
      <c r="M2920" s="30">
        <f t="shared" si="384"/>
        <v>0</v>
      </c>
      <c r="O2920" s="39">
        <f t="shared" si="381"/>
        <v>0</v>
      </c>
      <c r="P2920" s="39">
        <f t="shared" si="377"/>
        <v>0</v>
      </c>
      <c r="Q2920" s="39">
        <f t="shared" si="382"/>
        <v>0</v>
      </c>
      <c r="R2920" s="41">
        <f t="shared" si="383"/>
        <v>0</v>
      </c>
    </row>
    <row r="2921" spans="4:18" x14ac:dyDescent="0.25">
      <c r="D2921" s="1">
        <v>35786</v>
      </c>
      <c r="E2921" s="1">
        <f t="shared" si="380"/>
        <v>35765</v>
      </c>
      <c r="F2921" s="30">
        <f t="shared" si="378"/>
        <v>0</v>
      </c>
      <c r="H2921" s="42">
        <f>IF(DAY(D2921)&gt;14,VLOOKUP(DATE(YEAR(E2921),MONTH(E2921)-1,DAY(1)),'מדדים וריביות'!B:C,2,FALSE),VLOOKUP(DATE(YEAR(E2921),MONTH(E2921)-2,DAY(1)),'מדדים וריביות'!B:C,2,FALSE))</f>
        <v>23388262.2250918</v>
      </c>
      <c r="I2921" s="43">
        <f>'ריבית יומית'!D2915</f>
        <v>1.0738622586670132E-4</v>
      </c>
      <c r="J2921" s="29">
        <f t="shared" si="379"/>
        <v>1.7279852930837538</v>
      </c>
      <c r="L2921">
        <f>VLOOKUP(D2920,'מדדים וריביות'!B:C,2)</f>
        <v>23312128.558994502</v>
      </c>
      <c r="M2921" s="30">
        <f t="shared" si="384"/>
        <v>0</v>
      </c>
      <c r="O2921" s="39">
        <f t="shared" si="381"/>
        <v>0</v>
      </c>
      <c r="P2921" s="39">
        <f t="shared" si="377"/>
        <v>0</v>
      </c>
      <c r="Q2921" s="39">
        <f t="shared" si="382"/>
        <v>0</v>
      </c>
      <c r="R2921" s="41">
        <f t="shared" si="383"/>
        <v>0</v>
      </c>
    </row>
    <row r="2922" spans="4:18" x14ac:dyDescent="0.25">
      <c r="D2922" s="1">
        <v>35787</v>
      </c>
      <c r="E2922" s="1">
        <f t="shared" si="380"/>
        <v>35765</v>
      </c>
      <c r="F2922" s="30">
        <f t="shared" si="378"/>
        <v>0</v>
      </c>
      <c r="H2922" s="42">
        <f>IF(DAY(D2922)&gt;14,VLOOKUP(DATE(YEAR(E2922),MONTH(E2922)-1,DAY(1)),'מדדים וריביות'!B:C,2,FALSE),VLOOKUP(DATE(YEAR(E2922),MONTH(E2922)-2,DAY(1)),'מדדים וריביות'!B:C,2,FALSE))</f>
        <v>23388262.2250918</v>
      </c>
      <c r="I2922" s="43">
        <f>'ריבית יומית'!D2916</f>
        <v>1.0738622586670132E-4</v>
      </c>
      <c r="J2922" s="29">
        <f t="shared" si="379"/>
        <v>1.7277997511894201</v>
      </c>
      <c r="L2922">
        <f>VLOOKUP(D2921,'מדדים וריביות'!B:C,2)</f>
        <v>23312128.558994502</v>
      </c>
      <c r="M2922" s="30">
        <f t="shared" si="384"/>
        <v>0</v>
      </c>
      <c r="O2922" s="39">
        <f t="shared" si="381"/>
        <v>0</v>
      </c>
      <c r="P2922" s="39">
        <f t="shared" si="377"/>
        <v>0</v>
      </c>
      <c r="Q2922" s="39">
        <f t="shared" si="382"/>
        <v>0</v>
      </c>
      <c r="R2922" s="41">
        <f t="shared" si="383"/>
        <v>0</v>
      </c>
    </row>
    <row r="2923" spans="4:18" x14ac:dyDescent="0.25">
      <c r="D2923" s="1">
        <v>35788</v>
      </c>
      <c r="E2923" s="1">
        <f t="shared" si="380"/>
        <v>35765</v>
      </c>
      <c r="F2923" s="30">
        <f t="shared" si="378"/>
        <v>0</v>
      </c>
      <c r="H2923" s="42">
        <f>IF(DAY(D2923)&gt;14,VLOOKUP(DATE(YEAR(E2923),MONTH(E2923)-1,DAY(1)),'מדדים וריביות'!B:C,2,FALSE),VLOOKUP(DATE(YEAR(E2923),MONTH(E2923)-2,DAY(1)),'מדדים וריביות'!B:C,2,FALSE))</f>
        <v>23388262.2250918</v>
      </c>
      <c r="I2923" s="43">
        <f>'ריבית יומית'!D2917</f>
        <v>1.0738622586670132E-4</v>
      </c>
      <c r="J2923" s="29">
        <f t="shared" si="379"/>
        <v>1.7276142292175909</v>
      </c>
      <c r="L2923">
        <f>VLOOKUP(D2922,'מדדים וריביות'!B:C,2)</f>
        <v>23312128.558994502</v>
      </c>
      <c r="M2923" s="30">
        <f t="shared" si="384"/>
        <v>0</v>
      </c>
      <c r="O2923" s="39">
        <f t="shared" si="381"/>
        <v>0</v>
      </c>
      <c r="P2923" s="39">
        <f t="shared" si="377"/>
        <v>0</v>
      </c>
      <c r="Q2923" s="39">
        <f t="shared" si="382"/>
        <v>0</v>
      </c>
      <c r="R2923" s="41">
        <f t="shared" si="383"/>
        <v>0</v>
      </c>
    </row>
    <row r="2924" spans="4:18" x14ac:dyDescent="0.25">
      <c r="D2924" s="1">
        <v>35789</v>
      </c>
      <c r="E2924" s="1">
        <f t="shared" si="380"/>
        <v>35765</v>
      </c>
      <c r="F2924" s="30">
        <f t="shared" si="378"/>
        <v>0</v>
      </c>
      <c r="H2924" s="42">
        <f>IF(DAY(D2924)&gt;14,VLOOKUP(DATE(YEAR(E2924),MONTH(E2924)-1,DAY(1)),'מדדים וריביות'!B:C,2,FALSE),VLOOKUP(DATE(YEAR(E2924),MONTH(E2924)-2,DAY(1)),'מדדים וריביות'!B:C,2,FALSE))</f>
        <v>23388262.2250918</v>
      </c>
      <c r="I2924" s="43">
        <f>'ריבית יומית'!D2918</f>
        <v>1.0738622586670132E-4</v>
      </c>
      <c r="J2924" s="29">
        <f t="shared" si="379"/>
        <v>1.7274287271661268</v>
      </c>
      <c r="L2924">
        <f>VLOOKUP(D2923,'מדדים וריביות'!B:C,2)</f>
        <v>23312128.558994502</v>
      </c>
      <c r="M2924" s="30">
        <f t="shared" si="384"/>
        <v>0</v>
      </c>
      <c r="O2924" s="39">
        <f t="shared" si="381"/>
        <v>0</v>
      </c>
      <c r="P2924" s="39">
        <f t="shared" ref="P2924:P2987" si="385">J2925*G2924-G2924</f>
        <v>0</v>
      </c>
      <c r="Q2924" s="39">
        <f t="shared" si="382"/>
        <v>0</v>
      </c>
      <c r="R2924" s="41">
        <f t="shared" si="383"/>
        <v>0</v>
      </c>
    </row>
    <row r="2925" spans="4:18" x14ac:dyDescent="0.25">
      <c r="D2925" s="1">
        <v>35790</v>
      </c>
      <c r="E2925" s="1">
        <f t="shared" si="380"/>
        <v>35765</v>
      </c>
      <c r="F2925" s="30">
        <f t="shared" si="378"/>
        <v>0</v>
      </c>
      <c r="H2925" s="42">
        <f>IF(DAY(D2925)&gt;14,VLOOKUP(DATE(YEAR(E2925),MONTH(E2925)-1,DAY(1)),'מדדים וריביות'!B:C,2,FALSE),VLOOKUP(DATE(YEAR(E2925),MONTH(E2925)-2,DAY(1)),'מדדים וריביות'!B:C,2,FALSE))</f>
        <v>23388262.2250918</v>
      </c>
      <c r="I2925" s="43">
        <f>'ריבית יומית'!D2919</f>
        <v>1.0738622586670132E-4</v>
      </c>
      <c r="J2925" s="29">
        <f t="shared" si="379"/>
        <v>1.727243245032889</v>
      </c>
      <c r="L2925">
        <f>VLOOKUP(D2924,'מדדים וריביות'!B:C,2)</f>
        <v>23312128.558994502</v>
      </c>
      <c r="M2925" s="30">
        <f t="shared" si="384"/>
        <v>0</v>
      </c>
      <c r="O2925" s="39">
        <f t="shared" si="381"/>
        <v>0</v>
      </c>
      <c r="P2925" s="39">
        <f t="shared" si="385"/>
        <v>0</v>
      </c>
      <c r="Q2925" s="39">
        <f t="shared" si="382"/>
        <v>0</v>
      </c>
      <c r="R2925" s="41">
        <f t="shared" si="383"/>
        <v>0</v>
      </c>
    </row>
    <row r="2926" spans="4:18" x14ac:dyDescent="0.25">
      <c r="D2926" s="1">
        <v>35791</v>
      </c>
      <c r="E2926" s="1">
        <f t="shared" si="380"/>
        <v>35765</v>
      </c>
      <c r="F2926" s="30">
        <f t="shared" si="378"/>
        <v>0</v>
      </c>
      <c r="H2926" s="42">
        <f>IF(DAY(D2926)&gt;14,VLOOKUP(DATE(YEAR(E2926),MONTH(E2926)-1,DAY(1)),'מדדים וריביות'!B:C,2,FALSE),VLOOKUP(DATE(YEAR(E2926),MONTH(E2926)-2,DAY(1)),'מדדים וריביות'!B:C,2,FALSE))</f>
        <v>23388262.2250918</v>
      </c>
      <c r="I2926" s="43">
        <f>'ריבית יומית'!D2920</f>
        <v>1.0738622586670132E-4</v>
      </c>
      <c r="J2926" s="29">
        <f t="shared" si="379"/>
        <v>1.7270577828157387</v>
      </c>
      <c r="L2926">
        <f>VLOOKUP(D2925,'מדדים וריביות'!B:C,2)</f>
        <v>23312128.558994502</v>
      </c>
      <c r="M2926" s="30">
        <f t="shared" si="384"/>
        <v>0</v>
      </c>
      <c r="O2926" s="39">
        <f t="shared" si="381"/>
        <v>0</v>
      </c>
      <c r="P2926" s="39">
        <f t="shared" si="385"/>
        <v>0</v>
      </c>
      <c r="Q2926" s="39">
        <f t="shared" si="382"/>
        <v>0</v>
      </c>
      <c r="R2926" s="41">
        <f t="shared" si="383"/>
        <v>0</v>
      </c>
    </row>
    <row r="2927" spans="4:18" x14ac:dyDescent="0.25">
      <c r="D2927" s="1">
        <v>35792</v>
      </c>
      <c r="E2927" s="1">
        <f t="shared" si="380"/>
        <v>35765</v>
      </c>
      <c r="F2927" s="30">
        <f t="shared" si="378"/>
        <v>0</v>
      </c>
      <c r="H2927" s="42">
        <f>IF(DAY(D2927)&gt;14,VLOOKUP(DATE(YEAR(E2927),MONTH(E2927)-1,DAY(1)),'מדדים וריביות'!B:C,2,FALSE),VLOOKUP(DATE(YEAR(E2927),MONTH(E2927)-2,DAY(1)),'מדדים וריביות'!B:C,2,FALSE))</f>
        <v>23388262.2250918</v>
      </c>
      <c r="I2927" s="43">
        <f>'ריבית יומית'!D2921</f>
        <v>1.0738622586670132E-4</v>
      </c>
      <c r="J2927" s="29">
        <f t="shared" si="379"/>
        <v>1.7268723405125375</v>
      </c>
      <c r="L2927">
        <f>VLOOKUP(D2926,'מדדים וריביות'!B:C,2)</f>
        <v>23312128.558994502</v>
      </c>
      <c r="M2927" s="30">
        <f t="shared" si="384"/>
        <v>0</v>
      </c>
      <c r="O2927" s="39">
        <f t="shared" si="381"/>
        <v>0</v>
      </c>
      <c r="P2927" s="39">
        <f t="shared" si="385"/>
        <v>0</v>
      </c>
      <c r="Q2927" s="39">
        <f t="shared" si="382"/>
        <v>0</v>
      </c>
      <c r="R2927" s="41">
        <f t="shared" si="383"/>
        <v>0</v>
      </c>
    </row>
    <row r="2928" spans="4:18" x14ac:dyDescent="0.25">
      <c r="D2928" s="1">
        <v>35793</v>
      </c>
      <c r="E2928" s="1">
        <f t="shared" si="380"/>
        <v>35765</v>
      </c>
      <c r="F2928" s="30">
        <f t="shared" si="378"/>
        <v>0</v>
      </c>
      <c r="H2928" s="42">
        <f>IF(DAY(D2928)&gt;14,VLOOKUP(DATE(YEAR(E2928),MONTH(E2928)-1,DAY(1)),'מדדים וריביות'!B:C,2,FALSE),VLOOKUP(DATE(YEAR(E2928),MONTH(E2928)-2,DAY(1)),'מדדים וריביות'!B:C,2,FALSE))</f>
        <v>23388262.2250918</v>
      </c>
      <c r="I2928" s="43">
        <f>'ריבית יומית'!D2922</f>
        <v>1.0738622586670132E-4</v>
      </c>
      <c r="J2928" s="29">
        <f t="shared" si="379"/>
        <v>1.7266869181211471</v>
      </c>
      <c r="L2928">
        <f>VLOOKUP(D2927,'מדדים וריביות'!B:C,2)</f>
        <v>23312128.558994502</v>
      </c>
      <c r="M2928" s="30">
        <f t="shared" si="384"/>
        <v>0</v>
      </c>
      <c r="O2928" s="39">
        <f t="shared" si="381"/>
        <v>0</v>
      </c>
      <c r="P2928" s="39">
        <f t="shared" si="385"/>
        <v>0</v>
      </c>
      <c r="Q2928" s="39">
        <f t="shared" si="382"/>
        <v>0</v>
      </c>
      <c r="R2928" s="41">
        <f t="shared" si="383"/>
        <v>0</v>
      </c>
    </row>
    <row r="2929" spans="4:18" x14ac:dyDescent="0.25">
      <c r="D2929" s="1">
        <v>35794</v>
      </c>
      <c r="E2929" s="1">
        <f t="shared" si="380"/>
        <v>35765</v>
      </c>
      <c r="F2929" s="30">
        <f t="shared" si="378"/>
        <v>0</v>
      </c>
      <c r="H2929" s="42">
        <f>IF(DAY(D2929)&gt;14,VLOOKUP(DATE(YEAR(E2929),MONTH(E2929)-1,DAY(1)),'מדדים וריביות'!B:C,2,FALSE),VLOOKUP(DATE(YEAR(E2929),MONTH(E2929)-2,DAY(1)),'מדדים וריביות'!B:C,2,FALSE))</f>
        <v>23388262.2250918</v>
      </c>
      <c r="I2929" s="43">
        <f>'ריבית יומית'!D2923</f>
        <v>1.0738622586670132E-4</v>
      </c>
      <c r="J2929" s="29">
        <f t="shared" si="379"/>
        <v>1.7265015156394294</v>
      </c>
      <c r="L2929">
        <f>VLOOKUP(D2928,'מדדים וריביות'!B:C,2)</f>
        <v>23312128.558994502</v>
      </c>
      <c r="M2929" s="30">
        <f t="shared" si="384"/>
        <v>0</v>
      </c>
      <c r="O2929" s="39">
        <f t="shared" si="381"/>
        <v>0</v>
      </c>
      <c r="P2929" s="39">
        <f t="shared" si="385"/>
        <v>0</v>
      </c>
      <c r="Q2929" s="39">
        <f t="shared" si="382"/>
        <v>0</v>
      </c>
      <c r="R2929" s="41">
        <f t="shared" si="383"/>
        <v>0</v>
      </c>
    </row>
    <row r="2930" spans="4:18" x14ac:dyDescent="0.25">
      <c r="D2930" s="1">
        <v>35795</v>
      </c>
      <c r="E2930" s="1">
        <f t="shared" si="380"/>
        <v>35765</v>
      </c>
      <c r="F2930" s="30">
        <f t="shared" si="378"/>
        <v>0</v>
      </c>
      <c r="H2930" s="42">
        <f>IF(DAY(D2930)&gt;14,VLOOKUP(DATE(YEAR(E2930),MONTH(E2930)-1,DAY(1)),'מדדים וריביות'!B:C,2,FALSE),VLOOKUP(DATE(YEAR(E2930),MONTH(E2930)-2,DAY(1)),'מדדים וריביות'!B:C,2,FALSE))</f>
        <v>23388262.2250918</v>
      </c>
      <c r="I2930" s="43">
        <f>'ריבית יומית'!D2924</f>
        <v>1.0738622586670132E-4</v>
      </c>
      <c r="J2930" s="29">
        <f t="shared" si="379"/>
        <v>1.7263161330652468</v>
      </c>
      <c r="L2930">
        <f>VLOOKUP(D2929,'מדדים וריביות'!B:C,2)</f>
        <v>23312128.558994502</v>
      </c>
      <c r="M2930" s="30">
        <f t="shared" si="384"/>
        <v>0</v>
      </c>
      <c r="O2930" s="39">
        <f t="shared" si="381"/>
        <v>0</v>
      </c>
      <c r="P2930" s="39">
        <f t="shared" si="385"/>
        <v>0</v>
      </c>
      <c r="Q2930" s="39">
        <f t="shared" si="382"/>
        <v>0</v>
      </c>
      <c r="R2930" s="41">
        <f t="shared" si="383"/>
        <v>0</v>
      </c>
    </row>
    <row r="2931" spans="4:18" x14ac:dyDescent="0.25">
      <c r="D2931" s="1">
        <v>35796</v>
      </c>
      <c r="E2931" s="1">
        <f t="shared" si="380"/>
        <v>35796</v>
      </c>
      <c r="F2931" s="30">
        <f t="shared" si="378"/>
        <v>0</v>
      </c>
      <c r="H2931" s="42">
        <f>IF(DAY(D2931)&gt;14,VLOOKUP(DATE(YEAR(E2931),MONTH(E2931)-1,DAY(1)),'מדדים וריביות'!B:C,2,FALSE),VLOOKUP(DATE(YEAR(E2931),MONTH(E2931)-2,DAY(1)),'מדדים וריביות'!B:C,2,FALSE))</f>
        <v>23388262.2250918</v>
      </c>
      <c r="I2931" s="43">
        <f>'ריבית יומית'!D2925</f>
        <v>1.0738622586670132E-4</v>
      </c>
      <c r="J2931" s="29">
        <f t="shared" si="379"/>
        <v>1.7261307703964615</v>
      </c>
      <c r="L2931">
        <f>VLOOKUP(D2930,'מדדים וריביות'!B:C,2)</f>
        <v>23312128.558994502</v>
      </c>
      <c r="M2931" s="30">
        <f t="shared" si="384"/>
        <v>0</v>
      </c>
      <c r="O2931" s="39">
        <f t="shared" si="381"/>
        <v>0</v>
      </c>
      <c r="P2931" s="39">
        <f t="shared" si="385"/>
        <v>0</v>
      </c>
      <c r="Q2931" s="39">
        <f t="shared" si="382"/>
        <v>0</v>
      </c>
      <c r="R2931" s="41">
        <f t="shared" si="383"/>
        <v>0</v>
      </c>
    </row>
    <row r="2932" spans="4:18" x14ac:dyDescent="0.25">
      <c r="D2932" s="1">
        <v>35797</v>
      </c>
      <c r="E2932" s="1">
        <f t="shared" si="380"/>
        <v>35796</v>
      </c>
      <c r="F2932" s="30">
        <f t="shared" si="378"/>
        <v>0</v>
      </c>
      <c r="H2932" s="42">
        <f>IF(DAY(D2932)&gt;14,VLOOKUP(DATE(YEAR(E2932),MONTH(E2932)-1,DAY(1)),'מדדים וריביות'!B:C,2,FALSE),VLOOKUP(DATE(YEAR(E2932),MONTH(E2932)-2,DAY(1)),'מדדים וריביות'!B:C,2,FALSE))</f>
        <v>23388262.2250918</v>
      </c>
      <c r="I2932" s="43">
        <f>'ריבית יומית'!D2926</f>
        <v>1.0738622586670132E-4</v>
      </c>
      <c r="J2932" s="29">
        <f t="shared" si="379"/>
        <v>1.7259454276309363</v>
      </c>
      <c r="L2932">
        <f>VLOOKUP(D2931,'מדדים וריביות'!B:C,2)</f>
        <v>23388262.2250918</v>
      </c>
      <c r="M2932" s="30">
        <f t="shared" si="384"/>
        <v>0</v>
      </c>
      <c r="O2932" s="39">
        <f t="shared" si="381"/>
        <v>0</v>
      </c>
      <c r="P2932" s="39">
        <f t="shared" si="385"/>
        <v>0</v>
      </c>
      <c r="Q2932" s="39">
        <f t="shared" si="382"/>
        <v>0</v>
      </c>
      <c r="R2932" s="41">
        <f t="shared" si="383"/>
        <v>0</v>
      </c>
    </row>
    <row r="2933" spans="4:18" x14ac:dyDescent="0.25">
      <c r="D2933" s="1">
        <v>35798</v>
      </c>
      <c r="E2933" s="1">
        <f t="shared" si="380"/>
        <v>35796</v>
      </c>
      <c r="F2933" s="30">
        <f t="shared" si="378"/>
        <v>0</v>
      </c>
      <c r="H2933" s="42">
        <f>IF(DAY(D2933)&gt;14,VLOOKUP(DATE(YEAR(E2933),MONTH(E2933)-1,DAY(1)),'מדדים וריביות'!B:C,2,FALSE),VLOOKUP(DATE(YEAR(E2933),MONTH(E2933)-2,DAY(1)),'מדדים וריביות'!B:C,2,FALSE))</f>
        <v>23388262.2250918</v>
      </c>
      <c r="I2933" s="43">
        <f>'ריבית יומית'!D2927</f>
        <v>1.0738622586670132E-4</v>
      </c>
      <c r="J2933" s="29">
        <f t="shared" si="379"/>
        <v>1.7257601047665341</v>
      </c>
      <c r="L2933">
        <f>VLOOKUP(D2932,'מדדים וריביות'!B:C,2)</f>
        <v>23388262.2250918</v>
      </c>
      <c r="M2933" s="30">
        <f t="shared" si="384"/>
        <v>0</v>
      </c>
      <c r="O2933" s="39">
        <f t="shared" si="381"/>
        <v>0</v>
      </c>
      <c r="P2933" s="39">
        <f t="shared" si="385"/>
        <v>0</v>
      </c>
      <c r="Q2933" s="39">
        <f t="shared" si="382"/>
        <v>0</v>
      </c>
      <c r="R2933" s="41">
        <f t="shared" si="383"/>
        <v>0</v>
      </c>
    </row>
    <row r="2934" spans="4:18" x14ac:dyDescent="0.25">
      <c r="D2934" s="1">
        <v>35799</v>
      </c>
      <c r="E2934" s="1">
        <f t="shared" si="380"/>
        <v>35796</v>
      </c>
      <c r="F2934" s="30">
        <f t="shared" si="378"/>
        <v>0</v>
      </c>
      <c r="H2934" s="42">
        <f>IF(DAY(D2934)&gt;14,VLOOKUP(DATE(YEAR(E2934),MONTH(E2934)-1,DAY(1)),'מדדים וריביות'!B:C,2,FALSE),VLOOKUP(DATE(YEAR(E2934),MONTH(E2934)-2,DAY(1)),'מדדים וריביות'!B:C,2,FALSE))</f>
        <v>23388262.2250918</v>
      </c>
      <c r="I2934" s="43">
        <f>'ריבית יומית'!D2928</f>
        <v>1.0738622586670132E-4</v>
      </c>
      <c r="J2934" s="29">
        <f t="shared" si="379"/>
        <v>1.7255748018011179</v>
      </c>
      <c r="L2934">
        <f>VLOOKUP(D2933,'מדדים וריביות'!B:C,2)</f>
        <v>23388262.2250918</v>
      </c>
      <c r="M2934" s="30">
        <f t="shared" si="384"/>
        <v>0</v>
      </c>
      <c r="O2934" s="39">
        <f t="shared" si="381"/>
        <v>0</v>
      </c>
      <c r="P2934" s="39">
        <f t="shared" si="385"/>
        <v>0</v>
      </c>
      <c r="Q2934" s="39">
        <f t="shared" si="382"/>
        <v>0</v>
      </c>
      <c r="R2934" s="41">
        <f t="shared" si="383"/>
        <v>0</v>
      </c>
    </row>
    <row r="2935" spans="4:18" x14ac:dyDescent="0.25">
      <c r="D2935" s="1">
        <v>35800</v>
      </c>
      <c r="E2935" s="1">
        <f t="shared" si="380"/>
        <v>35796</v>
      </c>
      <c r="F2935" s="30">
        <f t="shared" si="378"/>
        <v>0</v>
      </c>
      <c r="H2935" s="42">
        <f>IF(DAY(D2935)&gt;14,VLOOKUP(DATE(YEAR(E2935),MONTH(E2935)-1,DAY(1)),'מדדים וריביות'!B:C,2,FALSE),VLOOKUP(DATE(YEAR(E2935),MONTH(E2935)-2,DAY(1)),'מדדים וריביות'!B:C,2,FALSE))</f>
        <v>23388262.2250918</v>
      </c>
      <c r="I2935" s="43">
        <f>'ריבית יומית'!D2929</f>
        <v>1.0738622586670132E-4</v>
      </c>
      <c r="J2935" s="29">
        <f t="shared" si="379"/>
        <v>1.7253895187325512</v>
      </c>
      <c r="L2935">
        <f>VLOOKUP(D2934,'מדדים וריביות'!B:C,2)</f>
        <v>23388262.2250918</v>
      </c>
      <c r="M2935" s="30">
        <f t="shared" si="384"/>
        <v>0</v>
      </c>
      <c r="O2935" s="39">
        <f t="shared" si="381"/>
        <v>0</v>
      </c>
      <c r="P2935" s="39">
        <f t="shared" si="385"/>
        <v>0</v>
      </c>
      <c r="Q2935" s="39">
        <f t="shared" si="382"/>
        <v>0</v>
      </c>
      <c r="R2935" s="41">
        <f t="shared" si="383"/>
        <v>0</v>
      </c>
    </row>
    <row r="2936" spans="4:18" x14ac:dyDescent="0.25">
      <c r="D2936" s="1">
        <v>35801</v>
      </c>
      <c r="E2936" s="1">
        <f t="shared" si="380"/>
        <v>35796</v>
      </c>
      <c r="F2936" s="30">
        <f t="shared" si="378"/>
        <v>0</v>
      </c>
      <c r="H2936" s="42">
        <f>IF(DAY(D2936)&gt;14,VLOOKUP(DATE(YEAR(E2936),MONTH(E2936)-1,DAY(1)),'מדדים וריביות'!B:C,2,FALSE),VLOOKUP(DATE(YEAR(E2936),MONTH(E2936)-2,DAY(1)),'מדדים וריביות'!B:C,2,FALSE))</f>
        <v>23388262.2250918</v>
      </c>
      <c r="I2936" s="43">
        <f>'ריבית יומית'!D2930</f>
        <v>1.0738622586670132E-4</v>
      </c>
      <c r="J2936" s="29">
        <f t="shared" si="379"/>
        <v>1.7252042555586975</v>
      </c>
      <c r="L2936">
        <f>VLOOKUP(D2935,'מדדים וריביות'!B:C,2)</f>
        <v>23388262.2250918</v>
      </c>
      <c r="M2936" s="30">
        <f t="shared" si="384"/>
        <v>0</v>
      </c>
      <c r="O2936" s="39">
        <f t="shared" si="381"/>
        <v>0</v>
      </c>
      <c r="P2936" s="39">
        <f t="shared" si="385"/>
        <v>0</v>
      </c>
      <c r="Q2936" s="39">
        <f t="shared" si="382"/>
        <v>0</v>
      </c>
      <c r="R2936" s="41">
        <f t="shared" si="383"/>
        <v>0</v>
      </c>
    </row>
    <row r="2937" spans="4:18" x14ac:dyDescent="0.25">
      <c r="D2937" s="1">
        <v>35802</v>
      </c>
      <c r="E2937" s="1">
        <f t="shared" si="380"/>
        <v>35796</v>
      </c>
      <c r="F2937" s="30">
        <f t="shared" si="378"/>
        <v>0</v>
      </c>
      <c r="H2937" s="42">
        <f>IF(DAY(D2937)&gt;14,VLOOKUP(DATE(YEAR(E2937),MONTH(E2937)-1,DAY(1)),'מדדים וריביות'!B:C,2,FALSE),VLOOKUP(DATE(YEAR(E2937),MONTH(E2937)-2,DAY(1)),'מדדים וריביות'!B:C,2,FALSE))</f>
        <v>23388262.2250918</v>
      </c>
      <c r="I2937" s="43">
        <f>'ריבית יומית'!D2931</f>
        <v>1.0738622586670132E-4</v>
      </c>
      <c r="J2937" s="29">
        <f t="shared" si="379"/>
        <v>1.7250190122774207</v>
      </c>
      <c r="L2937">
        <f>VLOOKUP(D2936,'מדדים וריביות'!B:C,2)</f>
        <v>23388262.2250918</v>
      </c>
      <c r="M2937" s="30">
        <f t="shared" si="384"/>
        <v>0</v>
      </c>
      <c r="O2937" s="39">
        <f t="shared" si="381"/>
        <v>0</v>
      </c>
      <c r="P2937" s="39">
        <f t="shared" si="385"/>
        <v>0</v>
      </c>
      <c r="Q2937" s="39">
        <f t="shared" si="382"/>
        <v>0</v>
      </c>
      <c r="R2937" s="41">
        <f t="shared" si="383"/>
        <v>0</v>
      </c>
    </row>
    <row r="2938" spans="4:18" x14ac:dyDescent="0.25">
      <c r="D2938" s="1">
        <v>35803</v>
      </c>
      <c r="E2938" s="1">
        <f t="shared" si="380"/>
        <v>35796</v>
      </c>
      <c r="F2938" s="30">
        <f t="shared" si="378"/>
        <v>0</v>
      </c>
      <c r="H2938" s="42">
        <f>IF(DAY(D2938)&gt;14,VLOOKUP(DATE(YEAR(E2938),MONTH(E2938)-1,DAY(1)),'מדדים וריביות'!B:C,2,FALSE),VLOOKUP(DATE(YEAR(E2938),MONTH(E2938)-2,DAY(1)),'מדדים וריביות'!B:C,2,FALSE))</f>
        <v>23388262.2250918</v>
      </c>
      <c r="I2938" s="43">
        <f>'ריבית יומית'!D2932</f>
        <v>1.0738622586670132E-4</v>
      </c>
      <c r="J2938" s="29">
        <f t="shared" si="379"/>
        <v>1.7248337888865848</v>
      </c>
      <c r="L2938">
        <f>VLOOKUP(D2937,'מדדים וריביות'!B:C,2)</f>
        <v>23388262.2250918</v>
      </c>
      <c r="M2938" s="30">
        <f t="shared" si="384"/>
        <v>0</v>
      </c>
      <c r="O2938" s="39">
        <f t="shared" si="381"/>
        <v>0</v>
      </c>
      <c r="P2938" s="39">
        <f t="shared" si="385"/>
        <v>0</v>
      </c>
      <c r="Q2938" s="39">
        <f t="shared" si="382"/>
        <v>0</v>
      </c>
      <c r="R2938" s="41">
        <f t="shared" si="383"/>
        <v>0</v>
      </c>
    </row>
    <row r="2939" spans="4:18" x14ac:dyDescent="0.25">
      <c r="D2939" s="1">
        <v>35804</v>
      </c>
      <c r="E2939" s="1">
        <f t="shared" si="380"/>
        <v>35796</v>
      </c>
      <c r="F2939" s="30">
        <f t="shared" si="378"/>
        <v>0</v>
      </c>
      <c r="H2939" s="42">
        <f>IF(DAY(D2939)&gt;14,VLOOKUP(DATE(YEAR(E2939),MONTH(E2939)-1,DAY(1)),'מדדים וריביות'!B:C,2,FALSE),VLOOKUP(DATE(YEAR(E2939),MONTH(E2939)-2,DAY(1)),'מדדים וריביות'!B:C,2,FALSE))</f>
        <v>23388262.2250918</v>
      </c>
      <c r="I2939" s="43">
        <f>'ריבית יומית'!D2933</f>
        <v>1.0738622586670132E-4</v>
      </c>
      <c r="J2939" s="29">
        <f t="shared" si="379"/>
        <v>1.7246485853840541</v>
      </c>
      <c r="L2939">
        <f>VLOOKUP(D2938,'מדדים וריביות'!B:C,2)</f>
        <v>23388262.2250918</v>
      </c>
      <c r="M2939" s="30">
        <f t="shared" si="384"/>
        <v>0</v>
      </c>
      <c r="O2939" s="39">
        <f t="shared" si="381"/>
        <v>0</v>
      </c>
      <c r="P2939" s="39">
        <f t="shared" si="385"/>
        <v>0</v>
      </c>
      <c r="Q2939" s="39">
        <f t="shared" si="382"/>
        <v>0</v>
      </c>
      <c r="R2939" s="41">
        <f t="shared" si="383"/>
        <v>0</v>
      </c>
    </row>
    <row r="2940" spans="4:18" x14ac:dyDescent="0.25">
      <c r="D2940" s="1">
        <v>35805</v>
      </c>
      <c r="E2940" s="1">
        <f t="shared" si="380"/>
        <v>35796</v>
      </c>
      <c r="F2940" s="30">
        <f t="shared" si="378"/>
        <v>0</v>
      </c>
      <c r="H2940" s="42">
        <f>IF(DAY(D2940)&gt;14,VLOOKUP(DATE(YEAR(E2940),MONTH(E2940)-1,DAY(1)),'מדדים וריביות'!B:C,2,FALSE),VLOOKUP(DATE(YEAR(E2940),MONTH(E2940)-2,DAY(1)),'מדדים וריביות'!B:C,2,FALSE))</f>
        <v>23388262.2250918</v>
      </c>
      <c r="I2940" s="43">
        <f>'ריבית יומית'!D2934</f>
        <v>1.0738622586670132E-4</v>
      </c>
      <c r="J2940" s="29">
        <f t="shared" si="379"/>
        <v>1.724463401767693</v>
      </c>
      <c r="L2940">
        <f>VLOOKUP(D2939,'מדדים וריביות'!B:C,2)</f>
        <v>23388262.2250918</v>
      </c>
      <c r="M2940" s="30">
        <f t="shared" si="384"/>
        <v>0</v>
      </c>
      <c r="O2940" s="39">
        <f t="shared" si="381"/>
        <v>0</v>
      </c>
      <c r="P2940" s="39">
        <f t="shared" si="385"/>
        <v>0</v>
      </c>
      <c r="Q2940" s="39">
        <f t="shared" si="382"/>
        <v>0</v>
      </c>
      <c r="R2940" s="41">
        <f t="shared" si="383"/>
        <v>0</v>
      </c>
    </row>
    <row r="2941" spans="4:18" x14ac:dyDescent="0.25">
      <c r="D2941" s="1">
        <v>35806</v>
      </c>
      <c r="E2941" s="1">
        <f t="shared" si="380"/>
        <v>35796</v>
      </c>
      <c r="F2941" s="30">
        <f t="shared" si="378"/>
        <v>0</v>
      </c>
      <c r="H2941" s="42">
        <f>IF(DAY(D2941)&gt;14,VLOOKUP(DATE(YEAR(E2941),MONTH(E2941)-1,DAY(1)),'מדדים וריביות'!B:C,2,FALSE),VLOOKUP(DATE(YEAR(E2941),MONTH(E2941)-2,DAY(1)),'מדדים וריביות'!B:C,2,FALSE))</f>
        <v>23388262.2250918</v>
      </c>
      <c r="I2941" s="43">
        <f>'ריבית יומית'!D2935</f>
        <v>1.0738622586670132E-4</v>
      </c>
      <c r="J2941" s="29">
        <f t="shared" si="379"/>
        <v>1.7242782380353663</v>
      </c>
      <c r="L2941">
        <f>VLOOKUP(D2940,'מדדים וריביות'!B:C,2)</f>
        <v>23388262.2250918</v>
      </c>
      <c r="M2941" s="30">
        <f t="shared" si="384"/>
        <v>0</v>
      </c>
      <c r="O2941" s="39">
        <f t="shared" si="381"/>
        <v>0</v>
      </c>
      <c r="P2941" s="39">
        <f t="shared" si="385"/>
        <v>0</v>
      </c>
      <c r="Q2941" s="39">
        <f t="shared" si="382"/>
        <v>0</v>
      </c>
      <c r="R2941" s="41">
        <f t="shared" si="383"/>
        <v>0</v>
      </c>
    </row>
    <row r="2942" spans="4:18" x14ac:dyDescent="0.25">
      <c r="D2942" s="1">
        <v>35807</v>
      </c>
      <c r="E2942" s="1">
        <f t="shared" si="380"/>
        <v>35796</v>
      </c>
      <c r="F2942" s="30">
        <f t="shared" si="378"/>
        <v>0</v>
      </c>
      <c r="H2942" s="42">
        <f>IF(DAY(D2942)&gt;14,VLOOKUP(DATE(YEAR(E2942),MONTH(E2942)-1,DAY(1)),'מדדים וריביות'!B:C,2,FALSE),VLOOKUP(DATE(YEAR(E2942),MONTH(E2942)-2,DAY(1)),'מדדים וריביות'!B:C,2,FALSE))</f>
        <v>23388262.2250918</v>
      </c>
      <c r="I2942" s="43">
        <f>'ריבית יומית'!D2936</f>
        <v>1.0738622586670132E-4</v>
      </c>
      <c r="J2942" s="29">
        <f t="shared" si="379"/>
        <v>1.7240930941849388</v>
      </c>
      <c r="L2942">
        <f>VLOOKUP(D2941,'מדדים וריביות'!B:C,2)</f>
        <v>23388262.2250918</v>
      </c>
      <c r="M2942" s="30">
        <f t="shared" si="384"/>
        <v>0</v>
      </c>
      <c r="O2942" s="39">
        <f t="shared" si="381"/>
        <v>0</v>
      </c>
      <c r="P2942" s="39">
        <f t="shared" si="385"/>
        <v>0</v>
      </c>
      <c r="Q2942" s="39">
        <f t="shared" si="382"/>
        <v>0</v>
      </c>
      <c r="R2942" s="41">
        <f t="shared" si="383"/>
        <v>0</v>
      </c>
    </row>
    <row r="2943" spans="4:18" x14ac:dyDescent="0.25">
      <c r="D2943" s="1">
        <v>35808</v>
      </c>
      <c r="E2943" s="1">
        <f t="shared" si="380"/>
        <v>35796</v>
      </c>
      <c r="F2943" s="30">
        <f t="shared" si="378"/>
        <v>0</v>
      </c>
      <c r="H2943" s="42">
        <f>IF(DAY(D2943)&gt;14,VLOOKUP(DATE(YEAR(E2943),MONTH(E2943)-1,DAY(1)),'מדדים וריביות'!B:C,2,FALSE),VLOOKUP(DATE(YEAR(E2943),MONTH(E2943)-2,DAY(1)),'מדדים וריביות'!B:C,2,FALSE))</f>
        <v>23388262.2250918</v>
      </c>
      <c r="I2943" s="43">
        <f>'ריבית יומית'!D2937</f>
        <v>1.0738622586670132E-4</v>
      </c>
      <c r="J2943" s="29">
        <f t="shared" si="379"/>
        <v>1.7239079702142761</v>
      </c>
      <c r="L2943">
        <f>VLOOKUP(D2942,'מדדים וריביות'!B:C,2)</f>
        <v>23388262.2250918</v>
      </c>
      <c r="M2943" s="30">
        <f t="shared" si="384"/>
        <v>0</v>
      </c>
      <c r="O2943" s="39">
        <f t="shared" si="381"/>
        <v>0</v>
      </c>
      <c r="P2943" s="39">
        <f t="shared" si="385"/>
        <v>0</v>
      </c>
      <c r="Q2943" s="39">
        <f t="shared" si="382"/>
        <v>0</v>
      </c>
      <c r="R2943" s="41">
        <f t="shared" si="383"/>
        <v>0</v>
      </c>
    </row>
    <row r="2944" spans="4:18" x14ac:dyDescent="0.25">
      <c r="D2944" s="1">
        <v>35809</v>
      </c>
      <c r="E2944" s="1">
        <f t="shared" si="380"/>
        <v>35796</v>
      </c>
      <c r="F2944" s="30">
        <f t="shared" ref="F2944:F3007" si="386">M2943</f>
        <v>0</v>
      </c>
      <c r="H2944" s="42">
        <f>IF(DAY(D2944)&gt;14,VLOOKUP(DATE(YEAR(E2944),MONTH(E2944)-1,DAY(1)),'מדדים וריביות'!B:C,2,FALSE),VLOOKUP(DATE(YEAR(E2944),MONTH(E2944)-2,DAY(1)),'מדדים וריביות'!B:C,2,FALSE))</f>
        <v>23388262.2250918</v>
      </c>
      <c r="I2944" s="43">
        <f>'ריבית יומית'!D2938</f>
        <v>1.0738622586670132E-4</v>
      </c>
      <c r="J2944" s="29">
        <f t="shared" si="379"/>
        <v>1.7237228661212431</v>
      </c>
      <c r="L2944">
        <f>VLOOKUP(D2943,'מדדים וריביות'!B:C,2)</f>
        <v>23388262.2250918</v>
      </c>
      <c r="M2944" s="30">
        <f t="shared" si="384"/>
        <v>0</v>
      </c>
      <c r="O2944" s="39">
        <f t="shared" si="381"/>
        <v>0</v>
      </c>
      <c r="P2944" s="39">
        <f t="shared" si="385"/>
        <v>0</v>
      </c>
      <c r="Q2944" s="39">
        <f t="shared" si="382"/>
        <v>0</v>
      </c>
      <c r="R2944" s="41">
        <f t="shared" si="383"/>
        <v>0</v>
      </c>
    </row>
    <row r="2945" spans="4:18" x14ac:dyDescent="0.25">
      <c r="D2945" s="1">
        <v>35810</v>
      </c>
      <c r="E2945" s="1">
        <f t="shared" si="380"/>
        <v>35796</v>
      </c>
      <c r="F2945" s="30">
        <f t="shared" si="386"/>
        <v>0</v>
      </c>
      <c r="H2945" s="42">
        <f>IF(DAY(D2945)&gt;14,VLOOKUP(DATE(YEAR(E2945),MONTH(E2945)-1,DAY(1)),'מדדים וריביות'!B:C,2,FALSE),VLOOKUP(DATE(YEAR(E2945),MONTH(E2945)-2,DAY(1)),'מדדים וריביות'!B:C,2,FALSE))</f>
        <v>23312128.558994502</v>
      </c>
      <c r="I2945" s="43">
        <f>'ריבית יומית'!D2939</f>
        <v>1.0738622586670132E-4</v>
      </c>
      <c r="J2945" s="29">
        <f t="shared" si="379"/>
        <v>1.7235377819037059</v>
      </c>
      <c r="L2945">
        <f>VLOOKUP(D2944,'מדדים וריביות'!B:C,2)</f>
        <v>23388262.2250918</v>
      </c>
      <c r="M2945" s="30">
        <f t="shared" si="384"/>
        <v>0</v>
      </c>
      <c r="O2945" s="39">
        <f t="shared" si="381"/>
        <v>0</v>
      </c>
      <c r="P2945" s="39">
        <f t="shared" si="385"/>
        <v>0</v>
      </c>
      <c r="Q2945" s="39">
        <f t="shared" si="382"/>
        <v>0</v>
      </c>
      <c r="R2945" s="41">
        <f t="shared" si="383"/>
        <v>0</v>
      </c>
    </row>
    <row r="2946" spans="4:18" x14ac:dyDescent="0.25">
      <c r="D2946" s="1">
        <v>35811</v>
      </c>
      <c r="E2946" s="1">
        <f t="shared" si="380"/>
        <v>35796</v>
      </c>
      <c r="F2946" s="30">
        <f t="shared" si="386"/>
        <v>0</v>
      </c>
      <c r="H2946" s="42">
        <f>IF(DAY(D2946)&gt;14,VLOOKUP(DATE(YEAR(E2946),MONTH(E2946)-1,DAY(1)),'מדדים וריביות'!B:C,2,FALSE),VLOOKUP(DATE(YEAR(E2946),MONTH(E2946)-2,DAY(1)),'מדדים וריביות'!B:C,2,FALSE))</f>
        <v>23312128.558994502</v>
      </c>
      <c r="I2946" s="43">
        <f>'ריבית יומית'!D2940</f>
        <v>1.0738622586670132E-4</v>
      </c>
      <c r="J2946" s="29">
        <f t="shared" si="379"/>
        <v>1.72335271755953</v>
      </c>
      <c r="L2946">
        <f>VLOOKUP(D2945,'מדדים וריביות'!B:C,2)</f>
        <v>23388262.2250918</v>
      </c>
      <c r="M2946" s="30">
        <f t="shared" si="384"/>
        <v>0</v>
      </c>
      <c r="O2946" s="39">
        <f t="shared" si="381"/>
        <v>0</v>
      </c>
      <c r="P2946" s="39">
        <f t="shared" si="385"/>
        <v>0</v>
      </c>
      <c r="Q2946" s="39">
        <f t="shared" si="382"/>
        <v>0</v>
      </c>
      <c r="R2946" s="41">
        <f t="shared" si="383"/>
        <v>0</v>
      </c>
    </row>
    <row r="2947" spans="4:18" x14ac:dyDescent="0.25">
      <c r="D2947" s="1">
        <v>35812</v>
      </c>
      <c r="E2947" s="1">
        <f t="shared" si="380"/>
        <v>35796</v>
      </c>
      <c r="F2947" s="30">
        <f t="shared" si="386"/>
        <v>0</v>
      </c>
      <c r="H2947" s="42">
        <f>IF(DAY(D2947)&gt;14,VLOOKUP(DATE(YEAR(E2947),MONTH(E2947)-1,DAY(1)),'מדדים וריביות'!B:C,2,FALSE),VLOOKUP(DATE(YEAR(E2947),MONTH(E2947)-2,DAY(1)),'מדדים וריביות'!B:C,2,FALSE))</f>
        <v>23312128.558994502</v>
      </c>
      <c r="I2947" s="43">
        <f>'ריבית יומית'!D2941</f>
        <v>1.0738622586670132E-4</v>
      </c>
      <c r="J2947" s="29">
        <f t="shared" si="379"/>
        <v>1.7231676730865817</v>
      </c>
      <c r="L2947">
        <f>VLOOKUP(D2946,'מדדים וריביות'!B:C,2)</f>
        <v>23388262.2250918</v>
      </c>
      <c r="M2947" s="30">
        <f t="shared" si="384"/>
        <v>0</v>
      </c>
      <c r="O2947" s="39">
        <f t="shared" si="381"/>
        <v>0</v>
      </c>
      <c r="P2947" s="39">
        <f t="shared" si="385"/>
        <v>0</v>
      </c>
      <c r="Q2947" s="39">
        <f t="shared" si="382"/>
        <v>0</v>
      </c>
      <c r="R2947" s="41">
        <f t="shared" si="383"/>
        <v>0</v>
      </c>
    </row>
    <row r="2948" spans="4:18" x14ac:dyDescent="0.25">
      <c r="D2948" s="1">
        <v>35813</v>
      </c>
      <c r="E2948" s="1">
        <f t="shared" si="380"/>
        <v>35796</v>
      </c>
      <c r="F2948" s="30">
        <f t="shared" si="386"/>
        <v>0</v>
      </c>
      <c r="H2948" s="42">
        <f>IF(DAY(D2948)&gt;14,VLOOKUP(DATE(YEAR(E2948),MONTH(E2948)-1,DAY(1)),'מדדים וריביות'!B:C,2,FALSE),VLOOKUP(DATE(YEAR(E2948),MONTH(E2948)-2,DAY(1)),'מדדים וריביות'!B:C,2,FALSE))</f>
        <v>23312128.558994502</v>
      </c>
      <c r="I2948" s="43">
        <f>'ריבית יומית'!D2942</f>
        <v>1.0738622586670132E-4</v>
      </c>
      <c r="J2948" s="29">
        <f t="shared" si="379"/>
        <v>1.7229826484827273</v>
      </c>
      <c r="L2948">
        <f>VLOOKUP(D2947,'מדדים וריביות'!B:C,2)</f>
        <v>23388262.2250918</v>
      </c>
      <c r="M2948" s="30">
        <f t="shared" si="384"/>
        <v>0</v>
      </c>
      <c r="O2948" s="39">
        <f t="shared" si="381"/>
        <v>0</v>
      </c>
      <c r="P2948" s="39">
        <f t="shared" si="385"/>
        <v>0</v>
      </c>
      <c r="Q2948" s="39">
        <f t="shared" si="382"/>
        <v>0</v>
      </c>
      <c r="R2948" s="41">
        <f t="shared" si="383"/>
        <v>0</v>
      </c>
    </row>
    <row r="2949" spans="4:18" x14ac:dyDescent="0.25">
      <c r="D2949" s="1">
        <v>35814</v>
      </c>
      <c r="E2949" s="1">
        <f t="shared" si="380"/>
        <v>35796</v>
      </c>
      <c r="F2949" s="30">
        <f t="shared" si="386"/>
        <v>0</v>
      </c>
      <c r="H2949" s="42">
        <f>IF(DAY(D2949)&gt;14,VLOOKUP(DATE(YEAR(E2949),MONTH(E2949)-1,DAY(1)),'מדדים וריביות'!B:C,2,FALSE),VLOOKUP(DATE(YEAR(E2949),MONTH(E2949)-2,DAY(1)),'מדדים וריביות'!B:C,2,FALSE))</f>
        <v>23312128.558994502</v>
      </c>
      <c r="I2949" s="43">
        <f>'ריבית יומית'!D2943</f>
        <v>1.0738622586670132E-4</v>
      </c>
      <c r="J2949" s="29">
        <f t="shared" si="379"/>
        <v>1.7227976437458334</v>
      </c>
      <c r="L2949">
        <f>VLOOKUP(D2948,'מדדים וריביות'!B:C,2)</f>
        <v>23388262.2250918</v>
      </c>
      <c r="M2949" s="30">
        <f t="shared" si="384"/>
        <v>0</v>
      </c>
      <c r="O2949" s="39">
        <f t="shared" si="381"/>
        <v>0</v>
      </c>
      <c r="P2949" s="39">
        <f t="shared" si="385"/>
        <v>0</v>
      </c>
      <c r="Q2949" s="39">
        <f t="shared" si="382"/>
        <v>0</v>
      </c>
      <c r="R2949" s="41">
        <f t="shared" si="383"/>
        <v>0</v>
      </c>
    </row>
    <row r="2950" spans="4:18" x14ac:dyDescent="0.25">
      <c r="D2950" s="1">
        <v>35815</v>
      </c>
      <c r="E2950" s="1">
        <f t="shared" si="380"/>
        <v>35796</v>
      </c>
      <c r="F2950" s="30">
        <f t="shared" si="386"/>
        <v>0</v>
      </c>
      <c r="H2950" s="42">
        <f>IF(DAY(D2950)&gt;14,VLOOKUP(DATE(YEAR(E2950),MONTH(E2950)-1,DAY(1)),'מדדים וריביות'!B:C,2,FALSE),VLOOKUP(DATE(YEAR(E2950),MONTH(E2950)-2,DAY(1)),'מדדים וריביות'!B:C,2,FALSE))</f>
        <v>23312128.558994502</v>
      </c>
      <c r="I2950" s="43">
        <f>'ריבית יומית'!D2944</f>
        <v>1.0738622586670132E-4</v>
      </c>
      <c r="J2950" s="29">
        <f t="shared" si="379"/>
        <v>1.7226126588737667</v>
      </c>
      <c r="L2950">
        <f>VLOOKUP(D2949,'מדדים וריביות'!B:C,2)</f>
        <v>23388262.2250918</v>
      </c>
      <c r="M2950" s="30">
        <f t="shared" si="384"/>
        <v>0</v>
      </c>
      <c r="O2950" s="39">
        <f t="shared" si="381"/>
        <v>0</v>
      </c>
      <c r="P2950" s="39">
        <f t="shared" si="385"/>
        <v>0</v>
      </c>
      <c r="Q2950" s="39">
        <f t="shared" si="382"/>
        <v>0</v>
      </c>
      <c r="R2950" s="41">
        <f t="shared" si="383"/>
        <v>0</v>
      </c>
    </row>
    <row r="2951" spans="4:18" x14ac:dyDescent="0.25">
      <c r="D2951" s="1">
        <v>35816</v>
      </c>
      <c r="E2951" s="1">
        <f t="shared" si="380"/>
        <v>35796</v>
      </c>
      <c r="F2951" s="30">
        <f t="shared" si="386"/>
        <v>0</v>
      </c>
      <c r="H2951" s="42">
        <f>IF(DAY(D2951)&gt;14,VLOOKUP(DATE(YEAR(E2951),MONTH(E2951)-1,DAY(1)),'מדדים וריביות'!B:C,2,FALSE),VLOOKUP(DATE(YEAR(E2951),MONTH(E2951)-2,DAY(1)),'מדדים וריביות'!B:C,2,FALSE))</f>
        <v>23312128.558994502</v>
      </c>
      <c r="I2951" s="43">
        <f>'ריבית יומית'!D2945</f>
        <v>1.0738622586670132E-4</v>
      </c>
      <c r="J2951" s="29">
        <f t="shared" si="379"/>
        <v>1.7224276938643943</v>
      </c>
      <c r="L2951">
        <f>VLOOKUP(D2950,'מדדים וריביות'!B:C,2)</f>
        <v>23388262.2250918</v>
      </c>
      <c r="M2951" s="30">
        <f t="shared" si="384"/>
        <v>0</v>
      </c>
      <c r="O2951" s="39">
        <f t="shared" si="381"/>
        <v>0</v>
      </c>
      <c r="P2951" s="39">
        <f t="shared" si="385"/>
        <v>0</v>
      </c>
      <c r="Q2951" s="39">
        <f t="shared" si="382"/>
        <v>0</v>
      </c>
      <c r="R2951" s="41">
        <f t="shared" si="383"/>
        <v>0</v>
      </c>
    </row>
    <row r="2952" spans="4:18" x14ac:dyDescent="0.25">
      <c r="D2952" s="1">
        <v>35817</v>
      </c>
      <c r="E2952" s="1">
        <f t="shared" si="380"/>
        <v>35796</v>
      </c>
      <c r="F2952" s="30">
        <f t="shared" si="386"/>
        <v>0</v>
      </c>
      <c r="H2952" s="42">
        <f>IF(DAY(D2952)&gt;14,VLOOKUP(DATE(YEAR(E2952),MONTH(E2952)-1,DAY(1)),'מדדים וריביות'!B:C,2,FALSE),VLOOKUP(DATE(YEAR(E2952),MONTH(E2952)-2,DAY(1)),'מדדים וריביות'!B:C,2,FALSE))</f>
        <v>23312128.558994502</v>
      </c>
      <c r="I2952" s="43">
        <f>'ריבית יומית'!D2946</f>
        <v>1.0738622586670132E-4</v>
      </c>
      <c r="J2952" s="29">
        <f t="shared" si="379"/>
        <v>1.7222427487155834</v>
      </c>
      <c r="L2952">
        <f>VLOOKUP(D2951,'מדדים וריביות'!B:C,2)</f>
        <v>23388262.2250918</v>
      </c>
      <c r="M2952" s="30">
        <f t="shared" si="384"/>
        <v>0</v>
      </c>
      <c r="O2952" s="39">
        <f t="shared" si="381"/>
        <v>0</v>
      </c>
      <c r="P2952" s="39">
        <f t="shared" si="385"/>
        <v>0</v>
      </c>
      <c r="Q2952" s="39">
        <f t="shared" si="382"/>
        <v>0</v>
      </c>
      <c r="R2952" s="41">
        <f t="shared" si="383"/>
        <v>0</v>
      </c>
    </row>
    <row r="2953" spans="4:18" x14ac:dyDescent="0.25">
      <c r="D2953" s="1">
        <v>35818</v>
      </c>
      <c r="E2953" s="1">
        <f t="shared" si="380"/>
        <v>35796</v>
      </c>
      <c r="F2953" s="30">
        <f t="shared" si="386"/>
        <v>0</v>
      </c>
      <c r="H2953" s="42">
        <f>IF(DAY(D2953)&gt;14,VLOOKUP(DATE(YEAR(E2953),MONTH(E2953)-1,DAY(1)),'מדדים וריביות'!B:C,2,FALSE),VLOOKUP(DATE(YEAR(E2953),MONTH(E2953)-2,DAY(1)),'מדדים וריביות'!B:C,2,FALSE))</f>
        <v>23312128.558994502</v>
      </c>
      <c r="I2953" s="43">
        <f>'ריבית יומית'!D2947</f>
        <v>1.0738622586670132E-4</v>
      </c>
      <c r="J2953" s="29">
        <f t="shared" ref="J2953:J3016" si="387">J2954*(1+I2953)</f>
        <v>1.7220578234252015</v>
      </c>
      <c r="L2953">
        <f>VLOOKUP(D2952,'מדדים וריביות'!B:C,2)</f>
        <v>23388262.2250918</v>
      </c>
      <c r="M2953" s="30">
        <f t="shared" si="384"/>
        <v>0</v>
      </c>
      <c r="O2953" s="39">
        <f t="shared" si="381"/>
        <v>0</v>
      </c>
      <c r="P2953" s="39">
        <f t="shared" si="385"/>
        <v>0</v>
      </c>
      <c r="Q2953" s="39">
        <f t="shared" si="382"/>
        <v>0</v>
      </c>
      <c r="R2953" s="41">
        <f t="shared" si="383"/>
        <v>0</v>
      </c>
    </row>
    <row r="2954" spans="4:18" x14ac:dyDescent="0.25">
      <c r="D2954" s="1">
        <v>35819</v>
      </c>
      <c r="E2954" s="1">
        <f t="shared" ref="E2954:E3017" si="388">DATE(YEAR(D2954),MONTH(D2954),DAY(1))</f>
        <v>35796</v>
      </c>
      <c r="F2954" s="30">
        <f t="shared" si="386"/>
        <v>0</v>
      </c>
      <c r="H2954" s="42">
        <f>IF(DAY(D2954)&gt;14,VLOOKUP(DATE(YEAR(E2954),MONTH(E2954)-1,DAY(1)),'מדדים וריביות'!B:C,2,FALSE),VLOOKUP(DATE(YEAR(E2954),MONTH(E2954)-2,DAY(1)),'מדדים וריביות'!B:C,2,FALSE))</f>
        <v>23312128.558994502</v>
      </c>
      <c r="I2954" s="43">
        <f>'ריבית יומית'!D2948</f>
        <v>1.0738622586670132E-4</v>
      </c>
      <c r="J2954" s="29">
        <f t="shared" si="387"/>
        <v>1.7218729179911163</v>
      </c>
      <c r="L2954">
        <f>VLOOKUP(D2953,'מדדים וריביות'!B:C,2)</f>
        <v>23388262.2250918</v>
      </c>
      <c r="M2954" s="30">
        <f t="shared" si="384"/>
        <v>0</v>
      </c>
      <c r="O2954" s="39">
        <f t="shared" ref="O2954:O3017" si="389">$D$4/H2954*G2954-G2954</f>
        <v>0</v>
      </c>
      <c r="P2954" s="39">
        <f t="shared" si="385"/>
        <v>0</v>
      </c>
      <c r="Q2954" s="39">
        <f t="shared" ref="Q2954:Q3017" si="390">$D$4/H2954*P2954-P2954</f>
        <v>0</v>
      </c>
      <c r="R2954" s="41">
        <f t="shared" ref="R2954:R3017" si="391">SUM(O2954:Q2954)</f>
        <v>0</v>
      </c>
    </row>
    <row r="2955" spans="4:18" x14ac:dyDescent="0.25">
      <c r="D2955" s="1">
        <v>35820</v>
      </c>
      <c r="E2955" s="1">
        <f t="shared" si="388"/>
        <v>35796</v>
      </c>
      <c r="F2955" s="30">
        <f t="shared" si="386"/>
        <v>0</v>
      </c>
      <c r="H2955" s="42">
        <f>IF(DAY(D2955)&gt;14,VLOOKUP(DATE(YEAR(E2955),MONTH(E2955)-1,DAY(1)),'מדדים וריביות'!B:C,2,FALSE),VLOOKUP(DATE(YEAR(E2955),MONTH(E2955)-2,DAY(1)),'מדדים וריביות'!B:C,2,FALSE))</f>
        <v>23312128.558994502</v>
      </c>
      <c r="I2955" s="43">
        <f>'ריבית יומית'!D2949</f>
        <v>1.0738622586670132E-4</v>
      </c>
      <c r="J2955" s="29">
        <f t="shared" si="387"/>
        <v>1.7216880324111958</v>
      </c>
      <c r="L2955">
        <f>VLOOKUP(D2954,'מדדים וריביות'!B:C,2)</f>
        <v>23388262.2250918</v>
      </c>
      <c r="M2955" s="30">
        <f t="shared" si="384"/>
        <v>0</v>
      </c>
      <c r="O2955" s="39">
        <f t="shared" si="389"/>
        <v>0</v>
      </c>
      <c r="P2955" s="39">
        <f t="shared" si="385"/>
        <v>0</v>
      </c>
      <c r="Q2955" s="39">
        <f t="shared" si="390"/>
        <v>0</v>
      </c>
      <c r="R2955" s="41">
        <f t="shared" si="391"/>
        <v>0</v>
      </c>
    </row>
    <row r="2956" spans="4:18" x14ac:dyDescent="0.25">
      <c r="D2956" s="1">
        <v>35821</v>
      </c>
      <c r="E2956" s="1">
        <f t="shared" si="388"/>
        <v>35796</v>
      </c>
      <c r="F2956" s="30">
        <f t="shared" si="386"/>
        <v>0</v>
      </c>
      <c r="H2956" s="42">
        <f>IF(DAY(D2956)&gt;14,VLOOKUP(DATE(YEAR(E2956),MONTH(E2956)-1,DAY(1)),'מדדים וריביות'!B:C,2,FALSE),VLOOKUP(DATE(YEAR(E2956),MONTH(E2956)-2,DAY(1)),'מדדים וריביות'!B:C,2,FALSE))</f>
        <v>23312128.558994502</v>
      </c>
      <c r="I2956" s="43">
        <f>'ריבית יומית'!D2950</f>
        <v>1.0738622586670132E-4</v>
      </c>
      <c r="J2956" s="29">
        <f t="shared" si="387"/>
        <v>1.7215031666833081</v>
      </c>
      <c r="L2956">
        <f>VLOOKUP(D2955,'מדדים וריביות'!B:C,2)</f>
        <v>23388262.2250918</v>
      </c>
      <c r="M2956" s="30">
        <f t="shared" ref="M2956:M3019" si="392">F2956*(1+I2956)*L2956/H2956+G2956-K2956</f>
        <v>0</v>
      </c>
      <c r="O2956" s="39">
        <f t="shared" si="389"/>
        <v>0</v>
      </c>
      <c r="P2956" s="39">
        <f t="shared" si="385"/>
        <v>0</v>
      </c>
      <c r="Q2956" s="39">
        <f t="shared" si="390"/>
        <v>0</v>
      </c>
      <c r="R2956" s="41">
        <f t="shared" si="391"/>
        <v>0</v>
      </c>
    </row>
    <row r="2957" spans="4:18" x14ac:dyDescent="0.25">
      <c r="D2957" s="1">
        <v>35822</v>
      </c>
      <c r="E2957" s="1">
        <f t="shared" si="388"/>
        <v>35796</v>
      </c>
      <c r="F2957" s="30">
        <f t="shared" si="386"/>
        <v>0</v>
      </c>
      <c r="H2957" s="42">
        <f>IF(DAY(D2957)&gt;14,VLOOKUP(DATE(YEAR(E2957),MONTH(E2957)-1,DAY(1)),'מדדים וריביות'!B:C,2,FALSE),VLOOKUP(DATE(YEAR(E2957),MONTH(E2957)-2,DAY(1)),'מדדים וריביות'!B:C,2,FALSE))</f>
        <v>23312128.558994502</v>
      </c>
      <c r="I2957" s="43">
        <f>'ריבית יומית'!D2951</f>
        <v>1.0738622586670132E-4</v>
      </c>
      <c r="J2957" s="29">
        <f t="shared" si="387"/>
        <v>1.7213183208053215</v>
      </c>
      <c r="L2957">
        <f>VLOOKUP(D2956,'מדדים וריביות'!B:C,2)</f>
        <v>23388262.2250918</v>
      </c>
      <c r="M2957" s="30">
        <f t="shared" si="392"/>
        <v>0</v>
      </c>
      <c r="O2957" s="39">
        <f t="shared" si="389"/>
        <v>0</v>
      </c>
      <c r="P2957" s="39">
        <f t="shared" si="385"/>
        <v>0</v>
      </c>
      <c r="Q2957" s="39">
        <f t="shared" si="390"/>
        <v>0</v>
      </c>
      <c r="R2957" s="41">
        <f t="shared" si="391"/>
        <v>0</v>
      </c>
    </row>
    <row r="2958" spans="4:18" x14ac:dyDescent="0.25">
      <c r="D2958" s="1">
        <v>35823</v>
      </c>
      <c r="E2958" s="1">
        <f t="shared" si="388"/>
        <v>35796</v>
      </c>
      <c r="F2958" s="30">
        <f t="shared" si="386"/>
        <v>0</v>
      </c>
      <c r="H2958" s="42">
        <f>IF(DAY(D2958)&gt;14,VLOOKUP(DATE(YEAR(E2958),MONTH(E2958)-1,DAY(1)),'מדדים וריביות'!B:C,2,FALSE),VLOOKUP(DATE(YEAR(E2958),MONTH(E2958)-2,DAY(1)),'מדדים וריביות'!B:C,2,FALSE))</f>
        <v>23312128.558994502</v>
      </c>
      <c r="I2958" s="43">
        <f>'ריבית יומית'!D2952</f>
        <v>1.0738622586670132E-4</v>
      </c>
      <c r="J2958" s="29">
        <f t="shared" si="387"/>
        <v>1.7211334947751049</v>
      </c>
      <c r="L2958">
        <f>VLOOKUP(D2957,'מדדים וריביות'!B:C,2)</f>
        <v>23388262.2250918</v>
      </c>
      <c r="M2958" s="30">
        <f t="shared" si="392"/>
        <v>0</v>
      </c>
      <c r="O2958" s="39">
        <f t="shared" si="389"/>
        <v>0</v>
      </c>
      <c r="P2958" s="39">
        <f t="shared" si="385"/>
        <v>0</v>
      </c>
      <c r="Q2958" s="39">
        <f t="shared" si="390"/>
        <v>0</v>
      </c>
      <c r="R2958" s="41">
        <f t="shared" si="391"/>
        <v>0</v>
      </c>
    </row>
    <row r="2959" spans="4:18" x14ac:dyDescent="0.25">
      <c r="D2959" s="1">
        <v>35824</v>
      </c>
      <c r="E2959" s="1">
        <f t="shared" si="388"/>
        <v>35796</v>
      </c>
      <c r="F2959" s="30">
        <f t="shared" si="386"/>
        <v>0</v>
      </c>
      <c r="H2959" s="42">
        <f>IF(DAY(D2959)&gt;14,VLOOKUP(DATE(YEAR(E2959),MONTH(E2959)-1,DAY(1)),'מדדים וריביות'!B:C,2,FALSE),VLOOKUP(DATE(YEAR(E2959),MONTH(E2959)-2,DAY(1)),'מדדים וריביות'!B:C,2,FALSE))</f>
        <v>23312128.558994502</v>
      </c>
      <c r="I2959" s="43">
        <f>'ריבית יומית'!D2953</f>
        <v>1.0738622586670132E-4</v>
      </c>
      <c r="J2959" s="29">
        <f t="shared" si="387"/>
        <v>1.720948688590527</v>
      </c>
      <c r="L2959">
        <f>VLOOKUP(D2958,'מדדים וריביות'!B:C,2)</f>
        <v>23388262.2250918</v>
      </c>
      <c r="M2959" s="30">
        <f t="shared" si="392"/>
        <v>0</v>
      </c>
      <c r="O2959" s="39">
        <f t="shared" si="389"/>
        <v>0</v>
      </c>
      <c r="P2959" s="39">
        <f t="shared" si="385"/>
        <v>0</v>
      </c>
      <c r="Q2959" s="39">
        <f t="shared" si="390"/>
        <v>0</v>
      </c>
      <c r="R2959" s="41">
        <f t="shared" si="391"/>
        <v>0</v>
      </c>
    </row>
    <row r="2960" spans="4:18" x14ac:dyDescent="0.25">
      <c r="D2960" s="1">
        <v>35825</v>
      </c>
      <c r="E2960" s="1">
        <f t="shared" si="388"/>
        <v>35796</v>
      </c>
      <c r="F2960" s="30">
        <f t="shared" si="386"/>
        <v>0</v>
      </c>
      <c r="H2960" s="42">
        <f>IF(DAY(D2960)&gt;14,VLOOKUP(DATE(YEAR(E2960),MONTH(E2960)-1,DAY(1)),'מדדים וריביות'!B:C,2,FALSE),VLOOKUP(DATE(YEAR(E2960),MONTH(E2960)-2,DAY(1)),'מדדים וריביות'!B:C,2,FALSE))</f>
        <v>23312128.558994502</v>
      </c>
      <c r="I2960" s="43">
        <f>'ריבית יומית'!D2954</f>
        <v>1.0738622586670132E-4</v>
      </c>
      <c r="J2960" s="29">
        <f t="shared" si="387"/>
        <v>1.7207639022494567</v>
      </c>
      <c r="L2960">
        <f>VLOOKUP(D2959,'מדדים וריביות'!B:C,2)</f>
        <v>23388262.2250918</v>
      </c>
      <c r="M2960" s="30">
        <f t="shared" si="392"/>
        <v>0</v>
      </c>
      <c r="O2960" s="39">
        <f t="shared" si="389"/>
        <v>0</v>
      </c>
      <c r="P2960" s="39">
        <f t="shared" si="385"/>
        <v>0</v>
      </c>
      <c r="Q2960" s="39">
        <f t="shared" si="390"/>
        <v>0</v>
      </c>
      <c r="R2960" s="41">
        <f t="shared" si="391"/>
        <v>0</v>
      </c>
    </row>
    <row r="2961" spans="4:18" x14ac:dyDescent="0.25">
      <c r="D2961" s="1">
        <v>35826</v>
      </c>
      <c r="E2961" s="1">
        <f t="shared" si="388"/>
        <v>35796</v>
      </c>
      <c r="F2961" s="30">
        <f t="shared" si="386"/>
        <v>0</v>
      </c>
      <c r="H2961" s="42">
        <f>IF(DAY(D2961)&gt;14,VLOOKUP(DATE(YEAR(E2961),MONTH(E2961)-1,DAY(1)),'מדדים וריביות'!B:C,2,FALSE),VLOOKUP(DATE(YEAR(E2961),MONTH(E2961)-2,DAY(1)),'מדדים וריביות'!B:C,2,FALSE))</f>
        <v>23312128.558994502</v>
      </c>
      <c r="I2961" s="43">
        <f>'ריבית יומית'!D2955</f>
        <v>1.0738622586670132E-4</v>
      </c>
      <c r="J2961" s="29">
        <f t="shared" si="387"/>
        <v>1.7205791357497635</v>
      </c>
      <c r="L2961">
        <f>VLOOKUP(D2960,'מדדים וריביות'!B:C,2)</f>
        <v>23388262.2250918</v>
      </c>
      <c r="M2961" s="30">
        <f t="shared" si="392"/>
        <v>0</v>
      </c>
      <c r="O2961" s="39">
        <f t="shared" si="389"/>
        <v>0</v>
      </c>
      <c r="P2961" s="39">
        <f t="shared" si="385"/>
        <v>0</v>
      </c>
      <c r="Q2961" s="39">
        <f t="shared" si="390"/>
        <v>0</v>
      </c>
      <c r="R2961" s="41">
        <f t="shared" si="391"/>
        <v>0</v>
      </c>
    </row>
    <row r="2962" spans="4:18" x14ac:dyDescent="0.25">
      <c r="D2962" s="1">
        <v>35827</v>
      </c>
      <c r="E2962" s="1">
        <f t="shared" si="388"/>
        <v>35827</v>
      </c>
      <c r="F2962" s="30">
        <f t="shared" si="386"/>
        <v>0</v>
      </c>
      <c r="H2962" s="42">
        <f>IF(DAY(D2962)&gt;14,VLOOKUP(DATE(YEAR(E2962),MONTH(E2962)-1,DAY(1)),'מדדים וריביות'!B:C,2,FALSE),VLOOKUP(DATE(YEAR(E2962),MONTH(E2962)-2,DAY(1)),'מדדים וריביות'!B:C,2,FALSE))</f>
        <v>23312128.558994502</v>
      </c>
      <c r="I2962" s="43">
        <f>'ריבית יומית'!D2956</f>
        <v>1.0738622586670132E-4</v>
      </c>
      <c r="J2962" s="29">
        <f t="shared" si="387"/>
        <v>1.720394389089317</v>
      </c>
      <c r="L2962">
        <f>VLOOKUP(D2961,'מדדים וריביות'!B:C,2)</f>
        <v>23388262.2250918</v>
      </c>
      <c r="M2962" s="30">
        <f t="shared" si="392"/>
        <v>0</v>
      </c>
      <c r="O2962" s="39">
        <f t="shared" si="389"/>
        <v>0</v>
      </c>
      <c r="P2962" s="39">
        <f t="shared" si="385"/>
        <v>0</v>
      </c>
      <c r="Q2962" s="39">
        <f t="shared" si="390"/>
        <v>0</v>
      </c>
      <c r="R2962" s="41">
        <f t="shared" si="391"/>
        <v>0</v>
      </c>
    </row>
    <row r="2963" spans="4:18" x14ac:dyDescent="0.25">
      <c r="D2963" s="1">
        <v>35828</v>
      </c>
      <c r="E2963" s="1">
        <f t="shared" si="388"/>
        <v>35827</v>
      </c>
      <c r="F2963" s="30">
        <f t="shared" si="386"/>
        <v>0</v>
      </c>
      <c r="H2963" s="42">
        <f>IF(DAY(D2963)&gt;14,VLOOKUP(DATE(YEAR(E2963),MONTH(E2963)-1,DAY(1)),'מדדים וריביות'!B:C,2,FALSE),VLOOKUP(DATE(YEAR(E2963),MONTH(E2963)-2,DAY(1)),'מדדים וריביות'!B:C,2,FALSE))</f>
        <v>23312128.558994502</v>
      </c>
      <c r="I2963" s="43">
        <f>'ריבית יומית'!D2957</f>
        <v>1.0738622586670132E-4</v>
      </c>
      <c r="J2963" s="29">
        <f t="shared" si="387"/>
        <v>1.7202096622659868</v>
      </c>
      <c r="L2963">
        <f>VLOOKUP(D2962,'מדדים וריביות'!B:C,2)</f>
        <v>23373035.491872299</v>
      </c>
      <c r="M2963" s="30">
        <f t="shared" si="392"/>
        <v>0</v>
      </c>
      <c r="O2963" s="39">
        <f t="shared" si="389"/>
        <v>0</v>
      </c>
      <c r="P2963" s="39">
        <f t="shared" si="385"/>
        <v>0</v>
      </c>
      <c r="Q2963" s="39">
        <f t="shared" si="390"/>
        <v>0</v>
      </c>
      <c r="R2963" s="41">
        <f t="shared" si="391"/>
        <v>0</v>
      </c>
    </row>
    <row r="2964" spans="4:18" x14ac:dyDescent="0.25">
      <c r="D2964" s="1">
        <v>35829</v>
      </c>
      <c r="E2964" s="1">
        <f t="shared" si="388"/>
        <v>35827</v>
      </c>
      <c r="F2964" s="30">
        <f t="shared" si="386"/>
        <v>0</v>
      </c>
      <c r="H2964" s="42">
        <f>IF(DAY(D2964)&gt;14,VLOOKUP(DATE(YEAR(E2964),MONTH(E2964)-1,DAY(1)),'מדדים וריביות'!B:C,2,FALSE),VLOOKUP(DATE(YEAR(E2964),MONTH(E2964)-2,DAY(1)),'מדדים וריביות'!B:C,2,FALSE))</f>
        <v>23312128.558994502</v>
      </c>
      <c r="I2964" s="43">
        <f>'ריבית יומית'!D2958</f>
        <v>1.0738622586670132E-4</v>
      </c>
      <c r="J2964" s="29">
        <f t="shared" si="387"/>
        <v>1.720024955277643</v>
      </c>
      <c r="L2964">
        <f>VLOOKUP(D2963,'מדדים וריביות'!B:C,2)</f>
        <v>23373035.491872299</v>
      </c>
      <c r="M2964" s="30">
        <f t="shared" si="392"/>
        <v>0</v>
      </c>
      <c r="O2964" s="39">
        <f t="shared" si="389"/>
        <v>0</v>
      </c>
      <c r="P2964" s="39">
        <f t="shared" si="385"/>
        <v>0</v>
      </c>
      <c r="Q2964" s="39">
        <f t="shared" si="390"/>
        <v>0</v>
      </c>
      <c r="R2964" s="41">
        <f t="shared" si="391"/>
        <v>0</v>
      </c>
    </row>
    <row r="2965" spans="4:18" x14ac:dyDescent="0.25">
      <c r="D2965" s="1">
        <v>35830</v>
      </c>
      <c r="E2965" s="1">
        <f t="shared" si="388"/>
        <v>35827</v>
      </c>
      <c r="F2965" s="30">
        <f t="shared" si="386"/>
        <v>0</v>
      </c>
      <c r="H2965" s="42">
        <f>IF(DAY(D2965)&gt;14,VLOOKUP(DATE(YEAR(E2965),MONTH(E2965)-1,DAY(1)),'מדדים וריביות'!B:C,2,FALSE),VLOOKUP(DATE(YEAR(E2965),MONTH(E2965)-2,DAY(1)),'מדדים וריביות'!B:C,2,FALSE))</f>
        <v>23312128.558994502</v>
      </c>
      <c r="I2965" s="43">
        <f>'ריבית יומית'!D2959</f>
        <v>1.0738622586670132E-4</v>
      </c>
      <c r="J2965" s="29">
        <f t="shared" si="387"/>
        <v>1.7198402681221558</v>
      </c>
      <c r="L2965">
        <f>VLOOKUP(D2964,'מדדים וריביות'!B:C,2)</f>
        <v>23373035.491872299</v>
      </c>
      <c r="M2965" s="30">
        <f t="shared" si="392"/>
        <v>0</v>
      </c>
      <c r="O2965" s="39">
        <f t="shared" si="389"/>
        <v>0</v>
      </c>
      <c r="P2965" s="39">
        <f t="shared" si="385"/>
        <v>0</v>
      </c>
      <c r="Q2965" s="39">
        <f t="shared" si="390"/>
        <v>0</v>
      </c>
      <c r="R2965" s="41">
        <f t="shared" si="391"/>
        <v>0</v>
      </c>
    </row>
    <row r="2966" spans="4:18" x14ac:dyDescent="0.25">
      <c r="D2966" s="1">
        <v>35831</v>
      </c>
      <c r="E2966" s="1">
        <f t="shared" si="388"/>
        <v>35827</v>
      </c>
      <c r="F2966" s="30">
        <f t="shared" si="386"/>
        <v>0</v>
      </c>
      <c r="H2966" s="42">
        <f>IF(DAY(D2966)&gt;14,VLOOKUP(DATE(YEAR(E2966),MONTH(E2966)-1,DAY(1)),'מדדים וריביות'!B:C,2,FALSE),VLOOKUP(DATE(YEAR(E2966),MONTH(E2966)-2,DAY(1)),'מדדים וריביות'!B:C,2,FALSE))</f>
        <v>23312128.558994502</v>
      </c>
      <c r="I2966" s="43">
        <f>'ריבית יומית'!D2960</f>
        <v>1.0738622586670132E-4</v>
      </c>
      <c r="J2966" s="29">
        <f t="shared" si="387"/>
        <v>1.7196556007973958</v>
      </c>
      <c r="L2966">
        <f>VLOOKUP(D2965,'מדדים וריביות'!B:C,2)</f>
        <v>23373035.491872299</v>
      </c>
      <c r="M2966" s="30">
        <f t="shared" si="392"/>
        <v>0</v>
      </c>
      <c r="O2966" s="39">
        <f t="shared" si="389"/>
        <v>0</v>
      </c>
      <c r="P2966" s="39">
        <f t="shared" si="385"/>
        <v>0</v>
      </c>
      <c r="Q2966" s="39">
        <f t="shared" si="390"/>
        <v>0</v>
      </c>
      <c r="R2966" s="41">
        <f t="shared" si="391"/>
        <v>0</v>
      </c>
    </row>
    <row r="2967" spans="4:18" x14ac:dyDescent="0.25">
      <c r="D2967" s="1">
        <v>35832</v>
      </c>
      <c r="E2967" s="1">
        <f t="shared" si="388"/>
        <v>35827</v>
      </c>
      <c r="F2967" s="30">
        <f t="shared" si="386"/>
        <v>0</v>
      </c>
      <c r="H2967" s="42">
        <f>IF(DAY(D2967)&gt;14,VLOOKUP(DATE(YEAR(E2967),MONTH(E2967)-1,DAY(1)),'מדדים וריביות'!B:C,2,FALSE),VLOOKUP(DATE(YEAR(E2967),MONTH(E2967)-2,DAY(1)),'מדדים וריביות'!B:C,2,FALSE))</f>
        <v>23312128.558994502</v>
      </c>
      <c r="I2967" s="43">
        <f>'ריבית יומית'!D2961</f>
        <v>1.0738622586670132E-4</v>
      </c>
      <c r="J2967" s="29">
        <f t="shared" si="387"/>
        <v>1.7194709533012333</v>
      </c>
      <c r="L2967">
        <f>VLOOKUP(D2966,'מדדים וריביות'!B:C,2)</f>
        <v>23373035.491872299</v>
      </c>
      <c r="M2967" s="30">
        <f t="shared" si="392"/>
        <v>0</v>
      </c>
      <c r="O2967" s="39">
        <f t="shared" si="389"/>
        <v>0</v>
      </c>
      <c r="P2967" s="39">
        <f t="shared" si="385"/>
        <v>0</v>
      </c>
      <c r="Q2967" s="39">
        <f t="shared" si="390"/>
        <v>0</v>
      </c>
      <c r="R2967" s="41">
        <f t="shared" si="391"/>
        <v>0</v>
      </c>
    </row>
    <row r="2968" spans="4:18" x14ac:dyDescent="0.25">
      <c r="D2968" s="1">
        <v>35833</v>
      </c>
      <c r="E2968" s="1">
        <f t="shared" si="388"/>
        <v>35827</v>
      </c>
      <c r="F2968" s="30">
        <f t="shared" si="386"/>
        <v>0</v>
      </c>
      <c r="H2968" s="42">
        <f>IF(DAY(D2968)&gt;14,VLOOKUP(DATE(YEAR(E2968),MONTH(E2968)-1,DAY(1)),'מדדים וריביות'!B:C,2,FALSE),VLOOKUP(DATE(YEAR(E2968),MONTH(E2968)-2,DAY(1)),'מדדים וריביות'!B:C,2,FALSE))</f>
        <v>23312128.558994502</v>
      </c>
      <c r="I2968" s="43">
        <f>'ריבית יומית'!D2962</f>
        <v>1.0738622586670132E-4</v>
      </c>
      <c r="J2968" s="29">
        <f t="shared" si="387"/>
        <v>1.7192863256315396</v>
      </c>
      <c r="L2968">
        <f>VLOOKUP(D2967,'מדדים וריביות'!B:C,2)</f>
        <v>23373035.491872299</v>
      </c>
      <c r="M2968" s="30">
        <f t="shared" si="392"/>
        <v>0</v>
      </c>
      <c r="O2968" s="39">
        <f t="shared" si="389"/>
        <v>0</v>
      </c>
      <c r="P2968" s="39">
        <f t="shared" si="385"/>
        <v>0</v>
      </c>
      <c r="Q2968" s="39">
        <f t="shared" si="390"/>
        <v>0</v>
      </c>
      <c r="R2968" s="41">
        <f t="shared" si="391"/>
        <v>0</v>
      </c>
    </row>
    <row r="2969" spans="4:18" x14ac:dyDescent="0.25">
      <c r="D2969" s="1">
        <v>35834</v>
      </c>
      <c r="E2969" s="1">
        <f t="shared" si="388"/>
        <v>35827</v>
      </c>
      <c r="F2969" s="30">
        <f t="shared" si="386"/>
        <v>0</v>
      </c>
      <c r="H2969" s="42">
        <f>IF(DAY(D2969)&gt;14,VLOOKUP(DATE(YEAR(E2969),MONTH(E2969)-1,DAY(1)),'מדדים וריביות'!B:C,2,FALSE),VLOOKUP(DATE(YEAR(E2969),MONTH(E2969)-2,DAY(1)),'מדדים וריביות'!B:C,2,FALSE))</f>
        <v>23312128.558994502</v>
      </c>
      <c r="I2969" s="43">
        <f>'ריבית יומית'!D2963</f>
        <v>1.0738622586670132E-4</v>
      </c>
      <c r="J2969" s="29">
        <f t="shared" si="387"/>
        <v>1.7191017177861856</v>
      </c>
      <c r="L2969">
        <f>VLOOKUP(D2968,'מדדים וריביות'!B:C,2)</f>
        <v>23373035.491872299</v>
      </c>
      <c r="M2969" s="30">
        <f t="shared" si="392"/>
        <v>0</v>
      </c>
      <c r="O2969" s="39">
        <f t="shared" si="389"/>
        <v>0</v>
      </c>
      <c r="P2969" s="39">
        <f t="shared" si="385"/>
        <v>0</v>
      </c>
      <c r="Q2969" s="39">
        <f t="shared" si="390"/>
        <v>0</v>
      </c>
      <c r="R2969" s="41">
        <f t="shared" si="391"/>
        <v>0</v>
      </c>
    </row>
    <row r="2970" spans="4:18" x14ac:dyDescent="0.25">
      <c r="D2970" s="1">
        <v>35835</v>
      </c>
      <c r="E2970" s="1">
        <f t="shared" si="388"/>
        <v>35827</v>
      </c>
      <c r="F2970" s="30">
        <f t="shared" si="386"/>
        <v>0</v>
      </c>
      <c r="H2970" s="42">
        <f>IF(DAY(D2970)&gt;14,VLOOKUP(DATE(YEAR(E2970),MONTH(E2970)-1,DAY(1)),'מדדים וריביות'!B:C,2,FALSE),VLOOKUP(DATE(YEAR(E2970),MONTH(E2970)-2,DAY(1)),'מדדים וריביות'!B:C,2,FALSE))</f>
        <v>23312128.558994502</v>
      </c>
      <c r="I2970" s="43">
        <f>'ריבית יומית'!D2964</f>
        <v>1.0738622586670132E-4</v>
      </c>
      <c r="J2970" s="29">
        <f t="shared" si="387"/>
        <v>1.7189171297630428</v>
      </c>
      <c r="L2970">
        <f>VLOOKUP(D2969,'מדדים וריביות'!B:C,2)</f>
        <v>23373035.491872299</v>
      </c>
      <c r="M2970" s="30">
        <f t="shared" si="392"/>
        <v>0</v>
      </c>
      <c r="O2970" s="39">
        <f t="shared" si="389"/>
        <v>0</v>
      </c>
      <c r="P2970" s="39">
        <f t="shared" si="385"/>
        <v>0</v>
      </c>
      <c r="Q2970" s="39">
        <f t="shared" si="390"/>
        <v>0</v>
      </c>
      <c r="R2970" s="41">
        <f t="shared" si="391"/>
        <v>0</v>
      </c>
    </row>
    <row r="2971" spans="4:18" x14ac:dyDescent="0.25">
      <c r="D2971" s="1">
        <v>35836</v>
      </c>
      <c r="E2971" s="1">
        <f t="shared" si="388"/>
        <v>35827</v>
      </c>
      <c r="F2971" s="30">
        <f t="shared" si="386"/>
        <v>0</v>
      </c>
      <c r="H2971" s="42">
        <f>IF(DAY(D2971)&gt;14,VLOOKUP(DATE(YEAR(E2971),MONTH(E2971)-1,DAY(1)),'מדדים וריביות'!B:C,2,FALSE),VLOOKUP(DATE(YEAR(E2971),MONTH(E2971)-2,DAY(1)),'מדדים וריביות'!B:C,2,FALSE))</f>
        <v>23312128.558994502</v>
      </c>
      <c r="I2971" s="43">
        <f>'ריבית יומית'!D2965</f>
        <v>1.0738622586670132E-4</v>
      </c>
      <c r="J2971" s="29">
        <f t="shared" si="387"/>
        <v>1.7187325615599827</v>
      </c>
      <c r="L2971">
        <f>VLOOKUP(D2970,'מדדים וריביות'!B:C,2)</f>
        <v>23373035.491872299</v>
      </c>
      <c r="M2971" s="30">
        <f t="shared" si="392"/>
        <v>0</v>
      </c>
      <c r="O2971" s="39">
        <f t="shared" si="389"/>
        <v>0</v>
      </c>
      <c r="P2971" s="39">
        <f t="shared" si="385"/>
        <v>0</v>
      </c>
      <c r="Q2971" s="39">
        <f t="shared" si="390"/>
        <v>0</v>
      </c>
      <c r="R2971" s="41">
        <f t="shared" si="391"/>
        <v>0</v>
      </c>
    </row>
    <row r="2972" spans="4:18" x14ac:dyDescent="0.25">
      <c r="D2972" s="1">
        <v>35837</v>
      </c>
      <c r="E2972" s="1">
        <f t="shared" si="388"/>
        <v>35827</v>
      </c>
      <c r="F2972" s="30">
        <f t="shared" si="386"/>
        <v>0</v>
      </c>
      <c r="H2972" s="42">
        <f>IF(DAY(D2972)&gt;14,VLOOKUP(DATE(YEAR(E2972),MONTH(E2972)-1,DAY(1)),'מדדים וריביות'!B:C,2,FALSE),VLOOKUP(DATE(YEAR(E2972),MONTH(E2972)-2,DAY(1)),'מדדים וריביות'!B:C,2,FALSE))</f>
        <v>23312128.558994502</v>
      </c>
      <c r="I2972" s="43">
        <f>'ריבית יומית'!D2966</f>
        <v>1.0738622586670132E-4</v>
      </c>
      <c r="J2972" s="29">
        <f t="shared" si="387"/>
        <v>1.7185480131748772</v>
      </c>
      <c r="L2972">
        <f>VLOOKUP(D2971,'מדדים וריביות'!B:C,2)</f>
        <v>23373035.491872299</v>
      </c>
      <c r="M2972" s="30">
        <f t="shared" si="392"/>
        <v>0</v>
      </c>
      <c r="O2972" s="39">
        <f t="shared" si="389"/>
        <v>0</v>
      </c>
      <c r="P2972" s="39">
        <f t="shared" si="385"/>
        <v>0</v>
      </c>
      <c r="Q2972" s="39">
        <f t="shared" si="390"/>
        <v>0</v>
      </c>
      <c r="R2972" s="41">
        <f t="shared" si="391"/>
        <v>0</v>
      </c>
    </row>
    <row r="2973" spans="4:18" x14ac:dyDescent="0.25">
      <c r="D2973" s="1">
        <v>35838</v>
      </c>
      <c r="E2973" s="1">
        <f t="shared" si="388"/>
        <v>35827</v>
      </c>
      <c r="F2973" s="30">
        <f t="shared" si="386"/>
        <v>0</v>
      </c>
      <c r="H2973" s="42">
        <f>IF(DAY(D2973)&gt;14,VLOOKUP(DATE(YEAR(E2973),MONTH(E2973)-1,DAY(1)),'מדדים וריביות'!B:C,2,FALSE),VLOOKUP(DATE(YEAR(E2973),MONTH(E2973)-2,DAY(1)),'מדדים וריביות'!B:C,2,FALSE))</f>
        <v>23312128.558994502</v>
      </c>
      <c r="I2973" s="43">
        <f>'ריבית יומית'!D2967</f>
        <v>1.0738622586670132E-4</v>
      </c>
      <c r="J2973" s="29">
        <f t="shared" si="387"/>
        <v>1.7183634846055982</v>
      </c>
      <c r="L2973">
        <f>VLOOKUP(D2972,'מדדים וריביות'!B:C,2)</f>
        <v>23373035.491872299</v>
      </c>
      <c r="M2973" s="30">
        <f t="shared" si="392"/>
        <v>0</v>
      </c>
      <c r="O2973" s="39">
        <f t="shared" si="389"/>
        <v>0</v>
      </c>
      <c r="P2973" s="39">
        <f t="shared" si="385"/>
        <v>0</v>
      </c>
      <c r="Q2973" s="39">
        <f t="shared" si="390"/>
        <v>0</v>
      </c>
      <c r="R2973" s="41">
        <f t="shared" si="391"/>
        <v>0</v>
      </c>
    </row>
    <row r="2974" spans="4:18" x14ac:dyDescent="0.25">
      <c r="D2974" s="1">
        <v>35839</v>
      </c>
      <c r="E2974" s="1">
        <f t="shared" si="388"/>
        <v>35827</v>
      </c>
      <c r="F2974" s="30">
        <f t="shared" si="386"/>
        <v>0</v>
      </c>
      <c r="H2974" s="42">
        <f>IF(DAY(D2974)&gt;14,VLOOKUP(DATE(YEAR(E2974),MONTH(E2974)-1,DAY(1)),'מדדים וריביות'!B:C,2,FALSE),VLOOKUP(DATE(YEAR(E2974),MONTH(E2974)-2,DAY(1)),'מדדים וריביות'!B:C,2,FALSE))</f>
        <v>23312128.558994502</v>
      </c>
      <c r="I2974" s="43">
        <f>'ריבית יומית'!D2968</f>
        <v>1.0738622586670132E-4</v>
      </c>
      <c r="J2974" s="29">
        <f t="shared" si="387"/>
        <v>1.7181789758500181</v>
      </c>
      <c r="L2974">
        <f>VLOOKUP(D2973,'מדדים וריביות'!B:C,2)</f>
        <v>23373035.491872299</v>
      </c>
      <c r="M2974" s="30">
        <f t="shared" si="392"/>
        <v>0</v>
      </c>
      <c r="O2974" s="39">
        <f t="shared" si="389"/>
        <v>0</v>
      </c>
      <c r="P2974" s="39">
        <f t="shared" si="385"/>
        <v>0</v>
      </c>
      <c r="Q2974" s="39">
        <f t="shared" si="390"/>
        <v>0</v>
      </c>
      <c r="R2974" s="41">
        <f t="shared" si="391"/>
        <v>0</v>
      </c>
    </row>
    <row r="2975" spans="4:18" x14ac:dyDescent="0.25">
      <c r="D2975" s="1">
        <v>35840</v>
      </c>
      <c r="E2975" s="1">
        <f t="shared" si="388"/>
        <v>35827</v>
      </c>
      <c r="F2975" s="30">
        <f t="shared" si="386"/>
        <v>0</v>
      </c>
      <c r="H2975" s="42">
        <f>IF(DAY(D2975)&gt;14,VLOOKUP(DATE(YEAR(E2975),MONTH(E2975)-1,DAY(1)),'מדדים וריביות'!B:C,2,FALSE),VLOOKUP(DATE(YEAR(E2975),MONTH(E2975)-2,DAY(1)),'מדדים וריביות'!B:C,2,FALSE))</f>
        <v>23312128.558994502</v>
      </c>
      <c r="I2975" s="43">
        <f>'ריבית יומית'!D2969</f>
        <v>1.0738622586670132E-4</v>
      </c>
      <c r="J2975" s="29">
        <f t="shared" si="387"/>
        <v>1.7179944869060095</v>
      </c>
      <c r="L2975">
        <f>VLOOKUP(D2974,'מדדים וריביות'!B:C,2)</f>
        <v>23373035.491872299</v>
      </c>
      <c r="M2975" s="30">
        <f t="shared" si="392"/>
        <v>0</v>
      </c>
      <c r="O2975" s="39">
        <f t="shared" si="389"/>
        <v>0</v>
      </c>
      <c r="P2975" s="39">
        <f t="shared" si="385"/>
        <v>0</v>
      </c>
      <c r="Q2975" s="39">
        <f t="shared" si="390"/>
        <v>0</v>
      </c>
      <c r="R2975" s="41">
        <f t="shared" si="391"/>
        <v>0</v>
      </c>
    </row>
    <row r="2976" spans="4:18" x14ac:dyDescent="0.25">
      <c r="D2976" s="1">
        <v>35841</v>
      </c>
      <c r="E2976" s="1">
        <f t="shared" si="388"/>
        <v>35827</v>
      </c>
      <c r="F2976" s="30">
        <f t="shared" si="386"/>
        <v>0</v>
      </c>
      <c r="H2976" s="42">
        <f>IF(DAY(D2976)&gt;14,VLOOKUP(DATE(YEAR(E2976),MONTH(E2976)-1,DAY(1)),'מדדים וריביות'!B:C,2,FALSE),VLOOKUP(DATE(YEAR(E2976),MONTH(E2976)-2,DAY(1)),'מדדים וריביות'!B:C,2,FALSE))</f>
        <v>23388262.2250918</v>
      </c>
      <c r="I2976" s="43">
        <f>'ריבית יומית'!D2970</f>
        <v>1.0738622586670132E-4</v>
      </c>
      <c r="J2976" s="29">
        <f t="shared" si="387"/>
        <v>1.717810017771445</v>
      </c>
      <c r="L2976">
        <f>VLOOKUP(D2975,'מדדים וריביות'!B:C,2)</f>
        <v>23373035.491872299</v>
      </c>
      <c r="M2976" s="30">
        <f t="shared" si="392"/>
        <v>0</v>
      </c>
      <c r="O2976" s="39">
        <f t="shared" si="389"/>
        <v>0</v>
      </c>
      <c r="P2976" s="39">
        <f t="shared" si="385"/>
        <v>0</v>
      </c>
      <c r="Q2976" s="39">
        <f t="shared" si="390"/>
        <v>0</v>
      </c>
      <c r="R2976" s="41">
        <f t="shared" si="391"/>
        <v>0</v>
      </c>
    </row>
    <row r="2977" spans="4:18" x14ac:dyDescent="0.25">
      <c r="D2977" s="1">
        <v>35842</v>
      </c>
      <c r="E2977" s="1">
        <f t="shared" si="388"/>
        <v>35827</v>
      </c>
      <c r="F2977" s="30">
        <f t="shared" si="386"/>
        <v>0</v>
      </c>
      <c r="H2977" s="42">
        <f>IF(DAY(D2977)&gt;14,VLOOKUP(DATE(YEAR(E2977),MONTH(E2977)-1,DAY(1)),'מדדים וריביות'!B:C,2,FALSE),VLOOKUP(DATE(YEAR(E2977),MONTH(E2977)-2,DAY(1)),'מדדים וריביות'!B:C,2,FALSE))</f>
        <v>23388262.2250918</v>
      </c>
      <c r="I2977" s="43">
        <f>'ריבית יומית'!D2971</f>
        <v>1.0738622586670132E-4</v>
      </c>
      <c r="J2977" s="29">
        <f t="shared" si="387"/>
        <v>1.7176255684441977</v>
      </c>
      <c r="L2977">
        <f>VLOOKUP(D2976,'מדדים וריביות'!B:C,2)</f>
        <v>23373035.491872299</v>
      </c>
      <c r="M2977" s="30">
        <f t="shared" si="392"/>
        <v>0</v>
      </c>
      <c r="O2977" s="39">
        <f t="shared" si="389"/>
        <v>0</v>
      </c>
      <c r="P2977" s="39">
        <f t="shared" si="385"/>
        <v>0</v>
      </c>
      <c r="Q2977" s="39">
        <f t="shared" si="390"/>
        <v>0</v>
      </c>
      <c r="R2977" s="41">
        <f t="shared" si="391"/>
        <v>0</v>
      </c>
    </row>
    <row r="2978" spans="4:18" x14ac:dyDescent="0.25">
      <c r="D2978" s="1">
        <v>35843</v>
      </c>
      <c r="E2978" s="1">
        <f t="shared" si="388"/>
        <v>35827</v>
      </c>
      <c r="F2978" s="30">
        <f t="shared" si="386"/>
        <v>0</v>
      </c>
      <c r="H2978" s="42">
        <f>IF(DAY(D2978)&gt;14,VLOOKUP(DATE(YEAR(E2978),MONTH(E2978)-1,DAY(1)),'מדדים וריביות'!B:C,2,FALSE),VLOOKUP(DATE(YEAR(E2978),MONTH(E2978)-2,DAY(1)),'מדדים וריביות'!B:C,2,FALSE))</f>
        <v>23388262.2250918</v>
      </c>
      <c r="I2978" s="43">
        <f>'ריבית יומית'!D2972</f>
        <v>1.0738622586670132E-4</v>
      </c>
      <c r="J2978" s="29">
        <f t="shared" si="387"/>
        <v>1.7174411389221407</v>
      </c>
      <c r="L2978">
        <f>VLOOKUP(D2977,'מדדים וריביות'!B:C,2)</f>
        <v>23373035.491872299</v>
      </c>
      <c r="M2978" s="30">
        <f t="shared" si="392"/>
        <v>0</v>
      </c>
      <c r="O2978" s="39">
        <f t="shared" si="389"/>
        <v>0</v>
      </c>
      <c r="P2978" s="39">
        <f t="shared" si="385"/>
        <v>0</v>
      </c>
      <c r="Q2978" s="39">
        <f t="shared" si="390"/>
        <v>0</v>
      </c>
      <c r="R2978" s="41">
        <f t="shared" si="391"/>
        <v>0</v>
      </c>
    </row>
    <row r="2979" spans="4:18" x14ac:dyDescent="0.25">
      <c r="D2979" s="1">
        <v>35844</v>
      </c>
      <c r="E2979" s="1">
        <f t="shared" si="388"/>
        <v>35827</v>
      </c>
      <c r="F2979" s="30">
        <f t="shared" si="386"/>
        <v>0</v>
      </c>
      <c r="H2979" s="42">
        <f>IF(DAY(D2979)&gt;14,VLOOKUP(DATE(YEAR(E2979),MONTH(E2979)-1,DAY(1)),'מדדים וריביות'!B:C,2,FALSE),VLOOKUP(DATE(YEAR(E2979),MONTH(E2979)-2,DAY(1)),'מדדים וריביות'!B:C,2,FALSE))</f>
        <v>23388262.2250918</v>
      </c>
      <c r="I2979" s="43">
        <f>'ריבית יומית'!D2973</f>
        <v>1.0738622586670132E-4</v>
      </c>
      <c r="J2979" s="29">
        <f t="shared" si="387"/>
        <v>1.7172567292031473</v>
      </c>
      <c r="L2979">
        <f>VLOOKUP(D2978,'מדדים וריביות'!B:C,2)</f>
        <v>23373035.491872299</v>
      </c>
      <c r="M2979" s="30">
        <f t="shared" si="392"/>
        <v>0</v>
      </c>
      <c r="O2979" s="39">
        <f t="shared" si="389"/>
        <v>0</v>
      </c>
      <c r="P2979" s="39">
        <f t="shared" si="385"/>
        <v>0</v>
      </c>
      <c r="Q2979" s="39">
        <f t="shared" si="390"/>
        <v>0</v>
      </c>
      <c r="R2979" s="41">
        <f t="shared" si="391"/>
        <v>0</v>
      </c>
    </row>
    <row r="2980" spans="4:18" x14ac:dyDescent="0.25">
      <c r="D2980" s="1">
        <v>35845</v>
      </c>
      <c r="E2980" s="1">
        <f t="shared" si="388"/>
        <v>35827</v>
      </c>
      <c r="F2980" s="30">
        <f t="shared" si="386"/>
        <v>0</v>
      </c>
      <c r="H2980" s="42">
        <f>IF(DAY(D2980)&gt;14,VLOOKUP(DATE(YEAR(E2980),MONTH(E2980)-1,DAY(1)),'מדדים וריביות'!B:C,2,FALSE),VLOOKUP(DATE(YEAR(E2980),MONTH(E2980)-2,DAY(1)),'מדדים וריביות'!B:C,2,FALSE))</f>
        <v>23388262.2250918</v>
      </c>
      <c r="I2980" s="43">
        <f>'ריבית יומית'!D2974</f>
        <v>1.0738622586670132E-4</v>
      </c>
      <c r="J2980" s="29">
        <f t="shared" si="387"/>
        <v>1.7170723392850913</v>
      </c>
      <c r="L2980">
        <f>VLOOKUP(D2979,'מדדים וריביות'!B:C,2)</f>
        <v>23373035.491872299</v>
      </c>
      <c r="M2980" s="30">
        <f t="shared" si="392"/>
        <v>0</v>
      </c>
      <c r="O2980" s="39">
        <f t="shared" si="389"/>
        <v>0</v>
      </c>
      <c r="P2980" s="39">
        <f t="shared" si="385"/>
        <v>0</v>
      </c>
      <c r="Q2980" s="39">
        <f t="shared" si="390"/>
        <v>0</v>
      </c>
      <c r="R2980" s="41">
        <f t="shared" si="391"/>
        <v>0</v>
      </c>
    </row>
    <row r="2981" spans="4:18" x14ac:dyDescent="0.25">
      <c r="D2981" s="1">
        <v>35846</v>
      </c>
      <c r="E2981" s="1">
        <f t="shared" si="388"/>
        <v>35827</v>
      </c>
      <c r="F2981" s="30">
        <f t="shared" si="386"/>
        <v>0</v>
      </c>
      <c r="H2981" s="42">
        <f>IF(DAY(D2981)&gt;14,VLOOKUP(DATE(YEAR(E2981),MONTH(E2981)-1,DAY(1)),'מדדים וריביות'!B:C,2,FALSE),VLOOKUP(DATE(YEAR(E2981),MONTH(E2981)-2,DAY(1)),'מדדים וריביות'!B:C,2,FALSE))</f>
        <v>23388262.2250918</v>
      </c>
      <c r="I2981" s="43">
        <f>'ריבית יומית'!D2975</f>
        <v>1.0738622586670132E-4</v>
      </c>
      <c r="J2981" s="29">
        <f t="shared" si="387"/>
        <v>1.7168879691658465</v>
      </c>
      <c r="L2981">
        <f>VLOOKUP(D2980,'מדדים וריביות'!B:C,2)</f>
        <v>23373035.491872299</v>
      </c>
      <c r="M2981" s="30">
        <f t="shared" si="392"/>
        <v>0</v>
      </c>
      <c r="O2981" s="39">
        <f t="shared" si="389"/>
        <v>0</v>
      </c>
      <c r="P2981" s="39">
        <f t="shared" si="385"/>
        <v>0</v>
      </c>
      <c r="Q2981" s="39">
        <f t="shared" si="390"/>
        <v>0</v>
      </c>
      <c r="R2981" s="41">
        <f t="shared" si="391"/>
        <v>0</v>
      </c>
    </row>
    <row r="2982" spans="4:18" x14ac:dyDescent="0.25">
      <c r="D2982" s="1">
        <v>35847</v>
      </c>
      <c r="E2982" s="1">
        <f t="shared" si="388"/>
        <v>35827</v>
      </c>
      <c r="F2982" s="30">
        <f t="shared" si="386"/>
        <v>0</v>
      </c>
      <c r="H2982" s="42">
        <f>IF(DAY(D2982)&gt;14,VLOOKUP(DATE(YEAR(E2982),MONTH(E2982)-1,DAY(1)),'מדדים וריביות'!B:C,2,FALSE),VLOOKUP(DATE(YEAR(E2982),MONTH(E2982)-2,DAY(1)),'מדדים וריביות'!B:C,2,FALSE))</f>
        <v>23388262.2250918</v>
      </c>
      <c r="I2982" s="43">
        <f>'ריבית יומית'!D2976</f>
        <v>1.0738622586670132E-4</v>
      </c>
      <c r="J2982" s="29">
        <f t="shared" si="387"/>
        <v>1.7167036188432871</v>
      </c>
      <c r="L2982">
        <f>VLOOKUP(D2981,'מדדים וריביות'!B:C,2)</f>
        <v>23373035.491872299</v>
      </c>
      <c r="M2982" s="30">
        <f t="shared" si="392"/>
        <v>0</v>
      </c>
      <c r="O2982" s="39">
        <f t="shared" si="389"/>
        <v>0</v>
      </c>
      <c r="P2982" s="39">
        <f t="shared" si="385"/>
        <v>0</v>
      </c>
      <c r="Q2982" s="39">
        <f t="shared" si="390"/>
        <v>0</v>
      </c>
      <c r="R2982" s="41">
        <f t="shared" si="391"/>
        <v>0</v>
      </c>
    </row>
    <row r="2983" spans="4:18" x14ac:dyDescent="0.25">
      <c r="D2983" s="1">
        <v>35848</v>
      </c>
      <c r="E2983" s="1">
        <f t="shared" si="388"/>
        <v>35827</v>
      </c>
      <c r="F2983" s="30">
        <f t="shared" si="386"/>
        <v>0</v>
      </c>
      <c r="H2983" s="42">
        <f>IF(DAY(D2983)&gt;14,VLOOKUP(DATE(YEAR(E2983),MONTH(E2983)-1,DAY(1)),'מדדים וריביות'!B:C,2,FALSE),VLOOKUP(DATE(YEAR(E2983),MONTH(E2983)-2,DAY(1)),'מדדים וריביות'!B:C,2,FALSE))</f>
        <v>23388262.2250918</v>
      </c>
      <c r="I2983" s="43">
        <f>'ריבית יומית'!D2977</f>
        <v>1.0738622586670132E-4</v>
      </c>
      <c r="J2983" s="29">
        <f t="shared" si="387"/>
        <v>1.7165192883152876</v>
      </c>
      <c r="L2983">
        <f>VLOOKUP(D2982,'מדדים וריביות'!B:C,2)</f>
        <v>23373035.491872299</v>
      </c>
      <c r="M2983" s="30">
        <f t="shared" si="392"/>
        <v>0</v>
      </c>
      <c r="O2983" s="39">
        <f t="shared" si="389"/>
        <v>0</v>
      </c>
      <c r="P2983" s="39">
        <f t="shared" si="385"/>
        <v>0</v>
      </c>
      <c r="Q2983" s="39">
        <f t="shared" si="390"/>
        <v>0</v>
      </c>
      <c r="R2983" s="41">
        <f t="shared" si="391"/>
        <v>0</v>
      </c>
    </row>
    <row r="2984" spans="4:18" x14ac:dyDescent="0.25">
      <c r="D2984" s="1">
        <v>35849</v>
      </c>
      <c r="E2984" s="1">
        <f t="shared" si="388"/>
        <v>35827</v>
      </c>
      <c r="F2984" s="30">
        <f t="shared" si="386"/>
        <v>0</v>
      </c>
      <c r="H2984" s="42">
        <f>IF(DAY(D2984)&gt;14,VLOOKUP(DATE(YEAR(E2984),MONTH(E2984)-1,DAY(1)),'מדדים וריביות'!B:C,2,FALSE),VLOOKUP(DATE(YEAR(E2984),MONTH(E2984)-2,DAY(1)),'מדדים וריביות'!B:C,2,FALSE))</f>
        <v>23388262.2250918</v>
      </c>
      <c r="I2984" s="43">
        <f>'ריבית יומית'!D2978</f>
        <v>1.0738622586670132E-4</v>
      </c>
      <c r="J2984" s="29">
        <f t="shared" si="387"/>
        <v>1.7163349775797223</v>
      </c>
      <c r="L2984">
        <f>VLOOKUP(D2983,'מדדים וריביות'!B:C,2)</f>
        <v>23373035.491872299</v>
      </c>
      <c r="M2984" s="30">
        <f t="shared" si="392"/>
        <v>0</v>
      </c>
      <c r="O2984" s="39">
        <f t="shared" si="389"/>
        <v>0</v>
      </c>
      <c r="P2984" s="39">
        <f t="shared" si="385"/>
        <v>0</v>
      </c>
      <c r="Q2984" s="39">
        <f t="shared" si="390"/>
        <v>0</v>
      </c>
      <c r="R2984" s="41">
        <f t="shared" si="391"/>
        <v>0</v>
      </c>
    </row>
    <row r="2985" spans="4:18" x14ac:dyDescent="0.25">
      <c r="D2985" s="1">
        <v>35850</v>
      </c>
      <c r="E2985" s="1">
        <f t="shared" si="388"/>
        <v>35827</v>
      </c>
      <c r="F2985" s="30">
        <f t="shared" si="386"/>
        <v>0</v>
      </c>
      <c r="H2985" s="42">
        <f>IF(DAY(D2985)&gt;14,VLOOKUP(DATE(YEAR(E2985),MONTH(E2985)-1,DAY(1)),'מדדים וריביות'!B:C,2,FALSE),VLOOKUP(DATE(YEAR(E2985),MONTH(E2985)-2,DAY(1)),'מדדים וריביות'!B:C,2,FALSE))</f>
        <v>23388262.2250918</v>
      </c>
      <c r="I2985" s="43">
        <f>'ריבית יומית'!D2979</f>
        <v>1.0738622586670132E-4</v>
      </c>
      <c r="J2985" s="29">
        <f t="shared" si="387"/>
        <v>1.716150686634466</v>
      </c>
      <c r="L2985">
        <f>VLOOKUP(D2984,'מדדים וריביות'!B:C,2)</f>
        <v>23373035.491872299</v>
      </c>
      <c r="M2985" s="30">
        <f t="shared" si="392"/>
        <v>0</v>
      </c>
      <c r="O2985" s="39">
        <f t="shared" si="389"/>
        <v>0</v>
      </c>
      <c r="P2985" s="39">
        <f t="shared" si="385"/>
        <v>0</v>
      </c>
      <c r="Q2985" s="39">
        <f t="shared" si="390"/>
        <v>0</v>
      </c>
      <c r="R2985" s="41">
        <f t="shared" si="391"/>
        <v>0</v>
      </c>
    </row>
    <row r="2986" spans="4:18" x14ac:dyDescent="0.25">
      <c r="D2986" s="1">
        <v>35851</v>
      </c>
      <c r="E2986" s="1">
        <f t="shared" si="388"/>
        <v>35827</v>
      </c>
      <c r="F2986" s="30">
        <f t="shared" si="386"/>
        <v>0</v>
      </c>
      <c r="H2986" s="42">
        <f>IF(DAY(D2986)&gt;14,VLOOKUP(DATE(YEAR(E2986),MONTH(E2986)-1,DAY(1)),'מדדים וריביות'!B:C,2,FALSE),VLOOKUP(DATE(YEAR(E2986),MONTH(E2986)-2,DAY(1)),'מדדים וריביות'!B:C,2,FALSE))</f>
        <v>23388262.2250918</v>
      </c>
      <c r="I2986" s="43">
        <f>'ריבית יומית'!D2980</f>
        <v>1.0738622586670132E-4</v>
      </c>
      <c r="J2986" s="29">
        <f t="shared" si="387"/>
        <v>1.7159664154773939</v>
      </c>
      <c r="L2986">
        <f>VLOOKUP(D2985,'מדדים וריביות'!B:C,2)</f>
        <v>23373035.491872299</v>
      </c>
      <c r="M2986" s="30">
        <f t="shared" si="392"/>
        <v>0</v>
      </c>
      <c r="O2986" s="39">
        <f t="shared" si="389"/>
        <v>0</v>
      </c>
      <c r="P2986" s="39">
        <f t="shared" si="385"/>
        <v>0</v>
      </c>
      <c r="Q2986" s="39">
        <f t="shared" si="390"/>
        <v>0</v>
      </c>
      <c r="R2986" s="41">
        <f t="shared" si="391"/>
        <v>0</v>
      </c>
    </row>
    <row r="2987" spans="4:18" x14ac:dyDescent="0.25">
      <c r="D2987" s="1">
        <v>35852</v>
      </c>
      <c r="E2987" s="1">
        <f t="shared" si="388"/>
        <v>35827</v>
      </c>
      <c r="F2987" s="30">
        <f t="shared" si="386"/>
        <v>0</v>
      </c>
      <c r="H2987" s="42">
        <f>IF(DAY(D2987)&gt;14,VLOOKUP(DATE(YEAR(E2987),MONTH(E2987)-1,DAY(1)),'מדדים וריביות'!B:C,2,FALSE),VLOOKUP(DATE(YEAR(E2987),MONTH(E2987)-2,DAY(1)),'מדדים וריביות'!B:C,2,FALSE))</f>
        <v>23388262.2250918</v>
      </c>
      <c r="I2987" s="43">
        <f>'ריבית יומית'!D2981</f>
        <v>1.0738622586670132E-4</v>
      </c>
      <c r="J2987" s="29">
        <f t="shared" si="387"/>
        <v>1.7157821641063811</v>
      </c>
      <c r="L2987">
        <f>VLOOKUP(D2986,'מדדים וריביות'!B:C,2)</f>
        <v>23373035.491872299</v>
      </c>
      <c r="M2987" s="30">
        <f t="shared" si="392"/>
        <v>0</v>
      </c>
      <c r="O2987" s="39">
        <f t="shared" si="389"/>
        <v>0</v>
      </c>
      <c r="P2987" s="39">
        <f t="shared" si="385"/>
        <v>0</v>
      </c>
      <c r="Q2987" s="39">
        <f t="shared" si="390"/>
        <v>0</v>
      </c>
      <c r="R2987" s="41">
        <f t="shared" si="391"/>
        <v>0</v>
      </c>
    </row>
    <row r="2988" spans="4:18" x14ac:dyDescent="0.25">
      <c r="D2988" s="1">
        <v>35853</v>
      </c>
      <c r="E2988" s="1">
        <f t="shared" si="388"/>
        <v>35827</v>
      </c>
      <c r="F2988" s="30">
        <f t="shared" si="386"/>
        <v>0</v>
      </c>
      <c r="H2988" s="42">
        <f>IF(DAY(D2988)&gt;14,VLOOKUP(DATE(YEAR(E2988),MONTH(E2988)-1,DAY(1)),'מדדים וריביות'!B:C,2,FALSE),VLOOKUP(DATE(YEAR(E2988),MONTH(E2988)-2,DAY(1)),'מדדים וריביות'!B:C,2,FALSE))</f>
        <v>23388262.2250918</v>
      </c>
      <c r="I2988" s="43">
        <f>'ריבית יומית'!D2982</f>
        <v>1.0738622586670132E-4</v>
      </c>
      <c r="J2988" s="29">
        <f t="shared" si="387"/>
        <v>1.7155979325193031</v>
      </c>
      <c r="L2988">
        <f>VLOOKUP(D2987,'מדדים וריביות'!B:C,2)</f>
        <v>23373035.491872299</v>
      </c>
      <c r="M2988" s="30">
        <f t="shared" si="392"/>
        <v>0</v>
      </c>
      <c r="O2988" s="39">
        <f t="shared" si="389"/>
        <v>0</v>
      </c>
      <c r="P2988" s="39">
        <f t="shared" ref="P2988:P3051" si="393">J2989*G2988-G2988</f>
        <v>0</v>
      </c>
      <c r="Q2988" s="39">
        <f t="shared" si="390"/>
        <v>0</v>
      </c>
      <c r="R2988" s="41">
        <f t="shared" si="391"/>
        <v>0</v>
      </c>
    </row>
    <row r="2989" spans="4:18" x14ac:dyDescent="0.25">
      <c r="D2989" s="1">
        <v>35854</v>
      </c>
      <c r="E2989" s="1">
        <f t="shared" si="388"/>
        <v>35827</v>
      </c>
      <c r="F2989" s="30">
        <f t="shared" si="386"/>
        <v>0</v>
      </c>
      <c r="H2989" s="42">
        <f>IF(DAY(D2989)&gt;14,VLOOKUP(DATE(YEAR(E2989),MONTH(E2989)-1,DAY(1)),'מדדים וריביות'!B:C,2,FALSE),VLOOKUP(DATE(YEAR(E2989),MONTH(E2989)-2,DAY(1)),'מדדים וריביות'!B:C,2,FALSE))</f>
        <v>23388262.2250918</v>
      </c>
      <c r="I2989" s="43">
        <f>'ריבית יומית'!D2983</f>
        <v>1.0738622586670132E-4</v>
      </c>
      <c r="J2989" s="29">
        <f t="shared" si="387"/>
        <v>1.7154137207140356</v>
      </c>
      <c r="L2989">
        <f>VLOOKUP(D2988,'מדדים וריביות'!B:C,2)</f>
        <v>23373035.491872299</v>
      </c>
      <c r="M2989" s="30">
        <f t="shared" si="392"/>
        <v>0</v>
      </c>
      <c r="O2989" s="39">
        <f t="shared" si="389"/>
        <v>0</v>
      </c>
      <c r="P2989" s="39">
        <f t="shared" si="393"/>
        <v>0</v>
      </c>
      <c r="Q2989" s="39">
        <f t="shared" si="390"/>
        <v>0</v>
      </c>
      <c r="R2989" s="41">
        <f t="shared" si="391"/>
        <v>0</v>
      </c>
    </row>
    <row r="2990" spans="4:18" x14ac:dyDescent="0.25">
      <c r="D2990" s="1">
        <v>35855</v>
      </c>
      <c r="E2990" s="1">
        <f t="shared" si="388"/>
        <v>35855</v>
      </c>
      <c r="F2990" s="30">
        <f t="shared" si="386"/>
        <v>0</v>
      </c>
      <c r="H2990" s="42">
        <f>IF(DAY(D2990)&gt;14,VLOOKUP(DATE(YEAR(E2990),MONTH(E2990)-1,DAY(1)),'מדדים וריביות'!B:C,2,FALSE),VLOOKUP(DATE(YEAR(E2990),MONTH(E2990)-2,DAY(1)),'מדדים וריביות'!B:C,2,FALSE))</f>
        <v>23388262.2250918</v>
      </c>
      <c r="I2990" s="43">
        <f>'ריבית יומית'!D2984</f>
        <v>1.0738622586670132E-4</v>
      </c>
      <c r="J2990" s="29">
        <f t="shared" si="387"/>
        <v>1.7152295286884547</v>
      </c>
      <c r="L2990">
        <f>VLOOKUP(D2989,'מדדים וריביות'!B:C,2)</f>
        <v>23373035.491872299</v>
      </c>
      <c r="M2990" s="30">
        <f t="shared" si="392"/>
        <v>0</v>
      </c>
      <c r="O2990" s="39">
        <f t="shared" si="389"/>
        <v>0</v>
      </c>
      <c r="P2990" s="39">
        <f t="shared" si="393"/>
        <v>0</v>
      </c>
      <c r="Q2990" s="39">
        <f t="shared" si="390"/>
        <v>0</v>
      </c>
      <c r="R2990" s="41">
        <f t="shared" si="391"/>
        <v>0</v>
      </c>
    </row>
    <row r="2991" spans="4:18" x14ac:dyDescent="0.25">
      <c r="D2991" s="1">
        <v>35856</v>
      </c>
      <c r="E2991" s="1">
        <f t="shared" si="388"/>
        <v>35855</v>
      </c>
      <c r="F2991" s="30">
        <f t="shared" si="386"/>
        <v>0</v>
      </c>
      <c r="H2991" s="42">
        <f>IF(DAY(D2991)&gt;14,VLOOKUP(DATE(YEAR(E2991),MONTH(E2991)-1,DAY(1)),'מדדים וריביות'!B:C,2,FALSE),VLOOKUP(DATE(YEAR(E2991),MONTH(E2991)-2,DAY(1)),'מדדים וריביות'!B:C,2,FALSE))</f>
        <v>23388262.2250918</v>
      </c>
      <c r="I2991" s="43">
        <f>'ריבית יומית'!D2985</f>
        <v>1.0738622586670132E-4</v>
      </c>
      <c r="J2991" s="29">
        <f t="shared" si="387"/>
        <v>1.7150453564404364</v>
      </c>
      <c r="L2991">
        <f>VLOOKUP(D2990,'מדדים וריביות'!B:C,2)</f>
        <v>23327355.292213898</v>
      </c>
      <c r="M2991" s="30">
        <f t="shared" si="392"/>
        <v>0</v>
      </c>
      <c r="O2991" s="39">
        <f t="shared" si="389"/>
        <v>0</v>
      </c>
      <c r="P2991" s="39">
        <f t="shared" si="393"/>
        <v>0</v>
      </c>
      <c r="Q2991" s="39">
        <f t="shared" si="390"/>
        <v>0</v>
      </c>
      <c r="R2991" s="41">
        <f t="shared" si="391"/>
        <v>0</v>
      </c>
    </row>
    <row r="2992" spans="4:18" x14ac:dyDescent="0.25">
      <c r="D2992" s="1">
        <v>35857</v>
      </c>
      <c r="E2992" s="1">
        <f t="shared" si="388"/>
        <v>35855</v>
      </c>
      <c r="F2992" s="30">
        <f t="shared" si="386"/>
        <v>0</v>
      </c>
      <c r="H2992" s="42">
        <f>IF(DAY(D2992)&gt;14,VLOOKUP(DATE(YEAR(E2992),MONTH(E2992)-1,DAY(1)),'מדדים וריביות'!B:C,2,FALSE),VLOOKUP(DATE(YEAR(E2992),MONTH(E2992)-2,DAY(1)),'מדדים וריביות'!B:C,2,FALSE))</f>
        <v>23388262.2250918</v>
      </c>
      <c r="I2992" s="43">
        <f>'ריבית יומית'!D2986</f>
        <v>1.0738622586670132E-4</v>
      </c>
      <c r="J2992" s="29">
        <f t="shared" si="387"/>
        <v>1.714861203967857</v>
      </c>
      <c r="L2992">
        <f>VLOOKUP(D2991,'מדדים וריביות'!B:C,2)</f>
        <v>23327355.292213898</v>
      </c>
      <c r="M2992" s="30">
        <f t="shared" si="392"/>
        <v>0</v>
      </c>
      <c r="O2992" s="39">
        <f t="shared" si="389"/>
        <v>0</v>
      </c>
      <c r="P2992" s="39">
        <f t="shared" si="393"/>
        <v>0</v>
      </c>
      <c r="Q2992" s="39">
        <f t="shared" si="390"/>
        <v>0</v>
      </c>
      <c r="R2992" s="41">
        <f t="shared" si="391"/>
        <v>0</v>
      </c>
    </row>
    <row r="2993" spans="4:18" x14ac:dyDescent="0.25">
      <c r="D2993" s="1">
        <v>35858</v>
      </c>
      <c r="E2993" s="1">
        <f t="shared" si="388"/>
        <v>35855</v>
      </c>
      <c r="F2993" s="30">
        <f t="shared" si="386"/>
        <v>0</v>
      </c>
      <c r="H2993" s="42">
        <f>IF(DAY(D2993)&gt;14,VLOOKUP(DATE(YEAR(E2993),MONTH(E2993)-1,DAY(1)),'מדדים וריביות'!B:C,2,FALSE),VLOOKUP(DATE(YEAR(E2993),MONTH(E2993)-2,DAY(1)),'מדדים וריביות'!B:C,2,FALSE))</f>
        <v>23388262.2250918</v>
      </c>
      <c r="I2993" s="43">
        <f>'ריבית יומית'!D2987</f>
        <v>1.0738622586670132E-4</v>
      </c>
      <c r="J2993" s="29">
        <f t="shared" si="387"/>
        <v>1.7146770712685933</v>
      </c>
      <c r="L2993">
        <f>VLOOKUP(D2992,'מדדים וריביות'!B:C,2)</f>
        <v>23327355.292213898</v>
      </c>
      <c r="M2993" s="30">
        <f t="shared" si="392"/>
        <v>0</v>
      </c>
      <c r="O2993" s="39">
        <f t="shared" si="389"/>
        <v>0</v>
      </c>
      <c r="P2993" s="39">
        <f t="shared" si="393"/>
        <v>0</v>
      </c>
      <c r="Q2993" s="39">
        <f t="shared" si="390"/>
        <v>0</v>
      </c>
      <c r="R2993" s="41">
        <f t="shared" si="391"/>
        <v>0</v>
      </c>
    </row>
    <row r="2994" spans="4:18" x14ac:dyDescent="0.25">
      <c r="D2994" s="1">
        <v>35859</v>
      </c>
      <c r="E2994" s="1">
        <f t="shared" si="388"/>
        <v>35855</v>
      </c>
      <c r="F2994" s="30">
        <f t="shared" si="386"/>
        <v>0</v>
      </c>
      <c r="H2994" s="42">
        <f>IF(DAY(D2994)&gt;14,VLOOKUP(DATE(YEAR(E2994),MONTH(E2994)-1,DAY(1)),'מדדים וריביות'!B:C,2,FALSE),VLOOKUP(DATE(YEAR(E2994),MONTH(E2994)-2,DAY(1)),'מדדים וריביות'!B:C,2,FALSE))</f>
        <v>23388262.2250918</v>
      </c>
      <c r="I2994" s="43">
        <f>'ריבית יומית'!D2988</f>
        <v>1.0738622586670132E-4</v>
      </c>
      <c r="J2994" s="29">
        <f t="shared" si="387"/>
        <v>1.714492958340522</v>
      </c>
      <c r="L2994">
        <f>VLOOKUP(D2993,'מדדים וריביות'!B:C,2)</f>
        <v>23327355.292213898</v>
      </c>
      <c r="M2994" s="30">
        <f t="shared" si="392"/>
        <v>0</v>
      </c>
      <c r="O2994" s="39">
        <f t="shared" si="389"/>
        <v>0</v>
      </c>
      <c r="P2994" s="39">
        <f t="shared" si="393"/>
        <v>0</v>
      </c>
      <c r="Q2994" s="39">
        <f t="shared" si="390"/>
        <v>0</v>
      </c>
      <c r="R2994" s="41">
        <f t="shared" si="391"/>
        <v>0</v>
      </c>
    </row>
    <row r="2995" spans="4:18" x14ac:dyDescent="0.25">
      <c r="D2995" s="1">
        <v>35860</v>
      </c>
      <c r="E2995" s="1">
        <f t="shared" si="388"/>
        <v>35855</v>
      </c>
      <c r="F2995" s="30">
        <f t="shared" si="386"/>
        <v>0</v>
      </c>
      <c r="H2995" s="42">
        <f>IF(DAY(D2995)&gt;14,VLOOKUP(DATE(YEAR(E2995),MONTH(E2995)-1,DAY(1)),'מדדים וריביות'!B:C,2,FALSE),VLOOKUP(DATE(YEAR(E2995),MONTH(E2995)-2,DAY(1)),'מדדים וריביות'!B:C,2,FALSE))</f>
        <v>23388262.2250918</v>
      </c>
      <c r="I2995" s="43">
        <f>'ריבית יומית'!D2989</f>
        <v>1.0738622586670132E-4</v>
      </c>
      <c r="J2995" s="29">
        <f t="shared" si="387"/>
        <v>1.7143088651815204</v>
      </c>
      <c r="L2995">
        <f>VLOOKUP(D2994,'מדדים וריביות'!B:C,2)</f>
        <v>23327355.292213898</v>
      </c>
      <c r="M2995" s="30">
        <f t="shared" si="392"/>
        <v>0</v>
      </c>
      <c r="O2995" s="39">
        <f t="shared" si="389"/>
        <v>0</v>
      </c>
      <c r="P2995" s="39">
        <f t="shared" si="393"/>
        <v>0</v>
      </c>
      <c r="Q2995" s="39">
        <f t="shared" si="390"/>
        <v>0</v>
      </c>
      <c r="R2995" s="41">
        <f t="shared" si="391"/>
        <v>0</v>
      </c>
    </row>
    <row r="2996" spans="4:18" x14ac:dyDescent="0.25">
      <c r="D2996" s="1">
        <v>35861</v>
      </c>
      <c r="E2996" s="1">
        <f t="shared" si="388"/>
        <v>35855</v>
      </c>
      <c r="F2996" s="30">
        <f t="shared" si="386"/>
        <v>0</v>
      </c>
      <c r="H2996" s="42">
        <f>IF(DAY(D2996)&gt;14,VLOOKUP(DATE(YEAR(E2996),MONTH(E2996)-1,DAY(1)),'מדדים וריביות'!B:C,2,FALSE),VLOOKUP(DATE(YEAR(E2996),MONTH(E2996)-2,DAY(1)),'מדדים וריביות'!B:C,2,FALSE))</f>
        <v>23388262.2250918</v>
      </c>
      <c r="I2996" s="43">
        <f>'ריבית יומית'!D2990</f>
        <v>1.0738622586670132E-4</v>
      </c>
      <c r="J2996" s="29">
        <f t="shared" si="387"/>
        <v>1.7141247917894655</v>
      </c>
      <c r="L2996">
        <f>VLOOKUP(D2995,'מדדים וריביות'!B:C,2)</f>
        <v>23327355.292213898</v>
      </c>
      <c r="M2996" s="30">
        <f t="shared" si="392"/>
        <v>0</v>
      </c>
      <c r="O2996" s="39">
        <f t="shared" si="389"/>
        <v>0</v>
      </c>
      <c r="P2996" s="39">
        <f t="shared" si="393"/>
        <v>0</v>
      </c>
      <c r="Q2996" s="39">
        <f t="shared" si="390"/>
        <v>0</v>
      </c>
      <c r="R2996" s="41">
        <f t="shared" si="391"/>
        <v>0</v>
      </c>
    </row>
    <row r="2997" spans="4:18" x14ac:dyDescent="0.25">
      <c r="D2997" s="1">
        <v>35862</v>
      </c>
      <c r="E2997" s="1">
        <f t="shared" si="388"/>
        <v>35855</v>
      </c>
      <c r="F2997" s="30">
        <f t="shared" si="386"/>
        <v>0</v>
      </c>
      <c r="H2997" s="42">
        <f>IF(DAY(D2997)&gt;14,VLOOKUP(DATE(YEAR(E2997),MONTH(E2997)-1,DAY(1)),'מדדים וריביות'!B:C,2,FALSE),VLOOKUP(DATE(YEAR(E2997),MONTH(E2997)-2,DAY(1)),'מדדים וריביות'!B:C,2,FALSE))</f>
        <v>23388262.2250918</v>
      </c>
      <c r="I2997" s="43">
        <f>'ריבית יומית'!D2991</f>
        <v>1.0738622586670132E-4</v>
      </c>
      <c r="J2997" s="29">
        <f t="shared" si="387"/>
        <v>1.7139407381622351</v>
      </c>
      <c r="L2997">
        <f>VLOOKUP(D2996,'מדדים וריביות'!B:C,2)</f>
        <v>23327355.292213898</v>
      </c>
      <c r="M2997" s="30">
        <f t="shared" si="392"/>
        <v>0</v>
      </c>
      <c r="O2997" s="39">
        <f t="shared" si="389"/>
        <v>0</v>
      </c>
      <c r="P2997" s="39">
        <f t="shared" si="393"/>
        <v>0</v>
      </c>
      <c r="Q2997" s="39">
        <f t="shared" si="390"/>
        <v>0</v>
      </c>
      <c r="R2997" s="41">
        <f t="shared" si="391"/>
        <v>0</v>
      </c>
    </row>
    <row r="2998" spans="4:18" x14ac:dyDescent="0.25">
      <c r="D2998" s="1">
        <v>35863</v>
      </c>
      <c r="E2998" s="1">
        <f t="shared" si="388"/>
        <v>35855</v>
      </c>
      <c r="F2998" s="30">
        <f t="shared" si="386"/>
        <v>0</v>
      </c>
      <c r="H2998" s="42">
        <f>IF(DAY(D2998)&gt;14,VLOOKUP(DATE(YEAR(E2998),MONTH(E2998)-1,DAY(1)),'מדדים וריביות'!B:C,2,FALSE),VLOOKUP(DATE(YEAR(E2998),MONTH(E2998)-2,DAY(1)),'מדדים וריביות'!B:C,2,FALSE))</f>
        <v>23388262.2250918</v>
      </c>
      <c r="I2998" s="43">
        <f>'ריבית יומית'!D2992</f>
        <v>1.0738622586670132E-4</v>
      </c>
      <c r="J2998" s="29">
        <f t="shared" si="387"/>
        <v>1.7137567042977069</v>
      </c>
      <c r="L2998">
        <f>VLOOKUP(D2997,'מדדים וריביות'!B:C,2)</f>
        <v>23327355.292213898</v>
      </c>
      <c r="M2998" s="30">
        <f t="shared" si="392"/>
        <v>0</v>
      </c>
      <c r="O2998" s="39">
        <f t="shared" si="389"/>
        <v>0</v>
      </c>
      <c r="P2998" s="39">
        <f t="shared" si="393"/>
        <v>0</v>
      </c>
      <c r="Q2998" s="39">
        <f t="shared" si="390"/>
        <v>0</v>
      </c>
      <c r="R2998" s="41">
        <f t="shared" si="391"/>
        <v>0</v>
      </c>
    </row>
    <row r="2999" spans="4:18" x14ac:dyDescent="0.25">
      <c r="D2999" s="1">
        <v>35864</v>
      </c>
      <c r="E2999" s="1">
        <f t="shared" si="388"/>
        <v>35855</v>
      </c>
      <c r="F2999" s="30">
        <f t="shared" si="386"/>
        <v>0</v>
      </c>
      <c r="H2999" s="42">
        <f>IF(DAY(D2999)&gt;14,VLOOKUP(DATE(YEAR(E2999),MONTH(E2999)-1,DAY(1)),'מדדים וריביות'!B:C,2,FALSE),VLOOKUP(DATE(YEAR(E2999),MONTH(E2999)-2,DAY(1)),'מדדים וריביות'!B:C,2,FALSE))</f>
        <v>23388262.2250918</v>
      </c>
      <c r="I2999" s="43">
        <f>'ריבית יומית'!D2993</f>
        <v>1.0738622586670132E-4</v>
      </c>
      <c r="J2999" s="29">
        <f t="shared" si="387"/>
        <v>1.7135726901937587</v>
      </c>
      <c r="L2999">
        <f>VLOOKUP(D2998,'מדדים וריביות'!B:C,2)</f>
        <v>23327355.292213898</v>
      </c>
      <c r="M2999" s="30">
        <f t="shared" si="392"/>
        <v>0</v>
      </c>
      <c r="O2999" s="39">
        <f t="shared" si="389"/>
        <v>0</v>
      </c>
      <c r="P2999" s="39">
        <f t="shared" si="393"/>
        <v>0</v>
      </c>
      <c r="Q2999" s="39">
        <f t="shared" si="390"/>
        <v>0</v>
      </c>
      <c r="R2999" s="41">
        <f t="shared" si="391"/>
        <v>0</v>
      </c>
    </row>
    <row r="3000" spans="4:18" x14ac:dyDescent="0.25">
      <c r="D3000" s="1">
        <v>35865</v>
      </c>
      <c r="E3000" s="1">
        <f t="shared" si="388"/>
        <v>35855</v>
      </c>
      <c r="F3000" s="30">
        <f t="shared" si="386"/>
        <v>0</v>
      </c>
      <c r="H3000" s="42">
        <f>IF(DAY(D3000)&gt;14,VLOOKUP(DATE(YEAR(E3000),MONTH(E3000)-1,DAY(1)),'מדדים וריביות'!B:C,2,FALSE),VLOOKUP(DATE(YEAR(E3000),MONTH(E3000)-2,DAY(1)),'מדדים וריביות'!B:C,2,FALSE))</f>
        <v>23388262.2250918</v>
      </c>
      <c r="I3000" s="43">
        <f>'ריבית יומית'!D2994</f>
        <v>1.0738622586670132E-4</v>
      </c>
      <c r="J3000" s="29">
        <f t="shared" si="387"/>
        <v>1.7133886958482689</v>
      </c>
      <c r="L3000">
        <f>VLOOKUP(D2999,'מדדים וריביות'!B:C,2)</f>
        <v>23327355.292213898</v>
      </c>
      <c r="M3000" s="30">
        <f t="shared" si="392"/>
        <v>0</v>
      </c>
      <c r="O3000" s="39">
        <f t="shared" si="389"/>
        <v>0</v>
      </c>
      <c r="P3000" s="39">
        <f t="shared" si="393"/>
        <v>0</v>
      </c>
      <c r="Q3000" s="39">
        <f t="shared" si="390"/>
        <v>0</v>
      </c>
      <c r="R3000" s="41">
        <f t="shared" si="391"/>
        <v>0</v>
      </c>
    </row>
    <row r="3001" spans="4:18" x14ac:dyDescent="0.25">
      <c r="D3001" s="1">
        <v>35866</v>
      </c>
      <c r="E3001" s="1">
        <f t="shared" si="388"/>
        <v>35855</v>
      </c>
      <c r="F3001" s="30">
        <f t="shared" si="386"/>
        <v>0</v>
      </c>
      <c r="H3001" s="42">
        <f>IF(DAY(D3001)&gt;14,VLOOKUP(DATE(YEAR(E3001),MONTH(E3001)-1,DAY(1)),'מדדים וריביות'!B:C,2,FALSE),VLOOKUP(DATE(YEAR(E3001),MONTH(E3001)-2,DAY(1)),'מדדים וריביות'!B:C,2,FALSE))</f>
        <v>23388262.2250918</v>
      </c>
      <c r="I3001" s="43">
        <f>'ריבית יומית'!D2995</f>
        <v>1.0738622586670132E-4</v>
      </c>
      <c r="J3001" s="29">
        <f t="shared" si="387"/>
        <v>1.7132047212591159</v>
      </c>
      <c r="L3001">
        <f>VLOOKUP(D3000,'מדדים וריביות'!B:C,2)</f>
        <v>23327355.292213898</v>
      </c>
      <c r="M3001" s="30">
        <f t="shared" si="392"/>
        <v>0</v>
      </c>
      <c r="O3001" s="39">
        <f t="shared" si="389"/>
        <v>0</v>
      </c>
      <c r="P3001" s="39">
        <f t="shared" si="393"/>
        <v>0</v>
      </c>
      <c r="Q3001" s="39">
        <f t="shared" si="390"/>
        <v>0</v>
      </c>
      <c r="R3001" s="41">
        <f t="shared" si="391"/>
        <v>0</v>
      </c>
    </row>
    <row r="3002" spans="4:18" x14ac:dyDescent="0.25">
      <c r="D3002" s="1">
        <v>35867</v>
      </c>
      <c r="E3002" s="1">
        <f t="shared" si="388"/>
        <v>35855</v>
      </c>
      <c r="F3002" s="30">
        <f t="shared" si="386"/>
        <v>0</v>
      </c>
      <c r="H3002" s="42">
        <f>IF(DAY(D3002)&gt;14,VLOOKUP(DATE(YEAR(E3002),MONTH(E3002)-1,DAY(1)),'מדדים וריביות'!B:C,2,FALSE),VLOOKUP(DATE(YEAR(E3002),MONTH(E3002)-2,DAY(1)),'מדדים וריביות'!B:C,2,FALSE))</f>
        <v>23388262.2250918</v>
      </c>
      <c r="I3002" s="43">
        <f>'ריבית יומית'!D2996</f>
        <v>1.0738622586670132E-4</v>
      </c>
      <c r="J3002" s="29">
        <f t="shared" si="387"/>
        <v>1.7130207664241783</v>
      </c>
      <c r="L3002">
        <f>VLOOKUP(D3001,'מדדים וריביות'!B:C,2)</f>
        <v>23327355.292213898</v>
      </c>
      <c r="M3002" s="30">
        <f t="shared" si="392"/>
        <v>0</v>
      </c>
      <c r="O3002" s="39">
        <f t="shared" si="389"/>
        <v>0</v>
      </c>
      <c r="P3002" s="39">
        <f t="shared" si="393"/>
        <v>0</v>
      </c>
      <c r="Q3002" s="39">
        <f t="shared" si="390"/>
        <v>0</v>
      </c>
      <c r="R3002" s="41">
        <f t="shared" si="391"/>
        <v>0</v>
      </c>
    </row>
    <row r="3003" spans="4:18" x14ac:dyDescent="0.25">
      <c r="D3003" s="1">
        <v>35868</v>
      </c>
      <c r="E3003" s="1">
        <f t="shared" si="388"/>
        <v>35855</v>
      </c>
      <c r="F3003" s="30">
        <f t="shared" si="386"/>
        <v>0</v>
      </c>
      <c r="H3003" s="42">
        <f>IF(DAY(D3003)&gt;14,VLOOKUP(DATE(YEAR(E3003),MONTH(E3003)-1,DAY(1)),'מדדים וריביות'!B:C,2,FALSE),VLOOKUP(DATE(YEAR(E3003),MONTH(E3003)-2,DAY(1)),'מדדים וריביות'!B:C,2,FALSE))</f>
        <v>23388262.2250918</v>
      </c>
      <c r="I3003" s="43">
        <f>'ריבית יומית'!D2997</f>
        <v>1.0738622586670132E-4</v>
      </c>
      <c r="J3003" s="29">
        <f t="shared" si="387"/>
        <v>1.7128368313413351</v>
      </c>
      <c r="L3003">
        <f>VLOOKUP(D3002,'מדדים וריביות'!B:C,2)</f>
        <v>23327355.292213898</v>
      </c>
      <c r="M3003" s="30">
        <f t="shared" si="392"/>
        <v>0</v>
      </c>
      <c r="O3003" s="39">
        <f t="shared" si="389"/>
        <v>0</v>
      </c>
      <c r="P3003" s="39">
        <f t="shared" si="393"/>
        <v>0</v>
      </c>
      <c r="Q3003" s="39">
        <f t="shared" si="390"/>
        <v>0</v>
      </c>
      <c r="R3003" s="41">
        <f t="shared" si="391"/>
        <v>0</v>
      </c>
    </row>
    <row r="3004" spans="4:18" x14ac:dyDescent="0.25">
      <c r="D3004" s="1">
        <v>35869</v>
      </c>
      <c r="E3004" s="1">
        <f t="shared" si="388"/>
        <v>35855</v>
      </c>
      <c r="F3004" s="30">
        <f t="shared" si="386"/>
        <v>0</v>
      </c>
      <c r="H3004" s="42">
        <f>IF(DAY(D3004)&gt;14,VLOOKUP(DATE(YEAR(E3004),MONTH(E3004)-1,DAY(1)),'מדדים וריביות'!B:C,2,FALSE),VLOOKUP(DATE(YEAR(E3004),MONTH(E3004)-2,DAY(1)),'מדדים וריביות'!B:C,2,FALSE))</f>
        <v>23373035.491872299</v>
      </c>
      <c r="I3004" s="43">
        <f>'ריבית יומית'!D2998</f>
        <v>1.0738622586670132E-4</v>
      </c>
      <c r="J3004" s="29">
        <f t="shared" si="387"/>
        <v>1.7126529160084654</v>
      </c>
      <c r="L3004">
        <f>VLOOKUP(D3003,'מדדים וריביות'!B:C,2)</f>
        <v>23327355.292213898</v>
      </c>
      <c r="M3004" s="30">
        <f t="shared" si="392"/>
        <v>0</v>
      </c>
      <c r="O3004" s="39">
        <f t="shared" si="389"/>
        <v>0</v>
      </c>
      <c r="P3004" s="39">
        <f t="shared" si="393"/>
        <v>0</v>
      </c>
      <c r="Q3004" s="39">
        <f t="shared" si="390"/>
        <v>0</v>
      </c>
      <c r="R3004" s="41">
        <f t="shared" si="391"/>
        <v>0</v>
      </c>
    </row>
    <row r="3005" spans="4:18" x14ac:dyDescent="0.25">
      <c r="D3005" s="1">
        <v>35870</v>
      </c>
      <c r="E3005" s="1">
        <f t="shared" si="388"/>
        <v>35855</v>
      </c>
      <c r="F3005" s="30">
        <f t="shared" si="386"/>
        <v>0</v>
      </c>
      <c r="H3005" s="42">
        <f>IF(DAY(D3005)&gt;14,VLOOKUP(DATE(YEAR(E3005),MONTH(E3005)-1,DAY(1)),'מדדים וריביות'!B:C,2,FALSE),VLOOKUP(DATE(YEAR(E3005),MONTH(E3005)-2,DAY(1)),'מדדים וריביות'!B:C,2,FALSE))</f>
        <v>23373035.491872299</v>
      </c>
      <c r="I3005" s="43">
        <f>'ריבית יומית'!D2999</f>
        <v>1.0738622586670132E-4</v>
      </c>
      <c r="J3005" s="29">
        <f t="shared" si="387"/>
        <v>1.7124690204234485</v>
      </c>
      <c r="L3005">
        <f>VLOOKUP(D3004,'מדדים וריביות'!B:C,2)</f>
        <v>23327355.292213898</v>
      </c>
      <c r="M3005" s="30">
        <f t="shared" si="392"/>
        <v>0</v>
      </c>
      <c r="O3005" s="39">
        <f t="shared" si="389"/>
        <v>0</v>
      </c>
      <c r="P3005" s="39">
        <f t="shared" si="393"/>
        <v>0</v>
      </c>
      <c r="Q3005" s="39">
        <f t="shared" si="390"/>
        <v>0</v>
      </c>
      <c r="R3005" s="41">
        <f t="shared" si="391"/>
        <v>0</v>
      </c>
    </row>
    <row r="3006" spans="4:18" x14ac:dyDescent="0.25">
      <c r="D3006" s="1">
        <v>35871</v>
      </c>
      <c r="E3006" s="1">
        <f t="shared" si="388"/>
        <v>35855</v>
      </c>
      <c r="F3006" s="30">
        <f t="shared" si="386"/>
        <v>0</v>
      </c>
      <c r="H3006" s="42">
        <f>IF(DAY(D3006)&gt;14,VLOOKUP(DATE(YEAR(E3006),MONTH(E3006)-1,DAY(1)),'מדדים וריביות'!B:C,2,FALSE),VLOOKUP(DATE(YEAR(E3006),MONTH(E3006)-2,DAY(1)),'מדדים וריביות'!B:C,2,FALSE))</f>
        <v>23373035.491872299</v>
      </c>
      <c r="I3006" s="43">
        <f>'ריבית יומית'!D3000</f>
        <v>1.0738622586670132E-4</v>
      </c>
      <c r="J3006" s="29">
        <f t="shared" si="387"/>
        <v>1.712285144584164</v>
      </c>
      <c r="L3006">
        <f>VLOOKUP(D3005,'מדדים וריביות'!B:C,2)</f>
        <v>23327355.292213898</v>
      </c>
      <c r="M3006" s="30">
        <f t="shared" si="392"/>
        <v>0</v>
      </c>
      <c r="O3006" s="39">
        <f t="shared" si="389"/>
        <v>0</v>
      </c>
      <c r="P3006" s="39">
        <f t="shared" si="393"/>
        <v>0</v>
      </c>
      <c r="Q3006" s="39">
        <f t="shared" si="390"/>
        <v>0</v>
      </c>
      <c r="R3006" s="41">
        <f t="shared" si="391"/>
        <v>0</v>
      </c>
    </row>
    <row r="3007" spans="4:18" x14ac:dyDescent="0.25">
      <c r="D3007" s="1">
        <v>35872</v>
      </c>
      <c r="E3007" s="1">
        <f t="shared" si="388"/>
        <v>35855</v>
      </c>
      <c r="F3007" s="30">
        <f t="shared" si="386"/>
        <v>0</v>
      </c>
      <c r="H3007" s="42">
        <f>IF(DAY(D3007)&gt;14,VLOOKUP(DATE(YEAR(E3007),MONTH(E3007)-1,DAY(1)),'מדדים וריביות'!B:C,2,FALSE),VLOOKUP(DATE(YEAR(E3007),MONTH(E3007)-2,DAY(1)),'מדדים וריביות'!B:C,2,FALSE))</f>
        <v>23373035.491872299</v>
      </c>
      <c r="I3007" s="43">
        <f>'ריבית יומית'!D3001</f>
        <v>1.0738622586670132E-4</v>
      </c>
      <c r="J3007" s="29">
        <f t="shared" si="387"/>
        <v>1.7121012884884916</v>
      </c>
      <c r="L3007">
        <f>VLOOKUP(D3006,'מדדים וריביות'!B:C,2)</f>
        <v>23327355.292213898</v>
      </c>
      <c r="M3007" s="30">
        <f t="shared" si="392"/>
        <v>0</v>
      </c>
      <c r="O3007" s="39">
        <f t="shared" si="389"/>
        <v>0</v>
      </c>
      <c r="P3007" s="39">
        <f t="shared" si="393"/>
        <v>0</v>
      </c>
      <c r="Q3007" s="39">
        <f t="shared" si="390"/>
        <v>0</v>
      </c>
      <c r="R3007" s="41">
        <f t="shared" si="391"/>
        <v>0</v>
      </c>
    </row>
    <row r="3008" spans="4:18" x14ac:dyDescent="0.25">
      <c r="D3008" s="1">
        <v>35873</v>
      </c>
      <c r="E3008" s="1">
        <f t="shared" si="388"/>
        <v>35855</v>
      </c>
      <c r="F3008" s="30">
        <f t="shared" ref="F3008:F3071" si="394">M3007</f>
        <v>0</v>
      </c>
      <c r="H3008" s="42">
        <f>IF(DAY(D3008)&gt;14,VLOOKUP(DATE(YEAR(E3008),MONTH(E3008)-1,DAY(1)),'מדדים וריביות'!B:C,2,FALSE),VLOOKUP(DATE(YEAR(E3008),MONTH(E3008)-2,DAY(1)),'מדדים וריביות'!B:C,2,FALSE))</f>
        <v>23373035.491872299</v>
      </c>
      <c r="I3008" s="43">
        <f>'ריבית יומית'!D3002</f>
        <v>1.0738622586670132E-4</v>
      </c>
      <c r="J3008" s="29">
        <f t="shared" si="387"/>
        <v>1.7119174521343117</v>
      </c>
      <c r="L3008">
        <f>VLOOKUP(D3007,'מדדים וריביות'!B:C,2)</f>
        <v>23327355.292213898</v>
      </c>
      <c r="M3008" s="30">
        <f t="shared" si="392"/>
        <v>0</v>
      </c>
      <c r="O3008" s="39">
        <f t="shared" si="389"/>
        <v>0</v>
      </c>
      <c r="P3008" s="39">
        <f t="shared" si="393"/>
        <v>0</v>
      </c>
      <c r="Q3008" s="39">
        <f t="shared" si="390"/>
        <v>0</v>
      </c>
      <c r="R3008" s="41">
        <f t="shared" si="391"/>
        <v>0</v>
      </c>
    </row>
    <row r="3009" spans="4:18" x14ac:dyDescent="0.25">
      <c r="D3009" s="1">
        <v>35874</v>
      </c>
      <c r="E3009" s="1">
        <f t="shared" si="388"/>
        <v>35855</v>
      </c>
      <c r="F3009" s="30">
        <f t="shared" si="394"/>
        <v>0</v>
      </c>
      <c r="H3009" s="42">
        <f>IF(DAY(D3009)&gt;14,VLOOKUP(DATE(YEAR(E3009),MONTH(E3009)-1,DAY(1)),'מדדים וריביות'!B:C,2,FALSE),VLOOKUP(DATE(YEAR(E3009),MONTH(E3009)-2,DAY(1)),'מדדים וריביות'!B:C,2,FALSE))</f>
        <v>23373035.491872299</v>
      </c>
      <c r="I3009" s="43">
        <f>'ריבית יומית'!D3003</f>
        <v>1.0738622586670132E-4</v>
      </c>
      <c r="J3009" s="29">
        <f t="shared" si="387"/>
        <v>1.7117336355195041</v>
      </c>
      <c r="L3009">
        <f>VLOOKUP(D3008,'מדדים וריביות'!B:C,2)</f>
        <v>23327355.292213898</v>
      </c>
      <c r="M3009" s="30">
        <f t="shared" si="392"/>
        <v>0</v>
      </c>
      <c r="O3009" s="39">
        <f t="shared" si="389"/>
        <v>0</v>
      </c>
      <c r="P3009" s="39">
        <f t="shared" si="393"/>
        <v>0</v>
      </c>
      <c r="Q3009" s="39">
        <f t="shared" si="390"/>
        <v>0</v>
      </c>
      <c r="R3009" s="41">
        <f t="shared" si="391"/>
        <v>0</v>
      </c>
    </row>
    <row r="3010" spans="4:18" x14ac:dyDescent="0.25">
      <c r="D3010" s="1">
        <v>35875</v>
      </c>
      <c r="E3010" s="1">
        <f t="shared" si="388"/>
        <v>35855</v>
      </c>
      <c r="F3010" s="30">
        <f t="shared" si="394"/>
        <v>0</v>
      </c>
      <c r="H3010" s="42">
        <f>IF(DAY(D3010)&gt;14,VLOOKUP(DATE(YEAR(E3010),MONTH(E3010)-1,DAY(1)),'מדדים וריביות'!B:C,2,FALSE),VLOOKUP(DATE(YEAR(E3010),MONTH(E3010)-2,DAY(1)),'מדדים וריביות'!B:C,2,FALSE))</f>
        <v>23373035.491872299</v>
      </c>
      <c r="I3010" s="43">
        <f>'ריבית יומית'!D3004</f>
        <v>1.0738622586670132E-4</v>
      </c>
      <c r="J3010" s="29">
        <f t="shared" si="387"/>
        <v>1.7115498386419497</v>
      </c>
      <c r="L3010">
        <f>VLOOKUP(D3009,'מדדים וריביות'!B:C,2)</f>
        <v>23327355.292213898</v>
      </c>
      <c r="M3010" s="30">
        <f t="shared" si="392"/>
        <v>0</v>
      </c>
      <c r="O3010" s="39">
        <f t="shared" si="389"/>
        <v>0</v>
      </c>
      <c r="P3010" s="39">
        <f t="shared" si="393"/>
        <v>0</v>
      </c>
      <c r="Q3010" s="39">
        <f t="shared" si="390"/>
        <v>0</v>
      </c>
      <c r="R3010" s="41">
        <f t="shared" si="391"/>
        <v>0</v>
      </c>
    </row>
    <row r="3011" spans="4:18" x14ac:dyDescent="0.25">
      <c r="D3011" s="1">
        <v>35876</v>
      </c>
      <c r="E3011" s="1">
        <f t="shared" si="388"/>
        <v>35855</v>
      </c>
      <c r="F3011" s="30">
        <f t="shared" si="394"/>
        <v>0</v>
      </c>
      <c r="H3011" s="42">
        <f>IF(DAY(D3011)&gt;14,VLOOKUP(DATE(YEAR(E3011),MONTH(E3011)-1,DAY(1)),'מדדים וריביות'!B:C,2,FALSE),VLOOKUP(DATE(YEAR(E3011),MONTH(E3011)-2,DAY(1)),'מדדים וריביות'!B:C,2,FALSE))</f>
        <v>23373035.491872299</v>
      </c>
      <c r="I3011" s="43">
        <f>'ריבית יומית'!D3005</f>
        <v>1.0738622586670132E-4</v>
      </c>
      <c r="J3011" s="29">
        <f t="shared" si="387"/>
        <v>1.7113660614995287</v>
      </c>
      <c r="L3011">
        <f>VLOOKUP(D3010,'מדדים וריביות'!B:C,2)</f>
        <v>23327355.292213898</v>
      </c>
      <c r="M3011" s="30">
        <f t="shared" si="392"/>
        <v>0</v>
      </c>
      <c r="O3011" s="39">
        <f t="shared" si="389"/>
        <v>0</v>
      </c>
      <c r="P3011" s="39">
        <f t="shared" si="393"/>
        <v>0</v>
      </c>
      <c r="Q3011" s="39">
        <f t="shared" si="390"/>
        <v>0</v>
      </c>
      <c r="R3011" s="41">
        <f t="shared" si="391"/>
        <v>0</v>
      </c>
    </row>
    <row r="3012" spans="4:18" x14ac:dyDescent="0.25">
      <c r="D3012" s="1">
        <v>35877</v>
      </c>
      <c r="E3012" s="1">
        <f t="shared" si="388"/>
        <v>35855</v>
      </c>
      <c r="F3012" s="30">
        <f t="shared" si="394"/>
        <v>0</v>
      </c>
      <c r="H3012" s="42">
        <f>IF(DAY(D3012)&gt;14,VLOOKUP(DATE(YEAR(E3012),MONTH(E3012)-1,DAY(1)),'מדדים וריביות'!B:C,2,FALSE),VLOOKUP(DATE(YEAR(E3012),MONTH(E3012)-2,DAY(1)),'מדדים וריביות'!B:C,2,FALSE))</f>
        <v>23373035.491872299</v>
      </c>
      <c r="I3012" s="43">
        <f>'ריבית יומית'!D3006</f>
        <v>1.0738622586670132E-4</v>
      </c>
      <c r="J3012" s="29">
        <f t="shared" si="387"/>
        <v>1.7111823040901226</v>
      </c>
      <c r="L3012">
        <f>VLOOKUP(D3011,'מדדים וריביות'!B:C,2)</f>
        <v>23327355.292213898</v>
      </c>
      <c r="M3012" s="30">
        <f t="shared" si="392"/>
        <v>0</v>
      </c>
      <c r="O3012" s="39">
        <f t="shared" si="389"/>
        <v>0</v>
      </c>
      <c r="P3012" s="39">
        <f t="shared" si="393"/>
        <v>0</v>
      </c>
      <c r="Q3012" s="39">
        <f t="shared" si="390"/>
        <v>0</v>
      </c>
      <c r="R3012" s="41">
        <f t="shared" si="391"/>
        <v>0</v>
      </c>
    </row>
    <row r="3013" spans="4:18" x14ac:dyDescent="0.25">
      <c r="D3013" s="1">
        <v>35878</v>
      </c>
      <c r="E3013" s="1">
        <f t="shared" si="388"/>
        <v>35855</v>
      </c>
      <c r="F3013" s="30">
        <f t="shared" si="394"/>
        <v>0</v>
      </c>
      <c r="H3013" s="42">
        <f>IF(DAY(D3013)&gt;14,VLOOKUP(DATE(YEAR(E3013),MONTH(E3013)-1,DAY(1)),'מדדים וריביות'!B:C,2,FALSE),VLOOKUP(DATE(YEAR(E3013),MONTH(E3013)-2,DAY(1)),'מדדים וריביות'!B:C,2,FALSE))</f>
        <v>23373035.491872299</v>
      </c>
      <c r="I3013" s="43">
        <f>'ריבית יומית'!D3007</f>
        <v>1.0738622586670132E-4</v>
      </c>
      <c r="J3013" s="29">
        <f t="shared" si="387"/>
        <v>1.7109985664116123</v>
      </c>
      <c r="L3013">
        <f>VLOOKUP(D3012,'מדדים וריביות'!B:C,2)</f>
        <v>23327355.292213898</v>
      </c>
      <c r="M3013" s="30">
        <f t="shared" si="392"/>
        <v>0</v>
      </c>
      <c r="O3013" s="39">
        <f t="shared" si="389"/>
        <v>0</v>
      </c>
      <c r="P3013" s="39">
        <f t="shared" si="393"/>
        <v>0</v>
      </c>
      <c r="Q3013" s="39">
        <f t="shared" si="390"/>
        <v>0</v>
      </c>
      <c r="R3013" s="41">
        <f t="shared" si="391"/>
        <v>0</v>
      </c>
    </row>
    <row r="3014" spans="4:18" x14ac:dyDescent="0.25">
      <c r="D3014" s="1">
        <v>35879</v>
      </c>
      <c r="E3014" s="1">
        <f t="shared" si="388"/>
        <v>35855</v>
      </c>
      <c r="F3014" s="30">
        <f t="shared" si="394"/>
        <v>0</v>
      </c>
      <c r="H3014" s="42">
        <f>IF(DAY(D3014)&gt;14,VLOOKUP(DATE(YEAR(E3014),MONTH(E3014)-1,DAY(1)),'מדדים וריביות'!B:C,2,FALSE),VLOOKUP(DATE(YEAR(E3014),MONTH(E3014)-2,DAY(1)),'מדדים וריביות'!B:C,2,FALSE))</f>
        <v>23373035.491872299</v>
      </c>
      <c r="I3014" s="43">
        <f>'ריבית יומית'!D3008</f>
        <v>1.0738622586670132E-4</v>
      </c>
      <c r="J3014" s="29">
        <f t="shared" si="387"/>
        <v>1.7108148484618793</v>
      </c>
      <c r="L3014">
        <f>VLOOKUP(D3013,'מדדים וריביות'!B:C,2)</f>
        <v>23327355.292213898</v>
      </c>
      <c r="M3014" s="30">
        <f t="shared" si="392"/>
        <v>0</v>
      </c>
      <c r="O3014" s="39">
        <f t="shared" si="389"/>
        <v>0</v>
      </c>
      <c r="P3014" s="39">
        <f t="shared" si="393"/>
        <v>0</v>
      </c>
      <c r="Q3014" s="39">
        <f t="shared" si="390"/>
        <v>0</v>
      </c>
      <c r="R3014" s="41">
        <f t="shared" si="391"/>
        <v>0</v>
      </c>
    </row>
    <row r="3015" spans="4:18" x14ac:dyDescent="0.25">
      <c r="D3015" s="1">
        <v>35880</v>
      </c>
      <c r="E3015" s="1">
        <f t="shared" si="388"/>
        <v>35855</v>
      </c>
      <c r="F3015" s="30">
        <f t="shared" si="394"/>
        <v>0</v>
      </c>
      <c r="H3015" s="42">
        <f>IF(DAY(D3015)&gt;14,VLOOKUP(DATE(YEAR(E3015),MONTH(E3015)-1,DAY(1)),'מדדים וריביות'!B:C,2,FALSE),VLOOKUP(DATE(YEAR(E3015),MONTH(E3015)-2,DAY(1)),'מדדים וריביות'!B:C,2,FALSE))</f>
        <v>23373035.491872299</v>
      </c>
      <c r="I3015" s="43">
        <f>'ריבית יומית'!D3009</f>
        <v>1.0738622586670132E-4</v>
      </c>
      <c r="J3015" s="29">
        <f t="shared" si="387"/>
        <v>1.7106311502388052</v>
      </c>
      <c r="L3015">
        <f>VLOOKUP(D3014,'מדדים וריביות'!B:C,2)</f>
        <v>23327355.292213898</v>
      </c>
      <c r="M3015" s="30">
        <f t="shared" si="392"/>
        <v>0</v>
      </c>
      <c r="O3015" s="39">
        <f t="shared" si="389"/>
        <v>0</v>
      </c>
      <c r="P3015" s="39">
        <f t="shared" si="393"/>
        <v>0</v>
      </c>
      <c r="Q3015" s="39">
        <f t="shared" si="390"/>
        <v>0</v>
      </c>
      <c r="R3015" s="41">
        <f t="shared" si="391"/>
        <v>0</v>
      </c>
    </row>
    <row r="3016" spans="4:18" x14ac:dyDescent="0.25">
      <c r="D3016" s="1">
        <v>35881</v>
      </c>
      <c r="E3016" s="1">
        <f t="shared" si="388"/>
        <v>35855</v>
      </c>
      <c r="F3016" s="30">
        <f t="shared" si="394"/>
        <v>0</v>
      </c>
      <c r="H3016" s="42">
        <f>IF(DAY(D3016)&gt;14,VLOOKUP(DATE(YEAR(E3016),MONTH(E3016)-1,DAY(1)),'מדדים וריביות'!B:C,2,FALSE),VLOOKUP(DATE(YEAR(E3016),MONTH(E3016)-2,DAY(1)),'מדדים וריביות'!B:C,2,FALSE))</f>
        <v>23373035.491872299</v>
      </c>
      <c r="I3016" s="43">
        <f>'ריבית יומית'!D3010</f>
        <v>1.0738622586670132E-4</v>
      </c>
      <c r="J3016" s="29">
        <f t="shared" si="387"/>
        <v>1.7104474717402718</v>
      </c>
      <c r="L3016">
        <f>VLOOKUP(D3015,'מדדים וריביות'!B:C,2)</f>
        <v>23327355.292213898</v>
      </c>
      <c r="M3016" s="30">
        <f t="shared" si="392"/>
        <v>0</v>
      </c>
      <c r="O3016" s="39">
        <f t="shared" si="389"/>
        <v>0</v>
      </c>
      <c r="P3016" s="39">
        <f t="shared" si="393"/>
        <v>0</v>
      </c>
      <c r="Q3016" s="39">
        <f t="shared" si="390"/>
        <v>0</v>
      </c>
      <c r="R3016" s="41">
        <f t="shared" si="391"/>
        <v>0</v>
      </c>
    </row>
    <row r="3017" spans="4:18" x14ac:dyDescent="0.25">
      <c r="D3017" s="1">
        <v>35882</v>
      </c>
      <c r="E3017" s="1">
        <f t="shared" si="388"/>
        <v>35855</v>
      </c>
      <c r="F3017" s="30">
        <f t="shared" si="394"/>
        <v>0</v>
      </c>
      <c r="H3017" s="42">
        <f>IF(DAY(D3017)&gt;14,VLOOKUP(DATE(YEAR(E3017),MONTH(E3017)-1,DAY(1)),'מדדים וריביות'!B:C,2,FALSE),VLOOKUP(DATE(YEAR(E3017),MONTH(E3017)-2,DAY(1)),'מדדים וריביות'!B:C,2,FALSE))</f>
        <v>23373035.491872299</v>
      </c>
      <c r="I3017" s="43">
        <f>'ריבית יומית'!D3011</f>
        <v>1.0738622586670132E-4</v>
      </c>
      <c r="J3017" s="29">
        <f t="shared" ref="J3017:J3080" si="395">J3018*(1+I3017)</f>
        <v>1.7102638129641612</v>
      </c>
      <c r="L3017">
        <f>VLOOKUP(D3016,'מדדים וריביות'!B:C,2)</f>
        <v>23327355.292213898</v>
      </c>
      <c r="M3017" s="30">
        <f t="shared" si="392"/>
        <v>0</v>
      </c>
      <c r="O3017" s="39">
        <f t="shared" si="389"/>
        <v>0</v>
      </c>
      <c r="P3017" s="39">
        <f t="shared" si="393"/>
        <v>0</v>
      </c>
      <c r="Q3017" s="39">
        <f t="shared" si="390"/>
        <v>0</v>
      </c>
      <c r="R3017" s="41">
        <f t="shared" si="391"/>
        <v>0</v>
      </c>
    </row>
    <row r="3018" spans="4:18" x14ac:dyDescent="0.25">
      <c r="D3018" s="1">
        <v>35883</v>
      </c>
      <c r="E3018" s="1">
        <f t="shared" ref="E3018:E3081" si="396">DATE(YEAR(D3018),MONTH(D3018),DAY(1))</f>
        <v>35855</v>
      </c>
      <c r="F3018" s="30">
        <f t="shared" si="394"/>
        <v>0</v>
      </c>
      <c r="H3018" s="42">
        <f>IF(DAY(D3018)&gt;14,VLOOKUP(DATE(YEAR(E3018),MONTH(E3018)-1,DAY(1)),'מדדים וריביות'!B:C,2,FALSE),VLOOKUP(DATE(YEAR(E3018),MONTH(E3018)-2,DAY(1)),'מדדים וריביות'!B:C,2,FALSE))</f>
        <v>23373035.491872299</v>
      </c>
      <c r="I3018" s="43">
        <f>'ריבית יומית'!D3012</f>
        <v>1.0738622586670132E-4</v>
      </c>
      <c r="J3018" s="29">
        <f t="shared" si="395"/>
        <v>1.7100801739083558</v>
      </c>
      <c r="L3018">
        <f>VLOOKUP(D3017,'מדדים וריביות'!B:C,2)</f>
        <v>23327355.292213898</v>
      </c>
      <c r="M3018" s="30">
        <f t="shared" si="392"/>
        <v>0</v>
      </c>
      <c r="O3018" s="39">
        <f t="shared" ref="O3018:O3081" si="397">$D$4/H3018*G3018-G3018</f>
        <v>0</v>
      </c>
      <c r="P3018" s="39">
        <f t="shared" si="393"/>
        <v>0</v>
      </c>
      <c r="Q3018" s="39">
        <f t="shared" ref="Q3018:Q3081" si="398">$D$4/H3018*P3018-P3018</f>
        <v>0</v>
      </c>
      <c r="R3018" s="41">
        <f t="shared" ref="R3018:R3081" si="399">SUM(O3018:Q3018)</f>
        <v>0</v>
      </c>
    </row>
    <row r="3019" spans="4:18" x14ac:dyDescent="0.25">
      <c r="D3019" s="1">
        <v>35884</v>
      </c>
      <c r="E3019" s="1">
        <f t="shared" si="396"/>
        <v>35855</v>
      </c>
      <c r="F3019" s="30">
        <f t="shared" si="394"/>
        <v>0</v>
      </c>
      <c r="H3019" s="42">
        <f>IF(DAY(D3019)&gt;14,VLOOKUP(DATE(YEAR(E3019),MONTH(E3019)-1,DAY(1)),'מדדים וריביות'!B:C,2,FALSE),VLOOKUP(DATE(YEAR(E3019),MONTH(E3019)-2,DAY(1)),'מדדים וריביות'!B:C,2,FALSE))</f>
        <v>23373035.491872299</v>
      </c>
      <c r="I3019" s="43">
        <f>'ריבית יומית'!D3013</f>
        <v>1.0738622586670132E-4</v>
      </c>
      <c r="J3019" s="29">
        <f t="shared" si="395"/>
        <v>1.7098965545707379</v>
      </c>
      <c r="L3019">
        <f>VLOOKUP(D3018,'מדדים וריביות'!B:C,2)</f>
        <v>23327355.292213898</v>
      </c>
      <c r="M3019" s="30">
        <f t="shared" si="392"/>
        <v>0</v>
      </c>
      <c r="O3019" s="39">
        <f t="shared" si="397"/>
        <v>0</v>
      </c>
      <c r="P3019" s="39">
        <f t="shared" si="393"/>
        <v>0</v>
      </c>
      <c r="Q3019" s="39">
        <f t="shared" si="398"/>
        <v>0</v>
      </c>
      <c r="R3019" s="41">
        <f t="shared" si="399"/>
        <v>0</v>
      </c>
    </row>
    <row r="3020" spans="4:18" x14ac:dyDescent="0.25">
      <c r="D3020" s="1">
        <v>35885</v>
      </c>
      <c r="E3020" s="1">
        <f t="shared" si="396"/>
        <v>35855</v>
      </c>
      <c r="F3020" s="30">
        <f t="shared" si="394"/>
        <v>0</v>
      </c>
      <c r="H3020" s="42">
        <f>IF(DAY(D3020)&gt;14,VLOOKUP(DATE(YEAR(E3020),MONTH(E3020)-1,DAY(1)),'מדדים וריביות'!B:C,2,FALSE),VLOOKUP(DATE(YEAR(E3020),MONTH(E3020)-2,DAY(1)),'מדדים וריביות'!B:C,2,FALSE))</f>
        <v>23373035.491872299</v>
      </c>
      <c r="I3020" s="43">
        <f>'ריבית יומית'!D3014</f>
        <v>1.0738622586670132E-4</v>
      </c>
      <c r="J3020" s="29">
        <f t="shared" si="395"/>
        <v>1.7097129549491905</v>
      </c>
      <c r="L3020">
        <f>VLOOKUP(D3019,'מדדים וריביות'!B:C,2)</f>
        <v>23327355.292213898</v>
      </c>
      <c r="M3020" s="30">
        <f t="shared" ref="M3020:M3083" si="400">F3020*(1+I3020)*L3020/H3020+G3020-K3020</f>
        <v>0</v>
      </c>
      <c r="O3020" s="39">
        <f t="shared" si="397"/>
        <v>0</v>
      </c>
      <c r="P3020" s="39">
        <f t="shared" si="393"/>
        <v>0</v>
      </c>
      <c r="Q3020" s="39">
        <f t="shared" si="398"/>
        <v>0</v>
      </c>
      <c r="R3020" s="41">
        <f t="shared" si="399"/>
        <v>0</v>
      </c>
    </row>
    <row r="3021" spans="4:18" x14ac:dyDescent="0.25">
      <c r="D3021" s="1">
        <v>35886</v>
      </c>
      <c r="E3021" s="1">
        <f t="shared" si="396"/>
        <v>35886</v>
      </c>
      <c r="F3021" s="30">
        <f t="shared" si="394"/>
        <v>0</v>
      </c>
      <c r="H3021" s="42">
        <f>IF(DAY(D3021)&gt;14,VLOOKUP(DATE(YEAR(E3021),MONTH(E3021)-1,DAY(1)),'מדדים וריביות'!B:C,2,FALSE),VLOOKUP(DATE(YEAR(E3021),MONTH(E3021)-2,DAY(1)),'מדדים וריביות'!B:C,2,FALSE))</f>
        <v>23373035.491872299</v>
      </c>
      <c r="I3021" s="43">
        <f>'ריבית יומית'!D3015</f>
        <v>1.0738622586670132E-4</v>
      </c>
      <c r="J3021" s="29">
        <f t="shared" si="395"/>
        <v>1.7095293750415965</v>
      </c>
      <c r="L3021">
        <f>VLOOKUP(D3020,'מדדים וריביות'!B:C,2)</f>
        <v>23327355.292213898</v>
      </c>
      <c r="M3021" s="30">
        <f t="shared" si="400"/>
        <v>0</v>
      </c>
      <c r="O3021" s="39">
        <f t="shared" si="397"/>
        <v>0</v>
      </c>
      <c r="P3021" s="39">
        <f t="shared" si="393"/>
        <v>0</v>
      </c>
      <c r="Q3021" s="39">
        <f t="shared" si="398"/>
        <v>0</v>
      </c>
      <c r="R3021" s="41">
        <f t="shared" si="399"/>
        <v>0</v>
      </c>
    </row>
    <row r="3022" spans="4:18" x14ac:dyDescent="0.25">
      <c r="D3022" s="1">
        <v>35887</v>
      </c>
      <c r="E3022" s="1">
        <f t="shared" si="396"/>
        <v>35886</v>
      </c>
      <c r="F3022" s="30">
        <f t="shared" si="394"/>
        <v>0</v>
      </c>
      <c r="H3022" s="42">
        <f>IF(DAY(D3022)&gt;14,VLOOKUP(DATE(YEAR(E3022),MONTH(E3022)-1,DAY(1)),'מדדים וריביות'!B:C,2,FALSE),VLOOKUP(DATE(YEAR(E3022),MONTH(E3022)-2,DAY(1)),'מדדים וריביות'!B:C,2,FALSE))</f>
        <v>23373035.491872299</v>
      </c>
      <c r="I3022" s="43">
        <f>'ריבית יומית'!D3016</f>
        <v>1.0738622586670132E-4</v>
      </c>
      <c r="J3022" s="29">
        <f t="shared" si="395"/>
        <v>1.7093458148458391</v>
      </c>
      <c r="L3022">
        <f>VLOOKUP(D3021,'מדדים וריביות'!B:C,2)</f>
        <v>23647116.689822599</v>
      </c>
      <c r="M3022" s="30">
        <f t="shared" si="400"/>
        <v>0</v>
      </c>
      <c r="O3022" s="39">
        <f t="shared" si="397"/>
        <v>0</v>
      </c>
      <c r="P3022" s="39">
        <f t="shared" si="393"/>
        <v>0</v>
      </c>
      <c r="Q3022" s="39">
        <f t="shared" si="398"/>
        <v>0</v>
      </c>
      <c r="R3022" s="41">
        <f t="shared" si="399"/>
        <v>0</v>
      </c>
    </row>
    <row r="3023" spans="4:18" x14ac:dyDescent="0.25">
      <c r="D3023" s="1">
        <v>35888</v>
      </c>
      <c r="E3023" s="1">
        <f t="shared" si="396"/>
        <v>35886</v>
      </c>
      <c r="F3023" s="30">
        <f t="shared" si="394"/>
        <v>0</v>
      </c>
      <c r="H3023" s="42">
        <f>IF(DAY(D3023)&gt;14,VLOOKUP(DATE(YEAR(E3023),MONTH(E3023)-1,DAY(1)),'מדדים וריביות'!B:C,2,FALSE),VLOOKUP(DATE(YEAR(E3023),MONTH(E3023)-2,DAY(1)),'מדדים וריביות'!B:C,2,FALSE))</f>
        <v>23373035.491872299</v>
      </c>
      <c r="I3023" s="43">
        <f>'ריבית יומית'!D3017</f>
        <v>1.0738622586670132E-4</v>
      </c>
      <c r="J3023" s="29">
        <f t="shared" si="395"/>
        <v>1.7091622743598018</v>
      </c>
      <c r="L3023">
        <f>VLOOKUP(D3022,'מדדים וריביות'!B:C,2)</f>
        <v>23647116.689822599</v>
      </c>
      <c r="M3023" s="30">
        <f t="shared" si="400"/>
        <v>0</v>
      </c>
      <c r="O3023" s="39">
        <f t="shared" si="397"/>
        <v>0</v>
      </c>
      <c r="P3023" s="39">
        <f t="shared" si="393"/>
        <v>0</v>
      </c>
      <c r="Q3023" s="39">
        <f t="shared" si="398"/>
        <v>0</v>
      </c>
      <c r="R3023" s="41">
        <f t="shared" si="399"/>
        <v>0</v>
      </c>
    </row>
    <row r="3024" spans="4:18" x14ac:dyDescent="0.25">
      <c r="D3024" s="1">
        <v>35889</v>
      </c>
      <c r="E3024" s="1">
        <f t="shared" si="396"/>
        <v>35886</v>
      </c>
      <c r="F3024" s="30">
        <f t="shared" si="394"/>
        <v>0</v>
      </c>
      <c r="H3024" s="42">
        <f>IF(DAY(D3024)&gt;14,VLOOKUP(DATE(YEAR(E3024),MONTH(E3024)-1,DAY(1)),'מדדים וריביות'!B:C,2,FALSE),VLOOKUP(DATE(YEAR(E3024),MONTH(E3024)-2,DAY(1)),'מדדים וריביות'!B:C,2,FALSE))</f>
        <v>23373035.491872299</v>
      </c>
      <c r="I3024" s="43">
        <f>'ריבית יומית'!D3018</f>
        <v>1.0738622586670132E-4</v>
      </c>
      <c r="J3024" s="29">
        <f t="shared" si="395"/>
        <v>1.7089787535813683</v>
      </c>
      <c r="L3024">
        <f>VLOOKUP(D3023,'מדדים וריביות'!B:C,2)</f>
        <v>23647116.689822599</v>
      </c>
      <c r="M3024" s="30">
        <f t="shared" si="400"/>
        <v>0</v>
      </c>
      <c r="O3024" s="39">
        <f t="shared" si="397"/>
        <v>0</v>
      </c>
      <c r="P3024" s="39">
        <f t="shared" si="393"/>
        <v>0</v>
      </c>
      <c r="Q3024" s="39">
        <f t="shared" si="398"/>
        <v>0</v>
      </c>
      <c r="R3024" s="41">
        <f t="shared" si="399"/>
        <v>0</v>
      </c>
    </row>
    <row r="3025" spans="4:18" x14ac:dyDescent="0.25">
      <c r="D3025" s="1">
        <v>35890</v>
      </c>
      <c r="E3025" s="1">
        <f t="shared" si="396"/>
        <v>35886</v>
      </c>
      <c r="F3025" s="30">
        <f t="shared" si="394"/>
        <v>0</v>
      </c>
      <c r="H3025" s="42">
        <f>IF(DAY(D3025)&gt;14,VLOOKUP(DATE(YEAR(E3025),MONTH(E3025)-1,DAY(1)),'מדדים וריביות'!B:C,2,FALSE),VLOOKUP(DATE(YEAR(E3025),MONTH(E3025)-2,DAY(1)),'מדדים וריביות'!B:C,2,FALSE))</f>
        <v>23373035.491872299</v>
      </c>
      <c r="I3025" s="43">
        <f>'ריבית יומית'!D3019</f>
        <v>1.0738622586670132E-4</v>
      </c>
      <c r="J3025" s="29">
        <f t="shared" si="395"/>
        <v>1.7087952525084225</v>
      </c>
      <c r="L3025">
        <f>VLOOKUP(D3024,'מדדים וריביות'!B:C,2)</f>
        <v>23647116.689822599</v>
      </c>
      <c r="M3025" s="30">
        <f t="shared" si="400"/>
        <v>0</v>
      </c>
      <c r="O3025" s="39">
        <f t="shared" si="397"/>
        <v>0</v>
      </c>
      <c r="P3025" s="39">
        <f t="shared" si="393"/>
        <v>0</v>
      </c>
      <c r="Q3025" s="39">
        <f t="shared" si="398"/>
        <v>0</v>
      </c>
      <c r="R3025" s="41">
        <f t="shared" si="399"/>
        <v>0</v>
      </c>
    </row>
    <row r="3026" spans="4:18" x14ac:dyDescent="0.25">
      <c r="D3026" s="1">
        <v>35891</v>
      </c>
      <c r="E3026" s="1">
        <f t="shared" si="396"/>
        <v>35886</v>
      </c>
      <c r="F3026" s="30">
        <f t="shared" si="394"/>
        <v>0</v>
      </c>
      <c r="H3026" s="42">
        <f>IF(DAY(D3026)&gt;14,VLOOKUP(DATE(YEAR(E3026),MONTH(E3026)-1,DAY(1)),'מדדים וריביות'!B:C,2,FALSE),VLOOKUP(DATE(YEAR(E3026),MONTH(E3026)-2,DAY(1)),'מדדים וריביות'!B:C,2,FALSE))</f>
        <v>23373035.491872299</v>
      </c>
      <c r="I3026" s="43">
        <f>'ריבית יומית'!D3020</f>
        <v>1.0738622586670132E-4</v>
      </c>
      <c r="J3026" s="29">
        <f t="shared" si="395"/>
        <v>1.7086117711388484</v>
      </c>
      <c r="L3026">
        <f>VLOOKUP(D3025,'מדדים וריביות'!B:C,2)</f>
        <v>23647116.689822599</v>
      </c>
      <c r="M3026" s="30">
        <f t="shared" si="400"/>
        <v>0</v>
      </c>
      <c r="O3026" s="39">
        <f t="shared" si="397"/>
        <v>0</v>
      </c>
      <c r="P3026" s="39">
        <f t="shared" si="393"/>
        <v>0</v>
      </c>
      <c r="Q3026" s="39">
        <f t="shared" si="398"/>
        <v>0</v>
      </c>
      <c r="R3026" s="41">
        <f t="shared" si="399"/>
        <v>0</v>
      </c>
    </row>
    <row r="3027" spans="4:18" x14ac:dyDescent="0.25">
      <c r="D3027" s="1">
        <v>35892</v>
      </c>
      <c r="E3027" s="1">
        <f t="shared" si="396"/>
        <v>35886</v>
      </c>
      <c r="F3027" s="30">
        <f t="shared" si="394"/>
        <v>0</v>
      </c>
      <c r="H3027" s="42">
        <f>IF(DAY(D3027)&gt;14,VLOOKUP(DATE(YEAR(E3027),MONTH(E3027)-1,DAY(1)),'מדדים וריביות'!B:C,2,FALSE),VLOOKUP(DATE(YEAR(E3027),MONTH(E3027)-2,DAY(1)),'מדדים וריביות'!B:C,2,FALSE))</f>
        <v>23373035.491872299</v>
      </c>
      <c r="I3027" s="43">
        <f>'ריבית יומית'!D3021</f>
        <v>1.0738622586670132E-4</v>
      </c>
      <c r="J3027" s="29">
        <f t="shared" si="395"/>
        <v>1.7084283094705306</v>
      </c>
      <c r="L3027">
        <f>VLOOKUP(D3026,'מדדים וריביות'!B:C,2)</f>
        <v>23647116.689822599</v>
      </c>
      <c r="M3027" s="30">
        <f t="shared" si="400"/>
        <v>0</v>
      </c>
      <c r="O3027" s="39">
        <f t="shared" si="397"/>
        <v>0</v>
      </c>
      <c r="P3027" s="39">
        <f t="shared" si="393"/>
        <v>0</v>
      </c>
      <c r="Q3027" s="39">
        <f t="shared" si="398"/>
        <v>0</v>
      </c>
      <c r="R3027" s="41">
        <f t="shared" si="399"/>
        <v>0</v>
      </c>
    </row>
    <row r="3028" spans="4:18" x14ac:dyDescent="0.25">
      <c r="D3028" s="1">
        <v>35893</v>
      </c>
      <c r="E3028" s="1">
        <f t="shared" si="396"/>
        <v>35886</v>
      </c>
      <c r="F3028" s="30">
        <f t="shared" si="394"/>
        <v>0</v>
      </c>
      <c r="H3028" s="42">
        <f>IF(DAY(D3028)&gt;14,VLOOKUP(DATE(YEAR(E3028),MONTH(E3028)-1,DAY(1)),'מדדים וריביות'!B:C,2,FALSE),VLOOKUP(DATE(YEAR(E3028),MONTH(E3028)-2,DAY(1)),'מדדים וריביות'!B:C,2,FALSE))</f>
        <v>23373035.491872299</v>
      </c>
      <c r="I3028" s="43">
        <f>'ריבית יומית'!D3022</f>
        <v>1.0738622586670132E-4</v>
      </c>
      <c r="J3028" s="29">
        <f t="shared" si="395"/>
        <v>1.7082448675013535</v>
      </c>
      <c r="L3028">
        <f>VLOOKUP(D3027,'מדדים וריביות'!B:C,2)</f>
        <v>23647116.689822599</v>
      </c>
      <c r="M3028" s="30">
        <f t="shared" si="400"/>
        <v>0</v>
      </c>
      <c r="O3028" s="39">
        <f t="shared" si="397"/>
        <v>0</v>
      </c>
      <c r="P3028" s="39">
        <f t="shared" si="393"/>
        <v>0</v>
      </c>
      <c r="Q3028" s="39">
        <f t="shared" si="398"/>
        <v>0</v>
      </c>
      <c r="R3028" s="41">
        <f t="shared" si="399"/>
        <v>0</v>
      </c>
    </row>
    <row r="3029" spans="4:18" x14ac:dyDescent="0.25">
      <c r="D3029" s="1">
        <v>35894</v>
      </c>
      <c r="E3029" s="1">
        <f t="shared" si="396"/>
        <v>35886</v>
      </c>
      <c r="F3029" s="30">
        <f t="shared" si="394"/>
        <v>0</v>
      </c>
      <c r="H3029" s="42">
        <f>IF(DAY(D3029)&gt;14,VLOOKUP(DATE(YEAR(E3029),MONTH(E3029)-1,DAY(1)),'מדדים וריביות'!B:C,2,FALSE),VLOOKUP(DATE(YEAR(E3029),MONTH(E3029)-2,DAY(1)),'מדדים וריביות'!B:C,2,FALSE))</f>
        <v>23373035.491872299</v>
      </c>
      <c r="I3029" s="43">
        <f>'ריבית יומית'!D3023</f>
        <v>1.0738622586670132E-4</v>
      </c>
      <c r="J3029" s="29">
        <f t="shared" si="395"/>
        <v>1.708061445229202</v>
      </c>
      <c r="L3029">
        <f>VLOOKUP(D3028,'מדדים וריביות'!B:C,2)</f>
        <v>23647116.689822599</v>
      </c>
      <c r="M3029" s="30">
        <f t="shared" si="400"/>
        <v>0</v>
      </c>
      <c r="O3029" s="39">
        <f t="shared" si="397"/>
        <v>0</v>
      </c>
      <c r="P3029" s="39">
        <f t="shared" si="393"/>
        <v>0</v>
      </c>
      <c r="Q3029" s="39">
        <f t="shared" si="398"/>
        <v>0</v>
      </c>
      <c r="R3029" s="41">
        <f t="shared" si="399"/>
        <v>0</v>
      </c>
    </row>
    <row r="3030" spans="4:18" x14ac:dyDescent="0.25">
      <c r="D3030" s="1">
        <v>35895</v>
      </c>
      <c r="E3030" s="1">
        <f t="shared" si="396"/>
        <v>35886</v>
      </c>
      <c r="F3030" s="30">
        <f t="shared" si="394"/>
        <v>0</v>
      </c>
      <c r="H3030" s="42">
        <f>IF(DAY(D3030)&gt;14,VLOOKUP(DATE(YEAR(E3030),MONTH(E3030)-1,DAY(1)),'מדדים וריביות'!B:C,2,FALSE),VLOOKUP(DATE(YEAR(E3030),MONTH(E3030)-2,DAY(1)),'מדדים וריביות'!B:C,2,FALSE))</f>
        <v>23373035.491872299</v>
      </c>
      <c r="I3030" s="43">
        <f>'ריבית יומית'!D3024</f>
        <v>1.0738622586670132E-4</v>
      </c>
      <c r="J3030" s="29">
        <f t="shared" si="395"/>
        <v>1.7078780426519611</v>
      </c>
      <c r="L3030">
        <f>VLOOKUP(D3029,'מדדים וריביות'!B:C,2)</f>
        <v>23647116.689822599</v>
      </c>
      <c r="M3030" s="30">
        <f t="shared" si="400"/>
        <v>0</v>
      </c>
      <c r="O3030" s="39">
        <f t="shared" si="397"/>
        <v>0</v>
      </c>
      <c r="P3030" s="39">
        <f t="shared" si="393"/>
        <v>0</v>
      </c>
      <c r="Q3030" s="39">
        <f t="shared" si="398"/>
        <v>0</v>
      </c>
      <c r="R3030" s="41">
        <f t="shared" si="399"/>
        <v>0</v>
      </c>
    </row>
    <row r="3031" spans="4:18" x14ac:dyDescent="0.25">
      <c r="D3031" s="1">
        <v>35896</v>
      </c>
      <c r="E3031" s="1">
        <f t="shared" si="396"/>
        <v>35886</v>
      </c>
      <c r="F3031" s="30">
        <f t="shared" si="394"/>
        <v>0</v>
      </c>
      <c r="H3031" s="42">
        <f>IF(DAY(D3031)&gt;14,VLOOKUP(DATE(YEAR(E3031),MONTH(E3031)-1,DAY(1)),'מדדים וריביות'!B:C,2,FALSE),VLOOKUP(DATE(YEAR(E3031),MONTH(E3031)-2,DAY(1)),'מדדים וריביות'!B:C,2,FALSE))</f>
        <v>23373035.491872299</v>
      </c>
      <c r="I3031" s="43">
        <f>'ריבית יומית'!D3025</f>
        <v>1.0738622586670132E-4</v>
      </c>
      <c r="J3031" s="29">
        <f t="shared" si="395"/>
        <v>1.707694659767516</v>
      </c>
      <c r="L3031">
        <f>VLOOKUP(D3030,'מדדים וריביות'!B:C,2)</f>
        <v>23647116.689822599</v>
      </c>
      <c r="M3031" s="30">
        <f t="shared" si="400"/>
        <v>0</v>
      </c>
      <c r="O3031" s="39">
        <f t="shared" si="397"/>
        <v>0</v>
      </c>
      <c r="P3031" s="39">
        <f t="shared" si="393"/>
        <v>0</v>
      </c>
      <c r="Q3031" s="39">
        <f t="shared" si="398"/>
        <v>0</v>
      </c>
      <c r="R3031" s="41">
        <f t="shared" si="399"/>
        <v>0</v>
      </c>
    </row>
    <row r="3032" spans="4:18" x14ac:dyDescent="0.25">
      <c r="D3032" s="1">
        <v>35897</v>
      </c>
      <c r="E3032" s="1">
        <f t="shared" si="396"/>
        <v>35886</v>
      </c>
      <c r="F3032" s="30">
        <f t="shared" si="394"/>
        <v>0</v>
      </c>
      <c r="H3032" s="42">
        <f>IF(DAY(D3032)&gt;14,VLOOKUP(DATE(YEAR(E3032),MONTH(E3032)-1,DAY(1)),'מדדים וריביות'!B:C,2,FALSE),VLOOKUP(DATE(YEAR(E3032),MONTH(E3032)-2,DAY(1)),'מדדים וריביות'!B:C,2,FALSE))</f>
        <v>23373035.491872299</v>
      </c>
      <c r="I3032" s="43">
        <f>'ריבית יומית'!D3026</f>
        <v>1.0738622586670132E-4</v>
      </c>
      <c r="J3032" s="29">
        <f t="shared" si="395"/>
        <v>1.7075112965737522</v>
      </c>
      <c r="L3032">
        <f>VLOOKUP(D3031,'מדדים וריביות'!B:C,2)</f>
        <v>23647116.689822599</v>
      </c>
      <c r="M3032" s="30">
        <f t="shared" si="400"/>
        <v>0</v>
      </c>
      <c r="O3032" s="39">
        <f t="shared" si="397"/>
        <v>0</v>
      </c>
      <c r="P3032" s="39">
        <f t="shared" si="393"/>
        <v>0</v>
      </c>
      <c r="Q3032" s="39">
        <f t="shared" si="398"/>
        <v>0</v>
      </c>
      <c r="R3032" s="41">
        <f t="shared" si="399"/>
        <v>0</v>
      </c>
    </row>
    <row r="3033" spans="4:18" x14ac:dyDescent="0.25">
      <c r="D3033" s="1">
        <v>35898</v>
      </c>
      <c r="E3033" s="1">
        <f t="shared" si="396"/>
        <v>35886</v>
      </c>
      <c r="F3033" s="30">
        <f t="shared" si="394"/>
        <v>0</v>
      </c>
      <c r="H3033" s="42">
        <f>IF(DAY(D3033)&gt;14,VLOOKUP(DATE(YEAR(E3033),MONTH(E3033)-1,DAY(1)),'מדדים וריביות'!B:C,2,FALSE),VLOOKUP(DATE(YEAR(E3033),MONTH(E3033)-2,DAY(1)),'מדדים וריביות'!B:C,2,FALSE))</f>
        <v>23373035.491872299</v>
      </c>
      <c r="I3033" s="43">
        <f>'ריבית יומית'!D3027</f>
        <v>1.0738622586670132E-4</v>
      </c>
      <c r="J3033" s="29">
        <f t="shared" si="395"/>
        <v>1.7073279530685554</v>
      </c>
      <c r="L3033">
        <f>VLOOKUP(D3032,'מדדים וריביות'!B:C,2)</f>
        <v>23647116.689822599</v>
      </c>
      <c r="M3033" s="30">
        <f t="shared" si="400"/>
        <v>0</v>
      </c>
      <c r="O3033" s="39">
        <f t="shared" si="397"/>
        <v>0</v>
      </c>
      <c r="P3033" s="39">
        <f t="shared" si="393"/>
        <v>0</v>
      </c>
      <c r="Q3033" s="39">
        <f t="shared" si="398"/>
        <v>0</v>
      </c>
      <c r="R3033" s="41">
        <f t="shared" si="399"/>
        <v>0</v>
      </c>
    </row>
    <row r="3034" spans="4:18" x14ac:dyDescent="0.25">
      <c r="D3034" s="1">
        <v>35899</v>
      </c>
      <c r="E3034" s="1">
        <f t="shared" si="396"/>
        <v>35886</v>
      </c>
      <c r="F3034" s="30">
        <f t="shared" si="394"/>
        <v>0</v>
      </c>
      <c r="H3034" s="42">
        <f>IF(DAY(D3034)&gt;14,VLOOKUP(DATE(YEAR(E3034),MONTH(E3034)-1,DAY(1)),'מדדים וריביות'!B:C,2,FALSE),VLOOKUP(DATE(YEAR(E3034),MONTH(E3034)-2,DAY(1)),'מדדים וריביות'!B:C,2,FALSE))</f>
        <v>23373035.491872299</v>
      </c>
      <c r="I3034" s="43">
        <f>'ריבית יומית'!D3028</f>
        <v>1.0738622586670132E-4</v>
      </c>
      <c r="J3034" s="29">
        <f t="shared" si="395"/>
        <v>1.7071446292498118</v>
      </c>
      <c r="L3034">
        <f>VLOOKUP(D3033,'מדדים וריביות'!B:C,2)</f>
        <v>23647116.689822599</v>
      </c>
      <c r="M3034" s="30">
        <f t="shared" si="400"/>
        <v>0</v>
      </c>
      <c r="O3034" s="39">
        <f t="shared" si="397"/>
        <v>0</v>
      </c>
      <c r="P3034" s="39">
        <f t="shared" si="393"/>
        <v>0</v>
      </c>
      <c r="Q3034" s="39">
        <f t="shared" si="398"/>
        <v>0</v>
      </c>
      <c r="R3034" s="41">
        <f t="shared" si="399"/>
        <v>0</v>
      </c>
    </row>
    <row r="3035" spans="4:18" x14ac:dyDescent="0.25">
      <c r="D3035" s="1">
        <v>35900</v>
      </c>
      <c r="E3035" s="1">
        <f t="shared" si="396"/>
        <v>35886</v>
      </c>
      <c r="F3035" s="30">
        <f t="shared" si="394"/>
        <v>0</v>
      </c>
      <c r="H3035" s="42">
        <f>IF(DAY(D3035)&gt;14,VLOOKUP(DATE(YEAR(E3035),MONTH(E3035)-1,DAY(1)),'מדדים וריביות'!B:C,2,FALSE),VLOOKUP(DATE(YEAR(E3035),MONTH(E3035)-2,DAY(1)),'מדדים וריביות'!B:C,2,FALSE))</f>
        <v>23327355.292213898</v>
      </c>
      <c r="I3035" s="43">
        <f>'ריבית יומית'!D3029</f>
        <v>1.0738622586670132E-4</v>
      </c>
      <c r="J3035" s="29">
        <f t="shared" si="395"/>
        <v>1.7069613251154072</v>
      </c>
      <c r="L3035">
        <f>VLOOKUP(D3034,'מדדים וריביות'!B:C,2)</f>
        <v>23647116.689822599</v>
      </c>
      <c r="M3035" s="30">
        <f t="shared" si="400"/>
        <v>0</v>
      </c>
      <c r="O3035" s="39">
        <f t="shared" si="397"/>
        <v>0</v>
      </c>
      <c r="P3035" s="39">
        <f t="shared" si="393"/>
        <v>0</v>
      </c>
      <c r="Q3035" s="39">
        <f t="shared" si="398"/>
        <v>0</v>
      </c>
      <c r="R3035" s="41">
        <f t="shared" si="399"/>
        <v>0</v>
      </c>
    </row>
    <row r="3036" spans="4:18" x14ac:dyDescent="0.25">
      <c r="D3036" s="1">
        <v>35901</v>
      </c>
      <c r="E3036" s="1">
        <f t="shared" si="396"/>
        <v>35886</v>
      </c>
      <c r="F3036" s="30">
        <f t="shared" si="394"/>
        <v>0</v>
      </c>
      <c r="H3036" s="42">
        <f>IF(DAY(D3036)&gt;14,VLOOKUP(DATE(YEAR(E3036),MONTH(E3036)-1,DAY(1)),'מדדים וריביות'!B:C,2,FALSE),VLOOKUP(DATE(YEAR(E3036),MONTH(E3036)-2,DAY(1)),'מדדים וריביות'!B:C,2,FALSE))</f>
        <v>23327355.292213898</v>
      </c>
      <c r="I3036" s="43">
        <f>'ריבית יומית'!D3030</f>
        <v>1.0738622586670132E-4</v>
      </c>
      <c r="J3036" s="29">
        <f t="shared" si="395"/>
        <v>1.7067780406632282</v>
      </c>
      <c r="L3036">
        <f>VLOOKUP(D3035,'מדדים וריביות'!B:C,2)</f>
        <v>23647116.689822599</v>
      </c>
      <c r="M3036" s="30">
        <f t="shared" si="400"/>
        <v>0</v>
      </c>
      <c r="O3036" s="39">
        <f t="shared" si="397"/>
        <v>0</v>
      </c>
      <c r="P3036" s="39">
        <f t="shared" si="393"/>
        <v>0</v>
      </c>
      <c r="Q3036" s="39">
        <f t="shared" si="398"/>
        <v>0</v>
      </c>
      <c r="R3036" s="41">
        <f t="shared" si="399"/>
        <v>0</v>
      </c>
    </row>
    <row r="3037" spans="4:18" x14ac:dyDescent="0.25">
      <c r="D3037" s="1">
        <v>35902</v>
      </c>
      <c r="E3037" s="1">
        <f t="shared" si="396"/>
        <v>35886</v>
      </c>
      <c r="F3037" s="30">
        <f t="shared" si="394"/>
        <v>0</v>
      </c>
      <c r="H3037" s="42">
        <f>IF(DAY(D3037)&gt;14,VLOOKUP(DATE(YEAR(E3037),MONTH(E3037)-1,DAY(1)),'מדדים וריביות'!B:C,2,FALSE),VLOOKUP(DATE(YEAR(E3037),MONTH(E3037)-2,DAY(1)),'מדדים וריביות'!B:C,2,FALSE))</f>
        <v>23327355.292213898</v>
      </c>
      <c r="I3037" s="43">
        <f>'ריבית יומית'!D3031</f>
        <v>1.0738622586670132E-4</v>
      </c>
      <c r="J3037" s="29">
        <f t="shared" si="395"/>
        <v>1.7065947758911615</v>
      </c>
      <c r="L3037">
        <f>VLOOKUP(D3036,'מדדים וריביות'!B:C,2)</f>
        <v>23647116.689822599</v>
      </c>
      <c r="M3037" s="30">
        <f t="shared" si="400"/>
        <v>0</v>
      </c>
      <c r="O3037" s="39">
        <f t="shared" si="397"/>
        <v>0</v>
      </c>
      <c r="P3037" s="39">
        <f t="shared" si="393"/>
        <v>0</v>
      </c>
      <c r="Q3037" s="39">
        <f t="shared" si="398"/>
        <v>0</v>
      </c>
      <c r="R3037" s="41">
        <f t="shared" si="399"/>
        <v>0</v>
      </c>
    </row>
    <row r="3038" spans="4:18" x14ac:dyDescent="0.25">
      <c r="D3038" s="1">
        <v>35903</v>
      </c>
      <c r="E3038" s="1">
        <f t="shared" si="396"/>
        <v>35886</v>
      </c>
      <c r="F3038" s="30">
        <f t="shared" si="394"/>
        <v>0</v>
      </c>
      <c r="H3038" s="42">
        <f>IF(DAY(D3038)&gt;14,VLOOKUP(DATE(YEAR(E3038),MONTH(E3038)-1,DAY(1)),'מדדים וריביות'!B:C,2,FALSE),VLOOKUP(DATE(YEAR(E3038),MONTH(E3038)-2,DAY(1)),'מדדים וריביות'!B:C,2,FALSE))</f>
        <v>23327355.292213898</v>
      </c>
      <c r="I3038" s="43">
        <f>'ריבית יומית'!D3032</f>
        <v>1.0738622586670132E-4</v>
      </c>
      <c r="J3038" s="29">
        <f t="shared" si="395"/>
        <v>1.7064115307970937</v>
      </c>
      <c r="L3038">
        <f>VLOOKUP(D3037,'מדדים וריביות'!B:C,2)</f>
        <v>23647116.689822599</v>
      </c>
      <c r="M3038" s="30">
        <f t="shared" si="400"/>
        <v>0</v>
      </c>
      <c r="O3038" s="39">
        <f t="shared" si="397"/>
        <v>0</v>
      </c>
      <c r="P3038" s="39">
        <f t="shared" si="393"/>
        <v>0</v>
      </c>
      <c r="Q3038" s="39">
        <f t="shared" si="398"/>
        <v>0</v>
      </c>
      <c r="R3038" s="41">
        <f t="shared" si="399"/>
        <v>0</v>
      </c>
    </row>
    <row r="3039" spans="4:18" x14ac:dyDescent="0.25">
      <c r="D3039" s="1">
        <v>35904</v>
      </c>
      <c r="E3039" s="1">
        <f t="shared" si="396"/>
        <v>35886</v>
      </c>
      <c r="F3039" s="30">
        <f t="shared" si="394"/>
        <v>0</v>
      </c>
      <c r="H3039" s="42">
        <f>IF(DAY(D3039)&gt;14,VLOOKUP(DATE(YEAR(E3039),MONTH(E3039)-1,DAY(1)),'מדדים וריביות'!B:C,2,FALSE),VLOOKUP(DATE(YEAR(E3039),MONTH(E3039)-2,DAY(1)),'מדדים וריביות'!B:C,2,FALSE))</f>
        <v>23327355.292213898</v>
      </c>
      <c r="I3039" s="43">
        <f>'ריבית יומית'!D3033</f>
        <v>1.0738622586670132E-4</v>
      </c>
      <c r="J3039" s="29">
        <f t="shared" si="395"/>
        <v>1.7062283053789122</v>
      </c>
      <c r="L3039">
        <f>VLOOKUP(D3038,'מדדים וריביות'!B:C,2)</f>
        <v>23647116.689822599</v>
      </c>
      <c r="M3039" s="30">
        <f t="shared" si="400"/>
        <v>0</v>
      </c>
      <c r="O3039" s="39">
        <f t="shared" si="397"/>
        <v>0</v>
      </c>
      <c r="P3039" s="39">
        <f t="shared" si="393"/>
        <v>0</v>
      </c>
      <c r="Q3039" s="39">
        <f t="shared" si="398"/>
        <v>0</v>
      </c>
      <c r="R3039" s="41">
        <f t="shared" si="399"/>
        <v>0</v>
      </c>
    </row>
    <row r="3040" spans="4:18" x14ac:dyDescent="0.25">
      <c r="D3040" s="1">
        <v>35905</v>
      </c>
      <c r="E3040" s="1">
        <f t="shared" si="396"/>
        <v>35886</v>
      </c>
      <c r="F3040" s="30">
        <f t="shared" si="394"/>
        <v>0</v>
      </c>
      <c r="H3040" s="42">
        <f>IF(DAY(D3040)&gt;14,VLOOKUP(DATE(YEAR(E3040),MONTH(E3040)-1,DAY(1)),'מדדים וריביות'!B:C,2,FALSE),VLOOKUP(DATE(YEAR(E3040),MONTH(E3040)-2,DAY(1)),'מדדים וריביות'!B:C,2,FALSE))</f>
        <v>23327355.292213898</v>
      </c>
      <c r="I3040" s="43">
        <f>'ריבית יומית'!D3034</f>
        <v>1.0738622586670132E-4</v>
      </c>
      <c r="J3040" s="29">
        <f t="shared" si="395"/>
        <v>1.706045099634504</v>
      </c>
      <c r="L3040">
        <f>VLOOKUP(D3039,'מדדים וריביות'!B:C,2)</f>
        <v>23647116.689822599</v>
      </c>
      <c r="M3040" s="30">
        <f t="shared" si="400"/>
        <v>0</v>
      </c>
      <c r="O3040" s="39">
        <f t="shared" si="397"/>
        <v>0</v>
      </c>
      <c r="P3040" s="39">
        <f t="shared" si="393"/>
        <v>0</v>
      </c>
      <c r="Q3040" s="39">
        <f t="shared" si="398"/>
        <v>0</v>
      </c>
      <c r="R3040" s="41">
        <f t="shared" si="399"/>
        <v>0</v>
      </c>
    </row>
    <row r="3041" spans="4:18" x14ac:dyDescent="0.25">
      <c r="D3041" s="1">
        <v>35906</v>
      </c>
      <c r="E3041" s="1">
        <f t="shared" si="396"/>
        <v>35886</v>
      </c>
      <c r="F3041" s="30">
        <f t="shared" si="394"/>
        <v>0</v>
      </c>
      <c r="H3041" s="42">
        <f>IF(DAY(D3041)&gt;14,VLOOKUP(DATE(YEAR(E3041),MONTH(E3041)-1,DAY(1)),'מדדים וריביות'!B:C,2,FALSE),VLOOKUP(DATE(YEAR(E3041),MONTH(E3041)-2,DAY(1)),'מדדים וריביות'!B:C,2,FALSE))</f>
        <v>23327355.292213898</v>
      </c>
      <c r="I3041" s="43">
        <f>'ריבית יומית'!D3035</f>
        <v>1.0738622586670132E-4</v>
      </c>
      <c r="J3041" s="29">
        <f t="shared" si="395"/>
        <v>1.7058619135617568</v>
      </c>
      <c r="L3041">
        <f>VLOOKUP(D3040,'מדדים וריביות'!B:C,2)</f>
        <v>23647116.689822599</v>
      </c>
      <c r="M3041" s="30">
        <f t="shared" si="400"/>
        <v>0</v>
      </c>
      <c r="O3041" s="39">
        <f t="shared" si="397"/>
        <v>0</v>
      </c>
      <c r="P3041" s="39">
        <f t="shared" si="393"/>
        <v>0</v>
      </c>
      <c r="Q3041" s="39">
        <f t="shared" si="398"/>
        <v>0</v>
      </c>
      <c r="R3041" s="41">
        <f t="shared" si="399"/>
        <v>0</v>
      </c>
    </row>
    <row r="3042" spans="4:18" x14ac:dyDescent="0.25">
      <c r="D3042" s="1">
        <v>35907</v>
      </c>
      <c r="E3042" s="1">
        <f t="shared" si="396"/>
        <v>35886</v>
      </c>
      <c r="F3042" s="30">
        <f t="shared" si="394"/>
        <v>0</v>
      </c>
      <c r="H3042" s="42">
        <f>IF(DAY(D3042)&gt;14,VLOOKUP(DATE(YEAR(E3042),MONTH(E3042)-1,DAY(1)),'מדדים וריביות'!B:C,2,FALSE),VLOOKUP(DATE(YEAR(E3042),MONTH(E3042)-2,DAY(1)),'מדדים וריביות'!B:C,2,FALSE))</f>
        <v>23327355.292213898</v>
      </c>
      <c r="I3042" s="43">
        <f>'ריבית יומית'!D3036</f>
        <v>1.0738622586670132E-4</v>
      </c>
      <c r="J3042" s="29">
        <f t="shared" si="395"/>
        <v>1.7056787471585584</v>
      </c>
      <c r="L3042">
        <f>VLOOKUP(D3041,'מדדים וריביות'!B:C,2)</f>
        <v>23647116.689822599</v>
      </c>
      <c r="M3042" s="30">
        <f t="shared" si="400"/>
        <v>0</v>
      </c>
      <c r="O3042" s="39">
        <f t="shared" si="397"/>
        <v>0</v>
      </c>
      <c r="P3042" s="39">
        <f t="shared" si="393"/>
        <v>0</v>
      </c>
      <c r="Q3042" s="39">
        <f t="shared" si="398"/>
        <v>0</v>
      </c>
      <c r="R3042" s="41">
        <f t="shared" si="399"/>
        <v>0</v>
      </c>
    </row>
    <row r="3043" spans="4:18" x14ac:dyDescent="0.25">
      <c r="D3043" s="1">
        <v>35908</v>
      </c>
      <c r="E3043" s="1">
        <f t="shared" si="396"/>
        <v>35886</v>
      </c>
      <c r="F3043" s="30">
        <f t="shared" si="394"/>
        <v>0</v>
      </c>
      <c r="H3043" s="42">
        <f>IF(DAY(D3043)&gt;14,VLOOKUP(DATE(YEAR(E3043),MONTH(E3043)-1,DAY(1)),'מדדים וריביות'!B:C,2,FALSE),VLOOKUP(DATE(YEAR(E3043),MONTH(E3043)-2,DAY(1)),'מדדים וריביות'!B:C,2,FALSE))</f>
        <v>23327355.292213898</v>
      </c>
      <c r="I3043" s="43">
        <f>'ריבית יומית'!D3037</f>
        <v>1.0738622586670132E-4</v>
      </c>
      <c r="J3043" s="29">
        <f t="shared" si="395"/>
        <v>1.7054956004227968</v>
      </c>
      <c r="L3043">
        <f>VLOOKUP(D3042,'מדדים וריביות'!B:C,2)</f>
        <v>23647116.689822599</v>
      </c>
      <c r="M3043" s="30">
        <f t="shared" si="400"/>
        <v>0</v>
      </c>
      <c r="O3043" s="39">
        <f t="shared" si="397"/>
        <v>0</v>
      </c>
      <c r="P3043" s="39">
        <f t="shared" si="393"/>
        <v>0</v>
      </c>
      <c r="Q3043" s="39">
        <f t="shared" si="398"/>
        <v>0</v>
      </c>
      <c r="R3043" s="41">
        <f t="shared" si="399"/>
        <v>0</v>
      </c>
    </row>
    <row r="3044" spans="4:18" x14ac:dyDescent="0.25">
      <c r="D3044" s="1">
        <v>35909</v>
      </c>
      <c r="E3044" s="1">
        <f t="shared" si="396"/>
        <v>35886</v>
      </c>
      <c r="F3044" s="30">
        <f t="shared" si="394"/>
        <v>0</v>
      </c>
      <c r="H3044" s="42">
        <f>IF(DAY(D3044)&gt;14,VLOOKUP(DATE(YEAR(E3044),MONTH(E3044)-1,DAY(1)),'מדדים וריביות'!B:C,2,FALSE),VLOOKUP(DATE(YEAR(E3044),MONTH(E3044)-2,DAY(1)),'מדדים וריביות'!B:C,2,FALSE))</f>
        <v>23327355.292213898</v>
      </c>
      <c r="I3044" s="43">
        <f>'ריבית יומית'!D3038</f>
        <v>1.0738622586670132E-4</v>
      </c>
      <c r="J3044" s="29">
        <f t="shared" si="395"/>
        <v>1.7053124733523601</v>
      </c>
      <c r="L3044">
        <f>VLOOKUP(D3043,'מדדים וריביות'!B:C,2)</f>
        <v>23647116.689822599</v>
      </c>
      <c r="M3044" s="30">
        <f t="shared" si="400"/>
        <v>0</v>
      </c>
      <c r="O3044" s="39">
        <f t="shared" si="397"/>
        <v>0</v>
      </c>
      <c r="P3044" s="39">
        <f t="shared" si="393"/>
        <v>0</v>
      </c>
      <c r="Q3044" s="39">
        <f t="shared" si="398"/>
        <v>0</v>
      </c>
      <c r="R3044" s="41">
        <f t="shared" si="399"/>
        <v>0</v>
      </c>
    </row>
    <row r="3045" spans="4:18" x14ac:dyDescent="0.25">
      <c r="D3045" s="1">
        <v>35910</v>
      </c>
      <c r="E3045" s="1">
        <f t="shared" si="396"/>
        <v>35886</v>
      </c>
      <c r="F3045" s="30">
        <f t="shared" si="394"/>
        <v>0</v>
      </c>
      <c r="H3045" s="42">
        <f>IF(DAY(D3045)&gt;14,VLOOKUP(DATE(YEAR(E3045),MONTH(E3045)-1,DAY(1)),'מדדים וריביות'!B:C,2,FALSE),VLOOKUP(DATE(YEAR(E3045),MONTH(E3045)-2,DAY(1)),'מדדים וריביות'!B:C,2,FALSE))</f>
        <v>23327355.292213898</v>
      </c>
      <c r="I3045" s="43">
        <f>'ריבית יומית'!D3039</f>
        <v>1.0738622586670132E-4</v>
      </c>
      <c r="J3045" s="29">
        <f t="shared" si="395"/>
        <v>1.7051293659451368</v>
      </c>
      <c r="L3045">
        <f>VLOOKUP(D3044,'מדדים וריביות'!B:C,2)</f>
        <v>23647116.689822599</v>
      </c>
      <c r="M3045" s="30">
        <f t="shared" si="400"/>
        <v>0</v>
      </c>
      <c r="O3045" s="39">
        <f t="shared" si="397"/>
        <v>0</v>
      </c>
      <c r="P3045" s="39">
        <f t="shared" si="393"/>
        <v>0</v>
      </c>
      <c r="Q3045" s="39">
        <f t="shared" si="398"/>
        <v>0</v>
      </c>
      <c r="R3045" s="41">
        <f t="shared" si="399"/>
        <v>0</v>
      </c>
    </row>
    <row r="3046" spans="4:18" x14ac:dyDescent="0.25">
      <c r="D3046" s="1">
        <v>35911</v>
      </c>
      <c r="E3046" s="1">
        <f t="shared" si="396"/>
        <v>35886</v>
      </c>
      <c r="F3046" s="30">
        <f t="shared" si="394"/>
        <v>0</v>
      </c>
      <c r="H3046" s="42">
        <f>IF(DAY(D3046)&gt;14,VLOOKUP(DATE(YEAR(E3046),MONTH(E3046)-1,DAY(1)),'מדדים וריביות'!B:C,2,FALSE),VLOOKUP(DATE(YEAR(E3046),MONTH(E3046)-2,DAY(1)),'מדדים וריביות'!B:C,2,FALSE))</f>
        <v>23327355.292213898</v>
      </c>
      <c r="I3046" s="43">
        <f>'ריבית יומית'!D3040</f>
        <v>1.0738622586670132E-4</v>
      </c>
      <c r="J3046" s="29">
        <f t="shared" si="395"/>
        <v>1.7049462781990155</v>
      </c>
      <c r="L3046">
        <f>VLOOKUP(D3045,'מדדים וריביות'!B:C,2)</f>
        <v>23647116.689822599</v>
      </c>
      <c r="M3046" s="30">
        <f t="shared" si="400"/>
        <v>0</v>
      </c>
      <c r="O3046" s="39">
        <f t="shared" si="397"/>
        <v>0</v>
      </c>
      <c r="P3046" s="39">
        <f t="shared" si="393"/>
        <v>0</v>
      </c>
      <c r="Q3046" s="39">
        <f t="shared" si="398"/>
        <v>0</v>
      </c>
      <c r="R3046" s="41">
        <f t="shared" si="399"/>
        <v>0</v>
      </c>
    </row>
    <row r="3047" spans="4:18" x14ac:dyDescent="0.25">
      <c r="D3047" s="1">
        <v>35912</v>
      </c>
      <c r="E3047" s="1">
        <f t="shared" si="396"/>
        <v>35886</v>
      </c>
      <c r="F3047" s="30">
        <f t="shared" si="394"/>
        <v>0</v>
      </c>
      <c r="H3047" s="42">
        <f>IF(DAY(D3047)&gt;14,VLOOKUP(DATE(YEAR(E3047),MONTH(E3047)-1,DAY(1)),'מדדים וריביות'!B:C,2,FALSE),VLOOKUP(DATE(YEAR(E3047),MONTH(E3047)-2,DAY(1)),'מדדים וריביות'!B:C,2,FALSE))</f>
        <v>23327355.292213898</v>
      </c>
      <c r="I3047" s="43">
        <f>'ריבית יומית'!D3041</f>
        <v>1.0738622586670132E-4</v>
      </c>
      <c r="J3047" s="29">
        <f t="shared" si="395"/>
        <v>1.704763210111885</v>
      </c>
      <c r="L3047">
        <f>VLOOKUP(D3046,'מדדים וריביות'!B:C,2)</f>
        <v>23647116.689822599</v>
      </c>
      <c r="M3047" s="30">
        <f t="shared" si="400"/>
        <v>0</v>
      </c>
      <c r="O3047" s="39">
        <f t="shared" si="397"/>
        <v>0</v>
      </c>
      <c r="P3047" s="39">
        <f t="shared" si="393"/>
        <v>0</v>
      </c>
      <c r="Q3047" s="39">
        <f t="shared" si="398"/>
        <v>0</v>
      </c>
      <c r="R3047" s="41">
        <f t="shared" si="399"/>
        <v>0</v>
      </c>
    </row>
    <row r="3048" spans="4:18" x14ac:dyDescent="0.25">
      <c r="D3048" s="1">
        <v>35913</v>
      </c>
      <c r="E3048" s="1">
        <f t="shared" si="396"/>
        <v>35886</v>
      </c>
      <c r="F3048" s="30">
        <f t="shared" si="394"/>
        <v>0</v>
      </c>
      <c r="H3048" s="42">
        <f>IF(DAY(D3048)&gt;14,VLOOKUP(DATE(YEAR(E3048),MONTH(E3048)-1,DAY(1)),'מדדים וריביות'!B:C,2,FALSE),VLOOKUP(DATE(YEAR(E3048),MONTH(E3048)-2,DAY(1)),'מדדים וריביות'!B:C,2,FALSE))</f>
        <v>23327355.292213898</v>
      </c>
      <c r="I3048" s="43">
        <f>'ריבית יומית'!D3042</f>
        <v>1.0738622586670132E-4</v>
      </c>
      <c r="J3048" s="29">
        <f t="shared" si="395"/>
        <v>1.7045801616816347</v>
      </c>
      <c r="L3048">
        <f>VLOOKUP(D3047,'מדדים וריביות'!B:C,2)</f>
        <v>23647116.689822599</v>
      </c>
      <c r="M3048" s="30">
        <f t="shared" si="400"/>
        <v>0</v>
      </c>
      <c r="O3048" s="39">
        <f t="shared" si="397"/>
        <v>0</v>
      </c>
      <c r="P3048" s="39">
        <f t="shared" si="393"/>
        <v>0</v>
      </c>
      <c r="Q3048" s="39">
        <f t="shared" si="398"/>
        <v>0</v>
      </c>
      <c r="R3048" s="41">
        <f t="shared" si="399"/>
        <v>0</v>
      </c>
    </row>
    <row r="3049" spans="4:18" x14ac:dyDescent="0.25">
      <c r="D3049" s="1">
        <v>35914</v>
      </c>
      <c r="E3049" s="1">
        <f t="shared" si="396"/>
        <v>35886</v>
      </c>
      <c r="F3049" s="30">
        <f t="shared" si="394"/>
        <v>0</v>
      </c>
      <c r="H3049" s="42">
        <f>IF(DAY(D3049)&gt;14,VLOOKUP(DATE(YEAR(E3049),MONTH(E3049)-1,DAY(1)),'מדדים וריביות'!B:C,2,FALSE),VLOOKUP(DATE(YEAR(E3049),MONTH(E3049)-2,DAY(1)),'מדדים וריביות'!B:C,2,FALSE))</f>
        <v>23327355.292213898</v>
      </c>
      <c r="I3049" s="43">
        <f>'ריבית יומית'!D3043</f>
        <v>1.0738622586670132E-4</v>
      </c>
      <c r="J3049" s="29">
        <f t="shared" si="395"/>
        <v>1.704397132906154</v>
      </c>
      <c r="L3049">
        <f>VLOOKUP(D3048,'מדדים וריביות'!B:C,2)</f>
        <v>23647116.689822599</v>
      </c>
      <c r="M3049" s="30">
        <f t="shared" si="400"/>
        <v>0</v>
      </c>
      <c r="O3049" s="39">
        <f t="shared" si="397"/>
        <v>0</v>
      </c>
      <c r="P3049" s="39">
        <f t="shared" si="393"/>
        <v>0</v>
      </c>
      <c r="Q3049" s="39">
        <f t="shared" si="398"/>
        <v>0</v>
      </c>
      <c r="R3049" s="41">
        <f t="shared" si="399"/>
        <v>0</v>
      </c>
    </row>
    <row r="3050" spans="4:18" x14ac:dyDescent="0.25">
      <c r="D3050" s="1">
        <v>35915</v>
      </c>
      <c r="E3050" s="1">
        <f t="shared" si="396"/>
        <v>35886</v>
      </c>
      <c r="F3050" s="30">
        <f t="shared" si="394"/>
        <v>0</v>
      </c>
      <c r="H3050" s="42">
        <f>IF(DAY(D3050)&gt;14,VLOOKUP(DATE(YEAR(E3050),MONTH(E3050)-1,DAY(1)),'מדדים וריביות'!B:C,2,FALSE),VLOOKUP(DATE(YEAR(E3050),MONTH(E3050)-2,DAY(1)),'מדדים וריביות'!B:C,2,FALSE))</f>
        <v>23327355.292213898</v>
      </c>
      <c r="I3050" s="43">
        <f>'ריבית יומית'!D3044</f>
        <v>1.0738622586670132E-4</v>
      </c>
      <c r="J3050" s="29">
        <f t="shared" si="395"/>
        <v>1.7042141237833321</v>
      </c>
      <c r="L3050">
        <f>VLOOKUP(D3049,'מדדים וריביות'!B:C,2)</f>
        <v>23647116.689822599</v>
      </c>
      <c r="M3050" s="30">
        <f t="shared" si="400"/>
        <v>0</v>
      </c>
      <c r="O3050" s="39">
        <f t="shared" si="397"/>
        <v>0</v>
      </c>
      <c r="P3050" s="39">
        <f t="shared" si="393"/>
        <v>0</v>
      </c>
      <c r="Q3050" s="39">
        <f t="shared" si="398"/>
        <v>0</v>
      </c>
      <c r="R3050" s="41">
        <f t="shared" si="399"/>
        <v>0</v>
      </c>
    </row>
    <row r="3051" spans="4:18" x14ac:dyDescent="0.25">
      <c r="D3051" s="1">
        <v>35916</v>
      </c>
      <c r="E3051" s="1">
        <f t="shared" si="396"/>
        <v>35916</v>
      </c>
      <c r="F3051" s="30">
        <f t="shared" si="394"/>
        <v>0</v>
      </c>
      <c r="H3051" s="42">
        <f>IF(DAY(D3051)&gt;14,VLOOKUP(DATE(YEAR(E3051),MONTH(E3051)-1,DAY(1)),'מדדים וריביות'!B:C,2,FALSE),VLOOKUP(DATE(YEAR(E3051),MONTH(E3051)-2,DAY(1)),'מדדים וריביות'!B:C,2,FALSE))</f>
        <v>23327355.292213898</v>
      </c>
      <c r="I3051" s="43">
        <f>'ריבית יומית'!D3045</f>
        <v>1.0738622586670132E-4</v>
      </c>
      <c r="J3051" s="29">
        <f t="shared" si="395"/>
        <v>1.7040311343110592</v>
      </c>
      <c r="L3051">
        <f>VLOOKUP(D3050,'מדדים וריביות'!B:C,2)</f>
        <v>23647116.689822599</v>
      </c>
      <c r="M3051" s="30">
        <f t="shared" si="400"/>
        <v>0</v>
      </c>
      <c r="O3051" s="39">
        <f t="shared" si="397"/>
        <v>0</v>
      </c>
      <c r="P3051" s="39">
        <f t="shared" si="393"/>
        <v>0</v>
      </c>
      <c r="Q3051" s="39">
        <f t="shared" si="398"/>
        <v>0</v>
      </c>
      <c r="R3051" s="41">
        <f t="shared" si="399"/>
        <v>0</v>
      </c>
    </row>
    <row r="3052" spans="4:18" x14ac:dyDescent="0.25">
      <c r="D3052" s="1">
        <v>35917</v>
      </c>
      <c r="E3052" s="1">
        <f t="shared" si="396"/>
        <v>35916</v>
      </c>
      <c r="F3052" s="30">
        <f t="shared" si="394"/>
        <v>0</v>
      </c>
      <c r="H3052" s="42">
        <f>IF(DAY(D3052)&gt;14,VLOOKUP(DATE(YEAR(E3052),MONTH(E3052)-1,DAY(1)),'מדדים וריביות'!B:C,2,FALSE),VLOOKUP(DATE(YEAR(E3052),MONTH(E3052)-2,DAY(1)),'מדדים וריביות'!B:C,2,FALSE))</f>
        <v>23327355.292213898</v>
      </c>
      <c r="I3052" s="43">
        <f>'ריבית יומית'!D3046</f>
        <v>1.0738622586670132E-4</v>
      </c>
      <c r="J3052" s="29">
        <f t="shared" si="395"/>
        <v>1.703848164487225</v>
      </c>
      <c r="L3052">
        <f>VLOOKUP(D3051,'מדדים וריביות'!B:C,2)</f>
        <v>23738477.089139398</v>
      </c>
      <c r="M3052" s="30">
        <f t="shared" si="400"/>
        <v>0</v>
      </c>
      <c r="O3052" s="39">
        <f t="shared" si="397"/>
        <v>0</v>
      </c>
      <c r="P3052" s="39">
        <f t="shared" ref="P3052:P3115" si="401">J3053*G3052-G3052</f>
        <v>0</v>
      </c>
      <c r="Q3052" s="39">
        <f t="shared" si="398"/>
        <v>0</v>
      </c>
      <c r="R3052" s="41">
        <f t="shared" si="399"/>
        <v>0</v>
      </c>
    </row>
    <row r="3053" spans="4:18" x14ac:dyDescent="0.25">
      <c r="D3053" s="1">
        <v>35918</v>
      </c>
      <c r="E3053" s="1">
        <f t="shared" si="396"/>
        <v>35916</v>
      </c>
      <c r="F3053" s="30">
        <f t="shared" si="394"/>
        <v>0</v>
      </c>
      <c r="H3053" s="42">
        <f>IF(DAY(D3053)&gt;14,VLOOKUP(DATE(YEAR(E3053),MONTH(E3053)-1,DAY(1)),'מדדים וריביות'!B:C,2,FALSE),VLOOKUP(DATE(YEAR(E3053),MONTH(E3053)-2,DAY(1)),'מדדים וריביות'!B:C,2,FALSE))</f>
        <v>23327355.292213898</v>
      </c>
      <c r="I3053" s="43">
        <f>'ריבית יומית'!D3047</f>
        <v>1.0738622586670132E-4</v>
      </c>
      <c r="J3053" s="29">
        <f t="shared" si="395"/>
        <v>1.70366521430972</v>
      </c>
      <c r="L3053">
        <f>VLOOKUP(D3052,'מדדים וריביות'!B:C,2)</f>
        <v>23738477.089139398</v>
      </c>
      <c r="M3053" s="30">
        <f t="shared" si="400"/>
        <v>0</v>
      </c>
      <c r="O3053" s="39">
        <f t="shared" si="397"/>
        <v>0</v>
      </c>
      <c r="P3053" s="39">
        <f t="shared" si="401"/>
        <v>0</v>
      </c>
      <c r="Q3053" s="39">
        <f t="shared" si="398"/>
        <v>0</v>
      </c>
      <c r="R3053" s="41">
        <f t="shared" si="399"/>
        <v>0</v>
      </c>
    </row>
    <row r="3054" spans="4:18" x14ac:dyDescent="0.25">
      <c r="D3054" s="1">
        <v>35919</v>
      </c>
      <c r="E3054" s="1">
        <f t="shared" si="396"/>
        <v>35916</v>
      </c>
      <c r="F3054" s="30">
        <f t="shared" si="394"/>
        <v>0</v>
      </c>
      <c r="H3054" s="42">
        <f>IF(DAY(D3054)&gt;14,VLOOKUP(DATE(YEAR(E3054),MONTH(E3054)-1,DAY(1)),'מדדים וריביות'!B:C,2,FALSE),VLOOKUP(DATE(YEAR(E3054),MONTH(E3054)-2,DAY(1)),'מדדים וריביות'!B:C,2,FALSE))</f>
        <v>23327355.292213898</v>
      </c>
      <c r="I3054" s="43">
        <f>'ריבית יומית'!D3048</f>
        <v>1.0738622586670132E-4</v>
      </c>
      <c r="J3054" s="29">
        <f t="shared" si="395"/>
        <v>1.7034822837764345</v>
      </c>
      <c r="L3054">
        <f>VLOOKUP(D3053,'מדדים וריביות'!B:C,2)</f>
        <v>23738477.089139398</v>
      </c>
      <c r="M3054" s="30">
        <f t="shared" si="400"/>
        <v>0</v>
      </c>
      <c r="O3054" s="39">
        <f t="shared" si="397"/>
        <v>0</v>
      </c>
      <c r="P3054" s="39">
        <f t="shared" si="401"/>
        <v>0</v>
      </c>
      <c r="Q3054" s="39">
        <f t="shared" si="398"/>
        <v>0</v>
      </c>
      <c r="R3054" s="41">
        <f t="shared" si="399"/>
        <v>0</v>
      </c>
    </row>
    <row r="3055" spans="4:18" x14ac:dyDescent="0.25">
      <c r="D3055" s="1">
        <v>35920</v>
      </c>
      <c r="E3055" s="1">
        <f t="shared" si="396"/>
        <v>35916</v>
      </c>
      <c r="F3055" s="30">
        <f t="shared" si="394"/>
        <v>0</v>
      </c>
      <c r="H3055" s="42">
        <f>IF(DAY(D3055)&gt;14,VLOOKUP(DATE(YEAR(E3055),MONTH(E3055)-1,DAY(1)),'מדדים וריביות'!B:C,2,FALSE),VLOOKUP(DATE(YEAR(E3055),MONTH(E3055)-2,DAY(1)),'מדדים וריביות'!B:C,2,FALSE))</f>
        <v>23327355.292213898</v>
      </c>
      <c r="I3055" s="43">
        <f>'ריבית יומית'!D3049</f>
        <v>1.0738622586670132E-4</v>
      </c>
      <c r="J3055" s="29">
        <f t="shared" si="395"/>
        <v>1.7032993728852592</v>
      </c>
      <c r="L3055">
        <f>VLOOKUP(D3054,'מדדים וריביות'!B:C,2)</f>
        <v>23738477.089139398</v>
      </c>
      <c r="M3055" s="30">
        <f t="shared" si="400"/>
        <v>0</v>
      </c>
      <c r="O3055" s="39">
        <f t="shared" si="397"/>
        <v>0</v>
      </c>
      <c r="P3055" s="39">
        <f t="shared" si="401"/>
        <v>0</v>
      </c>
      <c r="Q3055" s="39">
        <f t="shared" si="398"/>
        <v>0</v>
      </c>
      <c r="R3055" s="41">
        <f t="shared" si="399"/>
        <v>0</v>
      </c>
    </row>
    <row r="3056" spans="4:18" x14ac:dyDescent="0.25">
      <c r="D3056" s="1">
        <v>35921</v>
      </c>
      <c r="E3056" s="1">
        <f t="shared" si="396"/>
        <v>35916</v>
      </c>
      <c r="F3056" s="30">
        <f t="shared" si="394"/>
        <v>0</v>
      </c>
      <c r="H3056" s="42">
        <f>IF(DAY(D3056)&gt;14,VLOOKUP(DATE(YEAR(E3056),MONTH(E3056)-1,DAY(1)),'מדדים וריביות'!B:C,2,FALSE),VLOOKUP(DATE(YEAR(E3056),MONTH(E3056)-2,DAY(1)),'מדדים וריביות'!B:C,2,FALSE))</f>
        <v>23327355.292213898</v>
      </c>
      <c r="I3056" s="43">
        <f>'ריבית יומית'!D3050</f>
        <v>1.0738622586670132E-4</v>
      </c>
      <c r="J3056" s="29">
        <f t="shared" si="395"/>
        <v>1.7031164816340851</v>
      </c>
      <c r="L3056">
        <f>VLOOKUP(D3055,'מדדים וריביות'!B:C,2)</f>
        <v>23738477.089139398</v>
      </c>
      <c r="M3056" s="30">
        <f t="shared" si="400"/>
        <v>0</v>
      </c>
      <c r="O3056" s="39">
        <f t="shared" si="397"/>
        <v>0</v>
      </c>
      <c r="P3056" s="39">
        <f t="shared" si="401"/>
        <v>0</v>
      </c>
      <c r="Q3056" s="39">
        <f t="shared" si="398"/>
        <v>0</v>
      </c>
      <c r="R3056" s="41">
        <f t="shared" si="399"/>
        <v>0</v>
      </c>
    </row>
    <row r="3057" spans="4:18" x14ac:dyDescent="0.25">
      <c r="D3057" s="1">
        <v>35922</v>
      </c>
      <c r="E3057" s="1">
        <f t="shared" si="396"/>
        <v>35916</v>
      </c>
      <c r="F3057" s="30">
        <f t="shared" si="394"/>
        <v>0</v>
      </c>
      <c r="H3057" s="42">
        <f>IF(DAY(D3057)&gt;14,VLOOKUP(DATE(YEAR(E3057),MONTH(E3057)-1,DAY(1)),'מדדים וריביות'!B:C,2,FALSE),VLOOKUP(DATE(YEAR(E3057),MONTH(E3057)-2,DAY(1)),'מדדים וריביות'!B:C,2,FALSE))</f>
        <v>23327355.292213898</v>
      </c>
      <c r="I3057" s="43">
        <f>'ריבית יומית'!D3051</f>
        <v>1.0738622586670132E-4</v>
      </c>
      <c r="J3057" s="29">
        <f t="shared" si="395"/>
        <v>1.7029336100208035</v>
      </c>
      <c r="L3057">
        <f>VLOOKUP(D3056,'מדדים וריביות'!B:C,2)</f>
        <v>23738477.089139398</v>
      </c>
      <c r="M3057" s="30">
        <f t="shared" si="400"/>
        <v>0</v>
      </c>
      <c r="O3057" s="39">
        <f t="shared" si="397"/>
        <v>0</v>
      </c>
      <c r="P3057" s="39">
        <f t="shared" si="401"/>
        <v>0</v>
      </c>
      <c r="Q3057" s="39">
        <f t="shared" si="398"/>
        <v>0</v>
      </c>
      <c r="R3057" s="41">
        <f t="shared" si="399"/>
        <v>0</v>
      </c>
    </row>
    <row r="3058" spans="4:18" x14ac:dyDescent="0.25">
      <c r="D3058" s="1">
        <v>35923</v>
      </c>
      <c r="E3058" s="1">
        <f t="shared" si="396"/>
        <v>35916</v>
      </c>
      <c r="F3058" s="30">
        <f t="shared" si="394"/>
        <v>0</v>
      </c>
      <c r="H3058" s="42">
        <f>IF(DAY(D3058)&gt;14,VLOOKUP(DATE(YEAR(E3058),MONTH(E3058)-1,DAY(1)),'מדדים וריביות'!B:C,2,FALSE),VLOOKUP(DATE(YEAR(E3058),MONTH(E3058)-2,DAY(1)),'מדדים וריביות'!B:C,2,FALSE))</f>
        <v>23327355.292213898</v>
      </c>
      <c r="I3058" s="43">
        <f>'ריבית יומית'!D3052</f>
        <v>1.0738622586670132E-4</v>
      </c>
      <c r="J3058" s="29">
        <f t="shared" si="395"/>
        <v>1.7027507580433054</v>
      </c>
      <c r="L3058">
        <f>VLOOKUP(D3057,'מדדים וריביות'!B:C,2)</f>
        <v>23738477.089139398</v>
      </c>
      <c r="M3058" s="30">
        <f t="shared" si="400"/>
        <v>0</v>
      </c>
      <c r="O3058" s="39">
        <f t="shared" si="397"/>
        <v>0</v>
      </c>
      <c r="P3058" s="39">
        <f t="shared" si="401"/>
        <v>0</v>
      </c>
      <c r="Q3058" s="39">
        <f t="shared" si="398"/>
        <v>0</v>
      </c>
      <c r="R3058" s="41">
        <f t="shared" si="399"/>
        <v>0</v>
      </c>
    </row>
    <row r="3059" spans="4:18" x14ac:dyDescent="0.25">
      <c r="D3059" s="1">
        <v>35924</v>
      </c>
      <c r="E3059" s="1">
        <f t="shared" si="396"/>
        <v>35916</v>
      </c>
      <c r="F3059" s="30">
        <f t="shared" si="394"/>
        <v>0</v>
      </c>
      <c r="H3059" s="42">
        <f>IF(DAY(D3059)&gt;14,VLOOKUP(DATE(YEAR(E3059),MONTH(E3059)-1,DAY(1)),'מדדים וריביות'!B:C,2,FALSE),VLOOKUP(DATE(YEAR(E3059),MONTH(E3059)-2,DAY(1)),'מדדים וריביות'!B:C,2,FALSE))</f>
        <v>23327355.292213898</v>
      </c>
      <c r="I3059" s="43">
        <f>'ריבית יומית'!D3053</f>
        <v>1.0738622586670132E-4</v>
      </c>
      <c r="J3059" s="29">
        <f t="shared" si="395"/>
        <v>1.7025679256994828</v>
      </c>
      <c r="L3059">
        <f>VLOOKUP(D3058,'מדדים וריביות'!B:C,2)</f>
        <v>23738477.089139398</v>
      </c>
      <c r="M3059" s="30">
        <f t="shared" si="400"/>
        <v>0</v>
      </c>
      <c r="O3059" s="39">
        <f t="shared" si="397"/>
        <v>0</v>
      </c>
      <c r="P3059" s="39">
        <f t="shared" si="401"/>
        <v>0</v>
      </c>
      <c r="Q3059" s="39">
        <f t="shared" si="398"/>
        <v>0</v>
      </c>
      <c r="R3059" s="41">
        <f t="shared" si="399"/>
        <v>0</v>
      </c>
    </row>
    <row r="3060" spans="4:18" x14ac:dyDescent="0.25">
      <c r="D3060" s="1">
        <v>35925</v>
      </c>
      <c r="E3060" s="1">
        <f t="shared" si="396"/>
        <v>35916</v>
      </c>
      <c r="F3060" s="30">
        <f t="shared" si="394"/>
        <v>0</v>
      </c>
      <c r="H3060" s="42">
        <f>IF(DAY(D3060)&gt;14,VLOOKUP(DATE(YEAR(E3060),MONTH(E3060)-1,DAY(1)),'מדדים וריביות'!B:C,2,FALSE),VLOOKUP(DATE(YEAR(E3060),MONTH(E3060)-2,DAY(1)),'מדדים וריביות'!B:C,2,FALSE))</f>
        <v>23327355.292213898</v>
      </c>
      <c r="I3060" s="43">
        <f>'ריבית יומית'!D3054</f>
        <v>1.0738622586670132E-4</v>
      </c>
      <c r="J3060" s="29">
        <f t="shared" si="395"/>
        <v>1.7023851129872274</v>
      </c>
      <c r="L3060">
        <f>VLOOKUP(D3059,'מדדים וריביות'!B:C,2)</f>
        <v>23738477.089139398</v>
      </c>
      <c r="M3060" s="30">
        <f t="shared" si="400"/>
        <v>0</v>
      </c>
      <c r="O3060" s="39">
        <f t="shared" si="397"/>
        <v>0</v>
      </c>
      <c r="P3060" s="39">
        <f t="shared" si="401"/>
        <v>0</v>
      </c>
      <c r="Q3060" s="39">
        <f t="shared" si="398"/>
        <v>0</v>
      </c>
      <c r="R3060" s="41">
        <f t="shared" si="399"/>
        <v>0</v>
      </c>
    </row>
    <row r="3061" spans="4:18" x14ac:dyDescent="0.25">
      <c r="D3061" s="1">
        <v>35926</v>
      </c>
      <c r="E3061" s="1">
        <f t="shared" si="396"/>
        <v>35916</v>
      </c>
      <c r="F3061" s="30">
        <f t="shared" si="394"/>
        <v>0</v>
      </c>
      <c r="H3061" s="42">
        <f>IF(DAY(D3061)&gt;14,VLOOKUP(DATE(YEAR(E3061),MONTH(E3061)-1,DAY(1)),'מדדים וריביות'!B:C,2,FALSE),VLOOKUP(DATE(YEAR(E3061),MONTH(E3061)-2,DAY(1)),'מדדים וריביות'!B:C,2,FALSE))</f>
        <v>23327355.292213898</v>
      </c>
      <c r="I3061" s="43">
        <f>'ריבית יומית'!D3055</f>
        <v>1.0738622586670132E-4</v>
      </c>
      <c r="J3061" s="29">
        <f t="shared" si="395"/>
        <v>1.7022023199044314</v>
      </c>
      <c r="L3061">
        <f>VLOOKUP(D3060,'מדדים וריביות'!B:C,2)</f>
        <v>23738477.089139398</v>
      </c>
      <c r="M3061" s="30">
        <f t="shared" si="400"/>
        <v>0</v>
      </c>
      <c r="O3061" s="39">
        <f t="shared" si="397"/>
        <v>0</v>
      </c>
      <c r="P3061" s="39">
        <f t="shared" si="401"/>
        <v>0</v>
      </c>
      <c r="Q3061" s="39">
        <f t="shared" si="398"/>
        <v>0</v>
      </c>
      <c r="R3061" s="41">
        <f t="shared" si="399"/>
        <v>0</v>
      </c>
    </row>
    <row r="3062" spans="4:18" x14ac:dyDescent="0.25">
      <c r="D3062" s="1">
        <v>35927</v>
      </c>
      <c r="E3062" s="1">
        <f t="shared" si="396"/>
        <v>35916</v>
      </c>
      <c r="F3062" s="30">
        <f t="shared" si="394"/>
        <v>0</v>
      </c>
      <c r="H3062" s="42">
        <f>IF(DAY(D3062)&gt;14,VLOOKUP(DATE(YEAR(E3062),MONTH(E3062)-1,DAY(1)),'מדדים וריביות'!B:C,2,FALSE),VLOOKUP(DATE(YEAR(E3062),MONTH(E3062)-2,DAY(1)),'מדדים וריביות'!B:C,2,FALSE))</f>
        <v>23327355.292213898</v>
      </c>
      <c r="I3062" s="43">
        <f>'ריבית יומית'!D3056</f>
        <v>1.0738622586670132E-4</v>
      </c>
      <c r="J3062" s="29">
        <f t="shared" si="395"/>
        <v>1.7020195464489869</v>
      </c>
      <c r="L3062">
        <f>VLOOKUP(D3061,'מדדים וריביות'!B:C,2)</f>
        <v>23738477.089139398</v>
      </c>
      <c r="M3062" s="30">
        <f t="shared" si="400"/>
        <v>0</v>
      </c>
      <c r="O3062" s="39">
        <f t="shared" si="397"/>
        <v>0</v>
      </c>
      <c r="P3062" s="39">
        <f t="shared" si="401"/>
        <v>0</v>
      </c>
      <c r="Q3062" s="39">
        <f t="shared" si="398"/>
        <v>0</v>
      </c>
      <c r="R3062" s="41">
        <f t="shared" si="399"/>
        <v>0</v>
      </c>
    </row>
    <row r="3063" spans="4:18" x14ac:dyDescent="0.25">
      <c r="D3063" s="1">
        <v>35928</v>
      </c>
      <c r="E3063" s="1">
        <f t="shared" si="396"/>
        <v>35916</v>
      </c>
      <c r="F3063" s="30">
        <f t="shared" si="394"/>
        <v>0</v>
      </c>
      <c r="H3063" s="42">
        <f>IF(DAY(D3063)&gt;14,VLOOKUP(DATE(YEAR(E3063),MONTH(E3063)-1,DAY(1)),'מדדים וריביות'!B:C,2,FALSE),VLOOKUP(DATE(YEAR(E3063),MONTH(E3063)-2,DAY(1)),'מדדים וריביות'!B:C,2,FALSE))</f>
        <v>23327355.292213898</v>
      </c>
      <c r="I3063" s="43">
        <f>'ריבית יומית'!D3057</f>
        <v>1.0738622586670132E-4</v>
      </c>
      <c r="J3063" s="29">
        <f t="shared" si="395"/>
        <v>1.7018367926187865</v>
      </c>
      <c r="L3063">
        <f>VLOOKUP(D3062,'מדדים וריביות'!B:C,2)</f>
        <v>23738477.089139398</v>
      </c>
      <c r="M3063" s="30">
        <f t="shared" si="400"/>
        <v>0</v>
      </c>
      <c r="O3063" s="39">
        <f t="shared" si="397"/>
        <v>0</v>
      </c>
      <c r="P3063" s="39">
        <f t="shared" si="401"/>
        <v>0</v>
      </c>
      <c r="Q3063" s="39">
        <f t="shared" si="398"/>
        <v>0</v>
      </c>
      <c r="R3063" s="41">
        <f t="shared" si="399"/>
        <v>0</v>
      </c>
    </row>
    <row r="3064" spans="4:18" x14ac:dyDescent="0.25">
      <c r="D3064" s="1">
        <v>35929</v>
      </c>
      <c r="E3064" s="1">
        <f t="shared" si="396"/>
        <v>35916</v>
      </c>
      <c r="F3064" s="30">
        <f t="shared" si="394"/>
        <v>0</v>
      </c>
      <c r="H3064" s="42">
        <f>IF(DAY(D3064)&gt;14,VLOOKUP(DATE(YEAR(E3064),MONTH(E3064)-1,DAY(1)),'מדדים וריביות'!B:C,2,FALSE),VLOOKUP(DATE(YEAR(E3064),MONTH(E3064)-2,DAY(1)),'מדדים וריביות'!B:C,2,FALSE))</f>
        <v>23327355.292213898</v>
      </c>
      <c r="I3064" s="43">
        <f>'ריבית יומית'!D3058</f>
        <v>1.0738622586670132E-4</v>
      </c>
      <c r="J3064" s="29">
        <f t="shared" si="395"/>
        <v>1.701654058411723</v>
      </c>
      <c r="L3064">
        <f>VLOOKUP(D3063,'מדדים וריביות'!B:C,2)</f>
        <v>23738477.089139398</v>
      </c>
      <c r="M3064" s="30">
        <f t="shared" si="400"/>
        <v>0</v>
      </c>
      <c r="O3064" s="39">
        <f t="shared" si="397"/>
        <v>0</v>
      </c>
      <c r="P3064" s="39">
        <f t="shared" si="401"/>
        <v>0</v>
      </c>
      <c r="Q3064" s="39">
        <f t="shared" si="398"/>
        <v>0</v>
      </c>
      <c r="R3064" s="41">
        <f t="shared" si="399"/>
        <v>0</v>
      </c>
    </row>
    <row r="3065" spans="4:18" x14ac:dyDescent="0.25">
      <c r="D3065" s="1">
        <v>35930</v>
      </c>
      <c r="E3065" s="1">
        <f t="shared" si="396"/>
        <v>35916</v>
      </c>
      <c r="F3065" s="30">
        <f t="shared" si="394"/>
        <v>0</v>
      </c>
      <c r="H3065" s="42">
        <f>IF(DAY(D3065)&gt;14,VLOOKUP(DATE(YEAR(E3065),MONTH(E3065)-1,DAY(1)),'מדדים וריביות'!B:C,2,FALSE),VLOOKUP(DATE(YEAR(E3065),MONTH(E3065)-2,DAY(1)),'מדדים וריביות'!B:C,2,FALSE))</f>
        <v>23647116.689822599</v>
      </c>
      <c r="I3065" s="43">
        <f>'ריבית יומית'!D3059</f>
        <v>1.0738622586670132E-4</v>
      </c>
      <c r="J3065" s="29">
        <f t="shared" si="395"/>
        <v>1.7014713438256892</v>
      </c>
      <c r="L3065">
        <f>VLOOKUP(D3064,'מדדים וריביות'!B:C,2)</f>
        <v>23738477.089139398</v>
      </c>
      <c r="M3065" s="30">
        <f t="shared" si="400"/>
        <v>0</v>
      </c>
      <c r="O3065" s="39">
        <f t="shared" si="397"/>
        <v>0</v>
      </c>
      <c r="P3065" s="39">
        <f t="shared" si="401"/>
        <v>0</v>
      </c>
      <c r="Q3065" s="39">
        <f t="shared" si="398"/>
        <v>0</v>
      </c>
      <c r="R3065" s="41">
        <f t="shared" si="399"/>
        <v>0</v>
      </c>
    </row>
    <row r="3066" spans="4:18" x14ac:dyDescent="0.25">
      <c r="D3066" s="1">
        <v>35931</v>
      </c>
      <c r="E3066" s="1">
        <f t="shared" si="396"/>
        <v>35916</v>
      </c>
      <c r="F3066" s="30">
        <f t="shared" si="394"/>
        <v>0</v>
      </c>
      <c r="H3066" s="42">
        <f>IF(DAY(D3066)&gt;14,VLOOKUP(DATE(YEAR(E3066),MONTH(E3066)-1,DAY(1)),'מדדים וריביות'!B:C,2,FALSE),VLOOKUP(DATE(YEAR(E3066),MONTH(E3066)-2,DAY(1)),'מדדים וריביות'!B:C,2,FALSE))</f>
        <v>23647116.689822599</v>
      </c>
      <c r="I3066" s="43">
        <f>'ריבית יומית'!D3060</f>
        <v>1.0738622586670132E-4</v>
      </c>
      <c r="J3066" s="29">
        <f t="shared" si="395"/>
        <v>1.7012886488585783</v>
      </c>
      <c r="L3066">
        <f>VLOOKUP(D3065,'מדדים וריביות'!B:C,2)</f>
        <v>23738477.089139398</v>
      </c>
      <c r="M3066" s="30">
        <f t="shared" si="400"/>
        <v>0</v>
      </c>
      <c r="O3066" s="39">
        <f t="shared" si="397"/>
        <v>0</v>
      </c>
      <c r="P3066" s="39">
        <f t="shared" si="401"/>
        <v>0</v>
      </c>
      <c r="Q3066" s="39">
        <f t="shared" si="398"/>
        <v>0</v>
      </c>
      <c r="R3066" s="41">
        <f t="shared" si="399"/>
        <v>0</v>
      </c>
    </row>
    <row r="3067" spans="4:18" x14ac:dyDescent="0.25">
      <c r="D3067" s="1">
        <v>35932</v>
      </c>
      <c r="E3067" s="1">
        <f t="shared" si="396"/>
        <v>35916</v>
      </c>
      <c r="F3067" s="30">
        <f t="shared" si="394"/>
        <v>0</v>
      </c>
      <c r="H3067" s="42">
        <f>IF(DAY(D3067)&gt;14,VLOOKUP(DATE(YEAR(E3067),MONTH(E3067)-1,DAY(1)),'מדדים וריביות'!B:C,2,FALSE),VLOOKUP(DATE(YEAR(E3067),MONTH(E3067)-2,DAY(1)),'מדדים וריביות'!B:C,2,FALSE))</f>
        <v>23647116.689822599</v>
      </c>
      <c r="I3067" s="43">
        <f>'ריבית יומית'!D3061</f>
        <v>1.0738622586670132E-4</v>
      </c>
      <c r="J3067" s="29">
        <f t="shared" si="395"/>
        <v>1.7011059735082841</v>
      </c>
      <c r="L3067">
        <f>VLOOKUP(D3066,'מדדים וריביות'!B:C,2)</f>
        <v>23738477.089139398</v>
      </c>
      <c r="M3067" s="30">
        <f t="shared" si="400"/>
        <v>0</v>
      </c>
      <c r="O3067" s="39">
        <f t="shared" si="397"/>
        <v>0</v>
      </c>
      <c r="P3067" s="39">
        <f t="shared" si="401"/>
        <v>0</v>
      </c>
      <c r="Q3067" s="39">
        <f t="shared" si="398"/>
        <v>0</v>
      </c>
      <c r="R3067" s="41">
        <f t="shared" si="399"/>
        <v>0</v>
      </c>
    </row>
    <row r="3068" spans="4:18" x14ac:dyDescent="0.25">
      <c r="D3068" s="1">
        <v>35933</v>
      </c>
      <c r="E3068" s="1">
        <f t="shared" si="396"/>
        <v>35916</v>
      </c>
      <c r="F3068" s="30">
        <f t="shared" si="394"/>
        <v>0</v>
      </c>
      <c r="H3068" s="42">
        <f>IF(DAY(D3068)&gt;14,VLOOKUP(DATE(YEAR(E3068),MONTH(E3068)-1,DAY(1)),'מדדים וריביות'!B:C,2,FALSE),VLOOKUP(DATE(YEAR(E3068),MONTH(E3068)-2,DAY(1)),'מדדים וריביות'!B:C,2,FALSE))</f>
        <v>23647116.689822599</v>
      </c>
      <c r="I3068" s="43">
        <f>'ריבית יומית'!D3062</f>
        <v>1.0738622586670132E-4</v>
      </c>
      <c r="J3068" s="29">
        <f t="shared" si="395"/>
        <v>1.7009233177726999</v>
      </c>
      <c r="L3068">
        <f>VLOOKUP(D3067,'מדדים וריביות'!B:C,2)</f>
        <v>23738477.089139398</v>
      </c>
      <c r="M3068" s="30">
        <f t="shared" si="400"/>
        <v>0</v>
      </c>
      <c r="O3068" s="39">
        <f t="shared" si="397"/>
        <v>0</v>
      </c>
      <c r="P3068" s="39">
        <f t="shared" si="401"/>
        <v>0</v>
      </c>
      <c r="Q3068" s="39">
        <f t="shared" si="398"/>
        <v>0</v>
      </c>
      <c r="R3068" s="41">
        <f t="shared" si="399"/>
        <v>0</v>
      </c>
    </row>
    <row r="3069" spans="4:18" x14ac:dyDescent="0.25">
      <c r="D3069" s="1">
        <v>35934</v>
      </c>
      <c r="E3069" s="1">
        <f t="shared" si="396"/>
        <v>35916</v>
      </c>
      <c r="F3069" s="30">
        <f t="shared" si="394"/>
        <v>0</v>
      </c>
      <c r="H3069" s="42">
        <f>IF(DAY(D3069)&gt;14,VLOOKUP(DATE(YEAR(E3069),MONTH(E3069)-1,DAY(1)),'מדדים וריביות'!B:C,2,FALSE),VLOOKUP(DATE(YEAR(E3069),MONTH(E3069)-2,DAY(1)),'מדדים וריביות'!B:C,2,FALSE))</f>
        <v>23647116.689822599</v>
      </c>
      <c r="I3069" s="43">
        <f>'ריבית יומית'!D3063</f>
        <v>1.0738622586670132E-4</v>
      </c>
      <c r="J3069" s="29">
        <f t="shared" si="395"/>
        <v>1.7007406816497195</v>
      </c>
      <c r="L3069">
        <f>VLOOKUP(D3068,'מדדים וריביות'!B:C,2)</f>
        <v>23738477.089139398</v>
      </c>
      <c r="M3069" s="30">
        <f t="shared" si="400"/>
        <v>0</v>
      </c>
      <c r="O3069" s="39">
        <f t="shared" si="397"/>
        <v>0</v>
      </c>
      <c r="P3069" s="39">
        <f t="shared" si="401"/>
        <v>0</v>
      </c>
      <c r="Q3069" s="39">
        <f t="shared" si="398"/>
        <v>0</v>
      </c>
      <c r="R3069" s="41">
        <f t="shared" si="399"/>
        <v>0</v>
      </c>
    </row>
    <row r="3070" spans="4:18" x14ac:dyDescent="0.25">
      <c r="D3070" s="1">
        <v>35935</v>
      </c>
      <c r="E3070" s="1">
        <f t="shared" si="396"/>
        <v>35916</v>
      </c>
      <c r="F3070" s="30">
        <f t="shared" si="394"/>
        <v>0</v>
      </c>
      <c r="H3070" s="42">
        <f>IF(DAY(D3070)&gt;14,VLOOKUP(DATE(YEAR(E3070),MONTH(E3070)-1,DAY(1)),'מדדים וריביות'!B:C,2,FALSE),VLOOKUP(DATE(YEAR(E3070),MONTH(E3070)-2,DAY(1)),'מדדים וריביות'!B:C,2,FALSE))</f>
        <v>23647116.689822599</v>
      </c>
      <c r="I3070" s="43">
        <f>'ריבית יומית'!D3064</f>
        <v>1.0738622586670132E-4</v>
      </c>
      <c r="J3070" s="29">
        <f t="shared" si="395"/>
        <v>1.7005580651372372</v>
      </c>
      <c r="L3070">
        <f>VLOOKUP(D3069,'מדדים וריביות'!B:C,2)</f>
        <v>23738477.089139398</v>
      </c>
      <c r="M3070" s="30">
        <f t="shared" si="400"/>
        <v>0</v>
      </c>
      <c r="O3070" s="39">
        <f t="shared" si="397"/>
        <v>0</v>
      </c>
      <c r="P3070" s="39">
        <f t="shared" si="401"/>
        <v>0</v>
      </c>
      <c r="Q3070" s="39">
        <f t="shared" si="398"/>
        <v>0</v>
      </c>
      <c r="R3070" s="41">
        <f t="shared" si="399"/>
        <v>0</v>
      </c>
    </row>
    <row r="3071" spans="4:18" x14ac:dyDescent="0.25">
      <c r="D3071" s="1">
        <v>35936</v>
      </c>
      <c r="E3071" s="1">
        <f t="shared" si="396"/>
        <v>35916</v>
      </c>
      <c r="F3071" s="30">
        <f t="shared" si="394"/>
        <v>0</v>
      </c>
      <c r="H3071" s="42">
        <f>IF(DAY(D3071)&gt;14,VLOOKUP(DATE(YEAR(E3071),MONTH(E3071)-1,DAY(1)),'מדדים וריביות'!B:C,2,FALSE),VLOOKUP(DATE(YEAR(E3071),MONTH(E3071)-2,DAY(1)),'מדדים וריביות'!B:C,2,FALSE))</f>
        <v>23647116.689822599</v>
      </c>
      <c r="I3071" s="43">
        <f>'ריבית יומית'!D3065</f>
        <v>1.0738622586670132E-4</v>
      </c>
      <c r="J3071" s="29">
        <f t="shared" si="395"/>
        <v>1.7003754682331473</v>
      </c>
      <c r="L3071">
        <f>VLOOKUP(D3070,'מדדים וריביות'!B:C,2)</f>
        <v>23738477.089139398</v>
      </c>
      <c r="M3071" s="30">
        <f t="shared" si="400"/>
        <v>0</v>
      </c>
      <c r="O3071" s="39">
        <f t="shared" si="397"/>
        <v>0</v>
      </c>
      <c r="P3071" s="39">
        <f t="shared" si="401"/>
        <v>0</v>
      </c>
      <c r="Q3071" s="39">
        <f t="shared" si="398"/>
        <v>0</v>
      </c>
      <c r="R3071" s="41">
        <f t="shared" si="399"/>
        <v>0</v>
      </c>
    </row>
    <row r="3072" spans="4:18" x14ac:dyDescent="0.25">
      <c r="D3072" s="1">
        <v>35937</v>
      </c>
      <c r="E3072" s="1">
        <f t="shared" si="396"/>
        <v>35916</v>
      </c>
      <c r="F3072" s="30">
        <f t="shared" ref="F3072:F3135" si="402">M3071</f>
        <v>0</v>
      </c>
      <c r="H3072" s="42">
        <f>IF(DAY(D3072)&gt;14,VLOOKUP(DATE(YEAR(E3072),MONTH(E3072)-1,DAY(1)),'מדדים וריביות'!B:C,2,FALSE),VLOOKUP(DATE(YEAR(E3072),MONTH(E3072)-2,DAY(1)),'מדדים וריביות'!B:C,2,FALSE))</f>
        <v>23647116.689822599</v>
      </c>
      <c r="I3072" s="43">
        <f>'ריבית יומית'!D3066</f>
        <v>1.0738622586670132E-4</v>
      </c>
      <c r="J3072" s="29">
        <f t="shared" si="395"/>
        <v>1.7001928909353443</v>
      </c>
      <c r="L3072">
        <f>VLOOKUP(D3071,'מדדים וריביות'!B:C,2)</f>
        <v>23738477.089139398</v>
      </c>
      <c r="M3072" s="30">
        <f t="shared" si="400"/>
        <v>0</v>
      </c>
      <c r="O3072" s="39">
        <f t="shared" si="397"/>
        <v>0</v>
      </c>
      <c r="P3072" s="39">
        <f t="shared" si="401"/>
        <v>0</v>
      </c>
      <c r="Q3072" s="39">
        <f t="shared" si="398"/>
        <v>0</v>
      </c>
      <c r="R3072" s="41">
        <f t="shared" si="399"/>
        <v>0</v>
      </c>
    </row>
    <row r="3073" spans="4:18" x14ac:dyDescent="0.25">
      <c r="D3073" s="1">
        <v>35938</v>
      </c>
      <c r="E3073" s="1">
        <f t="shared" si="396"/>
        <v>35916</v>
      </c>
      <c r="F3073" s="30">
        <f t="shared" si="402"/>
        <v>0</v>
      </c>
      <c r="H3073" s="42">
        <f>IF(DAY(D3073)&gt;14,VLOOKUP(DATE(YEAR(E3073),MONTH(E3073)-1,DAY(1)),'מדדים וריביות'!B:C,2,FALSE),VLOOKUP(DATE(YEAR(E3073),MONTH(E3073)-2,DAY(1)),'מדדים וריביות'!B:C,2,FALSE))</f>
        <v>23647116.689822599</v>
      </c>
      <c r="I3073" s="43">
        <f>'ריבית יומית'!D3067</f>
        <v>1.0738622586670132E-4</v>
      </c>
      <c r="J3073" s="29">
        <f t="shared" si="395"/>
        <v>1.7000103332417231</v>
      </c>
      <c r="L3073">
        <f>VLOOKUP(D3072,'מדדים וריביות'!B:C,2)</f>
        <v>23738477.089139398</v>
      </c>
      <c r="M3073" s="30">
        <f t="shared" si="400"/>
        <v>0</v>
      </c>
      <c r="O3073" s="39">
        <f t="shared" si="397"/>
        <v>0</v>
      </c>
      <c r="P3073" s="39">
        <f t="shared" si="401"/>
        <v>0</v>
      </c>
      <c r="Q3073" s="39">
        <f t="shared" si="398"/>
        <v>0</v>
      </c>
      <c r="R3073" s="41">
        <f t="shared" si="399"/>
        <v>0</v>
      </c>
    </row>
    <row r="3074" spans="4:18" x14ac:dyDescent="0.25">
      <c r="D3074" s="1">
        <v>35939</v>
      </c>
      <c r="E3074" s="1">
        <f t="shared" si="396"/>
        <v>35916</v>
      </c>
      <c r="F3074" s="30">
        <f t="shared" si="402"/>
        <v>0</v>
      </c>
      <c r="H3074" s="42">
        <f>IF(DAY(D3074)&gt;14,VLOOKUP(DATE(YEAR(E3074),MONTH(E3074)-1,DAY(1)),'מדדים וריביות'!B:C,2,FALSE),VLOOKUP(DATE(YEAR(E3074),MONTH(E3074)-2,DAY(1)),'מדדים וריביות'!B:C,2,FALSE))</f>
        <v>23647116.689822599</v>
      </c>
      <c r="I3074" s="43">
        <f>'ריבית יומית'!D3068</f>
        <v>1.0738622586670132E-4</v>
      </c>
      <c r="J3074" s="29">
        <f t="shared" si="395"/>
        <v>1.6998277951501786</v>
      </c>
      <c r="L3074">
        <f>VLOOKUP(D3073,'מדדים וריביות'!B:C,2)</f>
        <v>23738477.089139398</v>
      </c>
      <c r="M3074" s="30">
        <f t="shared" si="400"/>
        <v>0</v>
      </c>
      <c r="O3074" s="39">
        <f t="shared" si="397"/>
        <v>0</v>
      </c>
      <c r="P3074" s="39">
        <f t="shared" si="401"/>
        <v>0</v>
      </c>
      <c r="Q3074" s="39">
        <f t="shared" si="398"/>
        <v>0</v>
      </c>
      <c r="R3074" s="41">
        <f t="shared" si="399"/>
        <v>0</v>
      </c>
    </row>
    <row r="3075" spans="4:18" x14ac:dyDescent="0.25">
      <c r="D3075" s="1">
        <v>35940</v>
      </c>
      <c r="E3075" s="1">
        <f t="shared" si="396"/>
        <v>35916</v>
      </c>
      <c r="F3075" s="30">
        <f t="shared" si="402"/>
        <v>0</v>
      </c>
      <c r="H3075" s="42">
        <f>IF(DAY(D3075)&gt;14,VLOOKUP(DATE(YEAR(E3075),MONTH(E3075)-1,DAY(1)),'מדדים וריביות'!B:C,2,FALSE),VLOOKUP(DATE(YEAR(E3075),MONTH(E3075)-2,DAY(1)),'מדדים וריביות'!B:C,2,FALSE))</f>
        <v>23647116.689822599</v>
      </c>
      <c r="I3075" s="43">
        <f>'ריבית יומית'!D3069</f>
        <v>1.0738622586670132E-4</v>
      </c>
      <c r="J3075" s="29">
        <f t="shared" si="395"/>
        <v>1.6996452766586061</v>
      </c>
      <c r="L3075">
        <f>VLOOKUP(D3074,'מדדים וריביות'!B:C,2)</f>
        <v>23738477.089139398</v>
      </c>
      <c r="M3075" s="30">
        <f t="shared" si="400"/>
        <v>0</v>
      </c>
      <c r="O3075" s="39">
        <f t="shared" si="397"/>
        <v>0</v>
      </c>
      <c r="P3075" s="39">
        <f t="shared" si="401"/>
        <v>0</v>
      </c>
      <c r="Q3075" s="39">
        <f t="shared" si="398"/>
        <v>0</v>
      </c>
      <c r="R3075" s="41">
        <f t="shared" si="399"/>
        <v>0</v>
      </c>
    </row>
    <row r="3076" spans="4:18" x14ac:dyDescent="0.25">
      <c r="D3076" s="1">
        <v>35941</v>
      </c>
      <c r="E3076" s="1">
        <f t="shared" si="396"/>
        <v>35916</v>
      </c>
      <c r="F3076" s="30">
        <f t="shared" si="402"/>
        <v>0</v>
      </c>
      <c r="H3076" s="42">
        <f>IF(DAY(D3076)&gt;14,VLOOKUP(DATE(YEAR(E3076),MONTH(E3076)-1,DAY(1)),'מדדים וריביות'!B:C,2,FALSE),VLOOKUP(DATE(YEAR(E3076),MONTH(E3076)-2,DAY(1)),'מדדים וריביות'!B:C,2,FALSE))</f>
        <v>23647116.689822599</v>
      </c>
      <c r="I3076" s="43">
        <f>'ריבית יומית'!D3070</f>
        <v>1.0738622586670132E-4</v>
      </c>
      <c r="J3076" s="29">
        <f t="shared" si="395"/>
        <v>1.699462777764901</v>
      </c>
      <c r="L3076">
        <f>VLOOKUP(D3075,'מדדים וריביות'!B:C,2)</f>
        <v>23738477.089139398</v>
      </c>
      <c r="M3076" s="30">
        <f t="shared" si="400"/>
        <v>0</v>
      </c>
      <c r="O3076" s="39">
        <f t="shared" si="397"/>
        <v>0</v>
      </c>
      <c r="P3076" s="39">
        <f t="shared" si="401"/>
        <v>0</v>
      </c>
      <c r="Q3076" s="39">
        <f t="shared" si="398"/>
        <v>0</v>
      </c>
      <c r="R3076" s="41">
        <f t="shared" si="399"/>
        <v>0</v>
      </c>
    </row>
    <row r="3077" spans="4:18" x14ac:dyDescent="0.25">
      <c r="D3077" s="1">
        <v>35942</v>
      </c>
      <c r="E3077" s="1">
        <f t="shared" si="396"/>
        <v>35916</v>
      </c>
      <c r="F3077" s="30">
        <f t="shared" si="402"/>
        <v>0</v>
      </c>
      <c r="H3077" s="42">
        <f>IF(DAY(D3077)&gt;14,VLOOKUP(DATE(YEAR(E3077),MONTH(E3077)-1,DAY(1)),'מדדים וריביות'!B:C,2,FALSE),VLOOKUP(DATE(YEAR(E3077),MONTH(E3077)-2,DAY(1)),'מדדים וריביות'!B:C,2,FALSE))</f>
        <v>23647116.689822599</v>
      </c>
      <c r="I3077" s="43">
        <f>'ריבית יומית'!D3071</f>
        <v>1.0738622586670132E-4</v>
      </c>
      <c r="J3077" s="29">
        <f t="shared" si="395"/>
        <v>1.699280298466959</v>
      </c>
      <c r="L3077">
        <f>VLOOKUP(D3076,'מדדים וריביות'!B:C,2)</f>
        <v>23738477.089139398</v>
      </c>
      <c r="M3077" s="30">
        <f t="shared" si="400"/>
        <v>0</v>
      </c>
      <c r="O3077" s="39">
        <f t="shared" si="397"/>
        <v>0</v>
      </c>
      <c r="P3077" s="39">
        <f t="shared" si="401"/>
        <v>0</v>
      </c>
      <c r="Q3077" s="39">
        <f t="shared" si="398"/>
        <v>0</v>
      </c>
      <c r="R3077" s="41">
        <f t="shared" si="399"/>
        <v>0</v>
      </c>
    </row>
    <row r="3078" spans="4:18" x14ac:dyDescent="0.25">
      <c r="D3078" s="1">
        <v>35943</v>
      </c>
      <c r="E3078" s="1">
        <f t="shared" si="396"/>
        <v>35916</v>
      </c>
      <c r="F3078" s="30">
        <f t="shared" si="402"/>
        <v>0</v>
      </c>
      <c r="H3078" s="42">
        <f>IF(DAY(D3078)&gt;14,VLOOKUP(DATE(YEAR(E3078),MONTH(E3078)-1,DAY(1)),'מדדים וריביות'!B:C,2,FALSE),VLOOKUP(DATE(YEAR(E3078),MONTH(E3078)-2,DAY(1)),'מדדים וריביות'!B:C,2,FALSE))</f>
        <v>23647116.689822599</v>
      </c>
      <c r="I3078" s="43">
        <f>'ריבית יומית'!D3072</f>
        <v>1.0738622586670132E-4</v>
      </c>
      <c r="J3078" s="29">
        <f t="shared" si="395"/>
        <v>1.6990978387626761</v>
      </c>
      <c r="L3078">
        <f>VLOOKUP(D3077,'מדדים וריביות'!B:C,2)</f>
        <v>23738477.089139398</v>
      </c>
      <c r="M3078" s="30">
        <f t="shared" si="400"/>
        <v>0</v>
      </c>
      <c r="O3078" s="39">
        <f t="shared" si="397"/>
        <v>0</v>
      </c>
      <c r="P3078" s="39">
        <f t="shared" si="401"/>
        <v>0</v>
      </c>
      <c r="Q3078" s="39">
        <f t="shared" si="398"/>
        <v>0</v>
      </c>
      <c r="R3078" s="41">
        <f t="shared" si="399"/>
        <v>0</v>
      </c>
    </row>
    <row r="3079" spans="4:18" x14ac:dyDescent="0.25">
      <c r="D3079" s="1">
        <v>35944</v>
      </c>
      <c r="E3079" s="1">
        <f t="shared" si="396"/>
        <v>35916</v>
      </c>
      <c r="F3079" s="30">
        <f t="shared" si="402"/>
        <v>0</v>
      </c>
      <c r="H3079" s="42">
        <f>IF(DAY(D3079)&gt;14,VLOOKUP(DATE(YEAR(E3079),MONTH(E3079)-1,DAY(1)),'מדדים וריביות'!B:C,2,FALSE),VLOOKUP(DATE(YEAR(E3079),MONTH(E3079)-2,DAY(1)),'מדדים וריביות'!B:C,2,FALSE))</f>
        <v>23647116.689822599</v>
      </c>
      <c r="I3079" s="43">
        <f>'ריבית יומית'!D3073</f>
        <v>1.0738622586670132E-4</v>
      </c>
      <c r="J3079" s="29">
        <f t="shared" si="395"/>
        <v>1.6989153986499481</v>
      </c>
      <c r="L3079">
        <f>VLOOKUP(D3078,'מדדים וריביות'!B:C,2)</f>
        <v>23738477.089139398</v>
      </c>
      <c r="M3079" s="30">
        <f t="shared" si="400"/>
        <v>0</v>
      </c>
      <c r="O3079" s="39">
        <f t="shared" si="397"/>
        <v>0</v>
      </c>
      <c r="P3079" s="39">
        <f t="shared" si="401"/>
        <v>0</v>
      </c>
      <c r="Q3079" s="39">
        <f t="shared" si="398"/>
        <v>0</v>
      </c>
      <c r="R3079" s="41">
        <f t="shared" si="399"/>
        <v>0</v>
      </c>
    </row>
    <row r="3080" spans="4:18" x14ac:dyDescent="0.25">
      <c r="D3080" s="1">
        <v>35945</v>
      </c>
      <c r="E3080" s="1">
        <f t="shared" si="396"/>
        <v>35916</v>
      </c>
      <c r="F3080" s="30">
        <f t="shared" si="402"/>
        <v>0</v>
      </c>
      <c r="H3080" s="42">
        <f>IF(DAY(D3080)&gt;14,VLOOKUP(DATE(YEAR(E3080),MONTH(E3080)-1,DAY(1)),'מדדים וריביות'!B:C,2,FALSE),VLOOKUP(DATE(YEAR(E3080),MONTH(E3080)-2,DAY(1)),'מדדים וריביות'!B:C,2,FALSE))</f>
        <v>23647116.689822599</v>
      </c>
      <c r="I3080" s="43">
        <f>'ריבית יומית'!D3074</f>
        <v>1.0738622586670132E-4</v>
      </c>
      <c r="J3080" s="29">
        <f t="shared" si="395"/>
        <v>1.6987329781266718</v>
      </c>
      <c r="L3080">
        <f>VLOOKUP(D3079,'מדדים וריביות'!B:C,2)</f>
        <v>23738477.089139398</v>
      </c>
      <c r="M3080" s="30">
        <f t="shared" si="400"/>
        <v>0</v>
      </c>
      <c r="O3080" s="39">
        <f t="shared" si="397"/>
        <v>0</v>
      </c>
      <c r="P3080" s="39">
        <f t="shared" si="401"/>
        <v>0</v>
      </c>
      <c r="Q3080" s="39">
        <f t="shared" si="398"/>
        <v>0</v>
      </c>
      <c r="R3080" s="41">
        <f t="shared" si="399"/>
        <v>0</v>
      </c>
    </row>
    <row r="3081" spans="4:18" x14ac:dyDescent="0.25">
      <c r="D3081" s="1">
        <v>35946</v>
      </c>
      <c r="E3081" s="1">
        <f t="shared" si="396"/>
        <v>35916</v>
      </c>
      <c r="F3081" s="30">
        <f t="shared" si="402"/>
        <v>0</v>
      </c>
      <c r="H3081" s="42">
        <f>IF(DAY(D3081)&gt;14,VLOOKUP(DATE(YEAR(E3081),MONTH(E3081)-1,DAY(1)),'מדדים וריביות'!B:C,2,FALSE),VLOOKUP(DATE(YEAR(E3081),MONTH(E3081)-2,DAY(1)),'מדדים וריביות'!B:C,2,FALSE))</f>
        <v>23647116.689822599</v>
      </c>
      <c r="I3081" s="43">
        <f>'ריבית יומית'!D3075</f>
        <v>1.0738622586670132E-4</v>
      </c>
      <c r="J3081" s="29">
        <f t="shared" ref="J3081:J3144" si="403">J3082*(1+I3081)</f>
        <v>1.6985505771907436</v>
      </c>
      <c r="L3081">
        <f>VLOOKUP(D3080,'מדדים וריביות'!B:C,2)</f>
        <v>23738477.089139398</v>
      </c>
      <c r="M3081" s="30">
        <f t="shared" si="400"/>
        <v>0</v>
      </c>
      <c r="O3081" s="39">
        <f t="shared" si="397"/>
        <v>0</v>
      </c>
      <c r="P3081" s="39">
        <f t="shared" si="401"/>
        <v>0</v>
      </c>
      <c r="Q3081" s="39">
        <f t="shared" si="398"/>
        <v>0</v>
      </c>
      <c r="R3081" s="41">
        <f t="shared" si="399"/>
        <v>0</v>
      </c>
    </row>
    <row r="3082" spans="4:18" x14ac:dyDescent="0.25">
      <c r="D3082" s="1">
        <v>35947</v>
      </c>
      <c r="E3082" s="1">
        <f t="shared" ref="E3082:E3145" si="404">DATE(YEAR(D3082),MONTH(D3082),DAY(1))</f>
        <v>35947</v>
      </c>
      <c r="F3082" s="30">
        <f t="shared" si="402"/>
        <v>0</v>
      </c>
      <c r="H3082" s="42">
        <f>IF(DAY(D3082)&gt;14,VLOOKUP(DATE(YEAR(E3082),MONTH(E3082)-1,DAY(1)),'מדדים וריביות'!B:C,2,FALSE),VLOOKUP(DATE(YEAR(E3082),MONTH(E3082)-2,DAY(1)),'מדדים וריביות'!B:C,2,FALSE))</f>
        <v>23647116.689822599</v>
      </c>
      <c r="I3082" s="43">
        <f>'ריבית יומית'!D3076</f>
        <v>1.0738622586670132E-4</v>
      </c>
      <c r="J3082" s="29">
        <f t="shared" si="403"/>
        <v>1.6983681958400603</v>
      </c>
      <c r="L3082">
        <f>VLOOKUP(D3081,'מדדים וריביות'!B:C,2)</f>
        <v>23738477.089139398</v>
      </c>
      <c r="M3082" s="30">
        <f t="shared" si="400"/>
        <v>0</v>
      </c>
      <c r="O3082" s="39">
        <f t="shared" ref="O3082:O3145" si="405">$D$4/H3082*G3082-G3082</f>
        <v>0</v>
      </c>
      <c r="P3082" s="39">
        <f t="shared" si="401"/>
        <v>0</v>
      </c>
      <c r="Q3082" s="39">
        <f t="shared" ref="Q3082:Q3145" si="406">$D$4/H3082*P3082-P3082</f>
        <v>0</v>
      </c>
      <c r="R3082" s="41">
        <f t="shared" ref="R3082:R3145" si="407">SUM(O3082:Q3082)</f>
        <v>0</v>
      </c>
    </row>
    <row r="3083" spans="4:18" x14ac:dyDescent="0.25">
      <c r="D3083" s="1">
        <v>35948</v>
      </c>
      <c r="E3083" s="1">
        <f t="shared" si="404"/>
        <v>35947</v>
      </c>
      <c r="F3083" s="30">
        <f t="shared" si="402"/>
        <v>0</v>
      </c>
      <c r="H3083" s="42">
        <f>IF(DAY(D3083)&gt;14,VLOOKUP(DATE(YEAR(E3083),MONTH(E3083)-1,DAY(1)),'מדדים וריביות'!B:C,2,FALSE),VLOOKUP(DATE(YEAR(E3083),MONTH(E3083)-2,DAY(1)),'מדדים וריביות'!B:C,2,FALSE))</f>
        <v>23647116.689822599</v>
      </c>
      <c r="I3083" s="43">
        <f>'ריבית יומית'!D3077</f>
        <v>1.0738622586670132E-4</v>
      </c>
      <c r="J3083" s="29">
        <f t="shared" si="403"/>
        <v>1.6981858340725189</v>
      </c>
      <c r="L3083">
        <f>VLOOKUP(D3082,'מדדים וריביות'!B:C,2)</f>
        <v>23829837.4884561</v>
      </c>
      <c r="M3083" s="30">
        <f t="shared" si="400"/>
        <v>0</v>
      </c>
      <c r="O3083" s="39">
        <f t="shared" si="405"/>
        <v>0</v>
      </c>
      <c r="P3083" s="39">
        <f t="shared" si="401"/>
        <v>0</v>
      </c>
      <c r="Q3083" s="39">
        <f t="shared" si="406"/>
        <v>0</v>
      </c>
      <c r="R3083" s="41">
        <f t="shared" si="407"/>
        <v>0</v>
      </c>
    </row>
    <row r="3084" spans="4:18" x14ac:dyDescent="0.25">
      <c r="D3084" s="1">
        <v>35949</v>
      </c>
      <c r="E3084" s="1">
        <f t="shared" si="404"/>
        <v>35947</v>
      </c>
      <c r="F3084" s="30">
        <f t="shared" si="402"/>
        <v>0</v>
      </c>
      <c r="H3084" s="42">
        <f>IF(DAY(D3084)&gt;14,VLOOKUP(DATE(YEAR(E3084),MONTH(E3084)-1,DAY(1)),'מדדים וריביות'!B:C,2,FALSE),VLOOKUP(DATE(YEAR(E3084),MONTH(E3084)-2,DAY(1)),'מדדים וריביות'!B:C,2,FALSE))</f>
        <v>23647116.689822599</v>
      </c>
      <c r="I3084" s="43">
        <f>'ריבית יומית'!D3078</f>
        <v>1.0738622586670132E-4</v>
      </c>
      <c r="J3084" s="29">
        <f t="shared" si="403"/>
        <v>1.6980034918860167</v>
      </c>
      <c r="L3084">
        <f>VLOOKUP(D3083,'מדדים וריביות'!B:C,2)</f>
        <v>23829837.4884561</v>
      </c>
      <c r="M3084" s="30">
        <f t="shared" ref="M3084:M3147" si="408">F3084*(1+I3084)*L3084/H3084+G3084-K3084</f>
        <v>0</v>
      </c>
      <c r="O3084" s="39">
        <f t="shared" si="405"/>
        <v>0</v>
      </c>
      <c r="P3084" s="39">
        <f t="shared" si="401"/>
        <v>0</v>
      </c>
      <c r="Q3084" s="39">
        <f t="shared" si="406"/>
        <v>0</v>
      </c>
      <c r="R3084" s="41">
        <f t="shared" si="407"/>
        <v>0</v>
      </c>
    </row>
    <row r="3085" spans="4:18" x14ac:dyDescent="0.25">
      <c r="D3085" s="1">
        <v>35950</v>
      </c>
      <c r="E3085" s="1">
        <f t="shared" si="404"/>
        <v>35947</v>
      </c>
      <c r="F3085" s="30">
        <f t="shared" si="402"/>
        <v>0</v>
      </c>
      <c r="H3085" s="42">
        <f>IF(DAY(D3085)&gt;14,VLOOKUP(DATE(YEAR(E3085),MONTH(E3085)-1,DAY(1)),'מדדים וריביות'!B:C,2,FALSE),VLOOKUP(DATE(YEAR(E3085),MONTH(E3085)-2,DAY(1)),'מדדים וריביות'!B:C,2,FALSE))</f>
        <v>23647116.689822599</v>
      </c>
      <c r="I3085" s="43">
        <f>'ריבית יומית'!D3079</f>
        <v>1.0738622586670132E-4</v>
      </c>
      <c r="J3085" s="29">
        <f t="shared" si="403"/>
        <v>1.6978211692784513</v>
      </c>
      <c r="L3085">
        <f>VLOOKUP(D3084,'מדדים וריביות'!B:C,2)</f>
        <v>23829837.4884561</v>
      </c>
      <c r="M3085" s="30">
        <f t="shared" si="408"/>
        <v>0</v>
      </c>
      <c r="O3085" s="39">
        <f t="shared" si="405"/>
        <v>0</v>
      </c>
      <c r="P3085" s="39">
        <f t="shared" si="401"/>
        <v>0</v>
      </c>
      <c r="Q3085" s="39">
        <f t="shared" si="406"/>
        <v>0</v>
      </c>
      <c r="R3085" s="41">
        <f t="shared" si="407"/>
        <v>0</v>
      </c>
    </row>
    <row r="3086" spans="4:18" x14ac:dyDescent="0.25">
      <c r="D3086" s="1">
        <v>35951</v>
      </c>
      <c r="E3086" s="1">
        <f t="shared" si="404"/>
        <v>35947</v>
      </c>
      <c r="F3086" s="30">
        <f t="shared" si="402"/>
        <v>0</v>
      </c>
      <c r="H3086" s="42">
        <f>IF(DAY(D3086)&gt;14,VLOOKUP(DATE(YEAR(E3086),MONTH(E3086)-1,DAY(1)),'מדדים וריביות'!B:C,2,FALSE),VLOOKUP(DATE(YEAR(E3086),MONTH(E3086)-2,DAY(1)),'מדדים וריביות'!B:C,2,FALSE))</f>
        <v>23647116.689822599</v>
      </c>
      <c r="I3086" s="43">
        <f>'ריבית יומית'!D3080</f>
        <v>1.0738622586670132E-4</v>
      </c>
      <c r="J3086" s="29">
        <f t="shared" si="403"/>
        <v>1.6976388662477202</v>
      </c>
      <c r="L3086">
        <f>VLOOKUP(D3085,'מדדים וריביות'!B:C,2)</f>
        <v>23829837.4884561</v>
      </c>
      <c r="M3086" s="30">
        <f t="shared" si="408"/>
        <v>0</v>
      </c>
      <c r="O3086" s="39">
        <f t="shared" si="405"/>
        <v>0</v>
      </c>
      <c r="P3086" s="39">
        <f t="shared" si="401"/>
        <v>0</v>
      </c>
      <c r="Q3086" s="39">
        <f t="shared" si="406"/>
        <v>0</v>
      </c>
      <c r="R3086" s="41">
        <f t="shared" si="407"/>
        <v>0</v>
      </c>
    </row>
    <row r="3087" spans="4:18" x14ac:dyDescent="0.25">
      <c r="D3087" s="1">
        <v>35952</v>
      </c>
      <c r="E3087" s="1">
        <f t="shared" si="404"/>
        <v>35947</v>
      </c>
      <c r="F3087" s="30">
        <f t="shared" si="402"/>
        <v>0</v>
      </c>
      <c r="H3087" s="42">
        <f>IF(DAY(D3087)&gt;14,VLOOKUP(DATE(YEAR(E3087),MONTH(E3087)-1,DAY(1)),'מדדים וריביות'!B:C,2,FALSE),VLOOKUP(DATE(YEAR(E3087),MONTH(E3087)-2,DAY(1)),'מדדים וריביות'!B:C,2,FALSE))</f>
        <v>23647116.689822599</v>
      </c>
      <c r="I3087" s="43">
        <f>'ריבית יומית'!D3081</f>
        <v>1.0738622586670132E-4</v>
      </c>
      <c r="J3087" s="29">
        <f t="shared" si="403"/>
        <v>1.6974565827917216</v>
      </c>
      <c r="L3087">
        <f>VLOOKUP(D3086,'מדדים וריביות'!B:C,2)</f>
        <v>23829837.4884561</v>
      </c>
      <c r="M3087" s="30">
        <f t="shared" si="408"/>
        <v>0</v>
      </c>
      <c r="O3087" s="39">
        <f t="shared" si="405"/>
        <v>0</v>
      </c>
      <c r="P3087" s="39">
        <f t="shared" si="401"/>
        <v>0</v>
      </c>
      <c r="Q3087" s="39">
        <f t="shared" si="406"/>
        <v>0</v>
      </c>
      <c r="R3087" s="41">
        <f t="shared" si="407"/>
        <v>0</v>
      </c>
    </row>
    <row r="3088" spans="4:18" x14ac:dyDescent="0.25">
      <c r="D3088" s="1">
        <v>35953</v>
      </c>
      <c r="E3088" s="1">
        <f t="shared" si="404"/>
        <v>35947</v>
      </c>
      <c r="F3088" s="30">
        <f t="shared" si="402"/>
        <v>0</v>
      </c>
      <c r="H3088" s="42">
        <f>IF(DAY(D3088)&gt;14,VLOOKUP(DATE(YEAR(E3088),MONTH(E3088)-1,DAY(1)),'מדדים וריביות'!B:C,2,FALSE),VLOOKUP(DATE(YEAR(E3088),MONTH(E3088)-2,DAY(1)),'מדדים וריביות'!B:C,2,FALSE))</f>
        <v>23647116.689822599</v>
      </c>
      <c r="I3088" s="43">
        <f>'ריבית יומית'!D3082</f>
        <v>1.0738622586670132E-4</v>
      </c>
      <c r="J3088" s="29">
        <f t="shared" si="403"/>
        <v>1.6972743189083537</v>
      </c>
      <c r="L3088">
        <f>VLOOKUP(D3087,'מדדים וריביות'!B:C,2)</f>
        <v>23829837.4884561</v>
      </c>
      <c r="M3088" s="30">
        <f t="shared" si="408"/>
        <v>0</v>
      </c>
      <c r="O3088" s="39">
        <f t="shared" si="405"/>
        <v>0</v>
      </c>
      <c r="P3088" s="39">
        <f t="shared" si="401"/>
        <v>0</v>
      </c>
      <c r="Q3088" s="39">
        <f t="shared" si="406"/>
        <v>0</v>
      </c>
      <c r="R3088" s="41">
        <f t="shared" si="407"/>
        <v>0</v>
      </c>
    </row>
    <row r="3089" spans="4:18" x14ac:dyDescent="0.25">
      <c r="D3089" s="1">
        <v>35954</v>
      </c>
      <c r="E3089" s="1">
        <f t="shared" si="404"/>
        <v>35947</v>
      </c>
      <c r="F3089" s="30">
        <f t="shared" si="402"/>
        <v>0</v>
      </c>
      <c r="H3089" s="42">
        <f>IF(DAY(D3089)&gt;14,VLOOKUP(DATE(YEAR(E3089),MONTH(E3089)-1,DAY(1)),'מדדים וריביות'!B:C,2,FALSE),VLOOKUP(DATE(YEAR(E3089),MONTH(E3089)-2,DAY(1)),'מדדים וריביות'!B:C,2,FALSE))</f>
        <v>23647116.689822599</v>
      </c>
      <c r="I3089" s="43">
        <f>'ריבית יומית'!D3083</f>
        <v>1.0738622586670132E-4</v>
      </c>
      <c r="J3089" s="29">
        <f t="shared" si="403"/>
        <v>1.6970920745955145</v>
      </c>
      <c r="L3089">
        <f>VLOOKUP(D3088,'מדדים וריביות'!B:C,2)</f>
        <v>23829837.4884561</v>
      </c>
      <c r="M3089" s="30">
        <f t="shared" si="408"/>
        <v>0</v>
      </c>
      <c r="O3089" s="39">
        <f t="shared" si="405"/>
        <v>0</v>
      </c>
      <c r="P3089" s="39">
        <f t="shared" si="401"/>
        <v>0</v>
      </c>
      <c r="Q3089" s="39">
        <f t="shared" si="406"/>
        <v>0</v>
      </c>
      <c r="R3089" s="41">
        <f t="shared" si="407"/>
        <v>0</v>
      </c>
    </row>
    <row r="3090" spans="4:18" x14ac:dyDescent="0.25">
      <c r="D3090" s="1">
        <v>35955</v>
      </c>
      <c r="E3090" s="1">
        <f t="shared" si="404"/>
        <v>35947</v>
      </c>
      <c r="F3090" s="30">
        <f t="shared" si="402"/>
        <v>0</v>
      </c>
      <c r="H3090" s="42">
        <f>IF(DAY(D3090)&gt;14,VLOOKUP(DATE(YEAR(E3090),MONTH(E3090)-1,DAY(1)),'מדדים וריביות'!B:C,2,FALSE),VLOOKUP(DATE(YEAR(E3090),MONTH(E3090)-2,DAY(1)),'מדדים וריביות'!B:C,2,FALSE))</f>
        <v>23647116.689822599</v>
      </c>
      <c r="I3090" s="43">
        <f>'ריבית יומית'!D3084</f>
        <v>1.0738622586670132E-4</v>
      </c>
      <c r="J3090" s="29">
        <f t="shared" si="403"/>
        <v>1.696909849851103</v>
      </c>
      <c r="L3090">
        <f>VLOOKUP(D3089,'מדדים וריביות'!B:C,2)</f>
        <v>23829837.4884561</v>
      </c>
      <c r="M3090" s="30">
        <f t="shared" si="408"/>
        <v>0</v>
      </c>
      <c r="O3090" s="39">
        <f t="shared" si="405"/>
        <v>0</v>
      </c>
      <c r="P3090" s="39">
        <f t="shared" si="401"/>
        <v>0</v>
      </c>
      <c r="Q3090" s="39">
        <f t="shared" si="406"/>
        <v>0</v>
      </c>
      <c r="R3090" s="41">
        <f t="shared" si="407"/>
        <v>0</v>
      </c>
    </row>
    <row r="3091" spans="4:18" x14ac:dyDescent="0.25">
      <c r="D3091" s="1">
        <v>35956</v>
      </c>
      <c r="E3091" s="1">
        <f t="shared" si="404"/>
        <v>35947</v>
      </c>
      <c r="F3091" s="30">
        <f t="shared" si="402"/>
        <v>0</v>
      </c>
      <c r="H3091" s="42">
        <f>IF(DAY(D3091)&gt;14,VLOOKUP(DATE(YEAR(E3091),MONTH(E3091)-1,DAY(1)),'מדדים וריביות'!B:C,2,FALSE),VLOOKUP(DATE(YEAR(E3091),MONTH(E3091)-2,DAY(1)),'מדדים וריביות'!B:C,2,FALSE))</f>
        <v>23647116.689822599</v>
      </c>
      <c r="I3091" s="43">
        <f>'ריבית יומית'!D3085</f>
        <v>1.0738622586670132E-4</v>
      </c>
      <c r="J3091" s="29">
        <f t="shared" si="403"/>
        <v>1.696727644673018</v>
      </c>
      <c r="L3091">
        <f>VLOOKUP(D3090,'מדדים וריביות'!B:C,2)</f>
        <v>23829837.4884561</v>
      </c>
      <c r="M3091" s="30">
        <f t="shared" si="408"/>
        <v>0</v>
      </c>
      <c r="O3091" s="39">
        <f t="shared" si="405"/>
        <v>0</v>
      </c>
      <c r="P3091" s="39">
        <f t="shared" si="401"/>
        <v>0</v>
      </c>
      <c r="Q3091" s="39">
        <f t="shared" si="406"/>
        <v>0</v>
      </c>
      <c r="R3091" s="41">
        <f t="shared" si="407"/>
        <v>0</v>
      </c>
    </row>
    <row r="3092" spans="4:18" x14ac:dyDescent="0.25">
      <c r="D3092" s="1">
        <v>35957</v>
      </c>
      <c r="E3092" s="1">
        <f t="shared" si="404"/>
        <v>35947</v>
      </c>
      <c r="F3092" s="30">
        <f t="shared" si="402"/>
        <v>0</v>
      </c>
      <c r="H3092" s="42">
        <f>IF(DAY(D3092)&gt;14,VLOOKUP(DATE(YEAR(E3092),MONTH(E3092)-1,DAY(1)),'מדדים וריביות'!B:C,2,FALSE),VLOOKUP(DATE(YEAR(E3092),MONTH(E3092)-2,DAY(1)),'מדדים וריביות'!B:C,2,FALSE))</f>
        <v>23647116.689822599</v>
      </c>
      <c r="I3092" s="43">
        <f>'ריבית יומית'!D3086</f>
        <v>1.0738622586670132E-4</v>
      </c>
      <c r="J3092" s="29">
        <f t="shared" si="403"/>
        <v>1.6965454590591582</v>
      </c>
      <c r="L3092">
        <f>VLOOKUP(D3091,'מדדים וריביות'!B:C,2)</f>
        <v>23829837.4884561</v>
      </c>
      <c r="M3092" s="30">
        <f t="shared" si="408"/>
        <v>0</v>
      </c>
      <c r="O3092" s="39">
        <f t="shared" si="405"/>
        <v>0</v>
      </c>
      <c r="P3092" s="39">
        <f t="shared" si="401"/>
        <v>0</v>
      </c>
      <c r="Q3092" s="39">
        <f t="shared" si="406"/>
        <v>0</v>
      </c>
      <c r="R3092" s="41">
        <f t="shared" si="407"/>
        <v>0</v>
      </c>
    </row>
    <row r="3093" spans="4:18" x14ac:dyDescent="0.25">
      <c r="D3093" s="1">
        <v>35958</v>
      </c>
      <c r="E3093" s="1">
        <f t="shared" si="404"/>
        <v>35947</v>
      </c>
      <c r="F3093" s="30">
        <f t="shared" si="402"/>
        <v>0</v>
      </c>
      <c r="H3093" s="42">
        <f>IF(DAY(D3093)&gt;14,VLOOKUP(DATE(YEAR(E3093),MONTH(E3093)-1,DAY(1)),'מדדים וריביות'!B:C,2,FALSE),VLOOKUP(DATE(YEAR(E3093),MONTH(E3093)-2,DAY(1)),'מדדים וריביות'!B:C,2,FALSE))</f>
        <v>23647116.689822599</v>
      </c>
      <c r="I3093" s="43">
        <f>'ריבית יומית'!D3087</f>
        <v>1.0738622586670132E-4</v>
      </c>
      <c r="J3093" s="29">
        <f t="shared" si="403"/>
        <v>1.6963632930074233</v>
      </c>
      <c r="L3093">
        <f>VLOOKUP(D3092,'מדדים וריביות'!B:C,2)</f>
        <v>23829837.4884561</v>
      </c>
      <c r="M3093" s="30">
        <f t="shared" si="408"/>
        <v>0</v>
      </c>
      <c r="O3093" s="39">
        <f t="shared" si="405"/>
        <v>0</v>
      </c>
      <c r="P3093" s="39">
        <f t="shared" si="401"/>
        <v>0</v>
      </c>
      <c r="Q3093" s="39">
        <f t="shared" si="406"/>
        <v>0</v>
      </c>
      <c r="R3093" s="41">
        <f t="shared" si="407"/>
        <v>0</v>
      </c>
    </row>
    <row r="3094" spans="4:18" x14ac:dyDescent="0.25">
      <c r="D3094" s="1">
        <v>35959</v>
      </c>
      <c r="E3094" s="1">
        <f t="shared" si="404"/>
        <v>35947</v>
      </c>
      <c r="F3094" s="30">
        <f t="shared" si="402"/>
        <v>0</v>
      </c>
      <c r="H3094" s="42">
        <f>IF(DAY(D3094)&gt;14,VLOOKUP(DATE(YEAR(E3094),MONTH(E3094)-1,DAY(1)),'מדדים וריביות'!B:C,2,FALSE),VLOOKUP(DATE(YEAR(E3094),MONTH(E3094)-2,DAY(1)),'מדדים וריביות'!B:C,2,FALSE))</f>
        <v>23647116.689822599</v>
      </c>
      <c r="I3094" s="43">
        <f>'ריבית יומית'!D3088</f>
        <v>1.0738622586670132E-4</v>
      </c>
      <c r="J3094" s="29">
        <f t="shared" si="403"/>
        <v>1.6961811465157126</v>
      </c>
      <c r="L3094">
        <f>VLOOKUP(D3093,'מדדים וריביות'!B:C,2)</f>
        <v>23829837.4884561</v>
      </c>
      <c r="M3094" s="30">
        <f t="shared" si="408"/>
        <v>0</v>
      </c>
      <c r="O3094" s="39">
        <f t="shared" si="405"/>
        <v>0</v>
      </c>
      <c r="P3094" s="39">
        <f t="shared" si="401"/>
        <v>0</v>
      </c>
      <c r="Q3094" s="39">
        <f t="shared" si="406"/>
        <v>0</v>
      </c>
      <c r="R3094" s="41">
        <f t="shared" si="407"/>
        <v>0</v>
      </c>
    </row>
    <row r="3095" spans="4:18" x14ac:dyDescent="0.25">
      <c r="D3095" s="1">
        <v>35960</v>
      </c>
      <c r="E3095" s="1">
        <f t="shared" si="404"/>
        <v>35947</v>
      </c>
      <c r="F3095" s="30">
        <f t="shared" si="402"/>
        <v>0</v>
      </c>
      <c r="H3095" s="42">
        <f>IF(DAY(D3095)&gt;14,VLOOKUP(DATE(YEAR(E3095),MONTH(E3095)-1,DAY(1)),'מדדים וריביות'!B:C,2,FALSE),VLOOKUP(DATE(YEAR(E3095),MONTH(E3095)-2,DAY(1)),'מדדים וריביות'!B:C,2,FALSE))</f>
        <v>23647116.689822599</v>
      </c>
      <c r="I3095" s="43">
        <f>'ריבית יומית'!D3089</f>
        <v>1.0738622586670132E-4</v>
      </c>
      <c r="J3095" s="29">
        <f t="shared" si="403"/>
        <v>1.6959990195819261</v>
      </c>
      <c r="L3095">
        <f>VLOOKUP(D3094,'מדדים וריביות'!B:C,2)</f>
        <v>23829837.4884561</v>
      </c>
      <c r="M3095" s="30">
        <f t="shared" si="408"/>
        <v>0</v>
      </c>
      <c r="O3095" s="39">
        <f t="shared" si="405"/>
        <v>0</v>
      </c>
      <c r="P3095" s="39">
        <f t="shared" si="401"/>
        <v>0</v>
      </c>
      <c r="Q3095" s="39">
        <f t="shared" si="406"/>
        <v>0</v>
      </c>
      <c r="R3095" s="41">
        <f t="shared" si="407"/>
        <v>0</v>
      </c>
    </row>
    <row r="3096" spans="4:18" x14ac:dyDescent="0.25">
      <c r="D3096" s="1">
        <v>35961</v>
      </c>
      <c r="E3096" s="1">
        <f t="shared" si="404"/>
        <v>35947</v>
      </c>
      <c r="F3096" s="30">
        <f t="shared" si="402"/>
        <v>0</v>
      </c>
      <c r="H3096" s="42">
        <f>IF(DAY(D3096)&gt;14,VLOOKUP(DATE(YEAR(E3096),MONTH(E3096)-1,DAY(1)),'מדדים וריביות'!B:C,2,FALSE),VLOOKUP(DATE(YEAR(E3096),MONTH(E3096)-2,DAY(1)),'מדדים וריביות'!B:C,2,FALSE))</f>
        <v>23738477.089139398</v>
      </c>
      <c r="I3096" s="43">
        <f>'ריבית יומית'!D3090</f>
        <v>1.0738622586670132E-4</v>
      </c>
      <c r="J3096" s="29">
        <f t="shared" si="403"/>
        <v>1.6958169122039637</v>
      </c>
      <c r="L3096">
        <f>VLOOKUP(D3095,'מדדים וריביות'!B:C,2)</f>
        <v>23829837.4884561</v>
      </c>
      <c r="M3096" s="30">
        <f t="shared" si="408"/>
        <v>0</v>
      </c>
      <c r="O3096" s="39">
        <f t="shared" si="405"/>
        <v>0</v>
      </c>
      <c r="P3096" s="39">
        <f t="shared" si="401"/>
        <v>0</v>
      </c>
      <c r="Q3096" s="39">
        <f t="shared" si="406"/>
        <v>0</v>
      </c>
      <c r="R3096" s="41">
        <f t="shared" si="407"/>
        <v>0</v>
      </c>
    </row>
    <row r="3097" spans="4:18" x14ac:dyDescent="0.25">
      <c r="D3097" s="1">
        <v>35962</v>
      </c>
      <c r="E3097" s="1">
        <f t="shared" si="404"/>
        <v>35947</v>
      </c>
      <c r="F3097" s="30">
        <f t="shared" si="402"/>
        <v>0</v>
      </c>
      <c r="H3097" s="42">
        <f>IF(DAY(D3097)&gt;14,VLOOKUP(DATE(YEAR(E3097),MONTH(E3097)-1,DAY(1)),'מדדים וריביות'!B:C,2,FALSE),VLOOKUP(DATE(YEAR(E3097),MONTH(E3097)-2,DAY(1)),'מדדים וריביות'!B:C,2,FALSE))</f>
        <v>23738477.089139398</v>
      </c>
      <c r="I3097" s="43">
        <f>'ריבית יומית'!D3091</f>
        <v>1.0738622586670132E-4</v>
      </c>
      <c r="J3097" s="29">
        <f t="shared" si="403"/>
        <v>1.6956348243797255</v>
      </c>
      <c r="L3097">
        <f>VLOOKUP(D3096,'מדדים וריביות'!B:C,2)</f>
        <v>23829837.4884561</v>
      </c>
      <c r="M3097" s="30">
        <f t="shared" si="408"/>
        <v>0</v>
      </c>
      <c r="O3097" s="39">
        <f t="shared" si="405"/>
        <v>0</v>
      </c>
      <c r="P3097" s="39">
        <f t="shared" si="401"/>
        <v>0</v>
      </c>
      <c r="Q3097" s="39">
        <f t="shared" si="406"/>
        <v>0</v>
      </c>
      <c r="R3097" s="41">
        <f t="shared" si="407"/>
        <v>0</v>
      </c>
    </row>
    <row r="3098" spans="4:18" x14ac:dyDescent="0.25">
      <c r="D3098" s="1">
        <v>35963</v>
      </c>
      <c r="E3098" s="1">
        <f t="shared" si="404"/>
        <v>35947</v>
      </c>
      <c r="F3098" s="30">
        <f t="shared" si="402"/>
        <v>0</v>
      </c>
      <c r="H3098" s="42">
        <f>IF(DAY(D3098)&gt;14,VLOOKUP(DATE(YEAR(E3098),MONTH(E3098)-1,DAY(1)),'מדדים וריביות'!B:C,2,FALSE),VLOOKUP(DATE(YEAR(E3098),MONTH(E3098)-2,DAY(1)),'מדדים וריביות'!B:C,2,FALSE))</f>
        <v>23738477.089139398</v>
      </c>
      <c r="I3098" s="43">
        <f>'ריבית יומית'!D3092</f>
        <v>1.0738622586670132E-4</v>
      </c>
      <c r="J3098" s="29">
        <f t="shared" si="403"/>
        <v>1.6954527561071118</v>
      </c>
      <c r="L3098">
        <f>VLOOKUP(D3097,'מדדים וריביות'!B:C,2)</f>
        <v>23829837.4884561</v>
      </c>
      <c r="M3098" s="30">
        <f t="shared" si="408"/>
        <v>0</v>
      </c>
      <c r="O3098" s="39">
        <f t="shared" si="405"/>
        <v>0</v>
      </c>
      <c r="P3098" s="39">
        <f t="shared" si="401"/>
        <v>0</v>
      </c>
      <c r="Q3098" s="39">
        <f t="shared" si="406"/>
        <v>0</v>
      </c>
      <c r="R3098" s="41">
        <f t="shared" si="407"/>
        <v>0</v>
      </c>
    </row>
    <row r="3099" spans="4:18" x14ac:dyDescent="0.25">
      <c r="D3099" s="1">
        <v>35964</v>
      </c>
      <c r="E3099" s="1">
        <f t="shared" si="404"/>
        <v>35947</v>
      </c>
      <c r="F3099" s="30">
        <f t="shared" si="402"/>
        <v>0</v>
      </c>
      <c r="H3099" s="42">
        <f>IF(DAY(D3099)&gt;14,VLOOKUP(DATE(YEAR(E3099),MONTH(E3099)-1,DAY(1)),'מדדים וריביות'!B:C,2,FALSE),VLOOKUP(DATE(YEAR(E3099),MONTH(E3099)-2,DAY(1)),'מדדים וריביות'!B:C,2,FALSE))</f>
        <v>23738477.089139398</v>
      </c>
      <c r="I3099" s="43">
        <f>'ריבית יומית'!D3093</f>
        <v>1.0738622586670132E-4</v>
      </c>
      <c r="J3099" s="29">
        <f t="shared" si="403"/>
        <v>1.6952707073840234</v>
      </c>
      <c r="L3099">
        <f>VLOOKUP(D3098,'מדדים וריביות'!B:C,2)</f>
        <v>23829837.4884561</v>
      </c>
      <c r="M3099" s="30">
        <f t="shared" si="408"/>
        <v>0</v>
      </c>
      <c r="O3099" s="39">
        <f t="shared" si="405"/>
        <v>0</v>
      </c>
      <c r="P3099" s="39">
        <f t="shared" si="401"/>
        <v>0</v>
      </c>
      <c r="Q3099" s="39">
        <f t="shared" si="406"/>
        <v>0</v>
      </c>
      <c r="R3099" s="41">
        <f t="shared" si="407"/>
        <v>0</v>
      </c>
    </row>
    <row r="3100" spans="4:18" x14ac:dyDescent="0.25">
      <c r="D3100" s="1">
        <v>35965</v>
      </c>
      <c r="E3100" s="1">
        <f t="shared" si="404"/>
        <v>35947</v>
      </c>
      <c r="F3100" s="30">
        <f t="shared" si="402"/>
        <v>0</v>
      </c>
      <c r="H3100" s="42">
        <f>IF(DAY(D3100)&gt;14,VLOOKUP(DATE(YEAR(E3100),MONTH(E3100)-1,DAY(1)),'מדדים וריביות'!B:C,2,FALSE),VLOOKUP(DATE(YEAR(E3100),MONTH(E3100)-2,DAY(1)),'מדדים וריביות'!B:C,2,FALSE))</f>
        <v>23738477.089139398</v>
      </c>
      <c r="I3100" s="43">
        <f>'ריבית יומית'!D3094</f>
        <v>1.0738622586670132E-4</v>
      </c>
      <c r="J3100" s="29">
        <f t="shared" si="403"/>
        <v>1.6950886782083612</v>
      </c>
      <c r="L3100">
        <f>VLOOKUP(D3099,'מדדים וריביות'!B:C,2)</f>
        <v>23829837.4884561</v>
      </c>
      <c r="M3100" s="30">
        <f t="shared" si="408"/>
        <v>0</v>
      </c>
      <c r="O3100" s="39">
        <f t="shared" si="405"/>
        <v>0</v>
      </c>
      <c r="P3100" s="39">
        <f t="shared" si="401"/>
        <v>0</v>
      </c>
      <c r="Q3100" s="39">
        <f t="shared" si="406"/>
        <v>0</v>
      </c>
      <c r="R3100" s="41">
        <f t="shared" si="407"/>
        <v>0</v>
      </c>
    </row>
    <row r="3101" spans="4:18" x14ac:dyDescent="0.25">
      <c r="D3101" s="1">
        <v>35966</v>
      </c>
      <c r="E3101" s="1">
        <f t="shared" si="404"/>
        <v>35947</v>
      </c>
      <c r="F3101" s="30">
        <f t="shared" si="402"/>
        <v>0</v>
      </c>
      <c r="H3101" s="42">
        <f>IF(DAY(D3101)&gt;14,VLOOKUP(DATE(YEAR(E3101),MONTH(E3101)-1,DAY(1)),'מדדים וריביות'!B:C,2,FALSE),VLOOKUP(DATE(YEAR(E3101),MONTH(E3101)-2,DAY(1)),'מדדים וריביות'!B:C,2,FALSE))</f>
        <v>23738477.089139398</v>
      </c>
      <c r="I3101" s="43">
        <f>'ריבית יומית'!D3095</f>
        <v>1.0738622586670132E-4</v>
      </c>
      <c r="J3101" s="29">
        <f t="shared" si="403"/>
        <v>1.6949066685780263</v>
      </c>
      <c r="L3101">
        <f>VLOOKUP(D3100,'מדדים וריביות'!B:C,2)</f>
        <v>23829837.4884561</v>
      </c>
      <c r="M3101" s="30">
        <f t="shared" si="408"/>
        <v>0</v>
      </c>
      <c r="O3101" s="39">
        <f t="shared" si="405"/>
        <v>0</v>
      </c>
      <c r="P3101" s="39">
        <f t="shared" si="401"/>
        <v>0</v>
      </c>
      <c r="Q3101" s="39">
        <f t="shared" si="406"/>
        <v>0</v>
      </c>
      <c r="R3101" s="41">
        <f t="shared" si="407"/>
        <v>0</v>
      </c>
    </row>
    <row r="3102" spans="4:18" x14ac:dyDescent="0.25">
      <c r="D3102" s="1">
        <v>35967</v>
      </c>
      <c r="E3102" s="1">
        <f t="shared" si="404"/>
        <v>35947</v>
      </c>
      <c r="F3102" s="30">
        <f t="shared" si="402"/>
        <v>0</v>
      </c>
      <c r="H3102" s="42">
        <f>IF(DAY(D3102)&gt;14,VLOOKUP(DATE(YEAR(E3102),MONTH(E3102)-1,DAY(1)),'מדדים וריביות'!B:C,2,FALSE),VLOOKUP(DATE(YEAR(E3102),MONTH(E3102)-2,DAY(1)),'מדדים וריביות'!B:C,2,FALSE))</f>
        <v>23738477.089139398</v>
      </c>
      <c r="I3102" s="43">
        <f>'ריבית יומית'!D3096</f>
        <v>1.0738622586670132E-4</v>
      </c>
      <c r="J3102" s="29">
        <f t="shared" si="403"/>
        <v>1.69472467849092</v>
      </c>
      <c r="L3102">
        <f>VLOOKUP(D3101,'מדדים וריביות'!B:C,2)</f>
        <v>23829837.4884561</v>
      </c>
      <c r="M3102" s="30">
        <f t="shared" si="408"/>
        <v>0</v>
      </c>
      <c r="O3102" s="39">
        <f t="shared" si="405"/>
        <v>0</v>
      </c>
      <c r="P3102" s="39">
        <f t="shared" si="401"/>
        <v>0</v>
      </c>
      <c r="Q3102" s="39">
        <f t="shared" si="406"/>
        <v>0</v>
      </c>
      <c r="R3102" s="41">
        <f t="shared" si="407"/>
        <v>0</v>
      </c>
    </row>
    <row r="3103" spans="4:18" x14ac:dyDescent="0.25">
      <c r="D3103" s="1">
        <v>35968</v>
      </c>
      <c r="E3103" s="1">
        <f t="shared" si="404"/>
        <v>35947</v>
      </c>
      <c r="F3103" s="30">
        <f t="shared" si="402"/>
        <v>0</v>
      </c>
      <c r="H3103" s="42">
        <f>IF(DAY(D3103)&gt;14,VLOOKUP(DATE(YEAR(E3103),MONTH(E3103)-1,DAY(1)),'מדדים וריביות'!B:C,2,FALSE),VLOOKUP(DATE(YEAR(E3103),MONTH(E3103)-2,DAY(1)),'מדדים וריביות'!B:C,2,FALSE))</f>
        <v>23738477.089139398</v>
      </c>
      <c r="I3103" s="43">
        <f>'ריבית יומית'!D3097</f>
        <v>1.0738622586670132E-4</v>
      </c>
      <c r="J3103" s="29">
        <f t="shared" si="403"/>
        <v>1.6945427079449438</v>
      </c>
      <c r="L3103">
        <f>VLOOKUP(D3102,'מדדים וריביות'!B:C,2)</f>
        <v>23829837.4884561</v>
      </c>
      <c r="M3103" s="30">
        <f t="shared" si="408"/>
        <v>0</v>
      </c>
      <c r="O3103" s="39">
        <f t="shared" si="405"/>
        <v>0</v>
      </c>
      <c r="P3103" s="39">
        <f t="shared" si="401"/>
        <v>0</v>
      </c>
      <c r="Q3103" s="39">
        <f t="shared" si="406"/>
        <v>0</v>
      </c>
      <c r="R3103" s="41">
        <f t="shared" si="407"/>
        <v>0</v>
      </c>
    </row>
    <row r="3104" spans="4:18" x14ac:dyDescent="0.25">
      <c r="D3104" s="1">
        <v>35969</v>
      </c>
      <c r="E3104" s="1">
        <f t="shared" si="404"/>
        <v>35947</v>
      </c>
      <c r="F3104" s="30">
        <f t="shared" si="402"/>
        <v>0</v>
      </c>
      <c r="H3104" s="42">
        <f>IF(DAY(D3104)&gt;14,VLOOKUP(DATE(YEAR(E3104),MONTH(E3104)-1,DAY(1)),'מדדים וריביות'!B:C,2,FALSE),VLOOKUP(DATE(YEAR(E3104),MONTH(E3104)-2,DAY(1)),'מדדים וריביות'!B:C,2,FALSE))</f>
        <v>23738477.089139398</v>
      </c>
      <c r="I3104" s="43">
        <f>'ריבית יומית'!D3098</f>
        <v>1.0738622586670132E-4</v>
      </c>
      <c r="J3104" s="29">
        <f t="shared" si="403"/>
        <v>1.6943607569379995</v>
      </c>
      <c r="L3104">
        <f>VLOOKUP(D3103,'מדדים וריביות'!B:C,2)</f>
        <v>23829837.4884561</v>
      </c>
      <c r="M3104" s="30">
        <f t="shared" si="408"/>
        <v>0</v>
      </c>
      <c r="O3104" s="39">
        <f t="shared" si="405"/>
        <v>0</v>
      </c>
      <c r="P3104" s="39">
        <f t="shared" si="401"/>
        <v>0</v>
      </c>
      <c r="Q3104" s="39">
        <f t="shared" si="406"/>
        <v>0</v>
      </c>
      <c r="R3104" s="41">
        <f t="shared" si="407"/>
        <v>0</v>
      </c>
    </row>
    <row r="3105" spans="4:18" x14ac:dyDescent="0.25">
      <c r="D3105" s="1">
        <v>35970</v>
      </c>
      <c r="E3105" s="1">
        <f t="shared" si="404"/>
        <v>35947</v>
      </c>
      <c r="F3105" s="30">
        <f t="shared" si="402"/>
        <v>0</v>
      </c>
      <c r="H3105" s="42">
        <f>IF(DAY(D3105)&gt;14,VLOOKUP(DATE(YEAR(E3105),MONTH(E3105)-1,DAY(1)),'מדדים וריביות'!B:C,2,FALSE),VLOOKUP(DATE(YEAR(E3105),MONTH(E3105)-2,DAY(1)),'מדדים וריביות'!B:C,2,FALSE))</f>
        <v>23738477.089139398</v>
      </c>
      <c r="I3105" s="43">
        <f>'ריבית יומית'!D3099</f>
        <v>1.0738622586670132E-4</v>
      </c>
      <c r="J3105" s="29">
        <f t="shared" si="403"/>
        <v>1.6941788254679893</v>
      </c>
      <c r="L3105">
        <f>VLOOKUP(D3104,'מדדים וריביות'!B:C,2)</f>
        <v>23829837.4884561</v>
      </c>
      <c r="M3105" s="30">
        <f t="shared" si="408"/>
        <v>0</v>
      </c>
      <c r="O3105" s="39">
        <f t="shared" si="405"/>
        <v>0</v>
      </c>
      <c r="P3105" s="39">
        <f t="shared" si="401"/>
        <v>0</v>
      </c>
      <c r="Q3105" s="39">
        <f t="shared" si="406"/>
        <v>0</v>
      </c>
      <c r="R3105" s="41">
        <f t="shared" si="407"/>
        <v>0</v>
      </c>
    </row>
    <row r="3106" spans="4:18" x14ac:dyDescent="0.25">
      <c r="D3106" s="1">
        <v>35971</v>
      </c>
      <c r="E3106" s="1">
        <f t="shared" si="404"/>
        <v>35947</v>
      </c>
      <c r="F3106" s="30">
        <f t="shared" si="402"/>
        <v>0</v>
      </c>
      <c r="H3106" s="42">
        <f>IF(DAY(D3106)&gt;14,VLOOKUP(DATE(YEAR(E3106),MONTH(E3106)-1,DAY(1)),'מדדים וריביות'!B:C,2,FALSE),VLOOKUP(DATE(YEAR(E3106),MONTH(E3106)-2,DAY(1)),'מדדים וריביות'!B:C,2,FALSE))</f>
        <v>23738477.089139398</v>
      </c>
      <c r="I3106" s="43">
        <f>'ריבית יומית'!D3100</f>
        <v>1.0738622586670132E-4</v>
      </c>
      <c r="J3106" s="29">
        <f t="shared" si="403"/>
        <v>1.6939969135328152</v>
      </c>
      <c r="L3106">
        <f>VLOOKUP(D3105,'מדדים וריביות'!B:C,2)</f>
        <v>23829837.4884561</v>
      </c>
      <c r="M3106" s="30">
        <f t="shared" si="408"/>
        <v>0</v>
      </c>
      <c r="O3106" s="39">
        <f t="shared" si="405"/>
        <v>0</v>
      </c>
      <c r="P3106" s="39">
        <f t="shared" si="401"/>
        <v>0</v>
      </c>
      <c r="Q3106" s="39">
        <f t="shared" si="406"/>
        <v>0</v>
      </c>
      <c r="R3106" s="41">
        <f t="shared" si="407"/>
        <v>0</v>
      </c>
    </row>
    <row r="3107" spans="4:18" x14ac:dyDescent="0.25">
      <c r="D3107" s="1">
        <v>35972</v>
      </c>
      <c r="E3107" s="1">
        <f t="shared" si="404"/>
        <v>35947</v>
      </c>
      <c r="F3107" s="30">
        <f t="shared" si="402"/>
        <v>0</v>
      </c>
      <c r="H3107" s="42">
        <f>IF(DAY(D3107)&gt;14,VLOOKUP(DATE(YEAR(E3107),MONTH(E3107)-1,DAY(1)),'מדדים וריביות'!B:C,2,FALSE),VLOOKUP(DATE(YEAR(E3107),MONTH(E3107)-2,DAY(1)),'מדדים וריביות'!B:C,2,FALSE))</f>
        <v>23738477.089139398</v>
      </c>
      <c r="I3107" s="43">
        <f>'ריבית יומית'!D3101</f>
        <v>1.0738622586670132E-4</v>
      </c>
      <c r="J3107" s="29">
        <f t="shared" si="403"/>
        <v>1.6938150211303797</v>
      </c>
      <c r="L3107">
        <f>VLOOKUP(D3106,'מדדים וריביות'!B:C,2)</f>
        <v>23829837.4884561</v>
      </c>
      <c r="M3107" s="30">
        <f t="shared" si="408"/>
        <v>0</v>
      </c>
      <c r="O3107" s="39">
        <f t="shared" si="405"/>
        <v>0</v>
      </c>
      <c r="P3107" s="39">
        <f t="shared" si="401"/>
        <v>0</v>
      </c>
      <c r="Q3107" s="39">
        <f t="shared" si="406"/>
        <v>0</v>
      </c>
      <c r="R3107" s="41">
        <f t="shared" si="407"/>
        <v>0</v>
      </c>
    </row>
    <row r="3108" spans="4:18" x14ac:dyDescent="0.25">
      <c r="D3108" s="1">
        <v>35973</v>
      </c>
      <c r="E3108" s="1">
        <f t="shared" si="404"/>
        <v>35947</v>
      </c>
      <c r="F3108" s="30">
        <f t="shared" si="402"/>
        <v>0</v>
      </c>
      <c r="H3108" s="42">
        <f>IF(DAY(D3108)&gt;14,VLOOKUP(DATE(YEAR(E3108),MONTH(E3108)-1,DAY(1)),'מדדים וריביות'!B:C,2,FALSE),VLOOKUP(DATE(YEAR(E3108),MONTH(E3108)-2,DAY(1)),'מדדים וריביות'!B:C,2,FALSE))</f>
        <v>23738477.089139398</v>
      </c>
      <c r="I3108" s="43">
        <f>'ריבית יומית'!D3102</f>
        <v>1.0738622586670132E-4</v>
      </c>
      <c r="J3108" s="29">
        <f t="shared" si="403"/>
        <v>1.6936331482585856</v>
      </c>
      <c r="L3108">
        <f>VLOOKUP(D3107,'מדדים וריביות'!B:C,2)</f>
        <v>23829837.4884561</v>
      </c>
      <c r="M3108" s="30">
        <f t="shared" si="408"/>
        <v>0</v>
      </c>
      <c r="O3108" s="39">
        <f t="shared" si="405"/>
        <v>0</v>
      </c>
      <c r="P3108" s="39">
        <f t="shared" si="401"/>
        <v>0</v>
      </c>
      <c r="Q3108" s="39">
        <f t="shared" si="406"/>
        <v>0</v>
      </c>
      <c r="R3108" s="41">
        <f t="shared" si="407"/>
        <v>0</v>
      </c>
    </row>
    <row r="3109" spans="4:18" x14ac:dyDescent="0.25">
      <c r="D3109" s="1">
        <v>35974</v>
      </c>
      <c r="E3109" s="1">
        <f t="shared" si="404"/>
        <v>35947</v>
      </c>
      <c r="F3109" s="30">
        <f t="shared" si="402"/>
        <v>0</v>
      </c>
      <c r="H3109" s="42">
        <f>IF(DAY(D3109)&gt;14,VLOOKUP(DATE(YEAR(E3109),MONTH(E3109)-1,DAY(1)),'מדדים וריביות'!B:C,2,FALSE),VLOOKUP(DATE(YEAR(E3109),MONTH(E3109)-2,DAY(1)),'מדדים וריביות'!B:C,2,FALSE))</f>
        <v>23738477.089139398</v>
      </c>
      <c r="I3109" s="43">
        <f>'ריבית יומית'!D3103</f>
        <v>1.0738622586670132E-4</v>
      </c>
      <c r="J3109" s="29">
        <f t="shared" si="403"/>
        <v>1.6934512949153355</v>
      </c>
      <c r="L3109">
        <f>VLOOKUP(D3108,'מדדים וריביות'!B:C,2)</f>
        <v>23829837.4884561</v>
      </c>
      <c r="M3109" s="30">
        <f t="shared" si="408"/>
        <v>0</v>
      </c>
      <c r="O3109" s="39">
        <f t="shared" si="405"/>
        <v>0</v>
      </c>
      <c r="P3109" s="39">
        <f t="shared" si="401"/>
        <v>0</v>
      </c>
      <c r="Q3109" s="39">
        <f t="shared" si="406"/>
        <v>0</v>
      </c>
      <c r="R3109" s="41">
        <f t="shared" si="407"/>
        <v>0</v>
      </c>
    </row>
    <row r="3110" spans="4:18" x14ac:dyDescent="0.25">
      <c r="D3110" s="1">
        <v>35975</v>
      </c>
      <c r="E3110" s="1">
        <f t="shared" si="404"/>
        <v>35947</v>
      </c>
      <c r="F3110" s="30">
        <f t="shared" si="402"/>
        <v>0</v>
      </c>
      <c r="H3110" s="42">
        <f>IF(DAY(D3110)&gt;14,VLOOKUP(DATE(YEAR(E3110),MONTH(E3110)-1,DAY(1)),'מדדים וריביות'!B:C,2,FALSE),VLOOKUP(DATE(YEAR(E3110),MONTH(E3110)-2,DAY(1)),'מדדים וריביות'!B:C,2,FALSE))</f>
        <v>23738477.089139398</v>
      </c>
      <c r="I3110" s="43">
        <f>'ריבית יומית'!D3104</f>
        <v>1.0738622586670132E-4</v>
      </c>
      <c r="J3110" s="29">
        <f t="shared" si="403"/>
        <v>1.6932694610985328</v>
      </c>
      <c r="L3110">
        <f>VLOOKUP(D3109,'מדדים וריביות'!B:C,2)</f>
        <v>23829837.4884561</v>
      </c>
      <c r="M3110" s="30">
        <f t="shared" si="408"/>
        <v>0</v>
      </c>
      <c r="O3110" s="39">
        <f t="shared" si="405"/>
        <v>0</v>
      </c>
      <c r="P3110" s="39">
        <f t="shared" si="401"/>
        <v>0</v>
      </c>
      <c r="Q3110" s="39">
        <f t="shared" si="406"/>
        <v>0</v>
      </c>
      <c r="R3110" s="41">
        <f t="shared" si="407"/>
        <v>0</v>
      </c>
    </row>
    <row r="3111" spans="4:18" x14ac:dyDescent="0.25">
      <c r="D3111" s="1">
        <v>35976</v>
      </c>
      <c r="E3111" s="1">
        <f t="shared" si="404"/>
        <v>35947</v>
      </c>
      <c r="F3111" s="30">
        <f t="shared" si="402"/>
        <v>0</v>
      </c>
      <c r="H3111" s="42">
        <f>IF(DAY(D3111)&gt;14,VLOOKUP(DATE(YEAR(E3111),MONTH(E3111)-1,DAY(1)),'מדדים וריביות'!B:C,2,FALSE),VLOOKUP(DATE(YEAR(E3111),MONTH(E3111)-2,DAY(1)),'מדדים וריביות'!B:C,2,FALSE))</f>
        <v>23738477.089139398</v>
      </c>
      <c r="I3111" s="43">
        <f>'ריבית יומית'!D3105</f>
        <v>1.0738622586670132E-4</v>
      </c>
      <c r="J3111" s="29">
        <f t="shared" si="403"/>
        <v>1.6930876468060807</v>
      </c>
      <c r="L3111">
        <f>VLOOKUP(D3110,'מדדים וריביות'!B:C,2)</f>
        <v>23829837.4884561</v>
      </c>
      <c r="M3111" s="30">
        <f t="shared" si="408"/>
        <v>0</v>
      </c>
      <c r="O3111" s="39">
        <f t="shared" si="405"/>
        <v>0</v>
      </c>
      <c r="P3111" s="39">
        <f t="shared" si="401"/>
        <v>0</v>
      </c>
      <c r="Q3111" s="39">
        <f t="shared" si="406"/>
        <v>0</v>
      </c>
      <c r="R3111" s="41">
        <f t="shared" si="407"/>
        <v>0</v>
      </c>
    </row>
    <row r="3112" spans="4:18" x14ac:dyDescent="0.25">
      <c r="D3112" s="1">
        <v>35977</v>
      </c>
      <c r="E3112" s="1">
        <f t="shared" si="404"/>
        <v>35977</v>
      </c>
      <c r="F3112" s="30">
        <f t="shared" si="402"/>
        <v>0</v>
      </c>
      <c r="H3112" s="42">
        <f>IF(DAY(D3112)&gt;14,VLOOKUP(DATE(YEAR(E3112),MONTH(E3112)-1,DAY(1)),'מדדים וריביות'!B:C,2,FALSE),VLOOKUP(DATE(YEAR(E3112),MONTH(E3112)-2,DAY(1)),'מדדים וריביות'!B:C,2,FALSE))</f>
        <v>23738477.089139398</v>
      </c>
      <c r="I3112" s="43">
        <f>'ריבית יומית'!D3106</f>
        <v>1.0738622586670132E-4</v>
      </c>
      <c r="J3112" s="29">
        <f t="shared" si="403"/>
        <v>1.6929058520358828</v>
      </c>
      <c r="L3112">
        <f>VLOOKUP(D3111,'מדדים וריביות'!B:C,2)</f>
        <v>23829837.4884561</v>
      </c>
      <c r="M3112" s="30">
        <f t="shared" si="408"/>
        <v>0</v>
      </c>
      <c r="O3112" s="39">
        <f t="shared" si="405"/>
        <v>0</v>
      </c>
      <c r="P3112" s="39">
        <f t="shared" si="401"/>
        <v>0</v>
      </c>
      <c r="Q3112" s="39">
        <f t="shared" si="406"/>
        <v>0</v>
      </c>
      <c r="R3112" s="41">
        <f t="shared" si="407"/>
        <v>0</v>
      </c>
    </row>
    <row r="3113" spans="4:18" x14ac:dyDescent="0.25">
      <c r="D3113" s="1">
        <v>35978</v>
      </c>
      <c r="E3113" s="1">
        <f t="shared" si="404"/>
        <v>35977</v>
      </c>
      <c r="F3113" s="30">
        <f t="shared" si="402"/>
        <v>0</v>
      </c>
      <c r="H3113" s="42">
        <f>IF(DAY(D3113)&gt;14,VLOOKUP(DATE(YEAR(E3113),MONTH(E3113)-1,DAY(1)),'מדדים וריביות'!B:C,2,FALSE),VLOOKUP(DATE(YEAR(E3113),MONTH(E3113)-2,DAY(1)),'מדדים וריביות'!B:C,2,FALSE))</f>
        <v>23738477.089139398</v>
      </c>
      <c r="I3113" s="43">
        <f>'ריבית יומית'!D3107</f>
        <v>1.0738622586670132E-4</v>
      </c>
      <c r="J3113" s="29">
        <f t="shared" si="403"/>
        <v>1.6927240767858431</v>
      </c>
      <c r="L3113">
        <f>VLOOKUP(D3112,'מדדים וריביות'!B:C,2)</f>
        <v>23799384.0220172</v>
      </c>
      <c r="M3113" s="30">
        <f t="shared" si="408"/>
        <v>0</v>
      </c>
      <c r="O3113" s="39">
        <f t="shared" si="405"/>
        <v>0</v>
      </c>
      <c r="P3113" s="39">
        <f t="shared" si="401"/>
        <v>0</v>
      </c>
      <c r="Q3113" s="39">
        <f t="shared" si="406"/>
        <v>0</v>
      </c>
      <c r="R3113" s="41">
        <f t="shared" si="407"/>
        <v>0</v>
      </c>
    </row>
    <row r="3114" spans="4:18" x14ac:dyDescent="0.25">
      <c r="D3114" s="1">
        <v>35979</v>
      </c>
      <c r="E3114" s="1">
        <f t="shared" si="404"/>
        <v>35977</v>
      </c>
      <c r="F3114" s="30">
        <f t="shared" si="402"/>
        <v>0</v>
      </c>
      <c r="H3114" s="42">
        <f>IF(DAY(D3114)&gt;14,VLOOKUP(DATE(YEAR(E3114),MONTH(E3114)-1,DAY(1)),'מדדים וריביות'!B:C,2,FALSE),VLOOKUP(DATE(YEAR(E3114),MONTH(E3114)-2,DAY(1)),'מדדים וריביות'!B:C,2,FALSE))</f>
        <v>23738477.089139398</v>
      </c>
      <c r="I3114" s="43">
        <f>'ריבית יומית'!D3108</f>
        <v>1.0738622586670132E-4</v>
      </c>
      <c r="J3114" s="29">
        <f t="shared" si="403"/>
        <v>1.6925423210538655</v>
      </c>
      <c r="L3114">
        <f>VLOOKUP(D3113,'מדדים וריביות'!B:C,2)</f>
        <v>23799384.0220172</v>
      </c>
      <c r="M3114" s="30">
        <f t="shared" si="408"/>
        <v>0</v>
      </c>
      <c r="O3114" s="39">
        <f t="shared" si="405"/>
        <v>0</v>
      </c>
      <c r="P3114" s="39">
        <f t="shared" si="401"/>
        <v>0</v>
      </c>
      <c r="Q3114" s="39">
        <f t="shared" si="406"/>
        <v>0</v>
      </c>
      <c r="R3114" s="41">
        <f t="shared" si="407"/>
        <v>0</v>
      </c>
    </row>
    <row r="3115" spans="4:18" x14ac:dyDescent="0.25">
      <c r="D3115" s="1">
        <v>35980</v>
      </c>
      <c r="E3115" s="1">
        <f t="shared" si="404"/>
        <v>35977</v>
      </c>
      <c r="F3115" s="30">
        <f t="shared" si="402"/>
        <v>0</v>
      </c>
      <c r="H3115" s="42">
        <f>IF(DAY(D3115)&gt;14,VLOOKUP(DATE(YEAR(E3115),MONTH(E3115)-1,DAY(1)),'מדדים וריביות'!B:C,2,FALSE),VLOOKUP(DATE(YEAR(E3115),MONTH(E3115)-2,DAY(1)),'מדדים וריביות'!B:C,2,FALSE))</f>
        <v>23738477.089139398</v>
      </c>
      <c r="I3115" s="43">
        <f>'ריבית יומית'!D3109</f>
        <v>1.0738622586670132E-4</v>
      </c>
      <c r="J3115" s="29">
        <f t="shared" si="403"/>
        <v>1.6923605848378542</v>
      </c>
      <c r="L3115">
        <f>VLOOKUP(D3114,'מדדים וריביות'!B:C,2)</f>
        <v>23799384.0220172</v>
      </c>
      <c r="M3115" s="30">
        <f t="shared" si="408"/>
        <v>0</v>
      </c>
      <c r="O3115" s="39">
        <f t="shared" si="405"/>
        <v>0</v>
      </c>
      <c r="P3115" s="39">
        <f t="shared" si="401"/>
        <v>0</v>
      </c>
      <c r="Q3115" s="39">
        <f t="shared" si="406"/>
        <v>0</v>
      </c>
      <c r="R3115" s="41">
        <f t="shared" si="407"/>
        <v>0</v>
      </c>
    </row>
    <row r="3116" spans="4:18" x14ac:dyDescent="0.25">
      <c r="D3116" s="1">
        <v>35981</v>
      </c>
      <c r="E3116" s="1">
        <f t="shared" si="404"/>
        <v>35977</v>
      </c>
      <c r="F3116" s="30">
        <f t="shared" si="402"/>
        <v>0</v>
      </c>
      <c r="H3116" s="42">
        <f>IF(DAY(D3116)&gt;14,VLOOKUP(DATE(YEAR(E3116),MONTH(E3116)-1,DAY(1)),'מדדים וריביות'!B:C,2,FALSE),VLOOKUP(DATE(YEAR(E3116),MONTH(E3116)-2,DAY(1)),'מדדים וריביות'!B:C,2,FALSE))</f>
        <v>23738477.089139398</v>
      </c>
      <c r="I3116" s="43">
        <f>'ריבית יומית'!D3110</f>
        <v>1.0738622586670132E-4</v>
      </c>
      <c r="J3116" s="29">
        <f t="shared" si="403"/>
        <v>1.6921788681357137</v>
      </c>
      <c r="L3116">
        <f>VLOOKUP(D3115,'מדדים וריביות'!B:C,2)</f>
        <v>23799384.0220172</v>
      </c>
      <c r="M3116" s="30">
        <f t="shared" si="408"/>
        <v>0</v>
      </c>
      <c r="O3116" s="39">
        <f t="shared" si="405"/>
        <v>0</v>
      </c>
      <c r="P3116" s="39">
        <f t="shared" ref="P3116:P3179" si="409">J3117*G3116-G3116</f>
        <v>0</v>
      </c>
      <c r="Q3116" s="39">
        <f t="shared" si="406"/>
        <v>0</v>
      </c>
      <c r="R3116" s="41">
        <f t="shared" si="407"/>
        <v>0</v>
      </c>
    </row>
    <row r="3117" spans="4:18" x14ac:dyDescent="0.25">
      <c r="D3117" s="1">
        <v>35982</v>
      </c>
      <c r="E3117" s="1">
        <f t="shared" si="404"/>
        <v>35977</v>
      </c>
      <c r="F3117" s="30">
        <f t="shared" si="402"/>
        <v>0</v>
      </c>
      <c r="H3117" s="42">
        <f>IF(DAY(D3117)&gt;14,VLOOKUP(DATE(YEAR(E3117),MONTH(E3117)-1,DAY(1)),'מדדים וריביות'!B:C,2,FALSE),VLOOKUP(DATE(YEAR(E3117),MONTH(E3117)-2,DAY(1)),'מדדים וריביות'!B:C,2,FALSE))</f>
        <v>23738477.089139398</v>
      </c>
      <c r="I3117" s="43">
        <f>'ריבית יומית'!D3111</f>
        <v>1.0738622586670132E-4</v>
      </c>
      <c r="J3117" s="29">
        <f t="shared" si="403"/>
        <v>1.6919971709453487</v>
      </c>
      <c r="L3117">
        <f>VLOOKUP(D3116,'מדדים וריביות'!B:C,2)</f>
        <v>23799384.0220172</v>
      </c>
      <c r="M3117" s="30">
        <f t="shared" si="408"/>
        <v>0</v>
      </c>
      <c r="O3117" s="39">
        <f t="shared" si="405"/>
        <v>0</v>
      </c>
      <c r="P3117" s="39">
        <f t="shared" si="409"/>
        <v>0</v>
      </c>
      <c r="Q3117" s="39">
        <f t="shared" si="406"/>
        <v>0</v>
      </c>
      <c r="R3117" s="41">
        <f t="shared" si="407"/>
        <v>0</v>
      </c>
    </row>
    <row r="3118" spans="4:18" x14ac:dyDescent="0.25">
      <c r="D3118" s="1">
        <v>35983</v>
      </c>
      <c r="E3118" s="1">
        <f t="shared" si="404"/>
        <v>35977</v>
      </c>
      <c r="F3118" s="30">
        <f t="shared" si="402"/>
        <v>0</v>
      </c>
      <c r="H3118" s="42">
        <f>IF(DAY(D3118)&gt;14,VLOOKUP(DATE(YEAR(E3118),MONTH(E3118)-1,DAY(1)),'מדדים וריביות'!B:C,2,FALSE),VLOOKUP(DATE(YEAR(E3118),MONTH(E3118)-2,DAY(1)),'מדדים וריביות'!B:C,2,FALSE))</f>
        <v>23738477.089139398</v>
      </c>
      <c r="I3118" s="43">
        <f>'ריבית יומית'!D3112</f>
        <v>1.0738622586670132E-4</v>
      </c>
      <c r="J3118" s="29">
        <f t="shared" si="403"/>
        <v>1.6918154932646643</v>
      </c>
      <c r="L3118">
        <f>VLOOKUP(D3117,'מדדים וריביות'!B:C,2)</f>
        <v>23799384.0220172</v>
      </c>
      <c r="M3118" s="30">
        <f t="shared" si="408"/>
        <v>0</v>
      </c>
      <c r="O3118" s="39">
        <f t="shared" si="405"/>
        <v>0</v>
      </c>
      <c r="P3118" s="39">
        <f t="shared" si="409"/>
        <v>0</v>
      </c>
      <c r="Q3118" s="39">
        <f t="shared" si="406"/>
        <v>0</v>
      </c>
      <c r="R3118" s="41">
        <f t="shared" si="407"/>
        <v>0</v>
      </c>
    </row>
    <row r="3119" spans="4:18" x14ac:dyDescent="0.25">
      <c r="D3119" s="1">
        <v>35984</v>
      </c>
      <c r="E3119" s="1">
        <f t="shared" si="404"/>
        <v>35977</v>
      </c>
      <c r="F3119" s="30">
        <f t="shared" si="402"/>
        <v>0</v>
      </c>
      <c r="H3119" s="42">
        <f>IF(DAY(D3119)&gt;14,VLOOKUP(DATE(YEAR(E3119),MONTH(E3119)-1,DAY(1)),'מדדים וריביות'!B:C,2,FALSE),VLOOKUP(DATE(YEAR(E3119),MONTH(E3119)-2,DAY(1)),'מדדים וריביות'!B:C,2,FALSE))</f>
        <v>23738477.089139398</v>
      </c>
      <c r="I3119" s="43">
        <f>'ריבית יומית'!D3113</f>
        <v>1.0738622586670132E-4</v>
      </c>
      <c r="J3119" s="29">
        <f t="shared" si="403"/>
        <v>1.6916338350915654</v>
      </c>
      <c r="L3119">
        <f>VLOOKUP(D3118,'מדדים וריביות'!B:C,2)</f>
        <v>23799384.0220172</v>
      </c>
      <c r="M3119" s="30">
        <f t="shared" si="408"/>
        <v>0</v>
      </c>
      <c r="O3119" s="39">
        <f t="shared" si="405"/>
        <v>0</v>
      </c>
      <c r="P3119" s="39">
        <f t="shared" si="409"/>
        <v>0</v>
      </c>
      <c r="Q3119" s="39">
        <f t="shared" si="406"/>
        <v>0</v>
      </c>
      <c r="R3119" s="41">
        <f t="shared" si="407"/>
        <v>0</v>
      </c>
    </row>
    <row r="3120" spans="4:18" x14ac:dyDescent="0.25">
      <c r="D3120" s="1">
        <v>35985</v>
      </c>
      <c r="E3120" s="1">
        <f t="shared" si="404"/>
        <v>35977</v>
      </c>
      <c r="F3120" s="30">
        <f t="shared" si="402"/>
        <v>0</v>
      </c>
      <c r="H3120" s="42">
        <f>IF(DAY(D3120)&gt;14,VLOOKUP(DATE(YEAR(E3120),MONTH(E3120)-1,DAY(1)),'מדדים וריביות'!B:C,2,FALSE),VLOOKUP(DATE(YEAR(E3120),MONTH(E3120)-2,DAY(1)),'מדדים וריביות'!B:C,2,FALSE))</f>
        <v>23738477.089139398</v>
      </c>
      <c r="I3120" s="43">
        <f>'ריבית יומית'!D3114</f>
        <v>1.0738622586670132E-4</v>
      </c>
      <c r="J3120" s="29">
        <f t="shared" si="403"/>
        <v>1.6914521964239575</v>
      </c>
      <c r="L3120">
        <f>VLOOKUP(D3119,'מדדים וריביות'!B:C,2)</f>
        <v>23799384.0220172</v>
      </c>
      <c r="M3120" s="30">
        <f t="shared" si="408"/>
        <v>0</v>
      </c>
      <c r="O3120" s="39">
        <f t="shared" si="405"/>
        <v>0</v>
      </c>
      <c r="P3120" s="39">
        <f t="shared" si="409"/>
        <v>0</v>
      </c>
      <c r="Q3120" s="39">
        <f t="shared" si="406"/>
        <v>0</v>
      </c>
      <c r="R3120" s="41">
        <f t="shared" si="407"/>
        <v>0</v>
      </c>
    </row>
    <row r="3121" spans="4:18" x14ac:dyDescent="0.25">
      <c r="D3121" s="1">
        <v>35986</v>
      </c>
      <c r="E3121" s="1">
        <f t="shared" si="404"/>
        <v>35977</v>
      </c>
      <c r="F3121" s="30">
        <f t="shared" si="402"/>
        <v>0</v>
      </c>
      <c r="H3121" s="42">
        <f>IF(DAY(D3121)&gt;14,VLOOKUP(DATE(YEAR(E3121),MONTH(E3121)-1,DAY(1)),'מדדים וריביות'!B:C,2,FALSE),VLOOKUP(DATE(YEAR(E3121),MONTH(E3121)-2,DAY(1)),'מדדים וריביות'!B:C,2,FALSE))</f>
        <v>23738477.089139398</v>
      </c>
      <c r="I3121" s="43">
        <f>'ריבית יומית'!D3115</f>
        <v>1.0738622586670132E-4</v>
      </c>
      <c r="J3121" s="29">
        <f t="shared" si="403"/>
        <v>1.6912705772597463</v>
      </c>
      <c r="L3121">
        <f>VLOOKUP(D3120,'מדדים וריביות'!B:C,2)</f>
        <v>23799384.0220172</v>
      </c>
      <c r="M3121" s="30">
        <f t="shared" si="408"/>
        <v>0</v>
      </c>
      <c r="O3121" s="39">
        <f t="shared" si="405"/>
        <v>0</v>
      </c>
      <c r="P3121" s="39">
        <f t="shared" si="409"/>
        <v>0</v>
      </c>
      <c r="Q3121" s="39">
        <f t="shared" si="406"/>
        <v>0</v>
      </c>
      <c r="R3121" s="41">
        <f t="shared" si="407"/>
        <v>0</v>
      </c>
    </row>
    <row r="3122" spans="4:18" x14ac:dyDescent="0.25">
      <c r="D3122" s="1">
        <v>35987</v>
      </c>
      <c r="E3122" s="1">
        <f t="shared" si="404"/>
        <v>35977</v>
      </c>
      <c r="F3122" s="30">
        <f t="shared" si="402"/>
        <v>0</v>
      </c>
      <c r="H3122" s="42">
        <f>IF(DAY(D3122)&gt;14,VLOOKUP(DATE(YEAR(E3122),MONTH(E3122)-1,DAY(1)),'מדדים וריביות'!B:C,2,FALSE),VLOOKUP(DATE(YEAR(E3122),MONTH(E3122)-2,DAY(1)),'מדדים וריביות'!B:C,2,FALSE))</f>
        <v>23738477.089139398</v>
      </c>
      <c r="I3122" s="43">
        <f>'ריבית יומית'!D3116</f>
        <v>1.0738622586670132E-4</v>
      </c>
      <c r="J3122" s="29">
        <f t="shared" si="403"/>
        <v>1.6910889775968374</v>
      </c>
      <c r="L3122">
        <f>VLOOKUP(D3121,'מדדים וריביות'!B:C,2)</f>
        <v>23799384.0220172</v>
      </c>
      <c r="M3122" s="30">
        <f t="shared" si="408"/>
        <v>0</v>
      </c>
      <c r="O3122" s="39">
        <f t="shared" si="405"/>
        <v>0</v>
      </c>
      <c r="P3122" s="39">
        <f t="shared" si="409"/>
        <v>0</v>
      </c>
      <c r="Q3122" s="39">
        <f t="shared" si="406"/>
        <v>0</v>
      </c>
      <c r="R3122" s="41">
        <f t="shared" si="407"/>
        <v>0</v>
      </c>
    </row>
    <row r="3123" spans="4:18" x14ac:dyDescent="0.25">
      <c r="D3123" s="1">
        <v>35988</v>
      </c>
      <c r="E3123" s="1">
        <f t="shared" si="404"/>
        <v>35977</v>
      </c>
      <c r="F3123" s="30">
        <f t="shared" si="402"/>
        <v>0</v>
      </c>
      <c r="H3123" s="42">
        <f>IF(DAY(D3123)&gt;14,VLOOKUP(DATE(YEAR(E3123),MONTH(E3123)-1,DAY(1)),'מדדים וריביות'!B:C,2,FALSE),VLOOKUP(DATE(YEAR(E3123),MONTH(E3123)-2,DAY(1)),'מדדים וריביות'!B:C,2,FALSE))</f>
        <v>23738477.089139398</v>
      </c>
      <c r="I3123" s="43">
        <f>'ריבית יומית'!D3117</f>
        <v>1.0738622586670132E-4</v>
      </c>
      <c r="J3123" s="29">
        <f t="shared" si="403"/>
        <v>1.690907397433137</v>
      </c>
      <c r="L3123">
        <f>VLOOKUP(D3122,'מדדים וריביות'!B:C,2)</f>
        <v>23799384.0220172</v>
      </c>
      <c r="M3123" s="30">
        <f t="shared" si="408"/>
        <v>0</v>
      </c>
      <c r="O3123" s="39">
        <f t="shared" si="405"/>
        <v>0</v>
      </c>
      <c r="P3123" s="39">
        <f t="shared" si="409"/>
        <v>0</v>
      </c>
      <c r="Q3123" s="39">
        <f t="shared" si="406"/>
        <v>0</v>
      </c>
      <c r="R3123" s="41">
        <f t="shared" si="407"/>
        <v>0</v>
      </c>
    </row>
    <row r="3124" spans="4:18" x14ac:dyDescent="0.25">
      <c r="D3124" s="1">
        <v>35989</v>
      </c>
      <c r="E3124" s="1">
        <f t="shared" si="404"/>
        <v>35977</v>
      </c>
      <c r="F3124" s="30">
        <f t="shared" si="402"/>
        <v>0</v>
      </c>
      <c r="H3124" s="42">
        <f>IF(DAY(D3124)&gt;14,VLOOKUP(DATE(YEAR(E3124),MONTH(E3124)-1,DAY(1)),'מדדים וריביות'!B:C,2,FALSE),VLOOKUP(DATE(YEAR(E3124),MONTH(E3124)-2,DAY(1)),'מדדים וריביות'!B:C,2,FALSE))</f>
        <v>23738477.089139398</v>
      </c>
      <c r="I3124" s="43">
        <f>'ריבית יומית'!D3118</f>
        <v>1.0738622586670132E-4</v>
      </c>
      <c r="J3124" s="29">
        <f t="shared" si="403"/>
        <v>1.6907258367665514</v>
      </c>
      <c r="L3124">
        <f>VLOOKUP(D3123,'מדדים וריביות'!B:C,2)</f>
        <v>23799384.0220172</v>
      </c>
      <c r="M3124" s="30">
        <f t="shared" si="408"/>
        <v>0</v>
      </c>
      <c r="O3124" s="39">
        <f t="shared" si="405"/>
        <v>0</v>
      </c>
      <c r="P3124" s="39">
        <f t="shared" si="409"/>
        <v>0</v>
      </c>
      <c r="Q3124" s="39">
        <f t="shared" si="406"/>
        <v>0</v>
      </c>
      <c r="R3124" s="41">
        <f t="shared" si="407"/>
        <v>0</v>
      </c>
    </row>
    <row r="3125" spans="4:18" x14ac:dyDescent="0.25">
      <c r="D3125" s="1">
        <v>35990</v>
      </c>
      <c r="E3125" s="1">
        <f t="shared" si="404"/>
        <v>35977</v>
      </c>
      <c r="F3125" s="30">
        <f t="shared" si="402"/>
        <v>0</v>
      </c>
      <c r="H3125" s="42">
        <f>IF(DAY(D3125)&gt;14,VLOOKUP(DATE(YEAR(E3125),MONTH(E3125)-1,DAY(1)),'מדדים וריביות'!B:C,2,FALSE),VLOOKUP(DATE(YEAR(E3125),MONTH(E3125)-2,DAY(1)),'מדדים וריביות'!B:C,2,FALSE))</f>
        <v>23738477.089139398</v>
      </c>
      <c r="I3125" s="43">
        <f>'ריבית יומית'!D3119</f>
        <v>1.0738622586670132E-4</v>
      </c>
      <c r="J3125" s="29">
        <f t="shared" si="403"/>
        <v>1.690544295594987</v>
      </c>
      <c r="L3125">
        <f>VLOOKUP(D3124,'מדדים וריביות'!B:C,2)</f>
        <v>23799384.0220172</v>
      </c>
      <c r="M3125" s="30">
        <f t="shared" si="408"/>
        <v>0</v>
      </c>
      <c r="O3125" s="39">
        <f t="shared" si="405"/>
        <v>0</v>
      </c>
      <c r="P3125" s="39">
        <f t="shared" si="409"/>
        <v>0</v>
      </c>
      <c r="Q3125" s="39">
        <f t="shared" si="406"/>
        <v>0</v>
      </c>
      <c r="R3125" s="41">
        <f t="shared" si="407"/>
        <v>0</v>
      </c>
    </row>
    <row r="3126" spans="4:18" x14ac:dyDescent="0.25">
      <c r="D3126" s="1">
        <v>35991</v>
      </c>
      <c r="E3126" s="1">
        <f t="shared" si="404"/>
        <v>35977</v>
      </c>
      <c r="F3126" s="30">
        <f t="shared" si="402"/>
        <v>0</v>
      </c>
      <c r="H3126" s="42">
        <f>IF(DAY(D3126)&gt;14,VLOOKUP(DATE(YEAR(E3126),MONTH(E3126)-1,DAY(1)),'מדדים וריביות'!B:C,2,FALSE),VLOOKUP(DATE(YEAR(E3126),MONTH(E3126)-2,DAY(1)),'מדדים וריביות'!B:C,2,FALSE))</f>
        <v>23829837.4884561</v>
      </c>
      <c r="I3126" s="43">
        <f>'ריבית יומית'!D3120</f>
        <v>1.0738622586670132E-4</v>
      </c>
      <c r="J3126" s="29">
        <f t="shared" si="403"/>
        <v>1.6903627739163505</v>
      </c>
      <c r="L3126">
        <f>VLOOKUP(D3125,'מדדים וריביות'!B:C,2)</f>
        <v>23799384.0220172</v>
      </c>
      <c r="M3126" s="30">
        <f t="shared" si="408"/>
        <v>0</v>
      </c>
      <c r="O3126" s="39">
        <f t="shared" si="405"/>
        <v>0</v>
      </c>
      <c r="P3126" s="39">
        <f t="shared" si="409"/>
        <v>0</v>
      </c>
      <c r="Q3126" s="39">
        <f t="shared" si="406"/>
        <v>0</v>
      </c>
      <c r="R3126" s="41">
        <f t="shared" si="407"/>
        <v>0</v>
      </c>
    </row>
    <row r="3127" spans="4:18" x14ac:dyDescent="0.25">
      <c r="D3127" s="1">
        <v>35992</v>
      </c>
      <c r="E3127" s="1">
        <f t="shared" si="404"/>
        <v>35977</v>
      </c>
      <c r="F3127" s="30">
        <f t="shared" si="402"/>
        <v>0</v>
      </c>
      <c r="H3127" s="42">
        <f>IF(DAY(D3127)&gt;14,VLOOKUP(DATE(YEAR(E3127),MONTH(E3127)-1,DAY(1)),'מדדים וריביות'!B:C,2,FALSE),VLOOKUP(DATE(YEAR(E3127),MONTH(E3127)-2,DAY(1)),'מדדים וריביות'!B:C,2,FALSE))</f>
        <v>23829837.4884561</v>
      </c>
      <c r="I3127" s="43">
        <f>'ריבית יומית'!D3121</f>
        <v>1.0738622586670132E-4</v>
      </c>
      <c r="J3127" s="29">
        <f t="shared" si="403"/>
        <v>1.6901812717285489</v>
      </c>
      <c r="L3127">
        <f>VLOOKUP(D3126,'מדדים וריביות'!B:C,2)</f>
        <v>23799384.0220172</v>
      </c>
      <c r="M3127" s="30">
        <f t="shared" si="408"/>
        <v>0</v>
      </c>
      <c r="O3127" s="39">
        <f t="shared" si="405"/>
        <v>0</v>
      </c>
      <c r="P3127" s="39">
        <f t="shared" si="409"/>
        <v>0</v>
      </c>
      <c r="Q3127" s="39">
        <f t="shared" si="406"/>
        <v>0</v>
      </c>
      <c r="R3127" s="41">
        <f t="shared" si="407"/>
        <v>0</v>
      </c>
    </row>
    <row r="3128" spans="4:18" x14ac:dyDescent="0.25">
      <c r="D3128" s="1">
        <v>35993</v>
      </c>
      <c r="E3128" s="1">
        <f t="shared" si="404"/>
        <v>35977</v>
      </c>
      <c r="F3128" s="30">
        <f t="shared" si="402"/>
        <v>0</v>
      </c>
      <c r="H3128" s="42">
        <f>IF(DAY(D3128)&gt;14,VLOOKUP(DATE(YEAR(E3128),MONTH(E3128)-1,DAY(1)),'מדדים וריביות'!B:C,2,FALSE),VLOOKUP(DATE(YEAR(E3128),MONTH(E3128)-2,DAY(1)),'מדדים וריביות'!B:C,2,FALSE))</f>
        <v>23829837.4884561</v>
      </c>
      <c r="I3128" s="43">
        <f>'ריבית יומית'!D3122</f>
        <v>1.0738622586670132E-4</v>
      </c>
      <c r="J3128" s="29">
        <f t="shared" si="403"/>
        <v>1.6899997890294896</v>
      </c>
      <c r="L3128">
        <f>VLOOKUP(D3127,'מדדים וריביות'!B:C,2)</f>
        <v>23799384.0220172</v>
      </c>
      <c r="M3128" s="30">
        <f t="shared" si="408"/>
        <v>0</v>
      </c>
      <c r="O3128" s="39">
        <f t="shared" si="405"/>
        <v>0</v>
      </c>
      <c r="P3128" s="39">
        <f t="shared" si="409"/>
        <v>0</v>
      </c>
      <c r="Q3128" s="39">
        <f t="shared" si="406"/>
        <v>0</v>
      </c>
      <c r="R3128" s="41">
        <f t="shared" si="407"/>
        <v>0</v>
      </c>
    </row>
    <row r="3129" spans="4:18" x14ac:dyDescent="0.25">
      <c r="D3129" s="1">
        <v>35994</v>
      </c>
      <c r="E3129" s="1">
        <f t="shared" si="404"/>
        <v>35977</v>
      </c>
      <c r="F3129" s="30">
        <f t="shared" si="402"/>
        <v>0</v>
      </c>
      <c r="H3129" s="42">
        <f>IF(DAY(D3129)&gt;14,VLOOKUP(DATE(YEAR(E3129),MONTH(E3129)-1,DAY(1)),'מדדים וריביות'!B:C,2,FALSE),VLOOKUP(DATE(YEAR(E3129),MONTH(E3129)-2,DAY(1)),'מדדים וריביות'!B:C,2,FALSE))</f>
        <v>23829837.4884561</v>
      </c>
      <c r="I3129" s="43">
        <f>'ריבית יומית'!D3123</f>
        <v>1.0738622586670132E-4</v>
      </c>
      <c r="J3129" s="29">
        <f t="shared" si="403"/>
        <v>1.6898183258170796</v>
      </c>
      <c r="L3129">
        <f>VLOOKUP(D3128,'מדדים וריביות'!B:C,2)</f>
        <v>23799384.0220172</v>
      </c>
      <c r="M3129" s="30">
        <f t="shared" si="408"/>
        <v>0</v>
      </c>
      <c r="O3129" s="39">
        <f t="shared" si="405"/>
        <v>0</v>
      </c>
      <c r="P3129" s="39">
        <f t="shared" si="409"/>
        <v>0</v>
      </c>
      <c r="Q3129" s="39">
        <f t="shared" si="406"/>
        <v>0</v>
      </c>
      <c r="R3129" s="41">
        <f t="shared" si="407"/>
        <v>0</v>
      </c>
    </row>
    <row r="3130" spans="4:18" x14ac:dyDescent="0.25">
      <c r="D3130" s="1">
        <v>35995</v>
      </c>
      <c r="E3130" s="1">
        <f t="shared" si="404"/>
        <v>35977</v>
      </c>
      <c r="F3130" s="30">
        <f t="shared" si="402"/>
        <v>0</v>
      </c>
      <c r="H3130" s="42">
        <f>IF(DAY(D3130)&gt;14,VLOOKUP(DATE(YEAR(E3130),MONTH(E3130)-1,DAY(1)),'מדדים וריביות'!B:C,2,FALSE),VLOOKUP(DATE(YEAR(E3130),MONTH(E3130)-2,DAY(1)),'מדדים וריביות'!B:C,2,FALSE))</f>
        <v>23829837.4884561</v>
      </c>
      <c r="I3130" s="43">
        <f>'ריבית יומית'!D3124</f>
        <v>1.0738622586670132E-4</v>
      </c>
      <c r="J3130" s="29">
        <f t="shared" si="403"/>
        <v>1.6896368820892269</v>
      </c>
      <c r="L3130">
        <f>VLOOKUP(D3129,'מדדים וריביות'!B:C,2)</f>
        <v>23799384.0220172</v>
      </c>
      <c r="M3130" s="30">
        <f t="shared" si="408"/>
        <v>0</v>
      </c>
      <c r="O3130" s="39">
        <f t="shared" si="405"/>
        <v>0</v>
      </c>
      <c r="P3130" s="39">
        <f t="shared" si="409"/>
        <v>0</v>
      </c>
      <c r="Q3130" s="39">
        <f t="shared" si="406"/>
        <v>0</v>
      </c>
      <c r="R3130" s="41">
        <f t="shared" si="407"/>
        <v>0</v>
      </c>
    </row>
    <row r="3131" spans="4:18" x14ac:dyDescent="0.25">
      <c r="D3131" s="1">
        <v>35996</v>
      </c>
      <c r="E3131" s="1">
        <f t="shared" si="404"/>
        <v>35977</v>
      </c>
      <c r="F3131" s="30">
        <f t="shared" si="402"/>
        <v>0</v>
      </c>
      <c r="H3131" s="42">
        <f>IF(DAY(D3131)&gt;14,VLOOKUP(DATE(YEAR(E3131),MONTH(E3131)-1,DAY(1)),'מדדים וריביות'!B:C,2,FALSE),VLOOKUP(DATE(YEAR(E3131),MONTH(E3131)-2,DAY(1)),'מדדים וריביות'!B:C,2,FALSE))</f>
        <v>23829837.4884561</v>
      </c>
      <c r="I3131" s="43">
        <f>'ריבית יומית'!D3125</f>
        <v>1.0738622586670132E-4</v>
      </c>
      <c r="J3131" s="29">
        <f t="shared" si="403"/>
        <v>1.6894554578438392</v>
      </c>
      <c r="L3131">
        <f>VLOOKUP(D3130,'מדדים וריביות'!B:C,2)</f>
        <v>23799384.0220172</v>
      </c>
      <c r="M3131" s="30">
        <f t="shared" si="408"/>
        <v>0</v>
      </c>
      <c r="O3131" s="39">
        <f t="shared" si="405"/>
        <v>0</v>
      </c>
      <c r="P3131" s="39">
        <f t="shared" si="409"/>
        <v>0</v>
      </c>
      <c r="Q3131" s="39">
        <f t="shared" si="406"/>
        <v>0</v>
      </c>
      <c r="R3131" s="41">
        <f t="shared" si="407"/>
        <v>0</v>
      </c>
    </row>
    <row r="3132" spans="4:18" x14ac:dyDescent="0.25">
      <c r="D3132" s="1">
        <v>35997</v>
      </c>
      <c r="E3132" s="1">
        <f t="shared" si="404"/>
        <v>35977</v>
      </c>
      <c r="F3132" s="30">
        <f t="shared" si="402"/>
        <v>0</v>
      </c>
      <c r="H3132" s="42">
        <f>IF(DAY(D3132)&gt;14,VLOOKUP(DATE(YEAR(E3132),MONTH(E3132)-1,DAY(1)),'מדדים וריביות'!B:C,2,FALSE),VLOOKUP(DATE(YEAR(E3132),MONTH(E3132)-2,DAY(1)),'מדדים וריביות'!B:C,2,FALSE))</f>
        <v>23829837.4884561</v>
      </c>
      <c r="I3132" s="43">
        <f>'ריבית יומית'!D3126</f>
        <v>1.0738622586670132E-4</v>
      </c>
      <c r="J3132" s="29">
        <f t="shared" si="403"/>
        <v>1.6892740530788246</v>
      </c>
      <c r="L3132">
        <f>VLOOKUP(D3131,'מדדים וריביות'!B:C,2)</f>
        <v>23799384.0220172</v>
      </c>
      <c r="M3132" s="30">
        <f t="shared" si="408"/>
        <v>0</v>
      </c>
      <c r="O3132" s="39">
        <f t="shared" si="405"/>
        <v>0</v>
      </c>
      <c r="P3132" s="39">
        <f t="shared" si="409"/>
        <v>0</v>
      </c>
      <c r="Q3132" s="39">
        <f t="shared" si="406"/>
        <v>0</v>
      </c>
      <c r="R3132" s="41">
        <f t="shared" si="407"/>
        <v>0</v>
      </c>
    </row>
    <row r="3133" spans="4:18" x14ac:dyDescent="0.25">
      <c r="D3133" s="1">
        <v>35998</v>
      </c>
      <c r="E3133" s="1">
        <f t="shared" si="404"/>
        <v>35977</v>
      </c>
      <c r="F3133" s="30">
        <f t="shared" si="402"/>
        <v>0</v>
      </c>
      <c r="H3133" s="42">
        <f>IF(DAY(D3133)&gt;14,VLOOKUP(DATE(YEAR(E3133),MONTH(E3133)-1,DAY(1)),'מדדים וריביות'!B:C,2,FALSE),VLOOKUP(DATE(YEAR(E3133),MONTH(E3133)-2,DAY(1)),'מדדים וריביות'!B:C,2,FALSE))</f>
        <v>23829837.4884561</v>
      </c>
      <c r="I3133" s="43">
        <f>'ריבית יומית'!D3127</f>
        <v>1.0738622586670132E-4</v>
      </c>
      <c r="J3133" s="29">
        <f t="shared" si="403"/>
        <v>1.6890926677920912</v>
      </c>
      <c r="L3133">
        <f>VLOOKUP(D3132,'מדדים וריביות'!B:C,2)</f>
        <v>23799384.0220172</v>
      </c>
      <c r="M3133" s="30">
        <f t="shared" si="408"/>
        <v>0</v>
      </c>
      <c r="O3133" s="39">
        <f t="shared" si="405"/>
        <v>0</v>
      </c>
      <c r="P3133" s="39">
        <f t="shared" si="409"/>
        <v>0</v>
      </c>
      <c r="Q3133" s="39">
        <f t="shared" si="406"/>
        <v>0</v>
      </c>
      <c r="R3133" s="41">
        <f t="shared" si="407"/>
        <v>0</v>
      </c>
    </row>
    <row r="3134" spans="4:18" x14ac:dyDescent="0.25">
      <c r="D3134" s="1">
        <v>35999</v>
      </c>
      <c r="E3134" s="1">
        <f t="shared" si="404"/>
        <v>35977</v>
      </c>
      <c r="F3134" s="30">
        <f t="shared" si="402"/>
        <v>0</v>
      </c>
      <c r="H3134" s="42">
        <f>IF(DAY(D3134)&gt;14,VLOOKUP(DATE(YEAR(E3134),MONTH(E3134)-1,DAY(1)),'מדדים וריביות'!B:C,2,FALSE),VLOOKUP(DATE(YEAR(E3134),MONTH(E3134)-2,DAY(1)),'מדדים וריביות'!B:C,2,FALSE))</f>
        <v>23829837.4884561</v>
      </c>
      <c r="I3134" s="43">
        <f>'ריבית יומית'!D3128</f>
        <v>1.0738622586670132E-4</v>
      </c>
      <c r="J3134" s="29">
        <f t="shared" si="403"/>
        <v>1.6889113019815478</v>
      </c>
      <c r="L3134">
        <f>VLOOKUP(D3133,'מדדים וריביות'!B:C,2)</f>
        <v>23799384.0220172</v>
      </c>
      <c r="M3134" s="30">
        <f t="shared" si="408"/>
        <v>0</v>
      </c>
      <c r="O3134" s="39">
        <f t="shared" si="405"/>
        <v>0</v>
      </c>
      <c r="P3134" s="39">
        <f t="shared" si="409"/>
        <v>0</v>
      </c>
      <c r="Q3134" s="39">
        <f t="shared" si="406"/>
        <v>0</v>
      </c>
      <c r="R3134" s="41">
        <f t="shared" si="407"/>
        <v>0</v>
      </c>
    </row>
    <row r="3135" spans="4:18" x14ac:dyDescent="0.25">
      <c r="D3135" s="1">
        <v>36000</v>
      </c>
      <c r="E3135" s="1">
        <f t="shared" si="404"/>
        <v>35977</v>
      </c>
      <c r="F3135" s="30">
        <f t="shared" si="402"/>
        <v>0</v>
      </c>
      <c r="H3135" s="42">
        <f>IF(DAY(D3135)&gt;14,VLOOKUP(DATE(YEAR(E3135),MONTH(E3135)-1,DAY(1)),'מדדים וריביות'!B:C,2,FALSE),VLOOKUP(DATE(YEAR(E3135),MONTH(E3135)-2,DAY(1)),'מדדים וריביות'!B:C,2,FALSE))</f>
        <v>23829837.4884561</v>
      </c>
      <c r="I3135" s="43">
        <f>'ריבית יומית'!D3129</f>
        <v>1.0738622586670132E-4</v>
      </c>
      <c r="J3135" s="29">
        <f t="shared" si="403"/>
        <v>1.688729955645103</v>
      </c>
      <c r="L3135">
        <f>VLOOKUP(D3134,'מדדים וריביות'!B:C,2)</f>
        <v>23799384.0220172</v>
      </c>
      <c r="M3135" s="30">
        <f t="shared" si="408"/>
        <v>0</v>
      </c>
      <c r="O3135" s="39">
        <f t="shared" si="405"/>
        <v>0</v>
      </c>
      <c r="P3135" s="39">
        <f t="shared" si="409"/>
        <v>0</v>
      </c>
      <c r="Q3135" s="39">
        <f t="shared" si="406"/>
        <v>0</v>
      </c>
      <c r="R3135" s="41">
        <f t="shared" si="407"/>
        <v>0</v>
      </c>
    </row>
    <row r="3136" spans="4:18" x14ac:dyDescent="0.25">
      <c r="D3136" s="1">
        <v>36001</v>
      </c>
      <c r="E3136" s="1">
        <f t="shared" si="404"/>
        <v>35977</v>
      </c>
      <c r="F3136" s="30">
        <f t="shared" ref="F3136:F3199" si="410">M3135</f>
        <v>0</v>
      </c>
      <c r="H3136" s="42">
        <f>IF(DAY(D3136)&gt;14,VLOOKUP(DATE(YEAR(E3136),MONTH(E3136)-1,DAY(1)),'מדדים וריביות'!B:C,2,FALSE),VLOOKUP(DATE(YEAR(E3136),MONTH(E3136)-2,DAY(1)),'מדדים וריביות'!B:C,2,FALSE))</f>
        <v>23829837.4884561</v>
      </c>
      <c r="I3136" s="43">
        <f>'ריבית יומית'!D3130</f>
        <v>1.0738622586670132E-4</v>
      </c>
      <c r="J3136" s="29">
        <f t="shared" si="403"/>
        <v>1.6885486287806659</v>
      </c>
      <c r="L3136">
        <f>VLOOKUP(D3135,'מדדים וריביות'!B:C,2)</f>
        <v>23799384.0220172</v>
      </c>
      <c r="M3136" s="30">
        <f t="shared" si="408"/>
        <v>0</v>
      </c>
      <c r="O3136" s="39">
        <f t="shared" si="405"/>
        <v>0</v>
      </c>
      <c r="P3136" s="39">
        <f t="shared" si="409"/>
        <v>0</v>
      </c>
      <c r="Q3136" s="39">
        <f t="shared" si="406"/>
        <v>0</v>
      </c>
      <c r="R3136" s="41">
        <f t="shared" si="407"/>
        <v>0</v>
      </c>
    </row>
    <row r="3137" spans="4:18" x14ac:dyDescent="0.25">
      <c r="D3137" s="1">
        <v>36002</v>
      </c>
      <c r="E3137" s="1">
        <f t="shared" si="404"/>
        <v>35977</v>
      </c>
      <c r="F3137" s="30">
        <f t="shared" si="410"/>
        <v>0</v>
      </c>
      <c r="H3137" s="42">
        <f>IF(DAY(D3137)&gt;14,VLOOKUP(DATE(YEAR(E3137),MONTH(E3137)-1,DAY(1)),'מדדים וריביות'!B:C,2,FALSE),VLOOKUP(DATE(YEAR(E3137),MONTH(E3137)-2,DAY(1)),'מדדים וריביות'!B:C,2,FALSE))</f>
        <v>23829837.4884561</v>
      </c>
      <c r="I3137" s="43">
        <f>'ריבית יומית'!D3131</f>
        <v>1.0738622586670132E-4</v>
      </c>
      <c r="J3137" s="29">
        <f t="shared" si="403"/>
        <v>1.6883673213861456</v>
      </c>
      <c r="L3137">
        <f>VLOOKUP(D3136,'מדדים וריביות'!B:C,2)</f>
        <v>23799384.0220172</v>
      </c>
      <c r="M3137" s="30">
        <f t="shared" si="408"/>
        <v>0</v>
      </c>
      <c r="O3137" s="39">
        <f t="shared" si="405"/>
        <v>0</v>
      </c>
      <c r="P3137" s="39">
        <f t="shared" si="409"/>
        <v>0</v>
      </c>
      <c r="Q3137" s="39">
        <f t="shared" si="406"/>
        <v>0</v>
      </c>
      <c r="R3137" s="41">
        <f t="shared" si="407"/>
        <v>0</v>
      </c>
    </row>
    <row r="3138" spans="4:18" x14ac:dyDescent="0.25">
      <c r="D3138" s="1">
        <v>36003</v>
      </c>
      <c r="E3138" s="1">
        <f t="shared" si="404"/>
        <v>35977</v>
      </c>
      <c r="F3138" s="30">
        <f t="shared" si="410"/>
        <v>0</v>
      </c>
      <c r="H3138" s="42">
        <f>IF(DAY(D3138)&gt;14,VLOOKUP(DATE(YEAR(E3138),MONTH(E3138)-1,DAY(1)),'מדדים וריביות'!B:C,2,FALSE),VLOOKUP(DATE(YEAR(E3138),MONTH(E3138)-2,DAY(1)),'מדדים וריביות'!B:C,2,FALSE))</f>
        <v>23829837.4884561</v>
      </c>
      <c r="I3138" s="43">
        <f>'ריבית יומית'!D3132</f>
        <v>1.0738622586670132E-4</v>
      </c>
      <c r="J3138" s="29">
        <f t="shared" si="403"/>
        <v>1.6881860334594516</v>
      </c>
      <c r="L3138">
        <f>VLOOKUP(D3137,'מדדים וריביות'!B:C,2)</f>
        <v>23799384.0220172</v>
      </c>
      <c r="M3138" s="30">
        <f t="shared" si="408"/>
        <v>0</v>
      </c>
      <c r="O3138" s="39">
        <f t="shared" si="405"/>
        <v>0</v>
      </c>
      <c r="P3138" s="39">
        <f t="shared" si="409"/>
        <v>0</v>
      </c>
      <c r="Q3138" s="39">
        <f t="shared" si="406"/>
        <v>0</v>
      </c>
      <c r="R3138" s="41">
        <f t="shared" si="407"/>
        <v>0</v>
      </c>
    </row>
    <row r="3139" spans="4:18" x14ac:dyDescent="0.25">
      <c r="D3139" s="1">
        <v>36004</v>
      </c>
      <c r="E3139" s="1">
        <f t="shared" si="404"/>
        <v>35977</v>
      </c>
      <c r="F3139" s="30">
        <f t="shared" si="410"/>
        <v>0</v>
      </c>
      <c r="H3139" s="42">
        <f>IF(DAY(D3139)&gt;14,VLOOKUP(DATE(YEAR(E3139),MONTH(E3139)-1,DAY(1)),'מדדים וריביות'!B:C,2,FALSE),VLOOKUP(DATE(YEAR(E3139),MONTH(E3139)-2,DAY(1)),'מדדים וריביות'!B:C,2,FALSE))</f>
        <v>23829837.4884561</v>
      </c>
      <c r="I3139" s="43">
        <f>'ריבית יומית'!D3133</f>
        <v>1.0738622586670132E-4</v>
      </c>
      <c r="J3139" s="29">
        <f t="shared" si="403"/>
        <v>1.6880047649984935</v>
      </c>
      <c r="L3139">
        <f>VLOOKUP(D3138,'מדדים וריביות'!B:C,2)</f>
        <v>23799384.0220172</v>
      </c>
      <c r="M3139" s="30">
        <f t="shared" si="408"/>
        <v>0</v>
      </c>
      <c r="O3139" s="39">
        <f t="shared" si="405"/>
        <v>0</v>
      </c>
      <c r="P3139" s="39">
        <f t="shared" si="409"/>
        <v>0</v>
      </c>
      <c r="Q3139" s="39">
        <f t="shared" si="406"/>
        <v>0</v>
      </c>
      <c r="R3139" s="41">
        <f t="shared" si="407"/>
        <v>0</v>
      </c>
    </row>
    <row r="3140" spans="4:18" x14ac:dyDescent="0.25">
      <c r="D3140" s="1">
        <v>36005</v>
      </c>
      <c r="E3140" s="1">
        <f t="shared" si="404"/>
        <v>35977</v>
      </c>
      <c r="F3140" s="30">
        <f t="shared" si="410"/>
        <v>0</v>
      </c>
      <c r="H3140" s="42">
        <f>IF(DAY(D3140)&gt;14,VLOOKUP(DATE(YEAR(E3140),MONTH(E3140)-1,DAY(1)),'מדדים וריביות'!B:C,2,FALSE),VLOOKUP(DATE(YEAR(E3140),MONTH(E3140)-2,DAY(1)),'מדדים וריביות'!B:C,2,FALSE))</f>
        <v>23829837.4884561</v>
      </c>
      <c r="I3140" s="43">
        <f>'ריבית יומית'!D3134</f>
        <v>1.0738622586670132E-4</v>
      </c>
      <c r="J3140" s="29">
        <f t="shared" si="403"/>
        <v>1.687823516001181</v>
      </c>
      <c r="L3140">
        <f>VLOOKUP(D3139,'מדדים וריביות'!B:C,2)</f>
        <v>23799384.0220172</v>
      </c>
      <c r="M3140" s="30">
        <f t="shared" si="408"/>
        <v>0</v>
      </c>
      <c r="O3140" s="39">
        <f t="shared" si="405"/>
        <v>0</v>
      </c>
      <c r="P3140" s="39">
        <f t="shared" si="409"/>
        <v>0</v>
      </c>
      <c r="Q3140" s="39">
        <f t="shared" si="406"/>
        <v>0</v>
      </c>
      <c r="R3140" s="41">
        <f t="shared" si="407"/>
        <v>0</v>
      </c>
    </row>
    <row r="3141" spans="4:18" x14ac:dyDescent="0.25">
      <c r="D3141" s="1">
        <v>36006</v>
      </c>
      <c r="E3141" s="1">
        <f t="shared" si="404"/>
        <v>35977</v>
      </c>
      <c r="F3141" s="30">
        <f t="shared" si="410"/>
        <v>0</v>
      </c>
      <c r="H3141" s="42">
        <f>IF(DAY(D3141)&gt;14,VLOOKUP(DATE(YEAR(E3141),MONTH(E3141)-1,DAY(1)),'מדדים וריביות'!B:C,2,FALSE),VLOOKUP(DATE(YEAR(E3141),MONTH(E3141)-2,DAY(1)),'מדדים וריביות'!B:C,2,FALSE))</f>
        <v>23829837.4884561</v>
      </c>
      <c r="I3141" s="43">
        <f>'ריבית יומית'!D3135</f>
        <v>1.0738622586670132E-4</v>
      </c>
      <c r="J3141" s="29">
        <f t="shared" si="403"/>
        <v>1.6876422864654244</v>
      </c>
      <c r="L3141">
        <f>VLOOKUP(D3140,'מדדים וריביות'!B:C,2)</f>
        <v>23799384.0220172</v>
      </c>
      <c r="M3141" s="30">
        <f t="shared" si="408"/>
        <v>0</v>
      </c>
      <c r="O3141" s="39">
        <f t="shared" si="405"/>
        <v>0</v>
      </c>
      <c r="P3141" s="39">
        <f t="shared" si="409"/>
        <v>0</v>
      </c>
      <c r="Q3141" s="39">
        <f t="shared" si="406"/>
        <v>0</v>
      </c>
      <c r="R3141" s="41">
        <f t="shared" si="407"/>
        <v>0</v>
      </c>
    </row>
    <row r="3142" spans="4:18" x14ac:dyDescent="0.25">
      <c r="D3142" s="1">
        <v>36007</v>
      </c>
      <c r="E3142" s="1">
        <f t="shared" si="404"/>
        <v>35977</v>
      </c>
      <c r="F3142" s="30">
        <f t="shared" si="410"/>
        <v>0</v>
      </c>
      <c r="H3142" s="42">
        <f>IF(DAY(D3142)&gt;14,VLOOKUP(DATE(YEAR(E3142),MONTH(E3142)-1,DAY(1)),'מדדים וריביות'!B:C,2,FALSE),VLOOKUP(DATE(YEAR(E3142),MONTH(E3142)-2,DAY(1)),'מדדים וריביות'!B:C,2,FALSE))</f>
        <v>23829837.4884561</v>
      </c>
      <c r="I3142" s="43">
        <f>'ריבית יומית'!D3136</f>
        <v>1.0738622586670132E-4</v>
      </c>
      <c r="J3142" s="29">
        <f t="shared" si="403"/>
        <v>1.687461076389134</v>
      </c>
      <c r="L3142">
        <f>VLOOKUP(D3141,'מדדים וריביות'!B:C,2)</f>
        <v>23799384.0220172</v>
      </c>
      <c r="M3142" s="30">
        <f t="shared" si="408"/>
        <v>0</v>
      </c>
      <c r="O3142" s="39">
        <f t="shared" si="405"/>
        <v>0</v>
      </c>
      <c r="P3142" s="39">
        <f t="shared" si="409"/>
        <v>0</v>
      </c>
      <c r="Q3142" s="39">
        <f t="shared" si="406"/>
        <v>0</v>
      </c>
      <c r="R3142" s="41">
        <f t="shared" si="407"/>
        <v>0</v>
      </c>
    </row>
    <row r="3143" spans="4:18" x14ac:dyDescent="0.25">
      <c r="D3143" s="1">
        <v>36008</v>
      </c>
      <c r="E3143" s="1">
        <f t="shared" si="404"/>
        <v>36008</v>
      </c>
      <c r="F3143" s="30">
        <f t="shared" si="410"/>
        <v>0</v>
      </c>
      <c r="H3143" s="42">
        <f>IF(DAY(D3143)&gt;14,VLOOKUP(DATE(YEAR(E3143),MONTH(E3143)-1,DAY(1)),'מדדים וריביות'!B:C,2,FALSE),VLOOKUP(DATE(YEAR(E3143),MONTH(E3143)-2,DAY(1)),'מדדים וריביות'!B:C,2,FALSE))</f>
        <v>23829837.4884561</v>
      </c>
      <c r="I3143" s="43">
        <f>'ריבית יומית'!D3137</f>
        <v>1.0738622586670132E-4</v>
      </c>
      <c r="J3143" s="29">
        <f t="shared" si="403"/>
        <v>1.6872798857702203</v>
      </c>
      <c r="L3143">
        <f>VLOOKUP(D3142,'מדדים וריביות'!B:C,2)</f>
        <v>23799384.0220172</v>
      </c>
      <c r="M3143" s="30">
        <f t="shared" si="408"/>
        <v>0</v>
      </c>
      <c r="O3143" s="39">
        <f t="shared" si="405"/>
        <v>0</v>
      </c>
      <c r="P3143" s="39">
        <f t="shared" si="409"/>
        <v>0</v>
      </c>
      <c r="Q3143" s="39">
        <f t="shared" si="406"/>
        <v>0</v>
      </c>
      <c r="R3143" s="41">
        <f t="shared" si="407"/>
        <v>0</v>
      </c>
    </row>
    <row r="3144" spans="4:18" x14ac:dyDescent="0.25">
      <c r="D3144" s="1">
        <v>36009</v>
      </c>
      <c r="E3144" s="1">
        <f t="shared" si="404"/>
        <v>36008</v>
      </c>
      <c r="F3144" s="30">
        <f t="shared" si="410"/>
        <v>0</v>
      </c>
      <c r="H3144" s="42">
        <f>IF(DAY(D3144)&gt;14,VLOOKUP(DATE(YEAR(E3144),MONTH(E3144)-1,DAY(1)),'מדדים וריביות'!B:C,2,FALSE),VLOOKUP(DATE(YEAR(E3144),MONTH(E3144)-2,DAY(1)),'מדדים וריביות'!B:C,2,FALSE))</f>
        <v>23829837.4884561</v>
      </c>
      <c r="I3144" s="43">
        <f>'ריבית יומית'!D3138</f>
        <v>1.0738622586670132E-4</v>
      </c>
      <c r="J3144" s="29">
        <f t="shared" si="403"/>
        <v>1.6870987146065941</v>
      </c>
      <c r="L3144">
        <f>VLOOKUP(D3143,'מדדים וריביות'!B:C,2)</f>
        <v>23921197.887772899</v>
      </c>
      <c r="M3144" s="30">
        <f t="shared" si="408"/>
        <v>0</v>
      </c>
      <c r="O3144" s="39">
        <f t="shared" si="405"/>
        <v>0</v>
      </c>
      <c r="P3144" s="39">
        <f t="shared" si="409"/>
        <v>0</v>
      </c>
      <c r="Q3144" s="39">
        <f t="shared" si="406"/>
        <v>0</v>
      </c>
      <c r="R3144" s="41">
        <f t="shared" si="407"/>
        <v>0</v>
      </c>
    </row>
    <row r="3145" spans="4:18" x14ac:dyDescent="0.25">
      <c r="D3145" s="1">
        <v>36010</v>
      </c>
      <c r="E3145" s="1">
        <f t="shared" si="404"/>
        <v>36008</v>
      </c>
      <c r="F3145" s="30">
        <f t="shared" si="410"/>
        <v>0</v>
      </c>
      <c r="H3145" s="42">
        <f>IF(DAY(D3145)&gt;14,VLOOKUP(DATE(YEAR(E3145),MONTH(E3145)-1,DAY(1)),'מדדים וריביות'!B:C,2,FALSE),VLOOKUP(DATE(YEAR(E3145),MONTH(E3145)-2,DAY(1)),'מדדים וריביות'!B:C,2,FALSE))</f>
        <v>23829837.4884561</v>
      </c>
      <c r="I3145" s="43">
        <f>'ריבית יומית'!D3139</f>
        <v>1.0738622586670132E-4</v>
      </c>
      <c r="J3145" s="29">
        <f t="shared" ref="J3145:J3208" si="411">J3146*(1+I3145)</f>
        <v>1.6869175628961663</v>
      </c>
      <c r="L3145">
        <f>VLOOKUP(D3144,'מדדים וריביות'!B:C,2)</f>
        <v>23921197.887772899</v>
      </c>
      <c r="M3145" s="30">
        <f t="shared" si="408"/>
        <v>0</v>
      </c>
      <c r="O3145" s="39">
        <f t="shared" si="405"/>
        <v>0</v>
      </c>
      <c r="P3145" s="39">
        <f t="shared" si="409"/>
        <v>0</v>
      </c>
      <c r="Q3145" s="39">
        <f t="shared" si="406"/>
        <v>0</v>
      </c>
      <c r="R3145" s="41">
        <f t="shared" si="407"/>
        <v>0</v>
      </c>
    </row>
    <row r="3146" spans="4:18" x14ac:dyDescent="0.25">
      <c r="D3146" s="1">
        <v>36011</v>
      </c>
      <c r="E3146" s="1">
        <f t="shared" ref="E3146:E3209" si="412">DATE(YEAR(D3146),MONTH(D3146),DAY(1))</f>
        <v>36008</v>
      </c>
      <c r="F3146" s="30">
        <f t="shared" si="410"/>
        <v>0</v>
      </c>
      <c r="H3146" s="42">
        <f>IF(DAY(D3146)&gt;14,VLOOKUP(DATE(YEAR(E3146),MONTH(E3146)-1,DAY(1)),'מדדים וריביות'!B:C,2,FALSE),VLOOKUP(DATE(YEAR(E3146),MONTH(E3146)-2,DAY(1)),'מדדים וריביות'!B:C,2,FALSE))</f>
        <v>23829837.4884561</v>
      </c>
      <c r="I3146" s="43">
        <f>'ריבית יומית'!D3140</f>
        <v>1.0738622586670132E-4</v>
      </c>
      <c r="J3146" s="29">
        <f t="shared" si="411"/>
        <v>1.6867364306368484</v>
      </c>
      <c r="L3146">
        <f>VLOOKUP(D3145,'מדדים וריביות'!B:C,2)</f>
        <v>23921197.887772899</v>
      </c>
      <c r="M3146" s="30">
        <f t="shared" si="408"/>
        <v>0</v>
      </c>
      <c r="O3146" s="39">
        <f t="shared" ref="O3146:O3209" si="413">$D$4/H3146*G3146-G3146</f>
        <v>0</v>
      </c>
      <c r="P3146" s="39">
        <f t="shared" si="409"/>
        <v>0</v>
      </c>
      <c r="Q3146" s="39">
        <f t="shared" ref="Q3146:Q3209" si="414">$D$4/H3146*P3146-P3146</f>
        <v>0</v>
      </c>
      <c r="R3146" s="41">
        <f t="shared" ref="R3146:R3209" si="415">SUM(O3146:Q3146)</f>
        <v>0</v>
      </c>
    </row>
    <row r="3147" spans="4:18" x14ac:dyDescent="0.25">
      <c r="D3147" s="1">
        <v>36012</v>
      </c>
      <c r="E3147" s="1">
        <f t="shared" si="412"/>
        <v>36008</v>
      </c>
      <c r="F3147" s="30">
        <f t="shared" si="410"/>
        <v>0</v>
      </c>
      <c r="H3147" s="42">
        <f>IF(DAY(D3147)&gt;14,VLOOKUP(DATE(YEAR(E3147),MONTH(E3147)-1,DAY(1)),'מדדים וריביות'!B:C,2,FALSE),VLOOKUP(DATE(YEAR(E3147),MONTH(E3147)-2,DAY(1)),'מדדים וריביות'!B:C,2,FALSE))</f>
        <v>23829837.4884561</v>
      </c>
      <c r="I3147" s="43">
        <f>'ריבית יומית'!D3141</f>
        <v>1.0738622586670132E-4</v>
      </c>
      <c r="J3147" s="29">
        <f t="shared" si="411"/>
        <v>1.6865553178265515</v>
      </c>
      <c r="L3147">
        <f>VLOOKUP(D3146,'מדדים וריביות'!B:C,2)</f>
        <v>23921197.887772899</v>
      </c>
      <c r="M3147" s="30">
        <f t="shared" si="408"/>
        <v>0</v>
      </c>
      <c r="O3147" s="39">
        <f t="shared" si="413"/>
        <v>0</v>
      </c>
      <c r="P3147" s="39">
        <f t="shared" si="409"/>
        <v>0</v>
      </c>
      <c r="Q3147" s="39">
        <f t="shared" si="414"/>
        <v>0</v>
      </c>
      <c r="R3147" s="41">
        <f t="shared" si="415"/>
        <v>0</v>
      </c>
    </row>
    <row r="3148" spans="4:18" x14ac:dyDescent="0.25">
      <c r="D3148" s="1">
        <v>36013</v>
      </c>
      <c r="E3148" s="1">
        <f t="shared" si="412"/>
        <v>36008</v>
      </c>
      <c r="F3148" s="30">
        <f t="shared" si="410"/>
        <v>0</v>
      </c>
      <c r="H3148" s="42">
        <f>IF(DAY(D3148)&gt;14,VLOOKUP(DATE(YEAR(E3148),MONTH(E3148)-1,DAY(1)),'מדדים וריביות'!B:C,2,FALSE),VLOOKUP(DATE(YEAR(E3148),MONTH(E3148)-2,DAY(1)),'מדדים וריביות'!B:C,2,FALSE))</f>
        <v>23829837.4884561</v>
      </c>
      <c r="I3148" s="43">
        <f>'ריבית יומית'!D3142</f>
        <v>1.0738622586670132E-4</v>
      </c>
      <c r="J3148" s="29">
        <f t="shared" si="411"/>
        <v>1.6863742244631876</v>
      </c>
      <c r="L3148">
        <f>VLOOKUP(D3147,'מדדים וריביות'!B:C,2)</f>
        <v>23921197.887772899</v>
      </c>
      <c r="M3148" s="30">
        <f t="shared" ref="M3148:M3211" si="416">F3148*(1+I3148)*L3148/H3148+G3148-K3148</f>
        <v>0</v>
      </c>
      <c r="O3148" s="39">
        <f t="shared" si="413"/>
        <v>0</v>
      </c>
      <c r="P3148" s="39">
        <f t="shared" si="409"/>
        <v>0</v>
      </c>
      <c r="Q3148" s="39">
        <f t="shared" si="414"/>
        <v>0</v>
      </c>
      <c r="R3148" s="41">
        <f t="shared" si="415"/>
        <v>0</v>
      </c>
    </row>
    <row r="3149" spans="4:18" x14ac:dyDescent="0.25">
      <c r="D3149" s="1">
        <v>36014</v>
      </c>
      <c r="E3149" s="1">
        <f t="shared" si="412"/>
        <v>36008</v>
      </c>
      <c r="F3149" s="30">
        <f t="shared" si="410"/>
        <v>0</v>
      </c>
      <c r="H3149" s="42">
        <f>IF(DAY(D3149)&gt;14,VLOOKUP(DATE(YEAR(E3149),MONTH(E3149)-1,DAY(1)),'מדדים וריביות'!B:C,2,FALSE),VLOOKUP(DATE(YEAR(E3149),MONTH(E3149)-2,DAY(1)),'מדדים וריביות'!B:C,2,FALSE))</f>
        <v>23829837.4884561</v>
      </c>
      <c r="I3149" s="43">
        <f>'ריבית יומית'!D3143</f>
        <v>1.0738622586670132E-4</v>
      </c>
      <c r="J3149" s="29">
        <f t="shared" si="411"/>
        <v>1.6861931505446683</v>
      </c>
      <c r="L3149">
        <f>VLOOKUP(D3148,'מדדים וריביות'!B:C,2)</f>
        <v>23921197.887772899</v>
      </c>
      <c r="M3149" s="30">
        <f t="shared" si="416"/>
        <v>0</v>
      </c>
      <c r="O3149" s="39">
        <f t="shared" si="413"/>
        <v>0</v>
      </c>
      <c r="P3149" s="39">
        <f t="shared" si="409"/>
        <v>0</v>
      </c>
      <c r="Q3149" s="39">
        <f t="shared" si="414"/>
        <v>0</v>
      </c>
      <c r="R3149" s="41">
        <f t="shared" si="415"/>
        <v>0</v>
      </c>
    </row>
    <row r="3150" spans="4:18" x14ac:dyDescent="0.25">
      <c r="D3150" s="1">
        <v>36015</v>
      </c>
      <c r="E3150" s="1">
        <f t="shared" si="412"/>
        <v>36008</v>
      </c>
      <c r="F3150" s="30">
        <f t="shared" si="410"/>
        <v>0</v>
      </c>
      <c r="H3150" s="42">
        <f>IF(DAY(D3150)&gt;14,VLOOKUP(DATE(YEAR(E3150),MONTH(E3150)-1,DAY(1)),'מדדים וריביות'!B:C,2,FALSE),VLOOKUP(DATE(YEAR(E3150),MONTH(E3150)-2,DAY(1)),'מדדים וריביות'!B:C,2,FALSE))</f>
        <v>23829837.4884561</v>
      </c>
      <c r="I3150" s="43">
        <f>'ריבית יומית'!D3144</f>
        <v>1.0738622586670132E-4</v>
      </c>
      <c r="J3150" s="29">
        <f t="shared" si="411"/>
        <v>1.6860120960689058</v>
      </c>
      <c r="L3150">
        <f>VLOOKUP(D3149,'מדדים וריביות'!B:C,2)</f>
        <v>23921197.887772899</v>
      </c>
      <c r="M3150" s="30">
        <f t="shared" si="416"/>
        <v>0</v>
      </c>
      <c r="O3150" s="39">
        <f t="shared" si="413"/>
        <v>0</v>
      </c>
      <c r="P3150" s="39">
        <f t="shared" si="409"/>
        <v>0</v>
      </c>
      <c r="Q3150" s="39">
        <f t="shared" si="414"/>
        <v>0</v>
      </c>
      <c r="R3150" s="41">
        <f t="shared" si="415"/>
        <v>0</v>
      </c>
    </row>
    <row r="3151" spans="4:18" x14ac:dyDescent="0.25">
      <c r="D3151" s="1">
        <v>36016</v>
      </c>
      <c r="E3151" s="1">
        <f t="shared" si="412"/>
        <v>36008</v>
      </c>
      <c r="F3151" s="30">
        <f t="shared" si="410"/>
        <v>0</v>
      </c>
      <c r="H3151" s="42">
        <f>IF(DAY(D3151)&gt;14,VLOOKUP(DATE(YEAR(E3151),MONTH(E3151)-1,DAY(1)),'מדדים וריביות'!B:C,2,FALSE),VLOOKUP(DATE(YEAR(E3151),MONTH(E3151)-2,DAY(1)),'מדדים וריביות'!B:C,2,FALSE))</f>
        <v>23829837.4884561</v>
      </c>
      <c r="I3151" s="43">
        <f>'ריבית יומית'!D3145</f>
        <v>1.0738622586670132E-4</v>
      </c>
      <c r="J3151" s="29">
        <f t="shared" si="411"/>
        <v>1.6858310610338125</v>
      </c>
      <c r="L3151">
        <f>VLOOKUP(D3150,'מדדים וריביות'!B:C,2)</f>
        <v>23921197.887772899</v>
      </c>
      <c r="M3151" s="30">
        <f t="shared" si="416"/>
        <v>0</v>
      </c>
      <c r="O3151" s="39">
        <f t="shared" si="413"/>
        <v>0</v>
      </c>
      <c r="P3151" s="39">
        <f t="shared" si="409"/>
        <v>0</v>
      </c>
      <c r="Q3151" s="39">
        <f t="shared" si="414"/>
        <v>0</v>
      </c>
      <c r="R3151" s="41">
        <f t="shared" si="415"/>
        <v>0</v>
      </c>
    </row>
    <row r="3152" spans="4:18" x14ac:dyDescent="0.25">
      <c r="D3152" s="1">
        <v>36017</v>
      </c>
      <c r="E3152" s="1">
        <f t="shared" si="412"/>
        <v>36008</v>
      </c>
      <c r="F3152" s="30">
        <f t="shared" si="410"/>
        <v>0</v>
      </c>
      <c r="H3152" s="42">
        <f>IF(DAY(D3152)&gt;14,VLOOKUP(DATE(YEAR(E3152),MONTH(E3152)-1,DAY(1)),'מדדים וריביות'!B:C,2,FALSE),VLOOKUP(DATE(YEAR(E3152),MONTH(E3152)-2,DAY(1)),'מדדים וריביות'!B:C,2,FALSE))</f>
        <v>23829837.4884561</v>
      </c>
      <c r="I3152" s="43">
        <f>'ריבית יומית'!D3146</f>
        <v>1.0738622586670132E-4</v>
      </c>
      <c r="J3152" s="29">
        <f t="shared" si="411"/>
        <v>1.6856500454373009</v>
      </c>
      <c r="L3152">
        <f>VLOOKUP(D3151,'מדדים וריביות'!B:C,2)</f>
        <v>23921197.887772899</v>
      </c>
      <c r="M3152" s="30">
        <f t="shared" si="416"/>
        <v>0</v>
      </c>
      <c r="O3152" s="39">
        <f t="shared" si="413"/>
        <v>0</v>
      </c>
      <c r="P3152" s="39">
        <f t="shared" si="409"/>
        <v>0</v>
      </c>
      <c r="Q3152" s="39">
        <f t="shared" si="414"/>
        <v>0</v>
      </c>
      <c r="R3152" s="41">
        <f t="shared" si="415"/>
        <v>0</v>
      </c>
    </row>
    <row r="3153" spans="4:18" x14ac:dyDescent="0.25">
      <c r="D3153" s="1">
        <v>36018</v>
      </c>
      <c r="E3153" s="1">
        <f t="shared" si="412"/>
        <v>36008</v>
      </c>
      <c r="F3153" s="30">
        <f t="shared" si="410"/>
        <v>0</v>
      </c>
      <c r="H3153" s="42">
        <f>IF(DAY(D3153)&gt;14,VLOOKUP(DATE(YEAR(E3153),MONTH(E3153)-1,DAY(1)),'מדדים וריביות'!B:C,2,FALSE),VLOOKUP(DATE(YEAR(E3153),MONTH(E3153)-2,DAY(1)),'מדדים וריביות'!B:C,2,FALSE))</f>
        <v>23829837.4884561</v>
      </c>
      <c r="I3153" s="43">
        <f>'ריבית יומית'!D3147</f>
        <v>1.0738622586670132E-4</v>
      </c>
      <c r="J3153" s="29">
        <f t="shared" si="411"/>
        <v>1.6854690492772839</v>
      </c>
      <c r="L3153">
        <f>VLOOKUP(D3152,'מדדים וריביות'!B:C,2)</f>
        <v>23921197.887772899</v>
      </c>
      <c r="M3153" s="30">
        <f t="shared" si="416"/>
        <v>0</v>
      </c>
      <c r="O3153" s="39">
        <f t="shared" si="413"/>
        <v>0</v>
      </c>
      <c r="P3153" s="39">
        <f t="shared" si="409"/>
        <v>0</v>
      </c>
      <c r="Q3153" s="39">
        <f t="shared" si="414"/>
        <v>0</v>
      </c>
      <c r="R3153" s="41">
        <f t="shared" si="415"/>
        <v>0</v>
      </c>
    </row>
    <row r="3154" spans="4:18" x14ac:dyDescent="0.25">
      <c r="D3154" s="1">
        <v>36019</v>
      </c>
      <c r="E3154" s="1">
        <f t="shared" si="412"/>
        <v>36008</v>
      </c>
      <c r="F3154" s="30">
        <f t="shared" si="410"/>
        <v>0</v>
      </c>
      <c r="H3154" s="42">
        <f>IF(DAY(D3154)&gt;14,VLOOKUP(DATE(YEAR(E3154),MONTH(E3154)-1,DAY(1)),'מדדים וריביות'!B:C,2,FALSE),VLOOKUP(DATE(YEAR(E3154),MONTH(E3154)-2,DAY(1)),'מדדים וריביות'!B:C,2,FALSE))</f>
        <v>23829837.4884561</v>
      </c>
      <c r="I3154" s="43">
        <f>'ריבית יומית'!D3148</f>
        <v>1.0738622586670132E-4</v>
      </c>
      <c r="J3154" s="29">
        <f t="shared" si="411"/>
        <v>1.6852880725516743</v>
      </c>
      <c r="L3154">
        <f>VLOOKUP(D3153,'מדדים וריביות'!B:C,2)</f>
        <v>23921197.887772899</v>
      </c>
      <c r="M3154" s="30">
        <f t="shared" si="416"/>
        <v>0</v>
      </c>
      <c r="O3154" s="39">
        <f t="shared" si="413"/>
        <v>0</v>
      </c>
      <c r="P3154" s="39">
        <f t="shared" si="409"/>
        <v>0</v>
      </c>
      <c r="Q3154" s="39">
        <f t="shared" si="414"/>
        <v>0</v>
      </c>
      <c r="R3154" s="41">
        <f t="shared" si="415"/>
        <v>0</v>
      </c>
    </row>
    <row r="3155" spans="4:18" x14ac:dyDescent="0.25">
      <c r="D3155" s="1">
        <v>36020</v>
      </c>
      <c r="E3155" s="1">
        <f t="shared" si="412"/>
        <v>36008</v>
      </c>
      <c r="F3155" s="30">
        <f t="shared" si="410"/>
        <v>0</v>
      </c>
      <c r="H3155" s="42">
        <f>IF(DAY(D3155)&gt;14,VLOOKUP(DATE(YEAR(E3155),MONTH(E3155)-1,DAY(1)),'מדדים וריביות'!B:C,2,FALSE),VLOOKUP(DATE(YEAR(E3155),MONTH(E3155)-2,DAY(1)),'מדדים וריביות'!B:C,2,FALSE))</f>
        <v>23829837.4884561</v>
      </c>
      <c r="I3155" s="43">
        <f>'ריבית יומית'!D3149</f>
        <v>1.0738622586670132E-4</v>
      </c>
      <c r="J3155" s="29">
        <f t="shared" si="411"/>
        <v>1.6851071152583856</v>
      </c>
      <c r="L3155">
        <f>VLOOKUP(D3154,'מדדים וריביות'!B:C,2)</f>
        <v>23921197.887772899</v>
      </c>
      <c r="M3155" s="30">
        <f t="shared" si="416"/>
        <v>0</v>
      </c>
      <c r="O3155" s="39">
        <f t="shared" si="413"/>
        <v>0</v>
      </c>
      <c r="P3155" s="39">
        <f t="shared" si="409"/>
        <v>0</v>
      </c>
      <c r="Q3155" s="39">
        <f t="shared" si="414"/>
        <v>0</v>
      </c>
      <c r="R3155" s="41">
        <f t="shared" si="415"/>
        <v>0</v>
      </c>
    </row>
    <row r="3156" spans="4:18" x14ac:dyDescent="0.25">
      <c r="D3156" s="1">
        <v>36021</v>
      </c>
      <c r="E3156" s="1">
        <f t="shared" si="412"/>
        <v>36008</v>
      </c>
      <c r="F3156" s="30">
        <f t="shared" si="410"/>
        <v>0</v>
      </c>
      <c r="H3156" s="42">
        <f>IF(DAY(D3156)&gt;14,VLOOKUP(DATE(YEAR(E3156),MONTH(E3156)-1,DAY(1)),'מדדים וריביות'!B:C,2,FALSE),VLOOKUP(DATE(YEAR(E3156),MONTH(E3156)-2,DAY(1)),'מדדים וריביות'!B:C,2,FALSE))</f>
        <v>23829837.4884561</v>
      </c>
      <c r="I3156" s="43">
        <f>'ריבית יומית'!D3150</f>
        <v>1.0738622586670132E-4</v>
      </c>
      <c r="J3156" s="29">
        <f t="shared" si="411"/>
        <v>1.6849261773953312</v>
      </c>
      <c r="L3156">
        <f>VLOOKUP(D3155,'מדדים וריביות'!B:C,2)</f>
        <v>23921197.887772899</v>
      </c>
      <c r="M3156" s="30">
        <f t="shared" si="416"/>
        <v>0</v>
      </c>
      <c r="O3156" s="39">
        <f t="shared" si="413"/>
        <v>0</v>
      </c>
      <c r="P3156" s="39">
        <f t="shared" si="409"/>
        <v>0</v>
      </c>
      <c r="Q3156" s="39">
        <f t="shared" si="414"/>
        <v>0</v>
      </c>
      <c r="R3156" s="41">
        <f t="shared" si="415"/>
        <v>0</v>
      </c>
    </row>
    <row r="3157" spans="4:18" x14ac:dyDescent="0.25">
      <c r="D3157" s="1">
        <v>36022</v>
      </c>
      <c r="E3157" s="1">
        <f t="shared" si="412"/>
        <v>36008</v>
      </c>
      <c r="F3157" s="30">
        <f t="shared" si="410"/>
        <v>0</v>
      </c>
      <c r="H3157" s="42">
        <f>IF(DAY(D3157)&gt;14,VLOOKUP(DATE(YEAR(E3157),MONTH(E3157)-1,DAY(1)),'מדדים וריביות'!B:C,2,FALSE),VLOOKUP(DATE(YEAR(E3157),MONTH(E3157)-2,DAY(1)),'מדדים וריביות'!B:C,2,FALSE))</f>
        <v>23799384.0220172</v>
      </c>
      <c r="I3157" s="43">
        <f>'ריבית יומית'!D3151</f>
        <v>1.0738622586670132E-4</v>
      </c>
      <c r="J3157" s="29">
        <f t="shared" si="411"/>
        <v>1.6847452589604246</v>
      </c>
      <c r="L3157">
        <f>VLOOKUP(D3156,'מדדים וריביות'!B:C,2)</f>
        <v>23921197.887772899</v>
      </c>
      <c r="M3157" s="30">
        <f t="shared" si="416"/>
        <v>0</v>
      </c>
      <c r="O3157" s="39">
        <f t="shared" si="413"/>
        <v>0</v>
      </c>
      <c r="P3157" s="39">
        <f t="shared" si="409"/>
        <v>0</v>
      </c>
      <c r="Q3157" s="39">
        <f t="shared" si="414"/>
        <v>0</v>
      </c>
      <c r="R3157" s="41">
        <f t="shared" si="415"/>
        <v>0</v>
      </c>
    </row>
    <row r="3158" spans="4:18" x14ac:dyDescent="0.25">
      <c r="D3158" s="1">
        <v>36023</v>
      </c>
      <c r="E3158" s="1">
        <f t="shared" si="412"/>
        <v>36008</v>
      </c>
      <c r="F3158" s="30">
        <f t="shared" si="410"/>
        <v>0</v>
      </c>
      <c r="H3158" s="42">
        <f>IF(DAY(D3158)&gt;14,VLOOKUP(DATE(YEAR(E3158),MONTH(E3158)-1,DAY(1)),'מדדים וריביות'!B:C,2,FALSE),VLOOKUP(DATE(YEAR(E3158),MONTH(E3158)-2,DAY(1)),'מדדים וריביות'!B:C,2,FALSE))</f>
        <v>23799384.0220172</v>
      </c>
      <c r="I3158" s="43">
        <f>'ריבית יומית'!D3152</f>
        <v>1.0738622586670132E-4</v>
      </c>
      <c r="J3158" s="29">
        <f t="shared" si="411"/>
        <v>1.6845643599515798</v>
      </c>
      <c r="L3158">
        <f>VLOOKUP(D3157,'מדדים וריביות'!B:C,2)</f>
        <v>23921197.887772899</v>
      </c>
      <c r="M3158" s="30">
        <f t="shared" si="416"/>
        <v>0</v>
      </c>
      <c r="O3158" s="39">
        <f t="shared" si="413"/>
        <v>0</v>
      </c>
      <c r="P3158" s="39">
        <f t="shared" si="409"/>
        <v>0</v>
      </c>
      <c r="Q3158" s="39">
        <f t="shared" si="414"/>
        <v>0</v>
      </c>
      <c r="R3158" s="41">
        <f t="shared" si="415"/>
        <v>0</v>
      </c>
    </row>
    <row r="3159" spans="4:18" x14ac:dyDescent="0.25">
      <c r="D3159" s="1">
        <v>36024</v>
      </c>
      <c r="E3159" s="1">
        <f t="shared" si="412"/>
        <v>36008</v>
      </c>
      <c r="F3159" s="30">
        <f t="shared" si="410"/>
        <v>0</v>
      </c>
      <c r="H3159" s="42">
        <f>IF(DAY(D3159)&gt;14,VLOOKUP(DATE(YEAR(E3159),MONTH(E3159)-1,DAY(1)),'מדדים וריביות'!B:C,2,FALSE),VLOOKUP(DATE(YEAR(E3159),MONTH(E3159)-2,DAY(1)),'מדדים וריביות'!B:C,2,FALSE))</f>
        <v>23799384.0220172</v>
      </c>
      <c r="I3159" s="43">
        <f>'ריבית יומית'!D3153</f>
        <v>1.0738622586670132E-4</v>
      </c>
      <c r="J3159" s="29">
        <f t="shared" si="411"/>
        <v>1.684383480366711</v>
      </c>
      <c r="L3159">
        <f>VLOOKUP(D3158,'מדדים וריביות'!B:C,2)</f>
        <v>23921197.887772899</v>
      </c>
      <c r="M3159" s="30">
        <f t="shared" si="416"/>
        <v>0</v>
      </c>
      <c r="O3159" s="39">
        <f t="shared" si="413"/>
        <v>0</v>
      </c>
      <c r="P3159" s="39">
        <f t="shared" si="409"/>
        <v>0</v>
      </c>
      <c r="Q3159" s="39">
        <f t="shared" si="414"/>
        <v>0</v>
      </c>
      <c r="R3159" s="41">
        <f t="shared" si="415"/>
        <v>0</v>
      </c>
    </row>
    <row r="3160" spans="4:18" x14ac:dyDescent="0.25">
      <c r="D3160" s="1">
        <v>36025</v>
      </c>
      <c r="E3160" s="1">
        <f t="shared" si="412"/>
        <v>36008</v>
      </c>
      <c r="F3160" s="30">
        <f t="shared" si="410"/>
        <v>0</v>
      </c>
      <c r="H3160" s="42">
        <f>IF(DAY(D3160)&gt;14,VLOOKUP(DATE(YEAR(E3160),MONTH(E3160)-1,DAY(1)),'מדדים וריביות'!B:C,2,FALSE),VLOOKUP(DATE(YEAR(E3160),MONTH(E3160)-2,DAY(1)),'מדדים וריביות'!B:C,2,FALSE))</f>
        <v>23799384.0220172</v>
      </c>
      <c r="I3160" s="43">
        <f>'ריבית יומית'!D3154</f>
        <v>1.0738622586670132E-4</v>
      </c>
      <c r="J3160" s="29">
        <f t="shared" si="411"/>
        <v>1.6842026202037326</v>
      </c>
      <c r="L3160">
        <f>VLOOKUP(D3159,'מדדים וריביות'!B:C,2)</f>
        <v>23921197.887772899</v>
      </c>
      <c r="M3160" s="30">
        <f t="shared" si="416"/>
        <v>0</v>
      </c>
      <c r="O3160" s="39">
        <f t="shared" si="413"/>
        <v>0</v>
      </c>
      <c r="P3160" s="39">
        <f t="shared" si="409"/>
        <v>0</v>
      </c>
      <c r="Q3160" s="39">
        <f t="shared" si="414"/>
        <v>0</v>
      </c>
      <c r="R3160" s="41">
        <f t="shared" si="415"/>
        <v>0</v>
      </c>
    </row>
    <row r="3161" spans="4:18" x14ac:dyDescent="0.25">
      <c r="D3161" s="1">
        <v>36026</v>
      </c>
      <c r="E3161" s="1">
        <f t="shared" si="412"/>
        <v>36008</v>
      </c>
      <c r="F3161" s="30">
        <f t="shared" si="410"/>
        <v>0</v>
      </c>
      <c r="H3161" s="42">
        <f>IF(DAY(D3161)&gt;14,VLOOKUP(DATE(YEAR(E3161),MONTH(E3161)-1,DAY(1)),'מדדים וריביות'!B:C,2,FALSE),VLOOKUP(DATE(YEAR(E3161),MONTH(E3161)-2,DAY(1)),'מדדים וריביות'!B:C,2,FALSE))</f>
        <v>23799384.0220172</v>
      </c>
      <c r="I3161" s="43">
        <f>'ריבית יומית'!D3155</f>
        <v>1.0738622586670132E-4</v>
      </c>
      <c r="J3161" s="29">
        <f t="shared" si="411"/>
        <v>1.684021779460559</v>
      </c>
      <c r="L3161">
        <f>VLOOKUP(D3160,'מדדים וריביות'!B:C,2)</f>
        <v>23921197.887772899</v>
      </c>
      <c r="M3161" s="30">
        <f t="shared" si="416"/>
        <v>0</v>
      </c>
      <c r="O3161" s="39">
        <f t="shared" si="413"/>
        <v>0</v>
      </c>
      <c r="P3161" s="39">
        <f t="shared" si="409"/>
        <v>0</v>
      </c>
      <c r="Q3161" s="39">
        <f t="shared" si="414"/>
        <v>0</v>
      </c>
      <c r="R3161" s="41">
        <f t="shared" si="415"/>
        <v>0</v>
      </c>
    </row>
    <row r="3162" spans="4:18" x14ac:dyDescent="0.25">
      <c r="D3162" s="1">
        <v>36027</v>
      </c>
      <c r="E3162" s="1">
        <f t="shared" si="412"/>
        <v>36008</v>
      </c>
      <c r="F3162" s="30">
        <f t="shared" si="410"/>
        <v>0</v>
      </c>
      <c r="H3162" s="42">
        <f>IF(DAY(D3162)&gt;14,VLOOKUP(DATE(YEAR(E3162),MONTH(E3162)-1,DAY(1)),'מדדים וריביות'!B:C,2,FALSE),VLOOKUP(DATE(YEAR(E3162),MONTH(E3162)-2,DAY(1)),'מדדים וריביות'!B:C,2,FALSE))</f>
        <v>23799384.0220172</v>
      </c>
      <c r="I3162" s="43">
        <f>'ריבית יומית'!D3156</f>
        <v>1.0738622586670132E-4</v>
      </c>
      <c r="J3162" s="29">
        <f t="shared" si="411"/>
        <v>1.683840958135105</v>
      </c>
      <c r="L3162">
        <f>VLOOKUP(D3161,'מדדים וריביות'!B:C,2)</f>
        <v>23921197.887772899</v>
      </c>
      <c r="M3162" s="30">
        <f t="shared" si="416"/>
        <v>0</v>
      </c>
      <c r="O3162" s="39">
        <f t="shared" si="413"/>
        <v>0</v>
      </c>
      <c r="P3162" s="39">
        <f t="shared" si="409"/>
        <v>0</v>
      </c>
      <c r="Q3162" s="39">
        <f t="shared" si="414"/>
        <v>0</v>
      </c>
      <c r="R3162" s="41">
        <f t="shared" si="415"/>
        <v>0</v>
      </c>
    </row>
    <row r="3163" spans="4:18" x14ac:dyDescent="0.25">
      <c r="D3163" s="1">
        <v>36028</v>
      </c>
      <c r="E3163" s="1">
        <f t="shared" si="412"/>
        <v>36008</v>
      </c>
      <c r="F3163" s="30">
        <f t="shared" si="410"/>
        <v>0</v>
      </c>
      <c r="H3163" s="42">
        <f>IF(DAY(D3163)&gt;14,VLOOKUP(DATE(YEAR(E3163),MONTH(E3163)-1,DAY(1)),'מדדים וריביות'!B:C,2,FALSE),VLOOKUP(DATE(YEAR(E3163),MONTH(E3163)-2,DAY(1)),'מדדים וריביות'!B:C,2,FALSE))</f>
        <v>23799384.0220172</v>
      </c>
      <c r="I3163" s="43">
        <f>'ריבית יומית'!D3157</f>
        <v>1.0738622586670132E-4</v>
      </c>
      <c r="J3163" s="29">
        <f t="shared" si="411"/>
        <v>1.6836601562252858</v>
      </c>
      <c r="L3163">
        <f>VLOOKUP(D3162,'מדדים וריביות'!B:C,2)</f>
        <v>23921197.887772899</v>
      </c>
      <c r="M3163" s="30">
        <f t="shared" si="416"/>
        <v>0</v>
      </c>
      <c r="O3163" s="39">
        <f t="shared" si="413"/>
        <v>0</v>
      </c>
      <c r="P3163" s="39">
        <f t="shared" si="409"/>
        <v>0</v>
      </c>
      <c r="Q3163" s="39">
        <f t="shared" si="414"/>
        <v>0</v>
      </c>
      <c r="R3163" s="41">
        <f t="shared" si="415"/>
        <v>0</v>
      </c>
    </row>
    <row r="3164" spans="4:18" x14ac:dyDescent="0.25">
      <c r="D3164" s="1">
        <v>36029</v>
      </c>
      <c r="E3164" s="1">
        <f t="shared" si="412"/>
        <v>36008</v>
      </c>
      <c r="F3164" s="30">
        <f t="shared" si="410"/>
        <v>0</v>
      </c>
      <c r="H3164" s="42">
        <f>IF(DAY(D3164)&gt;14,VLOOKUP(DATE(YEAR(E3164),MONTH(E3164)-1,DAY(1)),'מדדים וריביות'!B:C,2,FALSE),VLOOKUP(DATE(YEAR(E3164),MONTH(E3164)-2,DAY(1)),'מדדים וריביות'!B:C,2,FALSE))</f>
        <v>23799384.0220172</v>
      </c>
      <c r="I3164" s="43">
        <f>'ריבית יומית'!D3158</f>
        <v>1.0738622586670132E-4</v>
      </c>
      <c r="J3164" s="29">
        <f t="shared" si="411"/>
        <v>1.6834793737290166</v>
      </c>
      <c r="L3164">
        <f>VLOOKUP(D3163,'מדדים וריביות'!B:C,2)</f>
        <v>23921197.887772899</v>
      </c>
      <c r="M3164" s="30">
        <f t="shared" si="416"/>
        <v>0</v>
      </c>
      <c r="O3164" s="39">
        <f t="shared" si="413"/>
        <v>0</v>
      </c>
      <c r="P3164" s="39">
        <f t="shared" si="409"/>
        <v>0</v>
      </c>
      <c r="Q3164" s="39">
        <f t="shared" si="414"/>
        <v>0</v>
      </c>
      <c r="R3164" s="41">
        <f t="shared" si="415"/>
        <v>0</v>
      </c>
    </row>
    <row r="3165" spans="4:18" x14ac:dyDescent="0.25">
      <c r="D3165" s="1">
        <v>36030</v>
      </c>
      <c r="E3165" s="1">
        <f t="shared" si="412"/>
        <v>36008</v>
      </c>
      <c r="F3165" s="30">
        <f t="shared" si="410"/>
        <v>0</v>
      </c>
      <c r="H3165" s="42">
        <f>IF(DAY(D3165)&gt;14,VLOOKUP(DATE(YEAR(E3165),MONTH(E3165)-1,DAY(1)),'מדדים וריביות'!B:C,2,FALSE),VLOOKUP(DATE(YEAR(E3165),MONTH(E3165)-2,DAY(1)),'מדדים וריביות'!B:C,2,FALSE))</f>
        <v>23799384.0220172</v>
      </c>
      <c r="I3165" s="43">
        <f>'ריבית יומית'!D3159</f>
        <v>1.0738622586670132E-4</v>
      </c>
      <c r="J3165" s="29">
        <f t="shared" si="411"/>
        <v>1.6832986106442129</v>
      </c>
      <c r="L3165">
        <f>VLOOKUP(D3164,'מדדים וריביות'!B:C,2)</f>
        <v>23921197.887772899</v>
      </c>
      <c r="M3165" s="30">
        <f t="shared" si="416"/>
        <v>0</v>
      </c>
      <c r="O3165" s="39">
        <f t="shared" si="413"/>
        <v>0</v>
      </c>
      <c r="P3165" s="39">
        <f t="shared" si="409"/>
        <v>0</v>
      </c>
      <c r="Q3165" s="39">
        <f t="shared" si="414"/>
        <v>0</v>
      </c>
      <c r="R3165" s="41">
        <f t="shared" si="415"/>
        <v>0</v>
      </c>
    </row>
    <row r="3166" spans="4:18" x14ac:dyDescent="0.25">
      <c r="D3166" s="1">
        <v>36031</v>
      </c>
      <c r="E3166" s="1">
        <f t="shared" si="412"/>
        <v>36008</v>
      </c>
      <c r="F3166" s="30">
        <f t="shared" si="410"/>
        <v>0</v>
      </c>
      <c r="H3166" s="42">
        <f>IF(DAY(D3166)&gt;14,VLOOKUP(DATE(YEAR(E3166),MONTH(E3166)-1,DAY(1)),'מדדים וריביות'!B:C,2,FALSE),VLOOKUP(DATE(YEAR(E3166),MONTH(E3166)-2,DAY(1)),'מדדים וריביות'!B:C,2,FALSE))</f>
        <v>23799384.0220172</v>
      </c>
      <c r="I3166" s="43">
        <f>'ריבית יומית'!D3160</f>
        <v>1.0738622586670132E-4</v>
      </c>
      <c r="J3166" s="29">
        <f t="shared" si="411"/>
        <v>1.6831178669687903</v>
      </c>
      <c r="L3166">
        <f>VLOOKUP(D3165,'מדדים וריביות'!B:C,2)</f>
        <v>23921197.887772899</v>
      </c>
      <c r="M3166" s="30">
        <f t="shared" si="416"/>
        <v>0</v>
      </c>
      <c r="O3166" s="39">
        <f t="shared" si="413"/>
        <v>0</v>
      </c>
      <c r="P3166" s="39">
        <f t="shared" si="409"/>
        <v>0</v>
      </c>
      <c r="Q3166" s="39">
        <f t="shared" si="414"/>
        <v>0</v>
      </c>
      <c r="R3166" s="41">
        <f t="shared" si="415"/>
        <v>0</v>
      </c>
    </row>
    <row r="3167" spans="4:18" x14ac:dyDescent="0.25">
      <c r="D3167" s="1">
        <v>36032</v>
      </c>
      <c r="E3167" s="1">
        <f t="shared" si="412"/>
        <v>36008</v>
      </c>
      <c r="F3167" s="30">
        <f t="shared" si="410"/>
        <v>0</v>
      </c>
      <c r="H3167" s="42">
        <f>IF(DAY(D3167)&gt;14,VLOOKUP(DATE(YEAR(E3167),MONTH(E3167)-1,DAY(1)),'מדדים וריביות'!B:C,2,FALSE),VLOOKUP(DATE(YEAR(E3167),MONTH(E3167)-2,DAY(1)),'מדדים וריביות'!B:C,2,FALSE))</f>
        <v>23799384.0220172</v>
      </c>
      <c r="I3167" s="43">
        <f>'ריבית יומית'!D3161</f>
        <v>1.0738622586670132E-4</v>
      </c>
      <c r="J3167" s="29">
        <f t="shared" si="411"/>
        <v>1.6829371427006647</v>
      </c>
      <c r="L3167">
        <f>VLOOKUP(D3166,'מדדים וריביות'!B:C,2)</f>
        <v>23921197.887772899</v>
      </c>
      <c r="M3167" s="30">
        <f t="shared" si="416"/>
        <v>0</v>
      </c>
      <c r="O3167" s="39">
        <f t="shared" si="413"/>
        <v>0</v>
      </c>
      <c r="P3167" s="39">
        <f t="shared" si="409"/>
        <v>0</v>
      </c>
      <c r="Q3167" s="39">
        <f t="shared" si="414"/>
        <v>0</v>
      </c>
      <c r="R3167" s="41">
        <f t="shared" si="415"/>
        <v>0</v>
      </c>
    </row>
    <row r="3168" spans="4:18" x14ac:dyDescent="0.25">
      <c r="D3168" s="1">
        <v>36033</v>
      </c>
      <c r="E3168" s="1">
        <f t="shared" si="412"/>
        <v>36008</v>
      </c>
      <c r="F3168" s="30">
        <f t="shared" si="410"/>
        <v>0</v>
      </c>
      <c r="H3168" s="42">
        <f>IF(DAY(D3168)&gt;14,VLOOKUP(DATE(YEAR(E3168),MONTH(E3168)-1,DAY(1)),'מדדים וריביות'!B:C,2,FALSE),VLOOKUP(DATE(YEAR(E3168),MONTH(E3168)-2,DAY(1)),'מדדים וריביות'!B:C,2,FALSE))</f>
        <v>23799384.0220172</v>
      </c>
      <c r="I3168" s="43">
        <f>'ריבית יומית'!D3162</f>
        <v>1.0738622586670132E-4</v>
      </c>
      <c r="J3168" s="29">
        <f t="shared" si="411"/>
        <v>1.6827564378377524</v>
      </c>
      <c r="L3168">
        <f>VLOOKUP(D3167,'מדדים וריביות'!B:C,2)</f>
        <v>23921197.887772899</v>
      </c>
      <c r="M3168" s="30">
        <f t="shared" si="416"/>
        <v>0</v>
      </c>
      <c r="O3168" s="39">
        <f t="shared" si="413"/>
        <v>0</v>
      </c>
      <c r="P3168" s="39">
        <f t="shared" si="409"/>
        <v>0</v>
      </c>
      <c r="Q3168" s="39">
        <f t="shared" si="414"/>
        <v>0</v>
      </c>
      <c r="R3168" s="41">
        <f t="shared" si="415"/>
        <v>0</v>
      </c>
    </row>
    <row r="3169" spans="4:18" x14ac:dyDescent="0.25">
      <c r="D3169" s="1">
        <v>36034</v>
      </c>
      <c r="E3169" s="1">
        <f t="shared" si="412"/>
        <v>36008</v>
      </c>
      <c r="F3169" s="30">
        <f t="shared" si="410"/>
        <v>0</v>
      </c>
      <c r="H3169" s="42">
        <f>IF(DAY(D3169)&gt;14,VLOOKUP(DATE(YEAR(E3169),MONTH(E3169)-1,DAY(1)),'מדדים וריביות'!B:C,2,FALSE),VLOOKUP(DATE(YEAR(E3169),MONTH(E3169)-2,DAY(1)),'מדדים וריביות'!B:C,2,FALSE))</f>
        <v>23799384.0220172</v>
      </c>
      <c r="I3169" s="43">
        <f>'ריבית יומית'!D3163</f>
        <v>1.0738622586670132E-4</v>
      </c>
      <c r="J3169" s="29">
        <f t="shared" si="411"/>
        <v>1.6825757523779696</v>
      </c>
      <c r="L3169">
        <f>VLOOKUP(D3168,'מדדים וריביות'!B:C,2)</f>
        <v>23921197.887772899</v>
      </c>
      <c r="M3169" s="30">
        <f t="shared" si="416"/>
        <v>0</v>
      </c>
      <c r="O3169" s="39">
        <f t="shared" si="413"/>
        <v>0</v>
      </c>
      <c r="P3169" s="39">
        <f t="shared" si="409"/>
        <v>0</v>
      </c>
      <c r="Q3169" s="39">
        <f t="shared" si="414"/>
        <v>0</v>
      </c>
      <c r="R3169" s="41">
        <f t="shared" si="415"/>
        <v>0</v>
      </c>
    </row>
    <row r="3170" spans="4:18" x14ac:dyDescent="0.25">
      <c r="D3170" s="1">
        <v>36035</v>
      </c>
      <c r="E3170" s="1">
        <f t="shared" si="412"/>
        <v>36008</v>
      </c>
      <c r="F3170" s="30">
        <f t="shared" si="410"/>
        <v>0</v>
      </c>
      <c r="H3170" s="42">
        <f>IF(DAY(D3170)&gt;14,VLOOKUP(DATE(YEAR(E3170),MONTH(E3170)-1,DAY(1)),'מדדים וריביות'!B:C,2,FALSE),VLOOKUP(DATE(YEAR(E3170),MONTH(E3170)-2,DAY(1)),'מדדים וריביות'!B:C,2,FALSE))</f>
        <v>23799384.0220172</v>
      </c>
      <c r="I3170" s="43">
        <f>'ריבית יומית'!D3164</f>
        <v>1.0738622586670132E-4</v>
      </c>
      <c r="J3170" s="29">
        <f t="shared" si="411"/>
        <v>1.6823950863192332</v>
      </c>
      <c r="L3170">
        <f>VLOOKUP(D3169,'מדדים וריביות'!B:C,2)</f>
        <v>23921197.887772899</v>
      </c>
      <c r="M3170" s="30">
        <f t="shared" si="416"/>
        <v>0</v>
      </c>
      <c r="O3170" s="39">
        <f t="shared" si="413"/>
        <v>0</v>
      </c>
      <c r="P3170" s="39">
        <f t="shared" si="409"/>
        <v>0</v>
      </c>
      <c r="Q3170" s="39">
        <f t="shared" si="414"/>
        <v>0</v>
      </c>
      <c r="R3170" s="41">
        <f t="shared" si="415"/>
        <v>0</v>
      </c>
    </row>
    <row r="3171" spans="4:18" x14ac:dyDescent="0.25">
      <c r="D3171" s="1">
        <v>36036</v>
      </c>
      <c r="E3171" s="1">
        <f t="shared" si="412"/>
        <v>36008</v>
      </c>
      <c r="F3171" s="30">
        <f t="shared" si="410"/>
        <v>0</v>
      </c>
      <c r="H3171" s="42">
        <f>IF(DAY(D3171)&gt;14,VLOOKUP(DATE(YEAR(E3171),MONTH(E3171)-1,DAY(1)),'מדדים וריביות'!B:C,2,FALSE),VLOOKUP(DATE(YEAR(E3171),MONTH(E3171)-2,DAY(1)),'מדדים וריביות'!B:C,2,FALSE))</f>
        <v>23799384.0220172</v>
      </c>
      <c r="I3171" s="43">
        <f>'ריבית יומית'!D3165</f>
        <v>1.0738622586670132E-4</v>
      </c>
      <c r="J3171" s="29">
        <f t="shared" si="411"/>
        <v>1.6822144396594596</v>
      </c>
      <c r="L3171">
        <f>VLOOKUP(D3170,'מדדים וריביות'!B:C,2)</f>
        <v>23921197.887772899</v>
      </c>
      <c r="M3171" s="30">
        <f t="shared" si="416"/>
        <v>0</v>
      </c>
      <c r="O3171" s="39">
        <f t="shared" si="413"/>
        <v>0</v>
      </c>
      <c r="P3171" s="39">
        <f t="shared" si="409"/>
        <v>0</v>
      </c>
      <c r="Q3171" s="39">
        <f t="shared" si="414"/>
        <v>0</v>
      </c>
      <c r="R3171" s="41">
        <f t="shared" si="415"/>
        <v>0</v>
      </c>
    </row>
    <row r="3172" spans="4:18" x14ac:dyDescent="0.25">
      <c r="D3172" s="1">
        <v>36037</v>
      </c>
      <c r="E3172" s="1">
        <f t="shared" si="412"/>
        <v>36008</v>
      </c>
      <c r="F3172" s="30">
        <f t="shared" si="410"/>
        <v>0</v>
      </c>
      <c r="H3172" s="42">
        <f>IF(DAY(D3172)&gt;14,VLOOKUP(DATE(YEAR(E3172),MONTH(E3172)-1,DAY(1)),'מדדים וריביות'!B:C,2,FALSE),VLOOKUP(DATE(YEAR(E3172),MONTH(E3172)-2,DAY(1)),'מדדים וריביות'!B:C,2,FALSE))</f>
        <v>23799384.0220172</v>
      </c>
      <c r="I3172" s="43">
        <f>'ריבית יומית'!D3166</f>
        <v>1.0738622586670132E-4</v>
      </c>
      <c r="J3172" s="29">
        <f t="shared" si="411"/>
        <v>1.6820338123965661</v>
      </c>
      <c r="L3172">
        <f>VLOOKUP(D3171,'מדדים וריביות'!B:C,2)</f>
        <v>23921197.887772899</v>
      </c>
      <c r="M3172" s="30">
        <f t="shared" si="416"/>
        <v>0</v>
      </c>
      <c r="O3172" s="39">
        <f t="shared" si="413"/>
        <v>0</v>
      </c>
      <c r="P3172" s="39">
        <f t="shared" si="409"/>
        <v>0</v>
      </c>
      <c r="Q3172" s="39">
        <f t="shared" si="414"/>
        <v>0</v>
      </c>
      <c r="R3172" s="41">
        <f t="shared" si="415"/>
        <v>0</v>
      </c>
    </row>
    <row r="3173" spans="4:18" x14ac:dyDescent="0.25">
      <c r="D3173" s="1">
        <v>36038</v>
      </c>
      <c r="E3173" s="1">
        <f t="shared" si="412"/>
        <v>36008</v>
      </c>
      <c r="F3173" s="30">
        <f t="shared" si="410"/>
        <v>0</v>
      </c>
      <c r="H3173" s="42">
        <f>IF(DAY(D3173)&gt;14,VLOOKUP(DATE(YEAR(E3173),MONTH(E3173)-1,DAY(1)),'מדדים וריביות'!B:C,2,FALSE),VLOOKUP(DATE(YEAR(E3173),MONTH(E3173)-2,DAY(1)),'מדדים וריביות'!B:C,2,FALSE))</f>
        <v>23799384.0220172</v>
      </c>
      <c r="I3173" s="43">
        <f>'ריבית יומית'!D3167</f>
        <v>1.0738622586670132E-4</v>
      </c>
      <c r="J3173" s="29">
        <f t="shared" si="411"/>
        <v>1.68185320452847</v>
      </c>
      <c r="L3173">
        <f>VLOOKUP(D3172,'מדדים וריביות'!B:C,2)</f>
        <v>23921197.887772899</v>
      </c>
      <c r="M3173" s="30">
        <f t="shared" si="416"/>
        <v>0</v>
      </c>
      <c r="O3173" s="39">
        <f t="shared" si="413"/>
        <v>0</v>
      </c>
      <c r="P3173" s="39">
        <f t="shared" si="409"/>
        <v>0</v>
      </c>
      <c r="Q3173" s="39">
        <f t="shared" si="414"/>
        <v>0</v>
      </c>
      <c r="R3173" s="41">
        <f t="shared" si="415"/>
        <v>0</v>
      </c>
    </row>
    <row r="3174" spans="4:18" x14ac:dyDescent="0.25">
      <c r="D3174" s="1">
        <v>36039</v>
      </c>
      <c r="E3174" s="1">
        <f t="shared" si="412"/>
        <v>36039</v>
      </c>
      <c r="F3174" s="30">
        <f t="shared" si="410"/>
        <v>0</v>
      </c>
      <c r="H3174" s="42">
        <f>IF(DAY(D3174)&gt;14,VLOOKUP(DATE(YEAR(E3174),MONTH(E3174)-1,DAY(1)),'מדדים וריביות'!B:C,2,FALSE),VLOOKUP(DATE(YEAR(E3174),MONTH(E3174)-2,DAY(1)),'מדדים וריביות'!B:C,2,FALSE))</f>
        <v>23799384.0220172</v>
      </c>
      <c r="I3174" s="43">
        <f>'ריבית יומית'!D3168</f>
        <v>1.0738622586670132E-4</v>
      </c>
      <c r="J3174" s="29">
        <f t="shared" si="411"/>
        <v>1.6816726160530886</v>
      </c>
      <c r="L3174">
        <f>VLOOKUP(D3173,'מדדים וריביות'!B:C,2)</f>
        <v>23921197.887772899</v>
      </c>
      <c r="M3174" s="30">
        <f t="shared" si="416"/>
        <v>0</v>
      </c>
      <c r="O3174" s="39">
        <f t="shared" si="413"/>
        <v>0</v>
      </c>
      <c r="P3174" s="39">
        <f t="shared" si="409"/>
        <v>0</v>
      </c>
      <c r="Q3174" s="39">
        <f t="shared" si="414"/>
        <v>0</v>
      </c>
      <c r="R3174" s="41">
        <f t="shared" si="415"/>
        <v>0</v>
      </c>
    </row>
    <row r="3175" spans="4:18" x14ac:dyDescent="0.25">
      <c r="D3175" s="1">
        <v>36040</v>
      </c>
      <c r="E3175" s="1">
        <f t="shared" si="412"/>
        <v>36039</v>
      </c>
      <c r="F3175" s="30">
        <f t="shared" si="410"/>
        <v>0</v>
      </c>
      <c r="H3175" s="42">
        <f>IF(DAY(D3175)&gt;14,VLOOKUP(DATE(YEAR(E3175),MONTH(E3175)-1,DAY(1)),'מדדים וריביות'!B:C,2,FALSE),VLOOKUP(DATE(YEAR(E3175),MONTH(E3175)-2,DAY(1)),'מדדים וריביות'!B:C,2,FALSE))</f>
        <v>23799384.0220172</v>
      </c>
      <c r="I3175" s="43">
        <f>'ריבית יומית'!D3169</f>
        <v>1.0738622586670132E-4</v>
      </c>
      <c r="J3175" s="29">
        <f t="shared" si="411"/>
        <v>1.6814920469683399</v>
      </c>
      <c r="L3175">
        <f>VLOOKUP(D3174,'מדדים וריביות'!B:C,2)</f>
        <v>24256186.018601</v>
      </c>
      <c r="M3175" s="30">
        <f t="shared" si="416"/>
        <v>0</v>
      </c>
      <c r="O3175" s="39">
        <f t="shared" si="413"/>
        <v>0</v>
      </c>
      <c r="P3175" s="39">
        <f t="shared" si="409"/>
        <v>0</v>
      </c>
      <c r="Q3175" s="39">
        <f t="shared" si="414"/>
        <v>0</v>
      </c>
      <c r="R3175" s="41">
        <f t="shared" si="415"/>
        <v>0</v>
      </c>
    </row>
    <row r="3176" spans="4:18" x14ac:dyDescent="0.25">
      <c r="D3176" s="1">
        <v>36041</v>
      </c>
      <c r="E3176" s="1">
        <f t="shared" si="412"/>
        <v>36039</v>
      </c>
      <c r="F3176" s="30">
        <f t="shared" si="410"/>
        <v>0</v>
      </c>
      <c r="H3176" s="42">
        <f>IF(DAY(D3176)&gt;14,VLOOKUP(DATE(YEAR(E3176),MONTH(E3176)-1,DAY(1)),'מדדים וריביות'!B:C,2,FALSE),VLOOKUP(DATE(YEAR(E3176),MONTH(E3176)-2,DAY(1)),'מדדים וריביות'!B:C,2,FALSE))</f>
        <v>23799384.0220172</v>
      </c>
      <c r="I3176" s="43">
        <f>'ריבית יומית'!D3170</f>
        <v>1.0738622586670132E-4</v>
      </c>
      <c r="J3176" s="29">
        <f t="shared" si="411"/>
        <v>1.6813114972721415</v>
      </c>
      <c r="L3176">
        <f>VLOOKUP(D3175,'מדדים וריביות'!B:C,2)</f>
        <v>24256186.018601</v>
      </c>
      <c r="M3176" s="30">
        <f t="shared" si="416"/>
        <v>0</v>
      </c>
      <c r="O3176" s="39">
        <f t="shared" si="413"/>
        <v>0</v>
      </c>
      <c r="P3176" s="39">
        <f t="shared" si="409"/>
        <v>0</v>
      </c>
      <c r="Q3176" s="39">
        <f t="shared" si="414"/>
        <v>0</v>
      </c>
      <c r="R3176" s="41">
        <f t="shared" si="415"/>
        <v>0</v>
      </c>
    </row>
    <row r="3177" spans="4:18" x14ac:dyDescent="0.25">
      <c r="D3177" s="1">
        <v>36042</v>
      </c>
      <c r="E3177" s="1">
        <f t="shared" si="412"/>
        <v>36039</v>
      </c>
      <c r="F3177" s="30">
        <f t="shared" si="410"/>
        <v>0</v>
      </c>
      <c r="H3177" s="42">
        <f>IF(DAY(D3177)&gt;14,VLOOKUP(DATE(YEAR(E3177),MONTH(E3177)-1,DAY(1)),'מדדים וריביות'!B:C,2,FALSE),VLOOKUP(DATE(YEAR(E3177),MONTH(E3177)-2,DAY(1)),'מדדים וריביות'!B:C,2,FALSE))</f>
        <v>23799384.0220172</v>
      </c>
      <c r="I3177" s="43">
        <f>'ריבית יומית'!D3171</f>
        <v>1.0738622586670132E-4</v>
      </c>
      <c r="J3177" s="29">
        <f t="shared" si="411"/>
        <v>1.6811309669624117</v>
      </c>
      <c r="L3177">
        <f>VLOOKUP(D3176,'מדדים וריביות'!B:C,2)</f>
        <v>24256186.018601</v>
      </c>
      <c r="M3177" s="30">
        <f t="shared" si="416"/>
        <v>0</v>
      </c>
      <c r="O3177" s="39">
        <f t="shared" si="413"/>
        <v>0</v>
      </c>
      <c r="P3177" s="39">
        <f t="shared" si="409"/>
        <v>0</v>
      </c>
      <c r="Q3177" s="39">
        <f t="shared" si="414"/>
        <v>0</v>
      </c>
      <c r="R3177" s="41">
        <f t="shared" si="415"/>
        <v>0</v>
      </c>
    </row>
    <row r="3178" spans="4:18" x14ac:dyDescent="0.25">
      <c r="D3178" s="1">
        <v>36043</v>
      </c>
      <c r="E3178" s="1">
        <f t="shared" si="412"/>
        <v>36039</v>
      </c>
      <c r="F3178" s="30">
        <f t="shared" si="410"/>
        <v>0</v>
      </c>
      <c r="H3178" s="42">
        <f>IF(DAY(D3178)&gt;14,VLOOKUP(DATE(YEAR(E3178),MONTH(E3178)-1,DAY(1)),'מדדים וריביות'!B:C,2,FALSE),VLOOKUP(DATE(YEAR(E3178),MONTH(E3178)-2,DAY(1)),'מדדים וריביות'!B:C,2,FALSE))</f>
        <v>23799384.0220172</v>
      </c>
      <c r="I3178" s="43">
        <f>'ריבית יומית'!D3172</f>
        <v>1.0738622586670132E-4</v>
      </c>
      <c r="J3178" s="29">
        <f t="shared" si="411"/>
        <v>1.6809504560370689</v>
      </c>
      <c r="L3178">
        <f>VLOOKUP(D3177,'מדדים וריביות'!B:C,2)</f>
        <v>24256186.018601</v>
      </c>
      <c r="M3178" s="30">
        <f t="shared" si="416"/>
        <v>0</v>
      </c>
      <c r="O3178" s="39">
        <f t="shared" si="413"/>
        <v>0</v>
      </c>
      <c r="P3178" s="39">
        <f t="shared" si="409"/>
        <v>0</v>
      </c>
      <c r="Q3178" s="39">
        <f t="shared" si="414"/>
        <v>0</v>
      </c>
      <c r="R3178" s="41">
        <f t="shared" si="415"/>
        <v>0</v>
      </c>
    </row>
    <row r="3179" spans="4:18" x14ac:dyDescent="0.25">
      <c r="D3179" s="1">
        <v>36044</v>
      </c>
      <c r="E3179" s="1">
        <f t="shared" si="412"/>
        <v>36039</v>
      </c>
      <c r="F3179" s="30">
        <f t="shared" si="410"/>
        <v>0</v>
      </c>
      <c r="H3179" s="42">
        <f>IF(DAY(D3179)&gt;14,VLOOKUP(DATE(YEAR(E3179),MONTH(E3179)-1,DAY(1)),'מדדים וריביות'!B:C,2,FALSE),VLOOKUP(DATE(YEAR(E3179),MONTH(E3179)-2,DAY(1)),'מדדים וריביות'!B:C,2,FALSE))</f>
        <v>23799384.0220172</v>
      </c>
      <c r="I3179" s="43">
        <f>'ריבית יומית'!D3173</f>
        <v>1.0738622586670132E-4</v>
      </c>
      <c r="J3179" s="29">
        <f t="shared" si="411"/>
        <v>1.6807699644940317</v>
      </c>
      <c r="L3179">
        <f>VLOOKUP(D3178,'מדדים וריביות'!B:C,2)</f>
        <v>24256186.018601</v>
      </c>
      <c r="M3179" s="30">
        <f t="shared" si="416"/>
        <v>0</v>
      </c>
      <c r="O3179" s="39">
        <f t="shared" si="413"/>
        <v>0</v>
      </c>
      <c r="P3179" s="39">
        <f t="shared" si="409"/>
        <v>0</v>
      </c>
      <c r="Q3179" s="39">
        <f t="shared" si="414"/>
        <v>0</v>
      </c>
      <c r="R3179" s="41">
        <f t="shared" si="415"/>
        <v>0</v>
      </c>
    </row>
    <row r="3180" spans="4:18" x14ac:dyDescent="0.25">
      <c r="D3180" s="1">
        <v>36045</v>
      </c>
      <c r="E3180" s="1">
        <f t="shared" si="412"/>
        <v>36039</v>
      </c>
      <c r="F3180" s="30">
        <f t="shared" si="410"/>
        <v>0</v>
      </c>
      <c r="H3180" s="42">
        <f>IF(DAY(D3180)&gt;14,VLOOKUP(DATE(YEAR(E3180),MONTH(E3180)-1,DAY(1)),'מדדים וריביות'!B:C,2,FALSE),VLOOKUP(DATE(YEAR(E3180),MONTH(E3180)-2,DAY(1)),'מדדים וריביות'!B:C,2,FALSE))</f>
        <v>23799384.0220172</v>
      </c>
      <c r="I3180" s="43">
        <f>'ריבית יומית'!D3174</f>
        <v>1.0738622586670132E-4</v>
      </c>
      <c r="J3180" s="29">
        <f t="shared" si="411"/>
        <v>1.680589492331219</v>
      </c>
      <c r="L3180">
        <f>VLOOKUP(D3179,'מדדים וריביות'!B:C,2)</f>
        <v>24256186.018601</v>
      </c>
      <c r="M3180" s="30">
        <f t="shared" si="416"/>
        <v>0</v>
      </c>
      <c r="O3180" s="39">
        <f t="shared" si="413"/>
        <v>0</v>
      </c>
      <c r="P3180" s="39">
        <f t="shared" ref="P3180:P3243" si="417">J3181*G3180-G3180</f>
        <v>0</v>
      </c>
      <c r="Q3180" s="39">
        <f t="shared" si="414"/>
        <v>0</v>
      </c>
      <c r="R3180" s="41">
        <f t="shared" si="415"/>
        <v>0</v>
      </c>
    </row>
    <row r="3181" spans="4:18" x14ac:dyDescent="0.25">
      <c r="D3181" s="1">
        <v>36046</v>
      </c>
      <c r="E3181" s="1">
        <f t="shared" si="412"/>
        <v>36039</v>
      </c>
      <c r="F3181" s="30">
        <f t="shared" si="410"/>
        <v>0</v>
      </c>
      <c r="H3181" s="42">
        <f>IF(DAY(D3181)&gt;14,VLOOKUP(DATE(YEAR(E3181),MONTH(E3181)-1,DAY(1)),'מדדים וריביות'!B:C,2,FALSE),VLOOKUP(DATE(YEAR(E3181),MONTH(E3181)-2,DAY(1)),'מדדים וריביות'!B:C,2,FALSE))</f>
        <v>23799384.0220172</v>
      </c>
      <c r="I3181" s="43">
        <f>'ריבית יומית'!D3175</f>
        <v>1.0738622586670132E-4</v>
      </c>
      <c r="J3181" s="29">
        <f t="shared" si="411"/>
        <v>1.6804090395465499</v>
      </c>
      <c r="L3181">
        <f>VLOOKUP(D3180,'מדדים וריביות'!B:C,2)</f>
        <v>24256186.018601</v>
      </c>
      <c r="M3181" s="30">
        <f t="shared" si="416"/>
        <v>0</v>
      </c>
      <c r="O3181" s="39">
        <f t="shared" si="413"/>
        <v>0</v>
      </c>
      <c r="P3181" s="39">
        <f t="shared" si="417"/>
        <v>0</v>
      </c>
      <c r="Q3181" s="39">
        <f t="shared" si="414"/>
        <v>0</v>
      </c>
      <c r="R3181" s="41">
        <f t="shared" si="415"/>
        <v>0</v>
      </c>
    </row>
    <row r="3182" spans="4:18" x14ac:dyDescent="0.25">
      <c r="D3182" s="1">
        <v>36047</v>
      </c>
      <c r="E3182" s="1">
        <f t="shared" si="412"/>
        <v>36039</v>
      </c>
      <c r="F3182" s="30">
        <f t="shared" si="410"/>
        <v>0</v>
      </c>
      <c r="H3182" s="42">
        <f>IF(DAY(D3182)&gt;14,VLOOKUP(DATE(YEAR(E3182),MONTH(E3182)-1,DAY(1)),'מדדים וריביות'!B:C,2,FALSE),VLOOKUP(DATE(YEAR(E3182),MONTH(E3182)-2,DAY(1)),'מדדים וריביות'!B:C,2,FALSE))</f>
        <v>23799384.0220172</v>
      </c>
      <c r="I3182" s="43">
        <f>'ריבית יומית'!D3176</f>
        <v>1.0738622586670132E-4</v>
      </c>
      <c r="J3182" s="29">
        <f t="shared" si="411"/>
        <v>1.6802286061379434</v>
      </c>
      <c r="L3182">
        <f>VLOOKUP(D3181,'מדדים וריביות'!B:C,2)</f>
        <v>24256186.018601</v>
      </c>
      <c r="M3182" s="30">
        <f t="shared" si="416"/>
        <v>0</v>
      </c>
      <c r="O3182" s="39">
        <f t="shared" si="413"/>
        <v>0</v>
      </c>
      <c r="P3182" s="39">
        <f t="shared" si="417"/>
        <v>0</v>
      </c>
      <c r="Q3182" s="39">
        <f t="shared" si="414"/>
        <v>0</v>
      </c>
      <c r="R3182" s="41">
        <f t="shared" si="415"/>
        <v>0</v>
      </c>
    </row>
    <row r="3183" spans="4:18" x14ac:dyDescent="0.25">
      <c r="D3183" s="1">
        <v>36048</v>
      </c>
      <c r="E3183" s="1">
        <f t="shared" si="412"/>
        <v>36039</v>
      </c>
      <c r="F3183" s="30">
        <f t="shared" si="410"/>
        <v>0</v>
      </c>
      <c r="H3183" s="42">
        <f>IF(DAY(D3183)&gt;14,VLOOKUP(DATE(YEAR(E3183),MONTH(E3183)-1,DAY(1)),'מדדים וריביות'!B:C,2,FALSE),VLOOKUP(DATE(YEAR(E3183),MONTH(E3183)-2,DAY(1)),'מדדים וריביות'!B:C,2,FALSE))</f>
        <v>23799384.0220172</v>
      </c>
      <c r="I3183" s="43">
        <f>'ריבית יומית'!D3177</f>
        <v>1.0738622586670132E-4</v>
      </c>
      <c r="J3183" s="29">
        <f t="shared" si="411"/>
        <v>1.6800481921033192</v>
      </c>
      <c r="L3183">
        <f>VLOOKUP(D3182,'מדדים וריביות'!B:C,2)</f>
        <v>24256186.018601</v>
      </c>
      <c r="M3183" s="30">
        <f t="shared" si="416"/>
        <v>0</v>
      </c>
      <c r="O3183" s="39">
        <f t="shared" si="413"/>
        <v>0</v>
      </c>
      <c r="P3183" s="39">
        <f t="shared" si="417"/>
        <v>0</v>
      </c>
      <c r="Q3183" s="39">
        <f t="shared" si="414"/>
        <v>0</v>
      </c>
      <c r="R3183" s="41">
        <f t="shared" si="415"/>
        <v>0</v>
      </c>
    </row>
    <row r="3184" spans="4:18" x14ac:dyDescent="0.25">
      <c r="D3184" s="1">
        <v>36049</v>
      </c>
      <c r="E3184" s="1">
        <f t="shared" si="412"/>
        <v>36039</v>
      </c>
      <c r="F3184" s="30">
        <f t="shared" si="410"/>
        <v>0</v>
      </c>
      <c r="H3184" s="42">
        <f>IF(DAY(D3184)&gt;14,VLOOKUP(DATE(YEAR(E3184),MONTH(E3184)-1,DAY(1)),'מדדים וריביות'!B:C,2,FALSE),VLOOKUP(DATE(YEAR(E3184),MONTH(E3184)-2,DAY(1)),'מדדים וריביות'!B:C,2,FALSE))</f>
        <v>23799384.0220172</v>
      </c>
      <c r="I3184" s="43">
        <f>'ריבית יומית'!D3178</f>
        <v>1.0738622586670132E-4</v>
      </c>
      <c r="J3184" s="29">
        <f t="shared" si="411"/>
        <v>1.6798677974405971</v>
      </c>
      <c r="L3184">
        <f>VLOOKUP(D3183,'מדדים וריביות'!B:C,2)</f>
        <v>24256186.018601</v>
      </c>
      <c r="M3184" s="30">
        <f t="shared" si="416"/>
        <v>0</v>
      </c>
      <c r="O3184" s="39">
        <f t="shared" si="413"/>
        <v>0</v>
      </c>
      <c r="P3184" s="39">
        <f t="shared" si="417"/>
        <v>0</v>
      </c>
      <c r="Q3184" s="39">
        <f t="shared" si="414"/>
        <v>0</v>
      </c>
      <c r="R3184" s="41">
        <f t="shared" si="415"/>
        <v>0</v>
      </c>
    </row>
    <row r="3185" spans="4:18" x14ac:dyDescent="0.25">
      <c r="D3185" s="1">
        <v>36050</v>
      </c>
      <c r="E3185" s="1">
        <f t="shared" si="412"/>
        <v>36039</v>
      </c>
      <c r="F3185" s="30">
        <f t="shared" si="410"/>
        <v>0</v>
      </c>
      <c r="H3185" s="42">
        <f>IF(DAY(D3185)&gt;14,VLOOKUP(DATE(YEAR(E3185),MONTH(E3185)-1,DAY(1)),'מדדים וריביות'!B:C,2,FALSE),VLOOKUP(DATE(YEAR(E3185),MONTH(E3185)-2,DAY(1)),'מדדים וריביות'!B:C,2,FALSE))</f>
        <v>23799384.0220172</v>
      </c>
      <c r="I3185" s="43">
        <f>'ריבית יומית'!D3179</f>
        <v>1.0738622586670132E-4</v>
      </c>
      <c r="J3185" s="29">
        <f t="shared" si="411"/>
        <v>1.679687422147697</v>
      </c>
      <c r="L3185">
        <f>VLOOKUP(D3184,'מדדים וריביות'!B:C,2)</f>
        <v>24256186.018601</v>
      </c>
      <c r="M3185" s="30">
        <f t="shared" si="416"/>
        <v>0</v>
      </c>
      <c r="O3185" s="39">
        <f t="shared" si="413"/>
        <v>0</v>
      </c>
      <c r="P3185" s="39">
        <f t="shared" si="417"/>
        <v>0</v>
      </c>
      <c r="Q3185" s="39">
        <f t="shared" si="414"/>
        <v>0</v>
      </c>
      <c r="R3185" s="41">
        <f t="shared" si="415"/>
        <v>0</v>
      </c>
    </row>
    <row r="3186" spans="4:18" x14ac:dyDescent="0.25">
      <c r="D3186" s="1">
        <v>36051</v>
      </c>
      <c r="E3186" s="1">
        <f t="shared" si="412"/>
        <v>36039</v>
      </c>
      <c r="F3186" s="30">
        <f t="shared" si="410"/>
        <v>0</v>
      </c>
      <c r="H3186" s="42">
        <f>IF(DAY(D3186)&gt;14,VLOOKUP(DATE(YEAR(E3186),MONTH(E3186)-1,DAY(1)),'מדדים וריביות'!B:C,2,FALSE),VLOOKUP(DATE(YEAR(E3186),MONTH(E3186)-2,DAY(1)),'מדדים וריביות'!B:C,2,FALSE))</f>
        <v>23799384.0220172</v>
      </c>
      <c r="I3186" s="43">
        <f>'ריבית יומית'!D3180</f>
        <v>1.0738622586670132E-4</v>
      </c>
      <c r="J3186" s="29">
        <f t="shared" si="411"/>
        <v>1.6795070662225389</v>
      </c>
      <c r="L3186">
        <f>VLOOKUP(D3185,'מדדים וריביות'!B:C,2)</f>
        <v>24256186.018601</v>
      </c>
      <c r="M3186" s="30">
        <f t="shared" si="416"/>
        <v>0</v>
      </c>
      <c r="O3186" s="39">
        <f t="shared" si="413"/>
        <v>0</v>
      </c>
      <c r="P3186" s="39">
        <f t="shared" si="417"/>
        <v>0</v>
      </c>
      <c r="Q3186" s="39">
        <f t="shared" si="414"/>
        <v>0</v>
      </c>
      <c r="R3186" s="41">
        <f t="shared" si="415"/>
        <v>0</v>
      </c>
    </row>
    <row r="3187" spans="4:18" x14ac:dyDescent="0.25">
      <c r="D3187" s="1">
        <v>36052</v>
      </c>
      <c r="E3187" s="1">
        <f t="shared" si="412"/>
        <v>36039</v>
      </c>
      <c r="F3187" s="30">
        <f t="shared" si="410"/>
        <v>0</v>
      </c>
      <c r="H3187" s="42">
        <f>IF(DAY(D3187)&gt;14,VLOOKUP(DATE(YEAR(E3187),MONTH(E3187)-1,DAY(1)),'מדדים וריביות'!B:C,2,FALSE),VLOOKUP(DATE(YEAR(E3187),MONTH(E3187)-2,DAY(1)),'מדדים וריביות'!B:C,2,FALSE))</f>
        <v>23799384.0220172</v>
      </c>
      <c r="I3187" s="43">
        <f>'ריבית יומית'!D3181</f>
        <v>1.0738622586670132E-4</v>
      </c>
      <c r="J3187" s="29">
        <f t="shared" si="411"/>
        <v>1.6793267296630432</v>
      </c>
      <c r="L3187">
        <f>VLOOKUP(D3186,'מדדים וריביות'!B:C,2)</f>
        <v>24256186.018601</v>
      </c>
      <c r="M3187" s="30">
        <f t="shared" si="416"/>
        <v>0</v>
      </c>
      <c r="O3187" s="39">
        <f t="shared" si="413"/>
        <v>0</v>
      </c>
      <c r="P3187" s="39">
        <f t="shared" si="417"/>
        <v>0</v>
      </c>
      <c r="Q3187" s="39">
        <f t="shared" si="414"/>
        <v>0</v>
      </c>
      <c r="R3187" s="41">
        <f t="shared" si="415"/>
        <v>0</v>
      </c>
    </row>
    <row r="3188" spans="4:18" x14ac:dyDescent="0.25">
      <c r="D3188" s="1">
        <v>36053</v>
      </c>
      <c r="E3188" s="1">
        <f t="shared" si="412"/>
        <v>36039</v>
      </c>
      <c r="F3188" s="30">
        <f t="shared" si="410"/>
        <v>0</v>
      </c>
      <c r="H3188" s="42">
        <f>IF(DAY(D3188)&gt;14,VLOOKUP(DATE(YEAR(E3188),MONTH(E3188)-1,DAY(1)),'מדדים וריביות'!B:C,2,FALSE),VLOOKUP(DATE(YEAR(E3188),MONTH(E3188)-2,DAY(1)),'מדדים וריביות'!B:C,2,FALSE))</f>
        <v>23921197.887772899</v>
      </c>
      <c r="I3188" s="43">
        <f>'ריבית יומית'!D3182</f>
        <v>1.0738622586670132E-4</v>
      </c>
      <c r="J3188" s="29">
        <f t="shared" si="411"/>
        <v>1.6791464124671307</v>
      </c>
      <c r="L3188">
        <f>VLOOKUP(D3187,'מדדים וריביות'!B:C,2)</f>
        <v>24256186.018601</v>
      </c>
      <c r="M3188" s="30">
        <f t="shared" si="416"/>
        <v>0</v>
      </c>
      <c r="O3188" s="39">
        <f t="shared" si="413"/>
        <v>0</v>
      </c>
      <c r="P3188" s="39">
        <f t="shared" si="417"/>
        <v>0</v>
      </c>
      <c r="Q3188" s="39">
        <f t="shared" si="414"/>
        <v>0</v>
      </c>
      <c r="R3188" s="41">
        <f t="shared" si="415"/>
        <v>0</v>
      </c>
    </row>
    <row r="3189" spans="4:18" x14ac:dyDescent="0.25">
      <c r="D3189" s="1">
        <v>36054</v>
      </c>
      <c r="E3189" s="1">
        <f t="shared" si="412"/>
        <v>36039</v>
      </c>
      <c r="F3189" s="30">
        <f t="shared" si="410"/>
        <v>0</v>
      </c>
      <c r="H3189" s="42">
        <f>IF(DAY(D3189)&gt;14,VLOOKUP(DATE(YEAR(E3189),MONTH(E3189)-1,DAY(1)),'מדדים וריביות'!B:C,2,FALSE),VLOOKUP(DATE(YEAR(E3189),MONTH(E3189)-2,DAY(1)),'מדדים וריביות'!B:C,2,FALSE))</f>
        <v>23921197.887772899</v>
      </c>
      <c r="I3189" s="43">
        <f>'ריבית יומית'!D3183</f>
        <v>1.0738622586670132E-4</v>
      </c>
      <c r="J3189" s="29">
        <f t="shared" si="411"/>
        <v>1.6789661146327222</v>
      </c>
      <c r="L3189">
        <f>VLOOKUP(D3188,'מדדים וריביות'!B:C,2)</f>
        <v>24256186.018601</v>
      </c>
      <c r="M3189" s="30">
        <f t="shared" si="416"/>
        <v>0</v>
      </c>
      <c r="O3189" s="39">
        <f t="shared" si="413"/>
        <v>0</v>
      </c>
      <c r="P3189" s="39">
        <f t="shared" si="417"/>
        <v>0</v>
      </c>
      <c r="Q3189" s="39">
        <f t="shared" si="414"/>
        <v>0</v>
      </c>
      <c r="R3189" s="41">
        <f t="shared" si="415"/>
        <v>0</v>
      </c>
    </row>
    <row r="3190" spans="4:18" x14ac:dyDescent="0.25">
      <c r="D3190" s="1">
        <v>36055</v>
      </c>
      <c r="E3190" s="1">
        <f t="shared" si="412"/>
        <v>36039</v>
      </c>
      <c r="F3190" s="30">
        <f t="shared" si="410"/>
        <v>0</v>
      </c>
      <c r="H3190" s="42">
        <f>IF(DAY(D3190)&gt;14,VLOOKUP(DATE(YEAR(E3190),MONTH(E3190)-1,DAY(1)),'מדדים וריביות'!B:C,2,FALSE),VLOOKUP(DATE(YEAR(E3190),MONTH(E3190)-2,DAY(1)),'מדדים וריביות'!B:C,2,FALSE))</f>
        <v>23921197.887772899</v>
      </c>
      <c r="I3190" s="43">
        <f>'ריבית יומית'!D3184</f>
        <v>1.0738622586670132E-4</v>
      </c>
      <c r="J3190" s="29">
        <f t="shared" si="411"/>
        <v>1.6787858361577388</v>
      </c>
      <c r="L3190">
        <f>VLOOKUP(D3189,'מדדים וריביות'!B:C,2)</f>
        <v>24256186.018601</v>
      </c>
      <c r="M3190" s="30">
        <f t="shared" si="416"/>
        <v>0</v>
      </c>
      <c r="O3190" s="39">
        <f t="shared" si="413"/>
        <v>0</v>
      </c>
      <c r="P3190" s="39">
        <f t="shared" si="417"/>
        <v>0</v>
      </c>
      <c r="Q3190" s="39">
        <f t="shared" si="414"/>
        <v>0</v>
      </c>
      <c r="R3190" s="41">
        <f t="shared" si="415"/>
        <v>0</v>
      </c>
    </row>
    <row r="3191" spans="4:18" x14ac:dyDescent="0.25">
      <c r="D3191" s="1">
        <v>36056</v>
      </c>
      <c r="E3191" s="1">
        <f t="shared" si="412"/>
        <v>36039</v>
      </c>
      <c r="F3191" s="30">
        <f t="shared" si="410"/>
        <v>0</v>
      </c>
      <c r="H3191" s="42">
        <f>IF(DAY(D3191)&gt;14,VLOOKUP(DATE(YEAR(E3191),MONTH(E3191)-1,DAY(1)),'מדדים וריביות'!B:C,2,FALSE),VLOOKUP(DATE(YEAR(E3191),MONTH(E3191)-2,DAY(1)),'מדדים וריביות'!B:C,2,FALSE))</f>
        <v>23921197.887772899</v>
      </c>
      <c r="I3191" s="43">
        <f>'ריבית יומית'!D3185</f>
        <v>1.0738622586670132E-4</v>
      </c>
      <c r="J3191" s="29">
        <f t="shared" si="411"/>
        <v>1.6786055770401016</v>
      </c>
      <c r="L3191">
        <f>VLOOKUP(D3190,'מדדים וריביות'!B:C,2)</f>
        <v>24256186.018601</v>
      </c>
      <c r="M3191" s="30">
        <f t="shared" si="416"/>
        <v>0</v>
      </c>
      <c r="O3191" s="39">
        <f t="shared" si="413"/>
        <v>0</v>
      </c>
      <c r="P3191" s="39">
        <f t="shared" si="417"/>
        <v>0</v>
      </c>
      <c r="Q3191" s="39">
        <f t="shared" si="414"/>
        <v>0</v>
      </c>
      <c r="R3191" s="41">
        <f t="shared" si="415"/>
        <v>0</v>
      </c>
    </row>
    <row r="3192" spans="4:18" x14ac:dyDescent="0.25">
      <c r="D3192" s="1">
        <v>36057</v>
      </c>
      <c r="E3192" s="1">
        <f t="shared" si="412"/>
        <v>36039</v>
      </c>
      <c r="F3192" s="30">
        <f t="shared" si="410"/>
        <v>0</v>
      </c>
      <c r="H3192" s="42">
        <f>IF(DAY(D3192)&gt;14,VLOOKUP(DATE(YEAR(E3192),MONTH(E3192)-1,DAY(1)),'מדדים וריביות'!B:C,2,FALSE),VLOOKUP(DATE(YEAR(E3192),MONTH(E3192)-2,DAY(1)),'מדדים וריביות'!B:C,2,FALSE))</f>
        <v>23921197.887772899</v>
      </c>
      <c r="I3192" s="43">
        <f>'ריבית יומית'!D3186</f>
        <v>1.0738622586670132E-4</v>
      </c>
      <c r="J3192" s="29">
        <f t="shared" si="411"/>
        <v>1.6784253372777322</v>
      </c>
      <c r="L3192">
        <f>VLOOKUP(D3191,'מדדים וריביות'!B:C,2)</f>
        <v>24256186.018601</v>
      </c>
      <c r="M3192" s="30">
        <f t="shared" si="416"/>
        <v>0</v>
      </c>
      <c r="O3192" s="39">
        <f t="shared" si="413"/>
        <v>0</v>
      </c>
      <c r="P3192" s="39">
        <f t="shared" si="417"/>
        <v>0</v>
      </c>
      <c r="Q3192" s="39">
        <f t="shared" si="414"/>
        <v>0</v>
      </c>
      <c r="R3192" s="41">
        <f t="shared" si="415"/>
        <v>0</v>
      </c>
    </row>
    <row r="3193" spans="4:18" x14ac:dyDescent="0.25">
      <c r="D3193" s="1">
        <v>36058</v>
      </c>
      <c r="E3193" s="1">
        <f t="shared" si="412"/>
        <v>36039</v>
      </c>
      <c r="F3193" s="30">
        <f t="shared" si="410"/>
        <v>0</v>
      </c>
      <c r="H3193" s="42">
        <f>IF(DAY(D3193)&gt;14,VLOOKUP(DATE(YEAR(E3193),MONTH(E3193)-1,DAY(1)),'מדדים וריביות'!B:C,2,FALSE),VLOOKUP(DATE(YEAR(E3193),MONTH(E3193)-2,DAY(1)),'מדדים וריביות'!B:C,2,FALSE))</f>
        <v>23921197.887772899</v>
      </c>
      <c r="I3193" s="43">
        <f>'ריבית יומית'!D3187</f>
        <v>1.0738622586670132E-4</v>
      </c>
      <c r="J3193" s="29">
        <f t="shared" si="411"/>
        <v>1.6782451168685526</v>
      </c>
      <c r="L3193">
        <f>VLOOKUP(D3192,'מדדים וריביות'!B:C,2)</f>
        <v>24256186.018601</v>
      </c>
      <c r="M3193" s="30">
        <f t="shared" si="416"/>
        <v>0</v>
      </c>
      <c r="O3193" s="39">
        <f t="shared" si="413"/>
        <v>0</v>
      </c>
      <c r="P3193" s="39">
        <f t="shared" si="417"/>
        <v>0</v>
      </c>
      <c r="Q3193" s="39">
        <f t="shared" si="414"/>
        <v>0</v>
      </c>
      <c r="R3193" s="41">
        <f t="shared" si="415"/>
        <v>0</v>
      </c>
    </row>
    <row r="3194" spans="4:18" x14ac:dyDescent="0.25">
      <c r="D3194" s="1">
        <v>36059</v>
      </c>
      <c r="E3194" s="1">
        <f t="shared" si="412"/>
        <v>36039</v>
      </c>
      <c r="F3194" s="30">
        <f t="shared" si="410"/>
        <v>0</v>
      </c>
      <c r="H3194" s="42">
        <f>IF(DAY(D3194)&gt;14,VLOOKUP(DATE(YEAR(E3194),MONTH(E3194)-1,DAY(1)),'מדדים וריביות'!B:C,2,FALSE),VLOOKUP(DATE(YEAR(E3194),MONTH(E3194)-2,DAY(1)),'מדדים וריביות'!B:C,2,FALSE))</f>
        <v>23921197.887772899</v>
      </c>
      <c r="I3194" s="43">
        <f>'ריבית יומית'!D3188</f>
        <v>1.0738622586670132E-4</v>
      </c>
      <c r="J3194" s="29">
        <f t="shared" si="411"/>
        <v>1.6780649158104843</v>
      </c>
      <c r="L3194">
        <f>VLOOKUP(D3193,'מדדים וריביות'!B:C,2)</f>
        <v>24256186.018601</v>
      </c>
      <c r="M3194" s="30">
        <f t="shared" si="416"/>
        <v>0</v>
      </c>
      <c r="O3194" s="39">
        <f t="shared" si="413"/>
        <v>0</v>
      </c>
      <c r="P3194" s="39">
        <f t="shared" si="417"/>
        <v>0</v>
      </c>
      <c r="Q3194" s="39">
        <f t="shared" si="414"/>
        <v>0</v>
      </c>
      <c r="R3194" s="41">
        <f t="shared" si="415"/>
        <v>0</v>
      </c>
    </row>
    <row r="3195" spans="4:18" x14ac:dyDescent="0.25">
      <c r="D3195" s="1">
        <v>36060</v>
      </c>
      <c r="E3195" s="1">
        <f t="shared" si="412"/>
        <v>36039</v>
      </c>
      <c r="F3195" s="30">
        <f t="shared" si="410"/>
        <v>0</v>
      </c>
      <c r="H3195" s="42">
        <f>IF(DAY(D3195)&gt;14,VLOOKUP(DATE(YEAR(E3195),MONTH(E3195)-1,DAY(1)),'מדדים וריביות'!B:C,2,FALSE),VLOOKUP(DATE(YEAR(E3195),MONTH(E3195)-2,DAY(1)),'מדדים וריביות'!B:C,2,FALSE))</f>
        <v>23921197.887772899</v>
      </c>
      <c r="I3195" s="43">
        <f>'ריבית יומית'!D3189</f>
        <v>1.0738622586670132E-4</v>
      </c>
      <c r="J3195" s="29">
        <f t="shared" si="411"/>
        <v>1.6778847341014498</v>
      </c>
      <c r="L3195">
        <f>VLOOKUP(D3194,'מדדים וריביות'!B:C,2)</f>
        <v>24256186.018601</v>
      </c>
      <c r="M3195" s="30">
        <f t="shared" si="416"/>
        <v>0</v>
      </c>
      <c r="O3195" s="39">
        <f t="shared" si="413"/>
        <v>0</v>
      </c>
      <c r="P3195" s="39">
        <f t="shared" si="417"/>
        <v>0</v>
      </c>
      <c r="Q3195" s="39">
        <f t="shared" si="414"/>
        <v>0</v>
      </c>
      <c r="R3195" s="41">
        <f t="shared" si="415"/>
        <v>0</v>
      </c>
    </row>
    <row r="3196" spans="4:18" x14ac:dyDescent="0.25">
      <c r="D3196" s="1">
        <v>36061</v>
      </c>
      <c r="E3196" s="1">
        <f t="shared" si="412"/>
        <v>36039</v>
      </c>
      <c r="F3196" s="30">
        <f t="shared" si="410"/>
        <v>0</v>
      </c>
      <c r="H3196" s="42">
        <f>IF(DAY(D3196)&gt;14,VLOOKUP(DATE(YEAR(E3196),MONTH(E3196)-1,DAY(1)),'מדדים וריביות'!B:C,2,FALSE),VLOOKUP(DATE(YEAR(E3196),MONTH(E3196)-2,DAY(1)),'מדדים וריביות'!B:C,2,FALSE))</f>
        <v>23921197.887772899</v>
      </c>
      <c r="I3196" s="43">
        <f>'ריבית יומית'!D3190</f>
        <v>1.0738622586670132E-4</v>
      </c>
      <c r="J3196" s="29">
        <f t="shared" si="411"/>
        <v>1.6777045717393715</v>
      </c>
      <c r="L3196">
        <f>VLOOKUP(D3195,'מדדים וריביות'!B:C,2)</f>
        <v>24256186.018601</v>
      </c>
      <c r="M3196" s="30">
        <f t="shared" si="416"/>
        <v>0</v>
      </c>
      <c r="O3196" s="39">
        <f t="shared" si="413"/>
        <v>0</v>
      </c>
      <c r="P3196" s="39">
        <f t="shared" si="417"/>
        <v>0</v>
      </c>
      <c r="Q3196" s="39">
        <f t="shared" si="414"/>
        <v>0</v>
      </c>
      <c r="R3196" s="41">
        <f t="shared" si="415"/>
        <v>0</v>
      </c>
    </row>
    <row r="3197" spans="4:18" x14ac:dyDescent="0.25">
      <c r="D3197" s="1">
        <v>36062</v>
      </c>
      <c r="E3197" s="1">
        <f t="shared" si="412"/>
        <v>36039</v>
      </c>
      <c r="F3197" s="30">
        <f t="shared" si="410"/>
        <v>0</v>
      </c>
      <c r="H3197" s="42">
        <f>IF(DAY(D3197)&gt;14,VLOOKUP(DATE(YEAR(E3197),MONTH(E3197)-1,DAY(1)),'מדדים וריביות'!B:C,2,FALSE),VLOOKUP(DATE(YEAR(E3197),MONTH(E3197)-2,DAY(1)),'מדדים וריביות'!B:C,2,FALSE))</f>
        <v>23921197.887772899</v>
      </c>
      <c r="I3197" s="43">
        <f>'ריבית יומית'!D3191</f>
        <v>1.0738622586670132E-4</v>
      </c>
      <c r="J3197" s="29">
        <f t="shared" si="411"/>
        <v>1.6775244287221718</v>
      </c>
      <c r="L3197">
        <f>VLOOKUP(D3196,'מדדים וריביות'!B:C,2)</f>
        <v>24256186.018601</v>
      </c>
      <c r="M3197" s="30">
        <f t="shared" si="416"/>
        <v>0</v>
      </c>
      <c r="O3197" s="39">
        <f t="shared" si="413"/>
        <v>0</v>
      </c>
      <c r="P3197" s="39">
        <f t="shared" si="417"/>
        <v>0</v>
      </c>
      <c r="Q3197" s="39">
        <f t="shared" si="414"/>
        <v>0</v>
      </c>
      <c r="R3197" s="41">
        <f t="shared" si="415"/>
        <v>0</v>
      </c>
    </row>
    <row r="3198" spans="4:18" x14ac:dyDescent="0.25">
      <c r="D3198" s="1">
        <v>36063</v>
      </c>
      <c r="E3198" s="1">
        <f t="shared" si="412"/>
        <v>36039</v>
      </c>
      <c r="F3198" s="30">
        <f t="shared" si="410"/>
        <v>0</v>
      </c>
      <c r="H3198" s="42">
        <f>IF(DAY(D3198)&gt;14,VLOOKUP(DATE(YEAR(E3198),MONTH(E3198)-1,DAY(1)),'מדדים וריביות'!B:C,2,FALSE),VLOOKUP(DATE(YEAR(E3198),MONTH(E3198)-2,DAY(1)),'מדדים וריביות'!B:C,2,FALSE))</f>
        <v>23921197.887772899</v>
      </c>
      <c r="I3198" s="43">
        <f>'ריבית יומית'!D3192</f>
        <v>1.0738622586670132E-4</v>
      </c>
      <c r="J3198" s="29">
        <f t="shared" si="411"/>
        <v>1.6773443050477737</v>
      </c>
      <c r="L3198">
        <f>VLOOKUP(D3197,'מדדים וריביות'!B:C,2)</f>
        <v>24256186.018601</v>
      </c>
      <c r="M3198" s="30">
        <f t="shared" si="416"/>
        <v>0</v>
      </c>
      <c r="O3198" s="39">
        <f t="shared" si="413"/>
        <v>0</v>
      </c>
      <c r="P3198" s="39">
        <f t="shared" si="417"/>
        <v>0</v>
      </c>
      <c r="Q3198" s="39">
        <f t="shared" si="414"/>
        <v>0</v>
      </c>
      <c r="R3198" s="41">
        <f t="shared" si="415"/>
        <v>0</v>
      </c>
    </row>
    <row r="3199" spans="4:18" x14ac:dyDescent="0.25">
      <c r="D3199" s="1">
        <v>36064</v>
      </c>
      <c r="E3199" s="1">
        <f t="shared" si="412"/>
        <v>36039</v>
      </c>
      <c r="F3199" s="30">
        <f t="shared" si="410"/>
        <v>0</v>
      </c>
      <c r="H3199" s="42">
        <f>IF(DAY(D3199)&gt;14,VLOOKUP(DATE(YEAR(E3199),MONTH(E3199)-1,DAY(1)),'מדדים וריביות'!B:C,2,FALSE),VLOOKUP(DATE(YEAR(E3199),MONTH(E3199)-2,DAY(1)),'מדדים וריביות'!B:C,2,FALSE))</f>
        <v>23921197.887772899</v>
      </c>
      <c r="I3199" s="43">
        <f>'ריבית יומית'!D3193</f>
        <v>1.0738622586670132E-4</v>
      </c>
      <c r="J3199" s="29">
        <f t="shared" si="411"/>
        <v>1.6771642007141003</v>
      </c>
      <c r="L3199">
        <f>VLOOKUP(D3198,'מדדים וריביות'!B:C,2)</f>
        <v>24256186.018601</v>
      </c>
      <c r="M3199" s="30">
        <f t="shared" si="416"/>
        <v>0</v>
      </c>
      <c r="O3199" s="39">
        <f t="shared" si="413"/>
        <v>0</v>
      </c>
      <c r="P3199" s="39">
        <f t="shared" si="417"/>
        <v>0</v>
      </c>
      <c r="Q3199" s="39">
        <f t="shared" si="414"/>
        <v>0</v>
      </c>
      <c r="R3199" s="41">
        <f t="shared" si="415"/>
        <v>0</v>
      </c>
    </row>
    <row r="3200" spans="4:18" x14ac:dyDescent="0.25">
      <c r="D3200" s="1">
        <v>36065</v>
      </c>
      <c r="E3200" s="1">
        <f t="shared" si="412"/>
        <v>36039</v>
      </c>
      <c r="F3200" s="30">
        <f t="shared" ref="F3200:F3263" si="418">M3199</f>
        <v>0</v>
      </c>
      <c r="H3200" s="42">
        <f>IF(DAY(D3200)&gt;14,VLOOKUP(DATE(YEAR(E3200),MONTH(E3200)-1,DAY(1)),'מדדים וריביות'!B:C,2,FALSE),VLOOKUP(DATE(YEAR(E3200),MONTH(E3200)-2,DAY(1)),'מדדים וריביות'!B:C,2,FALSE))</f>
        <v>23921197.887772899</v>
      </c>
      <c r="I3200" s="43">
        <f>'ריבית יומית'!D3194</f>
        <v>1.0738622586670132E-4</v>
      </c>
      <c r="J3200" s="29">
        <f t="shared" si="411"/>
        <v>1.6769841157190748</v>
      </c>
      <c r="L3200">
        <f>VLOOKUP(D3199,'מדדים וריביות'!B:C,2)</f>
        <v>24256186.018601</v>
      </c>
      <c r="M3200" s="30">
        <f t="shared" si="416"/>
        <v>0</v>
      </c>
      <c r="O3200" s="39">
        <f t="shared" si="413"/>
        <v>0</v>
      </c>
      <c r="P3200" s="39">
        <f t="shared" si="417"/>
        <v>0</v>
      </c>
      <c r="Q3200" s="39">
        <f t="shared" si="414"/>
        <v>0</v>
      </c>
      <c r="R3200" s="41">
        <f t="shared" si="415"/>
        <v>0</v>
      </c>
    </row>
    <row r="3201" spans="4:18" x14ac:dyDescent="0.25">
      <c r="D3201" s="1">
        <v>36066</v>
      </c>
      <c r="E3201" s="1">
        <f t="shared" si="412"/>
        <v>36039</v>
      </c>
      <c r="F3201" s="30">
        <f t="shared" si="418"/>
        <v>0</v>
      </c>
      <c r="H3201" s="42">
        <f>IF(DAY(D3201)&gt;14,VLOOKUP(DATE(YEAR(E3201),MONTH(E3201)-1,DAY(1)),'מדדים וריביות'!B:C,2,FALSE),VLOOKUP(DATE(YEAR(E3201),MONTH(E3201)-2,DAY(1)),'מדדים וריביות'!B:C,2,FALSE))</f>
        <v>23921197.887772899</v>
      </c>
      <c r="I3201" s="43">
        <f>'ריבית יומית'!D3195</f>
        <v>1.0738622586670132E-4</v>
      </c>
      <c r="J3201" s="29">
        <f t="shared" si="411"/>
        <v>1.6768040500606207</v>
      </c>
      <c r="L3201">
        <f>VLOOKUP(D3200,'מדדים וריביות'!B:C,2)</f>
        <v>24256186.018601</v>
      </c>
      <c r="M3201" s="30">
        <f t="shared" si="416"/>
        <v>0</v>
      </c>
      <c r="O3201" s="39">
        <f t="shared" si="413"/>
        <v>0</v>
      </c>
      <c r="P3201" s="39">
        <f t="shared" si="417"/>
        <v>0</v>
      </c>
      <c r="Q3201" s="39">
        <f t="shared" si="414"/>
        <v>0</v>
      </c>
      <c r="R3201" s="41">
        <f t="shared" si="415"/>
        <v>0</v>
      </c>
    </row>
    <row r="3202" spans="4:18" x14ac:dyDescent="0.25">
      <c r="D3202" s="1">
        <v>36067</v>
      </c>
      <c r="E3202" s="1">
        <f t="shared" si="412"/>
        <v>36039</v>
      </c>
      <c r="F3202" s="30">
        <f t="shared" si="418"/>
        <v>0</v>
      </c>
      <c r="H3202" s="42">
        <f>IF(DAY(D3202)&gt;14,VLOOKUP(DATE(YEAR(E3202),MONTH(E3202)-1,DAY(1)),'מדדים וריביות'!B:C,2,FALSE),VLOOKUP(DATE(YEAR(E3202),MONTH(E3202)-2,DAY(1)),'מדדים וריביות'!B:C,2,FALSE))</f>
        <v>23921197.887772899</v>
      </c>
      <c r="I3202" s="43">
        <f>'ריבית יומית'!D3196</f>
        <v>1.0738622586670132E-4</v>
      </c>
      <c r="J3202" s="29">
        <f t="shared" si="411"/>
        <v>1.676624003736662</v>
      </c>
      <c r="L3202">
        <f>VLOOKUP(D3201,'מדדים וריביות'!B:C,2)</f>
        <v>24256186.018601</v>
      </c>
      <c r="M3202" s="30">
        <f t="shared" si="416"/>
        <v>0</v>
      </c>
      <c r="O3202" s="39">
        <f t="shared" si="413"/>
        <v>0</v>
      </c>
      <c r="P3202" s="39">
        <f t="shared" si="417"/>
        <v>0</v>
      </c>
      <c r="Q3202" s="39">
        <f t="shared" si="414"/>
        <v>0</v>
      </c>
      <c r="R3202" s="41">
        <f t="shared" si="415"/>
        <v>0</v>
      </c>
    </row>
    <row r="3203" spans="4:18" x14ac:dyDescent="0.25">
      <c r="D3203" s="1">
        <v>36068</v>
      </c>
      <c r="E3203" s="1">
        <f t="shared" si="412"/>
        <v>36039</v>
      </c>
      <c r="F3203" s="30">
        <f t="shared" si="418"/>
        <v>0</v>
      </c>
      <c r="H3203" s="42">
        <f>IF(DAY(D3203)&gt;14,VLOOKUP(DATE(YEAR(E3203),MONTH(E3203)-1,DAY(1)),'מדדים וריביות'!B:C,2,FALSE),VLOOKUP(DATE(YEAR(E3203),MONTH(E3203)-2,DAY(1)),'מדדים וריביות'!B:C,2,FALSE))</f>
        <v>23921197.887772899</v>
      </c>
      <c r="I3203" s="43">
        <f>'ריבית יומית'!D3197</f>
        <v>1.0738622586670132E-4</v>
      </c>
      <c r="J3203" s="29">
        <f t="shared" si="411"/>
        <v>1.6764439767451225</v>
      </c>
      <c r="L3203">
        <f>VLOOKUP(D3202,'מדדים וריביות'!B:C,2)</f>
        <v>24256186.018601</v>
      </c>
      <c r="M3203" s="30">
        <f t="shared" si="416"/>
        <v>0</v>
      </c>
      <c r="O3203" s="39">
        <f t="shared" si="413"/>
        <v>0</v>
      </c>
      <c r="P3203" s="39">
        <f t="shared" si="417"/>
        <v>0</v>
      </c>
      <c r="Q3203" s="39">
        <f t="shared" si="414"/>
        <v>0</v>
      </c>
      <c r="R3203" s="41">
        <f t="shared" si="415"/>
        <v>0</v>
      </c>
    </row>
    <row r="3204" spans="4:18" x14ac:dyDescent="0.25">
      <c r="D3204" s="1">
        <v>36069</v>
      </c>
      <c r="E3204" s="1">
        <f t="shared" si="412"/>
        <v>36069</v>
      </c>
      <c r="F3204" s="30">
        <f t="shared" si="418"/>
        <v>0</v>
      </c>
      <c r="H3204" s="42">
        <f>IF(DAY(D3204)&gt;14,VLOOKUP(DATE(YEAR(E3204),MONTH(E3204)-1,DAY(1)),'מדדים וריביות'!B:C,2,FALSE),VLOOKUP(DATE(YEAR(E3204),MONTH(E3204)-2,DAY(1)),'מדדים וריביות'!B:C,2,FALSE))</f>
        <v>23921197.887772899</v>
      </c>
      <c r="I3204" s="43">
        <f>'ריבית יומית'!D3198</f>
        <v>1.0738622586670132E-4</v>
      </c>
      <c r="J3204" s="29">
        <f t="shared" si="411"/>
        <v>1.6762639690839263</v>
      </c>
      <c r="L3204">
        <f>VLOOKUP(D3203,'מדדים וריביות'!B:C,2)</f>
        <v>24256186.018601</v>
      </c>
      <c r="M3204" s="30">
        <f t="shared" si="416"/>
        <v>0</v>
      </c>
      <c r="O3204" s="39">
        <f t="shared" si="413"/>
        <v>0</v>
      </c>
      <c r="P3204" s="39">
        <f t="shared" si="417"/>
        <v>0</v>
      </c>
      <c r="Q3204" s="39">
        <f t="shared" si="414"/>
        <v>0</v>
      </c>
      <c r="R3204" s="41">
        <f t="shared" si="415"/>
        <v>0</v>
      </c>
    </row>
    <row r="3205" spans="4:18" x14ac:dyDescent="0.25">
      <c r="D3205" s="1">
        <v>36070</v>
      </c>
      <c r="E3205" s="1">
        <f t="shared" si="412"/>
        <v>36069</v>
      </c>
      <c r="F3205" s="30">
        <f t="shared" si="418"/>
        <v>0</v>
      </c>
      <c r="H3205" s="42">
        <f>IF(DAY(D3205)&gt;14,VLOOKUP(DATE(YEAR(E3205),MONTH(E3205)-1,DAY(1)),'מדדים וריביות'!B:C,2,FALSE),VLOOKUP(DATE(YEAR(E3205),MONTH(E3205)-2,DAY(1)),'מדדים וריביות'!B:C,2,FALSE))</f>
        <v>23921197.887772899</v>
      </c>
      <c r="I3205" s="43">
        <f>'ריבית יומית'!D3199</f>
        <v>1.0738622586670132E-4</v>
      </c>
      <c r="J3205" s="29">
        <f t="shared" si="411"/>
        <v>1.6760839807509977</v>
      </c>
      <c r="L3205">
        <f>VLOOKUP(D3204,'מדדים וריביות'!B:C,2)</f>
        <v>24987069.213135201</v>
      </c>
      <c r="M3205" s="30">
        <f t="shared" si="416"/>
        <v>0</v>
      </c>
      <c r="O3205" s="39">
        <f t="shared" si="413"/>
        <v>0</v>
      </c>
      <c r="P3205" s="39">
        <f t="shared" si="417"/>
        <v>0</v>
      </c>
      <c r="Q3205" s="39">
        <f t="shared" si="414"/>
        <v>0</v>
      </c>
      <c r="R3205" s="41">
        <f t="shared" si="415"/>
        <v>0</v>
      </c>
    </row>
    <row r="3206" spans="4:18" x14ac:dyDescent="0.25">
      <c r="D3206" s="1">
        <v>36071</v>
      </c>
      <c r="E3206" s="1">
        <f t="shared" si="412"/>
        <v>36069</v>
      </c>
      <c r="F3206" s="30">
        <f t="shared" si="418"/>
        <v>0</v>
      </c>
      <c r="H3206" s="42">
        <f>IF(DAY(D3206)&gt;14,VLOOKUP(DATE(YEAR(E3206),MONTH(E3206)-1,DAY(1)),'מדדים וריביות'!B:C,2,FALSE),VLOOKUP(DATE(YEAR(E3206),MONTH(E3206)-2,DAY(1)),'מדדים וריביות'!B:C,2,FALSE))</f>
        <v>23921197.887772899</v>
      </c>
      <c r="I3206" s="43">
        <f>'ריבית יומית'!D3200</f>
        <v>1.0738622586670132E-4</v>
      </c>
      <c r="J3206" s="29">
        <f t="shared" si="411"/>
        <v>1.6759040117442616</v>
      </c>
      <c r="L3206">
        <f>VLOOKUP(D3205,'מדדים וריביות'!B:C,2)</f>
        <v>24987069.213135201</v>
      </c>
      <c r="M3206" s="30">
        <f t="shared" si="416"/>
        <v>0</v>
      </c>
      <c r="O3206" s="39">
        <f t="shared" si="413"/>
        <v>0</v>
      </c>
      <c r="P3206" s="39">
        <f t="shared" si="417"/>
        <v>0</v>
      </c>
      <c r="Q3206" s="39">
        <f t="shared" si="414"/>
        <v>0</v>
      </c>
      <c r="R3206" s="41">
        <f t="shared" si="415"/>
        <v>0</v>
      </c>
    </row>
    <row r="3207" spans="4:18" x14ac:dyDescent="0.25">
      <c r="D3207" s="1">
        <v>36072</v>
      </c>
      <c r="E3207" s="1">
        <f t="shared" si="412"/>
        <v>36069</v>
      </c>
      <c r="F3207" s="30">
        <f t="shared" si="418"/>
        <v>0</v>
      </c>
      <c r="H3207" s="42">
        <f>IF(DAY(D3207)&gt;14,VLOOKUP(DATE(YEAR(E3207),MONTH(E3207)-1,DAY(1)),'מדדים וריביות'!B:C,2,FALSE),VLOOKUP(DATE(YEAR(E3207),MONTH(E3207)-2,DAY(1)),'מדדים וריביות'!B:C,2,FALSE))</f>
        <v>23921197.887772899</v>
      </c>
      <c r="I3207" s="43">
        <f>'ריבית יומית'!D3201</f>
        <v>1.0738622586670132E-4</v>
      </c>
      <c r="J3207" s="29">
        <f t="shared" si="411"/>
        <v>1.6757240620616427</v>
      </c>
      <c r="L3207">
        <f>VLOOKUP(D3206,'מדדים וריביות'!B:C,2)</f>
        <v>24987069.213135201</v>
      </c>
      <c r="M3207" s="30">
        <f t="shared" si="416"/>
        <v>0</v>
      </c>
      <c r="O3207" s="39">
        <f t="shared" si="413"/>
        <v>0</v>
      </c>
      <c r="P3207" s="39">
        <f t="shared" si="417"/>
        <v>0</v>
      </c>
      <c r="Q3207" s="39">
        <f t="shared" si="414"/>
        <v>0</v>
      </c>
      <c r="R3207" s="41">
        <f t="shared" si="415"/>
        <v>0</v>
      </c>
    </row>
    <row r="3208" spans="4:18" x14ac:dyDescent="0.25">
      <c r="D3208" s="1">
        <v>36073</v>
      </c>
      <c r="E3208" s="1">
        <f t="shared" si="412"/>
        <v>36069</v>
      </c>
      <c r="F3208" s="30">
        <f t="shared" si="418"/>
        <v>0</v>
      </c>
      <c r="H3208" s="42">
        <f>IF(DAY(D3208)&gt;14,VLOOKUP(DATE(YEAR(E3208),MONTH(E3208)-1,DAY(1)),'מדדים וריביות'!B:C,2,FALSE),VLOOKUP(DATE(YEAR(E3208),MONTH(E3208)-2,DAY(1)),'מדדים וריביות'!B:C,2,FALSE))</f>
        <v>23921197.887772899</v>
      </c>
      <c r="I3208" s="43">
        <f>'ריבית יומית'!D3202</f>
        <v>1.0738622586670132E-4</v>
      </c>
      <c r="J3208" s="29">
        <f t="shared" si="411"/>
        <v>1.6755441317010662</v>
      </c>
      <c r="L3208">
        <f>VLOOKUP(D3207,'מדדים וריביות'!B:C,2)</f>
        <v>24987069.213135201</v>
      </c>
      <c r="M3208" s="30">
        <f t="shared" si="416"/>
        <v>0</v>
      </c>
      <c r="O3208" s="39">
        <f t="shared" si="413"/>
        <v>0</v>
      </c>
      <c r="P3208" s="39">
        <f t="shared" si="417"/>
        <v>0</v>
      </c>
      <c r="Q3208" s="39">
        <f t="shared" si="414"/>
        <v>0</v>
      </c>
      <c r="R3208" s="41">
        <f t="shared" si="415"/>
        <v>0</v>
      </c>
    </row>
    <row r="3209" spans="4:18" x14ac:dyDescent="0.25">
      <c r="D3209" s="1">
        <v>36074</v>
      </c>
      <c r="E3209" s="1">
        <f t="shared" si="412"/>
        <v>36069</v>
      </c>
      <c r="F3209" s="30">
        <f t="shared" si="418"/>
        <v>0</v>
      </c>
      <c r="H3209" s="42">
        <f>IF(DAY(D3209)&gt;14,VLOOKUP(DATE(YEAR(E3209),MONTH(E3209)-1,DAY(1)),'מדדים וריביות'!B:C,2,FALSE),VLOOKUP(DATE(YEAR(E3209),MONTH(E3209)-2,DAY(1)),'מדדים וריביות'!B:C,2,FALSE))</f>
        <v>23921197.887772899</v>
      </c>
      <c r="I3209" s="43">
        <f>'ריבית יומית'!D3203</f>
        <v>1.0738622586670132E-4</v>
      </c>
      <c r="J3209" s="29">
        <f t="shared" ref="J3209:J3272" si="419">J3210*(1+I3209)</f>
        <v>1.6753642206604573</v>
      </c>
      <c r="L3209">
        <f>VLOOKUP(D3208,'מדדים וריביות'!B:C,2)</f>
        <v>24987069.213135201</v>
      </c>
      <c r="M3209" s="30">
        <f t="shared" si="416"/>
        <v>0</v>
      </c>
      <c r="O3209" s="39">
        <f t="shared" si="413"/>
        <v>0</v>
      </c>
      <c r="P3209" s="39">
        <f t="shared" si="417"/>
        <v>0</v>
      </c>
      <c r="Q3209" s="39">
        <f t="shared" si="414"/>
        <v>0</v>
      </c>
      <c r="R3209" s="41">
        <f t="shared" si="415"/>
        <v>0</v>
      </c>
    </row>
    <row r="3210" spans="4:18" x14ac:dyDescent="0.25">
      <c r="D3210" s="1">
        <v>36075</v>
      </c>
      <c r="E3210" s="1">
        <f t="shared" ref="E3210:E3273" si="420">DATE(YEAR(D3210),MONTH(D3210),DAY(1))</f>
        <v>36069</v>
      </c>
      <c r="F3210" s="30">
        <f t="shared" si="418"/>
        <v>0</v>
      </c>
      <c r="H3210" s="42">
        <f>IF(DAY(D3210)&gt;14,VLOOKUP(DATE(YEAR(E3210),MONTH(E3210)-1,DAY(1)),'מדדים וריביות'!B:C,2,FALSE),VLOOKUP(DATE(YEAR(E3210),MONTH(E3210)-2,DAY(1)),'מדדים וריביות'!B:C,2,FALSE))</f>
        <v>23921197.887772899</v>
      </c>
      <c r="I3210" s="43">
        <f>'ריבית יומית'!D3204</f>
        <v>1.0738622586670132E-4</v>
      </c>
      <c r="J3210" s="29">
        <f t="shared" si="419"/>
        <v>1.6751843289377417</v>
      </c>
      <c r="L3210">
        <f>VLOOKUP(D3209,'מדדים וריביות'!B:C,2)</f>
        <v>24987069.213135201</v>
      </c>
      <c r="M3210" s="30">
        <f t="shared" si="416"/>
        <v>0</v>
      </c>
      <c r="O3210" s="39">
        <f t="shared" ref="O3210:O3273" si="421">$D$4/H3210*G3210-G3210</f>
        <v>0</v>
      </c>
      <c r="P3210" s="39">
        <f t="shared" si="417"/>
        <v>0</v>
      </c>
      <c r="Q3210" s="39">
        <f t="shared" ref="Q3210:Q3273" si="422">$D$4/H3210*P3210-P3210</f>
        <v>0</v>
      </c>
      <c r="R3210" s="41">
        <f t="shared" ref="R3210:R3273" si="423">SUM(O3210:Q3210)</f>
        <v>0</v>
      </c>
    </row>
    <row r="3211" spans="4:18" x14ac:dyDescent="0.25">
      <c r="D3211" s="1">
        <v>36076</v>
      </c>
      <c r="E3211" s="1">
        <f t="shared" si="420"/>
        <v>36069</v>
      </c>
      <c r="F3211" s="30">
        <f t="shared" si="418"/>
        <v>0</v>
      </c>
      <c r="H3211" s="42">
        <f>IF(DAY(D3211)&gt;14,VLOOKUP(DATE(YEAR(E3211),MONTH(E3211)-1,DAY(1)),'מדדים וריביות'!B:C,2,FALSE),VLOOKUP(DATE(YEAR(E3211),MONTH(E3211)-2,DAY(1)),'מדדים וריביות'!B:C,2,FALSE))</f>
        <v>23921197.887772899</v>
      </c>
      <c r="I3211" s="43">
        <f>'ריבית יומית'!D3205</f>
        <v>1.0738622586670132E-4</v>
      </c>
      <c r="J3211" s="29">
        <f t="shared" si="419"/>
        <v>1.6750044565308451</v>
      </c>
      <c r="L3211">
        <f>VLOOKUP(D3210,'מדדים וריביות'!B:C,2)</f>
        <v>24987069.213135201</v>
      </c>
      <c r="M3211" s="30">
        <f t="shared" si="416"/>
        <v>0</v>
      </c>
      <c r="O3211" s="39">
        <f t="shared" si="421"/>
        <v>0</v>
      </c>
      <c r="P3211" s="39">
        <f t="shared" si="417"/>
        <v>0</v>
      </c>
      <c r="Q3211" s="39">
        <f t="shared" si="422"/>
        <v>0</v>
      </c>
      <c r="R3211" s="41">
        <f t="shared" si="423"/>
        <v>0</v>
      </c>
    </row>
    <row r="3212" spans="4:18" x14ac:dyDescent="0.25">
      <c r="D3212" s="1">
        <v>36077</v>
      </c>
      <c r="E3212" s="1">
        <f t="shared" si="420"/>
        <v>36069</v>
      </c>
      <c r="F3212" s="30">
        <f t="shared" si="418"/>
        <v>0</v>
      </c>
      <c r="H3212" s="42">
        <f>IF(DAY(D3212)&gt;14,VLOOKUP(DATE(YEAR(E3212),MONTH(E3212)-1,DAY(1)),'מדדים וריביות'!B:C,2,FALSE),VLOOKUP(DATE(YEAR(E3212),MONTH(E3212)-2,DAY(1)),'מדדים וריביות'!B:C,2,FALSE))</f>
        <v>23921197.887772899</v>
      </c>
      <c r="I3212" s="43">
        <f>'ריבית יומית'!D3206</f>
        <v>1.0738622586670132E-4</v>
      </c>
      <c r="J3212" s="29">
        <f t="shared" si="419"/>
        <v>1.6748246034376932</v>
      </c>
      <c r="L3212">
        <f>VLOOKUP(D3211,'מדדים וריביות'!B:C,2)</f>
        <v>24987069.213135201</v>
      </c>
      <c r="M3212" s="30">
        <f t="shared" ref="M3212:M3275" si="424">F3212*(1+I3212)*L3212/H3212+G3212-K3212</f>
        <v>0</v>
      </c>
      <c r="O3212" s="39">
        <f t="shared" si="421"/>
        <v>0</v>
      </c>
      <c r="P3212" s="39">
        <f t="shared" si="417"/>
        <v>0</v>
      </c>
      <c r="Q3212" s="39">
        <f t="shared" si="422"/>
        <v>0</v>
      </c>
      <c r="R3212" s="41">
        <f t="shared" si="423"/>
        <v>0</v>
      </c>
    </row>
    <row r="3213" spans="4:18" x14ac:dyDescent="0.25">
      <c r="D3213" s="1">
        <v>36078</v>
      </c>
      <c r="E3213" s="1">
        <f t="shared" si="420"/>
        <v>36069</v>
      </c>
      <c r="F3213" s="30">
        <f t="shared" si="418"/>
        <v>0</v>
      </c>
      <c r="H3213" s="42">
        <f>IF(DAY(D3213)&gt;14,VLOOKUP(DATE(YEAR(E3213),MONTH(E3213)-1,DAY(1)),'מדדים וריביות'!B:C,2,FALSE),VLOOKUP(DATE(YEAR(E3213),MONTH(E3213)-2,DAY(1)),'מדדים וריביות'!B:C,2,FALSE))</f>
        <v>23921197.887772899</v>
      </c>
      <c r="I3213" s="43">
        <f>'ריבית יומית'!D3207</f>
        <v>1.0738622586670132E-4</v>
      </c>
      <c r="J3213" s="29">
        <f t="shared" si="419"/>
        <v>1.6746447696562123</v>
      </c>
      <c r="L3213">
        <f>VLOOKUP(D3212,'מדדים וריביות'!B:C,2)</f>
        <v>24987069.213135201</v>
      </c>
      <c r="M3213" s="30">
        <f t="shared" si="424"/>
        <v>0</v>
      </c>
      <c r="O3213" s="39">
        <f t="shared" si="421"/>
        <v>0</v>
      </c>
      <c r="P3213" s="39">
        <f t="shared" si="417"/>
        <v>0</v>
      </c>
      <c r="Q3213" s="39">
        <f t="shared" si="422"/>
        <v>0</v>
      </c>
      <c r="R3213" s="41">
        <f t="shared" si="423"/>
        <v>0</v>
      </c>
    </row>
    <row r="3214" spans="4:18" x14ac:dyDescent="0.25">
      <c r="D3214" s="1">
        <v>36079</v>
      </c>
      <c r="E3214" s="1">
        <f t="shared" si="420"/>
        <v>36069</v>
      </c>
      <c r="F3214" s="30">
        <f t="shared" si="418"/>
        <v>0</v>
      </c>
      <c r="H3214" s="42">
        <f>IF(DAY(D3214)&gt;14,VLOOKUP(DATE(YEAR(E3214),MONTH(E3214)-1,DAY(1)),'מדדים וריביות'!B:C,2,FALSE),VLOOKUP(DATE(YEAR(E3214),MONTH(E3214)-2,DAY(1)),'מדדים וריביות'!B:C,2,FALSE))</f>
        <v>23921197.887772899</v>
      </c>
      <c r="I3214" s="43">
        <f>'ריבית יומית'!D3208</f>
        <v>1.0738622586670132E-4</v>
      </c>
      <c r="J3214" s="29">
        <f t="shared" si="419"/>
        <v>1.6744649551843291</v>
      </c>
      <c r="L3214">
        <f>VLOOKUP(D3213,'מדדים וריביות'!B:C,2)</f>
        <v>24987069.213135201</v>
      </c>
      <c r="M3214" s="30">
        <f t="shared" si="424"/>
        <v>0</v>
      </c>
      <c r="O3214" s="39">
        <f t="shared" si="421"/>
        <v>0</v>
      </c>
      <c r="P3214" s="39">
        <f t="shared" si="417"/>
        <v>0</v>
      </c>
      <c r="Q3214" s="39">
        <f t="shared" si="422"/>
        <v>0</v>
      </c>
      <c r="R3214" s="41">
        <f t="shared" si="423"/>
        <v>0</v>
      </c>
    </row>
    <row r="3215" spans="4:18" x14ac:dyDescent="0.25">
      <c r="D3215" s="1">
        <v>36080</v>
      </c>
      <c r="E3215" s="1">
        <f t="shared" si="420"/>
        <v>36069</v>
      </c>
      <c r="F3215" s="30">
        <f t="shared" si="418"/>
        <v>0</v>
      </c>
      <c r="H3215" s="42">
        <f>IF(DAY(D3215)&gt;14,VLOOKUP(DATE(YEAR(E3215),MONTH(E3215)-1,DAY(1)),'מדדים וריביות'!B:C,2,FALSE),VLOOKUP(DATE(YEAR(E3215),MONTH(E3215)-2,DAY(1)),'מדדים וריביות'!B:C,2,FALSE))</f>
        <v>23921197.887772899</v>
      </c>
      <c r="I3215" s="43">
        <f>'ריבית יומית'!D3209</f>
        <v>1.0738622586670132E-4</v>
      </c>
      <c r="J3215" s="29">
        <f t="shared" si="419"/>
        <v>1.67428516001997</v>
      </c>
      <c r="L3215">
        <f>VLOOKUP(D3214,'מדדים וריביות'!B:C,2)</f>
        <v>24987069.213135201</v>
      </c>
      <c r="M3215" s="30">
        <f t="shared" si="424"/>
        <v>0</v>
      </c>
      <c r="O3215" s="39">
        <f t="shared" si="421"/>
        <v>0</v>
      </c>
      <c r="P3215" s="39">
        <f t="shared" si="417"/>
        <v>0</v>
      </c>
      <c r="Q3215" s="39">
        <f t="shared" si="422"/>
        <v>0</v>
      </c>
      <c r="R3215" s="41">
        <f t="shared" si="423"/>
        <v>0</v>
      </c>
    </row>
    <row r="3216" spans="4:18" x14ac:dyDescent="0.25">
      <c r="D3216" s="1">
        <v>36081</v>
      </c>
      <c r="E3216" s="1">
        <f t="shared" si="420"/>
        <v>36069</v>
      </c>
      <c r="F3216" s="30">
        <f t="shared" si="418"/>
        <v>0</v>
      </c>
      <c r="H3216" s="42">
        <f>IF(DAY(D3216)&gt;14,VLOOKUP(DATE(YEAR(E3216),MONTH(E3216)-1,DAY(1)),'מדדים וריביות'!B:C,2,FALSE),VLOOKUP(DATE(YEAR(E3216),MONTH(E3216)-2,DAY(1)),'מדדים וריביות'!B:C,2,FALSE))</f>
        <v>23921197.887772899</v>
      </c>
      <c r="I3216" s="43">
        <f>'ריבית יומית'!D3210</f>
        <v>1.0738622586670132E-4</v>
      </c>
      <c r="J3216" s="29">
        <f t="shared" si="419"/>
        <v>1.6741053841610618</v>
      </c>
      <c r="L3216">
        <f>VLOOKUP(D3215,'מדדים וריביות'!B:C,2)</f>
        <v>24987069.213135201</v>
      </c>
      <c r="M3216" s="30">
        <f t="shared" si="424"/>
        <v>0</v>
      </c>
      <c r="O3216" s="39">
        <f t="shared" si="421"/>
        <v>0</v>
      </c>
      <c r="P3216" s="39">
        <f t="shared" si="417"/>
        <v>0</v>
      </c>
      <c r="Q3216" s="39">
        <f t="shared" si="422"/>
        <v>0</v>
      </c>
      <c r="R3216" s="41">
        <f t="shared" si="423"/>
        <v>0</v>
      </c>
    </row>
    <row r="3217" spans="4:18" x14ac:dyDescent="0.25">
      <c r="D3217" s="1">
        <v>36082</v>
      </c>
      <c r="E3217" s="1">
        <f t="shared" si="420"/>
        <v>36069</v>
      </c>
      <c r="F3217" s="30">
        <f t="shared" si="418"/>
        <v>0</v>
      </c>
      <c r="H3217" s="42">
        <f>IF(DAY(D3217)&gt;14,VLOOKUP(DATE(YEAR(E3217),MONTH(E3217)-1,DAY(1)),'מדדים וריביות'!B:C,2,FALSE),VLOOKUP(DATE(YEAR(E3217),MONTH(E3217)-2,DAY(1)),'מדדים וריביות'!B:C,2,FALSE))</f>
        <v>23921197.887772899</v>
      </c>
      <c r="I3217" s="43">
        <f>'ריבית יומית'!D3211</f>
        <v>1.0738622586670132E-4</v>
      </c>
      <c r="J3217" s="29">
        <f t="shared" si="419"/>
        <v>1.6739256276055317</v>
      </c>
      <c r="L3217">
        <f>VLOOKUP(D3216,'מדדים וריביות'!B:C,2)</f>
        <v>24987069.213135201</v>
      </c>
      <c r="M3217" s="30">
        <f t="shared" si="424"/>
        <v>0</v>
      </c>
      <c r="O3217" s="39">
        <f t="shared" si="421"/>
        <v>0</v>
      </c>
      <c r="P3217" s="39">
        <f t="shared" si="417"/>
        <v>0</v>
      </c>
      <c r="Q3217" s="39">
        <f t="shared" si="422"/>
        <v>0</v>
      </c>
      <c r="R3217" s="41">
        <f t="shared" si="423"/>
        <v>0</v>
      </c>
    </row>
    <row r="3218" spans="4:18" x14ac:dyDescent="0.25">
      <c r="D3218" s="1">
        <v>36083</v>
      </c>
      <c r="E3218" s="1">
        <f t="shared" si="420"/>
        <v>36069</v>
      </c>
      <c r="F3218" s="30">
        <f t="shared" si="418"/>
        <v>0</v>
      </c>
      <c r="H3218" s="42">
        <f>IF(DAY(D3218)&gt;14,VLOOKUP(DATE(YEAR(E3218),MONTH(E3218)-1,DAY(1)),'מדדים וריביות'!B:C,2,FALSE),VLOOKUP(DATE(YEAR(E3218),MONTH(E3218)-2,DAY(1)),'מדדים וריביות'!B:C,2,FALSE))</f>
        <v>24256186.018601</v>
      </c>
      <c r="I3218" s="43">
        <f>'ריבית יומית'!D3212</f>
        <v>1.0738622586670132E-4</v>
      </c>
      <c r="J3218" s="29">
        <f t="shared" si="419"/>
        <v>1.6737458903513069</v>
      </c>
      <c r="L3218">
        <f>VLOOKUP(D3217,'מדדים וריביות'!B:C,2)</f>
        <v>24987069.213135201</v>
      </c>
      <c r="M3218" s="30">
        <f t="shared" si="424"/>
        <v>0</v>
      </c>
      <c r="O3218" s="39">
        <f t="shared" si="421"/>
        <v>0</v>
      </c>
      <c r="P3218" s="39">
        <f t="shared" si="417"/>
        <v>0</v>
      </c>
      <c r="Q3218" s="39">
        <f t="shared" si="422"/>
        <v>0</v>
      </c>
      <c r="R3218" s="41">
        <f t="shared" si="423"/>
        <v>0</v>
      </c>
    </row>
    <row r="3219" spans="4:18" x14ac:dyDescent="0.25">
      <c r="D3219" s="1">
        <v>36084</v>
      </c>
      <c r="E3219" s="1">
        <f t="shared" si="420"/>
        <v>36069</v>
      </c>
      <c r="F3219" s="30">
        <f t="shared" si="418"/>
        <v>0</v>
      </c>
      <c r="H3219" s="42">
        <f>IF(DAY(D3219)&gt;14,VLOOKUP(DATE(YEAR(E3219),MONTH(E3219)-1,DAY(1)),'מדדים וריביות'!B:C,2,FALSE),VLOOKUP(DATE(YEAR(E3219),MONTH(E3219)-2,DAY(1)),'מדדים וריביות'!B:C,2,FALSE))</f>
        <v>24256186.018601</v>
      </c>
      <c r="I3219" s="43">
        <f>'ריבית יומית'!D3213</f>
        <v>1.0738622586670132E-4</v>
      </c>
      <c r="J3219" s="29">
        <f t="shared" si="419"/>
        <v>1.6735661723963151</v>
      </c>
      <c r="L3219">
        <f>VLOOKUP(D3218,'מדדים וריביות'!B:C,2)</f>
        <v>24987069.213135201</v>
      </c>
      <c r="M3219" s="30">
        <f t="shared" si="424"/>
        <v>0</v>
      </c>
      <c r="O3219" s="39">
        <f t="shared" si="421"/>
        <v>0</v>
      </c>
      <c r="P3219" s="39">
        <f t="shared" si="417"/>
        <v>0</v>
      </c>
      <c r="Q3219" s="39">
        <f t="shared" si="422"/>
        <v>0</v>
      </c>
      <c r="R3219" s="41">
        <f t="shared" si="423"/>
        <v>0</v>
      </c>
    </row>
    <row r="3220" spans="4:18" x14ac:dyDescent="0.25">
      <c r="D3220" s="1">
        <v>36085</v>
      </c>
      <c r="E3220" s="1">
        <f t="shared" si="420"/>
        <v>36069</v>
      </c>
      <c r="F3220" s="30">
        <f t="shared" si="418"/>
        <v>0</v>
      </c>
      <c r="H3220" s="42">
        <f>IF(DAY(D3220)&gt;14,VLOOKUP(DATE(YEAR(E3220),MONTH(E3220)-1,DAY(1)),'מדדים וריביות'!B:C,2,FALSE),VLOOKUP(DATE(YEAR(E3220),MONTH(E3220)-2,DAY(1)),'מדדים וריביות'!B:C,2,FALSE))</f>
        <v>24256186.018601</v>
      </c>
      <c r="I3220" s="43">
        <f>'ריבית יומית'!D3214</f>
        <v>1.0738622586670132E-4</v>
      </c>
      <c r="J3220" s="29">
        <f t="shared" si="419"/>
        <v>1.673386473738484</v>
      </c>
      <c r="L3220">
        <f>VLOOKUP(D3219,'מדדים וריביות'!B:C,2)</f>
        <v>24987069.213135201</v>
      </c>
      <c r="M3220" s="30">
        <f t="shared" si="424"/>
        <v>0</v>
      </c>
      <c r="O3220" s="39">
        <f t="shared" si="421"/>
        <v>0</v>
      </c>
      <c r="P3220" s="39">
        <f t="shared" si="417"/>
        <v>0</v>
      </c>
      <c r="Q3220" s="39">
        <f t="shared" si="422"/>
        <v>0</v>
      </c>
      <c r="R3220" s="41">
        <f t="shared" si="423"/>
        <v>0</v>
      </c>
    </row>
    <row r="3221" spans="4:18" x14ac:dyDescent="0.25">
      <c r="D3221" s="1">
        <v>36086</v>
      </c>
      <c r="E3221" s="1">
        <f t="shared" si="420"/>
        <v>36069</v>
      </c>
      <c r="F3221" s="30">
        <f t="shared" si="418"/>
        <v>0</v>
      </c>
      <c r="H3221" s="42">
        <f>IF(DAY(D3221)&gt;14,VLOOKUP(DATE(YEAR(E3221),MONTH(E3221)-1,DAY(1)),'מדדים וריביות'!B:C,2,FALSE),VLOOKUP(DATE(YEAR(E3221),MONTH(E3221)-2,DAY(1)),'מדדים וריביות'!B:C,2,FALSE))</f>
        <v>24256186.018601</v>
      </c>
      <c r="I3221" s="43">
        <f>'ריבית יומית'!D3215</f>
        <v>1.0738622586670132E-4</v>
      </c>
      <c r="J3221" s="29">
        <f t="shared" si="419"/>
        <v>1.6732067943757416</v>
      </c>
      <c r="L3221">
        <f>VLOOKUP(D3220,'מדדים וריביות'!B:C,2)</f>
        <v>24987069.213135201</v>
      </c>
      <c r="M3221" s="30">
        <f t="shared" si="424"/>
        <v>0</v>
      </c>
      <c r="O3221" s="39">
        <f t="shared" si="421"/>
        <v>0</v>
      </c>
      <c r="P3221" s="39">
        <f t="shared" si="417"/>
        <v>0</v>
      </c>
      <c r="Q3221" s="39">
        <f t="shared" si="422"/>
        <v>0</v>
      </c>
      <c r="R3221" s="41">
        <f t="shared" si="423"/>
        <v>0</v>
      </c>
    </row>
    <row r="3222" spans="4:18" x14ac:dyDescent="0.25">
      <c r="D3222" s="1">
        <v>36087</v>
      </c>
      <c r="E3222" s="1">
        <f t="shared" si="420"/>
        <v>36069</v>
      </c>
      <c r="F3222" s="30">
        <f t="shared" si="418"/>
        <v>0</v>
      </c>
      <c r="H3222" s="42">
        <f>IF(DAY(D3222)&gt;14,VLOOKUP(DATE(YEAR(E3222),MONTH(E3222)-1,DAY(1)),'מדדים וריביות'!B:C,2,FALSE),VLOOKUP(DATE(YEAR(E3222),MONTH(E3222)-2,DAY(1)),'מדדים וריביות'!B:C,2,FALSE))</f>
        <v>24256186.018601</v>
      </c>
      <c r="I3222" s="43">
        <f>'ריבית יומית'!D3216</f>
        <v>1.0738622586670132E-4</v>
      </c>
      <c r="J3222" s="29">
        <f t="shared" si="419"/>
        <v>1.6730271343060159</v>
      </c>
      <c r="L3222">
        <f>VLOOKUP(D3221,'מדדים וריביות'!B:C,2)</f>
        <v>24987069.213135201</v>
      </c>
      <c r="M3222" s="30">
        <f t="shared" si="424"/>
        <v>0</v>
      </c>
      <c r="O3222" s="39">
        <f t="shared" si="421"/>
        <v>0</v>
      </c>
      <c r="P3222" s="39">
        <f t="shared" si="417"/>
        <v>0</v>
      </c>
      <c r="Q3222" s="39">
        <f t="shared" si="422"/>
        <v>0</v>
      </c>
      <c r="R3222" s="41">
        <f t="shared" si="423"/>
        <v>0</v>
      </c>
    </row>
    <row r="3223" spans="4:18" x14ac:dyDescent="0.25">
      <c r="D3223" s="1">
        <v>36088</v>
      </c>
      <c r="E3223" s="1">
        <f t="shared" si="420"/>
        <v>36069</v>
      </c>
      <c r="F3223" s="30">
        <f t="shared" si="418"/>
        <v>0</v>
      </c>
      <c r="H3223" s="42">
        <f>IF(DAY(D3223)&gt;14,VLOOKUP(DATE(YEAR(E3223),MONTH(E3223)-1,DAY(1)),'מדדים וריביות'!B:C,2,FALSE),VLOOKUP(DATE(YEAR(E3223),MONTH(E3223)-2,DAY(1)),'מדדים וריביות'!B:C,2,FALSE))</f>
        <v>24256186.018601</v>
      </c>
      <c r="I3223" s="43">
        <f>'ריבית יומית'!D3217</f>
        <v>1.0738622586670132E-4</v>
      </c>
      <c r="J3223" s="29">
        <f t="shared" si="419"/>
        <v>1.6728474935272355</v>
      </c>
      <c r="L3223">
        <f>VLOOKUP(D3222,'מדדים וריביות'!B:C,2)</f>
        <v>24987069.213135201</v>
      </c>
      <c r="M3223" s="30">
        <f t="shared" si="424"/>
        <v>0</v>
      </c>
      <c r="O3223" s="39">
        <f t="shared" si="421"/>
        <v>0</v>
      </c>
      <c r="P3223" s="39">
        <f t="shared" si="417"/>
        <v>0</v>
      </c>
      <c r="Q3223" s="39">
        <f t="shared" si="422"/>
        <v>0</v>
      </c>
      <c r="R3223" s="41">
        <f t="shared" si="423"/>
        <v>0</v>
      </c>
    </row>
    <row r="3224" spans="4:18" x14ac:dyDescent="0.25">
      <c r="D3224" s="1">
        <v>36089</v>
      </c>
      <c r="E3224" s="1">
        <f t="shared" si="420"/>
        <v>36069</v>
      </c>
      <c r="F3224" s="30">
        <f t="shared" si="418"/>
        <v>0</v>
      </c>
      <c r="H3224" s="42">
        <f>IF(DAY(D3224)&gt;14,VLOOKUP(DATE(YEAR(E3224),MONTH(E3224)-1,DAY(1)),'מדדים וריביות'!B:C,2,FALSE),VLOOKUP(DATE(YEAR(E3224),MONTH(E3224)-2,DAY(1)),'מדדים וריביות'!B:C,2,FALSE))</f>
        <v>24256186.018601</v>
      </c>
      <c r="I3224" s="43">
        <f>'ריבית יומית'!D3218</f>
        <v>1.0738622586670132E-4</v>
      </c>
      <c r="J3224" s="29">
        <f t="shared" si="419"/>
        <v>1.6726678720373289</v>
      </c>
      <c r="L3224">
        <f>VLOOKUP(D3223,'מדדים וריביות'!B:C,2)</f>
        <v>24987069.213135201</v>
      </c>
      <c r="M3224" s="30">
        <f t="shared" si="424"/>
        <v>0</v>
      </c>
      <c r="O3224" s="39">
        <f t="shared" si="421"/>
        <v>0</v>
      </c>
      <c r="P3224" s="39">
        <f t="shared" si="417"/>
        <v>0</v>
      </c>
      <c r="Q3224" s="39">
        <f t="shared" si="422"/>
        <v>0</v>
      </c>
      <c r="R3224" s="41">
        <f t="shared" si="423"/>
        <v>0</v>
      </c>
    </row>
    <row r="3225" spans="4:18" x14ac:dyDescent="0.25">
      <c r="D3225" s="1">
        <v>36090</v>
      </c>
      <c r="E3225" s="1">
        <f t="shared" si="420"/>
        <v>36069</v>
      </c>
      <c r="F3225" s="30">
        <f t="shared" si="418"/>
        <v>0</v>
      </c>
      <c r="H3225" s="42">
        <f>IF(DAY(D3225)&gt;14,VLOOKUP(DATE(YEAR(E3225),MONTH(E3225)-1,DAY(1)),'מדדים וריביות'!B:C,2,FALSE),VLOOKUP(DATE(YEAR(E3225),MONTH(E3225)-2,DAY(1)),'מדדים וריביות'!B:C,2,FALSE))</f>
        <v>24256186.018601</v>
      </c>
      <c r="I3225" s="43">
        <f>'ריבית יומית'!D3219</f>
        <v>1.0738622586670132E-4</v>
      </c>
      <c r="J3225" s="29">
        <f t="shared" si="419"/>
        <v>1.6724882698342252</v>
      </c>
      <c r="L3225">
        <f>VLOOKUP(D3224,'מדדים וריביות'!B:C,2)</f>
        <v>24987069.213135201</v>
      </c>
      <c r="M3225" s="30">
        <f t="shared" si="424"/>
        <v>0</v>
      </c>
      <c r="O3225" s="39">
        <f t="shared" si="421"/>
        <v>0</v>
      </c>
      <c r="P3225" s="39">
        <f t="shared" si="417"/>
        <v>0</v>
      </c>
      <c r="Q3225" s="39">
        <f t="shared" si="422"/>
        <v>0</v>
      </c>
      <c r="R3225" s="41">
        <f t="shared" si="423"/>
        <v>0</v>
      </c>
    </row>
    <row r="3226" spans="4:18" x14ac:dyDescent="0.25">
      <c r="D3226" s="1">
        <v>36091</v>
      </c>
      <c r="E3226" s="1">
        <f t="shared" si="420"/>
        <v>36069</v>
      </c>
      <c r="F3226" s="30">
        <f t="shared" si="418"/>
        <v>0</v>
      </c>
      <c r="H3226" s="42">
        <f>IF(DAY(D3226)&gt;14,VLOOKUP(DATE(YEAR(E3226),MONTH(E3226)-1,DAY(1)),'מדדים וריביות'!B:C,2,FALSE),VLOOKUP(DATE(YEAR(E3226),MONTH(E3226)-2,DAY(1)),'מדדים וריביות'!B:C,2,FALSE))</f>
        <v>24256186.018601</v>
      </c>
      <c r="I3226" s="43">
        <f>'ריבית יומית'!D3220</f>
        <v>1.0738622586670132E-4</v>
      </c>
      <c r="J3226" s="29">
        <f t="shared" si="419"/>
        <v>1.6723086869158532</v>
      </c>
      <c r="L3226">
        <f>VLOOKUP(D3225,'מדדים וריביות'!B:C,2)</f>
        <v>24987069.213135201</v>
      </c>
      <c r="M3226" s="30">
        <f t="shared" si="424"/>
        <v>0</v>
      </c>
      <c r="O3226" s="39">
        <f t="shared" si="421"/>
        <v>0</v>
      </c>
      <c r="P3226" s="39">
        <f t="shared" si="417"/>
        <v>0</v>
      </c>
      <c r="Q3226" s="39">
        <f t="shared" si="422"/>
        <v>0</v>
      </c>
      <c r="R3226" s="41">
        <f t="shared" si="423"/>
        <v>0</v>
      </c>
    </row>
    <row r="3227" spans="4:18" x14ac:dyDescent="0.25">
      <c r="D3227" s="1">
        <v>36092</v>
      </c>
      <c r="E3227" s="1">
        <f t="shared" si="420"/>
        <v>36069</v>
      </c>
      <c r="F3227" s="30">
        <f t="shared" si="418"/>
        <v>0</v>
      </c>
      <c r="H3227" s="42">
        <f>IF(DAY(D3227)&gt;14,VLOOKUP(DATE(YEAR(E3227),MONTH(E3227)-1,DAY(1)),'מדדים וריביות'!B:C,2,FALSE),VLOOKUP(DATE(YEAR(E3227),MONTH(E3227)-2,DAY(1)),'מדדים וריביות'!B:C,2,FALSE))</f>
        <v>24256186.018601</v>
      </c>
      <c r="I3227" s="43">
        <f>'ריבית יומית'!D3221</f>
        <v>1.0738622586670132E-4</v>
      </c>
      <c r="J3227" s="29">
        <f t="shared" si="419"/>
        <v>1.6721291232801423</v>
      </c>
      <c r="L3227">
        <f>VLOOKUP(D3226,'מדדים וריביות'!B:C,2)</f>
        <v>24987069.213135201</v>
      </c>
      <c r="M3227" s="30">
        <f t="shared" si="424"/>
        <v>0</v>
      </c>
      <c r="O3227" s="39">
        <f t="shared" si="421"/>
        <v>0</v>
      </c>
      <c r="P3227" s="39">
        <f t="shared" si="417"/>
        <v>0</v>
      </c>
      <c r="Q3227" s="39">
        <f t="shared" si="422"/>
        <v>0</v>
      </c>
      <c r="R3227" s="41">
        <f t="shared" si="423"/>
        <v>0</v>
      </c>
    </row>
    <row r="3228" spans="4:18" x14ac:dyDescent="0.25">
      <c r="D3228" s="1">
        <v>36093</v>
      </c>
      <c r="E3228" s="1">
        <f t="shared" si="420"/>
        <v>36069</v>
      </c>
      <c r="F3228" s="30">
        <f t="shared" si="418"/>
        <v>0</v>
      </c>
      <c r="H3228" s="42">
        <f>IF(DAY(D3228)&gt;14,VLOOKUP(DATE(YEAR(E3228),MONTH(E3228)-1,DAY(1)),'מדדים וריביות'!B:C,2,FALSE),VLOOKUP(DATE(YEAR(E3228),MONTH(E3228)-2,DAY(1)),'מדדים וריביות'!B:C,2,FALSE))</f>
        <v>24256186.018601</v>
      </c>
      <c r="I3228" s="43">
        <f>'ריבית יומית'!D3222</f>
        <v>1.0738622586670132E-4</v>
      </c>
      <c r="J3228" s="29">
        <f t="shared" si="419"/>
        <v>1.6719495789250221</v>
      </c>
      <c r="L3228">
        <f>VLOOKUP(D3227,'מדדים וריביות'!B:C,2)</f>
        <v>24987069.213135201</v>
      </c>
      <c r="M3228" s="30">
        <f t="shared" si="424"/>
        <v>0</v>
      </c>
      <c r="O3228" s="39">
        <f t="shared" si="421"/>
        <v>0</v>
      </c>
      <c r="P3228" s="39">
        <f t="shared" si="417"/>
        <v>0</v>
      </c>
      <c r="Q3228" s="39">
        <f t="shared" si="422"/>
        <v>0</v>
      </c>
      <c r="R3228" s="41">
        <f t="shared" si="423"/>
        <v>0</v>
      </c>
    </row>
    <row r="3229" spans="4:18" x14ac:dyDescent="0.25">
      <c r="D3229" s="1">
        <v>36094</v>
      </c>
      <c r="E3229" s="1">
        <f t="shared" si="420"/>
        <v>36069</v>
      </c>
      <c r="F3229" s="30">
        <f t="shared" si="418"/>
        <v>0</v>
      </c>
      <c r="H3229" s="42">
        <f>IF(DAY(D3229)&gt;14,VLOOKUP(DATE(YEAR(E3229),MONTH(E3229)-1,DAY(1)),'מדדים וריביות'!B:C,2,FALSE),VLOOKUP(DATE(YEAR(E3229),MONTH(E3229)-2,DAY(1)),'מדדים וריביות'!B:C,2,FALSE))</f>
        <v>24256186.018601</v>
      </c>
      <c r="I3229" s="43">
        <f>'ריבית יומית'!D3223</f>
        <v>1.0738622586670132E-4</v>
      </c>
      <c r="J3229" s="29">
        <f t="shared" si="419"/>
        <v>1.6717700538484224</v>
      </c>
      <c r="L3229">
        <f>VLOOKUP(D3228,'מדדים וריביות'!B:C,2)</f>
        <v>24987069.213135201</v>
      </c>
      <c r="M3229" s="30">
        <f t="shared" si="424"/>
        <v>0</v>
      </c>
      <c r="O3229" s="39">
        <f t="shared" si="421"/>
        <v>0</v>
      </c>
      <c r="P3229" s="39">
        <f t="shared" si="417"/>
        <v>0</v>
      </c>
      <c r="Q3229" s="39">
        <f t="shared" si="422"/>
        <v>0</v>
      </c>
      <c r="R3229" s="41">
        <f t="shared" si="423"/>
        <v>0</v>
      </c>
    </row>
    <row r="3230" spans="4:18" x14ac:dyDescent="0.25">
      <c r="D3230" s="1">
        <v>36095</v>
      </c>
      <c r="E3230" s="1">
        <f t="shared" si="420"/>
        <v>36069</v>
      </c>
      <c r="F3230" s="30">
        <f t="shared" si="418"/>
        <v>0</v>
      </c>
      <c r="H3230" s="42">
        <f>IF(DAY(D3230)&gt;14,VLOOKUP(DATE(YEAR(E3230),MONTH(E3230)-1,DAY(1)),'מדדים וריביות'!B:C,2,FALSE),VLOOKUP(DATE(YEAR(E3230),MONTH(E3230)-2,DAY(1)),'מדדים וריביות'!B:C,2,FALSE))</f>
        <v>24256186.018601</v>
      </c>
      <c r="I3230" s="43">
        <f>'ריבית יומית'!D3224</f>
        <v>1.0738622586670132E-4</v>
      </c>
      <c r="J3230" s="29">
        <f t="shared" si="419"/>
        <v>1.6715905480482731</v>
      </c>
      <c r="L3230">
        <f>VLOOKUP(D3229,'מדדים וריביות'!B:C,2)</f>
        <v>24987069.213135201</v>
      </c>
      <c r="M3230" s="30">
        <f t="shared" si="424"/>
        <v>0</v>
      </c>
      <c r="O3230" s="39">
        <f t="shared" si="421"/>
        <v>0</v>
      </c>
      <c r="P3230" s="39">
        <f t="shared" si="417"/>
        <v>0</v>
      </c>
      <c r="Q3230" s="39">
        <f t="shared" si="422"/>
        <v>0</v>
      </c>
      <c r="R3230" s="41">
        <f t="shared" si="423"/>
        <v>0</v>
      </c>
    </row>
    <row r="3231" spans="4:18" x14ac:dyDescent="0.25">
      <c r="D3231" s="1">
        <v>36096</v>
      </c>
      <c r="E3231" s="1">
        <f t="shared" si="420"/>
        <v>36069</v>
      </c>
      <c r="F3231" s="30">
        <f t="shared" si="418"/>
        <v>0</v>
      </c>
      <c r="H3231" s="42">
        <f>IF(DAY(D3231)&gt;14,VLOOKUP(DATE(YEAR(E3231),MONTH(E3231)-1,DAY(1)),'מדדים וריביות'!B:C,2,FALSE),VLOOKUP(DATE(YEAR(E3231),MONTH(E3231)-2,DAY(1)),'מדדים וריביות'!B:C,2,FALSE))</f>
        <v>24256186.018601</v>
      </c>
      <c r="I3231" s="43">
        <f>'ריבית יומית'!D3225</f>
        <v>1.0738622586670132E-4</v>
      </c>
      <c r="J3231" s="29">
        <f t="shared" si="419"/>
        <v>1.6714110615225044</v>
      </c>
      <c r="L3231">
        <f>VLOOKUP(D3230,'מדדים וריביות'!B:C,2)</f>
        <v>24987069.213135201</v>
      </c>
      <c r="M3231" s="30">
        <f t="shared" si="424"/>
        <v>0</v>
      </c>
      <c r="O3231" s="39">
        <f t="shared" si="421"/>
        <v>0</v>
      </c>
      <c r="P3231" s="39">
        <f t="shared" si="417"/>
        <v>0</v>
      </c>
      <c r="Q3231" s="39">
        <f t="shared" si="422"/>
        <v>0</v>
      </c>
      <c r="R3231" s="41">
        <f t="shared" si="423"/>
        <v>0</v>
      </c>
    </row>
    <row r="3232" spans="4:18" x14ac:dyDescent="0.25">
      <c r="D3232" s="1">
        <v>36097</v>
      </c>
      <c r="E3232" s="1">
        <f t="shared" si="420"/>
        <v>36069</v>
      </c>
      <c r="F3232" s="30">
        <f t="shared" si="418"/>
        <v>0</v>
      </c>
      <c r="H3232" s="42">
        <f>IF(DAY(D3232)&gt;14,VLOOKUP(DATE(YEAR(E3232),MONTH(E3232)-1,DAY(1)),'מדדים וריביות'!B:C,2,FALSE),VLOOKUP(DATE(YEAR(E3232),MONTH(E3232)-2,DAY(1)),'מדדים וריביות'!B:C,2,FALSE))</f>
        <v>24256186.018601</v>
      </c>
      <c r="I3232" s="43">
        <f>'ריבית יומית'!D3226</f>
        <v>1.0738622586670132E-4</v>
      </c>
      <c r="J3232" s="29">
        <f t="shared" si="419"/>
        <v>1.6712315942690468</v>
      </c>
      <c r="L3232">
        <f>VLOOKUP(D3231,'מדדים וריביות'!B:C,2)</f>
        <v>24987069.213135201</v>
      </c>
      <c r="M3232" s="30">
        <f t="shared" si="424"/>
        <v>0</v>
      </c>
      <c r="O3232" s="39">
        <f t="shared" si="421"/>
        <v>0</v>
      </c>
      <c r="P3232" s="39">
        <f t="shared" si="417"/>
        <v>0</v>
      </c>
      <c r="Q3232" s="39">
        <f t="shared" si="422"/>
        <v>0</v>
      </c>
      <c r="R3232" s="41">
        <f t="shared" si="423"/>
        <v>0</v>
      </c>
    </row>
    <row r="3233" spans="4:18" x14ac:dyDescent="0.25">
      <c r="D3233" s="1">
        <v>36098</v>
      </c>
      <c r="E3233" s="1">
        <f t="shared" si="420"/>
        <v>36069</v>
      </c>
      <c r="F3233" s="30">
        <f t="shared" si="418"/>
        <v>0</v>
      </c>
      <c r="H3233" s="42">
        <f>IF(DAY(D3233)&gt;14,VLOOKUP(DATE(YEAR(E3233),MONTH(E3233)-1,DAY(1)),'מדדים וריביות'!B:C,2,FALSE),VLOOKUP(DATE(YEAR(E3233),MONTH(E3233)-2,DAY(1)),'מדדים וריביות'!B:C,2,FALSE))</f>
        <v>24256186.018601</v>
      </c>
      <c r="I3233" s="43">
        <f>'ריבית יומית'!D3227</f>
        <v>1.0738622586670132E-4</v>
      </c>
      <c r="J3233" s="29">
        <f t="shared" si="419"/>
        <v>1.6710521462858308</v>
      </c>
      <c r="L3233">
        <f>VLOOKUP(D3232,'מדדים וריביות'!B:C,2)</f>
        <v>24987069.213135201</v>
      </c>
      <c r="M3233" s="30">
        <f t="shared" si="424"/>
        <v>0</v>
      </c>
      <c r="O3233" s="39">
        <f t="shared" si="421"/>
        <v>0</v>
      </c>
      <c r="P3233" s="39">
        <f t="shared" si="417"/>
        <v>0</v>
      </c>
      <c r="Q3233" s="39">
        <f t="shared" si="422"/>
        <v>0</v>
      </c>
      <c r="R3233" s="41">
        <f t="shared" si="423"/>
        <v>0</v>
      </c>
    </row>
    <row r="3234" spans="4:18" x14ac:dyDescent="0.25">
      <c r="D3234" s="1">
        <v>36099</v>
      </c>
      <c r="E3234" s="1">
        <f t="shared" si="420"/>
        <v>36069</v>
      </c>
      <c r="F3234" s="30">
        <f t="shared" si="418"/>
        <v>0</v>
      </c>
      <c r="H3234" s="42">
        <f>IF(DAY(D3234)&gt;14,VLOOKUP(DATE(YEAR(E3234),MONTH(E3234)-1,DAY(1)),'מדדים וריביות'!B:C,2,FALSE),VLOOKUP(DATE(YEAR(E3234),MONTH(E3234)-2,DAY(1)),'מדדים וריביות'!B:C,2,FALSE))</f>
        <v>24256186.018601</v>
      </c>
      <c r="I3234" s="43">
        <f>'ריבית יומית'!D3228</f>
        <v>1.0738622586670132E-4</v>
      </c>
      <c r="J3234" s="29">
        <f t="shared" si="419"/>
        <v>1.6708727175707871</v>
      </c>
      <c r="L3234">
        <f>VLOOKUP(D3233,'מדדים וריביות'!B:C,2)</f>
        <v>24987069.213135201</v>
      </c>
      <c r="M3234" s="30">
        <f t="shared" si="424"/>
        <v>0</v>
      </c>
      <c r="O3234" s="39">
        <f t="shared" si="421"/>
        <v>0</v>
      </c>
      <c r="P3234" s="39">
        <f t="shared" si="417"/>
        <v>0</v>
      </c>
      <c r="Q3234" s="39">
        <f t="shared" si="422"/>
        <v>0</v>
      </c>
      <c r="R3234" s="41">
        <f t="shared" si="423"/>
        <v>0</v>
      </c>
    </row>
    <row r="3235" spans="4:18" x14ac:dyDescent="0.25">
      <c r="D3235" s="1">
        <v>36100</v>
      </c>
      <c r="E3235" s="1">
        <f t="shared" si="420"/>
        <v>36100</v>
      </c>
      <c r="F3235" s="30">
        <f t="shared" si="418"/>
        <v>0</v>
      </c>
      <c r="H3235" s="42">
        <f>IF(DAY(D3235)&gt;14,VLOOKUP(DATE(YEAR(E3235),MONTH(E3235)-1,DAY(1)),'מדדים וריביות'!B:C,2,FALSE),VLOOKUP(DATE(YEAR(E3235),MONTH(E3235)-2,DAY(1)),'מדדים וריביות'!B:C,2,FALSE))</f>
        <v>24256186.018601</v>
      </c>
      <c r="I3235" s="43">
        <f>'ריבית יומית'!D3229</f>
        <v>1.0738622586670132E-4</v>
      </c>
      <c r="J3235" s="29">
        <f t="shared" si="419"/>
        <v>1.6706933081218471</v>
      </c>
      <c r="L3235">
        <f>VLOOKUP(D3234,'מדדים וריביות'!B:C,2)</f>
        <v>24987069.213135201</v>
      </c>
      <c r="M3235" s="30">
        <f t="shared" si="424"/>
        <v>0</v>
      </c>
      <c r="O3235" s="39">
        <f t="shared" si="421"/>
        <v>0</v>
      </c>
      <c r="P3235" s="39">
        <f t="shared" si="417"/>
        <v>0</v>
      </c>
      <c r="Q3235" s="39">
        <f t="shared" si="422"/>
        <v>0</v>
      </c>
      <c r="R3235" s="41">
        <f t="shared" si="423"/>
        <v>0</v>
      </c>
    </row>
    <row r="3236" spans="4:18" x14ac:dyDescent="0.25">
      <c r="D3236" s="1">
        <v>36101</v>
      </c>
      <c r="E3236" s="1">
        <f t="shared" si="420"/>
        <v>36100</v>
      </c>
      <c r="F3236" s="30">
        <f t="shared" si="418"/>
        <v>0</v>
      </c>
      <c r="H3236" s="42">
        <f>IF(DAY(D3236)&gt;14,VLOOKUP(DATE(YEAR(E3236),MONTH(E3236)-1,DAY(1)),'מדדים וריביות'!B:C,2,FALSE),VLOOKUP(DATE(YEAR(E3236),MONTH(E3236)-2,DAY(1)),'מדדים וריביות'!B:C,2,FALSE))</f>
        <v>24256186.018601</v>
      </c>
      <c r="I3236" s="43">
        <f>'ריבית יומית'!D3230</f>
        <v>1.0738622586670132E-4</v>
      </c>
      <c r="J3236" s="29">
        <f t="shared" si="419"/>
        <v>1.6705139179369421</v>
      </c>
      <c r="L3236">
        <f>VLOOKUP(D3235,'מדדים וריביות'!B:C,2)</f>
        <v>25306830.610743798</v>
      </c>
      <c r="M3236" s="30">
        <f t="shared" si="424"/>
        <v>0</v>
      </c>
      <c r="O3236" s="39">
        <f t="shared" si="421"/>
        <v>0</v>
      </c>
      <c r="P3236" s="39">
        <f t="shared" si="417"/>
        <v>0</v>
      </c>
      <c r="Q3236" s="39">
        <f t="shared" si="422"/>
        <v>0</v>
      </c>
      <c r="R3236" s="41">
        <f t="shared" si="423"/>
        <v>0</v>
      </c>
    </row>
    <row r="3237" spans="4:18" x14ac:dyDescent="0.25">
      <c r="D3237" s="1">
        <v>36102</v>
      </c>
      <c r="E3237" s="1">
        <f t="shared" si="420"/>
        <v>36100</v>
      </c>
      <c r="F3237" s="30">
        <f t="shared" si="418"/>
        <v>0</v>
      </c>
      <c r="H3237" s="42">
        <f>IF(DAY(D3237)&gt;14,VLOOKUP(DATE(YEAR(E3237),MONTH(E3237)-1,DAY(1)),'מדדים וריביות'!B:C,2,FALSE),VLOOKUP(DATE(YEAR(E3237),MONTH(E3237)-2,DAY(1)),'מדדים וריביות'!B:C,2,FALSE))</f>
        <v>24256186.018601</v>
      </c>
      <c r="I3237" s="43">
        <f>'ריבית יומית'!D3231</f>
        <v>1.0738622586670132E-4</v>
      </c>
      <c r="J3237" s="29">
        <f t="shared" si="419"/>
        <v>1.6703345470140036</v>
      </c>
      <c r="L3237">
        <f>VLOOKUP(D3236,'מדדים וריביות'!B:C,2)</f>
        <v>25306830.610743798</v>
      </c>
      <c r="M3237" s="30">
        <f t="shared" si="424"/>
        <v>0</v>
      </c>
      <c r="O3237" s="39">
        <f t="shared" si="421"/>
        <v>0</v>
      </c>
      <c r="P3237" s="39">
        <f t="shared" si="417"/>
        <v>0</v>
      </c>
      <c r="Q3237" s="39">
        <f t="shared" si="422"/>
        <v>0</v>
      </c>
      <c r="R3237" s="41">
        <f t="shared" si="423"/>
        <v>0</v>
      </c>
    </row>
    <row r="3238" spans="4:18" x14ac:dyDescent="0.25">
      <c r="D3238" s="1">
        <v>36103</v>
      </c>
      <c r="E3238" s="1">
        <f t="shared" si="420"/>
        <v>36100</v>
      </c>
      <c r="F3238" s="30">
        <f t="shared" si="418"/>
        <v>0</v>
      </c>
      <c r="H3238" s="42">
        <f>IF(DAY(D3238)&gt;14,VLOOKUP(DATE(YEAR(E3238),MONTH(E3238)-1,DAY(1)),'מדדים וריביות'!B:C,2,FALSE),VLOOKUP(DATE(YEAR(E3238),MONTH(E3238)-2,DAY(1)),'מדדים וריביות'!B:C,2,FALSE))</f>
        <v>24256186.018601</v>
      </c>
      <c r="I3238" s="43">
        <f>'ריבית יומית'!D3232</f>
        <v>1.0738622586670132E-4</v>
      </c>
      <c r="J3238" s="29">
        <f t="shared" si="419"/>
        <v>1.6701551953509632</v>
      </c>
      <c r="L3238">
        <f>VLOOKUP(D3237,'מדדים וריביות'!B:C,2)</f>
        <v>25306830.610743798</v>
      </c>
      <c r="M3238" s="30">
        <f t="shared" si="424"/>
        <v>0</v>
      </c>
      <c r="O3238" s="39">
        <f t="shared" si="421"/>
        <v>0</v>
      </c>
      <c r="P3238" s="39">
        <f t="shared" si="417"/>
        <v>0</v>
      </c>
      <c r="Q3238" s="39">
        <f t="shared" si="422"/>
        <v>0</v>
      </c>
      <c r="R3238" s="41">
        <f t="shared" si="423"/>
        <v>0</v>
      </c>
    </row>
    <row r="3239" spans="4:18" x14ac:dyDescent="0.25">
      <c r="D3239" s="1">
        <v>36104</v>
      </c>
      <c r="E3239" s="1">
        <f t="shared" si="420"/>
        <v>36100</v>
      </c>
      <c r="F3239" s="30">
        <f t="shared" si="418"/>
        <v>0</v>
      </c>
      <c r="H3239" s="42">
        <f>IF(DAY(D3239)&gt;14,VLOOKUP(DATE(YEAR(E3239),MONTH(E3239)-1,DAY(1)),'מדדים וריביות'!B:C,2,FALSE),VLOOKUP(DATE(YEAR(E3239),MONTH(E3239)-2,DAY(1)),'מדדים וריביות'!B:C,2,FALSE))</f>
        <v>24256186.018601</v>
      </c>
      <c r="I3239" s="43">
        <f>'ריבית יומית'!D3233</f>
        <v>1.0738622586670132E-4</v>
      </c>
      <c r="J3239" s="29">
        <f t="shared" si="419"/>
        <v>1.6699758629457531</v>
      </c>
      <c r="L3239">
        <f>VLOOKUP(D3238,'מדדים וריביות'!B:C,2)</f>
        <v>25306830.610743798</v>
      </c>
      <c r="M3239" s="30">
        <f t="shared" si="424"/>
        <v>0</v>
      </c>
      <c r="O3239" s="39">
        <f t="shared" si="421"/>
        <v>0</v>
      </c>
      <c r="P3239" s="39">
        <f t="shared" si="417"/>
        <v>0</v>
      </c>
      <c r="Q3239" s="39">
        <f t="shared" si="422"/>
        <v>0</v>
      </c>
      <c r="R3239" s="41">
        <f t="shared" si="423"/>
        <v>0</v>
      </c>
    </row>
    <row r="3240" spans="4:18" x14ac:dyDescent="0.25">
      <c r="D3240" s="1">
        <v>36105</v>
      </c>
      <c r="E3240" s="1">
        <f t="shared" si="420"/>
        <v>36100</v>
      </c>
      <c r="F3240" s="30">
        <f t="shared" si="418"/>
        <v>0</v>
      </c>
      <c r="H3240" s="42">
        <f>IF(DAY(D3240)&gt;14,VLOOKUP(DATE(YEAR(E3240),MONTH(E3240)-1,DAY(1)),'מדדים וריביות'!B:C,2,FALSE),VLOOKUP(DATE(YEAR(E3240),MONTH(E3240)-2,DAY(1)),'מדדים וריביות'!B:C,2,FALSE))</f>
        <v>24256186.018601</v>
      </c>
      <c r="I3240" s="43">
        <f>'ריבית יומית'!D3234</f>
        <v>1.0738622586670132E-4</v>
      </c>
      <c r="J3240" s="29">
        <f t="shared" si="419"/>
        <v>1.6697965497963052</v>
      </c>
      <c r="L3240">
        <f>VLOOKUP(D3239,'מדדים וריביות'!B:C,2)</f>
        <v>25306830.610743798</v>
      </c>
      <c r="M3240" s="30">
        <f t="shared" si="424"/>
        <v>0</v>
      </c>
      <c r="O3240" s="39">
        <f t="shared" si="421"/>
        <v>0</v>
      </c>
      <c r="P3240" s="39">
        <f t="shared" si="417"/>
        <v>0</v>
      </c>
      <c r="Q3240" s="39">
        <f t="shared" si="422"/>
        <v>0</v>
      </c>
      <c r="R3240" s="41">
        <f t="shared" si="423"/>
        <v>0</v>
      </c>
    </row>
    <row r="3241" spans="4:18" x14ac:dyDescent="0.25">
      <c r="D3241" s="1">
        <v>36106</v>
      </c>
      <c r="E3241" s="1">
        <f t="shared" si="420"/>
        <v>36100</v>
      </c>
      <c r="F3241" s="30">
        <f t="shared" si="418"/>
        <v>0</v>
      </c>
      <c r="H3241" s="42">
        <f>IF(DAY(D3241)&gt;14,VLOOKUP(DATE(YEAR(E3241),MONTH(E3241)-1,DAY(1)),'מדדים וריביות'!B:C,2,FALSE),VLOOKUP(DATE(YEAR(E3241),MONTH(E3241)-2,DAY(1)),'מדדים וריביות'!B:C,2,FALSE))</f>
        <v>24256186.018601</v>
      </c>
      <c r="I3241" s="43">
        <f>'ריבית יומית'!D3235</f>
        <v>1.0738622586670132E-4</v>
      </c>
      <c r="J3241" s="29">
        <f t="shared" si="419"/>
        <v>1.6696172559005522</v>
      </c>
      <c r="L3241">
        <f>VLOOKUP(D3240,'מדדים וריביות'!B:C,2)</f>
        <v>25306830.610743798</v>
      </c>
      <c r="M3241" s="30">
        <f t="shared" si="424"/>
        <v>0</v>
      </c>
      <c r="O3241" s="39">
        <f t="shared" si="421"/>
        <v>0</v>
      </c>
      <c r="P3241" s="39">
        <f t="shared" si="417"/>
        <v>0</v>
      </c>
      <c r="Q3241" s="39">
        <f t="shared" si="422"/>
        <v>0</v>
      </c>
      <c r="R3241" s="41">
        <f t="shared" si="423"/>
        <v>0</v>
      </c>
    </row>
    <row r="3242" spans="4:18" x14ac:dyDescent="0.25">
      <c r="D3242" s="1">
        <v>36107</v>
      </c>
      <c r="E3242" s="1">
        <f t="shared" si="420"/>
        <v>36100</v>
      </c>
      <c r="F3242" s="30">
        <f t="shared" si="418"/>
        <v>0</v>
      </c>
      <c r="H3242" s="42">
        <f>IF(DAY(D3242)&gt;14,VLOOKUP(DATE(YEAR(E3242),MONTH(E3242)-1,DAY(1)),'מדדים וריביות'!B:C,2,FALSE),VLOOKUP(DATE(YEAR(E3242),MONTH(E3242)-2,DAY(1)),'מדדים וריביות'!B:C,2,FALSE))</f>
        <v>24256186.018601</v>
      </c>
      <c r="I3242" s="43">
        <f>'ריבית יומית'!D3236</f>
        <v>1.0738622586670132E-4</v>
      </c>
      <c r="J3242" s="29">
        <f t="shared" si="419"/>
        <v>1.6694379812564266</v>
      </c>
      <c r="L3242">
        <f>VLOOKUP(D3241,'מדדים וריביות'!B:C,2)</f>
        <v>25306830.610743798</v>
      </c>
      <c r="M3242" s="30">
        <f t="shared" si="424"/>
        <v>0</v>
      </c>
      <c r="O3242" s="39">
        <f t="shared" si="421"/>
        <v>0</v>
      </c>
      <c r="P3242" s="39">
        <f t="shared" si="417"/>
        <v>0</v>
      </c>
      <c r="Q3242" s="39">
        <f t="shared" si="422"/>
        <v>0</v>
      </c>
      <c r="R3242" s="41">
        <f t="shared" si="423"/>
        <v>0</v>
      </c>
    </row>
    <row r="3243" spans="4:18" x14ac:dyDescent="0.25">
      <c r="D3243" s="1">
        <v>36108</v>
      </c>
      <c r="E3243" s="1">
        <f t="shared" si="420"/>
        <v>36100</v>
      </c>
      <c r="F3243" s="30">
        <f t="shared" si="418"/>
        <v>0</v>
      </c>
      <c r="H3243" s="42">
        <f>IF(DAY(D3243)&gt;14,VLOOKUP(DATE(YEAR(E3243),MONTH(E3243)-1,DAY(1)),'מדדים וריביות'!B:C,2,FALSE),VLOOKUP(DATE(YEAR(E3243),MONTH(E3243)-2,DAY(1)),'מדדים וריביות'!B:C,2,FALSE))</f>
        <v>24256186.018601</v>
      </c>
      <c r="I3243" s="43">
        <f>'ריבית יומית'!D3237</f>
        <v>1.0738622586670132E-4</v>
      </c>
      <c r="J3243" s="29">
        <f t="shared" si="419"/>
        <v>1.6692587258618612</v>
      </c>
      <c r="L3243">
        <f>VLOOKUP(D3242,'מדדים וריביות'!B:C,2)</f>
        <v>25306830.610743798</v>
      </c>
      <c r="M3243" s="30">
        <f t="shared" si="424"/>
        <v>0</v>
      </c>
      <c r="O3243" s="39">
        <f t="shared" si="421"/>
        <v>0</v>
      </c>
      <c r="P3243" s="39">
        <f t="shared" si="417"/>
        <v>0</v>
      </c>
      <c r="Q3243" s="39">
        <f t="shared" si="422"/>
        <v>0</v>
      </c>
      <c r="R3243" s="41">
        <f t="shared" si="423"/>
        <v>0</v>
      </c>
    </row>
    <row r="3244" spans="4:18" x14ac:dyDescent="0.25">
      <c r="D3244" s="1">
        <v>36109</v>
      </c>
      <c r="E3244" s="1">
        <f t="shared" si="420"/>
        <v>36100</v>
      </c>
      <c r="F3244" s="30">
        <f t="shared" si="418"/>
        <v>0</v>
      </c>
      <c r="H3244" s="42">
        <f>IF(DAY(D3244)&gt;14,VLOOKUP(DATE(YEAR(E3244),MONTH(E3244)-1,DAY(1)),'מדדים וריביות'!B:C,2,FALSE),VLOOKUP(DATE(YEAR(E3244),MONTH(E3244)-2,DAY(1)),'מדדים וריביות'!B:C,2,FALSE))</f>
        <v>24256186.018601</v>
      </c>
      <c r="I3244" s="43">
        <f>'ריבית יומית'!D3238</f>
        <v>1.0738622586670132E-4</v>
      </c>
      <c r="J3244" s="29">
        <f t="shared" si="419"/>
        <v>1.6690794897147891</v>
      </c>
      <c r="L3244">
        <f>VLOOKUP(D3243,'מדדים וריביות'!B:C,2)</f>
        <v>25306830.610743798</v>
      </c>
      <c r="M3244" s="30">
        <f t="shared" si="424"/>
        <v>0</v>
      </c>
      <c r="O3244" s="39">
        <f t="shared" si="421"/>
        <v>0</v>
      </c>
      <c r="P3244" s="39">
        <f t="shared" ref="P3244:P3307" si="425">J3245*G3244-G3244</f>
        <v>0</v>
      </c>
      <c r="Q3244" s="39">
        <f t="shared" si="422"/>
        <v>0</v>
      </c>
      <c r="R3244" s="41">
        <f t="shared" si="423"/>
        <v>0</v>
      </c>
    </row>
    <row r="3245" spans="4:18" x14ac:dyDescent="0.25">
      <c r="D3245" s="1">
        <v>36110</v>
      </c>
      <c r="E3245" s="1">
        <f t="shared" si="420"/>
        <v>36100</v>
      </c>
      <c r="F3245" s="30">
        <f t="shared" si="418"/>
        <v>0</v>
      </c>
      <c r="H3245" s="42">
        <f>IF(DAY(D3245)&gt;14,VLOOKUP(DATE(YEAR(E3245),MONTH(E3245)-1,DAY(1)),'מדדים וריביות'!B:C,2,FALSE),VLOOKUP(DATE(YEAR(E3245),MONTH(E3245)-2,DAY(1)),'מדדים וריביות'!B:C,2,FALSE))</f>
        <v>24256186.018601</v>
      </c>
      <c r="I3245" s="43">
        <f>'ריבית יומית'!D3239</f>
        <v>1.0738622586670132E-4</v>
      </c>
      <c r="J3245" s="29">
        <f t="shared" si="419"/>
        <v>1.6689002728131439</v>
      </c>
      <c r="L3245">
        <f>VLOOKUP(D3244,'מדדים וריביות'!B:C,2)</f>
        <v>25306830.610743798</v>
      </c>
      <c r="M3245" s="30">
        <f t="shared" si="424"/>
        <v>0</v>
      </c>
      <c r="O3245" s="39">
        <f t="shared" si="421"/>
        <v>0</v>
      </c>
      <c r="P3245" s="39">
        <f t="shared" si="425"/>
        <v>0</v>
      </c>
      <c r="Q3245" s="39">
        <f t="shared" si="422"/>
        <v>0</v>
      </c>
      <c r="R3245" s="41">
        <f t="shared" si="423"/>
        <v>0</v>
      </c>
    </row>
    <row r="3246" spans="4:18" x14ac:dyDescent="0.25">
      <c r="D3246" s="1">
        <v>36111</v>
      </c>
      <c r="E3246" s="1">
        <f t="shared" si="420"/>
        <v>36100</v>
      </c>
      <c r="F3246" s="30">
        <f t="shared" si="418"/>
        <v>0</v>
      </c>
      <c r="H3246" s="42">
        <f>IF(DAY(D3246)&gt;14,VLOOKUP(DATE(YEAR(E3246),MONTH(E3246)-1,DAY(1)),'מדדים וריביות'!B:C,2,FALSE),VLOOKUP(DATE(YEAR(E3246),MONTH(E3246)-2,DAY(1)),'מדדים וריביות'!B:C,2,FALSE))</f>
        <v>24256186.018601</v>
      </c>
      <c r="I3246" s="43">
        <f>'ריבית יומית'!D3240</f>
        <v>1.0738622586670132E-4</v>
      </c>
      <c r="J3246" s="29">
        <f t="shared" si="419"/>
        <v>1.6687210751548589</v>
      </c>
      <c r="L3246">
        <f>VLOOKUP(D3245,'מדדים וריביות'!B:C,2)</f>
        <v>25306830.610743798</v>
      </c>
      <c r="M3246" s="30">
        <f t="shared" si="424"/>
        <v>0</v>
      </c>
      <c r="O3246" s="39">
        <f t="shared" si="421"/>
        <v>0</v>
      </c>
      <c r="P3246" s="39">
        <f t="shared" si="425"/>
        <v>0</v>
      </c>
      <c r="Q3246" s="39">
        <f t="shared" si="422"/>
        <v>0</v>
      </c>
      <c r="R3246" s="41">
        <f t="shared" si="423"/>
        <v>0</v>
      </c>
    </row>
    <row r="3247" spans="4:18" x14ac:dyDescent="0.25">
      <c r="D3247" s="1">
        <v>36112</v>
      </c>
      <c r="E3247" s="1">
        <f t="shared" si="420"/>
        <v>36100</v>
      </c>
      <c r="F3247" s="30">
        <f t="shared" si="418"/>
        <v>0</v>
      </c>
      <c r="H3247" s="42">
        <f>IF(DAY(D3247)&gt;14,VLOOKUP(DATE(YEAR(E3247),MONTH(E3247)-1,DAY(1)),'מדדים וריביות'!B:C,2,FALSE),VLOOKUP(DATE(YEAR(E3247),MONTH(E3247)-2,DAY(1)),'מדדים וריביות'!B:C,2,FALSE))</f>
        <v>24256186.018601</v>
      </c>
      <c r="I3247" s="43">
        <f>'ריבית יומית'!D3241</f>
        <v>1.0738622586670132E-4</v>
      </c>
      <c r="J3247" s="29">
        <f t="shared" si="419"/>
        <v>1.6685418967378678</v>
      </c>
      <c r="L3247">
        <f>VLOOKUP(D3246,'מדדים וריביות'!B:C,2)</f>
        <v>25306830.610743798</v>
      </c>
      <c r="M3247" s="30">
        <f t="shared" si="424"/>
        <v>0</v>
      </c>
      <c r="O3247" s="39">
        <f t="shared" si="421"/>
        <v>0</v>
      </c>
      <c r="P3247" s="39">
        <f t="shared" si="425"/>
        <v>0</v>
      </c>
      <c r="Q3247" s="39">
        <f t="shared" si="422"/>
        <v>0</v>
      </c>
      <c r="R3247" s="41">
        <f t="shared" si="423"/>
        <v>0</v>
      </c>
    </row>
    <row r="3248" spans="4:18" x14ac:dyDescent="0.25">
      <c r="D3248" s="1">
        <v>36113</v>
      </c>
      <c r="E3248" s="1">
        <f t="shared" si="420"/>
        <v>36100</v>
      </c>
      <c r="F3248" s="30">
        <f t="shared" si="418"/>
        <v>0</v>
      </c>
      <c r="H3248" s="42">
        <f>IF(DAY(D3248)&gt;14,VLOOKUP(DATE(YEAR(E3248),MONTH(E3248)-1,DAY(1)),'מדדים וריביות'!B:C,2,FALSE),VLOOKUP(DATE(YEAR(E3248),MONTH(E3248)-2,DAY(1)),'מדדים וריביות'!B:C,2,FALSE))</f>
        <v>24256186.018601</v>
      </c>
      <c r="I3248" s="43">
        <f>'ריבית יומית'!D3242</f>
        <v>1.0738622586670132E-4</v>
      </c>
      <c r="J3248" s="29">
        <f t="shared" si="419"/>
        <v>1.6683627375601047</v>
      </c>
      <c r="L3248">
        <f>VLOOKUP(D3247,'מדדים וריביות'!B:C,2)</f>
        <v>25306830.610743798</v>
      </c>
      <c r="M3248" s="30">
        <f t="shared" si="424"/>
        <v>0</v>
      </c>
      <c r="O3248" s="39">
        <f t="shared" si="421"/>
        <v>0</v>
      </c>
      <c r="P3248" s="39">
        <f t="shared" si="425"/>
        <v>0</v>
      </c>
      <c r="Q3248" s="39">
        <f t="shared" si="422"/>
        <v>0</v>
      </c>
      <c r="R3248" s="41">
        <f t="shared" si="423"/>
        <v>0</v>
      </c>
    </row>
    <row r="3249" spans="4:18" x14ac:dyDescent="0.25">
      <c r="D3249" s="1">
        <v>36114</v>
      </c>
      <c r="E3249" s="1">
        <f t="shared" si="420"/>
        <v>36100</v>
      </c>
      <c r="F3249" s="30">
        <f t="shared" si="418"/>
        <v>0</v>
      </c>
      <c r="H3249" s="42">
        <f>IF(DAY(D3249)&gt;14,VLOOKUP(DATE(YEAR(E3249),MONTH(E3249)-1,DAY(1)),'מדדים וריביות'!B:C,2,FALSE),VLOOKUP(DATE(YEAR(E3249),MONTH(E3249)-2,DAY(1)),'מדדים וריביות'!B:C,2,FALSE))</f>
        <v>24987069.213135201</v>
      </c>
      <c r="I3249" s="43">
        <f>'ריבית יומית'!D3243</f>
        <v>1.0738622586670132E-4</v>
      </c>
      <c r="J3249" s="29">
        <f t="shared" si="419"/>
        <v>1.6681835976195036</v>
      </c>
      <c r="L3249">
        <f>VLOOKUP(D3248,'מדדים וריביות'!B:C,2)</f>
        <v>25306830.610743798</v>
      </c>
      <c r="M3249" s="30">
        <f t="shared" si="424"/>
        <v>0</v>
      </c>
      <c r="O3249" s="39">
        <f t="shared" si="421"/>
        <v>0</v>
      </c>
      <c r="P3249" s="39">
        <f t="shared" si="425"/>
        <v>0</v>
      </c>
      <c r="Q3249" s="39">
        <f t="shared" si="422"/>
        <v>0</v>
      </c>
      <c r="R3249" s="41">
        <f t="shared" si="423"/>
        <v>0</v>
      </c>
    </row>
    <row r="3250" spans="4:18" x14ac:dyDescent="0.25">
      <c r="D3250" s="1">
        <v>36115</v>
      </c>
      <c r="E3250" s="1">
        <f t="shared" si="420"/>
        <v>36100</v>
      </c>
      <c r="F3250" s="30">
        <f t="shared" si="418"/>
        <v>0</v>
      </c>
      <c r="H3250" s="42">
        <f>IF(DAY(D3250)&gt;14,VLOOKUP(DATE(YEAR(E3250),MONTH(E3250)-1,DAY(1)),'מדדים וריביות'!B:C,2,FALSE),VLOOKUP(DATE(YEAR(E3250),MONTH(E3250)-2,DAY(1)),'מדדים וריביות'!B:C,2,FALSE))</f>
        <v>24987069.213135201</v>
      </c>
      <c r="I3250" s="43">
        <f>'ריבית יומית'!D3244</f>
        <v>1.0738622586670132E-4</v>
      </c>
      <c r="J3250" s="29">
        <f t="shared" si="419"/>
        <v>1.668004476913999</v>
      </c>
      <c r="L3250">
        <f>VLOOKUP(D3249,'מדדים וריביות'!B:C,2)</f>
        <v>25306830.610743798</v>
      </c>
      <c r="M3250" s="30">
        <f t="shared" si="424"/>
        <v>0</v>
      </c>
      <c r="O3250" s="39">
        <f t="shared" si="421"/>
        <v>0</v>
      </c>
      <c r="P3250" s="39">
        <f t="shared" si="425"/>
        <v>0</v>
      </c>
      <c r="Q3250" s="39">
        <f t="shared" si="422"/>
        <v>0</v>
      </c>
      <c r="R3250" s="41">
        <f t="shared" si="423"/>
        <v>0</v>
      </c>
    </row>
    <row r="3251" spans="4:18" x14ac:dyDescent="0.25">
      <c r="D3251" s="1">
        <v>36116</v>
      </c>
      <c r="E3251" s="1">
        <f t="shared" si="420"/>
        <v>36100</v>
      </c>
      <c r="F3251" s="30">
        <f t="shared" si="418"/>
        <v>0</v>
      </c>
      <c r="H3251" s="42">
        <f>IF(DAY(D3251)&gt;14,VLOOKUP(DATE(YEAR(E3251),MONTH(E3251)-1,DAY(1)),'מדדים וריביות'!B:C,2,FALSE),VLOOKUP(DATE(YEAR(E3251),MONTH(E3251)-2,DAY(1)),'מדדים וריביות'!B:C,2,FALSE))</f>
        <v>24987069.213135201</v>
      </c>
      <c r="I3251" s="43">
        <f>'ריבית יומית'!D3245</f>
        <v>1.0738622586670132E-4</v>
      </c>
      <c r="J3251" s="29">
        <f t="shared" si="419"/>
        <v>1.6678253754415255</v>
      </c>
      <c r="L3251">
        <f>VLOOKUP(D3250,'מדדים וריביות'!B:C,2)</f>
        <v>25306830.610743798</v>
      </c>
      <c r="M3251" s="30">
        <f t="shared" si="424"/>
        <v>0</v>
      </c>
      <c r="O3251" s="39">
        <f t="shared" si="421"/>
        <v>0</v>
      </c>
      <c r="P3251" s="39">
        <f t="shared" si="425"/>
        <v>0</v>
      </c>
      <c r="Q3251" s="39">
        <f t="shared" si="422"/>
        <v>0</v>
      </c>
      <c r="R3251" s="41">
        <f t="shared" si="423"/>
        <v>0</v>
      </c>
    </row>
    <row r="3252" spans="4:18" x14ac:dyDescent="0.25">
      <c r="D3252" s="1">
        <v>36117</v>
      </c>
      <c r="E3252" s="1">
        <f t="shared" si="420"/>
        <v>36100</v>
      </c>
      <c r="F3252" s="30">
        <f t="shared" si="418"/>
        <v>0</v>
      </c>
      <c r="H3252" s="42">
        <f>IF(DAY(D3252)&gt;14,VLOOKUP(DATE(YEAR(E3252),MONTH(E3252)-1,DAY(1)),'מדדים וריביות'!B:C,2,FALSE),VLOOKUP(DATE(YEAR(E3252),MONTH(E3252)-2,DAY(1)),'מדדים וריביות'!B:C,2,FALSE))</f>
        <v>24987069.213135201</v>
      </c>
      <c r="I3252" s="43">
        <f>'ריבית יומית'!D3246</f>
        <v>1.0738622586670132E-4</v>
      </c>
      <c r="J3252" s="29">
        <f t="shared" si="419"/>
        <v>1.6676462932000182</v>
      </c>
      <c r="L3252">
        <f>VLOOKUP(D3251,'מדדים וריביות'!B:C,2)</f>
        <v>25306830.610743798</v>
      </c>
      <c r="M3252" s="30">
        <f t="shared" si="424"/>
        <v>0</v>
      </c>
      <c r="O3252" s="39">
        <f t="shared" si="421"/>
        <v>0</v>
      </c>
      <c r="P3252" s="39">
        <f t="shared" si="425"/>
        <v>0</v>
      </c>
      <c r="Q3252" s="39">
        <f t="shared" si="422"/>
        <v>0</v>
      </c>
      <c r="R3252" s="41">
        <f t="shared" si="423"/>
        <v>0</v>
      </c>
    </row>
    <row r="3253" spans="4:18" x14ac:dyDescent="0.25">
      <c r="D3253" s="1">
        <v>36118</v>
      </c>
      <c r="E3253" s="1">
        <f t="shared" si="420"/>
        <v>36100</v>
      </c>
      <c r="F3253" s="30">
        <f t="shared" si="418"/>
        <v>0</v>
      </c>
      <c r="H3253" s="42">
        <f>IF(DAY(D3253)&gt;14,VLOOKUP(DATE(YEAR(E3253),MONTH(E3253)-1,DAY(1)),'מדדים וריביות'!B:C,2,FALSE),VLOOKUP(DATE(YEAR(E3253),MONTH(E3253)-2,DAY(1)),'מדדים וריביות'!B:C,2,FALSE))</f>
        <v>24987069.213135201</v>
      </c>
      <c r="I3253" s="43">
        <f>'ריבית יומית'!D3247</f>
        <v>1.0738622586670132E-4</v>
      </c>
      <c r="J3253" s="29">
        <f t="shared" si="419"/>
        <v>1.6674672301874121</v>
      </c>
      <c r="L3253">
        <f>VLOOKUP(D3252,'מדדים וריביות'!B:C,2)</f>
        <v>25306830.610743798</v>
      </c>
      <c r="M3253" s="30">
        <f t="shared" si="424"/>
        <v>0</v>
      </c>
      <c r="O3253" s="39">
        <f t="shared" si="421"/>
        <v>0</v>
      </c>
      <c r="P3253" s="39">
        <f t="shared" si="425"/>
        <v>0</v>
      </c>
      <c r="Q3253" s="39">
        <f t="shared" si="422"/>
        <v>0</v>
      </c>
      <c r="R3253" s="41">
        <f t="shared" si="423"/>
        <v>0</v>
      </c>
    </row>
    <row r="3254" spans="4:18" x14ac:dyDescent="0.25">
      <c r="D3254" s="1">
        <v>36119</v>
      </c>
      <c r="E3254" s="1">
        <f t="shared" si="420"/>
        <v>36100</v>
      </c>
      <c r="F3254" s="30">
        <f t="shared" si="418"/>
        <v>0</v>
      </c>
      <c r="H3254" s="42">
        <f>IF(DAY(D3254)&gt;14,VLOOKUP(DATE(YEAR(E3254),MONTH(E3254)-1,DAY(1)),'מדדים וריביות'!B:C,2,FALSE),VLOOKUP(DATE(YEAR(E3254),MONTH(E3254)-2,DAY(1)),'מדדים וריביות'!B:C,2,FALSE))</f>
        <v>24987069.213135201</v>
      </c>
      <c r="I3254" s="43">
        <f>'ריבית יומית'!D3248</f>
        <v>1.0738622586670132E-4</v>
      </c>
      <c r="J3254" s="29">
        <f t="shared" si="419"/>
        <v>1.6672881864016422</v>
      </c>
      <c r="L3254">
        <f>VLOOKUP(D3253,'מדדים וריביות'!B:C,2)</f>
        <v>25306830.610743798</v>
      </c>
      <c r="M3254" s="30">
        <f t="shared" si="424"/>
        <v>0</v>
      </c>
      <c r="O3254" s="39">
        <f t="shared" si="421"/>
        <v>0</v>
      </c>
      <c r="P3254" s="39">
        <f t="shared" si="425"/>
        <v>0</v>
      </c>
      <c r="Q3254" s="39">
        <f t="shared" si="422"/>
        <v>0</v>
      </c>
      <c r="R3254" s="41">
        <f t="shared" si="423"/>
        <v>0</v>
      </c>
    </row>
    <row r="3255" spans="4:18" x14ac:dyDescent="0.25">
      <c r="D3255" s="1">
        <v>36120</v>
      </c>
      <c r="E3255" s="1">
        <f t="shared" si="420"/>
        <v>36100</v>
      </c>
      <c r="F3255" s="30">
        <f t="shared" si="418"/>
        <v>0</v>
      </c>
      <c r="H3255" s="42">
        <f>IF(DAY(D3255)&gt;14,VLOOKUP(DATE(YEAR(E3255),MONTH(E3255)-1,DAY(1)),'מדדים וריביות'!B:C,2,FALSE),VLOOKUP(DATE(YEAR(E3255),MONTH(E3255)-2,DAY(1)),'מדדים וריביות'!B:C,2,FALSE))</f>
        <v>24987069.213135201</v>
      </c>
      <c r="I3255" s="43">
        <f>'ריבית יומית'!D3249</f>
        <v>1.0738622586670132E-4</v>
      </c>
      <c r="J3255" s="29">
        <f t="shared" si="419"/>
        <v>1.6671091618406444</v>
      </c>
      <c r="L3255">
        <f>VLOOKUP(D3254,'מדדים וריביות'!B:C,2)</f>
        <v>25306830.610743798</v>
      </c>
      <c r="M3255" s="30">
        <f t="shared" si="424"/>
        <v>0</v>
      </c>
      <c r="O3255" s="39">
        <f t="shared" si="421"/>
        <v>0</v>
      </c>
      <c r="P3255" s="39">
        <f t="shared" si="425"/>
        <v>0</v>
      </c>
      <c r="Q3255" s="39">
        <f t="shared" si="422"/>
        <v>0</v>
      </c>
      <c r="R3255" s="41">
        <f t="shared" si="423"/>
        <v>0</v>
      </c>
    </row>
    <row r="3256" spans="4:18" x14ac:dyDescent="0.25">
      <c r="D3256" s="1">
        <v>36121</v>
      </c>
      <c r="E3256" s="1">
        <f t="shared" si="420"/>
        <v>36100</v>
      </c>
      <c r="F3256" s="30">
        <f t="shared" si="418"/>
        <v>0</v>
      </c>
      <c r="H3256" s="42">
        <f>IF(DAY(D3256)&gt;14,VLOOKUP(DATE(YEAR(E3256),MONTH(E3256)-1,DAY(1)),'מדדים וריביות'!B:C,2,FALSE),VLOOKUP(DATE(YEAR(E3256),MONTH(E3256)-2,DAY(1)),'מדדים וריביות'!B:C,2,FALSE))</f>
        <v>24987069.213135201</v>
      </c>
      <c r="I3256" s="43">
        <f>'ריבית יומית'!D3250</f>
        <v>1.0738622586670132E-4</v>
      </c>
      <c r="J3256" s="29">
        <f t="shared" si="419"/>
        <v>1.6669301565023542</v>
      </c>
      <c r="L3256">
        <f>VLOOKUP(D3255,'מדדים וריביות'!B:C,2)</f>
        <v>25306830.610743798</v>
      </c>
      <c r="M3256" s="30">
        <f t="shared" si="424"/>
        <v>0</v>
      </c>
      <c r="O3256" s="39">
        <f t="shared" si="421"/>
        <v>0</v>
      </c>
      <c r="P3256" s="39">
        <f t="shared" si="425"/>
        <v>0</v>
      </c>
      <c r="Q3256" s="39">
        <f t="shared" si="422"/>
        <v>0</v>
      </c>
      <c r="R3256" s="41">
        <f t="shared" si="423"/>
        <v>0</v>
      </c>
    </row>
    <row r="3257" spans="4:18" x14ac:dyDescent="0.25">
      <c r="D3257" s="1">
        <v>36122</v>
      </c>
      <c r="E3257" s="1">
        <f t="shared" si="420"/>
        <v>36100</v>
      </c>
      <c r="F3257" s="30">
        <f t="shared" si="418"/>
        <v>0</v>
      </c>
      <c r="H3257" s="42">
        <f>IF(DAY(D3257)&gt;14,VLOOKUP(DATE(YEAR(E3257),MONTH(E3257)-1,DAY(1)),'מדדים וריביות'!B:C,2,FALSE),VLOOKUP(DATE(YEAR(E3257),MONTH(E3257)-2,DAY(1)),'מדדים וריביות'!B:C,2,FALSE))</f>
        <v>24987069.213135201</v>
      </c>
      <c r="I3257" s="43">
        <f>'ריבית יומית'!D3251</f>
        <v>1.0738622586670132E-4</v>
      </c>
      <c r="J3257" s="29">
        <f t="shared" si="419"/>
        <v>1.6667511703847078</v>
      </c>
      <c r="L3257">
        <f>VLOOKUP(D3256,'מדדים וריביות'!B:C,2)</f>
        <v>25306830.610743798</v>
      </c>
      <c r="M3257" s="30">
        <f t="shared" si="424"/>
        <v>0</v>
      </c>
      <c r="O3257" s="39">
        <f t="shared" si="421"/>
        <v>0</v>
      </c>
      <c r="P3257" s="39">
        <f t="shared" si="425"/>
        <v>0</v>
      </c>
      <c r="Q3257" s="39">
        <f t="shared" si="422"/>
        <v>0</v>
      </c>
      <c r="R3257" s="41">
        <f t="shared" si="423"/>
        <v>0</v>
      </c>
    </row>
    <row r="3258" spans="4:18" x14ac:dyDescent="0.25">
      <c r="D3258" s="1">
        <v>36123</v>
      </c>
      <c r="E3258" s="1">
        <f t="shared" si="420"/>
        <v>36100</v>
      </c>
      <c r="F3258" s="30">
        <f t="shared" si="418"/>
        <v>0</v>
      </c>
      <c r="H3258" s="42">
        <f>IF(DAY(D3258)&gt;14,VLOOKUP(DATE(YEAR(E3258),MONTH(E3258)-1,DAY(1)),'מדדים וריביות'!B:C,2,FALSE),VLOOKUP(DATE(YEAR(E3258),MONTH(E3258)-2,DAY(1)),'מדדים וריביות'!B:C,2,FALSE))</f>
        <v>24987069.213135201</v>
      </c>
      <c r="I3258" s="43">
        <f>'ריבית יומית'!D3252</f>
        <v>1.0738622586670132E-4</v>
      </c>
      <c r="J3258" s="29">
        <f t="shared" si="419"/>
        <v>1.6665722034856412</v>
      </c>
      <c r="L3258">
        <f>VLOOKUP(D3257,'מדדים וריביות'!B:C,2)</f>
        <v>25306830.610743798</v>
      </c>
      <c r="M3258" s="30">
        <f t="shared" si="424"/>
        <v>0</v>
      </c>
      <c r="O3258" s="39">
        <f t="shared" si="421"/>
        <v>0</v>
      </c>
      <c r="P3258" s="39">
        <f t="shared" si="425"/>
        <v>0</v>
      </c>
      <c r="Q3258" s="39">
        <f t="shared" si="422"/>
        <v>0</v>
      </c>
      <c r="R3258" s="41">
        <f t="shared" si="423"/>
        <v>0</v>
      </c>
    </row>
    <row r="3259" spans="4:18" x14ac:dyDescent="0.25">
      <c r="D3259" s="1">
        <v>36124</v>
      </c>
      <c r="E3259" s="1">
        <f t="shared" si="420"/>
        <v>36100</v>
      </c>
      <c r="F3259" s="30">
        <f t="shared" si="418"/>
        <v>0</v>
      </c>
      <c r="H3259" s="42">
        <f>IF(DAY(D3259)&gt;14,VLOOKUP(DATE(YEAR(E3259),MONTH(E3259)-1,DAY(1)),'מדדים וריביות'!B:C,2,FALSE),VLOOKUP(DATE(YEAR(E3259),MONTH(E3259)-2,DAY(1)),'מדדים וריביות'!B:C,2,FALSE))</f>
        <v>24987069.213135201</v>
      </c>
      <c r="I3259" s="43">
        <f>'ריבית יומית'!D3253</f>
        <v>1.0738622586670132E-4</v>
      </c>
      <c r="J3259" s="29">
        <f t="shared" si="419"/>
        <v>1.6663932558030907</v>
      </c>
      <c r="L3259">
        <f>VLOOKUP(D3258,'מדדים וריביות'!B:C,2)</f>
        <v>25306830.610743798</v>
      </c>
      <c r="M3259" s="30">
        <f t="shared" si="424"/>
        <v>0</v>
      </c>
      <c r="O3259" s="39">
        <f t="shared" si="421"/>
        <v>0</v>
      </c>
      <c r="P3259" s="39">
        <f t="shared" si="425"/>
        <v>0</v>
      </c>
      <c r="Q3259" s="39">
        <f t="shared" si="422"/>
        <v>0</v>
      </c>
      <c r="R3259" s="41">
        <f t="shared" si="423"/>
        <v>0</v>
      </c>
    </row>
    <row r="3260" spans="4:18" x14ac:dyDescent="0.25">
      <c r="D3260" s="1">
        <v>36125</v>
      </c>
      <c r="E3260" s="1">
        <f t="shared" si="420"/>
        <v>36100</v>
      </c>
      <c r="F3260" s="30">
        <f t="shared" si="418"/>
        <v>0</v>
      </c>
      <c r="H3260" s="42">
        <f>IF(DAY(D3260)&gt;14,VLOOKUP(DATE(YEAR(E3260),MONTH(E3260)-1,DAY(1)),'מדדים וריביות'!B:C,2,FALSE),VLOOKUP(DATE(YEAR(E3260),MONTH(E3260)-2,DAY(1)),'מדדים וריביות'!B:C,2,FALSE))</f>
        <v>24987069.213135201</v>
      </c>
      <c r="I3260" s="43">
        <f>'ריבית יומית'!D3254</f>
        <v>1.0738622586670132E-4</v>
      </c>
      <c r="J3260" s="29">
        <f t="shared" si="419"/>
        <v>1.6662143273349932</v>
      </c>
      <c r="L3260">
        <f>VLOOKUP(D3259,'מדדים וריביות'!B:C,2)</f>
        <v>25306830.610743798</v>
      </c>
      <c r="M3260" s="30">
        <f t="shared" si="424"/>
        <v>0</v>
      </c>
      <c r="O3260" s="39">
        <f t="shared" si="421"/>
        <v>0</v>
      </c>
      <c r="P3260" s="39">
        <f t="shared" si="425"/>
        <v>0</v>
      </c>
      <c r="Q3260" s="39">
        <f t="shared" si="422"/>
        <v>0</v>
      </c>
      <c r="R3260" s="41">
        <f t="shared" si="423"/>
        <v>0</v>
      </c>
    </row>
    <row r="3261" spans="4:18" x14ac:dyDescent="0.25">
      <c r="D3261" s="1">
        <v>36126</v>
      </c>
      <c r="E3261" s="1">
        <f t="shared" si="420"/>
        <v>36100</v>
      </c>
      <c r="F3261" s="30">
        <f t="shared" si="418"/>
        <v>0</v>
      </c>
      <c r="H3261" s="42">
        <f>IF(DAY(D3261)&gt;14,VLOOKUP(DATE(YEAR(E3261),MONTH(E3261)-1,DAY(1)),'מדדים וריביות'!B:C,2,FALSE),VLOOKUP(DATE(YEAR(E3261),MONTH(E3261)-2,DAY(1)),'מדדים וריביות'!B:C,2,FALSE))</f>
        <v>24987069.213135201</v>
      </c>
      <c r="I3261" s="43">
        <f>'ריבית יומית'!D3255</f>
        <v>1.0738622586670132E-4</v>
      </c>
      <c r="J3261" s="29">
        <f t="shared" si="419"/>
        <v>1.6660354180792853</v>
      </c>
      <c r="L3261">
        <f>VLOOKUP(D3260,'מדדים וריביות'!B:C,2)</f>
        <v>25306830.610743798</v>
      </c>
      <c r="M3261" s="30">
        <f t="shared" si="424"/>
        <v>0</v>
      </c>
      <c r="O3261" s="39">
        <f t="shared" si="421"/>
        <v>0</v>
      </c>
      <c r="P3261" s="39">
        <f t="shared" si="425"/>
        <v>0</v>
      </c>
      <c r="Q3261" s="39">
        <f t="shared" si="422"/>
        <v>0</v>
      </c>
      <c r="R3261" s="41">
        <f t="shared" si="423"/>
        <v>0</v>
      </c>
    </row>
    <row r="3262" spans="4:18" x14ac:dyDescent="0.25">
      <c r="D3262" s="1">
        <v>36127</v>
      </c>
      <c r="E3262" s="1">
        <f t="shared" si="420"/>
        <v>36100</v>
      </c>
      <c r="F3262" s="30">
        <f t="shared" si="418"/>
        <v>0</v>
      </c>
      <c r="H3262" s="42">
        <f>IF(DAY(D3262)&gt;14,VLOOKUP(DATE(YEAR(E3262),MONTH(E3262)-1,DAY(1)),'מדדים וריביות'!B:C,2,FALSE),VLOOKUP(DATE(YEAR(E3262),MONTH(E3262)-2,DAY(1)),'מדדים וריביות'!B:C,2,FALSE))</f>
        <v>24987069.213135201</v>
      </c>
      <c r="I3262" s="43">
        <f>'ריבית יומית'!D3256</f>
        <v>1.0738622586670132E-4</v>
      </c>
      <c r="J3262" s="29">
        <f t="shared" si="419"/>
        <v>1.6658565280339044</v>
      </c>
      <c r="L3262">
        <f>VLOOKUP(D3261,'מדדים וריביות'!B:C,2)</f>
        <v>25306830.610743798</v>
      </c>
      <c r="M3262" s="30">
        <f t="shared" si="424"/>
        <v>0</v>
      </c>
      <c r="O3262" s="39">
        <f t="shared" si="421"/>
        <v>0</v>
      </c>
      <c r="P3262" s="39">
        <f t="shared" si="425"/>
        <v>0</v>
      </c>
      <c r="Q3262" s="39">
        <f t="shared" si="422"/>
        <v>0</v>
      </c>
      <c r="R3262" s="41">
        <f t="shared" si="423"/>
        <v>0</v>
      </c>
    </row>
    <row r="3263" spans="4:18" x14ac:dyDescent="0.25">
      <c r="D3263" s="1">
        <v>36128</v>
      </c>
      <c r="E3263" s="1">
        <f t="shared" si="420"/>
        <v>36100</v>
      </c>
      <c r="F3263" s="30">
        <f t="shared" si="418"/>
        <v>0</v>
      </c>
      <c r="H3263" s="42">
        <f>IF(DAY(D3263)&gt;14,VLOOKUP(DATE(YEAR(E3263),MONTH(E3263)-1,DAY(1)),'מדדים וריביות'!B:C,2,FALSE),VLOOKUP(DATE(YEAR(E3263),MONTH(E3263)-2,DAY(1)),'מדדים וריביות'!B:C,2,FALSE))</f>
        <v>24987069.213135201</v>
      </c>
      <c r="I3263" s="43">
        <f>'ריבית יומית'!D3257</f>
        <v>1.0738622586670132E-4</v>
      </c>
      <c r="J3263" s="29">
        <f t="shared" si="419"/>
        <v>1.6656776571967875</v>
      </c>
      <c r="L3263">
        <f>VLOOKUP(D3262,'מדדים וריביות'!B:C,2)</f>
        <v>25306830.610743798</v>
      </c>
      <c r="M3263" s="30">
        <f t="shared" si="424"/>
        <v>0</v>
      </c>
      <c r="O3263" s="39">
        <f t="shared" si="421"/>
        <v>0</v>
      </c>
      <c r="P3263" s="39">
        <f t="shared" si="425"/>
        <v>0</v>
      </c>
      <c r="Q3263" s="39">
        <f t="shared" si="422"/>
        <v>0</v>
      </c>
      <c r="R3263" s="41">
        <f t="shared" si="423"/>
        <v>0</v>
      </c>
    </row>
    <row r="3264" spans="4:18" x14ac:dyDescent="0.25">
      <c r="D3264" s="1">
        <v>36129</v>
      </c>
      <c r="E3264" s="1">
        <f t="shared" si="420"/>
        <v>36100</v>
      </c>
      <c r="F3264" s="30">
        <f t="shared" ref="F3264:F3327" si="426">M3263</f>
        <v>0</v>
      </c>
      <c r="H3264" s="42">
        <f>IF(DAY(D3264)&gt;14,VLOOKUP(DATE(YEAR(E3264),MONTH(E3264)-1,DAY(1)),'מדדים וריביות'!B:C,2,FALSE),VLOOKUP(DATE(YEAR(E3264),MONTH(E3264)-2,DAY(1)),'מדדים וריביות'!B:C,2,FALSE))</f>
        <v>24987069.213135201</v>
      </c>
      <c r="I3264" s="43">
        <f>'ריבית יומית'!D3258</f>
        <v>1.0738622586670132E-4</v>
      </c>
      <c r="J3264" s="29">
        <f t="shared" si="419"/>
        <v>1.6654988055658724</v>
      </c>
      <c r="L3264">
        <f>VLOOKUP(D3263,'מדדים וריביות'!B:C,2)</f>
        <v>25306830.610743798</v>
      </c>
      <c r="M3264" s="30">
        <f t="shared" si="424"/>
        <v>0</v>
      </c>
      <c r="O3264" s="39">
        <f t="shared" si="421"/>
        <v>0</v>
      </c>
      <c r="P3264" s="39">
        <f t="shared" si="425"/>
        <v>0</v>
      </c>
      <c r="Q3264" s="39">
        <f t="shared" si="422"/>
        <v>0</v>
      </c>
      <c r="R3264" s="41">
        <f t="shared" si="423"/>
        <v>0</v>
      </c>
    </row>
    <row r="3265" spans="4:18" x14ac:dyDescent="0.25">
      <c r="D3265" s="1">
        <v>36130</v>
      </c>
      <c r="E3265" s="1">
        <f t="shared" si="420"/>
        <v>36130</v>
      </c>
      <c r="F3265" s="30">
        <f t="shared" si="426"/>
        <v>0</v>
      </c>
      <c r="H3265" s="42">
        <f>IF(DAY(D3265)&gt;14,VLOOKUP(DATE(YEAR(E3265),MONTH(E3265)-1,DAY(1)),'מדדים וריביות'!B:C,2,FALSE),VLOOKUP(DATE(YEAR(E3265),MONTH(E3265)-2,DAY(1)),'מדדים וריביות'!B:C,2,FALSE))</f>
        <v>24987069.213135201</v>
      </c>
      <c r="I3265" s="43">
        <f>'ריבית יומית'!D3259</f>
        <v>1.0738622586670132E-4</v>
      </c>
      <c r="J3265" s="29">
        <f t="shared" si="419"/>
        <v>1.6653199731390966</v>
      </c>
      <c r="L3265">
        <f>VLOOKUP(D3264,'מדדים וריביות'!B:C,2)</f>
        <v>25306830.610743798</v>
      </c>
      <c r="M3265" s="30">
        <f t="shared" si="424"/>
        <v>0</v>
      </c>
      <c r="O3265" s="39">
        <f t="shared" si="421"/>
        <v>0</v>
      </c>
      <c r="P3265" s="39">
        <f t="shared" si="425"/>
        <v>0</v>
      </c>
      <c r="Q3265" s="39">
        <f t="shared" si="422"/>
        <v>0</v>
      </c>
      <c r="R3265" s="41">
        <f t="shared" si="423"/>
        <v>0</v>
      </c>
    </row>
    <row r="3266" spans="4:18" x14ac:dyDescent="0.25">
      <c r="D3266" s="1">
        <v>36131</v>
      </c>
      <c r="E3266" s="1">
        <f t="shared" si="420"/>
        <v>36130</v>
      </c>
      <c r="F3266" s="30">
        <f t="shared" si="426"/>
        <v>0</v>
      </c>
      <c r="H3266" s="42">
        <f>IF(DAY(D3266)&gt;14,VLOOKUP(DATE(YEAR(E3266),MONTH(E3266)-1,DAY(1)),'מדדים וריביות'!B:C,2,FALSE),VLOOKUP(DATE(YEAR(E3266),MONTH(E3266)-2,DAY(1)),'מדדים וריביות'!B:C,2,FALSE))</f>
        <v>24987069.213135201</v>
      </c>
      <c r="I3266" s="43">
        <f>'ריבית יומית'!D3260</f>
        <v>1.0738622586670132E-4</v>
      </c>
      <c r="J3266" s="29">
        <f t="shared" si="419"/>
        <v>1.6651411599143982</v>
      </c>
      <c r="L3266">
        <f>VLOOKUP(D3265,'מדדים וריביות'!B:C,2)</f>
        <v>25322057.343963299</v>
      </c>
      <c r="M3266" s="30">
        <f t="shared" si="424"/>
        <v>0</v>
      </c>
      <c r="O3266" s="39">
        <f t="shared" si="421"/>
        <v>0</v>
      </c>
      <c r="P3266" s="39">
        <f t="shared" si="425"/>
        <v>0</v>
      </c>
      <c r="Q3266" s="39">
        <f t="shared" si="422"/>
        <v>0</v>
      </c>
      <c r="R3266" s="41">
        <f t="shared" si="423"/>
        <v>0</v>
      </c>
    </row>
    <row r="3267" spans="4:18" x14ac:dyDescent="0.25">
      <c r="D3267" s="1">
        <v>36132</v>
      </c>
      <c r="E3267" s="1">
        <f t="shared" si="420"/>
        <v>36130</v>
      </c>
      <c r="F3267" s="30">
        <f t="shared" si="426"/>
        <v>0</v>
      </c>
      <c r="H3267" s="42">
        <f>IF(DAY(D3267)&gt;14,VLOOKUP(DATE(YEAR(E3267),MONTH(E3267)-1,DAY(1)),'מדדים וריביות'!B:C,2,FALSE),VLOOKUP(DATE(YEAR(E3267),MONTH(E3267)-2,DAY(1)),'מדדים וריביות'!B:C,2,FALSE))</f>
        <v>24987069.213135201</v>
      </c>
      <c r="I3267" s="43">
        <f>'ריבית יומית'!D3261</f>
        <v>1.0738622586670132E-4</v>
      </c>
      <c r="J3267" s="29">
        <f t="shared" si="419"/>
        <v>1.6649623658897152</v>
      </c>
      <c r="L3267">
        <f>VLOOKUP(D3266,'מדדים וריביות'!B:C,2)</f>
        <v>25322057.343963299</v>
      </c>
      <c r="M3267" s="30">
        <f t="shared" si="424"/>
        <v>0</v>
      </c>
      <c r="O3267" s="39">
        <f t="shared" si="421"/>
        <v>0</v>
      </c>
      <c r="P3267" s="39">
        <f t="shared" si="425"/>
        <v>0</v>
      </c>
      <c r="Q3267" s="39">
        <f t="shared" si="422"/>
        <v>0</v>
      </c>
      <c r="R3267" s="41">
        <f t="shared" si="423"/>
        <v>0</v>
      </c>
    </row>
    <row r="3268" spans="4:18" x14ac:dyDescent="0.25">
      <c r="D3268" s="1">
        <v>36133</v>
      </c>
      <c r="E3268" s="1">
        <f t="shared" si="420"/>
        <v>36130</v>
      </c>
      <c r="F3268" s="30">
        <f t="shared" si="426"/>
        <v>0</v>
      </c>
      <c r="H3268" s="42">
        <f>IF(DAY(D3268)&gt;14,VLOOKUP(DATE(YEAR(E3268),MONTH(E3268)-1,DAY(1)),'מדדים וריביות'!B:C,2,FALSE),VLOOKUP(DATE(YEAR(E3268),MONTH(E3268)-2,DAY(1)),'מדדים וריביות'!B:C,2,FALSE))</f>
        <v>24987069.213135201</v>
      </c>
      <c r="I3268" s="43">
        <f>'ריבית יומית'!D3262</f>
        <v>1.0738622586670132E-4</v>
      </c>
      <c r="J3268" s="29">
        <f t="shared" si="419"/>
        <v>1.6647835910629862</v>
      </c>
      <c r="L3268">
        <f>VLOOKUP(D3267,'מדדים וריביות'!B:C,2)</f>
        <v>25322057.343963299</v>
      </c>
      <c r="M3268" s="30">
        <f t="shared" si="424"/>
        <v>0</v>
      </c>
      <c r="O3268" s="39">
        <f t="shared" si="421"/>
        <v>0</v>
      </c>
      <c r="P3268" s="39">
        <f t="shared" si="425"/>
        <v>0</v>
      </c>
      <c r="Q3268" s="39">
        <f t="shared" si="422"/>
        <v>0</v>
      </c>
      <c r="R3268" s="41">
        <f t="shared" si="423"/>
        <v>0</v>
      </c>
    </row>
    <row r="3269" spans="4:18" x14ac:dyDescent="0.25">
      <c r="D3269" s="1">
        <v>36134</v>
      </c>
      <c r="E3269" s="1">
        <f t="shared" si="420"/>
        <v>36130</v>
      </c>
      <c r="F3269" s="30">
        <f t="shared" si="426"/>
        <v>0</v>
      </c>
      <c r="H3269" s="42">
        <f>IF(DAY(D3269)&gt;14,VLOOKUP(DATE(YEAR(E3269),MONTH(E3269)-1,DAY(1)),'מדדים וריביות'!B:C,2,FALSE),VLOOKUP(DATE(YEAR(E3269),MONTH(E3269)-2,DAY(1)),'מדדים וריביות'!B:C,2,FALSE))</f>
        <v>24987069.213135201</v>
      </c>
      <c r="I3269" s="43">
        <f>'ריבית יומית'!D3263</f>
        <v>1.0738622586670132E-4</v>
      </c>
      <c r="J3269" s="29">
        <f t="shared" si="419"/>
        <v>1.6646048354321497</v>
      </c>
      <c r="L3269">
        <f>VLOOKUP(D3268,'מדדים וריביות'!B:C,2)</f>
        <v>25322057.343963299</v>
      </c>
      <c r="M3269" s="30">
        <f t="shared" si="424"/>
        <v>0</v>
      </c>
      <c r="O3269" s="39">
        <f t="shared" si="421"/>
        <v>0</v>
      </c>
      <c r="P3269" s="39">
        <f t="shared" si="425"/>
        <v>0</v>
      </c>
      <c r="Q3269" s="39">
        <f t="shared" si="422"/>
        <v>0</v>
      </c>
      <c r="R3269" s="41">
        <f t="shared" si="423"/>
        <v>0</v>
      </c>
    </row>
    <row r="3270" spans="4:18" x14ac:dyDescent="0.25">
      <c r="D3270" s="1">
        <v>36135</v>
      </c>
      <c r="E3270" s="1">
        <f t="shared" si="420"/>
        <v>36130</v>
      </c>
      <c r="F3270" s="30">
        <f t="shared" si="426"/>
        <v>0</v>
      </c>
      <c r="H3270" s="42">
        <f>IF(DAY(D3270)&gt;14,VLOOKUP(DATE(YEAR(E3270),MONTH(E3270)-1,DAY(1)),'מדדים וריביות'!B:C,2,FALSE),VLOOKUP(DATE(YEAR(E3270),MONTH(E3270)-2,DAY(1)),'מדדים וריביות'!B:C,2,FALSE))</f>
        <v>24987069.213135201</v>
      </c>
      <c r="I3270" s="43">
        <f>'ריבית יומית'!D3264</f>
        <v>1.0738622586670132E-4</v>
      </c>
      <c r="J3270" s="29">
        <f t="shared" si="419"/>
        <v>1.6644260989951445</v>
      </c>
      <c r="L3270">
        <f>VLOOKUP(D3269,'מדדים וריביות'!B:C,2)</f>
        <v>25322057.343963299</v>
      </c>
      <c r="M3270" s="30">
        <f t="shared" si="424"/>
        <v>0</v>
      </c>
      <c r="O3270" s="39">
        <f t="shared" si="421"/>
        <v>0</v>
      </c>
      <c r="P3270" s="39">
        <f t="shared" si="425"/>
        <v>0</v>
      </c>
      <c r="Q3270" s="39">
        <f t="shared" si="422"/>
        <v>0</v>
      </c>
      <c r="R3270" s="41">
        <f t="shared" si="423"/>
        <v>0</v>
      </c>
    </row>
    <row r="3271" spans="4:18" x14ac:dyDescent="0.25">
      <c r="D3271" s="1">
        <v>36136</v>
      </c>
      <c r="E3271" s="1">
        <f t="shared" si="420"/>
        <v>36130</v>
      </c>
      <c r="F3271" s="30">
        <f t="shared" si="426"/>
        <v>0</v>
      </c>
      <c r="H3271" s="42">
        <f>IF(DAY(D3271)&gt;14,VLOOKUP(DATE(YEAR(E3271),MONTH(E3271)-1,DAY(1)),'מדדים וריביות'!B:C,2,FALSE),VLOOKUP(DATE(YEAR(E3271),MONTH(E3271)-2,DAY(1)),'מדדים וריביות'!B:C,2,FALSE))</f>
        <v>24987069.213135201</v>
      </c>
      <c r="I3271" s="43">
        <f>'ריבית יומית'!D3265</f>
        <v>1.0738622586670132E-4</v>
      </c>
      <c r="J3271" s="29">
        <f t="shared" si="419"/>
        <v>1.6642473817499097</v>
      </c>
      <c r="L3271">
        <f>VLOOKUP(D3270,'מדדים וריביות'!B:C,2)</f>
        <v>25322057.343963299</v>
      </c>
      <c r="M3271" s="30">
        <f t="shared" si="424"/>
        <v>0</v>
      </c>
      <c r="O3271" s="39">
        <f t="shared" si="421"/>
        <v>0</v>
      </c>
      <c r="P3271" s="39">
        <f t="shared" si="425"/>
        <v>0</v>
      </c>
      <c r="Q3271" s="39">
        <f t="shared" si="422"/>
        <v>0</v>
      </c>
      <c r="R3271" s="41">
        <f t="shared" si="423"/>
        <v>0</v>
      </c>
    </row>
    <row r="3272" spans="4:18" x14ac:dyDescent="0.25">
      <c r="D3272" s="1">
        <v>36137</v>
      </c>
      <c r="E3272" s="1">
        <f t="shared" si="420"/>
        <v>36130</v>
      </c>
      <c r="F3272" s="30">
        <f t="shared" si="426"/>
        <v>0</v>
      </c>
      <c r="H3272" s="42">
        <f>IF(DAY(D3272)&gt;14,VLOOKUP(DATE(YEAR(E3272),MONTH(E3272)-1,DAY(1)),'מדדים וריביות'!B:C,2,FALSE),VLOOKUP(DATE(YEAR(E3272),MONTH(E3272)-2,DAY(1)),'מדדים וריביות'!B:C,2,FALSE))</f>
        <v>24987069.213135201</v>
      </c>
      <c r="I3272" s="43">
        <f>'ריבית יומית'!D3266</f>
        <v>1.0738622586670132E-4</v>
      </c>
      <c r="J3272" s="29">
        <f t="shared" si="419"/>
        <v>1.6640686836943848</v>
      </c>
      <c r="L3272">
        <f>VLOOKUP(D3271,'מדדים וריביות'!B:C,2)</f>
        <v>25322057.343963299</v>
      </c>
      <c r="M3272" s="30">
        <f t="shared" si="424"/>
        <v>0</v>
      </c>
      <c r="O3272" s="39">
        <f t="shared" si="421"/>
        <v>0</v>
      </c>
      <c r="P3272" s="39">
        <f t="shared" si="425"/>
        <v>0</v>
      </c>
      <c r="Q3272" s="39">
        <f t="shared" si="422"/>
        <v>0</v>
      </c>
      <c r="R3272" s="41">
        <f t="shared" si="423"/>
        <v>0</v>
      </c>
    </row>
    <row r="3273" spans="4:18" x14ac:dyDescent="0.25">
      <c r="D3273" s="1">
        <v>36138</v>
      </c>
      <c r="E3273" s="1">
        <f t="shared" si="420"/>
        <v>36130</v>
      </c>
      <c r="F3273" s="30">
        <f t="shared" si="426"/>
        <v>0</v>
      </c>
      <c r="H3273" s="42">
        <f>IF(DAY(D3273)&gt;14,VLOOKUP(DATE(YEAR(E3273),MONTH(E3273)-1,DAY(1)),'מדדים וריביות'!B:C,2,FALSE),VLOOKUP(DATE(YEAR(E3273),MONTH(E3273)-2,DAY(1)),'מדדים וריביות'!B:C,2,FALSE))</f>
        <v>24987069.213135201</v>
      </c>
      <c r="I3273" s="43">
        <f>'ריבית יומית'!D3267</f>
        <v>1.0738622586670132E-4</v>
      </c>
      <c r="J3273" s="29">
        <f t="shared" ref="J3273:J3336" si="427">J3274*(1+I3273)</f>
        <v>1.6638900048265091</v>
      </c>
      <c r="L3273">
        <f>VLOOKUP(D3272,'מדדים וריביות'!B:C,2)</f>
        <v>25322057.343963299</v>
      </c>
      <c r="M3273" s="30">
        <f t="shared" si="424"/>
        <v>0</v>
      </c>
      <c r="O3273" s="39">
        <f t="shared" si="421"/>
        <v>0</v>
      </c>
      <c r="P3273" s="39">
        <f t="shared" si="425"/>
        <v>0</v>
      </c>
      <c r="Q3273" s="39">
        <f t="shared" si="422"/>
        <v>0</v>
      </c>
      <c r="R3273" s="41">
        <f t="shared" si="423"/>
        <v>0</v>
      </c>
    </row>
    <row r="3274" spans="4:18" x14ac:dyDescent="0.25">
      <c r="D3274" s="1">
        <v>36139</v>
      </c>
      <c r="E3274" s="1">
        <f t="shared" ref="E3274:E3337" si="428">DATE(YEAR(D3274),MONTH(D3274),DAY(1))</f>
        <v>36130</v>
      </c>
      <c r="F3274" s="30">
        <f t="shared" si="426"/>
        <v>0</v>
      </c>
      <c r="H3274" s="42">
        <f>IF(DAY(D3274)&gt;14,VLOOKUP(DATE(YEAR(E3274),MONTH(E3274)-1,DAY(1)),'מדדים וריביות'!B:C,2,FALSE),VLOOKUP(DATE(YEAR(E3274),MONTH(E3274)-2,DAY(1)),'מדדים וריביות'!B:C,2,FALSE))</f>
        <v>24987069.213135201</v>
      </c>
      <c r="I3274" s="43">
        <f>'ריבית יומית'!D3268</f>
        <v>1.0738622586670132E-4</v>
      </c>
      <c r="J3274" s="29">
        <f t="shared" si="427"/>
        <v>1.6637113451442225</v>
      </c>
      <c r="L3274">
        <f>VLOOKUP(D3273,'מדדים וריביות'!B:C,2)</f>
        <v>25322057.343963299</v>
      </c>
      <c r="M3274" s="30">
        <f t="shared" si="424"/>
        <v>0</v>
      </c>
      <c r="O3274" s="39">
        <f t="shared" ref="O3274:O3337" si="429">$D$4/H3274*G3274-G3274</f>
        <v>0</v>
      </c>
      <c r="P3274" s="39">
        <f t="shared" si="425"/>
        <v>0</v>
      </c>
      <c r="Q3274" s="39">
        <f t="shared" ref="Q3274:Q3337" si="430">$D$4/H3274*P3274-P3274</f>
        <v>0</v>
      </c>
      <c r="R3274" s="41">
        <f t="shared" ref="R3274:R3337" si="431">SUM(O3274:Q3274)</f>
        <v>0</v>
      </c>
    </row>
    <row r="3275" spans="4:18" x14ac:dyDescent="0.25">
      <c r="D3275" s="1">
        <v>36140</v>
      </c>
      <c r="E3275" s="1">
        <f t="shared" si="428"/>
        <v>36130</v>
      </c>
      <c r="F3275" s="30">
        <f t="shared" si="426"/>
        <v>0</v>
      </c>
      <c r="H3275" s="42">
        <f>IF(DAY(D3275)&gt;14,VLOOKUP(DATE(YEAR(E3275),MONTH(E3275)-1,DAY(1)),'מדדים וריביות'!B:C,2,FALSE),VLOOKUP(DATE(YEAR(E3275),MONTH(E3275)-2,DAY(1)),'מדדים וריביות'!B:C,2,FALSE))</f>
        <v>24987069.213135201</v>
      </c>
      <c r="I3275" s="43">
        <f>'ריבית יומית'!D3269</f>
        <v>1.0738622586670132E-4</v>
      </c>
      <c r="J3275" s="29">
        <f t="shared" si="427"/>
        <v>1.6635327046454649</v>
      </c>
      <c r="L3275">
        <f>VLOOKUP(D3274,'מדדים וריביות'!B:C,2)</f>
        <v>25322057.343963299</v>
      </c>
      <c r="M3275" s="30">
        <f t="shared" si="424"/>
        <v>0</v>
      </c>
      <c r="O3275" s="39">
        <f t="shared" si="429"/>
        <v>0</v>
      </c>
      <c r="P3275" s="39">
        <f t="shared" si="425"/>
        <v>0</v>
      </c>
      <c r="Q3275" s="39">
        <f t="shared" si="430"/>
        <v>0</v>
      </c>
      <c r="R3275" s="41">
        <f t="shared" si="431"/>
        <v>0</v>
      </c>
    </row>
    <row r="3276" spans="4:18" x14ac:dyDescent="0.25">
      <c r="D3276" s="1">
        <v>36141</v>
      </c>
      <c r="E3276" s="1">
        <f t="shared" si="428"/>
        <v>36130</v>
      </c>
      <c r="F3276" s="30">
        <f t="shared" si="426"/>
        <v>0</v>
      </c>
      <c r="H3276" s="42">
        <f>IF(DAY(D3276)&gt;14,VLOOKUP(DATE(YEAR(E3276),MONTH(E3276)-1,DAY(1)),'מדדים וריביות'!B:C,2,FALSE),VLOOKUP(DATE(YEAR(E3276),MONTH(E3276)-2,DAY(1)),'מדדים וריביות'!B:C,2,FALSE))</f>
        <v>24987069.213135201</v>
      </c>
      <c r="I3276" s="43">
        <f>'ריבית יומית'!D3270</f>
        <v>1.0738622586670132E-4</v>
      </c>
      <c r="J3276" s="29">
        <f t="shared" si="427"/>
        <v>1.6633540833281764</v>
      </c>
      <c r="L3276">
        <f>VLOOKUP(D3275,'מדדים וריביות'!B:C,2)</f>
        <v>25322057.343963299</v>
      </c>
      <c r="M3276" s="30">
        <f t="shared" ref="M3276:M3339" si="432">F3276*(1+I3276)*L3276/H3276+G3276-K3276</f>
        <v>0</v>
      </c>
      <c r="O3276" s="39">
        <f t="shared" si="429"/>
        <v>0</v>
      </c>
      <c r="P3276" s="39">
        <f t="shared" si="425"/>
        <v>0</v>
      </c>
      <c r="Q3276" s="39">
        <f t="shared" si="430"/>
        <v>0</v>
      </c>
      <c r="R3276" s="41">
        <f t="shared" si="431"/>
        <v>0</v>
      </c>
    </row>
    <row r="3277" spans="4:18" x14ac:dyDescent="0.25">
      <c r="D3277" s="1">
        <v>36142</v>
      </c>
      <c r="E3277" s="1">
        <f t="shared" si="428"/>
        <v>36130</v>
      </c>
      <c r="F3277" s="30">
        <f t="shared" si="426"/>
        <v>0</v>
      </c>
      <c r="H3277" s="42">
        <f>IF(DAY(D3277)&gt;14,VLOOKUP(DATE(YEAR(E3277),MONTH(E3277)-1,DAY(1)),'מדדים וריביות'!B:C,2,FALSE),VLOOKUP(DATE(YEAR(E3277),MONTH(E3277)-2,DAY(1)),'מדדים וריביות'!B:C,2,FALSE))</f>
        <v>24987069.213135201</v>
      </c>
      <c r="I3277" s="43">
        <f>'ריבית יומית'!D3271</f>
        <v>1.0738622586670132E-4</v>
      </c>
      <c r="J3277" s="29">
        <f t="shared" si="427"/>
        <v>1.6631754811902972</v>
      </c>
      <c r="L3277">
        <f>VLOOKUP(D3276,'מדדים וריביות'!B:C,2)</f>
        <v>25322057.343963299</v>
      </c>
      <c r="M3277" s="30">
        <f t="shared" si="432"/>
        <v>0</v>
      </c>
      <c r="O3277" s="39">
        <f t="shared" si="429"/>
        <v>0</v>
      </c>
      <c r="P3277" s="39">
        <f t="shared" si="425"/>
        <v>0</v>
      </c>
      <c r="Q3277" s="39">
        <f t="shared" si="430"/>
        <v>0</v>
      </c>
      <c r="R3277" s="41">
        <f t="shared" si="431"/>
        <v>0</v>
      </c>
    </row>
    <row r="3278" spans="4:18" x14ac:dyDescent="0.25">
      <c r="D3278" s="1">
        <v>36143</v>
      </c>
      <c r="E3278" s="1">
        <f t="shared" si="428"/>
        <v>36130</v>
      </c>
      <c r="F3278" s="30">
        <f t="shared" si="426"/>
        <v>0</v>
      </c>
      <c r="H3278" s="42">
        <f>IF(DAY(D3278)&gt;14,VLOOKUP(DATE(YEAR(E3278),MONTH(E3278)-1,DAY(1)),'מדדים וריביות'!B:C,2,FALSE),VLOOKUP(DATE(YEAR(E3278),MONTH(E3278)-2,DAY(1)),'מדדים וריביות'!B:C,2,FALSE))</f>
        <v>24987069.213135201</v>
      </c>
      <c r="I3278" s="43">
        <f>'ריבית יומית'!D3272</f>
        <v>1.0738622586670132E-4</v>
      </c>
      <c r="J3278" s="29">
        <f t="shared" si="427"/>
        <v>1.6629968982297683</v>
      </c>
      <c r="L3278">
        <f>VLOOKUP(D3277,'מדדים וריביות'!B:C,2)</f>
        <v>25322057.343963299</v>
      </c>
      <c r="M3278" s="30">
        <f t="shared" si="432"/>
        <v>0</v>
      </c>
      <c r="O3278" s="39">
        <f t="shared" si="429"/>
        <v>0</v>
      </c>
      <c r="P3278" s="39">
        <f t="shared" si="425"/>
        <v>0</v>
      </c>
      <c r="Q3278" s="39">
        <f t="shared" si="430"/>
        <v>0</v>
      </c>
      <c r="R3278" s="41">
        <f t="shared" si="431"/>
        <v>0</v>
      </c>
    </row>
    <row r="3279" spans="4:18" x14ac:dyDescent="0.25">
      <c r="D3279" s="1">
        <v>36144</v>
      </c>
      <c r="E3279" s="1">
        <f t="shared" si="428"/>
        <v>36130</v>
      </c>
      <c r="F3279" s="30">
        <f t="shared" si="426"/>
        <v>0</v>
      </c>
      <c r="H3279" s="42">
        <f>IF(DAY(D3279)&gt;14,VLOOKUP(DATE(YEAR(E3279),MONTH(E3279)-1,DAY(1)),'מדדים וריביות'!B:C,2,FALSE),VLOOKUP(DATE(YEAR(E3279),MONTH(E3279)-2,DAY(1)),'מדדים וריביות'!B:C,2,FALSE))</f>
        <v>25306830.610743798</v>
      </c>
      <c r="I3279" s="43">
        <f>'ריבית יומית'!D3273</f>
        <v>1.0738622586670132E-4</v>
      </c>
      <c r="J3279" s="29">
        <f t="shared" si="427"/>
        <v>1.6628183344445302</v>
      </c>
      <c r="L3279">
        <f>VLOOKUP(D3278,'מדדים וריביות'!B:C,2)</f>
        <v>25322057.343963299</v>
      </c>
      <c r="M3279" s="30">
        <f t="shared" si="432"/>
        <v>0</v>
      </c>
      <c r="O3279" s="39">
        <f t="shared" si="429"/>
        <v>0</v>
      </c>
      <c r="P3279" s="39">
        <f t="shared" si="425"/>
        <v>0</v>
      </c>
      <c r="Q3279" s="39">
        <f t="shared" si="430"/>
        <v>0</v>
      </c>
      <c r="R3279" s="41">
        <f t="shared" si="431"/>
        <v>0</v>
      </c>
    </row>
    <row r="3280" spans="4:18" x14ac:dyDescent="0.25">
      <c r="D3280" s="1">
        <v>36145</v>
      </c>
      <c r="E3280" s="1">
        <f t="shared" si="428"/>
        <v>36130</v>
      </c>
      <c r="F3280" s="30">
        <f t="shared" si="426"/>
        <v>0</v>
      </c>
      <c r="H3280" s="42">
        <f>IF(DAY(D3280)&gt;14,VLOOKUP(DATE(YEAR(E3280),MONTH(E3280)-1,DAY(1)),'מדדים וריביות'!B:C,2,FALSE),VLOOKUP(DATE(YEAR(E3280),MONTH(E3280)-2,DAY(1)),'מדדים וריביות'!B:C,2,FALSE))</f>
        <v>25306830.610743798</v>
      </c>
      <c r="I3280" s="43">
        <f>'ריבית יומית'!D3274</f>
        <v>1.0738622586670132E-4</v>
      </c>
      <c r="J3280" s="29">
        <f t="shared" si="427"/>
        <v>1.6626397898325243</v>
      </c>
      <c r="L3280">
        <f>VLOOKUP(D3279,'מדדים וריביות'!B:C,2)</f>
        <v>25322057.343963299</v>
      </c>
      <c r="M3280" s="30">
        <f t="shared" si="432"/>
        <v>0</v>
      </c>
      <c r="O3280" s="39">
        <f t="shared" si="429"/>
        <v>0</v>
      </c>
      <c r="P3280" s="39">
        <f t="shared" si="425"/>
        <v>0</v>
      </c>
      <c r="Q3280" s="39">
        <f t="shared" si="430"/>
        <v>0</v>
      </c>
      <c r="R3280" s="41">
        <f t="shared" si="431"/>
        <v>0</v>
      </c>
    </row>
    <row r="3281" spans="4:18" x14ac:dyDescent="0.25">
      <c r="D3281" s="1">
        <v>36146</v>
      </c>
      <c r="E3281" s="1">
        <f t="shared" si="428"/>
        <v>36130</v>
      </c>
      <c r="F3281" s="30">
        <f t="shared" si="426"/>
        <v>0</v>
      </c>
      <c r="H3281" s="42">
        <f>IF(DAY(D3281)&gt;14,VLOOKUP(DATE(YEAR(E3281),MONTH(E3281)-1,DAY(1)),'מדדים וריביות'!B:C,2,FALSE),VLOOKUP(DATE(YEAR(E3281),MONTH(E3281)-2,DAY(1)),'מדדים וריביות'!B:C,2,FALSE))</f>
        <v>25306830.610743798</v>
      </c>
      <c r="I3281" s="43">
        <f>'ריבית יומית'!D3275</f>
        <v>1.0738622586670132E-4</v>
      </c>
      <c r="J3281" s="29">
        <f t="shared" si="427"/>
        <v>1.6624612643916916</v>
      </c>
      <c r="L3281">
        <f>VLOOKUP(D3280,'מדדים וריביות'!B:C,2)</f>
        <v>25322057.343963299</v>
      </c>
      <c r="M3281" s="30">
        <f t="shared" si="432"/>
        <v>0</v>
      </c>
      <c r="O3281" s="39">
        <f t="shared" si="429"/>
        <v>0</v>
      </c>
      <c r="P3281" s="39">
        <f t="shared" si="425"/>
        <v>0</v>
      </c>
      <c r="Q3281" s="39">
        <f t="shared" si="430"/>
        <v>0</v>
      </c>
      <c r="R3281" s="41">
        <f t="shared" si="431"/>
        <v>0</v>
      </c>
    </row>
    <row r="3282" spans="4:18" x14ac:dyDescent="0.25">
      <c r="D3282" s="1">
        <v>36147</v>
      </c>
      <c r="E3282" s="1">
        <f t="shared" si="428"/>
        <v>36130</v>
      </c>
      <c r="F3282" s="30">
        <f t="shared" si="426"/>
        <v>0</v>
      </c>
      <c r="H3282" s="42">
        <f>IF(DAY(D3282)&gt;14,VLOOKUP(DATE(YEAR(E3282),MONTH(E3282)-1,DAY(1)),'מדדים וריביות'!B:C,2,FALSE),VLOOKUP(DATE(YEAR(E3282),MONTH(E3282)-2,DAY(1)),'מדדים וריביות'!B:C,2,FALSE))</f>
        <v>25306830.610743798</v>
      </c>
      <c r="I3282" s="43">
        <f>'ריבית יומית'!D3276</f>
        <v>1.0738622586670132E-4</v>
      </c>
      <c r="J3282" s="29">
        <f t="shared" si="427"/>
        <v>1.6622827581199737</v>
      </c>
      <c r="L3282">
        <f>VLOOKUP(D3281,'מדדים וריביות'!B:C,2)</f>
        <v>25322057.343963299</v>
      </c>
      <c r="M3282" s="30">
        <f t="shared" si="432"/>
        <v>0</v>
      </c>
      <c r="O3282" s="39">
        <f t="shared" si="429"/>
        <v>0</v>
      </c>
      <c r="P3282" s="39">
        <f t="shared" si="425"/>
        <v>0</v>
      </c>
      <c r="Q3282" s="39">
        <f t="shared" si="430"/>
        <v>0</v>
      </c>
      <c r="R3282" s="41">
        <f t="shared" si="431"/>
        <v>0</v>
      </c>
    </row>
    <row r="3283" spans="4:18" x14ac:dyDescent="0.25">
      <c r="D3283" s="1">
        <v>36148</v>
      </c>
      <c r="E3283" s="1">
        <f t="shared" si="428"/>
        <v>36130</v>
      </c>
      <c r="F3283" s="30">
        <f t="shared" si="426"/>
        <v>0</v>
      </c>
      <c r="H3283" s="42">
        <f>IF(DAY(D3283)&gt;14,VLOOKUP(DATE(YEAR(E3283),MONTH(E3283)-1,DAY(1)),'מדדים וריביות'!B:C,2,FALSE),VLOOKUP(DATE(YEAR(E3283),MONTH(E3283)-2,DAY(1)),'מדדים וריביות'!B:C,2,FALSE))</f>
        <v>25306830.610743798</v>
      </c>
      <c r="I3283" s="43">
        <f>'ריבית יומית'!D3277</f>
        <v>1.0738622586670132E-4</v>
      </c>
      <c r="J3283" s="29">
        <f t="shared" si="427"/>
        <v>1.6621042710153124</v>
      </c>
      <c r="L3283">
        <f>VLOOKUP(D3282,'מדדים וריביות'!B:C,2)</f>
        <v>25322057.343963299</v>
      </c>
      <c r="M3283" s="30">
        <f t="shared" si="432"/>
        <v>0</v>
      </c>
      <c r="O3283" s="39">
        <f t="shared" si="429"/>
        <v>0</v>
      </c>
      <c r="P3283" s="39">
        <f t="shared" si="425"/>
        <v>0</v>
      </c>
      <c r="Q3283" s="39">
        <f t="shared" si="430"/>
        <v>0</v>
      </c>
      <c r="R3283" s="41">
        <f t="shared" si="431"/>
        <v>0</v>
      </c>
    </row>
    <row r="3284" spans="4:18" x14ac:dyDescent="0.25">
      <c r="D3284" s="1">
        <v>36149</v>
      </c>
      <c r="E3284" s="1">
        <f t="shared" si="428"/>
        <v>36130</v>
      </c>
      <c r="F3284" s="30">
        <f t="shared" si="426"/>
        <v>0</v>
      </c>
      <c r="H3284" s="42">
        <f>IF(DAY(D3284)&gt;14,VLOOKUP(DATE(YEAR(E3284),MONTH(E3284)-1,DAY(1)),'מדדים וריביות'!B:C,2,FALSE),VLOOKUP(DATE(YEAR(E3284),MONTH(E3284)-2,DAY(1)),'מדדים וריביות'!B:C,2,FALSE))</f>
        <v>25306830.610743798</v>
      </c>
      <c r="I3284" s="43">
        <f>'ריבית יומית'!D3278</f>
        <v>1.0738622586670132E-4</v>
      </c>
      <c r="J3284" s="29">
        <f t="shared" si="427"/>
        <v>1.6619258030756496</v>
      </c>
      <c r="L3284">
        <f>VLOOKUP(D3283,'מדדים וריביות'!B:C,2)</f>
        <v>25322057.343963299</v>
      </c>
      <c r="M3284" s="30">
        <f t="shared" si="432"/>
        <v>0</v>
      </c>
      <c r="O3284" s="39">
        <f t="shared" si="429"/>
        <v>0</v>
      </c>
      <c r="P3284" s="39">
        <f t="shared" si="425"/>
        <v>0</v>
      </c>
      <c r="Q3284" s="39">
        <f t="shared" si="430"/>
        <v>0</v>
      </c>
      <c r="R3284" s="41">
        <f t="shared" si="431"/>
        <v>0</v>
      </c>
    </row>
    <row r="3285" spans="4:18" x14ac:dyDescent="0.25">
      <c r="D3285" s="1">
        <v>36150</v>
      </c>
      <c r="E3285" s="1">
        <f t="shared" si="428"/>
        <v>36130</v>
      </c>
      <c r="F3285" s="30">
        <f t="shared" si="426"/>
        <v>0</v>
      </c>
      <c r="H3285" s="42">
        <f>IF(DAY(D3285)&gt;14,VLOOKUP(DATE(YEAR(E3285),MONTH(E3285)-1,DAY(1)),'מדדים וריביות'!B:C,2,FALSE),VLOOKUP(DATE(YEAR(E3285),MONTH(E3285)-2,DAY(1)),'מדדים וריביות'!B:C,2,FALSE))</f>
        <v>25306830.610743798</v>
      </c>
      <c r="I3285" s="43">
        <f>'ריבית יומית'!D3279</f>
        <v>1.0738622586670132E-4</v>
      </c>
      <c r="J3285" s="29">
        <f t="shared" si="427"/>
        <v>1.6617473542989274</v>
      </c>
      <c r="L3285">
        <f>VLOOKUP(D3284,'מדדים וריביות'!B:C,2)</f>
        <v>25322057.343963299</v>
      </c>
      <c r="M3285" s="30">
        <f t="shared" si="432"/>
        <v>0</v>
      </c>
      <c r="O3285" s="39">
        <f t="shared" si="429"/>
        <v>0</v>
      </c>
      <c r="P3285" s="39">
        <f t="shared" si="425"/>
        <v>0</v>
      </c>
      <c r="Q3285" s="39">
        <f t="shared" si="430"/>
        <v>0</v>
      </c>
      <c r="R3285" s="41">
        <f t="shared" si="431"/>
        <v>0</v>
      </c>
    </row>
    <row r="3286" spans="4:18" x14ac:dyDescent="0.25">
      <c r="D3286" s="1">
        <v>36151</v>
      </c>
      <c r="E3286" s="1">
        <f t="shared" si="428"/>
        <v>36130</v>
      </c>
      <c r="F3286" s="30">
        <f t="shared" si="426"/>
        <v>0</v>
      </c>
      <c r="H3286" s="42">
        <f>IF(DAY(D3286)&gt;14,VLOOKUP(DATE(YEAR(E3286),MONTH(E3286)-1,DAY(1)),'מדדים וריביות'!B:C,2,FALSE),VLOOKUP(DATE(YEAR(E3286),MONTH(E3286)-2,DAY(1)),'מדדים וריביות'!B:C,2,FALSE))</f>
        <v>25306830.610743798</v>
      </c>
      <c r="I3286" s="43">
        <f>'ריבית יומית'!D3280</f>
        <v>1.0738622586670132E-4</v>
      </c>
      <c r="J3286" s="29">
        <f t="shared" si="427"/>
        <v>1.6615689246830883</v>
      </c>
      <c r="L3286">
        <f>VLOOKUP(D3285,'מדדים וריביות'!B:C,2)</f>
        <v>25322057.343963299</v>
      </c>
      <c r="M3286" s="30">
        <f t="shared" si="432"/>
        <v>0</v>
      </c>
      <c r="O3286" s="39">
        <f t="shared" si="429"/>
        <v>0</v>
      </c>
      <c r="P3286" s="39">
        <f t="shared" si="425"/>
        <v>0</v>
      </c>
      <c r="Q3286" s="39">
        <f t="shared" si="430"/>
        <v>0</v>
      </c>
      <c r="R3286" s="41">
        <f t="shared" si="431"/>
        <v>0</v>
      </c>
    </row>
    <row r="3287" spans="4:18" x14ac:dyDescent="0.25">
      <c r="D3287" s="1">
        <v>36152</v>
      </c>
      <c r="E3287" s="1">
        <f t="shared" si="428"/>
        <v>36130</v>
      </c>
      <c r="F3287" s="30">
        <f t="shared" si="426"/>
        <v>0</v>
      </c>
      <c r="H3287" s="42">
        <f>IF(DAY(D3287)&gt;14,VLOOKUP(DATE(YEAR(E3287),MONTH(E3287)-1,DAY(1)),'מדדים וריביות'!B:C,2,FALSE),VLOOKUP(DATE(YEAR(E3287),MONTH(E3287)-2,DAY(1)),'מדדים וריביות'!B:C,2,FALSE))</f>
        <v>25306830.610743798</v>
      </c>
      <c r="I3287" s="43">
        <f>'ריבית יומית'!D3281</f>
        <v>1.0738622586670132E-4</v>
      </c>
      <c r="J3287" s="29">
        <f t="shared" si="427"/>
        <v>1.6613905142260748</v>
      </c>
      <c r="L3287">
        <f>VLOOKUP(D3286,'מדדים וריביות'!B:C,2)</f>
        <v>25322057.343963299</v>
      </c>
      <c r="M3287" s="30">
        <f t="shared" si="432"/>
        <v>0</v>
      </c>
      <c r="O3287" s="39">
        <f t="shared" si="429"/>
        <v>0</v>
      </c>
      <c r="P3287" s="39">
        <f t="shared" si="425"/>
        <v>0</v>
      </c>
      <c r="Q3287" s="39">
        <f t="shared" si="430"/>
        <v>0</v>
      </c>
      <c r="R3287" s="41">
        <f t="shared" si="431"/>
        <v>0</v>
      </c>
    </row>
    <row r="3288" spans="4:18" x14ac:dyDescent="0.25">
      <c r="D3288" s="1">
        <v>36153</v>
      </c>
      <c r="E3288" s="1">
        <f t="shared" si="428"/>
        <v>36130</v>
      </c>
      <c r="F3288" s="30">
        <f t="shared" si="426"/>
        <v>0</v>
      </c>
      <c r="H3288" s="42">
        <f>IF(DAY(D3288)&gt;14,VLOOKUP(DATE(YEAR(E3288),MONTH(E3288)-1,DAY(1)),'מדדים וריביות'!B:C,2,FALSE),VLOOKUP(DATE(YEAR(E3288),MONTH(E3288)-2,DAY(1)),'מדדים וריביות'!B:C,2,FALSE))</f>
        <v>25306830.610743798</v>
      </c>
      <c r="I3288" s="43">
        <f>'ריבית יומית'!D3282</f>
        <v>1.0738622586670132E-4</v>
      </c>
      <c r="J3288" s="29">
        <f t="shared" si="427"/>
        <v>1.6612121229258296</v>
      </c>
      <c r="L3288">
        <f>VLOOKUP(D3287,'מדדים וריביות'!B:C,2)</f>
        <v>25322057.343963299</v>
      </c>
      <c r="M3288" s="30">
        <f t="shared" si="432"/>
        <v>0</v>
      </c>
      <c r="O3288" s="39">
        <f t="shared" si="429"/>
        <v>0</v>
      </c>
      <c r="P3288" s="39">
        <f t="shared" si="425"/>
        <v>0</v>
      </c>
      <c r="Q3288" s="39">
        <f t="shared" si="430"/>
        <v>0</v>
      </c>
      <c r="R3288" s="41">
        <f t="shared" si="431"/>
        <v>0</v>
      </c>
    </row>
    <row r="3289" spans="4:18" x14ac:dyDescent="0.25">
      <c r="D3289" s="1">
        <v>36154</v>
      </c>
      <c r="E3289" s="1">
        <f t="shared" si="428"/>
        <v>36130</v>
      </c>
      <c r="F3289" s="30">
        <f t="shared" si="426"/>
        <v>0</v>
      </c>
      <c r="H3289" s="42">
        <f>IF(DAY(D3289)&gt;14,VLOOKUP(DATE(YEAR(E3289),MONTH(E3289)-1,DAY(1)),'מדדים וריביות'!B:C,2,FALSE),VLOOKUP(DATE(YEAR(E3289),MONTH(E3289)-2,DAY(1)),'מדדים וריביות'!B:C,2,FALSE))</f>
        <v>25306830.610743798</v>
      </c>
      <c r="I3289" s="43">
        <f>'ריבית יומית'!D3283</f>
        <v>1.0738622586670132E-4</v>
      </c>
      <c r="J3289" s="29">
        <f t="shared" si="427"/>
        <v>1.6610337507802961</v>
      </c>
      <c r="L3289">
        <f>VLOOKUP(D3288,'מדדים וריביות'!B:C,2)</f>
        <v>25322057.343963299</v>
      </c>
      <c r="M3289" s="30">
        <f t="shared" si="432"/>
        <v>0</v>
      </c>
      <c r="O3289" s="39">
        <f t="shared" si="429"/>
        <v>0</v>
      </c>
      <c r="P3289" s="39">
        <f t="shared" si="425"/>
        <v>0</v>
      </c>
      <c r="Q3289" s="39">
        <f t="shared" si="430"/>
        <v>0</v>
      </c>
      <c r="R3289" s="41">
        <f t="shared" si="431"/>
        <v>0</v>
      </c>
    </row>
    <row r="3290" spans="4:18" x14ac:dyDescent="0.25">
      <c r="D3290" s="1">
        <v>36155</v>
      </c>
      <c r="E3290" s="1">
        <f t="shared" si="428"/>
        <v>36130</v>
      </c>
      <c r="F3290" s="30">
        <f t="shared" si="426"/>
        <v>0</v>
      </c>
      <c r="H3290" s="42">
        <f>IF(DAY(D3290)&gt;14,VLOOKUP(DATE(YEAR(E3290),MONTH(E3290)-1,DAY(1)),'מדדים וריביות'!B:C,2,FALSE),VLOOKUP(DATE(YEAR(E3290),MONTH(E3290)-2,DAY(1)),'מדדים וריביות'!B:C,2,FALSE))</f>
        <v>25306830.610743798</v>
      </c>
      <c r="I3290" s="43">
        <f>'ריבית יומית'!D3284</f>
        <v>1.0738622586670132E-4</v>
      </c>
      <c r="J3290" s="29">
        <f t="shared" si="427"/>
        <v>1.6608553977874174</v>
      </c>
      <c r="L3290">
        <f>VLOOKUP(D3289,'מדדים וריביות'!B:C,2)</f>
        <v>25322057.343963299</v>
      </c>
      <c r="M3290" s="30">
        <f t="shared" si="432"/>
        <v>0</v>
      </c>
      <c r="O3290" s="39">
        <f t="shared" si="429"/>
        <v>0</v>
      </c>
      <c r="P3290" s="39">
        <f t="shared" si="425"/>
        <v>0</v>
      </c>
      <c r="Q3290" s="39">
        <f t="shared" si="430"/>
        <v>0</v>
      </c>
      <c r="R3290" s="41">
        <f t="shared" si="431"/>
        <v>0</v>
      </c>
    </row>
    <row r="3291" spans="4:18" x14ac:dyDescent="0.25">
      <c r="D3291" s="1">
        <v>36156</v>
      </c>
      <c r="E3291" s="1">
        <f t="shared" si="428"/>
        <v>36130</v>
      </c>
      <c r="F3291" s="30">
        <f t="shared" si="426"/>
        <v>0</v>
      </c>
      <c r="H3291" s="42">
        <f>IF(DAY(D3291)&gt;14,VLOOKUP(DATE(YEAR(E3291),MONTH(E3291)-1,DAY(1)),'מדדים וריביות'!B:C,2,FALSE),VLOOKUP(DATE(YEAR(E3291),MONTH(E3291)-2,DAY(1)),'מדדים וריביות'!B:C,2,FALSE))</f>
        <v>25306830.610743798</v>
      </c>
      <c r="I3291" s="43">
        <f>'ריבית יומית'!D3285</f>
        <v>1.0738622586670132E-4</v>
      </c>
      <c r="J3291" s="29">
        <f t="shared" si="427"/>
        <v>1.6606770639451369</v>
      </c>
      <c r="L3291">
        <f>VLOOKUP(D3290,'מדדים וריביות'!B:C,2)</f>
        <v>25322057.343963299</v>
      </c>
      <c r="M3291" s="30">
        <f t="shared" si="432"/>
        <v>0</v>
      </c>
      <c r="O3291" s="39">
        <f t="shared" si="429"/>
        <v>0</v>
      </c>
      <c r="P3291" s="39">
        <f t="shared" si="425"/>
        <v>0</v>
      </c>
      <c r="Q3291" s="39">
        <f t="shared" si="430"/>
        <v>0</v>
      </c>
      <c r="R3291" s="41">
        <f t="shared" si="431"/>
        <v>0</v>
      </c>
    </row>
    <row r="3292" spans="4:18" x14ac:dyDescent="0.25">
      <c r="D3292" s="1">
        <v>36157</v>
      </c>
      <c r="E3292" s="1">
        <f t="shared" si="428"/>
        <v>36130</v>
      </c>
      <c r="F3292" s="30">
        <f t="shared" si="426"/>
        <v>0</v>
      </c>
      <c r="H3292" s="42">
        <f>IF(DAY(D3292)&gt;14,VLOOKUP(DATE(YEAR(E3292),MONTH(E3292)-1,DAY(1)),'מדדים וריביות'!B:C,2,FALSE),VLOOKUP(DATE(YEAR(E3292),MONTH(E3292)-2,DAY(1)),'מדדים וריביות'!B:C,2,FALSE))</f>
        <v>25306830.610743798</v>
      </c>
      <c r="I3292" s="43">
        <f>'ריבית יומית'!D3286</f>
        <v>1.0738622586670132E-4</v>
      </c>
      <c r="J3292" s="29">
        <f t="shared" si="427"/>
        <v>1.6604987492513985</v>
      </c>
      <c r="L3292">
        <f>VLOOKUP(D3291,'מדדים וריביות'!B:C,2)</f>
        <v>25322057.343963299</v>
      </c>
      <c r="M3292" s="30">
        <f t="shared" si="432"/>
        <v>0</v>
      </c>
      <c r="O3292" s="39">
        <f t="shared" si="429"/>
        <v>0</v>
      </c>
      <c r="P3292" s="39">
        <f t="shared" si="425"/>
        <v>0</v>
      </c>
      <c r="Q3292" s="39">
        <f t="shared" si="430"/>
        <v>0</v>
      </c>
      <c r="R3292" s="41">
        <f t="shared" si="431"/>
        <v>0</v>
      </c>
    </row>
    <row r="3293" spans="4:18" x14ac:dyDescent="0.25">
      <c r="D3293" s="1">
        <v>36158</v>
      </c>
      <c r="E3293" s="1">
        <f t="shared" si="428"/>
        <v>36130</v>
      </c>
      <c r="F3293" s="30">
        <f t="shared" si="426"/>
        <v>0</v>
      </c>
      <c r="H3293" s="42">
        <f>IF(DAY(D3293)&gt;14,VLOOKUP(DATE(YEAR(E3293),MONTH(E3293)-1,DAY(1)),'מדדים וריביות'!B:C,2,FALSE),VLOOKUP(DATE(YEAR(E3293),MONTH(E3293)-2,DAY(1)),'מדדים וריביות'!B:C,2,FALSE))</f>
        <v>25306830.610743798</v>
      </c>
      <c r="I3293" s="43">
        <f>'ריבית יומית'!D3287</f>
        <v>1.0738622586670132E-4</v>
      </c>
      <c r="J3293" s="29">
        <f t="shared" si="427"/>
        <v>1.6603204537041458</v>
      </c>
      <c r="L3293">
        <f>VLOOKUP(D3292,'מדדים וריביות'!B:C,2)</f>
        <v>25322057.343963299</v>
      </c>
      <c r="M3293" s="30">
        <f t="shared" si="432"/>
        <v>0</v>
      </c>
      <c r="O3293" s="39">
        <f t="shared" si="429"/>
        <v>0</v>
      </c>
      <c r="P3293" s="39">
        <f t="shared" si="425"/>
        <v>0</v>
      </c>
      <c r="Q3293" s="39">
        <f t="shared" si="430"/>
        <v>0</v>
      </c>
      <c r="R3293" s="41">
        <f t="shared" si="431"/>
        <v>0</v>
      </c>
    </row>
    <row r="3294" spans="4:18" x14ac:dyDescent="0.25">
      <c r="D3294" s="1">
        <v>36159</v>
      </c>
      <c r="E3294" s="1">
        <f t="shared" si="428"/>
        <v>36130</v>
      </c>
      <c r="F3294" s="30">
        <f t="shared" si="426"/>
        <v>0</v>
      </c>
      <c r="H3294" s="42">
        <f>IF(DAY(D3294)&gt;14,VLOOKUP(DATE(YEAR(E3294),MONTH(E3294)-1,DAY(1)),'מדדים וריביות'!B:C,2,FALSE),VLOOKUP(DATE(YEAR(E3294),MONTH(E3294)-2,DAY(1)),'מדדים וריביות'!B:C,2,FALSE))</f>
        <v>25306830.610743798</v>
      </c>
      <c r="I3294" s="43">
        <f>'ריבית יומית'!D3288</f>
        <v>1.0738622586670132E-4</v>
      </c>
      <c r="J3294" s="29">
        <f t="shared" si="427"/>
        <v>1.6601421773013234</v>
      </c>
      <c r="L3294">
        <f>VLOOKUP(D3293,'מדדים וריביות'!B:C,2)</f>
        <v>25322057.343963299</v>
      </c>
      <c r="M3294" s="30">
        <f t="shared" si="432"/>
        <v>0</v>
      </c>
      <c r="O3294" s="39">
        <f t="shared" si="429"/>
        <v>0</v>
      </c>
      <c r="P3294" s="39">
        <f t="shared" si="425"/>
        <v>0</v>
      </c>
      <c r="Q3294" s="39">
        <f t="shared" si="430"/>
        <v>0</v>
      </c>
      <c r="R3294" s="41">
        <f t="shared" si="431"/>
        <v>0</v>
      </c>
    </row>
    <row r="3295" spans="4:18" x14ac:dyDescent="0.25">
      <c r="D3295" s="1">
        <v>36160</v>
      </c>
      <c r="E3295" s="1">
        <f t="shared" si="428"/>
        <v>36130</v>
      </c>
      <c r="F3295" s="30">
        <f t="shared" si="426"/>
        <v>0</v>
      </c>
      <c r="H3295" s="42">
        <f>IF(DAY(D3295)&gt;14,VLOOKUP(DATE(YEAR(E3295),MONTH(E3295)-1,DAY(1)),'מדדים וריביות'!B:C,2,FALSE),VLOOKUP(DATE(YEAR(E3295),MONTH(E3295)-2,DAY(1)),'מדדים וריביות'!B:C,2,FALSE))</f>
        <v>25306830.610743798</v>
      </c>
      <c r="I3295" s="43">
        <f>'ריבית יומית'!D3289</f>
        <v>1.0738622586670132E-4</v>
      </c>
      <c r="J3295" s="29">
        <f t="shared" si="427"/>
        <v>1.6599639200408753</v>
      </c>
      <c r="L3295">
        <f>VLOOKUP(D3294,'מדדים וריביות'!B:C,2)</f>
        <v>25322057.343963299</v>
      </c>
      <c r="M3295" s="30">
        <f t="shared" si="432"/>
        <v>0</v>
      </c>
      <c r="O3295" s="39">
        <f t="shared" si="429"/>
        <v>0</v>
      </c>
      <c r="P3295" s="39">
        <f t="shared" si="425"/>
        <v>0</v>
      </c>
      <c r="Q3295" s="39">
        <f t="shared" si="430"/>
        <v>0</v>
      </c>
      <c r="R3295" s="41">
        <f t="shared" si="431"/>
        <v>0</v>
      </c>
    </row>
    <row r="3296" spans="4:18" x14ac:dyDescent="0.25">
      <c r="D3296" s="1">
        <v>36161</v>
      </c>
      <c r="E3296" s="1">
        <f t="shared" si="428"/>
        <v>36161</v>
      </c>
      <c r="F3296" s="30">
        <f t="shared" si="426"/>
        <v>0</v>
      </c>
      <c r="H3296" s="42">
        <f>IF(DAY(D3296)&gt;14,VLOOKUP(DATE(YEAR(E3296),MONTH(E3296)-1,DAY(1)),'מדדים וריביות'!B:C,2,FALSE),VLOOKUP(DATE(YEAR(E3296),MONTH(E3296)-2,DAY(1)),'מדדים וריביות'!B:C,2,FALSE))</f>
        <v>25306830.610743798</v>
      </c>
      <c r="I3296" s="43">
        <f>'ריבית יומית'!D3290</f>
        <v>1.0738622586670132E-4</v>
      </c>
      <c r="J3296" s="29">
        <f t="shared" si="427"/>
        <v>1.6597856819207464</v>
      </c>
      <c r="L3296">
        <f>VLOOKUP(D3295,'מדדים וריביות'!B:C,2)</f>
        <v>25322057.343963299</v>
      </c>
      <c r="M3296" s="30">
        <f t="shared" si="432"/>
        <v>0</v>
      </c>
      <c r="O3296" s="39">
        <f t="shared" si="429"/>
        <v>0</v>
      </c>
      <c r="P3296" s="39">
        <f t="shared" si="425"/>
        <v>0</v>
      </c>
      <c r="Q3296" s="39">
        <f t="shared" si="430"/>
        <v>0</v>
      </c>
      <c r="R3296" s="41">
        <f t="shared" si="431"/>
        <v>0</v>
      </c>
    </row>
    <row r="3297" spans="4:18" x14ac:dyDescent="0.25">
      <c r="D3297" s="1">
        <v>36162</v>
      </c>
      <c r="E3297" s="1">
        <f t="shared" si="428"/>
        <v>36161</v>
      </c>
      <c r="F3297" s="30">
        <f t="shared" si="426"/>
        <v>0</v>
      </c>
      <c r="H3297" s="42">
        <f>IF(DAY(D3297)&gt;14,VLOOKUP(DATE(YEAR(E3297),MONTH(E3297)-1,DAY(1)),'מדדים וריביות'!B:C,2,FALSE),VLOOKUP(DATE(YEAR(E3297),MONTH(E3297)-2,DAY(1)),'מדדים וריביות'!B:C,2,FALSE))</f>
        <v>25306830.610743798</v>
      </c>
      <c r="I3297" s="43">
        <f>'ריבית יומית'!D3291</f>
        <v>1.0738622586670132E-4</v>
      </c>
      <c r="J3297" s="29">
        <f t="shared" si="427"/>
        <v>1.6596074629388811</v>
      </c>
      <c r="L3297">
        <f>VLOOKUP(D3296,'מדדים וריביות'!B:C,2)</f>
        <v>25204918.085306</v>
      </c>
      <c r="M3297" s="30">
        <f t="shared" si="432"/>
        <v>0</v>
      </c>
      <c r="O3297" s="39">
        <f t="shared" si="429"/>
        <v>0</v>
      </c>
      <c r="P3297" s="39">
        <f t="shared" si="425"/>
        <v>0</v>
      </c>
      <c r="Q3297" s="39">
        <f t="shared" si="430"/>
        <v>0</v>
      </c>
      <c r="R3297" s="41">
        <f t="shared" si="431"/>
        <v>0</v>
      </c>
    </row>
    <row r="3298" spans="4:18" x14ac:dyDescent="0.25">
      <c r="D3298" s="1">
        <v>36163</v>
      </c>
      <c r="E3298" s="1">
        <f t="shared" si="428"/>
        <v>36161</v>
      </c>
      <c r="F3298" s="30">
        <f t="shared" si="426"/>
        <v>0</v>
      </c>
      <c r="H3298" s="42">
        <f>IF(DAY(D3298)&gt;14,VLOOKUP(DATE(YEAR(E3298),MONTH(E3298)-1,DAY(1)),'מדדים וריביות'!B:C,2,FALSE),VLOOKUP(DATE(YEAR(E3298),MONTH(E3298)-2,DAY(1)),'מדדים וריביות'!B:C,2,FALSE))</f>
        <v>25306830.610743798</v>
      </c>
      <c r="I3298" s="43">
        <f>'ריבית יומית'!D3292</f>
        <v>1.0738622586670132E-4</v>
      </c>
      <c r="J3298" s="29">
        <f t="shared" si="427"/>
        <v>1.6594292630932248</v>
      </c>
      <c r="L3298">
        <f>VLOOKUP(D3297,'מדדים וריביות'!B:C,2)</f>
        <v>25204918.085306</v>
      </c>
      <c r="M3298" s="30">
        <f t="shared" si="432"/>
        <v>0</v>
      </c>
      <c r="O3298" s="39">
        <f t="shared" si="429"/>
        <v>0</v>
      </c>
      <c r="P3298" s="39">
        <f t="shared" si="425"/>
        <v>0</v>
      </c>
      <c r="Q3298" s="39">
        <f t="shared" si="430"/>
        <v>0</v>
      </c>
      <c r="R3298" s="41">
        <f t="shared" si="431"/>
        <v>0</v>
      </c>
    </row>
    <row r="3299" spans="4:18" x14ac:dyDescent="0.25">
      <c r="D3299" s="1">
        <v>36164</v>
      </c>
      <c r="E3299" s="1">
        <f t="shared" si="428"/>
        <v>36161</v>
      </c>
      <c r="F3299" s="30">
        <f t="shared" si="426"/>
        <v>0</v>
      </c>
      <c r="H3299" s="42">
        <f>IF(DAY(D3299)&gt;14,VLOOKUP(DATE(YEAR(E3299),MONTH(E3299)-1,DAY(1)),'מדדים וריביות'!B:C,2,FALSE),VLOOKUP(DATE(YEAR(E3299),MONTH(E3299)-2,DAY(1)),'מדדים וריביות'!B:C,2,FALSE))</f>
        <v>25306830.610743798</v>
      </c>
      <c r="I3299" s="43">
        <f>'ריבית יומית'!D3293</f>
        <v>1.0738622586670132E-4</v>
      </c>
      <c r="J3299" s="29">
        <f t="shared" si="427"/>
        <v>1.6592510823817226</v>
      </c>
      <c r="L3299">
        <f>VLOOKUP(D3298,'מדדים וריביות'!B:C,2)</f>
        <v>25204918.085306</v>
      </c>
      <c r="M3299" s="30">
        <f t="shared" si="432"/>
        <v>0</v>
      </c>
      <c r="O3299" s="39">
        <f t="shared" si="429"/>
        <v>0</v>
      </c>
      <c r="P3299" s="39">
        <f t="shared" si="425"/>
        <v>0</v>
      </c>
      <c r="Q3299" s="39">
        <f t="shared" si="430"/>
        <v>0</v>
      </c>
      <c r="R3299" s="41">
        <f t="shared" si="431"/>
        <v>0</v>
      </c>
    </row>
    <row r="3300" spans="4:18" x14ac:dyDescent="0.25">
      <c r="D3300" s="1">
        <v>36165</v>
      </c>
      <c r="E3300" s="1">
        <f t="shared" si="428"/>
        <v>36161</v>
      </c>
      <c r="F3300" s="30">
        <f t="shared" si="426"/>
        <v>0</v>
      </c>
      <c r="H3300" s="42">
        <f>IF(DAY(D3300)&gt;14,VLOOKUP(DATE(YEAR(E3300),MONTH(E3300)-1,DAY(1)),'מדדים וריביות'!B:C,2,FALSE),VLOOKUP(DATE(YEAR(E3300),MONTH(E3300)-2,DAY(1)),'מדדים וריביות'!B:C,2,FALSE))</f>
        <v>25306830.610743798</v>
      </c>
      <c r="I3300" s="43">
        <f>'ריבית יומית'!D3294</f>
        <v>1.0738622586670132E-4</v>
      </c>
      <c r="J3300" s="29">
        <f t="shared" si="427"/>
        <v>1.6590729208023201</v>
      </c>
      <c r="L3300">
        <f>VLOOKUP(D3299,'מדדים וריביות'!B:C,2)</f>
        <v>25204918.085306</v>
      </c>
      <c r="M3300" s="30">
        <f t="shared" si="432"/>
        <v>0</v>
      </c>
      <c r="O3300" s="39">
        <f t="shared" si="429"/>
        <v>0</v>
      </c>
      <c r="P3300" s="39">
        <f t="shared" si="425"/>
        <v>0</v>
      </c>
      <c r="Q3300" s="39">
        <f t="shared" si="430"/>
        <v>0</v>
      </c>
      <c r="R3300" s="41">
        <f t="shared" si="431"/>
        <v>0</v>
      </c>
    </row>
    <row r="3301" spans="4:18" x14ac:dyDescent="0.25">
      <c r="D3301" s="1">
        <v>36166</v>
      </c>
      <c r="E3301" s="1">
        <f t="shared" si="428"/>
        <v>36161</v>
      </c>
      <c r="F3301" s="30">
        <f t="shared" si="426"/>
        <v>0</v>
      </c>
      <c r="H3301" s="42">
        <f>IF(DAY(D3301)&gt;14,VLOOKUP(DATE(YEAR(E3301),MONTH(E3301)-1,DAY(1)),'מדדים וריביות'!B:C,2,FALSE),VLOOKUP(DATE(YEAR(E3301),MONTH(E3301)-2,DAY(1)),'מדדים וריביות'!B:C,2,FALSE))</f>
        <v>25306830.610743798</v>
      </c>
      <c r="I3301" s="43">
        <f>'ריבית יומית'!D3295</f>
        <v>1.0738622586670132E-4</v>
      </c>
      <c r="J3301" s="29">
        <f t="shared" si="427"/>
        <v>1.6588947783529628</v>
      </c>
      <c r="L3301">
        <f>VLOOKUP(D3300,'מדדים וריביות'!B:C,2)</f>
        <v>25204918.085306</v>
      </c>
      <c r="M3301" s="30">
        <f t="shared" si="432"/>
        <v>0</v>
      </c>
      <c r="O3301" s="39">
        <f t="shared" si="429"/>
        <v>0</v>
      </c>
      <c r="P3301" s="39">
        <f t="shared" si="425"/>
        <v>0</v>
      </c>
      <c r="Q3301" s="39">
        <f t="shared" si="430"/>
        <v>0</v>
      </c>
      <c r="R3301" s="41">
        <f t="shared" si="431"/>
        <v>0</v>
      </c>
    </row>
    <row r="3302" spans="4:18" x14ac:dyDescent="0.25">
      <c r="D3302" s="1">
        <v>36167</v>
      </c>
      <c r="E3302" s="1">
        <f t="shared" si="428"/>
        <v>36161</v>
      </c>
      <c r="F3302" s="30">
        <f t="shared" si="426"/>
        <v>0</v>
      </c>
      <c r="H3302" s="42">
        <f>IF(DAY(D3302)&gt;14,VLOOKUP(DATE(YEAR(E3302),MONTH(E3302)-1,DAY(1)),'מדדים וריביות'!B:C,2,FALSE),VLOOKUP(DATE(YEAR(E3302),MONTH(E3302)-2,DAY(1)),'מדדים וריביות'!B:C,2,FALSE))</f>
        <v>25306830.610743798</v>
      </c>
      <c r="I3302" s="43">
        <f>'ריבית יומית'!D3296</f>
        <v>1.0738622586670132E-4</v>
      </c>
      <c r="J3302" s="29">
        <f t="shared" si="427"/>
        <v>1.6587166550315968</v>
      </c>
      <c r="L3302">
        <f>VLOOKUP(D3301,'מדדים וריביות'!B:C,2)</f>
        <v>25204918.085306</v>
      </c>
      <c r="M3302" s="30">
        <f t="shared" si="432"/>
        <v>0</v>
      </c>
      <c r="O3302" s="39">
        <f t="shared" si="429"/>
        <v>0</v>
      </c>
      <c r="P3302" s="39">
        <f t="shared" si="425"/>
        <v>0</v>
      </c>
      <c r="Q3302" s="39">
        <f t="shared" si="430"/>
        <v>0</v>
      </c>
      <c r="R3302" s="41">
        <f t="shared" si="431"/>
        <v>0</v>
      </c>
    </row>
    <row r="3303" spans="4:18" x14ac:dyDescent="0.25">
      <c r="D3303" s="1">
        <v>36168</v>
      </c>
      <c r="E3303" s="1">
        <f t="shared" si="428"/>
        <v>36161</v>
      </c>
      <c r="F3303" s="30">
        <f t="shared" si="426"/>
        <v>0</v>
      </c>
      <c r="H3303" s="42">
        <f>IF(DAY(D3303)&gt;14,VLOOKUP(DATE(YEAR(E3303),MONTH(E3303)-1,DAY(1)),'מדדים וריביות'!B:C,2,FALSE),VLOOKUP(DATE(YEAR(E3303),MONTH(E3303)-2,DAY(1)),'מדדים וריביות'!B:C,2,FALSE))</f>
        <v>25306830.610743798</v>
      </c>
      <c r="I3303" s="43">
        <f>'ריבית יומית'!D3297</f>
        <v>1.0738622586670132E-4</v>
      </c>
      <c r="J3303" s="29">
        <f t="shared" si="427"/>
        <v>1.6585385508361681</v>
      </c>
      <c r="L3303">
        <f>VLOOKUP(D3302,'מדדים וריביות'!B:C,2)</f>
        <v>25204918.085306</v>
      </c>
      <c r="M3303" s="30">
        <f t="shared" si="432"/>
        <v>0</v>
      </c>
      <c r="O3303" s="39">
        <f t="shared" si="429"/>
        <v>0</v>
      </c>
      <c r="P3303" s="39">
        <f t="shared" si="425"/>
        <v>0</v>
      </c>
      <c r="Q3303" s="39">
        <f t="shared" si="430"/>
        <v>0</v>
      </c>
      <c r="R3303" s="41">
        <f t="shared" si="431"/>
        <v>0</v>
      </c>
    </row>
    <row r="3304" spans="4:18" x14ac:dyDescent="0.25">
      <c r="D3304" s="1">
        <v>36169</v>
      </c>
      <c r="E3304" s="1">
        <f t="shared" si="428"/>
        <v>36161</v>
      </c>
      <c r="F3304" s="30">
        <f t="shared" si="426"/>
        <v>0</v>
      </c>
      <c r="H3304" s="42">
        <f>IF(DAY(D3304)&gt;14,VLOOKUP(DATE(YEAR(E3304),MONTH(E3304)-1,DAY(1)),'מדדים וריביות'!B:C,2,FALSE),VLOOKUP(DATE(YEAR(E3304),MONTH(E3304)-2,DAY(1)),'מדדים וריביות'!B:C,2,FALSE))</f>
        <v>25306830.610743798</v>
      </c>
      <c r="I3304" s="43">
        <f>'ריבית יומית'!D3298</f>
        <v>1.0738622586670132E-4</v>
      </c>
      <c r="J3304" s="29">
        <f t="shared" si="427"/>
        <v>1.6583604657646231</v>
      </c>
      <c r="L3304">
        <f>VLOOKUP(D3303,'מדדים וריביות'!B:C,2)</f>
        <v>25204918.085306</v>
      </c>
      <c r="M3304" s="30">
        <f t="shared" si="432"/>
        <v>0</v>
      </c>
      <c r="O3304" s="39">
        <f t="shared" si="429"/>
        <v>0</v>
      </c>
      <c r="P3304" s="39">
        <f t="shared" si="425"/>
        <v>0</v>
      </c>
      <c r="Q3304" s="39">
        <f t="shared" si="430"/>
        <v>0</v>
      </c>
      <c r="R3304" s="41">
        <f t="shared" si="431"/>
        <v>0</v>
      </c>
    </row>
    <row r="3305" spans="4:18" x14ac:dyDescent="0.25">
      <c r="D3305" s="1">
        <v>36170</v>
      </c>
      <c r="E3305" s="1">
        <f t="shared" si="428"/>
        <v>36161</v>
      </c>
      <c r="F3305" s="30">
        <f t="shared" si="426"/>
        <v>0</v>
      </c>
      <c r="H3305" s="42">
        <f>IF(DAY(D3305)&gt;14,VLOOKUP(DATE(YEAR(E3305),MONTH(E3305)-1,DAY(1)),'מדדים וריביות'!B:C,2,FALSE),VLOOKUP(DATE(YEAR(E3305),MONTH(E3305)-2,DAY(1)),'מדדים וריביות'!B:C,2,FALSE))</f>
        <v>25306830.610743798</v>
      </c>
      <c r="I3305" s="43">
        <f>'ריבית יומית'!D3299</f>
        <v>1.0738622586670132E-4</v>
      </c>
      <c r="J3305" s="29">
        <f t="shared" si="427"/>
        <v>1.6581823998149083</v>
      </c>
      <c r="L3305">
        <f>VLOOKUP(D3304,'מדדים וריביות'!B:C,2)</f>
        <v>25204918.085306</v>
      </c>
      <c r="M3305" s="30">
        <f t="shared" si="432"/>
        <v>0</v>
      </c>
      <c r="O3305" s="39">
        <f t="shared" si="429"/>
        <v>0</v>
      </c>
      <c r="P3305" s="39">
        <f t="shared" si="425"/>
        <v>0</v>
      </c>
      <c r="Q3305" s="39">
        <f t="shared" si="430"/>
        <v>0</v>
      </c>
      <c r="R3305" s="41">
        <f t="shared" si="431"/>
        <v>0</v>
      </c>
    </row>
    <row r="3306" spans="4:18" x14ac:dyDescent="0.25">
      <c r="D3306" s="1">
        <v>36171</v>
      </c>
      <c r="E3306" s="1">
        <f t="shared" si="428"/>
        <v>36161</v>
      </c>
      <c r="F3306" s="30">
        <f t="shared" si="426"/>
        <v>0</v>
      </c>
      <c r="H3306" s="42">
        <f>IF(DAY(D3306)&gt;14,VLOOKUP(DATE(YEAR(E3306),MONTH(E3306)-1,DAY(1)),'מדדים וריביות'!B:C,2,FALSE),VLOOKUP(DATE(YEAR(E3306),MONTH(E3306)-2,DAY(1)),'מדדים וריביות'!B:C,2,FALSE))</f>
        <v>25306830.610743798</v>
      </c>
      <c r="I3306" s="43">
        <f>'ריבית יומית'!D3300</f>
        <v>1.0738622586670132E-4</v>
      </c>
      <c r="J3306" s="29">
        <f t="shared" si="427"/>
        <v>1.6580043529849706</v>
      </c>
      <c r="L3306">
        <f>VLOOKUP(D3305,'מדדים וריביות'!B:C,2)</f>
        <v>25204918.085306</v>
      </c>
      <c r="M3306" s="30">
        <f t="shared" si="432"/>
        <v>0</v>
      </c>
      <c r="O3306" s="39">
        <f t="shared" si="429"/>
        <v>0</v>
      </c>
      <c r="P3306" s="39">
        <f t="shared" si="425"/>
        <v>0</v>
      </c>
      <c r="Q3306" s="39">
        <f t="shared" si="430"/>
        <v>0</v>
      </c>
      <c r="R3306" s="41">
        <f t="shared" si="431"/>
        <v>0</v>
      </c>
    </row>
    <row r="3307" spans="4:18" x14ac:dyDescent="0.25">
      <c r="D3307" s="1">
        <v>36172</v>
      </c>
      <c r="E3307" s="1">
        <f t="shared" si="428"/>
        <v>36161</v>
      </c>
      <c r="F3307" s="30">
        <f t="shared" si="426"/>
        <v>0</v>
      </c>
      <c r="H3307" s="42">
        <f>IF(DAY(D3307)&gt;14,VLOOKUP(DATE(YEAR(E3307),MONTH(E3307)-1,DAY(1)),'מדדים וריביות'!B:C,2,FALSE),VLOOKUP(DATE(YEAR(E3307),MONTH(E3307)-2,DAY(1)),'מדדים וריביות'!B:C,2,FALSE))</f>
        <v>25306830.610743798</v>
      </c>
      <c r="I3307" s="43">
        <f>'ריבית יומית'!D3301</f>
        <v>1.0738622586670132E-4</v>
      </c>
      <c r="J3307" s="29">
        <f t="shared" si="427"/>
        <v>1.6578263252727572</v>
      </c>
      <c r="L3307">
        <f>VLOOKUP(D3306,'מדדים וריביות'!B:C,2)</f>
        <v>25204918.085306</v>
      </c>
      <c r="M3307" s="30">
        <f t="shared" si="432"/>
        <v>0</v>
      </c>
      <c r="O3307" s="39">
        <f t="shared" si="429"/>
        <v>0</v>
      </c>
      <c r="P3307" s="39">
        <f t="shared" si="425"/>
        <v>0</v>
      </c>
      <c r="Q3307" s="39">
        <f t="shared" si="430"/>
        <v>0</v>
      </c>
      <c r="R3307" s="41">
        <f t="shared" si="431"/>
        <v>0</v>
      </c>
    </row>
    <row r="3308" spans="4:18" x14ac:dyDescent="0.25">
      <c r="D3308" s="1">
        <v>36173</v>
      </c>
      <c r="E3308" s="1">
        <f t="shared" si="428"/>
        <v>36161</v>
      </c>
      <c r="F3308" s="30">
        <f t="shared" si="426"/>
        <v>0</v>
      </c>
      <c r="H3308" s="42">
        <f>IF(DAY(D3308)&gt;14,VLOOKUP(DATE(YEAR(E3308),MONTH(E3308)-1,DAY(1)),'מדדים וריביות'!B:C,2,FALSE),VLOOKUP(DATE(YEAR(E3308),MONTH(E3308)-2,DAY(1)),'מדדים וריביות'!B:C,2,FALSE))</f>
        <v>25306830.610743798</v>
      </c>
      <c r="I3308" s="43">
        <f>'ריבית יומית'!D3302</f>
        <v>1.0738622586670132E-4</v>
      </c>
      <c r="J3308" s="29">
        <f t="shared" si="427"/>
        <v>1.657648316676215</v>
      </c>
      <c r="L3308">
        <f>VLOOKUP(D3307,'מדדים וריביות'!B:C,2)</f>
        <v>25204918.085306</v>
      </c>
      <c r="M3308" s="30">
        <f t="shared" si="432"/>
        <v>0</v>
      </c>
      <c r="O3308" s="39">
        <f t="shared" si="429"/>
        <v>0</v>
      </c>
      <c r="P3308" s="39">
        <f t="shared" ref="P3308:P3371" si="433">J3309*G3308-G3308</f>
        <v>0</v>
      </c>
      <c r="Q3308" s="39">
        <f t="shared" si="430"/>
        <v>0</v>
      </c>
      <c r="R3308" s="41">
        <f t="shared" si="431"/>
        <v>0</v>
      </c>
    </row>
    <row r="3309" spans="4:18" x14ac:dyDescent="0.25">
      <c r="D3309" s="1">
        <v>36174</v>
      </c>
      <c r="E3309" s="1">
        <f t="shared" si="428"/>
        <v>36161</v>
      </c>
      <c r="F3309" s="30">
        <f t="shared" si="426"/>
        <v>0</v>
      </c>
      <c r="H3309" s="42">
        <f>IF(DAY(D3309)&gt;14,VLOOKUP(DATE(YEAR(E3309),MONTH(E3309)-1,DAY(1)),'מדדים וריביות'!B:C,2,FALSE),VLOOKUP(DATE(YEAR(E3309),MONTH(E3309)-2,DAY(1)),'מדדים וריביות'!B:C,2,FALSE))</f>
        <v>25306830.610743798</v>
      </c>
      <c r="I3309" s="43">
        <f>'ריבית יומית'!D3303</f>
        <v>1.0738622586670132E-4</v>
      </c>
      <c r="J3309" s="29">
        <f t="shared" si="427"/>
        <v>1.6574703271932918</v>
      </c>
      <c r="L3309">
        <f>VLOOKUP(D3308,'מדדים וריביות'!B:C,2)</f>
        <v>25204918.085306</v>
      </c>
      <c r="M3309" s="30">
        <f t="shared" si="432"/>
        <v>0</v>
      </c>
      <c r="O3309" s="39">
        <f t="shared" si="429"/>
        <v>0</v>
      </c>
      <c r="P3309" s="39">
        <f t="shared" si="433"/>
        <v>0</v>
      </c>
      <c r="Q3309" s="39">
        <f t="shared" si="430"/>
        <v>0</v>
      </c>
      <c r="R3309" s="41">
        <f t="shared" si="431"/>
        <v>0</v>
      </c>
    </row>
    <row r="3310" spans="4:18" x14ac:dyDescent="0.25">
      <c r="D3310" s="1">
        <v>36175</v>
      </c>
      <c r="E3310" s="1">
        <f t="shared" si="428"/>
        <v>36161</v>
      </c>
      <c r="F3310" s="30">
        <f t="shared" si="426"/>
        <v>0</v>
      </c>
      <c r="H3310" s="42">
        <f>IF(DAY(D3310)&gt;14,VLOOKUP(DATE(YEAR(E3310),MONTH(E3310)-1,DAY(1)),'מדדים וריביות'!B:C,2,FALSE),VLOOKUP(DATE(YEAR(E3310),MONTH(E3310)-2,DAY(1)),'מדדים וריביות'!B:C,2,FALSE))</f>
        <v>25322057.343963299</v>
      </c>
      <c r="I3310" s="43">
        <f>'ריבית יומית'!D3304</f>
        <v>1.0738622586670132E-4</v>
      </c>
      <c r="J3310" s="29">
        <f t="shared" si="427"/>
        <v>1.6572923568219349</v>
      </c>
      <c r="L3310">
        <f>VLOOKUP(D3309,'מדדים וריביות'!B:C,2)</f>
        <v>25204918.085306</v>
      </c>
      <c r="M3310" s="30">
        <f t="shared" si="432"/>
        <v>0</v>
      </c>
      <c r="O3310" s="39">
        <f t="shared" si="429"/>
        <v>0</v>
      </c>
      <c r="P3310" s="39">
        <f t="shared" si="433"/>
        <v>0</v>
      </c>
      <c r="Q3310" s="39">
        <f t="shared" si="430"/>
        <v>0</v>
      </c>
      <c r="R3310" s="41">
        <f t="shared" si="431"/>
        <v>0</v>
      </c>
    </row>
    <row r="3311" spans="4:18" x14ac:dyDescent="0.25">
      <c r="D3311" s="1">
        <v>36176</v>
      </c>
      <c r="E3311" s="1">
        <f t="shared" si="428"/>
        <v>36161</v>
      </c>
      <c r="F3311" s="30">
        <f t="shared" si="426"/>
        <v>0</v>
      </c>
      <c r="H3311" s="42">
        <f>IF(DAY(D3311)&gt;14,VLOOKUP(DATE(YEAR(E3311),MONTH(E3311)-1,DAY(1)),'מדדים וריביות'!B:C,2,FALSE),VLOOKUP(DATE(YEAR(E3311),MONTH(E3311)-2,DAY(1)),'מדדים וריביות'!B:C,2,FALSE))</f>
        <v>25322057.343963299</v>
      </c>
      <c r="I3311" s="43">
        <f>'ריבית יומית'!D3305</f>
        <v>1.0738622586670132E-4</v>
      </c>
      <c r="J3311" s="29">
        <f t="shared" si="427"/>
        <v>1.6571144055600924</v>
      </c>
      <c r="L3311">
        <f>VLOOKUP(D3310,'מדדים וריביות'!B:C,2)</f>
        <v>25204918.085306</v>
      </c>
      <c r="M3311" s="30">
        <f t="shared" si="432"/>
        <v>0</v>
      </c>
      <c r="O3311" s="39">
        <f t="shared" si="429"/>
        <v>0</v>
      </c>
      <c r="P3311" s="39">
        <f t="shared" si="433"/>
        <v>0</v>
      </c>
      <c r="Q3311" s="39">
        <f t="shared" si="430"/>
        <v>0</v>
      </c>
      <c r="R3311" s="41">
        <f t="shared" si="431"/>
        <v>0</v>
      </c>
    </row>
    <row r="3312" spans="4:18" x14ac:dyDescent="0.25">
      <c r="D3312" s="1">
        <v>36177</v>
      </c>
      <c r="E3312" s="1">
        <f t="shared" si="428"/>
        <v>36161</v>
      </c>
      <c r="F3312" s="30">
        <f t="shared" si="426"/>
        <v>0</v>
      </c>
      <c r="H3312" s="42">
        <f>IF(DAY(D3312)&gt;14,VLOOKUP(DATE(YEAR(E3312),MONTH(E3312)-1,DAY(1)),'מדדים וריביות'!B:C,2,FALSE),VLOOKUP(DATE(YEAR(E3312),MONTH(E3312)-2,DAY(1)),'מדדים וריביות'!B:C,2,FALSE))</f>
        <v>25322057.343963299</v>
      </c>
      <c r="I3312" s="43">
        <f>'ריבית יומית'!D3306</f>
        <v>1.0738622586670132E-4</v>
      </c>
      <c r="J3312" s="29">
        <f t="shared" si="427"/>
        <v>1.6569364734057124</v>
      </c>
      <c r="L3312">
        <f>VLOOKUP(D3311,'מדדים וריביות'!B:C,2)</f>
        <v>25204918.085306</v>
      </c>
      <c r="M3312" s="30">
        <f t="shared" si="432"/>
        <v>0</v>
      </c>
      <c r="O3312" s="39">
        <f t="shared" si="429"/>
        <v>0</v>
      </c>
      <c r="P3312" s="39">
        <f t="shared" si="433"/>
        <v>0</v>
      </c>
      <c r="Q3312" s="39">
        <f t="shared" si="430"/>
        <v>0</v>
      </c>
      <c r="R3312" s="41">
        <f t="shared" si="431"/>
        <v>0</v>
      </c>
    </row>
    <row r="3313" spans="4:18" x14ac:dyDescent="0.25">
      <c r="D3313" s="1">
        <v>36178</v>
      </c>
      <c r="E3313" s="1">
        <f t="shared" si="428"/>
        <v>36161</v>
      </c>
      <c r="F3313" s="30">
        <f t="shared" si="426"/>
        <v>0</v>
      </c>
      <c r="H3313" s="42">
        <f>IF(DAY(D3313)&gt;14,VLOOKUP(DATE(YEAR(E3313),MONTH(E3313)-1,DAY(1)),'מדדים וריביות'!B:C,2,FALSE),VLOOKUP(DATE(YEAR(E3313),MONTH(E3313)-2,DAY(1)),'מדדים וריביות'!B:C,2,FALSE))</f>
        <v>25322057.343963299</v>
      </c>
      <c r="I3313" s="43">
        <f>'ריבית יומית'!D3307</f>
        <v>1.0738622586670132E-4</v>
      </c>
      <c r="J3313" s="29">
        <f t="shared" si="427"/>
        <v>1.6567585603567434</v>
      </c>
      <c r="L3313">
        <f>VLOOKUP(D3312,'מדדים וריביות'!B:C,2)</f>
        <v>25204918.085306</v>
      </c>
      <c r="M3313" s="30">
        <f t="shared" si="432"/>
        <v>0</v>
      </c>
      <c r="O3313" s="39">
        <f t="shared" si="429"/>
        <v>0</v>
      </c>
      <c r="P3313" s="39">
        <f t="shared" si="433"/>
        <v>0</v>
      </c>
      <c r="Q3313" s="39">
        <f t="shared" si="430"/>
        <v>0</v>
      </c>
      <c r="R3313" s="41">
        <f t="shared" si="431"/>
        <v>0</v>
      </c>
    </row>
    <row r="3314" spans="4:18" x14ac:dyDescent="0.25">
      <c r="D3314" s="1">
        <v>36179</v>
      </c>
      <c r="E3314" s="1">
        <f t="shared" si="428"/>
        <v>36161</v>
      </c>
      <c r="F3314" s="30">
        <f t="shared" si="426"/>
        <v>0</v>
      </c>
      <c r="H3314" s="42">
        <f>IF(DAY(D3314)&gt;14,VLOOKUP(DATE(YEAR(E3314),MONTH(E3314)-1,DAY(1)),'מדדים וריביות'!B:C,2,FALSE),VLOOKUP(DATE(YEAR(E3314),MONTH(E3314)-2,DAY(1)),'מדדים וריביות'!B:C,2,FALSE))</f>
        <v>25322057.343963299</v>
      </c>
      <c r="I3314" s="43">
        <f>'ריבית יומית'!D3308</f>
        <v>1.0738622586670132E-4</v>
      </c>
      <c r="J3314" s="29">
        <f t="shared" si="427"/>
        <v>1.6565806664111338</v>
      </c>
      <c r="L3314">
        <f>VLOOKUP(D3313,'מדדים וריביות'!B:C,2)</f>
        <v>25204918.085306</v>
      </c>
      <c r="M3314" s="30">
        <f t="shared" si="432"/>
        <v>0</v>
      </c>
      <c r="O3314" s="39">
        <f t="shared" si="429"/>
        <v>0</v>
      </c>
      <c r="P3314" s="39">
        <f t="shared" si="433"/>
        <v>0</v>
      </c>
      <c r="Q3314" s="39">
        <f t="shared" si="430"/>
        <v>0</v>
      </c>
      <c r="R3314" s="41">
        <f t="shared" si="431"/>
        <v>0</v>
      </c>
    </row>
    <row r="3315" spans="4:18" x14ac:dyDescent="0.25">
      <c r="D3315" s="1">
        <v>36180</v>
      </c>
      <c r="E3315" s="1">
        <f t="shared" si="428"/>
        <v>36161</v>
      </c>
      <c r="F3315" s="30">
        <f t="shared" si="426"/>
        <v>0</v>
      </c>
      <c r="H3315" s="42">
        <f>IF(DAY(D3315)&gt;14,VLOOKUP(DATE(YEAR(E3315),MONTH(E3315)-1,DAY(1)),'מדדים וריביות'!B:C,2,FALSE),VLOOKUP(DATE(YEAR(E3315),MONTH(E3315)-2,DAY(1)),'מדדים וריביות'!B:C,2,FALSE))</f>
        <v>25322057.343963299</v>
      </c>
      <c r="I3315" s="43">
        <f>'ריבית יומית'!D3309</f>
        <v>1.0738622586670132E-4</v>
      </c>
      <c r="J3315" s="29">
        <f t="shared" si="427"/>
        <v>1.6564027915668322</v>
      </c>
      <c r="L3315">
        <f>VLOOKUP(D3314,'מדדים וריביות'!B:C,2)</f>
        <v>25204918.085306</v>
      </c>
      <c r="M3315" s="30">
        <f t="shared" si="432"/>
        <v>0</v>
      </c>
      <c r="O3315" s="39">
        <f t="shared" si="429"/>
        <v>0</v>
      </c>
      <c r="P3315" s="39">
        <f t="shared" si="433"/>
        <v>0</v>
      </c>
      <c r="Q3315" s="39">
        <f t="shared" si="430"/>
        <v>0</v>
      </c>
      <c r="R3315" s="41">
        <f t="shared" si="431"/>
        <v>0</v>
      </c>
    </row>
    <row r="3316" spans="4:18" x14ac:dyDescent="0.25">
      <c r="D3316" s="1">
        <v>36181</v>
      </c>
      <c r="E3316" s="1">
        <f t="shared" si="428"/>
        <v>36161</v>
      </c>
      <c r="F3316" s="30">
        <f t="shared" si="426"/>
        <v>0</v>
      </c>
      <c r="H3316" s="42">
        <f>IF(DAY(D3316)&gt;14,VLOOKUP(DATE(YEAR(E3316),MONTH(E3316)-1,DAY(1)),'מדדים וריביות'!B:C,2,FALSE),VLOOKUP(DATE(YEAR(E3316),MONTH(E3316)-2,DAY(1)),'מדדים וריביות'!B:C,2,FALSE))</f>
        <v>25322057.343963299</v>
      </c>
      <c r="I3316" s="43">
        <f>'ריבית יומית'!D3310</f>
        <v>1.0738622586670132E-4</v>
      </c>
      <c r="J3316" s="29">
        <f t="shared" si="427"/>
        <v>1.656224935821788</v>
      </c>
      <c r="L3316">
        <f>VLOOKUP(D3315,'מדדים וריביות'!B:C,2)</f>
        <v>25204918.085306</v>
      </c>
      <c r="M3316" s="30">
        <f t="shared" si="432"/>
        <v>0</v>
      </c>
      <c r="O3316" s="39">
        <f t="shared" si="429"/>
        <v>0</v>
      </c>
      <c r="P3316" s="39">
        <f t="shared" si="433"/>
        <v>0</v>
      </c>
      <c r="Q3316" s="39">
        <f t="shared" si="430"/>
        <v>0</v>
      </c>
      <c r="R3316" s="41">
        <f t="shared" si="431"/>
        <v>0</v>
      </c>
    </row>
    <row r="3317" spans="4:18" x14ac:dyDescent="0.25">
      <c r="D3317" s="1">
        <v>36182</v>
      </c>
      <c r="E3317" s="1">
        <f t="shared" si="428"/>
        <v>36161</v>
      </c>
      <c r="F3317" s="30">
        <f t="shared" si="426"/>
        <v>0</v>
      </c>
      <c r="H3317" s="42">
        <f>IF(DAY(D3317)&gt;14,VLOOKUP(DATE(YEAR(E3317),MONTH(E3317)-1,DAY(1)),'מדדים וריביות'!B:C,2,FALSE),VLOOKUP(DATE(YEAR(E3317),MONTH(E3317)-2,DAY(1)),'מדדים וריביות'!B:C,2,FALSE))</f>
        <v>25322057.343963299</v>
      </c>
      <c r="I3317" s="43">
        <f>'ריבית יומית'!D3311</f>
        <v>1.0738622586670132E-4</v>
      </c>
      <c r="J3317" s="29">
        <f t="shared" si="427"/>
        <v>1.6560470991739502</v>
      </c>
      <c r="L3317">
        <f>VLOOKUP(D3316,'מדדים וריביות'!B:C,2)</f>
        <v>25204918.085306</v>
      </c>
      <c r="M3317" s="30">
        <f t="shared" si="432"/>
        <v>0</v>
      </c>
      <c r="O3317" s="39">
        <f t="shared" si="429"/>
        <v>0</v>
      </c>
      <c r="P3317" s="39">
        <f t="shared" si="433"/>
        <v>0</v>
      </c>
      <c r="Q3317" s="39">
        <f t="shared" si="430"/>
        <v>0</v>
      </c>
      <c r="R3317" s="41">
        <f t="shared" si="431"/>
        <v>0</v>
      </c>
    </row>
    <row r="3318" spans="4:18" x14ac:dyDescent="0.25">
      <c r="D3318" s="1">
        <v>36183</v>
      </c>
      <c r="E3318" s="1">
        <f t="shared" si="428"/>
        <v>36161</v>
      </c>
      <c r="F3318" s="30">
        <f t="shared" si="426"/>
        <v>0</v>
      </c>
      <c r="H3318" s="42">
        <f>IF(DAY(D3318)&gt;14,VLOOKUP(DATE(YEAR(E3318),MONTH(E3318)-1,DAY(1)),'מדדים וריביות'!B:C,2,FALSE),VLOOKUP(DATE(YEAR(E3318),MONTH(E3318)-2,DAY(1)),'מדדים וריביות'!B:C,2,FALSE))</f>
        <v>25322057.343963299</v>
      </c>
      <c r="I3318" s="43">
        <f>'ריבית יומית'!D3312</f>
        <v>1.0738622586670132E-4</v>
      </c>
      <c r="J3318" s="29">
        <f t="shared" si="427"/>
        <v>1.6558692816212683</v>
      </c>
      <c r="L3318">
        <f>VLOOKUP(D3317,'מדדים וריביות'!B:C,2)</f>
        <v>25204918.085306</v>
      </c>
      <c r="M3318" s="30">
        <f t="shared" si="432"/>
        <v>0</v>
      </c>
      <c r="O3318" s="39">
        <f t="shared" si="429"/>
        <v>0</v>
      </c>
      <c r="P3318" s="39">
        <f t="shared" si="433"/>
        <v>0</v>
      </c>
      <c r="Q3318" s="39">
        <f t="shared" si="430"/>
        <v>0</v>
      </c>
      <c r="R3318" s="41">
        <f t="shared" si="431"/>
        <v>0</v>
      </c>
    </row>
    <row r="3319" spans="4:18" x14ac:dyDescent="0.25">
      <c r="D3319" s="1">
        <v>36184</v>
      </c>
      <c r="E3319" s="1">
        <f t="shared" si="428"/>
        <v>36161</v>
      </c>
      <c r="F3319" s="30">
        <f t="shared" si="426"/>
        <v>0</v>
      </c>
      <c r="H3319" s="42">
        <f>IF(DAY(D3319)&gt;14,VLOOKUP(DATE(YEAR(E3319),MONTH(E3319)-1,DAY(1)),'מדדים וריביות'!B:C,2,FALSE),VLOOKUP(DATE(YEAR(E3319),MONTH(E3319)-2,DAY(1)),'מדדים וריביות'!B:C,2,FALSE))</f>
        <v>25322057.343963299</v>
      </c>
      <c r="I3319" s="43">
        <f>'ריבית יומית'!D3313</f>
        <v>1.0738622586670132E-4</v>
      </c>
      <c r="J3319" s="29">
        <f t="shared" si="427"/>
        <v>1.655691483161692</v>
      </c>
      <c r="L3319">
        <f>VLOOKUP(D3318,'מדדים וריביות'!B:C,2)</f>
        <v>25204918.085306</v>
      </c>
      <c r="M3319" s="30">
        <f t="shared" si="432"/>
        <v>0</v>
      </c>
      <c r="O3319" s="39">
        <f t="shared" si="429"/>
        <v>0</v>
      </c>
      <c r="P3319" s="39">
        <f t="shared" si="433"/>
        <v>0</v>
      </c>
      <c r="Q3319" s="39">
        <f t="shared" si="430"/>
        <v>0</v>
      </c>
      <c r="R3319" s="41">
        <f t="shared" si="431"/>
        <v>0</v>
      </c>
    </row>
    <row r="3320" spans="4:18" x14ac:dyDescent="0.25">
      <c r="D3320" s="1">
        <v>36185</v>
      </c>
      <c r="E3320" s="1">
        <f t="shared" si="428"/>
        <v>36161</v>
      </c>
      <c r="F3320" s="30">
        <f t="shared" si="426"/>
        <v>0</v>
      </c>
      <c r="H3320" s="42">
        <f>IF(DAY(D3320)&gt;14,VLOOKUP(DATE(YEAR(E3320),MONTH(E3320)-1,DAY(1)),'מדדים וריביות'!B:C,2,FALSE),VLOOKUP(DATE(YEAR(E3320),MONTH(E3320)-2,DAY(1)),'מדדים וריביות'!B:C,2,FALSE))</f>
        <v>25322057.343963299</v>
      </c>
      <c r="I3320" s="43">
        <f>'ריבית יומית'!D3314</f>
        <v>1.0738622586670132E-4</v>
      </c>
      <c r="J3320" s="29">
        <f t="shared" si="427"/>
        <v>1.6555137037931711</v>
      </c>
      <c r="L3320">
        <f>VLOOKUP(D3319,'מדדים וריביות'!B:C,2)</f>
        <v>25204918.085306</v>
      </c>
      <c r="M3320" s="30">
        <f t="shared" si="432"/>
        <v>0</v>
      </c>
      <c r="O3320" s="39">
        <f t="shared" si="429"/>
        <v>0</v>
      </c>
      <c r="P3320" s="39">
        <f t="shared" si="433"/>
        <v>0</v>
      </c>
      <c r="Q3320" s="39">
        <f t="shared" si="430"/>
        <v>0</v>
      </c>
      <c r="R3320" s="41">
        <f t="shared" si="431"/>
        <v>0</v>
      </c>
    </row>
    <row r="3321" spans="4:18" x14ac:dyDescent="0.25">
      <c r="D3321" s="1">
        <v>36186</v>
      </c>
      <c r="E3321" s="1">
        <f t="shared" si="428"/>
        <v>36161</v>
      </c>
      <c r="F3321" s="30">
        <f t="shared" si="426"/>
        <v>0</v>
      </c>
      <c r="H3321" s="42">
        <f>IF(DAY(D3321)&gt;14,VLOOKUP(DATE(YEAR(E3321),MONTH(E3321)-1,DAY(1)),'מדדים וריביות'!B:C,2,FALSE),VLOOKUP(DATE(YEAR(E3321),MONTH(E3321)-2,DAY(1)),'מדדים וריביות'!B:C,2,FALSE))</f>
        <v>25322057.343963299</v>
      </c>
      <c r="I3321" s="43">
        <f>'ריבית יומית'!D3315</f>
        <v>1.0738622586670132E-4</v>
      </c>
      <c r="J3321" s="29">
        <f t="shared" si="427"/>
        <v>1.6553359435136556</v>
      </c>
      <c r="L3321">
        <f>VLOOKUP(D3320,'מדדים וריביות'!B:C,2)</f>
        <v>25204918.085306</v>
      </c>
      <c r="M3321" s="30">
        <f t="shared" si="432"/>
        <v>0</v>
      </c>
      <c r="O3321" s="39">
        <f t="shared" si="429"/>
        <v>0</v>
      </c>
      <c r="P3321" s="39">
        <f t="shared" si="433"/>
        <v>0</v>
      </c>
      <c r="Q3321" s="39">
        <f t="shared" si="430"/>
        <v>0</v>
      </c>
      <c r="R3321" s="41">
        <f t="shared" si="431"/>
        <v>0</v>
      </c>
    </row>
    <row r="3322" spans="4:18" x14ac:dyDescent="0.25">
      <c r="D3322" s="1">
        <v>36187</v>
      </c>
      <c r="E3322" s="1">
        <f t="shared" si="428"/>
        <v>36161</v>
      </c>
      <c r="F3322" s="30">
        <f t="shared" si="426"/>
        <v>0</v>
      </c>
      <c r="H3322" s="42">
        <f>IF(DAY(D3322)&gt;14,VLOOKUP(DATE(YEAR(E3322),MONTH(E3322)-1,DAY(1)),'מדדים וריביות'!B:C,2,FALSE),VLOOKUP(DATE(YEAR(E3322),MONTH(E3322)-2,DAY(1)),'מדדים וריביות'!B:C,2,FALSE))</f>
        <v>25322057.343963299</v>
      </c>
      <c r="I3322" s="43">
        <f>'ריבית יומית'!D3316</f>
        <v>1.0738622586670132E-4</v>
      </c>
      <c r="J3322" s="29">
        <f t="shared" si="427"/>
        <v>1.655158202321096</v>
      </c>
      <c r="L3322">
        <f>VLOOKUP(D3321,'מדדים וריביות'!B:C,2)</f>
        <v>25204918.085306</v>
      </c>
      <c r="M3322" s="30">
        <f t="shared" si="432"/>
        <v>0</v>
      </c>
      <c r="O3322" s="39">
        <f t="shared" si="429"/>
        <v>0</v>
      </c>
      <c r="P3322" s="39">
        <f t="shared" si="433"/>
        <v>0</v>
      </c>
      <c r="Q3322" s="39">
        <f t="shared" si="430"/>
        <v>0</v>
      </c>
      <c r="R3322" s="41">
        <f t="shared" si="431"/>
        <v>0</v>
      </c>
    </row>
    <row r="3323" spans="4:18" x14ac:dyDescent="0.25">
      <c r="D3323" s="1">
        <v>36188</v>
      </c>
      <c r="E3323" s="1">
        <f t="shared" si="428"/>
        <v>36161</v>
      </c>
      <c r="F3323" s="30">
        <f t="shared" si="426"/>
        <v>0</v>
      </c>
      <c r="H3323" s="42">
        <f>IF(DAY(D3323)&gt;14,VLOOKUP(DATE(YEAR(E3323),MONTH(E3323)-1,DAY(1)),'מדדים וריביות'!B:C,2,FALSE),VLOOKUP(DATE(YEAR(E3323),MONTH(E3323)-2,DAY(1)),'מדדים וריביות'!B:C,2,FALSE))</f>
        <v>25322057.343963299</v>
      </c>
      <c r="I3323" s="43">
        <f>'ריבית יומית'!D3317</f>
        <v>1.0738622586670132E-4</v>
      </c>
      <c r="J3323" s="29">
        <f t="shared" si="427"/>
        <v>1.6549804802134429</v>
      </c>
      <c r="L3323">
        <f>VLOOKUP(D3322,'מדדים וריביות'!B:C,2)</f>
        <v>25204918.085306</v>
      </c>
      <c r="M3323" s="30">
        <f t="shared" si="432"/>
        <v>0</v>
      </c>
      <c r="O3323" s="39">
        <f t="shared" si="429"/>
        <v>0</v>
      </c>
      <c r="P3323" s="39">
        <f t="shared" si="433"/>
        <v>0</v>
      </c>
      <c r="Q3323" s="39">
        <f t="shared" si="430"/>
        <v>0</v>
      </c>
      <c r="R3323" s="41">
        <f t="shared" si="431"/>
        <v>0</v>
      </c>
    </row>
    <row r="3324" spans="4:18" x14ac:dyDescent="0.25">
      <c r="D3324" s="1">
        <v>36189</v>
      </c>
      <c r="E3324" s="1">
        <f t="shared" si="428"/>
        <v>36161</v>
      </c>
      <c r="F3324" s="30">
        <f t="shared" si="426"/>
        <v>0</v>
      </c>
      <c r="H3324" s="42">
        <f>IF(DAY(D3324)&gt;14,VLOOKUP(DATE(YEAR(E3324),MONTH(E3324)-1,DAY(1)),'מדדים וריביות'!B:C,2,FALSE),VLOOKUP(DATE(YEAR(E3324),MONTH(E3324)-2,DAY(1)),'מדדים וריביות'!B:C,2,FALSE))</f>
        <v>25322057.343963299</v>
      </c>
      <c r="I3324" s="43">
        <f>'ריבית יומית'!D3318</f>
        <v>1.0738622586670132E-4</v>
      </c>
      <c r="J3324" s="29">
        <f t="shared" si="427"/>
        <v>1.6548027771886469</v>
      </c>
      <c r="L3324">
        <f>VLOOKUP(D3323,'מדדים וריביות'!B:C,2)</f>
        <v>25204918.085306</v>
      </c>
      <c r="M3324" s="30">
        <f t="shared" si="432"/>
        <v>0</v>
      </c>
      <c r="O3324" s="39">
        <f t="shared" si="429"/>
        <v>0</v>
      </c>
      <c r="P3324" s="39">
        <f t="shared" si="433"/>
        <v>0</v>
      </c>
      <c r="Q3324" s="39">
        <f t="shared" si="430"/>
        <v>0</v>
      </c>
      <c r="R3324" s="41">
        <f t="shared" si="431"/>
        <v>0</v>
      </c>
    </row>
    <row r="3325" spans="4:18" x14ac:dyDescent="0.25">
      <c r="D3325" s="1">
        <v>36190</v>
      </c>
      <c r="E3325" s="1">
        <f t="shared" si="428"/>
        <v>36161</v>
      </c>
      <c r="F3325" s="30">
        <f t="shared" si="426"/>
        <v>0</v>
      </c>
      <c r="H3325" s="42">
        <f>IF(DAY(D3325)&gt;14,VLOOKUP(DATE(YEAR(E3325),MONTH(E3325)-1,DAY(1)),'מדדים וריביות'!B:C,2,FALSE),VLOOKUP(DATE(YEAR(E3325),MONTH(E3325)-2,DAY(1)),'מדדים וריביות'!B:C,2,FALSE))</f>
        <v>25322057.343963299</v>
      </c>
      <c r="I3325" s="43">
        <f>'ריבית יומית'!D3319</f>
        <v>1.0738622586670132E-4</v>
      </c>
      <c r="J3325" s="29">
        <f t="shared" si="427"/>
        <v>1.6546250932446589</v>
      </c>
      <c r="L3325">
        <f>VLOOKUP(D3324,'מדדים וריביות'!B:C,2)</f>
        <v>25204918.085306</v>
      </c>
      <c r="M3325" s="30">
        <f t="shared" si="432"/>
        <v>0</v>
      </c>
      <c r="O3325" s="39">
        <f t="shared" si="429"/>
        <v>0</v>
      </c>
      <c r="P3325" s="39">
        <f t="shared" si="433"/>
        <v>0</v>
      </c>
      <c r="Q3325" s="39">
        <f t="shared" si="430"/>
        <v>0</v>
      </c>
      <c r="R3325" s="41">
        <f t="shared" si="431"/>
        <v>0</v>
      </c>
    </row>
    <row r="3326" spans="4:18" x14ac:dyDescent="0.25">
      <c r="D3326" s="1">
        <v>36191</v>
      </c>
      <c r="E3326" s="1">
        <f t="shared" si="428"/>
        <v>36161</v>
      </c>
      <c r="F3326" s="30">
        <f t="shared" si="426"/>
        <v>0</v>
      </c>
      <c r="H3326" s="42">
        <f>IF(DAY(D3326)&gt;14,VLOOKUP(DATE(YEAR(E3326),MONTH(E3326)-1,DAY(1)),'מדדים וריביות'!B:C,2,FALSE),VLOOKUP(DATE(YEAR(E3326),MONTH(E3326)-2,DAY(1)),'מדדים וריביות'!B:C,2,FALSE))</f>
        <v>25322057.343963299</v>
      </c>
      <c r="I3326" s="43">
        <f>'ריבית יומית'!D3320</f>
        <v>1.0738622586670132E-4</v>
      </c>
      <c r="J3326" s="29">
        <f t="shared" si="427"/>
        <v>1.6544474283794304</v>
      </c>
      <c r="L3326">
        <f>VLOOKUP(D3325,'מדדים וריביות'!B:C,2)</f>
        <v>25204918.085306</v>
      </c>
      <c r="M3326" s="30">
        <f t="shared" si="432"/>
        <v>0</v>
      </c>
      <c r="O3326" s="39">
        <f t="shared" si="429"/>
        <v>0</v>
      </c>
      <c r="P3326" s="39">
        <f t="shared" si="433"/>
        <v>0</v>
      </c>
      <c r="Q3326" s="39">
        <f t="shared" si="430"/>
        <v>0</v>
      </c>
      <c r="R3326" s="41">
        <f t="shared" si="431"/>
        <v>0</v>
      </c>
    </row>
    <row r="3327" spans="4:18" x14ac:dyDescent="0.25">
      <c r="D3327" s="1">
        <v>36192</v>
      </c>
      <c r="E3327" s="1">
        <f t="shared" si="428"/>
        <v>36192</v>
      </c>
      <c r="F3327" s="30">
        <f t="shared" si="426"/>
        <v>0</v>
      </c>
      <c r="H3327" s="42">
        <f>IF(DAY(D3327)&gt;14,VLOOKUP(DATE(YEAR(E3327),MONTH(E3327)-1,DAY(1)),'מדדים וריביות'!B:C,2,FALSE),VLOOKUP(DATE(YEAR(E3327),MONTH(E3327)-2,DAY(1)),'מדדים וריביות'!B:C,2,FALSE))</f>
        <v>25322057.343963299</v>
      </c>
      <c r="I3327" s="43">
        <f>'ריבית יומית'!D3321</f>
        <v>1.0738622586670132E-4</v>
      </c>
      <c r="J3327" s="29">
        <f t="shared" si="427"/>
        <v>1.6542697825909125</v>
      </c>
      <c r="L3327">
        <f>VLOOKUP(D3326,'מדדים וריביות'!B:C,2)</f>
        <v>25204918.085306</v>
      </c>
      <c r="M3327" s="30">
        <f t="shared" si="432"/>
        <v>0</v>
      </c>
      <c r="O3327" s="39">
        <f t="shared" si="429"/>
        <v>0</v>
      </c>
      <c r="P3327" s="39">
        <f t="shared" si="433"/>
        <v>0</v>
      </c>
      <c r="Q3327" s="39">
        <f t="shared" si="430"/>
        <v>0</v>
      </c>
      <c r="R3327" s="41">
        <f t="shared" si="431"/>
        <v>0</v>
      </c>
    </row>
    <row r="3328" spans="4:18" x14ac:dyDescent="0.25">
      <c r="D3328" s="1">
        <v>36193</v>
      </c>
      <c r="E3328" s="1">
        <f t="shared" si="428"/>
        <v>36192</v>
      </c>
      <c r="F3328" s="30">
        <f t="shared" ref="F3328:F3391" si="434">M3327</f>
        <v>0</v>
      </c>
      <c r="H3328" s="42">
        <f>IF(DAY(D3328)&gt;14,VLOOKUP(DATE(YEAR(E3328),MONTH(E3328)-1,DAY(1)),'מדדים וריביות'!B:C,2,FALSE),VLOOKUP(DATE(YEAR(E3328),MONTH(E3328)-2,DAY(1)),'מדדים וריביות'!B:C,2,FALSE))</f>
        <v>25322057.343963299</v>
      </c>
      <c r="I3328" s="43">
        <f>'ריבית יומית'!D3322</f>
        <v>1.0738622586670132E-4</v>
      </c>
      <c r="J3328" s="29">
        <f t="shared" si="427"/>
        <v>1.6540921558770572</v>
      </c>
      <c r="L3328">
        <f>VLOOKUP(D3327,'מדדים וריביות'!B:C,2)</f>
        <v>25012330.3635462</v>
      </c>
      <c r="M3328" s="30">
        <f t="shared" si="432"/>
        <v>0</v>
      </c>
      <c r="O3328" s="39">
        <f t="shared" si="429"/>
        <v>0</v>
      </c>
      <c r="P3328" s="39">
        <f t="shared" si="433"/>
        <v>0</v>
      </c>
      <c r="Q3328" s="39">
        <f t="shared" si="430"/>
        <v>0</v>
      </c>
      <c r="R3328" s="41">
        <f t="shared" si="431"/>
        <v>0</v>
      </c>
    </row>
    <row r="3329" spans="4:18" x14ac:dyDescent="0.25">
      <c r="D3329" s="1">
        <v>36194</v>
      </c>
      <c r="E3329" s="1">
        <f t="shared" si="428"/>
        <v>36192</v>
      </c>
      <c r="F3329" s="30">
        <f t="shared" si="434"/>
        <v>0</v>
      </c>
      <c r="H3329" s="42">
        <f>IF(DAY(D3329)&gt;14,VLOOKUP(DATE(YEAR(E3329),MONTH(E3329)-1,DAY(1)),'מדדים וריביות'!B:C,2,FALSE),VLOOKUP(DATE(YEAR(E3329),MONTH(E3329)-2,DAY(1)),'מדדים וריביות'!B:C,2,FALSE))</f>
        <v>25322057.343963299</v>
      </c>
      <c r="I3329" s="43">
        <f>'ריבית יומית'!D3323</f>
        <v>1.0738622586670132E-4</v>
      </c>
      <c r="J3329" s="29">
        <f t="shared" si="427"/>
        <v>1.6539145482358162</v>
      </c>
      <c r="L3329">
        <f>VLOOKUP(D3328,'מדדים וריביות'!B:C,2)</f>
        <v>25012330.3635462</v>
      </c>
      <c r="M3329" s="30">
        <f t="shared" si="432"/>
        <v>0</v>
      </c>
      <c r="O3329" s="39">
        <f t="shared" si="429"/>
        <v>0</v>
      </c>
      <c r="P3329" s="39">
        <f t="shared" si="433"/>
        <v>0</v>
      </c>
      <c r="Q3329" s="39">
        <f t="shared" si="430"/>
        <v>0</v>
      </c>
      <c r="R3329" s="41">
        <f t="shared" si="431"/>
        <v>0</v>
      </c>
    </row>
    <row r="3330" spans="4:18" x14ac:dyDescent="0.25">
      <c r="D3330" s="1">
        <v>36195</v>
      </c>
      <c r="E3330" s="1">
        <f t="shared" si="428"/>
        <v>36192</v>
      </c>
      <c r="F3330" s="30">
        <f t="shared" si="434"/>
        <v>0</v>
      </c>
      <c r="H3330" s="42">
        <f>IF(DAY(D3330)&gt;14,VLOOKUP(DATE(YEAR(E3330),MONTH(E3330)-1,DAY(1)),'מדדים וריביות'!B:C,2,FALSE),VLOOKUP(DATE(YEAR(E3330),MONTH(E3330)-2,DAY(1)),'מדדים וריביות'!B:C,2,FALSE))</f>
        <v>25322057.343963299</v>
      </c>
      <c r="I3330" s="43">
        <f>'ריבית יומית'!D3324</f>
        <v>1.0738622586670132E-4</v>
      </c>
      <c r="J3330" s="29">
        <f t="shared" si="427"/>
        <v>1.6537369596651414</v>
      </c>
      <c r="L3330">
        <f>VLOOKUP(D3329,'מדדים וריביות'!B:C,2)</f>
        <v>25012330.3635462</v>
      </c>
      <c r="M3330" s="30">
        <f t="shared" si="432"/>
        <v>0</v>
      </c>
      <c r="O3330" s="39">
        <f t="shared" si="429"/>
        <v>0</v>
      </c>
      <c r="P3330" s="39">
        <f t="shared" si="433"/>
        <v>0</v>
      </c>
      <c r="Q3330" s="39">
        <f t="shared" si="430"/>
        <v>0</v>
      </c>
      <c r="R3330" s="41">
        <f t="shared" si="431"/>
        <v>0</v>
      </c>
    </row>
    <row r="3331" spans="4:18" x14ac:dyDescent="0.25">
      <c r="D3331" s="1">
        <v>36196</v>
      </c>
      <c r="E3331" s="1">
        <f t="shared" si="428"/>
        <v>36192</v>
      </c>
      <c r="F3331" s="30">
        <f t="shared" si="434"/>
        <v>0</v>
      </c>
      <c r="H3331" s="42">
        <f>IF(DAY(D3331)&gt;14,VLOOKUP(DATE(YEAR(E3331),MONTH(E3331)-1,DAY(1)),'מדדים וריביות'!B:C,2,FALSE),VLOOKUP(DATE(YEAR(E3331),MONTH(E3331)-2,DAY(1)),'מדדים וריביות'!B:C,2,FALSE))</f>
        <v>25322057.343963299</v>
      </c>
      <c r="I3331" s="43">
        <f>'ריבית יומית'!D3325</f>
        <v>1.0738622586670132E-4</v>
      </c>
      <c r="J3331" s="29">
        <f t="shared" si="427"/>
        <v>1.6535593901629855</v>
      </c>
      <c r="L3331">
        <f>VLOOKUP(D3330,'מדדים וריביות'!B:C,2)</f>
        <v>25012330.3635462</v>
      </c>
      <c r="M3331" s="30">
        <f t="shared" si="432"/>
        <v>0</v>
      </c>
      <c r="O3331" s="39">
        <f t="shared" si="429"/>
        <v>0</v>
      </c>
      <c r="P3331" s="39">
        <f t="shared" si="433"/>
        <v>0</v>
      </c>
      <c r="Q3331" s="39">
        <f t="shared" si="430"/>
        <v>0</v>
      </c>
      <c r="R3331" s="41">
        <f t="shared" si="431"/>
        <v>0</v>
      </c>
    </row>
    <row r="3332" spans="4:18" x14ac:dyDescent="0.25">
      <c r="D3332" s="1">
        <v>36197</v>
      </c>
      <c r="E3332" s="1">
        <f t="shared" si="428"/>
        <v>36192</v>
      </c>
      <c r="F3332" s="30">
        <f t="shared" si="434"/>
        <v>0</v>
      </c>
      <c r="H3332" s="42">
        <f>IF(DAY(D3332)&gt;14,VLOOKUP(DATE(YEAR(E3332),MONTH(E3332)-1,DAY(1)),'מדדים וריביות'!B:C,2,FALSE),VLOOKUP(DATE(YEAR(E3332),MONTH(E3332)-2,DAY(1)),'מדדים וריביות'!B:C,2,FALSE))</f>
        <v>25322057.343963299</v>
      </c>
      <c r="I3332" s="43">
        <f>'ריבית יומית'!D3326</f>
        <v>1.0738622586670132E-4</v>
      </c>
      <c r="J3332" s="29">
        <f t="shared" si="427"/>
        <v>1.6533818397273006</v>
      </c>
      <c r="L3332">
        <f>VLOOKUP(D3331,'מדדים וריביות'!B:C,2)</f>
        <v>25012330.3635462</v>
      </c>
      <c r="M3332" s="30">
        <f t="shared" si="432"/>
        <v>0</v>
      </c>
      <c r="O3332" s="39">
        <f t="shared" si="429"/>
        <v>0</v>
      </c>
      <c r="P3332" s="39">
        <f t="shared" si="433"/>
        <v>0</v>
      </c>
      <c r="Q3332" s="39">
        <f t="shared" si="430"/>
        <v>0</v>
      </c>
      <c r="R3332" s="41">
        <f t="shared" si="431"/>
        <v>0</v>
      </c>
    </row>
    <row r="3333" spans="4:18" x14ac:dyDescent="0.25">
      <c r="D3333" s="1">
        <v>36198</v>
      </c>
      <c r="E3333" s="1">
        <f t="shared" si="428"/>
        <v>36192</v>
      </c>
      <c r="F3333" s="30">
        <f t="shared" si="434"/>
        <v>0</v>
      </c>
      <c r="H3333" s="42">
        <f>IF(DAY(D3333)&gt;14,VLOOKUP(DATE(YEAR(E3333),MONTH(E3333)-1,DAY(1)),'מדדים וריביות'!B:C,2,FALSE),VLOOKUP(DATE(YEAR(E3333),MONTH(E3333)-2,DAY(1)),'מדדים וריביות'!B:C,2,FALSE))</f>
        <v>25322057.343963299</v>
      </c>
      <c r="I3333" s="43">
        <f>'ריבית יומית'!D3327</f>
        <v>1.0738622586670132E-4</v>
      </c>
      <c r="J3333" s="29">
        <f t="shared" si="427"/>
        <v>1.6532043083560397</v>
      </c>
      <c r="L3333">
        <f>VLOOKUP(D3332,'מדדים וריביות'!B:C,2)</f>
        <v>25012330.3635462</v>
      </c>
      <c r="M3333" s="30">
        <f t="shared" si="432"/>
        <v>0</v>
      </c>
      <c r="O3333" s="39">
        <f t="shared" si="429"/>
        <v>0</v>
      </c>
      <c r="P3333" s="39">
        <f t="shared" si="433"/>
        <v>0</v>
      </c>
      <c r="Q3333" s="39">
        <f t="shared" si="430"/>
        <v>0</v>
      </c>
      <c r="R3333" s="41">
        <f t="shared" si="431"/>
        <v>0</v>
      </c>
    </row>
    <row r="3334" spans="4:18" x14ac:dyDescent="0.25">
      <c r="D3334" s="1">
        <v>36199</v>
      </c>
      <c r="E3334" s="1">
        <f t="shared" si="428"/>
        <v>36192</v>
      </c>
      <c r="F3334" s="30">
        <f t="shared" si="434"/>
        <v>0</v>
      </c>
      <c r="H3334" s="42">
        <f>IF(DAY(D3334)&gt;14,VLOOKUP(DATE(YEAR(E3334),MONTH(E3334)-1,DAY(1)),'מדדים וריביות'!B:C,2,FALSE),VLOOKUP(DATE(YEAR(E3334),MONTH(E3334)-2,DAY(1)),'מדדים וריביות'!B:C,2,FALSE))</f>
        <v>25322057.343963299</v>
      </c>
      <c r="I3334" s="43">
        <f>'ריבית יומית'!D3328</f>
        <v>1.0738622586670132E-4</v>
      </c>
      <c r="J3334" s="29">
        <f t="shared" si="427"/>
        <v>1.6530267960471556</v>
      </c>
      <c r="L3334">
        <f>VLOOKUP(D3333,'מדדים וריביות'!B:C,2)</f>
        <v>25012330.3635462</v>
      </c>
      <c r="M3334" s="30">
        <f t="shared" si="432"/>
        <v>0</v>
      </c>
      <c r="O3334" s="39">
        <f t="shared" si="429"/>
        <v>0</v>
      </c>
      <c r="P3334" s="39">
        <f t="shared" si="433"/>
        <v>0</v>
      </c>
      <c r="Q3334" s="39">
        <f t="shared" si="430"/>
        <v>0</v>
      </c>
      <c r="R3334" s="41">
        <f t="shared" si="431"/>
        <v>0</v>
      </c>
    </row>
    <row r="3335" spans="4:18" x14ac:dyDescent="0.25">
      <c r="D3335" s="1">
        <v>36200</v>
      </c>
      <c r="E3335" s="1">
        <f t="shared" si="428"/>
        <v>36192</v>
      </c>
      <c r="F3335" s="30">
        <f t="shared" si="434"/>
        <v>0</v>
      </c>
      <c r="H3335" s="42">
        <f>IF(DAY(D3335)&gt;14,VLOOKUP(DATE(YEAR(E3335),MONTH(E3335)-1,DAY(1)),'מדדים וריביות'!B:C,2,FALSE),VLOOKUP(DATE(YEAR(E3335),MONTH(E3335)-2,DAY(1)),'מדדים וריביות'!B:C,2,FALSE))</f>
        <v>25322057.343963299</v>
      </c>
      <c r="I3335" s="43">
        <f>'ריבית יומית'!D3329</f>
        <v>1.0738622586670132E-4</v>
      </c>
      <c r="J3335" s="29">
        <f t="shared" si="427"/>
        <v>1.6528493027986018</v>
      </c>
      <c r="L3335">
        <f>VLOOKUP(D3334,'מדדים וריביות'!B:C,2)</f>
        <v>25012330.3635462</v>
      </c>
      <c r="M3335" s="30">
        <f t="shared" si="432"/>
        <v>0</v>
      </c>
      <c r="O3335" s="39">
        <f t="shared" si="429"/>
        <v>0</v>
      </c>
      <c r="P3335" s="39">
        <f t="shared" si="433"/>
        <v>0</v>
      </c>
      <c r="Q3335" s="39">
        <f t="shared" si="430"/>
        <v>0</v>
      </c>
      <c r="R3335" s="41">
        <f t="shared" si="431"/>
        <v>0</v>
      </c>
    </row>
    <row r="3336" spans="4:18" x14ac:dyDescent="0.25">
      <c r="D3336" s="1">
        <v>36201</v>
      </c>
      <c r="E3336" s="1">
        <f t="shared" si="428"/>
        <v>36192</v>
      </c>
      <c r="F3336" s="30">
        <f t="shared" si="434"/>
        <v>0</v>
      </c>
      <c r="H3336" s="42">
        <f>IF(DAY(D3336)&gt;14,VLOOKUP(DATE(YEAR(E3336),MONTH(E3336)-1,DAY(1)),'מדדים וריביות'!B:C,2,FALSE),VLOOKUP(DATE(YEAR(E3336),MONTH(E3336)-2,DAY(1)),'מדדים וריביות'!B:C,2,FALSE))</f>
        <v>25322057.343963299</v>
      </c>
      <c r="I3336" s="43">
        <f>'ריבית יומית'!D3330</f>
        <v>1.0738622586670132E-4</v>
      </c>
      <c r="J3336" s="29">
        <f t="shared" si="427"/>
        <v>1.6526718286083313</v>
      </c>
      <c r="L3336">
        <f>VLOOKUP(D3335,'מדדים וריביות'!B:C,2)</f>
        <v>25012330.3635462</v>
      </c>
      <c r="M3336" s="30">
        <f t="shared" si="432"/>
        <v>0</v>
      </c>
      <c r="O3336" s="39">
        <f t="shared" si="429"/>
        <v>0</v>
      </c>
      <c r="P3336" s="39">
        <f t="shared" si="433"/>
        <v>0</v>
      </c>
      <c r="Q3336" s="39">
        <f t="shared" si="430"/>
        <v>0</v>
      </c>
      <c r="R3336" s="41">
        <f t="shared" si="431"/>
        <v>0</v>
      </c>
    </row>
    <row r="3337" spans="4:18" x14ac:dyDescent="0.25">
      <c r="D3337" s="1">
        <v>36202</v>
      </c>
      <c r="E3337" s="1">
        <f t="shared" si="428"/>
        <v>36192</v>
      </c>
      <c r="F3337" s="30">
        <f t="shared" si="434"/>
        <v>0</v>
      </c>
      <c r="H3337" s="42">
        <f>IF(DAY(D3337)&gt;14,VLOOKUP(DATE(YEAR(E3337),MONTH(E3337)-1,DAY(1)),'מדדים וריביות'!B:C,2,FALSE),VLOOKUP(DATE(YEAR(E3337),MONTH(E3337)-2,DAY(1)),'מדדים וריביות'!B:C,2,FALSE))</f>
        <v>25322057.343963299</v>
      </c>
      <c r="I3337" s="43">
        <f>'ריבית יומית'!D3331</f>
        <v>1.0738622586670132E-4</v>
      </c>
      <c r="J3337" s="29">
        <f t="shared" ref="J3337:J3400" si="435">J3338*(1+I3337)</f>
        <v>1.6524943734742978</v>
      </c>
      <c r="L3337">
        <f>VLOOKUP(D3336,'מדדים וריביות'!B:C,2)</f>
        <v>25012330.3635462</v>
      </c>
      <c r="M3337" s="30">
        <f t="shared" si="432"/>
        <v>0</v>
      </c>
      <c r="O3337" s="39">
        <f t="shared" si="429"/>
        <v>0</v>
      </c>
      <c r="P3337" s="39">
        <f t="shared" si="433"/>
        <v>0</v>
      </c>
      <c r="Q3337" s="39">
        <f t="shared" si="430"/>
        <v>0</v>
      </c>
      <c r="R3337" s="41">
        <f t="shared" si="431"/>
        <v>0</v>
      </c>
    </row>
    <row r="3338" spans="4:18" x14ac:dyDescent="0.25">
      <c r="D3338" s="1">
        <v>36203</v>
      </c>
      <c r="E3338" s="1">
        <f t="shared" ref="E3338:E3401" si="436">DATE(YEAR(D3338),MONTH(D3338),DAY(1))</f>
        <v>36192</v>
      </c>
      <c r="F3338" s="30">
        <f t="shared" si="434"/>
        <v>0</v>
      </c>
      <c r="H3338" s="42">
        <f>IF(DAY(D3338)&gt;14,VLOOKUP(DATE(YEAR(E3338),MONTH(E3338)-1,DAY(1)),'מדדים וריביות'!B:C,2,FALSE),VLOOKUP(DATE(YEAR(E3338),MONTH(E3338)-2,DAY(1)),'מדדים וריביות'!B:C,2,FALSE))</f>
        <v>25322057.343963299</v>
      </c>
      <c r="I3338" s="43">
        <f>'ריבית יומית'!D3332</f>
        <v>1.0738622586670132E-4</v>
      </c>
      <c r="J3338" s="29">
        <f t="shared" si="435"/>
        <v>1.6523169373944555</v>
      </c>
      <c r="L3338">
        <f>VLOOKUP(D3337,'מדדים וריביות'!B:C,2)</f>
        <v>25012330.3635462</v>
      </c>
      <c r="M3338" s="30">
        <f t="shared" si="432"/>
        <v>0</v>
      </c>
      <c r="O3338" s="39">
        <f t="shared" ref="O3338:O3401" si="437">$D$4/H3338*G3338-G3338</f>
        <v>0</v>
      </c>
      <c r="P3338" s="39">
        <f t="shared" si="433"/>
        <v>0</v>
      </c>
      <c r="Q3338" s="39">
        <f t="shared" ref="Q3338:Q3401" si="438">$D$4/H3338*P3338-P3338</f>
        <v>0</v>
      </c>
      <c r="R3338" s="41">
        <f t="shared" ref="R3338:R3401" si="439">SUM(O3338:Q3338)</f>
        <v>0</v>
      </c>
    </row>
    <row r="3339" spans="4:18" x14ac:dyDescent="0.25">
      <c r="D3339" s="1">
        <v>36204</v>
      </c>
      <c r="E3339" s="1">
        <f t="shared" si="436"/>
        <v>36192</v>
      </c>
      <c r="F3339" s="30">
        <f t="shared" si="434"/>
        <v>0</v>
      </c>
      <c r="H3339" s="42">
        <f>IF(DAY(D3339)&gt;14,VLOOKUP(DATE(YEAR(E3339),MONTH(E3339)-1,DAY(1)),'מדדים וריביות'!B:C,2,FALSE),VLOOKUP(DATE(YEAR(E3339),MONTH(E3339)-2,DAY(1)),'מדדים וריביות'!B:C,2,FALSE))</f>
        <v>25322057.343963299</v>
      </c>
      <c r="I3339" s="43">
        <f>'ריבית יומית'!D3333</f>
        <v>1.0738622586670132E-4</v>
      </c>
      <c r="J3339" s="29">
        <f t="shared" si="435"/>
        <v>1.6521395203667582</v>
      </c>
      <c r="L3339">
        <f>VLOOKUP(D3338,'מדדים וריביות'!B:C,2)</f>
        <v>25012330.3635462</v>
      </c>
      <c r="M3339" s="30">
        <f t="shared" si="432"/>
        <v>0</v>
      </c>
      <c r="O3339" s="39">
        <f t="shared" si="437"/>
        <v>0</v>
      </c>
      <c r="P3339" s="39">
        <f t="shared" si="433"/>
        <v>0</v>
      </c>
      <c r="Q3339" s="39">
        <f t="shared" si="438"/>
        <v>0</v>
      </c>
      <c r="R3339" s="41">
        <f t="shared" si="439"/>
        <v>0</v>
      </c>
    </row>
    <row r="3340" spans="4:18" x14ac:dyDescent="0.25">
      <c r="D3340" s="1">
        <v>36205</v>
      </c>
      <c r="E3340" s="1">
        <f t="shared" si="436"/>
        <v>36192</v>
      </c>
      <c r="F3340" s="30">
        <f t="shared" si="434"/>
        <v>0</v>
      </c>
      <c r="H3340" s="42">
        <f>IF(DAY(D3340)&gt;14,VLOOKUP(DATE(YEAR(E3340),MONTH(E3340)-1,DAY(1)),'מדדים וריביות'!B:C,2,FALSE),VLOOKUP(DATE(YEAR(E3340),MONTH(E3340)-2,DAY(1)),'מדדים וריביות'!B:C,2,FALSE))</f>
        <v>25322057.343963299</v>
      </c>
      <c r="I3340" s="43">
        <f>'ריבית יומית'!D3334</f>
        <v>1.0738622586670132E-4</v>
      </c>
      <c r="J3340" s="29">
        <f t="shared" si="435"/>
        <v>1.6519621223891601</v>
      </c>
      <c r="L3340">
        <f>VLOOKUP(D3339,'מדדים וריביות'!B:C,2)</f>
        <v>25012330.3635462</v>
      </c>
      <c r="M3340" s="30">
        <f t="shared" ref="M3340:M3403" si="440">F3340*(1+I3340)*L3340/H3340+G3340-K3340</f>
        <v>0</v>
      </c>
      <c r="O3340" s="39">
        <f t="shared" si="437"/>
        <v>0</v>
      </c>
      <c r="P3340" s="39">
        <f t="shared" si="433"/>
        <v>0</v>
      </c>
      <c r="Q3340" s="39">
        <f t="shared" si="438"/>
        <v>0</v>
      </c>
      <c r="R3340" s="41">
        <f t="shared" si="439"/>
        <v>0</v>
      </c>
    </row>
    <row r="3341" spans="4:18" x14ac:dyDescent="0.25">
      <c r="D3341" s="1">
        <v>36206</v>
      </c>
      <c r="E3341" s="1">
        <f t="shared" si="436"/>
        <v>36192</v>
      </c>
      <c r="F3341" s="30">
        <f t="shared" si="434"/>
        <v>0</v>
      </c>
      <c r="H3341" s="42">
        <f>IF(DAY(D3341)&gt;14,VLOOKUP(DATE(YEAR(E3341),MONTH(E3341)-1,DAY(1)),'מדדים וריביות'!B:C,2,FALSE),VLOOKUP(DATE(YEAR(E3341),MONTH(E3341)-2,DAY(1)),'מדדים וריביות'!B:C,2,FALSE))</f>
        <v>25204918.085306</v>
      </c>
      <c r="I3341" s="43">
        <f>'ריבית יומית'!D3335</f>
        <v>1.0738622586670132E-4</v>
      </c>
      <c r="J3341" s="29">
        <f t="shared" si="435"/>
        <v>1.6517847434596158</v>
      </c>
      <c r="L3341">
        <f>VLOOKUP(D3340,'מדדים וריביות'!B:C,2)</f>
        <v>25012330.3635462</v>
      </c>
      <c r="M3341" s="30">
        <f t="shared" si="440"/>
        <v>0</v>
      </c>
      <c r="O3341" s="39">
        <f t="shared" si="437"/>
        <v>0</v>
      </c>
      <c r="P3341" s="39">
        <f t="shared" si="433"/>
        <v>0</v>
      </c>
      <c r="Q3341" s="39">
        <f t="shared" si="438"/>
        <v>0</v>
      </c>
      <c r="R3341" s="41">
        <f t="shared" si="439"/>
        <v>0</v>
      </c>
    </row>
    <row r="3342" spans="4:18" x14ac:dyDescent="0.25">
      <c r="D3342" s="1">
        <v>36207</v>
      </c>
      <c r="E3342" s="1">
        <f t="shared" si="436"/>
        <v>36192</v>
      </c>
      <c r="F3342" s="30">
        <f t="shared" si="434"/>
        <v>0</v>
      </c>
      <c r="H3342" s="42">
        <f>IF(DAY(D3342)&gt;14,VLOOKUP(DATE(YEAR(E3342),MONTH(E3342)-1,DAY(1)),'מדדים וריביות'!B:C,2,FALSE),VLOOKUP(DATE(YEAR(E3342),MONTH(E3342)-2,DAY(1)),'מדדים וריביות'!B:C,2,FALSE))</f>
        <v>25204918.085306</v>
      </c>
      <c r="I3342" s="43">
        <f>'ריבית יומית'!D3336</f>
        <v>1.0738622586670132E-4</v>
      </c>
      <c r="J3342" s="29">
        <f t="shared" si="435"/>
        <v>1.6516073835760801</v>
      </c>
      <c r="L3342">
        <f>VLOOKUP(D3341,'מדדים וריביות'!B:C,2)</f>
        <v>25012330.3635462</v>
      </c>
      <c r="M3342" s="30">
        <f t="shared" si="440"/>
        <v>0</v>
      </c>
      <c r="O3342" s="39">
        <f t="shared" si="437"/>
        <v>0</v>
      </c>
      <c r="P3342" s="39">
        <f t="shared" si="433"/>
        <v>0</v>
      </c>
      <c r="Q3342" s="39">
        <f t="shared" si="438"/>
        <v>0</v>
      </c>
      <c r="R3342" s="41">
        <f t="shared" si="439"/>
        <v>0</v>
      </c>
    </row>
    <row r="3343" spans="4:18" x14ac:dyDescent="0.25">
      <c r="D3343" s="1">
        <v>36208</v>
      </c>
      <c r="E3343" s="1">
        <f t="shared" si="436"/>
        <v>36192</v>
      </c>
      <c r="F3343" s="30">
        <f t="shared" si="434"/>
        <v>0</v>
      </c>
      <c r="H3343" s="42">
        <f>IF(DAY(D3343)&gt;14,VLOOKUP(DATE(YEAR(E3343),MONTH(E3343)-1,DAY(1)),'מדדים וריביות'!B:C,2,FALSE),VLOOKUP(DATE(YEAR(E3343),MONTH(E3343)-2,DAY(1)),'מדדים וריביות'!B:C,2,FALSE))</f>
        <v>25204918.085306</v>
      </c>
      <c r="I3343" s="43">
        <f>'ריבית יומית'!D3337</f>
        <v>1.0738622586670132E-4</v>
      </c>
      <c r="J3343" s="29">
        <f t="shared" si="435"/>
        <v>1.6514300427365076</v>
      </c>
      <c r="L3343">
        <f>VLOOKUP(D3342,'מדדים וריביות'!B:C,2)</f>
        <v>25012330.3635462</v>
      </c>
      <c r="M3343" s="30">
        <f t="shared" si="440"/>
        <v>0</v>
      </c>
      <c r="O3343" s="39">
        <f t="shared" si="437"/>
        <v>0</v>
      </c>
      <c r="P3343" s="39">
        <f t="shared" si="433"/>
        <v>0</v>
      </c>
      <c r="Q3343" s="39">
        <f t="shared" si="438"/>
        <v>0</v>
      </c>
      <c r="R3343" s="41">
        <f t="shared" si="439"/>
        <v>0</v>
      </c>
    </row>
    <row r="3344" spans="4:18" x14ac:dyDescent="0.25">
      <c r="D3344" s="1">
        <v>36209</v>
      </c>
      <c r="E3344" s="1">
        <f t="shared" si="436"/>
        <v>36192</v>
      </c>
      <c r="F3344" s="30">
        <f t="shared" si="434"/>
        <v>0</v>
      </c>
      <c r="H3344" s="42">
        <f>IF(DAY(D3344)&gt;14,VLOOKUP(DATE(YEAR(E3344),MONTH(E3344)-1,DAY(1)),'מדדים וריביות'!B:C,2,FALSE),VLOOKUP(DATE(YEAR(E3344),MONTH(E3344)-2,DAY(1)),'מדדים וריביות'!B:C,2,FALSE))</f>
        <v>25204918.085306</v>
      </c>
      <c r="I3344" s="43">
        <f>'ריבית יומית'!D3338</f>
        <v>1.0738622586670132E-4</v>
      </c>
      <c r="J3344" s="29">
        <f t="shared" si="435"/>
        <v>1.6512527209388539</v>
      </c>
      <c r="L3344">
        <f>VLOOKUP(D3343,'מדדים וריביות'!B:C,2)</f>
        <v>25012330.3635462</v>
      </c>
      <c r="M3344" s="30">
        <f t="shared" si="440"/>
        <v>0</v>
      </c>
      <c r="O3344" s="39">
        <f t="shared" si="437"/>
        <v>0</v>
      </c>
      <c r="P3344" s="39">
        <f t="shared" si="433"/>
        <v>0</v>
      </c>
      <c r="Q3344" s="39">
        <f t="shared" si="438"/>
        <v>0</v>
      </c>
      <c r="R3344" s="41">
        <f t="shared" si="439"/>
        <v>0</v>
      </c>
    </row>
    <row r="3345" spans="4:18" x14ac:dyDescent="0.25">
      <c r="D3345" s="1">
        <v>36210</v>
      </c>
      <c r="E3345" s="1">
        <f t="shared" si="436"/>
        <v>36192</v>
      </c>
      <c r="F3345" s="30">
        <f t="shared" si="434"/>
        <v>0</v>
      </c>
      <c r="H3345" s="42">
        <f>IF(DAY(D3345)&gt;14,VLOOKUP(DATE(YEAR(E3345),MONTH(E3345)-1,DAY(1)),'מדדים וריביות'!B:C,2,FALSE),VLOOKUP(DATE(YEAR(E3345),MONTH(E3345)-2,DAY(1)),'מדדים וריביות'!B:C,2,FALSE))</f>
        <v>25204918.085306</v>
      </c>
      <c r="I3345" s="43">
        <f>'ריבית יומית'!D3339</f>
        <v>1.0738622586670132E-4</v>
      </c>
      <c r="J3345" s="29">
        <f t="shared" si="435"/>
        <v>1.6510754181810741</v>
      </c>
      <c r="L3345">
        <f>VLOOKUP(D3344,'מדדים וריביות'!B:C,2)</f>
        <v>25012330.3635462</v>
      </c>
      <c r="M3345" s="30">
        <f t="shared" si="440"/>
        <v>0</v>
      </c>
      <c r="O3345" s="39">
        <f t="shared" si="437"/>
        <v>0</v>
      </c>
      <c r="P3345" s="39">
        <f t="shared" si="433"/>
        <v>0</v>
      </c>
      <c r="Q3345" s="39">
        <f t="shared" si="438"/>
        <v>0</v>
      </c>
      <c r="R3345" s="41">
        <f t="shared" si="439"/>
        <v>0</v>
      </c>
    </row>
    <row r="3346" spans="4:18" x14ac:dyDescent="0.25">
      <c r="D3346" s="1">
        <v>36211</v>
      </c>
      <c r="E3346" s="1">
        <f t="shared" si="436"/>
        <v>36192</v>
      </c>
      <c r="F3346" s="30">
        <f t="shared" si="434"/>
        <v>0</v>
      </c>
      <c r="H3346" s="42">
        <f>IF(DAY(D3346)&gt;14,VLOOKUP(DATE(YEAR(E3346),MONTH(E3346)-1,DAY(1)),'מדדים וריביות'!B:C,2,FALSE),VLOOKUP(DATE(YEAR(E3346),MONTH(E3346)-2,DAY(1)),'מדדים וריביות'!B:C,2,FALSE))</f>
        <v>25204918.085306</v>
      </c>
      <c r="I3346" s="43">
        <f>'ריבית יומית'!D3340</f>
        <v>1.0738622586670132E-4</v>
      </c>
      <c r="J3346" s="29">
        <f t="shared" si="435"/>
        <v>1.650898134461124</v>
      </c>
      <c r="L3346">
        <f>VLOOKUP(D3345,'מדדים וריביות'!B:C,2)</f>
        <v>25012330.3635462</v>
      </c>
      <c r="M3346" s="30">
        <f t="shared" si="440"/>
        <v>0</v>
      </c>
      <c r="O3346" s="39">
        <f t="shared" si="437"/>
        <v>0</v>
      </c>
      <c r="P3346" s="39">
        <f t="shared" si="433"/>
        <v>0</v>
      </c>
      <c r="Q3346" s="39">
        <f t="shared" si="438"/>
        <v>0</v>
      </c>
      <c r="R3346" s="41">
        <f t="shared" si="439"/>
        <v>0</v>
      </c>
    </row>
    <row r="3347" spans="4:18" x14ac:dyDescent="0.25">
      <c r="D3347" s="1">
        <v>36212</v>
      </c>
      <c r="E3347" s="1">
        <f t="shared" si="436"/>
        <v>36192</v>
      </c>
      <c r="F3347" s="30">
        <f t="shared" si="434"/>
        <v>0</v>
      </c>
      <c r="H3347" s="42">
        <f>IF(DAY(D3347)&gt;14,VLOOKUP(DATE(YEAR(E3347),MONTH(E3347)-1,DAY(1)),'מדדים וריביות'!B:C,2,FALSE),VLOOKUP(DATE(YEAR(E3347),MONTH(E3347)-2,DAY(1)),'מדדים וריביות'!B:C,2,FALSE))</f>
        <v>25204918.085306</v>
      </c>
      <c r="I3347" s="43">
        <f>'ריבית יומית'!D3341</f>
        <v>1.0738622586670132E-4</v>
      </c>
      <c r="J3347" s="29">
        <f t="shared" si="435"/>
        <v>1.6507208697769593</v>
      </c>
      <c r="L3347">
        <f>VLOOKUP(D3346,'מדדים וריביות'!B:C,2)</f>
        <v>25012330.3635462</v>
      </c>
      <c r="M3347" s="30">
        <f t="shared" si="440"/>
        <v>0</v>
      </c>
      <c r="O3347" s="39">
        <f t="shared" si="437"/>
        <v>0</v>
      </c>
      <c r="P3347" s="39">
        <f t="shared" si="433"/>
        <v>0</v>
      </c>
      <c r="Q3347" s="39">
        <f t="shared" si="438"/>
        <v>0</v>
      </c>
      <c r="R3347" s="41">
        <f t="shared" si="439"/>
        <v>0</v>
      </c>
    </row>
    <row r="3348" spans="4:18" x14ac:dyDescent="0.25">
      <c r="D3348" s="1">
        <v>36213</v>
      </c>
      <c r="E3348" s="1">
        <f t="shared" si="436"/>
        <v>36192</v>
      </c>
      <c r="F3348" s="30">
        <f t="shared" si="434"/>
        <v>0</v>
      </c>
      <c r="H3348" s="42">
        <f>IF(DAY(D3348)&gt;14,VLOOKUP(DATE(YEAR(E3348),MONTH(E3348)-1,DAY(1)),'מדדים וריביות'!B:C,2,FALSE),VLOOKUP(DATE(YEAR(E3348),MONTH(E3348)-2,DAY(1)),'מדדים וריביות'!B:C,2,FALSE))</f>
        <v>25204918.085306</v>
      </c>
      <c r="I3348" s="43">
        <f>'ריבית יומית'!D3342</f>
        <v>1.0738622586670132E-4</v>
      </c>
      <c r="J3348" s="29">
        <f t="shared" si="435"/>
        <v>1.6505436241265361</v>
      </c>
      <c r="L3348">
        <f>VLOOKUP(D3347,'מדדים וריביות'!B:C,2)</f>
        <v>25012330.3635462</v>
      </c>
      <c r="M3348" s="30">
        <f t="shared" si="440"/>
        <v>0</v>
      </c>
      <c r="O3348" s="39">
        <f t="shared" si="437"/>
        <v>0</v>
      </c>
      <c r="P3348" s="39">
        <f t="shared" si="433"/>
        <v>0</v>
      </c>
      <c r="Q3348" s="39">
        <f t="shared" si="438"/>
        <v>0</v>
      </c>
      <c r="R3348" s="41">
        <f t="shared" si="439"/>
        <v>0</v>
      </c>
    </row>
    <row r="3349" spans="4:18" x14ac:dyDescent="0.25">
      <c r="D3349" s="1">
        <v>36214</v>
      </c>
      <c r="E3349" s="1">
        <f t="shared" si="436"/>
        <v>36192</v>
      </c>
      <c r="F3349" s="30">
        <f t="shared" si="434"/>
        <v>0</v>
      </c>
      <c r="H3349" s="42">
        <f>IF(DAY(D3349)&gt;14,VLOOKUP(DATE(YEAR(E3349),MONTH(E3349)-1,DAY(1)),'מדדים וריביות'!B:C,2,FALSE),VLOOKUP(DATE(YEAR(E3349),MONTH(E3349)-2,DAY(1)),'מדדים וריביות'!B:C,2,FALSE))</f>
        <v>25204918.085306</v>
      </c>
      <c r="I3349" s="43">
        <f>'ריבית יומית'!D3343</f>
        <v>1.0738622586670132E-4</v>
      </c>
      <c r="J3349" s="29">
        <f t="shared" si="435"/>
        <v>1.6503663975078104</v>
      </c>
      <c r="L3349">
        <f>VLOOKUP(D3348,'מדדים וריביות'!B:C,2)</f>
        <v>25012330.3635462</v>
      </c>
      <c r="M3349" s="30">
        <f t="shared" si="440"/>
        <v>0</v>
      </c>
      <c r="O3349" s="39">
        <f t="shared" si="437"/>
        <v>0</v>
      </c>
      <c r="P3349" s="39">
        <f t="shared" si="433"/>
        <v>0</v>
      </c>
      <c r="Q3349" s="39">
        <f t="shared" si="438"/>
        <v>0</v>
      </c>
      <c r="R3349" s="41">
        <f t="shared" si="439"/>
        <v>0</v>
      </c>
    </row>
    <row r="3350" spans="4:18" x14ac:dyDescent="0.25">
      <c r="D3350" s="1">
        <v>36215</v>
      </c>
      <c r="E3350" s="1">
        <f t="shared" si="436"/>
        <v>36192</v>
      </c>
      <c r="F3350" s="30">
        <f t="shared" si="434"/>
        <v>0</v>
      </c>
      <c r="H3350" s="42">
        <f>IF(DAY(D3350)&gt;14,VLOOKUP(DATE(YEAR(E3350),MONTH(E3350)-1,DAY(1)),'מדדים וריביות'!B:C,2,FALSE),VLOOKUP(DATE(YEAR(E3350),MONTH(E3350)-2,DAY(1)),'מדדים וריביות'!B:C,2,FALSE))</f>
        <v>25204918.085306</v>
      </c>
      <c r="I3350" s="43">
        <f>'ריבית יומית'!D3344</f>
        <v>1.0738622586670132E-4</v>
      </c>
      <c r="J3350" s="29">
        <f t="shared" si="435"/>
        <v>1.6501891899187391</v>
      </c>
      <c r="L3350">
        <f>VLOOKUP(D3349,'מדדים וריביות'!B:C,2)</f>
        <v>25012330.3635462</v>
      </c>
      <c r="M3350" s="30">
        <f t="shared" si="440"/>
        <v>0</v>
      </c>
      <c r="O3350" s="39">
        <f t="shared" si="437"/>
        <v>0</v>
      </c>
      <c r="P3350" s="39">
        <f t="shared" si="433"/>
        <v>0</v>
      </c>
      <c r="Q3350" s="39">
        <f t="shared" si="438"/>
        <v>0</v>
      </c>
      <c r="R3350" s="41">
        <f t="shared" si="439"/>
        <v>0</v>
      </c>
    </row>
    <row r="3351" spans="4:18" x14ac:dyDescent="0.25">
      <c r="D3351" s="1">
        <v>36216</v>
      </c>
      <c r="E3351" s="1">
        <f t="shared" si="436"/>
        <v>36192</v>
      </c>
      <c r="F3351" s="30">
        <f t="shared" si="434"/>
        <v>0</v>
      </c>
      <c r="H3351" s="42">
        <f>IF(DAY(D3351)&gt;14,VLOOKUP(DATE(YEAR(E3351),MONTH(E3351)-1,DAY(1)),'מדדים וריביות'!B:C,2,FALSE),VLOOKUP(DATE(YEAR(E3351),MONTH(E3351)-2,DAY(1)),'מדדים וריביות'!B:C,2,FALSE))</f>
        <v>25204918.085306</v>
      </c>
      <c r="I3351" s="43">
        <f>'ריבית יומית'!D3345</f>
        <v>1.0738622586670132E-4</v>
      </c>
      <c r="J3351" s="29">
        <f t="shared" si="435"/>
        <v>1.6500120013572785</v>
      </c>
      <c r="L3351">
        <f>VLOOKUP(D3350,'מדדים וריביות'!B:C,2)</f>
        <v>25012330.3635462</v>
      </c>
      <c r="M3351" s="30">
        <f t="shared" si="440"/>
        <v>0</v>
      </c>
      <c r="O3351" s="39">
        <f t="shared" si="437"/>
        <v>0</v>
      </c>
      <c r="P3351" s="39">
        <f t="shared" si="433"/>
        <v>0</v>
      </c>
      <c r="Q3351" s="39">
        <f t="shared" si="438"/>
        <v>0</v>
      </c>
      <c r="R3351" s="41">
        <f t="shared" si="439"/>
        <v>0</v>
      </c>
    </row>
    <row r="3352" spans="4:18" x14ac:dyDescent="0.25">
      <c r="D3352" s="1">
        <v>36217</v>
      </c>
      <c r="E3352" s="1">
        <f t="shared" si="436"/>
        <v>36192</v>
      </c>
      <c r="F3352" s="30">
        <f t="shared" si="434"/>
        <v>0</v>
      </c>
      <c r="H3352" s="42">
        <f>IF(DAY(D3352)&gt;14,VLOOKUP(DATE(YEAR(E3352),MONTH(E3352)-1,DAY(1)),'מדדים וריביות'!B:C,2,FALSE),VLOOKUP(DATE(YEAR(E3352),MONTH(E3352)-2,DAY(1)),'מדדים וריביות'!B:C,2,FALSE))</f>
        <v>25204918.085306</v>
      </c>
      <c r="I3352" s="43">
        <f>'ריבית יומית'!D3346</f>
        <v>1.0738622586670132E-4</v>
      </c>
      <c r="J3352" s="29">
        <f t="shared" si="435"/>
        <v>1.6498348318213858</v>
      </c>
      <c r="L3352">
        <f>VLOOKUP(D3351,'מדדים וריביות'!B:C,2)</f>
        <v>25012330.3635462</v>
      </c>
      <c r="M3352" s="30">
        <f t="shared" si="440"/>
        <v>0</v>
      </c>
      <c r="O3352" s="39">
        <f t="shared" si="437"/>
        <v>0</v>
      </c>
      <c r="P3352" s="39">
        <f t="shared" si="433"/>
        <v>0</v>
      </c>
      <c r="Q3352" s="39">
        <f t="shared" si="438"/>
        <v>0</v>
      </c>
      <c r="R3352" s="41">
        <f t="shared" si="439"/>
        <v>0</v>
      </c>
    </row>
    <row r="3353" spans="4:18" x14ac:dyDescent="0.25">
      <c r="D3353" s="1">
        <v>36218</v>
      </c>
      <c r="E3353" s="1">
        <f t="shared" si="436"/>
        <v>36192</v>
      </c>
      <c r="F3353" s="30">
        <f t="shared" si="434"/>
        <v>0</v>
      </c>
      <c r="H3353" s="42">
        <f>IF(DAY(D3353)&gt;14,VLOOKUP(DATE(YEAR(E3353),MONTH(E3353)-1,DAY(1)),'מדדים וריביות'!B:C,2,FALSE),VLOOKUP(DATE(YEAR(E3353),MONTH(E3353)-2,DAY(1)),'מדדים וריביות'!B:C,2,FALSE))</f>
        <v>25204918.085306</v>
      </c>
      <c r="I3353" s="43">
        <f>'ריבית יומית'!D3347</f>
        <v>1.0738622586670132E-4</v>
      </c>
      <c r="J3353" s="29">
        <f t="shared" si="435"/>
        <v>1.649657681309018</v>
      </c>
      <c r="L3353">
        <f>VLOOKUP(D3352,'מדדים וריביות'!B:C,2)</f>
        <v>25012330.3635462</v>
      </c>
      <c r="M3353" s="30">
        <f t="shared" si="440"/>
        <v>0</v>
      </c>
      <c r="O3353" s="39">
        <f t="shared" si="437"/>
        <v>0</v>
      </c>
      <c r="P3353" s="39">
        <f t="shared" si="433"/>
        <v>0</v>
      </c>
      <c r="Q3353" s="39">
        <f t="shared" si="438"/>
        <v>0</v>
      </c>
      <c r="R3353" s="41">
        <f t="shared" si="439"/>
        <v>0</v>
      </c>
    </row>
    <row r="3354" spans="4:18" x14ac:dyDescent="0.25">
      <c r="D3354" s="1">
        <v>36219</v>
      </c>
      <c r="E3354" s="1">
        <f t="shared" si="436"/>
        <v>36192</v>
      </c>
      <c r="F3354" s="30">
        <f t="shared" si="434"/>
        <v>0</v>
      </c>
      <c r="H3354" s="42">
        <f>IF(DAY(D3354)&gt;14,VLOOKUP(DATE(YEAR(E3354),MONTH(E3354)-1,DAY(1)),'מדדים וריביות'!B:C,2,FALSE),VLOOKUP(DATE(YEAR(E3354),MONTH(E3354)-2,DAY(1)),'מדדים וריביות'!B:C,2,FALSE))</f>
        <v>25204918.085306</v>
      </c>
      <c r="I3354" s="43">
        <f>'ריבית יומית'!D3348</f>
        <v>1.0738622586670132E-4</v>
      </c>
      <c r="J3354" s="29">
        <f t="shared" si="435"/>
        <v>1.6494805498181324</v>
      </c>
      <c r="L3354">
        <f>VLOOKUP(D3353,'מדדים וריביות'!B:C,2)</f>
        <v>25012330.3635462</v>
      </c>
      <c r="M3354" s="30">
        <f t="shared" si="440"/>
        <v>0</v>
      </c>
      <c r="O3354" s="39">
        <f t="shared" si="437"/>
        <v>0</v>
      </c>
      <c r="P3354" s="39">
        <f t="shared" si="433"/>
        <v>0</v>
      </c>
      <c r="Q3354" s="39">
        <f t="shared" si="438"/>
        <v>0</v>
      </c>
      <c r="R3354" s="41">
        <f t="shared" si="439"/>
        <v>0</v>
      </c>
    </row>
    <row r="3355" spans="4:18" x14ac:dyDescent="0.25">
      <c r="D3355" s="1">
        <v>36220</v>
      </c>
      <c r="E3355" s="1">
        <f t="shared" si="436"/>
        <v>36220</v>
      </c>
      <c r="F3355" s="30">
        <f t="shared" si="434"/>
        <v>0</v>
      </c>
      <c r="H3355" s="42">
        <f>IF(DAY(D3355)&gt;14,VLOOKUP(DATE(YEAR(E3355),MONTH(E3355)-1,DAY(1)),'מדדים וריביות'!B:C,2,FALSE),VLOOKUP(DATE(YEAR(E3355),MONTH(E3355)-2,DAY(1)),'מדדים וריביות'!B:C,2,FALSE))</f>
        <v>25204918.085306</v>
      </c>
      <c r="I3355" s="43">
        <f>'ריבית יומית'!D3349</f>
        <v>1.0738622586670132E-4</v>
      </c>
      <c r="J3355" s="29">
        <f t="shared" si="435"/>
        <v>1.6493034373466868</v>
      </c>
      <c r="L3355">
        <f>VLOOKUP(D3354,'מדדים וריביות'!B:C,2)</f>
        <v>25012330.3635462</v>
      </c>
      <c r="M3355" s="30">
        <f t="shared" si="440"/>
        <v>0</v>
      </c>
      <c r="O3355" s="39">
        <f t="shared" si="437"/>
        <v>0</v>
      </c>
      <c r="P3355" s="39">
        <f t="shared" si="433"/>
        <v>0</v>
      </c>
      <c r="Q3355" s="39">
        <f t="shared" si="438"/>
        <v>0</v>
      </c>
      <c r="R3355" s="41">
        <f t="shared" si="439"/>
        <v>0</v>
      </c>
    </row>
    <row r="3356" spans="4:18" x14ac:dyDescent="0.25">
      <c r="D3356" s="1">
        <v>36221</v>
      </c>
      <c r="E3356" s="1">
        <f t="shared" si="436"/>
        <v>36220</v>
      </c>
      <c r="F3356" s="30">
        <f t="shared" si="434"/>
        <v>0</v>
      </c>
      <c r="H3356" s="42">
        <f>IF(DAY(D3356)&gt;14,VLOOKUP(DATE(YEAR(E3356),MONTH(E3356)-1,DAY(1)),'מדדים וריביות'!B:C,2,FALSE),VLOOKUP(DATE(YEAR(E3356),MONTH(E3356)-2,DAY(1)),'מדדים וריביות'!B:C,2,FALSE))</f>
        <v>25204918.085306</v>
      </c>
      <c r="I3356" s="43">
        <f>'ריבית יומית'!D3350</f>
        <v>1.0738622586670132E-4</v>
      </c>
      <c r="J3356" s="29">
        <f t="shared" si="435"/>
        <v>1.6491263438926389</v>
      </c>
      <c r="L3356">
        <f>VLOOKUP(D3355,'מדדים וריביות'!B:C,2)</f>
        <v>24964183.433106299</v>
      </c>
      <c r="M3356" s="30">
        <f t="shared" si="440"/>
        <v>0</v>
      </c>
      <c r="O3356" s="39">
        <f t="shared" si="437"/>
        <v>0</v>
      </c>
      <c r="P3356" s="39">
        <f t="shared" si="433"/>
        <v>0</v>
      </c>
      <c r="Q3356" s="39">
        <f t="shared" si="438"/>
        <v>0</v>
      </c>
      <c r="R3356" s="41">
        <f t="shared" si="439"/>
        <v>0</v>
      </c>
    </row>
    <row r="3357" spans="4:18" x14ac:dyDescent="0.25">
      <c r="D3357" s="1">
        <v>36222</v>
      </c>
      <c r="E3357" s="1">
        <f t="shared" si="436"/>
        <v>36220</v>
      </c>
      <c r="F3357" s="30">
        <f t="shared" si="434"/>
        <v>0</v>
      </c>
      <c r="H3357" s="42">
        <f>IF(DAY(D3357)&gt;14,VLOOKUP(DATE(YEAR(E3357),MONTH(E3357)-1,DAY(1)),'מדדים וריביות'!B:C,2,FALSE),VLOOKUP(DATE(YEAR(E3357),MONTH(E3357)-2,DAY(1)),'מדדים וריביות'!B:C,2,FALSE))</f>
        <v>25204918.085306</v>
      </c>
      <c r="I3357" s="43">
        <f>'ריבית יומית'!D3351</f>
        <v>1.0738622586670132E-4</v>
      </c>
      <c r="J3357" s="29">
        <f t="shared" si="435"/>
        <v>1.6489492694539465</v>
      </c>
      <c r="L3357">
        <f>VLOOKUP(D3356,'מדדים וריביות'!B:C,2)</f>
        <v>24964183.433106299</v>
      </c>
      <c r="M3357" s="30">
        <f t="shared" si="440"/>
        <v>0</v>
      </c>
      <c r="O3357" s="39">
        <f t="shared" si="437"/>
        <v>0</v>
      </c>
      <c r="P3357" s="39">
        <f t="shared" si="433"/>
        <v>0</v>
      </c>
      <c r="Q3357" s="39">
        <f t="shared" si="438"/>
        <v>0</v>
      </c>
      <c r="R3357" s="41">
        <f t="shared" si="439"/>
        <v>0</v>
      </c>
    </row>
    <row r="3358" spans="4:18" x14ac:dyDescent="0.25">
      <c r="D3358" s="1">
        <v>36223</v>
      </c>
      <c r="E3358" s="1">
        <f t="shared" si="436"/>
        <v>36220</v>
      </c>
      <c r="F3358" s="30">
        <f t="shared" si="434"/>
        <v>0</v>
      </c>
      <c r="H3358" s="42">
        <f>IF(DAY(D3358)&gt;14,VLOOKUP(DATE(YEAR(E3358),MONTH(E3358)-1,DAY(1)),'מדדים וריביות'!B:C,2,FALSE),VLOOKUP(DATE(YEAR(E3358),MONTH(E3358)-2,DAY(1)),'מדדים וריביות'!B:C,2,FALSE))</f>
        <v>25204918.085306</v>
      </c>
      <c r="I3358" s="43">
        <f>'ריבית יומית'!D3352</f>
        <v>1.0738622586670132E-4</v>
      </c>
      <c r="J3358" s="29">
        <f t="shared" si="435"/>
        <v>1.6487722140285681</v>
      </c>
      <c r="L3358">
        <f>VLOOKUP(D3357,'מדדים וריביות'!B:C,2)</f>
        <v>24964183.433106299</v>
      </c>
      <c r="M3358" s="30">
        <f t="shared" si="440"/>
        <v>0</v>
      </c>
      <c r="O3358" s="39">
        <f t="shared" si="437"/>
        <v>0</v>
      </c>
      <c r="P3358" s="39">
        <f t="shared" si="433"/>
        <v>0</v>
      </c>
      <c r="Q3358" s="39">
        <f t="shared" si="438"/>
        <v>0</v>
      </c>
      <c r="R3358" s="41">
        <f t="shared" si="439"/>
        <v>0</v>
      </c>
    </row>
    <row r="3359" spans="4:18" x14ac:dyDescent="0.25">
      <c r="D3359" s="1">
        <v>36224</v>
      </c>
      <c r="E3359" s="1">
        <f t="shared" si="436"/>
        <v>36220</v>
      </c>
      <c r="F3359" s="30">
        <f t="shared" si="434"/>
        <v>0</v>
      </c>
      <c r="H3359" s="42">
        <f>IF(DAY(D3359)&gt;14,VLOOKUP(DATE(YEAR(E3359),MONTH(E3359)-1,DAY(1)),'מדדים וריביות'!B:C,2,FALSE),VLOOKUP(DATE(YEAR(E3359),MONTH(E3359)-2,DAY(1)),'מדדים וריביות'!B:C,2,FALSE))</f>
        <v>25204918.085306</v>
      </c>
      <c r="I3359" s="43">
        <f>'ריבית יומית'!D3353</f>
        <v>1.0738622586670132E-4</v>
      </c>
      <c r="J3359" s="29">
        <f t="shared" si="435"/>
        <v>1.6485951776144621</v>
      </c>
      <c r="L3359">
        <f>VLOOKUP(D3358,'מדדים וריביות'!B:C,2)</f>
        <v>24964183.433106299</v>
      </c>
      <c r="M3359" s="30">
        <f t="shared" si="440"/>
        <v>0</v>
      </c>
      <c r="O3359" s="39">
        <f t="shared" si="437"/>
        <v>0</v>
      </c>
      <c r="P3359" s="39">
        <f t="shared" si="433"/>
        <v>0</v>
      </c>
      <c r="Q3359" s="39">
        <f t="shared" si="438"/>
        <v>0</v>
      </c>
      <c r="R3359" s="41">
        <f t="shared" si="439"/>
        <v>0</v>
      </c>
    </row>
    <row r="3360" spans="4:18" x14ac:dyDescent="0.25">
      <c r="D3360" s="1">
        <v>36225</v>
      </c>
      <c r="E3360" s="1">
        <f t="shared" si="436"/>
        <v>36220</v>
      </c>
      <c r="F3360" s="30">
        <f t="shared" si="434"/>
        <v>0</v>
      </c>
      <c r="H3360" s="42">
        <f>IF(DAY(D3360)&gt;14,VLOOKUP(DATE(YEAR(E3360),MONTH(E3360)-1,DAY(1)),'מדדים וריביות'!B:C,2,FALSE),VLOOKUP(DATE(YEAR(E3360),MONTH(E3360)-2,DAY(1)),'מדדים וריביות'!B:C,2,FALSE))</f>
        <v>25204918.085306</v>
      </c>
      <c r="I3360" s="43">
        <f>'ריבית יומית'!D3354</f>
        <v>1.0738622586670132E-4</v>
      </c>
      <c r="J3360" s="29">
        <f t="shared" si="435"/>
        <v>1.6484181602095871</v>
      </c>
      <c r="L3360">
        <f>VLOOKUP(D3359,'מדדים וריביות'!B:C,2)</f>
        <v>24964183.433106299</v>
      </c>
      <c r="M3360" s="30">
        <f t="shared" si="440"/>
        <v>0</v>
      </c>
      <c r="O3360" s="39">
        <f t="shared" si="437"/>
        <v>0</v>
      </c>
      <c r="P3360" s="39">
        <f t="shared" si="433"/>
        <v>0</v>
      </c>
      <c r="Q3360" s="39">
        <f t="shared" si="438"/>
        <v>0</v>
      </c>
      <c r="R3360" s="41">
        <f t="shared" si="439"/>
        <v>0</v>
      </c>
    </row>
    <row r="3361" spans="4:18" x14ac:dyDescent="0.25">
      <c r="D3361" s="1">
        <v>36226</v>
      </c>
      <c r="E3361" s="1">
        <f t="shared" si="436"/>
        <v>36220</v>
      </c>
      <c r="F3361" s="30">
        <f t="shared" si="434"/>
        <v>0</v>
      </c>
      <c r="H3361" s="42">
        <f>IF(DAY(D3361)&gt;14,VLOOKUP(DATE(YEAR(E3361),MONTH(E3361)-1,DAY(1)),'מדדים וריביות'!B:C,2,FALSE),VLOOKUP(DATE(YEAR(E3361),MONTH(E3361)-2,DAY(1)),'מדדים וריביות'!B:C,2,FALSE))</f>
        <v>25204918.085306</v>
      </c>
      <c r="I3361" s="43">
        <f>'ריבית יומית'!D3355</f>
        <v>1.0738622586670132E-4</v>
      </c>
      <c r="J3361" s="29">
        <f t="shared" si="435"/>
        <v>1.6482411618119019</v>
      </c>
      <c r="L3361">
        <f>VLOOKUP(D3360,'מדדים וריביות'!B:C,2)</f>
        <v>24964183.433106299</v>
      </c>
      <c r="M3361" s="30">
        <f t="shared" si="440"/>
        <v>0</v>
      </c>
      <c r="O3361" s="39">
        <f t="shared" si="437"/>
        <v>0</v>
      </c>
      <c r="P3361" s="39">
        <f t="shared" si="433"/>
        <v>0</v>
      </c>
      <c r="Q3361" s="39">
        <f t="shared" si="438"/>
        <v>0</v>
      </c>
      <c r="R3361" s="41">
        <f t="shared" si="439"/>
        <v>0</v>
      </c>
    </row>
    <row r="3362" spans="4:18" x14ac:dyDescent="0.25">
      <c r="D3362" s="1">
        <v>36227</v>
      </c>
      <c r="E3362" s="1">
        <f t="shared" si="436"/>
        <v>36220</v>
      </c>
      <c r="F3362" s="30">
        <f t="shared" si="434"/>
        <v>0</v>
      </c>
      <c r="H3362" s="42">
        <f>IF(DAY(D3362)&gt;14,VLOOKUP(DATE(YEAR(E3362),MONTH(E3362)-1,DAY(1)),'מדדים וריביות'!B:C,2,FALSE),VLOOKUP(DATE(YEAR(E3362),MONTH(E3362)-2,DAY(1)),'מדדים וריביות'!B:C,2,FALSE))</f>
        <v>25204918.085306</v>
      </c>
      <c r="I3362" s="43">
        <f>'ריבית יומית'!D3356</f>
        <v>1.0738622586670132E-4</v>
      </c>
      <c r="J3362" s="29">
        <f t="shared" si="435"/>
        <v>1.6480641824193658</v>
      </c>
      <c r="L3362">
        <f>VLOOKUP(D3361,'מדדים וריביות'!B:C,2)</f>
        <v>24964183.433106299</v>
      </c>
      <c r="M3362" s="30">
        <f t="shared" si="440"/>
        <v>0</v>
      </c>
      <c r="O3362" s="39">
        <f t="shared" si="437"/>
        <v>0</v>
      </c>
      <c r="P3362" s="39">
        <f t="shared" si="433"/>
        <v>0</v>
      </c>
      <c r="Q3362" s="39">
        <f t="shared" si="438"/>
        <v>0</v>
      </c>
      <c r="R3362" s="41">
        <f t="shared" si="439"/>
        <v>0</v>
      </c>
    </row>
    <row r="3363" spans="4:18" x14ac:dyDescent="0.25">
      <c r="D3363" s="1">
        <v>36228</v>
      </c>
      <c r="E3363" s="1">
        <f t="shared" si="436"/>
        <v>36220</v>
      </c>
      <c r="F3363" s="30">
        <f t="shared" si="434"/>
        <v>0</v>
      </c>
      <c r="H3363" s="42">
        <f>IF(DAY(D3363)&gt;14,VLOOKUP(DATE(YEAR(E3363),MONTH(E3363)-1,DAY(1)),'מדדים וריביות'!B:C,2,FALSE),VLOOKUP(DATE(YEAR(E3363),MONTH(E3363)-2,DAY(1)),'מדדים וריביות'!B:C,2,FALSE))</f>
        <v>25204918.085306</v>
      </c>
      <c r="I3363" s="43">
        <f>'ריבית יומית'!D3357</f>
        <v>1.0738622586670132E-4</v>
      </c>
      <c r="J3363" s="29">
        <f t="shared" si="435"/>
        <v>1.6478872220299381</v>
      </c>
      <c r="L3363">
        <f>VLOOKUP(D3362,'מדדים וריביות'!B:C,2)</f>
        <v>24964183.433106299</v>
      </c>
      <c r="M3363" s="30">
        <f t="shared" si="440"/>
        <v>0</v>
      </c>
      <c r="O3363" s="39">
        <f t="shared" si="437"/>
        <v>0</v>
      </c>
      <c r="P3363" s="39">
        <f t="shared" si="433"/>
        <v>0</v>
      </c>
      <c r="Q3363" s="39">
        <f t="shared" si="438"/>
        <v>0</v>
      </c>
      <c r="R3363" s="41">
        <f t="shared" si="439"/>
        <v>0</v>
      </c>
    </row>
    <row r="3364" spans="4:18" x14ac:dyDescent="0.25">
      <c r="D3364" s="1">
        <v>36229</v>
      </c>
      <c r="E3364" s="1">
        <f t="shared" si="436"/>
        <v>36220</v>
      </c>
      <c r="F3364" s="30">
        <f t="shared" si="434"/>
        <v>0</v>
      </c>
      <c r="H3364" s="42">
        <f>IF(DAY(D3364)&gt;14,VLOOKUP(DATE(YEAR(E3364),MONTH(E3364)-1,DAY(1)),'מדדים וריביות'!B:C,2,FALSE),VLOOKUP(DATE(YEAR(E3364),MONTH(E3364)-2,DAY(1)),'מדדים וריביות'!B:C,2,FALSE))</f>
        <v>25204918.085306</v>
      </c>
      <c r="I3364" s="43">
        <f>'ריבית יומית'!D3358</f>
        <v>1.0738622586670132E-4</v>
      </c>
      <c r="J3364" s="29">
        <f t="shared" si="435"/>
        <v>1.6477102806415782</v>
      </c>
      <c r="L3364">
        <f>VLOOKUP(D3363,'מדדים וריביות'!B:C,2)</f>
        <v>24964183.433106299</v>
      </c>
      <c r="M3364" s="30">
        <f t="shared" si="440"/>
        <v>0</v>
      </c>
      <c r="O3364" s="39">
        <f t="shared" si="437"/>
        <v>0</v>
      </c>
      <c r="P3364" s="39">
        <f t="shared" si="433"/>
        <v>0</v>
      </c>
      <c r="Q3364" s="39">
        <f t="shared" si="438"/>
        <v>0</v>
      </c>
      <c r="R3364" s="41">
        <f t="shared" si="439"/>
        <v>0</v>
      </c>
    </row>
    <row r="3365" spans="4:18" x14ac:dyDescent="0.25">
      <c r="D3365" s="1">
        <v>36230</v>
      </c>
      <c r="E3365" s="1">
        <f t="shared" si="436"/>
        <v>36220</v>
      </c>
      <c r="F3365" s="30">
        <f t="shared" si="434"/>
        <v>0</v>
      </c>
      <c r="H3365" s="42">
        <f>IF(DAY(D3365)&gt;14,VLOOKUP(DATE(YEAR(E3365),MONTH(E3365)-1,DAY(1)),'מדדים וריביות'!B:C,2,FALSE),VLOOKUP(DATE(YEAR(E3365),MONTH(E3365)-2,DAY(1)),'מדדים וריביות'!B:C,2,FALSE))</f>
        <v>25204918.085306</v>
      </c>
      <c r="I3365" s="43">
        <f>'ריבית יומית'!D3359</f>
        <v>1.0738622586670132E-4</v>
      </c>
      <c r="J3365" s="29">
        <f t="shared" si="435"/>
        <v>1.647533358252246</v>
      </c>
      <c r="L3365">
        <f>VLOOKUP(D3364,'מדדים וריביות'!B:C,2)</f>
        <v>24964183.433106299</v>
      </c>
      <c r="M3365" s="30">
        <f t="shared" si="440"/>
        <v>0</v>
      </c>
      <c r="O3365" s="39">
        <f t="shared" si="437"/>
        <v>0</v>
      </c>
      <c r="P3365" s="39">
        <f t="shared" si="433"/>
        <v>0</v>
      </c>
      <c r="Q3365" s="39">
        <f t="shared" si="438"/>
        <v>0</v>
      </c>
      <c r="R3365" s="41">
        <f t="shared" si="439"/>
        <v>0</v>
      </c>
    </row>
    <row r="3366" spans="4:18" x14ac:dyDescent="0.25">
      <c r="D3366" s="1">
        <v>36231</v>
      </c>
      <c r="E3366" s="1">
        <f t="shared" si="436"/>
        <v>36220</v>
      </c>
      <c r="F3366" s="30">
        <f t="shared" si="434"/>
        <v>0</v>
      </c>
      <c r="H3366" s="42">
        <f>IF(DAY(D3366)&gt;14,VLOOKUP(DATE(YEAR(E3366),MONTH(E3366)-1,DAY(1)),'מדדים וריביות'!B:C,2,FALSE),VLOOKUP(DATE(YEAR(E3366),MONTH(E3366)-2,DAY(1)),'מדדים וריביות'!B:C,2,FALSE))</f>
        <v>25204918.085306</v>
      </c>
      <c r="I3366" s="43">
        <f>'ריבית יומית'!D3360</f>
        <v>1.0738622586670132E-4</v>
      </c>
      <c r="J3366" s="29">
        <f t="shared" si="435"/>
        <v>1.6473564548599013</v>
      </c>
      <c r="L3366">
        <f>VLOOKUP(D3365,'מדדים וריביות'!B:C,2)</f>
        <v>24964183.433106299</v>
      </c>
      <c r="M3366" s="30">
        <f t="shared" si="440"/>
        <v>0</v>
      </c>
      <c r="O3366" s="39">
        <f t="shared" si="437"/>
        <v>0</v>
      </c>
      <c r="P3366" s="39">
        <f t="shared" si="433"/>
        <v>0</v>
      </c>
      <c r="Q3366" s="39">
        <f t="shared" si="438"/>
        <v>0</v>
      </c>
      <c r="R3366" s="41">
        <f t="shared" si="439"/>
        <v>0</v>
      </c>
    </row>
    <row r="3367" spans="4:18" x14ac:dyDescent="0.25">
      <c r="D3367" s="1">
        <v>36232</v>
      </c>
      <c r="E3367" s="1">
        <f t="shared" si="436"/>
        <v>36220</v>
      </c>
      <c r="F3367" s="30">
        <f t="shared" si="434"/>
        <v>0</v>
      </c>
      <c r="H3367" s="42">
        <f>IF(DAY(D3367)&gt;14,VLOOKUP(DATE(YEAR(E3367),MONTH(E3367)-1,DAY(1)),'מדדים וריביות'!B:C,2,FALSE),VLOOKUP(DATE(YEAR(E3367),MONTH(E3367)-2,DAY(1)),'מדדים וריביות'!B:C,2,FALSE))</f>
        <v>25204918.085306</v>
      </c>
      <c r="I3367" s="43">
        <f>'ריבית יומית'!D3361</f>
        <v>1.0738622586670132E-4</v>
      </c>
      <c r="J3367" s="29">
        <f t="shared" si="435"/>
        <v>1.6471795704625047</v>
      </c>
      <c r="L3367">
        <f>VLOOKUP(D3366,'מדדים וריביות'!B:C,2)</f>
        <v>24964183.433106299</v>
      </c>
      <c r="M3367" s="30">
        <f t="shared" si="440"/>
        <v>0</v>
      </c>
      <c r="O3367" s="39">
        <f t="shared" si="437"/>
        <v>0</v>
      </c>
      <c r="P3367" s="39">
        <f t="shared" si="433"/>
        <v>0</v>
      </c>
      <c r="Q3367" s="39">
        <f t="shared" si="438"/>
        <v>0</v>
      </c>
      <c r="R3367" s="41">
        <f t="shared" si="439"/>
        <v>0</v>
      </c>
    </row>
    <row r="3368" spans="4:18" x14ac:dyDescent="0.25">
      <c r="D3368" s="1">
        <v>36233</v>
      </c>
      <c r="E3368" s="1">
        <f t="shared" si="436"/>
        <v>36220</v>
      </c>
      <c r="F3368" s="30">
        <f t="shared" si="434"/>
        <v>0</v>
      </c>
      <c r="H3368" s="42">
        <f>IF(DAY(D3368)&gt;14,VLOOKUP(DATE(YEAR(E3368),MONTH(E3368)-1,DAY(1)),'מדדים וריביות'!B:C,2,FALSE),VLOOKUP(DATE(YEAR(E3368),MONTH(E3368)-2,DAY(1)),'מדדים וריביות'!B:C,2,FALSE))</f>
        <v>25204918.085306</v>
      </c>
      <c r="I3368" s="43">
        <f>'ריבית יומית'!D3362</f>
        <v>1.0738622586670132E-4</v>
      </c>
      <c r="J3368" s="29">
        <f t="shared" si="435"/>
        <v>1.6470027050580163</v>
      </c>
      <c r="L3368">
        <f>VLOOKUP(D3367,'מדדים וריביות'!B:C,2)</f>
        <v>24964183.433106299</v>
      </c>
      <c r="M3368" s="30">
        <f t="shared" si="440"/>
        <v>0</v>
      </c>
      <c r="O3368" s="39">
        <f t="shared" si="437"/>
        <v>0</v>
      </c>
      <c r="P3368" s="39">
        <f t="shared" si="433"/>
        <v>0</v>
      </c>
      <c r="Q3368" s="39">
        <f t="shared" si="438"/>
        <v>0</v>
      </c>
      <c r="R3368" s="41">
        <f t="shared" si="439"/>
        <v>0</v>
      </c>
    </row>
    <row r="3369" spans="4:18" x14ac:dyDescent="0.25">
      <c r="D3369" s="1">
        <v>36234</v>
      </c>
      <c r="E3369" s="1">
        <f t="shared" si="436"/>
        <v>36220</v>
      </c>
      <c r="F3369" s="30">
        <f t="shared" si="434"/>
        <v>0</v>
      </c>
      <c r="H3369" s="42">
        <f>IF(DAY(D3369)&gt;14,VLOOKUP(DATE(YEAR(E3369),MONTH(E3369)-1,DAY(1)),'מדדים וריביות'!B:C,2,FALSE),VLOOKUP(DATE(YEAR(E3369),MONTH(E3369)-2,DAY(1)),'מדדים וריביות'!B:C,2,FALSE))</f>
        <v>25012330.3635462</v>
      </c>
      <c r="I3369" s="43">
        <f>'ריבית יומית'!D3363</f>
        <v>1.0738622586670132E-4</v>
      </c>
      <c r="J3369" s="29">
        <f t="shared" si="435"/>
        <v>1.6468258586443967</v>
      </c>
      <c r="L3369">
        <f>VLOOKUP(D3368,'מדדים וריביות'!B:C,2)</f>
        <v>24964183.433106299</v>
      </c>
      <c r="M3369" s="30">
        <f t="shared" si="440"/>
        <v>0</v>
      </c>
      <c r="O3369" s="39">
        <f t="shared" si="437"/>
        <v>0</v>
      </c>
      <c r="P3369" s="39">
        <f t="shared" si="433"/>
        <v>0</v>
      </c>
      <c r="Q3369" s="39">
        <f t="shared" si="438"/>
        <v>0</v>
      </c>
      <c r="R3369" s="41">
        <f t="shared" si="439"/>
        <v>0</v>
      </c>
    </row>
    <row r="3370" spans="4:18" x14ac:dyDescent="0.25">
      <c r="D3370" s="1">
        <v>36235</v>
      </c>
      <c r="E3370" s="1">
        <f t="shared" si="436"/>
        <v>36220</v>
      </c>
      <c r="F3370" s="30">
        <f t="shared" si="434"/>
        <v>0</v>
      </c>
      <c r="H3370" s="42">
        <f>IF(DAY(D3370)&gt;14,VLOOKUP(DATE(YEAR(E3370),MONTH(E3370)-1,DAY(1)),'מדדים וריביות'!B:C,2,FALSE),VLOOKUP(DATE(YEAR(E3370),MONTH(E3370)-2,DAY(1)),'מדדים וריביות'!B:C,2,FALSE))</f>
        <v>25012330.3635462</v>
      </c>
      <c r="I3370" s="43">
        <f>'ריבית יומית'!D3364</f>
        <v>1.0738622586670132E-4</v>
      </c>
      <c r="J3370" s="29">
        <f t="shared" si="435"/>
        <v>1.6466490312196069</v>
      </c>
      <c r="L3370">
        <f>VLOOKUP(D3369,'מדדים וריביות'!B:C,2)</f>
        <v>24964183.433106299</v>
      </c>
      <c r="M3370" s="30">
        <f t="shared" si="440"/>
        <v>0</v>
      </c>
      <c r="O3370" s="39">
        <f t="shared" si="437"/>
        <v>0</v>
      </c>
      <c r="P3370" s="39">
        <f t="shared" si="433"/>
        <v>0</v>
      </c>
      <c r="Q3370" s="39">
        <f t="shared" si="438"/>
        <v>0</v>
      </c>
      <c r="R3370" s="41">
        <f t="shared" si="439"/>
        <v>0</v>
      </c>
    </row>
    <row r="3371" spans="4:18" x14ac:dyDescent="0.25">
      <c r="D3371" s="1">
        <v>36236</v>
      </c>
      <c r="E3371" s="1">
        <f t="shared" si="436"/>
        <v>36220</v>
      </c>
      <c r="F3371" s="30">
        <f t="shared" si="434"/>
        <v>0</v>
      </c>
      <c r="H3371" s="42">
        <f>IF(DAY(D3371)&gt;14,VLOOKUP(DATE(YEAR(E3371),MONTH(E3371)-1,DAY(1)),'מדדים וריביות'!B:C,2,FALSE),VLOOKUP(DATE(YEAR(E3371),MONTH(E3371)-2,DAY(1)),'מדדים וריביות'!B:C,2,FALSE))</f>
        <v>25012330.3635462</v>
      </c>
      <c r="I3371" s="43">
        <f>'ריבית יומית'!D3365</f>
        <v>1.0738622586670132E-4</v>
      </c>
      <c r="J3371" s="29">
        <f t="shared" si="435"/>
        <v>1.646472222781608</v>
      </c>
      <c r="L3371">
        <f>VLOOKUP(D3370,'מדדים וריביות'!B:C,2)</f>
        <v>24964183.433106299</v>
      </c>
      <c r="M3371" s="30">
        <f t="shared" si="440"/>
        <v>0</v>
      </c>
      <c r="O3371" s="39">
        <f t="shared" si="437"/>
        <v>0</v>
      </c>
      <c r="P3371" s="39">
        <f t="shared" si="433"/>
        <v>0</v>
      </c>
      <c r="Q3371" s="39">
        <f t="shared" si="438"/>
        <v>0</v>
      </c>
      <c r="R3371" s="41">
        <f t="shared" si="439"/>
        <v>0</v>
      </c>
    </row>
    <row r="3372" spans="4:18" x14ac:dyDescent="0.25">
      <c r="D3372" s="1">
        <v>36237</v>
      </c>
      <c r="E3372" s="1">
        <f t="shared" si="436"/>
        <v>36220</v>
      </c>
      <c r="F3372" s="30">
        <f t="shared" si="434"/>
        <v>0</v>
      </c>
      <c r="H3372" s="42">
        <f>IF(DAY(D3372)&gt;14,VLOOKUP(DATE(YEAR(E3372),MONTH(E3372)-1,DAY(1)),'מדדים וריביות'!B:C,2,FALSE),VLOOKUP(DATE(YEAR(E3372),MONTH(E3372)-2,DAY(1)),'מדדים וריביות'!B:C,2,FALSE))</f>
        <v>25012330.3635462</v>
      </c>
      <c r="I3372" s="43">
        <f>'ריבית יומית'!D3366</f>
        <v>1.0738622586670132E-4</v>
      </c>
      <c r="J3372" s="29">
        <f t="shared" si="435"/>
        <v>1.6462954333283613</v>
      </c>
      <c r="L3372">
        <f>VLOOKUP(D3371,'מדדים וריביות'!B:C,2)</f>
        <v>24964183.433106299</v>
      </c>
      <c r="M3372" s="30">
        <f t="shared" si="440"/>
        <v>0</v>
      </c>
      <c r="O3372" s="39">
        <f t="shared" si="437"/>
        <v>0</v>
      </c>
      <c r="P3372" s="39">
        <f t="shared" ref="P3372:P3435" si="441">J3373*G3372-G3372</f>
        <v>0</v>
      </c>
      <c r="Q3372" s="39">
        <f t="shared" si="438"/>
        <v>0</v>
      </c>
      <c r="R3372" s="41">
        <f t="shared" si="439"/>
        <v>0</v>
      </c>
    </row>
    <row r="3373" spans="4:18" x14ac:dyDescent="0.25">
      <c r="D3373" s="1">
        <v>36238</v>
      </c>
      <c r="E3373" s="1">
        <f t="shared" si="436"/>
        <v>36220</v>
      </c>
      <c r="F3373" s="30">
        <f t="shared" si="434"/>
        <v>0</v>
      </c>
      <c r="H3373" s="42">
        <f>IF(DAY(D3373)&gt;14,VLOOKUP(DATE(YEAR(E3373),MONTH(E3373)-1,DAY(1)),'מדדים וריביות'!B:C,2,FALSE),VLOOKUP(DATE(YEAR(E3373),MONTH(E3373)-2,DAY(1)),'מדדים וריביות'!B:C,2,FALSE))</f>
        <v>25012330.3635462</v>
      </c>
      <c r="I3373" s="43">
        <f>'ריבית יומית'!D3367</f>
        <v>1.0738622586670132E-4</v>
      </c>
      <c r="J3373" s="29">
        <f t="shared" si="435"/>
        <v>1.6461186628578282</v>
      </c>
      <c r="L3373">
        <f>VLOOKUP(D3372,'מדדים וריביות'!B:C,2)</f>
        <v>24964183.433106299</v>
      </c>
      <c r="M3373" s="30">
        <f t="shared" si="440"/>
        <v>0</v>
      </c>
      <c r="O3373" s="39">
        <f t="shared" si="437"/>
        <v>0</v>
      </c>
      <c r="P3373" s="39">
        <f t="shared" si="441"/>
        <v>0</v>
      </c>
      <c r="Q3373" s="39">
        <f t="shared" si="438"/>
        <v>0</v>
      </c>
      <c r="R3373" s="41">
        <f t="shared" si="439"/>
        <v>0</v>
      </c>
    </row>
    <row r="3374" spans="4:18" x14ac:dyDescent="0.25">
      <c r="D3374" s="1">
        <v>36239</v>
      </c>
      <c r="E3374" s="1">
        <f t="shared" si="436"/>
        <v>36220</v>
      </c>
      <c r="F3374" s="30">
        <f t="shared" si="434"/>
        <v>0</v>
      </c>
      <c r="H3374" s="42">
        <f>IF(DAY(D3374)&gt;14,VLOOKUP(DATE(YEAR(E3374),MONTH(E3374)-1,DAY(1)),'מדדים וריביות'!B:C,2,FALSE),VLOOKUP(DATE(YEAR(E3374),MONTH(E3374)-2,DAY(1)),'מדדים וריביות'!B:C,2,FALSE))</f>
        <v>25012330.3635462</v>
      </c>
      <c r="I3374" s="43">
        <f>'ריבית יומית'!D3368</f>
        <v>1.0738622586670132E-4</v>
      </c>
      <c r="J3374" s="29">
        <f t="shared" si="435"/>
        <v>1.6459419113679705</v>
      </c>
      <c r="L3374">
        <f>VLOOKUP(D3373,'מדדים וריביות'!B:C,2)</f>
        <v>24964183.433106299</v>
      </c>
      <c r="M3374" s="30">
        <f t="shared" si="440"/>
        <v>0</v>
      </c>
      <c r="O3374" s="39">
        <f t="shared" si="437"/>
        <v>0</v>
      </c>
      <c r="P3374" s="39">
        <f t="shared" si="441"/>
        <v>0</v>
      </c>
      <c r="Q3374" s="39">
        <f t="shared" si="438"/>
        <v>0</v>
      </c>
      <c r="R3374" s="41">
        <f t="shared" si="439"/>
        <v>0</v>
      </c>
    </row>
    <row r="3375" spans="4:18" x14ac:dyDescent="0.25">
      <c r="D3375" s="1">
        <v>36240</v>
      </c>
      <c r="E3375" s="1">
        <f t="shared" si="436"/>
        <v>36220</v>
      </c>
      <c r="F3375" s="30">
        <f t="shared" si="434"/>
        <v>0</v>
      </c>
      <c r="H3375" s="42">
        <f>IF(DAY(D3375)&gt;14,VLOOKUP(DATE(YEAR(E3375),MONTH(E3375)-1,DAY(1)),'מדדים וריביות'!B:C,2,FALSE),VLOOKUP(DATE(YEAR(E3375),MONTH(E3375)-2,DAY(1)),'מדדים וריביות'!B:C,2,FALSE))</f>
        <v>25012330.3635462</v>
      </c>
      <c r="I3375" s="43">
        <f>'ריבית יומית'!D3369</f>
        <v>1.0738622586670132E-4</v>
      </c>
      <c r="J3375" s="29">
        <f t="shared" si="435"/>
        <v>1.6457651788567502</v>
      </c>
      <c r="L3375">
        <f>VLOOKUP(D3374,'מדדים וריביות'!B:C,2)</f>
        <v>24964183.433106299</v>
      </c>
      <c r="M3375" s="30">
        <f t="shared" si="440"/>
        <v>0</v>
      </c>
      <c r="O3375" s="39">
        <f t="shared" si="437"/>
        <v>0</v>
      </c>
      <c r="P3375" s="39">
        <f t="shared" si="441"/>
        <v>0</v>
      </c>
      <c r="Q3375" s="39">
        <f t="shared" si="438"/>
        <v>0</v>
      </c>
      <c r="R3375" s="41">
        <f t="shared" si="439"/>
        <v>0</v>
      </c>
    </row>
    <row r="3376" spans="4:18" x14ac:dyDescent="0.25">
      <c r="D3376" s="1">
        <v>36241</v>
      </c>
      <c r="E3376" s="1">
        <f t="shared" si="436"/>
        <v>36220</v>
      </c>
      <c r="F3376" s="30">
        <f t="shared" si="434"/>
        <v>0</v>
      </c>
      <c r="H3376" s="42">
        <f>IF(DAY(D3376)&gt;14,VLOOKUP(DATE(YEAR(E3376),MONTH(E3376)-1,DAY(1)),'מדדים וריביות'!B:C,2,FALSE),VLOOKUP(DATE(YEAR(E3376),MONTH(E3376)-2,DAY(1)),'מדדים וריביות'!B:C,2,FALSE))</f>
        <v>25012330.3635462</v>
      </c>
      <c r="I3376" s="43">
        <f>'ריבית יומית'!D3370</f>
        <v>1.0738622586670132E-4</v>
      </c>
      <c r="J3376" s="29">
        <f t="shared" si="435"/>
        <v>1.6455884653221295</v>
      </c>
      <c r="L3376">
        <f>VLOOKUP(D3375,'מדדים וריביות'!B:C,2)</f>
        <v>24964183.433106299</v>
      </c>
      <c r="M3376" s="30">
        <f t="shared" si="440"/>
        <v>0</v>
      </c>
      <c r="O3376" s="39">
        <f t="shared" si="437"/>
        <v>0</v>
      </c>
      <c r="P3376" s="39">
        <f t="shared" si="441"/>
        <v>0</v>
      </c>
      <c r="Q3376" s="39">
        <f t="shared" si="438"/>
        <v>0</v>
      </c>
      <c r="R3376" s="41">
        <f t="shared" si="439"/>
        <v>0</v>
      </c>
    </row>
    <row r="3377" spans="4:18" x14ac:dyDescent="0.25">
      <c r="D3377" s="1">
        <v>36242</v>
      </c>
      <c r="E3377" s="1">
        <f t="shared" si="436"/>
        <v>36220</v>
      </c>
      <c r="F3377" s="30">
        <f t="shared" si="434"/>
        <v>0</v>
      </c>
      <c r="H3377" s="42">
        <f>IF(DAY(D3377)&gt;14,VLOOKUP(DATE(YEAR(E3377),MONTH(E3377)-1,DAY(1)),'מדדים וריביות'!B:C,2,FALSE),VLOOKUP(DATE(YEAR(E3377),MONTH(E3377)-2,DAY(1)),'מדדים וריביות'!B:C,2,FALSE))</f>
        <v>25012330.3635462</v>
      </c>
      <c r="I3377" s="43">
        <f>'ריבית יומית'!D3371</f>
        <v>1.0738622586670132E-4</v>
      </c>
      <c r="J3377" s="29">
        <f t="shared" si="435"/>
        <v>1.6454117707620708</v>
      </c>
      <c r="L3377">
        <f>VLOOKUP(D3376,'מדדים וריביות'!B:C,2)</f>
        <v>24964183.433106299</v>
      </c>
      <c r="M3377" s="30">
        <f t="shared" si="440"/>
        <v>0</v>
      </c>
      <c r="O3377" s="39">
        <f t="shared" si="437"/>
        <v>0</v>
      </c>
      <c r="P3377" s="39">
        <f t="shared" si="441"/>
        <v>0</v>
      </c>
      <c r="Q3377" s="39">
        <f t="shared" si="438"/>
        <v>0</v>
      </c>
      <c r="R3377" s="41">
        <f t="shared" si="439"/>
        <v>0</v>
      </c>
    </row>
    <row r="3378" spans="4:18" x14ac:dyDescent="0.25">
      <c r="D3378" s="1">
        <v>36243</v>
      </c>
      <c r="E3378" s="1">
        <f t="shared" si="436"/>
        <v>36220</v>
      </c>
      <c r="F3378" s="30">
        <f t="shared" si="434"/>
        <v>0</v>
      </c>
      <c r="H3378" s="42">
        <f>IF(DAY(D3378)&gt;14,VLOOKUP(DATE(YEAR(E3378),MONTH(E3378)-1,DAY(1)),'מדדים וריביות'!B:C,2,FALSE),VLOOKUP(DATE(YEAR(E3378),MONTH(E3378)-2,DAY(1)),'מדדים וריביות'!B:C,2,FALSE))</f>
        <v>25012330.3635462</v>
      </c>
      <c r="I3378" s="43">
        <f>'ריבית יומית'!D3372</f>
        <v>1.0738622586670132E-4</v>
      </c>
      <c r="J3378" s="29">
        <f t="shared" si="435"/>
        <v>1.6452350951745365</v>
      </c>
      <c r="L3378">
        <f>VLOOKUP(D3377,'מדדים וריביות'!B:C,2)</f>
        <v>24964183.433106299</v>
      </c>
      <c r="M3378" s="30">
        <f t="shared" si="440"/>
        <v>0</v>
      </c>
      <c r="O3378" s="39">
        <f t="shared" si="437"/>
        <v>0</v>
      </c>
      <c r="P3378" s="39">
        <f t="shared" si="441"/>
        <v>0</v>
      </c>
      <c r="Q3378" s="39">
        <f t="shared" si="438"/>
        <v>0</v>
      </c>
      <c r="R3378" s="41">
        <f t="shared" si="439"/>
        <v>0</v>
      </c>
    </row>
    <row r="3379" spans="4:18" x14ac:dyDescent="0.25">
      <c r="D3379" s="1">
        <v>36244</v>
      </c>
      <c r="E3379" s="1">
        <f t="shared" si="436"/>
        <v>36220</v>
      </c>
      <c r="F3379" s="30">
        <f t="shared" si="434"/>
        <v>0</v>
      </c>
      <c r="H3379" s="42">
        <f>IF(DAY(D3379)&gt;14,VLOOKUP(DATE(YEAR(E3379),MONTH(E3379)-1,DAY(1)),'מדדים וריביות'!B:C,2,FALSE),VLOOKUP(DATE(YEAR(E3379),MONTH(E3379)-2,DAY(1)),'מדדים וריביות'!B:C,2,FALSE))</f>
        <v>25012330.3635462</v>
      </c>
      <c r="I3379" s="43">
        <f>'ריבית יומית'!D3373</f>
        <v>1.0738622586670132E-4</v>
      </c>
      <c r="J3379" s="29">
        <f t="shared" si="435"/>
        <v>1.6450584385574896</v>
      </c>
      <c r="L3379">
        <f>VLOOKUP(D3378,'מדדים וריביות'!B:C,2)</f>
        <v>24964183.433106299</v>
      </c>
      <c r="M3379" s="30">
        <f t="shared" si="440"/>
        <v>0</v>
      </c>
      <c r="O3379" s="39">
        <f t="shared" si="437"/>
        <v>0</v>
      </c>
      <c r="P3379" s="39">
        <f t="shared" si="441"/>
        <v>0</v>
      </c>
      <c r="Q3379" s="39">
        <f t="shared" si="438"/>
        <v>0</v>
      </c>
      <c r="R3379" s="41">
        <f t="shared" si="439"/>
        <v>0</v>
      </c>
    </row>
    <row r="3380" spans="4:18" x14ac:dyDescent="0.25">
      <c r="D3380" s="1">
        <v>36245</v>
      </c>
      <c r="E3380" s="1">
        <f t="shared" si="436"/>
        <v>36220</v>
      </c>
      <c r="F3380" s="30">
        <f t="shared" si="434"/>
        <v>0</v>
      </c>
      <c r="H3380" s="42">
        <f>IF(DAY(D3380)&gt;14,VLOOKUP(DATE(YEAR(E3380),MONTH(E3380)-1,DAY(1)),'מדדים וריביות'!B:C,2,FALSE),VLOOKUP(DATE(YEAR(E3380),MONTH(E3380)-2,DAY(1)),'מדדים וריביות'!B:C,2,FALSE))</f>
        <v>25012330.3635462</v>
      </c>
      <c r="I3380" s="43">
        <f>'ריבית יומית'!D3374</f>
        <v>1.0738622586670132E-4</v>
      </c>
      <c r="J3380" s="29">
        <f t="shared" si="435"/>
        <v>1.6448818009088932</v>
      </c>
      <c r="L3380">
        <f>VLOOKUP(D3379,'מדדים וריביות'!B:C,2)</f>
        <v>24964183.433106299</v>
      </c>
      <c r="M3380" s="30">
        <f t="shared" si="440"/>
        <v>0</v>
      </c>
      <c r="O3380" s="39">
        <f t="shared" si="437"/>
        <v>0</v>
      </c>
      <c r="P3380" s="39">
        <f t="shared" si="441"/>
        <v>0</v>
      </c>
      <c r="Q3380" s="39">
        <f t="shared" si="438"/>
        <v>0</v>
      </c>
      <c r="R3380" s="41">
        <f t="shared" si="439"/>
        <v>0</v>
      </c>
    </row>
    <row r="3381" spans="4:18" x14ac:dyDescent="0.25">
      <c r="D3381" s="1">
        <v>36246</v>
      </c>
      <c r="E3381" s="1">
        <f t="shared" si="436"/>
        <v>36220</v>
      </c>
      <c r="F3381" s="30">
        <f t="shared" si="434"/>
        <v>0</v>
      </c>
      <c r="H3381" s="42">
        <f>IF(DAY(D3381)&gt;14,VLOOKUP(DATE(YEAR(E3381),MONTH(E3381)-1,DAY(1)),'מדדים וריביות'!B:C,2,FALSE),VLOOKUP(DATE(YEAR(E3381),MONTH(E3381)-2,DAY(1)),'מדדים וריביות'!B:C,2,FALSE))</f>
        <v>25012330.3635462</v>
      </c>
      <c r="I3381" s="43">
        <f>'ריבית יומית'!D3375</f>
        <v>1.0738622586670132E-4</v>
      </c>
      <c r="J3381" s="29">
        <f t="shared" si="435"/>
        <v>1.6447051822267105</v>
      </c>
      <c r="L3381">
        <f>VLOOKUP(D3380,'מדדים וריביות'!B:C,2)</f>
        <v>24964183.433106299</v>
      </c>
      <c r="M3381" s="30">
        <f t="shared" si="440"/>
        <v>0</v>
      </c>
      <c r="O3381" s="39">
        <f t="shared" si="437"/>
        <v>0</v>
      </c>
      <c r="P3381" s="39">
        <f t="shared" si="441"/>
        <v>0</v>
      </c>
      <c r="Q3381" s="39">
        <f t="shared" si="438"/>
        <v>0</v>
      </c>
      <c r="R3381" s="41">
        <f t="shared" si="439"/>
        <v>0</v>
      </c>
    </row>
    <row r="3382" spans="4:18" x14ac:dyDescent="0.25">
      <c r="D3382" s="1">
        <v>36247</v>
      </c>
      <c r="E3382" s="1">
        <f t="shared" si="436"/>
        <v>36220</v>
      </c>
      <c r="F3382" s="30">
        <f t="shared" si="434"/>
        <v>0</v>
      </c>
      <c r="H3382" s="42">
        <f>IF(DAY(D3382)&gt;14,VLOOKUP(DATE(YEAR(E3382),MONTH(E3382)-1,DAY(1)),'מדדים וריביות'!B:C,2,FALSE),VLOOKUP(DATE(YEAR(E3382),MONTH(E3382)-2,DAY(1)),'מדדים וריביות'!B:C,2,FALSE))</f>
        <v>25012330.3635462</v>
      </c>
      <c r="I3382" s="43">
        <f>'ריבית יומית'!D3376</f>
        <v>1.0738622586670132E-4</v>
      </c>
      <c r="J3382" s="29">
        <f t="shared" si="435"/>
        <v>1.6445285825089049</v>
      </c>
      <c r="L3382">
        <f>VLOOKUP(D3381,'מדדים וריביות'!B:C,2)</f>
        <v>24964183.433106299</v>
      </c>
      <c r="M3382" s="30">
        <f t="shared" si="440"/>
        <v>0</v>
      </c>
      <c r="O3382" s="39">
        <f t="shared" si="437"/>
        <v>0</v>
      </c>
      <c r="P3382" s="39">
        <f t="shared" si="441"/>
        <v>0</v>
      </c>
      <c r="Q3382" s="39">
        <f t="shared" si="438"/>
        <v>0</v>
      </c>
      <c r="R3382" s="41">
        <f t="shared" si="439"/>
        <v>0</v>
      </c>
    </row>
    <row r="3383" spans="4:18" x14ac:dyDescent="0.25">
      <c r="D3383" s="1">
        <v>36248</v>
      </c>
      <c r="E3383" s="1">
        <f t="shared" si="436"/>
        <v>36220</v>
      </c>
      <c r="F3383" s="30">
        <f t="shared" si="434"/>
        <v>0</v>
      </c>
      <c r="H3383" s="42">
        <f>IF(DAY(D3383)&gt;14,VLOOKUP(DATE(YEAR(E3383),MONTH(E3383)-1,DAY(1)),'מדדים וריביות'!B:C,2,FALSE),VLOOKUP(DATE(YEAR(E3383),MONTH(E3383)-2,DAY(1)),'מדדים וריביות'!B:C,2,FALSE))</f>
        <v>25012330.3635462</v>
      </c>
      <c r="I3383" s="43">
        <f>'ריבית יומית'!D3377</f>
        <v>1.0738622586670132E-4</v>
      </c>
      <c r="J3383" s="29">
        <f t="shared" si="435"/>
        <v>1.6443520017534403</v>
      </c>
      <c r="L3383">
        <f>VLOOKUP(D3382,'מדדים וריביות'!B:C,2)</f>
        <v>24964183.433106299</v>
      </c>
      <c r="M3383" s="30">
        <f t="shared" si="440"/>
        <v>0</v>
      </c>
      <c r="O3383" s="39">
        <f t="shared" si="437"/>
        <v>0</v>
      </c>
      <c r="P3383" s="39">
        <f t="shared" si="441"/>
        <v>0</v>
      </c>
      <c r="Q3383" s="39">
        <f t="shared" si="438"/>
        <v>0</v>
      </c>
      <c r="R3383" s="41">
        <f t="shared" si="439"/>
        <v>0</v>
      </c>
    </row>
    <row r="3384" spans="4:18" x14ac:dyDescent="0.25">
      <c r="D3384" s="1">
        <v>36249</v>
      </c>
      <c r="E3384" s="1">
        <f t="shared" si="436"/>
        <v>36220</v>
      </c>
      <c r="F3384" s="30">
        <f t="shared" si="434"/>
        <v>0</v>
      </c>
      <c r="H3384" s="42">
        <f>IF(DAY(D3384)&gt;14,VLOOKUP(DATE(YEAR(E3384),MONTH(E3384)-1,DAY(1)),'מדדים וריביות'!B:C,2,FALSE),VLOOKUP(DATE(YEAR(E3384),MONTH(E3384)-2,DAY(1)),'מדדים וריביות'!B:C,2,FALSE))</f>
        <v>25012330.3635462</v>
      </c>
      <c r="I3384" s="43">
        <f>'ריבית יומית'!D3378</f>
        <v>1.0738622586670132E-4</v>
      </c>
      <c r="J3384" s="29">
        <f t="shared" si="435"/>
        <v>1.6441754399582804</v>
      </c>
      <c r="L3384">
        <f>VLOOKUP(D3383,'מדדים וריביות'!B:C,2)</f>
        <v>24964183.433106299</v>
      </c>
      <c r="M3384" s="30">
        <f t="shared" si="440"/>
        <v>0</v>
      </c>
      <c r="O3384" s="39">
        <f t="shared" si="437"/>
        <v>0</v>
      </c>
      <c r="P3384" s="39">
        <f t="shared" si="441"/>
        <v>0</v>
      </c>
      <c r="Q3384" s="39">
        <f t="shared" si="438"/>
        <v>0</v>
      </c>
      <c r="R3384" s="41">
        <f t="shared" si="439"/>
        <v>0</v>
      </c>
    </row>
    <row r="3385" spans="4:18" x14ac:dyDescent="0.25">
      <c r="D3385" s="1">
        <v>36250</v>
      </c>
      <c r="E3385" s="1">
        <f t="shared" si="436"/>
        <v>36220</v>
      </c>
      <c r="F3385" s="30">
        <f t="shared" si="434"/>
        <v>0</v>
      </c>
      <c r="H3385" s="42">
        <f>IF(DAY(D3385)&gt;14,VLOOKUP(DATE(YEAR(E3385),MONTH(E3385)-1,DAY(1)),'מדדים וריביות'!B:C,2,FALSE),VLOOKUP(DATE(YEAR(E3385),MONTH(E3385)-2,DAY(1)),'מדדים וריביות'!B:C,2,FALSE))</f>
        <v>25012330.3635462</v>
      </c>
      <c r="I3385" s="43">
        <f>'ריבית יומית'!D3379</f>
        <v>1.0738622586670132E-4</v>
      </c>
      <c r="J3385" s="29">
        <f t="shared" si="435"/>
        <v>1.6439988971213895</v>
      </c>
      <c r="L3385">
        <f>VLOOKUP(D3384,'מדדים וריביות'!B:C,2)</f>
        <v>24964183.433106299</v>
      </c>
      <c r="M3385" s="30">
        <f t="shared" si="440"/>
        <v>0</v>
      </c>
      <c r="O3385" s="39">
        <f t="shared" si="437"/>
        <v>0</v>
      </c>
      <c r="P3385" s="39">
        <f t="shared" si="441"/>
        <v>0</v>
      </c>
      <c r="Q3385" s="39">
        <f t="shared" si="438"/>
        <v>0</v>
      </c>
      <c r="R3385" s="41">
        <f t="shared" si="439"/>
        <v>0</v>
      </c>
    </row>
    <row r="3386" spans="4:18" x14ac:dyDescent="0.25">
      <c r="D3386" s="1">
        <v>36251</v>
      </c>
      <c r="E3386" s="1">
        <f t="shared" si="436"/>
        <v>36251</v>
      </c>
      <c r="F3386" s="30">
        <f t="shared" si="434"/>
        <v>0</v>
      </c>
      <c r="H3386" s="42">
        <f>IF(DAY(D3386)&gt;14,VLOOKUP(DATE(YEAR(E3386),MONTH(E3386)-1,DAY(1)),'מדדים וריביות'!B:C,2,FALSE),VLOOKUP(DATE(YEAR(E3386),MONTH(E3386)-2,DAY(1)),'מדדים וריביות'!B:C,2,FALSE))</f>
        <v>25012330.3635462</v>
      </c>
      <c r="I3386" s="43">
        <f>'ריבית יומית'!D3380</f>
        <v>1.0738622586670132E-4</v>
      </c>
      <c r="J3386" s="29">
        <f t="shared" si="435"/>
        <v>1.643822373240732</v>
      </c>
      <c r="L3386">
        <f>VLOOKUP(D3385,'מדדים וריביות'!B:C,2)</f>
        <v>24964183.433106299</v>
      </c>
      <c r="M3386" s="30">
        <f t="shared" si="440"/>
        <v>0</v>
      </c>
      <c r="O3386" s="39">
        <f t="shared" si="437"/>
        <v>0</v>
      </c>
      <c r="P3386" s="39">
        <f t="shared" si="441"/>
        <v>0</v>
      </c>
      <c r="Q3386" s="39">
        <f t="shared" si="438"/>
        <v>0</v>
      </c>
      <c r="R3386" s="41">
        <f t="shared" si="439"/>
        <v>0</v>
      </c>
    </row>
    <row r="3387" spans="4:18" x14ac:dyDescent="0.25">
      <c r="D3387" s="1">
        <v>36252</v>
      </c>
      <c r="E3387" s="1">
        <f t="shared" si="436"/>
        <v>36251</v>
      </c>
      <c r="F3387" s="30">
        <f t="shared" si="434"/>
        <v>0</v>
      </c>
      <c r="H3387" s="42">
        <f>IF(DAY(D3387)&gt;14,VLOOKUP(DATE(YEAR(E3387),MONTH(E3387)-1,DAY(1)),'מדדים וריביות'!B:C,2,FALSE),VLOOKUP(DATE(YEAR(E3387),MONTH(E3387)-2,DAY(1)),'מדדים וריביות'!B:C,2,FALSE))</f>
        <v>25012330.3635462</v>
      </c>
      <c r="I3387" s="43">
        <f>'ריבית יומית'!D3381</f>
        <v>1.0738622586670132E-4</v>
      </c>
      <c r="J3387" s="29">
        <f t="shared" si="435"/>
        <v>1.6436458683142723</v>
      </c>
      <c r="L3387">
        <f>VLOOKUP(D3386,'מדדים וריביות'!B:C,2)</f>
        <v>25036403.828766201</v>
      </c>
      <c r="M3387" s="30">
        <f t="shared" si="440"/>
        <v>0</v>
      </c>
      <c r="O3387" s="39">
        <f t="shared" si="437"/>
        <v>0</v>
      </c>
      <c r="P3387" s="39">
        <f t="shared" si="441"/>
        <v>0</v>
      </c>
      <c r="Q3387" s="39">
        <f t="shared" si="438"/>
        <v>0</v>
      </c>
      <c r="R3387" s="41">
        <f t="shared" si="439"/>
        <v>0</v>
      </c>
    </row>
    <row r="3388" spans="4:18" x14ac:dyDescent="0.25">
      <c r="D3388" s="1">
        <v>36253</v>
      </c>
      <c r="E3388" s="1">
        <f t="shared" si="436"/>
        <v>36251</v>
      </c>
      <c r="F3388" s="30">
        <f t="shared" si="434"/>
        <v>0</v>
      </c>
      <c r="H3388" s="42">
        <f>IF(DAY(D3388)&gt;14,VLOOKUP(DATE(YEAR(E3388),MONTH(E3388)-1,DAY(1)),'מדדים וריביות'!B:C,2,FALSE),VLOOKUP(DATE(YEAR(E3388),MONTH(E3388)-2,DAY(1)),'מדדים וריביות'!B:C,2,FALSE))</f>
        <v>25012330.3635462</v>
      </c>
      <c r="I3388" s="43">
        <f>'ריבית יומית'!D3382</f>
        <v>1.0738622586670132E-4</v>
      </c>
      <c r="J3388" s="29">
        <f t="shared" si="435"/>
        <v>1.6434693823399753</v>
      </c>
      <c r="L3388">
        <f>VLOOKUP(D3387,'מדדים וריביות'!B:C,2)</f>
        <v>25036403.828766201</v>
      </c>
      <c r="M3388" s="30">
        <f t="shared" si="440"/>
        <v>0</v>
      </c>
      <c r="O3388" s="39">
        <f t="shared" si="437"/>
        <v>0</v>
      </c>
      <c r="P3388" s="39">
        <f t="shared" si="441"/>
        <v>0</v>
      </c>
      <c r="Q3388" s="39">
        <f t="shared" si="438"/>
        <v>0</v>
      </c>
      <c r="R3388" s="41">
        <f t="shared" si="439"/>
        <v>0</v>
      </c>
    </row>
    <row r="3389" spans="4:18" x14ac:dyDescent="0.25">
      <c r="D3389" s="1">
        <v>36254</v>
      </c>
      <c r="E3389" s="1">
        <f t="shared" si="436"/>
        <v>36251</v>
      </c>
      <c r="F3389" s="30">
        <f t="shared" si="434"/>
        <v>0</v>
      </c>
      <c r="H3389" s="42">
        <f>IF(DAY(D3389)&gt;14,VLOOKUP(DATE(YEAR(E3389),MONTH(E3389)-1,DAY(1)),'מדדים וריביות'!B:C,2,FALSE),VLOOKUP(DATE(YEAR(E3389),MONTH(E3389)-2,DAY(1)),'מדדים וריביות'!B:C,2,FALSE))</f>
        <v>25012330.3635462</v>
      </c>
      <c r="I3389" s="43">
        <f>'ריבית יומית'!D3383</f>
        <v>1.0738622586670132E-4</v>
      </c>
      <c r="J3389" s="29">
        <f t="shared" si="435"/>
        <v>1.643292915315806</v>
      </c>
      <c r="L3389">
        <f>VLOOKUP(D3388,'מדדים וריביות'!B:C,2)</f>
        <v>25036403.828766201</v>
      </c>
      <c r="M3389" s="30">
        <f t="shared" si="440"/>
        <v>0</v>
      </c>
      <c r="O3389" s="39">
        <f t="shared" si="437"/>
        <v>0</v>
      </c>
      <c r="P3389" s="39">
        <f t="shared" si="441"/>
        <v>0</v>
      </c>
      <c r="Q3389" s="39">
        <f t="shared" si="438"/>
        <v>0</v>
      </c>
      <c r="R3389" s="41">
        <f t="shared" si="439"/>
        <v>0</v>
      </c>
    </row>
    <row r="3390" spans="4:18" x14ac:dyDescent="0.25">
      <c r="D3390" s="1">
        <v>36255</v>
      </c>
      <c r="E3390" s="1">
        <f t="shared" si="436"/>
        <v>36251</v>
      </c>
      <c r="F3390" s="30">
        <f t="shared" si="434"/>
        <v>0</v>
      </c>
      <c r="H3390" s="42">
        <f>IF(DAY(D3390)&gt;14,VLOOKUP(DATE(YEAR(E3390),MONTH(E3390)-1,DAY(1)),'מדדים וריביות'!B:C,2,FALSE),VLOOKUP(DATE(YEAR(E3390),MONTH(E3390)-2,DAY(1)),'מדדים וריביות'!B:C,2,FALSE))</f>
        <v>25012330.3635462</v>
      </c>
      <c r="I3390" s="43">
        <f>'ריבית יומית'!D3384</f>
        <v>1.0738622586670132E-4</v>
      </c>
      <c r="J3390" s="29">
        <f t="shared" si="435"/>
        <v>1.6431164672397298</v>
      </c>
      <c r="L3390">
        <f>VLOOKUP(D3389,'מדדים וריביות'!B:C,2)</f>
        <v>25036403.828766201</v>
      </c>
      <c r="M3390" s="30">
        <f t="shared" si="440"/>
        <v>0</v>
      </c>
      <c r="O3390" s="39">
        <f t="shared" si="437"/>
        <v>0</v>
      </c>
      <c r="P3390" s="39">
        <f t="shared" si="441"/>
        <v>0</v>
      </c>
      <c r="Q3390" s="39">
        <f t="shared" si="438"/>
        <v>0</v>
      </c>
      <c r="R3390" s="41">
        <f t="shared" si="439"/>
        <v>0</v>
      </c>
    </row>
    <row r="3391" spans="4:18" x14ac:dyDescent="0.25">
      <c r="D3391" s="1">
        <v>36256</v>
      </c>
      <c r="E3391" s="1">
        <f t="shared" si="436"/>
        <v>36251</v>
      </c>
      <c r="F3391" s="30">
        <f t="shared" si="434"/>
        <v>0</v>
      </c>
      <c r="H3391" s="42">
        <f>IF(DAY(D3391)&gt;14,VLOOKUP(DATE(YEAR(E3391),MONTH(E3391)-1,DAY(1)),'מדדים וריביות'!B:C,2,FALSE),VLOOKUP(DATE(YEAR(E3391),MONTH(E3391)-2,DAY(1)),'מדדים וריביות'!B:C,2,FALSE))</f>
        <v>25012330.3635462</v>
      </c>
      <c r="I3391" s="43">
        <f>'ריבית יומית'!D3385</f>
        <v>1.0738622586670132E-4</v>
      </c>
      <c r="J3391" s="29">
        <f t="shared" si="435"/>
        <v>1.6429400381097119</v>
      </c>
      <c r="L3391">
        <f>VLOOKUP(D3390,'מדדים וריביות'!B:C,2)</f>
        <v>25036403.828766201</v>
      </c>
      <c r="M3391" s="30">
        <f t="shared" si="440"/>
        <v>0</v>
      </c>
      <c r="O3391" s="39">
        <f t="shared" si="437"/>
        <v>0</v>
      </c>
      <c r="P3391" s="39">
        <f t="shared" si="441"/>
        <v>0</v>
      </c>
      <c r="Q3391" s="39">
        <f t="shared" si="438"/>
        <v>0</v>
      </c>
      <c r="R3391" s="41">
        <f t="shared" si="439"/>
        <v>0</v>
      </c>
    </row>
    <row r="3392" spans="4:18" x14ac:dyDescent="0.25">
      <c r="D3392" s="1">
        <v>36257</v>
      </c>
      <c r="E3392" s="1">
        <f t="shared" si="436"/>
        <v>36251</v>
      </c>
      <c r="F3392" s="30">
        <f t="shared" ref="F3392:F3455" si="442">M3391</f>
        <v>0</v>
      </c>
      <c r="H3392" s="42">
        <f>IF(DAY(D3392)&gt;14,VLOOKUP(DATE(YEAR(E3392),MONTH(E3392)-1,DAY(1)),'מדדים וריביות'!B:C,2,FALSE),VLOOKUP(DATE(YEAR(E3392),MONTH(E3392)-2,DAY(1)),'מדדים וריביות'!B:C,2,FALSE))</f>
        <v>25012330.3635462</v>
      </c>
      <c r="I3392" s="43">
        <f>'ריבית יומית'!D3386</f>
        <v>1.0738622586670132E-4</v>
      </c>
      <c r="J3392" s="29">
        <f t="shared" si="435"/>
        <v>1.6427636279237181</v>
      </c>
      <c r="L3392">
        <f>VLOOKUP(D3391,'מדדים וריביות'!B:C,2)</f>
        <v>25036403.828766201</v>
      </c>
      <c r="M3392" s="30">
        <f t="shared" si="440"/>
        <v>0</v>
      </c>
      <c r="O3392" s="39">
        <f t="shared" si="437"/>
        <v>0</v>
      </c>
      <c r="P3392" s="39">
        <f t="shared" si="441"/>
        <v>0</v>
      </c>
      <c r="Q3392" s="39">
        <f t="shared" si="438"/>
        <v>0</v>
      </c>
      <c r="R3392" s="41">
        <f t="shared" si="439"/>
        <v>0</v>
      </c>
    </row>
    <row r="3393" spans="4:18" x14ac:dyDescent="0.25">
      <c r="D3393" s="1">
        <v>36258</v>
      </c>
      <c r="E3393" s="1">
        <f t="shared" si="436"/>
        <v>36251</v>
      </c>
      <c r="F3393" s="30">
        <f t="shared" si="442"/>
        <v>0</v>
      </c>
      <c r="H3393" s="42">
        <f>IF(DAY(D3393)&gt;14,VLOOKUP(DATE(YEAR(E3393),MONTH(E3393)-1,DAY(1)),'מדדים וריביות'!B:C,2,FALSE),VLOOKUP(DATE(YEAR(E3393),MONTH(E3393)-2,DAY(1)),'מדדים וריביות'!B:C,2,FALSE))</f>
        <v>25012330.3635462</v>
      </c>
      <c r="I3393" s="43">
        <f>'ריבית יומית'!D3387</f>
        <v>1.0738622586670132E-4</v>
      </c>
      <c r="J3393" s="29">
        <f t="shared" si="435"/>
        <v>1.6425872366797143</v>
      </c>
      <c r="L3393">
        <f>VLOOKUP(D3392,'מדדים וריביות'!B:C,2)</f>
        <v>25036403.828766201</v>
      </c>
      <c r="M3393" s="30">
        <f t="shared" si="440"/>
        <v>0</v>
      </c>
      <c r="O3393" s="39">
        <f t="shared" si="437"/>
        <v>0</v>
      </c>
      <c r="P3393" s="39">
        <f t="shared" si="441"/>
        <v>0</v>
      </c>
      <c r="Q3393" s="39">
        <f t="shared" si="438"/>
        <v>0</v>
      </c>
      <c r="R3393" s="41">
        <f t="shared" si="439"/>
        <v>0</v>
      </c>
    </row>
    <row r="3394" spans="4:18" x14ac:dyDescent="0.25">
      <c r="D3394" s="1">
        <v>36259</v>
      </c>
      <c r="E3394" s="1">
        <f t="shared" si="436"/>
        <v>36251</v>
      </c>
      <c r="F3394" s="30">
        <f t="shared" si="442"/>
        <v>0</v>
      </c>
      <c r="H3394" s="42">
        <f>IF(DAY(D3394)&gt;14,VLOOKUP(DATE(YEAR(E3394),MONTH(E3394)-1,DAY(1)),'מדדים וריביות'!B:C,2,FALSE),VLOOKUP(DATE(YEAR(E3394),MONTH(E3394)-2,DAY(1)),'מדדים וריביות'!B:C,2,FALSE))</f>
        <v>25012330.3635462</v>
      </c>
      <c r="I3394" s="43">
        <f>'ריבית יומית'!D3388</f>
        <v>1.0738622586670132E-4</v>
      </c>
      <c r="J3394" s="29">
        <f t="shared" si="435"/>
        <v>1.6424108643756665</v>
      </c>
      <c r="L3394">
        <f>VLOOKUP(D3393,'מדדים וריביות'!B:C,2)</f>
        <v>25036403.828766201</v>
      </c>
      <c r="M3394" s="30">
        <f t="shared" si="440"/>
        <v>0</v>
      </c>
      <c r="O3394" s="39">
        <f t="shared" si="437"/>
        <v>0</v>
      </c>
      <c r="P3394" s="39">
        <f t="shared" si="441"/>
        <v>0</v>
      </c>
      <c r="Q3394" s="39">
        <f t="shared" si="438"/>
        <v>0</v>
      </c>
      <c r="R3394" s="41">
        <f t="shared" si="439"/>
        <v>0</v>
      </c>
    </row>
    <row r="3395" spans="4:18" x14ac:dyDescent="0.25">
      <c r="D3395" s="1">
        <v>36260</v>
      </c>
      <c r="E3395" s="1">
        <f t="shared" si="436"/>
        <v>36251</v>
      </c>
      <c r="F3395" s="30">
        <f t="shared" si="442"/>
        <v>0</v>
      </c>
      <c r="H3395" s="42">
        <f>IF(DAY(D3395)&gt;14,VLOOKUP(DATE(YEAR(E3395),MONTH(E3395)-1,DAY(1)),'מדדים וריביות'!B:C,2,FALSE),VLOOKUP(DATE(YEAR(E3395),MONTH(E3395)-2,DAY(1)),'מדדים וריביות'!B:C,2,FALSE))</f>
        <v>25012330.3635462</v>
      </c>
      <c r="I3395" s="43">
        <f>'ריבית יומית'!D3389</f>
        <v>1.0738622586670132E-4</v>
      </c>
      <c r="J3395" s="29">
        <f t="shared" si="435"/>
        <v>1.6422345110095411</v>
      </c>
      <c r="L3395">
        <f>VLOOKUP(D3394,'מדדים וריביות'!B:C,2)</f>
        <v>25036403.828766201</v>
      </c>
      <c r="M3395" s="30">
        <f t="shared" si="440"/>
        <v>0</v>
      </c>
      <c r="O3395" s="39">
        <f t="shared" si="437"/>
        <v>0</v>
      </c>
      <c r="P3395" s="39">
        <f t="shared" si="441"/>
        <v>0</v>
      </c>
      <c r="Q3395" s="39">
        <f t="shared" si="438"/>
        <v>0</v>
      </c>
      <c r="R3395" s="41">
        <f t="shared" si="439"/>
        <v>0</v>
      </c>
    </row>
    <row r="3396" spans="4:18" x14ac:dyDescent="0.25">
      <c r="D3396" s="1">
        <v>36261</v>
      </c>
      <c r="E3396" s="1">
        <f t="shared" si="436"/>
        <v>36251</v>
      </c>
      <c r="F3396" s="30">
        <f t="shared" si="442"/>
        <v>0</v>
      </c>
      <c r="H3396" s="42">
        <f>IF(DAY(D3396)&gt;14,VLOOKUP(DATE(YEAR(E3396),MONTH(E3396)-1,DAY(1)),'מדדים וריביות'!B:C,2,FALSE),VLOOKUP(DATE(YEAR(E3396),MONTH(E3396)-2,DAY(1)),'מדדים וריביות'!B:C,2,FALSE))</f>
        <v>25012330.3635462</v>
      </c>
      <c r="I3396" s="43">
        <f>'ריבית יומית'!D3390</f>
        <v>1.0738622586670132E-4</v>
      </c>
      <c r="J3396" s="29">
        <f t="shared" si="435"/>
        <v>1.6420581765793048</v>
      </c>
      <c r="L3396">
        <f>VLOOKUP(D3395,'מדדים וריביות'!B:C,2)</f>
        <v>25036403.828766201</v>
      </c>
      <c r="M3396" s="30">
        <f t="shared" si="440"/>
        <v>0</v>
      </c>
      <c r="O3396" s="39">
        <f t="shared" si="437"/>
        <v>0</v>
      </c>
      <c r="P3396" s="39">
        <f t="shared" si="441"/>
        <v>0</v>
      </c>
      <c r="Q3396" s="39">
        <f t="shared" si="438"/>
        <v>0</v>
      </c>
      <c r="R3396" s="41">
        <f t="shared" si="439"/>
        <v>0</v>
      </c>
    </row>
    <row r="3397" spans="4:18" x14ac:dyDescent="0.25">
      <c r="D3397" s="1">
        <v>36262</v>
      </c>
      <c r="E3397" s="1">
        <f t="shared" si="436"/>
        <v>36251</v>
      </c>
      <c r="F3397" s="30">
        <f t="shared" si="442"/>
        <v>0</v>
      </c>
      <c r="H3397" s="42">
        <f>IF(DAY(D3397)&gt;14,VLOOKUP(DATE(YEAR(E3397),MONTH(E3397)-1,DAY(1)),'מדדים וריביות'!B:C,2,FALSE),VLOOKUP(DATE(YEAR(E3397),MONTH(E3397)-2,DAY(1)),'מדדים וריביות'!B:C,2,FALSE))</f>
        <v>25012330.3635462</v>
      </c>
      <c r="I3397" s="43">
        <f>'ריבית יומית'!D3391</f>
        <v>1.0738622586670132E-4</v>
      </c>
      <c r="J3397" s="29">
        <f t="shared" si="435"/>
        <v>1.641881861082924</v>
      </c>
      <c r="L3397">
        <f>VLOOKUP(D3396,'מדדים וריביות'!B:C,2)</f>
        <v>25036403.828766201</v>
      </c>
      <c r="M3397" s="30">
        <f t="shared" si="440"/>
        <v>0</v>
      </c>
      <c r="O3397" s="39">
        <f t="shared" si="437"/>
        <v>0</v>
      </c>
      <c r="P3397" s="39">
        <f t="shared" si="441"/>
        <v>0</v>
      </c>
      <c r="Q3397" s="39">
        <f t="shared" si="438"/>
        <v>0</v>
      </c>
      <c r="R3397" s="41">
        <f t="shared" si="439"/>
        <v>0</v>
      </c>
    </row>
    <row r="3398" spans="4:18" x14ac:dyDescent="0.25">
      <c r="D3398" s="1">
        <v>36263</v>
      </c>
      <c r="E3398" s="1">
        <f t="shared" si="436"/>
        <v>36251</v>
      </c>
      <c r="F3398" s="30">
        <f t="shared" si="442"/>
        <v>0</v>
      </c>
      <c r="H3398" s="42">
        <f>IF(DAY(D3398)&gt;14,VLOOKUP(DATE(YEAR(E3398),MONTH(E3398)-1,DAY(1)),'מדדים וריביות'!B:C,2,FALSE),VLOOKUP(DATE(YEAR(E3398),MONTH(E3398)-2,DAY(1)),'מדדים וריביות'!B:C,2,FALSE))</f>
        <v>25012330.3635462</v>
      </c>
      <c r="I3398" s="43">
        <f>'ריבית יומית'!D3392</f>
        <v>1.0738622586670132E-4</v>
      </c>
      <c r="J3398" s="29">
        <f t="shared" si="435"/>
        <v>1.641705564518366</v>
      </c>
      <c r="L3398">
        <f>VLOOKUP(D3397,'מדדים וריביות'!B:C,2)</f>
        <v>25036403.828766201</v>
      </c>
      <c r="M3398" s="30">
        <f t="shared" si="440"/>
        <v>0</v>
      </c>
      <c r="O3398" s="39">
        <f t="shared" si="437"/>
        <v>0</v>
      </c>
      <c r="P3398" s="39">
        <f t="shared" si="441"/>
        <v>0</v>
      </c>
      <c r="Q3398" s="39">
        <f t="shared" si="438"/>
        <v>0</v>
      </c>
      <c r="R3398" s="41">
        <f t="shared" si="439"/>
        <v>0</v>
      </c>
    </row>
    <row r="3399" spans="4:18" x14ac:dyDescent="0.25">
      <c r="D3399" s="1">
        <v>36264</v>
      </c>
      <c r="E3399" s="1">
        <f t="shared" si="436"/>
        <v>36251</v>
      </c>
      <c r="F3399" s="30">
        <f t="shared" si="442"/>
        <v>0</v>
      </c>
      <c r="H3399" s="42">
        <f>IF(DAY(D3399)&gt;14,VLOOKUP(DATE(YEAR(E3399),MONTH(E3399)-1,DAY(1)),'מדדים וריביות'!B:C,2,FALSE),VLOOKUP(DATE(YEAR(E3399),MONTH(E3399)-2,DAY(1)),'מדדים וריביות'!B:C,2,FALSE))</f>
        <v>25012330.3635462</v>
      </c>
      <c r="I3399" s="43">
        <f>'ריבית יומית'!D3393</f>
        <v>1.0738622586670132E-4</v>
      </c>
      <c r="J3399" s="29">
        <f t="shared" si="435"/>
        <v>1.641529286883598</v>
      </c>
      <c r="L3399">
        <f>VLOOKUP(D3398,'מדדים וריביות'!B:C,2)</f>
        <v>25036403.828766201</v>
      </c>
      <c r="M3399" s="30">
        <f t="shared" si="440"/>
        <v>0</v>
      </c>
      <c r="O3399" s="39">
        <f t="shared" si="437"/>
        <v>0</v>
      </c>
      <c r="P3399" s="39">
        <f t="shared" si="441"/>
        <v>0</v>
      </c>
      <c r="Q3399" s="39">
        <f t="shared" si="438"/>
        <v>0</v>
      </c>
      <c r="R3399" s="41">
        <f t="shared" si="439"/>
        <v>0</v>
      </c>
    </row>
    <row r="3400" spans="4:18" x14ac:dyDescent="0.25">
      <c r="D3400" s="1">
        <v>36265</v>
      </c>
      <c r="E3400" s="1">
        <f t="shared" si="436"/>
        <v>36251</v>
      </c>
      <c r="F3400" s="30">
        <f t="shared" si="442"/>
        <v>0</v>
      </c>
      <c r="H3400" s="42">
        <f>IF(DAY(D3400)&gt;14,VLOOKUP(DATE(YEAR(E3400),MONTH(E3400)-1,DAY(1)),'מדדים וריביות'!B:C,2,FALSE),VLOOKUP(DATE(YEAR(E3400),MONTH(E3400)-2,DAY(1)),'מדדים וריביות'!B:C,2,FALSE))</f>
        <v>24964183.433106299</v>
      </c>
      <c r="I3400" s="43">
        <f>'ריבית יומית'!D3394</f>
        <v>1.0738622586670132E-4</v>
      </c>
      <c r="J3400" s="29">
        <f t="shared" si="435"/>
        <v>1.6413530281765873</v>
      </c>
      <c r="L3400">
        <f>VLOOKUP(D3399,'מדדים וריביות'!B:C,2)</f>
        <v>25036403.828766201</v>
      </c>
      <c r="M3400" s="30">
        <f t="shared" si="440"/>
        <v>0</v>
      </c>
      <c r="O3400" s="39">
        <f t="shared" si="437"/>
        <v>0</v>
      </c>
      <c r="P3400" s="39">
        <f t="shared" si="441"/>
        <v>0</v>
      </c>
      <c r="Q3400" s="39">
        <f t="shared" si="438"/>
        <v>0</v>
      </c>
      <c r="R3400" s="41">
        <f t="shared" si="439"/>
        <v>0</v>
      </c>
    </row>
    <row r="3401" spans="4:18" x14ac:dyDescent="0.25">
      <c r="D3401" s="1">
        <v>36266</v>
      </c>
      <c r="E3401" s="1">
        <f t="shared" si="436"/>
        <v>36251</v>
      </c>
      <c r="F3401" s="30">
        <f t="shared" si="442"/>
        <v>0</v>
      </c>
      <c r="H3401" s="42">
        <f>IF(DAY(D3401)&gt;14,VLOOKUP(DATE(YEAR(E3401),MONTH(E3401)-1,DAY(1)),'מדדים וריביות'!B:C,2,FALSE),VLOOKUP(DATE(YEAR(E3401),MONTH(E3401)-2,DAY(1)),'מדדים וריביות'!B:C,2,FALSE))</f>
        <v>24964183.433106299</v>
      </c>
      <c r="I3401" s="43">
        <f>'ריבית יומית'!D3395</f>
        <v>1.0738622586670132E-4</v>
      </c>
      <c r="J3401" s="29">
        <f t="shared" ref="J3401:J3464" si="443">J3402*(1+I3401)</f>
        <v>1.6411767883953015</v>
      </c>
      <c r="L3401">
        <f>VLOOKUP(D3400,'מדדים וריביות'!B:C,2)</f>
        <v>25036403.828766201</v>
      </c>
      <c r="M3401" s="30">
        <f t="shared" si="440"/>
        <v>0</v>
      </c>
      <c r="O3401" s="39">
        <f t="shared" si="437"/>
        <v>0</v>
      </c>
      <c r="P3401" s="39">
        <f t="shared" si="441"/>
        <v>0</v>
      </c>
      <c r="Q3401" s="39">
        <f t="shared" si="438"/>
        <v>0</v>
      </c>
      <c r="R3401" s="41">
        <f t="shared" si="439"/>
        <v>0</v>
      </c>
    </row>
    <row r="3402" spans="4:18" x14ac:dyDescent="0.25">
      <c r="D3402" s="1">
        <v>36267</v>
      </c>
      <c r="E3402" s="1">
        <f t="shared" ref="E3402:E3465" si="444">DATE(YEAR(D3402),MONTH(D3402),DAY(1))</f>
        <v>36251</v>
      </c>
      <c r="F3402" s="30">
        <f t="shared" si="442"/>
        <v>0</v>
      </c>
      <c r="H3402" s="42">
        <f>IF(DAY(D3402)&gt;14,VLOOKUP(DATE(YEAR(E3402),MONTH(E3402)-1,DAY(1)),'מדדים וריביות'!B:C,2,FALSE),VLOOKUP(DATE(YEAR(E3402),MONTH(E3402)-2,DAY(1)),'מדדים וריביות'!B:C,2,FALSE))</f>
        <v>24964183.433106299</v>
      </c>
      <c r="I3402" s="43">
        <f>'ריבית יומית'!D3396</f>
        <v>1.0738622586670132E-4</v>
      </c>
      <c r="J3402" s="29">
        <f t="shared" si="443"/>
        <v>1.6410005675377084</v>
      </c>
      <c r="L3402">
        <f>VLOOKUP(D3401,'מדדים וריביות'!B:C,2)</f>
        <v>25036403.828766201</v>
      </c>
      <c r="M3402" s="30">
        <f t="shared" si="440"/>
        <v>0</v>
      </c>
      <c r="O3402" s="39">
        <f t="shared" ref="O3402:O3465" si="445">$D$4/H3402*G3402-G3402</f>
        <v>0</v>
      </c>
      <c r="P3402" s="39">
        <f t="shared" si="441"/>
        <v>0</v>
      </c>
      <c r="Q3402" s="39">
        <f t="shared" ref="Q3402:Q3465" si="446">$D$4/H3402*P3402-P3402</f>
        <v>0</v>
      </c>
      <c r="R3402" s="41">
        <f t="shared" ref="R3402:R3465" si="447">SUM(O3402:Q3402)</f>
        <v>0</v>
      </c>
    </row>
    <row r="3403" spans="4:18" x14ac:dyDescent="0.25">
      <c r="D3403" s="1">
        <v>36268</v>
      </c>
      <c r="E3403" s="1">
        <f t="shared" si="444"/>
        <v>36251</v>
      </c>
      <c r="F3403" s="30">
        <f t="shared" si="442"/>
        <v>0</v>
      </c>
      <c r="H3403" s="42">
        <f>IF(DAY(D3403)&gt;14,VLOOKUP(DATE(YEAR(E3403),MONTH(E3403)-1,DAY(1)),'מדדים וריביות'!B:C,2,FALSE),VLOOKUP(DATE(YEAR(E3403),MONTH(E3403)-2,DAY(1)),'מדדים וריביות'!B:C,2,FALSE))</f>
        <v>24964183.433106299</v>
      </c>
      <c r="I3403" s="43">
        <f>'ריבית יומית'!D3397</f>
        <v>1.0738622586670132E-4</v>
      </c>
      <c r="J3403" s="29">
        <f t="shared" si="443"/>
        <v>1.6408243656017762</v>
      </c>
      <c r="L3403">
        <f>VLOOKUP(D3402,'מדדים וריביות'!B:C,2)</f>
        <v>25036403.828766201</v>
      </c>
      <c r="M3403" s="30">
        <f t="shared" si="440"/>
        <v>0</v>
      </c>
      <c r="O3403" s="39">
        <f t="shared" si="445"/>
        <v>0</v>
      </c>
      <c r="P3403" s="39">
        <f t="shared" si="441"/>
        <v>0</v>
      </c>
      <c r="Q3403" s="39">
        <f t="shared" si="446"/>
        <v>0</v>
      </c>
      <c r="R3403" s="41">
        <f t="shared" si="447"/>
        <v>0</v>
      </c>
    </row>
    <row r="3404" spans="4:18" x14ac:dyDescent="0.25">
      <c r="D3404" s="1">
        <v>36269</v>
      </c>
      <c r="E3404" s="1">
        <f t="shared" si="444"/>
        <v>36251</v>
      </c>
      <c r="F3404" s="30">
        <f t="shared" si="442"/>
        <v>0</v>
      </c>
      <c r="H3404" s="42">
        <f>IF(DAY(D3404)&gt;14,VLOOKUP(DATE(YEAR(E3404),MONTH(E3404)-1,DAY(1)),'מדדים וריביות'!B:C,2,FALSE),VLOOKUP(DATE(YEAR(E3404),MONTH(E3404)-2,DAY(1)),'מדדים וריביות'!B:C,2,FALSE))</f>
        <v>24964183.433106299</v>
      </c>
      <c r="I3404" s="43">
        <f>'ריבית יומית'!D3398</f>
        <v>1.0738622586670132E-4</v>
      </c>
      <c r="J3404" s="29">
        <f t="shared" si="443"/>
        <v>1.6406481825854733</v>
      </c>
      <c r="L3404">
        <f>VLOOKUP(D3403,'מדדים וריביות'!B:C,2)</f>
        <v>25036403.828766201</v>
      </c>
      <c r="M3404" s="30">
        <f t="shared" ref="M3404:M3467" si="448">F3404*(1+I3404)*L3404/H3404+G3404-K3404</f>
        <v>0</v>
      </c>
      <c r="O3404" s="39">
        <f t="shared" si="445"/>
        <v>0</v>
      </c>
      <c r="P3404" s="39">
        <f t="shared" si="441"/>
        <v>0</v>
      </c>
      <c r="Q3404" s="39">
        <f t="shared" si="446"/>
        <v>0</v>
      </c>
      <c r="R3404" s="41">
        <f t="shared" si="447"/>
        <v>0</v>
      </c>
    </row>
    <row r="3405" spans="4:18" x14ac:dyDescent="0.25">
      <c r="D3405" s="1">
        <v>36270</v>
      </c>
      <c r="E3405" s="1">
        <f t="shared" si="444"/>
        <v>36251</v>
      </c>
      <c r="F3405" s="30">
        <f t="shared" si="442"/>
        <v>0</v>
      </c>
      <c r="H3405" s="42">
        <f>IF(DAY(D3405)&gt;14,VLOOKUP(DATE(YEAR(E3405),MONTH(E3405)-1,DAY(1)),'מדדים וריביות'!B:C,2,FALSE),VLOOKUP(DATE(YEAR(E3405),MONTH(E3405)-2,DAY(1)),'מדדים וריביות'!B:C,2,FALSE))</f>
        <v>24964183.433106299</v>
      </c>
      <c r="I3405" s="43">
        <f>'ריבית יומית'!D3399</f>
        <v>1.0738622586670132E-4</v>
      </c>
      <c r="J3405" s="29">
        <f t="shared" si="443"/>
        <v>1.640472018486768</v>
      </c>
      <c r="L3405">
        <f>VLOOKUP(D3404,'מדדים וריביות'!B:C,2)</f>
        <v>25036403.828766201</v>
      </c>
      <c r="M3405" s="30">
        <f t="shared" si="448"/>
        <v>0</v>
      </c>
      <c r="O3405" s="39">
        <f t="shared" si="445"/>
        <v>0</v>
      </c>
      <c r="P3405" s="39">
        <f t="shared" si="441"/>
        <v>0</v>
      </c>
      <c r="Q3405" s="39">
        <f t="shared" si="446"/>
        <v>0</v>
      </c>
      <c r="R3405" s="41">
        <f t="shared" si="447"/>
        <v>0</v>
      </c>
    </row>
    <row r="3406" spans="4:18" x14ac:dyDescent="0.25">
      <c r="D3406" s="1">
        <v>36271</v>
      </c>
      <c r="E3406" s="1">
        <f t="shared" si="444"/>
        <v>36251</v>
      </c>
      <c r="F3406" s="30">
        <f t="shared" si="442"/>
        <v>0</v>
      </c>
      <c r="H3406" s="42">
        <f>IF(DAY(D3406)&gt;14,VLOOKUP(DATE(YEAR(E3406),MONTH(E3406)-1,DAY(1)),'מדדים וריביות'!B:C,2,FALSE),VLOOKUP(DATE(YEAR(E3406),MONTH(E3406)-2,DAY(1)),'מדדים וריביות'!B:C,2,FALSE))</f>
        <v>24964183.433106299</v>
      </c>
      <c r="I3406" s="43">
        <f>'ריבית יומית'!D3400</f>
        <v>1.0738622586670132E-4</v>
      </c>
      <c r="J3406" s="29">
        <f t="shared" si="443"/>
        <v>1.6402958733036292</v>
      </c>
      <c r="L3406">
        <f>VLOOKUP(D3405,'מדדים וריביות'!B:C,2)</f>
        <v>25036403.828766201</v>
      </c>
      <c r="M3406" s="30">
        <f t="shared" si="448"/>
        <v>0</v>
      </c>
      <c r="O3406" s="39">
        <f t="shared" si="445"/>
        <v>0</v>
      </c>
      <c r="P3406" s="39">
        <f t="shared" si="441"/>
        <v>0</v>
      </c>
      <c r="Q3406" s="39">
        <f t="shared" si="446"/>
        <v>0</v>
      </c>
      <c r="R3406" s="41">
        <f t="shared" si="447"/>
        <v>0</v>
      </c>
    </row>
    <row r="3407" spans="4:18" x14ac:dyDescent="0.25">
      <c r="D3407" s="1">
        <v>36272</v>
      </c>
      <c r="E3407" s="1">
        <f t="shared" si="444"/>
        <v>36251</v>
      </c>
      <c r="F3407" s="30">
        <f t="shared" si="442"/>
        <v>0</v>
      </c>
      <c r="H3407" s="42">
        <f>IF(DAY(D3407)&gt;14,VLOOKUP(DATE(YEAR(E3407),MONTH(E3407)-1,DAY(1)),'מדדים וריביות'!B:C,2,FALSE),VLOOKUP(DATE(YEAR(E3407),MONTH(E3407)-2,DAY(1)),'מדדים וריביות'!B:C,2,FALSE))</f>
        <v>24964183.433106299</v>
      </c>
      <c r="I3407" s="43">
        <f>'ריבית יומית'!D3401</f>
        <v>1.0738622586670132E-4</v>
      </c>
      <c r="J3407" s="29">
        <f t="shared" si="443"/>
        <v>1.6401197470340259</v>
      </c>
      <c r="L3407">
        <f>VLOOKUP(D3406,'מדדים וריביות'!B:C,2)</f>
        <v>25036403.828766201</v>
      </c>
      <c r="M3407" s="30">
        <f t="shared" si="448"/>
        <v>0</v>
      </c>
      <c r="O3407" s="39">
        <f t="shared" si="445"/>
        <v>0</v>
      </c>
      <c r="P3407" s="39">
        <f t="shared" si="441"/>
        <v>0</v>
      </c>
      <c r="Q3407" s="39">
        <f t="shared" si="446"/>
        <v>0</v>
      </c>
      <c r="R3407" s="41">
        <f t="shared" si="447"/>
        <v>0</v>
      </c>
    </row>
    <row r="3408" spans="4:18" x14ac:dyDescent="0.25">
      <c r="D3408" s="1">
        <v>36273</v>
      </c>
      <c r="E3408" s="1">
        <f t="shared" si="444"/>
        <v>36251</v>
      </c>
      <c r="F3408" s="30">
        <f t="shared" si="442"/>
        <v>0</v>
      </c>
      <c r="H3408" s="42">
        <f>IF(DAY(D3408)&gt;14,VLOOKUP(DATE(YEAR(E3408),MONTH(E3408)-1,DAY(1)),'מדדים וריביות'!B:C,2,FALSE),VLOOKUP(DATE(YEAR(E3408),MONTH(E3408)-2,DAY(1)),'מדדים וריביות'!B:C,2,FALSE))</f>
        <v>24964183.433106299</v>
      </c>
      <c r="I3408" s="43">
        <f>'ריבית יומית'!D3402</f>
        <v>1.0738622586670132E-4</v>
      </c>
      <c r="J3408" s="29">
        <f t="shared" si="443"/>
        <v>1.639943639675927</v>
      </c>
      <c r="L3408">
        <f>VLOOKUP(D3407,'מדדים וריביות'!B:C,2)</f>
        <v>25036403.828766201</v>
      </c>
      <c r="M3408" s="30">
        <f t="shared" si="448"/>
        <v>0</v>
      </c>
      <c r="O3408" s="39">
        <f t="shared" si="445"/>
        <v>0</v>
      </c>
      <c r="P3408" s="39">
        <f t="shared" si="441"/>
        <v>0</v>
      </c>
      <c r="Q3408" s="39">
        <f t="shared" si="446"/>
        <v>0</v>
      </c>
      <c r="R3408" s="41">
        <f t="shared" si="447"/>
        <v>0</v>
      </c>
    </row>
    <row r="3409" spans="4:18" x14ac:dyDescent="0.25">
      <c r="D3409" s="1">
        <v>36274</v>
      </c>
      <c r="E3409" s="1">
        <f t="shared" si="444"/>
        <v>36251</v>
      </c>
      <c r="F3409" s="30">
        <f t="shared" si="442"/>
        <v>0</v>
      </c>
      <c r="H3409" s="42">
        <f>IF(DAY(D3409)&gt;14,VLOOKUP(DATE(YEAR(E3409),MONTH(E3409)-1,DAY(1)),'מדדים וריביות'!B:C,2,FALSE),VLOOKUP(DATE(YEAR(E3409),MONTH(E3409)-2,DAY(1)),'מדדים וריביות'!B:C,2,FALSE))</f>
        <v>24964183.433106299</v>
      </c>
      <c r="I3409" s="43">
        <f>'ריבית יומית'!D3403</f>
        <v>1.0738622586670132E-4</v>
      </c>
      <c r="J3409" s="29">
        <f t="shared" si="443"/>
        <v>1.639767551227302</v>
      </c>
      <c r="L3409">
        <f>VLOOKUP(D3408,'מדדים וריביות'!B:C,2)</f>
        <v>25036403.828766201</v>
      </c>
      <c r="M3409" s="30">
        <f t="shared" si="448"/>
        <v>0</v>
      </c>
      <c r="O3409" s="39">
        <f t="shared" si="445"/>
        <v>0</v>
      </c>
      <c r="P3409" s="39">
        <f t="shared" si="441"/>
        <v>0</v>
      </c>
      <c r="Q3409" s="39">
        <f t="shared" si="446"/>
        <v>0</v>
      </c>
      <c r="R3409" s="41">
        <f t="shared" si="447"/>
        <v>0</v>
      </c>
    </row>
    <row r="3410" spans="4:18" x14ac:dyDescent="0.25">
      <c r="D3410" s="1">
        <v>36275</v>
      </c>
      <c r="E3410" s="1">
        <f t="shared" si="444"/>
        <v>36251</v>
      </c>
      <c r="F3410" s="30">
        <f t="shared" si="442"/>
        <v>0</v>
      </c>
      <c r="H3410" s="42">
        <f>IF(DAY(D3410)&gt;14,VLOOKUP(DATE(YEAR(E3410),MONTH(E3410)-1,DAY(1)),'מדדים וריביות'!B:C,2,FALSE),VLOOKUP(DATE(YEAR(E3410),MONTH(E3410)-2,DAY(1)),'מדדים וריביות'!B:C,2,FALSE))</f>
        <v>24964183.433106299</v>
      </c>
      <c r="I3410" s="43">
        <f>'ריבית יומית'!D3404</f>
        <v>1.0738622586670132E-4</v>
      </c>
      <c r="J3410" s="29">
        <f t="shared" si="443"/>
        <v>1.6395914816861206</v>
      </c>
      <c r="L3410">
        <f>VLOOKUP(D3409,'מדדים וריביות'!B:C,2)</f>
        <v>25036403.828766201</v>
      </c>
      <c r="M3410" s="30">
        <f t="shared" si="448"/>
        <v>0</v>
      </c>
      <c r="O3410" s="39">
        <f t="shared" si="445"/>
        <v>0</v>
      </c>
      <c r="P3410" s="39">
        <f t="shared" si="441"/>
        <v>0</v>
      </c>
      <c r="Q3410" s="39">
        <f t="shared" si="446"/>
        <v>0</v>
      </c>
      <c r="R3410" s="41">
        <f t="shared" si="447"/>
        <v>0</v>
      </c>
    </row>
    <row r="3411" spans="4:18" x14ac:dyDescent="0.25">
      <c r="D3411" s="1">
        <v>36276</v>
      </c>
      <c r="E3411" s="1">
        <f t="shared" si="444"/>
        <v>36251</v>
      </c>
      <c r="F3411" s="30">
        <f t="shared" si="442"/>
        <v>0</v>
      </c>
      <c r="H3411" s="42">
        <f>IF(DAY(D3411)&gt;14,VLOOKUP(DATE(YEAR(E3411),MONTH(E3411)-1,DAY(1)),'מדדים וריביות'!B:C,2,FALSE),VLOOKUP(DATE(YEAR(E3411),MONTH(E3411)-2,DAY(1)),'מדדים וריביות'!B:C,2,FALSE))</f>
        <v>24964183.433106299</v>
      </c>
      <c r="I3411" s="43">
        <f>'ריבית יומית'!D3405</f>
        <v>1.0738622586670132E-4</v>
      </c>
      <c r="J3411" s="29">
        <f t="shared" si="443"/>
        <v>1.6394154310503524</v>
      </c>
      <c r="L3411">
        <f>VLOOKUP(D3410,'מדדים וריביות'!B:C,2)</f>
        <v>25036403.828766201</v>
      </c>
      <c r="M3411" s="30">
        <f t="shared" si="448"/>
        <v>0</v>
      </c>
      <c r="O3411" s="39">
        <f t="shared" si="445"/>
        <v>0</v>
      </c>
      <c r="P3411" s="39">
        <f t="shared" si="441"/>
        <v>0</v>
      </c>
      <c r="Q3411" s="39">
        <f t="shared" si="446"/>
        <v>0</v>
      </c>
      <c r="R3411" s="41">
        <f t="shared" si="447"/>
        <v>0</v>
      </c>
    </row>
    <row r="3412" spans="4:18" x14ac:dyDescent="0.25">
      <c r="D3412" s="1">
        <v>36277</v>
      </c>
      <c r="E3412" s="1">
        <f t="shared" si="444"/>
        <v>36251</v>
      </c>
      <c r="F3412" s="30">
        <f t="shared" si="442"/>
        <v>0</v>
      </c>
      <c r="H3412" s="42">
        <f>IF(DAY(D3412)&gt;14,VLOOKUP(DATE(YEAR(E3412),MONTH(E3412)-1,DAY(1)),'מדדים וריביות'!B:C,2,FALSE),VLOOKUP(DATE(YEAR(E3412),MONTH(E3412)-2,DAY(1)),'מדדים וריביות'!B:C,2,FALSE))</f>
        <v>24964183.433106299</v>
      </c>
      <c r="I3412" s="43">
        <f>'ריבית יומית'!D3406</f>
        <v>1.0738622586670132E-4</v>
      </c>
      <c r="J3412" s="29">
        <f t="shared" si="443"/>
        <v>1.6392393993179677</v>
      </c>
      <c r="L3412">
        <f>VLOOKUP(D3411,'מדדים וריביות'!B:C,2)</f>
        <v>25036403.828766201</v>
      </c>
      <c r="M3412" s="30">
        <f t="shared" si="448"/>
        <v>0</v>
      </c>
      <c r="O3412" s="39">
        <f t="shared" si="445"/>
        <v>0</v>
      </c>
      <c r="P3412" s="39">
        <f t="shared" si="441"/>
        <v>0</v>
      </c>
      <c r="Q3412" s="39">
        <f t="shared" si="446"/>
        <v>0</v>
      </c>
      <c r="R3412" s="41">
        <f t="shared" si="447"/>
        <v>0</v>
      </c>
    </row>
    <row r="3413" spans="4:18" x14ac:dyDescent="0.25">
      <c r="D3413" s="1">
        <v>36278</v>
      </c>
      <c r="E3413" s="1">
        <f t="shared" si="444"/>
        <v>36251</v>
      </c>
      <c r="F3413" s="30">
        <f t="shared" si="442"/>
        <v>0</v>
      </c>
      <c r="H3413" s="42">
        <f>IF(DAY(D3413)&gt;14,VLOOKUP(DATE(YEAR(E3413),MONTH(E3413)-1,DAY(1)),'מדדים וריביות'!B:C,2,FALSE),VLOOKUP(DATE(YEAR(E3413),MONTH(E3413)-2,DAY(1)),'מדדים וריביות'!B:C,2,FALSE))</f>
        <v>24964183.433106299</v>
      </c>
      <c r="I3413" s="43">
        <f>'ריבית יומית'!D3407</f>
        <v>1.0738622586670132E-4</v>
      </c>
      <c r="J3413" s="29">
        <f t="shared" si="443"/>
        <v>1.6390633864869366</v>
      </c>
      <c r="L3413">
        <f>VLOOKUP(D3412,'מדדים וריביות'!B:C,2)</f>
        <v>25036403.828766201</v>
      </c>
      <c r="M3413" s="30">
        <f t="shared" si="448"/>
        <v>0</v>
      </c>
      <c r="O3413" s="39">
        <f t="shared" si="445"/>
        <v>0</v>
      </c>
      <c r="P3413" s="39">
        <f t="shared" si="441"/>
        <v>0</v>
      </c>
      <c r="Q3413" s="39">
        <f t="shared" si="446"/>
        <v>0</v>
      </c>
      <c r="R3413" s="41">
        <f t="shared" si="447"/>
        <v>0</v>
      </c>
    </row>
    <row r="3414" spans="4:18" x14ac:dyDescent="0.25">
      <c r="D3414" s="1">
        <v>36279</v>
      </c>
      <c r="E3414" s="1">
        <f t="shared" si="444"/>
        <v>36251</v>
      </c>
      <c r="F3414" s="30">
        <f t="shared" si="442"/>
        <v>0</v>
      </c>
      <c r="H3414" s="42">
        <f>IF(DAY(D3414)&gt;14,VLOOKUP(DATE(YEAR(E3414),MONTH(E3414)-1,DAY(1)),'מדדים וריביות'!B:C,2,FALSE),VLOOKUP(DATE(YEAR(E3414),MONTH(E3414)-2,DAY(1)),'מדדים וריביות'!B:C,2,FALSE))</f>
        <v>24964183.433106299</v>
      </c>
      <c r="I3414" s="43">
        <f>'ריבית יומית'!D3408</f>
        <v>1.0738622586670132E-4</v>
      </c>
      <c r="J3414" s="29">
        <f t="shared" si="443"/>
        <v>1.6388873925552296</v>
      </c>
      <c r="L3414">
        <f>VLOOKUP(D3413,'מדדים וריביות'!B:C,2)</f>
        <v>25036403.828766201</v>
      </c>
      <c r="M3414" s="30">
        <f t="shared" si="448"/>
        <v>0</v>
      </c>
      <c r="O3414" s="39">
        <f t="shared" si="445"/>
        <v>0</v>
      </c>
      <c r="P3414" s="39">
        <f t="shared" si="441"/>
        <v>0</v>
      </c>
      <c r="Q3414" s="39">
        <f t="shared" si="446"/>
        <v>0</v>
      </c>
      <c r="R3414" s="41">
        <f t="shared" si="447"/>
        <v>0</v>
      </c>
    </row>
    <row r="3415" spans="4:18" x14ac:dyDescent="0.25">
      <c r="D3415" s="1">
        <v>36280</v>
      </c>
      <c r="E3415" s="1">
        <f t="shared" si="444"/>
        <v>36251</v>
      </c>
      <c r="F3415" s="30">
        <f t="shared" si="442"/>
        <v>0</v>
      </c>
      <c r="H3415" s="42">
        <f>IF(DAY(D3415)&gt;14,VLOOKUP(DATE(YEAR(E3415),MONTH(E3415)-1,DAY(1)),'מדדים וריביות'!B:C,2,FALSE),VLOOKUP(DATE(YEAR(E3415),MONTH(E3415)-2,DAY(1)),'מדדים וריביות'!B:C,2,FALSE))</f>
        <v>24964183.433106299</v>
      </c>
      <c r="I3415" s="43">
        <f>'ריבית יומית'!D3409</f>
        <v>1.0738622586670132E-4</v>
      </c>
      <c r="J3415" s="29">
        <f t="shared" si="443"/>
        <v>1.6387114175208175</v>
      </c>
      <c r="L3415">
        <f>VLOOKUP(D3414,'מדדים וריביות'!B:C,2)</f>
        <v>25036403.828766201</v>
      </c>
      <c r="M3415" s="30">
        <f t="shared" si="448"/>
        <v>0</v>
      </c>
      <c r="O3415" s="39">
        <f t="shared" si="445"/>
        <v>0</v>
      </c>
      <c r="P3415" s="39">
        <f t="shared" si="441"/>
        <v>0</v>
      </c>
      <c r="Q3415" s="39">
        <f t="shared" si="446"/>
        <v>0</v>
      </c>
      <c r="R3415" s="41">
        <f t="shared" si="447"/>
        <v>0</v>
      </c>
    </row>
    <row r="3416" spans="4:18" x14ac:dyDescent="0.25">
      <c r="D3416" s="1">
        <v>36281</v>
      </c>
      <c r="E3416" s="1">
        <f t="shared" si="444"/>
        <v>36281</v>
      </c>
      <c r="F3416" s="30">
        <f t="shared" si="442"/>
        <v>0</v>
      </c>
      <c r="H3416" s="42">
        <f>IF(DAY(D3416)&gt;14,VLOOKUP(DATE(YEAR(E3416),MONTH(E3416)-1,DAY(1)),'מדדים וריביות'!B:C,2,FALSE),VLOOKUP(DATE(YEAR(E3416),MONTH(E3416)-2,DAY(1)),'מדדים וריביות'!B:C,2,FALSE))</f>
        <v>24964183.433106299</v>
      </c>
      <c r="I3416" s="43">
        <f>'ריבית יומית'!D3410</f>
        <v>1.0738622586670132E-4</v>
      </c>
      <c r="J3416" s="29">
        <f t="shared" si="443"/>
        <v>1.6385354613816709</v>
      </c>
      <c r="L3416">
        <f>VLOOKUP(D3415,'מדדים וריביות'!B:C,2)</f>
        <v>25036403.828766201</v>
      </c>
      <c r="M3416" s="30">
        <f t="shared" si="448"/>
        <v>0</v>
      </c>
      <c r="O3416" s="39">
        <f t="shared" si="445"/>
        <v>0</v>
      </c>
      <c r="P3416" s="39">
        <f t="shared" si="441"/>
        <v>0</v>
      </c>
      <c r="Q3416" s="39">
        <f t="shared" si="446"/>
        <v>0</v>
      </c>
      <c r="R3416" s="41">
        <f t="shared" si="447"/>
        <v>0</v>
      </c>
    </row>
    <row r="3417" spans="4:18" x14ac:dyDescent="0.25">
      <c r="D3417" s="1">
        <v>36282</v>
      </c>
      <c r="E3417" s="1">
        <f t="shared" si="444"/>
        <v>36281</v>
      </c>
      <c r="F3417" s="30">
        <f t="shared" si="442"/>
        <v>0</v>
      </c>
      <c r="H3417" s="42">
        <f>IF(DAY(D3417)&gt;14,VLOOKUP(DATE(YEAR(E3417),MONTH(E3417)-1,DAY(1)),'מדדים וריביות'!B:C,2,FALSE),VLOOKUP(DATE(YEAR(E3417),MONTH(E3417)-2,DAY(1)),'מדדים וריביות'!B:C,2,FALSE))</f>
        <v>24964183.433106299</v>
      </c>
      <c r="I3417" s="43">
        <f>'ריבית יומית'!D3411</f>
        <v>1.0738622586670132E-4</v>
      </c>
      <c r="J3417" s="29">
        <f t="shared" si="443"/>
        <v>1.6383595241357611</v>
      </c>
      <c r="L3417">
        <f>VLOOKUP(D3416,'מדדים וריביות'!B:C,2)</f>
        <v>25156771.154865999</v>
      </c>
      <c r="M3417" s="30">
        <f t="shared" si="448"/>
        <v>0</v>
      </c>
      <c r="O3417" s="39">
        <f t="shared" si="445"/>
        <v>0</v>
      </c>
      <c r="P3417" s="39">
        <f t="shared" si="441"/>
        <v>0</v>
      </c>
      <c r="Q3417" s="39">
        <f t="shared" si="446"/>
        <v>0</v>
      </c>
      <c r="R3417" s="41">
        <f t="shared" si="447"/>
        <v>0</v>
      </c>
    </row>
    <row r="3418" spans="4:18" x14ac:dyDescent="0.25">
      <c r="D3418" s="1">
        <v>36283</v>
      </c>
      <c r="E3418" s="1">
        <f t="shared" si="444"/>
        <v>36281</v>
      </c>
      <c r="F3418" s="30">
        <f t="shared" si="442"/>
        <v>0</v>
      </c>
      <c r="H3418" s="42">
        <f>IF(DAY(D3418)&gt;14,VLOOKUP(DATE(YEAR(E3418),MONTH(E3418)-1,DAY(1)),'מדדים וריביות'!B:C,2,FALSE),VLOOKUP(DATE(YEAR(E3418),MONTH(E3418)-2,DAY(1)),'מדדים וריביות'!B:C,2,FALSE))</f>
        <v>24964183.433106299</v>
      </c>
      <c r="I3418" s="43">
        <f>'ריבית יומית'!D3412</f>
        <v>1.0738622586670132E-4</v>
      </c>
      <c r="J3418" s="29">
        <f t="shared" si="443"/>
        <v>1.6381836057810597</v>
      </c>
      <c r="L3418">
        <f>VLOOKUP(D3417,'מדדים וריביות'!B:C,2)</f>
        <v>25156771.154865999</v>
      </c>
      <c r="M3418" s="30">
        <f t="shared" si="448"/>
        <v>0</v>
      </c>
      <c r="O3418" s="39">
        <f t="shared" si="445"/>
        <v>0</v>
      </c>
      <c r="P3418" s="39">
        <f t="shared" si="441"/>
        <v>0</v>
      </c>
      <c r="Q3418" s="39">
        <f t="shared" si="446"/>
        <v>0</v>
      </c>
      <c r="R3418" s="41">
        <f t="shared" si="447"/>
        <v>0</v>
      </c>
    </row>
    <row r="3419" spans="4:18" x14ac:dyDescent="0.25">
      <c r="D3419" s="1">
        <v>36284</v>
      </c>
      <c r="E3419" s="1">
        <f t="shared" si="444"/>
        <v>36281</v>
      </c>
      <c r="F3419" s="30">
        <f t="shared" si="442"/>
        <v>0</v>
      </c>
      <c r="H3419" s="42">
        <f>IF(DAY(D3419)&gt;14,VLOOKUP(DATE(YEAR(E3419),MONTH(E3419)-1,DAY(1)),'מדדים וריביות'!B:C,2,FALSE),VLOOKUP(DATE(YEAR(E3419),MONTH(E3419)-2,DAY(1)),'מדדים וריביות'!B:C,2,FALSE))</f>
        <v>24964183.433106299</v>
      </c>
      <c r="I3419" s="43">
        <f>'ריבית יומית'!D3413</f>
        <v>1.0738622586670132E-4</v>
      </c>
      <c r="J3419" s="29">
        <f t="shared" si="443"/>
        <v>1.6380077063155378</v>
      </c>
      <c r="L3419">
        <f>VLOOKUP(D3418,'מדדים וריביות'!B:C,2)</f>
        <v>25156771.154865999</v>
      </c>
      <c r="M3419" s="30">
        <f t="shared" si="448"/>
        <v>0</v>
      </c>
      <c r="O3419" s="39">
        <f t="shared" si="445"/>
        <v>0</v>
      </c>
      <c r="P3419" s="39">
        <f t="shared" si="441"/>
        <v>0</v>
      </c>
      <c r="Q3419" s="39">
        <f t="shared" si="446"/>
        <v>0</v>
      </c>
      <c r="R3419" s="41">
        <f t="shared" si="447"/>
        <v>0</v>
      </c>
    </row>
    <row r="3420" spans="4:18" x14ac:dyDescent="0.25">
      <c r="D3420" s="1">
        <v>36285</v>
      </c>
      <c r="E3420" s="1">
        <f t="shared" si="444"/>
        <v>36281</v>
      </c>
      <c r="F3420" s="30">
        <f t="shared" si="442"/>
        <v>0</v>
      </c>
      <c r="H3420" s="42">
        <f>IF(DAY(D3420)&gt;14,VLOOKUP(DATE(YEAR(E3420),MONTH(E3420)-1,DAY(1)),'מדדים וריביות'!B:C,2,FALSE),VLOOKUP(DATE(YEAR(E3420),MONTH(E3420)-2,DAY(1)),'מדדים וריביות'!B:C,2,FALSE))</f>
        <v>24964183.433106299</v>
      </c>
      <c r="I3420" s="43">
        <f>'ריבית יומית'!D3414</f>
        <v>1.0738622586670132E-4</v>
      </c>
      <c r="J3420" s="29">
        <f t="shared" si="443"/>
        <v>1.6378318257371676</v>
      </c>
      <c r="L3420">
        <f>VLOOKUP(D3419,'מדדים וריביות'!B:C,2)</f>
        <v>25156771.154865999</v>
      </c>
      <c r="M3420" s="30">
        <f t="shared" si="448"/>
        <v>0</v>
      </c>
      <c r="O3420" s="39">
        <f t="shared" si="445"/>
        <v>0</v>
      </c>
      <c r="P3420" s="39">
        <f t="shared" si="441"/>
        <v>0</v>
      </c>
      <c r="Q3420" s="39">
        <f t="shared" si="446"/>
        <v>0</v>
      </c>
      <c r="R3420" s="41">
        <f t="shared" si="447"/>
        <v>0</v>
      </c>
    </row>
    <row r="3421" spans="4:18" x14ac:dyDescent="0.25">
      <c r="D3421" s="1">
        <v>36286</v>
      </c>
      <c r="E3421" s="1">
        <f t="shared" si="444"/>
        <v>36281</v>
      </c>
      <c r="F3421" s="30">
        <f t="shared" si="442"/>
        <v>0</v>
      </c>
      <c r="H3421" s="42">
        <f>IF(DAY(D3421)&gt;14,VLOOKUP(DATE(YEAR(E3421),MONTH(E3421)-1,DAY(1)),'מדדים וריביות'!B:C,2,FALSE),VLOOKUP(DATE(YEAR(E3421),MONTH(E3421)-2,DAY(1)),'מדדים וריביות'!B:C,2,FALSE))</f>
        <v>24964183.433106299</v>
      </c>
      <c r="I3421" s="43">
        <f>'ריבית יומית'!D3415</f>
        <v>1.0738622586670132E-4</v>
      </c>
      <c r="J3421" s="29">
        <f t="shared" si="443"/>
        <v>1.6376559640439208</v>
      </c>
      <c r="L3421">
        <f>VLOOKUP(D3420,'מדדים וריביות'!B:C,2)</f>
        <v>25156771.154865999</v>
      </c>
      <c r="M3421" s="30">
        <f t="shared" si="448"/>
        <v>0</v>
      </c>
      <c r="O3421" s="39">
        <f t="shared" si="445"/>
        <v>0</v>
      </c>
      <c r="P3421" s="39">
        <f t="shared" si="441"/>
        <v>0</v>
      </c>
      <c r="Q3421" s="39">
        <f t="shared" si="446"/>
        <v>0</v>
      </c>
      <c r="R3421" s="41">
        <f t="shared" si="447"/>
        <v>0</v>
      </c>
    </row>
    <row r="3422" spans="4:18" x14ac:dyDescent="0.25">
      <c r="D3422" s="1">
        <v>36287</v>
      </c>
      <c r="E3422" s="1">
        <f t="shared" si="444"/>
        <v>36281</v>
      </c>
      <c r="F3422" s="30">
        <f t="shared" si="442"/>
        <v>0</v>
      </c>
      <c r="H3422" s="42">
        <f>IF(DAY(D3422)&gt;14,VLOOKUP(DATE(YEAR(E3422),MONTH(E3422)-1,DAY(1)),'מדדים וריביות'!B:C,2,FALSE),VLOOKUP(DATE(YEAR(E3422),MONTH(E3422)-2,DAY(1)),'מדדים וריביות'!B:C,2,FALSE))</f>
        <v>24964183.433106299</v>
      </c>
      <c r="I3422" s="43">
        <f>'ריבית יומית'!D3416</f>
        <v>1.0738622586670132E-4</v>
      </c>
      <c r="J3422" s="29">
        <f t="shared" si="443"/>
        <v>1.6374801212337697</v>
      </c>
      <c r="L3422">
        <f>VLOOKUP(D3421,'מדדים וריביות'!B:C,2)</f>
        <v>25156771.154865999</v>
      </c>
      <c r="M3422" s="30">
        <f t="shared" si="448"/>
        <v>0</v>
      </c>
      <c r="O3422" s="39">
        <f t="shared" si="445"/>
        <v>0</v>
      </c>
      <c r="P3422" s="39">
        <f t="shared" si="441"/>
        <v>0</v>
      </c>
      <c r="Q3422" s="39">
        <f t="shared" si="446"/>
        <v>0</v>
      </c>
      <c r="R3422" s="41">
        <f t="shared" si="447"/>
        <v>0</v>
      </c>
    </row>
    <row r="3423" spans="4:18" x14ac:dyDescent="0.25">
      <c r="D3423" s="1">
        <v>36288</v>
      </c>
      <c r="E3423" s="1">
        <f t="shared" si="444"/>
        <v>36281</v>
      </c>
      <c r="F3423" s="30">
        <f t="shared" si="442"/>
        <v>0</v>
      </c>
      <c r="H3423" s="42">
        <f>IF(DAY(D3423)&gt;14,VLOOKUP(DATE(YEAR(E3423),MONTH(E3423)-1,DAY(1)),'מדדים וריביות'!B:C,2,FALSE),VLOOKUP(DATE(YEAR(E3423),MONTH(E3423)-2,DAY(1)),'מדדים וריביות'!B:C,2,FALSE))</f>
        <v>24964183.433106299</v>
      </c>
      <c r="I3423" s="43">
        <f>'ריבית יומית'!D3417</f>
        <v>1.0738622586670132E-4</v>
      </c>
      <c r="J3423" s="29">
        <f t="shared" si="443"/>
        <v>1.637304297304687</v>
      </c>
      <c r="L3423">
        <f>VLOOKUP(D3422,'מדדים וריביות'!B:C,2)</f>
        <v>25156771.154865999</v>
      </c>
      <c r="M3423" s="30">
        <f t="shared" si="448"/>
        <v>0</v>
      </c>
      <c r="O3423" s="39">
        <f t="shared" si="445"/>
        <v>0</v>
      </c>
      <c r="P3423" s="39">
        <f t="shared" si="441"/>
        <v>0</v>
      </c>
      <c r="Q3423" s="39">
        <f t="shared" si="446"/>
        <v>0</v>
      </c>
      <c r="R3423" s="41">
        <f t="shared" si="447"/>
        <v>0</v>
      </c>
    </row>
    <row r="3424" spans="4:18" x14ac:dyDescent="0.25">
      <c r="D3424" s="1">
        <v>36289</v>
      </c>
      <c r="E3424" s="1">
        <f t="shared" si="444"/>
        <v>36281</v>
      </c>
      <c r="F3424" s="30">
        <f t="shared" si="442"/>
        <v>0</v>
      </c>
      <c r="H3424" s="42">
        <f>IF(DAY(D3424)&gt;14,VLOOKUP(DATE(YEAR(E3424),MONTH(E3424)-1,DAY(1)),'מדדים וריביות'!B:C,2,FALSE),VLOOKUP(DATE(YEAR(E3424),MONTH(E3424)-2,DAY(1)),'מדדים וריביות'!B:C,2,FALSE))</f>
        <v>24964183.433106299</v>
      </c>
      <c r="I3424" s="43">
        <f>'ריבית יומית'!D3418</f>
        <v>1.0738622586670132E-4</v>
      </c>
      <c r="J3424" s="29">
        <f t="shared" si="443"/>
        <v>1.637128492254645</v>
      </c>
      <c r="L3424">
        <f>VLOOKUP(D3423,'מדדים וריביות'!B:C,2)</f>
        <v>25156771.154865999</v>
      </c>
      <c r="M3424" s="30">
        <f t="shared" si="448"/>
        <v>0</v>
      </c>
      <c r="O3424" s="39">
        <f t="shared" si="445"/>
        <v>0</v>
      </c>
      <c r="P3424" s="39">
        <f t="shared" si="441"/>
        <v>0</v>
      </c>
      <c r="Q3424" s="39">
        <f t="shared" si="446"/>
        <v>0</v>
      </c>
      <c r="R3424" s="41">
        <f t="shared" si="447"/>
        <v>0</v>
      </c>
    </row>
    <row r="3425" spans="4:18" x14ac:dyDescent="0.25">
      <c r="D3425" s="1">
        <v>36290</v>
      </c>
      <c r="E3425" s="1">
        <f t="shared" si="444"/>
        <v>36281</v>
      </c>
      <c r="F3425" s="30">
        <f t="shared" si="442"/>
        <v>0</v>
      </c>
      <c r="H3425" s="42">
        <f>IF(DAY(D3425)&gt;14,VLOOKUP(DATE(YEAR(E3425),MONTH(E3425)-1,DAY(1)),'מדדים וריביות'!B:C,2,FALSE),VLOOKUP(DATE(YEAR(E3425),MONTH(E3425)-2,DAY(1)),'מדדים וריביות'!B:C,2,FALSE))</f>
        <v>24964183.433106299</v>
      </c>
      <c r="I3425" s="43">
        <f>'ריבית יומית'!D3419</f>
        <v>1.0738622586670132E-4</v>
      </c>
      <c r="J3425" s="29">
        <f t="shared" si="443"/>
        <v>1.6369527060816165</v>
      </c>
      <c r="L3425">
        <f>VLOOKUP(D3424,'מדדים וריביות'!B:C,2)</f>
        <v>25156771.154865999</v>
      </c>
      <c r="M3425" s="30">
        <f t="shared" si="448"/>
        <v>0</v>
      </c>
      <c r="O3425" s="39">
        <f t="shared" si="445"/>
        <v>0</v>
      </c>
      <c r="P3425" s="39">
        <f t="shared" si="441"/>
        <v>0</v>
      </c>
      <c r="Q3425" s="39">
        <f t="shared" si="446"/>
        <v>0</v>
      </c>
      <c r="R3425" s="41">
        <f t="shared" si="447"/>
        <v>0</v>
      </c>
    </row>
    <row r="3426" spans="4:18" x14ac:dyDescent="0.25">
      <c r="D3426" s="1">
        <v>36291</v>
      </c>
      <c r="E3426" s="1">
        <f t="shared" si="444"/>
        <v>36281</v>
      </c>
      <c r="F3426" s="30">
        <f t="shared" si="442"/>
        <v>0</v>
      </c>
      <c r="H3426" s="42">
        <f>IF(DAY(D3426)&gt;14,VLOOKUP(DATE(YEAR(E3426),MONTH(E3426)-1,DAY(1)),'מדדים וריביות'!B:C,2,FALSE),VLOOKUP(DATE(YEAR(E3426),MONTH(E3426)-2,DAY(1)),'מדדים וריביות'!B:C,2,FALSE))</f>
        <v>24964183.433106299</v>
      </c>
      <c r="I3426" s="43">
        <f>'ריבית יומית'!D3420</f>
        <v>1.0738622586670132E-4</v>
      </c>
      <c r="J3426" s="29">
        <f t="shared" si="443"/>
        <v>1.6367769387835749</v>
      </c>
      <c r="L3426">
        <f>VLOOKUP(D3425,'מדדים וריביות'!B:C,2)</f>
        <v>25156771.154865999</v>
      </c>
      <c r="M3426" s="30">
        <f t="shared" si="448"/>
        <v>0</v>
      </c>
      <c r="O3426" s="39">
        <f t="shared" si="445"/>
        <v>0</v>
      </c>
      <c r="P3426" s="39">
        <f t="shared" si="441"/>
        <v>0</v>
      </c>
      <c r="Q3426" s="39">
        <f t="shared" si="446"/>
        <v>0</v>
      </c>
      <c r="R3426" s="41">
        <f t="shared" si="447"/>
        <v>0</v>
      </c>
    </row>
    <row r="3427" spans="4:18" x14ac:dyDescent="0.25">
      <c r="D3427" s="1">
        <v>36292</v>
      </c>
      <c r="E3427" s="1">
        <f t="shared" si="444"/>
        <v>36281</v>
      </c>
      <c r="F3427" s="30">
        <f t="shared" si="442"/>
        <v>0</v>
      </c>
      <c r="H3427" s="42">
        <f>IF(DAY(D3427)&gt;14,VLOOKUP(DATE(YEAR(E3427),MONTH(E3427)-1,DAY(1)),'מדדים וריביות'!B:C,2,FALSE),VLOOKUP(DATE(YEAR(E3427),MONTH(E3427)-2,DAY(1)),'מדדים וריביות'!B:C,2,FALSE))</f>
        <v>24964183.433106299</v>
      </c>
      <c r="I3427" s="43">
        <f>'ריבית יומית'!D3421</f>
        <v>1.0738622586670132E-4</v>
      </c>
      <c r="J3427" s="29">
        <f t="shared" si="443"/>
        <v>1.6366011903584934</v>
      </c>
      <c r="L3427">
        <f>VLOOKUP(D3426,'מדדים וריביות'!B:C,2)</f>
        <v>25156771.154865999</v>
      </c>
      <c r="M3427" s="30">
        <f t="shared" si="448"/>
        <v>0</v>
      </c>
      <c r="O3427" s="39">
        <f t="shared" si="445"/>
        <v>0</v>
      </c>
      <c r="P3427" s="39">
        <f t="shared" si="441"/>
        <v>0</v>
      </c>
      <c r="Q3427" s="39">
        <f t="shared" si="446"/>
        <v>0</v>
      </c>
      <c r="R3427" s="41">
        <f t="shared" si="447"/>
        <v>0</v>
      </c>
    </row>
    <row r="3428" spans="4:18" x14ac:dyDescent="0.25">
      <c r="D3428" s="1">
        <v>36293</v>
      </c>
      <c r="E3428" s="1">
        <f t="shared" si="444"/>
        <v>36281</v>
      </c>
      <c r="F3428" s="30">
        <f t="shared" si="442"/>
        <v>0</v>
      </c>
      <c r="H3428" s="42">
        <f>IF(DAY(D3428)&gt;14,VLOOKUP(DATE(YEAR(E3428),MONTH(E3428)-1,DAY(1)),'מדדים וריביות'!B:C,2,FALSE),VLOOKUP(DATE(YEAR(E3428),MONTH(E3428)-2,DAY(1)),'מדדים וריביות'!B:C,2,FALSE))</f>
        <v>24964183.433106299</v>
      </c>
      <c r="I3428" s="43">
        <f>'ריבית יומית'!D3422</f>
        <v>1.0738622586670132E-4</v>
      </c>
      <c r="J3428" s="29">
        <f t="shared" si="443"/>
        <v>1.6364254608043454</v>
      </c>
      <c r="L3428">
        <f>VLOOKUP(D3427,'מדדים וריביות'!B:C,2)</f>
        <v>25156771.154865999</v>
      </c>
      <c r="M3428" s="30">
        <f t="shared" si="448"/>
        <v>0</v>
      </c>
      <c r="O3428" s="39">
        <f t="shared" si="445"/>
        <v>0</v>
      </c>
      <c r="P3428" s="39">
        <f t="shared" si="441"/>
        <v>0</v>
      </c>
      <c r="Q3428" s="39">
        <f t="shared" si="446"/>
        <v>0</v>
      </c>
      <c r="R3428" s="41">
        <f t="shared" si="447"/>
        <v>0</v>
      </c>
    </row>
    <row r="3429" spans="4:18" x14ac:dyDescent="0.25">
      <c r="D3429" s="1">
        <v>36294</v>
      </c>
      <c r="E3429" s="1">
        <f t="shared" si="444"/>
        <v>36281</v>
      </c>
      <c r="F3429" s="30">
        <f t="shared" si="442"/>
        <v>0</v>
      </c>
      <c r="H3429" s="42">
        <f>IF(DAY(D3429)&gt;14,VLOOKUP(DATE(YEAR(E3429),MONTH(E3429)-1,DAY(1)),'מדדים וריביות'!B:C,2,FALSE),VLOOKUP(DATE(YEAR(E3429),MONTH(E3429)-2,DAY(1)),'מדדים וריביות'!B:C,2,FALSE))</f>
        <v>24964183.433106299</v>
      </c>
      <c r="I3429" s="43">
        <f>'ריבית יומית'!D3423</f>
        <v>1.0738622586670132E-4</v>
      </c>
      <c r="J3429" s="29">
        <f t="shared" si="443"/>
        <v>1.6362497501191047</v>
      </c>
      <c r="L3429">
        <f>VLOOKUP(D3428,'מדדים וריביות'!B:C,2)</f>
        <v>25156771.154865999</v>
      </c>
      <c r="M3429" s="30">
        <f t="shared" si="448"/>
        <v>0</v>
      </c>
      <c r="O3429" s="39">
        <f t="shared" si="445"/>
        <v>0</v>
      </c>
      <c r="P3429" s="39">
        <f t="shared" si="441"/>
        <v>0</v>
      </c>
      <c r="Q3429" s="39">
        <f t="shared" si="446"/>
        <v>0</v>
      </c>
      <c r="R3429" s="41">
        <f t="shared" si="447"/>
        <v>0</v>
      </c>
    </row>
    <row r="3430" spans="4:18" x14ac:dyDescent="0.25">
      <c r="D3430" s="1">
        <v>36295</v>
      </c>
      <c r="E3430" s="1">
        <f t="shared" si="444"/>
        <v>36281</v>
      </c>
      <c r="F3430" s="30">
        <f t="shared" si="442"/>
        <v>0</v>
      </c>
      <c r="H3430" s="42">
        <f>IF(DAY(D3430)&gt;14,VLOOKUP(DATE(YEAR(E3430),MONTH(E3430)-1,DAY(1)),'מדדים וריביות'!B:C,2,FALSE),VLOOKUP(DATE(YEAR(E3430),MONTH(E3430)-2,DAY(1)),'מדדים וריביות'!B:C,2,FALSE))</f>
        <v>25036403.828766201</v>
      </c>
      <c r="I3430" s="43">
        <f>'ריבית יומית'!D3424</f>
        <v>1.0738622586670132E-4</v>
      </c>
      <c r="J3430" s="29">
        <f t="shared" si="443"/>
        <v>1.6360740583007454</v>
      </c>
      <c r="L3430">
        <f>VLOOKUP(D3429,'מדדים וריביות'!B:C,2)</f>
        <v>25156771.154865999</v>
      </c>
      <c r="M3430" s="30">
        <f t="shared" si="448"/>
        <v>0</v>
      </c>
      <c r="O3430" s="39">
        <f t="shared" si="445"/>
        <v>0</v>
      </c>
      <c r="P3430" s="39">
        <f t="shared" si="441"/>
        <v>0</v>
      </c>
      <c r="Q3430" s="39">
        <f t="shared" si="446"/>
        <v>0</v>
      </c>
      <c r="R3430" s="41">
        <f t="shared" si="447"/>
        <v>0</v>
      </c>
    </row>
    <row r="3431" spans="4:18" x14ac:dyDescent="0.25">
      <c r="D3431" s="1">
        <v>36296</v>
      </c>
      <c r="E3431" s="1">
        <f t="shared" si="444"/>
        <v>36281</v>
      </c>
      <c r="F3431" s="30">
        <f t="shared" si="442"/>
        <v>0</v>
      </c>
      <c r="H3431" s="42">
        <f>IF(DAY(D3431)&gt;14,VLOOKUP(DATE(YEAR(E3431),MONTH(E3431)-1,DAY(1)),'מדדים וריביות'!B:C,2,FALSE),VLOOKUP(DATE(YEAR(E3431),MONTH(E3431)-2,DAY(1)),'מדדים וריביות'!B:C,2,FALSE))</f>
        <v>25036403.828766201</v>
      </c>
      <c r="I3431" s="43">
        <f>'ריבית יומית'!D3425</f>
        <v>1.0738622586670132E-4</v>
      </c>
      <c r="J3431" s="29">
        <f t="shared" si="443"/>
        <v>1.6358983853472415</v>
      </c>
      <c r="L3431">
        <f>VLOOKUP(D3430,'מדדים וריביות'!B:C,2)</f>
        <v>25156771.154865999</v>
      </c>
      <c r="M3431" s="30">
        <f t="shared" si="448"/>
        <v>0</v>
      </c>
      <c r="O3431" s="39">
        <f t="shared" si="445"/>
        <v>0</v>
      </c>
      <c r="P3431" s="39">
        <f t="shared" si="441"/>
        <v>0</v>
      </c>
      <c r="Q3431" s="39">
        <f t="shared" si="446"/>
        <v>0</v>
      </c>
      <c r="R3431" s="41">
        <f t="shared" si="447"/>
        <v>0</v>
      </c>
    </row>
    <row r="3432" spans="4:18" x14ac:dyDescent="0.25">
      <c r="D3432" s="1">
        <v>36297</v>
      </c>
      <c r="E3432" s="1">
        <f t="shared" si="444"/>
        <v>36281</v>
      </c>
      <c r="F3432" s="30">
        <f t="shared" si="442"/>
        <v>0</v>
      </c>
      <c r="H3432" s="42">
        <f>IF(DAY(D3432)&gt;14,VLOOKUP(DATE(YEAR(E3432),MONTH(E3432)-1,DAY(1)),'מדדים וריביות'!B:C,2,FALSE),VLOOKUP(DATE(YEAR(E3432),MONTH(E3432)-2,DAY(1)),'מדדים וריביות'!B:C,2,FALSE))</f>
        <v>25036403.828766201</v>
      </c>
      <c r="I3432" s="43">
        <f>'ריבית יומית'!D3426</f>
        <v>1.0738622586670132E-4</v>
      </c>
      <c r="J3432" s="29">
        <f t="shared" si="443"/>
        <v>1.6357227312565674</v>
      </c>
      <c r="L3432">
        <f>VLOOKUP(D3431,'מדדים וריביות'!B:C,2)</f>
        <v>25156771.154865999</v>
      </c>
      <c r="M3432" s="30">
        <f t="shared" si="448"/>
        <v>0</v>
      </c>
      <c r="O3432" s="39">
        <f t="shared" si="445"/>
        <v>0</v>
      </c>
      <c r="P3432" s="39">
        <f t="shared" si="441"/>
        <v>0</v>
      </c>
      <c r="Q3432" s="39">
        <f t="shared" si="446"/>
        <v>0</v>
      </c>
      <c r="R3432" s="41">
        <f t="shared" si="447"/>
        <v>0</v>
      </c>
    </row>
    <row r="3433" spans="4:18" x14ac:dyDescent="0.25">
      <c r="D3433" s="1">
        <v>36298</v>
      </c>
      <c r="E3433" s="1">
        <f t="shared" si="444"/>
        <v>36281</v>
      </c>
      <c r="F3433" s="30">
        <f t="shared" si="442"/>
        <v>0</v>
      </c>
      <c r="H3433" s="42">
        <f>IF(DAY(D3433)&gt;14,VLOOKUP(DATE(YEAR(E3433),MONTH(E3433)-1,DAY(1)),'מדדים וריביות'!B:C,2,FALSE),VLOOKUP(DATE(YEAR(E3433),MONTH(E3433)-2,DAY(1)),'מדדים וריביות'!B:C,2,FALSE))</f>
        <v>25036403.828766201</v>
      </c>
      <c r="I3433" s="43">
        <f>'ריבית יומית'!D3427</f>
        <v>1.0738622586670132E-4</v>
      </c>
      <c r="J3433" s="29">
        <f t="shared" si="443"/>
        <v>1.6355470960266978</v>
      </c>
      <c r="L3433">
        <f>VLOOKUP(D3432,'מדדים וריביות'!B:C,2)</f>
        <v>25156771.154865999</v>
      </c>
      <c r="M3433" s="30">
        <f t="shared" si="448"/>
        <v>0</v>
      </c>
      <c r="O3433" s="39">
        <f t="shared" si="445"/>
        <v>0</v>
      </c>
      <c r="P3433" s="39">
        <f t="shared" si="441"/>
        <v>0</v>
      </c>
      <c r="Q3433" s="39">
        <f t="shared" si="446"/>
        <v>0</v>
      </c>
      <c r="R3433" s="41">
        <f t="shared" si="447"/>
        <v>0</v>
      </c>
    </row>
    <row r="3434" spans="4:18" x14ac:dyDescent="0.25">
      <c r="D3434" s="1">
        <v>36299</v>
      </c>
      <c r="E3434" s="1">
        <f t="shared" si="444"/>
        <v>36281</v>
      </c>
      <c r="F3434" s="30">
        <f t="shared" si="442"/>
        <v>0</v>
      </c>
      <c r="H3434" s="42">
        <f>IF(DAY(D3434)&gt;14,VLOOKUP(DATE(YEAR(E3434),MONTH(E3434)-1,DAY(1)),'מדדים וריביות'!B:C,2,FALSE),VLOOKUP(DATE(YEAR(E3434),MONTH(E3434)-2,DAY(1)),'מדדים וריביות'!B:C,2,FALSE))</f>
        <v>25036403.828766201</v>
      </c>
      <c r="I3434" s="43">
        <f>'ריבית יומית'!D3428</f>
        <v>1.0738622586670132E-4</v>
      </c>
      <c r="J3434" s="29">
        <f t="shared" si="443"/>
        <v>1.6353714796556076</v>
      </c>
      <c r="L3434">
        <f>VLOOKUP(D3433,'מדדים וריביות'!B:C,2)</f>
        <v>25156771.154865999</v>
      </c>
      <c r="M3434" s="30">
        <f t="shared" si="448"/>
        <v>0</v>
      </c>
      <c r="O3434" s="39">
        <f t="shared" si="445"/>
        <v>0</v>
      </c>
      <c r="P3434" s="39">
        <f t="shared" si="441"/>
        <v>0</v>
      </c>
      <c r="Q3434" s="39">
        <f t="shared" si="446"/>
        <v>0</v>
      </c>
      <c r="R3434" s="41">
        <f t="shared" si="447"/>
        <v>0</v>
      </c>
    </row>
    <row r="3435" spans="4:18" x14ac:dyDescent="0.25">
      <c r="D3435" s="1">
        <v>36300</v>
      </c>
      <c r="E3435" s="1">
        <f t="shared" si="444"/>
        <v>36281</v>
      </c>
      <c r="F3435" s="30">
        <f t="shared" si="442"/>
        <v>0</v>
      </c>
      <c r="H3435" s="42">
        <f>IF(DAY(D3435)&gt;14,VLOOKUP(DATE(YEAR(E3435),MONTH(E3435)-1,DAY(1)),'מדדים וריביות'!B:C,2,FALSE),VLOOKUP(DATE(YEAR(E3435),MONTH(E3435)-2,DAY(1)),'מדדים וריביות'!B:C,2,FALSE))</f>
        <v>25036403.828766201</v>
      </c>
      <c r="I3435" s="43">
        <f>'ריבית יומית'!D3429</f>
        <v>1.0738622586670132E-4</v>
      </c>
      <c r="J3435" s="29">
        <f t="shared" si="443"/>
        <v>1.6351958821412718</v>
      </c>
      <c r="L3435">
        <f>VLOOKUP(D3434,'מדדים וריביות'!B:C,2)</f>
        <v>25156771.154865999</v>
      </c>
      <c r="M3435" s="30">
        <f t="shared" si="448"/>
        <v>0</v>
      </c>
      <c r="O3435" s="39">
        <f t="shared" si="445"/>
        <v>0</v>
      </c>
      <c r="P3435" s="39">
        <f t="shared" si="441"/>
        <v>0</v>
      </c>
      <c r="Q3435" s="39">
        <f t="shared" si="446"/>
        <v>0</v>
      </c>
      <c r="R3435" s="41">
        <f t="shared" si="447"/>
        <v>0</v>
      </c>
    </row>
    <row r="3436" spans="4:18" x14ac:dyDescent="0.25">
      <c r="D3436" s="1">
        <v>36301</v>
      </c>
      <c r="E3436" s="1">
        <f t="shared" si="444"/>
        <v>36281</v>
      </c>
      <c r="F3436" s="30">
        <f t="shared" si="442"/>
        <v>0</v>
      </c>
      <c r="H3436" s="42">
        <f>IF(DAY(D3436)&gt;14,VLOOKUP(DATE(YEAR(E3436),MONTH(E3436)-1,DAY(1)),'מדדים וריביות'!B:C,2,FALSE),VLOOKUP(DATE(YEAR(E3436),MONTH(E3436)-2,DAY(1)),'מדדים וריביות'!B:C,2,FALSE))</f>
        <v>25036403.828766201</v>
      </c>
      <c r="I3436" s="43">
        <f>'ריבית יומית'!D3430</f>
        <v>1.0738622586670132E-4</v>
      </c>
      <c r="J3436" s="29">
        <f t="shared" si="443"/>
        <v>1.6350203034816655</v>
      </c>
      <c r="L3436">
        <f>VLOOKUP(D3435,'מדדים וריביות'!B:C,2)</f>
        <v>25156771.154865999</v>
      </c>
      <c r="M3436" s="30">
        <f t="shared" si="448"/>
        <v>0</v>
      </c>
      <c r="O3436" s="39">
        <f t="shared" si="445"/>
        <v>0</v>
      </c>
      <c r="P3436" s="39">
        <f t="shared" ref="P3436:P3499" si="449">J3437*G3436-G3436</f>
        <v>0</v>
      </c>
      <c r="Q3436" s="39">
        <f t="shared" si="446"/>
        <v>0</v>
      </c>
      <c r="R3436" s="41">
        <f t="shared" si="447"/>
        <v>0</v>
      </c>
    </row>
    <row r="3437" spans="4:18" x14ac:dyDescent="0.25">
      <c r="D3437" s="1">
        <v>36302</v>
      </c>
      <c r="E3437" s="1">
        <f t="shared" si="444"/>
        <v>36281</v>
      </c>
      <c r="F3437" s="30">
        <f t="shared" si="442"/>
        <v>0</v>
      </c>
      <c r="H3437" s="42">
        <f>IF(DAY(D3437)&gt;14,VLOOKUP(DATE(YEAR(E3437),MONTH(E3437)-1,DAY(1)),'מדדים וריביות'!B:C,2,FALSE),VLOOKUP(DATE(YEAR(E3437),MONTH(E3437)-2,DAY(1)),'מדדים וריביות'!B:C,2,FALSE))</f>
        <v>25036403.828766201</v>
      </c>
      <c r="I3437" s="43">
        <f>'ריבית יומית'!D3431</f>
        <v>1.0738622586670132E-4</v>
      </c>
      <c r="J3437" s="29">
        <f t="shared" si="443"/>
        <v>1.6348447436747642</v>
      </c>
      <c r="L3437">
        <f>VLOOKUP(D3436,'מדדים וריביות'!B:C,2)</f>
        <v>25156771.154865999</v>
      </c>
      <c r="M3437" s="30">
        <f t="shared" si="448"/>
        <v>0</v>
      </c>
      <c r="O3437" s="39">
        <f t="shared" si="445"/>
        <v>0</v>
      </c>
      <c r="P3437" s="39">
        <f t="shared" si="449"/>
        <v>0</v>
      </c>
      <c r="Q3437" s="39">
        <f t="shared" si="446"/>
        <v>0</v>
      </c>
      <c r="R3437" s="41">
        <f t="shared" si="447"/>
        <v>0</v>
      </c>
    </row>
    <row r="3438" spans="4:18" x14ac:dyDescent="0.25">
      <c r="D3438" s="1">
        <v>36303</v>
      </c>
      <c r="E3438" s="1">
        <f t="shared" si="444"/>
        <v>36281</v>
      </c>
      <c r="F3438" s="30">
        <f t="shared" si="442"/>
        <v>0</v>
      </c>
      <c r="H3438" s="42">
        <f>IF(DAY(D3438)&gt;14,VLOOKUP(DATE(YEAR(E3438),MONTH(E3438)-1,DAY(1)),'מדדים וריביות'!B:C,2,FALSE),VLOOKUP(DATE(YEAR(E3438),MONTH(E3438)-2,DAY(1)),'מדדים וריביות'!B:C,2,FALSE))</f>
        <v>25036403.828766201</v>
      </c>
      <c r="I3438" s="43">
        <f>'ריבית יומית'!D3432</f>
        <v>1.0738622586670132E-4</v>
      </c>
      <c r="J3438" s="29">
        <f t="shared" si="443"/>
        <v>1.6346692027185437</v>
      </c>
      <c r="L3438">
        <f>VLOOKUP(D3437,'מדדים וריביות'!B:C,2)</f>
        <v>25156771.154865999</v>
      </c>
      <c r="M3438" s="30">
        <f t="shared" si="448"/>
        <v>0</v>
      </c>
      <c r="O3438" s="39">
        <f t="shared" si="445"/>
        <v>0</v>
      </c>
      <c r="P3438" s="39">
        <f t="shared" si="449"/>
        <v>0</v>
      </c>
      <c r="Q3438" s="39">
        <f t="shared" si="446"/>
        <v>0</v>
      </c>
      <c r="R3438" s="41">
        <f t="shared" si="447"/>
        <v>0</v>
      </c>
    </row>
    <row r="3439" spans="4:18" x14ac:dyDescent="0.25">
      <c r="D3439" s="1">
        <v>36304</v>
      </c>
      <c r="E3439" s="1">
        <f t="shared" si="444"/>
        <v>36281</v>
      </c>
      <c r="F3439" s="30">
        <f t="shared" si="442"/>
        <v>0</v>
      </c>
      <c r="H3439" s="42">
        <f>IF(DAY(D3439)&gt;14,VLOOKUP(DATE(YEAR(E3439),MONTH(E3439)-1,DAY(1)),'מדדים וריביות'!B:C,2,FALSE),VLOOKUP(DATE(YEAR(E3439),MONTH(E3439)-2,DAY(1)),'מדדים וריביות'!B:C,2,FALSE))</f>
        <v>25036403.828766201</v>
      </c>
      <c r="I3439" s="43">
        <f>'ריבית יומית'!D3433</f>
        <v>1.0738622586670132E-4</v>
      </c>
      <c r="J3439" s="29">
        <f t="shared" si="443"/>
        <v>1.6344936806109798</v>
      </c>
      <c r="L3439">
        <f>VLOOKUP(D3438,'מדדים וריביות'!B:C,2)</f>
        <v>25156771.154865999</v>
      </c>
      <c r="M3439" s="30">
        <f t="shared" si="448"/>
        <v>0</v>
      </c>
      <c r="O3439" s="39">
        <f t="shared" si="445"/>
        <v>0</v>
      </c>
      <c r="P3439" s="39">
        <f t="shared" si="449"/>
        <v>0</v>
      </c>
      <c r="Q3439" s="39">
        <f t="shared" si="446"/>
        <v>0</v>
      </c>
      <c r="R3439" s="41">
        <f t="shared" si="447"/>
        <v>0</v>
      </c>
    </row>
    <row r="3440" spans="4:18" x14ac:dyDescent="0.25">
      <c r="D3440" s="1">
        <v>36305</v>
      </c>
      <c r="E3440" s="1">
        <f t="shared" si="444"/>
        <v>36281</v>
      </c>
      <c r="F3440" s="30">
        <f t="shared" si="442"/>
        <v>0</v>
      </c>
      <c r="H3440" s="42">
        <f>IF(DAY(D3440)&gt;14,VLOOKUP(DATE(YEAR(E3440),MONTH(E3440)-1,DAY(1)),'מדדים וריביות'!B:C,2,FALSE),VLOOKUP(DATE(YEAR(E3440),MONTH(E3440)-2,DAY(1)),'מדדים וריביות'!B:C,2,FALSE))</f>
        <v>25036403.828766201</v>
      </c>
      <c r="I3440" s="43">
        <f>'ריבית יומית'!D3434</f>
        <v>1.0738622586670132E-4</v>
      </c>
      <c r="J3440" s="29">
        <f t="shared" si="443"/>
        <v>1.6343181773500488</v>
      </c>
      <c r="L3440">
        <f>VLOOKUP(D3439,'מדדים וריביות'!B:C,2)</f>
        <v>25156771.154865999</v>
      </c>
      <c r="M3440" s="30">
        <f t="shared" si="448"/>
        <v>0</v>
      </c>
      <c r="O3440" s="39">
        <f t="shared" si="445"/>
        <v>0</v>
      </c>
      <c r="P3440" s="39">
        <f t="shared" si="449"/>
        <v>0</v>
      </c>
      <c r="Q3440" s="39">
        <f t="shared" si="446"/>
        <v>0</v>
      </c>
      <c r="R3440" s="41">
        <f t="shared" si="447"/>
        <v>0</v>
      </c>
    </row>
    <row r="3441" spans="4:18" x14ac:dyDescent="0.25">
      <c r="D3441" s="1">
        <v>36306</v>
      </c>
      <c r="E3441" s="1">
        <f t="shared" si="444"/>
        <v>36281</v>
      </c>
      <c r="F3441" s="30">
        <f t="shared" si="442"/>
        <v>0</v>
      </c>
      <c r="H3441" s="42">
        <f>IF(DAY(D3441)&gt;14,VLOOKUP(DATE(YEAR(E3441),MONTH(E3441)-1,DAY(1)),'מדדים וריביות'!B:C,2,FALSE),VLOOKUP(DATE(YEAR(E3441),MONTH(E3441)-2,DAY(1)),'מדדים וריביות'!B:C,2,FALSE))</f>
        <v>25036403.828766201</v>
      </c>
      <c r="I3441" s="43">
        <f>'ריבית יומית'!D3435</f>
        <v>1.0738622586670132E-4</v>
      </c>
      <c r="J3441" s="29">
        <f t="shared" si="443"/>
        <v>1.634142692933727</v>
      </c>
      <c r="L3441">
        <f>VLOOKUP(D3440,'מדדים וריביות'!B:C,2)</f>
        <v>25156771.154865999</v>
      </c>
      <c r="M3441" s="30">
        <f t="shared" si="448"/>
        <v>0</v>
      </c>
      <c r="O3441" s="39">
        <f t="shared" si="445"/>
        <v>0</v>
      </c>
      <c r="P3441" s="39">
        <f t="shared" si="449"/>
        <v>0</v>
      </c>
      <c r="Q3441" s="39">
        <f t="shared" si="446"/>
        <v>0</v>
      </c>
      <c r="R3441" s="41">
        <f t="shared" si="447"/>
        <v>0</v>
      </c>
    </row>
    <row r="3442" spans="4:18" x14ac:dyDescent="0.25">
      <c r="D3442" s="1">
        <v>36307</v>
      </c>
      <c r="E3442" s="1">
        <f t="shared" si="444"/>
        <v>36281</v>
      </c>
      <c r="F3442" s="30">
        <f t="shared" si="442"/>
        <v>0</v>
      </c>
      <c r="H3442" s="42">
        <f>IF(DAY(D3442)&gt;14,VLOOKUP(DATE(YEAR(E3442),MONTH(E3442)-1,DAY(1)),'מדדים וריביות'!B:C,2,FALSE),VLOOKUP(DATE(YEAR(E3442),MONTH(E3442)-2,DAY(1)),'מדדים וריביות'!B:C,2,FALSE))</f>
        <v>25036403.828766201</v>
      </c>
      <c r="I3442" s="43">
        <f>'ריבית יומית'!D3436</f>
        <v>1.0738622586670132E-4</v>
      </c>
      <c r="J3442" s="29">
        <f t="shared" si="443"/>
        <v>1.633967227359991</v>
      </c>
      <c r="L3442">
        <f>VLOOKUP(D3441,'מדדים וריביות'!B:C,2)</f>
        <v>25156771.154865999</v>
      </c>
      <c r="M3442" s="30">
        <f t="shared" si="448"/>
        <v>0</v>
      </c>
      <c r="O3442" s="39">
        <f t="shared" si="445"/>
        <v>0</v>
      </c>
      <c r="P3442" s="39">
        <f t="shared" si="449"/>
        <v>0</v>
      </c>
      <c r="Q3442" s="39">
        <f t="shared" si="446"/>
        <v>0</v>
      </c>
      <c r="R3442" s="41">
        <f t="shared" si="447"/>
        <v>0</v>
      </c>
    </row>
    <row r="3443" spans="4:18" x14ac:dyDescent="0.25">
      <c r="D3443" s="1">
        <v>36308</v>
      </c>
      <c r="E3443" s="1">
        <f t="shared" si="444"/>
        <v>36281</v>
      </c>
      <c r="F3443" s="30">
        <f t="shared" si="442"/>
        <v>0</v>
      </c>
      <c r="H3443" s="42">
        <f>IF(DAY(D3443)&gt;14,VLOOKUP(DATE(YEAR(E3443),MONTH(E3443)-1,DAY(1)),'מדדים וריביות'!B:C,2,FALSE),VLOOKUP(DATE(YEAR(E3443),MONTH(E3443)-2,DAY(1)),'מדדים וריביות'!B:C,2,FALSE))</f>
        <v>25036403.828766201</v>
      </c>
      <c r="I3443" s="43">
        <f>'ריבית יומית'!D3437</f>
        <v>1.0738622586670132E-4</v>
      </c>
      <c r="J3443" s="29">
        <f t="shared" si="443"/>
        <v>1.6337917806268174</v>
      </c>
      <c r="L3443">
        <f>VLOOKUP(D3442,'מדדים וריביות'!B:C,2)</f>
        <v>25156771.154865999</v>
      </c>
      <c r="M3443" s="30">
        <f t="shared" si="448"/>
        <v>0</v>
      </c>
      <c r="O3443" s="39">
        <f t="shared" si="445"/>
        <v>0</v>
      </c>
      <c r="P3443" s="39">
        <f t="shared" si="449"/>
        <v>0</v>
      </c>
      <c r="Q3443" s="39">
        <f t="shared" si="446"/>
        <v>0</v>
      </c>
      <c r="R3443" s="41">
        <f t="shared" si="447"/>
        <v>0</v>
      </c>
    </row>
    <row r="3444" spans="4:18" x14ac:dyDescent="0.25">
      <c r="D3444" s="1">
        <v>36309</v>
      </c>
      <c r="E3444" s="1">
        <f t="shared" si="444"/>
        <v>36281</v>
      </c>
      <c r="F3444" s="30">
        <f t="shared" si="442"/>
        <v>0</v>
      </c>
      <c r="H3444" s="42">
        <f>IF(DAY(D3444)&gt;14,VLOOKUP(DATE(YEAR(E3444),MONTH(E3444)-1,DAY(1)),'מדדים וריביות'!B:C,2,FALSE),VLOOKUP(DATE(YEAR(E3444),MONTH(E3444)-2,DAY(1)),'מדדים וריביות'!B:C,2,FALSE))</f>
        <v>25036403.828766201</v>
      </c>
      <c r="I3444" s="43">
        <f>'ריבית יומית'!D3438</f>
        <v>1.0738622586670132E-4</v>
      </c>
      <c r="J3444" s="29">
        <f t="shared" si="443"/>
        <v>1.6336163527321834</v>
      </c>
      <c r="L3444">
        <f>VLOOKUP(D3443,'מדדים וריביות'!B:C,2)</f>
        <v>25156771.154865999</v>
      </c>
      <c r="M3444" s="30">
        <f t="shared" si="448"/>
        <v>0</v>
      </c>
      <c r="O3444" s="39">
        <f t="shared" si="445"/>
        <v>0</v>
      </c>
      <c r="P3444" s="39">
        <f t="shared" si="449"/>
        <v>0</v>
      </c>
      <c r="Q3444" s="39">
        <f t="shared" si="446"/>
        <v>0</v>
      </c>
      <c r="R3444" s="41">
        <f t="shared" si="447"/>
        <v>0</v>
      </c>
    </row>
    <row r="3445" spans="4:18" x14ac:dyDescent="0.25">
      <c r="D3445" s="1">
        <v>36310</v>
      </c>
      <c r="E3445" s="1">
        <f t="shared" si="444"/>
        <v>36281</v>
      </c>
      <c r="F3445" s="30">
        <f t="shared" si="442"/>
        <v>0</v>
      </c>
      <c r="H3445" s="42">
        <f>IF(DAY(D3445)&gt;14,VLOOKUP(DATE(YEAR(E3445),MONTH(E3445)-1,DAY(1)),'מדדים וריביות'!B:C,2,FALSE),VLOOKUP(DATE(YEAR(E3445),MONTH(E3445)-2,DAY(1)),'מדדים וריביות'!B:C,2,FALSE))</f>
        <v>25036403.828766201</v>
      </c>
      <c r="I3445" s="43">
        <f>'ריבית יומית'!D3439</f>
        <v>1.0738622586670132E-4</v>
      </c>
      <c r="J3445" s="29">
        <f t="shared" si="443"/>
        <v>1.6334409436740662</v>
      </c>
      <c r="L3445">
        <f>VLOOKUP(D3444,'מדדים וריביות'!B:C,2)</f>
        <v>25156771.154865999</v>
      </c>
      <c r="M3445" s="30">
        <f t="shared" si="448"/>
        <v>0</v>
      </c>
      <c r="O3445" s="39">
        <f t="shared" si="445"/>
        <v>0</v>
      </c>
      <c r="P3445" s="39">
        <f t="shared" si="449"/>
        <v>0</v>
      </c>
      <c r="Q3445" s="39">
        <f t="shared" si="446"/>
        <v>0</v>
      </c>
      <c r="R3445" s="41">
        <f t="shared" si="447"/>
        <v>0</v>
      </c>
    </row>
    <row r="3446" spans="4:18" x14ac:dyDescent="0.25">
      <c r="D3446" s="1">
        <v>36311</v>
      </c>
      <c r="E3446" s="1">
        <f t="shared" si="444"/>
        <v>36281</v>
      </c>
      <c r="F3446" s="30">
        <f t="shared" si="442"/>
        <v>0</v>
      </c>
      <c r="H3446" s="42">
        <f>IF(DAY(D3446)&gt;14,VLOOKUP(DATE(YEAR(E3446),MONTH(E3446)-1,DAY(1)),'מדדים וריביות'!B:C,2,FALSE),VLOOKUP(DATE(YEAR(E3446),MONTH(E3446)-2,DAY(1)),'מדדים וריביות'!B:C,2,FALSE))</f>
        <v>25036403.828766201</v>
      </c>
      <c r="I3446" s="43">
        <f>'ריבית יומית'!D3440</f>
        <v>1.0738622586670132E-4</v>
      </c>
      <c r="J3446" s="29">
        <f t="shared" si="443"/>
        <v>1.633265553450443</v>
      </c>
      <c r="L3446">
        <f>VLOOKUP(D3445,'מדדים וריביות'!B:C,2)</f>
        <v>25156771.154865999</v>
      </c>
      <c r="M3446" s="30">
        <f t="shared" si="448"/>
        <v>0</v>
      </c>
      <c r="O3446" s="39">
        <f t="shared" si="445"/>
        <v>0</v>
      </c>
      <c r="P3446" s="39">
        <f t="shared" si="449"/>
        <v>0</v>
      </c>
      <c r="Q3446" s="39">
        <f t="shared" si="446"/>
        <v>0</v>
      </c>
      <c r="R3446" s="41">
        <f t="shared" si="447"/>
        <v>0</v>
      </c>
    </row>
    <row r="3447" spans="4:18" x14ac:dyDescent="0.25">
      <c r="D3447" s="1">
        <v>36312</v>
      </c>
      <c r="E3447" s="1">
        <f t="shared" si="444"/>
        <v>36312</v>
      </c>
      <c r="F3447" s="30">
        <f t="shared" si="442"/>
        <v>0</v>
      </c>
      <c r="H3447" s="42">
        <f>IF(DAY(D3447)&gt;14,VLOOKUP(DATE(YEAR(E3447),MONTH(E3447)-1,DAY(1)),'מדדים וריביות'!B:C,2,FALSE),VLOOKUP(DATE(YEAR(E3447),MONTH(E3447)-2,DAY(1)),'מדדים וריביות'!B:C,2,FALSE))</f>
        <v>25036403.828766201</v>
      </c>
      <c r="I3447" s="43">
        <f>'ריבית יומית'!D3441</f>
        <v>1.0738622586670132E-4</v>
      </c>
      <c r="J3447" s="29">
        <f t="shared" si="443"/>
        <v>1.6330901820592918</v>
      </c>
      <c r="L3447">
        <f>VLOOKUP(D3446,'מדדים וריביות'!B:C,2)</f>
        <v>25156771.154865999</v>
      </c>
      <c r="M3447" s="30">
        <f t="shared" si="448"/>
        <v>0</v>
      </c>
      <c r="O3447" s="39">
        <f t="shared" si="445"/>
        <v>0</v>
      </c>
      <c r="P3447" s="39">
        <f t="shared" si="449"/>
        <v>0</v>
      </c>
      <c r="Q3447" s="39">
        <f t="shared" si="446"/>
        <v>0</v>
      </c>
      <c r="R3447" s="41">
        <f t="shared" si="447"/>
        <v>0</v>
      </c>
    </row>
    <row r="3448" spans="4:18" x14ac:dyDescent="0.25">
      <c r="D3448" s="1">
        <v>36313</v>
      </c>
      <c r="E3448" s="1">
        <f t="shared" si="444"/>
        <v>36312</v>
      </c>
      <c r="F3448" s="30">
        <f t="shared" si="442"/>
        <v>0</v>
      </c>
      <c r="H3448" s="42">
        <f>IF(DAY(D3448)&gt;14,VLOOKUP(DATE(YEAR(E3448),MONTH(E3448)-1,DAY(1)),'מדדים וריביות'!B:C,2,FALSE),VLOOKUP(DATE(YEAR(E3448),MONTH(E3448)-2,DAY(1)),'מדדים וריביות'!B:C,2,FALSE))</f>
        <v>25036403.828766201</v>
      </c>
      <c r="I3448" s="43">
        <f>'ריבית יומית'!D3442</f>
        <v>1.0738622586670132E-4</v>
      </c>
      <c r="J3448" s="29">
        <f t="shared" si="443"/>
        <v>1.6329148294985902</v>
      </c>
      <c r="L3448">
        <f>VLOOKUP(D3447,'מדדים וריביות'!B:C,2)</f>
        <v>25228991.5505259</v>
      </c>
      <c r="M3448" s="30">
        <f t="shared" si="448"/>
        <v>0</v>
      </c>
      <c r="O3448" s="39">
        <f t="shared" si="445"/>
        <v>0</v>
      </c>
      <c r="P3448" s="39">
        <f t="shared" si="449"/>
        <v>0</v>
      </c>
      <c r="Q3448" s="39">
        <f t="shared" si="446"/>
        <v>0</v>
      </c>
      <c r="R3448" s="41">
        <f t="shared" si="447"/>
        <v>0</v>
      </c>
    </row>
    <row r="3449" spans="4:18" x14ac:dyDescent="0.25">
      <c r="D3449" s="1">
        <v>36314</v>
      </c>
      <c r="E3449" s="1">
        <f t="shared" si="444"/>
        <v>36312</v>
      </c>
      <c r="F3449" s="30">
        <f t="shared" si="442"/>
        <v>0</v>
      </c>
      <c r="H3449" s="42">
        <f>IF(DAY(D3449)&gt;14,VLOOKUP(DATE(YEAR(E3449),MONTH(E3449)-1,DAY(1)),'מדדים וריביות'!B:C,2,FALSE),VLOOKUP(DATE(YEAR(E3449),MONTH(E3449)-2,DAY(1)),'מדדים וריביות'!B:C,2,FALSE))</f>
        <v>25036403.828766201</v>
      </c>
      <c r="I3449" s="43">
        <f>'ריבית יומית'!D3443</f>
        <v>1.0738622586670132E-4</v>
      </c>
      <c r="J3449" s="29">
        <f t="shared" si="443"/>
        <v>1.6327394957663164</v>
      </c>
      <c r="L3449">
        <f>VLOOKUP(D3448,'מדדים וריביות'!B:C,2)</f>
        <v>25228991.5505259</v>
      </c>
      <c r="M3449" s="30">
        <f t="shared" si="448"/>
        <v>0</v>
      </c>
      <c r="O3449" s="39">
        <f t="shared" si="445"/>
        <v>0</v>
      </c>
      <c r="P3449" s="39">
        <f t="shared" si="449"/>
        <v>0</v>
      </c>
      <c r="Q3449" s="39">
        <f t="shared" si="446"/>
        <v>0</v>
      </c>
      <c r="R3449" s="41">
        <f t="shared" si="447"/>
        <v>0</v>
      </c>
    </row>
    <row r="3450" spans="4:18" x14ac:dyDescent="0.25">
      <c r="D3450" s="1">
        <v>36315</v>
      </c>
      <c r="E3450" s="1">
        <f t="shared" si="444"/>
        <v>36312</v>
      </c>
      <c r="F3450" s="30">
        <f t="shared" si="442"/>
        <v>0</v>
      </c>
      <c r="H3450" s="42">
        <f>IF(DAY(D3450)&gt;14,VLOOKUP(DATE(YEAR(E3450),MONTH(E3450)-1,DAY(1)),'מדדים וריביות'!B:C,2,FALSE),VLOOKUP(DATE(YEAR(E3450),MONTH(E3450)-2,DAY(1)),'מדדים וריביות'!B:C,2,FALSE))</f>
        <v>25036403.828766201</v>
      </c>
      <c r="I3450" s="43">
        <f>'ריבית יומית'!D3444</f>
        <v>1.0738622586670132E-4</v>
      </c>
      <c r="J3450" s="29">
        <f t="shared" si="443"/>
        <v>1.6325641808604485</v>
      </c>
      <c r="L3450">
        <f>VLOOKUP(D3449,'מדדים וריביות'!B:C,2)</f>
        <v>25228991.5505259</v>
      </c>
      <c r="M3450" s="30">
        <f t="shared" si="448"/>
        <v>0</v>
      </c>
      <c r="O3450" s="39">
        <f t="shared" si="445"/>
        <v>0</v>
      </c>
      <c r="P3450" s="39">
        <f t="shared" si="449"/>
        <v>0</v>
      </c>
      <c r="Q3450" s="39">
        <f t="shared" si="446"/>
        <v>0</v>
      </c>
      <c r="R3450" s="41">
        <f t="shared" si="447"/>
        <v>0</v>
      </c>
    </row>
    <row r="3451" spans="4:18" x14ac:dyDescent="0.25">
      <c r="D3451" s="1">
        <v>36316</v>
      </c>
      <c r="E3451" s="1">
        <f t="shared" si="444"/>
        <v>36312</v>
      </c>
      <c r="F3451" s="30">
        <f t="shared" si="442"/>
        <v>0</v>
      </c>
      <c r="H3451" s="42">
        <f>IF(DAY(D3451)&gt;14,VLOOKUP(DATE(YEAR(E3451),MONTH(E3451)-1,DAY(1)),'מדדים וריביות'!B:C,2,FALSE),VLOOKUP(DATE(YEAR(E3451),MONTH(E3451)-2,DAY(1)),'מדדים וריביות'!B:C,2,FALSE))</f>
        <v>25036403.828766201</v>
      </c>
      <c r="I3451" s="43">
        <f>'ריבית יומית'!D3445</f>
        <v>1.0738622586670132E-4</v>
      </c>
      <c r="J3451" s="29">
        <f t="shared" si="443"/>
        <v>1.6323888847789654</v>
      </c>
      <c r="L3451">
        <f>VLOOKUP(D3450,'מדדים וריביות'!B:C,2)</f>
        <v>25228991.5505259</v>
      </c>
      <c r="M3451" s="30">
        <f t="shared" si="448"/>
        <v>0</v>
      </c>
      <c r="O3451" s="39">
        <f t="shared" si="445"/>
        <v>0</v>
      </c>
      <c r="P3451" s="39">
        <f t="shared" si="449"/>
        <v>0</v>
      </c>
      <c r="Q3451" s="39">
        <f t="shared" si="446"/>
        <v>0</v>
      </c>
      <c r="R3451" s="41">
        <f t="shared" si="447"/>
        <v>0</v>
      </c>
    </row>
    <row r="3452" spans="4:18" x14ac:dyDescent="0.25">
      <c r="D3452" s="1">
        <v>36317</v>
      </c>
      <c r="E3452" s="1">
        <f t="shared" si="444"/>
        <v>36312</v>
      </c>
      <c r="F3452" s="30">
        <f t="shared" si="442"/>
        <v>0</v>
      </c>
      <c r="H3452" s="42">
        <f>IF(DAY(D3452)&gt;14,VLOOKUP(DATE(YEAR(E3452),MONTH(E3452)-1,DAY(1)),'מדדים וריביות'!B:C,2,FALSE),VLOOKUP(DATE(YEAR(E3452),MONTH(E3452)-2,DAY(1)),'מדדים וריביות'!B:C,2,FALSE))</f>
        <v>25036403.828766201</v>
      </c>
      <c r="I3452" s="43">
        <f>'ריבית יומית'!D3446</f>
        <v>1.0738622586670132E-4</v>
      </c>
      <c r="J3452" s="29">
        <f t="shared" si="443"/>
        <v>1.6322136075198455</v>
      </c>
      <c r="L3452">
        <f>VLOOKUP(D3451,'מדדים וריביות'!B:C,2)</f>
        <v>25228991.5505259</v>
      </c>
      <c r="M3452" s="30">
        <f t="shared" si="448"/>
        <v>0</v>
      </c>
      <c r="O3452" s="39">
        <f t="shared" si="445"/>
        <v>0</v>
      </c>
      <c r="P3452" s="39">
        <f t="shared" si="449"/>
        <v>0</v>
      </c>
      <c r="Q3452" s="39">
        <f t="shared" si="446"/>
        <v>0</v>
      </c>
      <c r="R3452" s="41">
        <f t="shared" si="447"/>
        <v>0</v>
      </c>
    </row>
    <row r="3453" spans="4:18" x14ac:dyDescent="0.25">
      <c r="D3453" s="1">
        <v>36318</v>
      </c>
      <c r="E3453" s="1">
        <f t="shared" si="444"/>
        <v>36312</v>
      </c>
      <c r="F3453" s="30">
        <f t="shared" si="442"/>
        <v>0</v>
      </c>
      <c r="H3453" s="42">
        <f>IF(DAY(D3453)&gt;14,VLOOKUP(DATE(YEAR(E3453),MONTH(E3453)-1,DAY(1)),'מדדים וריביות'!B:C,2,FALSE),VLOOKUP(DATE(YEAR(E3453),MONTH(E3453)-2,DAY(1)),'מדדים וריביות'!B:C,2,FALSE))</f>
        <v>25036403.828766201</v>
      </c>
      <c r="I3453" s="43">
        <f>'ריבית יומית'!D3447</f>
        <v>1.0738622586670132E-4</v>
      </c>
      <c r="J3453" s="29">
        <f t="shared" si="443"/>
        <v>1.6320383490810679</v>
      </c>
      <c r="L3453">
        <f>VLOOKUP(D3452,'מדדים וריביות'!B:C,2)</f>
        <v>25228991.5505259</v>
      </c>
      <c r="M3453" s="30">
        <f t="shared" si="448"/>
        <v>0</v>
      </c>
      <c r="O3453" s="39">
        <f t="shared" si="445"/>
        <v>0</v>
      </c>
      <c r="P3453" s="39">
        <f t="shared" si="449"/>
        <v>0</v>
      </c>
      <c r="Q3453" s="39">
        <f t="shared" si="446"/>
        <v>0</v>
      </c>
      <c r="R3453" s="41">
        <f t="shared" si="447"/>
        <v>0</v>
      </c>
    </row>
    <row r="3454" spans="4:18" x14ac:dyDescent="0.25">
      <c r="D3454" s="1">
        <v>36319</v>
      </c>
      <c r="E3454" s="1">
        <f t="shared" si="444"/>
        <v>36312</v>
      </c>
      <c r="F3454" s="30">
        <f t="shared" si="442"/>
        <v>0</v>
      </c>
      <c r="H3454" s="42">
        <f>IF(DAY(D3454)&gt;14,VLOOKUP(DATE(YEAR(E3454),MONTH(E3454)-1,DAY(1)),'מדדים וריביות'!B:C,2,FALSE),VLOOKUP(DATE(YEAR(E3454),MONTH(E3454)-2,DAY(1)),'מדדים וריביות'!B:C,2,FALSE))</f>
        <v>25036403.828766201</v>
      </c>
      <c r="I3454" s="43">
        <f>'ריבית יומית'!D3448</f>
        <v>1.0738622586670132E-4</v>
      </c>
      <c r="J3454" s="29">
        <f t="shared" si="443"/>
        <v>1.6318631094606117</v>
      </c>
      <c r="L3454">
        <f>VLOOKUP(D3453,'מדדים וריביות'!B:C,2)</f>
        <v>25228991.5505259</v>
      </c>
      <c r="M3454" s="30">
        <f t="shared" si="448"/>
        <v>0</v>
      </c>
      <c r="O3454" s="39">
        <f t="shared" si="445"/>
        <v>0</v>
      </c>
      <c r="P3454" s="39">
        <f t="shared" si="449"/>
        <v>0</v>
      </c>
      <c r="Q3454" s="39">
        <f t="shared" si="446"/>
        <v>0</v>
      </c>
      <c r="R3454" s="41">
        <f t="shared" si="447"/>
        <v>0</v>
      </c>
    </row>
    <row r="3455" spans="4:18" x14ac:dyDescent="0.25">
      <c r="D3455" s="1">
        <v>36320</v>
      </c>
      <c r="E3455" s="1">
        <f t="shared" si="444"/>
        <v>36312</v>
      </c>
      <c r="F3455" s="30">
        <f t="shared" si="442"/>
        <v>0</v>
      </c>
      <c r="H3455" s="42">
        <f>IF(DAY(D3455)&gt;14,VLOOKUP(DATE(YEAR(E3455),MONTH(E3455)-1,DAY(1)),'מדדים וריביות'!B:C,2,FALSE),VLOOKUP(DATE(YEAR(E3455),MONTH(E3455)-2,DAY(1)),'מדדים וריביות'!B:C,2,FALSE))</f>
        <v>25036403.828766201</v>
      </c>
      <c r="I3455" s="43">
        <f>'ריבית יומית'!D3449</f>
        <v>1.0738622586670132E-4</v>
      </c>
      <c r="J3455" s="29">
        <f t="shared" si="443"/>
        <v>1.6316878886564565</v>
      </c>
      <c r="L3455">
        <f>VLOOKUP(D3454,'מדדים וריביות'!B:C,2)</f>
        <v>25228991.5505259</v>
      </c>
      <c r="M3455" s="30">
        <f t="shared" si="448"/>
        <v>0</v>
      </c>
      <c r="O3455" s="39">
        <f t="shared" si="445"/>
        <v>0</v>
      </c>
      <c r="P3455" s="39">
        <f t="shared" si="449"/>
        <v>0</v>
      </c>
      <c r="Q3455" s="39">
        <f t="shared" si="446"/>
        <v>0</v>
      </c>
      <c r="R3455" s="41">
        <f t="shared" si="447"/>
        <v>0</v>
      </c>
    </row>
    <row r="3456" spans="4:18" x14ac:dyDescent="0.25">
      <c r="D3456" s="1">
        <v>36321</v>
      </c>
      <c r="E3456" s="1">
        <f t="shared" si="444"/>
        <v>36312</v>
      </c>
      <c r="F3456" s="30">
        <f t="shared" ref="F3456:F3519" si="450">M3455</f>
        <v>0</v>
      </c>
      <c r="H3456" s="42">
        <f>IF(DAY(D3456)&gt;14,VLOOKUP(DATE(YEAR(E3456),MONTH(E3456)-1,DAY(1)),'מדדים וריביות'!B:C,2,FALSE),VLOOKUP(DATE(YEAR(E3456),MONTH(E3456)-2,DAY(1)),'מדדים וריביות'!B:C,2,FALSE))</f>
        <v>25036403.828766201</v>
      </c>
      <c r="I3456" s="43">
        <f>'ריבית יומית'!D3450</f>
        <v>1.0738622586670132E-4</v>
      </c>
      <c r="J3456" s="29">
        <f t="shared" si="443"/>
        <v>1.6315126866665817</v>
      </c>
      <c r="L3456">
        <f>VLOOKUP(D3455,'מדדים וריביות'!B:C,2)</f>
        <v>25228991.5505259</v>
      </c>
      <c r="M3456" s="30">
        <f t="shared" si="448"/>
        <v>0</v>
      </c>
      <c r="O3456" s="39">
        <f t="shared" si="445"/>
        <v>0</v>
      </c>
      <c r="P3456" s="39">
        <f t="shared" si="449"/>
        <v>0</v>
      </c>
      <c r="Q3456" s="39">
        <f t="shared" si="446"/>
        <v>0</v>
      </c>
      <c r="R3456" s="41">
        <f t="shared" si="447"/>
        <v>0</v>
      </c>
    </row>
    <row r="3457" spans="4:18" x14ac:dyDescent="0.25">
      <c r="D3457" s="1">
        <v>36322</v>
      </c>
      <c r="E3457" s="1">
        <f t="shared" si="444"/>
        <v>36312</v>
      </c>
      <c r="F3457" s="30">
        <f t="shared" si="450"/>
        <v>0</v>
      </c>
      <c r="H3457" s="42">
        <f>IF(DAY(D3457)&gt;14,VLOOKUP(DATE(YEAR(E3457),MONTH(E3457)-1,DAY(1)),'מדדים וריביות'!B:C,2,FALSE),VLOOKUP(DATE(YEAR(E3457),MONTH(E3457)-2,DAY(1)),'מדדים וריביות'!B:C,2,FALSE))</f>
        <v>25036403.828766201</v>
      </c>
      <c r="I3457" s="43">
        <f>'ריבית יומית'!D3451</f>
        <v>1.0738622586670132E-4</v>
      </c>
      <c r="J3457" s="29">
        <f t="shared" si="443"/>
        <v>1.6313375034889672</v>
      </c>
      <c r="L3457">
        <f>VLOOKUP(D3456,'מדדים וריביות'!B:C,2)</f>
        <v>25228991.5505259</v>
      </c>
      <c r="M3457" s="30">
        <f t="shared" si="448"/>
        <v>0</v>
      </c>
      <c r="O3457" s="39">
        <f t="shared" si="445"/>
        <v>0</v>
      </c>
      <c r="P3457" s="39">
        <f t="shared" si="449"/>
        <v>0</v>
      </c>
      <c r="Q3457" s="39">
        <f t="shared" si="446"/>
        <v>0</v>
      </c>
      <c r="R3457" s="41">
        <f t="shared" si="447"/>
        <v>0</v>
      </c>
    </row>
    <row r="3458" spans="4:18" x14ac:dyDescent="0.25">
      <c r="D3458" s="1">
        <v>36323</v>
      </c>
      <c r="E3458" s="1">
        <f t="shared" si="444"/>
        <v>36312</v>
      </c>
      <c r="F3458" s="30">
        <f t="shared" si="450"/>
        <v>0</v>
      </c>
      <c r="H3458" s="42">
        <f>IF(DAY(D3458)&gt;14,VLOOKUP(DATE(YEAR(E3458),MONTH(E3458)-1,DAY(1)),'מדדים וריביות'!B:C,2,FALSE),VLOOKUP(DATE(YEAR(E3458),MONTH(E3458)-2,DAY(1)),'מדדים וריביות'!B:C,2,FALSE))</f>
        <v>25036403.828766201</v>
      </c>
      <c r="I3458" s="43">
        <f>'ריבית יומית'!D3452</f>
        <v>1.0738622586670132E-4</v>
      </c>
      <c r="J3458" s="29">
        <f t="shared" si="443"/>
        <v>1.631162339121593</v>
      </c>
      <c r="L3458">
        <f>VLOOKUP(D3457,'מדדים וריביות'!B:C,2)</f>
        <v>25228991.5505259</v>
      </c>
      <c r="M3458" s="30">
        <f t="shared" si="448"/>
        <v>0</v>
      </c>
      <c r="O3458" s="39">
        <f t="shared" si="445"/>
        <v>0</v>
      </c>
      <c r="P3458" s="39">
        <f t="shared" si="449"/>
        <v>0</v>
      </c>
      <c r="Q3458" s="39">
        <f t="shared" si="446"/>
        <v>0</v>
      </c>
      <c r="R3458" s="41">
        <f t="shared" si="447"/>
        <v>0</v>
      </c>
    </row>
    <row r="3459" spans="4:18" x14ac:dyDescent="0.25">
      <c r="D3459" s="1">
        <v>36324</v>
      </c>
      <c r="E3459" s="1">
        <f t="shared" si="444"/>
        <v>36312</v>
      </c>
      <c r="F3459" s="30">
        <f t="shared" si="450"/>
        <v>0</v>
      </c>
      <c r="H3459" s="42">
        <f>IF(DAY(D3459)&gt;14,VLOOKUP(DATE(YEAR(E3459),MONTH(E3459)-1,DAY(1)),'מדדים וריביות'!B:C,2,FALSE),VLOOKUP(DATE(YEAR(E3459),MONTH(E3459)-2,DAY(1)),'מדדים וריביות'!B:C,2,FALSE))</f>
        <v>25036403.828766201</v>
      </c>
      <c r="I3459" s="43">
        <f>'ריבית יומית'!D3453</f>
        <v>1.0738622586670132E-4</v>
      </c>
      <c r="J3459" s="29">
        <f t="shared" si="443"/>
        <v>1.6309871935624394</v>
      </c>
      <c r="L3459">
        <f>VLOOKUP(D3458,'מדדים וריביות'!B:C,2)</f>
        <v>25228991.5505259</v>
      </c>
      <c r="M3459" s="30">
        <f t="shared" si="448"/>
        <v>0</v>
      </c>
      <c r="O3459" s="39">
        <f t="shared" si="445"/>
        <v>0</v>
      </c>
      <c r="P3459" s="39">
        <f t="shared" si="449"/>
        <v>0</v>
      </c>
      <c r="Q3459" s="39">
        <f t="shared" si="446"/>
        <v>0</v>
      </c>
      <c r="R3459" s="41">
        <f t="shared" si="447"/>
        <v>0</v>
      </c>
    </row>
    <row r="3460" spans="4:18" x14ac:dyDescent="0.25">
      <c r="D3460" s="1">
        <v>36325</v>
      </c>
      <c r="E3460" s="1">
        <f t="shared" si="444"/>
        <v>36312</v>
      </c>
      <c r="F3460" s="30">
        <f t="shared" si="450"/>
        <v>0</v>
      </c>
      <c r="H3460" s="42">
        <f>IF(DAY(D3460)&gt;14,VLOOKUP(DATE(YEAR(E3460),MONTH(E3460)-1,DAY(1)),'מדדים וריביות'!B:C,2,FALSE),VLOOKUP(DATE(YEAR(E3460),MONTH(E3460)-2,DAY(1)),'מדדים וריביות'!B:C,2,FALSE))</f>
        <v>25036403.828766201</v>
      </c>
      <c r="I3460" s="43">
        <f>'ריבית יומית'!D3454</f>
        <v>1.0738622586670132E-4</v>
      </c>
      <c r="J3460" s="29">
        <f t="shared" si="443"/>
        <v>1.6308120668094868</v>
      </c>
      <c r="L3460">
        <f>VLOOKUP(D3459,'מדדים וריביות'!B:C,2)</f>
        <v>25228991.5505259</v>
      </c>
      <c r="M3460" s="30">
        <f t="shared" si="448"/>
        <v>0</v>
      </c>
      <c r="O3460" s="39">
        <f t="shared" si="445"/>
        <v>0</v>
      </c>
      <c r="P3460" s="39">
        <f t="shared" si="449"/>
        <v>0</v>
      </c>
      <c r="Q3460" s="39">
        <f t="shared" si="446"/>
        <v>0</v>
      </c>
      <c r="R3460" s="41">
        <f t="shared" si="447"/>
        <v>0</v>
      </c>
    </row>
    <row r="3461" spans="4:18" x14ac:dyDescent="0.25">
      <c r="D3461" s="1">
        <v>36326</v>
      </c>
      <c r="E3461" s="1">
        <f t="shared" si="444"/>
        <v>36312</v>
      </c>
      <c r="F3461" s="30">
        <f t="shared" si="450"/>
        <v>0</v>
      </c>
      <c r="H3461" s="42">
        <f>IF(DAY(D3461)&gt;14,VLOOKUP(DATE(YEAR(E3461),MONTH(E3461)-1,DAY(1)),'מדדים וריביות'!B:C,2,FALSE),VLOOKUP(DATE(YEAR(E3461),MONTH(E3461)-2,DAY(1)),'מדדים וריביות'!B:C,2,FALSE))</f>
        <v>25156771.154865999</v>
      </c>
      <c r="I3461" s="43">
        <f>'ריבית יומית'!D3455</f>
        <v>1.0738622586670132E-4</v>
      </c>
      <c r="J3461" s="29">
        <f t="shared" si="443"/>
        <v>1.6306369588607159</v>
      </c>
      <c r="L3461">
        <f>VLOOKUP(D3460,'מדדים וריביות'!B:C,2)</f>
        <v>25228991.5505259</v>
      </c>
      <c r="M3461" s="30">
        <f t="shared" si="448"/>
        <v>0</v>
      </c>
      <c r="O3461" s="39">
        <f t="shared" si="445"/>
        <v>0</v>
      </c>
      <c r="P3461" s="39">
        <f t="shared" si="449"/>
        <v>0</v>
      </c>
      <c r="Q3461" s="39">
        <f t="shared" si="446"/>
        <v>0</v>
      </c>
      <c r="R3461" s="41">
        <f t="shared" si="447"/>
        <v>0</v>
      </c>
    </row>
    <row r="3462" spans="4:18" x14ac:dyDescent="0.25">
      <c r="D3462" s="1">
        <v>36327</v>
      </c>
      <c r="E3462" s="1">
        <f t="shared" si="444"/>
        <v>36312</v>
      </c>
      <c r="F3462" s="30">
        <f t="shared" si="450"/>
        <v>0</v>
      </c>
      <c r="H3462" s="42">
        <f>IF(DAY(D3462)&gt;14,VLOOKUP(DATE(YEAR(E3462),MONTH(E3462)-1,DAY(1)),'מדדים וריביות'!B:C,2,FALSE),VLOOKUP(DATE(YEAR(E3462),MONTH(E3462)-2,DAY(1)),'מדדים וריביות'!B:C,2,FALSE))</f>
        <v>25156771.154865999</v>
      </c>
      <c r="I3462" s="43">
        <f>'ריבית יומית'!D3456</f>
        <v>1.0738622586670132E-4</v>
      </c>
      <c r="J3462" s="29">
        <f t="shared" si="443"/>
        <v>1.6304618697141078</v>
      </c>
      <c r="L3462">
        <f>VLOOKUP(D3461,'מדדים וריביות'!B:C,2)</f>
        <v>25228991.5505259</v>
      </c>
      <c r="M3462" s="30">
        <f t="shared" si="448"/>
        <v>0</v>
      </c>
      <c r="O3462" s="39">
        <f t="shared" si="445"/>
        <v>0</v>
      </c>
      <c r="P3462" s="39">
        <f t="shared" si="449"/>
        <v>0</v>
      </c>
      <c r="Q3462" s="39">
        <f t="shared" si="446"/>
        <v>0</v>
      </c>
      <c r="R3462" s="41">
        <f t="shared" si="447"/>
        <v>0</v>
      </c>
    </row>
    <row r="3463" spans="4:18" x14ac:dyDescent="0.25">
      <c r="D3463" s="1">
        <v>36328</v>
      </c>
      <c r="E3463" s="1">
        <f t="shared" si="444"/>
        <v>36312</v>
      </c>
      <c r="F3463" s="30">
        <f t="shared" si="450"/>
        <v>0</v>
      </c>
      <c r="H3463" s="42">
        <f>IF(DAY(D3463)&gt;14,VLOOKUP(DATE(YEAR(E3463),MONTH(E3463)-1,DAY(1)),'מדדים וריביות'!B:C,2,FALSE),VLOOKUP(DATE(YEAR(E3463),MONTH(E3463)-2,DAY(1)),'מדדים וריביות'!B:C,2,FALSE))</f>
        <v>25156771.154865999</v>
      </c>
      <c r="I3463" s="43">
        <f>'ריבית יומית'!D3457</f>
        <v>1.0738622586670132E-4</v>
      </c>
      <c r="J3463" s="29">
        <f t="shared" si="443"/>
        <v>1.6302867993676433</v>
      </c>
      <c r="L3463">
        <f>VLOOKUP(D3462,'מדדים וריביות'!B:C,2)</f>
        <v>25228991.5505259</v>
      </c>
      <c r="M3463" s="30">
        <f t="shared" si="448"/>
        <v>0</v>
      </c>
      <c r="O3463" s="39">
        <f t="shared" si="445"/>
        <v>0</v>
      </c>
      <c r="P3463" s="39">
        <f t="shared" si="449"/>
        <v>0</v>
      </c>
      <c r="Q3463" s="39">
        <f t="shared" si="446"/>
        <v>0</v>
      </c>
      <c r="R3463" s="41">
        <f t="shared" si="447"/>
        <v>0</v>
      </c>
    </row>
    <row r="3464" spans="4:18" x14ac:dyDescent="0.25">
      <c r="D3464" s="1">
        <v>36329</v>
      </c>
      <c r="E3464" s="1">
        <f t="shared" si="444"/>
        <v>36312</v>
      </c>
      <c r="F3464" s="30">
        <f t="shared" si="450"/>
        <v>0</v>
      </c>
      <c r="H3464" s="42">
        <f>IF(DAY(D3464)&gt;14,VLOOKUP(DATE(YEAR(E3464),MONTH(E3464)-1,DAY(1)),'מדדים וריביות'!B:C,2,FALSE),VLOOKUP(DATE(YEAR(E3464),MONTH(E3464)-2,DAY(1)),'מדדים וריביות'!B:C,2,FALSE))</f>
        <v>25156771.154865999</v>
      </c>
      <c r="I3464" s="43">
        <f>'ריבית יומית'!D3458</f>
        <v>1.0738622586670132E-4</v>
      </c>
      <c r="J3464" s="29">
        <f t="shared" si="443"/>
        <v>1.6301117478193041</v>
      </c>
      <c r="L3464">
        <f>VLOOKUP(D3463,'מדדים וריביות'!B:C,2)</f>
        <v>25228991.5505259</v>
      </c>
      <c r="M3464" s="30">
        <f t="shared" si="448"/>
        <v>0</v>
      </c>
      <c r="O3464" s="39">
        <f t="shared" si="445"/>
        <v>0</v>
      </c>
      <c r="P3464" s="39">
        <f t="shared" si="449"/>
        <v>0</v>
      </c>
      <c r="Q3464" s="39">
        <f t="shared" si="446"/>
        <v>0</v>
      </c>
      <c r="R3464" s="41">
        <f t="shared" si="447"/>
        <v>0</v>
      </c>
    </row>
    <row r="3465" spans="4:18" x14ac:dyDescent="0.25">
      <c r="D3465" s="1">
        <v>36330</v>
      </c>
      <c r="E3465" s="1">
        <f t="shared" si="444"/>
        <v>36312</v>
      </c>
      <c r="F3465" s="30">
        <f t="shared" si="450"/>
        <v>0</v>
      </c>
      <c r="H3465" s="42">
        <f>IF(DAY(D3465)&gt;14,VLOOKUP(DATE(YEAR(E3465),MONTH(E3465)-1,DAY(1)),'מדדים וריביות'!B:C,2,FALSE),VLOOKUP(DATE(YEAR(E3465),MONTH(E3465)-2,DAY(1)),'מדדים וריביות'!B:C,2,FALSE))</f>
        <v>25156771.154865999</v>
      </c>
      <c r="I3465" s="43">
        <f>'ריבית יומית'!D3459</f>
        <v>1.0738622586670132E-4</v>
      </c>
      <c r="J3465" s="29">
        <f t="shared" ref="J3465:J3528" si="451">J3466*(1+I3465)</f>
        <v>1.6299367150670716</v>
      </c>
      <c r="L3465">
        <f>VLOOKUP(D3464,'מדדים וריביות'!B:C,2)</f>
        <v>25228991.5505259</v>
      </c>
      <c r="M3465" s="30">
        <f t="shared" si="448"/>
        <v>0</v>
      </c>
      <c r="O3465" s="39">
        <f t="shared" si="445"/>
        <v>0</v>
      </c>
      <c r="P3465" s="39">
        <f t="shared" si="449"/>
        <v>0</v>
      </c>
      <c r="Q3465" s="39">
        <f t="shared" si="446"/>
        <v>0</v>
      </c>
      <c r="R3465" s="41">
        <f t="shared" si="447"/>
        <v>0</v>
      </c>
    </row>
    <row r="3466" spans="4:18" x14ac:dyDescent="0.25">
      <c r="D3466" s="1">
        <v>36331</v>
      </c>
      <c r="E3466" s="1">
        <f t="shared" ref="E3466:E3529" si="452">DATE(YEAR(D3466),MONTH(D3466),DAY(1))</f>
        <v>36312</v>
      </c>
      <c r="F3466" s="30">
        <f t="shared" si="450"/>
        <v>0</v>
      </c>
      <c r="H3466" s="42">
        <f>IF(DAY(D3466)&gt;14,VLOOKUP(DATE(YEAR(E3466),MONTH(E3466)-1,DAY(1)),'מדדים וריביות'!B:C,2,FALSE),VLOOKUP(DATE(YEAR(E3466),MONTH(E3466)-2,DAY(1)),'מדדים וריביות'!B:C,2,FALSE))</f>
        <v>25156771.154865999</v>
      </c>
      <c r="I3466" s="43">
        <f>'ריבית יומית'!D3460</f>
        <v>1.0738622586670132E-4</v>
      </c>
      <c r="J3466" s="29">
        <f t="shared" si="451"/>
        <v>1.6297617011089274</v>
      </c>
      <c r="L3466">
        <f>VLOOKUP(D3465,'מדדים וריביות'!B:C,2)</f>
        <v>25228991.5505259</v>
      </c>
      <c r="M3466" s="30">
        <f t="shared" si="448"/>
        <v>0</v>
      </c>
      <c r="O3466" s="39">
        <f t="shared" ref="O3466:O3529" si="453">$D$4/H3466*G3466-G3466</f>
        <v>0</v>
      </c>
      <c r="P3466" s="39">
        <f t="shared" si="449"/>
        <v>0</v>
      </c>
      <c r="Q3466" s="39">
        <f t="shared" ref="Q3466:Q3529" si="454">$D$4/H3466*P3466-P3466</f>
        <v>0</v>
      </c>
      <c r="R3466" s="41">
        <f t="shared" ref="R3466:R3529" si="455">SUM(O3466:Q3466)</f>
        <v>0</v>
      </c>
    </row>
    <row r="3467" spans="4:18" x14ac:dyDescent="0.25">
      <c r="D3467" s="1">
        <v>36332</v>
      </c>
      <c r="E3467" s="1">
        <f t="shared" si="452"/>
        <v>36312</v>
      </c>
      <c r="F3467" s="30">
        <f t="shared" si="450"/>
        <v>0</v>
      </c>
      <c r="H3467" s="42">
        <f>IF(DAY(D3467)&gt;14,VLOOKUP(DATE(YEAR(E3467),MONTH(E3467)-1,DAY(1)),'מדדים וריביות'!B:C,2,FALSE),VLOOKUP(DATE(YEAR(E3467),MONTH(E3467)-2,DAY(1)),'מדדים וריביות'!B:C,2,FALSE))</f>
        <v>25156771.154865999</v>
      </c>
      <c r="I3467" s="43">
        <f>'ריבית יומית'!D3461</f>
        <v>1.0738622586670132E-4</v>
      </c>
      <c r="J3467" s="29">
        <f t="shared" si="451"/>
        <v>1.6295867059428537</v>
      </c>
      <c r="L3467">
        <f>VLOOKUP(D3466,'מדדים וריביות'!B:C,2)</f>
        <v>25228991.5505259</v>
      </c>
      <c r="M3467" s="30">
        <f t="shared" si="448"/>
        <v>0</v>
      </c>
      <c r="O3467" s="39">
        <f t="shared" si="453"/>
        <v>0</v>
      </c>
      <c r="P3467" s="39">
        <f t="shared" si="449"/>
        <v>0</v>
      </c>
      <c r="Q3467" s="39">
        <f t="shared" si="454"/>
        <v>0</v>
      </c>
      <c r="R3467" s="41">
        <f t="shared" si="455"/>
        <v>0</v>
      </c>
    </row>
    <row r="3468" spans="4:18" x14ac:dyDescent="0.25">
      <c r="D3468" s="1">
        <v>36333</v>
      </c>
      <c r="E3468" s="1">
        <f t="shared" si="452"/>
        <v>36312</v>
      </c>
      <c r="F3468" s="30">
        <f t="shared" si="450"/>
        <v>0</v>
      </c>
      <c r="H3468" s="42">
        <f>IF(DAY(D3468)&gt;14,VLOOKUP(DATE(YEAR(E3468),MONTH(E3468)-1,DAY(1)),'מדדים וריביות'!B:C,2,FALSE),VLOOKUP(DATE(YEAR(E3468),MONTH(E3468)-2,DAY(1)),'מדדים וריביות'!B:C,2,FALSE))</f>
        <v>25156771.154865999</v>
      </c>
      <c r="I3468" s="43">
        <f>'ריבית יומית'!D3462</f>
        <v>1.0738622586670132E-4</v>
      </c>
      <c r="J3468" s="29">
        <f t="shared" si="451"/>
        <v>1.6294117295668327</v>
      </c>
      <c r="L3468">
        <f>VLOOKUP(D3467,'מדדים וריביות'!B:C,2)</f>
        <v>25228991.5505259</v>
      </c>
      <c r="M3468" s="30">
        <f t="shared" ref="M3468:M3531" si="456">F3468*(1+I3468)*L3468/H3468+G3468-K3468</f>
        <v>0</v>
      </c>
      <c r="O3468" s="39">
        <f t="shared" si="453"/>
        <v>0</v>
      </c>
      <c r="P3468" s="39">
        <f t="shared" si="449"/>
        <v>0</v>
      </c>
      <c r="Q3468" s="39">
        <f t="shared" si="454"/>
        <v>0</v>
      </c>
      <c r="R3468" s="41">
        <f t="shared" si="455"/>
        <v>0</v>
      </c>
    </row>
    <row r="3469" spans="4:18" x14ac:dyDescent="0.25">
      <c r="D3469" s="1">
        <v>36334</v>
      </c>
      <c r="E3469" s="1">
        <f t="shared" si="452"/>
        <v>36312</v>
      </c>
      <c r="F3469" s="30">
        <f t="shared" si="450"/>
        <v>0</v>
      </c>
      <c r="H3469" s="42">
        <f>IF(DAY(D3469)&gt;14,VLOOKUP(DATE(YEAR(E3469),MONTH(E3469)-1,DAY(1)),'מדדים וריביות'!B:C,2,FALSE),VLOOKUP(DATE(YEAR(E3469),MONTH(E3469)-2,DAY(1)),'מדדים וריביות'!B:C,2,FALSE))</f>
        <v>25156771.154865999</v>
      </c>
      <c r="I3469" s="43">
        <f>'ריבית יומית'!D3463</f>
        <v>1.0738622586670132E-4</v>
      </c>
      <c r="J3469" s="29">
        <f t="shared" si="451"/>
        <v>1.6292367719788465</v>
      </c>
      <c r="L3469">
        <f>VLOOKUP(D3468,'מדדים וריביות'!B:C,2)</f>
        <v>25228991.5505259</v>
      </c>
      <c r="M3469" s="30">
        <f t="shared" si="456"/>
        <v>0</v>
      </c>
      <c r="O3469" s="39">
        <f t="shared" si="453"/>
        <v>0</v>
      </c>
      <c r="P3469" s="39">
        <f t="shared" si="449"/>
        <v>0</v>
      </c>
      <c r="Q3469" s="39">
        <f t="shared" si="454"/>
        <v>0</v>
      </c>
      <c r="R3469" s="41">
        <f t="shared" si="455"/>
        <v>0</v>
      </c>
    </row>
    <row r="3470" spans="4:18" x14ac:dyDescent="0.25">
      <c r="D3470" s="1">
        <v>36335</v>
      </c>
      <c r="E3470" s="1">
        <f t="shared" si="452"/>
        <v>36312</v>
      </c>
      <c r="F3470" s="30">
        <f t="shared" si="450"/>
        <v>0</v>
      </c>
      <c r="H3470" s="42">
        <f>IF(DAY(D3470)&gt;14,VLOOKUP(DATE(YEAR(E3470),MONTH(E3470)-1,DAY(1)),'מדדים וריביות'!B:C,2,FALSE),VLOOKUP(DATE(YEAR(E3470),MONTH(E3470)-2,DAY(1)),'מדדים וריביות'!B:C,2,FALSE))</f>
        <v>25156771.154865999</v>
      </c>
      <c r="I3470" s="43">
        <f>'ריבית יומית'!D3464</f>
        <v>1.0738622586670132E-4</v>
      </c>
      <c r="J3470" s="29">
        <f t="shared" si="451"/>
        <v>1.6290618331768782</v>
      </c>
      <c r="L3470">
        <f>VLOOKUP(D3469,'מדדים וריביות'!B:C,2)</f>
        <v>25228991.5505259</v>
      </c>
      <c r="M3470" s="30">
        <f t="shared" si="456"/>
        <v>0</v>
      </c>
      <c r="O3470" s="39">
        <f t="shared" si="453"/>
        <v>0</v>
      </c>
      <c r="P3470" s="39">
        <f t="shared" si="449"/>
        <v>0</v>
      </c>
      <c r="Q3470" s="39">
        <f t="shared" si="454"/>
        <v>0</v>
      </c>
      <c r="R3470" s="41">
        <f t="shared" si="455"/>
        <v>0</v>
      </c>
    </row>
    <row r="3471" spans="4:18" x14ac:dyDescent="0.25">
      <c r="D3471" s="1">
        <v>36336</v>
      </c>
      <c r="E3471" s="1">
        <f t="shared" si="452"/>
        <v>36312</v>
      </c>
      <c r="F3471" s="30">
        <f t="shared" si="450"/>
        <v>0</v>
      </c>
      <c r="H3471" s="42">
        <f>IF(DAY(D3471)&gt;14,VLOOKUP(DATE(YEAR(E3471),MONTH(E3471)-1,DAY(1)),'מדדים וריביות'!B:C,2,FALSE),VLOOKUP(DATE(YEAR(E3471),MONTH(E3471)-2,DAY(1)),'מדדים וריביות'!B:C,2,FALSE))</f>
        <v>25156771.154865999</v>
      </c>
      <c r="I3471" s="43">
        <f>'ריבית יומית'!D3465</f>
        <v>1.0738622586670132E-4</v>
      </c>
      <c r="J3471" s="29">
        <f t="shared" si="451"/>
        <v>1.6288869131589105</v>
      </c>
      <c r="L3471">
        <f>VLOOKUP(D3470,'מדדים וריביות'!B:C,2)</f>
        <v>25228991.5505259</v>
      </c>
      <c r="M3471" s="30">
        <f t="shared" si="456"/>
        <v>0</v>
      </c>
      <c r="O3471" s="39">
        <f t="shared" si="453"/>
        <v>0</v>
      </c>
      <c r="P3471" s="39">
        <f t="shared" si="449"/>
        <v>0</v>
      </c>
      <c r="Q3471" s="39">
        <f t="shared" si="454"/>
        <v>0</v>
      </c>
      <c r="R3471" s="41">
        <f t="shared" si="455"/>
        <v>0</v>
      </c>
    </row>
    <row r="3472" spans="4:18" x14ac:dyDescent="0.25">
      <c r="D3472" s="1">
        <v>36337</v>
      </c>
      <c r="E3472" s="1">
        <f t="shared" si="452"/>
        <v>36312</v>
      </c>
      <c r="F3472" s="30">
        <f t="shared" si="450"/>
        <v>0</v>
      </c>
      <c r="H3472" s="42">
        <f>IF(DAY(D3472)&gt;14,VLOOKUP(DATE(YEAR(E3472),MONTH(E3472)-1,DAY(1)),'מדדים וריביות'!B:C,2,FALSE),VLOOKUP(DATE(YEAR(E3472),MONTH(E3472)-2,DAY(1)),'מדדים וריביות'!B:C,2,FALSE))</f>
        <v>25156771.154865999</v>
      </c>
      <c r="I3472" s="43">
        <f>'ריבית יומית'!D3466</f>
        <v>1.0738622586670132E-4</v>
      </c>
      <c r="J3472" s="29">
        <f t="shared" si="451"/>
        <v>1.6287120119229264</v>
      </c>
      <c r="L3472">
        <f>VLOOKUP(D3471,'מדדים וריביות'!B:C,2)</f>
        <v>25228991.5505259</v>
      </c>
      <c r="M3472" s="30">
        <f t="shared" si="456"/>
        <v>0</v>
      </c>
      <c r="O3472" s="39">
        <f t="shared" si="453"/>
        <v>0</v>
      </c>
      <c r="P3472" s="39">
        <f t="shared" si="449"/>
        <v>0</v>
      </c>
      <c r="Q3472" s="39">
        <f t="shared" si="454"/>
        <v>0</v>
      </c>
      <c r="R3472" s="41">
        <f t="shared" si="455"/>
        <v>0</v>
      </c>
    </row>
    <row r="3473" spans="4:18" x14ac:dyDescent="0.25">
      <c r="D3473" s="1">
        <v>36338</v>
      </c>
      <c r="E3473" s="1">
        <f t="shared" si="452"/>
        <v>36312</v>
      </c>
      <c r="F3473" s="30">
        <f t="shared" si="450"/>
        <v>0</v>
      </c>
      <c r="H3473" s="42">
        <f>IF(DAY(D3473)&gt;14,VLOOKUP(DATE(YEAR(E3473),MONTH(E3473)-1,DAY(1)),'מדדים וריביות'!B:C,2,FALSE),VLOOKUP(DATE(YEAR(E3473),MONTH(E3473)-2,DAY(1)),'מדדים וריביות'!B:C,2,FALSE))</f>
        <v>25156771.154865999</v>
      </c>
      <c r="I3473" s="43">
        <f>'ריבית יומית'!D3467</f>
        <v>1.0738622586670132E-4</v>
      </c>
      <c r="J3473" s="29">
        <f t="shared" si="451"/>
        <v>1.6285371294669091</v>
      </c>
      <c r="L3473">
        <f>VLOOKUP(D3472,'מדדים וריביות'!B:C,2)</f>
        <v>25228991.5505259</v>
      </c>
      <c r="M3473" s="30">
        <f t="shared" si="456"/>
        <v>0</v>
      </c>
      <c r="O3473" s="39">
        <f t="shared" si="453"/>
        <v>0</v>
      </c>
      <c r="P3473" s="39">
        <f t="shared" si="449"/>
        <v>0</v>
      </c>
      <c r="Q3473" s="39">
        <f t="shared" si="454"/>
        <v>0</v>
      </c>
      <c r="R3473" s="41">
        <f t="shared" si="455"/>
        <v>0</v>
      </c>
    </row>
    <row r="3474" spans="4:18" x14ac:dyDescent="0.25">
      <c r="D3474" s="1">
        <v>36339</v>
      </c>
      <c r="E3474" s="1">
        <f t="shared" si="452"/>
        <v>36312</v>
      </c>
      <c r="F3474" s="30">
        <f t="shared" si="450"/>
        <v>0</v>
      </c>
      <c r="H3474" s="42">
        <f>IF(DAY(D3474)&gt;14,VLOOKUP(DATE(YEAR(E3474),MONTH(E3474)-1,DAY(1)),'מדדים וריביות'!B:C,2,FALSE),VLOOKUP(DATE(YEAR(E3474),MONTH(E3474)-2,DAY(1)),'מדדים וריביות'!B:C,2,FALSE))</f>
        <v>25156771.154865999</v>
      </c>
      <c r="I3474" s="43">
        <f>'ריבית יומית'!D3468</f>
        <v>1.0738622586670132E-4</v>
      </c>
      <c r="J3474" s="29">
        <f t="shared" si="451"/>
        <v>1.6283622657888424</v>
      </c>
      <c r="L3474">
        <f>VLOOKUP(D3473,'מדדים וריביות'!B:C,2)</f>
        <v>25228991.5505259</v>
      </c>
      <c r="M3474" s="30">
        <f t="shared" si="456"/>
        <v>0</v>
      </c>
      <c r="O3474" s="39">
        <f t="shared" si="453"/>
        <v>0</v>
      </c>
      <c r="P3474" s="39">
        <f t="shared" si="449"/>
        <v>0</v>
      </c>
      <c r="Q3474" s="39">
        <f t="shared" si="454"/>
        <v>0</v>
      </c>
      <c r="R3474" s="41">
        <f t="shared" si="455"/>
        <v>0</v>
      </c>
    </row>
    <row r="3475" spans="4:18" x14ac:dyDescent="0.25">
      <c r="D3475" s="1">
        <v>36340</v>
      </c>
      <c r="E3475" s="1">
        <f t="shared" si="452"/>
        <v>36312</v>
      </c>
      <c r="F3475" s="30">
        <f t="shared" si="450"/>
        <v>0</v>
      </c>
      <c r="H3475" s="42">
        <f>IF(DAY(D3475)&gt;14,VLOOKUP(DATE(YEAR(E3475),MONTH(E3475)-1,DAY(1)),'מדדים וריביות'!B:C,2,FALSE),VLOOKUP(DATE(YEAR(E3475),MONTH(E3475)-2,DAY(1)),'מדדים וריביות'!B:C,2,FALSE))</f>
        <v>25156771.154865999</v>
      </c>
      <c r="I3475" s="43">
        <f>'ריבית יומית'!D3469</f>
        <v>1.0738622586670132E-4</v>
      </c>
      <c r="J3475" s="29">
        <f t="shared" si="451"/>
        <v>1.6281874208867098</v>
      </c>
      <c r="L3475">
        <f>VLOOKUP(D3474,'מדדים וריביות'!B:C,2)</f>
        <v>25228991.5505259</v>
      </c>
      <c r="M3475" s="30">
        <f t="shared" si="456"/>
        <v>0</v>
      </c>
      <c r="O3475" s="39">
        <f t="shared" si="453"/>
        <v>0</v>
      </c>
      <c r="P3475" s="39">
        <f t="shared" si="449"/>
        <v>0</v>
      </c>
      <c r="Q3475" s="39">
        <f t="shared" si="454"/>
        <v>0</v>
      </c>
      <c r="R3475" s="41">
        <f t="shared" si="455"/>
        <v>0</v>
      </c>
    </row>
    <row r="3476" spans="4:18" x14ac:dyDescent="0.25">
      <c r="D3476" s="1">
        <v>36341</v>
      </c>
      <c r="E3476" s="1">
        <f t="shared" si="452"/>
        <v>36312</v>
      </c>
      <c r="F3476" s="30">
        <f t="shared" si="450"/>
        <v>0</v>
      </c>
      <c r="H3476" s="42">
        <f>IF(DAY(D3476)&gt;14,VLOOKUP(DATE(YEAR(E3476),MONTH(E3476)-1,DAY(1)),'מדדים וריביות'!B:C,2,FALSE),VLOOKUP(DATE(YEAR(E3476),MONTH(E3476)-2,DAY(1)),'מדדים וריביות'!B:C,2,FALSE))</f>
        <v>25156771.154865999</v>
      </c>
      <c r="I3476" s="43">
        <f>'ריבית יומית'!D3470</f>
        <v>1.0738622586670132E-4</v>
      </c>
      <c r="J3476" s="29">
        <f t="shared" si="451"/>
        <v>1.6280125947584951</v>
      </c>
      <c r="L3476">
        <f>VLOOKUP(D3475,'מדדים וריביות'!B:C,2)</f>
        <v>25228991.5505259</v>
      </c>
      <c r="M3476" s="30">
        <f t="shared" si="456"/>
        <v>0</v>
      </c>
      <c r="O3476" s="39">
        <f t="shared" si="453"/>
        <v>0</v>
      </c>
      <c r="P3476" s="39">
        <f t="shared" si="449"/>
        <v>0</v>
      </c>
      <c r="Q3476" s="39">
        <f t="shared" si="454"/>
        <v>0</v>
      </c>
      <c r="R3476" s="41">
        <f t="shared" si="455"/>
        <v>0</v>
      </c>
    </row>
    <row r="3477" spans="4:18" x14ac:dyDescent="0.25">
      <c r="D3477" s="1">
        <v>36342</v>
      </c>
      <c r="E3477" s="1">
        <f t="shared" si="452"/>
        <v>36342</v>
      </c>
      <c r="F3477" s="30">
        <f t="shared" si="450"/>
        <v>0</v>
      </c>
      <c r="H3477" s="42">
        <f>IF(DAY(D3477)&gt;14,VLOOKUP(DATE(YEAR(E3477),MONTH(E3477)-1,DAY(1)),'מדדים וריביות'!B:C,2,FALSE),VLOOKUP(DATE(YEAR(E3477),MONTH(E3477)-2,DAY(1)),'מדדים וריביות'!B:C,2,FALSE))</f>
        <v>25156771.154865999</v>
      </c>
      <c r="I3477" s="43">
        <f>'ריבית יומית'!D3471</f>
        <v>1.0738622586670132E-4</v>
      </c>
      <c r="J3477" s="29">
        <f t="shared" si="451"/>
        <v>1.6278377874021828</v>
      </c>
      <c r="L3477">
        <f>VLOOKUP(D3476,'מדדים וריביות'!B:C,2)</f>
        <v>25228991.5505259</v>
      </c>
      <c r="M3477" s="30">
        <f t="shared" si="456"/>
        <v>0</v>
      </c>
      <c r="O3477" s="39">
        <f t="shared" si="453"/>
        <v>0</v>
      </c>
      <c r="P3477" s="39">
        <f t="shared" si="449"/>
        <v>0</v>
      </c>
      <c r="Q3477" s="39">
        <f t="shared" si="454"/>
        <v>0</v>
      </c>
      <c r="R3477" s="41">
        <f t="shared" si="455"/>
        <v>0</v>
      </c>
    </row>
    <row r="3478" spans="4:18" x14ac:dyDescent="0.25">
      <c r="D3478" s="1">
        <v>36343</v>
      </c>
      <c r="E3478" s="1">
        <f t="shared" si="452"/>
        <v>36342</v>
      </c>
      <c r="F3478" s="30">
        <f t="shared" si="450"/>
        <v>0</v>
      </c>
      <c r="H3478" s="42">
        <f>IF(DAY(D3478)&gt;14,VLOOKUP(DATE(YEAR(E3478),MONTH(E3478)-1,DAY(1)),'מדדים וריביות'!B:C,2,FALSE),VLOOKUP(DATE(YEAR(E3478),MONTH(E3478)-2,DAY(1)),'מדדים וריביות'!B:C,2,FALSE))</f>
        <v>25156771.154865999</v>
      </c>
      <c r="I3478" s="43">
        <f>'ריבית יומית'!D3472</f>
        <v>1.0738622586670132E-4</v>
      </c>
      <c r="J3478" s="29">
        <f t="shared" si="451"/>
        <v>1.6276629988157572</v>
      </c>
      <c r="L3478">
        <f>VLOOKUP(D3477,'מדדים וריביות'!B:C,2)</f>
        <v>25301211.946185902</v>
      </c>
      <c r="M3478" s="30">
        <f t="shared" si="456"/>
        <v>0</v>
      </c>
      <c r="O3478" s="39">
        <f t="shared" si="453"/>
        <v>0</v>
      </c>
      <c r="P3478" s="39">
        <f t="shared" si="449"/>
        <v>0</v>
      </c>
      <c r="Q3478" s="39">
        <f t="shared" si="454"/>
        <v>0</v>
      </c>
      <c r="R3478" s="41">
        <f t="shared" si="455"/>
        <v>0</v>
      </c>
    </row>
    <row r="3479" spans="4:18" x14ac:dyDescent="0.25">
      <c r="D3479" s="1">
        <v>36344</v>
      </c>
      <c r="E3479" s="1">
        <f t="shared" si="452"/>
        <v>36342</v>
      </c>
      <c r="F3479" s="30">
        <f t="shared" si="450"/>
        <v>0</v>
      </c>
      <c r="H3479" s="42">
        <f>IF(DAY(D3479)&gt;14,VLOOKUP(DATE(YEAR(E3479),MONTH(E3479)-1,DAY(1)),'מדדים וריביות'!B:C,2,FALSE),VLOOKUP(DATE(YEAR(E3479),MONTH(E3479)-2,DAY(1)),'מדדים וריביות'!B:C,2,FALSE))</f>
        <v>25156771.154865999</v>
      </c>
      <c r="I3479" s="43">
        <f>'ריבית יומית'!D3473</f>
        <v>1.0738622586670132E-4</v>
      </c>
      <c r="J3479" s="29">
        <f t="shared" si="451"/>
        <v>1.6274882289972026</v>
      </c>
      <c r="L3479">
        <f>VLOOKUP(D3478,'מדדים וריביות'!B:C,2)</f>
        <v>25301211.946185902</v>
      </c>
      <c r="M3479" s="30">
        <f t="shared" si="456"/>
        <v>0</v>
      </c>
      <c r="O3479" s="39">
        <f t="shared" si="453"/>
        <v>0</v>
      </c>
      <c r="P3479" s="39">
        <f t="shared" si="449"/>
        <v>0</v>
      </c>
      <c r="Q3479" s="39">
        <f t="shared" si="454"/>
        <v>0</v>
      </c>
      <c r="R3479" s="41">
        <f t="shared" si="455"/>
        <v>0</v>
      </c>
    </row>
    <row r="3480" spans="4:18" x14ac:dyDescent="0.25">
      <c r="D3480" s="1">
        <v>36345</v>
      </c>
      <c r="E3480" s="1">
        <f t="shared" si="452"/>
        <v>36342</v>
      </c>
      <c r="F3480" s="30">
        <f t="shared" si="450"/>
        <v>0</v>
      </c>
      <c r="H3480" s="42">
        <f>IF(DAY(D3480)&gt;14,VLOOKUP(DATE(YEAR(E3480),MONTH(E3480)-1,DAY(1)),'מדדים וריביות'!B:C,2,FALSE),VLOOKUP(DATE(YEAR(E3480),MONTH(E3480)-2,DAY(1)),'מדדים וריביות'!B:C,2,FALSE))</f>
        <v>25156771.154865999</v>
      </c>
      <c r="I3480" s="43">
        <f>'ריבית יומית'!D3474</f>
        <v>1.0738622586670132E-4</v>
      </c>
      <c r="J3480" s="29">
        <f t="shared" si="451"/>
        <v>1.6273134779445042</v>
      </c>
      <c r="L3480">
        <f>VLOOKUP(D3479,'מדדים וריביות'!B:C,2)</f>
        <v>25301211.946185902</v>
      </c>
      <c r="M3480" s="30">
        <f t="shared" si="456"/>
        <v>0</v>
      </c>
      <c r="O3480" s="39">
        <f t="shared" si="453"/>
        <v>0</v>
      </c>
      <c r="P3480" s="39">
        <f t="shared" si="449"/>
        <v>0</v>
      </c>
      <c r="Q3480" s="39">
        <f t="shared" si="454"/>
        <v>0</v>
      </c>
      <c r="R3480" s="41">
        <f t="shared" si="455"/>
        <v>0</v>
      </c>
    </row>
    <row r="3481" spans="4:18" x14ac:dyDescent="0.25">
      <c r="D3481" s="1">
        <v>36346</v>
      </c>
      <c r="E3481" s="1">
        <f t="shared" si="452"/>
        <v>36342</v>
      </c>
      <c r="F3481" s="30">
        <f t="shared" si="450"/>
        <v>0</v>
      </c>
      <c r="H3481" s="42">
        <f>IF(DAY(D3481)&gt;14,VLOOKUP(DATE(YEAR(E3481),MONTH(E3481)-1,DAY(1)),'מדדים וריביות'!B:C,2,FALSE),VLOOKUP(DATE(YEAR(E3481),MONTH(E3481)-2,DAY(1)),'מדדים וריביות'!B:C,2,FALSE))</f>
        <v>25156771.154865999</v>
      </c>
      <c r="I3481" s="43">
        <f>'ריבית יומית'!D3475</f>
        <v>1.0738622586670132E-4</v>
      </c>
      <c r="J3481" s="29">
        <f t="shared" si="451"/>
        <v>1.6271387456556468</v>
      </c>
      <c r="L3481">
        <f>VLOOKUP(D3480,'מדדים וריביות'!B:C,2)</f>
        <v>25301211.946185902</v>
      </c>
      <c r="M3481" s="30">
        <f t="shared" si="456"/>
        <v>0</v>
      </c>
      <c r="O3481" s="39">
        <f t="shared" si="453"/>
        <v>0</v>
      </c>
      <c r="P3481" s="39">
        <f t="shared" si="449"/>
        <v>0</v>
      </c>
      <c r="Q3481" s="39">
        <f t="shared" si="454"/>
        <v>0</v>
      </c>
      <c r="R3481" s="41">
        <f t="shared" si="455"/>
        <v>0</v>
      </c>
    </row>
    <row r="3482" spans="4:18" x14ac:dyDescent="0.25">
      <c r="D3482" s="1">
        <v>36347</v>
      </c>
      <c r="E3482" s="1">
        <f t="shared" si="452"/>
        <v>36342</v>
      </c>
      <c r="F3482" s="30">
        <f t="shared" si="450"/>
        <v>0</v>
      </c>
      <c r="H3482" s="42">
        <f>IF(DAY(D3482)&gt;14,VLOOKUP(DATE(YEAR(E3482),MONTH(E3482)-1,DAY(1)),'מדדים וריביות'!B:C,2,FALSE),VLOOKUP(DATE(YEAR(E3482),MONTH(E3482)-2,DAY(1)),'מדדים וריביות'!B:C,2,FALSE))</f>
        <v>25156771.154865999</v>
      </c>
      <c r="I3482" s="43">
        <f>'ריבית יומית'!D3476</f>
        <v>1.0738622586670132E-4</v>
      </c>
      <c r="J3482" s="29">
        <f t="shared" si="451"/>
        <v>1.6269640321286156</v>
      </c>
      <c r="L3482">
        <f>VLOOKUP(D3481,'מדדים וריביות'!B:C,2)</f>
        <v>25301211.946185902</v>
      </c>
      <c r="M3482" s="30">
        <f t="shared" si="456"/>
        <v>0</v>
      </c>
      <c r="O3482" s="39">
        <f t="shared" si="453"/>
        <v>0</v>
      </c>
      <c r="P3482" s="39">
        <f t="shared" si="449"/>
        <v>0</v>
      </c>
      <c r="Q3482" s="39">
        <f t="shared" si="454"/>
        <v>0</v>
      </c>
      <c r="R3482" s="41">
        <f t="shared" si="455"/>
        <v>0</v>
      </c>
    </row>
    <row r="3483" spans="4:18" x14ac:dyDescent="0.25">
      <c r="D3483" s="1">
        <v>36348</v>
      </c>
      <c r="E3483" s="1">
        <f t="shared" si="452"/>
        <v>36342</v>
      </c>
      <c r="F3483" s="30">
        <f t="shared" si="450"/>
        <v>0</v>
      </c>
      <c r="H3483" s="42">
        <f>IF(DAY(D3483)&gt;14,VLOOKUP(DATE(YEAR(E3483),MONTH(E3483)-1,DAY(1)),'מדדים וריביות'!B:C,2,FALSE),VLOOKUP(DATE(YEAR(E3483),MONTH(E3483)-2,DAY(1)),'מדדים וריביות'!B:C,2,FALSE))</f>
        <v>25156771.154865999</v>
      </c>
      <c r="I3483" s="43">
        <f>'ריבית יומית'!D3477</f>
        <v>1.0738622586670132E-4</v>
      </c>
      <c r="J3483" s="29">
        <f t="shared" si="451"/>
        <v>1.6267893373613962</v>
      </c>
      <c r="L3483">
        <f>VLOOKUP(D3482,'מדדים וריביות'!B:C,2)</f>
        <v>25301211.946185902</v>
      </c>
      <c r="M3483" s="30">
        <f t="shared" si="456"/>
        <v>0</v>
      </c>
      <c r="O3483" s="39">
        <f t="shared" si="453"/>
        <v>0</v>
      </c>
      <c r="P3483" s="39">
        <f t="shared" si="449"/>
        <v>0</v>
      </c>
      <c r="Q3483" s="39">
        <f t="shared" si="454"/>
        <v>0</v>
      </c>
      <c r="R3483" s="41">
        <f t="shared" si="455"/>
        <v>0</v>
      </c>
    </row>
    <row r="3484" spans="4:18" x14ac:dyDescent="0.25">
      <c r="D3484" s="1">
        <v>36349</v>
      </c>
      <c r="E3484" s="1">
        <f t="shared" si="452"/>
        <v>36342</v>
      </c>
      <c r="F3484" s="30">
        <f t="shared" si="450"/>
        <v>0</v>
      </c>
      <c r="H3484" s="42">
        <f>IF(DAY(D3484)&gt;14,VLOOKUP(DATE(YEAR(E3484),MONTH(E3484)-1,DAY(1)),'מדדים וריביות'!B:C,2,FALSE),VLOOKUP(DATE(YEAR(E3484),MONTH(E3484)-2,DAY(1)),'מדדים וריביות'!B:C,2,FALSE))</f>
        <v>25156771.154865999</v>
      </c>
      <c r="I3484" s="43">
        <f>'ריבית יומית'!D3478</f>
        <v>1.0738622586670132E-4</v>
      </c>
      <c r="J3484" s="29">
        <f t="shared" si="451"/>
        <v>1.6266146613519741</v>
      </c>
      <c r="L3484">
        <f>VLOOKUP(D3483,'מדדים וריביות'!B:C,2)</f>
        <v>25301211.946185902</v>
      </c>
      <c r="M3484" s="30">
        <f t="shared" si="456"/>
        <v>0</v>
      </c>
      <c r="O3484" s="39">
        <f t="shared" si="453"/>
        <v>0</v>
      </c>
      <c r="P3484" s="39">
        <f t="shared" si="449"/>
        <v>0</v>
      </c>
      <c r="Q3484" s="39">
        <f t="shared" si="454"/>
        <v>0</v>
      </c>
      <c r="R3484" s="41">
        <f t="shared" si="455"/>
        <v>0</v>
      </c>
    </row>
    <row r="3485" spans="4:18" x14ac:dyDescent="0.25">
      <c r="D3485" s="1">
        <v>36350</v>
      </c>
      <c r="E3485" s="1">
        <f t="shared" si="452"/>
        <v>36342</v>
      </c>
      <c r="F3485" s="30">
        <f t="shared" si="450"/>
        <v>0</v>
      </c>
      <c r="H3485" s="42">
        <f>IF(DAY(D3485)&gt;14,VLOOKUP(DATE(YEAR(E3485),MONTH(E3485)-1,DAY(1)),'מדדים וריביות'!B:C,2,FALSE),VLOOKUP(DATE(YEAR(E3485),MONTH(E3485)-2,DAY(1)),'מדדים וריביות'!B:C,2,FALSE))</f>
        <v>25156771.154865999</v>
      </c>
      <c r="I3485" s="43">
        <f>'ריבית יומית'!D3479</f>
        <v>1.0738622586670132E-4</v>
      </c>
      <c r="J3485" s="29">
        <f t="shared" si="451"/>
        <v>1.6264400040983353</v>
      </c>
      <c r="L3485">
        <f>VLOOKUP(D3484,'מדדים וריביות'!B:C,2)</f>
        <v>25301211.946185902</v>
      </c>
      <c r="M3485" s="30">
        <f t="shared" si="456"/>
        <v>0</v>
      </c>
      <c r="O3485" s="39">
        <f t="shared" si="453"/>
        <v>0</v>
      </c>
      <c r="P3485" s="39">
        <f t="shared" si="449"/>
        <v>0</v>
      </c>
      <c r="Q3485" s="39">
        <f t="shared" si="454"/>
        <v>0</v>
      </c>
      <c r="R3485" s="41">
        <f t="shared" si="455"/>
        <v>0</v>
      </c>
    </row>
    <row r="3486" spans="4:18" x14ac:dyDescent="0.25">
      <c r="D3486" s="1">
        <v>36351</v>
      </c>
      <c r="E3486" s="1">
        <f t="shared" si="452"/>
        <v>36342</v>
      </c>
      <c r="F3486" s="30">
        <f t="shared" si="450"/>
        <v>0</v>
      </c>
      <c r="H3486" s="42">
        <f>IF(DAY(D3486)&gt;14,VLOOKUP(DATE(YEAR(E3486),MONTH(E3486)-1,DAY(1)),'מדדים וריביות'!B:C,2,FALSE),VLOOKUP(DATE(YEAR(E3486),MONTH(E3486)-2,DAY(1)),'מדדים וריביות'!B:C,2,FALSE))</f>
        <v>25156771.154865999</v>
      </c>
      <c r="I3486" s="43">
        <f>'ריבית יומית'!D3480</f>
        <v>1.0738622586670132E-4</v>
      </c>
      <c r="J3486" s="29">
        <f t="shared" si="451"/>
        <v>1.626265365598466</v>
      </c>
      <c r="L3486">
        <f>VLOOKUP(D3485,'מדדים וריביות'!B:C,2)</f>
        <v>25301211.946185902</v>
      </c>
      <c r="M3486" s="30">
        <f t="shared" si="456"/>
        <v>0</v>
      </c>
      <c r="O3486" s="39">
        <f t="shared" si="453"/>
        <v>0</v>
      </c>
      <c r="P3486" s="39">
        <f t="shared" si="449"/>
        <v>0</v>
      </c>
      <c r="Q3486" s="39">
        <f t="shared" si="454"/>
        <v>0</v>
      </c>
      <c r="R3486" s="41">
        <f t="shared" si="455"/>
        <v>0</v>
      </c>
    </row>
    <row r="3487" spans="4:18" x14ac:dyDescent="0.25">
      <c r="D3487" s="1">
        <v>36352</v>
      </c>
      <c r="E3487" s="1">
        <f t="shared" si="452"/>
        <v>36342</v>
      </c>
      <c r="F3487" s="30">
        <f t="shared" si="450"/>
        <v>0</v>
      </c>
      <c r="H3487" s="42">
        <f>IF(DAY(D3487)&gt;14,VLOOKUP(DATE(YEAR(E3487),MONTH(E3487)-1,DAY(1)),'מדדים וריביות'!B:C,2,FALSE),VLOOKUP(DATE(YEAR(E3487),MONTH(E3487)-2,DAY(1)),'מדדים וריביות'!B:C,2,FALSE))</f>
        <v>25156771.154865999</v>
      </c>
      <c r="I3487" s="43">
        <f>'ריבית יומית'!D3481</f>
        <v>1.0738622586670132E-4</v>
      </c>
      <c r="J3487" s="29">
        <f t="shared" si="451"/>
        <v>1.6260907458503524</v>
      </c>
      <c r="L3487">
        <f>VLOOKUP(D3486,'מדדים וריביות'!B:C,2)</f>
        <v>25301211.946185902</v>
      </c>
      <c r="M3487" s="30">
        <f t="shared" si="456"/>
        <v>0</v>
      </c>
      <c r="O3487" s="39">
        <f t="shared" si="453"/>
        <v>0</v>
      </c>
      <c r="P3487" s="39">
        <f t="shared" si="449"/>
        <v>0</v>
      </c>
      <c r="Q3487" s="39">
        <f t="shared" si="454"/>
        <v>0</v>
      </c>
      <c r="R3487" s="41">
        <f t="shared" si="455"/>
        <v>0</v>
      </c>
    </row>
    <row r="3488" spans="4:18" x14ac:dyDescent="0.25">
      <c r="D3488" s="1">
        <v>36353</v>
      </c>
      <c r="E3488" s="1">
        <f t="shared" si="452"/>
        <v>36342</v>
      </c>
      <c r="F3488" s="30">
        <f t="shared" si="450"/>
        <v>0</v>
      </c>
      <c r="H3488" s="42">
        <f>IF(DAY(D3488)&gt;14,VLOOKUP(DATE(YEAR(E3488),MONTH(E3488)-1,DAY(1)),'מדדים וריביות'!B:C,2,FALSE),VLOOKUP(DATE(YEAR(E3488),MONTH(E3488)-2,DAY(1)),'מדדים וריביות'!B:C,2,FALSE))</f>
        <v>25156771.154865999</v>
      </c>
      <c r="I3488" s="43">
        <f>'ריבית יומית'!D3482</f>
        <v>1.0738622586670132E-4</v>
      </c>
      <c r="J3488" s="29">
        <f t="shared" si="451"/>
        <v>1.625916144851981</v>
      </c>
      <c r="L3488">
        <f>VLOOKUP(D3487,'מדדים וריביות'!B:C,2)</f>
        <v>25301211.946185902</v>
      </c>
      <c r="M3488" s="30">
        <f t="shared" si="456"/>
        <v>0</v>
      </c>
      <c r="O3488" s="39">
        <f t="shared" si="453"/>
        <v>0</v>
      </c>
      <c r="P3488" s="39">
        <f t="shared" si="449"/>
        <v>0</v>
      </c>
      <c r="Q3488" s="39">
        <f t="shared" si="454"/>
        <v>0</v>
      </c>
      <c r="R3488" s="41">
        <f t="shared" si="455"/>
        <v>0</v>
      </c>
    </row>
    <row r="3489" spans="4:18" x14ac:dyDescent="0.25">
      <c r="D3489" s="1">
        <v>36354</v>
      </c>
      <c r="E3489" s="1">
        <f t="shared" si="452"/>
        <v>36342</v>
      </c>
      <c r="F3489" s="30">
        <f t="shared" si="450"/>
        <v>0</v>
      </c>
      <c r="H3489" s="42">
        <f>IF(DAY(D3489)&gt;14,VLOOKUP(DATE(YEAR(E3489),MONTH(E3489)-1,DAY(1)),'מדדים וריביות'!B:C,2,FALSE),VLOOKUP(DATE(YEAR(E3489),MONTH(E3489)-2,DAY(1)),'מדדים וריביות'!B:C,2,FALSE))</f>
        <v>25156771.154865999</v>
      </c>
      <c r="I3489" s="43">
        <f>'ריבית יומית'!D3483</f>
        <v>1.0738622586670132E-4</v>
      </c>
      <c r="J3489" s="29">
        <f t="shared" si="451"/>
        <v>1.6257415626013385</v>
      </c>
      <c r="L3489">
        <f>VLOOKUP(D3488,'מדדים וריביות'!B:C,2)</f>
        <v>25301211.946185902</v>
      </c>
      <c r="M3489" s="30">
        <f t="shared" si="456"/>
        <v>0</v>
      </c>
      <c r="O3489" s="39">
        <f t="shared" si="453"/>
        <v>0</v>
      </c>
      <c r="P3489" s="39">
        <f t="shared" si="449"/>
        <v>0</v>
      </c>
      <c r="Q3489" s="39">
        <f t="shared" si="454"/>
        <v>0</v>
      </c>
      <c r="R3489" s="41">
        <f t="shared" si="455"/>
        <v>0</v>
      </c>
    </row>
    <row r="3490" spans="4:18" x14ac:dyDescent="0.25">
      <c r="D3490" s="1">
        <v>36355</v>
      </c>
      <c r="E3490" s="1">
        <f t="shared" si="452"/>
        <v>36342</v>
      </c>
      <c r="F3490" s="30">
        <f t="shared" si="450"/>
        <v>0</v>
      </c>
      <c r="H3490" s="42">
        <f>IF(DAY(D3490)&gt;14,VLOOKUP(DATE(YEAR(E3490),MONTH(E3490)-1,DAY(1)),'מדדים וריביות'!B:C,2,FALSE),VLOOKUP(DATE(YEAR(E3490),MONTH(E3490)-2,DAY(1)),'מדדים וריביות'!B:C,2,FALSE))</f>
        <v>25156771.154865999</v>
      </c>
      <c r="I3490" s="43">
        <f>'ריבית יומית'!D3484</f>
        <v>1.0738622586670132E-4</v>
      </c>
      <c r="J3490" s="29">
        <f t="shared" si="451"/>
        <v>1.6255669990964121</v>
      </c>
      <c r="L3490">
        <f>VLOOKUP(D3489,'מדדים וריביות'!B:C,2)</f>
        <v>25301211.946185902</v>
      </c>
      <c r="M3490" s="30">
        <f t="shared" si="456"/>
        <v>0</v>
      </c>
      <c r="O3490" s="39">
        <f t="shared" si="453"/>
        <v>0</v>
      </c>
      <c r="P3490" s="39">
        <f t="shared" si="449"/>
        <v>0</v>
      </c>
      <c r="Q3490" s="39">
        <f t="shared" si="454"/>
        <v>0</v>
      </c>
      <c r="R3490" s="41">
        <f t="shared" si="455"/>
        <v>0</v>
      </c>
    </row>
    <row r="3491" spans="4:18" x14ac:dyDescent="0.25">
      <c r="D3491" s="1">
        <v>36356</v>
      </c>
      <c r="E3491" s="1">
        <f t="shared" si="452"/>
        <v>36342</v>
      </c>
      <c r="F3491" s="30">
        <f t="shared" si="450"/>
        <v>0</v>
      </c>
      <c r="H3491" s="42">
        <f>IF(DAY(D3491)&gt;14,VLOOKUP(DATE(YEAR(E3491),MONTH(E3491)-1,DAY(1)),'מדדים וריביות'!B:C,2,FALSE),VLOOKUP(DATE(YEAR(E3491),MONTH(E3491)-2,DAY(1)),'מדדים וריביות'!B:C,2,FALSE))</f>
        <v>25228991.5505259</v>
      </c>
      <c r="I3491" s="43">
        <f>'ריבית יומית'!D3485</f>
        <v>1.0738622586670132E-4</v>
      </c>
      <c r="J3491" s="29">
        <f t="shared" si="451"/>
        <v>1.6253924543351888</v>
      </c>
      <c r="L3491">
        <f>VLOOKUP(D3490,'מדדים וריביות'!B:C,2)</f>
        <v>25301211.946185902</v>
      </c>
      <c r="M3491" s="30">
        <f t="shared" si="456"/>
        <v>0</v>
      </c>
      <c r="O3491" s="39">
        <f t="shared" si="453"/>
        <v>0</v>
      </c>
      <c r="P3491" s="39">
        <f t="shared" si="449"/>
        <v>0</v>
      </c>
      <c r="Q3491" s="39">
        <f t="shared" si="454"/>
        <v>0</v>
      </c>
      <c r="R3491" s="41">
        <f t="shared" si="455"/>
        <v>0</v>
      </c>
    </row>
    <row r="3492" spans="4:18" x14ac:dyDescent="0.25">
      <c r="D3492" s="1">
        <v>36357</v>
      </c>
      <c r="E3492" s="1">
        <f t="shared" si="452"/>
        <v>36342</v>
      </c>
      <c r="F3492" s="30">
        <f t="shared" si="450"/>
        <v>0</v>
      </c>
      <c r="H3492" s="42">
        <f>IF(DAY(D3492)&gt;14,VLOOKUP(DATE(YEAR(E3492),MONTH(E3492)-1,DAY(1)),'מדדים וריביות'!B:C,2,FALSE),VLOOKUP(DATE(YEAR(E3492),MONTH(E3492)-2,DAY(1)),'מדדים וריביות'!B:C,2,FALSE))</f>
        <v>25228991.5505259</v>
      </c>
      <c r="I3492" s="43">
        <f>'ריבית יומית'!D3486</f>
        <v>1.0738622586670132E-4</v>
      </c>
      <c r="J3492" s="29">
        <f t="shared" si="451"/>
        <v>1.625217928315656</v>
      </c>
      <c r="L3492">
        <f>VLOOKUP(D3491,'מדדים וריביות'!B:C,2)</f>
        <v>25301211.946185902</v>
      </c>
      <c r="M3492" s="30">
        <f t="shared" si="456"/>
        <v>0</v>
      </c>
      <c r="O3492" s="39">
        <f t="shared" si="453"/>
        <v>0</v>
      </c>
      <c r="P3492" s="39">
        <f t="shared" si="449"/>
        <v>0</v>
      </c>
      <c r="Q3492" s="39">
        <f t="shared" si="454"/>
        <v>0</v>
      </c>
      <c r="R3492" s="41">
        <f t="shared" si="455"/>
        <v>0</v>
      </c>
    </row>
    <row r="3493" spans="4:18" x14ac:dyDescent="0.25">
      <c r="D3493" s="1">
        <v>36358</v>
      </c>
      <c r="E3493" s="1">
        <f t="shared" si="452"/>
        <v>36342</v>
      </c>
      <c r="F3493" s="30">
        <f t="shared" si="450"/>
        <v>0</v>
      </c>
      <c r="H3493" s="42">
        <f>IF(DAY(D3493)&gt;14,VLOOKUP(DATE(YEAR(E3493),MONTH(E3493)-1,DAY(1)),'מדדים וריביות'!B:C,2,FALSE),VLOOKUP(DATE(YEAR(E3493),MONTH(E3493)-2,DAY(1)),'מדדים וריביות'!B:C,2,FALSE))</f>
        <v>25228991.5505259</v>
      </c>
      <c r="I3493" s="43">
        <f>'ריבית יומית'!D3487</f>
        <v>1.0738622586670132E-4</v>
      </c>
      <c r="J3493" s="29">
        <f t="shared" si="451"/>
        <v>1.6250434210358016</v>
      </c>
      <c r="L3493">
        <f>VLOOKUP(D3492,'מדדים וריביות'!B:C,2)</f>
        <v>25301211.946185902</v>
      </c>
      <c r="M3493" s="30">
        <f t="shared" si="456"/>
        <v>0</v>
      </c>
      <c r="O3493" s="39">
        <f t="shared" si="453"/>
        <v>0</v>
      </c>
      <c r="P3493" s="39">
        <f t="shared" si="449"/>
        <v>0</v>
      </c>
      <c r="Q3493" s="39">
        <f t="shared" si="454"/>
        <v>0</v>
      </c>
      <c r="R3493" s="41">
        <f t="shared" si="455"/>
        <v>0</v>
      </c>
    </row>
    <row r="3494" spans="4:18" x14ac:dyDescent="0.25">
      <c r="D3494" s="1">
        <v>36359</v>
      </c>
      <c r="E3494" s="1">
        <f t="shared" si="452"/>
        <v>36342</v>
      </c>
      <c r="F3494" s="30">
        <f t="shared" si="450"/>
        <v>0</v>
      </c>
      <c r="H3494" s="42">
        <f>IF(DAY(D3494)&gt;14,VLOOKUP(DATE(YEAR(E3494),MONTH(E3494)-1,DAY(1)),'מדדים וריביות'!B:C,2,FALSE),VLOOKUP(DATE(YEAR(E3494),MONTH(E3494)-2,DAY(1)),'מדדים וריביות'!B:C,2,FALSE))</f>
        <v>25228991.5505259</v>
      </c>
      <c r="I3494" s="43">
        <f>'ריבית יומית'!D3488</f>
        <v>1.0738622586670132E-4</v>
      </c>
      <c r="J3494" s="29">
        <f t="shared" si="451"/>
        <v>1.624868932493613</v>
      </c>
      <c r="L3494">
        <f>VLOOKUP(D3493,'מדדים וריביות'!B:C,2)</f>
        <v>25301211.946185902</v>
      </c>
      <c r="M3494" s="30">
        <f t="shared" si="456"/>
        <v>0</v>
      </c>
      <c r="O3494" s="39">
        <f t="shared" si="453"/>
        <v>0</v>
      </c>
      <c r="P3494" s="39">
        <f t="shared" si="449"/>
        <v>0</v>
      </c>
      <c r="Q3494" s="39">
        <f t="shared" si="454"/>
        <v>0</v>
      </c>
      <c r="R3494" s="41">
        <f t="shared" si="455"/>
        <v>0</v>
      </c>
    </row>
    <row r="3495" spans="4:18" x14ac:dyDescent="0.25">
      <c r="D3495" s="1">
        <v>36360</v>
      </c>
      <c r="E3495" s="1">
        <f t="shared" si="452"/>
        <v>36342</v>
      </c>
      <c r="F3495" s="30">
        <f t="shared" si="450"/>
        <v>0</v>
      </c>
      <c r="H3495" s="42">
        <f>IF(DAY(D3495)&gt;14,VLOOKUP(DATE(YEAR(E3495),MONTH(E3495)-1,DAY(1)),'מדדים וריביות'!B:C,2,FALSE),VLOOKUP(DATE(YEAR(E3495),MONTH(E3495)-2,DAY(1)),'מדדים וריביות'!B:C,2,FALSE))</f>
        <v>25228991.5505259</v>
      </c>
      <c r="I3495" s="43">
        <f>'ריבית יומית'!D3489</f>
        <v>1.0738622586670132E-4</v>
      </c>
      <c r="J3495" s="29">
        <f t="shared" si="451"/>
        <v>1.6246944626870785</v>
      </c>
      <c r="L3495">
        <f>VLOOKUP(D3494,'מדדים וריביות'!B:C,2)</f>
        <v>25301211.946185902</v>
      </c>
      <c r="M3495" s="30">
        <f t="shared" si="456"/>
        <v>0</v>
      </c>
      <c r="O3495" s="39">
        <f t="shared" si="453"/>
        <v>0</v>
      </c>
      <c r="P3495" s="39">
        <f t="shared" si="449"/>
        <v>0</v>
      </c>
      <c r="Q3495" s="39">
        <f t="shared" si="454"/>
        <v>0</v>
      </c>
      <c r="R3495" s="41">
        <f t="shared" si="455"/>
        <v>0</v>
      </c>
    </row>
    <row r="3496" spans="4:18" x14ac:dyDescent="0.25">
      <c r="D3496" s="1">
        <v>36361</v>
      </c>
      <c r="E3496" s="1">
        <f t="shared" si="452"/>
        <v>36342</v>
      </c>
      <c r="F3496" s="30">
        <f t="shared" si="450"/>
        <v>0</v>
      </c>
      <c r="H3496" s="42">
        <f>IF(DAY(D3496)&gt;14,VLOOKUP(DATE(YEAR(E3496),MONTH(E3496)-1,DAY(1)),'מדדים וריביות'!B:C,2,FALSE),VLOOKUP(DATE(YEAR(E3496),MONTH(E3496)-2,DAY(1)),'מדדים וריביות'!B:C,2,FALSE))</f>
        <v>25228991.5505259</v>
      </c>
      <c r="I3496" s="43">
        <f>'ריבית יומית'!D3490</f>
        <v>1.0738622586670132E-4</v>
      </c>
      <c r="J3496" s="29">
        <f t="shared" si="451"/>
        <v>1.6245200116141862</v>
      </c>
      <c r="L3496">
        <f>VLOOKUP(D3495,'מדדים וריביות'!B:C,2)</f>
        <v>25301211.946185902</v>
      </c>
      <c r="M3496" s="30">
        <f t="shared" si="456"/>
        <v>0</v>
      </c>
      <c r="O3496" s="39">
        <f t="shared" si="453"/>
        <v>0</v>
      </c>
      <c r="P3496" s="39">
        <f t="shared" si="449"/>
        <v>0</v>
      </c>
      <c r="Q3496" s="39">
        <f t="shared" si="454"/>
        <v>0</v>
      </c>
      <c r="R3496" s="41">
        <f t="shared" si="455"/>
        <v>0</v>
      </c>
    </row>
    <row r="3497" spans="4:18" x14ac:dyDescent="0.25">
      <c r="D3497" s="1">
        <v>36362</v>
      </c>
      <c r="E3497" s="1">
        <f t="shared" si="452"/>
        <v>36342</v>
      </c>
      <c r="F3497" s="30">
        <f t="shared" si="450"/>
        <v>0</v>
      </c>
      <c r="H3497" s="42">
        <f>IF(DAY(D3497)&gt;14,VLOOKUP(DATE(YEAR(E3497),MONTH(E3497)-1,DAY(1)),'מדדים וריביות'!B:C,2,FALSE),VLOOKUP(DATE(YEAR(E3497),MONTH(E3497)-2,DAY(1)),'מדדים וריביות'!B:C,2,FALSE))</f>
        <v>25228991.5505259</v>
      </c>
      <c r="I3497" s="43">
        <f>'ריבית יומית'!D3491</f>
        <v>1.0738622586670132E-4</v>
      </c>
      <c r="J3497" s="29">
        <f t="shared" si="451"/>
        <v>1.6243455792729249</v>
      </c>
      <c r="L3497">
        <f>VLOOKUP(D3496,'מדדים וריביות'!B:C,2)</f>
        <v>25301211.946185902</v>
      </c>
      <c r="M3497" s="30">
        <f t="shared" si="456"/>
        <v>0</v>
      </c>
      <c r="O3497" s="39">
        <f t="shared" si="453"/>
        <v>0</v>
      </c>
      <c r="P3497" s="39">
        <f t="shared" si="449"/>
        <v>0</v>
      </c>
      <c r="Q3497" s="39">
        <f t="shared" si="454"/>
        <v>0</v>
      </c>
      <c r="R3497" s="41">
        <f t="shared" si="455"/>
        <v>0</v>
      </c>
    </row>
    <row r="3498" spans="4:18" x14ac:dyDescent="0.25">
      <c r="D3498" s="1">
        <v>36363</v>
      </c>
      <c r="E3498" s="1">
        <f t="shared" si="452"/>
        <v>36342</v>
      </c>
      <c r="F3498" s="30">
        <f t="shared" si="450"/>
        <v>0</v>
      </c>
      <c r="H3498" s="42">
        <f>IF(DAY(D3498)&gt;14,VLOOKUP(DATE(YEAR(E3498),MONTH(E3498)-1,DAY(1)),'מדדים וריביות'!B:C,2,FALSE),VLOOKUP(DATE(YEAR(E3498),MONTH(E3498)-2,DAY(1)),'מדדים וריביות'!B:C,2,FALSE))</f>
        <v>25228991.5505259</v>
      </c>
      <c r="I3498" s="43">
        <f>'ריבית יומית'!D3492</f>
        <v>1.0738622586670132E-4</v>
      </c>
      <c r="J3498" s="29">
        <f t="shared" si="451"/>
        <v>1.6241711656612829</v>
      </c>
      <c r="L3498">
        <f>VLOOKUP(D3497,'מדדים וריביות'!B:C,2)</f>
        <v>25301211.946185902</v>
      </c>
      <c r="M3498" s="30">
        <f t="shared" si="456"/>
        <v>0</v>
      </c>
      <c r="O3498" s="39">
        <f t="shared" si="453"/>
        <v>0</v>
      </c>
      <c r="P3498" s="39">
        <f t="shared" si="449"/>
        <v>0</v>
      </c>
      <c r="Q3498" s="39">
        <f t="shared" si="454"/>
        <v>0</v>
      </c>
      <c r="R3498" s="41">
        <f t="shared" si="455"/>
        <v>0</v>
      </c>
    </row>
    <row r="3499" spans="4:18" x14ac:dyDescent="0.25">
      <c r="D3499" s="1">
        <v>36364</v>
      </c>
      <c r="E3499" s="1">
        <f t="shared" si="452"/>
        <v>36342</v>
      </c>
      <c r="F3499" s="30">
        <f t="shared" si="450"/>
        <v>0</v>
      </c>
      <c r="H3499" s="42">
        <f>IF(DAY(D3499)&gt;14,VLOOKUP(DATE(YEAR(E3499),MONTH(E3499)-1,DAY(1)),'מדדים וריביות'!B:C,2,FALSE),VLOOKUP(DATE(YEAR(E3499),MONTH(E3499)-2,DAY(1)),'מדדים וריביות'!B:C,2,FALSE))</f>
        <v>25228991.5505259</v>
      </c>
      <c r="I3499" s="43">
        <f>'ריבית יומית'!D3493</f>
        <v>1.0738622586670132E-4</v>
      </c>
      <c r="J3499" s="29">
        <f t="shared" si="451"/>
        <v>1.6239967707772496</v>
      </c>
      <c r="L3499">
        <f>VLOOKUP(D3498,'מדדים וריביות'!B:C,2)</f>
        <v>25301211.946185902</v>
      </c>
      <c r="M3499" s="30">
        <f t="shared" si="456"/>
        <v>0</v>
      </c>
      <c r="O3499" s="39">
        <f t="shared" si="453"/>
        <v>0</v>
      </c>
      <c r="P3499" s="39">
        <f t="shared" si="449"/>
        <v>0</v>
      </c>
      <c r="Q3499" s="39">
        <f t="shared" si="454"/>
        <v>0</v>
      </c>
      <c r="R3499" s="41">
        <f t="shared" si="455"/>
        <v>0</v>
      </c>
    </row>
    <row r="3500" spans="4:18" x14ac:dyDescent="0.25">
      <c r="D3500" s="1">
        <v>36365</v>
      </c>
      <c r="E3500" s="1">
        <f t="shared" si="452"/>
        <v>36342</v>
      </c>
      <c r="F3500" s="30">
        <f t="shared" si="450"/>
        <v>0</v>
      </c>
      <c r="H3500" s="42">
        <f>IF(DAY(D3500)&gt;14,VLOOKUP(DATE(YEAR(E3500),MONTH(E3500)-1,DAY(1)),'מדדים וריביות'!B:C,2,FALSE),VLOOKUP(DATE(YEAR(E3500),MONTH(E3500)-2,DAY(1)),'מדדים וריביות'!B:C,2,FALSE))</f>
        <v>25228991.5505259</v>
      </c>
      <c r="I3500" s="43">
        <f>'ריבית יומית'!D3494</f>
        <v>1.0738622586670132E-4</v>
      </c>
      <c r="J3500" s="29">
        <f t="shared" si="451"/>
        <v>1.6238223946188137</v>
      </c>
      <c r="L3500">
        <f>VLOOKUP(D3499,'מדדים וריביות'!B:C,2)</f>
        <v>25301211.946185902</v>
      </c>
      <c r="M3500" s="30">
        <f t="shared" si="456"/>
        <v>0</v>
      </c>
      <c r="O3500" s="39">
        <f t="shared" si="453"/>
        <v>0</v>
      </c>
      <c r="P3500" s="39">
        <f t="shared" ref="P3500:P3563" si="457">J3501*G3500-G3500</f>
        <v>0</v>
      </c>
      <c r="Q3500" s="39">
        <f t="shared" si="454"/>
        <v>0</v>
      </c>
      <c r="R3500" s="41">
        <f t="shared" si="455"/>
        <v>0</v>
      </c>
    </row>
    <row r="3501" spans="4:18" x14ac:dyDescent="0.25">
      <c r="D3501" s="1">
        <v>36366</v>
      </c>
      <c r="E3501" s="1">
        <f t="shared" si="452"/>
        <v>36342</v>
      </c>
      <c r="F3501" s="30">
        <f t="shared" si="450"/>
        <v>0</v>
      </c>
      <c r="H3501" s="42">
        <f>IF(DAY(D3501)&gt;14,VLOOKUP(DATE(YEAR(E3501),MONTH(E3501)-1,DAY(1)),'מדדים וריביות'!B:C,2,FALSE),VLOOKUP(DATE(YEAR(E3501),MONTH(E3501)-2,DAY(1)),'מדדים וריביות'!B:C,2,FALSE))</f>
        <v>25228991.5505259</v>
      </c>
      <c r="I3501" s="43">
        <f>'ריבית יומית'!D3495</f>
        <v>1.0738622586670132E-4</v>
      </c>
      <c r="J3501" s="29">
        <f t="shared" si="451"/>
        <v>1.6236480371839646</v>
      </c>
      <c r="L3501">
        <f>VLOOKUP(D3500,'מדדים וריביות'!B:C,2)</f>
        <v>25301211.946185902</v>
      </c>
      <c r="M3501" s="30">
        <f t="shared" si="456"/>
        <v>0</v>
      </c>
      <c r="O3501" s="39">
        <f t="shared" si="453"/>
        <v>0</v>
      </c>
      <c r="P3501" s="39">
        <f t="shared" si="457"/>
        <v>0</v>
      </c>
      <c r="Q3501" s="39">
        <f t="shared" si="454"/>
        <v>0</v>
      </c>
      <c r="R3501" s="41">
        <f t="shared" si="455"/>
        <v>0</v>
      </c>
    </row>
    <row r="3502" spans="4:18" x14ac:dyDescent="0.25">
      <c r="D3502" s="1">
        <v>36367</v>
      </c>
      <c r="E3502" s="1">
        <f t="shared" si="452"/>
        <v>36342</v>
      </c>
      <c r="F3502" s="30">
        <f t="shared" si="450"/>
        <v>0</v>
      </c>
      <c r="H3502" s="42">
        <f>IF(DAY(D3502)&gt;14,VLOOKUP(DATE(YEAR(E3502),MONTH(E3502)-1,DAY(1)),'מדדים וריביות'!B:C,2,FALSE),VLOOKUP(DATE(YEAR(E3502),MONTH(E3502)-2,DAY(1)),'מדדים וריביות'!B:C,2,FALSE))</f>
        <v>25228991.5505259</v>
      </c>
      <c r="I3502" s="43">
        <f>'ריבית יומית'!D3496</f>
        <v>1.0738622586670132E-4</v>
      </c>
      <c r="J3502" s="29">
        <f t="shared" si="451"/>
        <v>1.6234736984706919</v>
      </c>
      <c r="L3502">
        <f>VLOOKUP(D3501,'מדדים וריביות'!B:C,2)</f>
        <v>25301211.946185902</v>
      </c>
      <c r="M3502" s="30">
        <f t="shared" si="456"/>
        <v>0</v>
      </c>
      <c r="O3502" s="39">
        <f t="shared" si="453"/>
        <v>0</v>
      </c>
      <c r="P3502" s="39">
        <f t="shared" si="457"/>
        <v>0</v>
      </c>
      <c r="Q3502" s="39">
        <f t="shared" si="454"/>
        <v>0</v>
      </c>
      <c r="R3502" s="41">
        <f t="shared" si="455"/>
        <v>0</v>
      </c>
    </row>
    <row r="3503" spans="4:18" x14ac:dyDescent="0.25">
      <c r="D3503" s="1">
        <v>36368</v>
      </c>
      <c r="E3503" s="1">
        <f t="shared" si="452"/>
        <v>36342</v>
      </c>
      <c r="F3503" s="30">
        <f t="shared" si="450"/>
        <v>0</v>
      </c>
      <c r="H3503" s="42">
        <f>IF(DAY(D3503)&gt;14,VLOOKUP(DATE(YEAR(E3503),MONTH(E3503)-1,DAY(1)),'מדדים וריביות'!B:C,2,FALSE),VLOOKUP(DATE(YEAR(E3503),MONTH(E3503)-2,DAY(1)),'מדדים וריביות'!B:C,2,FALSE))</f>
        <v>25228991.5505259</v>
      </c>
      <c r="I3503" s="43">
        <f>'ריבית יומית'!D3497</f>
        <v>1.0738622586670132E-4</v>
      </c>
      <c r="J3503" s="29">
        <f t="shared" si="451"/>
        <v>1.6232993784769856</v>
      </c>
      <c r="L3503">
        <f>VLOOKUP(D3502,'מדדים וריביות'!B:C,2)</f>
        <v>25301211.946185902</v>
      </c>
      <c r="M3503" s="30">
        <f t="shared" si="456"/>
        <v>0</v>
      </c>
      <c r="O3503" s="39">
        <f t="shared" si="453"/>
        <v>0</v>
      </c>
      <c r="P3503" s="39">
        <f t="shared" si="457"/>
        <v>0</v>
      </c>
      <c r="Q3503" s="39">
        <f t="shared" si="454"/>
        <v>0</v>
      </c>
      <c r="R3503" s="41">
        <f t="shared" si="455"/>
        <v>0</v>
      </c>
    </row>
    <row r="3504" spans="4:18" x14ac:dyDescent="0.25">
      <c r="D3504" s="1">
        <v>36369</v>
      </c>
      <c r="E3504" s="1">
        <f t="shared" si="452"/>
        <v>36342</v>
      </c>
      <c r="F3504" s="30">
        <f t="shared" si="450"/>
        <v>0</v>
      </c>
      <c r="H3504" s="42">
        <f>IF(DAY(D3504)&gt;14,VLOOKUP(DATE(YEAR(E3504),MONTH(E3504)-1,DAY(1)),'מדדים וריביות'!B:C,2,FALSE),VLOOKUP(DATE(YEAR(E3504),MONTH(E3504)-2,DAY(1)),'מדדים וריביות'!B:C,2,FALSE))</f>
        <v>25228991.5505259</v>
      </c>
      <c r="I3504" s="43">
        <f>'ריבית יומית'!D3498</f>
        <v>1.0738622586670132E-4</v>
      </c>
      <c r="J3504" s="29">
        <f t="shared" si="451"/>
        <v>1.6231250772008354</v>
      </c>
      <c r="L3504">
        <f>VLOOKUP(D3503,'מדדים וריביות'!B:C,2)</f>
        <v>25301211.946185902</v>
      </c>
      <c r="M3504" s="30">
        <f t="shared" si="456"/>
        <v>0</v>
      </c>
      <c r="O3504" s="39">
        <f t="shared" si="453"/>
        <v>0</v>
      </c>
      <c r="P3504" s="39">
        <f t="shared" si="457"/>
        <v>0</v>
      </c>
      <c r="Q3504" s="39">
        <f t="shared" si="454"/>
        <v>0</v>
      </c>
      <c r="R3504" s="41">
        <f t="shared" si="455"/>
        <v>0</v>
      </c>
    </row>
    <row r="3505" spans="4:18" x14ac:dyDescent="0.25">
      <c r="D3505" s="1">
        <v>36370</v>
      </c>
      <c r="E3505" s="1">
        <f t="shared" si="452"/>
        <v>36342</v>
      </c>
      <c r="F3505" s="30">
        <f t="shared" si="450"/>
        <v>0</v>
      </c>
      <c r="H3505" s="42">
        <f>IF(DAY(D3505)&gt;14,VLOOKUP(DATE(YEAR(E3505),MONTH(E3505)-1,DAY(1)),'מדדים וריביות'!B:C,2,FALSE),VLOOKUP(DATE(YEAR(E3505),MONTH(E3505)-2,DAY(1)),'מדדים וריביות'!B:C,2,FALSE))</f>
        <v>25228991.5505259</v>
      </c>
      <c r="I3505" s="43">
        <f>'ריבית יומית'!D3499</f>
        <v>1.0738622586670132E-4</v>
      </c>
      <c r="J3505" s="29">
        <f t="shared" si="451"/>
        <v>1.6229507946402317</v>
      </c>
      <c r="L3505">
        <f>VLOOKUP(D3504,'מדדים וריביות'!B:C,2)</f>
        <v>25301211.946185902</v>
      </c>
      <c r="M3505" s="30">
        <f t="shared" si="456"/>
        <v>0</v>
      </c>
      <c r="O3505" s="39">
        <f t="shared" si="453"/>
        <v>0</v>
      </c>
      <c r="P3505" s="39">
        <f t="shared" si="457"/>
        <v>0</v>
      </c>
      <c r="Q3505" s="39">
        <f t="shared" si="454"/>
        <v>0</v>
      </c>
      <c r="R3505" s="41">
        <f t="shared" si="455"/>
        <v>0</v>
      </c>
    </row>
    <row r="3506" spans="4:18" x14ac:dyDescent="0.25">
      <c r="D3506" s="1">
        <v>36371</v>
      </c>
      <c r="E3506" s="1">
        <f t="shared" si="452"/>
        <v>36342</v>
      </c>
      <c r="F3506" s="30">
        <f t="shared" si="450"/>
        <v>0</v>
      </c>
      <c r="H3506" s="42">
        <f>IF(DAY(D3506)&gt;14,VLOOKUP(DATE(YEAR(E3506),MONTH(E3506)-1,DAY(1)),'מדדים וריביות'!B:C,2,FALSE),VLOOKUP(DATE(YEAR(E3506),MONTH(E3506)-2,DAY(1)),'מדדים וריביות'!B:C,2,FALSE))</f>
        <v>25228991.5505259</v>
      </c>
      <c r="I3506" s="43">
        <f>'ריבית יומית'!D3500</f>
        <v>1.0738622586670132E-4</v>
      </c>
      <c r="J3506" s="29">
        <f t="shared" si="451"/>
        <v>1.6227765307931648</v>
      </c>
      <c r="L3506">
        <f>VLOOKUP(D3505,'מדדים וריביות'!B:C,2)</f>
        <v>25301211.946185902</v>
      </c>
      <c r="M3506" s="30">
        <f t="shared" si="456"/>
        <v>0</v>
      </c>
      <c r="O3506" s="39">
        <f t="shared" si="453"/>
        <v>0</v>
      </c>
      <c r="P3506" s="39">
        <f t="shared" si="457"/>
        <v>0</v>
      </c>
      <c r="Q3506" s="39">
        <f t="shared" si="454"/>
        <v>0</v>
      </c>
      <c r="R3506" s="41">
        <f t="shared" si="455"/>
        <v>0</v>
      </c>
    </row>
    <row r="3507" spans="4:18" x14ac:dyDescent="0.25">
      <c r="D3507" s="1">
        <v>36372</v>
      </c>
      <c r="E3507" s="1">
        <f t="shared" si="452"/>
        <v>36342</v>
      </c>
      <c r="F3507" s="30">
        <f t="shared" si="450"/>
        <v>0</v>
      </c>
      <c r="H3507" s="42">
        <f>IF(DAY(D3507)&gt;14,VLOOKUP(DATE(YEAR(E3507),MONTH(E3507)-1,DAY(1)),'מדדים וריביות'!B:C,2,FALSE),VLOOKUP(DATE(YEAR(E3507),MONTH(E3507)-2,DAY(1)),'מדדים וריביות'!B:C,2,FALSE))</f>
        <v>25228991.5505259</v>
      </c>
      <c r="I3507" s="43">
        <f>'ריבית יומית'!D3501</f>
        <v>1.0738622586670132E-4</v>
      </c>
      <c r="J3507" s="29">
        <f t="shared" si="451"/>
        <v>1.6226022856576252</v>
      </c>
      <c r="L3507">
        <f>VLOOKUP(D3506,'מדדים וריביות'!B:C,2)</f>
        <v>25301211.946185902</v>
      </c>
      <c r="M3507" s="30">
        <f t="shared" si="456"/>
        <v>0</v>
      </c>
      <c r="O3507" s="39">
        <f t="shared" si="453"/>
        <v>0</v>
      </c>
      <c r="P3507" s="39">
        <f t="shared" si="457"/>
        <v>0</v>
      </c>
      <c r="Q3507" s="39">
        <f t="shared" si="454"/>
        <v>0</v>
      </c>
      <c r="R3507" s="41">
        <f t="shared" si="455"/>
        <v>0</v>
      </c>
    </row>
    <row r="3508" spans="4:18" x14ac:dyDescent="0.25">
      <c r="D3508" s="1">
        <v>36373</v>
      </c>
      <c r="E3508" s="1">
        <f t="shared" si="452"/>
        <v>36373</v>
      </c>
      <c r="F3508" s="30">
        <f t="shared" si="450"/>
        <v>0</v>
      </c>
      <c r="H3508" s="42">
        <f>IF(DAY(D3508)&gt;14,VLOOKUP(DATE(YEAR(E3508),MONTH(E3508)-1,DAY(1)),'מדדים וריביות'!B:C,2,FALSE),VLOOKUP(DATE(YEAR(E3508),MONTH(E3508)-2,DAY(1)),'מדדים וריביות'!B:C,2,FALSE))</f>
        <v>25228991.5505259</v>
      </c>
      <c r="I3508" s="43">
        <f>'ריבית יומית'!D3502</f>
        <v>1.0738622586670132E-4</v>
      </c>
      <c r="J3508" s="29">
        <f t="shared" si="451"/>
        <v>1.622428059231604</v>
      </c>
      <c r="L3508">
        <f>VLOOKUP(D3507,'מדדים וריביות'!B:C,2)</f>
        <v>25301211.946185902</v>
      </c>
      <c r="M3508" s="30">
        <f t="shared" si="456"/>
        <v>0</v>
      </c>
      <c r="O3508" s="39">
        <f t="shared" si="453"/>
        <v>0</v>
      </c>
      <c r="P3508" s="39">
        <f t="shared" si="457"/>
        <v>0</v>
      </c>
      <c r="Q3508" s="39">
        <f t="shared" si="454"/>
        <v>0</v>
      </c>
      <c r="R3508" s="41">
        <f t="shared" si="455"/>
        <v>0</v>
      </c>
    </row>
    <row r="3509" spans="4:18" x14ac:dyDescent="0.25">
      <c r="D3509" s="1">
        <v>36374</v>
      </c>
      <c r="E3509" s="1">
        <f t="shared" si="452"/>
        <v>36373</v>
      </c>
      <c r="F3509" s="30">
        <f t="shared" si="450"/>
        <v>0</v>
      </c>
      <c r="H3509" s="42">
        <f>IF(DAY(D3509)&gt;14,VLOOKUP(DATE(YEAR(E3509),MONTH(E3509)-1,DAY(1)),'מדדים וריביות'!B:C,2,FALSE),VLOOKUP(DATE(YEAR(E3509),MONTH(E3509)-2,DAY(1)),'מדדים וריביות'!B:C,2,FALSE))</f>
        <v>25228991.5505259</v>
      </c>
      <c r="I3509" s="43">
        <f>'ריבית יומית'!D3503</f>
        <v>1.0738622586670132E-4</v>
      </c>
      <c r="J3509" s="29">
        <f t="shared" si="451"/>
        <v>1.6222538515130924</v>
      </c>
      <c r="L3509">
        <f>VLOOKUP(D3508,'מדדים וריביות'!B:C,2)</f>
        <v>25421579.2722857</v>
      </c>
      <c r="M3509" s="30">
        <f t="shared" si="456"/>
        <v>0</v>
      </c>
      <c r="O3509" s="39">
        <f t="shared" si="453"/>
        <v>0</v>
      </c>
      <c r="P3509" s="39">
        <f t="shared" si="457"/>
        <v>0</v>
      </c>
      <c r="Q3509" s="39">
        <f t="shared" si="454"/>
        <v>0</v>
      </c>
      <c r="R3509" s="41">
        <f t="shared" si="455"/>
        <v>0</v>
      </c>
    </row>
    <row r="3510" spans="4:18" x14ac:dyDescent="0.25">
      <c r="D3510" s="1">
        <v>36375</v>
      </c>
      <c r="E3510" s="1">
        <f t="shared" si="452"/>
        <v>36373</v>
      </c>
      <c r="F3510" s="30">
        <f t="shared" si="450"/>
        <v>0</v>
      </c>
      <c r="H3510" s="42">
        <f>IF(DAY(D3510)&gt;14,VLOOKUP(DATE(YEAR(E3510),MONTH(E3510)-1,DAY(1)),'מדדים וריביות'!B:C,2,FALSE),VLOOKUP(DATE(YEAR(E3510),MONTH(E3510)-2,DAY(1)),'מדדים וריביות'!B:C,2,FALSE))</f>
        <v>25228991.5505259</v>
      </c>
      <c r="I3510" s="43">
        <f>'ריבית יומית'!D3504</f>
        <v>1.0738622586670132E-4</v>
      </c>
      <c r="J3510" s="29">
        <f t="shared" si="451"/>
        <v>1.6220796625000815</v>
      </c>
      <c r="L3510">
        <f>VLOOKUP(D3509,'מדדים וריביות'!B:C,2)</f>
        <v>25421579.2722857</v>
      </c>
      <c r="M3510" s="30">
        <f t="shared" si="456"/>
        <v>0</v>
      </c>
      <c r="O3510" s="39">
        <f t="shared" si="453"/>
        <v>0</v>
      </c>
      <c r="P3510" s="39">
        <f t="shared" si="457"/>
        <v>0</v>
      </c>
      <c r="Q3510" s="39">
        <f t="shared" si="454"/>
        <v>0</v>
      </c>
      <c r="R3510" s="41">
        <f t="shared" si="455"/>
        <v>0</v>
      </c>
    </row>
    <row r="3511" spans="4:18" x14ac:dyDescent="0.25">
      <c r="D3511" s="1">
        <v>36376</v>
      </c>
      <c r="E3511" s="1">
        <f t="shared" si="452"/>
        <v>36373</v>
      </c>
      <c r="F3511" s="30">
        <f t="shared" si="450"/>
        <v>0</v>
      </c>
      <c r="H3511" s="42">
        <f>IF(DAY(D3511)&gt;14,VLOOKUP(DATE(YEAR(E3511),MONTH(E3511)-1,DAY(1)),'מדדים וריביות'!B:C,2,FALSE),VLOOKUP(DATE(YEAR(E3511),MONTH(E3511)-2,DAY(1)),'מדדים וריביות'!B:C,2,FALSE))</f>
        <v>25228991.5505259</v>
      </c>
      <c r="I3511" s="43">
        <f>'ריבית יומית'!D3505</f>
        <v>1.0738622586670132E-4</v>
      </c>
      <c r="J3511" s="29">
        <f t="shared" si="451"/>
        <v>1.6219054921905627</v>
      </c>
      <c r="L3511">
        <f>VLOOKUP(D3510,'מדדים וריביות'!B:C,2)</f>
        <v>25421579.2722857</v>
      </c>
      <c r="M3511" s="30">
        <f t="shared" si="456"/>
        <v>0</v>
      </c>
      <c r="O3511" s="39">
        <f t="shared" si="453"/>
        <v>0</v>
      </c>
      <c r="P3511" s="39">
        <f t="shared" si="457"/>
        <v>0</v>
      </c>
      <c r="Q3511" s="39">
        <f t="shared" si="454"/>
        <v>0</v>
      </c>
      <c r="R3511" s="41">
        <f t="shared" si="455"/>
        <v>0</v>
      </c>
    </row>
    <row r="3512" spans="4:18" x14ac:dyDescent="0.25">
      <c r="D3512" s="1">
        <v>36377</v>
      </c>
      <c r="E3512" s="1">
        <f t="shared" si="452"/>
        <v>36373</v>
      </c>
      <c r="F3512" s="30">
        <f t="shared" si="450"/>
        <v>0</v>
      </c>
      <c r="H3512" s="42">
        <f>IF(DAY(D3512)&gt;14,VLOOKUP(DATE(YEAR(E3512),MONTH(E3512)-1,DAY(1)),'מדדים וריביות'!B:C,2,FALSE),VLOOKUP(DATE(YEAR(E3512),MONTH(E3512)-2,DAY(1)),'מדדים וריביות'!B:C,2,FALSE))</f>
        <v>25228991.5505259</v>
      </c>
      <c r="I3512" s="43">
        <f>'ריבית יומית'!D3506</f>
        <v>1.0738622586670132E-4</v>
      </c>
      <c r="J3512" s="29">
        <f t="shared" si="451"/>
        <v>1.6217313405825278</v>
      </c>
      <c r="L3512">
        <f>VLOOKUP(D3511,'מדדים וריביות'!B:C,2)</f>
        <v>25421579.2722857</v>
      </c>
      <c r="M3512" s="30">
        <f t="shared" si="456"/>
        <v>0</v>
      </c>
      <c r="O3512" s="39">
        <f t="shared" si="453"/>
        <v>0</v>
      </c>
      <c r="P3512" s="39">
        <f t="shared" si="457"/>
        <v>0</v>
      </c>
      <c r="Q3512" s="39">
        <f t="shared" si="454"/>
        <v>0</v>
      </c>
      <c r="R3512" s="41">
        <f t="shared" si="455"/>
        <v>0</v>
      </c>
    </row>
    <row r="3513" spans="4:18" x14ac:dyDescent="0.25">
      <c r="D3513" s="1">
        <v>36378</v>
      </c>
      <c r="E3513" s="1">
        <f t="shared" si="452"/>
        <v>36373</v>
      </c>
      <c r="F3513" s="30">
        <f t="shared" si="450"/>
        <v>0</v>
      </c>
      <c r="H3513" s="42">
        <f>IF(DAY(D3513)&gt;14,VLOOKUP(DATE(YEAR(E3513),MONTH(E3513)-1,DAY(1)),'מדדים וריביות'!B:C,2,FALSE),VLOOKUP(DATE(YEAR(E3513),MONTH(E3513)-2,DAY(1)),'מדדים וריביות'!B:C,2,FALSE))</f>
        <v>25228991.5505259</v>
      </c>
      <c r="I3513" s="43">
        <f>'ריבית יומית'!D3507</f>
        <v>1.0738622586670132E-4</v>
      </c>
      <c r="J3513" s="29">
        <f t="shared" si="451"/>
        <v>1.6215572076739688</v>
      </c>
      <c r="L3513">
        <f>VLOOKUP(D3512,'מדדים וריביות'!B:C,2)</f>
        <v>25421579.2722857</v>
      </c>
      <c r="M3513" s="30">
        <f t="shared" si="456"/>
        <v>0</v>
      </c>
      <c r="O3513" s="39">
        <f t="shared" si="453"/>
        <v>0</v>
      </c>
      <c r="P3513" s="39">
        <f t="shared" si="457"/>
        <v>0</v>
      </c>
      <c r="Q3513" s="39">
        <f t="shared" si="454"/>
        <v>0</v>
      </c>
      <c r="R3513" s="41">
        <f t="shared" si="455"/>
        <v>0</v>
      </c>
    </row>
    <row r="3514" spans="4:18" x14ac:dyDescent="0.25">
      <c r="D3514" s="1">
        <v>36379</v>
      </c>
      <c r="E3514" s="1">
        <f t="shared" si="452"/>
        <v>36373</v>
      </c>
      <c r="F3514" s="30">
        <f t="shared" si="450"/>
        <v>0</v>
      </c>
      <c r="H3514" s="42">
        <f>IF(DAY(D3514)&gt;14,VLOOKUP(DATE(YEAR(E3514),MONTH(E3514)-1,DAY(1)),'מדדים וריביות'!B:C,2,FALSE),VLOOKUP(DATE(YEAR(E3514),MONTH(E3514)-2,DAY(1)),'מדדים וריביות'!B:C,2,FALSE))</f>
        <v>25228991.5505259</v>
      </c>
      <c r="I3514" s="43">
        <f>'ריבית יומית'!D3508</f>
        <v>1.0738622586670132E-4</v>
      </c>
      <c r="J3514" s="29">
        <f t="shared" si="451"/>
        <v>1.6213830934628777</v>
      </c>
      <c r="L3514">
        <f>VLOOKUP(D3513,'מדדים וריביות'!B:C,2)</f>
        <v>25421579.2722857</v>
      </c>
      <c r="M3514" s="30">
        <f t="shared" si="456"/>
        <v>0</v>
      </c>
      <c r="O3514" s="39">
        <f t="shared" si="453"/>
        <v>0</v>
      </c>
      <c r="P3514" s="39">
        <f t="shared" si="457"/>
        <v>0</v>
      </c>
      <c r="Q3514" s="39">
        <f t="shared" si="454"/>
        <v>0</v>
      </c>
      <c r="R3514" s="41">
        <f t="shared" si="455"/>
        <v>0</v>
      </c>
    </row>
    <row r="3515" spans="4:18" x14ac:dyDescent="0.25">
      <c r="D3515" s="1">
        <v>36380</v>
      </c>
      <c r="E3515" s="1">
        <f t="shared" si="452"/>
        <v>36373</v>
      </c>
      <c r="F3515" s="30">
        <f t="shared" si="450"/>
        <v>0</v>
      </c>
      <c r="H3515" s="42">
        <f>IF(DAY(D3515)&gt;14,VLOOKUP(DATE(YEAR(E3515),MONTH(E3515)-1,DAY(1)),'מדדים וריביות'!B:C,2,FALSE),VLOOKUP(DATE(YEAR(E3515),MONTH(E3515)-2,DAY(1)),'מדדים וריביות'!B:C,2,FALSE))</f>
        <v>25228991.5505259</v>
      </c>
      <c r="I3515" s="43">
        <f>'ריבית יומית'!D3509</f>
        <v>1.0738622586670132E-4</v>
      </c>
      <c r="J3515" s="29">
        <f t="shared" si="451"/>
        <v>1.621208997947247</v>
      </c>
      <c r="L3515">
        <f>VLOOKUP(D3514,'מדדים וריביות'!B:C,2)</f>
        <v>25421579.2722857</v>
      </c>
      <c r="M3515" s="30">
        <f t="shared" si="456"/>
        <v>0</v>
      </c>
      <c r="O3515" s="39">
        <f t="shared" si="453"/>
        <v>0</v>
      </c>
      <c r="P3515" s="39">
        <f t="shared" si="457"/>
        <v>0</v>
      </c>
      <c r="Q3515" s="39">
        <f t="shared" si="454"/>
        <v>0</v>
      </c>
      <c r="R3515" s="41">
        <f t="shared" si="455"/>
        <v>0</v>
      </c>
    </row>
    <row r="3516" spans="4:18" x14ac:dyDescent="0.25">
      <c r="D3516" s="1">
        <v>36381</v>
      </c>
      <c r="E3516" s="1">
        <f t="shared" si="452"/>
        <v>36373</v>
      </c>
      <c r="F3516" s="30">
        <f t="shared" si="450"/>
        <v>0</v>
      </c>
      <c r="H3516" s="42">
        <f>IF(DAY(D3516)&gt;14,VLOOKUP(DATE(YEAR(E3516),MONTH(E3516)-1,DAY(1)),'מדדים וריביות'!B:C,2,FALSE),VLOOKUP(DATE(YEAR(E3516),MONTH(E3516)-2,DAY(1)),'מדדים וריביות'!B:C,2,FALSE))</f>
        <v>25228991.5505259</v>
      </c>
      <c r="I3516" s="43">
        <f>'ריבית יומית'!D3510</f>
        <v>1.0738622586670132E-4</v>
      </c>
      <c r="J3516" s="29">
        <f t="shared" si="451"/>
        <v>1.6210349211250692</v>
      </c>
      <c r="L3516">
        <f>VLOOKUP(D3515,'מדדים וריביות'!B:C,2)</f>
        <v>25421579.2722857</v>
      </c>
      <c r="M3516" s="30">
        <f t="shared" si="456"/>
        <v>0</v>
      </c>
      <c r="O3516" s="39">
        <f t="shared" si="453"/>
        <v>0</v>
      </c>
      <c r="P3516" s="39">
        <f t="shared" si="457"/>
        <v>0</v>
      </c>
      <c r="Q3516" s="39">
        <f t="shared" si="454"/>
        <v>0</v>
      </c>
      <c r="R3516" s="41">
        <f t="shared" si="455"/>
        <v>0</v>
      </c>
    </row>
    <row r="3517" spans="4:18" x14ac:dyDescent="0.25">
      <c r="D3517" s="1">
        <v>36382</v>
      </c>
      <c r="E3517" s="1">
        <f t="shared" si="452"/>
        <v>36373</v>
      </c>
      <c r="F3517" s="30">
        <f t="shared" si="450"/>
        <v>0</v>
      </c>
      <c r="H3517" s="42">
        <f>IF(DAY(D3517)&gt;14,VLOOKUP(DATE(YEAR(E3517),MONTH(E3517)-1,DAY(1)),'מדדים וריביות'!B:C,2,FALSE),VLOOKUP(DATE(YEAR(E3517),MONTH(E3517)-2,DAY(1)),'מדדים וריביות'!B:C,2,FALSE))</f>
        <v>25228991.5505259</v>
      </c>
      <c r="I3517" s="43">
        <f>'ריבית יומית'!D3511</f>
        <v>1.0738622586670132E-4</v>
      </c>
      <c r="J3517" s="29">
        <f t="shared" si="451"/>
        <v>1.6208608629943373</v>
      </c>
      <c r="L3517">
        <f>VLOOKUP(D3516,'מדדים וריביות'!B:C,2)</f>
        <v>25421579.2722857</v>
      </c>
      <c r="M3517" s="30">
        <f t="shared" si="456"/>
        <v>0</v>
      </c>
      <c r="O3517" s="39">
        <f t="shared" si="453"/>
        <v>0</v>
      </c>
      <c r="P3517" s="39">
        <f t="shared" si="457"/>
        <v>0</v>
      </c>
      <c r="Q3517" s="39">
        <f t="shared" si="454"/>
        <v>0</v>
      </c>
      <c r="R3517" s="41">
        <f t="shared" si="455"/>
        <v>0</v>
      </c>
    </row>
    <row r="3518" spans="4:18" x14ac:dyDescent="0.25">
      <c r="D3518" s="1">
        <v>36383</v>
      </c>
      <c r="E3518" s="1">
        <f t="shared" si="452"/>
        <v>36373</v>
      </c>
      <c r="F3518" s="30">
        <f t="shared" si="450"/>
        <v>0</v>
      </c>
      <c r="H3518" s="42">
        <f>IF(DAY(D3518)&gt;14,VLOOKUP(DATE(YEAR(E3518),MONTH(E3518)-1,DAY(1)),'מדדים וריביות'!B:C,2,FALSE),VLOOKUP(DATE(YEAR(E3518),MONTH(E3518)-2,DAY(1)),'מדדים וריביות'!B:C,2,FALSE))</f>
        <v>25228991.5505259</v>
      </c>
      <c r="I3518" s="43">
        <f>'ריבית יומית'!D3512</f>
        <v>1.0738622586670132E-4</v>
      </c>
      <c r="J3518" s="29">
        <f t="shared" si="451"/>
        <v>1.6206868235530441</v>
      </c>
      <c r="L3518">
        <f>VLOOKUP(D3517,'מדדים וריביות'!B:C,2)</f>
        <v>25421579.2722857</v>
      </c>
      <c r="M3518" s="30">
        <f t="shared" si="456"/>
        <v>0</v>
      </c>
      <c r="O3518" s="39">
        <f t="shared" si="453"/>
        <v>0</v>
      </c>
      <c r="P3518" s="39">
        <f t="shared" si="457"/>
        <v>0</v>
      </c>
      <c r="Q3518" s="39">
        <f t="shared" si="454"/>
        <v>0</v>
      </c>
      <c r="R3518" s="41">
        <f t="shared" si="455"/>
        <v>0</v>
      </c>
    </row>
    <row r="3519" spans="4:18" x14ac:dyDescent="0.25">
      <c r="D3519" s="1">
        <v>36384</v>
      </c>
      <c r="E3519" s="1">
        <f t="shared" si="452"/>
        <v>36373</v>
      </c>
      <c r="F3519" s="30">
        <f t="shared" si="450"/>
        <v>0</v>
      </c>
      <c r="H3519" s="42">
        <f>IF(DAY(D3519)&gt;14,VLOOKUP(DATE(YEAR(E3519),MONTH(E3519)-1,DAY(1)),'מדדים וריביות'!B:C,2,FALSE),VLOOKUP(DATE(YEAR(E3519),MONTH(E3519)-2,DAY(1)),'מדדים וריביות'!B:C,2,FALSE))</f>
        <v>25228991.5505259</v>
      </c>
      <c r="I3519" s="43">
        <f>'ריבית יומית'!D3513</f>
        <v>1.0738622586670132E-4</v>
      </c>
      <c r="J3519" s="29">
        <f t="shared" si="451"/>
        <v>1.6205128027991829</v>
      </c>
      <c r="L3519">
        <f>VLOOKUP(D3518,'מדדים וריביות'!B:C,2)</f>
        <v>25421579.2722857</v>
      </c>
      <c r="M3519" s="30">
        <f t="shared" si="456"/>
        <v>0</v>
      </c>
      <c r="O3519" s="39">
        <f t="shared" si="453"/>
        <v>0</v>
      </c>
      <c r="P3519" s="39">
        <f t="shared" si="457"/>
        <v>0</v>
      </c>
      <c r="Q3519" s="39">
        <f t="shared" si="454"/>
        <v>0</v>
      </c>
      <c r="R3519" s="41">
        <f t="shared" si="455"/>
        <v>0</v>
      </c>
    </row>
    <row r="3520" spans="4:18" x14ac:dyDescent="0.25">
      <c r="D3520" s="1">
        <v>36385</v>
      </c>
      <c r="E3520" s="1">
        <f t="shared" si="452"/>
        <v>36373</v>
      </c>
      <c r="F3520" s="30">
        <f t="shared" ref="F3520:F3583" si="458">M3519</f>
        <v>0</v>
      </c>
      <c r="H3520" s="42">
        <f>IF(DAY(D3520)&gt;14,VLOOKUP(DATE(YEAR(E3520),MONTH(E3520)-1,DAY(1)),'מדדים וריביות'!B:C,2,FALSE),VLOOKUP(DATE(YEAR(E3520),MONTH(E3520)-2,DAY(1)),'מדדים וריביות'!B:C,2,FALSE))</f>
        <v>25228991.5505259</v>
      </c>
      <c r="I3520" s="43">
        <f>'ריבית יומית'!D3514</f>
        <v>1.0738622586670132E-4</v>
      </c>
      <c r="J3520" s="29">
        <f t="shared" si="451"/>
        <v>1.6203388007307471</v>
      </c>
      <c r="L3520">
        <f>VLOOKUP(D3519,'מדדים וריביות'!B:C,2)</f>
        <v>25421579.2722857</v>
      </c>
      <c r="M3520" s="30">
        <f t="shared" si="456"/>
        <v>0</v>
      </c>
      <c r="O3520" s="39">
        <f t="shared" si="453"/>
        <v>0</v>
      </c>
      <c r="P3520" s="39">
        <f t="shared" si="457"/>
        <v>0</v>
      </c>
      <c r="Q3520" s="39">
        <f t="shared" si="454"/>
        <v>0</v>
      </c>
      <c r="R3520" s="41">
        <f t="shared" si="455"/>
        <v>0</v>
      </c>
    </row>
    <row r="3521" spans="4:18" x14ac:dyDescent="0.25">
      <c r="D3521" s="1">
        <v>36386</v>
      </c>
      <c r="E3521" s="1">
        <f t="shared" si="452"/>
        <v>36373</v>
      </c>
      <c r="F3521" s="30">
        <f t="shared" si="458"/>
        <v>0</v>
      </c>
      <c r="H3521" s="42">
        <f>IF(DAY(D3521)&gt;14,VLOOKUP(DATE(YEAR(E3521),MONTH(E3521)-1,DAY(1)),'מדדים וריביות'!B:C,2,FALSE),VLOOKUP(DATE(YEAR(E3521),MONTH(E3521)-2,DAY(1)),'מדדים וריביות'!B:C,2,FALSE))</f>
        <v>25228991.5505259</v>
      </c>
      <c r="I3521" s="43">
        <f>'ריבית יומית'!D3515</f>
        <v>1.0738622586670132E-4</v>
      </c>
      <c r="J3521" s="29">
        <f t="shared" si="451"/>
        <v>1.6201648173457304</v>
      </c>
      <c r="L3521">
        <f>VLOOKUP(D3520,'מדדים וריביות'!B:C,2)</f>
        <v>25421579.2722857</v>
      </c>
      <c r="M3521" s="30">
        <f t="shared" si="456"/>
        <v>0</v>
      </c>
      <c r="O3521" s="39">
        <f t="shared" si="453"/>
        <v>0</v>
      </c>
      <c r="P3521" s="39">
        <f t="shared" si="457"/>
        <v>0</v>
      </c>
      <c r="Q3521" s="39">
        <f t="shared" si="454"/>
        <v>0</v>
      </c>
      <c r="R3521" s="41">
        <f t="shared" si="455"/>
        <v>0</v>
      </c>
    </row>
    <row r="3522" spans="4:18" x14ac:dyDescent="0.25">
      <c r="D3522" s="1">
        <v>36387</v>
      </c>
      <c r="E3522" s="1">
        <f t="shared" si="452"/>
        <v>36373</v>
      </c>
      <c r="F3522" s="30">
        <f t="shared" si="458"/>
        <v>0</v>
      </c>
      <c r="H3522" s="42">
        <f>IF(DAY(D3522)&gt;14,VLOOKUP(DATE(YEAR(E3522),MONTH(E3522)-1,DAY(1)),'מדדים וריביות'!B:C,2,FALSE),VLOOKUP(DATE(YEAR(E3522),MONTH(E3522)-2,DAY(1)),'מדדים וריביות'!B:C,2,FALSE))</f>
        <v>25301211.946185902</v>
      </c>
      <c r="I3522" s="43">
        <f>'ריבית יומית'!D3516</f>
        <v>1.0738622586670132E-4</v>
      </c>
      <c r="J3522" s="29">
        <f t="shared" si="451"/>
        <v>1.6199908526421265</v>
      </c>
      <c r="L3522">
        <f>VLOOKUP(D3521,'מדדים וריביות'!B:C,2)</f>
        <v>25421579.2722857</v>
      </c>
      <c r="M3522" s="30">
        <f t="shared" si="456"/>
        <v>0</v>
      </c>
      <c r="O3522" s="39">
        <f t="shared" si="453"/>
        <v>0</v>
      </c>
      <c r="P3522" s="39">
        <f t="shared" si="457"/>
        <v>0</v>
      </c>
      <c r="Q3522" s="39">
        <f t="shared" si="454"/>
        <v>0</v>
      </c>
      <c r="R3522" s="41">
        <f t="shared" si="455"/>
        <v>0</v>
      </c>
    </row>
    <row r="3523" spans="4:18" x14ac:dyDescent="0.25">
      <c r="D3523" s="1">
        <v>36388</v>
      </c>
      <c r="E3523" s="1">
        <f t="shared" si="452"/>
        <v>36373</v>
      </c>
      <c r="F3523" s="30">
        <f t="shared" si="458"/>
        <v>0</v>
      </c>
      <c r="H3523" s="42">
        <f>IF(DAY(D3523)&gt;14,VLOOKUP(DATE(YEAR(E3523),MONTH(E3523)-1,DAY(1)),'מדדים וריביות'!B:C,2,FALSE),VLOOKUP(DATE(YEAR(E3523),MONTH(E3523)-2,DAY(1)),'מדדים וריביות'!B:C,2,FALSE))</f>
        <v>25301211.946185902</v>
      </c>
      <c r="I3523" s="43">
        <f>'ריבית יומית'!D3517</f>
        <v>1.0738622586670132E-4</v>
      </c>
      <c r="J3523" s="29">
        <f t="shared" si="451"/>
        <v>1.6198169066179298</v>
      </c>
      <c r="L3523">
        <f>VLOOKUP(D3522,'מדדים וריביות'!B:C,2)</f>
        <v>25421579.2722857</v>
      </c>
      <c r="M3523" s="30">
        <f t="shared" si="456"/>
        <v>0</v>
      </c>
      <c r="O3523" s="39">
        <f t="shared" si="453"/>
        <v>0</v>
      </c>
      <c r="P3523" s="39">
        <f t="shared" si="457"/>
        <v>0</v>
      </c>
      <c r="Q3523" s="39">
        <f t="shared" si="454"/>
        <v>0</v>
      </c>
      <c r="R3523" s="41">
        <f t="shared" si="455"/>
        <v>0</v>
      </c>
    </row>
    <row r="3524" spans="4:18" x14ac:dyDescent="0.25">
      <c r="D3524" s="1">
        <v>36389</v>
      </c>
      <c r="E3524" s="1">
        <f t="shared" si="452"/>
        <v>36373</v>
      </c>
      <c r="F3524" s="30">
        <f t="shared" si="458"/>
        <v>0</v>
      </c>
      <c r="H3524" s="42">
        <f>IF(DAY(D3524)&gt;14,VLOOKUP(DATE(YEAR(E3524),MONTH(E3524)-1,DAY(1)),'מדדים וריביות'!B:C,2,FALSE),VLOOKUP(DATE(YEAR(E3524),MONTH(E3524)-2,DAY(1)),'מדדים וריביות'!B:C,2,FALSE))</f>
        <v>25301211.946185902</v>
      </c>
      <c r="I3524" s="43">
        <f>'ריבית יומית'!D3518</f>
        <v>1.0738622586670132E-4</v>
      </c>
      <c r="J3524" s="29">
        <f t="shared" si="451"/>
        <v>1.6196429792711344</v>
      </c>
      <c r="L3524">
        <f>VLOOKUP(D3523,'מדדים וריביות'!B:C,2)</f>
        <v>25421579.2722857</v>
      </c>
      <c r="M3524" s="30">
        <f t="shared" si="456"/>
        <v>0</v>
      </c>
      <c r="O3524" s="39">
        <f t="shared" si="453"/>
        <v>0</v>
      </c>
      <c r="P3524" s="39">
        <f t="shared" si="457"/>
        <v>0</v>
      </c>
      <c r="Q3524" s="39">
        <f t="shared" si="454"/>
        <v>0</v>
      </c>
      <c r="R3524" s="41">
        <f t="shared" si="455"/>
        <v>0</v>
      </c>
    </row>
    <row r="3525" spans="4:18" x14ac:dyDescent="0.25">
      <c r="D3525" s="1">
        <v>36390</v>
      </c>
      <c r="E3525" s="1">
        <f t="shared" si="452"/>
        <v>36373</v>
      </c>
      <c r="F3525" s="30">
        <f t="shared" si="458"/>
        <v>0</v>
      </c>
      <c r="H3525" s="42">
        <f>IF(DAY(D3525)&gt;14,VLOOKUP(DATE(YEAR(E3525),MONTH(E3525)-1,DAY(1)),'מדדים וריביות'!B:C,2,FALSE),VLOOKUP(DATE(YEAR(E3525),MONTH(E3525)-2,DAY(1)),'מדדים וריביות'!B:C,2,FALSE))</f>
        <v>25301211.946185902</v>
      </c>
      <c r="I3525" s="43">
        <f>'ריבית יומית'!D3519</f>
        <v>1.0738622586670132E-4</v>
      </c>
      <c r="J3525" s="29">
        <f t="shared" si="451"/>
        <v>1.6194690705997348</v>
      </c>
      <c r="L3525">
        <f>VLOOKUP(D3524,'מדדים וריביות'!B:C,2)</f>
        <v>25421579.2722857</v>
      </c>
      <c r="M3525" s="30">
        <f t="shared" si="456"/>
        <v>0</v>
      </c>
      <c r="O3525" s="39">
        <f t="shared" si="453"/>
        <v>0</v>
      </c>
      <c r="P3525" s="39">
        <f t="shared" si="457"/>
        <v>0</v>
      </c>
      <c r="Q3525" s="39">
        <f t="shared" si="454"/>
        <v>0</v>
      </c>
      <c r="R3525" s="41">
        <f t="shared" si="455"/>
        <v>0</v>
      </c>
    </row>
    <row r="3526" spans="4:18" x14ac:dyDescent="0.25">
      <c r="D3526" s="1">
        <v>36391</v>
      </c>
      <c r="E3526" s="1">
        <f t="shared" si="452"/>
        <v>36373</v>
      </c>
      <c r="F3526" s="30">
        <f t="shared" si="458"/>
        <v>0</v>
      </c>
      <c r="H3526" s="42">
        <f>IF(DAY(D3526)&gt;14,VLOOKUP(DATE(YEAR(E3526),MONTH(E3526)-1,DAY(1)),'מדדים וריביות'!B:C,2,FALSE),VLOOKUP(DATE(YEAR(E3526),MONTH(E3526)-2,DAY(1)),'מדדים וריביות'!B:C,2,FALSE))</f>
        <v>25301211.946185902</v>
      </c>
      <c r="I3526" s="43">
        <f>'ריבית יומית'!D3520</f>
        <v>1.0738622586670132E-4</v>
      </c>
      <c r="J3526" s="29">
        <f t="shared" si="451"/>
        <v>1.6192951806017257</v>
      </c>
      <c r="L3526">
        <f>VLOOKUP(D3525,'מדדים וריביות'!B:C,2)</f>
        <v>25421579.2722857</v>
      </c>
      <c r="M3526" s="30">
        <f t="shared" si="456"/>
        <v>0</v>
      </c>
      <c r="O3526" s="39">
        <f t="shared" si="453"/>
        <v>0</v>
      </c>
      <c r="P3526" s="39">
        <f t="shared" si="457"/>
        <v>0</v>
      </c>
      <c r="Q3526" s="39">
        <f t="shared" si="454"/>
        <v>0</v>
      </c>
      <c r="R3526" s="41">
        <f t="shared" si="455"/>
        <v>0</v>
      </c>
    </row>
    <row r="3527" spans="4:18" x14ac:dyDescent="0.25">
      <c r="D3527" s="1">
        <v>36392</v>
      </c>
      <c r="E3527" s="1">
        <f t="shared" si="452"/>
        <v>36373</v>
      </c>
      <c r="F3527" s="30">
        <f t="shared" si="458"/>
        <v>0</v>
      </c>
      <c r="H3527" s="42">
        <f>IF(DAY(D3527)&gt;14,VLOOKUP(DATE(YEAR(E3527),MONTH(E3527)-1,DAY(1)),'מדדים וריביות'!B:C,2,FALSE),VLOOKUP(DATE(YEAR(E3527),MONTH(E3527)-2,DAY(1)),'מדדים וריביות'!B:C,2,FALSE))</f>
        <v>25301211.946185902</v>
      </c>
      <c r="I3527" s="43">
        <f>'ריבית יומית'!D3521</f>
        <v>1.0738622586670132E-4</v>
      </c>
      <c r="J3527" s="29">
        <f t="shared" si="451"/>
        <v>1.6191213092751022</v>
      </c>
      <c r="L3527">
        <f>VLOOKUP(D3526,'מדדים וריביות'!B:C,2)</f>
        <v>25421579.2722857</v>
      </c>
      <c r="M3527" s="30">
        <f t="shared" si="456"/>
        <v>0</v>
      </c>
      <c r="O3527" s="39">
        <f t="shared" si="453"/>
        <v>0</v>
      </c>
      <c r="P3527" s="39">
        <f t="shared" si="457"/>
        <v>0</v>
      </c>
      <c r="Q3527" s="39">
        <f t="shared" si="454"/>
        <v>0</v>
      </c>
      <c r="R3527" s="41">
        <f t="shared" si="455"/>
        <v>0</v>
      </c>
    </row>
    <row r="3528" spans="4:18" x14ac:dyDescent="0.25">
      <c r="D3528" s="1">
        <v>36393</v>
      </c>
      <c r="E3528" s="1">
        <f t="shared" si="452"/>
        <v>36373</v>
      </c>
      <c r="F3528" s="30">
        <f t="shared" si="458"/>
        <v>0</v>
      </c>
      <c r="H3528" s="42">
        <f>IF(DAY(D3528)&gt;14,VLOOKUP(DATE(YEAR(E3528),MONTH(E3528)-1,DAY(1)),'מדדים וריביות'!B:C,2,FALSE),VLOOKUP(DATE(YEAR(E3528),MONTH(E3528)-2,DAY(1)),'מדדים וריביות'!B:C,2,FALSE))</f>
        <v>25301211.946185902</v>
      </c>
      <c r="I3528" s="43">
        <f>'ריבית יומית'!D3522</f>
        <v>1.0738622586670132E-4</v>
      </c>
      <c r="J3528" s="29">
        <f t="shared" si="451"/>
        <v>1.6189474566178594</v>
      </c>
      <c r="L3528">
        <f>VLOOKUP(D3527,'מדדים וריביות'!B:C,2)</f>
        <v>25421579.2722857</v>
      </c>
      <c r="M3528" s="30">
        <f t="shared" si="456"/>
        <v>0</v>
      </c>
      <c r="O3528" s="39">
        <f t="shared" si="453"/>
        <v>0</v>
      </c>
      <c r="P3528" s="39">
        <f t="shared" si="457"/>
        <v>0</v>
      </c>
      <c r="Q3528" s="39">
        <f t="shared" si="454"/>
        <v>0</v>
      </c>
      <c r="R3528" s="41">
        <f t="shared" si="455"/>
        <v>0</v>
      </c>
    </row>
    <row r="3529" spans="4:18" x14ac:dyDescent="0.25">
      <c r="D3529" s="1">
        <v>36394</v>
      </c>
      <c r="E3529" s="1">
        <f t="shared" si="452"/>
        <v>36373</v>
      </c>
      <c r="F3529" s="30">
        <f t="shared" si="458"/>
        <v>0</v>
      </c>
      <c r="H3529" s="42">
        <f>IF(DAY(D3529)&gt;14,VLOOKUP(DATE(YEAR(E3529),MONTH(E3529)-1,DAY(1)),'מדדים וריביות'!B:C,2,FALSE),VLOOKUP(DATE(YEAR(E3529),MONTH(E3529)-2,DAY(1)),'מדדים וריביות'!B:C,2,FALSE))</f>
        <v>25301211.946185902</v>
      </c>
      <c r="I3529" s="43">
        <f>'ריבית יומית'!D3523</f>
        <v>1.0738622586670132E-4</v>
      </c>
      <c r="J3529" s="29">
        <f t="shared" ref="J3529:J3592" si="459">J3530*(1+I3529)</f>
        <v>1.618773622627993</v>
      </c>
      <c r="L3529">
        <f>VLOOKUP(D3528,'מדדים וריביות'!B:C,2)</f>
        <v>25421579.2722857</v>
      </c>
      <c r="M3529" s="30">
        <f t="shared" si="456"/>
        <v>0</v>
      </c>
      <c r="O3529" s="39">
        <f t="shared" si="453"/>
        <v>0</v>
      </c>
      <c r="P3529" s="39">
        <f t="shared" si="457"/>
        <v>0</v>
      </c>
      <c r="Q3529" s="39">
        <f t="shared" si="454"/>
        <v>0</v>
      </c>
      <c r="R3529" s="41">
        <f t="shared" si="455"/>
        <v>0</v>
      </c>
    </row>
    <row r="3530" spans="4:18" x14ac:dyDescent="0.25">
      <c r="D3530" s="1">
        <v>36395</v>
      </c>
      <c r="E3530" s="1">
        <f t="shared" ref="E3530:E3593" si="460">DATE(YEAR(D3530),MONTH(D3530),DAY(1))</f>
        <v>36373</v>
      </c>
      <c r="F3530" s="30">
        <f t="shared" si="458"/>
        <v>0</v>
      </c>
      <c r="H3530" s="42">
        <f>IF(DAY(D3530)&gt;14,VLOOKUP(DATE(YEAR(E3530),MONTH(E3530)-1,DAY(1)),'מדדים וריביות'!B:C,2,FALSE),VLOOKUP(DATE(YEAR(E3530),MONTH(E3530)-2,DAY(1)),'מדדים וריביות'!B:C,2,FALSE))</f>
        <v>25301211.946185902</v>
      </c>
      <c r="I3530" s="43">
        <f>'ריבית יומית'!D3524</f>
        <v>1.0738622586670132E-4</v>
      </c>
      <c r="J3530" s="29">
        <f t="shared" si="459"/>
        <v>1.6185998073034982</v>
      </c>
      <c r="L3530">
        <f>VLOOKUP(D3529,'מדדים וריביות'!B:C,2)</f>
        <v>25421579.2722857</v>
      </c>
      <c r="M3530" s="30">
        <f t="shared" si="456"/>
        <v>0</v>
      </c>
      <c r="O3530" s="39">
        <f t="shared" ref="O3530:O3593" si="461">$D$4/H3530*G3530-G3530</f>
        <v>0</v>
      </c>
      <c r="P3530" s="39">
        <f t="shared" si="457"/>
        <v>0</v>
      </c>
      <c r="Q3530" s="39">
        <f t="shared" ref="Q3530:Q3593" si="462">$D$4/H3530*P3530-P3530</f>
        <v>0</v>
      </c>
      <c r="R3530" s="41">
        <f t="shared" ref="R3530:R3593" si="463">SUM(O3530:Q3530)</f>
        <v>0</v>
      </c>
    </row>
    <row r="3531" spans="4:18" x14ac:dyDescent="0.25">
      <c r="D3531" s="1">
        <v>36396</v>
      </c>
      <c r="E3531" s="1">
        <f t="shared" si="460"/>
        <v>36373</v>
      </c>
      <c r="F3531" s="30">
        <f t="shared" si="458"/>
        <v>0</v>
      </c>
      <c r="H3531" s="42">
        <f>IF(DAY(D3531)&gt;14,VLOOKUP(DATE(YEAR(E3531),MONTH(E3531)-1,DAY(1)),'מדדים וריביות'!B:C,2,FALSE),VLOOKUP(DATE(YEAR(E3531),MONTH(E3531)-2,DAY(1)),'מדדים וריביות'!B:C,2,FALSE))</f>
        <v>25301211.946185902</v>
      </c>
      <c r="I3531" s="43">
        <f>'ריבית יומית'!D3525</f>
        <v>1.0738622586670132E-4</v>
      </c>
      <c r="J3531" s="29">
        <f t="shared" si="459"/>
        <v>1.6184260106423707</v>
      </c>
      <c r="L3531">
        <f>VLOOKUP(D3530,'מדדים וריביות'!B:C,2)</f>
        <v>25421579.2722857</v>
      </c>
      <c r="M3531" s="30">
        <f t="shared" si="456"/>
        <v>0</v>
      </c>
      <c r="O3531" s="39">
        <f t="shared" si="461"/>
        <v>0</v>
      </c>
      <c r="P3531" s="39">
        <f t="shared" si="457"/>
        <v>0</v>
      </c>
      <c r="Q3531" s="39">
        <f t="shared" si="462"/>
        <v>0</v>
      </c>
      <c r="R3531" s="41">
        <f t="shared" si="463"/>
        <v>0</v>
      </c>
    </row>
    <row r="3532" spans="4:18" x14ac:dyDescent="0.25">
      <c r="D3532" s="1">
        <v>36397</v>
      </c>
      <c r="E3532" s="1">
        <f t="shared" si="460"/>
        <v>36373</v>
      </c>
      <c r="F3532" s="30">
        <f t="shared" si="458"/>
        <v>0</v>
      </c>
      <c r="H3532" s="42">
        <f>IF(DAY(D3532)&gt;14,VLOOKUP(DATE(YEAR(E3532),MONTH(E3532)-1,DAY(1)),'מדדים וריביות'!B:C,2,FALSE),VLOOKUP(DATE(YEAR(E3532),MONTH(E3532)-2,DAY(1)),'מדדים וריביות'!B:C,2,FALSE))</f>
        <v>25301211.946185902</v>
      </c>
      <c r="I3532" s="43">
        <f>'ריבית יומית'!D3526</f>
        <v>1.0738622586670132E-4</v>
      </c>
      <c r="J3532" s="29">
        <f t="shared" si="459"/>
        <v>1.6182522326426068</v>
      </c>
      <c r="L3532">
        <f>VLOOKUP(D3531,'מדדים וריביות'!B:C,2)</f>
        <v>25421579.2722857</v>
      </c>
      <c r="M3532" s="30">
        <f t="shared" ref="M3532:M3595" si="464">F3532*(1+I3532)*L3532/H3532+G3532-K3532</f>
        <v>0</v>
      </c>
      <c r="O3532" s="39">
        <f t="shared" si="461"/>
        <v>0</v>
      </c>
      <c r="P3532" s="39">
        <f t="shared" si="457"/>
        <v>0</v>
      </c>
      <c r="Q3532" s="39">
        <f t="shared" si="462"/>
        <v>0</v>
      </c>
      <c r="R3532" s="41">
        <f t="shared" si="463"/>
        <v>0</v>
      </c>
    </row>
    <row r="3533" spans="4:18" x14ac:dyDescent="0.25">
      <c r="D3533" s="1">
        <v>36398</v>
      </c>
      <c r="E3533" s="1">
        <f t="shared" si="460"/>
        <v>36373</v>
      </c>
      <c r="F3533" s="30">
        <f t="shared" si="458"/>
        <v>0</v>
      </c>
      <c r="H3533" s="42">
        <f>IF(DAY(D3533)&gt;14,VLOOKUP(DATE(YEAR(E3533),MONTH(E3533)-1,DAY(1)),'מדדים וריביות'!B:C,2,FALSE),VLOOKUP(DATE(YEAR(E3533),MONTH(E3533)-2,DAY(1)),'מדדים וריביות'!B:C,2,FALSE))</f>
        <v>25301211.946185902</v>
      </c>
      <c r="I3533" s="43">
        <f>'ריבית יומית'!D3527</f>
        <v>1.0738622586670132E-4</v>
      </c>
      <c r="J3533" s="29">
        <f t="shared" si="459"/>
        <v>1.6180784733022027</v>
      </c>
      <c r="L3533">
        <f>VLOOKUP(D3532,'מדדים וריביות'!B:C,2)</f>
        <v>25421579.2722857</v>
      </c>
      <c r="M3533" s="30">
        <f t="shared" si="464"/>
        <v>0</v>
      </c>
      <c r="O3533" s="39">
        <f t="shared" si="461"/>
        <v>0</v>
      </c>
      <c r="P3533" s="39">
        <f t="shared" si="457"/>
        <v>0</v>
      </c>
      <c r="Q3533" s="39">
        <f t="shared" si="462"/>
        <v>0</v>
      </c>
      <c r="R3533" s="41">
        <f t="shared" si="463"/>
        <v>0</v>
      </c>
    </row>
    <row r="3534" spans="4:18" x14ac:dyDescent="0.25">
      <c r="D3534" s="1">
        <v>36399</v>
      </c>
      <c r="E3534" s="1">
        <f t="shared" si="460"/>
        <v>36373</v>
      </c>
      <c r="F3534" s="30">
        <f t="shared" si="458"/>
        <v>0</v>
      </c>
      <c r="H3534" s="42">
        <f>IF(DAY(D3534)&gt;14,VLOOKUP(DATE(YEAR(E3534),MONTH(E3534)-1,DAY(1)),'מדדים וריביות'!B:C,2,FALSE),VLOOKUP(DATE(YEAR(E3534),MONTH(E3534)-2,DAY(1)),'מדדים וריביות'!B:C,2,FALSE))</f>
        <v>25301211.946185902</v>
      </c>
      <c r="I3534" s="43">
        <f>'ריבית יומית'!D3528</f>
        <v>1.0738622586670132E-4</v>
      </c>
      <c r="J3534" s="29">
        <f t="shared" si="459"/>
        <v>1.6179047326191549</v>
      </c>
      <c r="L3534">
        <f>VLOOKUP(D3533,'מדדים וריביות'!B:C,2)</f>
        <v>25421579.2722857</v>
      </c>
      <c r="M3534" s="30">
        <f t="shared" si="464"/>
        <v>0</v>
      </c>
      <c r="O3534" s="39">
        <f t="shared" si="461"/>
        <v>0</v>
      </c>
      <c r="P3534" s="39">
        <f t="shared" si="457"/>
        <v>0</v>
      </c>
      <c r="Q3534" s="39">
        <f t="shared" si="462"/>
        <v>0</v>
      </c>
      <c r="R3534" s="41">
        <f t="shared" si="463"/>
        <v>0</v>
      </c>
    </row>
    <row r="3535" spans="4:18" x14ac:dyDescent="0.25">
      <c r="D3535" s="1">
        <v>36400</v>
      </c>
      <c r="E3535" s="1">
        <f t="shared" si="460"/>
        <v>36373</v>
      </c>
      <c r="F3535" s="30">
        <f t="shared" si="458"/>
        <v>0</v>
      </c>
      <c r="H3535" s="42">
        <f>IF(DAY(D3535)&gt;14,VLOOKUP(DATE(YEAR(E3535),MONTH(E3535)-1,DAY(1)),'מדדים וריביות'!B:C,2,FALSE),VLOOKUP(DATE(YEAR(E3535),MONTH(E3535)-2,DAY(1)),'מדדים וריביות'!B:C,2,FALSE))</f>
        <v>25301211.946185902</v>
      </c>
      <c r="I3535" s="43">
        <f>'ריבית יומית'!D3529</f>
        <v>1.0738622586670132E-4</v>
      </c>
      <c r="J3535" s="29">
        <f t="shared" si="459"/>
        <v>1.61773101059146</v>
      </c>
      <c r="L3535">
        <f>VLOOKUP(D3534,'מדדים וריביות'!B:C,2)</f>
        <v>25421579.2722857</v>
      </c>
      <c r="M3535" s="30">
        <f t="shared" si="464"/>
        <v>0</v>
      </c>
      <c r="O3535" s="39">
        <f t="shared" si="461"/>
        <v>0</v>
      </c>
      <c r="P3535" s="39">
        <f t="shared" si="457"/>
        <v>0</v>
      </c>
      <c r="Q3535" s="39">
        <f t="shared" si="462"/>
        <v>0</v>
      </c>
      <c r="R3535" s="41">
        <f t="shared" si="463"/>
        <v>0</v>
      </c>
    </row>
    <row r="3536" spans="4:18" x14ac:dyDescent="0.25">
      <c r="D3536" s="1">
        <v>36401</v>
      </c>
      <c r="E3536" s="1">
        <f t="shared" si="460"/>
        <v>36373</v>
      </c>
      <c r="F3536" s="30">
        <f t="shared" si="458"/>
        <v>0</v>
      </c>
      <c r="H3536" s="42">
        <f>IF(DAY(D3536)&gt;14,VLOOKUP(DATE(YEAR(E3536),MONTH(E3536)-1,DAY(1)),'מדדים וריביות'!B:C,2,FALSE),VLOOKUP(DATE(YEAR(E3536),MONTH(E3536)-2,DAY(1)),'מדדים וריביות'!B:C,2,FALSE))</f>
        <v>25301211.946185902</v>
      </c>
      <c r="I3536" s="43">
        <f>'ריבית יומית'!D3530</f>
        <v>1.0738622586670132E-4</v>
      </c>
      <c r="J3536" s="29">
        <f t="shared" si="459"/>
        <v>1.6175573072171148</v>
      </c>
      <c r="L3536">
        <f>VLOOKUP(D3535,'מדדים וריביות'!B:C,2)</f>
        <v>25421579.2722857</v>
      </c>
      <c r="M3536" s="30">
        <f t="shared" si="464"/>
        <v>0</v>
      </c>
      <c r="O3536" s="39">
        <f t="shared" si="461"/>
        <v>0</v>
      </c>
      <c r="P3536" s="39">
        <f t="shared" si="457"/>
        <v>0</v>
      </c>
      <c r="Q3536" s="39">
        <f t="shared" si="462"/>
        <v>0</v>
      </c>
      <c r="R3536" s="41">
        <f t="shared" si="463"/>
        <v>0</v>
      </c>
    </row>
    <row r="3537" spans="4:18" x14ac:dyDescent="0.25">
      <c r="D3537" s="1">
        <v>36402</v>
      </c>
      <c r="E3537" s="1">
        <f t="shared" si="460"/>
        <v>36373</v>
      </c>
      <c r="F3537" s="30">
        <f t="shared" si="458"/>
        <v>0</v>
      </c>
      <c r="H3537" s="42">
        <f>IF(DAY(D3537)&gt;14,VLOOKUP(DATE(YEAR(E3537),MONTH(E3537)-1,DAY(1)),'מדדים וריביות'!B:C,2,FALSE),VLOOKUP(DATE(YEAR(E3537),MONTH(E3537)-2,DAY(1)),'מדדים וריביות'!B:C,2,FALSE))</f>
        <v>25301211.946185902</v>
      </c>
      <c r="I3537" s="43">
        <f>'ריבית יומית'!D3531</f>
        <v>1.0738622586670132E-4</v>
      </c>
      <c r="J3537" s="29">
        <f t="shared" si="459"/>
        <v>1.6173836224941165</v>
      </c>
      <c r="L3537">
        <f>VLOOKUP(D3536,'מדדים וריביות'!B:C,2)</f>
        <v>25421579.2722857</v>
      </c>
      <c r="M3537" s="30">
        <f t="shared" si="464"/>
        <v>0</v>
      </c>
      <c r="O3537" s="39">
        <f t="shared" si="461"/>
        <v>0</v>
      </c>
      <c r="P3537" s="39">
        <f t="shared" si="457"/>
        <v>0</v>
      </c>
      <c r="Q3537" s="39">
        <f t="shared" si="462"/>
        <v>0</v>
      </c>
      <c r="R3537" s="41">
        <f t="shared" si="463"/>
        <v>0</v>
      </c>
    </row>
    <row r="3538" spans="4:18" x14ac:dyDescent="0.25">
      <c r="D3538" s="1">
        <v>36403</v>
      </c>
      <c r="E3538" s="1">
        <f t="shared" si="460"/>
        <v>36373</v>
      </c>
      <c r="F3538" s="30">
        <f t="shared" si="458"/>
        <v>0</v>
      </c>
      <c r="H3538" s="42">
        <f>IF(DAY(D3538)&gt;14,VLOOKUP(DATE(YEAR(E3538),MONTH(E3538)-1,DAY(1)),'מדדים וריביות'!B:C,2,FALSE),VLOOKUP(DATE(YEAR(E3538),MONTH(E3538)-2,DAY(1)),'מדדים וריביות'!B:C,2,FALSE))</f>
        <v>25301211.946185902</v>
      </c>
      <c r="I3538" s="43">
        <f>'ריבית יומית'!D3532</f>
        <v>1.0738622586670132E-4</v>
      </c>
      <c r="J3538" s="29">
        <f t="shared" si="459"/>
        <v>1.6172099564204625</v>
      </c>
      <c r="L3538">
        <f>VLOOKUP(D3537,'מדדים וריביות'!B:C,2)</f>
        <v>25421579.2722857</v>
      </c>
      <c r="M3538" s="30">
        <f t="shared" si="464"/>
        <v>0</v>
      </c>
      <c r="O3538" s="39">
        <f t="shared" si="461"/>
        <v>0</v>
      </c>
      <c r="P3538" s="39">
        <f t="shared" si="457"/>
        <v>0</v>
      </c>
      <c r="Q3538" s="39">
        <f t="shared" si="462"/>
        <v>0</v>
      </c>
      <c r="R3538" s="41">
        <f t="shared" si="463"/>
        <v>0</v>
      </c>
    </row>
    <row r="3539" spans="4:18" x14ac:dyDescent="0.25">
      <c r="D3539" s="1">
        <v>36404</v>
      </c>
      <c r="E3539" s="1">
        <f t="shared" si="460"/>
        <v>36404</v>
      </c>
      <c r="F3539" s="30">
        <f t="shared" si="458"/>
        <v>0</v>
      </c>
      <c r="H3539" s="42">
        <f>IF(DAY(D3539)&gt;14,VLOOKUP(DATE(YEAR(E3539),MONTH(E3539)-1,DAY(1)),'מדדים וריביות'!B:C,2,FALSE),VLOOKUP(DATE(YEAR(E3539),MONTH(E3539)-2,DAY(1)),'מדדים וריביות'!B:C,2,FALSE))</f>
        <v>25301211.946185902</v>
      </c>
      <c r="I3539" s="43">
        <f>'ריבית יומית'!D3533</f>
        <v>1.0738622586670132E-4</v>
      </c>
      <c r="J3539" s="29">
        <f t="shared" si="459"/>
        <v>1.6170363089941502</v>
      </c>
      <c r="L3539">
        <f>VLOOKUP(D3538,'מדדים וריביות'!B:C,2)</f>
        <v>25421579.2722857</v>
      </c>
      <c r="M3539" s="30">
        <f t="shared" si="464"/>
        <v>0</v>
      </c>
      <c r="O3539" s="39">
        <f t="shared" si="461"/>
        <v>0</v>
      </c>
      <c r="P3539" s="39">
        <f t="shared" si="457"/>
        <v>0</v>
      </c>
      <c r="Q3539" s="39">
        <f t="shared" si="462"/>
        <v>0</v>
      </c>
      <c r="R3539" s="41">
        <f t="shared" si="463"/>
        <v>0</v>
      </c>
    </row>
    <row r="3540" spans="4:18" x14ac:dyDescent="0.25">
      <c r="D3540" s="1">
        <v>36405</v>
      </c>
      <c r="E3540" s="1">
        <f t="shared" si="460"/>
        <v>36404</v>
      </c>
      <c r="F3540" s="30">
        <f t="shared" si="458"/>
        <v>0</v>
      </c>
      <c r="H3540" s="42">
        <f>IF(DAY(D3540)&gt;14,VLOOKUP(DATE(YEAR(E3540),MONTH(E3540)-1,DAY(1)),'מדדים וריביות'!B:C,2,FALSE),VLOOKUP(DATE(YEAR(E3540),MONTH(E3540)-2,DAY(1)),'מדדים וריביות'!B:C,2,FALSE))</f>
        <v>25301211.946185902</v>
      </c>
      <c r="I3540" s="43">
        <f>'ריבית יומית'!D3534</f>
        <v>1.0738622586670132E-4</v>
      </c>
      <c r="J3540" s="29">
        <f t="shared" si="459"/>
        <v>1.6168626802131774</v>
      </c>
      <c r="L3540">
        <f>VLOOKUP(D3539,'מדדים וריביות'!B:C,2)</f>
        <v>25541946.598385502</v>
      </c>
      <c r="M3540" s="30">
        <f t="shared" si="464"/>
        <v>0</v>
      </c>
      <c r="O3540" s="39">
        <f t="shared" si="461"/>
        <v>0</v>
      </c>
      <c r="P3540" s="39">
        <f t="shared" si="457"/>
        <v>0</v>
      </c>
      <c r="Q3540" s="39">
        <f t="shared" si="462"/>
        <v>0</v>
      </c>
      <c r="R3540" s="41">
        <f t="shared" si="463"/>
        <v>0</v>
      </c>
    </row>
    <row r="3541" spans="4:18" x14ac:dyDescent="0.25">
      <c r="D3541" s="1">
        <v>36406</v>
      </c>
      <c r="E3541" s="1">
        <f t="shared" si="460"/>
        <v>36404</v>
      </c>
      <c r="F3541" s="30">
        <f t="shared" si="458"/>
        <v>0</v>
      </c>
      <c r="H3541" s="42">
        <f>IF(DAY(D3541)&gt;14,VLOOKUP(DATE(YEAR(E3541),MONTH(E3541)-1,DAY(1)),'מדדים וריביות'!B:C,2,FALSE),VLOOKUP(DATE(YEAR(E3541),MONTH(E3541)-2,DAY(1)),'מדדים וריביות'!B:C,2,FALSE))</f>
        <v>25301211.946185902</v>
      </c>
      <c r="I3541" s="43">
        <f>'ריבית יומית'!D3535</f>
        <v>1.0738622586670132E-4</v>
      </c>
      <c r="J3541" s="29">
        <f t="shared" si="459"/>
        <v>1.6166890700755421</v>
      </c>
      <c r="L3541">
        <f>VLOOKUP(D3540,'מדדים וריביות'!B:C,2)</f>
        <v>25541946.598385502</v>
      </c>
      <c r="M3541" s="30">
        <f t="shared" si="464"/>
        <v>0</v>
      </c>
      <c r="O3541" s="39">
        <f t="shared" si="461"/>
        <v>0</v>
      </c>
      <c r="P3541" s="39">
        <f t="shared" si="457"/>
        <v>0</v>
      </c>
      <c r="Q3541" s="39">
        <f t="shared" si="462"/>
        <v>0</v>
      </c>
      <c r="R3541" s="41">
        <f t="shared" si="463"/>
        <v>0</v>
      </c>
    </row>
    <row r="3542" spans="4:18" x14ac:dyDescent="0.25">
      <c r="D3542" s="1">
        <v>36407</v>
      </c>
      <c r="E3542" s="1">
        <f t="shared" si="460"/>
        <v>36404</v>
      </c>
      <c r="F3542" s="30">
        <f t="shared" si="458"/>
        <v>0</v>
      </c>
      <c r="H3542" s="42">
        <f>IF(DAY(D3542)&gt;14,VLOOKUP(DATE(YEAR(E3542),MONTH(E3542)-1,DAY(1)),'מדדים וריביות'!B:C,2,FALSE),VLOOKUP(DATE(YEAR(E3542),MONTH(E3542)-2,DAY(1)),'מדדים וריביות'!B:C,2,FALSE))</f>
        <v>25301211.946185902</v>
      </c>
      <c r="I3542" s="43">
        <f>'ריבית יומית'!D3536</f>
        <v>1.0738622586670132E-4</v>
      </c>
      <c r="J3542" s="29">
        <f t="shared" si="459"/>
        <v>1.6165154785792424</v>
      </c>
      <c r="L3542">
        <f>VLOOKUP(D3541,'מדדים וריביות'!B:C,2)</f>
        <v>25541946.598385502</v>
      </c>
      <c r="M3542" s="30">
        <f t="shared" si="464"/>
        <v>0</v>
      </c>
      <c r="O3542" s="39">
        <f t="shared" si="461"/>
        <v>0</v>
      </c>
      <c r="P3542" s="39">
        <f t="shared" si="457"/>
        <v>0</v>
      </c>
      <c r="Q3542" s="39">
        <f t="shared" si="462"/>
        <v>0</v>
      </c>
      <c r="R3542" s="41">
        <f t="shared" si="463"/>
        <v>0</v>
      </c>
    </row>
    <row r="3543" spans="4:18" x14ac:dyDescent="0.25">
      <c r="D3543" s="1">
        <v>36408</v>
      </c>
      <c r="E3543" s="1">
        <f t="shared" si="460"/>
        <v>36404</v>
      </c>
      <c r="F3543" s="30">
        <f t="shared" si="458"/>
        <v>0</v>
      </c>
      <c r="H3543" s="42">
        <f>IF(DAY(D3543)&gt;14,VLOOKUP(DATE(YEAR(E3543),MONTH(E3543)-1,DAY(1)),'מדדים וריביות'!B:C,2,FALSE),VLOOKUP(DATE(YEAR(E3543),MONTH(E3543)-2,DAY(1)),'מדדים וריביות'!B:C,2,FALSE))</f>
        <v>25301211.946185902</v>
      </c>
      <c r="I3543" s="43">
        <f>'ריבית יומית'!D3537</f>
        <v>1.0738622586670132E-4</v>
      </c>
      <c r="J3543" s="29">
        <f t="shared" si="459"/>
        <v>1.6163419057222768</v>
      </c>
      <c r="L3543">
        <f>VLOOKUP(D3542,'מדדים וריביות'!B:C,2)</f>
        <v>25541946.598385502</v>
      </c>
      <c r="M3543" s="30">
        <f t="shared" si="464"/>
        <v>0</v>
      </c>
      <c r="O3543" s="39">
        <f t="shared" si="461"/>
        <v>0</v>
      </c>
      <c r="P3543" s="39">
        <f t="shared" si="457"/>
        <v>0</v>
      </c>
      <c r="Q3543" s="39">
        <f t="shared" si="462"/>
        <v>0</v>
      </c>
      <c r="R3543" s="41">
        <f t="shared" si="463"/>
        <v>0</v>
      </c>
    </row>
    <row r="3544" spans="4:18" x14ac:dyDescent="0.25">
      <c r="D3544" s="1">
        <v>36409</v>
      </c>
      <c r="E3544" s="1">
        <f t="shared" si="460"/>
        <v>36404</v>
      </c>
      <c r="F3544" s="30">
        <f t="shared" si="458"/>
        <v>0</v>
      </c>
      <c r="H3544" s="42">
        <f>IF(DAY(D3544)&gt;14,VLOOKUP(DATE(YEAR(E3544),MONTH(E3544)-1,DAY(1)),'מדדים וריביות'!B:C,2,FALSE),VLOOKUP(DATE(YEAR(E3544),MONTH(E3544)-2,DAY(1)),'מדדים וריביות'!B:C,2,FALSE))</f>
        <v>25301211.946185902</v>
      </c>
      <c r="I3544" s="43">
        <f>'ריבית יומית'!D3538</f>
        <v>1.0738622586670132E-4</v>
      </c>
      <c r="J3544" s="29">
        <f t="shared" si="459"/>
        <v>1.6161683515026437</v>
      </c>
      <c r="L3544">
        <f>VLOOKUP(D3543,'מדדים וריביות'!B:C,2)</f>
        <v>25541946.598385502</v>
      </c>
      <c r="M3544" s="30">
        <f t="shared" si="464"/>
        <v>0</v>
      </c>
      <c r="O3544" s="39">
        <f t="shared" si="461"/>
        <v>0</v>
      </c>
      <c r="P3544" s="39">
        <f t="shared" si="457"/>
        <v>0</v>
      </c>
      <c r="Q3544" s="39">
        <f t="shared" si="462"/>
        <v>0</v>
      </c>
      <c r="R3544" s="41">
        <f t="shared" si="463"/>
        <v>0</v>
      </c>
    </row>
    <row r="3545" spans="4:18" x14ac:dyDescent="0.25">
      <c r="D3545" s="1">
        <v>36410</v>
      </c>
      <c r="E3545" s="1">
        <f t="shared" si="460"/>
        <v>36404</v>
      </c>
      <c r="F3545" s="30">
        <f t="shared" si="458"/>
        <v>0</v>
      </c>
      <c r="H3545" s="42">
        <f>IF(DAY(D3545)&gt;14,VLOOKUP(DATE(YEAR(E3545),MONTH(E3545)-1,DAY(1)),'מדדים וריביות'!B:C,2,FALSE),VLOOKUP(DATE(YEAR(E3545),MONTH(E3545)-2,DAY(1)),'מדדים וריביות'!B:C,2,FALSE))</f>
        <v>25301211.946185902</v>
      </c>
      <c r="I3545" s="43">
        <f>'ריבית יומית'!D3539</f>
        <v>1.0738622586670132E-4</v>
      </c>
      <c r="J3545" s="29">
        <f t="shared" si="459"/>
        <v>1.6159948159183422</v>
      </c>
      <c r="L3545">
        <f>VLOOKUP(D3544,'מדדים וריביות'!B:C,2)</f>
        <v>25541946.598385502</v>
      </c>
      <c r="M3545" s="30">
        <f t="shared" si="464"/>
        <v>0</v>
      </c>
      <c r="O3545" s="39">
        <f t="shared" si="461"/>
        <v>0</v>
      </c>
      <c r="P3545" s="39">
        <f t="shared" si="457"/>
        <v>0</v>
      </c>
      <c r="Q3545" s="39">
        <f t="shared" si="462"/>
        <v>0</v>
      </c>
      <c r="R3545" s="41">
        <f t="shared" si="463"/>
        <v>0</v>
      </c>
    </row>
    <row r="3546" spans="4:18" x14ac:dyDescent="0.25">
      <c r="D3546" s="1">
        <v>36411</v>
      </c>
      <c r="E3546" s="1">
        <f t="shared" si="460"/>
        <v>36404</v>
      </c>
      <c r="F3546" s="30">
        <f t="shared" si="458"/>
        <v>0</v>
      </c>
      <c r="H3546" s="42">
        <f>IF(DAY(D3546)&gt;14,VLOOKUP(DATE(YEAR(E3546),MONTH(E3546)-1,DAY(1)),'מדדים וריביות'!B:C,2,FALSE),VLOOKUP(DATE(YEAR(E3546),MONTH(E3546)-2,DAY(1)),'מדדים וריביות'!B:C,2,FALSE))</f>
        <v>25301211.946185902</v>
      </c>
      <c r="I3546" s="43">
        <f>'ריבית יומית'!D3540</f>
        <v>1.0738622586670132E-4</v>
      </c>
      <c r="J3546" s="29">
        <f t="shared" si="459"/>
        <v>1.615821298967371</v>
      </c>
      <c r="L3546">
        <f>VLOOKUP(D3545,'מדדים וריביות'!B:C,2)</f>
        <v>25541946.598385502</v>
      </c>
      <c r="M3546" s="30">
        <f t="shared" si="464"/>
        <v>0</v>
      </c>
      <c r="O3546" s="39">
        <f t="shared" si="461"/>
        <v>0</v>
      </c>
      <c r="P3546" s="39">
        <f t="shared" si="457"/>
        <v>0</v>
      </c>
      <c r="Q3546" s="39">
        <f t="shared" si="462"/>
        <v>0</v>
      </c>
      <c r="R3546" s="41">
        <f t="shared" si="463"/>
        <v>0</v>
      </c>
    </row>
    <row r="3547" spans="4:18" x14ac:dyDescent="0.25">
      <c r="D3547" s="1">
        <v>36412</v>
      </c>
      <c r="E3547" s="1">
        <f t="shared" si="460"/>
        <v>36404</v>
      </c>
      <c r="F3547" s="30">
        <f t="shared" si="458"/>
        <v>0</v>
      </c>
      <c r="H3547" s="42">
        <f>IF(DAY(D3547)&gt;14,VLOOKUP(DATE(YEAR(E3547),MONTH(E3547)-1,DAY(1)),'מדדים וריביות'!B:C,2,FALSE),VLOOKUP(DATE(YEAR(E3547),MONTH(E3547)-2,DAY(1)),'מדדים וריביות'!B:C,2,FALSE))</f>
        <v>25301211.946185902</v>
      </c>
      <c r="I3547" s="43">
        <f>'ריבית יומית'!D3541</f>
        <v>1.0738622586670132E-4</v>
      </c>
      <c r="J3547" s="29">
        <f t="shared" si="459"/>
        <v>1.6156478006477297</v>
      </c>
      <c r="L3547">
        <f>VLOOKUP(D3546,'מדדים וריביות'!B:C,2)</f>
        <v>25541946.598385502</v>
      </c>
      <c r="M3547" s="30">
        <f t="shared" si="464"/>
        <v>0</v>
      </c>
      <c r="O3547" s="39">
        <f t="shared" si="461"/>
        <v>0</v>
      </c>
      <c r="P3547" s="39">
        <f t="shared" si="457"/>
        <v>0</v>
      </c>
      <c r="Q3547" s="39">
        <f t="shared" si="462"/>
        <v>0</v>
      </c>
      <c r="R3547" s="41">
        <f t="shared" si="463"/>
        <v>0</v>
      </c>
    </row>
    <row r="3548" spans="4:18" x14ac:dyDescent="0.25">
      <c r="D3548" s="1">
        <v>36413</v>
      </c>
      <c r="E3548" s="1">
        <f t="shared" si="460"/>
        <v>36404</v>
      </c>
      <c r="F3548" s="30">
        <f t="shared" si="458"/>
        <v>0</v>
      </c>
      <c r="H3548" s="42">
        <f>IF(DAY(D3548)&gt;14,VLOOKUP(DATE(YEAR(E3548),MONTH(E3548)-1,DAY(1)),'מדדים וריביות'!B:C,2,FALSE),VLOOKUP(DATE(YEAR(E3548),MONTH(E3548)-2,DAY(1)),'מדדים וריביות'!B:C,2,FALSE))</f>
        <v>25301211.946185902</v>
      </c>
      <c r="I3548" s="43">
        <f>'ריבית יומית'!D3542</f>
        <v>1.0738622586670132E-4</v>
      </c>
      <c r="J3548" s="29">
        <f t="shared" si="459"/>
        <v>1.6154743209574176</v>
      </c>
      <c r="L3548">
        <f>VLOOKUP(D3547,'מדדים וריביות'!B:C,2)</f>
        <v>25541946.598385502</v>
      </c>
      <c r="M3548" s="30">
        <f t="shared" si="464"/>
        <v>0</v>
      </c>
      <c r="O3548" s="39">
        <f t="shared" si="461"/>
        <v>0</v>
      </c>
      <c r="P3548" s="39">
        <f t="shared" si="457"/>
        <v>0</v>
      </c>
      <c r="Q3548" s="39">
        <f t="shared" si="462"/>
        <v>0</v>
      </c>
      <c r="R3548" s="41">
        <f t="shared" si="463"/>
        <v>0</v>
      </c>
    </row>
    <row r="3549" spans="4:18" x14ac:dyDescent="0.25">
      <c r="D3549" s="1">
        <v>36414</v>
      </c>
      <c r="E3549" s="1">
        <f t="shared" si="460"/>
        <v>36404</v>
      </c>
      <c r="F3549" s="30">
        <f t="shared" si="458"/>
        <v>0</v>
      </c>
      <c r="H3549" s="42">
        <f>IF(DAY(D3549)&gt;14,VLOOKUP(DATE(YEAR(E3549),MONTH(E3549)-1,DAY(1)),'מדדים וריביות'!B:C,2,FALSE),VLOOKUP(DATE(YEAR(E3549),MONTH(E3549)-2,DAY(1)),'מדדים וריביות'!B:C,2,FALSE))</f>
        <v>25301211.946185902</v>
      </c>
      <c r="I3549" s="43">
        <f>'ריבית יומית'!D3543</f>
        <v>1.0738622586670132E-4</v>
      </c>
      <c r="J3549" s="29">
        <f t="shared" si="459"/>
        <v>1.6153008598944343</v>
      </c>
      <c r="L3549">
        <f>VLOOKUP(D3548,'מדדים וריביות'!B:C,2)</f>
        <v>25541946.598385502</v>
      </c>
      <c r="M3549" s="30">
        <f t="shared" si="464"/>
        <v>0</v>
      </c>
      <c r="O3549" s="39">
        <f t="shared" si="461"/>
        <v>0</v>
      </c>
      <c r="P3549" s="39">
        <f t="shared" si="457"/>
        <v>0</v>
      </c>
      <c r="Q3549" s="39">
        <f t="shared" si="462"/>
        <v>0</v>
      </c>
      <c r="R3549" s="41">
        <f t="shared" si="463"/>
        <v>0</v>
      </c>
    </row>
    <row r="3550" spans="4:18" x14ac:dyDescent="0.25">
      <c r="D3550" s="1">
        <v>36415</v>
      </c>
      <c r="E3550" s="1">
        <f t="shared" si="460"/>
        <v>36404</v>
      </c>
      <c r="F3550" s="30">
        <f t="shared" si="458"/>
        <v>0</v>
      </c>
      <c r="H3550" s="42">
        <f>IF(DAY(D3550)&gt;14,VLOOKUP(DATE(YEAR(E3550),MONTH(E3550)-1,DAY(1)),'מדדים וריביות'!B:C,2,FALSE),VLOOKUP(DATE(YEAR(E3550),MONTH(E3550)-2,DAY(1)),'מדדים וריביות'!B:C,2,FALSE))</f>
        <v>25301211.946185902</v>
      </c>
      <c r="I3550" s="43">
        <f>'ריבית יומית'!D3544</f>
        <v>1.0738622586670132E-4</v>
      </c>
      <c r="J3550" s="29">
        <f t="shared" si="459"/>
        <v>1.6151274174567798</v>
      </c>
      <c r="L3550">
        <f>VLOOKUP(D3549,'מדדים וריביות'!B:C,2)</f>
        <v>25541946.598385502</v>
      </c>
      <c r="M3550" s="30">
        <f t="shared" si="464"/>
        <v>0</v>
      </c>
      <c r="O3550" s="39">
        <f t="shared" si="461"/>
        <v>0</v>
      </c>
      <c r="P3550" s="39">
        <f t="shared" si="457"/>
        <v>0</v>
      </c>
      <c r="Q3550" s="39">
        <f t="shared" si="462"/>
        <v>0</v>
      </c>
      <c r="R3550" s="41">
        <f t="shared" si="463"/>
        <v>0</v>
      </c>
    </row>
    <row r="3551" spans="4:18" x14ac:dyDescent="0.25">
      <c r="D3551" s="1">
        <v>36416</v>
      </c>
      <c r="E3551" s="1">
        <f t="shared" si="460"/>
        <v>36404</v>
      </c>
      <c r="F3551" s="30">
        <f t="shared" si="458"/>
        <v>0</v>
      </c>
      <c r="H3551" s="42">
        <f>IF(DAY(D3551)&gt;14,VLOOKUP(DATE(YEAR(E3551),MONTH(E3551)-1,DAY(1)),'מדדים וריביות'!B:C,2,FALSE),VLOOKUP(DATE(YEAR(E3551),MONTH(E3551)-2,DAY(1)),'מדדים וריביות'!B:C,2,FALSE))</f>
        <v>25301211.946185902</v>
      </c>
      <c r="I3551" s="43">
        <f>'ריבית יומית'!D3545</f>
        <v>1.0738622586670132E-4</v>
      </c>
      <c r="J3551" s="29">
        <f t="shared" si="459"/>
        <v>1.6149539936424542</v>
      </c>
      <c r="L3551">
        <f>VLOOKUP(D3550,'מדדים וריביות'!B:C,2)</f>
        <v>25541946.598385502</v>
      </c>
      <c r="M3551" s="30">
        <f t="shared" si="464"/>
        <v>0</v>
      </c>
      <c r="O3551" s="39">
        <f t="shared" si="461"/>
        <v>0</v>
      </c>
      <c r="P3551" s="39">
        <f t="shared" si="457"/>
        <v>0</v>
      </c>
      <c r="Q3551" s="39">
        <f t="shared" si="462"/>
        <v>0</v>
      </c>
      <c r="R3551" s="41">
        <f t="shared" si="463"/>
        <v>0</v>
      </c>
    </row>
    <row r="3552" spans="4:18" x14ac:dyDescent="0.25">
      <c r="D3552" s="1">
        <v>36417</v>
      </c>
      <c r="E3552" s="1">
        <f t="shared" si="460"/>
        <v>36404</v>
      </c>
      <c r="F3552" s="30">
        <f t="shared" si="458"/>
        <v>0</v>
      </c>
      <c r="H3552" s="42">
        <f>IF(DAY(D3552)&gt;14,VLOOKUP(DATE(YEAR(E3552),MONTH(E3552)-1,DAY(1)),'מדדים וריביות'!B:C,2,FALSE),VLOOKUP(DATE(YEAR(E3552),MONTH(E3552)-2,DAY(1)),'מדדים וריביות'!B:C,2,FALSE))</f>
        <v>25301211.946185902</v>
      </c>
      <c r="I3552" s="43">
        <f>'ריבית יומית'!D3546</f>
        <v>1.0738622586670132E-4</v>
      </c>
      <c r="J3552" s="29">
        <f t="shared" si="459"/>
        <v>1.6147805884494577</v>
      </c>
      <c r="L3552">
        <f>VLOOKUP(D3551,'מדדים וריביות'!B:C,2)</f>
        <v>25541946.598385502</v>
      </c>
      <c r="M3552" s="30">
        <f t="shared" si="464"/>
        <v>0</v>
      </c>
      <c r="O3552" s="39">
        <f t="shared" si="461"/>
        <v>0</v>
      </c>
      <c r="P3552" s="39">
        <f t="shared" si="457"/>
        <v>0</v>
      </c>
      <c r="Q3552" s="39">
        <f t="shared" si="462"/>
        <v>0</v>
      </c>
      <c r="R3552" s="41">
        <f t="shared" si="463"/>
        <v>0</v>
      </c>
    </row>
    <row r="3553" spans="4:18" x14ac:dyDescent="0.25">
      <c r="D3553" s="1">
        <v>36418</v>
      </c>
      <c r="E3553" s="1">
        <f t="shared" si="460"/>
        <v>36404</v>
      </c>
      <c r="F3553" s="30">
        <f t="shared" si="458"/>
        <v>0</v>
      </c>
      <c r="H3553" s="42">
        <f>IF(DAY(D3553)&gt;14,VLOOKUP(DATE(YEAR(E3553),MONTH(E3553)-1,DAY(1)),'מדדים וריביות'!B:C,2,FALSE),VLOOKUP(DATE(YEAR(E3553),MONTH(E3553)-2,DAY(1)),'מדדים וריביות'!B:C,2,FALSE))</f>
        <v>25421579.2722857</v>
      </c>
      <c r="I3553" s="43">
        <f>'ריבית יומית'!D3547</f>
        <v>1.0738622586670132E-4</v>
      </c>
      <c r="J3553" s="29">
        <f t="shared" si="459"/>
        <v>1.6146072018757911</v>
      </c>
      <c r="L3553">
        <f>VLOOKUP(D3552,'מדדים וריביות'!B:C,2)</f>
        <v>25541946.598385502</v>
      </c>
      <c r="M3553" s="30">
        <f t="shared" si="464"/>
        <v>0</v>
      </c>
      <c r="O3553" s="39">
        <f t="shared" si="461"/>
        <v>0</v>
      </c>
      <c r="P3553" s="39">
        <f t="shared" si="457"/>
        <v>0</v>
      </c>
      <c r="Q3553" s="39">
        <f t="shared" si="462"/>
        <v>0</v>
      </c>
      <c r="R3553" s="41">
        <f t="shared" si="463"/>
        <v>0</v>
      </c>
    </row>
    <row r="3554" spans="4:18" x14ac:dyDescent="0.25">
      <c r="D3554" s="1">
        <v>36419</v>
      </c>
      <c r="E3554" s="1">
        <f t="shared" si="460"/>
        <v>36404</v>
      </c>
      <c r="F3554" s="30">
        <f t="shared" si="458"/>
        <v>0</v>
      </c>
      <c r="H3554" s="42">
        <f>IF(DAY(D3554)&gt;14,VLOOKUP(DATE(YEAR(E3554),MONTH(E3554)-1,DAY(1)),'מדדים וריביות'!B:C,2,FALSE),VLOOKUP(DATE(YEAR(E3554),MONTH(E3554)-2,DAY(1)),'מדדים וריביות'!B:C,2,FALSE))</f>
        <v>25421579.2722857</v>
      </c>
      <c r="I3554" s="43">
        <f>'ריבית יומית'!D3548</f>
        <v>1.0738622586670132E-4</v>
      </c>
      <c r="J3554" s="29">
        <f t="shared" si="459"/>
        <v>1.6144338339194551</v>
      </c>
      <c r="L3554">
        <f>VLOOKUP(D3553,'מדדים וריביות'!B:C,2)</f>
        <v>25541946.598385502</v>
      </c>
      <c r="M3554" s="30">
        <f t="shared" si="464"/>
        <v>0</v>
      </c>
      <c r="O3554" s="39">
        <f t="shared" si="461"/>
        <v>0</v>
      </c>
      <c r="P3554" s="39">
        <f t="shared" si="457"/>
        <v>0</v>
      </c>
      <c r="Q3554" s="39">
        <f t="shared" si="462"/>
        <v>0</v>
      </c>
      <c r="R3554" s="41">
        <f t="shared" si="463"/>
        <v>0</v>
      </c>
    </row>
    <row r="3555" spans="4:18" x14ac:dyDescent="0.25">
      <c r="D3555" s="1">
        <v>36420</v>
      </c>
      <c r="E3555" s="1">
        <f t="shared" si="460"/>
        <v>36404</v>
      </c>
      <c r="F3555" s="30">
        <f t="shared" si="458"/>
        <v>0</v>
      </c>
      <c r="H3555" s="42">
        <f>IF(DAY(D3555)&gt;14,VLOOKUP(DATE(YEAR(E3555),MONTH(E3555)-1,DAY(1)),'מדדים וריביות'!B:C,2,FALSE),VLOOKUP(DATE(YEAR(E3555),MONTH(E3555)-2,DAY(1)),'מדדים וריביות'!B:C,2,FALSE))</f>
        <v>25421579.2722857</v>
      </c>
      <c r="I3555" s="43">
        <f>'ריבית יומית'!D3549</f>
        <v>1.0738622586670132E-4</v>
      </c>
      <c r="J3555" s="29">
        <f t="shared" si="459"/>
        <v>1.6142604845784505</v>
      </c>
      <c r="L3555">
        <f>VLOOKUP(D3554,'מדדים וריביות'!B:C,2)</f>
        <v>25541946.598385502</v>
      </c>
      <c r="M3555" s="30">
        <f t="shared" si="464"/>
        <v>0</v>
      </c>
      <c r="O3555" s="39">
        <f t="shared" si="461"/>
        <v>0</v>
      </c>
      <c r="P3555" s="39">
        <f t="shared" si="457"/>
        <v>0</v>
      </c>
      <c r="Q3555" s="39">
        <f t="shared" si="462"/>
        <v>0</v>
      </c>
      <c r="R3555" s="41">
        <f t="shared" si="463"/>
        <v>0</v>
      </c>
    </row>
    <row r="3556" spans="4:18" x14ac:dyDescent="0.25">
      <c r="D3556" s="1">
        <v>36421</v>
      </c>
      <c r="E3556" s="1">
        <f t="shared" si="460"/>
        <v>36404</v>
      </c>
      <c r="F3556" s="30">
        <f t="shared" si="458"/>
        <v>0</v>
      </c>
      <c r="H3556" s="42">
        <f>IF(DAY(D3556)&gt;14,VLOOKUP(DATE(YEAR(E3556),MONTH(E3556)-1,DAY(1)),'מדדים וריביות'!B:C,2,FALSE),VLOOKUP(DATE(YEAR(E3556),MONTH(E3556)-2,DAY(1)),'מדדים וריביות'!B:C,2,FALSE))</f>
        <v>25421579.2722857</v>
      </c>
      <c r="I3556" s="43">
        <f>'ריבית יומית'!D3550</f>
        <v>1.0738622586670132E-4</v>
      </c>
      <c r="J3556" s="29">
        <f t="shared" si="459"/>
        <v>1.6140871538507786</v>
      </c>
      <c r="L3556">
        <f>VLOOKUP(D3555,'מדדים וריביות'!B:C,2)</f>
        <v>25541946.598385502</v>
      </c>
      <c r="M3556" s="30">
        <f t="shared" si="464"/>
        <v>0</v>
      </c>
      <c r="O3556" s="39">
        <f t="shared" si="461"/>
        <v>0</v>
      </c>
      <c r="P3556" s="39">
        <f t="shared" si="457"/>
        <v>0</v>
      </c>
      <c r="Q3556" s="39">
        <f t="shared" si="462"/>
        <v>0</v>
      </c>
      <c r="R3556" s="41">
        <f t="shared" si="463"/>
        <v>0</v>
      </c>
    </row>
    <row r="3557" spans="4:18" x14ac:dyDescent="0.25">
      <c r="D3557" s="1">
        <v>36422</v>
      </c>
      <c r="E3557" s="1">
        <f t="shared" si="460"/>
        <v>36404</v>
      </c>
      <c r="F3557" s="30">
        <f t="shared" si="458"/>
        <v>0</v>
      </c>
      <c r="H3557" s="42">
        <f>IF(DAY(D3557)&gt;14,VLOOKUP(DATE(YEAR(E3557),MONTH(E3557)-1,DAY(1)),'מדדים וריביות'!B:C,2,FALSE),VLOOKUP(DATE(YEAR(E3557),MONTH(E3557)-2,DAY(1)),'מדדים וריביות'!B:C,2,FALSE))</f>
        <v>25421579.2722857</v>
      </c>
      <c r="I3557" s="43">
        <f>'ריבית יומית'!D3551</f>
        <v>1.0738622586670132E-4</v>
      </c>
      <c r="J3557" s="29">
        <f t="shared" si="459"/>
        <v>1.6139138417344407</v>
      </c>
      <c r="L3557">
        <f>VLOOKUP(D3556,'מדדים וריביות'!B:C,2)</f>
        <v>25541946.598385502</v>
      </c>
      <c r="M3557" s="30">
        <f t="shared" si="464"/>
        <v>0</v>
      </c>
      <c r="O3557" s="39">
        <f t="shared" si="461"/>
        <v>0</v>
      </c>
      <c r="P3557" s="39">
        <f t="shared" si="457"/>
        <v>0</v>
      </c>
      <c r="Q3557" s="39">
        <f t="shared" si="462"/>
        <v>0</v>
      </c>
      <c r="R3557" s="41">
        <f t="shared" si="463"/>
        <v>0</v>
      </c>
    </row>
    <row r="3558" spans="4:18" x14ac:dyDescent="0.25">
      <c r="D3558" s="1">
        <v>36423</v>
      </c>
      <c r="E3558" s="1">
        <f t="shared" si="460"/>
        <v>36404</v>
      </c>
      <c r="F3558" s="30">
        <f t="shared" si="458"/>
        <v>0</v>
      </c>
      <c r="H3558" s="42">
        <f>IF(DAY(D3558)&gt;14,VLOOKUP(DATE(YEAR(E3558),MONTH(E3558)-1,DAY(1)),'מדדים וריביות'!B:C,2,FALSE),VLOOKUP(DATE(YEAR(E3558),MONTH(E3558)-2,DAY(1)),'מדדים וריביות'!B:C,2,FALSE))</f>
        <v>25421579.2722857</v>
      </c>
      <c r="I3558" s="43">
        <f>'ריבית יומית'!D3552</f>
        <v>1.0738622586670132E-4</v>
      </c>
      <c r="J3558" s="29">
        <f t="shared" si="459"/>
        <v>1.6137405482274385</v>
      </c>
      <c r="L3558">
        <f>VLOOKUP(D3557,'מדדים וריביות'!B:C,2)</f>
        <v>25541946.598385502</v>
      </c>
      <c r="M3558" s="30">
        <f t="shared" si="464"/>
        <v>0</v>
      </c>
      <c r="O3558" s="39">
        <f t="shared" si="461"/>
        <v>0</v>
      </c>
      <c r="P3558" s="39">
        <f t="shared" si="457"/>
        <v>0</v>
      </c>
      <c r="Q3558" s="39">
        <f t="shared" si="462"/>
        <v>0</v>
      </c>
      <c r="R3558" s="41">
        <f t="shared" si="463"/>
        <v>0</v>
      </c>
    </row>
    <row r="3559" spans="4:18" x14ac:dyDescent="0.25">
      <c r="D3559" s="1">
        <v>36424</v>
      </c>
      <c r="E3559" s="1">
        <f t="shared" si="460"/>
        <v>36404</v>
      </c>
      <c r="F3559" s="30">
        <f t="shared" si="458"/>
        <v>0</v>
      </c>
      <c r="H3559" s="42">
        <f>IF(DAY(D3559)&gt;14,VLOOKUP(DATE(YEAR(E3559),MONTH(E3559)-1,DAY(1)),'מדדים וריביות'!B:C,2,FALSE),VLOOKUP(DATE(YEAR(E3559),MONTH(E3559)-2,DAY(1)),'מדדים וריביות'!B:C,2,FALSE))</f>
        <v>25421579.2722857</v>
      </c>
      <c r="I3559" s="43">
        <f>'ריבית יומית'!D3553</f>
        <v>1.0738622586670132E-4</v>
      </c>
      <c r="J3559" s="29">
        <f t="shared" si="459"/>
        <v>1.6135672733277737</v>
      </c>
      <c r="L3559">
        <f>VLOOKUP(D3558,'מדדים וריביות'!B:C,2)</f>
        <v>25541946.598385502</v>
      </c>
      <c r="M3559" s="30">
        <f t="shared" si="464"/>
        <v>0</v>
      </c>
      <c r="O3559" s="39">
        <f t="shared" si="461"/>
        <v>0</v>
      </c>
      <c r="P3559" s="39">
        <f t="shared" si="457"/>
        <v>0</v>
      </c>
      <c r="Q3559" s="39">
        <f t="shared" si="462"/>
        <v>0</v>
      </c>
      <c r="R3559" s="41">
        <f t="shared" si="463"/>
        <v>0</v>
      </c>
    </row>
    <row r="3560" spans="4:18" x14ac:dyDescent="0.25">
      <c r="D3560" s="1">
        <v>36425</v>
      </c>
      <c r="E3560" s="1">
        <f t="shared" si="460"/>
        <v>36404</v>
      </c>
      <c r="F3560" s="30">
        <f t="shared" si="458"/>
        <v>0</v>
      </c>
      <c r="H3560" s="42">
        <f>IF(DAY(D3560)&gt;14,VLOOKUP(DATE(YEAR(E3560),MONTH(E3560)-1,DAY(1)),'מדדים וריביות'!B:C,2,FALSE),VLOOKUP(DATE(YEAR(E3560),MONTH(E3560)-2,DAY(1)),'מדדים וריביות'!B:C,2,FALSE))</f>
        <v>25421579.2722857</v>
      </c>
      <c r="I3560" s="43">
        <f>'ריבית יומית'!D3554</f>
        <v>1.0738622586670132E-4</v>
      </c>
      <c r="J3560" s="29">
        <f t="shared" si="459"/>
        <v>1.6133940170334486</v>
      </c>
      <c r="L3560">
        <f>VLOOKUP(D3559,'מדדים וריביות'!B:C,2)</f>
        <v>25541946.598385502</v>
      </c>
      <c r="M3560" s="30">
        <f t="shared" si="464"/>
        <v>0</v>
      </c>
      <c r="O3560" s="39">
        <f t="shared" si="461"/>
        <v>0</v>
      </c>
      <c r="P3560" s="39">
        <f t="shared" si="457"/>
        <v>0</v>
      </c>
      <c r="Q3560" s="39">
        <f t="shared" si="462"/>
        <v>0</v>
      </c>
      <c r="R3560" s="41">
        <f t="shared" si="463"/>
        <v>0</v>
      </c>
    </row>
    <row r="3561" spans="4:18" x14ac:dyDescent="0.25">
      <c r="D3561" s="1">
        <v>36426</v>
      </c>
      <c r="E3561" s="1">
        <f t="shared" si="460"/>
        <v>36404</v>
      </c>
      <c r="F3561" s="30">
        <f t="shared" si="458"/>
        <v>0</v>
      </c>
      <c r="H3561" s="42">
        <f>IF(DAY(D3561)&gt;14,VLOOKUP(DATE(YEAR(E3561),MONTH(E3561)-1,DAY(1)),'מדדים וריביות'!B:C,2,FALSE),VLOOKUP(DATE(YEAR(E3561),MONTH(E3561)-2,DAY(1)),'מדדים וריביות'!B:C,2,FALSE))</f>
        <v>25421579.2722857</v>
      </c>
      <c r="I3561" s="43">
        <f>'ריבית יומית'!D3555</f>
        <v>1.0738622586670132E-4</v>
      </c>
      <c r="J3561" s="29">
        <f t="shared" si="459"/>
        <v>1.6132207793424653</v>
      </c>
      <c r="L3561">
        <f>VLOOKUP(D3560,'מדדים וריביות'!B:C,2)</f>
        <v>25541946.598385502</v>
      </c>
      <c r="M3561" s="30">
        <f t="shared" si="464"/>
        <v>0</v>
      </c>
      <c r="O3561" s="39">
        <f t="shared" si="461"/>
        <v>0</v>
      </c>
      <c r="P3561" s="39">
        <f t="shared" si="457"/>
        <v>0</v>
      </c>
      <c r="Q3561" s="39">
        <f t="shared" si="462"/>
        <v>0</v>
      </c>
      <c r="R3561" s="41">
        <f t="shared" si="463"/>
        <v>0</v>
      </c>
    </row>
    <row r="3562" spans="4:18" x14ac:dyDescent="0.25">
      <c r="D3562" s="1">
        <v>36427</v>
      </c>
      <c r="E3562" s="1">
        <f t="shared" si="460"/>
        <v>36404</v>
      </c>
      <c r="F3562" s="30">
        <f t="shared" si="458"/>
        <v>0</v>
      </c>
      <c r="H3562" s="42">
        <f>IF(DAY(D3562)&gt;14,VLOOKUP(DATE(YEAR(E3562),MONTH(E3562)-1,DAY(1)),'מדדים וריביות'!B:C,2,FALSE),VLOOKUP(DATE(YEAR(E3562),MONTH(E3562)-2,DAY(1)),'מדדים וריביות'!B:C,2,FALSE))</f>
        <v>25421579.2722857</v>
      </c>
      <c r="I3562" s="43">
        <f>'ריבית יומית'!D3556</f>
        <v>1.0738622586670132E-4</v>
      </c>
      <c r="J3562" s="29">
        <f t="shared" si="459"/>
        <v>1.6130475602528263</v>
      </c>
      <c r="L3562">
        <f>VLOOKUP(D3561,'מדדים וריביות'!B:C,2)</f>
        <v>25541946.598385502</v>
      </c>
      <c r="M3562" s="30">
        <f t="shared" si="464"/>
        <v>0</v>
      </c>
      <c r="O3562" s="39">
        <f t="shared" si="461"/>
        <v>0</v>
      </c>
      <c r="P3562" s="39">
        <f t="shared" si="457"/>
        <v>0</v>
      </c>
      <c r="Q3562" s="39">
        <f t="shared" si="462"/>
        <v>0</v>
      </c>
      <c r="R3562" s="41">
        <f t="shared" si="463"/>
        <v>0</v>
      </c>
    </row>
    <row r="3563" spans="4:18" x14ac:dyDescent="0.25">
      <c r="D3563" s="1">
        <v>36428</v>
      </c>
      <c r="E3563" s="1">
        <f t="shared" si="460"/>
        <v>36404</v>
      </c>
      <c r="F3563" s="30">
        <f t="shared" si="458"/>
        <v>0</v>
      </c>
      <c r="H3563" s="42">
        <f>IF(DAY(D3563)&gt;14,VLOOKUP(DATE(YEAR(E3563),MONTH(E3563)-1,DAY(1)),'מדדים וריביות'!B:C,2,FALSE),VLOOKUP(DATE(YEAR(E3563),MONTH(E3563)-2,DAY(1)),'מדדים וריביות'!B:C,2,FALSE))</f>
        <v>25421579.2722857</v>
      </c>
      <c r="I3563" s="43">
        <f>'ריבית יומית'!D3557</f>
        <v>1.0738622586670132E-4</v>
      </c>
      <c r="J3563" s="29">
        <f t="shared" si="459"/>
        <v>1.6128743597625341</v>
      </c>
      <c r="L3563">
        <f>VLOOKUP(D3562,'מדדים וריביות'!B:C,2)</f>
        <v>25541946.598385502</v>
      </c>
      <c r="M3563" s="30">
        <f t="shared" si="464"/>
        <v>0</v>
      </c>
      <c r="O3563" s="39">
        <f t="shared" si="461"/>
        <v>0</v>
      </c>
      <c r="P3563" s="39">
        <f t="shared" si="457"/>
        <v>0</v>
      </c>
      <c r="Q3563" s="39">
        <f t="shared" si="462"/>
        <v>0</v>
      </c>
      <c r="R3563" s="41">
        <f t="shared" si="463"/>
        <v>0</v>
      </c>
    </row>
    <row r="3564" spans="4:18" x14ac:dyDescent="0.25">
      <c r="D3564" s="1">
        <v>36429</v>
      </c>
      <c r="E3564" s="1">
        <f t="shared" si="460"/>
        <v>36404</v>
      </c>
      <c r="F3564" s="30">
        <f t="shared" si="458"/>
        <v>0</v>
      </c>
      <c r="H3564" s="42">
        <f>IF(DAY(D3564)&gt;14,VLOOKUP(DATE(YEAR(E3564),MONTH(E3564)-1,DAY(1)),'מדדים וריביות'!B:C,2,FALSE),VLOOKUP(DATE(YEAR(E3564),MONTH(E3564)-2,DAY(1)),'מדדים וריביות'!B:C,2,FALSE))</f>
        <v>25421579.2722857</v>
      </c>
      <c r="I3564" s="43">
        <f>'ריבית יומית'!D3558</f>
        <v>1.0738622586670132E-4</v>
      </c>
      <c r="J3564" s="29">
        <f t="shared" si="459"/>
        <v>1.6127011778695919</v>
      </c>
      <c r="L3564">
        <f>VLOOKUP(D3563,'מדדים וריביות'!B:C,2)</f>
        <v>25541946.598385502</v>
      </c>
      <c r="M3564" s="30">
        <f t="shared" si="464"/>
        <v>0</v>
      </c>
      <c r="O3564" s="39">
        <f t="shared" si="461"/>
        <v>0</v>
      </c>
      <c r="P3564" s="39">
        <f t="shared" ref="P3564:P3627" si="465">J3565*G3564-G3564</f>
        <v>0</v>
      </c>
      <c r="Q3564" s="39">
        <f t="shared" si="462"/>
        <v>0</v>
      </c>
      <c r="R3564" s="41">
        <f t="shared" si="463"/>
        <v>0</v>
      </c>
    </row>
    <row r="3565" spans="4:18" x14ac:dyDescent="0.25">
      <c r="D3565" s="1">
        <v>36430</v>
      </c>
      <c r="E3565" s="1">
        <f t="shared" si="460"/>
        <v>36404</v>
      </c>
      <c r="F3565" s="30">
        <f t="shared" si="458"/>
        <v>0</v>
      </c>
      <c r="H3565" s="42">
        <f>IF(DAY(D3565)&gt;14,VLOOKUP(DATE(YEAR(E3565),MONTH(E3565)-1,DAY(1)),'מדדים וריביות'!B:C,2,FALSE),VLOOKUP(DATE(YEAR(E3565),MONTH(E3565)-2,DAY(1)),'מדדים וריביות'!B:C,2,FALSE))</f>
        <v>25421579.2722857</v>
      </c>
      <c r="I3565" s="43">
        <f>'ריבית יומית'!D3559</f>
        <v>1.0738622586670132E-4</v>
      </c>
      <c r="J3565" s="29">
        <f t="shared" si="459"/>
        <v>1.6125280145720027</v>
      </c>
      <c r="L3565">
        <f>VLOOKUP(D3564,'מדדים וריביות'!B:C,2)</f>
        <v>25541946.598385502</v>
      </c>
      <c r="M3565" s="30">
        <f t="shared" si="464"/>
        <v>0</v>
      </c>
      <c r="O3565" s="39">
        <f t="shared" si="461"/>
        <v>0</v>
      </c>
      <c r="P3565" s="39">
        <f t="shared" si="465"/>
        <v>0</v>
      </c>
      <c r="Q3565" s="39">
        <f t="shared" si="462"/>
        <v>0</v>
      </c>
      <c r="R3565" s="41">
        <f t="shared" si="463"/>
        <v>0</v>
      </c>
    </row>
    <row r="3566" spans="4:18" x14ac:dyDescent="0.25">
      <c r="D3566" s="1">
        <v>36431</v>
      </c>
      <c r="E3566" s="1">
        <f t="shared" si="460"/>
        <v>36404</v>
      </c>
      <c r="F3566" s="30">
        <f t="shared" si="458"/>
        <v>0</v>
      </c>
      <c r="H3566" s="42">
        <f>IF(DAY(D3566)&gt;14,VLOOKUP(DATE(YEAR(E3566),MONTH(E3566)-1,DAY(1)),'מדדים וריביות'!B:C,2,FALSE),VLOOKUP(DATE(YEAR(E3566),MONTH(E3566)-2,DAY(1)),'מדדים וריביות'!B:C,2,FALSE))</f>
        <v>25421579.2722857</v>
      </c>
      <c r="I3566" s="43">
        <f>'ריבית יומית'!D3560</f>
        <v>1.0738622586670132E-4</v>
      </c>
      <c r="J3566" s="29">
        <f t="shared" si="459"/>
        <v>1.6123548698677699</v>
      </c>
      <c r="L3566">
        <f>VLOOKUP(D3565,'מדדים וריביות'!B:C,2)</f>
        <v>25541946.598385502</v>
      </c>
      <c r="M3566" s="30">
        <f t="shared" si="464"/>
        <v>0</v>
      </c>
      <c r="O3566" s="39">
        <f t="shared" si="461"/>
        <v>0</v>
      </c>
      <c r="P3566" s="39">
        <f t="shared" si="465"/>
        <v>0</v>
      </c>
      <c r="Q3566" s="39">
        <f t="shared" si="462"/>
        <v>0</v>
      </c>
      <c r="R3566" s="41">
        <f t="shared" si="463"/>
        <v>0</v>
      </c>
    </row>
    <row r="3567" spans="4:18" x14ac:dyDescent="0.25">
      <c r="D3567" s="1">
        <v>36432</v>
      </c>
      <c r="E3567" s="1">
        <f t="shared" si="460"/>
        <v>36404</v>
      </c>
      <c r="F3567" s="30">
        <f t="shared" si="458"/>
        <v>0</v>
      </c>
      <c r="H3567" s="42">
        <f>IF(DAY(D3567)&gt;14,VLOOKUP(DATE(YEAR(E3567),MONTH(E3567)-1,DAY(1)),'מדדים וריביות'!B:C,2,FALSE),VLOOKUP(DATE(YEAR(E3567),MONTH(E3567)-2,DAY(1)),'מדדים וריביות'!B:C,2,FALSE))</f>
        <v>25421579.2722857</v>
      </c>
      <c r="I3567" s="43">
        <f>'ריבית יומית'!D3561</f>
        <v>1.0738622586670132E-4</v>
      </c>
      <c r="J3567" s="29">
        <f t="shared" si="459"/>
        <v>1.6121817437548969</v>
      </c>
      <c r="L3567">
        <f>VLOOKUP(D3566,'מדדים וריביות'!B:C,2)</f>
        <v>25541946.598385502</v>
      </c>
      <c r="M3567" s="30">
        <f t="shared" si="464"/>
        <v>0</v>
      </c>
      <c r="O3567" s="39">
        <f t="shared" si="461"/>
        <v>0</v>
      </c>
      <c r="P3567" s="39">
        <f t="shared" si="465"/>
        <v>0</v>
      </c>
      <c r="Q3567" s="39">
        <f t="shared" si="462"/>
        <v>0</v>
      </c>
      <c r="R3567" s="41">
        <f t="shared" si="463"/>
        <v>0</v>
      </c>
    </row>
    <row r="3568" spans="4:18" x14ac:dyDescent="0.25">
      <c r="D3568" s="1">
        <v>36433</v>
      </c>
      <c r="E3568" s="1">
        <f t="shared" si="460"/>
        <v>36404</v>
      </c>
      <c r="F3568" s="30">
        <f t="shared" si="458"/>
        <v>0</v>
      </c>
      <c r="H3568" s="42">
        <f>IF(DAY(D3568)&gt;14,VLOOKUP(DATE(YEAR(E3568),MONTH(E3568)-1,DAY(1)),'מדדים וריביות'!B:C,2,FALSE),VLOOKUP(DATE(YEAR(E3568),MONTH(E3568)-2,DAY(1)),'מדדים וריביות'!B:C,2,FALSE))</f>
        <v>25421579.2722857</v>
      </c>
      <c r="I3568" s="43">
        <f>'ריבית יומית'!D3562</f>
        <v>1.0738622586670132E-4</v>
      </c>
      <c r="J3568" s="29">
        <f t="shared" si="459"/>
        <v>1.6120086362313875</v>
      </c>
      <c r="L3568">
        <f>VLOOKUP(D3567,'מדדים וריביות'!B:C,2)</f>
        <v>25541946.598385502</v>
      </c>
      <c r="M3568" s="30">
        <f t="shared" si="464"/>
        <v>0</v>
      </c>
      <c r="O3568" s="39">
        <f t="shared" si="461"/>
        <v>0</v>
      </c>
      <c r="P3568" s="39">
        <f t="shared" si="465"/>
        <v>0</v>
      </c>
      <c r="Q3568" s="39">
        <f t="shared" si="462"/>
        <v>0</v>
      </c>
      <c r="R3568" s="41">
        <f t="shared" si="463"/>
        <v>0</v>
      </c>
    </row>
    <row r="3569" spans="4:18" x14ac:dyDescent="0.25">
      <c r="D3569" s="1">
        <v>36434</v>
      </c>
      <c r="E3569" s="1">
        <f t="shared" si="460"/>
        <v>36434</v>
      </c>
      <c r="F3569" s="30">
        <f t="shared" si="458"/>
        <v>0</v>
      </c>
      <c r="H3569" s="42">
        <f>IF(DAY(D3569)&gt;14,VLOOKUP(DATE(YEAR(E3569),MONTH(E3569)-1,DAY(1)),'מדדים וריביות'!B:C,2,FALSE),VLOOKUP(DATE(YEAR(E3569),MONTH(E3569)-2,DAY(1)),'מדדים וריביות'!B:C,2,FALSE))</f>
        <v>25421579.2722857</v>
      </c>
      <c r="I3569" s="43">
        <f>'ריבית יומית'!D3563</f>
        <v>1.0738622586670132E-4</v>
      </c>
      <c r="J3569" s="29">
        <f t="shared" si="459"/>
        <v>1.6118355472952457</v>
      </c>
      <c r="L3569">
        <f>VLOOKUP(D3568,'מדדים וריביות'!B:C,2)</f>
        <v>25541946.598385502</v>
      </c>
      <c r="M3569" s="30">
        <f t="shared" si="464"/>
        <v>0</v>
      </c>
      <c r="O3569" s="39">
        <f t="shared" si="461"/>
        <v>0</v>
      </c>
      <c r="P3569" s="39">
        <f t="shared" si="465"/>
        <v>0</v>
      </c>
      <c r="Q3569" s="39">
        <f t="shared" si="462"/>
        <v>0</v>
      </c>
      <c r="R3569" s="41">
        <f t="shared" si="463"/>
        <v>0</v>
      </c>
    </row>
    <row r="3570" spans="4:18" x14ac:dyDescent="0.25">
      <c r="D3570" s="1">
        <v>36435</v>
      </c>
      <c r="E3570" s="1">
        <f t="shared" si="460"/>
        <v>36434</v>
      </c>
      <c r="F3570" s="30">
        <f t="shared" si="458"/>
        <v>0</v>
      </c>
      <c r="H3570" s="42">
        <f>IF(DAY(D3570)&gt;14,VLOOKUP(DATE(YEAR(E3570),MONTH(E3570)-1,DAY(1)),'מדדים וריביות'!B:C,2,FALSE),VLOOKUP(DATE(YEAR(E3570),MONTH(E3570)-2,DAY(1)),'מדדים וריביות'!B:C,2,FALSE))</f>
        <v>25421579.2722857</v>
      </c>
      <c r="I3570" s="43">
        <f>'ריבית יומית'!D3564</f>
        <v>1.0738622586670132E-4</v>
      </c>
      <c r="J3570" s="29">
        <f t="shared" si="459"/>
        <v>1.6116624769444756</v>
      </c>
      <c r="L3570">
        <f>VLOOKUP(D3569,'מדדים וריביות'!B:C,2)</f>
        <v>25710460.854925301</v>
      </c>
      <c r="M3570" s="30">
        <f t="shared" si="464"/>
        <v>0</v>
      </c>
      <c r="O3570" s="39">
        <f t="shared" si="461"/>
        <v>0</v>
      </c>
      <c r="P3570" s="39">
        <f t="shared" si="465"/>
        <v>0</v>
      </c>
      <c r="Q3570" s="39">
        <f t="shared" si="462"/>
        <v>0</v>
      </c>
      <c r="R3570" s="41">
        <f t="shared" si="463"/>
        <v>0</v>
      </c>
    </row>
    <row r="3571" spans="4:18" x14ac:dyDescent="0.25">
      <c r="D3571" s="1">
        <v>36436</v>
      </c>
      <c r="E3571" s="1">
        <f t="shared" si="460"/>
        <v>36434</v>
      </c>
      <c r="F3571" s="30">
        <f t="shared" si="458"/>
        <v>0</v>
      </c>
      <c r="H3571" s="42">
        <f>IF(DAY(D3571)&gt;14,VLOOKUP(DATE(YEAR(E3571),MONTH(E3571)-1,DAY(1)),'מדדים וריביות'!B:C,2,FALSE),VLOOKUP(DATE(YEAR(E3571),MONTH(E3571)-2,DAY(1)),'מדדים וריביות'!B:C,2,FALSE))</f>
        <v>25421579.2722857</v>
      </c>
      <c r="I3571" s="43">
        <f>'ריבית יומית'!D3565</f>
        <v>1.0738622586670132E-4</v>
      </c>
      <c r="J3571" s="29">
        <f t="shared" si="459"/>
        <v>1.6114894251770817</v>
      </c>
      <c r="L3571">
        <f>VLOOKUP(D3570,'מדדים וריביות'!B:C,2)</f>
        <v>25710460.854925301</v>
      </c>
      <c r="M3571" s="30">
        <f t="shared" si="464"/>
        <v>0</v>
      </c>
      <c r="O3571" s="39">
        <f t="shared" si="461"/>
        <v>0</v>
      </c>
      <c r="P3571" s="39">
        <f t="shared" si="465"/>
        <v>0</v>
      </c>
      <c r="Q3571" s="39">
        <f t="shared" si="462"/>
        <v>0</v>
      </c>
      <c r="R3571" s="41">
        <f t="shared" si="463"/>
        <v>0</v>
      </c>
    </row>
    <row r="3572" spans="4:18" x14ac:dyDescent="0.25">
      <c r="D3572" s="1">
        <v>36437</v>
      </c>
      <c r="E3572" s="1">
        <f t="shared" si="460"/>
        <v>36434</v>
      </c>
      <c r="F3572" s="30">
        <f t="shared" si="458"/>
        <v>0</v>
      </c>
      <c r="H3572" s="42">
        <f>IF(DAY(D3572)&gt;14,VLOOKUP(DATE(YEAR(E3572),MONTH(E3572)-1,DAY(1)),'מדדים וריביות'!B:C,2,FALSE),VLOOKUP(DATE(YEAR(E3572),MONTH(E3572)-2,DAY(1)),'מדדים וריביות'!B:C,2,FALSE))</f>
        <v>25421579.2722857</v>
      </c>
      <c r="I3572" s="43">
        <f>'ריבית יומית'!D3566</f>
        <v>1.0738622586670132E-4</v>
      </c>
      <c r="J3572" s="29">
        <f t="shared" si="459"/>
        <v>1.6113163919910687</v>
      </c>
      <c r="L3572">
        <f>VLOOKUP(D3571,'מדדים וריביות'!B:C,2)</f>
        <v>25710460.854925301</v>
      </c>
      <c r="M3572" s="30">
        <f t="shared" si="464"/>
        <v>0</v>
      </c>
      <c r="O3572" s="39">
        <f t="shared" si="461"/>
        <v>0</v>
      </c>
      <c r="P3572" s="39">
        <f t="shared" si="465"/>
        <v>0</v>
      </c>
      <c r="Q3572" s="39">
        <f t="shared" si="462"/>
        <v>0</v>
      </c>
      <c r="R3572" s="41">
        <f t="shared" si="463"/>
        <v>0</v>
      </c>
    </row>
    <row r="3573" spans="4:18" x14ac:dyDescent="0.25">
      <c r="D3573" s="1">
        <v>36438</v>
      </c>
      <c r="E3573" s="1">
        <f t="shared" si="460"/>
        <v>36434</v>
      </c>
      <c r="F3573" s="30">
        <f t="shared" si="458"/>
        <v>0</v>
      </c>
      <c r="H3573" s="42">
        <f>IF(DAY(D3573)&gt;14,VLOOKUP(DATE(YEAR(E3573),MONTH(E3573)-1,DAY(1)),'מדדים וריביות'!B:C,2,FALSE),VLOOKUP(DATE(YEAR(E3573),MONTH(E3573)-2,DAY(1)),'מדדים וריביות'!B:C,2,FALSE))</f>
        <v>25421579.2722857</v>
      </c>
      <c r="I3573" s="43">
        <f>'ריבית יומית'!D3567</f>
        <v>1.0738622586670132E-4</v>
      </c>
      <c r="J3573" s="29">
        <f t="shared" si="459"/>
        <v>1.6111433773844412</v>
      </c>
      <c r="L3573">
        <f>VLOOKUP(D3572,'מדדים וריביות'!B:C,2)</f>
        <v>25710460.854925301</v>
      </c>
      <c r="M3573" s="30">
        <f t="shared" si="464"/>
        <v>0</v>
      </c>
      <c r="O3573" s="39">
        <f t="shared" si="461"/>
        <v>0</v>
      </c>
      <c r="P3573" s="39">
        <f t="shared" si="465"/>
        <v>0</v>
      </c>
      <c r="Q3573" s="39">
        <f t="shared" si="462"/>
        <v>0</v>
      </c>
      <c r="R3573" s="41">
        <f t="shared" si="463"/>
        <v>0</v>
      </c>
    </row>
    <row r="3574" spans="4:18" x14ac:dyDescent="0.25">
      <c r="D3574" s="1">
        <v>36439</v>
      </c>
      <c r="E3574" s="1">
        <f t="shared" si="460"/>
        <v>36434</v>
      </c>
      <c r="F3574" s="30">
        <f t="shared" si="458"/>
        <v>0</v>
      </c>
      <c r="H3574" s="42">
        <f>IF(DAY(D3574)&gt;14,VLOOKUP(DATE(YEAR(E3574),MONTH(E3574)-1,DAY(1)),'מדדים וריביות'!B:C,2,FALSE),VLOOKUP(DATE(YEAR(E3574),MONTH(E3574)-2,DAY(1)),'מדדים וריביות'!B:C,2,FALSE))</f>
        <v>25421579.2722857</v>
      </c>
      <c r="I3574" s="43">
        <f>'ריבית יומית'!D3568</f>
        <v>1.0738622586670132E-4</v>
      </c>
      <c r="J3574" s="29">
        <f t="shared" si="459"/>
        <v>1.6109703813552045</v>
      </c>
      <c r="L3574">
        <f>VLOOKUP(D3573,'מדדים וריביות'!B:C,2)</f>
        <v>25710460.854925301</v>
      </c>
      <c r="M3574" s="30">
        <f t="shared" si="464"/>
        <v>0</v>
      </c>
      <c r="O3574" s="39">
        <f t="shared" si="461"/>
        <v>0</v>
      </c>
      <c r="P3574" s="39">
        <f t="shared" si="465"/>
        <v>0</v>
      </c>
      <c r="Q3574" s="39">
        <f t="shared" si="462"/>
        <v>0</v>
      </c>
      <c r="R3574" s="41">
        <f t="shared" si="463"/>
        <v>0</v>
      </c>
    </row>
    <row r="3575" spans="4:18" x14ac:dyDescent="0.25">
      <c r="D3575" s="1">
        <v>36440</v>
      </c>
      <c r="E3575" s="1">
        <f t="shared" si="460"/>
        <v>36434</v>
      </c>
      <c r="F3575" s="30">
        <f t="shared" si="458"/>
        <v>0</v>
      </c>
      <c r="H3575" s="42">
        <f>IF(DAY(D3575)&gt;14,VLOOKUP(DATE(YEAR(E3575),MONTH(E3575)-1,DAY(1)),'מדדים וריביות'!B:C,2,FALSE),VLOOKUP(DATE(YEAR(E3575),MONTH(E3575)-2,DAY(1)),'מדדים וריביות'!B:C,2,FALSE))</f>
        <v>25421579.2722857</v>
      </c>
      <c r="I3575" s="43">
        <f>'ריבית יומית'!D3569</f>
        <v>1.0738622586670132E-4</v>
      </c>
      <c r="J3575" s="29">
        <f t="shared" si="459"/>
        <v>1.6107974039013637</v>
      </c>
      <c r="L3575">
        <f>VLOOKUP(D3574,'מדדים וריביות'!B:C,2)</f>
        <v>25710460.854925301</v>
      </c>
      <c r="M3575" s="30">
        <f t="shared" si="464"/>
        <v>0</v>
      </c>
      <c r="O3575" s="39">
        <f t="shared" si="461"/>
        <v>0</v>
      </c>
      <c r="P3575" s="39">
        <f t="shared" si="465"/>
        <v>0</v>
      </c>
      <c r="Q3575" s="39">
        <f t="shared" si="462"/>
        <v>0</v>
      </c>
      <c r="R3575" s="41">
        <f t="shared" si="463"/>
        <v>0</v>
      </c>
    </row>
    <row r="3576" spans="4:18" x14ac:dyDescent="0.25">
      <c r="D3576" s="1">
        <v>36441</v>
      </c>
      <c r="E3576" s="1">
        <f t="shared" si="460"/>
        <v>36434</v>
      </c>
      <c r="F3576" s="30">
        <f t="shared" si="458"/>
        <v>0</v>
      </c>
      <c r="H3576" s="42">
        <f>IF(DAY(D3576)&gt;14,VLOOKUP(DATE(YEAR(E3576),MONTH(E3576)-1,DAY(1)),'מדדים וריביות'!B:C,2,FALSE),VLOOKUP(DATE(YEAR(E3576),MONTH(E3576)-2,DAY(1)),'מדדים וריביות'!B:C,2,FALSE))</f>
        <v>25421579.2722857</v>
      </c>
      <c r="I3576" s="43">
        <f>'ריבית יומית'!D3570</f>
        <v>1.0738622586670132E-4</v>
      </c>
      <c r="J3576" s="29">
        <f t="shared" si="459"/>
        <v>1.6106244450209242</v>
      </c>
      <c r="L3576">
        <f>VLOOKUP(D3575,'מדדים וריביות'!B:C,2)</f>
        <v>25710460.854925301</v>
      </c>
      <c r="M3576" s="30">
        <f t="shared" si="464"/>
        <v>0</v>
      </c>
      <c r="O3576" s="39">
        <f t="shared" si="461"/>
        <v>0</v>
      </c>
      <c r="P3576" s="39">
        <f t="shared" si="465"/>
        <v>0</v>
      </c>
      <c r="Q3576" s="39">
        <f t="shared" si="462"/>
        <v>0</v>
      </c>
      <c r="R3576" s="41">
        <f t="shared" si="463"/>
        <v>0</v>
      </c>
    </row>
    <row r="3577" spans="4:18" x14ac:dyDescent="0.25">
      <c r="D3577" s="1">
        <v>36442</v>
      </c>
      <c r="E3577" s="1">
        <f t="shared" si="460"/>
        <v>36434</v>
      </c>
      <c r="F3577" s="30">
        <f t="shared" si="458"/>
        <v>0</v>
      </c>
      <c r="H3577" s="42">
        <f>IF(DAY(D3577)&gt;14,VLOOKUP(DATE(YEAR(E3577),MONTH(E3577)-1,DAY(1)),'מדדים וריביות'!B:C,2,FALSE),VLOOKUP(DATE(YEAR(E3577),MONTH(E3577)-2,DAY(1)),'מדדים וריביות'!B:C,2,FALSE))</f>
        <v>25421579.2722857</v>
      </c>
      <c r="I3577" s="43">
        <f>'ריבית יומית'!D3571</f>
        <v>1.0738622586670132E-4</v>
      </c>
      <c r="J3577" s="29">
        <f t="shared" si="459"/>
        <v>1.6104515047118919</v>
      </c>
      <c r="L3577">
        <f>VLOOKUP(D3576,'מדדים וריביות'!B:C,2)</f>
        <v>25710460.854925301</v>
      </c>
      <c r="M3577" s="30">
        <f t="shared" si="464"/>
        <v>0</v>
      </c>
      <c r="O3577" s="39">
        <f t="shared" si="461"/>
        <v>0</v>
      </c>
      <c r="P3577" s="39">
        <f t="shared" si="465"/>
        <v>0</v>
      </c>
      <c r="Q3577" s="39">
        <f t="shared" si="462"/>
        <v>0</v>
      </c>
      <c r="R3577" s="41">
        <f t="shared" si="463"/>
        <v>0</v>
      </c>
    </row>
    <row r="3578" spans="4:18" x14ac:dyDescent="0.25">
      <c r="D3578" s="1">
        <v>36443</v>
      </c>
      <c r="E3578" s="1">
        <f t="shared" si="460"/>
        <v>36434</v>
      </c>
      <c r="F3578" s="30">
        <f t="shared" si="458"/>
        <v>0</v>
      </c>
      <c r="H3578" s="42">
        <f>IF(DAY(D3578)&gt;14,VLOOKUP(DATE(YEAR(E3578),MONTH(E3578)-1,DAY(1)),'מדדים וריביות'!B:C,2,FALSE),VLOOKUP(DATE(YEAR(E3578),MONTH(E3578)-2,DAY(1)),'מדדים וריביות'!B:C,2,FALSE))</f>
        <v>25421579.2722857</v>
      </c>
      <c r="I3578" s="43">
        <f>'ריבית יומית'!D3572</f>
        <v>1.0738622586670132E-4</v>
      </c>
      <c r="J3578" s="29">
        <f t="shared" si="459"/>
        <v>1.6102785829722726</v>
      </c>
      <c r="L3578">
        <f>VLOOKUP(D3577,'מדדים וריביות'!B:C,2)</f>
        <v>25710460.854925301</v>
      </c>
      <c r="M3578" s="30">
        <f t="shared" si="464"/>
        <v>0</v>
      </c>
      <c r="O3578" s="39">
        <f t="shared" si="461"/>
        <v>0</v>
      </c>
      <c r="P3578" s="39">
        <f t="shared" si="465"/>
        <v>0</v>
      </c>
      <c r="Q3578" s="39">
        <f t="shared" si="462"/>
        <v>0</v>
      </c>
      <c r="R3578" s="41">
        <f t="shared" si="463"/>
        <v>0</v>
      </c>
    </row>
    <row r="3579" spans="4:18" x14ac:dyDescent="0.25">
      <c r="D3579" s="1">
        <v>36444</v>
      </c>
      <c r="E3579" s="1">
        <f t="shared" si="460"/>
        <v>36434</v>
      </c>
      <c r="F3579" s="30">
        <f t="shared" si="458"/>
        <v>0</v>
      </c>
      <c r="H3579" s="42">
        <f>IF(DAY(D3579)&gt;14,VLOOKUP(DATE(YEAR(E3579),MONTH(E3579)-1,DAY(1)),'מדדים וריביות'!B:C,2,FALSE),VLOOKUP(DATE(YEAR(E3579),MONTH(E3579)-2,DAY(1)),'מדדים וריביות'!B:C,2,FALSE))</f>
        <v>25421579.2722857</v>
      </c>
      <c r="I3579" s="43">
        <f>'ריבית יומית'!D3573</f>
        <v>1.0738622586670132E-4</v>
      </c>
      <c r="J3579" s="29">
        <f t="shared" si="459"/>
        <v>1.6101056798000724</v>
      </c>
      <c r="L3579">
        <f>VLOOKUP(D3578,'מדדים וריביות'!B:C,2)</f>
        <v>25710460.854925301</v>
      </c>
      <c r="M3579" s="30">
        <f t="shared" si="464"/>
        <v>0</v>
      </c>
      <c r="O3579" s="39">
        <f t="shared" si="461"/>
        <v>0</v>
      </c>
      <c r="P3579" s="39">
        <f t="shared" si="465"/>
        <v>0</v>
      </c>
      <c r="Q3579" s="39">
        <f t="shared" si="462"/>
        <v>0</v>
      </c>
      <c r="R3579" s="41">
        <f t="shared" si="463"/>
        <v>0</v>
      </c>
    </row>
    <row r="3580" spans="4:18" x14ac:dyDescent="0.25">
      <c r="D3580" s="1">
        <v>36445</v>
      </c>
      <c r="E3580" s="1">
        <f t="shared" si="460"/>
        <v>36434</v>
      </c>
      <c r="F3580" s="30">
        <f t="shared" si="458"/>
        <v>0</v>
      </c>
      <c r="H3580" s="42">
        <f>IF(DAY(D3580)&gt;14,VLOOKUP(DATE(YEAR(E3580),MONTH(E3580)-1,DAY(1)),'מדדים וריביות'!B:C,2,FALSE),VLOOKUP(DATE(YEAR(E3580),MONTH(E3580)-2,DAY(1)),'מדדים וריביות'!B:C,2,FALSE))</f>
        <v>25421579.2722857</v>
      </c>
      <c r="I3580" s="43">
        <f>'ריבית יומית'!D3574</f>
        <v>1.0738622586670132E-4</v>
      </c>
      <c r="J3580" s="29">
        <f t="shared" si="459"/>
        <v>1.6099327951932976</v>
      </c>
      <c r="L3580">
        <f>VLOOKUP(D3579,'מדדים וריביות'!B:C,2)</f>
        <v>25710460.854925301</v>
      </c>
      <c r="M3580" s="30">
        <f t="shared" si="464"/>
        <v>0</v>
      </c>
      <c r="O3580" s="39">
        <f t="shared" si="461"/>
        <v>0</v>
      </c>
      <c r="P3580" s="39">
        <f t="shared" si="465"/>
        <v>0</v>
      </c>
      <c r="Q3580" s="39">
        <f t="shared" si="462"/>
        <v>0</v>
      </c>
      <c r="R3580" s="41">
        <f t="shared" si="463"/>
        <v>0</v>
      </c>
    </row>
    <row r="3581" spans="4:18" x14ac:dyDescent="0.25">
      <c r="D3581" s="1">
        <v>36446</v>
      </c>
      <c r="E3581" s="1">
        <f t="shared" si="460"/>
        <v>36434</v>
      </c>
      <c r="F3581" s="30">
        <f t="shared" si="458"/>
        <v>0</v>
      </c>
      <c r="H3581" s="42">
        <f>IF(DAY(D3581)&gt;14,VLOOKUP(DATE(YEAR(E3581),MONTH(E3581)-1,DAY(1)),'מדדים וריביות'!B:C,2,FALSE),VLOOKUP(DATE(YEAR(E3581),MONTH(E3581)-2,DAY(1)),'מדדים וריביות'!B:C,2,FALSE))</f>
        <v>25421579.2722857</v>
      </c>
      <c r="I3581" s="43">
        <f>'ריבית יומית'!D3575</f>
        <v>1.0738622586670132E-4</v>
      </c>
      <c r="J3581" s="29">
        <f t="shared" si="459"/>
        <v>1.6097599291499547</v>
      </c>
      <c r="L3581">
        <f>VLOOKUP(D3580,'מדדים וריביות'!B:C,2)</f>
        <v>25710460.854925301</v>
      </c>
      <c r="M3581" s="30">
        <f t="shared" si="464"/>
        <v>0</v>
      </c>
      <c r="O3581" s="39">
        <f t="shared" si="461"/>
        <v>0</v>
      </c>
      <c r="P3581" s="39">
        <f t="shared" si="465"/>
        <v>0</v>
      </c>
      <c r="Q3581" s="39">
        <f t="shared" si="462"/>
        <v>0</v>
      </c>
      <c r="R3581" s="41">
        <f t="shared" si="463"/>
        <v>0</v>
      </c>
    </row>
    <row r="3582" spans="4:18" x14ac:dyDescent="0.25">
      <c r="D3582" s="1">
        <v>36447</v>
      </c>
      <c r="E3582" s="1">
        <f t="shared" si="460"/>
        <v>36434</v>
      </c>
      <c r="F3582" s="30">
        <f t="shared" si="458"/>
        <v>0</v>
      </c>
      <c r="H3582" s="42">
        <f>IF(DAY(D3582)&gt;14,VLOOKUP(DATE(YEAR(E3582),MONTH(E3582)-1,DAY(1)),'מדדים וריביות'!B:C,2,FALSE),VLOOKUP(DATE(YEAR(E3582),MONTH(E3582)-2,DAY(1)),'מדדים וריביות'!B:C,2,FALSE))</f>
        <v>25421579.2722857</v>
      </c>
      <c r="I3582" s="43">
        <f>'ריבית יומית'!D3576</f>
        <v>1.0738622586670132E-4</v>
      </c>
      <c r="J3582" s="29">
        <f t="shared" si="459"/>
        <v>1.6095870816680506</v>
      </c>
      <c r="L3582">
        <f>VLOOKUP(D3581,'מדדים וריביות'!B:C,2)</f>
        <v>25710460.854925301</v>
      </c>
      <c r="M3582" s="30">
        <f t="shared" si="464"/>
        <v>0</v>
      </c>
      <c r="O3582" s="39">
        <f t="shared" si="461"/>
        <v>0</v>
      </c>
      <c r="P3582" s="39">
        <f t="shared" si="465"/>
        <v>0</v>
      </c>
      <c r="Q3582" s="39">
        <f t="shared" si="462"/>
        <v>0</v>
      </c>
      <c r="R3582" s="41">
        <f t="shared" si="463"/>
        <v>0</v>
      </c>
    </row>
    <row r="3583" spans="4:18" x14ac:dyDescent="0.25">
      <c r="D3583" s="1">
        <v>36448</v>
      </c>
      <c r="E3583" s="1">
        <f t="shared" si="460"/>
        <v>36434</v>
      </c>
      <c r="F3583" s="30">
        <f t="shared" si="458"/>
        <v>0</v>
      </c>
      <c r="H3583" s="42">
        <f>IF(DAY(D3583)&gt;14,VLOOKUP(DATE(YEAR(E3583),MONTH(E3583)-1,DAY(1)),'מדדים וריביות'!B:C,2,FALSE),VLOOKUP(DATE(YEAR(E3583),MONTH(E3583)-2,DAY(1)),'מדדים וריביות'!B:C,2,FALSE))</f>
        <v>25541946.598385502</v>
      </c>
      <c r="I3583" s="43">
        <f>'ריבית יומית'!D3577</f>
        <v>1.0738622586670132E-4</v>
      </c>
      <c r="J3583" s="29">
        <f t="shared" si="459"/>
        <v>1.6094142527455921</v>
      </c>
      <c r="L3583">
        <f>VLOOKUP(D3582,'מדדים וריביות'!B:C,2)</f>
        <v>25710460.854925301</v>
      </c>
      <c r="M3583" s="30">
        <f t="shared" si="464"/>
        <v>0</v>
      </c>
      <c r="O3583" s="39">
        <f t="shared" si="461"/>
        <v>0</v>
      </c>
      <c r="P3583" s="39">
        <f t="shared" si="465"/>
        <v>0</v>
      </c>
      <c r="Q3583" s="39">
        <f t="shared" si="462"/>
        <v>0</v>
      </c>
      <c r="R3583" s="41">
        <f t="shared" si="463"/>
        <v>0</v>
      </c>
    </row>
    <row r="3584" spans="4:18" x14ac:dyDescent="0.25">
      <c r="D3584" s="1">
        <v>36449</v>
      </c>
      <c r="E3584" s="1">
        <f t="shared" si="460"/>
        <v>36434</v>
      </c>
      <c r="F3584" s="30">
        <f t="shared" ref="F3584:F3647" si="466">M3583</f>
        <v>0</v>
      </c>
      <c r="H3584" s="42">
        <f>IF(DAY(D3584)&gt;14,VLOOKUP(DATE(YEAR(E3584),MONTH(E3584)-1,DAY(1)),'מדדים וריביות'!B:C,2,FALSE),VLOOKUP(DATE(YEAR(E3584),MONTH(E3584)-2,DAY(1)),'מדדים וריביות'!B:C,2,FALSE))</f>
        <v>25541946.598385502</v>
      </c>
      <c r="I3584" s="43">
        <f>'ריבית יומית'!D3578</f>
        <v>1.0738622586670132E-4</v>
      </c>
      <c r="J3584" s="29">
        <f t="shared" si="459"/>
        <v>1.6092414423805865</v>
      </c>
      <c r="L3584">
        <f>VLOOKUP(D3583,'מדדים וריביות'!B:C,2)</f>
        <v>25710460.854925301</v>
      </c>
      <c r="M3584" s="30">
        <f t="shared" si="464"/>
        <v>0</v>
      </c>
      <c r="O3584" s="39">
        <f t="shared" si="461"/>
        <v>0</v>
      </c>
      <c r="P3584" s="39">
        <f t="shared" si="465"/>
        <v>0</v>
      </c>
      <c r="Q3584" s="39">
        <f t="shared" si="462"/>
        <v>0</v>
      </c>
      <c r="R3584" s="41">
        <f t="shared" si="463"/>
        <v>0</v>
      </c>
    </row>
    <row r="3585" spans="4:18" x14ac:dyDescent="0.25">
      <c r="D3585" s="1">
        <v>36450</v>
      </c>
      <c r="E3585" s="1">
        <f t="shared" si="460"/>
        <v>36434</v>
      </c>
      <c r="F3585" s="30">
        <f t="shared" si="466"/>
        <v>0</v>
      </c>
      <c r="H3585" s="42">
        <f>IF(DAY(D3585)&gt;14,VLOOKUP(DATE(YEAR(E3585),MONTH(E3585)-1,DAY(1)),'מדדים וריביות'!B:C,2,FALSE),VLOOKUP(DATE(YEAR(E3585),MONTH(E3585)-2,DAY(1)),'מדדים וריביות'!B:C,2,FALSE))</f>
        <v>25541946.598385502</v>
      </c>
      <c r="I3585" s="43">
        <f>'ריבית יומית'!D3579</f>
        <v>1.0738622586670132E-4</v>
      </c>
      <c r="J3585" s="29">
        <f t="shared" si="459"/>
        <v>1.6090686505710412</v>
      </c>
      <c r="L3585">
        <f>VLOOKUP(D3584,'מדדים וריביות'!B:C,2)</f>
        <v>25710460.854925301</v>
      </c>
      <c r="M3585" s="30">
        <f t="shared" si="464"/>
        <v>0</v>
      </c>
      <c r="O3585" s="39">
        <f t="shared" si="461"/>
        <v>0</v>
      </c>
      <c r="P3585" s="39">
        <f t="shared" si="465"/>
        <v>0</v>
      </c>
      <c r="Q3585" s="39">
        <f t="shared" si="462"/>
        <v>0</v>
      </c>
      <c r="R3585" s="41">
        <f t="shared" si="463"/>
        <v>0</v>
      </c>
    </row>
    <row r="3586" spans="4:18" x14ac:dyDescent="0.25">
      <c r="D3586" s="1">
        <v>36451</v>
      </c>
      <c r="E3586" s="1">
        <f t="shared" si="460"/>
        <v>36434</v>
      </c>
      <c r="F3586" s="30">
        <f t="shared" si="466"/>
        <v>0</v>
      </c>
      <c r="H3586" s="42">
        <f>IF(DAY(D3586)&gt;14,VLOOKUP(DATE(YEAR(E3586),MONTH(E3586)-1,DAY(1)),'מדדים וריביות'!B:C,2,FALSE),VLOOKUP(DATE(YEAR(E3586),MONTH(E3586)-2,DAY(1)),'מדדים וריביות'!B:C,2,FALSE))</f>
        <v>25541946.598385502</v>
      </c>
      <c r="I3586" s="43">
        <f>'ריבית יומית'!D3580</f>
        <v>1.0738622586670132E-4</v>
      </c>
      <c r="J3586" s="29">
        <f t="shared" si="459"/>
        <v>1.6088958773149638</v>
      </c>
      <c r="L3586">
        <f>VLOOKUP(D3585,'מדדים וריביות'!B:C,2)</f>
        <v>25710460.854925301</v>
      </c>
      <c r="M3586" s="30">
        <f t="shared" si="464"/>
        <v>0</v>
      </c>
      <c r="O3586" s="39">
        <f t="shared" si="461"/>
        <v>0</v>
      </c>
      <c r="P3586" s="39">
        <f t="shared" si="465"/>
        <v>0</v>
      </c>
      <c r="Q3586" s="39">
        <f t="shared" si="462"/>
        <v>0</v>
      </c>
      <c r="R3586" s="41">
        <f t="shared" si="463"/>
        <v>0</v>
      </c>
    </row>
    <row r="3587" spans="4:18" x14ac:dyDescent="0.25">
      <c r="D3587" s="1">
        <v>36452</v>
      </c>
      <c r="E3587" s="1">
        <f t="shared" si="460"/>
        <v>36434</v>
      </c>
      <c r="F3587" s="30">
        <f t="shared" si="466"/>
        <v>0</v>
      </c>
      <c r="H3587" s="42">
        <f>IF(DAY(D3587)&gt;14,VLOOKUP(DATE(YEAR(E3587),MONTH(E3587)-1,DAY(1)),'מדדים וריביות'!B:C,2,FALSE),VLOOKUP(DATE(YEAR(E3587),MONTH(E3587)-2,DAY(1)),'מדדים וריביות'!B:C,2,FALSE))</f>
        <v>25541946.598385502</v>
      </c>
      <c r="I3587" s="43">
        <f>'ריבית יומית'!D3581</f>
        <v>1.0738622586670132E-4</v>
      </c>
      <c r="J3587" s="29">
        <f t="shared" si="459"/>
        <v>1.6087231226103622</v>
      </c>
      <c r="L3587">
        <f>VLOOKUP(D3586,'מדדים וריביות'!B:C,2)</f>
        <v>25710460.854925301</v>
      </c>
      <c r="M3587" s="30">
        <f t="shared" si="464"/>
        <v>0</v>
      </c>
      <c r="O3587" s="39">
        <f t="shared" si="461"/>
        <v>0</v>
      </c>
      <c r="P3587" s="39">
        <f t="shared" si="465"/>
        <v>0</v>
      </c>
      <c r="Q3587" s="39">
        <f t="shared" si="462"/>
        <v>0</v>
      </c>
      <c r="R3587" s="41">
        <f t="shared" si="463"/>
        <v>0</v>
      </c>
    </row>
    <row r="3588" spans="4:18" x14ac:dyDescent="0.25">
      <c r="D3588" s="1">
        <v>36453</v>
      </c>
      <c r="E3588" s="1">
        <f t="shared" si="460"/>
        <v>36434</v>
      </c>
      <c r="F3588" s="30">
        <f t="shared" si="466"/>
        <v>0</v>
      </c>
      <c r="H3588" s="42">
        <f>IF(DAY(D3588)&gt;14,VLOOKUP(DATE(YEAR(E3588),MONTH(E3588)-1,DAY(1)),'מדדים וריביות'!B:C,2,FALSE),VLOOKUP(DATE(YEAR(E3588),MONTH(E3588)-2,DAY(1)),'מדדים וריביות'!B:C,2,FALSE))</f>
        <v>25541946.598385502</v>
      </c>
      <c r="I3588" s="43">
        <f>'ריבית יומית'!D3582</f>
        <v>1.0738622586670132E-4</v>
      </c>
      <c r="J3588" s="29">
        <f t="shared" si="459"/>
        <v>1.6085503864552444</v>
      </c>
      <c r="L3588">
        <f>VLOOKUP(D3587,'מדדים וריביות'!B:C,2)</f>
        <v>25710460.854925301</v>
      </c>
      <c r="M3588" s="30">
        <f t="shared" si="464"/>
        <v>0</v>
      </c>
      <c r="O3588" s="39">
        <f t="shared" si="461"/>
        <v>0</v>
      </c>
      <c r="P3588" s="39">
        <f t="shared" si="465"/>
        <v>0</v>
      </c>
      <c r="Q3588" s="39">
        <f t="shared" si="462"/>
        <v>0</v>
      </c>
      <c r="R3588" s="41">
        <f t="shared" si="463"/>
        <v>0</v>
      </c>
    </row>
    <row r="3589" spans="4:18" x14ac:dyDescent="0.25">
      <c r="D3589" s="1">
        <v>36454</v>
      </c>
      <c r="E3589" s="1">
        <f t="shared" si="460"/>
        <v>36434</v>
      </c>
      <c r="F3589" s="30">
        <f t="shared" si="466"/>
        <v>0</v>
      </c>
      <c r="H3589" s="42">
        <f>IF(DAY(D3589)&gt;14,VLOOKUP(DATE(YEAR(E3589),MONTH(E3589)-1,DAY(1)),'מדדים וריביות'!B:C,2,FALSE),VLOOKUP(DATE(YEAR(E3589),MONTH(E3589)-2,DAY(1)),'מדדים וריביות'!B:C,2,FALSE))</f>
        <v>25541946.598385502</v>
      </c>
      <c r="I3589" s="43">
        <f>'ריבית יומית'!D3583</f>
        <v>1.0738622586670132E-4</v>
      </c>
      <c r="J3589" s="29">
        <f t="shared" si="459"/>
        <v>1.6083776688476186</v>
      </c>
      <c r="L3589">
        <f>VLOOKUP(D3588,'מדדים וריביות'!B:C,2)</f>
        <v>25710460.854925301</v>
      </c>
      <c r="M3589" s="30">
        <f t="shared" si="464"/>
        <v>0</v>
      </c>
      <c r="O3589" s="39">
        <f t="shared" si="461"/>
        <v>0</v>
      </c>
      <c r="P3589" s="39">
        <f t="shared" si="465"/>
        <v>0</v>
      </c>
      <c r="Q3589" s="39">
        <f t="shared" si="462"/>
        <v>0</v>
      </c>
      <c r="R3589" s="41">
        <f t="shared" si="463"/>
        <v>0</v>
      </c>
    </row>
    <row r="3590" spans="4:18" x14ac:dyDescent="0.25">
      <c r="D3590" s="1">
        <v>36455</v>
      </c>
      <c r="E3590" s="1">
        <f t="shared" si="460"/>
        <v>36434</v>
      </c>
      <c r="F3590" s="30">
        <f t="shared" si="466"/>
        <v>0</v>
      </c>
      <c r="H3590" s="42">
        <f>IF(DAY(D3590)&gt;14,VLOOKUP(DATE(YEAR(E3590),MONTH(E3590)-1,DAY(1)),'מדדים וריביות'!B:C,2,FALSE),VLOOKUP(DATE(YEAR(E3590),MONTH(E3590)-2,DAY(1)),'מדדים וריביות'!B:C,2,FALSE))</f>
        <v>25541946.598385502</v>
      </c>
      <c r="I3590" s="43">
        <f>'ריבית יומית'!D3584</f>
        <v>1.0738622586670132E-4</v>
      </c>
      <c r="J3590" s="29">
        <f t="shared" si="459"/>
        <v>1.6082049697854932</v>
      </c>
      <c r="L3590">
        <f>VLOOKUP(D3589,'מדדים וריביות'!B:C,2)</f>
        <v>25710460.854925301</v>
      </c>
      <c r="M3590" s="30">
        <f t="shared" si="464"/>
        <v>0</v>
      </c>
      <c r="O3590" s="39">
        <f t="shared" si="461"/>
        <v>0</v>
      </c>
      <c r="P3590" s="39">
        <f t="shared" si="465"/>
        <v>0</v>
      </c>
      <c r="Q3590" s="39">
        <f t="shared" si="462"/>
        <v>0</v>
      </c>
      <c r="R3590" s="41">
        <f t="shared" si="463"/>
        <v>0</v>
      </c>
    </row>
    <row r="3591" spans="4:18" x14ac:dyDescent="0.25">
      <c r="D3591" s="1">
        <v>36456</v>
      </c>
      <c r="E3591" s="1">
        <f t="shared" si="460"/>
        <v>36434</v>
      </c>
      <c r="F3591" s="30">
        <f t="shared" si="466"/>
        <v>0</v>
      </c>
      <c r="H3591" s="42">
        <f>IF(DAY(D3591)&gt;14,VLOOKUP(DATE(YEAR(E3591),MONTH(E3591)-1,DAY(1)),'מדדים וריביות'!B:C,2,FALSE),VLOOKUP(DATE(YEAR(E3591),MONTH(E3591)-2,DAY(1)),'מדדים וריביות'!B:C,2,FALSE))</f>
        <v>25541946.598385502</v>
      </c>
      <c r="I3591" s="43">
        <f>'ריבית יומית'!D3585</f>
        <v>1.0738622586670132E-4</v>
      </c>
      <c r="J3591" s="29">
        <f t="shared" si="459"/>
        <v>1.608032289266877</v>
      </c>
      <c r="L3591">
        <f>VLOOKUP(D3590,'מדדים וריביות'!B:C,2)</f>
        <v>25710460.854925301</v>
      </c>
      <c r="M3591" s="30">
        <f t="shared" si="464"/>
        <v>0</v>
      </c>
      <c r="O3591" s="39">
        <f t="shared" si="461"/>
        <v>0</v>
      </c>
      <c r="P3591" s="39">
        <f t="shared" si="465"/>
        <v>0</v>
      </c>
      <c r="Q3591" s="39">
        <f t="shared" si="462"/>
        <v>0</v>
      </c>
      <c r="R3591" s="41">
        <f t="shared" si="463"/>
        <v>0</v>
      </c>
    </row>
    <row r="3592" spans="4:18" x14ac:dyDescent="0.25">
      <c r="D3592" s="1">
        <v>36457</v>
      </c>
      <c r="E3592" s="1">
        <f t="shared" si="460"/>
        <v>36434</v>
      </c>
      <c r="F3592" s="30">
        <f t="shared" si="466"/>
        <v>0</v>
      </c>
      <c r="H3592" s="42">
        <f>IF(DAY(D3592)&gt;14,VLOOKUP(DATE(YEAR(E3592),MONTH(E3592)-1,DAY(1)),'מדדים וריביות'!B:C,2,FALSE),VLOOKUP(DATE(YEAR(E3592),MONTH(E3592)-2,DAY(1)),'מדדים וריביות'!B:C,2,FALSE))</f>
        <v>25541946.598385502</v>
      </c>
      <c r="I3592" s="43">
        <f>'ריבית יומית'!D3586</f>
        <v>1.0738622586670132E-4</v>
      </c>
      <c r="J3592" s="29">
        <f t="shared" si="459"/>
        <v>1.6078596272897789</v>
      </c>
      <c r="L3592">
        <f>VLOOKUP(D3591,'מדדים וריביות'!B:C,2)</f>
        <v>25710460.854925301</v>
      </c>
      <c r="M3592" s="30">
        <f t="shared" si="464"/>
        <v>0</v>
      </c>
      <c r="O3592" s="39">
        <f t="shared" si="461"/>
        <v>0</v>
      </c>
      <c r="P3592" s="39">
        <f t="shared" si="465"/>
        <v>0</v>
      </c>
      <c r="Q3592" s="39">
        <f t="shared" si="462"/>
        <v>0</v>
      </c>
      <c r="R3592" s="41">
        <f t="shared" si="463"/>
        <v>0</v>
      </c>
    </row>
    <row r="3593" spans="4:18" x14ac:dyDescent="0.25">
      <c r="D3593" s="1">
        <v>36458</v>
      </c>
      <c r="E3593" s="1">
        <f t="shared" si="460"/>
        <v>36434</v>
      </c>
      <c r="F3593" s="30">
        <f t="shared" si="466"/>
        <v>0</v>
      </c>
      <c r="H3593" s="42">
        <f>IF(DAY(D3593)&gt;14,VLOOKUP(DATE(YEAR(E3593),MONTH(E3593)-1,DAY(1)),'מדדים וריביות'!B:C,2,FALSE),VLOOKUP(DATE(YEAR(E3593),MONTH(E3593)-2,DAY(1)),'מדדים וריביות'!B:C,2,FALSE))</f>
        <v>25541946.598385502</v>
      </c>
      <c r="I3593" s="43">
        <f>'ריבית יומית'!D3587</f>
        <v>1.0738622586670132E-4</v>
      </c>
      <c r="J3593" s="29">
        <f t="shared" ref="J3593:J3656" si="467">J3594*(1+I3593)</f>
        <v>1.6076869838522081</v>
      </c>
      <c r="L3593">
        <f>VLOOKUP(D3592,'מדדים וריביות'!B:C,2)</f>
        <v>25710460.854925301</v>
      </c>
      <c r="M3593" s="30">
        <f t="shared" si="464"/>
        <v>0</v>
      </c>
      <c r="O3593" s="39">
        <f t="shared" si="461"/>
        <v>0</v>
      </c>
      <c r="P3593" s="39">
        <f t="shared" si="465"/>
        <v>0</v>
      </c>
      <c r="Q3593" s="39">
        <f t="shared" si="462"/>
        <v>0</v>
      </c>
      <c r="R3593" s="41">
        <f t="shared" si="463"/>
        <v>0</v>
      </c>
    </row>
    <row r="3594" spans="4:18" x14ac:dyDescent="0.25">
      <c r="D3594" s="1">
        <v>36459</v>
      </c>
      <c r="E3594" s="1">
        <f t="shared" ref="E3594:E3657" si="468">DATE(YEAR(D3594),MONTH(D3594),DAY(1))</f>
        <v>36434</v>
      </c>
      <c r="F3594" s="30">
        <f t="shared" si="466"/>
        <v>0</v>
      </c>
      <c r="H3594" s="42">
        <f>IF(DAY(D3594)&gt;14,VLOOKUP(DATE(YEAR(E3594),MONTH(E3594)-1,DAY(1)),'מדדים וריביות'!B:C,2,FALSE),VLOOKUP(DATE(YEAR(E3594),MONTH(E3594)-2,DAY(1)),'מדדים וריביות'!B:C,2,FALSE))</f>
        <v>25541946.598385502</v>
      </c>
      <c r="I3594" s="43">
        <f>'ריבית יומית'!D3588</f>
        <v>1.0738622586670132E-4</v>
      </c>
      <c r="J3594" s="29">
        <f t="shared" si="467"/>
        <v>1.6075143589521736</v>
      </c>
      <c r="L3594">
        <f>VLOOKUP(D3593,'מדדים וריביות'!B:C,2)</f>
        <v>25710460.854925301</v>
      </c>
      <c r="M3594" s="30">
        <f t="shared" si="464"/>
        <v>0</v>
      </c>
      <c r="O3594" s="39">
        <f t="shared" ref="O3594:O3657" si="469">$D$4/H3594*G3594-G3594</f>
        <v>0</v>
      </c>
      <c r="P3594" s="39">
        <f t="shared" si="465"/>
        <v>0</v>
      </c>
      <c r="Q3594" s="39">
        <f t="shared" ref="Q3594:Q3657" si="470">$D$4/H3594*P3594-P3594</f>
        <v>0</v>
      </c>
      <c r="R3594" s="41">
        <f t="shared" ref="R3594:R3657" si="471">SUM(O3594:Q3594)</f>
        <v>0</v>
      </c>
    </row>
    <row r="3595" spans="4:18" x14ac:dyDescent="0.25">
      <c r="D3595" s="1">
        <v>36460</v>
      </c>
      <c r="E3595" s="1">
        <f t="shared" si="468"/>
        <v>36434</v>
      </c>
      <c r="F3595" s="30">
        <f t="shared" si="466"/>
        <v>0</v>
      </c>
      <c r="H3595" s="42">
        <f>IF(DAY(D3595)&gt;14,VLOOKUP(DATE(YEAR(E3595),MONTH(E3595)-1,DAY(1)),'מדדים וריביות'!B:C,2,FALSE),VLOOKUP(DATE(YEAR(E3595),MONTH(E3595)-2,DAY(1)),'מדדים וריביות'!B:C,2,FALSE))</f>
        <v>25541946.598385502</v>
      </c>
      <c r="I3595" s="43">
        <f>'ריבית יומית'!D3589</f>
        <v>1.0738622586670132E-4</v>
      </c>
      <c r="J3595" s="29">
        <f t="shared" si="467"/>
        <v>1.6073417525876852</v>
      </c>
      <c r="L3595">
        <f>VLOOKUP(D3594,'מדדים וריביות'!B:C,2)</f>
        <v>25710460.854925301</v>
      </c>
      <c r="M3595" s="30">
        <f t="shared" si="464"/>
        <v>0</v>
      </c>
      <c r="O3595" s="39">
        <f t="shared" si="469"/>
        <v>0</v>
      </c>
      <c r="P3595" s="39">
        <f t="shared" si="465"/>
        <v>0</v>
      </c>
      <c r="Q3595" s="39">
        <f t="shared" si="470"/>
        <v>0</v>
      </c>
      <c r="R3595" s="41">
        <f t="shared" si="471"/>
        <v>0</v>
      </c>
    </row>
    <row r="3596" spans="4:18" x14ac:dyDescent="0.25">
      <c r="D3596" s="1">
        <v>36461</v>
      </c>
      <c r="E3596" s="1">
        <f t="shared" si="468"/>
        <v>36434</v>
      </c>
      <c r="F3596" s="30">
        <f t="shared" si="466"/>
        <v>0</v>
      </c>
      <c r="H3596" s="42">
        <f>IF(DAY(D3596)&gt;14,VLOOKUP(DATE(YEAR(E3596),MONTH(E3596)-1,DAY(1)),'מדדים וריביות'!B:C,2,FALSE),VLOOKUP(DATE(YEAR(E3596),MONTH(E3596)-2,DAY(1)),'מדדים וריביות'!B:C,2,FALSE))</f>
        <v>25541946.598385502</v>
      </c>
      <c r="I3596" s="43">
        <f>'ריבית יומית'!D3590</f>
        <v>1.0738622586670132E-4</v>
      </c>
      <c r="J3596" s="29">
        <f t="shared" si="467"/>
        <v>1.6071691647567525</v>
      </c>
      <c r="L3596">
        <f>VLOOKUP(D3595,'מדדים וריביות'!B:C,2)</f>
        <v>25710460.854925301</v>
      </c>
      <c r="M3596" s="30">
        <f t="shared" ref="M3596:M3659" si="472">F3596*(1+I3596)*L3596/H3596+G3596-K3596</f>
        <v>0</v>
      </c>
      <c r="O3596" s="39">
        <f t="shared" si="469"/>
        <v>0</v>
      </c>
      <c r="P3596" s="39">
        <f t="shared" si="465"/>
        <v>0</v>
      </c>
      <c r="Q3596" s="39">
        <f t="shared" si="470"/>
        <v>0</v>
      </c>
      <c r="R3596" s="41">
        <f t="shared" si="471"/>
        <v>0</v>
      </c>
    </row>
    <row r="3597" spans="4:18" x14ac:dyDescent="0.25">
      <c r="D3597" s="1">
        <v>36462</v>
      </c>
      <c r="E3597" s="1">
        <f t="shared" si="468"/>
        <v>36434</v>
      </c>
      <c r="F3597" s="30">
        <f t="shared" si="466"/>
        <v>0</v>
      </c>
      <c r="H3597" s="42">
        <f>IF(DAY(D3597)&gt;14,VLOOKUP(DATE(YEAR(E3597),MONTH(E3597)-1,DAY(1)),'מדדים וריביות'!B:C,2,FALSE),VLOOKUP(DATE(YEAR(E3597),MONTH(E3597)-2,DAY(1)),'מדדים וריביות'!B:C,2,FALSE))</f>
        <v>25541946.598385502</v>
      </c>
      <c r="I3597" s="43">
        <f>'ריבית יומית'!D3591</f>
        <v>1.0738622586670132E-4</v>
      </c>
      <c r="J3597" s="29">
        <f t="shared" si="467"/>
        <v>1.6069965954573857</v>
      </c>
      <c r="L3597">
        <f>VLOOKUP(D3596,'מדדים וריביות'!B:C,2)</f>
        <v>25710460.854925301</v>
      </c>
      <c r="M3597" s="30">
        <f t="shared" si="472"/>
        <v>0</v>
      </c>
      <c r="O3597" s="39">
        <f t="shared" si="469"/>
        <v>0</v>
      </c>
      <c r="P3597" s="39">
        <f t="shared" si="465"/>
        <v>0</v>
      </c>
      <c r="Q3597" s="39">
        <f t="shared" si="470"/>
        <v>0</v>
      </c>
      <c r="R3597" s="41">
        <f t="shared" si="471"/>
        <v>0</v>
      </c>
    </row>
    <row r="3598" spans="4:18" x14ac:dyDescent="0.25">
      <c r="D3598" s="1">
        <v>36463</v>
      </c>
      <c r="E3598" s="1">
        <f t="shared" si="468"/>
        <v>36434</v>
      </c>
      <c r="F3598" s="30">
        <f t="shared" si="466"/>
        <v>0</v>
      </c>
      <c r="H3598" s="42">
        <f>IF(DAY(D3598)&gt;14,VLOOKUP(DATE(YEAR(E3598),MONTH(E3598)-1,DAY(1)),'מדדים וריביות'!B:C,2,FALSE),VLOOKUP(DATE(YEAR(E3598),MONTH(E3598)-2,DAY(1)),'מדדים וריביות'!B:C,2,FALSE))</f>
        <v>25541946.598385502</v>
      </c>
      <c r="I3598" s="43">
        <f>'ריבית יומית'!D3592</f>
        <v>1.0738622586670132E-4</v>
      </c>
      <c r="J3598" s="29">
        <f t="shared" si="467"/>
        <v>1.6068240446875948</v>
      </c>
      <c r="L3598">
        <f>VLOOKUP(D3597,'מדדים וריביות'!B:C,2)</f>
        <v>25710460.854925301</v>
      </c>
      <c r="M3598" s="30">
        <f t="shared" si="472"/>
        <v>0</v>
      </c>
      <c r="O3598" s="39">
        <f t="shared" si="469"/>
        <v>0</v>
      </c>
      <c r="P3598" s="39">
        <f t="shared" si="465"/>
        <v>0</v>
      </c>
      <c r="Q3598" s="39">
        <f t="shared" si="470"/>
        <v>0</v>
      </c>
      <c r="R3598" s="41">
        <f t="shared" si="471"/>
        <v>0</v>
      </c>
    </row>
    <row r="3599" spans="4:18" x14ac:dyDescent="0.25">
      <c r="D3599" s="1">
        <v>36464</v>
      </c>
      <c r="E3599" s="1">
        <f t="shared" si="468"/>
        <v>36434</v>
      </c>
      <c r="F3599" s="30">
        <f t="shared" si="466"/>
        <v>0</v>
      </c>
      <c r="H3599" s="42">
        <f>IF(DAY(D3599)&gt;14,VLOOKUP(DATE(YEAR(E3599),MONTH(E3599)-1,DAY(1)),'מדדים וריביות'!B:C,2,FALSE),VLOOKUP(DATE(YEAR(E3599),MONTH(E3599)-2,DAY(1)),'מדדים וריביות'!B:C,2,FALSE))</f>
        <v>25541946.598385502</v>
      </c>
      <c r="I3599" s="43">
        <f>'ריבית יומית'!D3593</f>
        <v>1.0738622586670132E-4</v>
      </c>
      <c r="J3599" s="29">
        <f t="shared" si="467"/>
        <v>1.6066515124453902</v>
      </c>
      <c r="L3599">
        <f>VLOOKUP(D3598,'מדדים וריביות'!B:C,2)</f>
        <v>25710460.854925301</v>
      </c>
      <c r="M3599" s="30">
        <f t="shared" si="472"/>
        <v>0</v>
      </c>
      <c r="O3599" s="39">
        <f t="shared" si="469"/>
        <v>0</v>
      </c>
      <c r="P3599" s="39">
        <f t="shared" si="465"/>
        <v>0</v>
      </c>
      <c r="Q3599" s="39">
        <f t="shared" si="470"/>
        <v>0</v>
      </c>
      <c r="R3599" s="41">
        <f t="shared" si="471"/>
        <v>0</v>
      </c>
    </row>
    <row r="3600" spans="4:18" x14ac:dyDescent="0.25">
      <c r="D3600" s="1">
        <v>36465</v>
      </c>
      <c r="E3600" s="1">
        <f t="shared" si="468"/>
        <v>36465</v>
      </c>
      <c r="F3600" s="30">
        <f t="shared" si="466"/>
        <v>0</v>
      </c>
      <c r="H3600" s="42">
        <f>IF(DAY(D3600)&gt;14,VLOOKUP(DATE(YEAR(E3600),MONTH(E3600)-1,DAY(1)),'מדדים וריביות'!B:C,2,FALSE),VLOOKUP(DATE(YEAR(E3600),MONTH(E3600)-2,DAY(1)),'מדדים וריביות'!B:C,2,FALSE))</f>
        <v>25541946.598385502</v>
      </c>
      <c r="I3600" s="43">
        <f>'ריבית יומית'!D3594</f>
        <v>1.0738622586670132E-4</v>
      </c>
      <c r="J3600" s="29">
        <f t="shared" si="467"/>
        <v>1.6064789987287826</v>
      </c>
      <c r="L3600">
        <f>VLOOKUP(D3599,'מדדים וריביות'!B:C,2)</f>
        <v>25710460.854925301</v>
      </c>
      <c r="M3600" s="30">
        <f t="shared" si="472"/>
        <v>0</v>
      </c>
      <c r="O3600" s="39">
        <f t="shared" si="469"/>
        <v>0</v>
      </c>
      <c r="P3600" s="39">
        <f t="shared" si="465"/>
        <v>0</v>
      </c>
      <c r="Q3600" s="39">
        <f t="shared" si="470"/>
        <v>0</v>
      </c>
      <c r="R3600" s="41">
        <f t="shared" si="471"/>
        <v>0</v>
      </c>
    </row>
    <row r="3601" spans="4:18" x14ac:dyDescent="0.25">
      <c r="D3601" s="1">
        <v>36466</v>
      </c>
      <c r="E3601" s="1">
        <f t="shared" si="468"/>
        <v>36465</v>
      </c>
      <c r="F3601" s="30">
        <f t="shared" si="466"/>
        <v>0</v>
      </c>
      <c r="H3601" s="42">
        <f>IF(DAY(D3601)&gt;14,VLOOKUP(DATE(YEAR(E3601),MONTH(E3601)-1,DAY(1)),'מדדים וריביות'!B:C,2,FALSE),VLOOKUP(DATE(YEAR(E3601),MONTH(E3601)-2,DAY(1)),'מדדים וריביות'!B:C,2,FALSE))</f>
        <v>25541946.598385502</v>
      </c>
      <c r="I3601" s="43">
        <f>'ריבית יומית'!D3595</f>
        <v>1.0738622586670132E-4</v>
      </c>
      <c r="J3601" s="29">
        <f t="shared" si="467"/>
        <v>1.6063065035357829</v>
      </c>
      <c r="L3601">
        <f>VLOOKUP(D3600,'מדדים וריביות'!B:C,2)</f>
        <v>25662313.9244854</v>
      </c>
      <c r="M3601" s="30">
        <f t="shared" si="472"/>
        <v>0</v>
      </c>
      <c r="O3601" s="39">
        <f t="shared" si="469"/>
        <v>0</v>
      </c>
      <c r="P3601" s="39">
        <f t="shared" si="465"/>
        <v>0</v>
      </c>
      <c r="Q3601" s="39">
        <f t="shared" si="470"/>
        <v>0</v>
      </c>
      <c r="R3601" s="41">
        <f t="shared" si="471"/>
        <v>0</v>
      </c>
    </row>
    <row r="3602" spans="4:18" x14ac:dyDescent="0.25">
      <c r="D3602" s="1">
        <v>36467</v>
      </c>
      <c r="E3602" s="1">
        <f t="shared" si="468"/>
        <v>36465</v>
      </c>
      <c r="F3602" s="30">
        <f t="shared" si="466"/>
        <v>0</v>
      </c>
      <c r="H3602" s="42">
        <f>IF(DAY(D3602)&gt;14,VLOOKUP(DATE(YEAR(E3602),MONTH(E3602)-1,DAY(1)),'מדדים וריביות'!B:C,2,FALSE),VLOOKUP(DATE(YEAR(E3602),MONTH(E3602)-2,DAY(1)),'מדדים וריביות'!B:C,2,FALSE))</f>
        <v>25541946.598385502</v>
      </c>
      <c r="I3602" s="43">
        <f>'ריבית יומית'!D3596</f>
        <v>1.0738622586670132E-4</v>
      </c>
      <c r="J3602" s="29">
        <f t="shared" si="467"/>
        <v>1.6061340268644018</v>
      </c>
      <c r="L3602">
        <f>VLOOKUP(D3601,'מדדים וריביות'!B:C,2)</f>
        <v>25662313.9244854</v>
      </c>
      <c r="M3602" s="30">
        <f t="shared" si="472"/>
        <v>0</v>
      </c>
      <c r="O3602" s="39">
        <f t="shared" si="469"/>
        <v>0</v>
      </c>
      <c r="P3602" s="39">
        <f t="shared" si="465"/>
        <v>0</v>
      </c>
      <c r="Q3602" s="39">
        <f t="shared" si="470"/>
        <v>0</v>
      </c>
      <c r="R3602" s="41">
        <f t="shared" si="471"/>
        <v>0</v>
      </c>
    </row>
    <row r="3603" spans="4:18" x14ac:dyDescent="0.25">
      <c r="D3603" s="1">
        <v>36468</v>
      </c>
      <c r="E3603" s="1">
        <f t="shared" si="468"/>
        <v>36465</v>
      </c>
      <c r="F3603" s="30">
        <f t="shared" si="466"/>
        <v>0</v>
      </c>
      <c r="H3603" s="42">
        <f>IF(DAY(D3603)&gt;14,VLOOKUP(DATE(YEAR(E3603),MONTH(E3603)-1,DAY(1)),'מדדים וריביות'!B:C,2,FALSE),VLOOKUP(DATE(YEAR(E3603),MONTH(E3603)-2,DAY(1)),'מדדים וריביות'!B:C,2,FALSE))</f>
        <v>25541946.598385502</v>
      </c>
      <c r="I3603" s="43">
        <f>'ריבית יומית'!D3597</f>
        <v>1.0738622586670132E-4</v>
      </c>
      <c r="J3603" s="29">
        <f t="shared" si="467"/>
        <v>1.6059615687126507</v>
      </c>
      <c r="L3603">
        <f>VLOOKUP(D3602,'מדדים וריביות'!B:C,2)</f>
        <v>25662313.9244854</v>
      </c>
      <c r="M3603" s="30">
        <f t="shared" si="472"/>
        <v>0</v>
      </c>
      <c r="O3603" s="39">
        <f t="shared" si="469"/>
        <v>0</v>
      </c>
      <c r="P3603" s="39">
        <f t="shared" si="465"/>
        <v>0</v>
      </c>
      <c r="Q3603" s="39">
        <f t="shared" si="470"/>
        <v>0</v>
      </c>
      <c r="R3603" s="41">
        <f t="shared" si="471"/>
        <v>0</v>
      </c>
    </row>
    <row r="3604" spans="4:18" x14ac:dyDescent="0.25">
      <c r="D3604" s="1">
        <v>36469</v>
      </c>
      <c r="E3604" s="1">
        <f t="shared" si="468"/>
        <v>36465</v>
      </c>
      <c r="F3604" s="30">
        <f t="shared" si="466"/>
        <v>0</v>
      </c>
      <c r="H3604" s="42">
        <f>IF(DAY(D3604)&gt;14,VLOOKUP(DATE(YEAR(E3604),MONTH(E3604)-1,DAY(1)),'מדדים וריביות'!B:C,2,FALSE),VLOOKUP(DATE(YEAR(E3604),MONTH(E3604)-2,DAY(1)),'מדדים וריביות'!B:C,2,FALSE))</f>
        <v>25541946.598385502</v>
      </c>
      <c r="I3604" s="43">
        <f>'ריבית יומית'!D3598</f>
        <v>1.0738622586670132E-4</v>
      </c>
      <c r="J3604" s="29">
        <f t="shared" si="467"/>
        <v>1.6057891290785411</v>
      </c>
      <c r="L3604">
        <f>VLOOKUP(D3603,'מדדים וריביות'!B:C,2)</f>
        <v>25662313.9244854</v>
      </c>
      <c r="M3604" s="30">
        <f t="shared" si="472"/>
        <v>0</v>
      </c>
      <c r="O3604" s="39">
        <f t="shared" si="469"/>
        <v>0</v>
      </c>
      <c r="P3604" s="39">
        <f t="shared" si="465"/>
        <v>0</v>
      </c>
      <c r="Q3604" s="39">
        <f t="shared" si="470"/>
        <v>0</v>
      </c>
      <c r="R3604" s="41">
        <f t="shared" si="471"/>
        <v>0</v>
      </c>
    </row>
    <row r="3605" spans="4:18" x14ac:dyDescent="0.25">
      <c r="D3605" s="1">
        <v>36470</v>
      </c>
      <c r="E3605" s="1">
        <f t="shared" si="468"/>
        <v>36465</v>
      </c>
      <c r="F3605" s="30">
        <f t="shared" si="466"/>
        <v>0</v>
      </c>
      <c r="H3605" s="42">
        <f>IF(DAY(D3605)&gt;14,VLOOKUP(DATE(YEAR(E3605),MONTH(E3605)-1,DAY(1)),'מדדים וריביות'!B:C,2,FALSE),VLOOKUP(DATE(YEAR(E3605),MONTH(E3605)-2,DAY(1)),'מדדים וריביות'!B:C,2,FALSE))</f>
        <v>25541946.598385502</v>
      </c>
      <c r="I3605" s="43">
        <f>'ריבית יומית'!D3599</f>
        <v>1.0738622586670132E-4</v>
      </c>
      <c r="J3605" s="29">
        <f t="shared" si="467"/>
        <v>1.6056167079600847</v>
      </c>
      <c r="L3605">
        <f>VLOOKUP(D3604,'מדדים וריביות'!B:C,2)</f>
        <v>25662313.9244854</v>
      </c>
      <c r="M3605" s="30">
        <f t="shared" si="472"/>
        <v>0</v>
      </c>
      <c r="O3605" s="39">
        <f t="shared" si="469"/>
        <v>0</v>
      </c>
      <c r="P3605" s="39">
        <f t="shared" si="465"/>
        <v>0</v>
      </c>
      <c r="Q3605" s="39">
        <f t="shared" si="470"/>
        <v>0</v>
      </c>
      <c r="R3605" s="41">
        <f t="shared" si="471"/>
        <v>0</v>
      </c>
    </row>
    <row r="3606" spans="4:18" x14ac:dyDescent="0.25">
      <c r="D3606" s="1">
        <v>36471</v>
      </c>
      <c r="E3606" s="1">
        <f t="shared" si="468"/>
        <v>36465</v>
      </c>
      <c r="F3606" s="30">
        <f t="shared" si="466"/>
        <v>0</v>
      </c>
      <c r="H3606" s="42">
        <f>IF(DAY(D3606)&gt;14,VLOOKUP(DATE(YEAR(E3606),MONTH(E3606)-1,DAY(1)),'מדדים וריביות'!B:C,2,FALSE),VLOOKUP(DATE(YEAR(E3606),MONTH(E3606)-2,DAY(1)),'מדדים וריביות'!B:C,2,FALSE))</f>
        <v>25541946.598385502</v>
      </c>
      <c r="I3606" s="43">
        <f>'ריבית יומית'!D3600</f>
        <v>1.0738622586670132E-4</v>
      </c>
      <c r="J3606" s="29">
        <f t="shared" si="467"/>
        <v>1.6054443053552934</v>
      </c>
      <c r="L3606">
        <f>VLOOKUP(D3605,'מדדים וריביות'!B:C,2)</f>
        <v>25662313.9244854</v>
      </c>
      <c r="M3606" s="30">
        <f t="shared" si="472"/>
        <v>0</v>
      </c>
      <c r="O3606" s="39">
        <f t="shared" si="469"/>
        <v>0</v>
      </c>
      <c r="P3606" s="39">
        <f t="shared" si="465"/>
        <v>0</v>
      </c>
      <c r="Q3606" s="39">
        <f t="shared" si="470"/>
        <v>0</v>
      </c>
      <c r="R3606" s="41">
        <f t="shared" si="471"/>
        <v>0</v>
      </c>
    </row>
    <row r="3607" spans="4:18" x14ac:dyDescent="0.25">
      <c r="D3607" s="1">
        <v>36472</v>
      </c>
      <c r="E3607" s="1">
        <f t="shared" si="468"/>
        <v>36465</v>
      </c>
      <c r="F3607" s="30">
        <f t="shared" si="466"/>
        <v>0</v>
      </c>
      <c r="H3607" s="42">
        <f>IF(DAY(D3607)&gt;14,VLOOKUP(DATE(YEAR(E3607),MONTH(E3607)-1,DAY(1)),'מדדים וריביות'!B:C,2,FALSE),VLOOKUP(DATE(YEAR(E3607),MONTH(E3607)-2,DAY(1)),'מדדים וריביות'!B:C,2,FALSE))</f>
        <v>25541946.598385502</v>
      </c>
      <c r="I3607" s="43">
        <f>'ריבית יומית'!D3601</f>
        <v>1.0738622586670132E-4</v>
      </c>
      <c r="J3607" s="29">
        <f t="shared" si="467"/>
        <v>1.6052719212621793</v>
      </c>
      <c r="L3607">
        <f>VLOOKUP(D3606,'מדדים וריביות'!B:C,2)</f>
        <v>25662313.9244854</v>
      </c>
      <c r="M3607" s="30">
        <f t="shared" si="472"/>
        <v>0</v>
      </c>
      <c r="O3607" s="39">
        <f t="shared" si="469"/>
        <v>0</v>
      </c>
      <c r="P3607" s="39">
        <f t="shared" si="465"/>
        <v>0</v>
      </c>
      <c r="Q3607" s="39">
        <f t="shared" si="470"/>
        <v>0</v>
      </c>
      <c r="R3607" s="41">
        <f t="shared" si="471"/>
        <v>0</v>
      </c>
    </row>
    <row r="3608" spans="4:18" x14ac:dyDescent="0.25">
      <c r="D3608" s="1">
        <v>36473</v>
      </c>
      <c r="E3608" s="1">
        <f t="shared" si="468"/>
        <v>36465</v>
      </c>
      <c r="F3608" s="30">
        <f t="shared" si="466"/>
        <v>0</v>
      </c>
      <c r="H3608" s="42">
        <f>IF(DAY(D3608)&gt;14,VLOOKUP(DATE(YEAR(E3608),MONTH(E3608)-1,DAY(1)),'מדדים וריביות'!B:C,2,FALSE),VLOOKUP(DATE(YEAR(E3608),MONTH(E3608)-2,DAY(1)),'מדדים וריביות'!B:C,2,FALSE))</f>
        <v>25541946.598385502</v>
      </c>
      <c r="I3608" s="43">
        <f>'ריבית יומית'!D3602</f>
        <v>1.0738622586670132E-4</v>
      </c>
      <c r="J3608" s="29">
        <f t="shared" si="467"/>
        <v>1.6050995556787546</v>
      </c>
      <c r="L3608">
        <f>VLOOKUP(D3607,'מדדים וריביות'!B:C,2)</f>
        <v>25662313.9244854</v>
      </c>
      <c r="M3608" s="30">
        <f t="shared" si="472"/>
        <v>0</v>
      </c>
      <c r="O3608" s="39">
        <f t="shared" si="469"/>
        <v>0</v>
      </c>
      <c r="P3608" s="39">
        <f t="shared" si="465"/>
        <v>0</v>
      </c>
      <c r="Q3608" s="39">
        <f t="shared" si="470"/>
        <v>0</v>
      </c>
      <c r="R3608" s="41">
        <f t="shared" si="471"/>
        <v>0</v>
      </c>
    </row>
    <row r="3609" spans="4:18" x14ac:dyDescent="0.25">
      <c r="D3609" s="1">
        <v>36474</v>
      </c>
      <c r="E3609" s="1">
        <f t="shared" si="468"/>
        <v>36465</v>
      </c>
      <c r="F3609" s="30">
        <f t="shared" si="466"/>
        <v>0</v>
      </c>
      <c r="H3609" s="42">
        <f>IF(DAY(D3609)&gt;14,VLOOKUP(DATE(YEAR(E3609),MONTH(E3609)-1,DAY(1)),'מדדים וריביות'!B:C,2,FALSE),VLOOKUP(DATE(YEAR(E3609),MONTH(E3609)-2,DAY(1)),'מדדים וריביות'!B:C,2,FALSE))</f>
        <v>25541946.598385502</v>
      </c>
      <c r="I3609" s="43">
        <f>'ריבית יומית'!D3603</f>
        <v>1.0738622586670132E-4</v>
      </c>
      <c r="J3609" s="29">
        <f t="shared" si="467"/>
        <v>1.604927208603032</v>
      </c>
      <c r="L3609">
        <f>VLOOKUP(D3608,'מדדים וריביות'!B:C,2)</f>
        <v>25662313.9244854</v>
      </c>
      <c r="M3609" s="30">
        <f t="shared" si="472"/>
        <v>0</v>
      </c>
      <c r="O3609" s="39">
        <f t="shared" si="469"/>
        <v>0</v>
      </c>
      <c r="P3609" s="39">
        <f t="shared" si="465"/>
        <v>0</v>
      </c>
      <c r="Q3609" s="39">
        <f t="shared" si="470"/>
        <v>0</v>
      </c>
      <c r="R3609" s="41">
        <f t="shared" si="471"/>
        <v>0</v>
      </c>
    </row>
    <row r="3610" spans="4:18" x14ac:dyDescent="0.25">
      <c r="D3610" s="1">
        <v>36475</v>
      </c>
      <c r="E3610" s="1">
        <f t="shared" si="468"/>
        <v>36465</v>
      </c>
      <c r="F3610" s="30">
        <f t="shared" si="466"/>
        <v>0</v>
      </c>
      <c r="H3610" s="42">
        <f>IF(DAY(D3610)&gt;14,VLOOKUP(DATE(YEAR(E3610),MONTH(E3610)-1,DAY(1)),'מדדים וריביות'!B:C,2,FALSE),VLOOKUP(DATE(YEAR(E3610),MONTH(E3610)-2,DAY(1)),'מדדים וריביות'!B:C,2,FALSE))</f>
        <v>25541946.598385502</v>
      </c>
      <c r="I3610" s="43">
        <f>'ריבית יומית'!D3604</f>
        <v>1.0738622586670132E-4</v>
      </c>
      <c r="J3610" s="29">
        <f t="shared" si="467"/>
        <v>1.604754880033024</v>
      </c>
      <c r="L3610">
        <f>VLOOKUP(D3609,'מדדים וריביות'!B:C,2)</f>
        <v>25662313.9244854</v>
      </c>
      <c r="M3610" s="30">
        <f t="shared" si="472"/>
        <v>0</v>
      </c>
      <c r="O3610" s="39">
        <f t="shared" si="469"/>
        <v>0</v>
      </c>
      <c r="P3610" s="39">
        <f t="shared" si="465"/>
        <v>0</v>
      </c>
      <c r="Q3610" s="39">
        <f t="shared" si="470"/>
        <v>0</v>
      </c>
      <c r="R3610" s="41">
        <f t="shared" si="471"/>
        <v>0</v>
      </c>
    </row>
    <row r="3611" spans="4:18" x14ac:dyDescent="0.25">
      <c r="D3611" s="1">
        <v>36476</v>
      </c>
      <c r="E3611" s="1">
        <f t="shared" si="468"/>
        <v>36465</v>
      </c>
      <c r="F3611" s="30">
        <f t="shared" si="466"/>
        <v>0</v>
      </c>
      <c r="H3611" s="42">
        <f>IF(DAY(D3611)&gt;14,VLOOKUP(DATE(YEAR(E3611),MONTH(E3611)-1,DAY(1)),'מדדים וריביות'!B:C,2,FALSE),VLOOKUP(DATE(YEAR(E3611),MONTH(E3611)-2,DAY(1)),'מדדים וריביות'!B:C,2,FALSE))</f>
        <v>25541946.598385502</v>
      </c>
      <c r="I3611" s="43">
        <f>'ריבית יומית'!D3605</f>
        <v>1.0738622586670132E-4</v>
      </c>
      <c r="J3611" s="29">
        <f t="shared" si="467"/>
        <v>1.6045825699667438</v>
      </c>
      <c r="L3611">
        <f>VLOOKUP(D3610,'מדדים וריביות'!B:C,2)</f>
        <v>25662313.9244854</v>
      </c>
      <c r="M3611" s="30">
        <f t="shared" si="472"/>
        <v>0</v>
      </c>
      <c r="O3611" s="39">
        <f t="shared" si="469"/>
        <v>0</v>
      </c>
      <c r="P3611" s="39">
        <f t="shared" si="465"/>
        <v>0</v>
      </c>
      <c r="Q3611" s="39">
        <f t="shared" si="470"/>
        <v>0</v>
      </c>
      <c r="R3611" s="41">
        <f t="shared" si="471"/>
        <v>0</v>
      </c>
    </row>
    <row r="3612" spans="4:18" x14ac:dyDescent="0.25">
      <c r="D3612" s="1">
        <v>36477</v>
      </c>
      <c r="E3612" s="1">
        <f t="shared" si="468"/>
        <v>36465</v>
      </c>
      <c r="F3612" s="30">
        <f t="shared" si="466"/>
        <v>0</v>
      </c>
      <c r="H3612" s="42">
        <f>IF(DAY(D3612)&gt;14,VLOOKUP(DATE(YEAR(E3612),MONTH(E3612)-1,DAY(1)),'מדדים וריביות'!B:C,2,FALSE),VLOOKUP(DATE(YEAR(E3612),MONTH(E3612)-2,DAY(1)),'מדדים וריביות'!B:C,2,FALSE))</f>
        <v>25541946.598385502</v>
      </c>
      <c r="I3612" s="43">
        <f>'ריבית יומית'!D3606</f>
        <v>1.0738622586670132E-4</v>
      </c>
      <c r="J3612" s="29">
        <f t="shared" si="467"/>
        <v>1.6044102784022043</v>
      </c>
      <c r="L3612">
        <f>VLOOKUP(D3611,'מדדים וריביות'!B:C,2)</f>
        <v>25662313.9244854</v>
      </c>
      <c r="M3612" s="30">
        <f t="shared" si="472"/>
        <v>0</v>
      </c>
      <c r="O3612" s="39">
        <f t="shared" si="469"/>
        <v>0</v>
      </c>
      <c r="P3612" s="39">
        <f t="shared" si="465"/>
        <v>0</v>
      </c>
      <c r="Q3612" s="39">
        <f t="shared" si="470"/>
        <v>0</v>
      </c>
      <c r="R3612" s="41">
        <f t="shared" si="471"/>
        <v>0</v>
      </c>
    </row>
    <row r="3613" spans="4:18" x14ac:dyDescent="0.25">
      <c r="D3613" s="1">
        <v>36478</v>
      </c>
      <c r="E3613" s="1">
        <f t="shared" si="468"/>
        <v>36465</v>
      </c>
      <c r="F3613" s="30">
        <f t="shared" si="466"/>
        <v>0</v>
      </c>
      <c r="H3613" s="42">
        <f>IF(DAY(D3613)&gt;14,VLOOKUP(DATE(YEAR(E3613),MONTH(E3613)-1,DAY(1)),'מדדים וריביות'!B:C,2,FALSE),VLOOKUP(DATE(YEAR(E3613),MONTH(E3613)-2,DAY(1)),'מדדים וריביות'!B:C,2,FALSE))</f>
        <v>25541946.598385502</v>
      </c>
      <c r="I3613" s="43">
        <f>'ריבית יומית'!D3607</f>
        <v>1.0738622586670132E-4</v>
      </c>
      <c r="J3613" s="29">
        <f t="shared" si="467"/>
        <v>1.6042380053374192</v>
      </c>
      <c r="L3613">
        <f>VLOOKUP(D3612,'מדדים וריביות'!B:C,2)</f>
        <v>25662313.9244854</v>
      </c>
      <c r="M3613" s="30">
        <f t="shared" si="472"/>
        <v>0</v>
      </c>
      <c r="O3613" s="39">
        <f t="shared" si="469"/>
        <v>0</v>
      </c>
      <c r="P3613" s="39">
        <f t="shared" si="465"/>
        <v>0</v>
      </c>
      <c r="Q3613" s="39">
        <f t="shared" si="470"/>
        <v>0</v>
      </c>
      <c r="R3613" s="41">
        <f t="shared" si="471"/>
        <v>0</v>
      </c>
    </row>
    <row r="3614" spans="4:18" x14ac:dyDescent="0.25">
      <c r="D3614" s="1">
        <v>36479</v>
      </c>
      <c r="E3614" s="1">
        <f t="shared" si="468"/>
        <v>36465</v>
      </c>
      <c r="F3614" s="30">
        <f t="shared" si="466"/>
        <v>0</v>
      </c>
      <c r="H3614" s="42">
        <f>IF(DAY(D3614)&gt;14,VLOOKUP(DATE(YEAR(E3614),MONTH(E3614)-1,DAY(1)),'מדדים וריביות'!B:C,2,FALSE),VLOOKUP(DATE(YEAR(E3614),MONTH(E3614)-2,DAY(1)),'מדדים וריביות'!B:C,2,FALSE))</f>
        <v>25710460.854925301</v>
      </c>
      <c r="I3614" s="43">
        <f>'ריבית יומית'!D3608</f>
        <v>1.0738622586670132E-4</v>
      </c>
      <c r="J3614" s="29">
        <f t="shared" si="467"/>
        <v>1.6040657507704019</v>
      </c>
      <c r="L3614">
        <f>VLOOKUP(D3613,'מדדים וריביות'!B:C,2)</f>
        <v>25662313.9244854</v>
      </c>
      <c r="M3614" s="30">
        <f t="shared" si="472"/>
        <v>0</v>
      </c>
      <c r="O3614" s="39">
        <f t="shared" si="469"/>
        <v>0</v>
      </c>
      <c r="P3614" s="39">
        <f t="shared" si="465"/>
        <v>0</v>
      </c>
      <c r="Q3614" s="39">
        <f t="shared" si="470"/>
        <v>0</v>
      </c>
      <c r="R3614" s="41">
        <f t="shared" si="471"/>
        <v>0</v>
      </c>
    </row>
    <row r="3615" spans="4:18" x14ac:dyDescent="0.25">
      <c r="D3615" s="1">
        <v>36480</v>
      </c>
      <c r="E3615" s="1">
        <f t="shared" si="468"/>
        <v>36465</v>
      </c>
      <c r="F3615" s="30">
        <f t="shared" si="466"/>
        <v>0</v>
      </c>
      <c r="H3615" s="42">
        <f>IF(DAY(D3615)&gt;14,VLOOKUP(DATE(YEAR(E3615),MONTH(E3615)-1,DAY(1)),'מדדים וריביות'!B:C,2,FALSE),VLOOKUP(DATE(YEAR(E3615),MONTH(E3615)-2,DAY(1)),'מדדים וריביות'!B:C,2,FALSE))</f>
        <v>25710460.854925301</v>
      </c>
      <c r="I3615" s="43">
        <f>'ריבית יומית'!D3609</f>
        <v>1.0738622586670132E-4</v>
      </c>
      <c r="J3615" s="29">
        <f t="shared" si="467"/>
        <v>1.6038935146991662</v>
      </c>
      <c r="L3615">
        <f>VLOOKUP(D3614,'מדדים וריביות'!B:C,2)</f>
        <v>25662313.9244854</v>
      </c>
      <c r="M3615" s="30">
        <f t="shared" si="472"/>
        <v>0</v>
      </c>
      <c r="O3615" s="39">
        <f t="shared" si="469"/>
        <v>0</v>
      </c>
      <c r="P3615" s="39">
        <f t="shared" si="465"/>
        <v>0</v>
      </c>
      <c r="Q3615" s="39">
        <f t="shared" si="470"/>
        <v>0</v>
      </c>
      <c r="R3615" s="41">
        <f t="shared" si="471"/>
        <v>0</v>
      </c>
    </row>
    <row r="3616" spans="4:18" x14ac:dyDescent="0.25">
      <c r="D3616" s="1">
        <v>36481</v>
      </c>
      <c r="E3616" s="1">
        <f t="shared" si="468"/>
        <v>36465</v>
      </c>
      <c r="F3616" s="30">
        <f t="shared" si="466"/>
        <v>0</v>
      </c>
      <c r="H3616" s="42">
        <f>IF(DAY(D3616)&gt;14,VLOOKUP(DATE(YEAR(E3616),MONTH(E3616)-1,DAY(1)),'מדדים וריביות'!B:C,2,FALSE),VLOOKUP(DATE(YEAR(E3616),MONTH(E3616)-2,DAY(1)),'מדדים וריביות'!B:C,2,FALSE))</f>
        <v>25710460.854925301</v>
      </c>
      <c r="I3616" s="43">
        <f>'ריבית יומית'!D3610</f>
        <v>1.0738622586670132E-4</v>
      </c>
      <c r="J3616" s="29">
        <f t="shared" si="467"/>
        <v>1.6037212971217263</v>
      </c>
      <c r="L3616">
        <f>VLOOKUP(D3615,'מדדים וריביות'!B:C,2)</f>
        <v>25662313.9244854</v>
      </c>
      <c r="M3616" s="30">
        <f t="shared" si="472"/>
        <v>0</v>
      </c>
      <c r="O3616" s="39">
        <f t="shared" si="469"/>
        <v>0</v>
      </c>
      <c r="P3616" s="39">
        <f t="shared" si="465"/>
        <v>0</v>
      </c>
      <c r="Q3616" s="39">
        <f t="shared" si="470"/>
        <v>0</v>
      </c>
      <c r="R3616" s="41">
        <f t="shared" si="471"/>
        <v>0</v>
      </c>
    </row>
    <row r="3617" spans="4:18" x14ac:dyDescent="0.25">
      <c r="D3617" s="1">
        <v>36482</v>
      </c>
      <c r="E3617" s="1">
        <f t="shared" si="468"/>
        <v>36465</v>
      </c>
      <c r="F3617" s="30">
        <f t="shared" si="466"/>
        <v>0</v>
      </c>
      <c r="H3617" s="42">
        <f>IF(DAY(D3617)&gt;14,VLOOKUP(DATE(YEAR(E3617),MONTH(E3617)-1,DAY(1)),'מדדים וריביות'!B:C,2,FALSE),VLOOKUP(DATE(YEAR(E3617),MONTH(E3617)-2,DAY(1)),'מדדים וריביות'!B:C,2,FALSE))</f>
        <v>25710460.854925301</v>
      </c>
      <c r="I3617" s="43">
        <f>'ריבית יומית'!D3611</f>
        <v>1.0738622586670132E-4</v>
      </c>
      <c r="J3617" s="29">
        <f t="shared" si="467"/>
        <v>1.6035490980360962</v>
      </c>
      <c r="L3617">
        <f>VLOOKUP(D3616,'מדדים וריביות'!B:C,2)</f>
        <v>25662313.9244854</v>
      </c>
      <c r="M3617" s="30">
        <f t="shared" si="472"/>
        <v>0</v>
      </c>
      <c r="O3617" s="39">
        <f t="shared" si="469"/>
        <v>0</v>
      </c>
      <c r="P3617" s="39">
        <f t="shared" si="465"/>
        <v>0</v>
      </c>
      <c r="Q3617" s="39">
        <f t="shared" si="470"/>
        <v>0</v>
      </c>
      <c r="R3617" s="41">
        <f t="shared" si="471"/>
        <v>0</v>
      </c>
    </row>
    <row r="3618" spans="4:18" x14ac:dyDescent="0.25">
      <c r="D3618" s="1">
        <v>36483</v>
      </c>
      <c r="E3618" s="1">
        <f t="shared" si="468"/>
        <v>36465</v>
      </c>
      <c r="F3618" s="30">
        <f t="shared" si="466"/>
        <v>0</v>
      </c>
      <c r="H3618" s="42">
        <f>IF(DAY(D3618)&gt;14,VLOOKUP(DATE(YEAR(E3618),MONTH(E3618)-1,DAY(1)),'מדדים וריביות'!B:C,2,FALSE),VLOOKUP(DATE(YEAR(E3618),MONTH(E3618)-2,DAY(1)),'מדדים וריביות'!B:C,2,FALSE))</f>
        <v>25710460.854925301</v>
      </c>
      <c r="I3618" s="43">
        <f>'ריבית יומית'!D3612</f>
        <v>1.0738622586670132E-4</v>
      </c>
      <c r="J3618" s="29">
        <f t="shared" si="467"/>
        <v>1.6033769174402905</v>
      </c>
      <c r="L3618">
        <f>VLOOKUP(D3617,'מדדים וריביות'!B:C,2)</f>
        <v>25662313.9244854</v>
      </c>
      <c r="M3618" s="30">
        <f t="shared" si="472"/>
        <v>0</v>
      </c>
      <c r="O3618" s="39">
        <f t="shared" si="469"/>
        <v>0</v>
      </c>
      <c r="P3618" s="39">
        <f t="shared" si="465"/>
        <v>0</v>
      </c>
      <c r="Q3618" s="39">
        <f t="shared" si="470"/>
        <v>0</v>
      </c>
      <c r="R3618" s="41">
        <f t="shared" si="471"/>
        <v>0</v>
      </c>
    </row>
    <row r="3619" spans="4:18" x14ac:dyDescent="0.25">
      <c r="D3619" s="1">
        <v>36484</v>
      </c>
      <c r="E3619" s="1">
        <f t="shared" si="468"/>
        <v>36465</v>
      </c>
      <c r="F3619" s="30">
        <f t="shared" si="466"/>
        <v>0</v>
      </c>
      <c r="H3619" s="42">
        <f>IF(DAY(D3619)&gt;14,VLOOKUP(DATE(YEAR(E3619),MONTH(E3619)-1,DAY(1)),'מדדים וריביות'!B:C,2,FALSE),VLOOKUP(DATE(YEAR(E3619),MONTH(E3619)-2,DAY(1)),'מדדים וריביות'!B:C,2,FALSE))</f>
        <v>25710460.854925301</v>
      </c>
      <c r="I3619" s="43">
        <f>'ריבית יומית'!D3613</f>
        <v>1.0738622586670132E-4</v>
      </c>
      <c r="J3619" s="29">
        <f t="shared" si="467"/>
        <v>1.6032047553323239</v>
      </c>
      <c r="L3619">
        <f>VLOOKUP(D3618,'מדדים וריביות'!B:C,2)</f>
        <v>25662313.9244854</v>
      </c>
      <c r="M3619" s="30">
        <f t="shared" si="472"/>
        <v>0</v>
      </c>
      <c r="O3619" s="39">
        <f t="shared" si="469"/>
        <v>0</v>
      </c>
      <c r="P3619" s="39">
        <f t="shared" si="465"/>
        <v>0</v>
      </c>
      <c r="Q3619" s="39">
        <f t="shared" si="470"/>
        <v>0</v>
      </c>
      <c r="R3619" s="41">
        <f t="shared" si="471"/>
        <v>0</v>
      </c>
    </row>
    <row r="3620" spans="4:18" x14ac:dyDescent="0.25">
      <c r="D3620" s="1">
        <v>36485</v>
      </c>
      <c r="E3620" s="1">
        <f t="shared" si="468"/>
        <v>36465</v>
      </c>
      <c r="F3620" s="30">
        <f t="shared" si="466"/>
        <v>0</v>
      </c>
      <c r="H3620" s="42">
        <f>IF(DAY(D3620)&gt;14,VLOOKUP(DATE(YEAR(E3620),MONTH(E3620)-1,DAY(1)),'מדדים וריביות'!B:C,2,FALSE),VLOOKUP(DATE(YEAR(E3620),MONTH(E3620)-2,DAY(1)),'מדדים וריביות'!B:C,2,FALSE))</f>
        <v>25710460.854925301</v>
      </c>
      <c r="I3620" s="43">
        <f>'ריבית יומית'!D3614</f>
        <v>1.0738622586670132E-4</v>
      </c>
      <c r="J3620" s="29">
        <f t="shared" si="467"/>
        <v>1.6030326117102112</v>
      </c>
      <c r="L3620">
        <f>VLOOKUP(D3619,'מדדים וריביות'!B:C,2)</f>
        <v>25662313.9244854</v>
      </c>
      <c r="M3620" s="30">
        <f t="shared" si="472"/>
        <v>0</v>
      </c>
      <c r="O3620" s="39">
        <f t="shared" si="469"/>
        <v>0</v>
      </c>
      <c r="P3620" s="39">
        <f t="shared" si="465"/>
        <v>0</v>
      </c>
      <c r="Q3620" s="39">
        <f t="shared" si="470"/>
        <v>0</v>
      </c>
      <c r="R3620" s="41">
        <f t="shared" si="471"/>
        <v>0</v>
      </c>
    </row>
    <row r="3621" spans="4:18" x14ac:dyDescent="0.25">
      <c r="D3621" s="1">
        <v>36486</v>
      </c>
      <c r="E3621" s="1">
        <f t="shared" si="468"/>
        <v>36465</v>
      </c>
      <c r="F3621" s="30">
        <f t="shared" si="466"/>
        <v>0</v>
      </c>
      <c r="H3621" s="42">
        <f>IF(DAY(D3621)&gt;14,VLOOKUP(DATE(YEAR(E3621),MONTH(E3621)-1,DAY(1)),'מדדים וריביות'!B:C,2,FALSE),VLOOKUP(DATE(YEAR(E3621),MONTH(E3621)-2,DAY(1)),'מדדים וריביות'!B:C,2,FALSE))</f>
        <v>25710460.854925301</v>
      </c>
      <c r="I3621" s="43">
        <f>'ריבית יומית'!D3615</f>
        <v>1.0738622586670132E-4</v>
      </c>
      <c r="J3621" s="29">
        <f t="shared" si="467"/>
        <v>1.6028604865719673</v>
      </c>
      <c r="L3621">
        <f>VLOOKUP(D3620,'מדדים וריביות'!B:C,2)</f>
        <v>25662313.9244854</v>
      </c>
      <c r="M3621" s="30">
        <f t="shared" si="472"/>
        <v>0</v>
      </c>
      <c r="O3621" s="39">
        <f t="shared" si="469"/>
        <v>0</v>
      </c>
      <c r="P3621" s="39">
        <f t="shared" si="465"/>
        <v>0</v>
      </c>
      <c r="Q3621" s="39">
        <f t="shared" si="470"/>
        <v>0</v>
      </c>
      <c r="R3621" s="41">
        <f t="shared" si="471"/>
        <v>0</v>
      </c>
    </row>
    <row r="3622" spans="4:18" x14ac:dyDescent="0.25">
      <c r="D3622" s="1">
        <v>36487</v>
      </c>
      <c r="E3622" s="1">
        <f t="shared" si="468"/>
        <v>36465</v>
      </c>
      <c r="F3622" s="30">
        <f t="shared" si="466"/>
        <v>0</v>
      </c>
      <c r="H3622" s="42">
        <f>IF(DAY(D3622)&gt;14,VLOOKUP(DATE(YEAR(E3622),MONTH(E3622)-1,DAY(1)),'מדדים וריביות'!B:C,2,FALSE),VLOOKUP(DATE(YEAR(E3622),MONTH(E3622)-2,DAY(1)),'מדדים וריביות'!B:C,2,FALSE))</f>
        <v>25710460.854925301</v>
      </c>
      <c r="I3622" s="43">
        <f>'ריבית יומית'!D3616</f>
        <v>1.0738622586670132E-4</v>
      </c>
      <c r="J3622" s="29">
        <f t="shared" si="467"/>
        <v>1.6026883799156078</v>
      </c>
      <c r="L3622">
        <f>VLOOKUP(D3621,'מדדים וריביות'!B:C,2)</f>
        <v>25662313.9244854</v>
      </c>
      <c r="M3622" s="30">
        <f t="shared" si="472"/>
        <v>0</v>
      </c>
      <c r="O3622" s="39">
        <f t="shared" si="469"/>
        <v>0</v>
      </c>
      <c r="P3622" s="39">
        <f t="shared" si="465"/>
        <v>0</v>
      </c>
      <c r="Q3622" s="39">
        <f t="shared" si="470"/>
        <v>0</v>
      </c>
      <c r="R3622" s="41">
        <f t="shared" si="471"/>
        <v>0</v>
      </c>
    </row>
    <row r="3623" spans="4:18" x14ac:dyDescent="0.25">
      <c r="D3623" s="1">
        <v>36488</v>
      </c>
      <c r="E3623" s="1">
        <f t="shared" si="468"/>
        <v>36465</v>
      </c>
      <c r="F3623" s="30">
        <f t="shared" si="466"/>
        <v>0</v>
      </c>
      <c r="H3623" s="42">
        <f>IF(DAY(D3623)&gt;14,VLOOKUP(DATE(YEAR(E3623),MONTH(E3623)-1,DAY(1)),'מדדים וריביות'!B:C,2,FALSE),VLOOKUP(DATE(YEAR(E3623),MONTH(E3623)-2,DAY(1)),'מדדים וריביות'!B:C,2,FALSE))</f>
        <v>25710460.854925301</v>
      </c>
      <c r="I3623" s="43">
        <f>'ריבית יומית'!D3617</f>
        <v>1.0738622586670132E-4</v>
      </c>
      <c r="J3623" s="29">
        <f t="shared" si="467"/>
        <v>1.602516291739148</v>
      </c>
      <c r="L3623">
        <f>VLOOKUP(D3622,'מדדים וריביות'!B:C,2)</f>
        <v>25662313.9244854</v>
      </c>
      <c r="M3623" s="30">
        <f t="shared" si="472"/>
        <v>0</v>
      </c>
      <c r="O3623" s="39">
        <f t="shared" si="469"/>
        <v>0</v>
      </c>
      <c r="P3623" s="39">
        <f t="shared" si="465"/>
        <v>0</v>
      </c>
      <c r="Q3623" s="39">
        <f t="shared" si="470"/>
        <v>0</v>
      </c>
      <c r="R3623" s="41">
        <f t="shared" si="471"/>
        <v>0</v>
      </c>
    </row>
    <row r="3624" spans="4:18" x14ac:dyDescent="0.25">
      <c r="D3624" s="1">
        <v>36489</v>
      </c>
      <c r="E3624" s="1">
        <f t="shared" si="468"/>
        <v>36465</v>
      </c>
      <c r="F3624" s="30">
        <f t="shared" si="466"/>
        <v>0</v>
      </c>
      <c r="H3624" s="42">
        <f>IF(DAY(D3624)&gt;14,VLOOKUP(DATE(YEAR(E3624),MONTH(E3624)-1,DAY(1)),'מדדים וריביות'!B:C,2,FALSE),VLOOKUP(DATE(YEAR(E3624),MONTH(E3624)-2,DAY(1)),'מדדים וריביות'!B:C,2,FALSE))</f>
        <v>25710460.854925301</v>
      </c>
      <c r="I3624" s="43">
        <f>'ריבית יומית'!D3618</f>
        <v>1.0738622586670132E-4</v>
      </c>
      <c r="J3624" s="29">
        <f t="shared" si="467"/>
        <v>1.6023442220406037</v>
      </c>
      <c r="L3624">
        <f>VLOOKUP(D3623,'מדדים וריביות'!B:C,2)</f>
        <v>25662313.9244854</v>
      </c>
      <c r="M3624" s="30">
        <f t="shared" si="472"/>
        <v>0</v>
      </c>
      <c r="O3624" s="39">
        <f t="shared" si="469"/>
        <v>0</v>
      </c>
      <c r="P3624" s="39">
        <f t="shared" si="465"/>
        <v>0</v>
      </c>
      <c r="Q3624" s="39">
        <f t="shared" si="470"/>
        <v>0</v>
      </c>
      <c r="R3624" s="41">
        <f t="shared" si="471"/>
        <v>0</v>
      </c>
    </row>
    <row r="3625" spans="4:18" x14ac:dyDescent="0.25">
      <c r="D3625" s="1">
        <v>36490</v>
      </c>
      <c r="E3625" s="1">
        <f t="shared" si="468"/>
        <v>36465</v>
      </c>
      <c r="F3625" s="30">
        <f t="shared" si="466"/>
        <v>0</v>
      </c>
      <c r="H3625" s="42">
        <f>IF(DAY(D3625)&gt;14,VLOOKUP(DATE(YEAR(E3625),MONTH(E3625)-1,DAY(1)),'מדדים וריביות'!B:C,2,FALSE),VLOOKUP(DATE(YEAR(E3625),MONTH(E3625)-2,DAY(1)),'מדדים וריביות'!B:C,2,FALSE))</f>
        <v>25710460.854925301</v>
      </c>
      <c r="I3625" s="43">
        <f>'ריבית יומית'!D3619</f>
        <v>1.0738622586670132E-4</v>
      </c>
      <c r="J3625" s="29">
        <f t="shared" si="467"/>
        <v>1.6021721708179908</v>
      </c>
      <c r="L3625">
        <f>VLOOKUP(D3624,'מדדים וריביות'!B:C,2)</f>
        <v>25662313.9244854</v>
      </c>
      <c r="M3625" s="30">
        <f t="shared" si="472"/>
        <v>0</v>
      </c>
      <c r="O3625" s="39">
        <f t="shared" si="469"/>
        <v>0</v>
      </c>
      <c r="P3625" s="39">
        <f t="shared" si="465"/>
        <v>0</v>
      </c>
      <c r="Q3625" s="39">
        <f t="shared" si="470"/>
        <v>0</v>
      </c>
      <c r="R3625" s="41">
        <f t="shared" si="471"/>
        <v>0</v>
      </c>
    </row>
    <row r="3626" spans="4:18" x14ac:dyDescent="0.25">
      <c r="D3626" s="1">
        <v>36491</v>
      </c>
      <c r="E3626" s="1">
        <f t="shared" si="468"/>
        <v>36465</v>
      </c>
      <c r="F3626" s="30">
        <f t="shared" si="466"/>
        <v>0</v>
      </c>
      <c r="H3626" s="42">
        <f>IF(DAY(D3626)&gt;14,VLOOKUP(DATE(YEAR(E3626),MONTH(E3626)-1,DAY(1)),'מדדים וריביות'!B:C,2,FALSE),VLOOKUP(DATE(YEAR(E3626),MONTH(E3626)-2,DAY(1)),'מדדים וריביות'!B:C,2,FALSE))</f>
        <v>25710460.854925301</v>
      </c>
      <c r="I3626" s="43">
        <f>'ריבית יומית'!D3620</f>
        <v>1.0738622586670132E-4</v>
      </c>
      <c r="J3626" s="29">
        <f t="shared" si="467"/>
        <v>1.6020001380693256</v>
      </c>
      <c r="L3626">
        <f>VLOOKUP(D3625,'מדדים וריביות'!B:C,2)</f>
        <v>25662313.9244854</v>
      </c>
      <c r="M3626" s="30">
        <f t="shared" si="472"/>
        <v>0</v>
      </c>
      <c r="O3626" s="39">
        <f t="shared" si="469"/>
        <v>0</v>
      </c>
      <c r="P3626" s="39">
        <f t="shared" si="465"/>
        <v>0</v>
      </c>
      <c r="Q3626" s="39">
        <f t="shared" si="470"/>
        <v>0</v>
      </c>
      <c r="R3626" s="41">
        <f t="shared" si="471"/>
        <v>0</v>
      </c>
    </row>
    <row r="3627" spans="4:18" x14ac:dyDescent="0.25">
      <c r="D3627" s="1">
        <v>36492</v>
      </c>
      <c r="E3627" s="1">
        <f t="shared" si="468"/>
        <v>36465</v>
      </c>
      <c r="F3627" s="30">
        <f t="shared" si="466"/>
        <v>0</v>
      </c>
      <c r="H3627" s="42">
        <f>IF(DAY(D3627)&gt;14,VLOOKUP(DATE(YEAR(E3627),MONTH(E3627)-1,DAY(1)),'מדדים וריביות'!B:C,2,FALSE),VLOOKUP(DATE(YEAR(E3627),MONTH(E3627)-2,DAY(1)),'מדדים וריביות'!B:C,2,FALSE))</f>
        <v>25710460.854925301</v>
      </c>
      <c r="I3627" s="43">
        <f>'ריבית יומית'!D3621</f>
        <v>1.0738622586670132E-4</v>
      </c>
      <c r="J3627" s="29">
        <f t="shared" si="467"/>
        <v>1.6018281237926244</v>
      </c>
      <c r="L3627">
        <f>VLOOKUP(D3626,'מדדים וריביות'!B:C,2)</f>
        <v>25662313.9244854</v>
      </c>
      <c r="M3627" s="30">
        <f t="shared" si="472"/>
        <v>0</v>
      </c>
      <c r="O3627" s="39">
        <f t="shared" si="469"/>
        <v>0</v>
      </c>
      <c r="P3627" s="39">
        <f t="shared" si="465"/>
        <v>0</v>
      </c>
      <c r="Q3627" s="39">
        <f t="shared" si="470"/>
        <v>0</v>
      </c>
      <c r="R3627" s="41">
        <f t="shared" si="471"/>
        <v>0</v>
      </c>
    </row>
    <row r="3628" spans="4:18" x14ac:dyDescent="0.25">
      <c r="D3628" s="1">
        <v>36493</v>
      </c>
      <c r="E3628" s="1">
        <f t="shared" si="468"/>
        <v>36465</v>
      </c>
      <c r="F3628" s="30">
        <f t="shared" si="466"/>
        <v>0</v>
      </c>
      <c r="H3628" s="42">
        <f>IF(DAY(D3628)&gt;14,VLOOKUP(DATE(YEAR(E3628),MONTH(E3628)-1,DAY(1)),'מדדים וריביות'!B:C,2,FALSE),VLOOKUP(DATE(YEAR(E3628),MONTH(E3628)-2,DAY(1)),'מדדים וריביות'!B:C,2,FALSE))</f>
        <v>25710460.854925301</v>
      </c>
      <c r="I3628" s="43">
        <f>'ריבית יומית'!D3622</f>
        <v>1.0738622586670132E-4</v>
      </c>
      <c r="J3628" s="29">
        <f t="shared" si="467"/>
        <v>1.6016561279859036</v>
      </c>
      <c r="L3628">
        <f>VLOOKUP(D3627,'מדדים וריביות'!B:C,2)</f>
        <v>25662313.9244854</v>
      </c>
      <c r="M3628" s="30">
        <f t="shared" si="472"/>
        <v>0</v>
      </c>
      <c r="O3628" s="39">
        <f t="shared" si="469"/>
        <v>0</v>
      </c>
      <c r="P3628" s="39">
        <f t="shared" ref="P3628:P3691" si="473">J3629*G3628-G3628</f>
        <v>0</v>
      </c>
      <c r="Q3628" s="39">
        <f t="shared" si="470"/>
        <v>0</v>
      </c>
      <c r="R3628" s="41">
        <f t="shared" si="471"/>
        <v>0</v>
      </c>
    </row>
    <row r="3629" spans="4:18" x14ac:dyDescent="0.25">
      <c r="D3629" s="1">
        <v>36494</v>
      </c>
      <c r="E3629" s="1">
        <f t="shared" si="468"/>
        <v>36465</v>
      </c>
      <c r="F3629" s="30">
        <f t="shared" si="466"/>
        <v>0</v>
      </c>
      <c r="H3629" s="42">
        <f>IF(DAY(D3629)&gt;14,VLOOKUP(DATE(YEAR(E3629),MONTH(E3629)-1,DAY(1)),'מדדים וריביות'!B:C,2,FALSE),VLOOKUP(DATE(YEAR(E3629),MONTH(E3629)-2,DAY(1)),'מדדים וריביות'!B:C,2,FALSE))</f>
        <v>25710460.854925301</v>
      </c>
      <c r="I3629" s="43">
        <f>'ריבית יומית'!D3623</f>
        <v>1.0738622586670132E-4</v>
      </c>
      <c r="J3629" s="29">
        <f t="shared" si="467"/>
        <v>1.6014841506471802</v>
      </c>
      <c r="L3629">
        <f>VLOOKUP(D3628,'מדדים וריביות'!B:C,2)</f>
        <v>25662313.9244854</v>
      </c>
      <c r="M3629" s="30">
        <f t="shared" si="472"/>
        <v>0</v>
      </c>
      <c r="O3629" s="39">
        <f t="shared" si="469"/>
        <v>0</v>
      </c>
      <c r="P3629" s="39">
        <f t="shared" si="473"/>
        <v>0</v>
      </c>
      <c r="Q3629" s="39">
        <f t="shared" si="470"/>
        <v>0</v>
      </c>
      <c r="R3629" s="41">
        <f t="shared" si="471"/>
        <v>0</v>
      </c>
    </row>
    <row r="3630" spans="4:18" x14ac:dyDescent="0.25">
      <c r="D3630" s="1">
        <v>36495</v>
      </c>
      <c r="E3630" s="1">
        <f t="shared" si="468"/>
        <v>36495</v>
      </c>
      <c r="F3630" s="30">
        <f t="shared" si="466"/>
        <v>0</v>
      </c>
      <c r="H3630" s="42">
        <f>IF(DAY(D3630)&gt;14,VLOOKUP(DATE(YEAR(E3630),MONTH(E3630)-1,DAY(1)),'מדדים וריביות'!B:C,2,FALSE),VLOOKUP(DATE(YEAR(E3630),MONTH(E3630)-2,DAY(1)),'מדדים וריביות'!B:C,2,FALSE))</f>
        <v>25710460.854925301</v>
      </c>
      <c r="I3630" s="43">
        <f>'ריבית יומית'!D3624</f>
        <v>1.0738622586670132E-4</v>
      </c>
      <c r="J3630" s="29">
        <f t="shared" si="467"/>
        <v>1.6013121917744713</v>
      </c>
      <c r="L3630">
        <f>VLOOKUP(D3629,'מדדים וריביות'!B:C,2)</f>
        <v>25662313.9244854</v>
      </c>
      <c r="M3630" s="30">
        <f t="shared" si="472"/>
        <v>0</v>
      </c>
      <c r="O3630" s="39">
        <f t="shared" si="469"/>
        <v>0</v>
      </c>
      <c r="P3630" s="39">
        <f t="shared" si="473"/>
        <v>0</v>
      </c>
      <c r="Q3630" s="39">
        <f t="shared" si="470"/>
        <v>0</v>
      </c>
      <c r="R3630" s="41">
        <f t="shared" si="471"/>
        <v>0</v>
      </c>
    </row>
    <row r="3631" spans="4:18" x14ac:dyDescent="0.25">
      <c r="D3631" s="1">
        <v>36496</v>
      </c>
      <c r="E3631" s="1">
        <f t="shared" si="468"/>
        <v>36495</v>
      </c>
      <c r="F3631" s="30">
        <f t="shared" si="466"/>
        <v>0</v>
      </c>
      <c r="H3631" s="42">
        <f>IF(DAY(D3631)&gt;14,VLOOKUP(DATE(YEAR(E3631),MONTH(E3631)-1,DAY(1)),'מדדים וריביות'!B:C,2,FALSE),VLOOKUP(DATE(YEAR(E3631),MONTH(E3631)-2,DAY(1)),'מדדים וריביות'!B:C,2,FALSE))</f>
        <v>25710460.854925301</v>
      </c>
      <c r="I3631" s="43">
        <f>'ריבית יומית'!D3625</f>
        <v>1.0738622586670132E-4</v>
      </c>
      <c r="J3631" s="29">
        <f t="shared" si="467"/>
        <v>1.6011402513657937</v>
      </c>
      <c r="L3631">
        <f>VLOOKUP(D3630,'מדדים וריביות'!B:C,2)</f>
        <v>25662313.9244854</v>
      </c>
      <c r="M3631" s="30">
        <f t="shared" si="472"/>
        <v>0</v>
      </c>
      <c r="O3631" s="39">
        <f t="shared" si="469"/>
        <v>0</v>
      </c>
      <c r="P3631" s="39">
        <f t="shared" si="473"/>
        <v>0</v>
      </c>
      <c r="Q3631" s="39">
        <f t="shared" si="470"/>
        <v>0</v>
      </c>
      <c r="R3631" s="41">
        <f t="shared" si="471"/>
        <v>0</v>
      </c>
    </row>
    <row r="3632" spans="4:18" x14ac:dyDescent="0.25">
      <c r="D3632" s="1">
        <v>36497</v>
      </c>
      <c r="E3632" s="1">
        <f t="shared" si="468"/>
        <v>36495</v>
      </c>
      <c r="F3632" s="30">
        <f t="shared" si="466"/>
        <v>0</v>
      </c>
      <c r="H3632" s="42">
        <f>IF(DAY(D3632)&gt;14,VLOOKUP(DATE(YEAR(E3632),MONTH(E3632)-1,DAY(1)),'מדדים וריביות'!B:C,2,FALSE),VLOOKUP(DATE(YEAR(E3632),MONTH(E3632)-2,DAY(1)),'מדדים וריביות'!B:C,2,FALSE))</f>
        <v>25710460.854925301</v>
      </c>
      <c r="I3632" s="43">
        <f>'ריבית יומית'!D3626</f>
        <v>1.0738622586670132E-4</v>
      </c>
      <c r="J3632" s="29">
        <f t="shared" si="467"/>
        <v>1.6009683294191652</v>
      </c>
      <c r="L3632">
        <f>VLOOKUP(D3631,'מדדים וריביות'!B:C,2)</f>
        <v>25662313.9244854</v>
      </c>
      <c r="M3632" s="30">
        <f t="shared" si="472"/>
        <v>0</v>
      </c>
      <c r="O3632" s="39">
        <f t="shared" si="469"/>
        <v>0</v>
      </c>
      <c r="P3632" s="39">
        <f t="shared" si="473"/>
        <v>0</v>
      </c>
      <c r="Q3632" s="39">
        <f t="shared" si="470"/>
        <v>0</v>
      </c>
      <c r="R3632" s="41">
        <f t="shared" si="471"/>
        <v>0</v>
      </c>
    </row>
    <row r="3633" spans="4:18" x14ac:dyDescent="0.25">
      <c r="D3633" s="1">
        <v>36498</v>
      </c>
      <c r="E3633" s="1">
        <f t="shared" si="468"/>
        <v>36495</v>
      </c>
      <c r="F3633" s="30">
        <f t="shared" si="466"/>
        <v>0</v>
      </c>
      <c r="H3633" s="42">
        <f>IF(DAY(D3633)&gt;14,VLOOKUP(DATE(YEAR(E3633),MONTH(E3633)-1,DAY(1)),'מדדים וריביות'!B:C,2,FALSE),VLOOKUP(DATE(YEAR(E3633),MONTH(E3633)-2,DAY(1)),'מדדים וריביות'!B:C,2,FALSE))</f>
        <v>25710460.854925301</v>
      </c>
      <c r="I3633" s="43">
        <f>'ריבית יומית'!D3627</f>
        <v>1.0738622586670132E-4</v>
      </c>
      <c r="J3633" s="29">
        <f t="shared" si="467"/>
        <v>1.6007964259326035</v>
      </c>
      <c r="L3633">
        <f>VLOOKUP(D3632,'מדדים וריביות'!B:C,2)</f>
        <v>25662313.9244854</v>
      </c>
      <c r="M3633" s="30">
        <f t="shared" si="472"/>
        <v>0</v>
      </c>
      <c r="O3633" s="39">
        <f t="shared" si="469"/>
        <v>0</v>
      </c>
      <c r="P3633" s="39">
        <f t="shared" si="473"/>
        <v>0</v>
      </c>
      <c r="Q3633" s="39">
        <f t="shared" si="470"/>
        <v>0</v>
      </c>
      <c r="R3633" s="41">
        <f t="shared" si="471"/>
        <v>0</v>
      </c>
    </row>
    <row r="3634" spans="4:18" x14ac:dyDescent="0.25">
      <c r="D3634" s="1">
        <v>36499</v>
      </c>
      <c r="E3634" s="1">
        <f t="shared" si="468"/>
        <v>36495</v>
      </c>
      <c r="F3634" s="30">
        <f t="shared" si="466"/>
        <v>0</v>
      </c>
      <c r="H3634" s="42">
        <f>IF(DAY(D3634)&gt;14,VLOOKUP(DATE(YEAR(E3634),MONTH(E3634)-1,DAY(1)),'מדדים וריביות'!B:C,2,FALSE),VLOOKUP(DATE(YEAR(E3634),MONTH(E3634)-2,DAY(1)),'מדדים וריביות'!B:C,2,FALSE))</f>
        <v>25710460.854925301</v>
      </c>
      <c r="I3634" s="43">
        <f>'ריבית יומית'!D3628</f>
        <v>1.0738622586670132E-4</v>
      </c>
      <c r="J3634" s="29">
        <f t="shared" si="467"/>
        <v>1.6006245409041262</v>
      </c>
      <c r="L3634">
        <f>VLOOKUP(D3633,'מדדים וריביות'!B:C,2)</f>
        <v>25662313.9244854</v>
      </c>
      <c r="M3634" s="30">
        <f t="shared" si="472"/>
        <v>0</v>
      </c>
      <c r="O3634" s="39">
        <f t="shared" si="469"/>
        <v>0</v>
      </c>
      <c r="P3634" s="39">
        <f t="shared" si="473"/>
        <v>0</v>
      </c>
      <c r="Q3634" s="39">
        <f t="shared" si="470"/>
        <v>0</v>
      </c>
      <c r="R3634" s="41">
        <f t="shared" si="471"/>
        <v>0</v>
      </c>
    </row>
    <row r="3635" spans="4:18" x14ac:dyDescent="0.25">
      <c r="D3635" s="1">
        <v>36500</v>
      </c>
      <c r="E3635" s="1">
        <f t="shared" si="468"/>
        <v>36495</v>
      </c>
      <c r="F3635" s="30">
        <f t="shared" si="466"/>
        <v>0</v>
      </c>
      <c r="H3635" s="42">
        <f>IF(DAY(D3635)&gt;14,VLOOKUP(DATE(YEAR(E3635),MONTH(E3635)-1,DAY(1)),'מדדים וריביות'!B:C,2,FALSE),VLOOKUP(DATE(YEAR(E3635),MONTH(E3635)-2,DAY(1)),'מדדים וריביות'!B:C,2,FALSE))</f>
        <v>25710460.854925301</v>
      </c>
      <c r="I3635" s="43">
        <f>'ריבית יומית'!D3629</f>
        <v>1.0738622586670132E-4</v>
      </c>
      <c r="J3635" s="29">
        <f t="shared" si="467"/>
        <v>1.6004526743317515</v>
      </c>
      <c r="L3635">
        <f>VLOOKUP(D3634,'מדדים וריביות'!B:C,2)</f>
        <v>25662313.9244854</v>
      </c>
      <c r="M3635" s="30">
        <f t="shared" si="472"/>
        <v>0</v>
      </c>
      <c r="O3635" s="39">
        <f t="shared" si="469"/>
        <v>0</v>
      </c>
      <c r="P3635" s="39">
        <f t="shared" si="473"/>
        <v>0</v>
      </c>
      <c r="Q3635" s="39">
        <f t="shared" si="470"/>
        <v>0</v>
      </c>
      <c r="R3635" s="41">
        <f t="shared" si="471"/>
        <v>0</v>
      </c>
    </row>
    <row r="3636" spans="4:18" x14ac:dyDescent="0.25">
      <c r="D3636" s="1">
        <v>36501</v>
      </c>
      <c r="E3636" s="1">
        <f t="shared" si="468"/>
        <v>36495</v>
      </c>
      <c r="F3636" s="30">
        <f t="shared" si="466"/>
        <v>0</v>
      </c>
      <c r="H3636" s="42">
        <f>IF(DAY(D3636)&gt;14,VLOOKUP(DATE(YEAR(E3636),MONTH(E3636)-1,DAY(1)),'מדדים וריביות'!B:C,2,FALSE),VLOOKUP(DATE(YEAR(E3636),MONTH(E3636)-2,DAY(1)),'מדדים וריביות'!B:C,2,FALSE))</f>
        <v>25710460.854925301</v>
      </c>
      <c r="I3636" s="43">
        <f>'ריבית יומית'!D3630</f>
        <v>1.0738622586670132E-4</v>
      </c>
      <c r="J3636" s="29">
        <f t="shared" si="467"/>
        <v>1.6002808262134975</v>
      </c>
      <c r="L3636">
        <f>VLOOKUP(D3635,'מדדים וריביות'!B:C,2)</f>
        <v>25662313.9244854</v>
      </c>
      <c r="M3636" s="30">
        <f t="shared" si="472"/>
        <v>0</v>
      </c>
      <c r="O3636" s="39">
        <f t="shared" si="469"/>
        <v>0</v>
      </c>
      <c r="P3636" s="39">
        <f t="shared" si="473"/>
        <v>0</v>
      </c>
      <c r="Q3636" s="39">
        <f t="shared" si="470"/>
        <v>0</v>
      </c>
      <c r="R3636" s="41">
        <f t="shared" si="471"/>
        <v>0</v>
      </c>
    </row>
    <row r="3637" spans="4:18" x14ac:dyDescent="0.25">
      <c r="D3637" s="1">
        <v>36502</v>
      </c>
      <c r="E3637" s="1">
        <f t="shared" si="468"/>
        <v>36495</v>
      </c>
      <c r="F3637" s="30">
        <f t="shared" si="466"/>
        <v>0</v>
      </c>
      <c r="H3637" s="42">
        <f>IF(DAY(D3637)&gt;14,VLOOKUP(DATE(YEAR(E3637),MONTH(E3637)-1,DAY(1)),'מדדים וריביות'!B:C,2,FALSE),VLOOKUP(DATE(YEAR(E3637),MONTH(E3637)-2,DAY(1)),'מדדים וריביות'!B:C,2,FALSE))</f>
        <v>25710460.854925301</v>
      </c>
      <c r="I3637" s="43">
        <f>'ריבית יומית'!D3631</f>
        <v>1.0738622586670132E-4</v>
      </c>
      <c r="J3637" s="29">
        <f t="shared" si="467"/>
        <v>1.6001089965473829</v>
      </c>
      <c r="L3637">
        <f>VLOOKUP(D3636,'מדדים וריביות'!B:C,2)</f>
        <v>25662313.9244854</v>
      </c>
      <c r="M3637" s="30">
        <f t="shared" si="472"/>
        <v>0</v>
      </c>
      <c r="O3637" s="39">
        <f t="shared" si="469"/>
        <v>0</v>
      </c>
      <c r="P3637" s="39">
        <f t="shared" si="473"/>
        <v>0</v>
      </c>
      <c r="Q3637" s="39">
        <f t="shared" si="470"/>
        <v>0</v>
      </c>
      <c r="R3637" s="41">
        <f t="shared" si="471"/>
        <v>0</v>
      </c>
    </row>
    <row r="3638" spans="4:18" x14ac:dyDescent="0.25">
      <c r="D3638" s="1">
        <v>36503</v>
      </c>
      <c r="E3638" s="1">
        <f t="shared" si="468"/>
        <v>36495</v>
      </c>
      <c r="F3638" s="30">
        <f t="shared" si="466"/>
        <v>0</v>
      </c>
      <c r="H3638" s="42">
        <f>IF(DAY(D3638)&gt;14,VLOOKUP(DATE(YEAR(E3638),MONTH(E3638)-1,DAY(1)),'מדדים וריביות'!B:C,2,FALSE),VLOOKUP(DATE(YEAR(E3638),MONTH(E3638)-2,DAY(1)),'מדדים וריביות'!B:C,2,FALSE))</f>
        <v>25710460.854925301</v>
      </c>
      <c r="I3638" s="43">
        <f>'ריבית יומית'!D3632</f>
        <v>1.0738622586670132E-4</v>
      </c>
      <c r="J3638" s="29">
        <f t="shared" si="467"/>
        <v>1.5999371853314264</v>
      </c>
      <c r="L3638">
        <f>VLOOKUP(D3637,'מדדים וריביות'!B:C,2)</f>
        <v>25662313.9244854</v>
      </c>
      <c r="M3638" s="30">
        <f t="shared" si="472"/>
        <v>0</v>
      </c>
      <c r="O3638" s="39">
        <f t="shared" si="469"/>
        <v>0</v>
      </c>
      <c r="P3638" s="39">
        <f t="shared" si="473"/>
        <v>0</v>
      </c>
      <c r="Q3638" s="39">
        <f t="shared" si="470"/>
        <v>0</v>
      </c>
      <c r="R3638" s="41">
        <f t="shared" si="471"/>
        <v>0</v>
      </c>
    </row>
    <row r="3639" spans="4:18" x14ac:dyDescent="0.25">
      <c r="D3639" s="1">
        <v>36504</v>
      </c>
      <c r="E3639" s="1">
        <f t="shared" si="468"/>
        <v>36495</v>
      </c>
      <c r="F3639" s="30">
        <f t="shared" si="466"/>
        <v>0</v>
      </c>
      <c r="H3639" s="42">
        <f>IF(DAY(D3639)&gt;14,VLOOKUP(DATE(YEAR(E3639),MONTH(E3639)-1,DAY(1)),'מדדים וריביות'!B:C,2,FALSE),VLOOKUP(DATE(YEAR(E3639),MONTH(E3639)-2,DAY(1)),'מדדים וריביות'!B:C,2,FALSE))</f>
        <v>25710460.854925301</v>
      </c>
      <c r="I3639" s="43">
        <f>'ריבית יומית'!D3633</f>
        <v>1.0738622586670132E-4</v>
      </c>
      <c r="J3639" s="29">
        <f t="shared" si="467"/>
        <v>1.5997653925636468</v>
      </c>
      <c r="L3639">
        <f>VLOOKUP(D3638,'מדדים וריביות'!B:C,2)</f>
        <v>25662313.9244854</v>
      </c>
      <c r="M3639" s="30">
        <f t="shared" si="472"/>
        <v>0</v>
      </c>
      <c r="O3639" s="39">
        <f t="shared" si="469"/>
        <v>0</v>
      </c>
      <c r="P3639" s="39">
        <f t="shared" si="473"/>
        <v>0</v>
      </c>
      <c r="Q3639" s="39">
        <f t="shared" si="470"/>
        <v>0</v>
      </c>
      <c r="R3639" s="41">
        <f t="shared" si="471"/>
        <v>0</v>
      </c>
    </row>
    <row r="3640" spans="4:18" x14ac:dyDescent="0.25">
      <c r="D3640" s="1">
        <v>36505</v>
      </c>
      <c r="E3640" s="1">
        <f t="shared" si="468"/>
        <v>36495</v>
      </c>
      <c r="F3640" s="30">
        <f t="shared" si="466"/>
        <v>0</v>
      </c>
      <c r="H3640" s="42">
        <f>IF(DAY(D3640)&gt;14,VLOOKUP(DATE(YEAR(E3640),MONTH(E3640)-1,DAY(1)),'מדדים וריביות'!B:C,2,FALSE),VLOOKUP(DATE(YEAR(E3640),MONTH(E3640)-2,DAY(1)),'מדדים וריביות'!B:C,2,FALSE))</f>
        <v>25710460.854925301</v>
      </c>
      <c r="I3640" s="43">
        <f>'ריבית יומית'!D3634</f>
        <v>1.0738622586670132E-4</v>
      </c>
      <c r="J3640" s="29">
        <f t="shared" si="467"/>
        <v>1.5995936182420634</v>
      </c>
      <c r="L3640">
        <f>VLOOKUP(D3639,'מדדים וריביות'!B:C,2)</f>
        <v>25662313.9244854</v>
      </c>
      <c r="M3640" s="30">
        <f t="shared" si="472"/>
        <v>0</v>
      </c>
      <c r="O3640" s="39">
        <f t="shared" si="469"/>
        <v>0</v>
      </c>
      <c r="P3640" s="39">
        <f t="shared" si="473"/>
        <v>0</v>
      </c>
      <c r="Q3640" s="39">
        <f t="shared" si="470"/>
        <v>0</v>
      </c>
      <c r="R3640" s="41">
        <f t="shared" si="471"/>
        <v>0</v>
      </c>
    </row>
    <row r="3641" spans="4:18" x14ac:dyDescent="0.25">
      <c r="D3641" s="1">
        <v>36506</v>
      </c>
      <c r="E3641" s="1">
        <f t="shared" si="468"/>
        <v>36495</v>
      </c>
      <c r="F3641" s="30">
        <f t="shared" si="466"/>
        <v>0</v>
      </c>
      <c r="H3641" s="42">
        <f>IF(DAY(D3641)&gt;14,VLOOKUP(DATE(YEAR(E3641),MONTH(E3641)-1,DAY(1)),'מדדים וריביות'!B:C,2,FALSE),VLOOKUP(DATE(YEAR(E3641),MONTH(E3641)-2,DAY(1)),'מדדים וריביות'!B:C,2,FALSE))</f>
        <v>25710460.854925301</v>
      </c>
      <c r="I3641" s="43">
        <f>'ריבית יומית'!D3635</f>
        <v>1.0738622586670132E-4</v>
      </c>
      <c r="J3641" s="29">
        <f t="shared" si="467"/>
        <v>1.5994218623646954</v>
      </c>
      <c r="L3641">
        <f>VLOOKUP(D3640,'מדדים וריביות'!B:C,2)</f>
        <v>25662313.9244854</v>
      </c>
      <c r="M3641" s="30">
        <f t="shared" si="472"/>
        <v>0</v>
      </c>
      <c r="O3641" s="39">
        <f t="shared" si="469"/>
        <v>0</v>
      </c>
      <c r="P3641" s="39">
        <f t="shared" si="473"/>
        <v>0</v>
      </c>
      <c r="Q3641" s="39">
        <f t="shared" si="470"/>
        <v>0</v>
      </c>
      <c r="R3641" s="41">
        <f t="shared" si="471"/>
        <v>0</v>
      </c>
    </row>
    <row r="3642" spans="4:18" x14ac:dyDescent="0.25">
      <c r="D3642" s="1">
        <v>36507</v>
      </c>
      <c r="E3642" s="1">
        <f t="shared" si="468"/>
        <v>36495</v>
      </c>
      <c r="F3642" s="30">
        <f t="shared" si="466"/>
        <v>0</v>
      </c>
      <c r="H3642" s="42">
        <f>IF(DAY(D3642)&gt;14,VLOOKUP(DATE(YEAR(E3642),MONTH(E3642)-1,DAY(1)),'מדדים וריביות'!B:C,2,FALSE),VLOOKUP(DATE(YEAR(E3642),MONTH(E3642)-2,DAY(1)),'מדדים וריביות'!B:C,2,FALSE))</f>
        <v>25710460.854925301</v>
      </c>
      <c r="I3642" s="43">
        <f>'ריבית יומית'!D3636</f>
        <v>1.0738622586670132E-4</v>
      </c>
      <c r="J3642" s="29">
        <f t="shared" si="467"/>
        <v>1.5992501249295623</v>
      </c>
      <c r="L3642">
        <f>VLOOKUP(D3641,'מדדים וריביות'!B:C,2)</f>
        <v>25662313.9244854</v>
      </c>
      <c r="M3642" s="30">
        <f t="shared" si="472"/>
        <v>0</v>
      </c>
      <c r="O3642" s="39">
        <f t="shared" si="469"/>
        <v>0</v>
      </c>
      <c r="P3642" s="39">
        <f t="shared" si="473"/>
        <v>0</v>
      </c>
      <c r="Q3642" s="39">
        <f t="shared" si="470"/>
        <v>0</v>
      </c>
      <c r="R3642" s="41">
        <f t="shared" si="471"/>
        <v>0</v>
      </c>
    </row>
    <row r="3643" spans="4:18" x14ac:dyDescent="0.25">
      <c r="D3643" s="1">
        <v>36508</v>
      </c>
      <c r="E3643" s="1">
        <f t="shared" si="468"/>
        <v>36495</v>
      </c>
      <c r="F3643" s="30">
        <f t="shared" si="466"/>
        <v>0</v>
      </c>
      <c r="H3643" s="42">
        <f>IF(DAY(D3643)&gt;14,VLOOKUP(DATE(YEAR(E3643),MONTH(E3643)-1,DAY(1)),'מדדים וריביות'!B:C,2,FALSE),VLOOKUP(DATE(YEAR(E3643),MONTH(E3643)-2,DAY(1)),'מדדים וריביות'!B:C,2,FALSE))</f>
        <v>25710460.854925301</v>
      </c>
      <c r="I3643" s="43">
        <f>'ריבית יומית'!D3637</f>
        <v>1.0738622586670132E-4</v>
      </c>
      <c r="J3643" s="29">
        <f t="shared" si="467"/>
        <v>1.5990784059346841</v>
      </c>
      <c r="L3643">
        <f>VLOOKUP(D3642,'מדדים וריביות'!B:C,2)</f>
        <v>25662313.9244854</v>
      </c>
      <c r="M3643" s="30">
        <f t="shared" si="472"/>
        <v>0</v>
      </c>
      <c r="O3643" s="39">
        <f t="shared" si="469"/>
        <v>0</v>
      </c>
      <c r="P3643" s="39">
        <f t="shared" si="473"/>
        <v>0</v>
      </c>
      <c r="Q3643" s="39">
        <f t="shared" si="470"/>
        <v>0</v>
      </c>
      <c r="R3643" s="41">
        <f t="shared" si="471"/>
        <v>0</v>
      </c>
    </row>
    <row r="3644" spans="4:18" x14ac:dyDescent="0.25">
      <c r="D3644" s="1">
        <v>36509</v>
      </c>
      <c r="E3644" s="1">
        <f t="shared" si="468"/>
        <v>36495</v>
      </c>
      <c r="F3644" s="30">
        <f t="shared" si="466"/>
        <v>0</v>
      </c>
      <c r="H3644" s="42">
        <f>IF(DAY(D3644)&gt;14,VLOOKUP(DATE(YEAR(E3644),MONTH(E3644)-1,DAY(1)),'מדדים וריביות'!B:C,2,FALSE),VLOOKUP(DATE(YEAR(E3644),MONTH(E3644)-2,DAY(1)),'מדדים וריביות'!B:C,2,FALSE))</f>
        <v>25662313.9244854</v>
      </c>
      <c r="I3644" s="43">
        <f>'ריבית יומית'!D3638</f>
        <v>1.0738622586670132E-4</v>
      </c>
      <c r="J3644" s="29">
        <f t="shared" si="467"/>
        <v>1.5989067053780806</v>
      </c>
      <c r="L3644">
        <f>VLOOKUP(D3643,'מדדים וריביות'!B:C,2)</f>
        <v>25662313.9244854</v>
      </c>
      <c r="M3644" s="30">
        <f t="shared" si="472"/>
        <v>0</v>
      </c>
      <c r="O3644" s="39">
        <f t="shared" si="469"/>
        <v>0</v>
      </c>
      <c r="P3644" s="39">
        <f t="shared" si="473"/>
        <v>0</v>
      </c>
      <c r="Q3644" s="39">
        <f t="shared" si="470"/>
        <v>0</v>
      </c>
      <c r="R3644" s="41">
        <f t="shared" si="471"/>
        <v>0</v>
      </c>
    </row>
    <row r="3645" spans="4:18" x14ac:dyDescent="0.25">
      <c r="D3645" s="1">
        <v>36510</v>
      </c>
      <c r="E3645" s="1">
        <f t="shared" si="468"/>
        <v>36495</v>
      </c>
      <c r="F3645" s="30">
        <f t="shared" si="466"/>
        <v>0</v>
      </c>
      <c r="H3645" s="42">
        <f>IF(DAY(D3645)&gt;14,VLOOKUP(DATE(YEAR(E3645),MONTH(E3645)-1,DAY(1)),'מדדים וריביות'!B:C,2,FALSE),VLOOKUP(DATE(YEAR(E3645),MONTH(E3645)-2,DAY(1)),'מדדים וריביות'!B:C,2,FALSE))</f>
        <v>25662313.9244854</v>
      </c>
      <c r="I3645" s="43">
        <f>'ריבית יומית'!D3639</f>
        <v>1.0738622586670132E-4</v>
      </c>
      <c r="J3645" s="29">
        <f t="shared" si="467"/>
        <v>1.5987350232577719</v>
      </c>
      <c r="L3645">
        <f>VLOOKUP(D3644,'מדדים וריביות'!B:C,2)</f>
        <v>25662313.9244854</v>
      </c>
      <c r="M3645" s="30">
        <f t="shared" si="472"/>
        <v>0</v>
      </c>
      <c r="O3645" s="39">
        <f t="shared" si="469"/>
        <v>0</v>
      </c>
      <c r="P3645" s="39">
        <f t="shared" si="473"/>
        <v>0</v>
      </c>
      <c r="Q3645" s="39">
        <f t="shared" si="470"/>
        <v>0</v>
      </c>
      <c r="R3645" s="41">
        <f t="shared" si="471"/>
        <v>0</v>
      </c>
    </row>
    <row r="3646" spans="4:18" x14ac:dyDescent="0.25">
      <c r="D3646" s="1">
        <v>36511</v>
      </c>
      <c r="E3646" s="1">
        <f t="shared" si="468"/>
        <v>36495</v>
      </c>
      <c r="F3646" s="30">
        <f t="shared" si="466"/>
        <v>0</v>
      </c>
      <c r="H3646" s="42">
        <f>IF(DAY(D3646)&gt;14,VLOOKUP(DATE(YEAR(E3646),MONTH(E3646)-1,DAY(1)),'מדדים וריביות'!B:C,2,FALSE),VLOOKUP(DATE(YEAR(E3646),MONTH(E3646)-2,DAY(1)),'מדדים וריביות'!B:C,2,FALSE))</f>
        <v>25662313.9244854</v>
      </c>
      <c r="I3646" s="43">
        <f>'ריבית יומית'!D3640</f>
        <v>1.0738622586670132E-4</v>
      </c>
      <c r="J3646" s="29">
        <f t="shared" si="467"/>
        <v>1.5985633595717788</v>
      </c>
      <c r="L3646">
        <f>VLOOKUP(D3645,'מדדים וריביות'!B:C,2)</f>
        <v>25662313.9244854</v>
      </c>
      <c r="M3646" s="30">
        <f t="shared" si="472"/>
        <v>0</v>
      </c>
      <c r="O3646" s="39">
        <f t="shared" si="469"/>
        <v>0</v>
      </c>
      <c r="P3646" s="39">
        <f t="shared" si="473"/>
        <v>0</v>
      </c>
      <c r="Q3646" s="39">
        <f t="shared" si="470"/>
        <v>0</v>
      </c>
      <c r="R3646" s="41">
        <f t="shared" si="471"/>
        <v>0</v>
      </c>
    </row>
    <row r="3647" spans="4:18" x14ac:dyDescent="0.25">
      <c r="D3647" s="1">
        <v>36512</v>
      </c>
      <c r="E3647" s="1">
        <f t="shared" si="468"/>
        <v>36495</v>
      </c>
      <c r="F3647" s="30">
        <f t="shared" si="466"/>
        <v>0</v>
      </c>
      <c r="H3647" s="42">
        <f>IF(DAY(D3647)&gt;14,VLOOKUP(DATE(YEAR(E3647),MONTH(E3647)-1,DAY(1)),'מדדים וריביות'!B:C,2,FALSE),VLOOKUP(DATE(YEAR(E3647),MONTH(E3647)-2,DAY(1)),'מדדים וריביות'!B:C,2,FALSE))</f>
        <v>25662313.9244854</v>
      </c>
      <c r="I3647" s="43">
        <f>'ריבית יומית'!D3641</f>
        <v>1.0738622586670132E-4</v>
      </c>
      <c r="J3647" s="29">
        <f t="shared" si="467"/>
        <v>1.5983917143181214</v>
      </c>
      <c r="L3647">
        <f>VLOOKUP(D3646,'מדדים וריביות'!B:C,2)</f>
        <v>25662313.9244854</v>
      </c>
      <c r="M3647" s="30">
        <f t="shared" si="472"/>
        <v>0</v>
      </c>
      <c r="O3647" s="39">
        <f t="shared" si="469"/>
        <v>0</v>
      </c>
      <c r="P3647" s="39">
        <f t="shared" si="473"/>
        <v>0</v>
      </c>
      <c r="Q3647" s="39">
        <f t="shared" si="470"/>
        <v>0</v>
      </c>
      <c r="R3647" s="41">
        <f t="shared" si="471"/>
        <v>0</v>
      </c>
    </row>
    <row r="3648" spans="4:18" x14ac:dyDescent="0.25">
      <c r="D3648" s="1">
        <v>36513</v>
      </c>
      <c r="E3648" s="1">
        <f t="shared" si="468"/>
        <v>36495</v>
      </c>
      <c r="F3648" s="30">
        <f t="shared" ref="F3648:F3711" si="474">M3647</f>
        <v>0</v>
      </c>
      <c r="H3648" s="42">
        <f>IF(DAY(D3648)&gt;14,VLOOKUP(DATE(YEAR(E3648),MONTH(E3648)-1,DAY(1)),'מדדים וריביות'!B:C,2,FALSE),VLOOKUP(DATE(YEAR(E3648),MONTH(E3648)-2,DAY(1)),'מדדים וריביות'!B:C,2,FALSE))</f>
        <v>25662313.9244854</v>
      </c>
      <c r="I3648" s="43">
        <f>'ריבית יומית'!D3642</f>
        <v>1.0738622586670132E-4</v>
      </c>
      <c r="J3648" s="29">
        <f t="shared" si="467"/>
        <v>1.5982200874948209</v>
      </c>
      <c r="L3648">
        <f>VLOOKUP(D3647,'מדדים וריביות'!B:C,2)</f>
        <v>25662313.9244854</v>
      </c>
      <c r="M3648" s="30">
        <f t="shared" si="472"/>
        <v>0</v>
      </c>
      <c r="O3648" s="39">
        <f t="shared" si="469"/>
        <v>0</v>
      </c>
      <c r="P3648" s="39">
        <f t="shared" si="473"/>
        <v>0</v>
      </c>
      <c r="Q3648" s="39">
        <f t="shared" si="470"/>
        <v>0</v>
      </c>
      <c r="R3648" s="41">
        <f t="shared" si="471"/>
        <v>0</v>
      </c>
    </row>
    <row r="3649" spans="4:18" x14ac:dyDescent="0.25">
      <c r="D3649" s="1">
        <v>36514</v>
      </c>
      <c r="E3649" s="1">
        <f t="shared" si="468"/>
        <v>36495</v>
      </c>
      <c r="F3649" s="30">
        <f t="shared" si="474"/>
        <v>0</v>
      </c>
      <c r="H3649" s="42">
        <f>IF(DAY(D3649)&gt;14,VLOOKUP(DATE(YEAR(E3649),MONTH(E3649)-1,DAY(1)),'מדדים וריביות'!B:C,2,FALSE),VLOOKUP(DATE(YEAR(E3649),MONTH(E3649)-2,DAY(1)),'מדדים וריביות'!B:C,2,FALSE))</f>
        <v>25662313.9244854</v>
      </c>
      <c r="I3649" s="43">
        <f>'ריבית יומית'!D3643</f>
        <v>1.0738622586670132E-4</v>
      </c>
      <c r="J3649" s="29">
        <f t="shared" si="467"/>
        <v>1.5980484790998983</v>
      </c>
      <c r="L3649">
        <f>VLOOKUP(D3648,'מדדים וריביות'!B:C,2)</f>
        <v>25662313.9244854</v>
      </c>
      <c r="M3649" s="30">
        <f t="shared" si="472"/>
        <v>0</v>
      </c>
      <c r="O3649" s="39">
        <f t="shared" si="469"/>
        <v>0</v>
      </c>
      <c r="P3649" s="39">
        <f t="shared" si="473"/>
        <v>0</v>
      </c>
      <c r="Q3649" s="39">
        <f t="shared" si="470"/>
        <v>0</v>
      </c>
      <c r="R3649" s="41">
        <f t="shared" si="471"/>
        <v>0</v>
      </c>
    </row>
    <row r="3650" spans="4:18" x14ac:dyDescent="0.25">
      <c r="D3650" s="1">
        <v>36515</v>
      </c>
      <c r="E3650" s="1">
        <f t="shared" si="468"/>
        <v>36495</v>
      </c>
      <c r="F3650" s="30">
        <f t="shared" si="474"/>
        <v>0</v>
      </c>
      <c r="H3650" s="42">
        <f>IF(DAY(D3650)&gt;14,VLOOKUP(DATE(YEAR(E3650),MONTH(E3650)-1,DAY(1)),'מדדים וריביות'!B:C,2,FALSE),VLOOKUP(DATE(YEAR(E3650),MONTH(E3650)-2,DAY(1)),'מדדים וריביות'!B:C,2,FALSE))</f>
        <v>25662313.9244854</v>
      </c>
      <c r="I3650" s="43">
        <f>'ריבית יומית'!D3644</f>
        <v>1.0738622586670132E-4</v>
      </c>
      <c r="J3650" s="29">
        <f t="shared" si="467"/>
        <v>1.5978768891313748</v>
      </c>
      <c r="L3650">
        <f>VLOOKUP(D3649,'מדדים וריביות'!B:C,2)</f>
        <v>25662313.9244854</v>
      </c>
      <c r="M3650" s="30">
        <f t="shared" si="472"/>
        <v>0</v>
      </c>
      <c r="O3650" s="39">
        <f t="shared" si="469"/>
        <v>0</v>
      </c>
      <c r="P3650" s="39">
        <f t="shared" si="473"/>
        <v>0</v>
      </c>
      <c r="Q3650" s="39">
        <f t="shared" si="470"/>
        <v>0</v>
      </c>
      <c r="R3650" s="41">
        <f t="shared" si="471"/>
        <v>0</v>
      </c>
    </row>
    <row r="3651" spans="4:18" x14ac:dyDescent="0.25">
      <c r="D3651" s="1">
        <v>36516</v>
      </c>
      <c r="E3651" s="1">
        <f t="shared" si="468"/>
        <v>36495</v>
      </c>
      <c r="F3651" s="30">
        <f t="shared" si="474"/>
        <v>0</v>
      </c>
      <c r="H3651" s="42">
        <f>IF(DAY(D3651)&gt;14,VLOOKUP(DATE(YEAR(E3651),MONTH(E3651)-1,DAY(1)),'מדדים וריביות'!B:C,2,FALSE),VLOOKUP(DATE(YEAR(E3651),MONTH(E3651)-2,DAY(1)),'מדדים וריביות'!B:C,2,FALSE))</f>
        <v>25662313.9244854</v>
      </c>
      <c r="I3651" s="43">
        <f>'ריבית יומית'!D3645</f>
        <v>1.0738622586670132E-4</v>
      </c>
      <c r="J3651" s="29">
        <f t="shared" si="467"/>
        <v>1.597705317587272</v>
      </c>
      <c r="L3651">
        <f>VLOOKUP(D3650,'מדדים וריביות'!B:C,2)</f>
        <v>25662313.9244854</v>
      </c>
      <c r="M3651" s="30">
        <f t="shared" si="472"/>
        <v>0</v>
      </c>
      <c r="O3651" s="39">
        <f t="shared" si="469"/>
        <v>0</v>
      </c>
      <c r="P3651" s="39">
        <f t="shared" si="473"/>
        <v>0</v>
      </c>
      <c r="Q3651" s="39">
        <f t="shared" si="470"/>
        <v>0</v>
      </c>
      <c r="R3651" s="41">
        <f t="shared" si="471"/>
        <v>0</v>
      </c>
    </row>
    <row r="3652" spans="4:18" x14ac:dyDescent="0.25">
      <c r="D3652" s="1">
        <v>36517</v>
      </c>
      <c r="E3652" s="1">
        <f t="shared" si="468"/>
        <v>36495</v>
      </c>
      <c r="F3652" s="30">
        <f t="shared" si="474"/>
        <v>0</v>
      </c>
      <c r="H3652" s="42">
        <f>IF(DAY(D3652)&gt;14,VLOOKUP(DATE(YEAR(E3652),MONTH(E3652)-1,DAY(1)),'מדדים וריביות'!B:C,2,FALSE),VLOOKUP(DATE(YEAR(E3652),MONTH(E3652)-2,DAY(1)),'מדדים וריביות'!B:C,2,FALSE))</f>
        <v>25662313.9244854</v>
      </c>
      <c r="I3652" s="43">
        <f>'ריבית יומית'!D3646</f>
        <v>1.0738622586670132E-4</v>
      </c>
      <c r="J3652" s="29">
        <f t="shared" si="467"/>
        <v>1.5975337644656114</v>
      </c>
      <c r="L3652">
        <f>VLOOKUP(D3651,'מדדים וריביות'!B:C,2)</f>
        <v>25662313.9244854</v>
      </c>
      <c r="M3652" s="30">
        <f t="shared" si="472"/>
        <v>0</v>
      </c>
      <c r="O3652" s="39">
        <f t="shared" si="469"/>
        <v>0</v>
      </c>
      <c r="P3652" s="39">
        <f t="shared" si="473"/>
        <v>0</v>
      </c>
      <c r="Q3652" s="39">
        <f t="shared" si="470"/>
        <v>0</v>
      </c>
      <c r="R3652" s="41">
        <f t="shared" si="471"/>
        <v>0</v>
      </c>
    </row>
    <row r="3653" spans="4:18" x14ac:dyDescent="0.25">
      <c r="D3653" s="1">
        <v>36518</v>
      </c>
      <c r="E3653" s="1">
        <f t="shared" si="468"/>
        <v>36495</v>
      </c>
      <c r="F3653" s="30">
        <f t="shared" si="474"/>
        <v>0</v>
      </c>
      <c r="H3653" s="42">
        <f>IF(DAY(D3653)&gt;14,VLOOKUP(DATE(YEAR(E3653),MONTH(E3653)-1,DAY(1)),'מדדים וריביות'!B:C,2,FALSE),VLOOKUP(DATE(YEAR(E3653),MONTH(E3653)-2,DAY(1)),'מדדים וריביות'!B:C,2,FALSE))</f>
        <v>25662313.9244854</v>
      </c>
      <c r="I3653" s="43">
        <f>'ריבית יומית'!D3647</f>
        <v>1.0738622586670132E-4</v>
      </c>
      <c r="J3653" s="29">
        <f t="shared" si="467"/>
        <v>1.597362229764415</v>
      </c>
      <c r="L3653">
        <f>VLOOKUP(D3652,'מדדים וריביות'!B:C,2)</f>
        <v>25662313.9244854</v>
      </c>
      <c r="M3653" s="30">
        <f t="shared" si="472"/>
        <v>0</v>
      </c>
      <c r="O3653" s="39">
        <f t="shared" si="469"/>
        <v>0</v>
      </c>
      <c r="P3653" s="39">
        <f t="shared" si="473"/>
        <v>0</v>
      </c>
      <c r="Q3653" s="39">
        <f t="shared" si="470"/>
        <v>0</v>
      </c>
      <c r="R3653" s="41">
        <f t="shared" si="471"/>
        <v>0</v>
      </c>
    </row>
    <row r="3654" spans="4:18" x14ac:dyDescent="0.25">
      <c r="D3654" s="1">
        <v>36519</v>
      </c>
      <c r="E3654" s="1">
        <f t="shared" si="468"/>
        <v>36495</v>
      </c>
      <c r="F3654" s="30">
        <f t="shared" si="474"/>
        <v>0</v>
      </c>
      <c r="H3654" s="42">
        <f>IF(DAY(D3654)&gt;14,VLOOKUP(DATE(YEAR(E3654),MONTH(E3654)-1,DAY(1)),'מדדים וריביות'!B:C,2,FALSE),VLOOKUP(DATE(YEAR(E3654),MONTH(E3654)-2,DAY(1)),'מדדים וריביות'!B:C,2,FALSE))</f>
        <v>25662313.9244854</v>
      </c>
      <c r="I3654" s="43">
        <f>'ריבית יומית'!D3648</f>
        <v>1.0738622586670132E-4</v>
      </c>
      <c r="J3654" s="29">
        <f t="shared" si="467"/>
        <v>1.5971907134817049</v>
      </c>
      <c r="L3654">
        <f>VLOOKUP(D3653,'מדדים וריביות'!B:C,2)</f>
        <v>25662313.9244854</v>
      </c>
      <c r="M3654" s="30">
        <f t="shared" si="472"/>
        <v>0</v>
      </c>
      <c r="O3654" s="39">
        <f t="shared" si="469"/>
        <v>0</v>
      </c>
      <c r="P3654" s="39">
        <f t="shared" si="473"/>
        <v>0</v>
      </c>
      <c r="Q3654" s="39">
        <f t="shared" si="470"/>
        <v>0</v>
      </c>
      <c r="R3654" s="41">
        <f t="shared" si="471"/>
        <v>0</v>
      </c>
    </row>
    <row r="3655" spans="4:18" x14ac:dyDescent="0.25">
      <c r="D3655" s="1">
        <v>36520</v>
      </c>
      <c r="E3655" s="1">
        <f t="shared" si="468"/>
        <v>36495</v>
      </c>
      <c r="F3655" s="30">
        <f t="shared" si="474"/>
        <v>0</v>
      </c>
      <c r="H3655" s="42">
        <f>IF(DAY(D3655)&gt;14,VLOOKUP(DATE(YEAR(E3655),MONTH(E3655)-1,DAY(1)),'מדדים וריביות'!B:C,2,FALSE),VLOOKUP(DATE(YEAR(E3655),MONTH(E3655)-2,DAY(1)),'מדדים וריביות'!B:C,2,FALSE))</f>
        <v>25662313.9244854</v>
      </c>
      <c r="I3655" s="43">
        <f>'ריבית יומית'!D3649</f>
        <v>1.0738622586670132E-4</v>
      </c>
      <c r="J3655" s="29">
        <f t="shared" si="467"/>
        <v>1.5970192156155034</v>
      </c>
      <c r="L3655">
        <f>VLOOKUP(D3654,'מדדים וריביות'!B:C,2)</f>
        <v>25662313.9244854</v>
      </c>
      <c r="M3655" s="30">
        <f t="shared" si="472"/>
        <v>0</v>
      </c>
      <c r="O3655" s="39">
        <f t="shared" si="469"/>
        <v>0</v>
      </c>
      <c r="P3655" s="39">
        <f t="shared" si="473"/>
        <v>0</v>
      </c>
      <c r="Q3655" s="39">
        <f t="shared" si="470"/>
        <v>0</v>
      </c>
      <c r="R3655" s="41">
        <f t="shared" si="471"/>
        <v>0</v>
      </c>
    </row>
    <row r="3656" spans="4:18" x14ac:dyDescent="0.25">
      <c r="D3656" s="1">
        <v>36521</v>
      </c>
      <c r="E3656" s="1">
        <f t="shared" si="468"/>
        <v>36495</v>
      </c>
      <c r="F3656" s="30">
        <f t="shared" si="474"/>
        <v>0</v>
      </c>
      <c r="H3656" s="42">
        <f>IF(DAY(D3656)&gt;14,VLOOKUP(DATE(YEAR(E3656),MONTH(E3656)-1,DAY(1)),'מדדים וריביות'!B:C,2,FALSE),VLOOKUP(DATE(YEAR(E3656),MONTH(E3656)-2,DAY(1)),'מדדים וריביות'!B:C,2,FALSE))</f>
        <v>25662313.9244854</v>
      </c>
      <c r="I3656" s="43">
        <f>'ריבית יומית'!D3650</f>
        <v>1.0738622586670132E-4</v>
      </c>
      <c r="J3656" s="29">
        <f t="shared" si="467"/>
        <v>1.5968477361638329</v>
      </c>
      <c r="L3656">
        <f>VLOOKUP(D3655,'מדדים וריביות'!B:C,2)</f>
        <v>25662313.9244854</v>
      </c>
      <c r="M3656" s="30">
        <f t="shared" si="472"/>
        <v>0</v>
      </c>
      <c r="O3656" s="39">
        <f t="shared" si="469"/>
        <v>0</v>
      </c>
      <c r="P3656" s="39">
        <f t="shared" si="473"/>
        <v>0</v>
      </c>
      <c r="Q3656" s="39">
        <f t="shared" si="470"/>
        <v>0</v>
      </c>
      <c r="R3656" s="41">
        <f t="shared" si="471"/>
        <v>0</v>
      </c>
    </row>
    <row r="3657" spans="4:18" x14ac:dyDescent="0.25">
      <c r="D3657" s="1">
        <v>36522</v>
      </c>
      <c r="E3657" s="1">
        <f t="shared" si="468"/>
        <v>36495</v>
      </c>
      <c r="F3657" s="30">
        <f t="shared" si="474"/>
        <v>0</v>
      </c>
      <c r="H3657" s="42">
        <f>IF(DAY(D3657)&gt;14,VLOOKUP(DATE(YEAR(E3657),MONTH(E3657)-1,DAY(1)),'מדדים וריביות'!B:C,2,FALSE),VLOOKUP(DATE(YEAR(E3657),MONTH(E3657)-2,DAY(1)),'מדדים וריביות'!B:C,2,FALSE))</f>
        <v>25662313.9244854</v>
      </c>
      <c r="I3657" s="43">
        <f>'ריבית יומית'!D3651</f>
        <v>1.0738622586670132E-4</v>
      </c>
      <c r="J3657" s="29">
        <f t="shared" ref="J3657:J3720" si="475">J3658*(1+I3657)</f>
        <v>1.5966762751247163</v>
      </c>
      <c r="L3657">
        <f>VLOOKUP(D3656,'מדדים וריביות'!B:C,2)</f>
        <v>25662313.9244854</v>
      </c>
      <c r="M3657" s="30">
        <f t="shared" si="472"/>
        <v>0</v>
      </c>
      <c r="O3657" s="39">
        <f t="shared" si="469"/>
        <v>0</v>
      </c>
      <c r="P3657" s="39">
        <f t="shared" si="473"/>
        <v>0</v>
      </c>
      <c r="Q3657" s="39">
        <f t="shared" si="470"/>
        <v>0</v>
      </c>
      <c r="R3657" s="41">
        <f t="shared" si="471"/>
        <v>0</v>
      </c>
    </row>
    <row r="3658" spans="4:18" x14ac:dyDescent="0.25">
      <c r="D3658" s="1">
        <v>36523</v>
      </c>
      <c r="E3658" s="1">
        <f t="shared" ref="E3658:E3721" si="476">DATE(YEAR(D3658),MONTH(D3658),DAY(1))</f>
        <v>36495</v>
      </c>
      <c r="F3658" s="30">
        <f t="shared" si="474"/>
        <v>0</v>
      </c>
      <c r="H3658" s="42">
        <f>IF(DAY(D3658)&gt;14,VLOOKUP(DATE(YEAR(E3658),MONTH(E3658)-1,DAY(1)),'מדדים וריביות'!B:C,2,FALSE),VLOOKUP(DATE(YEAR(E3658),MONTH(E3658)-2,DAY(1)),'מדדים וריביות'!B:C,2,FALSE))</f>
        <v>25662313.9244854</v>
      </c>
      <c r="I3658" s="43">
        <f>'ריבית יומית'!D3652</f>
        <v>1.0738622586670132E-4</v>
      </c>
      <c r="J3658" s="29">
        <f t="shared" si="475"/>
        <v>1.5965048324961766</v>
      </c>
      <c r="L3658">
        <f>VLOOKUP(D3657,'מדדים וריביות'!B:C,2)</f>
        <v>25662313.9244854</v>
      </c>
      <c r="M3658" s="30">
        <f t="shared" si="472"/>
        <v>0</v>
      </c>
      <c r="O3658" s="39">
        <f t="shared" ref="O3658:O3721" si="477">$D$4/H3658*G3658-G3658</f>
        <v>0</v>
      </c>
      <c r="P3658" s="39">
        <f t="shared" si="473"/>
        <v>0</v>
      </c>
      <c r="Q3658" s="39">
        <f t="shared" ref="Q3658:Q3721" si="478">$D$4/H3658*P3658-P3658</f>
        <v>0</v>
      </c>
      <c r="R3658" s="41">
        <f t="shared" ref="R3658:R3721" si="479">SUM(O3658:Q3658)</f>
        <v>0</v>
      </c>
    </row>
    <row r="3659" spans="4:18" x14ac:dyDescent="0.25">
      <c r="D3659" s="1">
        <v>36524</v>
      </c>
      <c r="E3659" s="1">
        <f t="shared" si="476"/>
        <v>36495</v>
      </c>
      <c r="F3659" s="30">
        <f t="shared" si="474"/>
        <v>0</v>
      </c>
      <c r="H3659" s="42">
        <f>IF(DAY(D3659)&gt;14,VLOOKUP(DATE(YEAR(E3659),MONTH(E3659)-1,DAY(1)),'מדדים וריביות'!B:C,2,FALSE),VLOOKUP(DATE(YEAR(E3659),MONTH(E3659)-2,DAY(1)),'מדדים וריביות'!B:C,2,FALSE))</f>
        <v>25662313.9244854</v>
      </c>
      <c r="I3659" s="43">
        <f>'ריבית יומית'!D3653</f>
        <v>1.0738622586670132E-4</v>
      </c>
      <c r="J3659" s="29">
        <f t="shared" si="475"/>
        <v>1.5963334082762368</v>
      </c>
      <c r="L3659">
        <f>VLOOKUP(D3658,'מדדים וריביות'!B:C,2)</f>
        <v>25662313.9244854</v>
      </c>
      <c r="M3659" s="30">
        <f t="shared" si="472"/>
        <v>0</v>
      </c>
      <c r="O3659" s="39">
        <f t="shared" si="477"/>
        <v>0</v>
      </c>
      <c r="P3659" s="39">
        <f t="shared" si="473"/>
        <v>0</v>
      </c>
      <c r="Q3659" s="39">
        <f t="shared" si="478"/>
        <v>0</v>
      </c>
      <c r="R3659" s="41">
        <f t="shared" si="479"/>
        <v>0</v>
      </c>
    </row>
    <row r="3660" spans="4:18" x14ac:dyDescent="0.25">
      <c r="D3660" s="1">
        <v>36525</v>
      </c>
      <c r="E3660" s="1">
        <f t="shared" si="476"/>
        <v>36495</v>
      </c>
      <c r="F3660" s="30">
        <f t="shared" si="474"/>
        <v>0</v>
      </c>
      <c r="H3660" s="42">
        <f>IF(DAY(D3660)&gt;14,VLOOKUP(DATE(YEAR(E3660),MONTH(E3660)-1,DAY(1)),'מדדים וריביות'!B:C,2,FALSE),VLOOKUP(DATE(YEAR(E3660),MONTH(E3660)-2,DAY(1)),'מדדים וריביות'!B:C,2,FALSE))</f>
        <v>25662313.9244854</v>
      </c>
      <c r="I3660" s="43">
        <f>'ריבית יומית'!D3654</f>
        <v>1.0738622586670132E-4</v>
      </c>
      <c r="J3660" s="29">
        <f t="shared" si="475"/>
        <v>1.5961620024629204</v>
      </c>
      <c r="L3660">
        <f>VLOOKUP(D3659,'מדדים וריביות'!B:C,2)</f>
        <v>25662313.9244854</v>
      </c>
      <c r="M3660" s="30">
        <f t="shared" ref="M3660:M3723" si="480">F3660*(1+I3660)*L3660/H3660+G3660-K3660</f>
        <v>0</v>
      </c>
      <c r="O3660" s="39">
        <f t="shared" si="477"/>
        <v>0</v>
      </c>
      <c r="P3660" s="39">
        <f t="shared" si="473"/>
        <v>0</v>
      </c>
      <c r="Q3660" s="39">
        <f t="shared" si="478"/>
        <v>0</v>
      </c>
      <c r="R3660" s="41">
        <f t="shared" si="479"/>
        <v>0</v>
      </c>
    </row>
    <row r="3661" spans="4:18" x14ac:dyDescent="0.25">
      <c r="D3661" s="1">
        <v>36526</v>
      </c>
      <c r="E3661" s="1">
        <f t="shared" si="476"/>
        <v>36526</v>
      </c>
      <c r="F3661" s="30">
        <f t="shared" si="474"/>
        <v>0</v>
      </c>
      <c r="H3661" s="42">
        <f>IF(DAY(D3661)&gt;14,VLOOKUP(DATE(YEAR(E3661),MONTH(E3661)-1,DAY(1)),'מדדים וריביות'!B:C,2,FALSE),VLOOKUP(DATE(YEAR(E3661),MONTH(E3661)-2,DAY(1)),'מדדים וריביות'!B:C,2,FALSE))</f>
        <v>25662313.9244854</v>
      </c>
      <c r="I3661" s="43">
        <f>'ריבית יומית'!D3655</f>
        <v>1.0738622586670132E-4</v>
      </c>
      <c r="J3661" s="29">
        <f t="shared" si="475"/>
        <v>1.5959906150542511</v>
      </c>
      <c r="L3661">
        <f>VLOOKUP(D3660,'מדדים וריביות'!B:C,2)</f>
        <v>25662313.9244854</v>
      </c>
      <c r="M3661" s="30">
        <f t="shared" si="480"/>
        <v>0</v>
      </c>
      <c r="O3661" s="39">
        <f t="shared" si="477"/>
        <v>0</v>
      </c>
      <c r="P3661" s="39">
        <f t="shared" si="473"/>
        <v>0</v>
      </c>
      <c r="Q3661" s="39">
        <f t="shared" si="478"/>
        <v>0</v>
      </c>
      <c r="R3661" s="41">
        <f t="shared" si="479"/>
        <v>0</v>
      </c>
    </row>
    <row r="3662" spans="4:18" x14ac:dyDescent="0.25">
      <c r="D3662" s="1">
        <v>36527</v>
      </c>
      <c r="E3662" s="1">
        <f t="shared" si="476"/>
        <v>36526</v>
      </c>
      <c r="F3662" s="30">
        <f t="shared" si="474"/>
        <v>0</v>
      </c>
      <c r="H3662" s="42">
        <f>IF(DAY(D3662)&gt;14,VLOOKUP(DATE(YEAR(E3662),MONTH(E3662)-1,DAY(1)),'מדדים וריביות'!B:C,2,FALSE),VLOOKUP(DATE(YEAR(E3662),MONTH(E3662)-2,DAY(1)),'מדדים וריביות'!B:C,2,FALSE))</f>
        <v>25662313.9244854</v>
      </c>
      <c r="I3662" s="43">
        <f>'ריבית יומית'!D3656</f>
        <v>1.0738622586670132E-4</v>
      </c>
      <c r="J3662" s="29">
        <f t="shared" si="475"/>
        <v>1.5958192460482525</v>
      </c>
      <c r="L3662">
        <f>VLOOKUP(D3661,'מדדים וריביות'!B:C,2)</f>
        <v>25541946.598385502</v>
      </c>
      <c r="M3662" s="30">
        <f t="shared" si="480"/>
        <v>0</v>
      </c>
      <c r="O3662" s="39">
        <f t="shared" si="477"/>
        <v>0</v>
      </c>
      <c r="P3662" s="39">
        <f t="shared" si="473"/>
        <v>0</v>
      </c>
      <c r="Q3662" s="39">
        <f t="shared" si="478"/>
        <v>0</v>
      </c>
      <c r="R3662" s="41">
        <f t="shared" si="479"/>
        <v>0</v>
      </c>
    </row>
    <row r="3663" spans="4:18" x14ac:dyDescent="0.25">
      <c r="D3663" s="1">
        <v>36528</v>
      </c>
      <c r="E3663" s="1">
        <f t="shared" si="476"/>
        <v>36526</v>
      </c>
      <c r="F3663" s="30">
        <f t="shared" si="474"/>
        <v>0</v>
      </c>
      <c r="H3663" s="42">
        <f>IF(DAY(D3663)&gt;14,VLOOKUP(DATE(YEAR(E3663),MONTH(E3663)-1,DAY(1)),'מדדים וריביות'!B:C,2,FALSE),VLOOKUP(DATE(YEAR(E3663),MONTH(E3663)-2,DAY(1)),'מדדים וריביות'!B:C,2,FALSE))</f>
        <v>25662313.9244854</v>
      </c>
      <c r="I3663" s="43">
        <f>'ריבית יומית'!D3657</f>
        <v>1.0738622586670132E-4</v>
      </c>
      <c r="J3663" s="29">
        <f t="shared" si="475"/>
        <v>1.5956478954429487</v>
      </c>
      <c r="L3663">
        <f>VLOOKUP(D3662,'מדדים וריביות'!B:C,2)</f>
        <v>25541946.598385502</v>
      </c>
      <c r="M3663" s="30">
        <f t="shared" si="480"/>
        <v>0</v>
      </c>
      <c r="O3663" s="39">
        <f t="shared" si="477"/>
        <v>0</v>
      </c>
      <c r="P3663" s="39">
        <f t="shared" si="473"/>
        <v>0</v>
      </c>
      <c r="Q3663" s="39">
        <f t="shared" si="478"/>
        <v>0</v>
      </c>
      <c r="R3663" s="41">
        <f t="shared" si="479"/>
        <v>0</v>
      </c>
    </row>
    <row r="3664" spans="4:18" x14ac:dyDescent="0.25">
      <c r="D3664" s="1">
        <v>36529</v>
      </c>
      <c r="E3664" s="1">
        <f t="shared" si="476"/>
        <v>36526</v>
      </c>
      <c r="F3664" s="30">
        <f t="shared" si="474"/>
        <v>0</v>
      </c>
      <c r="H3664" s="42">
        <f>IF(DAY(D3664)&gt;14,VLOOKUP(DATE(YEAR(E3664),MONTH(E3664)-1,DAY(1)),'מדדים וריביות'!B:C,2,FALSE),VLOOKUP(DATE(YEAR(E3664),MONTH(E3664)-2,DAY(1)),'מדדים וריביות'!B:C,2,FALSE))</f>
        <v>25662313.9244854</v>
      </c>
      <c r="I3664" s="43">
        <f>'ריבית יומית'!D3658</f>
        <v>1.0738622586670132E-4</v>
      </c>
      <c r="J3664" s="29">
        <f t="shared" si="475"/>
        <v>1.5954765632363639</v>
      </c>
      <c r="L3664">
        <f>VLOOKUP(D3663,'מדדים וריביות'!B:C,2)</f>
        <v>25541946.598385502</v>
      </c>
      <c r="M3664" s="30">
        <f t="shared" si="480"/>
        <v>0</v>
      </c>
      <c r="O3664" s="39">
        <f t="shared" si="477"/>
        <v>0</v>
      </c>
      <c r="P3664" s="39">
        <f t="shared" si="473"/>
        <v>0</v>
      </c>
      <c r="Q3664" s="39">
        <f t="shared" si="478"/>
        <v>0</v>
      </c>
      <c r="R3664" s="41">
        <f t="shared" si="479"/>
        <v>0</v>
      </c>
    </row>
    <row r="3665" spans="4:18" x14ac:dyDescent="0.25">
      <c r="D3665" s="1">
        <v>36530</v>
      </c>
      <c r="E3665" s="1">
        <f t="shared" si="476"/>
        <v>36526</v>
      </c>
      <c r="F3665" s="30">
        <f t="shared" si="474"/>
        <v>0</v>
      </c>
      <c r="H3665" s="42">
        <f>IF(DAY(D3665)&gt;14,VLOOKUP(DATE(YEAR(E3665),MONTH(E3665)-1,DAY(1)),'מדדים וריביות'!B:C,2,FALSE),VLOOKUP(DATE(YEAR(E3665),MONTH(E3665)-2,DAY(1)),'מדדים וריביות'!B:C,2,FALSE))</f>
        <v>25662313.9244854</v>
      </c>
      <c r="I3665" s="43">
        <f>'ריבית יומית'!D3659</f>
        <v>1.0738622586670132E-4</v>
      </c>
      <c r="J3665" s="29">
        <f t="shared" si="475"/>
        <v>1.5953052494265227</v>
      </c>
      <c r="L3665">
        <f>VLOOKUP(D3664,'מדדים וריביות'!B:C,2)</f>
        <v>25541946.598385502</v>
      </c>
      <c r="M3665" s="30">
        <f t="shared" si="480"/>
        <v>0</v>
      </c>
      <c r="O3665" s="39">
        <f t="shared" si="477"/>
        <v>0</v>
      </c>
      <c r="P3665" s="39">
        <f t="shared" si="473"/>
        <v>0</v>
      </c>
      <c r="Q3665" s="39">
        <f t="shared" si="478"/>
        <v>0</v>
      </c>
      <c r="R3665" s="41">
        <f t="shared" si="479"/>
        <v>0</v>
      </c>
    </row>
    <row r="3666" spans="4:18" x14ac:dyDescent="0.25">
      <c r="D3666" s="1">
        <v>36531</v>
      </c>
      <c r="E3666" s="1">
        <f t="shared" si="476"/>
        <v>36526</v>
      </c>
      <c r="F3666" s="30">
        <f t="shared" si="474"/>
        <v>0</v>
      </c>
      <c r="H3666" s="42">
        <f>IF(DAY(D3666)&gt;14,VLOOKUP(DATE(YEAR(E3666),MONTH(E3666)-1,DAY(1)),'מדדים וריביות'!B:C,2,FALSE),VLOOKUP(DATE(YEAR(E3666),MONTH(E3666)-2,DAY(1)),'מדדים וריביות'!B:C,2,FALSE))</f>
        <v>25662313.9244854</v>
      </c>
      <c r="I3666" s="43">
        <f>'ריבית יומית'!D3660</f>
        <v>1.0738622586670132E-4</v>
      </c>
      <c r="J3666" s="29">
        <f t="shared" si="475"/>
        <v>1.5951339540114495</v>
      </c>
      <c r="L3666">
        <f>VLOOKUP(D3665,'מדדים וריביות'!B:C,2)</f>
        <v>25541946.598385502</v>
      </c>
      <c r="M3666" s="30">
        <f t="shared" si="480"/>
        <v>0</v>
      </c>
      <c r="O3666" s="39">
        <f t="shared" si="477"/>
        <v>0</v>
      </c>
      <c r="P3666" s="39">
        <f t="shared" si="473"/>
        <v>0</v>
      </c>
      <c r="Q3666" s="39">
        <f t="shared" si="478"/>
        <v>0</v>
      </c>
      <c r="R3666" s="41">
        <f t="shared" si="479"/>
        <v>0</v>
      </c>
    </row>
    <row r="3667" spans="4:18" x14ac:dyDescent="0.25">
      <c r="D3667" s="1">
        <v>36532</v>
      </c>
      <c r="E3667" s="1">
        <f t="shared" si="476"/>
        <v>36526</v>
      </c>
      <c r="F3667" s="30">
        <f t="shared" si="474"/>
        <v>0</v>
      </c>
      <c r="H3667" s="42">
        <f>IF(DAY(D3667)&gt;14,VLOOKUP(DATE(YEAR(E3667),MONTH(E3667)-1,DAY(1)),'מדדים וריביות'!B:C,2,FALSE),VLOOKUP(DATE(YEAR(E3667),MONTH(E3667)-2,DAY(1)),'מדדים וריביות'!B:C,2,FALSE))</f>
        <v>25662313.9244854</v>
      </c>
      <c r="I3667" s="43">
        <f>'ריבית יומית'!D3661</f>
        <v>1.0738622586670132E-4</v>
      </c>
      <c r="J3667" s="29">
        <f t="shared" si="475"/>
        <v>1.5949626769891694</v>
      </c>
      <c r="L3667">
        <f>VLOOKUP(D3666,'מדדים וריביות'!B:C,2)</f>
        <v>25541946.598385502</v>
      </c>
      <c r="M3667" s="30">
        <f t="shared" si="480"/>
        <v>0</v>
      </c>
      <c r="O3667" s="39">
        <f t="shared" si="477"/>
        <v>0</v>
      </c>
      <c r="P3667" s="39">
        <f t="shared" si="473"/>
        <v>0</v>
      </c>
      <c r="Q3667" s="39">
        <f t="shared" si="478"/>
        <v>0</v>
      </c>
      <c r="R3667" s="41">
        <f t="shared" si="479"/>
        <v>0</v>
      </c>
    </row>
    <row r="3668" spans="4:18" x14ac:dyDescent="0.25">
      <c r="D3668" s="1">
        <v>36533</v>
      </c>
      <c r="E3668" s="1">
        <f t="shared" si="476"/>
        <v>36526</v>
      </c>
      <c r="F3668" s="30">
        <f t="shared" si="474"/>
        <v>0</v>
      </c>
      <c r="H3668" s="42">
        <f>IF(DAY(D3668)&gt;14,VLOOKUP(DATE(YEAR(E3668),MONTH(E3668)-1,DAY(1)),'מדדים וריביות'!B:C,2,FALSE),VLOOKUP(DATE(YEAR(E3668),MONTH(E3668)-2,DAY(1)),'מדדים וריביות'!B:C,2,FALSE))</f>
        <v>25662313.9244854</v>
      </c>
      <c r="I3668" s="43">
        <f>'ריבית יומית'!D3662</f>
        <v>1.0738622586670132E-4</v>
      </c>
      <c r="J3668" s="29">
        <f t="shared" si="475"/>
        <v>1.5947914183577074</v>
      </c>
      <c r="L3668">
        <f>VLOOKUP(D3667,'מדדים וריביות'!B:C,2)</f>
        <v>25541946.598385502</v>
      </c>
      <c r="M3668" s="30">
        <f t="shared" si="480"/>
        <v>0</v>
      </c>
      <c r="O3668" s="39">
        <f t="shared" si="477"/>
        <v>0</v>
      </c>
      <c r="P3668" s="39">
        <f t="shared" si="473"/>
        <v>0</v>
      </c>
      <c r="Q3668" s="39">
        <f t="shared" si="478"/>
        <v>0</v>
      </c>
      <c r="R3668" s="41">
        <f t="shared" si="479"/>
        <v>0</v>
      </c>
    </row>
    <row r="3669" spans="4:18" x14ac:dyDescent="0.25">
      <c r="D3669" s="1">
        <v>36534</v>
      </c>
      <c r="E3669" s="1">
        <f t="shared" si="476"/>
        <v>36526</v>
      </c>
      <c r="F3669" s="30">
        <f t="shared" si="474"/>
        <v>0</v>
      </c>
      <c r="H3669" s="42">
        <f>IF(DAY(D3669)&gt;14,VLOOKUP(DATE(YEAR(E3669),MONTH(E3669)-1,DAY(1)),'מדדים וריביות'!B:C,2,FALSE),VLOOKUP(DATE(YEAR(E3669),MONTH(E3669)-2,DAY(1)),'מדדים וריביות'!B:C,2,FALSE))</f>
        <v>25662313.9244854</v>
      </c>
      <c r="I3669" s="43">
        <f>'ריבית יומית'!D3663</f>
        <v>1.0738622586670132E-4</v>
      </c>
      <c r="J3669" s="29">
        <f t="shared" si="475"/>
        <v>1.5946201781150888</v>
      </c>
      <c r="L3669">
        <f>VLOOKUP(D3668,'מדדים וריביות'!B:C,2)</f>
        <v>25541946.598385502</v>
      </c>
      <c r="M3669" s="30">
        <f t="shared" si="480"/>
        <v>0</v>
      </c>
      <c r="O3669" s="39">
        <f t="shared" si="477"/>
        <v>0</v>
      </c>
      <c r="P3669" s="39">
        <f t="shared" si="473"/>
        <v>0</v>
      </c>
      <c r="Q3669" s="39">
        <f t="shared" si="478"/>
        <v>0</v>
      </c>
      <c r="R3669" s="41">
        <f t="shared" si="479"/>
        <v>0</v>
      </c>
    </row>
    <row r="3670" spans="4:18" x14ac:dyDescent="0.25">
      <c r="D3670" s="1">
        <v>36535</v>
      </c>
      <c r="E3670" s="1">
        <f t="shared" si="476"/>
        <v>36526</v>
      </c>
      <c r="F3670" s="30">
        <f t="shared" si="474"/>
        <v>0</v>
      </c>
      <c r="H3670" s="42">
        <f>IF(DAY(D3670)&gt;14,VLOOKUP(DATE(YEAR(E3670),MONTH(E3670)-1,DAY(1)),'מדדים וריביות'!B:C,2,FALSE),VLOOKUP(DATE(YEAR(E3670),MONTH(E3670)-2,DAY(1)),'מדדים וריביות'!B:C,2,FALSE))</f>
        <v>25662313.9244854</v>
      </c>
      <c r="I3670" s="43">
        <f>'ריבית יומית'!D3664</f>
        <v>1.0738622586670132E-4</v>
      </c>
      <c r="J3670" s="29">
        <f t="shared" si="475"/>
        <v>1.5944489562593391</v>
      </c>
      <c r="L3670">
        <f>VLOOKUP(D3669,'מדדים וריביות'!B:C,2)</f>
        <v>25541946.598385502</v>
      </c>
      <c r="M3670" s="30">
        <f t="shared" si="480"/>
        <v>0</v>
      </c>
      <c r="O3670" s="39">
        <f t="shared" si="477"/>
        <v>0</v>
      </c>
      <c r="P3670" s="39">
        <f t="shared" si="473"/>
        <v>0</v>
      </c>
      <c r="Q3670" s="39">
        <f t="shared" si="478"/>
        <v>0</v>
      </c>
      <c r="R3670" s="41">
        <f t="shared" si="479"/>
        <v>0</v>
      </c>
    </row>
    <row r="3671" spans="4:18" x14ac:dyDescent="0.25">
      <c r="D3671" s="1">
        <v>36536</v>
      </c>
      <c r="E3671" s="1">
        <f t="shared" si="476"/>
        <v>36526</v>
      </c>
      <c r="F3671" s="30">
        <f t="shared" si="474"/>
        <v>0</v>
      </c>
      <c r="H3671" s="42">
        <f>IF(DAY(D3671)&gt;14,VLOOKUP(DATE(YEAR(E3671),MONTH(E3671)-1,DAY(1)),'מדדים וריביות'!B:C,2,FALSE),VLOOKUP(DATE(YEAR(E3671),MONTH(E3671)-2,DAY(1)),'מדדים וריביות'!B:C,2,FALSE))</f>
        <v>25662313.9244854</v>
      </c>
      <c r="I3671" s="43">
        <f>'ריבית יומית'!D3665</f>
        <v>1.0738622586670132E-4</v>
      </c>
      <c r="J3671" s="29">
        <f t="shared" si="475"/>
        <v>1.5942777527884839</v>
      </c>
      <c r="L3671">
        <f>VLOOKUP(D3670,'מדדים וריביות'!B:C,2)</f>
        <v>25541946.598385502</v>
      </c>
      <c r="M3671" s="30">
        <f t="shared" si="480"/>
        <v>0</v>
      </c>
      <c r="O3671" s="39">
        <f t="shared" si="477"/>
        <v>0</v>
      </c>
      <c r="P3671" s="39">
        <f t="shared" si="473"/>
        <v>0</v>
      </c>
      <c r="Q3671" s="39">
        <f t="shared" si="478"/>
        <v>0</v>
      </c>
      <c r="R3671" s="41">
        <f t="shared" si="479"/>
        <v>0</v>
      </c>
    </row>
    <row r="3672" spans="4:18" x14ac:dyDescent="0.25">
      <c r="D3672" s="1">
        <v>36537</v>
      </c>
      <c r="E3672" s="1">
        <f t="shared" si="476"/>
        <v>36526</v>
      </c>
      <c r="F3672" s="30">
        <f t="shared" si="474"/>
        <v>0</v>
      </c>
      <c r="H3672" s="42">
        <f>IF(DAY(D3672)&gt;14,VLOOKUP(DATE(YEAR(E3672),MONTH(E3672)-1,DAY(1)),'מדדים וריביות'!B:C,2,FALSE),VLOOKUP(DATE(YEAR(E3672),MONTH(E3672)-2,DAY(1)),'מדדים וריביות'!B:C,2,FALSE))</f>
        <v>25662313.9244854</v>
      </c>
      <c r="I3672" s="43">
        <f>'ריבית יומית'!D3666</f>
        <v>1.0738622586670132E-4</v>
      </c>
      <c r="J3672" s="29">
        <f t="shared" si="475"/>
        <v>1.5941065677005493</v>
      </c>
      <c r="L3672">
        <f>VLOOKUP(D3671,'מדדים וריביות'!B:C,2)</f>
        <v>25541946.598385502</v>
      </c>
      <c r="M3672" s="30">
        <f t="shared" si="480"/>
        <v>0</v>
      </c>
      <c r="O3672" s="39">
        <f t="shared" si="477"/>
        <v>0</v>
      </c>
      <c r="P3672" s="39">
        <f t="shared" si="473"/>
        <v>0</v>
      </c>
      <c r="Q3672" s="39">
        <f t="shared" si="478"/>
        <v>0</v>
      </c>
      <c r="R3672" s="41">
        <f t="shared" si="479"/>
        <v>0</v>
      </c>
    </row>
    <row r="3673" spans="4:18" x14ac:dyDescent="0.25">
      <c r="D3673" s="1">
        <v>36538</v>
      </c>
      <c r="E3673" s="1">
        <f t="shared" si="476"/>
        <v>36526</v>
      </c>
      <c r="F3673" s="30">
        <f t="shared" si="474"/>
        <v>0</v>
      </c>
      <c r="H3673" s="42">
        <f>IF(DAY(D3673)&gt;14,VLOOKUP(DATE(YEAR(E3673),MONTH(E3673)-1,DAY(1)),'מדדים וריביות'!B:C,2,FALSE),VLOOKUP(DATE(YEAR(E3673),MONTH(E3673)-2,DAY(1)),'מדדים וריביות'!B:C,2,FALSE))</f>
        <v>25662313.9244854</v>
      </c>
      <c r="I3673" s="43">
        <f>'ריבית יומית'!D3667</f>
        <v>1.0738622586670132E-4</v>
      </c>
      <c r="J3673" s="29">
        <f t="shared" si="475"/>
        <v>1.5939354009935611</v>
      </c>
      <c r="L3673">
        <f>VLOOKUP(D3672,'מדדים וריביות'!B:C,2)</f>
        <v>25541946.598385502</v>
      </c>
      <c r="M3673" s="30">
        <f t="shared" si="480"/>
        <v>0</v>
      </c>
      <c r="O3673" s="39">
        <f t="shared" si="477"/>
        <v>0</v>
      </c>
      <c r="P3673" s="39">
        <f t="shared" si="473"/>
        <v>0</v>
      </c>
      <c r="Q3673" s="39">
        <f t="shared" si="478"/>
        <v>0</v>
      </c>
      <c r="R3673" s="41">
        <f t="shared" si="479"/>
        <v>0</v>
      </c>
    </row>
    <row r="3674" spans="4:18" x14ac:dyDescent="0.25">
      <c r="D3674" s="1">
        <v>36539</v>
      </c>
      <c r="E3674" s="1">
        <f t="shared" si="476"/>
        <v>36526</v>
      </c>
      <c r="F3674" s="30">
        <f t="shared" si="474"/>
        <v>0</v>
      </c>
      <c r="H3674" s="42">
        <f>IF(DAY(D3674)&gt;14,VLOOKUP(DATE(YEAR(E3674),MONTH(E3674)-1,DAY(1)),'מדדים וריביות'!B:C,2,FALSE),VLOOKUP(DATE(YEAR(E3674),MONTH(E3674)-2,DAY(1)),'מדדים וריביות'!B:C,2,FALSE))</f>
        <v>25662313.9244854</v>
      </c>
      <c r="I3674" s="43">
        <f>'ריבית יומית'!D3668</f>
        <v>1.0738622586670132E-4</v>
      </c>
      <c r="J3674" s="29">
        <f t="shared" si="475"/>
        <v>1.593764252665546</v>
      </c>
      <c r="L3674">
        <f>VLOOKUP(D3673,'מדדים וריביות'!B:C,2)</f>
        <v>25541946.598385502</v>
      </c>
      <c r="M3674" s="30">
        <f t="shared" si="480"/>
        <v>0</v>
      </c>
      <c r="O3674" s="39">
        <f t="shared" si="477"/>
        <v>0</v>
      </c>
      <c r="P3674" s="39">
        <f t="shared" si="473"/>
        <v>0</v>
      </c>
      <c r="Q3674" s="39">
        <f t="shared" si="478"/>
        <v>0</v>
      </c>
      <c r="R3674" s="41">
        <f t="shared" si="479"/>
        <v>0</v>
      </c>
    </row>
    <row r="3675" spans="4:18" x14ac:dyDescent="0.25">
      <c r="D3675" s="1">
        <v>36540</v>
      </c>
      <c r="E3675" s="1">
        <f t="shared" si="476"/>
        <v>36526</v>
      </c>
      <c r="F3675" s="30">
        <f t="shared" si="474"/>
        <v>0</v>
      </c>
      <c r="H3675" s="42">
        <f>IF(DAY(D3675)&gt;14,VLOOKUP(DATE(YEAR(E3675),MONTH(E3675)-1,DAY(1)),'מדדים וריביות'!B:C,2,FALSE),VLOOKUP(DATE(YEAR(E3675),MONTH(E3675)-2,DAY(1)),'מדדים וריביות'!B:C,2,FALSE))</f>
        <v>25662313.9244854</v>
      </c>
      <c r="I3675" s="43">
        <f>'ריבית יומית'!D3669</f>
        <v>1.0738622586670132E-4</v>
      </c>
      <c r="J3675" s="29">
        <f t="shared" si="475"/>
        <v>1.5935931227145306</v>
      </c>
      <c r="L3675">
        <f>VLOOKUP(D3674,'מדדים וריביות'!B:C,2)</f>
        <v>25541946.598385502</v>
      </c>
      <c r="M3675" s="30">
        <f t="shared" si="480"/>
        <v>0</v>
      </c>
      <c r="O3675" s="39">
        <f t="shared" si="477"/>
        <v>0</v>
      </c>
      <c r="P3675" s="39">
        <f t="shared" si="473"/>
        <v>0</v>
      </c>
      <c r="Q3675" s="39">
        <f t="shared" si="478"/>
        <v>0</v>
      </c>
      <c r="R3675" s="41">
        <f t="shared" si="479"/>
        <v>0</v>
      </c>
    </row>
    <row r="3676" spans="4:18" x14ac:dyDescent="0.25">
      <c r="D3676" s="1">
        <v>36541</v>
      </c>
      <c r="E3676" s="1">
        <f t="shared" si="476"/>
        <v>36526</v>
      </c>
      <c r="F3676" s="30">
        <f t="shared" si="474"/>
        <v>0</v>
      </c>
      <c r="H3676" s="42">
        <f>IF(DAY(D3676)&gt;14,VLOOKUP(DATE(YEAR(E3676),MONTH(E3676)-1,DAY(1)),'מדדים וריביות'!B:C,2,FALSE),VLOOKUP(DATE(YEAR(E3676),MONTH(E3676)-2,DAY(1)),'מדדים וריביות'!B:C,2,FALSE))</f>
        <v>25662313.9244854</v>
      </c>
      <c r="I3676" s="43">
        <f>'ריבית יומית'!D3670</f>
        <v>1.0738622586670132E-4</v>
      </c>
      <c r="J3676" s="29">
        <f t="shared" si="475"/>
        <v>1.5934220111385415</v>
      </c>
      <c r="L3676">
        <f>VLOOKUP(D3675,'מדדים וריביות'!B:C,2)</f>
        <v>25541946.598385502</v>
      </c>
      <c r="M3676" s="30">
        <f t="shared" si="480"/>
        <v>0</v>
      </c>
      <c r="O3676" s="39">
        <f t="shared" si="477"/>
        <v>0</v>
      </c>
      <c r="P3676" s="39">
        <f t="shared" si="473"/>
        <v>0</v>
      </c>
      <c r="Q3676" s="39">
        <f t="shared" si="478"/>
        <v>0</v>
      </c>
      <c r="R3676" s="41">
        <f t="shared" si="479"/>
        <v>0</v>
      </c>
    </row>
    <row r="3677" spans="4:18" x14ac:dyDescent="0.25">
      <c r="D3677" s="1">
        <v>36542</v>
      </c>
      <c r="E3677" s="1">
        <f t="shared" si="476"/>
        <v>36526</v>
      </c>
      <c r="F3677" s="30">
        <f t="shared" si="474"/>
        <v>0</v>
      </c>
      <c r="H3677" s="42">
        <f>IF(DAY(D3677)&gt;14,VLOOKUP(DATE(YEAR(E3677),MONTH(E3677)-1,DAY(1)),'מדדים וריביות'!B:C,2,FALSE),VLOOKUP(DATE(YEAR(E3677),MONTH(E3677)-2,DAY(1)),'מדדים וריביות'!B:C,2,FALSE))</f>
        <v>25662313.9244854</v>
      </c>
      <c r="I3677" s="43">
        <f>'ריבית יומית'!D3671</f>
        <v>1.0738622586670132E-4</v>
      </c>
      <c r="J3677" s="29">
        <f t="shared" si="475"/>
        <v>1.5932509179356058</v>
      </c>
      <c r="L3677">
        <f>VLOOKUP(D3676,'מדדים וריביות'!B:C,2)</f>
        <v>25541946.598385502</v>
      </c>
      <c r="M3677" s="30">
        <f t="shared" si="480"/>
        <v>0</v>
      </c>
      <c r="O3677" s="39">
        <f t="shared" si="477"/>
        <v>0</v>
      </c>
      <c r="P3677" s="39">
        <f t="shared" si="473"/>
        <v>0</v>
      </c>
      <c r="Q3677" s="39">
        <f t="shared" si="478"/>
        <v>0</v>
      </c>
      <c r="R3677" s="41">
        <f t="shared" si="479"/>
        <v>0</v>
      </c>
    </row>
    <row r="3678" spans="4:18" x14ac:dyDescent="0.25">
      <c r="D3678" s="1">
        <v>36543</v>
      </c>
      <c r="E3678" s="1">
        <f t="shared" si="476"/>
        <v>36526</v>
      </c>
      <c r="F3678" s="30">
        <f t="shared" si="474"/>
        <v>0</v>
      </c>
      <c r="H3678" s="42">
        <f>IF(DAY(D3678)&gt;14,VLOOKUP(DATE(YEAR(E3678),MONTH(E3678)-1,DAY(1)),'מדדים וריביות'!B:C,2,FALSE),VLOOKUP(DATE(YEAR(E3678),MONTH(E3678)-2,DAY(1)),'מדדים וריביות'!B:C,2,FALSE))</f>
        <v>25662313.9244854</v>
      </c>
      <c r="I3678" s="43">
        <f>'ריבית יומית'!D3672</f>
        <v>1.0738622586670132E-4</v>
      </c>
      <c r="J3678" s="29">
        <f t="shared" si="475"/>
        <v>1.5930798431037505</v>
      </c>
      <c r="L3678">
        <f>VLOOKUP(D3677,'מדדים וריביות'!B:C,2)</f>
        <v>25541946.598385502</v>
      </c>
      <c r="M3678" s="30">
        <f t="shared" si="480"/>
        <v>0</v>
      </c>
      <c r="O3678" s="39">
        <f t="shared" si="477"/>
        <v>0</v>
      </c>
      <c r="P3678" s="39">
        <f t="shared" si="473"/>
        <v>0</v>
      </c>
      <c r="Q3678" s="39">
        <f t="shared" si="478"/>
        <v>0</v>
      </c>
      <c r="R3678" s="41">
        <f t="shared" si="479"/>
        <v>0</v>
      </c>
    </row>
    <row r="3679" spans="4:18" x14ac:dyDescent="0.25">
      <c r="D3679" s="1">
        <v>36544</v>
      </c>
      <c r="E3679" s="1">
        <f t="shared" si="476"/>
        <v>36526</v>
      </c>
      <c r="F3679" s="30">
        <f t="shared" si="474"/>
        <v>0</v>
      </c>
      <c r="H3679" s="42">
        <f>IF(DAY(D3679)&gt;14,VLOOKUP(DATE(YEAR(E3679),MONTH(E3679)-1,DAY(1)),'מדדים וריביות'!B:C,2,FALSE),VLOOKUP(DATE(YEAR(E3679),MONTH(E3679)-2,DAY(1)),'מדדים וריביות'!B:C,2,FALSE))</f>
        <v>25662313.9244854</v>
      </c>
      <c r="I3679" s="43">
        <f>'ריבית יומית'!D3673</f>
        <v>1.0738622586670132E-4</v>
      </c>
      <c r="J3679" s="29">
        <f t="shared" si="475"/>
        <v>1.5929087866410032</v>
      </c>
      <c r="L3679">
        <f>VLOOKUP(D3678,'מדדים וריביות'!B:C,2)</f>
        <v>25541946.598385502</v>
      </c>
      <c r="M3679" s="30">
        <f t="shared" si="480"/>
        <v>0</v>
      </c>
      <c r="O3679" s="39">
        <f t="shared" si="477"/>
        <v>0</v>
      </c>
      <c r="P3679" s="39">
        <f t="shared" si="473"/>
        <v>0</v>
      </c>
      <c r="Q3679" s="39">
        <f t="shared" si="478"/>
        <v>0</v>
      </c>
      <c r="R3679" s="41">
        <f t="shared" si="479"/>
        <v>0</v>
      </c>
    </row>
    <row r="3680" spans="4:18" x14ac:dyDescent="0.25">
      <c r="D3680" s="1">
        <v>36545</v>
      </c>
      <c r="E3680" s="1">
        <f t="shared" si="476"/>
        <v>36526</v>
      </c>
      <c r="F3680" s="30">
        <f t="shared" si="474"/>
        <v>0</v>
      </c>
      <c r="H3680" s="42">
        <f>IF(DAY(D3680)&gt;14,VLOOKUP(DATE(YEAR(E3680),MONTH(E3680)-1,DAY(1)),'מדדים וריביות'!B:C,2,FALSE),VLOOKUP(DATE(YEAR(E3680),MONTH(E3680)-2,DAY(1)),'מדדים וריביות'!B:C,2,FALSE))</f>
        <v>25662313.9244854</v>
      </c>
      <c r="I3680" s="43">
        <f>'ריבית יומית'!D3674</f>
        <v>1.0738622586670132E-4</v>
      </c>
      <c r="J3680" s="29">
        <f t="shared" si="475"/>
        <v>1.5927377485453915</v>
      </c>
      <c r="L3680">
        <f>VLOOKUP(D3679,'מדדים וריביות'!B:C,2)</f>
        <v>25541946.598385502</v>
      </c>
      <c r="M3680" s="30">
        <f t="shared" si="480"/>
        <v>0</v>
      </c>
      <c r="O3680" s="39">
        <f t="shared" si="477"/>
        <v>0</v>
      </c>
      <c r="P3680" s="39">
        <f t="shared" si="473"/>
        <v>0</v>
      </c>
      <c r="Q3680" s="39">
        <f t="shared" si="478"/>
        <v>0</v>
      </c>
      <c r="R3680" s="41">
        <f t="shared" si="479"/>
        <v>0</v>
      </c>
    </row>
    <row r="3681" spans="4:18" x14ac:dyDescent="0.25">
      <c r="D3681" s="1">
        <v>36546</v>
      </c>
      <c r="E3681" s="1">
        <f t="shared" si="476"/>
        <v>36526</v>
      </c>
      <c r="F3681" s="30">
        <f t="shared" si="474"/>
        <v>0</v>
      </c>
      <c r="H3681" s="42">
        <f>IF(DAY(D3681)&gt;14,VLOOKUP(DATE(YEAR(E3681),MONTH(E3681)-1,DAY(1)),'מדדים וריביות'!B:C,2,FALSE),VLOOKUP(DATE(YEAR(E3681),MONTH(E3681)-2,DAY(1)),'מדדים וריביות'!B:C,2,FALSE))</f>
        <v>25662313.9244854</v>
      </c>
      <c r="I3681" s="43">
        <f>'ריבית יומית'!D3675</f>
        <v>1.0738622586670132E-4</v>
      </c>
      <c r="J3681" s="29">
        <f t="shared" si="475"/>
        <v>1.5925667288149432</v>
      </c>
      <c r="L3681">
        <f>VLOOKUP(D3680,'מדדים וריביות'!B:C,2)</f>
        <v>25541946.598385502</v>
      </c>
      <c r="M3681" s="30">
        <f t="shared" si="480"/>
        <v>0</v>
      </c>
      <c r="O3681" s="39">
        <f t="shared" si="477"/>
        <v>0</v>
      </c>
      <c r="P3681" s="39">
        <f t="shared" si="473"/>
        <v>0</v>
      </c>
      <c r="Q3681" s="39">
        <f t="shared" si="478"/>
        <v>0</v>
      </c>
      <c r="R3681" s="41">
        <f t="shared" si="479"/>
        <v>0</v>
      </c>
    </row>
    <row r="3682" spans="4:18" x14ac:dyDescent="0.25">
      <c r="D3682" s="1">
        <v>36547</v>
      </c>
      <c r="E3682" s="1">
        <f t="shared" si="476"/>
        <v>36526</v>
      </c>
      <c r="F3682" s="30">
        <f t="shared" si="474"/>
        <v>0</v>
      </c>
      <c r="H3682" s="42">
        <f>IF(DAY(D3682)&gt;14,VLOOKUP(DATE(YEAR(E3682),MONTH(E3682)-1,DAY(1)),'מדדים וריביות'!B:C,2,FALSE),VLOOKUP(DATE(YEAR(E3682),MONTH(E3682)-2,DAY(1)),'מדדים וריביות'!B:C,2,FALSE))</f>
        <v>25662313.9244854</v>
      </c>
      <c r="I3682" s="43">
        <f>'ריבית יומית'!D3676</f>
        <v>1.0738622586670132E-4</v>
      </c>
      <c r="J3682" s="29">
        <f t="shared" si="475"/>
        <v>1.5923957274476863</v>
      </c>
      <c r="L3682">
        <f>VLOOKUP(D3681,'מדדים וריביות'!B:C,2)</f>
        <v>25541946.598385502</v>
      </c>
      <c r="M3682" s="30">
        <f t="shared" si="480"/>
        <v>0</v>
      </c>
      <c r="O3682" s="39">
        <f t="shared" si="477"/>
        <v>0</v>
      </c>
      <c r="P3682" s="39">
        <f t="shared" si="473"/>
        <v>0</v>
      </c>
      <c r="Q3682" s="39">
        <f t="shared" si="478"/>
        <v>0</v>
      </c>
      <c r="R3682" s="41">
        <f t="shared" si="479"/>
        <v>0</v>
      </c>
    </row>
    <row r="3683" spans="4:18" x14ac:dyDescent="0.25">
      <c r="D3683" s="1">
        <v>36548</v>
      </c>
      <c r="E3683" s="1">
        <f t="shared" si="476"/>
        <v>36526</v>
      </c>
      <c r="F3683" s="30">
        <f t="shared" si="474"/>
        <v>0</v>
      </c>
      <c r="H3683" s="42">
        <f>IF(DAY(D3683)&gt;14,VLOOKUP(DATE(YEAR(E3683),MONTH(E3683)-1,DAY(1)),'מדדים וריביות'!B:C,2,FALSE),VLOOKUP(DATE(YEAR(E3683),MONTH(E3683)-2,DAY(1)),'מדדים וריביות'!B:C,2,FALSE))</f>
        <v>25662313.9244854</v>
      </c>
      <c r="I3683" s="43">
        <f>'ריבית יומית'!D3677</f>
        <v>1.0738622586670132E-4</v>
      </c>
      <c r="J3683" s="29">
        <f t="shared" si="475"/>
        <v>1.5922247444416491</v>
      </c>
      <c r="L3683">
        <f>VLOOKUP(D3682,'מדדים וריביות'!B:C,2)</f>
        <v>25541946.598385502</v>
      </c>
      <c r="M3683" s="30">
        <f t="shared" si="480"/>
        <v>0</v>
      </c>
      <c r="O3683" s="39">
        <f t="shared" si="477"/>
        <v>0</v>
      </c>
      <c r="P3683" s="39">
        <f t="shared" si="473"/>
        <v>0</v>
      </c>
      <c r="Q3683" s="39">
        <f t="shared" si="478"/>
        <v>0</v>
      </c>
      <c r="R3683" s="41">
        <f t="shared" si="479"/>
        <v>0</v>
      </c>
    </row>
    <row r="3684" spans="4:18" x14ac:dyDescent="0.25">
      <c r="D3684" s="1">
        <v>36549</v>
      </c>
      <c r="E3684" s="1">
        <f t="shared" si="476"/>
        <v>36526</v>
      </c>
      <c r="F3684" s="30">
        <f t="shared" si="474"/>
        <v>0</v>
      </c>
      <c r="H3684" s="42">
        <f>IF(DAY(D3684)&gt;14,VLOOKUP(DATE(YEAR(E3684),MONTH(E3684)-1,DAY(1)),'מדדים וריביות'!B:C,2,FALSE),VLOOKUP(DATE(YEAR(E3684),MONTH(E3684)-2,DAY(1)),'מדדים וריביות'!B:C,2,FALSE))</f>
        <v>25662313.9244854</v>
      </c>
      <c r="I3684" s="43">
        <f>'ריבית יומית'!D3678</f>
        <v>1.0738622586670132E-4</v>
      </c>
      <c r="J3684" s="29">
        <f t="shared" si="475"/>
        <v>1.5920537797948602</v>
      </c>
      <c r="L3684">
        <f>VLOOKUP(D3683,'מדדים וריביות'!B:C,2)</f>
        <v>25541946.598385502</v>
      </c>
      <c r="M3684" s="30">
        <f t="shared" si="480"/>
        <v>0</v>
      </c>
      <c r="O3684" s="39">
        <f t="shared" si="477"/>
        <v>0</v>
      </c>
      <c r="P3684" s="39">
        <f t="shared" si="473"/>
        <v>0</v>
      </c>
      <c r="Q3684" s="39">
        <f t="shared" si="478"/>
        <v>0</v>
      </c>
      <c r="R3684" s="41">
        <f t="shared" si="479"/>
        <v>0</v>
      </c>
    </row>
    <row r="3685" spans="4:18" x14ac:dyDescent="0.25">
      <c r="D3685" s="1">
        <v>36550</v>
      </c>
      <c r="E3685" s="1">
        <f t="shared" si="476"/>
        <v>36526</v>
      </c>
      <c r="F3685" s="30">
        <f t="shared" si="474"/>
        <v>0</v>
      </c>
      <c r="H3685" s="42">
        <f>IF(DAY(D3685)&gt;14,VLOOKUP(DATE(YEAR(E3685),MONTH(E3685)-1,DAY(1)),'מדדים וריביות'!B:C,2,FALSE),VLOOKUP(DATE(YEAR(E3685),MONTH(E3685)-2,DAY(1)),'מדדים וריביות'!B:C,2,FALSE))</f>
        <v>25662313.9244854</v>
      </c>
      <c r="I3685" s="43">
        <f>'ריבית יומית'!D3679</f>
        <v>1.0738622586670132E-4</v>
      </c>
      <c r="J3685" s="29">
        <f t="shared" si="475"/>
        <v>1.5918828335053481</v>
      </c>
      <c r="L3685">
        <f>VLOOKUP(D3684,'מדדים וריביות'!B:C,2)</f>
        <v>25541946.598385502</v>
      </c>
      <c r="M3685" s="30">
        <f t="shared" si="480"/>
        <v>0</v>
      </c>
      <c r="O3685" s="39">
        <f t="shared" si="477"/>
        <v>0</v>
      </c>
      <c r="P3685" s="39">
        <f t="shared" si="473"/>
        <v>0</v>
      </c>
      <c r="Q3685" s="39">
        <f t="shared" si="478"/>
        <v>0</v>
      </c>
      <c r="R3685" s="41">
        <f t="shared" si="479"/>
        <v>0</v>
      </c>
    </row>
    <row r="3686" spans="4:18" x14ac:dyDescent="0.25">
      <c r="D3686" s="1">
        <v>36551</v>
      </c>
      <c r="E3686" s="1">
        <f t="shared" si="476"/>
        <v>36526</v>
      </c>
      <c r="F3686" s="30">
        <f t="shared" si="474"/>
        <v>0</v>
      </c>
      <c r="H3686" s="42">
        <f>IF(DAY(D3686)&gt;14,VLOOKUP(DATE(YEAR(E3686),MONTH(E3686)-1,DAY(1)),'מדדים וריביות'!B:C,2,FALSE),VLOOKUP(DATE(YEAR(E3686),MONTH(E3686)-2,DAY(1)),'מדדים וריביות'!B:C,2,FALSE))</f>
        <v>25662313.9244854</v>
      </c>
      <c r="I3686" s="43">
        <f>'ריבית יומית'!D3680</f>
        <v>1.0738622586670132E-4</v>
      </c>
      <c r="J3686" s="29">
        <f t="shared" si="475"/>
        <v>1.5917119055711417</v>
      </c>
      <c r="L3686">
        <f>VLOOKUP(D3685,'מדדים וריביות'!B:C,2)</f>
        <v>25541946.598385502</v>
      </c>
      <c r="M3686" s="30">
        <f t="shared" si="480"/>
        <v>0</v>
      </c>
      <c r="O3686" s="39">
        <f t="shared" si="477"/>
        <v>0</v>
      </c>
      <c r="P3686" s="39">
        <f t="shared" si="473"/>
        <v>0</v>
      </c>
      <c r="Q3686" s="39">
        <f t="shared" si="478"/>
        <v>0</v>
      </c>
      <c r="R3686" s="41">
        <f t="shared" si="479"/>
        <v>0</v>
      </c>
    </row>
    <row r="3687" spans="4:18" x14ac:dyDescent="0.25">
      <c r="D3687" s="1">
        <v>36552</v>
      </c>
      <c r="E3687" s="1">
        <f t="shared" si="476"/>
        <v>36526</v>
      </c>
      <c r="F3687" s="30">
        <f t="shared" si="474"/>
        <v>0</v>
      </c>
      <c r="H3687" s="42">
        <f>IF(DAY(D3687)&gt;14,VLOOKUP(DATE(YEAR(E3687),MONTH(E3687)-1,DAY(1)),'מדדים וריביות'!B:C,2,FALSE),VLOOKUP(DATE(YEAR(E3687),MONTH(E3687)-2,DAY(1)),'מדדים וריביות'!B:C,2,FALSE))</f>
        <v>25662313.9244854</v>
      </c>
      <c r="I3687" s="43">
        <f>'ריבית יומית'!D3681</f>
        <v>1.0738622586670132E-4</v>
      </c>
      <c r="J3687" s="29">
        <f t="shared" si="475"/>
        <v>1.5915409959902702</v>
      </c>
      <c r="L3687">
        <f>VLOOKUP(D3686,'מדדים וריביות'!B:C,2)</f>
        <v>25541946.598385502</v>
      </c>
      <c r="M3687" s="30">
        <f t="shared" si="480"/>
        <v>0</v>
      </c>
      <c r="O3687" s="39">
        <f t="shared" si="477"/>
        <v>0</v>
      </c>
      <c r="P3687" s="39">
        <f t="shared" si="473"/>
        <v>0</v>
      </c>
      <c r="Q3687" s="39">
        <f t="shared" si="478"/>
        <v>0</v>
      </c>
      <c r="R3687" s="41">
        <f t="shared" si="479"/>
        <v>0</v>
      </c>
    </row>
    <row r="3688" spans="4:18" x14ac:dyDescent="0.25">
      <c r="D3688" s="1">
        <v>36553</v>
      </c>
      <c r="E3688" s="1">
        <f t="shared" si="476"/>
        <v>36526</v>
      </c>
      <c r="F3688" s="30">
        <f t="shared" si="474"/>
        <v>0</v>
      </c>
      <c r="H3688" s="42">
        <f>IF(DAY(D3688)&gt;14,VLOOKUP(DATE(YEAR(E3688),MONTH(E3688)-1,DAY(1)),'מדדים וריביות'!B:C,2,FALSE),VLOOKUP(DATE(YEAR(E3688),MONTH(E3688)-2,DAY(1)),'מדדים וריביות'!B:C,2,FALSE))</f>
        <v>25662313.9244854</v>
      </c>
      <c r="I3688" s="43">
        <f>'ריבית יומית'!D3682</f>
        <v>1.0738622586670132E-4</v>
      </c>
      <c r="J3688" s="29">
        <f t="shared" si="475"/>
        <v>1.5913701047607629</v>
      </c>
      <c r="L3688">
        <f>VLOOKUP(D3687,'מדדים וריביות'!B:C,2)</f>
        <v>25541946.598385502</v>
      </c>
      <c r="M3688" s="30">
        <f t="shared" si="480"/>
        <v>0</v>
      </c>
      <c r="O3688" s="39">
        <f t="shared" si="477"/>
        <v>0</v>
      </c>
      <c r="P3688" s="39">
        <f t="shared" si="473"/>
        <v>0</v>
      </c>
      <c r="Q3688" s="39">
        <f t="shared" si="478"/>
        <v>0</v>
      </c>
      <c r="R3688" s="41">
        <f t="shared" si="479"/>
        <v>0</v>
      </c>
    </row>
    <row r="3689" spans="4:18" x14ac:dyDescent="0.25">
      <c r="D3689" s="1">
        <v>36554</v>
      </c>
      <c r="E3689" s="1">
        <f t="shared" si="476"/>
        <v>36526</v>
      </c>
      <c r="F3689" s="30">
        <f t="shared" si="474"/>
        <v>0</v>
      </c>
      <c r="H3689" s="42">
        <f>IF(DAY(D3689)&gt;14,VLOOKUP(DATE(YEAR(E3689),MONTH(E3689)-1,DAY(1)),'מדדים וריביות'!B:C,2,FALSE),VLOOKUP(DATE(YEAR(E3689),MONTH(E3689)-2,DAY(1)),'מדדים וריביות'!B:C,2,FALSE))</f>
        <v>25662313.9244854</v>
      </c>
      <c r="I3689" s="43">
        <f>'ריבית יומית'!D3683</f>
        <v>1.0738622586670132E-4</v>
      </c>
      <c r="J3689" s="29">
        <f t="shared" si="475"/>
        <v>1.5911992318806492</v>
      </c>
      <c r="L3689">
        <f>VLOOKUP(D3688,'מדדים וריביות'!B:C,2)</f>
        <v>25541946.598385502</v>
      </c>
      <c r="M3689" s="30">
        <f t="shared" si="480"/>
        <v>0</v>
      </c>
      <c r="O3689" s="39">
        <f t="shared" si="477"/>
        <v>0</v>
      </c>
      <c r="P3689" s="39">
        <f t="shared" si="473"/>
        <v>0</v>
      </c>
      <c r="Q3689" s="39">
        <f t="shared" si="478"/>
        <v>0</v>
      </c>
      <c r="R3689" s="41">
        <f t="shared" si="479"/>
        <v>0</v>
      </c>
    </row>
    <row r="3690" spans="4:18" x14ac:dyDescent="0.25">
      <c r="D3690" s="1">
        <v>36555</v>
      </c>
      <c r="E3690" s="1">
        <f t="shared" si="476"/>
        <v>36526</v>
      </c>
      <c r="F3690" s="30">
        <f t="shared" si="474"/>
        <v>0</v>
      </c>
      <c r="H3690" s="42">
        <f>IF(DAY(D3690)&gt;14,VLOOKUP(DATE(YEAR(E3690),MONTH(E3690)-1,DAY(1)),'מדדים וריביות'!B:C,2,FALSE),VLOOKUP(DATE(YEAR(E3690),MONTH(E3690)-2,DAY(1)),'מדדים וריביות'!B:C,2,FALSE))</f>
        <v>25662313.9244854</v>
      </c>
      <c r="I3690" s="43">
        <f>'ריבית יומית'!D3684</f>
        <v>1.0738622586670132E-4</v>
      </c>
      <c r="J3690" s="29">
        <f t="shared" si="475"/>
        <v>1.591028377347959</v>
      </c>
      <c r="L3690">
        <f>VLOOKUP(D3689,'מדדים וריביות'!B:C,2)</f>
        <v>25541946.598385502</v>
      </c>
      <c r="M3690" s="30">
        <f t="shared" si="480"/>
        <v>0</v>
      </c>
      <c r="O3690" s="39">
        <f t="shared" si="477"/>
        <v>0</v>
      </c>
      <c r="P3690" s="39">
        <f t="shared" si="473"/>
        <v>0</v>
      </c>
      <c r="Q3690" s="39">
        <f t="shared" si="478"/>
        <v>0</v>
      </c>
      <c r="R3690" s="41">
        <f t="shared" si="479"/>
        <v>0</v>
      </c>
    </row>
    <row r="3691" spans="4:18" x14ac:dyDescent="0.25">
      <c r="D3691" s="1">
        <v>36556</v>
      </c>
      <c r="E3691" s="1">
        <f t="shared" si="476"/>
        <v>36526</v>
      </c>
      <c r="F3691" s="30">
        <f t="shared" si="474"/>
        <v>0</v>
      </c>
      <c r="H3691" s="42">
        <f>IF(DAY(D3691)&gt;14,VLOOKUP(DATE(YEAR(E3691),MONTH(E3691)-1,DAY(1)),'מדדים וריביות'!B:C,2,FALSE),VLOOKUP(DATE(YEAR(E3691),MONTH(E3691)-2,DAY(1)),'מדדים וריביות'!B:C,2,FALSE))</f>
        <v>25662313.9244854</v>
      </c>
      <c r="I3691" s="43">
        <f>'ריבית יומית'!D3685</f>
        <v>1.0738622586670132E-4</v>
      </c>
      <c r="J3691" s="29">
        <f t="shared" si="475"/>
        <v>1.5908575411607222</v>
      </c>
      <c r="L3691">
        <f>VLOOKUP(D3690,'מדדים וריביות'!B:C,2)</f>
        <v>25541946.598385502</v>
      </c>
      <c r="M3691" s="30">
        <f t="shared" si="480"/>
        <v>0</v>
      </c>
      <c r="O3691" s="39">
        <f t="shared" si="477"/>
        <v>0</v>
      </c>
      <c r="P3691" s="39">
        <f t="shared" si="473"/>
        <v>0</v>
      </c>
      <c r="Q3691" s="39">
        <f t="shared" si="478"/>
        <v>0</v>
      </c>
      <c r="R3691" s="41">
        <f t="shared" si="479"/>
        <v>0</v>
      </c>
    </row>
    <row r="3692" spans="4:18" x14ac:dyDescent="0.25">
      <c r="D3692" s="1">
        <v>36557</v>
      </c>
      <c r="E3692" s="1">
        <f t="shared" si="476"/>
        <v>36557</v>
      </c>
      <c r="F3692" s="30">
        <f t="shared" si="474"/>
        <v>0</v>
      </c>
      <c r="H3692" s="42">
        <f>IF(DAY(D3692)&gt;14,VLOOKUP(DATE(YEAR(E3692),MONTH(E3692)-1,DAY(1)),'מדדים וריביות'!B:C,2,FALSE),VLOOKUP(DATE(YEAR(E3692),MONTH(E3692)-2,DAY(1)),'מדדים וריביות'!B:C,2,FALSE))</f>
        <v>25662313.9244854</v>
      </c>
      <c r="I3692" s="43">
        <f>'ריבית יומית'!D3686</f>
        <v>1.0738622586670132E-4</v>
      </c>
      <c r="J3692" s="29">
        <f t="shared" si="475"/>
        <v>1.590686723316969</v>
      </c>
      <c r="L3692">
        <f>VLOOKUP(D3691,'מדדים וריביות'!B:C,2)</f>
        <v>25541946.598385502</v>
      </c>
      <c r="M3692" s="30">
        <f t="shared" si="480"/>
        <v>0</v>
      </c>
      <c r="O3692" s="39">
        <f t="shared" si="477"/>
        <v>0</v>
      </c>
      <c r="P3692" s="39">
        <f t="shared" ref="P3692:P3755" si="481">J3693*G3692-G3692</f>
        <v>0</v>
      </c>
      <c r="Q3692" s="39">
        <f t="shared" si="478"/>
        <v>0</v>
      </c>
      <c r="R3692" s="41">
        <f t="shared" si="479"/>
        <v>0</v>
      </c>
    </row>
    <row r="3693" spans="4:18" x14ac:dyDescent="0.25">
      <c r="D3693" s="1">
        <v>36558</v>
      </c>
      <c r="E3693" s="1">
        <f t="shared" si="476"/>
        <v>36557</v>
      </c>
      <c r="F3693" s="30">
        <f t="shared" si="474"/>
        <v>0</v>
      </c>
      <c r="H3693" s="42">
        <f>IF(DAY(D3693)&gt;14,VLOOKUP(DATE(YEAR(E3693),MONTH(E3693)-1,DAY(1)),'מדדים וריביות'!B:C,2,FALSE),VLOOKUP(DATE(YEAR(E3693),MONTH(E3693)-2,DAY(1)),'מדדים וריביות'!B:C,2,FALSE))</f>
        <v>25662313.9244854</v>
      </c>
      <c r="I3693" s="43">
        <f>'ריבית יומית'!D3687</f>
        <v>1.0738622586670132E-4</v>
      </c>
      <c r="J3693" s="29">
        <f t="shared" si="475"/>
        <v>1.5905159238147297</v>
      </c>
      <c r="L3693">
        <f>VLOOKUP(D3692,'מדדים וריביות'!B:C,2)</f>
        <v>25421579.2722857</v>
      </c>
      <c r="M3693" s="30">
        <f t="shared" si="480"/>
        <v>0</v>
      </c>
      <c r="O3693" s="39">
        <f t="shared" si="477"/>
        <v>0</v>
      </c>
      <c r="P3693" s="39">
        <f t="shared" si="481"/>
        <v>0</v>
      </c>
      <c r="Q3693" s="39">
        <f t="shared" si="478"/>
        <v>0</v>
      </c>
      <c r="R3693" s="41">
        <f t="shared" si="479"/>
        <v>0</v>
      </c>
    </row>
    <row r="3694" spans="4:18" x14ac:dyDescent="0.25">
      <c r="D3694" s="1">
        <v>36559</v>
      </c>
      <c r="E3694" s="1">
        <f t="shared" si="476"/>
        <v>36557</v>
      </c>
      <c r="F3694" s="30">
        <f t="shared" si="474"/>
        <v>0</v>
      </c>
      <c r="H3694" s="42">
        <f>IF(DAY(D3694)&gt;14,VLOOKUP(DATE(YEAR(E3694),MONTH(E3694)-1,DAY(1)),'מדדים וריביות'!B:C,2,FALSE),VLOOKUP(DATE(YEAR(E3694),MONTH(E3694)-2,DAY(1)),'מדדים וריביות'!B:C,2,FALSE))</f>
        <v>25662313.9244854</v>
      </c>
      <c r="I3694" s="43">
        <f>'ריבית יומית'!D3688</f>
        <v>1.0738622586670132E-4</v>
      </c>
      <c r="J3694" s="29">
        <f t="shared" si="475"/>
        <v>1.590345142652035</v>
      </c>
      <c r="L3694">
        <f>VLOOKUP(D3693,'מדדים וריביות'!B:C,2)</f>
        <v>25421579.2722857</v>
      </c>
      <c r="M3694" s="30">
        <f t="shared" si="480"/>
        <v>0</v>
      </c>
      <c r="O3694" s="39">
        <f t="shared" si="477"/>
        <v>0</v>
      </c>
      <c r="P3694" s="39">
        <f t="shared" si="481"/>
        <v>0</v>
      </c>
      <c r="Q3694" s="39">
        <f t="shared" si="478"/>
        <v>0</v>
      </c>
      <c r="R3694" s="41">
        <f t="shared" si="479"/>
        <v>0</v>
      </c>
    </row>
    <row r="3695" spans="4:18" x14ac:dyDescent="0.25">
      <c r="D3695" s="1">
        <v>36560</v>
      </c>
      <c r="E3695" s="1">
        <f t="shared" si="476"/>
        <v>36557</v>
      </c>
      <c r="F3695" s="30">
        <f t="shared" si="474"/>
        <v>0</v>
      </c>
      <c r="H3695" s="42">
        <f>IF(DAY(D3695)&gt;14,VLOOKUP(DATE(YEAR(E3695),MONTH(E3695)-1,DAY(1)),'מדדים וריביות'!B:C,2,FALSE),VLOOKUP(DATE(YEAR(E3695),MONTH(E3695)-2,DAY(1)),'מדדים וריביות'!B:C,2,FALSE))</f>
        <v>25662313.9244854</v>
      </c>
      <c r="I3695" s="43">
        <f>'ריבית יומית'!D3689</f>
        <v>1.0738622586670132E-4</v>
      </c>
      <c r="J3695" s="29">
        <f t="shared" si="475"/>
        <v>1.5901743798269155</v>
      </c>
      <c r="L3695">
        <f>VLOOKUP(D3694,'מדדים וריביות'!B:C,2)</f>
        <v>25421579.2722857</v>
      </c>
      <c r="M3695" s="30">
        <f t="shared" si="480"/>
        <v>0</v>
      </c>
      <c r="O3695" s="39">
        <f t="shared" si="477"/>
        <v>0</v>
      </c>
      <c r="P3695" s="39">
        <f t="shared" si="481"/>
        <v>0</v>
      </c>
      <c r="Q3695" s="39">
        <f t="shared" si="478"/>
        <v>0</v>
      </c>
      <c r="R3695" s="41">
        <f t="shared" si="479"/>
        <v>0</v>
      </c>
    </row>
    <row r="3696" spans="4:18" x14ac:dyDescent="0.25">
      <c r="D3696" s="1">
        <v>36561</v>
      </c>
      <c r="E3696" s="1">
        <f t="shared" si="476"/>
        <v>36557</v>
      </c>
      <c r="F3696" s="30">
        <f t="shared" si="474"/>
        <v>0</v>
      </c>
      <c r="H3696" s="42">
        <f>IF(DAY(D3696)&gt;14,VLOOKUP(DATE(YEAR(E3696),MONTH(E3696)-1,DAY(1)),'מדדים וריביות'!B:C,2,FALSE),VLOOKUP(DATE(YEAR(E3696),MONTH(E3696)-2,DAY(1)),'מדדים וריביות'!B:C,2,FALSE))</f>
        <v>25662313.9244854</v>
      </c>
      <c r="I3696" s="43">
        <f>'ריבית יומית'!D3690</f>
        <v>1.0738622586670132E-4</v>
      </c>
      <c r="J3696" s="29">
        <f t="shared" si="475"/>
        <v>1.5900036353374023</v>
      </c>
      <c r="L3696">
        <f>VLOOKUP(D3695,'מדדים וריביות'!B:C,2)</f>
        <v>25421579.2722857</v>
      </c>
      <c r="M3696" s="30">
        <f t="shared" si="480"/>
        <v>0</v>
      </c>
      <c r="O3696" s="39">
        <f t="shared" si="477"/>
        <v>0</v>
      </c>
      <c r="P3696" s="39">
        <f t="shared" si="481"/>
        <v>0</v>
      </c>
      <c r="Q3696" s="39">
        <f t="shared" si="478"/>
        <v>0</v>
      </c>
      <c r="R3696" s="41">
        <f t="shared" si="479"/>
        <v>0</v>
      </c>
    </row>
    <row r="3697" spans="4:18" x14ac:dyDescent="0.25">
      <c r="D3697" s="1">
        <v>36562</v>
      </c>
      <c r="E3697" s="1">
        <f t="shared" si="476"/>
        <v>36557</v>
      </c>
      <c r="F3697" s="30">
        <f t="shared" si="474"/>
        <v>0</v>
      </c>
      <c r="H3697" s="42">
        <f>IF(DAY(D3697)&gt;14,VLOOKUP(DATE(YEAR(E3697),MONTH(E3697)-1,DAY(1)),'מדדים וריביות'!B:C,2,FALSE),VLOOKUP(DATE(YEAR(E3697),MONTH(E3697)-2,DAY(1)),'מדדים וריביות'!B:C,2,FALSE))</f>
        <v>25662313.9244854</v>
      </c>
      <c r="I3697" s="43">
        <f>'ריבית יומית'!D3691</f>
        <v>1.0738622586670132E-4</v>
      </c>
      <c r="J3697" s="29">
        <f t="shared" si="475"/>
        <v>1.5898329091815266</v>
      </c>
      <c r="L3697">
        <f>VLOOKUP(D3696,'מדדים וריביות'!B:C,2)</f>
        <v>25421579.2722857</v>
      </c>
      <c r="M3697" s="30">
        <f t="shared" si="480"/>
        <v>0</v>
      </c>
      <c r="O3697" s="39">
        <f t="shared" si="477"/>
        <v>0</v>
      </c>
      <c r="P3697" s="39">
        <f t="shared" si="481"/>
        <v>0</v>
      </c>
      <c r="Q3697" s="39">
        <f t="shared" si="478"/>
        <v>0</v>
      </c>
      <c r="R3697" s="41">
        <f t="shared" si="479"/>
        <v>0</v>
      </c>
    </row>
    <row r="3698" spans="4:18" x14ac:dyDescent="0.25">
      <c r="D3698" s="1">
        <v>36563</v>
      </c>
      <c r="E3698" s="1">
        <f t="shared" si="476"/>
        <v>36557</v>
      </c>
      <c r="F3698" s="30">
        <f t="shared" si="474"/>
        <v>0</v>
      </c>
      <c r="H3698" s="42">
        <f>IF(DAY(D3698)&gt;14,VLOOKUP(DATE(YEAR(E3698),MONTH(E3698)-1,DAY(1)),'מדדים וריביות'!B:C,2,FALSE),VLOOKUP(DATE(YEAR(E3698),MONTH(E3698)-2,DAY(1)),'מדדים וריביות'!B:C,2,FALSE))</f>
        <v>25662313.9244854</v>
      </c>
      <c r="I3698" s="43">
        <f>'ריבית יומית'!D3692</f>
        <v>1.0738622586670132E-4</v>
      </c>
      <c r="J3698" s="29">
        <f t="shared" si="475"/>
        <v>1.5896622013573198</v>
      </c>
      <c r="L3698">
        <f>VLOOKUP(D3697,'מדדים וריביות'!B:C,2)</f>
        <v>25421579.2722857</v>
      </c>
      <c r="M3698" s="30">
        <f t="shared" si="480"/>
        <v>0</v>
      </c>
      <c r="O3698" s="39">
        <f t="shared" si="477"/>
        <v>0</v>
      </c>
      <c r="P3698" s="39">
        <f t="shared" si="481"/>
        <v>0</v>
      </c>
      <c r="Q3698" s="39">
        <f t="shared" si="478"/>
        <v>0</v>
      </c>
      <c r="R3698" s="41">
        <f t="shared" si="479"/>
        <v>0</v>
      </c>
    </row>
    <row r="3699" spans="4:18" x14ac:dyDescent="0.25">
      <c r="D3699" s="1">
        <v>36564</v>
      </c>
      <c r="E3699" s="1">
        <f t="shared" si="476"/>
        <v>36557</v>
      </c>
      <c r="F3699" s="30">
        <f t="shared" si="474"/>
        <v>0</v>
      </c>
      <c r="H3699" s="42">
        <f>IF(DAY(D3699)&gt;14,VLOOKUP(DATE(YEAR(E3699),MONTH(E3699)-1,DAY(1)),'מדדים וריביות'!B:C,2,FALSE),VLOOKUP(DATE(YEAR(E3699),MONTH(E3699)-2,DAY(1)),'מדדים וריביות'!B:C,2,FALSE))</f>
        <v>25662313.9244854</v>
      </c>
      <c r="I3699" s="43">
        <f>'ריבית יומית'!D3693</f>
        <v>1.0738622586670132E-4</v>
      </c>
      <c r="J3699" s="29">
        <f t="shared" si="475"/>
        <v>1.5894915118628137</v>
      </c>
      <c r="L3699">
        <f>VLOOKUP(D3698,'מדדים וריביות'!B:C,2)</f>
        <v>25421579.2722857</v>
      </c>
      <c r="M3699" s="30">
        <f t="shared" si="480"/>
        <v>0</v>
      </c>
      <c r="O3699" s="39">
        <f t="shared" si="477"/>
        <v>0</v>
      </c>
      <c r="P3699" s="39">
        <f t="shared" si="481"/>
        <v>0</v>
      </c>
      <c r="Q3699" s="39">
        <f t="shared" si="478"/>
        <v>0</v>
      </c>
      <c r="R3699" s="41">
        <f t="shared" si="479"/>
        <v>0</v>
      </c>
    </row>
    <row r="3700" spans="4:18" x14ac:dyDescent="0.25">
      <c r="D3700" s="1">
        <v>36565</v>
      </c>
      <c r="E3700" s="1">
        <f t="shared" si="476"/>
        <v>36557</v>
      </c>
      <c r="F3700" s="30">
        <f t="shared" si="474"/>
        <v>0</v>
      </c>
      <c r="H3700" s="42">
        <f>IF(DAY(D3700)&gt;14,VLOOKUP(DATE(YEAR(E3700),MONTH(E3700)-1,DAY(1)),'מדדים וריביות'!B:C,2,FALSE),VLOOKUP(DATE(YEAR(E3700),MONTH(E3700)-2,DAY(1)),'מדדים וריביות'!B:C,2,FALSE))</f>
        <v>25662313.9244854</v>
      </c>
      <c r="I3700" s="43">
        <f>'ריבית יומית'!D3694</f>
        <v>1.0738622586670132E-4</v>
      </c>
      <c r="J3700" s="29">
        <f t="shared" si="475"/>
        <v>1.58932084069604</v>
      </c>
      <c r="L3700">
        <f>VLOOKUP(D3699,'מדדים וריביות'!B:C,2)</f>
        <v>25421579.2722857</v>
      </c>
      <c r="M3700" s="30">
        <f t="shared" si="480"/>
        <v>0</v>
      </c>
      <c r="O3700" s="39">
        <f t="shared" si="477"/>
        <v>0</v>
      </c>
      <c r="P3700" s="39">
        <f t="shared" si="481"/>
        <v>0</v>
      </c>
      <c r="Q3700" s="39">
        <f t="shared" si="478"/>
        <v>0</v>
      </c>
      <c r="R3700" s="41">
        <f t="shared" si="479"/>
        <v>0</v>
      </c>
    </row>
    <row r="3701" spans="4:18" x14ac:dyDescent="0.25">
      <c r="D3701" s="1">
        <v>36566</v>
      </c>
      <c r="E3701" s="1">
        <f t="shared" si="476"/>
        <v>36557</v>
      </c>
      <c r="F3701" s="30">
        <f t="shared" si="474"/>
        <v>0</v>
      </c>
      <c r="H3701" s="42">
        <f>IF(DAY(D3701)&gt;14,VLOOKUP(DATE(YEAR(E3701),MONTH(E3701)-1,DAY(1)),'מדדים וריביות'!B:C,2,FALSE),VLOOKUP(DATE(YEAR(E3701),MONTH(E3701)-2,DAY(1)),'מדדים וריביות'!B:C,2,FALSE))</f>
        <v>25662313.9244854</v>
      </c>
      <c r="I3701" s="43">
        <f>'ריבית יומית'!D3695</f>
        <v>1.0738622586670132E-4</v>
      </c>
      <c r="J3701" s="29">
        <f t="shared" si="475"/>
        <v>1.5891501878550309</v>
      </c>
      <c r="L3701">
        <f>VLOOKUP(D3700,'מדדים וריביות'!B:C,2)</f>
        <v>25421579.2722857</v>
      </c>
      <c r="M3701" s="30">
        <f t="shared" si="480"/>
        <v>0</v>
      </c>
      <c r="O3701" s="39">
        <f t="shared" si="477"/>
        <v>0</v>
      </c>
      <c r="P3701" s="39">
        <f t="shared" si="481"/>
        <v>0</v>
      </c>
      <c r="Q3701" s="39">
        <f t="shared" si="478"/>
        <v>0</v>
      </c>
      <c r="R3701" s="41">
        <f t="shared" si="479"/>
        <v>0</v>
      </c>
    </row>
    <row r="3702" spans="4:18" x14ac:dyDescent="0.25">
      <c r="D3702" s="1">
        <v>36567</v>
      </c>
      <c r="E3702" s="1">
        <f t="shared" si="476"/>
        <v>36557</v>
      </c>
      <c r="F3702" s="30">
        <f t="shared" si="474"/>
        <v>0</v>
      </c>
      <c r="H3702" s="42">
        <f>IF(DAY(D3702)&gt;14,VLOOKUP(DATE(YEAR(E3702),MONTH(E3702)-1,DAY(1)),'מדדים וריביות'!B:C,2,FALSE),VLOOKUP(DATE(YEAR(E3702),MONTH(E3702)-2,DAY(1)),'מדדים וריביות'!B:C,2,FALSE))</f>
        <v>25662313.9244854</v>
      </c>
      <c r="I3702" s="43">
        <f>'ריבית יומית'!D3696</f>
        <v>1.0738622586670132E-4</v>
      </c>
      <c r="J3702" s="29">
        <f t="shared" si="475"/>
        <v>1.5889795533378186</v>
      </c>
      <c r="L3702">
        <f>VLOOKUP(D3701,'מדדים וריביות'!B:C,2)</f>
        <v>25421579.2722857</v>
      </c>
      <c r="M3702" s="30">
        <f t="shared" si="480"/>
        <v>0</v>
      </c>
      <c r="O3702" s="39">
        <f t="shared" si="477"/>
        <v>0</v>
      </c>
      <c r="P3702" s="39">
        <f t="shared" si="481"/>
        <v>0</v>
      </c>
      <c r="Q3702" s="39">
        <f t="shared" si="478"/>
        <v>0</v>
      </c>
      <c r="R3702" s="41">
        <f t="shared" si="479"/>
        <v>0</v>
      </c>
    </row>
    <row r="3703" spans="4:18" x14ac:dyDescent="0.25">
      <c r="D3703" s="1">
        <v>36568</v>
      </c>
      <c r="E3703" s="1">
        <f t="shared" si="476"/>
        <v>36557</v>
      </c>
      <c r="F3703" s="30">
        <f t="shared" si="474"/>
        <v>0</v>
      </c>
      <c r="H3703" s="42">
        <f>IF(DAY(D3703)&gt;14,VLOOKUP(DATE(YEAR(E3703),MONTH(E3703)-1,DAY(1)),'מדדים וריביות'!B:C,2,FALSE),VLOOKUP(DATE(YEAR(E3703),MONTH(E3703)-2,DAY(1)),'מדדים וריביות'!B:C,2,FALSE))</f>
        <v>25662313.9244854</v>
      </c>
      <c r="I3703" s="43">
        <f>'ריבית יומית'!D3697</f>
        <v>1.0738622586670132E-4</v>
      </c>
      <c r="J3703" s="29">
        <f t="shared" si="475"/>
        <v>1.5888089371424357</v>
      </c>
      <c r="L3703">
        <f>VLOOKUP(D3702,'מדדים וריביות'!B:C,2)</f>
        <v>25421579.2722857</v>
      </c>
      <c r="M3703" s="30">
        <f t="shared" si="480"/>
        <v>0</v>
      </c>
      <c r="O3703" s="39">
        <f t="shared" si="477"/>
        <v>0</v>
      </c>
      <c r="P3703" s="39">
        <f t="shared" si="481"/>
        <v>0</v>
      </c>
      <c r="Q3703" s="39">
        <f t="shared" si="478"/>
        <v>0</v>
      </c>
      <c r="R3703" s="41">
        <f t="shared" si="479"/>
        <v>0</v>
      </c>
    </row>
    <row r="3704" spans="4:18" x14ac:dyDescent="0.25">
      <c r="D3704" s="1">
        <v>36569</v>
      </c>
      <c r="E3704" s="1">
        <f t="shared" si="476"/>
        <v>36557</v>
      </c>
      <c r="F3704" s="30">
        <f t="shared" si="474"/>
        <v>0</v>
      </c>
      <c r="H3704" s="42">
        <f>IF(DAY(D3704)&gt;14,VLOOKUP(DATE(YEAR(E3704),MONTH(E3704)-1,DAY(1)),'מדדים וריביות'!B:C,2,FALSE),VLOOKUP(DATE(YEAR(E3704),MONTH(E3704)-2,DAY(1)),'מדדים וריביות'!B:C,2,FALSE))</f>
        <v>25662313.9244854</v>
      </c>
      <c r="I3704" s="43">
        <f>'ריבית יומית'!D3698</f>
        <v>1.0738622586670132E-4</v>
      </c>
      <c r="J3704" s="29">
        <f t="shared" si="475"/>
        <v>1.5886383392669146</v>
      </c>
      <c r="L3704">
        <f>VLOOKUP(D3703,'מדדים וריביות'!B:C,2)</f>
        <v>25421579.2722857</v>
      </c>
      <c r="M3704" s="30">
        <f t="shared" si="480"/>
        <v>0</v>
      </c>
      <c r="O3704" s="39">
        <f t="shared" si="477"/>
        <v>0</v>
      </c>
      <c r="P3704" s="39">
        <f t="shared" si="481"/>
        <v>0</v>
      </c>
      <c r="Q3704" s="39">
        <f t="shared" si="478"/>
        <v>0</v>
      </c>
      <c r="R3704" s="41">
        <f t="shared" si="479"/>
        <v>0</v>
      </c>
    </row>
    <row r="3705" spans="4:18" x14ac:dyDescent="0.25">
      <c r="D3705" s="1">
        <v>36570</v>
      </c>
      <c r="E3705" s="1">
        <f t="shared" si="476"/>
        <v>36557</v>
      </c>
      <c r="F3705" s="30">
        <f t="shared" si="474"/>
        <v>0</v>
      </c>
      <c r="H3705" s="42">
        <f>IF(DAY(D3705)&gt;14,VLOOKUP(DATE(YEAR(E3705),MONTH(E3705)-1,DAY(1)),'מדדים וריביות'!B:C,2,FALSE),VLOOKUP(DATE(YEAR(E3705),MONTH(E3705)-2,DAY(1)),'מדדים וריביות'!B:C,2,FALSE))</f>
        <v>25662313.9244854</v>
      </c>
      <c r="I3705" s="43">
        <f>'ריבית יומית'!D3699</f>
        <v>1.0738622586670132E-4</v>
      </c>
      <c r="J3705" s="29">
        <f t="shared" si="475"/>
        <v>1.5884677597092884</v>
      </c>
      <c r="L3705">
        <f>VLOOKUP(D3704,'מדדים וריביות'!B:C,2)</f>
        <v>25421579.2722857</v>
      </c>
      <c r="M3705" s="30">
        <f t="shared" si="480"/>
        <v>0</v>
      </c>
      <c r="O3705" s="39">
        <f t="shared" si="477"/>
        <v>0</v>
      </c>
      <c r="P3705" s="39">
        <f t="shared" si="481"/>
        <v>0</v>
      </c>
      <c r="Q3705" s="39">
        <f t="shared" si="478"/>
        <v>0</v>
      </c>
      <c r="R3705" s="41">
        <f t="shared" si="479"/>
        <v>0</v>
      </c>
    </row>
    <row r="3706" spans="4:18" x14ac:dyDescent="0.25">
      <c r="D3706" s="1">
        <v>36571</v>
      </c>
      <c r="E3706" s="1">
        <f t="shared" si="476"/>
        <v>36557</v>
      </c>
      <c r="F3706" s="30">
        <f t="shared" si="474"/>
        <v>0</v>
      </c>
      <c r="H3706" s="42">
        <f>IF(DAY(D3706)&gt;14,VLOOKUP(DATE(YEAR(E3706),MONTH(E3706)-1,DAY(1)),'מדדים וריביות'!B:C,2,FALSE),VLOOKUP(DATE(YEAR(E3706),MONTH(E3706)-2,DAY(1)),'מדדים וריביות'!B:C,2,FALSE))</f>
        <v>25541946.598385502</v>
      </c>
      <c r="I3706" s="43">
        <f>'ריבית יומית'!D3700</f>
        <v>1.0738622586670132E-4</v>
      </c>
      <c r="J3706" s="29">
        <f t="shared" si="475"/>
        <v>1.5882971984675904</v>
      </c>
      <c r="L3706">
        <f>VLOOKUP(D3705,'מדדים וריביות'!B:C,2)</f>
        <v>25421579.2722857</v>
      </c>
      <c r="M3706" s="30">
        <f t="shared" si="480"/>
        <v>0</v>
      </c>
      <c r="O3706" s="39">
        <f t="shared" si="477"/>
        <v>0</v>
      </c>
      <c r="P3706" s="39">
        <f t="shared" si="481"/>
        <v>0</v>
      </c>
      <c r="Q3706" s="39">
        <f t="shared" si="478"/>
        <v>0</v>
      </c>
      <c r="R3706" s="41">
        <f t="shared" si="479"/>
        <v>0</v>
      </c>
    </row>
    <row r="3707" spans="4:18" x14ac:dyDescent="0.25">
      <c r="D3707" s="1">
        <v>36572</v>
      </c>
      <c r="E3707" s="1">
        <f t="shared" si="476"/>
        <v>36557</v>
      </c>
      <c r="F3707" s="30">
        <f t="shared" si="474"/>
        <v>0</v>
      </c>
      <c r="H3707" s="42">
        <f>IF(DAY(D3707)&gt;14,VLOOKUP(DATE(YEAR(E3707),MONTH(E3707)-1,DAY(1)),'מדדים וריביות'!B:C,2,FALSE),VLOOKUP(DATE(YEAR(E3707),MONTH(E3707)-2,DAY(1)),'מדדים וריביות'!B:C,2,FALSE))</f>
        <v>25541946.598385502</v>
      </c>
      <c r="I3707" s="43">
        <f>'ריבית יומית'!D3701</f>
        <v>1.0738622586670132E-4</v>
      </c>
      <c r="J3707" s="29">
        <f t="shared" si="475"/>
        <v>1.5881266555398537</v>
      </c>
      <c r="L3707">
        <f>VLOOKUP(D3706,'מדדים וריביות'!B:C,2)</f>
        <v>25421579.2722857</v>
      </c>
      <c r="M3707" s="30">
        <f t="shared" si="480"/>
        <v>0</v>
      </c>
      <c r="O3707" s="39">
        <f t="shared" si="477"/>
        <v>0</v>
      </c>
      <c r="P3707" s="39">
        <f t="shared" si="481"/>
        <v>0</v>
      </c>
      <c r="Q3707" s="39">
        <f t="shared" si="478"/>
        <v>0</v>
      </c>
      <c r="R3707" s="41">
        <f t="shared" si="479"/>
        <v>0</v>
      </c>
    </row>
    <row r="3708" spans="4:18" x14ac:dyDescent="0.25">
      <c r="D3708" s="1">
        <v>36573</v>
      </c>
      <c r="E3708" s="1">
        <f t="shared" si="476"/>
        <v>36557</v>
      </c>
      <c r="F3708" s="30">
        <f t="shared" si="474"/>
        <v>0</v>
      </c>
      <c r="H3708" s="42">
        <f>IF(DAY(D3708)&gt;14,VLOOKUP(DATE(YEAR(E3708),MONTH(E3708)-1,DAY(1)),'מדדים וריביות'!B:C,2,FALSE),VLOOKUP(DATE(YEAR(E3708),MONTH(E3708)-2,DAY(1)),'מדדים וריביות'!B:C,2,FALSE))</f>
        <v>25541946.598385502</v>
      </c>
      <c r="I3708" s="43">
        <f>'ריבית יומית'!D3702</f>
        <v>1.0738622586670132E-4</v>
      </c>
      <c r="J3708" s="29">
        <f t="shared" si="475"/>
        <v>1.5879561309241119</v>
      </c>
      <c r="L3708">
        <f>VLOOKUP(D3707,'מדדים וריביות'!B:C,2)</f>
        <v>25421579.2722857</v>
      </c>
      <c r="M3708" s="30">
        <f t="shared" si="480"/>
        <v>0</v>
      </c>
      <c r="O3708" s="39">
        <f t="shared" si="477"/>
        <v>0</v>
      </c>
      <c r="P3708" s="39">
        <f t="shared" si="481"/>
        <v>0</v>
      </c>
      <c r="Q3708" s="39">
        <f t="shared" si="478"/>
        <v>0</v>
      </c>
      <c r="R3708" s="41">
        <f t="shared" si="479"/>
        <v>0</v>
      </c>
    </row>
    <row r="3709" spans="4:18" x14ac:dyDescent="0.25">
      <c r="D3709" s="1">
        <v>36574</v>
      </c>
      <c r="E3709" s="1">
        <f t="shared" si="476"/>
        <v>36557</v>
      </c>
      <c r="F3709" s="30">
        <f t="shared" si="474"/>
        <v>0</v>
      </c>
      <c r="H3709" s="42">
        <f>IF(DAY(D3709)&gt;14,VLOOKUP(DATE(YEAR(E3709),MONTH(E3709)-1,DAY(1)),'מדדים וריביות'!B:C,2,FALSE),VLOOKUP(DATE(YEAR(E3709),MONTH(E3709)-2,DAY(1)),'מדדים וריביות'!B:C,2,FALSE))</f>
        <v>25541946.598385502</v>
      </c>
      <c r="I3709" s="43">
        <f>'ריבית יומית'!D3703</f>
        <v>1.0738622586670132E-4</v>
      </c>
      <c r="J3709" s="29">
        <f t="shared" si="475"/>
        <v>1.5877856246183988</v>
      </c>
      <c r="L3709">
        <f>VLOOKUP(D3708,'מדדים וריביות'!B:C,2)</f>
        <v>25421579.2722857</v>
      </c>
      <c r="M3709" s="30">
        <f t="shared" si="480"/>
        <v>0</v>
      </c>
      <c r="O3709" s="39">
        <f t="shared" si="477"/>
        <v>0</v>
      </c>
      <c r="P3709" s="39">
        <f t="shared" si="481"/>
        <v>0</v>
      </c>
      <c r="Q3709" s="39">
        <f t="shared" si="478"/>
        <v>0</v>
      </c>
      <c r="R3709" s="41">
        <f t="shared" si="479"/>
        <v>0</v>
      </c>
    </row>
    <row r="3710" spans="4:18" x14ac:dyDescent="0.25">
      <c r="D3710" s="1">
        <v>36575</v>
      </c>
      <c r="E3710" s="1">
        <f t="shared" si="476"/>
        <v>36557</v>
      </c>
      <c r="F3710" s="30">
        <f t="shared" si="474"/>
        <v>0</v>
      </c>
      <c r="H3710" s="42">
        <f>IF(DAY(D3710)&gt;14,VLOOKUP(DATE(YEAR(E3710),MONTH(E3710)-1,DAY(1)),'מדדים וריביות'!B:C,2,FALSE),VLOOKUP(DATE(YEAR(E3710),MONTH(E3710)-2,DAY(1)),'מדדים וריביות'!B:C,2,FALSE))</f>
        <v>25541946.598385502</v>
      </c>
      <c r="I3710" s="43">
        <f>'ריבית יומית'!D3704</f>
        <v>1.0738622586670132E-4</v>
      </c>
      <c r="J3710" s="29">
        <f t="shared" si="475"/>
        <v>1.5876151366207483</v>
      </c>
      <c r="L3710">
        <f>VLOOKUP(D3709,'מדדים וריביות'!B:C,2)</f>
        <v>25421579.2722857</v>
      </c>
      <c r="M3710" s="30">
        <f t="shared" si="480"/>
        <v>0</v>
      </c>
      <c r="O3710" s="39">
        <f t="shared" si="477"/>
        <v>0</v>
      </c>
      <c r="P3710" s="39">
        <f t="shared" si="481"/>
        <v>0</v>
      </c>
      <c r="Q3710" s="39">
        <f t="shared" si="478"/>
        <v>0</v>
      </c>
      <c r="R3710" s="41">
        <f t="shared" si="479"/>
        <v>0</v>
      </c>
    </row>
    <row r="3711" spans="4:18" x14ac:dyDescent="0.25">
      <c r="D3711" s="1">
        <v>36576</v>
      </c>
      <c r="E3711" s="1">
        <f t="shared" si="476"/>
        <v>36557</v>
      </c>
      <c r="F3711" s="30">
        <f t="shared" si="474"/>
        <v>0</v>
      </c>
      <c r="H3711" s="42">
        <f>IF(DAY(D3711)&gt;14,VLOOKUP(DATE(YEAR(E3711),MONTH(E3711)-1,DAY(1)),'מדדים וריביות'!B:C,2,FALSE),VLOOKUP(DATE(YEAR(E3711),MONTH(E3711)-2,DAY(1)),'מדדים וריביות'!B:C,2,FALSE))</f>
        <v>25541946.598385502</v>
      </c>
      <c r="I3711" s="43">
        <f>'ריבית יומית'!D3705</f>
        <v>1.0738622586670132E-4</v>
      </c>
      <c r="J3711" s="29">
        <f t="shared" si="475"/>
        <v>1.5874446669291946</v>
      </c>
      <c r="L3711">
        <f>VLOOKUP(D3710,'מדדים וריביות'!B:C,2)</f>
        <v>25421579.2722857</v>
      </c>
      <c r="M3711" s="30">
        <f t="shared" si="480"/>
        <v>0</v>
      </c>
      <c r="O3711" s="39">
        <f t="shared" si="477"/>
        <v>0</v>
      </c>
      <c r="P3711" s="39">
        <f t="shared" si="481"/>
        <v>0</v>
      </c>
      <c r="Q3711" s="39">
        <f t="shared" si="478"/>
        <v>0</v>
      </c>
      <c r="R3711" s="41">
        <f t="shared" si="479"/>
        <v>0</v>
      </c>
    </row>
    <row r="3712" spans="4:18" x14ac:dyDescent="0.25">
      <c r="D3712" s="1">
        <v>36577</v>
      </c>
      <c r="E3712" s="1">
        <f t="shared" si="476"/>
        <v>36557</v>
      </c>
      <c r="F3712" s="30">
        <f t="shared" ref="F3712:F3775" si="482">M3711</f>
        <v>0</v>
      </c>
      <c r="H3712" s="42">
        <f>IF(DAY(D3712)&gt;14,VLOOKUP(DATE(YEAR(E3712),MONTH(E3712)-1,DAY(1)),'מדדים וריביות'!B:C,2,FALSE),VLOOKUP(DATE(YEAR(E3712),MONTH(E3712)-2,DAY(1)),'מדדים וריביות'!B:C,2,FALSE))</f>
        <v>25541946.598385502</v>
      </c>
      <c r="I3712" s="43">
        <f>'ריבית יומית'!D3706</f>
        <v>1.0738622586670132E-4</v>
      </c>
      <c r="J3712" s="29">
        <f t="shared" si="475"/>
        <v>1.5872742155417721</v>
      </c>
      <c r="L3712">
        <f>VLOOKUP(D3711,'מדדים וריביות'!B:C,2)</f>
        <v>25421579.2722857</v>
      </c>
      <c r="M3712" s="30">
        <f t="shared" si="480"/>
        <v>0</v>
      </c>
      <c r="O3712" s="39">
        <f t="shared" si="477"/>
        <v>0</v>
      </c>
      <c r="P3712" s="39">
        <f t="shared" si="481"/>
        <v>0</v>
      </c>
      <c r="Q3712" s="39">
        <f t="shared" si="478"/>
        <v>0</v>
      </c>
      <c r="R3712" s="41">
        <f t="shared" si="479"/>
        <v>0</v>
      </c>
    </row>
    <row r="3713" spans="4:18" x14ac:dyDescent="0.25">
      <c r="D3713" s="1">
        <v>36578</v>
      </c>
      <c r="E3713" s="1">
        <f t="shared" si="476"/>
        <v>36557</v>
      </c>
      <c r="F3713" s="30">
        <f t="shared" si="482"/>
        <v>0</v>
      </c>
      <c r="H3713" s="42">
        <f>IF(DAY(D3713)&gt;14,VLOOKUP(DATE(YEAR(E3713),MONTH(E3713)-1,DAY(1)),'מדדים וריביות'!B:C,2,FALSE),VLOOKUP(DATE(YEAR(E3713),MONTH(E3713)-2,DAY(1)),'מדדים וריביות'!B:C,2,FALSE))</f>
        <v>25541946.598385502</v>
      </c>
      <c r="I3713" s="43">
        <f>'ריבית יומית'!D3707</f>
        <v>1.0738622586670132E-4</v>
      </c>
      <c r="J3713" s="29">
        <f t="shared" si="475"/>
        <v>1.5871037824565153</v>
      </c>
      <c r="L3713">
        <f>VLOOKUP(D3712,'מדדים וריביות'!B:C,2)</f>
        <v>25421579.2722857</v>
      </c>
      <c r="M3713" s="30">
        <f t="shared" si="480"/>
        <v>0</v>
      </c>
      <c r="O3713" s="39">
        <f t="shared" si="477"/>
        <v>0</v>
      </c>
      <c r="P3713" s="39">
        <f t="shared" si="481"/>
        <v>0</v>
      </c>
      <c r="Q3713" s="39">
        <f t="shared" si="478"/>
        <v>0</v>
      </c>
      <c r="R3713" s="41">
        <f t="shared" si="479"/>
        <v>0</v>
      </c>
    </row>
    <row r="3714" spans="4:18" x14ac:dyDescent="0.25">
      <c r="D3714" s="1">
        <v>36579</v>
      </c>
      <c r="E3714" s="1">
        <f t="shared" si="476"/>
        <v>36557</v>
      </c>
      <c r="F3714" s="30">
        <f t="shared" si="482"/>
        <v>0</v>
      </c>
      <c r="H3714" s="42">
        <f>IF(DAY(D3714)&gt;14,VLOOKUP(DATE(YEAR(E3714),MONTH(E3714)-1,DAY(1)),'מדדים וריביות'!B:C,2,FALSE),VLOOKUP(DATE(YEAR(E3714),MONTH(E3714)-2,DAY(1)),'מדדים וריביות'!B:C,2,FALSE))</f>
        <v>25541946.598385502</v>
      </c>
      <c r="I3714" s="43">
        <f>'ריבית יומית'!D3708</f>
        <v>1.0738622586670132E-4</v>
      </c>
      <c r="J3714" s="29">
        <f t="shared" si="475"/>
        <v>1.5869333676714592</v>
      </c>
      <c r="L3714">
        <f>VLOOKUP(D3713,'מדדים וריביות'!B:C,2)</f>
        <v>25421579.2722857</v>
      </c>
      <c r="M3714" s="30">
        <f t="shared" si="480"/>
        <v>0</v>
      </c>
      <c r="O3714" s="39">
        <f t="shared" si="477"/>
        <v>0</v>
      </c>
      <c r="P3714" s="39">
        <f t="shared" si="481"/>
        <v>0</v>
      </c>
      <c r="Q3714" s="39">
        <f t="shared" si="478"/>
        <v>0</v>
      </c>
      <c r="R3714" s="41">
        <f t="shared" si="479"/>
        <v>0</v>
      </c>
    </row>
    <row r="3715" spans="4:18" x14ac:dyDescent="0.25">
      <c r="D3715" s="1">
        <v>36580</v>
      </c>
      <c r="E3715" s="1">
        <f t="shared" si="476"/>
        <v>36557</v>
      </c>
      <c r="F3715" s="30">
        <f t="shared" si="482"/>
        <v>0</v>
      </c>
      <c r="H3715" s="42">
        <f>IF(DAY(D3715)&gt;14,VLOOKUP(DATE(YEAR(E3715),MONTH(E3715)-1,DAY(1)),'מדדים וריביות'!B:C,2,FALSE),VLOOKUP(DATE(YEAR(E3715),MONTH(E3715)-2,DAY(1)),'מדדים וריביות'!B:C,2,FALSE))</f>
        <v>25541946.598385502</v>
      </c>
      <c r="I3715" s="43">
        <f>'ריבית יומית'!D3709</f>
        <v>1.0738622586670132E-4</v>
      </c>
      <c r="J3715" s="29">
        <f t="shared" si="475"/>
        <v>1.5867629711846387</v>
      </c>
      <c r="L3715">
        <f>VLOOKUP(D3714,'מדדים וריביות'!B:C,2)</f>
        <v>25421579.2722857</v>
      </c>
      <c r="M3715" s="30">
        <f t="shared" si="480"/>
        <v>0</v>
      </c>
      <c r="O3715" s="39">
        <f t="shared" si="477"/>
        <v>0</v>
      </c>
      <c r="P3715" s="39">
        <f t="shared" si="481"/>
        <v>0</v>
      </c>
      <c r="Q3715" s="39">
        <f t="shared" si="478"/>
        <v>0</v>
      </c>
      <c r="R3715" s="41">
        <f t="shared" si="479"/>
        <v>0</v>
      </c>
    </row>
    <row r="3716" spans="4:18" x14ac:dyDescent="0.25">
      <c r="D3716" s="1">
        <v>36581</v>
      </c>
      <c r="E3716" s="1">
        <f t="shared" si="476"/>
        <v>36557</v>
      </c>
      <c r="F3716" s="30">
        <f t="shared" si="482"/>
        <v>0</v>
      </c>
      <c r="H3716" s="42">
        <f>IF(DAY(D3716)&gt;14,VLOOKUP(DATE(YEAR(E3716),MONTH(E3716)-1,DAY(1)),'מדדים וריביות'!B:C,2,FALSE),VLOOKUP(DATE(YEAR(E3716),MONTH(E3716)-2,DAY(1)),'מדדים וריביות'!B:C,2,FALSE))</f>
        <v>25541946.598385502</v>
      </c>
      <c r="I3716" s="43">
        <f>'ריבית יומית'!D3710</f>
        <v>1.0738622586670132E-4</v>
      </c>
      <c r="J3716" s="29">
        <f t="shared" si="475"/>
        <v>1.5865925929940889</v>
      </c>
      <c r="L3716">
        <f>VLOOKUP(D3715,'מדדים וריביות'!B:C,2)</f>
        <v>25421579.2722857</v>
      </c>
      <c r="M3716" s="30">
        <f t="shared" si="480"/>
        <v>0</v>
      </c>
      <c r="O3716" s="39">
        <f t="shared" si="477"/>
        <v>0</v>
      </c>
      <c r="P3716" s="39">
        <f t="shared" si="481"/>
        <v>0</v>
      </c>
      <c r="Q3716" s="39">
        <f t="shared" si="478"/>
        <v>0</v>
      </c>
      <c r="R3716" s="41">
        <f t="shared" si="479"/>
        <v>0</v>
      </c>
    </row>
    <row r="3717" spans="4:18" x14ac:dyDescent="0.25">
      <c r="D3717" s="1">
        <v>36582</v>
      </c>
      <c r="E3717" s="1">
        <f t="shared" si="476"/>
        <v>36557</v>
      </c>
      <c r="F3717" s="30">
        <f t="shared" si="482"/>
        <v>0</v>
      </c>
      <c r="H3717" s="42">
        <f>IF(DAY(D3717)&gt;14,VLOOKUP(DATE(YEAR(E3717),MONTH(E3717)-1,DAY(1)),'מדדים וריביות'!B:C,2,FALSE),VLOOKUP(DATE(YEAR(E3717),MONTH(E3717)-2,DAY(1)),'מדדים וריביות'!B:C,2,FALSE))</f>
        <v>25541946.598385502</v>
      </c>
      <c r="I3717" s="43">
        <f>'ריבית יומית'!D3711</f>
        <v>1.0738622586670132E-4</v>
      </c>
      <c r="J3717" s="29">
        <f t="shared" si="475"/>
        <v>1.5864222330978455</v>
      </c>
      <c r="L3717">
        <f>VLOOKUP(D3716,'מדדים וריביות'!B:C,2)</f>
        <v>25421579.2722857</v>
      </c>
      <c r="M3717" s="30">
        <f t="shared" si="480"/>
        <v>0</v>
      </c>
      <c r="O3717" s="39">
        <f t="shared" si="477"/>
        <v>0</v>
      </c>
      <c r="P3717" s="39">
        <f t="shared" si="481"/>
        <v>0</v>
      </c>
      <c r="Q3717" s="39">
        <f t="shared" si="478"/>
        <v>0</v>
      </c>
      <c r="R3717" s="41">
        <f t="shared" si="479"/>
        <v>0</v>
      </c>
    </row>
    <row r="3718" spans="4:18" x14ac:dyDescent="0.25">
      <c r="D3718" s="1">
        <v>36583</v>
      </c>
      <c r="E3718" s="1">
        <f t="shared" si="476"/>
        <v>36557</v>
      </c>
      <c r="F3718" s="30">
        <f t="shared" si="482"/>
        <v>0</v>
      </c>
      <c r="H3718" s="42">
        <f>IF(DAY(D3718)&gt;14,VLOOKUP(DATE(YEAR(E3718),MONTH(E3718)-1,DAY(1)),'מדדים וריביות'!B:C,2,FALSE),VLOOKUP(DATE(YEAR(E3718),MONTH(E3718)-2,DAY(1)),'מדדים וריביות'!B:C,2,FALSE))</f>
        <v>25541946.598385502</v>
      </c>
      <c r="I3718" s="43">
        <f>'ריבית יומית'!D3712</f>
        <v>1.0738622586670132E-4</v>
      </c>
      <c r="J3718" s="29">
        <f t="shared" si="475"/>
        <v>1.5862518914939441</v>
      </c>
      <c r="L3718">
        <f>VLOOKUP(D3717,'מדדים וריביות'!B:C,2)</f>
        <v>25421579.2722857</v>
      </c>
      <c r="M3718" s="30">
        <f t="shared" si="480"/>
        <v>0</v>
      </c>
      <c r="O3718" s="39">
        <f t="shared" si="477"/>
        <v>0</v>
      </c>
      <c r="P3718" s="39">
        <f t="shared" si="481"/>
        <v>0</v>
      </c>
      <c r="Q3718" s="39">
        <f t="shared" si="478"/>
        <v>0</v>
      </c>
      <c r="R3718" s="41">
        <f t="shared" si="479"/>
        <v>0</v>
      </c>
    </row>
    <row r="3719" spans="4:18" x14ac:dyDescent="0.25">
      <c r="D3719" s="1">
        <v>36584</v>
      </c>
      <c r="E3719" s="1">
        <f t="shared" si="476"/>
        <v>36557</v>
      </c>
      <c r="F3719" s="30">
        <f t="shared" si="482"/>
        <v>0</v>
      </c>
      <c r="H3719" s="42">
        <f>IF(DAY(D3719)&gt;14,VLOOKUP(DATE(YEAR(E3719),MONTH(E3719)-1,DAY(1)),'מדדים וריביות'!B:C,2,FALSE),VLOOKUP(DATE(YEAR(E3719),MONTH(E3719)-2,DAY(1)),'מדדים וריביות'!B:C,2,FALSE))</f>
        <v>25541946.598385502</v>
      </c>
      <c r="I3719" s="43">
        <f>'ריבית יומית'!D3713</f>
        <v>1.0738622586670132E-4</v>
      </c>
      <c r="J3719" s="29">
        <f t="shared" si="475"/>
        <v>1.5860815681804203</v>
      </c>
      <c r="L3719">
        <f>VLOOKUP(D3718,'מדדים וריביות'!B:C,2)</f>
        <v>25421579.2722857</v>
      </c>
      <c r="M3719" s="30">
        <f t="shared" si="480"/>
        <v>0</v>
      </c>
      <c r="O3719" s="39">
        <f t="shared" si="477"/>
        <v>0</v>
      </c>
      <c r="P3719" s="39">
        <f t="shared" si="481"/>
        <v>0</v>
      </c>
      <c r="Q3719" s="39">
        <f t="shared" si="478"/>
        <v>0</v>
      </c>
      <c r="R3719" s="41">
        <f t="shared" si="479"/>
        <v>0</v>
      </c>
    </row>
    <row r="3720" spans="4:18" x14ac:dyDescent="0.25">
      <c r="D3720" s="1">
        <v>36585</v>
      </c>
      <c r="E3720" s="1">
        <f t="shared" si="476"/>
        <v>36557</v>
      </c>
      <c r="F3720" s="30">
        <f t="shared" si="482"/>
        <v>0</v>
      </c>
      <c r="H3720" s="42">
        <f>IF(DAY(D3720)&gt;14,VLOOKUP(DATE(YEAR(E3720),MONTH(E3720)-1,DAY(1)),'מדדים וריביות'!B:C,2,FALSE),VLOOKUP(DATE(YEAR(E3720),MONTH(E3720)-2,DAY(1)),'מדדים וריביות'!B:C,2,FALSE))</f>
        <v>25541946.598385502</v>
      </c>
      <c r="I3720" s="43">
        <f>'ריבית יומית'!D3714</f>
        <v>1.0738622586670132E-4</v>
      </c>
      <c r="J3720" s="29">
        <f t="shared" si="475"/>
        <v>1.5859112631553105</v>
      </c>
      <c r="L3720">
        <f>VLOOKUP(D3719,'מדדים וריביות'!B:C,2)</f>
        <v>25421579.2722857</v>
      </c>
      <c r="M3720" s="30">
        <f t="shared" si="480"/>
        <v>0</v>
      </c>
      <c r="O3720" s="39">
        <f t="shared" si="477"/>
        <v>0</v>
      </c>
      <c r="P3720" s="39">
        <f t="shared" si="481"/>
        <v>0</v>
      </c>
      <c r="Q3720" s="39">
        <f t="shared" si="478"/>
        <v>0</v>
      </c>
      <c r="R3720" s="41">
        <f t="shared" si="479"/>
        <v>0</v>
      </c>
    </row>
    <row r="3721" spans="4:18" x14ac:dyDescent="0.25">
      <c r="D3721" s="1">
        <v>36586</v>
      </c>
      <c r="E3721" s="1">
        <f t="shared" si="476"/>
        <v>36586</v>
      </c>
      <c r="F3721" s="30">
        <f t="shared" si="482"/>
        <v>0</v>
      </c>
      <c r="H3721" s="42">
        <f>IF(DAY(D3721)&gt;14,VLOOKUP(DATE(YEAR(E3721),MONTH(E3721)-1,DAY(1)),'מדדים וריביות'!B:C,2,FALSE),VLOOKUP(DATE(YEAR(E3721),MONTH(E3721)-2,DAY(1)),'מדדים וריביות'!B:C,2,FALSE))</f>
        <v>25541946.598385502</v>
      </c>
      <c r="I3721" s="43">
        <f>'ריבית יומית'!D3715</f>
        <v>1.0738622586670132E-4</v>
      </c>
      <c r="J3721" s="29">
        <f t="shared" ref="J3721:J3784" si="483">J3722*(1+I3721)</f>
        <v>1.585740976416651</v>
      </c>
      <c r="L3721">
        <f>VLOOKUP(D3720,'מדדים וריביות'!B:C,2)</f>
        <v>25421579.2722857</v>
      </c>
      <c r="M3721" s="30">
        <f t="shared" si="480"/>
        <v>0</v>
      </c>
      <c r="O3721" s="39">
        <f t="shared" si="477"/>
        <v>0</v>
      </c>
      <c r="P3721" s="39">
        <f t="shared" si="481"/>
        <v>0</v>
      </c>
      <c r="Q3721" s="39">
        <f t="shared" si="478"/>
        <v>0</v>
      </c>
      <c r="R3721" s="41">
        <f t="shared" si="479"/>
        <v>0</v>
      </c>
    </row>
    <row r="3722" spans="4:18" x14ac:dyDescent="0.25">
      <c r="D3722" s="1">
        <v>36587</v>
      </c>
      <c r="E3722" s="1">
        <f t="shared" ref="E3722:E3785" si="484">DATE(YEAR(D3722),MONTH(D3722),DAY(1))</f>
        <v>36586</v>
      </c>
      <c r="F3722" s="30">
        <f t="shared" si="482"/>
        <v>0</v>
      </c>
      <c r="H3722" s="42">
        <f>IF(DAY(D3722)&gt;14,VLOOKUP(DATE(YEAR(E3722),MONTH(E3722)-1,DAY(1)),'מדדים וריביות'!B:C,2,FALSE),VLOOKUP(DATE(YEAR(E3722),MONTH(E3722)-2,DAY(1)),'מדדים וריביות'!B:C,2,FALSE))</f>
        <v>25541946.598385502</v>
      </c>
      <c r="I3722" s="43">
        <f>'ריבית יומית'!D3716</f>
        <v>1.0738622586670132E-4</v>
      </c>
      <c r="J3722" s="29">
        <f t="shared" si="483"/>
        <v>1.5855707079624781</v>
      </c>
      <c r="L3722">
        <f>VLOOKUP(D3721,'מדדים וריביות'!B:C,2)</f>
        <v>25349358.876625799</v>
      </c>
      <c r="M3722" s="30">
        <f t="shared" si="480"/>
        <v>0</v>
      </c>
      <c r="O3722" s="39">
        <f t="shared" ref="O3722:O3785" si="485">$D$4/H3722*G3722-G3722</f>
        <v>0</v>
      </c>
      <c r="P3722" s="39">
        <f t="shared" si="481"/>
        <v>0</v>
      </c>
      <c r="Q3722" s="39">
        <f t="shared" ref="Q3722:Q3785" si="486">$D$4/H3722*P3722-P3722</f>
        <v>0</v>
      </c>
      <c r="R3722" s="41">
        <f t="shared" ref="R3722:R3785" si="487">SUM(O3722:Q3722)</f>
        <v>0</v>
      </c>
    </row>
    <row r="3723" spans="4:18" x14ac:dyDescent="0.25">
      <c r="D3723" s="1">
        <v>36588</v>
      </c>
      <c r="E3723" s="1">
        <f t="shared" si="484"/>
        <v>36586</v>
      </c>
      <c r="F3723" s="30">
        <f t="shared" si="482"/>
        <v>0</v>
      </c>
      <c r="H3723" s="42">
        <f>IF(DAY(D3723)&gt;14,VLOOKUP(DATE(YEAR(E3723),MONTH(E3723)-1,DAY(1)),'מדדים וריביות'!B:C,2,FALSE),VLOOKUP(DATE(YEAR(E3723),MONTH(E3723)-2,DAY(1)),'מדדים וריביות'!B:C,2,FALSE))</f>
        <v>25541946.598385502</v>
      </c>
      <c r="I3723" s="43">
        <f>'ריבית יומית'!D3717</f>
        <v>1.0738622586670132E-4</v>
      </c>
      <c r="J3723" s="29">
        <f t="shared" si="483"/>
        <v>1.5854004577908287</v>
      </c>
      <c r="L3723">
        <f>VLOOKUP(D3722,'מדדים וריביות'!B:C,2)</f>
        <v>25349358.876625799</v>
      </c>
      <c r="M3723" s="30">
        <f t="shared" si="480"/>
        <v>0</v>
      </c>
      <c r="O3723" s="39">
        <f t="shared" si="485"/>
        <v>0</v>
      </c>
      <c r="P3723" s="39">
        <f t="shared" si="481"/>
        <v>0</v>
      </c>
      <c r="Q3723" s="39">
        <f t="shared" si="486"/>
        <v>0</v>
      </c>
      <c r="R3723" s="41">
        <f t="shared" si="487"/>
        <v>0</v>
      </c>
    </row>
    <row r="3724" spans="4:18" x14ac:dyDescent="0.25">
      <c r="D3724" s="1">
        <v>36589</v>
      </c>
      <c r="E3724" s="1">
        <f t="shared" si="484"/>
        <v>36586</v>
      </c>
      <c r="F3724" s="30">
        <f t="shared" si="482"/>
        <v>0</v>
      </c>
      <c r="H3724" s="42">
        <f>IF(DAY(D3724)&gt;14,VLOOKUP(DATE(YEAR(E3724),MONTH(E3724)-1,DAY(1)),'מדדים וריביות'!B:C,2,FALSE),VLOOKUP(DATE(YEAR(E3724),MONTH(E3724)-2,DAY(1)),'מדדים וריביות'!B:C,2,FALSE))</f>
        <v>25541946.598385502</v>
      </c>
      <c r="I3724" s="43">
        <f>'ריבית יומית'!D3718</f>
        <v>1.0738622586670132E-4</v>
      </c>
      <c r="J3724" s="29">
        <f t="shared" si="483"/>
        <v>1.5852302258997395</v>
      </c>
      <c r="L3724">
        <f>VLOOKUP(D3723,'מדדים וריביות'!B:C,2)</f>
        <v>25349358.876625799</v>
      </c>
      <c r="M3724" s="30">
        <f t="shared" ref="M3724:M3787" si="488">F3724*(1+I3724)*L3724/H3724+G3724-K3724</f>
        <v>0</v>
      </c>
      <c r="O3724" s="39">
        <f t="shared" si="485"/>
        <v>0</v>
      </c>
      <c r="P3724" s="39">
        <f t="shared" si="481"/>
        <v>0</v>
      </c>
      <c r="Q3724" s="39">
        <f t="shared" si="486"/>
        <v>0</v>
      </c>
      <c r="R3724" s="41">
        <f t="shared" si="487"/>
        <v>0</v>
      </c>
    </row>
    <row r="3725" spans="4:18" x14ac:dyDescent="0.25">
      <c r="D3725" s="1">
        <v>36590</v>
      </c>
      <c r="E3725" s="1">
        <f t="shared" si="484"/>
        <v>36586</v>
      </c>
      <c r="F3725" s="30">
        <f t="shared" si="482"/>
        <v>0</v>
      </c>
      <c r="H3725" s="42">
        <f>IF(DAY(D3725)&gt;14,VLOOKUP(DATE(YEAR(E3725),MONTH(E3725)-1,DAY(1)),'מדדים וריביות'!B:C,2,FALSE),VLOOKUP(DATE(YEAR(E3725),MONTH(E3725)-2,DAY(1)),'מדדים וריביות'!B:C,2,FALSE))</f>
        <v>25541946.598385502</v>
      </c>
      <c r="I3725" s="43">
        <f>'ריבית יומית'!D3719</f>
        <v>1.0738622586670132E-4</v>
      </c>
      <c r="J3725" s="29">
        <f t="shared" si="483"/>
        <v>1.5850600122872478</v>
      </c>
      <c r="L3725">
        <f>VLOOKUP(D3724,'מדדים וריביות'!B:C,2)</f>
        <v>25349358.876625799</v>
      </c>
      <c r="M3725" s="30">
        <f t="shared" si="488"/>
        <v>0</v>
      </c>
      <c r="O3725" s="39">
        <f t="shared" si="485"/>
        <v>0</v>
      </c>
      <c r="P3725" s="39">
        <f t="shared" si="481"/>
        <v>0</v>
      </c>
      <c r="Q3725" s="39">
        <f t="shared" si="486"/>
        <v>0</v>
      </c>
      <c r="R3725" s="41">
        <f t="shared" si="487"/>
        <v>0</v>
      </c>
    </row>
    <row r="3726" spans="4:18" x14ac:dyDescent="0.25">
      <c r="D3726" s="1">
        <v>36591</v>
      </c>
      <c r="E3726" s="1">
        <f t="shared" si="484"/>
        <v>36586</v>
      </c>
      <c r="F3726" s="30">
        <f t="shared" si="482"/>
        <v>0</v>
      </c>
      <c r="H3726" s="42">
        <f>IF(DAY(D3726)&gt;14,VLOOKUP(DATE(YEAR(E3726),MONTH(E3726)-1,DAY(1)),'מדדים וריביות'!B:C,2,FALSE),VLOOKUP(DATE(YEAR(E3726),MONTH(E3726)-2,DAY(1)),'מדדים וריביות'!B:C,2,FALSE))</f>
        <v>25541946.598385502</v>
      </c>
      <c r="I3726" s="43">
        <f>'ריבית יומית'!D3720</f>
        <v>1.0738622586670132E-4</v>
      </c>
      <c r="J3726" s="29">
        <f t="shared" si="483"/>
        <v>1.5848898169513908</v>
      </c>
      <c r="L3726">
        <f>VLOOKUP(D3725,'מדדים וריביות'!B:C,2)</f>
        <v>25349358.876625799</v>
      </c>
      <c r="M3726" s="30">
        <f t="shared" si="488"/>
        <v>0</v>
      </c>
      <c r="O3726" s="39">
        <f t="shared" si="485"/>
        <v>0</v>
      </c>
      <c r="P3726" s="39">
        <f t="shared" si="481"/>
        <v>0</v>
      </c>
      <c r="Q3726" s="39">
        <f t="shared" si="486"/>
        <v>0</v>
      </c>
      <c r="R3726" s="41">
        <f t="shared" si="487"/>
        <v>0</v>
      </c>
    </row>
    <row r="3727" spans="4:18" x14ac:dyDescent="0.25">
      <c r="D3727" s="1">
        <v>36592</v>
      </c>
      <c r="E3727" s="1">
        <f t="shared" si="484"/>
        <v>36586</v>
      </c>
      <c r="F3727" s="30">
        <f t="shared" si="482"/>
        <v>0</v>
      </c>
      <c r="H3727" s="42">
        <f>IF(DAY(D3727)&gt;14,VLOOKUP(DATE(YEAR(E3727),MONTH(E3727)-1,DAY(1)),'מדדים וריביות'!B:C,2,FALSE),VLOOKUP(DATE(YEAR(E3727),MONTH(E3727)-2,DAY(1)),'מדדים וריביות'!B:C,2,FALSE))</f>
        <v>25541946.598385502</v>
      </c>
      <c r="I3727" s="43">
        <f>'ריבית יומית'!D3721</f>
        <v>1.0738622586670132E-4</v>
      </c>
      <c r="J3727" s="29">
        <f t="shared" si="483"/>
        <v>1.5847196398902061</v>
      </c>
      <c r="L3727">
        <f>VLOOKUP(D3726,'מדדים וריביות'!B:C,2)</f>
        <v>25349358.876625799</v>
      </c>
      <c r="M3727" s="30">
        <f t="shared" si="488"/>
        <v>0</v>
      </c>
      <c r="O3727" s="39">
        <f t="shared" si="485"/>
        <v>0</v>
      </c>
      <c r="P3727" s="39">
        <f t="shared" si="481"/>
        <v>0</v>
      </c>
      <c r="Q3727" s="39">
        <f t="shared" si="486"/>
        <v>0</v>
      </c>
      <c r="R3727" s="41">
        <f t="shared" si="487"/>
        <v>0</v>
      </c>
    </row>
    <row r="3728" spans="4:18" x14ac:dyDescent="0.25">
      <c r="D3728" s="1">
        <v>36593</v>
      </c>
      <c r="E3728" s="1">
        <f t="shared" si="484"/>
        <v>36586</v>
      </c>
      <c r="F3728" s="30">
        <f t="shared" si="482"/>
        <v>0</v>
      </c>
      <c r="H3728" s="42">
        <f>IF(DAY(D3728)&gt;14,VLOOKUP(DATE(YEAR(E3728),MONTH(E3728)-1,DAY(1)),'מדדים וריביות'!B:C,2,FALSE),VLOOKUP(DATE(YEAR(E3728),MONTH(E3728)-2,DAY(1)),'מדדים וריביות'!B:C,2,FALSE))</f>
        <v>25541946.598385502</v>
      </c>
      <c r="I3728" s="43">
        <f>'ריבית יומית'!D3722</f>
        <v>1.0738622586670132E-4</v>
      </c>
      <c r="J3728" s="29">
        <f t="shared" si="483"/>
        <v>1.5845494811017315</v>
      </c>
      <c r="L3728">
        <f>VLOOKUP(D3727,'מדדים וריביות'!B:C,2)</f>
        <v>25349358.876625799</v>
      </c>
      <c r="M3728" s="30">
        <f t="shared" si="488"/>
        <v>0</v>
      </c>
      <c r="O3728" s="39">
        <f t="shared" si="485"/>
        <v>0</v>
      </c>
      <c r="P3728" s="39">
        <f t="shared" si="481"/>
        <v>0</v>
      </c>
      <c r="Q3728" s="39">
        <f t="shared" si="486"/>
        <v>0</v>
      </c>
      <c r="R3728" s="41">
        <f t="shared" si="487"/>
        <v>0</v>
      </c>
    </row>
    <row r="3729" spans="4:18" x14ac:dyDescent="0.25">
      <c r="D3729" s="1">
        <v>36594</v>
      </c>
      <c r="E3729" s="1">
        <f t="shared" si="484"/>
        <v>36586</v>
      </c>
      <c r="F3729" s="30">
        <f t="shared" si="482"/>
        <v>0</v>
      </c>
      <c r="H3729" s="42">
        <f>IF(DAY(D3729)&gt;14,VLOOKUP(DATE(YEAR(E3729),MONTH(E3729)-1,DAY(1)),'מדדים וריביות'!B:C,2,FALSE),VLOOKUP(DATE(YEAR(E3729),MONTH(E3729)-2,DAY(1)),'מדדים וריביות'!B:C,2,FALSE))</f>
        <v>25541946.598385502</v>
      </c>
      <c r="I3729" s="43">
        <f>'ריבית יומית'!D3723</f>
        <v>1.0738622586670132E-4</v>
      </c>
      <c r="J3729" s="29">
        <f t="shared" si="483"/>
        <v>1.584379340584005</v>
      </c>
      <c r="L3729">
        <f>VLOOKUP(D3728,'מדדים וריביות'!B:C,2)</f>
        <v>25349358.876625799</v>
      </c>
      <c r="M3729" s="30">
        <f t="shared" si="488"/>
        <v>0</v>
      </c>
      <c r="O3729" s="39">
        <f t="shared" si="485"/>
        <v>0</v>
      </c>
      <c r="P3729" s="39">
        <f t="shared" si="481"/>
        <v>0</v>
      </c>
      <c r="Q3729" s="39">
        <f t="shared" si="486"/>
        <v>0</v>
      </c>
      <c r="R3729" s="41">
        <f t="shared" si="487"/>
        <v>0</v>
      </c>
    </row>
    <row r="3730" spans="4:18" x14ac:dyDescent="0.25">
      <c r="D3730" s="1">
        <v>36595</v>
      </c>
      <c r="E3730" s="1">
        <f t="shared" si="484"/>
        <v>36586</v>
      </c>
      <c r="F3730" s="30">
        <f t="shared" si="482"/>
        <v>0</v>
      </c>
      <c r="H3730" s="42">
        <f>IF(DAY(D3730)&gt;14,VLOOKUP(DATE(YEAR(E3730),MONTH(E3730)-1,DAY(1)),'מדדים וריביות'!B:C,2,FALSE),VLOOKUP(DATE(YEAR(E3730),MONTH(E3730)-2,DAY(1)),'מדדים וריביות'!B:C,2,FALSE))</f>
        <v>25541946.598385502</v>
      </c>
      <c r="I3730" s="43">
        <f>'ריבית יומית'!D3724</f>
        <v>1.0738622586670132E-4</v>
      </c>
      <c r="J3730" s="29">
        <f t="shared" si="483"/>
        <v>1.5842092183350647</v>
      </c>
      <c r="L3730">
        <f>VLOOKUP(D3729,'מדדים וריביות'!B:C,2)</f>
        <v>25349358.876625799</v>
      </c>
      <c r="M3730" s="30">
        <f t="shared" si="488"/>
        <v>0</v>
      </c>
      <c r="O3730" s="39">
        <f t="shared" si="485"/>
        <v>0</v>
      </c>
      <c r="P3730" s="39">
        <f t="shared" si="481"/>
        <v>0</v>
      </c>
      <c r="Q3730" s="39">
        <f t="shared" si="486"/>
        <v>0</v>
      </c>
      <c r="R3730" s="41">
        <f t="shared" si="487"/>
        <v>0</v>
      </c>
    </row>
    <row r="3731" spans="4:18" x14ac:dyDescent="0.25">
      <c r="D3731" s="1">
        <v>36596</v>
      </c>
      <c r="E3731" s="1">
        <f t="shared" si="484"/>
        <v>36586</v>
      </c>
      <c r="F3731" s="30">
        <f t="shared" si="482"/>
        <v>0</v>
      </c>
      <c r="H3731" s="42">
        <f>IF(DAY(D3731)&gt;14,VLOOKUP(DATE(YEAR(E3731),MONTH(E3731)-1,DAY(1)),'מדדים וריביות'!B:C,2,FALSE),VLOOKUP(DATE(YEAR(E3731),MONTH(E3731)-2,DAY(1)),'מדדים וריביות'!B:C,2,FALSE))</f>
        <v>25541946.598385502</v>
      </c>
      <c r="I3731" s="43">
        <f>'ריבית יומית'!D3725</f>
        <v>1.0738622586670132E-4</v>
      </c>
      <c r="J3731" s="29">
        <f t="shared" si="483"/>
        <v>1.5840391143529491</v>
      </c>
      <c r="L3731">
        <f>VLOOKUP(D3730,'מדדים וריביות'!B:C,2)</f>
        <v>25349358.876625799</v>
      </c>
      <c r="M3731" s="30">
        <f t="shared" si="488"/>
        <v>0</v>
      </c>
      <c r="O3731" s="39">
        <f t="shared" si="485"/>
        <v>0</v>
      </c>
      <c r="P3731" s="39">
        <f t="shared" si="481"/>
        <v>0</v>
      </c>
      <c r="Q3731" s="39">
        <f t="shared" si="486"/>
        <v>0</v>
      </c>
      <c r="R3731" s="41">
        <f t="shared" si="487"/>
        <v>0</v>
      </c>
    </row>
    <row r="3732" spans="4:18" x14ac:dyDescent="0.25">
      <c r="D3732" s="1">
        <v>36597</v>
      </c>
      <c r="E3732" s="1">
        <f t="shared" si="484"/>
        <v>36586</v>
      </c>
      <c r="F3732" s="30">
        <f t="shared" si="482"/>
        <v>0</v>
      </c>
      <c r="H3732" s="42">
        <f>IF(DAY(D3732)&gt;14,VLOOKUP(DATE(YEAR(E3732),MONTH(E3732)-1,DAY(1)),'מדדים וריביות'!B:C,2,FALSE),VLOOKUP(DATE(YEAR(E3732),MONTH(E3732)-2,DAY(1)),'מדדים וריביות'!B:C,2,FALSE))</f>
        <v>25541946.598385502</v>
      </c>
      <c r="I3732" s="43">
        <f>'ריבית יומית'!D3726</f>
        <v>1.0738622586670132E-4</v>
      </c>
      <c r="J3732" s="29">
        <f t="shared" si="483"/>
        <v>1.5838690286356967</v>
      </c>
      <c r="L3732">
        <f>VLOOKUP(D3731,'מדדים וריביות'!B:C,2)</f>
        <v>25349358.876625799</v>
      </c>
      <c r="M3732" s="30">
        <f t="shared" si="488"/>
        <v>0</v>
      </c>
      <c r="O3732" s="39">
        <f t="shared" si="485"/>
        <v>0</v>
      </c>
      <c r="P3732" s="39">
        <f t="shared" si="481"/>
        <v>0</v>
      </c>
      <c r="Q3732" s="39">
        <f t="shared" si="486"/>
        <v>0</v>
      </c>
      <c r="R3732" s="41">
        <f t="shared" si="487"/>
        <v>0</v>
      </c>
    </row>
    <row r="3733" spans="4:18" x14ac:dyDescent="0.25">
      <c r="D3733" s="1">
        <v>36598</v>
      </c>
      <c r="E3733" s="1">
        <f t="shared" si="484"/>
        <v>36586</v>
      </c>
      <c r="F3733" s="30">
        <f t="shared" si="482"/>
        <v>0</v>
      </c>
      <c r="H3733" s="42">
        <f>IF(DAY(D3733)&gt;14,VLOOKUP(DATE(YEAR(E3733),MONTH(E3733)-1,DAY(1)),'מדדים וריביות'!B:C,2,FALSE),VLOOKUP(DATE(YEAR(E3733),MONTH(E3733)-2,DAY(1)),'מדדים וריביות'!B:C,2,FALSE))</f>
        <v>25541946.598385502</v>
      </c>
      <c r="I3733" s="43">
        <f>'ריבית יומית'!D3727</f>
        <v>1.0738622586670132E-4</v>
      </c>
      <c r="J3733" s="29">
        <f t="shared" si="483"/>
        <v>1.5836989611813463</v>
      </c>
      <c r="L3733">
        <f>VLOOKUP(D3732,'מדדים וריביות'!B:C,2)</f>
        <v>25349358.876625799</v>
      </c>
      <c r="M3733" s="30">
        <f t="shared" si="488"/>
        <v>0</v>
      </c>
      <c r="O3733" s="39">
        <f t="shared" si="485"/>
        <v>0</v>
      </c>
      <c r="P3733" s="39">
        <f t="shared" si="481"/>
        <v>0</v>
      </c>
      <c r="Q3733" s="39">
        <f t="shared" si="486"/>
        <v>0</v>
      </c>
      <c r="R3733" s="41">
        <f t="shared" si="487"/>
        <v>0</v>
      </c>
    </row>
    <row r="3734" spans="4:18" x14ac:dyDescent="0.25">
      <c r="D3734" s="1">
        <v>36599</v>
      </c>
      <c r="E3734" s="1">
        <f t="shared" si="484"/>
        <v>36586</v>
      </c>
      <c r="F3734" s="30">
        <f t="shared" si="482"/>
        <v>0</v>
      </c>
      <c r="H3734" s="42">
        <f>IF(DAY(D3734)&gt;14,VLOOKUP(DATE(YEAR(E3734),MONTH(E3734)-1,DAY(1)),'מדדים וריביות'!B:C,2,FALSE),VLOOKUP(DATE(YEAR(E3734),MONTH(E3734)-2,DAY(1)),'מדדים וריביות'!B:C,2,FALSE))</f>
        <v>25541946.598385502</v>
      </c>
      <c r="I3734" s="43">
        <f>'ריבית יומית'!D3728</f>
        <v>1.0738622586670132E-4</v>
      </c>
      <c r="J3734" s="29">
        <f t="shared" si="483"/>
        <v>1.5835289119879372</v>
      </c>
      <c r="L3734">
        <f>VLOOKUP(D3733,'מדדים וריביות'!B:C,2)</f>
        <v>25349358.876625799</v>
      </c>
      <c r="M3734" s="30">
        <f t="shared" si="488"/>
        <v>0</v>
      </c>
      <c r="O3734" s="39">
        <f t="shared" si="485"/>
        <v>0</v>
      </c>
      <c r="P3734" s="39">
        <f t="shared" si="481"/>
        <v>0</v>
      </c>
      <c r="Q3734" s="39">
        <f t="shared" si="486"/>
        <v>0</v>
      </c>
      <c r="R3734" s="41">
        <f t="shared" si="487"/>
        <v>0</v>
      </c>
    </row>
    <row r="3735" spans="4:18" x14ac:dyDescent="0.25">
      <c r="D3735" s="1">
        <v>36600</v>
      </c>
      <c r="E3735" s="1">
        <f t="shared" si="484"/>
        <v>36586</v>
      </c>
      <c r="F3735" s="30">
        <f t="shared" si="482"/>
        <v>0</v>
      </c>
      <c r="H3735" s="42">
        <f>IF(DAY(D3735)&gt;14,VLOOKUP(DATE(YEAR(E3735),MONTH(E3735)-1,DAY(1)),'מדדים וריביות'!B:C,2,FALSE),VLOOKUP(DATE(YEAR(E3735),MONTH(E3735)-2,DAY(1)),'מדדים וריביות'!B:C,2,FALSE))</f>
        <v>25421579.2722857</v>
      </c>
      <c r="I3735" s="43">
        <f>'ריבית יומית'!D3729</f>
        <v>1.0738622586670132E-4</v>
      </c>
      <c r="J3735" s="29">
        <f t="shared" si="483"/>
        <v>1.5833588810535084</v>
      </c>
      <c r="L3735">
        <f>VLOOKUP(D3734,'מדדים וריביות'!B:C,2)</f>
        <v>25349358.876625799</v>
      </c>
      <c r="M3735" s="30">
        <f t="shared" si="488"/>
        <v>0</v>
      </c>
      <c r="O3735" s="39">
        <f t="shared" si="485"/>
        <v>0</v>
      </c>
      <c r="P3735" s="39">
        <f t="shared" si="481"/>
        <v>0</v>
      </c>
      <c r="Q3735" s="39">
        <f t="shared" si="486"/>
        <v>0</v>
      </c>
      <c r="R3735" s="41">
        <f t="shared" si="487"/>
        <v>0</v>
      </c>
    </row>
    <row r="3736" spans="4:18" x14ac:dyDescent="0.25">
      <c r="D3736" s="1">
        <v>36601</v>
      </c>
      <c r="E3736" s="1">
        <f t="shared" si="484"/>
        <v>36586</v>
      </c>
      <c r="F3736" s="30">
        <f t="shared" si="482"/>
        <v>0</v>
      </c>
      <c r="H3736" s="42">
        <f>IF(DAY(D3736)&gt;14,VLOOKUP(DATE(YEAR(E3736),MONTH(E3736)-1,DAY(1)),'מדדים וריביות'!B:C,2,FALSE),VLOOKUP(DATE(YEAR(E3736),MONTH(E3736)-2,DAY(1)),'מדדים וריביות'!B:C,2,FALSE))</f>
        <v>25421579.2722857</v>
      </c>
      <c r="I3736" s="43">
        <f>'ריבית יומית'!D3730</f>
        <v>1.0738622586670132E-4</v>
      </c>
      <c r="J3736" s="29">
        <f t="shared" si="483"/>
        <v>1.5831888683760993</v>
      </c>
      <c r="L3736">
        <f>VLOOKUP(D3735,'מדדים וריביות'!B:C,2)</f>
        <v>25349358.876625799</v>
      </c>
      <c r="M3736" s="30">
        <f t="shared" si="488"/>
        <v>0</v>
      </c>
      <c r="O3736" s="39">
        <f t="shared" si="485"/>
        <v>0</v>
      </c>
      <c r="P3736" s="39">
        <f t="shared" si="481"/>
        <v>0</v>
      </c>
      <c r="Q3736" s="39">
        <f t="shared" si="486"/>
        <v>0</v>
      </c>
      <c r="R3736" s="41">
        <f t="shared" si="487"/>
        <v>0</v>
      </c>
    </row>
    <row r="3737" spans="4:18" x14ac:dyDescent="0.25">
      <c r="D3737" s="1">
        <v>36602</v>
      </c>
      <c r="E3737" s="1">
        <f t="shared" si="484"/>
        <v>36586</v>
      </c>
      <c r="F3737" s="30">
        <f t="shared" si="482"/>
        <v>0</v>
      </c>
      <c r="H3737" s="42">
        <f>IF(DAY(D3737)&gt;14,VLOOKUP(DATE(YEAR(E3737),MONTH(E3737)-1,DAY(1)),'מדדים וריביות'!B:C,2,FALSE),VLOOKUP(DATE(YEAR(E3737),MONTH(E3737)-2,DAY(1)),'מדדים וריביות'!B:C,2,FALSE))</f>
        <v>25421579.2722857</v>
      </c>
      <c r="I3737" s="43">
        <f>'ריבית יומית'!D3731</f>
        <v>1.0738622586670132E-4</v>
      </c>
      <c r="J3737" s="29">
        <f t="shared" si="483"/>
        <v>1.5830188739537496</v>
      </c>
      <c r="L3737">
        <f>VLOOKUP(D3736,'מדדים וריביות'!B:C,2)</f>
        <v>25349358.876625799</v>
      </c>
      <c r="M3737" s="30">
        <f t="shared" si="488"/>
        <v>0</v>
      </c>
      <c r="O3737" s="39">
        <f t="shared" si="485"/>
        <v>0</v>
      </c>
      <c r="P3737" s="39">
        <f t="shared" si="481"/>
        <v>0</v>
      </c>
      <c r="Q3737" s="39">
        <f t="shared" si="486"/>
        <v>0</v>
      </c>
      <c r="R3737" s="41">
        <f t="shared" si="487"/>
        <v>0</v>
      </c>
    </row>
    <row r="3738" spans="4:18" x14ac:dyDescent="0.25">
      <c r="D3738" s="1">
        <v>36603</v>
      </c>
      <c r="E3738" s="1">
        <f t="shared" si="484"/>
        <v>36586</v>
      </c>
      <c r="F3738" s="30">
        <f t="shared" si="482"/>
        <v>0</v>
      </c>
      <c r="H3738" s="42">
        <f>IF(DAY(D3738)&gt;14,VLOOKUP(DATE(YEAR(E3738),MONTH(E3738)-1,DAY(1)),'מדדים וריביות'!B:C,2,FALSE),VLOOKUP(DATE(YEAR(E3738),MONTH(E3738)-2,DAY(1)),'מדדים וריביות'!B:C,2,FALSE))</f>
        <v>25421579.2722857</v>
      </c>
      <c r="I3738" s="43">
        <f>'ריבית יומית'!D3732</f>
        <v>1.0738622586670132E-4</v>
      </c>
      <c r="J3738" s="29">
        <f t="shared" si="483"/>
        <v>1.5828488977844992</v>
      </c>
      <c r="L3738">
        <f>VLOOKUP(D3737,'מדדים וריביות'!B:C,2)</f>
        <v>25349358.876625799</v>
      </c>
      <c r="M3738" s="30">
        <f t="shared" si="488"/>
        <v>0</v>
      </c>
      <c r="O3738" s="39">
        <f t="shared" si="485"/>
        <v>0</v>
      </c>
      <c r="P3738" s="39">
        <f t="shared" si="481"/>
        <v>0</v>
      </c>
      <c r="Q3738" s="39">
        <f t="shared" si="486"/>
        <v>0</v>
      </c>
      <c r="R3738" s="41">
        <f t="shared" si="487"/>
        <v>0</v>
      </c>
    </row>
    <row r="3739" spans="4:18" x14ac:dyDescent="0.25">
      <c r="D3739" s="1">
        <v>36604</v>
      </c>
      <c r="E3739" s="1">
        <f t="shared" si="484"/>
        <v>36586</v>
      </c>
      <c r="F3739" s="30">
        <f t="shared" si="482"/>
        <v>0</v>
      </c>
      <c r="H3739" s="42">
        <f>IF(DAY(D3739)&gt;14,VLOOKUP(DATE(YEAR(E3739),MONTH(E3739)-1,DAY(1)),'מדדים וריביות'!B:C,2,FALSE),VLOOKUP(DATE(YEAR(E3739),MONTH(E3739)-2,DAY(1)),'מדדים וריביות'!B:C,2,FALSE))</f>
        <v>25421579.2722857</v>
      </c>
      <c r="I3739" s="43">
        <f>'ריבית יומית'!D3733</f>
        <v>1.0738622586670132E-4</v>
      </c>
      <c r="J3739" s="29">
        <f t="shared" si="483"/>
        <v>1.5826789398663883</v>
      </c>
      <c r="L3739">
        <f>VLOOKUP(D3738,'מדדים וריביות'!B:C,2)</f>
        <v>25349358.876625799</v>
      </c>
      <c r="M3739" s="30">
        <f t="shared" si="488"/>
        <v>0</v>
      </c>
      <c r="O3739" s="39">
        <f t="shared" si="485"/>
        <v>0</v>
      </c>
      <c r="P3739" s="39">
        <f t="shared" si="481"/>
        <v>0</v>
      </c>
      <c r="Q3739" s="39">
        <f t="shared" si="486"/>
        <v>0</v>
      </c>
      <c r="R3739" s="41">
        <f t="shared" si="487"/>
        <v>0</v>
      </c>
    </row>
    <row r="3740" spans="4:18" x14ac:dyDescent="0.25">
      <c r="D3740" s="1">
        <v>36605</v>
      </c>
      <c r="E3740" s="1">
        <f t="shared" si="484"/>
        <v>36586</v>
      </c>
      <c r="F3740" s="30">
        <f t="shared" si="482"/>
        <v>0</v>
      </c>
      <c r="H3740" s="42">
        <f>IF(DAY(D3740)&gt;14,VLOOKUP(DATE(YEAR(E3740),MONTH(E3740)-1,DAY(1)),'מדדים וריביות'!B:C,2,FALSE),VLOOKUP(DATE(YEAR(E3740),MONTH(E3740)-2,DAY(1)),'מדדים וריביות'!B:C,2,FALSE))</f>
        <v>25421579.2722857</v>
      </c>
      <c r="I3740" s="43">
        <f>'ריבית יומית'!D3734</f>
        <v>1.0738622586670132E-4</v>
      </c>
      <c r="J3740" s="29">
        <f t="shared" si="483"/>
        <v>1.5825090001974571</v>
      </c>
      <c r="L3740">
        <f>VLOOKUP(D3739,'מדדים וריביות'!B:C,2)</f>
        <v>25349358.876625799</v>
      </c>
      <c r="M3740" s="30">
        <f t="shared" si="488"/>
        <v>0</v>
      </c>
      <c r="O3740" s="39">
        <f t="shared" si="485"/>
        <v>0</v>
      </c>
      <c r="P3740" s="39">
        <f t="shared" si="481"/>
        <v>0</v>
      </c>
      <c r="Q3740" s="39">
        <f t="shared" si="486"/>
        <v>0</v>
      </c>
      <c r="R3740" s="41">
        <f t="shared" si="487"/>
        <v>0</v>
      </c>
    </row>
    <row r="3741" spans="4:18" x14ac:dyDescent="0.25">
      <c r="D3741" s="1">
        <v>36606</v>
      </c>
      <c r="E3741" s="1">
        <f t="shared" si="484"/>
        <v>36586</v>
      </c>
      <c r="F3741" s="30">
        <f t="shared" si="482"/>
        <v>0</v>
      </c>
      <c r="H3741" s="42">
        <f>IF(DAY(D3741)&gt;14,VLOOKUP(DATE(YEAR(E3741),MONTH(E3741)-1,DAY(1)),'מדדים וריביות'!B:C,2,FALSE),VLOOKUP(DATE(YEAR(E3741),MONTH(E3741)-2,DAY(1)),'מדדים וריביות'!B:C,2,FALSE))</f>
        <v>25421579.2722857</v>
      </c>
      <c r="I3741" s="43">
        <f>'ריבית יומית'!D3735</f>
        <v>1.0738622586670132E-4</v>
      </c>
      <c r="J3741" s="29">
        <f t="shared" si="483"/>
        <v>1.5823390787757461</v>
      </c>
      <c r="L3741">
        <f>VLOOKUP(D3740,'מדדים וריביות'!B:C,2)</f>
        <v>25349358.876625799</v>
      </c>
      <c r="M3741" s="30">
        <f t="shared" si="488"/>
        <v>0</v>
      </c>
      <c r="O3741" s="39">
        <f t="shared" si="485"/>
        <v>0</v>
      </c>
      <c r="P3741" s="39">
        <f t="shared" si="481"/>
        <v>0</v>
      </c>
      <c r="Q3741" s="39">
        <f t="shared" si="486"/>
        <v>0</v>
      </c>
      <c r="R3741" s="41">
        <f t="shared" si="487"/>
        <v>0</v>
      </c>
    </row>
    <row r="3742" spans="4:18" x14ac:dyDescent="0.25">
      <c r="D3742" s="1">
        <v>36607</v>
      </c>
      <c r="E3742" s="1">
        <f t="shared" si="484"/>
        <v>36586</v>
      </c>
      <c r="F3742" s="30">
        <f t="shared" si="482"/>
        <v>0</v>
      </c>
      <c r="H3742" s="42">
        <f>IF(DAY(D3742)&gt;14,VLOOKUP(DATE(YEAR(E3742),MONTH(E3742)-1,DAY(1)),'מדדים וריביות'!B:C,2,FALSE),VLOOKUP(DATE(YEAR(E3742),MONTH(E3742)-2,DAY(1)),'מדדים וריביות'!B:C,2,FALSE))</f>
        <v>25421579.2722857</v>
      </c>
      <c r="I3742" s="43">
        <f>'ריבית יומית'!D3736</f>
        <v>1.0738622586670132E-4</v>
      </c>
      <c r="J3742" s="29">
        <f t="shared" si="483"/>
        <v>1.5821691755992959</v>
      </c>
      <c r="L3742">
        <f>VLOOKUP(D3741,'מדדים וריביות'!B:C,2)</f>
        <v>25349358.876625799</v>
      </c>
      <c r="M3742" s="30">
        <f t="shared" si="488"/>
        <v>0</v>
      </c>
      <c r="O3742" s="39">
        <f t="shared" si="485"/>
        <v>0</v>
      </c>
      <c r="P3742" s="39">
        <f t="shared" si="481"/>
        <v>0</v>
      </c>
      <c r="Q3742" s="39">
        <f t="shared" si="486"/>
        <v>0</v>
      </c>
      <c r="R3742" s="41">
        <f t="shared" si="487"/>
        <v>0</v>
      </c>
    </row>
    <row r="3743" spans="4:18" x14ac:dyDescent="0.25">
      <c r="D3743" s="1">
        <v>36608</v>
      </c>
      <c r="E3743" s="1">
        <f t="shared" si="484"/>
        <v>36586</v>
      </c>
      <c r="F3743" s="30">
        <f t="shared" si="482"/>
        <v>0</v>
      </c>
      <c r="H3743" s="42">
        <f>IF(DAY(D3743)&gt;14,VLOOKUP(DATE(YEAR(E3743),MONTH(E3743)-1,DAY(1)),'מדדים וריביות'!B:C,2,FALSE),VLOOKUP(DATE(YEAR(E3743),MONTH(E3743)-2,DAY(1)),'מדדים וריביות'!B:C,2,FALSE))</f>
        <v>25421579.2722857</v>
      </c>
      <c r="I3743" s="43">
        <f>'ריבית יומית'!D3737</f>
        <v>1.0738622586670132E-4</v>
      </c>
      <c r="J3743" s="29">
        <f t="shared" si="483"/>
        <v>1.5819992906661475</v>
      </c>
      <c r="L3743">
        <f>VLOOKUP(D3742,'מדדים וריביות'!B:C,2)</f>
        <v>25349358.876625799</v>
      </c>
      <c r="M3743" s="30">
        <f t="shared" si="488"/>
        <v>0</v>
      </c>
      <c r="O3743" s="39">
        <f t="shared" si="485"/>
        <v>0</v>
      </c>
      <c r="P3743" s="39">
        <f t="shared" si="481"/>
        <v>0</v>
      </c>
      <c r="Q3743" s="39">
        <f t="shared" si="486"/>
        <v>0</v>
      </c>
      <c r="R3743" s="41">
        <f t="shared" si="487"/>
        <v>0</v>
      </c>
    </row>
    <row r="3744" spans="4:18" x14ac:dyDescent="0.25">
      <c r="D3744" s="1">
        <v>36609</v>
      </c>
      <c r="E3744" s="1">
        <f t="shared" si="484"/>
        <v>36586</v>
      </c>
      <c r="F3744" s="30">
        <f t="shared" si="482"/>
        <v>0</v>
      </c>
      <c r="H3744" s="42">
        <f>IF(DAY(D3744)&gt;14,VLOOKUP(DATE(YEAR(E3744),MONTH(E3744)-1,DAY(1)),'מדדים וריביות'!B:C,2,FALSE),VLOOKUP(DATE(YEAR(E3744),MONTH(E3744)-2,DAY(1)),'מדדים וריביות'!B:C,2,FALSE))</f>
        <v>25421579.2722857</v>
      </c>
      <c r="I3744" s="43">
        <f>'ריבית יומית'!D3738</f>
        <v>1.0738622586670132E-4</v>
      </c>
      <c r="J3744" s="29">
        <f t="shared" si="483"/>
        <v>1.581829423974342</v>
      </c>
      <c r="L3744">
        <f>VLOOKUP(D3743,'מדדים וריביות'!B:C,2)</f>
        <v>25349358.876625799</v>
      </c>
      <c r="M3744" s="30">
        <f t="shared" si="488"/>
        <v>0</v>
      </c>
      <c r="O3744" s="39">
        <f t="shared" si="485"/>
        <v>0</v>
      </c>
      <c r="P3744" s="39">
        <f t="shared" si="481"/>
        <v>0</v>
      </c>
      <c r="Q3744" s="39">
        <f t="shared" si="486"/>
        <v>0</v>
      </c>
      <c r="R3744" s="41">
        <f t="shared" si="487"/>
        <v>0</v>
      </c>
    </row>
    <row r="3745" spans="4:18" x14ac:dyDescent="0.25">
      <c r="D3745" s="1">
        <v>36610</v>
      </c>
      <c r="E3745" s="1">
        <f t="shared" si="484"/>
        <v>36586</v>
      </c>
      <c r="F3745" s="30">
        <f t="shared" si="482"/>
        <v>0</v>
      </c>
      <c r="H3745" s="42">
        <f>IF(DAY(D3745)&gt;14,VLOOKUP(DATE(YEAR(E3745),MONTH(E3745)-1,DAY(1)),'מדדים וריביות'!B:C,2,FALSE),VLOOKUP(DATE(YEAR(E3745),MONTH(E3745)-2,DAY(1)),'מדדים וריביות'!B:C,2,FALSE))</f>
        <v>25421579.2722857</v>
      </c>
      <c r="I3745" s="43">
        <f>'ריבית יומית'!D3739</f>
        <v>1.0738622586670132E-4</v>
      </c>
      <c r="J3745" s="29">
        <f t="shared" si="483"/>
        <v>1.5816595755219207</v>
      </c>
      <c r="L3745">
        <f>VLOOKUP(D3744,'מדדים וריביות'!B:C,2)</f>
        <v>25349358.876625799</v>
      </c>
      <c r="M3745" s="30">
        <f t="shared" si="488"/>
        <v>0</v>
      </c>
      <c r="O3745" s="39">
        <f t="shared" si="485"/>
        <v>0</v>
      </c>
      <c r="P3745" s="39">
        <f t="shared" si="481"/>
        <v>0</v>
      </c>
      <c r="Q3745" s="39">
        <f t="shared" si="486"/>
        <v>0</v>
      </c>
      <c r="R3745" s="41">
        <f t="shared" si="487"/>
        <v>0</v>
      </c>
    </row>
    <row r="3746" spans="4:18" x14ac:dyDescent="0.25">
      <c r="D3746" s="1">
        <v>36611</v>
      </c>
      <c r="E3746" s="1">
        <f t="shared" si="484"/>
        <v>36586</v>
      </c>
      <c r="F3746" s="30">
        <f t="shared" si="482"/>
        <v>0</v>
      </c>
      <c r="H3746" s="42">
        <f>IF(DAY(D3746)&gt;14,VLOOKUP(DATE(YEAR(E3746),MONTH(E3746)-1,DAY(1)),'מדדים וריביות'!B:C,2,FALSE),VLOOKUP(DATE(YEAR(E3746),MONTH(E3746)-2,DAY(1)),'מדדים וריביות'!B:C,2,FALSE))</f>
        <v>25421579.2722857</v>
      </c>
      <c r="I3746" s="43">
        <f>'ריבית יומית'!D3740</f>
        <v>1.0738622586670132E-4</v>
      </c>
      <c r="J3746" s="29">
        <f t="shared" si="483"/>
        <v>1.5814897453069252</v>
      </c>
      <c r="L3746">
        <f>VLOOKUP(D3745,'מדדים וריביות'!B:C,2)</f>
        <v>25349358.876625799</v>
      </c>
      <c r="M3746" s="30">
        <f t="shared" si="488"/>
        <v>0</v>
      </c>
      <c r="O3746" s="39">
        <f t="shared" si="485"/>
        <v>0</v>
      </c>
      <c r="P3746" s="39">
        <f t="shared" si="481"/>
        <v>0</v>
      </c>
      <c r="Q3746" s="39">
        <f t="shared" si="486"/>
        <v>0</v>
      </c>
      <c r="R3746" s="41">
        <f t="shared" si="487"/>
        <v>0</v>
      </c>
    </row>
    <row r="3747" spans="4:18" x14ac:dyDescent="0.25">
      <c r="D3747" s="1">
        <v>36612</v>
      </c>
      <c r="E3747" s="1">
        <f t="shared" si="484"/>
        <v>36586</v>
      </c>
      <c r="F3747" s="30">
        <f t="shared" si="482"/>
        <v>0</v>
      </c>
      <c r="H3747" s="42">
        <f>IF(DAY(D3747)&gt;14,VLOOKUP(DATE(YEAR(E3747),MONTH(E3747)-1,DAY(1)),'מדדים וריביות'!B:C,2,FALSE),VLOOKUP(DATE(YEAR(E3747),MONTH(E3747)-2,DAY(1)),'מדדים וריביות'!B:C,2,FALSE))</f>
        <v>25421579.2722857</v>
      </c>
      <c r="I3747" s="43">
        <f>'ריבית יומית'!D3741</f>
        <v>1.0738622586670132E-4</v>
      </c>
      <c r="J3747" s="29">
        <f t="shared" si="483"/>
        <v>1.5813199333273973</v>
      </c>
      <c r="L3747">
        <f>VLOOKUP(D3746,'מדדים וריביות'!B:C,2)</f>
        <v>25349358.876625799</v>
      </c>
      <c r="M3747" s="30">
        <f t="shared" si="488"/>
        <v>0</v>
      </c>
      <c r="O3747" s="39">
        <f t="shared" si="485"/>
        <v>0</v>
      </c>
      <c r="P3747" s="39">
        <f t="shared" si="481"/>
        <v>0</v>
      </c>
      <c r="Q3747" s="39">
        <f t="shared" si="486"/>
        <v>0</v>
      </c>
      <c r="R3747" s="41">
        <f t="shared" si="487"/>
        <v>0</v>
      </c>
    </row>
    <row r="3748" spans="4:18" x14ac:dyDescent="0.25">
      <c r="D3748" s="1">
        <v>36613</v>
      </c>
      <c r="E3748" s="1">
        <f t="shared" si="484"/>
        <v>36586</v>
      </c>
      <c r="F3748" s="30">
        <f t="shared" si="482"/>
        <v>0</v>
      </c>
      <c r="H3748" s="42">
        <f>IF(DAY(D3748)&gt;14,VLOOKUP(DATE(YEAR(E3748),MONTH(E3748)-1,DAY(1)),'מדדים וריביות'!B:C,2,FALSE),VLOOKUP(DATE(YEAR(E3748),MONTH(E3748)-2,DAY(1)),'מדדים וריביות'!B:C,2,FALSE))</f>
        <v>25421579.2722857</v>
      </c>
      <c r="I3748" s="43">
        <f>'ריבית יומית'!D3742</f>
        <v>1.0738622586670132E-4</v>
      </c>
      <c r="J3748" s="29">
        <f t="shared" si="483"/>
        <v>1.581150139581379</v>
      </c>
      <c r="L3748">
        <f>VLOOKUP(D3747,'מדדים וריביות'!B:C,2)</f>
        <v>25349358.876625799</v>
      </c>
      <c r="M3748" s="30">
        <f t="shared" si="488"/>
        <v>0</v>
      </c>
      <c r="O3748" s="39">
        <f t="shared" si="485"/>
        <v>0</v>
      </c>
      <c r="P3748" s="39">
        <f t="shared" si="481"/>
        <v>0</v>
      </c>
      <c r="Q3748" s="39">
        <f t="shared" si="486"/>
        <v>0</v>
      </c>
      <c r="R3748" s="41">
        <f t="shared" si="487"/>
        <v>0</v>
      </c>
    </row>
    <row r="3749" spans="4:18" x14ac:dyDescent="0.25">
      <c r="D3749" s="1">
        <v>36614</v>
      </c>
      <c r="E3749" s="1">
        <f t="shared" si="484"/>
        <v>36586</v>
      </c>
      <c r="F3749" s="30">
        <f t="shared" si="482"/>
        <v>0</v>
      </c>
      <c r="H3749" s="42">
        <f>IF(DAY(D3749)&gt;14,VLOOKUP(DATE(YEAR(E3749),MONTH(E3749)-1,DAY(1)),'מדדים וריביות'!B:C,2,FALSE),VLOOKUP(DATE(YEAR(E3749),MONTH(E3749)-2,DAY(1)),'מדדים וריביות'!B:C,2,FALSE))</f>
        <v>25421579.2722857</v>
      </c>
      <c r="I3749" s="43">
        <f>'ריבית יומית'!D3743</f>
        <v>1.0738622586670132E-4</v>
      </c>
      <c r="J3749" s="29">
        <f t="shared" si="483"/>
        <v>1.5809803640669124</v>
      </c>
      <c r="L3749">
        <f>VLOOKUP(D3748,'מדדים וריביות'!B:C,2)</f>
        <v>25349358.876625799</v>
      </c>
      <c r="M3749" s="30">
        <f t="shared" si="488"/>
        <v>0</v>
      </c>
      <c r="O3749" s="39">
        <f t="shared" si="485"/>
        <v>0</v>
      </c>
      <c r="P3749" s="39">
        <f t="shared" si="481"/>
        <v>0</v>
      </c>
      <c r="Q3749" s="39">
        <f t="shared" si="486"/>
        <v>0</v>
      </c>
      <c r="R3749" s="41">
        <f t="shared" si="487"/>
        <v>0</v>
      </c>
    </row>
    <row r="3750" spans="4:18" x14ac:dyDescent="0.25">
      <c r="D3750" s="1">
        <v>36615</v>
      </c>
      <c r="E3750" s="1">
        <f t="shared" si="484"/>
        <v>36586</v>
      </c>
      <c r="F3750" s="30">
        <f t="shared" si="482"/>
        <v>0</v>
      </c>
      <c r="H3750" s="42">
        <f>IF(DAY(D3750)&gt;14,VLOOKUP(DATE(YEAR(E3750),MONTH(E3750)-1,DAY(1)),'מדדים וריביות'!B:C,2,FALSE),VLOOKUP(DATE(YEAR(E3750),MONTH(E3750)-2,DAY(1)),'מדדים וריביות'!B:C,2,FALSE))</f>
        <v>25421579.2722857</v>
      </c>
      <c r="I3750" s="43">
        <f>'ריבית יומית'!D3744</f>
        <v>1.0738622586670132E-4</v>
      </c>
      <c r="J3750" s="29">
        <f t="shared" si="483"/>
        <v>1.58081060678204</v>
      </c>
      <c r="L3750">
        <f>VLOOKUP(D3749,'מדדים וריביות'!B:C,2)</f>
        <v>25349358.876625799</v>
      </c>
      <c r="M3750" s="30">
        <f t="shared" si="488"/>
        <v>0</v>
      </c>
      <c r="O3750" s="39">
        <f t="shared" si="485"/>
        <v>0</v>
      </c>
      <c r="P3750" s="39">
        <f t="shared" si="481"/>
        <v>0</v>
      </c>
      <c r="Q3750" s="39">
        <f t="shared" si="486"/>
        <v>0</v>
      </c>
      <c r="R3750" s="41">
        <f t="shared" si="487"/>
        <v>0</v>
      </c>
    </row>
    <row r="3751" spans="4:18" x14ac:dyDescent="0.25">
      <c r="D3751" s="1">
        <v>36616</v>
      </c>
      <c r="E3751" s="1">
        <f t="shared" si="484"/>
        <v>36586</v>
      </c>
      <c r="F3751" s="30">
        <f t="shared" si="482"/>
        <v>0</v>
      </c>
      <c r="H3751" s="42">
        <f>IF(DAY(D3751)&gt;14,VLOOKUP(DATE(YEAR(E3751),MONTH(E3751)-1,DAY(1)),'מדדים וריביות'!B:C,2,FALSE),VLOOKUP(DATE(YEAR(E3751),MONTH(E3751)-2,DAY(1)),'מדדים וריביות'!B:C,2,FALSE))</f>
        <v>25421579.2722857</v>
      </c>
      <c r="I3751" s="43">
        <f>'ריבית יומית'!D3745</f>
        <v>1.0738622586670132E-4</v>
      </c>
      <c r="J3751" s="29">
        <f t="shared" si="483"/>
        <v>1.5806408677248043</v>
      </c>
      <c r="L3751">
        <f>VLOOKUP(D3750,'מדדים וריביות'!B:C,2)</f>
        <v>25349358.876625799</v>
      </c>
      <c r="M3751" s="30">
        <f t="shared" si="488"/>
        <v>0</v>
      </c>
      <c r="O3751" s="39">
        <f t="shared" si="485"/>
        <v>0</v>
      </c>
      <c r="P3751" s="39">
        <f t="shared" si="481"/>
        <v>0</v>
      </c>
      <c r="Q3751" s="39">
        <f t="shared" si="486"/>
        <v>0</v>
      </c>
      <c r="R3751" s="41">
        <f t="shared" si="487"/>
        <v>0</v>
      </c>
    </row>
    <row r="3752" spans="4:18" x14ac:dyDescent="0.25">
      <c r="D3752" s="1">
        <v>36617</v>
      </c>
      <c r="E3752" s="1">
        <f t="shared" si="484"/>
        <v>36617</v>
      </c>
      <c r="F3752" s="30">
        <f t="shared" si="482"/>
        <v>0</v>
      </c>
      <c r="H3752" s="42">
        <f>IF(DAY(D3752)&gt;14,VLOOKUP(DATE(YEAR(E3752),MONTH(E3752)-1,DAY(1)),'מדדים וריביות'!B:C,2,FALSE),VLOOKUP(DATE(YEAR(E3752),MONTH(E3752)-2,DAY(1)),'מדדים וריביות'!B:C,2,FALSE))</f>
        <v>25421579.2722857</v>
      </c>
      <c r="I3752" s="43">
        <f>'ריבית יומית'!D3746</f>
        <v>1.0738622586670132E-4</v>
      </c>
      <c r="J3752" s="29">
        <f t="shared" si="483"/>
        <v>1.5804711468932482</v>
      </c>
      <c r="L3752">
        <f>VLOOKUP(D3751,'מדדים וריביות'!B:C,2)</f>
        <v>25349358.876625799</v>
      </c>
      <c r="M3752" s="30">
        <f t="shared" si="488"/>
        <v>0</v>
      </c>
      <c r="O3752" s="39">
        <f t="shared" si="485"/>
        <v>0</v>
      </c>
      <c r="P3752" s="39">
        <f t="shared" si="481"/>
        <v>0</v>
      </c>
      <c r="Q3752" s="39">
        <f t="shared" si="486"/>
        <v>0</v>
      </c>
      <c r="R3752" s="41">
        <f t="shared" si="487"/>
        <v>0</v>
      </c>
    </row>
    <row r="3753" spans="4:18" x14ac:dyDescent="0.25">
      <c r="D3753" s="1">
        <v>36618</v>
      </c>
      <c r="E3753" s="1">
        <f t="shared" si="484"/>
        <v>36617</v>
      </c>
      <c r="F3753" s="30">
        <f t="shared" si="482"/>
        <v>0</v>
      </c>
      <c r="H3753" s="42">
        <f>IF(DAY(D3753)&gt;14,VLOOKUP(DATE(YEAR(E3753),MONTH(E3753)-1,DAY(1)),'מדדים וריביות'!B:C,2,FALSE),VLOOKUP(DATE(YEAR(E3753),MONTH(E3753)-2,DAY(1)),'מדדים וריביות'!B:C,2,FALSE))</f>
        <v>25421579.2722857</v>
      </c>
      <c r="I3753" s="43">
        <f>'ריבית יומית'!D3747</f>
        <v>1.0738622586670132E-4</v>
      </c>
      <c r="J3753" s="29">
        <f t="shared" si="483"/>
        <v>1.5803014442854146</v>
      </c>
      <c r="L3753">
        <f>VLOOKUP(D3752,'מדדים וריביות'!B:C,2)</f>
        <v>25469726.2027256</v>
      </c>
      <c r="M3753" s="30">
        <f t="shared" si="488"/>
        <v>0</v>
      </c>
      <c r="O3753" s="39">
        <f t="shared" si="485"/>
        <v>0</v>
      </c>
      <c r="P3753" s="39">
        <f t="shared" si="481"/>
        <v>0</v>
      </c>
      <c r="Q3753" s="39">
        <f t="shared" si="486"/>
        <v>0</v>
      </c>
      <c r="R3753" s="41">
        <f t="shared" si="487"/>
        <v>0</v>
      </c>
    </row>
    <row r="3754" spans="4:18" x14ac:dyDescent="0.25">
      <c r="D3754" s="1">
        <v>36619</v>
      </c>
      <c r="E3754" s="1">
        <f t="shared" si="484"/>
        <v>36617</v>
      </c>
      <c r="F3754" s="30">
        <f t="shared" si="482"/>
        <v>0</v>
      </c>
      <c r="H3754" s="42">
        <f>IF(DAY(D3754)&gt;14,VLOOKUP(DATE(YEAR(E3754),MONTH(E3754)-1,DAY(1)),'מדדים וריביות'!B:C,2,FALSE),VLOOKUP(DATE(YEAR(E3754),MONTH(E3754)-2,DAY(1)),'מדדים וריביות'!B:C,2,FALSE))</f>
        <v>25421579.2722857</v>
      </c>
      <c r="I3754" s="43">
        <f>'ריבית יומית'!D3748</f>
        <v>1.0738622586670132E-4</v>
      </c>
      <c r="J3754" s="29">
        <f t="shared" si="483"/>
        <v>1.580131759899347</v>
      </c>
      <c r="L3754">
        <f>VLOOKUP(D3753,'מדדים וריביות'!B:C,2)</f>
        <v>25469726.2027256</v>
      </c>
      <c r="M3754" s="30">
        <f t="shared" si="488"/>
        <v>0</v>
      </c>
      <c r="O3754" s="39">
        <f t="shared" si="485"/>
        <v>0</v>
      </c>
      <c r="P3754" s="39">
        <f t="shared" si="481"/>
        <v>0</v>
      </c>
      <c r="Q3754" s="39">
        <f t="shared" si="486"/>
        <v>0</v>
      </c>
      <c r="R3754" s="41">
        <f t="shared" si="487"/>
        <v>0</v>
      </c>
    </row>
    <row r="3755" spans="4:18" x14ac:dyDescent="0.25">
      <c r="D3755" s="1">
        <v>36620</v>
      </c>
      <c r="E3755" s="1">
        <f t="shared" si="484"/>
        <v>36617</v>
      </c>
      <c r="F3755" s="30">
        <f t="shared" si="482"/>
        <v>0</v>
      </c>
      <c r="H3755" s="42">
        <f>IF(DAY(D3755)&gt;14,VLOOKUP(DATE(YEAR(E3755),MONTH(E3755)-1,DAY(1)),'מדדים וריביות'!B:C,2,FALSE),VLOOKUP(DATE(YEAR(E3755),MONTH(E3755)-2,DAY(1)),'מדדים וריביות'!B:C,2,FALSE))</f>
        <v>25421579.2722857</v>
      </c>
      <c r="I3755" s="43">
        <f>'ריבית יומית'!D3749</f>
        <v>1.0738622586670132E-4</v>
      </c>
      <c r="J3755" s="29">
        <f t="shared" si="483"/>
        <v>1.5799620937330885</v>
      </c>
      <c r="L3755">
        <f>VLOOKUP(D3754,'מדדים וריביות'!B:C,2)</f>
        <v>25469726.2027256</v>
      </c>
      <c r="M3755" s="30">
        <f t="shared" si="488"/>
        <v>0</v>
      </c>
      <c r="O3755" s="39">
        <f t="shared" si="485"/>
        <v>0</v>
      </c>
      <c r="P3755" s="39">
        <f t="shared" si="481"/>
        <v>0</v>
      </c>
      <c r="Q3755" s="39">
        <f t="shared" si="486"/>
        <v>0</v>
      </c>
      <c r="R3755" s="41">
        <f t="shared" si="487"/>
        <v>0</v>
      </c>
    </row>
    <row r="3756" spans="4:18" x14ac:dyDescent="0.25">
      <c r="D3756" s="1">
        <v>36621</v>
      </c>
      <c r="E3756" s="1">
        <f t="shared" si="484"/>
        <v>36617</v>
      </c>
      <c r="F3756" s="30">
        <f t="shared" si="482"/>
        <v>0</v>
      </c>
      <c r="H3756" s="42">
        <f>IF(DAY(D3756)&gt;14,VLOOKUP(DATE(YEAR(E3756),MONTH(E3756)-1,DAY(1)),'מדדים וריביות'!B:C,2,FALSE),VLOOKUP(DATE(YEAR(E3756),MONTH(E3756)-2,DAY(1)),'מדדים וריביות'!B:C,2,FALSE))</f>
        <v>25421579.2722857</v>
      </c>
      <c r="I3756" s="43">
        <f>'ריבית יומית'!D3750</f>
        <v>1.0738622586670132E-4</v>
      </c>
      <c r="J3756" s="29">
        <f t="shared" si="483"/>
        <v>1.579792445784683</v>
      </c>
      <c r="L3756">
        <f>VLOOKUP(D3755,'מדדים וריביות'!B:C,2)</f>
        <v>25469726.2027256</v>
      </c>
      <c r="M3756" s="30">
        <f t="shared" si="488"/>
        <v>0</v>
      </c>
      <c r="O3756" s="39">
        <f t="shared" si="485"/>
        <v>0</v>
      </c>
      <c r="P3756" s="39">
        <f t="shared" ref="P3756:P3819" si="489">J3757*G3756-G3756</f>
        <v>0</v>
      </c>
      <c r="Q3756" s="39">
        <f t="shared" si="486"/>
        <v>0</v>
      </c>
      <c r="R3756" s="41">
        <f t="shared" si="487"/>
        <v>0</v>
      </c>
    </row>
    <row r="3757" spans="4:18" x14ac:dyDescent="0.25">
      <c r="D3757" s="1">
        <v>36622</v>
      </c>
      <c r="E3757" s="1">
        <f t="shared" si="484"/>
        <v>36617</v>
      </c>
      <c r="F3757" s="30">
        <f t="shared" si="482"/>
        <v>0</v>
      </c>
      <c r="H3757" s="42">
        <f>IF(DAY(D3757)&gt;14,VLOOKUP(DATE(YEAR(E3757),MONTH(E3757)-1,DAY(1)),'מדדים וריביות'!B:C,2,FALSE),VLOOKUP(DATE(YEAR(E3757),MONTH(E3757)-2,DAY(1)),'מדדים וריביות'!B:C,2,FALSE))</f>
        <v>25421579.2722857</v>
      </c>
      <c r="I3757" s="43">
        <f>'ריבית יומית'!D3751</f>
        <v>1.0738622586670132E-4</v>
      </c>
      <c r="J3757" s="29">
        <f t="shared" si="483"/>
        <v>1.5796228160521744</v>
      </c>
      <c r="L3757">
        <f>VLOOKUP(D3756,'מדדים וריביות'!B:C,2)</f>
        <v>25469726.2027256</v>
      </c>
      <c r="M3757" s="30">
        <f t="shared" si="488"/>
        <v>0</v>
      </c>
      <c r="O3757" s="39">
        <f t="shared" si="485"/>
        <v>0</v>
      </c>
      <c r="P3757" s="39">
        <f t="shared" si="489"/>
        <v>0</v>
      </c>
      <c r="Q3757" s="39">
        <f t="shared" si="486"/>
        <v>0</v>
      </c>
      <c r="R3757" s="41">
        <f t="shared" si="487"/>
        <v>0</v>
      </c>
    </row>
    <row r="3758" spans="4:18" x14ac:dyDescent="0.25">
      <c r="D3758" s="1">
        <v>36623</v>
      </c>
      <c r="E3758" s="1">
        <f t="shared" si="484"/>
        <v>36617</v>
      </c>
      <c r="F3758" s="30">
        <f t="shared" si="482"/>
        <v>0</v>
      </c>
      <c r="H3758" s="42">
        <f>IF(DAY(D3758)&gt;14,VLOOKUP(DATE(YEAR(E3758),MONTH(E3758)-1,DAY(1)),'מדדים וריביות'!B:C,2,FALSE),VLOOKUP(DATE(YEAR(E3758),MONTH(E3758)-2,DAY(1)),'מדדים וריביות'!B:C,2,FALSE))</f>
        <v>25421579.2722857</v>
      </c>
      <c r="I3758" s="43">
        <f>'ריבית יומית'!D3752</f>
        <v>1.0738622586670132E-4</v>
      </c>
      <c r="J3758" s="29">
        <f t="shared" si="483"/>
        <v>1.5794532045336065</v>
      </c>
      <c r="L3758">
        <f>VLOOKUP(D3757,'מדדים וריביות'!B:C,2)</f>
        <v>25469726.2027256</v>
      </c>
      <c r="M3758" s="30">
        <f t="shared" si="488"/>
        <v>0</v>
      </c>
      <c r="O3758" s="39">
        <f t="shared" si="485"/>
        <v>0</v>
      </c>
      <c r="P3758" s="39">
        <f t="shared" si="489"/>
        <v>0</v>
      </c>
      <c r="Q3758" s="39">
        <f t="shared" si="486"/>
        <v>0</v>
      </c>
      <c r="R3758" s="41">
        <f t="shared" si="487"/>
        <v>0</v>
      </c>
    </row>
    <row r="3759" spans="4:18" x14ac:dyDescent="0.25">
      <c r="D3759" s="1">
        <v>36624</v>
      </c>
      <c r="E3759" s="1">
        <f t="shared" si="484"/>
        <v>36617</v>
      </c>
      <c r="F3759" s="30">
        <f t="shared" si="482"/>
        <v>0</v>
      </c>
      <c r="H3759" s="42">
        <f>IF(DAY(D3759)&gt;14,VLOOKUP(DATE(YEAR(E3759),MONTH(E3759)-1,DAY(1)),'מדדים וריביות'!B:C,2,FALSE),VLOOKUP(DATE(YEAR(E3759),MONTH(E3759)-2,DAY(1)),'מדדים וריביות'!B:C,2,FALSE))</f>
        <v>25421579.2722857</v>
      </c>
      <c r="I3759" s="43">
        <f>'ריבית יומית'!D3753</f>
        <v>1.0738622586670132E-4</v>
      </c>
      <c r="J3759" s="29">
        <f t="shared" si="483"/>
        <v>1.5792836112270237</v>
      </c>
      <c r="L3759">
        <f>VLOOKUP(D3758,'מדדים וריביות'!B:C,2)</f>
        <v>25469726.2027256</v>
      </c>
      <c r="M3759" s="30">
        <f t="shared" si="488"/>
        <v>0</v>
      </c>
      <c r="O3759" s="39">
        <f t="shared" si="485"/>
        <v>0</v>
      </c>
      <c r="P3759" s="39">
        <f t="shared" si="489"/>
        <v>0</v>
      </c>
      <c r="Q3759" s="39">
        <f t="shared" si="486"/>
        <v>0</v>
      </c>
      <c r="R3759" s="41">
        <f t="shared" si="487"/>
        <v>0</v>
      </c>
    </row>
    <row r="3760" spans="4:18" x14ac:dyDescent="0.25">
      <c r="D3760" s="1">
        <v>36625</v>
      </c>
      <c r="E3760" s="1">
        <f t="shared" si="484"/>
        <v>36617</v>
      </c>
      <c r="F3760" s="30">
        <f t="shared" si="482"/>
        <v>0</v>
      </c>
      <c r="H3760" s="42">
        <f>IF(DAY(D3760)&gt;14,VLOOKUP(DATE(YEAR(E3760),MONTH(E3760)-1,DAY(1)),'מדדים וריביות'!B:C,2,FALSE),VLOOKUP(DATE(YEAR(E3760),MONTH(E3760)-2,DAY(1)),'מדדים וריביות'!B:C,2,FALSE))</f>
        <v>25421579.2722857</v>
      </c>
      <c r="I3760" s="43">
        <f>'ריבית יומית'!D3754</f>
        <v>1.0738622586670132E-4</v>
      </c>
      <c r="J3760" s="29">
        <f t="shared" si="483"/>
        <v>1.5791140361304705</v>
      </c>
      <c r="L3760">
        <f>VLOOKUP(D3759,'מדדים וריביות'!B:C,2)</f>
        <v>25469726.2027256</v>
      </c>
      <c r="M3760" s="30">
        <f t="shared" si="488"/>
        <v>0</v>
      </c>
      <c r="O3760" s="39">
        <f t="shared" si="485"/>
        <v>0</v>
      </c>
      <c r="P3760" s="39">
        <f t="shared" si="489"/>
        <v>0</v>
      </c>
      <c r="Q3760" s="39">
        <f t="shared" si="486"/>
        <v>0</v>
      </c>
      <c r="R3760" s="41">
        <f t="shared" si="487"/>
        <v>0</v>
      </c>
    </row>
    <row r="3761" spans="4:18" x14ac:dyDescent="0.25">
      <c r="D3761" s="1">
        <v>36626</v>
      </c>
      <c r="E3761" s="1">
        <f t="shared" si="484"/>
        <v>36617</v>
      </c>
      <c r="F3761" s="30">
        <f t="shared" si="482"/>
        <v>0</v>
      </c>
      <c r="H3761" s="42">
        <f>IF(DAY(D3761)&gt;14,VLOOKUP(DATE(YEAR(E3761),MONTH(E3761)-1,DAY(1)),'מדדים וריביות'!B:C,2,FALSE),VLOOKUP(DATE(YEAR(E3761),MONTH(E3761)-2,DAY(1)),'מדדים וריביות'!B:C,2,FALSE))</f>
        <v>25421579.2722857</v>
      </c>
      <c r="I3761" s="43">
        <f>'ריבית יומית'!D3755</f>
        <v>1.0738622586670132E-4</v>
      </c>
      <c r="J3761" s="29">
        <f t="shared" si="483"/>
        <v>1.5789444792419915</v>
      </c>
      <c r="L3761">
        <f>VLOOKUP(D3760,'מדדים וריביות'!B:C,2)</f>
        <v>25469726.2027256</v>
      </c>
      <c r="M3761" s="30">
        <f t="shared" si="488"/>
        <v>0</v>
      </c>
      <c r="O3761" s="39">
        <f t="shared" si="485"/>
        <v>0</v>
      </c>
      <c r="P3761" s="39">
        <f t="shared" si="489"/>
        <v>0</v>
      </c>
      <c r="Q3761" s="39">
        <f t="shared" si="486"/>
        <v>0</v>
      </c>
      <c r="R3761" s="41">
        <f t="shared" si="487"/>
        <v>0</v>
      </c>
    </row>
    <row r="3762" spans="4:18" x14ac:dyDescent="0.25">
      <c r="D3762" s="1">
        <v>36627</v>
      </c>
      <c r="E3762" s="1">
        <f t="shared" si="484"/>
        <v>36617</v>
      </c>
      <c r="F3762" s="30">
        <f t="shared" si="482"/>
        <v>0</v>
      </c>
      <c r="H3762" s="42">
        <f>IF(DAY(D3762)&gt;14,VLOOKUP(DATE(YEAR(E3762),MONTH(E3762)-1,DAY(1)),'מדדים וריביות'!B:C,2,FALSE),VLOOKUP(DATE(YEAR(E3762),MONTH(E3762)-2,DAY(1)),'מדדים וריביות'!B:C,2,FALSE))</f>
        <v>25421579.2722857</v>
      </c>
      <c r="I3762" s="43">
        <f>'ריבית יומית'!D3756</f>
        <v>1.0738622586670132E-4</v>
      </c>
      <c r="J3762" s="29">
        <f t="shared" si="483"/>
        <v>1.5787749405596319</v>
      </c>
      <c r="L3762">
        <f>VLOOKUP(D3761,'מדדים וריביות'!B:C,2)</f>
        <v>25469726.2027256</v>
      </c>
      <c r="M3762" s="30">
        <f t="shared" si="488"/>
        <v>0</v>
      </c>
      <c r="O3762" s="39">
        <f t="shared" si="485"/>
        <v>0</v>
      </c>
      <c r="P3762" s="39">
        <f t="shared" si="489"/>
        <v>0</v>
      </c>
      <c r="Q3762" s="39">
        <f t="shared" si="486"/>
        <v>0</v>
      </c>
      <c r="R3762" s="41">
        <f t="shared" si="487"/>
        <v>0</v>
      </c>
    </row>
    <row r="3763" spans="4:18" x14ac:dyDescent="0.25">
      <c r="D3763" s="1">
        <v>36628</v>
      </c>
      <c r="E3763" s="1">
        <f t="shared" si="484"/>
        <v>36617</v>
      </c>
      <c r="F3763" s="30">
        <f t="shared" si="482"/>
        <v>0</v>
      </c>
      <c r="H3763" s="42">
        <f>IF(DAY(D3763)&gt;14,VLOOKUP(DATE(YEAR(E3763),MONTH(E3763)-1,DAY(1)),'מדדים וריביות'!B:C,2,FALSE),VLOOKUP(DATE(YEAR(E3763),MONTH(E3763)-2,DAY(1)),'מדדים וריביות'!B:C,2,FALSE))</f>
        <v>25421579.2722857</v>
      </c>
      <c r="I3763" s="43">
        <f>'ריבית יומית'!D3757</f>
        <v>1.0738622586670132E-4</v>
      </c>
      <c r="J3763" s="29">
        <f t="shared" si="483"/>
        <v>1.5786054200814366</v>
      </c>
      <c r="L3763">
        <f>VLOOKUP(D3762,'מדדים וריביות'!B:C,2)</f>
        <v>25469726.2027256</v>
      </c>
      <c r="M3763" s="30">
        <f t="shared" si="488"/>
        <v>0</v>
      </c>
      <c r="O3763" s="39">
        <f t="shared" si="485"/>
        <v>0</v>
      </c>
      <c r="P3763" s="39">
        <f t="shared" si="489"/>
        <v>0</v>
      </c>
      <c r="Q3763" s="39">
        <f t="shared" si="486"/>
        <v>0</v>
      </c>
      <c r="R3763" s="41">
        <f t="shared" si="487"/>
        <v>0</v>
      </c>
    </row>
    <row r="3764" spans="4:18" x14ac:dyDescent="0.25">
      <c r="D3764" s="1">
        <v>36629</v>
      </c>
      <c r="E3764" s="1">
        <f t="shared" si="484"/>
        <v>36617</v>
      </c>
      <c r="F3764" s="30">
        <f t="shared" si="482"/>
        <v>0</v>
      </c>
      <c r="H3764" s="42">
        <f>IF(DAY(D3764)&gt;14,VLOOKUP(DATE(YEAR(E3764),MONTH(E3764)-1,DAY(1)),'מדדים וריביות'!B:C,2,FALSE),VLOOKUP(DATE(YEAR(E3764),MONTH(E3764)-2,DAY(1)),'מדדים וריביות'!B:C,2,FALSE))</f>
        <v>25421579.2722857</v>
      </c>
      <c r="I3764" s="43">
        <f>'ריבית יומית'!D3758</f>
        <v>1.0738622586670132E-4</v>
      </c>
      <c r="J3764" s="29">
        <f t="shared" si="483"/>
        <v>1.578435917805451</v>
      </c>
      <c r="L3764">
        <f>VLOOKUP(D3763,'מדדים וריביות'!B:C,2)</f>
        <v>25469726.2027256</v>
      </c>
      <c r="M3764" s="30">
        <f t="shared" si="488"/>
        <v>0</v>
      </c>
      <c r="O3764" s="39">
        <f t="shared" si="485"/>
        <v>0</v>
      </c>
      <c r="P3764" s="39">
        <f t="shared" si="489"/>
        <v>0</v>
      </c>
      <c r="Q3764" s="39">
        <f t="shared" si="486"/>
        <v>0</v>
      </c>
      <c r="R3764" s="41">
        <f t="shared" si="487"/>
        <v>0</v>
      </c>
    </row>
    <row r="3765" spans="4:18" x14ac:dyDescent="0.25">
      <c r="D3765" s="1">
        <v>36630</v>
      </c>
      <c r="E3765" s="1">
        <f t="shared" si="484"/>
        <v>36617</v>
      </c>
      <c r="F3765" s="30">
        <f t="shared" si="482"/>
        <v>0</v>
      </c>
      <c r="H3765" s="42">
        <f>IF(DAY(D3765)&gt;14,VLOOKUP(DATE(YEAR(E3765),MONTH(E3765)-1,DAY(1)),'מדדים וריביות'!B:C,2,FALSE),VLOOKUP(DATE(YEAR(E3765),MONTH(E3765)-2,DAY(1)),'מדדים וריביות'!B:C,2,FALSE))</f>
        <v>25421579.2722857</v>
      </c>
      <c r="I3765" s="43">
        <f>'ריבית יומית'!D3759</f>
        <v>1.0738622586670132E-4</v>
      </c>
      <c r="J3765" s="29">
        <f t="shared" si="483"/>
        <v>1.5782664337297208</v>
      </c>
      <c r="L3765">
        <f>VLOOKUP(D3764,'מדדים וריביות'!B:C,2)</f>
        <v>25469726.2027256</v>
      </c>
      <c r="M3765" s="30">
        <f t="shared" si="488"/>
        <v>0</v>
      </c>
      <c r="O3765" s="39">
        <f t="shared" si="485"/>
        <v>0</v>
      </c>
      <c r="P3765" s="39">
        <f t="shared" si="489"/>
        <v>0</v>
      </c>
      <c r="Q3765" s="39">
        <f t="shared" si="486"/>
        <v>0</v>
      </c>
      <c r="R3765" s="41">
        <f t="shared" si="487"/>
        <v>0</v>
      </c>
    </row>
    <row r="3766" spans="4:18" x14ac:dyDescent="0.25">
      <c r="D3766" s="1">
        <v>36631</v>
      </c>
      <c r="E3766" s="1">
        <f t="shared" si="484"/>
        <v>36617</v>
      </c>
      <c r="F3766" s="30">
        <f t="shared" si="482"/>
        <v>0</v>
      </c>
      <c r="H3766" s="42">
        <f>IF(DAY(D3766)&gt;14,VLOOKUP(DATE(YEAR(E3766),MONTH(E3766)-1,DAY(1)),'מדדים וריביות'!B:C,2,FALSE),VLOOKUP(DATE(YEAR(E3766),MONTH(E3766)-2,DAY(1)),'מדדים וריביות'!B:C,2,FALSE))</f>
        <v>25349358.876625799</v>
      </c>
      <c r="I3766" s="43">
        <f>'ריבית יומית'!D3760</f>
        <v>1.0738622586670132E-4</v>
      </c>
      <c r="J3766" s="29">
        <f t="shared" si="483"/>
        <v>1.5780969678522914</v>
      </c>
      <c r="L3766">
        <f>VLOOKUP(D3765,'מדדים וריביות'!B:C,2)</f>
        <v>25469726.2027256</v>
      </c>
      <c r="M3766" s="30">
        <f t="shared" si="488"/>
        <v>0</v>
      </c>
      <c r="O3766" s="39">
        <f t="shared" si="485"/>
        <v>0</v>
      </c>
      <c r="P3766" s="39">
        <f t="shared" si="489"/>
        <v>0</v>
      </c>
      <c r="Q3766" s="39">
        <f t="shared" si="486"/>
        <v>0</v>
      </c>
      <c r="R3766" s="41">
        <f t="shared" si="487"/>
        <v>0</v>
      </c>
    </row>
    <row r="3767" spans="4:18" x14ac:dyDescent="0.25">
      <c r="D3767" s="1">
        <v>36632</v>
      </c>
      <c r="E3767" s="1">
        <f t="shared" si="484"/>
        <v>36617</v>
      </c>
      <c r="F3767" s="30">
        <f t="shared" si="482"/>
        <v>0</v>
      </c>
      <c r="H3767" s="42">
        <f>IF(DAY(D3767)&gt;14,VLOOKUP(DATE(YEAR(E3767),MONTH(E3767)-1,DAY(1)),'מדדים וריביות'!B:C,2,FALSE),VLOOKUP(DATE(YEAR(E3767),MONTH(E3767)-2,DAY(1)),'מדדים וריביות'!B:C,2,FALSE))</f>
        <v>25349358.876625799</v>
      </c>
      <c r="I3767" s="43">
        <f>'ריבית יומית'!D3761</f>
        <v>1.0738622586670132E-4</v>
      </c>
      <c r="J3767" s="29">
        <f t="shared" si="483"/>
        <v>1.5779275201712091</v>
      </c>
      <c r="L3767">
        <f>VLOOKUP(D3766,'מדדים וריביות'!B:C,2)</f>
        <v>25469726.2027256</v>
      </c>
      <c r="M3767" s="30">
        <f t="shared" si="488"/>
        <v>0</v>
      </c>
      <c r="O3767" s="39">
        <f t="shared" si="485"/>
        <v>0</v>
      </c>
      <c r="P3767" s="39">
        <f t="shared" si="489"/>
        <v>0</v>
      </c>
      <c r="Q3767" s="39">
        <f t="shared" si="486"/>
        <v>0</v>
      </c>
      <c r="R3767" s="41">
        <f t="shared" si="487"/>
        <v>0</v>
      </c>
    </row>
    <row r="3768" spans="4:18" x14ac:dyDescent="0.25">
      <c r="D3768" s="1">
        <v>36633</v>
      </c>
      <c r="E3768" s="1">
        <f t="shared" si="484"/>
        <v>36617</v>
      </c>
      <c r="F3768" s="30">
        <f t="shared" si="482"/>
        <v>0</v>
      </c>
      <c r="H3768" s="42">
        <f>IF(DAY(D3768)&gt;14,VLOOKUP(DATE(YEAR(E3768),MONTH(E3768)-1,DAY(1)),'מדדים וריביות'!B:C,2,FALSE),VLOOKUP(DATE(YEAR(E3768),MONTH(E3768)-2,DAY(1)),'מדדים וריביות'!B:C,2,FALSE))</f>
        <v>25349358.876625799</v>
      </c>
      <c r="I3768" s="43">
        <f>'ריבית יומית'!D3762</f>
        <v>1.0738622586670132E-4</v>
      </c>
      <c r="J3768" s="29">
        <f t="shared" si="483"/>
        <v>1.5777580906845199</v>
      </c>
      <c r="L3768">
        <f>VLOOKUP(D3767,'מדדים וריביות'!B:C,2)</f>
        <v>25469726.2027256</v>
      </c>
      <c r="M3768" s="30">
        <f t="shared" si="488"/>
        <v>0</v>
      </c>
      <c r="O3768" s="39">
        <f t="shared" si="485"/>
        <v>0</v>
      </c>
      <c r="P3768" s="39">
        <f t="shared" si="489"/>
        <v>0</v>
      </c>
      <c r="Q3768" s="39">
        <f t="shared" si="486"/>
        <v>0</v>
      </c>
      <c r="R3768" s="41">
        <f t="shared" si="487"/>
        <v>0</v>
      </c>
    </row>
    <row r="3769" spans="4:18" x14ac:dyDescent="0.25">
      <c r="D3769" s="1">
        <v>36634</v>
      </c>
      <c r="E3769" s="1">
        <f t="shared" si="484"/>
        <v>36617</v>
      </c>
      <c r="F3769" s="30">
        <f t="shared" si="482"/>
        <v>0</v>
      </c>
      <c r="H3769" s="42">
        <f>IF(DAY(D3769)&gt;14,VLOOKUP(DATE(YEAR(E3769),MONTH(E3769)-1,DAY(1)),'מדדים וריביות'!B:C,2,FALSE),VLOOKUP(DATE(YEAR(E3769),MONTH(E3769)-2,DAY(1)),'מדדים וריביות'!B:C,2,FALSE))</f>
        <v>25349358.876625799</v>
      </c>
      <c r="I3769" s="43">
        <f>'ריבית יומית'!D3763</f>
        <v>1.0738622586670132E-4</v>
      </c>
      <c r="J3769" s="29">
        <f t="shared" si="483"/>
        <v>1.57758867939027</v>
      </c>
      <c r="L3769">
        <f>VLOOKUP(D3768,'מדדים וריביות'!B:C,2)</f>
        <v>25469726.2027256</v>
      </c>
      <c r="M3769" s="30">
        <f t="shared" si="488"/>
        <v>0</v>
      </c>
      <c r="O3769" s="39">
        <f t="shared" si="485"/>
        <v>0</v>
      </c>
      <c r="P3769" s="39">
        <f t="shared" si="489"/>
        <v>0</v>
      </c>
      <c r="Q3769" s="39">
        <f t="shared" si="486"/>
        <v>0</v>
      </c>
      <c r="R3769" s="41">
        <f t="shared" si="487"/>
        <v>0</v>
      </c>
    </row>
    <row r="3770" spans="4:18" x14ac:dyDescent="0.25">
      <c r="D3770" s="1">
        <v>36635</v>
      </c>
      <c r="E3770" s="1">
        <f t="shared" si="484"/>
        <v>36617</v>
      </c>
      <c r="F3770" s="30">
        <f t="shared" si="482"/>
        <v>0</v>
      </c>
      <c r="H3770" s="42">
        <f>IF(DAY(D3770)&gt;14,VLOOKUP(DATE(YEAR(E3770),MONTH(E3770)-1,DAY(1)),'מדדים וריביות'!B:C,2,FALSE),VLOOKUP(DATE(YEAR(E3770),MONTH(E3770)-2,DAY(1)),'מדדים וריביות'!B:C,2,FALSE))</f>
        <v>25349358.876625799</v>
      </c>
      <c r="I3770" s="43">
        <f>'ריבית יומית'!D3764</f>
        <v>1.0738622586670132E-4</v>
      </c>
      <c r="J3770" s="29">
        <f t="shared" si="483"/>
        <v>1.5774192862865064</v>
      </c>
      <c r="L3770">
        <f>VLOOKUP(D3769,'מדדים וריביות'!B:C,2)</f>
        <v>25469726.2027256</v>
      </c>
      <c r="M3770" s="30">
        <f t="shared" si="488"/>
        <v>0</v>
      </c>
      <c r="O3770" s="39">
        <f t="shared" si="485"/>
        <v>0</v>
      </c>
      <c r="P3770" s="39">
        <f t="shared" si="489"/>
        <v>0</v>
      </c>
      <c r="Q3770" s="39">
        <f t="shared" si="486"/>
        <v>0</v>
      </c>
      <c r="R3770" s="41">
        <f t="shared" si="487"/>
        <v>0</v>
      </c>
    </row>
    <row r="3771" spans="4:18" x14ac:dyDescent="0.25">
      <c r="D3771" s="1">
        <v>36636</v>
      </c>
      <c r="E3771" s="1">
        <f t="shared" si="484"/>
        <v>36617</v>
      </c>
      <c r="F3771" s="30">
        <f t="shared" si="482"/>
        <v>0</v>
      </c>
      <c r="H3771" s="42">
        <f>IF(DAY(D3771)&gt;14,VLOOKUP(DATE(YEAR(E3771),MONTH(E3771)-1,DAY(1)),'מדדים וריביות'!B:C,2,FALSE),VLOOKUP(DATE(YEAR(E3771),MONTH(E3771)-2,DAY(1)),'מדדים וריביות'!B:C,2,FALSE))</f>
        <v>25349358.876625799</v>
      </c>
      <c r="I3771" s="43">
        <f>'ריבית יומית'!D3765</f>
        <v>1.0738622586670132E-4</v>
      </c>
      <c r="J3771" s="29">
        <f t="shared" si="483"/>
        <v>1.5772499113712757</v>
      </c>
      <c r="L3771">
        <f>VLOOKUP(D3770,'מדדים וריביות'!B:C,2)</f>
        <v>25469726.2027256</v>
      </c>
      <c r="M3771" s="30">
        <f t="shared" si="488"/>
        <v>0</v>
      </c>
      <c r="O3771" s="39">
        <f t="shared" si="485"/>
        <v>0</v>
      </c>
      <c r="P3771" s="39">
        <f t="shared" si="489"/>
        <v>0</v>
      </c>
      <c r="Q3771" s="39">
        <f t="shared" si="486"/>
        <v>0</v>
      </c>
      <c r="R3771" s="41">
        <f t="shared" si="487"/>
        <v>0</v>
      </c>
    </row>
    <row r="3772" spans="4:18" x14ac:dyDescent="0.25">
      <c r="D3772" s="1">
        <v>36637</v>
      </c>
      <c r="E3772" s="1">
        <f t="shared" si="484"/>
        <v>36617</v>
      </c>
      <c r="F3772" s="30">
        <f t="shared" si="482"/>
        <v>0</v>
      </c>
      <c r="H3772" s="42">
        <f>IF(DAY(D3772)&gt;14,VLOOKUP(DATE(YEAR(E3772),MONTH(E3772)-1,DAY(1)),'מדדים וריביות'!B:C,2,FALSE),VLOOKUP(DATE(YEAR(E3772),MONTH(E3772)-2,DAY(1)),'מדדים וריביות'!B:C,2,FALSE))</f>
        <v>25349358.876625799</v>
      </c>
      <c r="I3772" s="43">
        <f>'ריבית יומית'!D3766</f>
        <v>1.0738622586670132E-4</v>
      </c>
      <c r="J3772" s="29">
        <f t="shared" si="483"/>
        <v>1.5770805546426248</v>
      </c>
      <c r="L3772">
        <f>VLOOKUP(D3771,'מדדים וריביות'!B:C,2)</f>
        <v>25469726.2027256</v>
      </c>
      <c r="M3772" s="30">
        <f t="shared" si="488"/>
        <v>0</v>
      </c>
      <c r="O3772" s="39">
        <f t="shared" si="485"/>
        <v>0</v>
      </c>
      <c r="P3772" s="39">
        <f t="shared" si="489"/>
        <v>0</v>
      </c>
      <c r="Q3772" s="39">
        <f t="shared" si="486"/>
        <v>0</v>
      </c>
      <c r="R3772" s="41">
        <f t="shared" si="487"/>
        <v>0</v>
      </c>
    </row>
    <row r="3773" spans="4:18" x14ac:dyDescent="0.25">
      <c r="D3773" s="1">
        <v>36638</v>
      </c>
      <c r="E3773" s="1">
        <f t="shared" si="484"/>
        <v>36617</v>
      </c>
      <c r="F3773" s="30">
        <f t="shared" si="482"/>
        <v>0</v>
      </c>
      <c r="H3773" s="42">
        <f>IF(DAY(D3773)&gt;14,VLOOKUP(DATE(YEAR(E3773),MONTH(E3773)-1,DAY(1)),'מדדים וריביות'!B:C,2,FALSE),VLOOKUP(DATE(YEAR(E3773),MONTH(E3773)-2,DAY(1)),'מדדים וריביות'!B:C,2,FALSE))</f>
        <v>25349358.876625799</v>
      </c>
      <c r="I3773" s="43">
        <f>'ריבית יומית'!D3767</f>
        <v>1.0738622586670132E-4</v>
      </c>
      <c r="J3773" s="29">
        <f t="shared" si="483"/>
        <v>1.576911216098601</v>
      </c>
      <c r="L3773">
        <f>VLOOKUP(D3772,'מדדים וריביות'!B:C,2)</f>
        <v>25469726.2027256</v>
      </c>
      <c r="M3773" s="30">
        <f t="shared" si="488"/>
        <v>0</v>
      </c>
      <c r="O3773" s="39">
        <f t="shared" si="485"/>
        <v>0</v>
      </c>
      <c r="P3773" s="39">
        <f t="shared" si="489"/>
        <v>0</v>
      </c>
      <c r="Q3773" s="39">
        <f t="shared" si="486"/>
        <v>0</v>
      </c>
      <c r="R3773" s="41">
        <f t="shared" si="487"/>
        <v>0</v>
      </c>
    </row>
    <row r="3774" spans="4:18" x14ac:dyDescent="0.25">
      <c r="D3774" s="1">
        <v>36639</v>
      </c>
      <c r="E3774" s="1">
        <f t="shared" si="484"/>
        <v>36617</v>
      </c>
      <c r="F3774" s="30">
        <f t="shared" si="482"/>
        <v>0</v>
      </c>
      <c r="H3774" s="42">
        <f>IF(DAY(D3774)&gt;14,VLOOKUP(DATE(YEAR(E3774),MONTH(E3774)-1,DAY(1)),'מדדים וריביות'!B:C,2,FALSE),VLOOKUP(DATE(YEAR(E3774),MONTH(E3774)-2,DAY(1)),'מדדים וריביות'!B:C,2,FALSE))</f>
        <v>25349358.876625799</v>
      </c>
      <c r="I3774" s="43">
        <f>'ריבית יומית'!D3768</f>
        <v>1.0738622586670132E-4</v>
      </c>
      <c r="J3774" s="29">
        <f t="shared" si="483"/>
        <v>1.5767418957372519</v>
      </c>
      <c r="L3774">
        <f>VLOOKUP(D3773,'מדדים וריביות'!B:C,2)</f>
        <v>25469726.2027256</v>
      </c>
      <c r="M3774" s="30">
        <f t="shared" si="488"/>
        <v>0</v>
      </c>
      <c r="O3774" s="39">
        <f t="shared" si="485"/>
        <v>0</v>
      </c>
      <c r="P3774" s="39">
        <f t="shared" si="489"/>
        <v>0</v>
      </c>
      <c r="Q3774" s="39">
        <f t="shared" si="486"/>
        <v>0</v>
      </c>
      <c r="R3774" s="41">
        <f t="shared" si="487"/>
        <v>0</v>
      </c>
    </row>
    <row r="3775" spans="4:18" x14ac:dyDescent="0.25">
      <c r="D3775" s="1">
        <v>36640</v>
      </c>
      <c r="E3775" s="1">
        <f t="shared" si="484"/>
        <v>36617</v>
      </c>
      <c r="F3775" s="30">
        <f t="shared" si="482"/>
        <v>0</v>
      </c>
      <c r="H3775" s="42">
        <f>IF(DAY(D3775)&gt;14,VLOOKUP(DATE(YEAR(E3775),MONTH(E3775)-1,DAY(1)),'מדדים וריביות'!B:C,2,FALSE),VLOOKUP(DATE(YEAR(E3775),MONTH(E3775)-2,DAY(1)),'מדדים וריביות'!B:C,2,FALSE))</f>
        <v>25349358.876625799</v>
      </c>
      <c r="I3775" s="43">
        <f>'ריבית יומית'!D3769</f>
        <v>1.0738622586670132E-4</v>
      </c>
      <c r="J3775" s="29">
        <f t="shared" si="483"/>
        <v>1.576572593556625</v>
      </c>
      <c r="L3775">
        <f>VLOOKUP(D3774,'מדדים וריביות'!B:C,2)</f>
        <v>25469726.2027256</v>
      </c>
      <c r="M3775" s="30">
        <f t="shared" si="488"/>
        <v>0</v>
      </c>
      <c r="O3775" s="39">
        <f t="shared" si="485"/>
        <v>0</v>
      </c>
      <c r="P3775" s="39">
        <f t="shared" si="489"/>
        <v>0</v>
      </c>
      <c r="Q3775" s="39">
        <f t="shared" si="486"/>
        <v>0</v>
      </c>
      <c r="R3775" s="41">
        <f t="shared" si="487"/>
        <v>0</v>
      </c>
    </row>
    <row r="3776" spans="4:18" x14ac:dyDescent="0.25">
      <c r="D3776" s="1">
        <v>36641</v>
      </c>
      <c r="E3776" s="1">
        <f t="shared" si="484"/>
        <v>36617</v>
      </c>
      <c r="F3776" s="30">
        <f t="shared" ref="F3776:F3839" si="490">M3775</f>
        <v>0</v>
      </c>
      <c r="H3776" s="42">
        <f>IF(DAY(D3776)&gt;14,VLOOKUP(DATE(YEAR(E3776),MONTH(E3776)-1,DAY(1)),'מדדים וריביות'!B:C,2,FALSE),VLOOKUP(DATE(YEAR(E3776),MONTH(E3776)-2,DAY(1)),'מדדים וריביות'!B:C,2,FALSE))</f>
        <v>25349358.876625799</v>
      </c>
      <c r="I3776" s="43">
        <f>'ריבית יומית'!D3770</f>
        <v>1.0738622586670132E-4</v>
      </c>
      <c r="J3776" s="29">
        <f t="shared" si="483"/>
        <v>1.5764033095547683</v>
      </c>
      <c r="L3776">
        <f>VLOOKUP(D3775,'מדדים וריביות'!B:C,2)</f>
        <v>25469726.2027256</v>
      </c>
      <c r="M3776" s="30">
        <f t="shared" si="488"/>
        <v>0</v>
      </c>
      <c r="O3776" s="39">
        <f t="shared" si="485"/>
        <v>0</v>
      </c>
      <c r="P3776" s="39">
        <f t="shared" si="489"/>
        <v>0</v>
      </c>
      <c r="Q3776" s="39">
        <f t="shared" si="486"/>
        <v>0</v>
      </c>
      <c r="R3776" s="41">
        <f t="shared" si="487"/>
        <v>0</v>
      </c>
    </row>
    <row r="3777" spans="4:18" x14ac:dyDescent="0.25">
      <c r="D3777" s="1">
        <v>36642</v>
      </c>
      <c r="E3777" s="1">
        <f t="shared" si="484"/>
        <v>36617</v>
      </c>
      <c r="F3777" s="30">
        <f t="shared" si="490"/>
        <v>0</v>
      </c>
      <c r="H3777" s="42">
        <f>IF(DAY(D3777)&gt;14,VLOOKUP(DATE(YEAR(E3777),MONTH(E3777)-1,DAY(1)),'מדדים וריביות'!B:C,2,FALSE),VLOOKUP(DATE(YEAR(E3777),MONTH(E3777)-2,DAY(1)),'מדדים וריביות'!B:C,2,FALSE))</f>
        <v>25349358.876625799</v>
      </c>
      <c r="I3777" s="43">
        <f>'ריבית יומית'!D3771</f>
        <v>1.0738622586670132E-4</v>
      </c>
      <c r="J3777" s="29">
        <f t="shared" si="483"/>
        <v>1.5762340437297295</v>
      </c>
      <c r="L3777">
        <f>VLOOKUP(D3776,'מדדים וריביות'!B:C,2)</f>
        <v>25469726.2027256</v>
      </c>
      <c r="M3777" s="30">
        <f t="shared" si="488"/>
        <v>0</v>
      </c>
      <c r="O3777" s="39">
        <f t="shared" si="485"/>
        <v>0</v>
      </c>
      <c r="P3777" s="39">
        <f t="shared" si="489"/>
        <v>0</v>
      </c>
      <c r="Q3777" s="39">
        <f t="shared" si="486"/>
        <v>0</v>
      </c>
      <c r="R3777" s="41">
        <f t="shared" si="487"/>
        <v>0</v>
      </c>
    </row>
    <row r="3778" spans="4:18" x14ac:dyDescent="0.25">
      <c r="D3778" s="1">
        <v>36643</v>
      </c>
      <c r="E3778" s="1">
        <f t="shared" si="484"/>
        <v>36617</v>
      </c>
      <c r="F3778" s="30">
        <f t="shared" si="490"/>
        <v>0</v>
      </c>
      <c r="H3778" s="42">
        <f>IF(DAY(D3778)&gt;14,VLOOKUP(DATE(YEAR(E3778),MONTH(E3778)-1,DAY(1)),'מדדים וריביות'!B:C,2,FALSE),VLOOKUP(DATE(YEAR(E3778),MONTH(E3778)-2,DAY(1)),'מדדים וריביות'!B:C,2,FALSE))</f>
        <v>25349358.876625799</v>
      </c>
      <c r="I3778" s="43">
        <f>'ריבית יומית'!D3772</f>
        <v>1.0738622586670132E-4</v>
      </c>
      <c r="J3778" s="29">
        <f t="shared" si="483"/>
        <v>1.5760647960795571</v>
      </c>
      <c r="L3778">
        <f>VLOOKUP(D3777,'מדדים וריביות'!B:C,2)</f>
        <v>25469726.2027256</v>
      </c>
      <c r="M3778" s="30">
        <f t="shared" si="488"/>
        <v>0</v>
      </c>
      <c r="O3778" s="39">
        <f t="shared" si="485"/>
        <v>0</v>
      </c>
      <c r="P3778" s="39">
        <f t="shared" si="489"/>
        <v>0</v>
      </c>
      <c r="Q3778" s="39">
        <f t="shared" si="486"/>
        <v>0</v>
      </c>
      <c r="R3778" s="41">
        <f t="shared" si="487"/>
        <v>0</v>
      </c>
    </row>
    <row r="3779" spans="4:18" x14ac:dyDescent="0.25">
      <c r="D3779" s="1">
        <v>36644</v>
      </c>
      <c r="E3779" s="1">
        <f t="shared" si="484"/>
        <v>36617</v>
      </c>
      <c r="F3779" s="30">
        <f t="shared" si="490"/>
        <v>0</v>
      </c>
      <c r="H3779" s="42">
        <f>IF(DAY(D3779)&gt;14,VLOOKUP(DATE(YEAR(E3779),MONTH(E3779)-1,DAY(1)),'מדדים וריביות'!B:C,2,FALSE),VLOOKUP(DATE(YEAR(E3779),MONTH(E3779)-2,DAY(1)),'מדדים וריביות'!B:C,2,FALSE))</f>
        <v>25349358.876625799</v>
      </c>
      <c r="I3779" s="43">
        <f>'ריבית יומית'!D3773</f>
        <v>1.0738622586670132E-4</v>
      </c>
      <c r="J3779" s="29">
        <f t="shared" si="483"/>
        <v>1.5758955666022996</v>
      </c>
      <c r="L3779">
        <f>VLOOKUP(D3778,'מדדים וריביות'!B:C,2)</f>
        <v>25469726.2027256</v>
      </c>
      <c r="M3779" s="30">
        <f t="shared" si="488"/>
        <v>0</v>
      </c>
      <c r="O3779" s="39">
        <f t="shared" si="485"/>
        <v>0</v>
      </c>
      <c r="P3779" s="39">
        <f t="shared" si="489"/>
        <v>0</v>
      </c>
      <c r="Q3779" s="39">
        <f t="shared" si="486"/>
        <v>0</v>
      </c>
      <c r="R3779" s="41">
        <f t="shared" si="487"/>
        <v>0</v>
      </c>
    </row>
    <row r="3780" spans="4:18" x14ac:dyDescent="0.25">
      <c r="D3780" s="1">
        <v>36645</v>
      </c>
      <c r="E3780" s="1">
        <f t="shared" si="484"/>
        <v>36617</v>
      </c>
      <c r="F3780" s="30">
        <f t="shared" si="490"/>
        <v>0</v>
      </c>
      <c r="H3780" s="42">
        <f>IF(DAY(D3780)&gt;14,VLOOKUP(DATE(YEAR(E3780),MONTH(E3780)-1,DAY(1)),'מדדים וריביות'!B:C,2,FALSE),VLOOKUP(DATE(YEAR(E3780),MONTH(E3780)-2,DAY(1)),'מדדים וריביות'!B:C,2,FALSE))</f>
        <v>25349358.876625799</v>
      </c>
      <c r="I3780" s="43">
        <f>'ריבית יומית'!D3774</f>
        <v>1.0738622586670132E-4</v>
      </c>
      <c r="J3780" s="29">
        <f t="shared" si="483"/>
        <v>1.5757263552960057</v>
      </c>
      <c r="L3780">
        <f>VLOOKUP(D3779,'מדדים וריביות'!B:C,2)</f>
        <v>25469726.2027256</v>
      </c>
      <c r="M3780" s="30">
        <f t="shared" si="488"/>
        <v>0</v>
      </c>
      <c r="O3780" s="39">
        <f t="shared" si="485"/>
        <v>0</v>
      </c>
      <c r="P3780" s="39">
        <f t="shared" si="489"/>
        <v>0</v>
      </c>
      <c r="Q3780" s="39">
        <f t="shared" si="486"/>
        <v>0</v>
      </c>
      <c r="R3780" s="41">
        <f t="shared" si="487"/>
        <v>0</v>
      </c>
    </row>
    <row r="3781" spans="4:18" x14ac:dyDescent="0.25">
      <c r="D3781" s="1">
        <v>36646</v>
      </c>
      <c r="E3781" s="1">
        <f t="shared" si="484"/>
        <v>36617</v>
      </c>
      <c r="F3781" s="30">
        <f t="shared" si="490"/>
        <v>0</v>
      </c>
      <c r="H3781" s="42">
        <f>IF(DAY(D3781)&gt;14,VLOOKUP(DATE(YEAR(E3781),MONTH(E3781)-1,DAY(1)),'מדדים וריביות'!B:C,2,FALSE),VLOOKUP(DATE(YEAR(E3781),MONTH(E3781)-2,DAY(1)),'מדדים וריביות'!B:C,2,FALSE))</f>
        <v>25349358.876625799</v>
      </c>
      <c r="I3781" s="43">
        <f>'ריבית יומית'!D3775</f>
        <v>1.0738622586670132E-4</v>
      </c>
      <c r="J3781" s="29">
        <f t="shared" si="483"/>
        <v>1.5755571621587243</v>
      </c>
      <c r="L3781">
        <f>VLOOKUP(D3780,'מדדים וריביות'!B:C,2)</f>
        <v>25469726.2027256</v>
      </c>
      <c r="M3781" s="30">
        <f t="shared" si="488"/>
        <v>0</v>
      </c>
      <c r="O3781" s="39">
        <f t="shared" si="485"/>
        <v>0</v>
      </c>
      <c r="P3781" s="39">
        <f t="shared" si="489"/>
        <v>0</v>
      </c>
      <c r="Q3781" s="39">
        <f t="shared" si="486"/>
        <v>0</v>
      </c>
      <c r="R3781" s="41">
        <f t="shared" si="487"/>
        <v>0</v>
      </c>
    </row>
    <row r="3782" spans="4:18" x14ac:dyDescent="0.25">
      <c r="D3782" s="1">
        <v>36647</v>
      </c>
      <c r="E3782" s="1">
        <f t="shared" si="484"/>
        <v>36647</v>
      </c>
      <c r="F3782" s="30">
        <f t="shared" si="490"/>
        <v>0</v>
      </c>
      <c r="H3782" s="42">
        <f>IF(DAY(D3782)&gt;14,VLOOKUP(DATE(YEAR(E3782),MONTH(E3782)-1,DAY(1)),'מדדים וריביות'!B:C,2,FALSE),VLOOKUP(DATE(YEAR(E3782),MONTH(E3782)-2,DAY(1)),'מדדים וריביות'!B:C,2,FALSE))</f>
        <v>25349358.876625799</v>
      </c>
      <c r="I3782" s="43">
        <f>'ריבית יומית'!D3776</f>
        <v>1.0738622586670132E-4</v>
      </c>
      <c r="J3782" s="29">
        <f t="shared" si="483"/>
        <v>1.5753879871885044</v>
      </c>
      <c r="L3782">
        <f>VLOOKUP(D3781,'מדדים וריביות'!B:C,2)</f>
        <v>25469726.2027256</v>
      </c>
      <c r="M3782" s="30">
        <f t="shared" si="488"/>
        <v>0</v>
      </c>
      <c r="O3782" s="39">
        <f t="shared" si="485"/>
        <v>0</v>
      </c>
      <c r="P3782" s="39">
        <f t="shared" si="489"/>
        <v>0</v>
      </c>
      <c r="Q3782" s="39">
        <f t="shared" si="486"/>
        <v>0</v>
      </c>
      <c r="R3782" s="41">
        <f t="shared" si="487"/>
        <v>0</v>
      </c>
    </row>
    <row r="3783" spans="4:18" x14ac:dyDescent="0.25">
      <c r="D3783" s="1">
        <v>36648</v>
      </c>
      <c r="E3783" s="1">
        <f t="shared" si="484"/>
        <v>36647</v>
      </c>
      <c r="F3783" s="30">
        <f t="shared" si="490"/>
        <v>0</v>
      </c>
      <c r="H3783" s="42">
        <f>IF(DAY(D3783)&gt;14,VLOOKUP(DATE(YEAR(E3783),MONTH(E3783)-1,DAY(1)),'מדדים וריביות'!B:C,2,FALSE),VLOOKUP(DATE(YEAR(E3783),MONTH(E3783)-2,DAY(1)),'מדדים וריביות'!B:C,2,FALSE))</f>
        <v>25349358.876625799</v>
      </c>
      <c r="I3783" s="43">
        <f>'ריבית יומית'!D3777</f>
        <v>1.0738622586670132E-4</v>
      </c>
      <c r="J3783" s="29">
        <f t="shared" si="483"/>
        <v>1.5752188303833954</v>
      </c>
      <c r="L3783">
        <f>VLOOKUP(D3782,'מדדים וריביות'!B:C,2)</f>
        <v>25686387.3897053</v>
      </c>
      <c r="M3783" s="30">
        <f t="shared" si="488"/>
        <v>0</v>
      </c>
      <c r="O3783" s="39">
        <f t="shared" si="485"/>
        <v>0</v>
      </c>
      <c r="P3783" s="39">
        <f t="shared" si="489"/>
        <v>0</v>
      </c>
      <c r="Q3783" s="39">
        <f t="shared" si="486"/>
        <v>0</v>
      </c>
      <c r="R3783" s="41">
        <f t="shared" si="487"/>
        <v>0</v>
      </c>
    </row>
    <row r="3784" spans="4:18" x14ac:dyDescent="0.25">
      <c r="D3784" s="1">
        <v>36649</v>
      </c>
      <c r="E3784" s="1">
        <f t="shared" si="484"/>
        <v>36647</v>
      </c>
      <c r="F3784" s="30">
        <f t="shared" si="490"/>
        <v>0</v>
      </c>
      <c r="H3784" s="42">
        <f>IF(DAY(D3784)&gt;14,VLOOKUP(DATE(YEAR(E3784),MONTH(E3784)-1,DAY(1)),'מדדים וריביות'!B:C,2,FALSE),VLOOKUP(DATE(YEAR(E3784),MONTH(E3784)-2,DAY(1)),'מדדים וריביות'!B:C,2,FALSE))</f>
        <v>25349358.876625799</v>
      </c>
      <c r="I3784" s="43">
        <f>'ריבית יומית'!D3778</f>
        <v>1.0738622586670132E-4</v>
      </c>
      <c r="J3784" s="29">
        <f t="shared" si="483"/>
        <v>1.5750496917414467</v>
      </c>
      <c r="L3784">
        <f>VLOOKUP(D3783,'מדדים וריביות'!B:C,2)</f>
        <v>25686387.3897053</v>
      </c>
      <c r="M3784" s="30">
        <f t="shared" si="488"/>
        <v>0</v>
      </c>
      <c r="O3784" s="39">
        <f t="shared" si="485"/>
        <v>0</v>
      </c>
      <c r="P3784" s="39">
        <f t="shared" si="489"/>
        <v>0</v>
      </c>
      <c r="Q3784" s="39">
        <f t="shared" si="486"/>
        <v>0</v>
      </c>
      <c r="R3784" s="41">
        <f t="shared" si="487"/>
        <v>0</v>
      </c>
    </row>
    <row r="3785" spans="4:18" x14ac:dyDescent="0.25">
      <c r="D3785" s="1">
        <v>36650</v>
      </c>
      <c r="E3785" s="1">
        <f t="shared" si="484"/>
        <v>36647</v>
      </c>
      <c r="F3785" s="30">
        <f t="shared" si="490"/>
        <v>0</v>
      </c>
      <c r="H3785" s="42">
        <f>IF(DAY(D3785)&gt;14,VLOOKUP(DATE(YEAR(E3785),MONTH(E3785)-1,DAY(1)),'מדדים וריביות'!B:C,2,FALSE),VLOOKUP(DATE(YEAR(E3785),MONTH(E3785)-2,DAY(1)),'מדדים וריביות'!B:C,2,FALSE))</f>
        <v>25349358.876625799</v>
      </c>
      <c r="I3785" s="43">
        <f>'ריבית יומית'!D3779</f>
        <v>1.0738622586670132E-4</v>
      </c>
      <c r="J3785" s="29">
        <f t="shared" ref="J3785:J3848" si="491">J3786*(1+I3785)</f>
        <v>1.5748805712607081</v>
      </c>
      <c r="L3785">
        <f>VLOOKUP(D3784,'מדדים וריביות'!B:C,2)</f>
        <v>25686387.3897053</v>
      </c>
      <c r="M3785" s="30">
        <f t="shared" si="488"/>
        <v>0</v>
      </c>
      <c r="O3785" s="39">
        <f t="shared" si="485"/>
        <v>0</v>
      </c>
      <c r="P3785" s="39">
        <f t="shared" si="489"/>
        <v>0</v>
      </c>
      <c r="Q3785" s="39">
        <f t="shared" si="486"/>
        <v>0</v>
      </c>
      <c r="R3785" s="41">
        <f t="shared" si="487"/>
        <v>0</v>
      </c>
    </row>
    <row r="3786" spans="4:18" x14ac:dyDescent="0.25">
      <c r="D3786" s="1">
        <v>36651</v>
      </c>
      <c r="E3786" s="1">
        <f t="shared" ref="E3786:E3849" si="492">DATE(YEAR(D3786),MONTH(D3786),DAY(1))</f>
        <v>36647</v>
      </c>
      <c r="F3786" s="30">
        <f t="shared" si="490"/>
        <v>0</v>
      </c>
      <c r="H3786" s="42">
        <f>IF(DAY(D3786)&gt;14,VLOOKUP(DATE(YEAR(E3786),MONTH(E3786)-1,DAY(1)),'מדדים וריביות'!B:C,2,FALSE),VLOOKUP(DATE(YEAR(E3786),MONTH(E3786)-2,DAY(1)),'מדדים וריביות'!B:C,2,FALSE))</f>
        <v>25349358.876625799</v>
      </c>
      <c r="I3786" s="43">
        <f>'ריבית יומית'!D3780</f>
        <v>1.0738622586670132E-4</v>
      </c>
      <c r="J3786" s="29">
        <f t="shared" si="491"/>
        <v>1.5747114689392296</v>
      </c>
      <c r="L3786">
        <f>VLOOKUP(D3785,'מדדים וריביות'!B:C,2)</f>
        <v>25686387.3897053</v>
      </c>
      <c r="M3786" s="30">
        <f t="shared" si="488"/>
        <v>0</v>
      </c>
      <c r="O3786" s="39">
        <f t="shared" ref="O3786:O3849" si="493">$D$4/H3786*G3786-G3786</f>
        <v>0</v>
      </c>
      <c r="P3786" s="39">
        <f t="shared" si="489"/>
        <v>0</v>
      </c>
      <c r="Q3786" s="39">
        <f t="shared" ref="Q3786:Q3849" si="494">$D$4/H3786*P3786-P3786</f>
        <v>0</v>
      </c>
      <c r="R3786" s="41">
        <f t="shared" ref="R3786:R3849" si="495">SUM(O3786:Q3786)</f>
        <v>0</v>
      </c>
    </row>
    <row r="3787" spans="4:18" x14ac:dyDescent="0.25">
      <c r="D3787" s="1">
        <v>36652</v>
      </c>
      <c r="E3787" s="1">
        <f t="shared" si="492"/>
        <v>36647</v>
      </c>
      <c r="F3787" s="30">
        <f t="shared" si="490"/>
        <v>0</v>
      </c>
      <c r="H3787" s="42">
        <f>IF(DAY(D3787)&gt;14,VLOOKUP(DATE(YEAR(E3787),MONTH(E3787)-1,DAY(1)),'מדדים וריביות'!B:C,2,FALSE),VLOOKUP(DATE(YEAR(E3787),MONTH(E3787)-2,DAY(1)),'מדדים וריביות'!B:C,2,FALSE))</f>
        <v>25349358.876625799</v>
      </c>
      <c r="I3787" s="43">
        <f>'ריבית יומית'!D3781</f>
        <v>1.0738622586670132E-4</v>
      </c>
      <c r="J3787" s="29">
        <f t="shared" si="491"/>
        <v>1.5745423847750615</v>
      </c>
      <c r="L3787">
        <f>VLOOKUP(D3786,'מדדים וריביות'!B:C,2)</f>
        <v>25686387.3897053</v>
      </c>
      <c r="M3787" s="30">
        <f t="shared" si="488"/>
        <v>0</v>
      </c>
      <c r="O3787" s="39">
        <f t="shared" si="493"/>
        <v>0</v>
      </c>
      <c r="P3787" s="39">
        <f t="shared" si="489"/>
        <v>0</v>
      </c>
      <c r="Q3787" s="39">
        <f t="shared" si="494"/>
        <v>0</v>
      </c>
      <c r="R3787" s="41">
        <f t="shared" si="495"/>
        <v>0</v>
      </c>
    </row>
    <row r="3788" spans="4:18" x14ac:dyDescent="0.25">
      <c r="D3788" s="1">
        <v>36653</v>
      </c>
      <c r="E3788" s="1">
        <f t="shared" si="492"/>
        <v>36647</v>
      </c>
      <c r="F3788" s="30">
        <f t="shared" si="490"/>
        <v>0</v>
      </c>
      <c r="H3788" s="42">
        <f>IF(DAY(D3788)&gt;14,VLOOKUP(DATE(YEAR(E3788),MONTH(E3788)-1,DAY(1)),'מדדים וריביות'!B:C,2,FALSE),VLOOKUP(DATE(YEAR(E3788),MONTH(E3788)-2,DAY(1)),'מדדים וריביות'!B:C,2,FALSE))</f>
        <v>25349358.876625799</v>
      </c>
      <c r="I3788" s="43">
        <f>'ריבית יומית'!D3782</f>
        <v>1.0738622586670132E-4</v>
      </c>
      <c r="J3788" s="29">
        <f t="shared" si="491"/>
        <v>1.5743733187662539</v>
      </c>
      <c r="L3788">
        <f>VLOOKUP(D3787,'מדדים וריביות'!B:C,2)</f>
        <v>25686387.3897053</v>
      </c>
      <c r="M3788" s="30">
        <f t="shared" ref="M3788:M3851" si="496">F3788*(1+I3788)*L3788/H3788+G3788-K3788</f>
        <v>0</v>
      </c>
      <c r="O3788" s="39">
        <f t="shared" si="493"/>
        <v>0</v>
      </c>
      <c r="P3788" s="39">
        <f t="shared" si="489"/>
        <v>0</v>
      </c>
      <c r="Q3788" s="39">
        <f t="shared" si="494"/>
        <v>0</v>
      </c>
      <c r="R3788" s="41">
        <f t="shared" si="495"/>
        <v>0</v>
      </c>
    </row>
    <row r="3789" spans="4:18" x14ac:dyDescent="0.25">
      <c r="D3789" s="1">
        <v>36654</v>
      </c>
      <c r="E3789" s="1">
        <f t="shared" si="492"/>
        <v>36647</v>
      </c>
      <c r="F3789" s="30">
        <f t="shared" si="490"/>
        <v>0</v>
      </c>
      <c r="H3789" s="42">
        <f>IF(DAY(D3789)&gt;14,VLOOKUP(DATE(YEAR(E3789),MONTH(E3789)-1,DAY(1)),'מדדים וריביות'!B:C,2,FALSE),VLOOKUP(DATE(YEAR(E3789),MONTH(E3789)-2,DAY(1)),'מדדים וריביות'!B:C,2,FALSE))</f>
        <v>25349358.876625799</v>
      </c>
      <c r="I3789" s="43">
        <f>'ריבית יומית'!D3783</f>
        <v>1.0738622586670132E-4</v>
      </c>
      <c r="J3789" s="29">
        <f t="shared" si="491"/>
        <v>1.5742042709108575</v>
      </c>
      <c r="L3789">
        <f>VLOOKUP(D3788,'מדדים וריביות'!B:C,2)</f>
        <v>25686387.3897053</v>
      </c>
      <c r="M3789" s="30">
        <f t="shared" si="496"/>
        <v>0</v>
      </c>
      <c r="O3789" s="39">
        <f t="shared" si="493"/>
        <v>0</v>
      </c>
      <c r="P3789" s="39">
        <f t="shared" si="489"/>
        <v>0</v>
      </c>
      <c r="Q3789" s="39">
        <f t="shared" si="494"/>
        <v>0</v>
      </c>
      <c r="R3789" s="41">
        <f t="shared" si="495"/>
        <v>0</v>
      </c>
    </row>
    <row r="3790" spans="4:18" x14ac:dyDescent="0.25">
      <c r="D3790" s="1">
        <v>36655</v>
      </c>
      <c r="E3790" s="1">
        <f t="shared" si="492"/>
        <v>36647</v>
      </c>
      <c r="F3790" s="30">
        <f t="shared" si="490"/>
        <v>0</v>
      </c>
      <c r="H3790" s="42">
        <f>IF(DAY(D3790)&gt;14,VLOOKUP(DATE(YEAR(E3790),MONTH(E3790)-1,DAY(1)),'מדדים וריביות'!B:C,2,FALSE),VLOOKUP(DATE(YEAR(E3790),MONTH(E3790)-2,DAY(1)),'מדדים וריביות'!B:C,2,FALSE))</f>
        <v>25349358.876625799</v>
      </c>
      <c r="I3790" s="43">
        <f>'ריבית יומית'!D3784</f>
        <v>1.0738622586670132E-4</v>
      </c>
      <c r="J3790" s="29">
        <f t="shared" si="491"/>
        <v>1.5740352412069232</v>
      </c>
      <c r="L3790">
        <f>VLOOKUP(D3789,'מדדים וריביות'!B:C,2)</f>
        <v>25686387.3897053</v>
      </c>
      <c r="M3790" s="30">
        <f t="shared" si="496"/>
        <v>0</v>
      </c>
      <c r="O3790" s="39">
        <f t="shared" si="493"/>
        <v>0</v>
      </c>
      <c r="P3790" s="39">
        <f t="shared" si="489"/>
        <v>0</v>
      </c>
      <c r="Q3790" s="39">
        <f t="shared" si="494"/>
        <v>0</v>
      </c>
      <c r="R3790" s="41">
        <f t="shared" si="495"/>
        <v>0</v>
      </c>
    </row>
    <row r="3791" spans="4:18" x14ac:dyDescent="0.25">
      <c r="D3791" s="1">
        <v>36656</v>
      </c>
      <c r="E3791" s="1">
        <f t="shared" si="492"/>
        <v>36647</v>
      </c>
      <c r="F3791" s="30">
        <f t="shared" si="490"/>
        <v>0</v>
      </c>
      <c r="H3791" s="42">
        <f>IF(DAY(D3791)&gt;14,VLOOKUP(DATE(YEAR(E3791),MONTH(E3791)-1,DAY(1)),'מדדים וריביות'!B:C,2,FALSE),VLOOKUP(DATE(YEAR(E3791),MONTH(E3791)-2,DAY(1)),'מדדים וריביות'!B:C,2,FALSE))</f>
        <v>25349358.876625799</v>
      </c>
      <c r="I3791" s="43">
        <f>'ריבית יומית'!D3785</f>
        <v>1.0738622586670132E-4</v>
      </c>
      <c r="J3791" s="29">
        <f t="shared" si="491"/>
        <v>1.5738662296525017</v>
      </c>
      <c r="L3791">
        <f>VLOOKUP(D3790,'מדדים וריביות'!B:C,2)</f>
        <v>25686387.3897053</v>
      </c>
      <c r="M3791" s="30">
        <f t="shared" si="496"/>
        <v>0</v>
      </c>
      <c r="O3791" s="39">
        <f t="shared" si="493"/>
        <v>0</v>
      </c>
      <c r="P3791" s="39">
        <f t="shared" si="489"/>
        <v>0</v>
      </c>
      <c r="Q3791" s="39">
        <f t="shared" si="494"/>
        <v>0</v>
      </c>
      <c r="R3791" s="41">
        <f t="shared" si="495"/>
        <v>0</v>
      </c>
    </row>
    <row r="3792" spans="4:18" x14ac:dyDescent="0.25">
      <c r="D3792" s="1">
        <v>36657</v>
      </c>
      <c r="E3792" s="1">
        <f t="shared" si="492"/>
        <v>36647</v>
      </c>
      <c r="F3792" s="30">
        <f t="shared" si="490"/>
        <v>0</v>
      </c>
      <c r="H3792" s="42">
        <f>IF(DAY(D3792)&gt;14,VLOOKUP(DATE(YEAR(E3792),MONTH(E3792)-1,DAY(1)),'מדדים וריביות'!B:C,2,FALSE),VLOOKUP(DATE(YEAR(E3792),MONTH(E3792)-2,DAY(1)),'מדדים וריביות'!B:C,2,FALSE))</f>
        <v>25349358.876625799</v>
      </c>
      <c r="I3792" s="43">
        <f>'ריבית יומית'!D3786</f>
        <v>1.0738622586670132E-4</v>
      </c>
      <c r="J3792" s="29">
        <f t="shared" si="491"/>
        <v>1.5736972362456443</v>
      </c>
      <c r="L3792">
        <f>VLOOKUP(D3791,'מדדים וריביות'!B:C,2)</f>
        <v>25686387.3897053</v>
      </c>
      <c r="M3792" s="30">
        <f t="shared" si="496"/>
        <v>0</v>
      </c>
      <c r="O3792" s="39">
        <f t="shared" si="493"/>
        <v>0</v>
      </c>
      <c r="P3792" s="39">
        <f t="shared" si="489"/>
        <v>0</v>
      </c>
      <c r="Q3792" s="39">
        <f t="shared" si="494"/>
        <v>0</v>
      </c>
      <c r="R3792" s="41">
        <f t="shared" si="495"/>
        <v>0</v>
      </c>
    </row>
    <row r="3793" spans="4:18" x14ac:dyDescent="0.25">
      <c r="D3793" s="1">
        <v>36658</v>
      </c>
      <c r="E3793" s="1">
        <f t="shared" si="492"/>
        <v>36647</v>
      </c>
      <c r="F3793" s="30">
        <f t="shared" si="490"/>
        <v>0</v>
      </c>
      <c r="H3793" s="42">
        <f>IF(DAY(D3793)&gt;14,VLOOKUP(DATE(YEAR(E3793),MONTH(E3793)-1,DAY(1)),'מדדים וריביות'!B:C,2,FALSE),VLOOKUP(DATE(YEAR(E3793),MONTH(E3793)-2,DAY(1)),'מדדים וריביות'!B:C,2,FALSE))</f>
        <v>25349358.876625799</v>
      </c>
      <c r="I3793" s="43">
        <f>'ריבית יומית'!D3787</f>
        <v>1.0738622586670132E-4</v>
      </c>
      <c r="J3793" s="29">
        <f t="shared" si="491"/>
        <v>1.5735282609844026</v>
      </c>
      <c r="L3793">
        <f>VLOOKUP(D3792,'מדדים וריביות'!B:C,2)</f>
        <v>25686387.3897053</v>
      </c>
      <c r="M3793" s="30">
        <f t="shared" si="496"/>
        <v>0</v>
      </c>
      <c r="O3793" s="39">
        <f t="shared" si="493"/>
        <v>0</v>
      </c>
      <c r="P3793" s="39">
        <f t="shared" si="489"/>
        <v>0</v>
      </c>
      <c r="Q3793" s="39">
        <f t="shared" si="494"/>
        <v>0</v>
      </c>
      <c r="R3793" s="41">
        <f t="shared" si="495"/>
        <v>0</v>
      </c>
    </row>
    <row r="3794" spans="4:18" x14ac:dyDescent="0.25">
      <c r="D3794" s="1">
        <v>36659</v>
      </c>
      <c r="E3794" s="1">
        <f t="shared" si="492"/>
        <v>36647</v>
      </c>
      <c r="F3794" s="30">
        <f t="shared" si="490"/>
        <v>0</v>
      </c>
      <c r="H3794" s="42">
        <f>IF(DAY(D3794)&gt;14,VLOOKUP(DATE(YEAR(E3794),MONTH(E3794)-1,DAY(1)),'מדדים וריביות'!B:C,2,FALSE),VLOOKUP(DATE(YEAR(E3794),MONTH(E3794)-2,DAY(1)),'מדדים וריביות'!B:C,2,FALSE))</f>
        <v>25349358.876625799</v>
      </c>
      <c r="I3794" s="43">
        <f>'ריבית יומית'!D3788</f>
        <v>1.0738622586670132E-4</v>
      </c>
      <c r="J3794" s="29">
        <f t="shared" si="491"/>
        <v>1.5733593038668281</v>
      </c>
      <c r="L3794">
        <f>VLOOKUP(D3793,'מדדים וריביות'!B:C,2)</f>
        <v>25686387.3897053</v>
      </c>
      <c r="M3794" s="30">
        <f t="shared" si="496"/>
        <v>0</v>
      </c>
      <c r="O3794" s="39">
        <f t="shared" si="493"/>
        <v>0</v>
      </c>
      <c r="P3794" s="39">
        <f t="shared" si="489"/>
        <v>0</v>
      </c>
      <c r="Q3794" s="39">
        <f t="shared" si="494"/>
        <v>0</v>
      </c>
      <c r="R3794" s="41">
        <f t="shared" si="495"/>
        <v>0</v>
      </c>
    </row>
    <row r="3795" spans="4:18" x14ac:dyDescent="0.25">
      <c r="D3795" s="1">
        <v>36660</v>
      </c>
      <c r="E3795" s="1">
        <f t="shared" si="492"/>
        <v>36647</v>
      </c>
      <c r="F3795" s="30">
        <f t="shared" si="490"/>
        <v>0</v>
      </c>
      <c r="H3795" s="42">
        <f>IF(DAY(D3795)&gt;14,VLOOKUP(DATE(YEAR(E3795),MONTH(E3795)-1,DAY(1)),'מדדים וריביות'!B:C,2,FALSE),VLOOKUP(DATE(YEAR(E3795),MONTH(E3795)-2,DAY(1)),'מדדים וריביות'!B:C,2,FALSE))</f>
        <v>25349358.876625799</v>
      </c>
      <c r="I3795" s="43">
        <f>'ריבית יומית'!D3789</f>
        <v>1.0738622586670132E-4</v>
      </c>
      <c r="J3795" s="29">
        <f t="shared" si="491"/>
        <v>1.5731903648909726</v>
      </c>
      <c r="L3795">
        <f>VLOOKUP(D3794,'מדדים וריביות'!B:C,2)</f>
        <v>25686387.3897053</v>
      </c>
      <c r="M3795" s="30">
        <f t="shared" si="496"/>
        <v>0</v>
      </c>
      <c r="O3795" s="39">
        <f t="shared" si="493"/>
        <v>0</v>
      </c>
      <c r="P3795" s="39">
        <f t="shared" si="489"/>
        <v>0</v>
      </c>
      <c r="Q3795" s="39">
        <f t="shared" si="494"/>
        <v>0</v>
      </c>
      <c r="R3795" s="41">
        <f t="shared" si="495"/>
        <v>0</v>
      </c>
    </row>
    <row r="3796" spans="4:18" x14ac:dyDescent="0.25">
      <c r="D3796" s="1">
        <v>36661</v>
      </c>
      <c r="E3796" s="1">
        <f t="shared" si="492"/>
        <v>36647</v>
      </c>
      <c r="F3796" s="30">
        <f t="shared" si="490"/>
        <v>0</v>
      </c>
      <c r="H3796" s="42">
        <f>IF(DAY(D3796)&gt;14,VLOOKUP(DATE(YEAR(E3796),MONTH(E3796)-1,DAY(1)),'מדדים וריביות'!B:C,2,FALSE),VLOOKUP(DATE(YEAR(E3796),MONTH(E3796)-2,DAY(1)),'מדדים וריביות'!B:C,2,FALSE))</f>
        <v>25469726.2027256</v>
      </c>
      <c r="I3796" s="43">
        <f>'ריבית יומית'!D3790</f>
        <v>1.0738622586670132E-4</v>
      </c>
      <c r="J3796" s="29">
        <f t="shared" si="491"/>
        <v>1.5730214440548882</v>
      </c>
      <c r="L3796">
        <f>VLOOKUP(D3795,'מדדים וריביות'!B:C,2)</f>
        <v>25686387.3897053</v>
      </c>
      <c r="M3796" s="30">
        <f t="shared" si="496"/>
        <v>0</v>
      </c>
      <c r="O3796" s="39">
        <f t="shared" si="493"/>
        <v>0</v>
      </c>
      <c r="P3796" s="39">
        <f t="shared" si="489"/>
        <v>0</v>
      </c>
      <c r="Q3796" s="39">
        <f t="shared" si="494"/>
        <v>0</v>
      </c>
      <c r="R3796" s="41">
        <f t="shared" si="495"/>
        <v>0</v>
      </c>
    </row>
    <row r="3797" spans="4:18" x14ac:dyDescent="0.25">
      <c r="D3797" s="1">
        <v>36662</v>
      </c>
      <c r="E3797" s="1">
        <f t="shared" si="492"/>
        <v>36647</v>
      </c>
      <c r="F3797" s="30">
        <f t="shared" si="490"/>
        <v>0</v>
      </c>
      <c r="H3797" s="42">
        <f>IF(DAY(D3797)&gt;14,VLOOKUP(DATE(YEAR(E3797),MONTH(E3797)-1,DAY(1)),'מדדים וריביות'!B:C,2,FALSE),VLOOKUP(DATE(YEAR(E3797),MONTH(E3797)-2,DAY(1)),'מדדים וריביות'!B:C,2,FALSE))</f>
        <v>25469726.2027256</v>
      </c>
      <c r="I3797" s="43">
        <f>'ריבית יומית'!D3791</f>
        <v>1.0738622586670132E-4</v>
      </c>
      <c r="J3797" s="29">
        <f t="shared" si="491"/>
        <v>1.572852541356627</v>
      </c>
      <c r="L3797">
        <f>VLOOKUP(D3796,'מדדים וריביות'!B:C,2)</f>
        <v>25686387.3897053</v>
      </c>
      <c r="M3797" s="30">
        <f t="shared" si="496"/>
        <v>0</v>
      </c>
      <c r="O3797" s="39">
        <f t="shared" si="493"/>
        <v>0</v>
      </c>
      <c r="P3797" s="39">
        <f t="shared" si="489"/>
        <v>0</v>
      </c>
      <c r="Q3797" s="39">
        <f t="shared" si="494"/>
        <v>0</v>
      </c>
      <c r="R3797" s="41">
        <f t="shared" si="495"/>
        <v>0</v>
      </c>
    </row>
    <row r="3798" spans="4:18" x14ac:dyDescent="0.25">
      <c r="D3798" s="1">
        <v>36663</v>
      </c>
      <c r="E3798" s="1">
        <f t="shared" si="492"/>
        <v>36647</v>
      </c>
      <c r="F3798" s="30">
        <f t="shared" si="490"/>
        <v>0</v>
      </c>
      <c r="H3798" s="42">
        <f>IF(DAY(D3798)&gt;14,VLOOKUP(DATE(YEAR(E3798),MONTH(E3798)-1,DAY(1)),'מדדים וריביות'!B:C,2,FALSE),VLOOKUP(DATE(YEAR(E3798),MONTH(E3798)-2,DAY(1)),'מדדים וריביות'!B:C,2,FALSE))</f>
        <v>25469726.2027256</v>
      </c>
      <c r="I3798" s="43">
        <f>'ריבית יומית'!D3792</f>
        <v>1.0738622586670132E-4</v>
      </c>
      <c r="J3798" s="29">
        <f t="shared" si="491"/>
        <v>1.5726836567942417</v>
      </c>
      <c r="L3798">
        <f>VLOOKUP(D3797,'מדדים וריביות'!B:C,2)</f>
        <v>25686387.3897053</v>
      </c>
      <c r="M3798" s="30">
        <f t="shared" si="496"/>
        <v>0</v>
      </c>
      <c r="O3798" s="39">
        <f t="shared" si="493"/>
        <v>0</v>
      </c>
      <c r="P3798" s="39">
        <f t="shared" si="489"/>
        <v>0</v>
      </c>
      <c r="Q3798" s="39">
        <f t="shared" si="494"/>
        <v>0</v>
      </c>
      <c r="R3798" s="41">
        <f t="shared" si="495"/>
        <v>0</v>
      </c>
    </row>
    <row r="3799" spans="4:18" x14ac:dyDescent="0.25">
      <c r="D3799" s="1">
        <v>36664</v>
      </c>
      <c r="E3799" s="1">
        <f t="shared" si="492"/>
        <v>36647</v>
      </c>
      <c r="F3799" s="30">
        <f t="shared" si="490"/>
        <v>0</v>
      </c>
      <c r="H3799" s="42">
        <f>IF(DAY(D3799)&gt;14,VLOOKUP(DATE(YEAR(E3799),MONTH(E3799)-1,DAY(1)),'מדדים וריביות'!B:C,2,FALSE),VLOOKUP(DATE(YEAR(E3799),MONTH(E3799)-2,DAY(1)),'מדדים וריביות'!B:C,2,FALSE))</f>
        <v>25469726.2027256</v>
      </c>
      <c r="I3799" s="43">
        <f>'ריבית יומית'!D3793</f>
        <v>1.0738622586670132E-4</v>
      </c>
      <c r="J3799" s="29">
        <f t="shared" si="491"/>
        <v>1.5725147903657848</v>
      </c>
      <c r="L3799">
        <f>VLOOKUP(D3798,'מדדים וריביות'!B:C,2)</f>
        <v>25686387.3897053</v>
      </c>
      <c r="M3799" s="30">
        <f t="shared" si="496"/>
        <v>0</v>
      </c>
      <c r="O3799" s="39">
        <f t="shared" si="493"/>
        <v>0</v>
      </c>
      <c r="P3799" s="39">
        <f t="shared" si="489"/>
        <v>0</v>
      </c>
      <c r="Q3799" s="39">
        <f t="shared" si="494"/>
        <v>0</v>
      </c>
      <c r="R3799" s="41">
        <f t="shared" si="495"/>
        <v>0</v>
      </c>
    </row>
    <row r="3800" spans="4:18" x14ac:dyDescent="0.25">
      <c r="D3800" s="1">
        <v>36665</v>
      </c>
      <c r="E3800" s="1">
        <f t="shared" si="492"/>
        <v>36647</v>
      </c>
      <c r="F3800" s="30">
        <f t="shared" si="490"/>
        <v>0</v>
      </c>
      <c r="H3800" s="42">
        <f>IF(DAY(D3800)&gt;14,VLOOKUP(DATE(YEAR(E3800),MONTH(E3800)-1,DAY(1)),'מדדים וריביות'!B:C,2,FALSE),VLOOKUP(DATE(YEAR(E3800),MONTH(E3800)-2,DAY(1)),'מדדים וריביות'!B:C,2,FALSE))</f>
        <v>25469726.2027256</v>
      </c>
      <c r="I3800" s="43">
        <f>'ריבית יומית'!D3794</f>
        <v>1.0738622586670132E-4</v>
      </c>
      <c r="J3800" s="29">
        <f t="shared" si="491"/>
        <v>1.5723459420693091</v>
      </c>
      <c r="L3800">
        <f>VLOOKUP(D3799,'מדדים וריביות'!B:C,2)</f>
        <v>25686387.3897053</v>
      </c>
      <c r="M3800" s="30">
        <f t="shared" si="496"/>
        <v>0</v>
      </c>
      <c r="O3800" s="39">
        <f t="shared" si="493"/>
        <v>0</v>
      </c>
      <c r="P3800" s="39">
        <f t="shared" si="489"/>
        <v>0</v>
      </c>
      <c r="Q3800" s="39">
        <f t="shared" si="494"/>
        <v>0</v>
      </c>
      <c r="R3800" s="41">
        <f t="shared" si="495"/>
        <v>0</v>
      </c>
    </row>
    <row r="3801" spans="4:18" x14ac:dyDescent="0.25">
      <c r="D3801" s="1">
        <v>36666</v>
      </c>
      <c r="E3801" s="1">
        <f t="shared" si="492"/>
        <v>36647</v>
      </c>
      <c r="F3801" s="30">
        <f t="shared" si="490"/>
        <v>0</v>
      </c>
      <c r="H3801" s="42">
        <f>IF(DAY(D3801)&gt;14,VLOOKUP(DATE(YEAR(E3801),MONTH(E3801)-1,DAY(1)),'מדדים וריביות'!B:C,2,FALSE),VLOOKUP(DATE(YEAR(E3801),MONTH(E3801)-2,DAY(1)),'מדדים וריביות'!B:C,2,FALSE))</f>
        <v>25469726.2027256</v>
      </c>
      <c r="I3801" s="43">
        <f>'ריבית יומית'!D3795</f>
        <v>1.0738622586670132E-4</v>
      </c>
      <c r="J3801" s="29">
        <f t="shared" si="491"/>
        <v>1.5721771119028678</v>
      </c>
      <c r="L3801">
        <f>VLOOKUP(D3800,'מדדים וריביות'!B:C,2)</f>
        <v>25686387.3897053</v>
      </c>
      <c r="M3801" s="30">
        <f t="shared" si="496"/>
        <v>0</v>
      </c>
      <c r="O3801" s="39">
        <f t="shared" si="493"/>
        <v>0</v>
      </c>
      <c r="P3801" s="39">
        <f t="shared" si="489"/>
        <v>0</v>
      </c>
      <c r="Q3801" s="39">
        <f t="shared" si="494"/>
        <v>0</v>
      </c>
      <c r="R3801" s="41">
        <f t="shared" si="495"/>
        <v>0</v>
      </c>
    </row>
    <row r="3802" spans="4:18" x14ac:dyDescent="0.25">
      <c r="D3802" s="1">
        <v>36667</v>
      </c>
      <c r="E3802" s="1">
        <f t="shared" si="492"/>
        <v>36647</v>
      </c>
      <c r="F3802" s="30">
        <f t="shared" si="490"/>
        <v>0</v>
      </c>
      <c r="H3802" s="42">
        <f>IF(DAY(D3802)&gt;14,VLOOKUP(DATE(YEAR(E3802),MONTH(E3802)-1,DAY(1)),'מדדים וריביות'!B:C,2,FALSE),VLOOKUP(DATE(YEAR(E3802),MONTH(E3802)-2,DAY(1)),'מדדים וריביות'!B:C,2,FALSE))</f>
        <v>25469726.2027256</v>
      </c>
      <c r="I3802" s="43">
        <f>'ריבית יומית'!D3796</f>
        <v>1.0738622586670132E-4</v>
      </c>
      <c r="J3802" s="29">
        <f t="shared" si="491"/>
        <v>1.5720082998645142</v>
      </c>
      <c r="L3802">
        <f>VLOOKUP(D3801,'מדדים וריביות'!B:C,2)</f>
        <v>25686387.3897053</v>
      </c>
      <c r="M3802" s="30">
        <f t="shared" si="496"/>
        <v>0</v>
      </c>
      <c r="O3802" s="39">
        <f t="shared" si="493"/>
        <v>0</v>
      </c>
      <c r="P3802" s="39">
        <f t="shared" si="489"/>
        <v>0</v>
      </c>
      <c r="Q3802" s="39">
        <f t="shared" si="494"/>
        <v>0</v>
      </c>
      <c r="R3802" s="41">
        <f t="shared" si="495"/>
        <v>0</v>
      </c>
    </row>
    <row r="3803" spans="4:18" x14ac:dyDescent="0.25">
      <c r="D3803" s="1">
        <v>36668</v>
      </c>
      <c r="E3803" s="1">
        <f t="shared" si="492"/>
        <v>36647</v>
      </c>
      <c r="F3803" s="30">
        <f t="shared" si="490"/>
        <v>0</v>
      </c>
      <c r="H3803" s="42">
        <f>IF(DAY(D3803)&gt;14,VLOOKUP(DATE(YEAR(E3803),MONTH(E3803)-1,DAY(1)),'מדדים וריביות'!B:C,2,FALSE),VLOOKUP(DATE(YEAR(E3803),MONTH(E3803)-2,DAY(1)),'מדדים וריביות'!B:C,2,FALSE))</f>
        <v>25469726.2027256</v>
      </c>
      <c r="I3803" s="43">
        <f>'ריבית יומית'!D3797</f>
        <v>1.0738622586670132E-4</v>
      </c>
      <c r="J3803" s="29">
        <f t="shared" si="491"/>
        <v>1.5718395059523018</v>
      </c>
      <c r="L3803">
        <f>VLOOKUP(D3802,'מדדים וריביות'!B:C,2)</f>
        <v>25686387.3897053</v>
      </c>
      <c r="M3803" s="30">
        <f t="shared" si="496"/>
        <v>0</v>
      </c>
      <c r="O3803" s="39">
        <f t="shared" si="493"/>
        <v>0</v>
      </c>
      <c r="P3803" s="39">
        <f t="shared" si="489"/>
        <v>0</v>
      </c>
      <c r="Q3803" s="39">
        <f t="shared" si="494"/>
        <v>0</v>
      </c>
      <c r="R3803" s="41">
        <f t="shared" si="495"/>
        <v>0</v>
      </c>
    </row>
    <row r="3804" spans="4:18" x14ac:dyDescent="0.25">
      <c r="D3804" s="1">
        <v>36669</v>
      </c>
      <c r="E3804" s="1">
        <f t="shared" si="492"/>
        <v>36647</v>
      </c>
      <c r="F3804" s="30">
        <f t="shared" si="490"/>
        <v>0</v>
      </c>
      <c r="H3804" s="42">
        <f>IF(DAY(D3804)&gt;14,VLOOKUP(DATE(YEAR(E3804),MONTH(E3804)-1,DAY(1)),'מדדים וריביות'!B:C,2,FALSE),VLOOKUP(DATE(YEAR(E3804),MONTH(E3804)-2,DAY(1)),'מדדים וריביות'!B:C,2,FALSE))</f>
        <v>25469726.2027256</v>
      </c>
      <c r="I3804" s="43">
        <f>'ריבית יומית'!D3798</f>
        <v>1.0738622586670132E-4</v>
      </c>
      <c r="J3804" s="29">
        <f t="shared" si="491"/>
        <v>1.5716707301642843</v>
      </c>
      <c r="L3804">
        <f>VLOOKUP(D3803,'מדדים וריביות'!B:C,2)</f>
        <v>25686387.3897053</v>
      </c>
      <c r="M3804" s="30">
        <f t="shared" si="496"/>
        <v>0</v>
      </c>
      <c r="O3804" s="39">
        <f t="shared" si="493"/>
        <v>0</v>
      </c>
      <c r="P3804" s="39">
        <f t="shared" si="489"/>
        <v>0</v>
      </c>
      <c r="Q3804" s="39">
        <f t="shared" si="494"/>
        <v>0</v>
      </c>
      <c r="R3804" s="41">
        <f t="shared" si="495"/>
        <v>0</v>
      </c>
    </row>
    <row r="3805" spans="4:18" x14ac:dyDescent="0.25">
      <c r="D3805" s="1">
        <v>36670</v>
      </c>
      <c r="E3805" s="1">
        <f t="shared" si="492"/>
        <v>36647</v>
      </c>
      <c r="F3805" s="30">
        <f t="shared" si="490"/>
        <v>0</v>
      </c>
      <c r="H3805" s="42">
        <f>IF(DAY(D3805)&gt;14,VLOOKUP(DATE(YEAR(E3805),MONTH(E3805)-1,DAY(1)),'מדדים וריביות'!B:C,2,FALSE),VLOOKUP(DATE(YEAR(E3805),MONTH(E3805)-2,DAY(1)),'מדדים וריביות'!B:C,2,FALSE))</f>
        <v>25469726.2027256</v>
      </c>
      <c r="I3805" s="43">
        <f>'ריבית יומית'!D3799</f>
        <v>1.0738622586670132E-4</v>
      </c>
      <c r="J3805" s="29">
        <f t="shared" si="491"/>
        <v>1.5715019724985155</v>
      </c>
      <c r="L3805">
        <f>VLOOKUP(D3804,'מדדים וריביות'!B:C,2)</f>
        <v>25686387.3897053</v>
      </c>
      <c r="M3805" s="30">
        <f t="shared" si="496"/>
        <v>0</v>
      </c>
      <c r="O3805" s="39">
        <f t="shared" si="493"/>
        <v>0</v>
      </c>
      <c r="P3805" s="39">
        <f t="shared" si="489"/>
        <v>0</v>
      </c>
      <c r="Q3805" s="39">
        <f t="shared" si="494"/>
        <v>0</v>
      </c>
      <c r="R3805" s="41">
        <f t="shared" si="495"/>
        <v>0</v>
      </c>
    </row>
    <row r="3806" spans="4:18" x14ac:dyDescent="0.25">
      <c r="D3806" s="1">
        <v>36671</v>
      </c>
      <c r="E3806" s="1">
        <f t="shared" si="492"/>
        <v>36647</v>
      </c>
      <c r="F3806" s="30">
        <f t="shared" si="490"/>
        <v>0</v>
      </c>
      <c r="H3806" s="42">
        <f>IF(DAY(D3806)&gt;14,VLOOKUP(DATE(YEAR(E3806),MONTH(E3806)-1,DAY(1)),'מדדים וריביות'!B:C,2,FALSE),VLOOKUP(DATE(YEAR(E3806),MONTH(E3806)-2,DAY(1)),'מדדים וריביות'!B:C,2,FALSE))</f>
        <v>25469726.2027256</v>
      </c>
      <c r="I3806" s="43">
        <f>'ריבית יומית'!D3800</f>
        <v>1.0738622586670132E-4</v>
      </c>
      <c r="J3806" s="29">
        <f t="shared" si="491"/>
        <v>1.5713332329530498</v>
      </c>
      <c r="L3806">
        <f>VLOOKUP(D3805,'מדדים וריביות'!B:C,2)</f>
        <v>25686387.3897053</v>
      </c>
      <c r="M3806" s="30">
        <f t="shared" si="496"/>
        <v>0</v>
      </c>
      <c r="O3806" s="39">
        <f t="shared" si="493"/>
        <v>0</v>
      </c>
      <c r="P3806" s="39">
        <f t="shared" si="489"/>
        <v>0</v>
      </c>
      <c r="Q3806" s="39">
        <f t="shared" si="494"/>
        <v>0</v>
      </c>
      <c r="R3806" s="41">
        <f t="shared" si="495"/>
        <v>0</v>
      </c>
    </row>
    <row r="3807" spans="4:18" x14ac:dyDescent="0.25">
      <c r="D3807" s="1">
        <v>36672</v>
      </c>
      <c r="E3807" s="1">
        <f t="shared" si="492"/>
        <v>36647</v>
      </c>
      <c r="F3807" s="30">
        <f t="shared" si="490"/>
        <v>0</v>
      </c>
      <c r="H3807" s="42">
        <f>IF(DAY(D3807)&gt;14,VLOOKUP(DATE(YEAR(E3807),MONTH(E3807)-1,DAY(1)),'מדדים וריביות'!B:C,2,FALSE),VLOOKUP(DATE(YEAR(E3807),MONTH(E3807)-2,DAY(1)),'מדדים וריביות'!B:C,2,FALSE))</f>
        <v>25469726.2027256</v>
      </c>
      <c r="I3807" s="43">
        <f>'ריבית יומית'!D3801</f>
        <v>1.0738622586670132E-4</v>
      </c>
      <c r="J3807" s="29">
        <f t="shared" si="491"/>
        <v>1.5711645115259414</v>
      </c>
      <c r="L3807">
        <f>VLOOKUP(D3806,'מדדים וריביות'!B:C,2)</f>
        <v>25686387.3897053</v>
      </c>
      <c r="M3807" s="30">
        <f t="shared" si="496"/>
        <v>0</v>
      </c>
      <c r="O3807" s="39">
        <f t="shared" si="493"/>
        <v>0</v>
      </c>
      <c r="P3807" s="39">
        <f t="shared" si="489"/>
        <v>0</v>
      </c>
      <c r="Q3807" s="39">
        <f t="shared" si="494"/>
        <v>0</v>
      </c>
      <c r="R3807" s="41">
        <f t="shared" si="495"/>
        <v>0</v>
      </c>
    </row>
    <row r="3808" spans="4:18" x14ac:dyDescent="0.25">
      <c r="D3808" s="1">
        <v>36673</v>
      </c>
      <c r="E3808" s="1">
        <f t="shared" si="492"/>
        <v>36647</v>
      </c>
      <c r="F3808" s="30">
        <f t="shared" si="490"/>
        <v>0</v>
      </c>
      <c r="H3808" s="42">
        <f>IF(DAY(D3808)&gt;14,VLOOKUP(DATE(YEAR(E3808),MONTH(E3808)-1,DAY(1)),'מדדים וריביות'!B:C,2,FALSE),VLOOKUP(DATE(YEAR(E3808),MONTH(E3808)-2,DAY(1)),'מדדים וריביות'!B:C,2,FALSE))</f>
        <v>25469726.2027256</v>
      </c>
      <c r="I3808" s="43">
        <f>'ריבית יומית'!D3802</f>
        <v>1.0738622586670132E-4</v>
      </c>
      <c r="J3808" s="29">
        <f t="shared" si="491"/>
        <v>1.5709958082152446</v>
      </c>
      <c r="L3808">
        <f>VLOOKUP(D3807,'מדדים וריביות'!B:C,2)</f>
        <v>25686387.3897053</v>
      </c>
      <c r="M3808" s="30">
        <f t="shared" si="496"/>
        <v>0</v>
      </c>
      <c r="O3808" s="39">
        <f t="shared" si="493"/>
        <v>0</v>
      </c>
      <c r="P3808" s="39">
        <f t="shared" si="489"/>
        <v>0</v>
      </c>
      <c r="Q3808" s="39">
        <f t="shared" si="494"/>
        <v>0</v>
      </c>
      <c r="R3808" s="41">
        <f t="shared" si="495"/>
        <v>0</v>
      </c>
    </row>
    <row r="3809" spans="4:18" x14ac:dyDescent="0.25">
      <c r="D3809" s="1">
        <v>36674</v>
      </c>
      <c r="E3809" s="1">
        <f t="shared" si="492"/>
        <v>36647</v>
      </c>
      <c r="F3809" s="30">
        <f t="shared" si="490"/>
        <v>0</v>
      </c>
      <c r="H3809" s="42">
        <f>IF(DAY(D3809)&gt;14,VLOOKUP(DATE(YEAR(E3809),MONTH(E3809)-1,DAY(1)),'מדדים וריביות'!B:C,2,FALSE),VLOOKUP(DATE(YEAR(E3809),MONTH(E3809)-2,DAY(1)),'מדדים וריביות'!B:C,2,FALSE))</f>
        <v>25469726.2027256</v>
      </c>
      <c r="I3809" s="43">
        <f>'ריבית יומית'!D3803</f>
        <v>1.0738622586670132E-4</v>
      </c>
      <c r="J3809" s="29">
        <f t="shared" si="491"/>
        <v>1.5708271230190145</v>
      </c>
      <c r="L3809">
        <f>VLOOKUP(D3808,'מדדים וריביות'!B:C,2)</f>
        <v>25686387.3897053</v>
      </c>
      <c r="M3809" s="30">
        <f t="shared" si="496"/>
        <v>0</v>
      </c>
      <c r="O3809" s="39">
        <f t="shared" si="493"/>
        <v>0</v>
      </c>
      <c r="P3809" s="39">
        <f t="shared" si="489"/>
        <v>0</v>
      </c>
      <c r="Q3809" s="39">
        <f t="shared" si="494"/>
        <v>0</v>
      </c>
      <c r="R3809" s="41">
        <f t="shared" si="495"/>
        <v>0</v>
      </c>
    </row>
    <row r="3810" spans="4:18" x14ac:dyDescent="0.25">
      <c r="D3810" s="1">
        <v>36675</v>
      </c>
      <c r="E3810" s="1">
        <f t="shared" si="492"/>
        <v>36647</v>
      </c>
      <c r="F3810" s="30">
        <f t="shared" si="490"/>
        <v>0</v>
      </c>
      <c r="H3810" s="42">
        <f>IF(DAY(D3810)&gt;14,VLOOKUP(DATE(YEAR(E3810),MONTH(E3810)-1,DAY(1)),'מדדים וריביות'!B:C,2,FALSE),VLOOKUP(DATE(YEAR(E3810),MONTH(E3810)-2,DAY(1)),'מדדים וריביות'!B:C,2,FALSE))</f>
        <v>25469726.2027256</v>
      </c>
      <c r="I3810" s="43">
        <f>'ריבית יומית'!D3804</f>
        <v>1.0738622586670132E-4</v>
      </c>
      <c r="J3810" s="29">
        <f t="shared" si="491"/>
        <v>1.5706584559353061</v>
      </c>
      <c r="L3810">
        <f>VLOOKUP(D3809,'מדדים וריביות'!B:C,2)</f>
        <v>25686387.3897053</v>
      </c>
      <c r="M3810" s="30">
        <f t="shared" si="496"/>
        <v>0</v>
      </c>
      <c r="O3810" s="39">
        <f t="shared" si="493"/>
        <v>0</v>
      </c>
      <c r="P3810" s="39">
        <f t="shared" si="489"/>
        <v>0</v>
      </c>
      <c r="Q3810" s="39">
        <f t="shared" si="494"/>
        <v>0</v>
      </c>
      <c r="R3810" s="41">
        <f t="shared" si="495"/>
        <v>0</v>
      </c>
    </row>
    <row r="3811" spans="4:18" x14ac:dyDescent="0.25">
      <c r="D3811" s="1">
        <v>36676</v>
      </c>
      <c r="E3811" s="1">
        <f t="shared" si="492"/>
        <v>36647</v>
      </c>
      <c r="F3811" s="30">
        <f t="shared" si="490"/>
        <v>0</v>
      </c>
      <c r="H3811" s="42">
        <f>IF(DAY(D3811)&gt;14,VLOOKUP(DATE(YEAR(E3811),MONTH(E3811)-1,DAY(1)),'מדדים וריביות'!B:C,2,FALSE),VLOOKUP(DATE(YEAR(E3811),MONTH(E3811)-2,DAY(1)),'מדדים וריביות'!B:C,2,FALSE))</f>
        <v>25469726.2027256</v>
      </c>
      <c r="I3811" s="43">
        <f>'ריבית יומית'!D3805</f>
        <v>1.0738622586670132E-4</v>
      </c>
      <c r="J3811" s="29">
        <f t="shared" si="491"/>
        <v>1.5704898069621742</v>
      </c>
      <c r="L3811">
        <f>VLOOKUP(D3810,'מדדים וריביות'!B:C,2)</f>
        <v>25686387.3897053</v>
      </c>
      <c r="M3811" s="30">
        <f t="shared" si="496"/>
        <v>0</v>
      </c>
      <c r="O3811" s="39">
        <f t="shared" si="493"/>
        <v>0</v>
      </c>
      <c r="P3811" s="39">
        <f t="shared" si="489"/>
        <v>0</v>
      </c>
      <c r="Q3811" s="39">
        <f t="shared" si="494"/>
        <v>0</v>
      </c>
      <c r="R3811" s="41">
        <f t="shared" si="495"/>
        <v>0</v>
      </c>
    </row>
    <row r="3812" spans="4:18" x14ac:dyDescent="0.25">
      <c r="D3812" s="1">
        <v>36677</v>
      </c>
      <c r="E3812" s="1">
        <f t="shared" si="492"/>
        <v>36647</v>
      </c>
      <c r="F3812" s="30">
        <f t="shared" si="490"/>
        <v>0</v>
      </c>
      <c r="H3812" s="42">
        <f>IF(DAY(D3812)&gt;14,VLOOKUP(DATE(YEAR(E3812),MONTH(E3812)-1,DAY(1)),'מדדים וריביות'!B:C,2,FALSE),VLOOKUP(DATE(YEAR(E3812),MONTH(E3812)-2,DAY(1)),'מדדים וריביות'!B:C,2,FALSE))</f>
        <v>25469726.2027256</v>
      </c>
      <c r="I3812" s="43">
        <f>'ריבית יומית'!D3806</f>
        <v>1.0738622586670132E-4</v>
      </c>
      <c r="J3812" s="29">
        <f t="shared" si="491"/>
        <v>1.5703211760976745</v>
      </c>
      <c r="L3812">
        <f>VLOOKUP(D3811,'מדדים וריביות'!B:C,2)</f>
        <v>25686387.3897053</v>
      </c>
      <c r="M3812" s="30">
        <f t="shared" si="496"/>
        <v>0</v>
      </c>
      <c r="O3812" s="39">
        <f t="shared" si="493"/>
        <v>0</v>
      </c>
      <c r="P3812" s="39">
        <f t="shared" si="489"/>
        <v>0</v>
      </c>
      <c r="Q3812" s="39">
        <f t="shared" si="494"/>
        <v>0</v>
      </c>
      <c r="R3812" s="41">
        <f t="shared" si="495"/>
        <v>0</v>
      </c>
    </row>
    <row r="3813" spans="4:18" x14ac:dyDescent="0.25">
      <c r="D3813" s="1">
        <v>36678</v>
      </c>
      <c r="E3813" s="1">
        <f t="shared" si="492"/>
        <v>36678</v>
      </c>
      <c r="F3813" s="30">
        <f t="shared" si="490"/>
        <v>0</v>
      </c>
      <c r="H3813" s="42">
        <f>IF(DAY(D3813)&gt;14,VLOOKUP(DATE(YEAR(E3813),MONTH(E3813)-1,DAY(1)),'מדדים וריביות'!B:C,2,FALSE),VLOOKUP(DATE(YEAR(E3813),MONTH(E3813)-2,DAY(1)),'מדדים וריביות'!B:C,2,FALSE))</f>
        <v>25469726.2027256</v>
      </c>
      <c r="I3813" s="43">
        <f>'ריבית יומית'!D3807</f>
        <v>1.0738622586670132E-4</v>
      </c>
      <c r="J3813" s="29">
        <f t="shared" si="491"/>
        <v>1.5701525633398625</v>
      </c>
      <c r="L3813">
        <f>VLOOKUP(D3812,'מדדים וריביות'!B:C,2)</f>
        <v>25686387.3897053</v>
      </c>
      <c r="M3813" s="30">
        <f t="shared" si="496"/>
        <v>0</v>
      </c>
      <c r="O3813" s="39">
        <f t="shared" si="493"/>
        <v>0</v>
      </c>
      <c r="P3813" s="39">
        <f t="shared" si="489"/>
        <v>0</v>
      </c>
      <c r="Q3813" s="39">
        <f t="shared" si="494"/>
        <v>0</v>
      </c>
      <c r="R3813" s="41">
        <f t="shared" si="495"/>
        <v>0</v>
      </c>
    </row>
    <row r="3814" spans="4:18" x14ac:dyDescent="0.25">
      <c r="D3814" s="1">
        <v>36679</v>
      </c>
      <c r="E3814" s="1">
        <f t="shared" si="492"/>
        <v>36678</v>
      </c>
      <c r="F3814" s="30">
        <f t="shared" si="490"/>
        <v>0</v>
      </c>
      <c r="H3814" s="42">
        <f>IF(DAY(D3814)&gt;14,VLOOKUP(DATE(YEAR(E3814),MONTH(E3814)-1,DAY(1)),'מדדים וריביות'!B:C,2,FALSE),VLOOKUP(DATE(YEAR(E3814),MONTH(E3814)-2,DAY(1)),'מדדים וריביות'!B:C,2,FALSE))</f>
        <v>25469726.2027256</v>
      </c>
      <c r="I3814" s="43">
        <f>'ריבית יומית'!D3808</f>
        <v>1.0738622586670132E-4</v>
      </c>
      <c r="J3814" s="29">
        <f t="shared" si="491"/>
        <v>1.569983968686794</v>
      </c>
      <c r="L3814">
        <f>VLOOKUP(D3813,'מדדים וריביות'!B:C,2)</f>
        <v>25758607.785365202</v>
      </c>
      <c r="M3814" s="30">
        <f t="shared" si="496"/>
        <v>0</v>
      </c>
      <c r="O3814" s="39">
        <f t="shared" si="493"/>
        <v>0</v>
      </c>
      <c r="P3814" s="39">
        <f t="shared" si="489"/>
        <v>0</v>
      </c>
      <c r="Q3814" s="39">
        <f t="shared" si="494"/>
        <v>0</v>
      </c>
      <c r="R3814" s="41">
        <f t="shared" si="495"/>
        <v>0</v>
      </c>
    </row>
    <row r="3815" spans="4:18" x14ac:dyDescent="0.25">
      <c r="D3815" s="1">
        <v>36680</v>
      </c>
      <c r="E3815" s="1">
        <f t="shared" si="492"/>
        <v>36678</v>
      </c>
      <c r="F3815" s="30">
        <f t="shared" si="490"/>
        <v>0</v>
      </c>
      <c r="H3815" s="42">
        <f>IF(DAY(D3815)&gt;14,VLOOKUP(DATE(YEAR(E3815),MONTH(E3815)-1,DAY(1)),'מדדים וריביות'!B:C,2,FALSE),VLOOKUP(DATE(YEAR(E3815),MONTH(E3815)-2,DAY(1)),'מדדים וריביות'!B:C,2,FALSE))</f>
        <v>25469726.2027256</v>
      </c>
      <c r="I3815" s="43">
        <f>'ריבית יומית'!D3809</f>
        <v>1.0738622586670132E-4</v>
      </c>
      <c r="J3815" s="29">
        <f t="shared" si="491"/>
        <v>1.569815392136525</v>
      </c>
      <c r="L3815">
        <f>VLOOKUP(D3814,'מדדים וריביות'!B:C,2)</f>
        <v>25758607.785365202</v>
      </c>
      <c r="M3815" s="30">
        <f t="shared" si="496"/>
        <v>0</v>
      </c>
      <c r="O3815" s="39">
        <f t="shared" si="493"/>
        <v>0</v>
      </c>
      <c r="P3815" s="39">
        <f t="shared" si="489"/>
        <v>0</v>
      </c>
      <c r="Q3815" s="39">
        <f t="shared" si="494"/>
        <v>0</v>
      </c>
      <c r="R3815" s="41">
        <f t="shared" si="495"/>
        <v>0</v>
      </c>
    </row>
    <row r="3816" spans="4:18" x14ac:dyDescent="0.25">
      <c r="D3816" s="1">
        <v>36681</v>
      </c>
      <c r="E3816" s="1">
        <f t="shared" si="492"/>
        <v>36678</v>
      </c>
      <c r="F3816" s="30">
        <f t="shared" si="490"/>
        <v>0</v>
      </c>
      <c r="H3816" s="42">
        <f>IF(DAY(D3816)&gt;14,VLOOKUP(DATE(YEAR(E3816),MONTH(E3816)-1,DAY(1)),'מדדים וריביות'!B:C,2,FALSE),VLOOKUP(DATE(YEAR(E3816),MONTH(E3816)-2,DAY(1)),'מדדים וריביות'!B:C,2,FALSE))</f>
        <v>25469726.2027256</v>
      </c>
      <c r="I3816" s="43">
        <f>'ריבית יומית'!D3810</f>
        <v>1.0738622586670132E-4</v>
      </c>
      <c r="J3816" s="29">
        <f t="shared" si="491"/>
        <v>1.5696468336871117</v>
      </c>
      <c r="L3816">
        <f>VLOOKUP(D3815,'מדדים וריביות'!B:C,2)</f>
        <v>25758607.785365202</v>
      </c>
      <c r="M3816" s="30">
        <f t="shared" si="496"/>
        <v>0</v>
      </c>
      <c r="O3816" s="39">
        <f t="shared" si="493"/>
        <v>0</v>
      </c>
      <c r="P3816" s="39">
        <f t="shared" si="489"/>
        <v>0</v>
      </c>
      <c r="Q3816" s="39">
        <f t="shared" si="494"/>
        <v>0</v>
      </c>
      <c r="R3816" s="41">
        <f t="shared" si="495"/>
        <v>0</v>
      </c>
    </row>
    <row r="3817" spans="4:18" x14ac:dyDescent="0.25">
      <c r="D3817" s="1">
        <v>36682</v>
      </c>
      <c r="E3817" s="1">
        <f t="shared" si="492"/>
        <v>36678</v>
      </c>
      <c r="F3817" s="30">
        <f t="shared" si="490"/>
        <v>0</v>
      </c>
      <c r="H3817" s="42">
        <f>IF(DAY(D3817)&gt;14,VLOOKUP(DATE(YEAR(E3817),MONTH(E3817)-1,DAY(1)),'מדדים וריביות'!B:C,2,FALSE),VLOOKUP(DATE(YEAR(E3817),MONTH(E3817)-2,DAY(1)),'מדדים וריביות'!B:C,2,FALSE))</f>
        <v>25469726.2027256</v>
      </c>
      <c r="I3817" s="43">
        <f>'ריבית יומית'!D3811</f>
        <v>1.0738622586670132E-4</v>
      </c>
      <c r="J3817" s="29">
        <f t="shared" si="491"/>
        <v>1.5694782933366105</v>
      </c>
      <c r="L3817">
        <f>VLOOKUP(D3816,'מדדים וריביות'!B:C,2)</f>
        <v>25758607.785365202</v>
      </c>
      <c r="M3817" s="30">
        <f t="shared" si="496"/>
        <v>0</v>
      </c>
      <c r="O3817" s="39">
        <f t="shared" si="493"/>
        <v>0</v>
      </c>
      <c r="P3817" s="39">
        <f t="shared" si="489"/>
        <v>0</v>
      </c>
      <c r="Q3817" s="39">
        <f t="shared" si="494"/>
        <v>0</v>
      </c>
      <c r="R3817" s="41">
        <f t="shared" si="495"/>
        <v>0</v>
      </c>
    </row>
    <row r="3818" spans="4:18" x14ac:dyDescent="0.25">
      <c r="D3818" s="1">
        <v>36683</v>
      </c>
      <c r="E3818" s="1">
        <f t="shared" si="492"/>
        <v>36678</v>
      </c>
      <c r="F3818" s="30">
        <f t="shared" si="490"/>
        <v>0</v>
      </c>
      <c r="H3818" s="42">
        <f>IF(DAY(D3818)&gt;14,VLOOKUP(DATE(YEAR(E3818),MONTH(E3818)-1,DAY(1)),'מדדים וריביות'!B:C,2,FALSE),VLOOKUP(DATE(YEAR(E3818),MONTH(E3818)-2,DAY(1)),'מדדים וריביות'!B:C,2,FALSE))</f>
        <v>25469726.2027256</v>
      </c>
      <c r="I3818" s="43">
        <f>'ריבית יומית'!D3812</f>
        <v>1.0738622586670132E-4</v>
      </c>
      <c r="J3818" s="29">
        <f t="shared" si="491"/>
        <v>1.5693097710830781</v>
      </c>
      <c r="L3818">
        <f>VLOOKUP(D3817,'מדדים וריביות'!B:C,2)</f>
        <v>25758607.785365202</v>
      </c>
      <c r="M3818" s="30">
        <f t="shared" si="496"/>
        <v>0</v>
      </c>
      <c r="O3818" s="39">
        <f t="shared" si="493"/>
        <v>0</v>
      </c>
      <c r="P3818" s="39">
        <f t="shared" si="489"/>
        <v>0</v>
      </c>
      <c r="Q3818" s="39">
        <f t="shared" si="494"/>
        <v>0</v>
      </c>
      <c r="R3818" s="41">
        <f t="shared" si="495"/>
        <v>0</v>
      </c>
    </row>
    <row r="3819" spans="4:18" x14ac:dyDescent="0.25">
      <c r="D3819" s="1">
        <v>36684</v>
      </c>
      <c r="E3819" s="1">
        <f t="shared" si="492"/>
        <v>36678</v>
      </c>
      <c r="F3819" s="30">
        <f t="shared" si="490"/>
        <v>0</v>
      </c>
      <c r="H3819" s="42">
        <f>IF(DAY(D3819)&gt;14,VLOOKUP(DATE(YEAR(E3819),MONTH(E3819)-1,DAY(1)),'מדדים וריביות'!B:C,2,FALSE),VLOOKUP(DATE(YEAR(E3819),MONTH(E3819)-2,DAY(1)),'מדדים וריביות'!B:C,2,FALSE))</f>
        <v>25469726.2027256</v>
      </c>
      <c r="I3819" s="43">
        <f>'ריבית יומית'!D3813</f>
        <v>1.0738622586670132E-4</v>
      </c>
      <c r="J3819" s="29">
        <f t="shared" si="491"/>
        <v>1.5691412669245715</v>
      </c>
      <c r="L3819">
        <f>VLOOKUP(D3818,'מדדים וריביות'!B:C,2)</f>
        <v>25758607.785365202</v>
      </c>
      <c r="M3819" s="30">
        <f t="shared" si="496"/>
        <v>0</v>
      </c>
      <c r="O3819" s="39">
        <f t="shared" si="493"/>
        <v>0</v>
      </c>
      <c r="P3819" s="39">
        <f t="shared" si="489"/>
        <v>0</v>
      </c>
      <c r="Q3819" s="39">
        <f t="shared" si="494"/>
        <v>0</v>
      </c>
      <c r="R3819" s="41">
        <f t="shared" si="495"/>
        <v>0</v>
      </c>
    </row>
    <row r="3820" spans="4:18" x14ac:dyDescent="0.25">
      <c r="D3820" s="1">
        <v>36685</v>
      </c>
      <c r="E3820" s="1">
        <f t="shared" si="492"/>
        <v>36678</v>
      </c>
      <c r="F3820" s="30">
        <f t="shared" si="490"/>
        <v>0</v>
      </c>
      <c r="H3820" s="42">
        <f>IF(DAY(D3820)&gt;14,VLOOKUP(DATE(YEAR(E3820),MONTH(E3820)-1,DAY(1)),'מדדים וריביות'!B:C,2,FALSE),VLOOKUP(DATE(YEAR(E3820),MONTH(E3820)-2,DAY(1)),'מדדים וריביות'!B:C,2,FALSE))</f>
        <v>25469726.2027256</v>
      </c>
      <c r="I3820" s="43">
        <f>'ריבית יומית'!D3814</f>
        <v>1.0738622586670132E-4</v>
      </c>
      <c r="J3820" s="29">
        <f t="shared" si="491"/>
        <v>1.5689727808591474</v>
      </c>
      <c r="L3820">
        <f>VLOOKUP(D3819,'מדדים וריביות'!B:C,2)</f>
        <v>25758607.785365202</v>
      </c>
      <c r="M3820" s="30">
        <f t="shared" si="496"/>
        <v>0</v>
      </c>
      <c r="O3820" s="39">
        <f t="shared" si="493"/>
        <v>0</v>
      </c>
      <c r="P3820" s="39">
        <f t="shared" ref="P3820:P3883" si="497">J3821*G3820-G3820</f>
        <v>0</v>
      </c>
      <c r="Q3820" s="39">
        <f t="shared" si="494"/>
        <v>0</v>
      </c>
      <c r="R3820" s="41">
        <f t="shared" si="495"/>
        <v>0</v>
      </c>
    </row>
    <row r="3821" spans="4:18" x14ac:dyDescent="0.25">
      <c r="D3821" s="1">
        <v>36686</v>
      </c>
      <c r="E3821" s="1">
        <f t="shared" si="492"/>
        <v>36678</v>
      </c>
      <c r="F3821" s="30">
        <f t="shared" si="490"/>
        <v>0</v>
      </c>
      <c r="H3821" s="42">
        <f>IF(DAY(D3821)&gt;14,VLOOKUP(DATE(YEAR(E3821),MONTH(E3821)-1,DAY(1)),'מדדים וריביות'!B:C,2,FALSE),VLOOKUP(DATE(YEAR(E3821),MONTH(E3821)-2,DAY(1)),'מדדים וריביות'!B:C,2,FALSE))</f>
        <v>25469726.2027256</v>
      </c>
      <c r="I3821" s="43">
        <f>'ריבית יומית'!D3815</f>
        <v>1.0738622586670132E-4</v>
      </c>
      <c r="J3821" s="29">
        <f t="shared" si="491"/>
        <v>1.5688043128848632</v>
      </c>
      <c r="L3821">
        <f>VLOOKUP(D3820,'מדדים וריביות'!B:C,2)</f>
        <v>25758607.785365202</v>
      </c>
      <c r="M3821" s="30">
        <f t="shared" si="496"/>
        <v>0</v>
      </c>
      <c r="O3821" s="39">
        <f t="shared" si="493"/>
        <v>0</v>
      </c>
      <c r="P3821" s="39">
        <f t="shared" si="497"/>
        <v>0</v>
      </c>
      <c r="Q3821" s="39">
        <f t="shared" si="494"/>
        <v>0</v>
      </c>
      <c r="R3821" s="41">
        <f t="shared" si="495"/>
        <v>0</v>
      </c>
    </row>
    <row r="3822" spans="4:18" x14ac:dyDescent="0.25">
      <c r="D3822" s="1">
        <v>36687</v>
      </c>
      <c r="E3822" s="1">
        <f t="shared" si="492"/>
        <v>36678</v>
      </c>
      <c r="F3822" s="30">
        <f t="shared" si="490"/>
        <v>0</v>
      </c>
      <c r="H3822" s="42">
        <f>IF(DAY(D3822)&gt;14,VLOOKUP(DATE(YEAR(E3822),MONTH(E3822)-1,DAY(1)),'מדדים וריביות'!B:C,2,FALSE),VLOOKUP(DATE(YEAR(E3822),MONTH(E3822)-2,DAY(1)),'מדדים וריביות'!B:C,2,FALSE))</f>
        <v>25469726.2027256</v>
      </c>
      <c r="I3822" s="43">
        <f>'ריבית יומית'!D3816</f>
        <v>1.0738622586670132E-4</v>
      </c>
      <c r="J3822" s="29">
        <f t="shared" si="491"/>
        <v>1.5686358629997765</v>
      </c>
      <c r="L3822">
        <f>VLOOKUP(D3821,'מדדים וריביות'!B:C,2)</f>
        <v>25758607.785365202</v>
      </c>
      <c r="M3822" s="30">
        <f t="shared" si="496"/>
        <v>0</v>
      </c>
      <c r="O3822" s="39">
        <f t="shared" si="493"/>
        <v>0</v>
      </c>
      <c r="P3822" s="39">
        <f t="shared" si="497"/>
        <v>0</v>
      </c>
      <c r="Q3822" s="39">
        <f t="shared" si="494"/>
        <v>0</v>
      </c>
      <c r="R3822" s="41">
        <f t="shared" si="495"/>
        <v>0</v>
      </c>
    </row>
    <row r="3823" spans="4:18" x14ac:dyDescent="0.25">
      <c r="D3823" s="1">
        <v>36688</v>
      </c>
      <c r="E3823" s="1">
        <f t="shared" si="492"/>
        <v>36678</v>
      </c>
      <c r="F3823" s="30">
        <f t="shared" si="490"/>
        <v>0</v>
      </c>
      <c r="H3823" s="42">
        <f>IF(DAY(D3823)&gt;14,VLOOKUP(DATE(YEAR(E3823),MONTH(E3823)-1,DAY(1)),'מדדים וריביות'!B:C,2,FALSE),VLOOKUP(DATE(YEAR(E3823),MONTH(E3823)-2,DAY(1)),'מדדים וריביות'!B:C,2,FALSE))</f>
        <v>25469726.2027256</v>
      </c>
      <c r="I3823" s="43">
        <f>'ריבית יומית'!D3817</f>
        <v>1.0738622586670132E-4</v>
      </c>
      <c r="J3823" s="29">
        <f t="shared" si="491"/>
        <v>1.5684674312019449</v>
      </c>
      <c r="L3823">
        <f>VLOOKUP(D3822,'מדדים וריביות'!B:C,2)</f>
        <v>25758607.785365202</v>
      </c>
      <c r="M3823" s="30">
        <f t="shared" si="496"/>
        <v>0</v>
      </c>
      <c r="O3823" s="39">
        <f t="shared" si="493"/>
        <v>0</v>
      </c>
      <c r="P3823" s="39">
        <f t="shared" si="497"/>
        <v>0</v>
      </c>
      <c r="Q3823" s="39">
        <f t="shared" si="494"/>
        <v>0</v>
      </c>
      <c r="R3823" s="41">
        <f t="shared" si="495"/>
        <v>0</v>
      </c>
    </row>
    <row r="3824" spans="4:18" x14ac:dyDescent="0.25">
      <c r="D3824" s="1">
        <v>36689</v>
      </c>
      <c r="E3824" s="1">
        <f t="shared" si="492"/>
        <v>36678</v>
      </c>
      <c r="F3824" s="30">
        <f t="shared" si="490"/>
        <v>0</v>
      </c>
      <c r="H3824" s="42">
        <f>IF(DAY(D3824)&gt;14,VLOOKUP(DATE(YEAR(E3824),MONTH(E3824)-1,DAY(1)),'מדדים וריביות'!B:C,2,FALSE),VLOOKUP(DATE(YEAR(E3824),MONTH(E3824)-2,DAY(1)),'מדדים וריביות'!B:C,2,FALSE))</f>
        <v>25469726.2027256</v>
      </c>
      <c r="I3824" s="43">
        <f>'ריבית יומית'!D3818</f>
        <v>1.0738622586670132E-4</v>
      </c>
      <c r="J3824" s="29">
        <f t="shared" si="491"/>
        <v>1.5682990174894262</v>
      </c>
      <c r="L3824">
        <f>VLOOKUP(D3823,'מדדים וריביות'!B:C,2)</f>
        <v>25758607.785365202</v>
      </c>
      <c r="M3824" s="30">
        <f t="shared" si="496"/>
        <v>0</v>
      </c>
      <c r="O3824" s="39">
        <f t="shared" si="493"/>
        <v>0</v>
      </c>
      <c r="P3824" s="39">
        <f t="shared" si="497"/>
        <v>0</v>
      </c>
      <c r="Q3824" s="39">
        <f t="shared" si="494"/>
        <v>0</v>
      </c>
      <c r="R3824" s="41">
        <f t="shared" si="495"/>
        <v>0</v>
      </c>
    </row>
    <row r="3825" spans="4:18" x14ac:dyDescent="0.25">
      <c r="D3825" s="1">
        <v>36690</v>
      </c>
      <c r="E3825" s="1">
        <f t="shared" si="492"/>
        <v>36678</v>
      </c>
      <c r="F3825" s="30">
        <f t="shared" si="490"/>
        <v>0</v>
      </c>
      <c r="H3825" s="42">
        <f>IF(DAY(D3825)&gt;14,VLOOKUP(DATE(YEAR(E3825),MONTH(E3825)-1,DAY(1)),'מדדים וריביות'!B:C,2,FALSE),VLOOKUP(DATE(YEAR(E3825),MONTH(E3825)-2,DAY(1)),'מדדים וריביות'!B:C,2,FALSE))</f>
        <v>25469726.2027256</v>
      </c>
      <c r="I3825" s="43">
        <f>'ריבית יומית'!D3819</f>
        <v>1.0738622586670132E-4</v>
      </c>
      <c r="J3825" s="29">
        <f t="shared" si="491"/>
        <v>1.5681306218602786</v>
      </c>
      <c r="L3825">
        <f>VLOOKUP(D3824,'מדדים וריביות'!B:C,2)</f>
        <v>25758607.785365202</v>
      </c>
      <c r="M3825" s="30">
        <f t="shared" si="496"/>
        <v>0</v>
      </c>
      <c r="O3825" s="39">
        <f t="shared" si="493"/>
        <v>0</v>
      </c>
      <c r="P3825" s="39">
        <f t="shared" si="497"/>
        <v>0</v>
      </c>
      <c r="Q3825" s="39">
        <f t="shared" si="494"/>
        <v>0</v>
      </c>
      <c r="R3825" s="41">
        <f t="shared" si="495"/>
        <v>0</v>
      </c>
    </row>
    <row r="3826" spans="4:18" x14ac:dyDescent="0.25">
      <c r="D3826" s="1">
        <v>36691</v>
      </c>
      <c r="E3826" s="1">
        <f t="shared" si="492"/>
        <v>36678</v>
      </c>
      <c r="F3826" s="30">
        <f t="shared" si="490"/>
        <v>0</v>
      </c>
      <c r="H3826" s="42">
        <f>IF(DAY(D3826)&gt;14,VLOOKUP(DATE(YEAR(E3826),MONTH(E3826)-1,DAY(1)),'מדדים וריביות'!B:C,2,FALSE),VLOOKUP(DATE(YEAR(E3826),MONTH(E3826)-2,DAY(1)),'מדדים וריביות'!B:C,2,FALSE))</f>
        <v>25469726.2027256</v>
      </c>
      <c r="I3826" s="43">
        <f>'ריבית יומית'!D3820</f>
        <v>1.0738622586670132E-4</v>
      </c>
      <c r="J3826" s="29">
        <f t="shared" si="491"/>
        <v>1.5679622443125605</v>
      </c>
      <c r="L3826">
        <f>VLOOKUP(D3825,'מדדים וריביות'!B:C,2)</f>
        <v>25758607.785365202</v>
      </c>
      <c r="M3826" s="30">
        <f t="shared" si="496"/>
        <v>0</v>
      </c>
      <c r="O3826" s="39">
        <f t="shared" si="493"/>
        <v>0</v>
      </c>
      <c r="P3826" s="39">
        <f t="shared" si="497"/>
        <v>0</v>
      </c>
      <c r="Q3826" s="39">
        <f t="shared" si="494"/>
        <v>0</v>
      </c>
      <c r="R3826" s="41">
        <f t="shared" si="495"/>
        <v>0</v>
      </c>
    </row>
    <row r="3827" spans="4:18" x14ac:dyDescent="0.25">
      <c r="D3827" s="1">
        <v>36692</v>
      </c>
      <c r="E3827" s="1">
        <f t="shared" si="492"/>
        <v>36678</v>
      </c>
      <c r="F3827" s="30">
        <f t="shared" si="490"/>
        <v>0</v>
      </c>
      <c r="H3827" s="42">
        <f>IF(DAY(D3827)&gt;14,VLOOKUP(DATE(YEAR(E3827),MONTH(E3827)-1,DAY(1)),'מדדים וריביות'!B:C,2,FALSE),VLOOKUP(DATE(YEAR(E3827),MONTH(E3827)-2,DAY(1)),'מדדים וריביות'!B:C,2,FALSE))</f>
        <v>25686387.3897053</v>
      </c>
      <c r="I3827" s="43">
        <f>'ריבית יומית'!D3821</f>
        <v>1.0738622586670132E-4</v>
      </c>
      <c r="J3827" s="29">
        <f t="shared" si="491"/>
        <v>1.5677938848443302</v>
      </c>
      <c r="L3827">
        <f>VLOOKUP(D3826,'מדדים וריביות'!B:C,2)</f>
        <v>25758607.785365202</v>
      </c>
      <c r="M3827" s="30">
        <f t="shared" si="496"/>
        <v>0</v>
      </c>
      <c r="O3827" s="39">
        <f t="shared" si="493"/>
        <v>0</v>
      </c>
      <c r="P3827" s="39">
        <f t="shared" si="497"/>
        <v>0</v>
      </c>
      <c r="Q3827" s="39">
        <f t="shared" si="494"/>
        <v>0</v>
      </c>
      <c r="R3827" s="41">
        <f t="shared" si="495"/>
        <v>0</v>
      </c>
    </row>
    <row r="3828" spans="4:18" x14ac:dyDescent="0.25">
      <c r="D3828" s="1">
        <v>36693</v>
      </c>
      <c r="E3828" s="1">
        <f t="shared" si="492"/>
        <v>36678</v>
      </c>
      <c r="F3828" s="30">
        <f t="shared" si="490"/>
        <v>0</v>
      </c>
      <c r="H3828" s="42">
        <f>IF(DAY(D3828)&gt;14,VLOOKUP(DATE(YEAR(E3828),MONTH(E3828)-1,DAY(1)),'מדדים וריביות'!B:C,2,FALSE),VLOOKUP(DATE(YEAR(E3828),MONTH(E3828)-2,DAY(1)),'מדדים וריביות'!B:C,2,FALSE))</f>
        <v>25686387.3897053</v>
      </c>
      <c r="I3828" s="43">
        <f>'ריבית יומית'!D3822</f>
        <v>1.0738622586670132E-4</v>
      </c>
      <c r="J3828" s="29">
        <f t="shared" si="491"/>
        <v>1.5676255434536466</v>
      </c>
      <c r="L3828">
        <f>VLOOKUP(D3827,'מדדים וריביות'!B:C,2)</f>
        <v>25758607.785365202</v>
      </c>
      <c r="M3828" s="30">
        <f t="shared" si="496"/>
        <v>0</v>
      </c>
      <c r="O3828" s="39">
        <f t="shared" si="493"/>
        <v>0</v>
      </c>
      <c r="P3828" s="39">
        <f t="shared" si="497"/>
        <v>0</v>
      </c>
      <c r="Q3828" s="39">
        <f t="shared" si="494"/>
        <v>0</v>
      </c>
      <c r="R3828" s="41">
        <f t="shared" si="495"/>
        <v>0</v>
      </c>
    </row>
    <row r="3829" spans="4:18" x14ac:dyDescent="0.25">
      <c r="D3829" s="1">
        <v>36694</v>
      </c>
      <c r="E3829" s="1">
        <f t="shared" si="492"/>
        <v>36678</v>
      </c>
      <c r="F3829" s="30">
        <f t="shared" si="490"/>
        <v>0</v>
      </c>
      <c r="H3829" s="42">
        <f>IF(DAY(D3829)&gt;14,VLOOKUP(DATE(YEAR(E3829),MONTH(E3829)-1,DAY(1)),'מדדים וריביות'!B:C,2,FALSE),VLOOKUP(DATE(YEAR(E3829),MONTH(E3829)-2,DAY(1)),'מדדים וריביות'!B:C,2,FALSE))</f>
        <v>25686387.3897053</v>
      </c>
      <c r="I3829" s="43">
        <f>'ריבית יומית'!D3823</f>
        <v>1.0738622586670132E-4</v>
      </c>
      <c r="J3829" s="29">
        <f t="shared" si="491"/>
        <v>1.5674572201385684</v>
      </c>
      <c r="L3829">
        <f>VLOOKUP(D3828,'מדדים וריביות'!B:C,2)</f>
        <v>25758607.785365202</v>
      </c>
      <c r="M3829" s="30">
        <f t="shared" si="496"/>
        <v>0</v>
      </c>
      <c r="O3829" s="39">
        <f t="shared" si="493"/>
        <v>0</v>
      </c>
      <c r="P3829" s="39">
        <f t="shared" si="497"/>
        <v>0</v>
      </c>
      <c r="Q3829" s="39">
        <f t="shared" si="494"/>
        <v>0</v>
      </c>
      <c r="R3829" s="41">
        <f t="shared" si="495"/>
        <v>0</v>
      </c>
    </row>
    <row r="3830" spans="4:18" x14ac:dyDescent="0.25">
      <c r="D3830" s="1">
        <v>36695</v>
      </c>
      <c r="E3830" s="1">
        <f t="shared" si="492"/>
        <v>36678</v>
      </c>
      <c r="F3830" s="30">
        <f t="shared" si="490"/>
        <v>0</v>
      </c>
      <c r="H3830" s="42">
        <f>IF(DAY(D3830)&gt;14,VLOOKUP(DATE(YEAR(E3830),MONTH(E3830)-1,DAY(1)),'מדדים וריביות'!B:C,2,FALSE),VLOOKUP(DATE(YEAR(E3830),MONTH(E3830)-2,DAY(1)),'מדדים וריביות'!B:C,2,FALSE))</f>
        <v>25686387.3897053</v>
      </c>
      <c r="I3830" s="43">
        <f>'ריבית יומית'!D3824</f>
        <v>1.0738622586670132E-4</v>
      </c>
      <c r="J3830" s="29">
        <f t="shared" si="491"/>
        <v>1.5672889148971549</v>
      </c>
      <c r="L3830">
        <f>VLOOKUP(D3829,'מדדים וריביות'!B:C,2)</f>
        <v>25758607.785365202</v>
      </c>
      <c r="M3830" s="30">
        <f t="shared" si="496"/>
        <v>0</v>
      </c>
      <c r="O3830" s="39">
        <f t="shared" si="493"/>
        <v>0</v>
      </c>
      <c r="P3830" s="39">
        <f t="shared" si="497"/>
        <v>0</v>
      </c>
      <c r="Q3830" s="39">
        <f t="shared" si="494"/>
        <v>0</v>
      </c>
      <c r="R3830" s="41">
        <f t="shared" si="495"/>
        <v>0</v>
      </c>
    </row>
    <row r="3831" spans="4:18" x14ac:dyDescent="0.25">
      <c r="D3831" s="1">
        <v>36696</v>
      </c>
      <c r="E3831" s="1">
        <f t="shared" si="492"/>
        <v>36678</v>
      </c>
      <c r="F3831" s="30">
        <f t="shared" si="490"/>
        <v>0</v>
      </c>
      <c r="H3831" s="42">
        <f>IF(DAY(D3831)&gt;14,VLOOKUP(DATE(YEAR(E3831),MONTH(E3831)-1,DAY(1)),'מדדים וריביות'!B:C,2,FALSE),VLOOKUP(DATE(YEAR(E3831),MONTH(E3831)-2,DAY(1)),'מדדים וריביות'!B:C,2,FALSE))</f>
        <v>25686387.3897053</v>
      </c>
      <c r="I3831" s="43">
        <f>'ריבית יומית'!D3825</f>
        <v>1.0738622586670132E-4</v>
      </c>
      <c r="J3831" s="29">
        <f t="shared" si="491"/>
        <v>1.5671206277274654</v>
      </c>
      <c r="L3831">
        <f>VLOOKUP(D3830,'מדדים וריביות'!B:C,2)</f>
        <v>25758607.785365202</v>
      </c>
      <c r="M3831" s="30">
        <f t="shared" si="496"/>
        <v>0</v>
      </c>
      <c r="O3831" s="39">
        <f t="shared" si="493"/>
        <v>0</v>
      </c>
      <c r="P3831" s="39">
        <f t="shared" si="497"/>
        <v>0</v>
      </c>
      <c r="Q3831" s="39">
        <f t="shared" si="494"/>
        <v>0</v>
      </c>
      <c r="R3831" s="41">
        <f t="shared" si="495"/>
        <v>0</v>
      </c>
    </row>
    <row r="3832" spans="4:18" x14ac:dyDescent="0.25">
      <c r="D3832" s="1">
        <v>36697</v>
      </c>
      <c r="E3832" s="1">
        <f t="shared" si="492"/>
        <v>36678</v>
      </c>
      <c r="F3832" s="30">
        <f t="shared" si="490"/>
        <v>0</v>
      </c>
      <c r="H3832" s="42">
        <f>IF(DAY(D3832)&gt;14,VLOOKUP(DATE(YEAR(E3832),MONTH(E3832)-1,DAY(1)),'מדדים וריביות'!B:C,2,FALSE),VLOOKUP(DATE(YEAR(E3832),MONTH(E3832)-2,DAY(1)),'מדדים וריביות'!B:C,2,FALSE))</f>
        <v>25686387.3897053</v>
      </c>
      <c r="I3832" s="43">
        <f>'ריבית יומית'!D3826</f>
        <v>1.0738622586670132E-4</v>
      </c>
      <c r="J3832" s="29">
        <f t="shared" si="491"/>
        <v>1.5669523586275595</v>
      </c>
      <c r="L3832">
        <f>VLOOKUP(D3831,'מדדים וריביות'!B:C,2)</f>
        <v>25758607.785365202</v>
      </c>
      <c r="M3832" s="30">
        <f t="shared" si="496"/>
        <v>0</v>
      </c>
      <c r="O3832" s="39">
        <f t="shared" si="493"/>
        <v>0</v>
      </c>
      <c r="P3832" s="39">
        <f t="shared" si="497"/>
        <v>0</v>
      </c>
      <c r="Q3832" s="39">
        <f t="shared" si="494"/>
        <v>0</v>
      </c>
      <c r="R3832" s="41">
        <f t="shared" si="495"/>
        <v>0</v>
      </c>
    </row>
    <row r="3833" spans="4:18" x14ac:dyDescent="0.25">
      <c r="D3833" s="1">
        <v>36698</v>
      </c>
      <c r="E3833" s="1">
        <f t="shared" si="492"/>
        <v>36678</v>
      </c>
      <c r="F3833" s="30">
        <f t="shared" si="490"/>
        <v>0</v>
      </c>
      <c r="H3833" s="42">
        <f>IF(DAY(D3833)&gt;14,VLOOKUP(DATE(YEAR(E3833),MONTH(E3833)-1,DAY(1)),'מדדים וריביות'!B:C,2,FALSE),VLOOKUP(DATE(YEAR(E3833),MONTH(E3833)-2,DAY(1)),'מדדים וריביות'!B:C,2,FALSE))</f>
        <v>25686387.3897053</v>
      </c>
      <c r="I3833" s="43">
        <f>'ריבית יומית'!D3827</f>
        <v>1.0738622586670132E-4</v>
      </c>
      <c r="J3833" s="29">
        <f t="shared" si="491"/>
        <v>1.5667841075954969</v>
      </c>
      <c r="L3833">
        <f>VLOOKUP(D3832,'מדדים וריביות'!B:C,2)</f>
        <v>25758607.785365202</v>
      </c>
      <c r="M3833" s="30">
        <f t="shared" si="496"/>
        <v>0</v>
      </c>
      <c r="O3833" s="39">
        <f t="shared" si="493"/>
        <v>0</v>
      </c>
      <c r="P3833" s="39">
        <f t="shared" si="497"/>
        <v>0</v>
      </c>
      <c r="Q3833" s="39">
        <f t="shared" si="494"/>
        <v>0</v>
      </c>
      <c r="R3833" s="41">
        <f t="shared" si="495"/>
        <v>0</v>
      </c>
    </row>
    <row r="3834" spans="4:18" x14ac:dyDescent="0.25">
      <c r="D3834" s="1">
        <v>36699</v>
      </c>
      <c r="E3834" s="1">
        <f t="shared" si="492"/>
        <v>36678</v>
      </c>
      <c r="F3834" s="30">
        <f t="shared" si="490"/>
        <v>0</v>
      </c>
      <c r="H3834" s="42">
        <f>IF(DAY(D3834)&gt;14,VLOOKUP(DATE(YEAR(E3834),MONTH(E3834)-1,DAY(1)),'מדדים וריביות'!B:C,2,FALSE),VLOOKUP(DATE(YEAR(E3834),MONTH(E3834)-2,DAY(1)),'מדדים וריביות'!B:C,2,FALSE))</f>
        <v>25686387.3897053</v>
      </c>
      <c r="I3834" s="43">
        <f>'ריבית יומית'!D3828</f>
        <v>1.0738622586670132E-4</v>
      </c>
      <c r="J3834" s="29">
        <f t="shared" si="491"/>
        <v>1.5666158746293377</v>
      </c>
      <c r="L3834">
        <f>VLOOKUP(D3833,'מדדים וריביות'!B:C,2)</f>
        <v>25758607.785365202</v>
      </c>
      <c r="M3834" s="30">
        <f t="shared" si="496"/>
        <v>0</v>
      </c>
      <c r="O3834" s="39">
        <f t="shared" si="493"/>
        <v>0</v>
      </c>
      <c r="P3834" s="39">
        <f t="shared" si="497"/>
        <v>0</v>
      </c>
      <c r="Q3834" s="39">
        <f t="shared" si="494"/>
        <v>0</v>
      </c>
      <c r="R3834" s="41">
        <f t="shared" si="495"/>
        <v>0</v>
      </c>
    </row>
    <row r="3835" spans="4:18" x14ac:dyDescent="0.25">
      <c r="D3835" s="1">
        <v>36700</v>
      </c>
      <c r="E3835" s="1">
        <f t="shared" si="492"/>
        <v>36678</v>
      </c>
      <c r="F3835" s="30">
        <f t="shared" si="490"/>
        <v>0</v>
      </c>
      <c r="H3835" s="42">
        <f>IF(DAY(D3835)&gt;14,VLOOKUP(DATE(YEAR(E3835),MONTH(E3835)-1,DAY(1)),'מדדים וריביות'!B:C,2,FALSE),VLOOKUP(DATE(YEAR(E3835),MONTH(E3835)-2,DAY(1)),'מדדים וריביות'!B:C,2,FALSE))</f>
        <v>25686387.3897053</v>
      </c>
      <c r="I3835" s="43">
        <f>'ריבית יומית'!D3829</f>
        <v>1.0738622586670132E-4</v>
      </c>
      <c r="J3835" s="29">
        <f t="shared" si="491"/>
        <v>1.566447659727142</v>
      </c>
      <c r="L3835">
        <f>VLOOKUP(D3834,'מדדים וריביות'!B:C,2)</f>
        <v>25758607.785365202</v>
      </c>
      <c r="M3835" s="30">
        <f t="shared" si="496"/>
        <v>0</v>
      </c>
      <c r="O3835" s="39">
        <f t="shared" si="493"/>
        <v>0</v>
      </c>
      <c r="P3835" s="39">
        <f t="shared" si="497"/>
        <v>0</v>
      </c>
      <c r="Q3835" s="39">
        <f t="shared" si="494"/>
        <v>0</v>
      </c>
      <c r="R3835" s="41">
        <f t="shared" si="495"/>
        <v>0</v>
      </c>
    </row>
    <row r="3836" spans="4:18" x14ac:dyDescent="0.25">
      <c r="D3836" s="1">
        <v>36701</v>
      </c>
      <c r="E3836" s="1">
        <f t="shared" si="492"/>
        <v>36678</v>
      </c>
      <c r="F3836" s="30">
        <f t="shared" si="490"/>
        <v>0</v>
      </c>
      <c r="H3836" s="42">
        <f>IF(DAY(D3836)&gt;14,VLOOKUP(DATE(YEAR(E3836),MONTH(E3836)-1,DAY(1)),'מדדים וריביות'!B:C,2,FALSE),VLOOKUP(DATE(YEAR(E3836),MONTH(E3836)-2,DAY(1)),'מדדים וריביות'!B:C,2,FALSE))</f>
        <v>25686387.3897053</v>
      </c>
      <c r="I3836" s="43">
        <f>'ריבית יומית'!D3830</f>
        <v>1.0738622586670132E-4</v>
      </c>
      <c r="J3836" s="29">
        <f t="shared" si="491"/>
        <v>1.5662794628869701</v>
      </c>
      <c r="L3836">
        <f>VLOOKUP(D3835,'מדדים וריביות'!B:C,2)</f>
        <v>25758607.785365202</v>
      </c>
      <c r="M3836" s="30">
        <f t="shared" si="496"/>
        <v>0</v>
      </c>
      <c r="O3836" s="39">
        <f t="shared" si="493"/>
        <v>0</v>
      </c>
      <c r="P3836" s="39">
        <f t="shared" si="497"/>
        <v>0</v>
      </c>
      <c r="Q3836" s="39">
        <f t="shared" si="494"/>
        <v>0</v>
      </c>
      <c r="R3836" s="41">
        <f t="shared" si="495"/>
        <v>0</v>
      </c>
    </row>
    <row r="3837" spans="4:18" x14ac:dyDescent="0.25">
      <c r="D3837" s="1">
        <v>36702</v>
      </c>
      <c r="E3837" s="1">
        <f t="shared" si="492"/>
        <v>36678</v>
      </c>
      <c r="F3837" s="30">
        <f t="shared" si="490"/>
        <v>0</v>
      </c>
      <c r="H3837" s="42">
        <f>IF(DAY(D3837)&gt;14,VLOOKUP(DATE(YEAR(E3837),MONTH(E3837)-1,DAY(1)),'מדדים וריביות'!B:C,2,FALSE),VLOOKUP(DATE(YEAR(E3837),MONTH(E3837)-2,DAY(1)),'מדדים וריביות'!B:C,2,FALSE))</f>
        <v>25686387.3897053</v>
      </c>
      <c r="I3837" s="43">
        <f>'ריבית יומית'!D3831</f>
        <v>1.0738622586670132E-4</v>
      </c>
      <c r="J3837" s="29">
        <f t="shared" si="491"/>
        <v>1.5661112841068825</v>
      </c>
      <c r="L3837">
        <f>VLOOKUP(D3836,'מדדים וריביות'!B:C,2)</f>
        <v>25758607.785365202</v>
      </c>
      <c r="M3837" s="30">
        <f t="shared" si="496"/>
        <v>0</v>
      </c>
      <c r="O3837" s="39">
        <f t="shared" si="493"/>
        <v>0</v>
      </c>
      <c r="P3837" s="39">
        <f t="shared" si="497"/>
        <v>0</v>
      </c>
      <c r="Q3837" s="39">
        <f t="shared" si="494"/>
        <v>0</v>
      </c>
      <c r="R3837" s="41">
        <f t="shared" si="495"/>
        <v>0</v>
      </c>
    </row>
    <row r="3838" spans="4:18" x14ac:dyDescent="0.25">
      <c r="D3838" s="1">
        <v>36703</v>
      </c>
      <c r="E3838" s="1">
        <f t="shared" si="492"/>
        <v>36678</v>
      </c>
      <c r="F3838" s="30">
        <f t="shared" si="490"/>
        <v>0</v>
      </c>
      <c r="H3838" s="42">
        <f>IF(DAY(D3838)&gt;14,VLOOKUP(DATE(YEAR(E3838),MONTH(E3838)-1,DAY(1)),'מדדים וריביות'!B:C,2,FALSE),VLOOKUP(DATE(YEAR(E3838),MONTH(E3838)-2,DAY(1)),'מדדים וריביות'!B:C,2,FALSE))</f>
        <v>25686387.3897053</v>
      </c>
      <c r="I3838" s="43">
        <f>'ריבית יומית'!D3832</f>
        <v>1.0738622586670132E-4</v>
      </c>
      <c r="J3838" s="29">
        <f t="shared" si="491"/>
        <v>1.5659431233849403</v>
      </c>
      <c r="L3838">
        <f>VLOOKUP(D3837,'מדדים וריביות'!B:C,2)</f>
        <v>25758607.785365202</v>
      </c>
      <c r="M3838" s="30">
        <f t="shared" si="496"/>
        <v>0</v>
      </c>
      <c r="O3838" s="39">
        <f t="shared" si="493"/>
        <v>0</v>
      </c>
      <c r="P3838" s="39">
        <f t="shared" si="497"/>
        <v>0</v>
      </c>
      <c r="Q3838" s="39">
        <f t="shared" si="494"/>
        <v>0</v>
      </c>
      <c r="R3838" s="41">
        <f t="shared" si="495"/>
        <v>0</v>
      </c>
    </row>
    <row r="3839" spans="4:18" x14ac:dyDescent="0.25">
      <c r="D3839" s="1">
        <v>36704</v>
      </c>
      <c r="E3839" s="1">
        <f t="shared" si="492"/>
        <v>36678</v>
      </c>
      <c r="F3839" s="30">
        <f t="shared" si="490"/>
        <v>0</v>
      </c>
      <c r="H3839" s="42">
        <f>IF(DAY(D3839)&gt;14,VLOOKUP(DATE(YEAR(E3839),MONTH(E3839)-1,DAY(1)),'מדדים וריביות'!B:C,2,FALSE),VLOOKUP(DATE(YEAR(E3839),MONTH(E3839)-2,DAY(1)),'מדדים וריביות'!B:C,2,FALSE))</f>
        <v>25686387.3897053</v>
      </c>
      <c r="I3839" s="43">
        <f>'ריבית יומית'!D3833</f>
        <v>1.0738622586670132E-4</v>
      </c>
      <c r="J3839" s="29">
        <f t="shared" si="491"/>
        <v>1.5657749807192045</v>
      </c>
      <c r="L3839">
        <f>VLOOKUP(D3838,'מדדים וריביות'!B:C,2)</f>
        <v>25758607.785365202</v>
      </c>
      <c r="M3839" s="30">
        <f t="shared" si="496"/>
        <v>0</v>
      </c>
      <c r="O3839" s="39">
        <f t="shared" si="493"/>
        <v>0</v>
      </c>
      <c r="P3839" s="39">
        <f t="shared" si="497"/>
        <v>0</v>
      </c>
      <c r="Q3839" s="39">
        <f t="shared" si="494"/>
        <v>0</v>
      </c>
      <c r="R3839" s="41">
        <f t="shared" si="495"/>
        <v>0</v>
      </c>
    </row>
    <row r="3840" spans="4:18" x14ac:dyDescent="0.25">
      <c r="D3840" s="1">
        <v>36705</v>
      </c>
      <c r="E3840" s="1">
        <f t="shared" si="492"/>
        <v>36678</v>
      </c>
      <c r="F3840" s="30">
        <f t="shared" ref="F3840:F3903" si="498">M3839</f>
        <v>0</v>
      </c>
      <c r="H3840" s="42">
        <f>IF(DAY(D3840)&gt;14,VLOOKUP(DATE(YEAR(E3840),MONTH(E3840)-1,DAY(1)),'מדדים וריביות'!B:C,2,FALSE),VLOOKUP(DATE(YEAR(E3840),MONTH(E3840)-2,DAY(1)),'מדדים וריביות'!B:C,2,FALSE))</f>
        <v>25686387.3897053</v>
      </c>
      <c r="I3840" s="43">
        <f>'ריבית יומית'!D3834</f>
        <v>1.0738622586670132E-4</v>
      </c>
      <c r="J3840" s="29">
        <f t="shared" si="491"/>
        <v>1.5656068561077361</v>
      </c>
      <c r="L3840">
        <f>VLOOKUP(D3839,'מדדים וריביות'!B:C,2)</f>
        <v>25758607.785365202</v>
      </c>
      <c r="M3840" s="30">
        <f t="shared" si="496"/>
        <v>0</v>
      </c>
      <c r="O3840" s="39">
        <f t="shared" si="493"/>
        <v>0</v>
      </c>
      <c r="P3840" s="39">
        <f t="shared" si="497"/>
        <v>0</v>
      </c>
      <c r="Q3840" s="39">
        <f t="shared" si="494"/>
        <v>0</v>
      </c>
      <c r="R3840" s="41">
        <f t="shared" si="495"/>
        <v>0</v>
      </c>
    </row>
    <row r="3841" spans="4:18" x14ac:dyDescent="0.25">
      <c r="D3841" s="1">
        <v>36706</v>
      </c>
      <c r="E3841" s="1">
        <f t="shared" si="492"/>
        <v>36678</v>
      </c>
      <c r="F3841" s="30">
        <f t="shared" si="498"/>
        <v>0</v>
      </c>
      <c r="H3841" s="42">
        <f>IF(DAY(D3841)&gt;14,VLOOKUP(DATE(YEAR(E3841),MONTH(E3841)-1,DAY(1)),'מדדים וריביות'!B:C,2,FALSE),VLOOKUP(DATE(YEAR(E3841),MONTH(E3841)-2,DAY(1)),'מדדים וריביות'!B:C,2,FALSE))</f>
        <v>25686387.3897053</v>
      </c>
      <c r="I3841" s="43">
        <f>'ריבית יומית'!D3835</f>
        <v>1.0738622586670132E-4</v>
      </c>
      <c r="J3841" s="29">
        <f t="shared" si="491"/>
        <v>1.5654387495485966</v>
      </c>
      <c r="L3841">
        <f>VLOOKUP(D3840,'מדדים וריביות'!B:C,2)</f>
        <v>25758607.785365202</v>
      </c>
      <c r="M3841" s="30">
        <f t="shared" si="496"/>
        <v>0</v>
      </c>
      <c r="O3841" s="39">
        <f t="shared" si="493"/>
        <v>0</v>
      </c>
      <c r="P3841" s="39">
        <f t="shared" si="497"/>
        <v>0</v>
      </c>
      <c r="Q3841" s="39">
        <f t="shared" si="494"/>
        <v>0</v>
      </c>
      <c r="R3841" s="41">
        <f t="shared" si="495"/>
        <v>0</v>
      </c>
    </row>
    <row r="3842" spans="4:18" x14ac:dyDescent="0.25">
      <c r="D3842" s="1">
        <v>36707</v>
      </c>
      <c r="E3842" s="1">
        <f t="shared" si="492"/>
        <v>36678</v>
      </c>
      <c r="F3842" s="30">
        <f t="shared" si="498"/>
        <v>0</v>
      </c>
      <c r="H3842" s="42">
        <f>IF(DAY(D3842)&gt;14,VLOOKUP(DATE(YEAR(E3842),MONTH(E3842)-1,DAY(1)),'מדדים וריביות'!B:C,2,FALSE),VLOOKUP(DATE(YEAR(E3842),MONTH(E3842)-2,DAY(1)),'מדדים וריביות'!B:C,2,FALSE))</f>
        <v>25686387.3897053</v>
      </c>
      <c r="I3842" s="43">
        <f>'ריבית יומית'!D3836</f>
        <v>1.0738622586670132E-4</v>
      </c>
      <c r="J3842" s="29">
        <f t="shared" si="491"/>
        <v>1.5652706610398477</v>
      </c>
      <c r="L3842">
        <f>VLOOKUP(D3841,'מדדים וריביות'!B:C,2)</f>
        <v>25758607.785365202</v>
      </c>
      <c r="M3842" s="30">
        <f t="shared" si="496"/>
        <v>0</v>
      </c>
      <c r="O3842" s="39">
        <f t="shared" si="493"/>
        <v>0</v>
      </c>
      <c r="P3842" s="39">
        <f t="shared" si="497"/>
        <v>0</v>
      </c>
      <c r="Q3842" s="39">
        <f t="shared" si="494"/>
        <v>0</v>
      </c>
      <c r="R3842" s="41">
        <f t="shared" si="495"/>
        <v>0</v>
      </c>
    </row>
    <row r="3843" spans="4:18" x14ac:dyDescent="0.25">
      <c r="D3843" s="1">
        <v>36708</v>
      </c>
      <c r="E3843" s="1">
        <f t="shared" si="492"/>
        <v>36708</v>
      </c>
      <c r="F3843" s="30">
        <f t="shared" si="498"/>
        <v>0</v>
      </c>
      <c r="H3843" s="42">
        <f>IF(DAY(D3843)&gt;14,VLOOKUP(DATE(YEAR(E3843),MONTH(E3843)-1,DAY(1)),'מדדים וריביות'!B:C,2,FALSE),VLOOKUP(DATE(YEAR(E3843),MONTH(E3843)-2,DAY(1)),'מדדים וריביות'!B:C,2,FALSE))</f>
        <v>25686387.3897053</v>
      </c>
      <c r="I3843" s="43">
        <f>'ריבית יומית'!D3837</f>
        <v>1.0738622586670132E-4</v>
      </c>
      <c r="J3843" s="29">
        <f t="shared" si="491"/>
        <v>1.5651025905795513</v>
      </c>
      <c r="L3843">
        <f>VLOOKUP(D3842,'מדדים וריביות'!B:C,2)</f>
        <v>25758607.785365202</v>
      </c>
      <c r="M3843" s="30">
        <f t="shared" si="496"/>
        <v>0</v>
      </c>
      <c r="O3843" s="39">
        <f t="shared" si="493"/>
        <v>0</v>
      </c>
      <c r="P3843" s="39">
        <f t="shared" si="497"/>
        <v>0</v>
      </c>
      <c r="Q3843" s="39">
        <f t="shared" si="494"/>
        <v>0</v>
      </c>
      <c r="R3843" s="41">
        <f t="shared" si="495"/>
        <v>0</v>
      </c>
    </row>
    <row r="3844" spans="4:18" x14ac:dyDescent="0.25">
      <c r="D3844" s="1">
        <v>36709</v>
      </c>
      <c r="E3844" s="1">
        <f t="shared" si="492"/>
        <v>36708</v>
      </c>
      <c r="F3844" s="30">
        <f t="shared" si="498"/>
        <v>0</v>
      </c>
      <c r="H3844" s="42">
        <f>IF(DAY(D3844)&gt;14,VLOOKUP(DATE(YEAR(E3844),MONTH(E3844)-1,DAY(1)),'מדדים וריביות'!B:C,2,FALSE),VLOOKUP(DATE(YEAR(E3844),MONTH(E3844)-2,DAY(1)),'מדדים וריביות'!B:C,2,FALSE))</f>
        <v>25686387.3897053</v>
      </c>
      <c r="I3844" s="43">
        <f>'ריבית יומית'!D3838</f>
        <v>1.0738622586670132E-4</v>
      </c>
      <c r="J3844" s="29">
        <f t="shared" si="491"/>
        <v>1.5649345381657691</v>
      </c>
      <c r="L3844">
        <f>VLOOKUP(D3843,'מדדים וריביות'!B:C,2)</f>
        <v>25830828.181025099</v>
      </c>
      <c r="M3844" s="30">
        <f t="shared" si="496"/>
        <v>0</v>
      </c>
      <c r="O3844" s="39">
        <f t="shared" si="493"/>
        <v>0</v>
      </c>
      <c r="P3844" s="39">
        <f t="shared" si="497"/>
        <v>0</v>
      </c>
      <c r="Q3844" s="39">
        <f t="shared" si="494"/>
        <v>0</v>
      </c>
      <c r="R3844" s="41">
        <f t="shared" si="495"/>
        <v>0</v>
      </c>
    </row>
    <row r="3845" spans="4:18" x14ac:dyDescent="0.25">
      <c r="D3845" s="1">
        <v>36710</v>
      </c>
      <c r="E3845" s="1">
        <f t="shared" si="492"/>
        <v>36708</v>
      </c>
      <c r="F3845" s="30">
        <f t="shared" si="498"/>
        <v>0</v>
      </c>
      <c r="H3845" s="42">
        <f>IF(DAY(D3845)&gt;14,VLOOKUP(DATE(YEAR(E3845),MONTH(E3845)-1,DAY(1)),'מדדים וריביות'!B:C,2,FALSE),VLOOKUP(DATE(YEAR(E3845),MONTH(E3845)-2,DAY(1)),'מדדים וריביות'!B:C,2,FALSE))</f>
        <v>25686387.3897053</v>
      </c>
      <c r="I3845" s="43">
        <f>'ריבית יומית'!D3839</f>
        <v>1.0738622586670132E-4</v>
      </c>
      <c r="J3845" s="29">
        <f t="shared" si="491"/>
        <v>1.5647665037965637</v>
      </c>
      <c r="L3845">
        <f>VLOOKUP(D3844,'מדדים וריביות'!B:C,2)</f>
        <v>25830828.181025099</v>
      </c>
      <c r="M3845" s="30">
        <f t="shared" si="496"/>
        <v>0</v>
      </c>
      <c r="O3845" s="39">
        <f t="shared" si="493"/>
        <v>0</v>
      </c>
      <c r="P3845" s="39">
        <f t="shared" si="497"/>
        <v>0</v>
      </c>
      <c r="Q3845" s="39">
        <f t="shared" si="494"/>
        <v>0</v>
      </c>
      <c r="R3845" s="41">
        <f t="shared" si="495"/>
        <v>0</v>
      </c>
    </row>
    <row r="3846" spans="4:18" x14ac:dyDescent="0.25">
      <c r="D3846" s="1">
        <v>36711</v>
      </c>
      <c r="E3846" s="1">
        <f t="shared" si="492"/>
        <v>36708</v>
      </c>
      <c r="F3846" s="30">
        <f t="shared" si="498"/>
        <v>0</v>
      </c>
      <c r="H3846" s="42">
        <f>IF(DAY(D3846)&gt;14,VLOOKUP(DATE(YEAR(E3846),MONTH(E3846)-1,DAY(1)),'מדדים וריביות'!B:C,2,FALSE),VLOOKUP(DATE(YEAR(E3846),MONTH(E3846)-2,DAY(1)),'מדדים וריביות'!B:C,2,FALSE))</f>
        <v>25686387.3897053</v>
      </c>
      <c r="I3846" s="43">
        <f>'ריבית יומית'!D3840</f>
        <v>1.0738622586670132E-4</v>
      </c>
      <c r="J3846" s="29">
        <f t="shared" si="491"/>
        <v>1.5645984874699976</v>
      </c>
      <c r="L3846">
        <f>VLOOKUP(D3845,'מדדים וריביות'!B:C,2)</f>
        <v>25830828.181025099</v>
      </c>
      <c r="M3846" s="30">
        <f t="shared" si="496"/>
        <v>0</v>
      </c>
      <c r="O3846" s="39">
        <f t="shared" si="493"/>
        <v>0</v>
      </c>
      <c r="P3846" s="39">
        <f t="shared" si="497"/>
        <v>0</v>
      </c>
      <c r="Q3846" s="39">
        <f t="shared" si="494"/>
        <v>0</v>
      </c>
      <c r="R3846" s="41">
        <f t="shared" si="495"/>
        <v>0</v>
      </c>
    </row>
    <row r="3847" spans="4:18" x14ac:dyDescent="0.25">
      <c r="D3847" s="1">
        <v>36712</v>
      </c>
      <c r="E3847" s="1">
        <f t="shared" si="492"/>
        <v>36708</v>
      </c>
      <c r="F3847" s="30">
        <f t="shared" si="498"/>
        <v>0</v>
      </c>
      <c r="H3847" s="42">
        <f>IF(DAY(D3847)&gt;14,VLOOKUP(DATE(YEAR(E3847),MONTH(E3847)-1,DAY(1)),'מדדים וריביות'!B:C,2,FALSE),VLOOKUP(DATE(YEAR(E3847),MONTH(E3847)-2,DAY(1)),'מדדים וריביות'!B:C,2,FALSE))</f>
        <v>25686387.3897053</v>
      </c>
      <c r="I3847" s="43">
        <f>'ריבית יומית'!D3841</f>
        <v>1.0738622586670132E-4</v>
      </c>
      <c r="J3847" s="29">
        <f t="shared" si="491"/>
        <v>1.5644304891841334</v>
      </c>
      <c r="L3847">
        <f>VLOOKUP(D3846,'מדדים וריביות'!B:C,2)</f>
        <v>25830828.181025099</v>
      </c>
      <c r="M3847" s="30">
        <f t="shared" si="496"/>
        <v>0</v>
      </c>
      <c r="O3847" s="39">
        <f t="shared" si="493"/>
        <v>0</v>
      </c>
      <c r="P3847" s="39">
        <f t="shared" si="497"/>
        <v>0</v>
      </c>
      <c r="Q3847" s="39">
        <f t="shared" si="494"/>
        <v>0</v>
      </c>
      <c r="R3847" s="41">
        <f t="shared" si="495"/>
        <v>0</v>
      </c>
    </row>
    <row r="3848" spans="4:18" x14ac:dyDescent="0.25">
      <c r="D3848" s="1">
        <v>36713</v>
      </c>
      <c r="E3848" s="1">
        <f t="shared" si="492"/>
        <v>36708</v>
      </c>
      <c r="F3848" s="30">
        <f t="shared" si="498"/>
        <v>0</v>
      </c>
      <c r="H3848" s="42">
        <f>IF(DAY(D3848)&gt;14,VLOOKUP(DATE(YEAR(E3848),MONTH(E3848)-1,DAY(1)),'מדדים וריביות'!B:C,2,FALSE),VLOOKUP(DATE(YEAR(E3848),MONTH(E3848)-2,DAY(1)),'מדדים וריביות'!B:C,2,FALSE))</f>
        <v>25686387.3897053</v>
      </c>
      <c r="I3848" s="43">
        <f>'ריבית יומית'!D3842</f>
        <v>1.0738622586670132E-4</v>
      </c>
      <c r="J3848" s="29">
        <f t="shared" si="491"/>
        <v>1.5642625089370339</v>
      </c>
      <c r="L3848">
        <f>VLOOKUP(D3847,'מדדים וריביות'!B:C,2)</f>
        <v>25830828.181025099</v>
      </c>
      <c r="M3848" s="30">
        <f t="shared" si="496"/>
        <v>0</v>
      </c>
      <c r="O3848" s="39">
        <f t="shared" si="493"/>
        <v>0</v>
      </c>
      <c r="P3848" s="39">
        <f t="shared" si="497"/>
        <v>0</v>
      </c>
      <c r="Q3848" s="39">
        <f t="shared" si="494"/>
        <v>0</v>
      </c>
      <c r="R3848" s="41">
        <f t="shared" si="495"/>
        <v>0</v>
      </c>
    </row>
    <row r="3849" spans="4:18" x14ac:dyDescent="0.25">
      <c r="D3849" s="1">
        <v>36714</v>
      </c>
      <c r="E3849" s="1">
        <f t="shared" si="492"/>
        <v>36708</v>
      </c>
      <c r="F3849" s="30">
        <f t="shared" si="498"/>
        <v>0</v>
      </c>
      <c r="H3849" s="42">
        <f>IF(DAY(D3849)&gt;14,VLOOKUP(DATE(YEAR(E3849),MONTH(E3849)-1,DAY(1)),'מדדים וריביות'!B:C,2,FALSE),VLOOKUP(DATE(YEAR(E3849),MONTH(E3849)-2,DAY(1)),'מדדים וריביות'!B:C,2,FALSE))</f>
        <v>25686387.3897053</v>
      </c>
      <c r="I3849" s="43">
        <f>'ריבית יומית'!D3843</f>
        <v>1.0738622586670132E-4</v>
      </c>
      <c r="J3849" s="29">
        <f t="shared" ref="J3849:J3912" si="499">J3850*(1+I3849)</f>
        <v>1.5640945467267622</v>
      </c>
      <c r="L3849">
        <f>VLOOKUP(D3848,'מדדים וריביות'!B:C,2)</f>
        <v>25830828.181025099</v>
      </c>
      <c r="M3849" s="30">
        <f t="shared" si="496"/>
        <v>0</v>
      </c>
      <c r="O3849" s="39">
        <f t="shared" si="493"/>
        <v>0</v>
      </c>
      <c r="P3849" s="39">
        <f t="shared" si="497"/>
        <v>0</v>
      </c>
      <c r="Q3849" s="39">
        <f t="shared" si="494"/>
        <v>0</v>
      </c>
      <c r="R3849" s="41">
        <f t="shared" si="495"/>
        <v>0</v>
      </c>
    </row>
    <row r="3850" spans="4:18" x14ac:dyDescent="0.25">
      <c r="D3850" s="1">
        <v>36715</v>
      </c>
      <c r="E3850" s="1">
        <f t="shared" ref="E3850:E3913" si="500">DATE(YEAR(D3850),MONTH(D3850),DAY(1))</f>
        <v>36708</v>
      </c>
      <c r="F3850" s="30">
        <f t="shared" si="498"/>
        <v>0</v>
      </c>
      <c r="H3850" s="42">
        <f>IF(DAY(D3850)&gt;14,VLOOKUP(DATE(YEAR(E3850),MONTH(E3850)-1,DAY(1)),'מדדים וריביות'!B:C,2,FALSE),VLOOKUP(DATE(YEAR(E3850),MONTH(E3850)-2,DAY(1)),'מדדים וריביות'!B:C,2,FALSE))</f>
        <v>25686387.3897053</v>
      </c>
      <c r="I3850" s="43">
        <f>'ריבית יומית'!D3844</f>
        <v>1.0738622586670132E-4</v>
      </c>
      <c r="J3850" s="29">
        <f t="shared" si="499"/>
        <v>1.5639266025513816</v>
      </c>
      <c r="L3850">
        <f>VLOOKUP(D3849,'מדדים וריביות'!B:C,2)</f>
        <v>25830828.181025099</v>
      </c>
      <c r="M3850" s="30">
        <f t="shared" si="496"/>
        <v>0</v>
      </c>
      <c r="O3850" s="39">
        <f t="shared" ref="O3850:O3913" si="501">$D$4/H3850*G3850-G3850</f>
        <v>0</v>
      </c>
      <c r="P3850" s="39">
        <f t="shared" si="497"/>
        <v>0</v>
      </c>
      <c r="Q3850" s="39">
        <f t="shared" ref="Q3850:Q3913" si="502">$D$4/H3850*P3850-P3850</f>
        <v>0</v>
      </c>
      <c r="R3850" s="41">
        <f t="shared" ref="R3850:R3913" si="503">SUM(O3850:Q3850)</f>
        <v>0</v>
      </c>
    </row>
    <row r="3851" spans="4:18" x14ac:dyDescent="0.25">
      <c r="D3851" s="1">
        <v>36716</v>
      </c>
      <c r="E3851" s="1">
        <f t="shared" si="500"/>
        <v>36708</v>
      </c>
      <c r="F3851" s="30">
        <f t="shared" si="498"/>
        <v>0</v>
      </c>
      <c r="H3851" s="42">
        <f>IF(DAY(D3851)&gt;14,VLOOKUP(DATE(YEAR(E3851),MONTH(E3851)-1,DAY(1)),'מדדים וריביות'!B:C,2,FALSE),VLOOKUP(DATE(YEAR(E3851),MONTH(E3851)-2,DAY(1)),'מדדים וריביות'!B:C,2,FALSE))</f>
        <v>25686387.3897053</v>
      </c>
      <c r="I3851" s="43">
        <f>'ריבית יומית'!D3845</f>
        <v>1.0738622586670132E-4</v>
      </c>
      <c r="J3851" s="29">
        <f t="shared" si="499"/>
        <v>1.5637586764089557</v>
      </c>
      <c r="L3851">
        <f>VLOOKUP(D3850,'מדדים וריביות'!B:C,2)</f>
        <v>25830828.181025099</v>
      </c>
      <c r="M3851" s="30">
        <f t="shared" si="496"/>
        <v>0</v>
      </c>
      <c r="O3851" s="39">
        <f t="shared" si="501"/>
        <v>0</v>
      </c>
      <c r="P3851" s="39">
        <f t="shared" si="497"/>
        <v>0</v>
      </c>
      <c r="Q3851" s="39">
        <f t="shared" si="502"/>
        <v>0</v>
      </c>
      <c r="R3851" s="41">
        <f t="shared" si="503"/>
        <v>0</v>
      </c>
    </row>
    <row r="3852" spans="4:18" x14ac:dyDescent="0.25">
      <c r="D3852" s="1">
        <v>36717</v>
      </c>
      <c r="E3852" s="1">
        <f t="shared" si="500"/>
        <v>36708</v>
      </c>
      <c r="F3852" s="30">
        <f t="shared" si="498"/>
        <v>0</v>
      </c>
      <c r="H3852" s="42">
        <f>IF(DAY(D3852)&gt;14,VLOOKUP(DATE(YEAR(E3852),MONTH(E3852)-1,DAY(1)),'מדדים וריביות'!B:C,2,FALSE),VLOOKUP(DATE(YEAR(E3852),MONTH(E3852)-2,DAY(1)),'מדדים וריביות'!B:C,2,FALSE))</f>
        <v>25686387.3897053</v>
      </c>
      <c r="I3852" s="43">
        <f>'ריבית יומית'!D3846</f>
        <v>1.0738622586670132E-4</v>
      </c>
      <c r="J3852" s="29">
        <f t="shared" si="499"/>
        <v>1.5635907682975483</v>
      </c>
      <c r="L3852">
        <f>VLOOKUP(D3851,'מדדים וריביות'!B:C,2)</f>
        <v>25830828.181025099</v>
      </c>
      <c r="M3852" s="30">
        <f t="shared" ref="M3852:M3915" si="504">F3852*(1+I3852)*L3852/H3852+G3852-K3852</f>
        <v>0</v>
      </c>
      <c r="O3852" s="39">
        <f t="shared" si="501"/>
        <v>0</v>
      </c>
      <c r="P3852" s="39">
        <f t="shared" si="497"/>
        <v>0</v>
      </c>
      <c r="Q3852" s="39">
        <f t="shared" si="502"/>
        <v>0</v>
      </c>
      <c r="R3852" s="41">
        <f t="shared" si="503"/>
        <v>0</v>
      </c>
    </row>
    <row r="3853" spans="4:18" x14ac:dyDescent="0.25">
      <c r="D3853" s="1">
        <v>36718</v>
      </c>
      <c r="E3853" s="1">
        <f t="shared" si="500"/>
        <v>36708</v>
      </c>
      <c r="F3853" s="30">
        <f t="shared" si="498"/>
        <v>0</v>
      </c>
      <c r="H3853" s="42">
        <f>IF(DAY(D3853)&gt;14,VLOOKUP(DATE(YEAR(E3853),MONTH(E3853)-1,DAY(1)),'מדדים וריביות'!B:C,2,FALSE),VLOOKUP(DATE(YEAR(E3853),MONTH(E3853)-2,DAY(1)),'מדדים וריביות'!B:C,2,FALSE))</f>
        <v>25686387.3897053</v>
      </c>
      <c r="I3853" s="43">
        <f>'ריבית יומית'!D3847</f>
        <v>1.0738622586670132E-4</v>
      </c>
      <c r="J3853" s="29">
        <f t="shared" si="499"/>
        <v>1.5634228782152231</v>
      </c>
      <c r="L3853">
        <f>VLOOKUP(D3852,'מדדים וריביות'!B:C,2)</f>
        <v>25830828.181025099</v>
      </c>
      <c r="M3853" s="30">
        <f t="shared" si="504"/>
        <v>0</v>
      </c>
      <c r="O3853" s="39">
        <f t="shared" si="501"/>
        <v>0</v>
      </c>
      <c r="P3853" s="39">
        <f t="shared" si="497"/>
        <v>0</v>
      </c>
      <c r="Q3853" s="39">
        <f t="shared" si="502"/>
        <v>0</v>
      </c>
      <c r="R3853" s="41">
        <f t="shared" si="503"/>
        <v>0</v>
      </c>
    </row>
    <row r="3854" spans="4:18" x14ac:dyDescent="0.25">
      <c r="D3854" s="1">
        <v>36719</v>
      </c>
      <c r="E3854" s="1">
        <f t="shared" si="500"/>
        <v>36708</v>
      </c>
      <c r="F3854" s="30">
        <f t="shared" si="498"/>
        <v>0</v>
      </c>
      <c r="H3854" s="42">
        <f>IF(DAY(D3854)&gt;14,VLOOKUP(DATE(YEAR(E3854),MONTH(E3854)-1,DAY(1)),'מדדים וריביות'!B:C,2,FALSE),VLOOKUP(DATE(YEAR(E3854),MONTH(E3854)-2,DAY(1)),'מדדים וריביות'!B:C,2,FALSE))</f>
        <v>25686387.3897053</v>
      </c>
      <c r="I3854" s="43">
        <f>'ריבית יומית'!D3848</f>
        <v>1.0738622586670132E-4</v>
      </c>
      <c r="J3854" s="29">
        <f t="shared" si="499"/>
        <v>1.5632550061600443</v>
      </c>
      <c r="L3854">
        <f>VLOOKUP(D3853,'מדדים וריביות'!B:C,2)</f>
        <v>25830828.181025099</v>
      </c>
      <c r="M3854" s="30">
        <f t="shared" si="504"/>
        <v>0</v>
      </c>
      <c r="O3854" s="39">
        <f t="shared" si="501"/>
        <v>0</v>
      </c>
      <c r="P3854" s="39">
        <f t="shared" si="497"/>
        <v>0</v>
      </c>
      <c r="Q3854" s="39">
        <f t="shared" si="502"/>
        <v>0</v>
      </c>
      <c r="R3854" s="41">
        <f t="shared" si="503"/>
        <v>0</v>
      </c>
    </row>
    <row r="3855" spans="4:18" x14ac:dyDescent="0.25">
      <c r="D3855" s="1">
        <v>36720</v>
      </c>
      <c r="E3855" s="1">
        <f t="shared" si="500"/>
        <v>36708</v>
      </c>
      <c r="F3855" s="30">
        <f t="shared" si="498"/>
        <v>0</v>
      </c>
      <c r="H3855" s="42">
        <f>IF(DAY(D3855)&gt;14,VLOOKUP(DATE(YEAR(E3855),MONTH(E3855)-1,DAY(1)),'מדדים וריביות'!B:C,2,FALSE),VLOOKUP(DATE(YEAR(E3855),MONTH(E3855)-2,DAY(1)),'מדדים וריביות'!B:C,2,FALSE))</f>
        <v>25686387.3897053</v>
      </c>
      <c r="I3855" s="43">
        <f>'ריבית יומית'!D3849</f>
        <v>1.0738622586670132E-4</v>
      </c>
      <c r="J3855" s="29">
        <f t="shared" si="499"/>
        <v>1.5630871521300764</v>
      </c>
      <c r="L3855">
        <f>VLOOKUP(D3854,'מדדים וריביות'!B:C,2)</f>
        <v>25830828.181025099</v>
      </c>
      <c r="M3855" s="30">
        <f t="shared" si="504"/>
        <v>0</v>
      </c>
      <c r="O3855" s="39">
        <f t="shared" si="501"/>
        <v>0</v>
      </c>
      <c r="P3855" s="39">
        <f t="shared" si="497"/>
        <v>0</v>
      </c>
      <c r="Q3855" s="39">
        <f t="shared" si="502"/>
        <v>0</v>
      </c>
      <c r="R3855" s="41">
        <f t="shared" si="503"/>
        <v>0</v>
      </c>
    </row>
    <row r="3856" spans="4:18" x14ac:dyDescent="0.25">
      <c r="D3856" s="1">
        <v>36721</v>
      </c>
      <c r="E3856" s="1">
        <f t="shared" si="500"/>
        <v>36708</v>
      </c>
      <c r="F3856" s="30">
        <f t="shared" si="498"/>
        <v>0</v>
      </c>
      <c r="H3856" s="42">
        <f>IF(DAY(D3856)&gt;14,VLOOKUP(DATE(YEAR(E3856),MONTH(E3856)-1,DAY(1)),'מדדים וריביות'!B:C,2,FALSE),VLOOKUP(DATE(YEAR(E3856),MONTH(E3856)-2,DAY(1)),'מדדים וריביות'!B:C,2,FALSE))</f>
        <v>25686387.3897053</v>
      </c>
      <c r="I3856" s="43">
        <f>'ריבית יומית'!D3850</f>
        <v>1.0738622586670132E-4</v>
      </c>
      <c r="J3856" s="29">
        <f t="shared" si="499"/>
        <v>1.5629193161233839</v>
      </c>
      <c r="L3856">
        <f>VLOOKUP(D3855,'מדדים וריביות'!B:C,2)</f>
        <v>25830828.181025099</v>
      </c>
      <c r="M3856" s="30">
        <f t="shared" si="504"/>
        <v>0</v>
      </c>
      <c r="O3856" s="39">
        <f t="shared" si="501"/>
        <v>0</v>
      </c>
      <c r="P3856" s="39">
        <f t="shared" si="497"/>
        <v>0</v>
      </c>
      <c r="Q3856" s="39">
        <f t="shared" si="502"/>
        <v>0</v>
      </c>
      <c r="R3856" s="41">
        <f t="shared" si="503"/>
        <v>0</v>
      </c>
    </row>
    <row r="3857" spans="4:18" x14ac:dyDescent="0.25">
      <c r="D3857" s="1">
        <v>36722</v>
      </c>
      <c r="E3857" s="1">
        <f t="shared" si="500"/>
        <v>36708</v>
      </c>
      <c r="F3857" s="30">
        <f t="shared" si="498"/>
        <v>0</v>
      </c>
      <c r="H3857" s="42">
        <f>IF(DAY(D3857)&gt;14,VLOOKUP(DATE(YEAR(E3857),MONTH(E3857)-1,DAY(1)),'מדדים וריביות'!B:C,2,FALSE),VLOOKUP(DATE(YEAR(E3857),MONTH(E3857)-2,DAY(1)),'מדדים וריביות'!B:C,2,FALSE))</f>
        <v>25758607.785365202</v>
      </c>
      <c r="I3857" s="43">
        <f>'ריבית יומית'!D3851</f>
        <v>1.0738622586670132E-4</v>
      </c>
      <c r="J3857" s="29">
        <f t="shared" si="499"/>
        <v>1.5627514981380313</v>
      </c>
      <c r="L3857">
        <f>VLOOKUP(D3856,'מדדים וריביות'!B:C,2)</f>
        <v>25830828.181025099</v>
      </c>
      <c r="M3857" s="30">
        <f t="shared" si="504"/>
        <v>0</v>
      </c>
      <c r="O3857" s="39">
        <f t="shared" si="501"/>
        <v>0</v>
      </c>
      <c r="P3857" s="39">
        <f t="shared" si="497"/>
        <v>0</v>
      </c>
      <c r="Q3857" s="39">
        <f t="shared" si="502"/>
        <v>0</v>
      </c>
      <c r="R3857" s="41">
        <f t="shared" si="503"/>
        <v>0</v>
      </c>
    </row>
    <row r="3858" spans="4:18" x14ac:dyDescent="0.25">
      <c r="D3858" s="1">
        <v>36723</v>
      </c>
      <c r="E3858" s="1">
        <f t="shared" si="500"/>
        <v>36708</v>
      </c>
      <c r="F3858" s="30">
        <f t="shared" si="498"/>
        <v>0</v>
      </c>
      <c r="H3858" s="42">
        <f>IF(DAY(D3858)&gt;14,VLOOKUP(DATE(YEAR(E3858),MONTH(E3858)-1,DAY(1)),'מדדים וריביות'!B:C,2,FALSE),VLOOKUP(DATE(YEAR(E3858),MONTH(E3858)-2,DAY(1)),'מדדים וריביות'!B:C,2,FALSE))</f>
        <v>25758607.785365202</v>
      </c>
      <c r="I3858" s="43">
        <f>'ריבית יומית'!D3852</f>
        <v>1.0738622586670132E-4</v>
      </c>
      <c r="J3858" s="29">
        <f t="shared" si="499"/>
        <v>1.5625836981720838</v>
      </c>
      <c r="L3858">
        <f>VLOOKUP(D3857,'מדדים וריביות'!B:C,2)</f>
        <v>25830828.181025099</v>
      </c>
      <c r="M3858" s="30">
        <f t="shared" si="504"/>
        <v>0</v>
      </c>
      <c r="O3858" s="39">
        <f t="shared" si="501"/>
        <v>0</v>
      </c>
      <c r="P3858" s="39">
        <f t="shared" si="497"/>
        <v>0</v>
      </c>
      <c r="Q3858" s="39">
        <f t="shared" si="502"/>
        <v>0</v>
      </c>
      <c r="R3858" s="41">
        <f t="shared" si="503"/>
        <v>0</v>
      </c>
    </row>
    <row r="3859" spans="4:18" x14ac:dyDescent="0.25">
      <c r="D3859" s="1">
        <v>36724</v>
      </c>
      <c r="E3859" s="1">
        <f t="shared" si="500"/>
        <v>36708</v>
      </c>
      <c r="F3859" s="30">
        <f t="shared" si="498"/>
        <v>0</v>
      </c>
      <c r="H3859" s="42">
        <f>IF(DAY(D3859)&gt;14,VLOOKUP(DATE(YEAR(E3859),MONTH(E3859)-1,DAY(1)),'מדדים וריביות'!B:C,2,FALSE),VLOOKUP(DATE(YEAR(E3859),MONTH(E3859)-2,DAY(1)),'מדדים וריביות'!B:C,2,FALSE))</f>
        <v>25758607.785365202</v>
      </c>
      <c r="I3859" s="43">
        <f>'ריבית יומית'!D3853</f>
        <v>1.0738622586670132E-4</v>
      </c>
      <c r="J3859" s="29">
        <f t="shared" si="499"/>
        <v>1.5624159162236064</v>
      </c>
      <c r="L3859">
        <f>VLOOKUP(D3858,'מדדים וריביות'!B:C,2)</f>
        <v>25830828.181025099</v>
      </c>
      <c r="M3859" s="30">
        <f t="shared" si="504"/>
        <v>0</v>
      </c>
      <c r="O3859" s="39">
        <f t="shared" si="501"/>
        <v>0</v>
      </c>
      <c r="P3859" s="39">
        <f t="shared" si="497"/>
        <v>0</v>
      </c>
      <c r="Q3859" s="39">
        <f t="shared" si="502"/>
        <v>0</v>
      </c>
      <c r="R3859" s="41">
        <f t="shared" si="503"/>
        <v>0</v>
      </c>
    </row>
    <row r="3860" spans="4:18" x14ac:dyDescent="0.25">
      <c r="D3860" s="1">
        <v>36725</v>
      </c>
      <c r="E3860" s="1">
        <f t="shared" si="500"/>
        <v>36708</v>
      </c>
      <c r="F3860" s="30">
        <f t="shared" si="498"/>
        <v>0</v>
      </c>
      <c r="H3860" s="42">
        <f>IF(DAY(D3860)&gt;14,VLOOKUP(DATE(YEAR(E3860),MONTH(E3860)-1,DAY(1)),'מדדים וריביות'!B:C,2,FALSE),VLOOKUP(DATE(YEAR(E3860),MONTH(E3860)-2,DAY(1)),'מדדים וריביות'!B:C,2,FALSE))</f>
        <v>25758607.785365202</v>
      </c>
      <c r="I3860" s="43">
        <f>'ריבית יומית'!D3854</f>
        <v>1.0738622586670132E-4</v>
      </c>
      <c r="J3860" s="29">
        <f t="shared" si="499"/>
        <v>1.5622481522906646</v>
      </c>
      <c r="L3860">
        <f>VLOOKUP(D3859,'מדדים וריביות'!B:C,2)</f>
        <v>25830828.181025099</v>
      </c>
      <c r="M3860" s="30">
        <f t="shared" si="504"/>
        <v>0</v>
      </c>
      <c r="O3860" s="39">
        <f t="shared" si="501"/>
        <v>0</v>
      </c>
      <c r="P3860" s="39">
        <f t="shared" si="497"/>
        <v>0</v>
      </c>
      <c r="Q3860" s="39">
        <f t="shared" si="502"/>
        <v>0</v>
      </c>
      <c r="R3860" s="41">
        <f t="shared" si="503"/>
        <v>0</v>
      </c>
    </row>
    <row r="3861" spans="4:18" x14ac:dyDescent="0.25">
      <c r="D3861" s="1">
        <v>36726</v>
      </c>
      <c r="E3861" s="1">
        <f t="shared" si="500"/>
        <v>36708</v>
      </c>
      <c r="F3861" s="30">
        <f t="shared" si="498"/>
        <v>0</v>
      </c>
      <c r="H3861" s="42">
        <f>IF(DAY(D3861)&gt;14,VLOOKUP(DATE(YEAR(E3861),MONTH(E3861)-1,DAY(1)),'מדדים וריביות'!B:C,2,FALSE),VLOOKUP(DATE(YEAR(E3861),MONTH(E3861)-2,DAY(1)),'מדדים וריביות'!B:C,2,FALSE))</f>
        <v>25758607.785365202</v>
      </c>
      <c r="I3861" s="43">
        <f>'ריבית יומית'!D3855</f>
        <v>1.0738622586670132E-4</v>
      </c>
      <c r="J3861" s="29">
        <f t="shared" si="499"/>
        <v>1.5620804063713241</v>
      </c>
      <c r="L3861">
        <f>VLOOKUP(D3860,'מדדים וריביות'!B:C,2)</f>
        <v>25830828.181025099</v>
      </c>
      <c r="M3861" s="30">
        <f t="shared" si="504"/>
        <v>0</v>
      </c>
      <c r="O3861" s="39">
        <f t="shared" si="501"/>
        <v>0</v>
      </c>
      <c r="P3861" s="39">
        <f t="shared" si="497"/>
        <v>0</v>
      </c>
      <c r="Q3861" s="39">
        <f t="shared" si="502"/>
        <v>0</v>
      </c>
      <c r="R3861" s="41">
        <f t="shared" si="503"/>
        <v>0</v>
      </c>
    </row>
    <row r="3862" spans="4:18" x14ac:dyDescent="0.25">
      <c r="D3862" s="1">
        <v>36727</v>
      </c>
      <c r="E3862" s="1">
        <f t="shared" si="500"/>
        <v>36708</v>
      </c>
      <c r="F3862" s="30">
        <f t="shared" si="498"/>
        <v>0</v>
      </c>
      <c r="H3862" s="42">
        <f>IF(DAY(D3862)&gt;14,VLOOKUP(DATE(YEAR(E3862),MONTH(E3862)-1,DAY(1)),'מדדים וריביות'!B:C,2,FALSE),VLOOKUP(DATE(YEAR(E3862),MONTH(E3862)-2,DAY(1)),'מדדים וריביות'!B:C,2,FALSE))</f>
        <v>25758607.785365202</v>
      </c>
      <c r="I3862" s="43">
        <f>'ריבית יומית'!D3856</f>
        <v>1.0738622586670132E-4</v>
      </c>
      <c r="J3862" s="29">
        <f t="shared" si="499"/>
        <v>1.5619126784636506</v>
      </c>
      <c r="L3862">
        <f>VLOOKUP(D3861,'מדדים וריביות'!B:C,2)</f>
        <v>25830828.181025099</v>
      </c>
      <c r="M3862" s="30">
        <f t="shared" si="504"/>
        <v>0</v>
      </c>
      <c r="O3862" s="39">
        <f t="shared" si="501"/>
        <v>0</v>
      </c>
      <c r="P3862" s="39">
        <f t="shared" si="497"/>
        <v>0</v>
      </c>
      <c r="Q3862" s="39">
        <f t="shared" si="502"/>
        <v>0</v>
      </c>
      <c r="R3862" s="41">
        <f t="shared" si="503"/>
        <v>0</v>
      </c>
    </row>
    <row r="3863" spans="4:18" x14ac:dyDescent="0.25">
      <c r="D3863" s="1">
        <v>36728</v>
      </c>
      <c r="E3863" s="1">
        <f t="shared" si="500"/>
        <v>36708</v>
      </c>
      <c r="F3863" s="30">
        <f t="shared" si="498"/>
        <v>0</v>
      </c>
      <c r="H3863" s="42">
        <f>IF(DAY(D3863)&gt;14,VLOOKUP(DATE(YEAR(E3863),MONTH(E3863)-1,DAY(1)),'מדדים וריביות'!B:C,2,FALSE),VLOOKUP(DATE(YEAR(E3863),MONTH(E3863)-2,DAY(1)),'מדדים וריביות'!B:C,2,FALSE))</f>
        <v>25758607.785365202</v>
      </c>
      <c r="I3863" s="43">
        <f>'ריבית יומית'!D3857</f>
        <v>1.0738622586670132E-4</v>
      </c>
      <c r="J3863" s="29">
        <f t="shared" si="499"/>
        <v>1.5617449685657099</v>
      </c>
      <c r="L3863">
        <f>VLOOKUP(D3862,'מדדים וריביות'!B:C,2)</f>
        <v>25830828.181025099</v>
      </c>
      <c r="M3863" s="30">
        <f t="shared" si="504"/>
        <v>0</v>
      </c>
      <c r="O3863" s="39">
        <f t="shared" si="501"/>
        <v>0</v>
      </c>
      <c r="P3863" s="39">
        <f t="shared" si="497"/>
        <v>0</v>
      </c>
      <c r="Q3863" s="39">
        <f t="shared" si="502"/>
        <v>0</v>
      </c>
      <c r="R3863" s="41">
        <f t="shared" si="503"/>
        <v>0</v>
      </c>
    </row>
    <row r="3864" spans="4:18" x14ac:dyDescent="0.25">
      <c r="D3864" s="1">
        <v>36729</v>
      </c>
      <c r="E3864" s="1">
        <f t="shared" si="500"/>
        <v>36708</v>
      </c>
      <c r="F3864" s="30">
        <f t="shared" si="498"/>
        <v>0</v>
      </c>
      <c r="H3864" s="42">
        <f>IF(DAY(D3864)&gt;14,VLOOKUP(DATE(YEAR(E3864),MONTH(E3864)-1,DAY(1)),'מדדים וריביות'!B:C,2,FALSE),VLOOKUP(DATE(YEAR(E3864),MONTH(E3864)-2,DAY(1)),'מדדים וריביות'!B:C,2,FALSE))</f>
        <v>25758607.785365202</v>
      </c>
      <c r="I3864" s="43">
        <f>'ריבית יומית'!D3858</f>
        <v>1.0738622586670132E-4</v>
      </c>
      <c r="J3864" s="29">
        <f t="shared" si="499"/>
        <v>1.5615772766755684</v>
      </c>
      <c r="L3864">
        <f>VLOOKUP(D3863,'מדדים וריביות'!B:C,2)</f>
        <v>25830828.181025099</v>
      </c>
      <c r="M3864" s="30">
        <f t="shared" si="504"/>
        <v>0</v>
      </c>
      <c r="O3864" s="39">
        <f t="shared" si="501"/>
        <v>0</v>
      </c>
      <c r="P3864" s="39">
        <f t="shared" si="497"/>
        <v>0</v>
      </c>
      <c r="Q3864" s="39">
        <f t="shared" si="502"/>
        <v>0</v>
      </c>
      <c r="R3864" s="41">
        <f t="shared" si="503"/>
        <v>0</v>
      </c>
    </row>
    <row r="3865" spans="4:18" x14ac:dyDescent="0.25">
      <c r="D3865" s="1">
        <v>36730</v>
      </c>
      <c r="E3865" s="1">
        <f t="shared" si="500"/>
        <v>36708</v>
      </c>
      <c r="F3865" s="30">
        <f t="shared" si="498"/>
        <v>0</v>
      </c>
      <c r="H3865" s="42">
        <f>IF(DAY(D3865)&gt;14,VLOOKUP(DATE(YEAR(E3865),MONTH(E3865)-1,DAY(1)),'מדדים וריביות'!B:C,2,FALSE),VLOOKUP(DATE(YEAR(E3865),MONTH(E3865)-2,DAY(1)),'מדדים וריביות'!B:C,2,FALSE))</f>
        <v>25758607.785365202</v>
      </c>
      <c r="I3865" s="43">
        <f>'ריבית יומית'!D3859</f>
        <v>1.0738622586670132E-4</v>
      </c>
      <c r="J3865" s="29">
        <f t="shared" si="499"/>
        <v>1.5614096027912927</v>
      </c>
      <c r="L3865">
        <f>VLOOKUP(D3864,'מדדים וריביות'!B:C,2)</f>
        <v>25830828.181025099</v>
      </c>
      <c r="M3865" s="30">
        <f t="shared" si="504"/>
        <v>0</v>
      </c>
      <c r="O3865" s="39">
        <f t="shared" si="501"/>
        <v>0</v>
      </c>
      <c r="P3865" s="39">
        <f t="shared" si="497"/>
        <v>0</v>
      </c>
      <c r="Q3865" s="39">
        <f t="shared" si="502"/>
        <v>0</v>
      </c>
      <c r="R3865" s="41">
        <f t="shared" si="503"/>
        <v>0</v>
      </c>
    </row>
    <row r="3866" spans="4:18" x14ac:dyDescent="0.25">
      <c r="D3866" s="1">
        <v>36731</v>
      </c>
      <c r="E3866" s="1">
        <f t="shared" si="500"/>
        <v>36708</v>
      </c>
      <c r="F3866" s="30">
        <f t="shared" si="498"/>
        <v>0</v>
      </c>
      <c r="H3866" s="42">
        <f>IF(DAY(D3866)&gt;14,VLOOKUP(DATE(YEAR(E3866),MONTH(E3866)-1,DAY(1)),'מדדים וריביות'!B:C,2,FALSE),VLOOKUP(DATE(YEAR(E3866),MONTH(E3866)-2,DAY(1)),'מדדים וריביות'!B:C,2,FALSE))</f>
        <v>25758607.785365202</v>
      </c>
      <c r="I3866" s="43">
        <f>'ריבית יומית'!D3860</f>
        <v>1.0738622586670132E-4</v>
      </c>
      <c r="J3866" s="29">
        <f t="shared" si="499"/>
        <v>1.5612419469109491</v>
      </c>
      <c r="L3866">
        <f>VLOOKUP(D3865,'מדדים וריביות'!B:C,2)</f>
        <v>25830828.181025099</v>
      </c>
      <c r="M3866" s="30">
        <f t="shared" si="504"/>
        <v>0</v>
      </c>
      <c r="O3866" s="39">
        <f t="shared" si="501"/>
        <v>0</v>
      </c>
      <c r="P3866" s="39">
        <f t="shared" si="497"/>
        <v>0</v>
      </c>
      <c r="Q3866" s="39">
        <f t="shared" si="502"/>
        <v>0</v>
      </c>
      <c r="R3866" s="41">
        <f t="shared" si="503"/>
        <v>0</v>
      </c>
    </row>
    <row r="3867" spans="4:18" x14ac:dyDescent="0.25">
      <c r="D3867" s="1">
        <v>36732</v>
      </c>
      <c r="E3867" s="1">
        <f t="shared" si="500"/>
        <v>36708</v>
      </c>
      <c r="F3867" s="30">
        <f t="shared" si="498"/>
        <v>0</v>
      </c>
      <c r="H3867" s="42">
        <f>IF(DAY(D3867)&gt;14,VLOOKUP(DATE(YEAR(E3867),MONTH(E3867)-1,DAY(1)),'מדדים וריביות'!B:C,2,FALSE),VLOOKUP(DATE(YEAR(E3867),MONTH(E3867)-2,DAY(1)),'מדדים וריביות'!B:C,2,FALSE))</f>
        <v>25758607.785365202</v>
      </c>
      <c r="I3867" s="43">
        <f>'ריבית יומית'!D3861</f>
        <v>1.0738622586670132E-4</v>
      </c>
      <c r="J3867" s="29">
        <f t="shared" si="499"/>
        <v>1.5610743090326047</v>
      </c>
      <c r="L3867">
        <f>VLOOKUP(D3866,'מדדים וריביות'!B:C,2)</f>
        <v>25830828.181025099</v>
      </c>
      <c r="M3867" s="30">
        <f t="shared" si="504"/>
        <v>0</v>
      </c>
      <c r="O3867" s="39">
        <f t="shared" si="501"/>
        <v>0</v>
      </c>
      <c r="P3867" s="39">
        <f t="shared" si="497"/>
        <v>0</v>
      </c>
      <c r="Q3867" s="39">
        <f t="shared" si="502"/>
        <v>0</v>
      </c>
      <c r="R3867" s="41">
        <f t="shared" si="503"/>
        <v>0</v>
      </c>
    </row>
    <row r="3868" spans="4:18" x14ac:dyDescent="0.25">
      <c r="D3868" s="1">
        <v>36733</v>
      </c>
      <c r="E3868" s="1">
        <f t="shared" si="500"/>
        <v>36708</v>
      </c>
      <c r="F3868" s="30">
        <f t="shared" si="498"/>
        <v>0</v>
      </c>
      <c r="H3868" s="42">
        <f>IF(DAY(D3868)&gt;14,VLOOKUP(DATE(YEAR(E3868),MONTH(E3868)-1,DAY(1)),'מדדים וריביות'!B:C,2,FALSE),VLOOKUP(DATE(YEAR(E3868),MONTH(E3868)-2,DAY(1)),'מדדים וריביות'!B:C,2,FALSE))</f>
        <v>25758607.785365202</v>
      </c>
      <c r="I3868" s="43">
        <f>'ריבית יומית'!D3862</f>
        <v>1.0738622586670132E-4</v>
      </c>
      <c r="J3868" s="29">
        <f t="shared" si="499"/>
        <v>1.5609066891543264</v>
      </c>
      <c r="L3868">
        <f>VLOOKUP(D3867,'מדדים וריביות'!B:C,2)</f>
        <v>25830828.181025099</v>
      </c>
      <c r="M3868" s="30">
        <f t="shared" si="504"/>
        <v>0</v>
      </c>
      <c r="O3868" s="39">
        <f t="shared" si="501"/>
        <v>0</v>
      </c>
      <c r="P3868" s="39">
        <f t="shared" si="497"/>
        <v>0</v>
      </c>
      <c r="Q3868" s="39">
        <f t="shared" si="502"/>
        <v>0</v>
      </c>
      <c r="R3868" s="41">
        <f t="shared" si="503"/>
        <v>0</v>
      </c>
    </row>
    <row r="3869" spans="4:18" x14ac:dyDescent="0.25">
      <c r="D3869" s="1">
        <v>36734</v>
      </c>
      <c r="E3869" s="1">
        <f t="shared" si="500"/>
        <v>36708</v>
      </c>
      <c r="F3869" s="30">
        <f t="shared" si="498"/>
        <v>0</v>
      </c>
      <c r="H3869" s="42">
        <f>IF(DAY(D3869)&gt;14,VLOOKUP(DATE(YEAR(E3869),MONTH(E3869)-1,DAY(1)),'מדדים וריביות'!B:C,2,FALSE),VLOOKUP(DATE(YEAR(E3869),MONTH(E3869)-2,DAY(1)),'מדדים וריביות'!B:C,2,FALSE))</f>
        <v>25758607.785365202</v>
      </c>
      <c r="I3869" s="43">
        <f>'ריבית יומית'!D3863</f>
        <v>1.0738622586670132E-4</v>
      </c>
      <c r="J3869" s="29">
        <f t="shared" si="499"/>
        <v>1.5607390872741813</v>
      </c>
      <c r="L3869">
        <f>VLOOKUP(D3868,'מדדים וריביות'!B:C,2)</f>
        <v>25830828.181025099</v>
      </c>
      <c r="M3869" s="30">
        <f t="shared" si="504"/>
        <v>0</v>
      </c>
      <c r="O3869" s="39">
        <f t="shared" si="501"/>
        <v>0</v>
      </c>
      <c r="P3869" s="39">
        <f t="shared" si="497"/>
        <v>0</v>
      </c>
      <c r="Q3869" s="39">
        <f t="shared" si="502"/>
        <v>0</v>
      </c>
      <c r="R3869" s="41">
        <f t="shared" si="503"/>
        <v>0</v>
      </c>
    </row>
    <row r="3870" spans="4:18" x14ac:dyDescent="0.25">
      <c r="D3870" s="1">
        <v>36735</v>
      </c>
      <c r="E3870" s="1">
        <f t="shared" si="500"/>
        <v>36708</v>
      </c>
      <c r="F3870" s="30">
        <f t="shared" si="498"/>
        <v>0</v>
      </c>
      <c r="H3870" s="42">
        <f>IF(DAY(D3870)&gt;14,VLOOKUP(DATE(YEAR(E3870),MONTH(E3870)-1,DAY(1)),'מדדים וריביות'!B:C,2,FALSE),VLOOKUP(DATE(YEAR(E3870),MONTH(E3870)-2,DAY(1)),'מדדים וריביות'!B:C,2,FALSE))</f>
        <v>25758607.785365202</v>
      </c>
      <c r="I3870" s="43">
        <f>'ריבית יומית'!D3864</f>
        <v>1.0738622586670132E-4</v>
      </c>
      <c r="J3870" s="29">
        <f t="shared" si="499"/>
        <v>1.5605715033902372</v>
      </c>
      <c r="L3870">
        <f>VLOOKUP(D3869,'מדדים וריביות'!B:C,2)</f>
        <v>25830828.181025099</v>
      </c>
      <c r="M3870" s="30">
        <f t="shared" si="504"/>
        <v>0</v>
      </c>
      <c r="O3870" s="39">
        <f t="shared" si="501"/>
        <v>0</v>
      </c>
      <c r="P3870" s="39">
        <f t="shared" si="497"/>
        <v>0</v>
      </c>
      <c r="Q3870" s="39">
        <f t="shared" si="502"/>
        <v>0</v>
      </c>
      <c r="R3870" s="41">
        <f t="shared" si="503"/>
        <v>0</v>
      </c>
    </row>
    <row r="3871" spans="4:18" x14ac:dyDescent="0.25">
      <c r="D3871" s="1">
        <v>36736</v>
      </c>
      <c r="E3871" s="1">
        <f t="shared" si="500"/>
        <v>36708</v>
      </c>
      <c r="F3871" s="30">
        <f t="shared" si="498"/>
        <v>0</v>
      </c>
      <c r="H3871" s="42">
        <f>IF(DAY(D3871)&gt;14,VLOOKUP(DATE(YEAR(E3871),MONTH(E3871)-1,DAY(1)),'מדדים וריביות'!B:C,2,FALSE),VLOOKUP(DATE(YEAR(E3871),MONTH(E3871)-2,DAY(1)),'מדדים וריביות'!B:C,2,FALSE))</f>
        <v>25758607.785365202</v>
      </c>
      <c r="I3871" s="43">
        <f>'ריבית יומית'!D3865</f>
        <v>1.0738622586670132E-4</v>
      </c>
      <c r="J3871" s="29">
        <f t="shared" si="499"/>
        <v>1.5604039375005614</v>
      </c>
      <c r="L3871">
        <f>VLOOKUP(D3870,'מדדים וריביות'!B:C,2)</f>
        <v>25830828.181025099</v>
      </c>
      <c r="M3871" s="30">
        <f t="shared" si="504"/>
        <v>0</v>
      </c>
      <c r="O3871" s="39">
        <f t="shared" si="501"/>
        <v>0</v>
      </c>
      <c r="P3871" s="39">
        <f t="shared" si="497"/>
        <v>0</v>
      </c>
      <c r="Q3871" s="39">
        <f t="shared" si="502"/>
        <v>0</v>
      </c>
      <c r="R3871" s="41">
        <f t="shared" si="503"/>
        <v>0</v>
      </c>
    </row>
    <row r="3872" spans="4:18" x14ac:dyDescent="0.25">
      <c r="D3872" s="1">
        <v>36737</v>
      </c>
      <c r="E3872" s="1">
        <f t="shared" si="500"/>
        <v>36708</v>
      </c>
      <c r="F3872" s="30">
        <f t="shared" si="498"/>
        <v>0</v>
      </c>
      <c r="H3872" s="42">
        <f>IF(DAY(D3872)&gt;14,VLOOKUP(DATE(YEAR(E3872),MONTH(E3872)-1,DAY(1)),'מדדים וריביות'!B:C,2,FALSE),VLOOKUP(DATE(YEAR(E3872),MONTH(E3872)-2,DAY(1)),'מדדים וריביות'!B:C,2,FALSE))</f>
        <v>25758607.785365202</v>
      </c>
      <c r="I3872" s="43">
        <f>'ריבית יומית'!D3866</f>
        <v>1.0738622586670132E-4</v>
      </c>
      <c r="J3872" s="29">
        <f t="shared" si="499"/>
        <v>1.5602363896032221</v>
      </c>
      <c r="L3872">
        <f>VLOOKUP(D3871,'מדדים וריביות'!B:C,2)</f>
        <v>25830828.181025099</v>
      </c>
      <c r="M3872" s="30">
        <f t="shared" si="504"/>
        <v>0</v>
      </c>
      <c r="O3872" s="39">
        <f t="shared" si="501"/>
        <v>0</v>
      </c>
      <c r="P3872" s="39">
        <f t="shared" si="497"/>
        <v>0</v>
      </c>
      <c r="Q3872" s="39">
        <f t="shared" si="502"/>
        <v>0</v>
      </c>
      <c r="R3872" s="41">
        <f t="shared" si="503"/>
        <v>0</v>
      </c>
    </row>
    <row r="3873" spans="4:18" x14ac:dyDescent="0.25">
      <c r="D3873" s="1">
        <v>36738</v>
      </c>
      <c r="E3873" s="1">
        <f t="shared" si="500"/>
        <v>36708</v>
      </c>
      <c r="F3873" s="30">
        <f t="shared" si="498"/>
        <v>0</v>
      </c>
      <c r="H3873" s="42">
        <f>IF(DAY(D3873)&gt;14,VLOOKUP(DATE(YEAR(E3873),MONTH(E3873)-1,DAY(1)),'מדדים וריביות'!B:C,2,FALSE),VLOOKUP(DATE(YEAR(E3873),MONTH(E3873)-2,DAY(1)),'מדדים וריביות'!B:C,2,FALSE))</f>
        <v>25758607.785365202</v>
      </c>
      <c r="I3873" s="43">
        <f>'ריבית יומית'!D3867</f>
        <v>1.0738622586670132E-4</v>
      </c>
      <c r="J3873" s="29">
        <f t="shared" si="499"/>
        <v>1.5600688596962871</v>
      </c>
      <c r="L3873">
        <f>VLOOKUP(D3872,'מדדים וריביות'!B:C,2)</f>
        <v>25830828.181025099</v>
      </c>
      <c r="M3873" s="30">
        <f t="shared" si="504"/>
        <v>0</v>
      </c>
      <c r="O3873" s="39">
        <f t="shared" si="501"/>
        <v>0</v>
      </c>
      <c r="P3873" s="39">
        <f t="shared" si="497"/>
        <v>0</v>
      </c>
      <c r="Q3873" s="39">
        <f t="shared" si="502"/>
        <v>0</v>
      </c>
      <c r="R3873" s="41">
        <f t="shared" si="503"/>
        <v>0</v>
      </c>
    </row>
    <row r="3874" spans="4:18" x14ac:dyDescent="0.25">
      <c r="D3874" s="1">
        <v>36739</v>
      </c>
      <c r="E3874" s="1">
        <f t="shared" si="500"/>
        <v>36739</v>
      </c>
      <c r="F3874" s="30">
        <f t="shared" si="498"/>
        <v>0</v>
      </c>
      <c r="H3874" s="42">
        <f>IF(DAY(D3874)&gt;14,VLOOKUP(DATE(YEAR(E3874),MONTH(E3874)-1,DAY(1)),'מדדים וריביות'!B:C,2,FALSE),VLOOKUP(DATE(YEAR(E3874),MONTH(E3874)-2,DAY(1)),'מדדים וריביות'!B:C,2,FALSE))</f>
        <v>25758607.785365202</v>
      </c>
      <c r="I3874" s="43">
        <f>'ריבית יומית'!D3868</f>
        <v>1.0738622586670132E-4</v>
      </c>
      <c r="J3874" s="29">
        <f t="shared" si="499"/>
        <v>1.5599013477778247</v>
      </c>
      <c r="L3874">
        <f>VLOOKUP(D3873,'מדדים וריביות'!B:C,2)</f>
        <v>25830828.181025099</v>
      </c>
      <c r="M3874" s="30">
        <f t="shared" si="504"/>
        <v>0</v>
      </c>
      <c r="O3874" s="39">
        <f t="shared" si="501"/>
        <v>0</v>
      </c>
      <c r="P3874" s="39">
        <f t="shared" si="497"/>
        <v>0</v>
      </c>
      <c r="Q3874" s="39">
        <f t="shared" si="502"/>
        <v>0</v>
      </c>
      <c r="R3874" s="41">
        <f t="shared" si="503"/>
        <v>0</v>
      </c>
    </row>
    <row r="3875" spans="4:18" x14ac:dyDescent="0.25">
      <c r="D3875" s="1">
        <v>36740</v>
      </c>
      <c r="E3875" s="1">
        <f t="shared" si="500"/>
        <v>36739</v>
      </c>
      <c r="F3875" s="30">
        <f t="shared" si="498"/>
        <v>0</v>
      </c>
      <c r="H3875" s="42">
        <f>IF(DAY(D3875)&gt;14,VLOOKUP(DATE(YEAR(E3875),MONTH(E3875)-1,DAY(1)),'מדדים וריביות'!B:C,2,FALSE),VLOOKUP(DATE(YEAR(E3875),MONTH(E3875)-2,DAY(1)),'מדדים וריביות'!B:C,2,FALSE))</f>
        <v>25758607.785365202</v>
      </c>
      <c r="I3875" s="43">
        <f>'ריבית יומית'!D3869</f>
        <v>1.0738622586670132E-4</v>
      </c>
      <c r="J3875" s="29">
        <f t="shared" si="499"/>
        <v>1.5597338538459038</v>
      </c>
      <c r="L3875">
        <f>VLOOKUP(D3874,'מדדים וריביות'!B:C,2)</f>
        <v>25686387.3897053</v>
      </c>
      <c r="M3875" s="30">
        <f t="shared" si="504"/>
        <v>0</v>
      </c>
      <c r="O3875" s="39">
        <f t="shared" si="501"/>
        <v>0</v>
      </c>
      <c r="P3875" s="39">
        <f t="shared" si="497"/>
        <v>0</v>
      </c>
      <c r="Q3875" s="39">
        <f t="shared" si="502"/>
        <v>0</v>
      </c>
      <c r="R3875" s="41">
        <f t="shared" si="503"/>
        <v>0</v>
      </c>
    </row>
    <row r="3876" spans="4:18" x14ac:dyDescent="0.25">
      <c r="D3876" s="1">
        <v>36741</v>
      </c>
      <c r="E3876" s="1">
        <f t="shared" si="500"/>
        <v>36739</v>
      </c>
      <c r="F3876" s="30">
        <f t="shared" si="498"/>
        <v>0</v>
      </c>
      <c r="H3876" s="42">
        <f>IF(DAY(D3876)&gt;14,VLOOKUP(DATE(YEAR(E3876),MONTH(E3876)-1,DAY(1)),'מדדים וריביות'!B:C,2,FALSE),VLOOKUP(DATE(YEAR(E3876),MONTH(E3876)-2,DAY(1)),'מדדים וריביות'!B:C,2,FALSE))</f>
        <v>25758607.785365202</v>
      </c>
      <c r="I3876" s="43">
        <f>'ריבית יומית'!D3870</f>
        <v>1.0738622586670132E-4</v>
      </c>
      <c r="J3876" s="29">
        <f t="shared" si="499"/>
        <v>1.5595663778985926</v>
      </c>
      <c r="L3876">
        <f>VLOOKUP(D3875,'מדדים וריביות'!B:C,2)</f>
        <v>25686387.3897053</v>
      </c>
      <c r="M3876" s="30">
        <f t="shared" si="504"/>
        <v>0</v>
      </c>
      <c r="O3876" s="39">
        <f t="shared" si="501"/>
        <v>0</v>
      </c>
      <c r="P3876" s="39">
        <f t="shared" si="497"/>
        <v>0</v>
      </c>
      <c r="Q3876" s="39">
        <f t="shared" si="502"/>
        <v>0</v>
      </c>
      <c r="R3876" s="41">
        <f t="shared" si="503"/>
        <v>0</v>
      </c>
    </row>
    <row r="3877" spans="4:18" x14ac:dyDescent="0.25">
      <c r="D3877" s="1">
        <v>36742</v>
      </c>
      <c r="E3877" s="1">
        <f t="shared" si="500"/>
        <v>36739</v>
      </c>
      <c r="F3877" s="30">
        <f t="shared" si="498"/>
        <v>0</v>
      </c>
      <c r="H3877" s="42">
        <f>IF(DAY(D3877)&gt;14,VLOOKUP(DATE(YEAR(E3877),MONTH(E3877)-1,DAY(1)),'מדדים וריביות'!B:C,2,FALSE),VLOOKUP(DATE(YEAR(E3877),MONTH(E3877)-2,DAY(1)),'מדדים וריביות'!B:C,2,FALSE))</f>
        <v>25758607.785365202</v>
      </c>
      <c r="I3877" s="43">
        <f>'ריבית יומית'!D3871</f>
        <v>1.0738622586670132E-4</v>
      </c>
      <c r="J3877" s="29">
        <f t="shared" si="499"/>
        <v>1.5593989199339604</v>
      </c>
      <c r="L3877">
        <f>VLOOKUP(D3876,'מדדים וריביות'!B:C,2)</f>
        <v>25686387.3897053</v>
      </c>
      <c r="M3877" s="30">
        <f t="shared" si="504"/>
        <v>0</v>
      </c>
      <c r="O3877" s="39">
        <f t="shared" si="501"/>
        <v>0</v>
      </c>
      <c r="P3877" s="39">
        <f t="shared" si="497"/>
        <v>0</v>
      </c>
      <c r="Q3877" s="39">
        <f t="shared" si="502"/>
        <v>0</v>
      </c>
      <c r="R3877" s="41">
        <f t="shared" si="503"/>
        <v>0</v>
      </c>
    </row>
    <row r="3878" spans="4:18" x14ac:dyDescent="0.25">
      <c r="D3878" s="1">
        <v>36743</v>
      </c>
      <c r="E3878" s="1">
        <f t="shared" si="500"/>
        <v>36739</v>
      </c>
      <c r="F3878" s="30">
        <f t="shared" si="498"/>
        <v>0</v>
      </c>
      <c r="H3878" s="42">
        <f>IF(DAY(D3878)&gt;14,VLOOKUP(DATE(YEAR(E3878),MONTH(E3878)-1,DAY(1)),'מדדים וריביות'!B:C,2,FALSE),VLOOKUP(DATE(YEAR(E3878),MONTH(E3878)-2,DAY(1)),'מדדים וריביות'!B:C,2,FALSE))</f>
        <v>25758607.785365202</v>
      </c>
      <c r="I3878" s="43">
        <f>'ריבית יומית'!D3872</f>
        <v>1.0738622586670132E-4</v>
      </c>
      <c r="J3878" s="29">
        <f t="shared" si="499"/>
        <v>1.5592314799500759</v>
      </c>
      <c r="L3878">
        <f>VLOOKUP(D3877,'מדדים וריביות'!B:C,2)</f>
        <v>25686387.3897053</v>
      </c>
      <c r="M3878" s="30">
        <f t="shared" si="504"/>
        <v>0</v>
      </c>
      <c r="O3878" s="39">
        <f t="shared" si="501"/>
        <v>0</v>
      </c>
      <c r="P3878" s="39">
        <f t="shared" si="497"/>
        <v>0</v>
      </c>
      <c r="Q3878" s="39">
        <f t="shared" si="502"/>
        <v>0</v>
      </c>
      <c r="R3878" s="41">
        <f t="shared" si="503"/>
        <v>0</v>
      </c>
    </row>
    <row r="3879" spans="4:18" x14ac:dyDescent="0.25">
      <c r="D3879" s="1">
        <v>36744</v>
      </c>
      <c r="E3879" s="1">
        <f t="shared" si="500"/>
        <v>36739</v>
      </c>
      <c r="F3879" s="30">
        <f t="shared" si="498"/>
        <v>0</v>
      </c>
      <c r="H3879" s="42">
        <f>IF(DAY(D3879)&gt;14,VLOOKUP(DATE(YEAR(E3879),MONTH(E3879)-1,DAY(1)),'מדדים וריביות'!B:C,2,FALSE),VLOOKUP(DATE(YEAR(E3879),MONTH(E3879)-2,DAY(1)),'מדדים וריביות'!B:C,2,FALSE))</f>
        <v>25758607.785365202</v>
      </c>
      <c r="I3879" s="43">
        <f>'ריבית יומית'!D3873</f>
        <v>1.0738622586670132E-4</v>
      </c>
      <c r="J3879" s="29">
        <f t="shared" si="499"/>
        <v>1.5590640579450088</v>
      </c>
      <c r="L3879">
        <f>VLOOKUP(D3878,'מדדים וריביות'!B:C,2)</f>
        <v>25686387.3897053</v>
      </c>
      <c r="M3879" s="30">
        <f t="shared" si="504"/>
        <v>0</v>
      </c>
      <c r="O3879" s="39">
        <f t="shared" si="501"/>
        <v>0</v>
      </c>
      <c r="P3879" s="39">
        <f t="shared" si="497"/>
        <v>0</v>
      </c>
      <c r="Q3879" s="39">
        <f t="shared" si="502"/>
        <v>0</v>
      </c>
      <c r="R3879" s="41">
        <f t="shared" si="503"/>
        <v>0</v>
      </c>
    </row>
    <row r="3880" spans="4:18" x14ac:dyDescent="0.25">
      <c r="D3880" s="1">
        <v>36745</v>
      </c>
      <c r="E3880" s="1">
        <f t="shared" si="500"/>
        <v>36739</v>
      </c>
      <c r="F3880" s="30">
        <f t="shared" si="498"/>
        <v>0</v>
      </c>
      <c r="H3880" s="42">
        <f>IF(DAY(D3880)&gt;14,VLOOKUP(DATE(YEAR(E3880),MONTH(E3880)-1,DAY(1)),'מדדים וריביות'!B:C,2,FALSE),VLOOKUP(DATE(YEAR(E3880),MONTH(E3880)-2,DAY(1)),'מדדים וריביות'!B:C,2,FALSE))</f>
        <v>25758607.785365202</v>
      </c>
      <c r="I3880" s="43">
        <f>'ריבית יומית'!D3874</f>
        <v>1.0738622586670132E-4</v>
      </c>
      <c r="J3880" s="29">
        <f t="shared" si="499"/>
        <v>1.5588966539168285</v>
      </c>
      <c r="L3880">
        <f>VLOOKUP(D3879,'מדדים וריביות'!B:C,2)</f>
        <v>25686387.3897053</v>
      </c>
      <c r="M3880" s="30">
        <f t="shared" si="504"/>
        <v>0</v>
      </c>
      <c r="O3880" s="39">
        <f t="shared" si="501"/>
        <v>0</v>
      </c>
      <c r="P3880" s="39">
        <f t="shared" si="497"/>
        <v>0</v>
      </c>
      <c r="Q3880" s="39">
        <f t="shared" si="502"/>
        <v>0</v>
      </c>
      <c r="R3880" s="41">
        <f t="shared" si="503"/>
        <v>0</v>
      </c>
    </row>
    <row r="3881" spans="4:18" x14ac:dyDescent="0.25">
      <c r="D3881" s="1">
        <v>36746</v>
      </c>
      <c r="E3881" s="1">
        <f t="shared" si="500"/>
        <v>36739</v>
      </c>
      <c r="F3881" s="30">
        <f t="shared" si="498"/>
        <v>0</v>
      </c>
      <c r="H3881" s="42">
        <f>IF(DAY(D3881)&gt;14,VLOOKUP(DATE(YEAR(E3881),MONTH(E3881)-1,DAY(1)),'מדדים וריביות'!B:C,2,FALSE),VLOOKUP(DATE(YEAR(E3881),MONTH(E3881)-2,DAY(1)),'מדדים וריביות'!B:C,2,FALSE))</f>
        <v>25758607.785365202</v>
      </c>
      <c r="I3881" s="43">
        <f>'ריבית יומית'!D3875</f>
        <v>1.0738622586670132E-4</v>
      </c>
      <c r="J3881" s="29">
        <f t="shared" si="499"/>
        <v>1.5587292678636047</v>
      </c>
      <c r="L3881">
        <f>VLOOKUP(D3880,'מדדים וריביות'!B:C,2)</f>
        <v>25686387.3897053</v>
      </c>
      <c r="M3881" s="30">
        <f t="shared" si="504"/>
        <v>0</v>
      </c>
      <c r="O3881" s="39">
        <f t="shared" si="501"/>
        <v>0</v>
      </c>
      <c r="P3881" s="39">
        <f t="shared" si="497"/>
        <v>0</v>
      </c>
      <c r="Q3881" s="39">
        <f t="shared" si="502"/>
        <v>0</v>
      </c>
      <c r="R3881" s="41">
        <f t="shared" si="503"/>
        <v>0</v>
      </c>
    </row>
    <row r="3882" spans="4:18" x14ac:dyDescent="0.25">
      <c r="D3882" s="1">
        <v>36747</v>
      </c>
      <c r="E3882" s="1">
        <f t="shared" si="500"/>
        <v>36739</v>
      </c>
      <c r="F3882" s="30">
        <f t="shared" si="498"/>
        <v>0</v>
      </c>
      <c r="H3882" s="42">
        <f>IF(DAY(D3882)&gt;14,VLOOKUP(DATE(YEAR(E3882),MONTH(E3882)-1,DAY(1)),'מדדים וריביות'!B:C,2,FALSE),VLOOKUP(DATE(YEAR(E3882),MONTH(E3882)-2,DAY(1)),'מדדים וריביות'!B:C,2,FALSE))</f>
        <v>25758607.785365202</v>
      </c>
      <c r="I3882" s="43">
        <f>'ריבית יומית'!D3876</f>
        <v>1.0738622586670132E-4</v>
      </c>
      <c r="J3882" s="29">
        <f t="shared" si="499"/>
        <v>1.5585618997834072</v>
      </c>
      <c r="L3882">
        <f>VLOOKUP(D3881,'מדדים וריביות'!B:C,2)</f>
        <v>25686387.3897053</v>
      </c>
      <c r="M3882" s="30">
        <f t="shared" si="504"/>
        <v>0</v>
      </c>
      <c r="O3882" s="39">
        <f t="shared" si="501"/>
        <v>0</v>
      </c>
      <c r="P3882" s="39">
        <f t="shared" si="497"/>
        <v>0</v>
      </c>
      <c r="Q3882" s="39">
        <f t="shared" si="502"/>
        <v>0</v>
      </c>
      <c r="R3882" s="41">
        <f t="shared" si="503"/>
        <v>0</v>
      </c>
    </row>
    <row r="3883" spans="4:18" x14ac:dyDescent="0.25">
      <c r="D3883" s="1">
        <v>36748</v>
      </c>
      <c r="E3883" s="1">
        <f t="shared" si="500"/>
        <v>36739</v>
      </c>
      <c r="F3883" s="30">
        <f t="shared" si="498"/>
        <v>0</v>
      </c>
      <c r="H3883" s="42">
        <f>IF(DAY(D3883)&gt;14,VLOOKUP(DATE(YEAR(E3883),MONTH(E3883)-1,DAY(1)),'מדדים וריביות'!B:C,2,FALSE),VLOOKUP(DATE(YEAR(E3883),MONTH(E3883)-2,DAY(1)),'מדדים וריביות'!B:C,2,FALSE))</f>
        <v>25758607.785365202</v>
      </c>
      <c r="I3883" s="43">
        <f>'ריבית יומית'!D3877</f>
        <v>1.0738622586670132E-4</v>
      </c>
      <c r="J3883" s="29">
        <f t="shared" si="499"/>
        <v>1.5583945496743064</v>
      </c>
      <c r="L3883">
        <f>VLOOKUP(D3882,'מדדים וריביות'!B:C,2)</f>
        <v>25686387.3897053</v>
      </c>
      <c r="M3883" s="30">
        <f t="shared" si="504"/>
        <v>0</v>
      </c>
      <c r="O3883" s="39">
        <f t="shared" si="501"/>
        <v>0</v>
      </c>
      <c r="P3883" s="39">
        <f t="shared" si="497"/>
        <v>0</v>
      </c>
      <c r="Q3883" s="39">
        <f t="shared" si="502"/>
        <v>0</v>
      </c>
      <c r="R3883" s="41">
        <f t="shared" si="503"/>
        <v>0</v>
      </c>
    </row>
    <row r="3884" spans="4:18" x14ac:dyDescent="0.25">
      <c r="D3884" s="1">
        <v>36749</v>
      </c>
      <c r="E3884" s="1">
        <f t="shared" si="500"/>
        <v>36739</v>
      </c>
      <c r="F3884" s="30">
        <f t="shared" si="498"/>
        <v>0</v>
      </c>
      <c r="H3884" s="42">
        <f>IF(DAY(D3884)&gt;14,VLOOKUP(DATE(YEAR(E3884),MONTH(E3884)-1,DAY(1)),'מדדים וריביות'!B:C,2,FALSE),VLOOKUP(DATE(YEAR(E3884),MONTH(E3884)-2,DAY(1)),'מדדים וריביות'!B:C,2,FALSE))</f>
        <v>25758607.785365202</v>
      </c>
      <c r="I3884" s="43">
        <f>'ריבית יומית'!D3878</f>
        <v>1.0738622586670132E-4</v>
      </c>
      <c r="J3884" s="29">
        <f t="shared" si="499"/>
        <v>1.5582272175343725</v>
      </c>
      <c r="L3884">
        <f>VLOOKUP(D3883,'מדדים וריביות'!B:C,2)</f>
        <v>25686387.3897053</v>
      </c>
      <c r="M3884" s="30">
        <f t="shared" si="504"/>
        <v>0</v>
      </c>
      <c r="O3884" s="39">
        <f t="shared" si="501"/>
        <v>0</v>
      </c>
      <c r="P3884" s="39">
        <f t="shared" ref="P3884:P3947" si="505">J3885*G3884-G3884</f>
        <v>0</v>
      </c>
      <c r="Q3884" s="39">
        <f t="shared" si="502"/>
        <v>0</v>
      </c>
      <c r="R3884" s="41">
        <f t="shared" si="503"/>
        <v>0</v>
      </c>
    </row>
    <row r="3885" spans="4:18" x14ac:dyDescent="0.25">
      <c r="D3885" s="1">
        <v>36750</v>
      </c>
      <c r="E3885" s="1">
        <f t="shared" si="500"/>
        <v>36739</v>
      </c>
      <c r="F3885" s="30">
        <f t="shared" si="498"/>
        <v>0</v>
      </c>
      <c r="H3885" s="42">
        <f>IF(DAY(D3885)&gt;14,VLOOKUP(DATE(YEAR(E3885),MONTH(E3885)-1,DAY(1)),'מדדים וריביות'!B:C,2,FALSE),VLOOKUP(DATE(YEAR(E3885),MONTH(E3885)-2,DAY(1)),'מדדים וריביות'!B:C,2,FALSE))</f>
        <v>25758607.785365202</v>
      </c>
      <c r="I3885" s="43">
        <f>'ריבית יומית'!D3879</f>
        <v>1.0738622586670132E-4</v>
      </c>
      <c r="J3885" s="29">
        <f t="shared" si="499"/>
        <v>1.5580599033616762</v>
      </c>
      <c r="L3885">
        <f>VLOOKUP(D3884,'מדדים וריביות'!B:C,2)</f>
        <v>25686387.3897053</v>
      </c>
      <c r="M3885" s="30">
        <f t="shared" si="504"/>
        <v>0</v>
      </c>
      <c r="O3885" s="39">
        <f t="shared" si="501"/>
        <v>0</v>
      </c>
      <c r="P3885" s="39">
        <f t="shared" si="505"/>
        <v>0</v>
      </c>
      <c r="Q3885" s="39">
        <f t="shared" si="502"/>
        <v>0</v>
      </c>
      <c r="R3885" s="41">
        <f t="shared" si="503"/>
        <v>0</v>
      </c>
    </row>
    <row r="3886" spans="4:18" x14ac:dyDescent="0.25">
      <c r="D3886" s="1">
        <v>36751</v>
      </c>
      <c r="E3886" s="1">
        <f t="shared" si="500"/>
        <v>36739</v>
      </c>
      <c r="F3886" s="30">
        <f t="shared" si="498"/>
        <v>0</v>
      </c>
      <c r="H3886" s="42">
        <f>IF(DAY(D3886)&gt;14,VLOOKUP(DATE(YEAR(E3886),MONTH(E3886)-1,DAY(1)),'מדדים וריביות'!B:C,2,FALSE),VLOOKUP(DATE(YEAR(E3886),MONTH(E3886)-2,DAY(1)),'מדדים וריביות'!B:C,2,FALSE))</f>
        <v>25758607.785365202</v>
      </c>
      <c r="I3886" s="43">
        <f>'ריבית יומית'!D3880</f>
        <v>1.0738622586670132E-4</v>
      </c>
      <c r="J3886" s="29">
        <f t="shared" si="499"/>
        <v>1.5578926071542882</v>
      </c>
      <c r="L3886">
        <f>VLOOKUP(D3885,'מדדים וריביות'!B:C,2)</f>
        <v>25686387.3897053</v>
      </c>
      <c r="M3886" s="30">
        <f t="shared" si="504"/>
        <v>0</v>
      </c>
      <c r="O3886" s="39">
        <f t="shared" si="501"/>
        <v>0</v>
      </c>
      <c r="P3886" s="39">
        <f t="shared" si="505"/>
        <v>0</v>
      </c>
      <c r="Q3886" s="39">
        <f t="shared" si="502"/>
        <v>0</v>
      </c>
      <c r="R3886" s="41">
        <f t="shared" si="503"/>
        <v>0</v>
      </c>
    </row>
    <row r="3887" spans="4:18" x14ac:dyDescent="0.25">
      <c r="D3887" s="1">
        <v>36752</v>
      </c>
      <c r="E3887" s="1">
        <f t="shared" si="500"/>
        <v>36739</v>
      </c>
      <c r="F3887" s="30">
        <f t="shared" si="498"/>
        <v>0</v>
      </c>
      <c r="H3887" s="42">
        <f>IF(DAY(D3887)&gt;14,VLOOKUP(DATE(YEAR(E3887),MONTH(E3887)-1,DAY(1)),'מדדים וריביות'!B:C,2,FALSE),VLOOKUP(DATE(YEAR(E3887),MONTH(E3887)-2,DAY(1)),'מדדים וריביות'!B:C,2,FALSE))</f>
        <v>25758607.785365202</v>
      </c>
      <c r="I3887" s="43">
        <f>'ריבית יומית'!D3881</f>
        <v>1.0738622586670132E-4</v>
      </c>
      <c r="J3887" s="29">
        <f t="shared" si="499"/>
        <v>1.5577253289102795</v>
      </c>
      <c r="L3887">
        <f>VLOOKUP(D3886,'מדדים וריביות'!B:C,2)</f>
        <v>25686387.3897053</v>
      </c>
      <c r="M3887" s="30">
        <f t="shared" si="504"/>
        <v>0</v>
      </c>
      <c r="O3887" s="39">
        <f t="shared" si="501"/>
        <v>0</v>
      </c>
      <c r="P3887" s="39">
        <f t="shared" si="505"/>
        <v>0</v>
      </c>
      <c r="Q3887" s="39">
        <f t="shared" si="502"/>
        <v>0</v>
      </c>
      <c r="R3887" s="41">
        <f t="shared" si="503"/>
        <v>0</v>
      </c>
    </row>
    <row r="3888" spans="4:18" x14ac:dyDescent="0.25">
      <c r="D3888" s="1">
        <v>36753</v>
      </c>
      <c r="E3888" s="1">
        <f t="shared" si="500"/>
        <v>36739</v>
      </c>
      <c r="F3888" s="30">
        <f t="shared" si="498"/>
        <v>0</v>
      </c>
      <c r="H3888" s="42">
        <f>IF(DAY(D3888)&gt;14,VLOOKUP(DATE(YEAR(E3888),MONTH(E3888)-1,DAY(1)),'מדדים וריביות'!B:C,2,FALSE),VLOOKUP(DATE(YEAR(E3888),MONTH(E3888)-2,DAY(1)),'מדדים וריביות'!B:C,2,FALSE))</f>
        <v>25830828.181025099</v>
      </c>
      <c r="I3888" s="43">
        <f>'ריבית יומית'!D3882</f>
        <v>1.0738622586670132E-4</v>
      </c>
      <c r="J3888" s="29">
        <f t="shared" si="499"/>
        <v>1.5575580686277213</v>
      </c>
      <c r="L3888">
        <f>VLOOKUP(D3887,'מדדים וריביות'!B:C,2)</f>
        <v>25686387.3897053</v>
      </c>
      <c r="M3888" s="30">
        <f t="shared" si="504"/>
        <v>0</v>
      </c>
      <c r="O3888" s="39">
        <f t="shared" si="501"/>
        <v>0</v>
      </c>
      <c r="P3888" s="39">
        <f t="shared" si="505"/>
        <v>0</v>
      </c>
      <c r="Q3888" s="39">
        <f t="shared" si="502"/>
        <v>0</v>
      </c>
      <c r="R3888" s="41">
        <f t="shared" si="503"/>
        <v>0</v>
      </c>
    </row>
    <row r="3889" spans="4:18" x14ac:dyDescent="0.25">
      <c r="D3889" s="1">
        <v>36754</v>
      </c>
      <c r="E3889" s="1">
        <f t="shared" si="500"/>
        <v>36739</v>
      </c>
      <c r="F3889" s="30">
        <f t="shared" si="498"/>
        <v>0</v>
      </c>
      <c r="H3889" s="42">
        <f>IF(DAY(D3889)&gt;14,VLOOKUP(DATE(YEAR(E3889),MONTH(E3889)-1,DAY(1)),'מדדים וריביות'!B:C,2,FALSE),VLOOKUP(DATE(YEAR(E3889),MONTH(E3889)-2,DAY(1)),'מדדים וריביות'!B:C,2,FALSE))</f>
        <v>25830828.181025099</v>
      </c>
      <c r="I3889" s="43">
        <f>'ריבית יומית'!D3883</f>
        <v>1.0738622586670132E-4</v>
      </c>
      <c r="J3889" s="29">
        <f t="shared" si="499"/>
        <v>1.5573908263046849</v>
      </c>
      <c r="L3889">
        <f>VLOOKUP(D3888,'מדדים וריביות'!B:C,2)</f>
        <v>25686387.3897053</v>
      </c>
      <c r="M3889" s="30">
        <f t="shared" si="504"/>
        <v>0</v>
      </c>
      <c r="O3889" s="39">
        <f t="shared" si="501"/>
        <v>0</v>
      </c>
      <c r="P3889" s="39">
        <f t="shared" si="505"/>
        <v>0</v>
      </c>
      <c r="Q3889" s="39">
        <f t="shared" si="502"/>
        <v>0</v>
      </c>
      <c r="R3889" s="41">
        <f t="shared" si="503"/>
        <v>0</v>
      </c>
    </row>
    <row r="3890" spans="4:18" x14ac:dyDescent="0.25">
      <c r="D3890" s="1">
        <v>36755</v>
      </c>
      <c r="E3890" s="1">
        <f t="shared" si="500"/>
        <v>36739</v>
      </c>
      <c r="F3890" s="30">
        <f t="shared" si="498"/>
        <v>0</v>
      </c>
      <c r="H3890" s="42">
        <f>IF(DAY(D3890)&gt;14,VLOOKUP(DATE(YEAR(E3890),MONTH(E3890)-1,DAY(1)),'מדדים וריביות'!B:C,2,FALSE),VLOOKUP(DATE(YEAR(E3890),MONTH(E3890)-2,DAY(1)),'מדדים וריביות'!B:C,2,FALSE))</f>
        <v>25830828.181025099</v>
      </c>
      <c r="I3890" s="43">
        <f>'ריבית יומית'!D3884</f>
        <v>1.0738622586670132E-4</v>
      </c>
      <c r="J3890" s="29">
        <f t="shared" si="499"/>
        <v>1.5572236019392423</v>
      </c>
      <c r="L3890">
        <f>VLOOKUP(D3889,'מדדים וריביות'!B:C,2)</f>
        <v>25686387.3897053</v>
      </c>
      <c r="M3890" s="30">
        <f t="shared" si="504"/>
        <v>0</v>
      </c>
      <c r="O3890" s="39">
        <f t="shared" si="501"/>
        <v>0</v>
      </c>
      <c r="P3890" s="39">
        <f t="shared" si="505"/>
        <v>0</v>
      </c>
      <c r="Q3890" s="39">
        <f t="shared" si="502"/>
        <v>0</v>
      </c>
      <c r="R3890" s="41">
        <f t="shared" si="503"/>
        <v>0</v>
      </c>
    </row>
    <row r="3891" spans="4:18" x14ac:dyDescent="0.25">
      <c r="D3891" s="1">
        <v>36756</v>
      </c>
      <c r="E3891" s="1">
        <f t="shared" si="500"/>
        <v>36739</v>
      </c>
      <c r="F3891" s="30">
        <f t="shared" si="498"/>
        <v>0</v>
      </c>
      <c r="H3891" s="42">
        <f>IF(DAY(D3891)&gt;14,VLOOKUP(DATE(YEAR(E3891),MONTH(E3891)-1,DAY(1)),'מדדים וריביות'!B:C,2,FALSE),VLOOKUP(DATE(YEAR(E3891),MONTH(E3891)-2,DAY(1)),'מדדים וריביות'!B:C,2,FALSE))</f>
        <v>25830828.181025099</v>
      </c>
      <c r="I3891" s="43">
        <f>'ריבית יומית'!D3885</f>
        <v>1.0738622586670132E-4</v>
      </c>
      <c r="J3891" s="29">
        <f t="shared" si="499"/>
        <v>1.5570563955294647</v>
      </c>
      <c r="L3891">
        <f>VLOOKUP(D3890,'מדדים וריביות'!B:C,2)</f>
        <v>25686387.3897053</v>
      </c>
      <c r="M3891" s="30">
        <f t="shared" si="504"/>
        <v>0</v>
      </c>
      <c r="O3891" s="39">
        <f t="shared" si="501"/>
        <v>0</v>
      </c>
      <c r="P3891" s="39">
        <f t="shared" si="505"/>
        <v>0</v>
      </c>
      <c r="Q3891" s="39">
        <f t="shared" si="502"/>
        <v>0</v>
      </c>
      <c r="R3891" s="41">
        <f t="shared" si="503"/>
        <v>0</v>
      </c>
    </row>
    <row r="3892" spans="4:18" x14ac:dyDescent="0.25">
      <c r="D3892" s="1">
        <v>36757</v>
      </c>
      <c r="E3892" s="1">
        <f t="shared" si="500"/>
        <v>36739</v>
      </c>
      <c r="F3892" s="30">
        <f t="shared" si="498"/>
        <v>0</v>
      </c>
      <c r="H3892" s="42">
        <f>IF(DAY(D3892)&gt;14,VLOOKUP(DATE(YEAR(E3892),MONTH(E3892)-1,DAY(1)),'מדדים וריביות'!B:C,2,FALSE),VLOOKUP(DATE(YEAR(E3892),MONTH(E3892)-2,DAY(1)),'מדדים וריביות'!B:C,2,FALSE))</f>
        <v>25830828.181025099</v>
      </c>
      <c r="I3892" s="43">
        <f>'ריבית יומית'!D3886</f>
        <v>1.0738622586670132E-4</v>
      </c>
      <c r="J3892" s="29">
        <f t="shared" si="499"/>
        <v>1.5568892070734246</v>
      </c>
      <c r="L3892">
        <f>VLOOKUP(D3891,'מדדים וריביות'!B:C,2)</f>
        <v>25686387.3897053</v>
      </c>
      <c r="M3892" s="30">
        <f t="shared" si="504"/>
        <v>0</v>
      </c>
      <c r="O3892" s="39">
        <f t="shared" si="501"/>
        <v>0</v>
      </c>
      <c r="P3892" s="39">
        <f t="shared" si="505"/>
        <v>0</v>
      </c>
      <c r="Q3892" s="39">
        <f t="shared" si="502"/>
        <v>0</v>
      </c>
      <c r="R3892" s="41">
        <f t="shared" si="503"/>
        <v>0</v>
      </c>
    </row>
    <row r="3893" spans="4:18" x14ac:dyDescent="0.25">
      <c r="D3893" s="1">
        <v>36758</v>
      </c>
      <c r="E3893" s="1">
        <f t="shared" si="500"/>
        <v>36739</v>
      </c>
      <c r="F3893" s="30">
        <f t="shared" si="498"/>
        <v>0</v>
      </c>
      <c r="H3893" s="42">
        <f>IF(DAY(D3893)&gt;14,VLOOKUP(DATE(YEAR(E3893),MONTH(E3893)-1,DAY(1)),'מדדים וריביות'!B:C,2,FALSE),VLOOKUP(DATE(YEAR(E3893),MONTH(E3893)-2,DAY(1)),'מדדים וריביות'!B:C,2,FALSE))</f>
        <v>25830828.181025099</v>
      </c>
      <c r="I3893" s="43">
        <f>'ריבית יומית'!D3887</f>
        <v>1.0738622586670132E-4</v>
      </c>
      <c r="J3893" s="29">
        <f t="shared" si="499"/>
        <v>1.5567220365691938</v>
      </c>
      <c r="L3893">
        <f>VLOOKUP(D3892,'מדדים וריביות'!B:C,2)</f>
        <v>25686387.3897053</v>
      </c>
      <c r="M3893" s="30">
        <f t="shared" si="504"/>
        <v>0</v>
      </c>
      <c r="O3893" s="39">
        <f t="shared" si="501"/>
        <v>0</v>
      </c>
      <c r="P3893" s="39">
        <f t="shared" si="505"/>
        <v>0</v>
      </c>
      <c r="Q3893" s="39">
        <f t="shared" si="502"/>
        <v>0</v>
      </c>
      <c r="R3893" s="41">
        <f t="shared" si="503"/>
        <v>0</v>
      </c>
    </row>
    <row r="3894" spans="4:18" x14ac:dyDescent="0.25">
      <c r="D3894" s="1">
        <v>36759</v>
      </c>
      <c r="E3894" s="1">
        <f t="shared" si="500"/>
        <v>36739</v>
      </c>
      <c r="F3894" s="30">
        <f t="shared" si="498"/>
        <v>0</v>
      </c>
      <c r="H3894" s="42">
        <f>IF(DAY(D3894)&gt;14,VLOOKUP(DATE(YEAR(E3894),MONTH(E3894)-1,DAY(1)),'מדדים וריביות'!B:C,2,FALSE),VLOOKUP(DATE(YEAR(E3894),MONTH(E3894)-2,DAY(1)),'מדדים וריביות'!B:C,2,FALSE))</f>
        <v>25830828.181025099</v>
      </c>
      <c r="I3894" s="43">
        <f>'ריבית יומית'!D3888</f>
        <v>1.0738622586670132E-4</v>
      </c>
      <c r="J3894" s="29">
        <f t="shared" si="499"/>
        <v>1.5565548840148451</v>
      </c>
      <c r="L3894">
        <f>VLOOKUP(D3893,'מדדים וריביות'!B:C,2)</f>
        <v>25686387.3897053</v>
      </c>
      <c r="M3894" s="30">
        <f t="shared" si="504"/>
        <v>0</v>
      </c>
      <c r="O3894" s="39">
        <f t="shared" si="501"/>
        <v>0</v>
      </c>
      <c r="P3894" s="39">
        <f t="shared" si="505"/>
        <v>0</v>
      </c>
      <c r="Q3894" s="39">
        <f t="shared" si="502"/>
        <v>0</v>
      </c>
      <c r="R3894" s="41">
        <f t="shared" si="503"/>
        <v>0</v>
      </c>
    </row>
    <row r="3895" spans="4:18" x14ac:dyDescent="0.25">
      <c r="D3895" s="1">
        <v>36760</v>
      </c>
      <c r="E3895" s="1">
        <f t="shared" si="500"/>
        <v>36739</v>
      </c>
      <c r="F3895" s="30">
        <f t="shared" si="498"/>
        <v>0</v>
      </c>
      <c r="H3895" s="42">
        <f>IF(DAY(D3895)&gt;14,VLOOKUP(DATE(YEAR(E3895),MONTH(E3895)-1,DAY(1)),'מדדים וריביות'!B:C,2,FALSE),VLOOKUP(DATE(YEAR(E3895),MONTH(E3895)-2,DAY(1)),'מדדים וריביות'!B:C,2,FALSE))</f>
        <v>25830828.181025099</v>
      </c>
      <c r="I3895" s="43">
        <f>'ריבית יומית'!D3889</f>
        <v>1.0738622586670132E-4</v>
      </c>
      <c r="J3895" s="29">
        <f t="shared" si="499"/>
        <v>1.556387749408451</v>
      </c>
      <c r="L3895">
        <f>VLOOKUP(D3894,'מדדים וריביות'!B:C,2)</f>
        <v>25686387.3897053</v>
      </c>
      <c r="M3895" s="30">
        <f t="shared" si="504"/>
        <v>0</v>
      </c>
      <c r="O3895" s="39">
        <f t="shared" si="501"/>
        <v>0</v>
      </c>
      <c r="P3895" s="39">
        <f t="shared" si="505"/>
        <v>0</v>
      </c>
      <c r="Q3895" s="39">
        <f t="shared" si="502"/>
        <v>0</v>
      </c>
      <c r="R3895" s="41">
        <f t="shared" si="503"/>
        <v>0</v>
      </c>
    </row>
    <row r="3896" spans="4:18" x14ac:dyDescent="0.25">
      <c r="D3896" s="1">
        <v>36761</v>
      </c>
      <c r="E3896" s="1">
        <f t="shared" si="500"/>
        <v>36739</v>
      </c>
      <c r="F3896" s="30">
        <f t="shared" si="498"/>
        <v>0</v>
      </c>
      <c r="H3896" s="42">
        <f>IF(DAY(D3896)&gt;14,VLOOKUP(DATE(YEAR(E3896),MONTH(E3896)-1,DAY(1)),'מדדים וריביות'!B:C,2,FALSE),VLOOKUP(DATE(YEAR(E3896),MONTH(E3896)-2,DAY(1)),'מדדים וריביות'!B:C,2,FALSE))</f>
        <v>25830828.181025099</v>
      </c>
      <c r="I3896" s="43">
        <f>'ריבית יומית'!D3890</f>
        <v>1.0738622586670132E-4</v>
      </c>
      <c r="J3896" s="29">
        <f t="shared" si="499"/>
        <v>1.5562206327480843</v>
      </c>
      <c r="L3896">
        <f>VLOOKUP(D3895,'מדדים וריביות'!B:C,2)</f>
        <v>25686387.3897053</v>
      </c>
      <c r="M3896" s="30">
        <f t="shared" si="504"/>
        <v>0</v>
      </c>
      <c r="O3896" s="39">
        <f t="shared" si="501"/>
        <v>0</v>
      </c>
      <c r="P3896" s="39">
        <f t="shared" si="505"/>
        <v>0</v>
      </c>
      <c r="Q3896" s="39">
        <f t="shared" si="502"/>
        <v>0</v>
      </c>
      <c r="R3896" s="41">
        <f t="shared" si="503"/>
        <v>0</v>
      </c>
    </row>
    <row r="3897" spans="4:18" x14ac:dyDescent="0.25">
      <c r="D3897" s="1">
        <v>36762</v>
      </c>
      <c r="E3897" s="1">
        <f t="shared" si="500"/>
        <v>36739</v>
      </c>
      <c r="F3897" s="30">
        <f t="shared" si="498"/>
        <v>0</v>
      </c>
      <c r="H3897" s="42">
        <f>IF(DAY(D3897)&gt;14,VLOOKUP(DATE(YEAR(E3897),MONTH(E3897)-1,DAY(1)),'מדדים וריביות'!B:C,2,FALSE),VLOOKUP(DATE(YEAR(E3897),MONTH(E3897)-2,DAY(1)),'מדדים וריביות'!B:C,2,FALSE))</f>
        <v>25830828.181025099</v>
      </c>
      <c r="I3897" s="43">
        <f>'ריבית יומית'!D3891</f>
        <v>1.0738622586670132E-4</v>
      </c>
      <c r="J3897" s="29">
        <f t="shared" si="499"/>
        <v>1.556053534031818</v>
      </c>
      <c r="L3897">
        <f>VLOOKUP(D3896,'מדדים וריביות'!B:C,2)</f>
        <v>25686387.3897053</v>
      </c>
      <c r="M3897" s="30">
        <f t="shared" si="504"/>
        <v>0</v>
      </c>
      <c r="O3897" s="39">
        <f t="shared" si="501"/>
        <v>0</v>
      </c>
      <c r="P3897" s="39">
        <f t="shared" si="505"/>
        <v>0</v>
      </c>
      <c r="Q3897" s="39">
        <f t="shared" si="502"/>
        <v>0</v>
      </c>
      <c r="R3897" s="41">
        <f t="shared" si="503"/>
        <v>0</v>
      </c>
    </row>
    <row r="3898" spans="4:18" x14ac:dyDescent="0.25">
      <c r="D3898" s="1">
        <v>36763</v>
      </c>
      <c r="E3898" s="1">
        <f t="shared" si="500"/>
        <v>36739</v>
      </c>
      <c r="F3898" s="30">
        <f t="shared" si="498"/>
        <v>0</v>
      </c>
      <c r="H3898" s="42">
        <f>IF(DAY(D3898)&gt;14,VLOOKUP(DATE(YEAR(E3898),MONTH(E3898)-1,DAY(1)),'מדדים וריביות'!B:C,2,FALSE),VLOOKUP(DATE(YEAR(E3898),MONTH(E3898)-2,DAY(1)),'מדדים וריביות'!B:C,2,FALSE))</f>
        <v>25830828.181025099</v>
      </c>
      <c r="I3898" s="43">
        <f>'ריבית יומית'!D3892</f>
        <v>1.0738622586670132E-4</v>
      </c>
      <c r="J3898" s="29">
        <f t="shared" si="499"/>
        <v>1.5558864532577255</v>
      </c>
      <c r="L3898">
        <f>VLOOKUP(D3897,'מדדים וריביות'!B:C,2)</f>
        <v>25686387.3897053</v>
      </c>
      <c r="M3898" s="30">
        <f t="shared" si="504"/>
        <v>0</v>
      </c>
      <c r="O3898" s="39">
        <f t="shared" si="501"/>
        <v>0</v>
      </c>
      <c r="P3898" s="39">
        <f t="shared" si="505"/>
        <v>0</v>
      </c>
      <c r="Q3898" s="39">
        <f t="shared" si="502"/>
        <v>0</v>
      </c>
      <c r="R3898" s="41">
        <f t="shared" si="503"/>
        <v>0</v>
      </c>
    </row>
    <row r="3899" spans="4:18" x14ac:dyDescent="0.25">
      <c r="D3899" s="1">
        <v>36764</v>
      </c>
      <c r="E3899" s="1">
        <f t="shared" si="500"/>
        <v>36739</v>
      </c>
      <c r="F3899" s="30">
        <f t="shared" si="498"/>
        <v>0</v>
      </c>
      <c r="H3899" s="42">
        <f>IF(DAY(D3899)&gt;14,VLOOKUP(DATE(YEAR(E3899),MONTH(E3899)-1,DAY(1)),'מדדים וריביות'!B:C,2,FALSE),VLOOKUP(DATE(YEAR(E3899),MONTH(E3899)-2,DAY(1)),'מדדים וריביות'!B:C,2,FALSE))</f>
        <v>25830828.181025099</v>
      </c>
      <c r="I3899" s="43">
        <f>'ריבית יומית'!D3893</f>
        <v>1.0738622586670132E-4</v>
      </c>
      <c r="J3899" s="29">
        <f t="shared" si="499"/>
        <v>1.5557193904238802</v>
      </c>
      <c r="L3899">
        <f>VLOOKUP(D3898,'מדדים וריביות'!B:C,2)</f>
        <v>25686387.3897053</v>
      </c>
      <c r="M3899" s="30">
        <f t="shared" si="504"/>
        <v>0</v>
      </c>
      <c r="O3899" s="39">
        <f t="shared" si="501"/>
        <v>0</v>
      </c>
      <c r="P3899" s="39">
        <f t="shared" si="505"/>
        <v>0</v>
      </c>
      <c r="Q3899" s="39">
        <f t="shared" si="502"/>
        <v>0</v>
      </c>
      <c r="R3899" s="41">
        <f t="shared" si="503"/>
        <v>0</v>
      </c>
    </row>
    <row r="3900" spans="4:18" x14ac:dyDescent="0.25">
      <c r="D3900" s="1">
        <v>36765</v>
      </c>
      <c r="E3900" s="1">
        <f t="shared" si="500"/>
        <v>36739</v>
      </c>
      <c r="F3900" s="30">
        <f t="shared" si="498"/>
        <v>0</v>
      </c>
      <c r="H3900" s="42">
        <f>IF(DAY(D3900)&gt;14,VLOOKUP(DATE(YEAR(E3900),MONTH(E3900)-1,DAY(1)),'מדדים וריביות'!B:C,2,FALSE),VLOOKUP(DATE(YEAR(E3900),MONTH(E3900)-2,DAY(1)),'מדדים וריביות'!B:C,2,FALSE))</f>
        <v>25830828.181025099</v>
      </c>
      <c r="I3900" s="43">
        <f>'ריבית יומית'!D3894</f>
        <v>1.0738622586670132E-4</v>
      </c>
      <c r="J3900" s="29">
        <f t="shared" si="499"/>
        <v>1.5555523455283558</v>
      </c>
      <c r="L3900">
        <f>VLOOKUP(D3899,'מדדים וריביות'!B:C,2)</f>
        <v>25686387.3897053</v>
      </c>
      <c r="M3900" s="30">
        <f t="shared" si="504"/>
        <v>0</v>
      </c>
      <c r="O3900" s="39">
        <f t="shared" si="501"/>
        <v>0</v>
      </c>
      <c r="P3900" s="39">
        <f t="shared" si="505"/>
        <v>0</v>
      </c>
      <c r="Q3900" s="39">
        <f t="shared" si="502"/>
        <v>0</v>
      </c>
      <c r="R3900" s="41">
        <f t="shared" si="503"/>
        <v>0</v>
      </c>
    </row>
    <row r="3901" spans="4:18" x14ac:dyDescent="0.25">
      <c r="D3901" s="1">
        <v>36766</v>
      </c>
      <c r="E3901" s="1">
        <f t="shared" si="500"/>
        <v>36739</v>
      </c>
      <c r="F3901" s="30">
        <f t="shared" si="498"/>
        <v>0</v>
      </c>
      <c r="H3901" s="42">
        <f>IF(DAY(D3901)&gt;14,VLOOKUP(DATE(YEAR(E3901),MONTH(E3901)-1,DAY(1)),'מדדים וריביות'!B:C,2,FALSE),VLOOKUP(DATE(YEAR(E3901),MONTH(E3901)-2,DAY(1)),'מדדים וריביות'!B:C,2,FALSE))</f>
        <v>25830828.181025099</v>
      </c>
      <c r="I3901" s="43">
        <f>'ריבית יומית'!D3895</f>
        <v>1.0738622586670132E-4</v>
      </c>
      <c r="J3901" s="29">
        <f t="shared" si="499"/>
        <v>1.5553853185692261</v>
      </c>
      <c r="L3901">
        <f>VLOOKUP(D3900,'מדדים וריביות'!B:C,2)</f>
        <v>25686387.3897053</v>
      </c>
      <c r="M3901" s="30">
        <f t="shared" si="504"/>
        <v>0</v>
      </c>
      <c r="O3901" s="39">
        <f t="shared" si="501"/>
        <v>0</v>
      </c>
      <c r="P3901" s="39">
        <f t="shared" si="505"/>
        <v>0</v>
      </c>
      <c r="Q3901" s="39">
        <f t="shared" si="502"/>
        <v>0</v>
      </c>
      <c r="R3901" s="41">
        <f t="shared" si="503"/>
        <v>0</v>
      </c>
    </row>
    <row r="3902" spans="4:18" x14ac:dyDescent="0.25">
      <c r="D3902" s="1">
        <v>36767</v>
      </c>
      <c r="E3902" s="1">
        <f t="shared" si="500"/>
        <v>36739</v>
      </c>
      <c r="F3902" s="30">
        <f t="shared" si="498"/>
        <v>0</v>
      </c>
      <c r="H3902" s="42">
        <f>IF(DAY(D3902)&gt;14,VLOOKUP(DATE(YEAR(E3902),MONTH(E3902)-1,DAY(1)),'מדדים וריביות'!B:C,2,FALSE),VLOOKUP(DATE(YEAR(E3902),MONTH(E3902)-2,DAY(1)),'מדדים וריביות'!B:C,2,FALSE))</f>
        <v>25830828.181025099</v>
      </c>
      <c r="I3902" s="43">
        <f>'ריבית יומית'!D3896</f>
        <v>1.0738622586670132E-4</v>
      </c>
      <c r="J3902" s="29">
        <f t="shared" si="499"/>
        <v>1.5552183095445653</v>
      </c>
      <c r="L3902">
        <f>VLOOKUP(D3901,'מדדים וריביות'!B:C,2)</f>
        <v>25686387.3897053</v>
      </c>
      <c r="M3902" s="30">
        <f t="shared" si="504"/>
        <v>0</v>
      </c>
      <c r="O3902" s="39">
        <f t="shared" si="501"/>
        <v>0</v>
      </c>
      <c r="P3902" s="39">
        <f t="shared" si="505"/>
        <v>0</v>
      </c>
      <c r="Q3902" s="39">
        <f t="shared" si="502"/>
        <v>0</v>
      </c>
      <c r="R3902" s="41">
        <f t="shared" si="503"/>
        <v>0</v>
      </c>
    </row>
    <row r="3903" spans="4:18" x14ac:dyDescent="0.25">
      <c r="D3903" s="1">
        <v>36768</v>
      </c>
      <c r="E3903" s="1">
        <f t="shared" si="500"/>
        <v>36739</v>
      </c>
      <c r="F3903" s="30">
        <f t="shared" si="498"/>
        <v>0</v>
      </c>
      <c r="H3903" s="42">
        <f>IF(DAY(D3903)&gt;14,VLOOKUP(DATE(YEAR(E3903),MONTH(E3903)-1,DAY(1)),'מדדים וריביות'!B:C,2,FALSE),VLOOKUP(DATE(YEAR(E3903),MONTH(E3903)-2,DAY(1)),'מדדים וריביות'!B:C,2,FALSE))</f>
        <v>25830828.181025099</v>
      </c>
      <c r="I3903" s="43">
        <f>'ריבית יומית'!D3897</f>
        <v>1.0738622586670132E-4</v>
      </c>
      <c r="J3903" s="29">
        <f t="shared" si="499"/>
        <v>1.5550513184524477</v>
      </c>
      <c r="L3903">
        <f>VLOOKUP(D3902,'מדדים וריביות'!B:C,2)</f>
        <v>25686387.3897053</v>
      </c>
      <c r="M3903" s="30">
        <f t="shared" si="504"/>
        <v>0</v>
      </c>
      <c r="O3903" s="39">
        <f t="shared" si="501"/>
        <v>0</v>
      </c>
      <c r="P3903" s="39">
        <f t="shared" si="505"/>
        <v>0</v>
      </c>
      <c r="Q3903" s="39">
        <f t="shared" si="502"/>
        <v>0</v>
      </c>
      <c r="R3903" s="41">
        <f t="shared" si="503"/>
        <v>0</v>
      </c>
    </row>
    <row r="3904" spans="4:18" x14ac:dyDescent="0.25">
      <c r="D3904" s="1">
        <v>36769</v>
      </c>
      <c r="E3904" s="1">
        <f t="shared" si="500"/>
        <v>36739</v>
      </c>
      <c r="F3904" s="30">
        <f t="shared" ref="F3904:F3967" si="506">M3903</f>
        <v>0</v>
      </c>
      <c r="H3904" s="42">
        <f>IF(DAY(D3904)&gt;14,VLOOKUP(DATE(YEAR(E3904),MONTH(E3904)-1,DAY(1)),'מדדים וריביות'!B:C,2,FALSE),VLOOKUP(DATE(YEAR(E3904),MONTH(E3904)-2,DAY(1)),'מדדים וריביות'!B:C,2,FALSE))</f>
        <v>25830828.181025099</v>
      </c>
      <c r="I3904" s="43">
        <f>'ריבית יומית'!D3898</f>
        <v>1.0738622586670132E-4</v>
      </c>
      <c r="J3904" s="29">
        <f t="shared" si="499"/>
        <v>1.5548843452909478</v>
      </c>
      <c r="L3904">
        <f>VLOOKUP(D3903,'מדדים וריביות'!B:C,2)</f>
        <v>25686387.3897053</v>
      </c>
      <c r="M3904" s="30">
        <f t="shared" si="504"/>
        <v>0</v>
      </c>
      <c r="O3904" s="39">
        <f t="shared" si="501"/>
        <v>0</v>
      </c>
      <c r="P3904" s="39">
        <f t="shared" si="505"/>
        <v>0</v>
      </c>
      <c r="Q3904" s="39">
        <f t="shared" si="502"/>
        <v>0</v>
      </c>
      <c r="R3904" s="41">
        <f t="shared" si="503"/>
        <v>0</v>
      </c>
    </row>
    <row r="3905" spans="4:18" x14ac:dyDescent="0.25">
      <c r="D3905" s="1">
        <v>36770</v>
      </c>
      <c r="E3905" s="1">
        <f t="shared" si="500"/>
        <v>36770</v>
      </c>
      <c r="F3905" s="30">
        <f t="shared" si="506"/>
        <v>0</v>
      </c>
      <c r="H3905" s="42">
        <f>IF(DAY(D3905)&gt;14,VLOOKUP(DATE(YEAR(E3905),MONTH(E3905)-1,DAY(1)),'מדדים וריביות'!B:C,2,FALSE),VLOOKUP(DATE(YEAR(E3905),MONTH(E3905)-2,DAY(1)),'מדדים וריביות'!B:C,2,FALSE))</f>
        <v>25830828.181025099</v>
      </c>
      <c r="I3905" s="43">
        <f>'ריבית יומית'!D3899</f>
        <v>1.0738622586670132E-4</v>
      </c>
      <c r="J3905" s="29">
        <f t="shared" si="499"/>
        <v>1.5547173900581401</v>
      </c>
      <c r="L3905">
        <f>VLOOKUP(D3904,'מדדים וריביות'!B:C,2)</f>
        <v>25686387.3897053</v>
      </c>
      <c r="M3905" s="30">
        <f t="shared" si="504"/>
        <v>0</v>
      </c>
      <c r="O3905" s="39">
        <f t="shared" si="501"/>
        <v>0</v>
      </c>
      <c r="P3905" s="39">
        <f t="shared" si="505"/>
        <v>0</v>
      </c>
      <c r="Q3905" s="39">
        <f t="shared" si="502"/>
        <v>0</v>
      </c>
      <c r="R3905" s="41">
        <f t="shared" si="503"/>
        <v>0</v>
      </c>
    </row>
    <row r="3906" spans="4:18" x14ac:dyDescent="0.25">
      <c r="D3906" s="1">
        <v>36771</v>
      </c>
      <c r="E3906" s="1">
        <f t="shared" si="500"/>
        <v>36770</v>
      </c>
      <c r="F3906" s="30">
        <f t="shared" si="506"/>
        <v>0</v>
      </c>
      <c r="H3906" s="42">
        <f>IF(DAY(D3906)&gt;14,VLOOKUP(DATE(YEAR(E3906),MONTH(E3906)-1,DAY(1)),'מדדים וריביות'!B:C,2,FALSE),VLOOKUP(DATE(YEAR(E3906),MONTH(E3906)-2,DAY(1)),'מדדים וריביות'!B:C,2,FALSE))</f>
        <v>25830828.181025099</v>
      </c>
      <c r="I3906" s="43">
        <f>'ריבית יומית'!D3900</f>
        <v>1.0738622586670132E-4</v>
      </c>
      <c r="J3906" s="29">
        <f t="shared" si="499"/>
        <v>1.5545504527520997</v>
      </c>
      <c r="L3906">
        <f>VLOOKUP(D3905,'מדדים וריביות'!B:C,2)</f>
        <v>25541946.598385502</v>
      </c>
      <c r="M3906" s="30">
        <f t="shared" si="504"/>
        <v>0</v>
      </c>
      <c r="O3906" s="39">
        <f t="shared" si="501"/>
        <v>0</v>
      </c>
      <c r="P3906" s="39">
        <f t="shared" si="505"/>
        <v>0</v>
      </c>
      <c r="Q3906" s="39">
        <f t="shared" si="502"/>
        <v>0</v>
      </c>
      <c r="R3906" s="41">
        <f t="shared" si="503"/>
        <v>0</v>
      </c>
    </row>
    <row r="3907" spans="4:18" x14ac:dyDescent="0.25">
      <c r="D3907" s="1">
        <v>36772</v>
      </c>
      <c r="E3907" s="1">
        <f t="shared" si="500"/>
        <v>36770</v>
      </c>
      <c r="F3907" s="30">
        <f t="shared" si="506"/>
        <v>0</v>
      </c>
      <c r="H3907" s="42">
        <f>IF(DAY(D3907)&gt;14,VLOOKUP(DATE(YEAR(E3907),MONTH(E3907)-1,DAY(1)),'מדדים וריביות'!B:C,2,FALSE),VLOOKUP(DATE(YEAR(E3907),MONTH(E3907)-2,DAY(1)),'מדדים וריביות'!B:C,2,FALSE))</f>
        <v>25830828.181025099</v>
      </c>
      <c r="I3907" s="43">
        <f>'ריבית יומית'!D3901</f>
        <v>1.0738622586670132E-4</v>
      </c>
      <c r="J3907" s="29">
        <f t="shared" si="499"/>
        <v>1.5543835333709017</v>
      </c>
      <c r="L3907">
        <f>VLOOKUP(D3906,'מדדים וריביות'!B:C,2)</f>
        <v>25541946.598385502</v>
      </c>
      <c r="M3907" s="30">
        <f t="shared" si="504"/>
        <v>0</v>
      </c>
      <c r="O3907" s="39">
        <f t="shared" si="501"/>
        <v>0</v>
      </c>
      <c r="P3907" s="39">
        <f t="shared" si="505"/>
        <v>0</v>
      </c>
      <c r="Q3907" s="39">
        <f t="shared" si="502"/>
        <v>0</v>
      </c>
      <c r="R3907" s="41">
        <f t="shared" si="503"/>
        <v>0</v>
      </c>
    </row>
    <row r="3908" spans="4:18" x14ac:dyDescent="0.25">
      <c r="D3908" s="1">
        <v>36773</v>
      </c>
      <c r="E3908" s="1">
        <f t="shared" si="500"/>
        <v>36770</v>
      </c>
      <c r="F3908" s="30">
        <f t="shared" si="506"/>
        <v>0</v>
      </c>
      <c r="H3908" s="42">
        <f>IF(DAY(D3908)&gt;14,VLOOKUP(DATE(YEAR(E3908),MONTH(E3908)-1,DAY(1)),'מדדים וריביות'!B:C,2,FALSE),VLOOKUP(DATE(YEAR(E3908),MONTH(E3908)-2,DAY(1)),'מדדים וריביות'!B:C,2,FALSE))</f>
        <v>25830828.181025099</v>
      </c>
      <c r="I3908" s="43">
        <f>'ריבית יומית'!D3902</f>
        <v>1.0738622586670132E-4</v>
      </c>
      <c r="J3908" s="29">
        <f t="shared" si="499"/>
        <v>1.5542166319126214</v>
      </c>
      <c r="L3908">
        <f>VLOOKUP(D3907,'מדדים וריביות'!B:C,2)</f>
        <v>25541946.598385502</v>
      </c>
      <c r="M3908" s="30">
        <f t="shared" si="504"/>
        <v>0</v>
      </c>
      <c r="O3908" s="39">
        <f t="shared" si="501"/>
        <v>0</v>
      </c>
      <c r="P3908" s="39">
        <f t="shared" si="505"/>
        <v>0</v>
      </c>
      <c r="Q3908" s="39">
        <f t="shared" si="502"/>
        <v>0</v>
      </c>
      <c r="R3908" s="41">
        <f t="shared" si="503"/>
        <v>0</v>
      </c>
    </row>
    <row r="3909" spans="4:18" x14ac:dyDescent="0.25">
      <c r="D3909" s="1">
        <v>36774</v>
      </c>
      <c r="E3909" s="1">
        <f t="shared" si="500"/>
        <v>36770</v>
      </c>
      <c r="F3909" s="30">
        <f t="shared" si="506"/>
        <v>0</v>
      </c>
      <c r="H3909" s="42">
        <f>IF(DAY(D3909)&gt;14,VLOOKUP(DATE(YEAR(E3909),MONTH(E3909)-1,DAY(1)),'מדדים וריביות'!B:C,2,FALSE),VLOOKUP(DATE(YEAR(E3909),MONTH(E3909)-2,DAY(1)),'מדדים וריביות'!B:C,2,FALSE))</f>
        <v>25830828.181025099</v>
      </c>
      <c r="I3909" s="43">
        <f>'ריבית יומית'!D3903</f>
        <v>1.0738622586670132E-4</v>
      </c>
      <c r="J3909" s="29">
        <f t="shared" si="499"/>
        <v>1.5540497483753342</v>
      </c>
      <c r="L3909">
        <f>VLOOKUP(D3908,'מדדים וריביות'!B:C,2)</f>
        <v>25541946.598385502</v>
      </c>
      <c r="M3909" s="30">
        <f t="shared" si="504"/>
        <v>0</v>
      </c>
      <c r="O3909" s="39">
        <f t="shared" si="501"/>
        <v>0</v>
      </c>
      <c r="P3909" s="39">
        <f t="shared" si="505"/>
        <v>0</v>
      </c>
      <c r="Q3909" s="39">
        <f t="shared" si="502"/>
        <v>0</v>
      </c>
      <c r="R3909" s="41">
        <f t="shared" si="503"/>
        <v>0</v>
      </c>
    </row>
    <row r="3910" spans="4:18" x14ac:dyDescent="0.25">
      <c r="D3910" s="1">
        <v>36775</v>
      </c>
      <c r="E3910" s="1">
        <f t="shared" si="500"/>
        <v>36770</v>
      </c>
      <c r="F3910" s="30">
        <f t="shared" si="506"/>
        <v>0</v>
      </c>
      <c r="H3910" s="42">
        <f>IF(DAY(D3910)&gt;14,VLOOKUP(DATE(YEAR(E3910),MONTH(E3910)-1,DAY(1)),'מדדים וריביות'!B:C,2,FALSE),VLOOKUP(DATE(YEAR(E3910),MONTH(E3910)-2,DAY(1)),'מדדים וריביות'!B:C,2,FALSE))</f>
        <v>25830828.181025099</v>
      </c>
      <c r="I3910" s="43">
        <f>'ריבית יומית'!D3904</f>
        <v>1.0738622586670132E-4</v>
      </c>
      <c r="J3910" s="29">
        <f t="shared" si="499"/>
        <v>1.5538828827571161</v>
      </c>
      <c r="L3910">
        <f>VLOOKUP(D3909,'מדדים וריביות'!B:C,2)</f>
        <v>25541946.598385502</v>
      </c>
      <c r="M3910" s="30">
        <f t="shared" si="504"/>
        <v>0</v>
      </c>
      <c r="O3910" s="39">
        <f t="shared" si="501"/>
        <v>0</v>
      </c>
      <c r="P3910" s="39">
        <f t="shared" si="505"/>
        <v>0</v>
      </c>
      <c r="Q3910" s="39">
        <f t="shared" si="502"/>
        <v>0</v>
      </c>
      <c r="R3910" s="41">
        <f t="shared" si="503"/>
        <v>0</v>
      </c>
    </row>
    <row r="3911" spans="4:18" x14ac:dyDescent="0.25">
      <c r="D3911" s="1">
        <v>36776</v>
      </c>
      <c r="E3911" s="1">
        <f t="shared" si="500"/>
        <v>36770</v>
      </c>
      <c r="F3911" s="30">
        <f t="shared" si="506"/>
        <v>0</v>
      </c>
      <c r="H3911" s="42">
        <f>IF(DAY(D3911)&gt;14,VLOOKUP(DATE(YEAR(E3911),MONTH(E3911)-1,DAY(1)),'מדדים וריביות'!B:C,2,FALSE),VLOOKUP(DATE(YEAR(E3911),MONTH(E3911)-2,DAY(1)),'מדדים וריביות'!B:C,2,FALSE))</f>
        <v>25830828.181025099</v>
      </c>
      <c r="I3911" s="43">
        <f>'ריבית יומית'!D3905</f>
        <v>1.0738622586670132E-4</v>
      </c>
      <c r="J3911" s="29">
        <f t="shared" si="499"/>
        <v>1.5537160350560428</v>
      </c>
      <c r="L3911">
        <f>VLOOKUP(D3910,'מדדים וריביות'!B:C,2)</f>
        <v>25541946.598385502</v>
      </c>
      <c r="M3911" s="30">
        <f t="shared" si="504"/>
        <v>0</v>
      </c>
      <c r="O3911" s="39">
        <f t="shared" si="501"/>
        <v>0</v>
      </c>
      <c r="P3911" s="39">
        <f t="shared" si="505"/>
        <v>0</v>
      </c>
      <c r="Q3911" s="39">
        <f t="shared" si="502"/>
        <v>0</v>
      </c>
      <c r="R3911" s="41">
        <f t="shared" si="503"/>
        <v>0</v>
      </c>
    </row>
    <row r="3912" spans="4:18" x14ac:dyDescent="0.25">
      <c r="D3912" s="1">
        <v>36777</v>
      </c>
      <c r="E3912" s="1">
        <f t="shared" si="500"/>
        <v>36770</v>
      </c>
      <c r="F3912" s="30">
        <f t="shared" si="506"/>
        <v>0</v>
      </c>
      <c r="H3912" s="42">
        <f>IF(DAY(D3912)&gt;14,VLOOKUP(DATE(YEAR(E3912),MONTH(E3912)-1,DAY(1)),'מדדים וריביות'!B:C,2,FALSE),VLOOKUP(DATE(YEAR(E3912),MONTH(E3912)-2,DAY(1)),'מדדים וריביות'!B:C,2,FALSE))</f>
        <v>25830828.181025099</v>
      </c>
      <c r="I3912" s="43">
        <f>'ריבית יומית'!D3906</f>
        <v>1.0738622586670132E-4</v>
      </c>
      <c r="J3912" s="29">
        <f t="shared" si="499"/>
        <v>1.5535492052701907</v>
      </c>
      <c r="L3912">
        <f>VLOOKUP(D3911,'מדדים וריביות'!B:C,2)</f>
        <v>25541946.598385502</v>
      </c>
      <c r="M3912" s="30">
        <f t="shared" si="504"/>
        <v>0</v>
      </c>
      <c r="O3912" s="39">
        <f t="shared" si="501"/>
        <v>0</v>
      </c>
      <c r="P3912" s="39">
        <f t="shared" si="505"/>
        <v>0</v>
      </c>
      <c r="Q3912" s="39">
        <f t="shared" si="502"/>
        <v>0</v>
      </c>
      <c r="R3912" s="41">
        <f t="shared" si="503"/>
        <v>0</v>
      </c>
    </row>
    <row r="3913" spans="4:18" x14ac:dyDescent="0.25">
      <c r="D3913" s="1">
        <v>36778</v>
      </c>
      <c r="E3913" s="1">
        <f t="shared" si="500"/>
        <v>36770</v>
      </c>
      <c r="F3913" s="30">
        <f t="shared" si="506"/>
        <v>0</v>
      </c>
      <c r="H3913" s="42">
        <f>IF(DAY(D3913)&gt;14,VLOOKUP(DATE(YEAR(E3913),MONTH(E3913)-1,DAY(1)),'מדדים וריביות'!B:C,2,FALSE),VLOOKUP(DATE(YEAR(E3913),MONTH(E3913)-2,DAY(1)),'מדדים וריביות'!B:C,2,FALSE))</f>
        <v>25830828.181025099</v>
      </c>
      <c r="I3913" s="43">
        <f>'ריבית יומית'!D3907</f>
        <v>1.0738622586670132E-4</v>
      </c>
      <c r="J3913" s="29">
        <f t="shared" ref="J3913:J3976" si="507">J3914*(1+I3913)</f>
        <v>1.5533823933976358</v>
      </c>
      <c r="L3913">
        <f>VLOOKUP(D3912,'מדדים וריביות'!B:C,2)</f>
        <v>25541946.598385502</v>
      </c>
      <c r="M3913" s="30">
        <f t="shared" si="504"/>
        <v>0</v>
      </c>
      <c r="O3913" s="39">
        <f t="shared" si="501"/>
        <v>0</v>
      </c>
      <c r="P3913" s="39">
        <f t="shared" si="505"/>
        <v>0</v>
      </c>
      <c r="Q3913" s="39">
        <f t="shared" si="502"/>
        <v>0</v>
      </c>
      <c r="R3913" s="41">
        <f t="shared" si="503"/>
        <v>0</v>
      </c>
    </row>
    <row r="3914" spans="4:18" x14ac:dyDescent="0.25">
      <c r="D3914" s="1">
        <v>36779</v>
      </c>
      <c r="E3914" s="1">
        <f t="shared" ref="E3914:E3977" si="508">DATE(YEAR(D3914),MONTH(D3914),DAY(1))</f>
        <v>36770</v>
      </c>
      <c r="F3914" s="30">
        <f t="shared" si="506"/>
        <v>0</v>
      </c>
      <c r="H3914" s="42">
        <f>IF(DAY(D3914)&gt;14,VLOOKUP(DATE(YEAR(E3914),MONTH(E3914)-1,DAY(1)),'מדדים וריביות'!B:C,2,FALSE),VLOOKUP(DATE(YEAR(E3914),MONTH(E3914)-2,DAY(1)),'מדדים וריביות'!B:C,2,FALSE))</f>
        <v>25830828.181025099</v>
      </c>
      <c r="I3914" s="43">
        <f>'ריבית יומית'!D3908</f>
        <v>1.0738622586670132E-4</v>
      </c>
      <c r="J3914" s="29">
        <f t="shared" si="507"/>
        <v>1.5532155994364552</v>
      </c>
      <c r="L3914">
        <f>VLOOKUP(D3913,'מדדים וריביות'!B:C,2)</f>
        <v>25541946.598385502</v>
      </c>
      <c r="M3914" s="30">
        <f t="shared" si="504"/>
        <v>0</v>
      </c>
      <c r="O3914" s="39">
        <f t="shared" ref="O3914:O3977" si="509">$D$4/H3914*G3914-G3914</f>
        <v>0</v>
      </c>
      <c r="P3914" s="39">
        <f t="shared" si="505"/>
        <v>0</v>
      </c>
      <c r="Q3914" s="39">
        <f t="shared" ref="Q3914:Q3977" si="510">$D$4/H3914*P3914-P3914</f>
        <v>0</v>
      </c>
      <c r="R3914" s="41">
        <f t="shared" ref="R3914:R3977" si="511">SUM(O3914:Q3914)</f>
        <v>0</v>
      </c>
    </row>
    <row r="3915" spans="4:18" x14ac:dyDescent="0.25">
      <c r="D3915" s="1">
        <v>36780</v>
      </c>
      <c r="E3915" s="1">
        <f t="shared" si="508"/>
        <v>36770</v>
      </c>
      <c r="F3915" s="30">
        <f t="shared" si="506"/>
        <v>0</v>
      </c>
      <c r="H3915" s="42">
        <f>IF(DAY(D3915)&gt;14,VLOOKUP(DATE(YEAR(E3915),MONTH(E3915)-1,DAY(1)),'מדדים וריביות'!B:C,2,FALSE),VLOOKUP(DATE(YEAR(E3915),MONTH(E3915)-2,DAY(1)),'מדדים וריביות'!B:C,2,FALSE))</f>
        <v>25830828.181025099</v>
      </c>
      <c r="I3915" s="43">
        <f>'ריבית יומית'!D3909</f>
        <v>1.0738622586670132E-4</v>
      </c>
      <c r="J3915" s="29">
        <f t="shared" si="507"/>
        <v>1.5530488233847251</v>
      </c>
      <c r="L3915">
        <f>VLOOKUP(D3914,'מדדים וריביות'!B:C,2)</f>
        <v>25541946.598385502</v>
      </c>
      <c r="M3915" s="30">
        <f t="shared" si="504"/>
        <v>0</v>
      </c>
      <c r="O3915" s="39">
        <f t="shared" si="509"/>
        <v>0</v>
      </c>
      <c r="P3915" s="39">
        <f t="shared" si="505"/>
        <v>0</v>
      </c>
      <c r="Q3915" s="39">
        <f t="shared" si="510"/>
        <v>0</v>
      </c>
      <c r="R3915" s="41">
        <f t="shared" si="511"/>
        <v>0</v>
      </c>
    </row>
    <row r="3916" spans="4:18" x14ac:dyDescent="0.25">
      <c r="D3916" s="1">
        <v>36781</v>
      </c>
      <c r="E3916" s="1">
        <f t="shared" si="508"/>
        <v>36770</v>
      </c>
      <c r="F3916" s="30">
        <f t="shared" si="506"/>
        <v>0</v>
      </c>
      <c r="H3916" s="42">
        <f>IF(DAY(D3916)&gt;14,VLOOKUP(DATE(YEAR(E3916),MONTH(E3916)-1,DAY(1)),'מדדים וריביות'!B:C,2,FALSE),VLOOKUP(DATE(YEAR(E3916),MONTH(E3916)-2,DAY(1)),'מדדים וריביות'!B:C,2,FALSE))</f>
        <v>25830828.181025099</v>
      </c>
      <c r="I3916" s="43">
        <f>'ריבית יומית'!D3910</f>
        <v>1.0738622586670132E-4</v>
      </c>
      <c r="J3916" s="29">
        <f t="shared" si="507"/>
        <v>1.5528820652405229</v>
      </c>
      <c r="L3916">
        <f>VLOOKUP(D3915,'מדדים וריביות'!B:C,2)</f>
        <v>25541946.598385502</v>
      </c>
      <c r="M3916" s="30">
        <f t="shared" ref="M3916:M3979" si="512">F3916*(1+I3916)*L3916/H3916+G3916-K3916</f>
        <v>0</v>
      </c>
      <c r="O3916" s="39">
        <f t="shared" si="509"/>
        <v>0</v>
      </c>
      <c r="P3916" s="39">
        <f t="shared" si="505"/>
        <v>0</v>
      </c>
      <c r="Q3916" s="39">
        <f t="shared" si="510"/>
        <v>0</v>
      </c>
      <c r="R3916" s="41">
        <f t="shared" si="511"/>
        <v>0</v>
      </c>
    </row>
    <row r="3917" spans="4:18" x14ac:dyDescent="0.25">
      <c r="D3917" s="1">
        <v>36782</v>
      </c>
      <c r="E3917" s="1">
        <f t="shared" si="508"/>
        <v>36770</v>
      </c>
      <c r="F3917" s="30">
        <f t="shared" si="506"/>
        <v>0</v>
      </c>
      <c r="H3917" s="42">
        <f>IF(DAY(D3917)&gt;14,VLOOKUP(DATE(YEAR(E3917),MONTH(E3917)-1,DAY(1)),'מדדים וריביות'!B:C,2,FALSE),VLOOKUP(DATE(YEAR(E3917),MONTH(E3917)-2,DAY(1)),'מדדים וריביות'!B:C,2,FALSE))</f>
        <v>25830828.181025099</v>
      </c>
      <c r="I3917" s="43">
        <f>'ריבית יומית'!D3911</f>
        <v>1.0738622586670132E-4</v>
      </c>
      <c r="J3917" s="29">
        <f t="shared" si="507"/>
        <v>1.5527153250019254</v>
      </c>
      <c r="L3917">
        <f>VLOOKUP(D3916,'מדדים וריביות'!B:C,2)</f>
        <v>25541946.598385502</v>
      </c>
      <c r="M3917" s="30">
        <f t="shared" si="512"/>
        <v>0</v>
      </c>
      <c r="O3917" s="39">
        <f t="shared" si="509"/>
        <v>0</v>
      </c>
      <c r="P3917" s="39">
        <f t="shared" si="505"/>
        <v>0</v>
      </c>
      <c r="Q3917" s="39">
        <f t="shared" si="510"/>
        <v>0</v>
      </c>
      <c r="R3917" s="41">
        <f t="shared" si="511"/>
        <v>0</v>
      </c>
    </row>
    <row r="3918" spans="4:18" x14ac:dyDescent="0.25">
      <c r="D3918" s="1">
        <v>36783</v>
      </c>
      <c r="E3918" s="1">
        <f t="shared" si="508"/>
        <v>36770</v>
      </c>
      <c r="F3918" s="30">
        <f t="shared" si="506"/>
        <v>0</v>
      </c>
      <c r="H3918" s="42">
        <f>IF(DAY(D3918)&gt;14,VLOOKUP(DATE(YEAR(E3918),MONTH(E3918)-1,DAY(1)),'מדדים וריביות'!B:C,2,FALSE),VLOOKUP(DATE(YEAR(E3918),MONTH(E3918)-2,DAY(1)),'מדדים וריביות'!B:C,2,FALSE))</f>
        <v>25830828.181025099</v>
      </c>
      <c r="I3918" s="43">
        <f>'ריבית יומית'!D3912</f>
        <v>1.0738622586670132E-4</v>
      </c>
      <c r="J3918" s="29">
        <f t="shared" si="507"/>
        <v>1.5525486026670103</v>
      </c>
      <c r="L3918">
        <f>VLOOKUP(D3917,'מדדים וריביות'!B:C,2)</f>
        <v>25541946.598385502</v>
      </c>
      <c r="M3918" s="30">
        <f t="shared" si="512"/>
        <v>0</v>
      </c>
      <c r="O3918" s="39">
        <f t="shared" si="509"/>
        <v>0</v>
      </c>
      <c r="P3918" s="39">
        <f t="shared" si="505"/>
        <v>0</v>
      </c>
      <c r="Q3918" s="39">
        <f t="shared" si="510"/>
        <v>0</v>
      </c>
      <c r="R3918" s="41">
        <f t="shared" si="511"/>
        <v>0</v>
      </c>
    </row>
    <row r="3919" spans="4:18" x14ac:dyDescent="0.25">
      <c r="D3919" s="1">
        <v>36784</v>
      </c>
      <c r="E3919" s="1">
        <f t="shared" si="508"/>
        <v>36770</v>
      </c>
      <c r="F3919" s="30">
        <f t="shared" si="506"/>
        <v>0</v>
      </c>
      <c r="H3919" s="42">
        <f>IF(DAY(D3919)&gt;14,VLOOKUP(DATE(YEAR(E3919),MONTH(E3919)-1,DAY(1)),'מדדים וריביות'!B:C,2,FALSE),VLOOKUP(DATE(YEAR(E3919),MONTH(E3919)-2,DAY(1)),'מדדים וריביות'!B:C,2,FALSE))</f>
        <v>25686387.3897053</v>
      </c>
      <c r="I3919" s="43">
        <f>'ריבית יומית'!D3913</f>
        <v>1.0738622586670132E-4</v>
      </c>
      <c r="J3919" s="29">
        <f t="shared" si="507"/>
        <v>1.5523818982338553</v>
      </c>
      <c r="L3919">
        <f>VLOOKUP(D3918,'מדדים וריביות'!B:C,2)</f>
        <v>25541946.598385502</v>
      </c>
      <c r="M3919" s="30">
        <f t="shared" si="512"/>
        <v>0</v>
      </c>
      <c r="O3919" s="39">
        <f t="shared" si="509"/>
        <v>0</v>
      </c>
      <c r="P3919" s="39">
        <f t="shared" si="505"/>
        <v>0</v>
      </c>
      <c r="Q3919" s="39">
        <f t="shared" si="510"/>
        <v>0</v>
      </c>
      <c r="R3919" s="41">
        <f t="shared" si="511"/>
        <v>0</v>
      </c>
    </row>
    <row r="3920" spans="4:18" x14ac:dyDescent="0.25">
      <c r="D3920" s="1">
        <v>36785</v>
      </c>
      <c r="E3920" s="1">
        <f t="shared" si="508"/>
        <v>36770</v>
      </c>
      <c r="F3920" s="30">
        <f t="shared" si="506"/>
        <v>0</v>
      </c>
      <c r="H3920" s="42">
        <f>IF(DAY(D3920)&gt;14,VLOOKUP(DATE(YEAR(E3920),MONTH(E3920)-1,DAY(1)),'מדדים וריביות'!B:C,2,FALSE),VLOOKUP(DATE(YEAR(E3920),MONTH(E3920)-2,DAY(1)),'מדדים וריביות'!B:C,2,FALSE))</f>
        <v>25686387.3897053</v>
      </c>
      <c r="I3920" s="43">
        <f>'ריבית יומית'!D3914</f>
        <v>1.0738622586670132E-4</v>
      </c>
      <c r="J3920" s="29">
        <f t="shared" si="507"/>
        <v>1.5522152117005379</v>
      </c>
      <c r="L3920">
        <f>VLOOKUP(D3919,'מדדים וריביות'!B:C,2)</f>
        <v>25541946.598385502</v>
      </c>
      <c r="M3920" s="30">
        <f t="shared" si="512"/>
        <v>0</v>
      </c>
      <c r="O3920" s="39">
        <f t="shared" si="509"/>
        <v>0</v>
      </c>
      <c r="P3920" s="39">
        <f t="shared" si="505"/>
        <v>0</v>
      </c>
      <c r="Q3920" s="39">
        <f t="shared" si="510"/>
        <v>0</v>
      </c>
      <c r="R3920" s="41">
        <f t="shared" si="511"/>
        <v>0</v>
      </c>
    </row>
    <row r="3921" spans="4:18" x14ac:dyDescent="0.25">
      <c r="D3921" s="1">
        <v>36786</v>
      </c>
      <c r="E3921" s="1">
        <f t="shared" si="508"/>
        <v>36770</v>
      </c>
      <c r="F3921" s="30">
        <f t="shared" si="506"/>
        <v>0</v>
      </c>
      <c r="H3921" s="42">
        <f>IF(DAY(D3921)&gt;14,VLOOKUP(DATE(YEAR(E3921),MONTH(E3921)-1,DAY(1)),'מדדים וריביות'!B:C,2,FALSE),VLOOKUP(DATE(YEAR(E3921),MONTH(E3921)-2,DAY(1)),'מדדים וריביות'!B:C,2,FALSE))</f>
        <v>25686387.3897053</v>
      </c>
      <c r="I3921" s="43">
        <f>'ריבית יומית'!D3915</f>
        <v>1.0738622586670132E-4</v>
      </c>
      <c r="J3921" s="29">
        <f t="shared" si="507"/>
        <v>1.5520485430651363</v>
      </c>
      <c r="L3921">
        <f>VLOOKUP(D3920,'מדדים וריביות'!B:C,2)</f>
        <v>25541946.598385502</v>
      </c>
      <c r="M3921" s="30">
        <f t="shared" si="512"/>
        <v>0</v>
      </c>
      <c r="O3921" s="39">
        <f t="shared" si="509"/>
        <v>0</v>
      </c>
      <c r="P3921" s="39">
        <f t="shared" si="505"/>
        <v>0</v>
      </c>
      <c r="Q3921" s="39">
        <f t="shared" si="510"/>
        <v>0</v>
      </c>
      <c r="R3921" s="41">
        <f t="shared" si="511"/>
        <v>0</v>
      </c>
    </row>
    <row r="3922" spans="4:18" x14ac:dyDescent="0.25">
      <c r="D3922" s="1">
        <v>36787</v>
      </c>
      <c r="E3922" s="1">
        <f t="shared" si="508"/>
        <v>36770</v>
      </c>
      <c r="F3922" s="30">
        <f t="shared" si="506"/>
        <v>0</v>
      </c>
      <c r="H3922" s="42">
        <f>IF(DAY(D3922)&gt;14,VLOOKUP(DATE(YEAR(E3922),MONTH(E3922)-1,DAY(1)),'מדדים וריביות'!B:C,2,FALSE),VLOOKUP(DATE(YEAR(E3922),MONTH(E3922)-2,DAY(1)),'מדדים וריביות'!B:C,2,FALSE))</f>
        <v>25686387.3897053</v>
      </c>
      <c r="I3922" s="43">
        <f>'ריבית יומית'!D3916</f>
        <v>1.0738622586670132E-4</v>
      </c>
      <c r="J3922" s="29">
        <f t="shared" si="507"/>
        <v>1.5518818923257285</v>
      </c>
      <c r="L3922">
        <f>VLOOKUP(D3921,'מדדים וריביות'!B:C,2)</f>
        <v>25541946.598385502</v>
      </c>
      <c r="M3922" s="30">
        <f t="shared" si="512"/>
        <v>0</v>
      </c>
      <c r="O3922" s="39">
        <f t="shared" si="509"/>
        <v>0</v>
      </c>
      <c r="P3922" s="39">
        <f t="shared" si="505"/>
        <v>0</v>
      </c>
      <c r="Q3922" s="39">
        <f t="shared" si="510"/>
        <v>0</v>
      </c>
      <c r="R3922" s="41">
        <f t="shared" si="511"/>
        <v>0</v>
      </c>
    </row>
    <row r="3923" spans="4:18" x14ac:dyDescent="0.25">
      <c r="D3923" s="1">
        <v>36788</v>
      </c>
      <c r="E3923" s="1">
        <f t="shared" si="508"/>
        <v>36770</v>
      </c>
      <c r="F3923" s="30">
        <f t="shared" si="506"/>
        <v>0</v>
      </c>
      <c r="H3923" s="42">
        <f>IF(DAY(D3923)&gt;14,VLOOKUP(DATE(YEAR(E3923),MONTH(E3923)-1,DAY(1)),'מדדים וריביות'!B:C,2,FALSE),VLOOKUP(DATE(YEAR(E3923),MONTH(E3923)-2,DAY(1)),'מדדים וריביות'!B:C,2,FALSE))</f>
        <v>25686387.3897053</v>
      </c>
      <c r="I3923" s="43">
        <f>'ריבית יומית'!D3917</f>
        <v>1.0738622586670132E-4</v>
      </c>
      <c r="J3923" s="29">
        <f t="shared" si="507"/>
        <v>1.5517152594803931</v>
      </c>
      <c r="L3923">
        <f>VLOOKUP(D3922,'מדדים וריביות'!B:C,2)</f>
        <v>25541946.598385502</v>
      </c>
      <c r="M3923" s="30">
        <f t="shared" si="512"/>
        <v>0</v>
      </c>
      <c r="O3923" s="39">
        <f t="shared" si="509"/>
        <v>0</v>
      </c>
      <c r="P3923" s="39">
        <f t="shared" si="505"/>
        <v>0</v>
      </c>
      <c r="Q3923" s="39">
        <f t="shared" si="510"/>
        <v>0</v>
      </c>
      <c r="R3923" s="41">
        <f t="shared" si="511"/>
        <v>0</v>
      </c>
    </row>
    <row r="3924" spans="4:18" x14ac:dyDescent="0.25">
      <c r="D3924" s="1">
        <v>36789</v>
      </c>
      <c r="E3924" s="1">
        <f t="shared" si="508"/>
        <v>36770</v>
      </c>
      <c r="F3924" s="30">
        <f t="shared" si="506"/>
        <v>0</v>
      </c>
      <c r="H3924" s="42">
        <f>IF(DAY(D3924)&gt;14,VLOOKUP(DATE(YEAR(E3924),MONTH(E3924)-1,DAY(1)),'מדדים וריביות'!B:C,2,FALSE),VLOOKUP(DATE(YEAR(E3924),MONTH(E3924)-2,DAY(1)),'מדדים וריביות'!B:C,2,FALSE))</f>
        <v>25686387.3897053</v>
      </c>
      <c r="I3924" s="43">
        <f>'ריבית יומית'!D3918</f>
        <v>1.0738622586670132E-4</v>
      </c>
      <c r="J3924" s="29">
        <f t="shared" si="507"/>
        <v>1.5515486445272089</v>
      </c>
      <c r="L3924">
        <f>VLOOKUP(D3923,'מדדים וריביות'!B:C,2)</f>
        <v>25541946.598385502</v>
      </c>
      <c r="M3924" s="30">
        <f t="shared" si="512"/>
        <v>0</v>
      </c>
      <c r="O3924" s="39">
        <f t="shared" si="509"/>
        <v>0</v>
      </c>
      <c r="P3924" s="39">
        <f t="shared" si="505"/>
        <v>0</v>
      </c>
      <c r="Q3924" s="39">
        <f t="shared" si="510"/>
        <v>0</v>
      </c>
      <c r="R3924" s="41">
        <f t="shared" si="511"/>
        <v>0</v>
      </c>
    </row>
    <row r="3925" spans="4:18" x14ac:dyDescent="0.25">
      <c r="D3925" s="1">
        <v>36790</v>
      </c>
      <c r="E3925" s="1">
        <f t="shared" si="508"/>
        <v>36770</v>
      </c>
      <c r="F3925" s="30">
        <f t="shared" si="506"/>
        <v>0</v>
      </c>
      <c r="H3925" s="42">
        <f>IF(DAY(D3925)&gt;14,VLOOKUP(DATE(YEAR(E3925),MONTH(E3925)-1,DAY(1)),'מדדים וריביות'!B:C,2,FALSE),VLOOKUP(DATE(YEAR(E3925),MONTH(E3925)-2,DAY(1)),'מדדים וריביות'!B:C,2,FALSE))</f>
        <v>25686387.3897053</v>
      </c>
      <c r="I3925" s="43">
        <f>'ריבית יומית'!D3919</f>
        <v>1.0738622586670132E-4</v>
      </c>
      <c r="J3925" s="29">
        <f t="shared" si="507"/>
        <v>1.5513820474642543</v>
      </c>
      <c r="L3925">
        <f>VLOOKUP(D3924,'מדדים וריביות'!B:C,2)</f>
        <v>25541946.598385502</v>
      </c>
      <c r="M3925" s="30">
        <f t="shared" si="512"/>
        <v>0</v>
      </c>
      <c r="O3925" s="39">
        <f t="shared" si="509"/>
        <v>0</v>
      </c>
      <c r="P3925" s="39">
        <f t="shared" si="505"/>
        <v>0</v>
      </c>
      <c r="Q3925" s="39">
        <f t="shared" si="510"/>
        <v>0</v>
      </c>
      <c r="R3925" s="41">
        <f t="shared" si="511"/>
        <v>0</v>
      </c>
    </row>
    <row r="3926" spans="4:18" x14ac:dyDescent="0.25">
      <c r="D3926" s="1">
        <v>36791</v>
      </c>
      <c r="E3926" s="1">
        <f t="shared" si="508"/>
        <v>36770</v>
      </c>
      <c r="F3926" s="30">
        <f t="shared" si="506"/>
        <v>0</v>
      </c>
      <c r="H3926" s="42">
        <f>IF(DAY(D3926)&gt;14,VLOOKUP(DATE(YEAR(E3926),MONTH(E3926)-1,DAY(1)),'מדדים וריביות'!B:C,2,FALSE),VLOOKUP(DATE(YEAR(E3926),MONTH(E3926)-2,DAY(1)),'מדדים וריביות'!B:C,2,FALSE))</f>
        <v>25686387.3897053</v>
      </c>
      <c r="I3926" s="43">
        <f>'ריבית יומית'!D3920</f>
        <v>1.0738622586670132E-4</v>
      </c>
      <c r="J3926" s="29">
        <f t="shared" si="507"/>
        <v>1.5512154682896087</v>
      </c>
      <c r="L3926">
        <f>VLOOKUP(D3925,'מדדים וריביות'!B:C,2)</f>
        <v>25541946.598385502</v>
      </c>
      <c r="M3926" s="30">
        <f t="shared" si="512"/>
        <v>0</v>
      </c>
      <c r="O3926" s="39">
        <f t="shared" si="509"/>
        <v>0</v>
      </c>
      <c r="P3926" s="39">
        <f t="shared" si="505"/>
        <v>0</v>
      </c>
      <c r="Q3926" s="39">
        <f t="shared" si="510"/>
        <v>0</v>
      </c>
      <c r="R3926" s="41">
        <f t="shared" si="511"/>
        <v>0</v>
      </c>
    </row>
    <row r="3927" spans="4:18" x14ac:dyDescent="0.25">
      <c r="D3927" s="1">
        <v>36792</v>
      </c>
      <c r="E3927" s="1">
        <f t="shared" si="508"/>
        <v>36770</v>
      </c>
      <c r="F3927" s="30">
        <f t="shared" si="506"/>
        <v>0</v>
      </c>
      <c r="H3927" s="42">
        <f>IF(DAY(D3927)&gt;14,VLOOKUP(DATE(YEAR(E3927),MONTH(E3927)-1,DAY(1)),'מדדים וריביות'!B:C,2,FALSE),VLOOKUP(DATE(YEAR(E3927),MONTH(E3927)-2,DAY(1)),'מדדים וריביות'!B:C,2,FALSE))</f>
        <v>25686387.3897053</v>
      </c>
      <c r="I3927" s="43">
        <f>'ריבית יומית'!D3921</f>
        <v>1.0738622586670132E-4</v>
      </c>
      <c r="J3927" s="29">
        <f t="shared" si="507"/>
        <v>1.5510489070013511</v>
      </c>
      <c r="L3927">
        <f>VLOOKUP(D3926,'מדדים וריביות'!B:C,2)</f>
        <v>25541946.598385502</v>
      </c>
      <c r="M3927" s="30">
        <f t="shared" si="512"/>
        <v>0</v>
      </c>
      <c r="O3927" s="39">
        <f t="shared" si="509"/>
        <v>0</v>
      </c>
      <c r="P3927" s="39">
        <f t="shared" si="505"/>
        <v>0</v>
      </c>
      <c r="Q3927" s="39">
        <f t="shared" si="510"/>
        <v>0</v>
      </c>
      <c r="R3927" s="41">
        <f t="shared" si="511"/>
        <v>0</v>
      </c>
    </row>
    <row r="3928" spans="4:18" x14ac:dyDescent="0.25">
      <c r="D3928" s="1">
        <v>36793</v>
      </c>
      <c r="E3928" s="1">
        <f t="shared" si="508"/>
        <v>36770</v>
      </c>
      <c r="F3928" s="30">
        <f t="shared" si="506"/>
        <v>0</v>
      </c>
      <c r="H3928" s="42">
        <f>IF(DAY(D3928)&gt;14,VLOOKUP(DATE(YEAR(E3928),MONTH(E3928)-1,DAY(1)),'מדדים וריביות'!B:C,2,FALSE),VLOOKUP(DATE(YEAR(E3928),MONTH(E3928)-2,DAY(1)),'מדדים וריביות'!B:C,2,FALSE))</f>
        <v>25686387.3897053</v>
      </c>
      <c r="I3928" s="43">
        <f>'ריבית יומית'!D3922</f>
        <v>1.0738622586670132E-4</v>
      </c>
      <c r="J3928" s="29">
        <f t="shared" si="507"/>
        <v>1.550882363597561</v>
      </c>
      <c r="L3928">
        <f>VLOOKUP(D3927,'מדדים וריביות'!B:C,2)</f>
        <v>25541946.598385502</v>
      </c>
      <c r="M3928" s="30">
        <f t="shared" si="512"/>
        <v>0</v>
      </c>
      <c r="O3928" s="39">
        <f t="shared" si="509"/>
        <v>0</v>
      </c>
      <c r="P3928" s="39">
        <f t="shared" si="505"/>
        <v>0</v>
      </c>
      <c r="Q3928" s="39">
        <f t="shared" si="510"/>
        <v>0</v>
      </c>
      <c r="R3928" s="41">
        <f t="shared" si="511"/>
        <v>0</v>
      </c>
    </row>
    <row r="3929" spans="4:18" x14ac:dyDescent="0.25">
      <c r="D3929" s="1">
        <v>36794</v>
      </c>
      <c r="E3929" s="1">
        <f t="shared" si="508"/>
        <v>36770</v>
      </c>
      <c r="F3929" s="30">
        <f t="shared" si="506"/>
        <v>0</v>
      </c>
      <c r="H3929" s="42">
        <f>IF(DAY(D3929)&gt;14,VLOOKUP(DATE(YEAR(E3929),MONTH(E3929)-1,DAY(1)),'מדדים וריביות'!B:C,2,FALSE),VLOOKUP(DATE(YEAR(E3929),MONTH(E3929)-2,DAY(1)),'מדדים וריביות'!B:C,2,FALSE))</f>
        <v>25686387.3897053</v>
      </c>
      <c r="I3929" s="43">
        <f>'ריבית יומית'!D3923</f>
        <v>1.0738622586670132E-4</v>
      </c>
      <c r="J3929" s="29">
        <f t="shared" si="507"/>
        <v>1.5507158380763184</v>
      </c>
      <c r="L3929">
        <f>VLOOKUP(D3928,'מדדים וריביות'!B:C,2)</f>
        <v>25541946.598385502</v>
      </c>
      <c r="M3929" s="30">
        <f t="shared" si="512"/>
        <v>0</v>
      </c>
      <c r="O3929" s="39">
        <f t="shared" si="509"/>
        <v>0</v>
      </c>
      <c r="P3929" s="39">
        <f t="shared" si="505"/>
        <v>0</v>
      </c>
      <c r="Q3929" s="39">
        <f t="shared" si="510"/>
        <v>0</v>
      </c>
      <c r="R3929" s="41">
        <f t="shared" si="511"/>
        <v>0</v>
      </c>
    </row>
    <row r="3930" spans="4:18" x14ac:dyDescent="0.25">
      <c r="D3930" s="1">
        <v>36795</v>
      </c>
      <c r="E3930" s="1">
        <f t="shared" si="508"/>
        <v>36770</v>
      </c>
      <c r="F3930" s="30">
        <f t="shared" si="506"/>
        <v>0</v>
      </c>
      <c r="H3930" s="42">
        <f>IF(DAY(D3930)&gt;14,VLOOKUP(DATE(YEAR(E3930),MONTH(E3930)-1,DAY(1)),'מדדים וריביות'!B:C,2,FALSE),VLOOKUP(DATE(YEAR(E3930),MONTH(E3930)-2,DAY(1)),'מדדים וריביות'!B:C,2,FALSE))</f>
        <v>25686387.3897053</v>
      </c>
      <c r="I3930" s="43">
        <f>'ריבית יומית'!D3924</f>
        <v>1.0738622586670132E-4</v>
      </c>
      <c r="J3930" s="29">
        <f t="shared" si="507"/>
        <v>1.5505493304357028</v>
      </c>
      <c r="L3930">
        <f>VLOOKUP(D3929,'מדדים וריביות'!B:C,2)</f>
        <v>25541946.598385502</v>
      </c>
      <c r="M3930" s="30">
        <f t="shared" si="512"/>
        <v>0</v>
      </c>
      <c r="O3930" s="39">
        <f t="shared" si="509"/>
        <v>0</v>
      </c>
      <c r="P3930" s="39">
        <f t="shared" si="505"/>
        <v>0</v>
      </c>
      <c r="Q3930" s="39">
        <f t="shared" si="510"/>
        <v>0</v>
      </c>
      <c r="R3930" s="41">
        <f t="shared" si="511"/>
        <v>0</v>
      </c>
    </row>
    <row r="3931" spans="4:18" x14ac:dyDescent="0.25">
      <c r="D3931" s="1">
        <v>36796</v>
      </c>
      <c r="E3931" s="1">
        <f t="shared" si="508"/>
        <v>36770</v>
      </c>
      <c r="F3931" s="30">
        <f t="shared" si="506"/>
        <v>0</v>
      </c>
      <c r="H3931" s="42">
        <f>IF(DAY(D3931)&gt;14,VLOOKUP(DATE(YEAR(E3931),MONTH(E3931)-1,DAY(1)),'מדדים וריביות'!B:C,2,FALSE),VLOOKUP(DATE(YEAR(E3931),MONTH(E3931)-2,DAY(1)),'מדדים וריביות'!B:C,2,FALSE))</f>
        <v>25686387.3897053</v>
      </c>
      <c r="I3931" s="43">
        <f>'ריבית יומית'!D3925</f>
        <v>1.0738622586670132E-4</v>
      </c>
      <c r="J3931" s="29">
        <f t="shared" si="507"/>
        <v>1.5503828406737943</v>
      </c>
      <c r="L3931">
        <f>VLOOKUP(D3930,'מדדים וריביות'!B:C,2)</f>
        <v>25541946.598385502</v>
      </c>
      <c r="M3931" s="30">
        <f t="shared" si="512"/>
        <v>0</v>
      </c>
      <c r="O3931" s="39">
        <f t="shared" si="509"/>
        <v>0</v>
      </c>
      <c r="P3931" s="39">
        <f t="shared" si="505"/>
        <v>0</v>
      </c>
      <c r="Q3931" s="39">
        <f t="shared" si="510"/>
        <v>0</v>
      </c>
      <c r="R3931" s="41">
        <f t="shared" si="511"/>
        <v>0</v>
      </c>
    </row>
    <row r="3932" spans="4:18" x14ac:dyDescent="0.25">
      <c r="D3932" s="1">
        <v>36797</v>
      </c>
      <c r="E3932" s="1">
        <f t="shared" si="508"/>
        <v>36770</v>
      </c>
      <c r="F3932" s="30">
        <f t="shared" si="506"/>
        <v>0</v>
      </c>
      <c r="H3932" s="42">
        <f>IF(DAY(D3932)&gt;14,VLOOKUP(DATE(YEAR(E3932),MONTH(E3932)-1,DAY(1)),'מדדים וריביות'!B:C,2,FALSE),VLOOKUP(DATE(YEAR(E3932),MONTH(E3932)-2,DAY(1)),'מדדים וריביות'!B:C,2,FALSE))</f>
        <v>25686387.3897053</v>
      </c>
      <c r="I3932" s="43">
        <f>'ריבית יומית'!D3926</f>
        <v>1.0738622586670132E-4</v>
      </c>
      <c r="J3932" s="29">
        <f t="shared" si="507"/>
        <v>1.5502163687886732</v>
      </c>
      <c r="L3932">
        <f>VLOOKUP(D3931,'מדדים וריביות'!B:C,2)</f>
        <v>25541946.598385502</v>
      </c>
      <c r="M3932" s="30">
        <f t="shared" si="512"/>
        <v>0</v>
      </c>
      <c r="O3932" s="39">
        <f t="shared" si="509"/>
        <v>0</v>
      </c>
      <c r="P3932" s="39">
        <f t="shared" si="505"/>
        <v>0</v>
      </c>
      <c r="Q3932" s="39">
        <f t="shared" si="510"/>
        <v>0</v>
      </c>
      <c r="R3932" s="41">
        <f t="shared" si="511"/>
        <v>0</v>
      </c>
    </row>
    <row r="3933" spans="4:18" x14ac:dyDescent="0.25">
      <c r="D3933" s="1">
        <v>36798</v>
      </c>
      <c r="E3933" s="1">
        <f t="shared" si="508"/>
        <v>36770</v>
      </c>
      <c r="F3933" s="30">
        <f t="shared" si="506"/>
        <v>0</v>
      </c>
      <c r="H3933" s="42">
        <f>IF(DAY(D3933)&gt;14,VLOOKUP(DATE(YEAR(E3933),MONTH(E3933)-1,DAY(1)),'מדדים וריביות'!B:C,2,FALSE),VLOOKUP(DATE(YEAR(E3933),MONTH(E3933)-2,DAY(1)),'מדדים וריביות'!B:C,2,FALSE))</f>
        <v>25686387.3897053</v>
      </c>
      <c r="I3933" s="43">
        <f>'ריבית יומית'!D3927</f>
        <v>1.0738622586670132E-4</v>
      </c>
      <c r="J3933" s="29">
        <f t="shared" si="507"/>
        <v>1.5500499147784201</v>
      </c>
      <c r="L3933">
        <f>VLOOKUP(D3932,'מדדים וריביות'!B:C,2)</f>
        <v>25541946.598385502</v>
      </c>
      <c r="M3933" s="30">
        <f t="shared" si="512"/>
        <v>0</v>
      </c>
      <c r="O3933" s="39">
        <f t="shared" si="509"/>
        <v>0</v>
      </c>
      <c r="P3933" s="39">
        <f t="shared" si="505"/>
        <v>0</v>
      </c>
      <c r="Q3933" s="39">
        <f t="shared" si="510"/>
        <v>0</v>
      </c>
      <c r="R3933" s="41">
        <f t="shared" si="511"/>
        <v>0</v>
      </c>
    </row>
    <row r="3934" spans="4:18" x14ac:dyDescent="0.25">
      <c r="D3934" s="1">
        <v>36799</v>
      </c>
      <c r="E3934" s="1">
        <f t="shared" si="508"/>
        <v>36770</v>
      </c>
      <c r="F3934" s="30">
        <f t="shared" si="506"/>
        <v>0</v>
      </c>
      <c r="H3934" s="42">
        <f>IF(DAY(D3934)&gt;14,VLOOKUP(DATE(YEAR(E3934),MONTH(E3934)-1,DAY(1)),'מדדים וריביות'!B:C,2,FALSE),VLOOKUP(DATE(YEAR(E3934),MONTH(E3934)-2,DAY(1)),'מדדים וריביות'!B:C,2,FALSE))</f>
        <v>25686387.3897053</v>
      </c>
      <c r="I3934" s="43">
        <f>'ריבית יומית'!D3928</f>
        <v>1.0738622586670132E-4</v>
      </c>
      <c r="J3934" s="29">
        <f t="shared" si="507"/>
        <v>1.5498834786411158</v>
      </c>
      <c r="L3934">
        <f>VLOOKUP(D3933,'מדדים וריביות'!B:C,2)</f>
        <v>25541946.598385502</v>
      </c>
      <c r="M3934" s="30">
        <f t="shared" si="512"/>
        <v>0</v>
      </c>
      <c r="O3934" s="39">
        <f t="shared" si="509"/>
        <v>0</v>
      </c>
      <c r="P3934" s="39">
        <f t="shared" si="505"/>
        <v>0</v>
      </c>
      <c r="Q3934" s="39">
        <f t="shared" si="510"/>
        <v>0</v>
      </c>
      <c r="R3934" s="41">
        <f t="shared" si="511"/>
        <v>0</v>
      </c>
    </row>
    <row r="3935" spans="4:18" x14ac:dyDescent="0.25">
      <c r="D3935" s="1">
        <v>36800</v>
      </c>
      <c r="E3935" s="1">
        <f t="shared" si="508"/>
        <v>36800</v>
      </c>
      <c r="F3935" s="30">
        <f t="shared" si="506"/>
        <v>0</v>
      </c>
      <c r="H3935" s="42">
        <f>IF(DAY(D3935)&gt;14,VLOOKUP(DATE(YEAR(E3935),MONTH(E3935)-1,DAY(1)),'מדדים וריביות'!B:C,2,FALSE),VLOOKUP(DATE(YEAR(E3935),MONTH(E3935)-2,DAY(1)),'מדדים וריביות'!B:C,2,FALSE))</f>
        <v>25686387.3897053</v>
      </c>
      <c r="I3935" s="43">
        <f>'ריבית יומית'!D3929</f>
        <v>1.0738622586670132E-4</v>
      </c>
      <c r="J3935" s="29">
        <f t="shared" si="507"/>
        <v>1.5497170603748409</v>
      </c>
      <c r="L3935">
        <f>VLOOKUP(D3934,'מדדים וריביות'!B:C,2)</f>
        <v>25541946.598385502</v>
      </c>
      <c r="M3935" s="30">
        <f t="shared" si="512"/>
        <v>0</v>
      </c>
      <c r="O3935" s="39">
        <f t="shared" si="509"/>
        <v>0</v>
      </c>
      <c r="P3935" s="39">
        <f t="shared" si="505"/>
        <v>0</v>
      </c>
      <c r="Q3935" s="39">
        <f t="shared" si="510"/>
        <v>0</v>
      </c>
      <c r="R3935" s="41">
        <f t="shared" si="511"/>
        <v>0</v>
      </c>
    </row>
    <row r="3936" spans="4:18" x14ac:dyDescent="0.25">
      <c r="D3936" s="1">
        <v>36801</v>
      </c>
      <c r="E3936" s="1">
        <f t="shared" si="508"/>
        <v>36800</v>
      </c>
      <c r="F3936" s="30">
        <f t="shared" si="506"/>
        <v>0</v>
      </c>
      <c r="H3936" s="42">
        <f>IF(DAY(D3936)&gt;14,VLOOKUP(DATE(YEAR(E3936),MONTH(E3936)-1,DAY(1)),'מדדים וריביות'!B:C,2,FALSE),VLOOKUP(DATE(YEAR(E3936),MONTH(E3936)-2,DAY(1)),'מדדים וריביות'!B:C,2,FALSE))</f>
        <v>25686387.3897053</v>
      </c>
      <c r="I3936" s="43">
        <f>'ריבית יומית'!D3930</f>
        <v>1.0738622586670132E-4</v>
      </c>
      <c r="J3936" s="29">
        <f t="shared" si="507"/>
        <v>1.5495506599776767</v>
      </c>
      <c r="L3936">
        <f>VLOOKUP(D3935,'מדדים וריביות'!B:C,2)</f>
        <v>25686387.3897053</v>
      </c>
      <c r="M3936" s="30">
        <f t="shared" si="512"/>
        <v>0</v>
      </c>
      <c r="O3936" s="39">
        <f t="shared" si="509"/>
        <v>0</v>
      </c>
      <c r="P3936" s="39">
        <f t="shared" si="505"/>
        <v>0</v>
      </c>
      <c r="Q3936" s="39">
        <f t="shared" si="510"/>
        <v>0</v>
      </c>
      <c r="R3936" s="41">
        <f t="shared" si="511"/>
        <v>0</v>
      </c>
    </row>
    <row r="3937" spans="4:18" x14ac:dyDescent="0.25">
      <c r="D3937" s="1">
        <v>36802</v>
      </c>
      <c r="E3937" s="1">
        <f t="shared" si="508"/>
        <v>36800</v>
      </c>
      <c r="F3937" s="30">
        <f t="shared" si="506"/>
        <v>0</v>
      </c>
      <c r="H3937" s="42">
        <f>IF(DAY(D3937)&gt;14,VLOOKUP(DATE(YEAR(E3937),MONTH(E3937)-1,DAY(1)),'מדדים וריביות'!B:C,2,FALSE),VLOOKUP(DATE(YEAR(E3937),MONTH(E3937)-2,DAY(1)),'מדדים וריביות'!B:C,2,FALSE))</f>
        <v>25686387.3897053</v>
      </c>
      <c r="I3937" s="43">
        <f>'ריבית יומית'!D3931</f>
        <v>1.0738622586670132E-4</v>
      </c>
      <c r="J3937" s="29">
        <f t="shared" si="507"/>
        <v>1.5493842774477045</v>
      </c>
      <c r="L3937">
        <f>VLOOKUP(D3936,'מדדים וריביות'!B:C,2)</f>
        <v>25686387.3897053</v>
      </c>
      <c r="M3937" s="30">
        <f t="shared" si="512"/>
        <v>0</v>
      </c>
      <c r="O3937" s="39">
        <f t="shared" si="509"/>
        <v>0</v>
      </c>
      <c r="P3937" s="39">
        <f t="shared" si="505"/>
        <v>0</v>
      </c>
      <c r="Q3937" s="39">
        <f t="shared" si="510"/>
        <v>0</v>
      </c>
      <c r="R3937" s="41">
        <f t="shared" si="511"/>
        <v>0</v>
      </c>
    </row>
    <row r="3938" spans="4:18" x14ac:dyDescent="0.25">
      <c r="D3938" s="1">
        <v>36803</v>
      </c>
      <c r="E3938" s="1">
        <f t="shared" si="508"/>
        <v>36800</v>
      </c>
      <c r="F3938" s="30">
        <f t="shared" si="506"/>
        <v>0</v>
      </c>
      <c r="H3938" s="42">
        <f>IF(DAY(D3938)&gt;14,VLOOKUP(DATE(YEAR(E3938),MONTH(E3938)-1,DAY(1)),'מדדים וריביות'!B:C,2,FALSE),VLOOKUP(DATE(YEAR(E3938),MONTH(E3938)-2,DAY(1)),'מדדים וריביות'!B:C,2,FALSE))</f>
        <v>25686387.3897053</v>
      </c>
      <c r="I3938" s="43">
        <f>'ריבית יומית'!D3932</f>
        <v>1.0738622586670132E-4</v>
      </c>
      <c r="J3938" s="29">
        <f t="shared" si="507"/>
        <v>1.5492179127830057</v>
      </c>
      <c r="L3938">
        <f>VLOOKUP(D3937,'מדדים וריביות'!B:C,2)</f>
        <v>25686387.3897053</v>
      </c>
      <c r="M3938" s="30">
        <f t="shared" si="512"/>
        <v>0</v>
      </c>
      <c r="O3938" s="39">
        <f t="shared" si="509"/>
        <v>0</v>
      </c>
      <c r="P3938" s="39">
        <f t="shared" si="505"/>
        <v>0</v>
      </c>
      <c r="Q3938" s="39">
        <f t="shared" si="510"/>
        <v>0</v>
      </c>
      <c r="R3938" s="41">
        <f t="shared" si="511"/>
        <v>0</v>
      </c>
    </row>
    <row r="3939" spans="4:18" x14ac:dyDescent="0.25">
      <c r="D3939" s="1">
        <v>36804</v>
      </c>
      <c r="E3939" s="1">
        <f t="shared" si="508"/>
        <v>36800</v>
      </c>
      <c r="F3939" s="30">
        <f t="shared" si="506"/>
        <v>0</v>
      </c>
      <c r="H3939" s="42">
        <f>IF(DAY(D3939)&gt;14,VLOOKUP(DATE(YEAR(E3939),MONTH(E3939)-1,DAY(1)),'מדדים וריביות'!B:C,2,FALSE),VLOOKUP(DATE(YEAR(E3939),MONTH(E3939)-2,DAY(1)),'מדדים וריביות'!B:C,2,FALSE))</f>
        <v>25686387.3897053</v>
      </c>
      <c r="I3939" s="43">
        <f>'ריבית יומית'!D3933</f>
        <v>1.0738622586670132E-4</v>
      </c>
      <c r="J3939" s="29">
        <f t="shared" si="507"/>
        <v>1.5490515659816619</v>
      </c>
      <c r="L3939">
        <f>VLOOKUP(D3938,'מדדים וריביות'!B:C,2)</f>
        <v>25686387.3897053</v>
      </c>
      <c r="M3939" s="30">
        <f t="shared" si="512"/>
        <v>0</v>
      </c>
      <c r="O3939" s="39">
        <f t="shared" si="509"/>
        <v>0</v>
      </c>
      <c r="P3939" s="39">
        <f t="shared" si="505"/>
        <v>0</v>
      </c>
      <c r="Q3939" s="39">
        <f t="shared" si="510"/>
        <v>0</v>
      </c>
      <c r="R3939" s="41">
        <f t="shared" si="511"/>
        <v>0</v>
      </c>
    </row>
    <row r="3940" spans="4:18" x14ac:dyDescent="0.25">
      <c r="D3940" s="1">
        <v>36805</v>
      </c>
      <c r="E3940" s="1">
        <f t="shared" si="508"/>
        <v>36800</v>
      </c>
      <c r="F3940" s="30">
        <f t="shared" si="506"/>
        <v>0</v>
      </c>
      <c r="H3940" s="42">
        <f>IF(DAY(D3940)&gt;14,VLOOKUP(DATE(YEAR(E3940),MONTH(E3940)-1,DAY(1)),'מדדים וריביות'!B:C,2,FALSE),VLOOKUP(DATE(YEAR(E3940),MONTH(E3940)-2,DAY(1)),'מדדים וריביות'!B:C,2,FALSE))</f>
        <v>25686387.3897053</v>
      </c>
      <c r="I3940" s="43">
        <f>'ריבית יומית'!D3934</f>
        <v>1.0738622586670132E-4</v>
      </c>
      <c r="J3940" s="29">
        <f t="shared" si="507"/>
        <v>1.5488852370417554</v>
      </c>
      <c r="L3940">
        <f>VLOOKUP(D3939,'מדדים וריביות'!B:C,2)</f>
        <v>25686387.3897053</v>
      </c>
      <c r="M3940" s="30">
        <f t="shared" si="512"/>
        <v>0</v>
      </c>
      <c r="O3940" s="39">
        <f t="shared" si="509"/>
        <v>0</v>
      </c>
      <c r="P3940" s="39">
        <f t="shared" si="505"/>
        <v>0</v>
      </c>
      <c r="Q3940" s="39">
        <f t="shared" si="510"/>
        <v>0</v>
      </c>
      <c r="R3940" s="41">
        <f t="shared" si="511"/>
        <v>0</v>
      </c>
    </row>
    <row r="3941" spans="4:18" x14ac:dyDescent="0.25">
      <c r="D3941" s="1">
        <v>36806</v>
      </c>
      <c r="E3941" s="1">
        <f t="shared" si="508"/>
        <v>36800</v>
      </c>
      <c r="F3941" s="30">
        <f t="shared" si="506"/>
        <v>0</v>
      </c>
      <c r="H3941" s="42">
        <f>IF(DAY(D3941)&gt;14,VLOOKUP(DATE(YEAR(E3941),MONTH(E3941)-1,DAY(1)),'מדדים וריביות'!B:C,2,FALSE),VLOOKUP(DATE(YEAR(E3941),MONTH(E3941)-2,DAY(1)),'מדדים וריביות'!B:C,2,FALSE))</f>
        <v>25686387.3897053</v>
      </c>
      <c r="I3941" s="43">
        <f>'ריבית יומית'!D3935</f>
        <v>1.0738622586670132E-4</v>
      </c>
      <c r="J3941" s="29">
        <f t="shared" si="507"/>
        <v>1.5487189259613681</v>
      </c>
      <c r="L3941">
        <f>VLOOKUP(D3940,'מדדים וריביות'!B:C,2)</f>
        <v>25686387.3897053</v>
      </c>
      <c r="M3941" s="30">
        <f t="shared" si="512"/>
        <v>0</v>
      </c>
      <c r="O3941" s="39">
        <f t="shared" si="509"/>
        <v>0</v>
      </c>
      <c r="P3941" s="39">
        <f t="shared" si="505"/>
        <v>0</v>
      </c>
      <c r="Q3941" s="39">
        <f t="shared" si="510"/>
        <v>0</v>
      </c>
      <c r="R3941" s="41">
        <f t="shared" si="511"/>
        <v>0</v>
      </c>
    </row>
    <row r="3942" spans="4:18" x14ac:dyDescent="0.25">
      <c r="D3942" s="1">
        <v>36807</v>
      </c>
      <c r="E3942" s="1">
        <f t="shared" si="508"/>
        <v>36800</v>
      </c>
      <c r="F3942" s="30">
        <f t="shared" si="506"/>
        <v>0</v>
      </c>
      <c r="H3942" s="42">
        <f>IF(DAY(D3942)&gt;14,VLOOKUP(DATE(YEAR(E3942),MONTH(E3942)-1,DAY(1)),'מדדים וריביות'!B:C,2,FALSE),VLOOKUP(DATE(YEAR(E3942),MONTH(E3942)-2,DAY(1)),'מדדים וריביות'!B:C,2,FALSE))</f>
        <v>25686387.3897053</v>
      </c>
      <c r="I3942" s="43">
        <f>'ריבית יומית'!D3936</f>
        <v>1.0738622586670132E-4</v>
      </c>
      <c r="J3942" s="29">
        <f t="shared" si="507"/>
        <v>1.5485526327385823</v>
      </c>
      <c r="L3942">
        <f>VLOOKUP(D3941,'מדדים וריביות'!B:C,2)</f>
        <v>25686387.3897053</v>
      </c>
      <c r="M3942" s="30">
        <f t="shared" si="512"/>
        <v>0</v>
      </c>
      <c r="O3942" s="39">
        <f t="shared" si="509"/>
        <v>0</v>
      </c>
      <c r="P3942" s="39">
        <f t="shared" si="505"/>
        <v>0</v>
      </c>
      <c r="Q3942" s="39">
        <f t="shared" si="510"/>
        <v>0</v>
      </c>
      <c r="R3942" s="41">
        <f t="shared" si="511"/>
        <v>0</v>
      </c>
    </row>
    <row r="3943" spans="4:18" x14ac:dyDescent="0.25">
      <c r="D3943" s="1">
        <v>36808</v>
      </c>
      <c r="E3943" s="1">
        <f t="shared" si="508"/>
        <v>36800</v>
      </c>
      <c r="F3943" s="30">
        <f t="shared" si="506"/>
        <v>0</v>
      </c>
      <c r="H3943" s="42">
        <f>IF(DAY(D3943)&gt;14,VLOOKUP(DATE(YEAR(E3943),MONTH(E3943)-1,DAY(1)),'מדדים וריביות'!B:C,2,FALSE),VLOOKUP(DATE(YEAR(E3943),MONTH(E3943)-2,DAY(1)),'מדדים וריביות'!B:C,2,FALSE))</f>
        <v>25686387.3897053</v>
      </c>
      <c r="I3943" s="43">
        <f>'ריבית יומית'!D3937</f>
        <v>1.0738622586670132E-4</v>
      </c>
      <c r="J3943" s="29">
        <f t="shared" si="507"/>
        <v>1.5483863573714807</v>
      </c>
      <c r="L3943">
        <f>VLOOKUP(D3942,'מדדים וריביות'!B:C,2)</f>
        <v>25686387.3897053</v>
      </c>
      <c r="M3943" s="30">
        <f t="shared" si="512"/>
        <v>0</v>
      </c>
      <c r="O3943" s="39">
        <f t="shared" si="509"/>
        <v>0</v>
      </c>
      <c r="P3943" s="39">
        <f t="shared" si="505"/>
        <v>0</v>
      </c>
      <c r="Q3943" s="39">
        <f t="shared" si="510"/>
        <v>0</v>
      </c>
      <c r="R3943" s="41">
        <f t="shared" si="511"/>
        <v>0</v>
      </c>
    </row>
    <row r="3944" spans="4:18" x14ac:dyDescent="0.25">
      <c r="D3944" s="1">
        <v>36809</v>
      </c>
      <c r="E3944" s="1">
        <f t="shared" si="508"/>
        <v>36800</v>
      </c>
      <c r="F3944" s="30">
        <f t="shared" si="506"/>
        <v>0</v>
      </c>
      <c r="H3944" s="42">
        <f>IF(DAY(D3944)&gt;14,VLOOKUP(DATE(YEAR(E3944),MONTH(E3944)-1,DAY(1)),'מדדים וריביות'!B:C,2,FALSE),VLOOKUP(DATE(YEAR(E3944),MONTH(E3944)-2,DAY(1)),'מדדים וריביות'!B:C,2,FALSE))</f>
        <v>25686387.3897053</v>
      </c>
      <c r="I3944" s="43">
        <f>'ריבית יומית'!D3938</f>
        <v>1.0738622586670132E-4</v>
      </c>
      <c r="J3944" s="29">
        <f t="shared" si="507"/>
        <v>1.5482200998581459</v>
      </c>
      <c r="L3944">
        <f>VLOOKUP(D3943,'מדדים וריביות'!B:C,2)</f>
        <v>25686387.3897053</v>
      </c>
      <c r="M3944" s="30">
        <f t="shared" si="512"/>
        <v>0</v>
      </c>
      <c r="O3944" s="39">
        <f t="shared" si="509"/>
        <v>0</v>
      </c>
      <c r="P3944" s="39">
        <f t="shared" si="505"/>
        <v>0</v>
      </c>
      <c r="Q3944" s="39">
        <f t="shared" si="510"/>
        <v>0</v>
      </c>
      <c r="R3944" s="41">
        <f t="shared" si="511"/>
        <v>0</v>
      </c>
    </row>
    <row r="3945" spans="4:18" x14ac:dyDescent="0.25">
      <c r="D3945" s="1">
        <v>36810</v>
      </c>
      <c r="E3945" s="1">
        <f t="shared" si="508"/>
        <v>36800</v>
      </c>
      <c r="F3945" s="30">
        <f t="shared" si="506"/>
        <v>0</v>
      </c>
      <c r="H3945" s="42">
        <f>IF(DAY(D3945)&gt;14,VLOOKUP(DATE(YEAR(E3945),MONTH(E3945)-1,DAY(1)),'מדדים וריביות'!B:C,2,FALSE),VLOOKUP(DATE(YEAR(E3945),MONTH(E3945)-2,DAY(1)),'מדדים וריביות'!B:C,2,FALSE))</f>
        <v>25686387.3897053</v>
      </c>
      <c r="I3945" s="43">
        <f>'ריבית יומית'!D3939</f>
        <v>1.0738622586670132E-4</v>
      </c>
      <c r="J3945" s="29">
        <f t="shared" si="507"/>
        <v>1.5480538601966609</v>
      </c>
      <c r="L3945">
        <f>VLOOKUP(D3944,'מדדים וריביות'!B:C,2)</f>
        <v>25686387.3897053</v>
      </c>
      <c r="M3945" s="30">
        <f t="shared" si="512"/>
        <v>0</v>
      </c>
      <c r="O3945" s="39">
        <f t="shared" si="509"/>
        <v>0</v>
      </c>
      <c r="P3945" s="39">
        <f t="shared" si="505"/>
        <v>0</v>
      </c>
      <c r="Q3945" s="39">
        <f t="shared" si="510"/>
        <v>0</v>
      </c>
      <c r="R3945" s="41">
        <f t="shared" si="511"/>
        <v>0</v>
      </c>
    </row>
    <row r="3946" spans="4:18" x14ac:dyDescent="0.25">
      <c r="D3946" s="1">
        <v>36811</v>
      </c>
      <c r="E3946" s="1">
        <f t="shared" si="508"/>
        <v>36800</v>
      </c>
      <c r="F3946" s="30">
        <f t="shared" si="506"/>
        <v>0</v>
      </c>
      <c r="H3946" s="42">
        <f>IF(DAY(D3946)&gt;14,VLOOKUP(DATE(YEAR(E3946),MONTH(E3946)-1,DAY(1)),'מדדים וריביות'!B:C,2,FALSE),VLOOKUP(DATE(YEAR(E3946),MONTH(E3946)-2,DAY(1)),'מדדים וריביות'!B:C,2,FALSE))</f>
        <v>25686387.3897053</v>
      </c>
      <c r="I3946" s="43">
        <f>'ריבית יומית'!D3940</f>
        <v>1.0738622586670132E-4</v>
      </c>
      <c r="J3946" s="29">
        <f t="shared" si="507"/>
        <v>1.547887638385109</v>
      </c>
      <c r="L3946">
        <f>VLOOKUP(D3945,'מדדים וריביות'!B:C,2)</f>
        <v>25686387.3897053</v>
      </c>
      <c r="M3946" s="30">
        <f t="shared" si="512"/>
        <v>0</v>
      </c>
      <c r="O3946" s="39">
        <f t="shared" si="509"/>
        <v>0</v>
      </c>
      <c r="P3946" s="39">
        <f t="shared" si="505"/>
        <v>0</v>
      </c>
      <c r="Q3946" s="39">
        <f t="shared" si="510"/>
        <v>0</v>
      </c>
      <c r="R3946" s="41">
        <f t="shared" si="511"/>
        <v>0</v>
      </c>
    </row>
    <row r="3947" spans="4:18" x14ac:dyDescent="0.25">
      <c r="D3947" s="1">
        <v>36812</v>
      </c>
      <c r="E3947" s="1">
        <f t="shared" si="508"/>
        <v>36800</v>
      </c>
      <c r="F3947" s="30">
        <f t="shared" si="506"/>
        <v>0</v>
      </c>
      <c r="H3947" s="42">
        <f>IF(DAY(D3947)&gt;14,VLOOKUP(DATE(YEAR(E3947),MONTH(E3947)-1,DAY(1)),'מדדים וריביות'!B:C,2,FALSE),VLOOKUP(DATE(YEAR(E3947),MONTH(E3947)-2,DAY(1)),'מדדים וריביות'!B:C,2,FALSE))</f>
        <v>25686387.3897053</v>
      </c>
      <c r="I3947" s="43">
        <f>'ריבית יומית'!D3941</f>
        <v>1.0738622586670132E-4</v>
      </c>
      <c r="J3947" s="29">
        <f t="shared" si="507"/>
        <v>1.5477214344215735</v>
      </c>
      <c r="L3947">
        <f>VLOOKUP(D3946,'מדדים וריביות'!B:C,2)</f>
        <v>25686387.3897053</v>
      </c>
      <c r="M3947" s="30">
        <f t="shared" si="512"/>
        <v>0</v>
      </c>
      <c r="O3947" s="39">
        <f t="shared" si="509"/>
        <v>0</v>
      </c>
      <c r="P3947" s="39">
        <f t="shared" si="505"/>
        <v>0</v>
      </c>
      <c r="Q3947" s="39">
        <f t="shared" si="510"/>
        <v>0</v>
      </c>
      <c r="R3947" s="41">
        <f t="shared" si="511"/>
        <v>0</v>
      </c>
    </row>
    <row r="3948" spans="4:18" x14ac:dyDescent="0.25">
      <c r="D3948" s="1">
        <v>36813</v>
      </c>
      <c r="E3948" s="1">
        <f t="shared" si="508"/>
        <v>36800</v>
      </c>
      <c r="F3948" s="30">
        <f t="shared" si="506"/>
        <v>0</v>
      </c>
      <c r="H3948" s="42">
        <f>IF(DAY(D3948)&gt;14,VLOOKUP(DATE(YEAR(E3948),MONTH(E3948)-1,DAY(1)),'מדדים וריביות'!B:C,2,FALSE),VLOOKUP(DATE(YEAR(E3948),MONTH(E3948)-2,DAY(1)),'מדדים וריביות'!B:C,2,FALSE))</f>
        <v>25686387.3897053</v>
      </c>
      <c r="I3948" s="43">
        <f>'ריבית יומית'!D3942</f>
        <v>1.0738622586670132E-4</v>
      </c>
      <c r="J3948" s="29">
        <f t="shared" si="507"/>
        <v>1.5475552483041379</v>
      </c>
      <c r="L3948">
        <f>VLOOKUP(D3947,'מדדים וריביות'!B:C,2)</f>
        <v>25686387.3897053</v>
      </c>
      <c r="M3948" s="30">
        <f t="shared" si="512"/>
        <v>0</v>
      </c>
      <c r="O3948" s="39">
        <f t="shared" si="509"/>
        <v>0</v>
      </c>
      <c r="P3948" s="39">
        <f t="shared" ref="P3948:P4011" si="513">J3949*G3948-G3948</f>
        <v>0</v>
      </c>
      <c r="Q3948" s="39">
        <f t="shared" si="510"/>
        <v>0</v>
      </c>
      <c r="R3948" s="41">
        <f t="shared" si="511"/>
        <v>0</v>
      </c>
    </row>
    <row r="3949" spans="4:18" x14ac:dyDescent="0.25">
      <c r="D3949" s="1">
        <v>36814</v>
      </c>
      <c r="E3949" s="1">
        <f t="shared" si="508"/>
        <v>36800</v>
      </c>
      <c r="F3949" s="30">
        <f t="shared" si="506"/>
        <v>0</v>
      </c>
      <c r="H3949" s="42">
        <f>IF(DAY(D3949)&gt;14,VLOOKUP(DATE(YEAR(E3949),MONTH(E3949)-1,DAY(1)),'מדדים וריביות'!B:C,2,FALSE),VLOOKUP(DATE(YEAR(E3949),MONTH(E3949)-2,DAY(1)),'מדדים וריביות'!B:C,2,FALSE))</f>
        <v>25541946.598385502</v>
      </c>
      <c r="I3949" s="43">
        <f>'ריבית יומית'!D3943</f>
        <v>1.0738622586670132E-4</v>
      </c>
      <c r="J3949" s="29">
        <f t="shared" si="507"/>
        <v>1.547389080030886</v>
      </c>
      <c r="L3949">
        <f>VLOOKUP(D3948,'מדדים וריביות'!B:C,2)</f>
        <v>25686387.3897053</v>
      </c>
      <c r="M3949" s="30">
        <f t="shared" si="512"/>
        <v>0</v>
      </c>
      <c r="O3949" s="39">
        <f t="shared" si="509"/>
        <v>0</v>
      </c>
      <c r="P3949" s="39">
        <f t="shared" si="513"/>
        <v>0</v>
      </c>
      <c r="Q3949" s="39">
        <f t="shared" si="510"/>
        <v>0</v>
      </c>
      <c r="R3949" s="41">
        <f t="shared" si="511"/>
        <v>0</v>
      </c>
    </row>
    <row r="3950" spans="4:18" x14ac:dyDescent="0.25">
      <c r="D3950" s="1">
        <v>36815</v>
      </c>
      <c r="E3950" s="1">
        <f t="shared" si="508"/>
        <v>36800</v>
      </c>
      <c r="F3950" s="30">
        <f t="shared" si="506"/>
        <v>0</v>
      </c>
      <c r="H3950" s="42">
        <f>IF(DAY(D3950)&gt;14,VLOOKUP(DATE(YEAR(E3950),MONTH(E3950)-1,DAY(1)),'מדדים וריביות'!B:C,2,FALSE),VLOOKUP(DATE(YEAR(E3950),MONTH(E3950)-2,DAY(1)),'מדדים וריביות'!B:C,2,FALSE))</f>
        <v>25541946.598385502</v>
      </c>
      <c r="I3950" s="43">
        <f>'ריבית יומית'!D3944</f>
        <v>1.0738622586670132E-4</v>
      </c>
      <c r="J3950" s="29">
        <f t="shared" si="507"/>
        <v>1.5472229295999018</v>
      </c>
      <c r="L3950">
        <f>VLOOKUP(D3949,'מדדים וריביות'!B:C,2)</f>
        <v>25686387.3897053</v>
      </c>
      <c r="M3950" s="30">
        <f t="shared" si="512"/>
        <v>0</v>
      </c>
      <c r="O3950" s="39">
        <f t="shared" si="509"/>
        <v>0</v>
      </c>
      <c r="P3950" s="39">
        <f t="shared" si="513"/>
        <v>0</v>
      </c>
      <c r="Q3950" s="39">
        <f t="shared" si="510"/>
        <v>0</v>
      </c>
      <c r="R3950" s="41">
        <f t="shared" si="511"/>
        <v>0</v>
      </c>
    </row>
    <row r="3951" spans="4:18" x14ac:dyDescent="0.25">
      <c r="D3951" s="1">
        <v>36816</v>
      </c>
      <c r="E3951" s="1">
        <f t="shared" si="508"/>
        <v>36800</v>
      </c>
      <c r="F3951" s="30">
        <f t="shared" si="506"/>
        <v>0</v>
      </c>
      <c r="H3951" s="42">
        <f>IF(DAY(D3951)&gt;14,VLOOKUP(DATE(YEAR(E3951),MONTH(E3951)-1,DAY(1)),'מדדים וריביות'!B:C,2,FALSE),VLOOKUP(DATE(YEAR(E3951),MONTH(E3951)-2,DAY(1)),'מדדים וריביות'!B:C,2,FALSE))</f>
        <v>25541946.598385502</v>
      </c>
      <c r="I3951" s="43">
        <f>'ריבית יומית'!D3945</f>
        <v>1.0738622586670132E-4</v>
      </c>
      <c r="J3951" s="29">
        <f t="shared" si="507"/>
        <v>1.5470567970092695</v>
      </c>
      <c r="L3951">
        <f>VLOOKUP(D3950,'מדדים וריביות'!B:C,2)</f>
        <v>25686387.3897053</v>
      </c>
      <c r="M3951" s="30">
        <f t="shared" si="512"/>
        <v>0</v>
      </c>
      <c r="O3951" s="39">
        <f t="shared" si="509"/>
        <v>0</v>
      </c>
      <c r="P3951" s="39">
        <f t="shared" si="513"/>
        <v>0</v>
      </c>
      <c r="Q3951" s="39">
        <f t="shared" si="510"/>
        <v>0</v>
      </c>
      <c r="R3951" s="41">
        <f t="shared" si="511"/>
        <v>0</v>
      </c>
    </row>
    <row r="3952" spans="4:18" x14ac:dyDescent="0.25">
      <c r="D3952" s="1">
        <v>36817</v>
      </c>
      <c r="E3952" s="1">
        <f t="shared" si="508"/>
        <v>36800</v>
      </c>
      <c r="F3952" s="30">
        <f t="shared" si="506"/>
        <v>0</v>
      </c>
      <c r="H3952" s="42">
        <f>IF(DAY(D3952)&gt;14,VLOOKUP(DATE(YEAR(E3952),MONTH(E3952)-1,DAY(1)),'מדדים וריביות'!B:C,2,FALSE),VLOOKUP(DATE(YEAR(E3952),MONTH(E3952)-2,DAY(1)),'מדדים וריביות'!B:C,2,FALSE))</f>
        <v>25541946.598385502</v>
      </c>
      <c r="I3952" s="43">
        <f>'ריבית יומית'!D3946</f>
        <v>1.0738622586670132E-4</v>
      </c>
      <c r="J3952" s="29">
        <f t="shared" si="507"/>
        <v>1.5468906822570736</v>
      </c>
      <c r="L3952">
        <f>VLOOKUP(D3951,'מדדים וריביות'!B:C,2)</f>
        <v>25686387.3897053</v>
      </c>
      <c r="M3952" s="30">
        <f t="shared" si="512"/>
        <v>0</v>
      </c>
      <c r="O3952" s="39">
        <f t="shared" si="509"/>
        <v>0</v>
      </c>
      <c r="P3952" s="39">
        <f t="shared" si="513"/>
        <v>0</v>
      </c>
      <c r="Q3952" s="39">
        <f t="shared" si="510"/>
        <v>0</v>
      </c>
      <c r="R3952" s="41">
        <f t="shared" si="511"/>
        <v>0</v>
      </c>
    </row>
    <row r="3953" spans="4:18" x14ac:dyDescent="0.25">
      <c r="D3953" s="1">
        <v>36818</v>
      </c>
      <c r="E3953" s="1">
        <f t="shared" si="508"/>
        <v>36800</v>
      </c>
      <c r="F3953" s="30">
        <f t="shared" si="506"/>
        <v>0</v>
      </c>
      <c r="H3953" s="42">
        <f>IF(DAY(D3953)&gt;14,VLOOKUP(DATE(YEAR(E3953),MONTH(E3953)-1,DAY(1)),'מדדים וריביות'!B:C,2,FALSE),VLOOKUP(DATE(YEAR(E3953),MONTH(E3953)-2,DAY(1)),'מדדים וריביות'!B:C,2,FALSE))</f>
        <v>25541946.598385502</v>
      </c>
      <c r="I3953" s="43">
        <f>'ריבית יומית'!D3947</f>
        <v>1.0738622586670132E-4</v>
      </c>
      <c r="J3953" s="29">
        <f t="shared" si="507"/>
        <v>1.5467245853413985</v>
      </c>
      <c r="L3953">
        <f>VLOOKUP(D3952,'מדדים וריביות'!B:C,2)</f>
        <v>25686387.3897053</v>
      </c>
      <c r="M3953" s="30">
        <f t="shared" si="512"/>
        <v>0</v>
      </c>
      <c r="O3953" s="39">
        <f t="shared" si="509"/>
        <v>0</v>
      </c>
      <c r="P3953" s="39">
        <f t="shared" si="513"/>
        <v>0</v>
      </c>
      <c r="Q3953" s="39">
        <f t="shared" si="510"/>
        <v>0</v>
      </c>
      <c r="R3953" s="41">
        <f t="shared" si="511"/>
        <v>0</v>
      </c>
    </row>
    <row r="3954" spans="4:18" x14ac:dyDescent="0.25">
      <c r="D3954" s="1">
        <v>36819</v>
      </c>
      <c r="E3954" s="1">
        <f t="shared" si="508"/>
        <v>36800</v>
      </c>
      <c r="F3954" s="30">
        <f t="shared" si="506"/>
        <v>0</v>
      </c>
      <c r="H3954" s="42">
        <f>IF(DAY(D3954)&gt;14,VLOOKUP(DATE(YEAR(E3954),MONTH(E3954)-1,DAY(1)),'מדדים וריביות'!B:C,2,FALSE),VLOOKUP(DATE(YEAR(E3954),MONTH(E3954)-2,DAY(1)),'מדדים וריביות'!B:C,2,FALSE))</f>
        <v>25541946.598385502</v>
      </c>
      <c r="I3954" s="43">
        <f>'ריבית יומית'!D3948</f>
        <v>1.0738622586670132E-4</v>
      </c>
      <c r="J3954" s="29">
        <f t="shared" si="507"/>
        <v>1.5465585062603291</v>
      </c>
      <c r="L3954">
        <f>VLOOKUP(D3953,'מדדים וריביות'!B:C,2)</f>
        <v>25686387.3897053</v>
      </c>
      <c r="M3954" s="30">
        <f t="shared" si="512"/>
        <v>0</v>
      </c>
      <c r="O3954" s="39">
        <f t="shared" si="509"/>
        <v>0</v>
      </c>
      <c r="P3954" s="39">
        <f t="shared" si="513"/>
        <v>0</v>
      </c>
      <c r="Q3954" s="39">
        <f t="shared" si="510"/>
        <v>0</v>
      </c>
      <c r="R3954" s="41">
        <f t="shared" si="511"/>
        <v>0</v>
      </c>
    </row>
    <row r="3955" spans="4:18" x14ac:dyDescent="0.25">
      <c r="D3955" s="1">
        <v>36820</v>
      </c>
      <c r="E3955" s="1">
        <f t="shared" si="508"/>
        <v>36800</v>
      </c>
      <c r="F3955" s="30">
        <f t="shared" si="506"/>
        <v>0</v>
      </c>
      <c r="H3955" s="42">
        <f>IF(DAY(D3955)&gt;14,VLOOKUP(DATE(YEAR(E3955),MONTH(E3955)-1,DAY(1)),'מדדים וריביות'!B:C,2,FALSE),VLOOKUP(DATE(YEAR(E3955),MONTH(E3955)-2,DAY(1)),'מדדים וריביות'!B:C,2,FALSE))</f>
        <v>25541946.598385502</v>
      </c>
      <c r="I3955" s="43">
        <f>'ריבית יומית'!D3949</f>
        <v>1.0738622586670132E-4</v>
      </c>
      <c r="J3955" s="29">
        <f t="shared" si="507"/>
        <v>1.5463924450119504</v>
      </c>
      <c r="L3955">
        <f>VLOOKUP(D3954,'מדדים וריביות'!B:C,2)</f>
        <v>25686387.3897053</v>
      </c>
      <c r="M3955" s="30">
        <f t="shared" si="512"/>
        <v>0</v>
      </c>
      <c r="O3955" s="39">
        <f t="shared" si="509"/>
        <v>0</v>
      </c>
      <c r="P3955" s="39">
        <f t="shared" si="513"/>
        <v>0</v>
      </c>
      <c r="Q3955" s="39">
        <f t="shared" si="510"/>
        <v>0</v>
      </c>
      <c r="R3955" s="41">
        <f t="shared" si="511"/>
        <v>0</v>
      </c>
    </row>
    <row r="3956" spans="4:18" x14ac:dyDescent="0.25">
      <c r="D3956" s="1">
        <v>36821</v>
      </c>
      <c r="E3956" s="1">
        <f t="shared" si="508"/>
        <v>36800</v>
      </c>
      <c r="F3956" s="30">
        <f t="shared" si="506"/>
        <v>0</v>
      </c>
      <c r="H3956" s="42">
        <f>IF(DAY(D3956)&gt;14,VLOOKUP(DATE(YEAR(E3956),MONTH(E3956)-1,DAY(1)),'מדדים וריביות'!B:C,2,FALSE),VLOOKUP(DATE(YEAR(E3956),MONTH(E3956)-2,DAY(1)),'מדדים וריביות'!B:C,2,FALSE))</f>
        <v>25541946.598385502</v>
      </c>
      <c r="I3956" s="43">
        <f>'ריבית יומית'!D3950</f>
        <v>1.0738622586670132E-4</v>
      </c>
      <c r="J3956" s="29">
        <f t="shared" si="507"/>
        <v>1.5462264015943477</v>
      </c>
      <c r="L3956">
        <f>VLOOKUP(D3955,'מדדים וריביות'!B:C,2)</f>
        <v>25686387.3897053</v>
      </c>
      <c r="M3956" s="30">
        <f t="shared" si="512"/>
        <v>0</v>
      </c>
      <c r="O3956" s="39">
        <f t="shared" si="509"/>
        <v>0</v>
      </c>
      <c r="P3956" s="39">
        <f t="shared" si="513"/>
        <v>0</v>
      </c>
      <c r="Q3956" s="39">
        <f t="shared" si="510"/>
        <v>0</v>
      </c>
      <c r="R3956" s="41">
        <f t="shared" si="511"/>
        <v>0</v>
      </c>
    </row>
    <row r="3957" spans="4:18" x14ac:dyDescent="0.25">
      <c r="D3957" s="1">
        <v>36822</v>
      </c>
      <c r="E3957" s="1">
        <f t="shared" si="508"/>
        <v>36800</v>
      </c>
      <c r="F3957" s="30">
        <f t="shared" si="506"/>
        <v>0</v>
      </c>
      <c r="H3957" s="42">
        <f>IF(DAY(D3957)&gt;14,VLOOKUP(DATE(YEAR(E3957),MONTH(E3957)-1,DAY(1)),'מדדים וריביות'!B:C,2,FALSE),VLOOKUP(DATE(YEAR(E3957),MONTH(E3957)-2,DAY(1)),'מדדים וריביות'!B:C,2,FALSE))</f>
        <v>25541946.598385502</v>
      </c>
      <c r="I3957" s="43">
        <f>'ריבית יומית'!D3951</f>
        <v>1.0738622586670132E-4</v>
      </c>
      <c r="J3957" s="29">
        <f t="shared" si="507"/>
        <v>1.5460603760056064</v>
      </c>
      <c r="L3957">
        <f>VLOOKUP(D3956,'מדדים וריביות'!B:C,2)</f>
        <v>25686387.3897053</v>
      </c>
      <c r="M3957" s="30">
        <f t="shared" si="512"/>
        <v>0</v>
      </c>
      <c r="O3957" s="39">
        <f t="shared" si="509"/>
        <v>0</v>
      </c>
      <c r="P3957" s="39">
        <f t="shared" si="513"/>
        <v>0</v>
      </c>
      <c r="Q3957" s="39">
        <f t="shared" si="510"/>
        <v>0</v>
      </c>
      <c r="R3957" s="41">
        <f t="shared" si="511"/>
        <v>0</v>
      </c>
    </row>
    <row r="3958" spans="4:18" x14ac:dyDescent="0.25">
      <c r="D3958" s="1">
        <v>36823</v>
      </c>
      <c r="E3958" s="1">
        <f t="shared" si="508"/>
        <v>36800</v>
      </c>
      <c r="F3958" s="30">
        <f t="shared" si="506"/>
        <v>0</v>
      </c>
      <c r="H3958" s="42">
        <f>IF(DAY(D3958)&gt;14,VLOOKUP(DATE(YEAR(E3958),MONTH(E3958)-1,DAY(1)),'מדדים וריביות'!B:C,2,FALSE),VLOOKUP(DATE(YEAR(E3958),MONTH(E3958)-2,DAY(1)),'מדדים וריביות'!B:C,2,FALSE))</f>
        <v>25541946.598385502</v>
      </c>
      <c r="I3958" s="43">
        <f>'ריבית יומית'!D3952</f>
        <v>1.0738622586670132E-4</v>
      </c>
      <c r="J3958" s="29">
        <f t="shared" si="507"/>
        <v>1.5458943682438122</v>
      </c>
      <c r="L3958">
        <f>VLOOKUP(D3957,'מדדים וריביות'!B:C,2)</f>
        <v>25686387.3897053</v>
      </c>
      <c r="M3958" s="30">
        <f t="shared" si="512"/>
        <v>0</v>
      </c>
      <c r="O3958" s="39">
        <f t="shared" si="509"/>
        <v>0</v>
      </c>
      <c r="P3958" s="39">
        <f t="shared" si="513"/>
        <v>0</v>
      </c>
      <c r="Q3958" s="39">
        <f t="shared" si="510"/>
        <v>0</v>
      </c>
      <c r="R3958" s="41">
        <f t="shared" si="511"/>
        <v>0</v>
      </c>
    </row>
    <row r="3959" spans="4:18" x14ac:dyDescent="0.25">
      <c r="D3959" s="1">
        <v>36824</v>
      </c>
      <c r="E3959" s="1">
        <f t="shared" si="508"/>
        <v>36800</v>
      </c>
      <c r="F3959" s="30">
        <f t="shared" si="506"/>
        <v>0</v>
      </c>
      <c r="H3959" s="42">
        <f>IF(DAY(D3959)&gt;14,VLOOKUP(DATE(YEAR(E3959),MONTH(E3959)-1,DAY(1)),'מדדים וריביות'!B:C,2,FALSE),VLOOKUP(DATE(YEAR(E3959),MONTH(E3959)-2,DAY(1)),'מדדים וריביות'!B:C,2,FALSE))</f>
        <v>25541946.598385502</v>
      </c>
      <c r="I3959" s="43">
        <f>'ריבית יומית'!D3953</f>
        <v>1.0738622586670132E-4</v>
      </c>
      <c r="J3959" s="29">
        <f t="shared" si="507"/>
        <v>1.5457283783070508</v>
      </c>
      <c r="L3959">
        <f>VLOOKUP(D3958,'מדדים וריביות'!B:C,2)</f>
        <v>25686387.3897053</v>
      </c>
      <c r="M3959" s="30">
        <f t="shared" si="512"/>
        <v>0</v>
      </c>
      <c r="O3959" s="39">
        <f t="shared" si="509"/>
        <v>0</v>
      </c>
      <c r="P3959" s="39">
        <f t="shared" si="513"/>
        <v>0</v>
      </c>
      <c r="Q3959" s="39">
        <f t="shared" si="510"/>
        <v>0</v>
      </c>
      <c r="R3959" s="41">
        <f t="shared" si="511"/>
        <v>0</v>
      </c>
    </row>
    <row r="3960" spans="4:18" x14ac:dyDescent="0.25">
      <c r="D3960" s="1">
        <v>36825</v>
      </c>
      <c r="E3960" s="1">
        <f t="shared" si="508"/>
        <v>36800</v>
      </c>
      <c r="F3960" s="30">
        <f t="shared" si="506"/>
        <v>0</v>
      </c>
      <c r="H3960" s="42">
        <f>IF(DAY(D3960)&gt;14,VLOOKUP(DATE(YEAR(E3960),MONTH(E3960)-1,DAY(1)),'מדדים וריביות'!B:C,2,FALSE),VLOOKUP(DATE(YEAR(E3960),MONTH(E3960)-2,DAY(1)),'מדדים וריביות'!B:C,2,FALSE))</f>
        <v>25541946.598385502</v>
      </c>
      <c r="I3960" s="43">
        <f>'ריבית יומית'!D3954</f>
        <v>1.0738622586670132E-4</v>
      </c>
      <c r="J3960" s="29">
        <f t="shared" si="507"/>
        <v>1.5455624061934081</v>
      </c>
      <c r="L3960">
        <f>VLOOKUP(D3959,'מדדים וריביות'!B:C,2)</f>
        <v>25686387.3897053</v>
      </c>
      <c r="M3960" s="30">
        <f t="shared" si="512"/>
        <v>0</v>
      </c>
      <c r="O3960" s="39">
        <f t="shared" si="509"/>
        <v>0</v>
      </c>
      <c r="P3960" s="39">
        <f t="shared" si="513"/>
        <v>0</v>
      </c>
      <c r="Q3960" s="39">
        <f t="shared" si="510"/>
        <v>0</v>
      </c>
      <c r="R3960" s="41">
        <f t="shared" si="511"/>
        <v>0</v>
      </c>
    </row>
    <row r="3961" spans="4:18" x14ac:dyDescent="0.25">
      <c r="D3961" s="1">
        <v>36826</v>
      </c>
      <c r="E3961" s="1">
        <f t="shared" si="508"/>
        <v>36800</v>
      </c>
      <c r="F3961" s="30">
        <f t="shared" si="506"/>
        <v>0</v>
      </c>
      <c r="H3961" s="42">
        <f>IF(DAY(D3961)&gt;14,VLOOKUP(DATE(YEAR(E3961),MONTH(E3961)-1,DAY(1)),'מדדים וריביות'!B:C,2,FALSE),VLOOKUP(DATE(YEAR(E3961),MONTH(E3961)-2,DAY(1)),'מדדים וריביות'!B:C,2,FALSE))</f>
        <v>25541946.598385502</v>
      </c>
      <c r="I3961" s="43">
        <f>'ריבית יומית'!D3955</f>
        <v>1.0738622586670132E-4</v>
      </c>
      <c r="J3961" s="29">
        <f t="shared" si="507"/>
        <v>1.5453964519009706</v>
      </c>
      <c r="L3961">
        <f>VLOOKUP(D3960,'מדדים וריביות'!B:C,2)</f>
        <v>25686387.3897053</v>
      </c>
      <c r="M3961" s="30">
        <f t="shared" si="512"/>
        <v>0</v>
      </c>
      <c r="O3961" s="39">
        <f t="shared" si="509"/>
        <v>0</v>
      </c>
      <c r="P3961" s="39">
        <f t="shared" si="513"/>
        <v>0</v>
      </c>
      <c r="Q3961" s="39">
        <f t="shared" si="510"/>
        <v>0</v>
      </c>
      <c r="R3961" s="41">
        <f t="shared" si="511"/>
        <v>0</v>
      </c>
    </row>
    <row r="3962" spans="4:18" x14ac:dyDescent="0.25">
      <c r="D3962" s="1">
        <v>36827</v>
      </c>
      <c r="E3962" s="1">
        <f t="shared" si="508"/>
        <v>36800</v>
      </c>
      <c r="F3962" s="30">
        <f t="shared" si="506"/>
        <v>0</v>
      </c>
      <c r="H3962" s="42">
        <f>IF(DAY(D3962)&gt;14,VLOOKUP(DATE(YEAR(E3962),MONTH(E3962)-1,DAY(1)),'מדדים וריביות'!B:C,2,FALSE),VLOOKUP(DATE(YEAR(E3962),MONTH(E3962)-2,DAY(1)),'מדדים וריביות'!B:C,2,FALSE))</f>
        <v>25541946.598385502</v>
      </c>
      <c r="I3962" s="43">
        <f>'ריבית יומית'!D3956</f>
        <v>1.0738622586670132E-4</v>
      </c>
      <c r="J3962" s="29">
        <f t="shared" si="507"/>
        <v>1.5452305154278247</v>
      </c>
      <c r="L3962">
        <f>VLOOKUP(D3961,'מדדים וריביות'!B:C,2)</f>
        <v>25686387.3897053</v>
      </c>
      <c r="M3962" s="30">
        <f t="shared" si="512"/>
        <v>0</v>
      </c>
      <c r="O3962" s="39">
        <f t="shared" si="509"/>
        <v>0</v>
      </c>
      <c r="P3962" s="39">
        <f t="shared" si="513"/>
        <v>0</v>
      </c>
      <c r="Q3962" s="39">
        <f t="shared" si="510"/>
        <v>0</v>
      </c>
      <c r="R3962" s="41">
        <f t="shared" si="511"/>
        <v>0</v>
      </c>
    </row>
    <row r="3963" spans="4:18" x14ac:dyDescent="0.25">
      <c r="D3963" s="1">
        <v>36828</v>
      </c>
      <c r="E3963" s="1">
        <f t="shared" si="508"/>
        <v>36800</v>
      </c>
      <c r="F3963" s="30">
        <f t="shared" si="506"/>
        <v>0</v>
      </c>
      <c r="H3963" s="42">
        <f>IF(DAY(D3963)&gt;14,VLOOKUP(DATE(YEAR(E3963),MONTH(E3963)-1,DAY(1)),'מדדים וריביות'!B:C,2,FALSE),VLOOKUP(DATE(YEAR(E3963),MONTH(E3963)-2,DAY(1)),'מדדים וריביות'!B:C,2,FALSE))</f>
        <v>25541946.598385502</v>
      </c>
      <c r="I3963" s="43">
        <f>'ריבית יומית'!D3957</f>
        <v>1.0738622586670132E-4</v>
      </c>
      <c r="J3963" s="29">
        <f t="shared" si="507"/>
        <v>1.5450645967720571</v>
      </c>
      <c r="L3963">
        <f>VLOOKUP(D3962,'מדדים וריביות'!B:C,2)</f>
        <v>25686387.3897053</v>
      </c>
      <c r="M3963" s="30">
        <f t="shared" si="512"/>
        <v>0</v>
      </c>
      <c r="O3963" s="39">
        <f t="shared" si="509"/>
        <v>0</v>
      </c>
      <c r="P3963" s="39">
        <f t="shared" si="513"/>
        <v>0</v>
      </c>
      <c r="Q3963" s="39">
        <f t="shared" si="510"/>
        <v>0</v>
      </c>
      <c r="R3963" s="41">
        <f t="shared" si="511"/>
        <v>0</v>
      </c>
    </row>
    <row r="3964" spans="4:18" x14ac:dyDescent="0.25">
      <c r="D3964" s="1">
        <v>36829</v>
      </c>
      <c r="E3964" s="1">
        <f t="shared" si="508"/>
        <v>36800</v>
      </c>
      <c r="F3964" s="30">
        <f t="shared" si="506"/>
        <v>0</v>
      </c>
      <c r="H3964" s="42">
        <f>IF(DAY(D3964)&gt;14,VLOOKUP(DATE(YEAR(E3964),MONTH(E3964)-1,DAY(1)),'מדדים וריביות'!B:C,2,FALSE),VLOOKUP(DATE(YEAR(E3964),MONTH(E3964)-2,DAY(1)),'מדדים וריביות'!B:C,2,FALSE))</f>
        <v>25541946.598385502</v>
      </c>
      <c r="I3964" s="43">
        <f>'ריבית יומית'!D3958</f>
        <v>1.0738622586670132E-4</v>
      </c>
      <c r="J3964" s="29">
        <f t="shared" si="507"/>
        <v>1.5448986959317546</v>
      </c>
      <c r="L3964">
        <f>VLOOKUP(D3963,'מדדים וריביות'!B:C,2)</f>
        <v>25686387.3897053</v>
      </c>
      <c r="M3964" s="30">
        <f t="shared" si="512"/>
        <v>0</v>
      </c>
      <c r="O3964" s="39">
        <f t="shared" si="509"/>
        <v>0</v>
      </c>
      <c r="P3964" s="39">
        <f t="shared" si="513"/>
        <v>0</v>
      </c>
      <c r="Q3964" s="39">
        <f t="shared" si="510"/>
        <v>0</v>
      </c>
      <c r="R3964" s="41">
        <f t="shared" si="511"/>
        <v>0</v>
      </c>
    </row>
    <row r="3965" spans="4:18" x14ac:dyDescent="0.25">
      <c r="D3965" s="1">
        <v>36830</v>
      </c>
      <c r="E3965" s="1">
        <f t="shared" si="508"/>
        <v>36800</v>
      </c>
      <c r="F3965" s="30">
        <f t="shared" si="506"/>
        <v>0</v>
      </c>
      <c r="H3965" s="42">
        <f>IF(DAY(D3965)&gt;14,VLOOKUP(DATE(YEAR(E3965),MONTH(E3965)-1,DAY(1)),'מדדים וריביות'!B:C,2,FALSE),VLOOKUP(DATE(YEAR(E3965),MONTH(E3965)-2,DAY(1)),'מדדים וריביות'!B:C,2,FALSE))</f>
        <v>25541946.598385502</v>
      </c>
      <c r="I3965" s="43">
        <f>'ריבית יומית'!D3959</f>
        <v>1.0738622586670132E-4</v>
      </c>
      <c r="J3965" s="29">
        <f t="shared" si="507"/>
        <v>1.5447328129050042</v>
      </c>
      <c r="L3965">
        <f>VLOOKUP(D3964,'מדדים וריביות'!B:C,2)</f>
        <v>25686387.3897053</v>
      </c>
      <c r="M3965" s="30">
        <f t="shared" si="512"/>
        <v>0</v>
      </c>
      <c r="O3965" s="39">
        <f t="shared" si="509"/>
        <v>0</v>
      </c>
      <c r="P3965" s="39">
        <f t="shared" si="513"/>
        <v>0</v>
      </c>
      <c r="Q3965" s="39">
        <f t="shared" si="510"/>
        <v>0</v>
      </c>
      <c r="R3965" s="41">
        <f t="shared" si="511"/>
        <v>0</v>
      </c>
    </row>
    <row r="3966" spans="4:18" x14ac:dyDescent="0.25">
      <c r="D3966" s="1">
        <v>36831</v>
      </c>
      <c r="E3966" s="1">
        <f t="shared" si="508"/>
        <v>36831</v>
      </c>
      <c r="F3966" s="30">
        <f t="shared" si="506"/>
        <v>0</v>
      </c>
      <c r="H3966" s="42">
        <f>IF(DAY(D3966)&gt;14,VLOOKUP(DATE(YEAR(E3966),MONTH(E3966)-1,DAY(1)),'מדדים וריביות'!B:C,2,FALSE),VLOOKUP(DATE(YEAR(E3966),MONTH(E3966)-2,DAY(1)),'מדדים וריביות'!B:C,2,FALSE))</f>
        <v>25541946.598385502</v>
      </c>
      <c r="I3966" s="43">
        <f>'ריבית יומית'!D3960</f>
        <v>1.0738622586670132E-4</v>
      </c>
      <c r="J3966" s="29">
        <f t="shared" si="507"/>
        <v>1.5445669476898933</v>
      </c>
      <c r="L3966">
        <f>VLOOKUP(D3965,'מדדים וריביות'!B:C,2)</f>
        <v>25686387.3897053</v>
      </c>
      <c r="M3966" s="30">
        <f t="shared" si="512"/>
        <v>0</v>
      </c>
      <c r="O3966" s="39">
        <f t="shared" si="509"/>
        <v>0</v>
      </c>
      <c r="P3966" s="39">
        <f t="shared" si="513"/>
        <v>0</v>
      </c>
      <c r="Q3966" s="39">
        <f t="shared" si="510"/>
        <v>0</v>
      </c>
      <c r="R3966" s="41">
        <f t="shared" si="511"/>
        <v>0</v>
      </c>
    </row>
    <row r="3967" spans="4:18" x14ac:dyDescent="0.25">
      <c r="D3967" s="1">
        <v>36832</v>
      </c>
      <c r="E3967" s="1">
        <f t="shared" si="508"/>
        <v>36831</v>
      </c>
      <c r="F3967" s="30">
        <f t="shared" si="506"/>
        <v>0</v>
      </c>
      <c r="H3967" s="42">
        <f>IF(DAY(D3967)&gt;14,VLOOKUP(DATE(YEAR(E3967),MONTH(E3967)-1,DAY(1)),'מדדים וריביות'!B:C,2,FALSE),VLOOKUP(DATE(YEAR(E3967),MONTH(E3967)-2,DAY(1)),'מדדים וריביות'!B:C,2,FALSE))</f>
        <v>25541946.598385502</v>
      </c>
      <c r="I3967" s="43">
        <f>'ריבית יומית'!D3961</f>
        <v>1.0738622586670132E-4</v>
      </c>
      <c r="J3967" s="29">
        <f t="shared" si="507"/>
        <v>1.5444011002845095</v>
      </c>
      <c r="L3967">
        <f>VLOOKUP(D3966,'מדדים וריביות'!B:C,2)</f>
        <v>25686387.3897053</v>
      </c>
      <c r="M3967" s="30">
        <f t="shared" si="512"/>
        <v>0</v>
      </c>
      <c r="O3967" s="39">
        <f t="shared" si="509"/>
        <v>0</v>
      </c>
      <c r="P3967" s="39">
        <f t="shared" si="513"/>
        <v>0</v>
      </c>
      <c r="Q3967" s="39">
        <f t="shared" si="510"/>
        <v>0</v>
      </c>
      <c r="R3967" s="41">
        <f t="shared" si="511"/>
        <v>0</v>
      </c>
    </row>
    <row r="3968" spans="4:18" x14ac:dyDescent="0.25">
      <c r="D3968" s="1">
        <v>36833</v>
      </c>
      <c r="E3968" s="1">
        <f t="shared" si="508"/>
        <v>36831</v>
      </c>
      <c r="F3968" s="30">
        <f t="shared" ref="F3968:F4031" si="514">M3967</f>
        <v>0</v>
      </c>
      <c r="H3968" s="42">
        <f>IF(DAY(D3968)&gt;14,VLOOKUP(DATE(YEAR(E3968),MONTH(E3968)-1,DAY(1)),'מדדים וריביות'!B:C,2,FALSE),VLOOKUP(DATE(YEAR(E3968),MONTH(E3968)-2,DAY(1)),'מדדים וריביות'!B:C,2,FALSE))</f>
        <v>25541946.598385502</v>
      </c>
      <c r="I3968" s="43">
        <f>'ריבית יומית'!D3962</f>
        <v>1.0738622586670132E-4</v>
      </c>
      <c r="J3968" s="29">
        <f t="shared" si="507"/>
        <v>1.5442352706869402</v>
      </c>
      <c r="L3968">
        <f>VLOOKUP(D3967,'מדדים וריביות'!B:C,2)</f>
        <v>25686387.3897053</v>
      </c>
      <c r="M3968" s="30">
        <f t="shared" si="512"/>
        <v>0</v>
      </c>
      <c r="O3968" s="39">
        <f t="shared" si="509"/>
        <v>0</v>
      </c>
      <c r="P3968" s="39">
        <f t="shared" si="513"/>
        <v>0</v>
      </c>
      <c r="Q3968" s="39">
        <f t="shared" si="510"/>
        <v>0</v>
      </c>
      <c r="R3968" s="41">
        <f t="shared" si="511"/>
        <v>0</v>
      </c>
    </row>
    <row r="3969" spans="4:18" x14ac:dyDescent="0.25">
      <c r="D3969" s="1">
        <v>36834</v>
      </c>
      <c r="E3969" s="1">
        <f t="shared" si="508"/>
        <v>36831</v>
      </c>
      <c r="F3969" s="30">
        <f t="shared" si="514"/>
        <v>0</v>
      </c>
      <c r="H3969" s="42">
        <f>IF(DAY(D3969)&gt;14,VLOOKUP(DATE(YEAR(E3969),MONTH(E3969)-1,DAY(1)),'מדדים וריביות'!B:C,2,FALSE),VLOOKUP(DATE(YEAR(E3969),MONTH(E3969)-2,DAY(1)),'מדדים וריביות'!B:C,2,FALSE))</f>
        <v>25541946.598385502</v>
      </c>
      <c r="I3969" s="43">
        <f>'ריבית יומית'!D3963</f>
        <v>1.0738622586670132E-4</v>
      </c>
      <c r="J3969" s="29">
        <f t="shared" si="507"/>
        <v>1.5440694588952735</v>
      </c>
      <c r="L3969">
        <f>VLOOKUP(D3968,'מדדים וריביות'!B:C,2)</f>
        <v>25686387.3897053</v>
      </c>
      <c r="M3969" s="30">
        <f t="shared" si="512"/>
        <v>0</v>
      </c>
      <c r="O3969" s="39">
        <f t="shared" si="509"/>
        <v>0</v>
      </c>
      <c r="P3969" s="39">
        <f t="shared" si="513"/>
        <v>0</v>
      </c>
      <c r="Q3969" s="39">
        <f t="shared" si="510"/>
        <v>0</v>
      </c>
      <c r="R3969" s="41">
        <f t="shared" si="511"/>
        <v>0</v>
      </c>
    </row>
    <row r="3970" spans="4:18" x14ac:dyDescent="0.25">
      <c r="D3970" s="1">
        <v>36835</v>
      </c>
      <c r="E3970" s="1">
        <f t="shared" si="508"/>
        <v>36831</v>
      </c>
      <c r="F3970" s="30">
        <f t="shared" si="514"/>
        <v>0</v>
      </c>
      <c r="H3970" s="42">
        <f>IF(DAY(D3970)&gt;14,VLOOKUP(DATE(YEAR(E3970),MONTH(E3970)-1,DAY(1)),'מדדים וריביות'!B:C,2,FALSE),VLOOKUP(DATE(YEAR(E3970),MONTH(E3970)-2,DAY(1)),'מדדים וריביות'!B:C,2,FALSE))</f>
        <v>25541946.598385502</v>
      </c>
      <c r="I3970" s="43">
        <f>'ריבית יומית'!D3964</f>
        <v>1.0738622586670132E-4</v>
      </c>
      <c r="J3970" s="29">
        <f t="shared" si="507"/>
        <v>1.5439036649075972</v>
      </c>
      <c r="L3970">
        <f>VLOOKUP(D3969,'מדדים וריביות'!B:C,2)</f>
        <v>25686387.3897053</v>
      </c>
      <c r="M3970" s="30">
        <f t="shared" si="512"/>
        <v>0</v>
      </c>
      <c r="O3970" s="39">
        <f t="shared" si="509"/>
        <v>0</v>
      </c>
      <c r="P3970" s="39">
        <f t="shared" si="513"/>
        <v>0</v>
      </c>
      <c r="Q3970" s="39">
        <f t="shared" si="510"/>
        <v>0</v>
      </c>
      <c r="R3970" s="41">
        <f t="shared" si="511"/>
        <v>0</v>
      </c>
    </row>
    <row r="3971" spans="4:18" x14ac:dyDescent="0.25">
      <c r="D3971" s="1">
        <v>36836</v>
      </c>
      <c r="E3971" s="1">
        <f t="shared" si="508"/>
        <v>36831</v>
      </c>
      <c r="F3971" s="30">
        <f t="shared" si="514"/>
        <v>0</v>
      </c>
      <c r="H3971" s="42">
        <f>IF(DAY(D3971)&gt;14,VLOOKUP(DATE(YEAR(E3971),MONTH(E3971)-1,DAY(1)),'מדדים וריביות'!B:C,2,FALSE),VLOOKUP(DATE(YEAR(E3971),MONTH(E3971)-2,DAY(1)),'מדדים וריביות'!B:C,2,FALSE))</f>
        <v>25541946.598385502</v>
      </c>
      <c r="I3971" s="43">
        <f>'ריבית יומית'!D3965</f>
        <v>1.0738622586670132E-4</v>
      </c>
      <c r="J3971" s="29">
        <f t="shared" si="507"/>
        <v>1.5437378887219999</v>
      </c>
      <c r="L3971">
        <f>VLOOKUP(D3970,'מדדים וריביות'!B:C,2)</f>
        <v>25686387.3897053</v>
      </c>
      <c r="M3971" s="30">
        <f t="shared" si="512"/>
        <v>0</v>
      </c>
      <c r="O3971" s="39">
        <f t="shared" si="509"/>
        <v>0</v>
      </c>
      <c r="P3971" s="39">
        <f t="shared" si="513"/>
        <v>0</v>
      </c>
      <c r="Q3971" s="39">
        <f t="shared" si="510"/>
        <v>0</v>
      </c>
      <c r="R3971" s="41">
        <f t="shared" si="511"/>
        <v>0</v>
      </c>
    </row>
    <row r="3972" spans="4:18" x14ac:dyDescent="0.25">
      <c r="D3972" s="1">
        <v>36837</v>
      </c>
      <c r="E3972" s="1">
        <f t="shared" si="508"/>
        <v>36831</v>
      </c>
      <c r="F3972" s="30">
        <f t="shared" si="514"/>
        <v>0</v>
      </c>
      <c r="H3972" s="42">
        <f>IF(DAY(D3972)&gt;14,VLOOKUP(DATE(YEAR(E3972),MONTH(E3972)-1,DAY(1)),'מדדים וריביות'!B:C,2,FALSE),VLOOKUP(DATE(YEAR(E3972),MONTH(E3972)-2,DAY(1)),'מדדים וריביות'!B:C,2,FALSE))</f>
        <v>25541946.598385502</v>
      </c>
      <c r="I3972" s="43">
        <f>'ריבית יומית'!D3966</f>
        <v>1.0738622586670132E-4</v>
      </c>
      <c r="J3972" s="29">
        <f t="shared" si="507"/>
        <v>1.5435721303365701</v>
      </c>
      <c r="L3972">
        <f>VLOOKUP(D3971,'מדדים וריביות'!B:C,2)</f>
        <v>25686387.3897053</v>
      </c>
      <c r="M3972" s="30">
        <f t="shared" si="512"/>
        <v>0</v>
      </c>
      <c r="O3972" s="39">
        <f t="shared" si="509"/>
        <v>0</v>
      </c>
      <c r="P3972" s="39">
        <f t="shared" si="513"/>
        <v>0</v>
      </c>
      <c r="Q3972" s="39">
        <f t="shared" si="510"/>
        <v>0</v>
      </c>
      <c r="R3972" s="41">
        <f t="shared" si="511"/>
        <v>0</v>
      </c>
    </row>
    <row r="3973" spans="4:18" x14ac:dyDescent="0.25">
      <c r="D3973" s="1">
        <v>36838</v>
      </c>
      <c r="E3973" s="1">
        <f t="shared" si="508"/>
        <v>36831</v>
      </c>
      <c r="F3973" s="30">
        <f t="shared" si="514"/>
        <v>0</v>
      </c>
      <c r="H3973" s="42">
        <f>IF(DAY(D3973)&gt;14,VLOOKUP(DATE(YEAR(E3973),MONTH(E3973)-1,DAY(1)),'מדדים וריביות'!B:C,2,FALSE),VLOOKUP(DATE(YEAR(E3973),MONTH(E3973)-2,DAY(1)),'מדדים וריביות'!B:C,2,FALSE))</f>
        <v>25541946.598385502</v>
      </c>
      <c r="I3973" s="43">
        <f>'ריבית יומית'!D3967</f>
        <v>1.0738622586670132E-4</v>
      </c>
      <c r="J3973" s="29">
        <f t="shared" si="507"/>
        <v>1.5434063897493964</v>
      </c>
      <c r="L3973">
        <f>VLOOKUP(D3972,'מדדים וריביות'!B:C,2)</f>
        <v>25686387.3897053</v>
      </c>
      <c r="M3973" s="30">
        <f t="shared" si="512"/>
        <v>0</v>
      </c>
      <c r="O3973" s="39">
        <f t="shared" si="509"/>
        <v>0</v>
      </c>
      <c r="P3973" s="39">
        <f t="shared" si="513"/>
        <v>0</v>
      </c>
      <c r="Q3973" s="39">
        <f t="shared" si="510"/>
        <v>0</v>
      </c>
      <c r="R3973" s="41">
        <f t="shared" si="511"/>
        <v>0</v>
      </c>
    </row>
    <row r="3974" spans="4:18" x14ac:dyDescent="0.25">
      <c r="D3974" s="1">
        <v>36839</v>
      </c>
      <c r="E3974" s="1">
        <f t="shared" si="508"/>
        <v>36831</v>
      </c>
      <c r="F3974" s="30">
        <f t="shared" si="514"/>
        <v>0</v>
      </c>
      <c r="H3974" s="42">
        <f>IF(DAY(D3974)&gt;14,VLOOKUP(DATE(YEAR(E3974),MONTH(E3974)-1,DAY(1)),'מדדים וריביות'!B:C,2,FALSE),VLOOKUP(DATE(YEAR(E3974),MONTH(E3974)-2,DAY(1)),'מדדים וריביות'!B:C,2,FALSE))</f>
        <v>25541946.598385502</v>
      </c>
      <c r="I3974" s="43">
        <f>'ריבית יומית'!D3968</f>
        <v>1.0738622586670132E-4</v>
      </c>
      <c r="J3974" s="29">
        <f t="shared" si="507"/>
        <v>1.5432406669585677</v>
      </c>
      <c r="L3974">
        <f>VLOOKUP(D3973,'מדדים וריביות'!B:C,2)</f>
        <v>25686387.3897053</v>
      </c>
      <c r="M3974" s="30">
        <f t="shared" si="512"/>
        <v>0</v>
      </c>
      <c r="O3974" s="39">
        <f t="shared" si="509"/>
        <v>0</v>
      </c>
      <c r="P3974" s="39">
        <f t="shared" si="513"/>
        <v>0</v>
      </c>
      <c r="Q3974" s="39">
        <f t="shared" si="510"/>
        <v>0</v>
      </c>
      <c r="R3974" s="41">
        <f t="shared" si="511"/>
        <v>0</v>
      </c>
    </row>
    <row r="3975" spans="4:18" x14ac:dyDescent="0.25">
      <c r="D3975" s="1">
        <v>36840</v>
      </c>
      <c r="E3975" s="1">
        <f t="shared" si="508"/>
        <v>36831</v>
      </c>
      <c r="F3975" s="30">
        <f t="shared" si="514"/>
        <v>0</v>
      </c>
      <c r="H3975" s="42">
        <f>IF(DAY(D3975)&gt;14,VLOOKUP(DATE(YEAR(E3975),MONTH(E3975)-1,DAY(1)),'מדדים וריביות'!B:C,2,FALSE),VLOOKUP(DATE(YEAR(E3975),MONTH(E3975)-2,DAY(1)),'מדדים וריביות'!B:C,2,FALSE))</f>
        <v>25541946.598385502</v>
      </c>
      <c r="I3975" s="43">
        <f>'ריבית יומית'!D3969</f>
        <v>1.0738622586670132E-4</v>
      </c>
      <c r="J3975" s="29">
        <f t="shared" si="507"/>
        <v>1.5430749619621731</v>
      </c>
      <c r="L3975">
        <f>VLOOKUP(D3974,'מדדים וריביות'!B:C,2)</f>
        <v>25686387.3897053</v>
      </c>
      <c r="M3975" s="30">
        <f t="shared" si="512"/>
        <v>0</v>
      </c>
      <c r="O3975" s="39">
        <f t="shared" si="509"/>
        <v>0</v>
      </c>
      <c r="P3975" s="39">
        <f t="shared" si="513"/>
        <v>0</v>
      </c>
      <c r="Q3975" s="39">
        <f t="shared" si="510"/>
        <v>0</v>
      </c>
      <c r="R3975" s="41">
        <f t="shared" si="511"/>
        <v>0</v>
      </c>
    </row>
    <row r="3976" spans="4:18" x14ac:dyDescent="0.25">
      <c r="D3976" s="1">
        <v>36841</v>
      </c>
      <c r="E3976" s="1">
        <f t="shared" si="508"/>
        <v>36831</v>
      </c>
      <c r="F3976" s="30">
        <f t="shared" si="514"/>
        <v>0</v>
      </c>
      <c r="H3976" s="42">
        <f>IF(DAY(D3976)&gt;14,VLOOKUP(DATE(YEAR(E3976),MONTH(E3976)-1,DAY(1)),'מדדים וריביות'!B:C,2,FALSE),VLOOKUP(DATE(YEAR(E3976),MONTH(E3976)-2,DAY(1)),'מדדים וריביות'!B:C,2,FALSE))</f>
        <v>25541946.598385502</v>
      </c>
      <c r="I3976" s="43">
        <f>'ריבית יומית'!D3970</f>
        <v>1.0738622586670132E-4</v>
      </c>
      <c r="J3976" s="29">
        <f t="shared" si="507"/>
        <v>1.542909274758302</v>
      </c>
      <c r="L3976">
        <f>VLOOKUP(D3975,'מדדים וריביות'!B:C,2)</f>
        <v>25686387.3897053</v>
      </c>
      <c r="M3976" s="30">
        <f t="shared" si="512"/>
        <v>0</v>
      </c>
      <c r="O3976" s="39">
        <f t="shared" si="509"/>
        <v>0</v>
      </c>
      <c r="P3976" s="39">
        <f t="shared" si="513"/>
        <v>0</v>
      </c>
      <c r="Q3976" s="39">
        <f t="shared" si="510"/>
        <v>0</v>
      </c>
      <c r="R3976" s="41">
        <f t="shared" si="511"/>
        <v>0</v>
      </c>
    </row>
    <row r="3977" spans="4:18" x14ac:dyDescent="0.25">
      <c r="D3977" s="1">
        <v>36842</v>
      </c>
      <c r="E3977" s="1">
        <f t="shared" si="508"/>
        <v>36831</v>
      </c>
      <c r="F3977" s="30">
        <f t="shared" si="514"/>
        <v>0</v>
      </c>
      <c r="H3977" s="42">
        <f>IF(DAY(D3977)&gt;14,VLOOKUP(DATE(YEAR(E3977),MONTH(E3977)-1,DAY(1)),'מדדים וריביות'!B:C,2,FALSE),VLOOKUP(DATE(YEAR(E3977),MONTH(E3977)-2,DAY(1)),'מדדים וריביות'!B:C,2,FALSE))</f>
        <v>25541946.598385502</v>
      </c>
      <c r="I3977" s="43">
        <f>'ריבית יומית'!D3971</f>
        <v>1.0738622586670132E-4</v>
      </c>
      <c r="J3977" s="29">
        <f t="shared" ref="J3977:J4040" si="515">J3978*(1+I3977)</f>
        <v>1.5427436053450441</v>
      </c>
      <c r="L3977">
        <f>VLOOKUP(D3976,'מדדים וריביות'!B:C,2)</f>
        <v>25686387.3897053</v>
      </c>
      <c r="M3977" s="30">
        <f t="shared" si="512"/>
        <v>0</v>
      </c>
      <c r="O3977" s="39">
        <f t="shared" si="509"/>
        <v>0</v>
      </c>
      <c r="P3977" s="39">
        <f t="shared" si="513"/>
        <v>0</v>
      </c>
      <c r="Q3977" s="39">
        <f t="shared" si="510"/>
        <v>0</v>
      </c>
      <c r="R3977" s="41">
        <f t="shared" si="511"/>
        <v>0</v>
      </c>
    </row>
    <row r="3978" spans="4:18" x14ac:dyDescent="0.25">
      <c r="D3978" s="1">
        <v>36843</v>
      </c>
      <c r="E3978" s="1">
        <f t="shared" ref="E3978:E4041" si="516">DATE(YEAR(D3978),MONTH(D3978),DAY(1))</f>
        <v>36831</v>
      </c>
      <c r="F3978" s="30">
        <f t="shared" si="514"/>
        <v>0</v>
      </c>
      <c r="H3978" s="42">
        <f>IF(DAY(D3978)&gt;14,VLOOKUP(DATE(YEAR(E3978),MONTH(E3978)-1,DAY(1)),'מדדים וריביות'!B:C,2,FALSE),VLOOKUP(DATE(YEAR(E3978),MONTH(E3978)-2,DAY(1)),'מדדים וריביות'!B:C,2,FALSE))</f>
        <v>25541946.598385502</v>
      </c>
      <c r="I3978" s="43">
        <f>'ריבית יומית'!D3972</f>
        <v>1.0738622586670132E-4</v>
      </c>
      <c r="J3978" s="29">
        <f t="shared" si="515"/>
        <v>1.5425779537204889</v>
      </c>
      <c r="L3978">
        <f>VLOOKUP(D3977,'מדדים וריביות'!B:C,2)</f>
        <v>25686387.3897053</v>
      </c>
      <c r="M3978" s="30">
        <f t="shared" si="512"/>
        <v>0</v>
      </c>
      <c r="O3978" s="39">
        <f t="shared" ref="O3978:O4041" si="517">$D$4/H3978*G3978-G3978</f>
        <v>0</v>
      </c>
      <c r="P3978" s="39">
        <f t="shared" si="513"/>
        <v>0</v>
      </c>
      <c r="Q3978" s="39">
        <f t="shared" ref="Q3978:Q4041" si="518">$D$4/H3978*P3978-P3978</f>
        <v>0</v>
      </c>
      <c r="R3978" s="41">
        <f t="shared" ref="R3978:R4041" si="519">SUM(O3978:Q3978)</f>
        <v>0</v>
      </c>
    </row>
    <row r="3979" spans="4:18" x14ac:dyDescent="0.25">
      <c r="D3979" s="1">
        <v>36844</v>
      </c>
      <c r="E3979" s="1">
        <f t="shared" si="516"/>
        <v>36831</v>
      </c>
      <c r="F3979" s="30">
        <f t="shared" si="514"/>
        <v>0</v>
      </c>
      <c r="H3979" s="42">
        <f>IF(DAY(D3979)&gt;14,VLOOKUP(DATE(YEAR(E3979),MONTH(E3979)-1,DAY(1)),'מדדים וריביות'!B:C,2,FALSE),VLOOKUP(DATE(YEAR(E3979),MONTH(E3979)-2,DAY(1)),'מדדים וריביות'!B:C,2,FALSE))</f>
        <v>25541946.598385502</v>
      </c>
      <c r="I3979" s="43">
        <f>'ריבית יומית'!D3973</f>
        <v>1.0738622586670132E-4</v>
      </c>
      <c r="J3979" s="29">
        <f t="shared" si="515"/>
        <v>1.5424123198827264</v>
      </c>
      <c r="L3979">
        <f>VLOOKUP(D3978,'מדדים וריביות'!B:C,2)</f>
        <v>25686387.3897053</v>
      </c>
      <c r="M3979" s="30">
        <f t="shared" si="512"/>
        <v>0</v>
      </c>
      <c r="O3979" s="39">
        <f t="shared" si="517"/>
        <v>0</v>
      </c>
      <c r="P3979" s="39">
        <f t="shared" si="513"/>
        <v>0</v>
      </c>
      <c r="Q3979" s="39">
        <f t="shared" si="518"/>
        <v>0</v>
      </c>
      <c r="R3979" s="41">
        <f t="shared" si="519"/>
        <v>0</v>
      </c>
    </row>
    <row r="3980" spans="4:18" x14ac:dyDescent="0.25">
      <c r="D3980" s="1">
        <v>36845</v>
      </c>
      <c r="E3980" s="1">
        <f t="shared" si="516"/>
        <v>36831</v>
      </c>
      <c r="F3980" s="30">
        <f t="shared" si="514"/>
        <v>0</v>
      </c>
      <c r="H3980" s="42">
        <f>IF(DAY(D3980)&gt;14,VLOOKUP(DATE(YEAR(E3980),MONTH(E3980)-1,DAY(1)),'מדדים וריביות'!B:C,2,FALSE),VLOOKUP(DATE(YEAR(E3980),MONTH(E3980)-2,DAY(1)),'מדדים וריביות'!B:C,2,FALSE))</f>
        <v>25686387.3897053</v>
      </c>
      <c r="I3980" s="43">
        <f>'ריבית יומית'!D3974</f>
        <v>1.0738622586670132E-4</v>
      </c>
      <c r="J3980" s="29">
        <f t="shared" si="515"/>
        <v>1.5422467038298469</v>
      </c>
      <c r="L3980">
        <f>VLOOKUP(D3979,'מדדים וריביות'!B:C,2)</f>
        <v>25686387.3897053</v>
      </c>
      <c r="M3980" s="30">
        <f t="shared" ref="M3980:M4043" si="520">F3980*(1+I3980)*L3980/H3980+G3980-K3980</f>
        <v>0</v>
      </c>
      <c r="O3980" s="39">
        <f t="shared" si="517"/>
        <v>0</v>
      </c>
      <c r="P3980" s="39">
        <f t="shared" si="513"/>
        <v>0</v>
      </c>
      <c r="Q3980" s="39">
        <f t="shared" si="518"/>
        <v>0</v>
      </c>
      <c r="R3980" s="41">
        <f t="shared" si="519"/>
        <v>0</v>
      </c>
    </row>
    <row r="3981" spans="4:18" x14ac:dyDescent="0.25">
      <c r="D3981" s="1">
        <v>36846</v>
      </c>
      <c r="E3981" s="1">
        <f t="shared" si="516"/>
        <v>36831</v>
      </c>
      <c r="F3981" s="30">
        <f t="shared" si="514"/>
        <v>0</v>
      </c>
      <c r="H3981" s="42">
        <f>IF(DAY(D3981)&gt;14,VLOOKUP(DATE(YEAR(E3981),MONTH(E3981)-1,DAY(1)),'מדדים וריביות'!B:C,2,FALSE),VLOOKUP(DATE(YEAR(E3981),MONTH(E3981)-2,DAY(1)),'מדדים וריביות'!B:C,2,FALSE))</f>
        <v>25686387.3897053</v>
      </c>
      <c r="I3981" s="43">
        <f>'ריבית יומית'!D3975</f>
        <v>1.0738622586670132E-4</v>
      </c>
      <c r="J3981" s="29">
        <f t="shared" si="515"/>
        <v>1.5420811055599404</v>
      </c>
      <c r="L3981">
        <f>VLOOKUP(D3980,'מדדים וריביות'!B:C,2)</f>
        <v>25686387.3897053</v>
      </c>
      <c r="M3981" s="30">
        <f t="shared" si="520"/>
        <v>0</v>
      </c>
      <c r="O3981" s="39">
        <f t="shared" si="517"/>
        <v>0</v>
      </c>
      <c r="P3981" s="39">
        <f t="shared" si="513"/>
        <v>0</v>
      </c>
      <c r="Q3981" s="39">
        <f t="shared" si="518"/>
        <v>0</v>
      </c>
      <c r="R3981" s="41">
        <f t="shared" si="519"/>
        <v>0</v>
      </c>
    </row>
    <row r="3982" spans="4:18" x14ac:dyDescent="0.25">
      <c r="D3982" s="1">
        <v>36847</v>
      </c>
      <c r="E3982" s="1">
        <f t="shared" si="516"/>
        <v>36831</v>
      </c>
      <c r="F3982" s="30">
        <f t="shared" si="514"/>
        <v>0</v>
      </c>
      <c r="H3982" s="42">
        <f>IF(DAY(D3982)&gt;14,VLOOKUP(DATE(YEAR(E3982),MONTH(E3982)-1,DAY(1)),'מדדים וריביות'!B:C,2,FALSE),VLOOKUP(DATE(YEAR(E3982),MONTH(E3982)-2,DAY(1)),'מדדים וריביות'!B:C,2,FALSE))</f>
        <v>25686387.3897053</v>
      </c>
      <c r="I3982" s="43">
        <f>'ריבית יומית'!D3976</f>
        <v>1.0738622586670132E-4</v>
      </c>
      <c r="J3982" s="29">
        <f t="shared" si="515"/>
        <v>1.5419155250710976</v>
      </c>
      <c r="L3982">
        <f>VLOOKUP(D3981,'מדדים וריביות'!B:C,2)</f>
        <v>25686387.3897053</v>
      </c>
      <c r="M3982" s="30">
        <f t="shared" si="520"/>
        <v>0</v>
      </c>
      <c r="O3982" s="39">
        <f t="shared" si="517"/>
        <v>0</v>
      </c>
      <c r="P3982" s="39">
        <f t="shared" si="513"/>
        <v>0</v>
      </c>
      <c r="Q3982" s="39">
        <f t="shared" si="518"/>
        <v>0</v>
      </c>
      <c r="R3982" s="41">
        <f t="shared" si="519"/>
        <v>0</v>
      </c>
    </row>
    <row r="3983" spans="4:18" x14ac:dyDescent="0.25">
      <c r="D3983" s="1">
        <v>36848</v>
      </c>
      <c r="E3983" s="1">
        <f t="shared" si="516"/>
        <v>36831</v>
      </c>
      <c r="F3983" s="30">
        <f t="shared" si="514"/>
        <v>0</v>
      </c>
      <c r="H3983" s="42">
        <f>IF(DAY(D3983)&gt;14,VLOOKUP(DATE(YEAR(E3983),MONTH(E3983)-1,DAY(1)),'מדדים וריביות'!B:C,2,FALSE),VLOOKUP(DATE(YEAR(E3983),MONTH(E3983)-2,DAY(1)),'מדדים וריביות'!B:C,2,FALSE))</f>
        <v>25686387.3897053</v>
      </c>
      <c r="I3983" s="43">
        <f>'ריבית יומית'!D3977</f>
        <v>1.0738622586670132E-4</v>
      </c>
      <c r="J3983" s="29">
        <f t="shared" si="515"/>
        <v>1.5417499623614095</v>
      </c>
      <c r="L3983">
        <f>VLOOKUP(D3982,'מדדים וריביות'!B:C,2)</f>
        <v>25686387.3897053</v>
      </c>
      <c r="M3983" s="30">
        <f t="shared" si="520"/>
        <v>0</v>
      </c>
      <c r="O3983" s="39">
        <f t="shared" si="517"/>
        <v>0</v>
      </c>
      <c r="P3983" s="39">
        <f t="shared" si="513"/>
        <v>0</v>
      </c>
      <c r="Q3983" s="39">
        <f t="shared" si="518"/>
        <v>0</v>
      </c>
      <c r="R3983" s="41">
        <f t="shared" si="519"/>
        <v>0</v>
      </c>
    </row>
    <row r="3984" spans="4:18" x14ac:dyDescent="0.25">
      <c r="D3984" s="1">
        <v>36849</v>
      </c>
      <c r="E3984" s="1">
        <f t="shared" si="516"/>
        <v>36831</v>
      </c>
      <c r="F3984" s="30">
        <f t="shared" si="514"/>
        <v>0</v>
      </c>
      <c r="H3984" s="42">
        <f>IF(DAY(D3984)&gt;14,VLOOKUP(DATE(YEAR(E3984),MONTH(E3984)-1,DAY(1)),'מדדים וריביות'!B:C,2,FALSE),VLOOKUP(DATE(YEAR(E3984),MONTH(E3984)-2,DAY(1)),'מדדים וריביות'!B:C,2,FALSE))</f>
        <v>25686387.3897053</v>
      </c>
      <c r="I3984" s="43">
        <f>'ריבית יומית'!D3978</f>
        <v>1.0738622586670132E-4</v>
      </c>
      <c r="J3984" s="29">
        <f t="shared" si="515"/>
        <v>1.5415844174289668</v>
      </c>
      <c r="L3984">
        <f>VLOOKUP(D3983,'מדדים וריביות'!B:C,2)</f>
        <v>25686387.3897053</v>
      </c>
      <c r="M3984" s="30">
        <f t="shared" si="520"/>
        <v>0</v>
      </c>
      <c r="O3984" s="39">
        <f t="shared" si="517"/>
        <v>0</v>
      </c>
      <c r="P3984" s="39">
        <f t="shared" si="513"/>
        <v>0</v>
      </c>
      <c r="Q3984" s="39">
        <f t="shared" si="518"/>
        <v>0</v>
      </c>
      <c r="R3984" s="41">
        <f t="shared" si="519"/>
        <v>0</v>
      </c>
    </row>
    <row r="3985" spans="4:18" x14ac:dyDescent="0.25">
      <c r="D3985" s="1">
        <v>36850</v>
      </c>
      <c r="E3985" s="1">
        <f t="shared" si="516"/>
        <v>36831</v>
      </c>
      <c r="F3985" s="30">
        <f t="shared" si="514"/>
        <v>0</v>
      </c>
      <c r="H3985" s="42">
        <f>IF(DAY(D3985)&gt;14,VLOOKUP(DATE(YEAR(E3985),MONTH(E3985)-1,DAY(1)),'מדדים וריביות'!B:C,2,FALSE),VLOOKUP(DATE(YEAR(E3985),MONTH(E3985)-2,DAY(1)),'מדדים וריביות'!B:C,2,FALSE))</f>
        <v>25686387.3897053</v>
      </c>
      <c r="I3985" s="43">
        <f>'ריבית יומית'!D3979</f>
        <v>1.0738622586670132E-4</v>
      </c>
      <c r="J3985" s="29">
        <f t="shared" si="515"/>
        <v>1.5414188902718609</v>
      </c>
      <c r="L3985">
        <f>VLOOKUP(D3984,'מדדים וריביות'!B:C,2)</f>
        <v>25686387.3897053</v>
      </c>
      <c r="M3985" s="30">
        <f t="shared" si="520"/>
        <v>0</v>
      </c>
      <c r="O3985" s="39">
        <f t="shared" si="517"/>
        <v>0</v>
      </c>
      <c r="P3985" s="39">
        <f t="shared" si="513"/>
        <v>0</v>
      </c>
      <c r="Q3985" s="39">
        <f t="shared" si="518"/>
        <v>0</v>
      </c>
      <c r="R3985" s="41">
        <f t="shared" si="519"/>
        <v>0</v>
      </c>
    </row>
    <row r="3986" spans="4:18" x14ac:dyDescent="0.25">
      <c r="D3986" s="1">
        <v>36851</v>
      </c>
      <c r="E3986" s="1">
        <f t="shared" si="516"/>
        <v>36831</v>
      </c>
      <c r="F3986" s="30">
        <f t="shared" si="514"/>
        <v>0</v>
      </c>
      <c r="H3986" s="42">
        <f>IF(DAY(D3986)&gt;14,VLOOKUP(DATE(YEAR(E3986),MONTH(E3986)-1,DAY(1)),'מדדים וריביות'!B:C,2,FALSE),VLOOKUP(DATE(YEAR(E3986),MONTH(E3986)-2,DAY(1)),'מדדים וריביות'!B:C,2,FALSE))</f>
        <v>25686387.3897053</v>
      </c>
      <c r="I3986" s="43">
        <f>'ריבית יומית'!D3980</f>
        <v>1.0738622586670132E-4</v>
      </c>
      <c r="J3986" s="29">
        <f t="shared" si="515"/>
        <v>1.541253380888183</v>
      </c>
      <c r="L3986">
        <f>VLOOKUP(D3985,'מדדים וריביות'!B:C,2)</f>
        <v>25686387.3897053</v>
      </c>
      <c r="M3986" s="30">
        <f t="shared" si="520"/>
        <v>0</v>
      </c>
      <c r="O3986" s="39">
        <f t="shared" si="517"/>
        <v>0</v>
      </c>
      <c r="P3986" s="39">
        <f t="shared" si="513"/>
        <v>0</v>
      </c>
      <c r="Q3986" s="39">
        <f t="shared" si="518"/>
        <v>0</v>
      </c>
      <c r="R3986" s="41">
        <f t="shared" si="519"/>
        <v>0</v>
      </c>
    </row>
    <row r="3987" spans="4:18" x14ac:dyDescent="0.25">
      <c r="D3987" s="1">
        <v>36852</v>
      </c>
      <c r="E3987" s="1">
        <f t="shared" si="516"/>
        <v>36831</v>
      </c>
      <c r="F3987" s="30">
        <f t="shared" si="514"/>
        <v>0</v>
      </c>
      <c r="H3987" s="42">
        <f>IF(DAY(D3987)&gt;14,VLOOKUP(DATE(YEAR(E3987),MONTH(E3987)-1,DAY(1)),'מדדים וריביות'!B:C,2,FALSE),VLOOKUP(DATE(YEAR(E3987),MONTH(E3987)-2,DAY(1)),'מדדים וריביות'!B:C,2,FALSE))</f>
        <v>25686387.3897053</v>
      </c>
      <c r="I3987" s="43">
        <f>'ריבית יומית'!D3981</f>
        <v>1.0738622586670132E-4</v>
      </c>
      <c r="J3987" s="29">
        <f t="shared" si="515"/>
        <v>1.5410878892760247</v>
      </c>
      <c r="L3987">
        <f>VLOOKUP(D3986,'מדדים וריביות'!B:C,2)</f>
        <v>25686387.3897053</v>
      </c>
      <c r="M3987" s="30">
        <f t="shared" si="520"/>
        <v>0</v>
      </c>
      <c r="O3987" s="39">
        <f t="shared" si="517"/>
        <v>0</v>
      </c>
      <c r="P3987" s="39">
        <f t="shared" si="513"/>
        <v>0</v>
      </c>
      <c r="Q3987" s="39">
        <f t="shared" si="518"/>
        <v>0</v>
      </c>
      <c r="R3987" s="41">
        <f t="shared" si="519"/>
        <v>0</v>
      </c>
    </row>
    <row r="3988" spans="4:18" x14ac:dyDescent="0.25">
      <c r="D3988" s="1">
        <v>36853</v>
      </c>
      <c r="E3988" s="1">
        <f t="shared" si="516"/>
        <v>36831</v>
      </c>
      <c r="F3988" s="30">
        <f t="shared" si="514"/>
        <v>0</v>
      </c>
      <c r="H3988" s="42">
        <f>IF(DAY(D3988)&gt;14,VLOOKUP(DATE(YEAR(E3988),MONTH(E3988)-1,DAY(1)),'מדדים וריביות'!B:C,2,FALSE),VLOOKUP(DATE(YEAR(E3988),MONTH(E3988)-2,DAY(1)),'מדדים וריביות'!B:C,2,FALSE))</f>
        <v>25686387.3897053</v>
      </c>
      <c r="I3988" s="43">
        <f>'ריבית יומית'!D3982</f>
        <v>1.0738622586670132E-4</v>
      </c>
      <c r="J3988" s="29">
        <f t="shared" si="515"/>
        <v>1.540922415433478</v>
      </c>
      <c r="L3988">
        <f>VLOOKUP(D3987,'מדדים וריביות'!B:C,2)</f>
        <v>25686387.3897053</v>
      </c>
      <c r="M3988" s="30">
        <f t="shared" si="520"/>
        <v>0</v>
      </c>
      <c r="O3988" s="39">
        <f t="shared" si="517"/>
        <v>0</v>
      </c>
      <c r="P3988" s="39">
        <f t="shared" si="513"/>
        <v>0</v>
      </c>
      <c r="Q3988" s="39">
        <f t="shared" si="518"/>
        <v>0</v>
      </c>
      <c r="R3988" s="41">
        <f t="shared" si="519"/>
        <v>0</v>
      </c>
    </row>
    <row r="3989" spans="4:18" x14ac:dyDescent="0.25">
      <c r="D3989" s="1">
        <v>36854</v>
      </c>
      <c r="E3989" s="1">
        <f t="shared" si="516"/>
        <v>36831</v>
      </c>
      <c r="F3989" s="30">
        <f t="shared" si="514"/>
        <v>0</v>
      </c>
      <c r="H3989" s="42">
        <f>IF(DAY(D3989)&gt;14,VLOOKUP(DATE(YEAR(E3989),MONTH(E3989)-1,DAY(1)),'מדדים וריביות'!B:C,2,FALSE),VLOOKUP(DATE(YEAR(E3989),MONTH(E3989)-2,DAY(1)),'מדדים וריביות'!B:C,2,FALSE))</f>
        <v>25686387.3897053</v>
      </c>
      <c r="I3989" s="43">
        <f>'ריבית יומית'!D3983</f>
        <v>1.0738622586670132E-4</v>
      </c>
      <c r="J3989" s="29">
        <f t="shared" si="515"/>
        <v>1.5407569593586345</v>
      </c>
      <c r="L3989">
        <f>VLOOKUP(D3988,'מדדים וריביות'!B:C,2)</f>
        <v>25686387.3897053</v>
      </c>
      <c r="M3989" s="30">
        <f t="shared" si="520"/>
        <v>0</v>
      </c>
      <c r="O3989" s="39">
        <f t="shared" si="517"/>
        <v>0</v>
      </c>
      <c r="P3989" s="39">
        <f t="shared" si="513"/>
        <v>0</v>
      </c>
      <c r="Q3989" s="39">
        <f t="shared" si="518"/>
        <v>0</v>
      </c>
      <c r="R3989" s="41">
        <f t="shared" si="519"/>
        <v>0</v>
      </c>
    </row>
    <row r="3990" spans="4:18" x14ac:dyDescent="0.25">
      <c r="D3990" s="1">
        <v>36855</v>
      </c>
      <c r="E3990" s="1">
        <f t="shared" si="516"/>
        <v>36831</v>
      </c>
      <c r="F3990" s="30">
        <f t="shared" si="514"/>
        <v>0</v>
      </c>
      <c r="H3990" s="42">
        <f>IF(DAY(D3990)&gt;14,VLOOKUP(DATE(YEAR(E3990),MONTH(E3990)-1,DAY(1)),'מדדים וריביות'!B:C,2,FALSE),VLOOKUP(DATE(YEAR(E3990),MONTH(E3990)-2,DAY(1)),'מדדים וריביות'!B:C,2,FALSE))</f>
        <v>25686387.3897053</v>
      </c>
      <c r="I3990" s="43">
        <f>'ריבית יומית'!D3984</f>
        <v>1.0738622586670132E-4</v>
      </c>
      <c r="J3990" s="29">
        <f t="shared" si="515"/>
        <v>1.5405915210495869</v>
      </c>
      <c r="L3990">
        <f>VLOOKUP(D3989,'מדדים וריביות'!B:C,2)</f>
        <v>25686387.3897053</v>
      </c>
      <c r="M3990" s="30">
        <f t="shared" si="520"/>
        <v>0</v>
      </c>
      <c r="O3990" s="39">
        <f t="shared" si="517"/>
        <v>0</v>
      </c>
      <c r="P3990" s="39">
        <f t="shared" si="513"/>
        <v>0</v>
      </c>
      <c r="Q3990" s="39">
        <f t="shared" si="518"/>
        <v>0</v>
      </c>
      <c r="R3990" s="41">
        <f t="shared" si="519"/>
        <v>0</v>
      </c>
    </row>
    <row r="3991" spans="4:18" x14ac:dyDescent="0.25">
      <c r="D3991" s="1">
        <v>36856</v>
      </c>
      <c r="E3991" s="1">
        <f t="shared" si="516"/>
        <v>36831</v>
      </c>
      <c r="F3991" s="30">
        <f t="shared" si="514"/>
        <v>0</v>
      </c>
      <c r="H3991" s="42">
        <f>IF(DAY(D3991)&gt;14,VLOOKUP(DATE(YEAR(E3991),MONTH(E3991)-1,DAY(1)),'מדדים וריביות'!B:C,2,FALSE),VLOOKUP(DATE(YEAR(E3991),MONTH(E3991)-2,DAY(1)),'מדדים וריביות'!B:C,2,FALSE))</f>
        <v>25686387.3897053</v>
      </c>
      <c r="I3991" s="43">
        <f>'ריבית יומית'!D3985</f>
        <v>1.0738622586670132E-4</v>
      </c>
      <c r="J3991" s="29">
        <f t="shared" si="515"/>
        <v>1.5404261005044271</v>
      </c>
      <c r="L3991">
        <f>VLOOKUP(D3990,'מדדים וריביות'!B:C,2)</f>
        <v>25686387.3897053</v>
      </c>
      <c r="M3991" s="30">
        <f t="shared" si="520"/>
        <v>0</v>
      </c>
      <c r="O3991" s="39">
        <f t="shared" si="517"/>
        <v>0</v>
      </c>
      <c r="P3991" s="39">
        <f t="shared" si="513"/>
        <v>0</v>
      </c>
      <c r="Q3991" s="39">
        <f t="shared" si="518"/>
        <v>0</v>
      </c>
      <c r="R3991" s="41">
        <f t="shared" si="519"/>
        <v>0</v>
      </c>
    </row>
    <row r="3992" spans="4:18" x14ac:dyDescent="0.25">
      <c r="D3992" s="1">
        <v>36857</v>
      </c>
      <c r="E3992" s="1">
        <f t="shared" si="516"/>
        <v>36831</v>
      </c>
      <c r="F3992" s="30">
        <f t="shared" si="514"/>
        <v>0</v>
      </c>
      <c r="H3992" s="42">
        <f>IF(DAY(D3992)&gt;14,VLOOKUP(DATE(YEAR(E3992),MONTH(E3992)-1,DAY(1)),'מדדים וריביות'!B:C,2,FALSE),VLOOKUP(DATE(YEAR(E3992),MONTH(E3992)-2,DAY(1)),'מדדים וריביות'!B:C,2,FALSE))</f>
        <v>25686387.3897053</v>
      </c>
      <c r="I3992" s="43">
        <f>'ריבית יומית'!D3986</f>
        <v>1.0738622586670132E-4</v>
      </c>
      <c r="J3992" s="29">
        <f t="shared" si="515"/>
        <v>1.5402606977212481</v>
      </c>
      <c r="L3992">
        <f>VLOOKUP(D3991,'מדדים וריביות'!B:C,2)</f>
        <v>25686387.3897053</v>
      </c>
      <c r="M3992" s="30">
        <f t="shared" si="520"/>
        <v>0</v>
      </c>
      <c r="O3992" s="39">
        <f t="shared" si="517"/>
        <v>0</v>
      </c>
      <c r="P3992" s="39">
        <f t="shared" si="513"/>
        <v>0</v>
      </c>
      <c r="Q3992" s="39">
        <f t="shared" si="518"/>
        <v>0</v>
      </c>
      <c r="R3992" s="41">
        <f t="shared" si="519"/>
        <v>0</v>
      </c>
    </row>
    <row r="3993" spans="4:18" x14ac:dyDescent="0.25">
      <c r="D3993" s="1">
        <v>36858</v>
      </c>
      <c r="E3993" s="1">
        <f t="shared" si="516"/>
        <v>36831</v>
      </c>
      <c r="F3993" s="30">
        <f t="shared" si="514"/>
        <v>0</v>
      </c>
      <c r="H3993" s="42">
        <f>IF(DAY(D3993)&gt;14,VLOOKUP(DATE(YEAR(E3993),MONTH(E3993)-1,DAY(1)),'מדדים וריביות'!B:C,2,FALSE),VLOOKUP(DATE(YEAR(E3993),MONTH(E3993)-2,DAY(1)),'מדדים וריביות'!B:C,2,FALSE))</f>
        <v>25686387.3897053</v>
      </c>
      <c r="I3993" s="43">
        <f>'ריבית יומית'!D3987</f>
        <v>1.0738622586670132E-4</v>
      </c>
      <c r="J3993" s="29">
        <f t="shared" si="515"/>
        <v>1.5400953126981425</v>
      </c>
      <c r="L3993">
        <f>VLOOKUP(D3992,'מדדים וריביות'!B:C,2)</f>
        <v>25686387.3897053</v>
      </c>
      <c r="M3993" s="30">
        <f t="shared" si="520"/>
        <v>0</v>
      </c>
      <c r="O3993" s="39">
        <f t="shared" si="517"/>
        <v>0</v>
      </c>
      <c r="P3993" s="39">
        <f t="shared" si="513"/>
        <v>0</v>
      </c>
      <c r="Q3993" s="39">
        <f t="shared" si="518"/>
        <v>0</v>
      </c>
      <c r="R3993" s="41">
        <f t="shared" si="519"/>
        <v>0</v>
      </c>
    </row>
    <row r="3994" spans="4:18" x14ac:dyDescent="0.25">
      <c r="D3994" s="1">
        <v>36859</v>
      </c>
      <c r="E3994" s="1">
        <f t="shared" si="516"/>
        <v>36831</v>
      </c>
      <c r="F3994" s="30">
        <f t="shared" si="514"/>
        <v>0</v>
      </c>
      <c r="H3994" s="42">
        <f>IF(DAY(D3994)&gt;14,VLOOKUP(DATE(YEAR(E3994),MONTH(E3994)-1,DAY(1)),'מדדים וריביות'!B:C,2,FALSE),VLOOKUP(DATE(YEAR(E3994),MONTH(E3994)-2,DAY(1)),'מדדים וריביות'!B:C,2,FALSE))</f>
        <v>25686387.3897053</v>
      </c>
      <c r="I3994" s="43">
        <f>'ריבית יומית'!D3988</f>
        <v>1.0738622586670132E-4</v>
      </c>
      <c r="J3994" s="29">
        <f t="shared" si="515"/>
        <v>1.5399299454332034</v>
      </c>
      <c r="L3994">
        <f>VLOOKUP(D3993,'מדדים וריביות'!B:C,2)</f>
        <v>25686387.3897053</v>
      </c>
      <c r="M3994" s="30">
        <f t="shared" si="520"/>
        <v>0</v>
      </c>
      <c r="O3994" s="39">
        <f t="shared" si="517"/>
        <v>0</v>
      </c>
      <c r="P3994" s="39">
        <f t="shared" si="513"/>
        <v>0</v>
      </c>
      <c r="Q3994" s="39">
        <f t="shared" si="518"/>
        <v>0</v>
      </c>
      <c r="R3994" s="41">
        <f t="shared" si="519"/>
        <v>0</v>
      </c>
    </row>
    <row r="3995" spans="4:18" x14ac:dyDescent="0.25">
      <c r="D3995" s="1">
        <v>36860</v>
      </c>
      <c r="E3995" s="1">
        <f t="shared" si="516"/>
        <v>36831</v>
      </c>
      <c r="F3995" s="30">
        <f t="shared" si="514"/>
        <v>0</v>
      </c>
      <c r="H3995" s="42">
        <f>IF(DAY(D3995)&gt;14,VLOOKUP(DATE(YEAR(E3995),MONTH(E3995)-1,DAY(1)),'מדדים וריביות'!B:C,2,FALSE),VLOOKUP(DATE(YEAR(E3995),MONTH(E3995)-2,DAY(1)),'מדדים וריביות'!B:C,2,FALSE))</f>
        <v>25686387.3897053</v>
      </c>
      <c r="I3995" s="43">
        <f>'ריבית יומית'!D3989</f>
        <v>1.0738622586670132E-4</v>
      </c>
      <c r="J3995" s="29">
        <f t="shared" si="515"/>
        <v>1.5397645959245239</v>
      </c>
      <c r="L3995">
        <f>VLOOKUP(D3994,'מדדים וריביות'!B:C,2)</f>
        <v>25686387.3897053</v>
      </c>
      <c r="M3995" s="30">
        <f t="shared" si="520"/>
        <v>0</v>
      </c>
      <c r="O3995" s="39">
        <f t="shared" si="517"/>
        <v>0</v>
      </c>
      <c r="P3995" s="39">
        <f t="shared" si="513"/>
        <v>0</v>
      </c>
      <c r="Q3995" s="39">
        <f t="shared" si="518"/>
        <v>0</v>
      </c>
      <c r="R3995" s="41">
        <f t="shared" si="519"/>
        <v>0</v>
      </c>
    </row>
    <row r="3996" spans="4:18" x14ac:dyDescent="0.25">
      <c r="D3996" s="1">
        <v>36861</v>
      </c>
      <c r="E3996" s="1">
        <f t="shared" si="516"/>
        <v>36861</v>
      </c>
      <c r="F3996" s="30">
        <f t="shared" si="514"/>
        <v>0</v>
      </c>
      <c r="H3996" s="42">
        <f>IF(DAY(D3996)&gt;14,VLOOKUP(DATE(YEAR(E3996),MONTH(E3996)-1,DAY(1)),'מדדים וריביות'!B:C,2,FALSE),VLOOKUP(DATE(YEAR(E3996),MONTH(E3996)-2,DAY(1)),'מדדים וריביות'!B:C,2,FALSE))</f>
        <v>25686387.3897053</v>
      </c>
      <c r="I3996" s="43">
        <f>'ריבית יומית'!D3990</f>
        <v>1.0738622586670132E-4</v>
      </c>
      <c r="J3996" s="29">
        <f t="shared" si="515"/>
        <v>1.5395992641701974</v>
      </c>
      <c r="L3996">
        <f>VLOOKUP(D3995,'מדדים וריביות'!B:C,2)</f>
        <v>25686387.3897053</v>
      </c>
      <c r="M3996" s="30">
        <f t="shared" si="520"/>
        <v>0</v>
      </c>
      <c r="O3996" s="39">
        <f t="shared" si="517"/>
        <v>0</v>
      </c>
      <c r="P3996" s="39">
        <f t="shared" si="513"/>
        <v>0</v>
      </c>
      <c r="Q3996" s="39">
        <f t="shared" si="518"/>
        <v>0</v>
      </c>
      <c r="R3996" s="41">
        <f t="shared" si="519"/>
        <v>0</v>
      </c>
    </row>
    <row r="3997" spans="4:18" x14ac:dyDescent="0.25">
      <c r="D3997" s="1">
        <v>36862</v>
      </c>
      <c r="E3997" s="1">
        <f t="shared" si="516"/>
        <v>36861</v>
      </c>
      <c r="F3997" s="30">
        <f t="shared" si="514"/>
        <v>0</v>
      </c>
      <c r="H3997" s="42">
        <f>IF(DAY(D3997)&gt;14,VLOOKUP(DATE(YEAR(E3997),MONTH(E3997)-1,DAY(1)),'מדדים וריביות'!B:C,2,FALSE),VLOOKUP(DATE(YEAR(E3997),MONTH(E3997)-2,DAY(1)),'מדדים וריביות'!B:C,2,FALSE))</f>
        <v>25686387.3897053</v>
      </c>
      <c r="I3997" s="43">
        <f>'ריבית יומית'!D3991</f>
        <v>1.0738622586670132E-4</v>
      </c>
      <c r="J3997" s="29">
        <f t="shared" si="515"/>
        <v>1.5394339501683179</v>
      </c>
      <c r="L3997">
        <f>VLOOKUP(D3996,'מדדים וריביות'!B:C,2)</f>
        <v>25662313.9244854</v>
      </c>
      <c r="M3997" s="30">
        <f t="shared" si="520"/>
        <v>0</v>
      </c>
      <c r="O3997" s="39">
        <f t="shared" si="517"/>
        <v>0</v>
      </c>
      <c r="P3997" s="39">
        <f t="shared" si="513"/>
        <v>0</v>
      </c>
      <c r="Q3997" s="39">
        <f t="shared" si="518"/>
        <v>0</v>
      </c>
      <c r="R3997" s="41">
        <f t="shared" si="519"/>
        <v>0</v>
      </c>
    </row>
    <row r="3998" spans="4:18" x14ac:dyDescent="0.25">
      <c r="D3998" s="1">
        <v>36863</v>
      </c>
      <c r="E3998" s="1">
        <f t="shared" si="516"/>
        <v>36861</v>
      </c>
      <c r="F3998" s="30">
        <f t="shared" si="514"/>
        <v>0</v>
      </c>
      <c r="H3998" s="42">
        <f>IF(DAY(D3998)&gt;14,VLOOKUP(DATE(YEAR(E3998),MONTH(E3998)-1,DAY(1)),'מדדים וריביות'!B:C,2,FALSE),VLOOKUP(DATE(YEAR(E3998),MONTH(E3998)-2,DAY(1)),'מדדים וריביות'!B:C,2,FALSE))</f>
        <v>25686387.3897053</v>
      </c>
      <c r="I3998" s="43">
        <f>'ריבית יומית'!D3992</f>
        <v>1.0738622586670132E-4</v>
      </c>
      <c r="J3998" s="29">
        <f t="shared" si="515"/>
        <v>1.5392686539169789</v>
      </c>
      <c r="L3998">
        <f>VLOOKUP(D3997,'מדדים וריביות'!B:C,2)</f>
        <v>25662313.9244854</v>
      </c>
      <c r="M3998" s="30">
        <f t="shared" si="520"/>
        <v>0</v>
      </c>
      <c r="O3998" s="39">
        <f t="shared" si="517"/>
        <v>0</v>
      </c>
      <c r="P3998" s="39">
        <f t="shared" si="513"/>
        <v>0</v>
      </c>
      <c r="Q3998" s="39">
        <f t="shared" si="518"/>
        <v>0</v>
      </c>
      <c r="R3998" s="41">
        <f t="shared" si="519"/>
        <v>0</v>
      </c>
    </row>
    <row r="3999" spans="4:18" x14ac:dyDescent="0.25">
      <c r="D3999" s="1">
        <v>36864</v>
      </c>
      <c r="E3999" s="1">
        <f t="shared" si="516"/>
        <v>36861</v>
      </c>
      <c r="F3999" s="30">
        <f t="shared" si="514"/>
        <v>0</v>
      </c>
      <c r="H3999" s="42">
        <f>IF(DAY(D3999)&gt;14,VLOOKUP(DATE(YEAR(E3999),MONTH(E3999)-1,DAY(1)),'מדדים וריביות'!B:C,2,FALSE),VLOOKUP(DATE(YEAR(E3999),MONTH(E3999)-2,DAY(1)),'מדדים וריביות'!B:C,2,FALSE))</f>
        <v>25686387.3897053</v>
      </c>
      <c r="I3999" s="43">
        <f>'ריבית יומית'!D3993</f>
        <v>1.0738622586670132E-4</v>
      </c>
      <c r="J3999" s="29">
        <f t="shared" si="515"/>
        <v>1.5391033754142744</v>
      </c>
      <c r="L3999">
        <f>VLOOKUP(D3998,'מדדים וריביות'!B:C,2)</f>
        <v>25662313.9244854</v>
      </c>
      <c r="M3999" s="30">
        <f t="shared" si="520"/>
        <v>0</v>
      </c>
      <c r="O3999" s="39">
        <f t="shared" si="517"/>
        <v>0</v>
      </c>
      <c r="P3999" s="39">
        <f t="shared" si="513"/>
        <v>0</v>
      </c>
      <c r="Q3999" s="39">
        <f t="shared" si="518"/>
        <v>0</v>
      </c>
      <c r="R3999" s="41">
        <f t="shared" si="519"/>
        <v>0</v>
      </c>
    </row>
    <row r="4000" spans="4:18" x14ac:dyDescent="0.25">
      <c r="D4000" s="1">
        <v>36865</v>
      </c>
      <c r="E4000" s="1">
        <f t="shared" si="516"/>
        <v>36861</v>
      </c>
      <c r="F4000" s="30">
        <f t="shared" si="514"/>
        <v>0</v>
      </c>
      <c r="H4000" s="42">
        <f>IF(DAY(D4000)&gt;14,VLOOKUP(DATE(YEAR(E4000),MONTH(E4000)-1,DAY(1)),'מדדים וריביות'!B:C,2,FALSE),VLOOKUP(DATE(YEAR(E4000),MONTH(E4000)-2,DAY(1)),'מדדים וריביות'!B:C,2,FALSE))</f>
        <v>25686387.3897053</v>
      </c>
      <c r="I4000" s="43">
        <f>'ריבית יומית'!D3994</f>
        <v>1.0738622586670132E-4</v>
      </c>
      <c r="J4000" s="29">
        <f t="shared" si="515"/>
        <v>1.5389381146582988</v>
      </c>
      <c r="L4000">
        <f>VLOOKUP(D3999,'מדדים וריביות'!B:C,2)</f>
        <v>25662313.9244854</v>
      </c>
      <c r="M4000" s="30">
        <f t="shared" si="520"/>
        <v>0</v>
      </c>
      <c r="O4000" s="39">
        <f t="shared" si="517"/>
        <v>0</v>
      </c>
      <c r="P4000" s="39">
        <f t="shared" si="513"/>
        <v>0</v>
      </c>
      <c r="Q4000" s="39">
        <f t="shared" si="518"/>
        <v>0</v>
      </c>
      <c r="R4000" s="41">
        <f t="shared" si="519"/>
        <v>0</v>
      </c>
    </row>
    <row r="4001" spans="4:18" x14ac:dyDescent="0.25">
      <c r="D4001" s="1">
        <v>36866</v>
      </c>
      <c r="E4001" s="1">
        <f t="shared" si="516"/>
        <v>36861</v>
      </c>
      <c r="F4001" s="30">
        <f t="shared" si="514"/>
        <v>0</v>
      </c>
      <c r="H4001" s="42">
        <f>IF(DAY(D4001)&gt;14,VLOOKUP(DATE(YEAR(E4001),MONTH(E4001)-1,DAY(1)),'מדדים וריביות'!B:C,2,FALSE),VLOOKUP(DATE(YEAR(E4001),MONTH(E4001)-2,DAY(1)),'מדדים וריביות'!B:C,2,FALSE))</f>
        <v>25686387.3897053</v>
      </c>
      <c r="I4001" s="43">
        <f>'ריבית יומית'!D3995</f>
        <v>1.0738622586670132E-4</v>
      </c>
      <c r="J4001" s="29">
        <f t="shared" si="515"/>
        <v>1.5387728716471465</v>
      </c>
      <c r="L4001">
        <f>VLOOKUP(D4000,'מדדים וריביות'!B:C,2)</f>
        <v>25662313.9244854</v>
      </c>
      <c r="M4001" s="30">
        <f t="shared" si="520"/>
        <v>0</v>
      </c>
      <c r="O4001" s="39">
        <f t="shared" si="517"/>
        <v>0</v>
      </c>
      <c r="P4001" s="39">
        <f t="shared" si="513"/>
        <v>0</v>
      </c>
      <c r="Q4001" s="39">
        <f t="shared" si="518"/>
        <v>0</v>
      </c>
      <c r="R4001" s="41">
        <f t="shared" si="519"/>
        <v>0</v>
      </c>
    </row>
    <row r="4002" spans="4:18" x14ac:dyDescent="0.25">
      <c r="D4002" s="1">
        <v>36867</v>
      </c>
      <c r="E4002" s="1">
        <f t="shared" si="516"/>
        <v>36861</v>
      </c>
      <c r="F4002" s="30">
        <f t="shared" si="514"/>
        <v>0</v>
      </c>
      <c r="H4002" s="42">
        <f>IF(DAY(D4002)&gt;14,VLOOKUP(DATE(YEAR(E4002),MONTH(E4002)-1,DAY(1)),'מדדים וריביות'!B:C,2,FALSE),VLOOKUP(DATE(YEAR(E4002),MONTH(E4002)-2,DAY(1)),'מדדים וריביות'!B:C,2,FALSE))</f>
        <v>25686387.3897053</v>
      </c>
      <c r="I4002" s="43">
        <f>'ריבית יומית'!D3996</f>
        <v>1.0738622586670132E-4</v>
      </c>
      <c r="J4002" s="29">
        <f t="shared" si="515"/>
        <v>1.5386076463789122</v>
      </c>
      <c r="L4002">
        <f>VLOOKUP(D4001,'מדדים וריביות'!B:C,2)</f>
        <v>25662313.9244854</v>
      </c>
      <c r="M4002" s="30">
        <f t="shared" si="520"/>
        <v>0</v>
      </c>
      <c r="O4002" s="39">
        <f t="shared" si="517"/>
        <v>0</v>
      </c>
      <c r="P4002" s="39">
        <f t="shared" si="513"/>
        <v>0</v>
      </c>
      <c r="Q4002" s="39">
        <f t="shared" si="518"/>
        <v>0</v>
      </c>
      <c r="R4002" s="41">
        <f t="shared" si="519"/>
        <v>0</v>
      </c>
    </row>
    <row r="4003" spans="4:18" x14ac:dyDescent="0.25">
      <c r="D4003" s="1">
        <v>36868</v>
      </c>
      <c r="E4003" s="1">
        <f t="shared" si="516"/>
        <v>36861</v>
      </c>
      <c r="F4003" s="30">
        <f t="shared" si="514"/>
        <v>0</v>
      </c>
      <c r="H4003" s="42">
        <f>IF(DAY(D4003)&gt;14,VLOOKUP(DATE(YEAR(E4003),MONTH(E4003)-1,DAY(1)),'מדדים וריביות'!B:C,2,FALSE),VLOOKUP(DATE(YEAR(E4003),MONTH(E4003)-2,DAY(1)),'מדדים וריביות'!B:C,2,FALSE))</f>
        <v>25686387.3897053</v>
      </c>
      <c r="I4003" s="43">
        <f>'ריבית יומית'!D3997</f>
        <v>1.0738622586670132E-4</v>
      </c>
      <c r="J4003" s="29">
        <f t="shared" si="515"/>
        <v>1.5384424388516909</v>
      </c>
      <c r="L4003">
        <f>VLOOKUP(D4002,'מדדים וריביות'!B:C,2)</f>
        <v>25662313.9244854</v>
      </c>
      <c r="M4003" s="30">
        <f t="shared" si="520"/>
        <v>0</v>
      </c>
      <c r="O4003" s="39">
        <f t="shared" si="517"/>
        <v>0</v>
      </c>
      <c r="P4003" s="39">
        <f t="shared" si="513"/>
        <v>0</v>
      </c>
      <c r="Q4003" s="39">
        <f t="shared" si="518"/>
        <v>0</v>
      </c>
      <c r="R4003" s="41">
        <f t="shared" si="519"/>
        <v>0</v>
      </c>
    </row>
    <row r="4004" spans="4:18" x14ac:dyDescent="0.25">
      <c r="D4004" s="1">
        <v>36869</v>
      </c>
      <c r="E4004" s="1">
        <f t="shared" si="516"/>
        <v>36861</v>
      </c>
      <c r="F4004" s="30">
        <f t="shared" si="514"/>
        <v>0</v>
      </c>
      <c r="H4004" s="42">
        <f>IF(DAY(D4004)&gt;14,VLOOKUP(DATE(YEAR(E4004),MONTH(E4004)-1,DAY(1)),'מדדים וריביות'!B:C,2,FALSE),VLOOKUP(DATE(YEAR(E4004),MONTH(E4004)-2,DAY(1)),'מדדים וריביות'!B:C,2,FALSE))</f>
        <v>25686387.3897053</v>
      </c>
      <c r="I4004" s="43">
        <f>'ריבית יומית'!D3998</f>
        <v>1.0738622586670132E-4</v>
      </c>
      <c r="J4004" s="29">
        <f t="shared" si="515"/>
        <v>1.5382772490635772</v>
      </c>
      <c r="L4004">
        <f>VLOOKUP(D4003,'מדדים וריביות'!B:C,2)</f>
        <v>25662313.9244854</v>
      </c>
      <c r="M4004" s="30">
        <f t="shared" si="520"/>
        <v>0</v>
      </c>
      <c r="O4004" s="39">
        <f t="shared" si="517"/>
        <v>0</v>
      </c>
      <c r="P4004" s="39">
        <f t="shared" si="513"/>
        <v>0</v>
      </c>
      <c r="Q4004" s="39">
        <f t="shared" si="518"/>
        <v>0</v>
      </c>
      <c r="R4004" s="41">
        <f t="shared" si="519"/>
        <v>0</v>
      </c>
    </row>
    <row r="4005" spans="4:18" x14ac:dyDescent="0.25">
      <c r="D4005" s="1">
        <v>36870</v>
      </c>
      <c r="E4005" s="1">
        <f t="shared" si="516"/>
        <v>36861</v>
      </c>
      <c r="F4005" s="30">
        <f t="shared" si="514"/>
        <v>0</v>
      </c>
      <c r="H4005" s="42">
        <f>IF(DAY(D4005)&gt;14,VLOOKUP(DATE(YEAR(E4005),MONTH(E4005)-1,DAY(1)),'מדדים וריביות'!B:C,2,FALSE),VLOOKUP(DATE(YEAR(E4005),MONTH(E4005)-2,DAY(1)),'מדדים וריביות'!B:C,2,FALSE))</f>
        <v>25686387.3897053</v>
      </c>
      <c r="I4005" s="43">
        <f>'ריבית יומית'!D3999</f>
        <v>1.0738622586670132E-4</v>
      </c>
      <c r="J4005" s="29">
        <f t="shared" si="515"/>
        <v>1.5381120770126668</v>
      </c>
      <c r="L4005">
        <f>VLOOKUP(D4004,'מדדים וריביות'!B:C,2)</f>
        <v>25662313.9244854</v>
      </c>
      <c r="M4005" s="30">
        <f t="shared" si="520"/>
        <v>0</v>
      </c>
      <c r="O4005" s="39">
        <f t="shared" si="517"/>
        <v>0</v>
      </c>
      <c r="P4005" s="39">
        <f t="shared" si="513"/>
        <v>0</v>
      </c>
      <c r="Q4005" s="39">
        <f t="shared" si="518"/>
        <v>0</v>
      </c>
      <c r="R4005" s="41">
        <f t="shared" si="519"/>
        <v>0</v>
      </c>
    </row>
    <row r="4006" spans="4:18" x14ac:dyDescent="0.25">
      <c r="D4006" s="1">
        <v>36871</v>
      </c>
      <c r="E4006" s="1">
        <f t="shared" si="516"/>
        <v>36861</v>
      </c>
      <c r="F4006" s="30">
        <f t="shared" si="514"/>
        <v>0</v>
      </c>
      <c r="H4006" s="42">
        <f>IF(DAY(D4006)&gt;14,VLOOKUP(DATE(YEAR(E4006),MONTH(E4006)-1,DAY(1)),'מדדים וריביות'!B:C,2,FALSE),VLOOKUP(DATE(YEAR(E4006),MONTH(E4006)-2,DAY(1)),'מדדים וריביות'!B:C,2,FALSE))</f>
        <v>25686387.3897053</v>
      </c>
      <c r="I4006" s="43">
        <f>'ריבית יומית'!D4000</f>
        <v>1.0738622586670132E-4</v>
      </c>
      <c r="J4006" s="29">
        <f t="shared" si="515"/>
        <v>1.537946922697055</v>
      </c>
      <c r="L4006">
        <f>VLOOKUP(D4005,'מדדים וריביות'!B:C,2)</f>
        <v>25662313.9244854</v>
      </c>
      <c r="M4006" s="30">
        <f t="shared" si="520"/>
        <v>0</v>
      </c>
      <c r="O4006" s="39">
        <f t="shared" si="517"/>
        <v>0</v>
      </c>
      <c r="P4006" s="39">
        <f t="shared" si="513"/>
        <v>0</v>
      </c>
      <c r="Q4006" s="39">
        <f t="shared" si="518"/>
        <v>0</v>
      </c>
      <c r="R4006" s="41">
        <f t="shared" si="519"/>
        <v>0</v>
      </c>
    </row>
    <row r="4007" spans="4:18" x14ac:dyDescent="0.25">
      <c r="D4007" s="1">
        <v>36872</v>
      </c>
      <c r="E4007" s="1">
        <f t="shared" si="516"/>
        <v>36861</v>
      </c>
      <c r="F4007" s="30">
        <f t="shared" si="514"/>
        <v>0</v>
      </c>
      <c r="H4007" s="42">
        <f>IF(DAY(D4007)&gt;14,VLOOKUP(DATE(YEAR(E4007),MONTH(E4007)-1,DAY(1)),'מדדים וריביות'!B:C,2,FALSE),VLOOKUP(DATE(YEAR(E4007),MONTH(E4007)-2,DAY(1)),'מדדים וריביות'!B:C,2,FALSE))</f>
        <v>25686387.3897053</v>
      </c>
      <c r="I4007" s="43">
        <f>'ריבית יומית'!D4001</f>
        <v>1.0738622586670132E-4</v>
      </c>
      <c r="J4007" s="29">
        <f t="shared" si="515"/>
        <v>1.5377817861148375</v>
      </c>
      <c r="L4007">
        <f>VLOOKUP(D4006,'מדדים וריביות'!B:C,2)</f>
        <v>25662313.9244854</v>
      </c>
      <c r="M4007" s="30">
        <f t="shared" si="520"/>
        <v>0</v>
      </c>
      <c r="O4007" s="39">
        <f t="shared" si="517"/>
        <v>0</v>
      </c>
      <c r="P4007" s="39">
        <f t="shared" si="513"/>
        <v>0</v>
      </c>
      <c r="Q4007" s="39">
        <f t="shared" si="518"/>
        <v>0</v>
      </c>
      <c r="R4007" s="41">
        <f t="shared" si="519"/>
        <v>0</v>
      </c>
    </row>
    <row r="4008" spans="4:18" x14ac:dyDescent="0.25">
      <c r="D4008" s="1">
        <v>36873</v>
      </c>
      <c r="E4008" s="1">
        <f t="shared" si="516"/>
        <v>36861</v>
      </c>
      <c r="F4008" s="30">
        <f t="shared" si="514"/>
        <v>0</v>
      </c>
      <c r="H4008" s="42">
        <f>IF(DAY(D4008)&gt;14,VLOOKUP(DATE(YEAR(E4008),MONTH(E4008)-1,DAY(1)),'מדדים וריביות'!B:C,2,FALSE),VLOOKUP(DATE(YEAR(E4008),MONTH(E4008)-2,DAY(1)),'מדדים וריביות'!B:C,2,FALSE))</f>
        <v>25686387.3897053</v>
      </c>
      <c r="I4008" s="43">
        <f>'ריבית יומית'!D4002</f>
        <v>1.0738622586670132E-4</v>
      </c>
      <c r="J4008" s="29">
        <f t="shared" si="515"/>
        <v>1.5376166672641103</v>
      </c>
      <c r="L4008">
        <f>VLOOKUP(D4007,'מדדים וריביות'!B:C,2)</f>
        <v>25662313.9244854</v>
      </c>
      <c r="M4008" s="30">
        <f t="shared" si="520"/>
        <v>0</v>
      </c>
      <c r="O4008" s="39">
        <f t="shared" si="517"/>
        <v>0</v>
      </c>
      <c r="P4008" s="39">
        <f t="shared" si="513"/>
        <v>0</v>
      </c>
      <c r="Q4008" s="39">
        <f t="shared" si="518"/>
        <v>0</v>
      </c>
      <c r="R4008" s="41">
        <f t="shared" si="519"/>
        <v>0</v>
      </c>
    </row>
    <row r="4009" spans="4:18" x14ac:dyDescent="0.25">
      <c r="D4009" s="1">
        <v>36874</v>
      </c>
      <c r="E4009" s="1">
        <f t="shared" si="516"/>
        <v>36861</v>
      </c>
      <c r="F4009" s="30">
        <f t="shared" si="514"/>
        <v>0</v>
      </c>
      <c r="H4009" s="42">
        <f>IF(DAY(D4009)&gt;14,VLOOKUP(DATE(YEAR(E4009),MONTH(E4009)-1,DAY(1)),'מדדים וריביות'!B:C,2,FALSE),VLOOKUP(DATE(YEAR(E4009),MONTH(E4009)-2,DAY(1)),'מדדים וריביות'!B:C,2,FALSE))</f>
        <v>25686387.3897053</v>
      </c>
      <c r="I4009" s="43">
        <f>'ריבית יומית'!D4003</f>
        <v>1.0738622586670132E-4</v>
      </c>
      <c r="J4009" s="29">
        <f t="shared" si="515"/>
        <v>1.5374515661429693</v>
      </c>
      <c r="L4009">
        <f>VLOOKUP(D4008,'מדדים וריביות'!B:C,2)</f>
        <v>25662313.9244854</v>
      </c>
      <c r="M4009" s="30">
        <f t="shared" si="520"/>
        <v>0</v>
      </c>
      <c r="O4009" s="39">
        <f t="shared" si="517"/>
        <v>0</v>
      </c>
      <c r="P4009" s="39">
        <f t="shared" si="513"/>
        <v>0</v>
      </c>
      <c r="Q4009" s="39">
        <f t="shared" si="518"/>
        <v>0</v>
      </c>
      <c r="R4009" s="41">
        <f t="shared" si="519"/>
        <v>0</v>
      </c>
    </row>
    <row r="4010" spans="4:18" x14ac:dyDescent="0.25">
      <c r="D4010" s="1">
        <v>36875</v>
      </c>
      <c r="E4010" s="1">
        <f t="shared" si="516"/>
        <v>36861</v>
      </c>
      <c r="F4010" s="30">
        <f t="shared" si="514"/>
        <v>0</v>
      </c>
      <c r="H4010" s="42">
        <f>IF(DAY(D4010)&gt;14,VLOOKUP(DATE(YEAR(E4010),MONTH(E4010)-1,DAY(1)),'מדדים וריביות'!B:C,2,FALSE),VLOOKUP(DATE(YEAR(E4010),MONTH(E4010)-2,DAY(1)),'מדדים וריביות'!B:C,2,FALSE))</f>
        <v>25686387.3897053</v>
      </c>
      <c r="I4010" s="43">
        <f>'ריבית יומית'!D4004</f>
        <v>1.0738622586670132E-4</v>
      </c>
      <c r="J4010" s="29">
        <f t="shared" si="515"/>
        <v>1.537286482749511</v>
      </c>
      <c r="L4010">
        <f>VLOOKUP(D4009,'מדדים וריביות'!B:C,2)</f>
        <v>25662313.9244854</v>
      </c>
      <c r="M4010" s="30">
        <f t="shared" si="520"/>
        <v>0</v>
      </c>
      <c r="O4010" s="39">
        <f t="shared" si="517"/>
        <v>0</v>
      </c>
      <c r="P4010" s="39">
        <f t="shared" si="513"/>
        <v>0</v>
      </c>
      <c r="Q4010" s="39">
        <f t="shared" si="518"/>
        <v>0</v>
      </c>
      <c r="R4010" s="41">
        <f t="shared" si="519"/>
        <v>0</v>
      </c>
    </row>
    <row r="4011" spans="4:18" x14ac:dyDescent="0.25">
      <c r="D4011" s="1">
        <v>36876</v>
      </c>
      <c r="E4011" s="1">
        <f t="shared" si="516"/>
        <v>36861</v>
      </c>
      <c r="F4011" s="30">
        <f t="shared" si="514"/>
        <v>0</v>
      </c>
      <c r="H4011" s="42">
        <f>IF(DAY(D4011)&gt;14,VLOOKUP(DATE(YEAR(E4011),MONTH(E4011)-1,DAY(1)),'מדדים וריביות'!B:C,2,FALSE),VLOOKUP(DATE(YEAR(E4011),MONTH(E4011)-2,DAY(1)),'מדדים וריביות'!B:C,2,FALSE))</f>
        <v>25686387.3897053</v>
      </c>
      <c r="I4011" s="43">
        <f>'ריבית יומית'!D4005</f>
        <v>1.0738622586670132E-4</v>
      </c>
      <c r="J4011" s="29">
        <f t="shared" si="515"/>
        <v>1.5371214170818317</v>
      </c>
      <c r="L4011">
        <f>VLOOKUP(D4010,'מדדים וריביות'!B:C,2)</f>
        <v>25662313.9244854</v>
      </c>
      <c r="M4011" s="30">
        <f t="shared" si="520"/>
        <v>0</v>
      </c>
      <c r="O4011" s="39">
        <f t="shared" si="517"/>
        <v>0</v>
      </c>
      <c r="P4011" s="39">
        <f t="shared" si="513"/>
        <v>0</v>
      </c>
      <c r="Q4011" s="39">
        <f t="shared" si="518"/>
        <v>0</v>
      </c>
      <c r="R4011" s="41">
        <f t="shared" si="519"/>
        <v>0</v>
      </c>
    </row>
    <row r="4012" spans="4:18" x14ac:dyDescent="0.25">
      <c r="D4012" s="1">
        <v>36877</v>
      </c>
      <c r="E4012" s="1">
        <f t="shared" si="516"/>
        <v>36861</v>
      </c>
      <c r="F4012" s="30">
        <f t="shared" si="514"/>
        <v>0</v>
      </c>
      <c r="H4012" s="42">
        <f>IF(DAY(D4012)&gt;14,VLOOKUP(DATE(YEAR(E4012),MONTH(E4012)-1,DAY(1)),'מדדים וריביות'!B:C,2,FALSE),VLOOKUP(DATE(YEAR(E4012),MONTH(E4012)-2,DAY(1)),'מדדים וריביות'!B:C,2,FALSE))</f>
        <v>25686387.3897053</v>
      </c>
      <c r="I4012" s="43">
        <f>'ריבית יומית'!D4006</f>
        <v>1.0738622586670132E-4</v>
      </c>
      <c r="J4012" s="29">
        <f t="shared" si="515"/>
        <v>1.5369563691380281</v>
      </c>
      <c r="L4012">
        <f>VLOOKUP(D4011,'מדדים וריביות'!B:C,2)</f>
        <v>25662313.9244854</v>
      </c>
      <c r="M4012" s="30">
        <f t="shared" si="520"/>
        <v>0</v>
      </c>
      <c r="O4012" s="39">
        <f t="shared" si="517"/>
        <v>0</v>
      </c>
      <c r="P4012" s="39">
        <f t="shared" ref="P4012:P4075" si="521">J4013*G4012-G4012</f>
        <v>0</v>
      </c>
      <c r="Q4012" s="39">
        <f t="shared" si="518"/>
        <v>0</v>
      </c>
      <c r="R4012" s="41">
        <f t="shared" si="519"/>
        <v>0</v>
      </c>
    </row>
    <row r="4013" spans="4:18" x14ac:dyDescent="0.25">
      <c r="D4013" s="1">
        <v>36878</v>
      </c>
      <c r="E4013" s="1">
        <f t="shared" si="516"/>
        <v>36861</v>
      </c>
      <c r="F4013" s="30">
        <f t="shared" si="514"/>
        <v>0</v>
      </c>
      <c r="H4013" s="42">
        <f>IF(DAY(D4013)&gt;14,VLOOKUP(DATE(YEAR(E4013),MONTH(E4013)-1,DAY(1)),'מדדים וריביות'!B:C,2,FALSE),VLOOKUP(DATE(YEAR(E4013),MONTH(E4013)-2,DAY(1)),'מדדים וריביות'!B:C,2,FALSE))</f>
        <v>25686387.3897053</v>
      </c>
      <c r="I4013" s="43">
        <f>'ריבית יומית'!D4007</f>
        <v>1.0738622586670132E-4</v>
      </c>
      <c r="J4013" s="29">
        <f t="shared" si="515"/>
        <v>1.5367913389161973</v>
      </c>
      <c r="L4013">
        <f>VLOOKUP(D4012,'מדדים וריביות'!B:C,2)</f>
        <v>25662313.9244854</v>
      </c>
      <c r="M4013" s="30">
        <f t="shared" si="520"/>
        <v>0</v>
      </c>
      <c r="O4013" s="39">
        <f t="shared" si="517"/>
        <v>0</v>
      </c>
      <c r="P4013" s="39">
        <f t="shared" si="521"/>
        <v>0</v>
      </c>
      <c r="Q4013" s="39">
        <f t="shared" si="518"/>
        <v>0</v>
      </c>
      <c r="R4013" s="41">
        <f t="shared" si="519"/>
        <v>0</v>
      </c>
    </row>
    <row r="4014" spans="4:18" x14ac:dyDescent="0.25">
      <c r="D4014" s="1">
        <v>36879</v>
      </c>
      <c r="E4014" s="1">
        <f t="shared" si="516"/>
        <v>36861</v>
      </c>
      <c r="F4014" s="30">
        <f t="shared" si="514"/>
        <v>0</v>
      </c>
      <c r="H4014" s="42">
        <f>IF(DAY(D4014)&gt;14,VLOOKUP(DATE(YEAR(E4014),MONTH(E4014)-1,DAY(1)),'מדדים וריביות'!B:C,2,FALSE),VLOOKUP(DATE(YEAR(E4014),MONTH(E4014)-2,DAY(1)),'מדדים וריביות'!B:C,2,FALSE))</f>
        <v>25686387.3897053</v>
      </c>
      <c r="I4014" s="43">
        <f>'ריבית יומית'!D4008</f>
        <v>1.0738622586670132E-4</v>
      </c>
      <c r="J4014" s="29">
        <f t="shared" si="515"/>
        <v>1.5366263264144362</v>
      </c>
      <c r="L4014">
        <f>VLOOKUP(D4013,'מדדים וריביות'!B:C,2)</f>
        <v>25662313.9244854</v>
      </c>
      <c r="M4014" s="30">
        <f t="shared" si="520"/>
        <v>0</v>
      </c>
      <c r="O4014" s="39">
        <f t="shared" si="517"/>
        <v>0</v>
      </c>
      <c r="P4014" s="39">
        <f t="shared" si="521"/>
        <v>0</v>
      </c>
      <c r="Q4014" s="39">
        <f t="shared" si="518"/>
        <v>0</v>
      </c>
      <c r="R4014" s="41">
        <f t="shared" si="519"/>
        <v>0</v>
      </c>
    </row>
    <row r="4015" spans="4:18" x14ac:dyDescent="0.25">
      <c r="D4015" s="1">
        <v>36880</v>
      </c>
      <c r="E4015" s="1">
        <f t="shared" si="516"/>
        <v>36861</v>
      </c>
      <c r="F4015" s="30">
        <f t="shared" si="514"/>
        <v>0</v>
      </c>
      <c r="H4015" s="42">
        <f>IF(DAY(D4015)&gt;14,VLOOKUP(DATE(YEAR(E4015),MONTH(E4015)-1,DAY(1)),'מדדים וריביות'!B:C,2,FALSE),VLOOKUP(DATE(YEAR(E4015),MONTH(E4015)-2,DAY(1)),'מדדים וריביות'!B:C,2,FALSE))</f>
        <v>25686387.3897053</v>
      </c>
      <c r="I4015" s="43">
        <f>'ריבית יומית'!D4009</f>
        <v>1.0738622586670132E-4</v>
      </c>
      <c r="J4015" s="29">
        <f t="shared" si="515"/>
        <v>1.5364613316308422</v>
      </c>
      <c r="L4015">
        <f>VLOOKUP(D4014,'מדדים וריביות'!B:C,2)</f>
        <v>25662313.9244854</v>
      </c>
      <c r="M4015" s="30">
        <f t="shared" si="520"/>
        <v>0</v>
      </c>
      <c r="O4015" s="39">
        <f t="shared" si="517"/>
        <v>0</v>
      </c>
      <c r="P4015" s="39">
        <f t="shared" si="521"/>
        <v>0</v>
      </c>
      <c r="Q4015" s="39">
        <f t="shared" si="518"/>
        <v>0</v>
      </c>
      <c r="R4015" s="41">
        <f t="shared" si="519"/>
        <v>0</v>
      </c>
    </row>
    <row r="4016" spans="4:18" x14ac:dyDescent="0.25">
      <c r="D4016" s="1">
        <v>36881</v>
      </c>
      <c r="E4016" s="1">
        <f t="shared" si="516"/>
        <v>36861</v>
      </c>
      <c r="F4016" s="30">
        <f t="shared" si="514"/>
        <v>0</v>
      </c>
      <c r="H4016" s="42">
        <f>IF(DAY(D4016)&gt;14,VLOOKUP(DATE(YEAR(E4016),MONTH(E4016)-1,DAY(1)),'מדדים וריביות'!B:C,2,FALSE),VLOOKUP(DATE(YEAR(E4016),MONTH(E4016)-2,DAY(1)),'מדדים וריביות'!B:C,2,FALSE))</f>
        <v>25686387.3897053</v>
      </c>
      <c r="I4016" s="43">
        <f>'ריבית יומית'!D4010</f>
        <v>1.0738622586670132E-4</v>
      </c>
      <c r="J4016" s="29">
        <f t="shared" si="515"/>
        <v>1.5362963545635129</v>
      </c>
      <c r="L4016">
        <f>VLOOKUP(D4015,'מדדים וריביות'!B:C,2)</f>
        <v>25662313.9244854</v>
      </c>
      <c r="M4016" s="30">
        <f t="shared" si="520"/>
        <v>0</v>
      </c>
      <c r="O4016" s="39">
        <f t="shared" si="517"/>
        <v>0</v>
      </c>
      <c r="P4016" s="39">
        <f t="shared" si="521"/>
        <v>0</v>
      </c>
      <c r="Q4016" s="39">
        <f t="shared" si="518"/>
        <v>0</v>
      </c>
      <c r="R4016" s="41">
        <f t="shared" si="519"/>
        <v>0</v>
      </c>
    </row>
    <row r="4017" spans="4:18" x14ac:dyDescent="0.25">
      <c r="D4017" s="1">
        <v>36882</v>
      </c>
      <c r="E4017" s="1">
        <f t="shared" si="516"/>
        <v>36861</v>
      </c>
      <c r="F4017" s="30">
        <f t="shared" si="514"/>
        <v>0</v>
      </c>
      <c r="H4017" s="42">
        <f>IF(DAY(D4017)&gt;14,VLOOKUP(DATE(YEAR(E4017),MONTH(E4017)-1,DAY(1)),'מדדים וריביות'!B:C,2,FALSE),VLOOKUP(DATE(YEAR(E4017),MONTH(E4017)-2,DAY(1)),'מדדים וריביות'!B:C,2,FALSE))</f>
        <v>25686387.3897053</v>
      </c>
      <c r="I4017" s="43">
        <f>'ריבית יומית'!D4011</f>
        <v>1.0738622586670132E-4</v>
      </c>
      <c r="J4017" s="29">
        <f t="shared" si="515"/>
        <v>1.5361313952105458</v>
      </c>
      <c r="L4017">
        <f>VLOOKUP(D4016,'מדדים וריביות'!B:C,2)</f>
        <v>25662313.9244854</v>
      </c>
      <c r="M4017" s="30">
        <f t="shared" si="520"/>
        <v>0</v>
      </c>
      <c r="O4017" s="39">
        <f t="shared" si="517"/>
        <v>0</v>
      </c>
      <c r="P4017" s="39">
        <f t="shared" si="521"/>
        <v>0</v>
      </c>
      <c r="Q4017" s="39">
        <f t="shared" si="518"/>
        <v>0</v>
      </c>
      <c r="R4017" s="41">
        <f t="shared" si="519"/>
        <v>0</v>
      </c>
    </row>
    <row r="4018" spans="4:18" x14ac:dyDescent="0.25">
      <c r="D4018" s="1">
        <v>36883</v>
      </c>
      <c r="E4018" s="1">
        <f t="shared" si="516"/>
        <v>36861</v>
      </c>
      <c r="F4018" s="30">
        <f t="shared" si="514"/>
        <v>0</v>
      </c>
      <c r="H4018" s="42">
        <f>IF(DAY(D4018)&gt;14,VLOOKUP(DATE(YEAR(E4018),MONTH(E4018)-1,DAY(1)),'מדדים וריביות'!B:C,2,FALSE),VLOOKUP(DATE(YEAR(E4018),MONTH(E4018)-2,DAY(1)),'מדדים וריביות'!B:C,2,FALSE))</f>
        <v>25686387.3897053</v>
      </c>
      <c r="I4018" s="43">
        <f>'ריבית יומית'!D4012</f>
        <v>1.0738622586670132E-4</v>
      </c>
      <c r="J4018" s="29">
        <f t="shared" si="515"/>
        <v>1.535966453570039</v>
      </c>
      <c r="L4018">
        <f>VLOOKUP(D4017,'מדדים וריביות'!B:C,2)</f>
        <v>25662313.9244854</v>
      </c>
      <c r="M4018" s="30">
        <f t="shared" si="520"/>
        <v>0</v>
      </c>
      <c r="O4018" s="39">
        <f t="shared" si="517"/>
        <v>0</v>
      </c>
      <c r="P4018" s="39">
        <f t="shared" si="521"/>
        <v>0</v>
      </c>
      <c r="Q4018" s="39">
        <f t="shared" si="518"/>
        <v>0</v>
      </c>
      <c r="R4018" s="41">
        <f t="shared" si="519"/>
        <v>0</v>
      </c>
    </row>
    <row r="4019" spans="4:18" x14ac:dyDescent="0.25">
      <c r="D4019" s="1">
        <v>36884</v>
      </c>
      <c r="E4019" s="1">
        <f t="shared" si="516"/>
        <v>36861</v>
      </c>
      <c r="F4019" s="30">
        <f t="shared" si="514"/>
        <v>0</v>
      </c>
      <c r="H4019" s="42">
        <f>IF(DAY(D4019)&gt;14,VLOOKUP(DATE(YEAR(E4019),MONTH(E4019)-1,DAY(1)),'מדדים וריביות'!B:C,2,FALSE),VLOOKUP(DATE(YEAR(E4019),MONTH(E4019)-2,DAY(1)),'מדדים וריביות'!B:C,2,FALSE))</f>
        <v>25686387.3897053</v>
      </c>
      <c r="I4019" s="43">
        <f>'ריבית יומית'!D4013</f>
        <v>1.0738622586670132E-4</v>
      </c>
      <c r="J4019" s="29">
        <f t="shared" si="515"/>
        <v>1.5358015296400906</v>
      </c>
      <c r="L4019">
        <f>VLOOKUP(D4018,'מדדים וריביות'!B:C,2)</f>
        <v>25662313.9244854</v>
      </c>
      <c r="M4019" s="30">
        <f t="shared" si="520"/>
        <v>0</v>
      </c>
      <c r="O4019" s="39">
        <f t="shared" si="517"/>
        <v>0</v>
      </c>
      <c r="P4019" s="39">
        <f t="shared" si="521"/>
        <v>0</v>
      </c>
      <c r="Q4019" s="39">
        <f t="shared" si="518"/>
        <v>0</v>
      </c>
      <c r="R4019" s="41">
        <f t="shared" si="519"/>
        <v>0</v>
      </c>
    </row>
    <row r="4020" spans="4:18" x14ac:dyDescent="0.25">
      <c r="D4020" s="1">
        <v>36885</v>
      </c>
      <c r="E4020" s="1">
        <f t="shared" si="516"/>
        <v>36861</v>
      </c>
      <c r="F4020" s="30">
        <f t="shared" si="514"/>
        <v>0</v>
      </c>
      <c r="H4020" s="42">
        <f>IF(DAY(D4020)&gt;14,VLOOKUP(DATE(YEAR(E4020),MONTH(E4020)-1,DAY(1)),'מדדים וריביות'!B:C,2,FALSE),VLOOKUP(DATE(YEAR(E4020),MONTH(E4020)-2,DAY(1)),'מדדים וריביות'!B:C,2,FALSE))</f>
        <v>25686387.3897053</v>
      </c>
      <c r="I4020" s="43">
        <f>'ריבית יומית'!D4014</f>
        <v>1.0738622586670132E-4</v>
      </c>
      <c r="J4020" s="29">
        <f t="shared" si="515"/>
        <v>1.535636623418799</v>
      </c>
      <c r="L4020">
        <f>VLOOKUP(D4019,'מדדים וריביות'!B:C,2)</f>
        <v>25662313.9244854</v>
      </c>
      <c r="M4020" s="30">
        <f t="shared" si="520"/>
        <v>0</v>
      </c>
      <c r="O4020" s="39">
        <f t="shared" si="517"/>
        <v>0</v>
      </c>
      <c r="P4020" s="39">
        <f t="shared" si="521"/>
        <v>0</v>
      </c>
      <c r="Q4020" s="39">
        <f t="shared" si="518"/>
        <v>0</v>
      </c>
      <c r="R4020" s="41">
        <f t="shared" si="519"/>
        <v>0</v>
      </c>
    </row>
    <row r="4021" spans="4:18" x14ac:dyDescent="0.25">
      <c r="D4021" s="1">
        <v>36886</v>
      </c>
      <c r="E4021" s="1">
        <f t="shared" si="516"/>
        <v>36861</v>
      </c>
      <c r="F4021" s="30">
        <f t="shared" si="514"/>
        <v>0</v>
      </c>
      <c r="H4021" s="42">
        <f>IF(DAY(D4021)&gt;14,VLOOKUP(DATE(YEAR(E4021),MONTH(E4021)-1,DAY(1)),'מדדים וריביות'!B:C,2,FALSE),VLOOKUP(DATE(YEAR(E4021),MONTH(E4021)-2,DAY(1)),'מדדים וריביות'!B:C,2,FALSE))</f>
        <v>25686387.3897053</v>
      </c>
      <c r="I4021" s="43">
        <f>'ריבית יומית'!D4015</f>
        <v>1.0738622586670132E-4</v>
      </c>
      <c r="J4021" s="29">
        <f t="shared" si="515"/>
        <v>1.5354717349042626</v>
      </c>
      <c r="L4021">
        <f>VLOOKUP(D4020,'מדדים וריביות'!B:C,2)</f>
        <v>25662313.9244854</v>
      </c>
      <c r="M4021" s="30">
        <f t="shared" si="520"/>
        <v>0</v>
      </c>
      <c r="O4021" s="39">
        <f t="shared" si="517"/>
        <v>0</v>
      </c>
      <c r="P4021" s="39">
        <f t="shared" si="521"/>
        <v>0</v>
      </c>
      <c r="Q4021" s="39">
        <f t="shared" si="518"/>
        <v>0</v>
      </c>
      <c r="R4021" s="41">
        <f t="shared" si="519"/>
        <v>0</v>
      </c>
    </row>
    <row r="4022" spans="4:18" x14ac:dyDescent="0.25">
      <c r="D4022" s="1">
        <v>36887</v>
      </c>
      <c r="E4022" s="1">
        <f t="shared" si="516"/>
        <v>36861</v>
      </c>
      <c r="F4022" s="30">
        <f t="shared" si="514"/>
        <v>0</v>
      </c>
      <c r="H4022" s="42">
        <f>IF(DAY(D4022)&gt;14,VLOOKUP(DATE(YEAR(E4022),MONTH(E4022)-1,DAY(1)),'מדדים וריביות'!B:C,2,FALSE),VLOOKUP(DATE(YEAR(E4022),MONTH(E4022)-2,DAY(1)),'מדדים וריביות'!B:C,2,FALSE))</f>
        <v>25686387.3897053</v>
      </c>
      <c r="I4022" s="43">
        <f>'ריבית יומית'!D4016</f>
        <v>1.0738622586670132E-4</v>
      </c>
      <c r="J4022" s="29">
        <f t="shared" si="515"/>
        <v>1.5353068640945802</v>
      </c>
      <c r="L4022">
        <f>VLOOKUP(D4021,'מדדים וריביות'!B:C,2)</f>
        <v>25662313.9244854</v>
      </c>
      <c r="M4022" s="30">
        <f t="shared" si="520"/>
        <v>0</v>
      </c>
      <c r="O4022" s="39">
        <f t="shared" si="517"/>
        <v>0</v>
      </c>
      <c r="P4022" s="39">
        <f t="shared" si="521"/>
        <v>0</v>
      </c>
      <c r="Q4022" s="39">
        <f t="shared" si="518"/>
        <v>0</v>
      </c>
      <c r="R4022" s="41">
        <f t="shared" si="519"/>
        <v>0</v>
      </c>
    </row>
    <row r="4023" spans="4:18" x14ac:dyDescent="0.25">
      <c r="D4023" s="1">
        <v>36888</v>
      </c>
      <c r="E4023" s="1">
        <f t="shared" si="516"/>
        <v>36861</v>
      </c>
      <c r="F4023" s="30">
        <f t="shared" si="514"/>
        <v>0</v>
      </c>
      <c r="H4023" s="42">
        <f>IF(DAY(D4023)&gt;14,VLOOKUP(DATE(YEAR(E4023),MONTH(E4023)-1,DAY(1)),'מדדים וריביות'!B:C,2,FALSE),VLOOKUP(DATE(YEAR(E4023),MONTH(E4023)-2,DAY(1)),'מדדים וריביות'!B:C,2,FALSE))</f>
        <v>25686387.3897053</v>
      </c>
      <c r="I4023" s="43">
        <f>'ריבית יומית'!D4017</f>
        <v>1.0738622586670132E-4</v>
      </c>
      <c r="J4023" s="29">
        <f t="shared" si="515"/>
        <v>1.5351420109878509</v>
      </c>
      <c r="L4023">
        <f>VLOOKUP(D4022,'מדדים וריביות'!B:C,2)</f>
        <v>25662313.9244854</v>
      </c>
      <c r="M4023" s="30">
        <f t="shared" si="520"/>
        <v>0</v>
      </c>
      <c r="O4023" s="39">
        <f t="shared" si="517"/>
        <v>0</v>
      </c>
      <c r="P4023" s="39">
        <f t="shared" si="521"/>
        <v>0</v>
      </c>
      <c r="Q4023" s="39">
        <f t="shared" si="518"/>
        <v>0</v>
      </c>
      <c r="R4023" s="41">
        <f t="shared" si="519"/>
        <v>0</v>
      </c>
    </row>
    <row r="4024" spans="4:18" x14ac:dyDescent="0.25">
      <c r="D4024" s="1">
        <v>36889</v>
      </c>
      <c r="E4024" s="1">
        <f t="shared" si="516"/>
        <v>36861</v>
      </c>
      <c r="F4024" s="30">
        <f t="shared" si="514"/>
        <v>0</v>
      </c>
      <c r="H4024" s="42">
        <f>IF(DAY(D4024)&gt;14,VLOOKUP(DATE(YEAR(E4024),MONTH(E4024)-1,DAY(1)),'מדדים וריביות'!B:C,2,FALSE),VLOOKUP(DATE(YEAR(E4024),MONTH(E4024)-2,DAY(1)),'מדדים וריביות'!B:C,2,FALSE))</f>
        <v>25686387.3897053</v>
      </c>
      <c r="I4024" s="43">
        <f>'ריבית יומית'!D4018</f>
        <v>1.0738622586670132E-4</v>
      </c>
      <c r="J4024" s="29">
        <f t="shared" si="515"/>
        <v>1.5349771755821735</v>
      </c>
      <c r="L4024">
        <f>VLOOKUP(D4023,'מדדים וריביות'!B:C,2)</f>
        <v>25662313.9244854</v>
      </c>
      <c r="M4024" s="30">
        <f t="shared" si="520"/>
        <v>0</v>
      </c>
      <c r="O4024" s="39">
        <f t="shared" si="517"/>
        <v>0</v>
      </c>
      <c r="P4024" s="39">
        <f t="shared" si="521"/>
        <v>0</v>
      </c>
      <c r="Q4024" s="39">
        <f t="shared" si="518"/>
        <v>0</v>
      </c>
      <c r="R4024" s="41">
        <f t="shared" si="519"/>
        <v>0</v>
      </c>
    </row>
    <row r="4025" spans="4:18" x14ac:dyDescent="0.25">
      <c r="D4025" s="1">
        <v>36890</v>
      </c>
      <c r="E4025" s="1">
        <f t="shared" si="516"/>
        <v>36861</v>
      </c>
      <c r="F4025" s="30">
        <f t="shared" si="514"/>
        <v>0</v>
      </c>
      <c r="H4025" s="42">
        <f>IF(DAY(D4025)&gt;14,VLOOKUP(DATE(YEAR(E4025),MONTH(E4025)-1,DAY(1)),'מדדים וריביות'!B:C,2,FALSE),VLOOKUP(DATE(YEAR(E4025),MONTH(E4025)-2,DAY(1)),'מדדים וריביות'!B:C,2,FALSE))</f>
        <v>25686387.3897053</v>
      </c>
      <c r="I4025" s="43">
        <f>'ריבית יומית'!D4019</f>
        <v>1.0738622586670132E-4</v>
      </c>
      <c r="J4025" s="29">
        <f t="shared" si="515"/>
        <v>1.5348123578756476</v>
      </c>
      <c r="L4025">
        <f>VLOOKUP(D4024,'מדדים וריביות'!B:C,2)</f>
        <v>25662313.9244854</v>
      </c>
      <c r="M4025" s="30">
        <f t="shared" si="520"/>
        <v>0</v>
      </c>
      <c r="O4025" s="39">
        <f t="shared" si="517"/>
        <v>0</v>
      </c>
      <c r="P4025" s="39">
        <f t="shared" si="521"/>
        <v>0</v>
      </c>
      <c r="Q4025" s="39">
        <f t="shared" si="518"/>
        <v>0</v>
      </c>
      <c r="R4025" s="41">
        <f t="shared" si="519"/>
        <v>0</v>
      </c>
    </row>
    <row r="4026" spans="4:18" x14ac:dyDescent="0.25">
      <c r="D4026" s="1">
        <v>36891</v>
      </c>
      <c r="E4026" s="1">
        <f t="shared" si="516"/>
        <v>36861</v>
      </c>
      <c r="F4026" s="30">
        <f t="shared" si="514"/>
        <v>0</v>
      </c>
      <c r="H4026" s="42">
        <f>IF(DAY(D4026)&gt;14,VLOOKUP(DATE(YEAR(E4026),MONTH(E4026)-1,DAY(1)),'מדדים וריביות'!B:C,2,FALSE),VLOOKUP(DATE(YEAR(E4026),MONTH(E4026)-2,DAY(1)),'מדדים וריביות'!B:C,2,FALSE))</f>
        <v>25686387.3897053</v>
      </c>
      <c r="I4026" s="43">
        <f>'ריבית יומית'!D4020</f>
        <v>1.0738622586670132E-4</v>
      </c>
      <c r="J4026" s="29">
        <f t="shared" si="515"/>
        <v>1.5346475578663727</v>
      </c>
      <c r="L4026">
        <f>VLOOKUP(D4025,'מדדים וריביות'!B:C,2)</f>
        <v>25662313.9244854</v>
      </c>
      <c r="M4026" s="30">
        <f t="shared" si="520"/>
        <v>0</v>
      </c>
      <c r="O4026" s="39">
        <f t="shared" si="517"/>
        <v>0</v>
      </c>
      <c r="P4026" s="39">
        <f t="shared" si="521"/>
        <v>0</v>
      </c>
      <c r="Q4026" s="39">
        <f t="shared" si="518"/>
        <v>0</v>
      </c>
      <c r="R4026" s="41">
        <f t="shared" si="519"/>
        <v>0</v>
      </c>
    </row>
    <row r="4027" spans="4:18" x14ac:dyDescent="0.25">
      <c r="D4027" s="1">
        <v>36892</v>
      </c>
      <c r="E4027" s="1">
        <f t="shared" si="516"/>
        <v>36892</v>
      </c>
      <c r="F4027" s="30">
        <f t="shared" si="514"/>
        <v>0</v>
      </c>
      <c r="H4027" s="42">
        <f>IF(DAY(D4027)&gt;14,VLOOKUP(DATE(YEAR(E4027),MONTH(E4027)-1,DAY(1)),'מדדים וריביות'!B:C,2,FALSE),VLOOKUP(DATE(YEAR(E4027),MONTH(E4027)-2,DAY(1)),'מדדים וריביות'!B:C,2,FALSE))</f>
        <v>25686387.3897053</v>
      </c>
      <c r="I4027" s="43">
        <f>'ריבית יומית'!D4021</f>
        <v>1.0738622586670132E-4</v>
      </c>
      <c r="J4027" s="29">
        <f t="shared" si="515"/>
        <v>1.5344827755524486</v>
      </c>
      <c r="L4027">
        <f>VLOOKUP(D4026,'מדדים וריביות'!B:C,2)</f>
        <v>25662313.9244854</v>
      </c>
      <c r="M4027" s="30">
        <f t="shared" si="520"/>
        <v>0</v>
      </c>
      <c r="O4027" s="39">
        <f t="shared" si="517"/>
        <v>0</v>
      </c>
      <c r="P4027" s="39">
        <f t="shared" si="521"/>
        <v>0</v>
      </c>
      <c r="Q4027" s="39">
        <f t="shared" si="518"/>
        <v>0</v>
      </c>
      <c r="R4027" s="41">
        <f t="shared" si="519"/>
        <v>0</v>
      </c>
    </row>
    <row r="4028" spans="4:18" x14ac:dyDescent="0.25">
      <c r="D4028" s="1">
        <v>36893</v>
      </c>
      <c r="E4028" s="1">
        <f t="shared" si="516"/>
        <v>36892</v>
      </c>
      <c r="F4028" s="30">
        <f t="shared" si="514"/>
        <v>0</v>
      </c>
      <c r="H4028" s="42">
        <f>IF(DAY(D4028)&gt;14,VLOOKUP(DATE(YEAR(E4028),MONTH(E4028)-1,DAY(1)),'מדדים וריביות'!B:C,2,FALSE),VLOOKUP(DATE(YEAR(E4028),MONTH(E4028)-2,DAY(1)),'מדדים וריביות'!B:C,2,FALSE))</f>
        <v>25686387.3897053</v>
      </c>
      <c r="I4028" s="43">
        <f>'ריבית יומית'!D4022</f>
        <v>1.0738622586670132E-4</v>
      </c>
      <c r="J4028" s="29">
        <f t="shared" si="515"/>
        <v>1.5343180109319754</v>
      </c>
      <c r="L4028">
        <f>VLOOKUP(D4027,'מדדים וריביות'!B:C,2)</f>
        <v>25511710.326069199</v>
      </c>
      <c r="M4028" s="30">
        <f t="shared" si="520"/>
        <v>0</v>
      </c>
      <c r="O4028" s="39">
        <f t="shared" si="517"/>
        <v>0</v>
      </c>
      <c r="P4028" s="39">
        <f t="shared" si="521"/>
        <v>0</v>
      </c>
      <c r="Q4028" s="39">
        <f t="shared" si="518"/>
        <v>0</v>
      </c>
      <c r="R4028" s="41">
        <f t="shared" si="519"/>
        <v>0</v>
      </c>
    </row>
    <row r="4029" spans="4:18" x14ac:dyDescent="0.25">
      <c r="D4029" s="1">
        <v>36894</v>
      </c>
      <c r="E4029" s="1">
        <f t="shared" si="516"/>
        <v>36892</v>
      </c>
      <c r="F4029" s="30">
        <f t="shared" si="514"/>
        <v>0</v>
      </c>
      <c r="H4029" s="42">
        <f>IF(DAY(D4029)&gt;14,VLOOKUP(DATE(YEAR(E4029),MONTH(E4029)-1,DAY(1)),'מדדים וריביות'!B:C,2,FALSE),VLOOKUP(DATE(YEAR(E4029),MONTH(E4029)-2,DAY(1)),'מדדים וריביות'!B:C,2,FALSE))</f>
        <v>25686387.3897053</v>
      </c>
      <c r="I4029" s="43">
        <f>'ריבית יומית'!D4023</f>
        <v>1.0738622586670132E-4</v>
      </c>
      <c r="J4029" s="29">
        <f t="shared" si="515"/>
        <v>1.5341532640030531</v>
      </c>
      <c r="L4029">
        <f>VLOOKUP(D4028,'מדדים וריביות'!B:C,2)</f>
        <v>25511710.326069199</v>
      </c>
      <c r="M4029" s="30">
        <f t="shared" si="520"/>
        <v>0</v>
      </c>
      <c r="O4029" s="39">
        <f t="shared" si="517"/>
        <v>0</v>
      </c>
      <c r="P4029" s="39">
        <f t="shared" si="521"/>
        <v>0</v>
      </c>
      <c r="Q4029" s="39">
        <f t="shared" si="518"/>
        <v>0</v>
      </c>
      <c r="R4029" s="41">
        <f t="shared" si="519"/>
        <v>0</v>
      </c>
    </row>
    <row r="4030" spans="4:18" x14ac:dyDescent="0.25">
      <c r="D4030" s="1">
        <v>36895</v>
      </c>
      <c r="E4030" s="1">
        <f t="shared" si="516"/>
        <v>36892</v>
      </c>
      <c r="F4030" s="30">
        <f t="shared" si="514"/>
        <v>0</v>
      </c>
      <c r="H4030" s="42">
        <f>IF(DAY(D4030)&gt;14,VLOOKUP(DATE(YEAR(E4030),MONTH(E4030)-1,DAY(1)),'מדדים וריביות'!B:C,2,FALSE),VLOOKUP(DATE(YEAR(E4030),MONTH(E4030)-2,DAY(1)),'מדדים וריביות'!B:C,2,FALSE))</f>
        <v>25686387.3897053</v>
      </c>
      <c r="I4030" s="43">
        <f>'ריבית יומית'!D4024</f>
        <v>1.0738622586670132E-4</v>
      </c>
      <c r="J4030" s="29">
        <f t="shared" si="515"/>
        <v>1.5339885347637821</v>
      </c>
      <c r="L4030">
        <f>VLOOKUP(D4029,'מדדים וריביות'!B:C,2)</f>
        <v>25511710.326069199</v>
      </c>
      <c r="M4030" s="30">
        <f t="shared" si="520"/>
        <v>0</v>
      </c>
      <c r="O4030" s="39">
        <f t="shared" si="517"/>
        <v>0</v>
      </c>
      <c r="P4030" s="39">
        <f t="shared" si="521"/>
        <v>0</v>
      </c>
      <c r="Q4030" s="39">
        <f t="shared" si="518"/>
        <v>0</v>
      </c>
      <c r="R4030" s="41">
        <f t="shared" si="519"/>
        <v>0</v>
      </c>
    </row>
    <row r="4031" spans="4:18" x14ac:dyDescent="0.25">
      <c r="D4031" s="1">
        <v>36896</v>
      </c>
      <c r="E4031" s="1">
        <f t="shared" si="516"/>
        <v>36892</v>
      </c>
      <c r="F4031" s="30">
        <f t="shared" si="514"/>
        <v>0</v>
      </c>
      <c r="H4031" s="42">
        <f>IF(DAY(D4031)&gt;14,VLOOKUP(DATE(YEAR(E4031),MONTH(E4031)-1,DAY(1)),'מדדים וריביות'!B:C,2,FALSE),VLOOKUP(DATE(YEAR(E4031),MONTH(E4031)-2,DAY(1)),'מדדים וריביות'!B:C,2,FALSE))</f>
        <v>25686387.3897053</v>
      </c>
      <c r="I4031" s="43">
        <f>'ריבית יומית'!D4025</f>
        <v>1.0738622586670132E-4</v>
      </c>
      <c r="J4031" s="29">
        <f t="shared" si="515"/>
        <v>1.533823823212263</v>
      </c>
      <c r="L4031">
        <f>VLOOKUP(D4030,'מדדים וריביות'!B:C,2)</f>
        <v>25511710.326069199</v>
      </c>
      <c r="M4031" s="30">
        <f t="shared" si="520"/>
        <v>0</v>
      </c>
      <c r="O4031" s="39">
        <f t="shared" si="517"/>
        <v>0</v>
      </c>
      <c r="P4031" s="39">
        <f t="shared" si="521"/>
        <v>0</v>
      </c>
      <c r="Q4031" s="39">
        <f t="shared" si="518"/>
        <v>0</v>
      </c>
      <c r="R4031" s="41">
        <f t="shared" si="519"/>
        <v>0</v>
      </c>
    </row>
    <row r="4032" spans="4:18" x14ac:dyDescent="0.25">
      <c r="D4032" s="1">
        <v>36897</v>
      </c>
      <c r="E4032" s="1">
        <f t="shared" si="516"/>
        <v>36892</v>
      </c>
      <c r="F4032" s="30">
        <f t="shared" ref="F4032:F4095" si="522">M4031</f>
        <v>0</v>
      </c>
      <c r="H4032" s="42">
        <f>IF(DAY(D4032)&gt;14,VLOOKUP(DATE(YEAR(E4032),MONTH(E4032)-1,DAY(1)),'מדדים וריביות'!B:C,2,FALSE),VLOOKUP(DATE(YEAR(E4032),MONTH(E4032)-2,DAY(1)),'מדדים וריביות'!B:C,2,FALSE))</f>
        <v>25686387.3897053</v>
      </c>
      <c r="I4032" s="43">
        <f>'ריבית יומית'!D4026</f>
        <v>1.0738622586670132E-4</v>
      </c>
      <c r="J4032" s="29">
        <f t="shared" si="515"/>
        <v>1.5336591293465964</v>
      </c>
      <c r="L4032">
        <f>VLOOKUP(D4031,'מדדים וריביות'!B:C,2)</f>
        <v>25511710.326069199</v>
      </c>
      <c r="M4032" s="30">
        <f t="shared" si="520"/>
        <v>0</v>
      </c>
      <c r="O4032" s="39">
        <f t="shared" si="517"/>
        <v>0</v>
      </c>
      <c r="P4032" s="39">
        <f t="shared" si="521"/>
        <v>0</v>
      </c>
      <c r="Q4032" s="39">
        <f t="shared" si="518"/>
        <v>0</v>
      </c>
      <c r="R4032" s="41">
        <f t="shared" si="519"/>
        <v>0</v>
      </c>
    </row>
    <row r="4033" spans="4:18" x14ac:dyDescent="0.25">
      <c r="D4033" s="1">
        <v>36898</v>
      </c>
      <c r="E4033" s="1">
        <f t="shared" si="516"/>
        <v>36892</v>
      </c>
      <c r="F4033" s="30">
        <f t="shared" si="522"/>
        <v>0</v>
      </c>
      <c r="H4033" s="42">
        <f>IF(DAY(D4033)&gt;14,VLOOKUP(DATE(YEAR(E4033),MONTH(E4033)-1,DAY(1)),'מדדים וריביות'!B:C,2,FALSE),VLOOKUP(DATE(YEAR(E4033),MONTH(E4033)-2,DAY(1)),'מדדים וריביות'!B:C,2,FALSE))</f>
        <v>25686387.3897053</v>
      </c>
      <c r="I4033" s="43">
        <f>'ריבית יומית'!D4027</f>
        <v>1.0738622586670132E-4</v>
      </c>
      <c r="J4033" s="29">
        <f t="shared" si="515"/>
        <v>1.5334944531648835</v>
      </c>
      <c r="L4033">
        <f>VLOOKUP(D4032,'מדדים וריביות'!B:C,2)</f>
        <v>25511710.326069199</v>
      </c>
      <c r="M4033" s="30">
        <f t="shared" si="520"/>
        <v>0</v>
      </c>
      <c r="O4033" s="39">
        <f t="shared" si="517"/>
        <v>0</v>
      </c>
      <c r="P4033" s="39">
        <f t="shared" si="521"/>
        <v>0</v>
      </c>
      <c r="Q4033" s="39">
        <f t="shared" si="518"/>
        <v>0</v>
      </c>
      <c r="R4033" s="41">
        <f t="shared" si="519"/>
        <v>0</v>
      </c>
    </row>
    <row r="4034" spans="4:18" x14ac:dyDescent="0.25">
      <c r="D4034" s="1">
        <v>36899</v>
      </c>
      <c r="E4034" s="1">
        <f t="shared" si="516"/>
        <v>36892</v>
      </c>
      <c r="F4034" s="30">
        <f t="shared" si="522"/>
        <v>0</v>
      </c>
      <c r="H4034" s="42">
        <f>IF(DAY(D4034)&gt;14,VLOOKUP(DATE(YEAR(E4034),MONTH(E4034)-1,DAY(1)),'מדדים וריביות'!B:C,2,FALSE),VLOOKUP(DATE(YEAR(E4034),MONTH(E4034)-2,DAY(1)),'מדדים וריביות'!B:C,2,FALSE))</f>
        <v>25686387.3897053</v>
      </c>
      <c r="I4034" s="43">
        <f>'ריבית יומית'!D4028</f>
        <v>1.0738622586670132E-4</v>
      </c>
      <c r="J4034" s="29">
        <f t="shared" si="515"/>
        <v>1.5333297946652256</v>
      </c>
      <c r="L4034">
        <f>VLOOKUP(D4033,'מדדים וריביות'!B:C,2)</f>
        <v>25511710.326069199</v>
      </c>
      <c r="M4034" s="30">
        <f t="shared" si="520"/>
        <v>0</v>
      </c>
      <c r="O4034" s="39">
        <f t="shared" si="517"/>
        <v>0</v>
      </c>
      <c r="P4034" s="39">
        <f t="shared" si="521"/>
        <v>0</v>
      </c>
      <c r="Q4034" s="39">
        <f t="shared" si="518"/>
        <v>0</v>
      </c>
      <c r="R4034" s="41">
        <f t="shared" si="519"/>
        <v>0</v>
      </c>
    </row>
    <row r="4035" spans="4:18" x14ac:dyDescent="0.25">
      <c r="D4035" s="1">
        <v>36900</v>
      </c>
      <c r="E4035" s="1">
        <f t="shared" si="516"/>
        <v>36892</v>
      </c>
      <c r="F4035" s="30">
        <f t="shared" si="522"/>
        <v>0</v>
      </c>
      <c r="H4035" s="42">
        <f>IF(DAY(D4035)&gt;14,VLOOKUP(DATE(YEAR(E4035),MONTH(E4035)-1,DAY(1)),'מדדים וריביות'!B:C,2,FALSE),VLOOKUP(DATE(YEAR(E4035),MONTH(E4035)-2,DAY(1)),'מדדים וריביות'!B:C,2,FALSE))</f>
        <v>25686387.3897053</v>
      </c>
      <c r="I4035" s="43">
        <f>'ריבית יומית'!D4029</f>
        <v>1.0738622586670132E-4</v>
      </c>
      <c r="J4035" s="29">
        <f t="shared" si="515"/>
        <v>1.5331651538457238</v>
      </c>
      <c r="L4035">
        <f>VLOOKUP(D4034,'מדדים וריביות'!B:C,2)</f>
        <v>25511710.326069199</v>
      </c>
      <c r="M4035" s="30">
        <f t="shared" si="520"/>
        <v>0</v>
      </c>
      <c r="O4035" s="39">
        <f t="shared" si="517"/>
        <v>0</v>
      </c>
      <c r="P4035" s="39">
        <f t="shared" si="521"/>
        <v>0</v>
      </c>
      <c r="Q4035" s="39">
        <f t="shared" si="518"/>
        <v>0</v>
      </c>
      <c r="R4035" s="41">
        <f t="shared" si="519"/>
        <v>0</v>
      </c>
    </row>
    <row r="4036" spans="4:18" x14ac:dyDescent="0.25">
      <c r="D4036" s="1">
        <v>36901</v>
      </c>
      <c r="E4036" s="1">
        <f t="shared" si="516"/>
        <v>36892</v>
      </c>
      <c r="F4036" s="30">
        <f t="shared" si="522"/>
        <v>0</v>
      </c>
      <c r="H4036" s="42">
        <f>IF(DAY(D4036)&gt;14,VLOOKUP(DATE(YEAR(E4036),MONTH(E4036)-1,DAY(1)),'מדדים וריביות'!B:C,2,FALSE),VLOOKUP(DATE(YEAR(E4036),MONTH(E4036)-2,DAY(1)),'מדדים וריביות'!B:C,2,FALSE))</f>
        <v>25686387.3897053</v>
      </c>
      <c r="I4036" s="43">
        <f>'ריבית יומית'!D4030</f>
        <v>1.0738622586670132E-4</v>
      </c>
      <c r="J4036" s="29">
        <f t="shared" si="515"/>
        <v>1.5330005307044798</v>
      </c>
      <c r="L4036">
        <f>VLOOKUP(D4035,'מדדים וריביות'!B:C,2)</f>
        <v>25511710.326069199</v>
      </c>
      <c r="M4036" s="30">
        <f t="shared" si="520"/>
        <v>0</v>
      </c>
      <c r="O4036" s="39">
        <f t="shared" si="517"/>
        <v>0</v>
      </c>
      <c r="P4036" s="39">
        <f t="shared" si="521"/>
        <v>0</v>
      </c>
      <c r="Q4036" s="39">
        <f t="shared" si="518"/>
        <v>0</v>
      </c>
      <c r="R4036" s="41">
        <f t="shared" si="519"/>
        <v>0</v>
      </c>
    </row>
    <row r="4037" spans="4:18" x14ac:dyDescent="0.25">
      <c r="D4037" s="1">
        <v>36902</v>
      </c>
      <c r="E4037" s="1">
        <f t="shared" si="516"/>
        <v>36892</v>
      </c>
      <c r="F4037" s="30">
        <f t="shared" si="522"/>
        <v>0</v>
      </c>
      <c r="H4037" s="42">
        <f>IF(DAY(D4037)&gt;14,VLOOKUP(DATE(YEAR(E4037),MONTH(E4037)-1,DAY(1)),'מדדים וריביות'!B:C,2,FALSE),VLOOKUP(DATE(YEAR(E4037),MONTH(E4037)-2,DAY(1)),'מדדים וריביות'!B:C,2,FALSE))</f>
        <v>25686387.3897053</v>
      </c>
      <c r="I4037" s="43">
        <f>'ריבית יומית'!D4031</f>
        <v>1.0738622586670132E-4</v>
      </c>
      <c r="J4037" s="29">
        <f t="shared" si="515"/>
        <v>1.5328359252395956</v>
      </c>
      <c r="L4037">
        <f>VLOOKUP(D4036,'מדדים וריביות'!B:C,2)</f>
        <v>25511710.326069199</v>
      </c>
      <c r="M4037" s="30">
        <f t="shared" si="520"/>
        <v>0</v>
      </c>
      <c r="O4037" s="39">
        <f t="shared" si="517"/>
        <v>0</v>
      </c>
      <c r="P4037" s="39">
        <f t="shared" si="521"/>
        <v>0</v>
      </c>
      <c r="Q4037" s="39">
        <f t="shared" si="518"/>
        <v>0</v>
      </c>
      <c r="R4037" s="41">
        <f t="shared" si="519"/>
        <v>0</v>
      </c>
    </row>
    <row r="4038" spans="4:18" x14ac:dyDescent="0.25">
      <c r="D4038" s="1">
        <v>36903</v>
      </c>
      <c r="E4038" s="1">
        <f t="shared" si="516"/>
        <v>36892</v>
      </c>
      <c r="F4038" s="30">
        <f t="shared" si="522"/>
        <v>0</v>
      </c>
      <c r="H4038" s="42">
        <f>IF(DAY(D4038)&gt;14,VLOOKUP(DATE(YEAR(E4038),MONTH(E4038)-1,DAY(1)),'מדדים וריביות'!B:C,2,FALSE),VLOOKUP(DATE(YEAR(E4038),MONTH(E4038)-2,DAY(1)),'מדדים וריביות'!B:C,2,FALSE))</f>
        <v>25686387.3897053</v>
      </c>
      <c r="I4038" s="43">
        <f>'ריבית יומית'!D4032</f>
        <v>1.0738622586670132E-4</v>
      </c>
      <c r="J4038" s="29">
        <f t="shared" si="515"/>
        <v>1.5326713374491727</v>
      </c>
      <c r="L4038">
        <f>VLOOKUP(D4037,'מדדים וריביות'!B:C,2)</f>
        <v>25511710.326069199</v>
      </c>
      <c r="M4038" s="30">
        <f t="shared" si="520"/>
        <v>0</v>
      </c>
      <c r="O4038" s="39">
        <f t="shared" si="517"/>
        <v>0</v>
      </c>
      <c r="P4038" s="39">
        <f t="shared" si="521"/>
        <v>0</v>
      </c>
      <c r="Q4038" s="39">
        <f t="shared" si="518"/>
        <v>0</v>
      </c>
      <c r="R4038" s="41">
        <f t="shared" si="519"/>
        <v>0</v>
      </c>
    </row>
    <row r="4039" spans="4:18" x14ac:dyDescent="0.25">
      <c r="D4039" s="1">
        <v>36904</v>
      </c>
      <c r="E4039" s="1">
        <f t="shared" si="516"/>
        <v>36892</v>
      </c>
      <c r="F4039" s="30">
        <f t="shared" si="522"/>
        <v>0</v>
      </c>
      <c r="H4039" s="42">
        <f>IF(DAY(D4039)&gt;14,VLOOKUP(DATE(YEAR(E4039),MONTH(E4039)-1,DAY(1)),'מדדים וריביות'!B:C,2,FALSE),VLOOKUP(DATE(YEAR(E4039),MONTH(E4039)-2,DAY(1)),'מדדים וריביות'!B:C,2,FALSE))</f>
        <v>25686387.3897053</v>
      </c>
      <c r="I4039" s="43">
        <f>'ריבית יומית'!D4033</f>
        <v>1.0738622586670132E-4</v>
      </c>
      <c r="J4039" s="29">
        <f t="shared" si="515"/>
        <v>1.5325067673313137</v>
      </c>
      <c r="L4039">
        <f>VLOOKUP(D4038,'מדדים וריביות'!B:C,2)</f>
        <v>25511710.326069199</v>
      </c>
      <c r="M4039" s="30">
        <f t="shared" si="520"/>
        <v>0</v>
      </c>
      <c r="O4039" s="39">
        <f t="shared" si="517"/>
        <v>0</v>
      </c>
      <c r="P4039" s="39">
        <f t="shared" si="521"/>
        <v>0</v>
      </c>
      <c r="Q4039" s="39">
        <f t="shared" si="518"/>
        <v>0</v>
      </c>
      <c r="R4039" s="41">
        <f t="shared" si="519"/>
        <v>0</v>
      </c>
    </row>
    <row r="4040" spans="4:18" x14ac:dyDescent="0.25">
      <c r="D4040" s="1">
        <v>36905</v>
      </c>
      <c r="E4040" s="1">
        <f t="shared" si="516"/>
        <v>36892</v>
      </c>
      <c r="F4040" s="30">
        <f t="shared" si="522"/>
        <v>0</v>
      </c>
      <c r="H4040" s="42">
        <f>IF(DAY(D4040)&gt;14,VLOOKUP(DATE(YEAR(E4040),MONTH(E4040)-1,DAY(1)),'מדדים וריביות'!B:C,2,FALSE),VLOOKUP(DATE(YEAR(E4040),MONTH(E4040)-2,DAY(1)),'מדדים וריביות'!B:C,2,FALSE))</f>
        <v>25686387.3897053</v>
      </c>
      <c r="I4040" s="43">
        <f>'ריבית יומית'!D4034</f>
        <v>1.0738622586670132E-4</v>
      </c>
      <c r="J4040" s="29">
        <f t="shared" si="515"/>
        <v>1.532342214884121</v>
      </c>
      <c r="L4040">
        <f>VLOOKUP(D4039,'מדדים וריביות'!B:C,2)</f>
        <v>25511710.326069199</v>
      </c>
      <c r="M4040" s="30">
        <f t="shared" si="520"/>
        <v>0</v>
      </c>
      <c r="O4040" s="39">
        <f t="shared" si="517"/>
        <v>0</v>
      </c>
      <c r="P4040" s="39">
        <f t="shared" si="521"/>
        <v>0</v>
      </c>
      <c r="Q4040" s="39">
        <f t="shared" si="518"/>
        <v>0</v>
      </c>
      <c r="R4040" s="41">
        <f t="shared" si="519"/>
        <v>0</v>
      </c>
    </row>
    <row r="4041" spans="4:18" x14ac:dyDescent="0.25">
      <c r="D4041" s="1">
        <v>36906</v>
      </c>
      <c r="E4041" s="1">
        <f t="shared" si="516"/>
        <v>36892</v>
      </c>
      <c r="F4041" s="30">
        <f t="shared" si="522"/>
        <v>0</v>
      </c>
      <c r="H4041" s="42">
        <f>IF(DAY(D4041)&gt;14,VLOOKUP(DATE(YEAR(E4041),MONTH(E4041)-1,DAY(1)),'מדדים וריביות'!B:C,2,FALSE),VLOOKUP(DATE(YEAR(E4041),MONTH(E4041)-2,DAY(1)),'מדדים וריביות'!B:C,2,FALSE))</f>
        <v>25662313.9244854</v>
      </c>
      <c r="I4041" s="43">
        <f>'ריבית יומית'!D4035</f>
        <v>1.0738622586670132E-4</v>
      </c>
      <c r="J4041" s="29">
        <f t="shared" ref="J4041:J4104" si="523">J4042*(1+I4041)</f>
        <v>1.5321776801056972</v>
      </c>
      <c r="L4041">
        <f>VLOOKUP(D4040,'מדדים וריביות'!B:C,2)</f>
        <v>25511710.326069199</v>
      </c>
      <c r="M4041" s="30">
        <f t="shared" si="520"/>
        <v>0</v>
      </c>
      <c r="O4041" s="39">
        <f t="shared" si="517"/>
        <v>0</v>
      </c>
      <c r="P4041" s="39">
        <f t="shared" si="521"/>
        <v>0</v>
      </c>
      <c r="Q4041" s="39">
        <f t="shared" si="518"/>
        <v>0</v>
      </c>
      <c r="R4041" s="41">
        <f t="shared" si="519"/>
        <v>0</v>
      </c>
    </row>
    <row r="4042" spans="4:18" x14ac:dyDescent="0.25">
      <c r="D4042" s="1">
        <v>36907</v>
      </c>
      <c r="E4042" s="1">
        <f t="shared" ref="E4042:E4105" si="524">DATE(YEAR(D4042),MONTH(D4042),DAY(1))</f>
        <v>36892</v>
      </c>
      <c r="F4042" s="30">
        <f t="shared" si="522"/>
        <v>0</v>
      </c>
      <c r="H4042" s="42">
        <f>IF(DAY(D4042)&gt;14,VLOOKUP(DATE(YEAR(E4042),MONTH(E4042)-1,DAY(1)),'מדדים וריביות'!B:C,2,FALSE),VLOOKUP(DATE(YEAR(E4042),MONTH(E4042)-2,DAY(1)),'מדדים וריביות'!B:C,2,FALSE))</f>
        <v>25662313.9244854</v>
      </c>
      <c r="I4042" s="43">
        <f>'ריבית יומית'!D4036</f>
        <v>1.0738622586670132E-4</v>
      </c>
      <c r="J4042" s="29">
        <f t="shared" si="523"/>
        <v>1.5320131629941451</v>
      </c>
      <c r="L4042">
        <f>VLOOKUP(D4041,'מדדים וריביות'!B:C,2)</f>
        <v>25511710.326069199</v>
      </c>
      <c r="M4042" s="30">
        <f t="shared" si="520"/>
        <v>0</v>
      </c>
      <c r="O4042" s="39">
        <f t="shared" ref="O4042:O4105" si="525">$D$4/H4042*G4042-G4042</f>
        <v>0</v>
      </c>
      <c r="P4042" s="39">
        <f t="shared" si="521"/>
        <v>0</v>
      </c>
      <c r="Q4042" s="39">
        <f t="shared" ref="Q4042:Q4105" si="526">$D$4/H4042*P4042-P4042</f>
        <v>0</v>
      </c>
      <c r="R4042" s="41">
        <f t="shared" ref="R4042:R4105" si="527">SUM(O4042:Q4042)</f>
        <v>0</v>
      </c>
    </row>
    <row r="4043" spans="4:18" x14ac:dyDescent="0.25">
      <c r="D4043" s="1">
        <v>36908</v>
      </c>
      <c r="E4043" s="1">
        <f t="shared" si="524"/>
        <v>36892</v>
      </c>
      <c r="F4043" s="30">
        <f t="shared" si="522"/>
        <v>0</v>
      </c>
      <c r="H4043" s="42">
        <f>IF(DAY(D4043)&gt;14,VLOOKUP(DATE(YEAR(E4043),MONTH(E4043)-1,DAY(1)),'מדדים וריביות'!B:C,2,FALSE),VLOOKUP(DATE(YEAR(E4043),MONTH(E4043)-2,DAY(1)),'מדדים וריביות'!B:C,2,FALSE))</f>
        <v>25662313.9244854</v>
      </c>
      <c r="I4043" s="43">
        <f>'ריבית יומית'!D4037</f>
        <v>1.0738622586670132E-4</v>
      </c>
      <c r="J4043" s="29">
        <f t="shared" si="523"/>
        <v>1.5318486635475679</v>
      </c>
      <c r="L4043">
        <f>VLOOKUP(D4042,'מדדים וריביות'!B:C,2)</f>
        <v>25511710.326069199</v>
      </c>
      <c r="M4043" s="30">
        <f t="shared" si="520"/>
        <v>0</v>
      </c>
      <c r="O4043" s="39">
        <f t="shared" si="525"/>
        <v>0</v>
      </c>
      <c r="P4043" s="39">
        <f t="shared" si="521"/>
        <v>0</v>
      </c>
      <c r="Q4043" s="39">
        <f t="shared" si="526"/>
        <v>0</v>
      </c>
      <c r="R4043" s="41">
        <f t="shared" si="527"/>
        <v>0</v>
      </c>
    </row>
    <row r="4044" spans="4:18" x14ac:dyDescent="0.25">
      <c r="D4044" s="1">
        <v>36909</v>
      </c>
      <c r="E4044" s="1">
        <f t="shared" si="524"/>
        <v>36892</v>
      </c>
      <c r="F4044" s="30">
        <f t="shared" si="522"/>
        <v>0</v>
      </c>
      <c r="H4044" s="42">
        <f>IF(DAY(D4044)&gt;14,VLOOKUP(DATE(YEAR(E4044),MONTH(E4044)-1,DAY(1)),'מדדים וריביות'!B:C,2,FALSE),VLOOKUP(DATE(YEAR(E4044),MONTH(E4044)-2,DAY(1)),'מדדים וריביות'!B:C,2,FALSE))</f>
        <v>25662313.9244854</v>
      </c>
      <c r="I4044" s="43">
        <f>'ריבית יומית'!D4038</f>
        <v>1.0738622586670132E-4</v>
      </c>
      <c r="J4044" s="29">
        <f t="shared" si="523"/>
        <v>1.5316841817640685</v>
      </c>
      <c r="L4044">
        <f>VLOOKUP(D4043,'מדדים וריביות'!B:C,2)</f>
        <v>25511710.326069199</v>
      </c>
      <c r="M4044" s="30">
        <f t="shared" ref="M4044:M4107" si="528">F4044*(1+I4044)*L4044/H4044+G4044-K4044</f>
        <v>0</v>
      </c>
      <c r="O4044" s="39">
        <f t="shared" si="525"/>
        <v>0</v>
      </c>
      <c r="P4044" s="39">
        <f t="shared" si="521"/>
        <v>0</v>
      </c>
      <c r="Q4044" s="39">
        <f t="shared" si="526"/>
        <v>0</v>
      </c>
      <c r="R4044" s="41">
        <f t="shared" si="527"/>
        <v>0</v>
      </c>
    </row>
    <row r="4045" spans="4:18" x14ac:dyDescent="0.25">
      <c r="D4045" s="1">
        <v>36910</v>
      </c>
      <c r="E4045" s="1">
        <f t="shared" si="524"/>
        <v>36892</v>
      </c>
      <c r="F4045" s="30">
        <f t="shared" si="522"/>
        <v>0</v>
      </c>
      <c r="H4045" s="42">
        <f>IF(DAY(D4045)&gt;14,VLOOKUP(DATE(YEAR(E4045),MONTH(E4045)-1,DAY(1)),'מדדים וריביות'!B:C,2,FALSE),VLOOKUP(DATE(YEAR(E4045),MONTH(E4045)-2,DAY(1)),'מדדים וריביות'!B:C,2,FALSE))</f>
        <v>25662313.9244854</v>
      </c>
      <c r="I4045" s="43">
        <f>'ריבית יומית'!D4039</f>
        <v>1.0738622586670132E-4</v>
      </c>
      <c r="J4045" s="29">
        <f t="shared" si="523"/>
        <v>1.5315197176417505</v>
      </c>
      <c r="L4045">
        <f>VLOOKUP(D4044,'מדדים וריביות'!B:C,2)</f>
        <v>25511710.326069199</v>
      </c>
      <c r="M4045" s="30">
        <f t="shared" si="528"/>
        <v>0</v>
      </c>
      <c r="O4045" s="39">
        <f t="shared" si="525"/>
        <v>0</v>
      </c>
      <c r="P4045" s="39">
        <f t="shared" si="521"/>
        <v>0</v>
      </c>
      <c r="Q4045" s="39">
        <f t="shared" si="526"/>
        <v>0</v>
      </c>
      <c r="R4045" s="41">
        <f t="shared" si="527"/>
        <v>0</v>
      </c>
    </row>
    <row r="4046" spans="4:18" x14ac:dyDescent="0.25">
      <c r="D4046" s="1">
        <v>36911</v>
      </c>
      <c r="E4046" s="1">
        <f t="shared" si="524"/>
        <v>36892</v>
      </c>
      <c r="F4046" s="30">
        <f t="shared" si="522"/>
        <v>0</v>
      </c>
      <c r="H4046" s="42">
        <f>IF(DAY(D4046)&gt;14,VLOOKUP(DATE(YEAR(E4046),MONTH(E4046)-1,DAY(1)),'מדדים וריביות'!B:C,2,FALSE),VLOOKUP(DATE(YEAR(E4046),MONTH(E4046)-2,DAY(1)),'מדדים וריביות'!B:C,2,FALSE))</f>
        <v>25662313.9244854</v>
      </c>
      <c r="I4046" s="43">
        <f>'ריבית יומית'!D4040</f>
        <v>1.0738622586670132E-4</v>
      </c>
      <c r="J4046" s="29">
        <f t="shared" si="523"/>
        <v>1.5313552711787175</v>
      </c>
      <c r="L4046">
        <f>VLOOKUP(D4045,'מדדים וריביות'!B:C,2)</f>
        <v>25511710.326069199</v>
      </c>
      <c r="M4046" s="30">
        <f t="shared" si="528"/>
        <v>0</v>
      </c>
      <c r="O4046" s="39">
        <f t="shared" si="525"/>
        <v>0</v>
      </c>
      <c r="P4046" s="39">
        <f t="shared" si="521"/>
        <v>0</v>
      </c>
      <c r="Q4046" s="39">
        <f t="shared" si="526"/>
        <v>0</v>
      </c>
      <c r="R4046" s="41">
        <f t="shared" si="527"/>
        <v>0</v>
      </c>
    </row>
    <row r="4047" spans="4:18" x14ac:dyDescent="0.25">
      <c r="D4047" s="1">
        <v>36912</v>
      </c>
      <c r="E4047" s="1">
        <f t="shared" si="524"/>
        <v>36892</v>
      </c>
      <c r="F4047" s="30">
        <f t="shared" si="522"/>
        <v>0</v>
      </c>
      <c r="H4047" s="42">
        <f>IF(DAY(D4047)&gt;14,VLOOKUP(DATE(YEAR(E4047),MONTH(E4047)-1,DAY(1)),'מדדים וריביות'!B:C,2,FALSE),VLOOKUP(DATE(YEAR(E4047),MONTH(E4047)-2,DAY(1)),'מדדים וריביות'!B:C,2,FALSE))</f>
        <v>25662313.9244854</v>
      </c>
      <c r="I4047" s="43">
        <f>'ריבית יומית'!D4041</f>
        <v>1.0738622586670132E-4</v>
      </c>
      <c r="J4047" s="29">
        <f t="shared" si="523"/>
        <v>1.5311908423730733</v>
      </c>
      <c r="L4047">
        <f>VLOOKUP(D4046,'מדדים וריביות'!B:C,2)</f>
        <v>25511710.326069199</v>
      </c>
      <c r="M4047" s="30">
        <f t="shared" si="528"/>
        <v>0</v>
      </c>
      <c r="O4047" s="39">
        <f t="shared" si="525"/>
        <v>0</v>
      </c>
      <c r="P4047" s="39">
        <f t="shared" si="521"/>
        <v>0</v>
      </c>
      <c r="Q4047" s="39">
        <f t="shared" si="526"/>
        <v>0</v>
      </c>
      <c r="R4047" s="41">
        <f t="shared" si="527"/>
        <v>0</v>
      </c>
    </row>
    <row r="4048" spans="4:18" x14ac:dyDescent="0.25">
      <c r="D4048" s="1">
        <v>36913</v>
      </c>
      <c r="E4048" s="1">
        <f t="shared" si="524"/>
        <v>36892</v>
      </c>
      <c r="F4048" s="30">
        <f t="shared" si="522"/>
        <v>0</v>
      </c>
      <c r="H4048" s="42">
        <f>IF(DAY(D4048)&gt;14,VLOOKUP(DATE(YEAR(E4048),MONTH(E4048)-1,DAY(1)),'מדדים וריביות'!B:C,2,FALSE),VLOOKUP(DATE(YEAR(E4048),MONTH(E4048)-2,DAY(1)),'מדדים וריביות'!B:C,2,FALSE))</f>
        <v>25662313.9244854</v>
      </c>
      <c r="I4048" s="43">
        <f>'ריבית יומית'!D4042</f>
        <v>1.0738622586670132E-4</v>
      </c>
      <c r="J4048" s="29">
        <f t="shared" si="523"/>
        <v>1.5310264312229223</v>
      </c>
      <c r="L4048">
        <f>VLOOKUP(D4047,'מדדים וריביות'!B:C,2)</f>
        <v>25511710.326069199</v>
      </c>
      <c r="M4048" s="30">
        <f t="shared" si="528"/>
        <v>0</v>
      </c>
      <c r="O4048" s="39">
        <f t="shared" si="525"/>
        <v>0</v>
      </c>
      <c r="P4048" s="39">
        <f t="shared" si="521"/>
        <v>0</v>
      </c>
      <c r="Q4048" s="39">
        <f t="shared" si="526"/>
        <v>0</v>
      </c>
      <c r="R4048" s="41">
        <f t="shared" si="527"/>
        <v>0</v>
      </c>
    </row>
    <row r="4049" spans="4:18" x14ac:dyDescent="0.25">
      <c r="D4049" s="1">
        <v>36914</v>
      </c>
      <c r="E4049" s="1">
        <f t="shared" si="524"/>
        <v>36892</v>
      </c>
      <c r="F4049" s="30">
        <f t="shared" si="522"/>
        <v>0</v>
      </c>
      <c r="H4049" s="42">
        <f>IF(DAY(D4049)&gt;14,VLOOKUP(DATE(YEAR(E4049),MONTH(E4049)-1,DAY(1)),'מדדים וריביות'!B:C,2,FALSE),VLOOKUP(DATE(YEAR(E4049),MONTH(E4049)-2,DAY(1)),'מדדים וריביות'!B:C,2,FALSE))</f>
        <v>25662313.9244854</v>
      </c>
      <c r="I4049" s="43">
        <f>'ריבית יומית'!D4043</f>
        <v>1.0738622586670132E-4</v>
      </c>
      <c r="J4049" s="29">
        <f t="shared" si="523"/>
        <v>1.5308620377263682</v>
      </c>
      <c r="L4049">
        <f>VLOOKUP(D4048,'מדדים וריביות'!B:C,2)</f>
        <v>25511710.326069199</v>
      </c>
      <c r="M4049" s="30">
        <f t="shared" si="528"/>
        <v>0</v>
      </c>
      <c r="O4049" s="39">
        <f t="shared" si="525"/>
        <v>0</v>
      </c>
      <c r="P4049" s="39">
        <f t="shared" si="521"/>
        <v>0</v>
      </c>
      <c r="Q4049" s="39">
        <f t="shared" si="526"/>
        <v>0</v>
      </c>
      <c r="R4049" s="41">
        <f t="shared" si="527"/>
        <v>0</v>
      </c>
    </row>
    <row r="4050" spans="4:18" x14ac:dyDescent="0.25">
      <c r="D4050" s="1">
        <v>36915</v>
      </c>
      <c r="E4050" s="1">
        <f t="shared" si="524"/>
        <v>36892</v>
      </c>
      <c r="F4050" s="30">
        <f t="shared" si="522"/>
        <v>0</v>
      </c>
      <c r="H4050" s="42">
        <f>IF(DAY(D4050)&gt;14,VLOOKUP(DATE(YEAR(E4050),MONTH(E4050)-1,DAY(1)),'מדדים וריביות'!B:C,2,FALSE),VLOOKUP(DATE(YEAR(E4050),MONTH(E4050)-2,DAY(1)),'מדדים וריביות'!B:C,2,FALSE))</f>
        <v>25662313.9244854</v>
      </c>
      <c r="I4050" s="43">
        <f>'ריבית יומית'!D4044</f>
        <v>1.0738622586670132E-4</v>
      </c>
      <c r="J4050" s="29">
        <f t="shared" si="523"/>
        <v>1.5306976618815158</v>
      </c>
      <c r="L4050">
        <f>VLOOKUP(D4049,'מדדים וריביות'!B:C,2)</f>
        <v>25511710.326069199</v>
      </c>
      <c r="M4050" s="30">
        <f t="shared" si="528"/>
        <v>0</v>
      </c>
      <c r="O4050" s="39">
        <f t="shared" si="525"/>
        <v>0</v>
      </c>
      <c r="P4050" s="39">
        <f t="shared" si="521"/>
        <v>0</v>
      </c>
      <c r="Q4050" s="39">
        <f t="shared" si="526"/>
        <v>0</v>
      </c>
      <c r="R4050" s="41">
        <f t="shared" si="527"/>
        <v>0</v>
      </c>
    </row>
    <row r="4051" spans="4:18" x14ac:dyDescent="0.25">
      <c r="D4051" s="1">
        <v>36916</v>
      </c>
      <c r="E4051" s="1">
        <f t="shared" si="524"/>
        <v>36892</v>
      </c>
      <c r="F4051" s="30">
        <f t="shared" si="522"/>
        <v>0</v>
      </c>
      <c r="H4051" s="42">
        <f>IF(DAY(D4051)&gt;14,VLOOKUP(DATE(YEAR(E4051),MONTH(E4051)-1,DAY(1)),'מדדים וריביות'!B:C,2,FALSE),VLOOKUP(DATE(YEAR(E4051),MONTH(E4051)-2,DAY(1)),'מדדים וריביות'!B:C,2,FALSE))</f>
        <v>25662313.9244854</v>
      </c>
      <c r="I4051" s="43">
        <f>'ריבית יומית'!D4045</f>
        <v>1.0738622586670132E-4</v>
      </c>
      <c r="J4051" s="29">
        <f t="shared" si="523"/>
        <v>1.5305333036864697</v>
      </c>
      <c r="L4051">
        <f>VLOOKUP(D4050,'מדדים וריביות'!B:C,2)</f>
        <v>25511710.326069199</v>
      </c>
      <c r="M4051" s="30">
        <f t="shared" si="528"/>
        <v>0</v>
      </c>
      <c r="O4051" s="39">
        <f t="shared" si="525"/>
        <v>0</v>
      </c>
      <c r="P4051" s="39">
        <f t="shared" si="521"/>
        <v>0</v>
      </c>
      <c r="Q4051" s="39">
        <f t="shared" si="526"/>
        <v>0</v>
      </c>
      <c r="R4051" s="41">
        <f t="shared" si="527"/>
        <v>0</v>
      </c>
    </row>
    <row r="4052" spans="4:18" x14ac:dyDescent="0.25">
      <c r="D4052" s="1">
        <v>36917</v>
      </c>
      <c r="E4052" s="1">
        <f t="shared" si="524"/>
        <v>36892</v>
      </c>
      <c r="F4052" s="30">
        <f t="shared" si="522"/>
        <v>0</v>
      </c>
      <c r="H4052" s="42">
        <f>IF(DAY(D4052)&gt;14,VLOOKUP(DATE(YEAR(E4052),MONTH(E4052)-1,DAY(1)),'מדדים וריביות'!B:C,2,FALSE),VLOOKUP(DATE(YEAR(E4052),MONTH(E4052)-2,DAY(1)),'מדדים וריביות'!B:C,2,FALSE))</f>
        <v>25662313.9244854</v>
      </c>
      <c r="I4052" s="43">
        <f>'ריבית יומית'!D4046</f>
        <v>1.0738622586670132E-4</v>
      </c>
      <c r="J4052" s="29">
        <f t="shared" si="523"/>
        <v>1.5303689631393347</v>
      </c>
      <c r="L4052">
        <f>VLOOKUP(D4051,'מדדים וריביות'!B:C,2)</f>
        <v>25511710.326069199</v>
      </c>
      <c r="M4052" s="30">
        <f t="shared" si="528"/>
        <v>0</v>
      </c>
      <c r="O4052" s="39">
        <f t="shared" si="525"/>
        <v>0</v>
      </c>
      <c r="P4052" s="39">
        <f t="shared" si="521"/>
        <v>0</v>
      </c>
      <c r="Q4052" s="39">
        <f t="shared" si="526"/>
        <v>0</v>
      </c>
      <c r="R4052" s="41">
        <f t="shared" si="527"/>
        <v>0</v>
      </c>
    </row>
    <row r="4053" spans="4:18" x14ac:dyDescent="0.25">
      <c r="D4053" s="1">
        <v>36918</v>
      </c>
      <c r="E4053" s="1">
        <f t="shared" si="524"/>
        <v>36892</v>
      </c>
      <c r="F4053" s="30">
        <f t="shared" si="522"/>
        <v>0</v>
      </c>
      <c r="H4053" s="42">
        <f>IF(DAY(D4053)&gt;14,VLOOKUP(DATE(YEAR(E4053),MONTH(E4053)-1,DAY(1)),'מדדים וריביות'!B:C,2,FALSE),VLOOKUP(DATE(YEAR(E4053),MONTH(E4053)-2,DAY(1)),'מדדים וריביות'!B:C,2,FALSE))</f>
        <v>25662313.9244854</v>
      </c>
      <c r="I4053" s="43">
        <f>'ריבית יומית'!D4047</f>
        <v>1.0738622586670132E-4</v>
      </c>
      <c r="J4053" s="29">
        <f t="shared" si="523"/>
        <v>1.5302046402382159</v>
      </c>
      <c r="L4053">
        <f>VLOOKUP(D4052,'מדדים וריביות'!B:C,2)</f>
        <v>25511710.326069199</v>
      </c>
      <c r="M4053" s="30">
        <f t="shared" si="528"/>
        <v>0</v>
      </c>
      <c r="O4053" s="39">
        <f t="shared" si="525"/>
        <v>0</v>
      </c>
      <c r="P4053" s="39">
        <f t="shared" si="521"/>
        <v>0</v>
      </c>
      <c r="Q4053" s="39">
        <f t="shared" si="526"/>
        <v>0</v>
      </c>
      <c r="R4053" s="41">
        <f t="shared" si="527"/>
        <v>0</v>
      </c>
    </row>
    <row r="4054" spans="4:18" x14ac:dyDescent="0.25">
      <c r="D4054" s="1">
        <v>36919</v>
      </c>
      <c r="E4054" s="1">
        <f t="shared" si="524"/>
        <v>36892</v>
      </c>
      <c r="F4054" s="30">
        <f t="shared" si="522"/>
        <v>0</v>
      </c>
      <c r="H4054" s="42">
        <f>IF(DAY(D4054)&gt;14,VLOOKUP(DATE(YEAR(E4054),MONTH(E4054)-1,DAY(1)),'מדדים וריביות'!B:C,2,FALSE),VLOOKUP(DATE(YEAR(E4054),MONTH(E4054)-2,DAY(1)),'מדדים וריביות'!B:C,2,FALSE))</f>
        <v>25662313.9244854</v>
      </c>
      <c r="I4054" s="43">
        <f>'ריבית יומית'!D4048</f>
        <v>1.0738622586670132E-4</v>
      </c>
      <c r="J4054" s="29">
        <f t="shared" si="523"/>
        <v>1.5300403349812184</v>
      </c>
      <c r="L4054">
        <f>VLOOKUP(D4053,'מדדים וריביות'!B:C,2)</f>
        <v>25511710.326069199</v>
      </c>
      <c r="M4054" s="30">
        <f t="shared" si="528"/>
        <v>0</v>
      </c>
      <c r="O4054" s="39">
        <f t="shared" si="525"/>
        <v>0</v>
      </c>
      <c r="P4054" s="39">
        <f t="shared" si="521"/>
        <v>0</v>
      </c>
      <c r="Q4054" s="39">
        <f t="shared" si="526"/>
        <v>0</v>
      </c>
      <c r="R4054" s="41">
        <f t="shared" si="527"/>
        <v>0</v>
      </c>
    </row>
    <row r="4055" spans="4:18" x14ac:dyDescent="0.25">
      <c r="D4055" s="1">
        <v>36920</v>
      </c>
      <c r="E4055" s="1">
        <f t="shared" si="524"/>
        <v>36892</v>
      </c>
      <c r="F4055" s="30">
        <f t="shared" si="522"/>
        <v>0</v>
      </c>
      <c r="H4055" s="42">
        <f>IF(DAY(D4055)&gt;14,VLOOKUP(DATE(YEAR(E4055),MONTH(E4055)-1,DAY(1)),'מדדים וריביות'!B:C,2,FALSE),VLOOKUP(DATE(YEAR(E4055),MONTH(E4055)-2,DAY(1)),'מדדים וריביות'!B:C,2,FALSE))</f>
        <v>25662313.9244854</v>
      </c>
      <c r="I4055" s="43">
        <f>'ריבית יומית'!D4049</f>
        <v>1.0738622586670132E-4</v>
      </c>
      <c r="J4055" s="29">
        <f t="shared" si="523"/>
        <v>1.5298760473664479</v>
      </c>
      <c r="L4055">
        <f>VLOOKUP(D4054,'מדדים וריביות'!B:C,2)</f>
        <v>25511710.326069199</v>
      </c>
      <c r="M4055" s="30">
        <f t="shared" si="528"/>
        <v>0</v>
      </c>
      <c r="O4055" s="39">
        <f t="shared" si="525"/>
        <v>0</v>
      </c>
      <c r="P4055" s="39">
        <f t="shared" si="521"/>
        <v>0</v>
      </c>
      <c r="Q4055" s="39">
        <f t="shared" si="526"/>
        <v>0</v>
      </c>
      <c r="R4055" s="41">
        <f t="shared" si="527"/>
        <v>0</v>
      </c>
    </row>
    <row r="4056" spans="4:18" x14ac:dyDescent="0.25">
      <c r="D4056" s="1">
        <v>36921</v>
      </c>
      <c r="E4056" s="1">
        <f t="shared" si="524"/>
        <v>36892</v>
      </c>
      <c r="F4056" s="30">
        <f t="shared" si="522"/>
        <v>0</v>
      </c>
      <c r="H4056" s="42">
        <f>IF(DAY(D4056)&gt;14,VLOOKUP(DATE(YEAR(E4056),MONTH(E4056)-1,DAY(1)),'מדדים וריביות'!B:C,2,FALSE),VLOOKUP(DATE(YEAR(E4056),MONTH(E4056)-2,DAY(1)),'מדדים וריביות'!B:C,2,FALSE))</f>
        <v>25662313.9244854</v>
      </c>
      <c r="I4056" s="43">
        <f>'ריבית יומית'!D4050</f>
        <v>1.0738622586670132E-4</v>
      </c>
      <c r="J4056" s="29">
        <f t="shared" si="523"/>
        <v>1.5297117773920099</v>
      </c>
      <c r="L4056">
        <f>VLOOKUP(D4055,'מדדים וריביות'!B:C,2)</f>
        <v>25511710.326069199</v>
      </c>
      <c r="M4056" s="30">
        <f t="shared" si="528"/>
        <v>0</v>
      </c>
      <c r="O4056" s="39">
        <f t="shared" si="525"/>
        <v>0</v>
      </c>
      <c r="P4056" s="39">
        <f t="shared" si="521"/>
        <v>0</v>
      </c>
      <c r="Q4056" s="39">
        <f t="shared" si="526"/>
        <v>0</v>
      </c>
      <c r="R4056" s="41">
        <f t="shared" si="527"/>
        <v>0</v>
      </c>
    </row>
    <row r="4057" spans="4:18" x14ac:dyDescent="0.25">
      <c r="D4057" s="1">
        <v>36922</v>
      </c>
      <c r="E4057" s="1">
        <f t="shared" si="524"/>
        <v>36892</v>
      </c>
      <c r="F4057" s="30">
        <f t="shared" si="522"/>
        <v>0</v>
      </c>
      <c r="H4057" s="42">
        <f>IF(DAY(D4057)&gt;14,VLOOKUP(DATE(YEAR(E4057),MONTH(E4057)-1,DAY(1)),'מדדים וריביות'!B:C,2,FALSE),VLOOKUP(DATE(YEAR(E4057),MONTH(E4057)-2,DAY(1)),'מדדים וריביות'!B:C,2,FALSE))</f>
        <v>25662313.9244854</v>
      </c>
      <c r="I4057" s="43">
        <f>'ריבית יומית'!D4051</f>
        <v>1.0738622586670132E-4</v>
      </c>
      <c r="J4057" s="29">
        <f t="shared" si="523"/>
        <v>1.5295475250560104</v>
      </c>
      <c r="L4057">
        <f>VLOOKUP(D4056,'מדדים וריביות'!B:C,2)</f>
        <v>25511710.326069199</v>
      </c>
      <c r="M4057" s="30">
        <f t="shared" si="528"/>
        <v>0</v>
      </c>
      <c r="O4057" s="39">
        <f t="shared" si="525"/>
        <v>0</v>
      </c>
      <c r="P4057" s="39">
        <f t="shared" si="521"/>
        <v>0</v>
      </c>
      <c r="Q4057" s="39">
        <f t="shared" si="526"/>
        <v>0</v>
      </c>
      <c r="R4057" s="41">
        <f t="shared" si="527"/>
        <v>0</v>
      </c>
    </row>
    <row r="4058" spans="4:18" x14ac:dyDescent="0.25">
      <c r="D4058" s="1">
        <v>36923</v>
      </c>
      <c r="E4058" s="1">
        <f t="shared" si="524"/>
        <v>36923</v>
      </c>
      <c r="F4058" s="30">
        <f t="shared" si="522"/>
        <v>0</v>
      </c>
      <c r="H4058" s="42">
        <f>IF(DAY(D4058)&gt;14,VLOOKUP(DATE(YEAR(E4058),MONTH(E4058)-1,DAY(1)),'מדדים וריביות'!B:C,2,FALSE),VLOOKUP(DATE(YEAR(E4058),MONTH(E4058)-2,DAY(1)),'מדדים וריביות'!B:C,2,FALSE))</f>
        <v>25662313.9244854</v>
      </c>
      <c r="I4058" s="43">
        <f>'ריבית יומית'!D4052</f>
        <v>1.0738622586670132E-4</v>
      </c>
      <c r="J4058" s="29">
        <f t="shared" si="523"/>
        <v>1.5293832903565554</v>
      </c>
      <c r="L4058">
        <f>VLOOKUP(D4057,'מדדים וריביות'!B:C,2)</f>
        <v>25511710.326069199</v>
      </c>
      <c r="M4058" s="30">
        <f t="shared" si="528"/>
        <v>0</v>
      </c>
      <c r="O4058" s="39">
        <f t="shared" si="525"/>
        <v>0</v>
      </c>
      <c r="P4058" s="39">
        <f t="shared" si="521"/>
        <v>0</v>
      </c>
      <c r="Q4058" s="39">
        <f t="shared" si="526"/>
        <v>0</v>
      </c>
      <c r="R4058" s="41">
        <f t="shared" si="527"/>
        <v>0</v>
      </c>
    </row>
    <row r="4059" spans="4:18" x14ac:dyDescent="0.25">
      <c r="D4059" s="1">
        <v>36924</v>
      </c>
      <c r="E4059" s="1">
        <f t="shared" si="524"/>
        <v>36923</v>
      </c>
      <c r="F4059" s="30">
        <f t="shared" si="522"/>
        <v>0</v>
      </c>
      <c r="H4059" s="42">
        <f>IF(DAY(D4059)&gt;14,VLOOKUP(DATE(YEAR(E4059),MONTH(E4059)-1,DAY(1)),'מדדים וריביות'!B:C,2,FALSE),VLOOKUP(DATE(YEAR(E4059),MONTH(E4059)-2,DAY(1)),'מדדים וריביות'!B:C,2,FALSE))</f>
        <v>25662313.9244854</v>
      </c>
      <c r="I4059" s="43">
        <f>'ריבית יומית'!D4053</f>
        <v>1.0738622586670132E-4</v>
      </c>
      <c r="J4059" s="29">
        <f t="shared" si="523"/>
        <v>1.5292190732917512</v>
      </c>
      <c r="L4059">
        <f>VLOOKUP(D4058,'מדדים וריביות'!B:C,2)</f>
        <v>25486096.159075201</v>
      </c>
      <c r="M4059" s="30">
        <f t="shared" si="528"/>
        <v>0</v>
      </c>
      <c r="O4059" s="39">
        <f t="shared" si="525"/>
        <v>0</v>
      </c>
      <c r="P4059" s="39">
        <f t="shared" si="521"/>
        <v>0</v>
      </c>
      <c r="Q4059" s="39">
        <f t="shared" si="526"/>
        <v>0</v>
      </c>
      <c r="R4059" s="41">
        <f t="shared" si="527"/>
        <v>0</v>
      </c>
    </row>
    <row r="4060" spans="4:18" x14ac:dyDescent="0.25">
      <c r="D4060" s="1">
        <v>36925</v>
      </c>
      <c r="E4060" s="1">
        <f t="shared" si="524"/>
        <v>36923</v>
      </c>
      <c r="F4060" s="30">
        <f t="shared" si="522"/>
        <v>0</v>
      </c>
      <c r="H4060" s="42">
        <f>IF(DAY(D4060)&gt;14,VLOOKUP(DATE(YEAR(E4060),MONTH(E4060)-1,DAY(1)),'מדדים וריביות'!B:C,2,FALSE),VLOOKUP(DATE(YEAR(E4060),MONTH(E4060)-2,DAY(1)),'מדדים וריביות'!B:C,2,FALSE))</f>
        <v>25662313.9244854</v>
      </c>
      <c r="I4060" s="43">
        <f>'ריבית יומית'!D4054</f>
        <v>1.0738622586670132E-4</v>
      </c>
      <c r="J4060" s="29">
        <f t="shared" si="523"/>
        <v>1.5290548738597043</v>
      </c>
      <c r="L4060">
        <f>VLOOKUP(D4059,'מדדים וריביות'!B:C,2)</f>
        <v>25486096.159075201</v>
      </c>
      <c r="M4060" s="30">
        <f t="shared" si="528"/>
        <v>0</v>
      </c>
      <c r="O4060" s="39">
        <f t="shared" si="525"/>
        <v>0</v>
      </c>
      <c r="P4060" s="39">
        <f t="shared" si="521"/>
        <v>0</v>
      </c>
      <c r="Q4060" s="39">
        <f t="shared" si="526"/>
        <v>0</v>
      </c>
      <c r="R4060" s="41">
        <f t="shared" si="527"/>
        <v>0</v>
      </c>
    </row>
    <row r="4061" spans="4:18" x14ac:dyDescent="0.25">
      <c r="D4061" s="1">
        <v>36926</v>
      </c>
      <c r="E4061" s="1">
        <f t="shared" si="524"/>
        <v>36923</v>
      </c>
      <c r="F4061" s="30">
        <f t="shared" si="522"/>
        <v>0</v>
      </c>
      <c r="H4061" s="42">
        <f>IF(DAY(D4061)&gt;14,VLOOKUP(DATE(YEAR(E4061),MONTH(E4061)-1,DAY(1)),'מדדים וריביות'!B:C,2,FALSE),VLOOKUP(DATE(YEAR(E4061),MONTH(E4061)-2,DAY(1)),'מדדים וריביות'!B:C,2,FALSE))</f>
        <v>25662313.9244854</v>
      </c>
      <c r="I4061" s="43">
        <f>'ריבית יומית'!D4055</f>
        <v>1.0738622586670132E-4</v>
      </c>
      <c r="J4061" s="29">
        <f t="shared" si="523"/>
        <v>1.5288906920585215</v>
      </c>
      <c r="L4061">
        <f>VLOOKUP(D4060,'מדדים וריביות'!B:C,2)</f>
        <v>25486096.159075201</v>
      </c>
      <c r="M4061" s="30">
        <f t="shared" si="528"/>
        <v>0</v>
      </c>
      <c r="O4061" s="39">
        <f t="shared" si="525"/>
        <v>0</v>
      </c>
      <c r="P4061" s="39">
        <f t="shared" si="521"/>
        <v>0</v>
      </c>
      <c r="Q4061" s="39">
        <f t="shared" si="526"/>
        <v>0</v>
      </c>
      <c r="R4061" s="41">
        <f t="shared" si="527"/>
        <v>0</v>
      </c>
    </row>
    <row r="4062" spans="4:18" x14ac:dyDescent="0.25">
      <c r="D4062" s="1">
        <v>36927</v>
      </c>
      <c r="E4062" s="1">
        <f t="shared" si="524"/>
        <v>36923</v>
      </c>
      <c r="F4062" s="30">
        <f t="shared" si="522"/>
        <v>0</v>
      </c>
      <c r="H4062" s="42">
        <f>IF(DAY(D4062)&gt;14,VLOOKUP(DATE(YEAR(E4062),MONTH(E4062)-1,DAY(1)),'מדדים וריביות'!B:C,2,FALSE),VLOOKUP(DATE(YEAR(E4062),MONTH(E4062)-2,DAY(1)),'מדדים וריביות'!B:C,2,FALSE))</f>
        <v>25662313.9244854</v>
      </c>
      <c r="I4062" s="43">
        <f>'ריבית יומית'!D4056</f>
        <v>1.0738622586670132E-4</v>
      </c>
      <c r="J4062" s="29">
        <f t="shared" si="523"/>
        <v>1.5287265278863094</v>
      </c>
      <c r="L4062">
        <f>VLOOKUP(D4061,'מדדים וריביות'!B:C,2)</f>
        <v>25486096.159075201</v>
      </c>
      <c r="M4062" s="30">
        <f t="shared" si="528"/>
        <v>0</v>
      </c>
      <c r="O4062" s="39">
        <f t="shared" si="525"/>
        <v>0</v>
      </c>
      <c r="P4062" s="39">
        <f t="shared" si="521"/>
        <v>0</v>
      </c>
      <c r="Q4062" s="39">
        <f t="shared" si="526"/>
        <v>0</v>
      </c>
      <c r="R4062" s="41">
        <f t="shared" si="527"/>
        <v>0</v>
      </c>
    </row>
    <row r="4063" spans="4:18" x14ac:dyDescent="0.25">
      <c r="D4063" s="1">
        <v>36928</v>
      </c>
      <c r="E4063" s="1">
        <f t="shared" si="524"/>
        <v>36923</v>
      </c>
      <c r="F4063" s="30">
        <f t="shared" si="522"/>
        <v>0</v>
      </c>
      <c r="H4063" s="42">
        <f>IF(DAY(D4063)&gt;14,VLOOKUP(DATE(YEAR(E4063),MONTH(E4063)-1,DAY(1)),'מדדים וריביות'!B:C,2,FALSE),VLOOKUP(DATE(YEAR(E4063),MONTH(E4063)-2,DAY(1)),'מדדים וריביות'!B:C,2,FALSE))</f>
        <v>25662313.9244854</v>
      </c>
      <c r="I4063" s="43">
        <f>'ריבית יומית'!D4057</f>
        <v>1.0738622586670132E-4</v>
      </c>
      <c r="J4063" s="29">
        <f t="shared" si="523"/>
        <v>1.5285623813411753</v>
      </c>
      <c r="L4063">
        <f>VLOOKUP(D4062,'מדדים וריביות'!B:C,2)</f>
        <v>25486096.159075201</v>
      </c>
      <c r="M4063" s="30">
        <f t="shared" si="528"/>
        <v>0</v>
      </c>
      <c r="O4063" s="39">
        <f t="shared" si="525"/>
        <v>0</v>
      </c>
      <c r="P4063" s="39">
        <f t="shared" si="521"/>
        <v>0</v>
      </c>
      <c r="Q4063" s="39">
        <f t="shared" si="526"/>
        <v>0</v>
      </c>
      <c r="R4063" s="41">
        <f t="shared" si="527"/>
        <v>0</v>
      </c>
    </row>
    <row r="4064" spans="4:18" x14ac:dyDescent="0.25">
      <c r="D4064" s="1">
        <v>36929</v>
      </c>
      <c r="E4064" s="1">
        <f t="shared" si="524"/>
        <v>36923</v>
      </c>
      <c r="F4064" s="30">
        <f t="shared" si="522"/>
        <v>0</v>
      </c>
      <c r="H4064" s="42">
        <f>IF(DAY(D4064)&gt;14,VLOOKUP(DATE(YEAR(E4064),MONTH(E4064)-1,DAY(1)),'מדדים וריביות'!B:C,2,FALSE),VLOOKUP(DATE(YEAR(E4064),MONTH(E4064)-2,DAY(1)),'מדדים וריביות'!B:C,2,FALSE))</f>
        <v>25662313.9244854</v>
      </c>
      <c r="I4064" s="43">
        <f>'ריבית יומית'!D4058</f>
        <v>1.0738622586670132E-4</v>
      </c>
      <c r="J4064" s="29">
        <f t="shared" si="523"/>
        <v>1.5283982524212265</v>
      </c>
      <c r="L4064">
        <f>VLOOKUP(D4063,'מדדים וריביות'!B:C,2)</f>
        <v>25486096.159075201</v>
      </c>
      <c r="M4064" s="30">
        <f t="shared" si="528"/>
        <v>0</v>
      </c>
      <c r="O4064" s="39">
        <f t="shared" si="525"/>
        <v>0</v>
      </c>
      <c r="P4064" s="39">
        <f t="shared" si="521"/>
        <v>0</v>
      </c>
      <c r="Q4064" s="39">
        <f t="shared" si="526"/>
        <v>0</v>
      </c>
      <c r="R4064" s="41">
        <f t="shared" si="527"/>
        <v>0</v>
      </c>
    </row>
    <row r="4065" spans="4:18" x14ac:dyDescent="0.25">
      <c r="D4065" s="1">
        <v>36930</v>
      </c>
      <c r="E4065" s="1">
        <f t="shared" si="524"/>
        <v>36923</v>
      </c>
      <c r="F4065" s="30">
        <f t="shared" si="522"/>
        <v>0</v>
      </c>
      <c r="H4065" s="42">
        <f>IF(DAY(D4065)&gt;14,VLOOKUP(DATE(YEAR(E4065),MONTH(E4065)-1,DAY(1)),'מדדים וריביות'!B:C,2,FALSE),VLOOKUP(DATE(YEAR(E4065),MONTH(E4065)-2,DAY(1)),'מדדים וריביות'!B:C,2,FALSE))</f>
        <v>25662313.9244854</v>
      </c>
      <c r="I4065" s="43">
        <f>'ריבית יומית'!D4059</f>
        <v>1.0738622586670132E-4</v>
      </c>
      <c r="J4065" s="29">
        <f t="shared" si="523"/>
        <v>1.5282341411245706</v>
      </c>
      <c r="L4065">
        <f>VLOOKUP(D4064,'מדדים וריביות'!B:C,2)</f>
        <v>25486096.159075201</v>
      </c>
      <c r="M4065" s="30">
        <f t="shared" si="528"/>
        <v>0</v>
      </c>
      <c r="O4065" s="39">
        <f t="shared" si="525"/>
        <v>0</v>
      </c>
      <c r="P4065" s="39">
        <f t="shared" si="521"/>
        <v>0</v>
      </c>
      <c r="Q4065" s="39">
        <f t="shared" si="526"/>
        <v>0</v>
      </c>
      <c r="R4065" s="41">
        <f t="shared" si="527"/>
        <v>0</v>
      </c>
    </row>
    <row r="4066" spans="4:18" x14ac:dyDescent="0.25">
      <c r="D4066" s="1">
        <v>36931</v>
      </c>
      <c r="E4066" s="1">
        <f t="shared" si="524"/>
        <v>36923</v>
      </c>
      <c r="F4066" s="30">
        <f t="shared" si="522"/>
        <v>0</v>
      </c>
      <c r="H4066" s="42">
        <f>IF(DAY(D4066)&gt;14,VLOOKUP(DATE(YEAR(E4066),MONTH(E4066)-1,DAY(1)),'מדדים וריביות'!B:C,2,FALSE),VLOOKUP(DATE(YEAR(E4066),MONTH(E4066)-2,DAY(1)),'מדדים וריביות'!B:C,2,FALSE))</f>
        <v>25662313.9244854</v>
      </c>
      <c r="I4066" s="43">
        <f>'ריבית יומית'!D4060</f>
        <v>1.0738622586670132E-4</v>
      </c>
      <c r="J4066" s="29">
        <f t="shared" si="523"/>
        <v>1.528070047449315</v>
      </c>
      <c r="L4066">
        <f>VLOOKUP(D4065,'מדדים וריביות'!B:C,2)</f>
        <v>25486096.159075201</v>
      </c>
      <c r="M4066" s="30">
        <f t="shared" si="528"/>
        <v>0</v>
      </c>
      <c r="O4066" s="39">
        <f t="shared" si="525"/>
        <v>0</v>
      </c>
      <c r="P4066" s="39">
        <f t="shared" si="521"/>
        <v>0</v>
      </c>
      <c r="Q4066" s="39">
        <f t="shared" si="526"/>
        <v>0</v>
      </c>
      <c r="R4066" s="41">
        <f t="shared" si="527"/>
        <v>0</v>
      </c>
    </row>
    <row r="4067" spans="4:18" x14ac:dyDescent="0.25">
      <c r="D4067" s="1">
        <v>36932</v>
      </c>
      <c r="E4067" s="1">
        <f t="shared" si="524"/>
        <v>36923</v>
      </c>
      <c r="F4067" s="30">
        <f t="shared" si="522"/>
        <v>0</v>
      </c>
      <c r="H4067" s="42">
        <f>IF(DAY(D4067)&gt;14,VLOOKUP(DATE(YEAR(E4067),MONTH(E4067)-1,DAY(1)),'מדדים וריביות'!B:C,2,FALSE),VLOOKUP(DATE(YEAR(E4067),MONTH(E4067)-2,DAY(1)),'מדדים וריביות'!B:C,2,FALSE))</f>
        <v>25662313.9244854</v>
      </c>
      <c r="I4067" s="43">
        <f>'ריבית יומית'!D4061</f>
        <v>1.0738622586670132E-4</v>
      </c>
      <c r="J4067" s="29">
        <f t="shared" si="523"/>
        <v>1.5279059713935679</v>
      </c>
      <c r="L4067">
        <f>VLOOKUP(D4066,'מדדים וריביות'!B:C,2)</f>
        <v>25486096.159075201</v>
      </c>
      <c r="M4067" s="30">
        <f t="shared" si="528"/>
        <v>0</v>
      </c>
      <c r="O4067" s="39">
        <f t="shared" si="525"/>
        <v>0</v>
      </c>
      <c r="P4067" s="39">
        <f t="shared" si="521"/>
        <v>0</v>
      </c>
      <c r="Q4067" s="39">
        <f t="shared" si="526"/>
        <v>0</v>
      </c>
      <c r="R4067" s="41">
        <f t="shared" si="527"/>
        <v>0</v>
      </c>
    </row>
    <row r="4068" spans="4:18" x14ac:dyDescent="0.25">
      <c r="D4068" s="1">
        <v>36933</v>
      </c>
      <c r="E4068" s="1">
        <f t="shared" si="524"/>
        <v>36923</v>
      </c>
      <c r="F4068" s="30">
        <f t="shared" si="522"/>
        <v>0</v>
      </c>
      <c r="H4068" s="42">
        <f>IF(DAY(D4068)&gt;14,VLOOKUP(DATE(YEAR(E4068),MONTH(E4068)-1,DAY(1)),'מדדים וריביות'!B:C,2,FALSE),VLOOKUP(DATE(YEAR(E4068),MONTH(E4068)-2,DAY(1)),'מדדים וריביות'!B:C,2,FALSE))</f>
        <v>25662313.9244854</v>
      </c>
      <c r="I4068" s="43">
        <f>'ריבית יומית'!D4062</f>
        <v>1.0738622586670132E-4</v>
      </c>
      <c r="J4068" s="29">
        <f t="shared" si="523"/>
        <v>1.5277419129554373</v>
      </c>
      <c r="L4068">
        <f>VLOOKUP(D4067,'מדדים וריביות'!B:C,2)</f>
        <v>25486096.159075201</v>
      </c>
      <c r="M4068" s="30">
        <f t="shared" si="528"/>
        <v>0</v>
      </c>
      <c r="O4068" s="39">
        <f t="shared" si="525"/>
        <v>0</v>
      </c>
      <c r="P4068" s="39">
        <f t="shared" si="521"/>
        <v>0</v>
      </c>
      <c r="Q4068" s="39">
        <f t="shared" si="526"/>
        <v>0</v>
      </c>
      <c r="R4068" s="41">
        <f t="shared" si="527"/>
        <v>0</v>
      </c>
    </row>
    <row r="4069" spans="4:18" x14ac:dyDescent="0.25">
      <c r="D4069" s="1">
        <v>36934</v>
      </c>
      <c r="E4069" s="1">
        <f t="shared" si="524"/>
        <v>36923</v>
      </c>
      <c r="F4069" s="30">
        <f t="shared" si="522"/>
        <v>0</v>
      </c>
      <c r="H4069" s="42">
        <f>IF(DAY(D4069)&gt;14,VLOOKUP(DATE(YEAR(E4069),MONTH(E4069)-1,DAY(1)),'מדדים וריביות'!B:C,2,FALSE),VLOOKUP(DATE(YEAR(E4069),MONTH(E4069)-2,DAY(1)),'מדדים וריביות'!B:C,2,FALSE))</f>
        <v>25662313.9244854</v>
      </c>
      <c r="I4069" s="43">
        <f>'ריבית יומית'!D4063</f>
        <v>1.0738622586670132E-4</v>
      </c>
      <c r="J4069" s="29">
        <f t="shared" si="523"/>
        <v>1.5275778721330313</v>
      </c>
      <c r="L4069">
        <f>VLOOKUP(D4068,'מדדים וריביות'!B:C,2)</f>
        <v>25486096.159075201</v>
      </c>
      <c r="M4069" s="30">
        <f t="shared" si="528"/>
        <v>0</v>
      </c>
      <c r="O4069" s="39">
        <f t="shared" si="525"/>
        <v>0</v>
      </c>
      <c r="P4069" s="39">
        <f t="shared" si="521"/>
        <v>0</v>
      </c>
      <c r="Q4069" s="39">
        <f t="shared" si="526"/>
        <v>0</v>
      </c>
      <c r="R4069" s="41">
        <f t="shared" si="527"/>
        <v>0</v>
      </c>
    </row>
    <row r="4070" spans="4:18" x14ac:dyDescent="0.25">
      <c r="D4070" s="1">
        <v>36935</v>
      </c>
      <c r="E4070" s="1">
        <f t="shared" si="524"/>
        <v>36923</v>
      </c>
      <c r="F4070" s="30">
        <f t="shared" si="522"/>
        <v>0</v>
      </c>
      <c r="H4070" s="42">
        <f>IF(DAY(D4070)&gt;14,VLOOKUP(DATE(YEAR(E4070),MONTH(E4070)-1,DAY(1)),'מדדים וריביות'!B:C,2,FALSE),VLOOKUP(DATE(YEAR(E4070),MONTH(E4070)-2,DAY(1)),'מדדים וריביות'!B:C,2,FALSE))</f>
        <v>25662313.9244854</v>
      </c>
      <c r="I4070" s="43">
        <f>'ריבית יומית'!D4064</f>
        <v>1.0738622586670132E-4</v>
      </c>
      <c r="J4070" s="29">
        <f t="shared" si="523"/>
        <v>1.5274138489244589</v>
      </c>
      <c r="L4070">
        <f>VLOOKUP(D4069,'מדדים וריביות'!B:C,2)</f>
        <v>25486096.159075201</v>
      </c>
      <c r="M4070" s="30">
        <f t="shared" si="528"/>
        <v>0</v>
      </c>
      <c r="O4070" s="39">
        <f t="shared" si="525"/>
        <v>0</v>
      </c>
      <c r="P4070" s="39">
        <f t="shared" si="521"/>
        <v>0</v>
      </c>
      <c r="Q4070" s="39">
        <f t="shared" si="526"/>
        <v>0</v>
      </c>
      <c r="R4070" s="41">
        <f t="shared" si="527"/>
        <v>0</v>
      </c>
    </row>
    <row r="4071" spans="4:18" x14ac:dyDescent="0.25">
      <c r="D4071" s="1">
        <v>36936</v>
      </c>
      <c r="E4071" s="1">
        <f t="shared" si="524"/>
        <v>36923</v>
      </c>
      <c r="F4071" s="30">
        <f t="shared" si="522"/>
        <v>0</v>
      </c>
      <c r="H4071" s="42">
        <f>IF(DAY(D4071)&gt;14,VLOOKUP(DATE(YEAR(E4071),MONTH(E4071)-1,DAY(1)),'מדדים וריביות'!B:C,2,FALSE),VLOOKUP(DATE(YEAR(E4071),MONTH(E4071)-2,DAY(1)),'מדדים וריביות'!B:C,2,FALSE))</f>
        <v>25662313.9244854</v>
      </c>
      <c r="I4071" s="43">
        <f>'ריבית יומית'!D4065</f>
        <v>1.0738622586670132E-4</v>
      </c>
      <c r="J4071" s="29">
        <f t="shared" si="523"/>
        <v>1.5272498433278283</v>
      </c>
      <c r="L4071">
        <f>VLOOKUP(D4070,'מדדים וריביות'!B:C,2)</f>
        <v>25486096.159075201</v>
      </c>
      <c r="M4071" s="30">
        <f t="shared" si="528"/>
        <v>0</v>
      </c>
      <c r="O4071" s="39">
        <f t="shared" si="525"/>
        <v>0</v>
      </c>
      <c r="P4071" s="39">
        <f t="shared" si="521"/>
        <v>0</v>
      </c>
      <c r="Q4071" s="39">
        <f t="shared" si="526"/>
        <v>0</v>
      </c>
      <c r="R4071" s="41">
        <f t="shared" si="527"/>
        <v>0</v>
      </c>
    </row>
    <row r="4072" spans="4:18" x14ac:dyDescent="0.25">
      <c r="D4072" s="1">
        <v>36937</v>
      </c>
      <c r="E4072" s="1">
        <f t="shared" si="524"/>
        <v>36923</v>
      </c>
      <c r="F4072" s="30">
        <f t="shared" si="522"/>
        <v>0</v>
      </c>
      <c r="H4072" s="42">
        <f>IF(DAY(D4072)&gt;14,VLOOKUP(DATE(YEAR(E4072),MONTH(E4072)-1,DAY(1)),'מדדים וריביות'!B:C,2,FALSE),VLOOKUP(DATE(YEAR(E4072),MONTH(E4072)-2,DAY(1)),'מדדים וריביות'!B:C,2,FALSE))</f>
        <v>25511710.326069199</v>
      </c>
      <c r="I4072" s="43">
        <f>'ריבית יומית'!D4066</f>
        <v>1.0738622586670132E-4</v>
      </c>
      <c r="J4072" s="29">
        <f t="shared" si="523"/>
        <v>1.5270858553412487</v>
      </c>
      <c r="L4072">
        <f>VLOOKUP(D4071,'מדדים וריביות'!B:C,2)</f>
        <v>25486096.159075201</v>
      </c>
      <c r="M4072" s="30">
        <f t="shared" si="528"/>
        <v>0</v>
      </c>
      <c r="O4072" s="39">
        <f t="shared" si="525"/>
        <v>0</v>
      </c>
      <c r="P4072" s="39">
        <f t="shared" si="521"/>
        <v>0</v>
      </c>
      <c r="Q4072" s="39">
        <f t="shared" si="526"/>
        <v>0</v>
      </c>
      <c r="R4072" s="41">
        <f t="shared" si="527"/>
        <v>0</v>
      </c>
    </row>
    <row r="4073" spans="4:18" x14ac:dyDescent="0.25">
      <c r="D4073" s="1">
        <v>36938</v>
      </c>
      <c r="E4073" s="1">
        <f t="shared" si="524"/>
        <v>36923</v>
      </c>
      <c r="F4073" s="30">
        <f t="shared" si="522"/>
        <v>0</v>
      </c>
      <c r="H4073" s="42">
        <f>IF(DAY(D4073)&gt;14,VLOOKUP(DATE(YEAR(E4073),MONTH(E4073)-1,DAY(1)),'מדדים וריביות'!B:C,2,FALSE),VLOOKUP(DATE(YEAR(E4073),MONTH(E4073)-2,DAY(1)),'מדדים וריביות'!B:C,2,FALSE))</f>
        <v>25511710.326069199</v>
      </c>
      <c r="I4073" s="43">
        <f>'ריבית יומית'!D4067</f>
        <v>1.0738622586670132E-4</v>
      </c>
      <c r="J4073" s="29">
        <f t="shared" si="523"/>
        <v>1.5269218849628292</v>
      </c>
      <c r="L4073">
        <f>VLOOKUP(D4072,'מדדים וריביות'!B:C,2)</f>
        <v>25486096.159075201</v>
      </c>
      <c r="M4073" s="30">
        <f t="shared" si="528"/>
        <v>0</v>
      </c>
      <c r="O4073" s="39">
        <f t="shared" si="525"/>
        <v>0</v>
      </c>
      <c r="P4073" s="39">
        <f t="shared" si="521"/>
        <v>0</v>
      </c>
      <c r="Q4073" s="39">
        <f t="shared" si="526"/>
        <v>0</v>
      </c>
      <c r="R4073" s="41">
        <f t="shared" si="527"/>
        <v>0</v>
      </c>
    </row>
    <row r="4074" spans="4:18" x14ac:dyDescent="0.25">
      <c r="D4074" s="1">
        <v>36939</v>
      </c>
      <c r="E4074" s="1">
        <f t="shared" si="524"/>
        <v>36923</v>
      </c>
      <c r="F4074" s="30">
        <f t="shared" si="522"/>
        <v>0</v>
      </c>
      <c r="H4074" s="42">
        <f>IF(DAY(D4074)&gt;14,VLOOKUP(DATE(YEAR(E4074),MONTH(E4074)-1,DAY(1)),'מדדים וריביות'!B:C,2,FALSE),VLOOKUP(DATE(YEAR(E4074),MONTH(E4074)-2,DAY(1)),'מדדים וריביות'!B:C,2,FALSE))</f>
        <v>25511710.326069199</v>
      </c>
      <c r="I4074" s="43">
        <f>'ריבית יומית'!D4068</f>
        <v>1.0738622586670132E-4</v>
      </c>
      <c r="J4074" s="29">
        <f t="shared" si="523"/>
        <v>1.5267579321906792</v>
      </c>
      <c r="L4074">
        <f>VLOOKUP(D4073,'מדדים וריביות'!B:C,2)</f>
        <v>25486096.159075201</v>
      </c>
      <c r="M4074" s="30">
        <f t="shared" si="528"/>
        <v>0</v>
      </c>
      <c r="O4074" s="39">
        <f t="shared" si="525"/>
        <v>0</v>
      </c>
      <c r="P4074" s="39">
        <f t="shared" si="521"/>
        <v>0</v>
      </c>
      <c r="Q4074" s="39">
        <f t="shared" si="526"/>
        <v>0</v>
      </c>
      <c r="R4074" s="41">
        <f t="shared" si="527"/>
        <v>0</v>
      </c>
    </row>
    <row r="4075" spans="4:18" x14ac:dyDescent="0.25">
      <c r="D4075" s="1">
        <v>36940</v>
      </c>
      <c r="E4075" s="1">
        <f t="shared" si="524"/>
        <v>36923</v>
      </c>
      <c r="F4075" s="30">
        <f t="shared" si="522"/>
        <v>0</v>
      </c>
      <c r="H4075" s="42">
        <f>IF(DAY(D4075)&gt;14,VLOOKUP(DATE(YEAR(E4075),MONTH(E4075)-1,DAY(1)),'מדדים וריביות'!B:C,2,FALSE),VLOOKUP(DATE(YEAR(E4075),MONTH(E4075)-2,DAY(1)),'מדדים וריביות'!B:C,2,FALSE))</f>
        <v>25511710.326069199</v>
      </c>
      <c r="I4075" s="43">
        <f>'ריבית יומית'!D4069</f>
        <v>1.0738622586670132E-4</v>
      </c>
      <c r="J4075" s="29">
        <f t="shared" si="523"/>
        <v>1.5265939970229081</v>
      </c>
      <c r="L4075">
        <f>VLOOKUP(D4074,'מדדים וריביות'!B:C,2)</f>
        <v>25486096.159075201</v>
      </c>
      <c r="M4075" s="30">
        <f t="shared" si="528"/>
        <v>0</v>
      </c>
      <c r="O4075" s="39">
        <f t="shared" si="525"/>
        <v>0</v>
      </c>
      <c r="P4075" s="39">
        <f t="shared" si="521"/>
        <v>0</v>
      </c>
      <c r="Q4075" s="39">
        <f t="shared" si="526"/>
        <v>0</v>
      </c>
      <c r="R4075" s="41">
        <f t="shared" si="527"/>
        <v>0</v>
      </c>
    </row>
    <row r="4076" spans="4:18" x14ac:dyDescent="0.25">
      <c r="D4076" s="1">
        <v>36941</v>
      </c>
      <c r="E4076" s="1">
        <f t="shared" si="524"/>
        <v>36923</v>
      </c>
      <c r="F4076" s="30">
        <f t="shared" si="522"/>
        <v>0</v>
      </c>
      <c r="H4076" s="42">
        <f>IF(DAY(D4076)&gt;14,VLOOKUP(DATE(YEAR(E4076),MONTH(E4076)-1,DAY(1)),'מדדים וריביות'!B:C,2,FALSE),VLOOKUP(DATE(YEAR(E4076),MONTH(E4076)-2,DAY(1)),'מדדים וריביות'!B:C,2,FALSE))</f>
        <v>25511710.326069199</v>
      </c>
      <c r="I4076" s="43">
        <f>'ריבית יומית'!D4070</f>
        <v>1.0738622586670132E-4</v>
      </c>
      <c r="J4076" s="29">
        <f t="shared" si="523"/>
        <v>1.5264300794576258</v>
      </c>
      <c r="L4076">
        <f>VLOOKUP(D4075,'מדדים וריביות'!B:C,2)</f>
        <v>25486096.159075201</v>
      </c>
      <c r="M4076" s="30">
        <f t="shared" si="528"/>
        <v>0</v>
      </c>
      <c r="O4076" s="39">
        <f t="shared" si="525"/>
        <v>0</v>
      </c>
      <c r="P4076" s="39">
        <f t="shared" ref="P4076:P4139" si="529">J4077*G4076-G4076</f>
        <v>0</v>
      </c>
      <c r="Q4076" s="39">
        <f t="shared" si="526"/>
        <v>0</v>
      </c>
      <c r="R4076" s="41">
        <f t="shared" si="527"/>
        <v>0</v>
      </c>
    </row>
    <row r="4077" spans="4:18" x14ac:dyDescent="0.25">
      <c r="D4077" s="1">
        <v>36942</v>
      </c>
      <c r="E4077" s="1">
        <f t="shared" si="524"/>
        <v>36923</v>
      </c>
      <c r="F4077" s="30">
        <f t="shared" si="522"/>
        <v>0</v>
      </c>
      <c r="H4077" s="42">
        <f>IF(DAY(D4077)&gt;14,VLOOKUP(DATE(YEAR(E4077),MONTH(E4077)-1,DAY(1)),'מדדים וריביות'!B:C,2,FALSE),VLOOKUP(DATE(YEAR(E4077),MONTH(E4077)-2,DAY(1)),'מדדים וריביות'!B:C,2,FALSE))</f>
        <v>25511710.326069199</v>
      </c>
      <c r="I4077" s="43">
        <f>'ריבית יומית'!D4071</f>
        <v>1.0738622586670132E-4</v>
      </c>
      <c r="J4077" s="29">
        <f t="shared" si="523"/>
        <v>1.526266179492942</v>
      </c>
      <c r="L4077">
        <f>VLOOKUP(D4076,'מדדים וריביות'!B:C,2)</f>
        <v>25486096.159075201</v>
      </c>
      <c r="M4077" s="30">
        <f t="shared" si="528"/>
        <v>0</v>
      </c>
      <c r="O4077" s="39">
        <f t="shared" si="525"/>
        <v>0</v>
      </c>
      <c r="P4077" s="39">
        <f t="shared" si="529"/>
        <v>0</v>
      </c>
      <c r="Q4077" s="39">
        <f t="shared" si="526"/>
        <v>0</v>
      </c>
      <c r="R4077" s="41">
        <f t="shared" si="527"/>
        <v>0</v>
      </c>
    </row>
    <row r="4078" spans="4:18" x14ac:dyDescent="0.25">
      <c r="D4078" s="1">
        <v>36943</v>
      </c>
      <c r="E4078" s="1">
        <f t="shared" si="524"/>
        <v>36923</v>
      </c>
      <c r="F4078" s="30">
        <f t="shared" si="522"/>
        <v>0</v>
      </c>
      <c r="H4078" s="42">
        <f>IF(DAY(D4078)&gt;14,VLOOKUP(DATE(YEAR(E4078),MONTH(E4078)-1,DAY(1)),'מדדים וריביות'!B:C,2,FALSE),VLOOKUP(DATE(YEAR(E4078),MONTH(E4078)-2,DAY(1)),'מדדים וריביות'!B:C,2,FALSE))</f>
        <v>25511710.326069199</v>
      </c>
      <c r="I4078" s="43">
        <f>'ריבית יומית'!D4072</f>
        <v>1.0738622586670132E-4</v>
      </c>
      <c r="J4078" s="29">
        <f t="shared" si="523"/>
        <v>1.5261022971269671</v>
      </c>
      <c r="L4078">
        <f>VLOOKUP(D4077,'מדדים וריביות'!B:C,2)</f>
        <v>25486096.159075201</v>
      </c>
      <c r="M4078" s="30">
        <f t="shared" si="528"/>
        <v>0</v>
      </c>
      <c r="O4078" s="39">
        <f t="shared" si="525"/>
        <v>0</v>
      </c>
      <c r="P4078" s="39">
        <f t="shared" si="529"/>
        <v>0</v>
      </c>
      <c r="Q4078" s="39">
        <f t="shared" si="526"/>
        <v>0</v>
      </c>
      <c r="R4078" s="41">
        <f t="shared" si="527"/>
        <v>0</v>
      </c>
    </row>
    <row r="4079" spans="4:18" x14ac:dyDescent="0.25">
      <c r="D4079" s="1">
        <v>36944</v>
      </c>
      <c r="E4079" s="1">
        <f t="shared" si="524"/>
        <v>36923</v>
      </c>
      <c r="F4079" s="30">
        <f t="shared" si="522"/>
        <v>0</v>
      </c>
      <c r="H4079" s="42">
        <f>IF(DAY(D4079)&gt;14,VLOOKUP(DATE(YEAR(E4079),MONTH(E4079)-1,DAY(1)),'מדדים וריביות'!B:C,2,FALSE),VLOOKUP(DATE(YEAR(E4079),MONTH(E4079)-2,DAY(1)),'מדדים וריביות'!B:C,2,FALSE))</f>
        <v>25511710.326069199</v>
      </c>
      <c r="I4079" s="43">
        <f>'ריבית יומית'!D4073</f>
        <v>1.0738622586670132E-4</v>
      </c>
      <c r="J4079" s="29">
        <f t="shared" si="523"/>
        <v>1.5259384323578113</v>
      </c>
      <c r="L4079">
        <f>VLOOKUP(D4078,'מדדים וריביות'!B:C,2)</f>
        <v>25486096.159075201</v>
      </c>
      <c r="M4079" s="30">
        <f t="shared" si="528"/>
        <v>0</v>
      </c>
      <c r="O4079" s="39">
        <f t="shared" si="525"/>
        <v>0</v>
      </c>
      <c r="P4079" s="39">
        <f t="shared" si="529"/>
        <v>0</v>
      </c>
      <c r="Q4079" s="39">
        <f t="shared" si="526"/>
        <v>0</v>
      </c>
      <c r="R4079" s="41">
        <f t="shared" si="527"/>
        <v>0</v>
      </c>
    </row>
    <row r="4080" spans="4:18" x14ac:dyDescent="0.25">
      <c r="D4080" s="1">
        <v>36945</v>
      </c>
      <c r="E4080" s="1">
        <f t="shared" si="524"/>
        <v>36923</v>
      </c>
      <c r="F4080" s="30">
        <f t="shared" si="522"/>
        <v>0</v>
      </c>
      <c r="H4080" s="42">
        <f>IF(DAY(D4080)&gt;14,VLOOKUP(DATE(YEAR(E4080),MONTH(E4080)-1,DAY(1)),'מדדים וריביות'!B:C,2,FALSE),VLOOKUP(DATE(YEAR(E4080),MONTH(E4080)-2,DAY(1)),'מדדים וריביות'!B:C,2,FALSE))</f>
        <v>25511710.326069199</v>
      </c>
      <c r="I4080" s="43">
        <f>'ריבית יומית'!D4074</f>
        <v>1.0738622586670132E-4</v>
      </c>
      <c r="J4080" s="29">
        <f t="shared" si="523"/>
        <v>1.5257745851835851</v>
      </c>
      <c r="L4080">
        <f>VLOOKUP(D4079,'מדדים וריביות'!B:C,2)</f>
        <v>25486096.159075201</v>
      </c>
      <c r="M4080" s="30">
        <f t="shared" si="528"/>
        <v>0</v>
      </c>
      <c r="O4080" s="39">
        <f t="shared" si="525"/>
        <v>0</v>
      </c>
      <c r="P4080" s="39">
        <f t="shared" si="529"/>
        <v>0</v>
      </c>
      <c r="Q4080" s="39">
        <f t="shared" si="526"/>
        <v>0</v>
      </c>
      <c r="R4080" s="41">
        <f t="shared" si="527"/>
        <v>0</v>
      </c>
    </row>
    <row r="4081" spans="4:18" x14ac:dyDescent="0.25">
      <c r="D4081" s="1">
        <v>36946</v>
      </c>
      <c r="E4081" s="1">
        <f t="shared" si="524"/>
        <v>36923</v>
      </c>
      <c r="F4081" s="30">
        <f t="shared" si="522"/>
        <v>0</v>
      </c>
      <c r="H4081" s="42">
        <f>IF(DAY(D4081)&gt;14,VLOOKUP(DATE(YEAR(E4081),MONTH(E4081)-1,DAY(1)),'מדדים וריביות'!B:C,2,FALSE),VLOOKUP(DATE(YEAR(E4081),MONTH(E4081)-2,DAY(1)),'מדדים וריביות'!B:C,2,FALSE))</f>
        <v>25511710.326069199</v>
      </c>
      <c r="I4081" s="43">
        <f>'ריבית יומית'!D4075</f>
        <v>1.0738622586670132E-4</v>
      </c>
      <c r="J4081" s="29">
        <f t="shared" si="523"/>
        <v>1.5256107556023992</v>
      </c>
      <c r="L4081">
        <f>VLOOKUP(D4080,'מדדים וריביות'!B:C,2)</f>
        <v>25486096.159075201</v>
      </c>
      <c r="M4081" s="30">
        <f t="shared" si="528"/>
        <v>0</v>
      </c>
      <c r="O4081" s="39">
        <f t="shared" si="525"/>
        <v>0</v>
      </c>
      <c r="P4081" s="39">
        <f t="shared" si="529"/>
        <v>0</v>
      </c>
      <c r="Q4081" s="39">
        <f t="shared" si="526"/>
        <v>0</v>
      </c>
      <c r="R4081" s="41">
        <f t="shared" si="527"/>
        <v>0</v>
      </c>
    </row>
    <row r="4082" spans="4:18" x14ac:dyDescent="0.25">
      <c r="D4082" s="1">
        <v>36947</v>
      </c>
      <c r="E4082" s="1">
        <f t="shared" si="524"/>
        <v>36923</v>
      </c>
      <c r="F4082" s="30">
        <f t="shared" si="522"/>
        <v>0</v>
      </c>
      <c r="H4082" s="42">
        <f>IF(DAY(D4082)&gt;14,VLOOKUP(DATE(YEAR(E4082),MONTH(E4082)-1,DAY(1)),'מדדים וריביות'!B:C,2,FALSE),VLOOKUP(DATE(YEAR(E4082),MONTH(E4082)-2,DAY(1)),'מדדים וריביות'!B:C,2,FALSE))</f>
        <v>25511710.326069199</v>
      </c>
      <c r="I4082" s="43">
        <f>'ריבית יומית'!D4076</f>
        <v>1.0738622586670132E-4</v>
      </c>
      <c r="J4082" s="29">
        <f t="shared" si="523"/>
        <v>1.5254469436123648</v>
      </c>
      <c r="L4082">
        <f>VLOOKUP(D4081,'מדדים וריביות'!B:C,2)</f>
        <v>25486096.159075201</v>
      </c>
      <c r="M4082" s="30">
        <f t="shared" si="528"/>
        <v>0</v>
      </c>
      <c r="O4082" s="39">
        <f t="shared" si="525"/>
        <v>0</v>
      </c>
      <c r="P4082" s="39">
        <f t="shared" si="529"/>
        <v>0</v>
      </c>
      <c r="Q4082" s="39">
        <f t="shared" si="526"/>
        <v>0</v>
      </c>
      <c r="R4082" s="41">
        <f t="shared" si="527"/>
        <v>0</v>
      </c>
    </row>
    <row r="4083" spans="4:18" x14ac:dyDescent="0.25">
      <c r="D4083" s="1">
        <v>36948</v>
      </c>
      <c r="E4083" s="1">
        <f t="shared" si="524"/>
        <v>36923</v>
      </c>
      <c r="F4083" s="30">
        <f t="shared" si="522"/>
        <v>0</v>
      </c>
      <c r="H4083" s="42">
        <f>IF(DAY(D4083)&gt;14,VLOOKUP(DATE(YEAR(E4083),MONTH(E4083)-1,DAY(1)),'מדדים וריביות'!B:C,2,FALSE),VLOOKUP(DATE(YEAR(E4083),MONTH(E4083)-2,DAY(1)),'מדדים וריביות'!B:C,2,FALSE))</f>
        <v>25511710.326069199</v>
      </c>
      <c r="I4083" s="43">
        <f>'ריבית יומית'!D4077</f>
        <v>1.0738622586670132E-4</v>
      </c>
      <c r="J4083" s="29">
        <f t="shared" si="523"/>
        <v>1.5252831492115928</v>
      </c>
      <c r="L4083">
        <f>VLOOKUP(D4082,'מדדים וריביות'!B:C,2)</f>
        <v>25486096.159075201</v>
      </c>
      <c r="M4083" s="30">
        <f t="shared" si="528"/>
        <v>0</v>
      </c>
      <c r="O4083" s="39">
        <f t="shared" si="525"/>
        <v>0</v>
      </c>
      <c r="P4083" s="39">
        <f t="shared" si="529"/>
        <v>0</v>
      </c>
      <c r="Q4083" s="39">
        <f t="shared" si="526"/>
        <v>0</v>
      </c>
      <c r="R4083" s="41">
        <f t="shared" si="527"/>
        <v>0</v>
      </c>
    </row>
    <row r="4084" spans="4:18" x14ac:dyDescent="0.25">
      <c r="D4084" s="1">
        <v>36949</v>
      </c>
      <c r="E4084" s="1">
        <f t="shared" si="524"/>
        <v>36923</v>
      </c>
      <c r="F4084" s="30">
        <f t="shared" si="522"/>
        <v>0</v>
      </c>
      <c r="H4084" s="42">
        <f>IF(DAY(D4084)&gt;14,VLOOKUP(DATE(YEAR(E4084),MONTH(E4084)-1,DAY(1)),'מדדים וריביות'!B:C,2,FALSE),VLOOKUP(DATE(YEAR(E4084),MONTH(E4084)-2,DAY(1)),'מדדים וריביות'!B:C,2,FALSE))</f>
        <v>25511710.326069199</v>
      </c>
      <c r="I4084" s="43">
        <f>'ריבית יומית'!D4078</f>
        <v>1.0738622586670132E-4</v>
      </c>
      <c r="J4084" s="29">
        <f t="shared" si="523"/>
        <v>1.5251193723981948</v>
      </c>
      <c r="L4084">
        <f>VLOOKUP(D4083,'מדדים וריביות'!B:C,2)</f>
        <v>25486096.159075201</v>
      </c>
      <c r="M4084" s="30">
        <f t="shared" si="528"/>
        <v>0</v>
      </c>
      <c r="O4084" s="39">
        <f t="shared" si="525"/>
        <v>0</v>
      </c>
      <c r="P4084" s="39">
        <f t="shared" si="529"/>
        <v>0</v>
      </c>
      <c r="Q4084" s="39">
        <f t="shared" si="526"/>
        <v>0</v>
      </c>
      <c r="R4084" s="41">
        <f t="shared" si="527"/>
        <v>0</v>
      </c>
    </row>
    <row r="4085" spans="4:18" x14ac:dyDescent="0.25">
      <c r="D4085" s="1">
        <v>36950</v>
      </c>
      <c r="E4085" s="1">
        <f t="shared" si="524"/>
        <v>36923</v>
      </c>
      <c r="F4085" s="30">
        <f t="shared" si="522"/>
        <v>0</v>
      </c>
      <c r="H4085" s="42">
        <f>IF(DAY(D4085)&gt;14,VLOOKUP(DATE(YEAR(E4085),MONTH(E4085)-1,DAY(1)),'מדדים וריביות'!B:C,2,FALSE),VLOOKUP(DATE(YEAR(E4085),MONTH(E4085)-2,DAY(1)),'מדדים וריביות'!B:C,2,FALSE))</f>
        <v>25511710.326069199</v>
      </c>
      <c r="I4085" s="43">
        <f>'ריבית יומית'!D4079</f>
        <v>1.0738622586670132E-4</v>
      </c>
      <c r="J4085" s="29">
        <f t="shared" si="523"/>
        <v>1.5249556131702822</v>
      </c>
      <c r="L4085">
        <f>VLOOKUP(D4084,'מדדים וריביות'!B:C,2)</f>
        <v>25486096.159075201</v>
      </c>
      <c r="M4085" s="30">
        <f t="shared" si="528"/>
        <v>0</v>
      </c>
      <c r="O4085" s="39">
        <f t="shared" si="525"/>
        <v>0</v>
      </c>
      <c r="P4085" s="39">
        <f t="shared" si="529"/>
        <v>0</v>
      </c>
      <c r="Q4085" s="39">
        <f t="shared" si="526"/>
        <v>0</v>
      </c>
      <c r="R4085" s="41">
        <f t="shared" si="527"/>
        <v>0</v>
      </c>
    </row>
    <row r="4086" spans="4:18" x14ac:dyDescent="0.25">
      <c r="D4086" s="1">
        <v>36951</v>
      </c>
      <c r="E4086" s="1">
        <f t="shared" si="524"/>
        <v>36951</v>
      </c>
      <c r="F4086" s="30">
        <f t="shared" si="522"/>
        <v>0</v>
      </c>
      <c r="H4086" s="42">
        <f>IF(DAY(D4086)&gt;14,VLOOKUP(DATE(YEAR(E4086),MONTH(E4086)-1,DAY(1)),'מדדים וריביות'!B:C,2,FALSE),VLOOKUP(DATE(YEAR(E4086),MONTH(E4086)-2,DAY(1)),'מדדים וריביות'!B:C,2,FALSE))</f>
        <v>25511710.326069199</v>
      </c>
      <c r="I4086" s="43">
        <f>'ריבית יומית'!D4080</f>
        <v>1.0738622586670132E-4</v>
      </c>
      <c r="J4086" s="29">
        <f t="shared" si="523"/>
        <v>1.5247918715259667</v>
      </c>
      <c r="L4086">
        <f>VLOOKUP(D4085,'מדדים וריביות'!B:C,2)</f>
        <v>25486096.159075201</v>
      </c>
      <c r="M4086" s="30">
        <f t="shared" si="528"/>
        <v>0</v>
      </c>
      <c r="O4086" s="39">
        <f t="shared" si="525"/>
        <v>0</v>
      </c>
      <c r="P4086" s="39">
        <f t="shared" si="529"/>
        <v>0</v>
      </c>
      <c r="Q4086" s="39">
        <f t="shared" si="526"/>
        <v>0</v>
      </c>
      <c r="R4086" s="41">
        <f t="shared" si="527"/>
        <v>0</v>
      </c>
    </row>
    <row r="4087" spans="4:18" x14ac:dyDescent="0.25">
      <c r="D4087" s="1">
        <v>36952</v>
      </c>
      <c r="E4087" s="1">
        <f t="shared" si="524"/>
        <v>36951</v>
      </c>
      <c r="F4087" s="30">
        <f t="shared" si="522"/>
        <v>0</v>
      </c>
      <c r="H4087" s="42">
        <f>IF(DAY(D4087)&gt;14,VLOOKUP(DATE(YEAR(E4087),MONTH(E4087)-1,DAY(1)),'מדדים וריביות'!B:C,2,FALSE),VLOOKUP(DATE(YEAR(E4087),MONTH(E4087)-2,DAY(1)),'מדדים וריביות'!B:C,2,FALSE))</f>
        <v>25511710.326069199</v>
      </c>
      <c r="I4087" s="43">
        <f>'ריבית יומית'!D4081</f>
        <v>1.0738622586670132E-4</v>
      </c>
      <c r="J4087" s="29">
        <f t="shared" si="523"/>
        <v>1.5246281474633605</v>
      </c>
      <c r="L4087">
        <f>VLOOKUP(D4086,'מדדים וריביות'!B:C,2)</f>
        <v>25537324.493063301</v>
      </c>
      <c r="M4087" s="30">
        <f t="shared" si="528"/>
        <v>0</v>
      </c>
      <c r="O4087" s="39">
        <f t="shared" si="525"/>
        <v>0</v>
      </c>
      <c r="P4087" s="39">
        <f t="shared" si="529"/>
        <v>0</v>
      </c>
      <c r="Q4087" s="39">
        <f t="shared" si="526"/>
        <v>0</v>
      </c>
      <c r="R4087" s="41">
        <f t="shared" si="527"/>
        <v>0</v>
      </c>
    </row>
    <row r="4088" spans="4:18" x14ac:dyDescent="0.25">
      <c r="D4088" s="1">
        <v>36953</v>
      </c>
      <c r="E4088" s="1">
        <f t="shared" si="524"/>
        <v>36951</v>
      </c>
      <c r="F4088" s="30">
        <f t="shared" si="522"/>
        <v>0</v>
      </c>
      <c r="H4088" s="42">
        <f>IF(DAY(D4088)&gt;14,VLOOKUP(DATE(YEAR(E4088),MONTH(E4088)-1,DAY(1)),'מדדים וריביות'!B:C,2,FALSE),VLOOKUP(DATE(YEAR(E4088),MONTH(E4088)-2,DAY(1)),'מדדים וריביות'!B:C,2,FALSE))</f>
        <v>25511710.326069199</v>
      </c>
      <c r="I4088" s="43">
        <f>'ריבית יומית'!D4082</f>
        <v>1.0738622586670132E-4</v>
      </c>
      <c r="J4088" s="29">
        <f t="shared" si="523"/>
        <v>1.5244644409805757</v>
      </c>
      <c r="L4088">
        <f>VLOOKUP(D4087,'מדדים וריביות'!B:C,2)</f>
        <v>25537324.493063301</v>
      </c>
      <c r="M4088" s="30">
        <f t="shared" si="528"/>
        <v>0</v>
      </c>
      <c r="O4088" s="39">
        <f t="shared" si="525"/>
        <v>0</v>
      </c>
      <c r="P4088" s="39">
        <f t="shared" si="529"/>
        <v>0</v>
      </c>
      <c r="Q4088" s="39">
        <f t="shared" si="526"/>
        <v>0</v>
      </c>
      <c r="R4088" s="41">
        <f t="shared" si="527"/>
        <v>0</v>
      </c>
    </row>
    <row r="4089" spans="4:18" x14ac:dyDescent="0.25">
      <c r="D4089" s="1">
        <v>36954</v>
      </c>
      <c r="E4089" s="1">
        <f t="shared" si="524"/>
        <v>36951</v>
      </c>
      <c r="F4089" s="30">
        <f t="shared" si="522"/>
        <v>0</v>
      </c>
      <c r="H4089" s="42">
        <f>IF(DAY(D4089)&gt;14,VLOOKUP(DATE(YEAR(E4089),MONTH(E4089)-1,DAY(1)),'מדדים וריביות'!B:C,2,FALSE),VLOOKUP(DATE(YEAR(E4089),MONTH(E4089)-2,DAY(1)),'מדדים וריביות'!B:C,2,FALSE))</f>
        <v>25511710.326069199</v>
      </c>
      <c r="I4089" s="43">
        <f>'ריבית יומית'!D4083</f>
        <v>1.0738622586670132E-4</v>
      </c>
      <c r="J4089" s="29">
        <f t="shared" si="523"/>
        <v>1.5243007520757246</v>
      </c>
      <c r="L4089">
        <f>VLOOKUP(D4088,'מדדים וריביות'!B:C,2)</f>
        <v>25537324.493063301</v>
      </c>
      <c r="M4089" s="30">
        <f t="shared" si="528"/>
        <v>0</v>
      </c>
      <c r="O4089" s="39">
        <f t="shared" si="525"/>
        <v>0</v>
      </c>
      <c r="P4089" s="39">
        <f t="shared" si="529"/>
        <v>0</v>
      </c>
      <c r="Q4089" s="39">
        <f t="shared" si="526"/>
        <v>0</v>
      </c>
      <c r="R4089" s="41">
        <f t="shared" si="527"/>
        <v>0</v>
      </c>
    </row>
    <row r="4090" spans="4:18" x14ac:dyDescent="0.25">
      <c r="D4090" s="1">
        <v>36955</v>
      </c>
      <c r="E4090" s="1">
        <f t="shared" si="524"/>
        <v>36951</v>
      </c>
      <c r="F4090" s="30">
        <f t="shared" si="522"/>
        <v>0</v>
      </c>
      <c r="H4090" s="42">
        <f>IF(DAY(D4090)&gt;14,VLOOKUP(DATE(YEAR(E4090),MONTH(E4090)-1,DAY(1)),'מדדים וריביות'!B:C,2,FALSE),VLOOKUP(DATE(YEAR(E4090),MONTH(E4090)-2,DAY(1)),'מדדים וריביות'!B:C,2,FALSE))</f>
        <v>25511710.326069199</v>
      </c>
      <c r="I4090" s="43">
        <f>'ריבית יומית'!D4084</f>
        <v>1.0738622586670132E-4</v>
      </c>
      <c r="J4090" s="29">
        <f t="shared" si="523"/>
        <v>1.5241370807469197</v>
      </c>
      <c r="L4090">
        <f>VLOOKUP(D4089,'מדדים וריביות'!B:C,2)</f>
        <v>25537324.493063301</v>
      </c>
      <c r="M4090" s="30">
        <f t="shared" si="528"/>
        <v>0</v>
      </c>
      <c r="O4090" s="39">
        <f t="shared" si="525"/>
        <v>0</v>
      </c>
      <c r="P4090" s="39">
        <f t="shared" si="529"/>
        <v>0</v>
      </c>
      <c r="Q4090" s="39">
        <f t="shared" si="526"/>
        <v>0</v>
      </c>
      <c r="R4090" s="41">
        <f t="shared" si="527"/>
        <v>0</v>
      </c>
    </row>
    <row r="4091" spans="4:18" x14ac:dyDescent="0.25">
      <c r="D4091" s="1">
        <v>36956</v>
      </c>
      <c r="E4091" s="1">
        <f t="shared" si="524"/>
        <v>36951</v>
      </c>
      <c r="F4091" s="30">
        <f t="shared" si="522"/>
        <v>0</v>
      </c>
      <c r="H4091" s="42">
        <f>IF(DAY(D4091)&gt;14,VLOOKUP(DATE(YEAR(E4091),MONTH(E4091)-1,DAY(1)),'מדדים וריביות'!B:C,2,FALSE),VLOOKUP(DATE(YEAR(E4091),MONTH(E4091)-2,DAY(1)),'מדדים וריביות'!B:C,2,FALSE))</f>
        <v>25511710.326069199</v>
      </c>
      <c r="I4091" s="43">
        <f>'ריבית יומית'!D4085</f>
        <v>1.0738622586670132E-4</v>
      </c>
      <c r="J4091" s="29">
        <f t="shared" si="523"/>
        <v>1.5239734269922738</v>
      </c>
      <c r="L4091">
        <f>VLOOKUP(D4090,'מדדים וריביות'!B:C,2)</f>
        <v>25537324.493063301</v>
      </c>
      <c r="M4091" s="30">
        <f t="shared" si="528"/>
        <v>0</v>
      </c>
      <c r="O4091" s="39">
        <f t="shared" si="525"/>
        <v>0</v>
      </c>
      <c r="P4091" s="39">
        <f t="shared" si="529"/>
        <v>0</v>
      </c>
      <c r="Q4091" s="39">
        <f t="shared" si="526"/>
        <v>0</v>
      </c>
      <c r="R4091" s="41">
        <f t="shared" si="527"/>
        <v>0</v>
      </c>
    </row>
    <row r="4092" spans="4:18" x14ac:dyDescent="0.25">
      <c r="D4092" s="1">
        <v>36957</v>
      </c>
      <c r="E4092" s="1">
        <f t="shared" si="524"/>
        <v>36951</v>
      </c>
      <c r="F4092" s="30">
        <f t="shared" si="522"/>
        <v>0</v>
      </c>
      <c r="H4092" s="42">
        <f>IF(DAY(D4092)&gt;14,VLOOKUP(DATE(YEAR(E4092),MONTH(E4092)-1,DAY(1)),'מדדים וריביות'!B:C,2,FALSE),VLOOKUP(DATE(YEAR(E4092),MONTH(E4092)-2,DAY(1)),'מדדים וריביות'!B:C,2,FALSE))</f>
        <v>25511710.326069199</v>
      </c>
      <c r="I4092" s="43">
        <f>'ריבית יומית'!D4086</f>
        <v>1.0738622586670132E-4</v>
      </c>
      <c r="J4092" s="29">
        <f t="shared" si="523"/>
        <v>1.5238097908099</v>
      </c>
      <c r="L4092">
        <f>VLOOKUP(D4091,'מדדים וריביות'!B:C,2)</f>
        <v>25537324.493063301</v>
      </c>
      <c r="M4092" s="30">
        <f t="shared" si="528"/>
        <v>0</v>
      </c>
      <c r="O4092" s="39">
        <f t="shared" si="525"/>
        <v>0</v>
      </c>
      <c r="P4092" s="39">
        <f t="shared" si="529"/>
        <v>0</v>
      </c>
      <c r="Q4092" s="39">
        <f t="shared" si="526"/>
        <v>0</v>
      </c>
      <c r="R4092" s="41">
        <f t="shared" si="527"/>
        <v>0</v>
      </c>
    </row>
    <row r="4093" spans="4:18" x14ac:dyDescent="0.25">
      <c r="D4093" s="1">
        <v>36958</v>
      </c>
      <c r="E4093" s="1">
        <f t="shared" si="524"/>
        <v>36951</v>
      </c>
      <c r="F4093" s="30">
        <f t="shared" si="522"/>
        <v>0</v>
      </c>
      <c r="H4093" s="42">
        <f>IF(DAY(D4093)&gt;14,VLOOKUP(DATE(YEAR(E4093),MONTH(E4093)-1,DAY(1)),'מדדים וריביות'!B:C,2,FALSE),VLOOKUP(DATE(YEAR(E4093),MONTH(E4093)-2,DAY(1)),'מדדים וריביות'!B:C,2,FALSE))</f>
        <v>25511710.326069199</v>
      </c>
      <c r="I4093" s="43">
        <f>'ריבית יומית'!D4087</f>
        <v>1.0738622586670132E-4</v>
      </c>
      <c r="J4093" s="29">
        <f t="shared" si="523"/>
        <v>1.5236461721979113</v>
      </c>
      <c r="L4093">
        <f>VLOOKUP(D4092,'מדדים וריביות'!B:C,2)</f>
        <v>25537324.493063301</v>
      </c>
      <c r="M4093" s="30">
        <f t="shared" si="528"/>
        <v>0</v>
      </c>
      <c r="O4093" s="39">
        <f t="shared" si="525"/>
        <v>0</v>
      </c>
      <c r="P4093" s="39">
        <f t="shared" si="529"/>
        <v>0</v>
      </c>
      <c r="Q4093" s="39">
        <f t="shared" si="526"/>
        <v>0</v>
      </c>
      <c r="R4093" s="41">
        <f t="shared" si="527"/>
        <v>0</v>
      </c>
    </row>
    <row r="4094" spans="4:18" x14ac:dyDescent="0.25">
      <c r="D4094" s="1">
        <v>36959</v>
      </c>
      <c r="E4094" s="1">
        <f t="shared" si="524"/>
        <v>36951</v>
      </c>
      <c r="F4094" s="30">
        <f t="shared" si="522"/>
        <v>0</v>
      </c>
      <c r="H4094" s="42">
        <f>IF(DAY(D4094)&gt;14,VLOOKUP(DATE(YEAR(E4094),MONTH(E4094)-1,DAY(1)),'מדדים וריביות'!B:C,2,FALSE),VLOOKUP(DATE(YEAR(E4094),MONTH(E4094)-2,DAY(1)),'מדדים וריביות'!B:C,2,FALSE))</f>
        <v>25511710.326069199</v>
      </c>
      <c r="I4094" s="43">
        <f>'ריבית יומית'!D4088</f>
        <v>1.0738622586670132E-4</v>
      </c>
      <c r="J4094" s="29">
        <f t="shared" si="523"/>
        <v>1.5234825711544213</v>
      </c>
      <c r="L4094">
        <f>VLOOKUP(D4093,'מדדים וריביות'!B:C,2)</f>
        <v>25537324.493063301</v>
      </c>
      <c r="M4094" s="30">
        <f t="shared" si="528"/>
        <v>0</v>
      </c>
      <c r="O4094" s="39">
        <f t="shared" si="525"/>
        <v>0</v>
      </c>
      <c r="P4094" s="39">
        <f t="shared" si="529"/>
        <v>0</v>
      </c>
      <c r="Q4094" s="39">
        <f t="shared" si="526"/>
        <v>0</v>
      </c>
      <c r="R4094" s="41">
        <f t="shared" si="527"/>
        <v>0</v>
      </c>
    </row>
    <row r="4095" spans="4:18" x14ac:dyDescent="0.25">
      <c r="D4095" s="1">
        <v>36960</v>
      </c>
      <c r="E4095" s="1">
        <f t="shared" si="524"/>
        <v>36951</v>
      </c>
      <c r="F4095" s="30">
        <f t="shared" si="522"/>
        <v>0</v>
      </c>
      <c r="H4095" s="42">
        <f>IF(DAY(D4095)&gt;14,VLOOKUP(DATE(YEAR(E4095),MONTH(E4095)-1,DAY(1)),'מדדים וריביות'!B:C,2,FALSE),VLOOKUP(DATE(YEAR(E4095),MONTH(E4095)-2,DAY(1)),'מדדים וריביות'!B:C,2,FALSE))</f>
        <v>25511710.326069199</v>
      </c>
      <c r="I4095" s="43">
        <f>'ריבית יומית'!D4089</f>
        <v>1.0738622586670132E-4</v>
      </c>
      <c r="J4095" s="29">
        <f t="shared" si="523"/>
        <v>1.5233189876775435</v>
      </c>
      <c r="L4095">
        <f>VLOOKUP(D4094,'מדדים וריביות'!B:C,2)</f>
        <v>25537324.493063301</v>
      </c>
      <c r="M4095" s="30">
        <f t="shared" si="528"/>
        <v>0</v>
      </c>
      <c r="O4095" s="39">
        <f t="shared" si="525"/>
        <v>0</v>
      </c>
      <c r="P4095" s="39">
        <f t="shared" si="529"/>
        <v>0</v>
      </c>
      <c r="Q4095" s="39">
        <f t="shared" si="526"/>
        <v>0</v>
      </c>
      <c r="R4095" s="41">
        <f t="shared" si="527"/>
        <v>0</v>
      </c>
    </row>
    <row r="4096" spans="4:18" x14ac:dyDescent="0.25">
      <c r="D4096" s="1">
        <v>36961</v>
      </c>
      <c r="E4096" s="1">
        <f t="shared" si="524"/>
        <v>36951</v>
      </c>
      <c r="F4096" s="30">
        <f t="shared" ref="F4096:F4159" si="530">M4095</f>
        <v>0</v>
      </c>
      <c r="H4096" s="42">
        <f>IF(DAY(D4096)&gt;14,VLOOKUP(DATE(YEAR(E4096),MONTH(E4096)-1,DAY(1)),'מדדים וריביות'!B:C,2,FALSE),VLOOKUP(DATE(YEAR(E4096),MONTH(E4096)-2,DAY(1)),'מדדים וריביות'!B:C,2,FALSE))</f>
        <v>25511710.326069199</v>
      </c>
      <c r="I4096" s="43">
        <f>'ריבית יומית'!D4090</f>
        <v>1.0738622586670132E-4</v>
      </c>
      <c r="J4096" s="29">
        <f t="shared" si="523"/>
        <v>1.5231554217653918</v>
      </c>
      <c r="L4096">
        <f>VLOOKUP(D4095,'מדדים וריביות'!B:C,2)</f>
        <v>25537324.493063301</v>
      </c>
      <c r="M4096" s="30">
        <f t="shared" si="528"/>
        <v>0</v>
      </c>
      <c r="O4096" s="39">
        <f t="shared" si="525"/>
        <v>0</v>
      </c>
      <c r="P4096" s="39">
        <f t="shared" si="529"/>
        <v>0</v>
      </c>
      <c r="Q4096" s="39">
        <f t="shared" si="526"/>
        <v>0</v>
      </c>
      <c r="R4096" s="41">
        <f t="shared" si="527"/>
        <v>0</v>
      </c>
    </row>
    <row r="4097" spans="4:18" x14ac:dyDescent="0.25">
      <c r="D4097" s="1">
        <v>36962</v>
      </c>
      <c r="E4097" s="1">
        <f t="shared" si="524"/>
        <v>36951</v>
      </c>
      <c r="F4097" s="30">
        <f t="shared" si="530"/>
        <v>0</v>
      </c>
      <c r="H4097" s="42">
        <f>IF(DAY(D4097)&gt;14,VLOOKUP(DATE(YEAR(E4097),MONTH(E4097)-1,DAY(1)),'מדדים וריביות'!B:C,2,FALSE),VLOOKUP(DATE(YEAR(E4097),MONTH(E4097)-2,DAY(1)),'מדדים וריביות'!B:C,2,FALSE))</f>
        <v>25511710.326069199</v>
      </c>
      <c r="I4097" s="43">
        <f>'ריבית יומית'!D4091</f>
        <v>1.0738622586670132E-4</v>
      </c>
      <c r="J4097" s="29">
        <f t="shared" si="523"/>
        <v>1.5229918734160799</v>
      </c>
      <c r="L4097">
        <f>VLOOKUP(D4096,'מדדים וריביות'!B:C,2)</f>
        <v>25537324.493063301</v>
      </c>
      <c r="M4097" s="30">
        <f t="shared" si="528"/>
        <v>0</v>
      </c>
      <c r="O4097" s="39">
        <f t="shared" si="525"/>
        <v>0</v>
      </c>
      <c r="P4097" s="39">
        <f t="shared" si="529"/>
        <v>0</v>
      </c>
      <c r="Q4097" s="39">
        <f t="shared" si="526"/>
        <v>0</v>
      </c>
      <c r="R4097" s="41">
        <f t="shared" si="527"/>
        <v>0</v>
      </c>
    </row>
    <row r="4098" spans="4:18" x14ac:dyDescent="0.25">
      <c r="D4098" s="1">
        <v>36963</v>
      </c>
      <c r="E4098" s="1">
        <f t="shared" si="524"/>
        <v>36951</v>
      </c>
      <c r="F4098" s="30">
        <f t="shared" si="530"/>
        <v>0</v>
      </c>
      <c r="H4098" s="42">
        <f>IF(DAY(D4098)&gt;14,VLOOKUP(DATE(YEAR(E4098),MONTH(E4098)-1,DAY(1)),'מדדים וריביות'!B:C,2,FALSE),VLOOKUP(DATE(YEAR(E4098),MONTH(E4098)-2,DAY(1)),'מדדים וריביות'!B:C,2,FALSE))</f>
        <v>25511710.326069199</v>
      </c>
      <c r="I4098" s="43">
        <f>'ריבית יומית'!D4092</f>
        <v>1.0738622586670132E-4</v>
      </c>
      <c r="J4098" s="29">
        <f t="shared" si="523"/>
        <v>1.5228283426277223</v>
      </c>
      <c r="L4098">
        <f>VLOOKUP(D4097,'מדדים וריביות'!B:C,2)</f>
        <v>25537324.493063301</v>
      </c>
      <c r="M4098" s="30">
        <f t="shared" si="528"/>
        <v>0</v>
      </c>
      <c r="O4098" s="39">
        <f t="shared" si="525"/>
        <v>0</v>
      </c>
      <c r="P4098" s="39">
        <f t="shared" si="529"/>
        <v>0</v>
      </c>
      <c r="Q4098" s="39">
        <f t="shared" si="526"/>
        <v>0</v>
      </c>
      <c r="R4098" s="41">
        <f t="shared" si="527"/>
        <v>0</v>
      </c>
    </row>
    <row r="4099" spans="4:18" x14ac:dyDescent="0.25">
      <c r="D4099" s="1">
        <v>36964</v>
      </c>
      <c r="E4099" s="1">
        <f t="shared" si="524"/>
        <v>36951</v>
      </c>
      <c r="F4099" s="30">
        <f t="shared" si="530"/>
        <v>0</v>
      </c>
      <c r="H4099" s="42">
        <f>IF(DAY(D4099)&gt;14,VLOOKUP(DATE(YEAR(E4099),MONTH(E4099)-1,DAY(1)),'מדדים וריביות'!B:C,2,FALSE),VLOOKUP(DATE(YEAR(E4099),MONTH(E4099)-2,DAY(1)),'מדדים וריביות'!B:C,2,FALSE))</f>
        <v>25511710.326069199</v>
      </c>
      <c r="I4099" s="43">
        <f>'ריבית יומית'!D4093</f>
        <v>1.0738622586670132E-4</v>
      </c>
      <c r="J4099" s="29">
        <f t="shared" si="523"/>
        <v>1.5226648293984333</v>
      </c>
      <c r="L4099">
        <f>VLOOKUP(D4098,'מדדים וריביות'!B:C,2)</f>
        <v>25537324.493063301</v>
      </c>
      <c r="M4099" s="30">
        <f t="shared" si="528"/>
        <v>0</v>
      </c>
      <c r="O4099" s="39">
        <f t="shared" si="525"/>
        <v>0</v>
      </c>
      <c r="P4099" s="39">
        <f t="shared" si="529"/>
        <v>0</v>
      </c>
      <c r="Q4099" s="39">
        <f t="shared" si="526"/>
        <v>0</v>
      </c>
      <c r="R4099" s="41">
        <f t="shared" si="527"/>
        <v>0</v>
      </c>
    </row>
    <row r="4100" spans="4:18" x14ac:dyDescent="0.25">
      <c r="D4100" s="1">
        <v>36965</v>
      </c>
      <c r="E4100" s="1">
        <f t="shared" si="524"/>
        <v>36951</v>
      </c>
      <c r="F4100" s="30">
        <f t="shared" si="530"/>
        <v>0</v>
      </c>
      <c r="H4100" s="42">
        <f>IF(DAY(D4100)&gt;14,VLOOKUP(DATE(YEAR(E4100),MONTH(E4100)-1,DAY(1)),'מדדים וריביות'!B:C,2,FALSE),VLOOKUP(DATE(YEAR(E4100),MONTH(E4100)-2,DAY(1)),'מדדים וריביות'!B:C,2,FALSE))</f>
        <v>25486096.159075201</v>
      </c>
      <c r="I4100" s="43">
        <f>'ריבית יומית'!D4094</f>
        <v>1.0738622586670132E-4</v>
      </c>
      <c r="J4100" s="29">
        <f t="shared" si="523"/>
        <v>1.5225013337263273</v>
      </c>
      <c r="L4100">
        <f>VLOOKUP(D4099,'מדדים וריביות'!B:C,2)</f>
        <v>25537324.493063301</v>
      </c>
      <c r="M4100" s="30">
        <f t="shared" si="528"/>
        <v>0</v>
      </c>
      <c r="O4100" s="39">
        <f t="shared" si="525"/>
        <v>0</v>
      </c>
      <c r="P4100" s="39">
        <f t="shared" si="529"/>
        <v>0</v>
      </c>
      <c r="Q4100" s="39">
        <f t="shared" si="526"/>
        <v>0</v>
      </c>
      <c r="R4100" s="41">
        <f t="shared" si="527"/>
        <v>0</v>
      </c>
    </row>
    <row r="4101" spans="4:18" x14ac:dyDescent="0.25">
      <c r="D4101" s="1">
        <v>36966</v>
      </c>
      <c r="E4101" s="1">
        <f t="shared" si="524"/>
        <v>36951</v>
      </c>
      <c r="F4101" s="30">
        <f t="shared" si="530"/>
        <v>0</v>
      </c>
      <c r="H4101" s="42">
        <f>IF(DAY(D4101)&gt;14,VLOOKUP(DATE(YEAR(E4101),MONTH(E4101)-1,DAY(1)),'מדדים וריביות'!B:C,2,FALSE),VLOOKUP(DATE(YEAR(E4101),MONTH(E4101)-2,DAY(1)),'מדדים וריביות'!B:C,2,FALSE))</f>
        <v>25486096.159075201</v>
      </c>
      <c r="I4101" s="43">
        <f>'ריבית יומית'!D4095</f>
        <v>1.0738622586670132E-4</v>
      </c>
      <c r="J4101" s="29">
        <f t="shared" si="523"/>
        <v>1.5223378556095195</v>
      </c>
      <c r="L4101">
        <f>VLOOKUP(D4100,'מדדים וריביות'!B:C,2)</f>
        <v>25537324.493063301</v>
      </c>
      <c r="M4101" s="30">
        <f t="shared" si="528"/>
        <v>0</v>
      </c>
      <c r="O4101" s="39">
        <f t="shared" si="525"/>
        <v>0</v>
      </c>
      <c r="P4101" s="39">
        <f t="shared" si="529"/>
        <v>0</v>
      </c>
      <c r="Q4101" s="39">
        <f t="shared" si="526"/>
        <v>0</v>
      </c>
      <c r="R4101" s="41">
        <f t="shared" si="527"/>
        <v>0</v>
      </c>
    </row>
    <row r="4102" spans="4:18" x14ac:dyDescent="0.25">
      <c r="D4102" s="1">
        <v>36967</v>
      </c>
      <c r="E4102" s="1">
        <f t="shared" si="524"/>
        <v>36951</v>
      </c>
      <c r="F4102" s="30">
        <f t="shared" si="530"/>
        <v>0</v>
      </c>
      <c r="H4102" s="42">
        <f>IF(DAY(D4102)&gt;14,VLOOKUP(DATE(YEAR(E4102),MONTH(E4102)-1,DAY(1)),'מדדים וריביות'!B:C,2,FALSE),VLOOKUP(DATE(YEAR(E4102),MONTH(E4102)-2,DAY(1)),'מדדים וריביות'!B:C,2,FALSE))</f>
        <v>25486096.159075201</v>
      </c>
      <c r="I4102" s="43">
        <f>'ריבית יומית'!D4096</f>
        <v>1.0738622586670132E-4</v>
      </c>
      <c r="J4102" s="29">
        <f t="shared" si="523"/>
        <v>1.5221743950461246</v>
      </c>
      <c r="L4102">
        <f>VLOOKUP(D4101,'מדדים וריביות'!B:C,2)</f>
        <v>25537324.493063301</v>
      </c>
      <c r="M4102" s="30">
        <f t="shared" si="528"/>
        <v>0</v>
      </c>
      <c r="O4102" s="39">
        <f t="shared" si="525"/>
        <v>0</v>
      </c>
      <c r="P4102" s="39">
        <f t="shared" si="529"/>
        <v>0</v>
      </c>
      <c r="Q4102" s="39">
        <f t="shared" si="526"/>
        <v>0</v>
      </c>
      <c r="R4102" s="41">
        <f t="shared" si="527"/>
        <v>0</v>
      </c>
    </row>
    <row r="4103" spans="4:18" x14ac:dyDescent="0.25">
      <c r="D4103" s="1">
        <v>36968</v>
      </c>
      <c r="E4103" s="1">
        <f t="shared" si="524"/>
        <v>36951</v>
      </c>
      <c r="F4103" s="30">
        <f t="shared" si="530"/>
        <v>0</v>
      </c>
      <c r="H4103" s="42">
        <f>IF(DAY(D4103)&gt;14,VLOOKUP(DATE(YEAR(E4103),MONTH(E4103)-1,DAY(1)),'מדדים וריביות'!B:C,2,FALSE),VLOOKUP(DATE(YEAR(E4103),MONTH(E4103)-2,DAY(1)),'מדדים וריביות'!B:C,2,FALSE))</f>
        <v>25486096.159075201</v>
      </c>
      <c r="I4103" s="43">
        <f>'ריבית יומית'!D4097</f>
        <v>1.0738622586670132E-4</v>
      </c>
      <c r="J4103" s="29">
        <f t="shared" si="523"/>
        <v>1.522010952034258</v>
      </c>
      <c r="L4103">
        <f>VLOOKUP(D4102,'מדדים וריביות'!B:C,2)</f>
        <v>25537324.493063301</v>
      </c>
      <c r="M4103" s="30">
        <f t="shared" si="528"/>
        <v>0</v>
      </c>
      <c r="O4103" s="39">
        <f t="shared" si="525"/>
        <v>0</v>
      </c>
      <c r="P4103" s="39">
        <f t="shared" si="529"/>
        <v>0</v>
      </c>
      <c r="Q4103" s="39">
        <f t="shared" si="526"/>
        <v>0</v>
      </c>
      <c r="R4103" s="41">
        <f t="shared" si="527"/>
        <v>0</v>
      </c>
    </row>
    <row r="4104" spans="4:18" x14ac:dyDescent="0.25">
      <c r="D4104" s="1">
        <v>36969</v>
      </c>
      <c r="E4104" s="1">
        <f t="shared" si="524"/>
        <v>36951</v>
      </c>
      <c r="F4104" s="30">
        <f t="shared" si="530"/>
        <v>0</v>
      </c>
      <c r="H4104" s="42">
        <f>IF(DAY(D4104)&gt;14,VLOOKUP(DATE(YEAR(E4104),MONTH(E4104)-1,DAY(1)),'מדדים וריביות'!B:C,2,FALSE),VLOOKUP(DATE(YEAR(E4104),MONTH(E4104)-2,DAY(1)),'מדדים וריביות'!B:C,2,FALSE))</f>
        <v>25486096.159075201</v>
      </c>
      <c r="I4104" s="43">
        <f>'ריבית יומית'!D4098</f>
        <v>1.0738622586670132E-4</v>
      </c>
      <c r="J4104" s="29">
        <f t="shared" si="523"/>
        <v>1.5218475265720348</v>
      </c>
      <c r="L4104">
        <f>VLOOKUP(D4103,'מדדים וריביות'!B:C,2)</f>
        <v>25537324.493063301</v>
      </c>
      <c r="M4104" s="30">
        <f t="shared" si="528"/>
        <v>0</v>
      </c>
      <c r="O4104" s="39">
        <f t="shared" si="525"/>
        <v>0</v>
      </c>
      <c r="P4104" s="39">
        <f t="shared" si="529"/>
        <v>0</v>
      </c>
      <c r="Q4104" s="39">
        <f t="shared" si="526"/>
        <v>0</v>
      </c>
      <c r="R4104" s="41">
        <f t="shared" si="527"/>
        <v>0</v>
      </c>
    </row>
    <row r="4105" spans="4:18" x14ac:dyDescent="0.25">
      <c r="D4105" s="1">
        <v>36970</v>
      </c>
      <c r="E4105" s="1">
        <f t="shared" si="524"/>
        <v>36951</v>
      </c>
      <c r="F4105" s="30">
        <f t="shared" si="530"/>
        <v>0</v>
      </c>
      <c r="H4105" s="42">
        <f>IF(DAY(D4105)&gt;14,VLOOKUP(DATE(YEAR(E4105),MONTH(E4105)-1,DAY(1)),'מדדים וריביות'!B:C,2,FALSE),VLOOKUP(DATE(YEAR(E4105),MONTH(E4105)-2,DAY(1)),'מדדים וריביות'!B:C,2,FALSE))</f>
        <v>25486096.159075201</v>
      </c>
      <c r="I4105" s="43">
        <f>'ריבית יומית'!D4099</f>
        <v>1.0738622586670132E-4</v>
      </c>
      <c r="J4105" s="29">
        <f t="shared" ref="J4105:J4168" si="531">J4106*(1+I4105)</f>
        <v>1.5216841186575709</v>
      </c>
      <c r="L4105">
        <f>VLOOKUP(D4104,'מדדים וריביות'!B:C,2)</f>
        <v>25537324.493063301</v>
      </c>
      <c r="M4105" s="30">
        <f t="shared" si="528"/>
        <v>0</v>
      </c>
      <c r="O4105" s="39">
        <f t="shared" si="525"/>
        <v>0</v>
      </c>
      <c r="P4105" s="39">
        <f t="shared" si="529"/>
        <v>0</v>
      </c>
      <c r="Q4105" s="39">
        <f t="shared" si="526"/>
        <v>0</v>
      </c>
      <c r="R4105" s="41">
        <f t="shared" si="527"/>
        <v>0</v>
      </c>
    </row>
    <row r="4106" spans="4:18" x14ac:dyDescent="0.25">
      <c r="D4106" s="1">
        <v>36971</v>
      </c>
      <c r="E4106" s="1">
        <f t="shared" ref="E4106:E4169" si="532">DATE(YEAR(D4106),MONTH(D4106),DAY(1))</f>
        <v>36951</v>
      </c>
      <c r="F4106" s="30">
        <f t="shared" si="530"/>
        <v>0</v>
      </c>
      <c r="H4106" s="42">
        <f>IF(DAY(D4106)&gt;14,VLOOKUP(DATE(YEAR(E4106),MONTH(E4106)-1,DAY(1)),'מדדים וריביות'!B:C,2,FALSE),VLOOKUP(DATE(YEAR(E4106),MONTH(E4106)-2,DAY(1)),'מדדים וריביות'!B:C,2,FALSE))</f>
        <v>25486096.159075201</v>
      </c>
      <c r="I4106" s="43">
        <f>'ריבית יומית'!D4100</f>
        <v>1.0738622586670132E-4</v>
      </c>
      <c r="J4106" s="29">
        <f t="shared" si="531"/>
        <v>1.521520728288982</v>
      </c>
      <c r="L4106">
        <f>VLOOKUP(D4105,'מדדים וריביות'!B:C,2)</f>
        <v>25537324.493063301</v>
      </c>
      <c r="M4106" s="30">
        <f t="shared" si="528"/>
        <v>0</v>
      </c>
      <c r="O4106" s="39">
        <f t="shared" ref="O4106:O4169" si="533">$D$4/H4106*G4106-G4106</f>
        <v>0</v>
      </c>
      <c r="P4106" s="39">
        <f t="shared" si="529"/>
        <v>0</v>
      </c>
      <c r="Q4106" s="39">
        <f t="shared" ref="Q4106:Q4169" si="534">$D$4/H4106*P4106-P4106</f>
        <v>0</v>
      </c>
      <c r="R4106" s="41">
        <f t="shared" ref="R4106:R4169" si="535">SUM(O4106:Q4106)</f>
        <v>0</v>
      </c>
    </row>
    <row r="4107" spans="4:18" x14ac:dyDescent="0.25">
      <c r="D4107" s="1">
        <v>36972</v>
      </c>
      <c r="E4107" s="1">
        <f t="shared" si="532"/>
        <v>36951</v>
      </c>
      <c r="F4107" s="30">
        <f t="shared" si="530"/>
        <v>0</v>
      </c>
      <c r="H4107" s="42">
        <f>IF(DAY(D4107)&gt;14,VLOOKUP(DATE(YEAR(E4107),MONTH(E4107)-1,DAY(1)),'מדדים וריביות'!B:C,2,FALSE),VLOOKUP(DATE(YEAR(E4107),MONTH(E4107)-2,DAY(1)),'מדדים וריביות'!B:C,2,FALSE))</f>
        <v>25486096.159075201</v>
      </c>
      <c r="I4107" s="43">
        <f>'ריבית יומית'!D4101</f>
        <v>1.0738622586670132E-4</v>
      </c>
      <c r="J4107" s="29">
        <f t="shared" si="531"/>
        <v>1.5213573554643842</v>
      </c>
      <c r="L4107">
        <f>VLOOKUP(D4106,'מדדים וריביות'!B:C,2)</f>
        <v>25537324.493063301</v>
      </c>
      <c r="M4107" s="30">
        <f t="shared" si="528"/>
        <v>0</v>
      </c>
      <c r="O4107" s="39">
        <f t="shared" si="533"/>
        <v>0</v>
      </c>
      <c r="P4107" s="39">
        <f t="shared" si="529"/>
        <v>0</v>
      </c>
      <c r="Q4107" s="39">
        <f t="shared" si="534"/>
        <v>0</v>
      </c>
      <c r="R4107" s="41">
        <f t="shared" si="535"/>
        <v>0</v>
      </c>
    </row>
    <row r="4108" spans="4:18" x14ac:dyDescent="0.25">
      <c r="D4108" s="1">
        <v>36973</v>
      </c>
      <c r="E4108" s="1">
        <f t="shared" si="532"/>
        <v>36951</v>
      </c>
      <c r="F4108" s="30">
        <f t="shared" si="530"/>
        <v>0</v>
      </c>
      <c r="H4108" s="42">
        <f>IF(DAY(D4108)&gt;14,VLOOKUP(DATE(YEAR(E4108),MONTH(E4108)-1,DAY(1)),'מדדים וריביות'!B:C,2,FALSE),VLOOKUP(DATE(YEAR(E4108),MONTH(E4108)-2,DAY(1)),'מדדים וריביות'!B:C,2,FALSE))</f>
        <v>25486096.159075201</v>
      </c>
      <c r="I4108" s="43">
        <f>'ריבית יומית'!D4102</f>
        <v>1.0738622586670132E-4</v>
      </c>
      <c r="J4108" s="29">
        <f t="shared" si="531"/>
        <v>1.5211940001818935</v>
      </c>
      <c r="L4108">
        <f>VLOOKUP(D4107,'מדדים וריביות'!B:C,2)</f>
        <v>25537324.493063301</v>
      </c>
      <c r="M4108" s="30">
        <f t="shared" ref="M4108:M4171" si="536">F4108*(1+I4108)*L4108/H4108+G4108-K4108</f>
        <v>0</v>
      </c>
      <c r="O4108" s="39">
        <f t="shared" si="533"/>
        <v>0</v>
      </c>
      <c r="P4108" s="39">
        <f t="shared" si="529"/>
        <v>0</v>
      </c>
      <c r="Q4108" s="39">
        <f t="shared" si="534"/>
        <v>0</v>
      </c>
      <c r="R4108" s="41">
        <f t="shared" si="535"/>
        <v>0</v>
      </c>
    </row>
    <row r="4109" spans="4:18" x14ac:dyDescent="0.25">
      <c r="D4109" s="1">
        <v>36974</v>
      </c>
      <c r="E4109" s="1">
        <f t="shared" si="532"/>
        <v>36951</v>
      </c>
      <c r="F4109" s="30">
        <f t="shared" si="530"/>
        <v>0</v>
      </c>
      <c r="H4109" s="42">
        <f>IF(DAY(D4109)&gt;14,VLOOKUP(DATE(YEAR(E4109),MONTH(E4109)-1,DAY(1)),'מדדים וריביות'!B:C,2,FALSE),VLOOKUP(DATE(YEAR(E4109),MONTH(E4109)-2,DAY(1)),'מדדים וריביות'!B:C,2,FALSE))</f>
        <v>25486096.159075201</v>
      </c>
      <c r="I4109" s="43">
        <f>'ריבית יומית'!D4103</f>
        <v>1.0738622586670132E-4</v>
      </c>
      <c r="J4109" s="29">
        <f t="shared" si="531"/>
        <v>1.5210306624396266</v>
      </c>
      <c r="L4109">
        <f>VLOOKUP(D4108,'מדדים וריביות'!B:C,2)</f>
        <v>25537324.493063301</v>
      </c>
      <c r="M4109" s="30">
        <f t="shared" si="536"/>
        <v>0</v>
      </c>
      <c r="O4109" s="39">
        <f t="shared" si="533"/>
        <v>0</v>
      </c>
      <c r="P4109" s="39">
        <f t="shared" si="529"/>
        <v>0</v>
      </c>
      <c r="Q4109" s="39">
        <f t="shared" si="534"/>
        <v>0</v>
      </c>
      <c r="R4109" s="41">
        <f t="shared" si="535"/>
        <v>0</v>
      </c>
    </row>
    <row r="4110" spans="4:18" x14ac:dyDescent="0.25">
      <c r="D4110" s="1">
        <v>36975</v>
      </c>
      <c r="E4110" s="1">
        <f t="shared" si="532"/>
        <v>36951</v>
      </c>
      <c r="F4110" s="30">
        <f t="shared" si="530"/>
        <v>0</v>
      </c>
      <c r="H4110" s="42">
        <f>IF(DAY(D4110)&gt;14,VLOOKUP(DATE(YEAR(E4110),MONTH(E4110)-1,DAY(1)),'מדדים וריביות'!B:C,2,FALSE),VLOOKUP(DATE(YEAR(E4110),MONTH(E4110)-2,DAY(1)),'מדדים וריביות'!B:C,2,FALSE))</f>
        <v>25486096.159075201</v>
      </c>
      <c r="I4110" s="43">
        <f>'ריבית יומית'!D4104</f>
        <v>1.0738622586670132E-4</v>
      </c>
      <c r="J4110" s="29">
        <f t="shared" si="531"/>
        <v>1.5208673422357</v>
      </c>
      <c r="L4110">
        <f>VLOOKUP(D4109,'מדדים וריביות'!B:C,2)</f>
        <v>25537324.493063301</v>
      </c>
      <c r="M4110" s="30">
        <f t="shared" si="536"/>
        <v>0</v>
      </c>
      <c r="O4110" s="39">
        <f t="shared" si="533"/>
        <v>0</v>
      </c>
      <c r="P4110" s="39">
        <f t="shared" si="529"/>
        <v>0</v>
      </c>
      <c r="Q4110" s="39">
        <f t="shared" si="534"/>
        <v>0</v>
      </c>
      <c r="R4110" s="41">
        <f t="shared" si="535"/>
        <v>0</v>
      </c>
    </row>
    <row r="4111" spans="4:18" x14ac:dyDescent="0.25">
      <c r="D4111" s="1">
        <v>36976</v>
      </c>
      <c r="E4111" s="1">
        <f t="shared" si="532"/>
        <v>36951</v>
      </c>
      <c r="F4111" s="30">
        <f t="shared" si="530"/>
        <v>0</v>
      </c>
      <c r="H4111" s="42">
        <f>IF(DAY(D4111)&gt;14,VLOOKUP(DATE(YEAR(E4111),MONTH(E4111)-1,DAY(1)),'מדדים וריביות'!B:C,2,FALSE),VLOOKUP(DATE(YEAR(E4111),MONTH(E4111)-2,DAY(1)),'מדדים וריביות'!B:C,2,FALSE))</f>
        <v>25486096.159075201</v>
      </c>
      <c r="I4111" s="43">
        <f>'ריבית יומית'!D4105</f>
        <v>1.0738622586670132E-4</v>
      </c>
      <c r="J4111" s="29">
        <f t="shared" si="531"/>
        <v>1.5207040395682305</v>
      </c>
      <c r="L4111">
        <f>VLOOKUP(D4110,'מדדים וריביות'!B:C,2)</f>
        <v>25537324.493063301</v>
      </c>
      <c r="M4111" s="30">
        <f t="shared" si="536"/>
        <v>0</v>
      </c>
      <c r="O4111" s="39">
        <f t="shared" si="533"/>
        <v>0</v>
      </c>
      <c r="P4111" s="39">
        <f t="shared" si="529"/>
        <v>0</v>
      </c>
      <c r="Q4111" s="39">
        <f t="shared" si="534"/>
        <v>0</v>
      </c>
      <c r="R4111" s="41">
        <f t="shared" si="535"/>
        <v>0</v>
      </c>
    </row>
    <row r="4112" spans="4:18" x14ac:dyDescent="0.25">
      <c r="D4112" s="1">
        <v>36977</v>
      </c>
      <c r="E4112" s="1">
        <f t="shared" si="532"/>
        <v>36951</v>
      </c>
      <c r="F4112" s="30">
        <f t="shared" si="530"/>
        <v>0</v>
      </c>
      <c r="H4112" s="42">
        <f>IF(DAY(D4112)&gt;14,VLOOKUP(DATE(YEAR(E4112),MONTH(E4112)-1,DAY(1)),'מדדים וריביות'!B:C,2,FALSE),VLOOKUP(DATE(YEAR(E4112),MONTH(E4112)-2,DAY(1)),'מדדים וריביות'!B:C,2,FALSE))</f>
        <v>25486096.159075201</v>
      </c>
      <c r="I4112" s="43">
        <f>'ריבית יומית'!D4106</f>
        <v>1.0738622586670132E-4</v>
      </c>
      <c r="J4112" s="29">
        <f t="shared" si="531"/>
        <v>1.5205407544353353</v>
      </c>
      <c r="L4112">
        <f>VLOOKUP(D4111,'מדדים וריביות'!B:C,2)</f>
        <v>25537324.493063301</v>
      </c>
      <c r="M4112" s="30">
        <f t="shared" si="536"/>
        <v>0</v>
      </c>
      <c r="O4112" s="39">
        <f t="shared" si="533"/>
        <v>0</v>
      </c>
      <c r="P4112" s="39">
        <f t="shared" si="529"/>
        <v>0</v>
      </c>
      <c r="Q4112" s="39">
        <f t="shared" si="534"/>
        <v>0</v>
      </c>
      <c r="R4112" s="41">
        <f t="shared" si="535"/>
        <v>0</v>
      </c>
    </row>
    <row r="4113" spans="4:18" x14ac:dyDescent="0.25">
      <c r="D4113" s="1">
        <v>36978</v>
      </c>
      <c r="E4113" s="1">
        <f t="shared" si="532"/>
        <v>36951</v>
      </c>
      <c r="F4113" s="30">
        <f t="shared" si="530"/>
        <v>0</v>
      </c>
      <c r="H4113" s="42">
        <f>IF(DAY(D4113)&gt;14,VLOOKUP(DATE(YEAR(E4113),MONTH(E4113)-1,DAY(1)),'מדדים וריביות'!B:C,2,FALSE),VLOOKUP(DATE(YEAR(E4113),MONTH(E4113)-2,DAY(1)),'מדדים וריביות'!B:C,2,FALSE))</f>
        <v>25486096.159075201</v>
      </c>
      <c r="I4113" s="43">
        <f>'ריבית יומית'!D4107</f>
        <v>1.0738622586670132E-4</v>
      </c>
      <c r="J4113" s="29">
        <f t="shared" si="531"/>
        <v>1.5203774868351314</v>
      </c>
      <c r="L4113">
        <f>VLOOKUP(D4112,'מדדים וריביות'!B:C,2)</f>
        <v>25537324.493063301</v>
      </c>
      <c r="M4113" s="30">
        <f t="shared" si="536"/>
        <v>0</v>
      </c>
      <c r="O4113" s="39">
        <f t="shared" si="533"/>
        <v>0</v>
      </c>
      <c r="P4113" s="39">
        <f t="shared" si="529"/>
        <v>0</v>
      </c>
      <c r="Q4113" s="39">
        <f t="shared" si="534"/>
        <v>0</v>
      </c>
      <c r="R4113" s="41">
        <f t="shared" si="535"/>
        <v>0</v>
      </c>
    </row>
    <row r="4114" spans="4:18" x14ac:dyDescent="0.25">
      <c r="D4114" s="1">
        <v>36979</v>
      </c>
      <c r="E4114" s="1">
        <f t="shared" si="532"/>
        <v>36951</v>
      </c>
      <c r="F4114" s="30">
        <f t="shared" si="530"/>
        <v>0</v>
      </c>
      <c r="H4114" s="42">
        <f>IF(DAY(D4114)&gt;14,VLOOKUP(DATE(YEAR(E4114),MONTH(E4114)-1,DAY(1)),'מדדים וריביות'!B:C,2,FALSE),VLOOKUP(DATE(YEAR(E4114),MONTH(E4114)-2,DAY(1)),'מדדים וריביות'!B:C,2,FALSE))</f>
        <v>25486096.159075201</v>
      </c>
      <c r="I4114" s="43">
        <f>'ריבית יומית'!D4108</f>
        <v>1.0738622586670132E-4</v>
      </c>
      <c r="J4114" s="29">
        <f t="shared" si="531"/>
        <v>1.5202142367657363</v>
      </c>
      <c r="L4114">
        <f>VLOOKUP(D4113,'מדדים וריביות'!B:C,2)</f>
        <v>25537324.493063301</v>
      </c>
      <c r="M4114" s="30">
        <f t="shared" si="536"/>
        <v>0</v>
      </c>
      <c r="O4114" s="39">
        <f t="shared" si="533"/>
        <v>0</v>
      </c>
      <c r="P4114" s="39">
        <f t="shared" si="529"/>
        <v>0</v>
      </c>
      <c r="Q4114" s="39">
        <f t="shared" si="534"/>
        <v>0</v>
      </c>
      <c r="R4114" s="41">
        <f t="shared" si="535"/>
        <v>0</v>
      </c>
    </row>
    <row r="4115" spans="4:18" x14ac:dyDescent="0.25">
      <c r="D4115" s="1">
        <v>36980</v>
      </c>
      <c r="E4115" s="1">
        <f t="shared" si="532"/>
        <v>36951</v>
      </c>
      <c r="F4115" s="30">
        <f t="shared" si="530"/>
        <v>0</v>
      </c>
      <c r="H4115" s="42">
        <f>IF(DAY(D4115)&gt;14,VLOOKUP(DATE(YEAR(E4115),MONTH(E4115)-1,DAY(1)),'מדדים וריביות'!B:C,2,FALSE),VLOOKUP(DATE(YEAR(E4115),MONTH(E4115)-2,DAY(1)),'מדדים וריביות'!B:C,2,FALSE))</f>
        <v>25486096.159075201</v>
      </c>
      <c r="I4115" s="43">
        <f>'ריבית יומית'!D4109</f>
        <v>1.0738622586670132E-4</v>
      </c>
      <c r="J4115" s="29">
        <f t="shared" si="531"/>
        <v>1.5200510042252677</v>
      </c>
      <c r="L4115">
        <f>VLOOKUP(D4114,'מדדים וריביות'!B:C,2)</f>
        <v>25537324.493063301</v>
      </c>
      <c r="M4115" s="30">
        <f t="shared" si="536"/>
        <v>0</v>
      </c>
      <c r="O4115" s="39">
        <f t="shared" si="533"/>
        <v>0</v>
      </c>
      <c r="P4115" s="39">
        <f t="shared" si="529"/>
        <v>0</v>
      </c>
      <c r="Q4115" s="39">
        <f t="shared" si="534"/>
        <v>0</v>
      </c>
      <c r="R4115" s="41">
        <f t="shared" si="535"/>
        <v>0</v>
      </c>
    </row>
    <row r="4116" spans="4:18" x14ac:dyDescent="0.25">
      <c r="D4116" s="1">
        <v>36981</v>
      </c>
      <c r="E4116" s="1">
        <f t="shared" si="532"/>
        <v>36951</v>
      </c>
      <c r="F4116" s="30">
        <f t="shared" si="530"/>
        <v>0</v>
      </c>
      <c r="H4116" s="42">
        <f>IF(DAY(D4116)&gt;14,VLOOKUP(DATE(YEAR(E4116),MONTH(E4116)-1,DAY(1)),'מדדים וריביות'!B:C,2,FALSE),VLOOKUP(DATE(YEAR(E4116),MONTH(E4116)-2,DAY(1)),'מדדים וריביות'!B:C,2,FALSE))</f>
        <v>25486096.159075201</v>
      </c>
      <c r="I4116" s="43">
        <f>'ריבית יומית'!D4110</f>
        <v>1.0738622586670132E-4</v>
      </c>
      <c r="J4116" s="29">
        <f t="shared" si="531"/>
        <v>1.5198877892118434</v>
      </c>
      <c r="L4116">
        <f>VLOOKUP(D4115,'מדדים וריביות'!B:C,2)</f>
        <v>25537324.493063301</v>
      </c>
      <c r="M4116" s="30">
        <f t="shared" si="536"/>
        <v>0</v>
      </c>
      <c r="O4116" s="39">
        <f t="shared" si="533"/>
        <v>0</v>
      </c>
      <c r="P4116" s="39">
        <f t="shared" si="529"/>
        <v>0</v>
      </c>
      <c r="Q4116" s="39">
        <f t="shared" si="534"/>
        <v>0</v>
      </c>
      <c r="R4116" s="41">
        <f t="shared" si="535"/>
        <v>0</v>
      </c>
    </row>
    <row r="4117" spans="4:18" x14ac:dyDescent="0.25">
      <c r="D4117" s="1">
        <v>36982</v>
      </c>
      <c r="E4117" s="1">
        <f t="shared" si="532"/>
        <v>36982</v>
      </c>
      <c r="F4117" s="30">
        <f t="shared" si="530"/>
        <v>0</v>
      </c>
      <c r="H4117" s="42">
        <f>IF(DAY(D4117)&gt;14,VLOOKUP(DATE(YEAR(E4117),MONTH(E4117)-1,DAY(1)),'מדדים וריביות'!B:C,2,FALSE),VLOOKUP(DATE(YEAR(E4117),MONTH(E4117)-2,DAY(1)),'מדדים וריביות'!B:C,2,FALSE))</f>
        <v>25486096.159075201</v>
      </c>
      <c r="I4117" s="43">
        <f>'ריבית יומית'!D4111</f>
        <v>1.0738622586670132E-4</v>
      </c>
      <c r="J4117" s="29">
        <f t="shared" si="531"/>
        <v>1.5197245917235813</v>
      </c>
      <c r="L4117">
        <f>VLOOKUP(D4116,'מדדים וריביות'!B:C,2)</f>
        <v>25537324.493063301</v>
      </c>
      <c r="M4117" s="30">
        <f t="shared" si="536"/>
        <v>0</v>
      </c>
      <c r="O4117" s="39">
        <f t="shared" si="533"/>
        <v>0</v>
      </c>
      <c r="P4117" s="39">
        <f t="shared" si="529"/>
        <v>0</v>
      </c>
      <c r="Q4117" s="39">
        <f t="shared" si="534"/>
        <v>0</v>
      </c>
      <c r="R4117" s="41">
        <f t="shared" si="535"/>
        <v>0</v>
      </c>
    </row>
    <row r="4118" spans="4:18" x14ac:dyDescent="0.25">
      <c r="D4118" s="1">
        <v>36983</v>
      </c>
      <c r="E4118" s="1">
        <f t="shared" si="532"/>
        <v>36982</v>
      </c>
      <c r="F4118" s="30">
        <f t="shared" si="530"/>
        <v>0</v>
      </c>
      <c r="H4118" s="42">
        <f>IF(DAY(D4118)&gt;14,VLOOKUP(DATE(YEAR(E4118),MONTH(E4118)-1,DAY(1)),'מדדים וריביות'!B:C,2,FALSE),VLOOKUP(DATE(YEAR(E4118),MONTH(E4118)-2,DAY(1)),'מדדים וריביות'!B:C,2,FALSE))</f>
        <v>25486096.159075201</v>
      </c>
      <c r="I4118" s="43">
        <f>'ריבית יומית'!D4112</f>
        <v>1.0738622586670132E-4</v>
      </c>
      <c r="J4118" s="29">
        <f t="shared" si="531"/>
        <v>1.5195614117585998</v>
      </c>
      <c r="L4118">
        <f>VLOOKUP(D4117,'מדדים וריביות'!B:C,2)</f>
        <v>25767851.9960097</v>
      </c>
      <c r="M4118" s="30">
        <f t="shared" si="536"/>
        <v>0</v>
      </c>
      <c r="O4118" s="39">
        <f t="shared" si="533"/>
        <v>0</v>
      </c>
      <c r="P4118" s="39">
        <f t="shared" si="529"/>
        <v>0</v>
      </c>
      <c r="Q4118" s="39">
        <f t="shared" si="534"/>
        <v>0</v>
      </c>
      <c r="R4118" s="41">
        <f t="shared" si="535"/>
        <v>0</v>
      </c>
    </row>
    <row r="4119" spans="4:18" x14ac:dyDescent="0.25">
      <c r="D4119" s="1">
        <v>36984</v>
      </c>
      <c r="E4119" s="1">
        <f t="shared" si="532"/>
        <v>36982</v>
      </c>
      <c r="F4119" s="30">
        <f t="shared" si="530"/>
        <v>0</v>
      </c>
      <c r="H4119" s="42">
        <f>IF(DAY(D4119)&gt;14,VLOOKUP(DATE(YEAR(E4119),MONTH(E4119)-1,DAY(1)),'מדדים וריביות'!B:C,2,FALSE),VLOOKUP(DATE(YEAR(E4119),MONTH(E4119)-2,DAY(1)),'מדדים וריביות'!B:C,2,FALSE))</f>
        <v>25486096.159075201</v>
      </c>
      <c r="I4119" s="43">
        <f>'ריבית יומית'!D4113</f>
        <v>1.0738622586670132E-4</v>
      </c>
      <c r="J4119" s="29">
        <f t="shared" si="531"/>
        <v>1.5193982493150173</v>
      </c>
      <c r="L4119">
        <f>VLOOKUP(D4118,'מדדים וריביות'!B:C,2)</f>
        <v>25767851.9960097</v>
      </c>
      <c r="M4119" s="30">
        <f t="shared" si="536"/>
        <v>0</v>
      </c>
      <c r="O4119" s="39">
        <f t="shared" si="533"/>
        <v>0</v>
      </c>
      <c r="P4119" s="39">
        <f t="shared" si="529"/>
        <v>0</v>
      </c>
      <c r="Q4119" s="39">
        <f t="shared" si="534"/>
        <v>0</v>
      </c>
      <c r="R4119" s="41">
        <f t="shared" si="535"/>
        <v>0</v>
      </c>
    </row>
    <row r="4120" spans="4:18" x14ac:dyDescent="0.25">
      <c r="D4120" s="1">
        <v>36985</v>
      </c>
      <c r="E4120" s="1">
        <f t="shared" si="532"/>
        <v>36982</v>
      </c>
      <c r="F4120" s="30">
        <f t="shared" si="530"/>
        <v>0</v>
      </c>
      <c r="H4120" s="42">
        <f>IF(DAY(D4120)&gt;14,VLOOKUP(DATE(YEAR(E4120),MONTH(E4120)-1,DAY(1)),'מדדים וריביות'!B:C,2,FALSE),VLOOKUP(DATE(YEAR(E4120),MONTH(E4120)-2,DAY(1)),'מדדים וריביות'!B:C,2,FALSE))</f>
        <v>25486096.159075201</v>
      </c>
      <c r="I4120" s="43">
        <f>'ריבית יומית'!D4114</f>
        <v>1.0738622586670132E-4</v>
      </c>
      <c r="J4120" s="29">
        <f t="shared" si="531"/>
        <v>1.5192351043909527</v>
      </c>
      <c r="L4120">
        <f>VLOOKUP(D4119,'מדדים וריביות'!B:C,2)</f>
        <v>25767851.9960097</v>
      </c>
      <c r="M4120" s="30">
        <f t="shared" si="536"/>
        <v>0</v>
      </c>
      <c r="O4120" s="39">
        <f t="shared" si="533"/>
        <v>0</v>
      </c>
      <c r="P4120" s="39">
        <f t="shared" si="529"/>
        <v>0</v>
      </c>
      <c r="Q4120" s="39">
        <f t="shared" si="534"/>
        <v>0</v>
      </c>
      <c r="R4120" s="41">
        <f t="shared" si="535"/>
        <v>0</v>
      </c>
    </row>
    <row r="4121" spans="4:18" x14ac:dyDescent="0.25">
      <c r="D4121" s="1">
        <v>36986</v>
      </c>
      <c r="E4121" s="1">
        <f t="shared" si="532"/>
        <v>36982</v>
      </c>
      <c r="F4121" s="30">
        <f t="shared" si="530"/>
        <v>0</v>
      </c>
      <c r="H4121" s="42">
        <f>IF(DAY(D4121)&gt;14,VLOOKUP(DATE(YEAR(E4121),MONTH(E4121)-1,DAY(1)),'מדדים וריביות'!B:C,2,FALSE),VLOOKUP(DATE(YEAR(E4121),MONTH(E4121)-2,DAY(1)),'מדדים וריביות'!B:C,2,FALSE))</f>
        <v>25486096.159075201</v>
      </c>
      <c r="I4121" s="43">
        <f>'ריבית יומית'!D4115</f>
        <v>1.0738622586670132E-4</v>
      </c>
      <c r="J4121" s="29">
        <f t="shared" si="531"/>
        <v>1.5190719769845245</v>
      </c>
      <c r="L4121">
        <f>VLOOKUP(D4120,'מדדים וריביות'!B:C,2)</f>
        <v>25767851.9960097</v>
      </c>
      <c r="M4121" s="30">
        <f t="shared" si="536"/>
        <v>0</v>
      </c>
      <c r="O4121" s="39">
        <f t="shared" si="533"/>
        <v>0</v>
      </c>
      <c r="P4121" s="39">
        <f t="shared" si="529"/>
        <v>0</v>
      </c>
      <c r="Q4121" s="39">
        <f t="shared" si="534"/>
        <v>0</v>
      </c>
      <c r="R4121" s="41">
        <f t="shared" si="535"/>
        <v>0</v>
      </c>
    </row>
    <row r="4122" spans="4:18" x14ac:dyDescent="0.25">
      <c r="D4122" s="1">
        <v>36987</v>
      </c>
      <c r="E4122" s="1">
        <f t="shared" si="532"/>
        <v>36982</v>
      </c>
      <c r="F4122" s="30">
        <f t="shared" si="530"/>
        <v>0</v>
      </c>
      <c r="H4122" s="42">
        <f>IF(DAY(D4122)&gt;14,VLOOKUP(DATE(YEAR(E4122),MONTH(E4122)-1,DAY(1)),'מדדים וריביות'!B:C,2,FALSE),VLOOKUP(DATE(YEAR(E4122),MONTH(E4122)-2,DAY(1)),'מדדים וריביות'!B:C,2,FALSE))</f>
        <v>25486096.159075201</v>
      </c>
      <c r="I4122" s="43">
        <f>'ריבית יומית'!D4116</f>
        <v>1.0738622586670132E-4</v>
      </c>
      <c r="J4122" s="29">
        <f t="shared" si="531"/>
        <v>1.5189088670938518</v>
      </c>
      <c r="L4122">
        <f>VLOOKUP(D4121,'מדדים וריביות'!B:C,2)</f>
        <v>25767851.9960097</v>
      </c>
      <c r="M4122" s="30">
        <f t="shared" si="536"/>
        <v>0</v>
      </c>
      <c r="O4122" s="39">
        <f t="shared" si="533"/>
        <v>0</v>
      </c>
      <c r="P4122" s="39">
        <f t="shared" si="529"/>
        <v>0</v>
      </c>
      <c r="Q4122" s="39">
        <f t="shared" si="534"/>
        <v>0</v>
      </c>
      <c r="R4122" s="41">
        <f t="shared" si="535"/>
        <v>0</v>
      </c>
    </row>
    <row r="4123" spans="4:18" x14ac:dyDescent="0.25">
      <c r="D4123" s="1">
        <v>36988</v>
      </c>
      <c r="E4123" s="1">
        <f t="shared" si="532"/>
        <v>36982</v>
      </c>
      <c r="F4123" s="30">
        <f t="shared" si="530"/>
        <v>0</v>
      </c>
      <c r="H4123" s="42">
        <f>IF(DAY(D4123)&gt;14,VLOOKUP(DATE(YEAR(E4123),MONTH(E4123)-1,DAY(1)),'מדדים וריביות'!B:C,2,FALSE),VLOOKUP(DATE(YEAR(E4123),MONTH(E4123)-2,DAY(1)),'מדדים וריביות'!B:C,2,FALSE))</f>
        <v>25486096.159075201</v>
      </c>
      <c r="I4123" s="43">
        <f>'ריבית יומית'!D4117</f>
        <v>1.0738622586670132E-4</v>
      </c>
      <c r="J4123" s="29">
        <f t="shared" si="531"/>
        <v>1.5187457747170539</v>
      </c>
      <c r="L4123">
        <f>VLOOKUP(D4122,'מדדים וריביות'!B:C,2)</f>
        <v>25767851.9960097</v>
      </c>
      <c r="M4123" s="30">
        <f t="shared" si="536"/>
        <v>0</v>
      </c>
      <c r="O4123" s="39">
        <f t="shared" si="533"/>
        <v>0</v>
      </c>
      <c r="P4123" s="39">
        <f t="shared" si="529"/>
        <v>0</v>
      </c>
      <c r="Q4123" s="39">
        <f t="shared" si="534"/>
        <v>0</v>
      </c>
      <c r="R4123" s="41">
        <f t="shared" si="535"/>
        <v>0</v>
      </c>
    </row>
    <row r="4124" spans="4:18" x14ac:dyDescent="0.25">
      <c r="D4124" s="1">
        <v>36989</v>
      </c>
      <c r="E4124" s="1">
        <f t="shared" si="532"/>
        <v>36982</v>
      </c>
      <c r="F4124" s="30">
        <f t="shared" si="530"/>
        <v>0</v>
      </c>
      <c r="H4124" s="42">
        <f>IF(DAY(D4124)&gt;14,VLOOKUP(DATE(YEAR(E4124),MONTH(E4124)-1,DAY(1)),'מדדים וריביות'!B:C,2,FALSE),VLOOKUP(DATE(YEAR(E4124),MONTH(E4124)-2,DAY(1)),'מדדים וריביות'!B:C,2,FALSE))</f>
        <v>25486096.159075201</v>
      </c>
      <c r="I4124" s="43">
        <f>'ריבית יומית'!D4118</f>
        <v>1.0738622586670132E-4</v>
      </c>
      <c r="J4124" s="29">
        <f t="shared" si="531"/>
        <v>1.5185826998522503</v>
      </c>
      <c r="L4124">
        <f>VLOOKUP(D4123,'מדדים וריביות'!B:C,2)</f>
        <v>25767851.9960097</v>
      </c>
      <c r="M4124" s="30">
        <f t="shared" si="536"/>
        <v>0</v>
      </c>
      <c r="O4124" s="39">
        <f t="shared" si="533"/>
        <v>0</v>
      </c>
      <c r="P4124" s="39">
        <f t="shared" si="529"/>
        <v>0</v>
      </c>
      <c r="Q4124" s="39">
        <f t="shared" si="534"/>
        <v>0</v>
      </c>
      <c r="R4124" s="41">
        <f t="shared" si="535"/>
        <v>0</v>
      </c>
    </row>
    <row r="4125" spans="4:18" x14ac:dyDescent="0.25">
      <c r="D4125" s="1">
        <v>36990</v>
      </c>
      <c r="E4125" s="1">
        <f t="shared" si="532"/>
        <v>36982</v>
      </c>
      <c r="F4125" s="30">
        <f t="shared" si="530"/>
        <v>0</v>
      </c>
      <c r="H4125" s="42">
        <f>IF(DAY(D4125)&gt;14,VLOOKUP(DATE(YEAR(E4125),MONTH(E4125)-1,DAY(1)),'מדדים וריביות'!B:C,2,FALSE),VLOOKUP(DATE(YEAR(E4125),MONTH(E4125)-2,DAY(1)),'מדדים וריביות'!B:C,2,FALSE))</f>
        <v>25486096.159075201</v>
      </c>
      <c r="I4125" s="43">
        <f>'ריבית יומית'!D4119</f>
        <v>1.0738622586670132E-4</v>
      </c>
      <c r="J4125" s="29">
        <f t="shared" si="531"/>
        <v>1.5184196424975607</v>
      </c>
      <c r="L4125">
        <f>VLOOKUP(D4124,'מדדים וריביות'!B:C,2)</f>
        <v>25767851.9960097</v>
      </c>
      <c r="M4125" s="30">
        <f t="shared" si="536"/>
        <v>0</v>
      </c>
      <c r="O4125" s="39">
        <f t="shared" si="533"/>
        <v>0</v>
      </c>
      <c r="P4125" s="39">
        <f t="shared" si="529"/>
        <v>0</v>
      </c>
      <c r="Q4125" s="39">
        <f t="shared" si="534"/>
        <v>0</v>
      </c>
      <c r="R4125" s="41">
        <f t="shared" si="535"/>
        <v>0</v>
      </c>
    </row>
    <row r="4126" spans="4:18" x14ac:dyDescent="0.25">
      <c r="D4126" s="1">
        <v>36991</v>
      </c>
      <c r="E4126" s="1">
        <f t="shared" si="532"/>
        <v>36982</v>
      </c>
      <c r="F4126" s="30">
        <f t="shared" si="530"/>
        <v>0</v>
      </c>
      <c r="H4126" s="42">
        <f>IF(DAY(D4126)&gt;14,VLOOKUP(DATE(YEAR(E4126),MONTH(E4126)-1,DAY(1)),'מדדים וריביות'!B:C,2,FALSE),VLOOKUP(DATE(YEAR(E4126),MONTH(E4126)-2,DAY(1)),'מדדים וריביות'!B:C,2,FALSE))</f>
        <v>25486096.159075201</v>
      </c>
      <c r="I4126" s="43">
        <f>'ריבית יומית'!D4120</f>
        <v>1.0738622586670132E-4</v>
      </c>
      <c r="J4126" s="29">
        <f t="shared" si="531"/>
        <v>1.5182566026511048</v>
      </c>
      <c r="L4126">
        <f>VLOOKUP(D4125,'מדדים וריביות'!B:C,2)</f>
        <v>25767851.9960097</v>
      </c>
      <c r="M4126" s="30">
        <f t="shared" si="536"/>
        <v>0</v>
      </c>
      <c r="O4126" s="39">
        <f t="shared" si="533"/>
        <v>0</v>
      </c>
      <c r="P4126" s="39">
        <f t="shared" si="529"/>
        <v>0</v>
      </c>
      <c r="Q4126" s="39">
        <f t="shared" si="534"/>
        <v>0</v>
      </c>
      <c r="R4126" s="41">
        <f t="shared" si="535"/>
        <v>0</v>
      </c>
    </row>
    <row r="4127" spans="4:18" x14ac:dyDescent="0.25">
      <c r="D4127" s="1">
        <v>36992</v>
      </c>
      <c r="E4127" s="1">
        <f t="shared" si="532"/>
        <v>36982</v>
      </c>
      <c r="F4127" s="30">
        <f t="shared" si="530"/>
        <v>0</v>
      </c>
      <c r="H4127" s="42">
        <f>IF(DAY(D4127)&gt;14,VLOOKUP(DATE(YEAR(E4127),MONTH(E4127)-1,DAY(1)),'מדדים וריביות'!B:C,2,FALSE),VLOOKUP(DATE(YEAR(E4127),MONTH(E4127)-2,DAY(1)),'מדדים וריביות'!B:C,2,FALSE))</f>
        <v>25486096.159075201</v>
      </c>
      <c r="I4127" s="43">
        <f>'ריבית יומית'!D4121</f>
        <v>1.0738622586670132E-4</v>
      </c>
      <c r="J4127" s="29">
        <f t="shared" si="531"/>
        <v>1.5180935803110027</v>
      </c>
      <c r="L4127">
        <f>VLOOKUP(D4126,'מדדים וריביות'!B:C,2)</f>
        <v>25767851.9960097</v>
      </c>
      <c r="M4127" s="30">
        <f t="shared" si="536"/>
        <v>0</v>
      </c>
      <c r="O4127" s="39">
        <f t="shared" si="533"/>
        <v>0</v>
      </c>
      <c r="P4127" s="39">
        <f t="shared" si="529"/>
        <v>0</v>
      </c>
      <c r="Q4127" s="39">
        <f t="shared" si="534"/>
        <v>0</v>
      </c>
      <c r="R4127" s="41">
        <f t="shared" si="535"/>
        <v>0</v>
      </c>
    </row>
    <row r="4128" spans="4:18" x14ac:dyDescent="0.25">
      <c r="D4128" s="1">
        <v>36993</v>
      </c>
      <c r="E4128" s="1">
        <f t="shared" si="532"/>
        <v>36982</v>
      </c>
      <c r="F4128" s="30">
        <f t="shared" si="530"/>
        <v>0</v>
      </c>
      <c r="H4128" s="42">
        <f>IF(DAY(D4128)&gt;14,VLOOKUP(DATE(YEAR(E4128),MONTH(E4128)-1,DAY(1)),'מדדים וריביות'!B:C,2,FALSE),VLOOKUP(DATE(YEAR(E4128),MONTH(E4128)-2,DAY(1)),'מדדים וריביות'!B:C,2,FALSE))</f>
        <v>25486096.159075201</v>
      </c>
      <c r="I4128" s="43">
        <f>'ריבית יומית'!D4122</f>
        <v>1.0738622586670132E-4</v>
      </c>
      <c r="J4128" s="29">
        <f t="shared" si="531"/>
        <v>1.5179305754753747</v>
      </c>
      <c r="L4128">
        <f>VLOOKUP(D4127,'מדדים וריביות'!B:C,2)</f>
        <v>25767851.9960097</v>
      </c>
      <c r="M4128" s="30">
        <f t="shared" si="536"/>
        <v>0</v>
      </c>
      <c r="O4128" s="39">
        <f t="shared" si="533"/>
        <v>0</v>
      </c>
      <c r="P4128" s="39">
        <f t="shared" si="529"/>
        <v>0</v>
      </c>
      <c r="Q4128" s="39">
        <f t="shared" si="534"/>
        <v>0</v>
      </c>
      <c r="R4128" s="41">
        <f t="shared" si="535"/>
        <v>0</v>
      </c>
    </row>
    <row r="4129" spans="4:18" x14ac:dyDescent="0.25">
      <c r="D4129" s="1">
        <v>36994</v>
      </c>
      <c r="E4129" s="1">
        <f t="shared" si="532"/>
        <v>36982</v>
      </c>
      <c r="F4129" s="30">
        <f t="shared" si="530"/>
        <v>0</v>
      </c>
      <c r="H4129" s="42">
        <f>IF(DAY(D4129)&gt;14,VLOOKUP(DATE(YEAR(E4129),MONTH(E4129)-1,DAY(1)),'מדדים וריביות'!B:C,2,FALSE),VLOOKUP(DATE(YEAR(E4129),MONTH(E4129)-2,DAY(1)),'מדדים וריביות'!B:C,2,FALSE))</f>
        <v>25486096.159075201</v>
      </c>
      <c r="I4129" s="43">
        <f>'ריבית יומית'!D4123</f>
        <v>1.0738622586670132E-4</v>
      </c>
      <c r="J4129" s="29">
        <f t="shared" si="531"/>
        <v>1.5177675881423414</v>
      </c>
      <c r="L4129">
        <f>VLOOKUP(D4128,'מדדים וריביות'!B:C,2)</f>
        <v>25767851.9960097</v>
      </c>
      <c r="M4129" s="30">
        <f t="shared" si="536"/>
        <v>0</v>
      </c>
      <c r="O4129" s="39">
        <f t="shared" si="533"/>
        <v>0</v>
      </c>
      <c r="P4129" s="39">
        <f t="shared" si="529"/>
        <v>0</v>
      </c>
      <c r="Q4129" s="39">
        <f t="shared" si="534"/>
        <v>0</v>
      </c>
      <c r="R4129" s="41">
        <f t="shared" si="535"/>
        <v>0</v>
      </c>
    </row>
    <row r="4130" spans="4:18" x14ac:dyDescent="0.25">
      <c r="D4130" s="1">
        <v>36995</v>
      </c>
      <c r="E4130" s="1">
        <f t="shared" si="532"/>
        <v>36982</v>
      </c>
      <c r="F4130" s="30">
        <f t="shared" si="530"/>
        <v>0</v>
      </c>
      <c r="H4130" s="42">
        <f>IF(DAY(D4130)&gt;14,VLOOKUP(DATE(YEAR(E4130),MONTH(E4130)-1,DAY(1)),'מדדים וריביות'!B:C,2,FALSE),VLOOKUP(DATE(YEAR(E4130),MONTH(E4130)-2,DAY(1)),'מדדים וריביות'!B:C,2,FALSE))</f>
        <v>25486096.159075201</v>
      </c>
      <c r="I4130" s="43">
        <f>'ריבית יומית'!D4124</f>
        <v>1.0738622586670132E-4</v>
      </c>
      <c r="J4130" s="29">
        <f t="shared" si="531"/>
        <v>1.5176046183100231</v>
      </c>
      <c r="L4130">
        <f>VLOOKUP(D4129,'מדדים וריביות'!B:C,2)</f>
        <v>25767851.9960097</v>
      </c>
      <c r="M4130" s="30">
        <f t="shared" si="536"/>
        <v>0</v>
      </c>
      <c r="O4130" s="39">
        <f t="shared" si="533"/>
        <v>0</v>
      </c>
      <c r="P4130" s="39">
        <f t="shared" si="529"/>
        <v>0</v>
      </c>
      <c r="Q4130" s="39">
        <f t="shared" si="534"/>
        <v>0</v>
      </c>
      <c r="R4130" s="41">
        <f t="shared" si="535"/>
        <v>0</v>
      </c>
    </row>
    <row r="4131" spans="4:18" x14ac:dyDescent="0.25">
      <c r="D4131" s="1">
        <v>36996</v>
      </c>
      <c r="E4131" s="1">
        <f t="shared" si="532"/>
        <v>36982</v>
      </c>
      <c r="F4131" s="30">
        <f t="shared" si="530"/>
        <v>0</v>
      </c>
      <c r="H4131" s="42">
        <f>IF(DAY(D4131)&gt;14,VLOOKUP(DATE(YEAR(E4131),MONTH(E4131)-1,DAY(1)),'מדדים וריביות'!B:C,2,FALSE),VLOOKUP(DATE(YEAR(E4131),MONTH(E4131)-2,DAY(1)),'מדדים וריביות'!B:C,2,FALSE))</f>
        <v>25537324.493063301</v>
      </c>
      <c r="I4131" s="43">
        <f>'ריבית יומית'!D4125</f>
        <v>1.0738622586670132E-4</v>
      </c>
      <c r="J4131" s="29">
        <f t="shared" si="531"/>
        <v>1.5174416659765411</v>
      </c>
      <c r="L4131">
        <f>VLOOKUP(D4130,'מדדים וריביות'!B:C,2)</f>
        <v>25767851.9960097</v>
      </c>
      <c r="M4131" s="30">
        <f t="shared" si="536"/>
        <v>0</v>
      </c>
      <c r="O4131" s="39">
        <f t="shared" si="533"/>
        <v>0</v>
      </c>
      <c r="P4131" s="39">
        <f t="shared" si="529"/>
        <v>0</v>
      </c>
      <c r="Q4131" s="39">
        <f t="shared" si="534"/>
        <v>0</v>
      </c>
      <c r="R4131" s="41">
        <f t="shared" si="535"/>
        <v>0</v>
      </c>
    </row>
    <row r="4132" spans="4:18" x14ac:dyDescent="0.25">
      <c r="D4132" s="1">
        <v>36997</v>
      </c>
      <c r="E4132" s="1">
        <f t="shared" si="532"/>
        <v>36982</v>
      </c>
      <c r="F4132" s="30">
        <f t="shared" si="530"/>
        <v>0</v>
      </c>
      <c r="H4132" s="42">
        <f>IF(DAY(D4132)&gt;14,VLOOKUP(DATE(YEAR(E4132),MONTH(E4132)-1,DAY(1)),'מדדים וריביות'!B:C,2,FALSE),VLOOKUP(DATE(YEAR(E4132),MONTH(E4132)-2,DAY(1)),'מדדים וריביות'!B:C,2,FALSE))</f>
        <v>25537324.493063301</v>
      </c>
      <c r="I4132" s="43">
        <f>'ריבית יומית'!D4126</f>
        <v>1.0738622586670132E-4</v>
      </c>
      <c r="J4132" s="29">
        <f t="shared" si="531"/>
        <v>1.5172787311400162</v>
      </c>
      <c r="L4132">
        <f>VLOOKUP(D4131,'מדדים וריביות'!B:C,2)</f>
        <v>25767851.9960097</v>
      </c>
      <c r="M4132" s="30">
        <f t="shared" si="536"/>
        <v>0</v>
      </c>
      <c r="O4132" s="39">
        <f t="shared" si="533"/>
        <v>0</v>
      </c>
      <c r="P4132" s="39">
        <f t="shared" si="529"/>
        <v>0</v>
      </c>
      <c r="Q4132" s="39">
        <f t="shared" si="534"/>
        <v>0</v>
      </c>
      <c r="R4132" s="41">
        <f t="shared" si="535"/>
        <v>0</v>
      </c>
    </row>
    <row r="4133" spans="4:18" x14ac:dyDescent="0.25">
      <c r="D4133" s="1">
        <v>36998</v>
      </c>
      <c r="E4133" s="1">
        <f t="shared" si="532"/>
        <v>36982</v>
      </c>
      <c r="F4133" s="30">
        <f t="shared" si="530"/>
        <v>0</v>
      </c>
      <c r="H4133" s="42">
        <f>IF(DAY(D4133)&gt;14,VLOOKUP(DATE(YEAR(E4133),MONTH(E4133)-1,DAY(1)),'מדדים וריביות'!B:C,2,FALSE),VLOOKUP(DATE(YEAR(E4133),MONTH(E4133)-2,DAY(1)),'מדדים וריביות'!B:C,2,FALSE))</f>
        <v>25537324.493063301</v>
      </c>
      <c r="I4133" s="43">
        <f>'ריבית יומית'!D4127</f>
        <v>1.0738622586670132E-4</v>
      </c>
      <c r="J4133" s="29">
        <f t="shared" si="531"/>
        <v>1.5171158137985696</v>
      </c>
      <c r="L4133">
        <f>VLOOKUP(D4132,'מדדים וריביות'!B:C,2)</f>
        <v>25767851.9960097</v>
      </c>
      <c r="M4133" s="30">
        <f t="shared" si="536"/>
        <v>0</v>
      </c>
      <c r="O4133" s="39">
        <f t="shared" si="533"/>
        <v>0</v>
      </c>
      <c r="P4133" s="39">
        <f t="shared" si="529"/>
        <v>0</v>
      </c>
      <c r="Q4133" s="39">
        <f t="shared" si="534"/>
        <v>0</v>
      </c>
      <c r="R4133" s="41">
        <f t="shared" si="535"/>
        <v>0</v>
      </c>
    </row>
    <row r="4134" spans="4:18" x14ac:dyDescent="0.25">
      <c r="D4134" s="1">
        <v>36999</v>
      </c>
      <c r="E4134" s="1">
        <f t="shared" si="532"/>
        <v>36982</v>
      </c>
      <c r="F4134" s="30">
        <f t="shared" si="530"/>
        <v>0</v>
      </c>
      <c r="H4134" s="42">
        <f>IF(DAY(D4134)&gt;14,VLOOKUP(DATE(YEAR(E4134),MONTH(E4134)-1,DAY(1)),'מדדים וריביות'!B:C,2,FALSE),VLOOKUP(DATE(YEAR(E4134),MONTH(E4134)-2,DAY(1)),'מדדים וריביות'!B:C,2,FALSE))</f>
        <v>25537324.493063301</v>
      </c>
      <c r="I4134" s="43">
        <f>'ריבית יומית'!D4128</f>
        <v>1.0738622586670132E-4</v>
      </c>
      <c r="J4134" s="29">
        <f t="shared" si="531"/>
        <v>1.5169529139503231</v>
      </c>
      <c r="L4134">
        <f>VLOOKUP(D4133,'מדדים וריביות'!B:C,2)</f>
        <v>25767851.9960097</v>
      </c>
      <c r="M4134" s="30">
        <f t="shared" si="536"/>
        <v>0</v>
      </c>
      <c r="O4134" s="39">
        <f t="shared" si="533"/>
        <v>0</v>
      </c>
      <c r="P4134" s="39">
        <f t="shared" si="529"/>
        <v>0</v>
      </c>
      <c r="Q4134" s="39">
        <f t="shared" si="534"/>
        <v>0</v>
      </c>
      <c r="R4134" s="41">
        <f t="shared" si="535"/>
        <v>0</v>
      </c>
    </row>
    <row r="4135" spans="4:18" x14ac:dyDescent="0.25">
      <c r="D4135" s="1">
        <v>37000</v>
      </c>
      <c r="E4135" s="1">
        <f t="shared" si="532"/>
        <v>36982</v>
      </c>
      <c r="F4135" s="30">
        <f t="shared" si="530"/>
        <v>0</v>
      </c>
      <c r="H4135" s="42">
        <f>IF(DAY(D4135)&gt;14,VLOOKUP(DATE(YEAR(E4135),MONTH(E4135)-1,DAY(1)),'מדדים וריביות'!B:C,2,FALSE),VLOOKUP(DATE(YEAR(E4135),MONTH(E4135)-2,DAY(1)),'מדדים וריביות'!B:C,2,FALSE))</f>
        <v>25537324.493063301</v>
      </c>
      <c r="I4135" s="43">
        <f>'ריבית יומית'!D4129</f>
        <v>1.0738622586670132E-4</v>
      </c>
      <c r="J4135" s="29">
        <f t="shared" si="531"/>
        <v>1.516790031593398</v>
      </c>
      <c r="L4135">
        <f>VLOOKUP(D4134,'מדדים וריביות'!B:C,2)</f>
        <v>25767851.9960097</v>
      </c>
      <c r="M4135" s="30">
        <f t="shared" si="536"/>
        <v>0</v>
      </c>
      <c r="O4135" s="39">
        <f t="shared" si="533"/>
        <v>0</v>
      </c>
      <c r="P4135" s="39">
        <f t="shared" si="529"/>
        <v>0</v>
      </c>
      <c r="Q4135" s="39">
        <f t="shared" si="534"/>
        <v>0</v>
      </c>
      <c r="R4135" s="41">
        <f t="shared" si="535"/>
        <v>0</v>
      </c>
    </row>
    <row r="4136" spans="4:18" x14ac:dyDescent="0.25">
      <c r="D4136" s="1">
        <v>37001</v>
      </c>
      <c r="E4136" s="1">
        <f t="shared" si="532"/>
        <v>36982</v>
      </c>
      <c r="F4136" s="30">
        <f t="shared" si="530"/>
        <v>0</v>
      </c>
      <c r="H4136" s="42">
        <f>IF(DAY(D4136)&gt;14,VLOOKUP(DATE(YEAR(E4136),MONTH(E4136)-1,DAY(1)),'מדדים וריביות'!B:C,2,FALSE),VLOOKUP(DATE(YEAR(E4136),MONTH(E4136)-2,DAY(1)),'מדדים וריביות'!B:C,2,FALSE))</f>
        <v>25537324.493063301</v>
      </c>
      <c r="I4136" s="43">
        <f>'ריבית יומית'!D4130</f>
        <v>1.0738622586670132E-4</v>
      </c>
      <c r="J4136" s="29">
        <f t="shared" si="531"/>
        <v>1.5166271667259164</v>
      </c>
      <c r="L4136">
        <f>VLOOKUP(D4135,'מדדים וריביות'!B:C,2)</f>
        <v>25767851.9960097</v>
      </c>
      <c r="M4136" s="30">
        <f t="shared" si="536"/>
        <v>0</v>
      </c>
      <c r="O4136" s="39">
        <f t="shared" si="533"/>
        <v>0</v>
      </c>
      <c r="P4136" s="39">
        <f t="shared" si="529"/>
        <v>0</v>
      </c>
      <c r="Q4136" s="39">
        <f t="shared" si="534"/>
        <v>0</v>
      </c>
      <c r="R4136" s="41">
        <f t="shared" si="535"/>
        <v>0</v>
      </c>
    </row>
    <row r="4137" spans="4:18" x14ac:dyDescent="0.25">
      <c r="D4137" s="1">
        <v>37002</v>
      </c>
      <c r="E4137" s="1">
        <f t="shared" si="532"/>
        <v>36982</v>
      </c>
      <c r="F4137" s="30">
        <f t="shared" si="530"/>
        <v>0</v>
      </c>
      <c r="H4137" s="42">
        <f>IF(DAY(D4137)&gt;14,VLOOKUP(DATE(YEAR(E4137),MONTH(E4137)-1,DAY(1)),'מדדים וריביות'!B:C,2,FALSE),VLOOKUP(DATE(YEAR(E4137),MONTH(E4137)-2,DAY(1)),'מדדים וריביות'!B:C,2,FALSE))</f>
        <v>25537324.493063301</v>
      </c>
      <c r="I4137" s="43">
        <f>'ריבית יומית'!D4131</f>
        <v>1.0738622586670132E-4</v>
      </c>
      <c r="J4137" s="29">
        <f t="shared" si="531"/>
        <v>1.5164643193460003</v>
      </c>
      <c r="L4137">
        <f>VLOOKUP(D4136,'מדדים וריביות'!B:C,2)</f>
        <v>25767851.9960097</v>
      </c>
      <c r="M4137" s="30">
        <f t="shared" si="536"/>
        <v>0</v>
      </c>
      <c r="O4137" s="39">
        <f t="shared" si="533"/>
        <v>0</v>
      </c>
      <c r="P4137" s="39">
        <f t="shared" si="529"/>
        <v>0</v>
      </c>
      <c r="Q4137" s="39">
        <f t="shared" si="534"/>
        <v>0</v>
      </c>
      <c r="R4137" s="41">
        <f t="shared" si="535"/>
        <v>0</v>
      </c>
    </row>
    <row r="4138" spans="4:18" x14ac:dyDescent="0.25">
      <c r="D4138" s="1">
        <v>37003</v>
      </c>
      <c r="E4138" s="1">
        <f t="shared" si="532"/>
        <v>36982</v>
      </c>
      <c r="F4138" s="30">
        <f t="shared" si="530"/>
        <v>0</v>
      </c>
      <c r="H4138" s="42">
        <f>IF(DAY(D4138)&gt;14,VLOOKUP(DATE(YEAR(E4138),MONTH(E4138)-1,DAY(1)),'מדדים וריביות'!B:C,2,FALSE),VLOOKUP(DATE(YEAR(E4138),MONTH(E4138)-2,DAY(1)),'מדדים וריביות'!B:C,2,FALSE))</f>
        <v>25537324.493063301</v>
      </c>
      <c r="I4138" s="43">
        <f>'ריבית יומית'!D4132</f>
        <v>1.0738622586670132E-4</v>
      </c>
      <c r="J4138" s="29">
        <f t="shared" si="531"/>
        <v>1.5163014894517721</v>
      </c>
      <c r="L4138">
        <f>VLOOKUP(D4137,'מדדים וריביות'!B:C,2)</f>
        <v>25767851.9960097</v>
      </c>
      <c r="M4138" s="30">
        <f t="shared" si="536"/>
        <v>0</v>
      </c>
      <c r="O4138" s="39">
        <f t="shared" si="533"/>
        <v>0</v>
      </c>
      <c r="P4138" s="39">
        <f t="shared" si="529"/>
        <v>0</v>
      </c>
      <c r="Q4138" s="39">
        <f t="shared" si="534"/>
        <v>0</v>
      </c>
      <c r="R4138" s="41">
        <f t="shared" si="535"/>
        <v>0</v>
      </c>
    </row>
    <row r="4139" spans="4:18" x14ac:dyDescent="0.25">
      <c r="D4139" s="1">
        <v>37004</v>
      </c>
      <c r="E4139" s="1">
        <f t="shared" si="532"/>
        <v>36982</v>
      </c>
      <c r="F4139" s="30">
        <f t="shared" si="530"/>
        <v>0</v>
      </c>
      <c r="H4139" s="42">
        <f>IF(DAY(D4139)&gt;14,VLOOKUP(DATE(YEAR(E4139),MONTH(E4139)-1,DAY(1)),'מדדים וריביות'!B:C,2,FALSE),VLOOKUP(DATE(YEAR(E4139),MONTH(E4139)-2,DAY(1)),'מדדים וריביות'!B:C,2,FALSE))</f>
        <v>25537324.493063301</v>
      </c>
      <c r="I4139" s="43">
        <f>'ריבית יומית'!D4133</f>
        <v>1.0738622586670132E-4</v>
      </c>
      <c r="J4139" s="29">
        <f t="shared" si="531"/>
        <v>1.5161386770413541</v>
      </c>
      <c r="L4139">
        <f>VLOOKUP(D4138,'מדדים וריביות'!B:C,2)</f>
        <v>25767851.9960097</v>
      </c>
      <c r="M4139" s="30">
        <f t="shared" si="536"/>
        <v>0</v>
      </c>
      <c r="O4139" s="39">
        <f t="shared" si="533"/>
        <v>0</v>
      </c>
      <c r="P4139" s="39">
        <f t="shared" si="529"/>
        <v>0</v>
      </c>
      <c r="Q4139" s="39">
        <f t="shared" si="534"/>
        <v>0</v>
      </c>
      <c r="R4139" s="41">
        <f t="shared" si="535"/>
        <v>0</v>
      </c>
    </row>
    <row r="4140" spans="4:18" x14ac:dyDescent="0.25">
      <c r="D4140" s="1">
        <v>37005</v>
      </c>
      <c r="E4140" s="1">
        <f t="shared" si="532"/>
        <v>36982</v>
      </c>
      <c r="F4140" s="30">
        <f t="shared" si="530"/>
        <v>0</v>
      </c>
      <c r="H4140" s="42">
        <f>IF(DAY(D4140)&gt;14,VLOOKUP(DATE(YEAR(E4140),MONTH(E4140)-1,DAY(1)),'מדדים וריביות'!B:C,2,FALSE),VLOOKUP(DATE(YEAR(E4140),MONTH(E4140)-2,DAY(1)),'מדדים וריביות'!B:C,2,FALSE))</f>
        <v>25537324.493063301</v>
      </c>
      <c r="I4140" s="43">
        <f>'ריבית יומית'!D4134</f>
        <v>1.0738622586670132E-4</v>
      </c>
      <c r="J4140" s="29">
        <f t="shared" si="531"/>
        <v>1.515975882112869</v>
      </c>
      <c r="L4140">
        <f>VLOOKUP(D4139,'מדדים וריביות'!B:C,2)</f>
        <v>25767851.9960097</v>
      </c>
      <c r="M4140" s="30">
        <f t="shared" si="536"/>
        <v>0</v>
      </c>
      <c r="O4140" s="39">
        <f t="shared" si="533"/>
        <v>0</v>
      </c>
      <c r="P4140" s="39">
        <f t="shared" ref="P4140:P4203" si="537">J4141*G4140-G4140</f>
        <v>0</v>
      </c>
      <c r="Q4140" s="39">
        <f t="shared" si="534"/>
        <v>0</v>
      </c>
      <c r="R4140" s="41">
        <f t="shared" si="535"/>
        <v>0</v>
      </c>
    </row>
    <row r="4141" spans="4:18" x14ac:dyDescent="0.25">
      <c r="D4141" s="1">
        <v>37006</v>
      </c>
      <c r="E4141" s="1">
        <f t="shared" si="532"/>
        <v>36982</v>
      </c>
      <c r="F4141" s="30">
        <f t="shared" si="530"/>
        <v>0</v>
      </c>
      <c r="H4141" s="42">
        <f>IF(DAY(D4141)&gt;14,VLOOKUP(DATE(YEAR(E4141),MONTH(E4141)-1,DAY(1)),'מדדים וריביות'!B:C,2,FALSE),VLOOKUP(DATE(YEAR(E4141),MONTH(E4141)-2,DAY(1)),'מדדים וריביות'!B:C,2,FALSE))</f>
        <v>25537324.493063301</v>
      </c>
      <c r="I4141" s="43">
        <f>'ריבית יומית'!D4135</f>
        <v>1.0738622586670132E-4</v>
      </c>
      <c r="J4141" s="29">
        <f t="shared" si="531"/>
        <v>1.5158131046644399</v>
      </c>
      <c r="L4141">
        <f>VLOOKUP(D4140,'מדדים וריביות'!B:C,2)</f>
        <v>25767851.9960097</v>
      </c>
      <c r="M4141" s="30">
        <f t="shared" si="536"/>
        <v>0</v>
      </c>
      <c r="O4141" s="39">
        <f t="shared" si="533"/>
        <v>0</v>
      </c>
      <c r="P4141" s="39">
        <f t="shared" si="537"/>
        <v>0</v>
      </c>
      <c r="Q4141" s="39">
        <f t="shared" si="534"/>
        <v>0</v>
      </c>
      <c r="R4141" s="41">
        <f t="shared" si="535"/>
        <v>0</v>
      </c>
    </row>
    <row r="4142" spans="4:18" x14ac:dyDescent="0.25">
      <c r="D4142" s="1">
        <v>37007</v>
      </c>
      <c r="E4142" s="1">
        <f t="shared" si="532"/>
        <v>36982</v>
      </c>
      <c r="F4142" s="30">
        <f t="shared" si="530"/>
        <v>0</v>
      </c>
      <c r="H4142" s="42">
        <f>IF(DAY(D4142)&gt;14,VLOOKUP(DATE(YEAR(E4142),MONTH(E4142)-1,DAY(1)),'מדדים וריביות'!B:C,2,FALSE),VLOOKUP(DATE(YEAR(E4142),MONTH(E4142)-2,DAY(1)),'מדדים וריביות'!B:C,2,FALSE))</f>
        <v>25537324.493063301</v>
      </c>
      <c r="I4142" s="43">
        <f>'ריבית יומית'!D4136</f>
        <v>1.0738622586670132E-4</v>
      </c>
      <c r="J4142" s="29">
        <f t="shared" si="531"/>
        <v>1.5156503446941896</v>
      </c>
      <c r="L4142">
        <f>VLOOKUP(D4141,'מדדים וריביות'!B:C,2)</f>
        <v>25767851.9960097</v>
      </c>
      <c r="M4142" s="30">
        <f t="shared" si="536"/>
        <v>0</v>
      </c>
      <c r="O4142" s="39">
        <f t="shared" si="533"/>
        <v>0</v>
      </c>
      <c r="P4142" s="39">
        <f t="shared" si="537"/>
        <v>0</v>
      </c>
      <c r="Q4142" s="39">
        <f t="shared" si="534"/>
        <v>0</v>
      </c>
      <c r="R4142" s="41">
        <f t="shared" si="535"/>
        <v>0</v>
      </c>
    </row>
    <row r="4143" spans="4:18" x14ac:dyDescent="0.25">
      <c r="D4143" s="1">
        <v>37008</v>
      </c>
      <c r="E4143" s="1">
        <f t="shared" si="532"/>
        <v>36982</v>
      </c>
      <c r="F4143" s="30">
        <f t="shared" si="530"/>
        <v>0</v>
      </c>
      <c r="H4143" s="42">
        <f>IF(DAY(D4143)&gt;14,VLOOKUP(DATE(YEAR(E4143),MONTH(E4143)-1,DAY(1)),'מדדים וריביות'!B:C,2,FALSE),VLOOKUP(DATE(YEAR(E4143),MONTH(E4143)-2,DAY(1)),'מדדים וריביות'!B:C,2,FALSE))</f>
        <v>25537324.493063301</v>
      </c>
      <c r="I4143" s="43">
        <f>'ריבית יומית'!D4137</f>
        <v>1.0738622586670132E-4</v>
      </c>
      <c r="J4143" s="29">
        <f t="shared" si="531"/>
        <v>1.5154876022002415</v>
      </c>
      <c r="L4143">
        <f>VLOOKUP(D4142,'מדדים וריביות'!B:C,2)</f>
        <v>25767851.9960097</v>
      </c>
      <c r="M4143" s="30">
        <f t="shared" si="536"/>
        <v>0</v>
      </c>
      <c r="O4143" s="39">
        <f t="shared" si="533"/>
        <v>0</v>
      </c>
      <c r="P4143" s="39">
        <f t="shared" si="537"/>
        <v>0</v>
      </c>
      <c r="Q4143" s="39">
        <f t="shared" si="534"/>
        <v>0</v>
      </c>
      <c r="R4143" s="41">
        <f t="shared" si="535"/>
        <v>0</v>
      </c>
    </row>
    <row r="4144" spans="4:18" x14ac:dyDescent="0.25">
      <c r="D4144" s="1">
        <v>37009</v>
      </c>
      <c r="E4144" s="1">
        <f t="shared" si="532"/>
        <v>36982</v>
      </c>
      <c r="F4144" s="30">
        <f t="shared" si="530"/>
        <v>0</v>
      </c>
      <c r="H4144" s="42">
        <f>IF(DAY(D4144)&gt;14,VLOOKUP(DATE(YEAR(E4144),MONTH(E4144)-1,DAY(1)),'מדדים וריביות'!B:C,2,FALSE),VLOOKUP(DATE(YEAR(E4144),MONTH(E4144)-2,DAY(1)),'מדדים וריביות'!B:C,2,FALSE))</f>
        <v>25537324.493063301</v>
      </c>
      <c r="I4144" s="43">
        <f>'ריבית יומית'!D4138</f>
        <v>1.0738622586670132E-4</v>
      </c>
      <c r="J4144" s="29">
        <f t="shared" si="531"/>
        <v>1.5153248771807191</v>
      </c>
      <c r="L4144">
        <f>VLOOKUP(D4143,'מדדים וריביות'!B:C,2)</f>
        <v>25767851.9960097</v>
      </c>
      <c r="M4144" s="30">
        <f t="shared" si="536"/>
        <v>0</v>
      </c>
      <c r="O4144" s="39">
        <f t="shared" si="533"/>
        <v>0</v>
      </c>
      <c r="P4144" s="39">
        <f t="shared" si="537"/>
        <v>0</v>
      </c>
      <c r="Q4144" s="39">
        <f t="shared" si="534"/>
        <v>0</v>
      </c>
      <c r="R4144" s="41">
        <f t="shared" si="535"/>
        <v>0</v>
      </c>
    </row>
    <row r="4145" spans="4:18" x14ac:dyDescent="0.25">
      <c r="D4145" s="1">
        <v>37010</v>
      </c>
      <c r="E4145" s="1">
        <f t="shared" si="532"/>
        <v>36982</v>
      </c>
      <c r="F4145" s="30">
        <f t="shared" si="530"/>
        <v>0</v>
      </c>
      <c r="H4145" s="42">
        <f>IF(DAY(D4145)&gt;14,VLOOKUP(DATE(YEAR(E4145),MONTH(E4145)-1,DAY(1)),'מדדים וריביות'!B:C,2,FALSE),VLOOKUP(DATE(YEAR(E4145),MONTH(E4145)-2,DAY(1)),'מדדים וריביות'!B:C,2,FALSE))</f>
        <v>25537324.493063301</v>
      </c>
      <c r="I4145" s="43">
        <f>'ריבית יומית'!D4139</f>
        <v>1.0738622586670132E-4</v>
      </c>
      <c r="J4145" s="29">
        <f t="shared" si="531"/>
        <v>1.5151621696337461</v>
      </c>
      <c r="L4145">
        <f>VLOOKUP(D4144,'מדדים וריביות'!B:C,2)</f>
        <v>25767851.9960097</v>
      </c>
      <c r="M4145" s="30">
        <f t="shared" si="536"/>
        <v>0</v>
      </c>
      <c r="O4145" s="39">
        <f t="shared" si="533"/>
        <v>0</v>
      </c>
      <c r="P4145" s="39">
        <f t="shared" si="537"/>
        <v>0</v>
      </c>
      <c r="Q4145" s="39">
        <f t="shared" si="534"/>
        <v>0</v>
      </c>
      <c r="R4145" s="41">
        <f t="shared" si="535"/>
        <v>0</v>
      </c>
    </row>
    <row r="4146" spans="4:18" x14ac:dyDescent="0.25">
      <c r="D4146" s="1">
        <v>37011</v>
      </c>
      <c r="E4146" s="1">
        <f t="shared" si="532"/>
        <v>36982</v>
      </c>
      <c r="F4146" s="30">
        <f t="shared" si="530"/>
        <v>0</v>
      </c>
      <c r="H4146" s="42">
        <f>IF(DAY(D4146)&gt;14,VLOOKUP(DATE(YEAR(E4146),MONTH(E4146)-1,DAY(1)),'מדדים וריביות'!B:C,2,FALSE),VLOOKUP(DATE(YEAR(E4146),MONTH(E4146)-2,DAY(1)),'מדדים וריביות'!B:C,2,FALSE))</f>
        <v>25537324.493063301</v>
      </c>
      <c r="I4146" s="43">
        <f>'ריבית יומית'!D4140</f>
        <v>1.0738622586670132E-4</v>
      </c>
      <c r="J4146" s="29">
        <f t="shared" si="531"/>
        <v>1.5149994795574464</v>
      </c>
      <c r="L4146">
        <f>VLOOKUP(D4145,'מדדים וריביות'!B:C,2)</f>
        <v>25767851.9960097</v>
      </c>
      <c r="M4146" s="30">
        <f t="shared" si="536"/>
        <v>0</v>
      </c>
      <c r="O4146" s="39">
        <f t="shared" si="533"/>
        <v>0</v>
      </c>
      <c r="P4146" s="39">
        <f t="shared" si="537"/>
        <v>0</v>
      </c>
      <c r="Q4146" s="39">
        <f t="shared" si="534"/>
        <v>0</v>
      </c>
      <c r="R4146" s="41">
        <f t="shared" si="535"/>
        <v>0</v>
      </c>
    </row>
    <row r="4147" spans="4:18" x14ac:dyDescent="0.25">
      <c r="D4147" s="1">
        <v>37012</v>
      </c>
      <c r="E4147" s="1">
        <f t="shared" si="532"/>
        <v>37012</v>
      </c>
      <c r="F4147" s="30">
        <f t="shared" si="530"/>
        <v>0</v>
      </c>
      <c r="H4147" s="42">
        <f>IF(DAY(D4147)&gt;14,VLOOKUP(DATE(YEAR(E4147),MONTH(E4147)-1,DAY(1)),'מדדים וריביות'!B:C,2,FALSE),VLOOKUP(DATE(YEAR(E4147),MONTH(E4147)-2,DAY(1)),'מדדים וריביות'!B:C,2,FALSE))</f>
        <v>25537324.493063301</v>
      </c>
      <c r="I4147" s="43">
        <f>'ריבית יומית'!D4141</f>
        <v>1.0738622586670132E-4</v>
      </c>
      <c r="J4147" s="29">
        <f t="shared" si="531"/>
        <v>1.514836806949944</v>
      </c>
      <c r="L4147">
        <f>VLOOKUP(D4146,'מדדים וריביות'!B:C,2)</f>
        <v>25767851.9960097</v>
      </c>
      <c r="M4147" s="30">
        <f t="shared" si="536"/>
        <v>0</v>
      </c>
      <c r="O4147" s="39">
        <f t="shared" si="533"/>
        <v>0</v>
      </c>
      <c r="P4147" s="39">
        <f t="shared" si="537"/>
        <v>0</v>
      </c>
      <c r="Q4147" s="39">
        <f t="shared" si="534"/>
        <v>0</v>
      </c>
      <c r="R4147" s="41">
        <f t="shared" si="535"/>
        <v>0</v>
      </c>
    </row>
    <row r="4148" spans="4:18" x14ac:dyDescent="0.25">
      <c r="D4148" s="1">
        <v>37013</v>
      </c>
      <c r="E4148" s="1">
        <f t="shared" si="532"/>
        <v>37012</v>
      </c>
      <c r="F4148" s="30">
        <f t="shared" si="530"/>
        <v>0</v>
      </c>
      <c r="H4148" s="42">
        <f>IF(DAY(D4148)&gt;14,VLOOKUP(DATE(YEAR(E4148),MONTH(E4148)-1,DAY(1)),'מדדים וריביות'!B:C,2,FALSE),VLOOKUP(DATE(YEAR(E4148),MONTH(E4148)-2,DAY(1)),'מדדים וריביות'!B:C,2,FALSE))</f>
        <v>25537324.493063301</v>
      </c>
      <c r="I4148" s="43">
        <f>'ריבית יומית'!D4142</f>
        <v>1.0738622586670132E-4</v>
      </c>
      <c r="J4148" s="29">
        <f t="shared" si="531"/>
        <v>1.5146741518093634</v>
      </c>
      <c r="L4148">
        <f>VLOOKUP(D4147,'מדדים וריביות'!B:C,2)</f>
        <v>25870308.663985901</v>
      </c>
      <c r="M4148" s="30">
        <f t="shared" si="536"/>
        <v>0</v>
      </c>
      <c r="O4148" s="39">
        <f t="shared" si="533"/>
        <v>0</v>
      </c>
      <c r="P4148" s="39">
        <f t="shared" si="537"/>
        <v>0</v>
      </c>
      <c r="Q4148" s="39">
        <f t="shared" si="534"/>
        <v>0</v>
      </c>
      <c r="R4148" s="41">
        <f t="shared" si="535"/>
        <v>0</v>
      </c>
    </row>
    <row r="4149" spans="4:18" x14ac:dyDescent="0.25">
      <c r="D4149" s="1">
        <v>37014</v>
      </c>
      <c r="E4149" s="1">
        <f t="shared" si="532"/>
        <v>37012</v>
      </c>
      <c r="F4149" s="30">
        <f t="shared" si="530"/>
        <v>0</v>
      </c>
      <c r="H4149" s="42">
        <f>IF(DAY(D4149)&gt;14,VLOOKUP(DATE(YEAR(E4149),MONTH(E4149)-1,DAY(1)),'מדדים וריביות'!B:C,2,FALSE),VLOOKUP(DATE(YEAR(E4149),MONTH(E4149)-2,DAY(1)),'מדדים וריביות'!B:C,2,FALSE))</f>
        <v>25537324.493063301</v>
      </c>
      <c r="I4149" s="43">
        <f>'ריבית יומית'!D4143</f>
        <v>1.0738622586670132E-4</v>
      </c>
      <c r="J4149" s="29">
        <f t="shared" si="531"/>
        <v>1.5145115141338288</v>
      </c>
      <c r="L4149">
        <f>VLOOKUP(D4148,'מדדים וריביות'!B:C,2)</f>
        <v>25870308.663985901</v>
      </c>
      <c r="M4149" s="30">
        <f t="shared" si="536"/>
        <v>0</v>
      </c>
      <c r="O4149" s="39">
        <f t="shared" si="533"/>
        <v>0</v>
      </c>
      <c r="P4149" s="39">
        <f t="shared" si="537"/>
        <v>0</v>
      </c>
      <c r="Q4149" s="39">
        <f t="shared" si="534"/>
        <v>0</v>
      </c>
      <c r="R4149" s="41">
        <f t="shared" si="535"/>
        <v>0</v>
      </c>
    </row>
    <row r="4150" spans="4:18" x14ac:dyDescent="0.25">
      <c r="D4150" s="1">
        <v>37015</v>
      </c>
      <c r="E4150" s="1">
        <f t="shared" si="532"/>
        <v>37012</v>
      </c>
      <c r="F4150" s="30">
        <f t="shared" si="530"/>
        <v>0</v>
      </c>
      <c r="H4150" s="42">
        <f>IF(DAY(D4150)&gt;14,VLOOKUP(DATE(YEAR(E4150),MONTH(E4150)-1,DAY(1)),'מדדים וריביות'!B:C,2,FALSE),VLOOKUP(DATE(YEAR(E4150),MONTH(E4150)-2,DAY(1)),'מדדים וריביות'!B:C,2,FALSE))</f>
        <v>25537324.493063301</v>
      </c>
      <c r="I4150" s="43">
        <f>'ריבית יומית'!D4144</f>
        <v>1.0738622586670132E-4</v>
      </c>
      <c r="J4150" s="29">
        <f t="shared" si="531"/>
        <v>1.5143488939214651</v>
      </c>
      <c r="L4150">
        <f>VLOOKUP(D4149,'מדדים וריביות'!B:C,2)</f>
        <v>25870308.663985901</v>
      </c>
      <c r="M4150" s="30">
        <f t="shared" si="536"/>
        <v>0</v>
      </c>
      <c r="O4150" s="39">
        <f t="shared" si="533"/>
        <v>0</v>
      </c>
      <c r="P4150" s="39">
        <f t="shared" si="537"/>
        <v>0</v>
      </c>
      <c r="Q4150" s="39">
        <f t="shared" si="534"/>
        <v>0</v>
      </c>
      <c r="R4150" s="41">
        <f t="shared" si="535"/>
        <v>0</v>
      </c>
    </row>
    <row r="4151" spans="4:18" x14ac:dyDescent="0.25">
      <c r="D4151" s="1">
        <v>37016</v>
      </c>
      <c r="E4151" s="1">
        <f t="shared" si="532"/>
        <v>37012</v>
      </c>
      <c r="F4151" s="30">
        <f t="shared" si="530"/>
        <v>0</v>
      </c>
      <c r="H4151" s="42">
        <f>IF(DAY(D4151)&gt;14,VLOOKUP(DATE(YEAR(E4151),MONTH(E4151)-1,DAY(1)),'מדדים וריביות'!B:C,2,FALSE),VLOOKUP(DATE(YEAR(E4151),MONTH(E4151)-2,DAY(1)),'מדדים וריביות'!B:C,2,FALSE))</f>
        <v>25537324.493063301</v>
      </c>
      <c r="I4151" s="43">
        <f>'ריבית יומית'!D4145</f>
        <v>1.0738622586670132E-4</v>
      </c>
      <c r="J4151" s="29">
        <f t="shared" si="531"/>
        <v>1.5141862911703972</v>
      </c>
      <c r="L4151">
        <f>VLOOKUP(D4150,'מדדים וריביות'!B:C,2)</f>
        <v>25870308.663985901</v>
      </c>
      <c r="M4151" s="30">
        <f t="shared" si="536"/>
        <v>0</v>
      </c>
      <c r="O4151" s="39">
        <f t="shared" si="533"/>
        <v>0</v>
      </c>
      <c r="P4151" s="39">
        <f t="shared" si="537"/>
        <v>0</v>
      </c>
      <c r="Q4151" s="39">
        <f t="shared" si="534"/>
        <v>0</v>
      </c>
      <c r="R4151" s="41">
        <f t="shared" si="535"/>
        <v>0</v>
      </c>
    </row>
    <row r="4152" spans="4:18" x14ac:dyDescent="0.25">
      <c r="D4152" s="1">
        <v>37017</v>
      </c>
      <c r="E4152" s="1">
        <f t="shared" si="532"/>
        <v>37012</v>
      </c>
      <c r="F4152" s="30">
        <f t="shared" si="530"/>
        <v>0</v>
      </c>
      <c r="H4152" s="42">
        <f>IF(DAY(D4152)&gt;14,VLOOKUP(DATE(YEAR(E4152),MONTH(E4152)-1,DAY(1)),'מדדים וריביות'!B:C,2,FALSE),VLOOKUP(DATE(YEAR(E4152),MONTH(E4152)-2,DAY(1)),'מדדים וריביות'!B:C,2,FALSE))</f>
        <v>25537324.493063301</v>
      </c>
      <c r="I4152" s="43">
        <f>'ריבית יומית'!D4146</f>
        <v>1.0738622586670132E-4</v>
      </c>
      <c r="J4152" s="29">
        <f t="shared" si="531"/>
        <v>1.51402370587875</v>
      </c>
      <c r="L4152">
        <f>VLOOKUP(D4151,'מדדים וריביות'!B:C,2)</f>
        <v>25870308.663985901</v>
      </c>
      <c r="M4152" s="30">
        <f t="shared" si="536"/>
        <v>0</v>
      </c>
      <c r="O4152" s="39">
        <f t="shared" si="533"/>
        <v>0</v>
      </c>
      <c r="P4152" s="39">
        <f t="shared" si="537"/>
        <v>0</v>
      </c>
      <c r="Q4152" s="39">
        <f t="shared" si="534"/>
        <v>0</v>
      </c>
      <c r="R4152" s="41">
        <f t="shared" si="535"/>
        <v>0</v>
      </c>
    </row>
    <row r="4153" spans="4:18" x14ac:dyDescent="0.25">
      <c r="D4153" s="1">
        <v>37018</v>
      </c>
      <c r="E4153" s="1">
        <f t="shared" si="532"/>
        <v>37012</v>
      </c>
      <c r="F4153" s="30">
        <f t="shared" si="530"/>
        <v>0</v>
      </c>
      <c r="H4153" s="42">
        <f>IF(DAY(D4153)&gt;14,VLOOKUP(DATE(YEAR(E4153),MONTH(E4153)-1,DAY(1)),'מדדים וריביות'!B:C,2,FALSE),VLOOKUP(DATE(YEAR(E4153),MONTH(E4153)-2,DAY(1)),'מדדים וריביות'!B:C,2,FALSE))</f>
        <v>25537324.493063301</v>
      </c>
      <c r="I4153" s="43">
        <f>'ריבית יומית'!D4147</f>
        <v>1.0738622586670132E-4</v>
      </c>
      <c r="J4153" s="29">
        <f t="shared" si="531"/>
        <v>1.5138611380446492</v>
      </c>
      <c r="L4153">
        <f>VLOOKUP(D4152,'מדדים וריביות'!B:C,2)</f>
        <v>25870308.663985901</v>
      </c>
      <c r="M4153" s="30">
        <f t="shared" si="536"/>
        <v>0</v>
      </c>
      <c r="O4153" s="39">
        <f t="shared" si="533"/>
        <v>0</v>
      </c>
      <c r="P4153" s="39">
        <f t="shared" si="537"/>
        <v>0</v>
      </c>
      <c r="Q4153" s="39">
        <f t="shared" si="534"/>
        <v>0</v>
      </c>
      <c r="R4153" s="41">
        <f t="shared" si="535"/>
        <v>0</v>
      </c>
    </row>
    <row r="4154" spans="4:18" x14ac:dyDescent="0.25">
      <c r="D4154" s="1">
        <v>37019</v>
      </c>
      <c r="E4154" s="1">
        <f t="shared" si="532"/>
        <v>37012</v>
      </c>
      <c r="F4154" s="30">
        <f t="shared" si="530"/>
        <v>0</v>
      </c>
      <c r="H4154" s="42">
        <f>IF(DAY(D4154)&gt;14,VLOOKUP(DATE(YEAR(E4154),MONTH(E4154)-1,DAY(1)),'מדדים וריביות'!B:C,2,FALSE),VLOOKUP(DATE(YEAR(E4154),MONTH(E4154)-2,DAY(1)),'מדדים וריביות'!B:C,2,FALSE))</f>
        <v>25537324.493063301</v>
      </c>
      <c r="I4154" s="43">
        <f>'ריבית יומית'!D4148</f>
        <v>1.0738622586670132E-4</v>
      </c>
      <c r="J4154" s="29">
        <f t="shared" si="531"/>
        <v>1.5136985876662199</v>
      </c>
      <c r="L4154">
        <f>VLOOKUP(D4153,'מדדים וריביות'!B:C,2)</f>
        <v>25870308.663985901</v>
      </c>
      <c r="M4154" s="30">
        <f t="shared" si="536"/>
        <v>0</v>
      </c>
      <c r="O4154" s="39">
        <f t="shared" si="533"/>
        <v>0</v>
      </c>
      <c r="P4154" s="39">
        <f t="shared" si="537"/>
        <v>0</v>
      </c>
      <c r="Q4154" s="39">
        <f t="shared" si="534"/>
        <v>0</v>
      </c>
      <c r="R4154" s="41">
        <f t="shared" si="535"/>
        <v>0</v>
      </c>
    </row>
    <row r="4155" spans="4:18" x14ac:dyDescent="0.25">
      <c r="D4155" s="1">
        <v>37020</v>
      </c>
      <c r="E4155" s="1">
        <f t="shared" si="532"/>
        <v>37012</v>
      </c>
      <c r="F4155" s="30">
        <f t="shared" si="530"/>
        <v>0</v>
      </c>
      <c r="H4155" s="42">
        <f>IF(DAY(D4155)&gt;14,VLOOKUP(DATE(YEAR(E4155),MONTH(E4155)-1,DAY(1)),'מדדים וריביות'!B:C,2,FALSE),VLOOKUP(DATE(YEAR(E4155),MONTH(E4155)-2,DAY(1)),'מדדים וריביות'!B:C,2,FALSE))</f>
        <v>25537324.493063301</v>
      </c>
      <c r="I4155" s="43">
        <f>'ריבית יומית'!D4149</f>
        <v>1.0738622586670132E-4</v>
      </c>
      <c r="J4155" s="29">
        <f t="shared" si="531"/>
        <v>1.5135360547415879</v>
      </c>
      <c r="L4155">
        <f>VLOOKUP(D4154,'מדדים וריביות'!B:C,2)</f>
        <v>25870308.663985901</v>
      </c>
      <c r="M4155" s="30">
        <f t="shared" si="536"/>
        <v>0</v>
      </c>
      <c r="O4155" s="39">
        <f t="shared" si="533"/>
        <v>0</v>
      </c>
      <c r="P4155" s="39">
        <f t="shared" si="537"/>
        <v>0</v>
      </c>
      <c r="Q4155" s="39">
        <f t="shared" si="534"/>
        <v>0</v>
      </c>
      <c r="R4155" s="41">
        <f t="shared" si="535"/>
        <v>0</v>
      </c>
    </row>
    <row r="4156" spans="4:18" x14ac:dyDescent="0.25">
      <c r="D4156" s="1">
        <v>37021</v>
      </c>
      <c r="E4156" s="1">
        <f t="shared" si="532"/>
        <v>37012</v>
      </c>
      <c r="F4156" s="30">
        <f t="shared" si="530"/>
        <v>0</v>
      </c>
      <c r="H4156" s="42">
        <f>IF(DAY(D4156)&gt;14,VLOOKUP(DATE(YEAR(E4156),MONTH(E4156)-1,DAY(1)),'מדדים וריביות'!B:C,2,FALSE),VLOOKUP(DATE(YEAR(E4156),MONTH(E4156)-2,DAY(1)),'מדדים וריביות'!B:C,2,FALSE))</f>
        <v>25537324.493063301</v>
      </c>
      <c r="I4156" s="43">
        <f>'ריבית יומית'!D4150</f>
        <v>1.0738622586670132E-4</v>
      </c>
      <c r="J4156" s="29">
        <f t="shared" si="531"/>
        <v>1.5133735392688794</v>
      </c>
      <c r="L4156">
        <f>VLOOKUP(D4155,'מדדים וריביות'!B:C,2)</f>
        <v>25870308.663985901</v>
      </c>
      <c r="M4156" s="30">
        <f t="shared" si="536"/>
        <v>0</v>
      </c>
      <c r="O4156" s="39">
        <f t="shared" si="533"/>
        <v>0</v>
      </c>
      <c r="P4156" s="39">
        <f t="shared" si="537"/>
        <v>0</v>
      </c>
      <c r="Q4156" s="39">
        <f t="shared" si="534"/>
        <v>0</v>
      </c>
      <c r="R4156" s="41">
        <f t="shared" si="535"/>
        <v>0</v>
      </c>
    </row>
    <row r="4157" spans="4:18" x14ac:dyDescent="0.25">
      <c r="D4157" s="1">
        <v>37022</v>
      </c>
      <c r="E4157" s="1">
        <f t="shared" si="532"/>
        <v>37012</v>
      </c>
      <c r="F4157" s="30">
        <f t="shared" si="530"/>
        <v>0</v>
      </c>
      <c r="H4157" s="42">
        <f>IF(DAY(D4157)&gt;14,VLOOKUP(DATE(YEAR(E4157),MONTH(E4157)-1,DAY(1)),'מדדים וריביות'!B:C,2,FALSE),VLOOKUP(DATE(YEAR(E4157),MONTH(E4157)-2,DAY(1)),'מדדים וריביות'!B:C,2,FALSE))</f>
        <v>25537324.493063301</v>
      </c>
      <c r="I4157" s="43">
        <f>'ריבית יומית'!D4151</f>
        <v>1.0738622586670132E-4</v>
      </c>
      <c r="J4157" s="29">
        <f t="shared" si="531"/>
        <v>1.5132110412462201</v>
      </c>
      <c r="L4157">
        <f>VLOOKUP(D4156,'מדדים וריביות'!B:C,2)</f>
        <v>25870308.663985901</v>
      </c>
      <c r="M4157" s="30">
        <f t="shared" si="536"/>
        <v>0</v>
      </c>
      <c r="O4157" s="39">
        <f t="shared" si="533"/>
        <v>0</v>
      </c>
      <c r="P4157" s="39">
        <f t="shared" si="537"/>
        <v>0</v>
      </c>
      <c r="Q4157" s="39">
        <f t="shared" si="534"/>
        <v>0</v>
      </c>
      <c r="R4157" s="41">
        <f t="shared" si="535"/>
        <v>0</v>
      </c>
    </row>
    <row r="4158" spans="4:18" x14ac:dyDescent="0.25">
      <c r="D4158" s="1">
        <v>37023</v>
      </c>
      <c r="E4158" s="1">
        <f t="shared" si="532"/>
        <v>37012</v>
      </c>
      <c r="F4158" s="30">
        <f t="shared" si="530"/>
        <v>0</v>
      </c>
      <c r="H4158" s="42">
        <f>IF(DAY(D4158)&gt;14,VLOOKUP(DATE(YEAR(E4158),MONTH(E4158)-1,DAY(1)),'מדדים וריביות'!B:C,2,FALSE),VLOOKUP(DATE(YEAR(E4158),MONTH(E4158)-2,DAY(1)),'מדדים וריביות'!B:C,2,FALSE))</f>
        <v>25537324.493063301</v>
      </c>
      <c r="I4158" s="43">
        <f>'ריבית יומית'!D4152</f>
        <v>1.0738622586670132E-4</v>
      </c>
      <c r="J4158" s="29">
        <f t="shared" si="531"/>
        <v>1.5130485606717365</v>
      </c>
      <c r="L4158">
        <f>VLOOKUP(D4157,'מדדים וריביות'!B:C,2)</f>
        <v>25870308.663985901</v>
      </c>
      <c r="M4158" s="30">
        <f t="shared" si="536"/>
        <v>0</v>
      </c>
      <c r="O4158" s="39">
        <f t="shared" si="533"/>
        <v>0</v>
      </c>
      <c r="P4158" s="39">
        <f t="shared" si="537"/>
        <v>0</v>
      </c>
      <c r="Q4158" s="39">
        <f t="shared" si="534"/>
        <v>0</v>
      </c>
      <c r="R4158" s="41">
        <f t="shared" si="535"/>
        <v>0</v>
      </c>
    </row>
    <row r="4159" spans="4:18" x14ac:dyDescent="0.25">
      <c r="D4159" s="1">
        <v>37024</v>
      </c>
      <c r="E4159" s="1">
        <f t="shared" si="532"/>
        <v>37012</v>
      </c>
      <c r="F4159" s="30">
        <f t="shared" si="530"/>
        <v>0</v>
      </c>
      <c r="H4159" s="42">
        <f>IF(DAY(D4159)&gt;14,VLOOKUP(DATE(YEAR(E4159),MONTH(E4159)-1,DAY(1)),'מדדים וריביות'!B:C,2,FALSE),VLOOKUP(DATE(YEAR(E4159),MONTH(E4159)-2,DAY(1)),'מדדים וריביות'!B:C,2,FALSE))</f>
        <v>25537324.493063301</v>
      </c>
      <c r="I4159" s="43">
        <f>'ריבית יומית'!D4153</f>
        <v>1.0738622586670132E-4</v>
      </c>
      <c r="J4159" s="29">
        <f t="shared" si="531"/>
        <v>1.5128860975435552</v>
      </c>
      <c r="L4159">
        <f>VLOOKUP(D4158,'מדדים וריביות'!B:C,2)</f>
        <v>25870308.663985901</v>
      </c>
      <c r="M4159" s="30">
        <f t="shared" si="536"/>
        <v>0</v>
      </c>
      <c r="O4159" s="39">
        <f t="shared" si="533"/>
        <v>0</v>
      </c>
      <c r="P4159" s="39">
        <f t="shared" si="537"/>
        <v>0</v>
      </c>
      <c r="Q4159" s="39">
        <f t="shared" si="534"/>
        <v>0</v>
      </c>
      <c r="R4159" s="41">
        <f t="shared" si="535"/>
        <v>0</v>
      </c>
    </row>
    <row r="4160" spans="4:18" x14ac:dyDescent="0.25">
      <c r="D4160" s="1">
        <v>37025</v>
      </c>
      <c r="E4160" s="1">
        <f t="shared" si="532"/>
        <v>37012</v>
      </c>
      <c r="F4160" s="30">
        <f t="shared" ref="F4160:F4223" si="538">M4159</f>
        <v>0</v>
      </c>
      <c r="H4160" s="42">
        <f>IF(DAY(D4160)&gt;14,VLOOKUP(DATE(YEAR(E4160),MONTH(E4160)-1,DAY(1)),'מדדים וריביות'!B:C,2,FALSE),VLOOKUP(DATE(YEAR(E4160),MONTH(E4160)-2,DAY(1)),'מדדים וריביות'!B:C,2,FALSE))</f>
        <v>25537324.493063301</v>
      </c>
      <c r="I4160" s="43">
        <f>'ריבית יומית'!D4154</f>
        <v>1.0738622586670132E-4</v>
      </c>
      <c r="J4160" s="29">
        <f t="shared" si="531"/>
        <v>1.5127236518598026</v>
      </c>
      <c r="L4160">
        <f>VLOOKUP(D4159,'מדדים וריביות'!B:C,2)</f>
        <v>25870308.663985901</v>
      </c>
      <c r="M4160" s="30">
        <f t="shared" si="536"/>
        <v>0</v>
      </c>
      <c r="O4160" s="39">
        <f t="shared" si="533"/>
        <v>0</v>
      </c>
      <c r="P4160" s="39">
        <f t="shared" si="537"/>
        <v>0</v>
      </c>
      <c r="Q4160" s="39">
        <f t="shared" si="534"/>
        <v>0</v>
      </c>
      <c r="R4160" s="41">
        <f t="shared" si="535"/>
        <v>0</v>
      </c>
    </row>
    <row r="4161" spans="4:18" x14ac:dyDescent="0.25">
      <c r="D4161" s="1">
        <v>37026</v>
      </c>
      <c r="E4161" s="1">
        <f t="shared" si="532"/>
        <v>37012</v>
      </c>
      <c r="F4161" s="30">
        <f t="shared" si="538"/>
        <v>0</v>
      </c>
      <c r="H4161" s="42">
        <f>IF(DAY(D4161)&gt;14,VLOOKUP(DATE(YEAR(E4161),MONTH(E4161)-1,DAY(1)),'מדדים וריביות'!B:C,2,FALSE),VLOOKUP(DATE(YEAR(E4161),MONTH(E4161)-2,DAY(1)),'מדדים וריביות'!B:C,2,FALSE))</f>
        <v>25767851.9960097</v>
      </c>
      <c r="I4161" s="43">
        <f>'ריבית יומית'!D4155</f>
        <v>1.0738622586670132E-4</v>
      </c>
      <c r="J4161" s="29">
        <f t="shared" si="531"/>
        <v>1.5125612236186059</v>
      </c>
      <c r="L4161">
        <f>VLOOKUP(D4160,'מדדים וריביות'!B:C,2)</f>
        <v>25870308.663985901</v>
      </c>
      <c r="M4161" s="30">
        <f t="shared" si="536"/>
        <v>0</v>
      </c>
      <c r="O4161" s="39">
        <f t="shared" si="533"/>
        <v>0</v>
      </c>
      <c r="P4161" s="39">
        <f t="shared" si="537"/>
        <v>0</v>
      </c>
      <c r="Q4161" s="39">
        <f t="shared" si="534"/>
        <v>0</v>
      </c>
      <c r="R4161" s="41">
        <f t="shared" si="535"/>
        <v>0</v>
      </c>
    </row>
    <row r="4162" spans="4:18" x14ac:dyDescent="0.25">
      <c r="D4162" s="1">
        <v>37027</v>
      </c>
      <c r="E4162" s="1">
        <f t="shared" si="532"/>
        <v>37012</v>
      </c>
      <c r="F4162" s="30">
        <f t="shared" si="538"/>
        <v>0</v>
      </c>
      <c r="H4162" s="42">
        <f>IF(DAY(D4162)&gt;14,VLOOKUP(DATE(YEAR(E4162),MONTH(E4162)-1,DAY(1)),'מדדים וריביות'!B:C,2,FALSE),VLOOKUP(DATE(YEAR(E4162),MONTH(E4162)-2,DAY(1)),'מדדים וריביות'!B:C,2,FALSE))</f>
        <v>25767851.9960097</v>
      </c>
      <c r="I4162" s="43">
        <f>'ריבית יומית'!D4156</f>
        <v>1.0738622586670132E-4</v>
      </c>
      <c r="J4162" s="29">
        <f t="shared" si="531"/>
        <v>1.5123988128180921</v>
      </c>
      <c r="L4162">
        <f>VLOOKUP(D4161,'מדדים וריביות'!B:C,2)</f>
        <v>25870308.663985901</v>
      </c>
      <c r="M4162" s="30">
        <f t="shared" si="536"/>
        <v>0</v>
      </c>
      <c r="O4162" s="39">
        <f t="shared" si="533"/>
        <v>0</v>
      </c>
      <c r="P4162" s="39">
        <f t="shared" si="537"/>
        <v>0</v>
      </c>
      <c r="Q4162" s="39">
        <f t="shared" si="534"/>
        <v>0</v>
      </c>
      <c r="R4162" s="41">
        <f t="shared" si="535"/>
        <v>0</v>
      </c>
    </row>
    <row r="4163" spans="4:18" x14ac:dyDescent="0.25">
      <c r="D4163" s="1">
        <v>37028</v>
      </c>
      <c r="E4163" s="1">
        <f t="shared" si="532"/>
        <v>37012</v>
      </c>
      <c r="F4163" s="30">
        <f t="shared" si="538"/>
        <v>0</v>
      </c>
      <c r="H4163" s="42">
        <f>IF(DAY(D4163)&gt;14,VLOOKUP(DATE(YEAR(E4163),MONTH(E4163)-1,DAY(1)),'מדדים וריביות'!B:C,2,FALSE),VLOOKUP(DATE(YEAR(E4163),MONTH(E4163)-2,DAY(1)),'מדדים וריביות'!B:C,2,FALSE))</f>
        <v>25767851.9960097</v>
      </c>
      <c r="I4163" s="43">
        <f>'ריבית יומית'!D4157</f>
        <v>1.0738622586670132E-4</v>
      </c>
      <c r="J4163" s="29">
        <f t="shared" si="531"/>
        <v>1.5122364194563884</v>
      </c>
      <c r="L4163">
        <f>VLOOKUP(D4162,'מדדים וריביות'!B:C,2)</f>
        <v>25870308.663985901</v>
      </c>
      <c r="M4163" s="30">
        <f t="shared" si="536"/>
        <v>0</v>
      </c>
      <c r="O4163" s="39">
        <f t="shared" si="533"/>
        <v>0</v>
      </c>
      <c r="P4163" s="39">
        <f t="shared" si="537"/>
        <v>0</v>
      </c>
      <c r="Q4163" s="39">
        <f t="shared" si="534"/>
        <v>0</v>
      </c>
      <c r="R4163" s="41">
        <f t="shared" si="535"/>
        <v>0</v>
      </c>
    </row>
    <row r="4164" spans="4:18" x14ac:dyDescent="0.25">
      <c r="D4164" s="1">
        <v>37029</v>
      </c>
      <c r="E4164" s="1">
        <f t="shared" si="532"/>
        <v>37012</v>
      </c>
      <c r="F4164" s="30">
        <f t="shared" si="538"/>
        <v>0</v>
      </c>
      <c r="H4164" s="42">
        <f>IF(DAY(D4164)&gt;14,VLOOKUP(DATE(YEAR(E4164),MONTH(E4164)-1,DAY(1)),'מדדים וריביות'!B:C,2,FALSE),VLOOKUP(DATE(YEAR(E4164),MONTH(E4164)-2,DAY(1)),'מדדים וריביות'!B:C,2,FALSE))</f>
        <v>25767851.9960097</v>
      </c>
      <c r="I4164" s="43">
        <f>'ריבית יומית'!D4158</f>
        <v>1.0738622586670132E-4</v>
      </c>
      <c r="J4164" s="29">
        <f t="shared" si="531"/>
        <v>1.5120740435316227</v>
      </c>
      <c r="L4164">
        <f>VLOOKUP(D4163,'מדדים וריביות'!B:C,2)</f>
        <v>25870308.663985901</v>
      </c>
      <c r="M4164" s="30">
        <f t="shared" si="536"/>
        <v>0</v>
      </c>
      <c r="O4164" s="39">
        <f t="shared" si="533"/>
        <v>0</v>
      </c>
      <c r="P4164" s="39">
        <f t="shared" si="537"/>
        <v>0</v>
      </c>
      <c r="Q4164" s="39">
        <f t="shared" si="534"/>
        <v>0</v>
      </c>
      <c r="R4164" s="41">
        <f t="shared" si="535"/>
        <v>0</v>
      </c>
    </row>
    <row r="4165" spans="4:18" x14ac:dyDescent="0.25">
      <c r="D4165" s="1">
        <v>37030</v>
      </c>
      <c r="E4165" s="1">
        <f t="shared" si="532"/>
        <v>37012</v>
      </c>
      <c r="F4165" s="30">
        <f t="shared" si="538"/>
        <v>0</v>
      </c>
      <c r="H4165" s="42">
        <f>IF(DAY(D4165)&gt;14,VLOOKUP(DATE(YEAR(E4165),MONTH(E4165)-1,DAY(1)),'מדדים וריביות'!B:C,2,FALSE),VLOOKUP(DATE(YEAR(E4165),MONTH(E4165)-2,DAY(1)),'מדדים וריביות'!B:C,2,FALSE))</f>
        <v>25767851.9960097</v>
      </c>
      <c r="I4165" s="43">
        <f>'ריבית יומית'!D4159</f>
        <v>1.0738622586670132E-4</v>
      </c>
      <c r="J4165" s="29">
        <f t="shared" si="531"/>
        <v>1.5119116850419223</v>
      </c>
      <c r="L4165">
        <f>VLOOKUP(D4164,'מדדים וריביות'!B:C,2)</f>
        <v>25870308.663985901</v>
      </c>
      <c r="M4165" s="30">
        <f t="shared" si="536"/>
        <v>0</v>
      </c>
      <c r="O4165" s="39">
        <f t="shared" si="533"/>
        <v>0</v>
      </c>
      <c r="P4165" s="39">
        <f t="shared" si="537"/>
        <v>0</v>
      </c>
      <c r="Q4165" s="39">
        <f t="shared" si="534"/>
        <v>0</v>
      </c>
      <c r="R4165" s="41">
        <f t="shared" si="535"/>
        <v>0</v>
      </c>
    </row>
    <row r="4166" spans="4:18" x14ac:dyDescent="0.25">
      <c r="D4166" s="1">
        <v>37031</v>
      </c>
      <c r="E4166" s="1">
        <f t="shared" si="532"/>
        <v>37012</v>
      </c>
      <c r="F4166" s="30">
        <f t="shared" si="538"/>
        <v>0</v>
      </c>
      <c r="H4166" s="42">
        <f>IF(DAY(D4166)&gt;14,VLOOKUP(DATE(YEAR(E4166),MONTH(E4166)-1,DAY(1)),'מדדים וריביות'!B:C,2,FALSE),VLOOKUP(DATE(YEAR(E4166),MONTH(E4166)-2,DAY(1)),'מדדים וריביות'!B:C,2,FALSE))</f>
        <v>25767851.9960097</v>
      </c>
      <c r="I4166" s="43">
        <f>'ריבית יומית'!D4160</f>
        <v>1.0738622586670132E-4</v>
      </c>
      <c r="J4166" s="29">
        <f t="shared" si="531"/>
        <v>1.5117493439854153</v>
      </c>
      <c r="L4166">
        <f>VLOOKUP(D4165,'מדדים וריביות'!B:C,2)</f>
        <v>25870308.663985901</v>
      </c>
      <c r="M4166" s="30">
        <f t="shared" si="536"/>
        <v>0</v>
      </c>
      <c r="O4166" s="39">
        <f t="shared" si="533"/>
        <v>0</v>
      </c>
      <c r="P4166" s="39">
        <f t="shared" si="537"/>
        <v>0</v>
      </c>
      <c r="Q4166" s="39">
        <f t="shared" si="534"/>
        <v>0</v>
      </c>
      <c r="R4166" s="41">
        <f t="shared" si="535"/>
        <v>0</v>
      </c>
    </row>
    <row r="4167" spans="4:18" x14ac:dyDescent="0.25">
      <c r="D4167" s="1">
        <v>37032</v>
      </c>
      <c r="E4167" s="1">
        <f t="shared" si="532"/>
        <v>37012</v>
      </c>
      <c r="F4167" s="30">
        <f t="shared" si="538"/>
        <v>0</v>
      </c>
      <c r="H4167" s="42">
        <f>IF(DAY(D4167)&gt;14,VLOOKUP(DATE(YEAR(E4167),MONTH(E4167)-1,DAY(1)),'מדדים וריביות'!B:C,2,FALSE),VLOOKUP(DATE(YEAR(E4167),MONTH(E4167)-2,DAY(1)),'מדדים וריביות'!B:C,2,FALSE))</f>
        <v>25767851.9960097</v>
      </c>
      <c r="I4167" s="43">
        <f>'ריבית יומית'!D4161</f>
        <v>1.0738622586670132E-4</v>
      </c>
      <c r="J4167" s="29">
        <f t="shared" si="531"/>
        <v>1.5115870203602297</v>
      </c>
      <c r="L4167">
        <f>VLOOKUP(D4166,'מדדים וריביות'!B:C,2)</f>
        <v>25870308.663985901</v>
      </c>
      <c r="M4167" s="30">
        <f t="shared" si="536"/>
        <v>0</v>
      </c>
      <c r="O4167" s="39">
        <f t="shared" si="533"/>
        <v>0</v>
      </c>
      <c r="P4167" s="39">
        <f t="shared" si="537"/>
        <v>0</v>
      </c>
      <c r="Q4167" s="39">
        <f t="shared" si="534"/>
        <v>0</v>
      </c>
      <c r="R4167" s="41">
        <f t="shared" si="535"/>
        <v>0</v>
      </c>
    </row>
    <row r="4168" spans="4:18" x14ac:dyDescent="0.25">
      <c r="D4168" s="1">
        <v>37033</v>
      </c>
      <c r="E4168" s="1">
        <f t="shared" si="532"/>
        <v>37012</v>
      </c>
      <c r="F4168" s="30">
        <f t="shared" si="538"/>
        <v>0</v>
      </c>
      <c r="H4168" s="42">
        <f>IF(DAY(D4168)&gt;14,VLOOKUP(DATE(YEAR(E4168),MONTH(E4168)-1,DAY(1)),'מדדים וריביות'!B:C,2,FALSE),VLOOKUP(DATE(YEAR(E4168),MONTH(E4168)-2,DAY(1)),'מדדים וריביות'!B:C,2,FALSE))</f>
        <v>25767851.9960097</v>
      </c>
      <c r="I4168" s="43">
        <f>'ריבית יומית'!D4162</f>
        <v>1.0738622586670132E-4</v>
      </c>
      <c r="J4168" s="29">
        <f t="shared" si="531"/>
        <v>1.5114247141644939</v>
      </c>
      <c r="L4168">
        <f>VLOOKUP(D4167,'מדדים וריביות'!B:C,2)</f>
        <v>25870308.663985901</v>
      </c>
      <c r="M4168" s="30">
        <f t="shared" si="536"/>
        <v>0</v>
      </c>
      <c r="O4168" s="39">
        <f t="shared" si="533"/>
        <v>0</v>
      </c>
      <c r="P4168" s="39">
        <f t="shared" si="537"/>
        <v>0</v>
      </c>
      <c r="Q4168" s="39">
        <f t="shared" si="534"/>
        <v>0</v>
      </c>
      <c r="R4168" s="41">
        <f t="shared" si="535"/>
        <v>0</v>
      </c>
    </row>
    <row r="4169" spans="4:18" x14ac:dyDescent="0.25">
      <c r="D4169" s="1">
        <v>37034</v>
      </c>
      <c r="E4169" s="1">
        <f t="shared" si="532"/>
        <v>37012</v>
      </c>
      <c r="F4169" s="30">
        <f t="shared" si="538"/>
        <v>0</v>
      </c>
      <c r="H4169" s="42">
        <f>IF(DAY(D4169)&gt;14,VLOOKUP(DATE(YEAR(E4169),MONTH(E4169)-1,DAY(1)),'מדדים וריביות'!B:C,2,FALSE),VLOOKUP(DATE(YEAR(E4169),MONTH(E4169)-2,DAY(1)),'מדדים וריביות'!B:C,2,FALSE))</f>
        <v>25767851.9960097</v>
      </c>
      <c r="I4169" s="43">
        <f>'ריבית יומית'!D4163</f>
        <v>1.0738622586670132E-4</v>
      </c>
      <c r="J4169" s="29">
        <f t="shared" ref="J4169:J4232" si="539">J4170*(1+I4169)</f>
        <v>1.5112624253963365</v>
      </c>
      <c r="L4169">
        <f>VLOOKUP(D4168,'מדדים וריביות'!B:C,2)</f>
        <v>25870308.663985901</v>
      </c>
      <c r="M4169" s="30">
        <f t="shared" si="536"/>
        <v>0</v>
      </c>
      <c r="O4169" s="39">
        <f t="shared" si="533"/>
        <v>0</v>
      </c>
      <c r="P4169" s="39">
        <f t="shared" si="537"/>
        <v>0</v>
      </c>
      <c r="Q4169" s="39">
        <f t="shared" si="534"/>
        <v>0</v>
      </c>
      <c r="R4169" s="41">
        <f t="shared" si="535"/>
        <v>0</v>
      </c>
    </row>
    <row r="4170" spans="4:18" x14ac:dyDescent="0.25">
      <c r="D4170" s="1">
        <v>37035</v>
      </c>
      <c r="E4170" s="1">
        <f t="shared" ref="E4170:E4233" si="540">DATE(YEAR(D4170),MONTH(D4170),DAY(1))</f>
        <v>37012</v>
      </c>
      <c r="F4170" s="30">
        <f t="shared" si="538"/>
        <v>0</v>
      </c>
      <c r="H4170" s="42">
        <f>IF(DAY(D4170)&gt;14,VLOOKUP(DATE(YEAR(E4170),MONTH(E4170)-1,DAY(1)),'מדדים וריביות'!B:C,2,FALSE),VLOOKUP(DATE(YEAR(E4170),MONTH(E4170)-2,DAY(1)),'מדדים וריביות'!B:C,2,FALSE))</f>
        <v>25767851.9960097</v>
      </c>
      <c r="I4170" s="43">
        <f>'ריבית יומית'!D4164</f>
        <v>1.0738622586670132E-4</v>
      </c>
      <c r="J4170" s="29">
        <f t="shared" si="539"/>
        <v>1.511100154053886</v>
      </c>
      <c r="L4170">
        <f>VLOOKUP(D4169,'מדדים וריביות'!B:C,2)</f>
        <v>25870308.663985901</v>
      </c>
      <c r="M4170" s="30">
        <f t="shared" si="536"/>
        <v>0</v>
      </c>
      <c r="O4170" s="39">
        <f t="shared" ref="O4170:O4233" si="541">$D$4/H4170*G4170-G4170</f>
        <v>0</v>
      </c>
      <c r="P4170" s="39">
        <f t="shared" si="537"/>
        <v>0</v>
      </c>
      <c r="Q4170" s="39">
        <f t="shared" ref="Q4170:Q4233" si="542">$D$4/H4170*P4170-P4170</f>
        <v>0</v>
      </c>
      <c r="R4170" s="41">
        <f t="shared" ref="R4170:R4233" si="543">SUM(O4170:Q4170)</f>
        <v>0</v>
      </c>
    </row>
    <row r="4171" spans="4:18" x14ac:dyDescent="0.25">
      <c r="D4171" s="1">
        <v>37036</v>
      </c>
      <c r="E4171" s="1">
        <f t="shared" si="540"/>
        <v>37012</v>
      </c>
      <c r="F4171" s="30">
        <f t="shared" si="538"/>
        <v>0</v>
      </c>
      <c r="H4171" s="42">
        <f>IF(DAY(D4171)&gt;14,VLOOKUP(DATE(YEAR(E4171),MONTH(E4171)-1,DAY(1)),'מדדים וריביות'!B:C,2,FALSE),VLOOKUP(DATE(YEAR(E4171),MONTH(E4171)-2,DAY(1)),'מדדים וריביות'!B:C,2,FALSE))</f>
        <v>25767851.9960097</v>
      </c>
      <c r="I4171" s="43">
        <f>'ריבית יומית'!D4165</f>
        <v>1.0738622586670132E-4</v>
      </c>
      <c r="J4171" s="29">
        <f t="shared" si="539"/>
        <v>1.5109379001352714</v>
      </c>
      <c r="L4171">
        <f>VLOOKUP(D4170,'מדדים וריביות'!B:C,2)</f>
        <v>25870308.663985901</v>
      </c>
      <c r="M4171" s="30">
        <f t="shared" si="536"/>
        <v>0</v>
      </c>
      <c r="O4171" s="39">
        <f t="shared" si="541"/>
        <v>0</v>
      </c>
      <c r="P4171" s="39">
        <f t="shared" si="537"/>
        <v>0</v>
      </c>
      <c r="Q4171" s="39">
        <f t="shared" si="542"/>
        <v>0</v>
      </c>
      <c r="R4171" s="41">
        <f t="shared" si="543"/>
        <v>0</v>
      </c>
    </row>
    <row r="4172" spans="4:18" x14ac:dyDescent="0.25">
      <c r="D4172" s="1">
        <v>37037</v>
      </c>
      <c r="E4172" s="1">
        <f t="shared" si="540"/>
        <v>37012</v>
      </c>
      <c r="F4172" s="30">
        <f t="shared" si="538"/>
        <v>0</v>
      </c>
      <c r="H4172" s="42">
        <f>IF(DAY(D4172)&gt;14,VLOOKUP(DATE(YEAR(E4172),MONTH(E4172)-1,DAY(1)),'מדדים וריביות'!B:C,2,FALSE),VLOOKUP(DATE(YEAR(E4172),MONTH(E4172)-2,DAY(1)),'מדדים וריביות'!B:C,2,FALSE))</f>
        <v>25767851.9960097</v>
      </c>
      <c r="I4172" s="43">
        <f>'ריבית יומית'!D4166</f>
        <v>1.0738622586670132E-4</v>
      </c>
      <c r="J4172" s="29">
        <f t="shared" si="539"/>
        <v>1.510775663638622</v>
      </c>
      <c r="L4172">
        <f>VLOOKUP(D4171,'מדדים וריביות'!B:C,2)</f>
        <v>25870308.663985901</v>
      </c>
      <c r="M4172" s="30">
        <f t="shared" ref="M4172:M4235" si="544">F4172*(1+I4172)*L4172/H4172+G4172-K4172</f>
        <v>0</v>
      </c>
      <c r="O4172" s="39">
        <f t="shared" si="541"/>
        <v>0</v>
      </c>
      <c r="P4172" s="39">
        <f t="shared" si="537"/>
        <v>0</v>
      </c>
      <c r="Q4172" s="39">
        <f t="shared" si="542"/>
        <v>0</v>
      </c>
      <c r="R4172" s="41">
        <f t="shared" si="543"/>
        <v>0</v>
      </c>
    </row>
    <row r="4173" spans="4:18" x14ac:dyDescent="0.25">
      <c r="D4173" s="1">
        <v>37038</v>
      </c>
      <c r="E4173" s="1">
        <f t="shared" si="540"/>
        <v>37012</v>
      </c>
      <c r="F4173" s="30">
        <f t="shared" si="538"/>
        <v>0</v>
      </c>
      <c r="H4173" s="42">
        <f>IF(DAY(D4173)&gt;14,VLOOKUP(DATE(YEAR(E4173),MONTH(E4173)-1,DAY(1)),'מדדים וריביות'!B:C,2,FALSE),VLOOKUP(DATE(YEAR(E4173),MONTH(E4173)-2,DAY(1)),'מדדים וריביות'!B:C,2,FALSE))</f>
        <v>25767851.9960097</v>
      </c>
      <c r="I4173" s="43">
        <f>'ריבית יומית'!D4167</f>
        <v>1.0738622586670132E-4</v>
      </c>
      <c r="J4173" s="29">
        <f t="shared" si="539"/>
        <v>1.5106134445620669</v>
      </c>
      <c r="L4173">
        <f>VLOOKUP(D4172,'מדדים וריביות'!B:C,2)</f>
        <v>25870308.663985901</v>
      </c>
      <c r="M4173" s="30">
        <f t="shared" si="544"/>
        <v>0</v>
      </c>
      <c r="O4173" s="39">
        <f t="shared" si="541"/>
        <v>0</v>
      </c>
      <c r="P4173" s="39">
        <f t="shared" si="537"/>
        <v>0</v>
      </c>
      <c r="Q4173" s="39">
        <f t="shared" si="542"/>
        <v>0</v>
      </c>
      <c r="R4173" s="41">
        <f t="shared" si="543"/>
        <v>0</v>
      </c>
    </row>
    <row r="4174" spans="4:18" x14ac:dyDescent="0.25">
      <c r="D4174" s="1">
        <v>37039</v>
      </c>
      <c r="E4174" s="1">
        <f t="shared" si="540"/>
        <v>37012</v>
      </c>
      <c r="F4174" s="30">
        <f t="shared" si="538"/>
        <v>0</v>
      </c>
      <c r="H4174" s="42">
        <f>IF(DAY(D4174)&gt;14,VLOOKUP(DATE(YEAR(E4174),MONTH(E4174)-1,DAY(1)),'מדדים וריביות'!B:C,2,FALSE),VLOOKUP(DATE(YEAR(E4174),MONTH(E4174)-2,DAY(1)),'מדדים וריביות'!B:C,2,FALSE))</f>
        <v>25767851.9960097</v>
      </c>
      <c r="I4174" s="43">
        <f>'ריבית יומית'!D4168</f>
        <v>1.0738622586670132E-4</v>
      </c>
      <c r="J4174" s="29">
        <f t="shared" si="539"/>
        <v>1.5104512429037358</v>
      </c>
      <c r="L4174">
        <f>VLOOKUP(D4173,'מדדים וריביות'!B:C,2)</f>
        <v>25870308.663985901</v>
      </c>
      <c r="M4174" s="30">
        <f t="shared" si="544"/>
        <v>0</v>
      </c>
      <c r="O4174" s="39">
        <f t="shared" si="541"/>
        <v>0</v>
      </c>
      <c r="P4174" s="39">
        <f t="shared" si="537"/>
        <v>0</v>
      </c>
      <c r="Q4174" s="39">
        <f t="shared" si="542"/>
        <v>0</v>
      </c>
      <c r="R4174" s="41">
        <f t="shared" si="543"/>
        <v>0</v>
      </c>
    </row>
    <row r="4175" spans="4:18" x14ac:dyDescent="0.25">
      <c r="D4175" s="1">
        <v>37040</v>
      </c>
      <c r="E4175" s="1">
        <f t="shared" si="540"/>
        <v>37012</v>
      </c>
      <c r="F4175" s="30">
        <f t="shared" si="538"/>
        <v>0</v>
      </c>
      <c r="H4175" s="42">
        <f>IF(DAY(D4175)&gt;14,VLOOKUP(DATE(YEAR(E4175),MONTH(E4175)-1,DAY(1)),'מדדים וריביות'!B:C,2,FALSE),VLOOKUP(DATE(YEAR(E4175),MONTH(E4175)-2,DAY(1)),'מדדים וריביות'!B:C,2,FALSE))</f>
        <v>25767851.9960097</v>
      </c>
      <c r="I4175" s="43">
        <f>'ריבית יומית'!D4169</f>
        <v>1.0738622586670132E-4</v>
      </c>
      <c r="J4175" s="29">
        <f t="shared" si="539"/>
        <v>1.5102890586617583</v>
      </c>
      <c r="L4175">
        <f>VLOOKUP(D4174,'מדדים וריביות'!B:C,2)</f>
        <v>25870308.663985901</v>
      </c>
      <c r="M4175" s="30">
        <f t="shared" si="544"/>
        <v>0</v>
      </c>
      <c r="O4175" s="39">
        <f t="shared" si="541"/>
        <v>0</v>
      </c>
      <c r="P4175" s="39">
        <f t="shared" si="537"/>
        <v>0</v>
      </c>
      <c r="Q4175" s="39">
        <f t="shared" si="542"/>
        <v>0</v>
      </c>
      <c r="R4175" s="41">
        <f t="shared" si="543"/>
        <v>0</v>
      </c>
    </row>
    <row r="4176" spans="4:18" x14ac:dyDescent="0.25">
      <c r="D4176" s="1">
        <v>37041</v>
      </c>
      <c r="E4176" s="1">
        <f t="shared" si="540"/>
        <v>37012</v>
      </c>
      <c r="F4176" s="30">
        <f t="shared" si="538"/>
        <v>0</v>
      </c>
      <c r="H4176" s="42">
        <f>IF(DAY(D4176)&gt;14,VLOOKUP(DATE(YEAR(E4176),MONTH(E4176)-1,DAY(1)),'מדדים וריביות'!B:C,2,FALSE),VLOOKUP(DATE(YEAR(E4176),MONTH(E4176)-2,DAY(1)),'מדדים וריביות'!B:C,2,FALSE))</f>
        <v>25767851.9960097</v>
      </c>
      <c r="I4176" s="43">
        <f>'ריבית יומית'!D4170</f>
        <v>1.0738622586670132E-4</v>
      </c>
      <c r="J4176" s="29">
        <f t="shared" si="539"/>
        <v>1.5101268918342645</v>
      </c>
      <c r="L4176">
        <f>VLOOKUP(D4175,'מדדים וריביות'!B:C,2)</f>
        <v>25870308.663985901</v>
      </c>
      <c r="M4176" s="30">
        <f t="shared" si="544"/>
        <v>0</v>
      </c>
      <c r="O4176" s="39">
        <f t="shared" si="541"/>
        <v>0</v>
      </c>
      <c r="P4176" s="39">
        <f t="shared" si="537"/>
        <v>0</v>
      </c>
      <c r="Q4176" s="39">
        <f t="shared" si="542"/>
        <v>0</v>
      </c>
      <c r="R4176" s="41">
        <f t="shared" si="543"/>
        <v>0</v>
      </c>
    </row>
    <row r="4177" spans="4:18" x14ac:dyDescent="0.25">
      <c r="D4177" s="1">
        <v>37042</v>
      </c>
      <c r="E4177" s="1">
        <f t="shared" si="540"/>
        <v>37012</v>
      </c>
      <c r="F4177" s="30">
        <f t="shared" si="538"/>
        <v>0</v>
      </c>
      <c r="H4177" s="42">
        <f>IF(DAY(D4177)&gt;14,VLOOKUP(DATE(YEAR(E4177),MONTH(E4177)-1,DAY(1)),'מדדים וריביות'!B:C,2,FALSE),VLOOKUP(DATE(YEAR(E4177),MONTH(E4177)-2,DAY(1)),'מדדים וריביות'!B:C,2,FALSE))</f>
        <v>25767851.9960097</v>
      </c>
      <c r="I4177" s="43">
        <f>'ריבית יומית'!D4171</f>
        <v>1.0738622586670132E-4</v>
      </c>
      <c r="J4177" s="29">
        <f t="shared" si="539"/>
        <v>1.5099647424193843</v>
      </c>
      <c r="L4177">
        <f>VLOOKUP(D4176,'מדדים וריביות'!B:C,2)</f>
        <v>25870308.663985901</v>
      </c>
      <c r="M4177" s="30">
        <f t="shared" si="544"/>
        <v>0</v>
      </c>
      <c r="O4177" s="39">
        <f t="shared" si="541"/>
        <v>0</v>
      </c>
      <c r="P4177" s="39">
        <f t="shared" si="537"/>
        <v>0</v>
      </c>
      <c r="Q4177" s="39">
        <f t="shared" si="542"/>
        <v>0</v>
      </c>
      <c r="R4177" s="41">
        <f t="shared" si="543"/>
        <v>0</v>
      </c>
    </row>
    <row r="4178" spans="4:18" x14ac:dyDescent="0.25">
      <c r="D4178" s="1">
        <v>37043</v>
      </c>
      <c r="E4178" s="1">
        <f t="shared" si="540"/>
        <v>37043</v>
      </c>
      <c r="F4178" s="30">
        <f t="shared" si="538"/>
        <v>0</v>
      </c>
      <c r="H4178" s="42">
        <f>IF(DAY(D4178)&gt;14,VLOOKUP(DATE(YEAR(E4178),MONTH(E4178)-1,DAY(1)),'מדדים וריביות'!B:C,2,FALSE),VLOOKUP(DATE(YEAR(E4178),MONTH(E4178)-2,DAY(1)),'מדדים וריביות'!B:C,2,FALSE))</f>
        <v>25767851.9960097</v>
      </c>
      <c r="I4178" s="43">
        <f>'ריבית יומית'!D4172</f>
        <v>1.0738622586670132E-4</v>
      </c>
      <c r="J4178" s="29">
        <f t="shared" si="539"/>
        <v>1.509802610415248</v>
      </c>
      <c r="L4178">
        <f>VLOOKUP(D4177,'מדדים וריביות'!B:C,2)</f>
        <v>25870308.663985901</v>
      </c>
      <c r="M4178" s="30">
        <f t="shared" si="544"/>
        <v>0</v>
      </c>
      <c r="O4178" s="39">
        <f t="shared" si="541"/>
        <v>0</v>
      </c>
      <c r="P4178" s="39">
        <f t="shared" si="537"/>
        <v>0</v>
      </c>
      <c r="Q4178" s="39">
        <f t="shared" si="542"/>
        <v>0</v>
      </c>
      <c r="R4178" s="41">
        <f t="shared" si="543"/>
        <v>0</v>
      </c>
    </row>
    <row r="4179" spans="4:18" x14ac:dyDescent="0.25">
      <c r="D4179" s="1">
        <v>37044</v>
      </c>
      <c r="E4179" s="1">
        <f t="shared" si="540"/>
        <v>37043</v>
      </c>
      <c r="F4179" s="30">
        <f t="shared" si="538"/>
        <v>0</v>
      </c>
      <c r="H4179" s="42">
        <f>IF(DAY(D4179)&gt;14,VLOOKUP(DATE(YEAR(E4179),MONTH(E4179)-1,DAY(1)),'מדדים וריביות'!B:C,2,FALSE),VLOOKUP(DATE(YEAR(E4179),MONTH(E4179)-2,DAY(1)),'מדדים וריביות'!B:C,2,FALSE))</f>
        <v>25767851.9960097</v>
      </c>
      <c r="I4179" s="43">
        <f>'ריבית יומית'!D4173</f>
        <v>1.0738622586670132E-4</v>
      </c>
      <c r="J4179" s="29">
        <f t="shared" si="539"/>
        <v>1.5096404958199863</v>
      </c>
      <c r="L4179">
        <f>VLOOKUP(D4178,'מדדים וריביות'!B:C,2)</f>
        <v>25947151.164967999</v>
      </c>
      <c r="M4179" s="30">
        <f t="shared" si="544"/>
        <v>0</v>
      </c>
      <c r="O4179" s="39">
        <f t="shared" si="541"/>
        <v>0</v>
      </c>
      <c r="P4179" s="39">
        <f t="shared" si="537"/>
        <v>0</v>
      </c>
      <c r="Q4179" s="39">
        <f t="shared" si="542"/>
        <v>0</v>
      </c>
      <c r="R4179" s="41">
        <f t="shared" si="543"/>
        <v>0</v>
      </c>
    </row>
    <row r="4180" spans="4:18" x14ac:dyDescent="0.25">
      <c r="D4180" s="1">
        <v>37045</v>
      </c>
      <c r="E4180" s="1">
        <f t="shared" si="540"/>
        <v>37043</v>
      </c>
      <c r="F4180" s="30">
        <f t="shared" si="538"/>
        <v>0</v>
      </c>
      <c r="H4180" s="42">
        <f>IF(DAY(D4180)&gt;14,VLOOKUP(DATE(YEAR(E4180),MONTH(E4180)-1,DAY(1)),'מדדים וריביות'!B:C,2,FALSE),VLOOKUP(DATE(YEAR(E4180),MONTH(E4180)-2,DAY(1)),'מדדים וריביות'!B:C,2,FALSE))</f>
        <v>25767851.9960097</v>
      </c>
      <c r="I4180" s="43">
        <f>'ריבית יומית'!D4174</f>
        <v>1.0738622586670132E-4</v>
      </c>
      <c r="J4180" s="29">
        <f t="shared" si="539"/>
        <v>1.5094783986317299</v>
      </c>
      <c r="L4180">
        <f>VLOOKUP(D4179,'מדדים וריביות'!B:C,2)</f>
        <v>25947151.164967999</v>
      </c>
      <c r="M4180" s="30">
        <f t="shared" si="544"/>
        <v>0</v>
      </c>
      <c r="O4180" s="39">
        <f t="shared" si="541"/>
        <v>0</v>
      </c>
      <c r="P4180" s="39">
        <f t="shared" si="537"/>
        <v>0</v>
      </c>
      <c r="Q4180" s="39">
        <f t="shared" si="542"/>
        <v>0</v>
      </c>
      <c r="R4180" s="41">
        <f t="shared" si="543"/>
        <v>0</v>
      </c>
    </row>
    <row r="4181" spans="4:18" x14ac:dyDescent="0.25">
      <c r="D4181" s="1">
        <v>37046</v>
      </c>
      <c r="E4181" s="1">
        <f t="shared" si="540"/>
        <v>37043</v>
      </c>
      <c r="F4181" s="30">
        <f t="shared" si="538"/>
        <v>0</v>
      </c>
      <c r="H4181" s="42">
        <f>IF(DAY(D4181)&gt;14,VLOOKUP(DATE(YEAR(E4181),MONTH(E4181)-1,DAY(1)),'מדדים וריביות'!B:C,2,FALSE),VLOOKUP(DATE(YEAR(E4181),MONTH(E4181)-2,DAY(1)),'מדדים וריביות'!B:C,2,FALSE))</f>
        <v>25767851.9960097</v>
      </c>
      <c r="I4181" s="43">
        <f>'ריבית יומית'!D4175</f>
        <v>1.0738622586670132E-4</v>
      </c>
      <c r="J4181" s="29">
        <f t="shared" si="539"/>
        <v>1.5093163188486098</v>
      </c>
      <c r="L4181">
        <f>VLOOKUP(D4180,'מדדים וריביות'!B:C,2)</f>
        <v>25947151.164967999</v>
      </c>
      <c r="M4181" s="30">
        <f t="shared" si="544"/>
        <v>0</v>
      </c>
      <c r="O4181" s="39">
        <f t="shared" si="541"/>
        <v>0</v>
      </c>
      <c r="P4181" s="39">
        <f t="shared" si="537"/>
        <v>0</v>
      </c>
      <c r="Q4181" s="39">
        <f t="shared" si="542"/>
        <v>0</v>
      </c>
      <c r="R4181" s="41">
        <f t="shared" si="543"/>
        <v>0</v>
      </c>
    </row>
    <row r="4182" spans="4:18" x14ac:dyDescent="0.25">
      <c r="D4182" s="1">
        <v>37047</v>
      </c>
      <c r="E4182" s="1">
        <f t="shared" si="540"/>
        <v>37043</v>
      </c>
      <c r="F4182" s="30">
        <f t="shared" si="538"/>
        <v>0</v>
      </c>
      <c r="H4182" s="42">
        <f>IF(DAY(D4182)&gt;14,VLOOKUP(DATE(YEAR(E4182),MONTH(E4182)-1,DAY(1)),'מדדים וריביות'!B:C,2,FALSE),VLOOKUP(DATE(YEAR(E4182),MONTH(E4182)-2,DAY(1)),'מדדים וריביות'!B:C,2,FALSE))</f>
        <v>25767851.9960097</v>
      </c>
      <c r="I4182" s="43">
        <f>'ריבית יומית'!D4176</f>
        <v>1.0738622586670132E-4</v>
      </c>
      <c r="J4182" s="29">
        <f t="shared" si="539"/>
        <v>1.509154256468757</v>
      </c>
      <c r="L4182">
        <f>VLOOKUP(D4181,'מדדים וריביות'!B:C,2)</f>
        <v>25947151.164967999</v>
      </c>
      <c r="M4182" s="30">
        <f t="shared" si="544"/>
        <v>0</v>
      </c>
      <c r="O4182" s="39">
        <f t="shared" si="541"/>
        <v>0</v>
      </c>
      <c r="P4182" s="39">
        <f t="shared" si="537"/>
        <v>0</v>
      </c>
      <c r="Q4182" s="39">
        <f t="shared" si="542"/>
        <v>0</v>
      </c>
      <c r="R4182" s="41">
        <f t="shared" si="543"/>
        <v>0</v>
      </c>
    </row>
    <row r="4183" spans="4:18" x14ac:dyDescent="0.25">
      <c r="D4183" s="1">
        <v>37048</v>
      </c>
      <c r="E4183" s="1">
        <f t="shared" si="540"/>
        <v>37043</v>
      </c>
      <c r="F4183" s="30">
        <f t="shared" si="538"/>
        <v>0</v>
      </c>
      <c r="H4183" s="42">
        <f>IF(DAY(D4183)&gt;14,VLOOKUP(DATE(YEAR(E4183),MONTH(E4183)-1,DAY(1)),'מדדים וריביות'!B:C,2,FALSE),VLOOKUP(DATE(YEAR(E4183),MONTH(E4183)-2,DAY(1)),'מדדים וריביות'!B:C,2,FALSE))</f>
        <v>25767851.9960097</v>
      </c>
      <c r="I4183" s="43">
        <f>'ריבית יומית'!D4177</f>
        <v>1.0738622586670132E-4</v>
      </c>
      <c r="J4183" s="29">
        <f t="shared" si="539"/>
        <v>1.5089922114903027</v>
      </c>
      <c r="L4183">
        <f>VLOOKUP(D4182,'מדדים וריביות'!B:C,2)</f>
        <v>25947151.164967999</v>
      </c>
      <c r="M4183" s="30">
        <f t="shared" si="544"/>
        <v>0</v>
      </c>
      <c r="O4183" s="39">
        <f t="shared" si="541"/>
        <v>0</v>
      </c>
      <c r="P4183" s="39">
        <f t="shared" si="537"/>
        <v>0</v>
      </c>
      <c r="Q4183" s="39">
        <f t="shared" si="542"/>
        <v>0</v>
      </c>
      <c r="R4183" s="41">
        <f t="shared" si="543"/>
        <v>0</v>
      </c>
    </row>
    <row r="4184" spans="4:18" x14ac:dyDescent="0.25">
      <c r="D4184" s="1">
        <v>37049</v>
      </c>
      <c r="E4184" s="1">
        <f t="shared" si="540"/>
        <v>37043</v>
      </c>
      <c r="F4184" s="30">
        <f t="shared" si="538"/>
        <v>0</v>
      </c>
      <c r="H4184" s="42">
        <f>IF(DAY(D4184)&gt;14,VLOOKUP(DATE(YEAR(E4184),MONTH(E4184)-1,DAY(1)),'מדדים וריביות'!B:C,2,FALSE),VLOOKUP(DATE(YEAR(E4184),MONTH(E4184)-2,DAY(1)),'מדדים וריביות'!B:C,2,FALSE))</f>
        <v>25767851.9960097</v>
      </c>
      <c r="I4184" s="43">
        <f>'ריבית יומית'!D4178</f>
        <v>1.0738622586670132E-4</v>
      </c>
      <c r="J4184" s="29">
        <f t="shared" si="539"/>
        <v>1.5088301839113787</v>
      </c>
      <c r="L4184">
        <f>VLOOKUP(D4183,'מדדים וריביות'!B:C,2)</f>
        <v>25947151.164967999</v>
      </c>
      <c r="M4184" s="30">
        <f t="shared" si="544"/>
        <v>0</v>
      </c>
      <c r="O4184" s="39">
        <f t="shared" si="541"/>
        <v>0</v>
      </c>
      <c r="P4184" s="39">
        <f t="shared" si="537"/>
        <v>0</v>
      </c>
      <c r="Q4184" s="39">
        <f t="shared" si="542"/>
        <v>0</v>
      </c>
      <c r="R4184" s="41">
        <f t="shared" si="543"/>
        <v>0</v>
      </c>
    </row>
    <row r="4185" spans="4:18" x14ac:dyDescent="0.25">
      <c r="D4185" s="1">
        <v>37050</v>
      </c>
      <c r="E4185" s="1">
        <f t="shared" si="540"/>
        <v>37043</v>
      </c>
      <c r="F4185" s="30">
        <f t="shared" si="538"/>
        <v>0</v>
      </c>
      <c r="H4185" s="42">
        <f>IF(DAY(D4185)&gt;14,VLOOKUP(DATE(YEAR(E4185),MONTH(E4185)-1,DAY(1)),'מדדים וריביות'!B:C,2,FALSE),VLOOKUP(DATE(YEAR(E4185),MONTH(E4185)-2,DAY(1)),'מדדים וריביות'!B:C,2,FALSE))</f>
        <v>25767851.9960097</v>
      </c>
      <c r="I4185" s="43">
        <f>'ריבית יומית'!D4179</f>
        <v>1.0738622586670132E-4</v>
      </c>
      <c r="J4185" s="29">
        <f t="shared" si="539"/>
        <v>1.5086681737301166</v>
      </c>
      <c r="L4185">
        <f>VLOOKUP(D4184,'מדדים וריביות'!B:C,2)</f>
        <v>25947151.164967999</v>
      </c>
      <c r="M4185" s="30">
        <f t="shared" si="544"/>
        <v>0</v>
      </c>
      <c r="O4185" s="39">
        <f t="shared" si="541"/>
        <v>0</v>
      </c>
      <c r="P4185" s="39">
        <f t="shared" si="537"/>
        <v>0</v>
      </c>
      <c r="Q4185" s="39">
        <f t="shared" si="542"/>
        <v>0</v>
      </c>
      <c r="R4185" s="41">
        <f t="shared" si="543"/>
        <v>0</v>
      </c>
    </row>
    <row r="4186" spans="4:18" x14ac:dyDescent="0.25">
      <c r="D4186" s="1">
        <v>37051</v>
      </c>
      <c r="E4186" s="1">
        <f t="shared" si="540"/>
        <v>37043</v>
      </c>
      <c r="F4186" s="30">
        <f t="shared" si="538"/>
        <v>0</v>
      </c>
      <c r="H4186" s="42">
        <f>IF(DAY(D4186)&gt;14,VLOOKUP(DATE(YEAR(E4186),MONTH(E4186)-1,DAY(1)),'מדדים וריביות'!B:C,2,FALSE),VLOOKUP(DATE(YEAR(E4186),MONTH(E4186)-2,DAY(1)),'מדדים וריביות'!B:C,2,FALSE))</f>
        <v>25767851.9960097</v>
      </c>
      <c r="I4186" s="43">
        <f>'ריבית יומית'!D4180</f>
        <v>1.0738622586670132E-4</v>
      </c>
      <c r="J4186" s="29">
        <f t="shared" si="539"/>
        <v>1.5085061809446485</v>
      </c>
      <c r="L4186">
        <f>VLOOKUP(D4185,'מדדים וריביות'!B:C,2)</f>
        <v>25947151.164967999</v>
      </c>
      <c r="M4186" s="30">
        <f t="shared" si="544"/>
        <v>0</v>
      </c>
      <c r="O4186" s="39">
        <f t="shared" si="541"/>
        <v>0</v>
      </c>
      <c r="P4186" s="39">
        <f t="shared" si="537"/>
        <v>0</v>
      </c>
      <c r="Q4186" s="39">
        <f t="shared" si="542"/>
        <v>0</v>
      </c>
      <c r="R4186" s="41">
        <f t="shared" si="543"/>
        <v>0</v>
      </c>
    </row>
    <row r="4187" spans="4:18" x14ac:dyDescent="0.25">
      <c r="D4187" s="1">
        <v>37052</v>
      </c>
      <c r="E4187" s="1">
        <f t="shared" si="540"/>
        <v>37043</v>
      </c>
      <c r="F4187" s="30">
        <f t="shared" si="538"/>
        <v>0</v>
      </c>
      <c r="H4187" s="42">
        <f>IF(DAY(D4187)&gt;14,VLOOKUP(DATE(YEAR(E4187),MONTH(E4187)-1,DAY(1)),'מדדים וריביות'!B:C,2,FALSE),VLOOKUP(DATE(YEAR(E4187),MONTH(E4187)-2,DAY(1)),'מדדים וריביות'!B:C,2,FALSE))</f>
        <v>25767851.9960097</v>
      </c>
      <c r="I4187" s="43">
        <f>'ריבית יומית'!D4181</f>
        <v>1.0738622586670132E-4</v>
      </c>
      <c r="J4187" s="29">
        <f t="shared" si="539"/>
        <v>1.5083442055531062</v>
      </c>
      <c r="L4187">
        <f>VLOOKUP(D4186,'מדדים וריביות'!B:C,2)</f>
        <v>25947151.164967999</v>
      </c>
      <c r="M4187" s="30">
        <f t="shared" si="544"/>
        <v>0</v>
      </c>
      <c r="O4187" s="39">
        <f t="shared" si="541"/>
        <v>0</v>
      </c>
      <c r="P4187" s="39">
        <f t="shared" si="537"/>
        <v>0</v>
      </c>
      <c r="Q4187" s="39">
        <f t="shared" si="542"/>
        <v>0</v>
      </c>
      <c r="R4187" s="41">
        <f t="shared" si="543"/>
        <v>0</v>
      </c>
    </row>
    <row r="4188" spans="4:18" x14ac:dyDescent="0.25">
      <c r="D4188" s="1">
        <v>37053</v>
      </c>
      <c r="E4188" s="1">
        <f t="shared" si="540"/>
        <v>37043</v>
      </c>
      <c r="F4188" s="30">
        <f t="shared" si="538"/>
        <v>0</v>
      </c>
      <c r="H4188" s="42">
        <f>IF(DAY(D4188)&gt;14,VLOOKUP(DATE(YEAR(E4188),MONTH(E4188)-1,DAY(1)),'מדדים וריביות'!B:C,2,FALSE),VLOOKUP(DATE(YEAR(E4188),MONTH(E4188)-2,DAY(1)),'מדדים וריביות'!B:C,2,FALSE))</f>
        <v>25767851.9960097</v>
      </c>
      <c r="I4188" s="43">
        <f>'ריבית יומית'!D4182</f>
        <v>1.0738622586670132E-4</v>
      </c>
      <c r="J4188" s="29">
        <f t="shared" si="539"/>
        <v>1.5081822475536222</v>
      </c>
      <c r="L4188">
        <f>VLOOKUP(D4187,'מדדים וריביות'!B:C,2)</f>
        <v>25947151.164967999</v>
      </c>
      <c r="M4188" s="30">
        <f t="shared" si="544"/>
        <v>0</v>
      </c>
      <c r="O4188" s="39">
        <f t="shared" si="541"/>
        <v>0</v>
      </c>
      <c r="P4188" s="39">
        <f t="shared" si="537"/>
        <v>0</v>
      </c>
      <c r="Q4188" s="39">
        <f t="shared" si="542"/>
        <v>0</v>
      </c>
      <c r="R4188" s="41">
        <f t="shared" si="543"/>
        <v>0</v>
      </c>
    </row>
    <row r="4189" spans="4:18" x14ac:dyDescent="0.25">
      <c r="D4189" s="1">
        <v>37054</v>
      </c>
      <c r="E4189" s="1">
        <f t="shared" si="540"/>
        <v>37043</v>
      </c>
      <c r="F4189" s="30">
        <f t="shared" si="538"/>
        <v>0</v>
      </c>
      <c r="H4189" s="42">
        <f>IF(DAY(D4189)&gt;14,VLOOKUP(DATE(YEAR(E4189),MONTH(E4189)-1,DAY(1)),'מדדים וריביות'!B:C,2,FALSE),VLOOKUP(DATE(YEAR(E4189),MONTH(E4189)-2,DAY(1)),'מדדים וריביות'!B:C,2,FALSE))</f>
        <v>25767851.9960097</v>
      </c>
      <c r="I4189" s="43">
        <f>'ריבית יומית'!D4183</f>
        <v>1.0738622586670132E-4</v>
      </c>
      <c r="J4189" s="29">
        <f t="shared" si="539"/>
        <v>1.508020306944329</v>
      </c>
      <c r="L4189">
        <f>VLOOKUP(D4188,'מדדים וריביות'!B:C,2)</f>
        <v>25947151.164967999</v>
      </c>
      <c r="M4189" s="30">
        <f t="shared" si="544"/>
        <v>0</v>
      </c>
      <c r="O4189" s="39">
        <f t="shared" si="541"/>
        <v>0</v>
      </c>
      <c r="P4189" s="39">
        <f t="shared" si="537"/>
        <v>0</v>
      </c>
      <c r="Q4189" s="39">
        <f t="shared" si="542"/>
        <v>0</v>
      </c>
      <c r="R4189" s="41">
        <f t="shared" si="543"/>
        <v>0</v>
      </c>
    </row>
    <row r="4190" spans="4:18" x14ac:dyDescent="0.25">
      <c r="D4190" s="1">
        <v>37055</v>
      </c>
      <c r="E4190" s="1">
        <f t="shared" si="540"/>
        <v>37043</v>
      </c>
      <c r="F4190" s="30">
        <f t="shared" si="538"/>
        <v>0</v>
      </c>
      <c r="H4190" s="42">
        <f>IF(DAY(D4190)&gt;14,VLOOKUP(DATE(YEAR(E4190),MONTH(E4190)-1,DAY(1)),'מדדים וריביות'!B:C,2,FALSE),VLOOKUP(DATE(YEAR(E4190),MONTH(E4190)-2,DAY(1)),'מדדים וריביות'!B:C,2,FALSE))</f>
        <v>25767851.9960097</v>
      </c>
      <c r="I4190" s="43">
        <f>'ריבית יומית'!D4184</f>
        <v>1.0738622586670132E-4</v>
      </c>
      <c r="J4190" s="29">
        <f t="shared" si="539"/>
        <v>1.5078583837233595</v>
      </c>
      <c r="L4190">
        <f>VLOOKUP(D4189,'מדדים וריביות'!B:C,2)</f>
        <v>25947151.164967999</v>
      </c>
      <c r="M4190" s="30">
        <f t="shared" si="544"/>
        <v>0</v>
      </c>
      <c r="O4190" s="39">
        <f t="shared" si="541"/>
        <v>0</v>
      </c>
      <c r="P4190" s="39">
        <f t="shared" si="537"/>
        <v>0</v>
      </c>
      <c r="Q4190" s="39">
        <f t="shared" si="542"/>
        <v>0</v>
      </c>
      <c r="R4190" s="41">
        <f t="shared" si="543"/>
        <v>0</v>
      </c>
    </row>
    <row r="4191" spans="4:18" x14ac:dyDescent="0.25">
      <c r="D4191" s="1">
        <v>37056</v>
      </c>
      <c r="E4191" s="1">
        <f t="shared" si="540"/>
        <v>37043</v>
      </c>
      <c r="F4191" s="30">
        <f t="shared" si="538"/>
        <v>0</v>
      </c>
      <c r="H4191" s="42">
        <f>IF(DAY(D4191)&gt;14,VLOOKUP(DATE(YEAR(E4191),MONTH(E4191)-1,DAY(1)),'מדדים וריביות'!B:C,2,FALSE),VLOOKUP(DATE(YEAR(E4191),MONTH(E4191)-2,DAY(1)),'מדדים וריביות'!B:C,2,FALSE))</f>
        <v>25767851.9960097</v>
      </c>
      <c r="I4191" s="43">
        <f>'ריבית יומית'!D4185</f>
        <v>1.0738622586670132E-4</v>
      </c>
      <c r="J4191" s="29">
        <f t="shared" si="539"/>
        <v>1.5076964778888464</v>
      </c>
      <c r="L4191">
        <f>VLOOKUP(D4190,'מדדים וריביות'!B:C,2)</f>
        <v>25947151.164967999</v>
      </c>
      <c r="M4191" s="30">
        <f t="shared" si="544"/>
        <v>0</v>
      </c>
      <c r="O4191" s="39">
        <f t="shared" si="541"/>
        <v>0</v>
      </c>
      <c r="P4191" s="39">
        <f t="shared" si="537"/>
        <v>0</v>
      </c>
      <c r="Q4191" s="39">
        <f t="shared" si="542"/>
        <v>0</v>
      </c>
      <c r="R4191" s="41">
        <f t="shared" si="543"/>
        <v>0</v>
      </c>
    </row>
    <row r="4192" spans="4:18" x14ac:dyDescent="0.25">
      <c r="D4192" s="1">
        <v>37057</v>
      </c>
      <c r="E4192" s="1">
        <f t="shared" si="540"/>
        <v>37043</v>
      </c>
      <c r="F4192" s="30">
        <f t="shared" si="538"/>
        <v>0</v>
      </c>
      <c r="H4192" s="42">
        <f>IF(DAY(D4192)&gt;14,VLOOKUP(DATE(YEAR(E4192),MONTH(E4192)-1,DAY(1)),'מדדים וריביות'!B:C,2,FALSE),VLOOKUP(DATE(YEAR(E4192),MONTH(E4192)-2,DAY(1)),'מדדים וריביות'!B:C,2,FALSE))</f>
        <v>25870308.663985901</v>
      </c>
      <c r="I4192" s="43">
        <f>'ריבית יומית'!D4186</f>
        <v>1.0738622586670132E-4</v>
      </c>
      <c r="J4192" s="29">
        <f t="shared" si="539"/>
        <v>1.5075345894389232</v>
      </c>
      <c r="L4192">
        <f>VLOOKUP(D4191,'מדדים וריביות'!B:C,2)</f>
        <v>25947151.164967999</v>
      </c>
      <c r="M4192" s="30">
        <f t="shared" si="544"/>
        <v>0</v>
      </c>
      <c r="O4192" s="39">
        <f t="shared" si="541"/>
        <v>0</v>
      </c>
      <c r="P4192" s="39">
        <f t="shared" si="537"/>
        <v>0</v>
      </c>
      <c r="Q4192" s="39">
        <f t="shared" si="542"/>
        <v>0</v>
      </c>
      <c r="R4192" s="41">
        <f t="shared" si="543"/>
        <v>0</v>
      </c>
    </row>
    <row r="4193" spans="4:18" x14ac:dyDescent="0.25">
      <c r="D4193" s="1">
        <v>37058</v>
      </c>
      <c r="E4193" s="1">
        <f t="shared" si="540"/>
        <v>37043</v>
      </c>
      <c r="F4193" s="30">
        <f t="shared" si="538"/>
        <v>0</v>
      </c>
      <c r="H4193" s="42">
        <f>IF(DAY(D4193)&gt;14,VLOOKUP(DATE(YEAR(E4193),MONTH(E4193)-1,DAY(1)),'מדדים וריביות'!B:C,2,FALSE),VLOOKUP(DATE(YEAR(E4193),MONTH(E4193)-2,DAY(1)),'מדדים וריביות'!B:C,2,FALSE))</f>
        <v>25870308.663985901</v>
      </c>
      <c r="I4193" s="43">
        <f>'ריבית יומית'!D4187</f>
        <v>1.0738622586670132E-4</v>
      </c>
      <c r="J4193" s="29">
        <f t="shared" si="539"/>
        <v>1.5073727183717227</v>
      </c>
      <c r="L4193">
        <f>VLOOKUP(D4192,'מדדים וריביות'!B:C,2)</f>
        <v>25947151.164967999</v>
      </c>
      <c r="M4193" s="30">
        <f t="shared" si="544"/>
        <v>0</v>
      </c>
      <c r="O4193" s="39">
        <f t="shared" si="541"/>
        <v>0</v>
      </c>
      <c r="P4193" s="39">
        <f t="shared" si="537"/>
        <v>0</v>
      </c>
      <c r="Q4193" s="39">
        <f t="shared" si="542"/>
        <v>0</v>
      </c>
      <c r="R4193" s="41">
        <f t="shared" si="543"/>
        <v>0</v>
      </c>
    </row>
    <row r="4194" spans="4:18" x14ac:dyDescent="0.25">
      <c r="D4194" s="1">
        <v>37059</v>
      </c>
      <c r="E4194" s="1">
        <f t="shared" si="540"/>
        <v>37043</v>
      </c>
      <c r="F4194" s="30">
        <f t="shared" si="538"/>
        <v>0</v>
      </c>
      <c r="H4194" s="42">
        <f>IF(DAY(D4194)&gt;14,VLOOKUP(DATE(YEAR(E4194),MONTH(E4194)-1,DAY(1)),'מדדים וריביות'!B:C,2,FALSE),VLOOKUP(DATE(YEAR(E4194),MONTH(E4194)-2,DAY(1)),'מדדים וריביות'!B:C,2,FALSE))</f>
        <v>25870308.663985901</v>
      </c>
      <c r="I4194" s="43">
        <f>'ריבית יומית'!D4188</f>
        <v>1.0738622586670132E-4</v>
      </c>
      <c r="J4194" s="29">
        <f t="shared" si="539"/>
        <v>1.5072108646853788</v>
      </c>
      <c r="L4194">
        <f>VLOOKUP(D4193,'מדדים וריביות'!B:C,2)</f>
        <v>25947151.164967999</v>
      </c>
      <c r="M4194" s="30">
        <f t="shared" si="544"/>
        <v>0</v>
      </c>
      <c r="O4194" s="39">
        <f t="shared" si="541"/>
        <v>0</v>
      </c>
      <c r="P4194" s="39">
        <f t="shared" si="537"/>
        <v>0</v>
      </c>
      <c r="Q4194" s="39">
        <f t="shared" si="542"/>
        <v>0</v>
      </c>
      <c r="R4194" s="41">
        <f t="shared" si="543"/>
        <v>0</v>
      </c>
    </row>
    <row r="4195" spans="4:18" x14ac:dyDescent="0.25">
      <c r="D4195" s="1">
        <v>37060</v>
      </c>
      <c r="E4195" s="1">
        <f t="shared" si="540"/>
        <v>37043</v>
      </c>
      <c r="F4195" s="30">
        <f t="shared" si="538"/>
        <v>0</v>
      </c>
      <c r="H4195" s="42">
        <f>IF(DAY(D4195)&gt;14,VLOOKUP(DATE(YEAR(E4195),MONTH(E4195)-1,DAY(1)),'מדדים וריביות'!B:C,2,FALSE),VLOOKUP(DATE(YEAR(E4195),MONTH(E4195)-2,DAY(1)),'מדדים וריביות'!B:C,2,FALSE))</f>
        <v>25870308.663985901</v>
      </c>
      <c r="I4195" s="43">
        <f>'ריבית יומית'!D4189</f>
        <v>1.0738622586670132E-4</v>
      </c>
      <c r="J4195" s="29">
        <f t="shared" si="539"/>
        <v>1.5070490283780251</v>
      </c>
      <c r="L4195">
        <f>VLOOKUP(D4194,'מדדים וריביות'!B:C,2)</f>
        <v>25947151.164967999</v>
      </c>
      <c r="M4195" s="30">
        <f t="shared" si="544"/>
        <v>0</v>
      </c>
      <c r="O4195" s="39">
        <f t="shared" si="541"/>
        <v>0</v>
      </c>
      <c r="P4195" s="39">
        <f t="shared" si="537"/>
        <v>0</v>
      </c>
      <c r="Q4195" s="39">
        <f t="shared" si="542"/>
        <v>0</v>
      </c>
      <c r="R4195" s="41">
        <f t="shared" si="543"/>
        <v>0</v>
      </c>
    </row>
    <row r="4196" spans="4:18" x14ac:dyDescent="0.25">
      <c r="D4196" s="1">
        <v>37061</v>
      </c>
      <c r="E4196" s="1">
        <f t="shared" si="540"/>
        <v>37043</v>
      </c>
      <c r="F4196" s="30">
        <f t="shared" si="538"/>
        <v>0</v>
      </c>
      <c r="H4196" s="42">
        <f>IF(DAY(D4196)&gt;14,VLOOKUP(DATE(YEAR(E4196),MONTH(E4196)-1,DAY(1)),'מדדים וריביות'!B:C,2,FALSE),VLOOKUP(DATE(YEAR(E4196),MONTH(E4196)-2,DAY(1)),'מדדים וריביות'!B:C,2,FALSE))</f>
        <v>25870308.663985901</v>
      </c>
      <c r="I4196" s="43">
        <f>'ריבית יומית'!D4190</f>
        <v>1.0738622586670132E-4</v>
      </c>
      <c r="J4196" s="29">
        <f t="shared" si="539"/>
        <v>1.5068872094477956</v>
      </c>
      <c r="L4196">
        <f>VLOOKUP(D4195,'מדדים וריביות'!B:C,2)</f>
        <v>25947151.164967999</v>
      </c>
      <c r="M4196" s="30">
        <f t="shared" si="544"/>
        <v>0</v>
      </c>
      <c r="O4196" s="39">
        <f t="shared" si="541"/>
        <v>0</v>
      </c>
      <c r="P4196" s="39">
        <f t="shared" si="537"/>
        <v>0</v>
      </c>
      <c r="Q4196" s="39">
        <f t="shared" si="542"/>
        <v>0</v>
      </c>
      <c r="R4196" s="41">
        <f t="shared" si="543"/>
        <v>0</v>
      </c>
    </row>
    <row r="4197" spans="4:18" x14ac:dyDescent="0.25">
      <c r="D4197" s="1">
        <v>37062</v>
      </c>
      <c r="E4197" s="1">
        <f t="shared" si="540"/>
        <v>37043</v>
      </c>
      <c r="F4197" s="30">
        <f t="shared" si="538"/>
        <v>0</v>
      </c>
      <c r="H4197" s="42">
        <f>IF(DAY(D4197)&gt;14,VLOOKUP(DATE(YEAR(E4197),MONTH(E4197)-1,DAY(1)),'מדדים וריביות'!B:C,2,FALSE),VLOOKUP(DATE(YEAR(E4197),MONTH(E4197)-2,DAY(1)),'מדדים וריביות'!B:C,2,FALSE))</f>
        <v>25870308.663985901</v>
      </c>
      <c r="I4197" s="43">
        <f>'ריבית יומית'!D4191</f>
        <v>1.0738622586670132E-4</v>
      </c>
      <c r="J4197" s="29">
        <f t="shared" si="539"/>
        <v>1.5067254078928245</v>
      </c>
      <c r="L4197">
        <f>VLOOKUP(D4196,'מדדים וריביות'!B:C,2)</f>
        <v>25947151.164967999</v>
      </c>
      <c r="M4197" s="30">
        <f t="shared" si="544"/>
        <v>0</v>
      </c>
      <c r="O4197" s="39">
        <f t="shared" si="541"/>
        <v>0</v>
      </c>
      <c r="P4197" s="39">
        <f t="shared" si="537"/>
        <v>0</v>
      </c>
      <c r="Q4197" s="39">
        <f t="shared" si="542"/>
        <v>0</v>
      </c>
      <c r="R4197" s="41">
        <f t="shared" si="543"/>
        <v>0</v>
      </c>
    </row>
    <row r="4198" spans="4:18" x14ac:dyDescent="0.25">
      <c r="D4198" s="1">
        <v>37063</v>
      </c>
      <c r="E4198" s="1">
        <f t="shared" si="540"/>
        <v>37043</v>
      </c>
      <c r="F4198" s="30">
        <f t="shared" si="538"/>
        <v>0</v>
      </c>
      <c r="H4198" s="42">
        <f>IF(DAY(D4198)&gt;14,VLOOKUP(DATE(YEAR(E4198),MONTH(E4198)-1,DAY(1)),'מדדים וריביות'!B:C,2,FALSE),VLOOKUP(DATE(YEAR(E4198),MONTH(E4198)-2,DAY(1)),'מדדים וריביות'!B:C,2,FALSE))</f>
        <v>25870308.663985901</v>
      </c>
      <c r="I4198" s="43">
        <f>'ריבית יומית'!D4192</f>
        <v>1.0738622586670132E-4</v>
      </c>
      <c r="J4198" s="29">
        <f t="shared" si="539"/>
        <v>1.5065636237112461</v>
      </c>
      <c r="L4198">
        <f>VLOOKUP(D4197,'מדדים וריביות'!B:C,2)</f>
        <v>25947151.164967999</v>
      </c>
      <c r="M4198" s="30">
        <f t="shared" si="544"/>
        <v>0</v>
      </c>
      <c r="O4198" s="39">
        <f t="shared" si="541"/>
        <v>0</v>
      </c>
      <c r="P4198" s="39">
        <f t="shared" si="537"/>
        <v>0</v>
      </c>
      <c r="Q4198" s="39">
        <f t="shared" si="542"/>
        <v>0</v>
      </c>
      <c r="R4198" s="41">
        <f t="shared" si="543"/>
        <v>0</v>
      </c>
    </row>
    <row r="4199" spans="4:18" x14ac:dyDescent="0.25">
      <c r="D4199" s="1">
        <v>37064</v>
      </c>
      <c r="E4199" s="1">
        <f t="shared" si="540"/>
        <v>37043</v>
      </c>
      <c r="F4199" s="30">
        <f t="shared" si="538"/>
        <v>0</v>
      </c>
      <c r="H4199" s="42">
        <f>IF(DAY(D4199)&gt;14,VLOOKUP(DATE(YEAR(E4199),MONTH(E4199)-1,DAY(1)),'מדדים וריביות'!B:C,2,FALSE),VLOOKUP(DATE(YEAR(E4199),MONTH(E4199)-2,DAY(1)),'מדדים וריביות'!B:C,2,FALSE))</f>
        <v>25870308.663985901</v>
      </c>
      <c r="I4199" s="43">
        <f>'ריבית יומית'!D4193</f>
        <v>1.0738622586670132E-4</v>
      </c>
      <c r="J4199" s="29">
        <f t="shared" si="539"/>
        <v>1.5064018569011948</v>
      </c>
      <c r="L4199">
        <f>VLOOKUP(D4198,'מדדים וריביות'!B:C,2)</f>
        <v>25947151.164967999</v>
      </c>
      <c r="M4199" s="30">
        <f t="shared" si="544"/>
        <v>0</v>
      </c>
      <c r="O4199" s="39">
        <f t="shared" si="541"/>
        <v>0</v>
      </c>
      <c r="P4199" s="39">
        <f t="shared" si="537"/>
        <v>0</v>
      </c>
      <c r="Q4199" s="39">
        <f t="shared" si="542"/>
        <v>0</v>
      </c>
      <c r="R4199" s="41">
        <f t="shared" si="543"/>
        <v>0</v>
      </c>
    </row>
    <row r="4200" spans="4:18" x14ac:dyDescent="0.25">
      <c r="D4200" s="1">
        <v>37065</v>
      </c>
      <c r="E4200" s="1">
        <f t="shared" si="540"/>
        <v>37043</v>
      </c>
      <c r="F4200" s="30">
        <f t="shared" si="538"/>
        <v>0</v>
      </c>
      <c r="H4200" s="42">
        <f>IF(DAY(D4200)&gt;14,VLOOKUP(DATE(YEAR(E4200),MONTH(E4200)-1,DAY(1)),'מדדים וריביות'!B:C,2,FALSE),VLOOKUP(DATE(YEAR(E4200),MONTH(E4200)-2,DAY(1)),'מדדים וריביות'!B:C,2,FALSE))</f>
        <v>25870308.663985901</v>
      </c>
      <c r="I4200" s="43">
        <f>'ריבית יומית'!D4194</f>
        <v>1.0738622586670132E-4</v>
      </c>
      <c r="J4200" s="29">
        <f t="shared" si="539"/>
        <v>1.5062401074608054</v>
      </c>
      <c r="L4200">
        <f>VLOOKUP(D4199,'מדדים וריביות'!B:C,2)</f>
        <v>25947151.164967999</v>
      </c>
      <c r="M4200" s="30">
        <f t="shared" si="544"/>
        <v>0</v>
      </c>
      <c r="O4200" s="39">
        <f t="shared" si="541"/>
        <v>0</v>
      </c>
      <c r="P4200" s="39">
        <f t="shared" si="537"/>
        <v>0</v>
      </c>
      <c r="Q4200" s="39">
        <f t="shared" si="542"/>
        <v>0</v>
      </c>
      <c r="R4200" s="41">
        <f t="shared" si="543"/>
        <v>0</v>
      </c>
    </row>
    <row r="4201" spans="4:18" x14ac:dyDescent="0.25">
      <c r="D4201" s="1">
        <v>37066</v>
      </c>
      <c r="E4201" s="1">
        <f t="shared" si="540"/>
        <v>37043</v>
      </c>
      <c r="F4201" s="30">
        <f t="shared" si="538"/>
        <v>0</v>
      </c>
      <c r="H4201" s="42">
        <f>IF(DAY(D4201)&gt;14,VLOOKUP(DATE(YEAR(E4201),MONTH(E4201)-1,DAY(1)),'מדדים וריביות'!B:C,2,FALSE),VLOOKUP(DATE(YEAR(E4201),MONTH(E4201)-2,DAY(1)),'מדדים וריביות'!B:C,2,FALSE))</f>
        <v>25870308.663985901</v>
      </c>
      <c r="I4201" s="43">
        <f>'ריבית יומית'!D4195</f>
        <v>1.0738622586670132E-4</v>
      </c>
      <c r="J4201" s="29">
        <f t="shared" si="539"/>
        <v>1.506078375388213</v>
      </c>
      <c r="L4201">
        <f>VLOOKUP(D4200,'מדדים וריביות'!B:C,2)</f>
        <v>25947151.164967999</v>
      </c>
      <c r="M4201" s="30">
        <f t="shared" si="544"/>
        <v>0</v>
      </c>
      <c r="O4201" s="39">
        <f t="shared" si="541"/>
        <v>0</v>
      </c>
      <c r="P4201" s="39">
        <f t="shared" si="537"/>
        <v>0</v>
      </c>
      <c r="Q4201" s="39">
        <f t="shared" si="542"/>
        <v>0</v>
      </c>
      <c r="R4201" s="41">
        <f t="shared" si="543"/>
        <v>0</v>
      </c>
    </row>
    <row r="4202" spans="4:18" x14ac:dyDescent="0.25">
      <c r="D4202" s="1">
        <v>37067</v>
      </c>
      <c r="E4202" s="1">
        <f t="shared" si="540"/>
        <v>37043</v>
      </c>
      <c r="F4202" s="30">
        <f t="shared" si="538"/>
        <v>0</v>
      </c>
      <c r="H4202" s="42">
        <f>IF(DAY(D4202)&gt;14,VLOOKUP(DATE(YEAR(E4202),MONTH(E4202)-1,DAY(1)),'מדדים וריביות'!B:C,2,FALSE),VLOOKUP(DATE(YEAR(E4202),MONTH(E4202)-2,DAY(1)),'מדדים וריביות'!B:C,2,FALSE))</f>
        <v>25870308.663985901</v>
      </c>
      <c r="I4202" s="43">
        <f>'ריבית יומית'!D4196</f>
        <v>1.0738622586670132E-4</v>
      </c>
      <c r="J4202" s="29">
        <f t="shared" si="539"/>
        <v>1.5059166606815526</v>
      </c>
      <c r="L4202">
        <f>VLOOKUP(D4201,'מדדים וריביות'!B:C,2)</f>
        <v>25947151.164967999</v>
      </c>
      <c r="M4202" s="30">
        <f t="shared" si="544"/>
        <v>0</v>
      </c>
      <c r="O4202" s="39">
        <f t="shared" si="541"/>
        <v>0</v>
      </c>
      <c r="P4202" s="39">
        <f t="shared" si="537"/>
        <v>0</v>
      </c>
      <c r="Q4202" s="39">
        <f t="shared" si="542"/>
        <v>0</v>
      </c>
      <c r="R4202" s="41">
        <f t="shared" si="543"/>
        <v>0</v>
      </c>
    </row>
    <row r="4203" spans="4:18" x14ac:dyDescent="0.25">
      <c r="D4203" s="1">
        <v>37068</v>
      </c>
      <c r="E4203" s="1">
        <f t="shared" si="540"/>
        <v>37043</v>
      </c>
      <c r="F4203" s="30">
        <f t="shared" si="538"/>
        <v>0</v>
      </c>
      <c r="H4203" s="42">
        <f>IF(DAY(D4203)&gt;14,VLOOKUP(DATE(YEAR(E4203),MONTH(E4203)-1,DAY(1)),'מדדים וריביות'!B:C,2,FALSE),VLOOKUP(DATE(YEAR(E4203),MONTH(E4203)-2,DAY(1)),'מדדים וריביות'!B:C,2,FALSE))</f>
        <v>25870308.663985901</v>
      </c>
      <c r="I4203" s="43">
        <f>'ריבית יומית'!D4197</f>
        <v>1.0738622586670132E-4</v>
      </c>
      <c r="J4203" s="29">
        <f t="shared" si="539"/>
        <v>1.5057549633389595</v>
      </c>
      <c r="L4203">
        <f>VLOOKUP(D4202,'מדדים וריביות'!B:C,2)</f>
        <v>25947151.164967999</v>
      </c>
      <c r="M4203" s="30">
        <f t="shared" si="544"/>
        <v>0</v>
      </c>
      <c r="O4203" s="39">
        <f t="shared" si="541"/>
        <v>0</v>
      </c>
      <c r="P4203" s="39">
        <f t="shared" si="537"/>
        <v>0</v>
      </c>
      <c r="Q4203" s="39">
        <f t="shared" si="542"/>
        <v>0</v>
      </c>
      <c r="R4203" s="41">
        <f t="shared" si="543"/>
        <v>0</v>
      </c>
    </row>
    <row r="4204" spans="4:18" x14ac:dyDescent="0.25">
      <c r="D4204" s="1">
        <v>37069</v>
      </c>
      <c r="E4204" s="1">
        <f t="shared" si="540"/>
        <v>37043</v>
      </c>
      <c r="F4204" s="30">
        <f t="shared" si="538"/>
        <v>0</v>
      </c>
      <c r="H4204" s="42">
        <f>IF(DAY(D4204)&gt;14,VLOOKUP(DATE(YEAR(E4204),MONTH(E4204)-1,DAY(1)),'מדדים וריביות'!B:C,2,FALSE),VLOOKUP(DATE(YEAR(E4204),MONTH(E4204)-2,DAY(1)),'מדדים וריביות'!B:C,2,FALSE))</f>
        <v>25870308.663985901</v>
      </c>
      <c r="I4204" s="43">
        <f>'ריבית יומית'!D4198</f>
        <v>1.0738622586670132E-4</v>
      </c>
      <c r="J4204" s="29">
        <f t="shared" si="539"/>
        <v>1.5055932833585695</v>
      </c>
      <c r="L4204">
        <f>VLOOKUP(D4203,'מדדים וריביות'!B:C,2)</f>
        <v>25947151.164967999</v>
      </c>
      <c r="M4204" s="30">
        <f t="shared" si="544"/>
        <v>0</v>
      </c>
      <c r="O4204" s="39">
        <f t="shared" si="541"/>
        <v>0</v>
      </c>
      <c r="P4204" s="39">
        <f t="shared" ref="P4204:P4267" si="545">J4205*G4204-G4204</f>
        <v>0</v>
      </c>
      <c r="Q4204" s="39">
        <f t="shared" si="542"/>
        <v>0</v>
      </c>
      <c r="R4204" s="41">
        <f t="shared" si="543"/>
        <v>0</v>
      </c>
    </row>
    <row r="4205" spans="4:18" x14ac:dyDescent="0.25">
      <c r="D4205" s="1">
        <v>37070</v>
      </c>
      <c r="E4205" s="1">
        <f t="shared" si="540"/>
        <v>37043</v>
      </c>
      <c r="F4205" s="30">
        <f t="shared" si="538"/>
        <v>0</v>
      </c>
      <c r="H4205" s="42">
        <f>IF(DAY(D4205)&gt;14,VLOOKUP(DATE(YEAR(E4205),MONTH(E4205)-1,DAY(1)),'מדדים וריביות'!B:C,2,FALSE),VLOOKUP(DATE(YEAR(E4205),MONTH(E4205)-2,DAY(1)),'מדדים וריביות'!B:C,2,FALSE))</f>
        <v>25870308.663985901</v>
      </c>
      <c r="I4205" s="43">
        <f>'ריבית יומית'!D4199</f>
        <v>1.0738622586670132E-4</v>
      </c>
      <c r="J4205" s="29">
        <f t="shared" si="539"/>
        <v>1.5054316207385179</v>
      </c>
      <c r="L4205">
        <f>VLOOKUP(D4204,'מדדים וריביות'!B:C,2)</f>
        <v>25947151.164967999</v>
      </c>
      <c r="M4205" s="30">
        <f t="shared" si="544"/>
        <v>0</v>
      </c>
      <c r="O4205" s="39">
        <f t="shared" si="541"/>
        <v>0</v>
      </c>
      <c r="P4205" s="39">
        <f t="shared" si="545"/>
        <v>0</v>
      </c>
      <c r="Q4205" s="39">
        <f t="shared" si="542"/>
        <v>0</v>
      </c>
      <c r="R4205" s="41">
        <f t="shared" si="543"/>
        <v>0</v>
      </c>
    </row>
    <row r="4206" spans="4:18" x14ac:dyDescent="0.25">
      <c r="D4206" s="1">
        <v>37071</v>
      </c>
      <c r="E4206" s="1">
        <f t="shared" si="540"/>
        <v>37043</v>
      </c>
      <c r="F4206" s="30">
        <f t="shared" si="538"/>
        <v>0</v>
      </c>
      <c r="H4206" s="42">
        <f>IF(DAY(D4206)&gt;14,VLOOKUP(DATE(YEAR(E4206),MONTH(E4206)-1,DAY(1)),'מדדים וריביות'!B:C,2,FALSE),VLOOKUP(DATE(YEAR(E4206),MONTH(E4206)-2,DAY(1)),'מדדים וריביות'!B:C,2,FALSE))</f>
        <v>25870308.663985901</v>
      </c>
      <c r="I4206" s="43">
        <f>'ריבית יומית'!D4200</f>
        <v>1.0738622586670132E-4</v>
      </c>
      <c r="J4206" s="29">
        <f t="shared" si="539"/>
        <v>1.505269975476941</v>
      </c>
      <c r="L4206">
        <f>VLOOKUP(D4205,'מדדים וריביות'!B:C,2)</f>
        <v>25947151.164967999</v>
      </c>
      <c r="M4206" s="30">
        <f t="shared" si="544"/>
        <v>0</v>
      </c>
      <c r="O4206" s="39">
        <f t="shared" si="541"/>
        <v>0</v>
      </c>
      <c r="P4206" s="39">
        <f t="shared" si="545"/>
        <v>0</v>
      </c>
      <c r="Q4206" s="39">
        <f t="shared" si="542"/>
        <v>0</v>
      </c>
      <c r="R4206" s="41">
        <f t="shared" si="543"/>
        <v>0</v>
      </c>
    </row>
    <row r="4207" spans="4:18" x14ac:dyDescent="0.25">
      <c r="D4207" s="1">
        <v>37072</v>
      </c>
      <c r="E4207" s="1">
        <f t="shared" si="540"/>
        <v>37043</v>
      </c>
      <c r="F4207" s="30">
        <f t="shared" si="538"/>
        <v>0</v>
      </c>
      <c r="H4207" s="42">
        <f>IF(DAY(D4207)&gt;14,VLOOKUP(DATE(YEAR(E4207),MONTH(E4207)-1,DAY(1)),'מדדים וריביות'!B:C,2,FALSE),VLOOKUP(DATE(YEAR(E4207),MONTH(E4207)-2,DAY(1)),'מדדים וריביות'!B:C,2,FALSE))</f>
        <v>25870308.663985901</v>
      </c>
      <c r="I4207" s="43">
        <f>'ריבית יומית'!D4201</f>
        <v>1.0738622586670132E-4</v>
      </c>
      <c r="J4207" s="29">
        <f t="shared" si="539"/>
        <v>1.5051083475719746</v>
      </c>
      <c r="L4207">
        <f>VLOOKUP(D4206,'מדדים וריביות'!B:C,2)</f>
        <v>25947151.164967999</v>
      </c>
      <c r="M4207" s="30">
        <f t="shared" si="544"/>
        <v>0</v>
      </c>
      <c r="O4207" s="39">
        <f t="shared" si="541"/>
        <v>0</v>
      </c>
      <c r="P4207" s="39">
        <f t="shared" si="545"/>
        <v>0</v>
      </c>
      <c r="Q4207" s="39">
        <f t="shared" si="542"/>
        <v>0</v>
      </c>
      <c r="R4207" s="41">
        <f t="shared" si="543"/>
        <v>0</v>
      </c>
    </row>
    <row r="4208" spans="4:18" x14ac:dyDescent="0.25">
      <c r="D4208" s="1">
        <v>37073</v>
      </c>
      <c r="E4208" s="1">
        <f t="shared" si="540"/>
        <v>37073</v>
      </c>
      <c r="F4208" s="30">
        <f t="shared" si="538"/>
        <v>0</v>
      </c>
      <c r="H4208" s="42">
        <f>IF(DAY(D4208)&gt;14,VLOOKUP(DATE(YEAR(E4208),MONTH(E4208)-1,DAY(1)),'מדדים וריביות'!B:C,2,FALSE),VLOOKUP(DATE(YEAR(E4208),MONTH(E4208)-2,DAY(1)),'מדדים וריביות'!B:C,2,FALSE))</f>
        <v>25870308.663985901</v>
      </c>
      <c r="I4208" s="43">
        <f>'ריבית יומית'!D4202</f>
        <v>1.0738622586670132E-4</v>
      </c>
      <c r="J4208" s="29">
        <f t="shared" si="539"/>
        <v>1.5049467370217555</v>
      </c>
      <c r="L4208">
        <f>VLOOKUP(D4207,'מדדים וריביות'!B:C,2)</f>
        <v>25947151.164967999</v>
      </c>
      <c r="M4208" s="30">
        <f t="shared" si="544"/>
        <v>0</v>
      </c>
      <c r="O4208" s="39">
        <f t="shared" si="541"/>
        <v>0</v>
      </c>
      <c r="P4208" s="39">
        <f t="shared" si="545"/>
        <v>0</v>
      </c>
      <c r="Q4208" s="39">
        <f t="shared" si="542"/>
        <v>0</v>
      </c>
      <c r="R4208" s="41">
        <f t="shared" si="543"/>
        <v>0</v>
      </c>
    </row>
    <row r="4209" spans="4:18" x14ac:dyDescent="0.25">
      <c r="D4209" s="1">
        <v>37074</v>
      </c>
      <c r="E4209" s="1">
        <f t="shared" si="540"/>
        <v>37073</v>
      </c>
      <c r="F4209" s="30">
        <f t="shared" si="538"/>
        <v>0</v>
      </c>
      <c r="H4209" s="42">
        <f>IF(DAY(D4209)&gt;14,VLOOKUP(DATE(YEAR(E4209),MONTH(E4209)-1,DAY(1)),'מדדים וריביות'!B:C,2,FALSE),VLOOKUP(DATE(YEAR(E4209),MONTH(E4209)-2,DAY(1)),'מדדים וריביות'!B:C,2,FALSE))</f>
        <v>25870308.663985901</v>
      </c>
      <c r="I4209" s="43">
        <f>'ריבית יומית'!D4203</f>
        <v>1.0738622586670132E-4</v>
      </c>
      <c r="J4209" s="29">
        <f t="shared" si="539"/>
        <v>1.50478514382442</v>
      </c>
      <c r="L4209">
        <f>VLOOKUP(D4208,'מדדים וריביות'!B:C,2)</f>
        <v>26049607.832944199</v>
      </c>
      <c r="M4209" s="30">
        <f t="shared" si="544"/>
        <v>0</v>
      </c>
      <c r="O4209" s="39">
        <f t="shared" si="541"/>
        <v>0</v>
      </c>
      <c r="P4209" s="39">
        <f t="shared" si="545"/>
        <v>0</v>
      </c>
      <c r="Q4209" s="39">
        <f t="shared" si="542"/>
        <v>0</v>
      </c>
      <c r="R4209" s="41">
        <f t="shared" si="543"/>
        <v>0</v>
      </c>
    </row>
    <row r="4210" spans="4:18" x14ac:dyDescent="0.25">
      <c r="D4210" s="1">
        <v>37075</v>
      </c>
      <c r="E4210" s="1">
        <f t="shared" si="540"/>
        <v>37073</v>
      </c>
      <c r="F4210" s="30">
        <f t="shared" si="538"/>
        <v>0</v>
      </c>
      <c r="H4210" s="42">
        <f>IF(DAY(D4210)&gt;14,VLOOKUP(DATE(YEAR(E4210),MONTH(E4210)-1,DAY(1)),'מדדים וריביות'!B:C,2,FALSE),VLOOKUP(DATE(YEAR(E4210),MONTH(E4210)-2,DAY(1)),'מדדים וריביות'!B:C,2,FALSE))</f>
        <v>25870308.663985901</v>
      </c>
      <c r="I4210" s="43">
        <f>'ריבית יומית'!D4204</f>
        <v>1.0738622586670132E-4</v>
      </c>
      <c r="J4210" s="29">
        <f t="shared" si="539"/>
        <v>1.5046235679781048</v>
      </c>
      <c r="L4210">
        <f>VLOOKUP(D4209,'מדדים וריביות'!B:C,2)</f>
        <v>26049607.832944199</v>
      </c>
      <c r="M4210" s="30">
        <f t="shared" si="544"/>
        <v>0</v>
      </c>
      <c r="O4210" s="39">
        <f t="shared" si="541"/>
        <v>0</v>
      </c>
      <c r="P4210" s="39">
        <f t="shared" si="545"/>
        <v>0</v>
      </c>
      <c r="Q4210" s="39">
        <f t="shared" si="542"/>
        <v>0</v>
      </c>
      <c r="R4210" s="41">
        <f t="shared" si="543"/>
        <v>0</v>
      </c>
    </row>
    <row r="4211" spans="4:18" x14ac:dyDescent="0.25">
      <c r="D4211" s="1">
        <v>37076</v>
      </c>
      <c r="E4211" s="1">
        <f t="shared" si="540"/>
        <v>37073</v>
      </c>
      <c r="F4211" s="30">
        <f t="shared" si="538"/>
        <v>0</v>
      </c>
      <c r="H4211" s="42">
        <f>IF(DAY(D4211)&gt;14,VLOOKUP(DATE(YEAR(E4211),MONTH(E4211)-1,DAY(1)),'מדדים וריביות'!B:C,2,FALSE),VLOOKUP(DATE(YEAR(E4211),MONTH(E4211)-2,DAY(1)),'מדדים וריביות'!B:C,2,FALSE))</f>
        <v>25870308.663985901</v>
      </c>
      <c r="I4211" s="43">
        <f>'ריבית יומית'!D4205</f>
        <v>1.0738622586670132E-4</v>
      </c>
      <c r="J4211" s="29">
        <f t="shared" si="539"/>
        <v>1.5044620094809469</v>
      </c>
      <c r="L4211">
        <f>VLOOKUP(D4210,'מדדים וריביות'!B:C,2)</f>
        <v>26049607.832944199</v>
      </c>
      <c r="M4211" s="30">
        <f t="shared" si="544"/>
        <v>0</v>
      </c>
      <c r="O4211" s="39">
        <f t="shared" si="541"/>
        <v>0</v>
      </c>
      <c r="P4211" s="39">
        <f t="shared" si="545"/>
        <v>0</v>
      </c>
      <c r="Q4211" s="39">
        <f t="shared" si="542"/>
        <v>0</v>
      </c>
      <c r="R4211" s="41">
        <f t="shared" si="543"/>
        <v>0</v>
      </c>
    </row>
    <row r="4212" spans="4:18" x14ac:dyDescent="0.25">
      <c r="D4212" s="1">
        <v>37077</v>
      </c>
      <c r="E4212" s="1">
        <f t="shared" si="540"/>
        <v>37073</v>
      </c>
      <c r="F4212" s="30">
        <f t="shared" si="538"/>
        <v>0</v>
      </c>
      <c r="H4212" s="42">
        <f>IF(DAY(D4212)&gt;14,VLOOKUP(DATE(YEAR(E4212),MONTH(E4212)-1,DAY(1)),'מדדים וריביות'!B:C,2,FALSE),VLOOKUP(DATE(YEAR(E4212),MONTH(E4212)-2,DAY(1)),'מדדים וריביות'!B:C,2,FALSE))</f>
        <v>25870308.663985901</v>
      </c>
      <c r="I4212" s="43">
        <f>'ריבית יומית'!D4206</f>
        <v>1.0738622586670132E-4</v>
      </c>
      <c r="J4212" s="29">
        <f t="shared" si="539"/>
        <v>1.5043004683310832</v>
      </c>
      <c r="L4212">
        <f>VLOOKUP(D4211,'מדדים וריביות'!B:C,2)</f>
        <v>26049607.832944199</v>
      </c>
      <c r="M4212" s="30">
        <f t="shared" si="544"/>
        <v>0</v>
      </c>
      <c r="O4212" s="39">
        <f t="shared" si="541"/>
        <v>0</v>
      </c>
      <c r="P4212" s="39">
        <f t="shared" si="545"/>
        <v>0</v>
      </c>
      <c r="Q4212" s="39">
        <f t="shared" si="542"/>
        <v>0</v>
      </c>
      <c r="R4212" s="41">
        <f t="shared" si="543"/>
        <v>0</v>
      </c>
    </row>
    <row r="4213" spans="4:18" x14ac:dyDescent="0.25">
      <c r="D4213" s="1">
        <v>37078</v>
      </c>
      <c r="E4213" s="1">
        <f t="shared" si="540"/>
        <v>37073</v>
      </c>
      <c r="F4213" s="30">
        <f t="shared" si="538"/>
        <v>0</v>
      </c>
      <c r="H4213" s="42">
        <f>IF(DAY(D4213)&gt;14,VLOOKUP(DATE(YEAR(E4213),MONTH(E4213)-1,DAY(1)),'מדדים וריביות'!B:C,2,FALSE),VLOOKUP(DATE(YEAR(E4213),MONTH(E4213)-2,DAY(1)),'מדדים וריביות'!B:C,2,FALSE))</f>
        <v>25870308.663985901</v>
      </c>
      <c r="I4213" s="43">
        <f>'ריבית יומית'!D4207</f>
        <v>1.0738622586670132E-4</v>
      </c>
      <c r="J4213" s="29">
        <f t="shared" si="539"/>
        <v>1.5041389445266513</v>
      </c>
      <c r="L4213">
        <f>VLOOKUP(D4212,'מדדים וריביות'!B:C,2)</f>
        <v>26049607.832944199</v>
      </c>
      <c r="M4213" s="30">
        <f t="shared" si="544"/>
        <v>0</v>
      </c>
      <c r="O4213" s="39">
        <f t="shared" si="541"/>
        <v>0</v>
      </c>
      <c r="P4213" s="39">
        <f t="shared" si="545"/>
        <v>0</v>
      </c>
      <c r="Q4213" s="39">
        <f t="shared" si="542"/>
        <v>0</v>
      </c>
      <c r="R4213" s="41">
        <f t="shared" si="543"/>
        <v>0</v>
      </c>
    </row>
    <row r="4214" spans="4:18" x14ac:dyDescent="0.25">
      <c r="D4214" s="1">
        <v>37079</v>
      </c>
      <c r="E4214" s="1">
        <f t="shared" si="540"/>
        <v>37073</v>
      </c>
      <c r="F4214" s="30">
        <f t="shared" si="538"/>
        <v>0</v>
      </c>
      <c r="H4214" s="42">
        <f>IF(DAY(D4214)&gt;14,VLOOKUP(DATE(YEAR(E4214),MONTH(E4214)-1,DAY(1)),'מדדים וריביות'!B:C,2,FALSE),VLOOKUP(DATE(YEAR(E4214),MONTH(E4214)-2,DAY(1)),'מדדים וריביות'!B:C,2,FALSE))</f>
        <v>25870308.663985901</v>
      </c>
      <c r="I4214" s="43">
        <f>'ריבית יומית'!D4208</f>
        <v>1.0738622586670132E-4</v>
      </c>
      <c r="J4214" s="29">
        <f t="shared" si="539"/>
        <v>1.5039774380657887</v>
      </c>
      <c r="L4214">
        <f>VLOOKUP(D4213,'מדדים וריביות'!B:C,2)</f>
        <v>26049607.832944199</v>
      </c>
      <c r="M4214" s="30">
        <f t="shared" si="544"/>
        <v>0</v>
      </c>
      <c r="O4214" s="39">
        <f t="shared" si="541"/>
        <v>0</v>
      </c>
      <c r="P4214" s="39">
        <f t="shared" si="545"/>
        <v>0</v>
      </c>
      <c r="Q4214" s="39">
        <f t="shared" si="542"/>
        <v>0</v>
      </c>
      <c r="R4214" s="41">
        <f t="shared" si="543"/>
        <v>0</v>
      </c>
    </row>
    <row r="4215" spans="4:18" x14ac:dyDescent="0.25">
      <c r="D4215" s="1">
        <v>37080</v>
      </c>
      <c r="E4215" s="1">
        <f t="shared" si="540"/>
        <v>37073</v>
      </c>
      <c r="F4215" s="30">
        <f t="shared" si="538"/>
        <v>0</v>
      </c>
      <c r="H4215" s="42">
        <f>IF(DAY(D4215)&gt;14,VLOOKUP(DATE(YEAR(E4215),MONTH(E4215)-1,DAY(1)),'מדדים וריביות'!B:C,2,FALSE),VLOOKUP(DATE(YEAR(E4215),MONTH(E4215)-2,DAY(1)),'מדדים וריביות'!B:C,2,FALSE))</f>
        <v>25870308.663985901</v>
      </c>
      <c r="I4215" s="43">
        <f>'ריבית יומית'!D4209</f>
        <v>1.0738622586670132E-4</v>
      </c>
      <c r="J4215" s="29">
        <f t="shared" si="539"/>
        <v>1.5038159489466332</v>
      </c>
      <c r="L4215">
        <f>VLOOKUP(D4214,'מדדים וריביות'!B:C,2)</f>
        <v>26049607.832944199</v>
      </c>
      <c r="M4215" s="30">
        <f t="shared" si="544"/>
        <v>0</v>
      </c>
      <c r="O4215" s="39">
        <f t="shared" si="541"/>
        <v>0</v>
      </c>
      <c r="P4215" s="39">
        <f t="shared" si="545"/>
        <v>0</v>
      </c>
      <c r="Q4215" s="39">
        <f t="shared" si="542"/>
        <v>0</v>
      </c>
      <c r="R4215" s="41">
        <f t="shared" si="543"/>
        <v>0</v>
      </c>
    </row>
    <row r="4216" spans="4:18" x14ac:dyDescent="0.25">
      <c r="D4216" s="1">
        <v>37081</v>
      </c>
      <c r="E4216" s="1">
        <f t="shared" si="540"/>
        <v>37073</v>
      </c>
      <c r="F4216" s="30">
        <f t="shared" si="538"/>
        <v>0</v>
      </c>
      <c r="H4216" s="42">
        <f>IF(DAY(D4216)&gt;14,VLOOKUP(DATE(YEAR(E4216),MONTH(E4216)-1,DAY(1)),'מדדים וריביות'!B:C,2,FALSE),VLOOKUP(DATE(YEAR(E4216),MONTH(E4216)-2,DAY(1)),'מדדים וריביות'!B:C,2,FALSE))</f>
        <v>25870308.663985901</v>
      </c>
      <c r="I4216" s="43">
        <f>'ריבית יומית'!D4210</f>
        <v>1.0738622586670132E-4</v>
      </c>
      <c r="J4216" s="29">
        <f t="shared" si="539"/>
        <v>1.5036544771673226</v>
      </c>
      <c r="L4216">
        <f>VLOOKUP(D4215,'מדדים וריביות'!B:C,2)</f>
        <v>26049607.832944199</v>
      </c>
      <c r="M4216" s="30">
        <f t="shared" si="544"/>
        <v>0</v>
      </c>
      <c r="O4216" s="39">
        <f t="shared" si="541"/>
        <v>0</v>
      </c>
      <c r="P4216" s="39">
        <f t="shared" si="545"/>
        <v>0</v>
      </c>
      <c r="Q4216" s="39">
        <f t="shared" si="542"/>
        <v>0</v>
      </c>
      <c r="R4216" s="41">
        <f t="shared" si="543"/>
        <v>0</v>
      </c>
    </row>
    <row r="4217" spans="4:18" x14ac:dyDescent="0.25">
      <c r="D4217" s="1">
        <v>37082</v>
      </c>
      <c r="E4217" s="1">
        <f t="shared" si="540"/>
        <v>37073</v>
      </c>
      <c r="F4217" s="30">
        <f t="shared" si="538"/>
        <v>0</v>
      </c>
      <c r="H4217" s="42">
        <f>IF(DAY(D4217)&gt;14,VLOOKUP(DATE(YEAR(E4217),MONTH(E4217)-1,DAY(1)),'מדדים וריביות'!B:C,2,FALSE),VLOOKUP(DATE(YEAR(E4217),MONTH(E4217)-2,DAY(1)),'מדדים וריביות'!B:C,2,FALSE))</f>
        <v>25870308.663985901</v>
      </c>
      <c r="I4217" s="43">
        <f>'ריבית יומית'!D4211</f>
        <v>1.0738622586670132E-4</v>
      </c>
      <c r="J4217" s="29">
        <f t="shared" si="539"/>
        <v>1.5034930227259951</v>
      </c>
      <c r="L4217">
        <f>VLOOKUP(D4216,'מדדים וריביות'!B:C,2)</f>
        <v>26049607.832944199</v>
      </c>
      <c r="M4217" s="30">
        <f t="shared" si="544"/>
        <v>0</v>
      </c>
      <c r="O4217" s="39">
        <f t="shared" si="541"/>
        <v>0</v>
      </c>
      <c r="P4217" s="39">
        <f t="shared" si="545"/>
        <v>0</v>
      </c>
      <c r="Q4217" s="39">
        <f t="shared" si="542"/>
        <v>0</v>
      </c>
      <c r="R4217" s="41">
        <f t="shared" si="543"/>
        <v>0</v>
      </c>
    </row>
    <row r="4218" spans="4:18" x14ac:dyDescent="0.25">
      <c r="D4218" s="1">
        <v>37083</v>
      </c>
      <c r="E4218" s="1">
        <f t="shared" si="540"/>
        <v>37073</v>
      </c>
      <c r="F4218" s="30">
        <f t="shared" si="538"/>
        <v>0</v>
      </c>
      <c r="H4218" s="42">
        <f>IF(DAY(D4218)&gt;14,VLOOKUP(DATE(YEAR(E4218),MONTH(E4218)-1,DAY(1)),'מדדים וריביות'!B:C,2,FALSE),VLOOKUP(DATE(YEAR(E4218),MONTH(E4218)-2,DAY(1)),'מדדים וריביות'!B:C,2,FALSE))</f>
        <v>25870308.663985901</v>
      </c>
      <c r="I4218" s="43">
        <f>'ריבית יומית'!D4212</f>
        <v>1.0738622586670132E-4</v>
      </c>
      <c r="J4218" s="29">
        <f t="shared" si="539"/>
        <v>1.5033315856207889</v>
      </c>
      <c r="L4218">
        <f>VLOOKUP(D4217,'מדדים וריביות'!B:C,2)</f>
        <v>26049607.832944199</v>
      </c>
      <c r="M4218" s="30">
        <f t="shared" si="544"/>
        <v>0</v>
      </c>
      <c r="O4218" s="39">
        <f t="shared" si="541"/>
        <v>0</v>
      </c>
      <c r="P4218" s="39">
        <f t="shared" si="545"/>
        <v>0</v>
      </c>
      <c r="Q4218" s="39">
        <f t="shared" si="542"/>
        <v>0</v>
      </c>
      <c r="R4218" s="41">
        <f t="shared" si="543"/>
        <v>0</v>
      </c>
    </row>
    <row r="4219" spans="4:18" x14ac:dyDescent="0.25">
      <c r="D4219" s="1">
        <v>37084</v>
      </c>
      <c r="E4219" s="1">
        <f t="shared" si="540"/>
        <v>37073</v>
      </c>
      <c r="F4219" s="30">
        <f t="shared" si="538"/>
        <v>0</v>
      </c>
      <c r="H4219" s="42">
        <f>IF(DAY(D4219)&gt;14,VLOOKUP(DATE(YEAR(E4219),MONTH(E4219)-1,DAY(1)),'מדדים וריביות'!B:C,2,FALSE),VLOOKUP(DATE(YEAR(E4219),MONTH(E4219)-2,DAY(1)),'מדדים וריביות'!B:C,2,FALSE))</f>
        <v>25870308.663985901</v>
      </c>
      <c r="I4219" s="43">
        <f>'ריבית יומית'!D4213</f>
        <v>1.0738622586670132E-4</v>
      </c>
      <c r="J4219" s="29">
        <f t="shared" si="539"/>
        <v>1.5031701658498429</v>
      </c>
      <c r="L4219">
        <f>VLOOKUP(D4218,'מדדים וריביות'!B:C,2)</f>
        <v>26049607.832944199</v>
      </c>
      <c r="M4219" s="30">
        <f t="shared" si="544"/>
        <v>0</v>
      </c>
      <c r="O4219" s="39">
        <f t="shared" si="541"/>
        <v>0</v>
      </c>
      <c r="P4219" s="39">
        <f t="shared" si="545"/>
        <v>0</v>
      </c>
      <c r="Q4219" s="39">
        <f t="shared" si="542"/>
        <v>0</v>
      </c>
      <c r="R4219" s="41">
        <f t="shared" si="543"/>
        <v>0</v>
      </c>
    </row>
    <row r="4220" spans="4:18" x14ac:dyDescent="0.25">
      <c r="D4220" s="1">
        <v>37085</v>
      </c>
      <c r="E4220" s="1">
        <f t="shared" si="540"/>
        <v>37073</v>
      </c>
      <c r="F4220" s="30">
        <f t="shared" si="538"/>
        <v>0</v>
      </c>
      <c r="H4220" s="42">
        <f>IF(DAY(D4220)&gt;14,VLOOKUP(DATE(YEAR(E4220),MONTH(E4220)-1,DAY(1)),'מדדים וריביות'!B:C,2,FALSE),VLOOKUP(DATE(YEAR(E4220),MONTH(E4220)-2,DAY(1)),'מדדים וריביות'!B:C,2,FALSE))</f>
        <v>25870308.663985901</v>
      </c>
      <c r="I4220" s="43">
        <f>'ריבית יומית'!D4214</f>
        <v>1.0738622586670132E-4</v>
      </c>
      <c r="J4220" s="29">
        <f t="shared" si="539"/>
        <v>1.5030087634112956</v>
      </c>
      <c r="L4220">
        <f>VLOOKUP(D4219,'מדדים וריביות'!B:C,2)</f>
        <v>26049607.832944199</v>
      </c>
      <c r="M4220" s="30">
        <f t="shared" si="544"/>
        <v>0</v>
      </c>
      <c r="O4220" s="39">
        <f t="shared" si="541"/>
        <v>0</v>
      </c>
      <c r="P4220" s="39">
        <f t="shared" si="545"/>
        <v>0</v>
      </c>
      <c r="Q4220" s="39">
        <f t="shared" si="542"/>
        <v>0</v>
      </c>
      <c r="R4220" s="41">
        <f t="shared" si="543"/>
        <v>0</v>
      </c>
    </row>
    <row r="4221" spans="4:18" x14ac:dyDescent="0.25">
      <c r="D4221" s="1">
        <v>37086</v>
      </c>
      <c r="E4221" s="1">
        <f t="shared" si="540"/>
        <v>37073</v>
      </c>
      <c r="F4221" s="30">
        <f t="shared" si="538"/>
        <v>0</v>
      </c>
      <c r="H4221" s="42">
        <f>IF(DAY(D4221)&gt;14,VLOOKUP(DATE(YEAR(E4221),MONTH(E4221)-1,DAY(1)),'מדדים וריביות'!B:C,2,FALSE),VLOOKUP(DATE(YEAR(E4221),MONTH(E4221)-2,DAY(1)),'מדדים וריביות'!B:C,2,FALSE))</f>
        <v>25870308.663985901</v>
      </c>
      <c r="I4221" s="43">
        <f>'ריבית יומית'!D4215</f>
        <v>1.0738622586670132E-4</v>
      </c>
      <c r="J4221" s="29">
        <f t="shared" si="539"/>
        <v>1.5028473783032861</v>
      </c>
      <c r="L4221">
        <f>VLOOKUP(D4220,'מדדים וריביות'!B:C,2)</f>
        <v>26049607.832944199</v>
      </c>
      <c r="M4221" s="30">
        <f t="shared" si="544"/>
        <v>0</v>
      </c>
      <c r="O4221" s="39">
        <f t="shared" si="541"/>
        <v>0</v>
      </c>
      <c r="P4221" s="39">
        <f t="shared" si="545"/>
        <v>0</v>
      </c>
      <c r="Q4221" s="39">
        <f t="shared" si="542"/>
        <v>0</v>
      </c>
      <c r="R4221" s="41">
        <f t="shared" si="543"/>
        <v>0</v>
      </c>
    </row>
    <row r="4222" spans="4:18" x14ac:dyDescent="0.25">
      <c r="D4222" s="1">
        <v>37087</v>
      </c>
      <c r="E4222" s="1">
        <f t="shared" si="540"/>
        <v>37073</v>
      </c>
      <c r="F4222" s="30">
        <f t="shared" si="538"/>
        <v>0</v>
      </c>
      <c r="H4222" s="42">
        <f>IF(DAY(D4222)&gt;14,VLOOKUP(DATE(YEAR(E4222),MONTH(E4222)-1,DAY(1)),'מדדים וריביות'!B:C,2,FALSE),VLOOKUP(DATE(YEAR(E4222),MONTH(E4222)-2,DAY(1)),'מדדים וריביות'!B:C,2,FALSE))</f>
        <v>25947151.164967999</v>
      </c>
      <c r="I4222" s="43">
        <f>'ריבית יומית'!D4216</f>
        <v>1.0738622586670132E-4</v>
      </c>
      <c r="J4222" s="29">
        <f t="shared" si="539"/>
        <v>1.5026860105239532</v>
      </c>
      <c r="L4222">
        <f>VLOOKUP(D4221,'מדדים וריביות'!B:C,2)</f>
        <v>26049607.832944199</v>
      </c>
      <c r="M4222" s="30">
        <f t="shared" si="544"/>
        <v>0</v>
      </c>
      <c r="O4222" s="39">
        <f t="shared" si="541"/>
        <v>0</v>
      </c>
      <c r="P4222" s="39">
        <f t="shared" si="545"/>
        <v>0</v>
      </c>
      <c r="Q4222" s="39">
        <f t="shared" si="542"/>
        <v>0</v>
      </c>
      <c r="R4222" s="41">
        <f t="shared" si="543"/>
        <v>0</v>
      </c>
    </row>
    <row r="4223" spans="4:18" x14ac:dyDescent="0.25">
      <c r="D4223" s="1">
        <v>37088</v>
      </c>
      <c r="E4223" s="1">
        <f t="shared" si="540"/>
        <v>37073</v>
      </c>
      <c r="F4223" s="30">
        <f t="shared" si="538"/>
        <v>0</v>
      </c>
      <c r="H4223" s="42">
        <f>IF(DAY(D4223)&gt;14,VLOOKUP(DATE(YEAR(E4223),MONTH(E4223)-1,DAY(1)),'מדדים וריביות'!B:C,2,FALSE),VLOOKUP(DATE(YEAR(E4223),MONTH(E4223)-2,DAY(1)),'מדדים וריביות'!B:C,2,FALSE))</f>
        <v>25947151.164967999</v>
      </c>
      <c r="I4223" s="43">
        <f>'ריבית יומית'!D4217</f>
        <v>1.0738622586670132E-4</v>
      </c>
      <c r="J4223" s="29">
        <f t="shared" si="539"/>
        <v>1.5025246600714366</v>
      </c>
      <c r="L4223">
        <f>VLOOKUP(D4222,'מדדים וריביות'!B:C,2)</f>
        <v>26049607.832944199</v>
      </c>
      <c r="M4223" s="30">
        <f t="shared" si="544"/>
        <v>0</v>
      </c>
      <c r="O4223" s="39">
        <f t="shared" si="541"/>
        <v>0</v>
      </c>
      <c r="P4223" s="39">
        <f t="shared" si="545"/>
        <v>0</v>
      </c>
      <c r="Q4223" s="39">
        <f t="shared" si="542"/>
        <v>0</v>
      </c>
      <c r="R4223" s="41">
        <f t="shared" si="543"/>
        <v>0</v>
      </c>
    </row>
    <row r="4224" spans="4:18" x14ac:dyDescent="0.25">
      <c r="D4224" s="1">
        <v>37089</v>
      </c>
      <c r="E4224" s="1">
        <f t="shared" si="540"/>
        <v>37073</v>
      </c>
      <c r="F4224" s="30">
        <f t="shared" ref="F4224:F4287" si="546">M4223</f>
        <v>0</v>
      </c>
      <c r="H4224" s="42">
        <f>IF(DAY(D4224)&gt;14,VLOOKUP(DATE(YEAR(E4224),MONTH(E4224)-1,DAY(1)),'מדדים וריביות'!B:C,2,FALSE),VLOOKUP(DATE(YEAR(E4224),MONTH(E4224)-2,DAY(1)),'מדדים וריביות'!B:C,2,FALSE))</f>
        <v>25947151.164967999</v>
      </c>
      <c r="I4224" s="43">
        <f>'ריבית יומית'!D4218</f>
        <v>1.0738622586670132E-4</v>
      </c>
      <c r="J4224" s="29">
        <f t="shared" si="539"/>
        <v>1.5023633269438756</v>
      </c>
      <c r="L4224">
        <f>VLOOKUP(D4223,'מדדים וריביות'!B:C,2)</f>
        <v>26049607.832944199</v>
      </c>
      <c r="M4224" s="30">
        <f t="shared" si="544"/>
        <v>0</v>
      </c>
      <c r="O4224" s="39">
        <f t="shared" si="541"/>
        <v>0</v>
      </c>
      <c r="P4224" s="39">
        <f t="shared" si="545"/>
        <v>0</v>
      </c>
      <c r="Q4224" s="39">
        <f t="shared" si="542"/>
        <v>0</v>
      </c>
      <c r="R4224" s="41">
        <f t="shared" si="543"/>
        <v>0</v>
      </c>
    </row>
    <row r="4225" spans="4:18" x14ac:dyDescent="0.25">
      <c r="D4225" s="1">
        <v>37090</v>
      </c>
      <c r="E4225" s="1">
        <f t="shared" si="540"/>
        <v>37073</v>
      </c>
      <c r="F4225" s="30">
        <f t="shared" si="546"/>
        <v>0</v>
      </c>
      <c r="H4225" s="42">
        <f>IF(DAY(D4225)&gt;14,VLOOKUP(DATE(YEAR(E4225),MONTH(E4225)-1,DAY(1)),'מדדים וריביות'!B:C,2,FALSE),VLOOKUP(DATE(YEAR(E4225),MONTH(E4225)-2,DAY(1)),'מדדים וריביות'!B:C,2,FALSE))</f>
        <v>25947151.164967999</v>
      </c>
      <c r="I4225" s="43">
        <f>'ריבית יומית'!D4219</f>
        <v>1.0738622586670132E-4</v>
      </c>
      <c r="J4225" s="29">
        <f t="shared" si="539"/>
        <v>1.5022020111394101</v>
      </c>
      <c r="L4225">
        <f>VLOOKUP(D4224,'מדדים וריביות'!B:C,2)</f>
        <v>26049607.832944199</v>
      </c>
      <c r="M4225" s="30">
        <f t="shared" si="544"/>
        <v>0</v>
      </c>
      <c r="O4225" s="39">
        <f t="shared" si="541"/>
        <v>0</v>
      </c>
      <c r="P4225" s="39">
        <f t="shared" si="545"/>
        <v>0</v>
      </c>
      <c r="Q4225" s="39">
        <f t="shared" si="542"/>
        <v>0</v>
      </c>
      <c r="R4225" s="41">
        <f t="shared" si="543"/>
        <v>0</v>
      </c>
    </row>
    <row r="4226" spans="4:18" x14ac:dyDescent="0.25">
      <c r="D4226" s="1">
        <v>37091</v>
      </c>
      <c r="E4226" s="1">
        <f t="shared" si="540"/>
        <v>37073</v>
      </c>
      <c r="F4226" s="30">
        <f t="shared" si="546"/>
        <v>0</v>
      </c>
      <c r="H4226" s="42">
        <f>IF(DAY(D4226)&gt;14,VLOOKUP(DATE(YEAR(E4226),MONTH(E4226)-1,DAY(1)),'מדדים וריביות'!B:C,2,FALSE),VLOOKUP(DATE(YEAR(E4226),MONTH(E4226)-2,DAY(1)),'מדדים וריביות'!B:C,2,FALSE))</f>
        <v>25947151.164967999</v>
      </c>
      <c r="I4226" s="43">
        <f>'ריבית יומית'!D4220</f>
        <v>1.0738622586670132E-4</v>
      </c>
      <c r="J4226" s="29">
        <f t="shared" si="539"/>
        <v>1.5020407126561799</v>
      </c>
      <c r="L4226">
        <f>VLOOKUP(D4225,'מדדים וריביות'!B:C,2)</f>
        <v>26049607.832944199</v>
      </c>
      <c r="M4226" s="30">
        <f t="shared" si="544"/>
        <v>0</v>
      </c>
      <c r="O4226" s="39">
        <f t="shared" si="541"/>
        <v>0</v>
      </c>
      <c r="P4226" s="39">
        <f t="shared" si="545"/>
        <v>0</v>
      </c>
      <c r="Q4226" s="39">
        <f t="shared" si="542"/>
        <v>0</v>
      </c>
      <c r="R4226" s="41">
        <f t="shared" si="543"/>
        <v>0</v>
      </c>
    </row>
    <row r="4227" spans="4:18" x14ac:dyDescent="0.25">
      <c r="D4227" s="1">
        <v>37092</v>
      </c>
      <c r="E4227" s="1">
        <f t="shared" si="540"/>
        <v>37073</v>
      </c>
      <c r="F4227" s="30">
        <f t="shared" si="546"/>
        <v>0</v>
      </c>
      <c r="H4227" s="42">
        <f>IF(DAY(D4227)&gt;14,VLOOKUP(DATE(YEAR(E4227),MONTH(E4227)-1,DAY(1)),'מדדים וריביות'!B:C,2,FALSE),VLOOKUP(DATE(YEAR(E4227),MONTH(E4227)-2,DAY(1)),'מדדים וריביות'!B:C,2,FALSE))</f>
        <v>25947151.164967999</v>
      </c>
      <c r="I4227" s="43">
        <f>'ריבית יומית'!D4221</f>
        <v>1.0738622586670132E-4</v>
      </c>
      <c r="J4227" s="29">
        <f t="shared" si="539"/>
        <v>1.5018794314923252</v>
      </c>
      <c r="L4227">
        <f>VLOOKUP(D4226,'מדדים וריביות'!B:C,2)</f>
        <v>26049607.832944199</v>
      </c>
      <c r="M4227" s="30">
        <f t="shared" si="544"/>
        <v>0</v>
      </c>
      <c r="O4227" s="39">
        <f t="shared" si="541"/>
        <v>0</v>
      </c>
      <c r="P4227" s="39">
        <f t="shared" si="545"/>
        <v>0</v>
      </c>
      <c r="Q4227" s="39">
        <f t="shared" si="542"/>
        <v>0</v>
      </c>
      <c r="R4227" s="41">
        <f t="shared" si="543"/>
        <v>0</v>
      </c>
    </row>
    <row r="4228" spans="4:18" x14ac:dyDescent="0.25">
      <c r="D4228" s="1">
        <v>37093</v>
      </c>
      <c r="E4228" s="1">
        <f t="shared" si="540"/>
        <v>37073</v>
      </c>
      <c r="F4228" s="30">
        <f t="shared" si="546"/>
        <v>0</v>
      </c>
      <c r="H4228" s="42">
        <f>IF(DAY(D4228)&gt;14,VLOOKUP(DATE(YEAR(E4228),MONTH(E4228)-1,DAY(1)),'מדדים וריביות'!B:C,2,FALSE),VLOOKUP(DATE(YEAR(E4228),MONTH(E4228)-2,DAY(1)),'מדדים וריביות'!B:C,2,FALSE))</f>
        <v>25947151.164967999</v>
      </c>
      <c r="I4228" s="43">
        <f>'ריבית יומית'!D4222</f>
        <v>1.0738622586670132E-4</v>
      </c>
      <c r="J4228" s="29">
        <f t="shared" si="539"/>
        <v>1.5017181676459863</v>
      </c>
      <c r="L4228">
        <f>VLOOKUP(D4227,'מדדים וריביות'!B:C,2)</f>
        <v>26049607.832944199</v>
      </c>
      <c r="M4228" s="30">
        <f t="shared" si="544"/>
        <v>0</v>
      </c>
      <c r="O4228" s="39">
        <f t="shared" si="541"/>
        <v>0</v>
      </c>
      <c r="P4228" s="39">
        <f t="shared" si="545"/>
        <v>0</v>
      </c>
      <c r="Q4228" s="39">
        <f t="shared" si="542"/>
        <v>0</v>
      </c>
      <c r="R4228" s="41">
        <f t="shared" si="543"/>
        <v>0</v>
      </c>
    </row>
    <row r="4229" spans="4:18" x14ac:dyDescent="0.25">
      <c r="D4229" s="1">
        <v>37094</v>
      </c>
      <c r="E4229" s="1">
        <f t="shared" si="540"/>
        <v>37073</v>
      </c>
      <c r="F4229" s="30">
        <f t="shared" si="546"/>
        <v>0</v>
      </c>
      <c r="H4229" s="42">
        <f>IF(DAY(D4229)&gt;14,VLOOKUP(DATE(YEAR(E4229),MONTH(E4229)-1,DAY(1)),'מדדים וריביות'!B:C,2,FALSE),VLOOKUP(DATE(YEAR(E4229),MONTH(E4229)-2,DAY(1)),'מדדים וריביות'!B:C,2,FALSE))</f>
        <v>25947151.164967999</v>
      </c>
      <c r="I4229" s="43">
        <f>'ריבית יומית'!D4223</f>
        <v>1.0738622586670132E-4</v>
      </c>
      <c r="J4229" s="29">
        <f t="shared" si="539"/>
        <v>1.5015569211153037</v>
      </c>
      <c r="L4229">
        <f>VLOOKUP(D4228,'מדדים וריביות'!B:C,2)</f>
        <v>26049607.832944199</v>
      </c>
      <c r="M4229" s="30">
        <f t="shared" si="544"/>
        <v>0</v>
      </c>
      <c r="O4229" s="39">
        <f t="shared" si="541"/>
        <v>0</v>
      </c>
      <c r="P4229" s="39">
        <f t="shared" si="545"/>
        <v>0</v>
      </c>
      <c r="Q4229" s="39">
        <f t="shared" si="542"/>
        <v>0</v>
      </c>
      <c r="R4229" s="41">
        <f t="shared" si="543"/>
        <v>0</v>
      </c>
    </row>
    <row r="4230" spans="4:18" x14ac:dyDescent="0.25">
      <c r="D4230" s="1">
        <v>37095</v>
      </c>
      <c r="E4230" s="1">
        <f t="shared" si="540"/>
        <v>37073</v>
      </c>
      <c r="F4230" s="30">
        <f t="shared" si="546"/>
        <v>0</v>
      </c>
      <c r="H4230" s="42">
        <f>IF(DAY(D4230)&gt;14,VLOOKUP(DATE(YEAR(E4230),MONTH(E4230)-1,DAY(1)),'מדדים וריביות'!B:C,2,FALSE),VLOOKUP(DATE(YEAR(E4230),MONTH(E4230)-2,DAY(1)),'מדדים וריביות'!B:C,2,FALSE))</f>
        <v>25947151.164967999</v>
      </c>
      <c r="I4230" s="43">
        <f>'ריבית יומית'!D4224</f>
        <v>1.0738622586670132E-4</v>
      </c>
      <c r="J4230" s="29">
        <f t="shared" si="539"/>
        <v>1.5013956918984181</v>
      </c>
      <c r="L4230">
        <f>VLOOKUP(D4229,'מדדים וריביות'!B:C,2)</f>
        <v>26049607.832944199</v>
      </c>
      <c r="M4230" s="30">
        <f t="shared" si="544"/>
        <v>0</v>
      </c>
      <c r="O4230" s="39">
        <f t="shared" si="541"/>
        <v>0</v>
      </c>
      <c r="P4230" s="39">
        <f t="shared" si="545"/>
        <v>0</v>
      </c>
      <c r="Q4230" s="39">
        <f t="shared" si="542"/>
        <v>0</v>
      </c>
      <c r="R4230" s="41">
        <f t="shared" si="543"/>
        <v>0</v>
      </c>
    </row>
    <row r="4231" spans="4:18" x14ac:dyDescent="0.25">
      <c r="D4231" s="1">
        <v>37096</v>
      </c>
      <c r="E4231" s="1">
        <f t="shared" si="540"/>
        <v>37073</v>
      </c>
      <c r="F4231" s="30">
        <f t="shared" si="546"/>
        <v>0</v>
      </c>
      <c r="H4231" s="42">
        <f>IF(DAY(D4231)&gt;14,VLOOKUP(DATE(YEAR(E4231),MONTH(E4231)-1,DAY(1)),'מדדים וריביות'!B:C,2,FALSE),VLOOKUP(DATE(YEAR(E4231),MONTH(E4231)-2,DAY(1)),'מדדים וריביות'!B:C,2,FALSE))</f>
        <v>25947151.164967999</v>
      </c>
      <c r="I4231" s="43">
        <f>'ריבית יומית'!D4225</f>
        <v>1.0738622586670132E-4</v>
      </c>
      <c r="J4231" s="29">
        <f t="shared" si="539"/>
        <v>1.5012344799934707</v>
      </c>
      <c r="L4231">
        <f>VLOOKUP(D4230,'מדדים וריביות'!B:C,2)</f>
        <v>26049607.832944199</v>
      </c>
      <c r="M4231" s="30">
        <f t="shared" si="544"/>
        <v>0</v>
      </c>
      <c r="O4231" s="39">
        <f t="shared" si="541"/>
        <v>0</v>
      </c>
      <c r="P4231" s="39">
        <f t="shared" si="545"/>
        <v>0</v>
      </c>
      <c r="Q4231" s="39">
        <f t="shared" si="542"/>
        <v>0</v>
      </c>
      <c r="R4231" s="41">
        <f t="shared" si="543"/>
        <v>0</v>
      </c>
    </row>
    <row r="4232" spans="4:18" x14ac:dyDescent="0.25">
      <c r="D4232" s="1">
        <v>37097</v>
      </c>
      <c r="E4232" s="1">
        <f t="shared" si="540"/>
        <v>37073</v>
      </c>
      <c r="F4232" s="30">
        <f t="shared" si="546"/>
        <v>0</v>
      </c>
      <c r="H4232" s="42">
        <f>IF(DAY(D4232)&gt;14,VLOOKUP(DATE(YEAR(E4232),MONTH(E4232)-1,DAY(1)),'מדדים וריביות'!B:C,2,FALSE),VLOOKUP(DATE(YEAR(E4232),MONTH(E4232)-2,DAY(1)),'מדדים וריביות'!B:C,2,FALSE))</f>
        <v>25947151.164967999</v>
      </c>
      <c r="I4232" s="43">
        <f>'ריבית יומית'!D4226</f>
        <v>1.0738622586670132E-4</v>
      </c>
      <c r="J4232" s="29">
        <f t="shared" si="539"/>
        <v>1.5010732853986024</v>
      </c>
      <c r="L4232">
        <f>VLOOKUP(D4231,'מדדים וריביות'!B:C,2)</f>
        <v>26049607.832944199</v>
      </c>
      <c r="M4232" s="30">
        <f t="shared" si="544"/>
        <v>0</v>
      </c>
      <c r="O4232" s="39">
        <f t="shared" si="541"/>
        <v>0</v>
      </c>
      <c r="P4232" s="39">
        <f t="shared" si="545"/>
        <v>0</v>
      </c>
      <c r="Q4232" s="39">
        <f t="shared" si="542"/>
        <v>0</v>
      </c>
      <c r="R4232" s="41">
        <f t="shared" si="543"/>
        <v>0</v>
      </c>
    </row>
    <row r="4233" spans="4:18" x14ac:dyDescent="0.25">
      <c r="D4233" s="1">
        <v>37098</v>
      </c>
      <c r="E4233" s="1">
        <f t="shared" si="540"/>
        <v>37073</v>
      </c>
      <c r="F4233" s="30">
        <f t="shared" si="546"/>
        <v>0</v>
      </c>
      <c r="H4233" s="42">
        <f>IF(DAY(D4233)&gt;14,VLOOKUP(DATE(YEAR(E4233),MONTH(E4233)-1,DAY(1)),'מדדים וריביות'!B:C,2,FALSE),VLOOKUP(DATE(YEAR(E4233),MONTH(E4233)-2,DAY(1)),'מדדים וריביות'!B:C,2,FALSE))</f>
        <v>25947151.164967999</v>
      </c>
      <c r="I4233" s="43">
        <f>'ריבית יומית'!D4227</f>
        <v>1.0738622586670132E-4</v>
      </c>
      <c r="J4233" s="29">
        <f t="shared" ref="J4233:J4296" si="547">J4234*(1+I4233)</f>
        <v>1.5009121081119545</v>
      </c>
      <c r="L4233">
        <f>VLOOKUP(D4232,'מדדים וריביות'!B:C,2)</f>
        <v>26049607.832944199</v>
      </c>
      <c r="M4233" s="30">
        <f t="shared" si="544"/>
        <v>0</v>
      </c>
      <c r="O4233" s="39">
        <f t="shared" si="541"/>
        <v>0</v>
      </c>
      <c r="P4233" s="39">
        <f t="shared" si="545"/>
        <v>0</v>
      </c>
      <c r="Q4233" s="39">
        <f t="shared" si="542"/>
        <v>0</v>
      </c>
      <c r="R4233" s="41">
        <f t="shared" si="543"/>
        <v>0</v>
      </c>
    </row>
    <row r="4234" spans="4:18" x14ac:dyDescent="0.25">
      <c r="D4234" s="1">
        <v>37099</v>
      </c>
      <c r="E4234" s="1">
        <f t="shared" ref="E4234:E4297" si="548">DATE(YEAR(D4234),MONTH(D4234),DAY(1))</f>
        <v>37073</v>
      </c>
      <c r="F4234" s="30">
        <f t="shared" si="546"/>
        <v>0</v>
      </c>
      <c r="H4234" s="42">
        <f>IF(DAY(D4234)&gt;14,VLOOKUP(DATE(YEAR(E4234),MONTH(E4234)-1,DAY(1)),'מדדים וריביות'!B:C,2,FALSE),VLOOKUP(DATE(YEAR(E4234),MONTH(E4234)-2,DAY(1)),'מדדים וריביות'!B:C,2,FALSE))</f>
        <v>25947151.164967999</v>
      </c>
      <c r="I4234" s="43">
        <f>'ריבית יומית'!D4228</f>
        <v>1.0738622586670132E-4</v>
      </c>
      <c r="J4234" s="29">
        <f t="shared" si="547"/>
        <v>1.5007509481316688</v>
      </c>
      <c r="L4234">
        <f>VLOOKUP(D4233,'מדדים וריביות'!B:C,2)</f>
        <v>26049607.832944199</v>
      </c>
      <c r="M4234" s="30">
        <f t="shared" si="544"/>
        <v>0</v>
      </c>
      <c r="O4234" s="39">
        <f t="shared" ref="O4234:O4297" si="549">$D$4/H4234*G4234-G4234</f>
        <v>0</v>
      </c>
      <c r="P4234" s="39">
        <f t="shared" si="545"/>
        <v>0</v>
      </c>
      <c r="Q4234" s="39">
        <f t="shared" ref="Q4234:Q4297" si="550">$D$4/H4234*P4234-P4234</f>
        <v>0</v>
      </c>
      <c r="R4234" s="41">
        <f t="shared" ref="R4234:R4297" si="551">SUM(O4234:Q4234)</f>
        <v>0</v>
      </c>
    </row>
    <row r="4235" spans="4:18" x14ac:dyDescent="0.25">
      <c r="D4235" s="1">
        <v>37100</v>
      </c>
      <c r="E4235" s="1">
        <f t="shared" si="548"/>
        <v>37073</v>
      </c>
      <c r="F4235" s="30">
        <f t="shared" si="546"/>
        <v>0</v>
      </c>
      <c r="H4235" s="42">
        <f>IF(DAY(D4235)&gt;14,VLOOKUP(DATE(YEAR(E4235),MONTH(E4235)-1,DAY(1)),'מדדים וריביות'!B:C,2,FALSE),VLOOKUP(DATE(YEAR(E4235),MONTH(E4235)-2,DAY(1)),'מדדים וריביות'!B:C,2,FALSE))</f>
        <v>25947151.164967999</v>
      </c>
      <c r="I4235" s="43">
        <f>'ריבית יומית'!D4229</f>
        <v>1.0738622586670132E-4</v>
      </c>
      <c r="J4235" s="29">
        <f t="shared" si="547"/>
        <v>1.5005898054558868</v>
      </c>
      <c r="L4235">
        <f>VLOOKUP(D4234,'מדדים וריביות'!B:C,2)</f>
        <v>26049607.832944199</v>
      </c>
      <c r="M4235" s="30">
        <f t="shared" si="544"/>
        <v>0</v>
      </c>
      <c r="O4235" s="39">
        <f t="shared" si="549"/>
        <v>0</v>
      </c>
      <c r="P4235" s="39">
        <f t="shared" si="545"/>
        <v>0</v>
      </c>
      <c r="Q4235" s="39">
        <f t="shared" si="550"/>
        <v>0</v>
      </c>
      <c r="R4235" s="41">
        <f t="shared" si="551"/>
        <v>0</v>
      </c>
    </row>
    <row r="4236" spans="4:18" x14ac:dyDescent="0.25">
      <c r="D4236" s="1">
        <v>37101</v>
      </c>
      <c r="E4236" s="1">
        <f t="shared" si="548"/>
        <v>37073</v>
      </c>
      <c r="F4236" s="30">
        <f t="shared" si="546"/>
        <v>0</v>
      </c>
      <c r="H4236" s="42">
        <f>IF(DAY(D4236)&gt;14,VLOOKUP(DATE(YEAR(E4236),MONTH(E4236)-1,DAY(1)),'מדדים וריביות'!B:C,2,FALSE),VLOOKUP(DATE(YEAR(E4236),MONTH(E4236)-2,DAY(1)),'מדדים וריביות'!B:C,2,FALSE))</f>
        <v>25947151.164967999</v>
      </c>
      <c r="I4236" s="43">
        <f>'ריבית יומית'!D4230</f>
        <v>1.0738622586670132E-4</v>
      </c>
      <c r="J4236" s="29">
        <f t="shared" si="547"/>
        <v>1.5004286800827507</v>
      </c>
      <c r="L4236">
        <f>VLOOKUP(D4235,'מדדים וריביות'!B:C,2)</f>
        <v>26049607.832944199</v>
      </c>
      <c r="M4236" s="30">
        <f t="shared" ref="M4236:M4299" si="552">F4236*(1+I4236)*L4236/H4236+G4236-K4236</f>
        <v>0</v>
      </c>
      <c r="O4236" s="39">
        <f t="shared" si="549"/>
        <v>0</v>
      </c>
      <c r="P4236" s="39">
        <f t="shared" si="545"/>
        <v>0</v>
      </c>
      <c r="Q4236" s="39">
        <f t="shared" si="550"/>
        <v>0</v>
      </c>
      <c r="R4236" s="41">
        <f t="shared" si="551"/>
        <v>0</v>
      </c>
    </row>
    <row r="4237" spans="4:18" x14ac:dyDescent="0.25">
      <c r="D4237" s="1">
        <v>37102</v>
      </c>
      <c r="E4237" s="1">
        <f t="shared" si="548"/>
        <v>37073</v>
      </c>
      <c r="F4237" s="30">
        <f t="shared" si="546"/>
        <v>0</v>
      </c>
      <c r="H4237" s="42">
        <f>IF(DAY(D4237)&gt;14,VLOOKUP(DATE(YEAR(E4237),MONTH(E4237)-1,DAY(1)),'מדדים וריביות'!B:C,2,FALSE),VLOOKUP(DATE(YEAR(E4237),MONTH(E4237)-2,DAY(1)),'מדדים וריביות'!B:C,2,FALSE))</f>
        <v>25947151.164967999</v>
      </c>
      <c r="I4237" s="43">
        <f>'ריבית יומית'!D4231</f>
        <v>1.0738622586670132E-4</v>
      </c>
      <c r="J4237" s="29">
        <f t="shared" si="547"/>
        <v>1.5002675720104022</v>
      </c>
      <c r="L4237">
        <f>VLOOKUP(D4236,'מדדים וריביות'!B:C,2)</f>
        <v>26049607.832944199</v>
      </c>
      <c r="M4237" s="30">
        <f t="shared" si="552"/>
        <v>0</v>
      </c>
      <c r="O4237" s="39">
        <f t="shared" si="549"/>
        <v>0</v>
      </c>
      <c r="P4237" s="39">
        <f t="shared" si="545"/>
        <v>0</v>
      </c>
      <c r="Q4237" s="39">
        <f t="shared" si="550"/>
        <v>0</v>
      </c>
      <c r="R4237" s="41">
        <f t="shared" si="551"/>
        <v>0</v>
      </c>
    </row>
    <row r="4238" spans="4:18" x14ac:dyDescent="0.25">
      <c r="D4238" s="1">
        <v>37103</v>
      </c>
      <c r="E4238" s="1">
        <f t="shared" si="548"/>
        <v>37073</v>
      </c>
      <c r="F4238" s="30">
        <f t="shared" si="546"/>
        <v>0</v>
      </c>
      <c r="H4238" s="42">
        <f>IF(DAY(D4238)&gt;14,VLOOKUP(DATE(YEAR(E4238),MONTH(E4238)-1,DAY(1)),'מדדים וריביות'!B:C,2,FALSE),VLOOKUP(DATE(YEAR(E4238),MONTH(E4238)-2,DAY(1)),'מדדים וריביות'!B:C,2,FALSE))</f>
        <v>25947151.164967999</v>
      </c>
      <c r="I4238" s="43">
        <f>'ריבית יומית'!D4232</f>
        <v>1.0738622586670132E-4</v>
      </c>
      <c r="J4238" s="29">
        <f t="shared" si="547"/>
        <v>1.500106481236984</v>
      </c>
      <c r="L4238">
        <f>VLOOKUP(D4237,'מדדים וריביות'!B:C,2)</f>
        <v>26049607.832944199</v>
      </c>
      <c r="M4238" s="30">
        <f t="shared" si="552"/>
        <v>0</v>
      </c>
      <c r="O4238" s="39">
        <f t="shared" si="549"/>
        <v>0</v>
      </c>
      <c r="P4238" s="39">
        <f t="shared" si="545"/>
        <v>0</v>
      </c>
      <c r="Q4238" s="39">
        <f t="shared" si="550"/>
        <v>0</v>
      </c>
      <c r="R4238" s="41">
        <f t="shared" si="551"/>
        <v>0</v>
      </c>
    </row>
    <row r="4239" spans="4:18" x14ac:dyDescent="0.25">
      <c r="D4239" s="1">
        <v>37104</v>
      </c>
      <c r="E4239" s="1">
        <f t="shared" si="548"/>
        <v>37104</v>
      </c>
      <c r="F4239" s="30">
        <f t="shared" si="546"/>
        <v>0</v>
      </c>
      <c r="H4239" s="42">
        <f>IF(DAY(D4239)&gt;14,VLOOKUP(DATE(YEAR(E4239),MONTH(E4239)-1,DAY(1)),'מדדים וריביות'!B:C,2,FALSE),VLOOKUP(DATE(YEAR(E4239),MONTH(E4239)-2,DAY(1)),'מדדים וריביות'!B:C,2,FALSE))</f>
        <v>25947151.164967999</v>
      </c>
      <c r="I4239" s="43">
        <f>'ריבית יומית'!D4233</f>
        <v>1.0738622586670132E-4</v>
      </c>
      <c r="J4239" s="29">
        <f t="shared" si="547"/>
        <v>1.4999454077606384</v>
      </c>
      <c r="L4239">
        <f>VLOOKUP(D4238,'מדדים וריביות'!B:C,2)</f>
        <v>26049607.832944199</v>
      </c>
      <c r="M4239" s="30">
        <f t="shared" si="552"/>
        <v>0</v>
      </c>
      <c r="O4239" s="39">
        <f t="shared" si="549"/>
        <v>0</v>
      </c>
      <c r="P4239" s="39">
        <f t="shared" si="545"/>
        <v>0</v>
      </c>
      <c r="Q4239" s="39">
        <f t="shared" si="550"/>
        <v>0</v>
      </c>
      <c r="R4239" s="41">
        <f t="shared" si="551"/>
        <v>0</v>
      </c>
    </row>
    <row r="4240" spans="4:18" x14ac:dyDescent="0.25">
      <c r="D4240" s="1">
        <v>37105</v>
      </c>
      <c r="E4240" s="1">
        <f t="shared" si="548"/>
        <v>37104</v>
      </c>
      <c r="F4240" s="30">
        <f t="shared" si="546"/>
        <v>0</v>
      </c>
      <c r="H4240" s="42">
        <f>IF(DAY(D4240)&gt;14,VLOOKUP(DATE(YEAR(E4240),MONTH(E4240)-1,DAY(1)),'מדדים וריביות'!B:C,2,FALSE),VLOOKUP(DATE(YEAR(E4240),MONTH(E4240)-2,DAY(1)),'מדדים וריביות'!B:C,2,FALSE))</f>
        <v>25947151.164967999</v>
      </c>
      <c r="I4240" s="43">
        <f>'ריבית יומית'!D4234</f>
        <v>1.0738622586670132E-4</v>
      </c>
      <c r="J4240" s="29">
        <f t="shared" si="547"/>
        <v>1.4997843515795084</v>
      </c>
      <c r="L4240">
        <f>VLOOKUP(D4239,'מדדים וריביות'!B:C,2)</f>
        <v>26126450.333926301</v>
      </c>
      <c r="M4240" s="30">
        <f t="shared" si="552"/>
        <v>0</v>
      </c>
      <c r="O4240" s="39">
        <f t="shared" si="549"/>
        <v>0</v>
      </c>
      <c r="P4240" s="39">
        <f t="shared" si="545"/>
        <v>0</v>
      </c>
      <c r="Q4240" s="39">
        <f t="shared" si="550"/>
        <v>0</v>
      </c>
      <c r="R4240" s="41">
        <f t="shared" si="551"/>
        <v>0</v>
      </c>
    </row>
    <row r="4241" spans="4:18" x14ac:dyDescent="0.25">
      <c r="D4241" s="1">
        <v>37106</v>
      </c>
      <c r="E4241" s="1">
        <f t="shared" si="548"/>
        <v>37104</v>
      </c>
      <c r="F4241" s="30">
        <f t="shared" si="546"/>
        <v>0</v>
      </c>
      <c r="H4241" s="42">
        <f>IF(DAY(D4241)&gt;14,VLOOKUP(DATE(YEAR(E4241),MONTH(E4241)-1,DAY(1)),'מדדים וריביות'!B:C,2,FALSE),VLOOKUP(DATE(YEAR(E4241),MONTH(E4241)-2,DAY(1)),'מדדים וריביות'!B:C,2,FALSE))</f>
        <v>25947151.164967999</v>
      </c>
      <c r="I4241" s="43">
        <f>'ריבית יומית'!D4235</f>
        <v>1.0738622586670132E-4</v>
      </c>
      <c r="J4241" s="29">
        <f t="shared" si="547"/>
        <v>1.4996233126917367</v>
      </c>
      <c r="L4241">
        <f>VLOOKUP(D4240,'מדדים וריביות'!B:C,2)</f>
        <v>26126450.333926301</v>
      </c>
      <c r="M4241" s="30">
        <f t="shared" si="552"/>
        <v>0</v>
      </c>
      <c r="O4241" s="39">
        <f t="shared" si="549"/>
        <v>0</v>
      </c>
      <c r="P4241" s="39">
        <f t="shared" si="545"/>
        <v>0</v>
      </c>
      <c r="Q4241" s="39">
        <f t="shared" si="550"/>
        <v>0</v>
      </c>
      <c r="R4241" s="41">
        <f t="shared" si="551"/>
        <v>0</v>
      </c>
    </row>
    <row r="4242" spans="4:18" x14ac:dyDescent="0.25">
      <c r="D4242" s="1">
        <v>37107</v>
      </c>
      <c r="E4242" s="1">
        <f t="shared" si="548"/>
        <v>37104</v>
      </c>
      <c r="F4242" s="30">
        <f t="shared" si="546"/>
        <v>0</v>
      </c>
      <c r="H4242" s="42">
        <f>IF(DAY(D4242)&gt;14,VLOOKUP(DATE(YEAR(E4242),MONTH(E4242)-1,DAY(1)),'מדדים וריביות'!B:C,2,FALSE),VLOOKUP(DATE(YEAR(E4242),MONTH(E4242)-2,DAY(1)),'מדדים וריביות'!B:C,2,FALSE))</f>
        <v>25947151.164967999</v>
      </c>
      <c r="I4242" s="43">
        <f>'ריבית יומית'!D4236</f>
        <v>1.0738622586670132E-4</v>
      </c>
      <c r="J4242" s="29">
        <f t="shared" si="547"/>
        <v>1.4994622910954665</v>
      </c>
      <c r="L4242">
        <f>VLOOKUP(D4241,'מדדים וריביות'!B:C,2)</f>
        <v>26126450.333926301</v>
      </c>
      <c r="M4242" s="30">
        <f t="shared" si="552"/>
        <v>0</v>
      </c>
      <c r="O4242" s="39">
        <f t="shared" si="549"/>
        <v>0</v>
      </c>
      <c r="P4242" s="39">
        <f t="shared" si="545"/>
        <v>0</v>
      </c>
      <c r="Q4242" s="39">
        <f t="shared" si="550"/>
        <v>0</v>
      </c>
      <c r="R4242" s="41">
        <f t="shared" si="551"/>
        <v>0</v>
      </c>
    </row>
    <row r="4243" spans="4:18" x14ac:dyDescent="0.25">
      <c r="D4243" s="1">
        <v>37108</v>
      </c>
      <c r="E4243" s="1">
        <f t="shared" si="548"/>
        <v>37104</v>
      </c>
      <c r="F4243" s="30">
        <f t="shared" si="546"/>
        <v>0</v>
      </c>
      <c r="H4243" s="42">
        <f>IF(DAY(D4243)&gt;14,VLOOKUP(DATE(YEAR(E4243),MONTH(E4243)-1,DAY(1)),'מדדים וריביות'!B:C,2,FALSE),VLOOKUP(DATE(YEAR(E4243),MONTH(E4243)-2,DAY(1)),'מדדים וריביות'!B:C,2,FALSE))</f>
        <v>25947151.164967999</v>
      </c>
      <c r="I4243" s="43">
        <f>'ריבית יומית'!D4237</f>
        <v>1.0738622586670132E-4</v>
      </c>
      <c r="J4243" s="29">
        <f t="shared" si="547"/>
        <v>1.4993012867888411</v>
      </c>
      <c r="L4243">
        <f>VLOOKUP(D4242,'מדדים וריביות'!B:C,2)</f>
        <v>26126450.333926301</v>
      </c>
      <c r="M4243" s="30">
        <f t="shared" si="552"/>
        <v>0</v>
      </c>
      <c r="O4243" s="39">
        <f t="shared" si="549"/>
        <v>0</v>
      </c>
      <c r="P4243" s="39">
        <f t="shared" si="545"/>
        <v>0</v>
      </c>
      <c r="Q4243" s="39">
        <f t="shared" si="550"/>
        <v>0</v>
      </c>
      <c r="R4243" s="41">
        <f t="shared" si="551"/>
        <v>0</v>
      </c>
    </row>
    <row r="4244" spans="4:18" x14ac:dyDescent="0.25">
      <c r="D4244" s="1">
        <v>37109</v>
      </c>
      <c r="E4244" s="1">
        <f t="shared" si="548"/>
        <v>37104</v>
      </c>
      <c r="F4244" s="30">
        <f t="shared" si="546"/>
        <v>0</v>
      </c>
      <c r="H4244" s="42">
        <f>IF(DAY(D4244)&gt;14,VLOOKUP(DATE(YEAR(E4244),MONTH(E4244)-1,DAY(1)),'מדדים וריביות'!B:C,2,FALSE),VLOOKUP(DATE(YEAR(E4244),MONTH(E4244)-2,DAY(1)),'מדדים וריביות'!B:C,2,FALSE))</f>
        <v>25947151.164967999</v>
      </c>
      <c r="I4244" s="43">
        <f>'ריבית יומית'!D4238</f>
        <v>1.0738622586670132E-4</v>
      </c>
      <c r="J4244" s="29">
        <f t="shared" si="547"/>
        <v>1.4991402997700041</v>
      </c>
      <c r="L4244">
        <f>VLOOKUP(D4243,'מדדים וריביות'!B:C,2)</f>
        <v>26126450.333926301</v>
      </c>
      <c r="M4244" s="30">
        <f t="shared" si="552"/>
        <v>0</v>
      </c>
      <c r="O4244" s="39">
        <f t="shared" si="549"/>
        <v>0</v>
      </c>
      <c r="P4244" s="39">
        <f t="shared" si="545"/>
        <v>0</v>
      </c>
      <c r="Q4244" s="39">
        <f t="shared" si="550"/>
        <v>0</v>
      </c>
      <c r="R4244" s="41">
        <f t="shared" si="551"/>
        <v>0</v>
      </c>
    </row>
    <row r="4245" spans="4:18" x14ac:dyDescent="0.25">
      <c r="D4245" s="1">
        <v>37110</v>
      </c>
      <c r="E4245" s="1">
        <f t="shared" si="548"/>
        <v>37104</v>
      </c>
      <c r="F4245" s="30">
        <f t="shared" si="546"/>
        <v>0</v>
      </c>
      <c r="H4245" s="42">
        <f>IF(DAY(D4245)&gt;14,VLOOKUP(DATE(YEAR(E4245),MONTH(E4245)-1,DAY(1)),'מדדים וריביות'!B:C,2,FALSE),VLOOKUP(DATE(YEAR(E4245),MONTH(E4245)-2,DAY(1)),'מדדים וריביות'!B:C,2,FALSE))</f>
        <v>25947151.164967999</v>
      </c>
      <c r="I4245" s="43">
        <f>'ריבית יומית'!D4239</f>
        <v>1.0738622586670132E-4</v>
      </c>
      <c r="J4245" s="29">
        <f t="shared" si="547"/>
        <v>1.4989793300370993</v>
      </c>
      <c r="L4245">
        <f>VLOOKUP(D4244,'מדדים וריביות'!B:C,2)</f>
        <v>26126450.333926301</v>
      </c>
      <c r="M4245" s="30">
        <f t="shared" si="552"/>
        <v>0</v>
      </c>
      <c r="O4245" s="39">
        <f t="shared" si="549"/>
        <v>0</v>
      </c>
      <c r="P4245" s="39">
        <f t="shared" si="545"/>
        <v>0</v>
      </c>
      <c r="Q4245" s="39">
        <f t="shared" si="550"/>
        <v>0</v>
      </c>
      <c r="R4245" s="41">
        <f t="shared" si="551"/>
        <v>0</v>
      </c>
    </row>
    <row r="4246" spans="4:18" x14ac:dyDescent="0.25">
      <c r="D4246" s="1">
        <v>37111</v>
      </c>
      <c r="E4246" s="1">
        <f t="shared" si="548"/>
        <v>37104</v>
      </c>
      <c r="F4246" s="30">
        <f t="shared" si="546"/>
        <v>0</v>
      </c>
      <c r="H4246" s="42">
        <f>IF(DAY(D4246)&gt;14,VLOOKUP(DATE(YEAR(E4246),MONTH(E4246)-1,DAY(1)),'מדדים וריביות'!B:C,2,FALSE),VLOOKUP(DATE(YEAR(E4246),MONTH(E4246)-2,DAY(1)),'מדדים וריביות'!B:C,2,FALSE))</f>
        <v>25947151.164967999</v>
      </c>
      <c r="I4246" s="43">
        <f>'ריבית יומית'!D4240</f>
        <v>1.0738622586670132E-4</v>
      </c>
      <c r="J4246" s="29">
        <f t="shared" si="547"/>
        <v>1.4988183775882704</v>
      </c>
      <c r="L4246">
        <f>VLOOKUP(D4245,'מדדים וריביות'!B:C,2)</f>
        <v>26126450.333926301</v>
      </c>
      <c r="M4246" s="30">
        <f t="shared" si="552"/>
        <v>0</v>
      </c>
      <c r="O4246" s="39">
        <f t="shared" si="549"/>
        <v>0</v>
      </c>
      <c r="P4246" s="39">
        <f t="shared" si="545"/>
        <v>0</v>
      </c>
      <c r="Q4246" s="39">
        <f t="shared" si="550"/>
        <v>0</v>
      </c>
      <c r="R4246" s="41">
        <f t="shared" si="551"/>
        <v>0</v>
      </c>
    </row>
    <row r="4247" spans="4:18" x14ac:dyDescent="0.25">
      <c r="D4247" s="1">
        <v>37112</v>
      </c>
      <c r="E4247" s="1">
        <f t="shared" si="548"/>
        <v>37104</v>
      </c>
      <c r="F4247" s="30">
        <f t="shared" si="546"/>
        <v>0</v>
      </c>
      <c r="H4247" s="42">
        <f>IF(DAY(D4247)&gt;14,VLOOKUP(DATE(YEAR(E4247),MONTH(E4247)-1,DAY(1)),'מדדים וריביות'!B:C,2,FALSE),VLOOKUP(DATE(YEAR(E4247),MONTH(E4247)-2,DAY(1)),'מדדים וריביות'!B:C,2,FALSE))</f>
        <v>25947151.164967999</v>
      </c>
      <c r="I4247" s="43">
        <f>'ריבית יומית'!D4241</f>
        <v>1.0738622586670132E-4</v>
      </c>
      <c r="J4247" s="29">
        <f t="shared" si="547"/>
        <v>1.4986574424216617</v>
      </c>
      <c r="L4247">
        <f>VLOOKUP(D4246,'מדדים וריביות'!B:C,2)</f>
        <v>26126450.333926301</v>
      </c>
      <c r="M4247" s="30">
        <f t="shared" si="552"/>
        <v>0</v>
      </c>
      <c r="O4247" s="39">
        <f t="shared" si="549"/>
        <v>0</v>
      </c>
      <c r="P4247" s="39">
        <f t="shared" si="545"/>
        <v>0</v>
      </c>
      <c r="Q4247" s="39">
        <f t="shared" si="550"/>
        <v>0</v>
      </c>
      <c r="R4247" s="41">
        <f t="shared" si="551"/>
        <v>0</v>
      </c>
    </row>
    <row r="4248" spans="4:18" x14ac:dyDescent="0.25">
      <c r="D4248" s="1">
        <v>37113</v>
      </c>
      <c r="E4248" s="1">
        <f t="shared" si="548"/>
        <v>37104</v>
      </c>
      <c r="F4248" s="30">
        <f t="shared" si="546"/>
        <v>0</v>
      </c>
      <c r="H4248" s="42">
        <f>IF(DAY(D4248)&gt;14,VLOOKUP(DATE(YEAR(E4248),MONTH(E4248)-1,DAY(1)),'מדדים וריביות'!B:C,2,FALSE),VLOOKUP(DATE(YEAR(E4248),MONTH(E4248)-2,DAY(1)),'מדדים וריביות'!B:C,2,FALSE))</f>
        <v>25947151.164967999</v>
      </c>
      <c r="I4248" s="43">
        <f>'ריבית יומית'!D4242</f>
        <v>1.0738622586670132E-4</v>
      </c>
      <c r="J4248" s="29">
        <f t="shared" si="547"/>
        <v>1.4984965245354174</v>
      </c>
      <c r="L4248">
        <f>VLOOKUP(D4247,'מדדים וריביות'!B:C,2)</f>
        <v>26126450.333926301</v>
      </c>
      <c r="M4248" s="30">
        <f t="shared" si="552"/>
        <v>0</v>
      </c>
      <c r="O4248" s="39">
        <f t="shared" si="549"/>
        <v>0</v>
      </c>
      <c r="P4248" s="39">
        <f t="shared" si="545"/>
        <v>0</v>
      </c>
      <c r="Q4248" s="39">
        <f t="shared" si="550"/>
        <v>0</v>
      </c>
      <c r="R4248" s="41">
        <f t="shared" si="551"/>
        <v>0</v>
      </c>
    </row>
    <row r="4249" spans="4:18" x14ac:dyDescent="0.25">
      <c r="D4249" s="1">
        <v>37114</v>
      </c>
      <c r="E4249" s="1">
        <f t="shared" si="548"/>
        <v>37104</v>
      </c>
      <c r="F4249" s="30">
        <f t="shared" si="546"/>
        <v>0</v>
      </c>
      <c r="H4249" s="42">
        <f>IF(DAY(D4249)&gt;14,VLOOKUP(DATE(YEAR(E4249),MONTH(E4249)-1,DAY(1)),'מדדים וריביות'!B:C,2,FALSE),VLOOKUP(DATE(YEAR(E4249),MONTH(E4249)-2,DAY(1)),'מדדים וריביות'!B:C,2,FALSE))</f>
        <v>25947151.164967999</v>
      </c>
      <c r="I4249" s="43">
        <f>'ריבית יומית'!D4243</f>
        <v>1.0738622586670132E-4</v>
      </c>
      <c r="J4249" s="29">
        <f t="shared" si="547"/>
        <v>1.4983356239276822</v>
      </c>
      <c r="L4249">
        <f>VLOOKUP(D4248,'מדדים וריביות'!B:C,2)</f>
        <v>26126450.333926301</v>
      </c>
      <c r="M4249" s="30">
        <f t="shared" si="552"/>
        <v>0</v>
      </c>
      <c r="O4249" s="39">
        <f t="shared" si="549"/>
        <v>0</v>
      </c>
      <c r="P4249" s="39">
        <f t="shared" si="545"/>
        <v>0</v>
      </c>
      <c r="Q4249" s="39">
        <f t="shared" si="550"/>
        <v>0</v>
      </c>
      <c r="R4249" s="41">
        <f t="shared" si="551"/>
        <v>0</v>
      </c>
    </row>
    <row r="4250" spans="4:18" x14ac:dyDescent="0.25">
      <c r="D4250" s="1">
        <v>37115</v>
      </c>
      <c r="E4250" s="1">
        <f t="shared" si="548"/>
        <v>37104</v>
      </c>
      <c r="F4250" s="30">
        <f t="shared" si="546"/>
        <v>0</v>
      </c>
      <c r="H4250" s="42">
        <f>IF(DAY(D4250)&gt;14,VLOOKUP(DATE(YEAR(E4250),MONTH(E4250)-1,DAY(1)),'מדדים וריביות'!B:C,2,FALSE),VLOOKUP(DATE(YEAR(E4250),MONTH(E4250)-2,DAY(1)),'מדדים וריביות'!B:C,2,FALSE))</f>
        <v>25947151.164967999</v>
      </c>
      <c r="I4250" s="43">
        <f>'ריבית יומית'!D4244</f>
        <v>1.0738622586670132E-4</v>
      </c>
      <c r="J4250" s="29">
        <f t="shared" si="547"/>
        <v>1.4981747405966006</v>
      </c>
      <c r="L4250">
        <f>VLOOKUP(D4249,'מדדים וריביות'!B:C,2)</f>
        <v>26126450.333926301</v>
      </c>
      <c r="M4250" s="30">
        <f t="shared" si="552"/>
        <v>0</v>
      </c>
      <c r="O4250" s="39">
        <f t="shared" si="549"/>
        <v>0</v>
      </c>
      <c r="P4250" s="39">
        <f t="shared" si="545"/>
        <v>0</v>
      </c>
      <c r="Q4250" s="39">
        <f t="shared" si="550"/>
        <v>0</v>
      </c>
      <c r="R4250" s="41">
        <f t="shared" si="551"/>
        <v>0</v>
      </c>
    </row>
    <row r="4251" spans="4:18" x14ac:dyDescent="0.25">
      <c r="D4251" s="1">
        <v>37116</v>
      </c>
      <c r="E4251" s="1">
        <f t="shared" si="548"/>
        <v>37104</v>
      </c>
      <c r="F4251" s="30">
        <f t="shared" si="546"/>
        <v>0</v>
      </c>
      <c r="H4251" s="42">
        <f>IF(DAY(D4251)&gt;14,VLOOKUP(DATE(YEAR(E4251),MONTH(E4251)-1,DAY(1)),'מדדים וריביות'!B:C,2,FALSE),VLOOKUP(DATE(YEAR(E4251),MONTH(E4251)-2,DAY(1)),'מדדים וריביות'!B:C,2,FALSE))</f>
        <v>25947151.164967999</v>
      </c>
      <c r="I4251" s="43">
        <f>'ריבית יומית'!D4245</f>
        <v>1.0738622586670132E-4</v>
      </c>
      <c r="J4251" s="29">
        <f t="shared" si="547"/>
        <v>1.4980138745403178</v>
      </c>
      <c r="L4251">
        <f>VLOOKUP(D4250,'מדדים וריביות'!B:C,2)</f>
        <v>26126450.333926301</v>
      </c>
      <c r="M4251" s="30">
        <f t="shared" si="552"/>
        <v>0</v>
      </c>
      <c r="O4251" s="39">
        <f t="shared" si="549"/>
        <v>0</v>
      </c>
      <c r="P4251" s="39">
        <f t="shared" si="545"/>
        <v>0</v>
      </c>
      <c r="Q4251" s="39">
        <f t="shared" si="550"/>
        <v>0</v>
      </c>
      <c r="R4251" s="41">
        <f t="shared" si="551"/>
        <v>0</v>
      </c>
    </row>
    <row r="4252" spans="4:18" x14ac:dyDescent="0.25">
      <c r="D4252" s="1">
        <v>37117</v>
      </c>
      <c r="E4252" s="1">
        <f t="shared" si="548"/>
        <v>37104</v>
      </c>
      <c r="F4252" s="30">
        <f t="shared" si="546"/>
        <v>0</v>
      </c>
      <c r="H4252" s="42">
        <f>IF(DAY(D4252)&gt;14,VLOOKUP(DATE(YEAR(E4252),MONTH(E4252)-1,DAY(1)),'מדדים וריביות'!B:C,2,FALSE),VLOOKUP(DATE(YEAR(E4252),MONTH(E4252)-2,DAY(1)),'מדדים וריביות'!B:C,2,FALSE))</f>
        <v>25947151.164967999</v>
      </c>
      <c r="I4252" s="43">
        <f>'ריבית יומית'!D4246</f>
        <v>1.0738622586670132E-4</v>
      </c>
      <c r="J4252" s="29">
        <f t="shared" si="547"/>
        <v>1.4978530257569787</v>
      </c>
      <c r="L4252">
        <f>VLOOKUP(D4251,'מדדים וריביות'!B:C,2)</f>
        <v>26126450.333926301</v>
      </c>
      <c r="M4252" s="30">
        <f t="shared" si="552"/>
        <v>0</v>
      </c>
      <c r="O4252" s="39">
        <f t="shared" si="549"/>
        <v>0</v>
      </c>
      <c r="P4252" s="39">
        <f t="shared" si="545"/>
        <v>0</v>
      </c>
      <c r="Q4252" s="39">
        <f t="shared" si="550"/>
        <v>0</v>
      </c>
      <c r="R4252" s="41">
        <f t="shared" si="551"/>
        <v>0</v>
      </c>
    </row>
    <row r="4253" spans="4:18" x14ac:dyDescent="0.25">
      <c r="D4253" s="1">
        <v>37118</v>
      </c>
      <c r="E4253" s="1">
        <f t="shared" si="548"/>
        <v>37104</v>
      </c>
      <c r="F4253" s="30">
        <f t="shared" si="546"/>
        <v>0</v>
      </c>
      <c r="H4253" s="42">
        <f>IF(DAY(D4253)&gt;14,VLOOKUP(DATE(YEAR(E4253),MONTH(E4253)-1,DAY(1)),'מדדים וריביות'!B:C,2,FALSE),VLOOKUP(DATE(YEAR(E4253),MONTH(E4253)-2,DAY(1)),'מדדים וריביות'!B:C,2,FALSE))</f>
        <v>26049607.832944199</v>
      </c>
      <c r="I4253" s="43">
        <f>'ריבית יומית'!D4247</f>
        <v>1.0738622586670132E-4</v>
      </c>
      <c r="J4253" s="29">
        <f t="shared" si="547"/>
        <v>1.4976921942447288</v>
      </c>
      <c r="L4253">
        <f>VLOOKUP(D4252,'מדדים וריביות'!B:C,2)</f>
        <v>26126450.333926301</v>
      </c>
      <c r="M4253" s="30">
        <f t="shared" si="552"/>
        <v>0</v>
      </c>
      <c r="O4253" s="39">
        <f t="shared" si="549"/>
        <v>0</v>
      </c>
      <c r="P4253" s="39">
        <f t="shared" si="545"/>
        <v>0</v>
      </c>
      <c r="Q4253" s="39">
        <f t="shared" si="550"/>
        <v>0</v>
      </c>
      <c r="R4253" s="41">
        <f t="shared" si="551"/>
        <v>0</v>
      </c>
    </row>
    <row r="4254" spans="4:18" x14ac:dyDescent="0.25">
      <c r="D4254" s="1">
        <v>37119</v>
      </c>
      <c r="E4254" s="1">
        <f t="shared" si="548"/>
        <v>37104</v>
      </c>
      <c r="F4254" s="30">
        <f t="shared" si="546"/>
        <v>0</v>
      </c>
      <c r="H4254" s="42">
        <f>IF(DAY(D4254)&gt;14,VLOOKUP(DATE(YEAR(E4254),MONTH(E4254)-1,DAY(1)),'מדדים וריביות'!B:C,2,FALSE),VLOOKUP(DATE(YEAR(E4254),MONTH(E4254)-2,DAY(1)),'מדדים וריביות'!B:C,2,FALSE))</f>
        <v>26049607.832944199</v>
      </c>
      <c r="I4254" s="43">
        <f>'ריבית יומית'!D4248</f>
        <v>1.0738622586670132E-4</v>
      </c>
      <c r="J4254" s="29">
        <f t="shared" si="547"/>
        <v>1.4975313800017134</v>
      </c>
      <c r="L4254">
        <f>VLOOKUP(D4253,'מדדים וריביות'!B:C,2)</f>
        <v>26126450.333926301</v>
      </c>
      <c r="M4254" s="30">
        <f t="shared" si="552"/>
        <v>0</v>
      </c>
      <c r="O4254" s="39">
        <f t="shared" si="549"/>
        <v>0</v>
      </c>
      <c r="P4254" s="39">
        <f t="shared" si="545"/>
        <v>0</v>
      </c>
      <c r="Q4254" s="39">
        <f t="shared" si="550"/>
        <v>0</v>
      </c>
      <c r="R4254" s="41">
        <f t="shared" si="551"/>
        <v>0</v>
      </c>
    </row>
    <row r="4255" spans="4:18" x14ac:dyDescent="0.25">
      <c r="D4255" s="1">
        <v>37120</v>
      </c>
      <c r="E4255" s="1">
        <f t="shared" si="548"/>
        <v>37104</v>
      </c>
      <c r="F4255" s="30">
        <f t="shared" si="546"/>
        <v>0</v>
      </c>
      <c r="H4255" s="42">
        <f>IF(DAY(D4255)&gt;14,VLOOKUP(DATE(YEAR(E4255),MONTH(E4255)-1,DAY(1)),'מדדים וריביות'!B:C,2,FALSE),VLOOKUP(DATE(YEAR(E4255),MONTH(E4255)-2,DAY(1)),'מדדים וריביות'!B:C,2,FALSE))</f>
        <v>26049607.832944199</v>
      </c>
      <c r="I4255" s="43">
        <f>'ריבית יומית'!D4249</f>
        <v>1.0738622586670132E-4</v>
      </c>
      <c r="J4255" s="29">
        <f t="shared" si="547"/>
        <v>1.4973705830260784</v>
      </c>
      <c r="L4255">
        <f>VLOOKUP(D4254,'מדדים וריביות'!B:C,2)</f>
        <v>26126450.333926301</v>
      </c>
      <c r="M4255" s="30">
        <f t="shared" si="552"/>
        <v>0</v>
      </c>
      <c r="O4255" s="39">
        <f t="shared" si="549"/>
        <v>0</v>
      </c>
      <c r="P4255" s="39">
        <f t="shared" si="545"/>
        <v>0</v>
      </c>
      <c r="Q4255" s="39">
        <f t="shared" si="550"/>
        <v>0</v>
      </c>
      <c r="R4255" s="41">
        <f t="shared" si="551"/>
        <v>0</v>
      </c>
    </row>
    <row r="4256" spans="4:18" x14ac:dyDescent="0.25">
      <c r="D4256" s="1">
        <v>37121</v>
      </c>
      <c r="E4256" s="1">
        <f t="shared" si="548"/>
        <v>37104</v>
      </c>
      <c r="F4256" s="30">
        <f t="shared" si="546"/>
        <v>0</v>
      </c>
      <c r="H4256" s="42">
        <f>IF(DAY(D4256)&gt;14,VLOOKUP(DATE(YEAR(E4256),MONTH(E4256)-1,DAY(1)),'מדדים וריביות'!B:C,2,FALSE),VLOOKUP(DATE(YEAR(E4256),MONTH(E4256)-2,DAY(1)),'מדדים וריביות'!B:C,2,FALSE))</f>
        <v>26049607.832944199</v>
      </c>
      <c r="I4256" s="43">
        <f>'ריבית יומית'!D4250</f>
        <v>1.0738622586670132E-4</v>
      </c>
      <c r="J4256" s="29">
        <f t="shared" si="547"/>
        <v>1.4972098033159698</v>
      </c>
      <c r="L4256">
        <f>VLOOKUP(D4255,'מדדים וריביות'!B:C,2)</f>
        <v>26126450.333926301</v>
      </c>
      <c r="M4256" s="30">
        <f t="shared" si="552"/>
        <v>0</v>
      </c>
      <c r="O4256" s="39">
        <f t="shared" si="549"/>
        <v>0</v>
      </c>
      <c r="P4256" s="39">
        <f t="shared" si="545"/>
        <v>0</v>
      </c>
      <c r="Q4256" s="39">
        <f t="shared" si="550"/>
        <v>0</v>
      </c>
      <c r="R4256" s="41">
        <f t="shared" si="551"/>
        <v>0</v>
      </c>
    </row>
    <row r="4257" spans="4:18" x14ac:dyDescent="0.25">
      <c r="D4257" s="1">
        <v>37122</v>
      </c>
      <c r="E4257" s="1">
        <f t="shared" si="548"/>
        <v>37104</v>
      </c>
      <c r="F4257" s="30">
        <f t="shared" si="546"/>
        <v>0</v>
      </c>
      <c r="H4257" s="42">
        <f>IF(DAY(D4257)&gt;14,VLOOKUP(DATE(YEAR(E4257),MONTH(E4257)-1,DAY(1)),'מדדים וריביות'!B:C,2,FALSE),VLOOKUP(DATE(YEAR(E4257),MONTH(E4257)-2,DAY(1)),'מדדים וריביות'!B:C,2,FALSE))</f>
        <v>26049607.832944199</v>
      </c>
      <c r="I4257" s="43">
        <f>'ריבית יומית'!D4251</f>
        <v>1.0738622586670132E-4</v>
      </c>
      <c r="J4257" s="29">
        <f t="shared" si="547"/>
        <v>1.4970490408695334</v>
      </c>
      <c r="L4257">
        <f>VLOOKUP(D4256,'מדדים וריביות'!B:C,2)</f>
        <v>26126450.333926301</v>
      </c>
      <c r="M4257" s="30">
        <f t="shared" si="552"/>
        <v>0</v>
      </c>
      <c r="O4257" s="39">
        <f t="shared" si="549"/>
        <v>0</v>
      </c>
      <c r="P4257" s="39">
        <f t="shared" si="545"/>
        <v>0</v>
      </c>
      <c r="Q4257" s="39">
        <f t="shared" si="550"/>
        <v>0</v>
      </c>
      <c r="R4257" s="41">
        <f t="shared" si="551"/>
        <v>0</v>
      </c>
    </row>
    <row r="4258" spans="4:18" x14ac:dyDescent="0.25">
      <c r="D4258" s="1">
        <v>37123</v>
      </c>
      <c r="E4258" s="1">
        <f t="shared" si="548"/>
        <v>37104</v>
      </c>
      <c r="F4258" s="30">
        <f t="shared" si="546"/>
        <v>0</v>
      </c>
      <c r="H4258" s="42">
        <f>IF(DAY(D4258)&gt;14,VLOOKUP(DATE(YEAR(E4258),MONTH(E4258)-1,DAY(1)),'מדדים וריביות'!B:C,2,FALSE),VLOOKUP(DATE(YEAR(E4258),MONTH(E4258)-2,DAY(1)),'מדדים וריביות'!B:C,2,FALSE))</f>
        <v>26049607.832944199</v>
      </c>
      <c r="I4258" s="43">
        <f>'ריבית יומית'!D4252</f>
        <v>1.0738622586670132E-4</v>
      </c>
      <c r="J4258" s="29">
        <f t="shared" si="547"/>
        <v>1.4968882956849157</v>
      </c>
      <c r="L4258">
        <f>VLOOKUP(D4257,'מדדים וריביות'!B:C,2)</f>
        <v>26126450.333926301</v>
      </c>
      <c r="M4258" s="30">
        <f t="shared" si="552"/>
        <v>0</v>
      </c>
      <c r="O4258" s="39">
        <f t="shared" si="549"/>
        <v>0</v>
      </c>
      <c r="P4258" s="39">
        <f t="shared" si="545"/>
        <v>0</v>
      </c>
      <c r="Q4258" s="39">
        <f t="shared" si="550"/>
        <v>0</v>
      </c>
      <c r="R4258" s="41">
        <f t="shared" si="551"/>
        <v>0</v>
      </c>
    </row>
    <row r="4259" spans="4:18" x14ac:dyDescent="0.25">
      <c r="D4259" s="1">
        <v>37124</v>
      </c>
      <c r="E4259" s="1">
        <f t="shared" si="548"/>
        <v>37104</v>
      </c>
      <c r="F4259" s="30">
        <f t="shared" si="546"/>
        <v>0</v>
      </c>
      <c r="H4259" s="42">
        <f>IF(DAY(D4259)&gt;14,VLOOKUP(DATE(YEAR(E4259),MONTH(E4259)-1,DAY(1)),'מדדים וריביות'!B:C,2,FALSE),VLOOKUP(DATE(YEAR(E4259),MONTH(E4259)-2,DAY(1)),'מדדים וריביות'!B:C,2,FALSE))</f>
        <v>26049607.832944199</v>
      </c>
      <c r="I4259" s="43">
        <f>'ריבית יומית'!D4253</f>
        <v>1.0738622586670132E-4</v>
      </c>
      <c r="J4259" s="29">
        <f t="shared" si="547"/>
        <v>1.4967275677602632</v>
      </c>
      <c r="L4259">
        <f>VLOOKUP(D4258,'מדדים וריביות'!B:C,2)</f>
        <v>26126450.333926301</v>
      </c>
      <c r="M4259" s="30">
        <f t="shared" si="552"/>
        <v>0</v>
      </c>
      <c r="O4259" s="39">
        <f t="shared" si="549"/>
        <v>0</v>
      </c>
      <c r="P4259" s="39">
        <f t="shared" si="545"/>
        <v>0</v>
      </c>
      <c r="Q4259" s="39">
        <f t="shared" si="550"/>
        <v>0</v>
      </c>
      <c r="R4259" s="41">
        <f t="shared" si="551"/>
        <v>0</v>
      </c>
    </row>
    <row r="4260" spans="4:18" x14ac:dyDescent="0.25">
      <c r="D4260" s="1">
        <v>37125</v>
      </c>
      <c r="E4260" s="1">
        <f t="shared" si="548"/>
        <v>37104</v>
      </c>
      <c r="F4260" s="30">
        <f t="shared" si="546"/>
        <v>0</v>
      </c>
      <c r="H4260" s="42">
        <f>IF(DAY(D4260)&gt;14,VLOOKUP(DATE(YEAR(E4260),MONTH(E4260)-1,DAY(1)),'מדדים וריביות'!B:C,2,FALSE),VLOOKUP(DATE(YEAR(E4260),MONTH(E4260)-2,DAY(1)),'מדדים וריביות'!B:C,2,FALSE))</f>
        <v>26049607.832944199</v>
      </c>
      <c r="I4260" s="43">
        <f>'ריבית יומית'!D4254</f>
        <v>1.0738622586670132E-4</v>
      </c>
      <c r="J4260" s="29">
        <f t="shared" si="547"/>
        <v>1.4965668570937227</v>
      </c>
      <c r="L4260">
        <f>VLOOKUP(D4259,'מדדים וריביות'!B:C,2)</f>
        <v>26126450.333926301</v>
      </c>
      <c r="M4260" s="30">
        <f t="shared" si="552"/>
        <v>0</v>
      </c>
      <c r="O4260" s="39">
        <f t="shared" si="549"/>
        <v>0</v>
      </c>
      <c r="P4260" s="39">
        <f t="shared" si="545"/>
        <v>0</v>
      </c>
      <c r="Q4260" s="39">
        <f t="shared" si="550"/>
        <v>0</v>
      </c>
      <c r="R4260" s="41">
        <f t="shared" si="551"/>
        <v>0</v>
      </c>
    </row>
    <row r="4261" spans="4:18" x14ac:dyDescent="0.25">
      <c r="D4261" s="1">
        <v>37126</v>
      </c>
      <c r="E4261" s="1">
        <f t="shared" si="548"/>
        <v>37104</v>
      </c>
      <c r="F4261" s="30">
        <f t="shared" si="546"/>
        <v>0</v>
      </c>
      <c r="H4261" s="42">
        <f>IF(DAY(D4261)&gt;14,VLOOKUP(DATE(YEAR(E4261),MONTH(E4261)-1,DAY(1)),'מדדים וריביות'!B:C,2,FALSE),VLOOKUP(DATE(YEAR(E4261),MONTH(E4261)-2,DAY(1)),'מדדים וריביות'!B:C,2,FALSE))</f>
        <v>26049607.832944199</v>
      </c>
      <c r="I4261" s="43">
        <f>'ריבית יומית'!D4255</f>
        <v>1.0738622586670132E-4</v>
      </c>
      <c r="J4261" s="29">
        <f t="shared" si="547"/>
        <v>1.4964061636834411</v>
      </c>
      <c r="L4261">
        <f>VLOOKUP(D4260,'מדדים וריביות'!B:C,2)</f>
        <v>26126450.333926301</v>
      </c>
      <c r="M4261" s="30">
        <f t="shared" si="552"/>
        <v>0</v>
      </c>
      <c r="O4261" s="39">
        <f t="shared" si="549"/>
        <v>0</v>
      </c>
      <c r="P4261" s="39">
        <f t="shared" si="545"/>
        <v>0</v>
      </c>
      <c r="Q4261" s="39">
        <f t="shared" si="550"/>
        <v>0</v>
      </c>
      <c r="R4261" s="41">
        <f t="shared" si="551"/>
        <v>0</v>
      </c>
    </row>
    <row r="4262" spans="4:18" x14ac:dyDescent="0.25">
      <c r="D4262" s="1">
        <v>37127</v>
      </c>
      <c r="E4262" s="1">
        <f t="shared" si="548"/>
        <v>37104</v>
      </c>
      <c r="F4262" s="30">
        <f t="shared" si="546"/>
        <v>0</v>
      </c>
      <c r="H4262" s="42">
        <f>IF(DAY(D4262)&gt;14,VLOOKUP(DATE(YEAR(E4262),MONTH(E4262)-1,DAY(1)),'מדדים וריביות'!B:C,2,FALSE),VLOOKUP(DATE(YEAR(E4262),MONTH(E4262)-2,DAY(1)),'מדדים וריביות'!B:C,2,FALSE))</f>
        <v>26049607.832944199</v>
      </c>
      <c r="I4262" s="43">
        <f>'ריבית יומית'!D4256</f>
        <v>1.0738622586670132E-4</v>
      </c>
      <c r="J4262" s="29">
        <f t="shared" si="547"/>
        <v>1.4962454875275655</v>
      </c>
      <c r="L4262">
        <f>VLOOKUP(D4261,'מדדים וריביות'!B:C,2)</f>
        <v>26126450.333926301</v>
      </c>
      <c r="M4262" s="30">
        <f t="shared" si="552"/>
        <v>0</v>
      </c>
      <c r="O4262" s="39">
        <f t="shared" si="549"/>
        <v>0</v>
      </c>
      <c r="P4262" s="39">
        <f t="shared" si="545"/>
        <v>0</v>
      </c>
      <c r="Q4262" s="39">
        <f t="shared" si="550"/>
        <v>0</v>
      </c>
      <c r="R4262" s="41">
        <f t="shared" si="551"/>
        <v>0</v>
      </c>
    </row>
    <row r="4263" spans="4:18" x14ac:dyDescent="0.25">
      <c r="D4263" s="1">
        <v>37128</v>
      </c>
      <c r="E4263" s="1">
        <f t="shared" si="548"/>
        <v>37104</v>
      </c>
      <c r="F4263" s="30">
        <f t="shared" si="546"/>
        <v>0</v>
      </c>
      <c r="H4263" s="42">
        <f>IF(DAY(D4263)&gt;14,VLOOKUP(DATE(YEAR(E4263),MONTH(E4263)-1,DAY(1)),'מדדים וריביות'!B:C,2,FALSE),VLOOKUP(DATE(YEAR(E4263),MONTH(E4263)-2,DAY(1)),'מדדים וריביות'!B:C,2,FALSE))</f>
        <v>26049607.832944199</v>
      </c>
      <c r="I4263" s="43">
        <f>'ריבית יומית'!D4257</f>
        <v>1.0738622586670132E-4</v>
      </c>
      <c r="J4263" s="29">
        <f t="shared" si="547"/>
        <v>1.4960848286242432</v>
      </c>
      <c r="L4263">
        <f>VLOOKUP(D4262,'מדדים וריביות'!B:C,2)</f>
        <v>26126450.333926301</v>
      </c>
      <c r="M4263" s="30">
        <f t="shared" si="552"/>
        <v>0</v>
      </c>
      <c r="O4263" s="39">
        <f t="shared" si="549"/>
        <v>0</v>
      </c>
      <c r="P4263" s="39">
        <f t="shared" si="545"/>
        <v>0</v>
      </c>
      <c r="Q4263" s="39">
        <f t="shared" si="550"/>
        <v>0</v>
      </c>
      <c r="R4263" s="41">
        <f t="shared" si="551"/>
        <v>0</v>
      </c>
    </row>
    <row r="4264" spans="4:18" x14ac:dyDescent="0.25">
      <c r="D4264" s="1">
        <v>37129</v>
      </c>
      <c r="E4264" s="1">
        <f t="shared" si="548"/>
        <v>37104</v>
      </c>
      <c r="F4264" s="30">
        <f t="shared" si="546"/>
        <v>0</v>
      </c>
      <c r="H4264" s="42">
        <f>IF(DAY(D4264)&gt;14,VLOOKUP(DATE(YEAR(E4264),MONTH(E4264)-1,DAY(1)),'מדדים וריביות'!B:C,2,FALSE),VLOOKUP(DATE(YEAR(E4264),MONTH(E4264)-2,DAY(1)),'מדדים וריביות'!B:C,2,FALSE))</f>
        <v>26049607.832944199</v>
      </c>
      <c r="I4264" s="43">
        <f>'ריבית יומית'!D4258</f>
        <v>1.0738622586670132E-4</v>
      </c>
      <c r="J4264" s="29">
        <f t="shared" si="547"/>
        <v>1.4959241869716216</v>
      </c>
      <c r="L4264">
        <f>VLOOKUP(D4263,'מדדים וריביות'!B:C,2)</f>
        <v>26126450.333926301</v>
      </c>
      <c r="M4264" s="30">
        <f t="shared" si="552"/>
        <v>0</v>
      </c>
      <c r="O4264" s="39">
        <f t="shared" si="549"/>
        <v>0</v>
      </c>
      <c r="P4264" s="39">
        <f t="shared" si="545"/>
        <v>0</v>
      </c>
      <c r="Q4264" s="39">
        <f t="shared" si="550"/>
        <v>0</v>
      </c>
      <c r="R4264" s="41">
        <f t="shared" si="551"/>
        <v>0</v>
      </c>
    </row>
    <row r="4265" spans="4:18" x14ac:dyDescent="0.25">
      <c r="D4265" s="1">
        <v>37130</v>
      </c>
      <c r="E4265" s="1">
        <f t="shared" si="548"/>
        <v>37104</v>
      </c>
      <c r="F4265" s="30">
        <f t="shared" si="546"/>
        <v>0</v>
      </c>
      <c r="H4265" s="42">
        <f>IF(DAY(D4265)&gt;14,VLOOKUP(DATE(YEAR(E4265),MONTH(E4265)-1,DAY(1)),'מדדים וריביות'!B:C,2,FALSE),VLOOKUP(DATE(YEAR(E4265),MONTH(E4265)-2,DAY(1)),'מדדים וריביות'!B:C,2,FALSE))</f>
        <v>26049607.832944199</v>
      </c>
      <c r="I4265" s="43">
        <f>'ריבית יומית'!D4259</f>
        <v>1.0738622586670132E-4</v>
      </c>
      <c r="J4265" s="29">
        <f t="shared" si="547"/>
        <v>1.4957635625678485</v>
      </c>
      <c r="L4265">
        <f>VLOOKUP(D4264,'מדדים וריביות'!B:C,2)</f>
        <v>26126450.333926301</v>
      </c>
      <c r="M4265" s="30">
        <f t="shared" si="552"/>
        <v>0</v>
      </c>
      <c r="O4265" s="39">
        <f t="shared" si="549"/>
        <v>0</v>
      </c>
      <c r="P4265" s="39">
        <f t="shared" si="545"/>
        <v>0</v>
      </c>
      <c r="Q4265" s="39">
        <f t="shared" si="550"/>
        <v>0</v>
      </c>
      <c r="R4265" s="41">
        <f t="shared" si="551"/>
        <v>0</v>
      </c>
    </row>
    <row r="4266" spans="4:18" x14ac:dyDescent="0.25">
      <c r="D4266" s="1">
        <v>37131</v>
      </c>
      <c r="E4266" s="1">
        <f t="shared" si="548"/>
        <v>37104</v>
      </c>
      <c r="F4266" s="30">
        <f t="shared" si="546"/>
        <v>0</v>
      </c>
      <c r="H4266" s="42">
        <f>IF(DAY(D4266)&gt;14,VLOOKUP(DATE(YEAR(E4266),MONTH(E4266)-1,DAY(1)),'מדדים וריביות'!B:C,2,FALSE),VLOOKUP(DATE(YEAR(E4266),MONTH(E4266)-2,DAY(1)),'מדדים וריביות'!B:C,2,FALSE))</f>
        <v>26049607.832944199</v>
      </c>
      <c r="I4266" s="43">
        <f>'ריבית יומית'!D4260</f>
        <v>1.0738622586670132E-4</v>
      </c>
      <c r="J4266" s="29">
        <f t="shared" si="547"/>
        <v>1.4956029554110719</v>
      </c>
      <c r="L4266">
        <f>VLOOKUP(D4265,'מדדים וריביות'!B:C,2)</f>
        <v>26126450.333926301</v>
      </c>
      <c r="M4266" s="30">
        <f t="shared" si="552"/>
        <v>0</v>
      </c>
      <c r="O4266" s="39">
        <f t="shared" si="549"/>
        <v>0</v>
      </c>
      <c r="P4266" s="39">
        <f t="shared" si="545"/>
        <v>0</v>
      </c>
      <c r="Q4266" s="39">
        <f t="shared" si="550"/>
        <v>0</v>
      </c>
      <c r="R4266" s="41">
        <f t="shared" si="551"/>
        <v>0</v>
      </c>
    </row>
    <row r="4267" spans="4:18" x14ac:dyDescent="0.25">
      <c r="D4267" s="1">
        <v>37132</v>
      </c>
      <c r="E4267" s="1">
        <f t="shared" si="548"/>
        <v>37104</v>
      </c>
      <c r="F4267" s="30">
        <f t="shared" si="546"/>
        <v>0</v>
      </c>
      <c r="H4267" s="42">
        <f>IF(DAY(D4267)&gt;14,VLOOKUP(DATE(YEAR(E4267),MONTH(E4267)-1,DAY(1)),'מדדים וריביות'!B:C,2,FALSE),VLOOKUP(DATE(YEAR(E4267),MONTH(E4267)-2,DAY(1)),'מדדים וריביות'!B:C,2,FALSE))</f>
        <v>26049607.832944199</v>
      </c>
      <c r="I4267" s="43">
        <f>'ריבית יומית'!D4261</f>
        <v>1.0738622586670132E-4</v>
      </c>
      <c r="J4267" s="29">
        <f t="shared" si="547"/>
        <v>1.4954423654994398</v>
      </c>
      <c r="L4267">
        <f>VLOOKUP(D4266,'מדדים וריביות'!B:C,2)</f>
        <v>26126450.333926301</v>
      </c>
      <c r="M4267" s="30">
        <f t="shared" si="552"/>
        <v>0</v>
      </c>
      <c r="O4267" s="39">
        <f t="shared" si="549"/>
        <v>0</v>
      </c>
      <c r="P4267" s="39">
        <f t="shared" si="545"/>
        <v>0</v>
      </c>
      <c r="Q4267" s="39">
        <f t="shared" si="550"/>
        <v>0</v>
      </c>
      <c r="R4267" s="41">
        <f t="shared" si="551"/>
        <v>0</v>
      </c>
    </row>
    <row r="4268" spans="4:18" x14ac:dyDescent="0.25">
      <c r="D4268" s="1">
        <v>37133</v>
      </c>
      <c r="E4268" s="1">
        <f t="shared" si="548"/>
        <v>37104</v>
      </c>
      <c r="F4268" s="30">
        <f t="shared" si="546"/>
        <v>0</v>
      </c>
      <c r="H4268" s="42">
        <f>IF(DAY(D4268)&gt;14,VLOOKUP(DATE(YEAR(E4268),MONTH(E4268)-1,DAY(1)),'מדדים וריביות'!B:C,2,FALSE),VLOOKUP(DATE(YEAR(E4268),MONTH(E4268)-2,DAY(1)),'מדדים וריביות'!B:C,2,FALSE))</f>
        <v>26049607.832944199</v>
      </c>
      <c r="I4268" s="43">
        <f>'ריבית יומית'!D4262</f>
        <v>1.0738622586670132E-4</v>
      </c>
      <c r="J4268" s="29">
        <f t="shared" si="547"/>
        <v>1.4952817928311004</v>
      </c>
      <c r="L4268">
        <f>VLOOKUP(D4267,'מדדים וריביות'!B:C,2)</f>
        <v>26126450.333926301</v>
      </c>
      <c r="M4268" s="30">
        <f t="shared" si="552"/>
        <v>0</v>
      </c>
      <c r="O4268" s="39">
        <f t="shared" si="549"/>
        <v>0</v>
      </c>
      <c r="P4268" s="39">
        <f t="shared" ref="P4268:P4331" si="553">J4269*G4268-G4268</f>
        <v>0</v>
      </c>
      <c r="Q4268" s="39">
        <f t="shared" si="550"/>
        <v>0</v>
      </c>
      <c r="R4268" s="41">
        <f t="shared" si="551"/>
        <v>0</v>
      </c>
    </row>
    <row r="4269" spans="4:18" x14ac:dyDescent="0.25">
      <c r="D4269" s="1">
        <v>37134</v>
      </c>
      <c r="E4269" s="1">
        <f t="shared" si="548"/>
        <v>37104</v>
      </c>
      <c r="F4269" s="30">
        <f t="shared" si="546"/>
        <v>0</v>
      </c>
      <c r="H4269" s="42">
        <f>IF(DAY(D4269)&gt;14,VLOOKUP(DATE(YEAR(E4269),MONTH(E4269)-1,DAY(1)),'מדדים וריביות'!B:C,2,FALSE),VLOOKUP(DATE(YEAR(E4269),MONTH(E4269)-2,DAY(1)),'מדדים וריביות'!B:C,2,FALSE))</f>
        <v>26049607.832944199</v>
      </c>
      <c r="I4269" s="43">
        <f>'ריבית יומית'!D4263</f>
        <v>1.0738622586670132E-4</v>
      </c>
      <c r="J4269" s="29">
        <f t="shared" si="547"/>
        <v>1.4951212374042024</v>
      </c>
      <c r="L4269">
        <f>VLOOKUP(D4268,'מדדים וריביות'!B:C,2)</f>
        <v>26126450.333926301</v>
      </c>
      <c r="M4269" s="30">
        <f t="shared" si="552"/>
        <v>0</v>
      </c>
      <c r="O4269" s="39">
        <f t="shared" si="549"/>
        <v>0</v>
      </c>
      <c r="P4269" s="39">
        <f t="shared" si="553"/>
        <v>0</v>
      </c>
      <c r="Q4269" s="39">
        <f t="shared" si="550"/>
        <v>0</v>
      </c>
      <c r="R4269" s="41">
        <f t="shared" si="551"/>
        <v>0</v>
      </c>
    </row>
    <row r="4270" spans="4:18" x14ac:dyDescent="0.25">
      <c r="D4270" s="1">
        <v>37135</v>
      </c>
      <c r="E4270" s="1">
        <f t="shared" si="548"/>
        <v>37135</v>
      </c>
      <c r="F4270" s="30">
        <f t="shared" si="546"/>
        <v>0</v>
      </c>
      <c r="H4270" s="42">
        <f>IF(DAY(D4270)&gt;14,VLOOKUP(DATE(YEAR(E4270),MONTH(E4270)-1,DAY(1)),'מדדים וריביות'!B:C,2,FALSE),VLOOKUP(DATE(YEAR(E4270),MONTH(E4270)-2,DAY(1)),'מדדים וריביות'!B:C,2,FALSE))</f>
        <v>26049607.832944199</v>
      </c>
      <c r="I4270" s="43">
        <f>'ריבית יומית'!D4264</f>
        <v>1.0738622586670132E-4</v>
      </c>
      <c r="J4270" s="29">
        <f t="shared" si="547"/>
        <v>1.4949606992168945</v>
      </c>
      <c r="L4270">
        <f>VLOOKUP(D4269,'מדדים וריביות'!B:C,2)</f>
        <v>26126450.333926301</v>
      </c>
      <c r="M4270" s="30">
        <f t="shared" si="552"/>
        <v>0</v>
      </c>
      <c r="O4270" s="39">
        <f t="shared" si="549"/>
        <v>0</v>
      </c>
      <c r="P4270" s="39">
        <f t="shared" si="553"/>
        <v>0</v>
      </c>
      <c r="Q4270" s="39">
        <f t="shared" si="550"/>
        <v>0</v>
      </c>
      <c r="R4270" s="41">
        <f t="shared" si="551"/>
        <v>0</v>
      </c>
    </row>
    <row r="4271" spans="4:18" x14ac:dyDescent="0.25">
      <c r="D4271" s="1">
        <v>37136</v>
      </c>
      <c r="E4271" s="1">
        <f t="shared" si="548"/>
        <v>37135</v>
      </c>
      <c r="F4271" s="30">
        <f t="shared" si="546"/>
        <v>0</v>
      </c>
      <c r="H4271" s="42">
        <f>IF(DAY(D4271)&gt;14,VLOOKUP(DATE(YEAR(E4271),MONTH(E4271)-1,DAY(1)),'מדדים וריביות'!B:C,2,FALSE),VLOOKUP(DATE(YEAR(E4271),MONTH(E4271)-2,DAY(1)),'מדדים וריביות'!B:C,2,FALSE))</f>
        <v>26049607.832944199</v>
      </c>
      <c r="I4271" s="43">
        <f>'ריבית יומית'!D4265</f>
        <v>1.0738622586670132E-4</v>
      </c>
      <c r="J4271" s="29">
        <f t="shared" si="547"/>
        <v>1.4948001782673255</v>
      </c>
      <c r="L4271">
        <f>VLOOKUP(D4270,'מדדים וריביות'!B:C,2)</f>
        <v>26177678.667914402</v>
      </c>
      <c r="M4271" s="30">
        <f t="shared" si="552"/>
        <v>0</v>
      </c>
      <c r="O4271" s="39">
        <f t="shared" si="549"/>
        <v>0</v>
      </c>
      <c r="P4271" s="39">
        <f t="shared" si="553"/>
        <v>0</v>
      </c>
      <c r="Q4271" s="39">
        <f t="shared" si="550"/>
        <v>0</v>
      </c>
      <c r="R4271" s="41">
        <f t="shared" si="551"/>
        <v>0</v>
      </c>
    </row>
    <row r="4272" spans="4:18" x14ac:dyDescent="0.25">
      <c r="D4272" s="1">
        <v>37137</v>
      </c>
      <c r="E4272" s="1">
        <f t="shared" si="548"/>
        <v>37135</v>
      </c>
      <c r="F4272" s="30">
        <f t="shared" si="546"/>
        <v>0</v>
      </c>
      <c r="H4272" s="42">
        <f>IF(DAY(D4272)&gt;14,VLOOKUP(DATE(YEAR(E4272),MONTH(E4272)-1,DAY(1)),'מדדים וריביות'!B:C,2,FALSE),VLOOKUP(DATE(YEAR(E4272),MONTH(E4272)-2,DAY(1)),'מדדים וריביות'!B:C,2,FALSE))</f>
        <v>26049607.832944199</v>
      </c>
      <c r="I4272" s="43">
        <f>'ריבית יומית'!D4266</f>
        <v>1.0738622586670132E-4</v>
      </c>
      <c r="J4272" s="29">
        <f t="shared" si="547"/>
        <v>1.4946396745536445</v>
      </c>
      <c r="L4272">
        <f>VLOOKUP(D4271,'מדדים וריביות'!B:C,2)</f>
        <v>26177678.667914402</v>
      </c>
      <c r="M4272" s="30">
        <f t="shared" si="552"/>
        <v>0</v>
      </c>
      <c r="O4272" s="39">
        <f t="shared" si="549"/>
        <v>0</v>
      </c>
      <c r="P4272" s="39">
        <f t="shared" si="553"/>
        <v>0</v>
      </c>
      <c r="Q4272" s="39">
        <f t="shared" si="550"/>
        <v>0</v>
      </c>
      <c r="R4272" s="41">
        <f t="shared" si="551"/>
        <v>0</v>
      </c>
    </row>
    <row r="4273" spans="4:18" x14ac:dyDescent="0.25">
      <c r="D4273" s="1">
        <v>37138</v>
      </c>
      <c r="E4273" s="1">
        <f t="shared" si="548"/>
        <v>37135</v>
      </c>
      <c r="F4273" s="30">
        <f t="shared" si="546"/>
        <v>0</v>
      </c>
      <c r="H4273" s="42">
        <f>IF(DAY(D4273)&gt;14,VLOOKUP(DATE(YEAR(E4273),MONTH(E4273)-1,DAY(1)),'מדדים וריביות'!B:C,2,FALSE),VLOOKUP(DATE(YEAR(E4273),MONTH(E4273)-2,DAY(1)),'מדדים וריביות'!B:C,2,FALSE))</f>
        <v>26049607.832944199</v>
      </c>
      <c r="I4273" s="43">
        <f>'ריבית יומית'!D4267</f>
        <v>1.0738622586670132E-4</v>
      </c>
      <c r="J4273" s="29">
        <f t="shared" si="547"/>
        <v>1.4944791880740009</v>
      </c>
      <c r="L4273">
        <f>VLOOKUP(D4272,'מדדים וריביות'!B:C,2)</f>
        <v>26177678.667914402</v>
      </c>
      <c r="M4273" s="30">
        <f t="shared" si="552"/>
        <v>0</v>
      </c>
      <c r="O4273" s="39">
        <f t="shared" si="549"/>
        <v>0</v>
      </c>
      <c r="P4273" s="39">
        <f t="shared" si="553"/>
        <v>0</v>
      </c>
      <c r="Q4273" s="39">
        <f t="shared" si="550"/>
        <v>0</v>
      </c>
      <c r="R4273" s="41">
        <f t="shared" si="551"/>
        <v>0</v>
      </c>
    </row>
    <row r="4274" spans="4:18" x14ac:dyDescent="0.25">
      <c r="D4274" s="1">
        <v>37139</v>
      </c>
      <c r="E4274" s="1">
        <f t="shared" si="548"/>
        <v>37135</v>
      </c>
      <c r="F4274" s="30">
        <f t="shared" si="546"/>
        <v>0</v>
      </c>
      <c r="H4274" s="42">
        <f>IF(DAY(D4274)&gt;14,VLOOKUP(DATE(YEAR(E4274),MONTH(E4274)-1,DAY(1)),'מדדים וריביות'!B:C,2,FALSE),VLOOKUP(DATE(YEAR(E4274),MONTH(E4274)-2,DAY(1)),'מדדים וריביות'!B:C,2,FALSE))</f>
        <v>26049607.832944199</v>
      </c>
      <c r="I4274" s="43">
        <f>'ריבית יומית'!D4268</f>
        <v>1.0738622586670132E-4</v>
      </c>
      <c r="J4274" s="29">
        <f t="shared" si="547"/>
        <v>1.4943187188265441</v>
      </c>
      <c r="L4274">
        <f>VLOOKUP(D4273,'מדדים וריביות'!B:C,2)</f>
        <v>26177678.667914402</v>
      </c>
      <c r="M4274" s="30">
        <f t="shared" si="552"/>
        <v>0</v>
      </c>
      <c r="O4274" s="39">
        <f t="shared" si="549"/>
        <v>0</v>
      </c>
      <c r="P4274" s="39">
        <f t="shared" si="553"/>
        <v>0</v>
      </c>
      <c r="Q4274" s="39">
        <f t="shared" si="550"/>
        <v>0</v>
      </c>
      <c r="R4274" s="41">
        <f t="shared" si="551"/>
        <v>0</v>
      </c>
    </row>
    <row r="4275" spans="4:18" x14ac:dyDescent="0.25">
      <c r="D4275" s="1">
        <v>37140</v>
      </c>
      <c r="E4275" s="1">
        <f t="shared" si="548"/>
        <v>37135</v>
      </c>
      <c r="F4275" s="30">
        <f t="shared" si="546"/>
        <v>0</v>
      </c>
      <c r="H4275" s="42">
        <f>IF(DAY(D4275)&gt;14,VLOOKUP(DATE(YEAR(E4275),MONTH(E4275)-1,DAY(1)),'מדדים וריביות'!B:C,2,FALSE),VLOOKUP(DATE(YEAR(E4275),MONTH(E4275)-2,DAY(1)),'מדדים וריביות'!B:C,2,FALSE))</f>
        <v>26049607.832944199</v>
      </c>
      <c r="I4275" s="43">
        <f>'ריבית יומית'!D4269</f>
        <v>1.0738622586670132E-4</v>
      </c>
      <c r="J4275" s="29">
        <f t="shared" si="547"/>
        <v>1.494158266809424</v>
      </c>
      <c r="L4275">
        <f>VLOOKUP(D4274,'מדדים וריביות'!B:C,2)</f>
        <v>26177678.667914402</v>
      </c>
      <c r="M4275" s="30">
        <f t="shared" si="552"/>
        <v>0</v>
      </c>
      <c r="O4275" s="39">
        <f t="shared" si="549"/>
        <v>0</v>
      </c>
      <c r="P4275" s="39">
        <f t="shared" si="553"/>
        <v>0</v>
      </c>
      <c r="Q4275" s="39">
        <f t="shared" si="550"/>
        <v>0</v>
      </c>
      <c r="R4275" s="41">
        <f t="shared" si="551"/>
        <v>0</v>
      </c>
    </row>
    <row r="4276" spans="4:18" x14ac:dyDescent="0.25">
      <c r="D4276" s="1">
        <v>37141</v>
      </c>
      <c r="E4276" s="1">
        <f t="shared" si="548"/>
        <v>37135</v>
      </c>
      <c r="F4276" s="30">
        <f t="shared" si="546"/>
        <v>0</v>
      </c>
      <c r="H4276" s="42">
        <f>IF(DAY(D4276)&gt;14,VLOOKUP(DATE(YEAR(E4276),MONTH(E4276)-1,DAY(1)),'מדדים וריביות'!B:C,2,FALSE),VLOOKUP(DATE(YEAR(E4276),MONTH(E4276)-2,DAY(1)),'מדדים וריביות'!B:C,2,FALSE))</f>
        <v>26049607.832944199</v>
      </c>
      <c r="I4276" s="43">
        <f>'ריבית יומית'!D4270</f>
        <v>1.0738622586670132E-4</v>
      </c>
      <c r="J4276" s="29">
        <f t="shared" si="547"/>
        <v>1.4939978320207903</v>
      </c>
      <c r="L4276">
        <f>VLOOKUP(D4275,'מדדים וריביות'!B:C,2)</f>
        <v>26177678.667914402</v>
      </c>
      <c r="M4276" s="30">
        <f t="shared" si="552"/>
        <v>0</v>
      </c>
      <c r="O4276" s="39">
        <f t="shared" si="549"/>
        <v>0</v>
      </c>
      <c r="P4276" s="39">
        <f t="shared" si="553"/>
        <v>0</v>
      </c>
      <c r="Q4276" s="39">
        <f t="shared" si="550"/>
        <v>0</v>
      </c>
      <c r="R4276" s="41">
        <f t="shared" si="551"/>
        <v>0</v>
      </c>
    </row>
    <row r="4277" spans="4:18" x14ac:dyDescent="0.25">
      <c r="D4277" s="1">
        <v>37142</v>
      </c>
      <c r="E4277" s="1">
        <f t="shared" si="548"/>
        <v>37135</v>
      </c>
      <c r="F4277" s="30">
        <f t="shared" si="546"/>
        <v>0</v>
      </c>
      <c r="H4277" s="42">
        <f>IF(DAY(D4277)&gt;14,VLOOKUP(DATE(YEAR(E4277),MONTH(E4277)-1,DAY(1)),'מדדים וריביות'!B:C,2,FALSE),VLOOKUP(DATE(YEAR(E4277),MONTH(E4277)-2,DAY(1)),'מדדים וריביות'!B:C,2,FALSE))</f>
        <v>26049607.832944199</v>
      </c>
      <c r="I4277" s="43">
        <f>'ריבית יומית'!D4271</f>
        <v>1.0738622586670132E-4</v>
      </c>
      <c r="J4277" s="29">
        <f t="shared" si="547"/>
        <v>1.4938374144587931</v>
      </c>
      <c r="L4277">
        <f>VLOOKUP(D4276,'מדדים וריביות'!B:C,2)</f>
        <v>26177678.667914402</v>
      </c>
      <c r="M4277" s="30">
        <f t="shared" si="552"/>
        <v>0</v>
      </c>
      <c r="O4277" s="39">
        <f t="shared" si="549"/>
        <v>0</v>
      </c>
      <c r="P4277" s="39">
        <f t="shared" si="553"/>
        <v>0</v>
      </c>
      <c r="Q4277" s="39">
        <f t="shared" si="550"/>
        <v>0</v>
      </c>
      <c r="R4277" s="41">
        <f t="shared" si="551"/>
        <v>0</v>
      </c>
    </row>
    <row r="4278" spans="4:18" x14ac:dyDescent="0.25">
      <c r="D4278" s="1">
        <v>37143</v>
      </c>
      <c r="E4278" s="1">
        <f t="shared" si="548"/>
        <v>37135</v>
      </c>
      <c r="F4278" s="30">
        <f t="shared" si="546"/>
        <v>0</v>
      </c>
      <c r="H4278" s="42">
        <f>IF(DAY(D4278)&gt;14,VLOOKUP(DATE(YEAR(E4278),MONTH(E4278)-1,DAY(1)),'מדדים וריביות'!B:C,2,FALSE),VLOOKUP(DATE(YEAR(E4278),MONTH(E4278)-2,DAY(1)),'מדדים וריביות'!B:C,2,FALSE))</f>
        <v>26049607.832944199</v>
      </c>
      <c r="I4278" s="43">
        <f>'ריבית יומית'!D4272</f>
        <v>1.0738622586670132E-4</v>
      </c>
      <c r="J4278" s="29">
        <f t="shared" si="547"/>
        <v>1.4936770141215827</v>
      </c>
      <c r="L4278">
        <f>VLOOKUP(D4277,'מדדים וריביות'!B:C,2)</f>
        <v>26177678.667914402</v>
      </c>
      <c r="M4278" s="30">
        <f t="shared" si="552"/>
        <v>0</v>
      </c>
      <c r="O4278" s="39">
        <f t="shared" si="549"/>
        <v>0</v>
      </c>
      <c r="P4278" s="39">
        <f t="shared" si="553"/>
        <v>0</v>
      </c>
      <c r="Q4278" s="39">
        <f t="shared" si="550"/>
        <v>0</v>
      </c>
      <c r="R4278" s="41">
        <f t="shared" si="551"/>
        <v>0</v>
      </c>
    </row>
    <row r="4279" spans="4:18" x14ac:dyDescent="0.25">
      <c r="D4279" s="1">
        <v>37144</v>
      </c>
      <c r="E4279" s="1">
        <f t="shared" si="548"/>
        <v>37135</v>
      </c>
      <c r="F4279" s="30">
        <f t="shared" si="546"/>
        <v>0</v>
      </c>
      <c r="H4279" s="42">
        <f>IF(DAY(D4279)&gt;14,VLOOKUP(DATE(YEAR(E4279),MONTH(E4279)-1,DAY(1)),'מדדים וריביות'!B:C,2,FALSE),VLOOKUP(DATE(YEAR(E4279),MONTH(E4279)-2,DAY(1)),'מדדים וריביות'!B:C,2,FALSE))</f>
        <v>26049607.832944199</v>
      </c>
      <c r="I4279" s="43">
        <f>'ריבית יומית'!D4273</f>
        <v>1.0738622586670132E-4</v>
      </c>
      <c r="J4279" s="29">
        <f t="shared" si="547"/>
        <v>1.4935166310073096</v>
      </c>
      <c r="L4279">
        <f>VLOOKUP(D4278,'מדדים וריביות'!B:C,2)</f>
        <v>26177678.667914402</v>
      </c>
      <c r="M4279" s="30">
        <f t="shared" si="552"/>
        <v>0</v>
      </c>
      <c r="O4279" s="39">
        <f t="shared" si="549"/>
        <v>0</v>
      </c>
      <c r="P4279" s="39">
        <f t="shared" si="553"/>
        <v>0</v>
      </c>
      <c r="Q4279" s="39">
        <f t="shared" si="550"/>
        <v>0</v>
      </c>
      <c r="R4279" s="41">
        <f t="shared" si="551"/>
        <v>0</v>
      </c>
    </row>
    <row r="4280" spans="4:18" x14ac:dyDescent="0.25">
      <c r="D4280" s="1">
        <v>37145</v>
      </c>
      <c r="E4280" s="1">
        <f t="shared" si="548"/>
        <v>37135</v>
      </c>
      <c r="F4280" s="30">
        <f t="shared" si="546"/>
        <v>0</v>
      </c>
      <c r="H4280" s="42">
        <f>IF(DAY(D4280)&gt;14,VLOOKUP(DATE(YEAR(E4280),MONTH(E4280)-1,DAY(1)),'מדדים וריביות'!B:C,2,FALSE),VLOOKUP(DATE(YEAR(E4280),MONTH(E4280)-2,DAY(1)),'מדדים וריביות'!B:C,2,FALSE))</f>
        <v>26049607.832944199</v>
      </c>
      <c r="I4280" s="43">
        <f>'ריבית יומית'!D4274</f>
        <v>1.0738622586670132E-4</v>
      </c>
      <c r="J4280" s="29">
        <f t="shared" si="547"/>
        <v>1.4933562651141246</v>
      </c>
      <c r="L4280">
        <f>VLOOKUP(D4279,'מדדים וריביות'!B:C,2)</f>
        <v>26177678.667914402</v>
      </c>
      <c r="M4280" s="30">
        <f t="shared" si="552"/>
        <v>0</v>
      </c>
      <c r="O4280" s="39">
        <f t="shared" si="549"/>
        <v>0</v>
      </c>
      <c r="P4280" s="39">
        <f t="shared" si="553"/>
        <v>0</v>
      </c>
      <c r="Q4280" s="39">
        <f t="shared" si="550"/>
        <v>0</v>
      </c>
      <c r="R4280" s="41">
        <f t="shared" si="551"/>
        <v>0</v>
      </c>
    </row>
    <row r="4281" spans="4:18" x14ac:dyDescent="0.25">
      <c r="D4281" s="1">
        <v>37146</v>
      </c>
      <c r="E4281" s="1">
        <f t="shared" si="548"/>
        <v>37135</v>
      </c>
      <c r="F4281" s="30">
        <f t="shared" si="546"/>
        <v>0</v>
      </c>
      <c r="H4281" s="42">
        <f>IF(DAY(D4281)&gt;14,VLOOKUP(DATE(YEAR(E4281),MONTH(E4281)-1,DAY(1)),'מדדים וריביות'!B:C,2,FALSE),VLOOKUP(DATE(YEAR(E4281),MONTH(E4281)-2,DAY(1)),'מדדים וריביות'!B:C,2,FALSE))</f>
        <v>26049607.832944199</v>
      </c>
      <c r="I4281" s="43">
        <f>'ריבית יומית'!D4275</f>
        <v>1.0738622586670132E-4</v>
      </c>
      <c r="J4281" s="29">
        <f t="shared" si="547"/>
        <v>1.4931959164401785</v>
      </c>
      <c r="L4281">
        <f>VLOOKUP(D4280,'מדדים וריביות'!B:C,2)</f>
        <v>26177678.667914402</v>
      </c>
      <c r="M4281" s="30">
        <f t="shared" si="552"/>
        <v>0</v>
      </c>
      <c r="O4281" s="39">
        <f t="shared" si="549"/>
        <v>0</v>
      </c>
      <c r="P4281" s="39">
        <f t="shared" si="553"/>
        <v>0</v>
      </c>
      <c r="Q4281" s="39">
        <f t="shared" si="550"/>
        <v>0</v>
      </c>
      <c r="R4281" s="41">
        <f t="shared" si="551"/>
        <v>0</v>
      </c>
    </row>
    <row r="4282" spans="4:18" x14ac:dyDescent="0.25">
      <c r="D4282" s="1">
        <v>37147</v>
      </c>
      <c r="E4282" s="1">
        <f t="shared" si="548"/>
        <v>37135</v>
      </c>
      <c r="F4282" s="30">
        <f t="shared" si="546"/>
        <v>0</v>
      </c>
      <c r="H4282" s="42">
        <f>IF(DAY(D4282)&gt;14,VLOOKUP(DATE(YEAR(E4282),MONTH(E4282)-1,DAY(1)),'מדדים וריביות'!B:C,2,FALSE),VLOOKUP(DATE(YEAR(E4282),MONTH(E4282)-2,DAY(1)),'מדדים וריביות'!B:C,2,FALSE))</f>
        <v>26049607.832944199</v>
      </c>
      <c r="I4282" s="43">
        <f>'ריבית יומית'!D4276</f>
        <v>1.0738622586670132E-4</v>
      </c>
      <c r="J4282" s="29">
        <f t="shared" si="547"/>
        <v>1.4930355849836223</v>
      </c>
      <c r="L4282">
        <f>VLOOKUP(D4281,'מדדים וריביות'!B:C,2)</f>
        <v>26177678.667914402</v>
      </c>
      <c r="M4282" s="30">
        <f t="shared" si="552"/>
        <v>0</v>
      </c>
      <c r="O4282" s="39">
        <f t="shared" si="549"/>
        <v>0</v>
      </c>
      <c r="P4282" s="39">
        <f t="shared" si="553"/>
        <v>0</v>
      </c>
      <c r="Q4282" s="39">
        <f t="shared" si="550"/>
        <v>0</v>
      </c>
      <c r="R4282" s="41">
        <f t="shared" si="551"/>
        <v>0</v>
      </c>
    </row>
    <row r="4283" spans="4:18" x14ac:dyDescent="0.25">
      <c r="D4283" s="1">
        <v>37148</v>
      </c>
      <c r="E4283" s="1">
        <f t="shared" si="548"/>
        <v>37135</v>
      </c>
      <c r="F4283" s="30">
        <f t="shared" si="546"/>
        <v>0</v>
      </c>
      <c r="H4283" s="42">
        <f>IF(DAY(D4283)&gt;14,VLOOKUP(DATE(YEAR(E4283),MONTH(E4283)-1,DAY(1)),'מדדים וריביות'!B:C,2,FALSE),VLOOKUP(DATE(YEAR(E4283),MONTH(E4283)-2,DAY(1)),'מדדים וריביות'!B:C,2,FALSE))</f>
        <v>26049607.832944199</v>
      </c>
      <c r="I4283" s="43">
        <f>'ריבית יומית'!D4277</f>
        <v>1.0738622586670132E-4</v>
      </c>
      <c r="J4283" s="29">
        <f t="shared" si="547"/>
        <v>1.4928752707426076</v>
      </c>
      <c r="L4283">
        <f>VLOOKUP(D4282,'מדדים וריביות'!B:C,2)</f>
        <v>26177678.667914402</v>
      </c>
      <c r="M4283" s="30">
        <f t="shared" si="552"/>
        <v>0</v>
      </c>
      <c r="O4283" s="39">
        <f t="shared" si="549"/>
        <v>0</v>
      </c>
      <c r="P4283" s="39">
        <f t="shared" si="553"/>
        <v>0</v>
      </c>
      <c r="Q4283" s="39">
        <f t="shared" si="550"/>
        <v>0</v>
      </c>
      <c r="R4283" s="41">
        <f t="shared" si="551"/>
        <v>0</v>
      </c>
    </row>
    <row r="4284" spans="4:18" x14ac:dyDescent="0.25">
      <c r="D4284" s="1">
        <v>37149</v>
      </c>
      <c r="E4284" s="1">
        <f t="shared" si="548"/>
        <v>37135</v>
      </c>
      <c r="F4284" s="30">
        <f t="shared" si="546"/>
        <v>0</v>
      </c>
      <c r="H4284" s="42">
        <f>IF(DAY(D4284)&gt;14,VLOOKUP(DATE(YEAR(E4284),MONTH(E4284)-1,DAY(1)),'מדדים וריביות'!B:C,2,FALSE),VLOOKUP(DATE(YEAR(E4284),MONTH(E4284)-2,DAY(1)),'מדדים וריביות'!B:C,2,FALSE))</f>
        <v>26126450.333926301</v>
      </c>
      <c r="I4284" s="43">
        <f>'ריבית יומית'!D4278</f>
        <v>1.0738622586670132E-4</v>
      </c>
      <c r="J4284" s="29">
        <f t="shared" si="547"/>
        <v>1.4927149737152856</v>
      </c>
      <c r="L4284">
        <f>VLOOKUP(D4283,'מדדים וריביות'!B:C,2)</f>
        <v>26177678.667914402</v>
      </c>
      <c r="M4284" s="30">
        <f t="shared" si="552"/>
        <v>0</v>
      </c>
      <c r="O4284" s="39">
        <f t="shared" si="549"/>
        <v>0</v>
      </c>
      <c r="P4284" s="39">
        <f t="shared" si="553"/>
        <v>0</v>
      </c>
      <c r="Q4284" s="39">
        <f t="shared" si="550"/>
        <v>0</v>
      </c>
      <c r="R4284" s="41">
        <f t="shared" si="551"/>
        <v>0</v>
      </c>
    </row>
    <row r="4285" spans="4:18" x14ac:dyDescent="0.25">
      <c r="D4285" s="1">
        <v>37150</v>
      </c>
      <c r="E4285" s="1">
        <f t="shared" si="548"/>
        <v>37135</v>
      </c>
      <c r="F4285" s="30">
        <f t="shared" si="546"/>
        <v>0</v>
      </c>
      <c r="H4285" s="42">
        <f>IF(DAY(D4285)&gt;14,VLOOKUP(DATE(YEAR(E4285),MONTH(E4285)-1,DAY(1)),'מדדים וריביות'!B:C,2,FALSE),VLOOKUP(DATE(YEAR(E4285),MONTH(E4285)-2,DAY(1)),'מדדים וריביות'!B:C,2,FALSE))</f>
        <v>26126450.333926301</v>
      </c>
      <c r="I4285" s="43">
        <f>'ריבית יומית'!D4279</f>
        <v>1.0738622586670132E-4</v>
      </c>
      <c r="J4285" s="29">
        <f t="shared" si="547"/>
        <v>1.492554693899808</v>
      </c>
      <c r="L4285">
        <f>VLOOKUP(D4284,'מדדים וריביות'!B:C,2)</f>
        <v>26177678.667914402</v>
      </c>
      <c r="M4285" s="30">
        <f t="shared" si="552"/>
        <v>0</v>
      </c>
      <c r="O4285" s="39">
        <f t="shared" si="549"/>
        <v>0</v>
      </c>
      <c r="P4285" s="39">
        <f t="shared" si="553"/>
        <v>0</v>
      </c>
      <c r="Q4285" s="39">
        <f t="shared" si="550"/>
        <v>0</v>
      </c>
      <c r="R4285" s="41">
        <f t="shared" si="551"/>
        <v>0</v>
      </c>
    </row>
    <row r="4286" spans="4:18" x14ac:dyDescent="0.25">
      <c r="D4286" s="1">
        <v>37151</v>
      </c>
      <c r="E4286" s="1">
        <f t="shared" si="548"/>
        <v>37135</v>
      </c>
      <c r="F4286" s="30">
        <f t="shared" si="546"/>
        <v>0</v>
      </c>
      <c r="H4286" s="42">
        <f>IF(DAY(D4286)&gt;14,VLOOKUP(DATE(YEAR(E4286),MONTH(E4286)-1,DAY(1)),'מדדים וריביות'!B:C,2,FALSE),VLOOKUP(DATE(YEAR(E4286),MONTH(E4286)-2,DAY(1)),'מדדים וריביות'!B:C,2,FALSE))</f>
        <v>26126450.333926301</v>
      </c>
      <c r="I4286" s="43">
        <f>'ריבית יומית'!D4280</f>
        <v>1.0738622586670132E-4</v>
      </c>
      <c r="J4286" s="29">
        <f t="shared" si="547"/>
        <v>1.4923944312943269</v>
      </c>
      <c r="L4286">
        <f>VLOOKUP(D4285,'מדדים וריביות'!B:C,2)</f>
        <v>26177678.667914402</v>
      </c>
      <c r="M4286" s="30">
        <f t="shared" si="552"/>
        <v>0</v>
      </c>
      <c r="O4286" s="39">
        <f t="shared" si="549"/>
        <v>0</v>
      </c>
      <c r="P4286" s="39">
        <f t="shared" si="553"/>
        <v>0</v>
      </c>
      <c r="Q4286" s="39">
        <f t="shared" si="550"/>
        <v>0</v>
      </c>
      <c r="R4286" s="41">
        <f t="shared" si="551"/>
        <v>0</v>
      </c>
    </row>
    <row r="4287" spans="4:18" x14ac:dyDescent="0.25">
      <c r="D4287" s="1">
        <v>37152</v>
      </c>
      <c r="E4287" s="1">
        <f t="shared" si="548"/>
        <v>37135</v>
      </c>
      <c r="F4287" s="30">
        <f t="shared" si="546"/>
        <v>0</v>
      </c>
      <c r="H4287" s="42">
        <f>IF(DAY(D4287)&gt;14,VLOOKUP(DATE(YEAR(E4287),MONTH(E4287)-1,DAY(1)),'מדדים וריביות'!B:C,2,FALSE),VLOOKUP(DATE(YEAR(E4287),MONTH(E4287)-2,DAY(1)),'מדדים וריביות'!B:C,2,FALSE))</f>
        <v>26126450.333926301</v>
      </c>
      <c r="I4287" s="43">
        <f>'ריבית יומית'!D4281</f>
        <v>1.0738622586670132E-4</v>
      </c>
      <c r="J4287" s="29">
        <f t="shared" si="547"/>
        <v>1.4922341858969941</v>
      </c>
      <c r="L4287">
        <f>VLOOKUP(D4286,'מדדים וריביות'!B:C,2)</f>
        <v>26177678.667914402</v>
      </c>
      <c r="M4287" s="30">
        <f t="shared" si="552"/>
        <v>0</v>
      </c>
      <c r="O4287" s="39">
        <f t="shared" si="549"/>
        <v>0</v>
      </c>
      <c r="P4287" s="39">
        <f t="shared" si="553"/>
        <v>0</v>
      </c>
      <c r="Q4287" s="39">
        <f t="shared" si="550"/>
        <v>0</v>
      </c>
      <c r="R4287" s="41">
        <f t="shared" si="551"/>
        <v>0</v>
      </c>
    </row>
    <row r="4288" spans="4:18" x14ac:dyDescent="0.25">
      <c r="D4288" s="1">
        <v>37153</v>
      </c>
      <c r="E4288" s="1">
        <f t="shared" si="548"/>
        <v>37135</v>
      </c>
      <c r="F4288" s="30">
        <f t="shared" ref="F4288:F4351" si="554">M4287</f>
        <v>0</v>
      </c>
      <c r="H4288" s="42">
        <f>IF(DAY(D4288)&gt;14,VLOOKUP(DATE(YEAR(E4288),MONTH(E4288)-1,DAY(1)),'מדדים וריביות'!B:C,2,FALSE),VLOOKUP(DATE(YEAR(E4288),MONTH(E4288)-2,DAY(1)),'מדדים וריביות'!B:C,2,FALSE))</f>
        <v>26126450.333926301</v>
      </c>
      <c r="I4288" s="43">
        <f>'ריבית יומית'!D4282</f>
        <v>1.0738622586670132E-4</v>
      </c>
      <c r="J4288" s="29">
        <f t="shared" si="547"/>
        <v>1.4920739577059621</v>
      </c>
      <c r="L4288">
        <f>VLOOKUP(D4287,'מדדים וריביות'!B:C,2)</f>
        <v>26177678.667914402</v>
      </c>
      <c r="M4288" s="30">
        <f t="shared" si="552"/>
        <v>0</v>
      </c>
      <c r="O4288" s="39">
        <f t="shared" si="549"/>
        <v>0</v>
      </c>
      <c r="P4288" s="39">
        <f t="shared" si="553"/>
        <v>0</v>
      </c>
      <c r="Q4288" s="39">
        <f t="shared" si="550"/>
        <v>0</v>
      </c>
      <c r="R4288" s="41">
        <f t="shared" si="551"/>
        <v>0</v>
      </c>
    </row>
    <row r="4289" spans="4:18" x14ac:dyDescent="0.25">
      <c r="D4289" s="1">
        <v>37154</v>
      </c>
      <c r="E4289" s="1">
        <f t="shared" si="548"/>
        <v>37135</v>
      </c>
      <c r="F4289" s="30">
        <f t="shared" si="554"/>
        <v>0</v>
      </c>
      <c r="H4289" s="42">
        <f>IF(DAY(D4289)&gt;14,VLOOKUP(DATE(YEAR(E4289),MONTH(E4289)-1,DAY(1)),'מדדים וריביות'!B:C,2,FALSE),VLOOKUP(DATE(YEAR(E4289),MONTH(E4289)-2,DAY(1)),'מדדים וריביות'!B:C,2,FALSE))</f>
        <v>26126450.333926301</v>
      </c>
      <c r="I4289" s="43">
        <f>'ריבית יומית'!D4283</f>
        <v>1.0738622586670132E-4</v>
      </c>
      <c r="J4289" s="29">
        <f t="shared" si="547"/>
        <v>1.4919137467193833</v>
      </c>
      <c r="L4289">
        <f>VLOOKUP(D4288,'מדדים וריביות'!B:C,2)</f>
        <v>26177678.667914402</v>
      </c>
      <c r="M4289" s="30">
        <f t="shared" si="552"/>
        <v>0</v>
      </c>
      <c r="O4289" s="39">
        <f t="shared" si="549"/>
        <v>0</v>
      </c>
      <c r="P4289" s="39">
        <f t="shared" si="553"/>
        <v>0</v>
      </c>
      <c r="Q4289" s="39">
        <f t="shared" si="550"/>
        <v>0</v>
      </c>
      <c r="R4289" s="41">
        <f t="shared" si="551"/>
        <v>0</v>
      </c>
    </row>
    <row r="4290" spans="4:18" x14ac:dyDescent="0.25">
      <c r="D4290" s="1">
        <v>37155</v>
      </c>
      <c r="E4290" s="1">
        <f t="shared" si="548"/>
        <v>37135</v>
      </c>
      <c r="F4290" s="30">
        <f t="shared" si="554"/>
        <v>0</v>
      </c>
      <c r="H4290" s="42">
        <f>IF(DAY(D4290)&gt;14,VLOOKUP(DATE(YEAR(E4290),MONTH(E4290)-1,DAY(1)),'מדדים וריביות'!B:C,2,FALSE),VLOOKUP(DATE(YEAR(E4290),MONTH(E4290)-2,DAY(1)),'מדדים וריביות'!B:C,2,FALSE))</f>
        <v>26126450.333926301</v>
      </c>
      <c r="I4290" s="43">
        <f>'ריבית יומית'!D4284</f>
        <v>1.0738622586670132E-4</v>
      </c>
      <c r="J4290" s="29">
        <f t="shared" si="547"/>
        <v>1.4917535529354102</v>
      </c>
      <c r="L4290">
        <f>VLOOKUP(D4289,'מדדים וריביות'!B:C,2)</f>
        <v>26177678.667914402</v>
      </c>
      <c r="M4290" s="30">
        <f t="shared" si="552"/>
        <v>0</v>
      </c>
      <c r="O4290" s="39">
        <f t="shared" si="549"/>
        <v>0</v>
      </c>
      <c r="P4290" s="39">
        <f t="shared" si="553"/>
        <v>0</v>
      </c>
      <c r="Q4290" s="39">
        <f t="shared" si="550"/>
        <v>0</v>
      </c>
      <c r="R4290" s="41">
        <f t="shared" si="551"/>
        <v>0</v>
      </c>
    </row>
    <row r="4291" spans="4:18" x14ac:dyDescent="0.25">
      <c r="D4291" s="1">
        <v>37156</v>
      </c>
      <c r="E4291" s="1">
        <f t="shared" si="548"/>
        <v>37135</v>
      </c>
      <c r="F4291" s="30">
        <f t="shared" si="554"/>
        <v>0</v>
      </c>
      <c r="H4291" s="42">
        <f>IF(DAY(D4291)&gt;14,VLOOKUP(DATE(YEAR(E4291),MONTH(E4291)-1,DAY(1)),'מדדים וריביות'!B:C,2,FALSE),VLOOKUP(DATE(YEAR(E4291),MONTH(E4291)-2,DAY(1)),'מדדים וריביות'!B:C,2,FALSE))</f>
        <v>26126450.333926301</v>
      </c>
      <c r="I4291" s="43">
        <f>'ריבית יומית'!D4285</f>
        <v>1.0738622586670132E-4</v>
      </c>
      <c r="J4291" s="29">
        <f t="shared" si="547"/>
        <v>1.491593376352196</v>
      </c>
      <c r="L4291">
        <f>VLOOKUP(D4290,'מדדים וריביות'!B:C,2)</f>
        <v>26177678.667914402</v>
      </c>
      <c r="M4291" s="30">
        <f t="shared" si="552"/>
        <v>0</v>
      </c>
      <c r="O4291" s="39">
        <f t="shared" si="549"/>
        <v>0</v>
      </c>
      <c r="P4291" s="39">
        <f t="shared" si="553"/>
        <v>0</v>
      </c>
      <c r="Q4291" s="39">
        <f t="shared" si="550"/>
        <v>0</v>
      </c>
      <c r="R4291" s="41">
        <f t="shared" si="551"/>
        <v>0</v>
      </c>
    </row>
    <row r="4292" spans="4:18" x14ac:dyDescent="0.25">
      <c r="D4292" s="1">
        <v>37157</v>
      </c>
      <c r="E4292" s="1">
        <f t="shared" si="548"/>
        <v>37135</v>
      </c>
      <c r="F4292" s="30">
        <f t="shared" si="554"/>
        <v>0</v>
      </c>
      <c r="H4292" s="42">
        <f>IF(DAY(D4292)&gt;14,VLOOKUP(DATE(YEAR(E4292),MONTH(E4292)-1,DAY(1)),'מדדים וריביות'!B:C,2,FALSE),VLOOKUP(DATE(YEAR(E4292),MONTH(E4292)-2,DAY(1)),'מדדים וריביות'!B:C,2,FALSE))</f>
        <v>26126450.333926301</v>
      </c>
      <c r="I4292" s="43">
        <f>'ריבית יומית'!D4286</f>
        <v>1.0738622586670132E-4</v>
      </c>
      <c r="J4292" s="29">
        <f t="shared" si="547"/>
        <v>1.4914332169678937</v>
      </c>
      <c r="L4292">
        <f>VLOOKUP(D4291,'מדדים וריביות'!B:C,2)</f>
        <v>26177678.667914402</v>
      </c>
      <c r="M4292" s="30">
        <f t="shared" si="552"/>
        <v>0</v>
      </c>
      <c r="O4292" s="39">
        <f t="shared" si="549"/>
        <v>0</v>
      </c>
      <c r="P4292" s="39">
        <f t="shared" si="553"/>
        <v>0</v>
      </c>
      <c r="Q4292" s="39">
        <f t="shared" si="550"/>
        <v>0</v>
      </c>
      <c r="R4292" s="41">
        <f t="shared" si="551"/>
        <v>0</v>
      </c>
    </row>
    <row r="4293" spans="4:18" x14ac:dyDescent="0.25">
      <c r="D4293" s="1">
        <v>37158</v>
      </c>
      <c r="E4293" s="1">
        <f t="shared" si="548"/>
        <v>37135</v>
      </c>
      <c r="F4293" s="30">
        <f t="shared" si="554"/>
        <v>0</v>
      </c>
      <c r="H4293" s="42">
        <f>IF(DAY(D4293)&gt;14,VLOOKUP(DATE(YEAR(E4293),MONTH(E4293)-1,DAY(1)),'מדדים וריביות'!B:C,2,FALSE),VLOOKUP(DATE(YEAR(E4293),MONTH(E4293)-2,DAY(1)),'מדדים וריביות'!B:C,2,FALSE))</f>
        <v>26126450.333926301</v>
      </c>
      <c r="I4293" s="43">
        <f>'ריבית יומית'!D4287</f>
        <v>1.0738622586670132E-4</v>
      </c>
      <c r="J4293" s="29">
        <f t="shared" si="547"/>
        <v>1.4912730747806564</v>
      </c>
      <c r="L4293">
        <f>VLOOKUP(D4292,'מדדים וריביות'!B:C,2)</f>
        <v>26177678.667914402</v>
      </c>
      <c r="M4293" s="30">
        <f t="shared" si="552"/>
        <v>0</v>
      </c>
      <c r="O4293" s="39">
        <f t="shared" si="549"/>
        <v>0</v>
      </c>
      <c r="P4293" s="39">
        <f t="shared" si="553"/>
        <v>0</v>
      </c>
      <c r="Q4293" s="39">
        <f t="shared" si="550"/>
        <v>0</v>
      </c>
      <c r="R4293" s="41">
        <f t="shared" si="551"/>
        <v>0</v>
      </c>
    </row>
    <row r="4294" spans="4:18" x14ac:dyDescent="0.25">
      <c r="D4294" s="1">
        <v>37159</v>
      </c>
      <c r="E4294" s="1">
        <f t="shared" si="548"/>
        <v>37135</v>
      </c>
      <c r="F4294" s="30">
        <f t="shared" si="554"/>
        <v>0</v>
      </c>
      <c r="H4294" s="42">
        <f>IF(DAY(D4294)&gt;14,VLOOKUP(DATE(YEAR(E4294),MONTH(E4294)-1,DAY(1)),'מדדים וריביות'!B:C,2,FALSE),VLOOKUP(DATE(YEAR(E4294),MONTH(E4294)-2,DAY(1)),'מדדים וריביות'!B:C,2,FALSE))</f>
        <v>26126450.333926301</v>
      </c>
      <c r="I4294" s="43">
        <f>'ריבית יומית'!D4288</f>
        <v>1.0738622586670132E-4</v>
      </c>
      <c r="J4294" s="29">
        <f t="shared" si="547"/>
        <v>1.4911129497886377</v>
      </c>
      <c r="L4294">
        <f>VLOOKUP(D4293,'מדדים וריביות'!B:C,2)</f>
        <v>26177678.667914402</v>
      </c>
      <c r="M4294" s="30">
        <f t="shared" si="552"/>
        <v>0</v>
      </c>
      <c r="O4294" s="39">
        <f t="shared" si="549"/>
        <v>0</v>
      </c>
      <c r="P4294" s="39">
        <f t="shared" si="553"/>
        <v>0</v>
      </c>
      <c r="Q4294" s="39">
        <f t="shared" si="550"/>
        <v>0</v>
      </c>
      <c r="R4294" s="41">
        <f t="shared" si="551"/>
        <v>0</v>
      </c>
    </row>
    <row r="4295" spans="4:18" x14ac:dyDescent="0.25">
      <c r="D4295" s="1">
        <v>37160</v>
      </c>
      <c r="E4295" s="1">
        <f t="shared" si="548"/>
        <v>37135</v>
      </c>
      <c r="F4295" s="30">
        <f t="shared" si="554"/>
        <v>0</v>
      </c>
      <c r="H4295" s="42">
        <f>IF(DAY(D4295)&gt;14,VLOOKUP(DATE(YEAR(E4295),MONTH(E4295)-1,DAY(1)),'מדדים וריביות'!B:C,2,FALSE),VLOOKUP(DATE(YEAR(E4295),MONTH(E4295)-2,DAY(1)),'מדדים וריביות'!B:C,2,FALSE))</f>
        <v>26126450.333926301</v>
      </c>
      <c r="I4295" s="43">
        <f>'ריבית יומית'!D4289</f>
        <v>1.0738622586670132E-4</v>
      </c>
      <c r="J4295" s="29">
        <f t="shared" si="547"/>
        <v>1.4909528419899911</v>
      </c>
      <c r="L4295">
        <f>VLOOKUP(D4294,'מדדים וריביות'!B:C,2)</f>
        <v>26177678.667914402</v>
      </c>
      <c r="M4295" s="30">
        <f t="shared" si="552"/>
        <v>0</v>
      </c>
      <c r="O4295" s="39">
        <f t="shared" si="549"/>
        <v>0</v>
      </c>
      <c r="P4295" s="39">
        <f t="shared" si="553"/>
        <v>0</v>
      </c>
      <c r="Q4295" s="39">
        <f t="shared" si="550"/>
        <v>0</v>
      </c>
      <c r="R4295" s="41">
        <f t="shared" si="551"/>
        <v>0</v>
      </c>
    </row>
    <row r="4296" spans="4:18" x14ac:dyDescent="0.25">
      <c r="D4296" s="1">
        <v>37161</v>
      </c>
      <c r="E4296" s="1">
        <f t="shared" si="548"/>
        <v>37135</v>
      </c>
      <c r="F4296" s="30">
        <f t="shared" si="554"/>
        <v>0</v>
      </c>
      <c r="H4296" s="42">
        <f>IF(DAY(D4296)&gt;14,VLOOKUP(DATE(YEAR(E4296),MONTH(E4296)-1,DAY(1)),'מדדים וריביות'!B:C,2,FALSE),VLOOKUP(DATE(YEAR(E4296),MONTH(E4296)-2,DAY(1)),'מדדים וריביות'!B:C,2,FALSE))</f>
        <v>26126450.333926301</v>
      </c>
      <c r="I4296" s="43">
        <f>'ריבית יומית'!D4290</f>
        <v>1.0738622586670132E-4</v>
      </c>
      <c r="J4296" s="29">
        <f t="shared" si="547"/>
        <v>1.4907927513828707</v>
      </c>
      <c r="L4296">
        <f>VLOOKUP(D4295,'מדדים וריביות'!B:C,2)</f>
        <v>26177678.667914402</v>
      </c>
      <c r="M4296" s="30">
        <f t="shared" si="552"/>
        <v>0</v>
      </c>
      <c r="O4296" s="39">
        <f t="shared" si="549"/>
        <v>0</v>
      </c>
      <c r="P4296" s="39">
        <f t="shared" si="553"/>
        <v>0</v>
      </c>
      <c r="Q4296" s="39">
        <f t="shared" si="550"/>
        <v>0</v>
      </c>
      <c r="R4296" s="41">
        <f t="shared" si="551"/>
        <v>0</v>
      </c>
    </row>
    <row r="4297" spans="4:18" x14ac:dyDescent="0.25">
      <c r="D4297" s="1">
        <v>37162</v>
      </c>
      <c r="E4297" s="1">
        <f t="shared" si="548"/>
        <v>37135</v>
      </c>
      <c r="F4297" s="30">
        <f t="shared" si="554"/>
        <v>0</v>
      </c>
      <c r="H4297" s="42">
        <f>IF(DAY(D4297)&gt;14,VLOOKUP(DATE(YEAR(E4297),MONTH(E4297)-1,DAY(1)),'מדדים וריביות'!B:C,2,FALSE),VLOOKUP(DATE(YEAR(E4297),MONTH(E4297)-2,DAY(1)),'מדדים וריביות'!B:C,2,FALSE))</f>
        <v>26126450.333926301</v>
      </c>
      <c r="I4297" s="43">
        <f>'ריבית יומית'!D4291</f>
        <v>1.0738622586670132E-4</v>
      </c>
      <c r="J4297" s="29">
        <f t="shared" ref="J4297:J4360" si="555">J4298*(1+I4297)</f>
        <v>1.4906326779654304</v>
      </c>
      <c r="L4297">
        <f>VLOOKUP(D4296,'מדדים וריביות'!B:C,2)</f>
        <v>26177678.667914402</v>
      </c>
      <c r="M4297" s="30">
        <f t="shared" si="552"/>
        <v>0</v>
      </c>
      <c r="O4297" s="39">
        <f t="shared" si="549"/>
        <v>0</v>
      </c>
      <c r="P4297" s="39">
        <f t="shared" si="553"/>
        <v>0</v>
      </c>
      <c r="Q4297" s="39">
        <f t="shared" si="550"/>
        <v>0</v>
      </c>
      <c r="R4297" s="41">
        <f t="shared" si="551"/>
        <v>0</v>
      </c>
    </row>
    <row r="4298" spans="4:18" x14ac:dyDescent="0.25">
      <c r="D4298" s="1">
        <v>37163</v>
      </c>
      <c r="E4298" s="1">
        <f t="shared" ref="E4298:E4361" si="556">DATE(YEAR(D4298),MONTH(D4298),DAY(1))</f>
        <v>37135</v>
      </c>
      <c r="F4298" s="30">
        <f t="shared" si="554"/>
        <v>0</v>
      </c>
      <c r="H4298" s="42">
        <f>IF(DAY(D4298)&gt;14,VLOOKUP(DATE(YEAR(E4298),MONTH(E4298)-1,DAY(1)),'מדדים וריביות'!B:C,2,FALSE),VLOOKUP(DATE(YEAR(E4298),MONTH(E4298)-2,DAY(1)),'מדדים וריביות'!B:C,2,FALSE))</f>
        <v>26126450.333926301</v>
      </c>
      <c r="I4298" s="43">
        <f>'ריבית יומית'!D4292</f>
        <v>1.0738622586670132E-4</v>
      </c>
      <c r="J4298" s="29">
        <f t="shared" si="555"/>
        <v>1.4904726217358246</v>
      </c>
      <c r="L4298">
        <f>VLOOKUP(D4297,'מדדים וריביות'!B:C,2)</f>
        <v>26177678.667914402</v>
      </c>
      <c r="M4298" s="30">
        <f t="shared" si="552"/>
        <v>0</v>
      </c>
      <c r="O4298" s="39">
        <f t="shared" ref="O4298:O4361" si="557">$D$4/H4298*G4298-G4298</f>
        <v>0</v>
      </c>
      <c r="P4298" s="39">
        <f t="shared" si="553"/>
        <v>0</v>
      </c>
      <c r="Q4298" s="39">
        <f t="shared" ref="Q4298:Q4361" si="558">$D$4/H4298*P4298-P4298</f>
        <v>0</v>
      </c>
      <c r="R4298" s="41">
        <f t="shared" ref="R4298:R4361" si="559">SUM(O4298:Q4298)</f>
        <v>0</v>
      </c>
    </row>
    <row r="4299" spans="4:18" x14ac:dyDescent="0.25">
      <c r="D4299" s="1">
        <v>37164</v>
      </c>
      <c r="E4299" s="1">
        <f t="shared" si="556"/>
        <v>37135</v>
      </c>
      <c r="F4299" s="30">
        <f t="shared" si="554"/>
        <v>0</v>
      </c>
      <c r="H4299" s="42">
        <f>IF(DAY(D4299)&gt;14,VLOOKUP(DATE(YEAR(E4299),MONTH(E4299)-1,DAY(1)),'מדדים וריביות'!B:C,2,FALSE),VLOOKUP(DATE(YEAR(E4299),MONTH(E4299)-2,DAY(1)),'מדדים וריביות'!B:C,2,FALSE))</f>
        <v>26126450.333926301</v>
      </c>
      <c r="I4299" s="43">
        <f>'ריבית יומית'!D4293</f>
        <v>1.0738622586670132E-4</v>
      </c>
      <c r="J4299" s="29">
        <f t="shared" si="555"/>
        <v>1.4903125826922077</v>
      </c>
      <c r="L4299">
        <f>VLOOKUP(D4298,'מדדים וריביות'!B:C,2)</f>
        <v>26177678.667914402</v>
      </c>
      <c r="M4299" s="30">
        <f t="shared" si="552"/>
        <v>0</v>
      </c>
      <c r="O4299" s="39">
        <f t="shared" si="557"/>
        <v>0</v>
      </c>
      <c r="P4299" s="39">
        <f t="shared" si="553"/>
        <v>0</v>
      </c>
      <c r="Q4299" s="39">
        <f t="shared" si="558"/>
        <v>0</v>
      </c>
      <c r="R4299" s="41">
        <f t="shared" si="559"/>
        <v>0</v>
      </c>
    </row>
    <row r="4300" spans="4:18" x14ac:dyDescent="0.25">
      <c r="D4300" s="1">
        <v>37165</v>
      </c>
      <c r="E4300" s="1">
        <f t="shared" si="556"/>
        <v>37165</v>
      </c>
      <c r="F4300" s="30">
        <f t="shared" si="554"/>
        <v>0</v>
      </c>
      <c r="H4300" s="42">
        <f>IF(DAY(D4300)&gt;14,VLOOKUP(DATE(YEAR(E4300),MONTH(E4300)-1,DAY(1)),'מדדים וריביות'!B:C,2,FALSE),VLOOKUP(DATE(YEAR(E4300),MONTH(E4300)-2,DAY(1)),'מדדים וריביות'!B:C,2,FALSE))</f>
        <v>26126450.333926301</v>
      </c>
      <c r="I4300" s="43">
        <f>'ריבית יומית'!D4294</f>
        <v>1.0738622586670132E-4</v>
      </c>
      <c r="J4300" s="29">
        <f t="shared" si="555"/>
        <v>1.4901525608327342</v>
      </c>
      <c r="L4300">
        <f>VLOOKUP(D4299,'מדדים וריביות'!B:C,2)</f>
        <v>26177678.667914402</v>
      </c>
      <c r="M4300" s="30">
        <f t="shared" ref="M4300:M4363" si="560">F4300*(1+I4300)*L4300/H4300+G4300-K4300</f>
        <v>0</v>
      </c>
      <c r="O4300" s="39">
        <f t="shared" si="557"/>
        <v>0</v>
      </c>
      <c r="P4300" s="39">
        <f t="shared" si="553"/>
        <v>0</v>
      </c>
      <c r="Q4300" s="39">
        <f t="shared" si="558"/>
        <v>0</v>
      </c>
      <c r="R4300" s="41">
        <f t="shared" si="559"/>
        <v>0</v>
      </c>
    </row>
    <row r="4301" spans="4:18" x14ac:dyDescent="0.25">
      <c r="D4301" s="1">
        <v>37166</v>
      </c>
      <c r="E4301" s="1">
        <f t="shared" si="556"/>
        <v>37165</v>
      </c>
      <c r="F4301" s="30">
        <f t="shared" si="554"/>
        <v>0</v>
      </c>
      <c r="H4301" s="42">
        <f>IF(DAY(D4301)&gt;14,VLOOKUP(DATE(YEAR(E4301),MONTH(E4301)-1,DAY(1)),'מדדים וריביות'!B:C,2,FALSE),VLOOKUP(DATE(YEAR(E4301),MONTH(E4301)-2,DAY(1)),'מדדים וריביות'!B:C,2,FALSE))</f>
        <v>26126450.333926301</v>
      </c>
      <c r="I4301" s="43">
        <f>'ריבית יומית'!D4295</f>
        <v>1.0738622586670132E-4</v>
      </c>
      <c r="J4301" s="29">
        <f t="shared" si="555"/>
        <v>1.4899925561555591</v>
      </c>
      <c r="L4301">
        <f>VLOOKUP(D4300,'מדדים וריביות'!B:C,2)</f>
        <v>26203292.8349085</v>
      </c>
      <c r="M4301" s="30">
        <f t="shared" si="560"/>
        <v>0</v>
      </c>
      <c r="O4301" s="39">
        <f t="shared" si="557"/>
        <v>0</v>
      </c>
      <c r="P4301" s="39">
        <f t="shared" si="553"/>
        <v>0</v>
      </c>
      <c r="Q4301" s="39">
        <f t="shared" si="558"/>
        <v>0</v>
      </c>
      <c r="R4301" s="41">
        <f t="shared" si="559"/>
        <v>0</v>
      </c>
    </row>
    <row r="4302" spans="4:18" x14ac:dyDescent="0.25">
      <c r="D4302" s="1">
        <v>37167</v>
      </c>
      <c r="E4302" s="1">
        <f t="shared" si="556"/>
        <v>37165</v>
      </c>
      <c r="F4302" s="30">
        <f t="shared" si="554"/>
        <v>0</v>
      </c>
      <c r="H4302" s="42">
        <f>IF(DAY(D4302)&gt;14,VLOOKUP(DATE(YEAR(E4302),MONTH(E4302)-1,DAY(1)),'מדדים וריביות'!B:C,2,FALSE),VLOOKUP(DATE(YEAR(E4302),MONTH(E4302)-2,DAY(1)),'מדדים וריביות'!B:C,2,FALSE))</f>
        <v>26126450.333926301</v>
      </c>
      <c r="I4302" s="43">
        <f>'ריבית יומית'!D4296</f>
        <v>1.0738622586670132E-4</v>
      </c>
      <c r="J4302" s="29">
        <f t="shared" si="555"/>
        <v>1.4898325686588376</v>
      </c>
      <c r="L4302">
        <f>VLOOKUP(D4301,'מדדים וריביות'!B:C,2)</f>
        <v>26203292.8349085</v>
      </c>
      <c r="M4302" s="30">
        <f t="shared" si="560"/>
        <v>0</v>
      </c>
      <c r="O4302" s="39">
        <f t="shared" si="557"/>
        <v>0</v>
      </c>
      <c r="P4302" s="39">
        <f t="shared" si="553"/>
        <v>0</v>
      </c>
      <c r="Q4302" s="39">
        <f t="shared" si="558"/>
        <v>0</v>
      </c>
      <c r="R4302" s="41">
        <f t="shared" si="559"/>
        <v>0</v>
      </c>
    </row>
    <row r="4303" spans="4:18" x14ac:dyDescent="0.25">
      <c r="D4303" s="1">
        <v>37168</v>
      </c>
      <c r="E4303" s="1">
        <f t="shared" si="556"/>
        <v>37165</v>
      </c>
      <c r="F4303" s="30">
        <f t="shared" si="554"/>
        <v>0</v>
      </c>
      <c r="H4303" s="42">
        <f>IF(DAY(D4303)&gt;14,VLOOKUP(DATE(YEAR(E4303),MONTH(E4303)-1,DAY(1)),'מדדים וריביות'!B:C,2,FALSE),VLOOKUP(DATE(YEAR(E4303),MONTH(E4303)-2,DAY(1)),'מדדים וריביות'!B:C,2,FALSE))</f>
        <v>26126450.333926301</v>
      </c>
      <c r="I4303" s="43">
        <f>'ריבית יומית'!D4297</f>
        <v>1.0738622586670132E-4</v>
      </c>
      <c r="J4303" s="29">
        <f t="shared" si="555"/>
        <v>1.4896725983407249</v>
      </c>
      <c r="L4303">
        <f>VLOOKUP(D4302,'מדדים וריביות'!B:C,2)</f>
        <v>26203292.8349085</v>
      </c>
      <c r="M4303" s="30">
        <f t="shared" si="560"/>
        <v>0</v>
      </c>
      <c r="O4303" s="39">
        <f t="shared" si="557"/>
        <v>0</v>
      </c>
      <c r="P4303" s="39">
        <f t="shared" si="553"/>
        <v>0</v>
      </c>
      <c r="Q4303" s="39">
        <f t="shared" si="558"/>
        <v>0</v>
      </c>
      <c r="R4303" s="41">
        <f t="shared" si="559"/>
        <v>0</v>
      </c>
    </row>
    <row r="4304" spans="4:18" x14ac:dyDescent="0.25">
      <c r="D4304" s="1">
        <v>37169</v>
      </c>
      <c r="E4304" s="1">
        <f t="shared" si="556"/>
        <v>37165</v>
      </c>
      <c r="F4304" s="30">
        <f t="shared" si="554"/>
        <v>0</v>
      </c>
      <c r="H4304" s="42">
        <f>IF(DAY(D4304)&gt;14,VLOOKUP(DATE(YEAR(E4304),MONTH(E4304)-1,DAY(1)),'מדדים וריביות'!B:C,2,FALSE),VLOOKUP(DATE(YEAR(E4304),MONTH(E4304)-2,DAY(1)),'מדדים וריביות'!B:C,2,FALSE))</f>
        <v>26126450.333926301</v>
      </c>
      <c r="I4304" s="43">
        <f>'ריבית יומית'!D4298</f>
        <v>1.0738622586670132E-4</v>
      </c>
      <c r="J4304" s="29">
        <f t="shared" si="555"/>
        <v>1.4895126451993761</v>
      </c>
      <c r="L4304">
        <f>VLOOKUP(D4303,'מדדים וריביות'!B:C,2)</f>
        <v>26203292.8349085</v>
      </c>
      <c r="M4304" s="30">
        <f t="shared" si="560"/>
        <v>0</v>
      </c>
      <c r="O4304" s="39">
        <f t="shared" si="557"/>
        <v>0</v>
      </c>
      <c r="P4304" s="39">
        <f t="shared" si="553"/>
        <v>0</v>
      </c>
      <c r="Q4304" s="39">
        <f t="shared" si="558"/>
        <v>0</v>
      </c>
      <c r="R4304" s="41">
        <f t="shared" si="559"/>
        <v>0</v>
      </c>
    </row>
    <row r="4305" spans="4:18" x14ac:dyDescent="0.25">
      <c r="D4305" s="1">
        <v>37170</v>
      </c>
      <c r="E4305" s="1">
        <f t="shared" si="556"/>
        <v>37165</v>
      </c>
      <c r="F4305" s="30">
        <f t="shared" si="554"/>
        <v>0</v>
      </c>
      <c r="H4305" s="42">
        <f>IF(DAY(D4305)&gt;14,VLOOKUP(DATE(YEAR(E4305),MONTH(E4305)-1,DAY(1)),'מדדים וריביות'!B:C,2,FALSE),VLOOKUP(DATE(YEAR(E4305),MONTH(E4305)-2,DAY(1)),'מדדים וריביות'!B:C,2,FALSE))</f>
        <v>26126450.333926301</v>
      </c>
      <c r="I4305" s="43">
        <f>'ריבית יומית'!D4299</f>
        <v>1.0738622586670132E-4</v>
      </c>
      <c r="J4305" s="29">
        <f t="shared" si="555"/>
        <v>1.4893527092329473</v>
      </c>
      <c r="L4305">
        <f>VLOOKUP(D4304,'מדדים וריביות'!B:C,2)</f>
        <v>26203292.8349085</v>
      </c>
      <c r="M4305" s="30">
        <f t="shared" si="560"/>
        <v>0</v>
      </c>
      <c r="O4305" s="39">
        <f t="shared" si="557"/>
        <v>0</v>
      </c>
      <c r="P4305" s="39">
        <f t="shared" si="553"/>
        <v>0</v>
      </c>
      <c r="Q4305" s="39">
        <f t="shared" si="558"/>
        <v>0</v>
      </c>
      <c r="R4305" s="41">
        <f t="shared" si="559"/>
        <v>0</v>
      </c>
    </row>
    <row r="4306" spans="4:18" x14ac:dyDescent="0.25">
      <c r="D4306" s="1">
        <v>37171</v>
      </c>
      <c r="E4306" s="1">
        <f t="shared" si="556"/>
        <v>37165</v>
      </c>
      <c r="F4306" s="30">
        <f t="shared" si="554"/>
        <v>0</v>
      </c>
      <c r="H4306" s="42">
        <f>IF(DAY(D4306)&gt;14,VLOOKUP(DATE(YEAR(E4306),MONTH(E4306)-1,DAY(1)),'מדדים וריביות'!B:C,2,FALSE),VLOOKUP(DATE(YEAR(E4306),MONTH(E4306)-2,DAY(1)),'מדדים וריביות'!B:C,2,FALSE))</f>
        <v>26126450.333926301</v>
      </c>
      <c r="I4306" s="43">
        <f>'ריבית יומית'!D4300</f>
        <v>1.0738622586670132E-4</v>
      </c>
      <c r="J4306" s="29">
        <f t="shared" si="555"/>
        <v>1.4891927904395941</v>
      </c>
      <c r="L4306">
        <f>VLOOKUP(D4305,'מדדים וריביות'!B:C,2)</f>
        <v>26203292.8349085</v>
      </c>
      <c r="M4306" s="30">
        <f t="shared" si="560"/>
        <v>0</v>
      </c>
      <c r="O4306" s="39">
        <f t="shared" si="557"/>
        <v>0</v>
      </c>
      <c r="P4306" s="39">
        <f t="shared" si="553"/>
        <v>0</v>
      </c>
      <c r="Q4306" s="39">
        <f t="shared" si="558"/>
        <v>0</v>
      </c>
      <c r="R4306" s="41">
        <f t="shared" si="559"/>
        <v>0</v>
      </c>
    </row>
    <row r="4307" spans="4:18" x14ac:dyDescent="0.25">
      <c r="D4307" s="1">
        <v>37172</v>
      </c>
      <c r="E4307" s="1">
        <f t="shared" si="556"/>
        <v>37165</v>
      </c>
      <c r="F4307" s="30">
        <f t="shared" si="554"/>
        <v>0</v>
      </c>
      <c r="H4307" s="42">
        <f>IF(DAY(D4307)&gt;14,VLOOKUP(DATE(YEAR(E4307),MONTH(E4307)-1,DAY(1)),'מדדים וריביות'!B:C,2,FALSE),VLOOKUP(DATE(YEAR(E4307),MONTH(E4307)-2,DAY(1)),'מדדים וריביות'!B:C,2,FALSE))</f>
        <v>26126450.333926301</v>
      </c>
      <c r="I4307" s="43">
        <f>'ריבית יומית'!D4301</f>
        <v>1.0738622586670132E-4</v>
      </c>
      <c r="J4307" s="29">
        <f t="shared" si="555"/>
        <v>1.4890328888174726</v>
      </c>
      <c r="L4307">
        <f>VLOOKUP(D4306,'מדדים וריביות'!B:C,2)</f>
        <v>26203292.8349085</v>
      </c>
      <c r="M4307" s="30">
        <f t="shared" si="560"/>
        <v>0</v>
      </c>
      <c r="O4307" s="39">
        <f t="shared" si="557"/>
        <v>0</v>
      </c>
      <c r="P4307" s="39">
        <f t="shared" si="553"/>
        <v>0</v>
      </c>
      <c r="Q4307" s="39">
        <f t="shared" si="558"/>
        <v>0</v>
      </c>
      <c r="R4307" s="41">
        <f t="shared" si="559"/>
        <v>0</v>
      </c>
    </row>
    <row r="4308" spans="4:18" x14ac:dyDescent="0.25">
      <c r="D4308" s="1">
        <v>37173</v>
      </c>
      <c r="E4308" s="1">
        <f t="shared" si="556"/>
        <v>37165</v>
      </c>
      <c r="F4308" s="30">
        <f t="shared" si="554"/>
        <v>0</v>
      </c>
      <c r="H4308" s="42">
        <f>IF(DAY(D4308)&gt;14,VLOOKUP(DATE(YEAR(E4308),MONTH(E4308)-1,DAY(1)),'מדדים וריביות'!B:C,2,FALSE),VLOOKUP(DATE(YEAR(E4308),MONTH(E4308)-2,DAY(1)),'מדדים וריביות'!B:C,2,FALSE))</f>
        <v>26126450.333926301</v>
      </c>
      <c r="I4308" s="43">
        <f>'ריבית יומית'!D4302</f>
        <v>1.0738622586670132E-4</v>
      </c>
      <c r="J4308" s="29">
        <f t="shared" si="555"/>
        <v>1.4888730043647391</v>
      </c>
      <c r="L4308">
        <f>VLOOKUP(D4307,'מדדים וריביות'!B:C,2)</f>
        <v>26203292.8349085</v>
      </c>
      <c r="M4308" s="30">
        <f t="shared" si="560"/>
        <v>0</v>
      </c>
      <c r="O4308" s="39">
        <f t="shared" si="557"/>
        <v>0</v>
      </c>
      <c r="P4308" s="39">
        <f t="shared" si="553"/>
        <v>0</v>
      </c>
      <c r="Q4308" s="39">
        <f t="shared" si="558"/>
        <v>0</v>
      </c>
      <c r="R4308" s="41">
        <f t="shared" si="559"/>
        <v>0</v>
      </c>
    </row>
    <row r="4309" spans="4:18" x14ac:dyDescent="0.25">
      <c r="D4309" s="1">
        <v>37174</v>
      </c>
      <c r="E4309" s="1">
        <f t="shared" si="556"/>
        <v>37165</v>
      </c>
      <c r="F4309" s="30">
        <f t="shared" si="554"/>
        <v>0</v>
      </c>
      <c r="H4309" s="42">
        <f>IF(DAY(D4309)&gt;14,VLOOKUP(DATE(YEAR(E4309),MONTH(E4309)-1,DAY(1)),'מדדים וריביות'!B:C,2,FALSE),VLOOKUP(DATE(YEAR(E4309),MONTH(E4309)-2,DAY(1)),'מדדים וריביות'!B:C,2,FALSE))</f>
        <v>26126450.333926301</v>
      </c>
      <c r="I4309" s="43">
        <f>'ריבית יומית'!D4303</f>
        <v>1.0738622586670132E-4</v>
      </c>
      <c r="J4309" s="29">
        <f t="shared" si="555"/>
        <v>1.4887131370795499</v>
      </c>
      <c r="L4309">
        <f>VLOOKUP(D4308,'מדדים וריביות'!B:C,2)</f>
        <v>26203292.8349085</v>
      </c>
      <c r="M4309" s="30">
        <f t="shared" si="560"/>
        <v>0</v>
      </c>
      <c r="O4309" s="39">
        <f t="shared" si="557"/>
        <v>0</v>
      </c>
      <c r="P4309" s="39">
        <f t="shared" si="553"/>
        <v>0</v>
      </c>
      <c r="Q4309" s="39">
        <f t="shared" si="558"/>
        <v>0</v>
      </c>
      <c r="R4309" s="41">
        <f t="shared" si="559"/>
        <v>0</v>
      </c>
    </row>
    <row r="4310" spans="4:18" x14ac:dyDescent="0.25">
      <c r="D4310" s="1">
        <v>37175</v>
      </c>
      <c r="E4310" s="1">
        <f t="shared" si="556"/>
        <v>37165</v>
      </c>
      <c r="F4310" s="30">
        <f t="shared" si="554"/>
        <v>0</v>
      </c>
      <c r="H4310" s="42">
        <f>IF(DAY(D4310)&gt;14,VLOOKUP(DATE(YEAR(E4310),MONTH(E4310)-1,DAY(1)),'מדדים וריביות'!B:C,2,FALSE),VLOOKUP(DATE(YEAR(E4310),MONTH(E4310)-2,DAY(1)),'מדדים וריביות'!B:C,2,FALSE))</f>
        <v>26126450.333926301</v>
      </c>
      <c r="I4310" s="43">
        <f>'ריבית יומית'!D4304</f>
        <v>1.0738622586670132E-4</v>
      </c>
      <c r="J4310" s="29">
        <f t="shared" si="555"/>
        <v>1.4885532869600617</v>
      </c>
      <c r="L4310">
        <f>VLOOKUP(D4309,'מדדים וריביות'!B:C,2)</f>
        <v>26203292.8349085</v>
      </c>
      <c r="M4310" s="30">
        <f t="shared" si="560"/>
        <v>0</v>
      </c>
      <c r="O4310" s="39">
        <f t="shared" si="557"/>
        <v>0</v>
      </c>
      <c r="P4310" s="39">
        <f t="shared" si="553"/>
        <v>0</v>
      </c>
      <c r="Q4310" s="39">
        <f t="shared" si="558"/>
        <v>0</v>
      </c>
      <c r="R4310" s="41">
        <f t="shared" si="559"/>
        <v>0</v>
      </c>
    </row>
    <row r="4311" spans="4:18" x14ac:dyDescent="0.25">
      <c r="D4311" s="1">
        <v>37176</v>
      </c>
      <c r="E4311" s="1">
        <f t="shared" si="556"/>
        <v>37165</v>
      </c>
      <c r="F4311" s="30">
        <f t="shared" si="554"/>
        <v>0</v>
      </c>
      <c r="H4311" s="42">
        <f>IF(DAY(D4311)&gt;14,VLOOKUP(DATE(YEAR(E4311),MONTH(E4311)-1,DAY(1)),'מדדים וריביות'!B:C,2,FALSE),VLOOKUP(DATE(YEAR(E4311),MONTH(E4311)-2,DAY(1)),'מדדים וריביות'!B:C,2,FALSE))</f>
        <v>26126450.333926301</v>
      </c>
      <c r="I4311" s="43">
        <f>'ריבית יומית'!D4305</f>
        <v>1.0738622586670132E-4</v>
      </c>
      <c r="J4311" s="29">
        <f t="shared" si="555"/>
        <v>1.4883934540044315</v>
      </c>
      <c r="L4311">
        <f>VLOOKUP(D4310,'מדדים וריביות'!B:C,2)</f>
        <v>26203292.8349085</v>
      </c>
      <c r="M4311" s="30">
        <f t="shared" si="560"/>
        <v>0</v>
      </c>
      <c r="O4311" s="39">
        <f t="shared" si="557"/>
        <v>0</v>
      </c>
      <c r="P4311" s="39">
        <f t="shared" si="553"/>
        <v>0</v>
      </c>
      <c r="Q4311" s="39">
        <f t="shared" si="558"/>
        <v>0</v>
      </c>
      <c r="R4311" s="41">
        <f t="shared" si="559"/>
        <v>0</v>
      </c>
    </row>
    <row r="4312" spans="4:18" x14ac:dyDescent="0.25">
      <c r="D4312" s="1">
        <v>37177</v>
      </c>
      <c r="E4312" s="1">
        <f t="shared" si="556"/>
        <v>37165</v>
      </c>
      <c r="F4312" s="30">
        <f t="shared" si="554"/>
        <v>0</v>
      </c>
      <c r="H4312" s="42">
        <f>IF(DAY(D4312)&gt;14,VLOOKUP(DATE(YEAR(E4312),MONTH(E4312)-1,DAY(1)),'מדדים וריביות'!B:C,2,FALSE),VLOOKUP(DATE(YEAR(E4312),MONTH(E4312)-2,DAY(1)),'מדדים וריביות'!B:C,2,FALSE))</f>
        <v>26126450.333926301</v>
      </c>
      <c r="I4312" s="43">
        <f>'ריבית יומית'!D4306</f>
        <v>1.0738622586670132E-4</v>
      </c>
      <c r="J4312" s="29">
        <f t="shared" si="555"/>
        <v>1.4882336382108161</v>
      </c>
      <c r="L4312">
        <f>VLOOKUP(D4311,'מדדים וריביות'!B:C,2)</f>
        <v>26203292.8349085</v>
      </c>
      <c r="M4312" s="30">
        <f t="shared" si="560"/>
        <v>0</v>
      </c>
      <c r="O4312" s="39">
        <f t="shared" si="557"/>
        <v>0</v>
      </c>
      <c r="P4312" s="39">
        <f t="shared" si="553"/>
        <v>0</v>
      </c>
      <c r="Q4312" s="39">
        <f t="shared" si="558"/>
        <v>0</v>
      </c>
      <c r="R4312" s="41">
        <f t="shared" si="559"/>
        <v>0</v>
      </c>
    </row>
    <row r="4313" spans="4:18" x14ac:dyDescent="0.25">
      <c r="D4313" s="1">
        <v>37178</v>
      </c>
      <c r="E4313" s="1">
        <f t="shared" si="556"/>
        <v>37165</v>
      </c>
      <c r="F4313" s="30">
        <f t="shared" si="554"/>
        <v>0</v>
      </c>
      <c r="H4313" s="42">
        <f>IF(DAY(D4313)&gt;14,VLOOKUP(DATE(YEAR(E4313),MONTH(E4313)-1,DAY(1)),'מדדים וריביות'!B:C,2,FALSE),VLOOKUP(DATE(YEAR(E4313),MONTH(E4313)-2,DAY(1)),'מדדים וריביות'!B:C,2,FALSE))</f>
        <v>26126450.333926301</v>
      </c>
      <c r="I4313" s="43">
        <f>'ריבית יומית'!D4307</f>
        <v>1.0738622586670132E-4</v>
      </c>
      <c r="J4313" s="29">
        <f t="shared" si="555"/>
        <v>1.4880738395773729</v>
      </c>
      <c r="L4313">
        <f>VLOOKUP(D4312,'מדדים וריביות'!B:C,2)</f>
        <v>26203292.8349085</v>
      </c>
      <c r="M4313" s="30">
        <f t="shared" si="560"/>
        <v>0</v>
      </c>
      <c r="O4313" s="39">
        <f t="shared" si="557"/>
        <v>0</v>
      </c>
      <c r="P4313" s="39">
        <f t="shared" si="553"/>
        <v>0</v>
      </c>
      <c r="Q4313" s="39">
        <f t="shared" si="558"/>
        <v>0</v>
      </c>
      <c r="R4313" s="41">
        <f t="shared" si="559"/>
        <v>0</v>
      </c>
    </row>
    <row r="4314" spans="4:18" x14ac:dyDescent="0.25">
      <c r="D4314" s="1">
        <v>37179</v>
      </c>
      <c r="E4314" s="1">
        <f t="shared" si="556"/>
        <v>37165</v>
      </c>
      <c r="F4314" s="30">
        <f t="shared" si="554"/>
        <v>0</v>
      </c>
      <c r="H4314" s="42">
        <f>IF(DAY(D4314)&gt;14,VLOOKUP(DATE(YEAR(E4314),MONTH(E4314)-1,DAY(1)),'מדדים וריביות'!B:C,2,FALSE),VLOOKUP(DATE(YEAR(E4314),MONTH(E4314)-2,DAY(1)),'מדדים וריביות'!B:C,2,FALSE))</f>
        <v>26177678.667914402</v>
      </c>
      <c r="I4314" s="43">
        <f>'ריבית יומית'!D4308</f>
        <v>1.0738622586670132E-4</v>
      </c>
      <c r="J4314" s="29">
        <f t="shared" si="555"/>
        <v>1.4879140581022594</v>
      </c>
      <c r="L4314">
        <f>VLOOKUP(D4313,'מדדים וריביות'!B:C,2)</f>
        <v>26203292.8349085</v>
      </c>
      <c r="M4314" s="30">
        <f t="shared" si="560"/>
        <v>0</v>
      </c>
      <c r="O4314" s="39">
        <f t="shared" si="557"/>
        <v>0</v>
      </c>
      <c r="P4314" s="39">
        <f t="shared" si="553"/>
        <v>0</v>
      </c>
      <c r="Q4314" s="39">
        <f t="shared" si="558"/>
        <v>0</v>
      </c>
      <c r="R4314" s="41">
        <f t="shared" si="559"/>
        <v>0</v>
      </c>
    </row>
    <row r="4315" spans="4:18" x14ac:dyDescent="0.25">
      <c r="D4315" s="1">
        <v>37180</v>
      </c>
      <c r="E4315" s="1">
        <f t="shared" si="556"/>
        <v>37165</v>
      </c>
      <c r="F4315" s="30">
        <f t="shared" si="554"/>
        <v>0</v>
      </c>
      <c r="H4315" s="42">
        <f>IF(DAY(D4315)&gt;14,VLOOKUP(DATE(YEAR(E4315),MONTH(E4315)-1,DAY(1)),'מדדים וריביות'!B:C,2,FALSE),VLOOKUP(DATE(YEAR(E4315),MONTH(E4315)-2,DAY(1)),'מדדים וריביות'!B:C,2,FALSE))</f>
        <v>26177678.667914402</v>
      </c>
      <c r="I4315" s="43">
        <f>'ריבית יומית'!D4309</f>
        <v>1.0738622586670132E-4</v>
      </c>
      <c r="J4315" s="29">
        <f t="shared" si="555"/>
        <v>1.487754293783633</v>
      </c>
      <c r="L4315">
        <f>VLOOKUP(D4314,'מדדים וריביות'!B:C,2)</f>
        <v>26203292.8349085</v>
      </c>
      <c r="M4315" s="30">
        <f t="shared" si="560"/>
        <v>0</v>
      </c>
      <c r="O4315" s="39">
        <f t="shared" si="557"/>
        <v>0</v>
      </c>
      <c r="P4315" s="39">
        <f t="shared" si="553"/>
        <v>0</v>
      </c>
      <c r="Q4315" s="39">
        <f t="shared" si="558"/>
        <v>0</v>
      </c>
      <c r="R4315" s="41">
        <f t="shared" si="559"/>
        <v>0</v>
      </c>
    </row>
    <row r="4316" spans="4:18" x14ac:dyDescent="0.25">
      <c r="D4316" s="1">
        <v>37181</v>
      </c>
      <c r="E4316" s="1">
        <f t="shared" si="556"/>
        <v>37165</v>
      </c>
      <c r="F4316" s="30">
        <f t="shared" si="554"/>
        <v>0</v>
      </c>
      <c r="H4316" s="42">
        <f>IF(DAY(D4316)&gt;14,VLOOKUP(DATE(YEAR(E4316),MONTH(E4316)-1,DAY(1)),'מדדים וריביות'!B:C,2,FALSE),VLOOKUP(DATE(YEAR(E4316),MONTH(E4316)-2,DAY(1)),'מדדים וריביות'!B:C,2,FALSE))</f>
        <v>26177678.667914402</v>
      </c>
      <c r="I4316" s="43">
        <f>'ריבית יומית'!D4310</f>
        <v>1.0738622586670132E-4</v>
      </c>
      <c r="J4316" s="29">
        <f t="shared" si="555"/>
        <v>1.4875945466196516</v>
      </c>
      <c r="L4316">
        <f>VLOOKUP(D4315,'מדדים וריביות'!B:C,2)</f>
        <v>26203292.8349085</v>
      </c>
      <c r="M4316" s="30">
        <f t="shared" si="560"/>
        <v>0</v>
      </c>
      <c r="O4316" s="39">
        <f t="shared" si="557"/>
        <v>0</v>
      </c>
      <c r="P4316" s="39">
        <f t="shared" si="553"/>
        <v>0</v>
      </c>
      <c r="Q4316" s="39">
        <f t="shared" si="558"/>
        <v>0</v>
      </c>
      <c r="R4316" s="41">
        <f t="shared" si="559"/>
        <v>0</v>
      </c>
    </row>
    <row r="4317" spans="4:18" x14ac:dyDescent="0.25">
      <c r="D4317" s="1">
        <v>37182</v>
      </c>
      <c r="E4317" s="1">
        <f t="shared" si="556"/>
        <v>37165</v>
      </c>
      <c r="F4317" s="30">
        <f t="shared" si="554"/>
        <v>0</v>
      </c>
      <c r="H4317" s="42">
        <f>IF(DAY(D4317)&gt;14,VLOOKUP(DATE(YEAR(E4317),MONTH(E4317)-1,DAY(1)),'מדדים וריביות'!B:C,2,FALSE),VLOOKUP(DATE(YEAR(E4317),MONTH(E4317)-2,DAY(1)),'מדדים וריביות'!B:C,2,FALSE))</f>
        <v>26177678.667914402</v>
      </c>
      <c r="I4317" s="43">
        <f>'ריבית יומית'!D4311</f>
        <v>1.0738622586670132E-4</v>
      </c>
      <c r="J4317" s="29">
        <f t="shared" si="555"/>
        <v>1.4874348166084732</v>
      </c>
      <c r="L4317">
        <f>VLOOKUP(D4316,'מדדים וריביות'!B:C,2)</f>
        <v>26203292.8349085</v>
      </c>
      <c r="M4317" s="30">
        <f t="shared" si="560"/>
        <v>0</v>
      </c>
      <c r="O4317" s="39">
        <f t="shared" si="557"/>
        <v>0</v>
      </c>
      <c r="P4317" s="39">
        <f t="shared" si="553"/>
        <v>0</v>
      </c>
      <c r="Q4317" s="39">
        <f t="shared" si="558"/>
        <v>0</v>
      </c>
      <c r="R4317" s="41">
        <f t="shared" si="559"/>
        <v>0</v>
      </c>
    </row>
    <row r="4318" spans="4:18" x14ac:dyDescent="0.25">
      <c r="D4318" s="1">
        <v>37183</v>
      </c>
      <c r="E4318" s="1">
        <f t="shared" si="556"/>
        <v>37165</v>
      </c>
      <c r="F4318" s="30">
        <f t="shared" si="554"/>
        <v>0</v>
      </c>
      <c r="H4318" s="42">
        <f>IF(DAY(D4318)&gt;14,VLOOKUP(DATE(YEAR(E4318),MONTH(E4318)-1,DAY(1)),'מדדים וריביות'!B:C,2,FALSE),VLOOKUP(DATE(YEAR(E4318),MONTH(E4318)-2,DAY(1)),'מדדים וריביות'!B:C,2,FALSE))</f>
        <v>26177678.667914402</v>
      </c>
      <c r="I4318" s="43">
        <f>'ריבית יומית'!D4312</f>
        <v>1.0738622586670132E-4</v>
      </c>
      <c r="J4318" s="29">
        <f t="shared" si="555"/>
        <v>1.4872751037482561</v>
      </c>
      <c r="L4318">
        <f>VLOOKUP(D4317,'מדדים וריביות'!B:C,2)</f>
        <v>26203292.8349085</v>
      </c>
      <c r="M4318" s="30">
        <f t="shared" si="560"/>
        <v>0</v>
      </c>
      <c r="O4318" s="39">
        <f t="shared" si="557"/>
        <v>0</v>
      </c>
      <c r="P4318" s="39">
        <f t="shared" si="553"/>
        <v>0</v>
      </c>
      <c r="Q4318" s="39">
        <f t="shared" si="558"/>
        <v>0</v>
      </c>
      <c r="R4318" s="41">
        <f t="shared" si="559"/>
        <v>0</v>
      </c>
    </row>
    <row r="4319" spans="4:18" x14ac:dyDescent="0.25">
      <c r="D4319" s="1">
        <v>37184</v>
      </c>
      <c r="E4319" s="1">
        <f t="shared" si="556"/>
        <v>37165</v>
      </c>
      <c r="F4319" s="30">
        <f t="shared" si="554"/>
        <v>0</v>
      </c>
      <c r="H4319" s="42">
        <f>IF(DAY(D4319)&gt;14,VLOOKUP(DATE(YEAR(E4319),MONTH(E4319)-1,DAY(1)),'מדדים וריביות'!B:C,2,FALSE),VLOOKUP(DATE(YEAR(E4319),MONTH(E4319)-2,DAY(1)),'מדדים וריביות'!B:C,2,FALSE))</f>
        <v>26177678.667914402</v>
      </c>
      <c r="I4319" s="43">
        <f>'ריבית יומית'!D4313</f>
        <v>1.0738622586670132E-4</v>
      </c>
      <c r="J4319" s="29">
        <f t="shared" si="555"/>
        <v>1.4871154080371587</v>
      </c>
      <c r="L4319">
        <f>VLOOKUP(D4318,'מדדים וריביות'!B:C,2)</f>
        <v>26203292.8349085</v>
      </c>
      <c r="M4319" s="30">
        <f t="shared" si="560"/>
        <v>0</v>
      </c>
      <c r="O4319" s="39">
        <f t="shared" si="557"/>
        <v>0</v>
      </c>
      <c r="P4319" s="39">
        <f t="shared" si="553"/>
        <v>0</v>
      </c>
      <c r="Q4319" s="39">
        <f t="shared" si="558"/>
        <v>0</v>
      </c>
      <c r="R4319" s="41">
        <f t="shared" si="559"/>
        <v>0</v>
      </c>
    </row>
    <row r="4320" spans="4:18" x14ac:dyDescent="0.25">
      <c r="D4320" s="1">
        <v>37185</v>
      </c>
      <c r="E4320" s="1">
        <f t="shared" si="556"/>
        <v>37165</v>
      </c>
      <c r="F4320" s="30">
        <f t="shared" si="554"/>
        <v>0</v>
      </c>
      <c r="H4320" s="42">
        <f>IF(DAY(D4320)&gt;14,VLOOKUP(DATE(YEAR(E4320),MONTH(E4320)-1,DAY(1)),'מדדים וריביות'!B:C,2,FALSE),VLOOKUP(DATE(YEAR(E4320),MONTH(E4320)-2,DAY(1)),'מדדים וריביות'!B:C,2,FALSE))</f>
        <v>26177678.667914402</v>
      </c>
      <c r="I4320" s="43">
        <f>'ריבית יומית'!D4314</f>
        <v>1.0738622586670132E-4</v>
      </c>
      <c r="J4320" s="29">
        <f t="shared" si="555"/>
        <v>1.4869557294733398</v>
      </c>
      <c r="L4320">
        <f>VLOOKUP(D4319,'מדדים וריביות'!B:C,2)</f>
        <v>26203292.8349085</v>
      </c>
      <c r="M4320" s="30">
        <f t="shared" si="560"/>
        <v>0</v>
      </c>
      <c r="O4320" s="39">
        <f t="shared" si="557"/>
        <v>0</v>
      </c>
      <c r="P4320" s="39">
        <f t="shared" si="553"/>
        <v>0</v>
      </c>
      <c r="Q4320" s="39">
        <f t="shared" si="558"/>
        <v>0</v>
      </c>
      <c r="R4320" s="41">
        <f t="shared" si="559"/>
        <v>0</v>
      </c>
    </row>
    <row r="4321" spans="4:18" x14ac:dyDescent="0.25">
      <c r="D4321" s="1">
        <v>37186</v>
      </c>
      <c r="E4321" s="1">
        <f t="shared" si="556"/>
        <v>37165</v>
      </c>
      <c r="F4321" s="30">
        <f t="shared" si="554"/>
        <v>0</v>
      </c>
      <c r="H4321" s="42">
        <f>IF(DAY(D4321)&gt;14,VLOOKUP(DATE(YEAR(E4321),MONTH(E4321)-1,DAY(1)),'מדדים וריביות'!B:C,2,FALSE),VLOOKUP(DATE(YEAR(E4321),MONTH(E4321)-2,DAY(1)),'מדדים וריביות'!B:C,2,FALSE))</f>
        <v>26177678.667914402</v>
      </c>
      <c r="I4321" s="43">
        <f>'ריבית יומית'!D4315</f>
        <v>1.0738622586670132E-4</v>
      </c>
      <c r="J4321" s="29">
        <f t="shared" si="555"/>
        <v>1.4867960680549579</v>
      </c>
      <c r="L4321">
        <f>VLOOKUP(D4320,'מדדים וריביות'!B:C,2)</f>
        <v>26203292.8349085</v>
      </c>
      <c r="M4321" s="30">
        <f t="shared" si="560"/>
        <v>0</v>
      </c>
      <c r="O4321" s="39">
        <f t="shared" si="557"/>
        <v>0</v>
      </c>
      <c r="P4321" s="39">
        <f t="shared" si="553"/>
        <v>0</v>
      </c>
      <c r="Q4321" s="39">
        <f t="shared" si="558"/>
        <v>0</v>
      </c>
      <c r="R4321" s="41">
        <f t="shared" si="559"/>
        <v>0</v>
      </c>
    </row>
    <row r="4322" spans="4:18" x14ac:dyDescent="0.25">
      <c r="D4322" s="1">
        <v>37187</v>
      </c>
      <c r="E4322" s="1">
        <f t="shared" si="556"/>
        <v>37165</v>
      </c>
      <c r="F4322" s="30">
        <f t="shared" si="554"/>
        <v>0</v>
      </c>
      <c r="H4322" s="42">
        <f>IF(DAY(D4322)&gt;14,VLOOKUP(DATE(YEAR(E4322),MONTH(E4322)-1,DAY(1)),'מדדים וריביות'!B:C,2,FALSE),VLOOKUP(DATE(YEAR(E4322),MONTH(E4322)-2,DAY(1)),'מדדים וריביות'!B:C,2,FALSE))</f>
        <v>26177678.667914402</v>
      </c>
      <c r="I4322" s="43">
        <f>'ריבית יומית'!D4316</f>
        <v>1.0738622586670132E-4</v>
      </c>
      <c r="J4322" s="29">
        <f t="shared" si="555"/>
        <v>1.4866364237801721</v>
      </c>
      <c r="L4322">
        <f>VLOOKUP(D4321,'מדדים וריביות'!B:C,2)</f>
        <v>26203292.8349085</v>
      </c>
      <c r="M4322" s="30">
        <f t="shared" si="560"/>
        <v>0</v>
      </c>
      <c r="O4322" s="39">
        <f t="shared" si="557"/>
        <v>0</v>
      </c>
      <c r="P4322" s="39">
        <f t="shared" si="553"/>
        <v>0</v>
      </c>
      <c r="Q4322" s="39">
        <f t="shared" si="558"/>
        <v>0</v>
      </c>
      <c r="R4322" s="41">
        <f t="shared" si="559"/>
        <v>0</v>
      </c>
    </row>
    <row r="4323" spans="4:18" x14ac:dyDescent="0.25">
      <c r="D4323" s="1">
        <v>37188</v>
      </c>
      <c r="E4323" s="1">
        <f t="shared" si="556"/>
        <v>37165</v>
      </c>
      <c r="F4323" s="30">
        <f t="shared" si="554"/>
        <v>0</v>
      </c>
      <c r="H4323" s="42">
        <f>IF(DAY(D4323)&gt;14,VLOOKUP(DATE(YEAR(E4323),MONTH(E4323)-1,DAY(1)),'מדדים וריביות'!B:C,2,FALSE),VLOOKUP(DATE(YEAR(E4323),MONTH(E4323)-2,DAY(1)),'מדדים וריביות'!B:C,2,FALSE))</f>
        <v>26177678.667914402</v>
      </c>
      <c r="I4323" s="43">
        <f>'ריבית יומית'!D4317</f>
        <v>1.0738622586670132E-4</v>
      </c>
      <c r="J4323" s="29">
        <f t="shared" si="555"/>
        <v>1.4864767966471417</v>
      </c>
      <c r="L4323">
        <f>VLOOKUP(D4322,'מדדים וריביות'!B:C,2)</f>
        <v>26203292.8349085</v>
      </c>
      <c r="M4323" s="30">
        <f t="shared" si="560"/>
        <v>0</v>
      </c>
      <c r="O4323" s="39">
        <f t="shared" si="557"/>
        <v>0</v>
      </c>
      <c r="P4323" s="39">
        <f t="shared" si="553"/>
        <v>0</v>
      </c>
      <c r="Q4323" s="39">
        <f t="shared" si="558"/>
        <v>0</v>
      </c>
      <c r="R4323" s="41">
        <f t="shared" si="559"/>
        <v>0</v>
      </c>
    </row>
    <row r="4324" spans="4:18" x14ac:dyDescent="0.25">
      <c r="D4324" s="1">
        <v>37189</v>
      </c>
      <c r="E4324" s="1">
        <f t="shared" si="556"/>
        <v>37165</v>
      </c>
      <c r="F4324" s="30">
        <f t="shared" si="554"/>
        <v>0</v>
      </c>
      <c r="H4324" s="42">
        <f>IF(DAY(D4324)&gt;14,VLOOKUP(DATE(YEAR(E4324),MONTH(E4324)-1,DAY(1)),'מדדים וריביות'!B:C,2,FALSE),VLOOKUP(DATE(YEAR(E4324),MONTH(E4324)-2,DAY(1)),'מדדים וריביות'!B:C,2,FALSE))</f>
        <v>26177678.667914402</v>
      </c>
      <c r="I4324" s="43">
        <f>'ריבית יומית'!D4318</f>
        <v>1.0738622586670132E-4</v>
      </c>
      <c r="J4324" s="29">
        <f t="shared" si="555"/>
        <v>1.4863171866540261</v>
      </c>
      <c r="L4324">
        <f>VLOOKUP(D4323,'מדדים וריביות'!B:C,2)</f>
        <v>26203292.8349085</v>
      </c>
      <c r="M4324" s="30">
        <f t="shared" si="560"/>
        <v>0</v>
      </c>
      <c r="O4324" s="39">
        <f t="shared" si="557"/>
        <v>0</v>
      </c>
      <c r="P4324" s="39">
        <f t="shared" si="553"/>
        <v>0</v>
      </c>
      <c r="Q4324" s="39">
        <f t="shared" si="558"/>
        <v>0</v>
      </c>
      <c r="R4324" s="41">
        <f t="shared" si="559"/>
        <v>0</v>
      </c>
    </row>
    <row r="4325" spans="4:18" x14ac:dyDescent="0.25">
      <c r="D4325" s="1">
        <v>37190</v>
      </c>
      <c r="E4325" s="1">
        <f t="shared" si="556"/>
        <v>37165</v>
      </c>
      <c r="F4325" s="30">
        <f t="shared" si="554"/>
        <v>0</v>
      </c>
      <c r="H4325" s="42">
        <f>IF(DAY(D4325)&gt;14,VLOOKUP(DATE(YEAR(E4325),MONTH(E4325)-1,DAY(1)),'מדדים וריביות'!B:C,2,FALSE),VLOOKUP(DATE(YEAR(E4325),MONTH(E4325)-2,DAY(1)),'מדדים וריביות'!B:C,2,FALSE))</f>
        <v>26177678.667914402</v>
      </c>
      <c r="I4325" s="43">
        <f>'ריבית יומית'!D4319</f>
        <v>1.0738622586670132E-4</v>
      </c>
      <c r="J4325" s="29">
        <f t="shared" si="555"/>
        <v>1.4861575937989848</v>
      </c>
      <c r="L4325">
        <f>VLOOKUP(D4324,'מדדים וריביות'!B:C,2)</f>
        <v>26203292.8349085</v>
      </c>
      <c r="M4325" s="30">
        <f t="shared" si="560"/>
        <v>0</v>
      </c>
      <c r="O4325" s="39">
        <f t="shared" si="557"/>
        <v>0</v>
      </c>
      <c r="P4325" s="39">
        <f t="shared" si="553"/>
        <v>0</v>
      </c>
      <c r="Q4325" s="39">
        <f t="shared" si="558"/>
        <v>0</v>
      </c>
      <c r="R4325" s="41">
        <f t="shared" si="559"/>
        <v>0</v>
      </c>
    </row>
    <row r="4326" spans="4:18" x14ac:dyDescent="0.25">
      <c r="D4326" s="1">
        <v>37191</v>
      </c>
      <c r="E4326" s="1">
        <f t="shared" si="556"/>
        <v>37165</v>
      </c>
      <c r="F4326" s="30">
        <f t="shared" si="554"/>
        <v>0</v>
      </c>
      <c r="H4326" s="42">
        <f>IF(DAY(D4326)&gt;14,VLOOKUP(DATE(YEAR(E4326),MONTH(E4326)-1,DAY(1)),'מדדים וריביות'!B:C,2,FALSE),VLOOKUP(DATE(YEAR(E4326),MONTH(E4326)-2,DAY(1)),'מדדים וריביות'!B:C,2,FALSE))</f>
        <v>26177678.667914402</v>
      </c>
      <c r="I4326" s="43">
        <f>'ריבית יומית'!D4320</f>
        <v>1.0738622586670132E-4</v>
      </c>
      <c r="J4326" s="29">
        <f t="shared" si="555"/>
        <v>1.4859980180801777</v>
      </c>
      <c r="L4326">
        <f>VLOOKUP(D4325,'מדדים וריביות'!B:C,2)</f>
        <v>26203292.8349085</v>
      </c>
      <c r="M4326" s="30">
        <f t="shared" si="560"/>
        <v>0</v>
      </c>
      <c r="O4326" s="39">
        <f t="shared" si="557"/>
        <v>0</v>
      </c>
      <c r="P4326" s="39">
        <f t="shared" si="553"/>
        <v>0</v>
      </c>
      <c r="Q4326" s="39">
        <f t="shared" si="558"/>
        <v>0</v>
      </c>
      <c r="R4326" s="41">
        <f t="shared" si="559"/>
        <v>0</v>
      </c>
    </row>
    <row r="4327" spans="4:18" x14ac:dyDescent="0.25">
      <c r="D4327" s="1">
        <v>37192</v>
      </c>
      <c r="E4327" s="1">
        <f t="shared" si="556"/>
        <v>37165</v>
      </c>
      <c r="F4327" s="30">
        <f t="shared" si="554"/>
        <v>0</v>
      </c>
      <c r="H4327" s="42">
        <f>IF(DAY(D4327)&gt;14,VLOOKUP(DATE(YEAR(E4327),MONTH(E4327)-1,DAY(1)),'מדדים וריביות'!B:C,2,FALSE),VLOOKUP(DATE(YEAR(E4327),MONTH(E4327)-2,DAY(1)),'מדדים וריביות'!B:C,2,FALSE))</f>
        <v>26177678.667914402</v>
      </c>
      <c r="I4327" s="43">
        <f>'ריבית יומית'!D4321</f>
        <v>1.0738622586670132E-4</v>
      </c>
      <c r="J4327" s="29">
        <f t="shared" si="555"/>
        <v>1.485838459495765</v>
      </c>
      <c r="L4327">
        <f>VLOOKUP(D4326,'מדדים וריביות'!B:C,2)</f>
        <v>26203292.8349085</v>
      </c>
      <c r="M4327" s="30">
        <f t="shared" si="560"/>
        <v>0</v>
      </c>
      <c r="O4327" s="39">
        <f t="shared" si="557"/>
        <v>0</v>
      </c>
      <c r="P4327" s="39">
        <f t="shared" si="553"/>
        <v>0</v>
      </c>
      <c r="Q4327" s="39">
        <f t="shared" si="558"/>
        <v>0</v>
      </c>
      <c r="R4327" s="41">
        <f t="shared" si="559"/>
        <v>0</v>
      </c>
    </row>
    <row r="4328" spans="4:18" x14ac:dyDescent="0.25">
      <c r="D4328" s="1">
        <v>37193</v>
      </c>
      <c r="E4328" s="1">
        <f t="shared" si="556"/>
        <v>37165</v>
      </c>
      <c r="F4328" s="30">
        <f t="shared" si="554"/>
        <v>0</v>
      </c>
      <c r="H4328" s="42">
        <f>IF(DAY(D4328)&gt;14,VLOOKUP(DATE(YEAR(E4328),MONTH(E4328)-1,DAY(1)),'מדדים וריביות'!B:C,2,FALSE),VLOOKUP(DATE(YEAR(E4328),MONTH(E4328)-2,DAY(1)),'מדדים וריביות'!B:C,2,FALSE))</f>
        <v>26177678.667914402</v>
      </c>
      <c r="I4328" s="43">
        <f>'ריבית יומית'!D4322</f>
        <v>1.0738622586670132E-4</v>
      </c>
      <c r="J4328" s="29">
        <f t="shared" si="555"/>
        <v>1.4856789180439065</v>
      </c>
      <c r="L4328">
        <f>VLOOKUP(D4327,'מדדים וריביות'!B:C,2)</f>
        <v>26203292.8349085</v>
      </c>
      <c r="M4328" s="30">
        <f t="shared" si="560"/>
        <v>0</v>
      </c>
      <c r="O4328" s="39">
        <f t="shared" si="557"/>
        <v>0</v>
      </c>
      <c r="P4328" s="39">
        <f t="shared" si="553"/>
        <v>0</v>
      </c>
      <c r="Q4328" s="39">
        <f t="shared" si="558"/>
        <v>0</v>
      </c>
      <c r="R4328" s="41">
        <f t="shared" si="559"/>
        <v>0</v>
      </c>
    </row>
    <row r="4329" spans="4:18" x14ac:dyDescent="0.25">
      <c r="D4329" s="1">
        <v>37194</v>
      </c>
      <c r="E4329" s="1">
        <f t="shared" si="556"/>
        <v>37165</v>
      </c>
      <c r="F4329" s="30">
        <f t="shared" si="554"/>
        <v>0</v>
      </c>
      <c r="H4329" s="42">
        <f>IF(DAY(D4329)&gt;14,VLOOKUP(DATE(YEAR(E4329),MONTH(E4329)-1,DAY(1)),'מדדים וריביות'!B:C,2,FALSE),VLOOKUP(DATE(YEAR(E4329),MONTH(E4329)-2,DAY(1)),'מדדים וריביות'!B:C,2,FALSE))</f>
        <v>26177678.667914402</v>
      </c>
      <c r="I4329" s="43">
        <f>'ריבית יומית'!D4323</f>
        <v>1.0738622586670132E-4</v>
      </c>
      <c r="J4329" s="29">
        <f t="shared" si="555"/>
        <v>1.4855193937227629</v>
      </c>
      <c r="L4329">
        <f>VLOOKUP(D4328,'מדדים וריביות'!B:C,2)</f>
        <v>26203292.8349085</v>
      </c>
      <c r="M4329" s="30">
        <f t="shared" si="560"/>
        <v>0</v>
      </c>
      <c r="O4329" s="39">
        <f t="shared" si="557"/>
        <v>0</v>
      </c>
      <c r="P4329" s="39">
        <f t="shared" si="553"/>
        <v>0</v>
      </c>
      <c r="Q4329" s="39">
        <f t="shared" si="558"/>
        <v>0</v>
      </c>
      <c r="R4329" s="41">
        <f t="shared" si="559"/>
        <v>0</v>
      </c>
    </row>
    <row r="4330" spans="4:18" x14ac:dyDescent="0.25">
      <c r="D4330" s="1">
        <v>37195</v>
      </c>
      <c r="E4330" s="1">
        <f t="shared" si="556"/>
        <v>37165</v>
      </c>
      <c r="F4330" s="30">
        <f t="shared" si="554"/>
        <v>0</v>
      </c>
      <c r="H4330" s="42">
        <f>IF(DAY(D4330)&gt;14,VLOOKUP(DATE(YEAR(E4330),MONTH(E4330)-1,DAY(1)),'מדדים וריביות'!B:C,2,FALSE),VLOOKUP(DATE(YEAR(E4330),MONTH(E4330)-2,DAY(1)),'מדדים וריביות'!B:C,2,FALSE))</f>
        <v>26177678.667914402</v>
      </c>
      <c r="I4330" s="43">
        <f>'ריבית יומית'!D4324</f>
        <v>1.0738622586670132E-4</v>
      </c>
      <c r="J4330" s="29">
        <f t="shared" si="555"/>
        <v>1.4853598865304947</v>
      </c>
      <c r="L4330">
        <f>VLOOKUP(D4329,'מדדים וריביות'!B:C,2)</f>
        <v>26203292.8349085</v>
      </c>
      <c r="M4330" s="30">
        <f t="shared" si="560"/>
        <v>0</v>
      </c>
      <c r="O4330" s="39">
        <f t="shared" si="557"/>
        <v>0</v>
      </c>
      <c r="P4330" s="39">
        <f t="shared" si="553"/>
        <v>0</v>
      </c>
      <c r="Q4330" s="39">
        <f t="shared" si="558"/>
        <v>0</v>
      </c>
      <c r="R4330" s="41">
        <f t="shared" si="559"/>
        <v>0</v>
      </c>
    </row>
    <row r="4331" spans="4:18" x14ac:dyDescent="0.25">
      <c r="D4331" s="1">
        <v>37196</v>
      </c>
      <c r="E4331" s="1">
        <f t="shared" si="556"/>
        <v>37196</v>
      </c>
      <c r="F4331" s="30">
        <f t="shared" si="554"/>
        <v>0</v>
      </c>
      <c r="H4331" s="42">
        <f>IF(DAY(D4331)&gt;14,VLOOKUP(DATE(YEAR(E4331),MONTH(E4331)-1,DAY(1)),'מדדים וריביות'!B:C,2,FALSE),VLOOKUP(DATE(YEAR(E4331),MONTH(E4331)-2,DAY(1)),'מדדים וריביות'!B:C,2,FALSE))</f>
        <v>26177678.667914402</v>
      </c>
      <c r="I4331" s="43">
        <f>'ריבית יומית'!D4325</f>
        <v>1.0738622586670132E-4</v>
      </c>
      <c r="J4331" s="29">
        <f t="shared" si="555"/>
        <v>1.4852003964652625</v>
      </c>
      <c r="L4331">
        <f>VLOOKUP(D4330,'מדדים וריביות'!B:C,2)</f>
        <v>26203292.8349085</v>
      </c>
      <c r="M4331" s="30">
        <f t="shared" si="560"/>
        <v>0</v>
      </c>
      <c r="O4331" s="39">
        <f t="shared" si="557"/>
        <v>0</v>
      </c>
      <c r="P4331" s="39">
        <f t="shared" si="553"/>
        <v>0</v>
      </c>
      <c r="Q4331" s="39">
        <f t="shared" si="558"/>
        <v>0</v>
      </c>
      <c r="R4331" s="41">
        <f t="shared" si="559"/>
        <v>0</v>
      </c>
    </row>
    <row r="4332" spans="4:18" x14ac:dyDescent="0.25">
      <c r="D4332" s="1">
        <v>37197</v>
      </c>
      <c r="E4332" s="1">
        <f t="shared" si="556"/>
        <v>37196</v>
      </c>
      <c r="F4332" s="30">
        <f t="shared" si="554"/>
        <v>0</v>
      </c>
      <c r="H4332" s="42">
        <f>IF(DAY(D4332)&gt;14,VLOOKUP(DATE(YEAR(E4332),MONTH(E4332)-1,DAY(1)),'מדדים וריביות'!B:C,2,FALSE),VLOOKUP(DATE(YEAR(E4332),MONTH(E4332)-2,DAY(1)),'מדדים וריביות'!B:C,2,FALSE))</f>
        <v>26177678.667914402</v>
      </c>
      <c r="I4332" s="43">
        <f>'ריבית יומית'!D4326</f>
        <v>1.0738622586670132E-4</v>
      </c>
      <c r="J4332" s="29">
        <f t="shared" si="555"/>
        <v>1.4850409235252275</v>
      </c>
      <c r="L4332">
        <f>VLOOKUP(D4331,'מדדים וריביות'!B:C,2)</f>
        <v>26049607.832944199</v>
      </c>
      <c r="M4332" s="30">
        <f t="shared" si="560"/>
        <v>0</v>
      </c>
      <c r="O4332" s="39">
        <f t="shared" si="557"/>
        <v>0</v>
      </c>
      <c r="P4332" s="39">
        <f t="shared" ref="P4332:P4395" si="561">J4333*G4332-G4332</f>
        <v>0</v>
      </c>
      <c r="Q4332" s="39">
        <f t="shared" si="558"/>
        <v>0</v>
      </c>
      <c r="R4332" s="41">
        <f t="shared" si="559"/>
        <v>0</v>
      </c>
    </row>
    <row r="4333" spans="4:18" x14ac:dyDescent="0.25">
      <c r="D4333" s="1">
        <v>37198</v>
      </c>
      <c r="E4333" s="1">
        <f t="shared" si="556"/>
        <v>37196</v>
      </c>
      <c r="F4333" s="30">
        <f t="shared" si="554"/>
        <v>0</v>
      </c>
      <c r="H4333" s="42">
        <f>IF(DAY(D4333)&gt;14,VLOOKUP(DATE(YEAR(E4333),MONTH(E4333)-1,DAY(1)),'מדדים וריביות'!B:C,2,FALSE),VLOOKUP(DATE(YEAR(E4333),MONTH(E4333)-2,DAY(1)),'מדדים וריביות'!B:C,2,FALSE))</f>
        <v>26177678.667914402</v>
      </c>
      <c r="I4333" s="43">
        <f>'ריבית יומית'!D4327</f>
        <v>1.0738622586670132E-4</v>
      </c>
      <c r="J4333" s="29">
        <f t="shared" si="555"/>
        <v>1.4848814677085509</v>
      </c>
      <c r="L4333">
        <f>VLOOKUP(D4332,'מדדים וריביות'!B:C,2)</f>
        <v>26049607.832944199</v>
      </c>
      <c r="M4333" s="30">
        <f t="shared" si="560"/>
        <v>0</v>
      </c>
      <c r="O4333" s="39">
        <f t="shared" si="557"/>
        <v>0</v>
      </c>
      <c r="P4333" s="39">
        <f t="shared" si="561"/>
        <v>0</v>
      </c>
      <c r="Q4333" s="39">
        <f t="shared" si="558"/>
        <v>0</v>
      </c>
      <c r="R4333" s="41">
        <f t="shared" si="559"/>
        <v>0</v>
      </c>
    </row>
    <row r="4334" spans="4:18" x14ac:dyDescent="0.25">
      <c r="D4334" s="1">
        <v>37199</v>
      </c>
      <c r="E4334" s="1">
        <f t="shared" si="556"/>
        <v>37196</v>
      </c>
      <c r="F4334" s="30">
        <f t="shared" si="554"/>
        <v>0</v>
      </c>
      <c r="H4334" s="42">
        <f>IF(DAY(D4334)&gt;14,VLOOKUP(DATE(YEAR(E4334),MONTH(E4334)-1,DAY(1)),'מדדים וריביות'!B:C,2,FALSE),VLOOKUP(DATE(YEAR(E4334),MONTH(E4334)-2,DAY(1)),'מדדים וריביות'!B:C,2,FALSE))</f>
        <v>26177678.667914402</v>
      </c>
      <c r="I4334" s="43">
        <f>'ריבית יומית'!D4328</f>
        <v>1.0738622586670132E-4</v>
      </c>
      <c r="J4334" s="29">
        <f t="shared" si="555"/>
        <v>1.484722029013394</v>
      </c>
      <c r="L4334">
        <f>VLOOKUP(D4333,'מדדים וריביות'!B:C,2)</f>
        <v>26049607.832944199</v>
      </c>
      <c r="M4334" s="30">
        <f t="shared" si="560"/>
        <v>0</v>
      </c>
      <c r="O4334" s="39">
        <f t="shared" si="557"/>
        <v>0</v>
      </c>
      <c r="P4334" s="39">
        <f t="shared" si="561"/>
        <v>0</v>
      </c>
      <c r="Q4334" s="39">
        <f t="shared" si="558"/>
        <v>0</v>
      </c>
      <c r="R4334" s="41">
        <f t="shared" si="559"/>
        <v>0</v>
      </c>
    </row>
    <row r="4335" spans="4:18" x14ac:dyDescent="0.25">
      <c r="D4335" s="1">
        <v>37200</v>
      </c>
      <c r="E4335" s="1">
        <f t="shared" si="556"/>
        <v>37196</v>
      </c>
      <c r="F4335" s="30">
        <f t="shared" si="554"/>
        <v>0</v>
      </c>
      <c r="H4335" s="42">
        <f>IF(DAY(D4335)&gt;14,VLOOKUP(DATE(YEAR(E4335),MONTH(E4335)-1,DAY(1)),'מדדים וריביות'!B:C,2,FALSE),VLOOKUP(DATE(YEAR(E4335),MONTH(E4335)-2,DAY(1)),'מדדים וריביות'!B:C,2,FALSE))</f>
        <v>26177678.667914402</v>
      </c>
      <c r="I4335" s="43">
        <f>'ריבית יומית'!D4329</f>
        <v>1.0738622586670132E-4</v>
      </c>
      <c r="J4335" s="29">
        <f t="shared" si="555"/>
        <v>1.4845626074379183</v>
      </c>
      <c r="L4335">
        <f>VLOOKUP(D4334,'מדדים וריביות'!B:C,2)</f>
        <v>26049607.832944199</v>
      </c>
      <c r="M4335" s="30">
        <f t="shared" si="560"/>
        <v>0</v>
      </c>
      <c r="O4335" s="39">
        <f t="shared" si="557"/>
        <v>0</v>
      </c>
      <c r="P4335" s="39">
        <f t="shared" si="561"/>
        <v>0</v>
      </c>
      <c r="Q4335" s="39">
        <f t="shared" si="558"/>
        <v>0</v>
      </c>
      <c r="R4335" s="41">
        <f t="shared" si="559"/>
        <v>0</v>
      </c>
    </row>
    <row r="4336" spans="4:18" x14ac:dyDescent="0.25">
      <c r="D4336" s="1">
        <v>37201</v>
      </c>
      <c r="E4336" s="1">
        <f t="shared" si="556"/>
        <v>37196</v>
      </c>
      <c r="F4336" s="30">
        <f t="shared" si="554"/>
        <v>0</v>
      </c>
      <c r="H4336" s="42">
        <f>IF(DAY(D4336)&gt;14,VLOOKUP(DATE(YEAR(E4336),MONTH(E4336)-1,DAY(1)),'מדדים וריביות'!B:C,2,FALSE),VLOOKUP(DATE(YEAR(E4336),MONTH(E4336)-2,DAY(1)),'מדדים וריביות'!B:C,2,FALSE))</f>
        <v>26177678.667914402</v>
      </c>
      <c r="I4336" s="43">
        <f>'ריבית יומית'!D4330</f>
        <v>1.0738622586670132E-4</v>
      </c>
      <c r="J4336" s="29">
        <f t="shared" si="555"/>
        <v>1.4844032029802858</v>
      </c>
      <c r="L4336">
        <f>VLOOKUP(D4335,'מדדים וריביות'!B:C,2)</f>
        <v>26049607.832944199</v>
      </c>
      <c r="M4336" s="30">
        <f t="shared" si="560"/>
        <v>0</v>
      </c>
      <c r="O4336" s="39">
        <f t="shared" si="557"/>
        <v>0</v>
      </c>
      <c r="P4336" s="39">
        <f t="shared" si="561"/>
        <v>0</v>
      </c>
      <c r="Q4336" s="39">
        <f t="shared" si="558"/>
        <v>0</v>
      </c>
      <c r="R4336" s="41">
        <f t="shared" si="559"/>
        <v>0</v>
      </c>
    </row>
    <row r="4337" spans="4:18" x14ac:dyDescent="0.25">
      <c r="D4337" s="1">
        <v>37202</v>
      </c>
      <c r="E4337" s="1">
        <f t="shared" si="556"/>
        <v>37196</v>
      </c>
      <c r="F4337" s="30">
        <f t="shared" si="554"/>
        <v>0</v>
      </c>
      <c r="H4337" s="42">
        <f>IF(DAY(D4337)&gt;14,VLOOKUP(DATE(YEAR(E4337),MONTH(E4337)-1,DAY(1)),'מדדים וריביות'!B:C,2,FALSE),VLOOKUP(DATE(YEAR(E4337),MONTH(E4337)-2,DAY(1)),'מדדים וריביות'!B:C,2,FALSE))</f>
        <v>26177678.667914402</v>
      </c>
      <c r="I4337" s="43">
        <f>'ריבית יומית'!D4331</f>
        <v>1.0738622586670132E-4</v>
      </c>
      <c r="J4337" s="29">
        <f t="shared" si="555"/>
        <v>1.4842438156386584</v>
      </c>
      <c r="L4337">
        <f>VLOOKUP(D4336,'מדדים וריביות'!B:C,2)</f>
        <v>26049607.832944199</v>
      </c>
      <c r="M4337" s="30">
        <f t="shared" si="560"/>
        <v>0</v>
      </c>
      <c r="O4337" s="39">
        <f t="shared" si="557"/>
        <v>0</v>
      </c>
      <c r="P4337" s="39">
        <f t="shared" si="561"/>
        <v>0</v>
      </c>
      <c r="Q4337" s="39">
        <f t="shared" si="558"/>
        <v>0</v>
      </c>
      <c r="R4337" s="41">
        <f t="shared" si="559"/>
        <v>0</v>
      </c>
    </row>
    <row r="4338" spans="4:18" x14ac:dyDescent="0.25">
      <c r="D4338" s="1">
        <v>37203</v>
      </c>
      <c r="E4338" s="1">
        <f t="shared" si="556"/>
        <v>37196</v>
      </c>
      <c r="F4338" s="30">
        <f t="shared" si="554"/>
        <v>0</v>
      </c>
      <c r="H4338" s="42">
        <f>IF(DAY(D4338)&gt;14,VLOOKUP(DATE(YEAR(E4338),MONTH(E4338)-1,DAY(1)),'מדדים וריביות'!B:C,2,FALSE),VLOOKUP(DATE(YEAR(E4338),MONTH(E4338)-2,DAY(1)),'מדדים וריביות'!B:C,2,FALSE))</f>
        <v>26177678.667914402</v>
      </c>
      <c r="I4338" s="43">
        <f>'ריבית יומית'!D4332</f>
        <v>1.0738622586670132E-4</v>
      </c>
      <c r="J4338" s="29">
        <f t="shared" si="555"/>
        <v>1.4840844454111981</v>
      </c>
      <c r="L4338">
        <f>VLOOKUP(D4337,'מדדים וריביות'!B:C,2)</f>
        <v>26049607.832944199</v>
      </c>
      <c r="M4338" s="30">
        <f t="shared" si="560"/>
        <v>0</v>
      </c>
      <c r="O4338" s="39">
        <f t="shared" si="557"/>
        <v>0</v>
      </c>
      <c r="P4338" s="39">
        <f t="shared" si="561"/>
        <v>0</v>
      </c>
      <c r="Q4338" s="39">
        <f t="shared" si="558"/>
        <v>0</v>
      </c>
      <c r="R4338" s="41">
        <f t="shared" si="559"/>
        <v>0</v>
      </c>
    </row>
    <row r="4339" spans="4:18" x14ac:dyDescent="0.25">
      <c r="D4339" s="1">
        <v>37204</v>
      </c>
      <c r="E4339" s="1">
        <f t="shared" si="556"/>
        <v>37196</v>
      </c>
      <c r="F4339" s="30">
        <f t="shared" si="554"/>
        <v>0</v>
      </c>
      <c r="H4339" s="42">
        <f>IF(DAY(D4339)&gt;14,VLOOKUP(DATE(YEAR(E4339),MONTH(E4339)-1,DAY(1)),'מדדים וריביות'!B:C,2,FALSE),VLOOKUP(DATE(YEAR(E4339),MONTH(E4339)-2,DAY(1)),'מדדים וריביות'!B:C,2,FALSE))</f>
        <v>26177678.667914402</v>
      </c>
      <c r="I4339" s="43">
        <f>'ריבית יומית'!D4333</f>
        <v>1.0738622586670132E-4</v>
      </c>
      <c r="J4339" s="29">
        <f t="shared" si="555"/>
        <v>1.4839250922960676</v>
      </c>
      <c r="L4339">
        <f>VLOOKUP(D4338,'מדדים וריביות'!B:C,2)</f>
        <v>26049607.832944199</v>
      </c>
      <c r="M4339" s="30">
        <f t="shared" si="560"/>
        <v>0</v>
      </c>
      <c r="O4339" s="39">
        <f t="shared" si="557"/>
        <v>0</v>
      </c>
      <c r="P4339" s="39">
        <f t="shared" si="561"/>
        <v>0</v>
      </c>
      <c r="Q4339" s="39">
        <f t="shared" si="558"/>
        <v>0</v>
      </c>
      <c r="R4339" s="41">
        <f t="shared" si="559"/>
        <v>0</v>
      </c>
    </row>
    <row r="4340" spans="4:18" x14ac:dyDescent="0.25">
      <c r="D4340" s="1">
        <v>37205</v>
      </c>
      <c r="E4340" s="1">
        <f t="shared" si="556"/>
        <v>37196</v>
      </c>
      <c r="F4340" s="30">
        <f t="shared" si="554"/>
        <v>0</v>
      </c>
      <c r="H4340" s="42">
        <f>IF(DAY(D4340)&gt;14,VLOOKUP(DATE(YEAR(E4340),MONTH(E4340)-1,DAY(1)),'מדדים וריביות'!B:C,2,FALSE),VLOOKUP(DATE(YEAR(E4340),MONTH(E4340)-2,DAY(1)),'מדדים וריביות'!B:C,2,FALSE))</f>
        <v>26177678.667914402</v>
      </c>
      <c r="I4340" s="43">
        <f>'ריבית יומית'!D4334</f>
        <v>1.0738622586670132E-4</v>
      </c>
      <c r="J4340" s="29">
        <f t="shared" si="555"/>
        <v>1.4837657562914293</v>
      </c>
      <c r="L4340">
        <f>VLOOKUP(D4339,'מדדים וריביות'!B:C,2)</f>
        <v>26049607.832944199</v>
      </c>
      <c r="M4340" s="30">
        <f t="shared" si="560"/>
        <v>0</v>
      </c>
      <c r="O4340" s="39">
        <f t="shared" si="557"/>
        <v>0</v>
      </c>
      <c r="P4340" s="39">
        <f t="shared" si="561"/>
        <v>0</v>
      </c>
      <c r="Q4340" s="39">
        <f t="shared" si="558"/>
        <v>0</v>
      </c>
      <c r="R4340" s="41">
        <f t="shared" si="559"/>
        <v>0</v>
      </c>
    </row>
    <row r="4341" spans="4:18" x14ac:dyDescent="0.25">
      <c r="D4341" s="1">
        <v>37206</v>
      </c>
      <c r="E4341" s="1">
        <f t="shared" si="556"/>
        <v>37196</v>
      </c>
      <c r="F4341" s="30">
        <f t="shared" si="554"/>
        <v>0</v>
      </c>
      <c r="H4341" s="42">
        <f>IF(DAY(D4341)&gt;14,VLOOKUP(DATE(YEAR(E4341),MONTH(E4341)-1,DAY(1)),'מדדים וריביות'!B:C,2,FALSE),VLOOKUP(DATE(YEAR(E4341),MONTH(E4341)-2,DAY(1)),'מדדים וריביות'!B:C,2,FALSE))</f>
        <v>26177678.667914402</v>
      </c>
      <c r="I4341" s="43">
        <f>'ריבית יומית'!D4335</f>
        <v>1.0738622586670132E-4</v>
      </c>
      <c r="J4341" s="29">
        <f t="shared" si="555"/>
        <v>1.4836064373954458</v>
      </c>
      <c r="L4341">
        <f>VLOOKUP(D4340,'מדדים וריביות'!B:C,2)</f>
        <v>26049607.832944199</v>
      </c>
      <c r="M4341" s="30">
        <f t="shared" si="560"/>
        <v>0</v>
      </c>
      <c r="O4341" s="39">
        <f t="shared" si="557"/>
        <v>0</v>
      </c>
      <c r="P4341" s="39">
        <f t="shared" si="561"/>
        <v>0</v>
      </c>
      <c r="Q4341" s="39">
        <f t="shared" si="558"/>
        <v>0</v>
      </c>
      <c r="R4341" s="41">
        <f t="shared" si="559"/>
        <v>0</v>
      </c>
    </row>
    <row r="4342" spans="4:18" x14ac:dyDescent="0.25">
      <c r="D4342" s="1">
        <v>37207</v>
      </c>
      <c r="E4342" s="1">
        <f t="shared" si="556"/>
        <v>37196</v>
      </c>
      <c r="F4342" s="30">
        <f t="shared" si="554"/>
        <v>0</v>
      </c>
      <c r="H4342" s="42">
        <f>IF(DAY(D4342)&gt;14,VLOOKUP(DATE(YEAR(E4342),MONTH(E4342)-1,DAY(1)),'מדדים וריביות'!B:C,2,FALSE),VLOOKUP(DATE(YEAR(E4342),MONTH(E4342)-2,DAY(1)),'מדדים וריביות'!B:C,2,FALSE))</f>
        <v>26177678.667914402</v>
      </c>
      <c r="I4342" s="43">
        <f>'ריבית יומית'!D4336</f>
        <v>1.0738622586670132E-4</v>
      </c>
      <c r="J4342" s="29">
        <f t="shared" si="555"/>
        <v>1.4834471356062804</v>
      </c>
      <c r="L4342">
        <f>VLOOKUP(D4341,'מדדים וריביות'!B:C,2)</f>
        <v>26049607.832944199</v>
      </c>
      <c r="M4342" s="30">
        <f t="shared" si="560"/>
        <v>0</v>
      </c>
      <c r="O4342" s="39">
        <f t="shared" si="557"/>
        <v>0</v>
      </c>
      <c r="P4342" s="39">
        <f t="shared" si="561"/>
        <v>0</v>
      </c>
      <c r="Q4342" s="39">
        <f t="shared" si="558"/>
        <v>0</v>
      </c>
      <c r="R4342" s="41">
        <f t="shared" si="559"/>
        <v>0</v>
      </c>
    </row>
    <row r="4343" spans="4:18" x14ac:dyDescent="0.25">
      <c r="D4343" s="1">
        <v>37208</v>
      </c>
      <c r="E4343" s="1">
        <f t="shared" si="556"/>
        <v>37196</v>
      </c>
      <c r="F4343" s="30">
        <f t="shared" si="554"/>
        <v>0</v>
      </c>
      <c r="H4343" s="42">
        <f>IF(DAY(D4343)&gt;14,VLOOKUP(DATE(YEAR(E4343),MONTH(E4343)-1,DAY(1)),'מדדים וריביות'!B:C,2,FALSE),VLOOKUP(DATE(YEAR(E4343),MONTH(E4343)-2,DAY(1)),'מדדים וריביות'!B:C,2,FALSE))</f>
        <v>26177678.667914402</v>
      </c>
      <c r="I4343" s="43">
        <f>'ריבית יומית'!D4337</f>
        <v>1.0738622586670132E-4</v>
      </c>
      <c r="J4343" s="29">
        <f t="shared" si="555"/>
        <v>1.4832878509220959</v>
      </c>
      <c r="L4343">
        <f>VLOOKUP(D4342,'מדדים וריביות'!B:C,2)</f>
        <v>26049607.832944199</v>
      </c>
      <c r="M4343" s="30">
        <f t="shared" si="560"/>
        <v>0</v>
      </c>
      <c r="O4343" s="39">
        <f t="shared" si="557"/>
        <v>0</v>
      </c>
      <c r="P4343" s="39">
        <f t="shared" si="561"/>
        <v>0</v>
      </c>
      <c r="Q4343" s="39">
        <f t="shared" si="558"/>
        <v>0</v>
      </c>
      <c r="R4343" s="41">
        <f t="shared" si="559"/>
        <v>0</v>
      </c>
    </row>
    <row r="4344" spans="4:18" x14ac:dyDescent="0.25">
      <c r="D4344" s="1">
        <v>37209</v>
      </c>
      <c r="E4344" s="1">
        <f t="shared" si="556"/>
        <v>37196</v>
      </c>
      <c r="F4344" s="30">
        <f t="shared" si="554"/>
        <v>0</v>
      </c>
      <c r="H4344" s="42">
        <f>IF(DAY(D4344)&gt;14,VLOOKUP(DATE(YEAR(E4344),MONTH(E4344)-1,DAY(1)),'מדדים וריביות'!B:C,2,FALSE),VLOOKUP(DATE(YEAR(E4344),MONTH(E4344)-2,DAY(1)),'מדדים וריביות'!B:C,2,FALSE))</f>
        <v>26177678.667914402</v>
      </c>
      <c r="I4344" s="43">
        <f>'ריבית יומית'!D4338</f>
        <v>1.0738622586670132E-4</v>
      </c>
      <c r="J4344" s="29">
        <f t="shared" si="555"/>
        <v>1.4831285833410559</v>
      </c>
      <c r="L4344">
        <f>VLOOKUP(D4343,'מדדים וריביות'!B:C,2)</f>
        <v>26049607.832944199</v>
      </c>
      <c r="M4344" s="30">
        <f t="shared" si="560"/>
        <v>0</v>
      </c>
      <c r="O4344" s="39">
        <f t="shared" si="557"/>
        <v>0</v>
      </c>
      <c r="P4344" s="39">
        <f t="shared" si="561"/>
        <v>0</v>
      </c>
      <c r="Q4344" s="39">
        <f t="shared" si="558"/>
        <v>0</v>
      </c>
      <c r="R4344" s="41">
        <f t="shared" si="559"/>
        <v>0</v>
      </c>
    </row>
    <row r="4345" spans="4:18" x14ac:dyDescent="0.25">
      <c r="D4345" s="1">
        <v>37210</v>
      </c>
      <c r="E4345" s="1">
        <f t="shared" si="556"/>
        <v>37196</v>
      </c>
      <c r="F4345" s="30">
        <f t="shared" si="554"/>
        <v>0</v>
      </c>
      <c r="H4345" s="42">
        <f>IF(DAY(D4345)&gt;14,VLOOKUP(DATE(YEAR(E4345),MONTH(E4345)-1,DAY(1)),'מדדים וריביות'!B:C,2,FALSE),VLOOKUP(DATE(YEAR(E4345),MONTH(E4345)-2,DAY(1)),'מדדים וריביות'!B:C,2,FALSE))</f>
        <v>26203292.8349085</v>
      </c>
      <c r="I4345" s="43">
        <f>'ריבית יומית'!D4339</f>
        <v>1.0738622586670132E-4</v>
      </c>
      <c r="J4345" s="29">
        <f t="shared" si="555"/>
        <v>1.4829693328613238</v>
      </c>
      <c r="L4345">
        <f>VLOOKUP(D4344,'מדדים וריביות'!B:C,2)</f>
        <v>26049607.832944199</v>
      </c>
      <c r="M4345" s="30">
        <f t="shared" si="560"/>
        <v>0</v>
      </c>
      <c r="O4345" s="39">
        <f t="shared" si="557"/>
        <v>0</v>
      </c>
      <c r="P4345" s="39">
        <f t="shared" si="561"/>
        <v>0</v>
      </c>
      <c r="Q4345" s="39">
        <f t="shared" si="558"/>
        <v>0</v>
      </c>
      <c r="R4345" s="41">
        <f t="shared" si="559"/>
        <v>0</v>
      </c>
    </row>
    <row r="4346" spans="4:18" x14ac:dyDescent="0.25">
      <c r="D4346" s="1">
        <v>37211</v>
      </c>
      <c r="E4346" s="1">
        <f t="shared" si="556"/>
        <v>37196</v>
      </c>
      <c r="F4346" s="30">
        <f t="shared" si="554"/>
        <v>0</v>
      </c>
      <c r="H4346" s="42">
        <f>IF(DAY(D4346)&gt;14,VLOOKUP(DATE(YEAR(E4346),MONTH(E4346)-1,DAY(1)),'מדדים וריביות'!B:C,2,FALSE),VLOOKUP(DATE(YEAR(E4346),MONTH(E4346)-2,DAY(1)),'מדדים וריביות'!B:C,2,FALSE))</f>
        <v>26203292.8349085</v>
      </c>
      <c r="I4346" s="43">
        <f>'ריבית יומית'!D4340</f>
        <v>1.0738622586670132E-4</v>
      </c>
      <c r="J4346" s="29">
        <f t="shared" si="555"/>
        <v>1.4828100994810636</v>
      </c>
      <c r="L4346">
        <f>VLOOKUP(D4345,'מדדים וריביות'!B:C,2)</f>
        <v>26049607.832944199</v>
      </c>
      <c r="M4346" s="30">
        <f t="shared" si="560"/>
        <v>0</v>
      </c>
      <c r="O4346" s="39">
        <f t="shared" si="557"/>
        <v>0</v>
      </c>
      <c r="P4346" s="39">
        <f t="shared" si="561"/>
        <v>0</v>
      </c>
      <c r="Q4346" s="39">
        <f t="shared" si="558"/>
        <v>0</v>
      </c>
      <c r="R4346" s="41">
        <f t="shared" si="559"/>
        <v>0</v>
      </c>
    </row>
    <row r="4347" spans="4:18" x14ac:dyDescent="0.25">
      <c r="D4347" s="1">
        <v>37212</v>
      </c>
      <c r="E4347" s="1">
        <f t="shared" si="556"/>
        <v>37196</v>
      </c>
      <c r="F4347" s="30">
        <f t="shared" si="554"/>
        <v>0</v>
      </c>
      <c r="H4347" s="42">
        <f>IF(DAY(D4347)&gt;14,VLOOKUP(DATE(YEAR(E4347),MONTH(E4347)-1,DAY(1)),'מדדים וריביות'!B:C,2,FALSE),VLOOKUP(DATE(YEAR(E4347),MONTH(E4347)-2,DAY(1)),'מדדים וריביות'!B:C,2,FALSE))</f>
        <v>26203292.8349085</v>
      </c>
      <c r="I4347" s="43">
        <f>'ריבית יומית'!D4341</f>
        <v>1.0738622586670132E-4</v>
      </c>
      <c r="J4347" s="29">
        <f t="shared" si="555"/>
        <v>1.4826508831984389</v>
      </c>
      <c r="L4347">
        <f>VLOOKUP(D4346,'מדדים וריביות'!B:C,2)</f>
        <v>26049607.832944199</v>
      </c>
      <c r="M4347" s="30">
        <f t="shared" si="560"/>
        <v>0</v>
      </c>
      <c r="O4347" s="39">
        <f t="shared" si="557"/>
        <v>0</v>
      </c>
      <c r="P4347" s="39">
        <f t="shared" si="561"/>
        <v>0</v>
      </c>
      <c r="Q4347" s="39">
        <f t="shared" si="558"/>
        <v>0</v>
      </c>
      <c r="R4347" s="41">
        <f t="shared" si="559"/>
        <v>0</v>
      </c>
    </row>
    <row r="4348" spans="4:18" x14ac:dyDescent="0.25">
      <c r="D4348" s="1">
        <v>37213</v>
      </c>
      <c r="E4348" s="1">
        <f t="shared" si="556"/>
        <v>37196</v>
      </c>
      <c r="F4348" s="30">
        <f t="shared" si="554"/>
        <v>0</v>
      </c>
      <c r="H4348" s="42">
        <f>IF(DAY(D4348)&gt;14,VLOOKUP(DATE(YEAR(E4348),MONTH(E4348)-1,DAY(1)),'מדדים וריביות'!B:C,2,FALSE),VLOOKUP(DATE(YEAR(E4348),MONTH(E4348)-2,DAY(1)),'מדדים וריביות'!B:C,2,FALSE))</f>
        <v>26203292.8349085</v>
      </c>
      <c r="I4348" s="43">
        <f>'ריבית יומית'!D4342</f>
        <v>1.0738622586670132E-4</v>
      </c>
      <c r="J4348" s="29">
        <f t="shared" si="555"/>
        <v>1.482491684011614</v>
      </c>
      <c r="L4348">
        <f>VLOOKUP(D4347,'מדדים וריביות'!B:C,2)</f>
        <v>26049607.832944199</v>
      </c>
      <c r="M4348" s="30">
        <f t="shared" si="560"/>
        <v>0</v>
      </c>
      <c r="O4348" s="39">
        <f t="shared" si="557"/>
        <v>0</v>
      </c>
      <c r="P4348" s="39">
        <f t="shared" si="561"/>
        <v>0</v>
      </c>
      <c r="Q4348" s="39">
        <f t="shared" si="558"/>
        <v>0</v>
      </c>
      <c r="R4348" s="41">
        <f t="shared" si="559"/>
        <v>0</v>
      </c>
    </row>
    <row r="4349" spans="4:18" x14ac:dyDescent="0.25">
      <c r="D4349" s="1">
        <v>37214</v>
      </c>
      <c r="E4349" s="1">
        <f t="shared" si="556"/>
        <v>37196</v>
      </c>
      <c r="F4349" s="30">
        <f t="shared" si="554"/>
        <v>0</v>
      </c>
      <c r="H4349" s="42">
        <f>IF(DAY(D4349)&gt;14,VLOOKUP(DATE(YEAR(E4349),MONTH(E4349)-1,DAY(1)),'מדדים וריביות'!B:C,2,FALSE),VLOOKUP(DATE(YEAR(E4349),MONTH(E4349)-2,DAY(1)),'מדדים וריביות'!B:C,2,FALSE))</f>
        <v>26203292.8349085</v>
      </c>
      <c r="I4349" s="43">
        <f>'ריבית יומית'!D4343</f>
        <v>1.0738622586670132E-4</v>
      </c>
      <c r="J4349" s="29">
        <f t="shared" si="555"/>
        <v>1.4823325019187534</v>
      </c>
      <c r="L4349">
        <f>VLOOKUP(D4348,'מדדים וריביות'!B:C,2)</f>
        <v>26049607.832944199</v>
      </c>
      <c r="M4349" s="30">
        <f t="shared" si="560"/>
        <v>0</v>
      </c>
      <c r="O4349" s="39">
        <f t="shared" si="557"/>
        <v>0</v>
      </c>
      <c r="P4349" s="39">
        <f t="shared" si="561"/>
        <v>0</v>
      </c>
      <c r="Q4349" s="39">
        <f t="shared" si="558"/>
        <v>0</v>
      </c>
      <c r="R4349" s="41">
        <f t="shared" si="559"/>
        <v>0</v>
      </c>
    </row>
    <row r="4350" spans="4:18" x14ac:dyDescent="0.25">
      <c r="D4350" s="1">
        <v>37215</v>
      </c>
      <c r="E4350" s="1">
        <f t="shared" si="556"/>
        <v>37196</v>
      </c>
      <c r="F4350" s="30">
        <f t="shared" si="554"/>
        <v>0</v>
      </c>
      <c r="H4350" s="42">
        <f>IF(DAY(D4350)&gt;14,VLOOKUP(DATE(YEAR(E4350),MONTH(E4350)-1,DAY(1)),'מדדים וריביות'!B:C,2,FALSE),VLOOKUP(DATE(YEAR(E4350),MONTH(E4350)-2,DAY(1)),'מדדים וריביות'!B:C,2,FALSE))</f>
        <v>26203292.8349085</v>
      </c>
      <c r="I4350" s="43">
        <f>'ריבית יומית'!D4344</f>
        <v>1.0738622586670132E-4</v>
      </c>
      <c r="J4350" s="29">
        <f t="shared" si="555"/>
        <v>1.4821733369180214</v>
      </c>
      <c r="L4350">
        <f>VLOOKUP(D4349,'מדדים וריביות'!B:C,2)</f>
        <v>26049607.832944199</v>
      </c>
      <c r="M4350" s="30">
        <f t="shared" si="560"/>
        <v>0</v>
      </c>
      <c r="O4350" s="39">
        <f t="shared" si="557"/>
        <v>0</v>
      </c>
      <c r="P4350" s="39">
        <f t="shared" si="561"/>
        <v>0</v>
      </c>
      <c r="Q4350" s="39">
        <f t="shared" si="558"/>
        <v>0</v>
      </c>
      <c r="R4350" s="41">
        <f t="shared" si="559"/>
        <v>0</v>
      </c>
    </row>
    <row r="4351" spans="4:18" x14ac:dyDescent="0.25">
      <c r="D4351" s="1">
        <v>37216</v>
      </c>
      <c r="E4351" s="1">
        <f t="shared" si="556"/>
        <v>37196</v>
      </c>
      <c r="F4351" s="30">
        <f t="shared" si="554"/>
        <v>0</v>
      </c>
      <c r="H4351" s="42">
        <f>IF(DAY(D4351)&gt;14,VLOOKUP(DATE(YEAR(E4351),MONTH(E4351)-1,DAY(1)),'מדדים וריביות'!B:C,2,FALSE),VLOOKUP(DATE(YEAR(E4351),MONTH(E4351)-2,DAY(1)),'מדדים וריביות'!B:C,2,FALSE))</f>
        <v>26203292.8349085</v>
      </c>
      <c r="I4351" s="43">
        <f>'ריבית יומית'!D4345</f>
        <v>1.0738622586670132E-4</v>
      </c>
      <c r="J4351" s="29">
        <f t="shared" si="555"/>
        <v>1.4820141890075831</v>
      </c>
      <c r="L4351">
        <f>VLOOKUP(D4350,'מדדים וריביות'!B:C,2)</f>
        <v>26049607.832944199</v>
      </c>
      <c r="M4351" s="30">
        <f t="shared" si="560"/>
        <v>0</v>
      </c>
      <c r="O4351" s="39">
        <f t="shared" si="557"/>
        <v>0</v>
      </c>
      <c r="P4351" s="39">
        <f t="shared" si="561"/>
        <v>0</v>
      </c>
      <c r="Q4351" s="39">
        <f t="shared" si="558"/>
        <v>0</v>
      </c>
      <c r="R4351" s="41">
        <f t="shared" si="559"/>
        <v>0</v>
      </c>
    </row>
    <row r="4352" spans="4:18" x14ac:dyDescent="0.25">
      <c r="D4352" s="1">
        <v>37217</v>
      </c>
      <c r="E4352" s="1">
        <f t="shared" si="556"/>
        <v>37196</v>
      </c>
      <c r="F4352" s="30">
        <f t="shared" ref="F4352:F4415" si="562">M4351</f>
        <v>0</v>
      </c>
      <c r="H4352" s="42">
        <f>IF(DAY(D4352)&gt;14,VLOOKUP(DATE(YEAR(E4352),MONTH(E4352)-1,DAY(1)),'מדדים וריביות'!B:C,2,FALSE),VLOOKUP(DATE(YEAR(E4352),MONTH(E4352)-2,DAY(1)),'מדדים וריביות'!B:C,2,FALSE))</f>
        <v>26203292.8349085</v>
      </c>
      <c r="I4352" s="43">
        <f>'ריבית יומית'!D4346</f>
        <v>1.0738622586670132E-4</v>
      </c>
      <c r="J4352" s="29">
        <f t="shared" si="555"/>
        <v>1.4818550581856031</v>
      </c>
      <c r="L4352">
        <f>VLOOKUP(D4351,'מדדים וריביות'!B:C,2)</f>
        <v>26049607.832944199</v>
      </c>
      <c r="M4352" s="30">
        <f t="shared" si="560"/>
        <v>0</v>
      </c>
      <c r="O4352" s="39">
        <f t="shared" si="557"/>
        <v>0</v>
      </c>
      <c r="P4352" s="39">
        <f t="shared" si="561"/>
        <v>0</v>
      </c>
      <c r="Q4352" s="39">
        <f t="shared" si="558"/>
        <v>0</v>
      </c>
      <c r="R4352" s="41">
        <f t="shared" si="559"/>
        <v>0</v>
      </c>
    </row>
    <row r="4353" spans="4:18" x14ac:dyDescent="0.25">
      <c r="D4353" s="1">
        <v>37218</v>
      </c>
      <c r="E4353" s="1">
        <f t="shared" si="556"/>
        <v>37196</v>
      </c>
      <c r="F4353" s="30">
        <f t="shared" si="562"/>
        <v>0</v>
      </c>
      <c r="H4353" s="42">
        <f>IF(DAY(D4353)&gt;14,VLOOKUP(DATE(YEAR(E4353),MONTH(E4353)-1,DAY(1)),'מדדים וריביות'!B:C,2,FALSE),VLOOKUP(DATE(YEAR(E4353),MONTH(E4353)-2,DAY(1)),'מדדים וריביות'!B:C,2,FALSE))</f>
        <v>26203292.8349085</v>
      </c>
      <c r="I4353" s="43">
        <f>'ריבית יומית'!D4347</f>
        <v>1.0738622586670132E-4</v>
      </c>
      <c r="J4353" s="29">
        <f t="shared" si="555"/>
        <v>1.4816959444502467</v>
      </c>
      <c r="L4353">
        <f>VLOOKUP(D4352,'מדדים וריביות'!B:C,2)</f>
        <v>26049607.832944199</v>
      </c>
      <c r="M4353" s="30">
        <f t="shared" si="560"/>
        <v>0</v>
      </c>
      <c r="O4353" s="39">
        <f t="shared" si="557"/>
        <v>0</v>
      </c>
      <c r="P4353" s="39">
        <f t="shared" si="561"/>
        <v>0</v>
      </c>
      <c r="Q4353" s="39">
        <f t="shared" si="558"/>
        <v>0</v>
      </c>
      <c r="R4353" s="41">
        <f t="shared" si="559"/>
        <v>0</v>
      </c>
    </row>
    <row r="4354" spans="4:18" x14ac:dyDescent="0.25">
      <c r="D4354" s="1">
        <v>37219</v>
      </c>
      <c r="E4354" s="1">
        <f t="shared" si="556"/>
        <v>37196</v>
      </c>
      <c r="F4354" s="30">
        <f t="shared" si="562"/>
        <v>0</v>
      </c>
      <c r="H4354" s="42">
        <f>IF(DAY(D4354)&gt;14,VLOOKUP(DATE(YEAR(E4354),MONTH(E4354)-1,DAY(1)),'מדדים וריביות'!B:C,2,FALSE),VLOOKUP(DATE(YEAR(E4354),MONTH(E4354)-2,DAY(1)),'מדדים וריביות'!B:C,2,FALSE))</f>
        <v>26203292.8349085</v>
      </c>
      <c r="I4354" s="43">
        <f>'ריבית יומית'!D4348</f>
        <v>1.0738622586670132E-4</v>
      </c>
      <c r="J4354" s="29">
        <f t="shared" si="555"/>
        <v>1.4815368477996791</v>
      </c>
      <c r="L4354">
        <f>VLOOKUP(D4353,'מדדים וריביות'!B:C,2)</f>
        <v>26049607.832944199</v>
      </c>
      <c r="M4354" s="30">
        <f t="shared" si="560"/>
        <v>0</v>
      </c>
      <c r="O4354" s="39">
        <f t="shared" si="557"/>
        <v>0</v>
      </c>
      <c r="P4354" s="39">
        <f t="shared" si="561"/>
        <v>0</v>
      </c>
      <c r="Q4354" s="39">
        <f t="shared" si="558"/>
        <v>0</v>
      </c>
      <c r="R4354" s="41">
        <f t="shared" si="559"/>
        <v>0</v>
      </c>
    </row>
    <row r="4355" spans="4:18" x14ac:dyDescent="0.25">
      <c r="D4355" s="1">
        <v>37220</v>
      </c>
      <c r="E4355" s="1">
        <f t="shared" si="556"/>
        <v>37196</v>
      </c>
      <c r="F4355" s="30">
        <f t="shared" si="562"/>
        <v>0</v>
      </c>
      <c r="H4355" s="42">
        <f>IF(DAY(D4355)&gt;14,VLOOKUP(DATE(YEAR(E4355),MONTH(E4355)-1,DAY(1)),'מדדים וריביות'!B:C,2,FALSE),VLOOKUP(DATE(YEAR(E4355),MONTH(E4355)-2,DAY(1)),'מדדים וריביות'!B:C,2,FALSE))</f>
        <v>26203292.8349085</v>
      </c>
      <c r="I4355" s="43">
        <f>'ריבית יומית'!D4349</f>
        <v>1.0738622586670132E-4</v>
      </c>
      <c r="J4355" s="29">
        <f t="shared" si="555"/>
        <v>1.4813777682320659</v>
      </c>
      <c r="L4355">
        <f>VLOOKUP(D4354,'מדדים וריביות'!B:C,2)</f>
        <v>26049607.832944199</v>
      </c>
      <c r="M4355" s="30">
        <f t="shared" si="560"/>
        <v>0</v>
      </c>
      <c r="O4355" s="39">
        <f t="shared" si="557"/>
        <v>0</v>
      </c>
      <c r="P4355" s="39">
        <f t="shared" si="561"/>
        <v>0</v>
      </c>
      <c r="Q4355" s="39">
        <f t="shared" si="558"/>
        <v>0</v>
      </c>
      <c r="R4355" s="41">
        <f t="shared" si="559"/>
        <v>0</v>
      </c>
    </row>
    <row r="4356" spans="4:18" x14ac:dyDescent="0.25">
      <c r="D4356" s="1">
        <v>37221</v>
      </c>
      <c r="E4356" s="1">
        <f t="shared" si="556"/>
        <v>37196</v>
      </c>
      <c r="F4356" s="30">
        <f t="shared" si="562"/>
        <v>0</v>
      </c>
      <c r="H4356" s="42">
        <f>IF(DAY(D4356)&gt;14,VLOOKUP(DATE(YEAR(E4356),MONTH(E4356)-1,DAY(1)),'מדדים וריביות'!B:C,2,FALSE),VLOOKUP(DATE(YEAR(E4356),MONTH(E4356)-2,DAY(1)),'מדדים וריביות'!B:C,2,FALSE))</f>
        <v>26203292.8349085</v>
      </c>
      <c r="I4356" s="43">
        <f>'ריבית יומית'!D4350</f>
        <v>1.0738622586670132E-4</v>
      </c>
      <c r="J4356" s="29">
        <f t="shared" si="555"/>
        <v>1.4812187057455728</v>
      </c>
      <c r="L4356">
        <f>VLOOKUP(D4355,'מדדים וריביות'!B:C,2)</f>
        <v>26049607.832944199</v>
      </c>
      <c r="M4356" s="30">
        <f t="shared" si="560"/>
        <v>0</v>
      </c>
      <c r="O4356" s="39">
        <f t="shared" si="557"/>
        <v>0</v>
      </c>
      <c r="P4356" s="39">
        <f t="shared" si="561"/>
        <v>0</v>
      </c>
      <c r="Q4356" s="39">
        <f t="shared" si="558"/>
        <v>0</v>
      </c>
      <c r="R4356" s="41">
        <f t="shared" si="559"/>
        <v>0</v>
      </c>
    </row>
    <row r="4357" spans="4:18" x14ac:dyDescent="0.25">
      <c r="D4357" s="1">
        <v>37222</v>
      </c>
      <c r="E4357" s="1">
        <f t="shared" si="556"/>
        <v>37196</v>
      </c>
      <c r="F4357" s="30">
        <f t="shared" si="562"/>
        <v>0</v>
      </c>
      <c r="H4357" s="42">
        <f>IF(DAY(D4357)&gt;14,VLOOKUP(DATE(YEAR(E4357),MONTH(E4357)-1,DAY(1)),'מדדים וריביות'!B:C,2,FALSE),VLOOKUP(DATE(YEAR(E4357),MONTH(E4357)-2,DAY(1)),'מדדים וריביות'!B:C,2,FALSE))</f>
        <v>26203292.8349085</v>
      </c>
      <c r="I4357" s="43">
        <f>'ריבית יומית'!D4351</f>
        <v>1.0738622586670132E-4</v>
      </c>
      <c r="J4357" s="29">
        <f t="shared" si="555"/>
        <v>1.4810596603383657</v>
      </c>
      <c r="L4357">
        <f>VLOOKUP(D4356,'מדדים וריביות'!B:C,2)</f>
        <v>26049607.832944199</v>
      </c>
      <c r="M4357" s="30">
        <f t="shared" si="560"/>
        <v>0</v>
      </c>
      <c r="O4357" s="39">
        <f t="shared" si="557"/>
        <v>0</v>
      </c>
      <c r="P4357" s="39">
        <f t="shared" si="561"/>
        <v>0</v>
      </c>
      <c r="Q4357" s="39">
        <f t="shared" si="558"/>
        <v>0</v>
      </c>
      <c r="R4357" s="41">
        <f t="shared" si="559"/>
        <v>0</v>
      </c>
    </row>
    <row r="4358" spans="4:18" x14ac:dyDescent="0.25">
      <c r="D4358" s="1">
        <v>37223</v>
      </c>
      <c r="E4358" s="1">
        <f t="shared" si="556"/>
        <v>37196</v>
      </c>
      <c r="F4358" s="30">
        <f t="shared" si="562"/>
        <v>0</v>
      </c>
      <c r="H4358" s="42">
        <f>IF(DAY(D4358)&gt;14,VLOOKUP(DATE(YEAR(E4358),MONTH(E4358)-1,DAY(1)),'מדדים וריביות'!B:C,2,FALSE),VLOOKUP(DATE(YEAR(E4358),MONTH(E4358)-2,DAY(1)),'מדדים וריביות'!B:C,2,FALSE))</f>
        <v>26203292.8349085</v>
      </c>
      <c r="I4358" s="43">
        <f>'ריבית יומית'!D4352</f>
        <v>1.0738622586670132E-4</v>
      </c>
      <c r="J4358" s="29">
        <f t="shared" si="555"/>
        <v>1.4809006320086107</v>
      </c>
      <c r="L4358">
        <f>VLOOKUP(D4357,'מדדים וריביות'!B:C,2)</f>
        <v>26049607.832944199</v>
      </c>
      <c r="M4358" s="30">
        <f t="shared" si="560"/>
        <v>0</v>
      </c>
      <c r="O4358" s="39">
        <f t="shared" si="557"/>
        <v>0</v>
      </c>
      <c r="P4358" s="39">
        <f t="shared" si="561"/>
        <v>0</v>
      </c>
      <c r="Q4358" s="39">
        <f t="shared" si="558"/>
        <v>0</v>
      </c>
      <c r="R4358" s="41">
        <f t="shared" si="559"/>
        <v>0</v>
      </c>
    </row>
    <row r="4359" spans="4:18" x14ac:dyDescent="0.25">
      <c r="D4359" s="1">
        <v>37224</v>
      </c>
      <c r="E4359" s="1">
        <f t="shared" si="556"/>
        <v>37196</v>
      </c>
      <c r="F4359" s="30">
        <f t="shared" si="562"/>
        <v>0</v>
      </c>
      <c r="H4359" s="42">
        <f>IF(DAY(D4359)&gt;14,VLOOKUP(DATE(YEAR(E4359),MONTH(E4359)-1,DAY(1)),'מדדים וריביות'!B:C,2,FALSE),VLOOKUP(DATE(YEAR(E4359),MONTH(E4359)-2,DAY(1)),'מדדים וריביות'!B:C,2,FALSE))</f>
        <v>26203292.8349085</v>
      </c>
      <c r="I4359" s="43">
        <f>'ריבית יומית'!D4353</f>
        <v>1.0738622586670132E-4</v>
      </c>
      <c r="J4359" s="29">
        <f t="shared" si="555"/>
        <v>1.4807416207544741</v>
      </c>
      <c r="L4359">
        <f>VLOOKUP(D4358,'מדדים וריביות'!B:C,2)</f>
        <v>26049607.832944199</v>
      </c>
      <c r="M4359" s="30">
        <f t="shared" si="560"/>
        <v>0</v>
      </c>
      <c r="O4359" s="39">
        <f t="shared" si="557"/>
        <v>0</v>
      </c>
      <c r="P4359" s="39">
        <f t="shared" si="561"/>
        <v>0</v>
      </c>
      <c r="Q4359" s="39">
        <f t="shared" si="558"/>
        <v>0</v>
      </c>
      <c r="R4359" s="41">
        <f t="shared" si="559"/>
        <v>0</v>
      </c>
    </row>
    <row r="4360" spans="4:18" x14ac:dyDescent="0.25">
      <c r="D4360" s="1">
        <v>37225</v>
      </c>
      <c r="E4360" s="1">
        <f t="shared" si="556"/>
        <v>37196</v>
      </c>
      <c r="F4360" s="30">
        <f t="shared" si="562"/>
        <v>0</v>
      </c>
      <c r="H4360" s="42">
        <f>IF(DAY(D4360)&gt;14,VLOOKUP(DATE(YEAR(E4360),MONTH(E4360)-1,DAY(1)),'מדדים וריביות'!B:C,2,FALSE),VLOOKUP(DATE(YEAR(E4360),MONTH(E4360)-2,DAY(1)),'מדדים וריביות'!B:C,2,FALSE))</f>
        <v>26203292.8349085</v>
      </c>
      <c r="I4360" s="43">
        <f>'ריבית יומית'!D4354</f>
        <v>1.0738622586670132E-4</v>
      </c>
      <c r="J4360" s="29">
        <f t="shared" si="555"/>
        <v>1.4805826265741224</v>
      </c>
      <c r="L4360">
        <f>VLOOKUP(D4359,'מדדים וריביות'!B:C,2)</f>
        <v>26049607.832944199</v>
      </c>
      <c r="M4360" s="30">
        <f t="shared" si="560"/>
        <v>0</v>
      </c>
      <c r="O4360" s="39">
        <f t="shared" si="557"/>
        <v>0</v>
      </c>
      <c r="P4360" s="39">
        <f t="shared" si="561"/>
        <v>0</v>
      </c>
      <c r="Q4360" s="39">
        <f t="shared" si="558"/>
        <v>0</v>
      </c>
      <c r="R4360" s="41">
        <f t="shared" si="559"/>
        <v>0</v>
      </c>
    </row>
    <row r="4361" spans="4:18" x14ac:dyDescent="0.25">
      <c r="D4361" s="1">
        <v>37226</v>
      </c>
      <c r="E4361" s="1">
        <f t="shared" si="556"/>
        <v>37226</v>
      </c>
      <c r="F4361" s="30">
        <f t="shared" si="562"/>
        <v>0</v>
      </c>
      <c r="H4361" s="42">
        <f>IF(DAY(D4361)&gt;14,VLOOKUP(DATE(YEAR(E4361),MONTH(E4361)-1,DAY(1)),'מדדים וריביות'!B:C,2,FALSE),VLOOKUP(DATE(YEAR(E4361),MONTH(E4361)-2,DAY(1)),'מדדים וריביות'!B:C,2,FALSE))</f>
        <v>26203292.8349085</v>
      </c>
      <c r="I4361" s="43">
        <f>'ריבית יומית'!D4355</f>
        <v>1.0738622586670132E-4</v>
      </c>
      <c r="J4361" s="29">
        <f t="shared" ref="J4361:J4424" si="563">J4362*(1+I4361)</f>
        <v>1.4804236494657226</v>
      </c>
      <c r="L4361">
        <f>VLOOKUP(D4360,'מדדים וריביות'!B:C,2)</f>
        <v>26049607.832944199</v>
      </c>
      <c r="M4361" s="30">
        <f t="shared" si="560"/>
        <v>0</v>
      </c>
      <c r="O4361" s="39">
        <f t="shared" si="557"/>
        <v>0</v>
      </c>
      <c r="P4361" s="39">
        <f t="shared" si="561"/>
        <v>0</v>
      </c>
      <c r="Q4361" s="39">
        <f t="shared" si="558"/>
        <v>0</v>
      </c>
      <c r="R4361" s="41">
        <f t="shared" si="559"/>
        <v>0</v>
      </c>
    </row>
    <row r="4362" spans="4:18" x14ac:dyDescent="0.25">
      <c r="D4362" s="1">
        <v>37227</v>
      </c>
      <c r="E4362" s="1">
        <f t="shared" ref="E4362:E4425" si="564">DATE(YEAR(D4362),MONTH(D4362),DAY(1))</f>
        <v>37226</v>
      </c>
      <c r="F4362" s="30">
        <f t="shared" si="562"/>
        <v>0</v>
      </c>
      <c r="H4362" s="42">
        <f>IF(DAY(D4362)&gt;14,VLOOKUP(DATE(YEAR(E4362),MONTH(E4362)-1,DAY(1)),'מדדים וריביות'!B:C,2,FALSE),VLOOKUP(DATE(YEAR(E4362),MONTH(E4362)-2,DAY(1)),'מדדים וריביות'!B:C,2,FALSE))</f>
        <v>26203292.8349085</v>
      </c>
      <c r="I4362" s="43">
        <f>'ריבית יומית'!D4356</f>
        <v>1.0738622586670132E-4</v>
      </c>
      <c r="J4362" s="29">
        <f t="shared" si="563"/>
        <v>1.4802646894274412</v>
      </c>
      <c r="L4362">
        <f>VLOOKUP(D4361,'מדדים וריביות'!B:C,2)</f>
        <v>26023993.665950201</v>
      </c>
      <c r="M4362" s="30">
        <f t="shared" si="560"/>
        <v>0</v>
      </c>
      <c r="O4362" s="39">
        <f t="shared" ref="O4362:O4425" si="565">$D$4/H4362*G4362-G4362</f>
        <v>0</v>
      </c>
      <c r="P4362" s="39">
        <f t="shared" si="561"/>
        <v>0</v>
      </c>
      <c r="Q4362" s="39">
        <f t="shared" ref="Q4362:Q4425" si="566">$D$4/H4362*P4362-P4362</f>
        <v>0</v>
      </c>
      <c r="R4362" s="41">
        <f t="shared" ref="R4362:R4425" si="567">SUM(O4362:Q4362)</f>
        <v>0</v>
      </c>
    </row>
    <row r="4363" spans="4:18" x14ac:dyDescent="0.25">
      <c r="D4363" s="1">
        <v>37228</v>
      </c>
      <c r="E4363" s="1">
        <f t="shared" si="564"/>
        <v>37226</v>
      </c>
      <c r="F4363" s="30">
        <f t="shared" si="562"/>
        <v>0</v>
      </c>
      <c r="H4363" s="42">
        <f>IF(DAY(D4363)&gt;14,VLOOKUP(DATE(YEAR(E4363),MONTH(E4363)-1,DAY(1)),'מדדים וריביות'!B:C,2,FALSE),VLOOKUP(DATE(YEAR(E4363),MONTH(E4363)-2,DAY(1)),'מדדים וריביות'!B:C,2,FALSE))</f>
        <v>26203292.8349085</v>
      </c>
      <c r="I4363" s="43">
        <f>'ריבית יומית'!D4357</f>
        <v>1.0738622586670132E-4</v>
      </c>
      <c r="J4363" s="29">
        <f t="shared" si="563"/>
        <v>1.4801057464574454</v>
      </c>
      <c r="L4363">
        <f>VLOOKUP(D4362,'מדדים וריביות'!B:C,2)</f>
        <v>26023993.665950201</v>
      </c>
      <c r="M4363" s="30">
        <f t="shared" si="560"/>
        <v>0</v>
      </c>
      <c r="O4363" s="39">
        <f t="shared" si="565"/>
        <v>0</v>
      </c>
      <c r="P4363" s="39">
        <f t="shared" si="561"/>
        <v>0</v>
      </c>
      <c r="Q4363" s="39">
        <f t="shared" si="566"/>
        <v>0</v>
      </c>
      <c r="R4363" s="41">
        <f t="shared" si="567"/>
        <v>0</v>
      </c>
    </row>
    <row r="4364" spans="4:18" x14ac:dyDescent="0.25">
      <c r="D4364" s="1">
        <v>37229</v>
      </c>
      <c r="E4364" s="1">
        <f t="shared" si="564"/>
        <v>37226</v>
      </c>
      <c r="F4364" s="30">
        <f t="shared" si="562"/>
        <v>0</v>
      </c>
      <c r="H4364" s="42">
        <f>IF(DAY(D4364)&gt;14,VLOOKUP(DATE(YEAR(E4364),MONTH(E4364)-1,DAY(1)),'מדדים וריביות'!B:C,2,FALSE),VLOOKUP(DATE(YEAR(E4364),MONTH(E4364)-2,DAY(1)),'מדדים וריביות'!B:C,2,FALSE))</f>
        <v>26203292.8349085</v>
      </c>
      <c r="I4364" s="43">
        <f>'ריבית יומית'!D4358</f>
        <v>1.0738622586670132E-4</v>
      </c>
      <c r="J4364" s="29">
        <f t="shared" si="563"/>
        <v>1.4799468205539028</v>
      </c>
      <c r="L4364">
        <f>VLOOKUP(D4363,'מדדים וריביות'!B:C,2)</f>
        <v>26023993.665950201</v>
      </c>
      <c r="M4364" s="30">
        <f t="shared" ref="M4364:M4427" si="568">F4364*(1+I4364)*L4364/H4364+G4364-K4364</f>
        <v>0</v>
      </c>
      <c r="O4364" s="39">
        <f t="shared" si="565"/>
        <v>0</v>
      </c>
      <c r="P4364" s="39">
        <f t="shared" si="561"/>
        <v>0</v>
      </c>
      <c r="Q4364" s="39">
        <f t="shared" si="566"/>
        <v>0</v>
      </c>
      <c r="R4364" s="41">
        <f t="shared" si="567"/>
        <v>0</v>
      </c>
    </row>
    <row r="4365" spans="4:18" x14ac:dyDescent="0.25">
      <c r="D4365" s="1">
        <v>37230</v>
      </c>
      <c r="E4365" s="1">
        <f t="shared" si="564"/>
        <v>37226</v>
      </c>
      <c r="F4365" s="30">
        <f t="shared" si="562"/>
        <v>0</v>
      </c>
      <c r="H4365" s="42">
        <f>IF(DAY(D4365)&gt;14,VLOOKUP(DATE(YEAR(E4365),MONTH(E4365)-1,DAY(1)),'מדדים וריביות'!B:C,2,FALSE),VLOOKUP(DATE(YEAR(E4365),MONTH(E4365)-2,DAY(1)),'מדדים וריביות'!B:C,2,FALSE))</f>
        <v>26203292.8349085</v>
      </c>
      <c r="I4365" s="43">
        <f>'ריבית יומית'!D4359</f>
        <v>1.0738622586670132E-4</v>
      </c>
      <c r="J4365" s="29">
        <f t="shared" si="563"/>
        <v>1.4797879117149806</v>
      </c>
      <c r="L4365">
        <f>VLOOKUP(D4364,'מדדים וריביות'!B:C,2)</f>
        <v>26023993.665950201</v>
      </c>
      <c r="M4365" s="30">
        <f t="shared" si="568"/>
        <v>0</v>
      </c>
      <c r="O4365" s="39">
        <f t="shared" si="565"/>
        <v>0</v>
      </c>
      <c r="P4365" s="39">
        <f t="shared" si="561"/>
        <v>0</v>
      </c>
      <c r="Q4365" s="39">
        <f t="shared" si="566"/>
        <v>0</v>
      </c>
      <c r="R4365" s="41">
        <f t="shared" si="567"/>
        <v>0</v>
      </c>
    </row>
    <row r="4366" spans="4:18" x14ac:dyDescent="0.25">
      <c r="D4366" s="1">
        <v>37231</v>
      </c>
      <c r="E4366" s="1">
        <f t="shared" si="564"/>
        <v>37226</v>
      </c>
      <c r="F4366" s="30">
        <f t="shared" si="562"/>
        <v>0</v>
      </c>
      <c r="H4366" s="42">
        <f>IF(DAY(D4366)&gt;14,VLOOKUP(DATE(YEAR(E4366),MONTH(E4366)-1,DAY(1)),'מדדים וריביות'!B:C,2,FALSE),VLOOKUP(DATE(YEAR(E4366),MONTH(E4366)-2,DAY(1)),'מדדים וריביות'!B:C,2,FALSE))</f>
        <v>26203292.8349085</v>
      </c>
      <c r="I4366" s="43">
        <f>'ריבית יומית'!D4360</f>
        <v>1.0738622586670132E-4</v>
      </c>
      <c r="J4366" s="29">
        <f t="shared" si="563"/>
        <v>1.4796290199388464</v>
      </c>
      <c r="L4366">
        <f>VLOOKUP(D4365,'מדדים וריביות'!B:C,2)</f>
        <v>26023993.665950201</v>
      </c>
      <c r="M4366" s="30">
        <f t="shared" si="568"/>
        <v>0</v>
      </c>
      <c r="O4366" s="39">
        <f t="shared" si="565"/>
        <v>0</v>
      </c>
      <c r="P4366" s="39">
        <f t="shared" si="561"/>
        <v>0</v>
      </c>
      <c r="Q4366" s="39">
        <f t="shared" si="566"/>
        <v>0</v>
      </c>
      <c r="R4366" s="41">
        <f t="shared" si="567"/>
        <v>0</v>
      </c>
    </row>
    <row r="4367" spans="4:18" x14ac:dyDescent="0.25">
      <c r="D4367" s="1">
        <v>37232</v>
      </c>
      <c r="E4367" s="1">
        <f t="shared" si="564"/>
        <v>37226</v>
      </c>
      <c r="F4367" s="30">
        <f t="shared" si="562"/>
        <v>0</v>
      </c>
      <c r="H4367" s="42">
        <f>IF(DAY(D4367)&gt;14,VLOOKUP(DATE(YEAR(E4367),MONTH(E4367)-1,DAY(1)),'מדדים וריביות'!B:C,2,FALSE),VLOOKUP(DATE(YEAR(E4367),MONTH(E4367)-2,DAY(1)),'מדדים וריביות'!B:C,2,FALSE))</f>
        <v>26203292.8349085</v>
      </c>
      <c r="I4367" s="43">
        <f>'ריבית יומית'!D4361</f>
        <v>1.0738622586670132E-4</v>
      </c>
      <c r="J4367" s="29">
        <f t="shared" si="563"/>
        <v>1.4794701452236685</v>
      </c>
      <c r="L4367">
        <f>VLOOKUP(D4366,'מדדים וריביות'!B:C,2)</f>
        <v>26023993.665950201</v>
      </c>
      <c r="M4367" s="30">
        <f t="shared" si="568"/>
        <v>0</v>
      </c>
      <c r="O4367" s="39">
        <f t="shared" si="565"/>
        <v>0</v>
      </c>
      <c r="P4367" s="39">
        <f t="shared" si="561"/>
        <v>0</v>
      </c>
      <c r="Q4367" s="39">
        <f t="shared" si="566"/>
        <v>0</v>
      </c>
      <c r="R4367" s="41">
        <f t="shared" si="567"/>
        <v>0</v>
      </c>
    </row>
    <row r="4368" spans="4:18" x14ac:dyDescent="0.25">
      <c r="D4368" s="1">
        <v>37233</v>
      </c>
      <c r="E4368" s="1">
        <f t="shared" si="564"/>
        <v>37226</v>
      </c>
      <c r="F4368" s="30">
        <f t="shared" si="562"/>
        <v>0</v>
      </c>
      <c r="H4368" s="42">
        <f>IF(DAY(D4368)&gt;14,VLOOKUP(DATE(YEAR(E4368),MONTH(E4368)-1,DAY(1)),'מדדים וריביות'!B:C,2,FALSE),VLOOKUP(DATE(YEAR(E4368),MONTH(E4368)-2,DAY(1)),'מדדים וריביות'!B:C,2,FALSE))</f>
        <v>26203292.8349085</v>
      </c>
      <c r="I4368" s="43">
        <f>'ריבית יומית'!D4362</f>
        <v>1.0738622586670132E-4</v>
      </c>
      <c r="J4368" s="29">
        <f t="shared" si="563"/>
        <v>1.4793112875676147</v>
      </c>
      <c r="L4368">
        <f>VLOOKUP(D4367,'מדדים וריביות'!B:C,2)</f>
        <v>26023993.665950201</v>
      </c>
      <c r="M4368" s="30">
        <f t="shared" si="568"/>
        <v>0</v>
      </c>
      <c r="O4368" s="39">
        <f t="shared" si="565"/>
        <v>0</v>
      </c>
      <c r="P4368" s="39">
        <f t="shared" si="561"/>
        <v>0</v>
      </c>
      <c r="Q4368" s="39">
        <f t="shared" si="566"/>
        <v>0</v>
      </c>
      <c r="R4368" s="41">
        <f t="shared" si="567"/>
        <v>0</v>
      </c>
    </row>
    <row r="4369" spans="4:18" x14ac:dyDescent="0.25">
      <c r="D4369" s="1">
        <v>37234</v>
      </c>
      <c r="E4369" s="1">
        <f t="shared" si="564"/>
        <v>37226</v>
      </c>
      <c r="F4369" s="30">
        <f t="shared" si="562"/>
        <v>0</v>
      </c>
      <c r="H4369" s="42">
        <f>IF(DAY(D4369)&gt;14,VLOOKUP(DATE(YEAR(E4369),MONTH(E4369)-1,DAY(1)),'מדדים וריביות'!B:C,2,FALSE),VLOOKUP(DATE(YEAR(E4369),MONTH(E4369)-2,DAY(1)),'מדדים וריביות'!B:C,2,FALSE))</f>
        <v>26203292.8349085</v>
      </c>
      <c r="I4369" s="43">
        <f>'ריבית יומית'!D4363</f>
        <v>1.0738622586670132E-4</v>
      </c>
      <c r="J4369" s="29">
        <f t="shared" si="563"/>
        <v>1.4791524469688531</v>
      </c>
      <c r="L4369">
        <f>VLOOKUP(D4368,'מדדים וריביות'!B:C,2)</f>
        <v>26023993.665950201</v>
      </c>
      <c r="M4369" s="30">
        <f t="shared" si="568"/>
        <v>0</v>
      </c>
      <c r="O4369" s="39">
        <f t="shared" si="565"/>
        <v>0</v>
      </c>
      <c r="P4369" s="39">
        <f t="shared" si="561"/>
        <v>0</v>
      </c>
      <c r="Q4369" s="39">
        <f t="shared" si="566"/>
        <v>0</v>
      </c>
      <c r="R4369" s="41">
        <f t="shared" si="567"/>
        <v>0</v>
      </c>
    </row>
    <row r="4370" spans="4:18" x14ac:dyDescent="0.25">
      <c r="D4370" s="1">
        <v>37235</v>
      </c>
      <c r="E4370" s="1">
        <f t="shared" si="564"/>
        <v>37226</v>
      </c>
      <c r="F4370" s="30">
        <f t="shared" si="562"/>
        <v>0</v>
      </c>
      <c r="H4370" s="42">
        <f>IF(DAY(D4370)&gt;14,VLOOKUP(DATE(YEAR(E4370),MONTH(E4370)-1,DAY(1)),'מדדים וריביות'!B:C,2,FALSE),VLOOKUP(DATE(YEAR(E4370),MONTH(E4370)-2,DAY(1)),'מדדים וריביות'!B:C,2,FALSE))</f>
        <v>26203292.8349085</v>
      </c>
      <c r="I4370" s="43">
        <f>'ריבית יומית'!D4364</f>
        <v>1.0738622586670132E-4</v>
      </c>
      <c r="J4370" s="29">
        <f t="shared" si="563"/>
        <v>1.4789936234255525</v>
      </c>
      <c r="L4370">
        <f>VLOOKUP(D4369,'מדדים וריביות'!B:C,2)</f>
        <v>26023993.665950201</v>
      </c>
      <c r="M4370" s="30">
        <f t="shared" si="568"/>
        <v>0</v>
      </c>
      <c r="O4370" s="39">
        <f t="shared" si="565"/>
        <v>0</v>
      </c>
      <c r="P4370" s="39">
        <f t="shared" si="561"/>
        <v>0</v>
      </c>
      <c r="Q4370" s="39">
        <f t="shared" si="566"/>
        <v>0</v>
      </c>
      <c r="R4370" s="41">
        <f t="shared" si="567"/>
        <v>0</v>
      </c>
    </row>
    <row r="4371" spans="4:18" x14ac:dyDescent="0.25">
      <c r="D4371" s="1">
        <v>37236</v>
      </c>
      <c r="E4371" s="1">
        <f t="shared" si="564"/>
        <v>37226</v>
      </c>
      <c r="F4371" s="30">
        <f t="shared" si="562"/>
        <v>0</v>
      </c>
      <c r="H4371" s="42">
        <f>IF(DAY(D4371)&gt;14,VLOOKUP(DATE(YEAR(E4371),MONTH(E4371)-1,DAY(1)),'מדדים וריביות'!B:C,2,FALSE),VLOOKUP(DATE(YEAR(E4371),MONTH(E4371)-2,DAY(1)),'מדדים וריביות'!B:C,2,FALSE))</f>
        <v>26203292.8349085</v>
      </c>
      <c r="I4371" s="43">
        <f>'ריבית יומית'!D4365</f>
        <v>1.0738622586670132E-4</v>
      </c>
      <c r="J4371" s="29">
        <f t="shared" si="563"/>
        <v>1.4788348169358816</v>
      </c>
      <c r="L4371">
        <f>VLOOKUP(D4370,'מדדים וריביות'!B:C,2)</f>
        <v>26023993.665950201</v>
      </c>
      <c r="M4371" s="30">
        <f t="shared" si="568"/>
        <v>0</v>
      </c>
      <c r="O4371" s="39">
        <f t="shared" si="565"/>
        <v>0</v>
      </c>
      <c r="P4371" s="39">
        <f t="shared" si="561"/>
        <v>0</v>
      </c>
      <c r="Q4371" s="39">
        <f t="shared" si="566"/>
        <v>0</v>
      </c>
      <c r="R4371" s="41">
        <f t="shared" si="567"/>
        <v>0</v>
      </c>
    </row>
    <row r="4372" spans="4:18" x14ac:dyDescent="0.25">
      <c r="D4372" s="1">
        <v>37237</v>
      </c>
      <c r="E4372" s="1">
        <f t="shared" si="564"/>
        <v>37226</v>
      </c>
      <c r="F4372" s="30">
        <f t="shared" si="562"/>
        <v>0</v>
      </c>
      <c r="H4372" s="42">
        <f>IF(DAY(D4372)&gt;14,VLOOKUP(DATE(YEAR(E4372),MONTH(E4372)-1,DAY(1)),'מדדים וריביות'!B:C,2,FALSE),VLOOKUP(DATE(YEAR(E4372),MONTH(E4372)-2,DAY(1)),'מדדים וריביות'!B:C,2,FALSE))</f>
        <v>26203292.8349085</v>
      </c>
      <c r="I4372" s="43">
        <f>'ריבית יומית'!D4366</f>
        <v>1.0738622586670132E-4</v>
      </c>
      <c r="J4372" s="29">
        <f t="shared" si="563"/>
        <v>1.4786760274980091</v>
      </c>
      <c r="L4372">
        <f>VLOOKUP(D4371,'מדדים וריביות'!B:C,2)</f>
        <v>26023993.665950201</v>
      </c>
      <c r="M4372" s="30">
        <f t="shared" si="568"/>
        <v>0</v>
      </c>
      <c r="O4372" s="39">
        <f t="shared" si="565"/>
        <v>0</v>
      </c>
      <c r="P4372" s="39">
        <f t="shared" si="561"/>
        <v>0</v>
      </c>
      <c r="Q4372" s="39">
        <f t="shared" si="566"/>
        <v>0</v>
      </c>
      <c r="R4372" s="41">
        <f t="shared" si="567"/>
        <v>0</v>
      </c>
    </row>
    <row r="4373" spans="4:18" x14ac:dyDescent="0.25">
      <c r="D4373" s="1">
        <v>37238</v>
      </c>
      <c r="E4373" s="1">
        <f t="shared" si="564"/>
        <v>37226</v>
      </c>
      <c r="F4373" s="30">
        <f t="shared" si="562"/>
        <v>0</v>
      </c>
      <c r="H4373" s="42">
        <f>IF(DAY(D4373)&gt;14,VLOOKUP(DATE(YEAR(E4373),MONTH(E4373)-1,DAY(1)),'מדדים וריביות'!B:C,2,FALSE),VLOOKUP(DATE(YEAR(E4373),MONTH(E4373)-2,DAY(1)),'מדדים וריביות'!B:C,2,FALSE))</f>
        <v>26203292.8349085</v>
      </c>
      <c r="I4373" s="43">
        <f>'ריבית יומית'!D4367</f>
        <v>1.0738622586670132E-4</v>
      </c>
      <c r="J4373" s="29">
        <f t="shared" si="563"/>
        <v>1.478517255110104</v>
      </c>
      <c r="L4373">
        <f>VLOOKUP(D4372,'מדדים וריביות'!B:C,2)</f>
        <v>26023993.665950201</v>
      </c>
      <c r="M4373" s="30">
        <f t="shared" si="568"/>
        <v>0</v>
      </c>
      <c r="O4373" s="39">
        <f t="shared" si="565"/>
        <v>0</v>
      </c>
      <c r="P4373" s="39">
        <f t="shared" si="561"/>
        <v>0</v>
      </c>
      <c r="Q4373" s="39">
        <f t="shared" si="566"/>
        <v>0</v>
      </c>
      <c r="R4373" s="41">
        <f t="shared" si="567"/>
        <v>0</v>
      </c>
    </row>
    <row r="4374" spans="4:18" x14ac:dyDescent="0.25">
      <c r="D4374" s="1">
        <v>37239</v>
      </c>
      <c r="E4374" s="1">
        <f t="shared" si="564"/>
        <v>37226</v>
      </c>
      <c r="F4374" s="30">
        <f t="shared" si="562"/>
        <v>0</v>
      </c>
      <c r="H4374" s="42">
        <f>IF(DAY(D4374)&gt;14,VLOOKUP(DATE(YEAR(E4374),MONTH(E4374)-1,DAY(1)),'מדדים וריביות'!B:C,2,FALSE),VLOOKUP(DATE(YEAR(E4374),MONTH(E4374)-2,DAY(1)),'מדדים וריביות'!B:C,2,FALSE))</f>
        <v>26203292.8349085</v>
      </c>
      <c r="I4374" s="43">
        <f>'ריבית יומית'!D4368</f>
        <v>1.0738622586670132E-4</v>
      </c>
      <c r="J4374" s="29">
        <f t="shared" si="563"/>
        <v>1.4783584997703356</v>
      </c>
      <c r="L4374">
        <f>VLOOKUP(D4373,'מדדים וריביות'!B:C,2)</f>
        <v>26023993.665950201</v>
      </c>
      <c r="M4374" s="30">
        <f t="shared" si="568"/>
        <v>0</v>
      </c>
      <c r="O4374" s="39">
        <f t="shared" si="565"/>
        <v>0</v>
      </c>
      <c r="P4374" s="39">
        <f t="shared" si="561"/>
        <v>0</v>
      </c>
      <c r="Q4374" s="39">
        <f t="shared" si="566"/>
        <v>0</v>
      </c>
      <c r="R4374" s="41">
        <f t="shared" si="567"/>
        <v>0</v>
      </c>
    </row>
    <row r="4375" spans="4:18" x14ac:dyDescent="0.25">
      <c r="D4375" s="1">
        <v>37240</v>
      </c>
      <c r="E4375" s="1">
        <f t="shared" si="564"/>
        <v>37226</v>
      </c>
      <c r="F4375" s="30">
        <f t="shared" si="562"/>
        <v>0</v>
      </c>
      <c r="H4375" s="42">
        <f>IF(DAY(D4375)&gt;14,VLOOKUP(DATE(YEAR(E4375),MONTH(E4375)-1,DAY(1)),'מדדים וריביות'!B:C,2,FALSE),VLOOKUP(DATE(YEAR(E4375),MONTH(E4375)-2,DAY(1)),'מדדים וריביות'!B:C,2,FALSE))</f>
        <v>26049607.832944199</v>
      </c>
      <c r="I4375" s="43">
        <f>'ריבית יומית'!D4369</f>
        <v>1.0738622586670132E-4</v>
      </c>
      <c r="J4375" s="29">
        <f t="shared" si="563"/>
        <v>1.4781997614768736</v>
      </c>
      <c r="L4375">
        <f>VLOOKUP(D4374,'מדדים וריביות'!B:C,2)</f>
        <v>26023993.665950201</v>
      </c>
      <c r="M4375" s="30">
        <f t="shared" si="568"/>
        <v>0</v>
      </c>
      <c r="O4375" s="39">
        <f t="shared" si="565"/>
        <v>0</v>
      </c>
      <c r="P4375" s="39">
        <f t="shared" si="561"/>
        <v>0</v>
      </c>
      <c r="Q4375" s="39">
        <f t="shared" si="566"/>
        <v>0</v>
      </c>
      <c r="R4375" s="41">
        <f t="shared" si="567"/>
        <v>0</v>
      </c>
    </row>
    <row r="4376" spans="4:18" x14ac:dyDescent="0.25">
      <c r="D4376" s="1">
        <v>37241</v>
      </c>
      <c r="E4376" s="1">
        <f t="shared" si="564"/>
        <v>37226</v>
      </c>
      <c r="F4376" s="30">
        <f t="shared" si="562"/>
        <v>0</v>
      </c>
      <c r="H4376" s="42">
        <f>IF(DAY(D4376)&gt;14,VLOOKUP(DATE(YEAR(E4376),MONTH(E4376)-1,DAY(1)),'מדדים וריביות'!B:C,2,FALSE),VLOOKUP(DATE(YEAR(E4376),MONTH(E4376)-2,DAY(1)),'מדדים וריביות'!B:C,2,FALSE))</f>
        <v>26049607.832944199</v>
      </c>
      <c r="I4376" s="43">
        <f>'ריבית יומית'!D4370</f>
        <v>1.0738622586670132E-4</v>
      </c>
      <c r="J4376" s="29">
        <f t="shared" si="563"/>
        <v>1.4780410402278874</v>
      </c>
      <c r="L4376">
        <f>VLOOKUP(D4375,'מדדים וריביות'!B:C,2)</f>
        <v>26023993.665950201</v>
      </c>
      <c r="M4376" s="30">
        <f t="shared" si="568"/>
        <v>0</v>
      </c>
      <c r="O4376" s="39">
        <f t="shared" si="565"/>
        <v>0</v>
      </c>
      <c r="P4376" s="39">
        <f t="shared" si="561"/>
        <v>0</v>
      </c>
      <c r="Q4376" s="39">
        <f t="shared" si="566"/>
        <v>0</v>
      </c>
      <c r="R4376" s="41">
        <f t="shared" si="567"/>
        <v>0</v>
      </c>
    </row>
    <row r="4377" spans="4:18" x14ac:dyDescent="0.25">
      <c r="D4377" s="1">
        <v>37242</v>
      </c>
      <c r="E4377" s="1">
        <f t="shared" si="564"/>
        <v>37226</v>
      </c>
      <c r="F4377" s="30">
        <f t="shared" si="562"/>
        <v>0</v>
      </c>
      <c r="H4377" s="42">
        <f>IF(DAY(D4377)&gt;14,VLOOKUP(DATE(YEAR(E4377),MONTH(E4377)-1,DAY(1)),'מדדים וריביות'!B:C,2,FALSE),VLOOKUP(DATE(YEAR(E4377),MONTH(E4377)-2,DAY(1)),'מדדים וריביות'!B:C,2,FALSE))</f>
        <v>26049607.832944199</v>
      </c>
      <c r="I4377" s="43">
        <f>'ריבית יומית'!D4371</f>
        <v>1.0738622586670132E-4</v>
      </c>
      <c r="J4377" s="29">
        <f t="shared" si="563"/>
        <v>1.4778823360215469</v>
      </c>
      <c r="L4377">
        <f>VLOOKUP(D4376,'מדדים וריביות'!B:C,2)</f>
        <v>26023993.665950201</v>
      </c>
      <c r="M4377" s="30">
        <f t="shared" si="568"/>
        <v>0</v>
      </c>
      <c r="O4377" s="39">
        <f t="shared" si="565"/>
        <v>0</v>
      </c>
      <c r="P4377" s="39">
        <f t="shared" si="561"/>
        <v>0</v>
      </c>
      <c r="Q4377" s="39">
        <f t="shared" si="566"/>
        <v>0</v>
      </c>
      <c r="R4377" s="41">
        <f t="shared" si="567"/>
        <v>0</v>
      </c>
    </row>
    <row r="4378" spans="4:18" x14ac:dyDescent="0.25">
      <c r="D4378" s="1">
        <v>37243</v>
      </c>
      <c r="E4378" s="1">
        <f t="shared" si="564"/>
        <v>37226</v>
      </c>
      <c r="F4378" s="30">
        <f t="shared" si="562"/>
        <v>0</v>
      </c>
      <c r="H4378" s="42">
        <f>IF(DAY(D4378)&gt;14,VLOOKUP(DATE(YEAR(E4378),MONTH(E4378)-1,DAY(1)),'מדדים וריביות'!B:C,2,FALSE),VLOOKUP(DATE(YEAR(E4378),MONTH(E4378)-2,DAY(1)),'מדדים וריביות'!B:C,2,FALSE))</f>
        <v>26049607.832944199</v>
      </c>
      <c r="I4378" s="43">
        <f>'ריבית יומית'!D4372</f>
        <v>1.0738622586670132E-4</v>
      </c>
      <c r="J4378" s="29">
        <f t="shared" si="563"/>
        <v>1.4777236488560224</v>
      </c>
      <c r="L4378">
        <f>VLOOKUP(D4377,'מדדים וריביות'!B:C,2)</f>
        <v>26023993.665950201</v>
      </c>
      <c r="M4378" s="30">
        <f t="shared" si="568"/>
        <v>0</v>
      </c>
      <c r="O4378" s="39">
        <f t="shared" si="565"/>
        <v>0</v>
      </c>
      <c r="P4378" s="39">
        <f t="shared" si="561"/>
        <v>0</v>
      </c>
      <c r="Q4378" s="39">
        <f t="shared" si="566"/>
        <v>0</v>
      </c>
      <c r="R4378" s="41">
        <f t="shared" si="567"/>
        <v>0</v>
      </c>
    </row>
    <row r="4379" spans="4:18" x14ac:dyDescent="0.25">
      <c r="D4379" s="1">
        <v>37244</v>
      </c>
      <c r="E4379" s="1">
        <f t="shared" si="564"/>
        <v>37226</v>
      </c>
      <c r="F4379" s="30">
        <f t="shared" si="562"/>
        <v>0</v>
      </c>
      <c r="H4379" s="42">
        <f>IF(DAY(D4379)&gt;14,VLOOKUP(DATE(YEAR(E4379),MONTH(E4379)-1,DAY(1)),'מדדים וריביות'!B:C,2,FALSE),VLOOKUP(DATE(YEAR(E4379),MONTH(E4379)-2,DAY(1)),'מדדים וריביות'!B:C,2,FALSE))</f>
        <v>26049607.832944199</v>
      </c>
      <c r="I4379" s="43">
        <f>'ריבית יומית'!D4373</f>
        <v>1.0738622586670132E-4</v>
      </c>
      <c r="J4379" s="29">
        <f t="shared" si="563"/>
        <v>1.4775649787294838</v>
      </c>
      <c r="L4379">
        <f>VLOOKUP(D4378,'מדדים וריביות'!B:C,2)</f>
        <v>26023993.665950201</v>
      </c>
      <c r="M4379" s="30">
        <f t="shared" si="568"/>
        <v>0</v>
      </c>
      <c r="O4379" s="39">
        <f t="shared" si="565"/>
        <v>0</v>
      </c>
      <c r="P4379" s="39">
        <f t="shared" si="561"/>
        <v>0</v>
      </c>
      <c r="Q4379" s="39">
        <f t="shared" si="566"/>
        <v>0</v>
      </c>
      <c r="R4379" s="41">
        <f t="shared" si="567"/>
        <v>0</v>
      </c>
    </row>
    <row r="4380" spans="4:18" x14ac:dyDescent="0.25">
      <c r="D4380" s="1">
        <v>37245</v>
      </c>
      <c r="E4380" s="1">
        <f t="shared" si="564"/>
        <v>37226</v>
      </c>
      <c r="F4380" s="30">
        <f t="shared" si="562"/>
        <v>0</v>
      </c>
      <c r="H4380" s="42">
        <f>IF(DAY(D4380)&gt;14,VLOOKUP(DATE(YEAR(E4380),MONTH(E4380)-1,DAY(1)),'מדדים וריביות'!B:C,2,FALSE),VLOOKUP(DATE(YEAR(E4380),MONTH(E4380)-2,DAY(1)),'מדדים וריביות'!B:C,2,FALSE))</f>
        <v>26049607.832944199</v>
      </c>
      <c r="I4380" s="43">
        <f>'ריבית יומית'!D4374</f>
        <v>1.0738622586670132E-4</v>
      </c>
      <c r="J4380" s="29">
        <f t="shared" si="563"/>
        <v>1.4774063256401018</v>
      </c>
      <c r="L4380">
        <f>VLOOKUP(D4379,'מדדים וריביות'!B:C,2)</f>
        <v>26023993.665950201</v>
      </c>
      <c r="M4380" s="30">
        <f t="shared" si="568"/>
        <v>0</v>
      </c>
      <c r="O4380" s="39">
        <f t="shared" si="565"/>
        <v>0</v>
      </c>
      <c r="P4380" s="39">
        <f t="shared" si="561"/>
        <v>0</v>
      </c>
      <c r="Q4380" s="39">
        <f t="shared" si="566"/>
        <v>0</v>
      </c>
      <c r="R4380" s="41">
        <f t="shared" si="567"/>
        <v>0</v>
      </c>
    </row>
    <row r="4381" spans="4:18" x14ac:dyDescent="0.25">
      <c r="D4381" s="1">
        <v>37246</v>
      </c>
      <c r="E4381" s="1">
        <f t="shared" si="564"/>
        <v>37226</v>
      </c>
      <c r="F4381" s="30">
        <f t="shared" si="562"/>
        <v>0</v>
      </c>
      <c r="H4381" s="42">
        <f>IF(DAY(D4381)&gt;14,VLOOKUP(DATE(YEAR(E4381),MONTH(E4381)-1,DAY(1)),'מדדים וריביות'!B:C,2,FALSE),VLOOKUP(DATE(YEAR(E4381),MONTH(E4381)-2,DAY(1)),'מדדים וריביות'!B:C,2,FALSE))</f>
        <v>26049607.832944199</v>
      </c>
      <c r="I4381" s="43">
        <f>'ריבית יומית'!D4375</f>
        <v>1.0738622586670132E-4</v>
      </c>
      <c r="J4381" s="29">
        <f t="shared" si="563"/>
        <v>1.4772476895860469</v>
      </c>
      <c r="L4381">
        <f>VLOOKUP(D4380,'מדדים וריביות'!B:C,2)</f>
        <v>26023993.665950201</v>
      </c>
      <c r="M4381" s="30">
        <f t="shared" si="568"/>
        <v>0</v>
      </c>
      <c r="O4381" s="39">
        <f t="shared" si="565"/>
        <v>0</v>
      </c>
      <c r="P4381" s="39">
        <f t="shared" si="561"/>
        <v>0</v>
      </c>
      <c r="Q4381" s="39">
        <f t="shared" si="566"/>
        <v>0</v>
      </c>
      <c r="R4381" s="41">
        <f t="shared" si="567"/>
        <v>0</v>
      </c>
    </row>
    <row r="4382" spans="4:18" x14ac:dyDescent="0.25">
      <c r="D4382" s="1">
        <v>37247</v>
      </c>
      <c r="E4382" s="1">
        <f t="shared" si="564"/>
        <v>37226</v>
      </c>
      <c r="F4382" s="30">
        <f t="shared" si="562"/>
        <v>0</v>
      </c>
      <c r="H4382" s="42">
        <f>IF(DAY(D4382)&gt;14,VLOOKUP(DATE(YEAR(E4382),MONTH(E4382)-1,DAY(1)),'מדדים וריביות'!B:C,2,FALSE),VLOOKUP(DATE(YEAR(E4382),MONTH(E4382)-2,DAY(1)),'מדדים וריביות'!B:C,2,FALSE))</f>
        <v>26049607.832944199</v>
      </c>
      <c r="I4382" s="43">
        <f>'ריבית יומית'!D4376</f>
        <v>1.0738622586670132E-4</v>
      </c>
      <c r="J4382" s="29">
        <f t="shared" si="563"/>
        <v>1.47708907056549</v>
      </c>
      <c r="L4382">
        <f>VLOOKUP(D4381,'מדדים וריביות'!B:C,2)</f>
        <v>26023993.665950201</v>
      </c>
      <c r="M4382" s="30">
        <f t="shared" si="568"/>
        <v>0</v>
      </c>
      <c r="O4382" s="39">
        <f t="shared" si="565"/>
        <v>0</v>
      </c>
      <c r="P4382" s="39">
        <f t="shared" si="561"/>
        <v>0</v>
      </c>
      <c r="Q4382" s="39">
        <f t="shared" si="566"/>
        <v>0</v>
      </c>
      <c r="R4382" s="41">
        <f t="shared" si="567"/>
        <v>0</v>
      </c>
    </row>
    <row r="4383" spans="4:18" x14ac:dyDescent="0.25">
      <c r="D4383" s="1">
        <v>37248</v>
      </c>
      <c r="E4383" s="1">
        <f t="shared" si="564"/>
        <v>37226</v>
      </c>
      <c r="F4383" s="30">
        <f t="shared" si="562"/>
        <v>0</v>
      </c>
      <c r="H4383" s="42">
        <f>IF(DAY(D4383)&gt;14,VLOOKUP(DATE(YEAR(E4383),MONTH(E4383)-1,DAY(1)),'מדדים וריביות'!B:C,2,FALSE),VLOOKUP(DATE(YEAR(E4383),MONTH(E4383)-2,DAY(1)),'מדדים וריביות'!B:C,2,FALSE))</f>
        <v>26049607.832944199</v>
      </c>
      <c r="I4383" s="43">
        <f>'ריבית יומית'!D4377</f>
        <v>1.0738622586670132E-4</v>
      </c>
      <c r="J4383" s="29">
        <f t="shared" si="563"/>
        <v>1.476930468576602</v>
      </c>
      <c r="L4383">
        <f>VLOOKUP(D4382,'מדדים וריביות'!B:C,2)</f>
        <v>26023993.665950201</v>
      </c>
      <c r="M4383" s="30">
        <f t="shared" si="568"/>
        <v>0</v>
      </c>
      <c r="O4383" s="39">
        <f t="shared" si="565"/>
        <v>0</v>
      </c>
      <c r="P4383" s="39">
        <f t="shared" si="561"/>
        <v>0</v>
      </c>
      <c r="Q4383" s="39">
        <f t="shared" si="566"/>
        <v>0</v>
      </c>
      <c r="R4383" s="41">
        <f t="shared" si="567"/>
        <v>0</v>
      </c>
    </row>
    <row r="4384" spans="4:18" x14ac:dyDescent="0.25">
      <c r="D4384" s="1">
        <v>37249</v>
      </c>
      <c r="E4384" s="1">
        <f t="shared" si="564"/>
        <v>37226</v>
      </c>
      <c r="F4384" s="30">
        <f t="shared" si="562"/>
        <v>0</v>
      </c>
      <c r="H4384" s="42">
        <f>IF(DAY(D4384)&gt;14,VLOOKUP(DATE(YEAR(E4384),MONTH(E4384)-1,DAY(1)),'מדדים וריביות'!B:C,2,FALSE),VLOOKUP(DATE(YEAR(E4384),MONTH(E4384)-2,DAY(1)),'מדדים וריביות'!B:C,2,FALSE))</f>
        <v>26049607.832944199</v>
      </c>
      <c r="I4384" s="43">
        <f>'ריבית יומית'!D4378</f>
        <v>1.0738622586670132E-4</v>
      </c>
      <c r="J4384" s="29">
        <f t="shared" si="563"/>
        <v>1.4767718836175543</v>
      </c>
      <c r="L4384">
        <f>VLOOKUP(D4383,'מדדים וריביות'!B:C,2)</f>
        <v>26023993.665950201</v>
      </c>
      <c r="M4384" s="30">
        <f t="shared" si="568"/>
        <v>0</v>
      </c>
      <c r="O4384" s="39">
        <f t="shared" si="565"/>
        <v>0</v>
      </c>
      <c r="P4384" s="39">
        <f t="shared" si="561"/>
        <v>0</v>
      </c>
      <c r="Q4384" s="39">
        <f t="shared" si="566"/>
        <v>0</v>
      </c>
      <c r="R4384" s="41">
        <f t="shared" si="567"/>
        <v>0</v>
      </c>
    </row>
    <row r="4385" spans="4:18" x14ac:dyDescent="0.25">
      <c r="D4385" s="1">
        <v>37250</v>
      </c>
      <c r="E4385" s="1">
        <f t="shared" si="564"/>
        <v>37226</v>
      </c>
      <c r="F4385" s="30">
        <f t="shared" si="562"/>
        <v>0</v>
      </c>
      <c r="H4385" s="42">
        <f>IF(DAY(D4385)&gt;14,VLOOKUP(DATE(YEAR(E4385),MONTH(E4385)-1,DAY(1)),'מדדים וריביות'!B:C,2,FALSE),VLOOKUP(DATE(YEAR(E4385),MONTH(E4385)-2,DAY(1)),'מדדים וריביות'!B:C,2,FALSE))</f>
        <v>26049607.832944199</v>
      </c>
      <c r="I4385" s="43">
        <f>'ריבית יומית'!D4379</f>
        <v>1.0738622586670132E-4</v>
      </c>
      <c r="J4385" s="29">
        <f t="shared" si="563"/>
        <v>1.4766133156865182</v>
      </c>
      <c r="L4385">
        <f>VLOOKUP(D4384,'מדדים וריביות'!B:C,2)</f>
        <v>26023993.665950201</v>
      </c>
      <c r="M4385" s="30">
        <f t="shared" si="568"/>
        <v>0</v>
      </c>
      <c r="O4385" s="39">
        <f t="shared" si="565"/>
        <v>0</v>
      </c>
      <c r="P4385" s="39">
        <f t="shared" si="561"/>
        <v>0</v>
      </c>
      <c r="Q4385" s="39">
        <f t="shared" si="566"/>
        <v>0</v>
      </c>
      <c r="R4385" s="41">
        <f t="shared" si="567"/>
        <v>0</v>
      </c>
    </row>
    <row r="4386" spans="4:18" x14ac:dyDescent="0.25">
      <c r="D4386" s="1">
        <v>37251</v>
      </c>
      <c r="E4386" s="1">
        <f t="shared" si="564"/>
        <v>37226</v>
      </c>
      <c r="F4386" s="30">
        <f t="shared" si="562"/>
        <v>0</v>
      </c>
      <c r="H4386" s="42">
        <f>IF(DAY(D4386)&gt;14,VLOOKUP(DATE(YEAR(E4386),MONTH(E4386)-1,DAY(1)),'מדדים וריביות'!B:C,2,FALSE),VLOOKUP(DATE(YEAR(E4386),MONTH(E4386)-2,DAY(1)),'מדדים וריביות'!B:C,2,FALSE))</f>
        <v>26049607.832944199</v>
      </c>
      <c r="I4386" s="43">
        <f>'ריבית יומית'!D4380</f>
        <v>1.0738622586670132E-4</v>
      </c>
      <c r="J4386" s="29">
        <f t="shared" si="563"/>
        <v>1.4764547647816655</v>
      </c>
      <c r="L4386">
        <f>VLOOKUP(D4385,'מדדים וריביות'!B:C,2)</f>
        <v>26023993.665950201</v>
      </c>
      <c r="M4386" s="30">
        <f t="shared" si="568"/>
        <v>0</v>
      </c>
      <c r="O4386" s="39">
        <f t="shared" si="565"/>
        <v>0</v>
      </c>
      <c r="P4386" s="39">
        <f t="shared" si="561"/>
        <v>0</v>
      </c>
      <c r="Q4386" s="39">
        <f t="shared" si="566"/>
        <v>0</v>
      </c>
      <c r="R4386" s="41">
        <f t="shared" si="567"/>
        <v>0</v>
      </c>
    </row>
    <row r="4387" spans="4:18" x14ac:dyDescent="0.25">
      <c r="D4387" s="1">
        <v>37252</v>
      </c>
      <c r="E4387" s="1">
        <f t="shared" si="564"/>
        <v>37226</v>
      </c>
      <c r="F4387" s="30">
        <f t="shared" si="562"/>
        <v>0</v>
      </c>
      <c r="H4387" s="42">
        <f>IF(DAY(D4387)&gt;14,VLOOKUP(DATE(YEAR(E4387),MONTH(E4387)-1,DAY(1)),'מדדים וריביות'!B:C,2,FALSE),VLOOKUP(DATE(YEAR(E4387),MONTH(E4387)-2,DAY(1)),'מדדים וריביות'!B:C,2,FALSE))</f>
        <v>26049607.832944199</v>
      </c>
      <c r="I4387" s="43">
        <f>'ריבית יומית'!D4381</f>
        <v>1.0738622586670132E-4</v>
      </c>
      <c r="J4387" s="29">
        <f t="shared" si="563"/>
        <v>1.4762962309011678</v>
      </c>
      <c r="L4387">
        <f>VLOOKUP(D4386,'מדדים וריביות'!B:C,2)</f>
        <v>26023993.665950201</v>
      </c>
      <c r="M4387" s="30">
        <f t="shared" si="568"/>
        <v>0</v>
      </c>
      <c r="O4387" s="39">
        <f t="shared" si="565"/>
        <v>0</v>
      </c>
      <c r="P4387" s="39">
        <f t="shared" si="561"/>
        <v>0</v>
      </c>
      <c r="Q4387" s="39">
        <f t="shared" si="566"/>
        <v>0</v>
      </c>
      <c r="R4387" s="41">
        <f t="shared" si="567"/>
        <v>0</v>
      </c>
    </row>
    <row r="4388" spans="4:18" x14ac:dyDescent="0.25">
      <c r="D4388" s="1">
        <v>37253</v>
      </c>
      <c r="E4388" s="1">
        <f t="shared" si="564"/>
        <v>37226</v>
      </c>
      <c r="F4388" s="30">
        <f t="shared" si="562"/>
        <v>0</v>
      </c>
      <c r="H4388" s="42">
        <f>IF(DAY(D4388)&gt;14,VLOOKUP(DATE(YEAR(E4388),MONTH(E4388)-1,DAY(1)),'מדדים וריביות'!B:C,2,FALSE),VLOOKUP(DATE(YEAR(E4388),MONTH(E4388)-2,DAY(1)),'מדדים וריביות'!B:C,2,FALSE))</f>
        <v>26049607.832944199</v>
      </c>
      <c r="I4388" s="43">
        <f>'ריבית יומית'!D4382</f>
        <v>1.0738622586670132E-4</v>
      </c>
      <c r="J4388" s="29">
        <f t="shared" si="563"/>
        <v>1.4761377140431973</v>
      </c>
      <c r="L4388">
        <f>VLOOKUP(D4387,'מדדים וריביות'!B:C,2)</f>
        <v>26023993.665950201</v>
      </c>
      <c r="M4388" s="30">
        <f t="shared" si="568"/>
        <v>0</v>
      </c>
      <c r="O4388" s="39">
        <f t="shared" si="565"/>
        <v>0</v>
      </c>
      <c r="P4388" s="39">
        <f t="shared" si="561"/>
        <v>0</v>
      </c>
      <c r="Q4388" s="39">
        <f t="shared" si="566"/>
        <v>0</v>
      </c>
      <c r="R4388" s="41">
        <f t="shared" si="567"/>
        <v>0</v>
      </c>
    </row>
    <row r="4389" spans="4:18" x14ac:dyDescent="0.25">
      <c r="D4389" s="1">
        <v>37254</v>
      </c>
      <c r="E4389" s="1">
        <f t="shared" si="564"/>
        <v>37226</v>
      </c>
      <c r="F4389" s="30">
        <f t="shared" si="562"/>
        <v>0</v>
      </c>
      <c r="H4389" s="42">
        <f>IF(DAY(D4389)&gt;14,VLOOKUP(DATE(YEAR(E4389),MONTH(E4389)-1,DAY(1)),'מדדים וריביות'!B:C,2,FALSE),VLOOKUP(DATE(YEAR(E4389),MONTH(E4389)-2,DAY(1)),'מדדים וריביות'!B:C,2,FALSE))</f>
        <v>26049607.832944199</v>
      </c>
      <c r="I4389" s="43">
        <f>'ריבית יומית'!D4383</f>
        <v>1.0738622586670132E-4</v>
      </c>
      <c r="J4389" s="29">
        <f t="shared" si="563"/>
        <v>1.475979214205926</v>
      </c>
      <c r="L4389">
        <f>VLOOKUP(D4388,'מדדים וריביות'!B:C,2)</f>
        <v>26023993.665950201</v>
      </c>
      <c r="M4389" s="30">
        <f t="shared" si="568"/>
        <v>0</v>
      </c>
      <c r="O4389" s="39">
        <f t="shared" si="565"/>
        <v>0</v>
      </c>
      <c r="P4389" s="39">
        <f t="shared" si="561"/>
        <v>0</v>
      </c>
      <c r="Q4389" s="39">
        <f t="shared" si="566"/>
        <v>0</v>
      </c>
      <c r="R4389" s="41">
        <f t="shared" si="567"/>
        <v>0</v>
      </c>
    </row>
    <row r="4390" spans="4:18" x14ac:dyDescent="0.25">
      <c r="D4390" s="1">
        <v>37255</v>
      </c>
      <c r="E4390" s="1">
        <f t="shared" si="564"/>
        <v>37226</v>
      </c>
      <c r="F4390" s="30">
        <f t="shared" si="562"/>
        <v>0</v>
      </c>
      <c r="H4390" s="42">
        <f>IF(DAY(D4390)&gt;14,VLOOKUP(DATE(YEAR(E4390),MONTH(E4390)-1,DAY(1)),'מדדים וריביות'!B:C,2,FALSE),VLOOKUP(DATE(YEAR(E4390),MONTH(E4390)-2,DAY(1)),'מדדים וריביות'!B:C,2,FALSE))</f>
        <v>26049607.832944199</v>
      </c>
      <c r="I4390" s="43">
        <f>'ריבית יומית'!D4384</f>
        <v>1.0738622586670132E-4</v>
      </c>
      <c r="J4390" s="29">
        <f t="shared" si="563"/>
        <v>1.4758207313875265</v>
      </c>
      <c r="L4390">
        <f>VLOOKUP(D4389,'מדדים וריביות'!B:C,2)</f>
        <v>26023993.665950201</v>
      </c>
      <c r="M4390" s="30">
        <f t="shared" si="568"/>
        <v>0</v>
      </c>
      <c r="O4390" s="39">
        <f t="shared" si="565"/>
        <v>0</v>
      </c>
      <c r="P4390" s="39">
        <f t="shared" si="561"/>
        <v>0</v>
      </c>
      <c r="Q4390" s="39">
        <f t="shared" si="566"/>
        <v>0</v>
      </c>
      <c r="R4390" s="41">
        <f t="shared" si="567"/>
        <v>0</v>
      </c>
    </row>
    <row r="4391" spans="4:18" x14ac:dyDescent="0.25">
      <c r="D4391" s="1">
        <v>37256</v>
      </c>
      <c r="E4391" s="1">
        <f t="shared" si="564"/>
        <v>37226</v>
      </c>
      <c r="F4391" s="30">
        <f t="shared" si="562"/>
        <v>0</v>
      </c>
      <c r="H4391" s="42">
        <f>IF(DAY(D4391)&gt;14,VLOOKUP(DATE(YEAR(E4391),MONTH(E4391)-1,DAY(1)),'מדדים וריביות'!B:C,2,FALSE),VLOOKUP(DATE(YEAR(E4391),MONTH(E4391)-2,DAY(1)),'מדדים וריביות'!B:C,2,FALSE))</f>
        <v>26049607.832944199</v>
      </c>
      <c r="I4391" s="43">
        <f>'ריבית יומית'!D4385</f>
        <v>1.0738622586670132E-4</v>
      </c>
      <c r="J4391" s="29">
        <f t="shared" si="563"/>
        <v>1.4756622655861713</v>
      </c>
      <c r="L4391">
        <f>VLOOKUP(D4390,'מדדים וריביות'!B:C,2)</f>
        <v>26023993.665950201</v>
      </c>
      <c r="M4391" s="30">
        <f t="shared" si="568"/>
        <v>0</v>
      </c>
      <c r="O4391" s="39">
        <f t="shared" si="565"/>
        <v>0</v>
      </c>
      <c r="P4391" s="39">
        <f t="shared" si="561"/>
        <v>0</v>
      </c>
      <c r="Q4391" s="39">
        <f t="shared" si="566"/>
        <v>0</v>
      </c>
      <c r="R4391" s="41">
        <f t="shared" si="567"/>
        <v>0</v>
      </c>
    </row>
    <row r="4392" spans="4:18" x14ac:dyDescent="0.25">
      <c r="D4392" s="1">
        <v>37257</v>
      </c>
      <c r="E4392" s="1">
        <f t="shared" si="564"/>
        <v>37257</v>
      </c>
      <c r="F4392" s="30">
        <f t="shared" si="562"/>
        <v>0</v>
      </c>
      <c r="H4392" s="42">
        <f>IF(DAY(D4392)&gt;14,VLOOKUP(DATE(YEAR(E4392),MONTH(E4392)-1,DAY(1)),'מדדים וריביות'!B:C,2,FALSE),VLOOKUP(DATE(YEAR(E4392),MONTH(E4392)-2,DAY(1)),'מדדים וריביות'!B:C,2,FALSE))</f>
        <v>26049607.832944199</v>
      </c>
      <c r="I4392" s="43">
        <f>'ריבית יומית'!D4386</f>
        <v>1.0738622586670132E-4</v>
      </c>
      <c r="J4392" s="29">
        <f t="shared" si="563"/>
        <v>1.4755038168000332</v>
      </c>
      <c r="L4392">
        <f>VLOOKUP(D4391,'מדדים וריביות'!B:C,2)</f>
        <v>26023993.665950201</v>
      </c>
      <c r="M4392" s="30">
        <f t="shared" si="568"/>
        <v>0</v>
      </c>
      <c r="O4392" s="39">
        <f t="shared" si="565"/>
        <v>0</v>
      </c>
      <c r="P4392" s="39">
        <f t="shared" si="561"/>
        <v>0</v>
      </c>
      <c r="Q4392" s="39">
        <f t="shared" si="566"/>
        <v>0</v>
      </c>
      <c r="R4392" s="41">
        <f t="shared" si="567"/>
        <v>0</v>
      </c>
    </row>
    <row r="4393" spans="4:18" x14ac:dyDescent="0.25">
      <c r="D4393" s="1">
        <v>37258</v>
      </c>
      <c r="E4393" s="1">
        <f t="shared" si="564"/>
        <v>37257</v>
      </c>
      <c r="F4393" s="30">
        <f t="shared" si="562"/>
        <v>0</v>
      </c>
      <c r="H4393" s="42">
        <f>IF(DAY(D4393)&gt;14,VLOOKUP(DATE(YEAR(E4393),MONTH(E4393)-1,DAY(1)),'מדדים וריביות'!B:C,2,FALSE),VLOOKUP(DATE(YEAR(E4393),MONTH(E4393)-2,DAY(1)),'מדדים וריביות'!B:C,2,FALSE))</f>
        <v>26049607.832944199</v>
      </c>
      <c r="I4393" s="43">
        <f>'ריבית יומית'!D4387</f>
        <v>1.0738622586670132E-4</v>
      </c>
      <c r="J4393" s="29">
        <f t="shared" si="563"/>
        <v>1.4753453850272853</v>
      </c>
      <c r="L4393">
        <f>VLOOKUP(D4392,'מדדים וריביות'!B:C,2)</f>
        <v>26305749.502884701</v>
      </c>
      <c r="M4393" s="30">
        <f t="shared" si="568"/>
        <v>0</v>
      </c>
      <c r="O4393" s="39">
        <f t="shared" si="565"/>
        <v>0</v>
      </c>
      <c r="P4393" s="39">
        <f t="shared" si="561"/>
        <v>0</v>
      </c>
      <c r="Q4393" s="39">
        <f t="shared" si="566"/>
        <v>0</v>
      </c>
      <c r="R4393" s="41">
        <f t="shared" si="567"/>
        <v>0</v>
      </c>
    </row>
    <row r="4394" spans="4:18" x14ac:dyDescent="0.25">
      <c r="D4394" s="1">
        <v>37259</v>
      </c>
      <c r="E4394" s="1">
        <f t="shared" si="564"/>
        <v>37257</v>
      </c>
      <c r="F4394" s="30">
        <f t="shared" si="562"/>
        <v>0</v>
      </c>
      <c r="H4394" s="42">
        <f>IF(DAY(D4394)&gt;14,VLOOKUP(DATE(YEAR(E4394),MONTH(E4394)-1,DAY(1)),'מדדים וריביות'!B:C,2,FALSE),VLOOKUP(DATE(YEAR(E4394),MONTH(E4394)-2,DAY(1)),'מדדים וריביות'!B:C,2,FALSE))</f>
        <v>26049607.832944199</v>
      </c>
      <c r="I4394" s="43">
        <f>'ריבית יומית'!D4388</f>
        <v>1.0738622586670132E-4</v>
      </c>
      <c r="J4394" s="29">
        <f t="shared" si="563"/>
        <v>1.4751869702661007</v>
      </c>
      <c r="L4394">
        <f>VLOOKUP(D4393,'מדדים וריביות'!B:C,2)</f>
        <v>26305749.502884701</v>
      </c>
      <c r="M4394" s="30">
        <f t="shared" si="568"/>
        <v>0</v>
      </c>
      <c r="O4394" s="39">
        <f t="shared" si="565"/>
        <v>0</v>
      </c>
      <c r="P4394" s="39">
        <f t="shared" si="561"/>
        <v>0</v>
      </c>
      <c r="Q4394" s="39">
        <f t="shared" si="566"/>
        <v>0</v>
      </c>
      <c r="R4394" s="41">
        <f t="shared" si="567"/>
        <v>0</v>
      </c>
    </row>
    <row r="4395" spans="4:18" x14ac:dyDescent="0.25">
      <c r="D4395" s="1">
        <v>37260</v>
      </c>
      <c r="E4395" s="1">
        <f t="shared" si="564"/>
        <v>37257</v>
      </c>
      <c r="F4395" s="30">
        <f t="shared" si="562"/>
        <v>0</v>
      </c>
      <c r="H4395" s="42">
        <f>IF(DAY(D4395)&gt;14,VLOOKUP(DATE(YEAR(E4395),MONTH(E4395)-1,DAY(1)),'מדדים וריביות'!B:C,2,FALSE),VLOOKUP(DATE(YEAR(E4395),MONTH(E4395)-2,DAY(1)),'מדדים וריביות'!B:C,2,FALSE))</f>
        <v>26049607.832944199</v>
      </c>
      <c r="I4395" s="43">
        <f>'ריבית יומית'!D4389</f>
        <v>1.0738622586670132E-4</v>
      </c>
      <c r="J4395" s="29">
        <f t="shared" si="563"/>
        <v>1.4750285725146528</v>
      </c>
      <c r="L4395">
        <f>VLOOKUP(D4394,'מדדים וריביות'!B:C,2)</f>
        <v>26305749.502884701</v>
      </c>
      <c r="M4395" s="30">
        <f t="shared" si="568"/>
        <v>0</v>
      </c>
      <c r="O4395" s="39">
        <f t="shared" si="565"/>
        <v>0</v>
      </c>
      <c r="P4395" s="39">
        <f t="shared" si="561"/>
        <v>0</v>
      </c>
      <c r="Q4395" s="39">
        <f t="shared" si="566"/>
        <v>0</v>
      </c>
      <c r="R4395" s="41">
        <f t="shared" si="567"/>
        <v>0</v>
      </c>
    </row>
    <row r="4396" spans="4:18" x14ac:dyDescent="0.25">
      <c r="D4396" s="1">
        <v>37261</v>
      </c>
      <c r="E4396" s="1">
        <f t="shared" si="564"/>
        <v>37257</v>
      </c>
      <c r="F4396" s="30">
        <f t="shared" si="562"/>
        <v>0</v>
      </c>
      <c r="H4396" s="42">
        <f>IF(DAY(D4396)&gt;14,VLOOKUP(DATE(YEAR(E4396),MONTH(E4396)-1,DAY(1)),'מדדים וריביות'!B:C,2,FALSE),VLOOKUP(DATE(YEAR(E4396),MONTH(E4396)-2,DAY(1)),'מדדים וריביות'!B:C,2,FALSE))</f>
        <v>26049607.832944199</v>
      </c>
      <c r="I4396" s="43">
        <f>'ריבית יומית'!D4390</f>
        <v>1.0738622586670132E-4</v>
      </c>
      <c r="J4396" s="29">
        <f t="shared" si="563"/>
        <v>1.4748701917711151</v>
      </c>
      <c r="L4396">
        <f>VLOOKUP(D4395,'מדדים וריביות'!B:C,2)</f>
        <v>26305749.502884701</v>
      </c>
      <c r="M4396" s="30">
        <f t="shared" si="568"/>
        <v>0</v>
      </c>
      <c r="O4396" s="39">
        <f t="shared" si="565"/>
        <v>0</v>
      </c>
      <c r="P4396" s="39">
        <f t="shared" ref="P4396:P4459" si="569">J4397*G4396-G4396</f>
        <v>0</v>
      </c>
      <c r="Q4396" s="39">
        <f t="shared" si="566"/>
        <v>0</v>
      </c>
      <c r="R4396" s="41">
        <f t="shared" si="567"/>
        <v>0</v>
      </c>
    </row>
    <row r="4397" spans="4:18" x14ac:dyDescent="0.25">
      <c r="D4397" s="1">
        <v>37262</v>
      </c>
      <c r="E4397" s="1">
        <f t="shared" si="564"/>
        <v>37257</v>
      </c>
      <c r="F4397" s="30">
        <f t="shared" si="562"/>
        <v>0</v>
      </c>
      <c r="H4397" s="42">
        <f>IF(DAY(D4397)&gt;14,VLOOKUP(DATE(YEAR(E4397),MONTH(E4397)-1,DAY(1)),'מדדים וריביות'!B:C,2,FALSE),VLOOKUP(DATE(YEAR(E4397),MONTH(E4397)-2,DAY(1)),'מדדים וריביות'!B:C,2,FALSE))</f>
        <v>26049607.832944199</v>
      </c>
      <c r="I4397" s="43">
        <f>'ריבית יומית'!D4391</f>
        <v>1.0738622586670132E-4</v>
      </c>
      <c r="J4397" s="29">
        <f t="shared" si="563"/>
        <v>1.4747118280336615</v>
      </c>
      <c r="L4397">
        <f>VLOOKUP(D4396,'מדדים וריביות'!B:C,2)</f>
        <v>26305749.502884701</v>
      </c>
      <c r="M4397" s="30">
        <f t="shared" si="568"/>
        <v>0</v>
      </c>
      <c r="O4397" s="39">
        <f t="shared" si="565"/>
        <v>0</v>
      </c>
      <c r="P4397" s="39">
        <f t="shared" si="569"/>
        <v>0</v>
      </c>
      <c r="Q4397" s="39">
        <f t="shared" si="566"/>
        <v>0</v>
      </c>
      <c r="R4397" s="41">
        <f t="shared" si="567"/>
        <v>0</v>
      </c>
    </row>
    <row r="4398" spans="4:18" x14ac:dyDescent="0.25">
      <c r="D4398" s="1">
        <v>37263</v>
      </c>
      <c r="E4398" s="1">
        <f t="shared" si="564"/>
        <v>37257</v>
      </c>
      <c r="F4398" s="30">
        <f t="shared" si="562"/>
        <v>0</v>
      </c>
      <c r="H4398" s="42">
        <f>IF(DAY(D4398)&gt;14,VLOOKUP(DATE(YEAR(E4398),MONTH(E4398)-1,DAY(1)),'מדדים וריביות'!B:C,2,FALSE),VLOOKUP(DATE(YEAR(E4398),MONTH(E4398)-2,DAY(1)),'מדדים וריביות'!B:C,2,FALSE))</f>
        <v>26049607.832944199</v>
      </c>
      <c r="I4398" s="43">
        <f>'ריבית יומית'!D4392</f>
        <v>1.0738622586670132E-4</v>
      </c>
      <c r="J4398" s="29">
        <f t="shared" si="563"/>
        <v>1.4745534813004662</v>
      </c>
      <c r="L4398">
        <f>VLOOKUP(D4397,'מדדים וריביות'!B:C,2)</f>
        <v>26305749.502884701</v>
      </c>
      <c r="M4398" s="30">
        <f t="shared" si="568"/>
        <v>0</v>
      </c>
      <c r="O4398" s="39">
        <f t="shared" si="565"/>
        <v>0</v>
      </c>
      <c r="P4398" s="39">
        <f t="shared" si="569"/>
        <v>0</v>
      </c>
      <c r="Q4398" s="39">
        <f t="shared" si="566"/>
        <v>0</v>
      </c>
      <c r="R4398" s="41">
        <f t="shared" si="567"/>
        <v>0</v>
      </c>
    </row>
    <row r="4399" spans="4:18" x14ac:dyDescent="0.25">
      <c r="D4399" s="1">
        <v>37264</v>
      </c>
      <c r="E4399" s="1">
        <f t="shared" si="564"/>
        <v>37257</v>
      </c>
      <c r="F4399" s="30">
        <f t="shared" si="562"/>
        <v>0</v>
      </c>
      <c r="H4399" s="42">
        <f>IF(DAY(D4399)&gt;14,VLOOKUP(DATE(YEAR(E4399),MONTH(E4399)-1,DAY(1)),'מדדים וריביות'!B:C,2,FALSE),VLOOKUP(DATE(YEAR(E4399),MONTH(E4399)-2,DAY(1)),'מדדים וריביות'!B:C,2,FALSE))</f>
        <v>26049607.832944199</v>
      </c>
      <c r="I4399" s="43">
        <f>'ריבית יומית'!D4393</f>
        <v>1.0738622586670132E-4</v>
      </c>
      <c r="J4399" s="29">
        <f t="shared" si="563"/>
        <v>1.4743951515697029</v>
      </c>
      <c r="L4399">
        <f>VLOOKUP(D4398,'מדדים וריביות'!B:C,2)</f>
        <v>26305749.502884701</v>
      </c>
      <c r="M4399" s="30">
        <f t="shared" si="568"/>
        <v>0</v>
      </c>
      <c r="O4399" s="39">
        <f t="shared" si="565"/>
        <v>0</v>
      </c>
      <c r="P4399" s="39">
        <f t="shared" si="569"/>
        <v>0</v>
      </c>
      <c r="Q4399" s="39">
        <f t="shared" si="566"/>
        <v>0</v>
      </c>
      <c r="R4399" s="41">
        <f t="shared" si="567"/>
        <v>0</v>
      </c>
    </row>
    <row r="4400" spans="4:18" x14ac:dyDescent="0.25">
      <c r="D4400" s="1">
        <v>37265</v>
      </c>
      <c r="E4400" s="1">
        <f t="shared" si="564"/>
        <v>37257</v>
      </c>
      <c r="F4400" s="30">
        <f t="shared" si="562"/>
        <v>0</v>
      </c>
      <c r="H4400" s="42">
        <f>IF(DAY(D4400)&gt;14,VLOOKUP(DATE(YEAR(E4400),MONTH(E4400)-1,DAY(1)),'מדדים וריביות'!B:C,2,FALSE),VLOOKUP(DATE(YEAR(E4400),MONTH(E4400)-2,DAY(1)),'מדדים וריביות'!B:C,2,FALSE))</f>
        <v>26049607.832944199</v>
      </c>
      <c r="I4400" s="43">
        <f>'ריבית יומית'!D4394</f>
        <v>1.0738622586670132E-4</v>
      </c>
      <c r="J4400" s="29">
        <f t="shared" si="563"/>
        <v>1.4742368388395464</v>
      </c>
      <c r="L4400">
        <f>VLOOKUP(D4399,'מדדים וריביות'!B:C,2)</f>
        <v>26305749.502884701</v>
      </c>
      <c r="M4400" s="30">
        <f t="shared" si="568"/>
        <v>0</v>
      </c>
      <c r="O4400" s="39">
        <f t="shared" si="565"/>
        <v>0</v>
      </c>
      <c r="P4400" s="39">
        <f t="shared" si="569"/>
        <v>0</v>
      </c>
      <c r="Q4400" s="39">
        <f t="shared" si="566"/>
        <v>0</v>
      </c>
      <c r="R4400" s="41">
        <f t="shared" si="567"/>
        <v>0</v>
      </c>
    </row>
    <row r="4401" spans="4:18" x14ac:dyDescent="0.25">
      <c r="D4401" s="1">
        <v>37266</v>
      </c>
      <c r="E4401" s="1">
        <f t="shared" si="564"/>
        <v>37257</v>
      </c>
      <c r="F4401" s="30">
        <f t="shared" si="562"/>
        <v>0</v>
      </c>
      <c r="H4401" s="42">
        <f>IF(DAY(D4401)&gt;14,VLOOKUP(DATE(YEAR(E4401),MONTH(E4401)-1,DAY(1)),'מדדים וריביות'!B:C,2,FALSE),VLOOKUP(DATE(YEAR(E4401),MONTH(E4401)-2,DAY(1)),'מדדים וריביות'!B:C,2,FALSE))</f>
        <v>26049607.832944199</v>
      </c>
      <c r="I4401" s="43">
        <f>'ריבית יומית'!D4395</f>
        <v>1.0738622586670132E-4</v>
      </c>
      <c r="J4401" s="29">
        <f t="shared" si="563"/>
        <v>1.4740785431081709</v>
      </c>
      <c r="L4401">
        <f>VLOOKUP(D4400,'מדדים וריביות'!B:C,2)</f>
        <v>26305749.502884701</v>
      </c>
      <c r="M4401" s="30">
        <f t="shared" si="568"/>
        <v>0</v>
      </c>
      <c r="O4401" s="39">
        <f t="shared" si="565"/>
        <v>0</v>
      </c>
      <c r="P4401" s="39">
        <f t="shared" si="569"/>
        <v>0</v>
      </c>
      <c r="Q4401" s="39">
        <f t="shared" si="566"/>
        <v>0</v>
      </c>
      <c r="R4401" s="41">
        <f t="shared" si="567"/>
        <v>0</v>
      </c>
    </row>
    <row r="4402" spans="4:18" x14ac:dyDescent="0.25">
      <c r="D4402" s="1">
        <v>37267</v>
      </c>
      <c r="E4402" s="1">
        <f t="shared" si="564"/>
        <v>37257</v>
      </c>
      <c r="F4402" s="30">
        <f t="shared" si="562"/>
        <v>0</v>
      </c>
      <c r="H4402" s="42">
        <f>IF(DAY(D4402)&gt;14,VLOOKUP(DATE(YEAR(E4402),MONTH(E4402)-1,DAY(1)),'מדדים וריביות'!B:C,2,FALSE),VLOOKUP(DATE(YEAR(E4402),MONTH(E4402)-2,DAY(1)),'מדדים וריביות'!B:C,2,FALSE))</f>
        <v>26049607.832944199</v>
      </c>
      <c r="I4402" s="43">
        <f>'ריבית יומית'!D4396</f>
        <v>1.0738622586670132E-4</v>
      </c>
      <c r="J4402" s="29">
        <f t="shared" si="563"/>
        <v>1.4739202643737512</v>
      </c>
      <c r="L4402">
        <f>VLOOKUP(D4401,'מדדים וריביות'!B:C,2)</f>
        <v>26305749.502884701</v>
      </c>
      <c r="M4402" s="30">
        <f t="shared" si="568"/>
        <v>0</v>
      </c>
      <c r="O4402" s="39">
        <f t="shared" si="565"/>
        <v>0</v>
      </c>
      <c r="P4402" s="39">
        <f t="shared" si="569"/>
        <v>0</v>
      </c>
      <c r="Q4402" s="39">
        <f t="shared" si="566"/>
        <v>0</v>
      </c>
      <c r="R4402" s="41">
        <f t="shared" si="567"/>
        <v>0</v>
      </c>
    </row>
    <row r="4403" spans="4:18" x14ac:dyDescent="0.25">
      <c r="D4403" s="1">
        <v>37268</v>
      </c>
      <c r="E4403" s="1">
        <f t="shared" si="564"/>
        <v>37257</v>
      </c>
      <c r="F4403" s="30">
        <f t="shared" si="562"/>
        <v>0</v>
      </c>
      <c r="H4403" s="42">
        <f>IF(DAY(D4403)&gt;14,VLOOKUP(DATE(YEAR(E4403),MONTH(E4403)-1,DAY(1)),'מדדים וריביות'!B:C,2,FALSE),VLOOKUP(DATE(YEAR(E4403),MONTH(E4403)-2,DAY(1)),'מדדים וריביות'!B:C,2,FALSE))</f>
        <v>26049607.832944199</v>
      </c>
      <c r="I4403" s="43">
        <f>'ריבית יומית'!D4397</f>
        <v>1.0738622586670132E-4</v>
      </c>
      <c r="J4403" s="29">
        <f t="shared" si="563"/>
        <v>1.4737620026344627</v>
      </c>
      <c r="L4403">
        <f>VLOOKUP(D4402,'מדדים וריביות'!B:C,2)</f>
        <v>26305749.502884701</v>
      </c>
      <c r="M4403" s="30">
        <f t="shared" si="568"/>
        <v>0</v>
      </c>
      <c r="O4403" s="39">
        <f t="shared" si="565"/>
        <v>0</v>
      </c>
      <c r="P4403" s="39">
        <f t="shared" si="569"/>
        <v>0</v>
      </c>
      <c r="Q4403" s="39">
        <f t="shared" si="566"/>
        <v>0</v>
      </c>
      <c r="R4403" s="41">
        <f t="shared" si="567"/>
        <v>0</v>
      </c>
    </row>
    <row r="4404" spans="4:18" x14ac:dyDescent="0.25">
      <c r="D4404" s="1">
        <v>37269</v>
      </c>
      <c r="E4404" s="1">
        <f t="shared" si="564"/>
        <v>37257</v>
      </c>
      <c r="F4404" s="30">
        <f t="shared" si="562"/>
        <v>0</v>
      </c>
      <c r="H4404" s="42">
        <f>IF(DAY(D4404)&gt;14,VLOOKUP(DATE(YEAR(E4404),MONTH(E4404)-1,DAY(1)),'מדדים וריביות'!B:C,2,FALSE),VLOOKUP(DATE(YEAR(E4404),MONTH(E4404)-2,DAY(1)),'מדדים וריביות'!B:C,2,FALSE))</f>
        <v>26049607.832944199</v>
      </c>
      <c r="I4404" s="43">
        <f>'ריבית יומית'!D4398</f>
        <v>1.0738622586670132E-4</v>
      </c>
      <c r="J4404" s="29">
        <f t="shared" si="563"/>
        <v>1.47360375788848</v>
      </c>
      <c r="L4404">
        <f>VLOOKUP(D4403,'מדדים וריביות'!B:C,2)</f>
        <v>26305749.502884701</v>
      </c>
      <c r="M4404" s="30">
        <f t="shared" si="568"/>
        <v>0</v>
      </c>
      <c r="O4404" s="39">
        <f t="shared" si="565"/>
        <v>0</v>
      </c>
      <c r="P4404" s="39">
        <f t="shared" si="569"/>
        <v>0</v>
      </c>
      <c r="Q4404" s="39">
        <f t="shared" si="566"/>
        <v>0</v>
      </c>
      <c r="R4404" s="41">
        <f t="shared" si="567"/>
        <v>0</v>
      </c>
    </row>
    <row r="4405" spans="4:18" x14ac:dyDescent="0.25">
      <c r="D4405" s="1">
        <v>37270</v>
      </c>
      <c r="E4405" s="1">
        <f t="shared" si="564"/>
        <v>37257</v>
      </c>
      <c r="F4405" s="30">
        <f t="shared" si="562"/>
        <v>0</v>
      </c>
      <c r="H4405" s="42">
        <f>IF(DAY(D4405)&gt;14,VLOOKUP(DATE(YEAR(E4405),MONTH(E4405)-1,DAY(1)),'מדדים וריביות'!B:C,2,FALSE),VLOOKUP(DATE(YEAR(E4405),MONTH(E4405)-2,DAY(1)),'מדדים וריביות'!B:C,2,FALSE))</f>
        <v>26049607.832944199</v>
      </c>
      <c r="I4405" s="43">
        <f>'ריבית יומית'!D4399</f>
        <v>1.0738622586670132E-4</v>
      </c>
      <c r="J4405" s="29">
        <f t="shared" si="563"/>
        <v>1.4734455301339788</v>
      </c>
      <c r="L4405">
        <f>VLOOKUP(D4404,'מדדים וריביות'!B:C,2)</f>
        <v>26305749.502884701</v>
      </c>
      <c r="M4405" s="30">
        <f t="shared" si="568"/>
        <v>0</v>
      </c>
      <c r="O4405" s="39">
        <f t="shared" si="565"/>
        <v>0</v>
      </c>
      <c r="P4405" s="39">
        <f t="shared" si="569"/>
        <v>0</v>
      </c>
      <c r="Q4405" s="39">
        <f t="shared" si="566"/>
        <v>0</v>
      </c>
      <c r="R4405" s="41">
        <f t="shared" si="567"/>
        <v>0</v>
      </c>
    </row>
    <row r="4406" spans="4:18" x14ac:dyDescent="0.25">
      <c r="D4406" s="1">
        <v>37271</v>
      </c>
      <c r="E4406" s="1">
        <f t="shared" si="564"/>
        <v>37257</v>
      </c>
      <c r="F4406" s="30">
        <f t="shared" si="562"/>
        <v>0</v>
      </c>
      <c r="H4406" s="42">
        <f>IF(DAY(D4406)&gt;14,VLOOKUP(DATE(YEAR(E4406),MONTH(E4406)-1,DAY(1)),'מדדים וריביות'!B:C,2,FALSE),VLOOKUP(DATE(YEAR(E4406),MONTH(E4406)-2,DAY(1)),'מדדים וריביות'!B:C,2,FALSE))</f>
        <v>26023993.665950201</v>
      </c>
      <c r="I4406" s="43">
        <f>'ריבית יומית'!D4400</f>
        <v>1.0738622586670132E-4</v>
      </c>
      <c r="J4406" s="29">
        <f t="shared" si="563"/>
        <v>1.4732873193691345</v>
      </c>
      <c r="L4406">
        <f>VLOOKUP(D4405,'מדדים וריביות'!B:C,2)</f>
        <v>26305749.502884701</v>
      </c>
      <c r="M4406" s="30">
        <f t="shared" si="568"/>
        <v>0</v>
      </c>
      <c r="O4406" s="39">
        <f t="shared" si="565"/>
        <v>0</v>
      </c>
      <c r="P4406" s="39">
        <f t="shared" si="569"/>
        <v>0</v>
      </c>
      <c r="Q4406" s="39">
        <f t="shared" si="566"/>
        <v>0</v>
      </c>
      <c r="R4406" s="41">
        <f t="shared" si="567"/>
        <v>0</v>
      </c>
    </row>
    <row r="4407" spans="4:18" x14ac:dyDescent="0.25">
      <c r="D4407" s="1">
        <v>37272</v>
      </c>
      <c r="E4407" s="1">
        <f t="shared" si="564"/>
        <v>37257</v>
      </c>
      <c r="F4407" s="30">
        <f t="shared" si="562"/>
        <v>0</v>
      </c>
      <c r="H4407" s="42">
        <f>IF(DAY(D4407)&gt;14,VLOOKUP(DATE(YEAR(E4407),MONTH(E4407)-1,DAY(1)),'מדדים וריביות'!B:C,2,FALSE),VLOOKUP(DATE(YEAR(E4407),MONTH(E4407)-2,DAY(1)),'מדדים וריביות'!B:C,2,FALSE))</f>
        <v>26023993.665950201</v>
      </c>
      <c r="I4407" s="43">
        <f>'ריבית יומית'!D4401</f>
        <v>1.0738622586670132E-4</v>
      </c>
      <c r="J4407" s="29">
        <f t="shared" si="563"/>
        <v>1.4731291255921228</v>
      </c>
      <c r="L4407">
        <f>VLOOKUP(D4406,'מדדים וריביות'!B:C,2)</f>
        <v>26305749.502884701</v>
      </c>
      <c r="M4407" s="30">
        <f t="shared" si="568"/>
        <v>0</v>
      </c>
      <c r="O4407" s="39">
        <f t="shared" si="565"/>
        <v>0</v>
      </c>
      <c r="P4407" s="39">
        <f t="shared" si="569"/>
        <v>0</v>
      </c>
      <c r="Q4407" s="39">
        <f t="shared" si="566"/>
        <v>0</v>
      </c>
      <c r="R4407" s="41">
        <f t="shared" si="567"/>
        <v>0</v>
      </c>
    </row>
    <row r="4408" spans="4:18" x14ac:dyDescent="0.25">
      <c r="D4408" s="1">
        <v>37273</v>
      </c>
      <c r="E4408" s="1">
        <f t="shared" si="564"/>
        <v>37257</v>
      </c>
      <c r="F4408" s="30">
        <f t="shared" si="562"/>
        <v>0</v>
      </c>
      <c r="H4408" s="42">
        <f>IF(DAY(D4408)&gt;14,VLOOKUP(DATE(YEAR(E4408),MONTH(E4408)-1,DAY(1)),'מדדים וריביות'!B:C,2,FALSE),VLOOKUP(DATE(YEAR(E4408),MONTH(E4408)-2,DAY(1)),'מדדים וריביות'!B:C,2,FALSE))</f>
        <v>26023993.665950201</v>
      </c>
      <c r="I4408" s="43">
        <f>'ריבית יומית'!D4402</f>
        <v>1.0738622586670132E-4</v>
      </c>
      <c r="J4408" s="29">
        <f t="shared" si="563"/>
        <v>1.4729709488011198</v>
      </c>
      <c r="L4408">
        <f>VLOOKUP(D4407,'מדדים וריביות'!B:C,2)</f>
        <v>26305749.502884701</v>
      </c>
      <c r="M4408" s="30">
        <f t="shared" si="568"/>
        <v>0</v>
      </c>
      <c r="O4408" s="39">
        <f t="shared" si="565"/>
        <v>0</v>
      </c>
      <c r="P4408" s="39">
        <f t="shared" si="569"/>
        <v>0</v>
      </c>
      <c r="Q4408" s="39">
        <f t="shared" si="566"/>
        <v>0</v>
      </c>
      <c r="R4408" s="41">
        <f t="shared" si="567"/>
        <v>0</v>
      </c>
    </row>
    <row r="4409" spans="4:18" x14ac:dyDescent="0.25">
      <c r="D4409" s="1">
        <v>37274</v>
      </c>
      <c r="E4409" s="1">
        <f t="shared" si="564"/>
        <v>37257</v>
      </c>
      <c r="F4409" s="30">
        <f t="shared" si="562"/>
        <v>0</v>
      </c>
      <c r="H4409" s="42">
        <f>IF(DAY(D4409)&gt;14,VLOOKUP(DATE(YEAR(E4409),MONTH(E4409)-1,DAY(1)),'מדדים וריביות'!B:C,2,FALSE),VLOOKUP(DATE(YEAR(E4409),MONTH(E4409)-2,DAY(1)),'מדדים וריביות'!B:C,2,FALSE))</f>
        <v>26023993.665950201</v>
      </c>
      <c r="I4409" s="43">
        <f>'ריבית יומית'!D4403</f>
        <v>1.0738622586670132E-4</v>
      </c>
      <c r="J4409" s="29">
        <f t="shared" si="563"/>
        <v>1.4728127889943015</v>
      </c>
      <c r="L4409">
        <f>VLOOKUP(D4408,'מדדים וריביות'!B:C,2)</f>
        <v>26305749.502884701</v>
      </c>
      <c r="M4409" s="30">
        <f t="shared" si="568"/>
        <v>0</v>
      </c>
      <c r="O4409" s="39">
        <f t="shared" si="565"/>
        <v>0</v>
      </c>
      <c r="P4409" s="39">
        <f t="shared" si="569"/>
        <v>0</v>
      </c>
      <c r="Q4409" s="39">
        <f t="shared" si="566"/>
        <v>0</v>
      </c>
      <c r="R4409" s="41">
        <f t="shared" si="567"/>
        <v>0</v>
      </c>
    </row>
    <row r="4410" spans="4:18" x14ac:dyDescent="0.25">
      <c r="D4410" s="1">
        <v>37275</v>
      </c>
      <c r="E4410" s="1">
        <f t="shared" si="564"/>
        <v>37257</v>
      </c>
      <c r="F4410" s="30">
        <f t="shared" si="562"/>
        <v>0</v>
      </c>
      <c r="H4410" s="42">
        <f>IF(DAY(D4410)&gt;14,VLOOKUP(DATE(YEAR(E4410),MONTH(E4410)-1,DAY(1)),'מדדים וריביות'!B:C,2,FALSE),VLOOKUP(DATE(YEAR(E4410),MONTH(E4410)-2,DAY(1)),'מדדים וריביות'!B:C,2,FALSE))</f>
        <v>26023993.665950201</v>
      </c>
      <c r="I4410" s="43">
        <f>'ריבית יומית'!D4404</f>
        <v>1.0738622586670132E-4</v>
      </c>
      <c r="J4410" s="29">
        <f t="shared" si="563"/>
        <v>1.4726546461698442</v>
      </c>
      <c r="L4410">
        <f>VLOOKUP(D4409,'מדדים וריביות'!B:C,2)</f>
        <v>26305749.502884701</v>
      </c>
      <c r="M4410" s="30">
        <f t="shared" si="568"/>
        <v>0</v>
      </c>
      <c r="O4410" s="39">
        <f t="shared" si="565"/>
        <v>0</v>
      </c>
      <c r="P4410" s="39">
        <f t="shared" si="569"/>
        <v>0</v>
      </c>
      <c r="Q4410" s="39">
        <f t="shared" si="566"/>
        <v>0</v>
      </c>
      <c r="R4410" s="41">
        <f t="shared" si="567"/>
        <v>0</v>
      </c>
    </row>
    <row r="4411" spans="4:18" x14ac:dyDescent="0.25">
      <c r="D4411" s="1">
        <v>37276</v>
      </c>
      <c r="E4411" s="1">
        <f t="shared" si="564"/>
        <v>37257</v>
      </c>
      <c r="F4411" s="30">
        <f t="shared" si="562"/>
        <v>0</v>
      </c>
      <c r="H4411" s="42">
        <f>IF(DAY(D4411)&gt;14,VLOOKUP(DATE(YEAR(E4411),MONTH(E4411)-1,DAY(1)),'מדדים וריביות'!B:C,2,FALSE),VLOOKUP(DATE(YEAR(E4411),MONTH(E4411)-2,DAY(1)),'מדדים וריביות'!B:C,2,FALSE))</f>
        <v>26023993.665950201</v>
      </c>
      <c r="I4411" s="43">
        <f>'ריבית יומית'!D4405</f>
        <v>1.0738622586670132E-4</v>
      </c>
      <c r="J4411" s="29">
        <f t="shared" si="563"/>
        <v>1.4724965203259246</v>
      </c>
      <c r="L4411">
        <f>VLOOKUP(D4410,'מדדים וריביות'!B:C,2)</f>
        <v>26305749.502884701</v>
      </c>
      <c r="M4411" s="30">
        <f t="shared" si="568"/>
        <v>0</v>
      </c>
      <c r="O4411" s="39">
        <f t="shared" si="565"/>
        <v>0</v>
      </c>
      <c r="P4411" s="39">
        <f t="shared" si="569"/>
        <v>0</v>
      </c>
      <c r="Q4411" s="39">
        <f t="shared" si="566"/>
        <v>0</v>
      </c>
      <c r="R4411" s="41">
        <f t="shared" si="567"/>
        <v>0</v>
      </c>
    </row>
    <row r="4412" spans="4:18" x14ac:dyDescent="0.25">
      <c r="D4412" s="1">
        <v>37277</v>
      </c>
      <c r="E4412" s="1">
        <f t="shared" si="564"/>
        <v>37257</v>
      </c>
      <c r="F4412" s="30">
        <f t="shared" si="562"/>
        <v>0</v>
      </c>
      <c r="H4412" s="42">
        <f>IF(DAY(D4412)&gt;14,VLOOKUP(DATE(YEAR(E4412),MONTH(E4412)-1,DAY(1)),'מדדים וריביות'!B:C,2,FALSE),VLOOKUP(DATE(YEAR(E4412),MONTH(E4412)-2,DAY(1)),'מדדים וריביות'!B:C,2,FALSE))</f>
        <v>26023993.665950201</v>
      </c>
      <c r="I4412" s="43">
        <f>'ריבית יומית'!D4406</f>
        <v>1.0738622586670132E-4</v>
      </c>
      <c r="J4412" s="29">
        <f t="shared" si="563"/>
        <v>1.4723384114607192</v>
      </c>
      <c r="L4412">
        <f>VLOOKUP(D4411,'מדדים וריביות'!B:C,2)</f>
        <v>26305749.502884701</v>
      </c>
      <c r="M4412" s="30">
        <f t="shared" si="568"/>
        <v>0</v>
      </c>
      <c r="O4412" s="39">
        <f t="shared" si="565"/>
        <v>0</v>
      </c>
      <c r="P4412" s="39">
        <f t="shared" si="569"/>
        <v>0</v>
      </c>
      <c r="Q4412" s="39">
        <f t="shared" si="566"/>
        <v>0</v>
      </c>
      <c r="R4412" s="41">
        <f t="shared" si="567"/>
        <v>0</v>
      </c>
    </row>
    <row r="4413" spans="4:18" x14ac:dyDescent="0.25">
      <c r="D4413" s="1">
        <v>37278</v>
      </c>
      <c r="E4413" s="1">
        <f t="shared" si="564"/>
        <v>37257</v>
      </c>
      <c r="F4413" s="30">
        <f t="shared" si="562"/>
        <v>0</v>
      </c>
      <c r="H4413" s="42">
        <f>IF(DAY(D4413)&gt;14,VLOOKUP(DATE(YEAR(E4413),MONTH(E4413)-1,DAY(1)),'מדדים וריביות'!B:C,2,FALSE),VLOOKUP(DATE(YEAR(E4413),MONTH(E4413)-2,DAY(1)),'מדדים וריביות'!B:C,2,FALSE))</f>
        <v>26023993.665950201</v>
      </c>
      <c r="I4413" s="43">
        <f>'ריבית יומית'!D4407</f>
        <v>1.0738622586670132E-4</v>
      </c>
      <c r="J4413" s="29">
        <f t="shared" si="563"/>
        <v>1.472180319572405</v>
      </c>
      <c r="L4413">
        <f>VLOOKUP(D4412,'מדדים וריביות'!B:C,2)</f>
        <v>26305749.502884701</v>
      </c>
      <c r="M4413" s="30">
        <f t="shared" si="568"/>
        <v>0</v>
      </c>
      <c r="O4413" s="39">
        <f t="shared" si="565"/>
        <v>0</v>
      </c>
      <c r="P4413" s="39">
        <f t="shared" si="569"/>
        <v>0</v>
      </c>
      <c r="Q4413" s="39">
        <f t="shared" si="566"/>
        <v>0</v>
      </c>
      <c r="R4413" s="41">
        <f t="shared" si="567"/>
        <v>0</v>
      </c>
    </row>
    <row r="4414" spans="4:18" x14ac:dyDescent="0.25">
      <c r="D4414" s="1">
        <v>37279</v>
      </c>
      <c r="E4414" s="1">
        <f t="shared" si="564"/>
        <v>37257</v>
      </c>
      <c r="F4414" s="30">
        <f t="shared" si="562"/>
        <v>0</v>
      </c>
      <c r="H4414" s="42">
        <f>IF(DAY(D4414)&gt;14,VLOOKUP(DATE(YEAR(E4414),MONTH(E4414)-1,DAY(1)),'מדדים וריביות'!B:C,2,FALSE),VLOOKUP(DATE(YEAR(E4414),MONTH(E4414)-2,DAY(1)),'מדדים וריביות'!B:C,2,FALSE))</f>
        <v>26023993.665950201</v>
      </c>
      <c r="I4414" s="43">
        <f>'ריבית יומית'!D4408</f>
        <v>1.0738622586670132E-4</v>
      </c>
      <c r="J4414" s="29">
        <f t="shared" si="563"/>
        <v>1.4720222446591593</v>
      </c>
      <c r="L4414">
        <f>VLOOKUP(D4413,'מדדים וריביות'!B:C,2)</f>
        <v>26305749.502884701</v>
      </c>
      <c r="M4414" s="30">
        <f t="shared" si="568"/>
        <v>0</v>
      </c>
      <c r="O4414" s="39">
        <f t="shared" si="565"/>
        <v>0</v>
      </c>
      <c r="P4414" s="39">
        <f t="shared" si="569"/>
        <v>0</v>
      </c>
      <c r="Q4414" s="39">
        <f t="shared" si="566"/>
        <v>0</v>
      </c>
      <c r="R4414" s="41">
        <f t="shared" si="567"/>
        <v>0</v>
      </c>
    </row>
    <row r="4415" spans="4:18" x14ac:dyDescent="0.25">
      <c r="D4415" s="1">
        <v>37280</v>
      </c>
      <c r="E4415" s="1">
        <f t="shared" si="564"/>
        <v>37257</v>
      </c>
      <c r="F4415" s="30">
        <f t="shared" si="562"/>
        <v>0</v>
      </c>
      <c r="H4415" s="42">
        <f>IF(DAY(D4415)&gt;14,VLOOKUP(DATE(YEAR(E4415),MONTH(E4415)-1,DAY(1)),'מדדים וריביות'!B:C,2,FALSE),VLOOKUP(DATE(YEAR(E4415),MONTH(E4415)-2,DAY(1)),'מדדים וריביות'!B:C,2,FALSE))</f>
        <v>26023993.665950201</v>
      </c>
      <c r="I4415" s="43">
        <f>'ריבית יומית'!D4409</f>
        <v>1.0738622586670132E-4</v>
      </c>
      <c r="J4415" s="29">
        <f t="shared" si="563"/>
        <v>1.4718641867191591</v>
      </c>
      <c r="L4415">
        <f>VLOOKUP(D4414,'מדדים וריביות'!B:C,2)</f>
        <v>26305749.502884701</v>
      </c>
      <c r="M4415" s="30">
        <f t="shared" si="568"/>
        <v>0</v>
      </c>
      <c r="O4415" s="39">
        <f t="shared" si="565"/>
        <v>0</v>
      </c>
      <c r="P4415" s="39">
        <f t="shared" si="569"/>
        <v>0</v>
      </c>
      <c r="Q4415" s="39">
        <f t="shared" si="566"/>
        <v>0</v>
      </c>
      <c r="R4415" s="41">
        <f t="shared" si="567"/>
        <v>0</v>
      </c>
    </row>
    <row r="4416" spans="4:18" x14ac:dyDescent="0.25">
      <c r="D4416" s="1">
        <v>37281</v>
      </c>
      <c r="E4416" s="1">
        <f t="shared" si="564"/>
        <v>37257</v>
      </c>
      <c r="F4416" s="30">
        <f t="shared" ref="F4416:F4479" si="570">M4415</f>
        <v>0</v>
      </c>
      <c r="H4416" s="42">
        <f>IF(DAY(D4416)&gt;14,VLOOKUP(DATE(YEAR(E4416),MONTH(E4416)-1,DAY(1)),'מדדים וריביות'!B:C,2,FALSE),VLOOKUP(DATE(YEAR(E4416),MONTH(E4416)-2,DAY(1)),'מדדים וריביות'!B:C,2,FALSE))</f>
        <v>26023993.665950201</v>
      </c>
      <c r="I4416" s="43">
        <f>'ריבית יומית'!D4410</f>
        <v>1.0738622586670132E-4</v>
      </c>
      <c r="J4416" s="29">
        <f t="shared" si="563"/>
        <v>1.471706145750582</v>
      </c>
      <c r="L4416">
        <f>VLOOKUP(D4415,'מדדים וריביות'!B:C,2)</f>
        <v>26305749.502884701</v>
      </c>
      <c r="M4416" s="30">
        <f t="shared" si="568"/>
        <v>0</v>
      </c>
      <c r="O4416" s="39">
        <f t="shared" si="565"/>
        <v>0</v>
      </c>
      <c r="P4416" s="39">
        <f t="shared" si="569"/>
        <v>0</v>
      </c>
      <c r="Q4416" s="39">
        <f t="shared" si="566"/>
        <v>0</v>
      </c>
      <c r="R4416" s="41">
        <f t="shared" si="567"/>
        <v>0</v>
      </c>
    </row>
    <row r="4417" spans="4:18" x14ac:dyDescent="0.25">
      <c r="D4417" s="1">
        <v>37282</v>
      </c>
      <c r="E4417" s="1">
        <f t="shared" si="564"/>
        <v>37257</v>
      </c>
      <c r="F4417" s="30">
        <f t="shared" si="570"/>
        <v>0</v>
      </c>
      <c r="H4417" s="42">
        <f>IF(DAY(D4417)&gt;14,VLOOKUP(DATE(YEAR(E4417),MONTH(E4417)-1,DAY(1)),'מדדים וריביות'!B:C,2,FALSE),VLOOKUP(DATE(YEAR(E4417),MONTH(E4417)-2,DAY(1)),'מדדים וריביות'!B:C,2,FALSE))</f>
        <v>26023993.665950201</v>
      </c>
      <c r="I4417" s="43">
        <f>'ריבית יומית'!D4411</f>
        <v>1.0738622586670132E-4</v>
      </c>
      <c r="J4417" s="29">
        <f t="shared" si="563"/>
        <v>1.4715481217516058</v>
      </c>
      <c r="L4417">
        <f>VLOOKUP(D4416,'מדדים וריביות'!B:C,2)</f>
        <v>26305749.502884701</v>
      </c>
      <c r="M4417" s="30">
        <f t="shared" si="568"/>
        <v>0</v>
      </c>
      <c r="O4417" s="39">
        <f t="shared" si="565"/>
        <v>0</v>
      </c>
      <c r="P4417" s="39">
        <f t="shared" si="569"/>
        <v>0</v>
      </c>
      <c r="Q4417" s="39">
        <f t="shared" si="566"/>
        <v>0</v>
      </c>
      <c r="R4417" s="41">
        <f t="shared" si="567"/>
        <v>0</v>
      </c>
    </row>
    <row r="4418" spans="4:18" x14ac:dyDescent="0.25">
      <c r="D4418" s="1">
        <v>37283</v>
      </c>
      <c r="E4418" s="1">
        <f t="shared" si="564"/>
        <v>37257</v>
      </c>
      <c r="F4418" s="30">
        <f t="shared" si="570"/>
        <v>0</v>
      </c>
      <c r="H4418" s="42">
        <f>IF(DAY(D4418)&gt;14,VLOOKUP(DATE(YEAR(E4418),MONTH(E4418)-1,DAY(1)),'מדדים וריביות'!B:C,2,FALSE),VLOOKUP(DATE(YEAR(E4418),MONTH(E4418)-2,DAY(1)),'מדדים וריביות'!B:C,2,FALSE))</f>
        <v>26023993.665950201</v>
      </c>
      <c r="I4418" s="43">
        <f>'ריבית יומית'!D4412</f>
        <v>1.0738622586670132E-4</v>
      </c>
      <c r="J4418" s="29">
        <f t="shared" si="563"/>
        <v>1.4713901147204083</v>
      </c>
      <c r="L4418">
        <f>VLOOKUP(D4417,'מדדים וריביות'!B:C,2)</f>
        <v>26305749.502884701</v>
      </c>
      <c r="M4418" s="30">
        <f t="shared" si="568"/>
        <v>0</v>
      </c>
      <c r="O4418" s="39">
        <f t="shared" si="565"/>
        <v>0</v>
      </c>
      <c r="P4418" s="39">
        <f t="shared" si="569"/>
        <v>0</v>
      </c>
      <c r="Q4418" s="39">
        <f t="shared" si="566"/>
        <v>0</v>
      </c>
      <c r="R4418" s="41">
        <f t="shared" si="567"/>
        <v>0</v>
      </c>
    </row>
    <row r="4419" spans="4:18" x14ac:dyDescent="0.25">
      <c r="D4419" s="1">
        <v>37284</v>
      </c>
      <c r="E4419" s="1">
        <f t="shared" si="564"/>
        <v>37257</v>
      </c>
      <c r="F4419" s="30">
        <f t="shared" si="570"/>
        <v>0</v>
      </c>
      <c r="H4419" s="42">
        <f>IF(DAY(D4419)&gt;14,VLOOKUP(DATE(YEAR(E4419),MONTH(E4419)-1,DAY(1)),'מדדים וריביות'!B:C,2,FALSE),VLOOKUP(DATE(YEAR(E4419),MONTH(E4419)-2,DAY(1)),'מדדים וריביות'!B:C,2,FALSE))</f>
        <v>26023993.665950201</v>
      </c>
      <c r="I4419" s="43">
        <f>'ריבית יומית'!D4413</f>
        <v>1.0738622586670132E-4</v>
      </c>
      <c r="J4419" s="29">
        <f t="shared" si="563"/>
        <v>1.4712321246551676</v>
      </c>
      <c r="L4419">
        <f>VLOOKUP(D4418,'מדדים וריביות'!B:C,2)</f>
        <v>26305749.502884701</v>
      </c>
      <c r="M4419" s="30">
        <f t="shared" si="568"/>
        <v>0</v>
      </c>
      <c r="O4419" s="39">
        <f t="shared" si="565"/>
        <v>0</v>
      </c>
      <c r="P4419" s="39">
        <f t="shared" si="569"/>
        <v>0</v>
      </c>
      <c r="Q4419" s="39">
        <f t="shared" si="566"/>
        <v>0</v>
      </c>
      <c r="R4419" s="41">
        <f t="shared" si="567"/>
        <v>0</v>
      </c>
    </row>
    <row r="4420" spans="4:18" x14ac:dyDescent="0.25">
      <c r="D4420" s="1">
        <v>37285</v>
      </c>
      <c r="E4420" s="1">
        <f t="shared" si="564"/>
        <v>37257</v>
      </c>
      <c r="F4420" s="30">
        <f t="shared" si="570"/>
        <v>0</v>
      </c>
      <c r="H4420" s="42">
        <f>IF(DAY(D4420)&gt;14,VLOOKUP(DATE(YEAR(E4420),MONTH(E4420)-1,DAY(1)),'מדדים וריביות'!B:C,2,FALSE),VLOOKUP(DATE(YEAR(E4420),MONTH(E4420)-2,DAY(1)),'מדדים וריביות'!B:C,2,FALSE))</f>
        <v>26023993.665950201</v>
      </c>
      <c r="I4420" s="43">
        <f>'ריבית יומית'!D4414</f>
        <v>1.0738622586670132E-4</v>
      </c>
      <c r="J4420" s="29">
        <f t="shared" si="563"/>
        <v>1.4710741515540622</v>
      </c>
      <c r="L4420">
        <f>VLOOKUP(D4419,'מדדים וריביות'!B:C,2)</f>
        <v>26305749.502884701</v>
      </c>
      <c r="M4420" s="30">
        <f t="shared" si="568"/>
        <v>0</v>
      </c>
      <c r="O4420" s="39">
        <f t="shared" si="565"/>
        <v>0</v>
      </c>
      <c r="P4420" s="39">
        <f t="shared" si="569"/>
        <v>0</v>
      </c>
      <c r="Q4420" s="39">
        <f t="shared" si="566"/>
        <v>0</v>
      </c>
      <c r="R4420" s="41">
        <f t="shared" si="567"/>
        <v>0</v>
      </c>
    </row>
    <row r="4421" spans="4:18" x14ac:dyDescent="0.25">
      <c r="D4421" s="1">
        <v>37286</v>
      </c>
      <c r="E4421" s="1">
        <f t="shared" si="564"/>
        <v>37257</v>
      </c>
      <c r="F4421" s="30">
        <f t="shared" si="570"/>
        <v>0</v>
      </c>
      <c r="H4421" s="42">
        <f>IF(DAY(D4421)&gt;14,VLOOKUP(DATE(YEAR(E4421),MONTH(E4421)-1,DAY(1)),'מדדים וריביות'!B:C,2,FALSE),VLOOKUP(DATE(YEAR(E4421),MONTH(E4421)-2,DAY(1)),'מדדים וריביות'!B:C,2,FALSE))</f>
        <v>26023993.665950201</v>
      </c>
      <c r="I4421" s="43">
        <f>'ריבית יומית'!D4415</f>
        <v>1.0738622586670132E-4</v>
      </c>
      <c r="J4421" s="29">
        <f t="shared" si="563"/>
        <v>1.4709161954152703</v>
      </c>
      <c r="L4421">
        <f>VLOOKUP(D4420,'מדדים וריביות'!B:C,2)</f>
        <v>26305749.502884701</v>
      </c>
      <c r="M4421" s="30">
        <f t="shared" si="568"/>
        <v>0</v>
      </c>
      <c r="O4421" s="39">
        <f t="shared" si="565"/>
        <v>0</v>
      </c>
      <c r="P4421" s="39">
        <f t="shared" si="569"/>
        <v>0</v>
      </c>
      <c r="Q4421" s="39">
        <f t="shared" si="566"/>
        <v>0</v>
      </c>
      <c r="R4421" s="41">
        <f t="shared" si="567"/>
        <v>0</v>
      </c>
    </row>
    <row r="4422" spans="4:18" x14ac:dyDescent="0.25">
      <c r="D4422" s="1">
        <v>37287</v>
      </c>
      <c r="E4422" s="1">
        <f t="shared" si="564"/>
        <v>37257</v>
      </c>
      <c r="F4422" s="30">
        <f t="shared" si="570"/>
        <v>0</v>
      </c>
      <c r="H4422" s="42">
        <f>IF(DAY(D4422)&gt;14,VLOOKUP(DATE(YEAR(E4422),MONTH(E4422)-1,DAY(1)),'מדדים וריביות'!B:C,2,FALSE),VLOOKUP(DATE(YEAR(E4422),MONTH(E4422)-2,DAY(1)),'מדדים וריביות'!B:C,2,FALSE))</f>
        <v>26023993.665950201</v>
      </c>
      <c r="I4422" s="43">
        <f>'ריבית יומית'!D4416</f>
        <v>1.0738622586670132E-4</v>
      </c>
      <c r="J4422" s="29">
        <f t="shared" si="563"/>
        <v>1.4707582562369708</v>
      </c>
      <c r="L4422">
        <f>VLOOKUP(D4421,'מדדים וריביות'!B:C,2)</f>
        <v>26305749.502884701</v>
      </c>
      <c r="M4422" s="30">
        <f t="shared" si="568"/>
        <v>0</v>
      </c>
      <c r="O4422" s="39">
        <f t="shared" si="565"/>
        <v>0</v>
      </c>
      <c r="P4422" s="39">
        <f t="shared" si="569"/>
        <v>0</v>
      </c>
      <c r="Q4422" s="39">
        <f t="shared" si="566"/>
        <v>0</v>
      </c>
      <c r="R4422" s="41">
        <f t="shared" si="567"/>
        <v>0</v>
      </c>
    </row>
    <row r="4423" spans="4:18" x14ac:dyDescent="0.25">
      <c r="D4423" s="1">
        <v>37288</v>
      </c>
      <c r="E4423" s="1">
        <f t="shared" si="564"/>
        <v>37288</v>
      </c>
      <c r="F4423" s="30">
        <f t="shared" si="570"/>
        <v>0</v>
      </c>
      <c r="H4423" s="42">
        <f>IF(DAY(D4423)&gt;14,VLOOKUP(DATE(YEAR(E4423),MONTH(E4423)-1,DAY(1)),'מדדים וריביות'!B:C,2,FALSE),VLOOKUP(DATE(YEAR(E4423),MONTH(E4423)-2,DAY(1)),'מדדים וריביות'!B:C,2,FALSE))</f>
        <v>26023993.665950201</v>
      </c>
      <c r="I4423" s="43">
        <f>'ריבית יומית'!D4417</f>
        <v>1.0738622586670132E-4</v>
      </c>
      <c r="J4423" s="29">
        <f t="shared" si="563"/>
        <v>1.4706003340173424</v>
      </c>
      <c r="L4423">
        <f>VLOOKUP(D4422,'מדדים וריביות'!B:C,2)</f>
        <v>26305749.502884701</v>
      </c>
      <c r="M4423" s="30">
        <f t="shared" si="568"/>
        <v>0</v>
      </c>
      <c r="O4423" s="39">
        <f t="shared" si="565"/>
        <v>0</v>
      </c>
      <c r="P4423" s="39">
        <f t="shared" si="569"/>
        <v>0</v>
      </c>
      <c r="Q4423" s="39">
        <f t="shared" si="566"/>
        <v>0</v>
      </c>
      <c r="R4423" s="41">
        <f t="shared" si="567"/>
        <v>0</v>
      </c>
    </row>
    <row r="4424" spans="4:18" x14ac:dyDescent="0.25">
      <c r="D4424" s="1">
        <v>37289</v>
      </c>
      <c r="E4424" s="1">
        <f t="shared" si="564"/>
        <v>37288</v>
      </c>
      <c r="F4424" s="30">
        <f t="shared" si="570"/>
        <v>0</v>
      </c>
      <c r="H4424" s="42">
        <f>IF(DAY(D4424)&gt;14,VLOOKUP(DATE(YEAR(E4424),MONTH(E4424)-1,DAY(1)),'מדדים וריביות'!B:C,2,FALSE),VLOOKUP(DATE(YEAR(E4424),MONTH(E4424)-2,DAY(1)),'מדדים וריביות'!B:C,2,FALSE))</f>
        <v>26023993.665950201</v>
      </c>
      <c r="I4424" s="43">
        <f>'ריבית יומית'!D4418</f>
        <v>1.0738622586670132E-4</v>
      </c>
      <c r="J4424" s="29">
        <f t="shared" si="563"/>
        <v>1.4704424287545641</v>
      </c>
      <c r="L4424">
        <f>VLOOKUP(D4423,'מדדים וריביות'!B:C,2)</f>
        <v>26510662.838837001</v>
      </c>
      <c r="M4424" s="30">
        <f t="shared" si="568"/>
        <v>0</v>
      </c>
      <c r="O4424" s="39">
        <f t="shared" si="565"/>
        <v>0</v>
      </c>
      <c r="P4424" s="39">
        <f t="shared" si="569"/>
        <v>0</v>
      </c>
      <c r="Q4424" s="39">
        <f t="shared" si="566"/>
        <v>0</v>
      </c>
      <c r="R4424" s="41">
        <f t="shared" si="567"/>
        <v>0</v>
      </c>
    </row>
    <row r="4425" spans="4:18" x14ac:dyDescent="0.25">
      <c r="D4425" s="1">
        <v>37290</v>
      </c>
      <c r="E4425" s="1">
        <f t="shared" si="564"/>
        <v>37288</v>
      </c>
      <c r="F4425" s="30">
        <f t="shared" si="570"/>
        <v>0</v>
      </c>
      <c r="H4425" s="42">
        <f>IF(DAY(D4425)&gt;14,VLOOKUP(DATE(YEAR(E4425),MONTH(E4425)-1,DAY(1)),'מדדים וריביות'!B:C,2,FALSE),VLOOKUP(DATE(YEAR(E4425),MONTH(E4425)-2,DAY(1)),'מדדים וריביות'!B:C,2,FALSE))</f>
        <v>26023993.665950201</v>
      </c>
      <c r="I4425" s="43">
        <f>'ריבית יומית'!D4419</f>
        <v>1.0738622586670132E-4</v>
      </c>
      <c r="J4425" s="29">
        <f t="shared" ref="J4425:J4488" si="571">J4426*(1+I4425)</f>
        <v>1.4702845404468154</v>
      </c>
      <c r="L4425">
        <f>VLOOKUP(D4424,'מדדים וריביות'!B:C,2)</f>
        <v>26510662.838837001</v>
      </c>
      <c r="M4425" s="30">
        <f t="shared" si="568"/>
        <v>0</v>
      </c>
      <c r="O4425" s="39">
        <f t="shared" si="565"/>
        <v>0</v>
      </c>
      <c r="P4425" s="39">
        <f t="shared" si="569"/>
        <v>0</v>
      </c>
      <c r="Q4425" s="39">
        <f t="shared" si="566"/>
        <v>0</v>
      </c>
      <c r="R4425" s="41">
        <f t="shared" si="567"/>
        <v>0</v>
      </c>
    </row>
    <row r="4426" spans="4:18" x14ac:dyDescent="0.25">
      <c r="D4426" s="1">
        <v>37291</v>
      </c>
      <c r="E4426" s="1">
        <f t="shared" ref="E4426:E4489" si="572">DATE(YEAR(D4426),MONTH(D4426),DAY(1))</f>
        <v>37288</v>
      </c>
      <c r="F4426" s="30">
        <f t="shared" si="570"/>
        <v>0</v>
      </c>
      <c r="H4426" s="42">
        <f>IF(DAY(D4426)&gt;14,VLOOKUP(DATE(YEAR(E4426),MONTH(E4426)-1,DAY(1)),'מדדים וריביות'!B:C,2,FALSE),VLOOKUP(DATE(YEAR(E4426),MONTH(E4426)-2,DAY(1)),'מדדים וריביות'!B:C,2,FALSE))</f>
        <v>26023993.665950201</v>
      </c>
      <c r="I4426" s="43">
        <f>'ריבית יומית'!D4420</f>
        <v>1.0738622586670132E-4</v>
      </c>
      <c r="J4426" s="29">
        <f t="shared" si="571"/>
        <v>1.4701266690922756</v>
      </c>
      <c r="L4426">
        <f>VLOOKUP(D4425,'מדדים וריביות'!B:C,2)</f>
        <v>26510662.838837001</v>
      </c>
      <c r="M4426" s="30">
        <f t="shared" si="568"/>
        <v>0</v>
      </c>
      <c r="O4426" s="39">
        <f t="shared" ref="O4426:O4489" si="573">$D$4/H4426*G4426-G4426</f>
        <v>0</v>
      </c>
      <c r="P4426" s="39">
        <f t="shared" si="569"/>
        <v>0</v>
      </c>
      <c r="Q4426" s="39">
        <f t="shared" ref="Q4426:Q4489" si="574">$D$4/H4426*P4426-P4426</f>
        <v>0</v>
      </c>
      <c r="R4426" s="41">
        <f t="shared" ref="R4426:R4489" si="575">SUM(O4426:Q4426)</f>
        <v>0</v>
      </c>
    </row>
    <row r="4427" spans="4:18" x14ac:dyDescent="0.25">
      <c r="D4427" s="1">
        <v>37292</v>
      </c>
      <c r="E4427" s="1">
        <f t="shared" si="572"/>
        <v>37288</v>
      </c>
      <c r="F4427" s="30">
        <f t="shared" si="570"/>
        <v>0</v>
      </c>
      <c r="H4427" s="42">
        <f>IF(DAY(D4427)&gt;14,VLOOKUP(DATE(YEAR(E4427),MONTH(E4427)-1,DAY(1)),'מדדים וריביות'!B:C,2,FALSE),VLOOKUP(DATE(YEAR(E4427),MONTH(E4427)-2,DAY(1)),'מדדים וריביות'!B:C,2,FALSE))</f>
        <v>26023993.665950201</v>
      </c>
      <c r="I4427" s="43">
        <f>'ריבית יומית'!D4421</f>
        <v>1.0738622586670132E-4</v>
      </c>
      <c r="J4427" s="29">
        <f t="shared" si="571"/>
        <v>1.4699688146891243</v>
      </c>
      <c r="L4427">
        <f>VLOOKUP(D4426,'מדדים וריביות'!B:C,2)</f>
        <v>26510662.838837001</v>
      </c>
      <c r="M4427" s="30">
        <f t="shared" si="568"/>
        <v>0</v>
      </c>
      <c r="O4427" s="39">
        <f t="shared" si="573"/>
        <v>0</v>
      </c>
      <c r="P4427" s="39">
        <f t="shared" si="569"/>
        <v>0</v>
      </c>
      <c r="Q4427" s="39">
        <f t="shared" si="574"/>
        <v>0</v>
      </c>
      <c r="R4427" s="41">
        <f t="shared" si="575"/>
        <v>0</v>
      </c>
    </row>
    <row r="4428" spans="4:18" x14ac:dyDescent="0.25">
      <c r="D4428" s="1">
        <v>37293</v>
      </c>
      <c r="E4428" s="1">
        <f t="shared" si="572"/>
        <v>37288</v>
      </c>
      <c r="F4428" s="30">
        <f t="shared" si="570"/>
        <v>0</v>
      </c>
      <c r="H4428" s="42">
        <f>IF(DAY(D4428)&gt;14,VLOOKUP(DATE(YEAR(E4428),MONTH(E4428)-1,DAY(1)),'מדדים וריביות'!B:C,2,FALSE),VLOOKUP(DATE(YEAR(E4428),MONTH(E4428)-2,DAY(1)),'מדדים וריביות'!B:C,2,FALSE))</f>
        <v>26023993.665950201</v>
      </c>
      <c r="I4428" s="43">
        <f>'ריבית יומית'!D4422</f>
        <v>1.0738622586670132E-4</v>
      </c>
      <c r="J4428" s="29">
        <f t="shared" si="571"/>
        <v>1.4698109772355417</v>
      </c>
      <c r="L4428">
        <f>VLOOKUP(D4427,'מדדים וריביות'!B:C,2)</f>
        <v>26510662.838837001</v>
      </c>
      <c r="M4428" s="30">
        <f t="shared" ref="M4428:M4491" si="576">F4428*(1+I4428)*L4428/H4428+G4428-K4428</f>
        <v>0</v>
      </c>
      <c r="O4428" s="39">
        <f t="shared" si="573"/>
        <v>0</v>
      </c>
      <c r="P4428" s="39">
        <f t="shared" si="569"/>
        <v>0</v>
      </c>
      <c r="Q4428" s="39">
        <f t="shared" si="574"/>
        <v>0</v>
      </c>
      <c r="R4428" s="41">
        <f t="shared" si="575"/>
        <v>0</v>
      </c>
    </row>
    <row r="4429" spans="4:18" x14ac:dyDescent="0.25">
      <c r="D4429" s="1">
        <v>37294</v>
      </c>
      <c r="E4429" s="1">
        <f t="shared" si="572"/>
        <v>37288</v>
      </c>
      <c r="F4429" s="30">
        <f t="shared" si="570"/>
        <v>0</v>
      </c>
      <c r="H4429" s="42">
        <f>IF(DAY(D4429)&gt;14,VLOOKUP(DATE(YEAR(E4429),MONTH(E4429)-1,DAY(1)),'מדדים וריביות'!B:C,2,FALSE),VLOOKUP(DATE(YEAR(E4429),MONTH(E4429)-2,DAY(1)),'מדדים וריביות'!B:C,2,FALSE))</f>
        <v>26023993.665950201</v>
      </c>
      <c r="I4429" s="43">
        <f>'ריבית יומית'!D4423</f>
        <v>1.0738622586670132E-4</v>
      </c>
      <c r="J4429" s="29">
        <f t="shared" si="571"/>
        <v>1.4696531567297073</v>
      </c>
      <c r="L4429">
        <f>VLOOKUP(D4428,'מדדים וריביות'!B:C,2)</f>
        <v>26510662.838837001</v>
      </c>
      <c r="M4429" s="30">
        <f t="shared" si="576"/>
        <v>0</v>
      </c>
      <c r="O4429" s="39">
        <f t="shared" si="573"/>
        <v>0</v>
      </c>
      <c r="P4429" s="39">
        <f t="shared" si="569"/>
        <v>0</v>
      </c>
      <c r="Q4429" s="39">
        <f t="shared" si="574"/>
        <v>0</v>
      </c>
      <c r="R4429" s="41">
        <f t="shared" si="575"/>
        <v>0</v>
      </c>
    </row>
    <row r="4430" spans="4:18" x14ac:dyDescent="0.25">
      <c r="D4430" s="1">
        <v>37295</v>
      </c>
      <c r="E4430" s="1">
        <f t="shared" si="572"/>
        <v>37288</v>
      </c>
      <c r="F4430" s="30">
        <f t="shared" si="570"/>
        <v>0</v>
      </c>
      <c r="H4430" s="42">
        <f>IF(DAY(D4430)&gt;14,VLOOKUP(DATE(YEAR(E4430),MONTH(E4430)-1,DAY(1)),'מדדים וריביות'!B:C,2,FALSE),VLOOKUP(DATE(YEAR(E4430),MONTH(E4430)-2,DAY(1)),'מדדים וריביות'!B:C,2,FALSE))</f>
        <v>26023993.665950201</v>
      </c>
      <c r="I4430" s="43">
        <f>'ריבית יומית'!D4424</f>
        <v>1.0738622586670132E-4</v>
      </c>
      <c r="J4430" s="29">
        <f t="shared" si="571"/>
        <v>1.4694953531698018</v>
      </c>
      <c r="L4430">
        <f>VLOOKUP(D4429,'מדדים וריביות'!B:C,2)</f>
        <v>26510662.838837001</v>
      </c>
      <c r="M4430" s="30">
        <f t="shared" si="576"/>
        <v>0</v>
      </c>
      <c r="O4430" s="39">
        <f t="shared" si="573"/>
        <v>0</v>
      </c>
      <c r="P4430" s="39">
        <f t="shared" si="569"/>
        <v>0</v>
      </c>
      <c r="Q4430" s="39">
        <f t="shared" si="574"/>
        <v>0</v>
      </c>
      <c r="R4430" s="41">
        <f t="shared" si="575"/>
        <v>0</v>
      </c>
    </row>
    <row r="4431" spans="4:18" x14ac:dyDescent="0.25">
      <c r="D4431" s="1">
        <v>37296</v>
      </c>
      <c r="E4431" s="1">
        <f t="shared" si="572"/>
        <v>37288</v>
      </c>
      <c r="F4431" s="30">
        <f t="shared" si="570"/>
        <v>0</v>
      </c>
      <c r="H4431" s="42">
        <f>IF(DAY(D4431)&gt;14,VLOOKUP(DATE(YEAR(E4431),MONTH(E4431)-1,DAY(1)),'מדדים וריביות'!B:C,2,FALSE),VLOOKUP(DATE(YEAR(E4431),MONTH(E4431)-2,DAY(1)),'מדדים וריביות'!B:C,2,FALSE))</f>
        <v>26023993.665950201</v>
      </c>
      <c r="I4431" s="43">
        <f>'ריבית יומית'!D4425</f>
        <v>1.0738622586670132E-4</v>
      </c>
      <c r="J4431" s="29">
        <f t="shared" si="571"/>
        <v>1.4693375665540054</v>
      </c>
      <c r="L4431">
        <f>VLOOKUP(D4430,'מדדים וריביות'!B:C,2)</f>
        <v>26510662.838837001</v>
      </c>
      <c r="M4431" s="30">
        <f t="shared" si="576"/>
        <v>0</v>
      </c>
      <c r="O4431" s="39">
        <f t="shared" si="573"/>
        <v>0</v>
      </c>
      <c r="P4431" s="39">
        <f t="shared" si="569"/>
        <v>0</v>
      </c>
      <c r="Q4431" s="39">
        <f t="shared" si="574"/>
        <v>0</v>
      </c>
      <c r="R4431" s="41">
        <f t="shared" si="575"/>
        <v>0</v>
      </c>
    </row>
    <row r="4432" spans="4:18" x14ac:dyDescent="0.25">
      <c r="D4432" s="1">
        <v>37297</v>
      </c>
      <c r="E4432" s="1">
        <f t="shared" si="572"/>
        <v>37288</v>
      </c>
      <c r="F4432" s="30">
        <f t="shared" si="570"/>
        <v>0</v>
      </c>
      <c r="H4432" s="42">
        <f>IF(DAY(D4432)&gt;14,VLOOKUP(DATE(YEAR(E4432),MONTH(E4432)-1,DAY(1)),'מדדים וריביות'!B:C,2,FALSE),VLOOKUP(DATE(YEAR(E4432),MONTH(E4432)-2,DAY(1)),'מדדים וריביות'!B:C,2,FALSE))</f>
        <v>26023993.665950201</v>
      </c>
      <c r="I4432" s="43">
        <f>'ריבית יומית'!D4426</f>
        <v>1.0738622586670132E-4</v>
      </c>
      <c r="J4432" s="29">
        <f t="shared" si="571"/>
        <v>1.4691797968804987</v>
      </c>
      <c r="L4432">
        <f>VLOOKUP(D4431,'מדדים וריביות'!B:C,2)</f>
        <v>26510662.838837001</v>
      </c>
      <c r="M4432" s="30">
        <f t="shared" si="576"/>
        <v>0</v>
      </c>
      <c r="O4432" s="39">
        <f t="shared" si="573"/>
        <v>0</v>
      </c>
      <c r="P4432" s="39">
        <f t="shared" si="569"/>
        <v>0</v>
      </c>
      <c r="Q4432" s="39">
        <f t="shared" si="574"/>
        <v>0</v>
      </c>
      <c r="R4432" s="41">
        <f t="shared" si="575"/>
        <v>0</v>
      </c>
    </row>
    <row r="4433" spans="4:18" x14ac:dyDescent="0.25">
      <c r="D4433" s="1">
        <v>37298</v>
      </c>
      <c r="E4433" s="1">
        <f t="shared" si="572"/>
        <v>37288</v>
      </c>
      <c r="F4433" s="30">
        <f t="shared" si="570"/>
        <v>0</v>
      </c>
      <c r="H4433" s="42">
        <f>IF(DAY(D4433)&gt;14,VLOOKUP(DATE(YEAR(E4433),MONTH(E4433)-1,DAY(1)),'מדדים וריביות'!B:C,2,FALSE),VLOOKUP(DATE(YEAR(E4433),MONTH(E4433)-2,DAY(1)),'מדדים וריביות'!B:C,2,FALSE))</f>
        <v>26023993.665950201</v>
      </c>
      <c r="I4433" s="43">
        <f>'ריבית יומית'!D4427</f>
        <v>1.0738622586670132E-4</v>
      </c>
      <c r="J4433" s="29">
        <f t="shared" si="571"/>
        <v>1.4690220441474626</v>
      </c>
      <c r="L4433">
        <f>VLOOKUP(D4432,'מדדים וריביות'!B:C,2)</f>
        <v>26510662.838837001</v>
      </c>
      <c r="M4433" s="30">
        <f t="shared" si="576"/>
        <v>0</v>
      </c>
      <c r="O4433" s="39">
        <f t="shared" si="573"/>
        <v>0</v>
      </c>
      <c r="P4433" s="39">
        <f t="shared" si="569"/>
        <v>0</v>
      </c>
      <c r="Q4433" s="39">
        <f t="shared" si="574"/>
        <v>0</v>
      </c>
      <c r="R4433" s="41">
        <f t="shared" si="575"/>
        <v>0</v>
      </c>
    </row>
    <row r="4434" spans="4:18" x14ac:dyDescent="0.25">
      <c r="D4434" s="1">
        <v>37299</v>
      </c>
      <c r="E4434" s="1">
        <f t="shared" si="572"/>
        <v>37288</v>
      </c>
      <c r="F4434" s="30">
        <f t="shared" si="570"/>
        <v>0</v>
      </c>
      <c r="H4434" s="42">
        <f>IF(DAY(D4434)&gt;14,VLOOKUP(DATE(YEAR(E4434),MONTH(E4434)-1,DAY(1)),'מדדים וריביות'!B:C,2,FALSE),VLOOKUP(DATE(YEAR(E4434),MONTH(E4434)-2,DAY(1)),'מדדים וריביות'!B:C,2,FALSE))</f>
        <v>26023993.665950201</v>
      </c>
      <c r="I4434" s="43">
        <f>'ריבית יומית'!D4428</f>
        <v>1.0738622586670132E-4</v>
      </c>
      <c r="J4434" s="29">
        <f t="shared" si="571"/>
        <v>1.4688643083530784</v>
      </c>
      <c r="L4434">
        <f>VLOOKUP(D4433,'מדדים וריביות'!B:C,2)</f>
        <v>26510662.838837001</v>
      </c>
      <c r="M4434" s="30">
        <f t="shared" si="576"/>
        <v>0</v>
      </c>
      <c r="O4434" s="39">
        <f t="shared" si="573"/>
        <v>0</v>
      </c>
      <c r="P4434" s="39">
        <f t="shared" si="569"/>
        <v>0</v>
      </c>
      <c r="Q4434" s="39">
        <f t="shared" si="574"/>
        <v>0</v>
      </c>
      <c r="R4434" s="41">
        <f t="shared" si="575"/>
        <v>0</v>
      </c>
    </row>
    <row r="4435" spans="4:18" x14ac:dyDescent="0.25">
      <c r="D4435" s="1">
        <v>37300</v>
      </c>
      <c r="E4435" s="1">
        <f t="shared" si="572"/>
        <v>37288</v>
      </c>
      <c r="F4435" s="30">
        <f t="shared" si="570"/>
        <v>0</v>
      </c>
      <c r="H4435" s="42">
        <f>IF(DAY(D4435)&gt;14,VLOOKUP(DATE(YEAR(E4435),MONTH(E4435)-1,DAY(1)),'מדדים וריביות'!B:C,2,FALSE),VLOOKUP(DATE(YEAR(E4435),MONTH(E4435)-2,DAY(1)),'מדדים וריביות'!B:C,2,FALSE))</f>
        <v>26023993.665950201</v>
      </c>
      <c r="I4435" s="43">
        <f>'ריבית יומית'!D4429</f>
        <v>1.0738622586670132E-4</v>
      </c>
      <c r="J4435" s="29">
        <f t="shared" si="571"/>
        <v>1.4687065894955269</v>
      </c>
      <c r="L4435">
        <f>VLOOKUP(D4434,'מדדים וריביות'!B:C,2)</f>
        <v>26510662.838837001</v>
      </c>
      <c r="M4435" s="30">
        <f t="shared" si="576"/>
        <v>0</v>
      </c>
      <c r="O4435" s="39">
        <f t="shared" si="573"/>
        <v>0</v>
      </c>
      <c r="P4435" s="39">
        <f t="shared" si="569"/>
        <v>0</v>
      </c>
      <c r="Q4435" s="39">
        <f t="shared" si="574"/>
        <v>0</v>
      </c>
      <c r="R4435" s="41">
        <f t="shared" si="575"/>
        <v>0</v>
      </c>
    </row>
    <row r="4436" spans="4:18" x14ac:dyDescent="0.25">
      <c r="D4436" s="1">
        <v>37301</v>
      </c>
      <c r="E4436" s="1">
        <f t="shared" si="572"/>
        <v>37288</v>
      </c>
      <c r="F4436" s="30">
        <f t="shared" si="570"/>
        <v>0</v>
      </c>
      <c r="H4436" s="42">
        <f>IF(DAY(D4436)&gt;14,VLOOKUP(DATE(YEAR(E4436),MONTH(E4436)-1,DAY(1)),'מדדים וריביות'!B:C,2,FALSE),VLOOKUP(DATE(YEAR(E4436),MONTH(E4436)-2,DAY(1)),'מדדים וריביות'!B:C,2,FALSE))</f>
        <v>26023993.665950201</v>
      </c>
      <c r="I4436" s="43">
        <f>'ריבית יומית'!D4430</f>
        <v>1.0738622586670132E-4</v>
      </c>
      <c r="J4436" s="29">
        <f t="shared" si="571"/>
        <v>1.4685488875729897</v>
      </c>
      <c r="L4436">
        <f>VLOOKUP(D4435,'מדדים וריביות'!B:C,2)</f>
        <v>26510662.838837001</v>
      </c>
      <c r="M4436" s="30">
        <f t="shared" si="576"/>
        <v>0</v>
      </c>
      <c r="O4436" s="39">
        <f t="shared" si="573"/>
        <v>0</v>
      </c>
      <c r="P4436" s="39">
        <f t="shared" si="569"/>
        <v>0</v>
      </c>
      <c r="Q4436" s="39">
        <f t="shared" si="574"/>
        <v>0</v>
      </c>
      <c r="R4436" s="41">
        <f t="shared" si="575"/>
        <v>0</v>
      </c>
    </row>
    <row r="4437" spans="4:18" x14ac:dyDescent="0.25">
      <c r="D4437" s="1">
        <v>37302</v>
      </c>
      <c r="E4437" s="1">
        <f t="shared" si="572"/>
        <v>37288</v>
      </c>
      <c r="F4437" s="30">
        <f t="shared" si="570"/>
        <v>0</v>
      </c>
      <c r="H4437" s="42">
        <f>IF(DAY(D4437)&gt;14,VLOOKUP(DATE(YEAR(E4437),MONTH(E4437)-1,DAY(1)),'מדדים וריביות'!B:C,2,FALSE),VLOOKUP(DATE(YEAR(E4437),MONTH(E4437)-2,DAY(1)),'מדדים וריביות'!B:C,2,FALSE))</f>
        <v>26305749.502884701</v>
      </c>
      <c r="I4437" s="43">
        <f>'ריבית יומית'!D4431</f>
        <v>1.0738622586670132E-4</v>
      </c>
      <c r="J4437" s="29">
        <f t="shared" si="571"/>
        <v>1.4683912025836483</v>
      </c>
      <c r="L4437">
        <f>VLOOKUP(D4436,'מדדים וריביות'!B:C,2)</f>
        <v>26510662.838837001</v>
      </c>
      <c r="M4437" s="30">
        <f t="shared" si="576"/>
        <v>0</v>
      </c>
      <c r="O4437" s="39">
        <f t="shared" si="573"/>
        <v>0</v>
      </c>
      <c r="P4437" s="39">
        <f t="shared" si="569"/>
        <v>0</v>
      </c>
      <c r="Q4437" s="39">
        <f t="shared" si="574"/>
        <v>0</v>
      </c>
      <c r="R4437" s="41">
        <f t="shared" si="575"/>
        <v>0</v>
      </c>
    </row>
    <row r="4438" spans="4:18" x14ac:dyDescent="0.25">
      <c r="D4438" s="1">
        <v>37303</v>
      </c>
      <c r="E4438" s="1">
        <f t="shared" si="572"/>
        <v>37288</v>
      </c>
      <c r="F4438" s="30">
        <f t="shared" si="570"/>
        <v>0</v>
      </c>
      <c r="H4438" s="42">
        <f>IF(DAY(D4438)&gt;14,VLOOKUP(DATE(YEAR(E4438),MONTH(E4438)-1,DAY(1)),'מדדים וריביות'!B:C,2,FALSE),VLOOKUP(DATE(YEAR(E4438),MONTH(E4438)-2,DAY(1)),'מדדים וריביות'!B:C,2,FALSE))</f>
        <v>26305749.502884701</v>
      </c>
      <c r="I4438" s="43">
        <f>'ריבית יומית'!D4432</f>
        <v>1.0738622586670132E-4</v>
      </c>
      <c r="J4438" s="29">
        <f t="shared" si="571"/>
        <v>1.4682335345256847</v>
      </c>
      <c r="L4438">
        <f>VLOOKUP(D4437,'מדדים וריביות'!B:C,2)</f>
        <v>26510662.838837001</v>
      </c>
      <c r="M4438" s="30">
        <f t="shared" si="576"/>
        <v>0</v>
      </c>
      <c r="O4438" s="39">
        <f t="shared" si="573"/>
        <v>0</v>
      </c>
      <c r="P4438" s="39">
        <f t="shared" si="569"/>
        <v>0</v>
      </c>
      <c r="Q4438" s="39">
        <f t="shared" si="574"/>
        <v>0</v>
      </c>
      <c r="R4438" s="41">
        <f t="shared" si="575"/>
        <v>0</v>
      </c>
    </row>
    <row r="4439" spans="4:18" x14ac:dyDescent="0.25">
      <c r="D4439" s="1">
        <v>37304</v>
      </c>
      <c r="E4439" s="1">
        <f t="shared" si="572"/>
        <v>37288</v>
      </c>
      <c r="F4439" s="30">
        <f t="shared" si="570"/>
        <v>0</v>
      </c>
      <c r="H4439" s="42">
        <f>IF(DAY(D4439)&gt;14,VLOOKUP(DATE(YEAR(E4439),MONTH(E4439)-1,DAY(1)),'מדדים וריביות'!B:C,2,FALSE),VLOOKUP(DATE(YEAR(E4439),MONTH(E4439)-2,DAY(1)),'מדדים וריביות'!B:C,2,FALSE))</f>
        <v>26305749.502884701</v>
      </c>
      <c r="I4439" s="43">
        <f>'ריבית יומית'!D4433</f>
        <v>1.0738622586670132E-4</v>
      </c>
      <c r="J4439" s="29">
        <f t="shared" si="571"/>
        <v>1.4680758833972807</v>
      </c>
      <c r="L4439">
        <f>VLOOKUP(D4438,'מדדים וריביות'!B:C,2)</f>
        <v>26510662.838837001</v>
      </c>
      <c r="M4439" s="30">
        <f t="shared" si="576"/>
        <v>0</v>
      </c>
      <c r="O4439" s="39">
        <f t="shared" si="573"/>
        <v>0</v>
      </c>
      <c r="P4439" s="39">
        <f t="shared" si="569"/>
        <v>0</v>
      </c>
      <c r="Q4439" s="39">
        <f t="shared" si="574"/>
        <v>0</v>
      </c>
      <c r="R4439" s="41">
        <f t="shared" si="575"/>
        <v>0</v>
      </c>
    </row>
    <row r="4440" spans="4:18" x14ac:dyDescent="0.25">
      <c r="D4440" s="1">
        <v>37305</v>
      </c>
      <c r="E4440" s="1">
        <f t="shared" si="572"/>
        <v>37288</v>
      </c>
      <c r="F4440" s="30">
        <f t="shared" si="570"/>
        <v>0</v>
      </c>
      <c r="H4440" s="42">
        <f>IF(DAY(D4440)&gt;14,VLOOKUP(DATE(YEAR(E4440),MONTH(E4440)-1,DAY(1)),'מדדים וריביות'!B:C,2,FALSE),VLOOKUP(DATE(YEAR(E4440),MONTH(E4440)-2,DAY(1)),'מדדים וריביות'!B:C,2,FALSE))</f>
        <v>26305749.502884701</v>
      </c>
      <c r="I4440" s="43">
        <f>'ריבית יומית'!D4434</f>
        <v>1.0738622586670132E-4</v>
      </c>
      <c r="J4440" s="29">
        <f t="shared" si="571"/>
        <v>1.4679182491966185</v>
      </c>
      <c r="L4440">
        <f>VLOOKUP(D4439,'מדדים וריביות'!B:C,2)</f>
        <v>26510662.838837001</v>
      </c>
      <c r="M4440" s="30">
        <f t="shared" si="576"/>
        <v>0</v>
      </c>
      <c r="O4440" s="39">
        <f t="shared" si="573"/>
        <v>0</v>
      </c>
      <c r="P4440" s="39">
        <f t="shared" si="569"/>
        <v>0</v>
      </c>
      <c r="Q4440" s="39">
        <f t="shared" si="574"/>
        <v>0</v>
      </c>
      <c r="R4440" s="41">
        <f t="shared" si="575"/>
        <v>0</v>
      </c>
    </row>
    <row r="4441" spans="4:18" x14ac:dyDescent="0.25">
      <c r="D4441" s="1">
        <v>37306</v>
      </c>
      <c r="E4441" s="1">
        <f t="shared" si="572"/>
        <v>37288</v>
      </c>
      <c r="F4441" s="30">
        <f t="shared" si="570"/>
        <v>0</v>
      </c>
      <c r="H4441" s="42">
        <f>IF(DAY(D4441)&gt;14,VLOOKUP(DATE(YEAR(E4441),MONTH(E4441)-1,DAY(1)),'מדדים וריביות'!B:C,2,FALSE),VLOOKUP(DATE(YEAR(E4441),MONTH(E4441)-2,DAY(1)),'מדדים וריביות'!B:C,2,FALSE))</f>
        <v>26305749.502884701</v>
      </c>
      <c r="I4441" s="43">
        <f>'ריבית יומית'!D4435</f>
        <v>1.0738622586670132E-4</v>
      </c>
      <c r="J4441" s="29">
        <f t="shared" si="571"/>
        <v>1.4677606319218808</v>
      </c>
      <c r="L4441">
        <f>VLOOKUP(D4440,'מדדים וריביות'!B:C,2)</f>
        <v>26510662.838837001</v>
      </c>
      <c r="M4441" s="30">
        <f t="shared" si="576"/>
        <v>0</v>
      </c>
      <c r="O4441" s="39">
        <f t="shared" si="573"/>
        <v>0</v>
      </c>
      <c r="P4441" s="39">
        <f t="shared" si="569"/>
        <v>0</v>
      </c>
      <c r="Q4441" s="39">
        <f t="shared" si="574"/>
        <v>0</v>
      </c>
      <c r="R4441" s="41">
        <f t="shared" si="575"/>
        <v>0</v>
      </c>
    </row>
    <row r="4442" spans="4:18" x14ac:dyDescent="0.25">
      <c r="D4442" s="1">
        <v>37307</v>
      </c>
      <c r="E4442" s="1">
        <f t="shared" si="572"/>
        <v>37288</v>
      </c>
      <c r="F4442" s="30">
        <f t="shared" si="570"/>
        <v>0</v>
      </c>
      <c r="H4442" s="42">
        <f>IF(DAY(D4442)&gt;14,VLOOKUP(DATE(YEAR(E4442),MONTH(E4442)-1,DAY(1)),'מדדים וריביות'!B:C,2,FALSE),VLOOKUP(DATE(YEAR(E4442),MONTH(E4442)-2,DAY(1)),'מדדים וריביות'!B:C,2,FALSE))</f>
        <v>26305749.502884701</v>
      </c>
      <c r="I4442" s="43">
        <f>'ריבית יומית'!D4436</f>
        <v>1.0738622586670132E-4</v>
      </c>
      <c r="J4442" s="29">
        <f t="shared" si="571"/>
        <v>1.4676030315712498</v>
      </c>
      <c r="L4442">
        <f>VLOOKUP(D4441,'מדדים וריביות'!B:C,2)</f>
        <v>26510662.838837001</v>
      </c>
      <c r="M4442" s="30">
        <f t="shared" si="576"/>
        <v>0</v>
      </c>
      <c r="O4442" s="39">
        <f t="shared" si="573"/>
        <v>0</v>
      </c>
      <c r="P4442" s="39">
        <f t="shared" si="569"/>
        <v>0</v>
      </c>
      <c r="Q4442" s="39">
        <f t="shared" si="574"/>
        <v>0</v>
      </c>
      <c r="R4442" s="41">
        <f t="shared" si="575"/>
        <v>0</v>
      </c>
    </row>
    <row r="4443" spans="4:18" x14ac:dyDescent="0.25">
      <c r="D4443" s="1">
        <v>37308</v>
      </c>
      <c r="E4443" s="1">
        <f t="shared" si="572"/>
        <v>37288</v>
      </c>
      <c r="F4443" s="30">
        <f t="shared" si="570"/>
        <v>0</v>
      </c>
      <c r="H4443" s="42">
        <f>IF(DAY(D4443)&gt;14,VLOOKUP(DATE(YEAR(E4443),MONTH(E4443)-1,DAY(1)),'מדדים וריביות'!B:C,2,FALSE),VLOOKUP(DATE(YEAR(E4443),MONTH(E4443)-2,DAY(1)),'מדדים וריביות'!B:C,2,FALSE))</f>
        <v>26305749.502884701</v>
      </c>
      <c r="I4443" s="43">
        <f>'ריבית יומית'!D4437</f>
        <v>1.0738622586670132E-4</v>
      </c>
      <c r="J4443" s="29">
        <f t="shared" si="571"/>
        <v>1.4674454481429084</v>
      </c>
      <c r="L4443">
        <f>VLOOKUP(D4442,'מדדים וריביות'!B:C,2)</f>
        <v>26510662.838837001</v>
      </c>
      <c r="M4443" s="30">
        <f t="shared" si="576"/>
        <v>0</v>
      </c>
      <c r="O4443" s="39">
        <f t="shared" si="573"/>
        <v>0</v>
      </c>
      <c r="P4443" s="39">
        <f t="shared" si="569"/>
        <v>0</v>
      </c>
      <c r="Q4443" s="39">
        <f t="shared" si="574"/>
        <v>0</v>
      </c>
      <c r="R4443" s="41">
        <f t="shared" si="575"/>
        <v>0</v>
      </c>
    </row>
    <row r="4444" spans="4:18" x14ac:dyDescent="0.25">
      <c r="D4444" s="1">
        <v>37309</v>
      </c>
      <c r="E4444" s="1">
        <f t="shared" si="572"/>
        <v>37288</v>
      </c>
      <c r="F4444" s="30">
        <f t="shared" si="570"/>
        <v>0</v>
      </c>
      <c r="H4444" s="42">
        <f>IF(DAY(D4444)&gt;14,VLOOKUP(DATE(YEAR(E4444),MONTH(E4444)-1,DAY(1)),'מדדים וריביות'!B:C,2,FALSE),VLOOKUP(DATE(YEAR(E4444),MONTH(E4444)-2,DAY(1)),'מדדים וריביות'!B:C,2,FALSE))</f>
        <v>26305749.502884701</v>
      </c>
      <c r="I4444" s="43">
        <f>'ריבית יומית'!D4438</f>
        <v>1.0738622586670132E-4</v>
      </c>
      <c r="J4444" s="29">
        <f t="shared" si="571"/>
        <v>1.4672878816350396</v>
      </c>
      <c r="L4444">
        <f>VLOOKUP(D4443,'מדדים וריביות'!B:C,2)</f>
        <v>26510662.838837001</v>
      </c>
      <c r="M4444" s="30">
        <f t="shared" si="576"/>
        <v>0</v>
      </c>
      <c r="O4444" s="39">
        <f t="shared" si="573"/>
        <v>0</v>
      </c>
      <c r="P4444" s="39">
        <f t="shared" si="569"/>
        <v>0</v>
      </c>
      <c r="Q4444" s="39">
        <f t="shared" si="574"/>
        <v>0</v>
      </c>
      <c r="R4444" s="41">
        <f t="shared" si="575"/>
        <v>0</v>
      </c>
    </row>
    <row r="4445" spans="4:18" x14ac:dyDescent="0.25">
      <c r="D4445" s="1">
        <v>37310</v>
      </c>
      <c r="E4445" s="1">
        <f t="shared" si="572"/>
        <v>37288</v>
      </c>
      <c r="F4445" s="30">
        <f t="shared" si="570"/>
        <v>0</v>
      </c>
      <c r="H4445" s="42">
        <f>IF(DAY(D4445)&gt;14,VLOOKUP(DATE(YEAR(E4445),MONTH(E4445)-1,DAY(1)),'מדדים וריביות'!B:C,2,FALSE),VLOOKUP(DATE(YEAR(E4445),MONTH(E4445)-2,DAY(1)),'מדדים וריביות'!B:C,2,FALSE))</f>
        <v>26305749.502884701</v>
      </c>
      <c r="I4445" s="43">
        <f>'ריבית יומית'!D4439</f>
        <v>1.0738622586670132E-4</v>
      </c>
      <c r="J4445" s="29">
        <f t="shared" si="571"/>
        <v>1.4671303320458267</v>
      </c>
      <c r="L4445">
        <f>VLOOKUP(D4444,'מדדים וריביות'!B:C,2)</f>
        <v>26510662.838837001</v>
      </c>
      <c r="M4445" s="30">
        <f t="shared" si="576"/>
        <v>0</v>
      </c>
      <c r="O4445" s="39">
        <f t="shared" si="573"/>
        <v>0</v>
      </c>
      <c r="P4445" s="39">
        <f t="shared" si="569"/>
        <v>0</v>
      </c>
      <c r="Q4445" s="39">
        <f t="shared" si="574"/>
        <v>0</v>
      </c>
      <c r="R4445" s="41">
        <f t="shared" si="575"/>
        <v>0</v>
      </c>
    </row>
    <row r="4446" spans="4:18" x14ac:dyDescent="0.25">
      <c r="D4446" s="1">
        <v>37311</v>
      </c>
      <c r="E4446" s="1">
        <f t="shared" si="572"/>
        <v>37288</v>
      </c>
      <c r="F4446" s="30">
        <f t="shared" si="570"/>
        <v>0</v>
      </c>
      <c r="H4446" s="42">
        <f>IF(DAY(D4446)&gt;14,VLOOKUP(DATE(YEAR(E4446),MONTH(E4446)-1,DAY(1)),'מדדים וריביות'!B:C,2,FALSE),VLOOKUP(DATE(YEAR(E4446),MONTH(E4446)-2,DAY(1)),'מדדים וריביות'!B:C,2,FALSE))</f>
        <v>26305749.502884701</v>
      </c>
      <c r="I4446" s="43">
        <f>'ריבית יומית'!D4440</f>
        <v>1.0738622586670132E-4</v>
      </c>
      <c r="J4446" s="29">
        <f t="shared" si="571"/>
        <v>1.4669727993734529</v>
      </c>
      <c r="L4446">
        <f>VLOOKUP(D4445,'מדדים וריביות'!B:C,2)</f>
        <v>26510662.838837001</v>
      </c>
      <c r="M4446" s="30">
        <f t="shared" si="576"/>
        <v>0</v>
      </c>
      <c r="O4446" s="39">
        <f t="shared" si="573"/>
        <v>0</v>
      </c>
      <c r="P4446" s="39">
        <f t="shared" si="569"/>
        <v>0</v>
      </c>
      <c r="Q4446" s="39">
        <f t="shared" si="574"/>
        <v>0</v>
      </c>
      <c r="R4446" s="41">
        <f t="shared" si="575"/>
        <v>0</v>
      </c>
    </row>
    <row r="4447" spans="4:18" x14ac:dyDescent="0.25">
      <c r="D4447" s="1">
        <v>37312</v>
      </c>
      <c r="E4447" s="1">
        <f t="shared" si="572"/>
        <v>37288</v>
      </c>
      <c r="F4447" s="30">
        <f t="shared" si="570"/>
        <v>0</v>
      </c>
      <c r="H4447" s="42">
        <f>IF(DAY(D4447)&gt;14,VLOOKUP(DATE(YEAR(E4447),MONTH(E4447)-1,DAY(1)),'מדדים וריביות'!B:C,2,FALSE),VLOOKUP(DATE(YEAR(E4447),MONTH(E4447)-2,DAY(1)),'מדדים וריביות'!B:C,2,FALSE))</f>
        <v>26305749.502884701</v>
      </c>
      <c r="I4447" s="43">
        <f>'ריבית יומית'!D4441</f>
        <v>1.0738622586670132E-4</v>
      </c>
      <c r="J4447" s="29">
        <f t="shared" si="571"/>
        <v>1.4668152836161017</v>
      </c>
      <c r="L4447">
        <f>VLOOKUP(D4446,'מדדים וריביות'!B:C,2)</f>
        <v>26510662.838837001</v>
      </c>
      <c r="M4447" s="30">
        <f t="shared" si="576"/>
        <v>0</v>
      </c>
      <c r="O4447" s="39">
        <f t="shared" si="573"/>
        <v>0</v>
      </c>
      <c r="P4447" s="39">
        <f t="shared" si="569"/>
        <v>0</v>
      </c>
      <c r="Q4447" s="39">
        <f t="shared" si="574"/>
        <v>0</v>
      </c>
      <c r="R4447" s="41">
        <f t="shared" si="575"/>
        <v>0</v>
      </c>
    </row>
    <row r="4448" spans="4:18" x14ac:dyDescent="0.25">
      <c r="D4448" s="1">
        <v>37313</v>
      </c>
      <c r="E4448" s="1">
        <f t="shared" si="572"/>
        <v>37288</v>
      </c>
      <c r="F4448" s="30">
        <f t="shared" si="570"/>
        <v>0</v>
      </c>
      <c r="H4448" s="42">
        <f>IF(DAY(D4448)&gt;14,VLOOKUP(DATE(YEAR(E4448),MONTH(E4448)-1,DAY(1)),'מדדים וריביות'!B:C,2,FALSE),VLOOKUP(DATE(YEAR(E4448),MONTH(E4448)-2,DAY(1)),'מדדים וריביות'!B:C,2,FALSE))</f>
        <v>26305749.502884701</v>
      </c>
      <c r="I4448" s="43">
        <f>'ריבית יומית'!D4442</f>
        <v>1.0738622586670132E-4</v>
      </c>
      <c r="J4448" s="29">
        <f t="shared" si="571"/>
        <v>1.4666577847719571</v>
      </c>
      <c r="L4448">
        <f>VLOOKUP(D4447,'מדדים וריביות'!B:C,2)</f>
        <v>26510662.838837001</v>
      </c>
      <c r="M4448" s="30">
        <f t="shared" si="576"/>
        <v>0</v>
      </c>
      <c r="O4448" s="39">
        <f t="shared" si="573"/>
        <v>0</v>
      </c>
      <c r="P4448" s="39">
        <f t="shared" si="569"/>
        <v>0</v>
      </c>
      <c r="Q4448" s="39">
        <f t="shared" si="574"/>
        <v>0</v>
      </c>
      <c r="R4448" s="41">
        <f t="shared" si="575"/>
        <v>0</v>
      </c>
    </row>
    <row r="4449" spans="4:18" x14ac:dyDescent="0.25">
      <c r="D4449" s="1">
        <v>37314</v>
      </c>
      <c r="E4449" s="1">
        <f t="shared" si="572"/>
        <v>37288</v>
      </c>
      <c r="F4449" s="30">
        <f t="shared" si="570"/>
        <v>0</v>
      </c>
      <c r="H4449" s="42">
        <f>IF(DAY(D4449)&gt;14,VLOOKUP(DATE(YEAR(E4449),MONTH(E4449)-1,DAY(1)),'מדדים וריביות'!B:C,2,FALSE),VLOOKUP(DATE(YEAR(E4449),MONTH(E4449)-2,DAY(1)),'מדדים וריביות'!B:C,2,FALSE))</f>
        <v>26305749.502884701</v>
      </c>
      <c r="I4449" s="43">
        <f>'ריבית יומית'!D4443</f>
        <v>1.0738622586670132E-4</v>
      </c>
      <c r="J4449" s="29">
        <f t="shared" si="571"/>
        <v>1.4665003028392027</v>
      </c>
      <c r="L4449">
        <f>VLOOKUP(D4448,'מדדים וריביות'!B:C,2)</f>
        <v>26510662.838837001</v>
      </c>
      <c r="M4449" s="30">
        <f t="shared" si="576"/>
        <v>0</v>
      </c>
      <c r="O4449" s="39">
        <f t="shared" si="573"/>
        <v>0</v>
      </c>
      <c r="P4449" s="39">
        <f t="shared" si="569"/>
        <v>0</v>
      </c>
      <c r="Q4449" s="39">
        <f t="shared" si="574"/>
        <v>0</v>
      </c>
      <c r="R4449" s="41">
        <f t="shared" si="575"/>
        <v>0</v>
      </c>
    </row>
    <row r="4450" spans="4:18" x14ac:dyDescent="0.25">
      <c r="D4450" s="1">
        <v>37315</v>
      </c>
      <c r="E4450" s="1">
        <f t="shared" si="572"/>
        <v>37288</v>
      </c>
      <c r="F4450" s="30">
        <f t="shared" si="570"/>
        <v>0</v>
      </c>
      <c r="H4450" s="42">
        <f>IF(DAY(D4450)&gt;14,VLOOKUP(DATE(YEAR(E4450),MONTH(E4450)-1,DAY(1)),'מדדים וריביות'!B:C,2,FALSE),VLOOKUP(DATE(YEAR(E4450),MONTH(E4450)-2,DAY(1)),'מדדים וריביות'!B:C,2,FALSE))</f>
        <v>26305749.502884701</v>
      </c>
      <c r="I4450" s="43">
        <f>'ריבית יומית'!D4444</f>
        <v>1.0738622586670132E-4</v>
      </c>
      <c r="J4450" s="29">
        <f t="shared" si="571"/>
        <v>1.466342837816023</v>
      </c>
      <c r="L4450">
        <f>VLOOKUP(D4449,'מדדים וריביות'!B:C,2)</f>
        <v>26510662.838837001</v>
      </c>
      <c r="M4450" s="30">
        <f t="shared" si="576"/>
        <v>0</v>
      </c>
      <c r="O4450" s="39">
        <f t="shared" si="573"/>
        <v>0</v>
      </c>
      <c r="P4450" s="39">
        <f t="shared" si="569"/>
        <v>0</v>
      </c>
      <c r="Q4450" s="39">
        <f t="shared" si="574"/>
        <v>0</v>
      </c>
      <c r="R4450" s="41">
        <f t="shared" si="575"/>
        <v>0</v>
      </c>
    </row>
    <row r="4451" spans="4:18" x14ac:dyDescent="0.25">
      <c r="D4451" s="1">
        <v>37316</v>
      </c>
      <c r="E4451" s="1">
        <f t="shared" si="572"/>
        <v>37316</v>
      </c>
      <c r="F4451" s="30">
        <f t="shared" si="570"/>
        <v>0</v>
      </c>
      <c r="H4451" s="42">
        <f>IF(DAY(D4451)&gt;14,VLOOKUP(DATE(YEAR(E4451),MONTH(E4451)-1,DAY(1)),'מדדים וריביות'!B:C,2,FALSE),VLOOKUP(DATE(YEAR(E4451),MONTH(E4451)-2,DAY(1)),'מדדים וריביות'!B:C,2,FALSE))</f>
        <v>26305749.502884701</v>
      </c>
      <c r="I4451" s="43">
        <f>'ריבית יומית'!D4445</f>
        <v>1.0738622586670132E-4</v>
      </c>
      <c r="J4451" s="29">
        <f t="shared" si="571"/>
        <v>1.4661853897006021</v>
      </c>
      <c r="L4451">
        <f>VLOOKUP(D4450,'מדדים וריביות'!B:C,2)</f>
        <v>26510662.838837001</v>
      </c>
      <c r="M4451" s="30">
        <f t="shared" si="576"/>
        <v>0</v>
      </c>
      <c r="O4451" s="39">
        <f t="shared" si="573"/>
        <v>0</v>
      </c>
      <c r="P4451" s="39">
        <f t="shared" si="569"/>
        <v>0</v>
      </c>
      <c r="Q4451" s="39">
        <f t="shared" si="574"/>
        <v>0</v>
      </c>
      <c r="R4451" s="41">
        <f t="shared" si="575"/>
        <v>0</v>
      </c>
    </row>
    <row r="4452" spans="4:18" x14ac:dyDescent="0.25">
      <c r="D4452" s="1">
        <v>37317</v>
      </c>
      <c r="E4452" s="1">
        <f t="shared" si="572"/>
        <v>37316</v>
      </c>
      <c r="F4452" s="30">
        <f t="shared" si="570"/>
        <v>0</v>
      </c>
      <c r="H4452" s="42">
        <f>IF(DAY(D4452)&gt;14,VLOOKUP(DATE(YEAR(E4452),MONTH(E4452)-1,DAY(1)),'מדדים וריביות'!B:C,2,FALSE),VLOOKUP(DATE(YEAR(E4452),MONTH(E4452)-2,DAY(1)),'מדדים וריביות'!B:C,2,FALSE))</f>
        <v>26305749.502884701</v>
      </c>
      <c r="I4452" s="43">
        <f>'ריבית יומית'!D4446</f>
        <v>1.0738622586670132E-4</v>
      </c>
      <c r="J4452" s="29">
        <f t="shared" si="571"/>
        <v>1.4660279584911247</v>
      </c>
      <c r="L4452">
        <f>VLOOKUP(D4451,'מדדים וריביות'!B:C,2)</f>
        <v>26638733.673807301</v>
      </c>
      <c r="M4452" s="30">
        <f t="shared" si="576"/>
        <v>0</v>
      </c>
      <c r="O4452" s="39">
        <f t="shared" si="573"/>
        <v>0</v>
      </c>
      <c r="P4452" s="39">
        <f t="shared" si="569"/>
        <v>0</v>
      </c>
      <c r="Q4452" s="39">
        <f t="shared" si="574"/>
        <v>0</v>
      </c>
      <c r="R4452" s="41">
        <f t="shared" si="575"/>
        <v>0</v>
      </c>
    </row>
    <row r="4453" spans="4:18" x14ac:dyDescent="0.25">
      <c r="D4453" s="1">
        <v>37318</v>
      </c>
      <c r="E4453" s="1">
        <f t="shared" si="572"/>
        <v>37316</v>
      </c>
      <c r="F4453" s="30">
        <f t="shared" si="570"/>
        <v>0</v>
      </c>
      <c r="H4453" s="42">
        <f>IF(DAY(D4453)&gt;14,VLOOKUP(DATE(YEAR(E4453),MONTH(E4453)-1,DAY(1)),'מדדים וריביות'!B:C,2,FALSE),VLOOKUP(DATE(YEAR(E4453),MONTH(E4453)-2,DAY(1)),'מדדים וריביות'!B:C,2,FALSE))</f>
        <v>26305749.502884701</v>
      </c>
      <c r="I4453" s="43">
        <f>'ריבית יומית'!D4447</f>
        <v>1.0738622586670132E-4</v>
      </c>
      <c r="J4453" s="29">
        <f t="shared" si="571"/>
        <v>1.4658705441857753</v>
      </c>
      <c r="L4453">
        <f>VLOOKUP(D4452,'מדדים וריביות'!B:C,2)</f>
        <v>26638733.673807301</v>
      </c>
      <c r="M4453" s="30">
        <f t="shared" si="576"/>
        <v>0</v>
      </c>
      <c r="O4453" s="39">
        <f t="shared" si="573"/>
        <v>0</v>
      </c>
      <c r="P4453" s="39">
        <f t="shared" si="569"/>
        <v>0</v>
      </c>
      <c r="Q4453" s="39">
        <f t="shared" si="574"/>
        <v>0</v>
      </c>
      <c r="R4453" s="41">
        <f t="shared" si="575"/>
        <v>0</v>
      </c>
    </row>
    <row r="4454" spans="4:18" x14ac:dyDescent="0.25">
      <c r="D4454" s="1">
        <v>37319</v>
      </c>
      <c r="E4454" s="1">
        <f t="shared" si="572"/>
        <v>37316</v>
      </c>
      <c r="F4454" s="30">
        <f t="shared" si="570"/>
        <v>0</v>
      </c>
      <c r="H4454" s="42">
        <f>IF(DAY(D4454)&gt;14,VLOOKUP(DATE(YEAR(E4454),MONTH(E4454)-1,DAY(1)),'מדדים וריביות'!B:C,2,FALSE),VLOOKUP(DATE(YEAR(E4454),MONTH(E4454)-2,DAY(1)),'מדדים וריביות'!B:C,2,FALSE))</f>
        <v>26305749.502884701</v>
      </c>
      <c r="I4454" s="43">
        <f>'ריבית יומית'!D4448</f>
        <v>1.0738622586670132E-4</v>
      </c>
      <c r="J4454" s="29">
        <f t="shared" si="571"/>
        <v>1.4657131467827391</v>
      </c>
      <c r="L4454">
        <f>VLOOKUP(D4453,'מדדים וריביות'!B:C,2)</f>
        <v>26638733.673807301</v>
      </c>
      <c r="M4454" s="30">
        <f t="shared" si="576"/>
        <v>0</v>
      </c>
      <c r="O4454" s="39">
        <f t="shared" si="573"/>
        <v>0</v>
      </c>
      <c r="P4454" s="39">
        <f t="shared" si="569"/>
        <v>0</v>
      </c>
      <c r="Q4454" s="39">
        <f t="shared" si="574"/>
        <v>0</v>
      </c>
      <c r="R4454" s="41">
        <f t="shared" si="575"/>
        <v>0</v>
      </c>
    </row>
    <row r="4455" spans="4:18" x14ac:dyDescent="0.25">
      <c r="D4455" s="1">
        <v>37320</v>
      </c>
      <c r="E4455" s="1">
        <f t="shared" si="572"/>
        <v>37316</v>
      </c>
      <c r="F4455" s="30">
        <f t="shared" si="570"/>
        <v>0</v>
      </c>
      <c r="H4455" s="42">
        <f>IF(DAY(D4455)&gt;14,VLOOKUP(DATE(YEAR(E4455),MONTH(E4455)-1,DAY(1)),'מדדים וריביות'!B:C,2,FALSE),VLOOKUP(DATE(YEAR(E4455),MONTH(E4455)-2,DAY(1)),'מדדים וריביות'!B:C,2,FALSE))</f>
        <v>26305749.502884701</v>
      </c>
      <c r="I4455" s="43">
        <f>'ריבית יומית'!D4449</f>
        <v>1.0738622586670132E-4</v>
      </c>
      <c r="J4455" s="29">
        <f t="shared" si="571"/>
        <v>1.465555766280201</v>
      </c>
      <c r="L4455">
        <f>VLOOKUP(D4454,'מדדים וריביות'!B:C,2)</f>
        <v>26638733.673807301</v>
      </c>
      <c r="M4455" s="30">
        <f t="shared" si="576"/>
        <v>0</v>
      </c>
      <c r="O4455" s="39">
        <f t="shared" si="573"/>
        <v>0</v>
      </c>
      <c r="P4455" s="39">
        <f t="shared" si="569"/>
        <v>0</v>
      </c>
      <c r="Q4455" s="39">
        <f t="shared" si="574"/>
        <v>0</v>
      </c>
      <c r="R4455" s="41">
        <f t="shared" si="575"/>
        <v>0</v>
      </c>
    </row>
    <row r="4456" spans="4:18" x14ac:dyDescent="0.25">
      <c r="D4456" s="1">
        <v>37321</v>
      </c>
      <c r="E4456" s="1">
        <f t="shared" si="572"/>
        <v>37316</v>
      </c>
      <c r="F4456" s="30">
        <f t="shared" si="570"/>
        <v>0</v>
      </c>
      <c r="H4456" s="42">
        <f>IF(DAY(D4456)&gt;14,VLOOKUP(DATE(YEAR(E4456),MONTH(E4456)-1,DAY(1)),'מדדים וריביות'!B:C,2,FALSE),VLOOKUP(DATE(YEAR(E4456),MONTH(E4456)-2,DAY(1)),'מדדים וריביות'!B:C,2,FALSE))</f>
        <v>26305749.502884701</v>
      </c>
      <c r="I4456" s="43">
        <f>'ריבית יומית'!D4450</f>
        <v>1.0738622586670132E-4</v>
      </c>
      <c r="J4456" s="29">
        <f t="shared" si="571"/>
        <v>1.4653984026763465</v>
      </c>
      <c r="L4456">
        <f>VLOOKUP(D4455,'מדדים וריביות'!B:C,2)</f>
        <v>26638733.673807301</v>
      </c>
      <c r="M4456" s="30">
        <f t="shared" si="576"/>
        <v>0</v>
      </c>
      <c r="O4456" s="39">
        <f t="shared" si="573"/>
        <v>0</v>
      </c>
      <c r="P4456" s="39">
        <f t="shared" si="569"/>
        <v>0</v>
      </c>
      <c r="Q4456" s="39">
        <f t="shared" si="574"/>
        <v>0</v>
      </c>
      <c r="R4456" s="41">
        <f t="shared" si="575"/>
        <v>0</v>
      </c>
    </row>
    <row r="4457" spans="4:18" x14ac:dyDescent="0.25">
      <c r="D4457" s="1">
        <v>37322</v>
      </c>
      <c r="E4457" s="1">
        <f t="shared" si="572"/>
        <v>37316</v>
      </c>
      <c r="F4457" s="30">
        <f t="shared" si="570"/>
        <v>0</v>
      </c>
      <c r="H4457" s="42">
        <f>IF(DAY(D4457)&gt;14,VLOOKUP(DATE(YEAR(E4457),MONTH(E4457)-1,DAY(1)),'מדדים וריביות'!B:C,2,FALSE),VLOOKUP(DATE(YEAR(E4457),MONTH(E4457)-2,DAY(1)),'מדדים וריביות'!B:C,2,FALSE))</f>
        <v>26305749.502884701</v>
      </c>
      <c r="I4457" s="43">
        <f>'ריבית יומית'!D4451</f>
        <v>1.0738622586670132E-4</v>
      </c>
      <c r="J4457" s="29">
        <f t="shared" si="571"/>
        <v>1.4652410559693609</v>
      </c>
      <c r="L4457">
        <f>VLOOKUP(D4456,'מדדים וריביות'!B:C,2)</f>
        <v>26638733.673807301</v>
      </c>
      <c r="M4457" s="30">
        <f t="shared" si="576"/>
        <v>0</v>
      </c>
      <c r="O4457" s="39">
        <f t="shared" si="573"/>
        <v>0</v>
      </c>
      <c r="P4457" s="39">
        <f t="shared" si="569"/>
        <v>0</v>
      </c>
      <c r="Q4457" s="39">
        <f t="shared" si="574"/>
        <v>0</v>
      </c>
      <c r="R4457" s="41">
        <f t="shared" si="575"/>
        <v>0</v>
      </c>
    </row>
    <row r="4458" spans="4:18" x14ac:dyDescent="0.25">
      <c r="D4458" s="1">
        <v>37323</v>
      </c>
      <c r="E4458" s="1">
        <f t="shared" si="572"/>
        <v>37316</v>
      </c>
      <c r="F4458" s="30">
        <f t="shared" si="570"/>
        <v>0</v>
      </c>
      <c r="H4458" s="42">
        <f>IF(DAY(D4458)&gt;14,VLOOKUP(DATE(YEAR(E4458),MONTH(E4458)-1,DAY(1)),'מדדים וריביות'!B:C,2,FALSE),VLOOKUP(DATE(YEAR(E4458),MONTH(E4458)-2,DAY(1)),'מדדים וריביות'!B:C,2,FALSE))</f>
        <v>26305749.502884701</v>
      </c>
      <c r="I4458" s="43">
        <f>'ריבית יומית'!D4452</f>
        <v>1.0738622586670132E-4</v>
      </c>
      <c r="J4458" s="29">
        <f t="shared" si="571"/>
        <v>1.4650837261574301</v>
      </c>
      <c r="L4458">
        <f>VLOOKUP(D4457,'מדדים וריביות'!B:C,2)</f>
        <v>26638733.673807301</v>
      </c>
      <c r="M4458" s="30">
        <f t="shared" si="576"/>
        <v>0</v>
      </c>
      <c r="O4458" s="39">
        <f t="shared" si="573"/>
        <v>0</v>
      </c>
      <c r="P4458" s="39">
        <f t="shared" si="569"/>
        <v>0</v>
      </c>
      <c r="Q4458" s="39">
        <f t="shared" si="574"/>
        <v>0</v>
      </c>
      <c r="R4458" s="41">
        <f t="shared" si="575"/>
        <v>0</v>
      </c>
    </row>
    <row r="4459" spans="4:18" x14ac:dyDescent="0.25">
      <c r="D4459" s="1">
        <v>37324</v>
      </c>
      <c r="E4459" s="1">
        <f t="shared" si="572"/>
        <v>37316</v>
      </c>
      <c r="F4459" s="30">
        <f t="shared" si="570"/>
        <v>0</v>
      </c>
      <c r="H4459" s="42">
        <f>IF(DAY(D4459)&gt;14,VLOOKUP(DATE(YEAR(E4459),MONTH(E4459)-1,DAY(1)),'מדדים וריביות'!B:C,2,FALSE),VLOOKUP(DATE(YEAR(E4459),MONTH(E4459)-2,DAY(1)),'מדדים וריביות'!B:C,2,FALSE))</f>
        <v>26305749.502884701</v>
      </c>
      <c r="I4459" s="43">
        <f>'ריבית יומית'!D4453</f>
        <v>1.0738622586670132E-4</v>
      </c>
      <c r="J4459" s="29">
        <f t="shared" si="571"/>
        <v>1.4649264132387398</v>
      </c>
      <c r="L4459">
        <f>VLOOKUP(D4458,'מדדים וריביות'!B:C,2)</f>
        <v>26638733.673807301</v>
      </c>
      <c r="M4459" s="30">
        <f t="shared" si="576"/>
        <v>0</v>
      </c>
      <c r="O4459" s="39">
        <f t="shared" si="573"/>
        <v>0</v>
      </c>
      <c r="P4459" s="39">
        <f t="shared" si="569"/>
        <v>0</v>
      </c>
      <c r="Q4459" s="39">
        <f t="shared" si="574"/>
        <v>0</v>
      </c>
      <c r="R4459" s="41">
        <f t="shared" si="575"/>
        <v>0</v>
      </c>
    </row>
    <row r="4460" spans="4:18" x14ac:dyDescent="0.25">
      <c r="D4460" s="1">
        <v>37325</v>
      </c>
      <c r="E4460" s="1">
        <f t="shared" si="572"/>
        <v>37316</v>
      </c>
      <c r="F4460" s="30">
        <f t="shared" si="570"/>
        <v>0</v>
      </c>
      <c r="H4460" s="42">
        <f>IF(DAY(D4460)&gt;14,VLOOKUP(DATE(YEAR(E4460),MONTH(E4460)-1,DAY(1)),'מדדים וריביות'!B:C,2,FALSE),VLOOKUP(DATE(YEAR(E4460),MONTH(E4460)-2,DAY(1)),'מדדים וריביות'!B:C,2,FALSE))</f>
        <v>26305749.502884701</v>
      </c>
      <c r="I4460" s="43">
        <f>'ריבית יומית'!D4454</f>
        <v>1.0738622586670132E-4</v>
      </c>
      <c r="J4460" s="29">
        <f t="shared" si="571"/>
        <v>1.4647691172114765</v>
      </c>
      <c r="L4460">
        <f>VLOOKUP(D4459,'מדדים וריביות'!B:C,2)</f>
        <v>26638733.673807301</v>
      </c>
      <c r="M4460" s="30">
        <f t="shared" si="576"/>
        <v>0</v>
      </c>
      <c r="O4460" s="39">
        <f t="shared" si="573"/>
        <v>0</v>
      </c>
      <c r="P4460" s="39">
        <f t="shared" ref="P4460:P4523" si="577">J4461*G4460-G4460</f>
        <v>0</v>
      </c>
      <c r="Q4460" s="39">
        <f t="shared" si="574"/>
        <v>0</v>
      </c>
      <c r="R4460" s="41">
        <f t="shared" si="575"/>
        <v>0</v>
      </c>
    </row>
    <row r="4461" spans="4:18" x14ac:dyDescent="0.25">
      <c r="D4461" s="1">
        <v>37326</v>
      </c>
      <c r="E4461" s="1">
        <f t="shared" si="572"/>
        <v>37316</v>
      </c>
      <c r="F4461" s="30">
        <f t="shared" si="570"/>
        <v>0</v>
      </c>
      <c r="H4461" s="42">
        <f>IF(DAY(D4461)&gt;14,VLOOKUP(DATE(YEAR(E4461),MONTH(E4461)-1,DAY(1)),'מדדים וריביות'!B:C,2,FALSE),VLOOKUP(DATE(YEAR(E4461),MONTH(E4461)-2,DAY(1)),'מדדים וריביות'!B:C,2,FALSE))</f>
        <v>26305749.502884701</v>
      </c>
      <c r="I4461" s="43">
        <f>'ריבית יומית'!D4455</f>
        <v>1.0738622586670132E-4</v>
      </c>
      <c r="J4461" s="29">
        <f t="shared" si="571"/>
        <v>1.464611838073826</v>
      </c>
      <c r="L4461">
        <f>VLOOKUP(D4460,'מדדים וריביות'!B:C,2)</f>
        <v>26638733.673807301</v>
      </c>
      <c r="M4461" s="30">
        <f t="shared" si="576"/>
        <v>0</v>
      </c>
      <c r="O4461" s="39">
        <f t="shared" si="573"/>
        <v>0</v>
      </c>
      <c r="P4461" s="39">
        <f t="shared" si="577"/>
        <v>0</v>
      </c>
      <c r="Q4461" s="39">
        <f t="shared" si="574"/>
        <v>0</v>
      </c>
      <c r="R4461" s="41">
        <f t="shared" si="575"/>
        <v>0</v>
      </c>
    </row>
    <row r="4462" spans="4:18" x14ac:dyDescent="0.25">
      <c r="D4462" s="1">
        <v>37327</v>
      </c>
      <c r="E4462" s="1">
        <f t="shared" si="572"/>
        <v>37316</v>
      </c>
      <c r="F4462" s="30">
        <f t="shared" si="570"/>
        <v>0</v>
      </c>
      <c r="H4462" s="42">
        <f>IF(DAY(D4462)&gt;14,VLOOKUP(DATE(YEAR(E4462),MONTH(E4462)-1,DAY(1)),'מדדים וריביות'!B:C,2,FALSE),VLOOKUP(DATE(YEAR(E4462),MONTH(E4462)-2,DAY(1)),'מדדים וריביות'!B:C,2,FALSE))</f>
        <v>26305749.502884701</v>
      </c>
      <c r="I4462" s="43">
        <f>'ריבית יומית'!D4456</f>
        <v>1.0738622586670132E-4</v>
      </c>
      <c r="J4462" s="29">
        <f t="shared" si="571"/>
        <v>1.4644545758239751</v>
      </c>
      <c r="L4462">
        <f>VLOOKUP(D4461,'מדדים וריביות'!B:C,2)</f>
        <v>26638733.673807301</v>
      </c>
      <c r="M4462" s="30">
        <f t="shared" si="576"/>
        <v>0</v>
      </c>
      <c r="O4462" s="39">
        <f t="shared" si="573"/>
        <v>0</v>
      </c>
      <c r="P4462" s="39">
        <f t="shared" si="577"/>
        <v>0</v>
      </c>
      <c r="Q4462" s="39">
        <f t="shared" si="574"/>
        <v>0</v>
      </c>
      <c r="R4462" s="41">
        <f t="shared" si="575"/>
        <v>0</v>
      </c>
    </row>
    <row r="4463" spans="4:18" x14ac:dyDescent="0.25">
      <c r="D4463" s="1">
        <v>37328</v>
      </c>
      <c r="E4463" s="1">
        <f t="shared" si="572"/>
        <v>37316</v>
      </c>
      <c r="F4463" s="30">
        <f t="shared" si="570"/>
        <v>0</v>
      </c>
      <c r="H4463" s="42">
        <f>IF(DAY(D4463)&gt;14,VLOOKUP(DATE(YEAR(E4463),MONTH(E4463)-1,DAY(1)),'מדדים וריביות'!B:C,2,FALSE),VLOOKUP(DATE(YEAR(E4463),MONTH(E4463)-2,DAY(1)),'מדדים וריביות'!B:C,2,FALSE))</f>
        <v>26305749.502884701</v>
      </c>
      <c r="I4463" s="43">
        <f>'ריבית יומית'!D4457</f>
        <v>1.0738622586670132E-4</v>
      </c>
      <c r="J4463" s="29">
        <f t="shared" si="571"/>
        <v>1.4642973304601103</v>
      </c>
      <c r="L4463">
        <f>VLOOKUP(D4462,'מדדים וריביות'!B:C,2)</f>
        <v>26638733.673807301</v>
      </c>
      <c r="M4463" s="30">
        <f t="shared" si="576"/>
        <v>0</v>
      </c>
      <c r="O4463" s="39">
        <f t="shared" si="573"/>
        <v>0</v>
      </c>
      <c r="P4463" s="39">
        <f t="shared" si="577"/>
        <v>0</v>
      </c>
      <c r="Q4463" s="39">
        <f t="shared" si="574"/>
        <v>0</v>
      </c>
      <c r="R4463" s="41">
        <f t="shared" si="575"/>
        <v>0</v>
      </c>
    </row>
    <row r="4464" spans="4:18" x14ac:dyDescent="0.25">
      <c r="D4464" s="1">
        <v>37329</v>
      </c>
      <c r="E4464" s="1">
        <f t="shared" si="572"/>
        <v>37316</v>
      </c>
      <c r="F4464" s="30">
        <f t="shared" si="570"/>
        <v>0</v>
      </c>
      <c r="H4464" s="42">
        <f>IF(DAY(D4464)&gt;14,VLOOKUP(DATE(YEAR(E4464),MONTH(E4464)-1,DAY(1)),'מדדים וריביות'!B:C,2,FALSE),VLOOKUP(DATE(YEAR(E4464),MONTH(E4464)-2,DAY(1)),'מדדים וריביות'!B:C,2,FALSE))</f>
        <v>26305749.502884701</v>
      </c>
      <c r="I4464" s="43">
        <f>'ריבית יומית'!D4458</f>
        <v>1.0738622586670132E-4</v>
      </c>
      <c r="J4464" s="29">
        <f t="shared" si="571"/>
        <v>1.4641401019804186</v>
      </c>
      <c r="L4464">
        <f>VLOOKUP(D4463,'מדדים וריביות'!B:C,2)</f>
        <v>26638733.673807301</v>
      </c>
      <c r="M4464" s="30">
        <f t="shared" si="576"/>
        <v>0</v>
      </c>
      <c r="O4464" s="39">
        <f t="shared" si="573"/>
        <v>0</v>
      </c>
      <c r="P4464" s="39">
        <f t="shared" si="577"/>
        <v>0</v>
      </c>
      <c r="Q4464" s="39">
        <f t="shared" si="574"/>
        <v>0</v>
      </c>
      <c r="R4464" s="41">
        <f t="shared" si="575"/>
        <v>0</v>
      </c>
    </row>
    <row r="4465" spans="4:18" x14ac:dyDescent="0.25">
      <c r="D4465" s="1">
        <v>37330</v>
      </c>
      <c r="E4465" s="1">
        <f t="shared" si="572"/>
        <v>37316</v>
      </c>
      <c r="F4465" s="30">
        <f t="shared" si="570"/>
        <v>0</v>
      </c>
      <c r="H4465" s="42">
        <f>IF(DAY(D4465)&gt;14,VLOOKUP(DATE(YEAR(E4465),MONTH(E4465)-1,DAY(1)),'מדדים וריביות'!B:C,2,FALSE),VLOOKUP(DATE(YEAR(E4465),MONTH(E4465)-2,DAY(1)),'מדדים וריביות'!B:C,2,FALSE))</f>
        <v>26510662.838837001</v>
      </c>
      <c r="I4465" s="43">
        <f>'ריבית יומית'!D4459</f>
        <v>1.0738622586670132E-4</v>
      </c>
      <c r="J4465" s="29">
        <f t="shared" si="571"/>
        <v>1.4639828903830869</v>
      </c>
      <c r="L4465">
        <f>VLOOKUP(D4464,'מדדים וריביות'!B:C,2)</f>
        <v>26638733.673807301</v>
      </c>
      <c r="M4465" s="30">
        <f t="shared" si="576"/>
        <v>0</v>
      </c>
      <c r="O4465" s="39">
        <f t="shared" si="573"/>
        <v>0</v>
      </c>
      <c r="P4465" s="39">
        <f t="shared" si="577"/>
        <v>0</v>
      </c>
      <c r="Q4465" s="39">
        <f t="shared" si="574"/>
        <v>0</v>
      </c>
      <c r="R4465" s="41">
        <f t="shared" si="575"/>
        <v>0</v>
      </c>
    </row>
    <row r="4466" spans="4:18" x14ac:dyDescent="0.25">
      <c r="D4466" s="1">
        <v>37331</v>
      </c>
      <c r="E4466" s="1">
        <f t="shared" si="572"/>
        <v>37316</v>
      </c>
      <c r="F4466" s="30">
        <f t="shared" si="570"/>
        <v>0</v>
      </c>
      <c r="H4466" s="42">
        <f>IF(DAY(D4466)&gt;14,VLOOKUP(DATE(YEAR(E4466),MONTH(E4466)-1,DAY(1)),'מדדים וריביות'!B:C,2,FALSE),VLOOKUP(DATE(YEAR(E4466),MONTH(E4466)-2,DAY(1)),'מדדים וריביות'!B:C,2,FALSE))</f>
        <v>26510662.838837001</v>
      </c>
      <c r="I4466" s="43">
        <f>'ריבית יומית'!D4460</f>
        <v>1.0738622586670132E-4</v>
      </c>
      <c r="J4466" s="29">
        <f t="shared" si="571"/>
        <v>1.4638256956663027</v>
      </c>
      <c r="L4466">
        <f>VLOOKUP(D4465,'מדדים וריביות'!B:C,2)</f>
        <v>26638733.673807301</v>
      </c>
      <c r="M4466" s="30">
        <f t="shared" si="576"/>
        <v>0</v>
      </c>
      <c r="O4466" s="39">
        <f t="shared" si="573"/>
        <v>0</v>
      </c>
      <c r="P4466" s="39">
        <f t="shared" si="577"/>
        <v>0</v>
      </c>
      <c r="Q4466" s="39">
        <f t="shared" si="574"/>
        <v>0</v>
      </c>
      <c r="R4466" s="41">
        <f t="shared" si="575"/>
        <v>0</v>
      </c>
    </row>
    <row r="4467" spans="4:18" x14ac:dyDescent="0.25">
      <c r="D4467" s="1">
        <v>37332</v>
      </c>
      <c r="E4467" s="1">
        <f t="shared" si="572"/>
        <v>37316</v>
      </c>
      <c r="F4467" s="30">
        <f t="shared" si="570"/>
        <v>0</v>
      </c>
      <c r="H4467" s="42">
        <f>IF(DAY(D4467)&gt;14,VLOOKUP(DATE(YEAR(E4467),MONTH(E4467)-1,DAY(1)),'מדדים וריביות'!B:C,2,FALSE),VLOOKUP(DATE(YEAR(E4467),MONTH(E4467)-2,DAY(1)),'מדדים וריביות'!B:C,2,FALSE))</f>
        <v>26510662.838837001</v>
      </c>
      <c r="I4467" s="43">
        <f>'ריבית יומית'!D4461</f>
        <v>1.0738622586670132E-4</v>
      </c>
      <c r="J4467" s="29">
        <f t="shared" si="571"/>
        <v>1.4636685178282531</v>
      </c>
      <c r="L4467">
        <f>VLOOKUP(D4466,'מדדים וריביות'!B:C,2)</f>
        <v>26638733.673807301</v>
      </c>
      <c r="M4467" s="30">
        <f t="shared" si="576"/>
        <v>0</v>
      </c>
      <c r="O4467" s="39">
        <f t="shared" si="573"/>
        <v>0</v>
      </c>
      <c r="P4467" s="39">
        <f t="shared" si="577"/>
        <v>0</v>
      </c>
      <c r="Q4467" s="39">
        <f t="shared" si="574"/>
        <v>0</v>
      </c>
      <c r="R4467" s="41">
        <f t="shared" si="575"/>
        <v>0</v>
      </c>
    </row>
    <row r="4468" spans="4:18" x14ac:dyDescent="0.25">
      <c r="D4468" s="1">
        <v>37333</v>
      </c>
      <c r="E4468" s="1">
        <f t="shared" si="572"/>
        <v>37316</v>
      </c>
      <c r="F4468" s="30">
        <f t="shared" si="570"/>
        <v>0</v>
      </c>
      <c r="H4468" s="42">
        <f>IF(DAY(D4468)&gt;14,VLOOKUP(DATE(YEAR(E4468),MONTH(E4468)-1,DAY(1)),'מדדים וריביות'!B:C,2,FALSE),VLOOKUP(DATE(YEAR(E4468),MONTH(E4468)-2,DAY(1)),'מדדים וריביות'!B:C,2,FALSE))</f>
        <v>26510662.838837001</v>
      </c>
      <c r="I4468" s="43">
        <f>'ריבית יומית'!D4462</f>
        <v>1.0738622586670132E-4</v>
      </c>
      <c r="J4468" s="29">
        <f t="shared" si="571"/>
        <v>1.4635113568671261</v>
      </c>
      <c r="L4468">
        <f>VLOOKUP(D4467,'מדדים וריביות'!B:C,2)</f>
        <v>26638733.673807301</v>
      </c>
      <c r="M4468" s="30">
        <f t="shared" si="576"/>
        <v>0</v>
      </c>
      <c r="O4468" s="39">
        <f t="shared" si="573"/>
        <v>0</v>
      </c>
      <c r="P4468" s="39">
        <f t="shared" si="577"/>
        <v>0</v>
      </c>
      <c r="Q4468" s="39">
        <f t="shared" si="574"/>
        <v>0</v>
      </c>
      <c r="R4468" s="41">
        <f t="shared" si="575"/>
        <v>0</v>
      </c>
    </row>
    <row r="4469" spans="4:18" x14ac:dyDescent="0.25">
      <c r="D4469" s="1">
        <v>37334</v>
      </c>
      <c r="E4469" s="1">
        <f t="shared" si="572"/>
        <v>37316</v>
      </c>
      <c r="F4469" s="30">
        <f t="shared" si="570"/>
        <v>0</v>
      </c>
      <c r="H4469" s="42">
        <f>IF(DAY(D4469)&gt;14,VLOOKUP(DATE(YEAR(E4469),MONTH(E4469)-1,DAY(1)),'מדדים וריביות'!B:C,2,FALSE),VLOOKUP(DATE(YEAR(E4469),MONTH(E4469)-2,DAY(1)),'מדדים וריביות'!B:C,2,FALSE))</f>
        <v>26510662.838837001</v>
      </c>
      <c r="I4469" s="43">
        <f>'ריבית יומית'!D4463</f>
        <v>1.0738622586670132E-4</v>
      </c>
      <c r="J4469" s="29">
        <f t="shared" si="571"/>
        <v>1.4633542127811094</v>
      </c>
      <c r="L4469">
        <f>VLOOKUP(D4468,'מדדים וריביות'!B:C,2)</f>
        <v>26638733.673807301</v>
      </c>
      <c r="M4469" s="30">
        <f t="shared" si="576"/>
        <v>0</v>
      </c>
      <c r="O4469" s="39">
        <f t="shared" si="573"/>
        <v>0</v>
      </c>
      <c r="P4469" s="39">
        <f t="shared" si="577"/>
        <v>0</v>
      </c>
      <c r="Q4469" s="39">
        <f t="shared" si="574"/>
        <v>0</v>
      </c>
      <c r="R4469" s="41">
        <f t="shared" si="575"/>
        <v>0</v>
      </c>
    </row>
    <row r="4470" spans="4:18" x14ac:dyDescent="0.25">
      <c r="D4470" s="1">
        <v>37335</v>
      </c>
      <c r="E4470" s="1">
        <f t="shared" si="572"/>
        <v>37316</v>
      </c>
      <c r="F4470" s="30">
        <f t="shared" si="570"/>
        <v>0</v>
      </c>
      <c r="H4470" s="42">
        <f>IF(DAY(D4470)&gt;14,VLOOKUP(DATE(YEAR(E4470),MONTH(E4470)-1,DAY(1)),'מדדים וריביות'!B:C,2,FALSE),VLOOKUP(DATE(YEAR(E4470),MONTH(E4470)-2,DAY(1)),'מדדים וריביות'!B:C,2,FALSE))</f>
        <v>26510662.838837001</v>
      </c>
      <c r="I4470" s="43">
        <f>'ריבית יומית'!D4464</f>
        <v>1.0738622586670132E-4</v>
      </c>
      <c r="J4470" s="29">
        <f t="shared" si="571"/>
        <v>1.4631970855683911</v>
      </c>
      <c r="L4470">
        <f>VLOOKUP(D4469,'מדדים וריביות'!B:C,2)</f>
        <v>26638733.673807301</v>
      </c>
      <c r="M4470" s="30">
        <f t="shared" si="576"/>
        <v>0</v>
      </c>
      <c r="O4470" s="39">
        <f t="shared" si="573"/>
        <v>0</v>
      </c>
      <c r="P4470" s="39">
        <f t="shared" si="577"/>
        <v>0</v>
      </c>
      <c r="Q4470" s="39">
        <f t="shared" si="574"/>
        <v>0</v>
      </c>
      <c r="R4470" s="41">
        <f t="shared" si="575"/>
        <v>0</v>
      </c>
    </row>
    <row r="4471" spans="4:18" x14ac:dyDescent="0.25">
      <c r="D4471" s="1">
        <v>37336</v>
      </c>
      <c r="E4471" s="1">
        <f t="shared" si="572"/>
        <v>37316</v>
      </c>
      <c r="F4471" s="30">
        <f t="shared" si="570"/>
        <v>0</v>
      </c>
      <c r="H4471" s="42">
        <f>IF(DAY(D4471)&gt;14,VLOOKUP(DATE(YEAR(E4471),MONTH(E4471)-1,DAY(1)),'מדדים וריביות'!B:C,2,FALSE),VLOOKUP(DATE(YEAR(E4471),MONTH(E4471)-2,DAY(1)),'מדדים וריביות'!B:C,2,FALSE))</f>
        <v>26510662.838837001</v>
      </c>
      <c r="I4471" s="43">
        <f>'ריבית יומית'!D4465</f>
        <v>1.0738622586670132E-4</v>
      </c>
      <c r="J4471" s="29">
        <f t="shared" si="571"/>
        <v>1.4630399752271595</v>
      </c>
      <c r="L4471">
        <f>VLOOKUP(D4470,'מדדים וריביות'!B:C,2)</f>
        <v>26638733.673807301</v>
      </c>
      <c r="M4471" s="30">
        <f t="shared" si="576"/>
        <v>0</v>
      </c>
      <c r="O4471" s="39">
        <f t="shared" si="573"/>
        <v>0</v>
      </c>
      <c r="P4471" s="39">
        <f t="shared" si="577"/>
        <v>0</v>
      </c>
      <c r="Q4471" s="39">
        <f t="shared" si="574"/>
        <v>0</v>
      </c>
      <c r="R4471" s="41">
        <f t="shared" si="575"/>
        <v>0</v>
      </c>
    </row>
    <row r="4472" spans="4:18" x14ac:dyDescent="0.25">
      <c r="D4472" s="1">
        <v>37337</v>
      </c>
      <c r="E4472" s="1">
        <f t="shared" si="572"/>
        <v>37316</v>
      </c>
      <c r="F4472" s="30">
        <f t="shared" si="570"/>
        <v>0</v>
      </c>
      <c r="H4472" s="42">
        <f>IF(DAY(D4472)&gt;14,VLOOKUP(DATE(YEAR(E4472),MONTH(E4472)-1,DAY(1)),'מדדים וריביות'!B:C,2,FALSE),VLOOKUP(DATE(YEAR(E4472),MONTH(E4472)-2,DAY(1)),'מדדים וריביות'!B:C,2,FALSE))</f>
        <v>26510662.838837001</v>
      </c>
      <c r="I4472" s="43">
        <f>'ריבית יומית'!D4466</f>
        <v>1.0738622586670132E-4</v>
      </c>
      <c r="J4472" s="29">
        <f t="shared" si="571"/>
        <v>1.4628828817556028</v>
      </c>
      <c r="L4472">
        <f>VLOOKUP(D4471,'מדדים וריביות'!B:C,2)</f>
        <v>26638733.673807301</v>
      </c>
      <c r="M4472" s="30">
        <f t="shared" si="576"/>
        <v>0</v>
      </c>
      <c r="O4472" s="39">
        <f t="shared" si="573"/>
        <v>0</v>
      </c>
      <c r="P4472" s="39">
        <f t="shared" si="577"/>
        <v>0</v>
      </c>
      <c r="Q4472" s="39">
        <f t="shared" si="574"/>
        <v>0</v>
      </c>
      <c r="R4472" s="41">
        <f t="shared" si="575"/>
        <v>0</v>
      </c>
    </row>
    <row r="4473" spans="4:18" x14ac:dyDescent="0.25">
      <c r="D4473" s="1">
        <v>37338</v>
      </c>
      <c r="E4473" s="1">
        <f t="shared" si="572"/>
        <v>37316</v>
      </c>
      <c r="F4473" s="30">
        <f t="shared" si="570"/>
        <v>0</v>
      </c>
      <c r="H4473" s="42">
        <f>IF(DAY(D4473)&gt;14,VLOOKUP(DATE(YEAR(E4473),MONTH(E4473)-1,DAY(1)),'מדדים וריביות'!B:C,2,FALSE),VLOOKUP(DATE(YEAR(E4473),MONTH(E4473)-2,DAY(1)),'מדדים וריביות'!B:C,2,FALSE))</f>
        <v>26510662.838837001</v>
      </c>
      <c r="I4473" s="43">
        <f>'ריבית יומית'!D4467</f>
        <v>1.0738622586670132E-4</v>
      </c>
      <c r="J4473" s="29">
        <f t="shared" si="571"/>
        <v>1.4627258051519096</v>
      </c>
      <c r="L4473">
        <f>VLOOKUP(D4472,'מדדים וריביות'!B:C,2)</f>
        <v>26638733.673807301</v>
      </c>
      <c r="M4473" s="30">
        <f t="shared" si="576"/>
        <v>0</v>
      </c>
      <c r="O4473" s="39">
        <f t="shared" si="573"/>
        <v>0</v>
      </c>
      <c r="P4473" s="39">
        <f t="shared" si="577"/>
        <v>0</v>
      </c>
      <c r="Q4473" s="39">
        <f t="shared" si="574"/>
        <v>0</v>
      </c>
      <c r="R4473" s="41">
        <f t="shared" si="575"/>
        <v>0</v>
      </c>
    </row>
    <row r="4474" spans="4:18" x14ac:dyDescent="0.25">
      <c r="D4474" s="1">
        <v>37339</v>
      </c>
      <c r="E4474" s="1">
        <f t="shared" si="572"/>
        <v>37316</v>
      </c>
      <c r="F4474" s="30">
        <f t="shared" si="570"/>
        <v>0</v>
      </c>
      <c r="H4474" s="42">
        <f>IF(DAY(D4474)&gt;14,VLOOKUP(DATE(YEAR(E4474),MONTH(E4474)-1,DAY(1)),'מדדים וריביות'!B:C,2,FALSE),VLOOKUP(DATE(YEAR(E4474),MONTH(E4474)-2,DAY(1)),'מדדים וריביות'!B:C,2,FALSE))</f>
        <v>26510662.838837001</v>
      </c>
      <c r="I4474" s="43">
        <f>'ריבית יומית'!D4468</f>
        <v>1.0738622586670132E-4</v>
      </c>
      <c r="J4474" s="29">
        <f t="shared" si="571"/>
        <v>1.4625687454142691</v>
      </c>
      <c r="L4474">
        <f>VLOOKUP(D4473,'מדדים וריביות'!B:C,2)</f>
        <v>26638733.673807301</v>
      </c>
      <c r="M4474" s="30">
        <f t="shared" si="576"/>
        <v>0</v>
      </c>
      <c r="O4474" s="39">
        <f t="shared" si="573"/>
        <v>0</v>
      </c>
      <c r="P4474" s="39">
        <f t="shared" si="577"/>
        <v>0</v>
      </c>
      <c r="Q4474" s="39">
        <f t="shared" si="574"/>
        <v>0</v>
      </c>
      <c r="R4474" s="41">
        <f t="shared" si="575"/>
        <v>0</v>
      </c>
    </row>
    <row r="4475" spans="4:18" x14ac:dyDescent="0.25">
      <c r="D4475" s="1">
        <v>37340</v>
      </c>
      <c r="E4475" s="1">
        <f t="shared" si="572"/>
        <v>37316</v>
      </c>
      <c r="F4475" s="30">
        <f t="shared" si="570"/>
        <v>0</v>
      </c>
      <c r="H4475" s="42">
        <f>IF(DAY(D4475)&gt;14,VLOOKUP(DATE(YEAR(E4475),MONTH(E4475)-1,DAY(1)),'מדדים וריביות'!B:C,2,FALSE),VLOOKUP(DATE(YEAR(E4475),MONTH(E4475)-2,DAY(1)),'מדדים וריביות'!B:C,2,FALSE))</f>
        <v>26510662.838837001</v>
      </c>
      <c r="I4475" s="43">
        <f>'ריבית יומית'!D4469</f>
        <v>1.0738622586670132E-4</v>
      </c>
      <c r="J4475" s="29">
        <f t="shared" si="571"/>
        <v>1.4624117025408698</v>
      </c>
      <c r="L4475">
        <f>VLOOKUP(D4474,'מדדים וריביות'!B:C,2)</f>
        <v>26638733.673807301</v>
      </c>
      <c r="M4475" s="30">
        <f t="shared" si="576"/>
        <v>0</v>
      </c>
      <c r="O4475" s="39">
        <f t="shared" si="573"/>
        <v>0</v>
      </c>
      <c r="P4475" s="39">
        <f t="shared" si="577"/>
        <v>0</v>
      </c>
      <c r="Q4475" s="39">
        <f t="shared" si="574"/>
        <v>0</v>
      </c>
      <c r="R4475" s="41">
        <f t="shared" si="575"/>
        <v>0</v>
      </c>
    </row>
    <row r="4476" spans="4:18" x14ac:dyDescent="0.25">
      <c r="D4476" s="1">
        <v>37341</v>
      </c>
      <c r="E4476" s="1">
        <f t="shared" si="572"/>
        <v>37316</v>
      </c>
      <c r="F4476" s="30">
        <f t="shared" si="570"/>
        <v>0</v>
      </c>
      <c r="H4476" s="42">
        <f>IF(DAY(D4476)&gt;14,VLOOKUP(DATE(YEAR(E4476),MONTH(E4476)-1,DAY(1)),'מדדים וריביות'!B:C,2,FALSE),VLOOKUP(DATE(YEAR(E4476),MONTH(E4476)-2,DAY(1)),'מדדים וריביות'!B:C,2,FALSE))</f>
        <v>26510662.838837001</v>
      </c>
      <c r="I4476" s="43">
        <f>'ריבית יומית'!D4470</f>
        <v>1.0738622586670132E-4</v>
      </c>
      <c r="J4476" s="29">
        <f t="shared" si="571"/>
        <v>1.4622546765299014</v>
      </c>
      <c r="L4476">
        <f>VLOOKUP(D4475,'מדדים וריביות'!B:C,2)</f>
        <v>26638733.673807301</v>
      </c>
      <c r="M4476" s="30">
        <f t="shared" si="576"/>
        <v>0</v>
      </c>
      <c r="O4476" s="39">
        <f t="shared" si="573"/>
        <v>0</v>
      </c>
      <c r="P4476" s="39">
        <f t="shared" si="577"/>
        <v>0</v>
      </c>
      <c r="Q4476" s="39">
        <f t="shared" si="574"/>
        <v>0</v>
      </c>
      <c r="R4476" s="41">
        <f t="shared" si="575"/>
        <v>0</v>
      </c>
    </row>
    <row r="4477" spans="4:18" x14ac:dyDescent="0.25">
      <c r="D4477" s="1">
        <v>37342</v>
      </c>
      <c r="E4477" s="1">
        <f t="shared" si="572"/>
        <v>37316</v>
      </c>
      <c r="F4477" s="30">
        <f t="shared" si="570"/>
        <v>0</v>
      </c>
      <c r="H4477" s="42">
        <f>IF(DAY(D4477)&gt;14,VLOOKUP(DATE(YEAR(E4477),MONTH(E4477)-1,DAY(1)),'מדדים וריביות'!B:C,2,FALSE),VLOOKUP(DATE(YEAR(E4477),MONTH(E4477)-2,DAY(1)),'מדדים וריביות'!B:C,2,FALSE))</f>
        <v>26510662.838837001</v>
      </c>
      <c r="I4477" s="43">
        <f>'ריבית יומית'!D4471</f>
        <v>1.0738622586670132E-4</v>
      </c>
      <c r="J4477" s="29">
        <f t="shared" si="571"/>
        <v>1.4620976673795529</v>
      </c>
      <c r="L4477">
        <f>VLOOKUP(D4476,'מדדים וריביות'!B:C,2)</f>
        <v>26638733.673807301</v>
      </c>
      <c r="M4477" s="30">
        <f t="shared" si="576"/>
        <v>0</v>
      </c>
      <c r="O4477" s="39">
        <f t="shared" si="573"/>
        <v>0</v>
      </c>
      <c r="P4477" s="39">
        <f t="shared" si="577"/>
        <v>0</v>
      </c>
      <c r="Q4477" s="39">
        <f t="shared" si="574"/>
        <v>0</v>
      </c>
      <c r="R4477" s="41">
        <f t="shared" si="575"/>
        <v>0</v>
      </c>
    </row>
    <row r="4478" spans="4:18" x14ac:dyDescent="0.25">
      <c r="D4478" s="1">
        <v>37343</v>
      </c>
      <c r="E4478" s="1">
        <f t="shared" si="572"/>
        <v>37316</v>
      </c>
      <c r="F4478" s="30">
        <f t="shared" si="570"/>
        <v>0</v>
      </c>
      <c r="H4478" s="42">
        <f>IF(DAY(D4478)&gt;14,VLOOKUP(DATE(YEAR(E4478),MONTH(E4478)-1,DAY(1)),'מדדים וריביות'!B:C,2,FALSE),VLOOKUP(DATE(YEAR(E4478),MONTH(E4478)-2,DAY(1)),'מדדים וריביות'!B:C,2,FALSE))</f>
        <v>26510662.838837001</v>
      </c>
      <c r="I4478" s="43">
        <f>'ריבית יומית'!D4472</f>
        <v>1.0738622586670132E-4</v>
      </c>
      <c r="J4478" s="29">
        <f t="shared" si="571"/>
        <v>1.4619406750880142</v>
      </c>
      <c r="L4478">
        <f>VLOOKUP(D4477,'מדדים וריביות'!B:C,2)</f>
        <v>26638733.673807301</v>
      </c>
      <c r="M4478" s="30">
        <f t="shared" si="576"/>
        <v>0</v>
      </c>
      <c r="O4478" s="39">
        <f t="shared" si="573"/>
        <v>0</v>
      </c>
      <c r="P4478" s="39">
        <f t="shared" si="577"/>
        <v>0</v>
      </c>
      <c r="Q4478" s="39">
        <f t="shared" si="574"/>
        <v>0</v>
      </c>
      <c r="R4478" s="41">
        <f t="shared" si="575"/>
        <v>0</v>
      </c>
    </row>
    <row r="4479" spans="4:18" x14ac:dyDescent="0.25">
      <c r="D4479" s="1">
        <v>37344</v>
      </c>
      <c r="E4479" s="1">
        <f t="shared" si="572"/>
        <v>37316</v>
      </c>
      <c r="F4479" s="30">
        <f t="shared" si="570"/>
        <v>0</v>
      </c>
      <c r="H4479" s="42">
        <f>IF(DAY(D4479)&gt;14,VLOOKUP(DATE(YEAR(E4479),MONTH(E4479)-1,DAY(1)),'מדדים וריביות'!B:C,2,FALSE),VLOOKUP(DATE(YEAR(E4479),MONTH(E4479)-2,DAY(1)),'מדדים וריביות'!B:C,2,FALSE))</f>
        <v>26510662.838837001</v>
      </c>
      <c r="I4479" s="43">
        <f>'ריבית יומית'!D4473</f>
        <v>1.0738622586670132E-4</v>
      </c>
      <c r="J4479" s="29">
        <f t="shared" si="571"/>
        <v>1.461783699653475</v>
      </c>
      <c r="L4479">
        <f>VLOOKUP(D4478,'מדדים וריביות'!B:C,2)</f>
        <v>26638733.673807301</v>
      </c>
      <c r="M4479" s="30">
        <f t="shared" si="576"/>
        <v>0</v>
      </c>
      <c r="O4479" s="39">
        <f t="shared" si="573"/>
        <v>0</v>
      </c>
      <c r="P4479" s="39">
        <f t="shared" si="577"/>
        <v>0</v>
      </c>
      <c r="Q4479" s="39">
        <f t="shared" si="574"/>
        <v>0</v>
      </c>
      <c r="R4479" s="41">
        <f t="shared" si="575"/>
        <v>0</v>
      </c>
    </row>
    <row r="4480" spans="4:18" x14ac:dyDescent="0.25">
      <c r="D4480" s="1">
        <v>37345</v>
      </c>
      <c r="E4480" s="1">
        <f t="shared" si="572"/>
        <v>37316</v>
      </c>
      <c r="F4480" s="30">
        <f t="shared" ref="F4480:F4543" si="578">M4479</f>
        <v>0</v>
      </c>
      <c r="H4480" s="42">
        <f>IF(DAY(D4480)&gt;14,VLOOKUP(DATE(YEAR(E4480),MONTH(E4480)-1,DAY(1)),'מדדים וריביות'!B:C,2,FALSE),VLOOKUP(DATE(YEAR(E4480),MONTH(E4480)-2,DAY(1)),'מדדים וריביות'!B:C,2,FALSE))</f>
        <v>26510662.838837001</v>
      </c>
      <c r="I4480" s="43">
        <f>'ריבית יומית'!D4474</f>
        <v>1.0738622586670132E-4</v>
      </c>
      <c r="J4480" s="29">
        <f t="shared" si="571"/>
        <v>1.4616267410741253</v>
      </c>
      <c r="L4480">
        <f>VLOOKUP(D4479,'מדדים וריביות'!B:C,2)</f>
        <v>26638733.673807301</v>
      </c>
      <c r="M4480" s="30">
        <f t="shared" si="576"/>
        <v>0</v>
      </c>
      <c r="O4480" s="39">
        <f t="shared" si="573"/>
        <v>0</v>
      </c>
      <c r="P4480" s="39">
        <f t="shared" si="577"/>
        <v>0</v>
      </c>
      <c r="Q4480" s="39">
        <f t="shared" si="574"/>
        <v>0</v>
      </c>
      <c r="R4480" s="41">
        <f t="shared" si="575"/>
        <v>0</v>
      </c>
    </row>
    <row r="4481" spans="4:18" x14ac:dyDescent="0.25">
      <c r="D4481" s="1">
        <v>37346</v>
      </c>
      <c r="E4481" s="1">
        <f t="shared" si="572"/>
        <v>37316</v>
      </c>
      <c r="F4481" s="30">
        <f t="shared" si="578"/>
        <v>0</v>
      </c>
      <c r="H4481" s="42">
        <f>IF(DAY(D4481)&gt;14,VLOOKUP(DATE(YEAR(E4481),MONTH(E4481)-1,DAY(1)),'מדדים וריביות'!B:C,2,FALSE),VLOOKUP(DATE(YEAR(E4481),MONTH(E4481)-2,DAY(1)),'מדדים וריביות'!B:C,2,FALSE))</f>
        <v>26510662.838837001</v>
      </c>
      <c r="I4481" s="43">
        <f>'ריבית יומית'!D4475</f>
        <v>1.0738622586670132E-4</v>
      </c>
      <c r="J4481" s="29">
        <f t="shared" si="571"/>
        <v>1.4614697993481551</v>
      </c>
      <c r="L4481">
        <f>VLOOKUP(D4480,'מדדים וריביות'!B:C,2)</f>
        <v>26638733.673807301</v>
      </c>
      <c r="M4481" s="30">
        <f t="shared" si="576"/>
        <v>0</v>
      </c>
      <c r="O4481" s="39">
        <f t="shared" si="573"/>
        <v>0</v>
      </c>
      <c r="P4481" s="39">
        <f t="shared" si="577"/>
        <v>0</v>
      </c>
      <c r="Q4481" s="39">
        <f t="shared" si="574"/>
        <v>0</v>
      </c>
      <c r="R4481" s="41">
        <f t="shared" si="575"/>
        <v>0</v>
      </c>
    </row>
    <row r="4482" spans="4:18" x14ac:dyDescent="0.25">
      <c r="D4482" s="1">
        <v>37347</v>
      </c>
      <c r="E4482" s="1">
        <f t="shared" si="572"/>
        <v>37347</v>
      </c>
      <c r="F4482" s="30">
        <f t="shared" si="578"/>
        <v>0</v>
      </c>
      <c r="H4482" s="42">
        <f>IF(DAY(D4482)&gt;14,VLOOKUP(DATE(YEAR(E4482),MONTH(E4482)-1,DAY(1)),'מדדים וריביות'!B:C,2,FALSE),VLOOKUP(DATE(YEAR(E4482),MONTH(E4482)-2,DAY(1)),'מדדים וריביות'!B:C,2,FALSE))</f>
        <v>26510662.838837001</v>
      </c>
      <c r="I4482" s="43">
        <f>'ריבית יומית'!D4476</f>
        <v>1.0738622586670132E-4</v>
      </c>
      <c r="J4482" s="29">
        <f t="shared" si="571"/>
        <v>1.4613128744737549</v>
      </c>
      <c r="L4482">
        <f>VLOOKUP(D4481,'מדדים וריביות'!B:C,2)</f>
        <v>26638733.673807301</v>
      </c>
      <c r="M4482" s="30">
        <f t="shared" si="576"/>
        <v>0</v>
      </c>
      <c r="O4482" s="39">
        <f t="shared" si="573"/>
        <v>0</v>
      </c>
      <c r="P4482" s="39">
        <f t="shared" si="577"/>
        <v>0</v>
      </c>
      <c r="Q4482" s="39">
        <f t="shared" si="574"/>
        <v>0</v>
      </c>
      <c r="R4482" s="41">
        <f t="shared" si="575"/>
        <v>0</v>
      </c>
    </row>
    <row r="4483" spans="4:18" x14ac:dyDescent="0.25">
      <c r="D4483" s="1">
        <v>37348</v>
      </c>
      <c r="E4483" s="1">
        <f t="shared" si="572"/>
        <v>37347</v>
      </c>
      <c r="F4483" s="30">
        <f t="shared" si="578"/>
        <v>0</v>
      </c>
      <c r="H4483" s="42">
        <f>IF(DAY(D4483)&gt;14,VLOOKUP(DATE(YEAR(E4483),MONTH(E4483)-1,DAY(1)),'מדדים וריביות'!B:C,2,FALSE),VLOOKUP(DATE(YEAR(E4483),MONTH(E4483)-2,DAY(1)),'מדדים וריביות'!B:C,2,FALSE))</f>
        <v>26510662.838837001</v>
      </c>
      <c r="I4483" s="43">
        <f>'ריבית יומית'!D4477</f>
        <v>1.0738622586670132E-4</v>
      </c>
      <c r="J4483" s="29">
        <f t="shared" si="571"/>
        <v>1.4611559664491154</v>
      </c>
      <c r="L4483">
        <f>VLOOKUP(D4482,'מדדים וריביות'!B:C,2)</f>
        <v>27048560.345711999</v>
      </c>
      <c r="M4483" s="30">
        <f t="shared" si="576"/>
        <v>0</v>
      </c>
      <c r="O4483" s="39">
        <f t="shared" si="573"/>
        <v>0</v>
      </c>
      <c r="P4483" s="39">
        <f t="shared" si="577"/>
        <v>0</v>
      </c>
      <c r="Q4483" s="39">
        <f t="shared" si="574"/>
        <v>0</v>
      </c>
      <c r="R4483" s="41">
        <f t="shared" si="575"/>
        <v>0</v>
      </c>
    </row>
    <row r="4484" spans="4:18" x14ac:dyDescent="0.25">
      <c r="D4484" s="1">
        <v>37349</v>
      </c>
      <c r="E4484" s="1">
        <f t="shared" si="572"/>
        <v>37347</v>
      </c>
      <c r="F4484" s="30">
        <f t="shared" si="578"/>
        <v>0</v>
      </c>
      <c r="H4484" s="42">
        <f>IF(DAY(D4484)&gt;14,VLOOKUP(DATE(YEAR(E4484),MONTH(E4484)-1,DAY(1)),'מדדים וריביות'!B:C,2,FALSE),VLOOKUP(DATE(YEAR(E4484),MONTH(E4484)-2,DAY(1)),'מדדים וריביות'!B:C,2,FALSE))</f>
        <v>26510662.838837001</v>
      </c>
      <c r="I4484" s="43">
        <f>'ריבית יומית'!D4478</f>
        <v>1.0738622586670132E-4</v>
      </c>
      <c r="J4484" s="29">
        <f t="shared" si="571"/>
        <v>1.4609990752724271</v>
      </c>
      <c r="L4484">
        <f>VLOOKUP(D4483,'מדדים וריביות'!B:C,2)</f>
        <v>27048560.345711999</v>
      </c>
      <c r="M4484" s="30">
        <f t="shared" si="576"/>
        <v>0</v>
      </c>
      <c r="O4484" s="39">
        <f t="shared" si="573"/>
        <v>0</v>
      </c>
      <c r="P4484" s="39">
        <f t="shared" si="577"/>
        <v>0</v>
      </c>
      <c r="Q4484" s="39">
        <f t="shared" si="574"/>
        <v>0</v>
      </c>
      <c r="R4484" s="41">
        <f t="shared" si="575"/>
        <v>0</v>
      </c>
    </row>
    <row r="4485" spans="4:18" x14ac:dyDescent="0.25">
      <c r="D4485" s="1">
        <v>37350</v>
      </c>
      <c r="E4485" s="1">
        <f t="shared" si="572"/>
        <v>37347</v>
      </c>
      <c r="F4485" s="30">
        <f t="shared" si="578"/>
        <v>0</v>
      </c>
      <c r="H4485" s="42">
        <f>IF(DAY(D4485)&gt;14,VLOOKUP(DATE(YEAR(E4485),MONTH(E4485)-1,DAY(1)),'מדדים וריביות'!B:C,2,FALSE),VLOOKUP(DATE(YEAR(E4485),MONTH(E4485)-2,DAY(1)),'מדדים וריביות'!B:C,2,FALSE))</f>
        <v>26510662.838837001</v>
      </c>
      <c r="I4485" s="43">
        <f>'ריבית יומית'!D4479</f>
        <v>1.0738622586670132E-4</v>
      </c>
      <c r="J4485" s="29">
        <f t="shared" si="571"/>
        <v>1.4608422009418811</v>
      </c>
      <c r="L4485">
        <f>VLOOKUP(D4484,'מדדים וריביות'!B:C,2)</f>
        <v>27048560.345711999</v>
      </c>
      <c r="M4485" s="30">
        <f t="shared" si="576"/>
        <v>0</v>
      </c>
      <c r="O4485" s="39">
        <f t="shared" si="573"/>
        <v>0</v>
      </c>
      <c r="P4485" s="39">
        <f t="shared" si="577"/>
        <v>0</v>
      </c>
      <c r="Q4485" s="39">
        <f t="shared" si="574"/>
        <v>0</v>
      </c>
      <c r="R4485" s="41">
        <f t="shared" si="575"/>
        <v>0</v>
      </c>
    </row>
    <row r="4486" spans="4:18" x14ac:dyDescent="0.25">
      <c r="D4486" s="1">
        <v>37351</v>
      </c>
      <c r="E4486" s="1">
        <f t="shared" si="572"/>
        <v>37347</v>
      </c>
      <c r="F4486" s="30">
        <f t="shared" si="578"/>
        <v>0</v>
      </c>
      <c r="H4486" s="42">
        <f>IF(DAY(D4486)&gt;14,VLOOKUP(DATE(YEAR(E4486),MONTH(E4486)-1,DAY(1)),'מדדים וריביות'!B:C,2,FALSE),VLOOKUP(DATE(YEAR(E4486),MONTH(E4486)-2,DAY(1)),'מדדים וריביות'!B:C,2,FALSE))</f>
        <v>26510662.838837001</v>
      </c>
      <c r="I4486" s="43">
        <f>'ריבית יומית'!D4480</f>
        <v>1.0738622586670132E-4</v>
      </c>
      <c r="J4486" s="29">
        <f t="shared" si="571"/>
        <v>1.4606853434556686</v>
      </c>
      <c r="L4486">
        <f>VLOOKUP(D4485,'מדדים וריביות'!B:C,2)</f>
        <v>27048560.345711999</v>
      </c>
      <c r="M4486" s="30">
        <f t="shared" si="576"/>
        <v>0</v>
      </c>
      <c r="O4486" s="39">
        <f t="shared" si="573"/>
        <v>0</v>
      </c>
      <c r="P4486" s="39">
        <f t="shared" si="577"/>
        <v>0</v>
      </c>
      <c r="Q4486" s="39">
        <f t="shared" si="574"/>
        <v>0</v>
      </c>
      <c r="R4486" s="41">
        <f t="shared" si="575"/>
        <v>0</v>
      </c>
    </row>
    <row r="4487" spans="4:18" x14ac:dyDescent="0.25">
      <c r="D4487" s="1">
        <v>37352</v>
      </c>
      <c r="E4487" s="1">
        <f t="shared" si="572"/>
        <v>37347</v>
      </c>
      <c r="F4487" s="30">
        <f t="shared" si="578"/>
        <v>0</v>
      </c>
      <c r="H4487" s="42">
        <f>IF(DAY(D4487)&gt;14,VLOOKUP(DATE(YEAR(E4487),MONTH(E4487)-1,DAY(1)),'מדדים וריביות'!B:C,2,FALSE),VLOOKUP(DATE(YEAR(E4487),MONTH(E4487)-2,DAY(1)),'מדדים וריביות'!B:C,2,FALSE))</f>
        <v>26510662.838837001</v>
      </c>
      <c r="I4487" s="43">
        <f>'ריבית יומית'!D4481</f>
        <v>1.0738622586670132E-4</v>
      </c>
      <c r="J4487" s="29">
        <f t="shared" si="571"/>
        <v>1.4605285028119808</v>
      </c>
      <c r="L4487">
        <f>VLOOKUP(D4486,'מדדים וריביות'!B:C,2)</f>
        <v>27048560.345711999</v>
      </c>
      <c r="M4487" s="30">
        <f t="shared" si="576"/>
        <v>0</v>
      </c>
      <c r="O4487" s="39">
        <f t="shared" si="573"/>
        <v>0</v>
      </c>
      <c r="P4487" s="39">
        <f t="shared" si="577"/>
        <v>0</v>
      </c>
      <c r="Q4487" s="39">
        <f t="shared" si="574"/>
        <v>0</v>
      </c>
      <c r="R4487" s="41">
        <f t="shared" si="575"/>
        <v>0</v>
      </c>
    </row>
    <row r="4488" spans="4:18" x14ac:dyDescent="0.25">
      <c r="D4488" s="1">
        <v>37353</v>
      </c>
      <c r="E4488" s="1">
        <f t="shared" si="572"/>
        <v>37347</v>
      </c>
      <c r="F4488" s="30">
        <f t="shared" si="578"/>
        <v>0</v>
      </c>
      <c r="H4488" s="42">
        <f>IF(DAY(D4488)&gt;14,VLOOKUP(DATE(YEAR(E4488),MONTH(E4488)-1,DAY(1)),'מדדים וריביות'!B:C,2,FALSE),VLOOKUP(DATE(YEAR(E4488),MONTH(E4488)-2,DAY(1)),'מדדים וריביות'!B:C,2,FALSE))</f>
        <v>26510662.838837001</v>
      </c>
      <c r="I4488" s="43">
        <f>'ריבית יומית'!D4482</f>
        <v>1.0738622586670132E-4</v>
      </c>
      <c r="J4488" s="29">
        <f t="shared" si="571"/>
        <v>1.4603716790090093</v>
      </c>
      <c r="L4488">
        <f>VLOOKUP(D4487,'מדדים וריביות'!B:C,2)</f>
        <v>27048560.345711999</v>
      </c>
      <c r="M4488" s="30">
        <f t="shared" si="576"/>
        <v>0</v>
      </c>
      <c r="O4488" s="39">
        <f t="shared" si="573"/>
        <v>0</v>
      </c>
      <c r="P4488" s="39">
        <f t="shared" si="577"/>
        <v>0</v>
      </c>
      <c r="Q4488" s="39">
        <f t="shared" si="574"/>
        <v>0</v>
      </c>
      <c r="R4488" s="41">
        <f t="shared" si="575"/>
        <v>0</v>
      </c>
    </row>
    <row r="4489" spans="4:18" x14ac:dyDescent="0.25">
      <c r="D4489" s="1">
        <v>37354</v>
      </c>
      <c r="E4489" s="1">
        <f t="shared" si="572"/>
        <v>37347</v>
      </c>
      <c r="F4489" s="30">
        <f t="shared" si="578"/>
        <v>0</v>
      </c>
      <c r="H4489" s="42">
        <f>IF(DAY(D4489)&gt;14,VLOOKUP(DATE(YEAR(E4489),MONTH(E4489)-1,DAY(1)),'מדדים וריביות'!B:C,2,FALSE),VLOOKUP(DATE(YEAR(E4489),MONTH(E4489)-2,DAY(1)),'מדדים וריביות'!B:C,2,FALSE))</f>
        <v>26510662.838837001</v>
      </c>
      <c r="I4489" s="43">
        <f>'ריבית יומית'!D4483</f>
        <v>1.0738622586670132E-4</v>
      </c>
      <c r="J4489" s="29">
        <f t="shared" ref="J4489:J4552" si="579">J4490*(1+I4489)</f>
        <v>1.4602148720449459</v>
      </c>
      <c r="L4489">
        <f>VLOOKUP(D4488,'מדדים וריביות'!B:C,2)</f>
        <v>27048560.345711999</v>
      </c>
      <c r="M4489" s="30">
        <f t="shared" si="576"/>
        <v>0</v>
      </c>
      <c r="O4489" s="39">
        <f t="shared" si="573"/>
        <v>0</v>
      </c>
      <c r="P4489" s="39">
        <f t="shared" si="577"/>
        <v>0</v>
      </c>
      <c r="Q4489" s="39">
        <f t="shared" si="574"/>
        <v>0</v>
      </c>
      <c r="R4489" s="41">
        <f t="shared" si="575"/>
        <v>0</v>
      </c>
    </row>
    <row r="4490" spans="4:18" x14ac:dyDescent="0.25">
      <c r="D4490" s="1">
        <v>37355</v>
      </c>
      <c r="E4490" s="1">
        <f t="shared" ref="E4490:E4553" si="580">DATE(YEAR(D4490),MONTH(D4490),DAY(1))</f>
        <v>37347</v>
      </c>
      <c r="F4490" s="30">
        <f t="shared" si="578"/>
        <v>0</v>
      </c>
      <c r="H4490" s="42">
        <f>IF(DAY(D4490)&gt;14,VLOOKUP(DATE(YEAR(E4490),MONTH(E4490)-1,DAY(1)),'מדדים וריביות'!B:C,2,FALSE),VLOOKUP(DATE(YEAR(E4490),MONTH(E4490)-2,DAY(1)),'מדדים וריביות'!B:C,2,FALSE))</f>
        <v>26510662.838837001</v>
      </c>
      <c r="I4490" s="43">
        <f>'ריבית יומית'!D4484</f>
        <v>1.0738622586670132E-4</v>
      </c>
      <c r="J4490" s="29">
        <f t="shared" si="579"/>
        <v>1.4600580819179825</v>
      </c>
      <c r="L4490">
        <f>VLOOKUP(D4489,'מדדים וריביות'!B:C,2)</f>
        <v>27048560.345711999</v>
      </c>
      <c r="M4490" s="30">
        <f t="shared" si="576"/>
        <v>0</v>
      </c>
      <c r="O4490" s="39">
        <f t="shared" ref="O4490:O4553" si="581">$D$4/H4490*G4490-G4490</f>
        <v>0</v>
      </c>
      <c r="P4490" s="39">
        <f t="shared" si="577"/>
        <v>0</v>
      </c>
      <c r="Q4490" s="39">
        <f t="shared" ref="Q4490:Q4553" si="582">$D$4/H4490*P4490-P4490</f>
        <v>0</v>
      </c>
      <c r="R4490" s="41">
        <f t="shared" ref="R4490:R4553" si="583">SUM(O4490:Q4490)</f>
        <v>0</v>
      </c>
    </row>
    <row r="4491" spans="4:18" x14ac:dyDescent="0.25">
      <c r="D4491" s="1">
        <v>37356</v>
      </c>
      <c r="E4491" s="1">
        <f t="shared" si="580"/>
        <v>37347</v>
      </c>
      <c r="F4491" s="30">
        <f t="shared" si="578"/>
        <v>0</v>
      </c>
      <c r="H4491" s="42">
        <f>IF(DAY(D4491)&gt;14,VLOOKUP(DATE(YEAR(E4491),MONTH(E4491)-1,DAY(1)),'מדדים וריביות'!B:C,2,FALSE),VLOOKUP(DATE(YEAR(E4491),MONTH(E4491)-2,DAY(1)),'מדדים וריביות'!B:C,2,FALSE))</f>
        <v>26510662.838837001</v>
      </c>
      <c r="I4491" s="43">
        <f>'ריבית יומית'!D4485</f>
        <v>1.0738622586670132E-4</v>
      </c>
      <c r="J4491" s="29">
        <f t="shared" si="579"/>
        <v>1.4599013086263113</v>
      </c>
      <c r="L4491">
        <f>VLOOKUP(D4490,'מדדים וריביות'!B:C,2)</f>
        <v>27048560.345711999</v>
      </c>
      <c r="M4491" s="30">
        <f t="shared" si="576"/>
        <v>0</v>
      </c>
      <c r="O4491" s="39">
        <f t="shared" si="581"/>
        <v>0</v>
      </c>
      <c r="P4491" s="39">
        <f t="shared" si="577"/>
        <v>0</v>
      </c>
      <c r="Q4491" s="39">
        <f t="shared" si="582"/>
        <v>0</v>
      </c>
      <c r="R4491" s="41">
        <f t="shared" si="583"/>
        <v>0</v>
      </c>
    </row>
    <row r="4492" spans="4:18" x14ac:dyDescent="0.25">
      <c r="D4492" s="1">
        <v>37357</v>
      </c>
      <c r="E4492" s="1">
        <f t="shared" si="580"/>
        <v>37347</v>
      </c>
      <c r="F4492" s="30">
        <f t="shared" si="578"/>
        <v>0</v>
      </c>
      <c r="H4492" s="42">
        <f>IF(DAY(D4492)&gt;14,VLOOKUP(DATE(YEAR(E4492),MONTH(E4492)-1,DAY(1)),'מדדים וריביות'!B:C,2,FALSE),VLOOKUP(DATE(YEAR(E4492),MONTH(E4492)-2,DAY(1)),'מדדים וריביות'!B:C,2,FALSE))</f>
        <v>26510662.838837001</v>
      </c>
      <c r="I4492" s="43">
        <f>'ריבית יומית'!D4486</f>
        <v>1.0738622586670132E-4</v>
      </c>
      <c r="J4492" s="29">
        <f t="shared" si="579"/>
        <v>1.4597445521681245</v>
      </c>
      <c r="L4492">
        <f>VLOOKUP(D4491,'מדדים וריביות'!B:C,2)</f>
        <v>27048560.345711999</v>
      </c>
      <c r="M4492" s="30">
        <f t="shared" ref="M4492:M4555" si="584">F4492*(1+I4492)*L4492/H4492+G4492-K4492</f>
        <v>0</v>
      </c>
      <c r="O4492" s="39">
        <f t="shared" si="581"/>
        <v>0</v>
      </c>
      <c r="P4492" s="39">
        <f t="shared" si="577"/>
        <v>0</v>
      </c>
      <c r="Q4492" s="39">
        <f t="shared" si="582"/>
        <v>0</v>
      </c>
      <c r="R4492" s="41">
        <f t="shared" si="583"/>
        <v>0</v>
      </c>
    </row>
    <row r="4493" spans="4:18" x14ac:dyDescent="0.25">
      <c r="D4493" s="1">
        <v>37358</v>
      </c>
      <c r="E4493" s="1">
        <f t="shared" si="580"/>
        <v>37347</v>
      </c>
      <c r="F4493" s="30">
        <f t="shared" si="578"/>
        <v>0</v>
      </c>
      <c r="H4493" s="42">
        <f>IF(DAY(D4493)&gt;14,VLOOKUP(DATE(YEAR(E4493),MONTH(E4493)-1,DAY(1)),'מדדים וריביות'!B:C,2,FALSE),VLOOKUP(DATE(YEAR(E4493),MONTH(E4493)-2,DAY(1)),'מדדים וריביות'!B:C,2,FALSE))</f>
        <v>26510662.838837001</v>
      </c>
      <c r="I4493" s="43">
        <f>'ריבית יומית'!D4487</f>
        <v>1.0738622586670132E-4</v>
      </c>
      <c r="J4493" s="29">
        <f t="shared" si="579"/>
        <v>1.4595878125416146</v>
      </c>
      <c r="L4493">
        <f>VLOOKUP(D4492,'מדדים וריביות'!B:C,2)</f>
        <v>27048560.345711999</v>
      </c>
      <c r="M4493" s="30">
        <f t="shared" si="584"/>
        <v>0</v>
      </c>
      <c r="O4493" s="39">
        <f t="shared" si="581"/>
        <v>0</v>
      </c>
      <c r="P4493" s="39">
        <f t="shared" si="577"/>
        <v>0</v>
      </c>
      <c r="Q4493" s="39">
        <f t="shared" si="582"/>
        <v>0</v>
      </c>
      <c r="R4493" s="41">
        <f t="shared" si="583"/>
        <v>0</v>
      </c>
    </row>
    <row r="4494" spans="4:18" x14ac:dyDescent="0.25">
      <c r="D4494" s="1">
        <v>37359</v>
      </c>
      <c r="E4494" s="1">
        <f t="shared" si="580"/>
        <v>37347</v>
      </c>
      <c r="F4494" s="30">
        <f t="shared" si="578"/>
        <v>0</v>
      </c>
      <c r="H4494" s="42">
        <f>IF(DAY(D4494)&gt;14,VLOOKUP(DATE(YEAR(E4494),MONTH(E4494)-1,DAY(1)),'מדדים וריביות'!B:C,2,FALSE),VLOOKUP(DATE(YEAR(E4494),MONTH(E4494)-2,DAY(1)),'מדדים וריביות'!B:C,2,FALSE))</f>
        <v>26510662.838837001</v>
      </c>
      <c r="I4494" s="43">
        <f>'ריבית יומית'!D4488</f>
        <v>1.0738622586670132E-4</v>
      </c>
      <c r="J4494" s="29">
        <f t="shared" si="579"/>
        <v>1.4594310897449745</v>
      </c>
      <c r="L4494">
        <f>VLOOKUP(D4493,'מדדים וריביות'!B:C,2)</f>
        <v>27048560.345711999</v>
      </c>
      <c r="M4494" s="30">
        <f t="shared" si="584"/>
        <v>0</v>
      </c>
      <c r="O4494" s="39">
        <f t="shared" si="581"/>
        <v>0</v>
      </c>
      <c r="P4494" s="39">
        <f t="shared" si="577"/>
        <v>0</v>
      </c>
      <c r="Q4494" s="39">
        <f t="shared" si="582"/>
        <v>0</v>
      </c>
      <c r="R4494" s="41">
        <f t="shared" si="583"/>
        <v>0</v>
      </c>
    </row>
    <row r="4495" spans="4:18" x14ac:dyDescent="0.25">
      <c r="D4495" s="1">
        <v>37360</v>
      </c>
      <c r="E4495" s="1">
        <f t="shared" si="580"/>
        <v>37347</v>
      </c>
      <c r="F4495" s="30">
        <f t="shared" si="578"/>
        <v>0</v>
      </c>
      <c r="H4495" s="42">
        <f>IF(DAY(D4495)&gt;14,VLOOKUP(DATE(YEAR(E4495),MONTH(E4495)-1,DAY(1)),'מדדים וריביות'!B:C,2,FALSE),VLOOKUP(DATE(YEAR(E4495),MONTH(E4495)-2,DAY(1)),'מדדים וריביות'!B:C,2,FALSE))</f>
        <v>26510662.838837001</v>
      </c>
      <c r="I4495" s="43">
        <f>'ריבית יומית'!D4489</f>
        <v>1.0738622586670132E-4</v>
      </c>
      <c r="J4495" s="29">
        <f t="shared" si="579"/>
        <v>1.4592743837763968</v>
      </c>
      <c r="L4495">
        <f>VLOOKUP(D4494,'מדדים וריביות'!B:C,2)</f>
        <v>27048560.345711999</v>
      </c>
      <c r="M4495" s="30">
        <f t="shared" si="584"/>
        <v>0</v>
      </c>
      <c r="O4495" s="39">
        <f t="shared" si="581"/>
        <v>0</v>
      </c>
      <c r="P4495" s="39">
        <f t="shared" si="577"/>
        <v>0</v>
      </c>
      <c r="Q4495" s="39">
        <f t="shared" si="582"/>
        <v>0</v>
      </c>
      <c r="R4495" s="41">
        <f t="shared" si="583"/>
        <v>0</v>
      </c>
    </row>
    <row r="4496" spans="4:18" x14ac:dyDescent="0.25">
      <c r="D4496" s="1">
        <v>37361</v>
      </c>
      <c r="E4496" s="1">
        <f t="shared" si="580"/>
        <v>37347</v>
      </c>
      <c r="F4496" s="30">
        <f t="shared" si="578"/>
        <v>0</v>
      </c>
      <c r="H4496" s="42">
        <f>IF(DAY(D4496)&gt;14,VLOOKUP(DATE(YEAR(E4496),MONTH(E4496)-1,DAY(1)),'מדדים וריביות'!B:C,2,FALSE),VLOOKUP(DATE(YEAR(E4496),MONTH(E4496)-2,DAY(1)),'מדדים וריביות'!B:C,2,FALSE))</f>
        <v>26638733.673807301</v>
      </c>
      <c r="I4496" s="43">
        <f>'ריבית יומית'!D4490</f>
        <v>1.0738622586670132E-4</v>
      </c>
      <c r="J4496" s="29">
        <f t="shared" si="579"/>
        <v>1.4591176946340747</v>
      </c>
      <c r="L4496">
        <f>VLOOKUP(D4495,'מדדים וריביות'!B:C,2)</f>
        <v>27048560.345711999</v>
      </c>
      <c r="M4496" s="30">
        <f t="shared" si="584"/>
        <v>0</v>
      </c>
      <c r="O4496" s="39">
        <f t="shared" si="581"/>
        <v>0</v>
      </c>
      <c r="P4496" s="39">
        <f t="shared" si="577"/>
        <v>0</v>
      </c>
      <c r="Q4496" s="39">
        <f t="shared" si="582"/>
        <v>0</v>
      </c>
      <c r="R4496" s="41">
        <f t="shared" si="583"/>
        <v>0</v>
      </c>
    </row>
    <row r="4497" spans="4:18" x14ac:dyDescent="0.25">
      <c r="D4497" s="1">
        <v>37362</v>
      </c>
      <c r="E4497" s="1">
        <f t="shared" si="580"/>
        <v>37347</v>
      </c>
      <c r="F4497" s="30">
        <f t="shared" si="578"/>
        <v>0</v>
      </c>
      <c r="H4497" s="42">
        <f>IF(DAY(D4497)&gt;14,VLOOKUP(DATE(YEAR(E4497),MONTH(E4497)-1,DAY(1)),'מדדים וריביות'!B:C,2,FALSE),VLOOKUP(DATE(YEAR(E4497),MONTH(E4497)-2,DAY(1)),'מדדים וריביות'!B:C,2,FALSE))</f>
        <v>26638733.673807301</v>
      </c>
      <c r="I4497" s="43">
        <f>'ריבית יומית'!D4491</f>
        <v>1.0738622586670132E-4</v>
      </c>
      <c r="J4497" s="29">
        <f t="shared" si="579"/>
        <v>1.4589610223162015</v>
      </c>
      <c r="L4497">
        <f>VLOOKUP(D4496,'מדדים וריביות'!B:C,2)</f>
        <v>27048560.345711999</v>
      </c>
      <c r="M4497" s="30">
        <f t="shared" si="584"/>
        <v>0</v>
      </c>
      <c r="O4497" s="39">
        <f t="shared" si="581"/>
        <v>0</v>
      </c>
      <c r="P4497" s="39">
        <f t="shared" si="577"/>
        <v>0</v>
      </c>
      <c r="Q4497" s="39">
        <f t="shared" si="582"/>
        <v>0</v>
      </c>
      <c r="R4497" s="41">
        <f t="shared" si="583"/>
        <v>0</v>
      </c>
    </row>
    <row r="4498" spans="4:18" x14ac:dyDescent="0.25">
      <c r="D4498" s="1">
        <v>37363</v>
      </c>
      <c r="E4498" s="1">
        <f t="shared" si="580"/>
        <v>37347</v>
      </c>
      <c r="F4498" s="30">
        <f t="shared" si="578"/>
        <v>0</v>
      </c>
      <c r="H4498" s="42">
        <f>IF(DAY(D4498)&gt;14,VLOOKUP(DATE(YEAR(E4498),MONTH(E4498)-1,DAY(1)),'מדדים וריביות'!B:C,2,FALSE),VLOOKUP(DATE(YEAR(E4498),MONTH(E4498)-2,DAY(1)),'מדדים וריביות'!B:C,2,FALSE))</f>
        <v>26638733.673807301</v>
      </c>
      <c r="I4498" s="43">
        <f>'ריבית יומית'!D4492</f>
        <v>1.0738622586670132E-4</v>
      </c>
      <c r="J4498" s="29">
        <f t="shared" si="579"/>
        <v>1.4588043668209707</v>
      </c>
      <c r="L4498">
        <f>VLOOKUP(D4497,'מדדים וריביות'!B:C,2)</f>
        <v>27048560.345711999</v>
      </c>
      <c r="M4498" s="30">
        <f t="shared" si="584"/>
        <v>0</v>
      </c>
      <c r="O4498" s="39">
        <f t="shared" si="581"/>
        <v>0</v>
      </c>
      <c r="P4498" s="39">
        <f t="shared" si="577"/>
        <v>0</v>
      </c>
      <c r="Q4498" s="39">
        <f t="shared" si="582"/>
        <v>0</v>
      </c>
      <c r="R4498" s="41">
        <f t="shared" si="583"/>
        <v>0</v>
      </c>
    </row>
    <row r="4499" spans="4:18" x14ac:dyDescent="0.25">
      <c r="D4499" s="1">
        <v>37364</v>
      </c>
      <c r="E4499" s="1">
        <f t="shared" si="580"/>
        <v>37347</v>
      </c>
      <c r="F4499" s="30">
        <f t="shared" si="578"/>
        <v>0</v>
      </c>
      <c r="H4499" s="42">
        <f>IF(DAY(D4499)&gt;14,VLOOKUP(DATE(YEAR(E4499),MONTH(E4499)-1,DAY(1)),'מדדים וריביות'!B:C,2,FALSE),VLOOKUP(DATE(YEAR(E4499),MONTH(E4499)-2,DAY(1)),'מדדים וריביות'!B:C,2,FALSE))</f>
        <v>26638733.673807301</v>
      </c>
      <c r="I4499" s="43">
        <f>'ריבית יומית'!D4493</f>
        <v>1.0738622586670132E-4</v>
      </c>
      <c r="J4499" s="29">
        <f t="shared" si="579"/>
        <v>1.458647728146576</v>
      </c>
      <c r="L4499">
        <f>VLOOKUP(D4498,'מדדים וריביות'!B:C,2)</f>
        <v>27048560.345711999</v>
      </c>
      <c r="M4499" s="30">
        <f t="shared" si="584"/>
        <v>0</v>
      </c>
      <c r="O4499" s="39">
        <f t="shared" si="581"/>
        <v>0</v>
      </c>
      <c r="P4499" s="39">
        <f t="shared" si="577"/>
        <v>0</v>
      </c>
      <c r="Q4499" s="39">
        <f t="shared" si="582"/>
        <v>0</v>
      </c>
      <c r="R4499" s="41">
        <f t="shared" si="583"/>
        <v>0</v>
      </c>
    </row>
    <row r="4500" spans="4:18" x14ac:dyDescent="0.25">
      <c r="D4500" s="1">
        <v>37365</v>
      </c>
      <c r="E4500" s="1">
        <f t="shared" si="580"/>
        <v>37347</v>
      </c>
      <c r="F4500" s="30">
        <f t="shared" si="578"/>
        <v>0</v>
      </c>
      <c r="H4500" s="42">
        <f>IF(DAY(D4500)&gt;14,VLOOKUP(DATE(YEAR(E4500),MONTH(E4500)-1,DAY(1)),'מדדים וריביות'!B:C,2,FALSE),VLOOKUP(DATE(YEAR(E4500),MONTH(E4500)-2,DAY(1)),'מדדים וריביות'!B:C,2,FALSE))</f>
        <v>26638733.673807301</v>
      </c>
      <c r="I4500" s="43">
        <f>'ריבית יומית'!D4494</f>
        <v>1.0738622586670132E-4</v>
      </c>
      <c r="J4500" s="29">
        <f t="shared" si="579"/>
        <v>1.4584911062912111</v>
      </c>
      <c r="L4500">
        <f>VLOOKUP(D4499,'מדדים וריביות'!B:C,2)</f>
        <v>27048560.345711999</v>
      </c>
      <c r="M4500" s="30">
        <f t="shared" si="584"/>
        <v>0</v>
      </c>
      <c r="O4500" s="39">
        <f t="shared" si="581"/>
        <v>0</v>
      </c>
      <c r="P4500" s="39">
        <f t="shared" si="577"/>
        <v>0</v>
      </c>
      <c r="Q4500" s="39">
        <f t="shared" si="582"/>
        <v>0</v>
      </c>
      <c r="R4500" s="41">
        <f t="shared" si="583"/>
        <v>0</v>
      </c>
    </row>
    <row r="4501" spans="4:18" x14ac:dyDescent="0.25">
      <c r="D4501" s="1">
        <v>37366</v>
      </c>
      <c r="E4501" s="1">
        <f t="shared" si="580"/>
        <v>37347</v>
      </c>
      <c r="F4501" s="30">
        <f t="shared" si="578"/>
        <v>0</v>
      </c>
      <c r="H4501" s="42">
        <f>IF(DAY(D4501)&gt;14,VLOOKUP(DATE(YEAR(E4501),MONTH(E4501)-1,DAY(1)),'מדדים וריביות'!B:C,2,FALSE),VLOOKUP(DATE(YEAR(E4501),MONTH(E4501)-2,DAY(1)),'מדדים וריביות'!B:C,2,FALSE))</f>
        <v>26638733.673807301</v>
      </c>
      <c r="I4501" s="43">
        <f>'ריבית יומית'!D4495</f>
        <v>1.0738622586670132E-4</v>
      </c>
      <c r="J4501" s="29">
        <f t="shared" si="579"/>
        <v>1.4583345012530704</v>
      </c>
      <c r="L4501">
        <f>VLOOKUP(D4500,'מדדים וריביות'!B:C,2)</f>
        <v>27048560.345711999</v>
      </c>
      <c r="M4501" s="30">
        <f t="shared" si="584"/>
        <v>0</v>
      </c>
      <c r="O4501" s="39">
        <f t="shared" si="581"/>
        <v>0</v>
      </c>
      <c r="P4501" s="39">
        <f t="shared" si="577"/>
        <v>0</v>
      </c>
      <c r="Q4501" s="39">
        <f t="shared" si="582"/>
        <v>0</v>
      </c>
      <c r="R4501" s="41">
        <f t="shared" si="583"/>
        <v>0</v>
      </c>
    </row>
    <row r="4502" spans="4:18" x14ac:dyDescent="0.25">
      <c r="D4502" s="1">
        <v>37367</v>
      </c>
      <c r="E4502" s="1">
        <f t="shared" si="580"/>
        <v>37347</v>
      </c>
      <c r="F4502" s="30">
        <f t="shared" si="578"/>
        <v>0</v>
      </c>
      <c r="H4502" s="42">
        <f>IF(DAY(D4502)&gt;14,VLOOKUP(DATE(YEAR(E4502),MONTH(E4502)-1,DAY(1)),'מדדים וריביות'!B:C,2,FALSE),VLOOKUP(DATE(YEAR(E4502),MONTH(E4502)-2,DAY(1)),'מדדים וריביות'!B:C,2,FALSE))</f>
        <v>26638733.673807301</v>
      </c>
      <c r="I4502" s="43">
        <f>'ריבית יומית'!D4496</f>
        <v>1.0738622586670132E-4</v>
      </c>
      <c r="J4502" s="29">
        <f t="shared" si="579"/>
        <v>1.4581779130303478</v>
      </c>
      <c r="L4502">
        <f>VLOOKUP(D4501,'מדדים וריביות'!B:C,2)</f>
        <v>27048560.345711999</v>
      </c>
      <c r="M4502" s="30">
        <f t="shared" si="584"/>
        <v>0</v>
      </c>
      <c r="O4502" s="39">
        <f t="shared" si="581"/>
        <v>0</v>
      </c>
      <c r="P4502" s="39">
        <f t="shared" si="577"/>
        <v>0</v>
      </c>
      <c r="Q4502" s="39">
        <f t="shared" si="582"/>
        <v>0</v>
      </c>
      <c r="R4502" s="41">
        <f t="shared" si="583"/>
        <v>0</v>
      </c>
    </row>
    <row r="4503" spans="4:18" x14ac:dyDescent="0.25">
      <c r="D4503" s="1">
        <v>37368</v>
      </c>
      <c r="E4503" s="1">
        <f t="shared" si="580"/>
        <v>37347</v>
      </c>
      <c r="F4503" s="30">
        <f t="shared" si="578"/>
        <v>0</v>
      </c>
      <c r="H4503" s="42">
        <f>IF(DAY(D4503)&gt;14,VLOOKUP(DATE(YEAR(E4503),MONTH(E4503)-1,DAY(1)),'מדדים וריביות'!B:C,2,FALSE),VLOOKUP(DATE(YEAR(E4503),MONTH(E4503)-2,DAY(1)),'מדדים וריביות'!B:C,2,FALSE))</f>
        <v>26638733.673807301</v>
      </c>
      <c r="I4503" s="43">
        <f>'ריבית יומית'!D4497</f>
        <v>1.0738622586670132E-4</v>
      </c>
      <c r="J4503" s="29">
        <f t="shared" si="579"/>
        <v>1.458021341621238</v>
      </c>
      <c r="L4503">
        <f>VLOOKUP(D4502,'מדדים וריביות'!B:C,2)</f>
        <v>27048560.345711999</v>
      </c>
      <c r="M4503" s="30">
        <f t="shared" si="584"/>
        <v>0</v>
      </c>
      <c r="O4503" s="39">
        <f t="shared" si="581"/>
        <v>0</v>
      </c>
      <c r="P4503" s="39">
        <f t="shared" si="577"/>
        <v>0</v>
      </c>
      <c r="Q4503" s="39">
        <f t="shared" si="582"/>
        <v>0</v>
      </c>
      <c r="R4503" s="41">
        <f t="shared" si="583"/>
        <v>0</v>
      </c>
    </row>
    <row r="4504" spans="4:18" x14ac:dyDescent="0.25">
      <c r="D4504" s="1">
        <v>37369</v>
      </c>
      <c r="E4504" s="1">
        <f t="shared" si="580"/>
        <v>37347</v>
      </c>
      <c r="F4504" s="30">
        <f t="shared" si="578"/>
        <v>0</v>
      </c>
      <c r="H4504" s="42">
        <f>IF(DAY(D4504)&gt;14,VLOOKUP(DATE(YEAR(E4504),MONTH(E4504)-1,DAY(1)),'מדדים וריביות'!B:C,2,FALSE),VLOOKUP(DATE(YEAR(E4504),MONTH(E4504)-2,DAY(1)),'מדדים וריביות'!B:C,2,FALSE))</f>
        <v>26638733.673807301</v>
      </c>
      <c r="I4504" s="43">
        <f>'ריבית יומית'!D4498</f>
        <v>1.0738622586670132E-4</v>
      </c>
      <c r="J4504" s="29">
        <f t="shared" si="579"/>
        <v>1.4578647870239354</v>
      </c>
      <c r="L4504">
        <f>VLOOKUP(D4503,'מדדים וריביות'!B:C,2)</f>
        <v>27048560.345711999</v>
      </c>
      <c r="M4504" s="30">
        <f t="shared" si="584"/>
        <v>0</v>
      </c>
      <c r="O4504" s="39">
        <f t="shared" si="581"/>
        <v>0</v>
      </c>
      <c r="P4504" s="39">
        <f t="shared" si="577"/>
        <v>0</v>
      </c>
      <c r="Q4504" s="39">
        <f t="shared" si="582"/>
        <v>0</v>
      </c>
      <c r="R4504" s="41">
        <f t="shared" si="583"/>
        <v>0</v>
      </c>
    </row>
    <row r="4505" spans="4:18" x14ac:dyDescent="0.25">
      <c r="D4505" s="1">
        <v>37370</v>
      </c>
      <c r="E4505" s="1">
        <f t="shared" si="580"/>
        <v>37347</v>
      </c>
      <c r="F4505" s="30">
        <f t="shared" si="578"/>
        <v>0</v>
      </c>
      <c r="H4505" s="42">
        <f>IF(DAY(D4505)&gt;14,VLOOKUP(DATE(YEAR(E4505),MONTH(E4505)-1,DAY(1)),'מדדים וריביות'!B:C,2,FALSE),VLOOKUP(DATE(YEAR(E4505),MONTH(E4505)-2,DAY(1)),'מדדים וריביות'!B:C,2,FALSE))</f>
        <v>26638733.673807301</v>
      </c>
      <c r="I4505" s="43">
        <f>'ריבית יומית'!D4499</f>
        <v>1.0738622586670132E-4</v>
      </c>
      <c r="J4505" s="29">
        <f t="shared" si="579"/>
        <v>1.4577082492366351</v>
      </c>
      <c r="L4505">
        <f>VLOOKUP(D4504,'מדדים וריביות'!B:C,2)</f>
        <v>27048560.345711999</v>
      </c>
      <c r="M4505" s="30">
        <f t="shared" si="584"/>
        <v>0</v>
      </c>
      <c r="O4505" s="39">
        <f t="shared" si="581"/>
        <v>0</v>
      </c>
      <c r="P4505" s="39">
        <f t="shared" si="577"/>
        <v>0</v>
      </c>
      <c r="Q4505" s="39">
        <f t="shared" si="582"/>
        <v>0</v>
      </c>
      <c r="R4505" s="41">
        <f t="shared" si="583"/>
        <v>0</v>
      </c>
    </row>
    <row r="4506" spans="4:18" x14ac:dyDescent="0.25">
      <c r="D4506" s="1">
        <v>37371</v>
      </c>
      <c r="E4506" s="1">
        <f t="shared" si="580"/>
        <v>37347</v>
      </c>
      <c r="F4506" s="30">
        <f t="shared" si="578"/>
        <v>0</v>
      </c>
      <c r="H4506" s="42">
        <f>IF(DAY(D4506)&gt;14,VLOOKUP(DATE(YEAR(E4506),MONTH(E4506)-1,DAY(1)),'מדדים וריביות'!B:C,2,FALSE),VLOOKUP(DATE(YEAR(E4506),MONTH(E4506)-2,DAY(1)),'מדדים וריביות'!B:C,2,FALSE))</f>
        <v>26638733.673807301</v>
      </c>
      <c r="I4506" s="43">
        <f>'ריבית יומית'!D4500</f>
        <v>1.0738622586670132E-4</v>
      </c>
      <c r="J4506" s="29">
        <f t="shared" si="579"/>
        <v>1.4575517282575321</v>
      </c>
      <c r="L4506">
        <f>VLOOKUP(D4505,'מדדים וריביות'!B:C,2)</f>
        <v>27048560.345711999</v>
      </c>
      <c r="M4506" s="30">
        <f t="shared" si="584"/>
        <v>0</v>
      </c>
      <c r="O4506" s="39">
        <f t="shared" si="581"/>
        <v>0</v>
      </c>
      <c r="P4506" s="39">
        <f t="shared" si="577"/>
        <v>0</v>
      </c>
      <c r="Q4506" s="39">
        <f t="shared" si="582"/>
        <v>0</v>
      </c>
      <c r="R4506" s="41">
        <f t="shared" si="583"/>
        <v>0</v>
      </c>
    </row>
    <row r="4507" spans="4:18" x14ac:dyDescent="0.25">
      <c r="D4507" s="1">
        <v>37372</v>
      </c>
      <c r="E4507" s="1">
        <f t="shared" si="580"/>
        <v>37347</v>
      </c>
      <c r="F4507" s="30">
        <f t="shared" si="578"/>
        <v>0</v>
      </c>
      <c r="H4507" s="42">
        <f>IF(DAY(D4507)&gt;14,VLOOKUP(DATE(YEAR(E4507),MONTH(E4507)-1,DAY(1)),'מדדים וריביות'!B:C,2,FALSE),VLOOKUP(DATE(YEAR(E4507),MONTH(E4507)-2,DAY(1)),'מדדים וריביות'!B:C,2,FALSE))</f>
        <v>26638733.673807301</v>
      </c>
      <c r="I4507" s="43">
        <f>'ריבית יומית'!D4501</f>
        <v>1.0738622586670132E-4</v>
      </c>
      <c r="J4507" s="29">
        <f t="shared" si="579"/>
        <v>1.4573952240848216</v>
      </c>
      <c r="L4507">
        <f>VLOOKUP(D4506,'מדדים וריביות'!B:C,2)</f>
        <v>27048560.345711999</v>
      </c>
      <c r="M4507" s="30">
        <f t="shared" si="584"/>
        <v>0</v>
      </c>
      <c r="O4507" s="39">
        <f t="shared" si="581"/>
        <v>0</v>
      </c>
      <c r="P4507" s="39">
        <f t="shared" si="577"/>
        <v>0</v>
      </c>
      <c r="Q4507" s="39">
        <f t="shared" si="582"/>
        <v>0</v>
      </c>
      <c r="R4507" s="41">
        <f t="shared" si="583"/>
        <v>0</v>
      </c>
    </row>
    <row r="4508" spans="4:18" x14ac:dyDescent="0.25">
      <c r="D4508" s="1">
        <v>37373</v>
      </c>
      <c r="E4508" s="1">
        <f t="shared" si="580"/>
        <v>37347</v>
      </c>
      <c r="F4508" s="30">
        <f t="shared" si="578"/>
        <v>0</v>
      </c>
      <c r="H4508" s="42">
        <f>IF(DAY(D4508)&gt;14,VLOOKUP(DATE(YEAR(E4508),MONTH(E4508)-1,DAY(1)),'מדדים וריביות'!B:C,2,FALSE),VLOOKUP(DATE(YEAR(E4508),MONTH(E4508)-2,DAY(1)),'מדדים וריביות'!B:C,2,FALSE))</f>
        <v>26638733.673807301</v>
      </c>
      <c r="I4508" s="43">
        <f>'ריבית יומית'!D4502</f>
        <v>1.0738622586670132E-4</v>
      </c>
      <c r="J4508" s="29">
        <f t="shared" si="579"/>
        <v>1.4572387367166988</v>
      </c>
      <c r="L4508">
        <f>VLOOKUP(D4507,'מדדים וריביות'!B:C,2)</f>
        <v>27048560.345711999</v>
      </c>
      <c r="M4508" s="30">
        <f t="shared" si="584"/>
        <v>0</v>
      </c>
      <c r="O4508" s="39">
        <f t="shared" si="581"/>
        <v>0</v>
      </c>
      <c r="P4508" s="39">
        <f t="shared" si="577"/>
        <v>0</v>
      </c>
      <c r="Q4508" s="39">
        <f t="shared" si="582"/>
        <v>0</v>
      </c>
      <c r="R4508" s="41">
        <f t="shared" si="583"/>
        <v>0</v>
      </c>
    </row>
    <row r="4509" spans="4:18" x14ac:dyDescent="0.25">
      <c r="D4509" s="1">
        <v>37374</v>
      </c>
      <c r="E4509" s="1">
        <f t="shared" si="580"/>
        <v>37347</v>
      </c>
      <c r="F4509" s="30">
        <f t="shared" si="578"/>
        <v>0</v>
      </c>
      <c r="H4509" s="42">
        <f>IF(DAY(D4509)&gt;14,VLOOKUP(DATE(YEAR(E4509),MONTH(E4509)-1,DAY(1)),'מדדים וריביות'!B:C,2,FALSE),VLOOKUP(DATE(YEAR(E4509),MONTH(E4509)-2,DAY(1)),'מדדים וריביות'!B:C,2,FALSE))</f>
        <v>26638733.673807301</v>
      </c>
      <c r="I4509" s="43">
        <f>'ריבית יומית'!D4503</f>
        <v>1.0738622586670132E-4</v>
      </c>
      <c r="J4509" s="29">
        <f t="shared" si="579"/>
        <v>1.4570822661513596</v>
      </c>
      <c r="L4509">
        <f>VLOOKUP(D4508,'מדדים וריביות'!B:C,2)</f>
        <v>27048560.345711999</v>
      </c>
      <c r="M4509" s="30">
        <f t="shared" si="584"/>
        <v>0</v>
      </c>
      <c r="O4509" s="39">
        <f t="shared" si="581"/>
        <v>0</v>
      </c>
      <c r="P4509" s="39">
        <f t="shared" si="577"/>
        <v>0</v>
      </c>
      <c r="Q4509" s="39">
        <f t="shared" si="582"/>
        <v>0</v>
      </c>
      <c r="R4509" s="41">
        <f t="shared" si="583"/>
        <v>0</v>
      </c>
    </row>
    <row r="4510" spans="4:18" x14ac:dyDescent="0.25">
      <c r="D4510" s="1">
        <v>37375</v>
      </c>
      <c r="E4510" s="1">
        <f t="shared" si="580"/>
        <v>37347</v>
      </c>
      <c r="F4510" s="30">
        <f t="shared" si="578"/>
        <v>0</v>
      </c>
      <c r="H4510" s="42">
        <f>IF(DAY(D4510)&gt;14,VLOOKUP(DATE(YEAR(E4510),MONTH(E4510)-1,DAY(1)),'מדדים וריביות'!B:C,2,FALSE),VLOOKUP(DATE(YEAR(E4510),MONTH(E4510)-2,DAY(1)),'מדדים וריביות'!B:C,2,FALSE))</f>
        <v>26638733.673807301</v>
      </c>
      <c r="I4510" s="43">
        <f>'ריבית יומית'!D4504</f>
        <v>1.0738622586670132E-4</v>
      </c>
      <c r="J4510" s="29">
        <f t="shared" si="579"/>
        <v>1.4569258123869997</v>
      </c>
      <c r="L4510">
        <f>VLOOKUP(D4509,'מדדים וריביות'!B:C,2)</f>
        <v>27048560.345711999</v>
      </c>
      <c r="M4510" s="30">
        <f t="shared" si="584"/>
        <v>0</v>
      </c>
      <c r="O4510" s="39">
        <f t="shared" si="581"/>
        <v>0</v>
      </c>
      <c r="P4510" s="39">
        <f t="shared" si="577"/>
        <v>0</v>
      </c>
      <c r="Q4510" s="39">
        <f t="shared" si="582"/>
        <v>0</v>
      </c>
      <c r="R4510" s="41">
        <f t="shared" si="583"/>
        <v>0</v>
      </c>
    </row>
    <row r="4511" spans="4:18" x14ac:dyDescent="0.25">
      <c r="D4511" s="1">
        <v>37376</v>
      </c>
      <c r="E4511" s="1">
        <f t="shared" si="580"/>
        <v>37347</v>
      </c>
      <c r="F4511" s="30">
        <f t="shared" si="578"/>
        <v>0</v>
      </c>
      <c r="H4511" s="42">
        <f>IF(DAY(D4511)&gt;14,VLOOKUP(DATE(YEAR(E4511),MONTH(E4511)-1,DAY(1)),'מדדים וריביות'!B:C,2,FALSE),VLOOKUP(DATE(YEAR(E4511),MONTH(E4511)-2,DAY(1)),'מדדים וריביות'!B:C,2,FALSE))</f>
        <v>26638733.673807301</v>
      </c>
      <c r="I4511" s="43">
        <f>'ריבית יומית'!D4505</f>
        <v>1.0738622586670132E-4</v>
      </c>
      <c r="J4511" s="29">
        <f t="shared" si="579"/>
        <v>1.4567693754218149</v>
      </c>
      <c r="L4511">
        <f>VLOOKUP(D4510,'מדדים וריביות'!B:C,2)</f>
        <v>27048560.345711999</v>
      </c>
      <c r="M4511" s="30">
        <f t="shared" si="584"/>
        <v>0</v>
      </c>
      <c r="O4511" s="39">
        <f t="shared" si="581"/>
        <v>0</v>
      </c>
      <c r="P4511" s="39">
        <f t="shared" si="577"/>
        <v>0</v>
      </c>
      <c r="Q4511" s="39">
        <f t="shared" si="582"/>
        <v>0</v>
      </c>
      <c r="R4511" s="41">
        <f t="shared" si="583"/>
        <v>0</v>
      </c>
    </row>
    <row r="4512" spans="4:18" x14ac:dyDescent="0.25">
      <c r="D4512" s="1">
        <v>37377</v>
      </c>
      <c r="E4512" s="1">
        <f t="shared" si="580"/>
        <v>37377</v>
      </c>
      <c r="F4512" s="30">
        <f t="shared" si="578"/>
        <v>0</v>
      </c>
      <c r="H4512" s="42">
        <f>IF(DAY(D4512)&gt;14,VLOOKUP(DATE(YEAR(E4512),MONTH(E4512)-1,DAY(1)),'מדדים וריביות'!B:C,2,FALSE),VLOOKUP(DATE(YEAR(E4512),MONTH(E4512)-2,DAY(1)),'מדדים וריביות'!B:C,2,FALSE))</f>
        <v>26638733.673807301</v>
      </c>
      <c r="I4512" s="43">
        <f>'ריבית יומית'!D4506</f>
        <v>1.0738622586670132E-4</v>
      </c>
      <c r="J4512" s="29">
        <f t="shared" si="579"/>
        <v>1.4566129552540017</v>
      </c>
      <c r="L4512">
        <f>VLOOKUP(D4511,'מדדים וריביות'!B:C,2)</f>
        <v>27048560.345711999</v>
      </c>
      <c r="M4512" s="30">
        <f t="shared" si="584"/>
        <v>0</v>
      </c>
      <c r="O4512" s="39">
        <f t="shared" si="581"/>
        <v>0</v>
      </c>
      <c r="P4512" s="39">
        <f t="shared" si="577"/>
        <v>0</v>
      </c>
      <c r="Q4512" s="39">
        <f t="shared" si="582"/>
        <v>0</v>
      </c>
      <c r="R4512" s="41">
        <f t="shared" si="583"/>
        <v>0</v>
      </c>
    </row>
    <row r="4513" spans="4:18" x14ac:dyDescent="0.25">
      <c r="D4513" s="1">
        <v>37378</v>
      </c>
      <c r="E4513" s="1">
        <f t="shared" si="580"/>
        <v>37377</v>
      </c>
      <c r="F4513" s="30">
        <f t="shared" si="578"/>
        <v>0</v>
      </c>
      <c r="H4513" s="42">
        <f>IF(DAY(D4513)&gt;14,VLOOKUP(DATE(YEAR(E4513),MONTH(E4513)-1,DAY(1)),'מדדים וריביות'!B:C,2,FALSE),VLOOKUP(DATE(YEAR(E4513),MONTH(E4513)-2,DAY(1)),'מדדים וריביות'!B:C,2,FALSE))</f>
        <v>26638733.673807301</v>
      </c>
      <c r="I4513" s="43">
        <f>'ריבית יומית'!D4507</f>
        <v>1.0738622586670132E-4</v>
      </c>
      <c r="J4513" s="29">
        <f t="shared" si="579"/>
        <v>1.4564565518817563</v>
      </c>
      <c r="L4513">
        <f>VLOOKUP(D4512,'מדדים וריביות'!B:C,2)</f>
        <v>27304702.0156524</v>
      </c>
      <c r="M4513" s="30">
        <f t="shared" si="584"/>
        <v>0</v>
      </c>
      <c r="O4513" s="39">
        <f t="shared" si="581"/>
        <v>0</v>
      </c>
      <c r="P4513" s="39">
        <f t="shared" si="577"/>
        <v>0</v>
      </c>
      <c r="Q4513" s="39">
        <f t="shared" si="582"/>
        <v>0</v>
      </c>
      <c r="R4513" s="41">
        <f t="shared" si="583"/>
        <v>0</v>
      </c>
    </row>
    <row r="4514" spans="4:18" x14ac:dyDescent="0.25">
      <c r="D4514" s="1">
        <v>37379</v>
      </c>
      <c r="E4514" s="1">
        <f t="shared" si="580"/>
        <v>37377</v>
      </c>
      <c r="F4514" s="30">
        <f t="shared" si="578"/>
        <v>0</v>
      </c>
      <c r="H4514" s="42">
        <f>IF(DAY(D4514)&gt;14,VLOOKUP(DATE(YEAR(E4514),MONTH(E4514)-1,DAY(1)),'מדדים וריביות'!B:C,2,FALSE),VLOOKUP(DATE(YEAR(E4514),MONTH(E4514)-2,DAY(1)),'מדדים וריביות'!B:C,2,FALSE))</f>
        <v>26638733.673807301</v>
      </c>
      <c r="I4514" s="43">
        <f>'ריבית יומית'!D4508</f>
        <v>1.0738622586670132E-4</v>
      </c>
      <c r="J4514" s="29">
        <f t="shared" si="579"/>
        <v>1.4563001653032752</v>
      </c>
      <c r="L4514">
        <f>VLOOKUP(D4513,'מדדים וריביות'!B:C,2)</f>
        <v>27304702.0156524</v>
      </c>
      <c r="M4514" s="30">
        <f t="shared" si="584"/>
        <v>0</v>
      </c>
      <c r="O4514" s="39">
        <f t="shared" si="581"/>
        <v>0</v>
      </c>
      <c r="P4514" s="39">
        <f t="shared" si="577"/>
        <v>0</v>
      </c>
      <c r="Q4514" s="39">
        <f t="shared" si="582"/>
        <v>0</v>
      </c>
      <c r="R4514" s="41">
        <f t="shared" si="583"/>
        <v>0</v>
      </c>
    </row>
    <row r="4515" spans="4:18" x14ac:dyDescent="0.25">
      <c r="D4515" s="1">
        <v>37380</v>
      </c>
      <c r="E4515" s="1">
        <f t="shared" si="580"/>
        <v>37377</v>
      </c>
      <c r="F4515" s="30">
        <f t="shared" si="578"/>
        <v>0</v>
      </c>
      <c r="H4515" s="42">
        <f>IF(DAY(D4515)&gt;14,VLOOKUP(DATE(YEAR(E4515),MONTH(E4515)-1,DAY(1)),'מדדים וריביות'!B:C,2,FALSE),VLOOKUP(DATE(YEAR(E4515),MONTH(E4515)-2,DAY(1)),'מדדים וריביות'!B:C,2,FALSE))</f>
        <v>26638733.673807301</v>
      </c>
      <c r="I4515" s="43">
        <f>'ריבית יומית'!D4509</f>
        <v>1.0738622586670132E-4</v>
      </c>
      <c r="J4515" s="29">
        <f t="shared" si="579"/>
        <v>1.4561437955167555</v>
      </c>
      <c r="L4515">
        <f>VLOOKUP(D4514,'מדדים וריביות'!B:C,2)</f>
        <v>27304702.0156524</v>
      </c>
      <c r="M4515" s="30">
        <f t="shared" si="584"/>
        <v>0</v>
      </c>
      <c r="O4515" s="39">
        <f t="shared" si="581"/>
        <v>0</v>
      </c>
      <c r="P4515" s="39">
        <f t="shared" si="577"/>
        <v>0</v>
      </c>
      <c r="Q4515" s="39">
        <f t="shared" si="582"/>
        <v>0</v>
      </c>
      <c r="R4515" s="41">
        <f t="shared" si="583"/>
        <v>0</v>
      </c>
    </row>
    <row r="4516" spans="4:18" x14ac:dyDescent="0.25">
      <c r="D4516" s="1">
        <v>37381</v>
      </c>
      <c r="E4516" s="1">
        <f t="shared" si="580"/>
        <v>37377</v>
      </c>
      <c r="F4516" s="30">
        <f t="shared" si="578"/>
        <v>0</v>
      </c>
      <c r="H4516" s="42">
        <f>IF(DAY(D4516)&gt;14,VLOOKUP(DATE(YEAR(E4516),MONTH(E4516)-1,DAY(1)),'מדדים וריביות'!B:C,2,FALSE),VLOOKUP(DATE(YEAR(E4516),MONTH(E4516)-2,DAY(1)),'מדדים וריביות'!B:C,2,FALSE))</f>
        <v>26638733.673807301</v>
      </c>
      <c r="I4516" s="43">
        <f>'ריבית יומית'!D4510</f>
        <v>1.0738622586670132E-4</v>
      </c>
      <c r="J4516" s="29">
        <f t="shared" si="579"/>
        <v>1.455987442520394</v>
      </c>
      <c r="L4516">
        <f>VLOOKUP(D4515,'מדדים וריביות'!B:C,2)</f>
        <v>27304702.0156524</v>
      </c>
      <c r="M4516" s="30">
        <f t="shared" si="584"/>
        <v>0</v>
      </c>
      <c r="O4516" s="39">
        <f t="shared" si="581"/>
        <v>0</v>
      </c>
      <c r="P4516" s="39">
        <f t="shared" si="577"/>
        <v>0</v>
      </c>
      <c r="Q4516" s="39">
        <f t="shared" si="582"/>
        <v>0</v>
      </c>
      <c r="R4516" s="41">
        <f t="shared" si="583"/>
        <v>0</v>
      </c>
    </row>
    <row r="4517" spans="4:18" x14ac:dyDescent="0.25">
      <c r="D4517" s="1">
        <v>37382</v>
      </c>
      <c r="E4517" s="1">
        <f t="shared" si="580"/>
        <v>37377</v>
      </c>
      <c r="F4517" s="30">
        <f t="shared" si="578"/>
        <v>0</v>
      </c>
      <c r="H4517" s="42">
        <f>IF(DAY(D4517)&gt;14,VLOOKUP(DATE(YEAR(E4517),MONTH(E4517)-1,DAY(1)),'מדדים וריביות'!B:C,2,FALSE),VLOOKUP(DATE(YEAR(E4517),MONTH(E4517)-2,DAY(1)),'מדדים וריביות'!B:C,2,FALSE))</f>
        <v>26638733.673807301</v>
      </c>
      <c r="I4517" s="43">
        <f>'ריבית יומית'!D4511</f>
        <v>1.0738622586670132E-4</v>
      </c>
      <c r="J4517" s="29">
        <f t="shared" si="579"/>
        <v>1.4558311063123879</v>
      </c>
      <c r="L4517">
        <f>VLOOKUP(D4516,'מדדים וריביות'!B:C,2)</f>
        <v>27304702.0156524</v>
      </c>
      <c r="M4517" s="30">
        <f t="shared" si="584"/>
        <v>0</v>
      </c>
      <c r="O4517" s="39">
        <f t="shared" si="581"/>
        <v>0</v>
      </c>
      <c r="P4517" s="39">
        <f t="shared" si="577"/>
        <v>0</v>
      </c>
      <c r="Q4517" s="39">
        <f t="shared" si="582"/>
        <v>0</v>
      </c>
      <c r="R4517" s="41">
        <f t="shared" si="583"/>
        <v>0</v>
      </c>
    </row>
    <row r="4518" spans="4:18" x14ac:dyDescent="0.25">
      <c r="D4518" s="1">
        <v>37383</v>
      </c>
      <c r="E4518" s="1">
        <f t="shared" si="580"/>
        <v>37377</v>
      </c>
      <c r="F4518" s="30">
        <f t="shared" si="578"/>
        <v>0</v>
      </c>
      <c r="H4518" s="42">
        <f>IF(DAY(D4518)&gt;14,VLOOKUP(DATE(YEAR(E4518),MONTH(E4518)-1,DAY(1)),'מדדים וריביות'!B:C,2,FALSE),VLOOKUP(DATE(YEAR(E4518),MONTH(E4518)-2,DAY(1)),'מדדים וריביות'!B:C,2,FALSE))</f>
        <v>26638733.673807301</v>
      </c>
      <c r="I4518" s="43">
        <f>'ריבית יומית'!D4512</f>
        <v>1.0738622586670132E-4</v>
      </c>
      <c r="J4518" s="29">
        <f t="shared" si="579"/>
        <v>1.4556747868909343</v>
      </c>
      <c r="L4518">
        <f>VLOOKUP(D4517,'מדדים וריביות'!B:C,2)</f>
        <v>27304702.0156524</v>
      </c>
      <c r="M4518" s="30">
        <f t="shared" si="584"/>
        <v>0</v>
      </c>
      <c r="O4518" s="39">
        <f t="shared" si="581"/>
        <v>0</v>
      </c>
      <c r="P4518" s="39">
        <f t="shared" si="577"/>
        <v>0</v>
      </c>
      <c r="Q4518" s="39">
        <f t="shared" si="582"/>
        <v>0</v>
      </c>
      <c r="R4518" s="41">
        <f t="shared" si="583"/>
        <v>0</v>
      </c>
    </row>
    <row r="4519" spans="4:18" x14ac:dyDescent="0.25">
      <c r="D4519" s="1">
        <v>37384</v>
      </c>
      <c r="E4519" s="1">
        <f t="shared" si="580"/>
        <v>37377</v>
      </c>
      <c r="F4519" s="30">
        <f t="shared" si="578"/>
        <v>0</v>
      </c>
      <c r="H4519" s="42">
        <f>IF(DAY(D4519)&gt;14,VLOOKUP(DATE(YEAR(E4519),MONTH(E4519)-1,DAY(1)),'מדדים וריביות'!B:C,2,FALSE),VLOOKUP(DATE(YEAR(E4519),MONTH(E4519)-2,DAY(1)),'מדדים וריביות'!B:C,2,FALSE))</f>
        <v>26638733.673807301</v>
      </c>
      <c r="I4519" s="43">
        <f>'ריבית יומית'!D4513</f>
        <v>1.0738622586670132E-4</v>
      </c>
      <c r="J4519" s="29">
        <f t="shared" si="579"/>
        <v>1.455518484254231</v>
      </c>
      <c r="L4519">
        <f>VLOOKUP(D4518,'מדדים וריביות'!B:C,2)</f>
        <v>27304702.0156524</v>
      </c>
      <c r="M4519" s="30">
        <f t="shared" si="584"/>
        <v>0</v>
      </c>
      <c r="O4519" s="39">
        <f t="shared" si="581"/>
        <v>0</v>
      </c>
      <c r="P4519" s="39">
        <f t="shared" si="577"/>
        <v>0</v>
      </c>
      <c r="Q4519" s="39">
        <f t="shared" si="582"/>
        <v>0</v>
      </c>
      <c r="R4519" s="41">
        <f t="shared" si="583"/>
        <v>0</v>
      </c>
    </row>
    <row r="4520" spans="4:18" x14ac:dyDescent="0.25">
      <c r="D4520" s="1">
        <v>37385</v>
      </c>
      <c r="E4520" s="1">
        <f t="shared" si="580"/>
        <v>37377</v>
      </c>
      <c r="F4520" s="30">
        <f t="shared" si="578"/>
        <v>0</v>
      </c>
      <c r="H4520" s="42">
        <f>IF(DAY(D4520)&gt;14,VLOOKUP(DATE(YEAR(E4520),MONTH(E4520)-1,DAY(1)),'מדדים וריביות'!B:C,2,FALSE),VLOOKUP(DATE(YEAR(E4520),MONTH(E4520)-2,DAY(1)),'מדדים וריביות'!B:C,2,FALSE))</f>
        <v>26638733.673807301</v>
      </c>
      <c r="I4520" s="43">
        <f>'ריבית יומית'!D4514</f>
        <v>1.0738622586670132E-4</v>
      </c>
      <c r="J4520" s="29">
        <f t="shared" si="579"/>
        <v>1.4553621984004756</v>
      </c>
      <c r="L4520">
        <f>VLOOKUP(D4519,'מדדים וריביות'!B:C,2)</f>
        <v>27304702.0156524</v>
      </c>
      <c r="M4520" s="30">
        <f t="shared" si="584"/>
        <v>0</v>
      </c>
      <c r="O4520" s="39">
        <f t="shared" si="581"/>
        <v>0</v>
      </c>
      <c r="P4520" s="39">
        <f t="shared" si="577"/>
        <v>0</v>
      </c>
      <c r="Q4520" s="39">
        <f t="shared" si="582"/>
        <v>0</v>
      </c>
      <c r="R4520" s="41">
        <f t="shared" si="583"/>
        <v>0</v>
      </c>
    </row>
    <row r="4521" spans="4:18" x14ac:dyDescent="0.25">
      <c r="D4521" s="1">
        <v>37386</v>
      </c>
      <c r="E4521" s="1">
        <f t="shared" si="580"/>
        <v>37377</v>
      </c>
      <c r="F4521" s="30">
        <f t="shared" si="578"/>
        <v>0</v>
      </c>
      <c r="H4521" s="42">
        <f>IF(DAY(D4521)&gt;14,VLOOKUP(DATE(YEAR(E4521),MONTH(E4521)-1,DAY(1)),'מדדים וריביות'!B:C,2,FALSE),VLOOKUP(DATE(YEAR(E4521),MONTH(E4521)-2,DAY(1)),'מדדים וריביות'!B:C,2,FALSE))</f>
        <v>26638733.673807301</v>
      </c>
      <c r="I4521" s="43">
        <f>'ריבית יומית'!D4515</f>
        <v>1.0738622586670132E-4</v>
      </c>
      <c r="J4521" s="29">
        <f t="shared" si="579"/>
        <v>1.4552059293278663</v>
      </c>
      <c r="L4521">
        <f>VLOOKUP(D4520,'מדדים וריביות'!B:C,2)</f>
        <v>27304702.0156524</v>
      </c>
      <c r="M4521" s="30">
        <f t="shared" si="584"/>
        <v>0</v>
      </c>
      <c r="O4521" s="39">
        <f t="shared" si="581"/>
        <v>0</v>
      </c>
      <c r="P4521" s="39">
        <f t="shared" si="577"/>
        <v>0</v>
      </c>
      <c r="Q4521" s="39">
        <f t="shared" si="582"/>
        <v>0</v>
      </c>
      <c r="R4521" s="41">
        <f t="shared" si="583"/>
        <v>0</v>
      </c>
    </row>
    <row r="4522" spans="4:18" x14ac:dyDescent="0.25">
      <c r="D4522" s="1">
        <v>37387</v>
      </c>
      <c r="E4522" s="1">
        <f t="shared" si="580"/>
        <v>37377</v>
      </c>
      <c r="F4522" s="30">
        <f t="shared" si="578"/>
        <v>0</v>
      </c>
      <c r="H4522" s="42">
        <f>IF(DAY(D4522)&gt;14,VLOOKUP(DATE(YEAR(E4522),MONTH(E4522)-1,DAY(1)),'מדדים וריביות'!B:C,2,FALSE),VLOOKUP(DATE(YEAR(E4522),MONTH(E4522)-2,DAY(1)),'מדדים וריביות'!B:C,2,FALSE))</f>
        <v>26638733.673807301</v>
      </c>
      <c r="I4522" s="43">
        <f>'ריבית יומית'!D4516</f>
        <v>1.0738622586670132E-4</v>
      </c>
      <c r="J4522" s="29">
        <f t="shared" si="579"/>
        <v>1.4550496770346011</v>
      </c>
      <c r="L4522">
        <f>VLOOKUP(D4521,'מדדים וריביות'!B:C,2)</f>
        <v>27304702.0156524</v>
      </c>
      <c r="M4522" s="30">
        <f t="shared" si="584"/>
        <v>0</v>
      </c>
      <c r="O4522" s="39">
        <f t="shared" si="581"/>
        <v>0</v>
      </c>
      <c r="P4522" s="39">
        <f t="shared" si="577"/>
        <v>0</v>
      </c>
      <c r="Q4522" s="39">
        <f t="shared" si="582"/>
        <v>0</v>
      </c>
      <c r="R4522" s="41">
        <f t="shared" si="583"/>
        <v>0</v>
      </c>
    </row>
    <row r="4523" spans="4:18" x14ac:dyDescent="0.25">
      <c r="D4523" s="1">
        <v>37388</v>
      </c>
      <c r="E4523" s="1">
        <f t="shared" si="580"/>
        <v>37377</v>
      </c>
      <c r="F4523" s="30">
        <f t="shared" si="578"/>
        <v>0</v>
      </c>
      <c r="H4523" s="42">
        <f>IF(DAY(D4523)&gt;14,VLOOKUP(DATE(YEAR(E4523),MONTH(E4523)-1,DAY(1)),'מדדים וריביות'!B:C,2,FALSE),VLOOKUP(DATE(YEAR(E4523),MONTH(E4523)-2,DAY(1)),'מדדים וריביות'!B:C,2,FALSE))</f>
        <v>26638733.673807301</v>
      </c>
      <c r="I4523" s="43">
        <f>'ריבית יומית'!D4517</f>
        <v>1.0738622586670132E-4</v>
      </c>
      <c r="J4523" s="29">
        <f t="shared" si="579"/>
        <v>1.4548934415188781</v>
      </c>
      <c r="L4523">
        <f>VLOOKUP(D4522,'מדדים וריביות'!B:C,2)</f>
        <v>27304702.0156524</v>
      </c>
      <c r="M4523" s="30">
        <f t="shared" si="584"/>
        <v>0</v>
      </c>
      <c r="O4523" s="39">
        <f t="shared" si="581"/>
        <v>0</v>
      </c>
      <c r="P4523" s="39">
        <f t="shared" si="577"/>
        <v>0</v>
      </c>
      <c r="Q4523" s="39">
        <f t="shared" si="582"/>
        <v>0</v>
      </c>
      <c r="R4523" s="41">
        <f t="shared" si="583"/>
        <v>0</v>
      </c>
    </row>
    <row r="4524" spans="4:18" x14ac:dyDescent="0.25">
      <c r="D4524" s="1">
        <v>37389</v>
      </c>
      <c r="E4524" s="1">
        <f t="shared" si="580"/>
        <v>37377</v>
      </c>
      <c r="F4524" s="30">
        <f t="shared" si="578"/>
        <v>0</v>
      </c>
      <c r="H4524" s="42">
        <f>IF(DAY(D4524)&gt;14,VLOOKUP(DATE(YEAR(E4524),MONTH(E4524)-1,DAY(1)),'מדדים וריביות'!B:C,2,FALSE),VLOOKUP(DATE(YEAR(E4524),MONTH(E4524)-2,DAY(1)),'מדדים וריביות'!B:C,2,FALSE))</f>
        <v>26638733.673807301</v>
      </c>
      <c r="I4524" s="43">
        <f>'ריבית יומית'!D4518</f>
        <v>1.0738622586670132E-4</v>
      </c>
      <c r="J4524" s="29">
        <f t="shared" si="579"/>
        <v>1.4547372227788962</v>
      </c>
      <c r="L4524">
        <f>VLOOKUP(D4523,'מדדים וריביות'!B:C,2)</f>
        <v>27304702.0156524</v>
      </c>
      <c r="M4524" s="30">
        <f t="shared" si="584"/>
        <v>0</v>
      </c>
      <c r="O4524" s="39">
        <f t="shared" si="581"/>
        <v>0</v>
      </c>
      <c r="P4524" s="39">
        <f t="shared" ref="P4524:P4587" si="585">J4525*G4524-G4524</f>
        <v>0</v>
      </c>
      <c r="Q4524" s="39">
        <f t="shared" si="582"/>
        <v>0</v>
      </c>
      <c r="R4524" s="41">
        <f t="shared" si="583"/>
        <v>0</v>
      </c>
    </row>
    <row r="4525" spans="4:18" x14ac:dyDescent="0.25">
      <c r="D4525" s="1">
        <v>37390</v>
      </c>
      <c r="E4525" s="1">
        <f t="shared" si="580"/>
        <v>37377</v>
      </c>
      <c r="F4525" s="30">
        <f t="shared" si="578"/>
        <v>0</v>
      </c>
      <c r="H4525" s="42">
        <f>IF(DAY(D4525)&gt;14,VLOOKUP(DATE(YEAR(E4525),MONTH(E4525)-1,DAY(1)),'מדדים וריביות'!B:C,2,FALSE),VLOOKUP(DATE(YEAR(E4525),MONTH(E4525)-2,DAY(1)),'מדדים וריביות'!B:C,2,FALSE))</f>
        <v>26638733.673807301</v>
      </c>
      <c r="I4525" s="43">
        <f>'ריבית יומית'!D4519</f>
        <v>1.0738622586670132E-4</v>
      </c>
      <c r="J4525" s="29">
        <f t="shared" si="579"/>
        <v>1.4545810208128538</v>
      </c>
      <c r="L4525">
        <f>VLOOKUP(D4524,'מדדים וריביות'!B:C,2)</f>
        <v>27304702.0156524</v>
      </c>
      <c r="M4525" s="30">
        <f t="shared" si="584"/>
        <v>0</v>
      </c>
      <c r="O4525" s="39">
        <f t="shared" si="581"/>
        <v>0</v>
      </c>
      <c r="P4525" s="39">
        <f t="shared" si="585"/>
        <v>0</v>
      </c>
      <c r="Q4525" s="39">
        <f t="shared" si="582"/>
        <v>0</v>
      </c>
      <c r="R4525" s="41">
        <f t="shared" si="583"/>
        <v>0</v>
      </c>
    </row>
    <row r="4526" spans="4:18" x14ac:dyDescent="0.25">
      <c r="D4526" s="1">
        <v>37391</v>
      </c>
      <c r="E4526" s="1">
        <f t="shared" si="580"/>
        <v>37377</v>
      </c>
      <c r="F4526" s="30">
        <f t="shared" si="578"/>
        <v>0</v>
      </c>
      <c r="H4526" s="42">
        <f>IF(DAY(D4526)&gt;14,VLOOKUP(DATE(YEAR(E4526),MONTH(E4526)-1,DAY(1)),'מדדים וריביות'!B:C,2,FALSE),VLOOKUP(DATE(YEAR(E4526),MONTH(E4526)-2,DAY(1)),'מדדים וריביות'!B:C,2,FALSE))</f>
        <v>27048560.345711999</v>
      </c>
      <c r="I4526" s="43">
        <f>'ריבית יומית'!D4520</f>
        <v>1.0738622586670132E-4</v>
      </c>
      <c r="J4526" s="29">
        <f t="shared" si="579"/>
        <v>1.45442483561895</v>
      </c>
      <c r="L4526">
        <f>VLOOKUP(D4525,'מדדים וריביות'!B:C,2)</f>
        <v>27304702.0156524</v>
      </c>
      <c r="M4526" s="30">
        <f t="shared" si="584"/>
        <v>0</v>
      </c>
      <c r="O4526" s="39">
        <f t="shared" si="581"/>
        <v>0</v>
      </c>
      <c r="P4526" s="39">
        <f t="shared" si="585"/>
        <v>0</v>
      </c>
      <c r="Q4526" s="39">
        <f t="shared" si="582"/>
        <v>0</v>
      </c>
      <c r="R4526" s="41">
        <f t="shared" si="583"/>
        <v>0</v>
      </c>
    </row>
    <row r="4527" spans="4:18" x14ac:dyDescent="0.25">
      <c r="D4527" s="1">
        <v>37392</v>
      </c>
      <c r="E4527" s="1">
        <f t="shared" si="580"/>
        <v>37377</v>
      </c>
      <c r="F4527" s="30">
        <f t="shared" si="578"/>
        <v>0</v>
      </c>
      <c r="H4527" s="42">
        <f>IF(DAY(D4527)&gt;14,VLOOKUP(DATE(YEAR(E4527),MONTH(E4527)-1,DAY(1)),'מדדים וריביות'!B:C,2,FALSE),VLOOKUP(DATE(YEAR(E4527),MONTH(E4527)-2,DAY(1)),'מדדים וריביות'!B:C,2,FALSE))</f>
        <v>27048560.345711999</v>
      </c>
      <c r="I4527" s="43">
        <f>'ריבית יומית'!D4521</f>
        <v>1.0738622586670132E-4</v>
      </c>
      <c r="J4527" s="29">
        <f t="shared" si="579"/>
        <v>1.4542686671953837</v>
      </c>
      <c r="L4527">
        <f>VLOOKUP(D4526,'מדדים וריביות'!B:C,2)</f>
        <v>27304702.0156524</v>
      </c>
      <c r="M4527" s="30">
        <f t="shared" si="584"/>
        <v>0</v>
      </c>
      <c r="O4527" s="39">
        <f t="shared" si="581"/>
        <v>0</v>
      </c>
      <c r="P4527" s="39">
        <f t="shared" si="585"/>
        <v>0</v>
      </c>
      <c r="Q4527" s="39">
        <f t="shared" si="582"/>
        <v>0</v>
      </c>
      <c r="R4527" s="41">
        <f t="shared" si="583"/>
        <v>0</v>
      </c>
    </row>
    <row r="4528" spans="4:18" x14ac:dyDescent="0.25">
      <c r="D4528" s="1">
        <v>37393</v>
      </c>
      <c r="E4528" s="1">
        <f t="shared" si="580"/>
        <v>37377</v>
      </c>
      <c r="F4528" s="30">
        <f t="shared" si="578"/>
        <v>0</v>
      </c>
      <c r="H4528" s="42">
        <f>IF(DAY(D4528)&gt;14,VLOOKUP(DATE(YEAR(E4528),MONTH(E4528)-1,DAY(1)),'מדדים וריביות'!B:C,2,FALSE),VLOOKUP(DATE(YEAR(E4528),MONTH(E4528)-2,DAY(1)),'מדדים וריביות'!B:C,2,FALSE))</f>
        <v>27048560.345711999</v>
      </c>
      <c r="I4528" s="43">
        <f>'ריבית יומית'!D4522</f>
        <v>1.0738622586670132E-4</v>
      </c>
      <c r="J4528" s="29">
        <f t="shared" si="579"/>
        <v>1.4541125155403543</v>
      </c>
      <c r="L4528">
        <f>VLOOKUP(D4527,'מדדים וריביות'!B:C,2)</f>
        <v>27304702.0156524</v>
      </c>
      <c r="M4528" s="30">
        <f t="shared" si="584"/>
        <v>0</v>
      </c>
      <c r="O4528" s="39">
        <f t="shared" si="581"/>
        <v>0</v>
      </c>
      <c r="P4528" s="39">
        <f t="shared" si="585"/>
        <v>0</v>
      </c>
      <c r="Q4528" s="39">
        <f t="shared" si="582"/>
        <v>0</v>
      </c>
      <c r="R4528" s="41">
        <f t="shared" si="583"/>
        <v>0</v>
      </c>
    </row>
    <row r="4529" spans="4:18" x14ac:dyDescent="0.25">
      <c r="D4529" s="1">
        <v>37394</v>
      </c>
      <c r="E4529" s="1">
        <f t="shared" si="580"/>
        <v>37377</v>
      </c>
      <c r="F4529" s="30">
        <f t="shared" si="578"/>
        <v>0</v>
      </c>
      <c r="H4529" s="42">
        <f>IF(DAY(D4529)&gt;14,VLOOKUP(DATE(YEAR(E4529),MONTH(E4529)-1,DAY(1)),'מדדים וריביות'!B:C,2,FALSE),VLOOKUP(DATE(YEAR(E4529),MONTH(E4529)-2,DAY(1)),'מדדים וריביות'!B:C,2,FALSE))</f>
        <v>27048560.345711999</v>
      </c>
      <c r="I4529" s="43">
        <f>'ריבית יומית'!D4523</f>
        <v>1.0738622586670132E-4</v>
      </c>
      <c r="J4529" s="29">
        <f t="shared" si="579"/>
        <v>1.4539563806520612</v>
      </c>
      <c r="L4529">
        <f>VLOOKUP(D4528,'מדדים וריביות'!B:C,2)</f>
        <v>27304702.0156524</v>
      </c>
      <c r="M4529" s="30">
        <f t="shared" si="584"/>
        <v>0</v>
      </c>
      <c r="O4529" s="39">
        <f t="shared" si="581"/>
        <v>0</v>
      </c>
      <c r="P4529" s="39">
        <f t="shared" si="585"/>
        <v>0</v>
      </c>
      <c r="Q4529" s="39">
        <f t="shared" si="582"/>
        <v>0</v>
      </c>
      <c r="R4529" s="41">
        <f t="shared" si="583"/>
        <v>0</v>
      </c>
    </row>
    <row r="4530" spans="4:18" x14ac:dyDescent="0.25">
      <c r="D4530" s="1">
        <v>37395</v>
      </c>
      <c r="E4530" s="1">
        <f t="shared" si="580"/>
        <v>37377</v>
      </c>
      <c r="F4530" s="30">
        <f t="shared" si="578"/>
        <v>0</v>
      </c>
      <c r="H4530" s="42">
        <f>IF(DAY(D4530)&gt;14,VLOOKUP(DATE(YEAR(E4530),MONTH(E4530)-1,DAY(1)),'מדדים וריביות'!B:C,2,FALSE),VLOOKUP(DATE(YEAR(E4530),MONTH(E4530)-2,DAY(1)),'מדדים וריביות'!B:C,2,FALSE))</f>
        <v>27048560.345711999</v>
      </c>
      <c r="I4530" s="43">
        <f>'ריבית יומית'!D4524</f>
        <v>1.0738622586670132E-4</v>
      </c>
      <c r="J4530" s="29">
        <f t="shared" si="579"/>
        <v>1.4538002625287043</v>
      </c>
      <c r="L4530">
        <f>VLOOKUP(D4529,'מדדים וריביות'!B:C,2)</f>
        <v>27304702.0156524</v>
      </c>
      <c r="M4530" s="30">
        <f t="shared" si="584"/>
        <v>0</v>
      </c>
      <c r="O4530" s="39">
        <f t="shared" si="581"/>
        <v>0</v>
      </c>
      <c r="P4530" s="39">
        <f t="shared" si="585"/>
        <v>0</v>
      </c>
      <c r="Q4530" s="39">
        <f t="shared" si="582"/>
        <v>0</v>
      </c>
      <c r="R4530" s="41">
        <f t="shared" si="583"/>
        <v>0</v>
      </c>
    </row>
    <row r="4531" spans="4:18" x14ac:dyDescent="0.25">
      <c r="D4531" s="1">
        <v>37396</v>
      </c>
      <c r="E4531" s="1">
        <f t="shared" si="580"/>
        <v>37377</v>
      </c>
      <c r="F4531" s="30">
        <f t="shared" si="578"/>
        <v>0</v>
      </c>
      <c r="H4531" s="42">
        <f>IF(DAY(D4531)&gt;14,VLOOKUP(DATE(YEAR(E4531),MONTH(E4531)-1,DAY(1)),'מדדים וריביות'!B:C,2,FALSE),VLOOKUP(DATE(YEAR(E4531),MONTH(E4531)-2,DAY(1)),'מדדים וריביות'!B:C,2,FALSE))</f>
        <v>27048560.345711999</v>
      </c>
      <c r="I4531" s="43">
        <f>'ריבית יומית'!D4525</f>
        <v>1.0738622586670132E-4</v>
      </c>
      <c r="J4531" s="29">
        <f t="shared" si="579"/>
        <v>1.4536441611684832</v>
      </c>
      <c r="L4531">
        <f>VLOOKUP(D4530,'מדדים וריביות'!B:C,2)</f>
        <v>27304702.0156524</v>
      </c>
      <c r="M4531" s="30">
        <f t="shared" si="584"/>
        <v>0</v>
      </c>
      <c r="O4531" s="39">
        <f t="shared" si="581"/>
        <v>0</v>
      </c>
      <c r="P4531" s="39">
        <f t="shared" si="585"/>
        <v>0</v>
      </c>
      <c r="Q4531" s="39">
        <f t="shared" si="582"/>
        <v>0</v>
      </c>
      <c r="R4531" s="41">
        <f t="shared" si="583"/>
        <v>0</v>
      </c>
    </row>
    <row r="4532" spans="4:18" x14ac:dyDescent="0.25">
      <c r="D4532" s="1">
        <v>37397</v>
      </c>
      <c r="E4532" s="1">
        <f t="shared" si="580"/>
        <v>37377</v>
      </c>
      <c r="F4532" s="30">
        <f t="shared" si="578"/>
        <v>0</v>
      </c>
      <c r="H4532" s="42">
        <f>IF(DAY(D4532)&gt;14,VLOOKUP(DATE(YEAR(E4532),MONTH(E4532)-1,DAY(1)),'מדדים וריביות'!B:C,2,FALSE),VLOOKUP(DATE(YEAR(E4532),MONTH(E4532)-2,DAY(1)),'מדדים וריביות'!B:C,2,FALSE))</f>
        <v>27048560.345711999</v>
      </c>
      <c r="I4532" s="43">
        <f>'ריבית יומית'!D4526</f>
        <v>1.0738622586670132E-4</v>
      </c>
      <c r="J4532" s="29">
        <f t="shared" si="579"/>
        <v>1.4534880765695981</v>
      </c>
      <c r="L4532">
        <f>VLOOKUP(D4531,'מדדים וריביות'!B:C,2)</f>
        <v>27304702.0156524</v>
      </c>
      <c r="M4532" s="30">
        <f t="shared" si="584"/>
        <v>0</v>
      </c>
      <c r="O4532" s="39">
        <f t="shared" si="581"/>
        <v>0</v>
      </c>
      <c r="P4532" s="39">
        <f t="shared" si="585"/>
        <v>0</v>
      </c>
      <c r="Q4532" s="39">
        <f t="shared" si="582"/>
        <v>0</v>
      </c>
      <c r="R4532" s="41">
        <f t="shared" si="583"/>
        <v>0</v>
      </c>
    </row>
    <row r="4533" spans="4:18" x14ac:dyDescent="0.25">
      <c r="D4533" s="1">
        <v>37398</v>
      </c>
      <c r="E4533" s="1">
        <f t="shared" si="580"/>
        <v>37377</v>
      </c>
      <c r="F4533" s="30">
        <f t="shared" si="578"/>
        <v>0</v>
      </c>
      <c r="H4533" s="42">
        <f>IF(DAY(D4533)&gt;14,VLOOKUP(DATE(YEAR(E4533),MONTH(E4533)-1,DAY(1)),'מדדים וריביות'!B:C,2,FALSE),VLOOKUP(DATE(YEAR(E4533),MONTH(E4533)-2,DAY(1)),'מדדים וריביות'!B:C,2,FALSE))</f>
        <v>27048560.345711999</v>
      </c>
      <c r="I4533" s="43">
        <f>'ריבית יומית'!D4527</f>
        <v>1.0738622586670132E-4</v>
      </c>
      <c r="J4533" s="29">
        <f t="shared" si="579"/>
        <v>1.4533320087302493</v>
      </c>
      <c r="L4533">
        <f>VLOOKUP(D4532,'מדדים וריביות'!B:C,2)</f>
        <v>27304702.0156524</v>
      </c>
      <c r="M4533" s="30">
        <f t="shared" si="584"/>
        <v>0</v>
      </c>
      <c r="O4533" s="39">
        <f t="shared" si="581"/>
        <v>0</v>
      </c>
      <c r="P4533" s="39">
        <f t="shared" si="585"/>
        <v>0</v>
      </c>
      <c r="Q4533" s="39">
        <f t="shared" si="582"/>
        <v>0</v>
      </c>
      <c r="R4533" s="41">
        <f t="shared" si="583"/>
        <v>0</v>
      </c>
    </row>
    <row r="4534" spans="4:18" x14ac:dyDescent="0.25">
      <c r="D4534" s="1">
        <v>37399</v>
      </c>
      <c r="E4534" s="1">
        <f t="shared" si="580"/>
        <v>37377</v>
      </c>
      <c r="F4534" s="30">
        <f t="shared" si="578"/>
        <v>0</v>
      </c>
      <c r="H4534" s="42">
        <f>IF(DAY(D4534)&gt;14,VLOOKUP(DATE(YEAR(E4534),MONTH(E4534)-1,DAY(1)),'מדדים וריביות'!B:C,2,FALSE),VLOOKUP(DATE(YEAR(E4534),MONTH(E4534)-2,DAY(1)),'מדדים וריביות'!B:C,2,FALSE))</f>
        <v>27048560.345711999</v>
      </c>
      <c r="I4534" s="43">
        <f>'ריבית יומית'!D4528</f>
        <v>1.0738622586670132E-4</v>
      </c>
      <c r="J4534" s="29">
        <f t="shared" si="579"/>
        <v>1.4531759576486372</v>
      </c>
      <c r="L4534">
        <f>VLOOKUP(D4533,'מדדים וריביות'!B:C,2)</f>
        <v>27304702.0156524</v>
      </c>
      <c r="M4534" s="30">
        <f t="shared" si="584"/>
        <v>0</v>
      </c>
      <c r="O4534" s="39">
        <f t="shared" si="581"/>
        <v>0</v>
      </c>
      <c r="P4534" s="39">
        <f t="shared" si="585"/>
        <v>0</v>
      </c>
      <c r="Q4534" s="39">
        <f t="shared" si="582"/>
        <v>0</v>
      </c>
      <c r="R4534" s="41">
        <f t="shared" si="583"/>
        <v>0</v>
      </c>
    </row>
    <row r="4535" spans="4:18" x14ac:dyDescent="0.25">
      <c r="D4535" s="1">
        <v>37400</v>
      </c>
      <c r="E4535" s="1">
        <f t="shared" si="580"/>
        <v>37377</v>
      </c>
      <c r="F4535" s="30">
        <f t="shared" si="578"/>
        <v>0</v>
      </c>
      <c r="H4535" s="42">
        <f>IF(DAY(D4535)&gt;14,VLOOKUP(DATE(YEAR(E4535),MONTH(E4535)-1,DAY(1)),'מדדים וריביות'!B:C,2,FALSE),VLOOKUP(DATE(YEAR(E4535),MONTH(E4535)-2,DAY(1)),'מדדים וריביות'!B:C,2,FALSE))</f>
        <v>27048560.345711999</v>
      </c>
      <c r="I4535" s="43">
        <f>'ריבית יומית'!D4529</f>
        <v>1.0738622586670132E-4</v>
      </c>
      <c r="J4535" s="29">
        <f t="shared" si="579"/>
        <v>1.4530199233229624</v>
      </c>
      <c r="L4535">
        <f>VLOOKUP(D4534,'מדדים וריביות'!B:C,2)</f>
        <v>27304702.0156524</v>
      </c>
      <c r="M4535" s="30">
        <f t="shared" si="584"/>
        <v>0</v>
      </c>
      <c r="O4535" s="39">
        <f t="shared" si="581"/>
        <v>0</v>
      </c>
      <c r="P4535" s="39">
        <f t="shared" si="585"/>
        <v>0</v>
      </c>
      <c r="Q4535" s="39">
        <f t="shared" si="582"/>
        <v>0</v>
      </c>
      <c r="R4535" s="41">
        <f t="shared" si="583"/>
        <v>0</v>
      </c>
    </row>
    <row r="4536" spans="4:18" x14ac:dyDescent="0.25">
      <c r="D4536" s="1">
        <v>37401</v>
      </c>
      <c r="E4536" s="1">
        <f t="shared" si="580"/>
        <v>37377</v>
      </c>
      <c r="F4536" s="30">
        <f t="shared" si="578"/>
        <v>0</v>
      </c>
      <c r="H4536" s="42">
        <f>IF(DAY(D4536)&gt;14,VLOOKUP(DATE(YEAR(E4536),MONTH(E4536)-1,DAY(1)),'מדדים וריביות'!B:C,2,FALSE),VLOOKUP(DATE(YEAR(E4536),MONTH(E4536)-2,DAY(1)),'מדדים וריביות'!B:C,2,FALSE))</f>
        <v>27048560.345711999</v>
      </c>
      <c r="I4536" s="43">
        <f>'ריבית יומית'!D4530</f>
        <v>1.0738622586670132E-4</v>
      </c>
      <c r="J4536" s="29">
        <f t="shared" si="579"/>
        <v>1.4528639057514259</v>
      </c>
      <c r="L4536">
        <f>VLOOKUP(D4535,'מדדים וריביות'!B:C,2)</f>
        <v>27304702.0156524</v>
      </c>
      <c r="M4536" s="30">
        <f t="shared" si="584"/>
        <v>0</v>
      </c>
      <c r="O4536" s="39">
        <f t="shared" si="581"/>
        <v>0</v>
      </c>
      <c r="P4536" s="39">
        <f t="shared" si="585"/>
        <v>0</v>
      </c>
      <c r="Q4536" s="39">
        <f t="shared" si="582"/>
        <v>0</v>
      </c>
      <c r="R4536" s="41">
        <f t="shared" si="583"/>
        <v>0</v>
      </c>
    </row>
    <row r="4537" spans="4:18" x14ac:dyDescent="0.25">
      <c r="D4537" s="1">
        <v>37402</v>
      </c>
      <c r="E4537" s="1">
        <f t="shared" si="580"/>
        <v>37377</v>
      </c>
      <c r="F4537" s="30">
        <f t="shared" si="578"/>
        <v>0</v>
      </c>
      <c r="H4537" s="42">
        <f>IF(DAY(D4537)&gt;14,VLOOKUP(DATE(YEAR(E4537),MONTH(E4537)-1,DAY(1)),'מדדים וריביות'!B:C,2,FALSE),VLOOKUP(DATE(YEAR(E4537),MONTH(E4537)-2,DAY(1)),'מדדים וריביות'!B:C,2,FALSE))</f>
        <v>27048560.345711999</v>
      </c>
      <c r="I4537" s="43">
        <f>'ריבית יומית'!D4531</f>
        <v>1.0738622586670132E-4</v>
      </c>
      <c r="J4537" s="29">
        <f t="shared" si="579"/>
        <v>1.4527079049322285</v>
      </c>
      <c r="L4537">
        <f>VLOOKUP(D4536,'מדדים וריביות'!B:C,2)</f>
        <v>27304702.0156524</v>
      </c>
      <c r="M4537" s="30">
        <f t="shared" si="584"/>
        <v>0</v>
      </c>
      <c r="O4537" s="39">
        <f t="shared" si="581"/>
        <v>0</v>
      </c>
      <c r="P4537" s="39">
        <f t="shared" si="585"/>
        <v>0</v>
      </c>
      <c r="Q4537" s="39">
        <f t="shared" si="582"/>
        <v>0</v>
      </c>
      <c r="R4537" s="41">
        <f t="shared" si="583"/>
        <v>0</v>
      </c>
    </row>
    <row r="4538" spans="4:18" x14ac:dyDescent="0.25">
      <c r="D4538" s="1">
        <v>37403</v>
      </c>
      <c r="E4538" s="1">
        <f t="shared" si="580"/>
        <v>37377</v>
      </c>
      <c r="F4538" s="30">
        <f t="shared" si="578"/>
        <v>0</v>
      </c>
      <c r="H4538" s="42">
        <f>IF(DAY(D4538)&gt;14,VLOOKUP(DATE(YEAR(E4538),MONTH(E4538)-1,DAY(1)),'מדדים וריביות'!B:C,2,FALSE),VLOOKUP(DATE(YEAR(E4538),MONTH(E4538)-2,DAY(1)),'מדדים וריביות'!B:C,2,FALSE))</f>
        <v>27048560.345711999</v>
      </c>
      <c r="I4538" s="43">
        <f>'ריבית יומית'!D4532</f>
        <v>1.0738622586670132E-4</v>
      </c>
      <c r="J4538" s="29">
        <f t="shared" si="579"/>
        <v>1.4525519208635715</v>
      </c>
      <c r="L4538">
        <f>VLOOKUP(D4537,'מדדים וריביות'!B:C,2)</f>
        <v>27304702.0156524</v>
      </c>
      <c r="M4538" s="30">
        <f t="shared" si="584"/>
        <v>0</v>
      </c>
      <c r="O4538" s="39">
        <f t="shared" si="581"/>
        <v>0</v>
      </c>
      <c r="P4538" s="39">
        <f t="shared" si="585"/>
        <v>0</v>
      </c>
      <c r="Q4538" s="39">
        <f t="shared" si="582"/>
        <v>0</v>
      </c>
      <c r="R4538" s="41">
        <f t="shared" si="583"/>
        <v>0</v>
      </c>
    </row>
    <row r="4539" spans="4:18" x14ac:dyDescent="0.25">
      <c r="D4539" s="1">
        <v>37404</v>
      </c>
      <c r="E4539" s="1">
        <f t="shared" si="580"/>
        <v>37377</v>
      </c>
      <c r="F4539" s="30">
        <f t="shared" si="578"/>
        <v>0</v>
      </c>
      <c r="H4539" s="42">
        <f>IF(DAY(D4539)&gt;14,VLOOKUP(DATE(YEAR(E4539),MONTH(E4539)-1,DAY(1)),'מדדים וריביות'!B:C,2,FALSE),VLOOKUP(DATE(YEAR(E4539),MONTH(E4539)-2,DAY(1)),'מדדים וריביות'!B:C,2,FALSE))</f>
        <v>27048560.345711999</v>
      </c>
      <c r="I4539" s="43">
        <f>'ריבית יומית'!D4533</f>
        <v>1.0738622586670132E-4</v>
      </c>
      <c r="J4539" s="29">
        <f t="shared" si="579"/>
        <v>1.4523959535436564</v>
      </c>
      <c r="L4539">
        <f>VLOOKUP(D4538,'מדדים וריביות'!B:C,2)</f>
        <v>27304702.0156524</v>
      </c>
      <c r="M4539" s="30">
        <f t="shared" si="584"/>
        <v>0</v>
      </c>
      <c r="O4539" s="39">
        <f t="shared" si="581"/>
        <v>0</v>
      </c>
      <c r="P4539" s="39">
        <f t="shared" si="585"/>
        <v>0</v>
      </c>
      <c r="Q4539" s="39">
        <f t="shared" si="582"/>
        <v>0</v>
      </c>
      <c r="R4539" s="41">
        <f t="shared" si="583"/>
        <v>0</v>
      </c>
    </row>
    <row r="4540" spans="4:18" x14ac:dyDescent="0.25">
      <c r="D4540" s="1">
        <v>37405</v>
      </c>
      <c r="E4540" s="1">
        <f t="shared" si="580"/>
        <v>37377</v>
      </c>
      <c r="F4540" s="30">
        <f t="shared" si="578"/>
        <v>0</v>
      </c>
      <c r="H4540" s="42">
        <f>IF(DAY(D4540)&gt;14,VLOOKUP(DATE(YEAR(E4540),MONTH(E4540)-1,DAY(1)),'מדדים וריביות'!B:C,2,FALSE),VLOOKUP(DATE(YEAR(E4540),MONTH(E4540)-2,DAY(1)),'מדדים וריביות'!B:C,2,FALSE))</f>
        <v>27048560.345711999</v>
      </c>
      <c r="I4540" s="43">
        <f>'ריבית יומית'!D4534</f>
        <v>1.0738622586670132E-4</v>
      </c>
      <c r="J4540" s="29">
        <f t="shared" si="579"/>
        <v>1.4522400029706848</v>
      </c>
      <c r="L4540">
        <f>VLOOKUP(D4539,'מדדים וריביות'!B:C,2)</f>
        <v>27304702.0156524</v>
      </c>
      <c r="M4540" s="30">
        <f t="shared" si="584"/>
        <v>0</v>
      </c>
      <c r="O4540" s="39">
        <f t="shared" si="581"/>
        <v>0</v>
      </c>
      <c r="P4540" s="39">
        <f t="shared" si="585"/>
        <v>0</v>
      </c>
      <c r="Q4540" s="39">
        <f t="shared" si="582"/>
        <v>0</v>
      </c>
      <c r="R4540" s="41">
        <f t="shared" si="583"/>
        <v>0</v>
      </c>
    </row>
    <row r="4541" spans="4:18" x14ac:dyDescent="0.25">
      <c r="D4541" s="1">
        <v>37406</v>
      </c>
      <c r="E4541" s="1">
        <f t="shared" si="580"/>
        <v>37377</v>
      </c>
      <c r="F4541" s="30">
        <f t="shared" si="578"/>
        <v>0</v>
      </c>
      <c r="H4541" s="42">
        <f>IF(DAY(D4541)&gt;14,VLOOKUP(DATE(YEAR(E4541),MONTH(E4541)-1,DAY(1)),'מדדים וריביות'!B:C,2,FALSE),VLOOKUP(DATE(YEAR(E4541),MONTH(E4541)-2,DAY(1)),'מדדים וריביות'!B:C,2,FALSE))</f>
        <v>27048560.345711999</v>
      </c>
      <c r="I4541" s="43">
        <f>'ריבית יומית'!D4535</f>
        <v>1.0738622586670132E-4</v>
      </c>
      <c r="J4541" s="29">
        <f t="shared" si="579"/>
        <v>1.4520840691428585</v>
      </c>
      <c r="L4541">
        <f>VLOOKUP(D4540,'מדדים וריביות'!B:C,2)</f>
        <v>27304702.0156524</v>
      </c>
      <c r="M4541" s="30">
        <f t="shared" si="584"/>
        <v>0</v>
      </c>
      <c r="O4541" s="39">
        <f t="shared" si="581"/>
        <v>0</v>
      </c>
      <c r="P4541" s="39">
        <f t="shared" si="585"/>
        <v>0</v>
      </c>
      <c r="Q4541" s="39">
        <f t="shared" si="582"/>
        <v>0</v>
      </c>
      <c r="R4541" s="41">
        <f t="shared" si="583"/>
        <v>0</v>
      </c>
    </row>
    <row r="4542" spans="4:18" x14ac:dyDescent="0.25">
      <c r="D4542" s="1">
        <v>37407</v>
      </c>
      <c r="E4542" s="1">
        <f t="shared" si="580"/>
        <v>37377</v>
      </c>
      <c r="F4542" s="30">
        <f t="shared" si="578"/>
        <v>0</v>
      </c>
      <c r="H4542" s="42">
        <f>IF(DAY(D4542)&gt;14,VLOOKUP(DATE(YEAR(E4542),MONTH(E4542)-1,DAY(1)),'מדדים וריביות'!B:C,2,FALSE),VLOOKUP(DATE(YEAR(E4542),MONTH(E4542)-2,DAY(1)),'מדדים וריביות'!B:C,2,FALSE))</f>
        <v>27048560.345711999</v>
      </c>
      <c r="I4542" s="43">
        <f>'ריבית יומית'!D4536</f>
        <v>1.0738622586670132E-4</v>
      </c>
      <c r="J4542" s="29">
        <f t="shared" si="579"/>
        <v>1.4519281520583793</v>
      </c>
      <c r="L4542">
        <f>VLOOKUP(D4541,'מדדים וריביות'!B:C,2)</f>
        <v>27304702.0156524</v>
      </c>
      <c r="M4542" s="30">
        <f t="shared" si="584"/>
        <v>0</v>
      </c>
      <c r="O4542" s="39">
        <f t="shared" si="581"/>
        <v>0</v>
      </c>
      <c r="P4542" s="39">
        <f t="shared" si="585"/>
        <v>0</v>
      </c>
      <c r="Q4542" s="39">
        <f t="shared" si="582"/>
        <v>0</v>
      </c>
      <c r="R4542" s="41">
        <f t="shared" si="583"/>
        <v>0</v>
      </c>
    </row>
    <row r="4543" spans="4:18" x14ac:dyDescent="0.25">
      <c r="D4543" s="1">
        <v>37408</v>
      </c>
      <c r="E4543" s="1">
        <f t="shared" si="580"/>
        <v>37408</v>
      </c>
      <c r="F4543" s="30">
        <f t="shared" si="578"/>
        <v>0</v>
      </c>
      <c r="H4543" s="42">
        <f>IF(DAY(D4543)&gt;14,VLOOKUP(DATE(YEAR(E4543),MONTH(E4543)-1,DAY(1)),'מדדים וריביות'!B:C,2,FALSE),VLOOKUP(DATE(YEAR(E4543),MONTH(E4543)-2,DAY(1)),'מדדים וריביות'!B:C,2,FALSE))</f>
        <v>27048560.345711999</v>
      </c>
      <c r="I4543" s="43">
        <f>'ריבית יומית'!D4537</f>
        <v>1.0738622586670132E-4</v>
      </c>
      <c r="J4543" s="29">
        <f t="shared" si="579"/>
        <v>1.4517722517154497</v>
      </c>
      <c r="L4543">
        <f>VLOOKUP(D4542,'מדדים וריביות'!B:C,2)</f>
        <v>27304702.0156524</v>
      </c>
      <c r="M4543" s="30">
        <f t="shared" si="584"/>
        <v>0</v>
      </c>
      <c r="O4543" s="39">
        <f t="shared" si="581"/>
        <v>0</v>
      </c>
      <c r="P4543" s="39">
        <f t="shared" si="585"/>
        <v>0</v>
      </c>
      <c r="Q4543" s="39">
        <f t="shared" si="582"/>
        <v>0</v>
      </c>
      <c r="R4543" s="41">
        <f t="shared" si="583"/>
        <v>0</v>
      </c>
    </row>
    <row r="4544" spans="4:18" x14ac:dyDescent="0.25">
      <c r="D4544" s="1">
        <v>37409</v>
      </c>
      <c r="E4544" s="1">
        <f t="shared" si="580"/>
        <v>37408</v>
      </c>
      <c r="F4544" s="30">
        <f t="shared" ref="F4544:F4607" si="586">M4543</f>
        <v>0</v>
      </c>
      <c r="H4544" s="42">
        <f>IF(DAY(D4544)&gt;14,VLOOKUP(DATE(YEAR(E4544),MONTH(E4544)-1,DAY(1)),'מדדים וריביות'!B:C,2,FALSE),VLOOKUP(DATE(YEAR(E4544),MONTH(E4544)-2,DAY(1)),'מדדים וריביות'!B:C,2,FALSE))</f>
        <v>27048560.345711999</v>
      </c>
      <c r="I4544" s="43">
        <f>'ריבית יומית'!D4538</f>
        <v>1.0738622586670132E-4</v>
      </c>
      <c r="J4544" s="29">
        <f t="shared" si="579"/>
        <v>1.4516163681122718</v>
      </c>
      <c r="L4544">
        <f>VLOOKUP(D4543,'מדדים וריביות'!B:C,2)</f>
        <v>27663300.353569102</v>
      </c>
      <c r="M4544" s="30">
        <f t="shared" si="584"/>
        <v>0</v>
      </c>
      <c r="O4544" s="39">
        <f t="shared" si="581"/>
        <v>0</v>
      </c>
      <c r="P4544" s="39">
        <f t="shared" si="585"/>
        <v>0</v>
      </c>
      <c r="Q4544" s="39">
        <f t="shared" si="582"/>
        <v>0</v>
      </c>
      <c r="R4544" s="41">
        <f t="shared" si="583"/>
        <v>0</v>
      </c>
    </row>
    <row r="4545" spans="4:18" x14ac:dyDescent="0.25">
      <c r="D4545" s="1">
        <v>37410</v>
      </c>
      <c r="E4545" s="1">
        <f t="shared" si="580"/>
        <v>37408</v>
      </c>
      <c r="F4545" s="30">
        <f t="shared" si="586"/>
        <v>0</v>
      </c>
      <c r="H4545" s="42">
        <f>IF(DAY(D4545)&gt;14,VLOOKUP(DATE(YEAR(E4545),MONTH(E4545)-1,DAY(1)),'מדדים וריביות'!B:C,2,FALSE),VLOOKUP(DATE(YEAR(E4545),MONTH(E4545)-2,DAY(1)),'מדדים וריביות'!B:C,2,FALSE))</f>
        <v>27048560.345711999</v>
      </c>
      <c r="I4545" s="43">
        <f>'ריבית יומית'!D4539</f>
        <v>1.0738622586670132E-4</v>
      </c>
      <c r="J4545" s="29">
        <f t="shared" si="579"/>
        <v>1.4514605012470483</v>
      </c>
      <c r="L4545">
        <f>VLOOKUP(D4544,'מדדים וריביות'!B:C,2)</f>
        <v>27663300.353569102</v>
      </c>
      <c r="M4545" s="30">
        <f t="shared" si="584"/>
        <v>0</v>
      </c>
      <c r="O4545" s="39">
        <f t="shared" si="581"/>
        <v>0</v>
      </c>
      <c r="P4545" s="39">
        <f t="shared" si="585"/>
        <v>0</v>
      </c>
      <c r="Q4545" s="39">
        <f t="shared" si="582"/>
        <v>0</v>
      </c>
      <c r="R4545" s="41">
        <f t="shared" si="583"/>
        <v>0</v>
      </c>
    </row>
    <row r="4546" spans="4:18" x14ac:dyDescent="0.25">
      <c r="D4546" s="1">
        <v>37411</v>
      </c>
      <c r="E4546" s="1">
        <f t="shared" si="580"/>
        <v>37408</v>
      </c>
      <c r="F4546" s="30">
        <f t="shared" si="586"/>
        <v>0</v>
      </c>
      <c r="H4546" s="42">
        <f>IF(DAY(D4546)&gt;14,VLOOKUP(DATE(YEAR(E4546),MONTH(E4546)-1,DAY(1)),'מדדים וריביות'!B:C,2,FALSE),VLOOKUP(DATE(YEAR(E4546),MONTH(E4546)-2,DAY(1)),'מדדים וריביות'!B:C,2,FALSE))</f>
        <v>27048560.345711999</v>
      </c>
      <c r="I4546" s="43">
        <f>'ריבית יומית'!D4540</f>
        <v>1.0738622586670132E-4</v>
      </c>
      <c r="J4546" s="29">
        <f t="shared" si="579"/>
        <v>1.4513046511179819</v>
      </c>
      <c r="L4546">
        <f>VLOOKUP(D4545,'מדדים וריביות'!B:C,2)</f>
        <v>27663300.353569102</v>
      </c>
      <c r="M4546" s="30">
        <f t="shared" si="584"/>
        <v>0</v>
      </c>
      <c r="O4546" s="39">
        <f t="shared" si="581"/>
        <v>0</v>
      </c>
      <c r="P4546" s="39">
        <f t="shared" si="585"/>
        <v>0</v>
      </c>
      <c r="Q4546" s="39">
        <f t="shared" si="582"/>
        <v>0</v>
      </c>
      <c r="R4546" s="41">
        <f t="shared" si="583"/>
        <v>0</v>
      </c>
    </row>
    <row r="4547" spans="4:18" x14ac:dyDescent="0.25">
      <c r="D4547" s="1">
        <v>37412</v>
      </c>
      <c r="E4547" s="1">
        <f t="shared" si="580"/>
        <v>37408</v>
      </c>
      <c r="F4547" s="30">
        <f t="shared" si="586"/>
        <v>0</v>
      </c>
      <c r="H4547" s="42">
        <f>IF(DAY(D4547)&gt;14,VLOOKUP(DATE(YEAR(E4547),MONTH(E4547)-1,DAY(1)),'מדדים וריביות'!B:C,2,FALSE),VLOOKUP(DATE(YEAR(E4547),MONTH(E4547)-2,DAY(1)),'מדדים וריביות'!B:C,2,FALSE))</f>
        <v>27048560.345711999</v>
      </c>
      <c r="I4547" s="43">
        <f>'ריבית יומית'!D4541</f>
        <v>1.0738622586670132E-4</v>
      </c>
      <c r="J4547" s="29">
        <f t="shared" si="579"/>
        <v>1.4511488177232756</v>
      </c>
      <c r="L4547">
        <f>VLOOKUP(D4546,'מדדים וריביות'!B:C,2)</f>
        <v>27663300.353569102</v>
      </c>
      <c r="M4547" s="30">
        <f t="shared" si="584"/>
        <v>0</v>
      </c>
      <c r="O4547" s="39">
        <f t="shared" si="581"/>
        <v>0</v>
      </c>
      <c r="P4547" s="39">
        <f t="shared" si="585"/>
        <v>0</v>
      </c>
      <c r="Q4547" s="39">
        <f t="shared" si="582"/>
        <v>0</v>
      </c>
      <c r="R4547" s="41">
        <f t="shared" si="583"/>
        <v>0</v>
      </c>
    </row>
    <row r="4548" spans="4:18" x14ac:dyDescent="0.25">
      <c r="D4548" s="1">
        <v>37413</v>
      </c>
      <c r="E4548" s="1">
        <f t="shared" si="580"/>
        <v>37408</v>
      </c>
      <c r="F4548" s="30">
        <f t="shared" si="586"/>
        <v>0</v>
      </c>
      <c r="H4548" s="42">
        <f>IF(DAY(D4548)&gt;14,VLOOKUP(DATE(YEAR(E4548),MONTH(E4548)-1,DAY(1)),'מדדים וריביות'!B:C,2,FALSE),VLOOKUP(DATE(YEAR(E4548),MONTH(E4548)-2,DAY(1)),'מדדים וריביות'!B:C,2,FALSE))</f>
        <v>27048560.345711999</v>
      </c>
      <c r="I4548" s="43">
        <f>'ריבית יומית'!D4542</f>
        <v>1.0738622586670132E-4</v>
      </c>
      <c r="J4548" s="29">
        <f t="shared" si="579"/>
        <v>1.4509930010611327</v>
      </c>
      <c r="L4548">
        <f>VLOOKUP(D4547,'מדדים וריביות'!B:C,2)</f>
        <v>27663300.353569102</v>
      </c>
      <c r="M4548" s="30">
        <f t="shared" si="584"/>
        <v>0</v>
      </c>
      <c r="O4548" s="39">
        <f t="shared" si="581"/>
        <v>0</v>
      </c>
      <c r="P4548" s="39">
        <f t="shared" si="585"/>
        <v>0</v>
      </c>
      <c r="Q4548" s="39">
        <f t="shared" si="582"/>
        <v>0</v>
      </c>
      <c r="R4548" s="41">
        <f t="shared" si="583"/>
        <v>0</v>
      </c>
    </row>
    <row r="4549" spans="4:18" x14ac:dyDescent="0.25">
      <c r="D4549" s="1">
        <v>37414</v>
      </c>
      <c r="E4549" s="1">
        <f t="shared" si="580"/>
        <v>37408</v>
      </c>
      <c r="F4549" s="30">
        <f t="shared" si="586"/>
        <v>0</v>
      </c>
      <c r="H4549" s="42">
        <f>IF(DAY(D4549)&gt;14,VLOOKUP(DATE(YEAR(E4549),MONTH(E4549)-1,DAY(1)),'מדדים וריביות'!B:C,2,FALSE),VLOOKUP(DATE(YEAR(E4549),MONTH(E4549)-2,DAY(1)),'מדדים וריביות'!B:C,2,FALSE))</f>
        <v>27048560.345711999</v>
      </c>
      <c r="I4549" s="43">
        <f>'ריבית יומית'!D4543</f>
        <v>1.0738622586670132E-4</v>
      </c>
      <c r="J4549" s="29">
        <f t="shared" si="579"/>
        <v>1.4508372011297563</v>
      </c>
      <c r="L4549">
        <f>VLOOKUP(D4548,'מדדים וריביות'!B:C,2)</f>
        <v>27663300.353569102</v>
      </c>
      <c r="M4549" s="30">
        <f t="shared" si="584"/>
        <v>0</v>
      </c>
      <c r="O4549" s="39">
        <f t="shared" si="581"/>
        <v>0</v>
      </c>
      <c r="P4549" s="39">
        <f t="shared" si="585"/>
        <v>0</v>
      </c>
      <c r="Q4549" s="39">
        <f t="shared" si="582"/>
        <v>0</v>
      </c>
      <c r="R4549" s="41">
        <f t="shared" si="583"/>
        <v>0</v>
      </c>
    </row>
    <row r="4550" spans="4:18" x14ac:dyDescent="0.25">
      <c r="D4550" s="1">
        <v>37415</v>
      </c>
      <c r="E4550" s="1">
        <f t="shared" si="580"/>
        <v>37408</v>
      </c>
      <c r="F4550" s="30">
        <f t="shared" si="586"/>
        <v>0</v>
      </c>
      <c r="H4550" s="42">
        <f>IF(DAY(D4550)&gt;14,VLOOKUP(DATE(YEAR(E4550),MONTH(E4550)-1,DAY(1)),'מדדים וריביות'!B:C,2,FALSE),VLOOKUP(DATE(YEAR(E4550),MONTH(E4550)-2,DAY(1)),'מדדים וריביות'!B:C,2,FALSE))</f>
        <v>27048560.345711999</v>
      </c>
      <c r="I4550" s="43">
        <f>'ריבית יומית'!D4544</f>
        <v>1.0738622586670132E-4</v>
      </c>
      <c r="J4550" s="29">
        <f t="shared" si="579"/>
        <v>1.4506814179273502</v>
      </c>
      <c r="L4550">
        <f>VLOOKUP(D4549,'מדדים וריביות'!B:C,2)</f>
        <v>27663300.353569102</v>
      </c>
      <c r="M4550" s="30">
        <f t="shared" si="584"/>
        <v>0</v>
      </c>
      <c r="O4550" s="39">
        <f t="shared" si="581"/>
        <v>0</v>
      </c>
      <c r="P4550" s="39">
        <f t="shared" si="585"/>
        <v>0</v>
      </c>
      <c r="Q4550" s="39">
        <f t="shared" si="582"/>
        <v>0</v>
      </c>
      <c r="R4550" s="41">
        <f t="shared" si="583"/>
        <v>0</v>
      </c>
    </row>
    <row r="4551" spans="4:18" x14ac:dyDescent="0.25">
      <c r="D4551" s="1">
        <v>37416</v>
      </c>
      <c r="E4551" s="1">
        <f t="shared" si="580"/>
        <v>37408</v>
      </c>
      <c r="F4551" s="30">
        <f t="shared" si="586"/>
        <v>0</v>
      </c>
      <c r="H4551" s="42">
        <f>IF(DAY(D4551)&gt;14,VLOOKUP(DATE(YEAR(E4551),MONTH(E4551)-1,DAY(1)),'מדדים וריביות'!B:C,2,FALSE),VLOOKUP(DATE(YEAR(E4551),MONTH(E4551)-2,DAY(1)),'מדדים וריביות'!B:C,2,FALSE))</f>
        <v>27048560.345711999</v>
      </c>
      <c r="I4551" s="43">
        <f>'ריבית יומית'!D4545</f>
        <v>1.0738622586670132E-4</v>
      </c>
      <c r="J4551" s="29">
        <f t="shared" si="579"/>
        <v>1.4505256514521179</v>
      </c>
      <c r="L4551">
        <f>VLOOKUP(D4550,'מדדים וריביות'!B:C,2)</f>
        <v>27663300.353569102</v>
      </c>
      <c r="M4551" s="30">
        <f t="shared" si="584"/>
        <v>0</v>
      </c>
      <c r="O4551" s="39">
        <f t="shared" si="581"/>
        <v>0</v>
      </c>
      <c r="P4551" s="39">
        <f t="shared" si="585"/>
        <v>0</v>
      </c>
      <c r="Q4551" s="39">
        <f t="shared" si="582"/>
        <v>0</v>
      </c>
      <c r="R4551" s="41">
        <f t="shared" si="583"/>
        <v>0</v>
      </c>
    </row>
    <row r="4552" spans="4:18" x14ac:dyDescent="0.25">
      <c r="D4552" s="1">
        <v>37417</v>
      </c>
      <c r="E4552" s="1">
        <f t="shared" si="580"/>
        <v>37408</v>
      </c>
      <c r="F4552" s="30">
        <f t="shared" si="586"/>
        <v>0</v>
      </c>
      <c r="H4552" s="42">
        <f>IF(DAY(D4552)&gt;14,VLOOKUP(DATE(YEAR(E4552),MONTH(E4552)-1,DAY(1)),'מדדים וריביות'!B:C,2,FALSE),VLOOKUP(DATE(YEAR(E4552),MONTH(E4552)-2,DAY(1)),'מדדים וריביות'!B:C,2,FALSE))</f>
        <v>27048560.345711999</v>
      </c>
      <c r="I4552" s="43">
        <f>'ריבית יומית'!D4546</f>
        <v>1.0738622586670132E-4</v>
      </c>
      <c r="J4552" s="29">
        <f t="shared" si="579"/>
        <v>1.4503699017022633</v>
      </c>
      <c r="L4552">
        <f>VLOOKUP(D4551,'מדדים וריביות'!B:C,2)</f>
        <v>27663300.353569102</v>
      </c>
      <c r="M4552" s="30">
        <f t="shared" si="584"/>
        <v>0</v>
      </c>
      <c r="O4552" s="39">
        <f t="shared" si="581"/>
        <v>0</v>
      </c>
      <c r="P4552" s="39">
        <f t="shared" si="585"/>
        <v>0</v>
      </c>
      <c r="Q4552" s="39">
        <f t="shared" si="582"/>
        <v>0</v>
      </c>
      <c r="R4552" s="41">
        <f t="shared" si="583"/>
        <v>0</v>
      </c>
    </row>
    <row r="4553" spans="4:18" x14ac:dyDescent="0.25">
      <c r="D4553" s="1">
        <v>37418</v>
      </c>
      <c r="E4553" s="1">
        <f t="shared" si="580"/>
        <v>37408</v>
      </c>
      <c r="F4553" s="30">
        <f t="shared" si="586"/>
        <v>0</v>
      </c>
      <c r="H4553" s="42">
        <f>IF(DAY(D4553)&gt;14,VLOOKUP(DATE(YEAR(E4553),MONTH(E4553)-1,DAY(1)),'מדדים וריביות'!B:C,2,FALSE),VLOOKUP(DATE(YEAR(E4553),MONTH(E4553)-2,DAY(1)),'מדדים וריביות'!B:C,2,FALSE))</f>
        <v>27048560.345711999</v>
      </c>
      <c r="I4553" s="43">
        <f>'ריבית יומית'!D4547</f>
        <v>1.0738622586670132E-4</v>
      </c>
      <c r="J4553" s="29">
        <f t="shared" ref="J4553:J4616" si="587">J4554*(1+I4553)</f>
        <v>1.4502141686759908</v>
      </c>
      <c r="L4553">
        <f>VLOOKUP(D4552,'מדדים וריביות'!B:C,2)</f>
        <v>27663300.353569102</v>
      </c>
      <c r="M4553" s="30">
        <f t="shared" si="584"/>
        <v>0</v>
      </c>
      <c r="O4553" s="39">
        <f t="shared" si="581"/>
        <v>0</v>
      </c>
      <c r="P4553" s="39">
        <f t="shared" si="585"/>
        <v>0</v>
      </c>
      <c r="Q4553" s="39">
        <f t="shared" si="582"/>
        <v>0</v>
      </c>
      <c r="R4553" s="41">
        <f t="shared" si="583"/>
        <v>0</v>
      </c>
    </row>
    <row r="4554" spans="4:18" x14ac:dyDescent="0.25">
      <c r="D4554" s="1">
        <v>37419</v>
      </c>
      <c r="E4554" s="1">
        <f t="shared" ref="E4554:E4617" si="588">DATE(YEAR(D4554),MONTH(D4554),DAY(1))</f>
        <v>37408</v>
      </c>
      <c r="F4554" s="30">
        <f t="shared" si="586"/>
        <v>0</v>
      </c>
      <c r="H4554" s="42">
        <f>IF(DAY(D4554)&gt;14,VLOOKUP(DATE(YEAR(E4554),MONTH(E4554)-1,DAY(1)),'מדדים וריביות'!B:C,2,FALSE),VLOOKUP(DATE(YEAR(E4554),MONTH(E4554)-2,DAY(1)),'מדדים וריביות'!B:C,2,FALSE))</f>
        <v>27048560.345711999</v>
      </c>
      <c r="I4554" s="43">
        <f>'ריבית יומית'!D4548</f>
        <v>1.0738622586670132E-4</v>
      </c>
      <c r="J4554" s="29">
        <f t="shared" si="587"/>
        <v>1.4500584523715045</v>
      </c>
      <c r="L4554">
        <f>VLOOKUP(D4553,'מדדים וריביות'!B:C,2)</f>
        <v>27663300.353569102</v>
      </c>
      <c r="M4554" s="30">
        <f t="shared" si="584"/>
        <v>0</v>
      </c>
      <c r="O4554" s="39">
        <f t="shared" ref="O4554:O4617" si="589">$D$4/H4554*G4554-G4554</f>
        <v>0</v>
      </c>
      <c r="P4554" s="39">
        <f t="shared" si="585"/>
        <v>0</v>
      </c>
      <c r="Q4554" s="39">
        <f t="shared" ref="Q4554:Q4617" si="590">$D$4/H4554*P4554-P4554</f>
        <v>0</v>
      </c>
      <c r="R4554" s="41">
        <f t="shared" ref="R4554:R4617" si="591">SUM(O4554:Q4554)</f>
        <v>0</v>
      </c>
    </row>
    <row r="4555" spans="4:18" x14ac:dyDescent="0.25">
      <c r="D4555" s="1">
        <v>37420</v>
      </c>
      <c r="E4555" s="1">
        <f t="shared" si="588"/>
        <v>37408</v>
      </c>
      <c r="F4555" s="30">
        <f t="shared" si="586"/>
        <v>0</v>
      </c>
      <c r="H4555" s="42">
        <f>IF(DAY(D4555)&gt;14,VLOOKUP(DATE(YEAR(E4555),MONTH(E4555)-1,DAY(1)),'מדדים וריביות'!B:C,2,FALSE),VLOOKUP(DATE(YEAR(E4555),MONTH(E4555)-2,DAY(1)),'מדדים וריביות'!B:C,2,FALSE))</f>
        <v>27048560.345711999</v>
      </c>
      <c r="I4555" s="43">
        <f>'ריבית יומית'!D4549</f>
        <v>1.0738622586670132E-4</v>
      </c>
      <c r="J4555" s="29">
        <f t="shared" si="587"/>
        <v>1.449902752787009</v>
      </c>
      <c r="L4555">
        <f>VLOOKUP(D4554,'מדדים וריביות'!B:C,2)</f>
        <v>27663300.353569102</v>
      </c>
      <c r="M4555" s="30">
        <f t="shared" si="584"/>
        <v>0</v>
      </c>
      <c r="O4555" s="39">
        <f t="shared" si="589"/>
        <v>0</v>
      </c>
      <c r="P4555" s="39">
        <f t="shared" si="585"/>
        <v>0</v>
      </c>
      <c r="Q4555" s="39">
        <f t="shared" si="590"/>
        <v>0</v>
      </c>
      <c r="R4555" s="41">
        <f t="shared" si="591"/>
        <v>0</v>
      </c>
    </row>
    <row r="4556" spans="4:18" x14ac:dyDescent="0.25">
      <c r="D4556" s="1">
        <v>37421</v>
      </c>
      <c r="E4556" s="1">
        <f t="shared" si="588"/>
        <v>37408</v>
      </c>
      <c r="F4556" s="30">
        <f t="shared" si="586"/>
        <v>0</v>
      </c>
      <c r="H4556" s="42">
        <f>IF(DAY(D4556)&gt;14,VLOOKUP(DATE(YEAR(E4556),MONTH(E4556)-1,DAY(1)),'מדדים וריביות'!B:C,2,FALSE),VLOOKUP(DATE(YEAR(E4556),MONTH(E4556)-2,DAY(1)),'מדדים וריביות'!B:C,2,FALSE))</f>
        <v>27048560.345711999</v>
      </c>
      <c r="I4556" s="43">
        <f>'ריבית יומית'!D4550</f>
        <v>1.0738622586670132E-4</v>
      </c>
      <c r="J4556" s="29">
        <f t="shared" si="587"/>
        <v>1.4497470699207089</v>
      </c>
      <c r="L4556">
        <f>VLOOKUP(D4555,'מדדים וריביות'!B:C,2)</f>
        <v>27663300.353569102</v>
      </c>
      <c r="M4556" s="30">
        <f t="shared" ref="M4556:M4619" si="592">F4556*(1+I4556)*L4556/H4556+G4556-K4556</f>
        <v>0</v>
      </c>
      <c r="O4556" s="39">
        <f t="shared" si="589"/>
        <v>0</v>
      </c>
      <c r="P4556" s="39">
        <f t="shared" si="585"/>
        <v>0</v>
      </c>
      <c r="Q4556" s="39">
        <f t="shared" si="590"/>
        <v>0</v>
      </c>
      <c r="R4556" s="41">
        <f t="shared" si="591"/>
        <v>0</v>
      </c>
    </row>
    <row r="4557" spans="4:18" x14ac:dyDescent="0.25">
      <c r="D4557" s="1">
        <v>37422</v>
      </c>
      <c r="E4557" s="1">
        <f t="shared" si="588"/>
        <v>37408</v>
      </c>
      <c r="F4557" s="30">
        <f t="shared" si="586"/>
        <v>0</v>
      </c>
      <c r="H4557" s="42">
        <f>IF(DAY(D4557)&gt;14,VLOOKUP(DATE(YEAR(E4557),MONTH(E4557)-1,DAY(1)),'מדדים וריביות'!B:C,2,FALSE),VLOOKUP(DATE(YEAR(E4557),MONTH(E4557)-2,DAY(1)),'מדדים וריביות'!B:C,2,FALSE))</f>
        <v>27304702.0156524</v>
      </c>
      <c r="I4557" s="43">
        <f>'ריבית יומית'!D4551</f>
        <v>1.0738622586670132E-4</v>
      </c>
      <c r="J4557" s="29">
        <f t="shared" si="587"/>
        <v>1.4495914037708091</v>
      </c>
      <c r="L4557">
        <f>VLOOKUP(D4556,'מדדים וריביות'!B:C,2)</f>
        <v>27663300.353569102</v>
      </c>
      <c r="M4557" s="30">
        <f t="shared" si="592"/>
        <v>0</v>
      </c>
      <c r="O4557" s="39">
        <f t="shared" si="589"/>
        <v>0</v>
      </c>
      <c r="P4557" s="39">
        <f t="shared" si="585"/>
        <v>0</v>
      </c>
      <c r="Q4557" s="39">
        <f t="shared" si="590"/>
        <v>0</v>
      </c>
      <c r="R4557" s="41">
        <f t="shared" si="591"/>
        <v>0</v>
      </c>
    </row>
    <row r="4558" spans="4:18" x14ac:dyDescent="0.25">
      <c r="D4558" s="1">
        <v>37423</v>
      </c>
      <c r="E4558" s="1">
        <f t="shared" si="588"/>
        <v>37408</v>
      </c>
      <c r="F4558" s="30">
        <f t="shared" si="586"/>
        <v>0</v>
      </c>
      <c r="H4558" s="42">
        <f>IF(DAY(D4558)&gt;14,VLOOKUP(DATE(YEAR(E4558),MONTH(E4558)-1,DAY(1)),'מדדים וריביות'!B:C,2,FALSE),VLOOKUP(DATE(YEAR(E4558),MONTH(E4558)-2,DAY(1)),'מדדים וריביות'!B:C,2,FALSE))</f>
        <v>27304702.0156524</v>
      </c>
      <c r="I4558" s="43">
        <f>'ריבית יומית'!D4552</f>
        <v>1.0738622586670132E-4</v>
      </c>
      <c r="J4558" s="29">
        <f t="shared" si="587"/>
        <v>1.4494357543355147</v>
      </c>
      <c r="L4558">
        <f>VLOOKUP(D4557,'מדדים וריביות'!B:C,2)</f>
        <v>27663300.353569102</v>
      </c>
      <c r="M4558" s="30">
        <f t="shared" si="592"/>
        <v>0</v>
      </c>
      <c r="O4558" s="39">
        <f t="shared" si="589"/>
        <v>0</v>
      </c>
      <c r="P4558" s="39">
        <f t="shared" si="585"/>
        <v>0</v>
      </c>
      <c r="Q4558" s="39">
        <f t="shared" si="590"/>
        <v>0</v>
      </c>
      <c r="R4558" s="41">
        <f t="shared" si="591"/>
        <v>0</v>
      </c>
    </row>
    <row r="4559" spans="4:18" x14ac:dyDescent="0.25">
      <c r="D4559" s="1">
        <v>37424</v>
      </c>
      <c r="E4559" s="1">
        <f t="shared" si="588"/>
        <v>37408</v>
      </c>
      <c r="F4559" s="30">
        <f t="shared" si="586"/>
        <v>0</v>
      </c>
      <c r="H4559" s="42">
        <f>IF(DAY(D4559)&gt;14,VLOOKUP(DATE(YEAR(E4559),MONTH(E4559)-1,DAY(1)),'מדדים וריביות'!B:C,2,FALSE),VLOOKUP(DATE(YEAR(E4559),MONTH(E4559)-2,DAY(1)),'מדדים וריביות'!B:C,2,FALSE))</f>
        <v>27304702.0156524</v>
      </c>
      <c r="I4559" s="43">
        <f>'ריבית יומית'!D4553</f>
        <v>1.0738622586670132E-4</v>
      </c>
      <c r="J4559" s="29">
        <f t="shared" si="587"/>
        <v>1.4492801216130311</v>
      </c>
      <c r="L4559">
        <f>VLOOKUP(D4558,'מדדים וריביות'!B:C,2)</f>
        <v>27663300.353569102</v>
      </c>
      <c r="M4559" s="30">
        <f t="shared" si="592"/>
        <v>0</v>
      </c>
      <c r="O4559" s="39">
        <f t="shared" si="589"/>
        <v>0</v>
      </c>
      <c r="P4559" s="39">
        <f t="shared" si="585"/>
        <v>0</v>
      </c>
      <c r="Q4559" s="39">
        <f t="shared" si="590"/>
        <v>0</v>
      </c>
      <c r="R4559" s="41">
        <f t="shared" si="591"/>
        <v>0</v>
      </c>
    </row>
    <row r="4560" spans="4:18" x14ac:dyDescent="0.25">
      <c r="D4560" s="1">
        <v>37425</v>
      </c>
      <c r="E4560" s="1">
        <f t="shared" si="588"/>
        <v>37408</v>
      </c>
      <c r="F4560" s="30">
        <f t="shared" si="586"/>
        <v>0</v>
      </c>
      <c r="H4560" s="42">
        <f>IF(DAY(D4560)&gt;14,VLOOKUP(DATE(YEAR(E4560),MONTH(E4560)-1,DAY(1)),'מדדים וריביות'!B:C,2,FALSE),VLOOKUP(DATE(YEAR(E4560),MONTH(E4560)-2,DAY(1)),'מדדים וריביות'!B:C,2,FALSE))</f>
        <v>27304702.0156524</v>
      </c>
      <c r="I4560" s="43">
        <f>'ריבית יומית'!D4554</f>
        <v>1.0738622586670132E-4</v>
      </c>
      <c r="J4560" s="29">
        <f t="shared" si="587"/>
        <v>1.4491245056015636</v>
      </c>
      <c r="L4560">
        <f>VLOOKUP(D4559,'מדדים וריביות'!B:C,2)</f>
        <v>27663300.353569102</v>
      </c>
      <c r="M4560" s="30">
        <f t="shared" si="592"/>
        <v>0</v>
      </c>
      <c r="O4560" s="39">
        <f t="shared" si="589"/>
        <v>0</v>
      </c>
      <c r="P4560" s="39">
        <f t="shared" si="585"/>
        <v>0</v>
      </c>
      <c r="Q4560" s="39">
        <f t="shared" si="590"/>
        <v>0</v>
      </c>
      <c r="R4560" s="41">
        <f t="shared" si="591"/>
        <v>0</v>
      </c>
    </row>
    <row r="4561" spans="4:18" x14ac:dyDescent="0.25">
      <c r="D4561" s="1">
        <v>37426</v>
      </c>
      <c r="E4561" s="1">
        <f t="shared" si="588"/>
        <v>37408</v>
      </c>
      <c r="F4561" s="30">
        <f t="shared" si="586"/>
        <v>0</v>
      </c>
      <c r="H4561" s="42">
        <f>IF(DAY(D4561)&gt;14,VLOOKUP(DATE(YEAR(E4561),MONTH(E4561)-1,DAY(1)),'מדדים וריביות'!B:C,2,FALSE),VLOOKUP(DATE(YEAR(E4561),MONTH(E4561)-2,DAY(1)),'מדדים וריביות'!B:C,2,FALSE))</f>
        <v>27304702.0156524</v>
      </c>
      <c r="I4561" s="43">
        <f>'ריבית יומית'!D4555</f>
        <v>1.0738622586670132E-4</v>
      </c>
      <c r="J4561" s="29">
        <f t="shared" si="587"/>
        <v>1.4489689062993178</v>
      </c>
      <c r="L4561">
        <f>VLOOKUP(D4560,'מדדים וריביות'!B:C,2)</f>
        <v>27663300.353569102</v>
      </c>
      <c r="M4561" s="30">
        <f t="shared" si="592"/>
        <v>0</v>
      </c>
      <c r="O4561" s="39">
        <f t="shared" si="589"/>
        <v>0</v>
      </c>
      <c r="P4561" s="39">
        <f t="shared" si="585"/>
        <v>0</v>
      </c>
      <c r="Q4561" s="39">
        <f t="shared" si="590"/>
        <v>0</v>
      </c>
      <c r="R4561" s="41">
        <f t="shared" si="591"/>
        <v>0</v>
      </c>
    </row>
    <row r="4562" spans="4:18" x14ac:dyDescent="0.25">
      <c r="D4562" s="1">
        <v>37427</v>
      </c>
      <c r="E4562" s="1">
        <f t="shared" si="588"/>
        <v>37408</v>
      </c>
      <c r="F4562" s="30">
        <f t="shared" si="586"/>
        <v>0</v>
      </c>
      <c r="H4562" s="42">
        <f>IF(DAY(D4562)&gt;14,VLOOKUP(DATE(YEAR(E4562),MONTH(E4562)-1,DAY(1)),'מדדים וריביות'!B:C,2,FALSE),VLOOKUP(DATE(YEAR(E4562),MONTH(E4562)-2,DAY(1)),'מדדים וריביות'!B:C,2,FALSE))</f>
        <v>27304702.0156524</v>
      </c>
      <c r="I4562" s="43">
        <f>'ריבית יומית'!D4556</f>
        <v>1.0738622586670132E-4</v>
      </c>
      <c r="J4562" s="29">
        <f t="shared" si="587"/>
        <v>1.4488133237044998</v>
      </c>
      <c r="L4562">
        <f>VLOOKUP(D4561,'מדדים וריביות'!B:C,2)</f>
        <v>27663300.353569102</v>
      </c>
      <c r="M4562" s="30">
        <f t="shared" si="592"/>
        <v>0</v>
      </c>
      <c r="O4562" s="39">
        <f t="shared" si="589"/>
        <v>0</v>
      </c>
      <c r="P4562" s="39">
        <f t="shared" si="585"/>
        <v>0</v>
      </c>
      <c r="Q4562" s="39">
        <f t="shared" si="590"/>
        <v>0</v>
      </c>
      <c r="R4562" s="41">
        <f t="shared" si="591"/>
        <v>0</v>
      </c>
    </row>
    <row r="4563" spans="4:18" x14ac:dyDescent="0.25">
      <c r="D4563" s="1">
        <v>37428</v>
      </c>
      <c r="E4563" s="1">
        <f t="shared" si="588"/>
        <v>37408</v>
      </c>
      <c r="F4563" s="30">
        <f t="shared" si="586"/>
        <v>0</v>
      </c>
      <c r="H4563" s="42">
        <f>IF(DAY(D4563)&gt;14,VLOOKUP(DATE(YEAR(E4563),MONTH(E4563)-1,DAY(1)),'מדדים וריביות'!B:C,2,FALSE),VLOOKUP(DATE(YEAR(E4563),MONTH(E4563)-2,DAY(1)),'מדדים וריביות'!B:C,2,FALSE))</f>
        <v>27304702.0156524</v>
      </c>
      <c r="I4563" s="43">
        <f>'ריבית יומית'!D4557</f>
        <v>1.0738622586670132E-4</v>
      </c>
      <c r="J4563" s="29">
        <f t="shared" si="587"/>
        <v>1.4486577578153155</v>
      </c>
      <c r="L4563">
        <f>VLOOKUP(D4562,'מדדים וריביות'!B:C,2)</f>
        <v>27663300.353569102</v>
      </c>
      <c r="M4563" s="30">
        <f t="shared" si="592"/>
        <v>0</v>
      </c>
      <c r="O4563" s="39">
        <f t="shared" si="589"/>
        <v>0</v>
      </c>
      <c r="P4563" s="39">
        <f t="shared" si="585"/>
        <v>0</v>
      </c>
      <c r="Q4563" s="39">
        <f t="shared" si="590"/>
        <v>0</v>
      </c>
      <c r="R4563" s="41">
        <f t="shared" si="591"/>
        <v>0</v>
      </c>
    </row>
    <row r="4564" spans="4:18" x14ac:dyDescent="0.25">
      <c r="D4564" s="1">
        <v>37429</v>
      </c>
      <c r="E4564" s="1">
        <f t="shared" si="588"/>
        <v>37408</v>
      </c>
      <c r="F4564" s="30">
        <f t="shared" si="586"/>
        <v>0</v>
      </c>
      <c r="H4564" s="42">
        <f>IF(DAY(D4564)&gt;14,VLOOKUP(DATE(YEAR(E4564),MONTH(E4564)-1,DAY(1)),'מדדים וריביות'!B:C,2,FALSE),VLOOKUP(DATE(YEAR(E4564),MONTH(E4564)-2,DAY(1)),'מדדים וריביות'!B:C,2,FALSE))</f>
        <v>27304702.0156524</v>
      </c>
      <c r="I4564" s="43">
        <f>'ריבית יומית'!D4558</f>
        <v>1.0738622586670132E-4</v>
      </c>
      <c r="J4564" s="29">
        <f t="shared" si="587"/>
        <v>1.448502208629971</v>
      </c>
      <c r="L4564">
        <f>VLOOKUP(D4563,'מדדים וריביות'!B:C,2)</f>
        <v>27663300.353569102</v>
      </c>
      <c r="M4564" s="30">
        <f t="shared" si="592"/>
        <v>0</v>
      </c>
      <c r="O4564" s="39">
        <f t="shared" si="589"/>
        <v>0</v>
      </c>
      <c r="P4564" s="39">
        <f t="shared" si="585"/>
        <v>0</v>
      </c>
      <c r="Q4564" s="39">
        <f t="shared" si="590"/>
        <v>0</v>
      </c>
      <c r="R4564" s="41">
        <f t="shared" si="591"/>
        <v>0</v>
      </c>
    </row>
    <row r="4565" spans="4:18" x14ac:dyDescent="0.25">
      <c r="D4565" s="1">
        <v>37430</v>
      </c>
      <c r="E4565" s="1">
        <f t="shared" si="588"/>
        <v>37408</v>
      </c>
      <c r="F4565" s="30">
        <f t="shared" si="586"/>
        <v>0</v>
      </c>
      <c r="H4565" s="42">
        <f>IF(DAY(D4565)&gt;14,VLOOKUP(DATE(YEAR(E4565),MONTH(E4565)-1,DAY(1)),'מדדים וריביות'!B:C,2,FALSE),VLOOKUP(DATE(YEAR(E4565),MONTH(E4565)-2,DAY(1)),'מדדים וריביות'!B:C,2,FALSE))</f>
        <v>27304702.0156524</v>
      </c>
      <c r="I4565" s="43">
        <f>'ריבית יומית'!D4559</f>
        <v>1.0738622586670132E-4</v>
      </c>
      <c r="J4565" s="29">
        <f t="shared" si="587"/>
        <v>1.448346676146673</v>
      </c>
      <c r="L4565">
        <f>VLOOKUP(D4564,'מדדים וריביות'!B:C,2)</f>
        <v>27663300.353569102</v>
      </c>
      <c r="M4565" s="30">
        <f t="shared" si="592"/>
        <v>0</v>
      </c>
      <c r="O4565" s="39">
        <f t="shared" si="589"/>
        <v>0</v>
      </c>
      <c r="P4565" s="39">
        <f t="shared" si="585"/>
        <v>0</v>
      </c>
      <c r="Q4565" s="39">
        <f t="shared" si="590"/>
        <v>0</v>
      </c>
      <c r="R4565" s="41">
        <f t="shared" si="591"/>
        <v>0</v>
      </c>
    </row>
    <row r="4566" spans="4:18" x14ac:dyDescent="0.25">
      <c r="D4566" s="1">
        <v>37431</v>
      </c>
      <c r="E4566" s="1">
        <f t="shared" si="588"/>
        <v>37408</v>
      </c>
      <c r="F4566" s="30">
        <f t="shared" si="586"/>
        <v>0</v>
      </c>
      <c r="H4566" s="42">
        <f>IF(DAY(D4566)&gt;14,VLOOKUP(DATE(YEAR(E4566),MONTH(E4566)-1,DAY(1)),'מדדים וריביות'!B:C,2,FALSE),VLOOKUP(DATE(YEAR(E4566),MONTH(E4566)-2,DAY(1)),'מדדים וריביות'!B:C,2,FALSE))</f>
        <v>27304702.0156524</v>
      </c>
      <c r="I4566" s="43">
        <f>'ריבית יומית'!D4560</f>
        <v>1.0738622586670132E-4</v>
      </c>
      <c r="J4566" s="29">
        <f t="shared" si="587"/>
        <v>1.4481911603636279</v>
      </c>
      <c r="L4566">
        <f>VLOOKUP(D4565,'מדדים וריביות'!B:C,2)</f>
        <v>27663300.353569102</v>
      </c>
      <c r="M4566" s="30">
        <f t="shared" si="592"/>
        <v>0</v>
      </c>
      <c r="O4566" s="39">
        <f t="shared" si="589"/>
        <v>0</v>
      </c>
      <c r="P4566" s="39">
        <f t="shared" si="585"/>
        <v>0</v>
      </c>
      <c r="Q4566" s="39">
        <f t="shared" si="590"/>
        <v>0</v>
      </c>
      <c r="R4566" s="41">
        <f t="shared" si="591"/>
        <v>0</v>
      </c>
    </row>
    <row r="4567" spans="4:18" x14ac:dyDescent="0.25">
      <c r="D4567" s="1">
        <v>37432</v>
      </c>
      <c r="E4567" s="1">
        <f t="shared" si="588"/>
        <v>37408</v>
      </c>
      <c r="F4567" s="30">
        <f t="shared" si="586"/>
        <v>0</v>
      </c>
      <c r="H4567" s="42">
        <f>IF(DAY(D4567)&gt;14,VLOOKUP(DATE(YEAR(E4567),MONTH(E4567)-1,DAY(1)),'מדדים וריביות'!B:C,2,FALSE),VLOOKUP(DATE(YEAR(E4567),MONTH(E4567)-2,DAY(1)),'מדדים וריביות'!B:C,2,FALSE))</f>
        <v>27304702.0156524</v>
      </c>
      <c r="I4567" s="43">
        <f>'ריבית יומית'!D4561</f>
        <v>1.0738622586670132E-4</v>
      </c>
      <c r="J4567" s="29">
        <f t="shared" si="587"/>
        <v>1.4480356612790428</v>
      </c>
      <c r="L4567">
        <f>VLOOKUP(D4566,'מדדים וריביות'!B:C,2)</f>
        <v>27663300.353569102</v>
      </c>
      <c r="M4567" s="30">
        <f t="shared" si="592"/>
        <v>0</v>
      </c>
      <c r="O4567" s="39">
        <f t="shared" si="589"/>
        <v>0</v>
      </c>
      <c r="P4567" s="39">
        <f t="shared" si="585"/>
        <v>0</v>
      </c>
      <c r="Q4567" s="39">
        <f t="shared" si="590"/>
        <v>0</v>
      </c>
      <c r="R4567" s="41">
        <f t="shared" si="591"/>
        <v>0</v>
      </c>
    </row>
    <row r="4568" spans="4:18" x14ac:dyDescent="0.25">
      <c r="D4568" s="1">
        <v>37433</v>
      </c>
      <c r="E4568" s="1">
        <f t="shared" si="588"/>
        <v>37408</v>
      </c>
      <c r="F4568" s="30">
        <f t="shared" si="586"/>
        <v>0</v>
      </c>
      <c r="H4568" s="42">
        <f>IF(DAY(D4568)&gt;14,VLOOKUP(DATE(YEAR(E4568),MONTH(E4568)-1,DAY(1)),'מדדים וריביות'!B:C,2,FALSE),VLOOKUP(DATE(YEAR(E4568),MONTH(E4568)-2,DAY(1)),'מדדים וריביות'!B:C,2,FALSE))</f>
        <v>27304702.0156524</v>
      </c>
      <c r="I4568" s="43">
        <f>'ריבית יומית'!D4562</f>
        <v>1.0738622586670132E-4</v>
      </c>
      <c r="J4568" s="29">
        <f t="shared" si="587"/>
        <v>1.4478801788911244</v>
      </c>
      <c r="L4568">
        <f>VLOOKUP(D4567,'מדדים וריביות'!B:C,2)</f>
        <v>27663300.353569102</v>
      </c>
      <c r="M4568" s="30">
        <f t="shared" si="592"/>
        <v>0</v>
      </c>
      <c r="O4568" s="39">
        <f t="shared" si="589"/>
        <v>0</v>
      </c>
      <c r="P4568" s="39">
        <f t="shared" si="585"/>
        <v>0</v>
      </c>
      <c r="Q4568" s="39">
        <f t="shared" si="590"/>
        <v>0</v>
      </c>
      <c r="R4568" s="41">
        <f t="shared" si="591"/>
        <v>0</v>
      </c>
    </row>
    <row r="4569" spans="4:18" x14ac:dyDescent="0.25">
      <c r="D4569" s="1">
        <v>37434</v>
      </c>
      <c r="E4569" s="1">
        <f t="shared" si="588"/>
        <v>37408</v>
      </c>
      <c r="F4569" s="30">
        <f t="shared" si="586"/>
        <v>0</v>
      </c>
      <c r="H4569" s="42">
        <f>IF(DAY(D4569)&gt;14,VLOOKUP(DATE(YEAR(E4569),MONTH(E4569)-1,DAY(1)),'מדדים וריביות'!B:C,2,FALSE),VLOOKUP(DATE(YEAR(E4569),MONTH(E4569)-2,DAY(1)),'מדדים וריביות'!B:C,2,FALSE))</f>
        <v>27304702.0156524</v>
      </c>
      <c r="I4569" s="43">
        <f>'ריבית יומית'!D4563</f>
        <v>1.0738622586670132E-4</v>
      </c>
      <c r="J4569" s="29">
        <f t="shared" si="587"/>
        <v>1.4477247131980802</v>
      </c>
      <c r="L4569">
        <f>VLOOKUP(D4568,'מדדים וריביות'!B:C,2)</f>
        <v>27663300.353569102</v>
      </c>
      <c r="M4569" s="30">
        <f t="shared" si="592"/>
        <v>0</v>
      </c>
      <c r="O4569" s="39">
        <f t="shared" si="589"/>
        <v>0</v>
      </c>
      <c r="P4569" s="39">
        <f t="shared" si="585"/>
        <v>0</v>
      </c>
      <c r="Q4569" s="39">
        <f t="shared" si="590"/>
        <v>0</v>
      </c>
      <c r="R4569" s="41">
        <f t="shared" si="591"/>
        <v>0</v>
      </c>
    </row>
    <row r="4570" spans="4:18" x14ac:dyDescent="0.25">
      <c r="D4570" s="1">
        <v>37435</v>
      </c>
      <c r="E4570" s="1">
        <f t="shared" si="588"/>
        <v>37408</v>
      </c>
      <c r="F4570" s="30">
        <f t="shared" si="586"/>
        <v>0</v>
      </c>
      <c r="H4570" s="42">
        <f>IF(DAY(D4570)&gt;14,VLOOKUP(DATE(YEAR(E4570),MONTH(E4570)-1,DAY(1)),'מדדים וריביות'!B:C,2,FALSE),VLOOKUP(DATE(YEAR(E4570),MONTH(E4570)-2,DAY(1)),'מדדים וריביות'!B:C,2,FALSE))</f>
        <v>27304702.0156524</v>
      </c>
      <c r="I4570" s="43">
        <f>'ריבית יומית'!D4564</f>
        <v>1.0738622586670132E-4</v>
      </c>
      <c r="J4570" s="29">
        <f t="shared" si="587"/>
        <v>1.4475692641981173</v>
      </c>
      <c r="L4570">
        <f>VLOOKUP(D4569,'מדדים וריביות'!B:C,2)</f>
        <v>27663300.353569102</v>
      </c>
      <c r="M4570" s="30">
        <f t="shared" si="592"/>
        <v>0</v>
      </c>
      <c r="O4570" s="39">
        <f t="shared" si="589"/>
        <v>0</v>
      </c>
      <c r="P4570" s="39">
        <f t="shared" si="585"/>
        <v>0</v>
      </c>
      <c r="Q4570" s="39">
        <f t="shared" si="590"/>
        <v>0</v>
      </c>
      <c r="R4570" s="41">
        <f t="shared" si="591"/>
        <v>0</v>
      </c>
    </row>
    <row r="4571" spans="4:18" x14ac:dyDescent="0.25">
      <c r="D4571" s="1">
        <v>37436</v>
      </c>
      <c r="E4571" s="1">
        <f t="shared" si="588"/>
        <v>37408</v>
      </c>
      <c r="F4571" s="30">
        <f t="shared" si="586"/>
        <v>0</v>
      </c>
      <c r="H4571" s="42">
        <f>IF(DAY(D4571)&gt;14,VLOOKUP(DATE(YEAR(E4571),MONTH(E4571)-1,DAY(1)),'מדדים וריביות'!B:C,2,FALSE),VLOOKUP(DATE(YEAR(E4571),MONTH(E4571)-2,DAY(1)),'מדדים וריביות'!B:C,2,FALSE))</f>
        <v>27304702.0156524</v>
      </c>
      <c r="I4571" s="43">
        <f>'ריבית יומית'!D4565</f>
        <v>1.0738622586670132E-4</v>
      </c>
      <c r="J4571" s="29">
        <f t="shared" si="587"/>
        <v>1.4474138318894434</v>
      </c>
      <c r="L4571">
        <f>VLOOKUP(D4570,'מדדים וריביות'!B:C,2)</f>
        <v>27663300.353569102</v>
      </c>
      <c r="M4571" s="30">
        <f t="shared" si="592"/>
        <v>0</v>
      </c>
      <c r="O4571" s="39">
        <f t="shared" si="589"/>
        <v>0</v>
      </c>
      <c r="P4571" s="39">
        <f t="shared" si="585"/>
        <v>0</v>
      </c>
      <c r="Q4571" s="39">
        <f t="shared" si="590"/>
        <v>0</v>
      </c>
      <c r="R4571" s="41">
        <f t="shared" si="591"/>
        <v>0</v>
      </c>
    </row>
    <row r="4572" spans="4:18" x14ac:dyDescent="0.25">
      <c r="D4572" s="1">
        <v>37437</v>
      </c>
      <c r="E4572" s="1">
        <f t="shared" si="588"/>
        <v>37408</v>
      </c>
      <c r="F4572" s="30">
        <f t="shared" si="586"/>
        <v>0</v>
      </c>
      <c r="H4572" s="42">
        <f>IF(DAY(D4572)&gt;14,VLOOKUP(DATE(YEAR(E4572),MONTH(E4572)-1,DAY(1)),'מדדים וריביות'!B:C,2,FALSE),VLOOKUP(DATE(YEAR(E4572),MONTH(E4572)-2,DAY(1)),'מדדים וריביות'!B:C,2,FALSE))</f>
        <v>27304702.0156524</v>
      </c>
      <c r="I4572" s="43">
        <f>'ריבית יומית'!D4566</f>
        <v>1.0738622586670132E-4</v>
      </c>
      <c r="J4572" s="29">
        <f t="shared" si="587"/>
        <v>1.4472584162702664</v>
      </c>
      <c r="L4572">
        <f>VLOOKUP(D4571,'מדדים וריביות'!B:C,2)</f>
        <v>27663300.353569102</v>
      </c>
      <c r="M4572" s="30">
        <f t="shared" si="592"/>
        <v>0</v>
      </c>
      <c r="O4572" s="39">
        <f t="shared" si="589"/>
        <v>0</v>
      </c>
      <c r="P4572" s="39">
        <f t="shared" si="585"/>
        <v>0</v>
      </c>
      <c r="Q4572" s="39">
        <f t="shared" si="590"/>
        <v>0</v>
      </c>
      <c r="R4572" s="41">
        <f t="shared" si="591"/>
        <v>0</v>
      </c>
    </row>
    <row r="4573" spans="4:18" x14ac:dyDescent="0.25">
      <c r="D4573" s="1">
        <v>37438</v>
      </c>
      <c r="E4573" s="1">
        <f t="shared" si="588"/>
        <v>37438</v>
      </c>
      <c r="F4573" s="30">
        <f t="shared" si="586"/>
        <v>0</v>
      </c>
      <c r="H4573" s="42">
        <f>IF(DAY(D4573)&gt;14,VLOOKUP(DATE(YEAR(E4573),MONTH(E4573)-1,DAY(1)),'מדדים וריביות'!B:C,2,FALSE),VLOOKUP(DATE(YEAR(E4573),MONTH(E4573)-2,DAY(1)),'מדדים וריביות'!B:C,2,FALSE))</f>
        <v>27304702.0156524</v>
      </c>
      <c r="I4573" s="43">
        <f>'ריבית יומית'!D4567</f>
        <v>1.0738622586670132E-4</v>
      </c>
      <c r="J4573" s="29">
        <f t="shared" si="587"/>
        <v>1.447103017338794</v>
      </c>
      <c r="L4573">
        <f>VLOOKUP(D4572,'מדדים וריביות'!B:C,2)</f>
        <v>27663300.353569102</v>
      </c>
      <c r="M4573" s="30">
        <f t="shared" si="592"/>
        <v>0</v>
      </c>
      <c r="O4573" s="39">
        <f t="shared" si="589"/>
        <v>0</v>
      </c>
      <c r="P4573" s="39">
        <f t="shared" si="585"/>
        <v>0</v>
      </c>
      <c r="Q4573" s="39">
        <f t="shared" si="590"/>
        <v>0</v>
      </c>
      <c r="R4573" s="41">
        <f t="shared" si="591"/>
        <v>0</v>
      </c>
    </row>
    <row r="4574" spans="4:18" x14ac:dyDescent="0.25">
      <c r="D4574" s="1">
        <v>37439</v>
      </c>
      <c r="E4574" s="1">
        <f t="shared" si="588"/>
        <v>37438</v>
      </c>
      <c r="F4574" s="30">
        <f t="shared" si="586"/>
        <v>0</v>
      </c>
      <c r="H4574" s="42">
        <f>IF(DAY(D4574)&gt;14,VLOOKUP(DATE(YEAR(E4574),MONTH(E4574)-1,DAY(1)),'מדדים וריביות'!B:C,2,FALSE),VLOOKUP(DATE(YEAR(E4574),MONTH(E4574)-2,DAY(1)),'מדדים וריביות'!B:C,2,FALSE))</f>
        <v>27304702.0156524</v>
      </c>
      <c r="I4574" s="43">
        <f>'ריבית יומית'!D4568</f>
        <v>1.0738622586670132E-4</v>
      </c>
      <c r="J4574" s="29">
        <f t="shared" si="587"/>
        <v>1.4469476350932347</v>
      </c>
      <c r="L4574">
        <f>VLOOKUP(D4573,'מדדים וריביות'!B:C,2)</f>
        <v>27842599.5225274</v>
      </c>
      <c r="M4574" s="30">
        <f t="shared" si="592"/>
        <v>0</v>
      </c>
      <c r="O4574" s="39">
        <f t="shared" si="589"/>
        <v>0</v>
      </c>
      <c r="P4574" s="39">
        <f t="shared" si="585"/>
        <v>0</v>
      </c>
      <c r="Q4574" s="39">
        <f t="shared" si="590"/>
        <v>0</v>
      </c>
      <c r="R4574" s="41">
        <f t="shared" si="591"/>
        <v>0</v>
      </c>
    </row>
    <row r="4575" spans="4:18" x14ac:dyDescent="0.25">
      <c r="D4575" s="1">
        <v>37440</v>
      </c>
      <c r="E4575" s="1">
        <f t="shared" si="588"/>
        <v>37438</v>
      </c>
      <c r="F4575" s="30">
        <f t="shared" si="586"/>
        <v>0</v>
      </c>
      <c r="H4575" s="42">
        <f>IF(DAY(D4575)&gt;14,VLOOKUP(DATE(YEAR(E4575),MONTH(E4575)-1,DAY(1)),'מדדים וריביות'!B:C,2,FALSE),VLOOKUP(DATE(YEAR(E4575),MONTH(E4575)-2,DAY(1)),'מדדים וריביות'!B:C,2,FALSE))</f>
        <v>27304702.0156524</v>
      </c>
      <c r="I4575" s="43">
        <f>'ריבית יומית'!D4569</f>
        <v>1.0738622586670132E-4</v>
      </c>
      <c r="J4575" s="29">
        <f t="shared" si="587"/>
        <v>1.4467922695317965</v>
      </c>
      <c r="L4575">
        <f>VLOOKUP(D4574,'מדדים וריביות'!B:C,2)</f>
        <v>27842599.5225274</v>
      </c>
      <c r="M4575" s="30">
        <f t="shared" si="592"/>
        <v>0</v>
      </c>
      <c r="O4575" s="39">
        <f t="shared" si="589"/>
        <v>0</v>
      </c>
      <c r="P4575" s="39">
        <f t="shared" si="585"/>
        <v>0</v>
      </c>
      <c r="Q4575" s="39">
        <f t="shared" si="590"/>
        <v>0</v>
      </c>
      <c r="R4575" s="41">
        <f t="shared" si="591"/>
        <v>0</v>
      </c>
    </row>
    <row r="4576" spans="4:18" x14ac:dyDescent="0.25">
      <c r="D4576" s="1">
        <v>37441</v>
      </c>
      <c r="E4576" s="1">
        <f t="shared" si="588"/>
        <v>37438</v>
      </c>
      <c r="F4576" s="30">
        <f t="shared" si="586"/>
        <v>0</v>
      </c>
      <c r="H4576" s="42">
        <f>IF(DAY(D4576)&gt;14,VLOOKUP(DATE(YEAR(E4576),MONTH(E4576)-1,DAY(1)),'מדדים וריביות'!B:C,2,FALSE),VLOOKUP(DATE(YEAR(E4576),MONTH(E4576)-2,DAY(1)),'מדדים וריביות'!B:C,2,FALSE))</f>
        <v>27304702.0156524</v>
      </c>
      <c r="I4576" s="43">
        <f>'ריבית יומית'!D4570</f>
        <v>1.0738622586670132E-4</v>
      </c>
      <c r="J4576" s="29">
        <f t="shared" si="587"/>
        <v>1.4466369206526881</v>
      </c>
      <c r="L4576">
        <f>VLOOKUP(D4575,'מדדים וריביות'!B:C,2)</f>
        <v>27842599.5225274</v>
      </c>
      <c r="M4576" s="30">
        <f t="shared" si="592"/>
        <v>0</v>
      </c>
      <c r="O4576" s="39">
        <f t="shared" si="589"/>
        <v>0</v>
      </c>
      <c r="P4576" s="39">
        <f t="shared" si="585"/>
        <v>0</v>
      </c>
      <c r="Q4576" s="39">
        <f t="shared" si="590"/>
        <v>0</v>
      </c>
      <c r="R4576" s="41">
        <f t="shared" si="591"/>
        <v>0</v>
      </c>
    </row>
    <row r="4577" spans="4:18" x14ac:dyDescent="0.25">
      <c r="D4577" s="1">
        <v>37442</v>
      </c>
      <c r="E4577" s="1">
        <f t="shared" si="588"/>
        <v>37438</v>
      </c>
      <c r="F4577" s="30">
        <f t="shared" si="586"/>
        <v>0</v>
      </c>
      <c r="H4577" s="42">
        <f>IF(DAY(D4577)&gt;14,VLOOKUP(DATE(YEAR(E4577),MONTH(E4577)-1,DAY(1)),'מדדים וריביות'!B:C,2,FALSE),VLOOKUP(DATE(YEAR(E4577),MONTH(E4577)-2,DAY(1)),'מדדים וריביות'!B:C,2,FALSE))</f>
        <v>27304702.0156524</v>
      </c>
      <c r="I4577" s="43">
        <f>'ריבית יומית'!D4571</f>
        <v>1.0738622586670132E-4</v>
      </c>
      <c r="J4577" s="29">
        <f t="shared" si="587"/>
        <v>1.4464815884541184</v>
      </c>
      <c r="L4577">
        <f>VLOOKUP(D4576,'מדדים וריביות'!B:C,2)</f>
        <v>27842599.5225274</v>
      </c>
      <c r="M4577" s="30">
        <f t="shared" si="592"/>
        <v>0</v>
      </c>
      <c r="O4577" s="39">
        <f t="shared" si="589"/>
        <v>0</v>
      </c>
      <c r="P4577" s="39">
        <f t="shared" si="585"/>
        <v>0</v>
      </c>
      <c r="Q4577" s="39">
        <f t="shared" si="590"/>
        <v>0</v>
      </c>
      <c r="R4577" s="41">
        <f t="shared" si="591"/>
        <v>0</v>
      </c>
    </row>
    <row r="4578" spans="4:18" x14ac:dyDescent="0.25">
      <c r="D4578" s="1">
        <v>37443</v>
      </c>
      <c r="E4578" s="1">
        <f t="shared" si="588"/>
        <v>37438</v>
      </c>
      <c r="F4578" s="30">
        <f t="shared" si="586"/>
        <v>0</v>
      </c>
      <c r="H4578" s="42">
        <f>IF(DAY(D4578)&gt;14,VLOOKUP(DATE(YEAR(E4578),MONTH(E4578)-1,DAY(1)),'מדדים וריביות'!B:C,2,FALSE),VLOOKUP(DATE(YEAR(E4578),MONTH(E4578)-2,DAY(1)),'מדדים וריביות'!B:C,2,FALSE))</f>
        <v>27304702.0156524</v>
      </c>
      <c r="I4578" s="43">
        <f>'ריבית יומית'!D4572</f>
        <v>1.0738622586670132E-4</v>
      </c>
      <c r="J4578" s="29">
        <f t="shared" si="587"/>
        <v>1.4463262729342963</v>
      </c>
      <c r="L4578">
        <f>VLOOKUP(D4577,'מדדים וריביות'!B:C,2)</f>
        <v>27842599.5225274</v>
      </c>
      <c r="M4578" s="30">
        <f t="shared" si="592"/>
        <v>0</v>
      </c>
      <c r="O4578" s="39">
        <f t="shared" si="589"/>
        <v>0</v>
      </c>
      <c r="P4578" s="39">
        <f t="shared" si="585"/>
        <v>0</v>
      </c>
      <c r="Q4578" s="39">
        <f t="shared" si="590"/>
        <v>0</v>
      </c>
      <c r="R4578" s="41">
        <f t="shared" si="591"/>
        <v>0</v>
      </c>
    </row>
    <row r="4579" spans="4:18" x14ac:dyDescent="0.25">
      <c r="D4579" s="1">
        <v>37444</v>
      </c>
      <c r="E4579" s="1">
        <f t="shared" si="588"/>
        <v>37438</v>
      </c>
      <c r="F4579" s="30">
        <f t="shared" si="586"/>
        <v>0</v>
      </c>
      <c r="H4579" s="42">
        <f>IF(DAY(D4579)&gt;14,VLOOKUP(DATE(YEAR(E4579),MONTH(E4579)-1,DAY(1)),'מדדים וריביות'!B:C,2,FALSE),VLOOKUP(DATE(YEAR(E4579),MONTH(E4579)-2,DAY(1)),'מדדים וריביות'!B:C,2,FALSE))</f>
        <v>27304702.0156524</v>
      </c>
      <c r="I4579" s="43">
        <f>'ריבית יומית'!D4573</f>
        <v>1.0738622586670132E-4</v>
      </c>
      <c r="J4579" s="29">
        <f t="shared" si="587"/>
        <v>1.4461709740914306</v>
      </c>
      <c r="L4579">
        <f>VLOOKUP(D4578,'מדדים וריביות'!B:C,2)</f>
        <v>27842599.5225274</v>
      </c>
      <c r="M4579" s="30">
        <f t="shared" si="592"/>
        <v>0</v>
      </c>
      <c r="O4579" s="39">
        <f t="shared" si="589"/>
        <v>0</v>
      </c>
      <c r="P4579" s="39">
        <f t="shared" si="585"/>
        <v>0</v>
      </c>
      <c r="Q4579" s="39">
        <f t="shared" si="590"/>
        <v>0</v>
      </c>
      <c r="R4579" s="41">
        <f t="shared" si="591"/>
        <v>0</v>
      </c>
    </row>
    <row r="4580" spans="4:18" x14ac:dyDescent="0.25">
      <c r="D4580" s="1">
        <v>37445</v>
      </c>
      <c r="E4580" s="1">
        <f t="shared" si="588"/>
        <v>37438</v>
      </c>
      <c r="F4580" s="30">
        <f t="shared" si="586"/>
        <v>0</v>
      </c>
      <c r="H4580" s="42">
        <f>IF(DAY(D4580)&gt;14,VLOOKUP(DATE(YEAR(E4580),MONTH(E4580)-1,DAY(1)),'מדדים וריביות'!B:C,2,FALSE),VLOOKUP(DATE(YEAR(E4580),MONTH(E4580)-2,DAY(1)),'מדדים וריביות'!B:C,2,FALSE))</f>
        <v>27304702.0156524</v>
      </c>
      <c r="I4580" s="43">
        <f>'ריבית יומית'!D4574</f>
        <v>1.0738622586670132E-4</v>
      </c>
      <c r="J4580" s="29">
        <f t="shared" si="587"/>
        <v>1.4460156919237308</v>
      </c>
      <c r="L4580">
        <f>VLOOKUP(D4579,'מדדים וריביות'!B:C,2)</f>
        <v>27842599.5225274</v>
      </c>
      <c r="M4580" s="30">
        <f t="shared" si="592"/>
        <v>0</v>
      </c>
      <c r="O4580" s="39">
        <f t="shared" si="589"/>
        <v>0</v>
      </c>
      <c r="P4580" s="39">
        <f t="shared" si="585"/>
        <v>0</v>
      </c>
      <c r="Q4580" s="39">
        <f t="shared" si="590"/>
        <v>0</v>
      </c>
      <c r="R4580" s="41">
        <f t="shared" si="591"/>
        <v>0</v>
      </c>
    </row>
    <row r="4581" spans="4:18" x14ac:dyDescent="0.25">
      <c r="D4581" s="1">
        <v>37446</v>
      </c>
      <c r="E4581" s="1">
        <f t="shared" si="588"/>
        <v>37438</v>
      </c>
      <c r="F4581" s="30">
        <f t="shared" si="586"/>
        <v>0</v>
      </c>
      <c r="H4581" s="42">
        <f>IF(DAY(D4581)&gt;14,VLOOKUP(DATE(YEAR(E4581),MONTH(E4581)-1,DAY(1)),'מדדים וריביות'!B:C,2,FALSE),VLOOKUP(DATE(YEAR(E4581),MONTH(E4581)-2,DAY(1)),'מדדים וריביות'!B:C,2,FALSE))</f>
        <v>27304702.0156524</v>
      </c>
      <c r="I4581" s="43">
        <f>'ריבית יומית'!D4575</f>
        <v>1.0738622586670132E-4</v>
      </c>
      <c r="J4581" s="29">
        <f t="shared" si="587"/>
        <v>1.4458604264294066</v>
      </c>
      <c r="L4581">
        <f>VLOOKUP(D4580,'מדדים וריביות'!B:C,2)</f>
        <v>27842599.5225274</v>
      </c>
      <c r="M4581" s="30">
        <f t="shared" si="592"/>
        <v>0</v>
      </c>
      <c r="O4581" s="39">
        <f t="shared" si="589"/>
        <v>0</v>
      </c>
      <c r="P4581" s="39">
        <f t="shared" si="585"/>
        <v>0</v>
      </c>
      <c r="Q4581" s="39">
        <f t="shared" si="590"/>
        <v>0</v>
      </c>
      <c r="R4581" s="41">
        <f t="shared" si="591"/>
        <v>0</v>
      </c>
    </row>
    <row r="4582" spans="4:18" x14ac:dyDescent="0.25">
      <c r="D4582" s="1">
        <v>37447</v>
      </c>
      <c r="E4582" s="1">
        <f t="shared" si="588"/>
        <v>37438</v>
      </c>
      <c r="F4582" s="30">
        <f t="shared" si="586"/>
        <v>0</v>
      </c>
      <c r="H4582" s="42">
        <f>IF(DAY(D4582)&gt;14,VLOOKUP(DATE(YEAR(E4582),MONTH(E4582)-1,DAY(1)),'מדדים וריביות'!B:C,2,FALSE),VLOOKUP(DATE(YEAR(E4582),MONTH(E4582)-2,DAY(1)),'מדדים וריביות'!B:C,2,FALSE))</f>
        <v>27304702.0156524</v>
      </c>
      <c r="I4582" s="43">
        <f>'ריבית יומית'!D4576</f>
        <v>1.0738622586670132E-4</v>
      </c>
      <c r="J4582" s="29">
        <f t="shared" si="587"/>
        <v>1.4457051776066674</v>
      </c>
      <c r="L4582">
        <f>VLOOKUP(D4581,'מדדים וריביות'!B:C,2)</f>
        <v>27842599.5225274</v>
      </c>
      <c r="M4582" s="30">
        <f t="shared" si="592"/>
        <v>0</v>
      </c>
      <c r="O4582" s="39">
        <f t="shared" si="589"/>
        <v>0</v>
      </c>
      <c r="P4582" s="39">
        <f t="shared" si="585"/>
        <v>0</v>
      </c>
      <c r="Q4582" s="39">
        <f t="shared" si="590"/>
        <v>0</v>
      </c>
      <c r="R4582" s="41">
        <f t="shared" si="591"/>
        <v>0</v>
      </c>
    </row>
    <row r="4583" spans="4:18" x14ac:dyDescent="0.25">
      <c r="D4583" s="1">
        <v>37448</v>
      </c>
      <c r="E4583" s="1">
        <f t="shared" si="588"/>
        <v>37438</v>
      </c>
      <c r="F4583" s="30">
        <f t="shared" si="586"/>
        <v>0</v>
      </c>
      <c r="H4583" s="42">
        <f>IF(DAY(D4583)&gt;14,VLOOKUP(DATE(YEAR(E4583),MONTH(E4583)-1,DAY(1)),'מדדים וריביות'!B:C,2,FALSE),VLOOKUP(DATE(YEAR(E4583),MONTH(E4583)-2,DAY(1)),'מדדים וריביות'!B:C,2,FALSE))</f>
        <v>27304702.0156524</v>
      </c>
      <c r="I4583" s="43">
        <f>'ריבית יומית'!D4577</f>
        <v>1.0738622586670132E-4</v>
      </c>
      <c r="J4583" s="29">
        <f t="shared" si="587"/>
        <v>1.4455499454537233</v>
      </c>
      <c r="L4583">
        <f>VLOOKUP(D4582,'מדדים וריביות'!B:C,2)</f>
        <v>27842599.5225274</v>
      </c>
      <c r="M4583" s="30">
        <f t="shared" si="592"/>
        <v>0</v>
      </c>
      <c r="O4583" s="39">
        <f t="shared" si="589"/>
        <v>0</v>
      </c>
      <c r="P4583" s="39">
        <f t="shared" si="585"/>
        <v>0</v>
      </c>
      <c r="Q4583" s="39">
        <f t="shared" si="590"/>
        <v>0</v>
      </c>
      <c r="R4583" s="41">
        <f t="shared" si="591"/>
        <v>0</v>
      </c>
    </row>
    <row r="4584" spans="4:18" x14ac:dyDescent="0.25">
      <c r="D4584" s="1">
        <v>37449</v>
      </c>
      <c r="E4584" s="1">
        <f t="shared" si="588"/>
        <v>37438</v>
      </c>
      <c r="F4584" s="30">
        <f t="shared" si="586"/>
        <v>0</v>
      </c>
      <c r="H4584" s="42">
        <f>IF(DAY(D4584)&gt;14,VLOOKUP(DATE(YEAR(E4584),MONTH(E4584)-1,DAY(1)),'מדדים וריביות'!B:C,2,FALSE),VLOOKUP(DATE(YEAR(E4584),MONTH(E4584)-2,DAY(1)),'מדדים וריביות'!B:C,2,FALSE))</f>
        <v>27304702.0156524</v>
      </c>
      <c r="I4584" s="43">
        <f>'ריבית יומית'!D4578</f>
        <v>1.0738622586670132E-4</v>
      </c>
      <c r="J4584" s="29">
        <f t="shared" si="587"/>
        <v>1.4453947299687844</v>
      </c>
      <c r="L4584">
        <f>VLOOKUP(D4583,'מדדים וריביות'!B:C,2)</f>
        <v>27842599.5225274</v>
      </c>
      <c r="M4584" s="30">
        <f t="shared" si="592"/>
        <v>0</v>
      </c>
      <c r="O4584" s="39">
        <f t="shared" si="589"/>
        <v>0</v>
      </c>
      <c r="P4584" s="39">
        <f t="shared" si="585"/>
        <v>0</v>
      </c>
      <c r="Q4584" s="39">
        <f t="shared" si="590"/>
        <v>0</v>
      </c>
      <c r="R4584" s="41">
        <f t="shared" si="591"/>
        <v>0</v>
      </c>
    </row>
    <row r="4585" spans="4:18" x14ac:dyDescent="0.25">
      <c r="D4585" s="1">
        <v>37450</v>
      </c>
      <c r="E4585" s="1">
        <f t="shared" si="588"/>
        <v>37438</v>
      </c>
      <c r="F4585" s="30">
        <f t="shared" si="586"/>
        <v>0</v>
      </c>
      <c r="H4585" s="42">
        <f>IF(DAY(D4585)&gt;14,VLOOKUP(DATE(YEAR(E4585),MONTH(E4585)-1,DAY(1)),'מדדים וריביות'!B:C,2,FALSE),VLOOKUP(DATE(YEAR(E4585),MONTH(E4585)-2,DAY(1)),'מדדים וריביות'!B:C,2,FALSE))</f>
        <v>27304702.0156524</v>
      </c>
      <c r="I4585" s="43">
        <f>'ריבית יומית'!D4579</f>
        <v>1.0738622586670132E-4</v>
      </c>
      <c r="J4585" s="29">
        <f t="shared" si="587"/>
        <v>1.4452395311500608</v>
      </c>
      <c r="L4585">
        <f>VLOOKUP(D4584,'מדדים וריביות'!B:C,2)</f>
        <v>27842599.5225274</v>
      </c>
      <c r="M4585" s="30">
        <f t="shared" si="592"/>
        <v>0</v>
      </c>
      <c r="O4585" s="39">
        <f t="shared" si="589"/>
        <v>0</v>
      </c>
      <c r="P4585" s="39">
        <f t="shared" si="585"/>
        <v>0</v>
      </c>
      <c r="Q4585" s="39">
        <f t="shared" si="590"/>
        <v>0</v>
      </c>
      <c r="R4585" s="41">
        <f t="shared" si="591"/>
        <v>0</v>
      </c>
    </row>
    <row r="4586" spans="4:18" x14ac:dyDescent="0.25">
      <c r="D4586" s="1">
        <v>37451</v>
      </c>
      <c r="E4586" s="1">
        <f t="shared" si="588"/>
        <v>37438</v>
      </c>
      <c r="F4586" s="30">
        <f t="shared" si="586"/>
        <v>0</v>
      </c>
      <c r="H4586" s="42">
        <f>IF(DAY(D4586)&gt;14,VLOOKUP(DATE(YEAR(E4586),MONTH(E4586)-1,DAY(1)),'מדדים וריביות'!B:C,2,FALSE),VLOOKUP(DATE(YEAR(E4586),MONTH(E4586)-2,DAY(1)),'מדדים וריביות'!B:C,2,FALSE))</f>
        <v>27304702.0156524</v>
      </c>
      <c r="I4586" s="43">
        <f>'ריבית יומית'!D4580</f>
        <v>1.0738622586670132E-4</v>
      </c>
      <c r="J4586" s="29">
        <f t="shared" si="587"/>
        <v>1.445084348995763</v>
      </c>
      <c r="L4586">
        <f>VLOOKUP(D4585,'מדדים וריביות'!B:C,2)</f>
        <v>27842599.5225274</v>
      </c>
      <c r="M4586" s="30">
        <f t="shared" si="592"/>
        <v>0</v>
      </c>
      <c r="O4586" s="39">
        <f t="shared" si="589"/>
        <v>0</v>
      </c>
      <c r="P4586" s="39">
        <f t="shared" si="585"/>
        <v>0</v>
      </c>
      <c r="Q4586" s="39">
        <f t="shared" si="590"/>
        <v>0</v>
      </c>
      <c r="R4586" s="41">
        <f t="shared" si="591"/>
        <v>0</v>
      </c>
    </row>
    <row r="4587" spans="4:18" x14ac:dyDescent="0.25">
      <c r="D4587" s="1">
        <v>37452</v>
      </c>
      <c r="E4587" s="1">
        <f t="shared" si="588"/>
        <v>37438</v>
      </c>
      <c r="F4587" s="30">
        <f t="shared" si="586"/>
        <v>0</v>
      </c>
      <c r="H4587" s="42">
        <f>IF(DAY(D4587)&gt;14,VLOOKUP(DATE(YEAR(E4587),MONTH(E4587)-1,DAY(1)),'מדדים וריביות'!B:C,2,FALSE),VLOOKUP(DATE(YEAR(E4587),MONTH(E4587)-2,DAY(1)),'מדדים וריביות'!B:C,2,FALSE))</f>
        <v>27663300.353569102</v>
      </c>
      <c r="I4587" s="43">
        <f>'ריבית יומית'!D4581</f>
        <v>1.0738622586670132E-4</v>
      </c>
      <c r="J4587" s="29">
        <f t="shared" si="587"/>
        <v>1.4449291835041018</v>
      </c>
      <c r="L4587">
        <f>VLOOKUP(D4586,'מדדים וריביות'!B:C,2)</f>
        <v>27842599.5225274</v>
      </c>
      <c r="M4587" s="30">
        <f t="shared" si="592"/>
        <v>0</v>
      </c>
      <c r="O4587" s="39">
        <f t="shared" si="589"/>
        <v>0</v>
      </c>
      <c r="P4587" s="39">
        <f t="shared" si="585"/>
        <v>0</v>
      </c>
      <c r="Q4587" s="39">
        <f t="shared" si="590"/>
        <v>0</v>
      </c>
      <c r="R4587" s="41">
        <f t="shared" si="591"/>
        <v>0</v>
      </c>
    </row>
    <row r="4588" spans="4:18" x14ac:dyDescent="0.25">
      <c r="D4588" s="1">
        <v>37453</v>
      </c>
      <c r="E4588" s="1">
        <f t="shared" si="588"/>
        <v>37438</v>
      </c>
      <c r="F4588" s="30">
        <f t="shared" si="586"/>
        <v>0</v>
      </c>
      <c r="H4588" s="42">
        <f>IF(DAY(D4588)&gt;14,VLOOKUP(DATE(YEAR(E4588),MONTH(E4588)-1,DAY(1)),'מדדים וריביות'!B:C,2,FALSE),VLOOKUP(DATE(YEAR(E4588),MONTH(E4588)-2,DAY(1)),'מדדים וריביות'!B:C,2,FALSE))</f>
        <v>27663300.353569102</v>
      </c>
      <c r="I4588" s="43">
        <f>'ריבית יומית'!D4582</f>
        <v>1.0738622586670132E-4</v>
      </c>
      <c r="J4588" s="29">
        <f t="shared" si="587"/>
        <v>1.444774034673288</v>
      </c>
      <c r="L4588">
        <f>VLOOKUP(D4587,'מדדים וריביות'!B:C,2)</f>
        <v>27842599.5225274</v>
      </c>
      <c r="M4588" s="30">
        <f t="shared" si="592"/>
        <v>0</v>
      </c>
      <c r="O4588" s="39">
        <f t="shared" si="589"/>
        <v>0</v>
      </c>
      <c r="P4588" s="39">
        <f t="shared" ref="P4588:P4651" si="593">J4589*G4588-G4588</f>
        <v>0</v>
      </c>
      <c r="Q4588" s="39">
        <f t="shared" si="590"/>
        <v>0</v>
      </c>
      <c r="R4588" s="41">
        <f t="shared" si="591"/>
        <v>0</v>
      </c>
    </row>
    <row r="4589" spans="4:18" x14ac:dyDescent="0.25">
      <c r="D4589" s="1">
        <v>37454</v>
      </c>
      <c r="E4589" s="1">
        <f t="shared" si="588"/>
        <v>37438</v>
      </c>
      <c r="F4589" s="30">
        <f t="shared" si="586"/>
        <v>0</v>
      </c>
      <c r="H4589" s="42">
        <f>IF(DAY(D4589)&gt;14,VLOOKUP(DATE(YEAR(E4589),MONTH(E4589)-1,DAY(1)),'מדדים וריביות'!B:C,2,FALSE),VLOOKUP(DATE(YEAR(E4589),MONTH(E4589)-2,DAY(1)),'מדדים וריביות'!B:C,2,FALSE))</f>
        <v>27663300.353569102</v>
      </c>
      <c r="I4589" s="43">
        <f>'ריבית יומית'!D4583</f>
        <v>1.0738622586670132E-4</v>
      </c>
      <c r="J4589" s="29">
        <f t="shared" si="587"/>
        <v>1.4446189025015326</v>
      </c>
      <c r="L4589">
        <f>VLOOKUP(D4588,'מדדים וריביות'!B:C,2)</f>
        <v>27842599.5225274</v>
      </c>
      <c r="M4589" s="30">
        <f t="shared" si="592"/>
        <v>0</v>
      </c>
      <c r="O4589" s="39">
        <f t="shared" si="589"/>
        <v>0</v>
      </c>
      <c r="P4589" s="39">
        <f t="shared" si="593"/>
        <v>0</v>
      </c>
      <c r="Q4589" s="39">
        <f t="shared" si="590"/>
        <v>0</v>
      </c>
      <c r="R4589" s="41">
        <f t="shared" si="591"/>
        <v>0</v>
      </c>
    </row>
    <row r="4590" spans="4:18" x14ac:dyDescent="0.25">
      <c r="D4590" s="1">
        <v>37455</v>
      </c>
      <c r="E4590" s="1">
        <f t="shared" si="588"/>
        <v>37438</v>
      </c>
      <c r="F4590" s="30">
        <f t="shared" si="586"/>
        <v>0</v>
      </c>
      <c r="H4590" s="42">
        <f>IF(DAY(D4590)&gt;14,VLOOKUP(DATE(YEAR(E4590),MONTH(E4590)-1,DAY(1)),'מדדים וריביות'!B:C,2,FALSE),VLOOKUP(DATE(YEAR(E4590),MONTH(E4590)-2,DAY(1)),'מדדים וריביות'!B:C,2,FALSE))</f>
        <v>27663300.353569102</v>
      </c>
      <c r="I4590" s="43">
        <f>'ריבית יומית'!D4584</f>
        <v>1.0738622586670132E-4</v>
      </c>
      <c r="J4590" s="29">
        <f t="shared" si="587"/>
        <v>1.4444637869870469</v>
      </c>
      <c r="L4590">
        <f>VLOOKUP(D4589,'מדדים וריביות'!B:C,2)</f>
        <v>27842599.5225274</v>
      </c>
      <c r="M4590" s="30">
        <f t="shared" si="592"/>
        <v>0</v>
      </c>
      <c r="O4590" s="39">
        <f t="shared" si="589"/>
        <v>0</v>
      </c>
      <c r="P4590" s="39">
        <f t="shared" si="593"/>
        <v>0</v>
      </c>
      <c r="Q4590" s="39">
        <f t="shared" si="590"/>
        <v>0</v>
      </c>
      <c r="R4590" s="41">
        <f t="shared" si="591"/>
        <v>0</v>
      </c>
    </row>
    <row r="4591" spans="4:18" x14ac:dyDescent="0.25">
      <c r="D4591" s="1">
        <v>37456</v>
      </c>
      <c r="E4591" s="1">
        <f t="shared" si="588"/>
        <v>37438</v>
      </c>
      <c r="F4591" s="30">
        <f t="shared" si="586"/>
        <v>0</v>
      </c>
      <c r="H4591" s="42">
        <f>IF(DAY(D4591)&gt;14,VLOOKUP(DATE(YEAR(E4591),MONTH(E4591)-1,DAY(1)),'מדדים וריביות'!B:C,2,FALSE),VLOOKUP(DATE(YEAR(E4591),MONTH(E4591)-2,DAY(1)),'מדדים וריביות'!B:C,2,FALSE))</f>
        <v>27663300.353569102</v>
      </c>
      <c r="I4591" s="43">
        <f>'ריבית יומית'!D4585</f>
        <v>1.0738622586670132E-4</v>
      </c>
      <c r="J4591" s="29">
        <f t="shared" si="587"/>
        <v>1.4443086881280423</v>
      </c>
      <c r="L4591">
        <f>VLOOKUP(D4590,'מדדים וריביות'!B:C,2)</f>
        <v>27842599.5225274</v>
      </c>
      <c r="M4591" s="30">
        <f t="shared" si="592"/>
        <v>0</v>
      </c>
      <c r="O4591" s="39">
        <f t="shared" si="589"/>
        <v>0</v>
      </c>
      <c r="P4591" s="39">
        <f t="shared" si="593"/>
        <v>0</v>
      </c>
      <c r="Q4591" s="39">
        <f t="shared" si="590"/>
        <v>0</v>
      </c>
      <c r="R4591" s="41">
        <f t="shared" si="591"/>
        <v>0</v>
      </c>
    </row>
    <row r="4592" spans="4:18" x14ac:dyDescent="0.25">
      <c r="D4592" s="1">
        <v>37457</v>
      </c>
      <c r="E4592" s="1">
        <f t="shared" si="588"/>
        <v>37438</v>
      </c>
      <c r="F4592" s="30">
        <f t="shared" si="586"/>
        <v>0</v>
      </c>
      <c r="H4592" s="42">
        <f>IF(DAY(D4592)&gt;14,VLOOKUP(DATE(YEAR(E4592),MONTH(E4592)-1,DAY(1)),'מדדים וריביות'!B:C,2,FALSE),VLOOKUP(DATE(YEAR(E4592),MONTH(E4592)-2,DAY(1)),'מדדים וריביות'!B:C,2,FALSE))</f>
        <v>27663300.353569102</v>
      </c>
      <c r="I4592" s="43">
        <f>'ריבית יומית'!D4586</f>
        <v>1.0738622586670132E-4</v>
      </c>
      <c r="J4592" s="29">
        <f t="shared" si="587"/>
        <v>1.4441536059227305</v>
      </c>
      <c r="L4592">
        <f>VLOOKUP(D4591,'מדדים וריביות'!B:C,2)</f>
        <v>27842599.5225274</v>
      </c>
      <c r="M4592" s="30">
        <f t="shared" si="592"/>
        <v>0</v>
      </c>
      <c r="O4592" s="39">
        <f t="shared" si="589"/>
        <v>0</v>
      </c>
      <c r="P4592" s="39">
        <f t="shared" si="593"/>
        <v>0</v>
      </c>
      <c r="Q4592" s="39">
        <f t="shared" si="590"/>
        <v>0</v>
      </c>
      <c r="R4592" s="41">
        <f t="shared" si="591"/>
        <v>0</v>
      </c>
    </row>
    <row r="4593" spans="4:18" x14ac:dyDescent="0.25">
      <c r="D4593" s="1">
        <v>37458</v>
      </c>
      <c r="E4593" s="1">
        <f t="shared" si="588"/>
        <v>37438</v>
      </c>
      <c r="F4593" s="30">
        <f t="shared" si="586"/>
        <v>0</v>
      </c>
      <c r="H4593" s="42">
        <f>IF(DAY(D4593)&gt;14,VLOOKUP(DATE(YEAR(E4593),MONTH(E4593)-1,DAY(1)),'מדדים וריביות'!B:C,2,FALSE),VLOOKUP(DATE(YEAR(E4593),MONTH(E4593)-2,DAY(1)),'מדדים וריביות'!B:C,2,FALSE))</f>
        <v>27663300.353569102</v>
      </c>
      <c r="I4593" s="43">
        <f>'ריבית יומית'!D4587</f>
        <v>1.0738622586670132E-4</v>
      </c>
      <c r="J4593" s="29">
        <f t="shared" si="587"/>
        <v>1.4439985403693232</v>
      </c>
      <c r="L4593">
        <f>VLOOKUP(D4592,'מדדים וריביות'!B:C,2)</f>
        <v>27842599.5225274</v>
      </c>
      <c r="M4593" s="30">
        <f t="shared" si="592"/>
        <v>0</v>
      </c>
      <c r="O4593" s="39">
        <f t="shared" si="589"/>
        <v>0</v>
      </c>
      <c r="P4593" s="39">
        <f t="shared" si="593"/>
        <v>0</v>
      </c>
      <c r="Q4593" s="39">
        <f t="shared" si="590"/>
        <v>0</v>
      </c>
      <c r="R4593" s="41">
        <f t="shared" si="591"/>
        <v>0</v>
      </c>
    </row>
    <row r="4594" spans="4:18" x14ac:dyDescent="0.25">
      <c r="D4594" s="1">
        <v>37459</v>
      </c>
      <c r="E4594" s="1">
        <f t="shared" si="588"/>
        <v>37438</v>
      </c>
      <c r="F4594" s="30">
        <f t="shared" si="586"/>
        <v>0</v>
      </c>
      <c r="H4594" s="42">
        <f>IF(DAY(D4594)&gt;14,VLOOKUP(DATE(YEAR(E4594),MONTH(E4594)-1,DAY(1)),'מדדים וריביות'!B:C,2,FALSE),VLOOKUP(DATE(YEAR(E4594),MONTH(E4594)-2,DAY(1)),'מדדים וריביות'!B:C,2,FALSE))</f>
        <v>27663300.353569102</v>
      </c>
      <c r="I4594" s="43">
        <f>'ריבית יומית'!D4588</f>
        <v>1.0738622586670132E-4</v>
      </c>
      <c r="J4594" s="29">
        <f t="shared" si="587"/>
        <v>1.4438434914660325</v>
      </c>
      <c r="L4594">
        <f>VLOOKUP(D4593,'מדדים וריביות'!B:C,2)</f>
        <v>27842599.5225274</v>
      </c>
      <c r="M4594" s="30">
        <f t="shared" si="592"/>
        <v>0</v>
      </c>
      <c r="O4594" s="39">
        <f t="shared" si="589"/>
        <v>0</v>
      </c>
      <c r="P4594" s="39">
        <f t="shared" si="593"/>
        <v>0</v>
      </c>
      <c r="Q4594" s="39">
        <f t="shared" si="590"/>
        <v>0</v>
      </c>
      <c r="R4594" s="41">
        <f t="shared" si="591"/>
        <v>0</v>
      </c>
    </row>
    <row r="4595" spans="4:18" x14ac:dyDescent="0.25">
      <c r="D4595" s="1">
        <v>37460</v>
      </c>
      <c r="E4595" s="1">
        <f t="shared" si="588"/>
        <v>37438</v>
      </c>
      <c r="F4595" s="30">
        <f t="shared" si="586"/>
        <v>0</v>
      </c>
      <c r="H4595" s="42">
        <f>IF(DAY(D4595)&gt;14,VLOOKUP(DATE(YEAR(E4595),MONTH(E4595)-1,DAY(1)),'מדדים וריביות'!B:C,2,FALSE),VLOOKUP(DATE(YEAR(E4595),MONTH(E4595)-2,DAY(1)),'מדדים וריביות'!B:C,2,FALSE))</f>
        <v>27663300.353569102</v>
      </c>
      <c r="I4595" s="43">
        <f>'ריבית יומית'!D4589</f>
        <v>1.0738622586670132E-4</v>
      </c>
      <c r="J4595" s="29">
        <f t="shared" si="587"/>
        <v>1.4436884592110706</v>
      </c>
      <c r="L4595">
        <f>VLOOKUP(D4594,'מדדים וריביות'!B:C,2)</f>
        <v>27842599.5225274</v>
      </c>
      <c r="M4595" s="30">
        <f t="shared" si="592"/>
        <v>0</v>
      </c>
      <c r="O4595" s="39">
        <f t="shared" si="589"/>
        <v>0</v>
      </c>
      <c r="P4595" s="39">
        <f t="shared" si="593"/>
        <v>0</v>
      </c>
      <c r="Q4595" s="39">
        <f t="shared" si="590"/>
        <v>0</v>
      </c>
      <c r="R4595" s="41">
        <f t="shared" si="591"/>
        <v>0</v>
      </c>
    </row>
    <row r="4596" spans="4:18" x14ac:dyDescent="0.25">
      <c r="D4596" s="1">
        <v>37461</v>
      </c>
      <c r="E4596" s="1">
        <f t="shared" si="588"/>
        <v>37438</v>
      </c>
      <c r="F4596" s="30">
        <f t="shared" si="586"/>
        <v>0</v>
      </c>
      <c r="H4596" s="42">
        <f>IF(DAY(D4596)&gt;14,VLOOKUP(DATE(YEAR(E4596),MONTH(E4596)-1,DAY(1)),'מדדים וריביות'!B:C,2,FALSE),VLOOKUP(DATE(YEAR(E4596),MONTH(E4596)-2,DAY(1)),'מדדים וריביות'!B:C,2,FALSE))</f>
        <v>27663300.353569102</v>
      </c>
      <c r="I4596" s="43">
        <f>'ריבית יומית'!D4590</f>
        <v>1.0738622586670132E-4</v>
      </c>
      <c r="J4596" s="29">
        <f t="shared" si="587"/>
        <v>1.4435334436026497</v>
      </c>
      <c r="L4596">
        <f>VLOOKUP(D4595,'מדדים וריביות'!B:C,2)</f>
        <v>27842599.5225274</v>
      </c>
      <c r="M4596" s="30">
        <f t="shared" si="592"/>
        <v>0</v>
      </c>
      <c r="O4596" s="39">
        <f t="shared" si="589"/>
        <v>0</v>
      </c>
      <c r="P4596" s="39">
        <f t="shared" si="593"/>
        <v>0</v>
      </c>
      <c r="Q4596" s="39">
        <f t="shared" si="590"/>
        <v>0</v>
      </c>
      <c r="R4596" s="41">
        <f t="shared" si="591"/>
        <v>0</v>
      </c>
    </row>
    <row r="4597" spans="4:18" x14ac:dyDescent="0.25">
      <c r="D4597" s="1">
        <v>37462</v>
      </c>
      <c r="E4597" s="1">
        <f t="shared" si="588"/>
        <v>37438</v>
      </c>
      <c r="F4597" s="30">
        <f t="shared" si="586"/>
        <v>0</v>
      </c>
      <c r="H4597" s="42">
        <f>IF(DAY(D4597)&gt;14,VLOOKUP(DATE(YEAR(E4597),MONTH(E4597)-1,DAY(1)),'מדדים וריביות'!B:C,2,FALSE),VLOOKUP(DATE(YEAR(E4597),MONTH(E4597)-2,DAY(1)),'מדדים וריביות'!B:C,2,FALSE))</f>
        <v>27663300.353569102</v>
      </c>
      <c r="I4597" s="43">
        <f>'ריבית יומית'!D4591</f>
        <v>1.0738622586670132E-4</v>
      </c>
      <c r="J4597" s="29">
        <f t="shared" si="587"/>
        <v>1.4433784446389826</v>
      </c>
      <c r="L4597">
        <f>VLOOKUP(D4596,'מדדים וריביות'!B:C,2)</f>
        <v>27842599.5225274</v>
      </c>
      <c r="M4597" s="30">
        <f t="shared" si="592"/>
        <v>0</v>
      </c>
      <c r="O4597" s="39">
        <f t="shared" si="589"/>
        <v>0</v>
      </c>
      <c r="P4597" s="39">
        <f t="shared" si="593"/>
        <v>0</v>
      </c>
      <c r="Q4597" s="39">
        <f t="shared" si="590"/>
        <v>0</v>
      </c>
      <c r="R4597" s="41">
        <f t="shared" si="591"/>
        <v>0</v>
      </c>
    </row>
    <row r="4598" spans="4:18" x14ac:dyDescent="0.25">
      <c r="D4598" s="1">
        <v>37463</v>
      </c>
      <c r="E4598" s="1">
        <f t="shared" si="588"/>
        <v>37438</v>
      </c>
      <c r="F4598" s="30">
        <f t="shared" si="586"/>
        <v>0</v>
      </c>
      <c r="H4598" s="42">
        <f>IF(DAY(D4598)&gt;14,VLOOKUP(DATE(YEAR(E4598),MONTH(E4598)-1,DAY(1)),'מדדים וריביות'!B:C,2,FALSE),VLOOKUP(DATE(YEAR(E4598),MONTH(E4598)-2,DAY(1)),'מדדים וריביות'!B:C,2,FALSE))</f>
        <v>27663300.353569102</v>
      </c>
      <c r="I4598" s="43">
        <f>'ריבית יומית'!D4592</f>
        <v>1.0738622586670132E-4</v>
      </c>
      <c r="J4598" s="29">
        <f t="shared" si="587"/>
        <v>1.443223462318282</v>
      </c>
      <c r="L4598">
        <f>VLOOKUP(D4597,'מדדים וריביות'!B:C,2)</f>
        <v>27842599.5225274</v>
      </c>
      <c r="M4598" s="30">
        <f t="shared" si="592"/>
        <v>0</v>
      </c>
      <c r="O4598" s="39">
        <f t="shared" si="589"/>
        <v>0</v>
      </c>
      <c r="P4598" s="39">
        <f t="shared" si="593"/>
        <v>0</v>
      </c>
      <c r="Q4598" s="39">
        <f t="shared" si="590"/>
        <v>0</v>
      </c>
      <c r="R4598" s="41">
        <f t="shared" si="591"/>
        <v>0</v>
      </c>
    </row>
    <row r="4599" spans="4:18" x14ac:dyDescent="0.25">
      <c r="D4599" s="1">
        <v>37464</v>
      </c>
      <c r="E4599" s="1">
        <f t="shared" si="588"/>
        <v>37438</v>
      </c>
      <c r="F4599" s="30">
        <f t="shared" si="586"/>
        <v>0</v>
      </c>
      <c r="H4599" s="42">
        <f>IF(DAY(D4599)&gt;14,VLOOKUP(DATE(YEAR(E4599),MONTH(E4599)-1,DAY(1)),'מדדים וריביות'!B:C,2,FALSE),VLOOKUP(DATE(YEAR(E4599),MONTH(E4599)-2,DAY(1)),'מדדים וריביות'!B:C,2,FALSE))</f>
        <v>27663300.353569102</v>
      </c>
      <c r="I4599" s="43">
        <f>'ריבית יומית'!D4593</f>
        <v>1.0738622586670132E-4</v>
      </c>
      <c r="J4599" s="29">
        <f t="shared" si="587"/>
        <v>1.4430684966387608</v>
      </c>
      <c r="L4599">
        <f>VLOOKUP(D4598,'מדדים וריביות'!B:C,2)</f>
        <v>27842599.5225274</v>
      </c>
      <c r="M4599" s="30">
        <f t="shared" si="592"/>
        <v>0</v>
      </c>
      <c r="O4599" s="39">
        <f t="shared" si="589"/>
        <v>0</v>
      </c>
      <c r="P4599" s="39">
        <f t="shared" si="593"/>
        <v>0</v>
      </c>
      <c r="Q4599" s="39">
        <f t="shared" si="590"/>
        <v>0</v>
      </c>
      <c r="R4599" s="41">
        <f t="shared" si="591"/>
        <v>0</v>
      </c>
    </row>
    <row r="4600" spans="4:18" x14ac:dyDescent="0.25">
      <c r="D4600" s="1">
        <v>37465</v>
      </c>
      <c r="E4600" s="1">
        <f t="shared" si="588"/>
        <v>37438</v>
      </c>
      <c r="F4600" s="30">
        <f t="shared" si="586"/>
        <v>0</v>
      </c>
      <c r="H4600" s="42">
        <f>IF(DAY(D4600)&gt;14,VLOOKUP(DATE(YEAR(E4600),MONTH(E4600)-1,DAY(1)),'מדדים וריביות'!B:C,2,FALSE),VLOOKUP(DATE(YEAR(E4600),MONTH(E4600)-2,DAY(1)),'מדדים וריביות'!B:C,2,FALSE))</f>
        <v>27663300.353569102</v>
      </c>
      <c r="I4600" s="43">
        <f>'ריבית יומית'!D4594</f>
        <v>1.0738622586670132E-4</v>
      </c>
      <c r="J4600" s="29">
        <f t="shared" si="587"/>
        <v>1.4429135475986323</v>
      </c>
      <c r="L4600">
        <f>VLOOKUP(D4599,'מדדים וריביות'!B:C,2)</f>
        <v>27842599.5225274</v>
      </c>
      <c r="M4600" s="30">
        <f t="shared" si="592"/>
        <v>0</v>
      </c>
      <c r="O4600" s="39">
        <f t="shared" si="589"/>
        <v>0</v>
      </c>
      <c r="P4600" s="39">
        <f t="shared" si="593"/>
        <v>0</v>
      </c>
      <c r="Q4600" s="39">
        <f t="shared" si="590"/>
        <v>0</v>
      </c>
      <c r="R4600" s="41">
        <f t="shared" si="591"/>
        <v>0</v>
      </c>
    </row>
    <row r="4601" spans="4:18" x14ac:dyDescent="0.25">
      <c r="D4601" s="1">
        <v>37466</v>
      </c>
      <c r="E4601" s="1">
        <f t="shared" si="588"/>
        <v>37438</v>
      </c>
      <c r="F4601" s="30">
        <f t="shared" si="586"/>
        <v>0</v>
      </c>
      <c r="H4601" s="42">
        <f>IF(DAY(D4601)&gt;14,VLOOKUP(DATE(YEAR(E4601),MONTH(E4601)-1,DAY(1)),'מדדים וריביות'!B:C,2,FALSE),VLOOKUP(DATE(YEAR(E4601),MONTH(E4601)-2,DAY(1)),'מדדים וריביות'!B:C,2,FALSE))</f>
        <v>27663300.353569102</v>
      </c>
      <c r="I4601" s="43">
        <f>'ריבית יומית'!D4595</f>
        <v>1.0738622586670132E-4</v>
      </c>
      <c r="J4601" s="29">
        <f t="shared" si="587"/>
        <v>1.4427586151961098</v>
      </c>
      <c r="L4601">
        <f>VLOOKUP(D4600,'מדדים וריביות'!B:C,2)</f>
        <v>27842599.5225274</v>
      </c>
      <c r="M4601" s="30">
        <f t="shared" si="592"/>
        <v>0</v>
      </c>
      <c r="O4601" s="39">
        <f t="shared" si="589"/>
        <v>0</v>
      </c>
      <c r="P4601" s="39">
        <f t="shared" si="593"/>
        <v>0</v>
      </c>
      <c r="Q4601" s="39">
        <f t="shared" si="590"/>
        <v>0</v>
      </c>
      <c r="R4601" s="41">
        <f t="shared" si="591"/>
        <v>0</v>
      </c>
    </row>
    <row r="4602" spans="4:18" x14ac:dyDescent="0.25">
      <c r="D4602" s="1">
        <v>37467</v>
      </c>
      <c r="E4602" s="1">
        <f t="shared" si="588"/>
        <v>37438</v>
      </c>
      <c r="F4602" s="30">
        <f t="shared" si="586"/>
        <v>0</v>
      </c>
      <c r="H4602" s="42">
        <f>IF(DAY(D4602)&gt;14,VLOOKUP(DATE(YEAR(E4602),MONTH(E4602)-1,DAY(1)),'מדדים וריביות'!B:C,2,FALSE),VLOOKUP(DATE(YEAR(E4602),MONTH(E4602)-2,DAY(1)),'מדדים וריביות'!B:C,2,FALSE))</f>
        <v>27663300.353569102</v>
      </c>
      <c r="I4602" s="43">
        <f>'ריבית יומית'!D4596</f>
        <v>1.0738622586670132E-4</v>
      </c>
      <c r="J4602" s="29">
        <f t="shared" si="587"/>
        <v>1.4426036994294067</v>
      </c>
      <c r="L4602">
        <f>VLOOKUP(D4601,'מדדים וריביות'!B:C,2)</f>
        <v>27842599.5225274</v>
      </c>
      <c r="M4602" s="30">
        <f t="shared" si="592"/>
        <v>0</v>
      </c>
      <c r="O4602" s="39">
        <f t="shared" si="589"/>
        <v>0</v>
      </c>
      <c r="P4602" s="39">
        <f t="shared" si="593"/>
        <v>0</v>
      </c>
      <c r="Q4602" s="39">
        <f t="shared" si="590"/>
        <v>0</v>
      </c>
      <c r="R4602" s="41">
        <f t="shared" si="591"/>
        <v>0</v>
      </c>
    </row>
    <row r="4603" spans="4:18" x14ac:dyDescent="0.25">
      <c r="D4603" s="1">
        <v>37468</v>
      </c>
      <c r="E4603" s="1">
        <f t="shared" si="588"/>
        <v>37438</v>
      </c>
      <c r="F4603" s="30">
        <f t="shared" si="586"/>
        <v>0</v>
      </c>
      <c r="H4603" s="42">
        <f>IF(DAY(D4603)&gt;14,VLOOKUP(DATE(YEAR(E4603),MONTH(E4603)-1,DAY(1)),'מדדים וריביות'!B:C,2,FALSE),VLOOKUP(DATE(YEAR(E4603),MONTH(E4603)-2,DAY(1)),'מדדים וריביות'!B:C,2,FALSE))</f>
        <v>27663300.353569102</v>
      </c>
      <c r="I4603" s="43">
        <f>'ריבית יומית'!D4597</f>
        <v>1.0738622586670132E-4</v>
      </c>
      <c r="J4603" s="29">
        <f t="shared" si="587"/>
        <v>1.4424488002967368</v>
      </c>
      <c r="L4603">
        <f>VLOOKUP(D4602,'מדדים וריביות'!B:C,2)</f>
        <v>27842599.5225274</v>
      </c>
      <c r="M4603" s="30">
        <f t="shared" si="592"/>
        <v>0</v>
      </c>
      <c r="O4603" s="39">
        <f t="shared" si="589"/>
        <v>0</v>
      </c>
      <c r="P4603" s="39">
        <f t="shared" si="593"/>
        <v>0</v>
      </c>
      <c r="Q4603" s="39">
        <f t="shared" si="590"/>
        <v>0</v>
      </c>
      <c r="R4603" s="41">
        <f t="shared" si="591"/>
        <v>0</v>
      </c>
    </row>
    <row r="4604" spans="4:18" x14ac:dyDescent="0.25">
      <c r="D4604" s="1">
        <v>37469</v>
      </c>
      <c r="E4604" s="1">
        <f t="shared" si="588"/>
        <v>37469</v>
      </c>
      <c r="F4604" s="30">
        <f t="shared" si="586"/>
        <v>0</v>
      </c>
      <c r="H4604" s="42">
        <f>IF(DAY(D4604)&gt;14,VLOOKUP(DATE(YEAR(E4604),MONTH(E4604)-1,DAY(1)),'מדדים וריביות'!B:C,2,FALSE),VLOOKUP(DATE(YEAR(E4604),MONTH(E4604)-2,DAY(1)),'מדדים וריביות'!B:C,2,FALSE))</f>
        <v>27663300.353569102</v>
      </c>
      <c r="I4604" s="43">
        <f>'ריבית יומית'!D4598</f>
        <v>1.0738622586670132E-4</v>
      </c>
      <c r="J4604" s="29">
        <f t="shared" si="587"/>
        <v>1.4422939177963141</v>
      </c>
      <c r="L4604">
        <f>VLOOKUP(D4603,'מדדים וריביות'!B:C,2)</f>
        <v>27842599.5225274</v>
      </c>
      <c r="M4604" s="30">
        <f t="shared" si="592"/>
        <v>0</v>
      </c>
      <c r="O4604" s="39">
        <f t="shared" si="589"/>
        <v>0</v>
      </c>
      <c r="P4604" s="39">
        <f t="shared" si="593"/>
        <v>0</v>
      </c>
      <c r="Q4604" s="39">
        <f t="shared" si="590"/>
        <v>0</v>
      </c>
      <c r="R4604" s="41">
        <f t="shared" si="591"/>
        <v>0</v>
      </c>
    </row>
    <row r="4605" spans="4:18" x14ac:dyDescent="0.25">
      <c r="D4605" s="1">
        <v>37470</v>
      </c>
      <c r="E4605" s="1">
        <f t="shared" si="588"/>
        <v>37469</v>
      </c>
      <c r="F4605" s="30">
        <f t="shared" si="586"/>
        <v>0</v>
      </c>
      <c r="H4605" s="42">
        <f>IF(DAY(D4605)&gt;14,VLOOKUP(DATE(YEAR(E4605),MONTH(E4605)-1,DAY(1)),'מדדים וריביות'!B:C,2,FALSE),VLOOKUP(DATE(YEAR(E4605),MONTH(E4605)-2,DAY(1)),'מדדים וריביות'!B:C,2,FALSE))</f>
        <v>27663300.353569102</v>
      </c>
      <c r="I4605" s="43">
        <f>'ריבית יומית'!D4599</f>
        <v>1.0738622586670132E-4</v>
      </c>
      <c r="J4605" s="29">
        <f t="shared" si="587"/>
        <v>1.4421390519263528</v>
      </c>
      <c r="L4605">
        <f>VLOOKUP(D4604,'מדדים וריביות'!B:C,2)</f>
        <v>27740142.8545512</v>
      </c>
      <c r="M4605" s="30">
        <f t="shared" si="592"/>
        <v>0</v>
      </c>
      <c r="O4605" s="39">
        <f t="shared" si="589"/>
        <v>0</v>
      </c>
      <c r="P4605" s="39">
        <f t="shared" si="593"/>
        <v>0</v>
      </c>
      <c r="Q4605" s="39">
        <f t="shared" si="590"/>
        <v>0</v>
      </c>
      <c r="R4605" s="41">
        <f t="shared" si="591"/>
        <v>0</v>
      </c>
    </row>
    <row r="4606" spans="4:18" x14ac:dyDescent="0.25">
      <c r="D4606" s="1">
        <v>37471</v>
      </c>
      <c r="E4606" s="1">
        <f t="shared" si="588"/>
        <v>37469</v>
      </c>
      <c r="F4606" s="30">
        <f t="shared" si="586"/>
        <v>0</v>
      </c>
      <c r="H4606" s="42">
        <f>IF(DAY(D4606)&gt;14,VLOOKUP(DATE(YEAR(E4606),MONTH(E4606)-1,DAY(1)),'מדדים וריביות'!B:C,2,FALSE),VLOOKUP(DATE(YEAR(E4606),MONTH(E4606)-2,DAY(1)),'מדדים וריביות'!B:C,2,FALSE))</f>
        <v>27663300.353569102</v>
      </c>
      <c r="I4606" s="43">
        <f>'ריבית יומית'!D4600</f>
        <v>1.0738622586670132E-4</v>
      </c>
      <c r="J4606" s="29">
        <f t="shared" si="587"/>
        <v>1.4419842026850671</v>
      </c>
      <c r="L4606">
        <f>VLOOKUP(D4605,'מדדים וריביות'!B:C,2)</f>
        <v>27740142.8545512</v>
      </c>
      <c r="M4606" s="30">
        <f t="shared" si="592"/>
        <v>0</v>
      </c>
      <c r="O4606" s="39">
        <f t="shared" si="589"/>
        <v>0</v>
      </c>
      <c r="P4606" s="39">
        <f t="shared" si="593"/>
        <v>0</v>
      </c>
      <c r="Q4606" s="39">
        <f t="shared" si="590"/>
        <v>0</v>
      </c>
      <c r="R4606" s="41">
        <f t="shared" si="591"/>
        <v>0</v>
      </c>
    </row>
    <row r="4607" spans="4:18" x14ac:dyDescent="0.25">
      <c r="D4607" s="1">
        <v>37472</v>
      </c>
      <c r="E4607" s="1">
        <f t="shared" si="588"/>
        <v>37469</v>
      </c>
      <c r="F4607" s="30">
        <f t="shared" si="586"/>
        <v>0</v>
      </c>
      <c r="H4607" s="42">
        <f>IF(DAY(D4607)&gt;14,VLOOKUP(DATE(YEAR(E4607),MONTH(E4607)-1,DAY(1)),'מדדים וריביות'!B:C,2,FALSE),VLOOKUP(DATE(YEAR(E4607),MONTH(E4607)-2,DAY(1)),'מדדים וריביות'!B:C,2,FALSE))</f>
        <v>27663300.353569102</v>
      </c>
      <c r="I4607" s="43">
        <f>'ריבית יומית'!D4601</f>
        <v>1.0738622586670132E-4</v>
      </c>
      <c r="J4607" s="29">
        <f t="shared" si="587"/>
        <v>1.4418293700706715</v>
      </c>
      <c r="L4607">
        <f>VLOOKUP(D4606,'מדדים וריביות'!B:C,2)</f>
        <v>27740142.8545512</v>
      </c>
      <c r="M4607" s="30">
        <f t="shared" si="592"/>
        <v>0</v>
      </c>
      <c r="O4607" s="39">
        <f t="shared" si="589"/>
        <v>0</v>
      </c>
      <c r="P4607" s="39">
        <f t="shared" si="593"/>
        <v>0</v>
      </c>
      <c r="Q4607" s="39">
        <f t="shared" si="590"/>
        <v>0</v>
      </c>
      <c r="R4607" s="41">
        <f t="shared" si="591"/>
        <v>0</v>
      </c>
    </row>
    <row r="4608" spans="4:18" x14ac:dyDescent="0.25">
      <c r="D4608" s="1">
        <v>37473</v>
      </c>
      <c r="E4608" s="1">
        <f t="shared" si="588"/>
        <v>37469</v>
      </c>
      <c r="F4608" s="30">
        <f t="shared" ref="F4608:F4671" si="594">M4607</f>
        <v>0</v>
      </c>
      <c r="H4608" s="42">
        <f>IF(DAY(D4608)&gt;14,VLOOKUP(DATE(YEAR(E4608),MONTH(E4608)-1,DAY(1)),'מדדים וריביות'!B:C,2,FALSE),VLOOKUP(DATE(YEAR(E4608),MONTH(E4608)-2,DAY(1)),'מדדים וריביות'!B:C,2,FALSE))</f>
        <v>27663300.353569102</v>
      </c>
      <c r="I4608" s="43">
        <f>'ריבית יומית'!D4602</f>
        <v>1.0738622586670132E-4</v>
      </c>
      <c r="J4608" s="29">
        <f t="shared" si="587"/>
        <v>1.4416745540813807</v>
      </c>
      <c r="L4608">
        <f>VLOOKUP(D4607,'מדדים וריביות'!B:C,2)</f>
        <v>27740142.8545512</v>
      </c>
      <c r="M4608" s="30">
        <f t="shared" si="592"/>
        <v>0</v>
      </c>
      <c r="O4608" s="39">
        <f t="shared" si="589"/>
        <v>0</v>
      </c>
      <c r="P4608" s="39">
        <f t="shared" si="593"/>
        <v>0</v>
      </c>
      <c r="Q4608" s="39">
        <f t="shared" si="590"/>
        <v>0</v>
      </c>
      <c r="R4608" s="41">
        <f t="shared" si="591"/>
        <v>0</v>
      </c>
    </row>
    <row r="4609" spans="4:18" x14ac:dyDescent="0.25">
      <c r="D4609" s="1">
        <v>37474</v>
      </c>
      <c r="E4609" s="1">
        <f t="shared" si="588"/>
        <v>37469</v>
      </c>
      <c r="F4609" s="30">
        <f t="shared" si="594"/>
        <v>0</v>
      </c>
      <c r="H4609" s="42">
        <f>IF(DAY(D4609)&gt;14,VLOOKUP(DATE(YEAR(E4609),MONTH(E4609)-1,DAY(1)),'מדדים וריביות'!B:C,2,FALSE),VLOOKUP(DATE(YEAR(E4609),MONTH(E4609)-2,DAY(1)),'מדדים וריביות'!B:C,2,FALSE))</f>
        <v>27663300.353569102</v>
      </c>
      <c r="I4609" s="43">
        <f>'ריבית יומית'!D4603</f>
        <v>1.0738622586670132E-4</v>
      </c>
      <c r="J4609" s="29">
        <f t="shared" si="587"/>
        <v>1.4415197547154095</v>
      </c>
      <c r="L4609">
        <f>VLOOKUP(D4608,'מדדים וריביות'!B:C,2)</f>
        <v>27740142.8545512</v>
      </c>
      <c r="M4609" s="30">
        <f t="shared" si="592"/>
        <v>0</v>
      </c>
      <c r="O4609" s="39">
        <f t="shared" si="589"/>
        <v>0</v>
      </c>
      <c r="P4609" s="39">
        <f t="shared" si="593"/>
        <v>0</v>
      </c>
      <c r="Q4609" s="39">
        <f t="shared" si="590"/>
        <v>0</v>
      </c>
      <c r="R4609" s="41">
        <f t="shared" si="591"/>
        <v>0</v>
      </c>
    </row>
    <row r="4610" spans="4:18" x14ac:dyDescent="0.25">
      <c r="D4610" s="1">
        <v>37475</v>
      </c>
      <c r="E4610" s="1">
        <f t="shared" si="588"/>
        <v>37469</v>
      </c>
      <c r="F4610" s="30">
        <f t="shared" si="594"/>
        <v>0</v>
      </c>
      <c r="H4610" s="42">
        <f>IF(DAY(D4610)&gt;14,VLOOKUP(DATE(YEAR(E4610),MONTH(E4610)-1,DAY(1)),'מדדים וריביות'!B:C,2,FALSE),VLOOKUP(DATE(YEAR(E4610),MONTH(E4610)-2,DAY(1)),'מדדים וריביות'!B:C,2,FALSE))</f>
        <v>27663300.353569102</v>
      </c>
      <c r="I4610" s="43">
        <f>'ריבית יומית'!D4604</f>
        <v>1.0738622586670132E-4</v>
      </c>
      <c r="J4610" s="29">
        <f t="shared" si="587"/>
        <v>1.4413649719709731</v>
      </c>
      <c r="L4610">
        <f>VLOOKUP(D4609,'מדדים וריביות'!B:C,2)</f>
        <v>27740142.8545512</v>
      </c>
      <c r="M4610" s="30">
        <f t="shared" si="592"/>
        <v>0</v>
      </c>
      <c r="O4610" s="39">
        <f t="shared" si="589"/>
        <v>0</v>
      </c>
      <c r="P4610" s="39">
        <f t="shared" si="593"/>
        <v>0</v>
      </c>
      <c r="Q4610" s="39">
        <f t="shared" si="590"/>
        <v>0</v>
      </c>
      <c r="R4610" s="41">
        <f t="shared" si="591"/>
        <v>0</v>
      </c>
    </row>
    <row r="4611" spans="4:18" x14ac:dyDescent="0.25">
      <c r="D4611" s="1">
        <v>37476</v>
      </c>
      <c r="E4611" s="1">
        <f t="shared" si="588"/>
        <v>37469</v>
      </c>
      <c r="F4611" s="30">
        <f t="shared" si="594"/>
        <v>0</v>
      </c>
      <c r="H4611" s="42">
        <f>IF(DAY(D4611)&gt;14,VLOOKUP(DATE(YEAR(E4611),MONTH(E4611)-1,DAY(1)),'מדדים וריביות'!B:C,2,FALSE),VLOOKUP(DATE(YEAR(E4611),MONTH(E4611)-2,DAY(1)),'מדדים וריביות'!B:C,2,FALSE))</f>
        <v>27663300.353569102</v>
      </c>
      <c r="I4611" s="43">
        <f>'ריבית יומית'!D4605</f>
        <v>1.0738622586670132E-4</v>
      </c>
      <c r="J4611" s="29">
        <f t="shared" si="587"/>
        <v>1.4412102058462868</v>
      </c>
      <c r="L4611">
        <f>VLOOKUP(D4610,'מדדים וריביות'!B:C,2)</f>
        <v>27740142.8545512</v>
      </c>
      <c r="M4611" s="30">
        <f t="shared" si="592"/>
        <v>0</v>
      </c>
      <c r="O4611" s="39">
        <f t="shared" si="589"/>
        <v>0</v>
      </c>
      <c r="P4611" s="39">
        <f t="shared" si="593"/>
        <v>0</v>
      </c>
      <c r="Q4611" s="39">
        <f t="shared" si="590"/>
        <v>0</v>
      </c>
      <c r="R4611" s="41">
        <f t="shared" si="591"/>
        <v>0</v>
      </c>
    </row>
    <row r="4612" spans="4:18" x14ac:dyDescent="0.25">
      <c r="D4612" s="1">
        <v>37477</v>
      </c>
      <c r="E4612" s="1">
        <f t="shared" si="588"/>
        <v>37469</v>
      </c>
      <c r="F4612" s="30">
        <f t="shared" si="594"/>
        <v>0</v>
      </c>
      <c r="H4612" s="42">
        <f>IF(DAY(D4612)&gt;14,VLOOKUP(DATE(YEAR(E4612),MONTH(E4612)-1,DAY(1)),'מדדים וריביות'!B:C,2,FALSE),VLOOKUP(DATE(YEAR(E4612),MONTH(E4612)-2,DAY(1)),'מדדים וריביות'!B:C,2,FALSE))</f>
        <v>27663300.353569102</v>
      </c>
      <c r="I4612" s="43">
        <f>'ריבית יומית'!D4606</f>
        <v>1.0738622586670132E-4</v>
      </c>
      <c r="J4612" s="29">
        <f t="shared" si="587"/>
        <v>1.4410554563395659</v>
      </c>
      <c r="L4612">
        <f>VLOOKUP(D4611,'מדדים וריביות'!B:C,2)</f>
        <v>27740142.8545512</v>
      </c>
      <c r="M4612" s="30">
        <f t="shared" si="592"/>
        <v>0</v>
      </c>
      <c r="O4612" s="39">
        <f t="shared" si="589"/>
        <v>0</v>
      </c>
      <c r="P4612" s="39">
        <f t="shared" si="593"/>
        <v>0</v>
      </c>
      <c r="Q4612" s="39">
        <f t="shared" si="590"/>
        <v>0</v>
      </c>
      <c r="R4612" s="41">
        <f t="shared" si="591"/>
        <v>0</v>
      </c>
    </row>
    <row r="4613" spans="4:18" x14ac:dyDescent="0.25">
      <c r="D4613" s="1">
        <v>37478</v>
      </c>
      <c r="E4613" s="1">
        <f t="shared" si="588"/>
        <v>37469</v>
      </c>
      <c r="F4613" s="30">
        <f t="shared" si="594"/>
        <v>0</v>
      </c>
      <c r="H4613" s="42">
        <f>IF(DAY(D4613)&gt;14,VLOOKUP(DATE(YEAR(E4613),MONTH(E4613)-1,DAY(1)),'מדדים וריביות'!B:C,2,FALSE),VLOOKUP(DATE(YEAR(E4613),MONTH(E4613)-2,DAY(1)),'מדדים וריביות'!B:C,2,FALSE))</f>
        <v>27663300.353569102</v>
      </c>
      <c r="I4613" s="43">
        <f>'ריבית יומית'!D4607</f>
        <v>1.0738622586670132E-4</v>
      </c>
      <c r="J4613" s="29">
        <f t="shared" si="587"/>
        <v>1.4409007234490261</v>
      </c>
      <c r="L4613">
        <f>VLOOKUP(D4612,'מדדים וריביות'!B:C,2)</f>
        <v>27740142.8545512</v>
      </c>
      <c r="M4613" s="30">
        <f t="shared" si="592"/>
        <v>0</v>
      </c>
      <c r="O4613" s="39">
        <f t="shared" si="589"/>
        <v>0</v>
      </c>
      <c r="P4613" s="39">
        <f t="shared" si="593"/>
        <v>0</v>
      </c>
      <c r="Q4613" s="39">
        <f t="shared" si="590"/>
        <v>0</v>
      </c>
      <c r="R4613" s="41">
        <f t="shared" si="591"/>
        <v>0</v>
      </c>
    </row>
    <row r="4614" spans="4:18" x14ac:dyDescent="0.25">
      <c r="D4614" s="1">
        <v>37479</v>
      </c>
      <c r="E4614" s="1">
        <f t="shared" si="588"/>
        <v>37469</v>
      </c>
      <c r="F4614" s="30">
        <f t="shared" si="594"/>
        <v>0</v>
      </c>
      <c r="H4614" s="42">
        <f>IF(DAY(D4614)&gt;14,VLOOKUP(DATE(YEAR(E4614),MONTH(E4614)-1,DAY(1)),'מדדים וריביות'!B:C,2,FALSE),VLOOKUP(DATE(YEAR(E4614),MONTH(E4614)-2,DAY(1)),'מדדים וריביות'!B:C,2,FALSE))</f>
        <v>27663300.353569102</v>
      </c>
      <c r="I4614" s="43">
        <f>'ריבית יומית'!D4608</f>
        <v>1.0738622586670132E-4</v>
      </c>
      <c r="J4614" s="29">
        <f t="shared" si="587"/>
        <v>1.4407460071728833</v>
      </c>
      <c r="L4614">
        <f>VLOOKUP(D4613,'מדדים וריביות'!B:C,2)</f>
        <v>27740142.8545512</v>
      </c>
      <c r="M4614" s="30">
        <f t="shared" si="592"/>
        <v>0</v>
      </c>
      <c r="O4614" s="39">
        <f t="shared" si="589"/>
        <v>0</v>
      </c>
      <c r="P4614" s="39">
        <f t="shared" si="593"/>
        <v>0</v>
      </c>
      <c r="Q4614" s="39">
        <f t="shared" si="590"/>
        <v>0</v>
      </c>
      <c r="R4614" s="41">
        <f t="shared" si="591"/>
        <v>0</v>
      </c>
    </row>
    <row r="4615" spans="4:18" x14ac:dyDescent="0.25">
      <c r="D4615" s="1">
        <v>37480</v>
      </c>
      <c r="E4615" s="1">
        <f t="shared" si="588"/>
        <v>37469</v>
      </c>
      <c r="F4615" s="30">
        <f t="shared" si="594"/>
        <v>0</v>
      </c>
      <c r="H4615" s="42">
        <f>IF(DAY(D4615)&gt;14,VLOOKUP(DATE(YEAR(E4615),MONTH(E4615)-1,DAY(1)),'מדדים וריביות'!B:C,2,FALSE),VLOOKUP(DATE(YEAR(E4615),MONTH(E4615)-2,DAY(1)),'מדדים וריביות'!B:C,2,FALSE))</f>
        <v>27663300.353569102</v>
      </c>
      <c r="I4615" s="43">
        <f>'ריבית יומית'!D4609</f>
        <v>1.0738622586670132E-4</v>
      </c>
      <c r="J4615" s="29">
        <f t="shared" si="587"/>
        <v>1.4405913075093535</v>
      </c>
      <c r="L4615">
        <f>VLOOKUP(D4614,'מדדים וריביות'!B:C,2)</f>
        <v>27740142.8545512</v>
      </c>
      <c r="M4615" s="30">
        <f t="shared" si="592"/>
        <v>0</v>
      </c>
      <c r="O4615" s="39">
        <f t="shared" si="589"/>
        <v>0</v>
      </c>
      <c r="P4615" s="39">
        <f t="shared" si="593"/>
        <v>0</v>
      </c>
      <c r="Q4615" s="39">
        <f t="shared" si="590"/>
        <v>0</v>
      </c>
      <c r="R4615" s="41">
        <f t="shared" si="591"/>
        <v>0</v>
      </c>
    </row>
    <row r="4616" spans="4:18" x14ac:dyDescent="0.25">
      <c r="D4616" s="1">
        <v>37481</v>
      </c>
      <c r="E4616" s="1">
        <f t="shared" si="588"/>
        <v>37469</v>
      </c>
      <c r="F4616" s="30">
        <f t="shared" si="594"/>
        <v>0</v>
      </c>
      <c r="H4616" s="42">
        <f>IF(DAY(D4616)&gt;14,VLOOKUP(DATE(YEAR(E4616),MONTH(E4616)-1,DAY(1)),'מדדים וריביות'!B:C,2,FALSE),VLOOKUP(DATE(YEAR(E4616),MONTH(E4616)-2,DAY(1)),'מדדים וריביות'!B:C,2,FALSE))</f>
        <v>27663300.353569102</v>
      </c>
      <c r="I4616" s="43">
        <f>'ריבית יומית'!D4610</f>
        <v>1.0738622586670132E-4</v>
      </c>
      <c r="J4616" s="29">
        <f t="shared" si="587"/>
        <v>1.4404366244566529</v>
      </c>
      <c r="L4616">
        <f>VLOOKUP(D4615,'מדדים וריביות'!B:C,2)</f>
        <v>27740142.8545512</v>
      </c>
      <c r="M4616" s="30">
        <f t="shared" si="592"/>
        <v>0</v>
      </c>
      <c r="O4616" s="39">
        <f t="shared" si="589"/>
        <v>0</v>
      </c>
      <c r="P4616" s="39">
        <f t="shared" si="593"/>
        <v>0</v>
      </c>
      <c r="Q4616" s="39">
        <f t="shared" si="590"/>
        <v>0</v>
      </c>
      <c r="R4616" s="41">
        <f t="shared" si="591"/>
        <v>0</v>
      </c>
    </row>
    <row r="4617" spans="4:18" x14ac:dyDescent="0.25">
      <c r="D4617" s="1">
        <v>37482</v>
      </c>
      <c r="E4617" s="1">
        <f t="shared" si="588"/>
        <v>37469</v>
      </c>
      <c r="F4617" s="30">
        <f t="shared" si="594"/>
        <v>0</v>
      </c>
      <c r="H4617" s="42">
        <f>IF(DAY(D4617)&gt;14,VLOOKUP(DATE(YEAR(E4617),MONTH(E4617)-1,DAY(1)),'מדדים וריביות'!B:C,2,FALSE),VLOOKUP(DATE(YEAR(E4617),MONTH(E4617)-2,DAY(1)),'מדדים וריביות'!B:C,2,FALSE))</f>
        <v>27663300.353569102</v>
      </c>
      <c r="I4617" s="43">
        <f>'ריבית יומית'!D4611</f>
        <v>1.0738622586670132E-4</v>
      </c>
      <c r="J4617" s="29">
        <f t="shared" ref="J4617:J4680" si="595">J4618*(1+I4617)</f>
        <v>1.440281958012998</v>
      </c>
      <c r="L4617">
        <f>VLOOKUP(D4616,'מדדים וריביות'!B:C,2)</f>
        <v>27740142.8545512</v>
      </c>
      <c r="M4617" s="30">
        <f t="shared" si="592"/>
        <v>0</v>
      </c>
      <c r="O4617" s="39">
        <f t="shared" si="589"/>
        <v>0</v>
      </c>
      <c r="P4617" s="39">
        <f t="shared" si="593"/>
        <v>0</v>
      </c>
      <c r="Q4617" s="39">
        <f t="shared" si="590"/>
        <v>0</v>
      </c>
      <c r="R4617" s="41">
        <f t="shared" si="591"/>
        <v>0</v>
      </c>
    </row>
    <row r="4618" spans="4:18" x14ac:dyDescent="0.25">
      <c r="D4618" s="1">
        <v>37483</v>
      </c>
      <c r="E4618" s="1">
        <f t="shared" ref="E4618:E4681" si="596">DATE(YEAR(D4618),MONTH(D4618),DAY(1))</f>
        <v>37469</v>
      </c>
      <c r="F4618" s="30">
        <f t="shared" si="594"/>
        <v>0</v>
      </c>
      <c r="H4618" s="42">
        <f>IF(DAY(D4618)&gt;14,VLOOKUP(DATE(YEAR(E4618),MONTH(E4618)-1,DAY(1)),'מדדים וריביות'!B:C,2,FALSE),VLOOKUP(DATE(YEAR(E4618),MONTH(E4618)-2,DAY(1)),'מדדים וריביות'!B:C,2,FALSE))</f>
        <v>27842599.5225274</v>
      </c>
      <c r="I4618" s="43">
        <f>'ריבית יומית'!D4612</f>
        <v>1.0738622586670132E-4</v>
      </c>
      <c r="J4618" s="29">
        <f t="shared" si="595"/>
        <v>1.4401273081766053</v>
      </c>
      <c r="L4618">
        <f>VLOOKUP(D4617,'מדדים וריביות'!B:C,2)</f>
        <v>27740142.8545512</v>
      </c>
      <c r="M4618" s="30">
        <f t="shared" si="592"/>
        <v>0</v>
      </c>
      <c r="O4618" s="39">
        <f t="shared" ref="O4618:O4681" si="597">$D$4/H4618*G4618-G4618</f>
        <v>0</v>
      </c>
      <c r="P4618" s="39">
        <f t="shared" si="593"/>
        <v>0</v>
      </c>
      <c r="Q4618" s="39">
        <f t="shared" ref="Q4618:Q4681" si="598">$D$4/H4618*P4618-P4618</f>
        <v>0</v>
      </c>
      <c r="R4618" s="41">
        <f t="shared" ref="R4618:R4681" si="599">SUM(O4618:Q4618)</f>
        <v>0</v>
      </c>
    </row>
    <row r="4619" spans="4:18" x14ac:dyDescent="0.25">
      <c r="D4619" s="1">
        <v>37484</v>
      </c>
      <c r="E4619" s="1">
        <f t="shared" si="596"/>
        <v>37469</v>
      </c>
      <c r="F4619" s="30">
        <f t="shared" si="594"/>
        <v>0</v>
      </c>
      <c r="H4619" s="42">
        <f>IF(DAY(D4619)&gt;14,VLOOKUP(DATE(YEAR(E4619),MONTH(E4619)-1,DAY(1)),'מדדים וריביות'!B:C,2,FALSE),VLOOKUP(DATE(YEAR(E4619),MONTH(E4619)-2,DAY(1)),'מדדים וריביות'!B:C,2,FALSE))</f>
        <v>27842599.5225274</v>
      </c>
      <c r="I4619" s="43">
        <f>'ריבית יומית'!D4613</f>
        <v>1.0738622586670132E-4</v>
      </c>
      <c r="J4619" s="29">
        <f t="shared" si="595"/>
        <v>1.4399726749456916</v>
      </c>
      <c r="L4619">
        <f>VLOOKUP(D4618,'מדדים וריביות'!B:C,2)</f>
        <v>27740142.8545512</v>
      </c>
      <c r="M4619" s="30">
        <f t="shared" si="592"/>
        <v>0</v>
      </c>
      <c r="O4619" s="39">
        <f t="shared" si="597"/>
        <v>0</v>
      </c>
      <c r="P4619" s="39">
        <f t="shared" si="593"/>
        <v>0</v>
      </c>
      <c r="Q4619" s="39">
        <f t="shared" si="598"/>
        <v>0</v>
      </c>
      <c r="R4619" s="41">
        <f t="shared" si="599"/>
        <v>0</v>
      </c>
    </row>
    <row r="4620" spans="4:18" x14ac:dyDescent="0.25">
      <c r="D4620" s="1">
        <v>37485</v>
      </c>
      <c r="E4620" s="1">
        <f t="shared" si="596"/>
        <v>37469</v>
      </c>
      <c r="F4620" s="30">
        <f t="shared" si="594"/>
        <v>0</v>
      </c>
      <c r="H4620" s="42">
        <f>IF(DAY(D4620)&gt;14,VLOOKUP(DATE(YEAR(E4620),MONTH(E4620)-1,DAY(1)),'מדדים וריביות'!B:C,2,FALSE),VLOOKUP(DATE(YEAR(E4620),MONTH(E4620)-2,DAY(1)),'מדדים וריביות'!B:C,2,FALSE))</f>
        <v>27842599.5225274</v>
      </c>
      <c r="I4620" s="43">
        <f>'ריבית יומית'!D4614</f>
        <v>1.0738622586670132E-4</v>
      </c>
      <c r="J4620" s="29">
        <f t="shared" si="595"/>
        <v>1.4398180583184741</v>
      </c>
      <c r="L4620">
        <f>VLOOKUP(D4619,'מדדים וריביות'!B:C,2)</f>
        <v>27740142.8545512</v>
      </c>
      <c r="M4620" s="30">
        <f t="shared" ref="M4620:M4683" si="600">F4620*(1+I4620)*L4620/H4620+G4620-K4620</f>
        <v>0</v>
      </c>
      <c r="O4620" s="39">
        <f t="shared" si="597"/>
        <v>0</v>
      </c>
      <c r="P4620" s="39">
        <f t="shared" si="593"/>
        <v>0</v>
      </c>
      <c r="Q4620" s="39">
        <f t="shared" si="598"/>
        <v>0</v>
      </c>
      <c r="R4620" s="41">
        <f t="shared" si="599"/>
        <v>0</v>
      </c>
    </row>
    <row r="4621" spans="4:18" x14ac:dyDescent="0.25">
      <c r="D4621" s="1">
        <v>37486</v>
      </c>
      <c r="E4621" s="1">
        <f t="shared" si="596"/>
        <v>37469</v>
      </c>
      <c r="F4621" s="30">
        <f t="shared" si="594"/>
        <v>0</v>
      </c>
      <c r="H4621" s="42">
        <f>IF(DAY(D4621)&gt;14,VLOOKUP(DATE(YEAR(E4621),MONTH(E4621)-1,DAY(1)),'מדדים וריביות'!B:C,2,FALSE),VLOOKUP(DATE(YEAR(E4621),MONTH(E4621)-2,DAY(1)),'מדדים וריביות'!B:C,2,FALSE))</f>
        <v>27842599.5225274</v>
      </c>
      <c r="I4621" s="43">
        <f>'ריבית יומית'!D4615</f>
        <v>1.0738622586670132E-4</v>
      </c>
      <c r="J4621" s="29">
        <f t="shared" si="595"/>
        <v>1.4396634582931698</v>
      </c>
      <c r="L4621">
        <f>VLOOKUP(D4620,'מדדים וריביות'!B:C,2)</f>
        <v>27740142.8545512</v>
      </c>
      <c r="M4621" s="30">
        <f t="shared" si="600"/>
        <v>0</v>
      </c>
      <c r="O4621" s="39">
        <f t="shared" si="597"/>
        <v>0</v>
      </c>
      <c r="P4621" s="39">
        <f t="shared" si="593"/>
        <v>0</v>
      </c>
      <c r="Q4621" s="39">
        <f t="shared" si="598"/>
        <v>0</v>
      </c>
      <c r="R4621" s="41">
        <f t="shared" si="599"/>
        <v>0</v>
      </c>
    </row>
    <row r="4622" spans="4:18" x14ac:dyDescent="0.25">
      <c r="D4622" s="1">
        <v>37487</v>
      </c>
      <c r="E4622" s="1">
        <f t="shared" si="596"/>
        <v>37469</v>
      </c>
      <c r="F4622" s="30">
        <f t="shared" si="594"/>
        <v>0</v>
      </c>
      <c r="H4622" s="42">
        <f>IF(DAY(D4622)&gt;14,VLOOKUP(DATE(YEAR(E4622),MONTH(E4622)-1,DAY(1)),'מדדים וריביות'!B:C,2,FALSE),VLOOKUP(DATE(YEAR(E4622),MONTH(E4622)-2,DAY(1)),'מדדים וריביות'!B:C,2,FALSE))</f>
        <v>27842599.5225274</v>
      </c>
      <c r="I4622" s="43">
        <f>'ריבית יומית'!D4616</f>
        <v>1.0738622586670132E-4</v>
      </c>
      <c r="J4622" s="29">
        <f t="shared" si="595"/>
        <v>1.4395088748679961</v>
      </c>
      <c r="L4622">
        <f>VLOOKUP(D4621,'מדדים וריביות'!B:C,2)</f>
        <v>27740142.8545512</v>
      </c>
      <c r="M4622" s="30">
        <f t="shared" si="600"/>
        <v>0</v>
      </c>
      <c r="O4622" s="39">
        <f t="shared" si="597"/>
        <v>0</v>
      </c>
      <c r="P4622" s="39">
        <f t="shared" si="593"/>
        <v>0</v>
      </c>
      <c r="Q4622" s="39">
        <f t="shared" si="598"/>
        <v>0</v>
      </c>
      <c r="R4622" s="41">
        <f t="shared" si="599"/>
        <v>0</v>
      </c>
    </row>
    <row r="4623" spans="4:18" x14ac:dyDescent="0.25">
      <c r="D4623" s="1">
        <v>37488</v>
      </c>
      <c r="E4623" s="1">
        <f t="shared" si="596"/>
        <v>37469</v>
      </c>
      <c r="F4623" s="30">
        <f t="shared" si="594"/>
        <v>0</v>
      </c>
      <c r="H4623" s="42">
        <f>IF(DAY(D4623)&gt;14,VLOOKUP(DATE(YEAR(E4623),MONTH(E4623)-1,DAY(1)),'מדדים וריביות'!B:C,2,FALSE),VLOOKUP(DATE(YEAR(E4623),MONTH(E4623)-2,DAY(1)),'מדדים וריביות'!B:C,2,FALSE))</f>
        <v>27842599.5225274</v>
      </c>
      <c r="I4623" s="43">
        <f>'ריבית יומית'!D4617</f>
        <v>1.0738622586670132E-4</v>
      </c>
      <c r="J4623" s="29">
        <f t="shared" si="595"/>
        <v>1.4393543080411706</v>
      </c>
      <c r="L4623">
        <f>VLOOKUP(D4622,'מדדים וריביות'!B:C,2)</f>
        <v>27740142.8545512</v>
      </c>
      <c r="M4623" s="30">
        <f t="shared" si="600"/>
        <v>0</v>
      </c>
      <c r="O4623" s="39">
        <f t="shared" si="597"/>
        <v>0</v>
      </c>
      <c r="P4623" s="39">
        <f t="shared" si="593"/>
        <v>0</v>
      </c>
      <c r="Q4623" s="39">
        <f t="shared" si="598"/>
        <v>0</v>
      </c>
      <c r="R4623" s="41">
        <f t="shared" si="599"/>
        <v>0</v>
      </c>
    </row>
    <row r="4624" spans="4:18" x14ac:dyDescent="0.25">
      <c r="D4624" s="1">
        <v>37489</v>
      </c>
      <c r="E4624" s="1">
        <f t="shared" si="596"/>
        <v>37469</v>
      </c>
      <c r="F4624" s="30">
        <f t="shared" si="594"/>
        <v>0</v>
      </c>
      <c r="H4624" s="42">
        <f>IF(DAY(D4624)&gt;14,VLOOKUP(DATE(YEAR(E4624),MONTH(E4624)-1,DAY(1)),'מדדים וריביות'!B:C,2,FALSE),VLOOKUP(DATE(YEAR(E4624),MONTH(E4624)-2,DAY(1)),'מדדים וריביות'!B:C,2,FALSE))</f>
        <v>27842599.5225274</v>
      </c>
      <c r="I4624" s="43">
        <f>'ריבית יומית'!D4618</f>
        <v>1.0738622586670132E-4</v>
      </c>
      <c r="J4624" s="29">
        <f t="shared" si="595"/>
        <v>1.439199757810911</v>
      </c>
      <c r="L4624">
        <f>VLOOKUP(D4623,'מדדים וריביות'!B:C,2)</f>
        <v>27740142.8545512</v>
      </c>
      <c r="M4624" s="30">
        <f t="shared" si="600"/>
        <v>0</v>
      </c>
      <c r="O4624" s="39">
        <f t="shared" si="597"/>
        <v>0</v>
      </c>
      <c r="P4624" s="39">
        <f t="shared" si="593"/>
        <v>0</v>
      </c>
      <c r="Q4624" s="39">
        <f t="shared" si="598"/>
        <v>0</v>
      </c>
      <c r="R4624" s="41">
        <f t="shared" si="599"/>
        <v>0</v>
      </c>
    </row>
    <row r="4625" spans="4:18" x14ac:dyDescent="0.25">
      <c r="D4625" s="1">
        <v>37490</v>
      </c>
      <c r="E4625" s="1">
        <f t="shared" si="596"/>
        <v>37469</v>
      </c>
      <c r="F4625" s="30">
        <f t="shared" si="594"/>
        <v>0</v>
      </c>
      <c r="H4625" s="42">
        <f>IF(DAY(D4625)&gt;14,VLOOKUP(DATE(YEAR(E4625),MONTH(E4625)-1,DAY(1)),'מדדים וריביות'!B:C,2,FALSE),VLOOKUP(DATE(YEAR(E4625),MONTH(E4625)-2,DAY(1)),'מדדים וריביות'!B:C,2,FALSE))</f>
        <v>27842599.5225274</v>
      </c>
      <c r="I4625" s="43">
        <f>'ריבית יומית'!D4619</f>
        <v>1.0738622586670132E-4</v>
      </c>
      <c r="J4625" s="29">
        <f t="shared" si="595"/>
        <v>1.4390452241754352</v>
      </c>
      <c r="L4625">
        <f>VLOOKUP(D4624,'מדדים וריביות'!B:C,2)</f>
        <v>27740142.8545512</v>
      </c>
      <c r="M4625" s="30">
        <f t="shared" si="600"/>
        <v>0</v>
      </c>
      <c r="O4625" s="39">
        <f t="shared" si="597"/>
        <v>0</v>
      </c>
      <c r="P4625" s="39">
        <f t="shared" si="593"/>
        <v>0</v>
      </c>
      <c r="Q4625" s="39">
        <f t="shared" si="598"/>
        <v>0</v>
      </c>
      <c r="R4625" s="41">
        <f t="shared" si="599"/>
        <v>0</v>
      </c>
    </row>
    <row r="4626" spans="4:18" x14ac:dyDescent="0.25">
      <c r="D4626" s="1">
        <v>37491</v>
      </c>
      <c r="E4626" s="1">
        <f t="shared" si="596"/>
        <v>37469</v>
      </c>
      <c r="F4626" s="30">
        <f t="shared" si="594"/>
        <v>0</v>
      </c>
      <c r="H4626" s="42">
        <f>IF(DAY(D4626)&gt;14,VLOOKUP(DATE(YEAR(E4626),MONTH(E4626)-1,DAY(1)),'מדדים וריביות'!B:C,2,FALSE),VLOOKUP(DATE(YEAR(E4626),MONTH(E4626)-2,DAY(1)),'מדדים וריביות'!B:C,2,FALSE))</f>
        <v>27842599.5225274</v>
      </c>
      <c r="I4626" s="43">
        <f>'ריבית יומית'!D4620</f>
        <v>1.0738622586670132E-4</v>
      </c>
      <c r="J4626" s="29">
        <f t="shared" si="595"/>
        <v>1.4388907071329615</v>
      </c>
      <c r="L4626">
        <f>VLOOKUP(D4625,'מדדים וריביות'!B:C,2)</f>
        <v>27740142.8545512</v>
      </c>
      <c r="M4626" s="30">
        <f t="shared" si="600"/>
        <v>0</v>
      </c>
      <c r="O4626" s="39">
        <f t="shared" si="597"/>
        <v>0</v>
      </c>
      <c r="P4626" s="39">
        <f t="shared" si="593"/>
        <v>0</v>
      </c>
      <c r="Q4626" s="39">
        <f t="shared" si="598"/>
        <v>0</v>
      </c>
      <c r="R4626" s="41">
        <f t="shared" si="599"/>
        <v>0</v>
      </c>
    </row>
    <row r="4627" spans="4:18" x14ac:dyDescent="0.25">
      <c r="D4627" s="1">
        <v>37492</v>
      </c>
      <c r="E4627" s="1">
        <f t="shared" si="596"/>
        <v>37469</v>
      </c>
      <c r="F4627" s="30">
        <f t="shared" si="594"/>
        <v>0</v>
      </c>
      <c r="H4627" s="42">
        <f>IF(DAY(D4627)&gt;14,VLOOKUP(DATE(YEAR(E4627),MONTH(E4627)-1,DAY(1)),'מדדים וריביות'!B:C,2,FALSE),VLOOKUP(DATE(YEAR(E4627),MONTH(E4627)-2,DAY(1)),'מדדים וריביות'!B:C,2,FALSE))</f>
        <v>27842599.5225274</v>
      </c>
      <c r="I4627" s="43">
        <f>'ריבית יומית'!D4621</f>
        <v>1.0738622586670132E-4</v>
      </c>
      <c r="J4627" s="29">
        <f t="shared" si="595"/>
        <v>1.4387362066817082</v>
      </c>
      <c r="L4627">
        <f>VLOOKUP(D4626,'מדדים וריביות'!B:C,2)</f>
        <v>27740142.8545512</v>
      </c>
      <c r="M4627" s="30">
        <f t="shared" si="600"/>
        <v>0</v>
      </c>
      <c r="O4627" s="39">
        <f t="shared" si="597"/>
        <v>0</v>
      </c>
      <c r="P4627" s="39">
        <f t="shared" si="593"/>
        <v>0</v>
      </c>
      <c r="Q4627" s="39">
        <f t="shared" si="598"/>
        <v>0</v>
      </c>
      <c r="R4627" s="41">
        <f t="shared" si="599"/>
        <v>0</v>
      </c>
    </row>
    <row r="4628" spans="4:18" x14ac:dyDescent="0.25">
      <c r="D4628" s="1">
        <v>37493</v>
      </c>
      <c r="E4628" s="1">
        <f t="shared" si="596"/>
        <v>37469</v>
      </c>
      <c r="F4628" s="30">
        <f t="shared" si="594"/>
        <v>0</v>
      </c>
      <c r="H4628" s="42">
        <f>IF(DAY(D4628)&gt;14,VLOOKUP(DATE(YEAR(E4628),MONTH(E4628)-1,DAY(1)),'מדדים וריביות'!B:C,2,FALSE),VLOOKUP(DATE(YEAR(E4628),MONTH(E4628)-2,DAY(1)),'מדדים וריביות'!B:C,2,FALSE))</f>
        <v>27842599.5225274</v>
      </c>
      <c r="I4628" s="43">
        <f>'ריבית יומית'!D4622</f>
        <v>1.0738622586670132E-4</v>
      </c>
      <c r="J4628" s="29">
        <f t="shared" si="595"/>
        <v>1.4385817228198938</v>
      </c>
      <c r="L4628">
        <f>VLOOKUP(D4627,'מדדים וריביות'!B:C,2)</f>
        <v>27740142.8545512</v>
      </c>
      <c r="M4628" s="30">
        <f t="shared" si="600"/>
        <v>0</v>
      </c>
      <c r="O4628" s="39">
        <f t="shared" si="597"/>
        <v>0</v>
      </c>
      <c r="P4628" s="39">
        <f t="shared" si="593"/>
        <v>0</v>
      </c>
      <c r="Q4628" s="39">
        <f t="shared" si="598"/>
        <v>0</v>
      </c>
      <c r="R4628" s="41">
        <f t="shared" si="599"/>
        <v>0</v>
      </c>
    </row>
    <row r="4629" spans="4:18" x14ac:dyDescent="0.25">
      <c r="D4629" s="1">
        <v>37494</v>
      </c>
      <c r="E4629" s="1">
        <f t="shared" si="596"/>
        <v>37469</v>
      </c>
      <c r="F4629" s="30">
        <f t="shared" si="594"/>
        <v>0</v>
      </c>
      <c r="H4629" s="42">
        <f>IF(DAY(D4629)&gt;14,VLOOKUP(DATE(YEAR(E4629),MONTH(E4629)-1,DAY(1)),'מדדים וריביות'!B:C,2,FALSE),VLOOKUP(DATE(YEAR(E4629),MONTH(E4629)-2,DAY(1)),'מדדים וריביות'!B:C,2,FALSE))</f>
        <v>27842599.5225274</v>
      </c>
      <c r="I4629" s="43">
        <f>'ריבית יומית'!D4623</f>
        <v>1.0738622586670132E-4</v>
      </c>
      <c r="J4629" s="29">
        <f t="shared" si="595"/>
        <v>1.4384272555457369</v>
      </c>
      <c r="L4629">
        <f>VLOOKUP(D4628,'מדדים וריביות'!B:C,2)</f>
        <v>27740142.8545512</v>
      </c>
      <c r="M4629" s="30">
        <f t="shared" si="600"/>
        <v>0</v>
      </c>
      <c r="O4629" s="39">
        <f t="shared" si="597"/>
        <v>0</v>
      </c>
      <c r="P4629" s="39">
        <f t="shared" si="593"/>
        <v>0</v>
      </c>
      <c r="Q4629" s="39">
        <f t="shared" si="598"/>
        <v>0</v>
      </c>
      <c r="R4629" s="41">
        <f t="shared" si="599"/>
        <v>0</v>
      </c>
    </row>
    <row r="4630" spans="4:18" x14ac:dyDescent="0.25">
      <c r="D4630" s="1">
        <v>37495</v>
      </c>
      <c r="E4630" s="1">
        <f t="shared" si="596"/>
        <v>37469</v>
      </c>
      <c r="F4630" s="30">
        <f t="shared" si="594"/>
        <v>0</v>
      </c>
      <c r="H4630" s="42">
        <f>IF(DAY(D4630)&gt;14,VLOOKUP(DATE(YEAR(E4630),MONTH(E4630)-1,DAY(1)),'מדדים וריביות'!B:C,2,FALSE),VLOOKUP(DATE(YEAR(E4630),MONTH(E4630)-2,DAY(1)),'מדדים וריביות'!B:C,2,FALSE))</f>
        <v>27842599.5225274</v>
      </c>
      <c r="I4630" s="43">
        <f>'ריבית יומית'!D4624</f>
        <v>1.0738622586670132E-4</v>
      </c>
      <c r="J4630" s="29">
        <f t="shared" si="595"/>
        <v>1.4382728048574565</v>
      </c>
      <c r="L4630">
        <f>VLOOKUP(D4629,'מדדים וריביות'!B:C,2)</f>
        <v>27740142.8545512</v>
      </c>
      <c r="M4630" s="30">
        <f t="shared" si="600"/>
        <v>0</v>
      </c>
      <c r="O4630" s="39">
        <f t="shared" si="597"/>
        <v>0</v>
      </c>
      <c r="P4630" s="39">
        <f t="shared" si="593"/>
        <v>0</v>
      </c>
      <c r="Q4630" s="39">
        <f t="shared" si="598"/>
        <v>0</v>
      </c>
      <c r="R4630" s="41">
        <f t="shared" si="599"/>
        <v>0</v>
      </c>
    </row>
    <row r="4631" spans="4:18" x14ac:dyDescent="0.25">
      <c r="D4631" s="1">
        <v>37496</v>
      </c>
      <c r="E4631" s="1">
        <f t="shared" si="596"/>
        <v>37469</v>
      </c>
      <c r="F4631" s="30">
        <f t="shared" si="594"/>
        <v>0</v>
      </c>
      <c r="H4631" s="42">
        <f>IF(DAY(D4631)&gt;14,VLOOKUP(DATE(YEAR(E4631),MONTH(E4631)-1,DAY(1)),'מדדים וריביות'!B:C,2,FALSE),VLOOKUP(DATE(YEAR(E4631),MONTH(E4631)-2,DAY(1)),'מדדים וריביות'!B:C,2,FALSE))</f>
        <v>27842599.5225274</v>
      </c>
      <c r="I4631" s="43">
        <f>'ריבית יומית'!D4625</f>
        <v>1.0738622586670132E-4</v>
      </c>
      <c r="J4631" s="29">
        <f t="shared" si="595"/>
        <v>1.4381183707532716</v>
      </c>
      <c r="L4631">
        <f>VLOOKUP(D4630,'מדדים וריביות'!B:C,2)</f>
        <v>27740142.8545512</v>
      </c>
      <c r="M4631" s="30">
        <f t="shared" si="600"/>
        <v>0</v>
      </c>
      <c r="O4631" s="39">
        <f t="shared" si="597"/>
        <v>0</v>
      </c>
      <c r="P4631" s="39">
        <f t="shared" si="593"/>
        <v>0</v>
      </c>
      <c r="Q4631" s="39">
        <f t="shared" si="598"/>
        <v>0</v>
      </c>
      <c r="R4631" s="41">
        <f t="shared" si="599"/>
        <v>0</v>
      </c>
    </row>
    <row r="4632" spans="4:18" x14ac:dyDescent="0.25">
      <c r="D4632" s="1">
        <v>37497</v>
      </c>
      <c r="E4632" s="1">
        <f t="shared" si="596"/>
        <v>37469</v>
      </c>
      <c r="F4632" s="30">
        <f t="shared" si="594"/>
        <v>0</v>
      </c>
      <c r="H4632" s="42">
        <f>IF(DAY(D4632)&gt;14,VLOOKUP(DATE(YEAR(E4632),MONTH(E4632)-1,DAY(1)),'מדדים וריביות'!B:C,2,FALSE),VLOOKUP(DATE(YEAR(E4632),MONTH(E4632)-2,DAY(1)),'מדדים וריביות'!B:C,2,FALSE))</f>
        <v>27842599.5225274</v>
      </c>
      <c r="I4632" s="43">
        <f>'ריבית יומית'!D4626</f>
        <v>1.0738622586670132E-4</v>
      </c>
      <c r="J4632" s="29">
        <f t="shared" si="595"/>
        <v>1.4379639532314017</v>
      </c>
      <c r="L4632">
        <f>VLOOKUP(D4631,'מדדים וריביות'!B:C,2)</f>
        <v>27740142.8545512</v>
      </c>
      <c r="M4632" s="30">
        <f t="shared" si="600"/>
        <v>0</v>
      </c>
      <c r="O4632" s="39">
        <f t="shared" si="597"/>
        <v>0</v>
      </c>
      <c r="P4632" s="39">
        <f t="shared" si="593"/>
        <v>0</v>
      </c>
      <c r="Q4632" s="39">
        <f t="shared" si="598"/>
        <v>0</v>
      </c>
      <c r="R4632" s="41">
        <f t="shared" si="599"/>
        <v>0</v>
      </c>
    </row>
    <row r="4633" spans="4:18" x14ac:dyDescent="0.25">
      <c r="D4633" s="1">
        <v>37498</v>
      </c>
      <c r="E4633" s="1">
        <f t="shared" si="596"/>
        <v>37469</v>
      </c>
      <c r="F4633" s="30">
        <f t="shared" si="594"/>
        <v>0</v>
      </c>
      <c r="H4633" s="42">
        <f>IF(DAY(D4633)&gt;14,VLOOKUP(DATE(YEAR(E4633),MONTH(E4633)-1,DAY(1)),'מדדים וריביות'!B:C,2,FALSE),VLOOKUP(DATE(YEAR(E4633),MONTH(E4633)-2,DAY(1)),'מדדים וריביות'!B:C,2,FALSE))</f>
        <v>27842599.5225274</v>
      </c>
      <c r="I4633" s="43">
        <f>'ריבית יומית'!D4627</f>
        <v>1.0738622586670132E-4</v>
      </c>
      <c r="J4633" s="29">
        <f t="shared" si="595"/>
        <v>1.4378095522900662</v>
      </c>
      <c r="L4633">
        <f>VLOOKUP(D4632,'מדדים וריביות'!B:C,2)</f>
        <v>27740142.8545512</v>
      </c>
      <c r="M4633" s="30">
        <f t="shared" si="600"/>
        <v>0</v>
      </c>
      <c r="O4633" s="39">
        <f t="shared" si="597"/>
        <v>0</v>
      </c>
      <c r="P4633" s="39">
        <f t="shared" si="593"/>
        <v>0</v>
      </c>
      <c r="Q4633" s="39">
        <f t="shared" si="598"/>
        <v>0</v>
      </c>
      <c r="R4633" s="41">
        <f t="shared" si="599"/>
        <v>0</v>
      </c>
    </row>
    <row r="4634" spans="4:18" x14ac:dyDescent="0.25">
      <c r="D4634" s="1">
        <v>37499</v>
      </c>
      <c r="E4634" s="1">
        <f t="shared" si="596"/>
        <v>37469</v>
      </c>
      <c r="F4634" s="30">
        <f t="shared" si="594"/>
        <v>0</v>
      </c>
      <c r="H4634" s="42">
        <f>IF(DAY(D4634)&gt;14,VLOOKUP(DATE(YEAR(E4634),MONTH(E4634)-1,DAY(1)),'מדדים וריביות'!B:C,2,FALSE),VLOOKUP(DATE(YEAR(E4634),MONTH(E4634)-2,DAY(1)),'מדדים וריביות'!B:C,2,FALSE))</f>
        <v>27842599.5225274</v>
      </c>
      <c r="I4634" s="43">
        <f>'ריבית יומית'!D4628</f>
        <v>1.0738622586670132E-4</v>
      </c>
      <c r="J4634" s="29">
        <f t="shared" si="595"/>
        <v>1.4376551679274847</v>
      </c>
      <c r="L4634">
        <f>VLOOKUP(D4633,'מדדים וריביות'!B:C,2)</f>
        <v>27740142.8545512</v>
      </c>
      <c r="M4634" s="30">
        <f t="shared" si="600"/>
        <v>0</v>
      </c>
      <c r="O4634" s="39">
        <f t="shared" si="597"/>
        <v>0</v>
      </c>
      <c r="P4634" s="39">
        <f t="shared" si="593"/>
        <v>0</v>
      </c>
      <c r="Q4634" s="39">
        <f t="shared" si="598"/>
        <v>0</v>
      </c>
      <c r="R4634" s="41">
        <f t="shared" si="599"/>
        <v>0</v>
      </c>
    </row>
    <row r="4635" spans="4:18" x14ac:dyDescent="0.25">
      <c r="D4635" s="1">
        <v>37500</v>
      </c>
      <c r="E4635" s="1">
        <f t="shared" si="596"/>
        <v>37500</v>
      </c>
      <c r="F4635" s="30">
        <f t="shared" si="594"/>
        <v>0</v>
      </c>
      <c r="H4635" s="42">
        <f>IF(DAY(D4635)&gt;14,VLOOKUP(DATE(YEAR(E4635),MONTH(E4635)-1,DAY(1)),'מדדים וריביות'!B:C,2,FALSE),VLOOKUP(DATE(YEAR(E4635),MONTH(E4635)-2,DAY(1)),'מדדים וריביות'!B:C,2,FALSE))</f>
        <v>27842599.5225274</v>
      </c>
      <c r="I4635" s="43">
        <f>'ריבית יומית'!D4629</f>
        <v>1.0738622586670132E-4</v>
      </c>
      <c r="J4635" s="29">
        <f t="shared" si="595"/>
        <v>1.4375008001418772</v>
      </c>
      <c r="L4635">
        <f>VLOOKUP(D4634,'מדדים וריביות'!B:C,2)</f>
        <v>27740142.8545512</v>
      </c>
      <c r="M4635" s="30">
        <f t="shared" si="600"/>
        <v>0</v>
      </c>
      <c r="O4635" s="39">
        <f t="shared" si="597"/>
        <v>0</v>
      </c>
      <c r="P4635" s="39">
        <f t="shared" si="593"/>
        <v>0</v>
      </c>
      <c r="Q4635" s="39">
        <f t="shared" si="598"/>
        <v>0</v>
      </c>
      <c r="R4635" s="41">
        <f t="shared" si="599"/>
        <v>0</v>
      </c>
    </row>
    <row r="4636" spans="4:18" x14ac:dyDescent="0.25">
      <c r="D4636" s="1">
        <v>37501</v>
      </c>
      <c r="E4636" s="1">
        <f t="shared" si="596"/>
        <v>37500</v>
      </c>
      <c r="F4636" s="30">
        <f t="shared" si="594"/>
        <v>0</v>
      </c>
      <c r="H4636" s="42">
        <f>IF(DAY(D4636)&gt;14,VLOOKUP(DATE(YEAR(E4636),MONTH(E4636)-1,DAY(1)),'מדדים וריביות'!B:C,2,FALSE),VLOOKUP(DATE(YEAR(E4636),MONTH(E4636)-2,DAY(1)),'מדדים וריביות'!B:C,2,FALSE))</f>
        <v>27842599.5225274</v>
      </c>
      <c r="I4636" s="43">
        <f>'ריבית יומית'!D4630</f>
        <v>1.0738622586670132E-4</v>
      </c>
      <c r="J4636" s="29">
        <f t="shared" si="595"/>
        <v>1.4373464489314636</v>
      </c>
      <c r="L4636">
        <f>VLOOKUP(D4635,'מדדים וריביות'!B:C,2)</f>
        <v>27842599.5225274</v>
      </c>
      <c r="M4636" s="30">
        <f t="shared" si="600"/>
        <v>0</v>
      </c>
      <c r="O4636" s="39">
        <f t="shared" si="597"/>
        <v>0</v>
      </c>
      <c r="P4636" s="39">
        <f t="shared" si="593"/>
        <v>0</v>
      </c>
      <c r="Q4636" s="39">
        <f t="shared" si="598"/>
        <v>0</v>
      </c>
      <c r="R4636" s="41">
        <f t="shared" si="599"/>
        <v>0</v>
      </c>
    </row>
    <row r="4637" spans="4:18" x14ac:dyDescent="0.25">
      <c r="D4637" s="1">
        <v>37502</v>
      </c>
      <c r="E4637" s="1">
        <f t="shared" si="596"/>
        <v>37500</v>
      </c>
      <c r="F4637" s="30">
        <f t="shared" si="594"/>
        <v>0</v>
      </c>
      <c r="H4637" s="42">
        <f>IF(DAY(D4637)&gt;14,VLOOKUP(DATE(YEAR(E4637),MONTH(E4637)-1,DAY(1)),'מדדים וריביות'!B:C,2,FALSE),VLOOKUP(DATE(YEAR(E4637),MONTH(E4637)-2,DAY(1)),'מדדים וריביות'!B:C,2,FALSE))</f>
        <v>27842599.5225274</v>
      </c>
      <c r="I4637" s="43">
        <f>'ריבית יומית'!D4631</f>
        <v>1.0738622586670132E-4</v>
      </c>
      <c r="J4637" s="29">
        <f t="shared" si="595"/>
        <v>1.4371921142944641</v>
      </c>
      <c r="L4637">
        <f>VLOOKUP(D4636,'מדדים וריביות'!B:C,2)</f>
        <v>27842599.5225274</v>
      </c>
      <c r="M4637" s="30">
        <f t="shared" si="600"/>
        <v>0</v>
      </c>
      <c r="O4637" s="39">
        <f t="shared" si="597"/>
        <v>0</v>
      </c>
      <c r="P4637" s="39">
        <f t="shared" si="593"/>
        <v>0</v>
      </c>
      <c r="Q4637" s="39">
        <f t="shared" si="598"/>
        <v>0</v>
      </c>
      <c r="R4637" s="41">
        <f t="shared" si="599"/>
        <v>0</v>
      </c>
    </row>
    <row r="4638" spans="4:18" x14ac:dyDescent="0.25">
      <c r="D4638" s="1">
        <v>37503</v>
      </c>
      <c r="E4638" s="1">
        <f t="shared" si="596"/>
        <v>37500</v>
      </c>
      <c r="F4638" s="30">
        <f t="shared" si="594"/>
        <v>0</v>
      </c>
      <c r="H4638" s="42">
        <f>IF(DAY(D4638)&gt;14,VLOOKUP(DATE(YEAR(E4638),MONTH(E4638)-1,DAY(1)),'מדדים וריביות'!B:C,2,FALSE),VLOOKUP(DATE(YEAR(E4638),MONTH(E4638)-2,DAY(1)),'מדדים וריביות'!B:C,2,FALSE))</f>
        <v>27842599.5225274</v>
      </c>
      <c r="I4638" s="43">
        <f>'ריבית יומית'!D4632</f>
        <v>1.0738622586670132E-4</v>
      </c>
      <c r="J4638" s="29">
        <f t="shared" si="595"/>
        <v>1.4370377962290992</v>
      </c>
      <c r="L4638">
        <f>VLOOKUP(D4637,'מדדים וריביות'!B:C,2)</f>
        <v>27842599.5225274</v>
      </c>
      <c r="M4638" s="30">
        <f t="shared" si="600"/>
        <v>0</v>
      </c>
      <c r="O4638" s="39">
        <f t="shared" si="597"/>
        <v>0</v>
      </c>
      <c r="P4638" s="39">
        <f t="shared" si="593"/>
        <v>0</v>
      </c>
      <c r="Q4638" s="39">
        <f t="shared" si="598"/>
        <v>0</v>
      </c>
      <c r="R4638" s="41">
        <f t="shared" si="599"/>
        <v>0</v>
      </c>
    </row>
    <row r="4639" spans="4:18" x14ac:dyDescent="0.25">
      <c r="D4639" s="1">
        <v>37504</v>
      </c>
      <c r="E4639" s="1">
        <f t="shared" si="596"/>
        <v>37500</v>
      </c>
      <c r="F4639" s="30">
        <f t="shared" si="594"/>
        <v>0</v>
      </c>
      <c r="H4639" s="42">
        <f>IF(DAY(D4639)&gt;14,VLOOKUP(DATE(YEAR(E4639),MONTH(E4639)-1,DAY(1)),'מדדים וריביות'!B:C,2,FALSE),VLOOKUP(DATE(YEAR(E4639),MONTH(E4639)-2,DAY(1)),'מדדים וריביות'!B:C,2,FALSE))</f>
        <v>27842599.5225274</v>
      </c>
      <c r="I4639" s="43">
        <f>'ריבית יומית'!D4633</f>
        <v>1.0738622586670132E-4</v>
      </c>
      <c r="J4639" s="29">
        <f t="shared" si="595"/>
        <v>1.4368834947335896</v>
      </c>
      <c r="L4639">
        <f>VLOOKUP(D4638,'מדדים וריביות'!B:C,2)</f>
        <v>27842599.5225274</v>
      </c>
      <c r="M4639" s="30">
        <f t="shared" si="600"/>
        <v>0</v>
      </c>
      <c r="O4639" s="39">
        <f t="shared" si="597"/>
        <v>0</v>
      </c>
      <c r="P4639" s="39">
        <f t="shared" si="593"/>
        <v>0</v>
      </c>
      <c r="Q4639" s="39">
        <f t="shared" si="598"/>
        <v>0</v>
      </c>
      <c r="R4639" s="41">
        <f t="shared" si="599"/>
        <v>0</v>
      </c>
    </row>
    <row r="4640" spans="4:18" x14ac:dyDescent="0.25">
      <c r="D4640" s="1">
        <v>37505</v>
      </c>
      <c r="E4640" s="1">
        <f t="shared" si="596"/>
        <v>37500</v>
      </c>
      <c r="F4640" s="30">
        <f t="shared" si="594"/>
        <v>0</v>
      </c>
      <c r="H4640" s="42">
        <f>IF(DAY(D4640)&gt;14,VLOOKUP(DATE(YEAR(E4640),MONTH(E4640)-1,DAY(1)),'מדדים וריביות'!B:C,2,FALSE),VLOOKUP(DATE(YEAR(E4640),MONTH(E4640)-2,DAY(1)),'מדדים וריביות'!B:C,2,FALSE))</f>
        <v>27842599.5225274</v>
      </c>
      <c r="I4640" s="43">
        <f>'ריבית יומית'!D4634</f>
        <v>1.0738622586670132E-4</v>
      </c>
      <c r="J4640" s="29">
        <f t="shared" si="595"/>
        <v>1.4367292098061559</v>
      </c>
      <c r="L4640">
        <f>VLOOKUP(D4639,'מדדים וריביות'!B:C,2)</f>
        <v>27842599.5225274</v>
      </c>
      <c r="M4640" s="30">
        <f t="shared" si="600"/>
        <v>0</v>
      </c>
      <c r="O4640" s="39">
        <f t="shared" si="597"/>
        <v>0</v>
      </c>
      <c r="P4640" s="39">
        <f t="shared" si="593"/>
        <v>0</v>
      </c>
      <c r="Q4640" s="39">
        <f t="shared" si="598"/>
        <v>0</v>
      </c>
      <c r="R4640" s="41">
        <f t="shared" si="599"/>
        <v>0</v>
      </c>
    </row>
    <row r="4641" spans="4:18" x14ac:dyDescent="0.25">
      <c r="D4641" s="1">
        <v>37506</v>
      </c>
      <c r="E4641" s="1">
        <f t="shared" si="596"/>
        <v>37500</v>
      </c>
      <c r="F4641" s="30">
        <f t="shared" si="594"/>
        <v>0</v>
      </c>
      <c r="H4641" s="42">
        <f>IF(DAY(D4641)&gt;14,VLOOKUP(DATE(YEAR(E4641),MONTH(E4641)-1,DAY(1)),'מדדים וריביות'!B:C,2,FALSE),VLOOKUP(DATE(YEAR(E4641),MONTH(E4641)-2,DAY(1)),'מדדים וריביות'!B:C,2,FALSE))</f>
        <v>27842599.5225274</v>
      </c>
      <c r="I4641" s="43">
        <f>'ריבית יומית'!D4635</f>
        <v>1.0738622586670132E-4</v>
      </c>
      <c r="J4641" s="29">
        <f t="shared" si="595"/>
        <v>1.4365749414450195</v>
      </c>
      <c r="L4641">
        <f>VLOOKUP(D4640,'מדדים וריביות'!B:C,2)</f>
        <v>27842599.5225274</v>
      </c>
      <c r="M4641" s="30">
        <f t="shared" si="600"/>
        <v>0</v>
      </c>
      <c r="O4641" s="39">
        <f t="shared" si="597"/>
        <v>0</v>
      </c>
      <c r="P4641" s="39">
        <f t="shared" si="593"/>
        <v>0</v>
      </c>
      <c r="Q4641" s="39">
        <f t="shared" si="598"/>
        <v>0</v>
      </c>
      <c r="R4641" s="41">
        <f t="shared" si="599"/>
        <v>0</v>
      </c>
    </row>
    <row r="4642" spans="4:18" x14ac:dyDescent="0.25">
      <c r="D4642" s="1">
        <v>37507</v>
      </c>
      <c r="E4642" s="1">
        <f t="shared" si="596"/>
        <v>37500</v>
      </c>
      <c r="F4642" s="30">
        <f t="shared" si="594"/>
        <v>0</v>
      </c>
      <c r="H4642" s="42">
        <f>IF(DAY(D4642)&gt;14,VLOOKUP(DATE(YEAR(E4642),MONTH(E4642)-1,DAY(1)),'מדדים וריביות'!B:C,2,FALSE),VLOOKUP(DATE(YEAR(E4642),MONTH(E4642)-2,DAY(1)),'מדדים וריביות'!B:C,2,FALSE))</f>
        <v>27842599.5225274</v>
      </c>
      <c r="I4642" s="43">
        <f>'ריבית יומית'!D4636</f>
        <v>1.0738622586670132E-4</v>
      </c>
      <c r="J4642" s="29">
        <f t="shared" si="595"/>
        <v>1.4364206896484013</v>
      </c>
      <c r="L4642">
        <f>VLOOKUP(D4641,'מדדים וריביות'!B:C,2)</f>
        <v>27842599.5225274</v>
      </c>
      <c r="M4642" s="30">
        <f t="shared" si="600"/>
        <v>0</v>
      </c>
      <c r="O4642" s="39">
        <f t="shared" si="597"/>
        <v>0</v>
      </c>
      <c r="P4642" s="39">
        <f t="shared" si="593"/>
        <v>0</v>
      </c>
      <c r="Q4642" s="39">
        <f t="shared" si="598"/>
        <v>0</v>
      </c>
      <c r="R4642" s="41">
        <f t="shared" si="599"/>
        <v>0</v>
      </c>
    </row>
    <row r="4643" spans="4:18" x14ac:dyDescent="0.25">
      <c r="D4643" s="1">
        <v>37508</v>
      </c>
      <c r="E4643" s="1">
        <f t="shared" si="596"/>
        <v>37500</v>
      </c>
      <c r="F4643" s="30">
        <f t="shared" si="594"/>
        <v>0</v>
      </c>
      <c r="H4643" s="42">
        <f>IF(DAY(D4643)&gt;14,VLOOKUP(DATE(YEAR(E4643),MONTH(E4643)-1,DAY(1)),'מדדים וריביות'!B:C,2,FALSE),VLOOKUP(DATE(YEAR(E4643),MONTH(E4643)-2,DAY(1)),'מדדים וריביות'!B:C,2,FALSE))</f>
        <v>27842599.5225274</v>
      </c>
      <c r="I4643" s="43">
        <f>'ריבית יומית'!D4637</f>
        <v>1.0738622586670132E-4</v>
      </c>
      <c r="J4643" s="29">
        <f t="shared" si="595"/>
        <v>1.4362664544145227</v>
      </c>
      <c r="L4643">
        <f>VLOOKUP(D4642,'מדדים וריביות'!B:C,2)</f>
        <v>27842599.5225274</v>
      </c>
      <c r="M4643" s="30">
        <f t="shared" si="600"/>
        <v>0</v>
      </c>
      <c r="O4643" s="39">
        <f t="shared" si="597"/>
        <v>0</v>
      </c>
      <c r="P4643" s="39">
        <f t="shared" si="593"/>
        <v>0</v>
      </c>
      <c r="Q4643" s="39">
        <f t="shared" si="598"/>
        <v>0</v>
      </c>
      <c r="R4643" s="41">
        <f t="shared" si="599"/>
        <v>0</v>
      </c>
    </row>
    <row r="4644" spans="4:18" x14ac:dyDescent="0.25">
      <c r="D4644" s="1">
        <v>37509</v>
      </c>
      <c r="E4644" s="1">
        <f t="shared" si="596"/>
        <v>37500</v>
      </c>
      <c r="F4644" s="30">
        <f t="shared" si="594"/>
        <v>0</v>
      </c>
      <c r="H4644" s="42">
        <f>IF(DAY(D4644)&gt;14,VLOOKUP(DATE(YEAR(E4644),MONTH(E4644)-1,DAY(1)),'מדדים וריביות'!B:C,2,FALSE),VLOOKUP(DATE(YEAR(E4644),MONTH(E4644)-2,DAY(1)),'מדדים וריביות'!B:C,2,FALSE))</f>
        <v>27842599.5225274</v>
      </c>
      <c r="I4644" s="43">
        <f>'ריבית יומית'!D4638</f>
        <v>1.0738622586670132E-4</v>
      </c>
      <c r="J4644" s="29">
        <f t="shared" si="595"/>
        <v>1.4361122357416054</v>
      </c>
      <c r="L4644">
        <f>VLOOKUP(D4643,'מדדים וריביות'!B:C,2)</f>
        <v>27842599.5225274</v>
      </c>
      <c r="M4644" s="30">
        <f t="shared" si="600"/>
        <v>0</v>
      </c>
      <c r="O4644" s="39">
        <f t="shared" si="597"/>
        <v>0</v>
      </c>
      <c r="P4644" s="39">
        <f t="shared" si="593"/>
        <v>0</v>
      </c>
      <c r="Q4644" s="39">
        <f t="shared" si="598"/>
        <v>0</v>
      </c>
      <c r="R4644" s="41">
        <f t="shared" si="599"/>
        <v>0</v>
      </c>
    </row>
    <row r="4645" spans="4:18" x14ac:dyDescent="0.25">
      <c r="D4645" s="1">
        <v>37510</v>
      </c>
      <c r="E4645" s="1">
        <f t="shared" si="596"/>
        <v>37500</v>
      </c>
      <c r="F4645" s="30">
        <f t="shared" si="594"/>
        <v>0</v>
      </c>
      <c r="H4645" s="42">
        <f>IF(DAY(D4645)&gt;14,VLOOKUP(DATE(YEAR(E4645),MONTH(E4645)-1,DAY(1)),'מדדים וריביות'!B:C,2,FALSE),VLOOKUP(DATE(YEAR(E4645),MONTH(E4645)-2,DAY(1)),'מדדים וריביות'!B:C,2,FALSE))</f>
        <v>27842599.5225274</v>
      </c>
      <c r="I4645" s="43">
        <f>'ריבית יומית'!D4639</f>
        <v>1.0738622586670132E-4</v>
      </c>
      <c r="J4645" s="29">
        <f t="shared" si="595"/>
        <v>1.4359580336278712</v>
      </c>
      <c r="L4645">
        <f>VLOOKUP(D4644,'מדדים וריביות'!B:C,2)</f>
        <v>27842599.5225274</v>
      </c>
      <c r="M4645" s="30">
        <f t="shared" si="600"/>
        <v>0</v>
      </c>
      <c r="O4645" s="39">
        <f t="shared" si="597"/>
        <v>0</v>
      </c>
      <c r="P4645" s="39">
        <f t="shared" si="593"/>
        <v>0</v>
      </c>
      <c r="Q4645" s="39">
        <f t="shared" si="598"/>
        <v>0</v>
      </c>
      <c r="R4645" s="41">
        <f t="shared" si="599"/>
        <v>0</v>
      </c>
    </row>
    <row r="4646" spans="4:18" x14ac:dyDescent="0.25">
      <c r="D4646" s="1">
        <v>37511</v>
      </c>
      <c r="E4646" s="1">
        <f t="shared" si="596"/>
        <v>37500</v>
      </c>
      <c r="F4646" s="30">
        <f t="shared" si="594"/>
        <v>0</v>
      </c>
      <c r="H4646" s="42">
        <f>IF(DAY(D4646)&gt;14,VLOOKUP(DATE(YEAR(E4646),MONTH(E4646)-1,DAY(1)),'מדדים וריביות'!B:C,2,FALSE),VLOOKUP(DATE(YEAR(E4646),MONTH(E4646)-2,DAY(1)),'מדדים וריביות'!B:C,2,FALSE))</f>
        <v>27842599.5225274</v>
      </c>
      <c r="I4646" s="43">
        <f>'ריבית יומית'!D4640</f>
        <v>1.0738622586670132E-4</v>
      </c>
      <c r="J4646" s="29">
        <f t="shared" si="595"/>
        <v>1.4358038480715418</v>
      </c>
      <c r="L4646">
        <f>VLOOKUP(D4645,'מדדים וריביות'!B:C,2)</f>
        <v>27842599.5225274</v>
      </c>
      <c r="M4646" s="30">
        <f t="shared" si="600"/>
        <v>0</v>
      </c>
      <c r="O4646" s="39">
        <f t="shared" si="597"/>
        <v>0</v>
      </c>
      <c r="P4646" s="39">
        <f t="shared" si="593"/>
        <v>0</v>
      </c>
      <c r="Q4646" s="39">
        <f t="shared" si="598"/>
        <v>0</v>
      </c>
      <c r="R4646" s="41">
        <f t="shared" si="599"/>
        <v>0</v>
      </c>
    </row>
    <row r="4647" spans="4:18" x14ac:dyDescent="0.25">
      <c r="D4647" s="1">
        <v>37512</v>
      </c>
      <c r="E4647" s="1">
        <f t="shared" si="596"/>
        <v>37500</v>
      </c>
      <c r="F4647" s="30">
        <f t="shared" si="594"/>
        <v>0</v>
      </c>
      <c r="H4647" s="42">
        <f>IF(DAY(D4647)&gt;14,VLOOKUP(DATE(YEAR(E4647),MONTH(E4647)-1,DAY(1)),'מדדים וריביות'!B:C,2,FALSE),VLOOKUP(DATE(YEAR(E4647),MONTH(E4647)-2,DAY(1)),'מדדים וריביות'!B:C,2,FALSE))</f>
        <v>27842599.5225274</v>
      </c>
      <c r="I4647" s="43">
        <f>'ריבית יומית'!D4641</f>
        <v>1.0738622586670132E-4</v>
      </c>
      <c r="J4647" s="29">
        <f t="shared" si="595"/>
        <v>1.4356496790708397</v>
      </c>
      <c r="L4647">
        <f>VLOOKUP(D4646,'מדדים וריביות'!B:C,2)</f>
        <v>27842599.5225274</v>
      </c>
      <c r="M4647" s="30">
        <f t="shared" si="600"/>
        <v>0</v>
      </c>
      <c r="O4647" s="39">
        <f t="shared" si="597"/>
        <v>0</v>
      </c>
      <c r="P4647" s="39">
        <f t="shared" si="593"/>
        <v>0</v>
      </c>
      <c r="Q4647" s="39">
        <f t="shared" si="598"/>
        <v>0</v>
      </c>
      <c r="R4647" s="41">
        <f t="shared" si="599"/>
        <v>0</v>
      </c>
    </row>
    <row r="4648" spans="4:18" x14ac:dyDescent="0.25">
      <c r="D4648" s="1">
        <v>37513</v>
      </c>
      <c r="E4648" s="1">
        <f t="shared" si="596"/>
        <v>37500</v>
      </c>
      <c r="F4648" s="30">
        <f t="shared" si="594"/>
        <v>0</v>
      </c>
      <c r="H4648" s="42">
        <f>IF(DAY(D4648)&gt;14,VLOOKUP(DATE(YEAR(E4648),MONTH(E4648)-1,DAY(1)),'מדדים וריביות'!B:C,2,FALSE),VLOOKUP(DATE(YEAR(E4648),MONTH(E4648)-2,DAY(1)),'מדדים וריביות'!B:C,2,FALSE))</f>
        <v>27842599.5225274</v>
      </c>
      <c r="I4648" s="43">
        <f>'ריבית יומית'!D4642</f>
        <v>1.0738622586670132E-4</v>
      </c>
      <c r="J4648" s="29">
        <f t="shared" si="595"/>
        <v>1.4354955266239871</v>
      </c>
      <c r="L4648">
        <f>VLOOKUP(D4647,'מדדים וריביות'!B:C,2)</f>
        <v>27842599.5225274</v>
      </c>
      <c r="M4648" s="30">
        <f t="shared" si="600"/>
        <v>0</v>
      </c>
      <c r="O4648" s="39">
        <f t="shared" si="597"/>
        <v>0</v>
      </c>
      <c r="P4648" s="39">
        <f t="shared" si="593"/>
        <v>0</v>
      </c>
      <c r="Q4648" s="39">
        <f t="shared" si="598"/>
        <v>0</v>
      </c>
      <c r="R4648" s="41">
        <f t="shared" si="599"/>
        <v>0</v>
      </c>
    </row>
    <row r="4649" spans="4:18" x14ac:dyDescent="0.25">
      <c r="D4649" s="1">
        <v>37514</v>
      </c>
      <c r="E4649" s="1">
        <f t="shared" si="596"/>
        <v>37500</v>
      </c>
      <c r="F4649" s="30">
        <f t="shared" si="594"/>
        <v>0</v>
      </c>
      <c r="H4649" s="42">
        <f>IF(DAY(D4649)&gt;14,VLOOKUP(DATE(YEAR(E4649),MONTH(E4649)-1,DAY(1)),'מדדים וריביות'!B:C,2,FALSE),VLOOKUP(DATE(YEAR(E4649),MONTH(E4649)-2,DAY(1)),'מדדים וריביות'!B:C,2,FALSE))</f>
        <v>27740142.8545512</v>
      </c>
      <c r="I4649" s="43">
        <f>'ריבית יומית'!D4643</f>
        <v>1.0738622586670132E-4</v>
      </c>
      <c r="J4649" s="29">
        <f t="shared" si="595"/>
        <v>1.4353413907292063</v>
      </c>
      <c r="L4649">
        <f>VLOOKUP(D4648,'מדדים וריביות'!B:C,2)</f>
        <v>27842599.5225274</v>
      </c>
      <c r="M4649" s="30">
        <f t="shared" si="600"/>
        <v>0</v>
      </c>
      <c r="O4649" s="39">
        <f t="shared" si="597"/>
        <v>0</v>
      </c>
      <c r="P4649" s="39">
        <f t="shared" si="593"/>
        <v>0</v>
      </c>
      <c r="Q4649" s="39">
        <f t="shared" si="598"/>
        <v>0</v>
      </c>
      <c r="R4649" s="41">
        <f t="shared" si="599"/>
        <v>0</v>
      </c>
    </row>
    <row r="4650" spans="4:18" x14ac:dyDescent="0.25">
      <c r="D4650" s="1">
        <v>37515</v>
      </c>
      <c r="E4650" s="1">
        <f t="shared" si="596"/>
        <v>37500</v>
      </c>
      <c r="F4650" s="30">
        <f t="shared" si="594"/>
        <v>0</v>
      </c>
      <c r="H4650" s="42">
        <f>IF(DAY(D4650)&gt;14,VLOOKUP(DATE(YEAR(E4650),MONTH(E4650)-1,DAY(1)),'מדדים וריביות'!B:C,2,FALSE),VLOOKUP(DATE(YEAR(E4650),MONTH(E4650)-2,DAY(1)),'מדדים וריביות'!B:C,2,FALSE))</f>
        <v>27740142.8545512</v>
      </c>
      <c r="I4650" s="43">
        <f>'ריבית יומית'!D4644</f>
        <v>1.0738622586670132E-4</v>
      </c>
      <c r="J4650" s="29">
        <f t="shared" si="595"/>
        <v>1.4351872713847205</v>
      </c>
      <c r="L4650">
        <f>VLOOKUP(D4649,'מדדים וריביות'!B:C,2)</f>
        <v>27842599.5225274</v>
      </c>
      <c r="M4650" s="30">
        <f t="shared" si="600"/>
        <v>0</v>
      </c>
      <c r="O4650" s="39">
        <f t="shared" si="597"/>
        <v>0</v>
      </c>
      <c r="P4650" s="39">
        <f t="shared" si="593"/>
        <v>0</v>
      </c>
      <c r="Q4650" s="39">
        <f t="shared" si="598"/>
        <v>0</v>
      </c>
      <c r="R4650" s="41">
        <f t="shared" si="599"/>
        <v>0</v>
      </c>
    </row>
    <row r="4651" spans="4:18" x14ac:dyDescent="0.25">
      <c r="D4651" s="1">
        <v>37516</v>
      </c>
      <c r="E4651" s="1">
        <f t="shared" si="596"/>
        <v>37500</v>
      </c>
      <c r="F4651" s="30">
        <f t="shared" si="594"/>
        <v>0</v>
      </c>
      <c r="H4651" s="42">
        <f>IF(DAY(D4651)&gt;14,VLOOKUP(DATE(YEAR(E4651),MONTH(E4651)-1,DAY(1)),'מדדים וריביות'!B:C,2,FALSE),VLOOKUP(DATE(YEAR(E4651),MONTH(E4651)-2,DAY(1)),'מדדים וריביות'!B:C,2,FALSE))</f>
        <v>27740142.8545512</v>
      </c>
      <c r="I4651" s="43">
        <f>'ריבית יומית'!D4645</f>
        <v>1.0738622586670132E-4</v>
      </c>
      <c r="J4651" s="29">
        <f t="shared" si="595"/>
        <v>1.4350331685887523</v>
      </c>
      <c r="L4651">
        <f>VLOOKUP(D4650,'מדדים וריביות'!B:C,2)</f>
        <v>27842599.5225274</v>
      </c>
      <c r="M4651" s="30">
        <f t="shared" si="600"/>
        <v>0</v>
      </c>
      <c r="O4651" s="39">
        <f t="shared" si="597"/>
        <v>0</v>
      </c>
      <c r="P4651" s="39">
        <f t="shared" si="593"/>
        <v>0</v>
      </c>
      <c r="Q4651" s="39">
        <f t="shared" si="598"/>
        <v>0</v>
      </c>
      <c r="R4651" s="41">
        <f t="shared" si="599"/>
        <v>0</v>
      </c>
    </row>
    <row r="4652" spans="4:18" x14ac:dyDescent="0.25">
      <c r="D4652" s="1">
        <v>37517</v>
      </c>
      <c r="E4652" s="1">
        <f t="shared" si="596"/>
        <v>37500</v>
      </c>
      <c r="F4652" s="30">
        <f t="shared" si="594"/>
        <v>0</v>
      </c>
      <c r="H4652" s="42">
        <f>IF(DAY(D4652)&gt;14,VLOOKUP(DATE(YEAR(E4652),MONTH(E4652)-1,DAY(1)),'מדדים וריביות'!B:C,2,FALSE),VLOOKUP(DATE(YEAR(E4652),MONTH(E4652)-2,DAY(1)),'מדדים וריביות'!B:C,2,FALSE))</f>
        <v>27740142.8545512</v>
      </c>
      <c r="I4652" s="43">
        <f>'ריבית יומית'!D4646</f>
        <v>1.0738622586670132E-4</v>
      </c>
      <c r="J4652" s="29">
        <f t="shared" si="595"/>
        <v>1.4348790823395248</v>
      </c>
      <c r="L4652">
        <f>VLOOKUP(D4651,'מדדים וריביות'!B:C,2)</f>
        <v>27842599.5225274</v>
      </c>
      <c r="M4652" s="30">
        <f t="shared" si="600"/>
        <v>0</v>
      </c>
      <c r="O4652" s="39">
        <f t="shared" si="597"/>
        <v>0</v>
      </c>
      <c r="P4652" s="39">
        <f t="shared" ref="P4652:P4715" si="601">J4653*G4652-G4652</f>
        <v>0</v>
      </c>
      <c r="Q4652" s="39">
        <f t="shared" si="598"/>
        <v>0</v>
      </c>
      <c r="R4652" s="41">
        <f t="shared" si="599"/>
        <v>0</v>
      </c>
    </row>
    <row r="4653" spans="4:18" x14ac:dyDescent="0.25">
      <c r="D4653" s="1">
        <v>37518</v>
      </c>
      <c r="E4653" s="1">
        <f t="shared" si="596"/>
        <v>37500</v>
      </c>
      <c r="F4653" s="30">
        <f t="shared" si="594"/>
        <v>0</v>
      </c>
      <c r="H4653" s="42">
        <f>IF(DAY(D4653)&gt;14,VLOOKUP(DATE(YEAR(E4653),MONTH(E4653)-1,DAY(1)),'מדדים וריביות'!B:C,2,FALSE),VLOOKUP(DATE(YEAR(E4653),MONTH(E4653)-2,DAY(1)),'מדדים וריביות'!B:C,2,FALSE))</f>
        <v>27740142.8545512</v>
      </c>
      <c r="I4653" s="43">
        <f>'ריבית יומית'!D4647</f>
        <v>1.0738622586670132E-4</v>
      </c>
      <c r="J4653" s="29">
        <f t="shared" si="595"/>
        <v>1.4347250126352613</v>
      </c>
      <c r="L4653">
        <f>VLOOKUP(D4652,'מדדים וריביות'!B:C,2)</f>
        <v>27842599.5225274</v>
      </c>
      <c r="M4653" s="30">
        <f t="shared" si="600"/>
        <v>0</v>
      </c>
      <c r="O4653" s="39">
        <f t="shared" si="597"/>
        <v>0</v>
      </c>
      <c r="P4653" s="39">
        <f t="shared" si="601"/>
        <v>0</v>
      </c>
      <c r="Q4653" s="39">
        <f t="shared" si="598"/>
        <v>0</v>
      </c>
      <c r="R4653" s="41">
        <f t="shared" si="599"/>
        <v>0</v>
      </c>
    </row>
    <row r="4654" spans="4:18" x14ac:dyDescent="0.25">
      <c r="D4654" s="1">
        <v>37519</v>
      </c>
      <c r="E4654" s="1">
        <f t="shared" si="596"/>
        <v>37500</v>
      </c>
      <c r="F4654" s="30">
        <f t="shared" si="594"/>
        <v>0</v>
      </c>
      <c r="H4654" s="42">
        <f>IF(DAY(D4654)&gt;14,VLOOKUP(DATE(YEAR(E4654),MONTH(E4654)-1,DAY(1)),'מדדים וריביות'!B:C,2,FALSE),VLOOKUP(DATE(YEAR(E4654),MONTH(E4654)-2,DAY(1)),'מדדים וריביות'!B:C,2,FALSE))</f>
        <v>27740142.8545512</v>
      </c>
      <c r="I4654" s="43">
        <f>'ריבית יומית'!D4648</f>
        <v>1.0738622586670132E-4</v>
      </c>
      <c r="J4654" s="29">
        <f t="shared" si="595"/>
        <v>1.4345709594741853</v>
      </c>
      <c r="L4654">
        <f>VLOOKUP(D4653,'מדדים וריביות'!B:C,2)</f>
        <v>27842599.5225274</v>
      </c>
      <c r="M4654" s="30">
        <f t="shared" si="600"/>
        <v>0</v>
      </c>
      <c r="O4654" s="39">
        <f t="shared" si="597"/>
        <v>0</v>
      </c>
      <c r="P4654" s="39">
        <f t="shared" si="601"/>
        <v>0</v>
      </c>
      <c r="Q4654" s="39">
        <f t="shared" si="598"/>
        <v>0</v>
      </c>
      <c r="R4654" s="41">
        <f t="shared" si="599"/>
        <v>0</v>
      </c>
    </row>
    <row r="4655" spans="4:18" x14ac:dyDescent="0.25">
      <c r="D4655" s="1">
        <v>37520</v>
      </c>
      <c r="E4655" s="1">
        <f t="shared" si="596"/>
        <v>37500</v>
      </c>
      <c r="F4655" s="30">
        <f t="shared" si="594"/>
        <v>0</v>
      </c>
      <c r="H4655" s="42">
        <f>IF(DAY(D4655)&gt;14,VLOOKUP(DATE(YEAR(E4655),MONTH(E4655)-1,DAY(1)),'מדדים וריביות'!B:C,2,FALSE),VLOOKUP(DATE(YEAR(E4655),MONTH(E4655)-2,DAY(1)),'מדדים וריביות'!B:C,2,FALSE))</f>
        <v>27740142.8545512</v>
      </c>
      <c r="I4655" s="43">
        <f>'ריבית יומית'!D4649</f>
        <v>1.0738622586670132E-4</v>
      </c>
      <c r="J4655" s="29">
        <f t="shared" si="595"/>
        <v>1.4344169228545207</v>
      </c>
      <c r="L4655">
        <f>VLOOKUP(D4654,'מדדים וריביות'!B:C,2)</f>
        <v>27842599.5225274</v>
      </c>
      <c r="M4655" s="30">
        <f t="shared" si="600"/>
        <v>0</v>
      </c>
      <c r="O4655" s="39">
        <f t="shared" si="597"/>
        <v>0</v>
      </c>
      <c r="P4655" s="39">
        <f t="shared" si="601"/>
        <v>0</v>
      </c>
      <c r="Q4655" s="39">
        <f t="shared" si="598"/>
        <v>0</v>
      </c>
      <c r="R4655" s="41">
        <f t="shared" si="599"/>
        <v>0</v>
      </c>
    </row>
    <row r="4656" spans="4:18" x14ac:dyDescent="0.25">
      <c r="D4656" s="1">
        <v>37521</v>
      </c>
      <c r="E4656" s="1">
        <f t="shared" si="596"/>
        <v>37500</v>
      </c>
      <c r="F4656" s="30">
        <f t="shared" si="594"/>
        <v>0</v>
      </c>
      <c r="H4656" s="42">
        <f>IF(DAY(D4656)&gt;14,VLOOKUP(DATE(YEAR(E4656),MONTH(E4656)-1,DAY(1)),'מדדים וריביות'!B:C,2,FALSE),VLOOKUP(DATE(YEAR(E4656),MONTH(E4656)-2,DAY(1)),'מדדים וריביות'!B:C,2,FALSE))</f>
        <v>27740142.8545512</v>
      </c>
      <c r="I4656" s="43">
        <f>'ריבית יומית'!D4650</f>
        <v>1.0738622586670132E-4</v>
      </c>
      <c r="J4656" s="29">
        <f t="shared" si="595"/>
        <v>1.4342629027744911</v>
      </c>
      <c r="L4656">
        <f>VLOOKUP(D4655,'מדדים וריביות'!B:C,2)</f>
        <v>27842599.5225274</v>
      </c>
      <c r="M4656" s="30">
        <f t="shared" si="600"/>
        <v>0</v>
      </c>
      <c r="O4656" s="39">
        <f t="shared" si="597"/>
        <v>0</v>
      </c>
      <c r="P4656" s="39">
        <f t="shared" si="601"/>
        <v>0</v>
      </c>
      <c r="Q4656" s="39">
        <f t="shared" si="598"/>
        <v>0</v>
      </c>
      <c r="R4656" s="41">
        <f t="shared" si="599"/>
        <v>0</v>
      </c>
    </row>
    <row r="4657" spans="4:18" x14ac:dyDescent="0.25">
      <c r="D4657" s="1">
        <v>37522</v>
      </c>
      <c r="E4657" s="1">
        <f t="shared" si="596"/>
        <v>37500</v>
      </c>
      <c r="F4657" s="30">
        <f t="shared" si="594"/>
        <v>0</v>
      </c>
      <c r="H4657" s="42">
        <f>IF(DAY(D4657)&gt;14,VLOOKUP(DATE(YEAR(E4657),MONTH(E4657)-1,DAY(1)),'מדדים וריביות'!B:C,2,FALSE),VLOOKUP(DATE(YEAR(E4657),MONTH(E4657)-2,DAY(1)),'מדדים וריביות'!B:C,2,FALSE))</f>
        <v>27740142.8545512</v>
      </c>
      <c r="I4657" s="43">
        <f>'ריבית יומית'!D4651</f>
        <v>1.0738622586670132E-4</v>
      </c>
      <c r="J4657" s="29">
        <f t="shared" si="595"/>
        <v>1.4341088992323208</v>
      </c>
      <c r="L4657">
        <f>VLOOKUP(D4656,'מדדים וריביות'!B:C,2)</f>
        <v>27842599.5225274</v>
      </c>
      <c r="M4657" s="30">
        <f t="shared" si="600"/>
        <v>0</v>
      </c>
      <c r="O4657" s="39">
        <f t="shared" si="597"/>
        <v>0</v>
      </c>
      <c r="P4657" s="39">
        <f t="shared" si="601"/>
        <v>0</v>
      </c>
      <c r="Q4657" s="39">
        <f t="shared" si="598"/>
        <v>0</v>
      </c>
      <c r="R4657" s="41">
        <f t="shared" si="599"/>
        <v>0</v>
      </c>
    </row>
    <row r="4658" spans="4:18" x14ac:dyDescent="0.25">
      <c r="D4658" s="1">
        <v>37523</v>
      </c>
      <c r="E4658" s="1">
        <f t="shared" si="596"/>
        <v>37500</v>
      </c>
      <c r="F4658" s="30">
        <f t="shared" si="594"/>
        <v>0</v>
      </c>
      <c r="H4658" s="42">
        <f>IF(DAY(D4658)&gt;14,VLOOKUP(DATE(YEAR(E4658),MONTH(E4658)-1,DAY(1)),'מדדים וריביות'!B:C,2,FALSE),VLOOKUP(DATE(YEAR(E4658),MONTH(E4658)-2,DAY(1)),'מדדים וריביות'!B:C,2,FALSE))</f>
        <v>27740142.8545512</v>
      </c>
      <c r="I4658" s="43">
        <f>'ריבית יומית'!D4652</f>
        <v>1.0738622586670132E-4</v>
      </c>
      <c r="J4658" s="29">
        <f t="shared" si="595"/>
        <v>1.4339549122262338</v>
      </c>
      <c r="L4658">
        <f>VLOOKUP(D4657,'מדדים וריביות'!B:C,2)</f>
        <v>27842599.5225274</v>
      </c>
      <c r="M4658" s="30">
        <f t="shared" si="600"/>
        <v>0</v>
      </c>
      <c r="O4658" s="39">
        <f t="shared" si="597"/>
        <v>0</v>
      </c>
      <c r="P4658" s="39">
        <f t="shared" si="601"/>
        <v>0</v>
      </c>
      <c r="Q4658" s="39">
        <f t="shared" si="598"/>
        <v>0</v>
      </c>
      <c r="R4658" s="41">
        <f t="shared" si="599"/>
        <v>0</v>
      </c>
    </row>
    <row r="4659" spans="4:18" x14ac:dyDescent="0.25">
      <c r="D4659" s="1">
        <v>37524</v>
      </c>
      <c r="E4659" s="1">
        <f t="shared" si="596"/>
        <v>37500</v>
      </c>
      <c r="F4659" s="30">
        <f t="shared" si="594"/>
        <v>0</v>
      </c>
      <c r="H4659" s="42">
        <f>IF(DAY(D4659)&gt;14,VLOOKUP(DATE(YEAR(E4659),MONTH(E4659)-1,DAY(1)),'מדדים וריביות'!B:C,2,FALSE),VLOOKUP(DATE(YEAR(E4659),MONTH(E4659)-2,DAY(1)),'מדדים וריביות'!B:C,2,FALSE))</f>
        <v>27740142.8545512</v>
      </c>
      <c r="I4659" s="43">
        <f>'ריבית יומית'!D4653</f>
        <v>1.0738622586670132E-4</v>
      </c>
      <c r="J4659" s="29">
        <f t="shared" si="595"/>
        <v>1.4338009417544546</v>
      </c>
      <c r="L4659">
        <f>VLOOKUP(D4658,'מדדים וריביות'!B:C,2)</f>
        <v>27842599.5225274</v>
      </c>
      <c r="M4659" s="30">
        <f t="shared" si="600"/>
        <v>0</v>
      </c>
      <c r="O4659" s="39">
        <f t="shared" si="597"/>
        <v>0</v>
      </c>
      <c r="P4659" s="39">
        <f t="shared" si="601"/>
        <v>0</v>
      </c>
      <c r="Q4659" s="39">
        <f t="shared" si="598"/>
        <v>0</v>
      </c>
      <c r="R4659" s="41">
        <f t="shared" si="599"/>
        <v>0</v>
      </c>
    </row>
    <row r="4660" spans="4:18" x14ac:dyDescent="0.25">
      <c r="D4660" s="1">
        <v>37525</v>
      </c>
      <c r="E4660" s="1">
        <f t="shared" si="596"/>
        <v>37500</v>
      </c>
      <c r="F4660" s="30">
        <f t="shared" si="594"/>
        <v>0</v>
      </c>
      <c r="H4660" s="42">
        <f>IF(DAY(D4660)&gt;14,VLOOKUP(DATE(YEAR(E4660),MONTH(E4660)-1,DAY(1)),'מדדים וריביות'!B:C,2,FALSE),VLOOKUP(DATE(YEAR(E4660),MONTH(E4660)-2,DAY(1)),'מדדים וריביות'!B:C,2,FALSE))</f>
        <v>27740142.8545512</v>
      </c>
      <c r="I4660" s="43">
        <f>'ריבית יומית'!D4654</f>
        <v>1.0738622586670132E-4</v>
      </c>
      <c r="J4660" s="29">
        <f t="shared" si="595"/>
        <v>1.4336469878152081</v>
      </c>
      <c r="L4660">
        <f>VLOOKUP(D4659,'מדדים וריביות'!B:C,2)</f>
        <v>27842599.5225274</v>
      </c>
      <c r="M4660" s="30">
        <f t="shared" si="600"/>
        <v>0</v>
      </c>
      <c r="O4660" s="39">
        <f t="shared" si="597"/>
        <v>0</v>
      </c>
      <c r="P4660" s="39">
        <f t="shared" si="601"/>
        <v>0</v>
      </c>
      <c r="Q4660" s="39">
        <f t="shared" si="598"/>
        <v>0</v>
      </c>
      <c r="R4660" s="41">
        <f t="shared" si="599"/>
        <v>0</v>
      </c>
    </row>
    <row r="4661" spans="4:18" x14ac:dyDescent="0.25">
      <c r="D4661" s="1">
        <v>37526</v>
      </c>
      <c r="E4661" s="1">
        <f t="shared" si="596"/>
        <v>37500</v>
      </c>
      <c r="F4661" s="30">
        <f t="shared" si="594"/>
        <v>0</v>
      </c>
      <c r="H4661" s="42">
        <f>IF(DAY(D4661)&gt;14,VLOOKUP(DATE(YEAR(E4661),MONTH(E4661)-1,DAY(1)),'מדדים וריביות'!B:C,2,FALSE),VLOOKUP(DATE(YEAR(E4661),MONTH(E4661)-2,DAY(1)),'מדדים וריביות'!B:C,2,FALSE))</f>
        <v>27740142.8545512</v>
      </c>
      <c r="I4661" s="43">
        <f>'ריבית יומית'!D4655</f>
        <v>1.0738622586670132E-4</v>
      </c>
      <c r="J4661" s="29">
        <f t="shared" si="595"/>
        <v>1.4334930504067187</v>
      </c>
      <c r="L4661">
        <f>VLOOKUP(D4660,'מדדים וריביות'!B:C,2)</f>
        <v>27842599.5225274</v>
      </c>
      <c r="M4661" s="30">
        <f t="shared" si="600"/>
        <v>0</v>
      </c>
      <c r="O4661" s="39">
        <f t="shared" si="597"/>
        <v>0</v>
      </c>
      <c r="P4661" s="39">
        <f t="shared" si="601"/>
        <v>0</v>
      </c>
      <c r="Q4661" s="39">
        <f t="shared" si="598"/>
        <v>0</v>
      </c>
      <c r="R4661" s="41">
        <f t="shared" si="599"/>
        <v>0</v>
      </c>
    </row>
    <row r="4662" spans="4:18" x14ac:dyDescent="0.25">
      <c r="D4662" s="1">
        <v>37527</v>
      </c>
      <c r="E4662" s="1">
        <f t="shared" si="596"/>
        <v>37500</v>
      </c>
      <c r="F4662" s="30">
        <f t="shared" si="594"/>
        <v>0</v>
      </c>
      <c r="H4662" s="42">
        <f>IF(DAY(D4662)&gt;14,VLOOKUP(DATE(YEAR(E4662),MONTH(E4662)-1,DAY(1)),'מדדים וריביות'!B:C,2,FALSE),VLOOKUP(DATE(YEAR(E4662),MONTH(E4662)-2,DAY(1)),'מדדים וריביות'!B:C,2,FALSE))</f>
        <v>27740142.8545512</v>
      </c>
      <c r="I4662" s="43">
        <f>'ריבית יומית'!D4656</f>
        <v>1.0738622586670132E-4</v>
      </c>
      <c r="J4662" s="29">
        <f t="shared" si="595"/>
        <v>1.4333391295272118</v>
      </c>
      <c r="L4662">
        <f>VLOOKUP(D4661,'מדדים וריביות'!B:C,2)</f>
        <v>27842599.5225274</v>
      </c>
      <c r="M4662" s="30">
        <f t="shared" si="600"/>
        <v>0</v>
      </c>
      <c r="O4662" s="39">
        <f t="shared" si="597"/>
        <v>0</v>
      </c>
      <c r="P4662" s="39">
        <f t="shared" si="601"/>
        <v>0</v>
      </c>
      <c r="Q4662" s="39">
        <f t="shared" si="598"/>
        <v>0</v>
      </c>
      <c r="R4662" s="41">
        <f t="shared" si="599"/>
        <v>0</v>
      </c>
    </row>
    <row r="4663" spans="4:18" x14ac:dyDescent="0.25">
      <c r="D4663" s="1">
        <v>37528</v>
      </c>
      <c r="E4663" s="1">
        <f t="shared" si="596"/>
        <v>37500</v>
      </c>
      <c r="F4663" s="30">
        <f t="shared" si="594"/>
        <v>0</v>
      </c>
      <c r="H4663" s="42">
        <f>IF(DAY(D4663)&gt;14,VLOOKUP(DATE(YEAR(E4663),MONTH(E4663)-1,DAY(1)),'מדדים וריביות'!B:C,2,FALSE),VLOOKUP(DATE(YEAR(E4663),MONTH(E4663)-2,DAY(1)),'מדדים וריביות'!B:C,2,FALSE))</f>
        <v>27740142.8545512</v>
      </c>
      <c r="I4663" s="43">
        <f>'ריבית יומית'!D4657</f>
        <v>1.0738622586670132E-4</v>
      </c>
      <c r="J4663" s="29">
        <f t="shared" si="595"/>
        <v>1.4331852251749122</v>
      </c>
      <c r="L4663">
        <f>VLOOKUP(D4662,'מדדים וריביות'!B:C,2)</f>
        <v>27842599.5225274</v>
      </c>
      <c r="M4663" s="30">
        <f t="shared" si="600"/>
        <v>0</v>
      </c>
      <c r="O4663" s="39">
        <f t="shared" si="597"/>
        <v>0</v>
      </c>
      <c r="P4663" s="39">
        <f t="shared" si="601"/>
        <v>0</v>
      </c>
      <c r="Q4663" s="39">
        <f t="shared" si="598"/>
        <v>0</v>
      </c>
      <c r="R4663" s="41">
        <f t="shared" si="599"/>
        <v>0</v>
      </c>
    </row>
    <row r="4664" spans="4:18" x14ac:dyDescent="0.25">
      <c r="D4664" s="1">
        <v>37529</v>
      </c>
      <c r="E4664" s="1">
        <f t="shared" si="596"/>
        <v>37500</v>
      </c>
      <c r="F4664" s="30">
        <f t="shared" si="594"/>
        <v>0</v>
      </c>
      <c r="H4664" s="42">
        <f>IF(DAY(D4664)&gt;14,VLOOKUP(DATE(YEAR(E4664),MONTH(E4664)-1,DAY(1)),'מדדים וריביות'!B:C,2,FALSE),VLOOKUP(DATE(YEAR(E4664),MONTH(E4664)-2,DAY(1)),'מדדים וריביות'!B:C,2,FALSE))</f>
        <v>27740142.8545512</v>
      </c>
      <c r="I4664" s="43">
        <f>'ריבית יומית'!D4658</f>
        <v>1.0738622586670132E-4</v>
      </c>
      <c r="J4664" s="29">
        <f t="shared" si="595"/>
        <v>1.4330313373480457</v>
      </c>
      <c r="L4664">
        <f>VLOOKUP(D4663,'מדדים וריביות'!B:C,2)</f>
        <v>27842599.5225274</v>
      </c>
      <c r="M4664" s="30">
        <f t="shared" si="600"/>
        <v>0</v>
      </c>
      <c r="O4664" s="39">
        <f t="shared" si="597"/>
        <v>0</v>
      </c>
      <c r="P4664" s="39">
        <f t="shared" si="601"/>
        <v>0</v>
      </c>
      <c r="Q4664" s="39">
        <f t="shared" si="598"/>
        <v>0</v>
      </c>
      <c r="R4664" s="41">
        <f t="shared" si="599"/>
        <v>0</v>
      </c>
    </row>
    <row r="4665" spans="4:18" x14ac:dyDescent="0.25">
      <c r="D4665" s="1">
        <v>37530</v>
      </c>
      <c r="E4665" s="1">
        <f t="shared" si="596"/>
        <v>37530</v>
      </c>
      <c r="F4665" s="30">
        <f t="shared" si="594"/>
        <v>0</v>
      </c>
      <c r="H4665" s="42">
        <f>IF(DAY(D4665)&gt;14,VLOOKUP(DATE(YEAR(E4665),MONTH(E4665)-1,DAY(1)),'מדדים וריביות'!B:C,2,FALSE),VLOOKUP(DATE(YEAR(E4665),MONTH(E4665)-2,DAY(1)),'מדדים וריביות'!B:C,2,FALSE))</f>
        <v>27740142.8545512</v>
      </c>
      <c r="I4665" s="43">
        <f>'ריבית יומית'!D4659</f>
        <v>1.0738622586670132E-4</v>
      </c>
      <c r="J4665" s="29">
        <f t="shared" si="595"/>
        <v>1.4328774660448376</v>
      </c>
      <c r="L4665">
        <f>VLOOKUP(D4664,'מדדים וריביות'!B:C,2)</f>
        <v>27842599.5225274</v>
      </c>
      <c r="M4665" s="30">
        <f t="shared" si="600"/>
        <v>0</v>
      </c>
      <c r="O4665" s="39">
        <f t="shared" si="597"/>
        <v>0</v>
      </c>
      <c r="P4665" s="39">
        <f t="shared" si="601"/>
        <v>0</v>
      </c>
      <c r="Q4665" s="39">
        <f t="shared" si="598"/>
        <v>0</v>
      </c>
      <c r="R4665" s="41">
        <f t="shared" si="599"/>
        <v>0</v>
      </c>
    </row>
    <row r="4666" spans="4:18" x14ac:dyDescent="0.25">
      <c r="D4666" s="1">
        <v>37531</v>
      </c>
      <c r="E4666" s="1">
        <f t="shared" si="596"/>
        <v>37530</v>
      </c>
      <c r="F4666" s="30">
        <f t="shared" si="594"/>
        <v>0</v>
      </c>
      <c r="H4666" s="42">
        <f>IF(DAY(D4666)&gt;14,VLOOKUP(DATE(YEAR(E4666),MONTH(E4666)-1,DAY(1)),'מדדים וריביות'!B:C,2,FALSE),VLOOKUP(DATE(YEAR(E4666),MONTH(E4666)-2,DAY(1)),'מדדים וריביות'!B:C,2,FALSE))</f>
        <v>27740142.8545512</v>
      </c>
      <c r="I4666" s="43">
        <f>'ריבית יומית'!D4660</f>
        <v>1.0738622586670132E-4</v>
      </c>
      <c r="J4666" s="29">
        <f t="shared" si="595"/>
        <v>1.4327236112635138</v>
      </c>
      <c r="L4666">
        <f>VLOOKUP(D4665,'מדדים וריביות'!B:C,2)</f>
        <v>28021898.691485699</v>
      </c>
      <c r="M4666" s="30">
        <f t="shared" si="600"/>
        <v>0</v>
      </c>
      <c r="O4666" s="39">
        <f t="shared" si="597"/>
        <v>0</v>
      </c>
      <c r="P4666" s="39">
        <f t="shared" si="601"/>
        <v>0</v>
      </c>
      <c r="Q4666" s="39">
        <f t="shared" si="598"/>
        <v>0</v>
      </c>
      <c r="R4666" s="41">
        <f t="shared" si="599"/>
        <v>0</v>
      </c>
    </row>
    <row r="4667" spans="4:18" x14ac:dyDescent="0.25">
      <c r="D4667" s="1">
        <v>37532</v>
      </c>
      <c r="E4667" s="1">
        <f t="shared" si="596"/>
        <v>37530</v>
      </c>
      <c r="F4667" s="30">
        <f t="shared" si="594"/>
        <v>0</v>
      </c>
      <c r="H4667" s="42">
        <f>IF(DAY(D4667)&gt;14,VLOOKUP(DATE(YEAR(E4667),MONTH(E4667)-1,DAY(1)),'מדדים וריביות'!B:C,2,FALSE),VLOOKUP(DATE(YEAR(E4667),MONTH(E4667)-2,DAY(1)),'מדדים וריביות'!B:C,2,FALSE))</f>
        <v>27740142.8545512</v>
      </c>
      <c r="I4667" s="43">
        <f>'ריבית יומית'!D4661</f>
        <v>1.0738622586670132E-4</v>
      </c>
      <c r="J4667" s="29">
        <f t="shared" si="595"/>
        <v>1.4325697730023004</v>
      </c>
      <c r="L4667">
        <f>VLOOKUP(D4666,'מדדים וריביות'!B:C,2)</f>
        <v>28021898.691485699</v>
      </c>
      <c r="M4667" s="30">
        <f t="shared" si="600"/>
        <v>0</v>
      </c>
      <c r="O4667" s="39">
        <f t="shared" si="597"/>
        <v>0</v>
      </c>
      <c r="P4667" s="39">
        <f t="shared" si="601"/>
        <v>0</v>
      </c>
      <c r="Q4667" s="39">
        <f t="shared" si="598"/>
        <v>0</v>
      </c>
      <c r="R4667" s="41">
        <f t="shared" si="599"/>
        <v>0</v>
      </c>
    </row>
    <row r="4668" spans="4:18" x14ac:dyDescent="0.25">
      <c r="D4668" s="1">
        <v>37533</v>
      </c>
      <c r="E4668" s="1">
        <f t="shared" si="596"/>
        <v>37530</v>
      </c>
      <c r="F4668" s="30">
        <f t="shared" si="594"/>
        <v>0</v>
      </c>
      <c r="H4668" s="42">
        <f>IF(DAY(D4668)&gt;14,VLOOKUP(DATE(YEAR(E4668),MONTH(E4668)-1,DAY(1)),'מדדים וריביות'!B:C,2,FALSE),VLOOKUP(DATE(YEAR(E4668),MONTH(E4668)-2,DAY(1)),'מדדים וריביות'!B:C,2,FALSE))</f>
        <v>27740142.8545512</v>
      </c>
      <c r="I4668" s="43">
        <f>'ריבית יומית'!D4662</f>
        <v>1.0738622586670132E-4</v>
      </c>
      <c r="J4668" s="29">
        <f t="shared" si="595"/>
        <v>1.4324159512594234</v>
      </c>
      <c r="L4668">
        <f>VLOOKUP(D4667,'מדדים וריביות'!B:C,2)</f>
        <v>28021898.691485699</v>
      </c>
      <c r="M4668" s="30">
        <f t="shared" si="600"/>
        <v>0</v>
      </c>
      <c r="O4668" s="39">
        <f t="shared" si="597"/>
        <v>0</v>
      </c>
      <c r="P4668" s="39">
        <f t="shared" si="601"/>
        <v>0</v>
      </c>
      <c r="Q4668" s="39">
        <f t="shared" si="598"/>
        <v>0</v>
      </c>
      <c r="R4668" s="41">
        <f t="shared" si="599"/>
        <v>0</v>
      </c>
    </row>
    <row r="4669" spans="4:18" x14ac:dyDescent="0.25">
      <c r="D4669" s="1">
        <v>37534</v>
      </c>
      <c r="E4669" s="1">
        <f t="shared" si="596"/>
        <v>37530</v>
      </c>
      <c r="F4669" s="30">
        <f t="shared" si="594"/>
        <v>0</v>
      </c>
      <c r="H4669" s="42">
        <f>IF(DAY(D4669)&gt;14,VLOOKUP(DATE(YEAR(E4669),MONTH(E4669)-1,DAY(1)),'מדדים וריביות'!B:C,2,FALSE),VLOOKUP(DATE(YEAR(E4669),MONTH(E4669)-2,DAY(1)),'מדדים וריביות'!B:C,2,FALSE))</f>
        <v>27740142.8545512</v>
      </c>
      <c r="I4669" s="43">
        <f>'ריבית יומית'!D4663</f>
        <v>1.0738622586670132E-4</v>
      </c>
      <c r="J4669" s="29">
        <f t="shared" si="595"/>
        <v>1.4322621460331093</v>
      </c>
      <c r="L4669">
        <f>VLOOKUP(D4668,'מדדים וריביות'!B:C,2)</f>
        <v>28021898.691485699</v>
      </c>
      <c r="M4669" s="30">
        <f t="shared" si="600"/>
        <v>0</v>
      </c>
      <c r="O4669" s="39">
        <f t="shared" si="597"/>
        <v>0</v>
      </c>
      <c r="P4669" s="39">
        <f t="shared" si="601"/>
        <v>0</v>
      </c>
      <c r="Q4669" s="39">
        <f t="shared" si="598"/>
        <v>0</v>
      </c>
      <c r="R4669" s="41">
        <f t="shared" si="599"/>
        <v>0</v>
      </c>
    </row>
    <row r="4670" spans="4:18" x14ac:dyDescent="0.25">
      <c r="D4670" s="1">
        <v>37535</v>
      </c>
      <c r="E4670" s="1">
        <f t="shared" si="596"/>
        <v>37530</v>
      </c>
      <c r="F4670" s="30">
        <f t="shared" si="594"/>
        <v>0</v>
      </c>
      <c r="H4670" s="42">
        <f>IF(DAY(D4670)&gt;14,VLOOKUP(DATE(YEAR(E4670),MONTH(E4670)-1,DAY(1)),'מדדים וריביות'!B:C,2,FALSE),VLOOKUP(DATE(YEAR(E4670),MONTH(E4670)-2,DAY(1)),'מדדים וריביות'!B:C,2,FALSE))</f>
        <v>27740142.8545512</v>
      </c>
      <c r="I4670" s="43">
        <f>'ריבית יומית'!D4664</f>
        <v>1.0738622586670132E-4</v>
      </c>
      <c r="J4670" s="29">
        <f t="shared" si="595"/>
        <v>1.4321083573215845</v>
      </c>
      <c r="L4670">
        <f>VLOOKUP(D4669,'מדדים וריביות'!B:C,2)</f>
        <v>28021898.691485699</v>
      </c>
      <c r="M4670" s="30">
        <f t="shared" si="600"/>
        <v>0</v>
      </c>
      <c r="O4670" s="39">
        <f t="shared" si="597"/>
        <v>0</v>
      </c>
      <c r="P4670" s="39">
        <f t="shared" si="601"/>
        <v>0</v>
      </c>
      <c r="Q4670" s="39">
        <f t="shared" si="598"/>
        <v>0</v>
      </c>
      <c r="R4670" s="41">
        <f t="shared" si="599"/>
        <v>0</v>
      </c>
    </row>
    <row r="4671" spans="4:18" x14ac:dyDescent="0.25">
      <c r="D4671" s="1">
        <v>37536</v>
      </c>
      <c r="E4671" s="1">
        <f t="shared" si="596"/>
        <v>37530</v>
      </c>
      <c r="F4671" s="30">
        <f t="shared" si="594"/>
        <v>0</v>
      </c>
      <c r="H4671" s="42">
        <f>IF(DAY(D4671)&gt;14,VLOOKUP(DATE(YEAR(E4671),MONTH(E4671)-1,DAY(1)),'מדדים וריביות'!B:C,2,FALSE),VLOOKUP(DATE(YEAR(E4671),MONTH(E4671)-2,DAY(1)),'מדדים וריביות'!B:C,2,FALSE))</f>
        <v>27740142.8545512</v>
      </c>
      <c r="I4671" s="43">
        <f>'ריבית יומית'!D4665</f>
        <v>1.0738622586670132E-4</v>
      </c>
      <c r="J4671" s="29">
        <f t="shared" si="595"/>
        <v>1.4319545851230755</v>
      </c>
      <c r="L4671">
        <f>VLOOKUP(D4670,'מדדים וריביות'!B:C,2)</f>
        <v>28021898.691485699</v>
      </c>
      <c r="M4671" s="30">
        <f t="shared" si="600"/>
        <v>0</v>
      </c>
      <c r="O4671" s="39">
        <f t="shared" si="597"/>
        <v>0</v>
      </c>
      <c r="P4671" s="39">
        <f t="shared" si="601"/>
        <v>0</v>
      </c>
      <c r="Q4671" s="39">
        <f t="shared" si="598"/>
        <v>0</v>
      </c>
      <c r="R4671" s="41">
        <f t="shared" si="599"/>
        <v>0</v>
      </c>
    </row>
    <row r="4672" spans="4:18" x14ac:dyDescent="0.25">
      <c r="D4672" s="1">
        <v>37537</v>
      </c>
      <c r="E4672" s="1">
        <f t="shared" si="596"/>
        <v>37530</v>
      </c>
      <c r="F4672" s="30">
        <f t="shared" ref="F4672:F4735" si="602">M4671</f>
        <v>0</v>
      </c>
      <c r="H4672" s="42">
        <f>IF(DAY(D4672)&gt;14,VLOOKUP(DATE(YEAR(E4672),MONTH(E4672)-1,DAY(1)),'מדדים וריביות'!B:C,2,FALSE),VLOOKUP(DATE(YEAR(E4672),MONTH(E4672)-2,DAY(1)),'מדדים וריביות'!B:C,2,FALSE))</f>
        <v>27740142.8545512</v>
      </c>
      <c r="I4672" s="43">
        <f>'ריבית יומית'!D4666</f>
        <v>1.0738622586670132E-4</v>
      </c>
      <c r="J4672" s="29">
        <f t="shared" si="595"/>
        <v>1.4318008294358096</v>
      </c>
      <c r="L4672">
        <f>VLOOKUP(D4671,'מדדים וריביות'!B:C,2)</f>
        <v>28021898.691485699</v>
      </c>
      <c r="M4672" s="30">
        <f t="shared" si="600"/>
        <v>0</v>
      </c>
      <c r="O4672" s="39">
        <f t="shared" si="597"/>
        <v>0</v>
      </c>
      <c r="P4672" s="39">
        <f t="shared" si="601"/>
        <v>0</v>
      </c>
      <c r="Q4672" s="39">
        <f t="shared" si="598"/>
        <v>0</v>
      </c>
      <c r="R4672" s="41">
        <f t="shared" si="599"/>
        <v>0</v>
      </c>
    </row>
    <row r="4673" spans="4:18" x14ac:dyDescent="0.25">
      <c r="D4673" s="1">
        <v>37538</v>
      </c>
      <c r="E4673" s="1">
        <f t="shared" si="596"/>
        <v>37530</v>
      </c>
      <c r="F4673" s="30">
        <f t="shared" si="602"/>
        <v>0</v>
      </c>
      <c r="H4673" s="42">
        <f>IF(DAY(D4673)&gt;14,VLOOKUP(DATE(YEAR(E4673),MONTH(E4673)-1,DAY(1)),'מדדים וריביות'!B:C,2,FALSE),VLOOKUP(DATE(YEAR(E4673),MONTH(E4673)-2,DAY(1)),'מדדים וריביות'!B:C,2,FALSE))</f>
        <v>27740142.8545512</v>
      </c>
      <c r="I4673" s="43">
        <f>'ריבית יומית'!D4667</f>
        <v>1.0738622586670132E-4</v>
      </c>
      <c r="J4673" s="29">
        <f t="shared" si="595"/>
        <v>1.4316470902580136</v>
      </c>
      <c r="L4673">
        <f>VLOOKUP(D4672,'מדדים וריביות'!B:C,2)</f>
        <v>28021898.691485699</v>
      </c>
      <c r="M4673" s="30">
        <f t="shared" si="600"/>
        <v>0</v>
      </c>
      <c r="O4673" s="39">
        <f t="shared" si="597"/>
        <v>0</v>
      </c>
      <c r="P4673" s="39">
        <f t="shared" si="601"/>
        <v>0</v>
      </c>
      <c r="Q4673" s="39">
        <f t="shared" si="598"/>
        <v>0</v>
      </c>
      <c r="R4673" s="41">
        <f t="shared" si="599"/>
        <v>0</v>
      </c>
    </row>
    <row r="4674" spans="4:18" x14ac:dyDescent="0.25">
      <c r="D4674" s="1">
        <v>37539</v>
      </c>
      <c r="E4674" s="1">
        <f t="shared" si="596"/>
        <v>37530</v>
      </c>
      <c r="F4674" s="30">
        <f t="shared" si="602"/>
        <v>0</v>
      </c>
      <c r="H4674" s="42">
        <f>IF(DAY(D4674)&gt;14,VLOOKUP(DATE(YEAR(E4674),MONTH(E4674)-1,DAY(1)),'מדדים וריביות'!B:C,2,FALSE),VLOOKUP(DATE(YEAR(E4674),MONTH(E4674)-2,DAY(1)),'מדדים וריביות'!B:C,2,FALSE))</f>
        <v>27740142.8545512</v>
      </c>
      <c r="I4674" s="43">
        <f>'ריבית יומית'!D4668</f>
        <v>1.0738622586670132E-4</v>
      </c>
      <c r="J4674" s="29">
        <f t="shared" si="595"/>
        <v>1.4314933675879151</v>
      </c>
      <c r="L4674">
        <f>VLOOKUP(D4673,'מדדים וריביות'!B:C,2)</f>
        <v>28021898.691485699</v>
      </c>
      <c r="M4674" s="30">
        <f t="shared" si="600"/>
        <v>0</v>
      </c>
      <c r="O4674" s="39">
        <f t="shared" si="597"/>
        <v>0</v>
      </c>
      <c r="P4674" s="39">
        <f t="shared" si="601"/>
        <v>0</v>
      </c>
      <c r="Q4674" s="39">
        <f t="shared" si="598"/>
        <v>0</v>
      </c>
      <c r="R4674" s="41">
        <f t="shared" si="599"/>
        <v>0</v>
      </c>
    </row>
    <row r="4675" spans="4:18" x14ac:dyDescent="0.25">
      <c r="D4675" s="1">
        <v>37540</v>
      </c>
      <c r="E4675" s="1">
        <f t="shared" si="596"/>
        <v>37530</v>
      </c>
      <c r="F4675" s="30">
        <f t="shared" si="602"/>
        <v>0</v>
      </c>
      <c r="H4675" s="42">
        <f>IF(DAY(D4675)&gt;14,VLOOKUP(DATE(YEAR(E4675),MONTH(E4675)-1,DAY(1)),'מדדים וריביות'!B:C,2,FALSE),VLOOKUP(DATE(YEAR(E4675),MONTH(E4675)-2,DAY(1)),'מדדים וריביות'!B:C,2,FALSE))</f>
        <v>27740142.8545512</v>
      </c>
      <c r="I4675" s="43">
        <f>'ריבית יומית'!D4669</f>
        <v>1.0738622586670132E-4</v>
      </c>
      <c r="J4675" s="29">
        <f t="shared" si="595"/>
        <v>1.4313396614237415</v>
      </c>
      <c r="L4675">
        <f>VLOOKUP(D4674,'מדדים וריביות'!B:C,2)</f>
        <v>28021898.691485699</v>
      </c>
      <c r="M4675" s="30">
        <f t="shared" si="600"/>
        <v>0</v>
      </c>
      <c r="O4675" s="39">
        <f t="shared" si="597"/>
        <v>0</v>
      </c>
      <c r="P4675" s="39">
        <f t="shared" si="601"/>
        <v>0</v>
      </c>
      <c r="Q4675" s="39">
        <f t="shared" si="598"/>
        <v>0</v>
      </c>
      <c r="R4675" s="41">
        <f t="shared" si="599"/>
        <v>0</v>
      </c>
    </row>
    <row r="4676" spans="4:18" x14ac:dyDescent="0.25">
      <c r="D4676" s="1">
        <v>37541</v>
      </c>
      <c r="E4676" s="1">
        <f t="shared" si="596"/>
        <v>37530</v>
      </c>
      <c r="F4676" s="30">
        <f t="shared" si="602"/>
        <v>0</v>
      </c>
      <c r="H4676" s="42">
        <f>IF(DAY(D4676)&gt;14,VLOOKUP(DATE(YEAR(E4676),MONTH(E4676)-1,DAY(1)),'מדדים וריביות'!B:C,2,FALSE),VLOOKUP(DATE(YEAR(E4676),MONTH(E4676)-2,DAY(1)),'מדדים וריביות'!B:C,2,FALSE))</f>
        <v>27740142.8545512</v>
      </c>
      <c r="I4676" s="43">
        <f>'ריבית יומית'!D4670</f>
        <v>1.0738622586670132E-4</v>
      </c>
      <c r="J4676" s="29">
        <f t="shared" si="595"/>
        <v>1.4311859717637203</v>
      </c>
      <c r="L4676">
        <f>VLOOKUP(D4675,'מדדים וריביות'!B:C,2)</f>
        <v>28021898.691485699</v>
      </c>
      <c r="M4676" s="30">
        <f t="shared" si="600"/>
        <v>0</v>
      </c>
      <c r="O4676" s="39">
        <f t="shared" si="597"/>
        <v>0</v>
      </c>
      <c r="P4676" s="39">
        <f t="shared" si="601"/>
        <v>0</v>
      </c>
      <c r="Q4676" s="39">
        <f t="shared" si="598"/>
        <v>0</v>
      </c>
      <c r="R4676" s="41">
        <f t="shared" si="599"/>
        <v>0</v>
      </c>
    </row>
    <row r="4677" spans="4:18" x14ac:dyDescent="0.25">
      <c r="D4677" s="1">
        <v>37542</v>
      </c>
      <c r="E4677" s="1">
        <f t="shared" si="596"/>
        <v>37530</v>
      </c>
      <c r="F4677" s="30">
        <f t="shared" si="602"/>
        <v>0</v>
      </c>
      <c r="H4677" s="42">
        <f>IF(DAY(D4677)&gt;14,VLOOKUP(DATE(YEAR(E4677),MONTH(E4677)-1,DAY(1)),'מדדים וריביות'!B:C,2,FALSE),VLOOKUP(DATE(YEAR(E4677),MONTH(E4677)-2,DAY(1)),'מדדים וריביות'!B:C,2,FALSE))</f>
        <v>27740142.8545512</v>
      </c>
      <c r="I4677" s="43">
        <f>'ריבית יומית'!D4671</f>
        <v>1.0738622586670132E-4</v>
      </c>
      <c r="J4677" s="29">
        <f t="shared" si="595"/>
        <v>1.4310322986060797</v>
      </c>
      <c r="L4677">
        <f>VLOOKUP(D4676,'מדדים וריביות'!B:C,2)</f>
        <v>28021898.691485699</v>
      </c>
      <c r="M4677" s="30">
        <f t="shared" si="600"/>
        <v>0</v>
      </c>
      <c r="O4677" s="39">
        <f t="shared" si="597"/>
        <v>0</v>
      </c>
      <c r="P4677" s="39">
        <f t="shared" si="601"/>
        <v>0</v>
      </c>
      <c r="Q4677" s="39">
        <f t="shared" si="598"/>
        <v>0</v>
      </c>
      <c r="R4677" s="41">
        <f t="shared" si="599"/>
        <v>0</v>
      </c>
    </row>
    <row r="4678" spans="4:18" x14ac:dyDescent="0.25">
      <c r="D4678" s="1">
        <v>37543</v>
      </c>
      <c r="E4678" s="1">
        <f t="shared" si="596"/>
        <v>37530</v>
      </c>
      <c r="F4678" s="30">
        <f t="shared" si="602"/>
        <v>0</v>
      </c>
      <c r="H4678" s="42">
        <f>IF(DAY(D4678)&gt;14,VLOOKUP(DATE(YEAR(E4678),MONTH(E4678)-1,DAY(1)),'מדדים וריביות'!B:C,2,FALSE),VLOOKUP(DATE(YEAR(E4678),MONTH(E4678)-2,DAY(1)),'מדדים וריביות'!B:C,2,FALSE))</f>
        <v>27740142.8545512</v>
      </c>
      <c r="I4678" s="43">
        <f>'ריבית יומית'!D4672</f>
        <v>1.0738622586670132E-4</v>
      </c>
      <c r="J4678" s="29">
        <f t="shared" si="595"/>
        <v>1.4308786419490476</v>
      </c>
      <c r="L4678">
        <f>VLOOKUP(D4677,'מדדים וריביות'!B:C,2)</f>
        <v>28021898.691485699</v>
      </c>
      <c r="M4678" s="30">
        <f t="shared" si="600"/>
        <v>0</v>
      </c>
      <c r="O4678" s="39">
        <f t="shared" si="597"/>
        <v>0</v>
      </c>
      <c r="P4678" s="39">
        <f t="shared" si="601"/>
        <v>0</v>
      </c>
      <c r="Q4678" s="39">
        <f t="shared" si="598"/>
        <v>0</v>
      </c>
      <c r="R4678" s="41">
        <f t="shared" si="599"/>
        <v>0</v>
      </c>
    </row>
    <row r="4679" spans="4:18" x14ac:dyDescent="0.25">
      <c r="D4679" s="1">
        <v>37544</v>
      </c>
      <c r="E4679" s="1">
        <f t="shared" si="596"/>
        <v>37530</v>
      </c>
      <c r="F4679" s="30">
        <f t="shared" si="602"/>
        <v>0</v>
      </c>
      <c r="H4679" s="42">
        <f>IF(DAY(D4679)&gt;14,VLOOKUP(DATE(YEAR(E4679),MONTH(E4679)-1,DAY(1)),'מדדים וריביות'!B:C,2,FALSE),VLOOKUP(DATE(YEAR(E4679),MONTH(E4679)-2,DAY(1)),'מדדים וריביות'!B:C,2,FALSE))</f>
        <v>27842599.5225274</v>
      </c>
      <c r="I4679" s="43">
        <f>'ריבית יומית'!D4673</f>
        <v>1.0738622586670132E-4</v>
      </c>
      <c r="J4679" s="29">
        <f t="shared" si="595"/>
        <v>1.4307250017908522</v>
      </c>
      <c r="L4679">
        <f>VLOOKUP(D4678,'מדדים וריביות'!B:C,2)</f>
        <v>28021898.691485699</v>
      </c>
      <c r="M4679" s="30">
        <f t="shared" si="600"/>
        <v>0</v>
      </c>
      <c r="O4679" s="39">
        <f t="shared" si="597"/>
        <v>0</v>
      </c>
      <c r="P4679" s="39">
        <f t="shared" si="601"/>
        <v>0</v>
      </c>
      <c r="Q4679" s="39">
        <f t="shared" si="598"/>
        <v>0</v>
      </c>
      <c r="R4679" s="41">
        <f t="shared" si="599"/>
        <v>0</v>
      </c>
    </row>
    <row r="4680" spans="4:18" x14ac:dyDescent="0.25">
      <c r="D4680" s="1">
        <v>37545</v>
      </c>
      <c r="E4680" s="1">
        <f t="shared" si="596"/>
        <v>37530</v>
      </c>
      <c r="F4680" s="30">
        <f t="shared" si="602"/>
        <v>0</v>
      </c>
      <c r="H4680" s="42">
        <f>IF(DAY(D4680)&gt;14,VLOOKUP(DATE(YEAR(E4680),MONTH(E4680)-1,DAY(1)),'מדדים וריביות'!B:C,2,FALSE),VLOOKUP(DATE(YEAR(E4680),MONTH(E4680)-2,DAY(1)),'מדדים וריביות'!B:C,2,FALSE))</f>
        <v>27842599.5225274</v>
      </c>
      <c r="I4680" s="43">
        <f>'ריבית יומית'!D4674</f>
        <v>1.0738622586670132E-4</v>
      </c>
      <c r="J4680" s="29">
        <f t="shared" si="595"/>
        <v>1.4305713781297218</v>
      </c>
      <c r="L4680">
        <f>VLOOKUP(D4679,'מדדים וריביות'!B:C,2)</f>
        <v>28021898.691485699</v>
      </c>
      <c r="M4680" s="30">
        <f t="shared" si="600"/>
        <v>0</v>
      </c>
      <c r="O4680" s="39">
        <f t="shared" si="597"/>
        <v>0</v>
      </c>
      <c r="P4680" s="39">
        <f t="shared" si="601"/>
        <v>0</v>
      </c>
      <c r="Q4680" s="39">
        <f t="shared" si="598"/>
        <v>0</v>
      </c>
      <c r="R4680" s="41">
        <f t="shared" si="599"/>
        <v>0</v>
      </c>
    </row>
    <row r="4681" spans="4:18" x14ac:dyDescent="0.25">
      <c r="D4681" s="1">
        <v>37546</v>
      </c>
      <c r="E4681" s="1">
        <f t="shared" si="596"/>
        <v>37530</v>
      </c>
      <c r="F4681" s="30">
        <f t="shared" si="602"/>
        <v>0</v>
      </c>
      <c r="H4681" s="42">
        <f>IF(DAY(D4681)&gt;14,VLOOKUP(DATE(YEAR(E4681),MONTH(E4681)-1,DAY(1)),'מדדים וריביות'!B:C,2,FALSE),VLOOKUP(DATE(YEAR(E4681),MONTH(E4681)-2,DAY(1)),'מדדים וריביות'!B:C,2,FALSE))</f>
        <v>27842599.5225274</v>
      </c>
      <c r="I4681" s="43">
        <f>'ריבית יומית'!D4675</f>
        <v>1.0738622586670132E-4</v>
      </c>
      <c r="J4681" s="29">
        <f t="shared" ref="J4681:J4744" si="603">J4682*(1+I4681)</f>
        <v>1.4304177709638852</v>
      </c>
      <c r="L4681">
        <f>VLOOKUP(D4680,'מדדים וריביות'!B:C,2)</f>
        <v>28021898.691485699</v>
      </c>
      <c r="M4681" s="30">
        <f t="shared" si="600"/>
        <v>0</v>
      </c>
      <c r="O4681" s="39">
        <f t="shared" si="597"/>
        <v>0</v>
      </c>
      <c r="P4681" s="39">
        <f t="shared" si="601"/>
        <v>0</v>
      </c>
      <c r="Q4681" s="39">
        <f t="shared" si="598"/>
        <v>0</v>
      </c>
      <c r="R4681" s="41">
        <f t="shared" si="599"/>
        <v>0</v>
      </c>
    </row>
    <row r="4682" spans="4:18" x14ac:dyDescent="0.25">
      <c r="D4682" s="1">
        <v>37547</v>
      </c>
      <c r="E4682" s="1">
        <f t="shared" ref="E4682:E4745" si="604">DATE(YEAR(D4682),MONTH(D4682),DAY(1))</f>
        <v>37530</v>
      </c>
      <c r="F4682" s="30">
        <f t="shared" si="602"/>
        <v>0</v>
      </c>
      <c r="H4682" s="42">
        <f>IF(DAY(D4682)&gt;14,VLOOKUP(DATE(YEAR(E4682),MONTH(E4682)-1,DAY(1)),'מדדים וריביות'!B:C,2,FALSE),VLOOKUP(DATE(YEAR(E4682),MONTH(E4682)-2,DAY(1)),'מדדים וריביות'!B:C,2,FALSE))</f>
        <v>27842599.5225274</v>
      </c>
      <c r="I4682" s="43">
        <f>'ריבית יומית'!D4676</f>
        <v>1.0738622586670132E-4</v>
      </c>
      <c r="J4682" s="29">
        <f t="shared" si="603"/>
        <v>1.4302641802915714</v>
      </c>
      <c r="L4682">
        <f>VLOOKUP(D4681,'מדדים וריביות'!B:C,2)</f>
        <v>28021898.691485699</v>
      </c>
      <c r="M4682" s="30">
        <f t="shared" si="600"/>
        <v>0</v>
      </c>
      <c r="O4682" s="39">
        <f t="shared" ref="O4682:O4745" si="605">$D$4/H4682*G4682-G4682</f>
        <v>0</v>
      </c>
      <c r="P4682" s="39">
        <f t="shared" si="601"/>
        <v>0</v>
      </c>
      <c r="Q4682" s="39">
        <f t="shared" ref="Q4682:Q4745" si="606">$D$4/H4682*P4682-P4682</f>
        <v>0</v>
      </c>
      <c r="R4682" s="41">
        <f t="shared" ref="R4682:R4745" si="607">SUM(O4682:Q4682)</f>
        <v>0</v>
      </c>
    </row>
    <row r="4683" spans="4:18" x14ac:dyDescent="0.25">
      <c r="D4683" s="1">
        <v>37548</v>
      </c>
      <c r="E4683" s="1">
        <f t="shared" si="604"/>
        <v>37530</v>
      </c>
      <c r="F4683" s="30">
        <f t="shared" si="602"/>
        <v>0</v>
      </c>
      <c r="H4683" s="42">
        <f>IF(DAY(D4683)&gt;14,VLOOKUP(DATE(YEAR(E4683),MONTH(E4683)-1,DAY(1)),'מדדים וריביות'!B:C,2,FALSE),VLOOKUP(DATE(YEAR(E4683),MONTH(E4683)-2,DAY(1)),'מדדים וריביות'!B:C,2,FALSE))</f>
        <v>27842599.5225274</v>
      </c>
      <c r="I4683" s="43">
        <f>'ריבית יומית'!D4677</f>
        <v>1.0738622586670132E-4</v>
      </c>
      <c r="J4683" s="29">
        <f t="shared" si="603"/>
        <v>1.4301106061110092</v>
      </c>
      <c r="L4683">
        <f>VLOOKUP(D4682,'מדדים וריביות'!B:C,2)</f>
        <v>28021898.691485699</v>
      </c>
      <c r="M4683" s="30">
        <f t="shared" si="600"/>
        <v>0</v>
      </c>
      <c r="O4683" s="39">
        <f t="shared" si="605"/>
        <v>0</v>
      </c>
      <c r="P4683" s="39">
        <f t="shared" si="601"/>
        <v>0</v>
      </c>
      <c r="Q4683" s="39">
        <f t="shared" si="606"/>
        <v>0</v>
      </c>
      <c r="R4683" s="41">
        <f t="shared" si="607"/>
        <v>0</v>
      </c>
    </row>
    <row r="4684" spans="4:18" x14ac:dyDescent="0.25">
      <c r="D4684" s="1">
        <v>37549</v>
      </c>
      <c r="E4684" s="1">
        <f t="shared" si="604"/>
        <v>37530</v>
      </c>
      <c r="F4684" s="30">
        <f t="shared" si="602"/>
        <v>0</v>
      </c>
      <c r="H4684" s="42">
        <f>IF(DAY(D4684)&gt;14,VLOOKUP(DATE(YEAR(E4684),MONTH(E4684)-1,DAY(1)),'מדדים וריביות'!B:C,2,FALSE),VLOOKUP(DATE(YEAR(E4684),MONTH(E4684)-2,DAY(1)),'מדדים וריביות'!B:C,2,FALSE))</f>
        <v>27842599.5225274</v>
      </c>
      <c r="I4684" s="43">
        <f>'ריבית יומית'!D4678</f>
        <v>1.0738622586670132E-4</v>
      </c>
      <c r="J4684" s="29">
        <f t="shared" si="603"/>
        <v>1.4299570484204278</v>
      </c>
      <c r="L4684">
        <f>VLOOKUP(D4683,'מדדים וריביות'!B:C,2)</f>
        <v>28021898.691485699</v>
      </c>
      <c r="M4684" s="30">
        <f t="shared" ref="M4684:M4747" si="608">F4684*(1+I4684)*L4684/H4684+G4684-K4684</f>
        <v>0</v>
      </c>
      <c r="O4684" s="39">
        <f t="shared" si="605"/>
        <v>0</v>
      </c>
      <c r="P4684" s="39">
        <f t="shared" si="601"/>
        <v>0</v>
      </c>
      <c r="Q4684" s="39">
        <f t="shared" si="606"/>
        <v>0</v>
      </c>
      <c r="R4684" s="41">
        <f t="shared" si="607"/>
        <v>0</v>
      </c>
    </row>
    <row r="4685" spans="4:18" x14ac:dyDescent="0.25">
      <c r="D4685" s="1">
        <v>37550</v>
      </c>
      <c r="E4685" s="1">
        <f t="shared" si="604"/>
        <v>37530</v>
      </c>
      <c r="F4685" s="30">
        <f t="shared" si="602"/>
        <v>0</v>
      </c>
      <c r="H4685" s="42">
        <f>IF(DAY(D4685)&gt;14,VLOOKUP(DATE(YEAR(E4685),MONTH(E4685)-1,DAY(1)),'מדדים וריביות'!B:C,2,FALSE),VLOOKUP(DATE(YEAR(E4685),MONTH(E4685)-2,DAY(1)),'מדדים וריביות'!B:C,2,FALSE))</f>
        <v>27842599.5225274</v>
      </c>
      <c r="I4685" s="43">
        <f>'ריבית יומית'!D4679</f>
        <v>1.0738622586670132E-4</v>
      </c>
      <c r="J4685" s="29">
        <f t="shared" si="603"/>
        <v>1.4298035072180566</v>
      </c>
      <c r="L4685">
        <f>VLOOKUP(D4684,'מדדים וריביות'!B:C,2)</f>
        <v>28021898.691485699</v>
      </c>
      <c r="M4685" s="30">
        <f t="shared" si="608"/>
        <v>0</v>
      </c>
      <c r="O4685" s="39">
        <f t="shared" si="605"/>
        <v>0</v>
      </c>
      <c r="P4685" s="39">
        <f t="shared" si="601"/>
        <v>0</v>
      </c>
      <c r="Q4685" s="39">
        <f t="shared" si="606"/>
        <v>0</v>
      </c>
      <c r="R4685" s="41">
        <f t="shared" si="607"/>
        <v>0</v>
      </c>
    </row>
    <row r="4686" spans="4:18" x14ac:dyDescent="0.25">
      <c r="D4686" s="1">
        <v>37551</v>
      </c>
      <c r="E4686" s="1">
        <f t="shared" si="604"/>
        <v>37530</v>
      </c>
      <c r="F4686" s="30">
        <f t="shared" si="602"/>
        <v>0</v>
      </c>
      <c r="H4686" s="42">
        <f>IF(DAY(D4686)&gt;14,VLOOKUP(DATE(YEAR(E4686),MONTH(E4686)-1,DAY(1)),'מדדים וריביות'!B:C,2,FALSE),VLOOKUP(DATE(YEAR(E4686),MONTH(E4686)-2,DAY(1)),'מדדים וריביות'!B:C,2,FALSE))</f>
        <v>27842599.5225274</v>
      </c>
      <c r="I4686" s="43">
        <f>'ריבית יומית'!D4680</f>
        <v>1.0738622586670132E-4</v>
      </c>
      <c r="J4686" s="29">
        <f t="shared" si="603"/>
        <v>1.4296499825021254</v>
      </c>
      <c r="L4686">
        <f>VLOOKUP(D4685,'מדדים וריביות'!B:C,2)</f>
        <v>28021898.691485699</v>
      </c>
      <c r="M4686" s="30">
        <f t="shared" si="608"/>
        <v>0</v>
      </c>
      <c r="O4686" s="39">
        <f t="shared" si="605"/>
        <v>0</v>
      </c>
      <c r="P4686" s="39">
        <f t="shared" si="601"/>
        <v>0</v>
      </c>
      <c r="Q4686" s="39">
        <f t="shared" si="606"/>
        <v>0</v>
      </c>
      <c r="R4686" s="41">
        <f t="shared" si="607"/>
        <v>0</v>
      </c>
    </row>
    <row r="4687" spans="4:18" x14ac:dyDescent="0.25">
      <c r="D4687" s="1">
        <v>37552</v>
      </c>
      <c r="E4687" s="1">
        <f t="shared" si="604"/>
        <v>37530</v>
      </c>
      <c r="F4687" s="30">
        <f t="shared" si="602"/>
        <v>0</v>
      </c>
      <c r="H4687" s="42">
        <f>IF(DAY(D4687)&gt;14,VLOOKUP(DATE(YEAR(E4687),MONTH(E4687)-1,DAY(1)),'מדדים וריביות'!B:C,2,FALSE),VLOOKUP(DATE(YEAR(E4687),MONTH(E4687)-2,DAY(1)),'מדדים וריביות'!B:C,2,FALSE))</f>
        <v>27842599.5225274</v>
      </c>
      <c r="I4687" s="43">
        <f>'ריבית יומית'!D4681</f>
        <v>1.0738622586670132E-4</v>
      </c>
      <c r="J4687" s="29">
        <f t="shared" si="603"/>
        <v>1.4294964742708636</v>
      </c>
      <c r="L4687">
        <f>VLOOKUP(D4686,'מדדים וריביות'!B:C,2)</f>
        <v>28021898.691485699</v>
      </c>
      <c r="M4687" s="30">
        <f t="shared" si="608"/>
        <v>0</v>
      </c>
      <c r="O4687" s="39">
        <f t="shared" si="605"/>
        <v>0</v>
      </c>
      <c r="P4687" s="39">
        <f t="shared" si="601"/>
        <v>0</v>
      </c>
      <c r="Q4687" s="39">
        <f t="shared" si="606"/>
        <v>0</v>
      </c>
      <c r="R4687" s="41">
        <f t="shared" si="607"/>
        <v>0</v>
      </c>
    </row>
    <row r="4688" spans="4:18" x14ac:dyDescent="0.25">
      <c r="D4688" s="1">
        <v>37553</v>
      </c>
      <c r="E4688" s="1">
        <f t="shared" si="604"/>
        <v>37530</v>
      </c>
      <c r="F4688" s="30">
        <f t="shared" si="602"/>
        <v>0</v>
      </c>
      <c r="H4688" s="42">
        <f>IF(DAY(D4688)&gt;14,VLOOKUP(DATE(YEAR(E4688),MONTH(E4688)-1,DAY(1)),'מדדים וריביות'!B:C,2,FALSE),VLOOKUP(DATE(YEAR(E4688),MONTH(E4688)-2,DAY(1)),'מדדים וריביות'!B:C,2,FALSE))</f>
        <v>27842599.5225274</v>
      </c>
      <c r="I4688" s="43">
        <f>'ריבית יומית'!D4682</f>
        <v>1.0738622586670132E-4</v>
      </c>
      <c r="J4688" s="29">
        <f t="shared" si="603"/>
        <v>1.4293429825225015</v>
      </c>
      <c r="L4688">
        <f>VLOOKUP(D4687,'מדדים וריביות'!B:C,2)</f>
        <v>28021898.691485699</v>
      </c>
      <c r="M4688" s="30">
        <f t="shared" si="608"/>
        <v>0</v>
      </c>
      <c r="O4688" s="39">
        <f t="shared" si="605"/>
        <v>0</v>
      </c>
      <c r="P4688" s="39">
        <f t="shared" si="601"/>
        <v>0</v>
      </c>
      <c r="Q4688" s="39">
        <f t="shared" si="606"/>
        <v>0</v>
      </c>
      <c r="R4688" s="41">
        <f t="shared" si="607"/>
        <v>0</v>
      </c>
    </row>
    <row r="4689" spans="4:18" x14ac:dyDescent="0.25">
      <c r="D4689" s="1">
        <v>37554</v>
      </c>
      <c r="E4689" s="1">
        <f t="shared" si="604"/>
        <v>37530</v>
      </c>
      <c r="F4689" s="30">
        <f t="shared" si="602"/>
        <v>0</v>
      </c>
      <c r="H4689" s="42">
        <f>IF(DAY(D4689)&gt;14,VLOOKUP(DATE(YEAR(E4689),MONTH(E4689)-1,DAY(1)),'מדדים וריביות'!B:C,2,FALSE),VLOOKUP(DATE(YEAR(E4689),MONTH(E4689)-2,DAY(1)),'מדדים וריביות'!B:C,2,FALSE))</f>
        <v>27842599.5225274</v>
      </c>
      <c r="I4689" s="43">
        <f>'ריבית יומית'!D4683</f>
        <v>1.0738622586670132E-4</v>
      </c>
      <c r="J4689" s="29">
        <f t="shared" si="603"/>
        <v>1.4291895072552689</v>
      </c>
      <c r="L4689">
        <f>VLOOKUP(D4688,'מדדים וריביות'!B:C,2)</f>
        <v>28021898.691485699</v>
      </c>
      <c r="M4689" s="30">
        <f t="shared" si="608"/>
        <v>0</v>
      </c>
      <c r="O4689" s="39">
        <f t="shared" si="605"/>
        <v>0</v>
      </c>
      <c r="P4689" s="39">
        <f t="shared" si="601"/>
        <v>0</v>
      </c>
      <c r="Q4689" s="39">
        <f t="shared" si="606"/>
        <v>0</v>
      </c>
      <c r="R4689" s="41">
        <f t="shared" si="607"/>
        <v>0</v>
      </c>
    </row>
    <row r="4690" spans="4:18" x14ac:dyDescent="0.25">
      <c r="D4690" s="1">
        <v>37555</v>
      </c>
      <c r="E4690" s="1">
        <f t="shared" si="604"/>
        <v>37530</v>
      </c>
      <c r="F4690" s="30">
        <f t="shared" si="602"/>
        <v>0</v>
      </c>
      <c r="H4690" s="42">
        <f>IF(DAY(D4690)&gt;14,VLOOKUP(DATE(YEAR(E4690),MONTH(E4690)-1,DAY(1)),'מדדים וריביות'!B:C,2,FALSE),VLOOKUP(DATE(YEAR(E4690),MONTH(E4690)-2,DAY(1)),'מדדים וריביות'!B:C,2,FALSE))</f>
        <v>27842599.5225274</v>
      </c>
      <c r="I4690" s="43">
        <f>'ריבית יומית'!D4684</f>
        <v>1.0738622586670132E-4</v>
      </c>
      <c r="J4690" s="29">
        <f t="shared" si="603"/>
        <v>1.4290360484673965</v>
      </c>
      <c r="L4690">
        <f>VLOOKUP(D4689,'מדדים וריביות'!B:C,2)</f>
        <v>28021898.691485699</v>
      </c>
      <c r="M4690" s="30">
        <f t="shared" si="608"/>
        <v>0</v>
      </c>
      <c r="O4690" s="39">
        <f t="shared" si="605"/>
        <v>0</v>
      </c>
      <c r="P4690" s="39">
        <f t="shared" si="601"/>
        <v>0</v>
      </c>
      <c r="Q4690" s="39">
        <f t="shared" si="606"/>
        <v>0</v>
      </c>
      <c r="R4690" s="41">
        <f t="shared" si="607"/>
        <v>0</v>
      </c>
    </row>
    <row r="4691" spans="4:18" x14ac:dyDescent="0.25">
      <c r="D4691" s="1">
        <v>37556</v>
      </c>
      <c r="E4691" s="1">
        <f t="shared" si="604"/>
        <v>37530</v>
      </c>
      <c r="F4691" s="30">
        <f t="shared" si="602"/>
        <v>0</v>
      </c>
      <c r="H4691" s="42">
        <f>IF(DAY(D4691)&gt;14,VLOOKUP(DATE(YEAR(E4691),MONTH(E4691)-1,DAY(1)),'מדדים וריביות'!B:C,2,FALSE),VLOOKUP(DATE(YEAR(E4691),MONTH(E4691)-2,DAY(1)),'מדדים וריביות'!B:C,2,FALSE))</f>
        <v>27842599.5225274</v>
      </c>
      <c r="I4691" s="43">
        <f>'ריבית יומית'!D4685</f>
        <v>1.0738622586670132E-4</v>
      </c>
      <c r="J4691" s="29">
        <f t="shared" si="603"/>
        <v>1.4288826061571147</v>
      </c>
      <c r="L4691">
        <f>VLOOKUP(D4690,'מדדים וריביות'!B:C,2)</f>
        <v>28021898.691485699</v>
      </c>
      <c r="M4691" s="30">
        <f t="shared" si="608"/>
        <v>0</v>
      </c>
      <c r="O4691" s="39">
        <f t="shared" si="605"/>
        <v>0</v>
      </c>
      <c r="P4691" s="39">
        <f t="shared" si="601"/>
        <v>0</v>
      </c>
      <c r="Q4691" s="39">
        <f t="shared" si="606"/>
        <v>0</v>
      </c>
      <c r="R4691" s="41">
        <f t="shared" si="607"/>
        <v>0</v>
      </c>
    </row>
    <row r="4692" spans="4:18" x14ac:dyDescent="0.25">
      <c r="D4692" s="1">
        <v>37557</v>
      </c>
      <c r="E4692" s="1">
        <f t="shared" si="604"/>
        <v>37530</v>
      </c>
      <c r="F4692" s="30">
        <f t="shared" si="602"/>
        <v>0</v>
      </c>
      <c r="H4692" s="42">
        <f>IF(DAY(D4692)&gt;14,VLOOKUP(DATE(YEAR(E4692),MONTH(E4692)-1,DAY(1)),'מדדים וריביות'!B:C,2,FALSE),VLOOKUP(DATE(YEAR(E4692),MONTH(E4692)-2,DAY(1)),'מדדים וריביות'!B:C,2,FALSE))</f>
        <v>27842599.5225274</v>
      </c>
      <c r="I4692" s="43">
        <f>'ריבית יומית'!D4686</f>
        <v>1.0738622586670132E-4</v>
      </c>
      <c r="J4692" s="29">
        <f t="shared" si="603"/>
        <v>1.4287291803226543</v>
      </c>
      <c r="L4692">
        <f>VLOOKUP(D4691,'מדדים וריביות'!B:C,2)</f>
        <v>28021898.691485699</v>
      </c>
      <c r="M4692" s="30">
        <f t="shared" si="608"/>
        <v>0</v>
      </c>
      <c r="O4692" s="39">
        <f t="shared" si="605"/>
        <v>0</v>
      </c>
      <c r="P4692" s="39">
        <f t="shared" si="601"/>
        <v>0</v>
      </c>
      <c r="Q4692" s="39">
        <f t="shared" si="606"/>
        <v>0</v>
      </c>
      <c r="R4692" s="41">
        <f t="shared" si="607"/>
        <v>0</v>
      </c>
    </row>
    <row r="4693" spans="4:18" x14ac:dyDescent="0.25">
      <c r="D4693" s="1">
        <v>37558</v>
      </c>
      <c r="E4693" s="1">
        <f t="shared" si="604"/>
        <v>37530</v>
      </c>
      <c r="F4693" s="30">
        <f t="shared" si="602"/>
        <v>0</v>
      </c>
      <c r="H4693" s="42">
        <f>IF(DAY(D4693)&gt;14,VLOOKUP(DATE(YEAR(E4693),MONTH(E4693)-1,DAY(1)),'מדדים וריביות'!B:C,2,FALSE),VLOOKUP(DATE(YEAR(E4693),MONTH(E4693)-2,DAY(1)),'מדדים וריביות'!B:C,2,FALSE))</f>
        <v>27842599.5225274</v>
      </c>
      <c r="I4693" s="43">
        <f>'ריבית יומית'!D4687</f>
        <v>1.0738622586670132E-4</v>
      </c>
      <c r="J4693" s="29">
        <f t="shared" si="603"/>
        <v>1.428575770962246</v>
      </c>
      <c r="L4693">
        <f>VLOOKUP(D4692,'מדדים וריביות'!B:C,2)</f>
        <v>28021898.691485699</v>
      </c>
      <c r="M4693" s="30">
        <f t="shared" si="608"/>
        <v>0</v>
      </c>
      <c r="O4693" s="39">
        <f t="shared" si="605"/>
        <v>0</v>
      </c>
      <c r="P4693" s="39">
        <f t="shared" si="601"/>
        <v>0</v>
      </c>
      <c r="Q4693" s="39">
        <f t="shared" si="606"/>
        <v>0</v>
      </c>
      <c r="R4693" s="41">
        <f t="shared" si="607"/>
        <v>0</v>
      </c>
    </row>
    <row r="4694" spans="4:18" x14ac:dyDescent="0.25">
      <c r="D4694" s="1">
        <v>37559</v>
      </c>
      <c r="E4694" s="1">
        <f t="shared" si="604"/>
        <v>37530</v>
      </c>
      <c r="F4694" s="30">
        <f t="shared" si="602"/>
        <v>0</v>
      </c>
      <c r="H4694" s="42">
        <f>IF(DAY(D4694)&gt;14,VLOOKUP(DATE(YEAR(E4694),MONTH(E4694)-1,DAY(1)),'מדדים וריביות'!B:C,2,FALSE),VLOOKUP(DATE(YEAR(E4694),MONTH(E4694)-2,DAY(1)),'מדדים וריביות'!B:C,2,FALSE))</f>
        <v>27842599.5225274</v>
      </c>
      <c r="I4694" s="43">
        <f>'ריבית יומית'!D4688</f>
        <v>1.0738622586670132E-4</v>
      </c>
      <c r="J4694" s="29">
        <f t="shared" si="603"/>
        <v>1.428422378074121</v>
      </c>
      <c r="L4694">
        <f>VLOOKUP(D4693,'מדדים וריביות'!B:C,2)</f>
        <v>28021898.691485699</v>
      </c>
      <c r="M4694" s="30">
        <f t="shared" si="608"/>
        <v>0</v>
      </c>
      <c r="O4694" s="39">
        <f t="shared" si="605"/>
        <v>0</v>
      </c>
      <c r="P4694" s="39">
        <f t="shared" si="601"/>
        <v>0</v>
      </c>
      <c r="Q4694" s="39">
        <f t="shared" si="606"/>
        <v>0</v>
      </c>
      <c r="R4694" s="41">
        <f t="shared" si="607"/>
        <v>0</v>
      </c>
    </row>
    <row r="4695" spans="4:18" x14ac:dyDescent="0.25">
      <c r="D4695" s="1">
        <v>37560</v>
      </c>
      <c r="E4695" s="1">
        <f t="shared" si="604"/>
        <v>37530</v>
      </c>
      <c r="F4695" s="30">
        <f t="shared" si="602"/>
        <v>0</v>
      </c>
      <c r="H4695" s="42">
        <f>IF(DAY(D4695)&gt;14,VLOOKUP(DATE(YEAR(E4695),MONTH(E4695)-1,DAY(1)),'מדדים וריביות'!B:C,2,FALSE),VLOOKUP(DATE(YEAR(E4695),MONTH(E4695)-2,DAY(1)),'מדדים וריביות'!B:C,2,FALSE))</f>
        <v>27842599.5225274</v>
      </c>
      <c r="I4695" s="43">
        <f>'ריבית יומית'!D4689</f>
        <v>1.0738622586670132E-4</v>
      </c>
      <c r="J4695" s="29">
        <f t="shared" si="603"/>
        <v>1.4282690016565107</v>
      </c>
      <c r="L4695">
        <f>VLOOKUP(D4694,'מדדים וריביות'!B:C,2)</f>
        <v>28021898.691485699</v>
      </c>
      <c r="M4695" s="30">
        <f t="shared" si="608"/>
        <v>0</v>
      </c>
      <c r="O4695" s="39">
        <f t="shared" si="605"/>
        <v>0</v>
      </c>
      <c r="P4695" s="39">
        <f t="shared" si="601"/>
        <v>0</v>
      </c>
      <c r="Q4695" s="39">
        <f t="shared" si="606"/>
        <v>0</v>
      </c>
      <c r="R4695" s="41">
        <f t="shared" si="607"/>
        <v>0</v>
      </c>
    </row>
    <row r="4696" spans="4:18" x14ac:dyDescent="0.25">
      <c r="D4696" s="1">
        <v>37561</v>
      </c>
      <c r="E4696" s="1">
        <f t="shared" si="604"/>
        <v>37561</v>
      </c>
      <c r="F4696" s="30">
        <f t="shared" si="602"/>
        <v>0</v>
      </c>
      <c r="H4696" s="42">
        <f>IF(DAY(D4696)&gt;14,VLOOKUP(DATE(YEAR(E4696),MONTH(E4696)-1,DAY(1)),'מדדים וריביות'!B:C,2,FALSE),VLOOKUP(DATE(YEAR(E4696),MONTH(E4696)-2,DAY(1)),'מדדים וריביות'!B:C,2,FALSE))</f>
        <v>27842599.5225274</v>
      </c>
      <c r="I4696" s="43">
        <f>'ריבית יומית'!D4690</f>
        <v>1.0738622586670132E-4</v>
      </c>
      <c r="J4696" s="29">
        <f t="shared" si="603"/>
        <v>1.4281156417076466</v>
      </c>
      <c r="L4696">
        <f>VLOOKUP(D4695,'מדדים וריביות'!B:C,2)</f>
        <v>28021898.691485699</v>
      </c>
      <c r="M4696" s="30">
        <f t="shared" si="608"/>
        <v>0</v>
      </c>
      <c r="O4696" s="39">
        <f t="shared" si="605"/>
        <v>0</v>
      </c>
      <c r="P4696" s="39">
        <f t="shared" si="601"/>
        <v>0</v>
      </c>
      <c r="Q4696" s="39">
        <f t="shared" si="606"/>
        <v>0</v>
      </c>
      <c r="R4696" s="41">
        <f t="shared" si="607"/>
        <v>0</v>
      </c>
    </row>
    <row r="4697" spans="4:18" x14ac:dyDescent="0.25">
      <c r="D4697" s="1">
        <v>37562</v>
      </c>
      <c r="E4697" s="1">
        <f t="shared" si="604"/>
        <v>37561</v>
      </c>
      <c r="F4697" s="30">
        <f t="shared" si="602"/>
        <v>0</v>
      </c>
      <c r="H4697" s="42">
        <f>IF(DAY(D4697)&gt;14,VLOOKUP(DATE(YEAR(E4697),MONTH(E4697)-1,DAY(1)),'מדדים וריביות'!B:C,2,FALSE),VLOOKUP(DATE(YEAR(E4697),MONTH(E4697)-2,DAY(1)),'מדדים וריביות'!B:C,2,FALSE))</f>
        <v>27842599.5225274</v>
      </c>
      <c r="I4697" s="43">
        <f>'ריבית יומית'!D4691</f>
        <v>1.0738622586670132E-4</v>
      </c>
      <c r="J4697" s="29">
        <f t="shared" si="603"/>
        <v>1.4279622982257603</v>
      </c>
      <c r="L4697">
        <f>VLOOKUP(D4696,'מדדים וריביות'!B:C,2)</f>
        <v>27791371.1885393</v>
      </c>
      <c r="M4697" s="30">
        <f t="shared" si="608"/>
        <v>0</v>
      </c>
      <c r="O4697" s="39">
        <f t="shared" si="605"/>
        <v>0</v>
      </c>
      <c r="P4697" s="39">
        <f t="shared" si="601"/>
        <v>0</v>
      </c>
      <c r="Q4697" s="39">
        <f t="shared" si="606"/>
        <v>0</v>
      </c>
      <c r="R4697" s="41">
        <f t="shared" si="607"/>
        <v>0</v>
      </c>
    </row>
    <row r="4698" spans="4:18" x14ac:dyDescent="0.25">
      <c r="D4698" s="1">
        <v>37563</v>
      </c>
      <c r="E4698" s="1">
        <f t="shared" si="604"/>
        <v>37561</v>
      </c>
      <c r="F4698" s="30">
        <f t="shared" si="602"/>
        <v>0</v>
      </c>
      <c r="H4698" s="42">
        <f>IF(DAY(D4698)&gt;14,VLOOKUP(DATE(YEAR(E4698),MONTH(E4698)-1,DAY(1)),'מדדים וריביות'!B:C,2,FALSE),VLOOKUP(DATE(YEAR(E4698),MONTH(E4698)-2,DAY(1)),'מדדים וריביות'!B:C,2,FALSE))</f>
        <v>27842599.5225274</v>
      </c>
      <c r="I4698" s="43">
        <f>'ריבית יומית'!D4692</f>
        <v>1.0738622586670132E-4</v>
      </c>
      <c r="J4698" s="29">
        <f t="shared" si="603"/>
        <v>1.4278089712090836</v>
      </c>
      <c r="L4698">
        <f>VLOOKUP(D4697,'מדדים וריביות'!B:C,2)</f>
        <v>27791371.1885393</v>
      </c>
      <c r="M4698" s="30">
        <f t="shared" si="608"/>
        <v>0</v>
      </c>
      <c r="O4698" s="39">
        <f t="shared" si="605"/>
        <v>0</v>
      </c>
      <c r="P4698" s="39">
        <f t="shared" si="601"/>
        <v>0</v>
      </c>
      <c r="Q4698" s="39">
        <f t="shared" si="606"/>
        <v>0</v>
      </c>
      <c r="R4698" s="41">
        <f t="shared" si="607"/>
        <v>0</v>
      </c>
    </row>
    <row r="4699" spans="4:18" x14ac:dyDescent="0.25">
      <c r="D4699" s="1">
        <v>37564</v>
      </c>
      <c r="E4699" s="1">
        <f t="shared" si="604"/>
        <v>37561</v>
      </c>
      <c r="F4699" s="30">
        <f t="shared" si="602"/>
        <v>0</v>
      </c>
      <c r="H4699" s="42">
        <f>IF(DAY(D4699)&gt;14,VLOOKUP(DATE(YEAR(E4699),MONTH(E4699)-1,DAY(1)),'מדדים וריביות'!B:C,2,FALSE),VLOOKUP(DATE(YEAR(E4699),MONTH(E4699)-2,DAY(1)),'מדדים וריביות'!B:C,2,FALSE))</f>
        <v>27842599.5225274</v>
      </c>
      <c r="I4699" s="43">
        <f>'ריבית יומית'!D4693</f>
        <v>1.0738622586670132E-4</v>
      </c>
      <c r="J4699" s="29">
        <f t="shared" si="603"/>
        <v>1.4276556606558486</v>
      </c>
      <c r="L4699">
        <f>VLOOKUP(D4698,'מדדים וריביות'!B:C,2)</f>
        <v>27791371.1885393</v>
      </c>
      <c r="M4699" s="30">
        <f t="shared" si="608"/>
        <v>0</v>
      </c>
      <c r="O4699" s="39">
        <f t="shared" si="605"/>
        <v>0</v>
      </c>
      <c r="P4699" s="39">
        <f t="shared" si="601"/>
        <v>0</v>
      </c>
      <c r="Q4699" s="39">
        <f t="shared" si="606"/>
        <v>0</v>
      </c>
      <c r="R4699" s="41">
        <f t="shared" si="607"/>
        <v>0</v>
      </c>
    </row>
    <row r="4700" spans="4:18" x14ac:dyDescent="0.25">
      <c r="D4700" s="1">
        <v>37565</v>
      </c>
      <c r="E4700" s="1">
        <f t="shared" si="604"/>
        <v>37561</v>
      </c>
      <c r="F4700" s="30">
        <f t="shared" si="602"/>
        <v>0</v>
      </c>
      <c r="H4700" s="42">
        <f>IF(DAY(D4700)&gt;14,VLOOKUP(DATE(YEAR(E4700),MONTH(E4700)-1,DAY(1)),'מדדים וריביות'!B:C,2,FALSE),VLOOKUP(DATE(YEAR(E4700),MONTH(E4700)-2,DAY(1)),'מדדים וריביות'!B:C,2,FALSE))</f>
        <v>27842599.5225274</v>
      </c>
      <c r="I4700" s="43">
        <f>'ריבית יומית'!D4694</f>
        <v>1.0738622586670132E-4</v>
      </c>
      <c r="J4700" s="29">
        <f t="shared" si="603"/>
        <v>1.4275023665642874</v>
      </c>
      <c r="L4700">
        <f>VLOOKUP(D4699,'מדדים וריביות'!B:C,2)</f>
        <v>27791371.1885393</v>
      </c>
      <c r="M4700" s="30">
        <f t="shared" si="608"/>
        <v>0</v>
      </c>
      <c r="O4700" s="39">
        <f t="shared" si="605"/>
        <v>0</v>
      </c>
      <c r="P4700" s="39">
        <f t="shared" si="601"/>
        <v>0</v>
      </c>
      <c r="Q4700" s="39">
        <f t="shared" si="606"/>
        <v>0</v>
      </c>
      <c r="R4700" s="41">
        <f t="shared" si="607"/>
        <v>0</v>
      </c>
    </row>
    <row r="4701" spans="4:18" x14ac:dyDescent="0.25">
      <c r="D4701" s="1">
        <v>37566</v>
      </c>
      <c r="E4701" s="1">
        <f t="shared" si="604"/>
        <v>37561</v>
      </c>
      <c r="F4701" s="30">
        <f t="shared" si="602"/>
        <v>0</v>
      </c>
      <c r="H4701" s="42">
        <f>IF(DAY(D4701)&gt;14,VLOOKUP(DATE(YEAR(E4701),MONTH(E4701)-1,DAY(1)),'מדדים וריביות'!B:C,2,FALSE),VLOOKUP(DATE(YEAR(E4701),MONTH(E4701)-2,DAY(1)),'מדדים וריביות'!B:C,2,FALSE))</f>
        <v>27842599.5225274</v>
      </c>
      <c r="I4701" s="43">
        <f>'ריבית יומית'!D4695</f>
        <v>1.0738622586670132E-4</v>
      </c>
      <c r="J4701" s="29">
        <f t="shared" si="603"/>
        <v>1.4273490889326326</v>
      </c>
      <c r="L4701">
        <f>VLOOKUP(D4700,'מדדים וריביות'!B:C,2)</f>
        <v>27791371.1885393</v>
      </c>
      <c r="M4701" s="30">
        <f t="shared" si="608"/>
        <v>0</v>
      </c>
      <c r="O4701" s="39">
        <f t="shared" si="605"/>
        <v>0</v>
      </c>
      <c r="P4701" s="39">
        <f t="shared" si="601"/>
        <v>0</v>
      </c>
      <c r="Q4701" s="39">
        <f t="shared" si="606"/>
        <v>0</v>
      </c>
      <c r="R4701" s="41">
        <f t="shared" si="607"/>
        <v>0</v>
      </c>
    </row>
    <row r="4702" spans="4:18" x14ac:dyDescent="0.25">
      <c r="D4702" s="1">
        <v>37567</v>
      </c>
      <c r="E4702" s="1">
        <f t="shared" si="604"/>
        <v>37561</v>
      </c>
      <c r="F4702" s="30">
        <f t="shared" si="602"/>
        <v>0</v>
      </c>
      <c r="H4702" s="42">
        <f>IF(DAY(D4702)&gt;14,VLOOKUP(DATE(YEAR(E4702),MONTH(E4702)-1,DAY(1)),'מדדים וריביות'!B:C,2,FALSE),VLOOKUP(DATE(YEAR(E4702),MONTH(E4702)-2,DAY(1)),'מדדים וריביות'!B:C,2,FALSE))</f>
        <v>27842599.5225274</v>
      </c>
      <c r="I4702" s="43">
        <f>'ריבית יומית'!D4696</f>
        <v>1.0738622586670132E-4</v>
      </c>
      <c r="J4702" s="29">
        <f t="shared" si="603"/>
        <v>1.4271958277591168</v>
      </c>
      <c r="L4702">
        <f>VLOOKUP(D4701,'מדדים וריביות'!B:C,2)</f>
        <v>27791371.1885393</v>
      </c>
      <c r="M4702" s="30">
        <f t="shared" si="608"/>
        <v>0</v>
      </c>
      <c r="O4702" s="39">
        <f t="shared" si="605"/>
        <v>0</v>
      </c>
      <c r="P4702" s="39">
        <f t="shared" si="601"/>
        <v>0</v>
      </c>
      <c r="Q4702" s="39">
        <f t="shared" si="606"/>
        <v>0</v>
      </c>
      <c r="R4702" s="41">
        <f t="shared" si="607"/>
        <v>0</v>
      </c>
    </row>
    <row r="4703" spans="4:18" x14ac:dyDescent="0.25">
      <c r="D4703" s="1">
        <v>37568</v>
      </c>
      <c r="E4703" s="1">
        <f t="shared" si="604"/>
        <v>37561</v>
      </c>
      <c r="F4703" s="30">
        <f t="shared" si="602"/>
        <v>0</v>
      </c>
      <c r="H4703" s="42">
        <f>IF(DAY(D4703)&gt;14,VLOOKUP(DATE(YEAR(E4703),MONTH(E4703)-1,DAY(1)),'מדדים וריביות'!B:C,2,FALSE),VLOOKUP(DATE(YEAR(E4703),MONTH(E4703)-2,DAY(1)),'מדדים וריביות'!B:C,2,FALSE))</f>
        <v>27842599.5225274</v>
      </c>
      <c r="I4703" s="43">
        <f>'ריבית יומית'!D4697</f>
        <v>1.0738622586670132E-4</v>
      </c>
      <c r="J4703" s="29">
        <f t="shared" si="603"/>
        <v>1.4270425830419728</v>
      </c>
      <c r="L4703">
        <f>VLOOKUP(D4702,'מדדים וריביות'!B:C,2)</f>
        <v>27791371.1885393</v>
      </c>
      <c r="M4703" s="30">
        <f t="shared" si="608"/>
        <v>0</v>
      </c>
      <c r="O4703" s="39">
        <f t="shared" si="605"/>
        <v>0</v>
      </c>
      <c r="P4703" s="39">
        <f t="shared" si="601"/>
        <v>0</v>
      </c>
      <c r="Q4703" s="39">
        <f t="shared" si="606"/>
        <v>0</v>
      </c>
      <c r="R4703" s="41">
        <f t="shared" si="607"/>
        <v>0</v>
      </c>
    </row>
    <row r="4704" spans="4:18" x14ac:dyDescent="0.25">
      <c r="D4704" s="1">
        <v>37569</v>
      </c>
      <c r="E4704" s="1">
        <f t="shared" si="604"/>
        <v>37561</v>
      </c>
      <c r="F4704" s="30">
        <f t="shared" si="602"/>
        <v>0</v>
      </c>
      <c r="H4704" s="42">
        <f>IF(DAY(D4704)&gt;14,VLOOKUP(DATE(YEAR(E4704),MONTH(E4704)-1,DAY(1)),'מדדים וריביות'!B:C,2,FALSE),VLOOKUP(DATE(YEAR(E4704),MONTH(E4704)-2,DAY(1)),'מדדים וריביות'!B:C,2,FALSE))</f>
        <v>27842599.5225274</v>
      </c>
      <c r="I4704" s="43">
        <f>'ריבית יומית'!D4698</f>
        <v>1.0738622586670132E-4</v>
      </c>
      <c r="J4704" s="29">
        <f t="shared" si="603"/>
        <v>1.4268893547794337</v>
      </c>
      <c r="L4704">
        <f>VLOOKUP(D4703,'מדדים וריביות'!B:C,2)</f>
        <v>27791371.1885393</v>
      </c>
      <c r="M4704" s="30">
        <f t="shared" si="608"/>
        <v>0</v>
      </c>
      <c r="O4704" s="39">
        <f t="shared" si="605"/>
        <v>0</v>
      </c>
      <c r="P4704" s="39">
        <f t="shared" si="601"/>
        <v>0</v>
      </c>
      <c r="Q4704" s="39">
        <f t="shared" si="606"/>
        <v>0</v>
      </c>
      <c r="R4704" s="41">
        <f t="shared" si="607"/>
        <v>0</v>
      </c>
    </row>
    <row r="4705" spans="4:18" x14ac:dyDescent="0.25">
      <c r="D4705" s="1">
        <v>37570</v>
      </c>
      <c r="E4705" s="1">
        <f t="shared" si="604"/>
        <v>37561</v>
      </c>
      <c r="F4705" s="30">
        <f t="shared" si="602"/>
        <v>0</v>
      </c>
      <c r="H4705" s="42">
        <f>IF(DAY(D4705)&gt;14,VLOOKUP(DATE(YEAR(E4705),MONTH(E4705)-1,DAY(1)),'מדדים וריביות'!B:C,2,FALSE),VLOOKUP(DATE(YEAR(E4705),MONTH(E4705)-2,DAY(1)),'מדדים וריביות'!B:C,2,FALSE))</f>
        <v>27842599.5225274</v>
      </c>
      <c r="I4705" s="43">
        <f>'ריבית יומית'!D4699</f>
        <v>1.0738622586670132E-4</v>
      </c>
      <c r="J4705" s="29">
        <f t="shared" si="603"/>
        <v>1.4267361429697325</v>
      </c>
      <c r="L4705">
        <f>VLOOKUP(D4704,'מדדים וריביות'!B:C,2)</f>
        <v>27791371.1885393</v>
      </c>
      <c r="M4705" s="30">
        <f t="shared" si="608"/>
        <v>0</v>
      </c>
      <c r="O4705" s="39">
        <f t="shared" si="605"/>
        <v>0</v>
      </c>
      <c r="P4705" s="39">
        <f t="shared" si="601"/>
        <v>0</v>
      </c>
      <c r="Q4705" s="39">
        <f t="shared" si="606"/>
        <v>0</v>
      </c>
      <c r="R4705" s="41">
        <f t="shared" si="607"/>
        <v>0</v>
      </c>
    </row>
    <row r="4706" spans="4:18" x14ac:dyDescent="0.25">
      <c r="D4706" s="1">
        <v>37571</v>
      </c>
      <c r="E4706" s="1">
        <f t="shared" si="604"/>
        <v>37561</v>
      </c>
      <c r="F4706" s="30">
        <f t="shared" si="602"/>
        <v>0</v>
      </c>
      <c r="H4706" s="42">
        <f>IF(DAY(D4706)&gt;14,VLOOKUP(DATE(YEAR(E4706),MONTH(E4706)-1,DAY(1)),'מדדים וריביות'!B:C,2,FALSE),VLOOKUP(DATE(YEAR(E4706),MONTH(E4706)-2,DAY(1)),'מדדים וריביות'!B:C,2,FALSE))</f>
        <v>27842599.5225274</v>
      </c>
      <c r="I4706" s="43">
        <f>'ריבית יומית'!D4700</f>
        <v>1.0738622586670132E-4</v>
      </c>
      <c r="J4706" s="29">
        <f t="shared" si="603"/>
        <v>1.4265829476111027</v>
      </c>
      <c r="L4706">
        <f>VLOOKUP(D4705,'מדדים וריביות'!B:C,2)</f>
        <v>27791371.1885393</v>
      </c>
      <c r="M4706" s="30">
        <f t="shared" si="608"/>
        <v>0</v>
      </c>
      <c r="O4706" s="39">
        <f t="shared" si="605"/>
        <v>0</v>
      </c>
      <c r="P4706" s="39">
        <f t="shared" si="601"/>
        <v>0</v>
      </c>
      <c r="Q4706" s="39">
        <f t="shared" si="606"/>
        <v>0</v>
      </c>
      <c r="R4706" s="41">
        <f t="shared" si="607"/>
        <v>0</v>
      </c>
    </row>
    <row r="4707" spans="4:18" x14ac:dyDescent="0.25">
      <c r="D4707" s="1">
        <v>37572</v>
      </c>
      <c r="E4707" s="1">
        <f t="shared" si="604"/>
        <v>37561</v>
      </c>
      <c r="F4707" s="30">
        <f t="shared" si="602"/>
        <v>0</v>
      </c>
      <c r="H4707" s="42">
        <f>IF(DAY(D4707)&gt;14,VLOOKUP(DATE(YEAR(E4707),MONTH(E4707)-1,DAY(1)),'מדדים וריביות'!B:C,2,FALSE),VLOOKUP(DATE(YEAR(E4707),MONTH(E4707)-2,DAY(1)),'מדדים וריביות'!B:C,2,FALSE))</f>
        <v>27842599.5225274</v>
      </c>
      <c r="I4707" s="43">
        <f>'ריבית יומית'!D4701</f>
        <v>1.0738622586670132E-4</v>
      </c>
      <c r="J4707" s="29">
        <f t="shared" si="603"/>
        <v>1.426429768701778</v>
      </c>
      <c r="L4707">
        <f>VLOOKUP(D4706,'מדדים וריביות'!B:C,2)</f>
        <v>27791371.1885393</v>
      </c>
      <c r="M4707" s="30">
        <f t="shared" si="608"/>
        <v>0</v>
      </c>
      <c r="O4707" s="39">
        <f t="shared" si="605"/>
        <v>0</v>
      </c>
      <c r="P4707" s="39">
        <f t="shared" si="601"/>
        <v>0</v>
      </c>
      <c r="Q4707" s="39">
        <f t="shared" si="606"/>
        <v>0</v>
      </c>
      <c r="R4707" s="41">
        <f t="shared" si="607"/>
        <v>0</v>
      </c>
    </row>
    <row r="4708" spans="4:18" x14ac:dyDescent="0.25">
      <c r="D4708" s="1">
        <v>37573</v>
      </c>
      <c r="E4708" s="1">
        <f t="shared" si="604"/>
        <v>37561</v>
      </c>
      <c r="F4708" s="30">
        <f t="shared" si="602"/>
        <v>0</v>
      </c>
      <c r="H4708" s="42">
        <f>IF(DAY(D4708)&gt;14,VLOOKUP(DATE(YEAR(E4708),MONTH(E4708)-1,DAY(1)),'מדדים וריביות'!B:C,2,FALSE),VLOOKUP(DATE(YEAR(E4708),MONTH(E4708)-2,DAY(1)),'מדדים וריביות'!B:C,2,FALSE))</f>
        <v>27842599.5225274</v>
      </c>
      <c r="I4708" s="43">
        <f>'ריבית יומית'!D4702</f>
        <v>1.0738622586670132E-4</v>
      </c>
      <c r="J4708" s="29">
        <f t="shared" si="603"/>
        <v>1.4262766062399919</v>
      </c>
      <c r="L4708">
        <f>VLOOKUP(D4707,'מדדים וריביות'!B:C,2)</f>
        <v>27791371.1885393</v>
      </c>
      <c r="M4708" s="30">
        <f t="shared" si="608"/>
        <v>0</v>
      </c>
      <c r="O4708" s="39">
        <f t="shared" si="605"/>
        <v>0</v>
      </c>
      <c r="P4708" s="39">
        <f t="shared" si="601"/>
        <v>0</v>
      </c>
      <c r="Q4708" s="39">
        <f t="shared" si="606"/>
        <v>0</v>
      </c>
      <c r="R4708" s="41">
        <f t="shared" si="607"/>
        <v>0</v>
      </c>
    </row>
    <row r="4709" spans="4:18" x14ac:dyDescent="0.25">
      <c r="D4709" s="1">
        <v>37574</v>
      </c>
      <c r="E4709" s="1">
        <f t="shared" si="604"/>
        <v>37561</v>
      </c>
      <c r="F4709" s="30">
        <f t="shared" si="602"/>
        <v>0</v>
      </c>
      <c r="H4709" s="42">
        <f>IF(DAY(D4709)&gt;14,VLOOKUP(DATE(YEAR(E4709),MONTH(E4709)-1,DAY(1)),'מדדים וריביות'!B:C,2,FALSE),VLOOKUP(DATE(YEAR(E4709),MONTH(E4709)-2,DAY(1)),'מדדים וריביות'!B:C,2,FALSE))</f>
        <v>27842599.5225274</v>
      </c>
      <c r="I4709" s="43">
        <f>'ריבית יומית'!D4703</f>
        <v>1.0738622586670132E-4</v>
      </c>
      <c r="J4709" s="29">
        <f t="shared" si="603"/>
        <v>1.4261234602239785</v>
      </c>
      <c r="L4709">
        <f>VLOOKUP(D4708,'מדדים וריביות'!B:C,2)</f>
        <v>27791371.1885393</v>
      </c>
      <c r="M4709" s="30">
        <f t="shared" si="608"/>
        <v>0</v>
      </c>
      <c r="O4709" s="39">
        <f t="shared" si="605"/>
        <v>0</v>
      </c>
      <c r="P4709" s="39">
        <f t="shared" si="601"/>
        <v>0</v>
      </c>
      <c r="Q4709" s="39">
        <f t="shared" si="606"/>
        <v>0</v>
      </c>
      <c r="R4709" s="41">
        <f t="shared" si="607"/>
        <v>0</v>
      </c>
    </row>
    <row r="4710" spans="4:18" x14ac:dyDescent="0.25">
      <c r="D4710" s="1">
        <v>37575</v>
      </c>
      <c r="E4710" s="1">
        <f t="shared" si="604"/>
        <v>37561</v>
      </c>
      <c r="F4710" s="30">
        <f t="shared" si="602"/>
        <v>0</v>
      </c>
      <c r="H4710" s="42">
        <f>IF(DAY(D4710)&gt;14,VLOOKUP(DATE(YEAR(E4710),MONTH(E4710)-1,DAY(1)),'מדדים וריביות'!B:C,2,FALSE),VLOOKUP(DATE(YEAR(E4710),MONTH(E4710)-2,DAY(1)),'מדדים וריביות'!B:C,2,FALSE))</f>
        <v>28021898.691485699</v>
      </c>
      <c r="I4710" s="43">
        <f>'ריבית יומית'!D4704</f>
        <v>1.0738622586670132E-4</v>
      </c>
      <c r="J4710" s="29">
        <f t="shared" si="603"/>
        <v>1.425970330651972</v>
      </c>
      <c r="L4710">
        <f>VLOOKUP(D4709,'מדדים וריביות'!B:C,2)</f>
        <v>27791371.1885393</v>
      </c>
      <c r="M4710" s="30">
        <f t="shared" si="608"/>
        <v>0</v>
      </c>
      <c r="O4710" s="39">
        <f t="shared" si="605"/>
        <v>0</v>
      </c>
      <c r="P4710" s="39">
        <f t="shared" si="601"/>
        <v>0</v>
      </c>
      <c r="Q4710" s="39">
        <f t="shared" si="606"/>
        <v>0</v>
      </c>
      <c r="R4710" s="41">
        <f t="shared" si="607"/>
        <v>0</v>
      </c>
    </row>
    <row r="4711" spans="4:18" x14ac:dyDescent="0.25">
      <c r="D4711" s="1">
        <v>37576</v>
      </c>
      <c r="E4711" s="1">
        <f t="shared" si="604"/>
        <v>37561</v>
      </c>
      <c r="F4711" s="30">
        <f t="shared" si="602"/>
        <v>0</v>
      </c>
      <c r="H4711" s="42">
        <f>IF(DAY(D4711)&gt;14,VLOOKUP(DATE(YEAR(E4711),MONTH(E4711)-1,DAY(1)),'מדדים וריביות'!B:C,2,FALSE),VLOOKUP(DATE(YEAR(E4711),MONTH(E4711)-2,DAY(1)),'מדדים וריביות'!B:C,2,FALSE))</f>
        <v>28021898.691485699</v>
      </c>
      <c r="I4711" s="43">
        <f>'ריבית יומית'!D4705</f>
        <v>1.0738622586670132E-4</v>
      </c>
      <c r="J4711" s="29">
        <f t="shared" si="603"/>
        <v>1.4258172175222066</v>
      </c>
      <c r="L4711">
        <f>VLOOKUP(D4710,'מדדים וריביות'!B:C,2)</f>
        <v>27791371.1885393</v>
      </c>
      <c r="M4711" s="30">
        <f t="shared" si="608"/>
        <v>0</v>
      </c>
      <c r="O4711" s="39">
        <f t="shared" si="605"/>
        <v>0</v>
      </c>
      <c r="P4711" s="39">
        <f t="shared" si="601"/>
        <v>0</v>
      </c>
      <c r="Q4711" s="39">
        <f t="shared" si="606"/>
        <v>0</v>
      </c>
      <c r="R4711" s="41">
        <f t="shared" si="607"/>
        <v>0</v>
      </c>
    </row>
    <row r="4712" spans="4:18" x14ac:dyDescent="0.25">
      <c r="D4712" s="1">
        <v>37577</v>
      </c>
      <c r="E4712" s="1">
        <f t="shared" si="604"/>
        <v>37561</v>
      </c>
      <c r="F4712" s="30">
        <f t="shared" si="602"/>
        <v>0</v>
      </c>
      <c r="H4712" s="42">
        <f>IF(DAY(D4712)&gt;14,VLOOKUP(DATE(YEAR(E4712),MONTH(E4712)-1,DAY(1)),'מדדים וריביות'!B:C,2,FALSE),VLOOKUP(DATE(YEAR(E4712),MONTH(E4712)-2,DAY(1)),'מדדים וריביות'!B:C,2,FALSE))</f>
        <v>28021898.691485699</v>
      </c>
      <c r="I4712" s="43">
        <f>'ריבית יומית'!D4706</f>
        <v>1.0738622586670132E-4</v>
      </c>
      <c r="J4712" s="29">
        <f t="shared" si="603"/>
        <v>1.4256641208329168</v>
      </c>
      <c r="L4712">
        <f>VLOOKUP(D4711,'מדדים וריביות'!B:C,2)</f>
        <v>27791371.1885393</v>
      </c>
      <c r="M4712" s="30">
        <f t="shared" si="608"/>
        <v>0</v>
      </c>
      <c r="O4712" s="39">
        <f t="shared" si="605"/>
        <v>0</v>
      </c>
      <c r="P4712" s="39">
        <f t="shared" si="601"/>
        <v>0</v>
      </c>
      <c r="Q4712" s="39">
        <f t="shared" si="606"/>
        <v>0</v>
      </c>
      <c r="R4712" s="41">
        <f t="shared" si="607"/>
        <v>0</v>
      </c>
    </row>
    <row r="4713" spans="4:18" x14ac:dyDescent="0.25">
      <c r="D4713" s="1">
        <v>37578</v>
      </c>
      <c r="E4713" s="1">
        <f t="shared" si="604"/>
        <v>37561</v>
      </c>
      <c r="F4713" s="30">
        <f t="shared" si="602"/>
        <v>0</v>
      </c>
      <c r="H4713" s="42">
        <f>IF(DAY(D4713)&gt;14,VLOOKUP(DATE(YEAR(E4713),MONTH(E4713)-1,DAY(1)),'מדדים וריביות'!B:C,2,FALSE),VLOOKUP(DATE(YEAR(E4713),MONTH(E4713)-2,DAY(1)),'מדדים וריביות'!B:C,2,FALSE))</f>
        <v>28021898.691485699</v>
      </c>
      <c r="I4713" s="43">
        <f>'ריבית יומית'!D4707</f>
        <v>1.0738622586670132E-4</v>
      </c>
      <c r="J4713" s="29">
        <f t="shared" si="603"/>
        <v>1.4255110405823375</v>
      </c>
      <c r="L4713">
        <f>VLOOKUP(D4712,'מדדים וריביות'!B:C,2)</f>
        <v>27791371.1885393</v>
      </c>
      <c r="M4713" s="30">
        <f t="shared" si="608"/>
        <v>0</v>
      </c>
      <c r="O4713" s="39">
        <f t="shared" si="605"/>
        <v>0</v>
      </c>
      <c r="P4713" s="39">
        <f t="shared" si="601"/>
        <v>0</v>
      </c>
      <c r="Q4713" s="39">
        <f t="shared" si="606"/>
        <v>0</v>
      </c>
      <c r="R4713" s="41">
        <f t="shared" si="607"/>
        <v>0</v>
      </c>
    </row>
    <row r="4714" spans="4:18" x14ac:dyDescent="0.25">
      <c r="D4714" s="1">
        <v>37579</v>
      </c>
      <c r="E4714" s="1">
        <f t="shared" si="604"/>
        <v>37561</v>
      </c>
      <c r="F4714" s="30">
        <f t="shared" si="602"/>
        <v>0</v>
      </c>
      <c r="H4714" s="42">
        <f>IF(DAY(D4714)&gt;14,VLOOKUP(DATE(YEAR(E4714),MONTH(E4714)-1,DAY(1)),'מדדים וריביות'!B:C,2,FALSE),VLOOKUP(DATE(YEAR(E4714),MONTH(E4714)-2,DAY(1)),'מדדים וריביות'!B:C,2,FALSE))</f>
        <v>28021898.691485699</v>
      </c>
      <c r="I4714" s="43">
        <f>'ריבית יומית'!D4708</f>
        <v>1.0738622586670132E-4</v>
      </c>
      <c r="J4714" s="29">
        <f t="shared" si="603"/>
        <v>1.4253579767687032</v>
      </c>
      <c r="L4714">
        <f>VLOOKUP(D4713,'מדדים וריביות'!B:C,2)</f>
        <v>27791371.1885393</v>
      </c>
      <c r="M4714" s="30">
        <f t="shared" si="608"/>
        <v>0</v>
      </c>
      <c r="O4714" s="39">
        <f t="shared" si="605"/>
        <v>0</v>
      </c>
      <c r="P4714" s="39">
        <f t="shared" si="601"/>
        <v>0</v>
      </c>
      <c r="Q4714" s="39">
        <f t="shared" si="606"/>
        <v>0</v>
      </c>
      <c r="R4714" s="41">
        <f t="shared" si="607"/>
        <v>0</v>
      </c>
    </row>
    <row r="4715" spans="4:18" x14ac:dyDescent="0.25">
      <c r="D4715" s="1">
        <v>37580</v>
      </c>
      <c r="E4715" s="1">
        <f t="shared" si="604"/>
        <v>37561</v>
      </c>
      <c r="F4715" s="30">
        <f t="shared" si="602"/>
        <v>0</v>
      </c>
      <c r="H4715" s="42">
        <f>IF(DAY(D4715)&gt;14,VLOOKUP(DATE(YEAR(E4715),MONTH(E4715)-1,DAY(1)),'מדדים וריביות'!B:C,2,FALSE),VLOOKUP(DATE(YEAR(E4715),MONTH(E4715)-2,DAY(1)),'מדדים וריביות'!B:C,2,FALSE))</f>
        <v>28021898.691485699</v>
      </c>
      <c r="I4715" s="43">
        <f>'ריבית יומית'!D4709</f>
        <v>1.0738622586670132E-4</v>
      </c>
      <c r="J4715" s="29">
        <f t="shared" si="603"/>
        <v>1.4252049293902493</v>
      </c>
      <c r="L4715">
        <f>VLOOKUP(D4714,'מדדים וריביות'!B:C,2)</f>
        <v>27791371.1885393</v>
      </c>
      <c r="M4715" s="30">
        <f t="shared" si="608"/>
        <v>0</v>
      </c>
      <c r="O4715" s="39">
        <f t="shared" si="605"/>
        <v>0</v>
      </c>
      <c r="P4715" s="39">
        <f t="shared" si="601"/>
        <v>0</v>
      </c>
      <c r="Q4715" s="39">
        <f t="shared" si="606"/>
        <v>0</v>
      </c>
      <c r="R4715" s="41">
        <f t="shared" si="607"/>
        <v>0</v>
      </c>
    </row>
    <row r="4716" spans="4:18" x14ac:dyDescent="0.25">
      <c r="D4716" s="1">
        <v>37581</v>
      </c>
      <c r="E4716" s="1">
        <f t="shared" si="604"/>
        <v>37561</v>
      </c>
      <c r="F4716" s="30">
        <f t="shared" si="602"/>
        <v>0</v>
      </c>
      <c r="H4716" s="42">
        <f>IF(DAY(D4716)&gt;14,VLOOKUP(DATE(YEAR(E4716),MONTH(E4716)-1,DAY(1)),'מדדים וריביות'!B:C,2,FALSE),VLOOKUP(DATE(YEAR(E4716),MONTH(E4716)-2,DAY(1)),'מדדים וריביות'!B:C,2,FALSE))</f>
        <v>28021898.691485699</v>
      </c>
      <c r="I4716" s="43">
        <f>'ריבית יומית'!D4710</f>
        <v>1.0738622586670132E-4</v>
      </c>
      <c r="J4716" s="29">
        <f t="shared" si="603"/>
        <v>1.4250518984452112</v>
      </c>
      <c r="L4716">
        <f>VLOOKUP(D4715,'מדדים וריביות'!B:C,2)</f>
        <v>27791371.1885393</v>
      </c>
      <c r="M4716" s="30">
        <f t="shared" si="608"/>
        <v>0</v>
      </c>
      <c r="O4716" s="39">
        <f t="shared" si="605"/>
        <v>0</v>
      </c>
      <c r="P4716" s="39">
        <f t="shared" ref="P4716:P4779" si="609">J4717*G4716-G4716</f>
        <v>0</v>
      </c>
      <c r="Q4716" s="39">
        <f t="shared" si="606"/>
        <v>0</v>
      </c>
      <c r="R4716" s="41">
        <f t="shared" si="607"/>
        <v>0</v>
      </c>
    </row>
    <row r="4717" spans="4:18" x14ac:dyDescent="0.25">
      <c r="D4717" s="1">
        <v>37582</v>
      </c>
      <c r="E4717" s="1">
        <f t="shared" si="604"/>
        <v>37561</v>
      </c>
      <c r="F4717" s="30">
        <f t="shared" si="602"/>
        <v>0</v>
      </c>
      <c r="H4717" s="42">
        <f>IF(DAY(D4717)&gt;14,VLOOKUP(DATE(YEAR(E4717),MONTH(E4717)-1,DAY(1)),'מדדים וריביות'!B:C,2,FALSE),VLOOKUP(DATE(YEAR(E4717),MONTH(E4717)-2,DAY(1)),'מדדים וריביות'!B:C,2,FALSE))</f>
        <v>28021898.691485699</v>
      </c>
      <c r="I4717" s="43">
        <f>'ריבית יומית'!D4711</f>
        <v>1.0738622586670132E-4</v>
      </c>
      <c r="J4717" s="29">
        <f t="shared" si="603"/>
        <v>1.4248988839318242</v>
      </c>
      <c r="L4717">
        <f>VLOOKUP(D4716,'מדדים וריביות'!B:C,2)</f>
        <v>27791371.1885393</v>
      </c>
      <c r="M4717" s="30">
        <f t="shared" si="608"/>
        <v>0</v>
      </c>
      <c r="O4717" s="39">
        <f t="shared" si="605"/>
        <v>0</v>
      </c>
      <c r="P4717" s="39">
        <f t="shared" si="609"/>
        <v>0</v>
      </c>
      <c r="Q4717" s="39">
        <f t="shared" si="606"/>
        <v>0</v>
      </c>
      <c r="R4717" s="41">
        <f t="shared" si="607"/>
        <v>0</v>
      </c>
    </row>
    <row r="4718" spans="4:18" x14ac:dyDescent="0.25">
      <c r="D4718" s="1">
        <v>37583</v>
      </c>
      <c r="E4718" s="1">
        <f t="shared" si="604"/>
        <v>37561</v>
      </c>
      <c r="F4718" s="30">
        <f t="shared" si="602"/>
        <v>0</v>
      </c>
      <c r="H4718" s="42">
        <f>IF(DAY(D4718)&gt;14,VLOOKUP(DATE(YEAR(E4718),MONTH(E4718)-1,DAY(1)),'מדדים וריביות'!B:C,2,FALSE),VLOOKUP(DATE(YEAR(E4718),MONTH(E4718)-2,DAY(1)),'מדדים וריביות'!B:C,2,FALSE))</f>
        <v>28021898.691485699</v>
      </c>
      <c r="I4718" s="43">
        <f>'ריבית יומית'!D4712</f>
        <v>1.0738622586670132E-4</v>
      </c>
      <c r="J4718" s="29">
        <f t="shared" si="603"/>
        <v>1.4247458858483237</v>
      </c>
      <c r="L4718">
        <f>VLOOKUP(D4717,'מדדים וריביות'!B:C,2)</f>
        <v>27791371.1885393</v>
      </c>
      <c r="M4718" s="30">
        <f t="shared" si="608"/>
        <v>0</v>
      </c>
      <c r="O4718" s="39">
        <f t="shared" si="605"/>
        <v>0</v>
      </c>
      <c r="P4718" s="39">
        <f t="shared" si="609"/>
        <v>0</v>
      </c>
      <c r="Q4718" s="39">
        <f t="shared" si="606"/>
        <v>0</v>
      </c>
      <c r="R4718" s="41">
        <f t="shared" si="607"/>
        <v>0</v>
      </c>
    </row>
    <row r="4719" spans="4:18" x14ac:dyDescent="0.25">
      <c r="D4719" s="1">
        <v>37584</v>
      </c>
      <c r="E4719" s="1">
        <f t="shared" si="604"/>
        <v>37561</v>
      </c>
      <c r="F4719" s="30">
        <f t="shared" si="602"/>
        <v>0</v>
      </c>
      <c r="H4719" s="42">
        <f>IF(DAY(D4719)&gt;14,VLOOKUP(DATE(YEAR(E4719),MONTH(E4719)-1,DAY(1)),'מדדים וריביות'!B:C,2,FALSE),VLOOKUP(DATE(YEAR(E4719),MONTH(E4719)-2,DAY(1)),'מדדים וריביות'!B:C,2,FALSE))</f>
        <v>28021898.691485699</v>
      </c>
      <c r="I4719" s="43">
        <f>'ריבית יומית'!D4713</f>
        <v>1.0738622586670132E-4</v>
      </c>
      <c r="J4719" s="29">
        <f t="shared" si="603"/>
        <v>1.4245929041929459</v>
      </c>
      <c r="L4719">
        <f>VLOOKUP(D4718,'מדדים וריביות'!B:C,2)</f>
        <v>27791371.1885393</v>
      </c>
      <c r="M4719" s="30">
        <f t="shared" si="608"/>
        <v>0</v>
      </c>
      <c r="O4719" s="39">
        <f t="shared" si="605"/>
        <v>0</v>
      </c>
      <c r="P4719" s="39">
        <f t="shared" si="609"/>
        <v>0</v>
      </c>
      <c r="Q4719" s="39">
        <f t="shared" si="606"/>
        <v>0</v>
      </c>
      <c r="R4719" s="41">
        <f t="shared" si="607"/>
        <v>0</v>
      </c>
    </row>
    <row r="4720" spans="4:18" x14ac:dyDescent="0.25">
      <c r="D4720" s="1">
        <v>37585</v>
      </c>
      <c r="E4720" s="1">
        <f t="shared" si="604"/>
        <v>37561</v>
      </c>
      <c r="F4720" s="30">
        <f t="shared" si="602"/>
        <v>0</v>
      </c>
      <c r="H4720" s="42">
        <f>IF(DAY(D4720)&gt;14,VLOOKUP(DATE(YEAR(E4720),MONTH(E4720)-1,DAY(1)),'מדדים וריביות'!B:C,2,FALSE),VLOOKUP(DATE(YEAR(E4720),MONTH(E4720)-2,DAY(1)),'מדדים וריביות'!B:C,2,FALSE))</f>
        <v>28021898.691485699</v>
      </c>
      <c r="I4720" s="43">
        <f>'ריבית יומית'!D4714</f>
        <v>1.0738622586670132E-4</v>
      </c>
      <c r="J4720" s="29">
        <f t="shared" si="603"/>
        <v>1.4244399389639268</v>
      </c>
      <c r="L4720">
        <f>VLOOKUP(D4719,'מדדים וריביות'!B:C,2)</f>
        <v>27791371.1885393</v>
      </c>
      <c r="M4720" s="30">
        <f t="shared" si="608"/>
        <v>0</v>
      </c>
      <c r="O4720" s="39">
        <f t="shared" si="605"/>
        <v>0</v>
      </c>
      <c r="P4720" s="39">
        <f t="shared" si="609"/>
        <v>0</v>
      </c>
      <c r="Q4720" s="39">
        <f t="shared" si="606"/>
        <v>0</v>
      </c>
      <c r="R4720" s="41">
        <f t="shared" si="607"/>
        <v>0</v>
      </c>
    </row>
    <row r="4721" spans="4:18" x14ac:dyDescent="0.25">
      <c r="D4721" s="1">
        <v>37586</v>
      </c>
      <c r="E4721" s="1">
        <f t="shared" si="604"/>
        <v>37561</v>
      </c>
      <c r="F4721" s="30">
        <f t="shared" si="602"/>
        <v>0</v>
      </c>
      <c r="H4721" s="42">
        <f>IF(DAY(D4721)&gt;14,VLOOKUP(DATE(YEAR(E4721),MONTH(E4721)-1,DAY(1)),'מדדים וריביות'!B:C,2,FALSE),VLOOKUP(DATE(YEAR(E4721),MONTH(E4721)-2,DAY(1)),'מדדים וריביות'!B:C,2,FALSE))</f>
        <v>28021898.691485699</v>
      </c>
      <c r="I4721" s="43">
        <f>'ריבית יומית'!D4715</f>
        <v>1.0738622586670132E-4</v>
      </c>
      <c r="J4721" s="29">
        <f t="shared" si="603"/>
        <v>1.4242869901595026</v>
      </c>
      <c r="L4721">
        <f>VLOOKUP(D4720,'מדדים וריביות'!B:C,2)</f>
        <v>27791371.1885393</v>
      </c>
      <c r="M4721" s="30">
        <f t="shared" si="608"/>
        <v>0</v>
      </c>
      <c r="O4721" s="39">
        <f t="shared" si="605"/>
        <v>0</v>
      </c>
      <c r="P4721" s="39">
        <f t="shared" si="609"/>
        <v>0</v>
      </c>
      <c r="Q4721" s="39">
        <f t="shared" si="606"/>
        <v>0</v>
      </c>
      <c r="R4721" s="41">
        <f t="shared" si="607"/>
        <v>0</v>
      </c>
    </row>
    <row r="4722" spans="4:18" x14ac:dyDescent="0.25">
      <c r="D4722" s="1">
        <v>37587</v>
      </c>
      <c r="E4722" s="1">
        <f t="shared" si="604"/>
        <v>37561</v>
      </c>
      <c r="F4722" s="30">
        <f t="shared" si="602"/>
        <v>0</v>
      </c>
      <c r="H4722" s="42">
        <f>IF(DAY(D4722)&gt;14,VLOOKUP(DATE(YEAR(E4722),MONTH(E4722)-1,DAY(1)),'מדדים וריביות'!B:C,2,FALSE),VLOOKUP(DATE(YEAR(E4722),MONTH(E4722)-2,DAY(1)),'מדדים וריביות'!B:C,2,FALSE))</f>
        <v>28021898.691485699</v>
      </c>
      <c r="I4722" s="43">
        <f>'ריבית יומית'!D4716</f>
        <v>1.0738622586670132E-4</v>
      </c>
      <c r="J4722" s="29">
        <f t="shared" si="603"/>
        <v>1.4241340577779096</v>
      </c>
      <c r="L4722">
        <f>VLOOKUP(D4721,'מדדים וריביות'!B:C,2)</f>
        <v>27791371.1885393</v>
      </c>
      <c r="M4722" s="30">
        <f t="shared" si="608"/>
        <v>0</v>
      </c>
      <c r="O4722" s="39">
        <f t="shared" si="605"/>
        <v>0</v>
      </c>
      <c r="P4722" s="39">
        <f t="shared" si="609"/>
        <v>0</v>
      </c>
      <c r="Q4722" s="39">
        <f t="shared" si="606"/>
        <v>0</v>
      </c>
      <c r="R4722" s="41">
        <f t="shared" si="607"/>
        <v>0</v>
      </c>
    </row>
    <row r="4723" spans="4:18" x14ac:dyDescent="0.25">
      <c r="D4723" s="1">
        <v>37588</v>
      </c>
      <c r="E4723" s="1">
        <f t="shared" si="604"/>
        <v>37561</v>
      </c>
      <c r="F4723" s="30">
        <f t="shared" si="602"/>
        <v>0</v>
      </c>
      <c r="H4723" s="42">
        <f>IF(DAY(D4723)&gt;14,VLOOKUP(DATE(YEAR(E4723),MONTH(E4723)-1,DAY(1)),'מדדים וריביות'!B:C,2,FALSE),VLOOKUP(DATE(YEAR(E4723),MONTH(E4723)-2,DAY(1)),'מדדים וריביות'!B:C,2,FALSE))</f>
        <v>28021898.691485699</v>
      </c>
      <c r="I4723" s="43">
        <f>'ריבית יומית'!D4717</f>
        <v>1.0738622586670132E-4</v>
      </c>
      <c r="J4723" s="29">
        <f t="shared" si="603"/>
        <v>1.4239811418173844</v>
      </c>
      <c r="L4723">
        <f>VLOOKUP(D4722,'מדדים וריביות'!B:C,2)</f>
        <v>27791371.1885393</v>
      </c>
      <c r="M4723" s="30">
        <f t="shared" si="608"/>
        <v>0</v>
      </c>
      <c r="O4723" s="39">
        <f t="shared" si="605"/>
        <v>0</v>
      </c>
      <c r="P4723" s="39">
        <f t="shared" si="609"/>
        <v>0</v>
      </c>
      <c r="Q4723" s="39">
        <f t="shared" si="606"/>
        <v>0</v>
      </c>
      <c r="R4723" s="41">
        <f t="shared" si="607"/>
        <v>0</v>
      </c>
    </row>
    <row r="4724" spans="4:18" x14ac:dyDescent="0.25">
      <c r="D4724" s="1">
        <v>37589</v>
      </c>
      <c r="E4724" s="1">
        <f t="shared" si="604"/>
        <v>37561</v>
      </c>
      <c r="F4724" s="30">
        <f t="shared" si="602"/>
        <v>0</v>
      </c>
      <c r="H4724" s="42">
        <f>IF(DAY(D4724)&gt;14,VLOOKUP(DATE(YEAR(E4724),MONTH(E4724)-1,DAY(1)),'מדדים וריביות'!B:C,2,FALSE),VLOOKUP(DATE(YEAR(E4724),MONTH(E4724)-2,DAY(1)),'מדדים וריביות'!B:C,2,FALSE))</f>
        <v>28021898.691485699</v>
      </c>
      <c r="I4724" s="43">
        <f>'ריבית יומית'!D4718</f>
        <v>1.0738622586670132E-4</v>
      </c>
      <c r="J4724" s="29">
        <f t="shared" si="603"/>
        <v>1.4238282422761639</v>
      </c>
      <c r="L4724">
        <f>VLOOKUP(D4723,'מדדים וריביות'!B:C,2)</f>
        <v>27791371.1885393</v>
      </c>
      <c r="M4724" s="30">
        <f t="shared" si="608"/>
        <v>0</v>
      </c>
      <c r="O4724" s="39">
        <f t="shared" si="605"/>
        <v>0</v>
      </c>
      <c r="P4724" s="39">
        <f t="shared" si="609"/>
        <v>0</v>
      </c>
      <c r="Q4724" s="39">
        <f t="shared" si="606"/>
        <v>0</v>
      </c>
      <c r="R4724" s="41">
        <f t="shared" si="607"/>
        <v>0</v>
      </c>
    </row>
    <row r="4725" spans="4:18" x14ac:dyDescent="0.25">
      <c r="D4725" s="1">
        <v>37590</v>
      </c>
      <c r="E4725" s="1">
        <f t="shared" si="604"/>
        <v>37561</v>
      </c>
      <c r="F4725" s="30">
        <f t="shared" si="602"/>
        <v>0</v>
      </c>
      <c r="H4725" s="42">
        <f>IF(DAY(D4725)&gt;14,VLOOKUP(DATE(YEAR(E4725),MONTH(E4725)-1,DAY(1)),'מדדים וריביות'!B:C,2,FALSE),VLOOKUP(DATE(YEAR(E4725),MONTH(E4725)-2,DAY(1)),'מדדים וריביות'!B:C,2,FALSE))</f>
        <v>28021898.691485699</v>
      </c>
      <c r="I4725" s="43">
        <f>'ריבית יומית'!D4719</f>
        <v>1.0738622586670132E-4</v>
      </c>
      <c r="J4725" s="29">
        <f t="shared" si="603"/>
        <v>1.4236753591524851</v>
      </c>
      <c r="L4725">
        <f>VLOOKUP(D4724,'מדדים וריביות'!B:C,2)</f>
        <v>27791371.1885393</v>
      </c>
      <c r="M4725" s="30">
        <f t="shared" si="608"/>
        <v>0</v>
      </c>
      <c r="O4725" s="39">
        <f t="shared" si="605"/>
        <v>0</v>
      </c>
      <c r="P4725" s="39">
        <f t="shared" si="609"/>
        <v>0</v>
      </c>
      <c r="Q4725" s="39">
        <f t="shared" si="606"/>
        <v>0</v>
      </c>
      <c r="R4725" s="41">
        <f t="shared" si="607"/>
        <v>0</v>
      </c>
    </row>
    <row r="4726" spans="4:18" x14ac:dyDescent="0.25">
      <c r="D4726" s="1">
        <v>37591</v>
      </c>
      <c r="E4726" s="1">
        <f t="shared" si="604"/>
        <v>37591</v>
      </c>
      <c r="F4726" s="30">
        <f t="shared" si="602"/>
        <v>0</v>
      </c>
      <c r="H4726" s="42">
        <f>IF(DAY(D4726)&gt;14,VLOOKUP(DATE(YEAR(E4726),MONTH(E4726)-1,DAY(1)),'מדדים וריביות'!B:C,2,FALSE),VLOOKUP(DATE(YEAR(E4726),MONTH(E4726)-2,DAY(1)),'מדדים וריביות'!B:C,2,FALSE))</f>
        <v>28021898.691485699</v>
      </c>
      <c r="I4726" s="43">
        <f>'ריבית יומית'!D4720</f>
        <v>1.0738622586670132E-4</v>
      </c>
      <c r="J4726" s="29">
        <f t="shared" si="603"/>
        <v>1.4235224924445851</v>
      </c>
      <c r="L4726">
        <f>VLOOKUP(D4725,'מדדים וריביות'!B:C,2)</f>
        <v>27791371.1885393</v>
      </c>
      <c r="M4726" s="30">
        <f t="shared" si="608"/>
        <v>0</v>
      </c>
      <c r="O4726" s="39">
        <f t="shared" si="605"/>
        <v>0</v>
      </c>
      <c r="P4726" s="39">
        <f t="shared" si="609"/>
        <v>0</v>
      </c>
      <c r="Q4726" s="39">
        <f t="shared" si="606"/>
        <v>0</v>
      </c>
      <c r="R4726" s="41">
        <f t="shared" si="607"/>
        <v>0</v>
      </c>
    </row>
    <row r="4727" spans="4:18" x14ac:dyDescent="0.25">
      <c r="D4727" s="1">
        <v>37592</v>
      </c>
      <c r="E4727" s="1">
        <f t="shared" si="604"/>
        <v>37591</v>
      </c>
      <c r="F4727" s="30">
        <f t="shared" si="602"/>
        <v>0</v>
      </c>
      <c r="H4727" s="42">
        <f>IF(DAY(D4727)&gt;14,VLOOKUP(DATE(YEAR(E4727),MONTH(E4727)-1,DAY(1)),'מדדים וריביות'!B:C,2,FALSE),VLOOKUP(DATE(YEAR(E4727),MONTH(E4727)-2,DAY(1)),'מדדים וריביות'!B:C,2,FALSE))</f>
        <v>28021898.691485699</v>
      </c>
      <c r="I4727" s="43">
        <f>'ריבית יומית'!D4721</f>
        <v>1.0738622586670132E-4</v>
      </c>
      <c r="J4727" s="29">
        <f t="shared" si="603"/>
        <v>1.4233696421507012</v>
      </c>
      <c r="L4727">
        <f>VLOOKUP(D4726,'מדדים וריביות'!B:C,2)</f>
        <v>27714528.687557202</v>
      </c>
      <c r="M4727" s="30">
        <f t="shared" si="608"/>
        <v>0</v>
      </c>
      <c r="O4727" s="39">
        <f t="shared" si="605"/>
        <v>0</v>
      </c>
      <c r="P4727" s="39">
        <f t="shared" si="609"/>
        <v>0</v>
      </c>
      <c r="Q4727" s="39">
        <f t="shared" si="606"/>
        <v>0</v>
      </c>
      <c r="R4727" s="41">
        <f t="shared" si="607"/>
        <v>0</v>
      </c>
    </row>
    <row r="4728" spans="4:18" x14ac:dyDescent="0.25">
      <c r="D4728" s="1">
        <v>37593</v>
      </c>
      <c r="E4728" s="1">
        <f t="shared" si="604"/>
        <v>37591</v>
      </c>
      <c r="F4728" s="30">
        <f t="shared" si="602"/>
        <v>0</v>
      </c>
      <c r="H4728" s="42">
        <f>IF(DAY(D4728)&gt;14,VLOOKUP(DATE(YEAR(E4728),MONTH(E4728)-1,DAY(1)),'מדדים וריביות'!B:C,2,FALSE),VLOOKUP(DATE(YEAR(E4728),MONTH(E4728)-2,DAY(1)),'מדדים וריביות'!B:C,2,FALSE))</f>
        <v>28021898.691485699</v>
      </c>
      <c r="I4728" s="43">
        <f>'ריבית יומית'!D4722</f>
        <v>1.0738622586670132E-4</v>
      </c>
      <c r="J4728" s="29">
        <f t="shared" si="603"/>
        <v>1.423216808269071</v>
      </c>
      <c r="L4728">
        <f>VLOOKUP(D4727,'מדדים וריביות'!B:C,2)</f>
        <v>27714528.687557202</v>
      </c>
      <c r="M4728" s="30">
        <f t="shared" si="608"/>
        <v>0</v>
      </c>
      <c r="O4728" s="39">
        <f t="shared" si="605"/>
        <v>0</v>
      </c>
      <c r="P4728" s="39">
        <f t="shared" si="609"/>
        <v>0</v>
      </c>
      <c r="Q4728" s="39">
        <f t="shared" si="606"/>
        <v>0</v>
      </c>
      <c r="R4728" s="41">
        <f t="shared" si="607"/>
        <v>0</v>
      </c>
    </row>
    <row r="4729" spans="4:18" x14ac:dyDescent="0.25">
      <c r="D4729" s="1">
        <v>37594</v>
      </c>
      <c r="E4729" s="1">
        <f t="shared" si="604"/>
        <v>37591</v>
      </c>
      <c r="F4729" s="30">
        <f t="shared" si="602"/>
        <v>0</v>
      </c>
      <c r="H4729" s="42">
        <f>IF(DAY(D4729)&gt;14,VLOOKUP(DATE(YEAR(E4729),MONTH(E4729)-1,DAY(1)),'מדדים וריביות'!B:C,2,FALSE),VLOOKUP(DATE(YEAR(E4729),MONTH(E4729)-2,DAY(1)),'מדדים וריביות'!B:C,2,FALSE))</f>
        <v>28021898.691485699</v>
      </c>
      <c r="I4729" s="43">
        <f>'ריבית יומית'!D4723</f>
        <v>1.0738622586670132E-4</v>
      </c>
      <c r="J4729" s="29">
        <f t="shared" si="603"/>
        <v>1.4230639907979326</v>
      </c>
      <c r="L4729">
        <f>VLOOKUP(D4728,'מדדים וריביות'!B:C,2)</f>
        <v>27714528.687557202</v>
      </c>
      <c r="M4729" s="30">
        <f t="shared" si="608"/>
        <v>0</v>
      </c>
      <c r="O4729" s="39">
        <f t="shared" si="605"/>
        <v>0</v>
      </c>
      <c r="P4729" s="39">
        <f t="shared" si="609"/>
        <v>0</v>
      </c>
      <c r="Q4729" s="39">
        <f t="shared" si="606"/>
        <v>0</v>
      </c>
      <c r="R4729" s="41">
        <f t="shared" si="607"/>
        <v>0</v>
      </c>
    </row>
    <row r="4730" spans="4:18" x14ac:dyDescent="0.25">
      <c r="D4730" s="1">
        <v>37595</v>
      </c>
      <c r="E4730" s="1">
        <f t="shared" si="604"/>
        <v>37591</v>
      </c>
      <c r="F4730" s="30">
        <f t="shared" si="602"/>
        <v>0</v>
      </c>
      <c r="H4730" s="42">
        <f>IF(DAY(D4730)&gt;14,VLOOKUP(DATE(YEAR(E4730),MONTH(E4730)-1,DAY(1)),'מדדים וריביות'!B:C,2,FALSE),VLOOKUP(DATE(YEAR(E4730),MONTH(E4730)-2,DAY(1)),'מדדים וריביות'!B:C,2,FALSE))</f>
        <v>28021898.691485699</v>
      </c>
      <c r="I4730" s="43">
        <f>'ריבית יומית'!D4724</f>
        <v>1.0738622586670132E-4</v>
      </c>
      <c r="J4730" s="29">
        <f t="shared" si="603"/>
        <v>1.4229111897355233</v>
      </c>
      <c r="L4730">
        <f>VLOOKUP(D4729,'מדדים וריביות'!B:C,2)</f>
        <v>27714528.687557202</v>
      </c>
      <c r="M4730" s="30">
        <f t="shared" si="608"/>
        <v>0</v>
      </c>
      <c r="O4730" s="39">
        <f t="shared" si="605"/>
        <v>0</v>
      </c>
      <c r="P4730" s="39">
        <f t="shared" si="609"/>
        <v>0</v>
      </c>
      <c r="Q4730" s="39">
        <f t="shared" si="606"/>
        <v>0</v>
      </c>
      <c r="R4730" s="41">
        <f t="shared" si="607"/>
        <v>0</v>
      </c>
    </row>
    <row r="4731" spans="4:18" x14ac:dyDescent="0.25">
      <c r="D4731" s="1">
        <v>37596</v>
      </c>
      <c r="E4731" s="1">
        <f t="shared" si="604"/>
        <v>37591</v>
      </c>
      <c r="F4731" s="30">
        <f t="shared" si="602"/>
        <v>0</v>
      </c>
      <c r="H4731" s="42">
        <f>IF(DAY(D4731)&gt;14,VLOOKUP(DATE(YEAR(E4731),MONTH(E4731)-1,DAY(1)),'מדדים וריביות'!B:C,2,FALSE),VLOOKUP(DATE(YEAR(E4731),MONTH(E4731)-2,DAY(1)),'מדדים וריביות'!B:C,2,FALSE))</f>
        <v>28021898.691485699</v>
      </c>
      <c r="I4731" s="43">
        <f>'ריבית יומית'!D4725</f>
        <v>1.0738622586670132E-4</v>
      </c>
      <c r="J4731" s="29">
        <f t="shared" si="603"/>
        <v>1.4227584050800817</v>
      </c>
      <c r="L4731">
        <f>VLOOKUP(D4730,'מדדים וריביות'!B:C,2)</f>
        <v>27714528.687557202</v>
      </c>
      <c r="M4731" s="30">
        <f t="shared" si="608"/>
        <v>0</v>
      </c>
      <c r="O4731" s="39">
        <f t="shared" si="605"/>
        <v>0</v>
      </c>
      <c r="P4731" s="39">
        <f t="shared" si="609"/>
        <v>0</v>
      </c>
      <c r="Q4731" s="39">
        <f t="shared" si="606"/>
        <v>0</v>
      </c>
      <c r="R4731" s="41">
        <f t="shared" si="607"/>
        <v>0</v>
      </c>
    </row>
    <row r="4732" spans="4:18" x14ac:dyDescent="0.25">
      <c r="D4732" s="1">
        <v>37597</v>
      </c>
      <c r="E4732" s="1">
        <f t="shared" si="604"/>
        <v>37591</v>
      </c>
      <c r="F4732" s="30">
        <f t="shared" si="602"/>
        <v>0</v>
      </c>
      <c r="H4732" s="42">
        <f>IF(DAY(D4732)&gt;14,VLOOKUP(DATE(YEAR(E4732),MONTH(E4732)-1,DAY(1)),'מדדים וריביות'!B:C,2,FALSE),VLOOKUP(DATE(YEAR(E4732),MONTH(E4732)-2,DAY(1)),'מדדים וריביות'!B:C,2,FALSE))</f>
        <v>28021898.691485699</v>
      </c>
      <c r="I4732" s="43">
        <f>'ריבית יומית'!D4726</f>
        <v>1.0738622586670132E-4</v>
      </c>
      <c r="J4732" s="29">
        <f t="shared" si="603"/>
        <v>1.4226056368298459</v>
      </c>
      <c r="L4732">
        <f>VLOOKUP(D4731,'מדדים וריביות'!B:C,2)</f>
        <v>27714528.687557202</v>
      </c>
      <c r="M4732" s="30">
        <f t="shared" si="608"/>
        <v>0</v>
      </c>
      <c r="O4732" s="39">
        <f t="shared" si="605"/>
        <v>0</v>
      </c>
      <c r="P4732" s="39">
        <f t="shared" si="609"/>
        <v>0</v>
      </c>
      <c r="Q4732" s="39">
        <f t="shared" si="606"/>
        <v>0</v>
      </c>
      <c r="R4732" s="41">
        <f t="shared" si="607"/>
        <v>0</v>
      </c>
    </row>
    <row r="4733" spans="4:18" x14ac:dyDescent="0.25">
      <c r="D4733" s="1">
        <v>37598</v>
      </c>
      <c r="E4733" s="1">
        <f t="shared" si="604"/>
        <v>37591</v>
      </c>
      <c r="F4733" s="30">
        <f t="shared" si="602"/>
        <v>0</v>
      </c>
      <c r="H4733" s="42">
        <f>IF(DAY(D4733)&gt;14,VLOOKUP(DATE(YEAR(E4733),MONTH(E4733)-1,DAY(1)),'מדדים וריביות'!B:C,2,FALSE),VLOOKUP(DATE(YEAR(E4733),MONTH(E4733)-2,DAY(1)),'מדדים וריביות'!B:C,2,FALSE))</f>
        <v>28021898.691485699</v>
      </c>
      <c r="I4733" s="43">
        <f>'ריבית יומית'!D4727</f>
        <v>1.0738622586670132E-4</v>
      </c>
      <c r="J4733" s="29">
        <f t="shared" si="603"/>
        <v>1.4224528849830544</v>
      </c>
      <c r="L4733">
        <f>VLOOKUP(D4732,'מדדים וריביות'!B:C,2)</f>
        <v>27714528.687557202</v>
      </c>
      <c r="M4733" s="30">
        <f t="shared" si="608"/>
        <v>0</v>
      </c>
      <c r="O4733" s="39">
        <f t="shared" si="605"/>
        <v>0</v>
      </c>
      <c r="P4733" s="39">
        <f t="shared" si="609"/>
        <v>0</v>
      </c>
      <c r="Q4733" s="39">
        <f t="shared" si="606"/>
        <v>0</v>
      </c>
      <c r="R4733" s="41">
        <f t="shared" si="607"/>
        <v>0</v>
      </c>
    </row>
    <row r="4734" spans="4:18" x14ac:dyDescent="0.25">
      <c r="D4734" s="1">
        <v>37599</v>
      </c>
      <c r="E4734" s="1">
        <f t="shared" si="604"/>
        <v>37591</v>
      </c>
      <c r="F4734" s="30">
        <f t="shared" si="602"/>
        <v>0</v>
      </c>
      <c r="H4734" s="42">
        <f>IF(DAY(D4734)&gt;14,VLOOKUP(DATE(YEAR(E4734),MONTH(E4734)-1,DAY(1)),'מדדים וריביות'!B:C,2,FALSE),VLOOKUP(DATE(YEAR(E4734),MONTH(E4734)-2,DAY(1)),'מדדים וריביות'!B:C,2,FALSE))</f>
        <v>28021898.691485699</v>
      </c>
      <c r="I4734" s="43">
        <f>'ריבית יומית'!D4728</f>
        <v>1.0738622586670132E-4</v>
      </c>
      <c r="J4734" s="29">
        <f t="shared" si="603"/>
        <v>1.4223001495379459</v>
      </c>
      <c r="L4734">
        <f>VLOOKUP(D4733,'מדדים וריביות'!B:C,2)</f>
        <v>27714528.687557202</v>
      </c>
      <c r="M4734" s="30">
        <f t="shared" si="608"/>
        <v>0</v>
      </c>
      <c r="O4734" s="39">
        <f t="shared" si="605"/>
        <v>0</v>
      </c>
      <c r="P4734" s="39">
        <f t="shared" si="609"/>
        <v>0</v>
      </c>
      <c r="Q4734" s="39">
        <f t="shared" si="606"/>
        <v>0</v>
      </c>
      <c r="R4734" s="41">
        <f t="shared" si="607"/>
        <v>0</v>
      </c>
    </row>
    <row r="4735" spans="4:18" x14ac:dyDescent="0.25">
      <c r="D4735" s="1">
        <v>37600</v>
      </c>
      <c r="E4735" s="1">
        <f t="shared" si="604"/>
        <v>37591</v>
      </c>
      <c r="F4735" s="30">
        <f t="shared" si="602"/>
        <v>0</v>
      </c>
      <c r="H4735" s="42">
        <f>IF(DAY(D4735)&gt;14,VLOOKUP(DATE(YEAR(E4735),MONTH(E4735)-1,DAY(1)),'מדדים וריביות'!B:C,2,FALSE),VLOOKUP(DATE(YEAR(E4735),MONTH(E4735)-2,DAY(1)),'מדדים וריביות'!B:C,2,FALSE))</f>
        <v>28021898.691485699</v>
      </c>
      <c r="I4735" s="43">
        <f>'ריבית יומית'!D4729</f>
        <v>1.0738622586670132E-4</v>
      </c>
      <c r="J4735" s="29">
        <f t="shared" si="603"/>
        <v>1.4221474304927593</v>
      </c>
      <c r="L4735">
        <f>VLOOKUP(D4734,'מדדים וריביות'!B:C,2)</f>
        <v>27714528.687557202</v>
      </c>
      <c r="M4735" s="30">
        <f t="shared" si="608"/>
        <v>0</v>
      </c>
      <c r="O4735" s="39">
        <f t="shared" si="605"/>
        <v>0</v>
      </c>
      <c r="P4735" s="39">
        <f t="shared" si="609"/>
        <v>0</v>
      </c>
      <c r="Q4735" s="39">
        <f t="shared" si="606"/>
        <v>0</v>
      </c>
      <c r="R4735" s="41">
        <f t="shared" si="607"/>
        <v>0</v>
      </c>
    </row>
    <row r="4736" spans="4:18" x14ac:dyDescent="0.25">
      <c r="D4736" s="1">
        <v>37601</v>
      </c>
      <c r="E4736" s="1">
        <f t="shared" si="604"/>
        <v>37591</v>
      </c>
      <c r="F4736" s="30">
        <f t="shared" ref="F4736:F4799" si="610">M4735</f>
        <v>0</v>
      </c>
      <c r="H4736" s="42">
        <f>IF(DAY(D4736)&gt;14,VLOOKUP(DATE(YEAR(E4736),MONTH(E4736)-1,DAY(1)),'מדדים וריביות'!B:C,2,FALSE),VLOOKUP(DATE(YEAR(E4736),MONTH(E4736)-2,DAY(1)),'מדדים וריביות'!B:C,2,FALSE))</f>
        <v>28021898.691485699</v>
      </c>
      <c r="I4736" s="43">
        <f>'ריבית יומית'!D4730</f>
        <v>1.0738622586670132E-4</v>
      </c>
      <c r="J4736" s="29">
        <f t="shared" si="603"/>
        <v>1.4219947278457337</v>
      </c>
      <c r="L4736">
        <f>VLOOKUP(D4735,'מדדים וריביות'!B:C,2)</f>
        <v>27714528.687557202</v>
      </c>
      <c r="M4736" s="30">
        <f t="shared" si="608"/>
        <v>0</v>
      </c>
      <c r="O4736" s="39">
        <f t="shared" si="605"/>
        <v>0</v>
      </c>
      <c r="P4736" s="39">
        <f t="shared" si="609"/>
        <v>0</v>
      </c>
      <c r="Q4736" s="39">
        <f t="shared" si="606"/>
        <v>0</v>
      </c>
      <c r="R4736" s="41">
        <f t="shared" si="607"/>
        <v>0</v>
      </c>
    </row>
    <row r="4737" spans="4:18" x14ac:dyDescent="0.25">
      <c r="D4737" s="1">
        <v>37602</v>
      </c>
      <c r="E4737" s="1">
        <f t="shared" si="604"/>
        <v>37591</v>
      </c>
      <c r="F4737" s="30">
        <f t="shared" si="610"/>
        <v>0</v>
      </c>
      <c r="H4737" s="42">
        <f>IF(DAY(D4737)&gt;14,VLOOKUP(DATE(YEAR(E4737),MONTH(E4737)-1,DAY(1)),'מדדים וריביות'!B:C,2,FALSE),VLOOKUP(DATE(YEAR(E4737),MONTH(E4737)-2,DAY(1)),'מדדים וריביות'!B:C,2,FALSE))</f>
        <v>28021898.691485699</v>
      </c>
      <c r="I4737" s="43">
        <f>'ריבית יומית'!D4731</f>
        <v>1.0738622586670132E-4</v>
      </c>
      <c r="J4737" s="29">
        <f t="shared" si="603"/>
        <v>1.4218420415951081</v>
      </c>
      <c r="L4737">
        <f>VLOOKUP(D4736,'מדדים וריביות'!B:C,2)</f>
        <v>27714528.687557202</v>
      </c>
      <c r="M4737" s="30">
        <f t="shared" si="608"/>
        <v>0</v>
      </c>
      <c r="O4737" s="39">
        <f t="shared" si="605"/>
        <v>0</v>
      </c>
      <c r="P4737" s="39">
        <f t="shared" si="609"/>
        <v>0</v>
      </c>
      <c r="Q4737" s="39">
        <f t="shared" si="606"/>
        <v>0</v>
      </c>
      <c r="R4737" s="41">
        <f t="shared" si="607"/>
        <v>0</v>
      </c>
    </row>
    <row r="4738" spans="4:18" x14ac:dyDescent="0.25">
      <c r="D4738" s="1">
        <v>37603</v>
      </c>
      <c r="E4738" s="1">
        <f t="shared" si="604"/>
        <v>37591</v>
      </c>
      <c r="F4738" s="30">
        <f t="shared" si="610"/>
        <v>0</v>
      </c>
      <c r="H4738" s="42">
        <f>IF(DAY(D4738)&gt;14,VLOOKUP(DATE(YEAR(E4738),MONTH(E4738)-1,DAY(1)),'מדדים וריביות'!B:C,2,FALSE),VLOOKUP(DATE(YEAR(E4738),MONTH(E4738)-2,DAY(1)),'מדדים וריביות'!B:C,2,FALSE))</f>
        <v>28021898.691485699</v>
      </c>
      <c r="I4738" s="43">
        <f>'ריבית יומית'!D4732</f>
        <v>1.0738622586670132E-4</v>
      </c>
      <c r="J4738" s="29">
        <f t="shared" si="603"/>
        <v>1.4216893717391221</v>
      </c>
      <c r="L4738">
        <f>VLOOKUP(D4737,'מדדים וריביות'!B:C,2)</f>
        <v>27714528.687557202</v>
      </c>
      <c r="M4738" s="30">
        <f t="shared" si="608"/>
        <v>0</v>
      </c>
      <c r="O4738" s="39">
        <f t="shared" si="605"/>
        <v>0</v>
      </c>
      <c r="P4738" s="39">
        <f t="shared" si="609"/>
        <v>0</v>
      </c>
      <c r="Q4738" s="39">
        <f t="shared" si="606"/>
        <v>0</v>
      </c>
      <c r="R4738" s="41">
        <f t="shared" si="607"/>
        <v>0</v>
      </c>
    </row>
    <row r="4739" spans="4:18" x14ac:dyDescent="0.25">
      <c r="D4739" s="1">
        <v>37604</v>
      </c>
      <c r="E4739" s="1">
        <f t="shared" si="604"/>
        <v>37591</v>
      </c>
      <c r="F4739" s="30">
        <f t="shared" si="610"/>
        <v>0</v>
      </c>
      <c r="H4739" s="42">
        <f>IF(DAY(D4739)&gt;14,VLOOKUP(DATE(YEAR(E4739),MONTH(E4739)-1,DAY(1)),'מדדים וריביות'!B:C,2,FALSE),VLOOKUP(DATE(YEAR(E4739),MONTH(E4739)-2,DAY(1)),'מדדים וריביות'!B:C,2,FALSE))</f>
        <v>28021898.691485699</v>
      </c>
      <c r="I4739" s="43">
        <f>'ריבית יומית'!D4733</f>
        <v>1.0738622586670132E-4</v>
      </c>
      <c r="J4739" s="29">
        <f t="shared" si="603"/>
        <v>1.4215367182760155</v>
      </c>
      <c r="L4739">
        <f>VLOOKUP(D4738,'מדדים וריביות'!B:C,2)</f>
        <v>27714528.687557202</v>
      </c>
      <c r="M4739" s="30">
        <f t="shared" si="608"/>
        <v>0</v>
      </c>
      <c r="O4739" s="39">
        <f t="shared" si="605"/>
        <v>0</v>
      </c>
      <c r="P4739" s="39">
        <f t="shared" si="609"/>
        <v>0</v>
      </c>
      <c r="Q4739" s="39">
        <f t="shared" si="606"/>
        <v>0</v>
      </c>
      <c r="R4739" s="41">
        <f t="shared" si="607"/>
        <v>0</v>
      </c>
    </row>
    <row r="4740" spans="4:18" x14ac:dyDescent="0.25">
      <c r="D4740" s="1">
        <v>37605</v>
      </c>
      <c r="E4740" s="1">
        <f t="shared" si="604"/>
        <v>37591</v>
      </c>
      <c r="F4740" s="30">
        <f t="shared" si="610"/>
        <v>0</v>
      </c>
      <c r="H4740" s="42">
        <f>IF(DAY(D4740)&gt;14,VLOOKUP(DATE(YEAR(E4740),MONTH(E4740)-1,DAY(1)),'מדדים וריביות'!B:C,2,FALSE),VLOOKUP(DATE(YEAR(E4740),MONTH(E4740)-2,DAY(1)),'מדדים וריביות'!B:C,2,FALSE))</f>
        <v>27791371.1885393</v>
      </c>
      <c r="I4740" s="43">
        <f>'ריבית יומית'!D4734</f>
        <v>1.0738622586670132E-4</v>
      </c>
      <c r="J4740" s="29">
        <f t="shared" si="603"/>
        <v>1.4213840812040279</v>
      </c>
      <c r="L4740">
        <f>VLOOKUP(D4739,'מדדים וריביות'!B:C,2)</f>
        <v>27714528.687557202</v>
      </c>
      <c r="M4740" s="30">
        <f t="shared" si="608"/>
        <v>0</v>
      </c>
      <c r="O4740" s="39">
        <f t="shared" si="605"/>
        <v>0</v>
      </c>
      <c r="P4740" s="39">
        <f t="shared" si="609"/>
        <v>0</v>
      </c>
      <c r="Q4740" s="39">
        <f t="shared" si="606"/>
        <v>0</v>
      </c>
      <c r="R4740" s="41">
        <f t="shared" si="607"/>
        <v>0</v>
      </c>
    </row>
    <row r="4741" spans="4:18" x14ac:dyDescent="0.25">
      <c r="D4741" s="1">
        <v>37606</v>
      </c>
      <c r="E4741" s="1">
        <f t="shared" si="604"/>
        <v>37591</v>
      </c>
      <c r="F4741" s="30">
        <f t="shared" si="610"/>
        <v>0</v>
      </c>
      <c r="H4741" s="42">
        <f>IF(DAY(D4741)&gt;14,VLOOKUP(DATE(YEAR(E4741),MONTH(E4741)-1,DAY(1)),'מדדים וריביות'!B:C,2,FALSE),VLOOKUP(DATE(YEAR(E4741),MONTH(E4741)-2,DAY(1)),'מדדים וריביות'!B:C,2,FALSE))</f>
        <v>27791371.1885393</v>
      </c>
      <c r="I4741" s="43">
        <f>'ריבית יומית'!D4735</f>
        <v>1.0738622586670132E-4</v>
      </c>
      <c r="J4741" s="29">
        <f t="shared" si="603"/>
        <v>1.4212314605213996</v>
      </c>
      <c r="L4741">
        <f>VLOOKUP(D4740,'מדדים וריביות'!B:C,2)</f>
        <v>27714528.687557202</v>
      </c>
      <c r="M4741" s="30">
        <f t="shared" si="608"/>
        <v>0</v>
      </c>
      <c r="O4741" s="39">
        <f t="shared" si="605"/>
        <v>0</v>
      </c>
      <c r="P4741" s="39">
        <f t="shared" si="609"/>
        <v>0</v>
      </c>
      <c r="Q4741" s="39">
        <f t="shared" si="606"/>
        <v>0</v>
      </c>
      <c r="R4741" s="41">
        <f t="shared" si="607"/>
        <v>0</v>
      </c>
    </row>
    <row r="4742" spans="4:18" x14ac:dyDescent="0.25">
      <c r="D4742" s="1">
        <v>37607</v>
      </c>
      <c r="E4742" s="1">
        <f t="shared" si="604"/>
        <v>37591</v>
      </c>
      <c r="F4742" s="30">
        <f t="shared" si="610"/>
        <v>0</v>
      </c>
      <c r="H4742" s="42">
        <f>IF(DAY(D4742)&gt;14,VLOOKUP(DATE(YEAR(E4742),MONTH(E4742)-1,DAY(1)),'מדדים וריביות'!B:C,2,FALSE),VLOOKUP(DATE(YEAR(E4742),MONTH(E4742)-2,DAY(1)),'מדדים וריביות'!B:C,2,FALSE))</f>
        <v>27791371.1885393</v>
      </c>
      <c r="I4742" s="43">
        <f>'ריבית יומית'!D4736</f>
        <v>1.0738622586670132E-4</v>
      </c>
      <c r="J4742" s="29">
        <f t="shared" si="603"/>
        <v>1.4210788562263705</v>
      </c>
      <c r="L4742">
        <f>VLOOKUP(D4741,'מדדים וריביות'!B:C,2)</f>
        <v>27714528.687557202</v>
      </c>
      <c r="M4742" s="30">
        <f t="shared" si="608"/>
        <v>0</v>
      </c>
      <c r="O4742" s="39">
        <f t="shared" si="605"/>
        <v>0</v>
      </c>
      <c r="P4742" s="39">
        <f t="shared" si="609"/>
        <v>0</v>
      </c>
      <c r="Q4742" s="39">
        <f t="shared" si="606"/>
        <v>0</v>
      </c>
      <c r="R4742" s="41">
        <f t="shared" si="607"/>
        <v>0</v>
      </c>
    </row>
    <row r="4743" spans="4:18" x14ac:dyDescent="0.25">
      <c r="D4743" s="1">
        <v>37608</v>
      </c>
      <c r="E4743" s="1">
        <f t="shared" si="604"/>
        <v>37591</v>
      </c>
      <c r="F4743" s="30">
        <f t="shared" si="610"/>
        <v>0</v>
      </c>
      <c r="H4743" s="42">
        <f>IF(DAY(D4743)&gt;14,VLOOKUP(DATE(YEAR(E4743),MONTH(E4743)-1,DAY(1)),'מדדים וריביות'!B:C,2,FALSE),VLOOKUP(DATE(YEAR(E4743),MONTH(E4743)-2,DAY(1)),'מדדים וריביות'!B:C,2,FALSE))</f>
        <v>27791371.1885393</v>
      </c>
      <c r="I4743" s="43">
        <f>'ריבית יומית'!D4737</f>
        <v>1.0738622586670132E-4</v>
      </c>
      <c r="J4743" s="29">
        <f t="shared" si="603"/>
        <v>1.4209262683171811</v>
      </c>
      <c r="L4743">
        <f>VLOOKUP(D4742,'מדדים וריביות'!B:C,2)</f>
        <v>27714528.687557202</v>
      </c>
      <c r="M4743" s="30">
        <f t="shared" si="608"/>
        <v>0</v>
      </c>
      <c r="O4743" s="39">
        <f t="shared" si="605"/>
        <v>0</v>
      </c>
      <c r="P4743" s="39">
        <f t="shared" si="609"/>
        <v>0</v>
      </c>
      <c r="Q4743" s="39">
        <f t="shared" si="606"/>
        <v>0</v>
      </c>
      <c r="R4743" s="41">
        <f t="shared" si="607"/>
        <v>0</v>
      </c>
    </row>
    <row r="4744" spans="4:18" x14ac:dyDescent="0.25">
      <c r="D4744" s="1">
        <v>37609</v>
      </c>
      <c r="E4744" s="1">
        <f t="shared" si="604"/>
        <v>37591</v>
      </c>
      <c r="F4744" s="30">
        <f t="shared" si="610"/>
        <v>0</v>
      </c>
      <c r="H4744" s="42">
        <f>IF(DAY(D4744)&gt;14,VLOOKUP(DATE(YEAR(E4744),MONTH(E4744)-1,DAY(1)),'מדדים וריביות'!B:C,2,FALSE),VLOOKUP(DATE(YEAR(E4744),MONTH(E4744)-2,DAY(1)),'מדדים וריביות'!B:C,2,FALSE))</f>
        <v>27791371.1885393</v>
      </c>
      <c r="I4744" s="43">
        <f>'ריבית יומית'!D4738</f>
        <v>1.0738622586670132E-4</v>
      </c>
      <c r="J4744" s="29">
        <f t="shared" si="603"/>
        <v>1.4207736967920719</v>
      </c>
      <c r="L4744">
        <f>VLOOKUP(D4743,'מדדים וריביות'!B:C,2)</f>
        <v>27714528.687557202</v>
      </c>
      <c r="M4744" s="30">
        <f t="shared" si="608"/>
        <v>0</v>
      </c>
      <c r="O4744" s="39">
        <f t="shared" si="605"/>
        <v>0</v>
      </c>
      <c r="P4744" s="39">
        <f t="shared" si="609"/>
        <v>0</v>
      </c>
      <c r="Q4744" s="39">
        <f t="shared" si="606"/>
        <v>0</v>
      </c>
      <c r="R4744" s="41">
        <f t="shared" si="607"/>
        <v>0</v>
      </c>
    </row>
    <row r="4745" spans="4:18" x14ac:dyDescent="0.25">
      <c r="D4745" s="1">
        <v>37610</v>
      </c>
      <c r="E4745" s="1">
        <f t="shared" si="604"/>
        <v>37591</v>
      </c>
      <c r="F4745" s="30">
        <f t="shared" si="610"/>
        <v>0</v>
      </c>
      <c r="H4745" s="42">
        <f>IF(DAY(D4745)&gt;14,VLOOKUP(DATE(YEAR(E4745),MONTH(E4745)-1,DAY(1)),'מדדים וריביות'!B:C,2,FALSE),VLOOKUP(DATE(YEAR(E4745),MONTH(E4745)-2,DAY(1)),'מדדים וריביות'!B:C,2,FALSE))</f>
        <v>27791371.1885393</v>
      </c>
      <c r="I4745" s="43">
        <f>'ריבית יומית'!D4739</f>
        <v>1.0738622586670132E-4</v>
      </c>
      <c r="J4745" s="29">
        <f t="shared" ref="J4745:J4808" si="611">J4746*(1+I4745)</f>
        <v>1.4206211416492838</v>
      </c>
      <c r="L4745">
        <f>VLOOKUP(D4744,'מדדים וריביות'!B:C,2)</f>
        <v>27714528.687557202</v>
      </c>
      <c r="M4745" s="30">
        <f t="shared" si="608"/>
        <v>0</v>
      </c>
      <c r="O4745" s="39">
        <f t="shared" si="605"/>
        <v>0</v>
      </c>
      <c r="P4745" s="39">
        <f t="shared" si="609"/>
        <v>0</v>
      </c>
      <c r="Q4745" s="39">
        <f t="shared" si="606"/>
        <v>0</v>
      </c>
      <c r="R4745" s="41">
        <f t="shared" si="607"/>
        <v>0</v>
      </c>
    </row>
    <row r="4746" spans="4:18" x14ac:dyDescent="0.25">
      <c r="D4746" s="1">
        <v>37611</v>
      </c>
      <c r="E4746" s="1">
        <f t="shared" ref="E4746:E4809" si="612">DATE(YEAR(D4746),MONTH(D4746),DAY(1))</f>
        <v>37591</v>
      </c>
      <c r="F4746" s="30">
        <f t="shared" si="610"/>
        <v>0</v>
      </c>
      <c r="H4746" s="42">
        <f>IF(DAY(D4746)&gt;14,VLOOKUP(DATE(YEAR(E4746),MONTH(E4746)-1,DAY(1)),'מדדים וריביות'!B:C,2,FALSE),VLOOKUP(DATE(YEAR(E4746),MONTH(E4746)-2,DAY(1)),'מדדים וריביות'!B:C,2,FALSE))</f>
        <v>27791371.1885393</v>
      </c>
      <c r="I4746" s="43">
        <f>'ריבית יומית'!D4740</f>
        <v>1.0738622586670132E-4</v>
      </c>
      <c r="J4746" s="29">
        <f t="shared" si="611"/>
        <v>1.4204686028870577</v>
      </c>
      <c r="L4746">
        <f>VLOOKUP(D4745,'מדדים וריביות'!B:C,2)</f>
        <v>27714528.687557202</v>
      </c>
      <c r="M4746" s="30">
        <f t="shared" si="608"/>
        <v>0</v>
      </c>
      <c r="O4746" s="39">
        <f t="shared" ref="O4746:O4809" si="613">$D$4/H4746*G4746-G4746</f>
        <v>0</v>
      </c>
      <c r="P4746" s="39">
        <f t="shared" si="609"/>
        <v>0</v>
      </c>
      <c r="Q4746" s="39">
        <f t="shared" ref="Q4746:Q4809" si="614">$D$4/H4746*P4746-P4746</f>
        <v>0</v>
      </c>
      <c r="R4746" s="41">
        <f t="shared" ref="R4746:R4809" si="615">SUM(O4746:Q4746)</f>
        <v>0</v>
      </c>
    </row>
    <row r="4747" spans="4:18" x14ac:dyDescent="0.25">
      <c r="D4747" s="1">
        <v>37612</v>
      </c>
      <c r="E4747" s="1">
        <f t="shared" si="612"/>
        <v>37591</v>
      </c>
      <c r="F4747" s="30">
        <f t="shared" si="610"/>
        <v>0</v>
      </c>
      <c r="H4747" s="42">
        <f>IF(DAY(D4747)&gt;14,VLOOKUP(DATE(YEAR(E4747),MONTH(E4747)-1,DAY(1)),'מדדים וריביות'!B:C,2,FALSE),VLOOKUP(DATE(YEAR(E4747),MONTH(E4747)-2,DAY(1)),'מדדים וריביות'!B:C,2,FALSE))</f>
        <v>27791371.1885393</v>
      </c>
      <c r="I4747" s="43">
        <f>'ריבית יומית'!D4741</f>
        <v>1.0738622586670132E-4</v>
      </c>
      <c r="J4747" s="29">
        <f t="shared" si="611"/>
        <v>1.4203160805036346</v>
      </c>
      <c r="L4747">
        <f>VLOOKUP(D4746,'מדדים וריביות'!B:C,2)</f>
        <v>27714528.687557202</v>
      </c>
      <c r="M4747" s="30">
        <f t="shared" si="608"/>
        <v>0</v>
      </c>
      <c r="O4747" s="39">
        <f t="shared" si="613"/>
        <v>0</v>
      </c>
      <c r="P4747" s="39">
        <f t="shared" si="609"/>
        <v>0</v>
      </c>
      <c r="Q4747" s="39">
        <f t="shared" si="614"/>
        <v>0</v>
      </c>
      <c r="R4747" s="41">
        <f t="shared" si="615"/>
        <v>0</v>
      </c>
    </row>
    <row r="4748" spans="4:18" x14ac:dyDescent="0.25">
      <c r="D4748" s="1">
        <v>37613</v>
      </c>
      <c r="E4748" s="1">
        <f t="shared" si="612"/>
        <v>37591</v>
      </c>
      <c r="F4748" s="30">
        <f t="shared" si="610"/>
        <v>0</v>
      </c>
      <c r="H4748" s="42">
        <f>IF(DAY(D4748)&gt;14,VLOOKUP(DATE(YEAR(E4748),MONTH(E4748)-1,DAY(1)),'מדדים וריביות'!B:C,2,FALSE),VLOOKUP(DATE(YEAR(E4748),MONTH(E4748)-2,DAY(1)),'מדדים וריביות'!B:C,2,FALSE))</f>
        <v>27791371.1885393</v>
      </c>
      <c r="I4748" s="43">
        <f>'ריבית יומית'!D4742</f>
        <v>1.0738622586670132E-4</v>
      </c>
      <c r="J4748" s="29">
        <f t="shared" si="611"/>
        <v>1.4201635744972558</v>
      </c>
      <c r="L4748">
        <f>VLOOKUP(D4747,'מדדים וריביות'!B:C,2)</f>
        <v>27714528.687557202</v>
      </c>
      <c r="M4748" s="30">
        <f t="shared" ref="M4748:M4811" si="616">F4748*(1+I4748)*L4748/H4748+G4748-K4748</f>
        <v>0</v>
      </c>
      <c r="O4748" s="39">
        <f t="shared" si="613"/>
        <v>0</v>
      </c>
      <c r="P4748" s="39">
        <f t="shared" si="609"/>
        <v>0</v>
      </c>
      <c r="Q4748" s="39">
        <f t="shared" si="614"/>
        <v>0</v>
      </c>
      <c r="R4748" s="41">
        <f t="shared" si="615"/>
        <v>0</v>
      </c>
    </row>
    <row r="4749" spans="4:18" x14ac:dyDescent="0.25">
      <c r="D4749" s="1">
        <v>37614</v>
      </c>
      <c r="E4749" s="1">
        <f t="shared" si="612"/>
        <v>37591</v>
      </c>
      <c r="F4749" s="30">
        <f t="shared" si="610"/>
        <v>0</v>
      </c>
      <c r="H4749" s="42">
        <f>IF(DAY(D4749)&gt;14,VLOOKUP(DATE(YEAR(E4749),MONTH(E4749)-1,DAY(1)),'מדדים וריביות'!B:C,2,FALSE),VLOOKUP(DATE(YEAR(E4749),MONTH(E4749)-2,DAY(1)),'מדדים וריביות'!B:C,2,FALSE))</f>
        <v>27791371.1885393</v>
      </c>
      <c r="I4749" s="43">
        <f>'ריבית יומית'!D4743</f>
        <v>1.0738622586670132E-4</v>
      </c>
      <c r="J4749" s="29">
        <f t="shared" si="611"/>
        <v>1.4200110848661631</v>
      </c>
      <c r="L4749">
        <f>VLOOKUP(D4748,'מדדים וריביות'!B:C,2)</f>
        <v>27714528.687557202</v>
      </c>
      <c r="M4749" s="30">
        <f t="shared" si="616"/>
        <v>0</v>
      </c>
      <c r="O4749" s="39">
        <f t="shared" si="613"/>
        <v>0</v>
      </c>
      <c r="P4749" s="39">
        <f t="shared" si="609"/>
        <v>0</v>
      </c>
      <c r="Q4749" s="39">
        <f t="shared" si="614"/>
        <v>0</v>
      </c>
      <c r="R4749" s="41">
        <f t="shared" si="615"/>
        <v>0</v>
      </c>
    </row>
    <row r="4750" spans="4:18" x14ac:dyDescent="0.25">
      <c r="D4750" s="1">
        <v>37615</v>
      </c>
      <c r="E4750" s="1">
        <f t="shared" si="612"/>
        <v>37591</v>
      </c>
      <c r="F4750" s="30">
        <f t="shared" si="610"/>
        <v>0</v>
      </c>
      <c r="H4750" s="42">
        <f>IF(DAY(D4750)&gt;14,VLOOKUP(DATE(YEAR(E4750),MONTH(E4750)-1,DAY(1)),'מדדים וריביות'!B:C,2,FALSE),VLOOKUP(DATE(YEAR(E4750),MONTH(E4750)-2,DAY(1)),'מדדים וריביות'!B:C,2,FALSE))</f>
        <v>27791371.1885393</v>
      </c>
      <c r="I4750" s="43">
        <f>'ריבית יומית'!D4744</f>
        <v>1.0738622586670132E-4</v>
      </c>
      <c r="J4750" s="29">
        <f t="shared" si="611"/>
        <v>1.4198586116085981</v>
      </c>
      <c r="L4750">
        <f>VLOOKUP(D4749,'מדדים וריביות'!B:C,2)</f>
        <v>27714528.687557202</v>
      </c>
      <c r="M4750" s="30">
        <f t="shared" si="616"/>
        <v>0</v>
      </c>
      <c r="O4750" s="39">
        <f t="shared" si="613"/>
        <v>0</v>
      </c>
      <c r="P4750" s="39">
        <f t="shared" si="609"/>
        <v>0</v>
      </c>
      <c r="Q4750" s="39">
        <f t="shared" si="614"/>
        <v>0</v>
      </c>
      <c r="R4750" s="41">
        <f t="shared" si="615"/>
        <v>0</v>
      </c>
    </row>
    <row r="4751" spans="4:18" x14ac:dyDescent="0.25">
      <c r="D4751" s="1">
        <v>37616</v>
      </c>
      <c r="E4751" s="1">
        <f t="shared" si="612"/>
        <v>37591</v>
      </c>
      <c r="F4751" s="30">
        <f t="shared" si="610"/>
        <v>0</v>
      </c>
      <c r="H4751" s="42">
        <f>IF(DAY(D4751)&gt;14,VLOOKUP(DATE(YEAR(E4751),MONTH(E4751)-1,DAY(1)),'מדדים וריביות'!B:C,2,FALSE),VLOOKUP(DATE(YEAR(E4751),MONTH(E4751)-2,DAY(1)),'מדדים וריביות'!B:C,2,FALSE))</f>
        <v>27791371.1885393</v>
      </c>
      <c r="I4751" s="43">
        <f>'ריבית יומית'!D4745</f>
        <v>1.0738622586670132E-4</v>
      </c>
      <c r="J4751" s="29">
        <f t="shared" si="611"/>
        <v>1.4197061547228027</v>
      </c>
      <c r="L4751">
        <f>VLOOKUP(D4750,'מדדים וריביות'!B:C,2)</f>
        <v>27714528.687557202</v>
      </c>
      <c r="M4751" s="30">
        <f t="shared" si="616"/>
        <v>0</v>
      </c>
      <c r="O4751" s="39">
        <f t="shared" si="613"/>
        <v>0</v>
      </c>
      <c r="P4751" s="39">
        <f t="shared" si="609"/>
        <v>0</v>
      </c>
      <c r="Q4751" s="39">
        <f t="shared" si="614"/>
        <v>0</v>
      </c>
      <c r="R4751" s="41">
        <f t="shared" si="615"/>
        <v>0</v>
      </c>
    </row>
    <row r="4752" spans="4:18" x14ac:dyDescent="0.25">
      <c r="D4752" s="1">
        <v>37617</v>
      </c>
      <c r="E4752" s="1">
        <f t="shared" si="612"/>
        <v>37591</v>
      </c>
      <c r="F4752" s="30">
        <f t="shared" si="610"/>
        <v>0</v>
      </c>
      <c r="H4752" s="42">
        <f>IF(DAY(D4752)&gt;14,VLOOKUP(DATE(YEAR(E4752),MONTH(E4752)-1,DAY(1)),'מדדים וריביות'!B:C,2,FALSE),VLOOKUP(DATE(YEAR(E4752),MONTH(E4752)-2,DAY(1)),'מדדים וריביות'!B:C,2,FALSE))</f>
        <v>27791371.1885393</v>
      </c>
      <c r="I4752" s="43">
        <f>'ריבית יומית'!D4746</f>
        <v>1.0738622586670132E-4</v>
      </c>
      <c r="J4752" s="29">
        <f t="shared" si="611"/>
        <v>1.4195537142070189</v>
      </c>
      <c r="L4752">
        <f>VLOOKUP(D4751,'מדדים וריביות'!B:C,2)</f>
        <v>27714528.687557202</v>
      </c>
      <c r="M4752" s="30">
        <f t="shared" si="616"/>
        <v>0</v>
      </c>
      <c r="O4752" s="39">
        <f t="shared" si="613"/>
        <v>0</v>
      </c>
      <c r="P4752" s="39">
        <f t="shared" si="609"/>
        <v>0</v>
      </c>
      <c r="Q4752" s="39">
        <f t="shared" si="614"/>
        <v>0</v>
      </c>
      <c r="R4752" s="41">
        <f t="shared" si="615"/>
        <v>0</v>
      </c>
    </row>
    <row r="4753" spans="4:18" x14ac:dyDescent="0.25">
      <c r="D4753" s="1">
        <v>37618</v>
      </c>
      <c r="E4753" s="1">
        <f t="shared" si="612"/>
        <v>37591</v>
      </c>
      <c r="F4753" s="30">
        <f t="shared" si="610"/>
        <v>0</v>
      </c>
      <c r="H4753" s="42">
        <f>IF(DAY(D4753)&gt;14,VLOOKUP(DATE(YEAR(E4753),MONTH(E4753)-1,DAY(1)),'מדדים וריביות'!B:C,2,FALSE),VLOOKUP(DATE(YEAR(E4753),MONTH(E4753)-2,DAY(1)),'מדדים וריביות'!B:C,2,FALSE))</f>
        <v>27791371.1885393</v>
      </c>
      <c r="I4753" s="43">
        <f>'ריבית יומית'!D4747</f>
        <v>1.0738622586670132E-4</v>
      </c>
      <c r="J4753" s="29">
        <f t="shared" si="611"/>
        <v>1.419401290059489</v>
      </c>
      <c r="L4753">
        <f>VLOOKUP(D4752,'מדדים וריביות'!B:C,2)</f>
        <v>27714528.687557202</v>
      </c>
      <c r="M4753" s="30">
        <f t="shared" si="616"/>
        <v>0</v>
      </c>
      <c r="O4753" s="39">
        <f t="shared" si="613"/>
        <v>0</v>
      </c>
      <c r="P4753" s="39">
        <f t="shared" si="609"/>
        <v>0</v>
      </c>
      <c r="Q4753" s="39">
        <f t="shared" si="614"/>
        <v>0</v>
      </c>
      <c r="R4753" s="41">
        <f t="shared" si="615"/>
        <v>0</v>
      </c>
    </row>
    <row r="4754" spans="4:18" x14ac:dyDescent="0.25">
      <c r="D4754" s="1">
        <v>37619</v>
      </c>
      <c r="E4754" s="1">
        <f t="shared" si="612"/>
        <v>37591</v>
      </c>
      <c r="F4754" s="30">
        <f t="shared" si="610"/>
        <v>0</v>
      </c>
      <c r="H4754" s="42">
        <f>IF(DAY(D4754)&gt;14,VLOOKUP(DATE(YEAR(E4754),MONTH(E4754)-1,DAY(1)),'מדדים וריביות'!B:C,2,FALSE),VLOOKUP(DATE(YEAR(E4754),MONTH(E4754)-2,DAY(1)),'מדדים וריביות'!B:C,2,FALSE))</f>
        <v>27791371.1885393</v>
      </c>
      <c r="I4754" s="43">
        <f>'ריבית יומית'!D4748</f>
        <v>1.0738622586670132E-4</v>
      </c>
      <c r="J4754" s="29">
        <f t="shared" si="611"/>
        <v>1.4192488822784557</v>
      </c>
      <c r="L4754">
        <f>VLOOKUP(D4753,'מדדים וריביות'!B:C,2)</f>
        <v>27714528.687557202</v>
      </c>
      <c r="M4754" s="30">
        <f t="shared" si="616"/>
        <v>0</v>
      </c>
      <c r="O4754" s="39">
        <f t="shared" si="613"/>
        <v>0</v>
      </c>
      <c r="P4754" s="39">
        <f t="shared" si="609"/>
        <v>0</v>
      </c>
      <c r="Q4754" s="39">
        <f t="shared" si="614"/>
        <v>0</v>
      </c>
      <c r="R4754" s="41">
        <f t="shared" si="615"/>
        <v>0</v>
      </c>
    </row>
    <row r="4755" spans="4:18" x14ac:dyDescent="0.25">
      <c r="D4755" s="1">
        <v>37620</v>
      </c>
      <c r="E4755" s="1">
        <f t="shared" si="612"/>
        <v>37591</v>
      </c>
      <c r="F4755" s="30">
        <f t="shared" si="610"/>
        <v>0</v>
      </c>
      <c r="H4755" s="42">
        <f>IF(DAY(D4755)&gt;14,VLOOKUP(DATE(YEAR(E4755),MONTH(E4755)-1,DAY(1)),'מדדים וריביות'!B:C,2,FALSE),VLOOKUP(DATE(YEAR(E4755),MONTH(E4755)-2,DAY(1)),'מדדים וריביות'!B:C,2,FALSE))</f>
        <v>27791371.1885393</v>
      </c>
      <c r="I4755" s="43">
        <f>'ריבית יומית'!D4749</f>
        <v>1.0738622586670132E-4</v>
      </c>
      <c r="J4755" s="29">
        <f t="shared" si="611"/>
        <v>1.4190964908621613</v>
      </c>
      <c r="L4755">
        <f>VLOOKUP(D4754,'מדדים וריביות'!B:C,2)</f>
        <v>27714528.687557202</v>
      </c>
      <c r="M4755" s="30">
        <f t="shared" si="616"/>
        <v>0</v>
      </c>
      <c r="O4755" s="39">
        <f t="shared" si="613"/>
        <v>0</v>
      </c>
      <c r="P4755" s="39">
        <f t="shared" si="609"/>
        <v>0</v>
      </c>
      <c r="Q4755" s="39">
        <f t="shared" si="614"/>
        <v>0</v>
      </c>
      <c r="R4755" s="41">
        <f t="shared" si="615"/>
        <v>0</v>
      </c>
    </row>
    <row r="4756" spans="4:18" x14ac:dyDescent="0.25">
      <c r="D4756" s="1">
        <v>37621</v>
      </c>
      <c r="E4756" s="1">
        <f t="shared" si="612"/>
        <v>37591</v>
      </c>
      <c r="F4756" s="30">
        <f t="shared" si="610"/>
        <v>0</v>
      </c>
      <c r="H4756" s="42">
        <f>IF(DAY(D4756)&gt;14,VLOOKUP(DATE(YEAR(E4756),MONTH(E4756)-1,DAY(1)),'מדדים וריביות'!B:C,2,FALSE),VLOOKUP(DATE(YEAR(E4756),MONTH(E4756)-2,DAY(1)),'מדדים וריביות'!B:C,2,FALSE))</f>
        <v>27791371.1885393</v>
      </c>
      <c r="I4756" s="43">
        <f>'ריבית יומית'!D4750</f>
        <v>1.0738622586670132E-4</v>
      </c>
      <c r="J4756" s="29">
        <f t="shared" si="611"/>
        <v>1.4189441158088487</v>
      </c>
      <c r="L4756">
        <f>VLOOKUP(D4755,'מדדים וריביות'!B:C,2)</f>
        <v>27714528.687557202</v>
      </c>
      <c r="M4756" s="30">
        <f t="shared" si="616"/>
        <v>0</v>
      </c>
      <c r="O4756" s="39">
        <f t="shared" si="613"/>
        <v>0</v>
      </c>
      <c r="P4756" s="39">
        <f t="shared" si="609"/>
        <v>0</v>
      </c>
      <c r="Q4756" s="39">
        <f t="shared" si="614"/>
        <v>0</v>
      </c>
      <c r="R4756" s="41">
        <f t="shared" si="615"/>
        <v>0</v>
      </c>
    </row>
    <row r="4757" spans="4:18" x14ac:dyDescent="0.25">
      <c r="D4757" s="1">
        <v>37622</v>
      </c>
      <c r="E4757" s="1">
        <f t="shared" si="612"/>
        <v>37622</v>
      </c>
      <c r="F4757" s="30">
        <f t="shared" si="610"/>
        <v>0</v>
      </c>
      <c r="H4757" s="42">
        <f>IF(DAY(D4757)&gt;14,VLOOKUP(DATE(YEAR(E4757),MONTH(E4757)-1,DAY(1)),'מדדים וריביות'!B:C,2,FALSE),VLOOKUP(DATE(YEAR(E4757),MONTH(E4757)-2,DAY(1)),'מדדים וריביות'!B:C,2,FALSE))</f>
        <v>27791371.1885393</v>
      </c>
      <c r="I4757" s="43">
        <f>'ריבית יומית'!D4751</f>
        <v>1.0738622586670132E-4</v>
      </c>
      <c r="J4757" s="29">
        <f t="shared" si="611"/>
        <v>1.4187917571167612</v>
      </c>
      <c r="L4757">
        <f>VLOOKUP(D4756,'מדדים וריביות'!B:C,2)</f>
        <v>27714528.687557202</v>
      </c>
      <c r="M4757" s="30">
        <f t="shared" si="616"/>
        <v>0</v>
      </c>
      <c r="O4757" s="39">
        <f t="shared" si="613"/>
        <v>0</v>
      </c>
      <c r="P4757" s="39">
        <f t="shared" si="609"/>
        <v>0</v>
      </c>
      <c r="Q4757" s="39">
        <f t="shared" si="614"/>
        <v>0</v>
      </c>
      <c r="R4757" s="41">
        <f t="shared" si="615"/>
        <v>0</v>
      </c>
    </row>
    <row r="4758" spans="4:18" x14ac:dyDescent="0.25">
      <c r="D4758" s="1">
        <v>37623</v>
      </c>
      <c r="E4758" s="1">
        <f t="shared" si="612"/>
        <v>37622</v>
      </c>
      <c r="F4758" s="30">
        <f t="shared" si="610"/>
        <v>0</v>
      </c>
      <c r="H4758" s="42">
        <f>IF(DAY(D4758)&gt;14,VLOOKUP(DATE(YEAR(E4758),MONTH(E4758)-1,DAY(1)),'מדדים וריביות'!B:C,2,FALSE),VLOOKUP(DATE(YEAR(E4758),MONTH(E4758)-2,DAY(1)),'מדדים וריביות'!B:C,2,FALSE))</f>
        <v>27791371.1885393</v>
      </c>
      <c r="I4758" s="43">
        <f>'ריבית יומית'!D4752</f>
        <v>1.0738622586670132E-4</v>
      </c>
      <c r="J4758" s="29">
        <f t="shared" si="611"/>
        <v>1.4186394147841417</v>
      </c>
      <c r="L4758">
        <f>VLOOKUP(D4757,'מדדים וריביות'!B:C,2)</f>
        <v>27766269.304885101</v>
      </c>
      <c r="M4758" s="30">
        <f t="shared" si="616"/>
        <v>0</v>
      </c>
      <c r="O4758" s="39">
        <f t="shared" si="613"/>
        <v>0</v>
      </c>
      <c r="P4758" s="39">
        <f t="shared" si="609"/>
        <v>0</v>
      </c>
      <c r="Q4758" s="39">
        <f t="shared" si="614"/>
        <v>0</v>
      </c>
      <c r="R4758" s="41">
        <f t="shared" si="615"/>
        <v>0</v>
      </c>
    </row>
    <row r="4759" spans="4:18" x14ac:dyDescent="0.25">
      <c r="D4759" s="1">
        <v>37624</v>
      </c>
      <c r="E4759" s="1">
        <f t="shared" si="612"/>
        <v>37622</v>
      </c>
      <c r="F4759" s="30">
        <f t="shared" si="610"/>
        <v>0</v>
      </c>
      <c r="H4759" s="42">
        <f>IF(DAY(D4759)&gt;14,VLOOKUP(DATE(YEAR(E4759),MONTH(E4759)-1,DAY(1)),'מדדים וריביות'!B:C,2,FALSE),VLOOKUP(DATE(YEAR(E4759),MONTH(E4759)-2,DAY(1)),'מדדים וריביות'!B:C,2,FALSE))</f>
        <v>27791371.1885393</v>
      </c>
      <c r="I4759" s="43">
        <f>'ריבית יומית'!D4753</f>
        <v>1.0738622586670132E-4</v>
      </c>
      <c r="J4759" s="29">
        <f t="shared" si="611"/>
        <v>1.4184870888092338</v>
      </c>
      <c r="L4759">
        <f>VLOOKUP(D4758,'מדדים וריביות'!B:C,2)</f>
        <v>27766269.304885101</v>
      </c>
      <c r="M4759" s="30">
        <f t="shared" si="616"/>
        <v>0</v>
      </c>
      <c r="O4759" s="39">
        <f t="shared" si="613"/>
        <v>0</v>
      </c>
      <c r="P4759" s="39">
        <f t="shared" si="609"/>
        <v>0</v>
      </c>
      <c r="Q4759" s="39">
        <f t="shared" si="614"/>
        <v>0</v>
      </c>
      <c r="R4759" s="41">
        <f t="shared" si="615"/>
        <v>0</v>
      </c>
    </row>
    <row r="4760" spans="4:18" x14ac:dyDescent="0.25">
      <c r="D4760" s="1">
        <v>37625</v>
      </c>
      <c r="E4760" s="1">
        <f t="shared" si="612"/>
        <v>37622</v>
      </c>
      <c r="F4760" s="30">
        <f t="shared" si="610"/>
        <v>0</v>
      </c>
      <c r="H4760" s="42">
        <f>IF(DAY(D4760)&gt;14,VLOOKUP(DATE(YEAR(E4760),MONTH(E4760)-1,DAY(1)),'מדדים וריביות'!B:C,2,FALSE),VLOOKUP(DATE(YEAR(E4760),MONTH(E4760)-2,DAY(1)),'מדדים וריביות'!B:C,2,FALSE))</f>
        <v>27791371.1885393</v>
      </c>
      <c r="I4760" s="43">
        <f>'ריבית יומית'!D4754</f>
        <v>1.0738622586670132E-4</v>
      </c>
      <c r="J4760" s="29">
        <f t="shared" si="611"/>
        <v>1.4183347791902812</v>
      </c>
      <c r="L4760">
        <f>VLOOKUP(D4759,'מדדים וריביות'!B:C,2)</f>
        <v>27766269.304885101</v>
      </c>
      <c r="M4760" s="30">
        <f t="shared" si="616"/>
        <v>0</v>
      </c>
      <c r="O4760" s="39">
        <f t="shared" si="613"/>
        <v>0</v>
      </c>
      <c r="P4760" s="39">
        <f t="shared" si="609"/>
        <v>0</v>
      </c>
      <c r="Q4760" s="39">
        <f t="shared" si="614"/>
        <v>0</v>
      </c>
      <c r="R4760" s="41">
        <f t="shared" si="615"/>
        <v>0</v>
      </c>
    </row>
    <row r="4761" spans="4:18" x14ac:dyDescent="0.25">
      <c r="D4761" s="1">
        <v>37626</v>
      </c>
      <c r="E4761" s="1">
        <f t="shared" si="612"/>
        <v>37622</v>
      </c>
      <c r="F4761" s="30">
        <f t="shared" si="610"/>
        <v>0</v>
      </c>
      <c r="H4761" s="42">
        <f>IF(DAY(D4761)&gt;14,VLOOKUP(DATE(YEAR(E4761),MONTH(E4761)-1,DAY(1)),'מדדים וריביות'!B:C,2,FALSE),VLOOKUP(DATE(YEAR(E4761),MONTH(E4761)-2,DAY(1)),'מדדים וריביות'!B:C,2,FALSE))</f>
        <v>27791371.1885393</v>
      </c>
      <c r="I4761" s="43">
        <f>'ריבית יומית'!D4755</f>
        <v>1.0738622586670132E-4</v>
      </c>
      <c r="J4761" s="29">
        <f t="shared" si="611"/>
        <v>1.4181824859255274</v>
      </c>
      <c r="L4761">
        <f>VLOOKUP(D4760,'מדדים וריביות'!B:C,2)</f>
        <v>27766269.304885101</v>
      </c>
      <c r="M4761" s="30">
        <f t="shared" si="616"/>
        <v>0</v>
      </c>
      <c r="O4761" s="39">
        <f t="shared" si="613"/>
        <v>0</v>
      </c>
      <c r="P4761" s="39">
        <f t="shared" si="609"/>
        <v>0</v>
      </c>
      <c r="Q4761" s="39">
        <f t="shared" si="614"/>
        <v>0</v>
      </c>
      <c r="R4761" s="41">
        <f t="shared" si="615"/>
        <v>0</v>
      </c>
    </row>
    <row r="4762" spans="4:18" x14ac:dyDescent="0.25">
      <c r="D4762" s="1">
        <v>37627</v>
      </c>
      <c r="E4762" s="1">
        <f t="shared" si="612"/>
        <v>37622</v>
      </c>
      <c r="F4762" s="30">
        <f t="shared" si="610"/>
        <v>0</v>
      </c>
      <c r="H4762" s="42">
        <f>IF(DAY(D4762)&gt;14,VLOOKUP(DATE(YEAR(E4762),MONTH(E4762)-1,DAY(1)),'מדדים וריביות'!B:C,2,FALSE),VLOOKUP(DATE(YEAR(E4762),MONTH(E4762)-2,DAY(1)),'מדדים וריביות'!B:C,2,FALSE))</f>
        <v>27791371.1885393</v>
      </c>
      <c r="I4762" s="43">
        <f>'ריבית יומית'!D4756</f>
        <v>1.0738622586670132E-4</v>
      </c>
      <c r="J4762" s="29">
        <f t="shared" si="611"/>
        <v>1.4180302090132166</v>
      </c>
      <c r="L4762">
        <f>VLOOKUP(D4761,'מדדים וריביות'!B:C,2)</f>
        <v>27766269.304885101</v>
      </c>
      <c r="M4762" s="30">
        <f t="shared" si="616"/>
        <v>0</v>
      </c>
      <c r="O4762" s="39">
        <f t="shared" si="613"/>
        <v>0</v>
      </c>
      <c r="P4762" s="39">
        <f t="shared" si="609"/>
        <v>0</v>
      </c>
      <c r="Q4762" s="39">
        <f t="shared" si="614"/>
        <v>0</v>
      </c>
      <c r="R4762" s="41">
        <f t="shared" si="615"/>
        <v>0</v>
      </c>
    </row>
    <row r="4763" spans="4:18" x14ac:dyDescent="0.25">
      <c r="D4763" s="1">
        <v>37628</v>
      </c>
      <c r="E4763" s="1">
        <f t="shared" si="612"/>
        <v>37622</v>
      </c>
      <c r="F4763" s="30">
        <f t="shared" si="610"/>
        <v>0</v>
      </c>
      <c r="H4763" s="42">
        <f>IF(DAY(D4763)&gt;14,VLOOKUP(DATE(YEAR(E4763),MONTH(E4763)-1,DAY(1)),'מדדים וריביות'!B:C,2,FALSE),VLOOKUP(DATE(YEAR(E4763),MONTH(E4763)-2,DAY(1)),'מדדים וריביות'!B:C,2,FALSE))</f>
        <v>27791371.1885393</v>
      </c>
      <c r="I4763" s="43">
        <f>'ריבית יומית'!D4757</f>
        <v>1.0738622586670132E-4</v>
      </c>
      <c r="J4763" s="29">
        <f t="shared" si="611"/>
        <v>1.4178779484515929</v>
      </c>
      <c r="L4763">
        <f>VLOOKUP(D4762,'מדדים וריביות'!B:C,2)</f>
        <v>27766269.304885101</v>
      </c>
      <c r="M4763" s="30">
        <f t="shared" si="616"/>
        <v>0</v>
      </c>
      <c r="O4763" s="39">
        <f t="shared" si="613"/>
        <v>0</v>
      </c>
      <c r="P4763" s="39">
        <f t="shared" si="609"/>
        <v>0</v>
      </c>
      <c r="Q4763" s="39">
        <f t="shared" si="614"/>
        <v>0</v>
      </c>
      <c r="R4763" s="41">
        <f t="shared" si="615"/>
        <v>0</v>
      </c>
    </row>
    <row r="4764" spans="4:18" x14ac:dyDescent="0.25">
      <c r="D4764" s="1">
        <v>37629</v>
      </c>
      <c r="E4764" s="1">
        <f t="shared" si="612"/>
        <v>37622</v>
      </c>
      <c r="F4764" s="30">
        <f t="shared" si="610"/>
        <v>0</v>
      </c>
      <c r="H4764" s="42">
        <f>IF(DAY(D4764)&gt;14,VLOOKUP(DATE(YEAR(E4764),MONTH(E4764)-1,DAY(1)),'מדדים וריביות'!B:C,2,FALSE),VLOOKUP(DATE(YEAR(E4764),MONTH(E4764)-2,DAY(1)),'מדדים וריביות'!B:C,2,FALSE))</f>
        <v>27791371.1885393</v>
      </c>
      <c r="I4764" s="43">
        <f>'ריבית יומית'!D4758</f>
        <v>1.0738622586670132E-4</v>
      </c>
      <c r="J4764" s="29">
        <f t="shared" si="611"/>
        <v>1.4177257042389004</v>
      </c>
      <c r="L4764">
        <f>VLOOKUP(D4763,'מדדים וריביות'!B:C,2)</f>
        <v>27766269.304885101</v>
      </c>
      <c r="M4764" s="30">
        <f t="shared" si="616"/>
        <v>0</v>
      </c>
      <c r="O4764" s="39">
        <f t="shared" si="613"/>
        <v>0</v>
      </c>
      <c r="P4764" s="39">
        <f t="shared" si="609"/>
        <v>0</v>
      </c>
      <c r="Q4764" s="39">
        <f t="shared" si="614"/>
        <v>0</v>
      </c>
      <c r="R4764" s="41">
        <f t="shared" si="615"/>
        <v>0</v>
      </c>
    </row>
    <row r="4765" spans="4:18" x14ac:dyDescent="0.25">
      <c r="D4765" s="1">
        <v>37630</v>
      </c>
      <c r="E4765" s="1">
        <f t="shared" si="612"/>
        <v>37622</v>
      </c>
      <c r="F4765" s="30">
        <f t="shared" si="610"/>
        <v>0</v>
      </c>
      <c r="H4765" s="42">
        <f>IF(DAY(D4765)&gt;14,VLOOKUP(DATE(YEAR(E4765),MONTH(E4765)-1,DAY(1)),'מדדים וריביות'!B:C,2,FALSE),VLOOKUP(DATE(YEAR(E4765),MONTH(E4765)-2,DAY(1)),'מדדים וריביות'!B:C,2,FALSE))</f>
        <v>27791371.1885393</v>
      </c>
      <c r="I4765" s="43">
        <f>'ריבית יומית'!D4759</f>
        <v>1.0738622586670132E-4</v>
      </c>
      <c r="J4765" s="29">
        <f t="shared" si="611"/>
        <v>1.417573476373384</v>
      </c>
      <c r="L4765">
        <f>VLOOKUP(D4764,'מדדים וריביות'!B:C,2)</f>
        <v>27766269.304885101</v>
      </c>
      <c r="M4765" s="30">
        <f t="shared" si="616"/>
        <v>0</v>
      </c>
      <c r="O4765" s="39">
        <f t="shared" si="613"/>
        <v>0</v>
      </c>
      <c r="P4765" s="39">
        <f t="shared" si="609"/>
        <v>0</v>
      </c>
      <c r="Q4765" s="39">
        <f t="shared" si="614"/>
        <v>0</v>
      </c>
      <c r="R4765" s="41">
        <f t="shared" si="615"/>
        <v>0</v>
      </c>
    </row>
    <row r="4766" spans="4:18" x14ac:dyDescent="0.25">
      <c r="D4766" s="1">
        <v>37631</v>
      </c>
      <c r="E4766" s="1">
        <f t="shared" si="612"/>
        <v>37622</v>
      </c>
      <c r="F4766" s="30">
        <f t="shared" si="610"/>
        <v>0</v>
      </c>
      <c r="H4766" s="42">
        <f>IF(DAY(D4766)&gt;14,VLOOKUP(DATE(YEAR(E4766),MONTH(E4766)-1,DAY(1)),'מדדים וריביות'!B:C,2,FALSE),VLOOKUP(DATE(YEAR(E4766),MONTH(E4766)-2,DAY(1)),'מדדים וריביות'!B:C,2,FALSE))</f>
        <v>27791371.1885393</v>
      </c>
      <c r="I4766" s="43">
        <f>'ריבית יומית'!D4760</f>
        <v>1.0738622586670132E-4</v>
      </c>
      <c r="J4766" s="29">
        <f t="shared" si="611"/>
        <v>1.4174212648532882</v>
      </c>
      <c r="L4766">
        <f>VLOOKUP(D4765,'מדדים וריביות'!B:C,2)</f>
        <v>27766269.304885101</v>
      </c>
      <c r="M4766" s="30">
        <f t="shared" si="616"/>
        <v>0</v>
      </c>
      <c r="O4766" s="39">
        <f t="shared" si="613"/>
        <v>0</v>
      </c>
      <c r="P4766" s="39">
        <f t="shared" si="609"/>
        <v>0</v>
      </c>
      <c r="Q4766" s="39">
        <f t="shared" si="614"/>
        <v>0</v>
      </c>
      <c r="R4766" s="41">
        <f t="shared" si="615"/>
        <v>0</v>
      </c>
    </row>
    <row r="4767" spans="4:18" x14ac:dyDescent="0.25">
      <c r="D4767" s="1">
        <v>37632</v>
      </c>
      <c r="E4767" s="1">
        <f t="shared" si="612"/>
        <v>37622</v>
      </c>
      <c r="F4767" s="30">
        <f t="shared" si="610"/>
        <v>0</v>
      </c>
      <c r="H4767" s="42">
        <f>IF(DAY(D4767)&gt;14,VLOOKUP(DATE(YEAR(E4767),MONTH(E4767)-1,DAY(1)),'מדדים וריביות'!B:C,2,FALSE),VLOOKUP(DATE(YEAR(E4767),MONTH(E4767)-2,DAY(1)),'מדדים וריביות'!B:C,2,FALSE))</f>
        <v>27791371.1885393</v>
      </c>
      <c r="I4767" s="43">
        <f>'ריבית יומית'!D4761</f>
        <v>1.0738622586670132E-4</v>
      </c>
      <c r="J4767" s="29">
        <f t="shared" si="611"/>
        <v>1.417269069676858</v>
      </c>
      <c r="L4767">
        <f>VLOOKUP(D4766,'מדדים וריביות'!B:C,2)</f>
        <v>27766269.304885101</v>
      </c>
      <c r="M4767" s="30">
        <f t="shared" si="616"/>
        <v>0</v>
      </c>
      <c r="O4767" s="39">
        <f t="shared" si="613"/>
        <v>0</v>
      </c>
      <c r="P4767" s="39">
        <f t="shared" si="609"/>
        <v>0</v>
      </c>
      <c r="Q4767" s="39">
        <f t="shared" si="614"/>
        <v>0</v>
      </c>
      <c r="R4767" s="41">
        <f t="shared" si="615"/>
        <v>0</v>
      </c>
    </row>
    <row r="4768" spans="4:18" x14ac:dyDescent="0.25">
      <c r="D4768" s="1">
        <v>37633</v>
      </c>
      <c r="E4768" s="1">
        <f t="shared" si="612"/>
        <v>37622</v>
      </c>
      <c r="F4768" s="30">
        <f t="shared" si="610"/>
        <v>0</v>
      </c>
      <c r="H4768" s="42">
        <f>IF(DAY(D4768)&gt;14,VLOOKUP(DATE(YEAR(E4768),MONTH(E4768)-1,DAY(1)),'מדדים וריביות'!B:C,2,FALSE),VLOOKUP(DATE(YEAR(E4768),MONTH(E4768)-2,DAY(1)),'מדדים וריביות'!B:C,2,FALSE))</f>
        <v>27791371.1885393</v>
      </c>
      <c r="I4768" s="43">
        <f>'ריבית יומית'!D4762</f>
        <v>1.0738622586670132E-4</v>
      </c>
      <c r="J4768" s="29">
        <f t="shared" si="611"/>
        <v>1.4171168908423384</v>
      </c>
      <c r="L4768">
        <f>VLOOKUP(D4767,'מדדים וריביות'!B:C,2)</f>
        <v>27766269.304885101</v>
      </c>
      <c r="M4768" s="30">
        <f t="shared" si="616"/>
        <v>0</v>
      </c>
      <c r="O4768" s="39">
        <f t="shared" si="613"/>
        <v>0</v>
      </c>
      <c r="P4768" s="39">
        <f t="shared" si="609"/>
        <v>0</v>
      </c>
      <c r="Q4768" s="39">
        <f t="shared" si="614"/>
        <v>0</v>
      </c>
      <c r="R4768" s="41">
        <f t="shared" si="615"/>
        <v>0</v>
      </c>
    </row>
    <row r="4769" spans="4:18" x14ac:dyDescent="0.25">
      <c r="D4769" s="1">
        <v>37634</v>
      </c>
      <c r="E4769" s="1">
        <f t="shared" si="612"/>
        <v>37622</v>
      </c>
      <c r="F4769" s="30">
        <f t="shared" si="610"/>
        <v>0</v>
      </c>
      <c r="H4769" s="42">
        <f>IF(DAY(D4769)&gt;14,VLOOKUP(DATE(YEAR(E4769),MONTH(E4769)-1,DAY(1)),'מדדים וריביות'!B:C,2,FALSE),VLOOKUP(DATE(YEAR(E4769),MONTH(E4769)-2,DAY(1)),'מדדים וריביות'!B:C,2,FALSE))</f>
        <v>27791371.1885393</v>
      </c>
      <c r="I4769" s="43">
        <f>'ריבית יומית'!D4763</f>
        <v>1.0738622586670132E-4</v>
      </c>
      <c r="J4769" s="29">
        <f t="shared" si="611"/>
        <v>1.4169647283479749</v>
      </c>
      <c r="L4769">
        <f>VLOOKUP(D4768,'מדדים וריביות'!B:C,2)</f>
        <v>27766269.304885101</v>
      </c>
      <c r="M4769" s="30">
        <f t="shared" si="616"/>
        <v>0</v>
      </c>
      <c r="O4769" s="39">
        <f t="shared" si="613"/>
        <v>0</v>
      </c>
      <c r="P4769" s="39">
        <f t="shared" si="609"/>
        <v>0</v>
      </c>
      <c r="Q4769" s="39">
        <f t="shared" si="614"/>
        <v>0</v>
      </c>
      <c r="R4769" s="41">
        <f t="shared" si="615"/>
        <v>0</v>
      </c>
    </row>
    <row r="4770" spans="4:18" x14ac:dyDescent="0.25">
      <c r="D4770" s="1">
        <v>37635</v>
      </c>
      <c r="E4770" s="1">
        <f t="shared" si="612"/>
        <v>37622</v>
      </c>
      <c r="F4770" s="30">
        <f t="shared" si="610"/>
        <v>0</v>
      </c>
      <c r="H4770" s="42">
        <f>IF(DAY(D4770)&gt;14,VLOOKUP(DATE(YEAR(E4770),MONTH(E4770)-1,DAY(1)),'מדדים וריביות'!B:C,2,FALSE),VLOOKUP(DATE(YEAR(E4770),MONTH(E4770)-2,DAY(1)),'מדדים וריביות'!B:C,2,FALSE))</f>
        <v>27791371.1885393</v>
      </c>
      <c r="I4770" s="43">
        <f>'ריבית יומית'!D4764</f>
        <v>1.0738622586670132E-4</v>
      </c>
      <c r="J4770" s="29">
        <f t="shared" si="611"/>
        <v>1.4168125821920128</v>
      </c>
      <c r="L4770">
        <f>VLOOKUP(D4769,'מדדים וריביות'!B:C,2)</f>
        <v>27766269.304885101</v>
      </c>
      <c r="M4770" s="30">
        <f t="shared" si="616"/>
        <v>0</v>
      </c>
      <c r="O4770" s="39">
        <f t="shared" si="613"/>
        <v>0</v>
      </c>
      <c r="P4770" s="39">
        <f t="shared" si="609"/>
        <v>0</v>
      </c>
      <c r="Q4770" s="39">
        <f t="shared" si="614"/>
        <v>0</v>
      </c>
      <c r="R4770" s="41">
        <f t="shared" si="615"/>
        <v>0</v>
      </c>
    </row>
    <row r="4771" spans="4:18" x14ac:dyDescent="0.25">
      <c r="D4771" s="1">
        <v>37636</v>
      </c>
      <c r="E4771" s="1">
        <f t="shared" si="612"/>
        <v>37622</v>
      </c>
      <c r="F4771" s="30">
        <f t="shared" si="610"/>
        <v>0</v>
      </c>
      <c r="H4771" s="42">
        <f>IF(DAY(D4771)&gt;14,VLOOKUP(DATE(YEAR(E4771),MONTH(E4771)-1,DAY(1)),'מדדים וריביות'!B:C,2,FALSE),VLOOKUP(DATE(YEAR(E4771),MONTH(E4771)-2,DAY(1)),'מדדים וריביות'!B:C,2,FALSE))</f>
        <v>27714528.687557202</v>
      </c>
      <c r="I4771" s="43">
        <f>'ריבית יומית'!D4765</f>
        <v>1.0738622586670132E-4</v>
      </c>
      <c r="J4771" s="29">
        <f t="shared" si="611"/>
        <v>1.4166604523726978</v>
      </c>
      <c r="L4771">
        <f>VLOOKUP(D4770,'מדדים וריביות'!B:C,2)</f>
        <v>27766269.304885101</v>
      </c>
      <c r="M4771" s="30">
        <f t="shared" si="616"/>
        <v>0</v>
      </c>
      <c r="O4771" s="39">
        <f t="shared" si="613"/>
        <v>0</v>
      </c>
      <c r="P4771" s="39">
        <f t="shared" si="609"/>
        <v>0</v>
      </c>
      <c r="Q4771" s="39">
        <f t="shared" si="614"/>
        <v>0</v>
      </c>
      <c r="R4771" s="41">
        <f t="shared" si="615"/>
        <v>0</v>
      </c>
    </row>
    <row r="4772" spans="4:18" x14ac:dyDescent="0.25">
      <c r="D4772" s="1">
        <v>37637</v>
      </c>
      <c r="E4772" s="1">
        <f t="shared" si="612"/>
        <v>37622</v>
      </c>
      <c r="F4772" s="30">
        <f t="shared" si="610"/>
        <v>0</v>
      </c>
      <c r="H4772" s="42">
        <f>IF(DAY(D4772)&gt;14,VLOOKUP(DATE(YEAR(E4772),MONTH(E4772)-1,DAY(1)),'מדדים וריביות'!B:C,2,FALSE),VLOOKUP(DATE(YEAR(E4772),MONTH(E4772)-2,DAY(1)),'מדדים וריביות'!B:C,2,FALSE))</f>
        <v>27714528.687557202</v>
      </c>
      <c r="I4772" s="43">
        <f>'ריבית יומית'!D4766</f>
        <v>1.0738622586670132E-4</v>
      </c>
      <c r="J4772" s="29">
        <f t="shared" si="611"/>
        <v>1.4165083388882758</v>
      </c>
      <c r="L4772">
        <f>VLOOKUP(D4771,'מדדים וריביות'!B:C,2)</f>
        <v>27766269.304885101</v>
      </c>
      <c r="M4772" s="30">
        <f t="shared" si="616"/>
        <v>0</v>
      </c>
      <c r="O4772" s="39">
        <f t="shared" si="613"/>
        <v>0</v>
      </c>
      <c r="P4772" s="39">
        <f t="shared" si="609"/>
        <v>0</v>
      </c>
      <c r="Q4772" s="39">
        <f t="shared" si="614"/>
        <v>0</v>
      </c>
      <c r="R4772" s="41">
        <f t="shared" si="615"/>
        <v>0</v>
      </c>
    </row>
    <row r="4773" spans="4:18" x14ac:dyDescent="0.25">
      <c r="D4773" s="1">
        <v>37638</v>
      </c>
      <c r="E4773" s="1">
        <f t="shared" si="612"/>
        <v>37622</v>
      </c>
      <c r="F4773" s="30">
        <f t="shared" si="610"/>
        <v>0</v>
      </c>
      <c r="H4773" s="42">
        <f>IF(DAY(D4773)&gt;14,VLOOKUP(DATE(YEAR(E4773),MONTH(E4773)-1,DAY(1)),'מדדים וריביות'!B:C,2,FALSE),VLOOKUP(DATE(YEAR(E4773),MONTH(E4773)-2,DAY(1)),'מדדים וריביות'!B:C,2,FALSE))</f>
        <v>27714528.687557202</v>
      </c>
      <c r="I4773" s="43">
        <f>'ריבית יומית'!D4767</f>
        <v>1.0738622586670132E-4</v>
      </c>
      <c r="J4773" s="29">
        <f t="shared" si="611"/>
        <v>1.4163562417369928</v>
      </c>
      <c r="L4773">
        <f>VLOOKUP(D4772,'מדדים וריביות'!B:C,2)</f>
        <v>27766269.304885101</v>
      </c>
      <c r="M4773" s="30">
        <f t="shared" si="616"/>
        <v>0</v>
      </c>
      <c r="O4773" s="39">
        <f t="shared" si="613"/>
        <v>0</v>
      </c>
      <c r="P4773" s="39">
        <f t="shared" si="609"/>
        <v>0</v>
      </c>
      <c r="Q4773" s="39">
        <f t="shared" si="614"/>
        <v>0</v>
      </c>
      <c r="R4773" s="41">
        <f t="shared" si="615"/>
        <v>0</v>
      </c>
    </row>
    <row r="4774" spans="4:18" x14ac:dyDescent="0.25">
      <c r="D4774" s="1">
        <v>37639</v>
      </c>
      <c r="E4774" s="1">
        <f t="shared" si="612"/>
        <v>37622</v>
      </c>
      <c r="F4774" s="30">
        <f t="shared" si="610"/>
        <v>0</v>
      </c>
      <c r="H4774" s="42">
        <f>IF(DAY(D4774)&gt;14,VLOOKUP(DATE(YEAR(E4774),MONTH(E4774)-1,DAY(1)),'מדדים וריביות'!B:C,2,FALSE),VLOOKUP(DATE(YEAR(E4774),MONTH(E4774)-2,DAY(1)),'מדדים וריביות'!B:C,2,FALSE))</f>
        <v>27714528.687557202</v>
      </c>
      <c r="I4774" s="43">
        <f>'ריבית יומית'!D4768</f>
        <v>1.0738622586670132E-4</v>
      </c>
      <c r="J4774" s="29">
        <f t="shared" si="611"/>
        <v>1.4162041609170952</v>
      </c>
      <c r="L4774">
        <f>VLOOKUP(D4773,'מדדים וריביות'!B:C,2)</f>
        <v>27766269.304885101</v>
      </c>
      <c r="M4774" s="30">
        <f t="shared" si="616"/>
        <v>0</v>
      </c>
      <c r="O4774" s="39">
        <f t="shared" si="613"/>
        <v>0</v>
      </c>
      <c r="P4774" s="39">
        <f t="shared" si="609"/>
        <v>0</v>
      </c>
      <c r="Q4774" s="39">
        <f t="shared" si="614"/>
        <v>0</v>
      </c>
      <c r="R4774" s="41">
        <f t="shared" si="615"/>
        <v>0</v>
      </c>
    </row>
    <row r="4775" spans="4:18" x14ac:dyDescent="0.25">
      <c r="D4775" s="1">
        <v>37640</v>
      </c>
      <c r="E4775" s="1">
        <f t="shared" si="612"/>
        <v>37622</v>
      </c>
      <c r="F4775" s="30">
        <f t="shared" si="610"/>
        <v>0</v>
      </c>
      <c r="H4775" s="42">
        <f>IF(DAY(D4775)&gt;14,VLOOKUP(DATE(YEAR(E4775),MONTH(E4775)-1,DAY(1)),'מדדים וריביות'!B:C,2,FALSE),VLOOKUP(DATE(YEAR(E4775),MONTH(E4775)-2,DAY(1)),'מדדים וריביות'!B:C,2,FALSE))</f>
        <v>27714528.687557202</v>
      </c>
      <c r="I4775" s="43">
        <f>'ריבית יומית'!D4769</f>
        <v>1.0738622586670132E-4</v>
      </c>
      <c r="J4775" s="29">
        <f t="shared" si="611"/>
        <v>1.4160520964268293</v>
      </c>
      <c r="L4775">
        <f>VLOOKUP(D4774,'מדדים וריביות'!B:C,2)</f>
        <v>27766269.304885101</v>
      </c>
      <c r="M4775" s="30">
        <f t="shared" si="616"/>
        <v>0</v>
      </c>
      <c r="O4775" s="39">
        <f t="shared" si="613"/>
        <v>0</v>
      </c>
      <c r="P4775" s="39">
        <f t="shared" si="609"/>
        <v>0</v>
      </c>
      <c r="Q4775" s="39">
        <f t="shared" si="614"/>
        <v>0</v>
      </c>
      <c r="R4775" s="41">
        <f t="shared" si="615"/>
        <v>0</v>
      </c>
    </row>
    <row r="4776" spans="4:18" x14ac:dyDescent="0.25">
      <c r="D4776" s="1">
        <v>37641</v>
      </c>
      <c r="E4776" s="1">
        <f t="shared" si="612"/>
        <v>37622</v>
      </c>
      <c r="F4776" s="30">
        <f t="shared" si="610"/>
        <v>0</v>
      </c>
      <c r="H4776" s="42">
        <f>IF(DAY(D4776)&gt;14,VLOOKUP(DATE(YEAR(E4776),MONTH(E4776)-1,DAY(1)),'מדדים וריביות'!B:C,2,FALSE),VLOOKUP(DATE(YEAR(E4776),MONTH(E4776)-2,DAY(1)),'מדדים וריביות'!B:C,2,FALSE))</f>
        <v>27714528.687557202</v>
      </c>
      <c r="I4776" s="43">
        <f>'ריבית יומית'!D4770</f>
        <v>1.0738622586670132E-4</v>
      </c>
      <c r="J4776" s="29">
        <f t="shared" si="611"/>
        <v>1.4159000482644417</v>
      </c>
      <c r="L4776">
        <f>VLOOKUP(D4775,'מדדים וריביות'!B:C,2)</f>
        <v>27766269.304885101</v>
      </c>
      <c r="M4776" s="30">
        <f t="shared" si="616"/>
        <v>0</v>
      </c>
      <c r="O4776" s="39">
        <f t="shared" si="613"/>
        <v>0</v>
      </c>
      <c r="P4776" s="39">
        <f t="shared" si="609"/>
        <v>0</v>
      </c>
      <c r="Q4776" s="39">
        <f t="shared" si="614"/>
        <v>0</v>
      </c>
      <c r="R4776" s="41">
        <f t="shared" si="615"/>
        <v>0</v>
      </c>
    </row>
    <row r="4777" spans="4:18" x14ac:dyDescent="0.25">
      <c r="D4777" s="1">
        <v>37642</v>
      </c>
      <c r="E4777" s="1">
        <f t="shared" si="612"/>
        <v>37622</v>
      </c>
      <c r="F4777" s="30">
        <f t="shared" si="610"/>
        <v>0</v>
      </c>
      <c r="H4777" s="42">
        <f>IF(DAY(D4777)&gt;14,VLOOKUP(DATE(YEAR(E4777),MONTH(E4777)-1,DAY(1)),'מדדים וריביות'!B:C,2,FALSE),VLOOKUP(DATE(YEAR(E4777),MONTH(E4777)-2,DAY(1)),'מדדים וריביות'!B:C,2,FALSE))</f>
        <v>27714528.687557202</v>
      </c>
      <c r="I4777" s="43">
        <f>'ריבית יומית'!D4771</f>
        <v>1.0738622586670132E-4</v>
      </c>
      <c r="J4777" s="29">
        <f t="shared" si="611"/>
        <v>1.4157480164281793</v>
      </c>
      <c r="L4777">
        <f>VLOOKUP(D4776,'מדדים וריביות'!B:C,2)</f>
        <v>27766269.304885101</v>
      </c>
      <c r="M4777" s="30">
        <f t="shared" si="616"/>
        <v>0</v>
      </c>
      <c r="O4777" s="39">
        <f t="shared" si="613"/>
        <v>0</v>
      </c>
      <c r="P4777" s="39">
        <f t="shared" si="609"/>
        <v>0</v>
      </c>
      <c r="Q4777" s="39">
        <f t="shared" si="614"/>
        <v>0</v>
      </c>
      <c r="R4777" s="41">
        <f t="shared" si="615"/>
        <v>0</v>
      </c>
    </row>
    <row r="4778" spans="4:18" x14ac:dyDescent="0.25">
      <c r="D4778" s="1">
        <v>37643</v>
      </c>
      <c r="E4778" s="1">
        <f t="shared" si="612"/>
        <v>37622</v>
      </c>
      <c r="F4778" s="30">
        <f t="shared" si="610"/>
        <v>0</v>
      </c>
      <c r="H4778" s="42">
        <f>IF(DAY(D4778)&gt;14,VLOOKUP(DATE(YEAR(E4778),MONTH(E4778)-1,DAY(1)),'מדדים וריביות'!B:C,2,FALSE),VLOOKUP(DATE(YEAR(E4778),MONTH(E4778)-2,DAY(1)),'מדדים וריביות'!B:C,2,FALSE))</f>
        <v>27714528.687557202</v>
      </c>
      <c r="I4778" s="43">
        <f>'ריבית יומית'!D4772</f>
        <v>1.0738622586670132E-4</v>
      </c>
      <c r="J4778" s="29">
        <f t="shared" si="611"/>
        <v>1.4155960009162889</v>
      </c>
      <c r="L4778">
        <f>VLOOKUP(D4777,'מדדים וריביות'!B:C,2)</f>
        <v>27766269.304885101</v>
      </c>
      <c r="M4778" s="30">
        <f t="shared" si="616"/>
        <v>0</v>
      </c>
      <c r="O4778" s="39">
        <f t="shared" si="613"/>
        <v>0</v>
      </c>
      <c r="P4778" s="39">
        <f t="shared" si="609"/>
        <v>0</v>
      </c>
      <c r="Q4778" s="39">
        <f t="shared" si="614"/>
        <v>0</v>
      </c>
      <c r="R4778" s="41">
        <f t="shared" si="615"/>
        <v>0</v>
      </c>
    </row>
    <row r="4779" spans="4:18" x14ac:dyDescent="0.25">
      <c r="D4779" s="1">
        <v>37644</v>
      </c>
      <c r="E4779" s="1">
        <f t="shared" si="612"/>
        <v>37622</v>
      </c>
      <c r="F4779" s="30">
        <f t="shared" si="610"/>
        <v>0</v>
      </c>
      <c r="H4779" s="42">
        <f>IF(DAY(D4779)&gt;14,VLOOKUP(DATE(YEAR(E4779),MONTH(E4779)-1,DAY(1)),'מדדים וריביות'!B:C,2,FALSE),VLOOKUP(DATE(YEAR(E4779),MONTH(E4779)-2,DAY(1)),'מדדים וריביות'!B:C,2,FALSE))</f>
        <v>27714528.687557202</v>
      </c>
      <c r="I4779" s="43">
        <f>'ריבית יומית'!D4773</f>
        <v>1.0738622586670132E-4</v>
      </c>
      <c r="J4779" s="29">
        <f t="shared" si="611"/>
        <v>1.4154440017270178</v>
      </c>
      <c r="L4779">
        <f>VLOOKUP(D4778,'מדדים וריביות'!B:C,2)</f>
        <v>27766269.304885101</v>
      </c>
      <c r="M4779" s="30">
        <f t="shared" si="616"/>
        <v>0</v>
      </c>
      <c r="O4779" s="39">
        <f t="shared" si="613"/>
        <v>0</v>
      </c>
      <c r="P4779" s="39">
        <f t="shared" si="609"/>
        <v>0</v>
      </c>
      <c r="Q4779" s="39">
        <f t="shared" si="614"/>
        <v>0</v>
      </c>
      <c r="R4779" s="41">
        <f t="shared" si="615"/>
        <v>0</v>
      </c>
    </row>
    <row r="4780" spans="4:18" x14ac:dyDescent="0.25">
      <c r="D4780" s="1">
        <v>37645</v>
      </c>
      <c r="E4780" s="1">
        <f t="shared" si="612"/>
        <v>37622</v>
      </c>
      <c r="F4780" s="30">
        <f t="shared" si="610"/>
        <v>0</v>
      </c>
      <c r="H4780" s="42">
        <f>IF(DAY(D4780)&gt;14,VLOOKUP(DATE(YEAR(E4780),MONTH(E4780)-1,DAY(1)),'מדדים וריביות'!B:C,2,FALSE),VLOOKUP(DATE(YEAR(E4780),MONTH(E4780)-2,DAY(1)),'מדדים וריביות'!B:C,2,FALSE))</f>
        <v>27714528.687557202</v>
      </c>
      <c r="I4780" s="43">
        <f>'ריבית יומית'!D4774</f>
        <v>1.0738622586670132E-4</v>
      </c>
      <c r="J4780" s="29">
        <f t="shared" si="611"/>
        <v>1.4152920188586133</v>
      </c>
      <c r="L4780">
        <f>VLOOKUP(D4779,'מדדים וריביות'!B:C,2)</f>
        <v>27766269.304885101</v>
      </c>
      <c r="M4780" s="30">
        <f t="shared" si="616"/>
        <v>0</v>
      </c>
      <c r="O4780" s="39">
        <f t="shared" si="613"/>
        <v>0</v>
      </c>
      <c r="P4780" s="39">
        <f t="shared" ref="P4780:P4843" si="617">J4781*G4780-G4780</f>
        <v>0</v>
      </c>
      <c r="Q4780" s="39">
        <f t="shared" si="614"/>
        <v>0</v>
      </c>
      <c r="R4780" s="41">
        <f t="shared" si="615"/>
        <v>0</v>
      </c>
    </row>
    <row r="4781" spans="4:18" x14ac:dyDescent="0.25">
      <c r="D4781" s="1">
        <v>37646</v>
      </c>
      <c r="E4781" s="1">
        <f t="shared" si="612"/>
        <v>37622</v>
      </c>
      <c r="F4781" s="30">
        <f t="shared" si="610"/>
        <v>0</v>
      </c>
      <c r="H4781" s="42">
        <f>IF(DAY(D4781)&gt;14,VLOOKUP(DATE(YEAR(E4781),MONTH(E4781)-1,DAY(1)),'מדדים וריביות'!B:C,2,FALSE),VLOOKUP(DATE(YEAR(E4781),MONTH(E4781)-2,DAY(1)),'מדדים וריביות'!B:C,2,FALSE))</f>
        <v>27714528.687557202</v>
      </c>
      <c r="I4781" s="43">
        <f>'ריבית יומית'!D4775</f>
        <v>1.0738622586670132E-4</v>
      </c>
      <c r="J4781" s="29">
        <f t="shared" si="611"/>
        <v>1.4151400523093229</v>
      </c>
      <c r="L4781">
        <f>VLOOKUP(D4780,'מדדים וריביות'!B:C,2)</f>
        <v>27766269.304885101</v>
      </c>
      <c r="M4781" s="30">
        <f t="shared" si="616"/>
        <v>0</v>
      </c>
      <c r="O4781" s="39">
        <f t="shared" si="613"/>
        <v>0</v>
      </c>
      <c r="P4781" s="39">
        <f t="shared" si="617"/>
        <v>0</v>
      </c>
      <c r="Q4781" s="39">
        <f t="shared" si="614"/>
        <v>0</v>
      </c>
      <c r="R4781" s="41">
        <f t="shared" si="615"/>
        <v>0</v>
      </c>
    </row>
    <row r="4782" spans="4:18" x14ac:dyDescent="0.25">
      <c r="D4782" s="1">
        <v>37647</v>
      </c>
      <c r="E4782" s="1">
        <f t="shared" si="612"/>
        <v>37622</v>
      </c>
      <c r="F4782" s="30">
        <f t="shared" si="610"/>
        <v>0</v>
      </c>
      <c r="H4782" s="42">
        <f>IF(DAY(D4782)&gt;14,VLOOKUP(DATE(YEAR(E4782),MONTH(E4782)-1,DAY(1)),'מדדים וריביות'!B:C,2,FALSE),VLOOKUP(DATE(YEAR(E4782),MONTH(E4782)-2,DAY(1)),'מדדים וריביות'!B:C,2,FALSE))</f>
        <v>27714528.687557202</v>
      </c>
      <c r="I4782" s="43">
        <f>'ריבית יומית'!D4776</f>
        <v>1.0738622586670132E-4</v>
      </c>
      <c r="J4782" s="29">
        <f t="shared" si="611"/>
        <v>1.4149881020773944</v>
      </c>
      <c r="L4782">
        <f>VLOOKUP(D4781,'מדדים וריביות'!B:C,2)</f>
        <v>27766269.304885101</v>
      </c>
      <c r="M4782" s="30">
        <f t="shared" si="616"/>
        <v>0</v>
      </c>
      <c r="O4782" s="39">
        <f t="shared" si="613"/>
        <v>0</v>
      </c>
      <c r="P4782" s="39">
        <f t="shared" si="617"/>
        <v>0</v>
      </c>
      <c r="Q4782" s="39">
        <f t="shared" si="614"/>
        <v>0</v>
      </c>
      <c r="R4782" s="41">
        <f t="shared" si="615"/>
        <v>0</v>
      </c>
    </row>
    <row r="4783" spans="4:18" x14ac:dyDescent="0.25">
      <c r="D4783" s="1">
        <v>37648</v>
      </c>
      <c r="E4783" s="1">
        <f t="shared" si="612"/>
        <v>37622</v>
      </c>
      <c r="F4783" s="30">
        <f t="shared" si="610"/>
        <v>0</v>
      </c>
      <c r="H4783" s="42">
        <f>IF(DAY(D4783)&gt;14,VLOOKUP(DATE(YEAR(E4783),MONTH(E4783)-1,DAY(1)),'מדדים וריביות'!B:C,2,FALSE),VLOOKUP(DATE(YEAR(E4783),MONTH(E4783)-2,DAY(1)),'מדדים וריביות'!B:C,2,FALSE))</f>
        <v>27714528.687557202</v>
      </c>
      <c r="I4783" s="43">
        <f>'ריבית יומית'!D4777</f>
        <v>1.0738622586670132E-4</v>
      </c>
      <c r="J4783" s="29">
        <f t="shared" si="611"/>
        <v>1.4148361681610759</v>
      </c>
      <c r="L4783">
        <f>VLOOKUP(D4782,'מדדים וריביות'!B:C,2)</f>
        <v>27766269.304885101</v>
      </c>
      <c r="M4783" s="30">
        <f t="shared" si="616"/>
        <v>0</v>
      </c>
      <c r="O4783" s="39">
        <f t="shared" si="613"/>
        <v>0</v>
      </c>
      <c r="P4783" s="39">
        <f t="shared" si="617"/>
        <v>0</v>
      </c>
      <c r="Q4783" s="39">
        <f t="shared" si="614"/>
        <v>0</v>
      </c>
      <c r="R4783" s="41">
        <f t="shared" si="615"/>
        <v>0</v>
      </c>
    </row>
    <row r="4784" spans="4:18" x14ac:dyDescent="0.25">
      <c r="D4784" s="1">
        <v>37649</v>
      </c>
      <c r="E4784" s="1">
        <f t="shared" si="612"/>
        <v>37622</v>
      </c>
      <c r="F4784" s="30">
        <f t="shared" si="610"/>
        <v>0</v>
      </c>
      <c r="H4784" s="42">
        <f>IF(DAY(D4784)&gt;14,VLOOKUP(DATE(YEAR(E4784),MONTH(E4784)-1,DAY(1)),'מדדים וריביות'!B:C,2,FALSE),VLOOKUP(DATE(YEAR(E4784),MONTH(E4784)-2,DAY(1)),'מדדים וריביות'!B:C,2,FALSE))</f>
        <v>27714528.687557202</v>
      </c>
      <c r="I4784" s="43">
        <f>'ריבית יומית'!D4778</f>
        <v>1.0738622586670132E-4</v>
      </c>
      <c r="J4784" s="29">
        <f t="shared" si="611"/>
        <v>1.4146842505586155</v>
      </c>
      <c r="L4784">
        <f>VLOOKUP(D4783,'מדדים וריביות'!B:C,2)</f>
        <v>27766269.304885101</v>
      </c>
      <c r="M4784" s="30">
        <f t="shared" si="616"/>
        <v>0</v>
      </c>
      <c r="O4784" s="39">
        <f t="shared" si="613"/>
        <v>0</v>
      </c>
      <c r="P4784" s="39">
        <f t="shared" si="617"/>
        <v>0</v>
      </c>
      <c r="Q4784" s="39">
        <f t="shared" si="614"/>
        <v>0</v>
      </c>
      <c r="R4784" s="41">
        <f t="shared" si="615"/>
        <v>0</v>
      </c>
    </row>
    <row r="4785" spans="4:18" x14ac:dyDescent="0.25">
      <c r="D4785" s="1">
        <v>37650</v>
      </c>
      <c r="E4785" s="1">
        <f t="shared" si="612"/>
        <v>37622</v>
      </c>
      <c r="F4785" s="30">
        <f t="shared" si="610"/>
        <v>0</v>
      </c>
      <c r="H4785" s="42">
        <f>IF(DAY(D4785)&gt;14,VLOOKUP(DATE(YEAR(E4785),MONTH(E4785)-1,DAY(1)),'מדדים וריביות'!B:C,2,FALSE),VLOOKUP(DATE(YEAR(E4785),MONTH(E4785)-2,DAY(1)),'מדדים וריביות'!B:C,2,FALSE))</f>
        <v>27714528.687557202</v>
      </c>
      <c r="I4785" s="43">
        <f>'ריבית יומית'!D4779</f>
        <v>1.0738622586670132E-4</v>
      </c>
      <c r="J4785" s="29">
        <f t="shared" si="611"/>
        <v>1.4145323492682611</v>
      </c>
      <c r="L4785">
        <f>VLOOKUP(D4784,'מדדים וריביות'!B:C,2)</f>
        <v>27766269.304885101</v>
      </c>
      <c r="M4785" s="30">
        <f t="shared" si="616"/>
        <v>0</v>
      </c>
      <c r="O4785" s="39">
        <f t="shared" si="613"/>
        <v>0</v>
      </c>
      <c r="P4785" s="39">
        <f t="shared" si="617"/>
        <v>0</v>
      </c>
      <c r="Q4785" s="39">
        <f t="shared" si="614"/>
        <v>0</v>
      </c>
      <c r="R4785" s="41">
        <f t="shared" si="615"/>
        <v>0</v>
      </c>
    </row>
    <row r="4786" spans="4:18" x14ac:dyDescent="0.25">
      <c r="D4786" s="1">
        <v>37651</v>
      </c>
      <c r="E4786" s="1">
        <f t="shared" si="612"/>
        <v>37622</v>
      </c>
      <c r="F4786" s="30">
        <f t="shared" si="610"/>
        <v>0</v>
      </c>
      <c r="H4786" s="42">
        <f>IF(DAY(D4786)&gt;14,VLOOKUP(DATE(YEAR(E4786),MONTH(E4786)-1,DAY(1)),'מדדים וריביות'!B:C,2,FALSE),VLOOKUP(DATE(YEAR(E4786),MONTH(E4786)-2,DAY(1)),'מדדים וריביות'!B:C,2,FALSE))</f>
        <v>27714528.687557202</v>
      </c>
      <c r="I4786" s="43">
        <f>'ריבית יומית'!D4780</f>
        <v>1.0738622586670132E-4</v>
      </c>
      <c r="J4786" s="29">
        <f t="shared" si="611"/>
        <v>1.4143804642882616</v>
      </c>
      <c r="L4786">
        <f>VLOOKUP(D4785,'מדדים וריביות'!B:C,2)</f>
        <v>27766269.304885101</v>
      </c>
      <c r="M4786" s="30">
        <f t="shared" si="616"/>
        <v>0</v>
      </c>
      <c r="O4786" s="39">
        <f t="shared" si="613"/>
        <v>0</v>
      </c>
      <c r="P4786" s="39">
        <f t="shared" si="617"/>
        <v>0</v>
      </c>
      <c r="Q4786" s="39">
        <f t="shared" si="614"/>
        <v>0</v>
      </c>
      <c r="R4786" s="41">
        <f t="shared" si="615"/>
        <v>0</v>
      </c>
    </row>
    <row r="4787" spans="4:18" x14ac:dyDescent="0.25">
      <c r="D4787" s="1">
        <v>37652</v>
      </c>
      <c r="E4787" s="1">
        <f t="shared" si="612"/>
        <v>37622</v>
      </c>
      <c r="F4787" s="30">
        <f t="shared" si="610"/>
        <v>0</v>
      </c>
      <c r="H4787" s="42">
        <f>IF(DAY(D4787)&gt;14,VLOOKUP(DATE(YEAR(E4787),MONTH(E4787)-1,DAY(1)),'מדדים וריביות'!B:C,2,FALSE),VLOOKUP(DATE(YEAR(E4787),MONTH(E4787)-2,DAY(1)),'מדדים וריביות'!B:C,2,FALSE))</f>
        <v>27714528.687557202</v>
      </c>
      <c r="I4787" s="43">
        <f>'ריבית יומית'!D4781</f>
        <v>1.0738622586670132E-4</v>
      </c>
      <c r="J4787" s="29">
        <f t="shared" si="611"/>
        <v>1.4142285956168654</v>
      </c>
      <c r="L4787">
        <f>VLOOKUP(D4786,'מדדים וריביות'!B:C,2)</f>
        <v>27766269.304885101</v>
      </c>
      <c r="M4787" s="30">
        <f t="shared" si="616"/>
        <v>0</v>
      </c>
      <c r="O4787" s="39">
        <f t="shared" si="613"/>
        <v>0</v>
      </c>
      <c r="P4787" s="39">
        <f t="shared" si="617"/>
        <v>0</v>
      </c>
      <c r="Q4787" s="39">
        <f t="shared" si="614"/>
        <v>0</v>
      </c>
      <c r="R4787" s="41">
        <f t="shared" si="615"/>
        <v>0</v>
      </c>
    </row>
    <row r="4788" spans="4:18" x14ac:dyDescent="0.25">
      <c r="D4788" s="1">
        <v>37653</v>
      </c>
      <c r="E4788" s="1">
        <f t="shared" si="612"/>
        <v>37653</v>
      </c>
      <c r="F4788" s="30">
        <f t="shared" si="610"/>
        <v>0</v>
      </c>
      <c r="H4788" s="42">
        <f>IF(DAY(D4788)&gt;14,VLOOKUP(DATE(YEAR(E4788),MONTH(E4788)-1,DAY(1)),'מדדים וריביות'!B:C,2,FALSE),VLOOKUP(DATE(YEAR(E4788),MONTH(E4788)-2,DAY(1)),'מדדים וריביות'!B:C,2,FALSE))</f>
        <v>27714528.687557202</v>
      </c>
      <c r="I4788" s="43">
        <f>'ריבית יומית'!D4782</f>
        <v>1.0738622586670132E-4</v>
      </c>
      <c r="J4788" s="29">
        <f t="shared" si="611"/>
        <v>1.4140767432523216</v>
      </c>
      <c r="L4788">
        <f>VLOOKUP(D4787,'מדדים וריביות'!B:C,2)</f>
        <v>27766269.304885101</v>
      </c>
      <c r="M4788" s="30">
        <f t="shared" si="616"/>
        <v>0</v>
      </c>
      <c r="O4788" s="39">
        <f t="shared" si="613"/>
        <v>0</v>
      </c>
      <c r="P4788" s="39">
        <f t="shared" si="617"/>
        <v>0</v>
      </c>
      <c r="Q4788" s="39">
        <f t="shared" si="614"/>
        <v>0</v>
      </c>
      <c r="R4788" s="41">
        <f t="shared" si="615"/>
        <v>0</v>
      </c>
    </row>
    <row r="4789" spans="4:18" x14ac:dyDescent="0.25">
      <c r="D4789" s="1">
        <v>37654</v>
      </c>
      <c r="E4789" s="1">
        <f t="shared" si="612"/>
        <v>37653</v>
      </c>
      <c r="F4789" s="30">
        <f t="shared" si="610"/>
        <v>0</v>
      </c>
      <c r="H4789" s="42">
        <f>IF(DAY(D4789)&gt;14,VLOOKUP(DATE(YEAR(E4789),MONTH(E4789)-1,DAY(1)),'מדדים וריביות'!B:C,2,FALSE),VLOOKUP(DATE(YEAR(E4789),MONTH(E4789)-2,DAY(1)),'מדדים וריביות'!B:C,2,FALSE))</f>
        <v>27714528.687557202</v>
      </c>
      <c r="I4789" s="43">
        <f>'ריבית יומית'!D4783</f>
        <v>1.0738622586670132E-4</v>
      </c>
      <c r="J4789" s="29">
        <f t="shared" si="611"/>
        <v>1.4139249071928792</v>
      </c>
      <c r="L4789">
        <f>VLOOKUP(D4788,'מדדים וריביות'!B:C,2)</f>
        <v>27875693.0262837</v>
      </c>
      <c r="M4789" s="30">
        <f t="shared" si="616"/>
        <v>0</v>
      </c>
      <c r="O4789" s="39">
        <f t="shared" si="613"/>
        <v>0</v>
      </c>
      <c r="P4789" s="39">
        <f t="shared" si="617"/>
        <v>0</v>
      </c>
      <c r="Q4789" s="39">
        <f t="shared" si="614"/>
        <v>0</v>
      </c>
      <c r="R4789" s="41">
        <f t="shared" si="615"/>
        <v>0</v>
      </c>
    </row>
    <row r="4790" spans="4:18" x14ac:dyDescent="0.25">
      <c r="D4790" s="1">
        <v>37655</v>
      </c>
      <c r="E4790" s="1">
        <f t="shared" si="612"/>
        <v>37653</v>
      </c>
      <c r="F4790" s="30">
        <f t="shared" si="610"/>
        <v>0</v>
      </c>
      <c r="H4790" s="42">
        <f>IF(DAY(D4790)&gt;14,VLOOKUP(DATE(YEAR(E4790),MONTH(E4790)-1,DAY(1)),'מדדים וריביות'!B:C,2,FALSE),VLOOKUP(DATE(YEAR(E4790),MONTH(E4790)-2,DAY(1)),'מדדים וריביות'!B:C,2,FALSE))</f>
        <v>27714528.687557202</v>
      </c>
      <c r="I4790" s="43">
        <f>'ריבית יומית'!D4784</f>
        <v>1.0738622586670132E-4</v>
      </c>
      <c r="J4790" s="29">
        <f t="shared" si="611"/>
        <v>1.4137730874367875</v>
      </c>
      <c r="L4790">
        <f>VLOOKUP(D4789,'מדדים וריביות'!B:C,2)</f>
        <v>27875693.0262837</v>
      </c>
      <c r="M4790" s="30">
        <f t="shared" si="616"/>
        <v>0</v>
      </c>
      <c r="O4790" s="39">
        <f t="shared" si="613"/>
        <v>0</v>
      </c>
      <c r="P4790" s="39">
        <f t="shared" si="617"/>
        <v>0</v>
      </c>
      <c r="Q4790" s="39">
        <f t="shared" si="614"/>
        <v>0</v>
      </c>
      <c r="R4790" s="41">
        <f t="shared" si="615"/>
        <v>0</v>
      </c>
    </row>
    <row r="4791" spans="4:18" x14ac:dyDescent="0.25">
      <c r="D4791" s="1">
        <v>37656</v>
      </c>
      <c r="E4791" s="1">
        <f t="shared" si="612"/>
        <v>37653</v>
      </c>
      <c r="F4791" s="30">
        <f t="shared" si="610"/>
        <v>0</v>
      </c>
      <c r="H4791" s="42">
        <f>IF(DAY(D4791)&gt;14,VLOOKUP(DATE(YEAR(E4791),MONTH(E4791)-1,DAY(1)),'מדדים וריביות'!B:C,2,FALSE),VLOOKUP(DATE(YEAR(E4791),MONTH(E4791)-2,DAY(1)),'מדדים וריביות'!B:C,2,FALSE))</f>
        <v>27714528.687557202</v>
      </c>
      <c r="I4791" s="43">
        <f>'ריבית יומית'!D4785</f>
        <v>1.0738622586670132E-4</v>
      </c>
      <c r="J4791" s="29">
        <f t="shared" si="611"/>
        <v>1.4136212839822959</v>
      </c>
      <c r="L4791">
        <f>VLOOKUP(D4790,'מדדים וריביות'!B:C,2)</f>
        <v>27875693.0262837</v>
      </c>
      <c r="M4791" s="30">
        <f t="shared" si="616"/>
        <v>0</v>
      </c>
      <c r="O4791" s="39">
        <f t="shared" si="613"/>
        <v>0</v>
      </c>
      <c r="P4791" s="39">
        <f t="shared" si="617"/>
        <v>0</v>
      </c>
      <c r="Q4791" s="39">
        <f t="shared" si="614"/>
        <v>0</v>
      </c>
      <c r="R4791" s="41">
        <f t="shared" si="615"/>
        <v>0</v>
      </c>
    </row>
    <row r="4792" spans="4:18" x14ac:dyDescent="0.25">
      <c r="D4792" s="1">
        <v>37657</v>
      </c>
      <c r="E4792" s="1">
        <f t="shared" si="612"/>
        <v>37653</v>
      </c>
      <c r="F4792" s="30">
        <f t="shared" si="610"/>
        <v>0</v>
      </c>
      <c r="H4792" s="42">
        <f>IF(DAY(D4792)&gt;14,VLOOKUP(DATE(YEAR(E4792),MONTH(E4792)-1,DAY(1)),'מדדים וריביות'!B:C,2,FALSE),VLOOKUP(DATE(YEAR(E4792),MONTH(E4792)-2,DAY(1)),'מדדים וריביות'!B:C,2,FALSE))</f>
        <v>27714528.687557202</v>
      </c>
      <c r="I4792" s="43">
        <f>'ריבית יומית'!D4786</f>
        <v>1.0738622586670132E-4</v>
      </c>
      <c r="J4792" s="29">
        <f t="shared" si="611"/>
        <v>1.413469496827654</v>
      </c>
      <c r="L4792">
        <f>VLOOKUP(D4791,'מדדים וריביות'!B:C,2)</f>
        <v>27875693.0262837</v>
      </c>
      <c r="M4792" s="30">
        <f t="shared" si="616"/>
        <v>0</v>
      </c>
      <c r="O4792" s="39">
        <f t="shared" si="613"/>
        <v>0</v>
      </c>
      <c r="P4792" s="39">
        <f t="shared" si="617"/>
        <v>0</v>
      </c>
      <c r="Q4792" s="39">
        <f t="shared" si="614"/>
        <v>0</v>
      </c>
      <c r="R4792" s="41">
        <f t="shared" si="615"/>
        <v>0</v>
      </c>
    </row>
    <row r="4793" spans="4:18" x14ac:dyDescent="0.25">
      <c r="D4793" s="1">
        <v>37658</v>
      </c>
      <c r="E4793" s="1">
        <f t="shared" si="612"/>
        <v>37653</v>
      </c>
      <c r="F4793" s="30">
        <f t="shared" si="610"/>
        <v>0</v>
      </c>
      <c r="H4793" s="42">
        <f>IF(DAY(D4793)&gt;14,VLOOKUP(DATE(YEAR(E4793),MONTH(E4793)-1,DAY(1)),'מדדים וריביות'!B:C,2,FALSE),VLOOKUP(DATE(YEAR(E4793),MONTH(E4793)-2,DAY(1)),'מדדים וריביות'!B:C,2,FALSE))</f>
        <v>27714528.687557202</v>
      </c>
      <c r="I4793" s="43">
        <f>'ריבית יומית'!D4787</f>
        <v>1.0738622586670132E-4</v>
      </c>
      <c r="J4793" s="29">
        <f t="shared" si="611"/>
        <v>1.4133177259711114</v>
      </c>
      <c r="L4793">
        <f>VLOOKUP(D4792,'מדדים וריביות'!B:C,2)</f>
        <v>27875693.0262837</v>
      </c>
      <c r="M4793" s="30">
        <f t="shared" si="616"/>
        <v>0</v>
      </c>
      <c r="O4793" s="39">
        <f t="shared" si="613"/>
        <v>0</v>
      </c>
      <c r="P4793" s="39">
        <f t="shared" si="617"/>
        <v>0</v>
      </c>
      <c r="Q4793" s="39">
        <f t="shared" si="614"/>
        <v>0</v>
      </c>
      <c r="R4793" s="41">
        <f t="shared" si="615"/>
        <v>0</v>
      </c>
    </row>
    <row r="4794" spans="4:18" x14ac:dyDescent="0.25">
      <c r="D4794" s="1">
        <v>37659</v>
      </c>
      <c r="E4794" s="1">
        <f t="shared" si="612"/>
        <v>37653</v>
      </c>
      <c r="F4794" s="30">
        <f t="shared" si="610"/>
        <v>0</v>
      </c>
      <c r="H4794" s="42">
        <f>IF(DAY(D4794)&gt;14,VLOOKUP(DATE(YEAR(E4794),MONTH(E4794)-1,DAY(1)),'מדדים וריביות'!B:C,2,FALSE),VLOOKUP(DATE(YEAR(E4794),MONTH(E4794)-2,DAY(1)),'מדדים וריביות'!B:C,2,FALSE))</f>
        <v>27714528.687557202</v>
      </c>
      <c r="I4794" s="43">
        <f>'ריבית יומית'!D4788</f>
        <v>1.0738622586670132E-4</v>
      </c>
      <c r="J4794" s="29">
        <f t="shared" si="611"/>
        <v>1.4131659714109184</v>
      </c>
      <c r="L4794">
        <f>VLOOKUP(D4793,'מדדים וריביות'!B:C,2)</f>
        <v>27875693.0262837</v>
      </c>
      <c r="M4794" s="30">
        <f t="shared" si="616"/>
        <v>0</v>
      </c>
      <c r="O4794" s="39">
        <f t="shared" si="613"/>
        <v>0</v>
      </c>
      <c r="P4794" s="39">
        <f t="shared" si="617"/>
        <v>0</v>
      </c>
      <c r="Q4794" s="39">
        <f t="shared" si="614"/>
        <v>0</v>
      </c>
      <c r="R4794" s="41">
        <f t="shared" si="615"/>
        <v>0</v>
      </c>
    </row>
    <row r="4795" spans="4:18" x14ac:dyDescent="0.25">
      <c r="D4795" s="1">
        <v>37660</v>
      </c>
      <c r="E4795" s="1">
        <f t="shared" si="612"/>
        <v>37653</v>
      </c>
      <c r="F4795" s="30">
        <f t="shared" si="610"/>
        <v>0</v>
      </c>
      <c r="H4795" s="42">
        <f>IF(DAY(D4795)&gt;14,VLOOKUP(DATE(YEAR(E4795),MONTH(E4795)-1,DAY(1)),'מדדים וריביות'!B:C,2,FALSE),VLOOKUP(DATE(YEAR(E4795),MONTH(E4795)-2,DAY(1)),'מדדים וריביות'!B:C,2,FALSE))</f>
        <v>27714528.687557202</v>
      </c>
      <c r="I4795" s="43">
        <f>'ריבית יומית'!D4789</f>
        <v>1.0738622586670132E-4</v>
      </c>
      <c r="J4795" s="29">
        <f t="shared" si="611"/>
        <v>1.413014233145325</v>
      </c>
      <c r="L4795">
        <f>VLOOKUP(D4794,'מדדים וריביות'!B:C,2)</f>
        <v>27875693.0262837</v>
      </c>
      <c r="M4795" s="30">
        <f t="shared" si="616"/>
        <v>0</v>
      </c>
      <c r="O4795" s="39">
        <f t="shared" si="613"/>
        <v>0</v>
      </c>
      <c r="P4795" s="39">
        <f t="shared" si="617"/>
        <v>0</v>
      </c>
      <c r="Q4795" s="39">
        <f t="shared" si="614"/>
        <v>0</v>
      </c>
      <c r="R4795" s="41">
        <f t="shared" si="615"/>
        <v>0</v>
      </c>
    </row>
    <row r="4796" spans="4:18" x14ac:dyDescent="0.25">
      <c r="D4796" s="1">
        <v>37661</v>
      </c>
      <c r="E4796" s="1">
        <f t="shared" si="612"/>
        <v>37653</v>
      </c>
      <c r="F4796" s="30">
        <f t="shared" si="610"/>
        <v>0</v>
      </c>
      <c r="H4796" s="42">
        <f>IF(DAY(D4796)&gt;14,VLOOKUP(DATE(YEAR(E4796),MONTH(E4796)-1,DAY(1)),'מדדים וריביות'!B:C,2,FALSE),VLOOKUP(DATE(YEAR(E4796),MONTH(E4796)-2,DAY(1)),'מדדים וריביות'!B:C,2,FALSE))</f>
        <v>27714528.687557202</v>
      </c>
      <c r="I4796" s="43">
        <f>'ריבית יומית'!D4790</f>
        <v>1.0738622586670132E-4</v>
      </c>
      <c r="J4796" s="29">
        <f t="shared" si="611"/>
        <v>1.4128625111725817</v>
      </c>
      <c r="L4796">
        <f>VLOOKUP(D4795,'מדדים וריביות'!B:C,2)</f>
        <v>27875693.0262837</v>
      </c>
      <c r="M4796" s="30">
        <f t="shared" si="616"/>
        <v>0</v>
      </c>
      <c r="O4796" s="39">
        <f t="shared" si="613"/>
        <v>0</v>
      </c>
      <c r="P4796" s="39">
        <f t="shared" si="617"/>
        <v>0</v>
      </c>
      <c r="Q4796" s="39">
        <f t="shared" si="614"/>
        <v>0</v>
      </c>
      <c r="R4796" s="41">
        <f t="shared" si="615"/>
        <v>0</v>
      </c>
    </row>
    <row r="4797" spans="4:18" x14ac:dyDescent="0.25">
      <c r="D4797" s="1">
        <v>37662</v>
      </c>
      <c r="E4797" s="1">
        <f t="shared" si="612"/>
        <v>37653</v>
      </c>
      <c r="F4797" s="30">
        <f t="shared" si="610"/>
        <v>0</v>
      </c>
      <c r="H4797" s="42">
        <f>IF(DAY(D4797)&gt;14,VLOOKUP(DATE(YEAR(E4797),MONTH(E4797)-1,DAY(1)),'מדדים וריביות'!B:C,2,FALSE),VLOOKUP(DATE(YEAR(E4797),MONTH(E4797)-2,DAY(1)),'מדדים וריביות'!B:C,2,FALSE))</f>
        <v>27714528.687557202</v>
      </c>
      <c r="I4797" s="43">
        <f>'ריבית יומית'!D4791</f>
        <v>1.0738622586670132E-4</v>
      </c>
      <c r="J4797" s="29">
        <f t="shared" si="611"/>
        <v>1.412710805490939</v>
      </c>
      <c r="L4797">
        <f>VLOOKUP(D4796,'מדדים וריביות'!B:C,2)</f>
        <v>27875693.0262837</v>
      </c>
      <c r="M4797" s="30">
        <f t="shared" si="616"/>
        <v>0</v>
      </c>
      <c r="O4797" s="39">
        <f t="shared" si="613"/>
        <v>0</v>
      </c>
      <c r="P4797" s="39">
        <f t="shared" si="617"/>
        <v>0</v>
      </c>
      <c r="Q4797" s="39">
        <f t="shared" si="614"/>
        <v>0</v>
      </c>
      <c r="R4797" s="41">
        <f t="shared" si="615"/>
        <v>0</v>
      </c>
    </row>
    <row r="4798" spans="4:18" x14ac:dyDescent="0.25">
      <c r="D4798" s="1">
        <v>37663</v>
      </c>
      <c r="E4798" s="1">
        <f t="shared" si="612"/>
        <v>37653</v>
      </c>
      <c r="F4798" s="30">
        <f t="shared" si="610"/>
        <v>0</v>
      </c>
      <c r="H4798" s="42">
        <f>IF(DAY(D4798)&gt;14,VLOOKUP(DATE(YEAR(E4798),MONTH(E4798)-1,DAY(1)),'מדדים וריביות'!B:C,2,FALSE),VLOOKUP(DATE(YEAR(E4798),MONTH(E4798)-2,DAY(1)),'מדדים וריביות'!B:C,2,FALSE))</f>
        <v>27714528.687557202</v>
      </c>
      <c r="I4798" s="43">
        <f>'ריבית יומית'!D4792</f>
        <v>1.0738622586670132E-4</v>
      </c>
      <c r="J4798" s="29">
        <f t="shared" si="611"/>
        <v>1.4125591160986475</v>
      </c>
      <c r="L4798">
        <f>VLOOKUP(D4797,'מדדים וריביות'!B:C,2)</f>
        <v>27875693.0262837</v>
      </c>
      <c r="M4798" s="30">
        <f t="shared" si="616"/>
        <v>0</v>
      </c>
      <c r="O4798" s="39">
        <f t="shared" si="613"/>
        <v>0</v>
      </c>
      <c r="P4798" s="39">
        <f t="shared" si="617"/>
        <v>0</v>
      </c>
      <c r="Q4798" s="39">
        <f t="shared" si="614"/>
        <v>0</v>
      </c>
      <c r="R4798" s="41">
        <f t="shared" si="615"/>
        <v>0</v>
      </c>
    </row>
    <row r="4799" spans="4:18" x14ac:dyDescent="0.25">
      <c r="D4799" s="1">
        <v>37664</v>
      </c>
      <c r="E4799" s="1">
        <f t="shared" si="612"/>
        <v>37653</v>
      </c>
      <c r="F4799" s="30">
        <f t="shared" si="610"/>
        <v>0</v>
      </c>
      <c r="H4799" s="42">
        <f>IF(DAY(D4799)&gt;14,VLOOKUP(DATE(YEAR(E4799),MONTH(E4799)-1,DAY(1)),'מדדים וריביות'!B:C,2,FALSE),VLOOKUP(DATE(YEAR(E4799),MONTH(E4799)-2,DAY(1)),'מדדים וריביות'!B:C,2,FALSE))</f>
        <v>27714528.687557202</v>
      </c>
      <c r="I4799" s="43">
        <f>'ריבית יומית'!D4793</f>
        <v>1.0738622586670132E-4</v>
      </c>
      <c r="J4799" s="29">
        <f t="shared" si="611"/>
        <v>1.4124074429939584</v>
      </c>
      <c r="L4799">
        <f>VLOOKUP(D4798,'מדדים וריביות'!B:C,2)</f>
        <v>27875693.0262837</v>
      </c>
      <c r="M4799" s="30">
        <f t="shared" si="616"/>
        <v>0</v>
      </c>
      <c r="O4799" s="39">
        <f t="shared" si="613"/>
        <v>0</v>
      </c>
      <c r="P4799" s="39">
        <f t="shared" si="617"/>
        <v>0</v>
      </c>
      <c r="Q4799" s="39">
        <f t="shared" si="614"/>
        <v>0</v>
      </c>
      <c r="R4799" s="41">
        <f t="shared" si="615"/>
        <v>0</v>
      </c>
    </row>
    <row r="4800" spans="4:18" x14ac:dyDescent="0.25">
      <c r="D4800" s="1">
        <v>37665</v>
      </c>
      <c r="E4800" s="1">
        <f t="shared" si="612"/>
        <v>37653</v>
      </c>
      <c r="F4800" s="30">
        <f t="shared" ref="F4800:F4863" si="618">M4799</f>
        <v>0</v>
      </c>
      <c r="H4800" s="42">
        <f>IF(DAY(D4800)&gt;14,VLOOKUP(DATE(YEAR(E4800),MONTH(E4800)-1,DAY(1)),'מדדים וריביות'!B:C,2,FALSE),VLOOKUP(DATE(YEAR(E4800),MONTH(E4800)-2,DAY(1)),'מדדים וריביות'!B:C,2,FALSE))</f>
        <v>27714528.687557202</v>
      </c>
      <c r="I4800" s="43">
        <f>'ריבית יומית'!D4794</f>
        <v>1.0738622586670132E-4</v>
      </c>
      <c r="J4800" s="29">
        <f t="shared" si="611"/>
        <v>1.4122557861751226</v>
      </c>
      <c r="L4800">
        <f>VLOOKUP(D4799,'מדדים וריביות'!B:C,2)</f>
        <v>27875693.0262837</v>
      </c>
      <c r="M4800" s="30">
        <f t="shared" si="616"/>
        <v>0</v>
      </c>
      <c r="O4800" s="39">
        <f t="shared" si="613"/>
        <v>0</v>
      </c>
      <c r="P4800" s="39">
        <f t="shared" si="617"/>
        <v>0</v>
      </c>
      <c r="Q4800" s="39">
        <f t="shared" si="614"/>
        <v>0</v>
      </c>
      <c r="R4800" s="41">
        <f t="shared" si="615"/>
        <v>0</v>
      </c>
    </row>
    <row r="4801" spans="4:18" x14ac:dyDescent="0.25">
      <c r="D4801" s="1">
        <v>37666</v>
      </c>
      <c r="E4801" s="1">
        <f t="shared" si="612"/>
        <v>37653</v>
      </c>
      <c r="F4801" s="30">
        <f t="shared" si="618"/>
        <v>0</v>
      </c>
      <c r="H4801" s="42">
        <f>IF(DAY(D4801)&gt;14,VLOOKUP(DATE(YEAR(E4801),MONTH(E4801)-1,DAY(1)),'מדדים וריביות'!B:C,2,FALSE),VLOOKUP(DATE(YEAR(E4801),MONTH(E4801)-2,DAY(1)),'מדדים וריביות'!B:C,2,FALSE))</f>
        <v>27714528.687557202</v>
      </c>
      <c r="I4801" s="43">
        <f>'ריבית יומית'!D4795</f>
        <v>1.0738622586670132E-4</v>
      </c>
      <c r="J4801" s="29">
        <f t="shared" si="611"/>
        <v>1.4121041456403916</v>
      </c>
      <c r="L4801">
        <f>VLOOKUP(D4800,'מדדים וריביות'!B:C,2)</f>
        <v>27875693.0262837</v>
      </c>
      <c r="M4801" s="30">
        <f t="shared" si="616"/>
        <v>0</v>
      </c>
      <c r="O4801" s="39">
        <f t="shared" si="613"/>
        <v>0</v>
      </c>
      <c r="P4801" s="39">
        <f t="shared" si="617"/>
        <v>0</v>
      </c>
      <c r="Q4801" s="39">
        <f t="shared" si="614"/>
        <v>0</v>
      </c>
      <c r="R4801" s="41">
        <f t="shared" si="615"/>
        <v>0</v>
      </c>
    </row>
    <row r="4802" spans="4:18" x14ac:dyDescent="0.25">
      <c r="D4802" s="1">
        <v>37667</v>
      </c>
      <c r="E4802" s="1">
        <f t="shared" si="612"/>
        <v>37653</v>
      </c>
      <c r="F4802" s="30">
        <f t="shared" si="618"/>
        <v>0</v>
      </c>
      <c r="H4802" s="42">
        <f>IF(DAY(D4802)&gt;14,VLOOKUP(DATE(YEAR(E4802),MONTH(E4802)-1,DAY(1)),'מדדים וריביות'!B:C,2,FALSE),VLOOKUP(DATE(YEAR(E4802),MONTH(E4802)-2,DAY(1)),'מדדים וריביות'!B:C,2,FALSE))</f>
        <v>27766269.304885101</v>
      </c>
      <c r="I4802" s="43">
        <f>'ריבית יומית'!D4796</f>
        <v>1.0738622586670132E-4</v>
      </c>
      <c r="J4802" s="29">
        <f t="shared" si="611"/>
        <v>1.4119525213880166</v>
      </c>
      <c r="L4802">
        <f>VLOOKUP(D4801,'מדדים וריביות'!B:C,2)</f>
        <v>27875693.0262837</v>
      </c>
      <c r="M4802" s="30">
        <f t="shared" si="616"/>
        <v>0</v>
      </c>
      <c r="O4802" s="39">
        <f t="shared" si="613"/>
        <v>0</v>
      </c>
      <c r="P4802" s="39">
        <f t="shared" si="617"/>
        <v>0</v>
      </c>
      <c r="Q4802" s="39">
        <f t="shared" si="614"/>
        <v>0</v>
      </c>
      <c r="R4802" s="41">
        <f t="shared" si="615"/>
        <v>0</v>
      </c>
    </row>
    <row r="4803" spans="4:18" x14ac:dyDescent="0.25">
      <c r="D4803" s="1">
        <v>37668</v>
      </c>
      <c r="E4803" s="1">
        <f t="shared" si="612"/>
        <v>37653</v>
      </c>
      <c r="F4803" s="30">
        <f t="shared" si="618"/>
        <v>0</v>
      </c>
      <c r="H4803" s="42">
        <f>IF(DAY(D4803)&gt;14,VLOOKUP(DATE(YEAR(E4803),MONTH(E4803)-1,DAY(1)),'מדדים וריביות'!B:C,2,FALSE),VLOOKUP(DATE(YEAR(E4803),MONTH(E4803)-2,DAY(1)),'מדדים וריביות'!B:C,2,FALSE))</f>
        <v>27766269.304885101</v>
      </c>
      <c r="I4803" s="43">
        <f>'ריבית יומית'!D4797</f>
        <v>1.0738622586670132E-4</v>
      </c>
      <c r="J4803" s="29">
        <f t="shared" si="611"/>
        <v>1.4118009134162497</v>
      </c>
      <c r="L4803">
        <f>VLOOKUP(D4802,'מדדים וריביות'!B:C,2)</f>
        <v>27875693.0262837</v>
      </c>
      <c r="M4803" s="30">
        <f t="shared" si="616"/>
        <v>0</v>
      </c>
      <c r="O4803" s="39">
        <f t="shared" si="613"/>
        <v>0</v>
      </c>
      <c r="P4803" s="39">
        <f t="shared" si="617"/>
        <v>0</v>
      </c>
      <c r="Q4803" s="39">
        <f t="shared" si="614"/>
        <v>0</v>
      </c>
      <c r="R4803" s="41">
        <f t="shared" si="615"/>
        <v>0</v>
      </c>
    </row>
    <row r="4804" spans="4:18" x14ac:dyDescent="0.25">
      <c r="D4804" s="1">
        <v>37669</v>
      </c>
      <c r="E4804" s="1">
        <f t="shared" si="612"/>
        <v>37653</v>
      </c>
      <c r="F4804" s="30">
        <f t="shared" si="618"/>
        <v>0</v>
      </c>
      <c r="H4804" s="42">
        <f>IF(DAY(D4804)&gt;14,VLOOKUP(DATE(YEAR(E4804),MONTH(E4804)-1,DAY(1)),'מדדים וריביות'!B:C,2,FALSE),VLOOKUP(DATE(YEAR(E4804),MONTH(E4804)-2,DAY(1)),'מדדים וריביות'!B:C,2,FALSE))</f>
        <v>27766269.304885101</v>
      </c>
      <c r="I4804" s="43">
        <f>'ריבית יומית'!D4798</f>
        <v>1.0738622586670132E-4</v>
      </c>
      <c r="J4804" s="29">
        <f t="shared" si="611"/>
        <v>1.4116493217233426</v>
      </c>
      <c r="L4804">
        <f>VLOOKUP(D4803,'מדדים וריביות'!B:C,2)</f>
        <v>27875693.0262837</v>
      </c>
      <c r="M4804" s="30">
        <f t="shared" si="616"/>
        <v>0</v>
      </c>
      <c r="O4804" s="39">
        <f t="shared" si="613"/>
        <v>0</v>
      </c>
      <c r="P4804" s="39">
        <f t="shared" si="617"/>
        <v>0</v>
      </c>
      <c r="Q4804" s="39">
        <f t="shared" si="614"/>
        <v>0</v>
      </c>
      <c r="R4804" s="41">
        <f t="shared" si="615"/>
        <v>0</v>
      </c>
    </row>
    <row r="4805" spans="4:18" x14ac:dyDescent="0.25">
      <c r="D4805" s="1">
        <v>37670</v>
      </c>
      <c r="E4805" s="1">
        <f t="shared" si="612"/>
        <v>37653</v>
      </c>
      <c r="F4805" s="30">
        <f t="shared" si="618"/>
        <v>0</v>
      </c>
      <c r="H4805" s="42">
        <f>IF(DAY(D4805)&gt;14,VLOOKUP(DATE(YEAR(E4805),MONTH(E4805)-1,DAY(1)),'מדדים וריביות'!B:C,2,FALSE),VLOOKUP(DATE(YEAR(E4805),MONTH(E4805)-2,DAY(1)),'מדדים וריביות'!B:C,2,FALSE))</f>
        <v>27766269.304885101</v>
      </c>
      <c r="I4805" s="43">
        <f>'ריבית יומית'!D4799</f>
        <v>1.0738622586670132E-4</v>
      </c>
      <c r="J4805" s="29">
        <f t="shared" si="611"/>
        <v>1.4114977463075473</v>
      </c>
      <c r="L4805">
        <f>VLOOKUP(D4804,'מדדים וריביות'!B:C,2)</f>
        <v>27875693.0262837</v>
      </c>
      <c r="M4805" s="30">
        <f t="shared" si="616"/>
        <v>0</v>
      </c>
      <c r="O4805" s="39">
        <f t="shared" si="613"/>
        <v>0</v>
      </c>
      <c r="P4805" s="39">
        <f t="shared" si="617"/>
        <v>0</v>
      </c>
      <c r="Q4805" s="39">
        <f t="shared" si="614"/>
        <v>0</v>
      </c>
      <c r="R4805" s="41">
        <f t="shared" si="615"/>
        <v>0</v>
      </c>
    </row>
    <row r="4806" spans="4:18" x14ac:dyDescent="0.25">
      <c r="D4806" s="1">
        <v>37671</v>
      </c>
      <c r="E4806" s="1">
        <f t="shared" si="612"/>
        <v>37653</v>
      </c>
      <c r="F4806" s="30">
        <f t="shared" si="618"/>
        <v>0</v>
      </c>
      <c r="H4806" s="42">
        <f>IF(DAY(D4806)&gt;14,VLOOKUP(DATE(YEAR(E4806),MONTH(E4806)-1,DAY(1)),'מדדים וריביות'!B:C,2,FALSE),VLOOKUP(DATE(YEAR(E4806),MONTH(E4806)-2,DAY(1)),'מדדים וריביות'!B:C,2,FALSE))</f>
        <v>27766269.304885101</v>
      </c>
      <c r="I4806" s="43">
        <f>'ריבית יומית'!D4800</f>
        <v>1.0738622586670132E-4</v>
      </c>
      <c r="J4806" s="29">
        <f t="shared" si="611"/>
        <v>1.411346187167116</v>
      </c>
      <c r="L4806">
        <f>VLOOKUP(D4805,'מדדים וריביות'!B:C,2)</f>
        <v>27875693.0262837</v>
      </c>
      <c r="M4806" s="30">
        <f t="shared" si="616"/>
        <v>0</v>
      </c>
      <c r="O4806" s="39">
        <f t="shared" si="613"/>
        <v>0</v>
      </c>
      <c r="P4806" s="39">
        <f t="shared" si="617"/>
        <v>0</v>
      </c>
      <c r="Q4806" s="39">
        <f t="shared" si="614"/>
        <v>0</v>
      </c>
      <c r="R4806" s="41">
        <f t="shared" si="615"/>
        <v>0</v>
      </c>
    </row>
    <row r="4807" spans="4:18" x14ac:dyDescent="0.25">
      <c r="D4807" s="1">
        <v>37672</v>
      </c>
      <c r="E4807" s="1">
        <f t="shared" si="612"/>
        <v>37653</v>
      </c>
      <c r="F4807" s="30">
        <f t="shared" si="618"/>
        <v>0</v>
      </c>
      <c r="H4807" s="42">
        <f>IF(DAY(D4807)&gt;14,VLOOKUP(DATE(YEAR(E4807),MONTH(E4807)-1,DAY(1)),'מדדים וריביות'!B:C,2,FALSE),VLOOKUP(DATE(YEAR(E4807),MONTH(E4807)-2,DAY(1)),'מדדים וריביות'!B:C,2,FALSE))</f>
        <v>27766269.304885101</v>
      </c>
      <c r="I4807" s="43">
        <f>'ריבית יומית'!D4801</f>
        <v>1.0738622586670132E-4</v>
      </c>
      <c r="J4807" s="29">
        <f t="shared" si="611"/>
        <v>1.4111946443003014</v>
      </c>
      <c r="L4807">
        <f>VLOOKUP(D4806,'מדדים וריביות'!B:C,2)</f>
        <v>27875693.0262837</v>
      </c>
      <c r="M4807" s="30">
        <f t="shared" si="616"/>
        <v>0</v>
      </c>
      <c r="O4807" s="39">
        <f t="shared" si="613"/>
        <v>0</v>
      </c>
      <c r="P4807" s="39">
        <f t="shared" si="617"/>
        <v>0</v>
      </c>
      <c r="Q4807" s="39">
        <f t="shared" si="614"/>
        <v>0</v>
      </c>
      <c r="R4807" s="41">
        <f t="shared" si="615"/>
        <v>0</v>
      </c>
    </row>
    <row r="4808" spans="4:18" x14ac:dyDescent="0.25">
      <c r="D4808" s="1">
        <v>37673</v>
      </c>
      <c r="E4808" s="1">
        <f t="shared" si="612"/>
        <v>37653</v>
      </c>
      <c r="F4808" s="30">
        <f t="shared" si="618"/>
        <v>0</v>
      </c>
      <c r="H4808" s="42">
        <f>IF(DAY(D4808)&gt;14,VLOOKUP(DATE(YEAR(E4808),MONTH(E4808)-1,DAY(1)),'מדדים וריביות'!B:C,2,FALSE),VLOOKUP(DATE(YEAR(E4808),MONTH(E4808)-2,DAY(1)),'מדדים וריביות'!B:C,2,FALSE))</f>
        <v>27766269.304885101</v>
      </c>
      <c r="I4808" s="43">
        <f>'ריבית יומית'!D4802</f>
        <v>1.0738622586670132E-4</v>
      </c>
      <c r="J4808" s="29">
        <f t="shared" si="611"/>
        <v>1.4110431177053557</v>
      </c>
      <c r="L4808">
        <f>VLOOKUP(D4807,'מדדים וריביות'!B:C,2)</f>
        <v>27875693.0262837</v>
      </c>
      <c r="M4808" s="30">
        <f t="shared" si="616"/>
        <v>0</v>
      </c>
      <c r="O4808" s="39">
        <f t="shared" si="613"/>
        <v>0</v>
      </c>
      <c r="P4808" s="39">
        <f t="shared" si="617"/>
        <v>0</v>
      </c>
      <c r="Q4808" s="39">
        <f t="shared" si="614"/>
        <v>0</v>
      </c>
      <c r="R4808" s="41">
        <f t="shared" si="615"/>
        <v>0</v>
      </c>
    </row>
    <row r="4809" spans="4:18" x14ac:dyDescent="0.25">
      <c r="D4809" s="1">
        <v>37674</v>
      </c>
      <c r="E4809" s="1">
        <f t="shared" si="612"/>
        <v>37653</v>
      </c>
      <c r="F4809" s="30">
        <f t="shared" si="618"/>
        <v>0</v>
      </c>
      <c r="H4809" s="42">
        <f>IF(DAY(D4809)&gt;14,VLOOKUP(DATE(YEAR(E4809),MONTH(E4809)-1,DAY(1)),'מדדים וריביות'!B:C,2,FALSE),VLOOKUP(DATE(YEAR(E4809),MONTH(E4809)-2,DAY(1)),'מדדים וריביות'!B:C,2,FALSE))</f>
        <v>27766269.304885101</v>
      </c>
      <c r="I4809" s="43">
        <f>'ריבית יומית'!D4803</f>
        <v>1.0738622586670132E-4</v>
      </c>
      <c r="J4809" s="29">
        <f t="shared" ref="J4809:J4872" si="619">J4810*(1+I4809)</f>
        <v>1.4108916073805322</v>
      </c>
      <c r="L4809">
        <f>VLOOKUP(D4808,'מדדים וריביות'!B:C,2)</f>
        <v>27875693.0262837</v>
      </c>
      <c r="M4809" s="30">
        <f t="shared" si="616"/>
        <v>0</v>
      </c>
      <c r="O4809" s="39">
        <f t="shared" si="613"/>
        <v>0</v>
      </c>
      <c r="P4809" s="39">
        <f t="shared" si="617"/>
        <v>0</v>
      </c>
      <c r="Q4809" s="39">
        <f t="shared" si="614"/>
        <v>0</v>
      </c>
      <c r="R4809" s="41">
        <f t="shared" si="615"/>
        <v>0</v>
      </c>
    </row>
    <row r="4810" spans="4:18" x14ac:dyDescent="0.25">
      <c r="D4810" s="1">
        <v>37675</v>
      </c>
      <c r="E4810" s="1">
        <f t="shared" ref="E4810:E4873" si="620">DATE(YEAR(D4810),MONTH(D4810),DAY(1))</f>
        <v>37653</v>
      </c>
      <c r="F4810" s="30">
        <f t="shared" si="618"/>
        <v>0</v>
      </c>
      <c r="H4810" s="42">
        <f>IF(DAY(D4810)&gt;14,VLOOKUP(DATE(YEAR(E4810),MONTH(E4810)-1,DAY(1)),'מדדים וריביות'!B:C,2,FALSE),VLOOKUP(DATE(YEAR(E4810),MONTH(E4810)-2,DAY(1)),'מדדים וריביות'!B:C,2,FALSE))</f>
        <v>27766269.304885101</v>
      </c>
      <c r="I4810" s="43">
        <f>'ריבית יומית'!D4804</f>
        <v>1.0738622586670132E-4</v>
      </c>
      <c r="J4810" s="29">
        <f t="shared" si="619"/>
        <v>1.4107401133240836</v>
      </c>
      <c r="L4810">
        <f>VLOOKUP(D4809,'מדדים וריביות'!B:C,2)</f>
        <v>27875693.0262837</v>
      </c>
      <c r="M4810" s="30">
        <f t="shared" si="616"/>
        <v>0</v>
      </c>
      <c r="O4810" s="39">
        <f t="shared" ref="O4810:O4873" si="621">$D$4/H4810*G4810-G4810</f>
        <v>0</v>
      </c>
      <c r="P4810" s="39">
        <f t="shared" si="617"/>
        <v>0</v>
      </c>
      <c r="Q4810" s="39">
        <f t="shared" ref="Q4810:Q4873" si="622">$D$4/H4810*P4810-P4810</f>
        <v>0</v>
      </c>
      <c r="R4810" s="41">
        <f t="shared" ref="R4810:R4873" si="623">SUM(O4810:Q4810)</f>
        <v>0</v>
      </c>
    </row>
    <row r="4811" spans="4:18" x14ac:dyDescent="0.25">
      <c r="D4811" s="1">
        <v>37676</v>
      </c>
      <c r="E4811" s="1">
        <f t="shared" si="620"/>
        <v>37653</v>
      </c>
      <c r="F4811" s="30">
        <f t="shared" si="618"/>
        <v>0</v>
      </c>
      <c r="H4811" s="42">
        <f>IF(DAY(D4811)&gt;14,VLOOKUP(DATE(YEAR(E4811),MONTH(E4811)-1,DAY(1)),'מדדים וריביות'!B:C,2,FALSE),VLOOKUP(DATE(YEAR(E4811),MONTH(E4811)-2,DAY(1)),'מדדים וריביות'!B:C,2,FALSE))</f>
        <v>27766269.304885101</v>
      </c>
      <c r="I4811" s="43">
        <f>'ריבית יומית'!D4805</f>
        <v>1.0738622586670132E-4</v>
      </c>
      <c r="J4811" s="29">
        <f t="shared" si="619"/>
        <v>1.4105886355342632</v>
      </c>
      <c r="L4811">
        <f>VLOOKUP(D4810,'מדדים וריביות'!B:C,2)</f>
        <v>27875693.0262837</v>
      </c>
      <c r="M4811" s="30">
        <f t="shared" si="616"/>
        <v>0</v>
      </c>
      <c r="O4811" s="39">
        <f t="shared" si="621"/>
        <v>0</v>
      </c>
      <c r="P4811" s="39">
        <f t="shared" si="617"/>
        <v>0</v>
      </c>
      <c r="Q4811" s="39">
        <f t="shared" si="622"/>
        <v>0</v>
      </c>
      <c r="R4811" s="41">
        <f t="shared" si="623"/>
        <v>0</v>
      </c>
    </row>
    <row r="4812" spans="4:18" x14ac:dyDescent="0.25">
      <c r="D4812" s="1">
        <v>37677</v>
      </c>
      <c r="E4812" s="1">
        <f t="shared" si="620"/>
        <v>37653</v>
      </c>
      <c r="F4812" s="30">
        <f t="shared" si="618"/>
        <v>0</v>
      </c>
      <c r="H4812" s="42">
        <f>IF(DAY(D4812)&gt;14,VLOOKUP(DATE(YEAR(E4812),MONTH(E4812)-1,DAY(1)),'מדדים וריביות'!B:C,2,FALSE),VLOOKUP(DATE(YEAR(E4812),MONTH(E4812)-2,DAY(1)),'מדדים וריביות'!B:C,2,FALSE))</f>
        <v>27766269.304885101</v>
      </c>
      <c r="I4812" s="43">
        <f>'ריבית יומית'!D4806</f>
        <v>1.0738622586670132E-4</v>
      </c>
      <c r="J4812" s="29">
        <f t="shared" si="619"/>
        <v>1.4104371740093242</v>
      </c>
      <c r="L4812">
        <f>VLOOKUP(D4811,'מדדים וריביות'!B:C,2)</f>
        <v>27875693.0262837</v>
      </c>
      <c r="M4812" s="30">
        <f t="shared" ref="M4812:M4875" si="624">F4812*(1+I4812)*L4812/H4812+G4812-K4812</f>
        <v>0</v>
      </c>
      <c r="O4812" s="39">
        <f t="shared" si="621"/>
        <v>0</v>
      </c>
      <c r="P4812" s="39">
        <f t="shared" si="617"/>
        <v>0</v>
      </c>
      <c r="Q4812" s="39">
        <f t="shared" si="622"/>
        <v>0</v>
      </c>
      <c r="R4812" s="41">
        <f t="shared" si="623"/>
        <v>0</v>
      </c>
    </row>
    <row r="4813" spans="4:18" x14ac:dyDescent="0.25">
      <c r="D4813" s="1">
        <v>37678</v>
      </c>
      <c r="E4813" s="1">
        <f t="shared" si="620"/>
        <v>37653</v>
      </c>
      <c r="F4813" s="30">
        <f t="shared" si="618"/>
        <v>0</v>
      </c>
      <c r="H4813" s="42">
        <f>IF(DAY(D4813)&gt;14,VLOOKUP(DATE(YEAR(E4813),MONTH(E4813)-1,DAY(1)),'מדדים וריביות'!B:C,2,FALSE),VLOOKUP(DATE(YEAR(E4813),MONTH(E4813)-2,DAY(1)),'מדדים וריביות'!B:C,2,FALSE))</f>
        <v>27766269.304885101</v>
      </c>
      <c r="I4813" s="43">
        <f>'ריבית יומית'!D4807</f>
        <v>1.0738622586670132E-4</v>
      </c>
      <c r="J4813" s="29">
        <f t="shared" si="619"/>
        <v>1.4102857287475203</v>
      </c>
      <c r="L4813">
        <f>VLOOKUP(D4812,'מדדים וריביות'!B:C,2)</f>
        <v>27875693.0262837</v>
      </c>
      <c r="M4813" s="30">
        <f t="shared" si="624"/>
        <v>0</v>
      </c>
      <c r="O4813" s="39">
        <f t="shared" si="621"/>
        <v>0</v>
      </c>
      <c r="P4813" s="39">
        <f t="shared" si="617"/>
        <v>0</v>
      </c>
      <c r="Q4813" s="39">
        <f t="shared" si="622"/>
        <v>0</v>
      </c>
      <c r="R4813" s="41">
        <f t="shared" si="623"/>
        <v>0</v>
      </c>
    </row>
    <row r="4814" spans="4:18" x14ac:dyDescent="0.25">
      <c r="D4814" s="1">
        <v>37679</v>
      </c>
      <c r="E4814" s="1">
        <f t="shared" si="620"/>
        <v>37653</v>
      </c>
      <c r="F4814" s="30">
        <f t="shared" si="618"/>
        <v>0</v>
      </c>
      <c r="H4814" s="42">
        <f>IF(DAY(D4814)&gt;14,VLOOKUP(DATE(YEAR(E4814),MONTH(E4814)-1,DAY(1)),'מדדים וריביות'!B:C,2,FALSE),VLOOKUP(DATE(YEAR(E4814),MONTH(E4814)-2,DAY(1)),'מדדים וריביות'!B:C,2,FALSE))</f>
        <v>27766269.304885101</v>
      </c>
      <c r="I4814" s="43">
        <f>'ריבית יומית'!D4808</f>
        <v>1.0738622586670132E-4</v>
      </c>
      <c r="J4814" s="29">
        <f t="shared" si="619"/>
        <v>1.4101342997471054</v>
      </c>
      <c r="L4814">
        <f>VLOOKUP(D4813,'מדדים וריביות'!B:C,2)</f>
        <v>27875693.0262837</v>
      </c>
      <c r="M4814" s="30">
        <f t="shared" si="624"/>
        <v>0</v>
      </c>
      <c r="O4814" s="39">
        <f t="shared" si="621"/>
        <v>0</v>
      </c>
      <c r="P4814" s="39">
        <f t="shared" si="617"/>
        <v>0</v>
      </c>
      <c r="Q4814" s="39">
        <f t="shared" si="622"/>
        <v>0</v>
      </c>
      <c r="R4814" s="41">
        <f t="shared" si="623"/>
        <v>0</v>
      </c>
    </row>
    <row r="4815" spans="4:18" x14ac:dyDescent="0.25">
      <c r="D4815" s="1">
        <v>37680</v>
      </c>
      <c r="E4815" s="1">
        <f t="shared" si="620"/>
        <v>37653</v>
      </c>
      <c r="F4815" s="30">
        <f t="shared" si="618"/>
        <v>0</v>
      </c>
      <c r="H4815" s="42">
        <f>IF(DAY(D4815)&gt;14,VLOOKUP(DATE(YEAR(E4815),MONTH(E4815)-1,DAY(1)),'מדדים וריביות'!B:C,2,FALSE),VLOOKUP(DATE(YEAR(E4815),MONTH(E4815)-2,DAY(1)),'מדדים וריביות'!B:C,2,FALSE))</f>
        <v>27766269.304885101</v>
      </c>
      <c r="I4815" s="43">
        <f>'ריבית יומית'!D4809</f>
        <v>1.0738622586670132E-4</v>
      </c>
      <c r="J4815" s="29">
        <f t="shared" si="619"/>
        <v>1.4099828870063331</v>
      </c>
      <c r="L4815">
        <f>VLOOKUP(D4814,'מדדים וריביות'!B:C,2)</f>
        <v>27875693.0262837</v>
      </c>
      <c r="M4815" s="30">
        <f t="shared" si="624"/>
        <v>0</v>
      </c>
      <c r="O4815" s="39">
        <f t="shared" si="621"/>
        <v>0</v>
      </c>
      <c r="P4815" s="39">
        <f t="shared" si="617"/>
        <v>0</v>
      </c>
      <c r="Q4815" s="39">
        <f t="shared" si="622"/>
        <v>0</v>
      </c>
      <c r="R4815" s="41">
        <f t="shared" si="623"/>
        <v>0</v>
      </c>
    </row>
    <row r="4816" spans="4:18" x14ac:dyDescent="0.25">
      <c r="D4816" s="1">
        <v>37681</v>
      </c>
      <c r="E4816" s="1">
        <f t="shared" si="620"/>
        <v>37681</v>
      </c>
      <c r="F4816" s="30">
        <f t="shared" si="618"/>
        <v>0</v>
      </c>
      <c r="H4816" s="42">
        <f>IF(DAY(D4816)&gt;14,VLOOKUP(DATE(YEAR(E4816),MONTH(E4816)-1,DAY(1)),'מדדים וריביות'!B:C,2,FALSE),VLOOKUP(DATE(YEAR(E4816),MONTH(E4816)-2,DAY(1)),'מדדים וריביות'!B:C,2,FALSE))</f>
        <v>27766269.304885101</v>
      </c>
      <c r="I4816" s="43">
        <f>'ריבית יומית'!D4810</f>
        <v>1.0738622586670132E-4</v>
      </c>
      <c r="J4816" s="29">
        <f t="shared" si="619"/>
        <v>1.4098314905234577</v>
      </c>
      <c r="L4816">
        <f>VLOOKUP(D4815,'מדדים וריביות'!B:C,2)</f>
        <v>27875693.0262837</v>
      </c>
      <c r="M4816" s="30">
        <f t="shared" si="624"/>
        <v>0</v>
      </c>
      <c r="O4816" s="39">
        <f t="shared" si="621"/>
        <v>0</v>
      </c>
      <c r="P4816" s="39">
        <f t="shared" si="617"/>
        <v>0</v>
      </c>
      <c r="Q4816" s="39">
        <f t="shared" si="622"/>
        <v>0</v>
      </c>
      <c r="R4816" s="41">
        <f t="shared" si="623"/>
        <v>0</v>
      </c>
    </row>
    <row r="4817" spans="4:18" x14ac:dyDescent="0.25">
      <c r="D4817" s="1">
        <v>37682</v>
      </c>
      <c r="E4817" s="1">
        <f t="shared" si="620"/>
        <v>37681</v>
      </c>
      <c r="F4817" s="30">
        <f t="shared" si="618"/>
        <v>0</v>
      </c>
      <c r="H4817" s="42">
        <f>IF(DAY(D4817)&gt;14,VLOOKUP(DATE(YEAR(E4817),MONTH(E4817)-1,DAY(1)),'מדדים וריביות'!B:C,2,FALSE),VLOOKUP(DATE(YEAR(E4817),MONTH(E4817)-2,DAY(1)),'מדדים וריביות'!B:C,2,FALSE))</f>
        <v>27766269.304885101</v>
      </c>
      <c r="I4817" s="43">
        <f>'ריבית יומית'!D4811</f>
        <v>1.0738622586670132E-4</v>
      </c>
      <c r="J4817" s="29">
        <f t="shared" si="619"/>
        <v>1.4096801102967336</v>
      </c>
      <c r="L4817">
        <f>VLOOKUP(D4816,'מדדים וריביות'!B:C,2)</f>
        <v>27930404.886983</v>
      </c>
      <c r="M4817" s="30">
        <f t="shared" si="624"/>
        <v>0</v>
      </c>
      <c r="O4817" s="39">
        <f t="shared" si="621"/>
        <v>0</v>
      </c>
      <c r="P4817" s="39">
        <f t="shared" si="617"/>
        <v>0</v>
      </c>
      <c r="Q4817" s="39">
        <f t="shared" si="622"/>
        <v>0</v>
      </c>
      <c r="R4817" s="41">
        <f t="shared" si="623"/>
        <v>0</v>
      </c>
    </row>
    <row r="4818" spans="4:18" x14ac:dyDescent="0.25">
      <c r="D4818" s="1">
        <v>37683</v>
      </c>
      <c r="E4818" s="1">
        <f t="shared" si="620"/>
        <v>37681</v>
      </c>
      <c r="F4818" s="30">
        <f t="shared" si="618"/>
        <v>0</v>
      </c>
      <c r="H4818" s="42">
        <f>IF(DAY(D4818)&gt;14,VLOOKUP(DATE(YEAR(E4818),MONTH(E4818)-1,DAY(1)),'מדדים וריביות'!B:C,2,FALSE),VLOOKUP(DATE(YEAR(E4818),MONTH(E4818)-2,DAY(1)),'מדדים וריביות'!B:C,2,FALSE))</f>
        <v>27766269.304885101</v>
      </c>
      <c r="I4818" s="43">
        <f>'ריבית יומית'!D4812</f>
        <v>1.0738622586670132E-4</v>
      </c>
      <c r="J4818" s="29">
        <f t="shared" si="619"/>
        <v>1.4095287463244153</v>
      </c>
      <c r="L4818">
        <f>VLOOKUP(D4817,'מדדים וריביות'!B:C,2)</f>
        <v>27930404.886983</v>
      </c>
      <c r="M4818" s="30">
        <f t="shared" si="624"/>
        <v>0</v>
      </c>
      <c r="O4818" s="39">
        <f t="shared" si="621"/>
        <v>0</v>
      </c>
      <c r="P4818" s="39">
        <f t="shared" si="617"/>
        <v>0</v>
      </c>
      <c r="Q4818" s="39">
        <f t="shared" si="622"/>
        <v>0</v>
      </c>
      <c r="R4818" s="41">
        <f t="shared" si="623"/>
        <v>0</v>
      </c>
    </row>
    <row r="4819" spans="4:18" x14ac:dyDescent="0.25">
      <c r="D4819" s="1">
        <v>37684</v>
      </c>
      <c r="E4819" s="1">
        <f t="shared" si="620"/>
        <v>37681</v>
      </c>
      <c r="F4819" s="30">
        <f t="shared" si="618"/>
        <v>0</v>
      </c>
      <c r="H4819" s="42">
        <f>IF(DAY(D4819)&gt;14,VLOOKUP(DATE(YEAR(E4819),MONTH(E4819)-1,DAY(1)),'מדדים וריביות'!B:C,2,FALSE),VLOOKUP(DATE(YEAR(E4819),MONTH(E4819)-2,DAY(1)),'מדדים וריביות'!B:C,2,FALSE))</f>
        <v>27766269.304885101</v>
      </c>
      <c r="I4819" s="43">
        <f>'ריבית יומית'!D4813</f>
        <v>1.0738622586670132E-4</v>
      </c>
      <c r="J4819" s="29">
        <f t="shared" si="619"/>
        <v>1.4093773986047573</v>
      </c>
      <c r="L4819">
        <f>VLOOKUP(D4818,'מדדים וריביות'!B:C,2)</f>
        <v>27930404.886983</v>
      </c>
      <c r="M4819" s="30">
        <f t="shared" si="624"/>
        <v>0</v>
      </c>
      <c r="O4819" s="39">
        <f t="shared" si="621"/>
        <v>0</v>
      </c>
      <c r="P4819" s="39">
        <f t="shared" si="617"/>
        <v>0</v>
      </c>
      <c r="Q4819" s="39">
        <f t="shared" si="622"/>
        <v>0</v>
      </c>
      <c r="R4819" s="41">
        <f t="shared" si="623"/>
        <v>0</v>
      </c>
    </row>
    <row r="4820" spans="4:18" x14ac:dyDescent="0.25">
      <c r="D4820" s="1">
        <v>37685</v>
      </c>
      <c r="E4820" s="1">
        <f t="shared" si="620"/>
        <v>37681</v>
      </c>
      <c r="F4820" s="30">
        <f t="shared" si="618"/>
        <v>0</v>
      </c>
      <c r="H4820" s="42">
        <f>IF(DAY(D4820)&gt;14,VLOOKUP(DATE(YEAR(E4820),MONTH(E4820)-1,DAY(1)),'מדדים וריביות'!B:C,2,FALSE),VLOOKUP(DATE(YEAR(E4820),MONTH(E4820)-2,DAY(1)),'מדדים וריביות'!B:C,2,FALSE))</f>
        <v>27766269.304885101</v>
      </c>
      <c r="I4820" s="43">
        <f>'ריבית יומית'!D4814</f>
        <v>1.0738622586670132E-4</v>
      </c>
      <c r="J4820" s="29">
        <f t="shared" si="619"/>
        <v>1.4092260671360146</v>
      </c>
      <c r="L4820">
        <f>VLOOKUP(D4819,'מדדים וריביות'!B:C,2)</f>
        <v>27930404.886983</v>
      </c>
      <c r="M4820" s="30">
        <f t="shared" si="624"/>
        <v>0</v>
      </c>
      <c r="O4820" s="39">
        <f t="shared" si="621"/>
        <v>0</v>
      </c>
      <c r="P4820" s="39">
        <f t="shared" si="617"/>
        <v>0</v>
      </c>
      <c r="Q4820" s="39">
        <f t="shared" si="622"/>
        <v>0</v>
      </c>
      <c r="R4820" s="41">
        <f t="shared" si="623"/>
        <v>0</v>
      </c>
    </row>
    <row r="4821" spans="4:18" x14ac:dyDescent="0.25">
      <c r="D4821" s="1">
        <v>37686</v>
      </c>
      <c r="E4821" s="1">
        <f t="shared" si="620"/>
        <v>37681</v>
      </c>
      <c r="F4821" s="30">
        <f t="shared" si="618"/>
        <v>0</v>
      </c>
      <c r="H4821" s="42">
        <f>IF(DAY(D4821)&gt;14,VLOOKUP(DATE(YEAR(E4821),MONTH(E4821)-1,DAY(1)),'מדדים וריביות'!B:C,2,FALSE),VLOOKUP(DATE(YEAR(E4821),MONTH(E4821)-2,DAY(1)),'מדדים וריביות'!B:C,2,FALSE))</f>
        <v>27766269.304885101</v>
      </c>
      <c r="I4821" s="43">
        <f>'ריבית יומית'!D4815</f>
        <v>1.0738622586670132E-4</v>
      </c>
      <c r="J4821" s="29">
        <f t="shared" si="619"/>
        <v>1.4090747519164422</v>
      </c>
      <c r="L4821">
        <f>VLOOKUP(D4820,'מדדים וריביות'!B:C,2)</f>
        <v>27930404.886983</v>
      </c>
      <c r="M4821" s="30">
        <f t="shared" si="624"/>
        <v>0</v>
      </c>
      <c r="O4821" s="39">
        <f t="shared" si="621"/>
        <v>0</v>
      </c>
      <c r="P4821" s="39">
        <f t="shared" si="617"/>
        <v>0</v>
      </c>
      <c r="Q4821" s="39">
        <f t="shared" si="622"/>
        <v>0</v>
      </c>
      <c r="R4821" s="41">
        <f t="shared" si="623"/>
        <v>0</v>
      </c>
    </row>
    <row r="4822" spans="4:18" x14ac:dyDescent="0.25">
      <c r="D4822" s="1">
        <v>37687</v>
      </c>
      <c r="E4822" s="1">
        <f t="shared" si="620"/>
        <v>37681</v>
      </c>
      <c r="F4822" s="30">
        <f t="shared" si="618"/>
        <v>0</v>
      </c>
      <c r="H4822" s="42">
        <f>IF(DAY(D4822)&gt;14,VLOOKUP(DATE(YEAR(E4822),MONTH(E4822)-1,DAY(1)),'מדדים וריביות'!B:C,2,FALSE),VLOOKUP(DATE(YEAR(E4822),MONTH(E4822)-2,DAY(1)),'מדדים וריביות'!B:C,2,FALSE))</f>
        <v>27766269.304885101</v>
      </c>
      <c r="I4822" s="43">
        <f>'ריבית יומית'!D4816</f>
        <v>1.0738622586670132E-4</v>
      </c>
      <c r="J4822" s="29">
        <f t="shared" si="619"/>
        <v>1.4089234529442953</v>
      </c>
      <c r="L4822">
        <f>VLOOKUP(D4821,'מדדים וריביות'!B:C,2)</f>
        <v>27930404.886983</v>
      </c>
      <c r="M4822" s="30">
        <f t="shared" si="624"/>
        <v>0</v>
      </c>
      <c r="O4822" s="39">
        <f t="shared" si="621"/>
        <v>0</v>
      </c>
      <c r="P4822" s="39">
        <f t="shared" si="617"/>
        <v>0</v>
      </c>
      <c r="Q4822" s="39">
        <f t="shared" si="622"/>
        <v>0</v>
      </c>
      <c r="R4822" s="41">
        <f t="shared" si="623"/>
        <v>0</v>
      </c>
    </row>
    <row r="4823" spans="4:18" x14ac:dyDescent="0.25">
      <c r="D4823" s="1">
        <v>37688</v>
      </c>
      <c r="E4823" s="1">
        <f t="shared" si="620"/>
        <v>37681</v>
      </c>
      <c r="F4823" s="30">
        <f t="shared" si="618"/>
        <v>0</v>
      </c>
      <c r="H4823" s="42">
        <f>IF(DAY(D4823)&gt;14,VLOOKUP(DATE(YEAR(E4823),MONTH(E4823)-1,DAY(1)),'מדדים וריביות'!B:C,2,FALSE),VLOOKUP(DATE(YEAR(E4823),MONTH(E4823)-2,DAY(1)),'מדדים וריביות'!B:C,2,FALSE))</f>
        <v>27766269.304885101</v>
      </c>
      <c r="I4823" s="43">
        <f>'ריבית יומית'!D4817</f>
        <v>1.0738622586670132E-4</v>
      </c>
      <c r="J4823" s="29">
        <f t="shared" si="619"/>
        <v>1.4087721702178295</v>
      </c>
      <c r="L4823">
        <f>VLOOKUP(D4822,'מדדים וריביות'!B:C,2)</f>
        <v>27930404.886983</v>
      </c>
      <c r="M4823" s="30">
        <f t="shared" si="624"/>
        <v>0</v>
      </c>
      <c r="O4823" s="39">
        <f t="shared" si="621"/>
        <v>0</v>
      </c>
      <c r="P4823" s="39">
        <f t="shared" si="617"/>
        <v>0</v>
      </c>
      <c r="Q4823" s="39">
        <f t="shared" si="622"/>
        <v>0</v>
      </c>
      <c r="R4823" s="41">
        <f t="shared" si="623"/>
        <v>0</v>
      </c>
    </row>
    <row r="4824" spans="4:18" x14ac:dyDescent="0.25">
      <c r="D4824" s="1">
        <v>37689</v>
      </c>
      <c r="E4824" s="1">
        <f t="shared" si="620"/>
        <v>37681</v>
      </c>
      <c r="F4824" s="30">
        <f t="shared" si="618"/>
        <v>0</v>
      </c>
      <c r="H4824" s="42">
        <f>IF(DAY(D4824)&gt;14,VLOOKUP(DATE(YEAR(E4824),MONTH(E4824)-1,DAY(1)),'מדדים וריביות'!B:C,2,FALSE),VLOOKUP(DATE(YEAR(E4824),MONTH(E4824)-2,DAY(1)),'מדדים וריביות'!B:C,2,FALSE))</f>
        <v>27766269.304885101</v>
      </c>
      <c r="I4824" s="43">
        <f>'ריבית יומית'!D4818</f>
        <v>1.0738622586670132E-4</v>
      </c>
      <c r="J4824" s="29">
        <f t="shared" si="619"/>
        <v>1.4086209037353004</v>
      </c>
      <c r="L4824">
        <f>VLOOKUP(D4823,'מדדים וריביות'!B:C,2)</f>
        <v>27930404.886983</v>
      </c>
      <c r="M4824" s="30">
        <f t="shared" si="624"/>
        <v>0</v>
      </c>
      <c r="O4824" s="39">
        <f t="shared" si="621"/>
        <v>0</v>
      </c>
      <c r="P4824" s="39">
        <f t="shared" si="617"/>
        <v>0</v>
      </c>
      <c r="Q4824" s="39">
        <f t="shared" si="622"/>
        <v>0</v>
      </c>
      <c r="R4824" s="41">
        <f t="shared" si="623"/>
        <v>0</v>
      </c>
    </row>
    <row r="4825" spans="4:18" x14ac:dyDescent="0.25">
      <c r="D4825" s="1">
        <v>37690</v>
      </c>
      <c r="E4825" s="1">
        <f t="shared" si="620"/>
        <v>37681</v>
      </c>
      <c r="F4825" s="30">
        <f t="shared" si="618"/>
        <v>0</v>
      </c>
      <c r="H4825" s="42">
        <f>IF(DAY(D4825)&gt;14,VLOOKUP(DATE(YEAR(E4825),MONTH(E4825)-1,DAY(1)),'מדדים וריביות'!B:C,2,FALSE),VLOOKUP(DATE(YEAR(E4825),MONTH(E4825)-2,DAY(1)),'מדדים וריביות'!B:C,2,FALSE))</f>
        <v>27766269.304885101</v>
      </c>
      <c r="I4825" s="43">
        <f>'ריבית יומית'!D4819</f>
        <v>1.0738622586670132E-4</v>
      </c>
      <c r="J4825" s="29">
        <f t="shared" si="619"/>
        <v>1.4084696534949637</v>
      </c>
      <c r="L4825">
        <f>VLOOKUP(D4824,'מדדים וריביות'!B:C,2)</f>
        <v>27930404.886983</v>
      </c>
      <c r="M4825" s="30">
        <f t="shared" si="624"/>
        <v>0</v>
      </c>
      <c r="O4825" s="39">
        <f t="shared" si="621"/>
        <v>0</v>
      </c>
      <c r="P4825" s="39">
        <f t="shared" si="617"/>
        <v>0</v>
      </c>
      <c r="Q4825" s="39">
        <f t="shared" si="622"/>
        <v>0</v>
      </c>
      <c r="R4825" s="41">
        <f t="shared" si="623"/>
        <v>0</v>
      </c>
    </row>
    <row r="4826" spans="4:18" x14ac:dyDescent="0.25">
      <c r="D4826" s="1">
        <v>37691</v>
      </c>
      <c r="E4826" s="1">
        <f t="shared" si="620"/>
        <v>37681</v>
      </c>
      <c r="F4826" s="30">
        <f t="shared" si="618"/>
        <v>0</v>
      </c>
      <c r="H4826" s="42">
        <f>IF(DAY(D4826)&gt;14,VLOOKUP(DATE(YEAR(E4826),MONTH(E4826)-1,DAY(1)),'מדדים וריביות'!B:C,2,FALSE),VLOOKUP(DATE(YEAR(E4826),MONTH(E4826)-2,DAY(1)),'מדדים וריביות'!B:C,2,FALSE))</f>
        <v>27766269.304885101</v>
      </c>
      <c r="I4826" s="43">
        <f>'ריבית יומית'!D4820</f>
        <v>1.0738622586670132E-4</v>
      </c>
      <c r="J4826" s="29">
        <f t="shared" si="619"/>
        <v>1.4083184194950755</v>
      </c>
      <c r="L4826">
        <f>VLOOKUP(D4825,'מדדים וריביות'!B:C,2)</f>
        <v>27930404.886983</v>
      </c>
      <c r="M4826" s="30">
        <f t="shared" si="624"/>
        <v>0</v>
      </c>
      <c r="O4826" s="39">
        <f t="shared" si="621"/>
        <v>0</v>
      </c>
      <c r="P4826" s="39">
        <f t="shared" si="617"/>
        <v>0</v>
      </c>
      <c r="Q4826" s="39">
        <f t="shared" si="622"/>
        <v>0</v>
      </c>
      <c r="R4826" s="41">
        <f t="shared" si="623"/>
        <v>0</v>
      </c>
    </row>
    <row r="4827" spans="4:18" x14ac:dyDescent="0.25">
      <c r="D4827" s="1">
        <v>37692</v>
      </c>
      <c r="E4827" s="1">
        <f t="shared" si="620"/>
        <v>37681</v>
      </c>
      <c r="F4827" s="30">
        <f t="shared" si="618"/>
        <v>0</v>
      </c>
      <c r="H4827" s="42">
        <f>IF(DAY(D4827)&gt;14,VLOOKUP(DATE(YEAR(E4827),MONTH(E4827)-1,DAY(1)),'מדדים וריביות'!B:C,2,FALSE),VLOOKUP(DATE(YEAR(E4827),MONTH(E4827)-2,DAY(1)),'מדדים וריביות'!B:C,2,FALSE))</f>
        <v>27766269.304885101</v>
      </c>
      <c r="I4827" s="43">
        <f>'ריבית יומית'!D4821</f>
        <v>1.0738622586670132E-4</v>
      </c>
      <c r="J4827" s="29">
        <f t="shared" si="619"/>
        <v>1.408167201733892</v>
      </c>
      <c r="L4827">
        <f>VLOOKUP(D4826,'מדדים וריביות'!B:C,2)</f>
        <v>27930404.886983</v>
      </c>
      <c r="M4827" s="30">
        <f t="shared" si="624"/>
        <v>0</v>
      </c>
      <c r="O4827" s="39">
        <f t="shared" si="621"/>
        <v>0</v>
      </c>
      <c r="P4827" s="39">
        <f t="shared" si="617"/>
        <v>0</v>
      </c>
      <c r="Q4827" s="39">
        <f t="shared" si="622"/>
        <v>0</v>
      </c>
      <c r="R4827" s="41">
        <f t="shared" si="623"/>
        <v>0</v>
      </c>
    </row>
    <row r="4828" spans="4:18" x14ac:dyDescent="0.25">
      <c r="D4828" s="1">
        <v>37693</v>
      </c>
      <c r="E4828" s="1">
        <f t="shared" si="620"/>
        <v>37681</v>
      </c>
      <c r="F4828" s="30">
        <f t="shared" si="618"/>
        <v>0</v>
      </c>
      <c r="H4828" s="42">
        <f>IF(DAY(D4828)&gt;14,VLOOKUP(DATE(YEAR(E4828),MONTH(E4828)-1,DAY(1)),'מדדים וריביות'!B:C,2,FALSE),VLOOKUP(DATE(YEAR(E4828),MONTH(E4828)-2,DAY(1)),'מדדים וריביות'!B:C,2,FALSE))</f>
        <v>27766269.304885101</v>
      </c>
      <c r="I4828" s="43">
        <f>'ריבית יומית'!D4822</f>
        <v>1.0738622586670132E-4</v>
      </c>
      <c r="J4828" s="29">
        <f t="shared" si="619"/>
        <v>1.4080160002096695</v>
      </c>
      <c r="L4828">
        <f>VLOOKUP(D4827,'מדדים וריביות'!B:C,2)</f>
        <v>27930404.886983</v>
      </c>
      <c r="M4828" s="30">
        <f t="shared" si="624"/>
        <v>0</v>
      </c>
      <c r="O4828" s="39">
        <f t="shared" si="621"/>
        <v>0</v>
      </c>
      <c r="P4828" s="39">
        <f t="shared" si="617"/>
        <v>0</v>
      </c>
      <c r="Q4828" s="39">
        <f t="shared" si="622"/>
        <v>0</v>
      </c>
      <c r="R4828" s="41">
        <f t="shared" si="623"/>
        <v>0</v>
      </c>
    </row>
    <row r="4829" spans="4:18" x14ac:dyDescent="0.25">
      <c r="D4829" s="1">
        <v>37694</v>
      </c>
      <c r="E4829" s="1">
        <f t="shared" si="620"/>
        <v>37681</v>
      </c>
      <c r="F4829" s="30">
        <f t="shared" si="618"/>
        <v>0</v>
      </c>
      <c r="H4829" s="42">
        <f>IF(DAY(D4829)&gt;14,VLOOKUP(DATE(YEAR(E4829),MONTH(E4829)-1,DAY(1)),'מדדים וריביות'!B:C,2,FALSE),VLOOKUP(DATE(YEAR(E4829),MONTH(E4829)-2,DAY(1)),'מדדים וריביות'!B:C,2,FALSE))</f>
        <v>27766269.304885101</v>
      </c>
      <c r="I4829" s="43">
        <f>'ריבית יומית'!D4823</f>
        <v>1.0738622586670132E-4</v>
      </c>
      <c r="J4829" s="29">
        <f t="shared" si="619"/>
        <v>1.4078648149206647</v>
      </c>
      <c r="L4829">
        <f>VLOOKUP(D4828,'מדדים וריביות'!B:C,2)</f>
        <v>27930404.886983</v>
      </c>
      <c r="M4829" s="30">
        <f t="shared" si="624"/>
        <v>0</v>
      </c>
      <c r="O4829" s="39">
        <f t="shared" si="621"/>
        <v>0</v>
      </c>
      <c r="P4829" s="39">
        <f t="shared" si="617"/>
        <v>0</v>
      </c>
      <c r="Q4829" s="39">
        <f t="shared" si="622"/>
        <v>0</v>
      </c>
      <c r="R4829" s="41">
        <f t="shared" si="623"/>
        <v>0</v>
      </c>
    </row>
    <row r="4830" spans="4:18" x14ac:dyDescent="0.25">
      <c r="D4830" s="1">
        <v>37695</v>
      </c>
      <c r="E4830" s="1">
        <f t="shared" si="620"/>
        <v>37681</v>
      </c>
      <c r="F4830" s="30">
        <f t="shared" si="618"/>
        <v>0</v>
      </c>
      <c r="H4830" s="42">
        <f>IF(DAY(D4830)&gt;14,VLOOKUP(DATE(YEAR(E4830),MONTH(E4830)-1,DAY(1)),'מדדים וריביות'!B:C,2,FALSE),VLOOKUP(DATE(YEAR(E4830),MONTH(E4830)-2,DAY(1)),'מדדים וריביות'!B:C,2,FALSE))</f>
        <v>27875693.0262837</v>
      </c>
      <c r="I4830" s="43">
        <f>'ריבית יומית'!D4824</f>
        <v>1.0738622586670132E-4</v>
      </c>
      <c r="J4830" s="29">
        <f t="shared" si="619"/>
        <v>1.4077136458651343</v>
      </c>
      <c r="L4830">
        <f>VLOOKUP(D4829,'מדדים וריביות'!B:C,2)</f>
        <v>27930404.886983</v>
      </c>
      <c r="M4830" s="30">
        <f t="shared" si="624"/>
        <v>0</v>
      </c>
      <c r="O4830" s="39">
        <f t="shared" si="621"/>
        <v>0</v>
      </c>
      <c r="P4830" s="39">
        <f t="shared" si="617"/>
        <v>0</v>
      </c>
      <c r="Q4830" s="39">
        <f t="shared" si="622"/>
        <v>0</v>
      </c>
      <c r="R4830" s="41">
        <f t="shared" si="623"/>
        <v>0</v>
      </c>
    </row>
    <row r="4831" spans="4:18" x14ac:dyDescent="0.25">
      <c r="D4831" s="1">
        <v>37696</v>
      </c>
      <c r="E4831" s="1">
        <f t="shared" si="620"/>
        <v>37681</v>
      </c>
      <c r="F4831" s="30">
        <f t="shared" si="618"/>
        <v>0</v>
      </c>
      <c r="H4831" s="42">
        <f>IF(DAY(D4831)&gt;14,VLOOKUP(DATE(YEAR(E4831),MONTH(E4831)-1,DAY(1)),'מדדים וריביות'!B:C,2,FALSE),VLOOKUP(DATE(YEAR(E4831),MONTH(E4831)-2,DAY(1)),'מדדים וריביות'!B:C,2,FALSE))</f>
        <v>27875693.0262837</v>
      </c>
      <c r="I4831" s="43">
        <f>'ריבית יומית'!D4825</f>
        <v>1.0738622586670132E-4</v>
      </c>
      <c r="J4831" s="29">
        <f t="shared" si="619"/>
        <v>1.4075624930413351</v>
      </c>
      <c r="L4831">
        <f>VLOOKUP(D4830,'מדדים וריביות'!B:C,2)</f>
        <v>27930404.886983</v>
      </c>
      <c r="M4831" s="30">
        <f t="shared" si="624"/>
        <v>0</v>
      </c>
      <c r="O4831" s="39">
        <f t="shared" si="621"/>
        <v>0</v>
      </c>
      <c r="P4831" s="39">
        <f t="shared" si="617"/>
        <v>0</v>
      </c>
      <c r="Q4831" s="39">
        <f t="shared" si="622"/>
        <v>0</v>
      </c>
      <c r="R4831" s="41">
        <f t="shared" si="623"/>
        <v>0</v>
      </c>
    </row>
    <row r="4832" spans="4:18" x14ac:dyDescent="0.25">
      <c r="D4832" s="1">
        <v>37697</v>
      </c>
      <c r="E4832" s="1">
        <f t="shared" si="620"/>
        <v>37681</v>
      </c>
      <c r="F4832" s="30">
        <f t="shared" si="618"/>
        <v>0</v>
      </c>
      <c r="H4832" s="42">
        <f>IF(DAY(D4832)&gt;14,VLOOKUP(DATE(YEAR(E4832),MONTH(E4832)-1,DAY(1)),'מדדים וריביות'!B:C,2,FALSE),VLOOKUP(DATE(YEAR(E4832),MONTH(E4832)-2,DAY(1)),'מדדים וריביות'!B:C,2,FALSE))</f>
        <v>27875693.0262837</v>
      </c>
      <c r="I4832" s="43">
        <f>'ריבית יומית'!D4826</f>
        <v>1.0738622586670132E-4</v>
      </c>
      <c r="J4832" s="29">
        <f t="shared" si="619"/>
        <v>1.4074113564475241</v>
      </c>
      <c r="L4832">
        <f>VLOOKUP(D4831,'מדדים וריביות'!B:C,2)</f>
        <v>27930404.886983</v>
      </c>
      <c r="M4832" s="30">
        <f t="shared" si="624"/>
        <v>0</v>
      </c>
      <c r="O4832" s="39">
        <f t="shared" si="621"/>
        <v>0</v>
      </c>
      <c r="P4832" s="39">
        <f t="shared" si="617"/>
        <v>0</v>
      </c>
      <c r="Q4832" s="39">
        <f t="shared" si="622"/>
        <v>0</v>
      </c>
      <c r="R4832" s="41">
        <f t="shared" si="623"/>
        <v>0</v>
      </c>
    </row>
    <row r="4833" spans="4:18" x14ac:dyDescent="0.25">
      <c r="D4833" s="1">
        <v>37698</v>
      </c>
      <c r="E4833" s="1">
        <f t="shared" si="620"/>
        <v>37681</v>
      </c>
      <c r="F4833" s="30">
        <f t="shared" si="618"/>
        <v>0</v>
      </c>
      <c r="H4833" s="42">
        <f>IF(DAY(D4833)&gt;14,VLOOKUP(DATE(YEAR(E4833),MONTH(E4833)-1,DAY(1)),'מדדים וריביות'!B:C,2,FALSE),VLOOKUP(DATE(YEAR(E4833),MONTH(E4833)-2,DAY(1)),'מדדים וריביות'!B:C,2,FALSE))</f>
        <v>27875693.0262837</v>
      </c>
      <c r="I4833" s="43">
        <f>'ריבית יומית'!D4827</f>
        <v>1.0738622586670132E-4</v>
      </c>
      <c r="J4833" s="29">
        <f t="shared" si="619"/>
        <v>1.407260236081959</v>
      </c>
      <c r="L4833">
        <f>VLOOKUP(D4832,'מדדים וריביות'!B:C,2)</f>
        <v>27930404.886983</v>
      </c>
      <c r="M4833" s="30">
        <f t="shared" si="624"/>
        <v>0</v>
      </c>
      <c r="O4833" s="39">
        <f t="shared" si="621"/>
        <v>0</v>
      </c>
      <c r="P4833" s="39">
        <f t="shared" si="617"/>
        <v>0</v>
      </c>
      <c r="Q4833" s="39">
        <f t="shared" si="622"/>
        <v>0</v>
      </c>
      <c r="R4833" s="41">
        <f t="shared" si="623"/>
        <v>0</v>
      </c>
    </row>
    <row r="4834" spans="4:18" x14ac:dyDescent="0.25">
      <c r="D4834" s="1">
        <v>37699</v>
      </c>
      <c r="E4834" s="1">
        <f t="shared" si="620"/>
        <v>37681</v>
      </c>
      <c r="F4834" s="30">
        <f t="shared" si="618"/>
        <v>0</v>
      </c>
      <c r="H4834" s="42">
        <f>IF(DAY(D4834)&gt;14,VLOOKUP(DATE(YEAR(E4834),MONTH(E4834)-1,DAY(1)),'מדדים וריביות'!B:C,2,FALSE),VLOOKUP(DATE(YEAR(E4834),MONTH(E4834)-2,DAY(1)),'מדדים וריביות'!B:C,2,FALSE))</f>
        <v>27875693.0262837</v>
      </c>
      <c r="I4834" s="43">
        <f>'ריבית יומית'!D4828</f>
        <v>1.0738622586670132E-4</v>
      </c>
      <c r="J4834" s="29">
        <f t="shared" si="619"/>
        <v>1.4071091319428972</v>
      </c>
      <c r="L4834">
        <f>VLOOKUP(D4833,'מדדים וריביות'!B:C,2)</f>
        <v>27930404.886983</v>
      </c>
      <c r="M4834" s="30">
        <f t="shared" si="624"/>
        <v>0</v>
      </c>
      <c r="O4834" s="39">
        <f t="shared" si="621"/>
        <v>0</v>
      </c>
      <c r="P4834" s="39">
        <f t="shared" si="617"/>
        <v>0</v>
      </c>
      <c r="Q4834" s="39">
        <f t="shared" si="622"/>
        <v>0</v>
      </c>
      <c r="R4834" s="41">
        <f t="shared" si="623"/>
        <v>0</v>
      </c>
    </row>
    <row r="4835" spans="4:18" x14ac:dyDescent="0.25">
      <c r="D4835" s="1">
        <v>37700</v>
      </c>
      <c r="E4835" s="1">
        <f t="shared" si="620"/>
        <v>37681</v>
      </c>
      <c r="F4835" s="30">
        <f t="shared" si="618"/>
        <v>0</v>
      </c>
      <c r="H4835" s="42">
        <f>IF(DAY(D4835)&gt;14,VLOOKUP(DATE(YEAR(E4835),MONTH(E4835)-1,DAY(1)),'מדדים וריביות'!B:C,2,FALSE),VLOOKUP(DATE(YEAR(E4835),MONTH(E4835)-2,DAY(1)),'מדדים וריביות'!B:C,2,FALSE))</f>
        <v>27875693.0262837</v>
      </c>
      <c r="I4835" s="43">
        <f>'ריבית יומית'!D4829</f>
        <v>1.0738622586670132E-4</v>
      </c>
      <c r="J4835" s="29">
        <f t="shared" si="619"/>
        <v>1.4069580440285963</v>
      </c>
      <c r="L4835">
        <f>VLOOKUP(D4834,'מדדים וריביות'!B:C,2)</f>
        <v>27930404.886983</v>
      </c>
      <c r="M4835" s="30">
        <f t="shared" si="624"/>
        <v>0</v>
      </c>
      <c r="O4835" s="39">
        <f t="shared" si="621"/>
        <v>0</v>
      </c>
      <c r="P4835" s="39">
        <f t="shared" si="617"/>
        <v>0</v>
      </c>
      <c r="Q4835" s="39">
        <f t="shared" si="622"/>
        <v>0</v>
      </c>
      <c r="R4835" s="41">
        <f t="shared" si="623"/>
        <v>0</v>
      </c>
    </row>
    <row r="4836" spans="4:18" x14ac:dyDescent="0.25">
      <c r="D4836" s="1">
        <v>37701</v>
      </c>
      <c r="E4836" s="1">
        <f t="shared" si="620"/>
        <v>37681</v>
      </c>
      <c r="F4836" s="30">
        <f t="shared" si="618"/>
        <v>0</v>
      </c>
      <c r="H4836" s="42">
        <f>IF(DAY(D4836)&gt;14,VLOOKUP(DATE(YEAR(E4836),MONTH(E4836)-1,DAY(1)),'מדדים וריביות'!B:C,2,FALSE),VLOOKUP(DATE(YEAR(E4836),MONTH(E4836)-2,DAY(1)),'מדדים וריביות'!B:C,2,FALSE))</f>
        <v>27875693.0262837</v>
      </c>
      <c r="I4836" s="43">
        <f>'ריבית יומית'!D4830</f>
        <v>1.0738622586670132E-4</v>
      </c>
      <c r="J4836" s="29">
        <f t="shared" si="619"/>
        <v>1.406806972337314</v>
      </c>
      <c r="L4836">
        <f>VLOOKUP(D4835,'מדדים וריביות'!B:C,2)</f>
        <v>27930404.886983</v>
      </c>
      <c r="M4836" s="30">
        <f t="shared" si="624"/>
        <v>0</v>
      </c>
      <c r="O4836" s="39">
        <f t="shared" si="621"/>
        <v>0</v>
      </c>
      <c r="P4836" s="39">
        <f t="shared" si="617"/>
        <v>0</v>
      </c>
      <c r="Q4836" s="39">
        <f t="shared" si="622"/>
        <v>0</v>
      </c>
      <c r="R4836" s="41">
        <f t="shared" si="623"/>
        <v>0</v>
      </c>
    </row>
    <row r="4837" spans="4:18" x14ac:dyDescent="0.25">
      <c r="D4837" s="1">
        <v>37702</v>
      </c>
      <c r="E4837" s="1">
        <f t="shared" si="620"/>
        <v>37681</v>
      </c>
      <c r="F4837" s="30">
        <f t="shared" si="618"/>
        <v>0</v>
      </c>
      <c r="H4837" s="42">
        <f>IF(DAY(D4837)&gt;14,VLOOKUP(DATE(YEAR(E4837),MONTH(E4837)-1,DAY(1)),'מדדים וריביות'!B:C,2,FALSE),VLOOKUP(DATE(YEAR(E4837),MONTH(E4837)-2,DAY(1)),'מדדים וריביות'!B:C,2,FALSE))</f>
        <v>27875693.0262837</v>
      </c>
      <c r="I4837" s="43">
        <f>'ריבית יומית'!D4831</f>
        <v>1.0738622586670132E-4</v>
      </c>
      <c r="J4837" s="29">
        <f t="shared" si="619"/>
        <v>1.4066559168673085</v>
      </c>
      <c r="L4837">
        <f>VLOOKUP(D4836,'מדדים וריביות'!B:C,2)</f>
        <v>27930404.886983</v>
      </c>
      <c r="M4837" s="30">
        <f t="shared" si="624"/>
        <v>0</v>
      </c>
      <c r="O4837" s="39">
        <f t="shared" si="621"/>
        <v>0</v>
      </c>
      <c r="P4837" s="39">
        <f t="shared" si="617"/>
        <v>0</v>
      </c>
      <c r="Q4837" s="39">
        <f t="shared" si="622"/>
        <v>0</v>
      </c>
      <c r="R4837" s="41">
        <f t="shared" si="623"/>
        <v>0</v>
      </c>
    </row>
    <row r="4838" spans="4:18" x14ac:dyDescent="0.25">
      <c r="D4838" s="1">
        <v>37703</v>
      </c>
      <c r="E4838" s="1">
        <f t="shared" si="620"/>
        <v>37681</v>
      </c>
      <c r="F4838" s="30">
        <f t="shared" si="618"/>
        <v>0</v>
      </c>
      <c r="H4838" s="42">
        <f>IF(DAY(D4838)&gt;14,VLOOKUP(DATE(YEAR(E4838),MONTH(E4838)-1,DAY(1)),'מדדים וריביות'!B:C,2,FALSE),VLOOKUP(DATE(YEAR(E4838),MONTH(E4838)-2,DAY(1)),'מדדים וריביות'!B:C,2,FALSE))</f>
        <v>27875693.0262837</v>
      </c>
      <c r="I4838" s="43">
        <f>'ריבית יומית'!D4832</f>
        <v>1.0738622586670132E-4</v>
      </c>
      <c r="J4838" s="29">
        <f t="shared" si="619"/>
        <v>1.4065048776168381</v>
      </c>
      <c r="L4838">
        <f>VLOOKUP(D4837,'מדדים וריביות'!B:C,2)</f>
        <v>27930404.886983</v>
      </c>
      <c r="M4838" s="30">
        <f t="shared" si="624"/>
        <v>0</v>
      </c>
      <c r="O4838" s="39">
        <f t="shared" si="621"/>
        <v>0</v>
      </c>
      <c r="P4838" s="39">
        <f t="shared" si="617"/>
        <v>0</v>
      </c>
      <c r="Q4838" s="39">
        <f t="shared" si="622"/>
        <v>0</v>
      </c>
      <c r="R4838" s="41">
        <f t="shared" si="623"/>
        <v>0</v>
      </c>
    </row>
    <row r="4839" spans="4:18" x14ac:dyDescent="0.25">
      <c r="D4839" s="1">
        <v>37704</v>
      </c>
      <c r="E4839" s="1">
        <f t="shared" si="620"/>
        <v>37681</v>
      </c>
      <c r="F4839" s="30">
        <f t="shared" si="618"/>
        <v>0</v>
      </c>
      <c r="H4839" s="42">
        <f>IF(DAY(D4839)&gt;14,VLOOKUP(DATE(YEAR(E4839),MONTH(E4839)-1,DAY(1)),'מדדים וריביות'!B:C,2,FALSE),VLOOKUP(DATE(YEAR(E4839),MONTH(E4839)-2,DAY(1)),'מדדים וריביות'!B:C,2,FALSE))</f>
        <v>27875693.0262837</v>
      </c>
      <c r="I4839" s="43">
        <f>'ריבית יומית'!D4833</f>
        <v>1.0738622586670132E-4</v>
      </c>
      <c r="J4839" s="29">
        <f t="shared" si="619"/>
        <v>1.4063538545841612</v>
      </c>
      <c r="L4839">
        <f>VLOOKUP(D4838,'מדדים וריביות'!B:C,2)</f>
        <v>27930404.886983</v>
      </c>
      <c r="M4839" s="30">
        <f t="shared" si="624"/>
        <v>0</v>
      </c>
      <c r="O4839" s="39">
        <f t="shared" si="621"/>
        <v>0</v>
      </c>
      <c r="P4839" s="39">
        <f t="shared" si="617"/>
        <v>0</v>
      </c>
      <c r="Q4839" s="39">
        <f t="shared" si="622"/>
        <v>0</v>
      </c>
      <c r="R4839" s="41">
        <f t="shared" si="623"/>
        <v>0</v>
      </c>
    </row>
    <row r="4840" spans="4:18" x14ac:dyDescent="0.25">
      <c r="D4840" s="1">
        <v>37705</v>
      </c>
      <c r="E4840" s="1">
        <f t="shared" si="620"/>
        <v>37681</v>
      </c>
      <c r="F4840" s="30">
        <f t="shared" si="618"/>
        <v>0</v>
      </c>
      <c r="H4840" s="42">
        <f>IF(DAY(D4840)&gt;14,VLOOKUP(DATE(YEAR(E4840),MONTH(E4840)-1,DAY(1)),'מדדים וריביות'!B:C,2,FALSE),VLOOKUP(DATE(YEAR(E4840),MONTH(E4840)-2,DAY(1)),'מדדים וריביות'!B:C,2,FALSE))</f>
        <v>27875693.0262837</v>
      </c>
      <c r="I4840" s="43">
        <f>'ריבית יומית'!D4834</f>
        <v>1.0738622586670132E-4</v>
      </c>
      <c r="J4840" s="29">
        <f t="shared" si="619"/>
        <v>1.4062028477675363</v>
      </c>
      <c r="L4840">
        <f>VLOOKUP(D4839,'מדדים וריביות'!B:C,2)</f>
        <v>27930404.886983</v>
      </c>
      <c r="M4840" s="30">
        <f t="shared" si="624"/>
        <v>0</v>
      </c>
      <c r="O4840" s="39">
        <f t="shared" si="621"/>
        <v>0</v>
      </c>
      <c r="P4840" s="39">
        <f t="shared" si="617"/>
        <v>0</v>
      </c>
      <c r="Q4840" s="39">
        <f t="shared" si="622"/>
        <v>0</v>
      </c>
      <c r="R4840" s="41">
        <f t="shared" si="623"/>
        <v>0</v>
      </c>
    </row>
    <row r="4841" spans="4:18" x14ac:dyDescent="0.25">
      <c r="D4841" s="1">
        <v>37706</v>
      </c>
      <c r="E4841" s="1">
        <f t="shared" si="620"/>
        <v>37681</v>
      </c>
      <c r="F4841" s="30">
        <f t="shared" si="618"/>
        <v>0</v>
      </c>
      <c r="H4841" s="42">
        <f>IF(DAY(D4841)&gt;14,VLOOKUP(DATE(YEAR(E4841),MONTH(E4841)-1,DAY(1)),'מדדים וריביות'!B:C,2,FALSE),VLOOKUP(DATE(YEAR(E4841),MONTH(E4841)-2,DAY(1)),'מדדים וריביות'!B:C,2,FALSE))</f>
        <v>27875693.0262837</v>
      </c>
      <c r="I4841" s="43">
        <f>'ריבית יומית'!D4835</f>
        <v>1.0738622586670132E-4</v>
      </c>
      <c r="J4841" s="29">
        <f t="shared" si="619"/>
        <v>1.4060518571652225</v>
      </c>
      <c r="L4841">
        <f>VLOOKUP(D4840,'מדדים וריביות'!B:C,2)</f>
        <v>27930404.886983</v>
      </c>
      <c r="M4841" s="30">
        <f t="shared" si="624"/>
        <v>0</v>
      </c>
      <c r="O4841" s="39">
        <f t="shared" si="621"/>
        <v>0</v>
      </c>
      <c r="P4841" s="39">
        <f t="shared" si="617"/>
        <v>0</v>
      </c>
      <c r="Q4841" s="39">
        <f t="shared" si="622"/>
        <v>0</v>
      </c>
      <c r="R4841" s="41">
        <f t="shared" si="623"/>
        <v>0</v>
      </c>
    </row>
    <row r="4842" spans="4:18" x14ac:dyDescent="0.25">
      <c r="D4842" s="1">
        <v>37707</v>
      </c>
      <c r="E4842" s="1">
        <f t="shared" si="620"/>
        <v>37681</v>
      </c>
      <c r="F4842" s="30">
        <f t="shared" si="618"/>
        <v>0</v>
      </c>
      <c r="H4842" s="42">
        <f>IF(DAY(D4842)&gt;14,VLOOKUP(DATE(YEAR(E4842),MONTH(E4842)-1,DAY(1)),'מדדים וריביות'!B:C,2,FALSE),VLOOKUP(DATE(YEAR(E4842),MONTH(E4842)-2,DAY(1)),'מדדים וריביות'!B:C,2,FALSE))</f>
        <v>27875693.0262837</v>
      </c>
      <c r="I4842" s="43">
        <f>'ריבית יומית'!D4836</f>
        <v>1.0738622586670132E-4</v>
      </c>
      <c r="J4842" s="29">
        <f t="shared" si="619"/>
        <v>1.4059008827754786</v>
      </c>
      <c r="L4842">
        <f>VLOOKUP(D4841,'מדדים וריביות'!B:C,2)</f>
        <v>27930404.886983</v>
      </c>
      <c r="M4842" s="30">
        <f t="shared" si="624"/>
        <v>0</v>
      </c>
      <c r="O4842" s="39">
        <f t="shared" si="621"/>
        <v>0</v>
      </c>
      <c r="P4842" s="39">
        <f t="shared" si="617"/>
        <v>0</v>
      </c>
      <c r="Q4842" s="39">
        <f t="shared" si="622"/>
        <v>0</v>
      </c>
      <c r="R4842" s="41">
        <f t="shared" si="623"/>
        <v>0</v>
      </c>
    </row>
    <row r="4843" spans="4:18" x14ac:dyDescent="0.25">
      <c r="D4843" s="1">
        <v>37708</v>
      </c>
      <c r="E4843" s="1">
        <f t="shared" si="620"/>
        <v>37681</v>
      </c>
      <c r="F4843" s="30">
        <f t="shared" si="618"/>
        <v>0</v>
      </c>
      <c r="H4843" s="42">
        <f>IF(DAY(D4843)&gt;14,VLOOKUP(DATE(YEAR(E4843),MONTH(E4843)-1,DAY(1)),'מדדים וריביות'!B:C,2,FALSE),VLOOKUP(DATE(YEAR(E4843),MONTH(E4843)-2,DAY(1)),'מדדים וריביות'!B:C,2,FALSE))</f>
        <v>27875693.0262837</v>
      </c>
      <c r="I4843" s="43">
        <f>'ריבית יומית'!D4837</f>
        <v>1.0738622586670132E-4</v>
      </c>
      <c r="J4843" s="29">
        <f t="shared" si="619"/>
        <v>1.4057499245965639</v>
      </c>
      <c r="L4843">
        <f>VLOOKUP(D4842,'מדדים וריביות'!B:C,2)</f>
        <v>27930404.886983</v>
      </c>
      <c r="M4843" s="30">
        <f t="shared" si="624"/>
        <v>0</v>
      </c>
      <c r="O4843" s="39">
        <f t="shared" si="621"/>
        <v>0</v>
      </c>
      <c r="P4843" s="39">
        <f t="shared" si="617"/>
        <v>0</v>
      </c>
      <c r="Q4843" s="39">
        <f t="shared" si="622"/>
        <v>0</v>
      </c>
      <c r="R4843" s="41">
        <f t="shared" si="623"/>
        <v>0</v>
      </c>
    </row>
    <row r="4844" spans="4:18" x14ac:dyDescent="0.25">
      <c r="D4844" s="1">
        <v>37709</v>
      </c>
      <c r="E4844" s="1">
        <f t="shared" si="620"/>
        <v>37681</v>
      </c>
      <c r="F4844" s="30">
        <f t="shared" si="618"/>
        <v>0</v>
      </c>
      <c r="H4844" s="42">
        <f>IF(DAY(D4844)&gt;14,VLOOKUP(DATE(YEAR(E4844),MONTH(E4844)-1,DAY(1)),'מדדים וריביות'!B:C,2,FALSE),VLOOKUP(DATE(YEAR(E4844),MONTH(E4844)-2,DAY(1)),'מדדים וריביות'!B:C,2,FALSE))</f>
        <v>27875693.0262837</v>
      </c>
      <c r="I4844" s="43">
        <f>'ריבית יומית'!D4838</f>
        <v>1.0738622586670132E-4</v>
      </c>
      <c r="J4844" s="29">
        <f t="shared" si="619"/>
        <v>1.4055989826267374</v>
      </c>
      <c r="L4844">
        <f>VLOOKUP(D4843,'מדדים וריביות'!B:C,2)</f>
        <v>27930404.886983</v>
      </c>
      <c r="M4844" s="30">
        <f t="shared" si="624"/>
        <v>0</v>
      </c>
      <c r="O4844" s="39">
        <f t="shared" si="621"/>
        <v>0</v>
      </c>
      <c r="P4844" s="39">
        <f t="shared" ref="P4844:P4907" si="625">J4845*G4844-G4844</f>
        <v>0</v>
      </c>
      <c r="Q4844" s="39">
        <f t="shared" si="622"/>
        <v>0</v>
      </c>
      <c r="R4844" s="41">
        <f t="shared" si="623"/>
        <v>0</v>
      </c>
    </row>
    <row r="4845" spans="4:18" x14ac:dyDescent="0.25">
      <c r="D4845" s="1">
        <v>37710</v>
      </c>
      <c r="E4845" s="1">
        <f t="shared" si="620"/>
        <v>37681</v>
      </c>
      <c r="F4845" s="30">
        <f t="shared" si="618"/>
        <v>0</v>
      </c>
      <c r="H4845" s="42">
        <f>IF(DAY(D4845)&gt;14,VLOOKUP(DATE(YEAR(E4845),MONTH(E4845)-1,DAY(1)),'מדדים וריביות'!B:C,2,FALSE),VLOOKUP(DATE(YEAR(E4845),MONTH(E4845)-2,DAY(1)),'מדדים וריביות'!B:C,2,FALSE))</f>
        <v>27875693.0262837</v>
      </c>
      <c r="I4845" s="43">
        <f>'ריבית יומית'!D4839</f>
        <v>1.0738622586670132E-4</v>
      </c>
      <c r="J4845" s="29">
        <f t="shared" si="619"/>
        <v>1.4054480568642591</v>
      </c>
      <c r="L4845">
        <f>VLOOKUP(D4844,'מדדים וריביות'!B:C,2)</f>
        <v>27930404.886983</v>
      </c>
      <c r="M4845" s="30">
        <f t="shared" si="624"/>
        <v>0</v>
      </c>
      <c r="O4845" s="39">
        <f t="shared" si="621"/>
        <v>0</v>
      </c>
      <c r="P4845" s="39">
        <f t="shared" si="625"/>
        <v>0</v>
      </c>
      <c r="Q4845" s="39">
        <f t="shared" si="622"/>
        <v>0</v>
      </c>
      <c r="R4845" s="41">
        <f t="shared" si="623"/>
        <v>0</v>
      </c>
    </row>
    <row r="4846" spans="4:18" x14ac:dyDescent="0.25">
      <c r="D4846" s="1">
        <v>37711</v>
      </c>
      <c r="E4846" s="1">
        <f t="shared" si="620"/>
        <v>37681</v>
      </c>
      <c r="F4846" s="30">
        <f t="shared" si="618"/>
        <v>0</v>
      </c>
      <c r="H4846" s="42">
        <f>IF(DAY(D4846)&gt;14,VLOOKUP(DATE(YEAR(E4846),MONTH(E4846)-1,DAY(1)),'מדדים וריביות'!B:C,2,FALSE),VLOOKUP(DATE(YEAR(E4846),MONTH(E4846)-2,DAY(1)),'מדדים וריביות'!B:C,2,FALSE))</f>
        <v>27875693.0262837</v>
      </c>
      <c r="I4846" s="43">
        <f>'ריבית יומית'!D4840</f>
        <v>1.0738622586670132E-4</v>
      </c>
      <c r="J4846" s="29">
        <f t="shared" si="619"/>
        <v>1.4052971473073885</v>
      </c>
      <c r="L4846">
        <f>VLOOKUP(D4845,'מדדים וריביות'!B:C,2)</f>
        <v>27930404.886983</v>
      </c>
      <c r="M4846" s="30">
        <f t="shared" si="624"/>
        <v>0</v>
      </c>
      <c r="O4846" s="39">
        <f t="shared" si="621"/>
        <v>0</v>
      </c>
      <c r="P4846" s="39">
        <f t="shared" si="625"/>
        <v>0</v>
      </c>
      <c r="Q4846" s="39">
        <f t="shared" si="622"/>
        <v>0</v>
      </c>
      <c r="R4846" s="41">
        <f t="shared" si="623"/>
        <v>0</v>
      </c>
    </row>
    <row r="4847" spans="4:18" x14ac:dyDescent="0.25">
      <c r="D4847" s="1">
        <v>37712</v>
      </c>
      <c r="E4847" s="1">
        <f t="shared" si="620"/>
        <v>37712</v>
      </c>
      <c r="F4847" s="30">
        <f t="shared" si="618"/>
        <v>0</v>
      </c>
      <c r="H4847" s="42">
        <f>IF(DAY(D4847)&gt;14,VLOOKUP(DATE(YEAR(E4847),MONTH(E4847)-1,DAY(1)),'מדדים וריביות'!B:C,2,FALSE),VLOOKUP(DATE(YEAR(E4847),MONTH(E4847)-2,DAY(1)),'מדדים וריביות'!B:C,2,FALSE))</f>
        <v>27875693.0262837</v>
      </c>
      <c r="I4847" s="43">
        <f>'ריבית יומית'!D4841</f>
        <v>1.6728325615589235E-4</v>
      </c>
      <c r="J4847" s="29">
        <f t="shared" si="619"/>
        <v>1.4051462539543855</v>
      </c>
      <c r="L4847">
        <f>VLOOKUP(D4846,'מדדים וריביות'!B:C,2)</f>
        <v>27930404.886983</v>
      </c>
      <c r="M4847" s="30">
        <f t="shared" si="624"/>
        <v>0</v>
      </c>
      <c r="O4847" s="39">
        <f t="shared" si="621"/>
        <v>0</v>
      </c>
      <c r="P4847" s="39">
        <f t="shared" si="625"/>
        <v>0</v>
      </c>
      <c r="Q4847" s="39">
        <f t="shared" si="622"/>
        <v>0</v>
      </c>
      <c r="R4847" s="41">
        <f t="shared" si="623"/>
        <v>0</v>
      </c>
    </row>
    <row r="4848" spans="4:18" x14ac:dyDescent="0.25">
      <c r="D4848" s="1">
        <v>37713</v>
      </c>
      <c r="E4848" s="1">
        <f t="shared" si="620"/>
        <v>37712</v>
      </c>
      <c r="F4848" s="30">
        <f t="shared" si="618"/>
        <v>0</v>
      </c>
      <c r="H4848" s="42">
        <f>IF(DAY(D4848)&gt;14,VLOOKUP(DATE(YEAR(E4848),MONTH(E4848)-1,DAY(1)),'מדדים וריביות'!B:C,2,FALSE),VLOOKUP(DATE(YEAR(E4848),MONTH(E4848)-2,DAY(1)),'מדדים וריביות'!B:C,2,FALSE))</f>
        <v>27875693.0262837</v>
      </c>
      <c r="I4848" s="43">
        <f>'ריבית יומית'!D4842</f>
        <v>1.6728325615589235E-4</v>
      </c>
      <c r="J4848" s="29">
        <f t="shared" si="619"/>
        <v>1.4049112358282463</v>
      </c>
      <c r="L4848">
        <f>VLOOKUP(D4847,'מדדים וריביות'!B:C,2)</f>
        <v>27875693.0262837</v>
      </c>
      <c r="M4848" s="30">
        <f t="shared" si="624"/>
        <v>0</v>
      </c>
      <c r="O4848" s="39">
        <f t="shared" si="621"/>
        <v>0</v>
      </c>
      <c r="P4848" s="39">
        <f t="shared" si="625"/>
        <v>0</v>
      </c>
      <c r="Q4848" s="39">
        <f t="shared" si="622"/>
        <v>0</v>
      </c>
      <c r="R4848" s="41">
        <f t="shared" si="623"/>
        <v>0</v>
      </c>
    </row>
    <row r="4849" spans="4:18" x14ac:dyDescent="0.25">
      <c r="D4849" s="1">
        <v>37714</v>
      </c>
      <c r="E4849" s="1">
        <f t="shared" si="620"/>
        <v>37712</v>
      </c>
      <c r="F4849" s="30">
        <f t="shared" si="618"/>
        <v>0</v>
      </c>
      <c r="H4849" s="42">
        <f>IF(DAY(D4849)&gt;14,VLOOKUP(DATE(YEAR(E4849),MONTH(E4849)-1,DAY(1)),'מדדים וריביות'!B:C,2,FALSE),VLOOKUP(DATE(YEAR(E4849),MONTH(E4849)-2,DAY(1)),'מדדים וריביות'!B:C,2,FALSE))</f>
        <v>27875693.0262837</v>
      </c>
      <c r="I4849" s="43">
        <f>'ריבית יומית'!D4843</f>
        <v>1.6728325615589235E-4</v>
      </c>
      <c r="J4849" s="29">
        <f t="shared" si="619"/>
        <v>1.4046762570101288</v>
      </c>
      <c r="L4849">
        <f>VLOOKUP(D4848,'מדדים וריביות'!B:C,2)</f>
        <v>27875693.0262837</v>
      </c>
      <c r="M4849" s="30">
        <f t="shared" si="624"/>
        <v>0</v>
      </c>
      <c r="O4849" s="39">
        <f t="shared" si="621"/>
        <v>0</v>
      </c>
      <c r="P4849" s="39">
        <f t="shared" si="625"/>
        <v>0</v>
      </c>
      <c r="Q4849" s="39">
        <f t="shared" si="622"/>
        <v>0</v>
      </c>
      <c r="R4849" s="41">
        <f t="shared" si="623"/>
        <v>0</v>
      </c>
    </row>
    <row r="4850" spans="4:18" x14ac:dyDescent="0.25">
      <c r="D4850" s="1">
        <v>37715</v>
      </c>
      <c r="E4850" s="1">
        <f t="shared" si="620"/>
        <v>37712</v>
      </c>
      <c r="F4850" s="30">
        <f t="shared" si="618"/>
        <v>0</v>
      </c>
      <c r="H4850" s="42">
        <f>IF(DAY(D4850)&gt;14,VLOOKUP(DATE(YEAR(E4850),MONTH(E4850)-1,DAY(1)),'מדדים וריביות'!B:C,2,FALSE),VLOOKUP(DATE(YEAR(E4850),MONTH(E4850)-2,DAY(1)),'מדדים וריביות'!B:C,2,FALSE))</f>
        <v>27875693.0262837</v>
      </c>
      <c r="I4850" s="43">
        <f>'ריבית יומית'!D4844</f>
        <v>1.6728325615589235E-4</v>
      </c>
      <c r="J4850" s="29">
        <f t="shared" si="619"/>
        <v>1.4044413174934587</v>
      </c>
      <c r="L4850">
        <f>VLOOKUP(D4849,'מדדים וריביות'!B:C,2)</f>
        <v>27875693.0262837</v>
      </c>
      <c r="M4850" s="30">
        <f t="shared" si="624"/>
        <v>0</v>
      </c>
      <c r="O4850" s="39">
        <f t="shared" si="621"/>
        <v>0</v>
      </c>
      <c r="P4850" s="39">
        <f t="shared" si="625"/>
        <v>0</v>
      </c>
      <c r="Q4850" s="39">
        <f t="shared" si="622"/>
        <v>0</v>
      </c>
      <c r="R4850" s="41">
        <f t="shared" si="623"/>
        <v>0</v>
      </c>
    </row>
    <row r="4851" spans="4:18" x14ac:dyDescent="0.25">
      <c r="D4851" s="1">
        <v>37716</v>
      </c>
      <c r="E4851" s="1">
        <f t="shared" si="620"/>
        <v>37712</v>
      </c>
      <c r="F4851" s="30">
        <f t="shared" si="618"/>
        <v>0</v>
      </c>
      <c r="H4851" s="42">
        <f>IF(DAY(D4851)&gt;14,VLOOKUP(DATE(YEAR(E4851),MONTH(E4851)-1,DAY(1)),'מדדים וריביות'!B:C,2,FALSE),VLOOKUP(DATE(YEAR(E4851),MONTH(E4851)-2,DAY(1)),'מדדים וריביות'!B:C,2,FALSE))</f>
        <v>27875693.0262837</v>
      </c>
      <c r="I4851" s="43">
        <f>'ריבית יומית'!D4845</f>
        <v>1.6728325615589235E-4</v>
      </c>
      <c r="J4851" s="29">
        <f t="shared" si="619"/>
        <v>1.4042064172716624</v>
      </c>
      <c r="L4851">
        <f>VLOOKUP(D4850,'מדדים וריביות'!B:C,2)</f>
        <v>27875693.0262837</v>
      </c>
      <c r="M4851" s="30">
        <f t="shared" si="624"/>
        <v>0</v>
      </c>
      <c r="O4851" s="39">
        <f t="shared" si="621"/>
        <v>0</v>
      </c>
      <c r="P4851" s="39">
        <f t="shared" si="625"/>
        <v>0</v>
      </c>
      <c r="Q4851" s="39">
        <f t="shared" si="622"/>
        <v>0</v>
      </c>
      <c r="R4851" s="41">
        <f t="shared" si="623"/>
        <v>0</v>
      </c>
    </row>
    <row r="4852" spans="4:18" x14ac:dyDescent="0.25">
      <c r="D4852" s="1">
        <v>37717</v>
      </c>
      <c r="E4852" s="1">
        <f t="shared" si="620"/>
        <v>37712</v>
      </c>
      <c r="F4852" s="30">
        <f t="shared" si="618"/>
        <v>0</v>
      </c>
      <c r="H4852" s="42">
        <f>IF(DAY(D4852)&gt;14,VLOOKUP(DATE(YEAR(E4852),MONTH(E4852)-1,DAY(1)),'מדדים וריביות'!B:C,2,FALSE),VLOOKUP(DATE(YEAR(E4852),MONTH(E4852)-2,DAY(1)),'מדדים וריביות'!B:C,2,FALSE))</f>
        <v>27875693.0262837</v>
      </c>
      <c r="I4852" s="43">
        <f>'ריבית יומית'!D4846</f>
        <v>1.6728325615589235E-4</v>
      </c>
      <c r="J4852" s="29">
        <f t="shared" si="619"/>
        <v>1.4039715563381678</v>
      </c>
      <c r="L4852">
        <f>VLOOKUP(D4851,'מדדים וריביות'!B:C,2)</f>
        <v>27875693.0262837</v>
      </c>
      <c r="M4852" s="30">
        <f t="shared" si="624"/>
        <v>0</v>
      </c>
      <c r="O4852" s="39">
        <f t="shared" si="621"/>
        <v>0</v>
      </c>
      <c r="P4852" s="39">
        <f t="shared" si="625"/>
        <v>0</v>
      </c>
      <c r="Q4852" s="39">
        <f t="shared" si="622"/>
        <v>0</v>
      </c>
      <c r="R4852" s="41">
        <f t="shared" si="623"/>
        <v>0</v>
      </c>
    </row>
    <row r="4853" spans="4:18" x14ac:dyDescent="0.25">
      <c r="D4853" s="1">
        <v>37718</v>
      </c>
      <c r="E4853" s="1">
        <f t="shared" si="620"/>
        <v>37712</v>
      </c>
      <c r="F4853" s="30">
        <f t="shared" si="618"/>
        <v>0</v>
      </c>
      <c r="H4853" s="42">
        <f>IF(DAY(D4853)&gt;14,VLOOKUP(DATE(YEAR(E4853),MONTH(E4853)-1,DAY(1)),'מדדים וריביות'!B:C,2,FALSE),VLOOKUP(DATE(YEAR(E4853),MONTH(E4853)-2,DAY(1)),'מדדים וריביות'!B:C,2,FALSE))</f>
        <v>27875693.0262837</v>
      </c>
      <c r="I4853" s="43">
        <f>'ריבית יומית'!D4847</f>
        <v>1.6728325615589235E-4</v>
      </c>
      <c r="J4853" s="29">
        <f t="shared" si="619"/>
        <v>1.4037367346864038</v>
      </c>
      <c r="L4853">
        <f>VLOOKUP(D4852,'מדדים וריביות'!B:C,2)</f>
        <v>27875693.0262837</v>
      </c>
      <c r="M4853" s="30">
        <f t="shared" si="624"/>
        <v>0</v>
      </c>
      <c r="O4853" s="39">
        <f t="shared" si="621"/>
        <v>0</v>
      </c>
      <c r="P4853" s="39">
        <f t="shared" si="625"/>
        <v>0</v>
      </c>
      <c r="Q4853" s="39">
        <f t="shared" si="622"/>
        <v>0</v>
      </c>
      <c r="R4853" s="41">
        <f t="shared" si="623"/>
        <v>0</v>
      </c>
    </row>
    <row r="4854" spans="4:18" x14ac:dyDescent="0.25">
      <c r="D4854" s="1">
        <v>37719</v>
      </c>
      <c r="E4854" s="1">
        <f t="shared" si="620"/>
        <v>37712</v>
      </c>
      <c r="F4854" s="30">
        <f t="shared" si="618"/>
        <v>0</v>
      </c>
      <c r="H4854" s="42">
        <f>IF(DAY(D4854)&gt;14,VLOOKUP(DATE(YEAR(E4854),MONTH(E4854)-1,DAY(1)),'מדדים וריביות'!B:C,2,FALSE),VLOOKUP(DATE(YEAR(E4854),MONTH(E4854)-2,DAY(1)),'מדדים וריביות'!B:C,2,FALSE))</f>
        <v>27875693.0262837</v>
      </c>
      <c r="I4854" s="43">
        <f>'ריבית יומית'!D4848</f>
        <v>1.6728325615589235E-4</v>
      </c>
      <c r="J4854" s="29">
        <f t="shared" si="619"/>
        <v>1.4035019523098002</v>
      </c>
      <c r="L4854">
        <f>VLOOKUP(D4853,'מדדים וריביות'!B:C,2)</f>
        <v>27875693.0262837</v>
      </c>
      <c r="M4854" s="30">
        <f t="shared" si="624"/>
        <v>0</v>
      </c>
      <c r="O4854" s="39">
        <f t="shared" si="621"/>
        <v>0</v>
      </c>
      <c r="P4854" s="39">
        <f t="shared" si="625"/>
        <v>0</v>
      </c>
      <c r="Q4854" s="39">
        <f t="shared" si="622"/>
        <v>0</v>
      </c>
      <c r="R4854" s="41">
        <f t="shared" si="623"/>
        <v>0</v>
      </c>
    </row>
    <row r="4855" spans="4:18" x14ac:dyDescent="0.25">
      <c r="D4855" s="1">
        <v>37720</v>
      </c>
      <c r="E4855" s="1">
        <f t="shared" si="620"/>
        <v>37712</v>
      </c>
      <c r="F4855" s="30">
        <f t="shared" si="618"/>
        <v>0</v>
      </c>
      <c r="H4855" s="42">
        <f>IF(DAY(D4855)&gt;14,VLOOKUP(DATE(YEAR(E4855),MONTH(E4855)-1,DAY(1)),'מדדים וריביות'!B:C,2,FALSE),VLOOKUP(DATE(YEAR(E4855),MONTH(E4855)-2,DAY(1)),'מדדים וריביות'!B:C,2,FALSE))</f>
        <v>27875693.0262837</v>
      </c>
      <c r="I4855" s="43">
        <f>'ריבית יומית'!D4849</f>
        <v>1.6728325615589235E-4</v>
      </c>
      <c r="J4855" s="29">
        <f t="shared" si="619"/>
        <v>1.4032672092017882</v>
      </c>
      <c r="L4855">
        <f>VLOOKUP(D4854,'מדדים וריביות'!B:C,2)</f>
        <v>27875693.0262837</v>
      </c>
      <c r="M4855" s="30">
        <f t="shared" si="624"/>
        <v>0</v>
      </c>
      <c r="O4855" s="39">
        <f t="shared" si="621"/>
        <v>0</v>
      </c>
      <c r="P4855" s="39">
        <f t="shared" si="625"/>
        <v>0</v>
      </c>
      <c r="Q4855" s="39">
        <f t="shared" si="622"/>
        <v>0</v>
      </c>
      <c r="R4855" s="41">
        <f t="shared" si="623"/>
        <v>0</v>
      </c>
    </row>
    <row r="4856" spans="4:18" x14ac:dyDescent="0.25">
      <c r="D4856" s="1">
        <v>37721</v>
      </c>
      <c r="E4856" s="1">
        <f t="shared" si="620"/>
        <v>37712</v>
      </c>
      <c r="F4856" s="30">
        <f t="shared" si="618"/>
        <v>0</v>
      </c>
      <c r="H4856" s="42">
        <f>IF(DAY(D4856)&gt;14,VLOOKUP(DATE(YEAR(E4856),MONTH(E4856)-1,DAY(1)),'מדדים וריביות'!B:C,2,FALSE),VLOOKUP(DATE(YEAR(E4856),MONTH(E4856)-2,DAY(1)),'מדדים וריביות'!B:C,2,FALSE))</f>
        <v>27875693.0262837</v>
      </c>
      <c r="I4856" s="43">
        <f>'ריבית יומית'!D4850</f>
        <v>1.6728325615589235E-4</v>
      </c>
      <c r="J4856" s="29">
        <f t="shared" si="619"/>
        <v>1.4030325053557997</v>
      </c>
      <c r="L4856">
        <f>VLOOKUP(D4855,'מדדים וריביות'!B:C,2)</f>
        <v>27875693.0262837</v>
      </c>
      <c r="M4856" s="30">
        <f t="shared" si="624"/>
        <v>0</v>
      </c>
      <c r="O4856" s="39">
        <f t="shared" si="621"/>
        <v>0</v>
      </c>
      <c r="P4856" s="39">
        <f t="shared" si="625"/>
        <v>0</v>
      </c>
      <c r="Q4856" s="39">
        <f t="shared" si="622"/>
        <v>0</v>
      </c>
      <c r="R4856" s="41">
        <f t="shared" si="623"/>
        <v>0</v>
      </c>
    </row>
    <row r="4857" spans="4:18" x14ac:dyDescent="0.25">
      <c r="D4857" s="1">
        <v>37722</v>
      </c>
      <c r="E4857" s="1">
        <f t="shared" si="620"/>
        <v>37712</v>
      </c>
      <c r="F4857" s="30">
        <f t="shared" si="618"/>
        <v>0</v>
      </c>
      <c r="H4857" s="42">
        <f>IF(DAY(D4857)&gt;14,VLOOKUP(DATE(YEAR(E4857),MONTH(E4857)-1,DAY(1)),'מדדים וריביות'!B:C,2,FALSE),VLOOKUP(DATE(YEAR(E4857),MONTH(E4857)-2,DAY(1)),'מדדים וריביות'!B:C,2,FALSE))</f>
        <v>27875693.0262837</v>
      </c>
      <c r="I4857" s="43">
        <f>'ריבית יומית'!D4851</f>
        <v>1.6728325615589235E-4</v>
      </c>
      <c r="J4857" s="29">
        <f t="shared" si="619"/>
        <v>1.4027978407652681</v>
      </c>
      <c r="L4857">
        <f>VLOOKUP(D4856,'מדדים וריביות'!B:C,2)</f>
        <v>27875693.0262837</v>
      </c>
      <c r="M4857" s="30">
        <f t="shared" si="624"/>
        <v>0</v>
      </c>
      <c r="O4857" s="39">
        <f t="shared" si="621"/>
        <v>0</v>
      </c>
      <c r="P4857" s="39">
        <f t="shared" si="625"/>
        <v>0</v>
      </c>
      <c r="Q4857" s="39">
        <f t="shared" si="622"/>
        <v>0</v>
      </c>
      <c r="R4857" s="41">
        <f t="shared" si="623"/>
        <v>0</v>
      </c>
    </row>
    <row r="4858" spans="4:18" x14ac:dyDescent="0.25">
      <c r="D4858" s="1">
        <v>37723</v>
      </c>
      <c r="E4858" s="1">
        <f t="shared" si="620"/>
        <v>37712</v>
      </c>
      <c r="F4858" s="30">
        <f t="shared" si="618"/>
        <v>0</v>
      </c>
      <c r="H4858" s="42">
        <f>IF(DAY(D4858)&gt;14,VLOOKUP(DATE(YEAR(E4858),MONTH(E4858)-1,DAY(1)),'מדדים וריביות'!B:C,2,FALSE),VLOOKUP(DATE(YEAR(E4858),MONTH(E4858)-2,DAY(1)),'מדדים וריביות'!B:C,2,FALSE))</f>
        <v>27875693.0262837</v>
      </c>
      <c r="I4858" s="43">
        <f>'ריבית יומית'!D4852</f>
        <v>1.6728325615589235E-4</v>
      </c>
      <c r="J4858" s="29">
        <f t="shared" si="619"/>
        <v>1.4025632154236276</v>
      </c>
      <c r="L4858">
        <f>VLOOKUP(D4857,'מדדים וריביות'!B:C,2)</f>
        <v>27875693.0262837</v>
      </c>
      <c r="M4858" s="30">
        <f t="shared" si="624"/>
        <v>0</v>
      </c>
      <c r="O4858" s="39">
        <f t="shared" si="621"/>
        <v>0</v>
      </c>
      <c r="P4858" s="39">
        <f t="shared" si="625"/>
        <v>0</v>
      </c>
      <c r="Q4858" s="39">
        <f t="shared" si="622"/>
        <v>0</v>
      </c>
      <c r="R4858" s="41">
        <f t="shared" si="623"/>
        <v>0</v>
      </c>
    </row>
    <row r="4859" spans="4:18" x14ac:dyDescent="0.25">
      <c r="D4859" s="1">
        <v>37724</v>
      </c>
      <c r="E4859" s="1">
        <f t="shared" si="620"/>
        <v>37712</v>
      </c>
      <c r="F4859" s="30">
        <f t="shared" si="618"/>
        <v>0</v>
      </c>
      <c r="H4859" s="42">
        <f>IF(DAY(D4859)&gt;14,VLOOKUP(DATE(YEAR(E4859),MONTH(E4859)-1,DAY(1)),'מדדים וריביות'!B:C,2,FALSE),VLOOKUP(DATE(YEAR(E4859),MONTH(E4859)-2,DAY(1)),'מדדים וריביות'!B:C,2,FALSE))</f>
        <v>27875693.0262837</v>
      </c>
      <c r="I4859" s="43">
        <f>'ריבית יומית'!D4853</f>
        <v>1.6728325615589235E-4</v>
      </c>
      <c r="J4859" s="29">
        <f t="shared" si="619"/>
        <v>1.4023286293243136</v>
      </c>
      <c r="L4859">
        <f>VLOOKUP(D4858,'מדדים וריביות'!B:C,2)</f>
        <v>27875693.0262837</v>
      </c>
      <c r="M4859" s="30">
        <f t="shared" si="624"/>
        <v>0</v>
      </c>
      <c r="O4859" s="39">
        <f t="shared" si="621"/>
        <v>0</v>
      </c>
      <c r="P4859" s="39">
        <f t="shared" si="625"/>
        <v>0</v>
      </c>
      <c r="Q4859" s="39">
        <f t="shared" si="622"/>
        <v>0</v>
      </c>
      <c r="R4859" s="41">
        <f t="shared" si="623"/>
        <v>0</v>
      </c>
    </row>
    <row r="4860" spans="4:18" x14ac:dyDescent="0.25">
      <c r="D4860" s="1">
        <v>37725</v>
      </c>
      <c r="E4860" s="1">
        <f t="shared" si="620"/>
        <v>37712</v>
      </c>
      <c r="F4860" s="30">
        <f t="shared" si="618"/>
        <v>0</v>
      </c>
      <c r="H4860" s="42">
        <f>IF(DAY(D4860)&gt;14,VLOOKUP(DATE(YEAR(E4860),MONTH(E4860)-1,DAY(1)),'מדדים וריביות'!B:C,2,FALSE),VLOOKUP(DATE(YEAR(E4860),MONTH(E4860)-2,DAY(1)),'מדדים וריביות'!B:C,2,FALSE))</f>
        <v>27875693.0262837</v>
      </c>
      <c r="I4860" s="43">
        <f>'ריבית יומית'!D4854</f>
        <v>1.6728325615589235E-4</v>
      </c>
      <c r="J4860" s="29">
        <f t="shared" si="619"/>
        <v>1.4020940824607626</v>
      </c>
      <c r="L4860">
        <f>VLOOKUP(D4859,'מדדים וריביות'!B:C,2)</f>
        <v>27875693.0262837</v>
      </c>
      <c r="M4860" s="30">
        <f t="shared" si="624"/>
        <v>0</v>
      </c>
      <c r="O4860" s="39">
        <f t="shared" si="621"/>
        <v>0</v>
      </c>
      <c r="P4860" s="39">
        <f t="shared" si="625"/>
        <v>0</v>
      </c>
      <c r="Q4860" s="39">
        <f t="shared" si="622"/>
        <v>0</v>
      </c>
      <c r="R4860" s="41">
        <f t="shared" si="623"/>
        <v>0</v>
      </c>
    </row>
    <row r="4861" spans="4:18" x14ac:dyDescent="0.25">
      <c r="D4861" s="1">
        <v>37726</v>
      </c>
      <c r="E4861" s="1">
        <f t="shared" si="620"/>
        <v>37712</v>
      </c>
      <c r="F4861" s="30">
        <f t="shared" si="618"/>
        <v>0</v>
      </c>
      <c r="H4861" s="42">
        <f>IF(DAY(D4861)&gt;14,VLOOKUP(DATE(YEAR(E4861),MONTH(E4861)-1,DAY(1)),'מדדים וריביות'!B:C,2,FALSE),VLOOKUP(DATE(YEAR(E4861),MONTH(E4861)-2,DAY(1)),'מדדים וריביות'!B:C,2,FALSE))</f>
        <v>27930404.886983</v>
      </c>
      <c r="I4861" s="43">
        <f>'ריבית יומית'!D4855</f>
        <v>1.6728325615589235E-4</v>
      </c>
      <c r="J4861" s="29">
        <f t="shared" si="619"/>
        <v>1.4018595748264124</v>
      </c>
      <c r="L4861">
        <f>VLOOKUP(D4860,'מדדים וריביות'!B:C,2)</f>
        <v>27875693.0262837</v>
      </c>
      <c r="M4861" s="30">
        <f t="shared" si="624"/>
        <v>0</v>
      </c>
      <c r="O4861" s="39">
        <f t="shared" si="621"/>
        <v>0</v>
      </c>
      <c r="P4861" s="39">
        <f t="shared" si="625"/>
        <v>0</v>
      </c>
      <c r="Q4861" s="39">
        <f t="shared" si="622"/>
        <v>0</v>
      </c>
      <c r="R4861" s="41">
        <f t="shared" si="623"/>
        <v>0</v>
      </c>
    </row>
    <row r="4862" spans="4:18" x14ac:dyDescent="0.25">
      <c r="D4862" s="1">
        <v>37727</v>
      </c>
      <c r="E4862" s="1">
        <f t="shared" si="620"/>
        <v>37712</v>
      </c>
      <c r="F4862" s="30">
        <f t="shared" si="618"/>
        <v>0</v>
      </c>
      <c r="H4862" s="42">
        <f>IF(DAY(D4862)&gt;14,VLOOKUP(DATE(YEAR(E4862),MONTH(E4862)-1,DAY(1)),'מדדים וריביות'!B:C,2,FALSE),VLOOKUP(DATE(YEAR(E4862),MONTH(E4862)-2,DAY(1)),'מדדים וריביות'!B:C,2,FALSE))</f>
        <v>27930404.886983</v>
      </c>
      <c r="I4862" s="43">
        <f>'ריבית יומית'!D4856</f>
        <v>1.6728325615589235E-4</v>
      </c>
      <c r="J4862" s="29">
        <f t="shared" si="619"/>
        <v>1.4016251064147016</v>
      </c>
      <c r="L4862">
        <f>VLOOKUP(D4861,'מדדים וריביות'!B:C,2)</f>
        <v>27875693.0262837</v>
      </c>
      <c r="M4862" s="30">
        <f t="shared" si="624"/>
        <v>0</v>
      </c>
      <c r="O4862" s="39">
        <f t="shared" si="621"/>
        <v>0</v>
      </c>
      <c r="P4862" s="39">
        <f t="shared" si="625"/>
        <v>0</v>
      </c>
      <c r="Q4862" s="39">
        <f t="shared" si="622"/>
        <v>0</v>
      </c>
      <c r="R4862" s="41">
        <f t="shared" si="623"/>
        <v>0</v>
      </c>
    </row>
    <row r="4863" spans="4:18" x14ac:dyDescent="0.25">
      <c r="D4863" s="1">
        <v>37728</v>
      </c>
      <c r="E4863" s="1">
        <f t="shared" si="620"/>
        <v>37712</v>
      </c>
      <c r="F4863" s="30">
        <f t="shared" si="618"/>
        <v>0</v>
      </c>
      <c r="H4863" s="42">
        <f>IF(DAY(D4863)&gt;14,VLOOKUP(DATE(YEAR(E4863),MONTH(E4863)-1,DAY(1)),'מדדים וריביות'!B:C,2,FALSE),VLOOKUP(DATE(YEAR(E4863),MONTH(E4863)-2,DAY(1)),'מדדים וריביות'!B:C,2,FALSE))</f>
        <v>27930404.886983</v>
      </c>
      <c r="I4863" s="43">
        <f>'ריבית יומית'!D4857</f>
        <v>1.6728325615589235E-4</v>
      </c>
      <c r="J4863" s="29">
        <f t="shared" si="619"/>
        <v>1.4013906772190698</v>
      </c>
      <c r="L4863">
        <f>VLOOKUP(D4862,'מדדים וריביות'!B:C,2)</f>
        <v>27875693.0262837</v>
      </c>
      <c r="M4863" s="30">
        <f t="shared" si="624"/>
        <v>0</v>
      </c>
      <c r="O4863" s="39">
        <f t="shared" si="621"/>
        <v>0</v>
      </c>
      <c r="P4863" s="39">
        <f t="shared" si="625"/>
        <v>0</v>
      </c>
      <c r="Q4863" s="39">
        <f t="shared" si="622"/>
        <v>0</v>
      </c>
      <c r="R4863" s="41">
        <f t="shared" si="623"/>
        <v>0</v>
      </c>
    </row>
    <row r="4864" spans="4:18" x14ac:dyDescent="0.25">
      <c r="D4864" s="1">
        <v>37729</v>
      </c>
      <c r="E4864" s="1">
        <f t="shared" si="620"/>
        <v>37712</v>
      </c>
      <c r="F4864" s="30">
        <f t="shared" ref="F4864:F4927" si="626">M4863</f>
        <v>0</v>
      </c>
      <c r="H4864" s="42">
        <f>IF(DAY(D4864)&gt;14,VLOOKUP(DATE(YEAR(E4864),MONTH(E4864)-1,DAY(1)),'מדדים וריביות'!B:C,2,FALSE),VLOOKUP(DATE(YEAR(E4864),MONTH(E4864)-2,DAY(1)),'מדדים וריביות'!B:C,2,FALSE))</f>
        <v>27930404.886983</v>
      </c>
      <c r="I4864" s="43">
        <f>'ריבית יומית'!D4858</f>
        <v>1.6728325615589235E-4</v>
      </c>
      <c r="J4864" s="29">
        <f t="shared" si="619"/>
        <v>1.4011562872329582</v>
      </c>
      <c r="L4864">
        <f>VLOOKUP(D4863,'מדדים וריביות'!B:C,2)</f>
        <v>27875693.0262837</v>
      </c>
      <c r="M4864" s="30">
        <f t="shared" si="624"/>
        <v>0</v>
      </c>
      <c r="O4864" s="39">
        <f t="shared" si="621"/>
        <v>0</v>
      </c>
      <c r="P4864" s="39">
        <f t="shared" si="625"/>
        <v>0</v>
      </c>
      <c r="Q4864" s="39">
        <f t="shared" si="622"/>
        <v>0</v>
      </c>
      <c r="R4864" s="41">
        <f t="shared" si="623"/>
        <v>0</v>
      </c>
    </row>
    <row r="4865" spans="4:18" x14ac:dyDescent="0.25">
      <c r="D4865" s="1">
        <v>37730</v>
      </c>
      <c r="E4865" s="1">
        <f t="shared" si="620"/>
        <v>37712</v>
      </c>
      <c r="F4865" s="30">
        <f t="shared" si="626"/>
        <v>0</v>
      </c>
      <c r="H4865" s="42">
        <f>IF(DAY(D4865)&gt;14,VLOOKUP(DATE(YEAR(E4865),MONTH(E4865)-1,DAY(1)),'מדדים וריביות'!B:C,2,FALSE),VLOOKUP(DATE(YEAR(E4865),MONTH(E4865)-2,DAY(1)),'מדדים וריביות'!B:C,2,FALSE))</f>
        <v>27930404.886983</v>
      </c>
      <c r="I4865" s="43">
        <f>'ריבית יומית'!D4859</f>
        <v>1.6728325615589235E-4</v>
      </c>
      <c r="J4865" s="29">
        <f t="shared" si="619"/>
        <v>1.4009219364498087</v>
      </c>
      <c r="L4865">
        <f>VLOOKUP(D4864,'מדדים וריביות'!B:C,2)</f>
        <v>27875693.0262837</v>
      </c>
      <c r="M4865" s="30">
        <f t="shared" si="624"/>
        <v>0</v>
      </c>
      <c r="O4865" s="39">
        <f t="shared" si="621"/>
        <v>0</v>
      </c>
      <c r="P4865" s="39">
        <f t="shared" si="625"/>
        <v>0</v>
      </c>
      <c r="Q4865" s="39">
        <f t="shared" si="622"/>
        <v>0</v>
      </c>
      <c r="R4865" s="41">
        <f t="shared" si="623"/>
        <v>0</v>
      </c>
    </row>
    <row r="4866" spans="4:18" x14ac:dyDescent="0.25">
      <c r="D4866" s="1">
        <v>37731</v>
      </c>
      <c r="E4866" s="1">
        <f t="shared" si="620"/>
        <v>37712</v>
      </c>
      <c r="F4866" s="30">
        <f t="shared" si="626"/>
        <v>0</v>
      </c>
      <c r="H4866" s="42">
        <f>IF(DAY(D4866)&gt;14,VLOOKUP(DATE(YEAR(E4866),MONTH(E4866)-1,DAY(1)),'מדדים וריביות'!B:C,2,FALSE),VLOOKUP(DATE(YEAR(E4866),MONTH(E4866)-2,DAY(1)),'מדדים וריביות'!B:C,2,FALSE))</f>
        <v>27930404.886983</v>
      </c>
      <c r="I4866" s="43">
        <f>'ריבית יומית'!D4860</f>
        <v>1.6728325615589235E-4</v>
      </c>
      <c r="J4866" s="29">
        <f t="shared" si="619"/>
        <v>1.4006876248630644</v>
      </c>
      <c r="L4866">
        <f>VLOOKUP(D4865,'מדדים וריביות'!B:C,2)</f>
        <v>27875693.0262837</v>
      </c>
      <c r="M4866" s="30">
        <f t="shared" si="624"/>
        <v>0</v>
      </c>
      <c r="O4866" s="39">
        <f t="shared" si="621"/>
        <v>0</v>
      </c>
      <c r="P4866" s="39">
        <f t="shared" si="625"/>
        <v>0</v>
      </c>
      <c r="Q4866" s="39">
        <f t="shared" si="622"/>
        <v>0</v>
      </c>
      <c r="R4866" s="41">
        <f t="shared" si="623"/>
        <v>0</v>
      </c>
    </row>
    <row r="4867" spans="4:18" x14ac:dyDescent="0.25">
      <c r="D4867" s="1">
        <v>37732</v>
      </c>
      <c r="E4867" s="1">
        <f t="shared" si="620"/>
        <v>37712</v>
      </c>
      <c r="F4867" s="30">
        <f t="shared" si="626"/>
        <v>0</v>
      </c>
      <c r="H4867" s="42">
        <f>IF(DAY(D4867)&gt;14,VLOOKUP(DATE(YEAR(E4867),MONTH(E4867)-1,DAY(1)),'מדדים וריביות'!B:C,2,FALSE),VLOOKUP(DATE(YEAR(E4867),MONTH(E4867)-2,DAY(1)),'מדדים וריביות'!B:C,2,FALSE))</f>
        <v>27930404.886983</v>
      </c>
      <c r="I4867" s="43">
        <f>'ריבית יומית'!D4861</f>
        <v>1.6728325615589235E-4</v>
      </c>
      <c r="J4867" s="29">
        <f t="shared" si="619"/>
        <v>1.4004533524661695</v>
      </c>
      <c r="L4867">
        <f>VLOOKUP(D4866,'מדדים וריביות'!B:C,2)</f>
        <v>27875693.0262837</v>
      </c>
      <c r="M4867" s="30">
        <f t="shared" si="624"/>
        <v>0</v>
      </c>
      <c r="O4867" s="39">
        <f t="shared" si="621"/>
        <v>0</v>
      </c>
      <c r="P4867" s="39">
        <f t="shared" si="625"/>
        <v>0</v>
      </c>
      <c r="Q4867" s="39">
        <f t="shared" si="622"/>
        <v>0</v>
      </c>
      <c r="R4867" s="41">
        <f t="shared" si="623"/>
        <v>0</v>
      </c>
    </row>
    <row r="4868" spans="4:18" x14ac:dyDescent="0.25">
      <c r="D4868" s="1">
        <v>37733</v>
      </c>
      <c r="E4868" s="1">
        <f t="shared" si="620"/>
        <v>37712</v>
      </c>
      <c r="F4868" s="30">
        <f t="shared" si="626"/>
        <v>0</v>
      </c>
      <c r="H4868" s="42">
        <f>IF(DAY(D4868)&gt;14,VLOOKUP(DATE(YEAR(E4868),MONTH(E4868)-1,DAY(1)),'מדדים וריביות'!B:C,2,FALSE),VLOOKUP(DATE(YEAR(E4868),MONTH(E4868)-2,DAY(1)),'מדדים וריביות'!B:C,2,FALSE))</f>
        <v>27930404.886983</v>
      </c>
      <c r="I4868" s="43">
        <f>'ריבית יומית'!D4862</f>
        <v>1.6728325615589235E-4</v>
      </c>
      <c r="J4868" s="29">
        <f t="shared" si="619"/>
        <v>1.4002191192525693</v>
      </c>
      <c r="L4868">
        <f>VLOOKUP(D4867,'מדדים וריביות'!B:C,2)</f>
        <v>27875693.0262837</v>
      </c>
      <c r="M4868" s="30">
        <f t="shared" si="624"/>
        <v>0</v>
      </c>
      <c r="O4868" s="39">
        <f t="shared" si="621"/>
        <v>0</v>
      </c>
      <c r="P4868" s="39">
        <f t="shared" si="625"/>
        <v>0</v>
      </c>
      <c r="Q4868" s="39">
        <f t="shared" si="622"/>
        <v>0</v>
      </c>
      <c r="R4868" s="41">
        <f t="shared" si="623"/>
        <v>0</v>
      </c>
    </row>
    <row r="4869" spans="4:18" x14ac:dyDescent="0.25">
      <c r="D4869" s="1">
        <v>37734</v>
      </c>
      <c r="E4869" s="1">
        <f t="shared" si="620"/>
        <v>37712</v>
      </c>
      <c r="F4869" s="30">
        <f t="shared" si="626"/>
        <v>0</v>
      </c>
      <c r="H4869" s="42">
        <f>IF(DAY(D4869)&gt;14,VLOOKUP(DATE(YEAR(E4869),MONTH(E4869)-1,DAY(1)),'מדדים וריביות'!B:C,2,FALSE),VLOOKUP(DATE(YEAR(E4869),MONTH(E4869)-2,DAY(1)),'מדדים וריביות'!B:C,2,FALSE))</f>
        <v>27930404.886983</v>
      </c>
      <c r="I4869" s="43">
        <f>'ריבית יומית'!D4863</f>
        <v>1.6728325615589235E-4</v>
      </c>
      <c r="J4869" s="29">
        <f t="shared" si="619"/>
        <v>1.3999849252157099</v>
      </c>
      <c r="L4869">
        <f>VLOOKUP(D4868,'מדדים וריביות'!B:C,2)</f>
        <v>27875693.0262837</v>
      </c>
      <c r="M4869" s="30">
        <f t="shared" si="624"/>
        <v>0</v>
      </c>
      <c r="O4869" s="39">
        <f t="shared" si="621"/>
        <v>0</v>
      </c>
      <c r="P4869" s="39">
        <f t="shared" si="625"/>
        <v>0</v>
      </c>
      <c r="Q4869" s="39">
        <f t="shared" si="622"/>
        <v>0</v>
      </c>
      <c r="R4869" s="41">
        <f t="shared" si="623"/>
        <v>0</v>
      </c>
    </row>
    <row r="4870" spans="4:18" x14ac:dyDescent="0.25">
      <c r="D4870" s="1">
        <v>37735</v>
      </c>
      <c r="E4870" s="1">
        <f t="shared" si="620"/>
        <v>37712</v>
      </c>
      <c r="F4870" s="30">
        <f t="shared" si="626"/>
        <v>0</v>
      </c>
      <c r="H4870" s="42">
        <f>IF(DAY(D4870)&gt;14,VLOOKUP(DATE(YEAR(E4870),MONTH(E4870)-1,DAY(1)),'מדדים וריביות'!B:C,2,FALSE),VLOOKUP(DATE(YEAR(E4870),MONTH(E4870)-2,DAY(1)),'מדדים וריביות'!B:C,2,FALSE))</f>
        <v>27930404.886983</v>
      </c>
      <c r="I4870" s="43">
        <f>'ריבית יומית'!D4864</f>
        <v>1.6728325615589235E-4</v>
      </c>
      <c r="J4870" s="29">
        <f t="shared" si="619"/>
        <v>1.3997507703490393</v>
      </c>
      <c r="L4870">
        <f>VLOOKUP(D4869,'מדדים וריביות'!B:C,2)</f>
        <v>27875693.0262837</v>
      </c>
      <c r="M4870" s="30">
        <f t="shared" si="624"/>
        <v>0</v>
      </c>
      <c r="O4870" s="39">
        <f t="shared" si="621"/>
        <v>0</v>
      </c>
      <c r="P4870" s="39">
        <f t="shared" si="625"/>
        <v>0</v>
      </c>
      <c r="Q4870" s="39">
        <f t="shared" si="622"/>
        <v>0</v>
      </c>
      <c r="R4870" s="41">
        <f t="shared" si="623"/>
        <v>0</v>
      </c>
    </row>
    <row r="4871" spans="4:18" x14ac:dyDescent="0.25">
      <c r="D4871" s="1">
        <v>37736</v>
      </c>
      <c r="E4871" s="1">
        <f t="shared" si="620"/>
        <v>37712</v>
      </c>
      <c r="F4871" s="30">
        <f t="shared" si="626"/>
        <v>0</v>
      </c>
      <c r="H4871" s="42">
        <f>IF(DAY(D4871)&gt;14,VLOOKUP(DATE(YEAR(E4871),MONTH(E4871)-1,DAY(1)),'מדדים וריביות'!B:C,2,FALSE),VLOOKUP(DATE(YEAR(E4871),MONTH(E4871)-2,DAY(1)),'מדדים וריביות'!B:C,2,FALSE))</f>
        <v>27930404.886983</v>
      </c>
      <c r="I4871" s="43">
        <f>'ריבית יומית'!D4865</f>
        <v>1.6728325615589235E-4</v>
      </c>
      <c r="J4871" s="29">
        <f t="shared" si="619"/>
        <v>1.3995166546460056</v>
      </c>
      <c r="L4871">
        <f>VLOOKUP(D4870,'מדדים וריביות'!B:C,2)</f>
        <v>27875693.0262837</v>
      </c>
      <c r="M4871" s="30">
        <f t="shared" si="624"/>
        <v>0</v>
      </c>
      <c r="O4871" s="39">
        <f t="shared" si="621"/>
        <v>0</v>
      </c>
      <c r="P4871" s="39">
        <f t="shared" si="625"/>
        <v>0</v>
      </c>
      <c r="Q4871" s="39">
        <f t="shared" si="622"/>
        <v>0</v>
      </c>
      <c r="R4871" s="41">
        <f t="shared" si="623"/>
        <v>0</v>
      </c>
    </row>
    <row r="4872" spans="4:18" x14ac:dyDescent="0.25">
      <c r="D4872" s="1">
        <v>37737</v>
      </c>
      <c r="E4872" s="1">
        <f t="shared" si="620"/>
        <v>37712</v>
      </c>
      <c r="F4872" s="30">
        <f t="shared" si="626"/>
        <v>0</v>
      </c>
      <c r="H4872" s="42">
        <f>IF(DAY(D4872)&gt;14,VLOOKUP(DATE(YEAR(E4872),MONTH(E4872)-1,DAY(1)),'מדדים וריביות'!B:C,2,FALSE),VLOOKUP(DATE(YEAR(E4872),MONTH(E4872)-2,DAY(1)),'מדדים וריביות'!B:C,2,FALSE))</f>
        <v>27930404.886983</v>
      </c>
      <c r="I4872" s="43">
        <f>'ריבית יומית'!D4866</f>
        <v>1.6728325615589235E-4</v>
      </c>
      <c r="J4872" s="29">
        <f t="shared" si="619"/>
        <v>1.3992825781000588</v>
      </c>
      <c r="L4872">
        <f>VLOOKUP(D4871,'מדדים וריביות'!B:C,2)</f>
        <v>27875693.0262837</v>
      </c>
      <c r="M4872" s="30">
        <f t="shared" si="624"/>
        <v>0</v>
      </c>
      <c r="O4872" s="39">
        <f t="shared" si="621"/>
        <v>0</v>
      </c>
      <c r="P4872" s="39">
        <f t="shared" si="625"/>
        <v>0</v>
      </c>
      <c r="Q4872" s="39">
        <f t="shared" si="622"/>
        <v>0</v>
      </c>
      <c r="R4872" s="41">
        <f t="shared" si="623"/>
        <v>0</v>
      </c>
    </row>
    <row r="4873" spans="4:18" x14ac:dyDescent="0.25">
      <c r="D4873" s="1">
        <v>37738</v>
      </c>
      <c r="E4873" s="1">
        <f t="shared" si="620"/>
        <v>37712</v>
      </c>
      <c r="F4873" s="30">
        <f t="shared" si="626"/>
        <v>0</v>
      </c>
      <c r="H4873" s="42">
        <f>IF(DAY(D4873)&gt;14,VLOOKUP(DATE(YEAR(E4873),MONTH(E4873)-1,DAY(1)),'מדדים וריביות'!B:C,2,FALSE),VLOOKUP(DATE(YEAR(E4873),MONTH(E4873)-2,DAY(1)),'מדדים וריביות'!B:C,2,FALSE))</f>
        <v>27930404.886983</v>
      </c>
      <c r="I4873" s="43">
        <f>'ריבית יומית'!D4867</f>
        <v>1.6728325615589235E-4</v>
      </c>
      <c r="J4873" s="29">
        <f t="shared" ref="J4873:J4936" si="627">J4874*(1+I4873)</f>
        <v>1.3990485407046496</v>
      </c>
      <c r="L4873">
        <f>VLOOKUP(D4872,'מדדים וריביות'!B:C,2)</f>
        <v>27875693.0262837</v>
      </c>
      <c r="M4873" s="30">
        <f t="shared" si="624"/>
        <v>0</v>
      </c>
      <c r="O4873" s="39">
        <f t="shared" si="621"/>
        <v>0</v>
      </c>
      <c r="P4873" s="39">
        <f t="shared" si="625"/>
        <v>0</v>
      </c>
      <c r="Q4873" s="39">
        <f t="shared" si="622"/>
        <v>0</v>
      </c>
      <c r="R4873" s="41">
        <f t="shared" si="623"/>
        <v>0</v>
      </c>
    </row>
    <row r="4874" spans="4:18" x14ac:dyDescent="0.25">
      <c r="D4874" s="1">
        <v>37739</v>
      </c>
      <c r="E4874" s="1">
        <f t="shared" ref="E4874:E4937" si="628">DATE(YEAR(D4874),MONTH(D4874),DAY(1))</f>
        <v>37712</v>
      </c>
      <c r="F4874" s="30">
        <f t="shared" si="626"/>
        <v>0</v>
      </c>
      <c r="H4874" s="42">
        <f>IF(DAY(D4874)&gt;14,VLOOKUP(DATE(YEAR(E4874),MONTH(E4874)-1,DAY(1)),'מדדים וריביות'!B:C,2,FALSE),VLOOKUP(DATE(YEAR(E4874),MONTH(E4874)-2,DAY(1)),'מדדים וריביות'!B:C,2,FALSE))</f>
        <v>27930404.886983</v>
      </c>
      <c r="I4874" s="43">
        <f>'ריבית יומית'!D4868</f>
        <v>1.6728325615589235E-4</v>
      </c>
      <c r="J4874" s="29">
        <f t="shared" si="627"/>
        <v>1.3988145424532297</v>
      </c>
      <c r="L4874">
        <f>VLOOKUP(D4873,'מדדים וריביות'!B:C,2)</f>
        <v>27875693.0262837</v>
      </c>
      <c r="M4874" s="30">
        <f t="shared" si="624"/>
        <v>0</v>
      </c>
      <c r="O4874" s="39">
        <f t="shared" ref="O4874:O4937" si="629">$D$4/H4874*G4874-G4874</f>
        <v>0</v>
      </c>
      <c r="P4874" s="39">
        <f t="shared" si="625"/>
        <v>0</v>
      </c>
      <c r="Q4874" s="39">
        <f t="shared" ref="Q4874:Q4937" si="630">$D$4/H4874*P4874-P4874</f>
        <v>0</v>
      </c>
      <c r="R4874" s="41">
        <f t="shared" ref="R4874:R4937" si="631">SUM(O4874:Q4874)</f>
        <v>0</v>
      </c>
    </row>
    <row r="4875" spans="4:18" x14ac:dyDescent="0.25">
      <c r="D4875" s="1">
        <v>37740</v>
      </c>
      <c r="E4875" s="1">
        <f t="shared" si="628"/>
        <v>37712</v>
      </c>
      <c r="F4875" s="30">
        <f t="shared" si="626"/>
        <v>0</v>
      </c>
      <c r="H4875" s="42">
        <f>IF(DAY(D4875)&gt;14,VLOOKUP(DATE(YEAR(E4875),MONTH(E4875)-1,DAY(1)),'מדדים וריביות'!B:C,2,FALSE),VLOOKUP(DATE(YEAR(E4875),MONTH(E4875)-2,DAY(1)),'מדדים וריביות'!B:C,2,FALSE))</f>
        <v>27930404.886983</v>
      </c>
      <c r="I4875" s="43">
        <f>'ריבית יומית'!D4869</f>
        <v>1.6728325615589235E-4</v>
      </c>
      <c r="J4875" s="29">
        <f t="shared" si="627"/>
        <v>1.3985805833392522</v>
      </c>
      <c r="L4875">
        <f>VLOOKUP(D4874,'מדדים וריביות'!B:C,2)</f>
        <v>27875693.0262837</v>
      </c>
      <c r="M4875" s="30">
        <f t="shared" si="624"/>
        <v>0</v>
      </c>
      <c r="O4875" s="39">
        <f t="shared" si="629"/>
        <v>0</v>
      </c>
      <c r="P4875" s="39">
        <f t="shared" si="625"/>
        <v>0</v>
      </c>
      <c r="Q4875" s="39">
        <f t="shared" si="630"/>
        <v>0</v>
      </c>
      <c r="R4875" s="41">
        <f t="shared" si="631"/>
        <v>0</v>
      </c>
    </row>
    <row r="4876" spans="4:18" x14ac:dyDescent="0.25">
      <c r="D4876" s="1">
        <v>37741</v>
      </c>
      <c r="E4876" s="1">
        <f t="shared" si="628"/>
        <v>37712</v>
      </c>
      <c r="F4876" s="30">
        <f t="shared" si="626"/>
        <v>0</v>
      </c>
      <c r="H4876" s="42">
        <f>IF(DAY(D4876)&gt;14,VLOOKUP(DATE(YEAR(E4876),MONTH(E4876)-1,DAY(1)),'מדדים וריביות'!B:C,2,FALSE),VLOOKUP(DATE(YEAR(E4876),MONTH(E4876)-2,DAY(1)),'מדדים וריביות'!B:C,2,FALSE))</f>
        <v>27930404.886983</v>
      </c>
      <c r="I4876" s="43">
        <f>'ריבית יומית'!D4870</f>
        <v>1.6728325615589235E-4</v>
      </c>
      <c r="J4876" s="29">
        <f t="shared" si="627"/>
        <v>1.3983466633561712</v>
      </c>
      <c r="L4876">
        <f>VLOOKUP(D4875,'מדדים וריביות'!B:C,2)</f>
        <v>27875693.0262837</v>
      </c>
      <c r="M4876" s="30">
        <f t="shared" ref="M4876:M4939" si="632">F4876*(1+I4876)*L4876/H4876+G4876-K4876</f>
        <v>0</v>
      </c>
      <c r="O4876" s="39">
        <f t="shared" si="629"/>
        <v>0</v>
      </c>
      <c r="P4876" s="39">
        <f t="shared" si="625"/>
        <v>0</v>
      </c>
      <c r="Q4876" s="39">
        <f t="shared" si="630"/>
        <v>0</v>
      </c>
      <c r="R4876" s="41">
        <f t="shared" si="631"/>
        <v>0</v>
      </c>
    </row>
    <row r="4877" spans="4:18" x14ac:dyDescent="0.25">
      <c r="D4877" s="1">
        <v>37742</v>
      </c>
      <c r="E4877" s="1">
        <f t="shared" si="628"/>
        <v>37742</v>
      </c>
      <c r="F4877" s="30">
        <f t="shared" si="626"/>
        <v>0</v>
      </c>
      <c r="H4877" s="42">
        <f>IF(DAY(D4877)&gt;14,VLOOKUP(DATE(YEAR(E4877),MONTH(E4877)-1,DAY(1)),'מדדים וריביות'!B:C,2,FALSE),VLOOKUP(DATE(YEAR(E4877),MONTH(E4877)-2,DAY(1)),'מדדים וריביות'!B:C,2,FALSE))</f>
        <v>27930404.886983</v>
      </c>
      <c r="I4877" s="43">
        <f>'ריבית יומית'!D4871</f>
        <v>1.6728325615589235E-4</v>
      </c>
      <c r="J4877" s="29">
        <f t="shared" si="627"/>
        <v>1.3981127824974418</v>
      </c>
      <c r="L4877">
        <f>VLOOKUP(D4876,'מדדים וריביות'!B:C,2)</f>
        <v>27875693.0262837</v>
      </c>
      <c r="M4877" s="30">
        <f t="shared" si="632"/>
        <v>0</v>
      </c>
      <c r="O4877" s="39">
        <f t="shared" si="629"/>
        <v>0</v>
      </c>
      <c r="P4877" s="39">
        <f t="shared" si="625"/>
        <v>0</v>
      </c>
      <c r="Q4877" s="39">
        <f t="shared" si="630"/>
        <v>0</v>
      </c>
      <c r="R4877" s="41">
        <f t="shared" si="631"/>
        <v>0</v>
      </c>
    </row>
    <row r="4878" spans="4:18" x14ac:dyDescent="0.25">
      <c r="D4878" s="1">
        <v>37743</v>
      </c>
      <c r="E4878" s="1">
        <f t="shared" si="628"/>
        <v>37742</v>
      </c>
      <c r="F4878" s="30">
        <f t="shared" si="626"/>
        <v>0</v>
      </c>
      <c r="H4878" s="42">
        <f>IF(DAY(D4878)&gt;14,VLOOKUP(DATE(YEAR(E4878),MONTH(E4878)-1,DAY(1)),'מדדים וריביות'!B:C,2,FALSE),VLOOKUP(DATE(YEAR(E4878),MONTH(E4878)-2,DAY(1)),'מדדים וריביות'!B:C,2,FALSE))</f>
        <v>27930404.886983</v>
      </c>
      <c r="I4878" s="43">
        <f>'ריבית יומית'!D4872</f>
        <v>1.6728325615589235E-4</v>
      </c>
      <c r="J4878" s="29">
        <f t="shared" si="627"/>
        <v>1.3978789407565202</v>
      </c>
      <c r="L4878">
        <f>VLOOKUP(D4877,'מדדים וריביות'!B:C,2)</f>
        <v>27738913.374535501</v>
      </c>
      <c r="M4878" s="30">
        <f t="shared" si="632"/>
        <v>0</v>
      </c>
      <c r="O4878" s="39">
        <f t="shared" si="629"/>
        <v>0</v>
      </c>
      <c r="P4878" s="39">
        <f t="shared" si="625"/>
        <v>0</v>
      </c>
      <c r="Q4878" s="39">
        <f t="shared" si="630"/>
        <v>0</v>
      </c>
      <c r="R4878" s="41">
        <f t="shared" si="631"/>
        <v>0</v>
      </c>
    </row>
    <row r="4879" spans="4:18" x14ac:dyDescent="0.25">
      <c r="D4879" s="1">
        <v>37744</v>
      </c>
      <c r="E4879" s="1">
        <f t="shared" si="628"/>
        <v>37742</v>
      </c>
      <c r="F4879" s="30">
        <f t="shared" si="626"/>
        <v>0</v>
      </c>
      <c r="H4879" s="42">
        <f>IF(DAY(D4879)&gt;14,VLOOKUP(DATE(YEAR(E4879),MONTH(E4879)-1,DAY(1)),'מדדים וריביות'!B:C,2,FALSE),VLOOKUP(DATE(YEAR(E4879),MONTH(E4879)-2,DAY(1)),'מדדים וריביות'!B:C,2,FALSE))</f>
        <v>27930404.886983</v>
      </c>
      <c r="I4879" s="43">
        <f>'ריבית יומית'!D4873</f>
        <v>1.6728325615589235E-4</v>
      </c>
      <c r="J4879" s="29">
        <f t="shared" si="627"/>
        <v>1.397645138126864</v>
      </c>
      <c r="L4879">
        <f>VLOOKUP(D4878,'מדדים וריביות'!B:C,2)</f>
        <v>27738913.374535501</v>
      </c>
      <c r="M4879" s="30">
        <f t="shared" si="632"/>
        <v>0</v>
      </c>
      <c r="O4879" s="39">
        <f t="shared" si="629"/>
        <v>0</v>
      </c>
      <c r="P4879" s="39">
        <f t="shared" si="625"/>
        <v>0</v>
      </c>
      <c r="Q4879" s="39">
        <f t="shared" si="630"/>
        <v>0</v>
      </c>
      <c r="R4879" s="41">
        <f t="shared" si="631"/>
        <v>0</v>
      </c>
    </row>
    <row r="4880" spans="4:18" x14ac:dyDescent="0.25">
      <c r="D4880" s="1">
        <v>37745</v>
      </c>
      <c r="E4880" s="1">
        <f t="shared" si="628"/>
        <v>37742</v>
      </c>
      <c r="F4880" s="30">
        <f t="shared" si="626"/>
        <v>0</v>
      </c>
      <c r="H4880" s="42">
        <f>IF(DAY(D4880)&gt;14,VLOOKUP(DATE(YEAR(E4880),MONTH(E4880)-1,DAY(1)),'מדדים וריביות'!B:C,2,FALSE),VLOOKUP(DATE(YEAR(E4880),MONTH(E4880)-2,DAY(1)),'מדדים וריביות'!B:C,2,FALSE))</f>
        <v>27930404.886983</v>
      </c>
      <c r="I4880" s="43">
        <f>'ריבית יומית'!D4874</f>
        <v>1.6728325615589235E-4</v>
      </c>
      <c r="J4880" s="29">
        <f t="shared" si="627"/>
        <v>1.3974113746019312</v>
      </c>
      <c r="L4880">
        <f>VLOOKUP(D4879,'מדדים וריביות'!B:C,2)</f>
        <v>27738913.374535501</v>
      </c>
      <c r="M4880" s="30">
        <f t="shared" si="632"/>
        <v>0</v>
      </c>
      <c r="O4880" s="39">
        <f t="shared" si="629"/>
        <v>0</v>
      </c>
      <c r="P4880" s="39">
        <f t="shared" si="625"/>
        <v>0</v>
      </c>
      <c r="Q4880" s="39">
        <f t="shared" si="630"/>
        <v>0</v>
      </c>
      <c r="R4880" s="41">
        <f t="shared" si="631"/>
        <v>0</v>
      </c>
    </row>
    <row r="4881" spans="4:18" x14ac:dyDescent="0.25">
      <c r="D4881" s="1">
        <v>37746</v>
      </c>
      <c r="E4881" s="1">
        <f t="shared" si="628"/>
        <v>37742</v>
      </c>
      <c r="F4881" s="30">
        <f t="shared" si="626"/>
        <v>0</v>
      </c>
      <c r="H4881" s="42">
        <f>IF(DAY(D4881)&gt;14,VLOOKUP(DATE(YEAR(E4881),MONTH(E4881)-1,DAY(1)),'מדדים וריביות'!B:C,2,FALSE),VLOOKUP(DATE(YEAR(E4881),MONTH(E4881)-2,DAY(1)),'מדדים וריביות'!B:C,2,FALSE))</f>
        <v>27930404.886983</v>
      </c>
      <c r="I4881" s="43">
        <f>'ריבית יומית'!D4875</f>
        <v>1.6728325615589235E-4</v>
      </c>
      <c r="J4881" s="29">
        <f t="shared" si="627"/>
        <v>1.3971776501751816</v>
      </c>
      <c r="L4881">
        <f>VLOOKUP(D4880,'מדדים וריביות'!B:C,2)</f>
        <v>27738913.374535501</v>
      </c>
      <c r="M4881" s="30">
        <f t="shared" si="632"/>
        <v>0</v>
      </c>
      <c r="O4881" s="39">
        <f t="shared" si="629"/>
        <v>0</v>
      </c>
      <c r="P4881" s="39">
        <f t="shared" si="625"/>
        <v>0</v>
      </c>
      <c r="Q4881" s="39">
        <f t="shared" si="630"/>
        <v>0</v>
      </c>
      <c r="R4881" s="41">
        <f t="shared" si="631"/>
        <v>0</v>
      </c>
    </row>
    <row r="4882" spans="4:18" x14ac:dyDescent="0.25">
      <c r="D4882" s="1">
        <v>37747</v>
      </c>
      <c r="E4882" s="1">
        <f t="shared" si="628"/>
        <v>37742</v>
      </c>
      <c r="F4882" s="30">
        <f t="shared" si="626"/>
        <v>0</v>
      </c>
      <c r="H4882" s="42">
        <f>IF(DAY(D4882)&gt;14,VLOOKUP(DATE(YEAR(E4882),MONTH(E4882)-1,DAY(1)),'מדדים וריביות'!B:C,2,FALSE),VLOOKUP(DATE(YEAR(E4882),MONTH(E4882)-2,DAY(1)),'מדדים וריביות'!B:C,2,FALSE))</f>
        <v>27930404.886983</v>
      </c>
      <c r="I4882" s="43">
        <f>'ריבית יומית'!D4876</f>
        <v>1.6728325615589235E-4</v>
      </c>
      <c r="J4882" s="29">
        <f t="shared" si="627"/>
        <v>1.3969439648400759</v>
      </c>
      <c r="L4882">
        <f>VLOOKUP(D4881,'מדדים וריביות'!B:C,2)</f>
        <v>27738913.374535501</v>
      </c>
      <c r="M4882" s="30">
        <f t="shared" si="632"/>
        <v>0</v>
      </c>
      <c r="O4882" s="39">
        <f t="shared" si="629"/>
        <v>0</v>
      </c>
      <c r="P4882" s="39">
        <f t="shared" si="625"/>
        <v>0</v>
      </c>
      <c r="Q4882" s="39">
        <f t="shared" si="630"/>
        <v>0</v>
      </c>
      <c r="R4882" s="41">
        <f t="shared" si="631"/>
        <v>0</v>
      </c>
    </row>
    <row r="4883" spans="4:18" x14ac:dyDescent="0.25">
      <c r="D4883" s="1">
        <v>37748</v>
      </c>
      <c r="E4883" s="1">
        <f t="shared" si="628"/>
        <v>37742</v>
      </c>
      <c r="F4883" s="30">
        <f t="shared" si="626"/>
        <v>0</v>
      </c>
      <c r="H4883" s="42">
        <f>IF(DAY(D4883)&gt;14,VLOOKUP(DATE(YEAR(E4883),MONTH(E4883)-1,DAY(1)),'מדדים וריביות'!B:C,2,FALSE),VLOOKUP(DATE(YEAR(E4883),MONTH(E4883)-2,DAY(1)),'מדדים וריביות'!B:C,2,FALSE))</f>
        <v>27930404.886983</v>
      </c>
      <c r="I4883" s="43">
        <f>'ריבית יומית'!D4877</f>
        <v>1.6728325615589235E-4</v>
      </c>
      <c r="J4883" s="29">
        <f t="shared" si="627"/>
        <v>1.3967103185900756</v>
      </c>
      <c r="L4883">
        <f>VLOOKUP(D4882,'מדדים וריביות'!B:C,2)</f>
        <v>27738913.374535501</v>
      </c>
      <c r="M4883" s="30">
        <f t="shared" si="632"/>
        <v>0</v>
      </c>
      <c r="O4883" s="39">
        <f t="shared" si="629"/>
        <v>0</v>
      </c>
      <c r="P4883" s="39">
        <f t="shared" si="625"/>
        <v>0</v>
      </c>
      <c r="Q4883" s="39">
        <f t="shared" si="630"/>
        <v>0</v>
      </c>
      <c r="R4883" s="41">
        <f t="shared" si="631"/>
        <v>0</v>
      </c>
    </row>
    <row r="4884" spans="4:18" x14ac:dyDescent="0.25">
      <c r="D4884" s="1">
        <v>37749</v>
      </c>
      <c r="E4884" s="1">
        <f t="shared" si="628"/>
        <v>37742</v>
      </c>
      <c r="F4884" s="30">
        <f t="shared" si="626"/>
        <v>0</v>
      </c>
      <c r="H4884" s="42">
        <f>IF(DAY(D4884)&gt;14,VLOOKUP(DATE(YEAR(E4884),MONTH(E4884)-1,DAY(1)),'מדדים וריביות'!B:C,2,FALSE),VLOOKUP(DATE(YEAR(E4884),MONTH(E4884)-2,DAY(1)),'מדדים וריביות'!B:C,2,FALSE))</f>
        <v>27930404.886983</v>
      </c>
      <c r="I4884" s="43">
        <f>'ריבית יומית'!D4878</f>
        <v>1.6728325615589235E-4</v>
      </c>
      <c r="J4884" s="29">
        <f t="shared" si="627"/>
        <v>1.3964767114186436</v>
      </c>
      <c r="L4884">
        <f>VLOOKUP(D4883,'מדדים וריביות'!B:C,2)</f>
        <v>27738913.374535501</v>
      </c>
      <c r="M4884" s="30">
        <f t="shared" si="632"/>
        <v>0</v>
      </c>
      <c r="O4884" s="39">
        <f t="shared" si="629"/>
        <v>0</v>
      </c>
      <c r="P4884" s="39">
        <f t="shared" si="625"/>
        <v>0</v>
      </c>
      <c r="Q4884" s="39">
        <f t="shared" si="630"/>
        <v>0</v>
      </c>
      <c r="R4884" s="41">
        <f t="shared" si="631"/>
        <v>0</v>
      </c>
    </row>
    <row r="4885" spans="4:18" x14ac:dyDescent="0.25">
      <c r="D4885" s="1">
        <v>37750</v>
      </c>
      <c r="E4885" s="1">
        <f t="shared" si="628"/>
        <v>37742</v>
      </c>
      <c r="F4885" s="30">
        <f t="shared" si="626"/>
        <v>0</v>
      </c>
      <c r="H4885" s="42">
        <f>IF(DAY(D4885)&gt;14,VLOOKUP(DATE(YEAR(E4885),MONTH(E4885)-1,DAY(1)),'מדדים וריביות'!B:C,2,FALSE),VLOOKUP(DATE(YEAR(E4885),MONTH(E4885)-2,DAY(1)),'מדדים וריביות'!B:C,2,FALSE))</f>
        <v>27930404.886983</v>
      </c>
      <c r="I4885" s="43">
        <f>'ריבית יומית'!D4879</f>
        <v>1.6728325615589235E-4</v>
      </c>
      <c r="J4885" s="29">
        <f t="shared" si="627"/>
        <v>1.3962431433192439</v>
      </c>
      <c r="L4885">
        <f>VLOOKUP(D4884,'מדדים וריביות'!B:C,2)</f>
        <v>27738913.374535501</v>
      </c>
      <c r="M4885" s="30">
        <f t="shared" si="632"/>
        <v>0</v>
      </c>
      <c r="O4885" s="39">
        <f t="shared" si="629"/>
        <v>0</v>
      </c>
      <c r="P4885" s="39">
        <f t="shared" si="625"/>
        <v>0</v>
      </c>
      <c r="Q4885" s="39">
        <f t="shared" si="630"/>
        <v>0</v>
      </c>
      <c r="R4885" s="41">
        <f t="shared" si="631"/>
        <v>0</v>
      </c>
    </row>
    <row r="4886" spans="4:18" x14ac:dyDescent="0.25">
      <c r="D4886" s="1">
        <v>37751</v>
      </c>
      <c r="E4886" s="1">
        <f t="shared" si="628"/>
        <v>37742</v>
      </c>
      <c r="F4886" s="30">
        <f t="shared" si="626"/>
        <v>0</v>
      </c>
      <c r="H4886" s="42">
        <f>IF(DAY(D4886)&gt;14,VLOOKUP(DATE(YEAR(E4886),MONTH(E4886)-1,DAY(1)),'מדדים וריביות'!B:C,2,FALSE),VLOOKUP(DATE(YEAR(E4886),MONTH(E4886)-2,DAY(1)),'מדדים וריביות'!B:C,2,FALSE))</f>
        <v>27930404.886983</v>
      </c>
      <c r="I4886" s="43">
        <f>'ריבית יומית'!D4880</f>
        <v>1.6728325615589235E-4</v>
      </c>
      <c r="J4886" s="29">
        <f t="shared" si="627"/>
        <v>1.3960096142853413</v>
      </c>
      <c r="L4886">
        <f>VLOOKUP(D4885,'מדדים וריביות'!B:C,2)</f>
        <v>27738913.374535501</v>
      </c>
      <c r="M4886" s="30">
        <f t="shared" si="632"/>
        <v>0</v>
      </c>
      <c r="O4886" s="39">
        <f t="shared" si="629"/>
        <v>0</v>
      </c>
      <c r="P4886" s="39">
        <f t="shared" si="625"/>
        <v>0</v>
      </c>
      <c r="Q4886" s="39">
        <f t="shared" si="630"/>
        <v>0</v>
      </c>
      <c r="R4886" s="41">
        <f t="shared" si="631"/>
        <v>0</v>
      </c>
    </row>
    <row r="4887" spans="4:18" x14ac:dyDescent="0.25">
      <c r="D4887" s="1">
        <v>37752</v>
      </c>
      <c r="E4887" s="1">
        <f t="shared" si="628"/>
        <v>37742</v>
      </c>
      <c r="F4887" s="30">
        <f t="shared" si="626"/>
        <v>0</v>
      </c>
      <c r="H4887" s="42">
        <f>IF(DAY(D4887)&gt;14,VLOOKUP(DATE(YEAR(E4887),MONTH(E4887)-1,DAY(1)),'מדדים וריביות'!B:C,2,FALSE),VLOOKUP(DATE(YEAR(E4887),MONTH(E4887)-2,DAY(1)),'מדדים וריביות'!B:C,2,FALSE))</f>
        <v>27930404.886983</v>
      </c>
      <c r="I4887" s="43">
        <f>'ריבית יומית'!D4881</f>
        <v>1.6728325615589235E-4</v>
      </c>
      <c r="J4887" s="29">
        <f t="shared" si="627"/>
        <v>1.3957761243104021</v>
      </c>
      <c r="L4887">
        <f>VLOOKUP(D4886,'מדדים וריביות'!B:C,2)</f>
        <v>27738913.374535501</v>
      </c>
      <c r="M4887" s="30">
        <f t="shared" si="632"/>
        <v>0</v>
      </c>
      <c r="O4887" s="39">
        <f t="shared" si="629"/>
        <v>0</v>
      </c>
      <c r="P4887" s="39">
        <f t="shared" si="625"/>
        <v>0</v>
      </c>
      <c r="Q4887" s="39">
        <f t="shared" si="630"/>
        <v>0</v>
      </c>
      <c r="R4887" s="41">
        <f t="shared" si="631"/>
        <v>0</v>
      </c>
    </row>
    <row r="4888" spans="4:18" x14ac:dyDescent="0.25">
      <c r="D4888" s="1">
        <v>37753</v>
      </c>
      <c r="E4888" s="1">
        <f t="shared" si="628"/>
        <v>37742</v>
      </c>
      <c r="F4888" s="30">
        <f t="shared" si="626"/>
        <v>0</v>
      </c>
      <c r="H4888" s="42">
        <f>IF(DAY(D4888)&gt;14,VLOOKUP(DATE(YEAR(E4888),MONTH(E4888)-1,DAY(1)),'מדדים וריביות'!B:C,2,FALSE),VLOOKUP(DATE(YEAR(E4888),MONTH(E4888)-2,DAY(1)),'מדדים וריביות'!B:C,2,FALSE))</f>
        <v>27930404.886983</v>
      </c>
      <c r="I4888" s="43">
        <f>'ריבית יומית'!D4882</f>
        <v>1.6728325615589235E-4</v>
      </c>
      <c r="J4888" s="29">
        <f t="shared" si="627"/>
        <v>1.3955426733878933</v>
      </c>
      <c r="L4888">
        <f>VLOOKUP(D4887,'מדדים וריביות'!B:C,2)</f>
        <v>27738913.374535501</v>
      </c>
      <c r="M4888" s="30">
        <f t="shared" si="632"/>
        <v>0</v>
      </c>
      <c r="O4888" s="39">
        <f t="shared" si="629"/>
        <v>0</v>
      </c>
      <c r="P4888" s="39">
        <f t="shared" si="625"/>
        <v>0</v>
      </c>
      <c r="Q4888" s="39">
        <f t="shared" si="630"/>
        <v>0</v>
      </c>
      <c r="R4888" s="41">
        <f t="shared" si="631"/>
        <v>0</v>
      </c>
    </row>
    <row r="4889" spans="4:18" x14ac:dyDescent="0.25">
      <c r="D4889" s="1">
        <v>37754</v>
      </c>
      <c r="E4889" s="1">
        <f t="shared" si="628"/>
        <v>37742</v>
      </c>
      <c r="F4889" s="30">
        <f t="shared" si="626"/>
        <v>0</v>
      </c>
      <c r="H4889" s="42">
        <f>IF(DAY(D4889)&gt;14,VLOOKUP(DATE(YEAR(E4889),MONTH(E4889)-1,DAY(1)),'מדדים וריביות'!B:C,2,FALSE),VLOOKUP(DATE(YEAR(E4889),MONTH(E4889)-2,DAY(1)),'מדדים וריביות'!B:C,2,FALSE))</f>
        <v>27930404.886983</v>
      </c>
      <c r="I4889" s="43">
        <f>'ריבית יומית'!D4883</f>
        <v>1.6728325615589235E-4</v>
      </c>
      <c r="J4889" s="29">
        <f t="shared" si="627"/>
        <v>1.3953092615112832</v>
      </c>
      <c r="L4889">
        <f>VLOOKUP(D4888,'מדדים וריביות'!B:C,2)</f>
        <v>27738913.374535501</v>
      </c>
      <c r="M4889" s="30">
        <f t="shared" si="632"/>
        <v>0</v>
      </c>
      <c r="O4889" s="39">
        <f t="shared" si="629"/>
        <v>0</v>
      </c>
      <c r="P4889" s="39">
        <f t="shared" si="625"/>
        <v>0</v>
      </c>
      <c r="Q4889" s="39">
        <f t="shared" si="630"/>
        <v>0</v>
      </c>
      <c r="R4889" s="41">
        <f t="shared" si="631"/>
        <v>0</v>
      </c>
    </row>
    <row r="4890" spans="4:18" x14ac:dyDescent="0.25">
      <c r="D4890" s="1">
        <v>37755</v>
      </c>
      <c r="E4890" s="1">
        <f t="shared" si="628"/>
        <v>37742</v>
      </c>
      <c r="F4890" s="30">
        <f t="shared" si="626"/>
        <v>0</v>
      </c>
      <c r="H4890" s="42">
        <f>IF(DAY(D4890)&gt;14,VLOOKUP(DATE(YEAR(E4890),MONTH(E4890)-1,DAY(1)),'מדדים וריביות'!B:C,2,FALSE),VLOOKUP(DATE(YEAR(E4890),MONTH(E4890)-2,DAY(1)),'מדדים וריביות'!B:C,2,FALSE))</f>
        <v>27930404.886983</v>
      </c>
      <c r="I4890" s="43">
        <f>'ריבית יומית'!D4884</f>
        <v>1.6728325615589235E-4</v>
      </c>
      <c r="J4890" s="29">
        <f t="shared" si="627"/>
        <v>1.3950758886740413</v>
      </c>
      <c r="L4890">
        <f>VLOOKUP(D4889,'מדדים וריביות'!B:C,2)</f>
        <v>27738913.374535501</v>
      </c>
      <c r="M4890" s="30">
        <f t="shared" si="632"/>
        <v>0</v>
      </c>
      <c r="O4890" s="39">
        <f t="shared" si="629"/>
        <v>0</v>
      </c>
      <c r="P4890" s="39">
        <f t="shared" si="625"/>
        <v>0</v>
      </c>
      <c r="Q4890" s="39">
        <f t="shared" si="630"/>
        <v>0</v>
      </c>
      <c r="R4890" s="41">
        <f t="shared" si="631"/>
        <v>0</v>
      </c>
    </row>
    <row r="4891" spans="4:18" x14ac:dyDescent="0.25">
      <c r="D4891" s="1">
        <v>37756</v>
      </c>
      <c r="E4891" s="1">
        <f t="shared" si="628"/>
        <v>37742</v>
      </c>
      <c r="F4891" s="30">
        <f t="shared" si="626"/>
        <v>0</v>
      </c>
      <c r="H4891" s="42">
        <f>IF(DAY(D4891)&gt;14,VLOOKUP(DATE(YEAR(E4891),MONTH(E4891)-1,DAY(1)),'מדדים וריביות'!B:C,2,FALSE),VLOOKUP(DATE(YEAR(E4891),MONTH(E4891)-2,DAY(1)),'מדדים וריביות'!B:C,2,FALSE))</f>
        <v>27875693.0262837</v>
      </c>
      <c r="I4891" s="43">
        <f>'ריבית יומית'!D4885</f>
        <v>1.6728325615589235E-4</v>
      </c>
      <c r="J4891" s="29">
        <f t="shared" si="627"/>
        <v>1.3948425548696379</v>
      </c>
      <c r="L4891">
        <f>VLOOKUP(D4890,'מדדים וריביות'!B:C,2)</f>
        <v>27738913.374535501</v>
      </c>
      <c r="M4891" s="30">
        <f t="shared" si="632"/>
        <v>0</v>
      </c>
      <c r="O4891" s="39">
        <f t="shared" si="629"/>
        <v>0</v>
      </c>
      <c r="P4891" s="39">
        <f t="shared" si="625"/>
        <v>0</v>
      </c>
      <c r="Q4891" s="39">
        <f t="shared" si="630"/>
        <v>0</v>
      </c>
      <c r="R4891" s="41">
        <f t="shared" si="631"/>
        <v>0</v>
      </c>
    </row>
    <row r="4892" spans="4:18" x14ac:dyDescent="0.25">
      <c r="D4892" s="1">
        <v>37757</v>
      </c>
      <c r="E4892" s="1">
        <f t="shared" si="628"/>
        <v>37742</v>
      </c>
      <c r="F4892" s="30">
        <f t="shared" si="626"/>
        <v>0</v>
      </c>
      <c r="H4892" s="42">
        <f>IF(DAY(D4892)&gt;14,VLOOKUP(DATE(YEAR(E4892),MONTH(E4892)-1,DAY(1)),'מדדים וריביות'!B:C,2,FALSE),VLOOKUP(DATE(YEAR(E4892),MONTH(E4892)-2,DAY(1)),'מדדים וריביות'!B:C,2,FALSE))</f>
        <v>27875693.0262837</v>
      </c>
      <c r="I4892" s="43">
        <f>'ריבית יומית'!D4886</f>
        <v>1.6728325615589235E-4</v>
      </c>
      <c r="J4892" s="29">
        <f t="shared" si="627"/>
        <v>1.3946092600915447</v>
      </c>
      <c r="L4892">
        <f>VLOOKUP(D4891,'מדדים וריביות'!B:C,2)</f>
        <v>27738913.374535501</v>
      </c>
      <c r="M4892" s="30">
        <f t="shared" si="632"/>
        <v>0</v>
      </c>
      <c r="O4892" s="39">
        <f t="shared" si="629"/>
        <v>0</v>
      </c>
      <c r="P4892" s="39">
        <f t="shared" si="625"/>
        <v>0</v>
      </c>
      <c r="Q4892" s="39">
        <f t="shared" si="630"/>
        <v>0</v>
      </c>
      <c r="R4892" s="41">
        <f t="shared" si="631"/>
        <v>0</v>
      </c>
    </row>
    <row r="4893" spans="4:18" x14ac:dyDescent="0.25">
      <c r="D4893" s="1">
        <v>37758</v>
      </c>
      <c r="E4893" s="1">
        <f t="shared" si="628"/>
        <v>37742</v>
      </c>
      <c r="F4893" s="30">
        <f t="shared" si="626"/>
        <v>0</v>
      </c>
      <c r="H4893" s="42">
        <f>IF(DAY(D4893)&gt;14,VLOOKUP(DATE(YEAR(E4893),MONTH(E4893)-1,DAY(1)),'מדדים וריביות'!B:C,2,FALSE),VLOOKUP(DATE(YEAR(E4893),MONTH(E4893)-2,DAY(1)),'מדדים וריביות'!B:C,2,FALSE))</f>
        <v>27875693.0262837</v>
      </c>
      <c r="I4893" s="43">
        <f>'ריבית יומית'!D4887</f>
        <v>1.6728325615589235E-4</v>
      </c>
      <c r="J4893" s="29">
        <f t="shared" si="627"/>
        <v>1.3943760043332343</v>
      </c>
      <c r="L4893">
        <f>VLOOKUP(D4892,'מדדים וריביות'!B:C,2)</f>
        <v>27738913.374535501</v>
      </c>
      <c r="M4893" s="30">
        <f t="shared" si="632"/>
        <v>0</v>
      </c>
      <c r="O4893" s="39">
        <f t="shared" si="629"/>
        <v>0</v>
      </c>
      <c r="P4893" s="39">
        <f t="shared" si="625"/>
        <v>0</v>
      </c>
      <c r="Q4893" s="39">
        <f t="shared" si="630"/>
        <v>0</v>
      </c>
      <c r="R4893" s="41">
        <f t="shared" si="631"/>
        <v>0</v>
      </c>
    </row>
    <row r="4894" spans="4:18" x14ac:dyDescent="0.25">
      <c r="D4894" s="1">
        <v>37759</v>
      </c>
      <c r="E4894" s="1">
        <f t="shared" si="628"/>
        <v>37742</v>
      </c>
      <c r="F4894" s="30">
        <f t="shared" si="626"/>
        <v>0</v>
      </c>
      <c r="H4894" s="42">
        <f>IF(DAY(D4894)&gt;14,VLOOKUP(DATE(YEAR(E4894),MONTH(E4894)-1,DAY(1)),'מדדים וריביות'!B:C,2,FALSE),VLOOKUP(DATE(YEAR(E4894),MONTH(E4894)-2,DAY(1)),'מדדים וריביות'!B:C,2,FALSE))</f>
        <v>27875693.0262837</v>
      </c>
      <c r="I4894" s="43">
        <f>'ריבית יומית'!D4888</f>
        <v>1.6728325615589235E-4</v>
      </c>
      <c r="J4894" s="29">
        <f t="shared" si="627"/>
        <v>1.3941427875881802</v>
      </c>
      <c r="L4894">
        <f>VLOOKUP(D4893,'מדדים וריביות'!B:C,2)</f>
        <v>27738913.374535501</v>
      </c>
      <c r="M4894" s="30">
        <f t="shared" si="632"/>
        <v>0</v>
      </c>
      <c r="O4894" s="39">
        <f t="shared" si="629"/>
        <v>0</v>
      </c>
      <c r="P4894" s="39">
        <f t="shared" si="625"/>
        <v>0</v>
      </c>
      <c r="Q4894" s="39">
        <f t="shared" si="630"/>
        <v>0</v>
      </c>
      <c r="R4894" s="41">
        <f t="shared" si="631"/>
        <v>0</v>
      </c>
    </row>
    <row r="4895" spans="4:18" x14ac:dyDescent="0.25">
      <c r="D4895" s="1">
        <v>37760</v>
      </c>
      <c r="E4895" s="1">
        <f t="shared" si="628"/>
        <v>37742</v>
      </c>
      <c r="F4895" s="30">
        <f t="shared" si="626"/>
        <v>0</v>
      </c>
      <c r="H4895" s="42">
        <f>IF(DAY(D4895)&gt;14,VLOOKUP(DATE(YEAR(E4895),MONTH(E4895)-1,DAY(1)),'מדדים וריביות'!B:C,2,FALSE),VLOOKUP(DATE(YEAR(E4895),MONTH(E4895)-2,DAY(1)),'מדדים וריביות'!B:C,2,FALSE))</f>
        <v>27875693.0262837</v>
      </c>
      <c r="I4895" s="43">
        <f>'ריבית יומית'!D4889</f>
        <v>1.6728325615589235E-4</v>
      </c>
      <c r="J4895" s="29">
        <f t="shared" si="627"/>
        <v>1.3939096098498576</v>
      </c>
      <c r="L4895">
        <f>VLOOKUP(D4894,'מדדים וריביות'!B:C,2)</f>
        <v>27738913.374535501</v>
      </c>
      <c r="M4895" s="30">
        <f t="shared" si="632"/>
        <v>0</v>
      </c>
      <c r="O4895" s="39">
        <f t="shared" si="629"/>
        <v>0</v>
      </c>
      <c r="P4895" s="39">
        <f t="shared" si="625"/>
        <v>0</v>
      </c>
      <c r="Q4895" s="39">
        <f t="shared" si="630"/>
        <v>0</v>
      </c>
      <c r="R4895" s="41">
        <f t="shared" si="631"/>
        <v>0</v>
      </c>
    </row>
    <row r="4896" spans="4:18" x14ac:dyDescent="0.25">
      <c r="D4896" s="1">
        <v>37761</v>
      </c>
      <c r="E4896" s="1">
        <f t="shared" si="628"/>
        <v>37742</v>
      </c>
      <c r="F4896" s="30">
        <f t="shared" si="626"/>
        <v>0</v>
      </c>
      <c r="H4896" s="42">
        <f>IF(DAY(D4896)&gt;14,VLOOKUP(DATE(YEAR(E4896),MONTH(E4896)-1,DAY(1)),'מדדים וריביות'!B:C,2,FALSE),VLOOKUP(DATE(YEAR(E4896),MONTH(E4896)-2,DAY(1)),'מדדים וריביות'!B:C,2,FALSE))</f>
        <v>27875693.0262837</v>
      </c>
      <c r="I4896" s="43">
        <f>'ריבית יומית'!D4890</f>
        <v>1.6728325615589235E-4</v>
      </c>
      <c r="J4896" s="29">
        <f t="shared" si="627"/>
        <v>1.3936764711117422</v>
      </c>
      <c r="L4896">
        <f>VLOOKUP(D4895,'מדדים וריביות'!B:C,2)</f>
        <v>27738913.374535501</v>
      </c>
      <c r="M4896" s="30">
        <f t="shared" si="632"/>
        <v>0</v>
      </c>
      <c r="O4896" s="39">
        <f t="shared" si="629"/>
        <v>0</v>
      </c>
      <c r="P4896" s="39">
        <f t="shared" si="625"/>
        <v>0</v>
      </c>
      <c r="Q4896" s="39">
        <f t="shared" si="630"/>
        <v>0</v>
      </c>
      <c r="R4896" s="41">
        <f t="shared" si="631"/>
        <v>0</v>
      </c>
    </row>
    <row r="4897" spans="4:18" x14ac:dyDescent="0.25">
      <c r="D4897" s="1">
        <v>37762</v>
      </c>
      <c r="E4897" s="1">
        <f t="shared" si="628"/>
        <v>37742</v>
      </c>
      <c r="F4897" s="30">
        <f t="shared" si="626"/>
        <v>0</v>
      </c>
      <c r="H4897" s="42">
        <f>IF(DAY(D4897)&gt;14,VLOOKUP(DATE(YEAR(E4897),MONTH(E4897)-1,DAY(1)),'מדדים וריביות'!B:C,2,FALSE),VLOOKUP(DATE(YEAR(E4897),MONTH(E4897)-2,DAY(1)),'מדדים וריביות'!B:C,2,FALSE))</f>
        <v>27875693.0262837</v>
      </c>
      <c r="I4897" s="43">
        <f>'ריבית יומית'!D4891</f>
        <v>1.6728325615589235E-4</v>
      </c>
      <c r="J4897" s="29">
        <f t="shared" si="627"/>
        <v>1.3934433713673111</v>
      </c>
      <c r="L4897">
        <f>VLOOKUP(D4896,'מדדים וריביות'!B:C,2)</f>
        <v>27738913.374535501</v>
      </c>
      <c r="M4897" s="30">
        <f t="shared" si="632"/>
        <v>0</v>
      </c>
      <c r="O4897" s="39">
        <f t="shared" si="629"/>
        <v>0</v>
      </c>
      <c r="P4897" s="39">
        <f t="shared" si="625"/>
        <v>0</v>
      </c>
      <c r="Q4897" s="39">
        <f t="shared" si="630"/>
        <v>0</v>
      </c>
      <c r="R4897" s="41">
        <f t="shared" si="631"/>
        <v>0</v>
      </c>
    </row>
    <row r="4898" spans="4:18" x14ac:dyDescent="0.25">
      <c r="D4898" s="1">
        <v>37763</v>
      </c>
      <c r="E4898" s="1">
        <f t="shared" si="628"/>
        <v>37742</v>
      </c>
      <c r="F4898" s="30">
        <f t="shared" si="626"/>
        <v>0</v>
      </c>
      <c r="H4898" s="42">
        <f>IF(DAY(D4898)&gt;14,VLOOKUP(DATE(YEAR(E4898),MONTH(E4898)-1,DAY(1)),'מדדים וריביות'!B:C,2,FALSE),VLOOKUP(DATE(YEAR(E4898),MONTH(E4898)-2,DAY(1)),'מדדים וריביות'!B:C,2,FALSE))</f>
        <v>27875693.0262837</v>
      </c>
      <c r="I4898" s="43">
        <f>'ריבית יומית'!D4892</f>
        <v>1.6728325615589235E-4</v>
      </c>
      <c r="J4898" s="29">
        <f t="shared" si="627"/>
        <v>1.3932103106100424</v>
      </c>
      <c r="L4898">
        <f>VLOOKUP(D4897,'מדדים וריביות'!B:C,2)</f>
        <v>27738913.374535501</v>
      </c>
      <c r="M4898" s="30">
        <f t="shared" si="632"/>
        <v>0</v>
      </c>
      <c r="O4898" s="39">
        <f t="shared" si="629"/>
        <v>0</v>
      </c>
      <c r="P4898" s="39">
        <f t="shared" si="625"/>
        <v>0</v>
      </c>
      <c r="Q4898" s="39">
        <f t="shared" si="630"/>
        <v>0</v>
      </c>
      <c r="R4898" s="41">
        <f t="shared" si="631"/>
        <v>0</v>
      </c>
    </row>
    <row r="4899" spans="4:18" x14ac:dyDescent="0.25">
      <c r="D4899" s="1">
        <v>37764</v>
      </c>
      <c r="E4899" s="1">
        <f t="shared" si="628"/>
        <v>37742</v>
      </c>
      <c r="F4899" s="30">
        <f t="shared" si="626"/>
        <v>0</v>
      </c>
      <c r="H4899" s="42">
        <f>IF(DAY(D4899)&gt;14,VLOOKUP(DATE(YEAR(E4899),MONTH(E4899)-1,DAY(1)),'מדדים וריביות'!B:C,2,FALSE),VLOOKUP(DATE(YEAR(E4899),MONTH(E4899)-2,DAY(1)),'מדדים וריביות'!B:C,2,FALSE))</f>
        <v>27875693.0262837</v>
      </c>
      <c r="I4899" s="43">
        <f>'ריבית יומית'!D4893</f>
        <v>1.6728325615589235E-4</v>
      </c>
      <c r="J4899" s="29">
        <f t="shared" si="627"/>
        <v>1.3929772888334151</v>
      </c>
      <c r="L4899">
        <f>VLOOKUP(D4898,'מדדים וריביות'!B:C,2)</f>
        <v>27738913.374535501</v>
      </c>
      <c r="M4899" s="30">
        <f t="shared" si="632"/>
        <v>0</v>
      </c>
      <c r="O4899" s="39">
        <f t="shared" si="629"/>
        <v>0</v>
      </c>
      <c r="P4899" s="39">
        <f t="shared" si="625"/>
        <v>0</v>
      </c>
      <c r="Q4899" s="39">
        <f t="shared" si="630"/>
        <v>0</v>
      </c>
      <c r="R4899" s="41">
        <f t="shared" si="631"/>
        <v>0</v>
      </c>
    </row>
    <row r="4900" spans="4:18" x14ac:dyDescent="0.25">
      <c r="D4900" s="1">
        <v>37765</v>
      </c>
      <c r="E4900" s="1">
        <f t="shared" si="628"/>
        <v>37742</v>
      </c>
      <c r="F4900" s="30">
        <f t="shared" si="626"/>
        <v>0</v>
      </c>
      <c r="H4900" s="42">
        <f>IF(DAY(D4900)&gt;14,VLOOKUP(DATE(YEAR(E4900),MONTH(E4900)-1,DAY(1)),'מדדים וריביות'!B:C,2,FALSE),VLOOKUP(DATE(YEAR(E4900),MONTH(E4900)-2,DAY(1)),'מדדים וריביות'!B:C,2,FALSE))</f>
        <v>27875693.0262837</v>
      </c>
      <c r="I4900" s="43">
        <f>'ריבית יומית'!D4894</f>
        <v>1.6728325615589235E-4</v>
      </c>
      <c r="J4900" s="29">
        <f t="shared" si="627"/>
        <v>1.3927443060309097</v>
      </c>
      <c r="L4900">
        <f>VLOOKUP(D4899,'מדדים וריביות'!B:C,2)</f>
        <v>27738913.374535501</v>
      </c>
      <c r="M4900" s="30">
        <f t="shared" si="632"/>
        <v>0</v>
      </c>
      <c r="O4900" s="39">
        <f t="shared" si="629"/>
        <v>0</v>
      </c>
      <c r="P4900" s="39">
        <f t="shared" si="625"/>
        <v>0</v>
      </c>
      <c r="Q4900" s="39">
        <f t="shared" si="630"/>
        <v>0</v>
      </c>
      <c r="R4900" s="41">
        <f t="shared" si="631"/>
        <v>0</v>
      </c>
    </row>
    <row r="4901" spans="4:18" x14ac:dyDescent="0.25">
      <c r="D4901" s="1">
        <v>37766</v>
      </c>
      <c r="E4901" s="1">
        <f t="shared" si="628"/>
        <v>37742</v>
      </c>
      <c r="F4901" s="30">
        <f t="shared" si="626"/>
        <v>0</v>
      </c>
      <c r="H4901" s="42">
        <f>IF(DAY(D4901)&gt;14,VLOOKUP(DATE(YEAR(E4901),MONTH(E4901)-1,DAY(1)),'מדדים וריביות'!B:C,2,FALSE),VLOOKUP(DATE(YEAR(E4901),MONTH(E4901)-2,DAY(1)),'מדדים וריביות'!B:C,2,FALSE))</f>
        <v>27875693.0262837</v>
      </c>
      <c r="I4901" s="43">
        <f>'ריבית יומית'!D4895</f>
        <v>1.6728325615589235E-4</v>
      </c>
      <c r="J4901" s="29">
        <f t="shared" si="627"/>
        <v>1.3925113621960075</v>
      </c>
      <c r="L4901">
        <f>VLOOKUP(D4900,'מדדים וריביות'!B:C,2)</f>
        <v>27738913.374535501</v>
      </c>
      <c r="M4901" s="30">
        <f t="shared" si="632"/>
        <v>0</v>
      </c>
      <c r="O4901" s="39">
        <f t="shared" si="629"/>
        <v>0</v>
      </c>
      <c r="P4901" s="39">
        <f t="shared" si="625"/>
        <v>0</v>
      </c>
      <c r="Q4901" s="39">
        <f t="shared" si="630"/>
        <v>0</v>
      </c>
      <c r="R4901" s="41">
        <f t="shared" si="631"/>
        <v>0</v>
      </c>
    </row>
    <row r="4902" spans="4:18" x14ac:dyDescent="0.25">
      <c r="D4902" s="1">
        <v>37767</v>
      </c>
      <c r="E4902" s="1">
        <f t="shared" si="628"/>
        <v>37742</v>
      </c>
      <c r="F4902" s="30">
        <f t="shared" si="626"/>
        <v>0</v>
      </c>
      <c r="H4902" s="42">
        <f>IF(DAY(D4902)&gt;14,VLOOKUP(DATE(YEAR(E4902),MONTH(E4902)-1,DAY(1)),'מדדים וריביות'!B:C,2,FALSE),VLOOKUP(DATE(YEAR(E4902),MONTH(E4902)-2,DAY(1)),'מדדים וריביות'!B:C,2,FALSE))</f>
        <v>27875693.0262837</v>
      </c>
      <c r="I4902" s="43">
        <f>'ריבית יומית'!D4896</f>
        <v>1.6728325615589235E-4</v>
      </c>
      <c r="J4902" s="29">
        <f t="shared" si="627"/>
        <v>1.3922784573221909</v>
      </c>
      <c r="L4902">
        <f>VLOOKUP(D4901,'מדדים וריביות'!B:C,2)</f>
        <v>27738913.374535501</v>
      </c>
      <c r="M4902" s="30">
        <f t="shared" si="632"/>
        <v>0</v>
      </c>
      <c r="O4902" s="39">
        <f t="shared" si="629"/>
        <v>0</v>
      </c>
      <c r="P4902" s="39">
        <f t="shared" si="625"/>
        <v>0</v>
      </c>
      <c r="Q4902" s="39">
        <f t="shared" si="630"/>
        <v>0</v>
      </c>
      <c r="R4902" s="41">
        <f t="shared" si="631"/>
        <v>0</v>
      </c>
    </row>
    <row r="4903" spans="4:18" x14ac:dyDescent="0.25">
      <c r="D4903" s="1">
        <v>37768</v>
      </c>
      <c r="E4903" s="1">
        <f t="shared" si="628"/>
        <v>37742</v>
      </c>
      <c r="F4903" s="30">
        <f t="shared" si="626"/>
        <v>0</v>
      </c>
      <c r="H4903" s="42">
        <f>IF(DAY(D4903)&gt;14,VLOOKUP(DATE(YEAR(E4903),MONTH(E4903)-1,DAY(1)),'מדדים וריביות'!B:C,2,FALSE),VLOOKUP(DATE(YEAR(E4903),MONTH(E4903)-2,DAY(1)),'מדדים וריביות'!B:C,2,FALSE))</f>
        <v>27875693.0262837</v>
      </c>
      <c r="I4903" s="43">
        <f>'ריבית יומית'!D4897</f>
        <v>1.6728325615589235E-4</v>
      </c>
      <c r="J4903" s="29">
        <f t="shared" si="627"/>
        <v>1.3920455914029435</v>
      </c>
      <c r="L4903">
        <f>VLOOKUP(D4902,'מדדים וריביות'!B:C,2)</f>
        <v>27738913.374535501</v>
      </c>
      <c r="M4903" s="30">
        <f t="shared" si="632"/>
        <v>0</v>
      </c>
      <c r="O4903" s="39">
        <f t="shared" si="629"/>
        <v>0</v>
      </c>
      <c r="P4903" s="39">
        <f t="shared" si="625"/>
        <v>0</v>
      </c>
      <c r="Q4903" s="39">
        <f t="shared" si="630"/>
        <v>0</v>
      </c>
      <c r="R4903" s="41">
        <f t="shared" si="631"/>
        <v>0</v>
      </c>
    </row>
    <row r="4904" spans="4:18" x14ac:dyDescent="0.25">
      <c r="D4904" s="1">
        <v>37769</v>
      </c>
      <c r="E4904" s="1">
        <f t="shared" si="628"/>
        <v>37742</v>
      </c>
      <c r="F4904" s="30">
        <f t="shared" si="626"/>
        <v>0</v>
      </c>
      <c r="H4904" s="42">
        <f>IF(DAY(D4904)&gt;14,VLOOKUP(DATE(YEAR(E4904),MONTH(E4904)-1,DAY(1)),'מדדים וריביות'!B:C,2,FALSE),VLOOKUP(DATE(YEAR(E4904),MONTH(E4904)-2,DAY(1)),'מדדים וריביות'!B:C,2,FALSE))</f>
        <v>27875693.0262837</v>
      </c>
      <c r="I4904" s="43">
        <f>'ריבית יומית'!D4898</f>
        <v>1.6728325615589235E-4</v>
      </c>
      <c r="J4904" s="29">
        <f t="shared" si="627"/>
        <v>1.3918127644317499</v>
      </c>
      <c r="L4904">
        <f>VLOOKUP(D4903,'מדדים וריביות'!B:C,2)</f>
        <v>27738913.374535501</v>
      </c>
      <c r="M4904" s="30">
        <f t="shared" si="632"/>
        <v>0</v>
      </c>
      <c r="O4904" s="39">
        <f t="shared" si="629"/>
        <v>0</v>
      </c>
      <c r="P4904" s="39">
        <f t="shared" si="625"/>
        <v>0</v>
      </c>
      <c r="Q4904" s="39">
        <f t="shared" si="630"/>
        <v>0</v>
      </c>
      <c r="R4904" s="41">
        <f t="shared" si="631"/>
        <v>0</v>
      </c>
    </row>
    <row r="4905" spans="4:18" x14ac:dyDescent="0.25">
      <c r="D4905" s="1">
        <v>37770</v>
      </c>
      <c r="E4905" s="1">
        <f t="shared" si="628"/>
        <v>37742</v>
      </c>
      <c r="F4905" s="30">
        <f t="shared" si="626"/>
        <v>0</v>
      </c>
      <c r="H4905" s="42">
        <f>IF(DAY(D4905)&gt;14,VLOOKUP(DATE(YEAR(E4905),MONTH(E4905)-1,DAY(1)),'מדדים וריביות'!B:C,2,FALSE),VLOOKUP(DATE(YEAR(E4905),MONTH(E4905)-2,DAY(1)),'מדדים וריביות'!B:C,2,FALSE))</f>
        <v>27875693.0262837</v>
      </c>
      <c r="I4905" s="43">
        <f>'ריבית יומית'!D4899</f>
        <v>1.6728325615589235E-4</v>
      </c>
      <c r="J4905" s="29">
        <f t="shared" si="627"/>
        <v>1.391579976402096</v>
      </c>
      <c r="L4905">
        <f>VLOOKUP(D4904,'מדדים וריביות'!B:C,2)</f>
        <v>27738913.374535501</v>
      </c>
      <c r="M4905" s="30">
        <f t="shared" si="632"/>
        <v>0</v>
      </c>
      <c r="O4905" s="39">
        <f t="shared" si="629"/>
        <v>0</v>
      </c>
      <c r="P4905" s="39">
        <f t="shared" si="625"/>
        <v>0</v>
      </c>
      <c r="Q4905" s="39">
        <f t="shared" si="630"/>
        <v>0</v>
      </c>
      <c r="R4905" s="41">
        <f t="shared" si="631"/>
        <v>0</v>
      </c>
    </row>
    <row r="4906" spans="4:18" x14ac:dyDescent="0.25">
      <c r="D4906" s="1">
        <v>37771</v>
      </c>
      <c r="E4906" s="1">
        <f t="shared" si="628"/>
        <v>37742</v>
      </c>
      <c r="F4906" s="30">
        <f t="shared" si="626"/>
        <v>0</v>
      </c>
      <c r="H4906" s="42">
        <f>IF(DAY(D4906)&gt;14,VLOOKUP(DATE(YEAR(E4906),MONTH(E4906)-1,DAY(1)),'מדדים וריביות'!B:C,2,FALSE),VLOOKUP(DATE(YEAR(E4906),MONTH(E4906)-2,DAY(1)),'מדדים וריביות'!B:C,2,FALSE))</f>
        <v>27875693.0262837</v>
      </c>
      <c r="I4906" s="43">
        <f>'ריבית יומית'!D4900</f>
        <v>1.6728325615589235E-4</v>
      </c>
      <c r="J4906" s="29">
        <f t="shared" si="627"/>
        <v>1.3913472273074685</v>
      </c>
      <c r="L4906">
        <f>VLOOKUP(D4905,'מדדים וריביות'!B:C,2)</f>
        <v>27738913.374535501</v>
      </c>
      <c r="M4906" s="30">
        <f t="shared" si="632"/>
        <v>0</v>
      </c>
      <c r="O4906" s="39">
        <f t="shared" si="629"/>
        <v>0</v>
      </c>
      <c r="P4906" s="39">
        <f t="shared" si="625"/>
        <v>0</v>
      </c>
      <c r="Q4906" s="39">
        <f t="shared" si="630"/>
        <v>0</v>
      </c>
      <c r="R4906" s="41">
        <f t="shared" si="631"/>
        <v>0</v>
      </c>
    </row>
    <row r="4907" spans="4:18" x14ac:dyDescent="0.25">
      <c r="D4907" s="1">
        <v>37772</v>
      </c>
      <c r="E4907" s="1">
        <f t="shared" si="628"/>
        <v>37742</v>
      </c>
      <c r="F4907" s="30">
        <f t="shared" si="626"/>
        <v>0</v>
      </c>
      <c r="H4907" s="42">
        <f>IF(DAY(D4907)&gt;14,VLOOKUP(DATE(YEAR(E4907),MONTH(E4907)-1,DAY(1)),'מדדים וריביות'!B:C,2,FALSE),VLOOKUP(DATE(YEAR(E4907),MONTH(E4907)-2,DAY(1)),'מדדים וריביות'!B:C,2,FALSE))</f>
        <v>27875693.0262837</v>
      </c>
      <c r="I4907" s="43">
        <f>'ריבית יומית'!D4901</f>
        <v>1.6728325615589235E-4</v>
      </c>
      <c r="J4907" s="29">
        <f t="shared" si="627"/>
        <v>1.3911145171413555</v>
      </c>
      <c r="L4907">
        <f>VLOOKUP(D4906,'מדדים וריביות'!B:C,2)</f>
        <v>27738913.374535501</v>
      </c>
      <c r="M4907" s="30">
        <f t="shared" si="632"/>
        <v>0</v>
      </c>
      <c r="O4907" s="39">
        <f t="shared" si="629"/>
        <v>0</v>
      </c>
      <c r="P4907" s="39">
        <f t="shared" si="625"/>
        <v>0</v>
      </c>
      <c r="Q4907" s="39">
        <f t="shared" si="630"/>
        <v>0</v>
      </c>
      <c r="R4907" s="41">
        <f t="shared" si="631"/>
        <v>0</v>
      </c>
    </row>
    <row r="4908" spans="4:18" x14ac:dyDescent="0.25">
      <c r="D4908" s="1">
        <v>37773</v>
      </c>
      <c r="E4908" s="1">
        <f t="shared" si="628"/>
        <v>37773</v>
      </c>
      <c r="F4908" s="30">
        <f t="shared" si="626"/>
        <v>0</v>
      </c>
      <c r="H4908" s="42">
        <f>IF(DAY(D4908)&gt;14,VLOOKUP(DATE(YEAR(E4908),MONTH(E4908)-1,DAY(1)),'מדדים וריביות'!B:C,2,FALSE),VLOOKUP(DATE(YEAR(E4908),MONTH(E4908)-2,DAY(1)),'מדדים וריביות'!B:C,2,FALSE))</f>
        <v>27875693.0262837</v>
      </c>
      <c r="I4908" s="43">
        <f>'ריבית יומית'!D4902</f>
        <v>1.6728325615589235E-4</v>
      </c>
      <c r="J4908" s="29">
        <f t="shared" si="627"/>
        <v>1.3908818458972456</v>
      </c>
      <c r="L4908">
        <f>VLOOKUP(D4907,'מדדים וריביות'!B:C,2)</f>
        <v>27738913.374535501</v>
      </c>
      <c r="M4908" s="30">
        <f t="shared" si="632"/>
        <v>0</v>
      </c>
      <c r="O4908" s="39">
        <f t="shared" si="629"/>
        <v>0</v>
      </c>
      <c r="P4908" s="39">
        <f t="shared" ref="P4908:P4971" si="633">J4909*G4908-G4908</f>
        <v>0</v>
      </c>
      <c r="Q4908" s="39">
        <f t="shared" si="630"/>
        <v>0</v>
      </c>
      <c r="R4908" s="41">
        <f t="shared" si="631"/>
        <v>0</v>
      </c>
    </row>
    <row r="4909" spans="4:18" x14ac:dyDescent="0.25">
      <c r="D4909" s="1">
        <v>37774</v>
      </c>
      <c r="E4909" s="1">
        <f t="shared" si="628"/>
        <v>37773</v>
      </c>
      <c r="F4909" s="30">
        <f t="shared" si="626"/>
        <v>0</v>
      </c>
      <c r="H4909" s="42">
        <f>IF(DAY(D4909)&gt;14,VLOOKUP(DATE(YEAR(E4909),MONTH(E4909)-1,DAY(1)),'מדדים וריביות'!B:C,2,FALSE),VLOOKUP(DATE(YEAR(E4909),MONTH(E4909)-2,DAY(1)),'מדדים וריביות'!B:C,2,FALSE))</f>
        <v>27875693.0262837</v>
      </c>
      <c r="I4909" s="43">
        <f>'ריבית יומית'!D4903</f>
        <v>1.6728325615589235E-4</v>
      </c>
      <c r="J4909" s="29">
        <f t="shared" si="627"/>
        <v>1.3906492135686292</v>
      </c>
      <c r="L4909">
        <f>VLOOKUP(D4908,'מדדים וריביות'!B:C,2)</f>
        <v>27574777.792437602</v>
      </c>
      <c r="M4909" s="30">
        <f t="shared" si="632"/>
        <v>0</v>
      </c>
      <c r="O4909" s="39">
        <f t="shared" si="629"/>
        <v>0</v>
      </c>
      <c r="P4909" s="39">
        <f t="shared" si="633"/>
        <v>0</v>
      </c>
      <c r="Q4909" s="39">
        <f t="shared" si="630"/>
        <v>0</v>
      </c>
      <c r="R4909" s="41">
        <f t="shared" si="631"/>
        <v>0</v>
      </c>
    </row>
    <row r="4910" spans="4:18" x14ac:dyDescent="0.25">
      <c r="D4910" s="1">
        <v>37775</v>
      </c>
      <c r="E4910" s="1">
        <f t="shared" si="628"/>
        <v>37773</v>
      </c>
      <c r="F4910" s="30">
        <f t="shared" si="626"/>
        <v>0</v>
      </c>
      <c r="H4910" s="42">
        <f>IF(DAY(D4910)&gt;14,VLOOKUP(DATE(YEAR(E4910),MONTH(E4910)-1,DAY(1)),'מדדים וריביות'!B:C,2,FALSE),VLOOKUP(DATE(YEAR(E4910),MONTH(E4910)-2,DAY(1)),'מדדים וריביות'!B:C,2,FALSE))</f>
        <v>27875693.0262837</v>
      </c>
      <c r="I4910" s="43">
        <f>'ריבית יומית'!D4904</f>
        <v>1.6728325615589235E-4</v>
      </c>
      <c r="J4910" s="29">
        <f t="shared" si="627"/>
        <v>1.3904166201489974</v>
      </c>
      <c r="L4910">
        <f>VLOOKUP(D4909,'מדדים וריביות'!B:C,2)</f>
        <v>27574777.792437602</v>
      </c>
      <c r="M4910" s="30">
        <f t="shared" si="632"/>
        <v>0</v>
      </c>
      <c r="O4910" s="39">
        <f t="shared" si="629"/>
        <v>0</v>
      </c>
      <c r="P4910" s="39">
        <f t="shared" si="633"/>
        <v>0</v>
      </c>
      <c r="Q4910" s="39">
        <f t="shared" si="630"/>
        <v>0</v>
      </c>
      <c r="R4910" s="41">
        <f t="shared" si="631"/>
        <v>0</v>
      </c>
    </row>
    <row r="4911" spans="4:18" x14ac:dyDescent="0.25">
      <c r="D4911" s="1">
        <v>37776</v>
      </c>
      <c r="E4911" s="1">
        <f t="shared" si="628"/>
        <v>37773</v>
      </c>
      <c r="F4911" s="30">
        <f t="shared" si="626"/>
        <v>0</v>
      </c>
      <c r="H4911" s="42">
        <f>IF(DAY(D4911)&gt;14,VLOOKUP(DATE(YEAR(E4911),MONTH(E4911)-1,DAY(1)),'מדדים וריביות'!B:C,2,FALSE),VLOOKUP(DATE(YEAR(E4911),MONTH(E4911)-2,DAY(1)),'מדדים וריביות'!B:C,2,FALSE))</f>
        <v>27875693.0262837</v>
      </c>
      <c r="I4911" s="43">
        <f>'ריבית יומית'!D4905</f>
        <v>1.6728325615589235E-4</v>
      </c>
      <c r="J4911" s="29">
        <f t="shared" si="627"/>
        <v>1.3901840656318425</v>
      </c>
      <c r="L4911">
        <f>VLOOKUP(D4910,'מדדים וריביות'!B:C,2)</f>
        <v>27574777.792437602</v>
      </c>
      <c r="M4911" s="30">
        <f t="shared" si="632"/>
        <v>0</v>
      </c>
      <c r="O4911" s="39">
        <f t="shared" si="629"/>
        <v>0</v>
      </c>
      <c r="P4911" s="39">
        <f t="shared" si="633"/>
        <v>0</v>
      </c>
      <c r="Q4911" s="39">
        <f t="shared" si="630"/>
        <v>0</v>
      </c>
      <c r="R4911" s="41">
        <f t="shared" si="631"/>
        <v>0</v>
      </c>
    </row>
    <row r="4912" spans="4:18" x14ac:dyDescent="0.25">
      <c r="D4912" s="1">
        <v>37777</v>
      </c>
      <c r="E4912" s="1">
        <f t="shared" si="628"/>
        <v>37773</v>
      </c>
      <c r="F4912" s="30">
        <f t="shared" si="626"/>
        <v>0</v>
      </c>
      <c r="H4912" s="42">
        <f>IF(DAY(D4912)&gt;14,VLOOKUP(DATE(YEAR(E4912),MONTH(E4912)-1,DAY(1)),'מדדים וריביות'!B:C,2,FALSE),VLOOKUP(DATE(YEAR(E4912),MONTH(E4912)-2,DAY(1)),'מדדים וריביות'!B:C,2,FALSE))</f>
        <v>27875693.0262837</v>
      </c>
      <c r="I4912" s="43">
        <f>'ריבית יומית'!D4906</f>
        <v>1.6728325615589235E-4</v>
      </c>
      <c r="J4912" s="29">
        <f t="shared" si="627"/>
        <v>1.3899515500106578</v>
      </c>
      <c r="L4912">
        <f>VLOOKUP(D4911,'מדדים וריביות'!B:C,2)</f>
        <v>27574777.792437602</v>
      </c>
      <c r="M4912" s="30">
        <f t="shared" si="632"/>
        <v>0</v>
      </c>
      <c r="O4912" s="39">
        <f t="shared" si="629"/>
        <v>0</v>
      </c>
      <c r="P4912" s="39">
        <f t="shared" si="633"/>
        <v>0</v>
      </c>
      <c r="Q4912" s="39">
        <f t="shared" si="630"/>
        <v>0</v>
      </c>
      <c r="R4912" s="41">
        <f t="shared" si="631"/>
        <v>0</v>
      </c>
    </row>
    <row r="4913" spans="4:18" x14ac:dyDescent="0.25">
      <c r="D4913" s="1">
        <v>37778</v>
      </c>
      <c r="E4913" s="1">
        <f t="shared" si="628"/>
        <v>37773</v>
      </c>
      <c r="F4913" s="30">
        <f t="shared" si="626"/>
        <v>0</v>
      </c>
      <c r="H4913" s="42">
        <f>IF(DAY(D4913)&gt;14,VLOOKUP(DATE(YEAR(E4913),MONTH(E4913)-1,DAY(1)),'מדדים וריביות'!B:C,2,FALSE),VLOOKUP(DATE(YEAR(E4913),MONTH(E4913)-2,DAY(1)),'מדדים וריביות'!B:C,2,FALSE))</f>
        <v>27875693.0262837</v>
      </c>
      <c r="I4913" s="43">
        <f>'ריבית יומית'!D4907</f>
        <v>1.6728325615589235E-4</v>
      </c>
      <c r="J4913" s="29">
        <f t="shared" si="627"/>
        <v>1.3897190732789377</v>
      </c>
      <c r="L4913">
        <f>VLOOKUP(D4912,'מדדים וריביות'!B:C,2)</f>
        <v>27574777.792437602</v>
      </c>
      <c r="M4913" s="30">
        <f t="shared" si="632"/>
        <v>0</v>
      </c>
      <c r="O4913" s="39">
        <f t="shared" si="629"/>
        <v>0</v>
      </c>
      <c r="P4913" s="39">
        <f t="shared" si="633"/>
        <v>0</v>
      </c>
      <c r="Q4913" s="39">
        <f t="shared" si="630"/>
        <v>0</v>
      </c>
      <c r="R4913" s="41">
        <f t="shared" si="631"/>
        <v>0</v>
      </c>
    </row>
    <row r="4914" spans="4:18" x14ac:dyDescent="0.25">
      <c r="D4914" s="1">
        <v>37779</v>
      </c>
      <c r="E4914" s="1">
        <f t="shared" si="628"/>
        <v>37773</v>
      </c>
      <c r="F4914" s="30">
        <f t="shared" si="626"/>
        <v>0</v>
      </c>
      <c r="H4914" s="42">
        <f>IF(DAY(D4914)&gt;14,VLOOKUP(DATE(YEAR(E4914),MONTH(E4914)-1,DAY(1)),'מדדים וריביות'!B:C,2,FALSE),VLOOKUP(DATE(YEAR(E4914),MONTH(E4914)-2,DAY(1)),'מדדים וריביות'!B:C,2,FALSE))</f>
        <v>27875693.0262837</v>
      </c>
      <c r="I4914" s="43">
        <f>'ריבית יומית'!D4908</f>
        <v>1.6728325615589235E-4</v>
      </c>
      <c r="J4914" s="29">
        <f t="shared" si="627"/>
        <v>1.3894866354301778</v>
      </c>
      <c r="L4914">
        <f>VLOOKUP(D4913,'מדדים וריביות'!B:C,2)</f>
        <v>27574777.792437602</v>
      </c>
      <c r="M4914" s="30">
        <f t="shared" si="632"/>
        <v>0</v>
      </c>
      <c r="O4914" s="39">
        <f t="shared" si="629"/>
        <v>0</v>
      </c>
      <c r="P4914" s="39">
        <f t="shared" si="633"/>
        <v>0</v>
      </c>
      <c r="Q4914" s="39">
        <f t="shared" si="630"/>
        <v>0</v>
      </c>
      <c r="R4914" s="41">
        <f t="shared" si="631"/>
        <v>0</v>
      </c>
    </row>
    <row r="4915" spans="4:18" x14ac:dyDescent="0.25">
      <c r="D4915" s="1">
        <v>37780</v>
      </c>
      <c r="E4915" s="1">
        <f t="shared" si="628"/>
        <v>37773</v>
      </c>
      <c r="F4915" s="30">
        <f t="shared" si="626"/>
        <v>0</v>
      </c>
      <c r="H4915" s="42">
        <f>IF(DAY(D4915)&gt;14,VLOOKUP(DATE(YEAR(E4915),MONTH(E4915)-1,DAY(1)),'מדדים וריביות'!B:C,2,FALSE),VLOOKUP(DATE(YEAR(E4915),MONTH(E4915)-2,DAY(1)),'מדדים וריביות'!B:C,2,FALSE))</f>
        <v>27875693.0262837</v>
      </c>
      <c r="I4915" s="43">
        <f>'ריבית יומית'!D4909</f>
        <v>1.6728325615589235E-4</v>
      </c>
      <c r="J4915" s="29">
        <f t="shared" si="627"/>
        <v>1.3892542364578748</v>
      </c>
      <c r="L4915">
        <f>VLOOKUP(D4914,'מדדים וריביות'!B:C,2)</f>
        <v>27574777.792437602</v>
      </c>
      <c r="M4915" s="30">
        <f t="shared" si="632"/>
        <v>0</v>
      </c>
      <c r="O4915" s="39">
        <f t="shared" si="629"/>
        <v>0</v>
      </c>
      <c r="P4915" s="39">
        <f t="shared" si="633"/>
        <v>0</v>
      </c>
      <c r="Q4915" s="39">
        <f t="shared" si="630"/>
        <v>0</v>
      </c>
      <c r="R4915" s="41">
        <f t="shared" si="631"/>
        <v>0</v>
      </c>
    </row>
    <row r="4916" spans="4:18" x14ac:dyDescent="0.25">
      <c r="D4916" s="1">
        <v>37781</v>
      </c>
      <c r="E4916" s="1">
        <f t="shared" si="628"/>
        <v>37773</v>
      </c>
      <c r="F4916" s="30">
        <f t="shared" si="626"/>
        <v>0</v>
      </c>
      <c r="H4916" s="42">
        <f>IF(DAY(D4916)&gt;14,VLOOKUP(DATE(YEAR(E4916),MONTH(E4916)-1,DAY(1)),'מדדים וריביות'!B:C,2,FALSE),VLOOKUP(DATE(YEAR(E4916),MONTH(E4916)-2,DAY(1)),'מדדים וריביות'!B:C,2,FALSE))</f>
        <v>27875693.0262837</v>
      </c>
      <c r="I4916" s="43">
        <f>'ריבית יומית'!D4910</f>
        <v>1.6728325615589235E-4</v>
      </c>
      <c r="J4916" s="29">
        <f t="shared" si="627"/>
        <v>1.3890218763555262</v>
      </c>
      <c r="L4916">
        <f>VLOOKUP(D4915,'מדדים וריביות'!B:C,2)</f>
        <v>27574777.792437602</v>
      </c>
      <c r="M4916" s="30">
        <f t="shared" si="632"/>
        <v>0</v>
      </c>
      <c r="O4916" s="39">
        <f t="shared" si="629"/>
        <v>0</v>
      </c>
      <c r="P4916" s="39">
        <f t="shared" si="633"/>
        <v>0</v>
      </c>
      <c r="Q4916" s="39">
        <f t="shared" si="630"/>
        <v>0</v>
      </c>
      <c r="R4916" s="41">
        <f t="shared" si="631"/>
        <v>0</v>
      </c>
    </row>
    <row r="4917" spans="4:18" x14ac:dyDescent="0.25">
      <c r="D4917" s="1">
        <v>37782</v>
      </c>
      <c r="E4917" s="1">
        <f t="shared" si="628"/>
        <v>37773</v>
      </c>
      <c r="F4917" s="30">
        <f t="shared" si="626"/>
        <v>0</v>
      </c>
      <c r="H4917" s="42">
        <f>IF(DAY(D4917)&gt;14,VLOOKUP(DATE(YEAR(E4917),MONTH(E4917)-1,DAY(1)),'מדדים וריביות'!B:C,2,FALSE),VLOOKUP(DATE(YEAR(E4917),MONTH(E4917)-2,DAY(1)),'מדדים וריביות'!B:C,2,FALSE))</f>
        <v>27875693.0262837</v>
      </c>
      <c r="I4917" s="43">
        <f>'ריבית יומית'!D4911</f>
        <v>1.6728325615589235E-4</v>
      </c>
      <c r="J4917" s="29">
        <f t="shared" si="627"/>
        <v>1.3887895551166309</v>
      </c>
      <c r="L4917">
        <f>VLOOKUP(D4916,'מדדים וריביות'!B:C,2)</f>
        <v>27574777.792437602</v>
      </c>
      <c r="M4917" s="30">
        <f t="shared" si="632"/>
        <v>0</v>
      </c>
      <c r="O4917" s="39">
        <f t="shared" si="629"/>
        <v>0</v>
      </c>
      <c r="P4917" s="39">
        <f t="shared" si="633"/>
        <v>0</v>
      </c>
      <c r="Q4917" s="39">
        <f t="shared" si="630"/>
        <v>0</v>
      </c>
      <c r="R4917" s="41">
        <f t="shared" si="631"/>
        <v>0</v>
      </c>
    </row>
    <row r="4918" spans="4:18" x14ac:dyDescent="0.25">
      <c r="D4918" s="1">
        <v>37783</v>
      </c>
      <c r="E4918" s="1">
        <f t="shared" si="628"/>
        <v>37773</v>
      </c>
      <c r="F4918" s="30">
        <f t="shared" si="626"/>
        <v>0</v>
      </c>
      <c r="H4918" s="42">
        <f>IF(DAY(D4918)&gt;14,VLOOKUP(DATE(YEAR(E4918),MONTH(E4918)-1,DAY(1)),'מדדים וריביות'!B:C,2,FALSE),VLOOKUP(DATE(YEAR(E4918),MONTH(E4918)-2,DAY(1)),'מדדים וריביות'!B:C,2,FALSE))</f>
        <v>27875693.0262837</v>
      </c>
      <c r="I4918" s="43">
        <f>'ריבית יומית'!D4912</f>
        <v>1.6728325615589235E-4</v>
      </c>
      <c r="J4918" s="29">
        <f t="shared" si="627"/>
        <v>1.3885572727346889</v>
      </c>
      <c r="L4918">
        <f>VLOOKUP(D4917,'מדדים וריביות'!B:C,2)</f>
        <v>27574777.792437602</v>
      </c>
      <c r="M4918" s="30">
        <f t="shared" si="632"/>
        <v>0</v>
      </c>
      <c r="O4918" s="39">
        <f t="shared" si="629"/>
        <v>0</v>
      </c>
      <c r="P4918" s="39">
        <f t="shared" si="633"/>
        <v>0</v>
      </c>
      <c r="Q4918" s="39">
        <f t="shared" si="630"/>
        <v>0</v>
      </c>
      <c r="R4918" s="41">
        <f t="shared" si="631"/>
        <v>0</v>
      </c>
    </row>
    <row r="4919" spans="4:18" x14ac:dyDescent="0.25">
      <c r="D4919" s="1">
        <v>37784</v>
      </c>
      <c r="E4919" s="1">
        <f t="shared" si="628"/>
        <v>37773</v>
      </c>
      <c r="F4919" s="30">
        <f t="shared" si="626"/>
        <v>0</v>
      </c>
      <c r="H4919" s="42">
        <f>IF(DAY(D4919)&gt;14,VLOOKUP(DATE(YEAR(E4919),MONTH(E4919)-1,DAY(1)),'מדדים וריביות'!B:C,2,FALSE),VLOOKUP(DATE(YEAR(E4919),MONTH(E4919)-2,DAY(1)),'מדדים וריביות'!B:C,2,FALSE))</f>
        <v>27875693.0262837</v>
      </c>
      <c r="I4919" s="43">
        <f>'ריבית יומית'!D4913</f>
        <v>1.6728325615589235E-4</v>
      </c>
      <c r="J4919" s="29">
        <f t="shared" si="627"/>
        <v>1.388325029203201</v>
      </c>
      <c r="L4919">
        <f>VLOOKUP(D4918,'מדדים וריביות'!B:C,2)</f>
        <v>27574777.792437602</v>
      </c>
      <c r="M4919" s="30">
        <f t="shared" si="632"/>
        <v>0</v>
      </c>
      <c r="O4919" s="39">
        <f t="shared" si="629"/>
        <v>0</v>
      </c>
      <c r="P4919" s="39">
        <f t="shared" si="633"/>
        <v>0</v>
      </c>
      <c r="Q4919" s="39">
        <f t="shared" si="630"/>
        <v>0</v>
      </c>
      <c r="R4919" s="41">
        <f t="shared" si="631"/>
        <v>0</v>
      </c>
    </row>
    <row r="4920" spans="4:18" x14ac:dyDescent="0.25">
      <c r="D4920" s="1">
        <v>37785</v>
      </c>
      <c r="E4920" s="1">
        <f t="shared" si="628"/>
        <v>37773</v>
      </c>
      <c r="F4920" s="30">
        <f t="shared" si="626"/>
        <v>0</v>
      </c>
      <c r="H4920" s="42">
        <f>IF(DAY(D4920)&gt;14,VLOOKUP(DATE(YEAR(E4920),MONTH(E4920)-1,DAY(1)),'מדדים וריביות'!B:C,2,FALSE),VLOOKUP(DATE(YEAR(E4920),MONTH(E4920)-2,DAY(1)),'מדדים וריביות'!B:C,2,FALSE))</f>
        <v>27875693.0262837</v>
      </c>
      <c r="I4920" s="43">
        <f>'ריבית יומית'!D4914</f>
        <v>1.6728325615589235E-4</v>
      </c>
      <c r="J4920" s="29">
        <f t="shared" si="627"/>
        <v>1.3880928245156694</v>
      </c>
      <c r="L4920">
        <f>VLOOKUP(D4919,'מדדים וריביות'!B:C,2)</f>
        <v>27574777.792437602</v>
      </c>
      <c r="M4920" s="30">
        <f t="shared" si="632"/>
        <v>0</v>
      </c>
      <c r="O4920" s="39">
        <f t="shared" si="629"/>
        <v>0</v>
      </c>
      <c r="P4920" s="39">
        <f t="shared" si="633"/>
        <v>0</v>
      </c>
      <c r="Q4920" s="39">
        <f t="shared" si="630"/>
        <v>0</v>
      </c>
      <c r="R4920" s="41">
        <f t="shared" si="631"/>
        <v>0</v>
      </c>
    </row>
    <row r="4921" spans="4:18" x14ac:dyDescent="0.25">
      <c r="D4921" s="1">
        <v>37786</v>
      </c>
      <c r="E4921" s="1">
        <f t="shared" si="628"/>
        <v>37773</v>
      </c>
      <c r="F4921" s="30">
        <f t="shared" si="626"/>
        <v>0</v>
      </c>
      <c r="H4921" s="42">
        <f>IF(DAY(D4921)&gt;14,VLOOKUP(DATE(YEAR(E4921),MONTH(E4921)-1,DAY(1)),'מדדים וריביות'!B:C,2,FALSE),VLOOKUP(DATE(YEAR(E4921),MONTH(E4921)-2,DAY(1)),'מדדים וריביות'!B:C,2,FALSE))</f>
        <v>27875693.0262837</v>
      </c>
      <c r="I4921" s="43">
        <f>'ריבית יומית'!D4915</f>
        <v>1.6728325615589235E-4</v>
      </c>
      <c r="J4921" s="29">
        <f t="shared" si="627"/>
        <v>1.387860658665597</v>
      </c>
      <c r="L4921">
        <f>VLOOKUP(D4920,'מדדים וריביות'!B:C,2)</f>
        <v>27574777.792437602</v>
      </c>
      <c r="M4921" s="30">
        <f t="shared" si="632"/>
        <v>0</v>
      </c>
      <c r="O4921" s="39">
        <f t="shared" si="629"/>
        <v>0</v>
      </c>
      <c r="P4921" s="39">
        <f t="shared" si="633"/>
        <v>0</v>
      </c>
      <c r="Q4921" s="39">
        <f t="shared" si="630"/>
        <v>0</v>
      </c>
      <c r="R4921" s="41">
        <f t="shared" si="631"/>
        <v>0</v>
      </c>
    </row>
    <row r="4922" spans="4:18" x14ac:dyDescent="0.25">
      <c r="D4922" s="1">
        <v>37787</v>
      </c>
      <c r="E4922" s="1">
        <f t="shared" si="628"/>
        <v>37773</v>
      </c>
      <c r="F4922" s="30">
        <f t="shared" si="626"/>
        <v>0</v>
      </c>
      <c r="H4922" s="42">
        <f>IF(DAY(D4922)&gt;14,VLOOKUP(DATE(YEAR(E4922),MONTH(E4922)-1,DAY(1)),'מדדים וריביות'!B:C,2,FALSE),VLOOKUP(DATE(YEAR(E4922),MONTH(E4922)-2,DAY(1)),'מדדים וריביות'!B:C,2,FALSE))</f>
        <v>27738913.374535501</v>
      </c>
      <c r="I4922" s="43">
        <f>'ריבית יומית'!D4916</f>
        <v>1.6728325615589235E-4</v>
      </c>
      <c r="J4922" s="29">
        <f t="shared" si="627"/>
        <v>1.3876285316464885</v>
      </c>
      <c r="L4922">
        <f>VLOOKUP(D4921,'מדדים וריביות'!B:C,2)</f>
        <v>27574777.792437602</v>
      </c>
      <c r="M4922" s="30">
        <f t="shared" si="632"/>
        <v>0</v>
      </c>
      <c r="O4922" s="39">
        <f t="shared" si="629"/>
        <v>0</v>
      </c>
      <c r="P4922" s="39">
        <f t="shared" si="633"/>
        <v>0</v>
      </c>
      <c r="Q4922" s="39">
        <f t="shared" si="630"/>
        <v>0</v>
      </c>
      <c r="R4922" s="41">
        <f t="shared" si="631"/>
        <v>0</v>
      </c>
    </row>
    <row r="4923" spans="4:18" x14ac:dyDescent="0.25">
      <c r="D4923" s="1">
        <v>37788</v>
      </c>
      <c r="E4923" s="1">
        <f t="shared" si="628"/>
        <v>37773</v>
      </c>
      <c r="F4923" s="30">
        <f t="shared" si="626"/>
        <v>0</v>
      </c>
      <c r="H4923" s="42">
        <f>IF(DAY(D4923)&gt;14,VLOOKUP(DATE(YEAR(E4923),MONTH(E4923)-1,DAY(1)),'מדדים וריביות'!B:C,2,FALSE),VLOOKUP(DATE(YEAR(E4923),MONTH(E4923)-2,DAY(1)),'מדדים וריביות'!B:C,2,FALSE))</f>
        <v>27738913.374535501</v>
      </c>
      <c r="I4923" s="43">
        <f>'ריבית יומית'!D4917</f>
        <v>1.6728325615589235E-4</v>
      </c>
      <c r="J4923" s="29">
        <f t="shared" si="627"/>
        <v>1.3873964434518486</v>
      </c>
      <c r="L4923">
        <f>VLOOKUP(D4922,'מדדים וריביות'!B:C,2)</f>
        <v>27574777.792437602</v>
      </c>
      <c r="M4923" s="30">
        <f t="shared" si="632"/>
        <v>0</v>
      </c>
      <c r="O4923" s="39">
        <f t="shared" si="629"/>
        <v>0</v>
      </c>
      <c r="P4923" s="39">
        <f t="shared" si="633"/>
        <v>0</v>
      </c>
      <c r="Q4923" s="39">
        <f t="shared" si="630"/>
        <v>0</v>
      </c>
      <c r="R4923" s="41">
        <f t="shared" si="631"/>
        <v>0</v>
      </c>
    </row>
    <row r="4924" spans="4:18" x14ac:dyDescent="0.25">
      <c r="D4924" s="1">
        <v>37789</v>
      </c>
      <c r="E4924" s="1">
        <f t="shared" si="628"/>
        <v>37773</v>
      </c>
      <c r="F4924" s="30">
        <f t="shared" si="626"/>
        <v>0</v>
      </c>
      <c r="H4924" s="42">
        <f>IF(DAY(D4924)&gt;14,VLOOKUP(DATE(YEAR(E4924),MONTH(E4924)-1,DAY(1)),'מדדים וריביות'!B:C,2,FALSE),VLOOKUP(DATE(YEAR(E4924),MONTH(E4924)-2,DAY(1)),'מדדים וריביות'!B:C,2,FALSE))</f>
        <v>27738913.374535501</v>
      </c>
      <c r="I4924" s="43">
        <f>'ריבית יומית'!D4918</f>
        <v>1.6728325615589235E-4</v>
      </c>
      <c r="J4924" s="29">
        <f t="shared" si="627"/>
        <v>1.3871643940751843</v>
      </c>
      <c r="L4924">
        <f>VLOOKUP(D4923,'מדדים וריביות'!B:C,2)</f>
        <v>27574777.792437602</v>
      </c>
      <c r="M4924" s="30">
        <f t="shared" si="632"/>
        <v>0</v>
      </c>
      <c r="O4924" s="39">
        <f t="shared" si="629"/>
        <v>0</v>
      </c>
      <c r="P4924" s="39">
        <f t="shared" si="633"/>
        <v>0</v>
      </c>
      <c r="Q4924" s="39">
        <f t="shared" si="630"/>
        <v>0</v>
      </c>
      <c r="R4924" s="41">
        <f t="shared" si="631"/>
        <v>0</v>
      </c>
    </row>
    <row r="4925" spans="4:18" x14ac:dyDescent="0.25">
      <c r="D4925" s="1">
        <v>37790</v>
      </c>
      <c r="E4925" s="1">
        <f t="shared" si="628"/>
        <v>37773</v>
      </c>
      <c r="F4925" s="30">
        <f t="shared" si="626"/>
        <v>0</v>
      </c>
      <c r="H4925" s="42">
        <f>IF(DAY(D4925)&gt;14,VLOOKUP(DATE(YEAR(E4925),MONTH(E4925)-1,DAY(1)),'מדדים וריביות'!B:C,2,FALSE),VLOOKUP(DATE(YEAR(E4925),MONTH(E4925)-2,DAY(1)),'מדדים וריביות'!B:C,2,FALSE))</f>
        <v>27738913.374535501</v>
      </c>
      <c r="I4925" s="43">
        <f>'ריבית יומית'!D4919</f>
        <v>1.6728325615589235E-4</v>
      </c>
      <c r="J4925" s="29">
        <f t="shared" si="627"/>
        <v>1.3869323835100027</v>
      </c>
      <c r="L4925">
        <f>VLOOKUP(D4924,'מדדים וריביות'!B:C,2)</f>
        <v>27574777.792437602</v>
      </c>
      <c r="M4925" s="30">
        <f t="shared" si="632"/>
        <v>0</v>
      </c>
      <c r="O4925" s="39">
        <f t="shared" si="629"/>
        <v>0</v>
      </c>
      <c r="P4925" s="39">
        <f t="shared" si="633"/>
        <v>0</v>
      </c>
      <c r="Q4925" s="39">
        <f t="shared" si="630"/>
        <v>0</v>
      </c>
      <c r="R4925" s="41">
        <f t="shared" si="631"/>
        <v>0</v>
      </c>
    </row>
    <row r="4926" spans="4:18" x14ac:dyDescent="0.25">
      <c r="D4926" s="1">
        <v>37791</v>
      </c>
      <c r="E4926" s="1">
        <f t="shared" si="628"/>
        <v>37773</v>
      </c>
      <c r="F4926" s="30">
        <f t="shared" si="626"/>
        <v>0</v>
      </c>
      <c r="H4926" s="42">
        <f>IF(DAY(D4926)&gt;14,VLOOKUP(DATE(YEAR(E4926),MONTH(E4926)-1,DAY(1)),'מדדים וריביות'!B:C,2,FALSE),VLOOKUP(DATE(YEAR(E4926),MONTH(E4926)-2,DAY(1)),'מדדים וריביות'!B:C,2,FALSE))</f>
        <v>27738913.374535501</v>
      </c>
      <c r="I4926" s="43">
        <f>'ריבית יומית'!D4920</f>
        <v>1.6728325615589235E-4</v>
      </c>
      <c r="J4926" s="29">
        <f t="shared" si="627"/>
        <v>1.3867004117498125</v>
      </c>
      <c r="L4926">
        <f>VLOOKUP(D4925,'מדדים וריביות'!B:C,2)</f>
        <v>27574777.792437602</v>
      </c>
      <c r="M4926" s="30">
        <f t="shared" si="632"/>
        <v>0</v>
      </c>
      <c r="O4926" s="39">
        <f t="shared" si="629"/>
        <v>0</v>
      </c>
      <c r="P4926" s="39">
        <f t="shared" si="633"/>
        <v>0</v>
      </c>
      <c r="Q4926" s="39">
        <f t="shared" si="630"/>
        <v>0</v>
      </c>
      <c r="R4926" s="41">
        <f t="shared" si="631"/>
        <v>0</v>
      </c>
    </row>
    <row r="4927" spans="4:18" x14ac:dyDescent="0.25">
      <c r="D4927" s="1">
        <v>37792</v>
      </c>
      <c r="E4927" s="1">
        <f t="shared" si="628"/>
        <v>37773</v>
      </c>
      <c r="F4927" s="30">
        <f t="shared" si="626"/>
        <v>0</v>
      </c>
      <c r="H4927" s="42">
        <f>IF(DAY(D4927)&gt;14,VLOOKUP(DATE(YEAR(E4927),MONTH(E4927)-1,DAY(1)),'מדדים וריביות'!B:C,2,FALSE),VLOOKUP(DATE(YEAR(E4927),MONTH(E4927)-2,DAY(1)),'מדדים וריביות'!B:C,2,FALSE))</f>
        <v>27738913.374535501</v>
      </c>
      <c r="I4927" s="43">
        <f>'ריבית יומית'!D4921</f>
        <v>1.6728325615589235E-4</v>
      </c>
      <c r="J4927" s="29">
        <f t="shared" si="627"/>
        <v>1.3864684787881234</v>
      </c>
      <c r="L4927">
        <f>VLOOKUP(D4926,'מדדים וריביות'!B:C,2)</f>
        <v>27574777.792437602</v>
      </c>
      <c r="M4927" s="30">
        <f t="shared" si="632"/>
        <v>0</v>
      </c>
      <c r="O4927" s="39">
        <f t="shared" si="629"/>
        <v>0</v>
      </c>
      <c r="P4927" s="39">
        <f t="shared" si="633"/>
        <v>0</v>
      </c>
      <c r="Q4927" s="39">
        <f t="shared" si="630"/>
        <v>0</v>
      </c>
      <c r="R4927" s="41">
        <f t="shared" si="631"/>
        <v>0</v>
      </c>
    </row>
    <row r="4928" spans="4:18" x14ac:dyDescent="0.25">
      <c r="D4928" s="1">
        <v>37793</v>
      </c>
      <c r="E4928" s="1">
        <f t="shared" si="628"/>
        <v>37773</v>
      </c>
      <c r="F4928" s="30">
        <f t="shared" ref="F4928:F4991" si="634">M4927</f>
        <v>0</v>
      </c>
      <c r="H4928" s="42">
        <f>IF(DAY(D4928)&gt;14,VLOOKUP(DATE(YEAR(E4928),MONTH(E4928)-1,DAY(1)),'מדדים וריביות'!B:C,2,FALSE),VLOOKUP(DATE(YEAR(E4928),MONTH(E4928)-2,DAY(1)),'מדדים וריביות'!B:C,2,FALSE))</f>
        <v>27738913.374535501</v>
      </c>
      <c r="I4928" s="43">
        <f>'ריבית יומית'!D4922</f>
        <v>1.6728325615589235E-4</v>
      </c>
      <c r="J4928" s="29">
        <f t="shared" si="627"/>
        <v>1.3862365846184459</v>
      </c>
      <c r="L4928">
        <f>VLOOKUP(D4927,'מדדים וריביות'!B:C,2)</f>
        <v>27574777.792437602</v>
      </c>
      <c r="M4928" s="30">
        <f t="shared" si="632"/>
        <v>0</v>
      </c>
      <c r="O4928" s="39">
        <f t="shared" si="629"/>
        <v>0</v>
      </c>
      <c r="P4928" s="39">
        <f t="shared" si="633"/>
        <v>0</v>
      </c>
      <c r="Q4928" s="39">
        <f t="shared" si="630"/>
        <v>0</v>
      </c>
      <c r="R4928" s="41">
        <f t="shared" si="631"/>
        <v>0</v>
      </c>
    </row>
    <row r="4929" spans="4:18" x14ac:dyDescent="0.25">
      <c r="D4929" s="1">
        <v>37794</v>
      </c>
      <c r="E4929" s="1">
        <f t="shared" si="628"/>
        <v>37773</v>
      </c>
      <c r="F4929" s="30">
        <f t="shared" si="634"/>
        <v>0</v>
      </c>
      <c r="H4929" s="42">
        <f>IF(DAY(D4929)&gt;14,VLOOKUP(DATE(YEAR(E4929),MONTH(E4929)-1,DAY(1)),'מדדים וריביות'!B:C,2,FALSE),VLOOKUP(DATE(YEAR(E4929),MONTH(E4929)-2,DAY(1)),'מדדים וריביות'!B:C,2,FALSE))</f>
        <v>27738913.374535501</v>
      </c>
      <c r="I4929" s="43">
        <f>'ריבית יומית'!D4923</f>
        <v>1.6728325615589235E-4</v>
      </c>
      <c r="J4929" s="29">
        <f t="shared" si="627"/>
        <v>1.3860047292342921</v>
      </c>
      <c r="L4929">
        <f>VLOOKUP(D4928,'מדדים וריביות'!B:C,2)</f>
        <v>27574777.792437602</v>
      </c>
      <c r="M4929" s="30">
        <f t="shared" si="632"/>
        <v>0</v>
      </c>
      <c r="O4929" s="39">
        <f t="shared" si="629"/>
        <v>0</v>
      </c>
      <c r="P4929" s="39">
        <f t="shared" si="633"/>
        <v>0</v>
      </c>
      <c r="Q4929" s="39">
        <f t="shared" si="630"/>
        <v>0</v>
      </c>
      <c r="R4929" s="41">
        <f t="shared" si="631"/>
        <v>0</v>
      </c>
    </row>
    <row r="4930" spans="4:18" x14ac:dyDescent="0.25">
      <c r="D4930" s="1">
        <v>37795</v>
      </c>
      <c r="E4930" s="1">
        <f t="shared" si="628"/>
        <v>37773</v>
      </c>
      <c r="F4930" s="30">
        <f t="shared" si="634"/>
        <v>0</v>
      </c>
      <c r="H4930" s="42">
        <f>IF(DAY(D4930)&gt;14,VLOOKUP(DATE(YEAR(E4930),MONTH(E4930)-1,DAY(1)),'מדדים וריביות'!B:C,2,FALSE),VLOOKUP(DATE(YEAR(E4930),MONTH(E4930)-2,DAY(1)),'מדדים וריביות'!B:C,2,FALSE))</f>
        <v>27738913.374535501</v>
      </c>
      <c r="I4930" s="43">
        <f>'ריבית יומית'!D4924</f>
        <v>1.6728325615589235E-4</v>
      </c>
      <c r="J4930" s="29">
        <f t="shared" si="627"/>
        <v>1.3857729126291749</v>
      </c>
      <c r="L4930">
        <f>VLOOKUP(D4929,'מדדים וריביות'!B:C,2)</f>
        <v>27574777.792437602</v>
      </c>
      <c r="M4930" s="30">
        <f t="shared" si="632"/>
        <v>0</v>
      </c>
      <c r="O4930" s="39">
        <f t="shared" si="629"/>
        <v>0</v>
      </c>
      <c r="P4930" s="39">
        <f t="shared" si="633"/>
        <v>0</v>
      </c>
      <c r="Q4930" s="39">
        <f t="shared" si="630"/>
        <v>0</v>
      </c>
      <c r="R4930" s="41">
        <f t="shared" si="631"/>
        <v>0</v>
      </c>
    </row>
    <row r="4931" spans="4:18" x14ac:dyDescent="0.25">
      <c r="D4931" s="1">
        <v>37796</v>
      </c>
      <c r="E4931" s="1">
        <f t="shared" si="628"/>
        <v>37773</v>
      </c>
      <c r="F4931" s="30">
        <f t="shared" si="634"/>
        <v>0</v>
      </c>
      <c r="H4931" s="42">
        <f>IF(DAY(D4931)&gt;14,VLOOKUP(DATE(YEAR(E4931),MONTH(E4931)-1,DAY(1)),'מדדים וריביות'!B:C,2,FALSE),VLOOKUP(DATE(YEAR(E4931),MONTH(E4931)-2,DAY(1)),'מדדים וריביות'!B:C,2,FALSE))</f>
        <v>27738913.374535501</v>
      </c>
      <c r="I4931" s="43">
        <f>'ריבית יומית'!D4925</f>
        <v>1.6728325615589235E-4</v>
      </c>
      <c r="J4931" s="29">
        <f t="shared" si="627"/>
        <v>1.3855411347966082</v>
      </c>
      <c r="L4931">
        <f>VLOOKUP(D4930,'מדדים וריביות'!B:C,2)</f>
        <v>27574777.792437602</v>
      </c>
      <c r="M4931" s="30">
        <f t="shared" si="632"/>
        <v>0</v>
      </c>
      <c r="O4931" s="39">
        <f t="shared" si="629"/>
        <v>0</v>
      </c>
      <c r="P4931" s="39">
        <f t="shared" si="633"/>
        <v>0</v>
      </c>
      <c r="Q4931" s="39">
        <f t="shared" si="630"/>
        <v>0</v>
      </c>
      <c r="R4931" s="41">
        <f t="shared" si="631"/>
        <v>0</v>
      </c>
    </row>
    <row r="4932" spans="4:18" x14ac:dyDescent="0.25">
      <c r="D4932" s="1">
        <v>37797</v>
      </c>
      <c r="E4932" s="1">
        <f t="shared" si="628"/>
        <v>37773</v>
      </c>
      <c r="F4932" s="30">
        <f t="shared" si="634"/>
        <v>0</v>
      </c>
      <c r="H4932" s="42">
        <f>IF(DAY(D4932)&gt;14,VLOOKUP(DATE(YEAR(E4932),MONTH(E4932)-1,DAY(1)),'מדדים וריביות'!B:C,2,FALSE),VLOOKUP(DATE(YEAR(E4932),MONTH(E4932)-2,DAY(1)),'מדדים וריביות'!B:C,2,FALSE))</f>
        <v>27738913.374535501</v>
      </c>
      <c r="I4932" s="43">
        <f>'ריבית יומית'!D4926</f>
        <v>1.6728325615589235E-4</v>
      </c>
      <c r="J4932" s="29">
        <f t="shared" si="627"/>
        <v>1.3853093957301073</v>
      </c>
      <c r="L4932">
        <f>VLOOKUP(D4931,'מדדים וריביות'!B:C,2)</f>
        <v>27574777.792437602</v>
      </c>
      <c r="M4932" s="30">
        <f t="shared" si="632"/>
        <v>0</v>
      </c>
      <c r="O4932" s="39">
        <f t="shared" si="629"/>
        <v>0</v>
      </c>
      <c r="P4932" s="39">
        <f t="shared" si="633"/>
        <v>0</v>
      </c>
      <c r="Q4932" s="39">
        <f t="shared" si="630"/>
        <v>0</v>
      </c>
      <c r="R4932" s="41">
        <f t="shared" si="631"/>
        <v>0</v>
      </c>
    </row>
    <row r="4933" spans="4:18" x14ac:dyDescent="0.25">
      <c r="D4933" s="1">
        <v>37798</v>
      </c>
      <c r="E4933" s="1">
        <f t="shared" si="628"/>
        <v>37773</v>
      </c>
      <c r="F4933" s="30">
        <f t="shared" si="634"/>
        <v>0</v>
      </c>
      <c r="H4933" s="42">
        <f>IF(DAY(D4933)&gt;14,VLOOKUP(DATE(YEAR(E4933),MONTH(E4933)-1,DAY(1)),'מדדים וריביות'!B:C,2,FALSE),VLOOKUP(DATE(YEAR(E4933),MONTH(E4933)-2,DAY(1)),'מדדים וריביות'!B:C,2,FALSE))</f>
        <v>27738913.374535501</v>
      </c>
      <c r="I4933" s="43">
        <f>'ריבית יומית'!D4927</f>
        <v>1.6728325615589235E-4</v>
      </c>
      <c r="J4933" s="29">
        <f t="shared" si="627"/>
        <v>1.385077695423188</v>
      </c>
      <c r="L4933">
        <f>VLOOKUP(D4932,'מדדים וריביות'!B:C,2)</f>
        <v>27574777.792437602</v>
      </c>
      <c r="M4933" s="30">
        <f t="shared" si="632"/>
        <v>0</v>
      </c>
      <c r="O4933" s="39">
        <f t="shared" si="629"/>
        <v>0</v>
      </c>
      <c r="P4933" s="39">
        <f t="shared" si="633"/>
        <v>0</v>
      </c>
      <c r="Q4933" s="39">
        <f t="shared" si="630"/>
        <v>0</v>
      </c>
      <c r="R4933" s="41">
        <f t="shared" si="631"/>
        <v>0</v>
      </c>
    </row>
    <row r="4934" spans="4:18" x14ac:dyDescent="0.25">
      <c r="D4934" s="1">
        <v>37799</v>
      </c>
      <c r="E4934" s="1">
        <f t="shared" si="628"/>
        <v>37773</v>
      </c>
      <c r="F4934" s="30">
        <f t="shared" si="634"/>
        <v>0</v>
      </c>
      <c r="H4934" s="42">
        <f>IF(DAY(D4934)&gt;14,VLOOKUP(DATE(YEAR(E4934),MONTH(E4934)-1,DAY(1)),'מדדים וריביות'!B:C,2,FALSE),VLOOKUP(DATE(YEAR(E4934),MONTH(E4934)-2,DAY(1)),'מדדים וריביות'!B:C,2,FALSE))</f>
        <v>27738913.374535501</v>
      </c>
      <c r="I4934" s="43">
        <f>'ריבית יומית'!D4928</f>
        <v>1.6728325615589235E-4</v>
      </c>
      <c r="J4934" s="29">
        <f t="shared" si="627"/>
        <v>1.3848460338693678</v>
      </c>
      <c r="L4934">
        <f>VLOOKUP(D4933,'מדדים וריביות'!B:C,2)</f>
        <v>27574777.792437602</v>
      </c>
      <c r="M4934" s="30">
        <f t="shared" si="632"/>
        <v>0</v>
      </c>
      <c r="O4934" s="39">
        <f t="shared" si="629"/>
        <v>0</v>
      </c>
      <c r="P4934" s="39">
        <f t="shared" si="633"/>
        <v>0</v>
      </c>
      <c r="Q4934" s="39">
        <f t="shared" si="630"/>
        <v>0</v>
      </c>
      <c r="R4934" s="41">
        <f t="shared" si="631"/>
        <v>0</v>
      </c>
    </row>
    <row r="4935" spans="4:18" x14ac:dyDescent="0.25">
      <c r="D4935" s="1">
        <v>37800</v>
      </c>
      <c r="E4935" s="1">
        <f t="shared" si="628"/>
        <v>37773</v>
      </c>
      <c r="F4935" s="30">
        <f t="shared" si="634"/>
        <v>0</v>
      </c>
      <c r="H4935" s="42">
        <f>IF(DAY(D4935)&gt;14,VLOOKUP(DATE(YEAR(E4935),MONTH(E4935)-1,DAY(1)),'מדדים וריביות'!B:C,2,FALSE),VLOOKUP(DATE(YEAR(E4935),MONTH(E4935)-2,DAY(1)),'מדדים וריביות'!B:C,2,FALSE))</f>
        <v>27738913.374535501</v>
      </c>
      <c r="I4935" s="43">
        <f>'ריבית יומית'!D4929</f>
        <v>1.6728325615589235E-4</v>
      </c>
      <c r="J4935" s="29">
        <f t="shared" si="627"/>
        <v>1.384614411062165</v>
      </c>
      <c r="L4935">
        <f>VLOOKUP(D4934,'מדדים וריביות'!B:C,2)</f>
        <v>27574777.792437602</v>
      </c>
      <c r="M4935" s="30">
        <f t="shared" si="632"/>
        <v>0</v>
      </c>
      <c r="O4935" s="39">
        <f t="shared" si="629"/>
        <v>0</v>
      </c>
      <c r="P4935" s="39">
        <f t="shared" si="633"/>
        <v>0</v>
      </c>
      <c r="Q4935" s="39">
        <f t="shared" si="630"/>
        <v>0</v>
      </c>
      <c r="R4935" s="41">
        <f t="shared" si="631"/>
        <v>0</v>
      </c>
    </row>
    <row r="4936" spans="4:18" x14ac:dyDescent="0.25">
      <c r="D4936" s="1">
        <v>37801</v>
      </c>
      <c r="E4936" s="1">
        <f t="shared" si="628"/>
        <v>37773</v>
      </c>
      <c r="F4936" s="30">
        <f t="shared" si="634"/>
        <v>0</v>
      </c>
      <c r="H4936" s="42">
        <f>IF(DAY(D4936)&gt;14,VLOOKUP(DATE(YEAR(E4936),MONTH(E4936)-1,DAY(1)),'מדדים וריביות'!B:C,2,FALSE),VLOOKUP(DATE(YEAR(E4936),MONTH(E4936)-2,DAY(1)),'מדדים וריביות'!B:C,2,FALSE))</f>
        <v>27738913.374535501</v>
      </c>
      <c r="I4936" s="43">
        <f>'ריבית יומית'!D4930</f>
        <v>1.6728325615589235E-4</v>
      </c>
      <c r="J4936" s="29">
        <f t="shared" si="627"/>
        <v>1.3843828269950988</v>
      </c>
      <c r="L4936">
        <f>VLOOKUP(D4935,'מדדים וריביות'!B:C,2)</f>
        <v>27574777.792437602</v>
      </c>
      <c r="M4936" s="30">
        <f t="shared" si="632"/>
        <v>0</v>
      </c>
      <c r="O4936" s="39">
        <f t="shared" si="629"/>
        <v>0</v>
      </c>
      <c r="P4936" s="39">
        <f t="shared" si="633"/>
        <v>0</v>
      </c>
      <c r="Q4936" s="39">
        <f t="shared" si="630"/>
        <v>0</v>
      </c>
      <c r="R4936" s="41">
        <f t="shared" si="631"/>
        <v>0</v>
      </c>
    </row>
    <row r="4937" spans="4:18" x14ac:dyDescent="0.25">
      <c r="D4937" s="1">
        <v>37802</v>
      </c>
      <c r="E4937" s="1">
        <f t="shared" si="628"/>
        <v>37773</v>
      </c>
      <c r="F4937" s="30">
        <f t="shared" si="634"/>
        <v>0</v>
      </c>
      <c r="H4937" s="42">
        <f>IF(DAY(D4937)&gt;14,VLOOKUP(DATE(YEAR(E4937),MONTH(E4937)-1,DAY(1)),'מדדים וריביות'!B:C,2,FALSE),VLOOKUP(DATE(YEAR(E4937),MONTH(E4937)-2,DAY(1)),'מדדים וריביות'!B:C,2,FALSE))</f>
        <v>27738913.374535501</v>
      </c>
      <c r="I4937" s="43">
        <f>'ריבית יומית'!D4931</f>
        <v>1.6728325615589235E-4</v>
      </c>
      <c r="J4937" s="29">
        <f t="shared" ref="J4937:J5000" si="635">J4938*(1+I4937)</f>
        <v>1.3841512816616901</v>
      </c>
      <c r="L4937">
        <f>VLOOKUP(D4936,'מדדים וריביות'!B:C,2)</f>
        <v>27574777.792437602</v>
      </c>
      <c r="M4937" s="30">
        <f t="shared" si="632"/>
        <v>0</v>
      </c>
      <c r="O4937" s="39">
        <f t="shared" si="629"/>
        <v>0</v>
      </c>
      <c r="P4937" s="39">
        <f t="shared" si="633"/>
        <v>0</v>
      </c>
      <c r="Q4937" s="39">
        <f t="shared" si="630"/>
        <v>0</v>
      </c>
      <c r="R4937" s="41">
        <f t="shared" si="631"/>
        <v>0</v>
      </c>
    </row>
    <row r="4938" spans="4:18" x14ac:dyDescent="0.25">
      <c r="D4938" s="1">
        <v>37803</v>
      </c>
      <c r="E4938" s="1">
        <f t="shared" ref="E4938:E5001" si="636">DATE(YEAR(D4938),MONTH(D4938),DAY(1))</f>
        <v>37803</v>
      </c>
      <c r="F4938" s="30">
        <f t="shared" si="634"/>
        <v>0</v>
      </c>
      <c r="H4938" s="42">
        <f>IF(DAY(D4938)&gt;14,VLOOKUP(DATE(YEAR(E4938),MONTH(E4938)-1,DAY(1)),'מדדים וריביות'!B:C,2,FALSE),VLOOKUP(DATE(YEAR(E4938),MONTH(E4938)-2,DAY(1)),'מדדים וריביות'!B:C,2,FALSE))</f>
        <v>27738913.374535501</v>
      </c>
      <c r="I4938" s="43">
        <f>'ריבית יומית'!D4932</f>
        <v>1.4659737522282335E-4</v>
      </c>
      <c r="J4938" s="29">
        <f t="shared" si="635"/>
        <v>1.3839197750554604</v>
      </c>
      <c r="L4938">
        <f>VLOOKUP(D4937,'מדדים וריביות'!B:C,2)</f>
        <v>27574777.792437602</v>
      </c>
      <c r="M4938" s="30">
        <f t="shared" si="632"/>
        <v>0</v>
      </c>
      <c r="O4938" s="39">
        <f t="shared" ref="O4938:O5001" si="637">$D$4/H4938*G4938-G4938</f>
        <v>0</v>
      </c>
      <c r="P4938" s="39">
        <f t="shared" si="633"/>
        <v>0</v>
      </c>
      <c r="Q4938" s="39">
        <f t="shared" ref="Q4938:Q5001" si="638">$D$4/H4938*P4938-P4938</f>
        <v>0</v>
      </c>
      <c r="R4938" s="41">
        <f t="shared" ref="R4938:R5001" si="639">SUM(O4938:Q4938)</f>
        <v>0</v>
      </c>
    </row>
    <row r="4939" spans="4:18" x14ac:dyDescent="0.25">
      <c r="D4939" s="1">
        <v>37804</v>
      </c>
      <c r="E4939" s="1">
        <f t="shared" si="636"/>
        <v>37803</v>
      </c>
      <c r="F4939" s="30">
        <f t="shared" si="634"/>
        <v>0</v>
      </c>
      <c r="H4939" s="42">
        <f>IF(DAY(D4939)&gt;14,VLOOKUP(DATE(YEAR(E4939),MONTH(E4939)-1,DAY(1)),'מדדים וריביות'!B:C,2,FALSE),VLOOKUP(DATE(YEAR(E4939),MONTH(E4939)-2,DAY(1)),'מדדים וריביות'!B:C,2,FALSE))</f>
        <v>27738913.374535501</v>
      </c>
      <c r="I4939" s="43">
        <f>'ריבית יומית'!D4933</f>
        <v>1.4659737522282335E-4</v>
      </c>
      <c r="J4939" s="29">
        <f t="shared" si="635"/>
        <v>1.3837169257860888</v>
      </c>
      <c r="L4939">
        <f>VLOOKUP(D4938,'מדדים וריביות'!B:C,2)</f>
        <v>27383286.2799902</v>
      </c>
      <c r="M4939" s="30">
        <f t="shared" si="632"/>
        <v>0</v>
      </c>
      <c r="O4939" s="39">
        <f t="shared" si="637"/>
        <v>0</v>
      </c>
      <c r="P4939" s="39">
        <f t="shared" si="633"/>
        <v>0</v>
      </c>
      <c r="Q4939" s="39">
        <f t="shared" si="638"/>
        <v>0</v>
      </c>
      <c r="R4939" s="41">
        <f t="shared" si="639"/>
        <v>0</v>
      </c>
    </row>
    <row r="4940" spans="4:18" x14ac:dyDescent="0.25">
      <c r="D4940" s="1">
        <v>37805</v>
      </c>
      <c r="E4940" s="1">
        <f t="shared" si="636"/>
        <v>37803</v>
      </c>
      <c r="F4940" s="30">
        <f t="shared" si="634"/>
        <v>0</v>
      </c>
      <c r="H4940" s="42">
        <f>IF(DAY(D4940)&gt;14,VLOOKUP(DATE(YEAR(E4940),MONTH(E4940)-1,DAY(1)),'מדדים וריביות'!B:C,2,FALSE),VLOOKUP(DATE(YEAR(E4940),MONTH(E4940)-2,DAY(1)),'מדדים וריביות'!B:C,2,FALSE))</f>
        <v>27738913.374535501</v>
      </c>
      <c r="I4940" s="43">
        <f>'ריבית יומית'!D4934</f>
        <v>1.4659737522282335E-4</v>
      </c>
      <c r="J4940" s="29">
        <f t="shared" si="635"/>
        <v>1.3835141062495289</v>
      </c>
      <c r="L4940">
        <f>VLOOKUP(D4939,'מדדים וריביות'!B:C,2)</f>
        <v>27383286.2799902</v>
      </c>
      <c r="M4940" s="30">
        <f t="shared" ref="M4940:M5003" si="640">F4940*(1+I4940)*L4940/H4940+G4940-K4940</f>
        <v>0</v>
      </c>
      <c r="O4940" s="39">
        <f t="shared" si="637"/>
        <v>0</v>
      </c>
      <c r="P4940" s="39">
        <f t="shared" si="633"/>
        <v>0</v>
      </c>
      <c r="Q4940" s="39">
        <f t="shared" si="638"/>
        <v>0</v>
      </c>
      <c r="R4940" s="41">
        <f t="shared" si="639"/>
        <v>0</v>
      </c>
    </row>
    <row r="4941" spans="4:18" x14ac:dyDescent="0.25">
      <c r="D4941" s="1">
        <v>37806</v>
      </c>
      <c r="E4941" s="1">
        <f t="shared" si="636"/>
        <v>37803</v>
      </c>
      <c r="F4941" s="30">
        <f t="shared" si="634"/>
        <v>0</v>
      </c>
      <c r="H4941" s="42">
        <f>IF(DAY(D4941)&gt;14,VLOOKUP(DATE(YEAR(E4941),MONTH(E4941)-1,DAY(1)),'מדדים וריביות'!B:C,2,FALSE),VLOOKUP(DATE(YEAR(E4941),MONTH(E4941)-2,DAY(1)),'מדדים וריביות'!B:C,2,FALSE))</f>
        <v>27738913.374535501</v>
      </c>
      <c r="I4941" s="43">
        <f>'ריבית יומית'!D4935</f>
        <v>1.4659737522282335E-4</v>
      </c>
      <c r="J4941" s="29">
        <f t="shared" si="635"/>
        <v>1.3833113164414226</v>
      </c>
      <c r="L4941">
        <f>VLOOKUP(D4940,'מדדים וריביות'!B:C,2)</f>
        <v>27383286.2799902</v>
      </c>
      <c r="M4941" s="30">
        <f t="shared" si="640"/>
        <v>0</v>
      </c>
      <c r="O4941" s="39">
        <f t="shared" si="637"/>
        <v>0</v>
      </c>
      <c r="P4941" s="39">
        <f t="shared" si="633"/>
        <v>0</v>
      </c>
      <c r="Q4941" s="39">
        <f t="shared" si="638"/>
        <v>0</v>
      </c>
      <c r="R4941" s="41">
        <f t="shared" si="639"/>
        <v>0</v>
      </c>
    </row>
    <row r="4942" spans="4:18" x14ac:dyDescent="0.25">
      <c r="D4942" s="1">
        <v>37807</v>
      </c>
      <c r="E4942" s="1">
        <f t="shared" si="636"/>
        <v>37803</v>
      </c>
      <c r="F4942" s="30">
        <f t="shared" si="634"/>
        <v>0</v>
      </c>
      <c r="H4942" s="42">
        <f>IF(DAY(D4942)&gt;14,VLOOKUP(DATE(YEAR(E4942),MONTH(E4942)-1,DAY(1)),'מדדים וריביות'!B:C,2,FALSE),VLOOKUP(DATE(YEAR(E4942),MONTH(E4942)-2,DAY(1)),'מדדים וריביות'!B:C,2,FALSE))</f>
        <v>27738913.374535501</v>
      </c>
      <c r="I4942" s="43">
        <f>'ריבית יומית'!D4936</f>
        <v>1.4659737522282335E-4</v>
      </c>
      <c r="J4942" s="29">
        <f t="shared" si="635"/>
        <v>1.3831085563574124</v>
      </c>
      <c r="L4942">
        <f>VLOOKUP(D4941,'מדדים וריביות'!B:C,2)</f>
        <v>27383286.2799902</v>
      </c>
      <c r="M4942" s="30">
        <f t="shared" si="640"/>
        <v>0</v>
      </c>
      <c r="O4942" s="39">
        <f t="shared" si="637"/>
        <v>0</v>
      </c>
      <c r="P4942" s="39">
        <f t="shared" si="633"/>
        <v>0</v>
      </c>
      <c r="Q4942" s="39">
        <f t="shared" si="638"/>
        <v>0</v>
      </c>
      <c r="R4942" s="41">
        <f t="shared" si="639"/>
        <v>0</v>
      </c>
    </row>
    <row r="4943" spans="4:18" x14ac:dyDescent="0.25">
      <c r="D4943" s="1">
        <v>37808</v>
      </c>
      <c r="E4943" s="1">
        <f t="shared" si="636"/>
        <v>37803</v>
      </c>
      <c r="F4943" s="30">
        <f t="shared" si="634"/>
        <v>0</v>
      </c>
      <c r="H4943" s="42">
        <f>IF(DAY(D4943)&gt;14,VLOOKUP(DATE(YEAR(E4943),MONTH(E4943)-1,DAY(1)),'מדדים וריביות'!B:C,2,FALSE),VLOOKUP(DATE(YEAR(E4943),MONTH(E4943)-2,DAY(1)),'מדדים וריביות'!B:C,2,FALSE))</f>
        <v>27738913.374535501</v>
      </c>
      <c r="I4943" s="43">
        <f>'ריבית יומית'!D4937</f>
        <v>1.4659737522282335E-4</v>
      </c>
      <c r="J4943" s="29">
        <f t="shared" si="635"/>
        <v>1.3829058259931415</v>
      </c>
      <c r="L4943">
        <f>VLOOKUP(D4942,'מדדים וריביות'!B:C,2)</f>
        <v>27383286.2799902</v>
      </c>
      <c r="M4943" s="30">
        <f t="shared" si="640"/>
        <v>0</v>
      </c>
      <c r="O4943" s="39">
        <f t="shared" si="637"/>
        <v>0</v>
      </c>
      <c r="P4943" s="39">
        <f t="shared" si="633"/>
        <v>0</v>
      </c>
      <c r="Q4943" s="39">
        <f t="shared" si="638"/>
        <v>0</v>
      </c>
      <c r="R4943" s="41">
        <f t="shared" si="639"/>
        <v>0</v>
      </c>
    </row>
    <row r="4944" spans="4:18" x14ac:dyDescent="0.25">
      <c r="D4944" s="1">
        <v>37809</v>
      </c>
      <c r="E4944" s="1">
        <f t="shared" si="636"/>
        <v>37803</v>
      </c>
      <c r="F4944" s="30">
        <f t="shared" si="634"/>
        <v>0</v>
      </c>
      <c r="H4944" s="42">
        <f>IF(DAY(D4944)&gt;14,VLOOKUP(DATE(YEAR(E4944),MONTH(E4944)-1,DAY(1)),'מדדים וריביות'!B:C,2,FALSE),VLOOKUP(DATE(YEAR(E4944),MONTH(E4944)-2,DAY(1)),'מדדים וריביות'!B:C,2,FALSE))</f>
        <v>27738913.374535501</v>
      </c>
      <c r="I4944" s="43">
        <f>'ריבית יומית'!D4938</f>
        <v>1.4659737522282335E-4</v>
      </c>
      <c r="J4944" s="29">
        <f t="shared" si="635"/>
        <v>1.3827031253442537</v>
      </c>
      <c r="L4944">
        <f>VLOOKUP(D4943,'מדדים וריביות'!B:C,2)</f>
        <v>27383286.2799902</v>
      </c>
      <c r="M4944" s="30">
        <f t="shared" si="640"/>
        <v>0</v>
      </c>
      <c r="O4944" s="39">
        <f t="shared" si="637"/>
        <v>0</v>
      </c>
      <c r="P4944" s="39">
        <f t="shared" si="633"/>
        <v>0</v>
      </c>
      <c r="Q4944" s="39">
        <f t="shared" si="638"/>
        <v>0</v>
      </c>
      <c r="R4944" s="41">
        <f t="shared" si="639"/>
        <v>0</v>
      </c>
    </row>
    <row r="4945" spans="4:18" x14ac:dyDescent="0.25">
      <c r="D4945" s="1">
        <v>37810</v>
      </c>
      <c r="E4945" s="1">
        <f t="shared" si="636"/>
        <v>37803</v>
      </c>
      <c r="F4945" s="30">
        <f t="shared" si="634"/>
        <v>0</v>
      </c>
      <c r="H4945" s="42">
        <f>IF(DAY(D4945)&gt;14,VLOOKUP(DATE(YEAR(E4945),MONTH(E4945)-1,DAY(1)),'מדדים וריביות'!B:C,2,FALSE),VLOOKUP(DATE(YEAR(E4945),MONTH(E4945)-2,DAY(1)),'מדדים וריביות'!B:C,2,FALSE))</f>
        <v>27738913.374535501</v>
      </c>
      <c r="I4945" s="43">
        <f>'ריבית יומית'!D4939</f>
        <v>1.4659737522282335E-4</v>
      </c>
      <c r="J4945" s="29">
        <f t="shared" si="635"/>
        <v>1.3825004544063932</v>
      </c>
      <c r="L4945">
        <f>VLOOKUP(D4944,'מדדים וריביות'!B:C,2)</f>
        <v>27383286.2799902</v>
      </c>
      <c r="M4945" s="30">
        <f t="shared" si="640"/>
        <v>0</v>
      </c>
      <c r="O4945" s="39">
        <f t="shared" si="637"/>
        <v>0</v>
      </c>
      <c r="P4945" s="39">
        <f t="shared" si="633"/>
        <v>0</v>
      </c>
      <c r="Q4945" s="39">
        <f t="shared" si="638"/>
        <v>0</v>
      </c>
      <c r="R4945" s="41">
        <f t="shared" si="639"/>
        <v>0</v>
      </c>
    </row>
    <row r="4946" spans="4:18" x14ac:dyDescent="0.25">
      <c r="D4946" s="1">
        <v>37811</v>
      </c>
      <c r="E4946" s="1">
        <f t="shared" si="636"/>
        <v>37803</v>
      </c>
      <c r="F4946" s="30">
        <f t="shared" si="634"/>
        <v>0</v>
      </c>
      <c r="H4946" s="42">
        <f>IF(DAY(D4946)&gt;14,VLOOKUP(DATE(YEAR(E4946),MONTH(E4946)-1,DAY(1)),'מדדים וריביות'!B:C,2,FALSE),VLOOKUP(DATE(YEAR(E4946),MONTH(E4946)-2,DAY(1)),'מדדים וריביות'!B:C,2,FALSE))</f>
        <v>27738913.374535501</v>
      </c>
      <c r="I4946" s="43">
        <f>'ריבית יומית'!D4940</f>
        <v>1.4659737522282335E-4</v>
      </c>
      <c r="J4946" s="29">
        <f t="shared" si="635"/>
        <v>1.3822978131752055</v>
      </c>
      <c r="L4946">
        <f>VLOOKUP(D4945,'מדדים וריביות'!B:C,2)</f>
        <v>27383286.2799902</v>
      </c>
      <c r="M4946" s="30">
        <f t="shared" si="640"/>
        <v>0</v>
      </c>
      <c r="O4946" s="39">
        <f t="shared" si="637"/>
        <v>0</v>
      </c>
      <c r="P4946" s="39">
        <f t="shared" si="633"/>
        <v>0</v>
      </c>
      <c r="Q4946" s="39">
        <f t="shared" si="638"/>
        <v>0</v>
      </c>
      <c r="R4946" s="41">
        <f t="shared" si="639"/>
        <v>0</v>
      </c>
    </row>
    <row r="4947" spans="4:18" x14ac:dyDescent="0.25">
      <c r="D4947" s="1">
        <v>37812</v>
      </c>
      <c r="E4947" s="1">
        <f t="shared" si="636"/>
        <v>37803</v>
      </c>
      <c r="F4947" s="30">
        <f t="shared" si="634"/>
        <v>0</v>
      </c>
      <c r="H4947" s="42">
        <f>IF(DAY(D4947)&gt;14,VLOOKUP(DATE(YEAR(E4947),MONTH(E4947)-1,DAY(1)),'מדדים וריביות'!B:C,2,FALSE),VLOOKUP(DATE(YEAR(E4947),MONTH(E4947)-2,DAY(1)),'מדדים וריביות'!B:C,2,FALSE))</f>
        <v>27738913.374535501</v>
      </c>
      <c r="I4947" s="43">
        <f>'ריבית יומית'!D4941</f>
        <v>1.4659737522282335E-4</v>
      </c>
      <c r="J4947" s="29">
        <f t="shared" si="635"/>
        <v>1.3820952016463361</v>
      </c>
      <c r="L4947">
        <f>VLOOKUP(D4946,'מדדים וריביות'!B:C,2)</f>
        <v>27383286.2799902</v>
      </c>
      <c r="M4947" s="30">
        <f t="shared" si="640"/>
        <v>0</v>
      </c>
      <c r="O4947" s="39">
        <f t="shared" si="637"/>
        <v>0</v>
      </c>
      <c r="P4947" s="39">
        <f t="shared" si="633"/>
        <v>0</v>
      </c>
      <c r="Q4947" s="39">
        <f t="shared" si="638"/>
        <v>0</v>
      </c>
      <c r="R4947" s="41">
        <f t="shared" si="639"/>
        <v>0</v>
      </c>
    </row>
    <row r="4948" spans="4:18" x14ac:dyDescent="0.25">
      <c r="D4948" s="1">
        <v>37813</v>
      </c>
      <c r="E4948" s="1">
        <f t="shared" si="636"/>
        <v>37803</v>
      </c>
      <c r="F4948" s="30">
        <f t="shared" si="634"/>
        <v>0</v>
      </c>
      <c r="H4948" s="42">
        <f>IF(DAY(D4948)&gt;14,VLOOKUP(DATE(YEAR(E4948),MONTH(E4948)-1,DAY(1)),'מדדים וריביות'!B:C,2,FALSE),VLOOKUP(DATE(YEAR(E4948),MONTH(E4948)-2,DAY(1)),'מדדים וריביות'!B:C,2,FALSE))</f>
        <v>27738913.374535501</v>
      </c>
      <c r="I4948" s="43">
        <f>'ריבית יומית'!D4942</f>
        <v>1.4659737522282335E-4</v>
      </c>
      <c r="J4948" s="29">
        <f t="shared" si="635"/>
        <v>1.3818926198154313</v>
      </c>
      <c r="L4948">
        <f>VLOOKUP(D4947,'מדדים וריביות'!B:C,2)</f>
        <v>27383286.2799902</v>
      </c>
      <c r="M4948" s="30">
        <f t="shared" si="640"/>
        <v>0</v>
      </c>
      <c r="O4948" s="39">
        <f t="shared" si="637"/>
        <v>0</v>
      </c>
      <c r="P4948" s="39">
        <f t="shared" si="633"/>
        <v>0</v>
      </c>
      <c r="Q4948" s="39">
        <f t="shared" si="638"/>
        <v>0</v>
      </c>
      <c r="R4948" s="41">
        <f t="shared" si="639"/>
        <v>0</v>
      </c>
    </row>
    <row r="4949" spans="4:18" x14ac:dyDescent="0.25">
      <c r="D4949" s="1">
        <v>37814</v>
      </c>
      <c r="E4949" s="1">
        <f t="shared" si="636"/>
        <v>37803</v>
      </c>
      <c r="F4949" s="30">
        <f t="shared" si="634"/>
        <v>0</v>
      </c>
      <c r="H4949" s="42">
        <f>IF(DAY(D4949)&gt;14,VLOOKUP(DATE(YEAR(E4949),MONTH(E4949)-1,DAY(1)),'מדדים וריביות'!B:C,2,FALSE),VLOOKUP(DATE(YEAR(E4949),MONTH(E4949)-2,DAY(1)),'מדדים וריביות'!B:C,2,FALSE))</f>
        <v>27738913.374535501</v>
      </c>
      <c r="I4949" s="43">
        <f>'ריבית יומית'!D4943</f>
        <v>1.4659737522282335E-4</v>
      </c>
      <c r="J4949" s="29">
        <f t="shared" si="635"/>
        <v>1.3816900676781383</v>
      </c>
      <c r="L4949">
        <f>VLOOKUP(D4948,'מדדים וריביות'!B:C,2)</f>
        <v>27383286.2799902</v>
      </c>
      <c r="M4949" s="30">
        <f t="shared" si="640"/>
        <v>0</v>
      </c>
      <c r="O4949" s="39">
        <f t="shared" si="637"/>
        <v>0</v>
      </c>
      <c r="P4949" s="39">
        <f t="shared" si="633"/>
        <v>0</v>
      </c>
      <c r="Q4949" s="39">
        <f t="shared" si="638"/>
        <v>0</v>
      </c>
      <c r="R4949" s="41">
        <f t="shared" si="639"/>
        <v>0</v>
      </c>
    </row>
    <row r="4950" spans="4:18" x14ac:dyDescent="0.25">
      <c r="D4950" s="1">
        <v>37815</v>
      </c>
      <c r="E4950" s="1">
        <f t="shared" si="636"/>
        <v>37803</v>
      </c>
      <c r="F4950" s="30">
        <f t="shared" si="634"/>
        <v>0</v>
      </c>
      <c r="H4950" s="42">
        <f>IF(DAY(D4950)&gt;14,VLOOKUP(DATE(YEAR(E4950),MONTH(E4950)-1,DAY(1)),'מדדים וריביות'!B:C,2,FALSE),VLOOKUP(DATE(YEAR(E4950),MONTH(E4950)-2,DAY(1)),'מדדים וריביות'!B:C,2,FALSE))</f>
        <v>27738913.374535501</v>
      </c>
      <c r="I4950" s="43">
        <f>'ריבית יומית'!D4944</f>
        <v>1.4659737522282335E-4</v>
      </c>
      <c r="J4950" s="29">
        <f t="shared" si="635"/>
        <v>1.3814875452301045</v>
      </c>
      <c r="L4950">
        <f>VLOOKUP(D4949,'מדדים וריביות'!B:C,2)</f>
        <v>27383286.2799902</v>
      </c>
      <c r="M4950" s="30">
        <f t="shared" si="640"/>
        <v>0</v>
      </c>
      <c r="O4950" s="39">
        <f t="shared" si="637"/>
        <v>0</v>
      </c>
      <c r="P4950" s="39">
        <f t="shared" si="633"/>
        <v>0</v>
      </c>
      <c r="Q4950" s="39">
        <f t="shared" si="638"/>
        <v>0</v>
      </c>
      <c r="R4950" s="41">
        <f t="shared" si="639"/>
        <v>0</v>
      </c>
    </row>
    <row r="4951" spans="4:18" x14ac:dyDescent="0.25">
      <c r="D4951" s="1">
        <v>37816</v>
      </c>
      <c r="E4951" s="1">
        <f t="shared" si="636"/>
        <v>37803</v>
      </c>
      <c r="F4951" s="30">
        <f t="shared" si="634"/>
        <v>0</v>
      </c>
      <c r="H4951" s="42">
        <f>IF(DAY(D4951)&gt;14,VLOOKUP(DATE(YEAR(E4951),MONTH(E4951)-1,DAY(1)),'מדדים וריביות'!B:C,2,FALSE),VLOOKUP(DATE(YEAR(E4951),MONTH(E4951)-2,DAY(1)),'מדדים וריביות'!B:C,2,FALSE))</f>
        <v>27738913.374535501</v>
      </c>
      <c r="I4951" s="43">
        <f>'ריבית יומית'!D4945</f>
        <v>1.4659737522282335E-4</v>
      </c>
      <c r="J4951" s="29">
        <f t="shared" si="635"/>
        <v>1.3812850524669784</v>
      </c>
      <c r="L4951">
        <f>VLOOKUP(D4950,'מדדים וריביות'!B:C,2)</f>
        <v>27383286.2799902</v>
      </c>
      <c r="M4951" s="30">
        <f t="shared" si="640"/>
        <v>0</v>
      </c>
      <c r="O4951" s="39">
        <f t="shared" si="637"/>
        <v>0</v>
      </c>
      <c r="P4951" s="39">
        <f t="shared" si="633"/>
        <v>0</v>
      </c>
      <c r="Q4951" s="39">
        <f t="shared" si="638"/>
        <v>0</v>
      </c>
      <c r="R4951" s="41">
        <f t="shared" si="639"/>
        <v>0</v>
      </c>
    </row>
    <row r="4952" spans="4:18" x14ac:dyDescent="0.25">
      <c r="D4952" s="1">
        <v>37817</v>
      </c>
      <c r="E4952" s="1">
        <f t="shared" si="636"/>
        <v>37803</v>
      </c>
      <c r="F4952" s="30">
        <f t="shared" si="634"/>
        <v>0</v>
      </c>
      <c r="H4952" s="42">
        <f>IF(DAY(D4952)&gt;14,VLOOKUP(DATE(YEAR(E4952),MONTH(E4952)-1,DAY(1)),'מדדים וריביות'!B:C,2,FALSE),VLOOKUP(DATE(YEAR(E4952),MONTH(E4952)-2,DAY(1)),'מדדים וריביות'!B:C,2,FALSE))</f>
        <v>27574777.792437602</v>
      </c>
      <c r="I4952" s="43">
        <f>'ריבית יומית'!D4946</f>
        <v>1.4659737522282335E-4</v>
      </c>
      <c r="J4952" s="29">
        <f t="shared" si="635"/>
        <v>1.3810825893844088</v>
      </c>
      <c r="L4952">
        <f>VLOOKUP(D4951,'מדדים וריביות'!B:C,2)</f>
        <v>27383286.2799902</v>
      </c>
      <c r="M4952" s="30">
        <f t="shared" si="640"/>
        <v>0</v>
      </c>
      <c r="O4952" s="39">
        <f t="shared" si="637"/>
        <v>0</v>
      </c>
      <c r="P4952" s="39">
        <f t="shared" si="633"/>
        <v>0</v>
      </c>
      <c r="Q4952" s="39">
        <f t="shared" si="638"/>
        <v>0</v>
      </c>
      <c r="R4952" s="41">
        <f t="shared" si="639"/>
        <v>0</v>
      </c>
    </row>
    <row r="4953" spans="4:18" x14ac:dyDescent="0.25">
      <c r="D4953" s="1">
        <v>37818</v>
      </c>
      <c r="E4953" s="1">
        <f t="shared" si="636"/>
        <v>37803</v>
      </c>
      <c r="F4953" s="30">
        <f t="shared" si="634"/>
        <v>0</v>
      </c>
      <c r="H4953" s="42">
        <f>IF(DAY(D4953)&gt;14,VLOOKUP(DATE(YEAR(E4953),MONTH(E4953)-1,DAY(1)),'מדדים וריביות'!B:C,2,FALSE),VLOOKUP(DATE(YEAR(E4953),MONTH(E4953)-2,DAY(1)),'מדדים וריביות'!B:C,2,FALSE))</f>
        <v>27574777.792437602</v>
      </c>
      <c r="I4953" s="43">
        <f>'ריבית יומית'!D4947</f>
        <v>1.4659737522282335E-4</v>
      </c>
      <c r="J4953" s="29">
        <f t="shared" si="635"/>
        <v>1.380880155978045</v>
      </c>
      <c r="L4953">
        <f>VLOOKUP(D4952,'מדדים וריביות'!B:C,2)</f>
        <v>27383286.2799902</v>
      </c>
      <c r="M4953" s="30">
        <f t="shared" si="640"/>
        <v>0</v>
      </c>
      <c r="O4953" s="39">
        <f t="shared" si="637"/>
        <v>0</v>
      </c>
      <c r="P4953" s="39">
        <f t="shared" si="633"/>
        <v>0</v>
      </c>
      <c r="Q4953" s="39">
        <f t="shared" si="638"/>
        <v>0</v>
      </c>
      <c r="R4953" s="41">
        <f t="shared" si="639"/>
        <v>0</v>
      </c>
    </row>
    <row r="4954" spans="4:18" x14ac:dyDescent="0.25">
      <c r="D4954" s="1">
        <v>37819</v>
      </c>
      <c r="E4954" s="1">
        <f t="shared" si="636"/>
        <v>37803</v>
      </c>
      <c r="F4954" s="30">
        <f t="shared" si="634"/>
        <v>0</v>
      </c>
      <c r="H4954" s="42">
        <f>IF(DAY(D4954)&gt;14,VLOOKUP(DATE(YEAR(E4954),MONTH(E4954)-1,DAY(1)),'מדדים וריביות'!B:C,2,FALSE),VLOOKUP(DATE(YEAR(E4954),MONTH(E4954)-2,DAY(1)),'מדדים וריביות'!B:C,2,FALSE))</f>
        <v>27574777.792437602</v>
      </c>
      <c r="I4954" s="43">
        <f>'ריבית יומית'!D4948</f>
        <v>1.4659737522282335E-4</v>
      </c>
      <c r="J4954" s="29">
        <f t="shared" si="635"/>
        <v>1.3806777522435376</v>
      </c>
      <c r="L4954">
        <f>VLOOKUP(D4953,'מדדים וריביות'!B:C,2)</f>
        <v>27383286.2799902</v>
      </c>
      <c r="M4954" s="30">
        <f t="shared" si="640"/>
        <v>0</v>
      </c>
      <c r="O4954" s="39">
        <f t="shared" si="637"/>
        <v>0</v>
      </c>
      <c r="P4954" s="39">
        <f t="shared" si="633"/>
        <v>0</v>
      </c>
      <c r="Q4954" s="39">
        <f t="shared" si="638"/>
        <v>0</v>
      </c>
      <c r="R4954" s="41">
        <f t="shared" si="639"/>
        <v>0</v>
      </c>
    </row>
    <row r="4955" spans="4:18" x14ac:dyDescent="0.25">
      <c r="D4955" s="1">
        <v>37820</v>
      </c>
      <c r="E4955" s="1">
        <f t="shared" si="636"/>
        <v>37803</v>
      </c>
      <c r="F4955" s="30">
        <f t="shared" si="634"/>
        <v>0</v>
      </c>
      <c r="H4955" s="42">
        <f>IF(DAY(D4955)&gt;14,VLOOKUP(DATE(YEAR(E4955),MONTH(E4955)-1,DAY(1)),'מדדים וריביות'!B:C,2,FALSE),VLOOKUP(DATE(YEAR(E4955),MONTH(E4955)-2,DAY(1)),'מדדים וריביות'!B:C,2,FALSE))</f>
        <v>27574777.792437602</v>
      </c>
      <c r="I4955" s="43">
        <f>'ריבית יומית'!D4949</f>
        <v>1.4659737522282335E-4</v>
      </c>
      <c r="J4955" s="29">
        <f t="shared" si="635"/>
        <v>1.3804753781765371</v>
      </c>
      <c r="L4955">
        <f>VLOOKUP(D4954,'מדדים וריביות'!B:C,2)</f>
        <v>27383286.2799902</v>
      </c>
      <c r="M4955" s="30">
        <f t="shared" si="640"/>
        <v>0</v>
      </c>
      <c r="O4955" s="39">
        <f t="shared" si="637"/>
        <v>0</v>
      </c>
      <c r="P4955" s="39">
        <f t="shared" si="633"/>
        <v>0</v>
      </c>
      <c r="Q4955" s="39">
        <f t="shared" si="638"/>
        <v>0</v>
      </c>
      <c r="R4955" s="41">
        <f t="shared" si="639"/>
        <v>0</v>
      </c>
    </row>
    <row r="4956" spans="4:18" x14ac:dyDescent="0.25">
      <c r="D4956" s="1">
        <v>37821</v>
      </c>
      <c r="E4956" s="1">
        <f t="shared" si="636"/>
        <v>37803</v>
      </c>
      <c r="F4956" s="30">
        <f t="shared" si="634"/>
        <v>0</v>
      </c>
      <c r="H4956" s="42">
        <f>IF(DAY(D4956)&gt;14,VLOOKUP(DATE(YEAR(E4956),MONTH(E4956)-1,DAY(1)),'מדדים וריביות'!B:C,2,FALSE),VLOOKUP(DATE(YEAR(E4956),MONTH(E4956)-2,DAY(1)),'מדדים וריביות'!B:C,2,FALSE))</f>
        <v>27574777.792437602</v>
      </c>
      <c r="I4956" s="43">
        <f>'ריבית יומית'!D4950</f>
        <v>1.4659737522282335E-4</v>
      </c>
      <c r="J4956" s="29">
        <f t="shared" si="635"/>
        <v>1.3802730337726952</v>
      </c>
      <c r="L4956">
        <f>VLOOKUP(D4955,'מדדים וריביות'!B:C,2)</f>
        <v>27383286.2799902</v>
      </c>
      <c r="M4956" s="30">
        <f t="shared" si="640"/>
        <v>0</v>
      </c>
      <c r="O4956" s="39">
        <f t="shared" si="637"/>
        <v>0</v>
      </c>
      <c r="P4956" s="39">
        <f t="shared" si="633"/>
        <v>0</v>
      </c>
      <c r="Q4956" s="39">
        <f t="shared" si="638"/>
        <v>0</v>
      </c>
      <c r="R4956" s="41">
        <f t="shared" si="639"/>
        <v>0</v>
      </c>
    </row>
    <row r="4957" spans="4:18" x14ac:dyDescent="0.25">
      <c r="D4957" s="1">
        <v>37822</v>
      </c>
      <c r="E4957" s="1">
        <f t="shared" si="636"/>
        <v>37803</v>
      </c>
      <c r="F4957" s="30">
        <f t="shared" si="634"/>
        <v>0</v>
      </c>
      <c r="H4957" s="42">
        <f>IF(DAY(D4957)&gt;14,VLOOKUP(DATE(YEAR(E4957),MONTH(E4957)-1,DAY(1)),'מדדים וריביות'!B:C,2,FALSE),VLOOKUP(DATE(YEAR(E4957),MONTH(E4957)-2,DAY(1)),'מדדים וריביות'!B:C,2,FALSE))</f>
        <v>27574777.792437602</v>
      </c>
      <c r="I4957" s="43">
        <f>'ריבית יומית'!D4951</f>
        <v>1.4659737522282335E-4</v>
      </c>
      <c r="J4957" s="29">
        <f t="shared" si="635"/>
        <v>1.3800707190276638</v>
      </c>
      <c r="L4957">
        <f>VLOOKUP(D4956,'מדדים וריביות'!B:C,2)</f>
        <v>27383286.2799902</v>
      </c>
      <c r="M4957" s="30">
        <f t="shared" si="640"/>
        <v>0</v>
      </c>
      <c r="O4957" s="39">
        <f t="shared" si="637"/>
        <v>0</v>
      </c>
      <c r="P4957" s="39">
        <f t="shared" si="633"/>
        <v>0</v>
      </c>
      <c r="Q4957" s="39">
        <f t="shared" si="638"/>
        <v>0</v>
      </c>
      <c r="R4957" s="41">
        <f t="shared" si="639"/>
        <v>0</v>
      </c>
    </row>
    <row r="4958" spans="4:18" x14ac:dyDescent="0.25">
      <c r="D4958" s="1">
        <v>37823</v>
      </c>
      <c r="E4958" s="1">
        <f t="shared" si="636"/>
        <v>37803</v>
      </c>
      <c r="F4958" s="30">
        <f t="shared" si="634"/>
        <v>0</v>
      </c>
      <c r="H4958" s="42">
        <f>IF(DAY(D4958)&gt;14,VLOOKUP(DATE(YEAR(E4958),MONTH(E4958)-1,DAY(1)),'מדדים וריביות'!B:C,2,FALSE),VLOOKUP(DATE(YEAR(E4958),MONTH(E4958)-2,DAY(1)),'מדדים וריביות'!B:C,2,FALSE))</f>
        <v>27574777.792437602</v>
      </c>
      <c r="I4958" s="43">
        <f>'ריבית יומית'!D4952</f>
        <v>1.4659737522282335E-4</v>
      </c>
      <c r="J4958" s="29">
        <f t="shared" si="635"/>
        <v>1.3798684339370957</v>
      </c>
      <c r="L4958">
        <f>VLOOKUP(D4957,'מדדים וריביות'!B:C,2)</f>
        <v>27383286.2799902</v>
      </c>
      <c r="M4958" s="30">
        <f t="shared" si="640"/>
        <v>0</v>
      </c>
      <c r="O4958" s="39">
        <f t="shared" si="637"/>
        <v>0</v>
      </c>
      <c r="P4958" s="39">
        <f t="shared" si="633"/>
        <v>0</v>
      </c>
      <c r="Q4958" s="39">
        <f t="shared" si="638"/>
        <v>0</v>
      </c>
      <c r="R4958" s="41">
        <f t="shared" si="639"/>
        <v>0</v>
      </c>
    </row>
    <row r="4959" spans="4:18" x14ac:dyDescent="0.25">
      <c r="D4959" s="1">
        <v>37824</v>
      </c>
      <c r="E4959" s="1">
        <f t="shared" si="636"/>
        <v>37803</v>
      </c>
      <c r="F4959" s="30">
        <f t="shared" si="634"/>
        <v>0</v>
      </c>
      <c r="H4959" s="42">
        <f>IF(DAY(D4959)&gt;14,VLOOKUP(DATE(YEAR(E4959),MONTH(E4959)-1,DAY(1)),'מדדים וריביות'!B:C,2,FALSE),VLOOKUP(DATE(YEAR(E4959),MONTH(E4959)-2,DAY(1)),'מדדים וריביות'!B:C,2,FALSE))</f>
        <v>27574777.792437602</v>
      </c>
      <c r="I4959" s="43">
        <f>'ריבית יומית'!D4953</f>
        <v>1.4659737522282335E-4</v>
      </c>
      <c r="J4959" s="29">
        <f t="shared" si="635"/>
        <v>1.3796661784966444</v>
      </c>
      <c r="L4959">
        <f>VLOOKUP(D4958,'מדדים וריביות'!B:C,2)</f>
        <v>27383286.2799902</v>
      </c>
      <c r="M4959" s="30">
        <f t="shared" si="640"/>
        <v>0</v>
      </c>
      <c r="O4959" s="39">
        <f t="shared" si="637"/>
        <v>0</v>
      </c>
      <c r="P4959" s="39">
        <f t="shared" si="633"/>
        <v>0</v>
      </c>
      <c r="Q4959" s="39">
        <f t="shared" si="638"/>
        <v>0</v>
      </c>
      <c r="R4959" s="41">
        <f t="shared" si="639"/>
        <v>0</v>
      </c>
    </row>
    <row r="4960" spans="4:18" x14ac:dyDescent="0.25">
      <c r="D4960" s="1">
        <v>37825</v>
      </c>
      <c r="E4960" s="1">
        <f t="shared" si="636"/>
        <v>37803</v>
      </c>
      <c r="F4960" s="30">
        <f t="shared" si="634"/>
        <v>0</v>
      </c>
      <c r="H4960" s="42">
        <f>IF(DAY(D4960)&gt;14,VLOOKUP(DATE(YEAR(E4960),MONTH(E4960)-1,DAY(1)),'מדדים וריביות'!B:C,2,FALSE),VLOOKUP(DATE(YEAR(E4960),MONTH(E4960)-2,DAY(1)),'מדדים וריביות'!B:C,2,FALSE))</f>
        <v>27574777.792437602</v>
      </c>
      <c r="I4960" s="43">
        <f>'ריבית יומית'!D4954</f>
        <v>1.4659737522282335E-4</v>
      </c>
      <c r="J4960" s="29">
        <f t="shared" si="635"/>
        <v>1.3794639527019639</v>
      </c>
      <c r="L4960">
        <f>VLOOKUP(D4959,'מדדים וריביות'!B:C,2)</f>
        <v>27383286.2799902</v>
      </c>
      <c r="M4960" s="30">
        <f t="shared" si="640"/>
        <v>0</v>
      </c>
      <c r="O4960" s="39">
        <f t="shared" si="637"/>
        <v>0</v>
      </c>
      <c r="P4960" s="39">
        <f t="shared" si="633"/>
        <v>0</v>
      </c>
      <c r="Q4960" s="39">
        <f t="shared" si="638"/>
        <v>0</v>
      </c>
      <c r="R4960" s="41">
        <f t="shared" si="639"/>
        <v>0</v>
      </c>
    </row>
    <row r="4961" spans="4:18" x14ac:dyDescent="0.25">
      <c r="D4961" s="1">
        <v>37826</v>
      </c>
      <c r="E4961" s="1">
        <f t="shared" si="636"/>
        <v>37803</v>
      </c>
      <c r="F4961" s="30">
        <f t="shared" si="634"/>
        <v>0</v>
      </c>
      <c r="H4961" s="42">
        <f>IF(DAY(D4961)&gt;14,VLOOKUP(DATE(YEAR(E4961),MONTH(E4961)-1,DAY(1)),'מדדים וריביות'!B:C,2,FALSE),VLOOKUP(DATE(YEAR(E4961),MONTH(E4961)-2,DAY(1)),'מדדים וריביות'!B:C,2,FALSE))</f>
        <v>27574777.792437602</v>
      </c>
      <c r="I4961" s="43">
        <f>'ריבית יומית'!D4955</f>
        <v>1.4659737522282335E-4</v>
      </c>
      <c r="J4961" s="29">
        <f t="shared" si="635"/>
        <v>1.3792617565487086</v>
      </c>
      <c r="L4961">
        <f>VLOOKUP(D4960,'מדדים וריביות'!B:C,2)</f>
        <v>27383286.2799902</v>
      </c>
      <c r="M4961" s="30">
        <f t="shared" si="640"/>
        <v>0</v>
      </c>
      <c r="O4961" s="39">
        <f t="shared" si="637"/>
        <v>0</v>
      </c>
      <c r="P4961" s="39">
        <f t="shared" si="633"/>
        <v>0</v>
      </c>
      <c r="Q4961" s="39">
        <f t="shared" si="638"/>
        <v>0</v>
      </c>
      <c r="R4961" s="41">
        <f t="shared" si="639"/>
        <v>0</v>
      </c>
    </row>
    <row r="4962" spans="4:18" x14ac:dyDescent="0.25">
      <c r="D4962" s="1">
        <v>37827</v>
      </c>
      <c r="E4962" s="1">
        <f t="shared" si="636"/>
        <v>37803</v>
      </c>
      <c r="F4962" s="30">
        <f t="shared" si="634"/>
        <v>0</v>
      </c>
      <c r="H4962" s="42">
        <f>IF(DAY(D4962)&gt;14,VLOOKUP(DATE(YEAR(E4962),MONTH(E4962)-1,DAY(1)),'מדדים וריביות'!B:C,2,FALSE),VLOOKUP(DATE(YEAR(E4962),MONTH(E4962)-2,DAY(1)),'מדדים וריביות'!B:C,2,FALSE))</f>
        <v>27574777.792437602</v>
      </c>
      <c r="I4962" s="43">
        <f>'ריבית יומית'!D4956</f>
        <v>1.4659737522282335E-4</v>
      </c>
      <c r="J4962" s="29">
        <f t="shared" si="635"/>
        <v>1.379059590032534</v>
      </c>
      <c r="L4962">
        <f>VLOOKUP(D4961,'מדדים וריביות'!B:C,2)</f>
        <v>27383286.2799902</v>
      </c>
      <c r="M4962" s="30">
        <f t="shared" si="640"/>
        <v>0</v>
      </c>
      <c r="O4962" s="39">
        <f t="shared" si="637"/>
        <v>0</v>
      </c>
      <c r="P4962" s="39">
        <f t="shared" si="633"/>
        <v>0</v>
      </c>
      <c r="Q4962" s="39">
        <f t="shared" si="638"/>
        <v>0</v>
      </c>
      <c r="R4962" s="41">
        <f t="shared" si="639"/>
        <v>0</v>
      </c>
    </row>
    <row r="4963" spans="4:18" x14ac:dyDescent="0.25">
      <c r="D4963" s="1">
        <v>37828</v>
      </c>
      <c r="E4963" s="1">
        <f t="shared" si="636"/>
        <v>37803</v>
      </c>
      <c r="F4963" s="30">
        <f t="shared" si="634"/>
        <v>0</v>
      </c>
      <c r="H4963" s="42">
        <f>IF(DAY(D4963)&gt;14,VLOOKUP(DATE(YEAR(E4963),MONTH(E4963)-1,DAY(1)),'מדדים וריביות'!B:C,2,FALSE),VLOOKUP(DATE(YEAR(E4963),MONTH(E4963)-2,DAY(1)),'מדדים וריביות'!B:C,2,FALSE))</f>
        <v>27574777.792437602</v>
      </c>
      <c r="I4963" s="43">
        <f>'ריבית יומית'!D4957</f>
        <v>1.4659737522282335E-4</v>
      </c>
      <c r="J4963" s="29">
        <f t="shared" si="635"/>
        <v>1.3788574531490958</v>
      </c>
      <c r="L4963">
        <f>VLOOKUP(D4962,'מדדים וריביות'!B:C,2)</f>
        <v>27383286.2799902</v>
      </c>
      <c r="M4963" s="30">
        <f t="shared" si="640"/>
        <v>0</v>
      </c>
      <c r="O4963" s="39">
        <f t="shared" si="637"/>
        <v>0</v>
      </c>
      <c r="P4963" s="39">
        <f t="shared" si="633"/>
        <v>0</v>
      </c>
      <c r="Q4963" s="39">
        <f t="shared" si="638"/>
        <v>0</v>
      </c>
      <c r="R4963" s="41">
        <f t="shared" si="639"/>
        <v>0</v>
      </c>
    </row>
    <row r="4964" spans="4:18" x14ac:dyDescent="0.25">
      <c r="D4964" s="1">
        <v>37829</v>
      </c>
      <c r="E4964" s="1">
        <f t="shared" si="636"/>
        <v>37803</v>
      </c>
      <c r="F4964" s="30">
        <f t="shared" si="634"/>
        <v>0</v>
      </c>
      <c r="H4964" s="42">
        <f>IF(DAY(D4964)&gt;14,VLOOKUP(DATE(YEAR(E4964),MONTH(E4964)-1,DAY(1)),'מדדים וריביות'!B:C,2,FALSE),VLOOKUP(DATE(YEAR(E4964),MONTH(E4964)-2,DAY(1)),'מדדים וריביות'!B:C,2,FALSE))</f>
        <v>27574777.792437602</v>
      </c>
      <c r="I4964" s="43">
        <f>'ריבית יומית'!D4958</f>
        <v>1.4659737522282335E-4</v>
      </c>
      <c r="J4964" s="29">
        <f t="shared" si="635"/>
        <v>1.3786553458940509</v>
      </c>
      <c r="L4964">
        <f>VLOOKUP(D4963,'מדדים וריביות'!B:C,2)</f>
        <v>27383286.2799902</v>
      </c>
      <c r="M4964" s="30">
        <f t="shared" si="640"/>
        <v>0</v>
      </c>
      <c r="O4964" s="39">
        <f t="shared" si="637"/>
        <v>0</v>
      </c>
      <c r="P4964" s="39">
        <f t="shared" si="633"/>
        <v>0</v>
      </c>
      <c r="Q4964" s="39">
        <f t="shared" si="638"/>
        <v>0</v>
      </c>
      <c r="R4964" s="41">
        <f t="shared" si="639"/>
        <v>0</v>
      </c>
    </row>
    <row r="4965" spans="4:18" x14ac:dyDescent="0.25">
      <c r="D4965" s="1">
        <v>37830</v>
      </c>
      <c r="E4965" s="1">
        <f t="shared" si="636"/>
        <v>37803</v>
      </c>
      <c r="F4965" s="30">
        <f t="shared" si="634"/>
        <v>0</v>
      </c>
      <c r="H4965" s="42">
        <f>IF(DAY(D4965)&gt;14,VLOOKUP(DATE(YEAR(E4965),MONTH(E4965)-1,DAY(1)),'מדדים וריביות'!B:C,2,FALSE),VLOOKUP(DATE(YEAR(E4965),MONTH(E4965)-2,DAY(1)),'מדדים וריביות'!B:C,2,FALSE))</f>
        <v>27574777.792437602</v>
      </c>
      <c r="I4965" s="43">
        <f>'ריבית יומית'!D4959</f>
        <v>1.4659737522282335E-4</v>
      </c>
      <c r="J4965" s="29">
        <f t="shared" si="635"/>
        <v>1.3784532682630561</v>
      </c>
      <c r="L4965">
        <f>VLOOKUP(D4964,'מדדים וריביות'!B:C,2)</f>
        <v>27383286.2799902</v>
      </c>
      <c r="M4965" s="30">
        <f t="shared" si="640"/>
        <v>0</v>
      </c>
      <c r="O4965" s="39">
        <f t="shared" si="637"/>
        <v>0</v>
      </c>
      <c r="P4965" s="39">
        <f t="shared" si="633"/>
        <v>0</v>
      </c>
      <c r="Q4965" s="39">
        <f t="shared" si="638"/>
        <v>0</v>
      </c>
      <c r="R4965" s="41">
        <f t="shared" si="639"/>
        <v>0</v>
      </c>
    </row>
    <row r="4966" spans="4:18" x14ac:dyDescent="0.25">
      <c r="D4966" s="1">
        <v>37831</v>
      </c>
      <c r="E4966" s="1">
        <f t="shared" si="636"/>
        <v>37803</v>
      </c>
      <c r="F4966" s="30">
        <f t="shared" si="634"/>
        <v>0</v>
      </c>
      <c r="H4966" s="42">
        <f>IF(DAY(D4966)&gt;14,VLOOKUP(DATE(YEAR(E4966),MONTH(E4966)-1,DAY(1)),'מדדים וריביות'!B:C,2,FALSE),VLOOKUP(DATE(YEAR(E4966),MONTH(E4966)-2,DAY(1)),'מדדים וריביות'!B:C,2,FALSE))</f>
        <v>27574777.792437602</v>
      </c>
      <c r="I4966" s="43">
        <f>'ריבית יומית'!D4960</f>
        <v>1.4659737522282335E-4</v>
      </c>
      <c r="J4966" s="29">
        <f t="shared" si="635"/>
        <v>1.3782512202517696</v>
      </c>
      <c r="L4966">
        <f>VLOOKUP(D4965,'מדדים וריביות'!B:C,2)</f>
        <v>27383286.2799902</v>
      </c>
      <c r="M4966" s="30">
        <f t="shared" si="640"/>
        <v>0</v>
      </c>
      <c r="O4966" s="39">
        <f t="shared" si="637"/>
        <v>0</v>
      </c>
      <c r="P4966" s="39">
        <f t="shared" si="633"/>
        <v>0</v>
      </c>
      <c r="Q4966" s="39">
        <f t="shared" si="638"/>
        <v>0</v>
      </c>
      <c r="R4966" s="41">
        <f t="shared" si="639"/>
        <v>0</v>
      </c>
    </row>
    <row r="4967" spans="4:18" x14ac:dyDescent="0.25">
      <c r="D4967" s="1">
        <v>37832</v>
      </c>
      <c r="E4967" s="1">
        <f t="shared" si="636"/>
        <v>37803</v>
      </c>
      <c r="F4967" s="30">
        <f t="shared" si="634"/>
        <v>0</v>
      </c>
      <c r="H4967" s="42">
        <f>IF(DAY(D4967)&gt;14,VLOOKUP(DATE(YEAR(E4967),MONTH(E4967)-1,DAY(1)),'מדדים וריביות'!B:C,2,FALSE),VLOOKUP(DATE(YEAR(E4967),MONTH(E4967)-2,DAY(1)),'מדדים וריביות'!B:C,2,FALSE))</f>
        <v>27574777.792437602</v>
      </c>
      <c r="I4967" s="43">
        <f>'ריבית יומית'!D4961</f>
        <v>1.4659737522282335E-4</v>
      </c>
      <c r="J4967" s="29">
        <f t="shared" si="635"/>
        <v>1.3780492018558497</v>
      </c>
      <c r="L4967">
        <f>VLOOKUP(D4966,'מדדים וריביות'!B:C,2)</f>
        <v>27383286.2799902</v>
      </c>
      <c r="M4967" s="30">
        <f t="shared" si="640"/>
        <v>0</v>
      </c>
      <c r="O4967" s="39">
        <f t="shared" si="637"/>
        <v>0</v>
      </c>
      <c r="P4967" s="39">
        <f t="shared" si="633"/>
        <v>0</v>
      </c>
      <c r="Q4967" s="39">
        <f t="shared" si="638"/>
        <v>0</v>
      </c>
      <c r="R4967" s="41">
        <f t="shared" si="639"/>
        <v>0</v>
      </c>
    </row>
    <row r="4968" spans="4:18" x14ac:dyDescent="0.25">
      <c r="D4968" s="1">
        <v>37833</v>
      </c>
      <c r="E4968" s="1">
        <f t="shared" si="636"/>
        <v>37803</v>
      </c>
      <c r="F4968" s="30">
        <f t="shared" si="634"/>
        <v>0</v>
      </c>
      <c r="H4968" s="42">
        <f>IF(DAY(D4968)&gt;14,VLOOKUP(DATE(YEAR(E4968),MONTH(E4968)-1,DAY(1)),'מדדים וריביות'!B:C,2,FALSE),VLOOKUP(DATE(YEAR(E4968),MONTH(E4968)-2,DAY(1)),'מדדים וריביות'!B:C,2,FALSE))</f>
        <v>27574777.792437602</v>
      </c>
      <c r="I4968" s="43">
        <f>'ריבית יומית'!D4962</f>
        <v>1.4659737522282335E-4</v>
      </c>
      <c r="J4968" s="29">
        <f t="shared" si="635"/>
        <v>1.3778472130709554</v>
      </c>
      <c r="L4968">
        <f>VLOOKUP(D4967,'מדדים וריביות'!B:C,2)</f>
        <v>27383286.2799902</v>
      </c>
      <c r="M4968" s="30">
        <f t="shared" si="640"/>
        <v>0</v>
      </c>
      <c r="O4968" s="39">
        <f t="shared" si="637"/>
        <v>0</v>
      </c>
      <c r="P4968" s="39">
        <f t="shared" si="633"/>
        <v>0</v>
      </c>
      <c r="Q4968" s="39">
        <f t="shared" si="638"/>
        <v>0</v>
      </c>
      <c r="R4968" s="41">
        <f t="shared" si="639"/>
        <v>0</v>
      </c>
    </row>
    <row r="4969" spans="4:18" x14ac:dyDescent="0.25">
      <c r="D4969" s="1">
        <v>37834</v>
      </c>
      <c r="E4969" s="1">
        <f t="shared" si="636"/>
        <v>37834</v>
      </c>
      <c r="F4969" s="30">
        <f t="shared" si="634"/>
        <v>0</v>
      </c>
      <c r="H4969" s="42">
        <f>IF(DAY(D4969)&gt;14,VLOOKUP(DATE(YEAR(E4969),MONTH(E4969)-1,DAY(1)),'מדדים וריביות'!B:C,2,FALSE),VLOOKUP(DATE(YEAR(E4969),MONTH(E4969)-2,DAY(1)),'מדדים וריביות'!B:C,2,FALSE))</f>
        <v>27574777.792437602</v>
      </c>
      <c r="I4969" s="43">
        <f>'ריבית יומית'!D4963</f>
        <v>1.4659737522282335E-4</v>
      </c>
      <c r="J4969" s="29">
        <f t="shared" si="635"/>
        <v>1.3776452538927466</v>
      </c>
      <c r="L4969">
        <f>VLOOKUP(D4968,'מדדים וריביות'!B:C,2)</f>
        <v>27383286.2799902</v>
      </c>
      <c r="M4969" s="30">
        <f t="shared" si="640"/>
        <v>0</v>
      </c>
      <c r="O4969" s="39">
        <f t="shared" si="637"/>
        <v>0</v>
      </c>
      <c r="P4969" s="39">
        <f t="shared" si="633"/>
        <v>0</v>
      </c>
      <c r="Q4969" s="39">
        <f t="shared" si="638"/>
        <v>0</v>
      </c>
      <c r="R4969" s="41">
        <f t="shared" si="639"/>
        <v>0</v>
      </c>
    </row>
    <row r="4970" spans="4:18" x14ac:dyDescent="0.25">
      <c r="D4970" s="1">
        <v>37835</v>
      </c>
      <c r="E4970" s="1">
        <f t="shared" si="636"/>
        <v>37834</v>
      </c>
      <c r="F4970" s="30">
        <f t="shared" si="634"/>
        <v>0</v>
      </c>
      <c r="H4970" s="42">
        <f>IF(DAY(D4970)&gt;14,VLOOKUP(DATE(YEAR(E4970),MONTH(E4970)-1,DAY(1)),'מדדים וריביות'!B:C,2,FALSE),VLOOKUP(DATE(YEAR(E4970),MONTH(E4970)-2,DAY(1)),'מדדים וריביות'!B:C,2,FALSE))</f>
        <v>27574777.792437602</v>
      </c>
      <c r="I4970" s="43">
        <f>'ריבית יומית'!D4964</f>
        <v>1.4659737522282335E-4</v>
      </c>
      <c r="J4970" s="29">
        <f t="shared" si="635"/>
        <v>1.3774433243168835</v>
      </c>
      <c r="L4970">
        <f>VLOOKUP(D4969,'מדדים וריביות'!B:C,2)</f>
        <v>27437998.140689399</v>
      </c>
      <c r="M4970" s="30">
        <f t="shared" si="640"/>
        <v>0</v>
      </c>
      <c r="O4970" s="39">
        <f t="shared" si="637"/>
        <v>0</v>
      </c>
      <c r="P4970" s="39">
        <f t="shared" si="633"/>
        <v>0</v>
      </c>
      <c r="Q4970" s="39">
        <f t="shared" si="638"/>
        <v>0</v>
      </c>
      <c r="R4970" s="41">
        <f t="shared" si="639"/>
        <v>0</v>
      </c>
    </row>
    <row r="4971" spans="4:18" x14ac:dyDescent="0.25">
      <c r="D4971" s="1">
        <v>37836</v>
      </c>
      <c r="E4971" s="1">
        <f t="shared" si="636"/>
        <v>37834</v>
      </c>
      <c r="F4971" s="30">
        <f t="shared" si="634"/>
        <v>0</v>
      </c>
      <c r="H4971" s="42">
        <f>IF(DAY(D4971)&gt;14,VLOOKUP(DATE(YEAR(E4971),MONTH(E4971)-1,DAY(1)),'מדדים וריביות'!B:C,2,FALSE),VLOOKUP(DATE(YEAR(E4971),MONTH(E4971)-2,DAY(1)),'מדדים וריביות'!B:C,2,FALSE))</f>
        <v>27574777.792437602</v>
      </c>
      <c r="I4971" s="43">
        <f>'ריבית יומית'!D4965</f>
        <v>1.4659737522282335E-4</v>
      </c>
      <c r="J4971" s="29">
        <f t="shared" si="635"/>
        <v>1.3772414243390274</v>
      </c>
      <c r="L4971">
        <f>VLOOKUP(D4970,'מדדים וריביות'!B:C,2)</f>
        <v>27437998.140689399</v>
      </c>
      <c r="M4971" s="30">
        <f t="shared" si="640"/>
        <v>0</v>
      </c>
      <c r="O4971" s="39">
        <f t="shared" si="637"/>
        <v>0</v>
      </c>
      <c r="P4971" s="39">
        <f t="shared" si="633"/>
        <v>0</v>
      </c>
      <c r="Q4971" s="39">
        <f t="shared" si="638"/>
        <v>0</v>
      </c>
      <c r="R4971" s="41">
        <f t="shared" si="639"/>
        <v>0</v>
      </c>
    </row>
    <row r="4972" spans="4:18" x14ac:dyDescent="0.25">
      <c r="D4972" s="1">
        <v>37837</v>
      </c>
      <c r="E4972" s="1">
        <f t="shared" si="636"/>
        <v>37834</v>
      </c>
      <c r="F4972" s="30">
        <f t="shared" si="634"/>
        <v>0</v>
      </c>
      <c r="H4972" s="42">
        <f>IF(DAY(D4972)&gt;14,VLOOKUP(DATE(YEAR(E4972),MONTH(E4972)-1,DAY(1)),'מדדים וריביות'!B:C,2,FALSE),VLOOKUP(DATE(YEAR(E4972),MONTH(E4972)-2,DAY(1)),'מדדים וריביות'!B:C,2,FALSE))</f>
        <v>27574777.792437602</v>
      </c>
      <c r="I4972" s="43">
        <f>'ריבית יומית'!D4966</f>
        <v>1.4659737522282335E-4</v>
      </c>
      <c r="J4972" s="29">
        <f t="shared" si="635"/>
        <v>1.3770395539548397</v>
      </c>
      <c r="L4972">
        <f>VLOOKUP(D4971,'מדדים וריביות'!B:C,2)</f>
        <v>27437998.140689399</v>
      </c>
      <c r="M4972" s="30">
        <f t="shared" si="640"/>
        <v>0</v>
      </c>
      <c r="O4972" s="39">
        <f t="shared" si="637"/>
        <v>0</v>
      </c>
      <c r="P4972" s="39">
        <f t="shared" ref="P4972:P5035" si="641">J4973*G4972-G4972</f>
        <v>0</v>
      </c>
      <c r="Q4972" s="39">
        <f t="shared" si="638"/>
        <v>0</v>
      </c>
      <c r="R4972" s="41">
        <f t="shared" si="639"/>
        <v>0</v>
      </c>
    </row>
    <row r="4973" spans="4:18" x14ac:dyDescent="0.25">
      <c r="D4973" s="1">
        <v>37838</v>
      </c>
      <c r="E4973" s="1">
        <f t="shared" si="636"/>
        <v>37834</v>
      </c>
      <c r="F4973" s="30">
        <f t="shared" si="634"/>
        <v>0</v>
      </c>
      <c r="H4973" s="42">
        <f>IF(DAY(D4973)&gt;14,VLOOKUP(DATE(YEAR(E4973),MONTH(E4973)-1,DAY(1)),'מדדים וריביות'!B:C,2,FALSE),VLOOKUP(DATE(YEAR(E4973),MONTH(E4973)-2,DAY(1)),'מדדים וריביות'!B:C,2,FALSE))</f>
        <v>27574777.792437602</v>
      </c>
      <c r="I4973" s="43">
        <f>'ריבית יומית'!D4967</f>
        <v>1.4659737522282335E-4</v>
      </c>
      <c r="J4973" s="29">
        <f t="shared" si="635"/>
        <v>1.3768377131599827</v>
      </c>
      <c r="L4973">
        <f>VLOOKUP(D4972,'מדדים וריביות'!B:C,2)</f>
        <v>27437998.140689399</v>
      </c>
      <c r="M4973" s="30">
        <f t="shared" si="640"/>
        <v>0</v>
      </c>
      <c r="O4973" s="39">
        <f t="shared" si="637"/>
        <v>0</v>
      </c>
      <c r="P4973" s="39">
        <f t="shared" si="641"/>
        <v>0</v>
      </c>
      <c r="Q4973" s="39">
        <f t="shared" si="638"/>
        <v>0</v>
      </c>
      <c r="R4973" s="41">
        <f t="shared" si="639"/>
        <v>0</v>
      </c>
    </row>
    <row r="4974" spans="4:18" x14ac:dyDescent="0.25">
      <c r="D4974" s="1">
        <v>37839</v>
      </c>
      <c r="E4974" s="1">
        <f t="shared" si="636"/>
        <v>37834</v>
      </c>
      <c r="F4974" s="30">
        <f t="shared" si="634"/>
        <v>0</v>
      </c>
      <c r="H4974" s="42">
        <f>IF(DAY(D4974)&gt;14,VLOOKUP(DATE(YEAR(E4974),MONTH(E4974)-1,DAY(1)),'מדדים וריביות'!B:C,2,FALSE),VLOOKUP(DATE(YEAR(E4974),MONTH(E4974)-2,DAY(1)),'מדדים וריביות'!B:C,2,FALSE))</f>
        <v>27574777.792437602</v>
      </c>
      <c r="I4974" s="43">
        <f>'ריבית יומית'!D4968</f>
        <v>1.4659737522282335E-4</v>
      </c>
      <c r="J4974" s="29">
        <f t="shared" si="635"/>
        <v>1.3766359019501193</v>
      </c>
      <c r="L4974">
        <f>VLOOKUP(D4973,'מדדים וריביות'!B:C,2)</f>
        <v>27437998.140689399</v>
      </c>
      <c r="M4974" s="30">
        <f t="shared" si="640"/>
        <v>0</v>
      </c>
      <c r="O4974" s="39">
        <f t="shared" si="637"/>
        <v>0</v>
      </c>
      <c r="P4974" s="39">
        <f t="shared" si="641"/>
        <v>0</v>
      </c>
      <c r="Q4974" s="39">
        <f t="shared" si="638"/>
        <v>0</v>
      </c>
      <c r="R4974" s="41">
        <f t="shared" si="639"/>
        <v>0</v>
      </c>
    </row>
    <row r="4975" spans="4:18" x14ac:dyDescent="0.25">
      <c r="D4975" s="1">
        <v>37840</v>
      </c>
      <c r="E4975" s="1">
        <f t="shared" si="636"/>
        <v>37834</v>
      </c>
      <c r="F4975" s="30">
        <f t="shared" si="634"/>
        <v>0</v>
      </c>
      <c r="H4975" s="42">
        <f>IF(DAY(D4975)&gt;14,VLOOKUP(DATE(YEAR(E4975),MONTH(E4975)-1,DAY(1)),'מדדים וריביות'!B:C,2,FALSE),VLOOKUP(DATE(YEAR(E4975),MONTH(E4975)-2,DAY(1)),'מדדים וריביות'!B:C,2,FALSE))</f>
        <v>27574777.792437602</v>
      </c>
      <c r="I4975" s="43">
        <f>'ריבית יומית'!D4969</f>
        <v>1.4659737522282335E-4</v>
      </c>
      <c r="J4975" s="29">
        <f t="shared" si="635"/>
        <v>1.3764341203209132</v>
      </c>
      <c r="L4975">
        <f>VLOOKUP(D4974,'מדדים וריביות'!B:C,2)</f>
        <v>27437998.140689399</v>
      </c>
      <c r="M4975" s="30">
        <f t="shared" si="640"/>
        <v>0</v>
      </c>
      <c r="O4975" s="39">
        <f t="shared" si="637"/>
        <v>0</v>
      </c>
      <c r="P4975" s="39">
        <f t="shared" si="641"/>
        <v>0</v>
      </c>
      <c r="Q4975" s="39">
        <f t="shared" si="638"/>
        <v>0</v>
      </c>
      <c r="R4975" s="41">
        <f t="shared" si="639"/>
        <v>0</v>
      </c>
    </row>
    <row r="4976" spans="4:18" x14ac:dyDescent="0.25">
      <c r="D4976" s="1">
        <v>37841</v>
      </c>
      <c r="E4976" s="1">
        <f t="shared" si="636"/>
        <v>37834</v>
      </c>
      <c r="F4976" s="30">
        <f t="shared" si="634"/>
        <v>0</v>
      </c>
      <c r="H4976" s="42">
        <f>IF(DAY(D4976)&gt;14,VLOOKUP(DATE(YEAR(E4976),MONTH(E4976)-1,DAY(1)),'מדדים וריביות'!B:C,2,FALSE),VLOOKUP(DATE(YEAR(E4976),MONTH(E4976)-2,DAY(1)),'מדדים וריביות'!B:C,2,FALSE))</f>
        <v>27574777.792437602</v>
      </c>
      <c r="I4976" s="43">
        <f>'ריבית יומית'!D4970</f>
        <v>1.4659737522282335E-4</v>
      </c>
      <c r="J4976" s="29">
        <f t="shared" si="635"/>
        <v>1.3762323682680284</v>
      </c>
      <c r="L4976">
        <f>VLOOKUP(D4975,'מדדים וריביות'!B:C,2)</f>
        <v>27437998.140689399</v>
      </c>
      <c r="M4976" s="30">
        <f t="shared" si="640"/>
        <v>0</v>
      </c>
      <c r="O4976" s="39">
        <f t="shared" si="637"/>
        <v>0</v>
      </c>
      <c r="P4976" s="39">
        <f t="shared" si="641"/>
        <v>0</v>
      </c>
      <c r="Q4976" s="39">
        <f t="shared" si="638"/>
        <v>0</v>
      </c>
      <c r="R4976" s="41">
        <f t="shared" si="639"/>
        <v>0</v>
      </c>
    </row>
    <row r="4977" spans="4:18" x14ac:dyDescent="0.25">
      <c r="D4977" s="1">
        <v>37842</v>
      </c>
      <c r="E4977" s="1">
        <f t="shared" si="636"/>
        <v>37834</v>
      </c>
      <c r="F4977" s="30">
        <f t="shared" si="634"/>
        <v>0</v>
      </c>
      <c r="H4977" s="42">
        <f>IF(DAY(D4977)&gt;14,VLOOKUP(DATE(YEAR(E4977),MONTH(E4977)-1,DAY(1)),'מדדים וריביות'!B:C,2,FALSE),VLOOKUP(DATE(YEAR(E4977),MONTH(E4977)-2,DAY(1)),'מדדים וריביות'!B:C,2,FALSE))</f>
        <v>27574777.792437602</v>
      </c>
      <c r="I4977" s="43">
        <f>'ריבית יומית'!D4971</f>
        <v>1.4659737522282335E-4</v>
      </c>
      <c r="J4977" s="29">
        <f t="shared" si="635"/>
        <v>1.3760306457871299</v>
      </c>
      <c r="L4977">
        <f>VLOOKUP(D4976,'מדדים וריביות'!B:C,2)</f>
        <v>27437998.140689399</v>
      </c>
      <c r="M4977" s="30">
        <f t="shared" si="640"/>
        <v>0</v>
      </c>
      <c r="O4977" s="39">
        <f t="shared" si="637"/>
        <v>0</v>
      </c>
      <c r="P4977" s="39">
        <f t="shared" si="641"/>
        <v>0</v>
      </c>
      <c r="Q4977" s="39">
        <f t="shared" si="638"/>
        <v>0</v>
      </c>
      <c r="R4977" s="41">
        <f t="shared" si="639"/>
        <v>0</v>
      </c>
    </row>
    <row r="4978" spans="4:18" x14ac:dyDescent="0.25">
      <c r="D4978" s="1">
        <v>37843</v>
      </c>
      <c r="E4978" s="1">
        <f t="shared" si="636"/>
        <v>37834</v>
      </c>
      <c r="F4978" s="30">
        <f t="shared" si="634"/>
        <v>0</v>
      </c>
      <c r="H4978" s="42">
        <f>IF(DAY(D4978)&gt;14,VLOOKUP(DATE(YEAR(E4978),MONTH(E4978)-1,DAY(1)),'מדדים וריביות'!B:C,2,FALSE),VLOOKUP(DATE(YEAR(E4978),MONTH(E4978)-2,DAY(1)),'מדדים וריביות'!B:C,2,FALSE))</f>
        <v>27574777.792437602</v>
      </c>
      <c r="I4978" s="43">
        <f>'ריבית יומית'!D4972</f>
        <v>1.4659737522282335E-4</v>
      </c>
      <c r="J4978" s="29">
        <f t="shared" si="635"/>
        <v>1.375828952873883</v>
      </c>
      <c r="L4978">
        <f>VLOOKUP(D4977,'מדדים וריביות'!B:C,2)</f>
        <v>27437998.140689399</v>
      </c>
      <c r="M4978" s="30">
        <f t="shared" si="640"/>
        <v>0</v>
      </c>
      <c r="O4978" s="39">
        <f t="shared" si="637"/>
        <v>0</v>
      </c>
      <c r="P4978" s="39">
        <f t="shared" si="641"/>
        <v>0</v>
      </c>
      <c r="Q4978" s="39">
        <f t="shared" si="638"/>
        <v>0</v>
      </c>
      <c r="R4978" s="41">
        <f t="shared" si="639"/>
        <v>0</v>
      </c>
    </row>
    <row r="4979" spans="4:18" x14ac:dyDescent="0.25">
      <c r="D4979" s="1">
        <v>37844</v>
      </c>
      <c r="E4979" s="1">
        <f t="shared" si="636"/>
        <v>37834</v>
      </c>
      <c r="F4979" s="30">
        <f t="shared" si="634"/>
        <v>0</v>
      </c>
      <c r="H4979" s="42">
        <f>IF(DAY(D4979)&gt;14,VLOOKUP(DATE(YEAR(E4979),MONTH(E4979)-1,DAY(1)),'מדדים וריביות'!B:C,2,FALSE),VLOOKUP(DATE(YEAR(E4979),MONTH(E4979)-2,DAY(1)),'מדדים וריביות'!B:C,2,FALSE))</f>
        <v>27574777.792437602</v>
      </c>
      <c r="I4979" s="43">
        <f>'ריבית יומית'!D4973</f>
        <v>1.4659737522282335E-4</v>
      </c>
      <c r="J4979" s="29">
        <f t="shared" si="635"/>
        <v>1.3756272895239539</v>
      </c>
      <c r="L4979">
        <f>VLOOKUP(D4978,'מדדים וריביות'!B:C,2)</f>
        <v>27437998.140689399</v>
      </c>
      <c r="M4979" s="30">
        <f t="shared" si="640"/>
        <v>0</v>
      </c>
      <c r="O4979" s="39">
        <f t="shared" si="637"/>
        <v>0</v>
      </c>
      <c r="P4979" s="39">
        <f t="shared" si="641"/>
        <v>0</v>
      </c>
      <c r="Q4979" s="39">
        <f t="shared" si="638"/>
        <v>0</v>
      </c>
      <c r="R4979" s="41">
        <f t="shared" si="639"/>
        <v>0</v>
      </c>
    </row>
    <row r="4980" spans="4:18" x14ac:dyDescent="0.25">
      <c r="D4980" s="1">
        <v>37845</v>
      </c>
      <c r="E4980" s="1">
        <f t="shared" si="636"/>
        <v>37834</v>
      </c>
      <c r="F4980" s="30">
        <f t="shared" si="634"/>
        <v>0</v>
      </c>
      <c r="H4980" s="42">
        <f>IF(DAY(D4980)&gt;14,VLOOKUP(DATE(YEAR(E4980),MONTH(E4980)-1,DAY(1)),'מדדים וריביות'!B:C,2,FALSE),VLOOKUP(DATE(YEAR(E4980),MONTH(E4980)-2,DAY(1)),'מדדים וריביות'!B:C,2,FALSE))</f>
        <v>27574777.792437602</v>
      </c>
      <c r="I4980" s="43">
        <f>'ריבית יומית'!D4974</f>
        <v>1.4659737522282335E-4</v>
      </c>
      <c r="J4980" s="29">
        <f t="shared" si="635"/>
        <v>1.3754256557330093</v>
      </c>
      <c r="L4980">
        <f>VLOOKUP(D4979,'מדדים וריביות'!B:C,2)</f>
        <v>27437998.140689399</v>
      </c>
      <c r="M4980" s="30">
        <f t="shared" si="640"/>
        <v>0</v>
      </c>
      <c r="O4980" s="39">
        <f t="shared" si="637"/>
        <v>0</v>
      </c>
      <c r="P4980" s="39">
        <f t="shared" si="641"/>
        <v>0</v>
      </c>
      <c r="Q4980" s="39">
        <f t="shared" si="638"/>
        <v>0</v>
      </c>
      <c r="R4980" s="41">
        <f t="shared" si="639"/>
        <v>0</v>
      </c>
    </row>
    <row r="4981" spans="4:18" x14ac:dyDescent="0.25">
      <c r="D4981" s="1">
        <v>37846</v>
      </c>
      <c r="E4981" s="1">
        <f t="shared" si="636"/>
        <v>37834</v>
      </c>
      <c r="F4981" s="30">
        <f t="shared" si="634"/>
        <v>0</v>
      </c>
      <c r="H4981" s="42">
        <f>IF(DAY(D4981)&gt;14,VLOOKUP(DATE(YEAR(E4981),MONTH(E4981)-1,DAY(1)),'מדדים וריביות'!B:C,2,FALSE),VLOOKUP(DATE(YEAR(E4981),MONTH(E4981)-2,DAY(1)),'מדדים וריביות'!B:C,2,FALSE))</f>
        <v>27574777.792437602</v>
      </c>
      <c r="I4981" s="43">
        <f>'ריבית יומית'!D4975</f>
        <v>1.4659737522282335E-4</v>
      </c>
      <c r="J4981" s="29">
        <f t="shared" si="635"/>
        <v>1.3752240514967167</v>
      </c>
      <c r="L4981">
        <f>VLOOKUP(D4980,'מדדים וריביות'!B:C,2)</f>
        <v>27437998.140689399</v>
      </c>
      <c r="M4981" s="30">
        <f t="shared" si="640"/>
        <v>0</v>
      </c>
      <c r="O4981" s="39">
        <f t="shared" si="637"/>
        <v>0</v>
      </c>
      <c r="P4981" s="39">
        <f t="shared" si="641"/>
        <v>0</v>
      </c>
      <c r="Q4981" s="39">
        <f t="shared" si="638"/>
        <v>0</v>
      </c>
      <c r="R4981" s="41">
        <f t="shared" si="639"/>
        <v>0</v>
      </c>
    </row>
    <row r="4982" spans="4:18" x14ac:dyDescent="0.25">
      <c r="D4982" s="1">
        <v>37847</v>
      </c>
      <c r="E4982" s="1">
        <f t="shared" si="636"/>
        <v>37834</v>
      </c>
      <c r="F4982" s="30">
        <f t="shared" si="634"/>
        <v>0</v>
      </c>
      <c r="H4982" s="42">
        <f>IF(DAY(D4982)&gt;14,VLOOKUP(DATE(YEAR(E4982),MONTH(E4982)-1,DAY(1)),'מדדים וריביות'!B:C,2,FALSE),VLOOKUP(DATE(YEAR(E4982),MONTH(E4982)-2,DAY(1)),'מדדים וריביות'!B:C,2,FALSE))</f>
        <v>27574777.792437602</v>
      </c>
      <c r="I4982" s="43">
        <f>'ריבית יומית'!D4976</f>
        <v>1.4659737522282335E-4</v>
      </c>
      <c r="J4982" s="29">
        <f t="shared" si="635"/>
        <v>1.3750224768107437</v>
      </c>
      <c r="L4982">
        <f>VLOOKUP(D4981,'מדדים וריביות'!B:C,2)</f>
        <v>27437998.140689399</v>
      </c>
      <c r="M4982" s="30">
        <f t="shared" si="640"/>
        <v>0</v>
      </c>
      <c r="O4982" s="39">
        <f t="shared" si="637"/>
        <v>0</v>
      </c>
      <c r="P4982" s="39">
        <f t="shared" si="641"/>
        <v>0</v>
      </c>
      <c r="Q4982" s="39">
        <f t="shared" si="638"/>
        <v>0</v>
      </c>
      <c r="R4982" s="41">
        <f t="shared" si="639"/>
        <v>0</v>
      </c>
    </row>
    <row r="4983" spans="4:18" x14ac:dyDescent="0.25">
      <c r="D4983" s="1">
        <v>37848</v>
      </c>
      <c r="E4983" s="1">
        <f t="shared" si="636"/>
        <v>37834</v>
      </c>
      <c r="F4983" s="30">
        <f t="shared" si="634"/>
        <v>0</v>
      </c>
      <c r="H4983" s="42">
        <f>IF(DAY(D4983)&gt;14,VLOOKUP(DATE(YEAR(E4983),MONTH(E4983)-1,DAY(1)),'מדדים וריביות'!B:C,2,FALSE),VLOOKUP(DATE(YEAR(E4983),MONTH(E4983)-2,DAY(1)),'מדדים וריביות'!B:C,2,FALSE))</f>
        <v>27383286.2799902</v>
      </c>
      <c r="I4983" s="43">
        <f>'ריבית יומית'!D4977</f>
        <v>1.4659737522282335E-4</v>
      </c>
      <c r="J4983" s="29">
        <f t="shared" si="635"/>
        <v>1.3748209316707594</v>
      </c>
      <c r="L4983">
        <f>VLOOKUP(D4982,'מדדים וריביות'!B:C,2)</f>
        <v>27437998.140689399</v>
      </c>
      <c r="M4983" s="30">
        <f t="shared" si="640"/>
        <v>0</v>
      </c>
      <c r="O4983" s="39">
        <f t="shared" si="637"/>
        <v>0</v>
      </c>
      <c r="P4983" s="39">
        <f t="shared" si="641"/>
        <v>0</v>
      </c>
      <c r="Q4983" s="39">
        <f t="shared" si="638"/>
        <v>0</v>
      </c>
      <c r="R4983" s="41">
        <f t="shared" si="639"/>
        <v>0</v>
      </c>
    </row>
    <row r="4984" spans="4:18" x14ac:dyDescent="0.25">
      <c r="D4984" s="1">
        <v>37849</v>
      </c>
      <c r="E4984" s="1">
        <f t="shared" si="636"/>
        <v>37834</v>
      </c>
      <c r="F4984" s="30">
        <f t="shared" si="634"/>
        <v>0</v>
      </c>
      <c r="H4984" s="42">
        <f>IF(DAY(D4984)&gt;14,VLOOKUP(DATE(YEAR(E4984),MONTH(E4984)-1,DAY(1)),'מדדים וריביות'!B:C,2,FALSE),VLOOKUP(DATE(YEAR(E4984),MONTH(E4984)-2,DAY(1)),'מדדים וריביות'!B:C,2,FALSE))</f>
        <v>27383286.2799902</v>
      </c>
      <c r="I4984" s="43">
        <f>'ריבית יומית'!D4978</f>
        <v>1.4659737522282335E-4</v>
      </c>
      <c r="J4984" s="29">
        <f t="shared" si="635"/>
        <v>1.3746194160724328</v>
      </c>
      <c r="L4984">
        <f>VLOOKUP(D4983,'מדדים וריביות'!B:C,2)</f>
        <v>27437998.140689399</v>
      </c>
      <c r="M4984" s="30">
        <f t="shared" si="640"/>
        <v>0</v>
      </c>
      <c r="O4984" s="39">
        <f t="shared" si="637"/>
        <v>0</v>
      </c>
      <c r="P4984" s="39">
        <f t="shared" si="641"/>
        <v>0</v>
      </c>
      <c r="Q4984" s="39">
        <f t="shared" si="638"/>
        <v>0</v>
      </c>
      <c r="R4984" s="41">
        <f t="shared" si="639"/>
        <v>0</v>
      </c>
    </row>
    <row r="4985" spans="4:18" x14ac:dyDescent="0.25">
      <c r="D4985" s="1">
        <v>37850</v>
      </c>
      <c r="E4985" s="1">
        <f t="shared" si="636"/>
        <v>37834</v>
      </c>
      <c r="F4985" s="30">
        <f t="shared" si="634"/>
        <v>0</v>
      </c>
      <c r="H4985" s="42">
        <f>IF(DAY(D4985)&gt;14,VLOOKUP(DATE(YEAR(E4985),MONTH(E4985)-1,DAY(1)),'מדדים וריביות'!B:C,2,FALSE),VLOOKUP(DATE(YEAR(E4985),MONTH(E4985)-2,DAY(1)),'מדדים וריביות'!B:C,2,FALSE))</f>
        <v>27383286.2799902</v>
      </c>
      <c r="I4985" s="43">
        <f>'ריבית יומית'!D4979</f>
        <v>1.4659737522282335E-4</v>
      </c>
      <c r="J4985" s="29">
        <f t="shared" si="635"/>
        <v>1.3744179300114339</v>
      </c>
      <c r="L4985">
        <f>VLOOKUP(D4984,'מדדים וריביות'!B:C,2)</f>
        <v>27437998.140689399</v>
      </c>
      <c r="M4985" s="30">
        <f t="shared" si="640"/>
        <v>0</v>
      </c>
      <c r="O4985" s="39">
        <f t="shared" si="637"/>
        <v>0</v>
      </c>
      <c r="P4985" s="39">
        <f t="shared" si="641"/>
        <v>0</v>
      </c>
      <c r="Q4985" s="39">
        <f t="shared" si="638"/>
        <v>0</v>
      </c>
      <c r="R4985" s="41">
        <f t="shared" si="639"/>
        <v>0</v>
      </c>
    </row>
    <row r="4986" spans="4:18" x14ac:dyDescent="0.25">
      <c r="D4986" s="1">
        <v>37851</v>
      </c>
      <c r="E4986" s="1">
        <f t="shared" si="636"/>
        <v>37834</v>
      </c>
      <c r="F4986" s="30">
        <f t="shared" si="634"/>
        <v>0</v>
      </c>
      <c r="H4986" s="42">
        <f>IF(DAY(D4986)&gt;14,VLOOKUP(DATE(YEAR(E4986),MONTH(E4986)-1,DAY(1)),'מדדים וריביות'!B:C,2,FALSE),VLOOKUP(DATE(YEAR(E4986),MONTH(E4986)-2,DAY(1)),'מדדים וריביות'!B:C,2,FALSE))</f>
        <v>27383286.2799902</v>
      </c>
      <c r="I4986" s="43">
        <f>'ריבית יומית'!D4980</f>
        <v>1.4659737522282335E-4</v>
      </c>
      <c r="J4986" s="29">
        <f t="shared" si="635"/>
        <v>1.3742164734834332</v>
      </c>
      <c r="L4986">
        <f>VLOOKUP(D4985,'מדדים וריביות'!B:C,2)</f>
        <v>27437998.140689399</v>
      </c>
      <c r="M4986" s="30">
        <f t="shared" si="640"/>
        <v>0</v>
      </c>
      <c r="O4986" s="39">
        <f t="shared" si="637"/>
        <v>0</v>
      </c>
      <c r="P4986" s="39">
        <f t="shared" si="641"/>
        <v>0</v>
      </c>
      <c r="Q4986" s="39">
        <f t="shared" si="638"/>
        <v>0</v>
      </c>
      <c r="R4986" s="41">
        <f t="shared" si="639"/>
        <v>0</v>
      </c>
    </row>
    <row r="4987" spans="4:18" x14ac:dyDescent="0.25">
      <c r="D4987" s="1">
        <v>37852</v>
      </c>
      <c r="E4987" s="1">
        <f t="shared" si="636"/>
        <v>37834</v>
      </c>
      <c r="F4987" s="30">
        <f t="shared" si="634"/>
        <v>0</v>
      </c>
      <c r="H4987" s="42">
        <f>IF(DAY(D4987)&gt;14,VLOOKUP(DATE(YEAR(E4987),MONTH(E4987)-1,DAY(1)),'מדדים וריביות'!B:C,2,FALSE),VLOOKUP(DATE(YEAR(E4987),MONTH(E4987)-2,DAY(1)),'מדדים וריביות'!B:C,2,FALSE))</f>
        <v>27383286.2799902</v>
      </c>
      <c r="I4987" s="43">
        <f>'ריבית יומית'!D4981</f>
        <v>1.4659737522282335E-4</v>
      </c>
      <c r="J4987" s="29">
        <f t="shared" si="635"/>
        <v>1.3740150464841019</v>
      </c>
      <c r="L4987">
        <f>VLOOKUP(D4986,'מדדים וריביות'!B:C,2)</f>
        <v>27437998.140689399</v>
      </c>
      <c r="M4987" s="30">
        <f t="shared" si="640"/>
        <v>0</v>
      </c>
      <c r="O4987" s="39">
        <f t="shared" si="637"/>
        <v>0</v>
      </c>
      <c r="P4987" s="39">
        <f t="shared" si="641"/>
        <v>0</v>
      </c>
      <c r="Q4987" s="39">
        <f t="shared" si="638"/>
        <v>0</v>
      </c>
      <c r="R4987" s="41">
        <f t="shared" si="639"/>
        <v>0</v>
      </c>
    </row>
    <row r="4988" spans="4:18" x14ac:dyDescent="0.25">
      <c r="D4988" s="1">
        <v>37853</v>
      </c>
      <c r="E4988" s="1">
        <f t="shared" si="636"/>
        <v>37834</v>
      </c>
      <c r="F4988" s="30">
        <f t="shared" si="634"/>
        <v>0</v>
      </c>
      <c r="H4988" s="42">
        <f>IF(DAY(D4988)&gt;14,VLOOKUP(DATE(YEAR(E4988),MONTH(E4988)-1,DAY(1)),'מדדים וריביות'!B:C,2,FALSE),VLOOKUP(DATE(YEAR(E4988),MONTH(E4988)-2,DAY(1)),'מדדים וריביות'!B:C,2,FALSE))</f>
        <v>27383286.2799902</v>
      </c>
      <c r="I4988" s="43">
        <f>'ריבית יומית'!D4982</f>
        <v>1.4659737522282335E-4</v>
      </c>
      <c r="J4988" s="29">
        <f t="shared" si="635"/>
        <v>1.373813649009112</v>
      </c>
      <c r="L4988">
        <f>VLOOKUP(D4987,'מדדים וריביות'!B:C,2)</f>
        <v>27437998.140689399</v>
      </c>
      <c r="M4988" s="30">
        <f t="shared" si="640"/>
        <v>0</v>
      </c>
      <c r="O4988" s="39">
        <f t="shared" si="637"/>
        <v>0</v>
      </c>
      <c r="P4988" s="39">
        <f t="shared" si="641"/>
        <v>0</v>
      </c>
      <c r="Q4988" s="39">
        <f t="shared" si="638"/>
        <v>0</v>
      </c>
      <c r="R4988" s="41">
        <f t="shared" si="639"/>
        <v>0</v>
      </c>
    </row>
    <row r="4989" spans="4:18" x14ac:dyDescent="0.25">
      <c r="D4989" s="1">
        <v>37854</v>
      </c>
      <c r="E4989" s="1">
        <f t="shared" si="636"/>
        <v>37834</v>
      </c>
      <c r="F4989" s="30">
        <f t="shared" si="634"/>
        <v>0</v>
      </c>
      <c r="H4989" s="42">
        <f>IF(DAY(D4989)&gt;14,VLOOKUP(DATE(YEAR(E4989),MONTH(E4989)-1,DAY(1)),'מדדים וריביות'!B:C,2,FALSE),VLOOKUP(DATE(YEAR(E4989),MONTH(E4989)-2,DAY(1)),'מדדים וריביות'!B:C,2,FALSE))</f>
        <v>27383286.2799902</v>
      </c>
      <c r="I4989" s="43">
        <f>'ריבית יומית'!D4983</f>
        <v>1.4659737522282335E-4</v>
      </c>
      <c r="J4989" s="29">
        <f t="shared" si="635"/>
        <v>1.3736122810541356</v>
      </c>
      <c r="L4989">
        <f>VLOOKUP(D4988,'מדדים וריביות'!B:C,2)</f>
        <v>27437998.140689399</v>
      </c>
      <c r="M4989" s="30">
        <f t="shared" si="640"/>
        <v>0</v>
      </c>
      <c r="O4989" s="39">
        <f t="shared" si="637"/>
        <v>0</v>
      </c>
      <c r="P4989" s="39">
        <f t="shared" si="641"/>
        <v>0</v>
      </c>
      <c r="Q4989" s="39">
        <f t="shared" si="638"/>
        <v>0</v>
      </c>
      <c r="R4989" s="41">
        <f t="shared" si="639"/>
        <v>0</v>
      </c>
    </row>
    <row r="4990" spans="4:18" x14ac:dyDescent="0.25">
      <c r="D4990" s="1">
        <v>37855</v>
      </c>
      <c r="E4990" s="1">
        <f t="shared" si="636"/>
        <v>37834</v>
      </c>
      <c r="F4990" s="30">
        <f t="shared" si="634"/>
        <v>0</v>
      </c>
      <c r="H4990" s="42">
        <f>IF(DAY(D4990)&gt;14,VLOOKUP(DATE(YEAR(E4990),MONTH(E4990)-1,DAY(1)),'מדדים וריביות'!B:C,2,FALSE),VLOOKUP(DATE(YEAR(E4990),MONTH(E4990)-2,DAY(1)),'מדדים וריביות'!B:C,2,FALSE))</f>
        <v>27383286.2799902</v>
      </c>
      <c r="I4990" s="43">
        <f>'ריבית יומית'!D4984</f>
        <v>1.4659737522282335E-4</v>
      </c>
      <c r="J4990" s="29">
        <f t="shared" si="635"/>
        <v>1.373410942614846</v>
      </c>
      <c r="L4990">
        <f>VLOOKUP(D4989,'מדדים וריביות'!B:C,2)</f>
        <v>27437998.140689399</v>
      </c>
      <c r="M4990" s="30">
        <f t="shared" si="640"/>
        <v>0</v>
      </c>
      <c r="O4990" s="39">
        <f t="shared" si="637"/>
        <v>0</v>
      </c>
      <c r="P4990" s="39">
        <f t="shared" si="641"/>
        <v>0</v>
      </c>
      <c r="Q4990" s="39">
        <f t="shared" si="638"/>
        <v>0</v>
      </c>
      <c r="R4990" s="41">
        <f t="shared" si="639"/>
        <v>0</v>
      </c>
    </row>
    <row r="4991" spans="4:18" x14ac:dyDescent="0.25">
      <c r="D4991" s="1">
        <v>37856</v>
      </c>
      <c r="E4991" s="1">
        <f t="shared" si="636"/>
        <v>37834</v>
      </c>
      <c r="F4991" s="30">
        <f t="shared" si="634"/>
        <v>0</v>
      </c>
      <c r="H4991" s="42">
        <f>IF(DAY(D4991)&gt;14,VLOOKUP(DATE(YEAR(E4991),MONTH(E4991)-1,DAY(1)),'מדדים וריביות'!B:C,2,FALSE),VLOOKUP(DATE(YEAR(E4991),MONTH(E4991)-2,DAY(1)),'מדדים וריביות'!B:C,2,FALSE))</f>
        <v>27383286.2799902</v>
      </c>
      <c r="I4991" s="43">
        <f>'ריבית יומית'!D4985</f>
        <v>1.4659737522282335E-4</v>
      </c>
      <c r="J4991" s="29">
        <f t="shared" si="635"/>
        <v>1.3732096336869168</v>
      </c>
      <c r="L4991">
        <f>VLOOKUP(D4990,'מדדים וריביות'!B:C,2)</f>
        <v>27437998.140689399</v>
      </c>
      <c r="M4991" s="30">
        <f t="shared" si="640"/>
        <v>0</v>
      </c>
      <c r="O4991" s="39">
        <f t="shared" si="637"/>
        <v>0</v>
      </c>
      <c r="P4991" s="39">
        <f t="shared" si="641"/>
        <v>0</v>
      </c>
      <c r="Q4991" s="39">
        <f t="shared" si="638"/>
        <v>0</v>
      </c>
      <c r="R4991" s="41">
        <f t="shared" si="639"/>
        <v>0</v>
      </c>
    </row>
    <row r="4992" spans="4:18" x14ac:dyDescent="0.25">
      <c r="D4992" s="1">
        <v>37857</v>
      </c>
      <c r="E4992" s="1">
        <f t="shared" si="636"/>
        <v>37834</v>
      </c>
      <c r="F4992" s="30">
        <f t="shared" ref="F4992:F5055" si="642">M4991</f>
        <v>0</v>
      </c>
      <c r="H4992" s="42">
        <f>IF(DAY(D4992)&gt;14,VLOOKUP(DATE(YEAR(E4992),MONTH(E4992)-1,DAY(1)),'מדדים וריביות'!B:C,2,FALSE),VLOOKUP(DATE(YEAR(E4992),MONTH(E4992)-2,DAY(1)),'מדדים וריביות'!B:C,2,FALSE))</f>
        <v>27383286.2799902</v>
      </c>
      <c r="I4992" s="43">
        <f>'ריבית יומית'!D4986</f>
        <v>1.4659737522282335E-4</v>
      </c>
      <c r="J4992" s="29">
        <f t="shared" si="635"/>
        <v>1.3730083542660225</v>
      </c>
      <c r="L4992">
        <f>VLOOKUP(D4991,'מדדים וריביות'!B:C,2)</f>
        <v>27437998.140689399</v>
      </c>
      <c r="M4992" s="30">
        <f t="shared" si="640"/>
        <v>0</v>
      </c>
      <c r="O4992" s="39">
        <f t="shared" si="637"/>
        <v>0</v>
      </c>
      <c r="P4992" s="39">
        <f t="shared" si="641"/>
        <v>0</v>
      </c>
      <c r="Q4992" s="39">
        <f t="shared" si="638"/>
        <v>0</v>
      </c>
      <c r="R4992" s="41">
        <f t="shared" si="639"/>
        <v>0</v>
      </c>
    </row>
    <row r="4993" spans="4:18" x14ac:dyDescent="0.25">
      <c r="D4993" s="1">
        <v>37858</v>
      </c>
      <c r="E4993" s="1">
        <f t="shared" si="636"/>
        <v>37834</v>
      </c>
      <c r="F4993" s="30">
        <f t="shared" si="642"/>
        <v>0</v>
      </c>
      <c r="H4993" s="42">
        <f>IF(DAY(D4993)&gt;14,VLOOKUP(DATE(YEAR(E4993),MONTH(E4993)-1,DAY(1)),'מדדים וריביות'!B:C,2,FALSE),VLOOKUP(DATE(YEAR(E4993),MONTH(E4993)-2,DAY(1)),'מדדים וריביות'!B:C,2,FALSE))</f>
        <v>27383286.2799902</v>
      </c>
      <c r="I4993" s="43">
        <f>'ריבית יומית'!D4987</f>
        <v>1.4659737522282335E-4</v>
      </c>
      <c r="J4993" s="29">
        <f t="shared" si="635"/>
        <v>1.3728071043478378</v>
      </c>
      <c r="L4993">
        <f>VLOOKUP(D4992,'מדדים וריביות'!B:C,2)</f>
        <v>27437998.140689399</v>
      </c>
      <c r="M4993" s="30">
        <f t="shared" si="640"/>
        <v>0</v>
      </c>
      <c r="O4993" s="39">
        <f t="shared" si="637"/>
        <v>0</v>
      </c>
      <c r="P4993" s="39">
        <f t="shared" si="641"/>
        <v>0</v>
      </c>
      <c r="Q4993" s="39">
        <f t="shared" si="638"/>
        <v>0</v>
      </c>
      <c r="R4993" s="41">
        <f t="shared" si="639"/>
        <v>0</v>
      </c>
    </row>
    <row r="4994" spans="4:18" x14ac:dyDescent="0.25">
      <c r="D4994" s="1">
        <v>37859</v>
      </c>
      <c r="E4994" s="1">
        <f t="shared" si="636"/>
        <v>37834</v>
      </c>
      <c r="F4994" s="30">
        <f t="shared" si="642"/>
        <v>0</v>
      </c>
      <c r="H4994" s="42">
        <f>IF(DAY(D4994)&gt;14,VLOOKUP(DATE(YEAR(E4994),MONTH(E4994)-1,DAY(1)),'מדדים וריביות'!B:C,2,FALSE),VLOOKUP(DATE(YEAR(E4994),MONTH(E4994)-2,DAY(1)),'מדדים וריביות'!B:C,2,FALSE))</f>
        <v>27383286.2799902</v>
      </c>
      <c r="I4994" s="43">
        <f>'ריבית יומית'!D4988</f>
        <v>1.4659737522282335E-4</v>
      </c>
      <c r="J4994" s="29">
        <f t="shared" si="635"/>
        <v>1.3726058839280386</v>
      </c>
      <c r="L4994">
        <f>VLOOKUP(D4993,'מדדים וריביות'!B:C,2)</f>
        <v>27437998.140689399</v>
      </c>
      <c r="M4994" s="30">
        <f t="shared" si="640"/>
        <v>0</v>
      </c>
      <c r="O4994" s="39">
        <f t="shared" si="637"/>
        <v>0</v>
      </c>
      <c r="P4994" s="39">
        <f t="shared" si="641"/>
        <v>0</v>
      </c>
      <c r="Q4994" s="39">
        <f t="shared" si="638"/>
        <v>0</v>
      </c>
      <c r="R4994" s="41">
        <f t="shared" si="639"/>
        <v>0</v>
      </c>
    </row>
    <row r="4995" spans="4:18" x14ac:dyDescent="0.25">
      <c r="D4995" s="1">
        <v>37860</v>
      </c>
      <c r="E4995" s="1">
        <f t="shared" si="636"/>
        <v>37834</v>
      </c>
      <c r="F4995" s="30">
        <f t="shared" si="642"/>
        <v>0</v>
      </c>
      <c r="H4995" s="42">
        <f>IF(DAY(D4995)&gt;14,VLOOKUP(DATE(YEAR(E4995),MONTH(E4995)-1,DAY(1)),'מדדים וריביות'!B:C,2,FALSE),VLOOKUP(DATE(YEAR(E4995),MONTH(E4995)-2,DAY(1)),'מדדים וריביות'!B:C,2,FALSE))</f>
        <v>27383286.2799902</v>
      </c>
      <c r="I4995" s="43">
        <f>'ריבית יומית'!D4989</f>
        <v>1.4659737522282335E-4</v>
      </c>
      <c r="J4995" s="29">
        <f t="shared" si="635"/>
        <v>1.3724046930023011</v>
      </c>
      <c r="L4995">
        <f>VLOOKUP(D4994,'מדדים וריביות'!B:C,2)</f>
        <v>27437998.140689399</v>
      </c>
      <c r="M4995" s="30">
        <f t="shared" si="640"/>
        <v>0</v>
      </c>
      <c r="O4995" s="39">
        <f t="shared" si="637"/>
        <v>0</v>
      </c>
      <c r="P4995" s="39">
        <f t="shared" si="641"/>
        <v>0</v>
      </c>
      <c r="Q4995" s="39">
        <f t="shared" si="638"/>
        <v>0</v>
      </c>
      <c r="R4995" s="41">
        <f t="shared" si="639"/>
        <v>0</v>
      </c>
    </row>
    <row r="4996" spans="4:18" x14ac:dyDescent="0.25">
      <c r="D4996" s="1">
        <v>37861</v>
      </c>
      <c r="E4996" s="1">
        <f t="shared" si="636"/>
        <v>37834</v>
      </c>
      <c r="F4996" s="30">
        <f t="shared" si="642"/>
        <v>0</v>
      </c>
      <c r="H4996" s="42">
        <f>IF(DAY(D4996)&gt;14,VLOOKUP(DATE(YEAR(E4996),MONTH(E4996)-1,DAY(1)),'מדדים וריביות'!B:C,2,FALSE),VLOOKUP(DATE(YEAR(E4996),MONTH(E4996)-2,DAY(1)),'מדדים וריביות'!B:C,2,FALSE))</f>
        <v>27383286.2799902</v>
      </c>
      <c r="I4996" s="43">
        <f>'ריבית יומית'!D4990</f>
        <v>1.4659737522282335E-4</v>
      </c>
      <c r="J4996" s="29">
        <f t="shared" si="635"/>
        <v>1.3722035315663019</v>
      </c>
      <c r="L4996">
        <f>VLOOKUP(D4995,'מדדים וריביות'!B:C,2)</f>
        <v>27437998.140689399</v>
      </c>
      <c r="M4996" s="30">
        <f t="shared" si="640"/>
        <v>0</v>
      </c>
      <c r="O4996" s="39">
        <f t="shared" si="637"/>
        <v>0</v>
      </c>
      <c r="P4996" s="39">
        <f t="shared" si="641"/>
        <v>0</v>
      </c>
      <c r="Q4996" s="39">
        <f t="shared" si="638"/>
        <v>0</v>
      </c>
      <c r="R4996" s="41">
        <f t="shared" si="639"/>
        <v>0</v>
      </c>
    </row>
    <row r="4997" spans="4:18" x14ac:dyDescent="0.25">
      <c r="D4997" s="1">
        <v>37862</v>
      </c>
      <c r="E4997" s="1">
        <f t="shared" si="636"/>
        <v>37834</v>
      </c>
      <c r="F4997" s="30">
        <f t="shared" si="642"/>
        <v>0</v>
      </c>
      <c r="H4997" s="42">
        <f>IF(DAY(D4997)&gt;14,VLOOKUP(DATE(YEAR(E4997),MONTH(E4997)-1,DAY(1)),'מדדים וריביות'!B:C,2,FALSE),VLOOKUP(DATE(YEAR(E4997),MONTH(E4997)-2,DAY(1)),'מדדים וריביות'!B:C,2,FALSE))</f>
        <v>27383286.2799902</v>
      </c>
      <c r="I4997" s="43">
        <f>'ריבית יומית'!D4991</f>
        <v>1.4659737522282335E-4</v>
      </c>
      <c r="J4997" s="29">
        <f t="shared" si="635"/>
        <v>1.3720023996157189</v>
      </c>
      <c r="L4997">
        <f>VLOOKUP(D4996,'מדדים וריביות'!B:C,2)</f>
        <v>27437998.140689399</v>
      </c>
      <c r="M4997" s="30">
        <f t="shared" si="640"/>
        <v>0</v>
      </c>
      <c r="O4997" s="39">
        <f t="shared" si="637"/>
        <v>0</v>
      </c>
      <c r="P4997" s="39">
        <f t="shared" si="641"/>
        <v>0</v>
      </c>
      <c r="Q4997" s="39">
        <f t="shared" si="638"/>
        <v>0</v>
      </c>
      <c r="R4997" s="41">
        <f t="shared" si="639"/>
        <v>0</v>
      </c>
    </row>
    <row r="4998" spans="4:18" x14ac:dyDescent="0.25">
      <c r="D4998" s="1">
        <v>37863</v>
      </c>
      <c r="E4998" s="1">
        <f t="shared" si="636"/>
        <v>37834</v>
      </c>
      <c r="F4998" s="30">
        <f t="shared" si="642"/>
        <v>0</v>
      </c>
      <c r="H4998" s="42">
        <f>IF(DAY(D4998)&gt;14,VLOOKUP(DATE(YEAR(E4998),MONTH(E4998)-1,DAY(1)),'מדדים וריביות'!B:C,2,FALSE),VLOOKUP(DATE(YEAR(E4998),MONTH(E4998)-2,DAY(1)),'מדדים וריביות'!B:C,2,FALSE))</f>
        <v>27383286.2799902</v>
      </c>
      <c r="I4998" s="43">
        <f>'ריבית יומית'!D4992</f>
        <v>1.4659737522282335E-4</v>
      </c>
      <c r="J4998" s="29">
        <f t="shared" si="635"/>
        <v>1.3718012971462299</v>
      </c>
      <c r="L4998">
        <f>VLOOKUP(D4997,'מדדים וריביות'!B:C,2)</f>
        <v>27437998.140689399</v>
      </c>
      <c r="M4998" s="30">
        <f t="shared" si="640"/>
        <v>0</v>
      </c>
      <c r="O4998" s="39">
        <f t="shared" si="637"/>
        <v>0</v>
      </c>
      <c r="P4998" s="39">
        <f t="shared" si="641"/>
        <v>0</v>
      </c>
      <c r="Q4998" s="39">
        <f t="shared" si="638"/>
        <v>0</v>
      </c>
      <c r="R4998" s="41">
        <f t="shared" si="639"/>
        <v>0</v>
      </c>
    </row>
    <row r="4999" spans="4:18" x14ac:dyDescent="0.25">
      <c r="D4999" s="1">
        <v>37864</v>
      </c>
      <c r="E4999" s="1">
        <f t="shared" si="636"/>
        <v>37834</v>
      </c>
      <c r="F4999" s="30">
        <f t="shared" si="642"/>
        <v>0</v>
      </c>
      <c r="H4999" s="42">
        <f>IF(DAY(D4999)&gt;14,VLOOKUP(DATE(YEAR(E4999),MONTH(E4999)-1,DAY(1)),'מדדים וריביות'!B:C,2,FALSE),VLOOKUP(DATE(YEAR(E4999),MONTH(E4999)-2,DAY(1)),'מדדים וריביות'!B:C,2,FALSE))</f>
        <v>27383286.2799902</v>
      </c>
      <c r="I4999" s="43">
        <f>'ריבית יומית'!D4993</f>
        <v>1.4659737522282335E-4</v>
      </c>
      <c r="J4999" s="29">
        <f t="shared" si="635"/>
        <v>1.3716002241535139</v>
      </c>
      <c r="L4999">
        <f>VLOOKUP(D4998,'מדדים וריביות'!B:C,2)</f>
        <v>27437998.140689399</v>
      </c>
      <c r="M4999" s="30">
        <f t="shared" si="640"/>
        <v>0</v>
      </c>
      <c r="O4999" s="39">
        <f t="shared" si="637"/>
        <v>0</v>
      </c>
      <c r="P4999" s="39">
        <f t="shared" si="641"/>
        <v>0</v>
      </c>
      <c r="Q4999" s="39">
        <f t="shared" si="638"/>
        <v>0</v>
      </c>
      <c r="R4999" s="41">
        <f t="shared" si="639"/>
        <v>0</v>
      </c>
    </row>
    <row r="5000" spans="4:18" x14ac:dyDescent="0.25">
      <c r="D5000" s="1">
        <v>37865</v>
      </c>
      <c r="E5000" s="1">
        <f t="shared" si="636"/>
        <v>37865</v>
      </c>
      <c r="F5000" s="30">
        <f t="shared" si="642"/>
        <v>0</v>
      </c>
      <c r="H5000" s="42">
        <f>IF(DAY(D5000)&gt;14,VLOOKUP(DATE(YEAR(E5000),MONTH(E5000)-1,DAY(1)),'מדדים וריביות'!B:C,2,FALSE),VLOOKUP(DATE(YEAR(E5000),MONTH(E5000)-2,DAY(1)),'מדדים וריביות'!B:C,2,FALSE))</f>
        <v>27383286.2799902</v>
      </c>
      <c r="I5000" s="43">
        <f>'ריבית יומית'!D4994</f>
        <v>1.4659737522282335E-4</v>
      </c>
      <c r="J5000" s="29">
        <f t="shared" si="635"/>
        <v>1.3713991806332504</v>
      </c>
      <c r="L5000">
        <f>VLOOKUP(D4999,'מדדים וריביות'!B:C,2)</f>
        <v>27437998.140689399</v>
      </c>
      <c r="M5000" s="30">
        <f t="shared" si="640"/>
        <v>0</v>
      </c>
      <c r="O5000" s="39">
        <f t="shared" si="637"/>
        <v>0</v>
      </c>
      <c r="P5000" s="39">
        <f t="shared" si="641"/>
        <v>0</v>
      </c>
      <c r="Q5000" s="39">
        <f t="shared" si="638"/>
        <v>0</v>
      </c>
      <c r="R5000" s="41">
        <f t="shared" si="639"/>
        <v>0</v>
      </c>
    </row>
    <row r="5001" spans="4:18" x14ac:dyDescent="0.25">
      <c r="D5001" s="1">
        <v>37866</v>
      </c>
      <c r="E5001" s="1">
        <f t="shared" si="636"/>
        <v>37865</v>
      </c>
      <c r="F5001" s="30">
        <f t="shared" si="642"/>
        <v>0</v>
      </c>
      <c r="H5001" s="42">
        <f>IF(DAY(D5001)&gt;14,VLOOKUP(DATE(YEAR(E5001),MONTH(E5001)-1,DAY(1)),'מדדים וריביות'!B:C,2,FALSE),VLOOKUP(DATE(YEAR(E5001),MONTH(E5001)-2,DAY(1)),'מדדים וריביות'!B:C,2,FALSE))</f>
        <v>27383286.2799902</v>
      </c>
      <c r="I5001" s="43">
        <f>'ריבית יומית'!D4995</f>
        <v>1.4659737522282335E-4</v>
      </c>
      <c r="J5001" s="29">
        <f t="shared" ref="J5001:J5064" si="643">J5002*(1+I5001)</f>
        <v>1.3711981665811193</v>
      </c>
      <c r="L5001">
        <f>VLOOKUP(D5000,'מדדים וריביות'!B:C,2)</f>
        <v>27301218.4889412</v>
      </c>
      <c r="M5001" s="30">
        <f t="shared" si="640"/>
        <v>0</v>
      </c>
      <c r="O5001" s="39">
        <f t="shared" si="637"/>
        <v>0</v>
      </c>
      <c r="P5001" s="39">
        <f t="shared" si="641"/>
        <v>0</v>
      </c>
      <c r="Q5001" s="39">
        <f t="shared" si="638"/>
        <v>0</v>
      </c>
      <c r="R5001" s="41">
        <f t="shared" si="639"/>
        <v>0</v>
      </c>
    </row>
    <row r="5002" spans="4:18" x14ac:dyDescent="0.25">
      <c r="D5002" s="1">
        <v>37867</v>
      </c>
      <c r="E5002" s="1">
        <f t="shared" ref="E5002:E5065" si="644">DATE(YEAR(D5002),MONTH(D5002),DAY(1))</f>
        <v>37865</v>
      </c>
      <c r="F5002" s="30">
        <f t="shared" si="642"/>
        <v>0</v>
      </c>
      <c r="H5002" s="42">
        <f>IF(DAY(D5002)&gt;14,VLOOKUP(DATE(YEAR(E5002),MONTH(E5002)-1,DAY(1)),'מדדים וריביות'!B:C,2,FALSE),VLOOKUP(DATE(YEAR(E5002),MONTH(E5002)-2,DAY(1)),'מדדים וריביות'!B:C,2,FALSE))</f>
        <v>27383286.2799902</v>
      </c>
      <c r="I5002" s="43">
        <f>'ריבית יומית'!D4996</f>
        <v>1.4659737522282335E-4</v>
      </c>
      <c r="J5002" s="29">
        <f t="shared" si="643"/>
        <v>1.3709971819928013</v>
      </c>
      <c r="L5002">
        <f>VLOOKUP(D5001,'מדדים וריביות'!B:C,2)</f>
        <v>27301218.4889412</v>
      </c>
      <c r="M5002" s="30">
        <f t="shared" si="640"/>
        <v>0</v>
      </c>
      <c r="O5002" s="39">
        <f t="shared" ref="O5002:O5065" si="645">$D$4/H5002*G5002-G5002</f>
        <v>0</v>
      </c>
      <c r="P5002" s="39">
        <f t="shared" si="641"/>
        <v>0</v>
      </c>
      <c r="Q5002" s="39">
        <f t="shared" ref="Q5002:Q5065" si="646">$D$4/H5002*P5002-P5002</f>
        <v>0</v>
      </c>
      <c r="R5002" s="41">
        <f t="shared" ref="R5002:R5065" si="647">SUM(O5002:Q5002)</f>
        <v>0</v>
      </c>
    </row>
    <row r="5003" spans="4:18" x14ac:dyDescent="0.25">
      <c r="D5003" s="1">
        <v>37868</v>
      </c>
      <c r="E5003" s="1">
        <f t="shared" si="644"/>
        <v>37865</v>
      </c>
      <c r="F5003" s="30">
        <f t="shared" si="642"/>
        <v>0</v>
      </c>
      <c r="H5003" s="42">
        <f>IF(DAY(D5003)&gt;14,VLOOKUP(DATE(YEAR(E5003),MONTH(E5003)-1,DAY(1)),'מדדים וריביות'!B:C,2,FALSE),VLOOKUP(DATE(YEAR(E5003),MONTH(E5003)-2,DAY(1)),'מדדים וריביות'!B:C,2,FALSE))</f>
        <v>27383286.2799902</v>
      </c>
      <c r="I5003" s="43">
        <f>'ריבית יומית'!D4997</f>
        <v>1.4659737522282335E-4</v>
      </c>
      <c r="J5003" s="29">
        <f t="shared" si="643"/>
        <v>1.3707962268639777</v>
      </c>
      <c r="L5003">
        <f>VLOOKUP(D5002,'מדדים וריביות'!B:C,2)</f>
        <v>27301218.4889412</v>
      </c>
      <c r="M5003" s="30">
        <f t="shared" si="640"/>
        <v>0</v>
      </c>
      <c r="O5003" s="39">
        <f t="shared" si="645"/>
        <v>0</v>
      </c>
      <c r="P5003" s="39">
        <f t="shared" si="641"/>
        <v>0</v>
      </c>
      <c r="Q5003" s="39">
        <f t="shared" si="646"/>
        <v>0</v>
      </c>
      <c r="R5003" s="41">
        <f t="shared" si="647"/>
        <v>0</v>
      </c>
    </row>
    <row r="5004" spans="4:18" x14ac:dyDescent="0.25">
      <c r="D5004" s="1">
        <v>37869</v>
      </c>
      <c r="E5004" s="1">
        <f t="shared" si="644"/>
        <v>37865</v>
      </c>
      <c r="F5004" s="30">
        <f t="shared" si="642"/>
        <v>0</v>
      </c>
      <c r="H5004" s="42">
        <f>IF(DAY(D5004)&gt;14,VLOOKUP(DATE(YEAR(E5004),MONTH(E5004)-1,DAY(1)),'מדדים וריביות'!B:C,2,FALSE),VLOOKUP(DATE(YEAR(E5004),MONTH(E5004)-2,DAY(1)),'מדדים וריביות'!B:C,2,FALSE))</f>
        <v>27383286.2799902</v>
      </c>
      <c r="I5004" s="43">
        <f>'ריבית יומית'!D4998</f>
        <v>1.4659737522282335E-4</v>
      </c>
      <c r="J5004" s="29">
        <f t="shared" si="643"/>
        <v>1.3705953011903305</v>
      </c>
      <c r="L5004">
        <f>VLOOKUP(D5003,'מדדים וריביות'!B:C,2)</f>
        <v>27301218.4889412</v>
      </c>
      <c r="M5004" s="30">
        <f t="shared" ref="M5004:M5067" si="648">F5004*(1+I5004)*L5004/H5004+G5004-K5004</f>
        <v>0</v>
      </c>
      <c r="O5004" s="39">
        <f t="shared" si="645"/>
        <v>0</v>
      </c>
      <c r="P5004" s="39">
        <f t="shared" si="641"/>
        <v>0</v>
      </c>
      <c r="Q5004" s="39">
        <f t="shared" si="646"/>
        <v>0</v>
      </c>
      <c r="R5004" s="41">
        <f t="shared" si="647"/>
        <v>0</v>
      </c>
    </row>
    <row r="5005" spans="4:18" x14ac:dyDescent="0.25">
      <c r="D5005" s="1">
        <v>37870</v>
      </c>
      <c r="E5005" s="1">
        <f t="shared" si="644"/>
        <v>37865</v>
      </c>
      <c r="F5005" s="30">
        <f t="shared" si="642"/>
        <v>0</v>
      </c>
      <c r="H5005" s="42">
        <f>IF(DAY(D5005)&gt;14,VLOOKUP(DATE(YEAR(E5005),MONTH(E5005)-1,DAY(1)),'מדדים וריביות'!B:C,2,FALSE),VLOOKUP(DATE(YEAR(E5005),MONTH(E5005)-2,DAY(1)),'מדדים וריביות'!B:C,2,FALSE))</f>
        <v>27383286.2799902</v>
      </c>
      <c r="I5005" s="43">
        <f>'ריבית יומית'!D4999</f>
        <v>1.4659737522282335E-4</v>
      </c>
      <c r="J5005" s="29">
        <f t="shared" si="643"/>
        <v>1.3703944049675423</v>
      </c>
      <c r="L5005">
        <f>VLOOKUP(D5004,'מדדים וריביות'!B:C,2)</f>
        <v>27301218.4889412</v>
      </c>
      <c r="M5005" s="30">
        <f t="shared" si="648"/>
        <v>0</v>
      </c>
      <c r="O5005" s="39">
        <f t="shared" si="645"/>
        <v>0</v>
      </c>
      <c r="P5005" s="39">
        <f t="shared" si="641"/>
        <v>0</v>
      </c>
      <c r="Q5005" s="39">
        <f t="shared" si="646"/>
        <v>0</v>
      </c>
      <c r="R5005" s="41">
        <f t="shared" si="647"/>
        <v>0</v>
      </c>
    </row>
    <row r="5006" spans="4:18" x14ac:dyDescent="0.25">
      <c r="D5006" s="1">
        <v>37871</v>
      </c>
      <c r="E5006" s="1">
        <f t="shared" si="644"/>
        <v>37865</v>
      </c>
      <c r="F5006" s="30">
        <f t="shared" si="642"/>
        <v>0</v>
      </c>
      <c r="H5006" s="42">
        <f>IF(DAY(D5006)&gt;14,VLOOKUP(DATE(YEAR(E5006),MONTH(E5006)-1,DAY(1)),'מדדים וריביות'!B:C,2,FALSE),VLOOKUP(DATE(YEAR(E5006),MONTH(E5006)-2,DAY(1)),'מדדים וריביות'!B:C,2,FALSE))</f>
        <v>27383286.2799902</v>
      </c>
      <c r="I5006" s="43">
        <f>'ריבית יומית'!D5000</f>
        <v>1.4659737522282335E-4</v>
      </c>
      <c r="J5006" s="29">
        <f t="shared" si="643"/>
        <v>1.3701935381912962</v>
      </c>
      <c r="L5006">
        <f>VLOOKUP(D5005,'מדדים וריביות'!B:C,2)</f>
        <v>27301218.4889412</v>
      </c>
      <c r="M5006" s="30">
        <f t="shared" si="648"/>
        <v>0</v>
      </c>
      <c r="O5006" s="39">
        <f t="shared" si="645"/>
        <v>0</v>
      </c>
      <c r="P5006" s="39">
        <f t="shared" si="641"/>
        <v>0</v>
      </c>
      <c r="Q5006" s="39">
        <f t="shared" si="646"/>
        <v>0</v>
      </c>
      <c r="R5006" s="41">
        <f t="shared" si="647"/>
        <v>0</v>
      </c>
    </row>
    <row r="5007" spans="4:18" x14ac:dyDescent="0.25">
      <c r="D5007" s="1">
        <v>37872</v>
      </c>
      <c r="E5007" s="1">
        <f t="shared" si="644"/>
        <v>37865</v>
      </c>
      <c r="F5007" s="30">
        <f t="shared" si="642"/>
        <v>0</v>
      </c>
      <c r="H5007" s="42">
        <f>IF(DAY(D5007)&gt;14,VLOOKUP(DATE(YEAR(E5007),MONTH(E5007)-1,DAY(1)),'מדדים וריביות'!B:C,2,FALSE),VLOOKUP(DATE(YEAR(E5007),MONTH(E5007)-2,DAY(1)),'מדדים וריביות'!B:C,2,FALSE))</f>
        <v>27383286.2799902</v>
      </c>
      <c r="I5007" s="43">
        <f>'ריבית יומית'!D5001</f>
        <v>1.4659737522282335E-4</v>
      </c>
      <c r="J5007" s="29">
        <f t="shared" si="643"/>
        <v>1.3699927008572761</v>
      </c>
      <c r="L5007">
        <f>VLOOKUP(D5006,'מדדים וריביות'!B:C,2)</f>
        <v>27301218.4889412</v>
      </c>
      <c r="M5007" s="30">
        <f t="shared" si="648"/>
        <v>0</v>
      </c>
      <c r="O5007" s="39">
        <f t="shared" si="645"/>
        <v>0</v>
      </c>
      <c r="P5007" s="39">
        <f t="shared" si="641"/>
        <v>0</v>
      </c>
      <c r="Q5007" s="39">
        <f t="shared" si="646"/>
        <v>0</v>
      </c>
      <c r="R5007" s="41">
        <f t="shared" si="647"/>
        <v>0</v>
      </c>
    </row>
    <row r="5008" spans="4:18" x14ac:dyDescent="0.25">
      <c r="D5008" s="1">
        <v>37873</v>
      </c>
      <c r="E5008" s="1">
        <f t="shared" si="644"/>
        <v>37865</v>
      </c>
      <c r="F5008" s="30">
        <f t="shared" si="642"/>
        <v>0</v>
      </c>
      <c r="H5008" s="42">
        <f>IF(DAY(D5008)&gt;14,VLOOKUP(DATE(YEAR(E5008),MONTH(E5008)-1,DAY(1)),'מדדים וריביות'!B:C,2,FALSE),VLOOKUP(DATE(YEAR(E5008),MONTH(E5008)-2,DAY(1)),'מדדים וריביות'!B:C,2,FALSE))</f>
        <v>27383286.2799902</v>
      </c>
      <c r="I5008" s="43">
        <f>'ריבית יומית'!D5002</f>
        <v>1.4659737522282335E-4</v>
      </c>
      <c r="J5008" s="29">
        <f t="shared" si="643"/>
        <v>1.3697918929611665</v>
      </c>
      <c r="L5008">
        <f>VLOOKUP(D5007,'מדדים וריביות'!B:C,2)</f>
        <v>27301218.4889412</v>
      </c>
      <c r="M5008" s="30">
        <f t="shared" si="648"/>
        <v>0</v>
      </c>
      <c r="O5008" s="39">
        <f t="shared" si="645"/>
        <v>0</v>
      </c>
      <c r="P5008" s="39">
        <f t="shared" si="641"/>
        <v>0</v>
      </c>
      <c r="Q5008" s="39">
        <f t="shared" si="646"/>
        <v>0</v>
      </c>
      <c r="R5008" s="41">
        <f t="shared" si="647"/>
        <v>0</v>
      </c>
    </row>
    <row r="5009" spans="4:18" x14ac:dyDescent="0.25">
      <c r="D5009" s="1">
        <v>37874</v>
      </c>
      <c r="E5009" s="1">
        <f t="shared" si="644"/>
        <v>37865</v>
      </c>
      <c r="F5009" s="30">
        <f t="shared" si="642"/>
        <v>0</v>
      </c>
      <c r="H5009" s="42">
        <f>IF(DAY(D5009)&gt;14,VLOOKUP(DATE(YEAR(E5009),MONTH(E5009)-1,DAY(1)),'מדדים וריביות'!B:C,2,FALSE),VLOOKUP(DATE(YEAR(E5009),MONTH(E5009)-2,DAY(1)),'מדדים וריביות'!B:C,2,FALSE))</f>
        <v>27383286.2799902</v>
      </c>
      <c r="I5009" s="43">
        <f>'ריבית יומית'!D5003</f>
        <v>1.4659737522282335E-4</v>
      </c>
      <c r="J5009" s="29">
        <f t="shared" si="643"/>
        <v>1.3695911144986526</v>
      </c>
      <c r="L5009">
        <f>VLOOKUP(D5008,'מדדים וריביות'!B:C,2)</f>
        <v>27301218.4889412</v>
      </c>
      <c r="M5009" s="30">
        <f t="shared" si="648"/>
        <v>0</v>
      </c>
      <c r="O5009" s="39">
        <f t="shared" si="645"/>
        <v>0</v>
      </c>
      <c r="P5009" s="39">
        <f t="shared" si="641"/>
        <v>0</v>
      </c>
      <c r="Q5009" s="39">
        <f t="shared" si="646"/>
        <v>0</v>
      </c>
      <c r="R5009" s="41">
        <f t="shared" si="647"/>
        <v>0</v>
      </c>
    </row>
    <row r="5010" spans="4:18" x14ac:dyDescent="0.25">
      <c r="D5010" s="1">
        <v>37875</v>
      </c>
      <c r="E5010" s="1">
        <f t="shared" si="644"/>
        <v>37865</v>
      </c>
      <c r="F5010" s="30">
        <f t="shared" si="642"/>
        <v>0</v>
      </c>
      <c r="H5010" s="42">
        <f>IF(DAY(D5010)&gt;14,VLOOKUP(DATE(YEAR(E5010),MONTH(E5010)-1,DAY(1)),'מדדים וריביות'!B:C,2,FALSE),VLOOKUP(DATE(YEAR(E5010),MONTH(E5010)-2,DAY(1)),'מדדים וריביות'!B:C,2,FALSE))</f>
        <v>27383286.2799902</v>
      </c>
      <c r="I5010" s="43">
        <f>'ריבית יומית'!D5004</f>
        <v>1.4659737522282335E-4</v>
      </c>
      <c r="J5010" s="29">
        <f t="shared" si="643"/>
        <v>1.3693903654654198</v>
      </c>
      <c r="L5010">
        <f>VLOOKUP(D5009,'מדדים וריביות'!B:C,2)</f>
        <v>27301218.4889412</v>
      </c>
      <c r="M5010" s="30">
        <f t="shared" si="648"/>
        <v>0</v>
      </c>
      <c r="O5010" s="39">
        <f t="shared" si="645"/>
        <v>0</v>
      </c>
      <c r="P5010" s="39">
        <f t="shared" si="641"/>
        <v>0</v>
      </c>
      <c r="Q5010" s="39">
        <f t="shared" si="646"/>
        <v>0</v>
      </c>
      <c r="R5010" s="41">
        <f t="shared" si="647"/>
        <v>0</v>
      </c>
    </row>
    <row r="5011" spans="4:18" x14ac:dyDescent="0.25">
      <c r="D5011" s="1">
        <v>37876</v>
      </c>
      <c r="E5011" s="1">
        <f t="shared" si="644"/>
        <v>37865</v>
      </c>
      <c r="F5011" s="30">
        <f t="shared" si="642"/>
        <v>0</v>
      </c>
      <c r="H5011" s="42">
        <f>IF(DAY(D5011)&gt;14,VLOOKUP(DATE(YEAR(E5011),MONTH(E5011)-1,DAY(1)),'מדדים וריביות'!B:C,2,FALSE),VLOOKUP(DATE(YEAR(E5011),MONTH(E5011)-2,DAY(1)),'מדדים וריביות'!B:C,2,FALSE))</f>
        <v>27383286.2799902</v>
      </c>
      <c r="I5011" s="43">
        <f>'ריבית יומית'!D5005</f>
        <v>1.4659737522282335E-4</v>
      </c>
      <c r="J5011" s="29">
        <f t="shared" si="643"/>
        <v>1.3691896458571549</v>
      </c>
      <c r="L5011">
        <f>VLOOKUP(D5010,'מדדים וריביות'!B:C,2)</f>
        <v>27301218.4889412</v>
      </c>
      <c r="M5011" s="30">
        <f t="shared" si="648"/>
        <v>0</v>
      </c>
      <c r="O5011" s="39">
        <f t="shared" si="645"/>
        <v>0</v>
      </c>
      <c r="P5011" s="39">
        <f t="shared" si="641"/>
        <v>0</v>
      </c>
      <c r="Q5011" s="39">
        <f t="shared" si="646"/>
        <v>0</v>
      </c>
      <c r="R5011" s="41">
        <f t="shared" si="647"/>
        <v>0</v>
      </c>
    </row>
    <row r="5012" spans="4:18" x14ac:dyDescent="0.25">
      <c r="D5012" s="1">
        <v>37877</v>
      </c>
      <c r="E5012" s="1">
        <f t="shared" si="644"/>
        <v>37865</v>
      </c>
      <c r="F5012" s="30">
        <f t="shared" si="642"/>
        <v>0</v>
      </c>
      <c r="H5012" s="42">
        <f>IF(DAY(D5012)&gt;14,VLOOKUP(DATE(YEAR(E5012),MONTH(E5012)-1,DAY(1)),'מדדים וריביות'!B:C,2,FALSE),VLOOKUP(DATE(YEAR(E5012),MONTH(E5012)-2,DAY(1)),'מדדים וריביות'!B:C,2,FALSE))</f>
        <v>27383286.2799902</v>
      </c>
      <c r="I5012" s="43">
        <f>'ריבית יומית'!D5006</f>
        <v>1.4659737522282335E-4</v>
      </c>
      <c r="J5012" s="29">
        <f t="shared" si="643"/>
        <v>1.3689889556695447</v>
      </c>
      <c r="L5012">
        <f>VLOOKUP(D5011,'מדדים וריביות'!B:C,2)</f>
        <v>27301218.4889412</v>
      </c>
      <c r="M5012" s="30">
        <f t="shared" si="648"/>
        <v>0</v>
      </c>
      <c r="O5012" s="39">
        <f t="shared" si="645"/>
        <v>0</v>
      </c>
      <c r="P5012" s="39">
        <f t="shared" si="641"/>
        <v>0</v>
      </c>
      <c r="Q5012" s="39">
        <f t="shared" si="646"/>
        <v>0</v>
      </c>
      <c r="R5012" s="41">
        <f t="shared" si="647"/>
        <v>0</v>
      </c>
    </row>
    <row r="5013" spans="4:18" x14ac:dyDescent="0.25">
      <c r="D5013" s="1">
        <v>37878</v>
      </c>
      <c r="E5013" s="1">
        <f t="shared" si="644"/>
        <v>37865</v>
      </c>
      <c r="F5013" s="30">
        <f t="shared" si="642"/>
        <v>0</v>
      </c>
      <c r="H5013" s="42">
        <f>IF(DAY(D5013)&gt;14,VLOOKUP(DATE(YEAR(E5013),MONTH(E5013)-1,DAY(1)),'מדדים וריביות'!B:C,2,FALSE),VLOOKUP(DATE(YEAR(E5013),MONTH(E5013)-2,DAY(1)),'מדדים וריביות'!B:C,2,FALSE))</f>
        <v>27383286.2799902</v>
      </c>
      <c r="I5013" s="43">
        <f>'ריבית יומית'!D5007</f>
        <v>1.4659737522282335E-4</v>
      </c>
      <c r="J5013" s="29">
        <f t="shared" si="643"/>
        <v>1.3687882948982768</v>
      </c>
      <c r="L5013">
        <f>VLOOKUP(D5012,'מדדים וריביות'!B:C,2)</f>
        <v>27301218.4889412</v>
      </c>
      <c r="M5013" s="30">
        <f t="shared" si="648"/>
        <v>0</v>
      </c>
      <c r="O5013" s="39">
        <f t="shared" si="645"/>
        <v>0</v>
      </c>
      <c r="P5013" s="39">
        <f t="shared" si="641"/>
        <v>0</v>
      </c>
      <c r="Q5013" s="39">
        <f t="shared" si="646"/>
        <v>0</v>
      </c>
      <c r="R5013" s="41">
        <f t="shared" si="647"/>
        <v>0</v>
      </c>
    </row>
    <row r="5014" spans="4:18" x14ac:dyDescent="0.25">
      <c r="D5014" s="1">
        <v>37879</v>
      </c>
      <c r="E5014" s="1">
        <f t="shared" si="644"/>
        <v>37865</v>
      </c>
      <c r="F5014" s="30">
        <f t="shared" si="642"/>
        <v>0</v>
      </c>
      <c r="H5014" s="42">
        <f>IF(DAY(D5014)&gt;14,VLOOKUP(DATE(YEAR(E5014),MONTH(E5014)-1,DAY(1)),'מדדים וריביות'!B:C,2,FALSE),VLOOKUP(DATE(YEAR(E5014),MONTH(E5014)-2,DAY(1)),'מדדים וריביות'!B:C,2,FALSE))</f>
        <v>27437998.140689399</v>
      </c>
      <c r="I5014" s="43">
        <f>'ריבית יומית'!D5008</f>
        <v>1.4659737522282335E-4</v>
      </c>
      <c r="J5014" s="29">
        <f t="shared" si="643"/>
        <v>1.3685876635390397</v>
      </c>
      <c r="L5014">
        <f>VLOOKUP(D5013,'מדדים וריביות'!B:C,2)</f>
        <v>27301218.4889412</v>
      </c>
      <c r="M5014" s="30">
        <f t="shared" si="648"/>
        <v>0</v>
      </c>
      <c r="O5014" s="39">
        <f t="shared" si="645"/>
        <v>0</v>
      </c>
      <c r="P5014" s="39">
        <f t="shared" si="641"/>
        <v>0</v>
      </c>
      <c r="Q5014" s="39">
        <f t="shared" si="646"/>
        <v>0</v>
      </c>
      <c r="R5014" s="41">
        <f t="shared" si="647"/>
        <v>0</v>
      </c>
    </row>
    <row r="5015" spans="4:18" x14ac:dyDescent="0.25">
      <c r="D5015" s="1">
        <v>37880</v>
      </c>
      <c r="E5015" s="1">
        <f t="shared" si="644"/>
        <v>37865</v>
      </c>
      <c r="F5015" s="30">
        <f t="shared" si="642"/>
        <v>0</v>
      </c>
      <c r="H5015" s="42">
        <f>IF(DAY(D5015)&gt;14,VLOOKUP(DATE(YEAR(E5015),MONTH(E5015)-1,DAY(1)),'מדדים וריביות'!B:C,2,FALSE),VLOOKUP(DATE(YEAR(E5015),MONTH(E5015)-2,DAY(1)),'מדדים וריביות'!B:C,2,FALSE))</f>
        <v>27437998.140689399</v>
      </c>
      <c r="I5015" s="43">
        <f>'ריבית יומית'!D5009</f>
        <v>1.4659737522282335E-4</v>
      </c>
      <c r="J5015" s="29">
        <f t="shared" si="643"/>
        <v>1.3683870615875222</v>
      </c>
      <c r="L5015">
        <f>VLOOKUP(D5014,'מדדים וריביות'!B:C,2)</f>
        <v>27301218.4889412</v>
      </c>
      <c r="M5015" s="30">
        <f t="shared" si="648"/>
        <v>0</v>
      </c>
      <c r="O5015" s="39">
        <f t="shared" si="645"/>
        <v>0</v>
      </c>
      <c r="P5015" s="39">
        <f t="shared" si="641"/>
        <v>0</v>
      </c>
      <c r="Q5015" s="39">
        <f t="shared" si="646"/>
        <v>0</v>
      </c>
      <c r="R5015" s="41">
        <f t="shared" si="647"/>
        <v>0</v>
      </c>
    </row>
    <row r="5016" spans="4:18" x14ac:dyDescent="0.25">
      <c r="D5016" s="1">
        <v>37881</v>
      </c>
      <c r="E5016" s="1">
        <f t="shared" si="644"/>
        <v>37865</v>
      </c>
      <c r="F5016" s="30">
        <f t="shared" si="642"/>
        <v>0</v>
      </c>
      <c r="H5016" s="42">
        <f>IF(DAY(D5016)&gt;14,VLOOKUP(DATE(YEAR(E5016),MONTH(E5016)-1,DAY(1)),'מדדים וריביות'!B:C,2,FALSE),VLOOKUP(DATE(YEAR(E5016),MONTH(E5016)-2,DAY(1)),'מדדים וריביות'!B:C,2,FALSE))</f>
        <v>27437998.140689399</v>
      </c>
      <c r="I5016" s="43">
        <f>'ריבית יומית'!D5010</f>
        <v>1.4659737522282335E-4</v>
      </c>
      <c r="J5016" s="29">
        <f t="shared" si="643"/>
        <v>1.3681864890394138</v>
      </c>
      <c r="L5016">
        <f>VLOOKUP(D5015,'מדדים וריביות'!B:C,2)</f>
        <v>27301218.4889412</v>
      </c>
      <c r="M5016" s="30">
        <f t="shared" si="648"/>
        <v>0</v>
      </c>
      <c r="O5016" s="39">
        <f t="shared" si="645"/>
        <v>0</v>
      </c>
      <c r="P5016" s="39">
        <f t="shared" si="641"/>
        <v>0</v>
      </c>
      <c r="Q5016" s="39">
        <f t="shared" si="646"/>
        <v>0</v>
      </c>
      <c r="R5016" s="41">
        <f t="shared" si="647"/>
        <v>0</v>
      </c>
    </row>
    <row r="5017" spans="4:18" x14ac:dyDescent="0.25">
      <c r="D5017" s="1">
        <v>37882</v>
      </c>
      <c r="E5017" s="1">
        <f t="shared" si="644"/>
        <v>37865</v>
      </c>
      <c r="F5017" s="30">
        <f t="shared" si="642"/>
        <v>0</v>
      </c>
      <c r="H5017" s="42">
        <f>IF(DAY(D5017)&gt;14,VLOOKUP(DATE(YEAR(E5017),MONTH(E5017)-1,DAY(1)),'מדדים וריביות'!B:C,2,FALSE),VLOOKUP(DATE(YEAR(E5017),MONTH(E5017)-2,DAY(1)),'מדדים וריביות'!B:C,2,FALSE))</f>
        <v>27437998.140689399</v>
      </c>
      <c r="I5017" s="43">
        <f>'ריבית יומית'!D5011</f>
        <v>1.4659737522282335E-4</v>
      </c>
      <c r="J5017" s="29">
        <f t="shared" si="643"/>
        <v>1.3679859458904045</v>
      </c>
      <c r="L5017">
        <f>VLOOKUP(D5016,'מדדים וריביות'!B:C,2)</f>
        <v>27301218.4889412</v>
      </c>
      <c r="M5017" s="30">
        <f t="shared" si="648"/>
        <v>0</v>
      </c>
      <c r="O5017" s="39">
        <f t="shared" si="645"/>
        <v>0</v>
      </c>
      <c r="P5017" s="39">
        <f t="shared" si="641"/>
        <v>0</v>
      </c>
      <c r="Q5017" s="39">
        <f t="shared" si="646"/>
        <v>0</v>
      </c>
      <c r="R5017" s="41">
        <f t="shared" si="647"/>
        <v>0</v>
      </c>
    </row>
    <row r="5018" spans="4:18" x14ac:dyDescent="0.25">
      <c r="D5018" s="1">
        <v>37883</v>
      </c>
      <c r="E5018" s="1">
        <f t="shared" si="644"/>
        <v>37865</v>
      </c>
      <c r="F5018" s="30">
        <f t="shared" si="642"/>
        <v>0</v>
      </c>
      <c r="H5018" s="42">
        <f>IF(DAY(D5018)&gt;14,VLOOKUP(DATE(YEAR(E5018),MONTH(E5018)-1,DAY(1)),'מדדים וריביות'!B:C,2,FALSE),VLOOKUP(DATE(YEAR(E5018),MONTH(E5018)-2,DAY(1)),'מדדים וריביות'!B:C,2,FALSE))</f>
        <v>27437998.140689399</v>
      </c>
      <c r="I5018" s="43">
        <f>'ריבית יומית'!D5012</f>
        <v>1.4659737522282335E-4</v>
      </c>
      <c r="J5018" s="29">
        <f t="shared" si="643"/>
        <v>1.3677854321361853</v>
      </c>
      <c r="L5018">
        <f>VLOOKUP(D5017,'מדדים וריביות'!B:C,2)</f>
        <v>27301218.4889412</v>
      </c>
      <c r="M5018" s="30">
        <f t="shared" si="648"/>
        <v>0</v>
      </c>
      <c r="O5018" s="39">
        <f t="shared" si="645"/>
        <v>0</v>
      </c>
      <c r="P5018" s="39">
        <f t="shared" si="641"/>
        <v>0</v>
      </c>
      <c r="Q5018" s="39">
        <f t="shared" si="646"/>
        <v>0</v>
      </c>
      <c r="R5018" s="41">
        <f t="shared" si="647"/>
        <v>0</v>
      </c>
    </row>
    <row r="5019" spans="4:18" x14ac:dyDescent="0.25">
      <c r="D5019" s="1">
        <v>37884</v>
      </c>
      <c r="E5019" s="1">
        <f t="shared" si="644"/>
        <v>37865</v>
      </c>
      <c r="F5019" s="30">
        <f t="shared" si="642"/>
        <v>0</v>
      </c>
      <c r="H5019" s="42">
        <f>IF(DAY(D5019)&gt;14,VLOOKUP(DATE(YEAR(E5019),MONTH(E5019)-1,DAY(1)),'מדדים וריביות'!B:C,2,FALSE),VLOOKUP(DATE(YEAR(E5019),MONTH(E5019)-2,DAY(1)),'מדדים וריביות'!B:C,2,FALSE))</f>
        <v>27437998.140689399</v>
      </c>
      <c r="I5019" s="43">
        <f>'ריבית יומית'!D5013</f>
        <v>1.4659737522282335E-4</v>
      </c>
      <c r="J5019" s="29">
        <f t="shared" si="643"/>
        <v>1.3675849477724475</v>
      </c>
      <c r="L5019">
        <f>VLOOKUP(D5018,'מדדים וריביות'!B:C,2)</f>
        <v>27301218.4889412</v>
      </c>
      <c r="M5019" s="30">
        <f t="shared" si="648"/>
        <v>0</v>
      </c>
      <c r="O5019" s="39">
        <f t="shared" si="645"/>
        <v>0</v>
      </c>
      <c r="P5019" s="39">
        <f t="shared" si="641"/>
        <v>0</v>
      </c>
      <c r="Q5019" s="39">
        <f t="shared" si="646"/>
        <v>0</v>
      </c>
      <c r="R5019" s="41">
        <f t="shared" si="647"/>
        <v>0</v>
      </c>
    </row>
    <row r="5020" spans="4:18" x14ac:dyDescent="0.25">
      <c r="D5020" s="1">
        <v>37885</v>
      </c>
      <c r="E5020" s="1">
        <f t="shared" si="644"/>
        <v>37865</v>
      </c>
      <c r="F5020" s="30">
        <f t="shared" si="642"/>
        <v>0</v>
      </c>
      <c r="H5020" s="42">
        <f>IF(DAY(D5020)&gt;14,VLOOKUP(DATE(YEAR(E5020),MONTH(E5020)-1,DAY(1)),'מדדים וריביות'!B:C,2,FALSE),VLOOKUP(DATE(YEAR(E5020),MONTH(E5020)-2,DAY(1)),'מדדים וריביות'!B:C,2,FALSE))</f>
        <v>27437998.140689399</v>
      </c>
      <c r="I5020" s="43">
        <f>'ריבית יומית'!D5014</f>
        <v>1.4659737522282335E-4</v>
      </c>
      <c r="J5020" s="29">
        <f t="shared" si="643"/>
        <v>1.3673844927948835</v>
      </c>
      <c r="L5020">
        <f>VLOOKUP(D5019,'מדדים וריביות'!B:C,2)</f>
        <v>27301218.4889412</v>
      </c>
      <c r="M5020" s="30">
        <f t="shared" si="648"/>
        <v>0</v>
      </c>
      <c r="O5020" s="39">
        <f t="shared" si="645"/>
        <v>0</v>
      </c>
      <c r="P5020" s="39">
        <f t="shared" si="641"/>
        <v>0</v>
      </c>
      <c r="Q5020" s="39">
        <f t="shared" si="646"/>
        <v>0</v>
      </c>
      <c r="R5020" s="41">
        <f t="shared" si="647"/>
        <v>0</v>
      </c>
    </row>
    <row r="5021" spans="4:18" x14ac:dyDescent="0.25">
      <c r="D5021" s="1">
        <v>37886</v>
      </c>
      <c r="E5021" s="1">
        <f t="shared" si="644"/>
        <v>37865</v>
      </c>
      <c r="F5021" s="30">
        <f t="shared" si="642"/>
        <v>0</v>
      </c>
      <c r="H5021" s="42">
        <f>IF(DAY(D5021)&gt;14,VLOOKUP(DATE(YEAR(E5021),MONTH(E5021)-1,DAY(1)),'מדדים וריביות'!B:C,2,FALSE),VLOOKUP(DATE(YEAR(E5021),MONTH(E5021)-2,DAY(1)),'מדדים וריביות'!B:C,2,FALSE))</f>
        <v>27437998.140689399</v>
      </c>
      <c r="I5021" s="43">
        <f>'ריבית יומית'!D5015</f>
        <v>1.4659737522282335E-4</v>
      </c>
      <c r="J5021" s="29">
        <f t="shared" si="643"/>
        <v>1.3671840671991857</v>
      </c>
      <c r="L5021">
        <f>VLOOKUP(D5020,'מדדים וריביות'!B:C,2)</f>
        <v>27301218.4889412</v>
      </c>
      <c r="M5021" s="30">
        <f t="shared" si="648"/>
        <v>0</v>
      </c>
      <c r="O5021" s="39">
        <f t="shared" si="645"/>
        <v>0</v>
      </c>
      <c r="P5021" s="39">
        <f t="shared" si="641"/>
        <v>0</v>
      </c>
      <c r="Q5021" s="39">
        <f t="shared" si="646"/>
        <v>0</v>
      </c>
      <c r="R5021" s="41">
        <f t="shared" si="647"/>
        <v>0</v>
      </c>
    </row>
    <row r="5022" spans="4:18" x14ac:dyDescent="0.25">
      <c r="D5022" s="1">
        <v>37887</v>
      </c>
      <c r="E5022" s="1">
        <f t="shared" si="644"/>
        <v>37865</v>
      </c>
      <c r="F5022" s="30">
        <f t="shared" si="642"/>
        <v>0</v>
      </c>
      <c r="H5022" s="42">
        <f>IF(DAY(D5022)&gt;14,VLOOKUP(DATE(YEAR(E5022),MONTH(E5022)-1,DAY(1)),'מדדים וריביות'!B:C,2,FALSE),VLOOKUP(DATE(YEAR(E5022),MONTH(E5022)-2,DAY(1)),'מדדים וריביות'!B:C,2,FALSE))</f>
        <v>27437998.140689399</v>
      </c>
      <c r="I5022" s="43">
        <f>'ריבית יומית'!D5016</f>
        <v>1.4659737522282335E-4</v>
      </c>
      <c r="J5022" s="29">
        <f t="shared" si="643"/>
        <v>1.3669836709810474</v>
      </c>
      <c r="L5022">
        <f>VLOOKUP(D5021,'מדדים וריביות'!B:C,2)</f>
        <v>27301218.4889412</v>
      </c>
      <c r="M5022" s="30">
        <f t="shared" si="648"/>
        <v>0</v>
      </c>
      <c r="O5022" s="39">
        <f t="shared" si="645"/>
        <v>0</v>
      </c>
      <c r="P5022" s="39">
        <f t="shared" si="641"/>
        <v>0</v>
      </c>
      <c r="Q5022" s="39">
        <f t="shared" si="646"/>
        <v>0</v>
      </c>
      <c r="R5022" s="41">
        <f t="shared" si="647"/>
        <v>0</v>
      </c>
    </row>
    <row r="5023" spans="4:18" x14ac:dyDescent="0.25">
      <c r="D5023" s="1">
        <v>37888</v>
      </c>
      <c r="E5023" s="1">
        <f t="shared" si="644"/>
        <v>37865</v>
      </c>
      <c r="F5023" s="30">
        <f t="shared" si="642"/>
        <v>0</v>
      </c>
      <c r="H5023" s="42">
        <f>IF(DAY(D5023)&gt;14,VLOOKUP(DATE(YEAR(E5023),MONTH(E5023)-1,DAY(1)),'מדדים וריביות'!B:C,2,FALSE),VLOOKUP(DATE(YEAR(E5023),MONTH(E5023)-2,DAY(1)),'מדדים וריביות'!B:C,2,FALSE))</f>
        <v>27437998.140689399</v>
      </c>
      <c r="I5023" s="43">
        <f>'ריבית יומית'!D5017</f>
        <v>1.4659737522282335E-4</v>
      </c>
      <c r="J5023" s="29">
        <f t="shared" si="643"/>
        <v>1.3667833041361628</v>
      </c>
      <c r="L5023">
        <f>VLOOKUP(D5022,'מדדים וריביות'!B:C,2)</f>
        <v>27301218.4889412</v>
      </c>
      <c r="M5023" s="30">
        <f t="shared" si="648"/>
        <v>0</v>
      </c>
      <c r="O5023" s="39">
        <f t="shared" si="645"/>
        <v>0</v>
      </c>
      <c r="P5023" s="39">
        <f t="shared" si="641"/>
        <v>0</v>
      </c>
      <c r="Q5023" s="39">
        <f t="shared" si="646"/>
        <v>0</v>
      </c>
      <c r="R5023" s="41">
        <f t="shared" si="647"/>
        <v>0</v>
      </c>
    </row>
    <row r="5024" spans="4:18" x14ac:dyDescent="0.25">
      <c r="D5024" s="1">
        <v>37889</v>
      </c>
      <c r="E5024" s="1">
        <f t="shared" si="644"/>
        <v>37865</v>
      </c>
      <c r="F5024" s="30">
        <f t="shared" si="642"/>
        <v>0</v>
      </c>
      <c r="H5024" s="42">
        <f>IF(DAY(D5024)&gt;14,VLOOKUP(DATE(YEAR(E5024),MONTH(E5024)-1,DAY(1)),'מדדים וריביות'!B:C,2,FALSE),VLOOKUP(DATE(YEAR(E5024),MONTH(E5024)-2,DAY(1)),'מדדים וריביות'!B:C,2,FALSE))</f>
        <v>27437998.140689399</v>
      </c>
      <c r="I5024" s="43">
        <f>'ריבית יומית'!D5018</f>
        <v>1.4659737522282335E-4</v>
      </c>
      <c r="J5024" s="29">
        <f t="shared" si="643"/>
        <v>1.3665829666602263</v>
      </c>
      <c r="L5024">
        <f>VLOOKUP(D5023,'מדדים וריביות'!B:C,2)</f>
        <v>27301218.4889412</v>
      </c>
      <c r="M5024" s="30">
        <f t="shared" si="648"/>
        <v>0</v>
      </c>
      <c r="O5024" s="39">
        <f t="shared" si="645"/>
        <v>0</v>
      </c>
      <c r="P5024" s="39">
        <f t="shared" si="641"/>
        <v>0</v>
      </c>
      <c r="Q5024" s="39">
        <f t="shared" si="646"/>
        <v>0</v>
      </c>
      <c r="R5024" s="41">
        <f t="shared" si="647"/>
        <v>0</v>
      </c>
    </row>
    <row r="5025" spans="4:18" x14ac:dyDescent="0.25">
      <c r="D5025" s="1">
        <v>37890</v>
      </c>
      <c r="E5025" s="1">
        <f t="shared" si="644"/>
        <v>37865</v>
      </c>
      <c r="F5025" s="30">
        <f t="shared" si="642"/>
        <v>0</v>
      </c>
      <c r="H5025" s="42">
        <f>IF(DAY(D5025)&gt;14,VLOOKUP(DATE(YEAR(E5025),MONTH(E5025)-1,DAY(1)),'מדדים וריביות'!B:C,2,FALSE),VLOOKUP(DATE(YEAR(E5025),MONTH(E5025)-2,DAY(1)),'מדדים וריביות'!B:C,2,FALSE))</f>
        <v>27437998.140689399</v>
      </c>
      <c r="I5025" s="43">
        <f>'ריבית יומית'!D5019</f>
        <v>1.4659737522282335E-4</v>
      </c>
      <c r="J5025" s="29">
        <f t="shared" si="643"/>
        <v>1.3663826585489329</v>
      </c>
      <c r="L5025">
        <f>VLOOKUP(D5024,'מדדים וריביות'!B:C,2)</f>
        <v>27301218.4889412</v>
      </c>
      <c r="M5025" s="30">
        <f t="shared" si="648"/>
        <v>0</v>
      </c>
      <c r="O5025" s="39">
        <f t="shared" si="645"/>
        <v>0</v>
      </c>
      <c r="P5025" s="39">
        <f t="shared" si="641"/>
        <v>0</v>
      </c>
      <c r="Q5025" s="39">
        <f t="shared" si="646"/>
        <v>0</v>
      </c>
      <c r="R5025" s="41">
        <f t="shared" si="647"/>
        <v>0</v>
      </c>
    </row>
    <row r="5026" spans="4:18" x14ac:dyDescent="0.25">
      <c r="D5026" s="1">
        <v>37891</v>
      </c>
      <c r="E5026" s="1">
        <f t="shared" si="644"/>
        <v>37865</v>
      </c>
      <c r="F5026" s="30">
        <f t="shared" si="642"/>
        <v>0</v>
      </c>
      <c r="H5026" s="42">
        <f>IF(DAY(D5026)&gt;14,VLOOKUP(DATE(YEAR(E5026),MONTH(E5026)-1,DAY(1)),'מדדים וריביות'!B:C,2,FALSE),VLOOKUP(DATE(YEAR(E5026),MONTH(E5026)-2,DAY(1)),'מדדים וריביות'!B:C,2,FALSE))</f>
        <v>27437998.140689399</v>
      </c>
      <c r="I5026" s="43">
        <f>'ריבית יומית'!D5020</f>
        <v>1.4659737522282335E-4</v>
      </c>
      <c r="J5026" s="29">
        <f t="shared" si="643"/>
        <v>1.3661823797979789</v>
      </c>
      <c r="L5026">
        <f>VLOOKUP(D5025,'מדדים וריביות'!B:C,2)</f>
        <v>27301218.4889412</v>
      </c>
      <c r="M5026" s="30">
        <f t="shared" si="648"/>
        <v>0</v>
      </c>
      <c r="O5026" s="39">
        <f t="shared" si="645"/>
        <v>0</v>
      </c>
      <c r="P5026" s="39">
        <f t="shared" si="641"/>
        <v>0</v>
      </c>
      <c r="Q5026" s="39">
        <f t="shared" si="646"/>
        <v>0</v>
      </c>
      <c r="R5026" s="41">
        <f t="shared" si="647"/>
        <v>0</v>
      </c>
    </row>
    <row r="5027" spans="4:18" x14ac:dyDescent="0.25">
      <c r="D5027" s="1">
        <v>37892</v>
      </c>
      <c r="E5027" s="1">
        <f t="shared" si="644"/>
        <v>37865</v>
      </c>
      <c r="F5027" s="30">
        <f t="shared" si="642"/>
        <v>0</v>
      </c>
      <c r="H5027" s="42">
        <f>IF(DAY(D5027)&gt;14,VLOOKUP(DATE(YEAR(E5027),MONTH(E5027)-1,DAY(1)),'מדדים וריביות'!B:C,2,FALSE),VLOOKUP(DATE(YEAR(E5027),MONTH(E5027)-2,DAY(1)),'מדדים וריביות'!B:C,2,FALSE))</f>
        <v>27437998.140689399</v>
      </c>
      <c r="I5027" s="43">
        <f>'ריבית יומית'!D5021</f>
        <v>1.4659737522282335E-4</v>
      </c>
      <c r="J5027" s="29">
        <f t="shared" si="643"/>
        <v>1.3659821304030604</v>
      </c>
      <c r="L5027">
        <f>VLOOKUP(D5026,'מדדים וריביות'!B:C,2)</f>
        <v>27301218.4889412</v>
      </c>
      <c r="M5027" s="30">
        <f t="shared" si="648"/>
        <v>0</v>
      </c>
      <c r="O5027" s="39">
        <f t="shared" si="645"/>
        <v>0</v>
      </c>
      <c r="P5027" s="39">
        <f t="shared" si="641"/>
        <v>0</v>
      </c>
      <c r="Q5027" s="39">
        <f t="shared" si="646"/>
        <v>0</v>
      </c>
      <c r="R5027" s="41">
        <f t="shared" si="647"/>
        <v>0</v>
      </c>
    </row>
    <row r="5028" spans="4:18" x14ac:dyDescent="0.25">
      <c r="D5028" s="1">
        <v>37893</v>
      </c>
      <c r="E5028" s="1">
        <f t="shared" si="644"/>
        <v>37865</v>
      </c>
      <c r="F5028" s="30">
        <f t="shared" si="642"/>
        <v>0</v>
      </c>
      <c r="H5028" s="42">
        <f>IF(DAY(D5028)&gt;14,VLOOKUP(DATE(YEAR(E5028),MONTH(E5028)-1,DAY(1)),'מדדים וריביות'!B:C,2,FALSE),VLOOKUP(DATE(YEAR(E5028),MONTH(E5028)-2,DAY(1)),'מדדים וריביות'!B:C,2,FALSE))</f>
        <v>27437998.140689399</v>
      </c>
      <c r="I5028" s="43">
        <f>'ריבית יומית'!D5022</f>
        <v>1.4659737522282335E-4</v>
      </c>
      <c r="J5028" s="29">
        <f t="shared" si="643"/>
        <v>1.3657819103598747</v>
      </c>
      <c r="L5028">
        <f>VLOOKUP(D5027,'מדדים וריביות'!B:C,2)</f>
        <v>27301218.4889412</v>
      </c>
      <c r="M5028" s="30">
        <f t="shared" si="648"/>
        <v>0</v>
      </c>
      <c r="O5028" s="39">
        <f t="shared" si="645"/>
        <v>0</v>
      </c>
      <c r="P5028" s="39">
        <f t="shared" si="641"/>
        <v>0</v>
      </c>
      <c r="Q5028" s="39">
        <f t="shared" si="646"/>
        <v>0</v>
      </c>
      <c r="R5028" s="41">
        <f t="shared" si="647"/>
        <v>0</v>
      </c>
    </row>
    <row r="5029" spans="4:18" x14ac:dyDescent="0.25">
      <c r="D5029" s="1">
        <v>37894</v>
      </c>
      <c r="E5029" s="1">
        <f t="shared" si="644"/>
        <v>37865</v>
      </c>
      <c r="F5029" s="30">
        <f t="shared" si="642"/>
        <v>0</v>
      </c>
      <c r="H5029" s="42">
        <f>IF(DAY(D5029)&gt;14,VLOOKUP(DATE(YEAR(E5029),MONTH(E5029)-1,DAY(1)),'מדדים וריביות'!B:C,2,FALSE),VLOOKUP(DATE(YEAR(E5029),MONTH(E5029)-2,DAY(1)),'מדדים וריביות'!B:C,2,FALSE))</f>
        <v>27437998.140689399</v>
      </c>
      <c r="I5029" s="43">
        <f>'ריבית יומית'!D5023</f>
        <v>1.4659737522282335E-4</v>
      </c>
      <c r="J5029" s="29">
        <f t="shared" si="643"/>
        <v>1.3655817196641198</v>
      </c>
      <c r="L5029">
        <f>VLOOKUP(D5028,'מדדים וריביות'!B:C,2)</f>
        <v>27301218.4889412</v>
      </c>
      <c r="M5029" s="30">
        <f t="shared" si="648"/>
        <v>0</v>
      </c>
      <c r="O5029" s="39">
        <f t="shared" si="645"/>
        <v>0</v>
      </c>
      <c r="P5029" s="39">
        <f t="shared" si="641"/>
        <v>0</v>
      </c>
      <c r="Q5029" s="39">
        <f t="shared" si="646"/>
        <v>0</v>
      </c>
      <c r="R5029" s="41">
        <f t="shared" si="647"/>
        <v>0</v>
      </c>
    </row>
    <row r="5030" spans="4:18" x14ac:dyDescent="0.25">
      <c r="D5030" s="1">
        <v>37895</v>
      </c>
      <c r="E5030" s="1">
        <f t="shared" si="644"/>
        <v>37895</v>
      </c>
      <c r="F5030" s="30">
        <f t="shared" si="642"/>
        <v>0</v>
      </c>
      <c r="H5030" s="42">
        <f>IF(DAY(D5030)&gt;14,VLOOKUP(DATE(YEAR(E5030),MONTH(E5030)-1,DAY(1)),'מדדים וריביות'!B:C,2,FALSE),VLOOKUP(DATE(YEAR(E5030),MONTH(E5030)-2,DAY(1)),'מדדים וריביות'!B:C,2,FALSE))</f>
        <v>27437998.140689399</v>
      </c>
      <c r="I5030" s="43">
        <f>'ריבית יומית'!D5024</f>
        <v>1.3879981473396974E-4</v>
      </c>
      <c r="J5030" s="29">
        <f t="shared" si="643"/>
        <v>1.3653815583114937</v>
      </c>
      <c r="L5030">
        <f>VLOOKUP(D5029,'מדדים וריביות'!B:C,2)</f>
        <v>27301218.4889412</v>
      </c>
      <c r="M5030" s="30">
        <f t="shared" si="648"/>
        <v>0</v>
      </c>
      <c r="O5030" s="39">
        <f t="shared" si="645"/>
        <v>0</v>
      </c>
      <c r="P5030" s="39">
        <f t="shared" si="641"/>
        <v>0</v>
      </c>
      <c r="Q5030" s="39">
        <f t="shared" si="646"/>
        <v>0</v>
      </c>
      <c r="R5030" s="41">
        <f t="shared" si="647"/>
        <v>0</v>
      </c>
    </row>
    <row r="5031" spans="4:18" x14ac:dyDescent="0.25">
      <c r="D5031" s="1">
        <v>37896</v>
      </c>
      <c r="E5031" s="1">
        <f t="shared" si="644"/>
        <v>37895</v>
      </c>
      <c r="F5031" s="30">
        <f t="shared" si="642"/>
        <v>0</v>
      </c>
      <c r="H5031" s="42">
        <f>IF(DAY(D5031)&gt;14,VLOOKUP(DATE(YEAR(E5031),MONTH(E5031)-1,DAY(1)),'מדדים וריביות'!B:C,2,FALSE),VLOOKUP(DATE(YEAR(E5031),MONTH(E5031)-2,DAY(1)),'מדדים וריביות'!B:C,2,FALSE))</f>
        <v>27437998.140689399</v>
      </c>
      <c r="I5031" s="43">
        <f>'ריבית יומית'!D5025</f>
        <v>1.3879981473396974E-4</v>
      </c>
      <c r="J5031" s="29">
        <f t="shared" si="643"/>
        <v>1.3651920699051145</v>
      </c>
      <c r="L5031">
        <f>VLOOKUP(D5030,'מדדים וריביות'!B:C,2)</f>
        <v>27301218.4889412</v>
      </c>
      <c r="M5031" s="30">
        <f t="shared" si="648"/>
        <v>0</v>
      </c>
      <c r="O5031" s="39">
        <f t="shared" si="645"/>
        <v>0</v>
      </c>
      <c r="P5031" s="39">
        <f t="shared" si="641"/>
        <v>0</v>
      </c>
      <c r="Q5031" s="39">
        <f t="shared" si="646"/>
        <v>0</v>
      </c>
      <c r="R5031" s="41">
        <f t="shared" si="647"/>
        <v>0</v>
      </c>
    </row>
    <row r="5032" spans="4:18" x14ac:dyDescent="0.25">
      <c r="D5032" s="1">
        <v>37897</v>
      </c>
      <c r="E5032" s="1">
        <f t="shared" si="644"/>
        <v>37895</v>
      </c>
      <c r="F5032" s="30">
        <f t="shared" si="642"/>
        <v>0</v>
      </c>
      <c r="H5032" s="42">
        <f>IF(DAY(D5032)&gt;14,VLOOKUP(DATE(YEAR(E5032),MONTH(E5032)-1,DAY(1)),'מדדים וריביות'!B:C,2,FALSE),VLOOKUP(DATE(YEAR(E5032),MONTH(E5032)-2,DAY(1)),'מדדים וריביות'!B:C,2,FALSE))</f>
        <v>27437998.140689399</v>
      </c>
      <c r="I5032" s="43">
        <f>'ריבית יומית'!D5026</f>
        <v>1.3879981473396974E-4</v>
      </c>
      <c r="J5032" s="29">
        <f t="shared" si="643"/>
        <v>1.3650026077960411</v>
      </c>
      <c r="L5032">
        <f>VLOOKUP(D5031,'מדדים וריביות'!B:C,2)</f>
        <v>27301218.4889412</v>
      </c>
      <c r="M5032" s="30">
        <f t="shared" si="648"/>
        <v>0</v>
      </c>
      <c r="O5032" s="39">
        <f t="shared" si="645"/>
        <v>0</v>
      </c>
      <c r="P5032" s="39">
        <f t="shared" si="641"/>
        <v>0</v>
      </c>
      <c r="Q5032" s="39">
        <f t="shared" si="646"/>
        <v>0</v>
      </c>
      <c r="R5032" s="41">
        <f t="shared" si="647"/>
        <v>0</v>
      </c>
    </row>
    <row r="5033" spans="4:18" x14ac:dyDescent="0.25">
      <c r="D5033" s="1">
        <v>37898</v>
      </c>
      <c r="E5033" s="1">
        <f t="shared" si="644"/>
        <v>37895</v>
      </c>
      <c r="F5033" s="30">
        <f t="shared" si="642"/>
        <v>0</v>
      </c>
      <c r="H5033" s="42">
        <f>IF(DAY(D5033)&gt;14,VLOOKUP(DATE(YEAR(E5033),MONTH(E5033)-1,DAY(1)),'מדדים וריביות'!B:C,2,FALSE),VLOOKUP(DATE(YEAR(E5033),MONTH(E5033)-2,DAY(1)),'מדדים וריביות'!B:C,2,FALSE))</f>
        <v>27437998.140689399</v>
      </c>
      <c r="I5033" s="43">
        <f>'ריבית יומית'!D5027</f>
        <v>1.3879981473396974E-4</v>
      </c>
      <c r="J5033" s="29">
        <f t="shared" si="643"/>
        <v>1.3648131719806238</v>
      </c>
      <c r="L5033">
        <f>VLOOKUP(D5032,'מדדים וריביות'!B:C,2)</f>
        <v>27301218.4889412</v>
      </c>
      <c r="M5033" s="30">
        <f t="shared" si="648"/>
        <v>0</v>
      </c>
      <c r="O5033" s="39">
        <f t="shared" si="645"/>
        <v>0</v>
      </c>
      <c r="P5033" s="39">
        <f t="shared" si="641"/>
        <v>0</v>
      </c>
      <c r="Q5033" s="39">
        <f t="shared" si="646"/>
        <v>0</v>
      </c>
      <c r="R5033" s="41">
        <f t="shared" si="647"/>
        <v>0</v>
      </c>
    </row>
    <row r="5034" spans="4:18" x14ac:dyDescent="0.25">
      <c r="D5034" s="1">
        <v>37899</v>
      </c>
      <c r="E5034" s="1">
        <f t="shared" si="644"/>
        <v>37895</v>
      </c>
      <c r="F5034" s="30">
        <f t="shared" si="642"/>
        <v>0</v>
      </c>
      <c r="H5034" s="42">
        <f>IF(DAY(D5034)&gt;14,VLOOKUP(DATE(YEAR(E5034),MONTH(E5034)-1,DAY(1)),'מדדים וריביות'!B:C,2,FALSE),VLOOKUP(DATE(YEAR(E5034),MONTH(E5034)-2,DAY(1)),'מדדים וריביות'!B:C,2,FALSE))</f>
        <v>27437998.140689399</v>
      </c>
      <c r="I5034" s="43">
        <f>'ריבית יומית'!D5028</f>
        <v>1.3879981473396974E-4</v>
      </c>
      <c r="J5034" s="29">
        <f t="shared" si="643"/>
        <v>1.3646237624552133</v>
      </c>
      <c r="L5034">
        <f>VLOOKUP(D5033,'מדדים וריביות'!B:C,2)</f>
        <v>27301218.4889412</v>
      </c>
      <c r="M5034" s="30">
        <f t="shared" si="648"/>
        <v>0</v>
      </c>
      <c r="O5034" s="39">
        <f t="shared" si="645"/>
        <v>0</v>
      </c>
      <c r="P5034" s="39">
        <f t="shared" si="641"/>
        <v>0</v>
      </c>
      <c r="Q5034" s="39">
        <f t="shared" si="646"/>
        <v>0</v>
      </c>
      <c r="R5034" s="41">
        <f t="shared" si="647"/>
        <v>0</v>
      </c>
    </row>
    <row r="5035" spans="4:18" x14ac:dyDescent="0.25">
      <c r="D5035" s="1">
        <v>37900</v>
      </c>
      <c r="E5035" s="1">
        <f t="shared" si="644"/>
        <v>37895</v>
      </c>
      <c r="F5035" s="30">
        <f t="shared" si="642"/>
        <v>0</v>
      </c>
      <c r="H5035" s="42">
        <f>IF(DAY(D5035)&gt;14,VLOOKUP(DATE(YEAR(E5035),MONTH(E5035)-1,DAY(1)),'מדדים וריביות'!B:C,2,FALSE),VLOOKUP(DATE(YEAR(E5035),MONTH(E5035)-2,DAY(1)),'מדדים וריביות'!B:C,2,FALSE))</f>
        <v>27437998.140689399</v>
      </c>
      <c r="I5035" s="43">
        <f>'ריבית יומית'!D5029</f>
        <v>1.3879981473396974E-4</v>
      </c>
      <c r="J5035" s="29">
        <f t="shared" si="643"/>
        <v>1.3644343792161615</v>
      </c>
      <c r="L5035">
        <f>VLOOKUP(D5034,'מדדים וריביות'!B:C,2)</f>
        <v>27301218.4889412</v>
      </c>
      <c r="M5035" s="30">
        <f t="shared" si="648"/>
        <v>0</v>
      </c>
      <c r="O5035" s="39">
        <f t="shared" si="645"/>
        <v>0</v>
      </c>
      <c r="P5035" s="39">
        <f t="shared" si="641"/>
        <v>0</v>
      </c>
      <c r="Q5035" s="39">
        <f t="shared" si="646"/>
        <v>0</v>
      </c>
      <c r="R5035" s="41">
        <f t="shared" si="647"/>
        <v>0</v>
      </c>
    </row>
    <row r="5036" spans="4:18" x14ac:dyDescent="0.25">
      <c r="D5036" s="1">
        <v>37901</v>
      </c>
      <c r="E5036" s="1">
        <f t="shared" si="644"/>
        <v>37895</v>
      </c>
      <c r="F5036" s="30">
        <f t="shared" si="642"/>
        <v>0</v>
      </c>
      <c r="H5036" s="42">
        <f>IF(DAY(D5036)&gt;14,VLOOKUP(DATE(YEAR(E5036),MONTH(E5036)-1,DAY(1)),'מדדים וריביות'!B:C,2,FALSE),VLOOKUP(DATE(YEAR(E5036),MONTH(E5036)-2,DAY(1)),'מדדים וריביות'!B:C,2,FALSE))</f>
        <v>27437998.140689399</v>
      </c>
      <c r="I5036" s="43">
        <f>'ריבית יומית'!D5030</f>
        <v>1.3879981473396974E-4</v>
      </c>
      <c r="J5036" s="29">
        <f t="shared" si="643"/>
        <v>1.3642450222598201</v>
      </c>
      <c r="L5036">
        <f>VLOOKUP(D5035,'מדדים וריביות'!B:C,2)</f>
        <v>27301218.4889412</v>
      </c>
      <c r="M5036" s="30">
        <f t="shared" si="648"/>
        <v>0</v>
      </c>
      <c r="O5036" s="39">
        <f t="shared" si="645"/>
        <v>0</v>
      </c>
      <c r="P5036" s="39">
        <f t="shared" ref="P5036:P5099" si="649">J5037*G5036-G5036</f>
        <v>0</v>
      </c>
      <c r="Q5036" s="39">
        <f t="shared" si="646"/>
        <v>0</v>
      </c>
      <c r="R5036" s="41">
        <f t="shared" si="647"/>
        <v>0</v>
      </c>
    </row>
    <row r="5037" spans="4:18" x14ac:dyDescent="0.25">
      <c r="D5037" s="1">
        <v>37902</v>
      </c>
      <c r="E5037" s="1">
        <f t="shared" si="644"/>
        <v>37895</v>
      </c>
      <c r="F5037" s="30">
        <f t="shared" si="642"/>
        <v>0</v>
      </c>
      <c r="H5037" s="42">
        <f>IF(DAY(D5037)&gt;14,VLOOKUP(DATE(YEAR(E5037),MONTH(E5037)-1,DAY(1)),'מדדים וריביות'!B:C,2,FALSE),VLOOKUP(DATE(YEAR(E5037),MONTH(E5037)-2,DAY(1)),'מדדים וריביות'!B:C,2,FALSE))</f>
        <v>27437998.140689399</v>
      </c>
      <c r="I5037" s="43">
        <f>'ריבית יומית'!D5031</f>
        <v>1.3879981473396974E-4</v>
      </c>
      <c r="J5037" s="29">
        <f t="shared" si="643"/>
        <v>1.3640556915825417</v>
      </c>
      <c r="L5037">
        <f>VLOOKUP(D5036,'מדדים וריביות'!B:C,2)</f>
        <v>27301218.4889412</v>
      </c>
      <c r="M5037" s="30">
        <f t="shared" si="648"/>
        <v>0</v>
      </c>
      <c r="O5037" s="39">
        <f t="shared" si="645"/>
        <v>0</v>
      </c>
      <c r="P5037" s="39">
        <f t="shared" si="649"/>
        <v>0</v>
      </c>
      <c r="Q5037" s="39">
        <f t="shared" si="646"/>
        <v>0</v>
      </c>
      <c r="R5037" s="41">
        <f t="shared" si="647"/>
        <v>0</v>
      </c>
    </row>
    <row r="5038" spans="4:18" x14ac:dyDescent="0.25">
      <c r="D5038" s="1">
        <v>37903</v>
      </c>
      <c r="E5038" s="1">
        <f t="shared" si="644"/>
        <v>37895</v>
      </c>
      <c r="F5038" s="30">
        <f t="shared" si="642"/>
        <v>0</v>
      </c>
      <c r="H5038" s="42">
        <f>IF(DAY(D5038)&gt;14,VLOOKUP(DATE(YEAR(E5038),MONTH(E5038)-1,DAY(1)),'מדדים וריביות'!B:C,2,FALSE),VLOOKUP(DATE(YEAR(E5038),MONTH(E5038)-2,DAY(1)),'מדדים וריביות'!B:C,2,FALSE))</f>
        <v>27437998.140689399</v>
      </c>
      <c r="I5038" s="43">
        <f>'ריבית יומית'!D5032</f>
        <v>1.3879981473396974E-4</v>
      </c>
      <c r="J5038" s="29">
        <f t="shared" si="643"/>
        <v>1.3638663871806791</v>
      </c>
      <c r="L5038">
        <f>VLOOKUP(D5037,'מדדים וריביות'!B:C,2)</f>
        <v>27301218.4889412</v>
      </c>
      <c r="M5038" s="30">
        <f t="shared" si="648"/>
        <v>0</v>
      </c>
      <c r="O5038" s="39">
        <f t="shared" si="645"/>
        <v>0</v>
      </c>
      <c r="P5038" s="39">
        <f t="shared" si="649"/>
        <v>0</v>
      </c>
      <c r="Q5038" s="39">
        <f t="shared" si="646"/>
        <v>0</v>
      </c>
      <c r="R5038" s="41">
        <f t="shared" si="647"/>
        <v>0</v>
      </c>
    </row>
    <row r="5039" spans="4:18" x14ac:dyDescent="0.25">
      <c r="D5039" s="1">
        <v>37904</v>
      </c>
      <c r="E5039" s="1">
        <f t="shared" si="644"/>
        <v>37895</v>
      </c>
      <c r="F5039" s="30">
        <f t="shared" si="642"/>
        <v>0</v>
      </c>
      <c r="H5039" s="42">
        <f>IF(DAY(D5039)&gt;14,VLOOKUP(DATE(YEAR(E5039),MONTH(E5039)-1,DAY(1)),'מדדים וריביות'!B:C,2,FALSE),VLOOKUP(DATE(YEAR(E5039),MONTH(E5039)-2,DAY(1)),'מדדים וריביות'!B:C,2,FALSE))</f>
        <v>27437998.140689399</v>
      </c>
      <c r="I5039" s="43">
        <f>'ריבית יומית'!D5033</f>
        <v>1.3879981473396974E-4</v>
      </c>
      <c r="J5039" s="29">
        <f t="shared" si="643"/>
        <v>1.3636771090505859</v>
      </c>
      <c r="L5039">
        <f>VLOOKUP(D5038,'מדדים וריביות'!B:C,2)</f>
        <v>27301218.4889412</v>
      </c>
      <c r="M5039" s="30">
        <f t="shared" si="648"/>
        <v>0</v>
      </c>
      <c r="O5039" s="39">
        <f t="shared" si="645"/>
        <v>0</v>
      </c>
      <c r="P5039" s="39">
        <f t="shared" si="649"/>
        <v>0</v>
      </c>
      <c r="Q5039" s="39">
        <f t="shared" si="646"/>
        <v>0</v>
      </c>
      <c r="R5039" s="41">
        <f t="shared" si="647"/>
        <v>0</v>
      </c>
    </row>
    <row r="5040" spans="4:18" x14ac:dyDescent="0.25">
      <c r="D5040" s="1">
        <v>37905</v>
      </c>
      <c r="E5040" s="1">
        <f t="shared" si="644"/>
        <v>37895</v>
      </c>
      <c r="F5040" s="30">
        <f t="shared" si="642"/>
        <v>0</v>
      </c>
      <c r="H5040" s="42">
        <f>IF(DAY(D5040)&gt;14,VLOOKUP(DATE(YEAR(E5040),MONTH(E5040)-1,DAY(1)),'מדדים וריביות'!B:C,2,FALSE),VLOOKUP(DATE(YEAR(E5040),MONTH(E5040)-2,DAY(1)),'מדדים וריביות'!B:C,2,FALSE))</f>
        <v>27437998.140689399</v>
      </c>
      <c r="I5040" s="43">
        <f>'ריבית יומית'!D5034</f>
        <v>1.3879981473396974E-4</v>
      </c>
      <c r="J5040" s="29">
        <f t="shared" si="643"/>
        <v>1.3634878571886162</v>
      </c>
      <c r="L5040">
        <f>VLOOKUP(D5039,'מדדים וריביות'!B:C,2)</f>
        <v>27301218.4889412</v>
      </c>
      <c r="M5040" s="30">
        <f t="shared" si="648"/>
        <v>0</v>
      </c>
      <c r="O5040" s="39">
        <f t="shared" si="645"/>
        <v>0</v>
      </c>
      <c r="P5040" s="39">
        <f t="shared" si="649"/>
        <v>0</v>
      </c>
      <c r="Q5040" s="39">
        <f t="shared" si="646"/>
        <v>0</v>
      </c>
      <c r="R5040" s="41">
        <f t="shared" si="647"/>
        <v>0</v>
      </c>
    </row>
    <row r="5041" spans="4:18" x14ac:dyDescent="0.25">
      <c r="D5041" s="1">
        <v>37906</v>
      </c>
      <c r="E5041" s="1">
        <f t="shared" si="644"/>
        <v>37895</v>
      </c>
      <c r="F5041" s="30">
        <f t="shared" si="642"/>
        <v>0</v>
      </c>
      <c r="H5041" s="42">
        <f>IF(DAY(D5041)&gt;14,VLOOKUP(DATE(YEAR(E5041),MONTH(E5041)-1,DAY(1)),'מדדים וריביות'!B:C,2,FALSE),VLOOKUP(DATE(YEAR(E5041),MONTH(E5041)-2,DAY(1)),'מדדים וריביות'!B:C,2,FALSE))</f>
        <v>27437998.140689399</v>
      </c>
      <c r="I5041" s="43">
        <f>'ריבית יומית'!D5035</f>
        <v>1.3879981473396974E-4</v>
      </c>
      <c r="J5041" s="29">
        <f t="shared" si="643"/>
        <v>1.3632986315911242</v>
      </c>
      <c r="L5041">
        <f>VLOOKUP(D5040,'מדדים וריביות'!B:C,2)</f>
        <v>27301218.4889412</v>
      </c>
      <c r="M5041" s="30">
        <f t="shared" si="648"/>
        <v>0</v>
      </c>
      <c r="O5041" s="39">
        <f t="shared" si="645"/>
        <v>0</v>
      </c>
      <c r="P5041" s="39">
        <f t="shared" si="649"/>
        <v>0</v>
      </c>
      <c r="Q5041" s="39">
        <f t="shared" si="646"/>
        <v>0</v>
      </c>
      <c r="R5041" s="41">
        <f t="shared" si="647"/>
        <v>0</v>
      </c>
    </row>
    <row r="5042" spans="4:18" x14ac:dyDescent="0.25">
      <c r="D5042" s="1">
        <v>37907</v>
      </c>
      <c r="E5042" s="1">
        <f t="shared" si="644"/>
        <v>37895</v>
      </c>
      <c r="F5042" s="30">
        <f t="shared" si="642"/>
        <v>0</v>
      </c>
      <c r="H5042" s="42">
        <f>IF(DAY(D5042)&gt;14,VLOOKUP(DATE(YEAR(E5042),MONTH(E5042)-1,DAY(1)),'מדדים וריביות'!B:C,2,FALSE),VLOOKUP(DATE(YEAR(E5042),MONTH(E5042)-2,DAY(1)),'מדדים וריביות'!B:C,2,FALSE))</f>
        <v>27437998.140689399</v>
      </c>
      <c r="I5042" s="43">
        <f>'ריבית יומית'!D5036</f>
        <v>1.3879981473396974E-4</v>
      </c>
      <c r="J5042" s="29">
        <f t="shared" si="643"/>
        <v>1.3631094322544652</v>
      </c>
      <c r="L5042">
        <f>VLOOKUP(D5041,'מדדים וריביות'!B:C,2)</f>
        <v>27301218.4889412</v>
      </c>
      <c r="M5042" s="30">
        <f t="shared" si="648"/>
        <v>0</v>
      </c>
      <c r="O5042" s="39">
        <f t="shared" si="645"/>
        <v>0</v>
      </c>
      <c r="P5042" s="39">
        <f t="shared" si="649"/>
        <v>0</v>
      </c>
      <c r="Q5042" s="39">
        <f t="shared" si="646"/>
        <v>0</v>
      </c>
      <c r="R5042" s="41">
        <f t="shared" si="647"/>
        <v>0</v>
      </c>
    </row>
    <row r="5043" spans="4:18" x14ac:dyDescent="0.25">
      <c r="D5043" s="1">
        <v>37908</v>
      </c>
      <c r="E5043" s="1">
        <f t="shared" si="644"/>
        <v>37895</v>
      </c>
      <c r="F5043" s="30">
        <f t="shared" si="642"/>
        <v>0</v>
      </c>
      <c r="H5043" s="42">
        <f>IF(DAY(D5043)&gt;14,VLOOKUP(DATE(YEAR(E5043),MONTH(E5043)-1,DAY(1)),'מדדים וריביות'!B:C,2,FALSE),VLOOKUP(DATE(YEAR(E5043),MONTH(E5043)-2,DAY(1)),'מדדים וריביות'!B:C,2,FALSE))</f>
        <v>27437998.140689399</v>
      </c>
      <c r="I5043" s="43">
        <f>'ריבית יומית'!D5037</f>
        <v>1.3879981473396974E-4</v>
      </c>
      <c r="J5043" s="29">
        <f t="shared" si="643"/>
        <v>1.3629202591749945</v>
      </c>
      <c r="L5043">
        <f>VLOOKUP(D5042,'מדדים וריביות'!B:C,2)</f>
        <v>27301218.4889412</v>
      </c>
      <c r="M5043" s="30">
        <f t="shared" si="648"/>
        <v>0</v>
      </c>
      <c r="O5043" s="39">
        <f t="shared" si="645"/>
        <v>0</v>
      </c>
      <c r="P5043" s="39">
        <f t="shared" si="649"/>
        <v>0</v>
      </c>
      <c r="Q5043" s="39">
        <f t="shared" si="646"/>
        <v>0</v>
      </c>
      <c r="R5043" s="41">
        <f t="shared" si="647"/>
        <v>0</v>
      </c>
    </row>
    <row r="5044" spans="4:18" x14ac:dyDescent="0.25">
      <c r="D5044" s="1">
        <v>37909</v>
      </c>
      <c r="E5044" s="1">
        <f t="shared" si="644"/>
        <v>37895</v>
      </c>
      <c r="F5044" s="30">
        <f t="shared" si="642"/>
        <v>0</v>
      </c>
      <c r="H5044" s="42">
        <f>IF(DAY(D5044)&gt;14,VLOOKUP(DATE(YEAR(E5044),MONTH(E5044)-1,DAY(1)),'מדדים וריביות'!B:C,2,FALSE),VLOOKUP(DATE(YEAR(E5044),MONTH(E5044)-2,DAY(1)),'מדדים וריביות'!B:C,2,FALSE))</f>
        <v>27301218.4889412</v>
      </c>
      <c r="I5044" s="43">
        <f>'ריבית יומית'!D5038</f>
        <v>1.3879981473396974E-4</v>
      </c>
      <c r="J5044" s="29">
        <f t="shared" si="643"/>
        <v>1.3627311123490682</v>
      </c>
      <c r="L5044">
        <f>VLOOKUP(D5043,'מדדים וריביות'!B:C,2)</f>
        <v>27301218.4889412</v>
      </c>
      <c r="M5044" s="30">
        <f t="shared" si="648"/>
        <v>0</v>
      </c>
      <c r="O5044" s="39">
        <f t="shared" si="645"/>
        <v>0</v>
      </c>
      <c r="P5044" s="39">
        <f t="shared" si="649"/>
        <v>0</v>
      </c>
      <c r="Q5044" s="39">
        <f t="shared" si="646"/>
        <v>0</v>
      </c>
      <c r="R5044" s="41">
        <f t="shared" si="647"/>
        <v>0</v>
      </c>
    </row>
    <row r="5045" spans="4:18" x14ac:dyDescent="0.25">
      <c r="D5045" s="1">
        <v>37910</v>
      </c>
      <c r="E5045" s="1">
        <f t="shared" si="644"/>
        <v>37895</v>
      </c>
      <c r="F5045" s="30">
        <f t="shared" si="642"/>
        <v>0</v>
      </c>
      <c r="H5045" s="42">
        <f>IF(DAY(D5045)&gt;14,VLOOKUP(DATE(YEAR(E5045),MONTH(E5045)-1,DAY(1)),'מדדים וריביות'!B:C,2,FALSE),VLOOKUP(DATE(YEAR(E5045),MONTH(E5045)-2,DAY(1)),'מדדים וריביות'!B:C,2,FALSE))</f>
        <v>27301218.4889412</v>
      </c>
      <c r="I5045" s="43">
        <f>'ריבית יומית'!D5039</f>
        <v>1.3879981473396974E-4</v>
      </c>
      <c r="J5045" s="29">
        <f t="shared" si="643"/>
        <v>1.3625419917730428</v>
      </c>
      <c r="L5045">
        <f>VLOOKUP(D5044,'מדדים וריביות'!B:C,2)</f>
        <v>27301218.4889412</v>
      </c>
      <c r="M5045" s="30">
        <f t="shared" si="648"/>
        <v>0</v>
      </c>
      <c r="O5045" s="39">
        <f t="shared" si="645"/>
        <v>0</v>
      </c>
      <c r="P5045" s="39">
        <f t="shared" si="649"/>
        <v>0</v>
      </c>
      <c r="Q5045" s="39">
        <f t="shared" si="646"/>
        <v>0</v>
      </c>
      <c r="R5045" s="41">
        <f t="shared" si="647"/>
        <v>0</v>
      </c>
    </row>
    <row r="5046" spans="4:18" x14ac:dyDescent="0.25">
      <c r="D5046" s="1">
        <v>37911</v>
      </c>
      <c r="E5046" s="1">
        <f t="shared" si="644"/>
        <v>37895</v>
      </c>
      <c r="F5046" s="30">
        <f t="shared" si="642"/>
        <v>0</v>
      </c>
      <c r="H5046" s="42">
        <f>IF(DAY(D5046)&gt;14,VLOOKUP(DATE(YEAR(E5046),MONTH(E5046)-1,DAY(1)),'מדדים וריביות'!B:C,2,FALSE),VLOOKUP(DATE(YEAR(E5046),MONTH(E5046)-2,DAY(1)),'מדדים וריביות'!B:C,2,FALSE))</f>
        <v>27301218.4889412</v>
      </c>
      <c r="I5046" s="43">
        <f>'ריבית יומית'!D5040</f>
        <v>1.3879981473396974E-4</v>
      </c>
      <c r="J5046" s="29">
        <f t="shared" si="643"/>
        <v>1.3623528974432755</v>
      </c>
      <c r="L5046">
        <f>VLOOKUP(D5045,'מדדים וריביות'!B:C,2)</f>
        <v>27301218.4889412</v>
      </c>
      <c r="M5046" s="30">
        <f t="shared" si="648"/>
        <v>0</v>
      </c>
      <c r="O5046" s="39">
        <f t="shared" si="645"/>
        <v>0</v>
      </c>
      <c r="P5046" s="39">
        <f t="shared" si="649"/>
        <v>0</v>
      </c>
      <c r="Q5046" s="39">
        <f t="shared" si="646"/>
        <v>0</v>
      </c>
      <c r="R5046" s="41">
        <f t="shared" si="647"/>
        <v>0</v>
      </c>
    </row>
    <row r="5047" spans="4:18" x14ac:dyDescent="0.25">
      <c r="D5047" s="1">
        <v>37912</v>
      </c>
      <c r="E5047" s="1">
        <f t="shared" si="644"/>
        <v>37895</v>
      </c>
      <c r="F5047" s="30">
        <f t="shared" si="642"/>
        <v>0</v>
      </c>
      <c r="H5047" s="42">
        <f>IF(DAY(D5047)&gt;14,VLOOKUP(DATE(YEAR(E5047),MONTH(E5047)-1,DAY(1)),'מדדים וריביות'!B:C,2,FALSE),VLOOKUP(DATE(YEAR(E5047),MONTH(E5047)-2,DAY(1)),'מדדים וריביות'!B:C,2,FALSE))</f>
        <v>27301218.4889412</v>
      </c>
      <c r="I5047" s="43">
        <f>'ריבית יומית'!D5041</f>
        <v>1.3879981473396974E-4</v>
      </c>
      <c r="J5047" s="29">
        <f t="shared" si="643"/>
        <v>1.3621638293561236</v>
      </c>
      <c r="L5047">
        <f>VLOOKUP(D5046,'מדדים וריביות'!B:C,2)</f>
        <v>27301218.4889412</v>
      </c>
      <c r="M5047" s="30">
        <f t="shared" si="648"/>
        <v>0</v>
      </c>
      <c r="O5047" s="39">
        <f t="shared" si="645"/>
        <v>0</v>
      </c>
      <c r="P5047" s="39">
        <f t="shared" si="649"/>
        <v>0</v>
      </c>
      <c r="Q5047" s="39">
        <f t="shared" si="646"/>
        <v>0</v>
      </c>
      <c r="R5047" s="41">
        <f t="shared" si="647"/>
        <v>0</v>
      </c>
    </row>
    <row r="5048" spans="4:18" x14ac:dyDescent="0.25">
      <c r="D5048" s="1">
        <v>37913</v>
      </c>
      <c r="E5048" s="1">
        <f t="shared" si="644"/>
        <v>37895</v>
      </c>
      <c r="F5048" s="30">
        <f t="shared" si="642"/>
        <v>0</v>
      </c>
      <c r="H5048" s="42">
        <f>IF(DAY(D5048)&gt;14,VLOOKUP(DATE(YEAR(E5048),MONTH(E5048)-1,DAY(1)),'מדדים וריביות'!B:C,2,FALSE),VLOOKUP(DATE(YEAR(E5048),MONTH(E5048)-2,DAY(1)),'מדדים וריביות'!B:C,2,FALSE))</f>
        <v>27301218.4889412</v>
      </c>
      <c r="I5048" s="43">
        <f>'ריבית יומית'!D5042</f>
        <v>1.3879981473396974E-4</v>
      </c>
      <c r="J5048" s="29">
        <f t="shared" si="643"/>
        <v>1.3619747875079451</v>
      </c>
      <c r="L5048">
        <f>VLOOKUP(D5047,'מדדים וריביות'!B:C,2)</f>
        <v>27301218.4889412</v>
      </c>
      <c r="M5048" s="30">
        <f t="shared" si="648"/>
        <v>0</v>
      </c>
      <c r="O5048" s="39">
        <f t="shared" si="645"/>
        <v>0</v>
      </c>
      <c r="P5048" s="39">
        <f t="shared" si="649"/>
        <v>0</v>
      </c>
      <c r="Q5048" s="39">
        <f t="shared" si="646"/>
        <v>0</v>
      </c>
      <c r="R5048" s="41">
        <f t="shared" si="647"/>
        <v>0</v>
      </c>
    </row>
    <row r="5049" spans="4:18" x14ac:dyDescent="0.25">
      <c r="D5049" s="1">
        <v>37914</v>
      </c>
      <c r="E5049" s="1">
        <f t="shared" si="644"/>
        <v>37895</v>
      </c>
      <c r="F5049" s="30">
        <f t="shared" si="642"/>
        <v>0</v>
      </c>
      <c r="H5049" s="42">
        <f>IF(DAY(D5049)&gt;14,VLOOKUP(DATE(YEAR(E5049),MONTH(E5049)-1,DAY(1)),'מדדים וריביות'!B:C,2,FALSE),VLOOKUP(DATE(YEAR(E5049),MONTH(E5049)-2,DAY(1)),'מדדים וריביות'!B:C,2,FALSE))</f>
        <v>27301218.4889412</v>
      </c>
      <c r="I5049" s="43">
        <f>'ריבית יומית'!D5043</f>
        <v>1.3879981473396974E-4</v>
      </c>
      <c r="J5049" s="29">
        <f t="shared" si="643"/>
        <v>1.3617857718950988</v>
      </c>
      <c r="L5049">
        <f>VLOOKUP(D5048,'מדדים וריביות'!B:C,2)</f>
        <v>27301218.4889412</v>
      </c>
      <c r="M5049" s="30">
        <f t="shared" si="648"/>
        <v>0</v>
      </c>
      <c r="O5049" s="39">
        <f t="shared" si="645"/>
        <v>0</v>
      </c>
      <c r="P5049" s="39">
        <f t="shared" si="649"/>
        <v>0</v>
      </c>
      <c r="Q5049" s="39">
        <f t="shared" si="646"/>
        <v>0</v>
      </c>
      <c r="R5049" s="41">
        <f t="shared" si="647"/>
        <v>0</v>
      </c>
    </row>
    <row r="5050" spans="4:18" x14ac:dyDescent="0.25">
      <c r="D5050" s="1">
        <v>37915</v>
      </c>
      <c r="E5050" s="1">
        <f t="shared" si="644"/>
        <v>37895</v>
      </c>
      <c r="F5050" s="30">
        <f t="shared" si="642"/>
        <v>0</v>
      </c>
      <c r="H5050" s="42">
        <f>IF(DAY(D5050)&gt;14,VLOOKUP(DATE(YEAR(E5050),MONTH(E5050)-1,DAY(1)),'מדדים וריביות'!B:C,2,FALSE),VLOOKUP(DATE(YEAR(E5050),MONTH(E5050)-2,DAY(1)),'מדדים וריביות'!B:C,2,FALSE))</f>
        <v>27301218.4889412</v>
      </c>
      <c r="I5050" s="43">
        <f>'ריבית יומית'!D5044</f>
        <v>1.3879981473396974E-4</v>
      </c>
      <c r="J5050" s="29">
        <f t="shared" si="643"/>
        <v>1.3615967825139434</v>
      </c>
      <c r="L5050">
        <f>VLOOKUP(D5049,'מדדים וריביות'!B:C,2)</f>
        <v>27301218.4889412</v>
      </c>
      <c r="M5050" s="30">
        <f t="shared" si="648"/>
        <v>0</v>
      </c>
      <c r="O5050" s="39">
        <f t="shared" si="645"/>
        <v>0</v>
      </c>
      <c r="P5050" s="39">
        <f t="shared" si="649"/>
        <v>0</v>
      </c>
      <c r="Q5050" s="39">
        <f t="shared" si="646"/>
        <v>0</v>
      </c>
      <c r="R5050" s="41">
        <f t="shared" si="647"/>
        <v>0</v>
      </c>
    </row>
    <row r="5051" spans="4:18" x14ac:dyDescent="0.25">
      <c r="D5051" s="1">
        <v>37916</v>
      </c>
      <c r="E5051" s="1">
        <f t="shared" si="644"/>
        <v>37895</v>
      </c>
      <c r="F5051" s="30">
        <f t="shared" si="642"/>
        <v>0</v>
      </c>
      <c r="H5051" s="42">
        <f>IF(DAY(D5051)&gt;14,VLOOKUP(DATE(YEAR(E5051),MONTH(E5051)-1,DAY(1)),'מדדים וריביות'!B:C,2,FALSE),VLOOKUP(DATE(YEAR(E5051),MONTH(E5051)-2,DAY(1)),'מדדים וריביות'!B:C,2,FALSE))</f>
        <v>27301218.4889412</v>
      </c>
      <c r="I5051" s="43">
        <f>'ריבית יומית'!D5045</f>
        <v>1.3879981473396974E-4</v>
      </c>
      <c r="J5051" s="29">
        <f t="shared" si="643"/>
        <v>1.3614078193608388</v>
      </c>
      <c r="L5051">
        <f>VLOOKUP(D5050,'מדדים וריביות'!B:C,2)</f>
        <v>27301218.4889412</v>
      </c>
      <c r="M5051" s="30">
        <f t="shared" si="648"/>
        <v>0</v>
      </c>
      <c r="O5051" s="39">
        <f t="shared" si="645"/>
        <v>0</v>
      </c>
      <c r="P5051" s="39">
        <f t="shared" si="649"/>
        <v>0</v>
      </c>
      <c r="Q5051" s="39">
        <f t="shared" si="646"/>
        <v>0</v>
      </c>
      <c r="R5051" s="41">
        <f t="shared" si="647"/>
        <v>0</v>
      </c>
    </row>
    <row r="5052" spans="4:18" x14ac:dyDescent="0.25">
      <c r="D5052" s="1">
        <v>37917</v>
      </c>
      <c r="E5052" s="1">
        <f t="shared" si="644"/>
        <v>37895</v>
      </c>
      <c r="F5052" s="30">
        <f t="shared" si="642"/>
        <v>0</v>
      </c>
      <c r="H5052" s="42">
        <f>IF(DAY(D5052)&gt;14,VLOOKUP(DATE(YEAR(E5052),MONTH(E5052)-1,DAY(1)),'מדדים וריביות'!B:C,2,FALSE),VLOOKUP(DATE(YEAR(E5052),MONTH(E5052)-2,DAY(1)),'מדדים וריביות'!B:C,2,FALSE))</f>
        <v>27301218.4889412</v>
      </c>
      <c r="I5052" s="43">
        <f>'ריבית יומית'!D5046</f>
        <v>1.3879981473396974E-4</v>
      </c>
      <c r="J5052" s="29">
        <f t="shared" si="643"/>
        <v>1.3612188824321447</v>
      </c>
      <c r="L5052">
        <f>VLOOKUP(D5051,'מדדים וריביות'!B:C,2)</f>
        <v>27301218.4889412</v>
      </c>
      <c r="M5052" s="30">
        <f t="shared" si="648"/>
        <v>0</v>
      </c>
      <c r="O5052" s="39">
        <f t="shared" si="645"/>
        <v>0</v>
      </c>
      <c r="P5052" s="39">
        <f t="shared" si="649"/>
        <v>0</v>
      </c>
      <c r="Q5052" s="39">
        <f t="shared" si="646"/>
        <v>0</v>
      </c>
      <c r="R5052" s="41">
        <f t="shared" si="647"/>
        <v>0</v>
      </c>
    </row>
    <row r="5053" spans="4:18" x14ac:dyDescent="0.25">
      <c r="D5053" s="1">
        <v>37918</v>
      </c>
      <c r="E5053" s="1">
        <f t="shared" si="644"/>
        <v>37895</v>
      </c>
      <c r="F5053" s="30">
        <f t="shared" si="642"/>
        <v>0</v>
      </c>
      <c r="H5053" s="42">
        <f>IF(DAY(D5053)&gt;14,VLOOKUP(DATE(YEAR(E5053),MONTH(E5053)-1,DAY(1)),'מדדים וריביות'!B:C,2,FALSE),VLOOKUP(DATE(YEAR(E5053),MONTH(E5053)-2,DAY(1)),'מדדים וריביות'!B:C,2,FALSE))</f>
        <v>27301218.4889412</v>
      </c>
      <c r="I5053" s="43">
        <f>'ריבית יומית'!D5047</f>
        <v>1.3879981473396974E-4</v>
      </c>
      <c r="J5053" s="29">
        <f t="shared" si="643"/>
        <v>1.361029971724222</v>
      </c>
      <c r="L5053">
        <f>VLOOKUP(D5052,'מדדים וריביות'!B:C,2)</f>
        <v>27301218.4889412</v>
      </c>
      <c r="M5053" s="30">
        <f t="shared" si="648"/>
        <v>0</v>
      </c>
      <c r="O5053" s="39">
        <f t="shared" si="645"/>
        <v>0</v>
      </c>
      <c r="P5053" s="39">
        <f t="shared" si="649"/>
        <v>0</v>
      </c>
      <c r="Q5053" s="39">
        <f t="shared" si="646"/>
        <v>0</v>
      </c>
      <c r="R5053" s="41">
        <f t="shared" si="647"/>
        <v>0</v>
      </c>
    </row>
    <row r="5054" spans="4:18" x14ac:dyDescent="0.25">
      <c r="D5054" s="1">
        <v>37919</v>
      </c>
      <c r="E5054" s="1">
        <f t="shared" si="644"/>
        <v>37895</v>
      </c>
      <c r="F5054" s="30">
        <f t="shared" si="642"/>
        <v>0</v>
      </c>
      <c r="H5054" s="42">
        <f>IF(DAY(D5054)&gt;14,VLOOKUP(DATE(YEAR(E5054),MONTH(E5054)-1,DAY(1)),'מדדים וריביות'!B:C,2,FALSE),VLOOKUP(DATE(YEAR(E5054),MONTH(E5054)-2,DAY(1)),'מדדים וריביות'!B:C,2,FALSE))</f>
        <v>27301218.4889412</v>
      </c>
      <c r="I5054" s="43">
        <f>'ריבית יומית'!D5048</f>
        <v>1.3879981473396974E-4</v>
      </c>
      <c r="J5054" s="29">
        <f t="shared" si="643"/>
        <v>1.3608410872334316</v>
      </c>
      <c r="L5054">
        <f>VLOOKUP(D5053,'מדדים וריביות'!B:C,2)</f>
        <v>27301218.4889412</v>
      </c>
      <c r="M5054" s="30">
        <f t="shared" si="648"/>
        <v>0</v>
      </c>
      <c r="O5054" s="39">
        <f t="shared" si="645"/>
        <v>0</v>
      </c>
      <c r="P5054" s="39">
        <f t="shared" si="649"/>
        <v>0</v>
      </c>
      <c r="Q5054" s="39">
        <f t="shared" si="646"/>
        <v>0</v>
      </c>
      <c r="R5054" s="41">
        <f t="shared" si="647"/>
        <v>0</v>
      </c>
    </row>
    <row r="5055" spans="4:18" x14ac:dyDescent="0.25">
      <c r="D5055" s="1">
        <v>37920</v>
      </c>
      <c r="E5055" s="1">
        <f t="shared" si="644"/>
        <v>37895</v>
      </c>
      <c r="F5055" s="30">
        <f t="shared" si="642"/>
        <v>0</v>
      </c>
      <c r="H5055" s="42">
        <f>IF(DAY(D5055)&gt;14,VLOOKUP(DATE(YEAR(E5055),MONTH(E5055)-1,DAY(1)),'מדדים וריביות'!B:C,2,FALSE),VLOOKUP(DATE(YEAR(E5055),MONTH(E5055)-2,DAY(1)),'מדדים וריביות'!B:C,2,FALSE))</f>
        <v>27301218.4889412</v>
      </c>
      <c r="I5055" s="43">
        <f>'ריבית יומית'!D5049</f>
        <v>1.3879981473396974E-4</v>
      </c>
      <c r="J5055" s="29">
        <f t="shared" si="643"/>
        <v>1.3606522289561351</v>
      </c>
      <c r="L5055">
        <f>VLOOKUP(D5054,'מדדים וריביות'!B:C,2)</f>
        <v>27301218.4889412</v>
      </c>
      <c r="M5055" s="30">
        <f t="shared" si="648"/>
        <v>0</v>
      </c>
      <c r="O5055" s="39">
        <f t="shared" si="645"/>
        <v>0</v>
      </c>
      <c r="P5055" s="39">
        <f t="shared" si="649"/>
        <v>0</v>
      </c>
      <c r="Q5055" s="39">
        <f t="shared" si="646"/>
        <v>0</v>
      </c>
      <c r="R5055" s="41">
        <f t="shared" si="647"/>
        <v>0</v>
      </c>
    </row>
    <row r="5056" spans="4:18" x14ac:dyDescent="0.25">
      <c r="D5056" s="1">
        <v>37921</v>
      </c>
      <c r="E5056" s="1">
        <f t="shared" si="644"/>
        <v>37895</v>
      </c>
      <c r="F5056" s="30">
        <f t="shared" ref="F5056:F5119" si="650">M5055</f>
        <v>0</v>
      </c>
      <c r="H5056" s="42">
        <f>IF(DAY(D5056)&gt;14,VLOOKUP(DATE(YEAR(E5056),MONTH(E5056)-1,DAY(1)),'מדדים וריביות'!B:C,2,FALSE),VLOOKUP(DATE(YEAR(E5056),MONTH(E5056)-2,DAY(1)),'מדדים וריביות'!B:C,2,FALSE))</f>
        <v>27301218.4889412</v>
      </c>
      <c r="I5056" s="43">
        <f>'ריבית יומית'!D5050</f>
        <v>1.3879981473396974E-4</v>
      </c>
      <c r="J5056" s="29">
        <f t="shared" si="643"/>
        <v>1.3604633968886946</v>
      </c>
      <c r="L5056">
        <f>VLOOKUP(D5055,'מדדים וריביות'!B:C,2)</f>
        <v>27301218.4889412</v>
      </c>
      <c r="M5056" s="30">
        <f t="shared" si="648"/>
        <v>0</v>
      </c>
      <c r="O5056" s="39">
        <f t="shared" si="645"/>
        <v>0</v>
      </c>
      <c r="P5056" s="39">
        <f t="shared" si="649"/>
        <v>0</v>
      </c>
      <c r="Q5056" s="39">
        <f t="shared" si="646"/>
        <v>0</v>
      </c>
      <c r="R5056" s="41">
        <f t="shared" si="647"/>
        <v>0</v>
      </c>
    </row>
    <row r="5057" spans="4:18" x14ac:dyDescent="0.25">
      <c r="D5057" s="1">
        <v>37922</v>
      </c>
      <c r="E5057" s="1">
        <f t="shared" si="644"/>
        <v>37895</v>
      </c>
      <c r="F5057" s="30">
        <f t="shared" si="650"/>
        <v>0</v>
      </c>
      <c r="H5057" s="42">
        <f>IF(DAY(D5057)&gt;14,VLOOKUP(DATE(YEAR(E5057),MONTH(E5057)-1,DAY(1)),'מדדים וריביות'!B:C,2,FALSE),VLOOKUP(DATE(YEAR(E5057),MONTH(E5057)-2,DAY(1)),'מדדים וריביות'!B:C,2,FALSE))</f>
        <v>27301218.4889412</v>
      </c>
      <c r="I5057" s="43">
        <f>'ריבית יומית'!D5051</f>
        <v>1.3879981473396974E-4</v>
      </c>
      <c r="J5057" s="29">
        <f t="shared" si="643"/>
        <v>1.3602745910274727</v>
      </c>
      <c r="L5057">
        <f>VLOOKUP(D5056,'מדדים וריביות'!B:C,2)</f>
        <v>27301218.4889412</v>
      </c>
      <c r="M5057" s="30">
        <f t="shared" si="648"/>
        <v>0</v>
      </c>
      <c r="O5057" s="39">
        <f t="shared" si="645"/>
        <v>0</v>
      </c>
      <c r="P5057" s="39">
        <f t="shared" si="649"/>
        <v>0</v>
      </c>
      <c r="Q5057" s="39">
        <f t="shared" si="646"/>
        <v>0</v>
      </c>
      <c r="R5057" s="41">
        <f t="shared" si="647"/>
        <v>0</v>
      </c>
    </row>
    <row r="5058" spans="4:18" x14ac:dyDescent="0.25">
      <c r="D5058" s="1">
        <v>37923</v>
      </c>
      <c r="E5058" s="1">
        <f t="shared" si="644"/>
        <v>37895</v>
      </c>
      <c r="F5058" s="30">
        <f t="shared" si="650"/>
        <v>0</v>
      </c>
      <c r="H5058" s="42">
        <f>IF(DAY(D5058)&gt;14,VLOOKUP(DATE(YEAR(E5058),MONTH(E5058)-1,DAY(1)),'מדדים וריביות'!B:C,2,FALSE),VLOOKUP(DATE(YEAR(E5058),MONTH(E5058)-2,DAY(1)),'מדדים וריביות'!B:C,2,FALSE))</f>
        <v>27301218.4889412</v>
      </c>
      <c r="I5058" s="43">
        <f>'ריבית יומית'!D5052</f>
        <v>1.3879981473396974E-4</v>
      </c>
      <c r="J5058" s="29">
        <f t="shared" si="643"/>
        <v>1.3600858113688323</v>
      </c>
      <c r="L5058">
        <f>VLOOKUP(D5057,'מדדים וריביות'!B:C,2)</f>
        <v>27301218.4889412</v>
      </c>
      <c r="M5058" s="30">
        <f t="shared" si="648"/>
        <v>0</v>
      </c>
      <c r="O5058" s="39">
        <f t="shared" si="645"/>
        <v>0</v>
      </c>
      <c r="P5058" s="39">
        <f t="shared" si="649"/>
        <v>0</v>
      </c>
      <c r="Q5058" s="39">
        <f t="shared" si="646"/>
        <v>0</v>
      </c>
      <c r="R5058" s="41">
        <f t="shared" si="647"/>
        <v>0</v>
      </c>
    </row>
    <row r="5059" spans="4:18" x14ac:dyDescent="0.25">
      <c r="D5059" s="1">
        <v>37924</v>
      </c>
      <c r="E5059" s="1">
        <f t="shared" si="644"/>
        <v>37895</v>
      </c>
      <c r="F5059" s="30">
        <f t="shared" si="650"/>
        <v>0</v>
      </c>
      <c r="H5059" s="42">
        <f>IF(DAY(D5059)&gt;14,VLOOKUP(DATE(YEAR(E5059),MONTH(E5059)-1,DAY(1)),'מדדים וריביות'!B:C,2,FALSE),VLOOKUP(DATE(YEAR(E5059),MONTH(E5059)-2,DAY(1)),'מדדים וריביות'!B:C,2,FALSE))</f>
        <v>27301218.4889412</v>
      </c>
      <c r="I5059" s="43">
        <f>'ריבית יומית'!D5053</f>
        <v>1.3879981473396974E-4</v>
      </c>
      <c r="J5059" s="29">
        <f t="shared" si="643"/>
        <v>1.3598970579091372</v>
      </c>
      <c r="L5059">
        <f>VLOOKUP(D5058,'מדדים וריביות'!B:C,2)</f>
        <v>27301218.4889412</v>
      </c>
      <c r="M5059" s="30">
        <f t="shared" si="648"/>
        <v>0</v>
      </c>
      <c r="O5059" s="39">
        <f t="shared" si="645"/>
        <v>0</v>
      </c>
      <c r="P5059" s="39">
        <f t="shared" si="649"/>
        <v>0</v>
      </c>
      <c r="Q5059" s="39">
        <f t="shared" si="646"/>
        <v>0</v>
      </c>
      <c r="R5059" s="41">
        <f t="shared" si="647"/>
        <v>0</v>
      </c>
    </row>
    <row r="5060" spans="4:18" x14ac:dyDescent="0.25">
      <c r="D5060" s="1">
        <v>37925</v>
      </c>
      <c r="E5060" s="1">
        <f t="shared" si="644"/>
        <v>37895</v>
      </c>
      <c r="F5060" s="30">
        <f t="shared" si="650"/>
        <v>0</v>
      </c>
      <c r="H5060" s="42">
        <f>IF(DAY(D5060)&gt;14,VLOOKUP(DATE(YEAR(E5060),MONTH(E5060)-1,DAY(1)),'מדדים וריביות'!B:C,2,FALSE),VLOOKUP(DATE(YEAR(E5060),MONTH(E5060)-2,DAY(1)),'מדדים וריביות'!B:C,2,FALSE))</f>
        <v>27301218.4889412</v>
      </c>
      <c r="I5060" s="43">
        <f>'ריבית יומית'!D5054</f>
        <v>1.3879981473396974E-4</v>
      </c>
      <c r="J5060" s="29">
        <f t="shared" si="643"/>
        <v>1.3597083306447515</v>
      </c>
      <c r="L5060">
        <f>VLOOKUP(D5059,'מדדים וריביות'!B:C,2)</f>
        <v>27301218.4889412</v>
      </c>
      <c r="M5060" s="30">
        <f t="shared" si="648"/>
        <v>0</v>
      </c>
      <c r="O5060" s="39">
        <f t="shared" si="645"/>
        <v>0</v>
      </c>
      <c r="P5060" s="39">
        <f t="shared" si="649"/>
        <v>0</v>
      </c>
      <c r="Q5060" s="39">
        <f t="shared" si="646"/>
        <v>0</v>
      </c>
      <c r="R5060" s="41">
        <f t="shared" si="647"/>
        <v>0</v>
      </c>
    </row>
    <row r="5061" spans="4:18" x14ac:dyDescent="0.25">
      <c r="D5061" s="1">
        <v>37926</v>
      </c>
      <c r="E5061" s="1">
        <f t="shared" si="644"/>
        <v>37926</v>
      </c>
      <c r="F5061" s="30">
        <f t="shared" si="650"/>
        <v>0</v>
      </c>
      <c r="H5061" s="42">
        <f>IF(DAY(D5061)&gt;14,VLOOKUP(DATE(YEAR(E5061),MONTH(E5061)-1,DAY(1)),'מדדים וריביות'!B:C,2,FALSE),VLOOKUP(DATE(YEAR(E5061),MONTH(E5061)-2,DAY(1)),'מדדים וריביות'!B:C,2,FALSE))</f>
        <v>27301218.4889412</v>
      </c>
      <c r="I5061" s="43">
        <f>'ריבית יומית'!D5055</f>
        <v>1.3879981473396974E-4</v>
      </c>
      <c r="J5061" s="29">
        <f t="shared" si="643"/>
        <v>1.3595196295720398</v>
      </c>
      <c r="L5061">
        <f>VLOOKUP(D5060,'מדדים וריביות'!B:C,2)</f>
        <v>27301218.4889412</v>
      </c>
      <c r="M5061" s="30">
        <f t="shared" si="648"/>
        <v>0</v>
      </c>
      <c r="O5061" s="39">
        <f t="shared" si="645"/>
        <v>0</v>
      </c>
      <c r="P5061" s="39">
        <f t="shared" si="649"/>
        <v>0</v>
      </c>
      <c r="Q5061" s="39">
        <f t="shared" si="646"/>
        <v>0</v>
      </c>
      <c r="R5061" s="41">
        <f t="shared" si="647"/>
        <v>0</v>
      </c>
    </row>
    <row r="5062" spans="4:18" x14ac:dyDescent="0.25">
      <c r="D5062" s="1">
        <v>37927</v>
      </c>
      <c r="E5062" s="1">
        <f t="shared" si="644"/>
        <v>37926</v>
      </c>
      <c r="F5062" s="30">
        <f t="shared" si="650"/>
        <v>0</v>
      </c>
      <c r="H5062" s="42">
        <f>IF(DAY(D5062)&gt;14,VLOOKUP(DATE(YEAR(E5062),MONTH(E5062)-1,DAY(1)),'מדדים וריביות'!B:C,2,FALSE),VLOOKUP(DATE(YEAR(E5062),MONTH(E5062)-2,DAY(1)),'מדדים וריביות'!B:C,2,FALSE))</f>
        <v>27301218.4889412</v>
      </c>
      <c r="I5062" s="43">
        <f>'ריבית יומית'!D5056</f>
        <v>1.3879981473396974E-4</v>
      </c>
      <c r="J5062" s="29">
        <f t="shared" si="643"/>
        <v>1.3593309546873671</v>
      </c>
      <c r="L5062">
        <f>VLOOKUP(D5061,'מדדים וריביות'!B:C,2)</f>
        <v>27246506.628242001</v>
      </c>
      <c r="M5062" s="30">
        <f t="shared" si="648"/>
        <v>0</v>
      </c>
      <c r="O5062" s="39">
        <f t="shared" si="645"/>
        <v>0</v>
      </c>
      <c r="P5062" s="39">
        <f t="shared" si="649"/>
        <v>0</v>
      </c>
      <c r="Q5062" s="39">
        <f t="shared" si="646"/>
        <v>0</v>
      </c>
      <c r="R5062" s="41">
        <f t="shared" si="647"/>
        <v>0</v>
      </c>
    </row>
    <row r="5063" spans="4:18" x14ac:dyDescent="0.25">
      <c r="D5063" s="1">
        <v>37928</v>
      </c>
      <c r="E5063" s="1">
        <f t="shared" si="644"/>
        <v>37926</v>
      </c>
      <c r="F5063" s="30">
        <f t="shared" si="650"/>
        <v>0</v>
      </c>
      <c r="H5063" s="42">
        <f>IF(DAY(D5063)&gt;14,VLOOKUP(DATE(YEAR(E5063),MONTH(E5063)-1,DAY(1)),'מדדים וריביות'!B:C,2,FALSE),VLOOKUP(DATE(YEAR(E5063),MONTH(E5063)-2,DAY(1)),'מדדים וריביות'!B:C,2,FALSE))</f>
        <v>27301218.4889412</v>
      </c>
      <c r="I5063" s="43">
        <f>'ריבית יומית'!D5057</f>
        <v>1.3879981473396974E-4</v>
      </c>
      <c r="J5063" s="29">
        <f t="shared" si="643"/>
        <v>1.3591423059870991</v>
      </c>
      <c r="L5063">
        <f>VLOOKUP(D5062,'מדדים וריביות'!B:C,2)</f>
        <v>27246506.628242001</v>
      </c>
      <c r="M5063" s="30">
        <f t="shared" si="648"/>
        <v>0</v>
      </c>
      <c r="O5063" s="39">
        <f t="shared" si="645"/>
        <v>0</v>
      </c>
      <c r="P5063" s="39">
        <f t="shared" si="649"/>
        <v>0</v>
      </c>
      <c r="Q5063" s="39">
        <f t="shared" si="646"/>
        <v>0</v>
      </c>
      <c r="R5063" s="41">
        <f t="shared" si="647"/>
        <v>0</v>
      </c>
    </row>
    <row r="5064" spans="4:18" x14ac:dyDescent="0.25">
      <c r="D5064" s="1">
        <v>37929</v>
      </c>
      <c r="E5064" s="1">
        <f t="shared" si="644"/>
        <v>37926</v>
      </c>
      <c r="F5064" s="30">
        <f t="shared" si="650"/>
        <v>0</v>
      </c>
      <c r="H5064" s="42">
        <f>IF(DAY(D5064)&gt;14,VLOOKUP(DATE(YEAR(E5064),MONTH(E5064)-1,DAY(1)),'מדדים וריביות'!B:C,2,FALSE),VLOOKUP(DATE(YEAR(E5064),MONTH(E5064)-2,DAY(1)),'מדדים וריביות'!B:C,2,FALSE))</f>
        <v>27301218.4889412</v>
      </c>
      <c r="I5064" s="43">
        <f>'ריבית יומית'!D5058</f>
        <v>1.3879981473396974E-4</v>
      </c>
      <c r="J5064" s="29">
        <f t="shared" si="643"/>
        <v>1.3589536834676017</v>
      </c>
      <c r="L5064">
        <f>VLOOKUP(D5063,'מדדים וריביות'!B:C,2)</f>
        <v>27246506.628242001</v>
      </c>
      <c r="M5064" s="30">
        <f t="shared" si="648"/>
        <v>0</v>
      </c>
      <c r="O5064" s="39">
        <f t="shared" si="645"/>
        <v>0</v>
      </c>
      <c r="P5064" s="39">
        <f t="shared" si="649"/>
        <v>0</v>
      </c>
      <c r="Q5064" s="39">
        <f t="shared" si="646"/>
        <v>0</v>
      </c>
      <c r="R5064" s="41">
        <f t="shared" si="647"/>
        <v>0</v>
      </c>
    </row>
    <row r="5065" spans="4:18" x14ac:dyDescent="0.25">
      <c r="D5065" s="1">
        <v>37930</v>
      </c>
      <c r="E5065" s="1">
        <f t="shared" si="644"/>
        <v>37926</v>
      </c>
      <c r="F5065" s="30">
        <f t="shared" si="650"/>
        <v>0</v>
      </c>
      <c r="H5065" s="42">
        <f>IF(DAY(D5065)&gt;14,VLOOKUP(DATE(YEAR(E5065),MONTH(E5065)-1,DAY(1)),'מדדים וריביות'!B:C,2,FALSE),VLOOKUP(DATE(YEAR(E5065),MONTH(E5065)-2,DAY(1)),'מדדים וריביות'!B:C,2,FALSE))</f>
        <v>27301218.4889412</v>
      </c>
      <c r="I5065" s="43">
        <f>'ריבית יומית'!D5059</f>
        <v>1.3879981473396974E-4</v>
      </c>
      <c r="J5065" s="29">
        <f t="shared" ref="J5065:J5128" si="651">J5066*(1+I5065)</f>
        <v>1.3587650871252417</v>
      </c>
      <c r="L5065">
        <f>VLOOKUP(D5064,'מדדים וריביות'!B:C,2)</f>
        <v>27246506.628242001</v>
      </c>
      <c r="M5065" s="30">
        <f t="shared" si="648"/>
        <v>0</v>
      </c>
      <c r="O5065" s="39">
        <f t="shared" si="645"/>
        <v>0</v>
      </c>
      <c r="P5065" s="39">
        <f t="shared" si="649"/>
        <v>0</v>
      </c>
      <c r="Q5065" s="39">
        <f t="shared" si="646"/>
        <v>0</v>
      </c>
      <c r="R5065" s="41">
        <f t="shared" si="647"/>
        <v>0</v>
      </c>
    </row>
    <row r="5066" spans="4:18" x14ac:dyDescent="0.25">
      <c r="D5066" s="1">
        <v>37931</v>
      </c>
      <c r="E5066" s="1">
        <f t="shared" ref="E5066:E5129" si="652">DATE(YEAR(D5066),MONTH(D5066),DAY(1))</f>
        <v>37926</v>
      </c>
      <c r="F5066" s="30">
        <f t="shared" si="650"/>
        <v>0</v>
      </c>
      <c r="H5066" s="42">
        <f>IF(DAY(D5066)&gt;14,VLOOKUP(DATE(YEAR(E5066),MONTH(E5066)-1,DAY(1)),'מדדים וריביות'!B:C,2,FALSE),VLOOKUP(DATE(YEAR(E5066),MONTH(E5066)-2,DAY(1)),'מדדים וריביות'!B:C,2,FALSE))</f>
        <v>27301218.4889412</v>
      </c>
      <c r="I5066" s="43">
        <f>'ריבית יומית'!D5060</f>
        <v>1.3879981473396974E-4</v>
      </c>
      <c r="J5066" s="29">
        <f t="shared" si="651"/>
        <v>1.3585765169563861</v>
      </c>
      <c r="L5066">
        <f>VLOOKUP(D5065,'מדדים וריביות'!B:C,2)</f>
        <v>27246506.628242001</v>
      </c>
      <c r="M5066" s="30">
        <f t="shared" si="648"/>
        <v>0</v>
      </c>
      <c r="O5066" s="39">
        <f t="shared" ref="O5066:O5129" si="653">$D$4/H5066*G5066-G5066</f>
        <v>0</v>
      </c>
      <c r="P5066" s="39">
        <f t="shared" si="649"/>
        <v>0</v>
      </c>
      <c r="Q5066" s="39">
        <f t="shared" ref="Q5066:Q5129" si="654">$D$4/H5066*P5066-P5066</f>
        <v>0</v>
      </c>
      <c r="R5066" s="41">
        <f t="shared" ref="R5066:R5129" si="655">SUM(O5066:Q5066)</f>
        <v>0</v>
      </c>
    </row>
    <row r="5067" spans="4:18" x14ac:dyDescent="0.25">
      <c r="D5067" s="1">
        <v>37932</v>
      </c>
      <c r="E5067" s="1">
        <f t="shared" si="652"/>
        <v>37926</v>
      </c>
      <c r="F5067" s="30">
        <f t="shared" si="650"/>
        <v>0</v>
      </c>
      <c r="H5067" s="42">
        <f>IF(DAY(D5067)&gt;14,VLOOKUP(DATE(YEAR(E5067),MONTH(E5067)-1,DAY(1)),'מדדים וריביות'!B:C,2,FALSE),VLOOKUP(DATE(YEAR(E5067),MONTH(E5067)-2,DAY(1)),'מדדים וריביות'!B:C,2,FALSE))</f>
        <v>27301218.4889412</v>
      </c>
      <c r="I5067" s="43">
        <f>'ריבית יומית'!D5061</f>
        <v>1.3879981473396974E-4</v>
      </c>
      <c r="J5067" s="29">
        <f t="shared" si="651"/>
        <v>1.3583879729574029</v>
      </c>
      <c r="L5067">
        <f>VLOOKUP(D5066,'מדדים וריביות'!B:C,2)</f>
        <v>27246506.628242001</v>
      </c>
      <c r="M5067" s="30">
        <f t="shared" si="648"/>
        <v>0</v>
      </c>
      <c r="O5067" s="39">
        <f t="shared" si="653"/>
        <v>0</v>
      </c>
      <c r="P5067" s="39">
        <f t="shared" si="649"/>
        <v>0</v>
      </c>
      <c r="Q5067" s="39">
        <f t="shared" si="654"/>
        <v>0</v>
      </c>
      <c r="R5067" s="41">
        <f t="shared" si="655"/>
        <v>0</v>
      </c>
    </row>
    <row r="5068" spans="4:18" x14ac:dyDescent="0.25">
      <c r="D5068" s="1">
        <v>37933</v>
      </c>
      <c r="E5068" s="1">
        <f t="shared" si="652"/>
        <v>37926</v>
      </c>
      <c r="F5068" s="30">
        <f t="shared" si="650"/>
        <v>0</v>
      </c>
      <c r="H5068" s="42">
        <f>IF(DAY(D5068)&gt;14,VLOOKUP(DATE(YEAR(E5068),MONTH(E5068)-1,DAY(1)),'מדדים וריביות'!B:C,2,FALSE),VLOOKUP(DATE(YEAR(E5068),MONTH(E5068)-2,DAY(1)),'מדדים וריביות'!B:C,2,FALSE))</f>
        <v>27301218.4889412</v>
      </c>
      <c r="I5068" s="43">
        <f>'ריבית יומית'!D5062</f>
        <v>1.3879981473396974E-4</v>
      </c>
      <c r="J5068" s="29">
        <f t="shared" si="651"/>
        <v>1.3581994551246599</v>
      </c>
      <c r="L5068">
        <f>VLOOKUP(D5067,'מדדים וריביות'!B:C,2)</f>
        <v>27246506.628242001</v>
      </c>
      <c r="M5068" s="30">
        <f t="shared" ref="M5068:M5131" si="656">F5068*(1+I5068)*L5068/H5068+G5068-K5068</f>
        <v>0</v>
      </c>
      <c r="O5068" s="39">
        <f t="shared" si="653"/>
        <v>0</v>
      </c>
      <c r="P5068" s="39">
        <f t="shared" si="649"/>
        <v>0</v>
      </c>
      <c r="Q5068" s="39">
        <f t="shared" si="654"/>
        <v>0</v>
      </c>
      <c r="R5068" s="41">
        <f t="shared" si="655"/>
        <v>0</v>
      </c>
    </row>
    <row r="5069" spans="4:18" x14ac:dyDescent="0.25">
      <c r="D5069" s="1">
        <v>37934</v>
      </c>
      <c r="E5069" s="1">
        <f t="shared" si="652"/>
        <v>37926</v>
      </c>
      <c r="F5069" s="30">
        <f t="shared" si="650"/>
        <v>0</v>
      </c>
      <c r="H5069" s="42">
        <f>IF(DAY(D5069)&gt;14,VLOOKUP(DATE(YEAR(E5069),MONTH(E5069)-1,DAY(1)),'מדדים וריביות'!B:C,2,FALSE),VLOOKUP(DATE(YEAR(E5069),MONTH(E5069)-2,DAY(1)),'מדדים וריביות'!B:C,2,FALSE))</f>
        <v>27301218.4889412</v>
      </c>
      <c r="I5069" s="43">
        <f>'ריבית יומית'!D5063</f>
        <v>1.3879981473396974E-4</v>
      </c>
      <c r="J5069" s="29">
        <f t="shared" si="651"/>
        <v>1.3580109634545257</v>
      </c>
      <c r="L5069">
        <f>VLOOKUP(D5068,'מדדים וריביות'!B:C,2)</f>
        <v>27246506.628242001</v>
      </c>
      <c r="M5069" s="30">
        <f t="shared" si="656"/>
        <v>0</v>
      </c>
      <c r="O5069" s="39">
        <f t="shared" si="653"/>
        <v>0</v>
      </c>
      <c r="P5069" s="39">
        <f t="shared" si="649"/>
        <v>0</v>
      </c>
      <c r="Q5069" s="39">
        <f t="shared" si="654"/>
        <v>0</v>
      </c>
      <c r="R5069" s="41">
        <f t="shared" si="655"/>
        <v>0</v>
      </c>
    </row>
    <row r="5070" spans="4:18" x14ac:dyDescent="0.25">
      <c r="D5070" s="1">
        <v>37935</v>
      </c>
      <c r="E5070" s="1">
        <f t="shared" si="652"/>
        <v>37926</v>
      </c>
      <c r="F5070" s="30">
        <f t="shared" si="650"/>
        <v>0</v>
      </c>
      <c r="H5070" s="42">
        <f>IF(DAY(D5070)&gt;14,VLOOKUP(DATE(YEAR(E5070),MONTH(E5070)-1,DAY(1)),'מדדים וריביות'!B:C,2,FALSE),VLOOKUP(DATE(YEAR(E5070),MONTH(E5070)-2,DAY(1)),'מדדים וריביות'!B:C,2,FALSE))</f>
        <v>27301218.4889412</v>
      </c>
      <c r="I5070" s="43">
        <f>'ריבית יומית'!D5064</f>
        <v>1.3879981473396974E-4</v>
      </c>
      <c r="J5070" s="29">
        <f t="shared" si="651"/>
        <v>1.3578224979433695</v>
      </c>
      <c r="L5070">
        <f>VLOOKUP(D5069,'מדדים וריביות'!B:C,2)</f>
        <v>27246506.628242001</v>
      </c>
      <c r="M5070" s="30">
        <f t="shared" si="656"/>
        <v>0</v>
      </c>
      <c r="O5070" s="39">
        <f t="shared" si="653"/>
        <v>0</v>
      </c>
      <c r="P5070" s="39">
        <f t="shared" si="649"/>
        <v>0</v>
      </c>
      <c r="Q5070" s="39">
        <f t="shared" si="654"/>
        <v>0</v>
      </c>
      <c r="R5070" s="41">
        <f t="shared" si="655"/>
        <v>0</v>
      </c>
    </row>
    <row r="5071" spans="4:18" x14ac:dyDescent="0.25">
      <c r="D5071" s="1">
        <v>37936</v>
      </c>
      <c r="E5071" s="1">
        <f t="shared" si="652"/>
        <v>37926</v>
      </c>
      <c r="F5071" s="30">
        <f t="shared" si="650"/>
        <v>0</v>
      </c>
      <c r="H5071" s="42">
        <f>IF(DAY(D5071)&gt;14,VLOOKUP(DATE(YEAR(E5071),MONTH(E5071)-1,DAY(1)),'מדדים וריביות'!B:C,2,FALSE),VLOOKUP(DATE(YEAR(E5071),MONTH(E5071)-2,DAY(1)),'מדדים וריביות'!B:C,2,FALSE))</f>
        <v>27301218.4889412</v>
      </c>
      <c r="I5071" s="43">
        <f>'ריבית יומית'!D5065</f>
        <v>1.3879981473396974E-4</v>
      </c>
      <c r="J5071" s="29">
        <f t="shared" si="651"/>
        <v>1.357634058587561</v>
      </c>
      <c r="L5071">
        <f>VLOOKUP(D5070,'מדדים וריביות'!B:C,2)</f>
        <v>27246506.628242001</v>
      </c>
      <c r="M5071" s="30">
        <f t="shared" si="656"/>
        <v>0</v>
      </c>
      <c r="O5071" s="39">
        <f t="shared" si="653"/>
        <v>0</v>
      </c>
      <c r="P5071" s="39">
        <f t="shared" si="649"/>
        <v>0</v>
      </c>
      <c r="Q5071" s="39">
        <f t="shared" si="654"/>
        <v>0</v>
      </c>
      <c r="R5071" s="41">
        <f t="shared" si="655"/>
        <v>0</v>
      </c>
    </row>
    <row r="5072" spans="4:18" x14ac:dyDescent="0.25">
      <c r="D5072" s="1">
        <v>37937</v>
      </c>
      <c r="E5072" s="1">
        <f t="shared" si="652"/>
        <v>37926</v>
      </c>
      <c r="F5072" s="30">
        <f t="shared" si="650"/>
        <v>0</v>
      </c>
      <c r="H5072" s="42">
        <f>IF(DAY(D5072)&gt;14,VLOOKUP(DATE(YEAR(E5072),MONTH(E5072)-1,DAY(1)),'מדדים וריביות'!B:C,2,FALSE),VLOOKUP(DATE(YEAR(E5072),MONTH(E5072)-2,DAY(1)),'מדדים וריביות'!B:C,2,FALSE))</f>
        <v>27301218.4889412</v>
      </c>
      <c r="I5072" s="43">
        <f>'ריבית יומית'!D5066</f>
        <v>1.3879981473396974E-4</v>
      </c>
      <c r="J5072" s="29">
        <f t="shared" si="651"/>
        <v>1.3574456453834705</v>
      </c>
      <c r="L5072">
        <f>VLOOKUP(D5071,'מדדים וריביות'!B:C,2)</f>
        <v>27246506.628242001</v>
      </c>
      <c r="M5072" s="30">
        <f t="shared" si="656"/>
        <v>0</v>
      </c>
      <c r="O5072" s="39">
        <f t="shared" si="653"/>
        <v>0</v>
      </c>
      <c r="P5072" s="39">
        <f t="shared" si="649"/>
        <v>0</v>
      </c>
      <c r="Q5072" s="39">
        <f t="shared" si="654"/>
        <v>0</v>
      </c>
      <c r="R5072" s="41">
        <f t="shared" si="655"/>
        <v>0</v>
      </c>
    </row>
    <row r="5073" spans="4:18" x14ac:dyDescent="0.25">
      <c r="D5073" s="1">
        <v>37938</v>
      </c>
      <c r="E5073" s="1">
        <f t="shared" si="652"/>
        <v>37926</v>
      </c>
      <c r="F5073" s="30">
        <f t="shared" si="650"/>
        <v>0</v>
      </c>
      <c r="H5073" s="42">
        <f>IF(DAY(D5073)&gt;14,VLOOKUP(DATE(YEAR(E5073),MONTH(E5073)-1,DAY(1)),'מדדים וריביות'!B:C,2,FALSE),VLOOKUP(DATE(YEAR(E5073),MONTH(E5073)-2,DAY(1)),'מדדים וריביות'!B:C,2,FALSE))</f>
        <v>27301218.4889412</v>
      </c>
      <c r="I5073" s="43">
        <f>'ריבית יומית'!D5067</f>
        <v>1.3879981473396974E-4</v>
      </c>
      <c r="J5073" s="29">
        <f t="shared" si="651"/>
        <v>1.3572572583274682</v>
      </c>
      <c r="L5073">
        <f>VLOOKUP(D5072,'מדדים וריביות'!B:C,2)</f>
        <v>27246506.628242001</v>
      </c>
      <c r="M5073" s="30">
        <f t="shared" si="656"/>
        <v>0</v>
      </c>
      <c r="O5073" s="39">
        <f t="shared" si="653"/>
        <v>0</v>
      </c>
      <c r="P5073" s="39">
        <f t="shared" si="649"/>
        <v>0</v>
      </c>
      <c r="Q5073" s="39">
        <f t="shared" si="654"/>
        <v>0</v>
      </c>
      <c r="R5073" s="41">
        <f t="shared" si="655"/>
        <v>0</v>
      </c>
    </row>
    <row r="5074" spans="4:18" x14ac:dyDescent="0.25">
      <c r="D5074" s="1">
        <v>37939</v>
      </c>
      <c r="E5074" s="1">
        <f t="shared" si="652"/>
        <v>37926</v>
      </c>
      <c r="F5074" s="30">
        <f t="shared" si="650"/>
        <v>0</v>
      </c>
      <c r="H5074" s="42">
        <f>IF(DAY(D5074)&gt;14,VLOOKUP(DATE(YEAR(E5074),MONTH(E5074)-1,DAY(1)),'מדדים וריביות'!B:C,2,FALSE),VLOOKUP(DATE(YEAR(E5074),MONTH(E5074)-2,DAY(1)),'מדדים וריביות'!B:C,2,FALSE))</f>
        <v>27301218.4889412</v>
      </c>
      <c r="I5074" s="43">
        <f>'ריבית יומית'!D5068</f>
        <v>1.3879981473396974E-4</v>
      </c>
      <c r="J5074" s="29">
        <f t="shared" si="651"/>
        <v>1.3570688974159257</v>
      </c>
      <c r="L5074">
        <f>VLOOKUP(D5073,'מדדים וריביות'!B:C,2)</f>
        <v>27246506.628242001</v>
      </c>
      <c r="M5074" s="30">
        <f t="shared" si="656"/>
        <v>0</v>
      </c>
      <c r="O5074" s="39">
        <f t="shared" si="653"/>
        <v>0</v>
      </c>
      <c r="P5074" s="39">
        <f t="shared" si="649"/>
        <v>0</v>
      </c>
      <c r="Q5074" s="39">
        <f t="shared" si="654"/>
        <v>0</v>
      </c>
      <c r="R5074" s="41">
        <f t="shared" si="655"/>
        <v>0</v>
      </c>
    </row>
    <row r="5075" spans="4:18" x14ac:dyDescent="0.25">
      <c r="D5075" s="1">
        <v>37940</v>
      </c>
      <c r="E5075" s="1">
        <f t="shared" si="652"/>
        <v>37926</v>
      </c>
      <c r="F5075" s="30">
        <f t="shared" si="650"/>
        <v>0</v>
      </c>
      <c r="H5075" s="42">
        <f>IF(DAY(D5075)&gt;14,VLOOKUP(DATE(YEAR(E5075),MONTH(E5075)-1,DAY(1)),'מדדים וריביות'!B:C,2,FALSE),VLOOKUP(DATE(YEAR(E5075),MONTH(E5075)-2,DAY(1)),'מדדים וריביות'!B:C,2,FALSE))</f>
        <v>27301218.4889412</v>
      </c>
      <c r="I5075" s="43">
        <f>'ריבית יומית'!D5069</f>
        <v>1.3879981473396974E-4</v>
      </c>
      <c r="J5075" s="29">
        <f t="shared" si="651"/>
        <v>1.3568805626452145</v>
      </c>
      <c r="L5075">
        <f>VLOOKUP(D5074,'מדדים וריביות'!B:C,2)</f>
        <v>27246506.628242001</v>
      </c>
      <c r="M5075" s="30">
        <f t="shared" si="656"/>
        <v>0</v>
      </c>
      <c r="O5075" s="39">
        <f t="shared" si="653"/>
        <v>0</v>
      </c>
      <c r="P5075" s="39">
        <f t="shared" si="649"/>
        <v>0</v>
      </c>
      <c r="Q5075" s="39">
        <f t="shared" si="654"/>
        <v>0</v>
      </c>
      <c r="R5075" s="41">
        <f t="shared" si="655"/>
        <v>0</v>
      </c>
    </row>
    <row r="5076" spans="4:18" x14ac:dyDescent="0.25">
      <c r="D5076" s="1">
        <v>37941</v>
      </c>
      <c r="E5076" s="1">
        <f t="shared" si="652"/>
        <v>37926</v>
      </c>
      <c r="F5076" s="30">
        <f t="shared" si="650"/>
        <v>0</v>
      </c>
      <c r="H5076" s="42">
        <f>IF(DAY(D5076)&gt;14,VLOOKUP(DATE(YEAR(E5076),MONTH(E5076)-1,DAY(1)),'מדדים וריביות'!B:C,2,FALSE),VLOOKUP(DATE(YEAR(E5076),MONTH(E5076)-2,DAY(1)),'מדדים וריביות'!B:C,2,FALSE))</f>
        <v>27301218.4889412</v>
      </c>
      <c r="I5076" s="43">
        <f>'ריבית יומית'!D5070</f>
        <v>1.3879981473396974E-4</v>
      </c>
      <c r="J5076" s="29">
        <f t="shared" si="651"/>
        <v>1.3566922540117066</v>
      </c>
      <c r="L5076">
        <f>VLOOKUP(D5075,'מדדים וריביות'!B:C,2)</f>
        <v>27246506.628242001</v>
      </c>
      <c r="M5076" s="30">
        <f t="shared" si="656"/>
        <v>0</v>
      </c>
      <c r="O5076" s="39">
        <f t="shared" si="653"/>
        <v>0</v>
      </c>
      <c r="P5076" s="39">
        <f t="shared" si="649"/>
        <v>0</v>
      </c>
      <c r="Q5076" s="39">
        <f t="shared" si="654"/>
        <v>0</v>
      </c>
      <c r="R5076" s="41">
        <f t="shared" si="655"/>
        <v>0</v>
      </c>
    </row>
    <row r="5077" spans="4:18" x14ac:dyDescent="0.25">
      <c r="D5077" s="1">
        <v>37942</v>
      </c>
      <c r="E5077" s="1">
        <f t="shared" si="652"/>
        <v>37926</v>
      </c>
      <c r="F5077" s="30">
        <f t="shared" si="650"/>
        <v>0</v>
      </c>
      <c r="H5077" s="42">
        <f>IF(DAY(D5077)&gt;14,VLOOKUP(DATE(YEAR(E5077),MONTH(E5077)-1,DAY(1)),'מדדים וריביות'!B:C,2,FALSE),VLOOKUP(DATE(YEAR(E5077),MONTH(E5077)-2,DAY(1)),'מדדים וריביות'!B:C,2,FALSE))</f>
        <v>27301218.4889412</v>
      </c>
      <c r="I5077" s="43">
        <f>'ריבית יומית'!D5071</f>
        <v>1.3879981473396974E-4</v>
      </c>
      <c r="J5077" s="29">
        <f t="shared" si="651"/>
        <v>1.3565039715117748</v>
      </c>
      <c r="L5077">
        <f>VLOOKUP(D5076,'מדדים וריביות'!B:C,2)</f>
        <v>27246506.628242001</v>
      </c>
      <c r="M5077" s="30">
        <f t="shared" si="656"/>
        <v>0</v>
      </c>
      <c r="O5077" s="39">
        <f t="shared" si="653"/>
        <v>0</v>
      </c>
      <c r="P5077" s="39">
        <f t="shared" si="649"/>
        <v>0</v>
      </c>
      <c r="Q5077" s="39">
        <f t="shared" si="654"/>
        <v>0</v>
      </c>
      <c r="R5077" s="41">
        <f t="shared" si="655"/>
        <v>0</v>
      </c>
    </row>
    <row r="5078" spans="4:18" x14ac:dyDescent="0.25">
      <c r="D5078" s="1">
        <v>37943</v>
      </c>
      <c r="E5078" s="1">
        <f t="shared" si="652"/>
        <v>37926</v>
      </c>
      <c r="F5078" s="30">
        <f t="shared" si="650"/>
        <v>0</v>
      </c>
      <c r="H5078" s="42">
        <f>IF(DAY(D5078)&gt;14,VLOOKUP(DATE(YEAR(E5078),MONTH(E5078)-1,DAY(1)),'מדדים וריביות'!B:C,2,FALSE),VLOOKUP(DATE(YEAR(E5078),MONTH(E5078)-2,DAY(1)),'מדדים וריביות'!B:C,2,FALSE))</f>
        <v>27301218.4889412</v>
      </c>
      <c r="I5078" s="43">
        <f>'ריבית יומית'!D5072</f>
        <v>1.3879981473396974E-4</v>
      </c>
      <c r="J5078" s="29">
        <f t="shared" si="651"/>
        <v>1.3563157151417924</v>
      </c>
      <c r="L5078">
        <f>VLOOKUP(D5077,'מדדים וריביות'!B:C,2)</f>
        <v>27246506.628242001</v>
      </c>
      <c r="M5078" s="30">
        <f t="shared" si="656"/>
        <v>0</v>
      </c>
      <c r="O5078" s="39">
        <f t="shared" si="653"/>
        <v>0</v>
      </c>
      <c r="P5078" s="39">
        <f t="shared" si="649"/>
        <v>0</v>
      </c>
      <c r="Q5078" s="39">
        <f t="shared" si="654"/>
        <v>0</v>
      </c>
      <c r="R5078" s="41">
        <f t="shared" si="655"/>
        <v>0</v>
      </c>
    </row>
    <row r="5079" spans="4:18" x14ac:dyDescent="0.25">
      <c r="D5079" s="1">
        <v>37944</v>
      </c>
      <c r="E5079" s="1">
        <f t="shared" si="652"/>
        <v>37926</v>
      </c>
      <c r="F5079" s="30">
        <f t="shared" si="650"/>
        <v>0</v>
      </c>
      <c r="H5079" s="42">
        <f>IF(DAY(D5079)&gt;14,VLOOKUP(DATE(YEAR(E5079),MONTH(E5079)-1,DAY(1)),'מדדים וריביות'!B:C,2,FALSE),VLOOKUP(DATE(YEAR(E5079),MONTH(E5079)-2,DAY(1)),'מדדים וריביות'!B:C,2,FALSE))</f>
        <v>27301218.4889412</v>
      </c>
      <c r="I5079" s="43">
        <f>'ריבית יומית'!D5073</f>
        <v>1.3879981473396974E-4</v>
      </c>
      <c r="J5079" s="29">
        <f t="shared" si="651"/>
        <v>1.3561274848981328</v>
      </c>
      <c r="L5079">
        <f>VLOOKUP(D5078,'מדדים וריביות'!B:C,2)</f>
        <v>27246506.628242001</v>
      </c>
      <c r="M5079" s="30">
        <f t="shared" si="656"/>
        <v>0</v>
      </c>
      <c r="O5079" s="39">
        <f t="shared" si="653"/>
        <v>0</v>
      </c>
      <c r="P5079" s="39">
        <f t="shared" si="649"/>
        <v>0</v>
      </c>
      <c r="Q5079" s="39">
        <f t="shared" si="654"/>
        <v>0</v>
      </c>
      <c r="R5079" s="41">
        <f t="shared" si="655"/>
        <v>0</v>
      </c>
    </row>
    <row r="5080" spans="4:18" x14ac:dyDescent="0.25">
      <c r="D5080" s="1">
        <v>37945</v>
      </c>
      <c r="E5080" s="1">
        <f t="shared" si="652"/>
        <v>37926</v>
      </c>
      <c r="F5080" s="30">
        <f t="shared" si="650"/>
        <v>0</v>
      </c>
      <c r="H5080" s="42">
        <f>IF(DAY(D5080)&gt;14,VLOOKUP(DATE(YEAR(E5080),MONTH(E5080)-1,DAY(1)),'מדדים וריביות'!B:C,2,FALSE),VLOOKUP(DATE(YEAR(E5080),MONTH(E5080)-2,DAY(1)),'מדדים וריביות'!B:C,2,FALSE))</f>
        <v>27301218.4889412</v>
      </c>
      <c r="I5080" s="43">
        <f>'ריבית יומית'!D5074</f>
        <v>1.3879981473396974E-4</v>
      </c>
      <c r="J5080" s="29">
        <f t="shared" si="651"/>
        <v>1.3559392807771704</v>
      </c>
      <c r="L5080">
        <f>VLOOKUP(D5079,'מדדים וריביות'!B:C,2)</f>
        <v>27246506.628242001</v>
      </c>
      <c r="M5080" s="30">
        <f t="shared" si="656"/>
        <v>0</v>
      </c>
      <c r="O5080" s="39">
        <f t="shared" si="653"/>
        <v>0</v>
      </c>
      <c r="P5080" s="39">
        <f t="shared" si="649"/>
        <v>0</v>
      </c>
      <c r="Q5080" s="39">
        <f t="shared" si="654"/>
        <v>0</v>
      </c>
      <c r="R5080" s="41">
        <f t="shared" si="655"/>
        <v>0</v>
      </c>
    </row>
    <row r="5081" spans="4:18" x14ac:dyDescent="0.25">
      <c r="D5081" s="1">
        <v>37946</v>
      </c>
      <c r="E5081" s="1">
        <f t="shared" si="652"/>
        <v>37926</v>
      </c>
      <c r="F5081" s="30">
        <f t="shared" si="650"/>
        <v>0</v>
      </c>
      <c r="H5081" s="42">
        <f>IF(DAY(D5081)&gt;14,VLOOKUP(DATE(YEAR(E5081),MONTH(E5081)-1,DAY(1)),'מדדים וריביות'!B:C,2,FALSE),VLOOKUP(DATE(YEAR(E5081),MONTH(E5081)-2,DAY(1)),'מדדים וריביות'!B:C,2,FALSE))</f>
        <v>27301218.4889412</v>
      </c>
      <c r="I5081" s="43">
        <f>'ריבית יומית'!D5075</f>
        <v>1.3879981473396974E-4</v>
      </c>
      <c r="J5081" s="29">
        <f t="shared" si="651"/>
        <v>1.3557511027752798</v>
      </c>
      <c r="L5081">
        <f>VLOOKUP(D5080,'מדדים וריביות'!B:C,2)</f>
        <v>27246506.628242001</v>
      </c>
      <c r="M5081" s="30">
        <f t="shared" si="656"/>
        <v>0</v>
      </c>
      <c r="O5081" s="39">
        <f t="shared" si="653"/>
        <v>0</v>
      </c>
      <c r="P5081" s="39">
        <f t="shared" si="649"/>
        <v>0</v>
      </c>
      <c r="Q5081" s="39">
        <f t="shared" si="654"/>
        <v>0</v>
      </c>
      <c r="R5081" s="41">
        <f t="shared" si="655"/>
        <v>0</v>
      </c>
    </row>
    <row r="5082" spans="4:18" x14ac:dyDescent="0.25">
      <c r="D5082" s="1">
        <v>37947</v>
      </c>
      <c r="E5082" s="1">
        <f t="shared" si="652"/>
        <v>37926</v>
      </c>
      <c r="F5082" s="30">
        <f t="shared" si="650"/>
        <v>0</v>
      </c>
      <c r="H5082" s="42">
        <f>IF(DAY(D5082)&gt;14,VLOOKUP(DATE(YEAR(E5082),MONTH(E5082)-1,DAY(1)),'מדדים וריביות'!B:C,2,FALSE),VLOOKUP(DATE(YEAR(E5082),MONTH(E5082)-2,DAY(1)),'מדדים וריביות'!B:C,2,FALSE))</f>
        <v>27301218.4889412</v>
      </c>
      <c r="I5082" s="43">
        <f>'ריבית יומית'!D5076</f>
        <v>1.3879981473396974E-4</v>
      </c>
      <c r="J5082" s="29">
        <f t="shared" si="651"/>
        <v>1.3555629508888363</v>
      </c>
      <c r="L5082">
        <f>VLOOKUP(D5081,'מדדים וריביות'!B:C,2)</f>
        <v>27246506.628242001</v>
      </c>
      <c r="M5082" s="30">
        <f t="shared" si="656"/>
        <v>0</v>
      </c>
      <c r="O5082" s="39">
        <f t="shared" si="653"/>
        <v>0</v>
      </c>
      <c r="P5082" s="39">
        <f t="shared" si="649"/>
        <v>0</v>
      </c>
      <c r="Q5082" s="39">
        <f t="shared" si="654"/>
        <v>0</v>
      </c>
      <c r="R5082" s="41">
        <f t="shared" si="655"/>
        <v>0</v>
      </c>
    </row>
    <row r="5083" spans="4:18" x14ac:dyDescent="0.25">
      <c r="D5083" s="1">
        <v>37948</v>
      </c>
      <c r="E5083" s="1">
        <f t="shared" si="652"/>
        <v>37926</v>
      </c>
      <c r="F5083" s="30">
        <f t="shared" si="650"/>
        <v>0</v>
      </c>
      <c r="H5083" s="42">
        <f>IF(DAY(D5083)&gt;14,VLOOKUP(DATE(YEAR(E5083),MONTH(E5083)-1,DAY(1)),'מדדים וריביות'!B:C,2,FALSE),VLOOKUP(DATE(YEAR(E5083),MONTH(E5083)-2,DAY(1)),'מדדים וריביות'!B:C,2,FALSE))</f>
        <v>27301218.4889412</v>
      </c>
      <c r="I5083" s="43">
        <f>'ריבית יומית'!D5077</f>
        <v>1.3879981473396974E-4</v>
      </c>
      <c r="J5083" s="29">
        <f t="shared" si="651"/>
        <v>1.3553748251142153</v>
      </c>
      <c r="L5083">
        <f>VLOOKUP(D5082,'מדדים וריביות'!B:C,2)</f>
        <v>27246506.628242001</v>
      </c>
      <c r="M5083" s="30">
        <f t="shared" si="656"/>
        <v>0</v>
      </c>
      <c r="O5083" s="39">
        <f t="shared" si="653"/>
        <v>0</v>
      </c>
      <c r="P5083" s="39">
        <f t="shared" si="649"/>
        <v>0</v>
      </c>
      <c r="Q5083" s="39">
        <f t="shared" si="654"/>
        <v>0</v>
      </c>
      <c r="R5083" s="41">
        <f t="shared" si="655"/>
        <v>0</v>
      </c>
    </row>
    <row r="5084" spans="4:18" x14ac:dyDescent="0.25">
      <c r="D5084" s="1">
        <v>37949</v>
      </c>
      <c r="E5084" s="1">
        <f t="shared" si="652"/>
        <v>37926</v>
      </c>
      <c r="F5084" s="30">
        <f t="shared" si="650"/>
        <v>0</v>
      </c>
      <c r="H5084" s="42">
        <f>IF(DAY(D5084)&gt;14,VLOOKUP(DATE(YEAR(E5084),MONTH(E5084)-1,DAY(1)),'מדדים וריביות'!B:C,2,FALSE),VLOOKUP(DATE(YEAR(E5084),MONTH(E5084)-2,DAY(1)),'מדדים וריביות'!B:C,2,FALSE))</f>
        <v>27301218.4889412</v>
      </c>
      <c r="I5084" s="43">
        <f>'ריבית יומית'!D5078</f>
        <v>1.3879981473396974E-4</v>
      </c>
      <c r="J5084" s="29">
        <f t="shared" si="651"/>
        <v>1.3551867254477932</v>
      </c>
      <c r="L5084">
        <f>VLOOKUP(D5083,'מדדים וריביות'!B:C,2)</f>
        <v>27246506.628242001</v>
      </c>
      <c r="M5084" s="30">
        <f t="shared" si="656"/>
        <v>0</v>
      </c>
      <c r="O5084" s="39">
        <f t="shared" si="653"/>
        <v>0</v>
      </c>
      <c r="P5084" s="39">
        <f t="shared" si="649"/>
        <v>0</v>
      </c>
      <c r="Q5084" s="39">
        <f t="shared" si="654"/>
        <v>0</v>
      </c>
      <c r="R5084" s="41">
        <f t="shared" si="655"/>
        <v>0</v>
      </c>
    </row>
    <row r="5085" spans="4:18" x14ac:dyDescent="0.25">
      <c r="D5085" s="1">
        <v>37950</v>
      </c>
      <c r="E5085" s="1">
        <f t="shared" si="652"/>
        <v>37926</v>
      </c>
      <c r="F5085" s="30">
        <f t="shared" si="650"/>
        <v>0</v>
      </c>
      <c r="H5085" s="42">
        <f>IF(DAY(D5085)&gt;14,VLOOKUP(DATE(YEAR(E5085),MONTH(E5085)-1,DAY(1)),'מדדים וריביות'!B:C,2,FALSE),VLOOKUP(DATE(YEAR(E5085),MONTH(E5085)-2,DAY(1)),'מדדים וריביות'!B:C,2,FALSE))</f>
        <v>27301218.4889412</v>
      </c>
      <c r="I5085" s="43">
        <f>'ריבית יומית'!D5079</f>
        <v>1.3879981473396974E-4</v>
      </c>
      <c r="J5085" s="29">
        <f t="shared" si="651"/>
        <v>1.3549986518859467</v>
      </c>
      <c r="L5085">
        <f>VLOOKUP(D5084,'מדדים וריביות'!B:C,2)</f>
        <v>27246506.628242001</v>
      </c>
      <c r="M5085" s="30">
        <f t="shared" si="656"/>
        <v>0</v>
      </c>
      <c r="O5085" s="39">
        <f t="shared" si="653"/>
        <v>0</v>
      </c>
      <c r="P5085" s="39">
        <f t="shared" si="649"/>
        <v>0</v>
      </c>
      <c r="Q5085" s="39">
        <f t="shared" si="654"/>
        <v>0</v>
      </c>
      <c r="R5085" s="41">
        <f t="shared" si="655"/>
        <v>0</v>
      </c>
    </row>
    <row r="5086" spans="4:18" x14ac:dyDescent="0.25">
      <c r="D5086" s="1">
        <v>37951</v>
      </c>
      <c r="E5086" s="1">
        <f t="shared" si="652"/>
        <v>37926</v>
      </c>
      <c r="F5086" s="30">
        <f t="shared" si="650"/>
        <v>0</v>
      </c>
      <c r="H5086" s="42">
        <f>IF(DAY(D5086)&gt;14,VLOOKUP(DATE(YEAR(E5086),MONTH(E5086)-1,DAY(1)),'מדדים וריביות'!B:C,2,FALSE),VLOOKUP(DATE(YEAR(E5086),MONTH(E5086)-2,DAY(1)),'מדדים וריביות'!B:C,2,FALSE))</f>
        <v>27301218.4889412</v>
      </c>
      <c r="I5086" s="43">
        <f>'ריבית יומית'!D5080</f>
        <v>1.3879981473396974E-4</v>
      </c>
      <c r="J5086" s="29">
        <f t="shared" si="651"/>
        <v>1.354810604425053</v>
      </c>
      <c r="L5086">
        <f>VLOOKUP(D5085,'מדדים וריביות'!B:C,2)</f>
        <v>27246506.628242001</v>
      </c>
      <c r="M5086" s="30">
        <f t="shared" si="656"/>
        <v>0</v>
      </c>
      <c r="O5086" s="39">
        <f t="shared" si="653"/>
        <v>0</v>
      </c>
      <c r="P5086" s="39">
        <f t="shared" si="649"/>
        <v>0</v>
      </c>
      <c r="Q5086" s="39">
        <f t="shared" si="654"/>
        <v>0</v>
      </c>
      <c r="R5086" s="41">
        <f t="shared" si="655"/>
        <v>0</v>
      </c>
    </row>
    <row r="5087" spans="4:18" x14ac:dyDescent="0.25">
      <c r="D5087" s="1">
        <v>37952</v>
      </c>
      <c r="E5087" s="1">
        <f t="shared" si="652"/>
        <v>37926</v>
      </c>
      <c r="F5087" s="30">
        <f t="shared" si="650"/>
        <v>0</v>
      </c>
      <c r="H5087" s="42">
        <f>IF(DAY(D5087)&gt;14,VLOOKUP(DATE(YEAR(E5087),MONTH(E5087)-1,DAY(1)),'מדדים וריביות'!B:C,2,FALSE),VLOOKUP(DATE(YEAR(E5087),MONTH(E5087)-2,DAY(1)),'מדדים וריביות'!B:C,2,FALSE))</f>
        <v>27301218.4889412</v>
      </c>
      <c r="I5087" s="43">
        <f>'ריבית יומית'!D5081</f>
        <v>1.3879981473396974E-4</v>
      </c>
      <c r="J5087" s="29">
        <f t="shared" si="651"/>
        <v>1.3546225830614895</v>
      </c>
      <c r="L5087">
        <f>VLOOKUP(D5086,'מדדים וריביות'!B:C,2)</f>
        <v>27246506.628242001</v>
      </c>
      <c r="M5087" s="30">
        <f t="shared" si="656"/>
        <v>0</v>
      </c>
      <c r="O5087" s="39">
        <f t="shared" si="653"/>
        <v>0</v>
      </c>
      <c r="P5087" s="39">
        <f t="shared" si="649"/>
        <v>0</v>
      </c>
      <c r="Q5087" s="39">
        <f t="shared" si="654"/>
        <v>0</v>
      </c>
      <c r="R5087" s="41">
        <f t="shared" si="655"/>
        <v>0</v>
      </c>
    </row>
    <row r="5088" spans="4:18" x14ac:dyDescent="0.25">
      <c r="D5088" s="1">
        <v>37953</v>
      </c>
      <c r="E5088" s="1">
        <f t="shared" si="652"/>
        <v>37926</v>
      </c>
      <c r="F5088" s="30">
        <f t="shared" si="650"/>
        <v>0</v>
      </c>
      <c r="H5088" s="42">
        <f>IF(DAY(D5088)&gt;14,VLOOKUP(DATE(YEAR(E5088),MONTH(E5088)-1,DAY(1)),'מדדים וריביות'!B:C,2,FALSE),VLOOKUP(DATE(YEAR(E5088),MONTH(E5088)-2,DAY(1)),'מדדים וריביות'!B:C,2,FALSE))</f>
        <v>27301218.4889412</v>
      </c>
      <c r="I5088" s="43">
        <f>'ריבית יומית'!D5082</f>
        <v>1.3879981473396974E-4</v>
      </c>
      <c r="J5088" s="29">
        <f t="shared" si="651"/>
        <v>1.3544345877916348</v>
      </c>
      <c r="L5088">
        <f>VLOOKUP(D5087,'מדדים וריביות'!B:C,2)</f>
        <v>27246506.628242001</v>
      </c>
      <c r="M5088" s="30">
        <f t="shared" si="656"/>
        <v>0</v>
      </c>
      <c r="O5088" s="39">
        <f t="shared" si="653"/>
        <v>0</v>
      </c>
      <c r="P5088" s="39">
        <f t="shared" si="649"/>
        <v>0</v>
      </c>
      <c r="Q5088" s="39">
        <f t="shared" si="654"/>
        <v>0</v>
      </c>
      <c r="R5088" s="41">
        <f t="shared" si="655"/>
        <v>0</v>
      </c>
    </row>
    <row r="5089" spans="4:18" x14ac:dyDescent="0.25">
      <c r="D5089" s="1">
        <v>37954</v>
      </c>
      <c r="E5089" s="1">
        <f t="shared" si="652"/>
        <v>37926</v>
      </c>
      <c r="F5089" s="30">
        <f t="shared" si="650"/>
        <v>0</v>
      </c>
      <c r="H5089" s="42">
        <f>IF(DAY(D5089)&gt;14,VLOOKUP(DATE(YEAR(E5089),MONTH(E5089)-1,DAY(1)),'מדדים וריביות'!B:C,2,FALSE),VLOOKUP(DATE(YEAR(E5089),MONTH(E5089)-2,DAY(1)),'מדדים וריביות'!B:C,2,FALSE))</f>
        <v>27301218.4889412</v>
      </c>
      <c r="I5089" s="43">
        <f>'ריבית יומית'!D5083</f>
        <v>1.3879981473396974E-4</v>
      </c>
      <c r="J5089" s="29">
        <f t="shared" si="651"/>
        <v>1.3542466186118673</v>
      </c>
      <c r="L5089">
        <f>VLOOKUP(D5088,'מדדים וריביות'!B:C,2)</f>
        <v>27246506.628242001</v>
      </c>
      <c r="M5089" s="30">
        <f t="shared" si="656"/>
        <v>0</v>
      </c>
      <c r="O5089" s="39">
        <f t="shared" si="653"/>
        <v>0</v>
      </c>
      <c r="P5089" s="39">
        <f t="shared" si="649"/>
        <v>0</v>
      </c>
      <c r="Q5089" s="39">
        <f t="shared" si="654"/>
        <v>0</v>
      </c>
      <c r="R5089" s="41">
        <f t="shared" si="655"/>
        <v>0</v>
      </c>
    </row>
    <row r="5090" spans="4:18" x14ac:dyDescent="0.25">
      <c r="D5090" s="1">
        <v>37955</v>
      </c>
      <c r="E5090" s="1">
        <f t="shared" si="652"/>
        <v>37926</v>
      </c>
      <c r="F5090" s="30">
        <f t="shared" si="650"/>
        <v>0</v>
      </c>
      <c r="H5090" s="42">
        <f>IF(DAY(D5090)&gt;14,VLOOKUP(DATE(YEAR(E5090),MONTH(E5090)-1,DAY(1)),'מדדים וריביות'!B:C,2,FALSE),VLOOKUP(DATE(YEAR(E5090),MONTH(E5090)-2,DAY(1)),'מדדים וריביות'!B:C,2,FALSE))</f>
        <v>27301218.4889412</v>
      </c>
      <c r="I5090" s="43">
        <f>'ריבית יומית'!D5084</f>
        <v>1.3879981473396974E-4</v>
      </c>
      <c r="J5090" s="29">
        <f t="shared" si="651"/>
        <v>1.3540586755185664</v>
      </c>
      <c r="L5090">
        <f>VLOOKUP(D5089,'מדדים וריביות'!B:C,2)</f>
        <v>27246506.628242001</v>
      </c>
      <c r="M5090" s="30">
        <f t="shared" si="656"/>
        <v>0</v>
      </c>
      <c r="O5090" s="39">
        <f t="shared" si="653"/>
        <v>0</v>
      </c>
      <c r="P5090" s="39">
        <f t="shared" si="649"/>
        <v>0</v>
      </c>
      <c r="Q5090" s="39">
        <f t="shared" si="654"/>
        <v>0</v>
      </c>
      <c r="R5090" s="41">
        <f t="shared" si="655"/>
        <v>0</v>
      </c>
    </row>
    <row r="5091" spans="4:18" x14ac:dyDescent="0.25">
      <c r="D5091" s="1">
        <v>37956</v>
      </c>
      <c r="E5091" s="1">
        <f t="shared" si="652"/>
        <v>37956</v>
      </c>
      <c r="F5091" s="30">
        <f t="shared" si="650"/>
        <v>0</v>
      </c>
      <c r="H5091" s="42">
        <f>IF(DAY(D5091)&gt;14,VLOOKUP(DATE(YEAR(E5091),MONTH(E5091)-1,DAY(1)),'מדדים וריביות'!B:C,2,FALSE),VLOOKUP(DATE(YEAR(E5091),MONTH(E5091)-2,DAY(1)),'מדדים וריביות'!B:C,2,FALSE))</f>
        <v>27301218.4889412</v>
      </c>
      <c r="I5091" s="43">
        <f>'ריבית יומית'!D5085</f>
        <v>1.3879981473396974E-4</v>
      </c>
      <c r="J5091" s="29">
        <f t="shared" si="651"/>
        <v>1.3538707585081118</v>
      </c>
      <c r="L5091">
        <f>VLOOKUP(D5090,'מדדים וריביות'!B:C,2)</f>
        <v>27246506.628242001</v>
      </c>
      <c r="M5091" s="30">
        <f t="shared" si="656"/>
        <v>0</v>
      </c>
      <c r="O5091" s="39">
        <f t="shared" si="653"/>
        <v>0</v>
      </c>
      <c r="P5091" s="39">
        <f t="shared" si="649"/>
        <v>0</v>
      </c>
      <c r="Q5091" s="39">
        <f t="shared" si="654"/>
        <v>0</v>
      </c>
      <c r="R5091" s="41">
        <f t="shared" si="655"/>
        <v>0</v>
      </c>
    </row>
    <row r="5092" spans="4:18" x14ac:dyDescent="0.25">
      <c r="D5092" s="1">
        <v>37957</v>
      </c>
      <c r="E5092" s="1">
        <f t="shared" si="652"/>
        <v>37956</v>
      </c>
      <c r="F5092" s="30">
        <f t="shared" si="650"/>
        <v>0</v>
      </c>
      <c r="H5092" s="42">
        <f>IF(DAY(D5092)&gt;14,VLOOKUP(DATE(YEAR(E5092),MONTH(E5092)-1,DAY(1)),'מדדים וריביות'!B:C,2,FALSE),VLOOKUP(DATE(YEAR(E5092),MONTH(E5092)-2,DAY(1)),'מדדים וריביות'!B:C,2,FALSE))</f>
        <v>27301218.4889412</v>
      </c>
      <c r="I5092" s="43">
        <f>'ריבית יומית'!D5086</f>
        <v>1.3879981473396974E-4</v>
      </c>
      <c r="J5092" s="29">
        <f t="shared" si="651"/>
        <v>1.3536828675768835</v>
      </c>
      <c r="L5092">
        <f>VLOOKUP(D5091,'מדדים וריביות'!B:C,2)</f>
        <v>27191794.767542701</v>
      </c>
      <c r="M5092" s="30">
        <f t="shared" si="656"/>
        <v>0</v>
      </c>
      <c r="O5092" s="39">
        <f t="shared" si="653"/>
        <v>0</v>
      </c>
      <c r="P5092" s="39">
        <f t="shared" si="649"/>
        <v>0</v>
      </c>
      <c r="Q5092" s="39">
        <f t="shared" si="654"/>
        <v>0</v>
      </c>
      <c r="R5092" s="41">
        <f t="shared" si="655"/>
        <v>0</v>
      </c>
    </row>
    <row r="5093" spans="4:18" x14ac:dyDescent="0.25">
      <c r="D5093" s="1">
        <v>37958</v>
      </c>
      <c r="E5093" s="1">
        <f t="shared" si="652"/>
        <v>37956</v>
      </c>
      <c r="F5093" s="30">
        <f t="shared" si="650"/>
        <v>0</v>
      </c>
      <c r="H5093" s="42">
        <f>IF(DAY(D5093)&gt;14,VLOOKUP(DATE(YEAR(E5093),MONTH(E5093)-1,DAY(1)),'מדדים וריביות'!B:C,2,FALSE),VLOOKUP(DATE(YEAR(E5093),MONTH(E5093)-2,DAY(1)),'מדדים וריביות'!B:C,2,FALSE))</f>
        <v>27301218.4889412</v>
      </c>
      <c r="I5093" s="43">
        <f>'ריבית יומית'!D5087</f>
        <v>1.3879981473396974E-4</v>
      </c>
      <c r="J5093" s="29">
        <f t="shared" si="651"/>
        <v>1.3534950027212624</v>
      </c>
      <c r="L5093">
        <f>VLOOKUP(D5092,'מדדים וריביות'!B:C,2)</f>
        <v>27191794.767542701</v>
      </c>
      <c r="M5093" s="30">
        <f t="shared" si="656"/>
        <v>0</v>
      </c>
      <c r="O5093" s="39">
        <f t="shared" si="653"/>
        <v>0</v>
      </c>
      <c r="P5093" s="39">
        <f t="shared" si="649"/>
        <v>0</v>
      </c>
      <c r="Q5093" s="39">
        <f t="shared" si="654"/>
        <v>0</v>
      </c>
      <c r="R5093" s="41">
        <f t="shared" si="655"/>
        <v>0</v>
      </c>
    </row>
    <row r="5094" spans="4:18" x14ac:dyDescent="0.25">
      <c r="D5094" s="1">
        <v>37959</v>
      </c>
      <c r="E5094" s="1">
        <f t="shared" si="652"/>
        <v>37956</v>
      </c>
      <c r="F5094" s="30">
        <f t="shared" si="650"/>
        <v>0</v>
      </c>
      <c r="H5094" s="42">
        <f>IF(DAY(D5094)&gt;14,VLOOKUP(DATE(YEAR(E5094),MONTH(E5094)-1,DAY(1)),'מדדים וריביות'!B:C,2,FALSE),VLOOKUP(DATE(YEAR(E5094),MONTH(E5094)-2,DAY(1)),'מדדים וריביות'!B:C,2,FALSE))</f>
        <v>27301218.4889412</v>
      </c>
      <c r="I5094" s="43">
        <f>'ריבית יומית'!D5088</f>
        <v>1.3879981473396974E-4</v>
      </c>
      <c r="J5094" s="29">
        <f t="shared" si="651"/>
        <v>1.3533071639376297</v>
      </c>
      <c r="L5094">
        <f>VLOOKUP(D5093,'מדדים וריביות'!B:C,2)</f>
        <v>27191794.767542701</v>
      </c>
      <c r="M5094" s="30">
        <f t="shared" si="656"/>
        <v>0</v>
      </c>
      <c r="O5094" s="39">
        <f t="shared" si="653"/>
        <v>0</v>
      </c>
      <c r="P5094" s="39">
        <f t="shared" si="649"/>
        <v>0</v>
      </c>
      <c r="Q5094" s="39">
        <f t="shared" si="654"/>
        <v>0</v>
      </c>
      <c r="R5094" s="41">
        <f t="shared" si="655"/>
        <v>0</v>
      </c>
    </row>
    <row r="5095" spans="4:18" x14ac:dyDescent="0.25">
      <c r="D5095" s="1">
        <v>37960</v>
      </c>
      <c r="E5095" s="1">
        <f t="shared" si="652"/>
        <v>37956</v>
      </c>
      <c r="F5095" s="30">
        <f t="shared" si="650"/>
        <v>0</v>
      </c>
      <c r="H5095" s="42">
        <f>IF(DAY(D5095)&gt;14,VLOOKUP(DATE(YEAR(E5095),MONTH(E5095)-1,DAY(1)),'מדדים וריביות'!B:C,2,FALSE),VLOOKUP(DATE(YEAR(E5095),MONTH(E5095)-2,DAY(1)),'מדדים וריביות'!B:C,2,FALSE))</f>
        <v>27301218.4889412</v>
      </c>
      <c r="I5095" s="43">
        <f>'ריבית יומית'!D5089</f>
        <v>1.3879981473396974E-4</v>
      </c>
      <c r="J5095" s="29">
        <f t="shared" si="651"/>
        <v>1.3531193512223672</v>
      </c>
      <c r="L5095">
        <f>VLOOKUP(D5094,'מדדים וריביות'!B:C,2)</f>
        <v>27191794.767542701</v>
      </c>
      <c r="M5095" s="30">
        <f t="shared" si="656"/>
        <v>0</v>
      </c>
      <c r="O5095" s="39">
        <f t="shared" si="653"/>
        <v>0</v>
      </c>
      <c r="P5095" s="39">
        <f t="shared" si="649"/>
        <v>0</v>
      </c>
      <c r="Q5095" s="39">
        <f t="shared" si="654"/>
        <v>0</v>
      </c>
      <c r="R5095" s="41">
        <f t="shared" si="655"/>
        <v>0</v>
      </c>
    </row>
    <row r="5096" spans="4:18" x14ac:dyDescent="0.25">
      <c r="D5096" s="1">
        <v>37961</v>
      </c>
      <c r="E5096" s="1">
        <f t="shared" si="652"/>
        <v>37956</v>
      </c>
      <c r="F5096" s="30">
        <f t="shared" si="650"/>
        <v>0</v>
      </c>
      <c r="H5096" s="42">
        <f>IF(DAY(D5096)&gt;14,VLOOKUP(DATE(YEAR(E5096),MONTH(E5096)-1,DAY(1)),'מדדים וריביות'!B:C,2,FALSE),VLOOKUP(DATE(YEAR(E5096),MONTH(E5096)-2,DAY(1)),'מדדים וריביות'!B:C,2,FALSE))</f>
        <v>27301218.4889412</v>
      </c>
      <c r="I5096" s="43">
        <f>'ריבית יומית'!D5090</f>
        <v>1.3879981473396974E-4</v>
      </c>
      <c r="J5096" s="29">
        <f t="shared" si="651"/>
        <v>1.3529315645718569</v>
      </c>
      <c r="L5096">
        <f>VLOOKUP(D5095,'מדדים וריביות'!B:C,2)</f>
        <v>27191794.767542701</v>
      </c>
      <c r="M5096" s="30">
        <f t="shared" si="656"/>
        <v>0</v>
      </c>
      <c r="O5096" s="39">
        <f t="shared" si="653"/>
        <v>0</v>
      </c>
      <c r="P5096" s="39">
        <f t="shared" si="649"/>
        <v>0</v>
      </c>
      <c r="Q5096" s="39">
        <f t="shared" si="654"/>
        <v>0</v>
      </c>
      <c r="R5096" s="41">
        <f t="shared" si="655"/>
        <v>0</v>
      </c>
    </row>
    <row r="5097" spans="4:18" x14ac:dyDescent="0.25">
      <c r="D5097" s="1">
        <v>37962</v>
      </c>
      <c r="E5097" s="1">
        <f t="shared" si="652"/>
        <v>37956</v>
      </c>
      <c r="F5097" s="30">
        <f t="shared" si="650"/>
        <v>0</v>
      </c>
      <c r="H5097" s="42">
        <f>IF(DAY(D5097)&gt;14,VLOOKUP(DATE(YEAR(E5097),MONTH(E5097)-1,DAY(1)),'מדדים וריביות'!B:C,2,FALSE),VLOOKUP(DATE(YEAR(E5097),MONTH(E5097)-2,DAY(1)),'מדדים וריביות'!B:C,2,FALSE))</f>
        <v>27301218.4889412</v>
      </c>
      <c r="I5097" s="43">
        <f>'ריבית יומית'!D5091</f>
        <v>1.3879981473396974E-4</v>
      </c>
      <c r="J5097" s="29">
        <f t="shared" si="651"/>
        <v>1.3527438039824817</v>
      </c>
      <c r="L5097">
        <f>VLOOKUP(D5096,'מדדים וריביות'!B:C,2)</f>
        <v>27191794.767542701</v>
      </c>
      <c r="M5097" s="30">
        <f t="shared" si="656"/>
        <v>0</v>
      </c>
      <c r="O5097" s="39">
        <f t="shared" si="653"/>
        <v>0</v>
      </c>
      <c r="P5097" s="39">
        <f t="shared" si="649"/>
        <v>0</v>
      </c>
      <c r="Q5097" s="39">
        <f t="shared" si="654"/>
        <v>0</v>
      </c>
      <c r="R5097" s="41">
        <f t="shared" si="655"/>
        <v>0</v>
      </c>
    </row>
    <row r="5098" spans="4:18" x14ac:dyDescent="0.25">
      <c r="D5098" s="1">
        <v>37963</v>
      </c>
      <c r="E5098" s="1">
        <f t="shared" si="652"/>
        <v>37956</v>
      </c>
      <c r="F5098" s="30">
        <f t="shared" si="650"/>
        <v>0</v>
      </c>
      <c r="H5098" s="42">
        <f>IF(DAY(D5098)&gt;14,VLOOKUP(DATE(YEAR(E5098),MONTH(E5098)-1,DAY(1)),'מדדים וריביות'!B:C,2,FALSE),VLOOKUP(DATE(YEAR(E5098),MONTH(E5098)-2,DAY(1)),'מדדים וריביות'!B:C,2,FALSE))</f>
        <v>27301218.4889412</v>
      </c>
      <c r="I5098" s="43">
        <f>'ריבית יומית'!D5092</f>
        <v>1.3879981473396974E-4</v>
      </c>
      <c r="J5098" s="29">
        <f t="shared" si="651"/>
        <v>1.3525560694506247</v>
      </c>
      <c r="L5098">
        <f>VLOOKUP(D5097,'מדדים וריביות'!B:C,2)</f>
        <v>27191794.767542701</v>
      </c>
      <c r="M5098" s="30">
        <f t="shared" si="656"/>
        <v>0</v>
      </c>
      <c r="O5098" s="39">
        <f t="shared" si="653"/>
        <v>0</v>
      </c>
      <c r="P5098" s="39">
        <f t="shared" si="649"/>
        <v>0</v>
      </c>
      <c r="Q5098" s="39">
        <f t="shared" si="654"/>
        <v>0</v>
      </c>
      <c r="R5098" s="41">
        <f t="shared" si="655"/>
        <v>0</v>
      </c>
    </row>
    <row r="5099" spans="4:18" x14ac:dyDescent="0.25">
      <c r="D5099" s="1">
        <v>37964</v>
      </c>
      <c r="E5099" s="1">
        <f t="shared" si="652"/>
        <v>37956</v>
      </c>
      <c r="F5099" s="30">
        <f t="shared" si="650"/>
        <v>0</v>
      </c>
      <c r="H5099" s="42">
        <f>IF(DAY(D5099)&gt;14,VLOOKUP(DATE(YEAR(E5099),MONTH(E5099)-1,DAY(1)),'מדדים וריביות'!B:C,2,FALSE),VLOOKUP(DATE(YEAR(E5099),MONTH(E5099)-2,DAY(1)),'מדדים וריביות'!B:C,2,FALSE))</f>
        <v>27301218.4889412</v>
      </c>
      <c r="I5099" s="43">
        <f>'ריבית יומית'!D5093</f>
        <v>1.3879981473396974E-4</v>
      </c>
      <c r="J5099" s="29">
        <f t="shared" si="651"/>
        <v>1.3523683609726695</v>
      </c>
      <c r="L5099">
        <f>VLOOKUP(D5098,'מדדים וריביות'!B:C,2)</f>
        <v>27191794.767542701</v>
      </c>
      <c r="M5099" s="30">
        <f t="shared" si="656"/>
        <v>0</v>
      </c>
      <c r="O5099" s="39">
        <f t="shared" si="653"/>
        <v>0</v>
      </c>
      <c r="P5099" s="39">
        <f t="shared" si="649"/>
        <v>0</v>
      </c>
      <c r="Q5099" s="39">
        <f t="shared" si="654"/>
        <v>0</v>
      </c>
      <c r="R5099" s="41">
        <f t="shared" si="655"/>
        <v>0</v>
      </c>
    </row>
    <row r="5100" spans="4:18" x14ac:dyDescent="0.25">
      <c r="D5100" s="1">
        <v>37965</v>
      </c>
      <c r="E5100" s="1">
        <f t="shared" si="652"/>
        <v>37956</v>
      </c>
      <c r="F5100" s="30">
        <f t="shared" si="650"/>
        <v>0</v>
      </c>
      <c r="H5100" s="42">
        <f>IF(DAY(D5100)&gt;14,VLOOKUP(DATE(YEAR(E5100),MONTH(E5100)-1,DAY(1)),'מדדים וריביות'!B:C,2,FALSE),VLOOKUP(DATE(YEAR(E5100),MONTH(E5100)-2,DAY(1)),'מדדים וריביות'!B:C,2,FALSE))</f>
        <v>27301218.4889412</v>
      </c>
      <c r="I5100" s="43">
        <f>'ריבית יומית'!D5094</f>
        <v>1.3879981473396974E-4</v>
      </c>
      <c r="J5100" s="29">
        <f t="shared" si="651"/>
        <v>1.3521806785450006</v>
      </c>
      <c r="L5100">
        <f>VLOOKUP(D5099,'מדדים וריביות'!B:C,2)</f>
        <v>27191794.767542701</v>
      </c>
      <c r="M5100" s="30">
        <f t="shared" si="656"/>
        <v>0</v>
      </c>
      <c r="O5100" s="39">
        <f t="shared" si="653"/>
        <v>0</v>
      </c>
      <c r="P5100" s="39">
        <f t="shared" ref="P5100:P5163" si="657">J5101*G5100-G5100</f>
        <v>0</v>
      </c>
      <c r="Q5100" s="39">
        <f t="shared" si="654"/>
        <v>0</v>
      </c>
      <c r="R5100" s="41">
        <f t="shared" si="655"/>
        <v>0</v>
      </c>
    </row>
    <row r="5101" spans="4:18" x14ac:dyDescent="0.25">
      <c r="D5101" s="1">
        <v>37966</v>
      </c>
      <c r="E5101" s="1">
        <f t="shared" si="652"/>
        <v>37956</v>
      </c>
      <c r="F5101" s="30">
        <f t="shared" si="650"/>
        <v>0</v>
      </c>
      <c r="H5101" s="42">
        <f>IF(DAY(D5101)&gt;14,VLOOKUP(DATE(YEAR(E5101),MONTH(E5101)-1,DAY(1)),'מדדים וריביות'!B:C,2,FALSE),VLOOKUP(DATE(YEAR(E5101),MONTH(E5101)-2,DAY(1)),'מדדים וריביות'!B:C,2,FALSE))</f>
        <v>27301218.4889412</v>
      </c>
      <c r="I5101" s="43">
        <f>'ריבית יומית'!D5095</f>
        <v>1.3879981473396974E-4</v>
      </c>
      <c r="J5101" s="29">
        <f t="shared" si="651"/>
        <v>1.3519930221640026</v>
      </c>
      <c r="L5101">
        <f>VLOOKUP(D5100,'מדדים וריביות'!B:C,2)</f>
        <v>27191794.767542701</v>
      </c>
      <c r="M5101" s="30">
        <f t="shared" si="656"/>
        <v>0</v>
      </c>
      <c r="O5101" s="39">
        <f t="shared" si="653"/>
        <v>0</v>
      </c>
      <c r="P5101" s="39">
        <f t="shared" si="657"/>
        <v>0</v>
      </c>
      <c r="Q5101" s="39">
        <f t="shared" si="654"/>
        <v>0</v>
      </c>
      <c r="R5101" s="41">
        <f t="shared" si="655"/>
        <v>0</v>
      </c>
    </row>
    <row r="5102" spans="4:18" x14ac:dyDescent="0.25">
      <c r="D5102" s="1">
        <v>37967</v>
      </c>
      <c r="E5102" s="1">
        <f t="shared" si="652"/>
        <v>37956</v>
      </c>
      <c r="F5102" s="30">
        <f t="shared" si="650"/>
        <v>0</v>
      </c>
      <c r="H5102" s="42">
        <f>IF(DAY(D5102)&gt;14,VLOOKUP(DATE(YEAR(E5102),MONTH(E5102)-1,DAY(1)),'מדדים וריביות'!B:C,2,FALSE),VLOOKUP(DATE(YEAR(E5102),MONTH(E5102)-2,DAY(1)),'מדדים וריביות'!B:C,2,FALSE))</f>
        <v>27301218.4889412</v>
      </c>
      <c r="I5102" s="43">
        <f>'ריבית יומית'!D5096</f>
        <v>1.3879981473396974E-4</v>
      </c>
      <c r="J5102" s="29">
        <f t="shared" si="651"/>
        <v>1.3518053918260609</v>
      </c>
      <c r="L5102">
        <f>VLOOKUP(D5101,'מדדים וריביות'!B:C,2)</f>
        <v>27191794.767542701</v>
      </c>
      <c r="M5102" s="30">
        <f t="shared" si="656"/>
        <v>0</v>
      </c>
      <c r="O5102" s="39">
        <f t="shared" si="653"/>
        <v>0</v>
      </c>
      <c r="P5102" s="39">
        <f t="shared" si="657"/>
        <v>0</v>
      </c>
      <c r="Q5102" s="39">
        <f t="shared" si="654"/>
        <v>0</v>
      </c>
      <c r="R5102" s="41">
        <f t="shared" si="655"/>
        <v>0</v>
      </c>
    </row>
    <row r="5103" spans="4:18" x14ac:dyDescent="0.25">
      <c r="D5103" s="1">
        <v>37968</v>
      </c>
      <c r="E5103" s="1">
        <f t="shared" si="652"/>
        <v>37956</v>
      </c>
      <c r="F5103" s="30">
        <f t="shared" si="650"/>
        <v>0</v>
      </c>
      <c r="H5103" s="42">
        <f>IF(DAY(D5103)&gt;14,VLOOKUP(DATE(YEAR(E5103),MONTH(E5103)-1,DAY(1)),'מדדים וריביות'!B:C,2,FALSE),VLOOKUP(DATE(YEAR(E5103),MONTH(E5103)-2,DAY(1)),'מדדים וריביות'!B:C,2,FALSE))</f>
        <v>27301218.4889412</v>
      </c>
      <c r="I5103" s="43">
        <f>'ריבית יומית'!D5097</f>
        <v>1.3879981473396974E-4</v>
      </c>
      <c r="J5103" s="29">
        <f t="shared" si="651"/>
        <v>1.3516177875275608</v>
      </c>
      <c r="L5103">
        <f>VLOOKUP(D5102,'מדדים וריביות'!B:C,2)</f>
        <v>27191794.767542701</v>
      </c>
      <c r="M5103" s="30">
        <f t="shared" si="656"/>
        <v>0</v>
      </c>
      <c r="O5103" s="39">
        <f t="shared" si="653"/>
        <v>0</v>
      </c>
      <c r="P5103" s="39">
        <f t="shared" si="657"/>
        <v>0</v>
      </c>
      <c r="Q5103" s="39">
        <f t="shared" si="654"/>
        <v>0</v>
      </c>
      <c r="R5103" s="41">
        <f t="shared" si="655"/>
        <v>0</v>
      </c>
    </row>
    <row r="5104" spans="4:18" x14ac:dyDescent="0.25">
      <c r="D5104" s="1">
        <v>37969</v>
      </c>
      <c r="E5104" s="1">
        <f t="shared" si="652"/>
        <v>37956</v>
      </c>
      <c r="F5104" s="30">
        <f t="shared" si="650"/>
        <v>0</v>
      </c>
      <c r="H5104" s="42">
        <f>IF(DAY(D5104)&gt;14,VLOOKUP(DATE(YEAR(E5104),MONTH(E5104)-1,DAY(1)),'מדדים וריביות'!B:C,2,FALSE),VLOOKUP(DATE(YEAR(E5104),MONTH(E5104)-2,DAY(1)),'מדדים וריביות'!B:C,2,FALSE))</f>
        <v>27301218.4889412</v>
      </c>
      <c r="I5104" s="43">
        <f>'ריבית יומית'!D5098</f>
        <v>1.3879981473396974E-4</v>
      </c>
      <c r="J5104" s="29">
        <f t="shared" si="651"/>
        <v>1.3514302092648889</v>
      </c>
      <c r="L5104">
        <f>VLOOKUP(D5103,'מדדים וריביות'!B:C,2)</f>
        <v>27191794.767542701</v>
      </c>
      <c r="M5104" s="30">
        <f t="shared" si="656"/>
        <v>0</v>
      </c>
      <c r="O5104" s="39">
        <f t="shared" si="653"/>
        <v>0</v>
      </c>
      <c r="P5104" s="39">
        <f t="shared" si="657"/>
        <v>0</v>
      </c>
      <c r="Q5104" s="39">
        <f t="shared" si="654"/>
        <v>0</v>
      </c>
      <c r="R5104" s="41">
        <f t="shared" si="655"/>
        <v>0</v>
      </c>
    </row>
    <row r="5105" spans="4:18" x14ac:dyDescent="0.25">
      <c r="D5105" s="1">
        <v>37970</v>
      </c>
      <c r="E5105" s="1">
        <f t="shared" si="652"/>
        <v>37956</v>
      </c>
      <c r="F5105" s="30">
        <f t="shared" si="650"/>
        <v>0</v>
      </c>
      <c r="H5105" s="42">
        <f>IF(DAY(D5105)&gt;14,VLOOKUP(DATE(YEAR(E5105),MONTH(E5105)-1,DAY(1)),'מדדים וריביות'!B:C,2,FALSE),VLOOKUP(DATE(YEAR(E5105),MONTH(E5105)-2,DAY(1)),'מדדים וריביות'!B:C,2,FALSE))</f>
        <v>27246506.628242001</v>
      </c>
      <c r="I5105" s="43">
        <f>'ריבית יומית'!D5099</f>
        <v>1.3879981473396974E-4</v>
      </c>
      <c r="J5105" s="29">
        <f t="shared" si="651"/>
        <v>1.3512426570344318</v>
      </c>
      <c r="L5105">
        <f>VLOOKUP(D5104,'מדדים וריביות'!B:C,2)</f>
        <v>27191794.767542701</v>
      </c>
      <c r="M5105" s="30">
        <f t="shared" si="656"/>
        <v>0</v>
      </c>
      <c r="O5105" s="39">
        <f t="shared" si="653"/>
        <v>0</v>
      </c>
      <c r="P5105" s="39">
        <f t="shared" si="657"/>
        <v>0</v>
      </c>
      <c r="Q5105" s="39">
        <f t="shared" si="654"/>
        <v>0</v>
      </c>
      <c r="R5105" s="41">
        <f t="shared" si="655"/>
        <v>0</v>
      </c>
    </row>
    <row r="5106" spans="4:18" x14ac:dyDescent="0.25">
      <c r="D5106" s="1">
        <v>37971</v>
      </c>
      <c r="E5106" s="1">
        <f t="shared" si="652"/>
        <v>37956</v>
      </c>
      <c r="F5106" s="30">
        <f t="shared" si="650"/>
        <v>0</v>
      </c>
      <c r="H5106" s="42">
        <f>IF(DAY(D5106)&gt;14,VLOOKUP(DATE(YEAR(E5106),MONTH(E5106)-1,DAY(1)),'מדדים וריביות'!B:C,2,FALSE),VLOOKUP(DATE(YEAR(E5106),MONTH(E5106)-2,DAY(1)),'מדדים וריביות'!B:C,2,FALSE))</f>
        <v>27246506.628242001</v>
      </c>
      <c r="I5106" s="43">
        <f>'ריבית יומית'!D5100</f>
        <v>1.3879981473396974E-4</v>
      </c>
      <c r="J5106" s="29">
        <f t="shared" si="651"/>
        <v>1.3510551308325769</v>
      </c>
      <c r="L5106">
        <f>VLOOKUP(D5105,'מדדים וריביות'!B:C,2)</f>
        <v>27191794.767542701</v>
      </c>
      <c r="M5106" s="30">
        <f t="shared" si="656"/>
        <v>0</v>
      </c>
      <c r="O5106" s="39">
        <f t="shared" si="653"/>
        <v>0</v>
      </c>
      <c r="P5106" s="39">
        <f t="shared" si="657"/>
        <v>0</v>
      </c>
      <c r="Q5106" s="39">
        <f t="shared" si="654"/>
        <v>0</v>
      </c>
      <c r="R5106" s="41">
        <f t="shared" si="655"/>
        <v>0</v>
      </c>
    </row>
    <row r="5107" spans="4:18" x14ac:dyDescent="0.25">
      <c r="D5107" s="1">
        <v>37972</v>
      </c>
      <c r="E5107" s="1">
        <f t="shared" si="652"/>
        <v>37956</v>
      </c>
      <c r="F5107" s="30">
        <f t="shared" si="650"/>
        <v>0</v>
      </c>
      <c r="H5107" s="42">
        <f>IF(DAY(D5107)&gt;14,VLOOKUP(DATE(YEAR(E5107),MONTH(E5107)-1,DAY(1)),'מדדים וריביות'!B:C,2,FALSE),VLOOKUP(DATE(YEAR(E5107),MONTH(E5107)-2,DAY(1)),'מדדים וריביות'!B:C,2,FALSE))</f>
        <v>27246506.628242001</v>
      </c>
      <c r="I5107" s="43">
        <f>'ריבית יומית'!D5101</f>
        <v>1.3879981473396974E-4</v>
      </c>
      <c r="J5107" s="29">
        <f t="shared" si="651"/>
        <v>1.3508676306557117</v>
      </c>
      <c r="L5107">
        <f>VLOOKUP(D5106,'מדדים וריביות'!B:C,2)</f>
        <v>27191794.767542701</v>
      </c>
      <c r="M5107" s="30">
        <f t="shared" si="656"/>
        <v>0</v>
      </c>
      <c r="O5107" s="39">
        <f t="shared" si="653"/>
        <v>0</v>
      </c>
      <c r="P5107" s="39">
        <f t="shared" si="657"/>
        <v>0</v>
      </c>
      <c r="Q5107" s="39">
        <f t="shared" si="654"/>
        <v>0</v>
      </c>
      <c r="R5107" s="41">
        <f t="shared" si="655"/>
        <v>0</v>
      </c>
    </row>
    <row r="5108" spans="4:18" x14ac:dyDescent="0.25">
      <c r="D5108" s="1">
        <v>37973</v>
      </c>
      <c r="E5108" s="1">
        <f t="shared" si="652"/>
        <v>37956</v>
      </c>
      <c r="F5108" s="30">
        <f t="shared" si="650"/>
        <v>0</v>
      </c>
      <c r="H5108" s="42">
        <f>IF(DAY(D5108)&gt;14,VLOOKUP(DATE(YEAR(E5108),MONTH(E5108)-1,DAY(1)),'מדדים וריביות'!B:C,2,FALSE),VLOOKUP(DATE(YEAR(E5108),MONTH(E5108)-2,DAY(1)),'מדדים וריביות'!B:C,2,FALSE))</f>
        <v>27246506.628242001</v>
      </c>
      <c r="I5108" s="43">
        <f>'ריבית יומית'!D5102</f>
        <v>1.3879981473396974E-4</v>
      </c>
      <c r="J5108" s="29">
        <f t="shared" si="651"/>
        <v>1.3506801565002247</v>
      </c>
      <c r="L5108">
        <f>VLOOKUP(D5107,'מדדים וריביות'!B:C,2)</f>
        <v>27191794.767542701</v>
      </c>
      <c r="M5108" s="30">
        <f t="shared" si="656"/>
        <v>0</v>
      </c>
      <c r="O5108" s="39">
        <f t="shared" si="653"/>
        <v>0</v>
      </c>
      <c r="P5108" s="39">
        <f t="shared" si="657"/>
        <v>0</v>
      </c>
      <c r="Q5108" s="39">
        <f t="shared" si="654"/>
        <v>0</v>
      </c>
      <c r="R5108" s="41">
        <f t="shared" si="655"/>
        <v>0</v>
      </c>
    </row>
    <row r="5109" spans="4:18" x14ac:dyDescent="0.25">
      <c r="D5109" s="1">
        <v>37974</v>
      </c>
      <c r="E5109" s="1">
        <f t="shared" si="652"/>
        <v>37956</v>
      </c>
      <c r="F5109" s="30">
        <f t="shared" si="650"/>
        <v>0</v>
      </c>
      <c r="H5109" s="42">
        <f>IF(DAY(D5109)&gt;14,VLOOKUP(DATE(YEAR(E5109),MONTH(E5109)-1,DAY(1)),'מדדים וריביות'!B:C,2,FALSE),VLOOKUP(DATE(YEAR(E5109),MONTH(E5109)-2,DAY(1)),'מדדים וריביות'!B:C,2,FALSE))</f>
        <v>27246506.628242001</v>
      </c>
      <c r="I5109" s="43">
        <f>'ריבית יומית'!D5103</f>
        <v>1.3879981473396974E-4</v>
      </c>
      <c r="J5109" s="29">
        <f t="shared" si="651"/>
        <v>1.3504927083625045</v>
      </c>
      <c r="L5109">
        <f>VLOOKUP(D5108,'מדדים וריביות'!B:C,2)</f>
        <v>27191794.767542701</v>
      </c>
      <c r="M5109" s="30">
        <f t="shared" si="656"/>
        <v>0</v>
      </c>
      <c r="O5109" s="39">
        <f t="shared" si="653"/>
        <v>0</v>
      </c>
      <c r="P5109" s="39">
        <f t="shared" si="657"/>
        <v>0</v>
      </c>
      <c r="Q5109" s="39">
        <f t="shared" si="654"/>
        <v>0</v>
      </c>
      <c r="R5109" s="41">
        <f t="shared" si="655"/>
        <v>0</v>
      </c>
    </row>
    <row r="5110" spans="4:18" x14ac:dyDescent="0.25">
      <c r="D5110" s="1">
        <v>37975</v>
      </c>
      <c r="E5110" s="1">
        <f t="shared" si="652"/>
        <v>37956</v>
      </c>
      <c r="F5110" s="30">
        <f t="shared" si="650"/>
        <v>0</v>
      </c>
      <c r="H5110" s="42">
        <f>IF(DAY(D5110)&gt;14,VLOOKUP(DATE(YEAR(E5110),MONTH(E5110)-1,DAY(1)),'מדדים וריביות'!B:C,2,FALSE),VLOOKUP(DATE(YEAR(E5110),MONTH(E5110)-2,DAY(1)),'מדדים וריביות'!B:C,2,FALSE))</f>
        <v>27246506.628242001</v>
      </c>
      <c r="I5110" s="43">
        <f>'ריבית יומית'!D5104</f>
        <v>1.3879981473396974E-4</v>
      </c>
      <c r="J5110" s="29">
        <f t="shared" si="651"/>
        <v>1.3503052862389402</v>
      </c>
      <c r="L5110">
        <f>VLOOKUP(D5109,'מדדים וריביות'!B:C,2)</f>
        <v>27191794.767542701</v>
      </c>
      <c r="M5110" s="30">
        <f t="shared" si="656"/>
        <v>0</v>
      </c>
      <c r="O5110" s="39">
        <f t="shared" si="653"/>
        <v>0</v>
      </c>
      <c r="P5110" s="39">
        <f t="shared" si="657"/>
        <v>0</v>
      </c>
      <c r="Q5110" s="39">
        <f t="shared" si="654"/>
        <v>0</v>
      </c>
      <c r="R5110" s="41">
        <f t="shared" si="655"/>
        <v>0</v>
      </c>
    </row>
    <row r="5111" spans="4:18" x14ac:dyDescent="0.25">
      <c r="D5111" s="1">
        <v>37976</v>
      </c>
      <c r="E5111" s="1">
        <f t="shared" si="652"/>
        <v>37956</v>
      </c>
      <c r="F5111" s="30">
        <f t="shared" si="650"/>
        <v>0</v>
      </c>
      <c r="H5111" s="42">
        <f>IF(DAY(D5111)&gt;14,VLOOKUP(DATE(YEAR(E5111),MONTH(E5111)-1,DAY(1)),'מדדים וריביות'!B:C,2,FALSE),VLOOKUP(DATE(YEAR(E5111),MONTH(E5111)-2,DAY(1)),'מדדים וריביות'!B:C,2,FALSE))</f>
        <v>27246506.628242001</v>
      </c>
      <c r="I5111" s="43">
        <f>'ריבית יומית'!D5105</f>
        <v>1.3879981473396974E-4</v>
      </c>
      <c r="J5111" s="29">
        <f t="shared" si="651"/>
        <v>1.3501178901259216</v>
      </c>
      <c r="L5111">
        <f>VLOOKUP(D5110,'מדדים וריביות'!B:C,2)</f>
        <v>27191794.767542701</v>
      </c>
      <c r="M5111" s="30">
        <f t="shared" si="656"/>
        <v>0</v>
      </c>
      <c r="O5111" s="39">
        <f t="shared" si="653"/>
        <v>0</v>
      </c>
      <c r="P5111" s="39">
        <f t="shared" si="657"/>
        <v>0</v>
      </c>
      <c r="Q5111" s="39">
        <f t="shared" si="654"/>
        <v>0</v>
      </c>
      <c r="R5111" s="41">
        <f t="shared" si="655"/>
        <v>0</v>
      </c>
    </row>
    <row r="5112" spans="4:18" x14ac:dyDescent="0.25">
      <c r="D5112" s="1">
        <v>37977</v>
      </c>
      <c r="E5112" s="1">
        <f t="shared" si="652"/>
        <v>37956</v>
      </c>
      <c r="F5112" s="30">
        <f t="shared" si="650"/>
        <v>0</v>
      </c>
      <c r="H5112" s="42">
        <f>IF(DAY(D5112)&gt;14,VLOOKUP(DATE(YEAR(E5112),MONTH(E5112)-1,DAY(1)),'מדדים וריביות'!B:C,2,FALSE),VLOOKUP(DATE(YEAR(E5112),MONTH(E5112)-2,DAY(1)),'מדדים וריביות'!B:C,2,FALSE))</f>
        <v>27246506.628242001</v>
      </c>
      <c r="I5112" s="43">
        <f>'ריבית יומית'!D5106</f>
        <v>1.3879981473396974E-4</v>
      </c>
      <c r="J5112" s="29">
        <f t="shared" si="651"/>
        <v>1.3499305200198393</v>
      </c>
      <c r="L5112">
        <f>VLOOKUP(D5111,'מדדים וריביות'!B:C,2)</f>
        <v>27191794.767542701</v>
      </c>
      <c r="M5112" s="30">
        <f t="shared" si="656"/>
        <v>0</v>
      </c>
      <c r="O5112" s="39">
        <f t="shared" si="653"/>
        <v>0</v>
      </c>
      <c r="P5112" s="39">
        <f t="shared" si="657"/>
        <v>0</v>
      </c>
      <c r="Q5112" s="39">
        <f t="shared" si="654"/>
        <v>0</v>
      </c>
      <c r="R5112" s="41">
        <f t="shared" si="655"/>
        <v>0</v>
      </c>
    </row>
    <row r="5113" spans="4:18" x14ac:dyDescent="0.25">
      <c r="D5113" s="1">
        <v>37978</v>
      </c>
      <c r="E5113" s="1">
        <f t="shared" si="652"/>
        <v>37956</v>
      </c>
      <c r="F5113" s="30">
        <f t="shared" si="650"/>
        <v>0</v>
      </c>
      <c r="H5113" s="42">
        <f>IF(DAY(D5113)&gt;14,VLOOKUP(DATE(YEAR(E5113),MONTH(E5113)-1,DAY(1)),'מדדים וריביות'!B:C,2,FALSE),VLOOKUP(DATE(YEAR(E5113),MONTH(E5113)-2,DAY(1)),'מדדים וריביות'!B:C,2,FALSE))</f>
        <v>27246506.628242001</v>
      </c>
      <c r="I5113" s="43">
        <f>'ריבית יומית'!D5107</f>
        <v>1.3879981473396974E-4</v>
      </c>
      <c r="J5113" s="29">
        <f t="shared" si="651"/>
        <v>1.3497431759170835</v>
      </c>
      <c r="L5113">
        <f>VLOOKUP(D5112,'מדדים וריביות'!B:C,2)</f>
        <v>27191794.767542701</v>
      </c>
      <c r="M5113" s="30">
        <f t="shared" si="656"/>
        <v>0</v>
      </c>
      <c r="O5113" s="39">
        <f t="shared" si="653"/>
        <v>0</v>
      </c>
      <c r="P5113" s="39">
        <f t="shared" si="657"/>
        <v>0</v>
      </c>
      <c r="Q5113" s="39">
        <f t="shared" si="654"/>
        <v>0</v>
      </c>
      <c r="R5113" s="41">
        <f t="shared" si="655"/>
        <v>0</v>
      </c>
    </row>
    <row r="5114" spans="4:18" x14ac:dyDescent="0.25">
      <c r="D5114" s="1">
        <v>37979</v>
      </c>
      <c r="E5114" s="1">
        <f t="shared" si="652"/>
        <v>37956</v>
      </c>
      <c r="F5114" s="30">
        <f t="shared" si="650"/>
        <v>0</v>
      </c>
      <c r="H5114" s="42">
        <f>IF(DAY(D5114)&gt;14,VLOOKUP(DATE(YEAR(E5114),MONTH(E5114)-1,DAY(1)),'מדדים וריביות'!B:C,2,FALSE),VLOOKUP(DATE(YEAR(E5114),MONTH(E5114)-2,DAY(1)),'מדדים וריביות'!B:C,2,FALSE))</f>
        <v>27246506.628242001</v>
      </c>
      <c r="I5114" s="43">
        <f>'ריבית יומית'!D5108</f>
        <v>1.3879981473396974E-4</v>
      </c>
      <c r="J5114" s="29">
        <f t="shared" si="651"/>
        <v>1.3495558578140459</v>
      </c>
      <c r="L5114">
        <f>VLOOKUP(D5113,'מדדים וריביות'!B:C,2)</f>
        <v>27191794.767542701</v>
      </c>
      <c r="M5114" s="30">
        <f t="shared" si="656"/>
        <v>0</v>
      </c>
      <c r="O5114" s="39">
        <f t="shared" si="653"/>
        <v>0</v>
      </c>
      <c r="P5114" s="39">
        <f t="shared" si="657"/>
        <v>0</v>
      </c>
      <c r="Q5114" s="39">
        <f t="shared" si="654"/>
        <v>0</v>
      </c>
      <c r="R5114" s="41">
        <f t="shared" si="655"/>
        <v>0</v>
      </c>
    </row>
    <row r="5115" spans="4:18" x14ac:dyDescent="0.25">
      <c r="D5115" s="1">
        <v>37980</v>
      </c>
      <c r="E5115" s="1">
        <f t="shared" si="652"/>
        <v>37956</v>
      </c>
      <c r="F5115" s="30">
        <f t="shared" si="650"/>
        <v>0</v>
      </c>
      <c r="H5115" s="42">
        <f>IF(DAY(D5115)&gt;14,VLOOKUP(DATE(YEAR(E5115),MONTH(E5115)-1,DAY(1)),'מדדים וריביות'!B:C,2,FALSE),VLOOKUP(DATE(YEAR(E5115),MONTH(E5115)-2,DAY(1)),'מדדים וריביות'!B:C,2,FALSE))</f>
        <v>27246506.628242001</v>
      </c>
      <c r="I5115" s="43">
        <f>'ריבית יומית'!D5109</f>
        <v>1.3879981473396974E-4</v>
      </c>
      <c r="J5115" s="29">
        <f t="shared" si="651"/>
        <v>1.3493685657071179</v>
      </c>
      <c r="L5115">
        <f>VLOOKUP(D5114,'מדדים וריביות'!B:C,2)</f>
        <v>27191794.767542701</v>
      </c>
      <c r="M5115" s="30">
        <f t="shared" si="656"/>
        <v>0</v>
      </c>
      <c r="O5115" s="39">
        <f t="shared" si="653"/>
        <v>0</v>
      </c>
      <c r="P5115" s="39">
        <f t="shared" si="657"/>
        <v>0</v>
      </c>
      <c r="Q5115" s="39">
        <f t="shared" si="654"/>
        <v>0</v>
      </c>
      <c r="R5115" s="41">
        <f t="shared" si="655"/>
        <v>0</v>
      </c>
    </row>
    <row r="5116" spans="4:18" x14ac:dyDescent="0.25">
      <c r="D5116" s="1">
        <v>37981</v>
      </c>
      <c r="E5116" s="1">
        <f t="shared" si="652"/>
        <v>37956</v>
      </c>
      <c r="F5116" s="30">
        <f t="shared" si="650"/>
        <v>0</v>
      </c>
      <c r="H5116" s="42">
        <f>IF(DAY(D5116)&gt;14,VLOOKUP(DATE(YEAR(E5116),MONTH(E5116)-1,DAY(1)),'מדדים וריביות'!B:C,2,FALSE),VLOOKUP(DATE(YEAR(E5116),MONTH(E5116)-2,DAY(1)),'מדדים וריביות'!B:C,2,FALSE))</f>
        <v>27246506.628242001</v>
      </c>
      <c r="I5116" s="43">
        <f>'ריבית יומית'!D5110</f>
        <v>1.3879981473396974E-4</v>
      </c>
      <c r="J5116" s="29">
        <f t="shared" si="651"/>
        <v>1.349181299592692</v>
      </c>
      <c r="L5116">
        <f>VLOOKUP(D5115,'מדדים וריביות'!B:C,2)</f>
        <v>27191794.767542701</v>
      </c>
      <c r="M5116" s="30">
        <f t="shared" si="656"/>
        <v>0</v>
      </c>
      <c r="O5116" s="39">
        <f t="shared" si="653"/>
        <v>0</v>
      </c>
      <c r="P5116" s="39">
        <f t="shared" si="657"/>
        <v>0</v>
      </c>
      <c r="Q5116" s="39">
        <f t="shared" si="654"/>
        <v>0</v>
      </c>
      <c r="R5116" s="41">
        <f t="shared" si="655"/>
        <v>0</v>
      </c>
    </row>
    <row r="5117" spans="4:18" x14ac:dyDescent="0.25">
      <c r="D5117" s="1">
        <v>37982</v>
      </c>
      <c r="E5117" s="1">
        <f t="shared" si="652"/>
        <v>37956</v>
      </c>
      <c r="F5117" s="30">
        <f t="shared" si="650"/>
        <v>0</v>
      </c>
      <c r="H5117" s="42">
        <f>IF(DAY(D5117)&gt;14,VLOOKUP(DATE(YEAR(E5117),MONTH(E5117)-1,DAY(1)),'מדדים וריביות'!B:C,2,FALSE),VLOOKUP(DATE(YEAR(E5117),MONTH(E5117)-2,DAY(1)),'מדדים וריביות'!B:C,2,FALSE))</f>
        <v>27246506.628242001</v>
      </c>
      <c r="I5117" s="43">
        <f>'ריבית יומית'!D5111</f>
        <v>1.3879981473396974E-4</v>
      </c>
      <c r="J5117" s="29">
        <f t="shared" si="651"/>
        <v>1.3489940594671608</v>
      </c>
      <c r="L5117">
        <f>VLOOKUP(D5116,'מדדים וריביות'!B:C,2)</f>
        <v>27191794.767542701</v>
      </c>
      <c r="M5117" s="30">
        <f t="shared" si="656"/>
        <v>0</v>
      </c>
      <c r="O5117" s="39">
        <f t="shared" si="653"/>
        <v>0</v>
      </c>
      <c r="P5117" s="39">
        <f t="shared" si="657"/>
        <v>0</v>
      </c>
      <c r="Q5117" s="39">
        <f t="shared" si="654"/>
        <v>0</v>
      </c>
      <c r="R5117" s="41">
        <f t="shared" si="655"/>
        <v>0</v>
      </c>
    </row>
    <row r="5118" spans="4:18" x14ac:dyDescent="0.25">
      <c r="D5118" s="1">
        <v>37983</v>
      </c>
      <c r="E5118" s="1">
        <f t="shared" si="652"/>
        <v>37956</v>
      </c>
      <c r="F5118" s="30">
        <f t="shared" si="650"/>
        <v>0</v>
      </c>
      <c r="H5118" s="42">
        <f>IF(DAY(D5118)&gt;14,VLOOKUP(DATE(YEAR(E5118),MONTH(E5118)-1,DAY(1)),'מדדים וריביות'!B:C,2,FALSE),VLOOKUP(DATE(YEAR(E5118),MONTH(E5118)-2,DAY(1)),'מדדים וריביות'!B:C,2,FALSE))</f>
        <v>27246506.628242001</v>
      </c>
      <c r="I5118" s="43">
        <f>'ריבית יומית'!D5112</f>
        <v>1.3879981473396974E-4</v>
      </c>
      <c r="J5118" s="29">
        <f t="shared" si="651"/>
        <v>1.3488068453269175</v>
      </c>
      <c r="L5118">
        <f>VLOOKUP(D5117,'מדדים וריביות'!B:C,2)</f>
        <v>27191794.767542701</v>
      </c>
      <c r="M5118" s="30">
        <f t="shared" si="656"/>
        <v>0</v>
      </c>
      <c r="O5118" s="39">
        <f t="shared" si="653"/>
        <v>0</v>
      </c>
      <c r="P5118" s="39">
        <f t="shared" si="657"/>
        <v>0</v>
      </c>
      <c r="Q5118" s="39">
        <f t="shared" si="654"/>
        <v>0</v>
      </c>
      <c r="R5118" s="41">
        <f t="shared" si="655"/>
        <v>0</v>
      </c>
    </row>
    <row r="5119" spans="4:18" x14ac:dyDescent="0.25">
      <c r="D5119" s="1">
        <v>37984</v>
      </c>
      <c r="E5119" s="1">
        <f t="shared" si="652"/>
        <v>37956</v>
      </c>
      <c r="F5119" s="30">
        <f t="shared" si="650"/>
        <v>0</v>
      </c>
      <c r="H5119" s="42">
        <f>IF(DAY(D5119)&gt;14,VLOOKUP(DATE(YEAR(E5119),MONTH(E5119)-1,DAY(1)),'מדדים וריביות'!B:C,2,FALSE),VLOOKUP(DATE(YEAR(E5119),MONTH(E5119)-2,DAY(1)),'מדדים וריביות'!B:C,2,FALSE))</f>
        <v>27246506.628242001</v>
      </c>
      <c r="I5119" s="43">
        <f>'ריבית יומית'!D5113</f>
        <v>1.3879981473396974E-4</v>
      </c>
      <c r="J5119" s="29">
        <f t="shared" si="651"/>
        <v>1.348619657168356</v>
      </c>
      <c r="L5119">
        <f>VLOOKUP(D5118,'מדדים וריביות'!B:C,2)</f>
        <v>27191794.767542701</v>
      </c>
      <c r="M5119" s="30">
        <f t="shared" si="656"/>
        <v>0</v>
      </c>
      <c r="O5119" s="39">
        <f t="shared" si="653"/>
        <v>0</v>
      </c>
      <c r="P5119" s="39">
        <f t="shared" si="657"/>
        <v>0</v>
      </c>
      <c r="Q5119" s="39">
        <f t="shared" si="654"/>
        <v>0</v>
      </c>
      <c r="R5119" s="41">
        <f t="shared" si="655"/>
        <v>0</v>
      </c>
    </row>
    <row r="5120" spans="4:18" x14ac:dyDescent="0.25">
      <c r="D5120" s="1">
        <v>37985</v>
      </c>
      <c r="E5120" s="1">
        <f t="shared" si="652"/>
        <v>37956</v>
      </c>
      <c r="F5120" s="30">
        <f t="shared" ref="F5120:F5183" si="658">M5119</f>
        <v>0</v>
      </c>
      <c r="H5120" s="42">
        <f>IF(DAY(D5120)&gt;14,VLOOKUP(DATE(YEAR(E5120),MONTH(E5120)-1,DAY(1)),'מדדים וריביות'!B:C,2,FALSE),VLOOKUP(DATE(YEAR(E5120),MONTH(E5120)-2,DAY(1)),'מדדים וריביות'!B:C,2,FALSE))</f>
        <v>27246506.628242001</v>
      </c>
      <c r="I5120" s="43">
        <f>'ריבית יומית'!D5114</f>
        <v>1.3879981473396974E-4</v>
      </c>
      <c r="J5120" s="29">
        <f t="shared" si="651"/>
        <v>1.3484324949878703</v>
      </c>
      <c r="L5120">
        <f>VLOOKUP(D5119,'מדדים וריביות'!B:C,2)</f>
        <v>27191794.767542701</v>
      </c>
      <c r="M5120" s="30">
        <f t="shared" si="656"/>
        <v>0</v>
      </c>
      <c r="O5120" s="39">
        <f t="shared" si="653"/>
        <v>0</v>
      </c>
      <c r="P5120" s="39">
        <f t="shared" si="657"/>
        <v>0</v>
      </c>
      <c r="Q5120" s="39">
        <f t="shared" si="654"/>
        <v>0</v>
      </c>
      <c r="R5120" s="41">
        <f t="shared" si="655"/>
        <v>0</v>
      </c>
    </row>
    <row r="5121" spans="4:18" x14ac:dyDescent="0.25">
      <c r="D5121" s="1">
        <v>37986</v>
      </c>
      <c r="E5121" s="1">
        <f t="shared" si="652"/>
        <v>37956</v>
      </c>
      <c r="F5121" s="30">
        <f t="shared" si="658"/>
        <v>0</v>
      </c>
      <c r="H5121" s="42">
        <f>IF(DAY(D5121)&gt;14,VLOOKUP(DATE(YEAR(E5121),MONTH(E5121)-1,DAY(1)),'מדדים וריביות'!B:C,2,FALSE),VLOOKUP(DATE(YEAR(E5121),MONTH(E5121)-2,DAY(1)),'מדדים וריביות'!B:C,2,FALSE))</f>
        <v>27246506.628242001</v>
      </c>
      <c r="I5121" s="43">
        <f>'ריבית יומית'!D5115</f>
        <v>1.3879981473396974E-4</v>
      </c>
      <c r="J5121" s="29">
        <f t="shared" si="651"/>
        <v>1.3482453587818555</v>
      </c>
      <c r="L5121">
        <f>VLOOKUP(D5120,'מדדים וריביות'!B:C,2)</f>
        <v>27191794.767542701</v>
      </c>
      <c r="M5121" s="30">
        <f t="shared" si="656"/>
        <v>0</v>
      </c>
      <c r="O5121" s="39">
        <f t="shared" si="653"/>
        <v>0</v>
      </c>
      <c r="P5121" s="39">
        <f t="shared" si="657"/>
        <v>0</v>
      </c>
      <c r="Q5121" s="39">
        <f t="shared" si="654"/>
        <v>0</v>
      </c>
      <c r="R5121" s="41">
        <f t="shared" si="655"/>
        <v>0</v>
      </c>
    </row>
    <row r="5122" spans="4:18" x14ac:dyDescent="0.25">
      <c r="D5122" s="1">
        <v>37987</v>
      </c>
      <c r="E5122" s="1">
        <f t="shared" si="652"/>
        <v>37987</v>
      </c>
      <c r="F5122" s="30">
        <f t="shared" si="658"/>
        <v>0</v>
      </c>
      <c r="H5122" s="42">
        <f>IF(DAY(D5122)&gt;14,VLOOKUP(DATE(YEAR(E5122),MONTH(E5122)-1,DAY(1)),'מדדים וריביות'!B:C,2,FALSE),VLOOKUP(DATE(YEAR(E5122),MONTH(E5122)-2,DAY(1)),'מדדים וריביות'!B:C,2,FALSE))</f>
        <v>27246506.628242001</v>
      </c>
      <c r="I5122" s="43">
        <f>'ריבית יומית'!D5116</f>
        <v>1.3619569924006036E-4</v>
      </c>
      <c r="J5122" s="29">
        <f t="shared" si="651"/>
        <v>1.3480582485467065</v>
      </c>
      <c r="L5122">
        <f>VLOOKUP(D5121,'מדדים וריביות'!B:C,2)</f>
        <v>27191794.767542701</v>
      </c>
      <c r="M5122" s="30">
        <f t="shared" si="656"/>
        <v>0</v>
      </c>
      <c r="O5122" s="39">
        <f t="shared" si="653"/>
        <v>0</v>
      </c>
      <c r="P5122" s="39">
        <f t="shared" si="657"/>
        <v>0</v>
      </c>
      <c r="Q5122" s="39">
        <f t="shared" si="654"/>
        <v>0</v>
      </c>
      <c r="R5122" s="41">
        <f t="shared" si="655"/>
        <v>0</v>
      </c>
    </row>
    <row r="5123" spans="4:18" x14ac:dyDescent="0.25">
      <c r="D5123" s="1">
        <v>37988</v>
      </c>
      <c r="E5123" s="1">
        <f t="shared" si="652"/>
        <v>37987</v>
      </c>
      <c r="F5123" s="30">
        <f t="shared" si="658"/>
        <v>0</v>
      </c>
      <c r="H5123" s="42">
        <f>IF(DAY(D5123)&gt;14,VLOOKUP(DATE(YEAR(E5123),MONTH(E5123)-1,DAY(1)),'מדדים וריביות'!B:C,2,FALSE),VLOOKUP(DATE(YEAR(E5123),MONTH(E5123)-2,DAY(1)),'מדדים וריביות'!B:C,2,FALSE))</f>
        <v>27246506.628242001</v>
      </c>
      <c r="I5123" s="43">
        <f>'ריבית יומית'!D5117</f>
        <v>1.3619569924006036E-4</v>
      </c>
      <c r="J5123" s="29">
        <f t="shared" si="651"/>
        <v>1.3478746738130185</v>
      </c>
      <c r="L5123">
        <f>VLOOKUP(D5122,'מדדים וריביות'!B:C,2)</f>
        <v>27137082.906843401</v>
      </c>
      <c r="M5123" s="30">
        <f t="shared" si="656"/>
        <v>0</v>
      </c>
      <c r="O5123" s="39">
        <f t="shared" si="653"/>
        <v>0</v>
      </c>
      <c r="P5123" s="39">
        <f t="shared" si="657"/>
        <v>0</v>
      </c>
      <c r="Q5123" s="39">
        <f t="shared" si="654"/>
        <v>0</v>
      </c>
      <c r="R5123" s="41">
        <f t="shared" si="655"/>
        <v>0</v>
      </c>
    </row>
    <row r="5124" spans="4:18" x14ac:dyDescent="0.25">
      <c r="D5124" s="1">
        <v>37989</v>
      </c>
      <c r="E5124" s="1">
        <f t="shared" si="652"/>
        <v>37987</v>
      </c>
      <c r="F5124" s="30">
        <f t="shared" si="658"/>
        <v>0</v>
      </c>
      <c r="H5124" s="42">
        <f>IF(DAY(D5124)&gt;14,VLOOKUP(DATE(YEAR(E5124),MONTH(E5124)-1,DAY(1)),'מדדים וריביות'!B:C,2,FALSE),VLOOKUP(DATE(YEAR(E5124),MONTH(E5124)-2,DAY(1)),'מדדים וריביות'!B:C,2,FALSE))</f>
        <v>27246506.628242001</v>
      </c>
      <c r="I5124" s="43">
        <f>'ריבית יומית'!D5118</f>
        <v>1.3619569924006036E-4</v>
      </c>
      <c r="J5124" s="29">
        <f t="shared" si="651"/>
        <v>1.3476911240780152</v>
      </c>
      <c r="L5124">
        <f>VLOOKUP(D5123,'מדדים וריביות'!B:C,2)</f>
        <v>27137082.906843401</v>
      </c>
      <c r="M5124" s="30">
        <f t="shared" si="656"/>
        <v>0</v>
      </c>
      <c r="O5124" s="39">
        <f t="shared" si="653"/>
        <v>0</v>
      </c>
      <c r="P5124" s="39">
        <f t="shared" si="657"/>
        <v>0</v>
      </c>
      <c r="Q5124" s="39">
        <f t="shared" si="654"/>
        <v>0</v>
      </c>
      <c r="R5124" s="41">
        <f t="shared" si="655"/>
        <v>0</v>
      </c>
    </row>
    <row r="5125" spans="4:18" x14ac:dyDescent="0.25">
      <c r="D5125" s="1">
        <v>37990</v>
      </c>
      <c r="E5125" s="1">
        <f t="shared" si="652"/>
        <v>37987</v>
      </c>
      <c r="F5125" s="30">
        <f t="shared" si="658"/>
        <v>0</v>
      </c>
      <c r="H5125" s="42">
        <f>IF(DAY(D5125)&gt;14,VLOOKUP(DATE(YEAR(E5125),MONTH(E5125)-1,DAY(1)),'מדדים וריביות'!B:C,2,FALSE),VLOOKUP(DATE(YEAR(E5125),MONTH(E5125)-2,DAY(1)),'מדדים וריביות'!B:C,2,FALSE))</f>
        <v>27246506.628242001</v>
      </c>
      <c r="I5125" s="43">
        <f>'ריבית יומית'!D5119</f>
        <v>1.3619569924006036E-4</v>
      </c>
      <c r="J5125" s="29">
        <f t="shared" si="651"/>
        <v>1.3475075993382919</v>
      </c>
      <c r="L5125">
        <f>VLOOKUP(D5124,'מדדים וריביות'!B:C,2)</f>
        <v>27137082.906843401</v>
      </c>
      <c r="M5125" s="30">
        <f t="shared" si="656"/>
        <v>0</v>
      </c>
      <c r="O5125" s="39">
        <f t="shared" si="653"/>
        <v>0</v>
      </c>
      <c r="P5125" s="39">
        <f t="shared" si="657"/>
        <v>0</v>
      </c>
      <c r="Q5125" s="39">
        <f t="shared" si="654"/>
        <v>0</v>
      </c>
      <c r="R5125" s="41">
        <f t="shared" si="655"/>
        <v>0</v>
      </c>
    </row>
    <row r="5126" spans="4:18" x14ac:dyDescent="0.25">
      <c r="D5126" s="1">
        <v>37991</v>
      </c>
      <c r="E5126" s="1">
        <f t="shared" si="652"/>
        <v>37987</v>
      </c>
      <c r="F5126" s="30">
        <f t="shared" si="658"/>
        <v>0</v>
      </c>
      <c r="H5126" s="42">
        <f>IF(DAY(D5126)&gt;14,VLOOKUP(DATE(YEAR(E5126),MONTH(E5126)-1,DAY(1)),'מדדים וריביות'!B:C,2,FALSE),VLOOKUP(DATE(YEAR(E5126),MONTH(E5126)-2,DAY(1)),'מדדים וריביות'!B:C,2,FALSE))</f>
        <v>27246506.628242001</v>
      </c>
      <c r="I5126" s="43">
        <f>'ריבית יומית'!D5120</f>
        <v>1.3619569924006036E-4</v>
      </c>
      <c r="J5126" s="29">
        <f t="shared" si="651"/>
        <v>1.3473240995904452</v>
      </c>
      <c r="L5126">
        <f>VLOOKUP(D5125,'מדדים וריביות'!B:C,2)</f>
        <v>27137082.906843401</v>
      </c>
      <c r="M5126" s="30">
        <f t="shared" si="656"/>
        <v>0</v>
      </c>
      <c r="O5126" s="39">
        <f t="shared" si="653"/>
        <v>0</v>
      </c>
      <c r="P5126" s="39">
        <f t="shared" si="657"/>
        <v>0</v>
      </c>
      <c r="Q5126" s="39">
        <f t="shared" si="654"/>
        <v>0</v>
      </c>
      <c r="R5126" s="41">
        <f t="shared" si="655"/>
        <v>0</v>
      </c>
    </row>
    <row r="5127" spans="4:18" x14ac:dyDescent="0.25">
      <c r="D5127" s="1">
        <v>37992</v>
      </c>
      <c r="E5127" s="1">
        <f t="shared" si="652"/>
        <v>37987</v>
      </c>
      <c r="F5127" s="30">
        <f t="shared" si="658"/>
        <v>0</v>
      </c>
      <c r="H5127" s="42">
        <f>IF(DAY(D5127)&gt;14,VLOOKUP(DATE(YEAR(E5127),MONTH(E5127)-1,DAY(1)),'מדדים וריביות'!B:C,2,FALSE),VLOOKUP(DATE(YEAR(E5127),MONTH(E5127)-2,DAY(1)),'מדדים וריביות'!B:C,2,FALSE))</f>
        <v>27246506.628242001</v>
      </c>
      <c r="I5127" s="43">
        <f>'ריבית יומית'!D5121</f>
        <v>1.3619569924006036E-4</v>
      </c>
      <c r="J5127" s="29">
        <f t="shared" si="651"/>
        <v>1.3471406248310716</v>
      </c>
      <c r="L5127">
        <f>VLOOKUP(D5126,'מדדים וריביות'!B:C,2)</f>
        <v>27137082.906843401</v>
      </c>
      <c r="M5127" s="30">
        <f t="shared" si="656"/>
        <v>0</v>
      </c>
      <c r="O5127" s="39">
        <f t="shared" si="653"/>
        <v>0</v>
      </c>
      <c r="P5127" s="39">
        <f t="shared" si="657"/>
        <v>0</v>
      </c>
      <c r="Q5127" s="39">
        <f t="shared" si="654"/>
        <v>0</v>
      </c>
      <c r="R5127" s="41">
        <f t="shared" si="655"/>
        <v>0</v>
      </c>
    </row>
    <row r="5128" spans="4:18" x14ac:dyDescent="0.25">
      <c r="D5128" s="1">
        <v>37993</v>
      </c>
      <c r="E5128" s="1">
        <f t="shared" si="652"/>
        <v>37987</v>
      </c>
      <c r="F5128" s="30">
        <f t="shared" si="658"/>
        <v>0</v>
      </c>
      <c r="H5128" s="42">
        <f>IF(DAY(D5128)&gt;14,VLOOKUP(DATE(YEAR(E5128),MONTH(E5128)-1,DAY(1)),'מדדים וריביות'!B:C,2,FALSE),VLOOKUP(DATE(YEAR(E5128),MONTH(E5128)-2,DAY(1)),'מדדים וריביות'!B:C,2,FALSE))</f>
        <v>27246506.628242001</v>
      </c>
      <c r="I5128" s="43">
        <f>'ריבית יומית'!D5122</f>
        <v>1.3619569924006036E-4</v>
      </c>
      <c r="J5128" s="29">
        <f t="shared" si="651"/>
        <v>1.3469571750567684</v>
      </c>
      <c r="L5128">
        <f>VLOOKUP(D5127,'מדדים וריביות'!B:C,2)</f>
        <v>27137082.906843401</v>
      </c>
      <c r="M5128" s="30">
        <f t="shared" si="656"/>
        <v>0</v>
      </c>
      <c r="O5128" s="39">
        <f t="shared" si="653"/>
        <v>0</v>
      </c>
      <c r="P5128" s="39">
        <f t="shared" si="657"/>
        <v>0</v>
      </c>
      <c r="Q5128" s="39">
        <f t="shared" si="654"/>
        <v>0</v>
      </c>
      <c r="R5128" s="41">
        <f t="shared" si="655"/>
        <v>0</v>
      </c>
    </row>
    <row r="5129" spans="4:18" x14ac:dyDescent="0.25">
      <c r="D5129" s="1">
        <v>37994</v>
      </c>
      <c r="E5129" s="1">
        <f t="shared" si="652"/>
        <v>37987</v>
      </c>
      <c r="F5129" s="30">
        <f t="shared" si="658"/>
        <v>0</v>
      </c>
      <c r="H5129" s="42">
        <f>IF(DAY(D5129)&gt;14,VLOOKUP(DATE(YEAR(E5129),MONTH(E5129)-1,DAY(1)),'מדדים וריביות'!B:C,2,FALSE),VLOOKUP(DATE(YEAR(E5129),MONTH(E5129)-2,DAY(1)),'מדדים וריביות'!B:C,2,FALSE))</f>
        <v>27246506.628242001</v>
      </c>
      <c r="I5129" s="43">
        <f>'ריבית יומית'!D5123</f>
        <v>1.3619569924006036E-4</v>
      </c>
      <c r="J5129" s="29">
        <f t="shared" ref="J5129:J5192" si="659">J5130*(1+I5129)</f>
        <v>1.346773750264133</v>
      </c>
      <c r="L5129">
        <f>VLOOKUP(D5128,'מדדים וריביות'!B:C,2)</f>
        <v>27137082.906843401</v>
      </c>
      <c r="M5129" s="30">
        <f t="shared" si="656"/>
        <v>0</v>
      </c>
      <c r="O5129" s="39">
        <f t="shared" si="653"/>
        <v>0</v>
      </c>
      <c r="P5129" s="39">
        <f t="shared" si="657"/>
        <v>0</v>
      </c>
      <c r="Q5129" s="39">
        <f t="shared" si="654"/>
        <v>0</v>
      </c>
      <c r="R5129" s="41">
        <f t="shared" si="655"/>
        <v>0</v>
      </c>
    </row>
    <row r="5130" spans="4:18" x14ac:dyDescent="0.25">
      <c r="D5130" s="1">
        <v>37995</v>
      </c>
      <c r="E5130" s="1">
        <f t="shared" ref="E5130:E5193" si="660">DATE(YEAR(D5130),MONTH(D5130),DAY(1))</f>
        <v>37987</v>
      </c>
      <c r="F5130" s="30">
        <f t="shared" si="658"/>
        <v>0</v>
      </c>
      <c r="H5130" s="42">
        <f>IF(DAY(D5130)&gt;14,VLOOKUP(DATE(YEAR(E5130),MONTH(E5130)-1,DAY(1)),'מדדים וריביות'!B:C,2,FALSE),VLOOKUP(DATE(YEAR(E5130),MONTH(E5130)-2,DAY(1)),'מדדים וריביות'!B:C,2,FALSE))</f>
        <v>27246506.628242001</v>
      </c>
      <c r="I5130" s="43">
        <f>'ריבית יומית'!D5124</f>
        <v>1.3619569924006036E-4</v>
      </c>
      <c r="J5130" s="29">
        <f t="shared" si="659"/>
        <v>1.3465903504497636</v>
      </c>
      <c r="L5130">
        <f>VLOOKUP(D5129,'מדדים וריביות'!B:C,2)</f>
        <v>27137082.906843401</v>
      </c>
      <c r="M5130" s="30">
        <f t="shared" si="656"/>
        <v>0</v>
      </c>
      <c r="O5130" s="39">
        <f t="shared" ref="O5130:O5193" si="661">$D$4/H5130*G5130-G5130</f>
        <v>0</v>
      </c>
      <c r="P5130" s="39">
        <f t="shared" si="657"/>
        <v>0</v>
      </c>
      <c r="Q5130" s="39">
        <f t="shared" ref="Q5130:Q5193" si="662">$D$4/H5130*P5130-P5130</f>
        <v>0</v>
      </c>
      <c r="R5130" s="41">
        <f t="shared" ref="R5130:R5193" si="663">SUM(O5130:Q5130)</f>
        <v>0</v>
      </c>
    </row>
    <row r="5131" spans="4:18" x14ac:dyDescent="0.25">
      <c r="D5131" s="1">
        <v>37996</v>
      </c>
      <c r="E5131" s="1">
        <f t="shared" si="660"/>
        <v>37987</v>
      </c>
      <c r="F5131" s="30">
        <f t="shared" si="658"/>
        <v>0</v>
      </c>
      <c r="H5131" s="42">
        <f>IF(DAY(D5131)&gt;14,VLOOKUP(DATE(YEAR(E5131),MONTH(E5131)-1,DAY(1)),'מדדים וריביות'!B:C,2,FALSE),VLOOKUP(DATE(YEAR(E5131),MONTH(E5131)-2,DAY(1)),'מדדים וריביות'!B:C,2,FALSE))</f>
        <v>27246506.628242001</v>
      </c>
      <c r="I5131" s="43">
        <f>'ריבית יומית'!D5125</f>
        <v>1.3619569924006036E-4</v>
      </c>
      <c r="J5131" s="29">
        <f t="shared" si="659"/>
        <v>1.3464069756102586</v>
      </c>
      <c r="L5131">
        <f>VLOOKUP(D5130,'מדדים וריביות'!B:C,2)</f>
        <v>27137082.906843401</v>
      </c>
      <c r="M5131" s="30">
        <f t="shared" si="656"/>
        <v>0</v>
      </c>
      <c r="O5131" s="39">
        <f t="shared" si="661"/>
        <v>0</v>
      </c>
      <c r="P5131" s="39">
        <f t="shared" si="657"/>
        <v>0</v>
      </c>
      <c r="Q5131" s="39">
        <f t="shared" si="662"/>
        <v>0</v>
      </c>
      <c r="R5131" s="41">
        <f t="shared" si="663"/>
        <v>0</v>
      </c>
    </row>
    <row r="5132" spans="4:18" x14ac:dyDescent="0.25">
      <c r="D5132" s="1">
        <v>37997</v>
      </c>
      <c r="E5132" s="1">
        <f t="shared" si="660"/>
        <v>37987</v>
      </c>
      <c r="F5132" s="30">
        <f t="shared" si="658"/>
        <v>0</v>
      </c>
      <c r="H5132" s="42">
        <f>IF(DAY(D5132)&gt;14,VLOOKUP(DATE(YEAR(E5132),MONTH(E5132)-1,DAY(1)),'מדדים וריביות'!B:C,2,FALSE),VLOOKUP(DATE(YEAR(E5132),MONTH(E5132)-2,DAY(1)),'מדדים וריביות'!B:C,2,FALSE))</f>
        <v>27246506.628242001</v>
      </c>
      <c r="I5132" s="43">
        <f>'ריבית יומית'!D5126</f>
        <v>1.3619569924006036E-4</v>
      </c>
      <c r="J5132" s="29">
        <f t="shared" si="659"/>
        <v>1.3462236257422171</v>
      </c>
      <c r="L5132">
        <f>VLOOKUP(D5131,'מדדים וריביות'!B:C,2)</f>
        <v>27137082.906843401</v>
      </c>
      <c r="M5132" s="30">
        <f t="shared" ref="M5132:M5195" si="664">F5132*(1+I5132)*L5132/H5132+G5132-K5132</f>
        <v>0</v>
      </c>
      <c r="O5132" s="39">
        <f t="shared" si="661"/>
        <v>0</v>
      </c>
      <c r="P5132" s="39">
        <f t="shared" si="657"/>
        <v>0</v>
      </c>
      <c r="Q5132" s="39">
        <f t="shared" si="662"/>
        <v>0</v>
      </c>
      <c r="R5132" s="41">
        <f t="shared" si="663"/>
        <v>0</v>
      </c>
    </row>
    <row r="5133" spans="4:18" x14ac:dyDescent="0.25">
      <c r="D5133" s="1">
        <v>37998</v>
      </c>
      <c r="E5133" s="1">
        <f t="shared" si="660"/>
        <v>37987</v>
      </c>
      <c r="F5133" s="30">
        <f t="shared" si="658"/>
        <v>0</v>
      </c>
      <c r="H5133" s="42">
        <f>IF(DAY(D5133)&gt;14,VLOOKUP(DATE(YEAR(E5133),MONTH(E5133)-1,DAY(1)),'מדדים וריביות'!B:C,2,FALSE),VLOOKUP(DATE(YEAR(E5133),MONTH(E5133)-2,DAY(1)),'מדדים וריביות'!B:C,2,FALSE))</f>
        <v>27246506.628242001</v>
      </c>
      <c r="I5133" s="43">
        <f>'ריבית יומית'!D5127</f>
        <v>1.3619569924006036E-4</v>
      </c>
      <c r="J5133" s="29">
        <f t="shared" si="659"/>
        <v>1.3460403008422386</v>
      </c>
      <c r="L5133">
        <f>VLOOKUP(D5132,'מדדים וריביות'!B:C,2)</f>
        <v>27137082.906843401</v>
      </c>
      <c r="M5133" s="30">
        <f t="shared" si="664"/>
        <v>0</v>
      </c>
      <c r="O5133" s="39">
        <f t="shared" si="661"/>
        <v>0</v>
      </c>
      <c r="P5133" s="39">
        <f t="shared" si="657"/>
        <v>0</v>
      </c>
      <c r="Q5133" s="39">
        <f t="shared" si="662"/>
        <v>0</v>
      </c>
      <c r="R5133" s="41">
        <f t="shared" si="663"/>
        <v>0</v>
      </c>
    </row>
    <row r="5134" spans="4:18" x14ac:dyDescent="0.25">
      <c r="D5134" s="1">
        <v>37999</v>
      </c>
      <c r="E5134" s="1">
        <f t="shared" si="660"/>
        <v>37987</v>
      </c>
      <c r="F5134" s="30">
        <f t="shared" si="658"/>
        <v>0</v>
      </c>
      <c r="H5134" s="42">
        <f>IF(DAY(D5134)&gt;14,VLOOKUP(DATE(YEAR(E5134),MONTH(E5134)-1,DAY(1)),'מדדים וריביות'!B:C,2,FALSE),VLOOKUP(DATE(YEAR(E5134),MONTH(E5134)-2,DAY(1)),'מדדים וריביות'!B:C,2,FALSE))</f>
        <v>27246506.628242001</v>
      </c>
      <c r="I5134" s="43">
        <f>'ריבית יומית'!D5128</f>
        <v>1.3619569924006036E-4</v>
      </c>
      <c r="J5134" s="29">
        <f t="shared" si="659"/>
        <v>1.3458570009069228</v>
      </c>
      <c r="L5134">
        <f>VLOOKUP(D5133,'מדדים וריביות'!B:C,2)</f>
        <v>27137082.906843401</v>
      </c>
      <c r="M5134" s="30">
        <f t="shared" si="664"/>
        <v>0</v>
      </c>
      <c r="O5134" s="39">
        <f t="shared" si="661"/>
        <v>0</v>
      </c>
      <c r="P5134" s="39">
        <f t="shared" si="657"/>
        <v>0</v>
      </c>
      <c r="Q5134" s="39">
        <f t="shared" si="662"/>
        <v>0</v>
      </c>
      <c r="R5134" s="41">
        <f t="shared" si="663"/>
        <v>0</v>
      </c>
    </row>
    <row r="5135" spans="4:18" x14ac:dyDescent="0.25">
      <c r="D5135" s="1">
        <v>38000</v>
      </c>
      <c r="E5135" s="1">
        <f t="shared" si="660"/>
        <v>37987</v>
      </c>
      <c r="F5135" s="30">
        <f t="shared" si="658"/>
        <v>0</v>
      </c>
      <c r="H5135" s="42">
        <f>IF(DAY(D5135)&gt;14,VLOOKUP(DATE(YEAR(E5135),MONTH(E5135)-1,DAY(1)),'מדדים וריביות'!B:C,2,FALSE),VLOOKUP(DATE(YEAR(E5135),MONTH(E5135)-2,DAY(1)),'מדדים וריביות'!B:C,2,FALSE))</f>
        <v>27246506.628242001</v>
      </c>
      <c r="I5135" s="43">
        <f>'ריבית יומית'!D5129</f>
        <v>1.3619569924006036E-4</v>
      </c>
      <c r="J5135" s="29">
        <f t="shared" si="659"/>
        <v>1.3456737259328704</v>
      </c>
      <c r="L5135">
        <f>VLOOKUP(D5134,'מדדים וריביות'!B:C,2)</f>
        <v>27137082.906843401</v>
      </c>
      <c r="M5135" s="30">
        <f t="shared" si="664"/>
        <v>0</v>
      </c>
      <c r="O5135" s="39">
        <f t="shared" si="661"/>
        <v>0</v>
      </c>
      <c r="P5135" s="39">
        <f t="shared" si="657"/>
        <v>0</v>
      </c>
      <c r="Q5135" s="39">
        <f t="shared" si="662"/>
        <v>0</v>
      </c>
      <c r="R5135" s="41">
        <f t="shared" si="663"/>
        <v>0</v>
      </c>
    </row>
    <row r="5136" spans="4:18" x14ac:dyDescent="0.25">
      <c r="D5136" s="1">
        <v>38001</v>
      </c>
      <c r="E5136" s="1">
        <f t="shared" si="660"/>
        <v>37987</v>
      </c>
      <c r="F5136" s="30">
        <f t="shared" si="658"/>
        <v>0</v>
      </c>
      <c r="H5136" s="42">
        <f>IF(DAY(D5136)&gt;14,VLOOKUP(DATE(YEAR(E5136),MONTH(E5136)-1,DAY(1)),'מדדים וריביות'!B:C,2,FALSE),VLOOKUP(DATE(YEAR(E5136),MONTH(E5136)-2,DAY(1)),'מדדים וריביות'!B:C,2,FALSE))</f>
        <v>27191794.767542701</v>
      </c>
      <c r="I5136" s="43">
        <f>'ריבית יומית'!D5130</f>
        <v>1.3619569924006036E-4</v>
      </c>
      <c r="J5136" s="29">
        <f t="shared" si="659"/>
        <v>1.3454904759166821</v>
      </c>
      <c r="L5136">
        <f>VLOOKUP(D5135,'מדדים וריביות'!B:C,2)</f>
        <v>27137082.906843401</v>
      </c>
      <c r="M5136" s="30">
        <f t="shared" si="664"/>
        <v>0</v>
      </c>
      <c r="O5136" s="39">
        <f t="shared" si="661"/>
        <v>0</v>
      </c>
      <c r="P5136" s="39">
        <f t="shared" si="657"/>
        <v>0</v>
      </c>
      <c r="Q5136" s="39">
        <f t="shared" si="662"/>
        <v>0</v>
      </c>
      <c r="R5136" s="41">
        <f t="shared" si="663"/>
        <v>0</v>
      </c>
    </row>
    <row r="5137" spans="4:18" x14ac:dyDescent="0.25">
      <c r="D5137" s="1">
        <v>38002</v>
      </c>
      <c r="E5137" s="1">
        <f t="shared" si="660"/>
        <v>37987</v>
      </c>
      <c r="F5137" s="30">
        <f t="shared" si="658"/>
        <v>0</v>
      </c>
      <c r="H5137" s="42">
        <f>IF(DAY(D5137)&gt;14,VLOOKUP(DATE(YEAR(E5137),MONTH(E5137)-1,DAY(1)),'מדדים וריביות'!B:C,2,FALSE),VLOOKUP(DATE(YEAR(E5137),MONTH(E5137)-2,DAY(1)),'מדדים וריביות'!B:C,2,FALSE))</f>
        <v>27191794.767542701</v>
      </c>
      <c r="I5137" s="43">
        <f>'ריבית יומית'!D5131</f>
        <v>1.3619569924006036E-4</v>
      </c>
      <c r="J5137" s="29">
        <f t="shared" si="659"/>
        <v>1.3453072508549593</v>
      </c>
      <c r="L5137">
        <f>VLOOKUP(D5136,'מדדים וריביות'!B:C,2)</f>
        <v>27137082.906843401</v>
      </c>
      <c r="M5137" s="30">
        <f t="shared" si="664"/>
        <v>0</v>
      </c>
      <c r="O5137" s="39">
        <f t="shared" si="661"/>
        <v>0</v>
      </c>
      <c r="P5137" s="39">
        <f t="shared" si="657"/>
        <v>0</v>
      </c>
      <c r="Q5137" s="39">
        <f t="shared" si="662"/>
        <v>0</v>
      </c>
      <c r="R5137" s="41">
        <f t="shared" si="663"/>
        <v>0</v>
      </c>
    </row>
    <row r="5138" spans="4:18" x14ac:dyDescent="0.25">
      <c r="D5138" s="1">
        <v>38003</v>
      </c>
      <c r="E5138" s="1">
        <f t="shared" si="660"/>
        <v>37987</v>
      </c>
      <c r="F5138" s="30">
        <f t="shared" si="658"/>
        <v>0</v>
      </c>
      <c r="H5138" s="42">
        <f>IF(DAY(D5138)&gt;14,VLOOKUP(DATE(YEAR(E5138),MONTH(E5138)-1,DAY(1)),'מדדים וריביות'!B:C,2,FALSE),VLOOKUP(DATE(YEAR(E5138),MONTH(E5138)-2,DAY(1)),'מדדים וריביות'!B:C,2,FALSE))</f>
        <v>27191794.767542701</v>
      </c>
      <c r="I5138" s="43">
        <f>'ריבית יומית'!D5132</f>
        <v>1.3619569924006036E-4</v>
      </c>
      <c r="J5138" s="29">
        <f t="shared" si="659"/>
        <v>1.3451240507443036</v>
      </c>
      <c r="L5138">
        <f>VLOOKUP(D5137,'מדדים וריביות'!B:C,2)</f>
        <v>27137082.906843401</v>
      </c>
      <c r="M5138" s="30">
        <f t="shared" si="664"/>
        <v>0</v>
      </c>
      <c r="O5138" s="39">
        <f t="shared" si="661"/>
        <v>0</v>
      </c>
      <c r="P5138" s="39">
        <f t="shared" si="657"/>
        <v>0</v>
      </c>
      <c r="Q5138" s="39">
        <f t="shared" si="662"/>
        <v>0</v>
      </c>
      <c r="R5138" s="41">
        <f t="shared" si="663"/>
        <v>0</v>
      </c>
    </row>
    <row r="5139" spans="4:18" x14ac:dyDescent="0.25">
      <c r="D5139" s="1">
        <v>38004</v>
      </c>
      <c r="E5139" s="1">
        <f t="shared" si="660"/>
        <v>37987</v>
      </c>
      <c r="F5139" s="30">
        <f t="shared" si="658"/>
        <v>0</v>
      </c>
      <c r="H5139" s="42">
        <f>IF(DAY(D5139)&gt;14,VLOOKUP(DATE(YEAR(E5139),MONTH(E5139)-1,DAY(1)),'מדדים וריביות'!B:C,2,FALSE),VLOOKUP(DATE(YEAR(E5139),MONTH(E5139)-2,DAY(1)),'מדדים וריביות'!B:C,2,FALSE))</f>
        <v>27191794.767542701</v>
      </c>
      <c r="I5139" s="43">
        <f>'ריבית יומית'!D5133</f>
        <v>1.3619569924006036E-4</v>
      </c>
      <c r="J5139" s="29">
        <f t="shared" si="659"/>
        <v>1.3449408755813173</v>
      </c>
      <c r="L5139">
        <f>VLOOKUP(D5138,'מדדים וריביות'!B:C,2)</f>
        <v>27137082.906843401</v>
      </c>
      <c r="M5139" s="30">
        <f t="shared" si="664"/>
        <v>0</v>
      </c>
      <c r="O5139" s="39">
        <f t="shared" si="661"/>
        <v>0</v>
      </c>
      <c r="P5139" s="39">
        <f t="shared" si="657"/>
        <v>0</v>
      </c>
      <c r="Q5139" s="39">
        <f t="shared" si="662"/>
        <v>0</v>
      </c>
      <c r="R5139" s="41">
        <f t="shared" si="663"/>
        <v>0</v>
      </c>
    </row>
    <row r="5140" spans="4:18" x14ac:dyDescent="0.25">
      <c r="D5140" s="1">
        <v>38005</v>
      </c>
      <c r="E5140" s="1">
        <f t="shared" si="660"/>
        <v>37987</v>
      </c>
      <c r="F5140" s="30">
        <f t="shared" si="658"/>
        <v>0</v>
      </c>
      <c r="H5140" s="42">
        <f>IF(DAY(D5140)&gt;14,VLOOKUP(DATE(YEAR(E5140),MONTH(E5140)-1,DAY(1)),'מדדים וריביות'!B:C,2,FALSE),VLOOKUP(DATE(YEAR(E5140),MONTH(E5140)-2,DAY(1)),'מדדים וריביות'!B:C,2,FALSE))</f>
        <v>27191794.767542701</v>
      </c>
      <c r="I5140" s="43">
        <f>'ריבית יומית'!D5134</f>
        <v>1.3619569924006036E-4</v>
      </c>
      <c r="J5140" s="29">
        <f t="shared" si="659"/>
        <v>1.3447577253626031</v>
      </c>
      <c r="L5140">
        <f>VLOOKUP(D5139,'מדדים וריביות'!B:C,2)</f>
        <v>27137082.906843401</v>
      </c>
      <c r="M5140" s="30">
        <f t="shared" si="664"/>
        <v>0</v>
      </c>
      <c r="O5140" s="39">
        <f t="shared" si="661"/>
        <v>0</v>
      </c>
      <c r="P5140" s="39">
        <f t="shared" si="657"/>
        <v>0</v>
      </c>
      <c r="Q5140" s="39">
        <f t="shared" si="662"/>
        <v>0</v>
      </c>
      <c r="R5140" s="41">
        <f t="shared" si="663"/>
        <v>0</v>
      </c>
    </row>
    <row r="5141" spans="4:18" x14ac:dyDescent="0.25">
      <c r="D5141" s="1">
        <v>38006</v>
      </c>
      <c r="E5141" s="1">
        <f t="shared" si="660"/>
        <v>37987</v>
      </c>
      <c r="F5141" s="30">
        <f t="shared" si="658"/>
        <v>0</v>
      </c>
      <c r="H5141" s="42">
        <f>IF(DAY(D5141)&gt;14,VLOOKUP(DATE(YEAR(E5141),MONTH(E5141)-1,DAY(1)),'מדדים וריביות'!B:C,2,FALSE),VLOOKUP(DATE(YEAR(E5141),MONTH(E5141)-2,DAY(1)),'מדדים וריביות'!B:C,2,FALSE))</f>
        <v>27191794.767542701</v>
      </c>
      <c r="I5141" s="43">
        <f>'ריבית יומית'!D5135</f>
        <v>1.3619569924006036E-4</v>
      </c>
      <c r="J5141" s="29">
        <f t="shared" si="659"/>
        <v>1.344574600084764</v>
      </c>
      <c r="L5141">
        <f>VLOOKUP(D5140,'מדדים וריביות'!B:C,2)</f>
        <v>27137082.906843401</v>
      </c>
      <c r="M5141" s="30">
        <f t="shared" si="664"/>
        <v>0</v>
      </c>
      <c r="O5141" s="39">
        <f t="shared" si="661"/>
        <v>0</v>
      </c>
      <c r="P5141" s="39">
        <f t="shared" si="657"/>
        <v>0</v>
      </c>
      <c r="Q5141" s="39">
        <f t="shared" si="662"/>
        <v>0</v>
      </c>
      <c r="R5141" s="41">
        <f t="shared" si="663"/>
        <v>0</v>
      </c>
    </row>
    <row r="5142" spans="4:18" x14ac:dyDescent="0.25">
      <c r="D5142" s="1">
        <v>38007</v>
      </c>
      <c r="E5142" s="1">
        <f t="shared" si="660"/>
        <v>37987</v>
      </c>
      <c r="F5142" s="30">
        <f t="shared" si="658"/>
        <v>0</v>
      </c>
      <c r="H5142" s="42">
        <f>IF(DAY(D5142)&gt;14,VLOOKUP(DATE(YEAR(E5142),MONTH(E5142)-1,DAY(1)),'מדדים וריביות'!B:C,2,FALSE),VLOOKUP(DATE(YEAR(E5142),MONTH(E5142)-2,DAY(1)),'מדדים וריביות'!B:C,2,FALSE))</f>
        <v>27191794.767542701</v>
      </c>
      <c r="I5142" s="43">
        <f>'ריבית יומית'!D5136</f>
        <v>1.3619569924006036E-4</v>
      </c>
      <c r="J5142" s="29">
        <f t="shared" si="659"/>
        <v>1.344391499744404</v>
      </c>
      <c r="L5142">
        <f>VLOOKUP(D5141,'מדדים וריביות'!B:C,2)</f>
        <v>27137082.906843401</v>
      </c>
      <c r="M5142" s="30">
        <f t="shared" si="664"/>
        <v>0</v>
      </c>
      <c r="O5142" s="39">
        <f t="shared" si="661"/>
        <v>0</v>
      </c>
      <c r="P5142" s="39">
        <f t="shared" si="657"/>
        <v>0</v>
      </c>
      <c r="Q5142" s="39">
        <f t="shared" si="662"/>
        <v>0</v>
      </c>
      <c r="R5142" s="41">
        <f t="shared" si="663"/>
        <v>0</v>
      </c>
    </row>
    <row r="5143" spans="4:18" x14ac:dyDescent="0.25">
      <c r="D5143" s="1">
        <v>38008</v>
      </c>
      <c r="E5143" s="1">
        <f t="shared" si="660"/>
        <v>37987</v>
      </c>
      <c r="F5143" s="30">
        <f t="shared" si="658"/>
        <v>0</v>
      </c>
      <c r="H5143" s="42">
        <f>IF(DAY(D5143)&gt;14,VLOOKUP(DATE(YEAR(E5143),MONTH(E5143)-1,DAY(1)),'מדדים וריביות'!B:C,2,FALSE),VLOOKUP(DATE(YEAR(E5143),MONTH(E5143)-2,DAY(1)),'מדדים וריביות'!B:C,2,FALSE))</f>
        <v>27191794.767542701</v>
      </c>
      <c r="I5143" s="43">
        <f>'ריבית יומית'!D5137</f>
        <v>1.3619569924006036E-4</v>
      </c>
      <c r="J5143" s="29">
        <f t="shared" si="659"/>
        <v>1.3442084243381269</v>
      </c>
      <c r="L5143">
        <f>VLOOKUP(D5142,'מדדים וריביות'!B:C,2)</f>
        <v>27137082.906843401</v>
      </c>
      <c r="M5143" s="30">
        <f t="shared" si="664"/>
        <v>0</v>
      </c>
      <c r="O5143" s="39">
        <f t="shared" si="661"/>
        <v>0</v>
      </c>
      <c r="P5143" s="39">
        <f t="shared" si="657"/>
        <v>0</v>
      </c>
      <c r="Q5143" s="39">
        <f t="shared" si="662"/>
        <v>0</v>
      </c>
      <c r="R5143" s="41">
        <f t="shared" si="663"/>
        <v>0</v>
      </c>
    </row>
    <row r="5144" spans="4:18" x14ac:dyDescent="0.25">
      <c r="D5144" s="1">
        <v>38009</v>
      </c>
      <c r="E5144" s="1">
        <f t="shared" si="660"/>
        <v>37987</v>
      </c>
      <c r="F5144" s="30">
        <f t="shared" si="658"/>
        <v>0</v>
      </c>
      <c r="H5144" s="42">
        <f>IF(DAY(D5144)&gt;14,VLOOKUP(DATE(YEAR(E5144),MONTH(E5144)-1,DAY(1)),'מדדים וריביות'!B:C,2,FALSE),VLOOKUP(DATE(YEAR(E5144),MONTH(E5144)-2,DAY(1)),'מדדים וריביות'!B:C,2,FALSE))</f>
        <v>27191794.767542701</v>
      </c>
      <c r="I5144" s="43">
        <f>'ריבית יומית'!D5138</f>
        <v>1.3619569924006036E-4</v>
      </c>
      <c r="J5144" s="29">
        <f t="shared" si="659"/>
        <v>1.3440253738625374</v>
      </c>
      <c r="L5144">
        <f>VLOOKUP(D5143,'מדדים וריביות'!B:C,2)</f>
        <v>27137082.906843401</v>
      </c>
      <c r="M5144" s="30">
        <f t="shared" si="664"/>
        <v>0</v>
      </c>
      <c r="O5144" s="39">
        <f t="shared" si="661"/>
        <v>0</v>
      </c>
      <c r="P5144" s="39">
        <f t="shared" si="657"/>
        <v>0</v>
      </c>
      <c r="Q5144" s="39">
        <f t="shared" si="662"/>
        <v>0</v>
      </c>
      <c r="R5144" s="41">
        <f t="shared" si="663"/>
        <v>0</v>
      </c>
    </row>
    <row r="5145" spans="4:18" x14ac:dyDescent="0.25">
      <c r="D5145" s="1">
        <v>38010</v>
      </c>
      <c r="E5145" s="1">
        <f t="shared" si="660"/>
        <v>37987</v>
      </c>
      <c r="F5145" s="30">
        <f t="shared" si="658"/>
        <v>0</v>
      </c>
      <c r="H5145" s="42">
        <f>IF(DAY(D5145)&gt;14,VLOOKUP(DATE(YEAR(E5145),MONTH(E5145)-1,DAY(1)),'מדדים וריביות'!B:C,2,FALSE),VLOOKUP(DATE(YEAR(E5145),MONTH(E5145)-2,DAY(1)),'מדדים וריביות'!B:C,2,FALSE))</f>
        <v>27191794.767542701</v>
      </c>
      <c r="I5145" s="43">
        <f>'ריבית יומית'!D5139</f>
        <v>1.3619569924006036E-4</v>
      </c>
      <c r="J5145" s="29">
        <f t="shared" si="659"/>
        <v>1.3438423483142403</v>
      </c>
      <c r="L5145">
        <f>VLOOKUP(D5144,'מדדים וריביות'!B:C,2)</f>
        <v>27137082.906843401</v>
      </c>
      <c r="M5145" s="30">
        <f t="shared" si="664"/>
        <v>0</v>
      </c>
      <c r="O5145" s="39">
        <f t="shared" si="661"/>
        <v>0</v>
      </c>
      <c r="P5145" s="39">
        <f t="shared" si="657"/>
        <v>0</v>
      </c>
      <c r="Q5145" s="39">
        <f t="shared" si="662"/>
        <v>0</v>
      </c>
      <c r="R5145" s="41">
        <f t="shared" si="663"/>
        <v>0</v>
      </c>
    </row>
    <row r="5146" spans="4:18" x14ac:dyDescent="0.25">
      <c r="D5146" s="1">
        <v>38011</v>
      </c>
      <c r="E5146" s="1">
        <f t="shared" si="660"/>
        <v>37987</v>
      </c>
      <c r="F5146" s="30">
        <f t="shared" si="658"/>
        <v>0</v>
      </c>
      <c r="H5146" s="42">
        <f>IF(DAY(D5146)&gt;14,VLOOKUP(DATE(YEAR(E5146),MONTH(E5146)-1,DAY(1)),'מדדים וריביות'!B:C,2,FALSE),VLOOKUP(DATE(YEAR(E5146),MONTH(E5146)-2,DAY(1)),'מדדים וריביות'!B:C,2,FALSE))</f>
        <v>27191794.767542701</v>
      </c>
      <c r="I5146" s="43">
        <f>'ריבית יומית'!D5140</f>
        <v>1.3619569924006036E-4</v>
      </c>
      <c r="J5146" s="29">
        <f t="shared" si="659"/>
        <v>1.3436593476898413</v>
      </c>
      <c r="L5146">
        <f>VLOOKUP(D5145,'מדדים וריביות'!B:C,2)</f>
        <v>27137082.906843401</v>
      </c>
      <c r="M5146" s="30">
        <f t="shared" si="664"/>
        <v>0</v>
      </c>
      <c r="O5146" s="39">
        <f t="shared" si="661"/>
        <v>0</v>
      </c>
      <c r="P5146" s="39">
        <f t="shared" si="657"/>
        <v>0</v>
      </c>
      <c r="Q5146" s="39">
        <f t="shared" si="662"/>
        <v>0</v>
      </c>
      <c r="R5146" s="41">
        <f t="shared" si="663"/>
        <v>0</v>
      </c>
    </row>
    <row r="5147" spans="4:18" x14ac:dyDescent="0.25">
      <c r="D5147" s="1">
        <v>38012</v>
      </c>
      <c r="E5147" s="1">
        <f t="shared" si="660"/>
        <v>37987</v>
      </c>
      <c r="F5147" s="30">
        <f t="shared" si="658"/>
        <v>0</v>
      </c>
      <c r="H5147" s="42">
        <f>IF(DAY(D5147)&gt;14,VLOOKUP(DATE(YEAR(E5147),MONTH(E5147)-1,DAY(1)),'מדדים וריביות'!B:C,2,FALSE),VLOOKUP(DATE(YEAR(E5147),MONTH(E5147)-2,DAY(1)),'מדדים וריביות'!B:C,2,FALSE))</f>
        <v>27191794.767542701</v>
      </c>
      <c r="I5147" s="43">
        <f>'ריבית יומית'!D5141</f>
        <v>1.3619569924006036E-4</v>
      </c>
      <c r="J5147" s="29">
        <f t="shared" si="659"/>
        <v>1.3434763719859462</v>
      </c>
      <c r="L5147">
        <f>VLOOKUP(D5146,'מדדים וריביות'!B:C,2)</f>
        <v>27137082.906843401</v>
      </c>
      <c r="M5147" s="30">
        <f t="shared" si="664"/>
        <v>0</v>
      </c>
      <c r="O5147" s="39">
        <f t="shared" si="661"/>
        <v>0</v>
      </c>
      <c r="P5147" s="39">
        <f t="shared" si="657"/>
        <v>0</v>
      </c>
      <c r="Q5147" s="39">
        <f t="shared" si="662"/>
        <v>0</v>
      </c>
      <c r="R5147" s="41">
        <f t="shared" si="663"/>
        <v>0</v>
      </c>
    </row>
    <row r="5148" spans="4:18" x14ac:dyDescent="0.25">
      <c r="D5148" s="1">
        <v>38013</v>
      </c>
      <c r="E5148" s="1">
        <f t="shared" si="660"/>
        <v>37987</v>
      </c>
      <c r="F5148" s="30">
        <f t="shared" si="658"/>
        <v>0</v>
      </c>
      <c r="H5148" s="42">
        <f>IF(DAY(D5148)&gt;14,VLOOKUP(DATE(YEAR(E5148),MONTH(E5148)-1,DAY(1)),'מדדים וריביות'!B:C,2,FALSE),VLOOKUP(DATE(YEAR(E5148),MONTH(E5148)-2,DAY(1)),'מדדים וריביות'!B:C,2,FALSE))</f>
        <v>27191794.767542701</v>
      </c>
      <c r="I5148" s="43">
        <f>'ריבית יומית'!D5142</f>
        <v>1.3619569924006036E-4</v>
      </c>
      <c r="J5148" s="29">
        <f t="shared" si="659"/>
        <v>1.3432934211991614</v>
      </c>
      <c r="L5148">
        <f>VLOOKUP(D5147,'מדדים וריביות'!B:C,2)</f>
        <v>27137082.906843401</v>
      </c>
      <c r="M5148" s="30">
        <f t="shared" si="664"/>
        <v>0</v>
      </c>
      <c r="O5148" s="39">
        <f t="shared" si="661"/>
        <v>0</v>
      </c>
      <c r="P5148" s="39">
        <f t="shared" si="657"/>
        <v>0</v>
      </c>
      <c r="Q5148" s="39">
        <f t="shared" si="662"/>
        <v>0</v>
      </c>
      <c r="R5148" s="41">
        <f t="shared" si="663"/>
        <v>0</v>
      </c>
    </row>
    <row r="5149" spans="4:18" x14ac:dyDescent="0.25">
      <c r="D5149" s="1">
        <v>38014</v>
      </c>
      <c r="E5149" s="1">
        <f t="shared" si="660"/>
        <v>37987</v>
      </c>
      <c r="F5149" s="30">
        <f t="shared" si="658"/>
        <v>0</v>
      </c>
      <c r="H5149" s="42">
        <f>IF(DAY(D5149)&gt;14,VLOOKUP(DATE(YEAR(E5149),MONTH(E5149)-1,DAY(1)),'מדדים וריביות'!B:C,2,FALSE),VLOOKUP(DATE(YEAR(E5149),MONTH(E5149)-2,DAY(1)),'מדדים וריביות'!B:C,2,FALSE))</f>
        <v>27191794.767542701</v>
      </c>
      <c r="I5149" s="43">
        <f>'ריבית יומית'!D5143</f>
        <v>1.3619569924006036E-4</v>
      </c>
      <c r="J5149" s="29">
        <f t="shared" si="659"/>
        <v>1.3431104953260937</v>
      </c>
      <c r="L5149">
        <f>VLOOKUP(D5148,'מדדים וריביות'!B:C,2)</f>
        <v>27137082.906843401</v>
      </c>
      <c r="M5149" s="30">
        <f t="shared" si="664"/>
        <v>0</v>
      </c>
      <c r="O5149" s="39">
        <f t="shared" si="661"/>
        <v>0</v>
      </c>
      <c r="P5149" s="39">
        <f t="shared" si="657"/>
        <v>0</v>
      </c>
      <c r="Q5149" s="39">
        <f t="shared" si="662"/>
        <v>0</v>
      </c>
      <c r="R5149" s="41">
        <f t="shared" si="663"/>
        <v>0</v>
      </c>
    </row>
    <row r="5150" spans="4:18" x14ac:dyDescent="0.25">
      <c r="D5150" s="1">
        <v>38015</v>
      </c>
      <c r="E5150" s="1">
        <f t="shared" si="660"/>
        <v>37987</v>
      </c>
      <c r="F5150" s="30">
        <f t="shared" si="658"/>
        <v>0</v>
      </c>
      <c r="H5150" s="42">
        <f>IF(DAY(D5150)&gt;14,VLOOKUP(DATE(YEAR(E5150),MONTH(E5150)-1,DAY(1)),'מדדים וריביות'!B:C,2,FALSE),VLOOKUP(DATE(YEAR(E5150),MONTH(E5150)-2,DAY(1)),'מדדים וריביות'!B:C,2,FALSE))</f>
        <v>27191794.767542701</v>
      </c>
      <c r="I5150" s="43">
        <f>'ריבית יומית'!D5144</f>
        <v>1.3619569924006036E-4</v>
      </c>
      <c r="J5150" s="29">
        <f t="shared" si="659"/>
        <v>1.3429275943633507</v>
      </c>
      <c r="L5150">
        <f>VLOOKUP(D5149,'מדדים וריביות'!B:C,2)</f>
        <v>27137082.906843401</v>
      </c>
      <c r="M5150" s="30">
        <f t="shared" si="664"/>
        <v>0</v>
      </c>
      <c r="O5150" s="39">
        <f t="shared" si="661"/>
        <v>0</v>
      </c>
      <c r="P5150" s="39">
        <f t="shared" si="657"/>
        <v>0</v>
      </c>
      <c r="Q5150" s="39">
        <f t="shared" si="662"/>
        <v>0</v>
      </c>
      <c r="R5150" s="41">
        <f t="shared" si="663"/>
        <v>0</v>
      </c>
    </row>
    <row r="5151" spans="4:18" x14ac:dyDescent="0.25">
      <c r="D5151" s="1">
        <v>38016</v>
      </c>
      <c r="E5151" s="1">
        <f t="shared" si="660"/>
        <v>37987</v>
      </c>
      <c r="F5151" s="30">
        <f t="shared" si="658"/>
        <v>0</v>
      </c>
      <c r="H5151" s="42">
        <f>IF(DAY(D5151)&gt;14,VLOOKUP(DATE(YEAR(E5151),MONTH(E5151)-1,DAY(1)),'מדדים וריביות'!B:C,2,FALSE),VLOOKUP(DATE(YEAR(E5151),MONTH(E5151)-2,DAY(1)),'מדדים וריביות'!B:C,2,FALSE))</f>
        <v>27191794.767542701</v>
      </c>
      <c r="I5151" s="43">
        <f>'ריבית יומית'!D5145</f>
        <v>1.3619569924006036E-4</v>
      </c>
      <c r="J5151" s="29">
        <f t="shared" si="659"/>
        <v>1.3427447183075401</v>
      </c>
      <c r="L5151">
        <f>VLOOKUP(D5150,'מדדים וריביות'!B:C,2)</f>
        <v>27137082.906843401</v>
      </c>
      <c r="M5151" s="30">
        <f t="shared" si="664"/>
        <v>0</v>
      </c>
      <c r="O5151" s="39">
        <f t="shared" si="661"/>
        <v>0</v>
      </c>
      <c r="P5151" s="39">
        <f t="shared" si="657"/>
        <v>0</v>
      </c>
      <c r="Q5151" s="39">
        <f t="shared" si="662"/>
        <v>0</v>
      </c>
      <c r="R5151" s="41">
        <f t="shared" si="663"/>
        <v>0</v>
      </c>
    </row>
    <row r="5152" spans="4:18" x14ac:dyDescent="0.25">
      <c r="D5152" s="1">
        <v>38017</v>
      </c>
      <c r="E5152" s="1">
        <f t="shared" si="660"/>
        <v>37987</v>
      </c>
      <c r="F5152" s="30">
        <f t="shared" si="658"/>
        <v>0</v>
      </c>
      <c r="H5152" s="42">
        <f>IF(DAY(D5152)&gt;14,VLOOKUP(DATE(YEAR(E5152),MONTH(E5152)-1,DAY(1)),'מדדים וריביות'!B:C,2,FALSE),VLOOKUP(DATE(YEAR(E5152),MONTH(E5152)-2,DAY(1)),'מדדים וריביות'!B:C,2,FALSE))</f>
        <v>27191794.767542701</v>
      </c>
      <c r="I5152" s="43">
        <f>'ריבית יומית'!D5146</f>
        <v>1.3619569924006036E-4</v>
      </c>
      <c r="J5152" s="29">
        <f t="shared" si="659"/>
        <v>1.3425618671552697</v>
      </c>
      <c r="L5152">
        <f>VLOOKUP(D5151,'מדדים וריביות'!B:C,2)</f>
        <v>27137082.906843401</v>
      </c>
      <c r="M5152" s="30">
        <f t="shared" si="664"/>
        <v>0</v>
      </c>
      <c r="O5152" s="39">
        <f t="shared" si="661"/>
        <v>0</v>
      </c>
      <c r="P5152" s="39">
        <f t="shared" si="657"/>
        <v>0</v>
      </c>
      <c r="Q5152" s="39">
        <f t="shared" si="662"/>
        <v>0</v>
      </c>
      <c r="R5152" s="41">
        <f t="shared" si="663"/>
        <v>0</v>
      </c>
    </row>
    <row r="5153" spans="4:18" x14ac:dyDescent="0.25">
      <c r="D5153" s="1">
        <v>38018</v>
      </c>
      <c r="E5153" s="1">
        <f t="shared" si="660"/>
        <v>38018</v>
      </c>
      <c r="F5153" s="30">
        <f t="shared" si="658"/>
        <v>0</v>
      </c>
      <c r="H5153" s="42">
        <f>IF(DAY(D5153)&gt;14,VLOOKUP(DATE(YEAR(E5153),MONTH(E5153)-1,DAY(1)),'מדדים וריביות'!B:C,2,FALSE),VLOOKUP(DATE(YEAR(E5153),MONTH(E5153)-2,DAY(1)),'מדדים וריביות'!B:C,2,FALSE))</f>
        <v>27191794.767542701</v>
      </c>
      <c r="I5153" s="43">
        <f>'ריבית יומית'!D5147</f>
        <v>1.3619569924006036E-4</v>
      </c>
      <c r="J5153" s="29">
        <f t="shared" si="659"/>
        <v>1.3423790409031486</v>
      </c>
      <c r="L5153">
        <f>VLOOKUP(D5152,'מדדים וריביות'!B:C,2)</f>
        <v>27137082.906843401</v>
      </c>
      <c r="M5153" s="30">
        <f t="shared" si="664"/>
        <v>0</v>
      </c>
      <c r="O5153" s="39">
        <f t="shared" si="661"/>
        <v>0</v>
      </c>
      <c r="P5153" s="39">
        <f t="shared" si="657"/>
        <v>0</v>
      </c>
      <c r="Q5153" s="39">
        <f t="shared" si="662"/>
        <v>0</v>
      </c>
      <c r="R5153" s="41">
        <f t="shared" si="663"/>
        <v>0</v>
      </c>
    </row>
    <row r="5154" spans="4:18" x14ac:dyDescent="0.25">
      <c r="D5154" s="1">
        <v>38019</v>
      </c>
      <c r="E5154" s="1">
        <f t="shared" si="660"/>
        <v>38018</v>
      </c>
      <c r="F5154" s="30">
        <f t="shared" si="658"/>
        <v>0</v>
      </c>
      <c r="H5154" s="42">
        <f>IF(DAY(D5154)&gt;14,VLOOKUP(DATE(YEAR(E5154),MONTH(E5154)-1,DAY(1)),'מדדים וריביות'!B:C,2,FALSE),VLOOKUP(DATE(YEAR(E5154),MONTH(E5154)-2,DAY(1)),'מדדים וריביות'!B:C,2,FALSE))</f>
        <v>27191794.767542701</v>
      </c>
      <c r="I5154" s="43">
        <f>'ריבית יומית'!D5148</f>
        <v>1.3619569924006036E-4</v>
      </c>
      <c r="J5154" s="29">
        <f t="shared" si="659"/>
        <v>1.342196239547786</v>
      </c>
      <c r="L5154">
        <f>VLOOKUP(D5153,'מדדים וריביות'!B:C,2)</f>
        <v>27191794.767542701</v>
      </c>
      <c r="M5154" s="30">
        <f t="shared" si="664"/>
        <v>0</v>
      </c>
      <c r="O5154" s="39">
        <f t="shared" si="661"/>
        <v>0</v>
      </c>
      <c r="P5154" s="39">
        <f t="shared" si="657"/>
        <v>0</v>
      </c>
      <c r="Q5154" s="39">
        <f t="shared" si="662"/>
        <v>0</v>
      </c>
      <c r="R5154" s="41">
        <f t="shared" si="663"/>
        <v>0</v>
      </c>
    </row>
    <row r="5155" spans="4:18" x14ac:dyDescent="0.25">
      <c r="D5155" s="1">
        <v>38020</v>
      </c>
      <c r="E5155" s="1">
        <f t="shared" si="660"/>
        <v>38018</v>
      </c>
      <c r="F5155" s="30">
        <f t="shared" si="658"/>
        <v>0</v>
      </c>
      <c r="H5155" s="42">
        <f>IF(DAY(D5155)&gt;14,VLOOKUP(DATE(YEAR(E5155),MONTH(E5155)-1,DAY(1)),'מדדים וריביות'!B:C,2,FALSE),VLOOKUP(DATE(YEAR(E5155),MONTH(E5155)-2,DAY(1)),'מדדים וריביות'!B:C,2,FALSE))</f>
        <v>27191794.767542701</v>
      </c>
      <c r="I5155" s="43">
        <f>'ריבית יומית'!D5149</f>
        <v>1.3619569924006036E-4</v>
      </c>
      <c r="J5155" s="29">
        <f t="shared" si="659"/>
        <v>1.3420134630857914</v>
      </c>
      <c r="L5155">
        <f>VLOOKUP(D5154,'מדדים וריביות'!B:C,2)</f>
        <v>27191794.767542701</v>
      </c>
      <c r="M5155" s="30">
        <f t="shared" si="664"/>
        <v>0</v>
      </c>
      <c r="O5155" s="39">
        <f t="shared" si="661"/>
        <v>0</v>
      </c>
      <c r="P5155" s="39">
        <f t="shared" si="657"/>
        <v>0</v>
      </c>
      <c r="Q5155" s="39">
        <f t="shared" si="662"/>
        <v>0</v>
      </c>
      <c r="R5155" s="41">
        <f t="shared" si="663"/>
        <v>0</v>
      </c>
    </row>
    <row r="5156" spans="4:18" x14ac:dyDescent="0.25">
      <c r="D5156" s="1">
        <v>38021</v>
      </c>
      <c r="E5156" s="1">
        <f t="shared" si="660"/>
        <v>38018</v>
      </c>
      <c r="F5156" s="30">
        <f t="shared" si="658"/>
        <v>0</v>
      </c>
      <c r="H5156" s="42">
        <f>IF(DAY(D5156)&gt;14,VLOOKUP(DATE(YEAR(E5156),MONTH(E5156)-1,DAY(1)),'מדדים וריביות'!B:C,2,FALSE),VLOOKUP(DATE(YEAR(E5156),MONTH(E5156)-2,DAY(1)),'מדדים וריביות'!B:C,2,FALSE))</f>
        <v>27191794.767542701</v>
      </c>
      <c r="I5156" s="43">
        <f>'ריבית יומית'!D5150</f>
        <v>1.3619569924006036E-4</v>
      </c>
      <c r="J5156" s="29">
        <f t="shared" si="659"/>
        <v>1.3418307115137751</v>
      </c>
      <c r="L5156">
        <f>VLOOKUP(D5155,'מדדים וריביות'!B:C,2)</f>
        <v>27191794.767542701</v>
      </c>
      <c r="M5156" s="30">
        <f t="shared" si="664"/>
        <v>0</v>
      </c>
      <c r="O5156" s="39">
        <f t="shared" si="661"/>
        <v>0</v>
      </c>
      <c r="P5156" s="39">
        <f t="shared" si="657"/>
        <v>0</v>
      </c>
      <c r="Q5156" s="39">
        <f t="shared" si="662"/>
        <v>0</v>
      </c>
      <c r="R5156" s="41">
        <f t="shared" si="663"/>
        <v>0</v>
      </c>
    </row>
    <row r="5157" spans="4:18" x14ac:dyDescent="0.25">
      <c r="D5157" s="1">
        <v>38022</v>
      </c>
      <c r="E5157" s="1">
        <f t="shared" si="660"/>
        <v>38018</v>
      </c>
      <c r="F5157" s="30">
        <f t="shared" si="658"/>
        <v>0</v>
      </c>
      <c r="H5157" s="42">
        <f>IF(DAY(D5157)&gt;14,VLOOKUP(DATE(YEAR(E5157),MONTH(E5157)-1,DAY(1)),'מדדים וריביות'!B:C,2,FALSE),VLOOKUP(DATE(YEAR(E5157),MONTH(E5157)-2,DAY(1)),'מדדים וריביות'!B:C,2,FALSE))</f>
        <v>27191794.767542701</v>
      </c>
      <c r="I5157" s="43">
        <f>'ריבית יומית'!D5151</f>
        <v>1.3619569924006036E-4</v>
      </c>
      <c r="J5157" s="29">
        <f t="shared" si="659"/>
        <v>1.3416479848283474</v>
      </c>
      <c r="L5157">
        <f>VLOOKUP(D5156,'מדדים וריביות'!B:C,2)</f>
        <v>27191794.767542701</v>
      </c>
      <c r="M5157" s="30">
        <f t="shared" si="664"/>
        <v>0</v>
      </c>
      <c r="O5157" s="39">
        <f t="shared" si="661"/>
        <v>0</v>
      </c>
      <c r="P5157" s="39">
        <f t="shared" si="657"/>
        <v>0</v>
      </c>
      <c r="Q5157" s="39">
        <f t="shared" si="662"/>
        <v>0</v>
      </c>
      <c r="R5157" s="41">
        <f t="shared" si="663"/>
        <v>0</v>
      </c>
    </row>
    <row r="5158" spans="4:18" x14ac:dyDescent="0.25">
      <c r="D5158" s="1">
        <v>38023</v>
      </c>
      <c r="E5158" s="1">
        <f t="shared" si="660"/>
        <v>38018</v>
      </c>
      <c r="F5158" s="30">
        <f t="shared" si="658"/>
        <v>0</v>
      </c>
      <c r="H5158" s="42">
        <f>IF(DAY(D5158)&gt;14,VLOOKUP(DATE(YEAR(E5158),MONTH(E5158)-1,DAY(1)),'מדדים וריביות'!B:C,2,FALSE),VLOOKUP(DATE(YEAR(E5158),MONTH(E5158)-2,DAY(1)),'מדדים וריביות'!B:C,2,FALSE))</f>
        <v>27191794.767542701</v>
      </c>
      <c r="I5158" s="43">
        <f>'ריבית יומית'!D5152</f>
        <v>1.3619569924006036E-4</v>
      </c>
      <c r="J5158" s="29">
        <f t="shared" si="659"/>
        <v>1.3414652830261193</v>
      </c>
      <c r="L5158">
        <f>VLOOKUP(D5157,'מדדים וריביות'!B:C,2)</f>
        <v>27191794.767542701</v>
      </c>
      <c r="M5158" s="30">
        <f t="shared" si="664"/>
        <v>0</v>
      </c>
      <c r="O5158" s="39">
        <f t="shared" si="661"/>
        <v>0</v>
      </c>
      <c r="P5158" s="39">
        <f t="shared" si="657"/>
        <v>0</v>
      </c>
      <c r="Q5158" s="39">
        <f t="shared" si="662"/>
        <v>0</v>
      </c>
      <c r="R5158" s="41">
        <f t="shared" si="663"/>
        <v>0</v>
      </c>
    </row>
    <row r="5159" spans="4:18" x14ac:dyDescent="0.25">
      <c r="D5159" s="1">
        <v>38024</v>
      </c>
      <c r="E5159" s="1">
        <f t="shared" si="660"/>
        <v>38018</v>
      </c>
      <c r="F5159" s="30">
        <f t="shared" si="658"/>
        <v>0</v>
      </c>
      <c r="H5159" s="42">
        <f>IF(DAY(D5159)&gt;14,VLOOKUP(DATE(YEAR(E5159),MONTH(E5159)-1,DAY(1)),'מדדים וריביות'!B:C,2,FALSE),VLOOKUP(DATE(YEAR(E5159),MONTH(E5159)-2,DAY(1)),'מדדים וריביות'!B:C,2,FALSE))</f>
        <v>27191794.767542701</v>
      </c>
      <c r="I5159" s="43">
        <f>'ריבית יומית'!D5153</f>
        <v>1.3619569924006036E-4</v>
      </c>
      <c r="J5159" s="29">
        <f t="shared" si="659"/>
        <v>1.3412826061037024</v>
      </c>
      <c r="L5159">
        <f>VLOOKUP(D5158,'מדדים וריביות'!B:C,2)</f>
        <v>27191794.767542701</v>
      </c>
      <c r="M5159" s="30">
        <f t="shared" si="664"/>
        <v>0</v>
      </c>
      <c r="O5159" s="39">
        <f t="shared" si="661"/>
        <v>0</v>
      </c>
      <c r="P5159" s="39">
        <f t="shared" si="657"/>
        <v>0</v>
      </c>
      <c r="Q5159" s="39">
        <f t="shared" si="662"/>
        <v>0</v>
      </c>
      <c r="R5159" s="41">
        <f t="shared" si="663"/>
        <v>0</v>
      </c>
    </row>
    <row r="5160" spans="4:18" x14ac:dyDescent="0.25">
      <c r="D5160" s="1">
        <v>38025</v>
      </c>
      <c r="E5160" s="1">
        <f t="shared" si="660"/>
        <v>38018</v>
      </c>
      <c r="F5160" s="30">
        <f t="shared" si="658"/>
        <v>0</v>
      </c>
      <c r="H5160" s="42">
        <f>IF(DAY(D5160)&gt;14,VLOOKUP(DATE(YEAR(E5160),MONTH(E5160)-1,DAY(1)),'מדדים וריביות'!B:C,2,FALSE),VLOOKUP(DATE(YEAR(E5160),MONTH(E5160)-2,DAY(1)),'מדדים וריביות'!B:C,2,FALSE))</f>
        <v>27191794.767542701</v>
      </c>
      <c r="I5160" s="43">
        <f>'ריבית יומית'!D5154</f>
        <v>1.3619569924006036E-4</v>
      </c>
      <c r="J5160" s="29">
        <f t="shared" si="659"/>
        <v>1.3410999540577087</v>
      </c>
      <c r="L5160">
        <f>VLOOKUP(D5159,'מדדים וריביות'!B:C,2)</f>
        <v>27191794.767542701</v>
      </c>
      <c r="M5160" s="30">
        <f t="shared" si="664"/>
        <v>0</v>
      </c>
      <c r="O5160" s="39">
        <f t="shared" si="661"/>
        <v>0</v>
      </c>
      <c r="P5160" s="39">
        <f t="shared" si="657"/>
        <v>0</v>
      </c>
      <c r="Q5160" s="39">
        <f t="shared" si="662"/>
        <v>0</v>
      </c>
      <c r="R5160" s="41">
        <f t="shared" si="663"/>
        <v>0</v>
      </c>
    </row>
    <row r="5161" spans="4:18" x14ac:dyDescent="0.25">
      <c r="D5161" s="1">
        <v>38026</v>
      </c>
      <c r="E5161" s="1">
        <f t="shared" si="660"/>
        <v>38018</v>
      </c>
      <c r="F5161" s="30">
        <f t="shared" si="658"/>
        <v>0</v>
      </c>
      <c r="H5161" s="42">
        <f>IF(DAY(D5161)&gt;14,VLOOKUP(DATE(YEAR(E5161),MONTH(E5161)-1,DAY(1)),'מדדים וריביות'!B:C,2,FALSE),VLOOKUP(DATE(YEAR(E5161),MONTH(E5161)-2,DAY(1)),'מדדים וריביות'!B:C,2,FALSE))</f>
        <v>27191794.767542701</v>
      </c>
      <c r="I5161" s="43">
        <f>'ריבית יומית'!D5155</f>
        <v>1.3619569924006036E-4</v>
      </c>
      <c r="J5161" s="29">
        <f t="shared" si="659"/>
        <v>1.3409173268847505</v>
      </c>
      <c r="L5161">
        <f>VLOOKUP(D5160,'מדדים וריביות'!B:C,2)</f>
        <v>27191794.767542701</v>
      </c>
      <c r="M5161" s="30">
        <f t="shared" si="664"/>
        <v>0</v>
      </c>
      <c r="O5161" s="39">
        <f t="shared" si="661"/>
        <v>0</v>
      </c>
      <c r="P5161" s="39">
        <f t="shared" si="657"/>
        <v>0</v>
      </c>
      <c r="Q5161" s="39">
        <f t="shared" si="662"/>
        <v>0</v>
      </c>
      <c r="R5161" s="41">
        <f t="shared" si="663"/>
        <v>0</v>
      </c>
    </row>
    <row r="5162" spans="4:18" x14ac:dyDescent="0.25">
      <c r="D5162" s="1">
        <v>38027</v>
      </c>
      <c r="E5162" s="1">
        <f t="shared" si="660"/>
        <v>38018</v>
      </c>
      <c r="F5162" s="30">
        <f t="shared" si="658"/>
        <v>0</v>
      </c>
      <c r="H5162" s="42">
        <f>IF(DAY(D5162)&gt;14,VLOOKUP(DATE(YEAR(E5162),MONTH(E5162)-1,DAY(1)),'מדדים וריביות'!B:C,2,FALSE),VLOOKUP(DATE(YEAR(E5162),MONTH(E5162)-2,DAY(1)),'מדדים וריביות'!B:C,2,FALSE))</f>
        <v>27191794.767542701</v>
      </c>
      <c r="I5162" s="43">
        <f>'ריבית יומית'!D5156</f>
        <v>1.3619569924006036E-4</v>
      </c>
      <c r="J5162" s="29">
        <f t="shared" si="659"/>
        <v>1.3407347245814407</v>
      </c>
      <c r="L5162">
        <f>VLOOKUP(D5161,'מדדים וריביות'!B:C,2)</f>
        <v>27191794.767542701</v>
      </c>
      <c r="M5162" s="30">
        <f t="shared" si="664"/>
        <v>0</v>
      </c>
      <c r="O5162" s="39">
        <f t="shared" si="661"/>
        <v>0</v>
      </c>
      <c r="P5162" s="39">
        <f t="shared" si="657"/>
        <v>0</v>
      </c>
      <c r="Q5162" s="39">
        <f t="shared" si="662"/>
        <v>0</v>
      </c>
      <c r="R5162" s="41">
        <f t="shared" si="663"/>
        <v>0</v>
      </c>
    </row>
    <row r="5163" spans="4:18" x14ac:dyDescent="0.25">
      <c r="D5163" s="1">
        <v>38028</v>
      </c>
      <c r="E5163" s="1">
        <f t="shared" si="660"/>
        <v>38018</v>
      </c>
      <c r="F5163" s="30">
        <f t="shared" si="658"/>
        <v>0</v>
      </c>
      <c r="H5163" s="42">
        <f>IF(DAY(D5163)&gt;14,VLOOKUP(DATE(YEAR(E5163),MONTH(E5163)-1,DAY(1)),'מדדים וריביות'!B:C,2,FALSE),VLOOKUP(DATE(YEAR(E5163),MONTH(E5163)-2,DAY(1)),'מדדים וריביות'!B:C,2,FALSE))</f>
        <v>27191794.767542701</v>
      </c>
      <c r="I5163" s="43">
        <f>'ריבית יומית'!D5157</f>
        <v>1.3619569924006036E-4</v>
      </c>
      <c r="J5163" s="29">
        <f t="shared" si="659"/>
        <v>1.3405521471443926</v>
      </c>
      <c r="L5163">
        <f>VLOOKUP(D5162,'מדדים וריביות'!B:C,2)</f>
        <v>27191794.767542701</v>
      </c>
      <c r="M5163" s="30">
        <f t="shared" si="664"/>
        <v>0</v>
      </c>
      <c r="O5163" s="39">
        <f t="shared" si="661"/>
        <v>0</v>
      </c>
      <c r="P5163" s="39">
        <f t="shared" si="657"/>
        <v>0</v>
      </c>
      <c r="Q5163" s="39">
        <f t="shared" si="662"/>
        <v>0</v>
      </c>
      <c r="R5163" s="41">
        <f t="shared" si="663"/>
        <v>0</v>
      </c>
    </row>
    <row r="5164" spans="4:18" x14ac:dyDescent="0.25">
      <c r="D5164" s="1">
        <v>38029</v>
      </c>
      <c r="E5164" s="1">
        <f t="shared" si="660"/>
        <v>38018</v>
      </c>
      <c r="F5164" s="30">
        <f t="shared" si="658"/>
        <v>0</v>
      </c>
      <c r="H5164" s="42">
        <f>IF(DAY(D5164)&gt;14,VLOOKUP(DATE(YEAR(E5164),MONTH(E5164)-1,DAY(1)),'מדדים וריביות'!B:C,2,FALSE),VLOOKUP(DATE(YEAR(E5164),MONTH(E5164)-2,DAY(1)),'מדדים וריביות'!B:C,2,FALSE))</f>
        <v>27191794.767542701</v>
      </c>
      <c r="I5164" s="43">
        <f>'ריבית יומית'!D5158</f>
        <v>1.3619569924006036E-4</v>
      </c>
      <c r="J5164" s="29">
        <f t="shared" si="659"/>
        <v>1.3403695945702201</v>
      </c>
      <c r="L5164">
        <f>VLOOKUP(D5163,'מדדים וריביות'!B:C,2)</f>
        <v>27191794.767542701</v>
      </c>
      <c r="M5164" s="30">
        <f t="shared" si="664"/>
        <v>0</v>
      </c>
      <c r="O5164" s="39">
        <f t="shared" si="661"/>
        <v>0</v>
      </c>
      <c r="P5164" s="39">
        <f t="shared" ref="P5164:P5227" si="665">J5165*G5164-G5164</f>
        <v>0</v>
      </c>
      <c r="Q5164" s="39">
        <f t="shared" si="662"/>
        <v>0</v>
      </c>
      <c r="R5164" s="41">
        <f t="shared" si="663"/>
        <v>0</v>
      </c>
    </row>
    <row r="5165" spans="4:18" x14ac:dyDescent="0.25">
      <c r="D5165" s="1">
        <v>38030</v>
      </c>
      <c r="E5165" s="1">
        <f t="shared" si="660"/>
        <v>38018</v>
      </c>
      <c r="F5165" s="30">
        <f t="shared" si="658"/>
        <v>0</v>
      </c>
      <c r="H5165" s="42">
        <f>IF(DAY(D5165)&gt;14,VLOOKUP(DATE(YEAR(E5165),MONTH(E5165)-1,DAY(1)),'מדדים וריביות'!B:C,2,FALSE),VLOOKUP(DATE(YEAR(E5165),MONTH(E5165)-2,DAY(1)),'מדדים וריביות'!B:C,2,FALSE))</f>
        <v>27191794.767542701</v>
      </c>
      <c r="I5165" s="43">
        <f>'ריבית יומית'!D5159</f>
        <v>1.3619569924006036E-4</v>
      </c>
      <c r="J5165" s="29">
        <f t="shared" si="659"/>
        <v>1.3401870668555371</v>
      </c>
      <c r="L5165">
        <f>VLOOKUP(D5164,'מדדים וריביות'!B:C,2)</f>
        <v>27191794.767542701</v>
      </c>
      <c r="M5165" s="30">
        <f t="shared" si="664"/>
        <v>0</v>
      </c>
      <c r="O5165" s="39">
        <f t="shared" si="661"/>
        <v>0</v>
      </c>
      <c r="P5165" s="39">
        <f t="shared" si="665"/>
        <v>0</v>
      </c>
      <c r="Q5165" s="39">
        <f t="shared" si="662"/>
        <v>0</v>
      </c>
      <c r="R5165" s="41">
        <f t="shared" si="663"/>
        <v>0</v>
      </c>
    </row>
    <row r="5166" spans="4:18" x14ac:dyDescent="0.25">
      <c r="D5166" s="1">
        <v>38031</v>
      </c>
      <c r="E5166" s="1">
        <f t="shared" si="660"/>
        <v>38018</v>
      </c>
      <c r="F5166" s="30">
        <f t="shared" si="658"/>
        <v>0</v>
      </c>
      <c r="H5166" s="42">
        <f>IF(DAY(D5166)&gt;14,VLOOKUP(DATE(YEAR(E5166),MONTH(E5166)-1,DAY(1)),'מדדים וריביות'!B:C,2,FALSE),VLOOKUP(DATE(YEAR(E5166),MONTH(E5166)-2,DAY(1)),'מדדים וריביות'!B:C,2,FALSE))</f>
        <v>27191794.767542701</v>
      </c>
      <c r="I5166" s="43">
        <f>'ריבית יומית'!D5160</f>
        <v>1.3619569924006036E-4</v>
      </c>
      <c r="J5166" s="29">
        <f t="shared" si="659"/>
        <v>1.3400045639969587</v>
      </c>
      <c r="L5166">
        <f>VLOOKUP(D5165,'מדדים וריביות'!B:C,2)</f>
        <v>27191794.767542701</v>
      </c>
      <c r="M5166" s="30">
        <f t="shared" si="664"/>
        <v>0</v>
      </c>
      <c r="O5166" s="39">
        <f t="shared" si="661"/>
        <v>0</v>
      </c>
      <c r="P5166" s="39">
        <f t="shared" si="665"/>
        <v>0</v>
      </c>
      <c r="Q5166" s="39">
        <f t="shared" si="662"/>
        <v>0</v>
      </c>
      <c r="R5166" s="41">
        <f t="shared" si="663"/>
        <v>0</v>
      </c>
    </row>
    <row r="5167" spans="4:18" x14ac:dyDescent="0.25">
      <c r="D5167" s="1">
        <v>38032</v>
      </c>
      <c r="E5167" s="1">
        <f t="shared" si="660"/>
        <v>38018</v>
      </c>
      <c r="F5167" s="30">
        <f t="shared" si="658"/>
        <v>0</v>
      </c>
      <c r="H5167" s="42">
        <f>IF(DAY(D5167)&gt;14,VLOOKUP(DATE(YEAR(E5167),MONTH(E5167)-1,DAY(1)),'מדדים וריביות'!B:C,2,FALSE),VLOOKUP(DATE(YEAR(E5167),MONTH(E5167)-2,DAY(1)),'מדדים וריביות'!B:C,2,FALSE))</f>
        <v>27137082.906843401</v>
      </c>
      <c r="I5167" s="43">
        <f>'ריבית יומית'!D5161</f>
        <v>1.3619569924006036E-4</v>
      </c>
      <c r="J5167" s="29">
        <f t="shared" si="659"/>
        <v>1.3398220859910999</v>
      </c>
      <c r="L5167">
        <f>VLOOKUP(D5166,'מדדים וריביות'!B:C,2)</f>
        <v>27191794.767542701</v>
      </c>
      <c r="M5167" s="30">
        <f t="shared" si="664"/>
        <v>0</v>
      </c>
      <c r="O5167" s="39">
        <f t="shared" si="661"/>
        <v>0</v>
      </c>
      <c r="P5167" s="39">
        <f t="shared" si="665"/>
        <v>0</v>
      </c>
      <c r="Q5167" s="39">
        <f t="shared" si="662"/>
        <v>0</v>
      </c>
      <c r="R5167" s="41">
        <f t="shared" si="663"/>
        <v>0</v>
      </c>
    </row>
    <row r="5168" spans="4:18" x14ac:dyDescent="0.25">
      <c r="D5168" s="1">
        <v>38033</v>
      </c>
      <c r="E5168" s="1">
        <f t="shared" si="660"/>
        <v>38018</v>
      </c>
      <c r="F5168" s="30">
        <f t="shared" si="658"/>
        <v>0</v>
      </c>
      <c r="H5168" s="42">
        <f>IF(DAY(D5168)&gt;14,VLOOKUP(DATE(YEAR(E5168),MONTH(E5168)-1,DAY(1)),'מדדים וריביות'!B:C,2,FALSE),VLOOKUP(DATE(YEAR(E5168),MONTH(E5168)-2,DAY(1)),'מדדים וריביות'!B:C,2,FALSE))</f>
        <v>27137082.906843401</v>
      </c>
      <c r="I5168" s="43">
        <f>'ריבית יומית'!D5162</f>
        <v>1.3619569924006036E-4</v>
      </c>
      <c r="J5168" s="29">
        <f t="shared" si="659"/>
        <v>1.3396396328345763</v>
      </c>
      <c r="L5168">
        <f>VLOOKUP(D5167,'מדדים וריביות'!B:C,2)</f>
        <v>27191794.767542701</v>
      </c>
      <c r="M5168" s="30">
        <f t="shared" si="664"/>
        <v>0</v>
      </c>
      <c r="O5168" s="39">
        <f t="shared" si="661"/>
        <v>0</v>
      </c>
      <c r="P5168" s="39">
        <f t="shared" si="665"/>
        <v>0</v>
      </c>
      <c r="Q5168" s="39">
        <f t="shared" si="662"/>
        <v>0</v>
      </c>
      <c r="R5168" s="41">
        <f t="shared" si="663"/>
        <v>0</v>
      </c>
    </row>
    <row r="5169" spans="4:18" x14ac:dyDescent="0.25">
      <c r="D5169" s="1">
        <v>38034</v>
      </c>
      <c r="E5169" s="1">
        <f t="shared" si="660"/>
        <v>38018</v>
      </c>
      <c r="F5169" s="30">
        <f t="shared" si="658"/>
        <v>0</v>
      </c>
      <c r="H5169" s="42">
        <f>IF(DAY(D5169)&gt;14,VLOOKUP(DATE(YEAR(E5169),MONTH(E5169)-1,DAY(1)),'מדדים וריביות'!B:C,2,FALSE),VLOOKUP(DATE(YEAR(E5169),MONTH(E5169)-2,DAY(1)),'מדדים וריביות'!B:C,2,FALSE))</f>
        <v>27137082.906843401</v>
      </c>
      <c r="I5169" s="43">
        <f>'ריבית יומית'!D5163</f>
        <v>1.3619569924006036E-4</v>
      </c>
      <c r="J5169" s="29">
        <f t="shared" si="659"/>
        <v>1.3394572045240041</v>
      </c>
      <c r="L5169">
        <f>VLOOKUP(D5168,'מדדים וריביות'!B:C,2)</f>
        <v>27191794.767542701</v>
      </c>
      <c r="M5169" s="30">
        <f t="shared" si="664"/>
        <v>0</v>
      </c>
      <c r="O5169" s="39">
        <f t="shared" si="661"/>
        <v>0</v>
      </c>
      <c r="P5169" s="39">
        <f t="shared" si="665"/>
        <v>0</v>
      </c>
      <c r="Q5169" s="39">
        <f t="shared" si="662"/>
        <v>0</v>
      </c>
      <c r="R5169" s="41">
        <f t="shared" si="663"/>
        <v>0</v>
      </c>
    </row>
    <row r="5170" spans="4:18" x14ac:dyDescent="0.25">
      <c r="D5170" s="1">
        <v>38035</v>
      </c>
      <c r="E5170" s="1">
        <f t="shared" si="660"/>
        <v>38018</v>
      </c>
      <c r="F5170" s="30">
        <f t="shared" si="658"/>
        <v>0</v>
      </c>
      <c r="H5170" s="42">
        <f>IF(DAY(D5170)&gt;14,VLOOKUP(DATE(YEAR(E5170),MONTH(E5170)-1,DAY(1)),'מדדים וריביות'!B:C,2,FALSE),VLOOKUP(DATE(YEAR(E5170),MONTH(E5170)-2,DAY(1)),'מדדים וריביות'!B:C,2,FALSE))</f>
        <v>27137082.906843401</v>
      </c>
      <c r="I5170" s="43">
        <f>'ריבית יומית'!D5164</f>
        <v>1.3619569924006036E-4</v>
      </c>
      <c r="J5170" s="29">
        <f t="shared" si="659"/>
        <v>1.3392748010559996</v>
      </c>
      <c r="L5170">
        <f>VLOOKUP(D5169,'מדדים וריביות'!B:C,2)</f>
        <v>27191794.767542701</v>
      </c>
      <c r="M5170" s="30">
        <f t="shared" si="664"/>
        <v>0</v>
      </c>
      <c r="O5170" s="39">
        <f t="shared" si="661"/>
        <v>0</v>
      </c>
      <c r="P5170" s="39">
        <f t="shared" si="665"/>
        <v>0</v>
      </c>
      <c r="Q5170" s="39">
        <f t="shared" si="662"/>
        <v>0</v>
      </c>
      <c r="R5170" s="41">
        <f t="shared" si="663"/>
        <v>0</v>
      </c>
    </row>
    <row r="5171" spans="4:18" x14ac:dyDescent="0.25">
      <c r="D5171" s="1">
        <v>38036</v>
      </c>
      <c r="E5171" s="1">
        <f t="shared" si="660"/>
        <v>38018</v>
      </c>
      <c r="F5171" s="30">
        <f t="shared" si="658"/>
        <v>0</v>
      </c>
      <c r="H5171" s="42">
        <f>IF(DAY(D5171)&gt;14,VLOOKUP(DATE(YEAR(E5171),MONTH(E5171)-1,DAY(1)),'מדדים וריביות'!B:C,2,FALSE),VLOOKUP(DATE(YEAR(E5171),MONTH(E5171)-2,DAY(1)),'מדדים וריביות'!B:C,2,FALSE))</f>
        <v>27137082.906843401</v>
      </c>
      <c r="I5171" s="43">
        <f>'ריבית יומית'!D5165</f>
        <v>1.3619569924006036E-4</v>
      </c>
      <c r="J5171" s="29">
        <f t="shared" si="659"/>
        <v>1.3390924224271801</v>
      </c>
      <c r="L5171">
        <f>VLOOKUP(D5170,'מדדים וריביות'!B:C,2)</f>
        <v>27191794.767542701</v>
      </c>
      <c r="M5171" s="30">
        <f t="shared" si="664"/>
        <v>0</v>
      </c>
      <c r="O5171" s="39">
        <f t="shared" si="661"/>
        <v>0</v>
      </c>
      <c r="P5171" s="39">
        <f t="shared" si="665"/>
        <v>0</v>
      </c>
      <c r="Q5171" s="39">
        <f t="shared" si="662"/>
        <v>0</v>
      </c>
      <c r="R5171" s="41">
        <f t="shared" si="663"/>
        <v>0</v>
      </c>
    </row>
    <row r="5172" spans="4:18" x14ac:dyDescent="0.25">
      <c r="D5172" s="1">
        <v>38037</v>
      </c>
      <c r="E5172" s="1">
        <f t="shared" si="660"/>
        <v>38018</v>
      </c>
      <c r="F5172" s="30">
        <f t="shared" si="658"/>
        <v>0</v>
      </c>
      <c r="H5172" s="42">
        <f>IF(DAY(D5172)&gt;14,VLOOKUP(DATE(YEAR(E5172),MONTH(E5172)-1,DAY(1)),'מדדים וריביות'!B:C,2,FALSE),VLOOKUP(DATE(YEAR(E5172),MONTH(E5172)-2,DAY(1)),'מדדים וריביות'!B:C,2,FALSE))</f>
        <v>27137082.906843401</v>
      </c>
      <c r="I5172" s="43">
        <f>'ריבית יומית'!D5166</f>
        <v>1.3619569924006036E-4</v>
      </c>
      <c r="J5172" s="29">
        <f t="shared" si="659"/>
        <v>1.3389100686341628</v>
      </c>
      <c r="L5172">
        <f>VLOOKUP(D5171,'מדדים וריביות'!B:C,2)</f>
        <v>27191794.767542701</v>
      </c>
      <c r="M5172" s="30">
        <f t="shared" si="664"/>
        <v>0</v>
      </c>
      <c r="O5172" s="39">
        <f t="shared" si="661"/>
        <v>0</v>
      </c>
      <c r="P5172" s="39">
        <f t="shared" si="665"/>
        <v>0</v>
      </c>
      <c r="Q5172" s="39">
        <f t="shared" si="662"/>
        <v>0</v>
      </c>
      <c r="R5172" s="41">
        <f t="shared" si="663"/>
        <v>0</v>
      </c>
    </row>
    <row r="5173" spans="4:18" x14ac:dyDescent="0.25">
      <c r="D5173" s="1">
        <v>38038</v>
      </c>
      <c r="E5173" s="1">
        <f t="shared" si="660"/>
        <v>38018</v>
      </c>
      <c r="F5173" s="30">
        <f t="shared" si="658"/>
        <v>0</v>
      </c>
      <c r="H5173" s="42">
        <f>IF(DAY(D5173)&gt;14,VLOOKUP(DATE(YEAR(E5173),MONTH(E5173)-1,DAY(1)),'מדדים וריביות'!B:C,2,FALSE),VLOOKUP(DATE(YEAR(E5173),MONTH(E5173)-2,DAY(1)),'מדדים וריביות'!B:C,2,FALSE))</f>
        <v>27137082.906843401</v>
      </c>
      <c r="I5173" s="43">
        <f>'ריבית יומית'!D5167</f>
        <v>1.3619569924006036E-4</v>
      </c>
      <c r="J5173" s="29">
        <f t="shared" si="659"/>
        <v>1.338727739673566</v>
      </c>
      <c r="L5173">
        <f>VLOOKUP(D5172,'מדדים וריביות'!B:C,2)</f>
        <v>27191794.767542701</v>
      </c>
      <c r="M5173" s="30">
        <f t="shared" si="664"/>
        <v>0</v>
      </c>
      <c r="O5173" s="39">
        <f t="shared" si="661"/>
        <v>0</v>
      </c>
      <c r="P5173" s="39">
        <f t="shared" si="665"/>
        <v>0</v>
      </c>
      <c r="Q5173" s="39">
        <f t="shared" si="662"/>
        <v>0</v>
      </c>
      <c r="R5173" s="41">
        <f t="shared" si="663"/>
        <v>0</v>
      </c>
    </row>
    <row r="5174" spans="4:18" x14ac:dyDescent="0.25">
      <c r="D5174" s="1">
        <v>38039</v>
      </c>
      <c r="E5174" s="1">
        <f t="shared" si="660"/>
        <v>38018</v>
      </c>
      <c r="F5174" s="30">
        <f t="shared" si="658"/>
        <v>0</v>
      </c>
      <c r="H5174" s="42">
        <f>IF(DAY(D5174)&gt;14,VLOOKUP(DATE(YEAR(E5174),MONTH(E5174)-1,DAY(1)),'מדדים וריביות'!B:C,2,FALSE),VLOOKUP(DATE(YEAR(E5174),MONTH(E5174)-2,DAY(1)),'מדדים וריביות'!B:C,2,FALSE))</f>
        <v>27137082.906843401</v>
      </c>
      <c r="I5174" s="43">
        <f>'ריבית יומית'!D5168</f>
        <v>1.3619569924006036E-4</v>
      </c>
      <c r="J5174" s="29">
        <f t="shared" si="659"/>
        <v>1.3385454355420077</v>
      </c>
      <c r="L5174">
        <f>VLOOKUP(D5173,'מדדים וריביות'!B:C,2)</f>
        <v>27191794.767542701</v>
      </c>
      <c r="M5174" s="30">
        <f t="shared" si="664"/>
        <v>0</v>
      </c>
      <c r="O5174" s="39">
        <f t="shared" si="661"/>
        <v>0</v>
      </c>
      <c r="P5174" s="39">
        <f t="shared" si="665"/>
        <v>0</v>
      </c>
      <c r="Q5174" s="39">
        <f t="shared" si="662"/>
        <v>0</v>
      </c>
      <c r="R5174" s="41">
        <f t="shared" si="663"/>
        <v>0</v>
      </c>
    </row>
    <row r="5175" spans="4:18" x14ac:dyDescent="0.25">
      <c r="D5175" s="1">
        <v>38040</v>
      </c>
      <c r="E5175" s="1">
        <f t="shared" si="660"/>
        <v>38018</v>
      </c>
      <c r="F5175" s="30">
        <f t="shared" si="658"/>
        <v>0</v>
      </c>
      <c r="H5175" s="42">
        <f>IF(DAY(D5175)&gt;14,VLOOKUP(DATE(YEAR(E5175),MONTH(E5175)-1,DAY(1)),'מדדים וריביות'!B:C,2,FALSE),VLOOKUP(DATE(YEAR(E5175),MONTH(E5175)-2,DAY(1)),'מדדים וריביות'!B:C,2,FALSE))</f>
        <v>27137082.906843401</v>
      </c>
      <c r="I5175" s="43">
        <f>'ריבית יומית'!D5169</f>
        <v>1.3619569924006036E-4</v>
      </c>
      <c r="J5175" s="29">
        <f t="shared" si="659"/>
        <v>1.3383631562361069</v>
      </c>
      <c r="L5175">
        <f>VLOOKUP(D5174,'מדדים וריביות'!B:C,2)</f>
        <v>27191794.767542701</v>
      </c>
      <c r="M5175" s="30">
        <f t="shared" si="664"/>
        <v>0</v>
      </c>
      <c r="O5175" s="39">
        <f t="shared" si="661"/>
        <v>0</v>
      </c>
      <c r="P5175" s="39">
        <f t="shared" si="665"/>
        <v>0</v>
      </c>
      <c r="Q5175" s="39">
        <f t="shared" si="662"/>
        <v>0</v>
      </c>
      <c r="R5175" s="41">
        <f t="shared" si="663"/>
        <v>0</v>
      </c>
    </row>
    <row r="5176" spans="4:18" x14ac:dyDescent="0.25">
      <c r="D5176" s="1">
        <v>38041</v>
      </c>
      <c r="E5176" s="1">
        <f t="shared" si="660"/>
        <v>38018</v>
      </c>
      <c r="F5176" s="30">
        <f t="shared" si="658"/>
        <v>0</v>
      </c>
      <c r="H5176" s="42">
        <f>IF(DAY(D5176)&gt;14,VLOOKUP(DATE(YEAR(E5176),MONTH(E5176)-1,DAY(1)),'מדדים וריביות'!B:C,2,FALSE),VLOOKUP(DATE(YEAR(E5176),MONTH(E5176)-2,DAY(1)),'מדדים וריביות'!B:C,2,FALSE))</f>
        <v>27137082.906843401</v>
      </c>
      <c r="I5176" s="43">
        <f>'ריבית יומית'!D5170</f>
        <v>1.3619569924006036E-4</v>
      </c>
      <c r="J5176" s="29">
        <f t="shared" si="659"/>
        <v>1.3381809017524831</v>
      </c>
      <c r="L5176">
        <f>VLOOKUP(D5175,'מדדים וריביות'!B:C,2)</f>
        <v>27191794.767542701</v>
      </c>
      <c r="M5176" s="30">
        <f t="shared" si="664"/>
        <v>0</v>
      </c>
      <c r="O5176" s="39">
        <f t="shared" si="661"/>
        <v>0</v>
      </c>
      <c r="P5176" s="39">
        <f t="shared" si="665"/>
        <v>0</v>
      </c>
      <c r="Q5176" s="39">
        <f t="shared" si="662"/>
        <v>0</v>
      </c>
      <c r="R5176" s="41">
        <f t="shared" si="663"/>
        <v>0</v>
      </c>
    </row>
    <row r="5177" spans="4:18" x14ac:dyDescent="0.25">
      <c r="D5177" s="1">
        <v>38042</v>
      </c>
      <c r="E5177" s="1">
        <f t="shared" si="660"/>
        <v>38018</v>
      </c>
      <c r="F5177" s="30">
        <f t="shared" si="658"/>
        <v>0</v>
      </c>
      <c r="H5177" s="42">
        <f>IF(DAY(D5177)&gt;14,VLOOKUP(DATE(YEAR(E5177),MONTH(E5177)-1,DAY(1)),'מדדים וריביות'!B:C,2,FALSE),VLOOKUP(DATE(YEAR(E5177),MONTH(E5177)-2,DAY(1)),'מדדים וריביות'!B:C,2,FALSE))</f>
        <v>27137082.906843401</v>
      </c>
      <c r="I5177" s="43">
        <f>'ריבית יומית'!D5171</f>
        <v>1.3619569924006036E-4</v>
      </c>
      <c r="J5177" s="29">
        <f t="shared" si="659"/>
        <v>1.3379986720877557</v>
      </c>
      <c r="L5177">
        <f>VLOOKUP(D5176,'מדדים וריביות'!B:C,2)</f>
        <v>27191794.767542701</v>
      </c>
      <c r="M5177" s="30">
        <f t="shared" si="664"/>
        <v>0</v>
      </c>
      <c r="O5177" s="39">
        <f t="shared" si="661"/>
        <v>0</v>
      </c>
      <c r="P5177" s="39">
        <f t="shared" si="665"/>
        <v>0</v>
      </c>
      <c r="Q5177" s="39">
        <f t="shared" si="662"/>
        <v>0</v>
      </c>
      <c r="R5177" s="41">
        <f t="shared" si="663"/>
        <v>0</v>
      </c>
    </row>
    <row r="5178" spans="4:18" x14ac:dyDescent="0.25">
      <c r="D5178" s="1">
        <v>38043</v>
      </c>
      <c r="E5178" s="1">
        <f t="shared" si="660"/>
        <v>38018</v>
      </c>
      <c r="F5178" s="30">
        <f t="shared" si="658"/>
        <v>0</v>
      </c>
      <c r="H5178" s="42">
        <f>IF(DAY(D5178)&gt;14,VLOOKUP(DATE(YEAR(E5178),MONTH(E5178)-1,DAY(1)),'מדדים וריביות'!B:C,2,FALSE),VLOOKUP(DATE(YEAR(E5178),MONTH(E5178)-2,DAY(1)),'מדדים וריביות'!B:C,2,FALSE))</f>
        <v>27137082.906843401</v>
      </c>
      <c r="I5178" s="43">
        <f>'ריבית יומית'!D5172</f>
        <v>1.3619569924006036E-4</v>
      </c>
      <c r="J5178" s="29">
        <f t="shared" si="659"/>
        <v>1.3378164672385453</v>
      </c>
      <c r="L5178">
        <f>VLOOKUP(D5177,'מדדים וריביות'!B:C,2)</f>
        <v>27191794.767542701</v>
      </c>
      <c r="M5178" s="30">
        <f t="shared" si="664"/>
        <v>0</v>
      </c>
      <c r="O5178" s="39">
        <f t="shared" si="661"/>
        <v>0</v>
      </c>
      <c r="P5178" s="39">
        <f t="shared" si="665"/>
        <v>0</v>
      </c>
      <c r="Q5178" s="39">
        <f t="shared" si="662"/>
        <v>0</v>
      </c>
      <c r="R5178" s="41">
        <f t="shared" si="663"/>
        <v>0</v>
      </c>
    </row>
    <row r="5179" spans="4:18" x14ac:dyDescent="0.25">
      <c r="D5179" s="1">
        <v>38044</v>
      </c>
      <c r="E5179" s="1">
        <f t="shared" si="660"/>
        <v>38018</v>
      </c>
      <c r="F5179" s="30">
        <f t="shared" si="658"/>
        <v>0</v>
      </c>
      <c r="H5179" s="42">
        <f>IF(DAY(D5179)&gt;14,VLOOKUP(DATE(YEAR(E5179),MONTH(E5179)-1,DAY(1)),'מדדים וריביות'!B:C,2,FALSE),VLOOKUP(DATE(YEAR(E5179),MONTH(E5179)-2,DAY(1)),'מדדים וריביות'!B:C,2,FALSE))</f>
        <v>27137082.906843401</v>
      </c>
      <c r="I5179" s="43">
        <f>'ריבית יומית'!D5173</f>
        <v>1.3619569924006036E-4</v>
      </c>
      <c r="J5179" s="29">
        <f t="shared" si="659"/>
        <v>1.3376342872014724</v>
      </c>
      <c r="L5179">
        <f>VLOOKUP(D5178,'מדדים וריביות'!B:C,2)</f>
        <v>27191794.767542701</v>
      </c>
      <c r="M5179" s="30">
        <f t="shared" si="664"/>
        <v>0</v>
      </c>
      <c r="O5179" s="39">
        <f t="shared" si="661"/>
        <v>0</v>
      </c>
      <c r="P5179" s="39">
        <f t="shared" si="665"/>
        <v>0</v>
      </c>
      <c r="Q5179" s="39">
        <f t="shared" si="662"/>
        <v>0</v>
      </c>
      <c r="R5179" s="41">
        <f t="shared" si="663"/>
        <v>0</v>
      </c>
    </row>
    <row r="5180" spans="4:18" x14ac:dyDescent="0.25">
      <c r="D5180" s="1">
        <v>38045</v>
      </c>
      <c r="E5180" s="1">
        <f t="shared" si="660"/>
        <v>38018</v>
      </c>
      <c r="F5180" s="30">
        <f t="shared" si="658"/>
        <v>0</v>
      </c>
      <c r="H5180" s="42">
        <f>IF(DAY(D5180)&gt;14,VLOOKUP(DATE(YEAR(E5180),MONTH(E5180)-1,DAY(1)),'מדדים וריביות'!B:C,2,FALSE),VLOOKUP(DATE(YEAR(E5180),MONTH(E5180)-2,DAY(1)),'מדדים וריביות'!B:C,2,FALSE))</f>
        <v>27137082.906843401</v>
      </c>
      <c r="I5180" s="43">
        <f>'ריבית יומית'!D5174</f>
        <v>1.3619569924006036E-4</v>
      </c>
      <c r="J5180" s="29">
        <f t="shared" si="659"/>
        <v>1.3374521319731583</v>
      </c>
      <c r="L5180">
        <f>VLOOKUP(D5179,'מדדים וריביות'!B:C,2)</f>
        <v>27191794.767542701</v>
      </c>
      <c r="M5180" s="30">
        <f t="shared" si="664"/>
        <v>0</v>
      </c>
      <c r="O5180" s="39">
        <f t="shared" si="661"/>
        <v>0</v>
      </c>
      <c r="P5180" s="39">
        <f t="shared" si="665"/>
        <v>0</v>
      </c>
      <c r="Q5180" s="39">
        <f t="shared" si="662"/>
        <v>0</v>
      </c>
      <c r="R5180" s="41">
        <f t="shared" si="663"/>
        <v>0</v>
      </c>
    </row>
    <row r="5181" spans="4:18" x14ac:dyDescent="0.25">
      <c r="D5181" s="1">
        <v>38046</v>
      </c>
      <c r="E5181" s="1">
        <f t="shared" si="660"/>
        <v>38018</v>
      </c>
      <c r="F5181" s="30">
        <f t="shared" si="658"/>
        <v>0</v>
      </c>
      <c r="H5181" s="42">
        <f>IF(DAY(D5181)&gt;14,VLOOKUP(DATE(YEAR(E5181),MONTH(E5181)-1,DAY(1)),'מדדים וריביות'!B:C,2,FALSE),VLOOKUP(DATE(YEAR(E5181),MONTH(E5181)-2,DAY(1)),'מדדים וריביות'!B:C,2,FALSE))</f>
        <v>27137082.906843401</v>
      </c>
      <c r="I5181" s="43">
        <f>'ריבית יומית'!D5175</f>
        <v>1.3619569924006036E-4</v>
      </c>
      <c r="J5181" s="29">
        <f t="shared" si="659"/>
        <v>1.3372700015502244</v>
      </c>
      <c r="L5181">
        <f>VLOOKUP(D5180,'מדדים וריביות'!B:C,2)</f>
        <v>27191794.767542701</v>
      </c>
      <c r="M5181" s="30">
        <f t="shared" si="664"/>
        <v>0</v>
      </c>
      <c r="O5181" s="39">
        <f t="shared" si="661"/>
        <v>0</v>
      </c>
      <c r="P5181" s="39">
        <f t="shared" si="665"/>
        <v>0</v>
      </c>
      <c r="Q5181" s="39">
        <f t="shared" si="662"/>
        <v>0</v>
      </c>
      <c r="R5181" s="41">
        <f t="shared" si="663"/>
        <v>0</v>
      </c>
    </row>
    <row r="5182" spans="4:18" x14ac:dyDescent="0.25">
      <c r="D5182" s="1">
        <v>38047</v>
      </c>
      <c r="E5182" s="1">
        <f t="shared" si="660"/>
        <v>38047</v>
      </c>
      <c r="F5182" s="30">
        <f t="shared" si="658"/>
        <v>0</v>
      </c>
      <c r="H5182" s="42">
        <f>IF(DAY(D5182)&gt;14,VLOOKUP(DATE(YEAR(E5182),MONTH(E5182)-1,DAY(1)),'מדדים וריביות'!B:C,2,FALSE),VLOOKUP(DATE(YEAR(E5182),MONTH(E5182)-2,DAY(1)),'מדדים וריביות'!B:C,2,FALSE))</f>
        <v>27137082.906843401</v>
      </c>
      <c r="I5182" s="43">
        <f>'ריבית יומית'!D5176</f>
        <v>1.3619569924006036E-4</v>
      </c>
      <c r="J5182" s="29">
        <f t="shared" si="659"/>
        <v>1.3370878959292929</v>
      </c>
      <c r="L5182">
        <f>VLOOKUP(D5181,'מדדים וריביות'!B:C,2)</f>
        <v>27191794.767542701</v>
      </c>
      <c r="M5182" s="30">
        <f t="shared" si="664"/>
        <v>0</v>
      </c>
      <c r="O5182" s="39">
        <f t="shared" si="661"/>
        <v>0</v>
      </c>
      <c r="P5182" s="39">
        <f t="shared" si="665"/>
        <v>0</v>
      </c>
      <c r="Q5182" s="39">
        <f t="shared" si="662"/>
        <v>0</v>
      </c>
      <c r="R5182" s="41">
        <f t="shared" si="663"/>
        <v>0</v>
      </c>
    </row>
    <row r="5183" spans="4:18" x14ac:dyDescent="0.25">
      <c r="D5183" s="1">
        <v>38048</v>
      </c>
      <c r="E5183" s="1">
        <f t="shared" si="660"/>
        <v>38047</v>
      </c>
      <c r="F5183" s="30">
        <f t="shared" si="658"/>
        <v>0</v>
      </c>
      <c r="H5183" s="42">
        <f>IF(DAY(D5183)&gt;14,VLOOKUP(DATE(YEAR(E5183),MONTH(E5183)-1,DAY(1)),'מדדים וריביות'!B:C,2,FALSE),VLOOKUP(DATE(YEAR(E5183),MONTH(E5183)-2,DAY(1)),'מדדים וריביות'!B:C,2,FALSE))</f>
        <v>27137082.906843401</v>
      </c>
      <c r="I5183" s="43">
        <f>'ריבית יומית'!D5177</f>
        <v>1.3619569924006036E-4</v>
      </c>
      <c r="J5183" s="29">
        <f t="shared" si="659"/>
        <v>1.3369058151069864</v>
      </c>
      <c r="L5183">
        <f>VLOOKUP(D5182,'מדדים וריביות'!B:C,2)</f>
        <v>27164438.837193001</v>
      </c>
      <c r="M5183" s="30">
        <f t="shared" si="664"/>
        <v>0</v>
      </c>
      <c r="O5183" s="39">
        <f t="shared" si="661"/>
        <v>0</v>
      </c>
      <c r="P5183" s="39">
        <f t="shared" si="665"/>
        <v>0</v>
      </c>
      <c r="Q5183" s="39">
        <f t="shared" si="662"/>
        <v>0</v>
      </c>
      <c r="R5183" s="41">
        <f t="shared" si="663"/>
        <v>0</v>
      </c>
    </row>
    <row r="5184" spans="4:18" x14ac:dyDescent="0.25">
      <c r="D5184" s="1">
        <v>38049</v>
      </c>
      <c r="E5184" s="1">
        <f t="shared" si="660"/>
        <v>38047</v>
      </c>
      <c r="F5184" s="30">
        <f t="shared" ref="F5184:F5247" si="666">M5183</f>
        <v>0</v>
      </c>
      <c r="H5184" s="42">
        <f>IF(DAY(D5184)&gt;14,VLOOKUP(DATE(YEAR(E5184),MONTH(E5184)-1,DAY(1)),'מדדים וריביות'!B:C,2,FALSE),VLOOKUP(DATE(YEAR(E5184),MONTH(E5184)-2,DAY(1)),'מדדים וריביות'!B:C,2,FALSE))</f>
        <v>27137082.906843401</v>
      </c>
      <c r="I5184" s="43">
        <f>'ריבית יומית'!D5178</f>
        <v>1.3619569924006036E-4</v>
      </c>
      <c r="J5184" s="29">
        <f t="shared" si="659"/>
        <v>1.3367237590799277</v>
      </c>
      <c r="L5184">
        <f>VLOOKUP(D5183,'מדדים וריביות'!B:C,2)</f>
        <v>27164438.837193001</v>
      </c>
      <c r="M5184" s="30">
        <f t="shared" si="664"/>
        <v>0</v>
      </c>
      <c r="O5184" s="39">
        <f t="shared" si="661"/>
        <v>0</v>
      </c>
      <c r="P5184" s="39">
        <f t="shared" si="665"/>
        <v>0</v>
      </c>
      <c r="Q5184" s="39">
        <f t="shared" si="662"/>
        <v>0</v>
      </c>
      <c r="R5184" s="41">
        <f t="shared" si="663"/>
        <v>0</v>
      </c>
    </row>
    <row r="5185" spans="4:18" x14ac:dyDescent="0.25">
      <c r="D5185" s="1">
        <v>38050</v>
      </c>
      <c r="E5185" s="1">
        <f t="shared" si="660"/>
        <v>38047</v>
      </c>
      <c r="F5185" s="30">
        <f t="shared" si="666"/>
        <v>0</v>
      </c>
      <c r="H5185" s="42">
        <f>IF(DAY(D5185)&gt;14,VLOOKUP(DATE(YEAR(E5185),MONTH(E5185)-1,DAY(1)),'מדדים וריביות'!B:C,2,FALSE),VLOOKUP(DATE(YEAR(E5185),MONTH(E5185)-2,DAY(1)),'מדדים וריביות'!B:C,2,FALSE))</f>
        <v>27137082.906843401</v>
      </c>
      <c r="I5185" s="43">
        <f>'ריבית יומית'!D5179</f>
        <v>1.3619569924006036E-4</v>
      </c>
      <c r="J5185" s="29">
        <f t="shared" si="659"/>
        <v>1.3365417278447405</v>
      </c>
      <c r="L5185">
        <f>VLOOKUP(D5184,'מדדים וריביות'!B:C,2)</f>
        <v>27164438.837193001</v>
      </c>
      <c r="M5185" s="30">
        <f t="shared" si="664"/>
        <v>0</v>
      </c>
      <c r="O5185" s="39">
        <f t="shared" si="661"/>
        <v>0</v>
      </c>
      <c r="P5185" s="39">
        <f t="shared" si="665"/>
        <v>0</v>
      </c>
      <c r="Q5185" s="39">
        <f t="shared" si="662"/>
        <v>0</v>
      </c>
      <c r="R5185" s="41">
        <f t="shared" si="663"/>
        <v>0</v>
      </c>
    </row>
    <row r="5186" spans="4:18" x14ac:dyDescent="0.25">
      <c r="D5186" s="1">
        <v>38051</v>
      </c>
      <c r="E5186" s="1">
        <f t="shared" si="660"/>
        <v>38047</v>
      </c>
      <c r="F5186" s="30">
        <f t="shared" si="666"/>
        <v>0</v>
      </c>
      <c r="H5186" s="42">
        <f>IF(DAY(D5186)&gt;14,VLOOKUP(DATE(YEAR(E5186),MONTH(E5186)-1,DAY(1)),'מדדים וריביות'!B:C,2,FALSE),VLOOKUP(DATE(YEAR(E5186),MONTH(E5186)-2,DAY(1)),'מדדים וריביות'!B:C,2,FALSE))</f>
        <v>27137082.906843401</v>
      </c>
      <c r="I5186" s="43">
        <f>'ריבית יומית'!D5180</f>
        <v>1.3619569924006036E-4</v>
      </c>
      <c r="J5186" s="29">
        <f t="shared" si="659"/>
        <v>1.3363597213980485</v>
      </c>
      <c r="L5186">
        <f>VLOOKUP(D5185,'מדדים וריביות'!B:C,2)</f>
        <v>27164438.837193001</v>
      </c>
      <c r="M5186" s="30">
        <f t="shared" si="664"/>
        <v>0</v>
      </c>
      <c r="O5186" s="39">
        <f t="shared" si="661"/>
        <v>0</v>
      </c>
      <c r="P5186" s="39">
        <f t="shared" si="665"/>
        <v>0</v>
      </c>
      <c r="Q5186" s="39">
        <f t="shared" si="662"/>
        <v>0</v>
      </c>
      <c r="R5186" s="41">
        <f t="shared" si="663"/>
        <v>0</v>
      </c>
    </row>
    <row r="5187" spans="4:18" x14ac:dyDescent="0.25">
      <c r="D5187" s="1">
        <v>38052</v>
      </c>
      <c r="E5187" s="1">
        <f t="shared" si="660"/>
        <v>38047</v>
      </c>
      <c r="F5187" s="30">
        <f t="shared" si="666"/>
        <v>0</v>
      </c>
      <c r="H5187" s="42">
        <f>IF(DAY(D5187)&gt;14,VLOOKUP(DATE(YEAR(E5187),MONTH(E5187)-1,DAY(1)),'מדדים וריביות'!B:C,2,FALSE),VLOOKUP(DATE(YEAR(E5187),MONTH(E5187)-2,DAY(1)),'מדדים וריביות'!B:C,2,FALSE))</f>
        <v>27137082.906843401</v>
      </c>
      <c r="I5187" s="43">
        <f>'ריבית יומית'!D5181</f>
        <v>1.3619569924006036E-4</v>
      </c>
      <c r="J5187" s="29">
        <f t="shared" si="659"/>
        <v>1.336177739736476</v>
      </c>
      <c r="L5187">
        <f>VLOOKUP(D5186,'מדדים וריביות'!B:C,2)</f>
        <v>27164438.837193001</v>
      </c>
      <c r="M5187" s="30">
        <f t="shared" si="664"/>
        <v>0</v>
      </c>
      <c r="O5187" s="39">
        <f t="shared" si="661"/>
        <v>0</v>
      </c>
      <c r="P5187" s="39">
        <f t="shared" si="665"/>
        <v>0</v>
      </c>
      <c r="Q5187" s="39">
        <f t="shared" si="662"/>
        <v>0</v>
      </c>
      <c r="R5187" s="41">
        <f t="shared" si="663"/>
        <v>0</v>
      </c>
    </row>
    <row r="5188" spans="4:18" x14ac:dyDescent="0.25">
      <c r="D5188" s="1">
        <v>38053</v>
      </c>
      <c r="E5188" s="1">
        <f t="shared" si="660"/>
        <v>38047</v>
      </c>
      <c r="F5188" s="30">
        <f t="shared" si="666"/>
        <v>0</v>
      </c>
      <c r="H5188" s="42">
        <f>IF(DAY(D5188)&gt;14,VLOOKUP(DATE(YEAR(E5188),MONTH(E5188)-1,DAY(1)),'מדדים וריביות'!B:C,2,FALSE),VLOOKUP(DATE(YEAR(E5188),MONTH(E5188)-2,DAY(1)),'מדדים וריביות'!B:C,2,FALSE))</f>
        <v>27137082.906843401</v>
      </c>
      <c r="I5188" s="43">
        <f>'ריבית יומית'!D5182</f>
        <v>1.3619569924006036E-4</v>
      </c>
      <c r="J5188" s="29">
        <f t="shared" si="659"/>
        <v>1.335995782856648</v>
      </c>
      <c r="L5188">
        <f>VLOOKUP(D5187,'מדדים וריביות'!B:C,2)</f>
        <v>27164438.837193001</v>
      </c>
      <c r="M5188" s="30">
        <f t="shared" si="664"/>
        <v>0</v>
      </c>
      <c r="O5188" s="39">
        <f t="shared" si="661"/>
        <v>0</v>
      </c>
      <c r="P5188" s="39">
        <f t="shared" si="665"/>
        <v>0</v>
      </c>
      <c r="Q5188" s="39">
        <f t="shared" si="662"/>
        <v>0</v>
      </c>
      <c r="R5188" s="41">
        <f t="shared" si="663"/>
        <v>0</v>
      </c>
    </row>
    <row r="5189" spans="4:18" x14ac:dyDescent="0.25">
      <c r="D5189" s="1">
        <v>38054</v>
      </c>
      <c r="E5189" s="1">
        <f t="shared" si="660"/>
        <v>38047</v>
      </c>
      <c r="F5189" s="30">
        <f t="shared" si="666"/>
        <v>0</v>
      </c>
      <c r="H5189" s="42">
        <f>IF(DAY(D5189)&gt;14,VLOOKUP(DATE(YEAR(E5189),MONTH(E5189)-1,DAY(1)),'מדדים וריביות'!B:C,2,FALSE),VLOOKUP(DATE(YEAR(E5189),MONTH(E5189)-2,DAY(1)),'מדדים וריביות'!B:C,2,FALSE))</f>
        <v>27137082.906843401</v>
      </c>
      <c r="I5189" s="43">
        <f>'ריבית יומית'!D5183</f>
        <v>1.3619569924006036E-4</v>
      </c>
      <c r="J5189" s="29">
        <f t="shared" si="659"/>
        <v>1.3358138507551898</v>
      </c>
      <c r="L5189">
        <f>VLOOKUP(D5188,'מדדים וריביות'!B:C,2)</f>
        <v>27164438.837193001</v>
      </c>
      <c r="M5189" s="30">
        <f t="shared" si="664"/>
        <v>0</v>
      </c>
      <c r="O5189" s="39">
        <f t="shared" si="661"/>
        <v>0</v>
      </c>
      <c r="P5189" s="39">
        <f t="shared" si="665"/>
        <v>0</v>
      </c>
      <c r="Q5189" s="39">
        <f t="shared" si="662"/>
        <v>0</v>
      </c>
      <c r="R5189" s="41">
        <f t="shared" si="663"/>
        <v>0</v>
      </c>
    </row>
    <row r="5190" spans="4:18" x14ac:dyDescent="0.25">
      <c r="D5190" s="1">
        <v>38055</v>
      </c>
      <c r="E5190" s="1">
        <f t="shared" si="660"/>
        <v>38047</v>
      </c>
      <c r="F5190" s="30">
        <f t="shared" si="666"/>
        <v>0</v>
      </c>
      <c r="H5190" s="42">
        <f>IF(DAY(D5190)&gt;14,VLOOKUP(DATE(YEAR(E5190),MONTH(E5190)-1,DAY(1)),'מדדים וריביות'!B:C,2,FALSE),VLOOKUP(DATE(YEAR(E5190),MONTH(E5190)-2,DAY(1)),'מדדים וריביות'!B:C,2,FALSE))</f>
        <v>27137082.906843401</v>
      </c>
      <c r="I5190" s="43">
        <f>'ריבית יומית'!D5184</f>
        <v>1.3619569924006036E-4</v>
      </c>
      <c r="J5190" s="29">
        <f t="shared" si="659"/>
        <v>1.3356319434287272</v>
      </c>
      <c r="L5190">
        <f>VLOOKUP(D5189,'מדדים וריביות'!B:C,2)</f>
        <v>27164438.837193001</v>
      </c>
      <c r="M5190" s="30">
        <f t="shared" si="664"/>
        <v>0</v>
      </c>
      <c r="O5190" s="39">
        <f t="shared" si="661"/>
        <v>0</v>
      </c>
      <c r="P5190" s="39">
        <f t="shared" si="665"/>
        <v>0</v>
      </c>
      <c r="Q5190" s="39">
        <f t="shared" si="662"/>
        <v>0</v>
      </c>
      <c r="R5190" s="41">
        <f t="shared" si="663"/>
        <v>0</v>
      </c>
    </row>
    <row r="5191" spans="4:18" x14ac:dyDescent="0.25">
      <c r="D5191" s="1">
        <v>38056</v>
      </c>
      <c r="E5191" s="1">
        <f t="shared" si="660"/>
        <v>38047</v>
      </c>
      <c r="F5191" s="30">
        <f t="shared" si="666"/>
        <v>0</v>
      </c>
      <c r="H5191" s="42">
        <f>IF(DAY(D5191)&gt;14,VLOOKUP(DATE(YEAR(E5191),MONTH(E5191)-1,DAY(1)),'מדדים וריביות'!B:C,2,FALSE),VLOOKUP(DATE(YEAR(E5191),MONTH(E5191)-2,DAY(1)),'מדדים וריביות'!B:C,2,FALSE))</f>
        <v>27137082.906843401</v>
      </c>
      <c r="I5191" s="43">
        <f>'ריבית יומית'!D5185</f>
        <v>1.3619569924006036E-4</v>
      </c>
      <c r="J5191" s="29">
        <f t="shared" si="659"/>
        <v>1.3354500608738862</v>
      </c>
      <c r="L5191">
        <f>VLOOKUP(D5190,'מדדים וריביות'!B:C,2)</f>
        <v>27164438.837193001</v>
      </c>
      <c r="M5191" s="30">
        <f t="shared" si="664"/>
        <v>0</v>
      </c>
      <c r="O5191" s="39">
        <f t="shared" si="661"/>
        <v>0</v>
      </c>
      <c r="P5191" s="39">
        <f t="shared" si="665"/>
        <v>0</v>
      </c>
      <c r="Q5191" s="39">
        <f t="shared" si="662"/>
        <v>0</v>
      </c>
      <c r="R5191" s="41">
        <f t="shared" si="663"/>
        <v>0</v>
      </c>
    </row>
    <row r="5192" spans="4:18" x14ac:dyDescent="0.25">
      <c r="D5192" s="1">
        <v>38057</v>
      </c>
      <c r="E5192" s="1">
        <f t="shared" si="660"/>
        <v>38047</v>
      </c>
      <c r="F5192" s="30">
        <f t="shared" si="666"/>
        <v>0</v>
      </c>
      <c r="H5192" s="42">
        <f>IF(DAY(D5192)&gt;14,VLOOKUP(DATE(YEAR(E5192),MONTH(E5192)-1,DAY(1)),'מדדים וריביות'!B:C,2,FALSE),VLOOKUP(DATE(YEAR(E5192),MONTH(E5192)-2,DAY(1)),'מדדים וריביות'!B:C,2,FALSE))</f>
        <v>27137082.906843401</v>
      </c>
      <c r="I5192" s="43">
        <f>'ריבית יומית'!D5186</f>
        <v>1.3619569924006036E-4</v>
      </c>
      <c r="J5192" s="29">
        <f t="shared" si="659"/>
        <v>1.3352682030872938</v>
      </c>
      <c r="L5192">
        <f>VLOOKUP(D5191,'מדדים וריביות'!B:C,2)</f>
        <v>27164438.837193001</v>
      </c>
      <c r="M5192" s="30">
        <f t="shared" si="664"/>
        <v>0</v>
      </c>
      <c r="O5192" s="39">
        <f t="shared" si="661"/>
        <v>0</v>
      </c>
      <c r="P5192" s="39">
        <f t="shared" si="665"/>
        <v>0</v>
      </c>
      <c r="Q5192" s="39">
        <f t="shared" si="662"/>
        <v>0</v>
      </c>
      <c r="R5192" s="41">
        <f t="shared" si="663"/>
        <v>0</v>
      </c>
    </row>
    <row r="5193" spans="4:18" x14ac:dyDescent="0.25">
      <c r="D5193" s="1">
        <v>38058</v>
      </c>
      <c r="E5193" s="1">
        <f t="shared" si="660"/>
        <v>38047</v>
      </c>
      <c r="F5193" s="30">
        <f t="shared" si="666"/>
        <v>0</v>
      </c>
      <c r="H5193" s="42">
        <f>IF(DAY(D5193)&gt;14,VLOOKUP(DATE(YEAR(E5193),MONTH(E5193)-1,DAY(1)),'מדדים וריביות'!B:C,2,FALSE),VLOOKUP(DATE(YEAR(E5193),MONTH(E5193)-2,DAY(1)),'מדדים וריביות'!B:C,2,FALSE))</f>
        <v>27137082.906843401</v>
      </c>
      <c r="I5193" s="43">
        <f>'ריבית יומית'!D5187</f>
        <v>1.3619569924006036E-4</v>
      </c>
      <c r="J5193" s="29">
        <f t="shared" ref="J5193:J5256" si="667">J5194*(1+I5193)</f>
        <v>1.3350863700655768</v>
      </c>
      <c r="L5193">
        <f>VLOOKUP(D5192,'מדדים וריביות'!B:C,2)</f>
        <v>27164438.837193001</v>
      </c>
      <c r="M5193" s="30">
        <f t="shared" si="664"/>
        <v>0</v>
      </c>
      <c r="O5193" s="39">
        <f t="shared" si="661"/>
        <v>0</v>
      </c>
      <c r="P5193" s="39">
        <f t="shared" si="665"/>
        <v>0</v>
      </c>
      <c r="Q5193" s="39">
        <f t="shared" si="662"/>
        <v>0</v>
      </c>
      <c r="R5193" s="41">
        <f t="shared" si="663"/>
        <v>0</v>
      </c>
    </row>
    <row r="5194" spans="4:18" x14ac:dyDescent="0.25">
      <c r="D5194" s="1">
        <v>38059</v>
      </c>
      <c r="E5194" s="1">
        <f t="shared" ref="E5194:E5257" si="668">DATE(YEAR(D5194),MONTH(D5194),DAY(1))</f>
        <v>38047</v>
      </c>
      <c r="F5194" s="30">
        <f t="shared" si="666"/>
        <v>0</v>
      </c>
      <c r="H5194" s="42">
        <f>IF(DAY(D5194)&gt;14,VLOOKUP(DATE(YEAR(E5194),MONTH(E5194)-1,DAY(1)),'מדדים וריביות'!B:C,2,FALSE),VLOOKUP(DATE(YEAR(E5194),MONTH(E5194)-2,DAY(1)),'מדדים וריביות'!B:C,2,FALSE))</f>
        <v>27137082.906843401</v>
      </c>
      <c r="I5194" s="43">
        <f>'ריבית יומית'!D5188</f>
        <v>1.3619569924006036E-4</v>
      </c>
      <c r="J5194" s="29">
        <f t="shared" si="667"/>
        <v>1.334904561805363</v>
      </c>
      <c r="L5194">
        <f>VLOOKUP(D5193,'מדדים וריביות'!B:C,2)</f>
        <v>27164438.837193001</v>
      </c>
      <c r="M5194" s="30">
        <f t="shared" si="664"/>
        <v>0</v>
      </c>
      <c r="O5194" s="39">
        <f t="shared" ref="O5194:O5257" si="669">$D$4/H5194*G5194-G5194</f>
        <v>0</v>
      </c>
      <c r="P5194" s="39">
        <f t="shared" si="665"/>
        <v>0</v>
      </c>
      <c r="Q5194" s="39">
        <f t="shared" ref="Q5194:Q5257" si="670">$D$4/H5194*P5194-P5194</f>
        <v>0</v>
      </c>
      <c r="R5194" s="41">
        <f t="shared" ref="R5194:R5257" si="671">SUM(O5194:Q5194)</f>
        <v>0</v>
      </c>
    </row>
    <row r="5195" spans="4:18" x14ac:dyDescent="0.25">
      <c r="D5195" s="1">
        <v>38060</v>
      </c>
      <c r="E5195" s="1">
        <f t="shared" si="668"/>
        <v>38047</v>
      </c>
      <c r="F5195" s="30">
        <f t="shared" si="666"/>
        <v>0</v>
      </c>
      <c r="H5195" s="42">
        <f>IF(DAY(D5195)&gt;14,VLOOKUP(DATE(YEAR(E5195),MONTH(E5195)-1,DAY(1)),'מדדים וריביות'!B:C,2,FALSE),VLOOKUP(DATE(YEAR(E5195),MONTH(E5195)-2,DAY(1)),'מדדים וריביות'!B:C,2,FALSE))</f>
        <v>27137082.906843401</v>
      </c>
      <c r="I5195" s="43">
        <f>'ריבית יומית'!D5189</f>
        <v>1.3619569924006036E-4</v>
      </c>
      <c r="J5195" s="29">
        <f t="shared" si="667"/>
        <v>1.3347227783032802</v>
      </c>
      <c r="L5195">
        <f>VLOOKUP(D5194,'מדדים וריביות'!B:C,2)</f>
        <v>27164438.837193001</v>
      </c>
      <c r="M5195" s="30">
        <f t="shared" si="664"/>
        <v>0</v>
      </c>
      <c r="O5195" s="39">
        <f t="shared" si="669"/>
        <v>0</v>
      </c>
      <c r="P5195" s="39">
        <f t="shared" si="665"/>
        <v>0</v>
      </c>
      <c r="Q5195" s="39">
        <f t="shared" si="670"/>
        <v>0</v>
      </c>
      <c r="R5195" s="41">
        <f t="shared" si="671"/>
        <v>0</v>
      </c>
    </row>
    <row r="5196" spans="4:18" x14ac:dyDescent="0.25">
      <c r="D5196" s="1">
        <v>38061</v>
      </c>
      <c r="E5196" s="1">
        <f t="shared" si="668"/>
        <v>38047</v>
      </c>
      <c r="F5196" s="30">
        <f t="shared" si="666"/>
        <v>0</v>
      </c>
      <c r="H5196" s="42">
        <f>IF(DAY(D5196)&gt;14,VLOOKUP(DATE(YEAR(E5196),MONTH(E5196)-1,DAY(1)),'מדדים וריביות'!B:C,2,FALSE),VLOOKUP(DATE(YEAR(E5196),MONTH(E5196)-2,DAY(1)),'מדדים וריביות'!B:C,2,FALSE))</f>
        <v>27191794.767542701</v>
      </c>
      <c r="I5196" s="43">
        <f>'ריבית יומית'!D5190</f>
        <v>1.3619569924006036E-4</v>
      </c>
      <c r="J5196" s="29">
        <f t="shared" si="667"/>
        <v>1.3345410195559573</v>
      </c>
      <c r="L5196">
        <f>VLOOKUP(D5195,'מדדים וריביות'!B:C,2)</f>
        <v>27164438.837193001</v>
      </c>
      <c r="M5196" s="30">
        <f t="shared" ref="M5196:M5259" si="672">F5196*(1+I5196)*L5196/H5196+G5196-K5196</f>
        <v>0</v>
      </c>
      <c r="O5196" s="39">
        <f t="shared" si="669"/>
        <v>0</v>
      </c>
      <c r="P5196" s="39">
        <f t="shared" si="665"/>
        <v>0</v>
      </c>
      <c r="Q5196" s="39">
        <f t="shared" si="670"/>
        <v>0</v>
      </c>
      <c r="R5196" s="41">
        <f t="shared" si="671"/>
        <v>0</v>
      </c>
    </row>
    <row r="5197" spans="4:18" x14ac:dyDescent="0.25">
      <c r="D5197" s="1">
        <v>38062</v>
      </c>
      <c r="E5197" s="1">
        <f t="shared" si="668"/>
        <v>38047</v>
      </c>
      <c r="F5197" s="30">
        <f t="shared" si="666"/>
        <v>0</v>
      </c>
      <c r="H5197" s="42">
        <f>IF(DAY(D5197)&gt;14,VLOOKUP(DATE(YEAR(E5197),MONTH(E5197)-1,DAY(1)),'מדדים וריביות'!B:C,2,FALSE),VLOOKUP(DATE(YEAR(E5197),MONTH(E5197)-2,DAY(1)),'מדדים וריביות'!B:C,2,FALSE))</f>
        <v>27191794.767542701</v>
      </c>
      <c r="I5197" s="43">
        <f>'ריבית יומית'!D5191</f>
        <v>1.3619569924006036E-4</v>
      </c>
      <c r="J5197" s="29">
        <f t="shared" si="667"/>
        <v>1.334359285560023</v>
      </c>
      <c r="L5197">
        <f>VLOOKUP(D5196,'מדדים וריביות'!B:C,2)</f>
        <v>27164438.837193001</v>
      </c>
      <c r="M5197" s="30">
        <f t="shared" si="672"/>
        <v>0</v>
      </c>
      <c r="O5197" s="39">
        <f t="shared" si="669"/>
        <v>0</v>
      </c>
      <c r="P5197" s="39">
        <f t="shared" si="665"/>
        <v>0</v>
      </c>
      <c r="Q5197" s="39">
        <f t="shared" si="670"/>
        <v>0</v>
      </c>
      <c r="R5197" s="41">
        <f t="shared" si="671"/>
        <v>0</v>
      </c>
    </row>
    <row r="5198" spans="4:18" x14ac:dyDescent="0.25">
      <c r="D5198" s="1">
        <v>38063</v>
      </c>
      <c r="E5198" s="1">
        <f t="shared" si="668"/>
        <v>38047</v>
      </c>
      <c r="F5198" s="30">
        <f t="shared" si="666"/>
        <v>0</v>
      </c>
      <c r="H5198" s="42">
        <f>IF(DAY(D5198)&gt;14,VLOOKUP(DATE(YEAR(E5198),MONTH(E5198)-1,DAY(1)),'מדדים וריביות'!B:C,2,FALSE),VLOOKUP(DATE(YEAR(E5198),MONTH(E5198)-2,DAY(1)),'מדדים וריביות'!B:C,2,FALSE))</f>
        <v>27191794.767542701</v>
      </c>
      <c r="I5198" s="43">
        <f>'ריבית יומית'!D5192</f>
        <v>1.3619569924006036E-4</v>
      </c>
      <c r="J5198" s="29">
        <f t="shared" si="667"/>
        <v>1.3341775763121069</v>
      </c>
      <c r="L5198">
        <f>VLOOKUP(D5197,'מדדים וריביות'!B:C,2)</f>
        <v>27164438.837193001</v>
      </c>
      <c r="M5198" s="30">
        <f t="shared" si="672"/>
        <v>0</v>
      </c>
      <c r="O5198" s="39">
        <f t="shared" si="669"/>
        <v>0</v>
      </c>
      <c r="P5198" s="39">
        <f t="shared" si="665"/>
        <v>0</v>
      </c>
      <c r="Q5198" s="39">
        <f t="shared" si="670"/>
        <v>0</v>
      </c>
      <c r="R5198" s="41">
        <f t="shared" si="671"/>
        <v>0</v>
      </c>
    </row>
    <row r="5199" spans="4:18" x14ac:dyDescent="0.25">
      <c r="D5199" s="1">
        <v>38064</v>
      </c>
      <c r="E5199" s="1">
        <f t="shared" si="668"/>
        <v>38047</v>
      </c>
      <c r="F5199" s="30">
        <f t="shared" si="666"/>
        <v>0</v>
      </c>
      <c r="H5199" s="42">
        <f>IF(DAY(D5199)&gt;14,VLOOKUP(DATE(YEAR(E5199),MONTH(E5199)-1,DAY(1)),'מדדים וריביות'!B:C,2,FALSE),VLOOKUP(DATE(YEAR(E5199),MONTH(E5199)-2,DAY(1)),'מדדים וריביות'!B:C,2,FALSE))</f>
        <v>27191794.767542701</v>
      </c>
      <c r="I5199" s="43">
        <f>'ריבית יומית'!D5193</f>
        <v>1.3619569924006036E-4</v>
      </c>
      <c r="J5199" s="29">
        <f t="shared" si="667"/>
        <v>1.3339958918088386</v>
      </c>
      <c r="L5199">
        <f>VLOOKUP(D5198,'מדדים וריביות'!B:C,2)</f>
        <v>27164438.837193001</v>
      </c>
      <c r="M5199" s="30">
        <f t="shared" si="672"/>
        <v>0</v>
      </c>
      <c r="O5199" s="39">
        <f t="shared" si="669"/>
        <v>0</v>
      </c>
      <c r="P5199" s="39">
        <f t="shared" si="665"/>
        <v>0</v>
      </c>
      <c r="Q5199" s="39">
        <f t="shared" si="670"/>
        <v>0</v>
      </c>
      <c r="R5199" s="41">
        <f t="shared" si="671"/>
        <v>0</v>
      </c>
    </row>
    <row r="5200" spans="4:18" x14ac:dyDescent="0.25">
      <c r="D5200" s="1">
        <v>38065</v>
      </c>
      <c r="E5200" s="1">
        <f t="shared" si="668"/>
        <v>38047</v>
      </c>
      <c r="F5200" s="30">
        <f t="shared" si="666"/>
        <v>0</v>
      </c>
      <c r="H5200" s="42">
        <f>IF(DAY(D5200)&gt;14,VLOOKUP(DATE(YEAR(E5200),MONTH(E5200)-1,DAY(1)),'מדדים וריביות'!B:C,2,FALSE),VLOOKUP(DATE(YEAR(E5200),MONTH(E5200)-2,DAY(1)),'מדדים וריביות'!B:C,2,FALSE))</f>
        <v>27191794.767542701</v>
      </c>
      <c r="I5200" s="43">
        <f>'ריבית יומית'!D5194</f>
        <v>1.3619569924006036E-4</v>
      </c>
      <c r="J5200" s="29">
        <f t="shared" si="667"/>
        <v>1.3338142320468487</v>
      </c>
      <c r="L5200">
        <f>VLOOKUP(D5199,'מדדים וריביות'!B:C,2)</f>
        <v>27164438.837193001</v>
      </c>
      <c r="M5200" s="30">
        <f t="shared" si="672"/>
        <v>0</v>
      </c>
      <c r="O5200" s="39">
        <f t="shared" si="669"/>
        <v>0</v>
      </c>
      <c r="P5200" s="39">
        <f t="shared" si="665"/>
        <v>0</v>
      </c>
      <c r="Q5200" s="39">
        <f t="shared" si="670"/>
        <v>0</v>
      </c>
      <c r="R5200" s="41">
        <f t="shared" si="671"/>
        <v>0</v>
      </c>
    </row>
    <row r="5201" spans="4:18" x14ac:dyDescent="0.25">
      <c r="D5201" s="1">
        <v>38066</v>
      </c>
      <c r="E5201" s="1">
        <f t="shared" si="668"/>
        <v>38047</v>
      </c>
      <c r="F5201" s="30">
        <f t="shared" si="666"/>
        <v>0</v>
      </c>
      <c r="H5201" s="42">
        <f>IF(DAY(D5201)&gt;14,VLOOKUP(DATE(YEAR(E5201),MONTH(E5201)-1,DAY(1)),'מדדים וריביות'!B:C,2,FALSE),VLOOKUP(DATE(YEAR(E5201),MONTH(E5201)-2,DAY(1)),'מדדים וריביות'!B:C,2,FALSE))</f>
        <v>27191794.767542701</v>
      </c>
      <c r="I5201" s="43">
        <f>'ריבית יומית'!D5195</f>
        <v>1.3619569924006036E-4</v>
      </c>
      <c r="J5201" s="29">
        <f t="shared" si="667"/>
        <v>1.3336325970227678</v>
      </c>
      <c r="L5201">
        <f>VLOOKUP(D5200,'מדדים וריביות'!B:C,2)</f>
        <v>27164438.837193001</v>
      </c>
      <c r="M5201" s="30">
        <f t="shared" si="672"/>
        <v>0</v>
      </c>
      <c r="O5201" s="39">
        <f t="shared" si="669"/>
        <v>0</v>
      </c>
      <c r="P5201" s="39">
        <f t="shared" si="665"/>
        <v>0</v>
      </c>
      <c r="Q5201" s="39">
        <f t="shared" si="670"/>
        <v>0</v>
      </c>
      <c r="R5201" s="41">
        <f t="shared" si="671"/>
        <v>0</v>
      </c>
    </row>
    <row r="5202" spans="4:18" x14ac:dyDescent="0.25">
      <c r="D5202" s="1">
        <v>38067</v>
      </c>
      <c r="E5202" s="1">
        <f t="shared" si="668"/>
        <v>38047</v>
      </c>
      <c r="F5202" s="30">
        <f t="shared" si="666"/>
        <v>0</v>
      </c>
      <c r="H5202" s="42">
        <f>IF(DAY(D5202)&gt;14,VLOOKUP(DATE(YEAR(E5202),MONTH(E5202)-1,DAY(1)),'מדדים וריביות'!B:C,2,FALSE),VLOOKUP(DATE(YEAR(E5202),MONTH(E5202)-2,DAY(1)),'מדדים וריביות'!B:C,2,FALSE))</f>
        <v>27191794.767542701</v>
      </c>
      <c r="I5202" s="43">
        <f>'ריבית יומית'!D5196</f>
        <v>1.3619569924006036E-4</v>
      </c>
      <c r="J5202" s="29">
        <f t="shared" si="667"/>
        <v>1.3334509867332274</v>
      </c>
      <c r="L5202">
        <f>VLOOKUP(D5201,'מדדים וריביות'!B:C,2)</f>
        <v>27164438.837193001</v>
      </c>
      <c r="M5202" s="30">
        <f t="shared" si="672"/>
        <v>0</v>
      </c>
      <c r="O5202" s="39">
        <f t="shared" si="669"/>
        <v>0</v>
      </c>
      <c r="P5202" s="39">
        <f t="shared" si="665"/>
        <v>0</v>
      </c>
      <c r="Q5202" s="39">
        <f t="shared" si="670"/>
        <v>0</v>
      </c>
      <c r="R5202" s="41">
        <f t="shared" si="671"/>
        <v>0</v>
      </c>
    </row>
    <row r="5203" spans="4:18" x14ac:dyDescent="0.25">
      <c r="D5203" s="1">
        <v>38068</v>
      </c>
      <c r="E5203" s="1">
        <f t="shared" si="668"/>
        <v>38047</v>
      </c>
      <c r="F5203" s="30">
        <f t="shared" si="666"/>
        <v>0</v>
      </c>
      <c r="H5203" s="42">
        <f>IF(DAY(D5203)&gt;14,VLOOKUP(DATE(YEAR(E5203),MONTH(E5203)-1,DAY(1)),'מדדים וריביות'!B:C,2,FALSE),VLOOKUP(DATE(YEAR(E5203),MONTH(E5203)-2,DAY(1)),'מדדים וריביות'!B:C,2,FALSE))</f>
        <v>27191794.767542701</v>
      </c>
      <c r="I5203" s="43">
        <f>'ריבית יומית'!D5197</f>
        <v>1.3619569924006036E-4</v>
      </c>
      <c r="J5203" s="29">
        <f t="shared" si="667"/>
        <v>1.3332694011748589</v>
      </c>
      <c r="L5203">
        <f>VLOOKUP(D5202,'מדדים וריביות'!B:C,2)</f>
        <v>27164438.837193001</v>
      </c>
      <c r="M5203" s="30">
        <f t="shared" si="672"/>
        <v>0</v>
      </c>
      <c r="O5203" s="39">
        <f t="shared" si="669"/>
        <v>0</v>
      </c>
      <c r="P5203" s="39">
        <f t="shared" si="665"/>
        <v>0</v>
      </c>
      <c r="Q5203" s="39">
        <f t="shared" si="670"/>
        <v>0</v>
      </c>
      <c r="R5203" s="41">
        <f t="shared" si="671"/>
        <v>0</v>
      </c>
    </row>
    <row r="5204" spans="4:18" x14ac:dyDescent="0.25">
      <c r="D5204" s="1">
        <v>38069</v>
      </c>
      <c r="E5204" s="1">
        <f t="shared" si="668"/>
        <v>38047</v>
      </c>
      <c r="F5204" s="30">
        <f t="shared" si="666"/>
        <v>0</v>
      </c>
      <c r="H5204" s="42">
        <f>IF(DAY(D5204)&gt;14,VLOOKUP(DATE(YEAR(E5204),MONTH(E5204)-1,DAY(1)),'מדדים וריביות'!B:C,2,FALSE),VLOOKUP(DATE(YEAR(E5204),MONTH(E5204)-2,DAY(1)),'מדדים וריביות'!B:C,2,FALSE))</f>
        <v>27191794.767542701</v>
      </c>
      <c r="I5204" s="43">
        <f>'ריבית יומית'!D5198</f>
        <v>1.3619569924006036E-4</v>
      </c>
      <c r="J5204" s="29">
        <f t="shared" si="667"/>
        <v>1.3330878403442947</v>
      </c>
      <c r="L5204">
        <f>VLOOKUP(D5203,'מדדים וריביות'!B:C,2)</f>
        <v>27164438.837193001</v>
      </c>
      <c r="M5204" s="30">
        <f t="shared" si="672"/>
        <v>0</v>
      </c>
      <c r="O5204" s="39">
        <f t="shared" si="669"/>
        <v>0</v>
      </c>
      <c r="P5204" s="39">
        <f t="shared" si="665"/>
        <v>0</v>
      </c>
      <c r="Q5204" s="39">
        <f t="shared" si="670"/>
        <v>0</v>
      </c>
      <c r="R5204" s="41">
        <f t="shared" si="671"/>
        <v>0</v>
      </c>
    </row>
    <row r="5205" spans="4:18" x14ac:dyDescent="0.25">
      <c r="D5205" s="1">
        <v>38070</v>
      </c>
      <c r="E5205" s="1">
        <f t="shared" si="668"/>
        <v>38047</v>
      </c>
      <c r="F5205" s="30">
        <f t="shared" si="666"/>
        <v>0</v>
      </c>
      <c r="H5205" s="42">
        <f>IF(DAY(D5205)&gt;14,VLOOKUP(DATE(YEAR(E5205),MONTH(E5205)-1,DAY(1)),'מדדים וריביות'!B:C,2,FALSE),VLOOKUP(DATE(YEAR(E5205),MONTH(E5205)-2,DAY(1)),'מדדים וריביות'!B:C,2,FALSE))</f>
        <v>27191794.767542701</v>
      </c>
      <c r="I5205" s="43">
        <f>'ריבית יומית'!D5199</f>
        <v>1.3619569924006036E-4</v>
      </c>
      <c r="J5205" s="29">
        <f t="shared" si="667"/>
        <v>1.3329063042381675</v>
      </c>
      <c r="L5205">
        <f>VLOOKUP(D5204,'מדדים וריביות'!B:C,2)</f>
        <v>27164438.837193001</v>
      </c>
      <c r="M5205" s="30">
        <f t="shared" si="672"/>
        <v>0</v>
      </c>
      <c r="O5205" s="39">
        <f t="shared" si="669"/>
        <v>0</v>
      </c>
      <c r="P5205" s="39">
        <f t="shared" si="665"/>
        <v>0</v>
      </c>
      <c r="Q5205" s="39">
        <f t="shared" si="670"/>
        <v>0</v>
      </c>
      <c r="R5205" s="41">
        <f t="shared" si="671"/>
        <v>0</v>
      </c>
    </row>
    <row r="5206" spans="4:18" x14ac:dyDescent="0.25">
      <c r="D5206" s="1">
        <v>38071</v>
      </c>
      <c r="E5206" s="1">
        <f t="shared" si="668"/>
        <v>38047</v>
      </c>
      <c r="F5206" s="30">
        <f t="shared" si="666"/>
        <v>0</v>
      </c>
      <c r="H5206" s="42">
        <f>IF(DAY(D5206)&gt;14,VLOOKUP(DATE(YEAR(E5206),MONTH(E5206)-1,DAY(1)),'מדדים וריביות'!B:C,2,FALSE),VLOOKUP(DATE(YEAR(E5206),MONTH(E5206)-2,DAY(1)),'מדדים וריביות'!B:C,2,FALSE))</f>
        <v>27191794.767542701</v>
      </c>
      <c r="I5206" s="43">
        <f>'ריבית יומית'!D5200</f>
        <v>1.3619569924006036E-4</v>
      </c>
      <c r="J5206" s="29">
        <f t="shared" si="667"/>
        <v>1.3327247928531103</v>
      </c>
      <c r="L5206">
        <f>VLOOKUP(D5205,'מדדים וריביות'!B:C,2)</f>
        <v>27164438.837193001</v>
      </c>
      <c r="M5206" s="30">
        <f t="shared" si="672"/>
        <v>0</v>
      </c>
      <c r="O5206" s="39">
        <f t="shared" si="669"/>
        <v>0</v>
      </c>
      <c r="P5206" s="39">
        <f t="shared" si="665"/>
        <v>0</v>
      </c>
      <c r="Q5206" s="39">
        <f t="shared" si="670"/>
        <v>0</v>
      </c>
      <c r="R5206" s="41">
        <f t="shared" si="671"/>
        <v>0</v>
      </c>
    </row>
    <row r="5207" spans="4:18" x14ac:dyDescent="0.25">
      <c r="D5207" s="1">
        <v>38072</v>
      </c>
      <c r="E5207" s="1">
        <f t="shared" si="668"/>
        <v>38047</v>
      </c>
      <c r="F5207" s="30">
        <f t="shared" si="666"/>
        <v>0</v>
      </c>
      <c r="H5207" s="42">
        <f>IF(DAY(D5207)&gt;14,VLOOKUP(DATE(YEAR(E5207),MONTH(E5207)-1,DAY(1)),'מדדים וריביות'!B:C,2,FALSE),VLOOKUP(DATE(YEAR(E5207),MONTH(E5207)-2,DAY(1)),'מדדים וריביות'!B:C,2,FALSE))</f>
        <v>27191794.767542701</v>
      </c>
      <c r="I5207" s="43">
        <f>'ריבית יומית'!D5201</f>
        <v>1.3619569924006036E-4</v>
      </c>
      <c r="J5207" s="29">
        <f t="shared" si="667"/>
        <v>1.3325433061857566</v>
      </c>
      <c r="L5207">
        <f>VLOOKUP(D5206,'מדדים וריביות'!B:C,2)</f>
        <v>27164438.837193001</v>
      </c>
      <c r="M5207" s="30">
        <f t="shared" si="672"/>
        <v>0</v>
      </c>
      <c r="O5207" s="39">
        <f t="shared" si="669"/>
        <v>0</v>
      </c>
      <c r="P5207" s="39">
        <f t="shared" si="665"/>
        <v>0</v>
      </c>
      <c r="Q5207" s="39">
        <f t="shared" si="670"/>
        <v>0</v>
      </c>
      <c r="R5207" s="41">
        <f t="shared" si="671"/>
        <v>0</v>
      </c>
    </row>
    <row r="5208" spans="4:18" x14ac:dyDescent="0.25">
      <c r="D5208" s="1">
        <v>38073</v>
      </c>
      <c r="E5208" s="1">
        <f t="shared" si="668"/>
        <v>38047</v>
      </c>
      <c r="F5208" s="30">
        <f t="shared" si="666"/>
        <v>0</v>
      </c>
      <c r="H5208" s="42">
        <f>IF(DAY(D5208)&gt;14,VLOOKUP(DATE(YEAR(E5208),MONTH(E5208)-1,DAY(1)),'מדדים וריביות'!B:C,2,FALSE),VLOOKUP(DATE(YEAR(E5208),MONTH(E5208)-2,DAY(1)),'מדדים וריביות'!B:C,2,FALSE))</f>
        <v>27191794.767542701</v>
      </c>
      <c r="I5208" s="43">
        <f>'ריבית יומית'!D5202</f>
        <v>1.3619569924006036E-4</v>
      </c>
      <c r="J5208" s="29">
        <f t="shared" si="667"/>
        <v>1.3323618442327405</v>
      </c>
      <c r="L5208">
        <f>VLOOKUP(D5207,'מדדים וריביות'!B:C,2)</f>
        <v>27164438.837193001</v>
      </c>
      <c r="M5208" s="30">
        <f t="shared" si="672"/>
        <v>0</v>
      </c>
      <c r="O5208" s="39">
        <f t="shared" si="669"/>
        <v>0</v>
      </c>
      <c r="P5208" s="39">
        <f t="shared" si="665"/>
        <v>0</v>
      </c>
      <c r="Q5208" s="39">
        <f t="shared" si="670"/>
        <v>0</v>
      </c>
      <c r="R5208" s="41">
        <f t="shared" si="671"/>
        <v>0</v>
      </c>
    </row>
    <row r="5209" spans="4:18" x14ac:dyDescent="0.25">
      <c r="D5209" s="1">
        <v>38074</v>
      </c>
      <c r="E5209" s="1">
        <f t="shared" si="668"/>
        <v>38047</v>
      </c>
      <c r="F5209" s="30">
        <f t="shared" si="666"/>
        <v>0</v>
      </c>
      <c r="H5209" s="42">
        <f>IF(DAY(D5209)&gt;14,VLOOKUP(DATE(YEAR(E5209),MONTH(E5209)-1,DAY(1)),'מדדים וריביות'!B:C,2,FALSE),VLOOKUP(DATE(YEAR(E5209),MONTH(E5209)-2,DAY(1)),'מדדים וריביות'!B:C,2,FALSE))</f>
        <v>27191794.767542701</v>
      </c>
      <c r="I5209" s="43">
        <f>'ריבית יומית'!D5203</f>
        <v>1.3619569924006036E-4</v>
      </c>
      <c r="J5209" s="29">
        <f t="shared" si="667"/>
        <v>1.3321804069906964</v>
      </c>
      <c r="L5209">
        <f>VLOOKUP(D5208,'מדדים וריביות'!B:C,2)</f>
        <v>27164438.837193001</v>
      </c>
      <c r="M5209" s="30">
        <f t="shared" si="672"/>
        <v>0</v>
      </c>
      <c r="O5209" s="39">
        <f t="shared" si="669"/>
        <v>0</v>
      </c>
      <c r="P5209" s="39">
        <f t="shared" si="665"/>
        <v>0</v>
      </c>
      <c r="Q5209" s="39">
        <f t="shared" si="670"/>
        <v>0</v>
      </c>
      <c r="R5209" s="41">
        <f t="shared" si="671"/>
        <v>0</v>
      </c>
    </row>
    <row r="5210" spans="4:18" x14ac:dyDescent="0.25">
      <c r="D5210" s="1">
        <v>38075</v>
      </c>
      <c r="E5210" s="1">
        <f t="shared" si="668"/>
        <v>38047</v>
      </c>
      <c r="F5210" s="30">
        <f t="shared" si="666"/>
        <v>0</v>
      </c>
      <c r="H5210" s="42">
        <f>IF(DAY(D5210)&gt;14,VLOOKUP(DATE(YEAR(E5210),MONTH(E5210)-1,DAY(1)),'מדדים וריביות'!B:C,2,FALSE),VLOOKUP(DATE(YEAR(E5210),MONTH(E5210)-2,DAY(1)),'מדדים וריביות'!B:C,2,FALSE))</f>
        <v>27191794.767542701</v>
      </c>
      <c r="I5210" s="43">
        <f>'ריבית יומית'!D5204</f>
        <v>1.3619569924006036E-4</v>
      </c>
      <c r="J5210" s="29">
        <f t="shared" si="667"/>
        <v>1.3319989944562594</v>
      </c>
      <c r="L5210">
        <f>VLOOKUP(D5209,'מדדים וריביות'!B:C,2)</f>
        <v>27164438.837193001</v>
      </c>
      <c r="M5210" s="30">
        <f t="shared" si="672"/>
        <v>0</v>
      </c>
      <c r="O5210" s="39">
        <f t="shared" si="669"/>
        <v>0</v>
      </c>
      <c r="P5210" s="39">
        <f t="shared" si="665"/>
        <v>0</v>
      </c>
      <c r="Q5210" s="39">
        <f t="shared" si="670"/>
        <v>0</v>
      </c>
      <c r="R5210" s="41">
        <f t="shared" si="671"/>
        <v>0</v>
      </c>
    </row>
    <row r="5211" spans="4:18" x14ac:dyDescent="0.25">
      <c r="D5211" s="1">
        <v>38076</v>
      </c>
      <c r="E5211" s="1">
        <f t="shared" si="668"/>
        <v>38047</v>
      </c>
      <c r="F5211" s="30">
        <f t="shared" si="666"/>
        <v>0</v>
      </c>
      <c r="H5211" s="42">
        <f>IF(DAY(D5211)&gt;14,VLOOKUP(DATE(YEAR(E5211),MONTH(E5211)-1,DAY(1)),'מדדים וריביות'!B:C,2,FALSE),VLOOKUP(DATE(YEAR(E5211),MONTH(E5211)-2,DAY(1)),'מדדים וריביות'!B:C,2,FALSE))</f>
        <v>27191794.767542701</v>
      </c>
      <c r="I5211" s="43">
        <f>'ריבית יומית'!D5205</f>
        <v>1.3619569924006036E-4</v>
      </c>
      <c r="J5211" s="29">
        <f t="shared" si="667"/>
        <v>1.3318176066260647</v>
      </c>
      <c r="L5211">
        <f>VLOOKUP(D5210,'מדדים וריביות'!B:C,2)</f>
        <v>27164438.837193001</v>
      </c>
      <c r="M5211" s="30">
        <f t="shared" si="672"/>
        <v>0</v>
      </c>
      <c r="O5211" s="39">
        <f t="shared" si="669"/>
        <v>0</v>
      </c>
      <c r="P5211" s="39">
        <f t="shared" si="665"/>
        <v>0</v>
      </c>
      <c r="Q5211" s="39">
        <f t="shared" si="670"/>
        <v>0</v>
      </c>
      <c r="R5211" s="41">
        <f t="shared" si="671"/>
        <v>0</v>
      </c>
    </row>
    <row r="5212" spans="4:18" x14ac:dyDescent="0.25">
      <c r="D5212" s="1">
        <v>38077</v>
      </c>
      <c r="E5212" s="1">
        <f t="shared" si="668"/>
        <v>38047</v>
      </c>
      <c r="F5212" s="30">
        <f t="shared" si="666"/>
        <v>0</v>
      </c>
      <c r="H5212" s="42">
        <f>IF(DAY(D5212)&gt;14,VLOOKUP(DATE(YEAR(E5212),MONTH(E5212)-1,DAY(1)),'מדדים וריביות'!B:C,2,FALSE),VLOOKUP(DATE(YEAR(E5212),MONTH(E5212)-2,DAY(1)),'מדדים וריביות'!B:C,2,FALSE))</f>
        <v>27191794.767542701</v>
      </c>
      <c r="I5212" s="43">
        <f>'ריבית יומית'!D5206</f>
        <v>1.3619569924006036E-4</v>
      </c>
      <c r="J5212" s="29">
        <f t="shared" si="667"/>
        <v>1.3316362434967484</v>
      </c>
      <c r="L5212">
        <f>VLOOKUP(D5211,'מדדים וריביות'!B:C,2)</f>
        <v>27164438.837193001</v>
      </c>
      <c r="M5212" s="30">
        <f t="shared" si="672"/>
        <v>0</v>
      </c>
      <c r="O5212" s="39">
        <f t="shared" si="669"/>
        <v>0</v>
      </c>
      <c r="P5212" s="39">
        <f t="shared" si="665"/>
        <v>0</v>
      </c>
      <c r="Q5212" s="39">
        <f t="shared" si="670"/>
        <v>0</v>
      </c>
      <c r="R5212" s="41">
        <f t="shared" si="671"/>
        <v>0</v>
      </c>
    </row>
    <row r="5213" spans="4:18" x14ac:dyDescent="0.25">
      <c r="D5213" s="1">
        <v>38078</v>
      </c>
      <c r="E5213" s="1">
        <f t="shared" si="668"/>
        <v>38078</v>
      </c>
      <c r="F5213" s="30">
        <f t="shared" si="666"/>
        <v>0</v>
      </c>
      <c r="H5213" s="42">
        <f>IF(DAY(D5213)&gt;14,VLOOKUP(DATE(YEAR(E5213),MONTH(E5213)-1,DAY(1)),'מדדים וריביות'!B:C,2,FALSE),VLOOKUP(DATE(YEAR(E5213),MONTH(E5213)-2,DAY(1)),'מדדים וריביות'!B:C,2,FALSE))</f>
        <v>27191794.767542701</v>
      </c>
      <c r="I5213" s="43">
        <f>'ריבית יומית'!D5207</f>
        <v>1.2313794537943679E-4</v>
      </c>
      <c r="J5213" s="29">
        <f t="shared" si="667"/>
        <v>1.3314549050649465</v>
      </c>
      <c r="L5213">
        <f>VLOOKUP(D5212,'מדדים וריביות'!B:C,2)</f>
        <v>27164438.837193001</v>
      </c>
      <c r="M5213" s="30">
        <f t="shared" si="672"/>
        <v>0</v>
      </c>
      <c r="O5213" s="39">
        <f t="shared" si="669"/>
        <v>0</v>
      </c>
      <c r="P5213" s="39">
        <f t="shared" si="665"/>
        <v>0</v>
      </c>
      <c r="Q5213" s="39">
        <f t="shared" si="670"/>
        <v>0</v>
      </c>
      <c r="R5213" s="41">
        <f t="shared" si="671"/>
        <v>0</v>
      </c>
    </row>
    <row r="5214" spans="4:18" x14ac:dyDescent="0.25">
      <c r="D5214" s="1">
        <v>38079</v>
      </c>
      <c r="E5214" s="1">
        <f t="shared" si="668"/>
        <v>38078</v>
      </c>
      <c r="F5214" s="30">
        <f t="shared" si="666"/>
        <v>0</v>
      </c>
      <c r="H5214" s="42">
        <f>IF(DAY(D5214)&gt;14,VLOOKUP(DATE(YEAR(E5214),MONTH(E5214)-1,DAY(1)),'מדדים וריביות'!B:C,2,FALSE),VLOOKUP(DATE(YEAR(E5214),MONTH(E5214)-2,DAY(1)),'מדדים וריביות'!B:C,2,FALSE))</f>
        <v>27191794.767542701</v>
      </c>
      <c r="I5214" s="43">
        <f>'ריבית יומית'!D5208</f>
        <v>1.2313794537943679E-4</v>
      </c>
      <c r="J5214" s="29">
        <f t="shared" si="667"/>
        <v>1.3312909726298747</v>
      </c>
      <c r="L5214">
        <f>VLOOKUP(D5213,'מדדים וריביות'!B:C,2)</f>
        <v>27465354.071039099</v>
      </c>
      <c r="M5214" s="30">
        <f t="shared" si="672"/>
        <v>0</v>
      </c>
      <c r="O5214" s="39">
        <f t="shared" si="669"/>
        <v>0</v>
      </c>
      <c r="P5214" s="39">
        <f t="shared" si="665"/>
        <v>0</v>
      </c>
      <c r="Q5214" s="39">
        <f t="shared" si="670"/>
        <v>0</v>
      </c>
      <c r="R5214" s="41">
        <f t="shared" si="671"/>
        <v>0</v>
      </c>
    </row>
    <row r="5215" spans="4:18" x14ac:dyDescent="0.25">
      <c r="D5215" s="1">
        <v>38080</v>
      </c>
      <c r="E5215" s="1">
        <f t="shared" si="668"/>
        <v>38078</v>
      </c>
      <c r="F5215" s="30">
        <f t="shared" si="666"/>
        <v>0</v>
      </c>
      <c r="H5215" s="42">
        <f>IF(DAY(D5215)&gt;14,VLOOKUP(DATE(YEAR(E5215),MONTH(E5215)-1,DAY(1)),'מדדים וריביות'!B:C,2,FALSE),VLOOKUP(DATE(YEAR(E5215),MONTH(E5215)-2,DAY(1)),'מדדים וריביות'!B:C,2,FALSE))</f>
        <v>27191794.767542701</v>
      </c>
      <c r="I5215" s="43">
        <f>'ריבית יומית'!D5209</f>
        <v>1.2313794537943679E-4</v>
      </c>
      <c r="J5215" s="29">
        <f t="shared" si="667"/>
        <v>1.3311270603786207</v>
      </c>
      <c r="L5215">
        <f>VLOOKUP(D5214,'מדדים וריביות'!B:C,2)</f>
        <v>27465354.071039099</v>
      </c>
      <c r="M5215" s="30">
        <f t="shared" si="672"/>
        <v>0</v>
      </c>
      <c r="O5215" s="39">
        <f t="shared" si="669"/>
        <v>0</v>
      </c>
      <c r="P5215" s="39">
        <f t="shared" si="665"/>
        <v>0</v>
      </c>
      <c r="Q5215" s="39">
        <f t="shared" si="670"/>
        <v>0</v>
      </c>
      <c r="R5215" s="41">
        <f t="shared" si="671"/>
        <v>0</v>
      </c>
    </row>
    <row r="5216" spans="4:18" x14ac:dyDescent="0.25">
      <c r="D5216" s="1">
        <v>38081</v>
      </c>
      <c r="E5216" s="1">
        <f t="shared" si="668"/>
        <v>38078</v>
      </c>
      <c r="F5216" s="30">
        <f t="shared" si="666"/>
        <v>0</v>
      </c>
      <c r="H5216" s="42">
        <f>IF(DAY(D5216)&gt;14,VLOOKUP(DATE(YEAR(E5216),MONTH(E5216)-1,DAY(1)),'מדדים וריביות'!B:C,2,FALSE),VLOOKUP(DATE(YEAR(E5216),MONTH(E5216)-2,DAY(1)),'מדדים וריביות'!B:C,2,FALSE))</f>
        <v>27191794.767542701</v>
      </c>
      <c r="I5216" s="43">
        <f>'ריבית יומית'!D5210</f>
        <v>1.2313794537943679E-4</v>
      </c>
      <c r="J5216" s="29">
        <f t="shared" si="667"/>
        <v>1.3309631683086995</v>
      </c>
      <c r="L5216">
        <f>VLOOKUP(D5215,'מדדים וריביות'!B:C,2)</f>
        <v>27465354.071039099</v>
      </c>
      <c r="M5216" s="30">
        <f t="shared" si="672"/>
        <v>0</v>
      </c>
      <c r="O5216" s="39">
        <f t="shared" si="669"/>
        <v>0</v>
      </c>
      <c r="P5216" s="39">
        <f t="shared" si="665"/>
        <v>0</v>
      </c>
      <c r="Q5216" s="39">
        <f t="shared" si="670"/>
        <v>0</v>
      </c>
      <c r="R5216" s="41">
        <f t="shared" si="671"/>
        <v>0</v>
      </c>
    </row>
    <row r="5217" spans="4:18" x14ac:dyDescent="0.25">
      <c r="D5217" s="1">
        <v>38082</v>
      </c>
      <c r="E5217" s="1">
        <f t="shared" si="668"/>
        <v>38078</v>
      </c>
      <c r="F5217" s="30">
        <f t="shared" si="666"/>
        <v>0</v>
      </c>
      <c r="H5217" s="42">
        <f>IF(DAY(D5217)&gt;14,VLOOKUP(DATE(YEAR(E5217),MONTH(E5217)-1,DAY(1)),'מדדים וריביות'!B:C,2,FALSE),VLOOKUP(DATE(YEAR(E5217),MONTH(E5217)-2,DAY(1)),'מדדים וריביות'!B:C,2,FALSE))</f>
        <v>27191794.767542701</v>
      </c>
      <c r="I5217" s="43">
        <f>'ריבית יומית'!D5211</f>
        <v>1.2313794537943679E-4</v>
      </c>
      <c r="J5217" s="29">
        <f t="shared" si="667"/>
        <v>1.3307992964176263</v>
      </c>
      <c r="L5217">
        <f>VLOOKUP(D5216,'מדדים וריביות'!B:C,2)</f>
        <v>27465354.071039099</v>
      </c>
      <c r="M5217" s="30">
        <f t="shared" si="672"/>
        <v>0</v>
      </c>
      <c r="O5217" s="39">
        <f t="shared" si="669"/>
        <v>0</v>
      </c>
      <c r="P5217" s="39">
        <f t="shared" si="665"/>
        <v>0</v>
      </c>
      <c r="Q5217" s="39">
        <f t="shared" si="670"/>
        <v>0</v>
      </c>
      <c r="R5217" s="41">
        <f t="shared" si="671"/>
        <v>0</v>
      </c>
    </row>
    <row r="5218" spans="4:18" x14ac:dyDescent="0.25">
      <c r="D5218" s="1">
        <v>38083</v>
      </c>
      <c r="E5218" s="1">
        <f t="shared" si="668"/>
        <v>38078</v>
      </c>
      <c r="F5218" s="30">
        <f t="shared" si="666"/>
        <v>0</v>
      </c>
      <c r="H5218" s="42">
        <f>IF(DAY(D5218)&gt;14,VLOOKUP(DATE(YEAR(E5218),MONTH(E5218)-1,DAY(1)),'מדדים וריביות'!B:C,2,FALSE),VLOOKUP(DATE(YEAR(E5218),MONTH(E5218)-2,DAY(1)),'מדדים וריביות'!B:C,2,FALSE))</f>
        <v>27191794.767542701</v>
      </c>
      <c r="I5218" s="43">
        <f>'ריבית יומית'!D5212</f>
        <v>1.2313794537943679E-4</v>
      </c>
      <c r="J5218" s="29">
        <f t="shared" si="667"/>
        <v>1.3306354447029165</v>
      </c>
      <c r="L5218">
        <f>VLOOKUP(D5217,'מדדים וריביות'!B:C,2)</f>
        <v>27465354.071039099</v>
      </c>
      <c r="M5218" s="30">
        <f t="shared" si="672"/>
        <v>0</v>
      </c>
      <c r="O5218" s="39">
        <f t="shared" si="669"/>
        <v>0</v>
      </c>
      <c r="P5218" s="39">
        <f t="shared" si="665"/>
        <v>0</v>
      </c>
      <c r="Q5218" s="39">
        <f t="shared" si="670"/>
        <v>0</v>
      </c>
      <c r="R5218" s="41">
        <f t="shared" si="671"/>
        <v>0</v>
      </c>
    </row>
    <row r="5219" spans="4:18" x14ac:dyDescent="0.25">
      <c r="D5219" s="1">
        <v>38084</v>
      </c>
      <c r="E5219" s="1">
        <f t="shared" si="668"/>
        <v>38078</v>
      </c>
      <c r="F5219" s="30">
        <f t="shared" si="666"/>
        <v>0</v>
      </c>
      <c r="H5219" s="42">
        <f>IF(DAY(D5219)&gt;14,VLOOKUP(DATE(YEAR(E5219),MONTH(E5219)-1,DAY(1)),'מדדים וריביות'!B:C,2,FALSE),VLOOKUP(DATE(YEAR(E5219),MONTH(E5219)-2,DAY(1)),'מדדים וריביות'!B:C,2,FALSE))</f>
        <v>27191794.767542701</v>
      </c>
      <c r="I5219" s="43">
        <f>'ריבית יומית'!D5213</f>
        <v>1.2313794537943679E-4</v>
      </c>
      <c r="J5219" s="29">
        <f t="shared" si="667"/>
        <v>1.330471613162086</v>
      </c>
      <c r="L5219">
        <f>VLOOKUP(D5218,'מדדים וריביות'!B:C,2)</f>
        <v>27465354.071039099</v>
      </c>
      <c r="M5219" s="30">
        <f t="shared" si="672"/>
        <v>0</v>
      </c>
      <c r="O5219" s="39">
        <f t="shared" si="669"/>
        <v>0</v>
      </c>
      <c r="P5219" s="39">
        <f t="shared" si="665"/>
        <v>0</v>
      </c>
      <c r="Q5219" s="39">
        <f t="shared" si="670"/>
        <v>0</v>
      </c>
      <c r="R5219" s="41">
        <f t="shared" si="671"/>
        <v>0</v>
      </c>
    </row>
    <row r="5220" spans="4:18" x14ac:dyDescent="0.25">
      <c r="D5220" s="1">
        <v>38085</v>
      </c>
      <c r="E5220" s="1">
        <f t="shared" si="668"/>
        <v>38078</v>
      </c>
      <c r="F5220" s="30">
        <f t="shared" si="666"/>
        <v>0</v>
      </c>
      <c r="H5220" s="42">
        <f>IF(DAY(D5220)&gt;14,VLOOKUP(DATE(YEAR(E5220),MONTH(E5220)-1,DAY(1)),'מדדים וריביות'!B:C,2,FALSE),VLOOKUP(DATE(YEAR(E5220),MONTH(E5220)-2,DAY(1)),'מדדים וריביות'!B:C,2,FALSE))</f>
        <v>27191794.767542701</v>
      </c>
      <c r="I5220" s="43">
        <f>'ריבית יומית'!D5214</f>
        <v>1.2313794537943679E-4</v>
      </c>
      <c r="J5220" s="29">
        <f t="shared" si="667"/>
        <v>1.3303078017926511</v>
      </c>
      <c r="L5220">
        <f>VLOOKUP(D5219,'מדדים וריביות'!B:C,2)</f>
        <v>27465354.071039099</v>
      </c>
      <c r="M5220" s="30">
        <f t="shared" si="672"/>
        <v>0</v>
      </c>
      <c r="O5220" s="39">
        <f t="shared" si="669"/>
        <v>0</v>
      </c>
      <c r="P5220" s="39">
        <f t="shared" si="665"/>
        <v>0</v>
      </c>
      <c r="Q5220" s="39">
        <f t="shared" si="670"/>
        <v>0</v>
      </c>
      <c r="R5220" s="41">
        <f t="shared" si="671"/>
        <v>0</v>
      </c>
    </row>
    <row r="5221" spans="4:18" x14ac:dyDescent="0.25">
      <c r="D5221" s="1">
        <v>38086</v>
      </c>
      <c r="E5221" s="1">
        <f t="shared" si="668"/>
        <v>38078</v>
      </c>
      <c r="F5221" s="30">
        <f t="shared" si="666"/>
        <v>0</v>
      </c>
      <c r="H5221" s="42">
        <f>IF(DAY(D5221)&gt;14,VLOOKUP(DATE(YEAR(E5221),MONTH(E5221)-1,DAY(1)),'מדדים וריביות'!B:C,2,FALSE),VLOOKUP(DATE(YEAR(E5221),MONTH(E5221)-2,DAY(1)),'מדדים וריביות'!B:C,2,FALSE))</f>
        <v>27191794.767542701</v>
      </c>
      <c r="I5221" s="43">
        <f>'ריבית יומית'!D5215</f>
        <v>1.2313794537943679E-4</v>
      </c>
      <c r="J5221" s="29">
        <f t="shared" si="667"/>
        <v>1.3301440105921281</v>
      </c>
      <c r="L5221">
        <f>VLOOKUP(D5220,'מדדים וריביות'!B:C,2)</f>
        <v>27465354.071039099</v>
      </c>
      <c r="M5221" s="30">
        <f t="shared" si="672"/>
        <v>0</v>
      </c>
      <c r="O5221" s="39">
        <f t="shared" si="669"/>
        <v>0</v>
      </c>
      <c r="P5221" s="39">
        <f t="shared" si="665"/>
        <v>0</v>
      </c>
      <c r="Q5221" s="39">
        <f t="shared" si="670"/>
        <v>0</v>
      </c>
      <c r="R5221" s="41">
        <f t="shared" si="671"/>
        <v>0</v>
      </c>
    </row>
    <row r="5222" spans="4:18" x14ac:dyDescent="0.25">
      <c r="D5222" s="1">
        <v>38087</v>
      </c>
      <c r="E5222" s="1">
        <f t="shared" si="668"/>
        <v>38078</v>
      </c>
      <c r="F5222" s="30">
        <f t="shared" si="666"/>
        <v>0</v>
      </c>
      <c r="H5222" s="42">
        <f>IF(DAY(D5222)&gt;14,VLOOKUP(DATE(YEAR(E5222),MONTH(E5222)-1,DAY(1)),'מדדים וריביות'!B:C,2,FALSE),VLOOKUP(DATE(YEAR(E5222),MONTH(E5222)-2,DAY(1)),'מדדים וריביות'!B:C,2,FALSE))</f>
        <v>27191794.767542701</v>
      </c>
      <c r="I5222" s="43">
        <f>'ריבית יומית'!D5216</f>
        <v>1.2313794537943679E-4</v>
      </c>
      <c r="J5222" s="29">
        <f t="shared" si="667"/>
        <v>1.3299802395580336</v>
      </c>
      <c r="L5222">
        <f>VLOOKUP(D5221,'מדדים וריביות'!B:C,2)</f>
        <v>27465354.071039099</v>
      </c>
      <c r="M5222" s="30">
        <f t="shared" si="672"/>
        <v>0</v>
      </c>
      <c r="O5222" s="39">
        <f t="shared" si="669"/>
        <v>0</v>
      </c>
      <c r="P5222" s="39">
        <f t="shared" si="665"/>
        <v>0</v>
      </c>
      <c r="Q5222" s="39">
        <f t="shared" si="670"/>
        <v>0</v>
      </c>
      <c r="R5222" s="41">
        <f t="shared" si="671"/>
        <v>0</v>
      </c>
    </row>
    <row r="5223" spans="4:18" x14ac:dyDescent="0.25">
      <c r="D5223" s="1">
        <v>38088</v>
      </c>
      <c r="E5223" s="1">
        <f t="shared" si="668"/>
        <v>38078</v>
      </c>
      <c r="F5223" s="30">
        <f t="shared" si="666"/>
        <v>0</v>
      </c>
      <c r="H5223" s="42">
        <f>IF(DAY(D5223)&gt;14,VLOOKUP(DATE(YEAR(E5223),MONTH(E5223)-1,DAY(1)),'מדדים וריביות'!B:C,2,FALSE),VLOOKUP(DATE(YEAR(E5223),MONTH(E5223)-2,DAY(1)),'מדדים וריביות'!B:C,2,FALSE))</f>
        <v>27191794.767542701</v>
      </c>
      <c r="I5223" s="43">
        <f>'ריבית יומית'!D5217</f>
        <v>1.2313794537943679E-4</v>
      </c>
      <c r="J5223" s="29">
        <f t="shared" si="667"/>
        <v>1.3298164886878849</v>
      </c>
      <c r="L5223">
        <f>VLOOKUP(D5222,'מדדים וריביות'!B:C,2)</f>
        <v>27465354.071039099</v>
      </c>
      <c r="M5223" s="30">
        <f t="shared" si="672"/>
        <v>0</v>
      </c>
      <c r="O5223" s="39">
        <f t="shared" si="669"/>
        <v>0</v>
      </c>
      <c r="P5223" s="39">
        <f t="shared" si="665"/>
        <v>0</v>
      </c>
      <c r="Q5223" s="39">
        <f t="shared" si="670"/>
        <v>0</v>
      </c>
      <c r="R5223" s="41">
        <f t="shared" si="671"/>
        <v>0</v>
      </c>
    </row>
    <row r="5224" spans="4:18" x14ac:dyDescent="0.25">
      <c r="D5224" s="1">
        <v>38089</v>
      </c>
      <c r="E5224" s="1">
        <f t="shared" si="668"/>
        <v>38078</v>
      </c>
      <c r="F5224" s="30">
        <f t="shared" si="666"/>
        <v>0</v>
      </c>
      <c r="H5224" s="42">
        <f>IF(DAY(D5224)&gt;14,VLOOKUP(DATE(YEAR(E5224),MONTH(E5224)-1,DAY(1)),'מדדים וריביות'!B:C,2,FALSE),VLOOKUP(DATE(YEAR(E5224),MONTH(E5224)-2,DAY(1)),'מדדים וריביות'!B:C,2,FALSE))</f>
        <v>27191794.767542701</v>
      </c>
      <c r="I5224" s="43">
        <f>'ריבית יומית'!D5218</f>
        <v>1.2313794537943679E-4</v>
      </c>
      <c r="J5224" s="29">
        <f t="shared" si="667"/>
        <v>1.3296527579791992</v>
      </c>
      <c r="L5224">
        <f>VLOOKUP(D5223,'מדדים וריביות'!B:C,2)</f>
        <v>27465354.071039099</v>
      </c>
      <c r="M5224" s="30">
        <f t="shared" si="672"/>
        <v>0</v>
      </c>
      <c r="O5224" s="39">
        <f t="shared" si="669"/>
        <v>0</v>
      </c>
      <c r="P5224" s="39">
        <f t="shared" si="665"/>
        <v>0</v>
      </c>
      <c r="Q5224" s="39">
        <f t="shared" si="670"/>
        <v>0</v>
      </c>
      <c r="R5224" s="41">
        <f t="shared" si="671"/>
        <v>0</v>
      </c>
    </row>
    <row r="5225" spans="4:18" x14ac:dyDescent="0.25">
      <c r="D5225" s="1">
        <v>38090</v>
      </c>
      <c r="E5225" s="1">
        <f t="shared" si="668"/>
        <v>38078</v>
      </c>
      <c r="F5225" s="30">
        <f t="shared" si="666"/>
        <v>0</v>
      </c>
      <c r="H5225" s="42">
        <f>IF(DAY(D5225)&gt;14,VLOOKUP(DATE(YEAR(E5225),MONTH(E5225)-1,DAY(1)),'מדדים וריביות'!B:C,2,FALSE),VLOOKUP(DATE(YEAR(E5225),MONTH(E5225)-2,DAY(1)),'מדדים וריביות'!B:C,2,FALSE))</f>
        <v>27191794.767542701</v>
      </c>
      <c r="I5225" s="43">
        <f>'ריבית יומית'!D5219</f>
        <v>1.2313794537943679E-4</v>
      </c>
      <c r="J5225" s="29">
        <f t="shared" si="667"/>
        <v>1.3294890474294943</v>
      </c>
      <c r="L5225">
        <f>VLOOKUP(D5224,'מדדים וריביות'!B:C,2)</f>
        <v>27465354.071039099</v>
      </c>
      <c r="M5225" s="30">
        <f t="shared" si="672"/>
        <v>0</v>
      </c>
      <c r="O5225" s="39">
        <f t="shared" si="669"/>
        <v>0</v>
      </c>
      <c r="P5225" s="39">
        <f t="shared" si="665"/>
        <v>0</v>
      </c>
      <c r="Q5225" s="39">
        <f t="shared" si="670"/>
        <v>0</v>
      </c>
      <c r="R5225" s="41">
        <f t="shared" si="671"/>
        <v>0</v>
      </c>
    </row>
    <row r="5226" spans="4:18" x14ac:dyDescent="0.25">
      <c r="D5226" s="1">
        <v>38091</v>
      </c>
      <c r="E5226" s="1">
        <f t="shared" si="668"/>
        <v>38078</v>
      </c>
      <c r="F5226" s="30">
        <f t="shared" si="666"/>
        <v>0</v>
      </c>
      <c r="H5226" s="42">
        <f>IF(DAY(D5226)&gt;14,VLOOKUP(DATE(YEAR(E5226),MONTH(E5226)-1,DAY(1)),'מדדים וריביות'!B:C,2,FALSE),VLOOKUP(DATE(YEAR(E5226),MONTH(E5226)-2,DAY(1)),'מדדים וריביות'!B:C,2,FALSE))</f>
        <v>27191794.767542701</v>
      </c>
      <c r="I5226" s="43">
        <f>'ריבית יומית'!D5220</f>
        <v>1.2313794537943679E-4</v>
      </c>
      <c r="J5226" s="29">
        <f t="shared" si="667"/>
        <v>1.329325357036288</v>
      </c>
      <c r="L5226">
        <f>VLOOKUP(D5225,'מדדים וריביות'!B:C,2)</f>
        <v>27465354.071039099</v>
      </c>
      <c r="M5226" s="30">
        <f t="shared" si="672"/>
        <v>0</v>
      </c>
      <c r="O5226" s="39">
        <f t="shared" si="669"/>
        <v>0</v>
      </c>
      <c r="P5226" s="39">
        <f t="shared" si="665"/>
        <v>0</v>
      </c>
      <c r="Q5226" s="39">
        <f t="shared" si="670"/>
        <v>0</v>
      </c>
      <c r="R5226" s="41">
        <f t="shared" si="671"/>
        <v>0</v>
      </c>
    </row>
    <row r="5227" spans="4:18" x14ac:dyDescent="0.25">
      <c r="D5227" s="1">
        <v>38092</v>
      </c>
      <c r="E5227" s="1">
        <f t="shared" si="668"/>
        <v>38078</v>
      </c>
      <c r="F5227" s="30">
        <f t="shared" si="666"/>
        <v>0</v>
      </c>
      <c r="H5227" s="42">
        <f>IF(DAY(D5227)&gt;14,VLOOKUP(DATE(YEAR(E5227),MONTH(E5227)-1,DAY(1)),'מדדים וריביות'!B:C,2,FALSE),VLOOKUP(DATE(YEAR(E5227),MONTH(E5227)-2,DAY(1)),'מדדים וריביות'!B:C,2,FALSE))</f>
        <v>27164438.837193001</v>
      </c>
      <c r="I5227" s="43">
        <f>'ריבית יומית'!D5221</f>
        <v>1.2313794537943679E-4</v>
      </c>
      <c r="J5227" s="29">
        <f t="shared" si="667"/>
        <v>1.3291616867970988</v>
      </c>
      <c r="L5227">
        <f>VLOOKUP(D5226,'מדדים וריביות'!B:C,2)</f>
        <v>27465354.071039099</v>
      </c>
      <c r="M5227" s="30">
        <f t="shared" si="672"/>
        <v>0</v>
      </c>
      <c r="O5227" s="39">
        <f t="shared" si="669"/>
        <v>0</v>
      </c>
      <c r="P5227" s="39">
        <f t="shared" si="665"/>
        <v>0</v>
      </c>
      <c r="Q5227" s="39">
        <f t="shared" si="670"/>
        <v>0</v>
      </c>
      <c r="R5227" s="41">
        <f t="shared" si="671"/>
        <v>0</v>
      </c>
    </row>
    <row r="5228" spans="4:18" x14ac:dyDescent="0.25">
      <c r="D5228" s="1">
        <v>38093</v>
      </c>
      <c r="E5228" s="1">
        <f t="shared" si="668"/>
        <v>38078</v>
      </c>
      <c r="F5228" s="30">
        <f t="shared" si="666"/>
        <v>0</v>
      </c>
      <c r="H5228" s="42">
        <f>IF(DAY(D5228)&gt;14,VLOOKUP(DATE(YEAR(E5228),MONTH(E5228)-1,DAY(1)),'מדדים וריביות'!B:C,2,FALSE),VLOOKUP(DATE(YEAR(E5228),MONTH(E5228)-2,DAY(1)),'מדדים וריביות'!B:C,2,FALSE))</f>
        <v>27164438.837193001</v>
      </c>
      <c r="I5228" s="43">
        <f>'ריבית יומית'!D5222</f>
        <v>1.2313794537943679E-4</v>
      </c>
      <c r="J5228" s="29">
        <f t="shared" si="667"/>
        <v>1.3289980367094452</v>
      </c>
      <c r="L5228">
        <f>VLOOKUP(D5227,'מדדים וריביות'!B:C,2)</f>
        <v>27465354.071039099</v>
      </c>
      <c r="M5228" s="30">
        <f t="shared" si="672"/>
        <v>0</v>
      </c>
      <c r="O5228" s="39">
        <f t="shared" si="669"/>
        <v>0</v>
      </c>
      <c r="P5228" s="39">
        <f t="shared" ref="P5228:P5291" si="673">J5229*G5228-G5228</f>
        <v>0</v>
      </c>
      <c r="Q5228" s="39">
        <f t="shared" si="670"/>
        <v>0</v>
      </c>
      <c r="R5228" s="41">
        <f t="shared" si="671"/>
        <v>0</v>
      </c>
    </row>
    <row r="5229" spans="4:18" x14ac:dyDescent="0.25">
      <c r="D5229" s="1">
        <v>38094</v>
      </c>
      <c r="E5229" s="1">
        <f t="shared" si="668"/>
        <v>38078</v>
      </c>
      <c r="F5229" s="30">
        <f t="shared" si="666"/>
        <v>0</v>
      </c>
      <c r="H5229" s="42">
        <f>IF(DAY(D5229)&gt;14,VLOOKUP(DATE(YEAR(E5229),MONTH(E5229)-1,DAY(1)),'מדדים וריביות'!B:C,2,FALSE),VLOOKUP(DATE(YEAR(E5229),MONTH(E5229)-2,DAY(1)),'מדדים וריביות'!B:C,2,FALSE))</f>
        <v>27164438.837193001</v>
      </c>
      <c r="I5229" s="43">
        <f>'ריבית יומית'!D5223</f>
        <v>1.2313794537943679E-4</v>
      </c>
      <c r="J5229" s="29">
        <f t="shared" si="667"/>
        <v>1.328834406770846</v>
      </c>
      <c r="L5229">
        <f>VLOOKUP(D5228,'מדדים וריביות'!B:C,2)</f>
        <v>27465354.071039099</v>
      </c>
      <c r="M5229" s="30">
        <f t="shared" si="672"/>
        <v>0</v>
      </c>
      <c r="O5229" s="39">
        <f t="shared" si="669"/>
        <v>0</v>
      </c>
      <c r="P5229" s="39">
        <f t="shared" si="673"/>
        <v>0</v>
      </c>
      <c r="Q5229" s="39">
        <f t="shared" si="670"/>
        <v>0</v>
      </c>
      <c r="R5229" s="41">
        <f t="shared" si="671"/>
        <v>0</v>
      </c>
    </row>
    <row r="5230" spans="4:18" x14ac:dyDescent="0.25">
      <c r="D5230" s="1">
        <v>38095</v>
      </c>
      <c r="E5230" s="1">
        <f t="shared" si="668"/>
        <v>38078</v>
      </c>
      <c r="F5230" s="30">
        <f t="shared" si="666"/>
        <v>0</v>
      </c>
      <c r="H5230" s="42">
        <f>IF(DAY(D5230)&gt;14,VLOOKUP(DATE(YEAR(E5230),MONTH(E5230)-1,DAY(1)),'מדדים וריביות'!B:C,2,FALSE),VLOOKUP(DATE(YEAR(E5230),MONTH(E5230)-2,DAY(1)),'מדדים וריביות'!B:C,2,FALSE))</f>
        <v>27164438.837193001</v>
      </c>
      <c r="I5230" s="43">
        <f>'ריבית יומית'!D5224</f>
        <v>1.2313794537943679E-4</v>
      </c>
      <c r="J5230" s="29">
        <f t="shared" si="667"/>
        <v>1.3286707969788203</v>
      </c>
      <c r="L5230">
        <f>VLOOKUP(D5229,'מדדים וריביות'!B:C,2)</f>
        <v>27465354.071039099</v>
      </c>
      <c r="M5230" s="30">
        <f t="shared" si="672"/>
        <v>0</v>
      </c>
      <c r="O5230" s="39">
        <f t="shared" si="669"/>
        <v>0</v>
      </c>
      <c r="P5230" s="39">
        <f t="shared" si="673"/>
        <v>0</v>
      </c>
      <c r="Q5230" s="39">
        <f t="shared" si="670"/>
        <v>0</v>
      </c>
      <c r="R5230" s="41">
        <f t="shared" si="671"/>
        <v>0</v>
      </c>
    </row>
    <row r="5231" spans="4:18" x14ac:dyDescent="0.25">
      <c r="D5231" s="1">
        <v>38096</v>
      </c>
      <c r="E5231" s="1">
        <f t="shared" si="668"/>
        <v>38078</v>
      </c>
      <c r="F5231" s="30">
        <f t="shared" si="666"/>
        <v>0</v>
      </c>
      <c r="H5231" s="42">
        <f>IF(DAY(D5231)&gt;14,VLOOKUP(DATE(YEAR(E5231),MONTH(E5231)-1,DAY(1)),'מדדים וריביות'!B:C,2,FALSE),VLOOKUP(DATE(YEAR(E5231),MONTH(E5231)-2,DAY(1)),'מדדים וריביות'!B:C,2,FALSE))</f>
        <v>27164438.837193001</v>
      </c>
      <c r="I5231" s="43">
        <f>'ריבית יומית'!D5225</f>
        <v>1.2313794537943679E-4</v>
      </c>
      <c r="J5231" s="29">
        <f t="shared" si="667"/>
        <v>1.3285072073308879</v>
      </c>
      <c r="L5231">
        <f>VLOOKUP(D5230,'מדדים וריביות'!B:C,2)</f>
        <v>27465354.071039099</v>
      </c>
      <c r="M5231" s="30">
        <f t="shared" si="672"/>
        <v>0</v>
      </c>
      <c r="O5231" s="39">
        <f t="shared" si="669"/>
        <v>0</v>
      </c>
      <c r="P5231" s="39">
        <f t="shared" si="673"/>
        <v>0</v>
      </c>
      <c r="Q5231" s="39">
        <f t="shared" si="670"/>
        <v>0</v>
      </c>
      <c r="R5231" s="41">
        <f t="shared" si="671"/>
        <v>0</v>
      </c>
    </row>
    <row r="5232" spans="4:18" x14ac:dyDescent="0.25">
      <c r="D5232" s="1">
        <v>38097</v>
      </c>
      <c r="E5232" s="1">
        <f t="shared" si="668"/>
        <v>38078</v>
      </c>
      <c r="F5232" s="30">
        <f t="shared" si="666"/>
        <v>0</v>
      </c>
      <c r="H5232" s="42">
        <f>IF(DAY(D5232)&gt;14,VLOOKUP(DATE(YEAR(E5232),MONTH(E5232)-1,DAY(1)),'מדדים וריביות'!B:C,2,FALSE),VLOOKUP(DATE(YEAR(E5232),MONTH(E5232)-2,DAY(1)),'מדדים וריביות'!B:C,2,FALSE))</f>
        <v>27164438.837193001</v>
      </c>
      <c r="I5232" s="43">
        <f>'ריבית יומית'!D5226</f>
        <v>1.2313794537943679E-4</v>
      </c>
      <c r="J5232" s="29">
        <f t="shared" si="667"/>
        <v>1.3283436378245683</v>
      </c>
      <c r="L5232">
        <f>VLOOKUP(D5231,'מדדים וריביות'!B:C,2)</f>
        <v>27465354.071039099</v>
      </c>
      <c r="M5232" s="30">
        <f t="shared" si="672"/>
        <v>0</v>
      </c>
      <c r="O5232" s="39">
        <f t="shared" si="669"/>
        <v>0</v>
      </c>
      <c r="P5232" s="39">
        <f t="shared" si="673"/>
        <v>0</v>
      </c>
      <c r="Q5232" s="39">
        <f t="shared" si="670"/>
        <v>0</v>
      </c>
      <c r="R5232" s="41">
        <f t="shared" si="671"/>
        <v>0</v>
      </c>
    </row>
    <row r="5233" spans="4:18" x14ac:dyDescent="0.25">
      <c r="D5233" s="1">
        <v>38098</v>
      </c>
      <c r="E5233" s="1">
        <f t="shared" si="668"/>
        <v>38078</v>
      </c>
      <c r="F5233" s="30">
        <f t="shared" si="666"/>
        <v>0</v>
      </c>
      <c r="H5233" s="42">
        <f>IF(DAY(D5233)&gt;14,VLOOKUP(DATE(YEAR(E5233),MONTH(E5233)-1,DAY(1)),'מדדים וריביות'!B:C,2,FALSE),VLOOKUP(DATE(YEAR(E5233),MONTH(E5233)-2,DAY(1)),'מדדים וריביות'!B:C,2,FALSE))</f>
        <v>27164438.837193001</v>
      </c>
      <c r="I5233" s="43">
        <f>'ריבית יומית'!D5227</f>
        <v>1.2313794537943679E-4</v>
      </c>
      <c r="J5233" s="29">
        <f t="shared" si="667"/>
        <v>1.3281800884573818</v>
      </c>
      <c r="L5233">
        <f>VLOOKUP(D5232,'מדדים וריביות'!B:C,2)</f>
        <v>27465354.071039099</v>
      </c>
      <c r="M5233" s="30">
        <f t="shared" si="672"/>
        <v>0</v>
      </c>
      <c r="O5233" s="39">
        <f t="shared" si="669"/>
        <v>0</v>
      </c>
      <c r="P5233" s="39">
        <f t="shared" si="673"/>
        <v>0</v>
      </c>
      <c r="Q5233" s="39">
        <f t="shared" si="670"/>
        <v>0</v>
      </c>
      <c r="R5233" s="41">
        <f t="shared" si="671"/>
        <v>0</v>
      </c>
    </row>
    <row r="5234" spans="4:18" x14ac:dyDescent="0.25">
      <c r="D5234" s="1">
        <v>38099</v>
      </c>
      <c r="E5234" s="1">
        <f t="shared" si="668"/>
        <v>38078</v>
      </c>
      <c r="F5234" s="30">
        <f t="shared" si="666"/>
        <v>0</v>
      </c>
      <c r="H5234" s="42">
        <f>IF(DAY(D5234)&gt;14,VLOOKUP(DATE(YEAR(E5234),MONTH(E5234)-1,DAY(1)),'מדדים וריביות'!B:C,2,FALSE),VLOOKUP(DATE(YEAR(E5234),MONTH(E5234)-2,DAY(1)),'מדדים וריביות'!B:C,2,FALSE))</f>
        <v>27164438.837193001</v>
      </c>
      <c r="I5234" s="43">
        <f>'ריבית יומית'!D5228</f>
        <v>1.2313794537943679E-4</v>
      </c>
      <c r="J5234" s="29">
        <f t="shared" si="667"/>
        <v>1.3280165592268487</v>
      </c>
      <c r="L5234">
        <f>VLOOKUP(D5233,'מדדים וריביות'!B:C,2)</f>
        <v>27465354.071039099</v>
      </c>
      <c r="M5234" s="30">
        <f t="shared" si="672"/>
        <v>0</v>
      </c>
      <c r="O5234" s="39">
        <f t="shared" si="669"/>
        <v>0</v>
      </c>
      <c r="P5234" s="39">
        <f t="shared" si="673"/>
        <v>0</v>
      </c>
      <c r="Q5234" s="39">
        <f t="shared" si="670"/>
        <v>0</v>
      </c>
      <c r="R5234" s="41">
        <f t="shared" si="671"/>
        <v>0</v>
      </c>
    </row>
    <row r="5235" spans="4:18" x14ac:dyDescent="0.25">
      <c r="D5235" s="1">
        <v>38100</v>
      </c>
      <c r="E5235" s="1">
        <f t="shared" si="668"/>
        <v>38078</v>
      </c>
      <c r="F5235" s="30">
        <f t="shared" si="666"/>
        <v>0</v>
      </c>
      <c r="H5235" s="42">
        <f>IF(DAY(D5235)&gt;14,VLOOKUP(DATE(YEAR(E5235),MONTH(E5235)-1,DAY(1)),'מדדים וריביות'!B:C,2,FALSE),VLOOKUP(DATE(YEAR(E5235),MONTH(E5235)-2,DAY(1)),'מדדים וריביות'!B:C,2,FALSE))</f>
        <v>27164438.837193001</v>
      </c>
      <c r="I5235" s="43">
        <f>'ריבית יומית'!D5229</f>
        <v>1.2313794537943679E-4</v>
      </c>
      <c r="J5235" s="29">
        <f t="shared" si="667"/>
        <v>1.3278530501304897</v>
      </c>
      <c r="L5235">
        <f>VLOOKUP(D5234,'מדדים וריביות'!B:C,2)</f>
        <v>27465354.071039099</v>
      </c>
      <c r="M5235" s="30">
        <f t="shared" si="672"/>
        <v>0</v>
      </c>
      <c r="O5235" s="39">
        <f t="shared" si="669"/>
        <v>0</v>
      </c>
      <c r="P5235" s="39">
        <f t="shared" si="673"/>
        <v>0</v>
      </c>
      <c r="Q5235" s="39">
        <f t="shared" si="670"/>
        <v>0</v>
      </c>
      <c r="R5235" s="41">
        <f t="shared" si="671"/>
        <v>0</v>
      </c>
    </row>
    <row r="5236" spans="4:18" x14ac:dyDescent="0.25">
      <c r="D5236" s="1">
        <v>38101</v>
      </c>
      <c r="E5236" s="1">
        <f t="shared" si="668"/>
        <v>38078</v>
      </c>
      <c r="F5236" s="30">
        <f t="shared" si="666"/>
        <v>0</v>
      </c>
      <c r="H5236" s="42">
        <f>IF(DAY(D5236)&gt;14,VLOOKUP(DATE(YEAR(E5236),MONTH(E5236)-1,DAY(1)),'מדדים וריביות'!B:C,2,FALSE),VLOOKUP(DATE(YEAR(E5236),MONTH(E5236)-2,DAY(1)),'מדדים וריביות'!B:C,2,FALSE))</f>
        <v>27164438.837193001</v>
      </c>
      <c r="I5236" s="43">
        <f>'ריבית יומית'!D5230</f>
        <v>1.2313794537943679E-4</v>
      </c>
      <c r="J5236" s="29">
        <f t="shared" si="667"/>
        <v>1.3276895611658259</v>
      </c>
      <c r="L5236">
        <f>VLOOKUP(D5235,'מדדים וריביות'!B:C,2)</f>
        <v>27465354.071039099</v>
      </c>
      <c r="M5236" s="30">
        <f t="shared" si="672"/>
        <v>0</v>
      </c>
      <c r="O5236" s="39">
        <f t="shared" si="669"/>
        <v>0</v>
      </c>
      <c r="P5236" s="39">
        <f t="shared" si="673"/>
        <v>0</v>
      </c>
      <c r="Q5236" s="39">
        <f t="shared" si="670"/>
        <v>0</v>
      </c>
      <c r="R5236" s="41">
        <f t="shared" si="671"/>
        <v>0</v>
      </c>
    </row>
    <row r="5237" spans="4:18" x14ac:dyDescent="0.25">
      <c r="D5237" s="1">
        <v>38102</v>
      </c>
      <c r="E5237" s="1">
        <f t="shared" si="668"/>
        <v>38078</v>
      </c>
      <c r="F5237" s="30">
        <f t="shared" si="666"/>
        <v>0</v>
      </c>
      <c r="H5237" s="42">
        <f>IF(DAY(D5237)&gt;14,VLOOKUP(DATE(YEAR(E5237),MONTH(E5237)-1,DAY(1)),'מדדים וריביות'!B:C,2,FALSE),VLOOKUP(DATE(YEAR(E5237),MONTH(E5237)-2,DAY(1)),'מדדים וריביות'!B:C,2,FALSE))</f>
        <v>27164438.837193001</v>
      </c>
      <c r="I5237" s="43">
        <f>'ריבית יומית'!D5231</f>
        <v>1.2313794537943679E-4</v>
      </c>
      <c r="J5237" s="29">
        <f t="shared" si="667"/>
        <v>1.3275260923303789</v>
      </c>
      <c r="L5237">
        <f>VLOOKUP(D5236,'מדדים וריביות'!B:C,2)</f>
        <v>27465354.071039099</v>
      </c>
      <c r="M5237" s="30">
        <f t="shared" si="672"/>
        <v>0</v>
      </c>
      <c r="O5237" s="39">
        <f t="shared" si="669"/>
        <v>0</v>
      </c>
      <c r="P5237" s="39">
        <f t="shared" si="673"/>
        <v>0</v>
      </c>
      <c r="Q5237" s="39">
        <f t="shared" si="670"/>
        <v>0</v>
      </c>
      <c r="R5237" s="41">
        <f t="shared" si="671"/>
        <v>0</v>
      </c>
    </row>
    <row r="5238" spans="4:18" x14ac:dyDescent="0.25">
      <c r="D5238" s="1">
        <v>38103</v>
      </c>
      <c r="E5238" s="1">
        <f t="shared" si="668"/>
        <v>38078</v>
      </c>
      <c r="F5238" s="30">
        <f t="shared" si="666"/>
        <v>0</v>
      </c>
      <c r="H5238" s="42">
        <f>IF(DAY(D5238)&gt;14,VLOOKUP(DATE(YEAR(E5238),MONTH(E5238)-1,DAY(1)),'מדדים וריביות'!B:C,2,FALSE),VLOOKUP(DATE(YEAR(E5238),MONTH(E5238)-2,DAY(1)),'מדדים וריביות'!B:C,2,FALSE))</f>
        <v>27164438.837193001</v>
      </c>
      <c r="I5238" s="43">
        <f>'ריבית יומית'!D5232</f>
        <v>1.2313794537943679E-4</v>
      </c>
      <c r="J5238" s="29">
        <f t="shared" si="667"/>
        <v>1.3273626436216699</v>
      </c>
      <c r="L5238">
        <f>VLOOKUP(D5237,'מדדים וריביות'!B:C,2)</f>
        <v>27465354.071039099</v>
      </c>
      <c r="M5238" s="30">
        <f t="shared" si="672"/>
        <v>0</v>
      </c>
      <c r="O5238" s="39">
        <f t="shared" si="669"/>
        <v>0</v>
      </c>
      <c r="P5238" s="39">
        <f t="shared" si="673"/>
        <v>0</v>
      </c>
      <c r="Q5238" s="39">
        <f t="shared" si="670"/>
        <v>0</v>
      </c>
      <c r="R5238" s="41">
        <f t="shared" si="671"/>
        <v>0</v>
      </c>
    </row>
    <row r="5239" spans="4:18" x14ac:dyDescent="0.25">
      <c r="D5239" s="1">
        <v>38104</v>
      </c>
      <c r="E5239" s="1">
        <f t="shared" si="668"/>
        <v>38078</v>
      </c>
      <c r="F5239" s="30">
        <f t="shared" si="666"/>
        <v>0</v>
      </c>
      <c r="H5239" s="42">
        <f>IF(DAY(D5239)&gt;14,VLOOKUP(DATE(YEAR(E5239),MONTH(E5239)-1,DAY(1)),'מדדים וריביות'!B:C,2,FALSE),VLOOKUP(DATE(YEAR(E5239),MONTH(E5239)-2,DAY(1)),'מדדים וריביות'!B:C,2,FALSE))</f>
        <v>27164438.837193001</v>
      </c>
      <c r="I5239" s="43">
        <f>'ריבית יומית'!D5233</f>
        <v>1.2313794537943679E-4</v>
      </c>
      <c r="J5239" s="29">
        <f t="shared" si="667"/>
        <v>1.3271992150372209</v>
      </c>
      <c r="L5239">
        <f>VLOOKUP(D5238,'מדדים וריביות'!B:C,2)</f>
        <v>27465354.071039099</v>
      </c>
      <c r="M5239" s="30">
        <f t="shared" si="672"/>
        <v>0</v>
      </c>
      <c r="O5239" s="39">
        <f t="shared" si="669"/>
        <v>0</v>
      </c>
      <c r="P5239" s="39">
        <f t="shared" si="673"/>
        <v>0</v>
      </c>
      <c r="Q5239" s="39">
        <f t="shared" si="670"/>
        <v>0</v>
      </c>
      <c r="R5239" s="41">
        <f t="shared" si="671"/>
        <v>0</v>
      </c>
    </row>
    <row r="5240" spans="4:18" x14ac:dyDescent="0.25">
      <c r="D5240" s="1">
        <v>38105</v>
      </c>
      <c r="E5240" s="1">
        <f t="shared" si="668"/>
        <v>38078</v>
      </c>
      <c r="F5240" s="30">
        <f t="shared" si="666"/>
        <v>0</v>
      </c>
      <c r="H5240" s="42">
        <f>IF(DAY(D5240)&gt;14,VLOOKUP(DATE(YEAR(E5240),MONTH(E5240)-1,DAY(1)),'מדדים וריביות'!B:C,2,FALSE),VLOOKUP(DATE(YEAR(E5240),MONTH(E5240)-2,DAY(1)),'מדדים וריביות'!B:C,2,FALSE))</f>
        <v>27164438.837193001</v>
      </c>
      <c r="I5240" s="43">
        <f>'ריבית יומית'!D5234</f>
        <v>1.2313794537943679E-4</v>
      </c>
      <c r="J5240" s="29">
        <f t="shared" si="667"/>
        <v>1.3270358065745544</v>
      </c>
      <c r="L5240">
        <f>VLOOKUP(D5239,'מדדים וריביות'!B:C,2)</f>
        <v>27465354.071039099</v>
      </c>
      <c r="M5240" s="30">
        <f t="shared" si="672"/>
        <v>0</v>
      </c>
      <c r="O5240" s="39">
        <f t="shared" si="669"/>
        <v>0</v>
      </c>
      <c r="P5240" s="39">
        <f t="shared" si="673"/>
        <v>0</v>
      </c>
      <c r="Q5240" s="39">
        <f t="shared" si="670"/>
        <v>0</v>
      </c>
      <c r="R5240" s="41">
        <f t="shared" si="671"/>
        <v>0</v>
      </c>
    </row>
    <row r="5241" spans="4:18" x14ac:dyDescent="0.25">
      <c r="D5241" s="1">
        <v>38106</v>
      </c>
      <c r="E5241" s="1">
        <f t="shared" si="668"/>
        <v>38078</v>
      </c>
      <c r="F5241" s="30">
        <f t="shared" si="666"/>
        <v>0</v>
      </c>
      <c r="H5241" s="42">
        <f>IF(DAY(D5241)&gt;14,VLOOKUP(DATE(YEAR(E5241),MONTH(E5241)-1,DAY(1)),'מדדים וריביות'!B:C,2,FALSE),VLOOKUP(DATE(YEAR(E5241),MONTH(E5241)-2,DAY(1)),'מדדים וריביות'!B:C,2,FALSE))</f>
        <v>27164438.837193001</v>
      </c>
      <c r="I5241" s="43">
        <f>'ריבית יומית'!D5235</f>
        <v>1.2313794537943679E-4</v>
      </c>
      <c r="J5241" s="29">
        <f t="shared" si="667"/>
        <v>1.3268724182311928</v>
      </c>
      <c r="L5241">
        <f>VLOOKUP(D5240,'מדדים וריביות'!B:C,2)</f>
        <v>27465354.071039099</v>
      </c>
      <c r="M5241" s="30">
        <f t="shared" si="672"/>
        <v>0</v>
      </c>
      <c r="O5241" s="39">
        <f t="shared" si="669"/>
        <v>0</v>
      </c>
      <c r="P5241" s="39">
        <f t="shared" si="673"/>
        <v>0</v>
      </c>
      <c r="Q5241" s="39">
        <f t="shared" si="670"/>
        <v>0</v>
      </c>
      <c r="R5241" s="41">
        <f t="shared" si="671"/>
        <v>0</v>
      </c>
    </row>
    <row r="5242" spans="4:18" x14ac:dyDescent="0.25">
      <c r="D5242" s="1">
        <v>38107</v>
      </c>
      <c r="E5242" s="1">
        <f t="shared" si="668"/>
        <v>38078</v>
      </c>
      <c r="F5242" s="30">
        <f t="shared" si="666"/>
        <v>0</v>
      </c>
      <c r="H5242" s="42">
        <f>IF(DAY(D5242)&gt;14,VLOOKUP(DATE(YEAR(E5242),MONTH(E5242)-1,DAY(1)),'מדדים וריביות'!B:C,2,FALSE),VLOOKUP(DATE(YEAR(E5242),MONTH(E5242)-2,DAY(1)),'מדדים וריביות'!B:C,2,FALSE))</f>
        <v>27164438.837193001</v>
      </c>
      <c r="I5242" s="43">
        <f>'ריבית יומית'!D5236</f>
        <v>1.2313794537943679E-4</v>
      </c>
      <c r="J5242" s="29">
        <f t="shared" si="667"/>
        <v>1.326709050004659</v>
      </c>
      <c r="L5242">
        <f>VLOOKUP(D5241,'מדדים וריביות'!B:C,2)</f>
        <v>27465354.071039099</v>
      </c>
      <c r="M5242" s="30">
        <f t="shared" si="672"/>
        <v>0</v>
      </c>
      <c r="O5242" s="39">
        <f t="shared" si="669"/>
        <v>0</v>
      </c>
      <c r="P5242" s="39">
        <f t="shared" si="673"/>
        <v>0</v>
      </c>
      <c r="Q5242" s="39">
        <f t="shared" si="670"/>
        <v>0</v>
      </c>
      <c r="R5242" s="41">
        <f t="shared" si="671"/>
        <v>0</v>
      </c>
    </row>
    <row r="5243" spans="4:18" x14ac:dyDescent="0.25">
      <c r="D5243" s="1">
        <v>38108</v>
      </c>
      <c r="E5243" s="1">
        <f t="shared" si="668"/>
        <v>38108</v>
      </c>
      <c r="F5243" s="30">
        <f t="shared" si="666"/>
        <v>0</v>
      </c>
      <c r="H5243" s="42">
        <f>IF(DAY(D5243)&gt;14,VLOOKUP(DATE(YEAR(E5243),MONTH(E5243)-1,DAY(1)),'מדדים וריביות'!B:C,2,FALSE),VLOOKUP(DATE(YEAR(E5243),MONTH(E5243)-2,DAY(1)),'מדדים וריביות'!B:C,2,FALSE))</f>
        <v>27164438.837193001</v>
      </c>
      <c r="I5243" s="43">
        <f>'ריבית יומית'!D5237</f>
        <v>1.2313794537943679E-4</v>
      </c>
      <c r="J5243" s="29">
        <f t="shared" si="667"/>
        <v>1.326545701892476</v>
      </c>
      <c r="L5243">
        <f>VLOOKUP(D5242,'מדדים וריביות'!B:C,2)</f>
        <v>27465354.071039099</v>
      </c>
      <c r="M5243" s="30">
        <f t="shared" si="672"/>
        <v>0</v>
      </c>
      <c r="O5243" s="39">
        <f t="shared" si="669"/>
        <v>0</v>
      </c>
      <c r="P5243" s="39">
        <f t="shared" si="673"/>
        <v>0</v>
      </c>
      <c r="Q5243" s="39">
        <f t="shared" si="670"/>
        <v>0</v>
      </c>
      <c r="R5243" s="41">
        <f t="shared" si="671"/>
        <v>0</v>
      </c>
    </row>
    <row r="5244" spans="4:18" x14ac:dyDescent="0.25">
      <c r="D5244" s="1">
        <v>38109</v>
      </c>
      <c r="E5244" s="1">
        <f t="shared" si="668"/>
        <v>38108</v>
      </c>
      <c r="F5244" s="30">
        <f t="shared" si="666"/>
        <v>0</v>
      </c>
      <c r="H5244" s="42">
        <f>IF(DAY(D5244)&gt;14,VLOOKUP(DATE(YEAR(E5244),MONTH(E5244)-1,DAY(1)),'מדדים וריביות'!B:C,2,FALSE),VLOOKUP(DATE(YEAR(E5244),MONTH(E5244)-2,DAY(1)),'מדדים וריביות'!B:C,2,FALSE))</f>
        <v>27164438.837193001</v>
      </c>
      <c r="I5244" s="43">
        <f>'ריבית יומית'!D5238</f>
        <v>1.2313794537943679E-4</v>
      </c>
      <c r="J5244" s="29">
        <f t="shared" si="667"/>
        <v>1.3263823738921674</v>
      </c>
      <c r="L5244">
        <f>VLOOKUP(D5243,'מדדים וריביות'!B:C,2)</f>
        <v>27574777.792437602</v>
      </c>
      <c r="M5244" s="30">
        <f t="shared" si="672"/>
        <v>0</v>
      </c>
      <c r="O5244" s="39">
        <f t="shared" si="669"/>
        <v>0</v>
      </c>
      <c r="P5244" s="39">
        <f t="shared" si="673"/>
        <v>0</v>
      </c>
      <c r="Q5244" s="39">
        <f t="shared" si="670"/>
        <v>0</v>
      </c>
      <c r="R5244" s="41">
        <f t="shared" si="671"/>
        <v>0</v>
      </c>
    </row>
    <row r="5245" spans="4:18" x14ac:dyDescent="0.25">
      <c r="D5245" s="1">
        <v>38110</v>
      </c>
      <c r="E5245" s="1">
        <f t="shared" si="668"/>
        <v>38108</v>
      </c>
      <c r="F5245" s="30">
        <f t="shared" si="666"/>
        <v>0</v>
      </c>
      <c r="H5245" s="42">
        <f>IF(DAY(D5245)&gt;14,VLOOKUP(DATE(YEAR(E5245),MONTH(E5245)-1,DAY(1)),'מדדים וריביות'!B:C,2,FALSE),VLOOKUP(DATE(YEAR(E5245),MONTH(E5245)-2,DAY(1)),'מדדים וריביות'!B:C,2,FALSE))</f>
        <v>27164438.837193001</v>
      </c>
      <c r="I5245" s="43">
        <f>'ריבית יומית'!D5239</f>
        <v>1.2313794537943679E-4</v>
      </c>
      <c r="J5245" s="29">
        <f t="shared" si="667"/>
        <v>1.3262190660012569</v>
      </c>
      <c r="L5245">
        <f>VLOOKUP(D5244,'מדדים וריביות'!B:C,2)</f>
        <v>27574777.792437602</v>
      </c>
      <c r="M5245" s="30">
        <f t="shared" si="672"/>
        <v>0</v>
      </c>
      <c r="O5245" s="39">
        <f t="shared" si="669"/>
        <v>0</v>
      </c>
      <c r="P5245" s="39">
        <f t="shared" si="673"/>
        <v>0</v>
      </c>
      <c r="Q5245" s="39">
        <f t="shared" si="670"/>
        <v>0</v>
      </c>
      <c r="R5245" s="41">
        <f t="shared" si="671"/>
        <v>0</v>
      </c>
    </row>
    <row r="5246" spans="4:18" x14ac:dyDescent="0.25">
      <c r="D5246" s="1">
        <v>38111</v>
      </c>
      <c r="E5246" s="1">
        <f t="shared" si="668"/>
        <v>38108</v>
      </c>
      <c r="F5246" s="30">
        <f t="shared" si="666"/>
        <v>0</v>
      </c>
      <c r="H5246" s="42">
        <f>IF(DAY(D5246)&gt;14,VLOOKUP(DATE(YEAR(E5246),MONTH(E5246)-1,DAY(1)),'מדדים וריביות'!B:C,2,FALSE),VLOOKUP(DATE(YEAR(E5246),MONTH(E5246)-2,DAY(1)),'מדדים וריביות'!B:C,2,FALSE))</f>
        <v>27164438.837193001</v>
      </c>
      <c r="I5246" s="43">
        <f>'ריבית יומית'!D5240</f>
        <v>1.2313794537943679E-4</v>
      </c>
      <c r="J5246" s="29">
        <f t="shared" si="667"/>
        <v>1.3260557782172688</v>
      </c>
      <c r="L5246">
        <f>VLOOKUP(D5245,'מדדים וריביות'!B:C,2)</f>
        <v>27574777.792437602</v>
      </c>
      <c r="M5246" s="30">
        <f t="shared" si="672"/>
        <v>0</v>
      </c>
      <c r="O5246" s="39">
        <f t="shared" si="669"/>
        <v>0</v>
      </c>
      <c r="P5246" s="39">
        <f t="shared" si="673"/>
        <v>0</v>
      </c>
      <c r="Q5246" s="39">
        <f t="shared" si="670"/>
        <v>0</v>
      </c>
      <c r="R5246" s="41">
        <f t="shared" si="671"/>
        <v>0</v>
      </c>
    </row>
    <row r="5247" spans="4:18" x14ac:dyDescent="0.25">
      <c r="D5247" s="1">
        <v>38112</v>
      </c>
      <c r="E5247" s="1">
        <f t="shared" si="668"/>
        <v>38108</v>
      </c>
      <c r="F5247" s="30">
        <f t="shared" si="666"/>
        <v>0</v>
      </c>
      <c r="H5247" s="42">
        <f>IF(DAY(D5247)&gt;14,VLOOKUP(DATE(YEAR(E5247),MONTH(E5247)-1,DAY(1)),'מדדים וריביות'!B:C,2,FALSE),VLOOKUP(DATE(YEAR(E5247),MONTH(E5247)-2,DAY(1)),'מדדים וריביות'!B:C,2,FALSE))</f>
        <v>27164438.837193001</v>
      </c>
      <c r="I5247" s="43">
        <f>'ריבית יומית'!D5241</f>
        <v>1.2313794537943679E-4</v>
      </c>
      <c r="J5247" s="29">
        <f t="shared" si="667"/>
        <v>1.3258925105377273</v>
      </c>
      <c r="L5247">
        <f>VLOOKUP(D5246,'מדדים וריביות'!B:C,2)</f>
        <v>27574777.792437602</v>
      </c>
      <c r="M5247" s="30">
        <f t="shared" si="672"/>
        <v>0</v>
      </c>
      <c r="O5247" s="39">
        <f t="shared" si="669"/>
        <v>0</v>
      </c>
      <c r="P5247" s="39">
        <f t="shared" si="673"/>
        <v>0</v>
      </c>
      <c r="Q5247" s="39">
        <f t="shared" si="670"/>
        <v>0</v>
      </c>
      <c r="R5247" s="41">
        <f t="shared" si="671"/>
        <v>0</v>
      </c>
    </row>
    <row r="5248" spans="4:18" x14ac:dyDescent="0.25">
      <c r="D5248" s="1">
        <v>38113</v>
      </c>
      <c r="E5248" s="1">
        <f t="shared" si="668"/>
        <v>38108</v>
      </c>
      <c r="F5248" s="30">
        <f t="shared" ref="F5248:F5311" si="674">M5247</f>
        <v>0</v>
      </c>
      <c r="H5248" s="42">
        <f>IF(DAY(D5248)&gt;14,VLOOKUP(DATE(YEAR(E5248),MONTH(E5248)-1,DAY(1)),'מדדים וריביות'!B:C,2,FALSE),VLOOKUP(DATE(YEAR(E5248),MONTH(E5248)-2,DAY(1)),'מדדים וריביות'!B:C,2,FALSE))</f>
        <v>27164438.837193001</v>
      </c>
      <c r="I5248" s="43">
        <f>'ריבית יומית'!D5242</f>
        <v>1.2313794537943679E-4</v>
      </c>
      <c r="J5248" s="29">
        <f t="shared" si="667"/>
        <v>1.3257292629601569</v>
      </c>
      <c r="L5248">
        <f>VLOOKUP(D5247,'מדדים וריביות'!B:C,2)</f>
        <v>27574777.792437602</v>
      </c>
      <c r="M5248" s="30">
        <f t="shared" si="672"/>
        <v>0</v>
      </c>
      <c r="O5248" s="39">
        <f t="shared" si="669"/>
        <v>0</v>
      </c>
      <c r="P5248" s="39">
        <f t="shared" si="673"/>
        <v>0</v>
      </c>
      <c r="Q5248" s="39">
        <f t="shared" si="670"/>
        <v>0</v>
      </c>
      <c r="R5248" s="41">
        <f t="shared" si="671"/>
        <v>0</v>
      </c>
    </row>
    <row r="5249" spans="4:18" x14ac:dyDescent="0.25">
      <c r="D5249" s="1">
        <v>38114</v>
      </c>
      <c r="E5249" s="1">
        <f t="shared" si="668"/>
        <v>38108</v>
      </c>
      <c r="F5249" s="30">
        <f t="shared" si="674"/>
        <v>0</v>
      </c>
      <c r="H5249" s="42">
        <f>IF(DAY(D5249)&gt;14,VLOOKUP(DATE(YEAR(E5249),MONTH(E5249)-1,DAY(1)),'מדדים וריביות'!B:C,2,FALSE),VLOOKUP(DATE(YEAR(E5249),MONTH(E5249)-2,DAY(1)),'מדדים וריביות'!B:C,2,FALSE))</f>
        <v>27164438.837193001</v>
      </c>
      <c r="I5249" s="43">
        <f>'ריבית יומית'!D5243</f>
        <v>1.2313794537943679E-4</v>
      </c>
      <c r="J5249" s="29">
        <f t="shared" si="667"/>
        <v>1.3255660354820828</v>
      </c>
      <c r="L5249">
        <f>VLOOKUP(D5248,'מדדים וריביות'!B:C,2)</f>
        <v>27574777.792437602</v>
      </c>
      <c r="M5249" s="30">
        <f t="shared" si="672"/>
        <v>0</v>
      </c>
      <c r="O5249" s="39">
        <f t="shared" si="669"/>
        <v>0</v>
      </c>
      <c r="P5249" s="39">
        <f t="shared" si="673"/>
        <v>0</v>
      </c>
      <c r="Q5249" s="39">
        <f t="shared" si="670"/>
        <v>0</v>
      </c>
      <c r="R5249" s="41">
        <f t="shared" si="671"/>
        <v>0</v>
      </c>
    </row>
    <row r="5250" spans="4:18" x14ac:dyDescent="0.25">
      <c r="D5250" s="1">
        <v>38115</v>
      </c>
      <c r="E5250" s="1">
        <f t="shared" si="668"/>
        <v>38108</v>
      </c>
      <c r="F5250" s="30">
        <f t="shared" si="674"/>
        <v>0</v>
      </c>
      <c r="H5250" s="42">
        <f>IF(DAY(D5250)&gt;14,VLOOKUP(DATE(YEAR(E5250),MONTH(E5250)-1,DAY(1)),'מדדים וריביות'!B:C,2,FALSE),VLOOKUP(DATE(YEAR(E5250),MONTH(E5250)-2,DAY(1)),'מדדים וריביות'!B:C,2,FALSE))</f>
        <v>27164438.837193001</v>
      </c>
      <c r="I5250" s="43">
        <f>'ריבית יומית'!D5244</f>
        <v>1.2313794537943679E-4</v>
      </c>
      <c r="J5250" s="29">
        <f t="shared" si="667"/>
        <v>1.3254028281010304</v>
      </c>
      <c r="L5250">
        <f>VLOOKUP(D5249,'מדדים וריביות'!B:C,2)</f>
        <v>27574777.792437602</v>
      </c>
      <c r="M5250" s="30">
        <f t="shared" si="672"/>
        <v>0</v>
      </c>
      <c r="O5250" s="39">
        <f t="shared" si="669"/>
        <v>0</v>
      </c>
      <c r="P5250" s="39">
        <f t="shared" si="673"/>
        <v>0</v>
      </c>
      <c r="Q5250" s="39">
        <f t="shared" si="670"/>
        <v>0</v>
      </c>
      <c r="R5250" s="41">
        <f t="shared" si="671"/>
        <v>0</v>
      </c>
    </row>
    <row r="5251" spans="4:18" x14ac:dyDescent="0.25">
      <c r="D5251" s="1">
        <v>38116</v>
      </c>
      <c r="E5251" s="1">
        <f t="shared" si="668"/>
        <v>38108</v>
      </c>
      <c r="F5251" s="30">
        <f t="shared" si="674"/>
        <v>0</v>
      </c>
      <c r="H5251" s="42">
        <f>IF(DAY(D5251)&gt;14,VLOOKUP(DATE(YEAR(E5251),MONTH(E5251)-1,DAY(1)),'מדדים וריביות'!B:C,2,FALSE),VLOOKUP(DATE(YEAR(E5251),MONTH(E5251)-2,DAY(1)),'מדדים וריביות'!B:C,2,FALSE))</f>
        <v>27164438.837193001</v>
      </c>
      <c r="I5251" s="43">
        <f>'ריבית יומית'!D5245</f>
        <v>1.2313794537943679E-4</v>
      </c>
      <c r="J5251" s="29">
        <f t="shared" si="667"/>
        <v>1.3252396408145251</v>
      </c>
      <c r="L5251">
        <f>VLOOKUP(D5250,'מדדים וריביות'!B:C,2)</f>
        <v>27574777.792437602</v>
      </c>
      <c r="M5251" s="30">
        <f t="shared" si="672"/>
        <v>0</v>
      </c>
      <c r="O5251" s="39">
        <f t="shared" si="669"/>
        <v>0</v>
      </c>
      <c r="P5251" s="39">
        <f t="shared" si="673"/>
        <v>0</v>
      </c>
      <c r="Q5251" s="39">
        <f t="shared" si="670"/>
        <v>0</v>
      </c>
      <c r="R5251" s="41">
        <f t="shared" si="671"/>
        <v>0</v>
      </c>
    </row>
    <row r="5252" spans="4:18" x14ac:dyDescent="0.25">
      <c r="D5252" s="1">
        <v>38117</v>
      </c>
      <c r="E5252" s="1">
        <f t="shared" si="668"/>
        <v>38108</v>
      </c>
      <c r="F5252" s="30">
        <f t="shared" si="674"/>
        <v>0</v>
      </c>
      <c r="H5252" s="42">
        <f>IF(DAY(D5252)&gt;14,VLOOKUP(DATE(YEAR(E5252),MONTH(E5252)-1,DAY(1)),'מדדים וריביות'!B:C,2,FALSE),VLOOKUP(DATE(YEAR(E5252),MONTH(E5252)-2,DAY(1)),'מדדים וריביות'!B:C,2,FALSE))</f>
        <v>27164438.837193001</v>
      </c>
      <c r="I5252" s="43">
        <f>'ריבית יומית'!D5246</f>
        <v>1.2313794537943679E-4</v>
      </c>
      <c r="J5252" s="29">
        <f t="shared" si="667"/>
        <v>1.3250764736200928</v>
      </c>
      <c r="L5252">
        <f>VLOOKUP(D5251,'מדדים וריביות'!B:C,2)</f>
        <v>27574777.792437602</v>
      </c>
      <c r="M5252" s="30">
        <f t="shared" si="672"/>
        <v>0</v>
      </c>
      <c r="O5252" s="39">
        <f t="shared" si="669"/>
        <v>0</v>
      </c>
      <c r="P5252" s="39">
        <f t="shared" si="673"/>
        <v>0</v>
      </c>
      <c r="Q5252" s="39">
        <f t="shared" si="670"/>
        <v>0</v>
      </c>
      <c r="R5252" s="41">
        <f t="shared" si="671"/>
        <v>0</v>
      </c>
    </row>
    <row r="5253" spans="4:18" x14ac:dyDescent="0.25">
      <c r="D5253" s="1">
        <v>38118</v>
      </c>
      <c r="E5253" s="1">
        <f t="shared" si="668"/>
        <v>38108</v>
      </c>
      <c r="F5253" s="30">
        <f t="shared" si="674"/>
        <v>0</v>
      </c>
      <c r="H5253" s="42">
        <f>IF(DAY(D5253)&gt;14,VLOOKUP(DATE(YEAR(E5253),MONTH(E5253)-1,DAY(1)),'מדדים וריביות'!B:C,2,FALSE),VLOOKUP(DATE(YEAR(E5253),MONTH(E5253)-2,DAY(1)),'מדדים וריביות'!B:C,2,FALSE))</f>
        <v>27164438.837193001</v>
      </c>
      <c r="I5253" s="43">
        <f>'ריבית יומית'!D5247</f>
        <v>1.2313794537943679E-4</v>
      </c>
      <c r="J5253" s="29">
        <f t="shared" si="667"/>
        <v>1.3249133265152599</v>
      </c>
      <c r="L5253">
        <f>VLOOKUP(D5252,'מדדים וריביות'!B:C,2)</f>
        <v>27574777.792437602</v>
      </c>
      <c r="M5253" s="30">
        <f t="shared" si="672"/>
        <v>0</v>
      </c>
      <c r="O5253" s="39">
        <f t="shared" si="669"/>
        <v>0</v>
      </c>
      <c r="P5253" s="39">
        <f t="shared" si="673"/>
        <v>0</v>
      </c>
      <c r="Q5253" s="39">
        <f t="shared" si="670"/>
        <v>0</v>
      </c>
      <c r="R5253" s="41">
        <f t="shared" si="671"/>
        <v>0</v>
      </c>
    </row>
    <row r="5254" spans="4:18" x14ac:dyDescent="0.25">
      <c r="D5254" s="1">
        <v>38119</v>
      </c>
      <c r="E5254" s="1">
        <f t="shared" si="668"/>
        <v>38108</v>
      </c>
      <c r="F5254" s="30">
        <f t="shared" si="674"/>
        <v>0</v>
      </c>
      <c r="H5254" s="42">
        <f>IF(DAY(D5254)&gt;14,VLOOKUP(DATE(YEAR(E5254),MONTH(E5254)-1,DAY(1)),'מדדים וריביות'!B:C,2,FALSE),VLOOKUP(DATE(YEAR(E5254),MONTH(E5254)-2,DAY(1)),'מדדים וריביות'!B:C,2,FALSE))</f>
        <v>27164438.837193001</v>
      </c>
      <c r="I5254" s="43">
        <f>'ריבית יומית'!D5248</f>
        <v>1.2313794537943679E-4</v>
      </c>
      <c r="J5254" s="29">
        <f t="shared" si="667"/>
        <v>1.3247501994975528</v>
      </c>
      <c r="L5254">
        <f>VLOOKUP(D5253,'מדדים וריביות'!B:C,2)</f>
        <v>27574777.792437602</v>
      </c>
      <c r="M5254" s="30">
        <f t="shared" si="672"/>
        <v>0</v>
      </c>
      <c r="O5254" s="39">
        <f t="shared" si="669"/>
        <v>0</v>
      </c>
      <c r="P5254" s="39">
        <f t="shared" si="673"/>
        <v>0</v>
      </c>
      <c r="Q5254" s="39">
        <f t="shared" si="670"/>
        <v>0</v>
      </c>
      <c r="R5254" s="41">
        <f t="shared" si="671"/>
        <v>0</v>
      </c>
    </row>
    <row r="5255" spans="4:18" x14ac:dyDescent="0.25">
      <c r="D5255" s="1">
        <v>38120</v>
      </c>
      <c r="E5255" s="1">
        <f t="shared" si="668"/>
        <v>38108</v>
      </c>
      <c r="F5255" s="30">
        <f t="shared" si="674"/>
        <v>0</v>
      </c>
      <c r="H5255" s="42">
        <f>IF(DAY(D5255)&gt;14,VLOOKUP(DATE(YEAR(E5255),MONTH(E5255)-1,DAY(1)),'מדדים וריביות'!B:C,2,FALSE),VLOOKUP(DATE(YEAR(E5255),MONTH(E5255)-2,DAY(1)),'מדדים וריביות'!B:C,2,FALSE))</f>
        <v>27164438.837193001</v>
      </c>
      <c r="I5255" s="43">
        <f>'ריבית יומית'!D5249</f>
        <v>1.2313794537943679E-4</v>
      </c>
      <c r="J5255" s="29">
        <f t="shared" si="667"/>
        <v>1.3245870925644982</v>
      </c>
      <c r="L5255">
        <f>VLOOKUP(D5254,'מדדים וריביות'!B:C,2)</f>
        <v>27574777.792437602</v>
      </c>
      <c r="M5255" s="30">
        <f t="shared" si="672"/>
        <v>0</v>
      </c>
      <c r="O5255" s="39">
        <f t="shared" si="669"/>
        <v>0</v>
      </c>
      <c r="P5255" s="39">
        <f t="shared" si="673"/>
        <v>0</v>
      </c>
      <c r="Q5255" s="39">
        <f t="shared" si="670"/>
        <v>0</v>
      </c>
      <c r="R5255" s="41">
        <f t="shared" si="671"/>
        <v>0</v>
      </c>
    </row>
    <row r="5256" spans="4:18" x14ac:dyDescent="0.25">
      <c r="D5256" s="1">
        <v>38121</v>
      </c>
      <c r="E5256" s="1">
        <f t="shared" si="668"/>
        <v>38108</v>
      </c>
      <c r="F5256" s="30">
        <f t="shared" si="674"/>
        <v>0</v>
      </c>
      <c r="H5256" s="42">
        <f>IF(DAY(D5256)&gt;14,VLOOKUP(DATE(YEAR(E5256),MONTH(E5256)-1,DAY(1)),'מדדים וריביות'!B:C,2,FALSE),VLOOKUP(DATE(YEAR(E5256),MONTH(E5256)-2,DAY(1)),'מדדים וריביות'!B:C,2,FALSE))</f>
        <v>27164438.837193001</v>
      </c>
      <c r="I5256" s="43">
        <f>'ריבית יומית'!D5250</f>
        <v>1.2313794537943679E-4</v>
      </c>
      <c r="J5256" s="29">
        <f t="shared" si="667"/>
        <v>1.3244240057136234</v>
      </c>
      <c r="L5256">
        <f>VLOOKUP(D5255,'מדדים וריביות'!B:C,2)</f>
        <v>27574777.792437602</v>
      </c>
      <c r="M5256" s="30">
        <f t="shared" si="672"/>
        <v>0</v>
      </c>
      <c r="O5256" s="39">
        <f t="shared" si="669"/>
        <v>0</v>
      </c>
      <c r="P5256" s="39">
        <f t="shared" si="673"/>
        <v>0</v>
      </c>
      <c r="Q5256" s="39">
        <f t="shared" si="670"/>
        <v>0</v>
      </c>
      <c r="R5256" s="41">
        <f t="shared" si="671"/>
        <v>0</v>
      </c>
    </row>
    <row r="5257" spans="4:18" x14ac:dyDescent="0.25">
      <c r="D5257" s="1">
        <v>38122</v>
      </c>
      <c r="E5257" s="1">
        <f t="shared" si="668"/>
        <v>38108</v>
      </c>
      <c r="F5257" s="30">
        <f t="shared" si="674"/>
        <v>0</v>
      </c>
      <c r="H5257" s="42">
        <f>IF(DAY(D5257)&gt;14,VLOOKUP(DATE(YEAR(E5257),MONTH(E5257)-1,DAY(1)),'מדדים וריביות'!B:C,2,FALSE),VLOOKUP(DATE(YEAR(E5257),MONTH(E5257)-2,DAY(1)),'מדדים וריביות'!B:C,2,FALSE))</f>
        <v>27465354.071039099</v>
      </c>
      <c r="I5257" s="43">
        <f>'ריבית יומית'!D5251</f>
        <v>1.2313794537943679E-4</v>
      </c>
      <c r="J5257" s="29">
        <f t="shared" ref="J5257:J5320" si="675">J5258*(1+I5257)</f>
        <v>1.3242609389424558</v>
      </c>
      <c r="L5257">
        <f>VLOOKUP(D5256,'מדדים וריביות'!B:C,2)</f>
        <v>27574777.792437602</v>
      </c>
      <c r="M5257" s="30">
        <f t="shared" si="672"/>
        <v>0</v>
      </c>
      <c r="O5257" s="39">
        <f t="shared" si="669"/>
        <v>0</v>
      </c>
      <c r="P5257" s="39">
        <f t="shared" si="673"/>
        <v>0</v>
      </c>
      <c r="Q5257" s="39">
        <f t="shared" si="670"/>
        <v>0</v>
      </c>
      <c r="R5257" s="41">
        <f t="shared" si="671"/>
        <v>0</v>
      </c>
    </row>
    <row r="5258" spans="4:18" x14ac:dyDescent="0.25">
      <c r="D5258" s="1">
        <v>38123</v>
      </c>
      <c r="E5258" s="1">
        <f t="shared" ref="E5258:E5321" si="676">DATE(YEAR(D5258),MONTH(D5258),DAY(1))</f>
        <v>38108</v>
      </c>
      <c r="F5258" s="30">
        <f t="shared" si="674"/>
        <v>0</v>
      </c>
      <c r="H5258" s="42">
        <f>IF(DAY(D5258)&gt;14,VLOOKUP(DATE(YEAR(E5258),MONTH(E5258)-1,DAY(1)),'מדדים וריביות'!B:C,2,FALSE),VLOOKUP(DATE(YEAR(E5258),MONTH(E5258)-2,DAY(1)),'מדדים וריביות'!B:C,2,FALSE))</f>
        <v>27465354.071039099</v>
      </c>
      <c r="I5258" s="43">
        <f>'ריבית יומית'!D5252</f>
        <v>1.2313794537943679E-4</v>
      </c>
      <c r="J5258" s="29">
        <f t="shared" si="675"/>
        <v>1.3240978922485231</v>
      </c>
      <c r="L5258">
        <f>VLOOKUP(D5257,'מדדים וריביות'!B:C,2)</f>
        <v>27574777.792437602</v>
      </c>
      <c r="M5258" s="30">
        <f t="shared" si="672"/>
        <v>0</v>
      </c>
      <c r="O5258" s="39">
        <f t="shared" ref="O5258:O5321" si="677">$D$4/H5258*G5258-G5258</f>
        <v>0</v>
      </c>
      <c r="P5258" s="39">
        <f t="shared" si="673"/>
        <v>0</v>
      </c>
      <c r="Q5258" s="39">
        <f t="shared" ref="Q5258:Q5321" si="678">$D$4/H5258*P5258-P5258</f>
        <v>0</v>
      </c>
      <c r="R5258" s="41">
        <f t="shared" ref="R5258:R5321" si="679">SUM(O5258:Q5258)</f>
        <v>0</v>
      </c>
    </row>
    <row r="5259" spans="4:18" x14ac:dyDescent="0.25">
      <c r="D5259" s="1">
        <v>38124</v>
      </c>
      <c r="E5259" s="1">
        <f t="shared" si="676"/>
        <v>38108</v>
      </c>
      <c r="F5259" s="30">
        <f t="shared" si="674"/>
        <v>0</v>
      </c>
      <c r="H5259" s="42">
        <f>IF(DAY(D5259)&gt;14,VLOOKUP(DATE(YEAR(E5259),MONTH(E5259)-1,DAY(1)),'מדדים וריביות'!B:C,2,FALSE),VLOOKUP(DATE(YEAR(E5259),MONTH(E5259)-2,DAY(1)),'מדדים וריביות'!B:C,2,FALSE))</f>
        <v>27465354.071039099</v>
      </c>
      <c r="I5259" s="43">
        <f>'ריבית יומית'!D5253</f>
        <v>1.2313794537943679E-4</v>
      </c>
      <c r="J5259" s="29">
        <f t="shared" si="675"/>
        <v>1.3239348656293533</v>
      </c>
      <c r="L5259">
        <f>VLOOKUP(D5258,'מדדים וריביות'!B:C,2)</f>
        <v>27574777.792437602</v>
      </c>
      <c r="M5259" s="30">
        <f t="shared" si="672"/>
        <v>0</v>
      </c>
      <c r="O5259" s="39">
        <f t="shared" si="677"/>
        <v>0</v>
      </c>
      <c r="P5259" s="39">
        <f t="shared" si="673"/>
        <v>0</v>
      </c>
      <c r="Q5259" s="39">
        <f t="shared" si="678"/>
        <v>0</v>
      </c>
      <c r="R5259" s="41">
        <f t="shared" si="679"/>
        <v>0</v>
      </c>
    </row>
    <row r="5260" spans="4:18" x14ac:dyDescent="0.25">
      <c r="D5260" s="1">
        <v>38125</v>
      </c>
      <c r="E5260" s="1">
        <f t="shared" si="676"/>
        <v>38108</v>
      </c>
      <c r="F5260" s="30">
        <f t="shared" si="674"/>
        <v>0</v>
      </c>
      <c r="H5260" s="42">
        <f>IF(DAY(D5260)&gt;14,VLOOKUP(DATE(YEAR(E5260),MONTH(E5260)-1,DAY(1)),'מדדים וריביות'!B:C,2,FALSE),VLOOKUP(DATE(YEAR(E5260),MONTH(E5260)-2,DAY(1)),'מדדים וריביות'!B:C,2,FALSE))</f>
        <v>27465354.071039099</v>
      </c>
      <c r="I5260" s="43">
        <f>'ריבית יומית'!D5254</f>
        <v>1.2313794537943679E-4</v>
      </c>
      <c r="J5260" s="29">
        <f t="shared" si="675"/>
        <v>1.3237718590824747</v>
      </c>
      <c r="L5260">
        <f>VLOOKUP(D5259,'מדדים וריביות'!B:C,2)</f>
        <v>27574777.792437602</v>
      </c>
      <c r="M5260" s="30">
        <f t="shared" ref="M5260:M5323" si="680">F5260*(1+I5260)*L5260/H5260+G5260-K5260</f>
        <v>0</v>
      </c>
      <c r="O5260" s="39">
        <f t="shared" si="677"/>
        <v>0</v>
      </c>
      <c r="P5260" s="39">
        <f t="shared" si="673"/>
        <v>0</v>
      </c>
      <c r="Q5260" s="39">
        <f t="shared" si="678"/>
        <v>0</v>
      </c>
      <c r="R5260" s="41">
        <f t="shared" si="679"/>
        <v>0</v>
      </c>
    </row>
    <row r="5261" spans="4:18" x14ac:dyDescent="0.25">
      <c r="D5261" s="1">
        <v>38126</v>
      </c>
      <c r="E5261" s="1">
        <f t="shared" si="676"/>
        <v>38108</v>
      </c>
      <c r="F5261" s="30">
        <f t="shared" si="674"/>
        <v>0</v>
      </c>
      <c r="H5261" s="42">
        <f>IF(DAY(D5261)&gt;14,VLOOKUP(DATE(YEAR(E5261),MONTH(E5261)-1,DAY(1)),'מדדים וריביות'!B:C,2,FALSE),VLOOKUP(DATE(YEAR(E5261),MONTH(E5261)-2,DAY(1)),'מדדים וריביות'!B:C,2,FALSE))</f>
        <v>27465354.071039099</v>
      </c>
      <c r="I5261" s="43">
        <f>'ריבית יומית'!D5255</f>
        <v>1.2313794537943679E-4</v>
      </c>
      <c r="J5261" s="29">
        <f t="shared" si="675"/>
        <v>1.323608872605416</v>
      </c>
      <c r="L5261">
        <f>VLOOKUP(D5260,'מדדים וריביות'!B:C,2)</f>
        <v>27574777.792437602</v>
      </c>
      <c r="M5261" s="30">
        <f t="shared" si="680"/>
        <v>0</v>
      </c>
      <c r="O5261" s="39">
        <f t="shared" si="677"/>
        <v>0</v>
      </c>
      <c r="P5261" s="39">
        <f t="shared" si="673"/>
        <v>0</v>
      </c>
      <c r="Q5261" s="39">
        <f t="shared" si="678"/>
        <v>0</v>
      </c>
      <c r="R5261" s="41">
        <f t="shared" si="679"/>
        <v>0</v>
      </c>
    </row>
    <row r="5262" spans="4:18" x14ac:dyDescent="0.25">
      <c r="D5262" s="1">
        <v>38127</v>
      </c>
      <c r="E5262" s="1">
        <f t="shared" si="676"/>
        <v>38108</v>
      </c>
      <c r="F5262" s="30">
        <f t="shared" si="674"/>
        <v>0</v>
      </c>
      <c r="H5262" s="42">
        <f>IF(DAY(D5262)&gt;14,VLOOKUP(DATE(YEAR(E5262),MONTH(E5262)-1,DAY(1)),'מדדים וריביות'!B:C,2,FALSE),VLOOKUP(DATE(YEAR(E5262),MONTH(E5262)-2,DAY(1)),'מדדים וריביות'!B:C,2,FALSE))</f>
        <v>27465354.071039099</v>
      </c>
      <c r="I5262" s="43">
        <f>'ריבית יומית'!D5256</f>
        <v>1.2313794537943679E-4</v>
      </c>
      <c r="J5262" s="29">
        <f t="shared" si="675"/>
        <v>1.3234459061957062</v>
      </c>
      <c r="L5262">
        <f>VLOOKUP(D5261,'מדדים וריביות'!B:C,2)</f>
        <v>27574777.792437602</v>
      </c>
      <c r="M5262" s="30">
        <f t="shared" si="680"/>
        <v>0</v>
      </c>
      <c r="O5262" s="39">
        <f t="shared" si="677"/>
        <v>0</v>
      </c>
      <c r="P5262" s="39">
        <f t="shared" si="673"/>
        <v>0</v>
      </c>
      <c r="Q5262" s="39">
        <f t="shared" si="678"/>
        <v>0</v>
      </c>
      <c r="R5262" s="41">
        <f t="shared" si="679"/>
        <v>0</v>
      </c>
    </row>
    <row r="5263" spans="4:18" x14ac:dyDescent="0.25">
      <c r="D5263" s="1">
        <v>38128</v>
      </c>
      <c r="E5263" s="1">
        <f t="shared" si="676"/>
        <v>38108</v>
      </c>
      <c r="F5263" s="30">
        <f t="shared" si="674"/>
        <v>0</v>
      </c>
      <c r="H5263" s="42">
        <f>IF(DAY(D5263)&gt;14,VLOOKUP(DATE(YEAR(E5263),MONTH(E5263)-1,DAY(1)),'מדדים וריביות'!B:C,2,FALSE),VLOOKUP(DATE(YEAR(E5263),MONTH(E5263)-2,DAY(1)),'מדדים וריביות'!B:C,2,FALSE))</f>
        <v>27465354.071039099</v>
      </c>
      <c r="I5263" s="43">
        <f>'ריבית יומית'!D5257</f>
        <v>1.2313794537943679E-4</v>
      </c>
      <c r="J5263" s="29">
        <f t="shared" si="675"/>
        <v>1.3232829598508746</v>
      </c>
      <c r="L5263">
        <f>VLOOKUP(D5262,'מדדים וריביות'!B:C,2)</f>
        <v>27574777.792437602</v>
      </c>
      <c r="M5263" s="30">
        <f t="shared" si="680"/>
        <v>0</v>
      </c>
      <c r="O5263" s="39">
        <f t="shared" si="677"/>
        <v>0</v>
      </c>
      <c r="P5263" s="39">
        <f t="shared" si="673"/>
        <v>0</v>
      </c>
      <c r="Q5263" s="39">
        <f t="shared" si="678"/>
        <v>0</v>
      </c>
      <c r="R5263" s="41">
        <f t="shared" si="679"/>
        <v>0</v>
      </c>
    </row>
    <row r="5264" spans="4:18" x14ac:dyDescent="0.25">
      <c r="D5264" s="1">
        <v>38129</v>
      </c>
      <c r="E5264" s="1">
        <f t="shared" si="676"/>
        <v>38108</v>
      </c>
      <c r="F5264" s="30">
        <f t="shared" si="674"/>
        <v>0</v>
      </c>
      <c r="H5264" s="42">
        <f>IF(DAY(D5264)&gt;14,VLOOKUP(DATE(YEAR(E5264),MONTH(E5264)-1,DAY(1)),'מדדים וריביות'!B:C,2,FALSE),VLOOKUP(DATE(YEAR(E5264),MONTH(E5264)-2,DAY(1)),'מדדים וריביות'!B:C,2,FALSE))</f>
        <v>27465354.071039099</v>
      </c>
      <c r="I5264" s="43">
        <f>'ריבית יומית'!D5258</f>
        <v>1.2313794537943679E-4</v>
      </c>
      <c r="J5264" s="29">
        <f t="shared" si="675"/>
        <v>1.3231200335684505</v>
      </c>
      <c r="L5264">
        <f>VLOOKUP(D5263,'מדדים וריביות'!B:C,2)</f>
        <v>27574777.792437602</v>
      </c>
      <c r="M5264" s="30">
        <f t="shared" si="680"/>
        <v>0</v>
      </c>
      <c r="O5264" s="39">
        <f t="shared" si="677"/>
        <v>0</v>
      </c>
      <c r="P5264" s="39">
        <f t="shared" si="673"/>
        <v>0</v>
      </c>
      <c r="Q5264" s="39">
        <f t="shared" si="678"/>
        <v>0</v>
      </c>
      <c r="R5264" s="41">
        <f t="shared" si="679"/>
        <v>0</v>
      </c>
    </row>
    <row r="5265" spans="4:18" x14ac:dyDescent="0.25">
      <c r="D5265" s="1">
        <v>38130</v>
      </c>
      <c r="E5265" s="1">
        <f t="shared" si="676"/>
        <v>38108</v>
      </c>
      <c r="F5265" s="30">
        <f t="shared" si="674"/>
        <v>0</v>
      </c>
      <c r="H5265" s="42">
        <f>IF(DAY(D5265)&gt;14,VLOOKUP(DATE(YEAR(E5265),MONTH(E5265)-1,DAY(1)),'מדדים וריביות'!B:C,2,FALSE),VLOOKUP(DATE(YEAR(E5265),MONTH(E5265)-2,DAY(1)),'מדדים וריביות'!B:C,2,FALSE))</f>
        <v>27465354.071039099</v>
      </c>
      <c r="I5265" s="43">
        <f>'ריבית יומית'!D5259</f>
        <v>1.2313794537943679E-4</v>
      </c>
      <c r="J5265" s="29">
        <f t="shared" si="675"/>
        <v>1.3229571273459642</v>
      </c>
      <c r="L5265">
        <f>VLOOKUP(D5264,'מדדים וריביות'!B:C,2)</f>
        <v>27574777.792437602</v>
      </c>
      <c r="M5265" s="30">
        <f t="shared" si="680"/>
        <v>0</v>
      </c>
      <c r="O5265" s="39">
        <f t="shared" si="677"/>
        <v>0</v>
      </c>
      <c r="P5265" s="39">
        <f t="shared" si="673"/>
        <v>0</v>
      </c>
      <c r="Q5265" s="39">
        <f t="shared" si="678"/>
        <v>0</v>
      </c>
      <c r="R5265" s="41">
        <f t="shared" si="679"/>
        <v>0</v>
      </c>
    </row>
    <row r="5266" spans="4:18" x14ac:dyDescent="0.25">
      <c r="D5266" s="1">
        <v>38131</v>
      </c>
      <c r="E5266" s="1">
        <f t="shared" si="676"/>
        <v>38108</v>
      </c>
      <c r="F5266" s="30">
        <f t="shared" si="674"/>
        <v>0</v>
      </c>
      <c r="H5266" s="42">
        <f>IF(DAY(D5266)&gt;14,VLOOKUP(DATE(YEAR(E5266),MONTH(E5266)-1,DAY(1)),'מדדים וריביות'!B:C,2,FALSE),VLOOKUP(DATE(YEAR(E5266),MONTH(E5266)-2,DAY(1)),'מדדים וריביות'!B:C,2,FALSE))</f>
        <v>27465354.071039099</v>
      </c>
      <c r="I5266" s="43">
        <f>'ריבית יומית'!D5260</f>
        <v>1.2313794537943679E-4</v>
      </c>
      <c r="J5266" s="29">
        <f t="shared" si="675"/>
        <v>1.3227942411809455</v>
      </c>
      <c r="L5266">
        <f>VLOOKUP(D5265,'מדדים וריביות'!B:C,2)</f>
        <v>27574777.792437602</v>
      </c>
      <c r="M5266" s="30">
        <f t="shared" si="680"/>
        <v>0</v>
      </c>
      <c r="O5266" s="39">
        <f t="shared" si="677"/>
        <v>0</v>
      </c>
      <c r="P5266" s="39">
        <f t="shared" si="673"/>
        <v>0</v>
      </c>
      <c r="Q5266" s="39">
        <f t="shared" si="678"/>
        <v>0</v>
      </c>
      <c r="R5266" s="41">
        <f t="shared" si="679"/>
        <v>0</v>
      </c>
    </row>
    <row r="5267" spans="4:18" x14ac:dyDescent="0.25">
      <c r="D5267" s="1">
        <v>38132</v>
      </c>
      <c r="E5267" s="1">
        <f t="shared" si="676"/>
        <v>38108</v>
      </c>
      <c r="F5267" s="30">
        <f t="shared" si="674"/>
        <v>0</v>
      </c>
      <c r="H5267" s="42">
        <f>IF(DAY(D5267)&gt;14,VLOOKUP(DATE(YEAR(E5267),MONTH(E5267)-1,DAY(1)),'מדדים וריביות'!B:C,2,FALSE),VLOOKUP(DATE(YEAR(E5267),MONTH(E5267)-2,DAY(1)),'מדדים וריביות'!B:C,2,FALSE))</f>
        <v>27465354.071039099</v>
      </c>
      <c r="I5267" s="43">
        <f>'ריבית יומית'!D5261</f>
        <v>1.2313794537943679E-4</v>
      </c>
      <c r="J5267" s="29">
        <f t="shared" si="675"/>
        <v>1.3226313750709249</v>
      </c>
      <c r="L5267">
        <f>VLOOKUP(D5266,'מדדים וריביות'!B:C,2)</f>
        <v>27574777.792437602</v>
      </c>
      <c r="M5267" s="30">
        <f t="shared" si="680"/>
        <v>0</v>
      </c>
      <c r="O5267" s="39">
        <f t="shared" si="677"/>
        <v>0</v>
      </c>
      <c r="P5267" s="39">
        <f t="shared" si="673"/>
        <v>0</v>
      </c>
      <c r="Q5267" s="39">
        <f t="shared" si="678"/>
        <v>0</v>
      </c>
      <c r="R5267" s="41">
        <f t="shared" si="679"/>
        <v>0</v>
      </c>
    </row>
    <row r="5268" spans="4:18" x14ac:dyDescent="0.25">
      <c r="D5268" s="1">
        <v>38133</v>
      </c>
      <c r="E5268" s="1">
        <f t="shared" si="676"/>
        <v>38108</v>
      </c>
      <c r="F5268" s="30">
        <f t="shared" si="674"/>
        <v>0</v>
      </c>
      <c r="H5268" s="42">
        <f>IF(DAY(D5268)&gt;14,VLOOKUP(DATE(YEAR(E5268),MONTH(E5268)-1,DAY(1)),'מדדים וריביות'!B:C,2,FALSE),VLOOKUP(DATE(YEAR(E5268),MONTH(E5268)-2,DAY(1)),'מדדים וריביות'!B:C,2,FALSE))</f>
        <v>27465354.071039099</v>
      </c>
      <c r="I5268" s="43">
        <f>'ריבית יומית'!D5262</f>
        <v>1.2313794537943679E-4</v>
      </c>
      <c r="J5268" s="29">
        <f t="shared" si="675"/>
        <v>1.3224685290134333</v>
      </c>
      <c r="L5268">
        <f>VLOOKUP(D5267,'מדדים וריביות'!B:C,2)</f>
        <v>27574777.792437602</v>
      </c>
      <c r="M5268" s="30">
        <f t="shared" si="680"/>
        <v>0</v>
      </c>
      <c r="O5268" s="39">
        <f t="shared" si="677"/>
        <v>0</v>
      </c>
      <c r="P5268" s="39">
        <f t="shared" si="673"/>
        <v>0</v>
      </c>
      <c r="Q5268" s="39">
        <f t="shared" si="678"/>
        <v>0</v>
      </c>
      <c r="R5268" s="41">
        <f t="shared" si="679"/>
        <v>0</v>
      </c>
    </row>
    <row r="5269" spans="4:18" x14ac:dyDescent="0.25">
      <c r="D5269" s="1">
        <v>38134</v>
      </c>
      <c r="E5269" s="1">
        <f t="shared" si="676"/>
        <v>38108</v>
      </c>
      <c r="F5269" s="30">
        <f t="shared" si="674"/>
        <v>0</v>
      </c>
      <c r="H5269" s="42">
        <f>IF(DAY(D5269)&gt;14,VLOOKUP(DATE(YEAR(E5269),MONTH(E5269)-1,DAY(1)),'מדדים וריביות'!B:C,2,FALSE),VLOOKUP(DATE(YEAR(E5269),MONTH(E5269)-2,DAY(1)),'מדדים וריביות'!B:C,2,FALSE))</f>
        <v>27465354.071039099</v>
      </c>
      <c r="I5269" s="43">
        <f>'ריבית יומית'!D5263</f>
        <v>1.2313794537943679E-4</v>
      </c>
      <c r="J5269" s="29">
        <f t="shared" si="675"/>
        <v>1.3223057030060017</v>
      </c>
      <c r="L5269">
        <f>VLOOKUP(D5268,'מדדים וריביות'!B:C,2)</f>
        <v>27574777.792437602</v>
      </c>
      <c r="M5269" s="30">
        <f t="shared" si="680"/>
        <v>0</v>
      </c>
      <c r="O5269" s="39">
        <f t="shared" si="677"/>
        <v>0</v>
      </c>
      <c r="P5269" s="39">
        <f t="shared" si="673"/>
        <v>0</v>
      </c>
      <c r="Q5269" s="39">
        <f t="shared" si="678"/>
        <v>0</v>
      </c>
      <c r="R5269" s="41">
        <f t="shared" si="679"/>
        <v>0</v>
      </c>
    </row>
    <row r="5270" spans="4:18" x14ac:dyDescent="0.25">
      <c r="D5270" s="1">
        <v>38135</v>
      </c>
      <c r="E5270" s="1">
        <f t="shared" si="676"/>
        <v>38108</v>
      </c>
      <c r="F5270" s="30">
        <f t="shared" si="674"/>
        <v>0</v>
      </c>
      <c r="H5270" s="42">
        <f>IF(DAY(D5270)&gt;14,VLOOKUP(DATE(YEAR(E5270),MONTH(E5270)-1,DAY(1)),'מדדים וריביות'!B:C,2,FALSE),VLOOKUP(DATE(YEAR(E5270),MONTH(E5270)-2,DAY(1)),'מדדים וריביות'!B:C,2,FALSE))</f>
        <v>27465354.071039099</v>
      </c>
      <c r="I5270" s="43">
        <f>'ריבית יומית'!D5264</f>
        <v>1.2313794537943679E-4</v>
      </c>
      <c r="J5270" s="29">
        <f t="shared" si="675"/>
        <v>1.3221428970461615</v>
      </c>
      <c r="L5270">
        <f>VLOOKUP(D5269,'מדדים וריביות'!B:C,2)</f>
        <v>27574777.792437602</v>
      </c>
      <c r="M5270" s="30">
        <f t="shared" si="680"/>
        <v>0</v>
      </c>
      <c r="O5270" s="39">
        <f t="shared" si="677"/>
        <v>0</v>
      </c>
      <c r="P5270" s="39">
        <f t="shared" si="673"/>
        <v>0</v>
      </c>
      <c r="Q5270" s="39">
        <f t="shared" si="678"/>
        <v>0</v>
      </c>
      <c r="R5270" s="41">
        <f t="shared" si="679"/>
        <v>0</v>
      </c>
    </row>
    <row r="5271" spans="4:18" x14ac:dyDescent="0.25">
      <c r="D5271" s="1">
        <v>38136</v>
      </c>
      <c r="E5271" s="1">
        <f t="shared" si="676"/>
        <v>38108</v>
      </c>
      <c r="F5271" s="30">
        <f t="shared" si="674"/>
        <v>0</v>
      </c>
      <c r="H5271" s="42">
        <f>IF(DAY(D5271)&gt;14,VLOOKUP(DATE(YEAR(E5271),MONTH(E5271)-1,DAY(1)),'מדדים וריביות'!B:C,2,FALSE),VLOOKUP(DATE(YEAR(E5271),MONTH(E5271)-2,DAY(1)),'מדדים וריביות'!B:C,2,FALSE))</f>
        <v>27465354.071039099</v>
      </c>
      <c r="I5271" s="43">
        <f>'ריבית יומית'!D5265</f>
        <v>1.2313794537943679E-4</v>
      </c>
      <c r="J5271" s="29">
        <f t="shared" si="675"/>
        <v>1.3219801111314442</v>
      </c>
      <c r="L5271">
        <f>VLOOKUP(D5270,'מדדים וריביות'!B:C,2)</f>
        <v>27574777.792437602</v>
      </c>
      <c r="M5271" s="30">
        <f t="shared" si="680"/>
        <v>0</v>
      </c>
      <c r="O5271" s="39">
        <f t="shared" si="677"/>
        <v>0</v>
      </c>
      <c r="P5271" s="39">
        <f t="shared" si="673"/>
        <v>0</v>
      </c>
      <c r="Q5271" s="39">
        <f t="shared" si="678"/>
        <v>0</v>
      </c>
      <c r="R5271" s="41">
        <f t="shared" si="679"/>
        <v>0</v>
      </c>
    </row>
    <row r="5272" spans="4:18" x14ac:dyDescent="0.25">
      <c r="D5272" s="1">
        <v>38137</v>
      </c>
      <c r="E5272" s="1">
        <f t="shared" si="676"/>
        <v>38108</v>
      </c>
      <c r="F5272" s="30">
        <f t="shared" si="674"/>
        <v>0</v>
      </c>
      <c r="H5272" s="42">
        <f>IF(DAY(D5272)&gt;14,VLOOKUP(DATE(YEAR(E5272),MONTH(E5272)-1,DAY(1)),'מדדים וריביות'!B:C,2,FALSE),VLOOKUP(DATE(YEAR(E5272),MONTH(E5272)-2,DAY(1)),'מדדים וריביות'!B:C,2,FALSE))</f>
        <v>27465354.071039099</v>
      </c>
      <c r="I5272" s="43">
        <f>'ריבית יומית'!D5266</f>
        <v>1.2313794537943679E-4</v>
      </c>
      <c r="J5272" s="29">
        <f t="shared" si="675"/>
        <v>1.321817345259382</v>
      </c>
      <c r="L5272">
        <f>VLOOKUP(D5271,'מדדים וריביות'!B:C,2)</f>
        <v>27574777.792437602</v>
      </c>
      <c r="M5272" s="30">
        <f t="shared" si="680"/>
        <v>0</v>
      </c>
      <c r="O5272" s="39">
        <f t="shared" si="677"/>
        <v>0</v>
      </c>
      <c r="P5272" s="39">
        <f t="shared" si="673"/>
        <v>0</v>
      </c>
      <c r="Q5272" s="39">
        <f t="shared" si="678"/>
        <v>0</v>
      </c>
      <c r="R5272" s="41">
        <f t="shared" si="679"/>
        <v>0</v>
      </c>
    </row>
    <row r="5273" spans="4:18" x14ac:dyDescent="0.25">
      <c r="D5273" s="1">
        <v>38138</v>
      </c>
      <c r="E5273" s="1">
        <f t="shared" si="676"/>
        <v>38108</v>
      </c>
      <c r="F5273" s="30">
        <f t="shared" si="674"/>
        <v>0</v>
      </c>
      <c r="H5273" s="42">
        <f>IF(DAY(D5273)&gt;14,VLOOKUP(DATE(YEAR(E5273),MONTH(E5273)-1,DAY(1)),'מדדים וריביות'!B:C,2,FALSE),VLOOKUP(DATE(YEAR(E5273),MONTH(E5273)-2,DAY(1)),'מדדים וריביות'!B:C,2,FALSE))</f>
        <v>27465354.071039099</v>
      </c>
      <c r="I5273" s="43">
        <f>'ריבית יומית'!D5267</f>
        <v>1.2313794537943679E-4</v>
      </c>
      <c r="J5273" s="29">
        <f t="shared" si="675"/>
        <v>1.3216545994275073</v>
      </c>
      <c r="L5273">
        <f>VLOOKUP(D5272,'מדדים וריביות'!B:C,2)</f>
        <v>27574777.792437602</v>
      </c>
      <c r="M5273" s="30">
        <f t="shared" si="680"/>
        <v>0</v>
      </c>
      <c r="O5273" s="39">
        <f t="shared" si="677"/>
        <v>0</v>
      </c>
      <c r="P5273" s="39">
        <f t="shared" si="673"/>
        <v>0</v>
      </c>
      <c r="Q5273" s="39">
        <f t="shared" si="678"/>
        <v>0</v>
      </c>
      <c r="R5273" s="41">
        <f t="shared" si="679"/>
        <v>0</v>
      </c>
    </row>
    <row r="5274" spans="4:18" x14ac:dyDescent="0.25">
      <c r="D5274" s="1">
        <v>38139</v>
      </c>
      <c r="E5274" s="1">
        <f t="shared" si="676"/>
        <v>38139</v>
      </c>
      <c r="F5274" s="30">
        <f t="shared" si="674"/>
        <v>0</v>
      </c>
      <c r="H5274" s="42">
        <f>IF(DAY(D5274)&gt;14,VLOOKUP(DATE(YEAR(E5274),MONTH(E5274)-1,DAY(1)),'מדדים וריביות'!B:C,2,FALSE),VLOOKUP(DATE(YEAR(E5274),MONTH(E5274)-2,DAY(1)),'מדדים וריביות'!B:C,2,FALSE))</f>
        <v>27465354.071039099</v>
      </c>
      <c r="I5274" s="43">
        <f>'ריבית יומית'!D5268</f>
        <v>1.2313794537943679E-4</v>
      </c>
      <c r="J5274" s="29">
        <f t="shared" si="675"/>
        <v>1.3214918736333525</v>
      </c>
      <c r="L5274">
        <f>VLOOKUP(D5273,'מדדים וריביות'!B:C,2)</f>
        <v>27574777.792437602</v>
      </c>
      <c r="M5274" s="30">
        <f t="shared" si="680"/>
        <v>0</v>
      </c>
      <c r="O5274" s="39">
        <f t="shared" si="677"/>
        <v>0</v>
      </c>
      <c r="P5274" s="39">
        <f t="shared" si="673"/>
        <v>0</v>
      </c>
      <c r="Q5274" s="39">
        <f t="shared" si="678"/>
        <v>0</v>
      </c>
      <c r="R5274" s="41">
        <f t="shared" si="679"/>
        <v>0</v>
      </c>
    </row>
    <row r="5275" spans="4:18" x14ac:dyDescent="0.25">
      <c r="D5275" s="1">
        <v>38140</v>
      </c>
      <c r="E5275" s="1">
        <f t="shared" si="676"/>
        <v>38139</v>
      </c>
      <c r="F5275" s="30">
        <f t="shared" si="674"/>
        <v>0</v>
      </c>
      <c r="H5275" s="42">
        <f>IF(DAY(D5275)&gt;14,VLOOKUP(DATE(YEAR(E5275),MONTH(E5275)-1,DAY(1)),'מדדים וריביות'!B:C,2,FALSE),VLOOKUP(DATE(YEAR(E5275),MONTH(E5275)-2,DAY(1)),'מדדים וריביות'!B:C,2,FALSE))</f>
        <v>27465354.071039099</v>
      </c>
      <c r="I5275" s="43">
        <f>'ריבית יומית'!D5269</f>
        <v>1.2313794537943679E-4</v>
      </c>
      <c r="J5275" s="29">
        <f t="shared" si="675"/>
        <v>1.3213291678744505</v>
      </c>
      <c r="L5275">
        <f>VLOOKUP(D5274,'מדדים וריביות'!B:C,2)</f>
        <v>27574777.792437602</v>
      </c>
      <c r="M5275" s="30">
        <f t="shared" si="680"/>
        <v>0</v>
      </c>
      <c r="O5275" s="39">
        <f t="shared" si="677"/>
        <v>0</v>
      </c>
      <c r="P5275" s="39">
        <f t="shared" si="673"/>
        <v>0</v>
      </c>
      <c r="Q5275" s="39">
        <f t="shared" si="678"/>
        <v>0</v>
      </c>
      <c r="R5275" s="41">
        <f t="shared" si="679"/>
        <v>0</v>
      </c>
    </row>
    <row r="5276" spans="4:18" x14ac:dyDescent="0.25">
      <c r="D5276" s="1">
        <v>38141</v>
      </c>
      <c r="E5276" s="1">
        <f t="shared" si="676"/>
        <v>38139</v>
      </c>
      <c r="F5276" s="30">
        <f t="shared" si="674"/>
        <v>0</v>
      </c>
      <c r="H5276" s="42">
        <f>IF(DAY(D5276)&gt;14,VLOOKUP(DATE(YEAR(E5276),MONTH(E5276)-1,DAY(1)),'מדדים וריביות'!B:C,2,FALSE),VLOOKUP(DATE(YEAR(E5276),MONTH(E5276)-2,DAY(1)),'מדדים וריביות'!B:C,2,FALSE))</f>
        <v>27465354.071039099</v>
      </c>
      <c r="I5276" s="43">
        <f>'ריבית יומית'!D5270</f>
        <v>1.2313794537943679E-4</v>
      </c>
      <c r="J5276" s="29">
        <f t="shared" si="675"/>
        <v>1.3211664821483347</v>
      </c>
      <c r="L5276">
        <f>VLOOKUP(D5275,'מדדים וריביות'!B:C,2)</f>
        <v>27574777.792437602</v>
      </c>
      <c r="M5276" s="30">
        <f t="shared" si="680"/>
        <v>0</v>
      </c>
      <c r="O5276" s="39">
        <f t="shared" si="677"/>
        <v>0</v>
      </c>
      <c r="P5276" s="39">
        <f t="shared" si="673"/>
        <v>0</v>
      </c>
      <c r="Q5276" s="39">
        <f t="shared" si="678"/>
        <v>0</v>
      </c>
      <c r="R5276" s="41">
        <f t="shared" si="679"/>
        <v>0</v>
      </c>
    </row>
    <row r="5277" spans="4:18" x14ac:dyDescent="0.25">
      <c r="D5277" s="1">
        <v>38142</v>
      </c>
      <c r="E5277" s="1">
        <f t="shared" si="676"/>
        <v>38139</v>
      </c>
      <c r="F5277" s="30">
        <f t="shared" si="674"/>
        <v>0</v>
      </c>
      <c r="H5277" s="42">
        <f>IF(DAY(D5277)&gt;14,VLOOKUP(DATE(YEAR(E5277),MONTH(E5277)-1,DAY(1)),'מדדים וריביות'!B:C,2,FALSE),VLOOKUP(DATE(YEAR(E5277),MONTH(E5277)-2,DAY(1)),'מדדים וריביות'!B:C,2,FALSE))</f>
        <v>27465354.071039099</v>
      </c>
      <c r="I5277" s="43">
        <f>'ריבית יומית'!D5271</f>
        <v>1.2313794537943679E-4</v>
      </c>
      <c r="J5277" s="29">
        <f t="shared" si="675"/>
        <v>1.3210038164525384</v>
      </c>
      <c r="L5277">
        <f>VLOOKUP(D5276,'מדדים וריביות'!B:C,2)</f>
        <v>27574777.792437602</v>
      </c>
      <c r="M5277" s="30">
        <f t="shared" si="680"/>
        <v>0</v>
      </c>
      <c r="O5277" s="39">
        <f t="shared" si="677"/>
        <v>0</v>
      </c>
      <c r="P5277" s="39">
        <f t="shared" si="673"/>
        <v>0</v>
      </c>
      <c r="Q5277" s="39">
        <f t="shared" si="678"/>
        <v>0</v>
      </c>
      <c r="R5277" s="41">
        <f t="shared" si="679"/>
        <v>0</v>
      </c>
    </row>
    <row r="5278" spans="4:18" x14ac:dyDescent="0.25">
      <c r="D5278" s="1">
        <v>38143</v>
      </c>
      <c r="E5278" s="1">
        <f t="shared" si="676"/>
        <v>38139</v>
      </c>
      <c r="F5278" s="30">
        <f t="shared" si="674"/>
        <v>0</v>
      </c>
      <c r="H5278" s="42">
        <f>IF(DAY(D5278)&gt;14,VLOOKUP(DATE(YEAR(E5278),MONTH(E5278)-1,DAY(1)),'מדדים וריביות'!B:C,2,FALSE),VLOOKUP(DATE(YEAR(E5278),MONTH(E5278)-2,DAY(1)),'מדדים וריביות'!B:C,2,FALSE))</f>
        <v>27465354.071039099</v>
      </c>
      <c r="I5278" s="43">
        <f>'ריבית יומית'!D5272</f>
        <v>1.2313794537943679E-4</v>
      </c>
      <c r="J5278" s="29">
        <f t="shared" si="675"/>
        <v>1.3208411707845955</v>
      </c>
      <c r="L5278">
        <f>VLOOKUP(D5277,'מדדים וריביות'!B:C,2)</f>
        <v>27574777.792437602</v>
      </c>
      <c r="M5278" s="30">
        <f t="shared" si="680"/>
        <v>0</v>
      </c>
      <c r="O5278" s="39">
        <f t="shared" si="677"/>
        <v>0</v>
      </c>
      <c r="P5278" s="39">
        <f t="shared" si="673"/>
        <v>0</v>
      </c>
      <c r="Q5278" s="39">
        <f t="shared" si="678"/>
        <v>0</v>
      </c>
      <c r="R5278" s="41">
        <f t="shared" si="679"/>
        <v>0</v>
      </c>
    </row>
    <row r="5279" spans="4:18" x14ac:dyDescent="0.25">
      <c r="D5279" s="1">
        <v>38144</v>
      </c>
      <c r="E5279" s="1">
        <f t="shared" si="676"/>
        <v>38139</v>
      </c>
      <c r="F5279" s="30">
        <f t="shared" si="674"/>
        <v>0</v>
      </c>
      <c r="H5279" s="42">
        <f>IF(DAY(D5279)&gt;14,VLOOKUP(DATE(YEAR(E5279),MONTH(E5279)-1,DAY(1)),'מדדים וריביות'!B:C,2,FALSE),VLOOKUP(DATE(YEAR(E5279),MONTH(E5279)-2,DAY(1)),'מדדים וריביות'!B:C,2,FALSE))</f>
        <v>27465354.071039099</v>
      </c>
      <c r="I5279" s="43">
        <f>'ריבית יומית'!D5273</f>
        <v>1.2313794537943679E-4</v>
      </c>
      <c r="J5279" s="29">
        <f t="shared" si="675"/>
        <v>1.32067854514204</v>
      </c>
      <c r="L5279">
        <f>VLOOKUP(D5278,'מדדים וריביות'!B:C,2)</f>
        <v>27574777.792437602</v>
      </c>
      <c r="M5279" s="30">
        <f t="shared" si="680"/>
        <v>0</v>
      </c>
      <c r="O5279" s="39">
        <f t="shared" si="677"/>
        <v>0</v>
      </c>
      <c r="P5279" s="39">
        <f t="shared" si="673"/>
        <v>0</v>
      </c>
      <c r="Q5279" s="39">
        <f t="shared" si="678"/>
        <v>0</v>
      </c>
      <c r="R5279" s="41">
        <f t="shared" si="679"/>
        <v>0</v>
      </c>
    </row>
    <row r="5280" spans="4:18" x14ac:dyDescent="0.25">
      <c r="D5280" s="1">
        <v>38145</v>
      </c>
      <c r="E5280" s="1">
        <f t="shared" si="676"/>
        <v>38139</v>
      </c>
      <c r="F5280" s="30">
        <f t="shared" si="674"/>
        <v>0</v>
      </c>
      <c r="H5280" s="42">
        <f>IF(DAY(D5280)&gt;14,VLOOKUP(DATE(YEAR(E5280),MONTH(E5280)-1,DAY(1)),'מדדים וריביות'!B:C,2,FALSE),VLOOKUP(DATE(YEAR(E5280),MONTH(E5280)-2,DAY(1)),'מדדים וריביות'!B:C,2,FALSE))</f>
        <v>27465354.071039099</v>
      </c>
      <c r="I5280" s="43">
        <f>'ריבית יומית'!D5274</f>
        <v>1.2313794537943679E-4</v>
      </c>
      <c r="J5280" s="29">
        <f t="shared" si="675"/>
        <v>1.3205159395224064</v>
      </c>
      <c r="L5280">
        <f>VLOOKUP(D5279,'מדדים וריביות'!B:C,2)</f>
        <v>27574777.792437602</v>
      </c>
      <c r="M5280" s="30">
        <f t="shared" si="680"/>
        <v>0</v>
      </c>
      <c r="O5280" s="39">
        <f t="shared" si="677"/>
        <v>0</v>
      </c>
      <c r="P5280" s="39">
        <f t="shared" si="673"/>
        <v>0</v>
      </c>
      <c r="Q5280" s="39">
        <f t="shared" si="678"/>
        <v>0</v>
      </c>
      <c r="R5280" s="41">
        <f t="shared" si="679"/>
        <v>0</v>
      </c>
    </row>
    <row r="5281" spans="4:18" x14ac:dyDescent="0.25">
      <c r="D5281" s="1">
        <v>38146</v>
      </c>
      <c r="E5281" s="1">
        <f t="shared" si="676"/>
        <v>38139</v>
      </c>
      <c r="F5281" s="30">
        <f t="shared" si="674"/>
        <v>0</v>
      </c>
      <c r="H5281" s="42">
        <f>IF(DAY(D5281)&gt;14,VLOOKUP(DATE(YEAR(E5281),MONTH(E5281)-1,DAY(1)),'מדדים וריביות'!B:C,2,FALSE),VLOOKUP(DATE(YEAR(E5281),MONTH(E5281)-2,DAY(1)),'מדדים וריביות'!B:C,2,FALSE))</f>
        <v>27465354.071039099</v>
      </c>
      <c r="I5281" s="43">
        <f>'ריבית יומית'!D5275</f>
        <v>1.2313794537943679E-4</v>
      </c>
      <c r="J5281" s="29">
        <f t="shared" si="675"/>
        <v>1.3203533539232295</v>
      </c>
      <c r="L5281">
        <f>VLOOKUP(D5280,'מדדים וריביות'!B:C,2)</f>
        <v>27574777.792437602</v>
      </c>
      <c r="M5281" s="30">
        <f t="shared" si="680"/>
        <v>0</v>
      </c>
      <c r="O5281" s="39">
        <f t="shared" si="677"/>
        <v>0</v>
      </c>
      <c r="P5281" s="39">
        <f t="shared" si="673"/>
        <v>0</v>
      </c>
      <c r="Q5281" s="39">
        <f t="shared" si="678"/>
        <v>0</v>
      </c>
      <c r="R5281" s="41">
        <f t="shared" si="679"/>
        <v>0</v>
      </c>
    </row>
    <row r="5282" spans="4:18" x14ac:dyDescent="0.25">
      <c r="D5282" s="1">
        <v>38147</v>
      </c>
      <c r="E5282" s="1">
        <f t="shared" si="676"/>
        <v>38139</v>
      </c>
      <c r="F5282" s="30">
        <f t="shared" si="674"/>
        <v>0</v>
      </c>
      <c r="H5282" s="42">
        <f>IF(DAY(D5282)&gt;14,VLOOKUP(DATE(YEAR(E5282),MONTH(E5282)-1,DAY(1)),'מדדים וריביות'!B:C,2,FALSE),VLOOKUP(DATE(YEAR(E5282),MONTH(E5282)-2,DAY(1)),'מדדים וריביות'!B:C,2,FALSE))</f>
        <v>27465354.071039099</v>
      </c>
      <c r="I5282" s="43">
        <f>'ריבית יומית'!D5276</f>
        <v>1.2313794537943679E-4</v>
      </c>
      <c r="J5282" s="29">
        <f t="shared" si="675"/>
        <v>1.3201907883420443</v>
      </c>
      <c r="L5282">
        <f>VLOOKUP(D5281,'מדדים וריביות'!B:C,2)</f>
        <v>27574777.792437602</v>
      </c>
      <c r="M5282" s="30">
        <f t="shared" si="680"/>
        <v>0</v>
      </c>
      <c r="O5282" s="39">
        <f t="shared" si="677"/>
        <v>0</v>
      </c>
      <c r="P5282" s="39">
        <f t="shared" si="673"/>
        <v>0</v>
      </c>
      <c r="Q5282" s="39">
        <f t="shared" si="678"/>
        <v>0</v>
      </c>
      <c r="R5282" s="41">
        <f t="shared" si="679"/>
        <v>0</v>
      </c>
    </row>
    <row r="5283" spans="4:18" x14ac:dyDescent="0.25">
      <c r="D5283" s="1">
        <v>38148</v>
      </c>
      <c r="E5283" s="1">
        <f t="shared" si="676"/>
        <v>38139</v>
      </c>
      <c r="F5283" s="30">
        <f t="shared" si="674"/>
        <v>0</v>
      </c>
      <c r="H5283" s="42">
        <f>IF(DAY(D5283)&gt;14,VLOOKUP(DATE(YEAR(E5283),MONTH(E5283)-1,DAY(1)),'מדדים וריביות'!B:C,2,FALSE),VLOOKUP(DATE(YEAR(E5283),MONTH(E5283)-2,DAY(1)),'מדדים וריביות'!B:C,2,FALSE))</f>
        <v>27465354.071039099</v>
      </c>
      <c r="I5283" s="43">
        <f>'ריבית יומית'!D5277</f>
        <v>1.2313794537943679E-4</v>
      </c>
      <c r="J5283" s="29">
        <f t="shared" si="675"/>
        <v>1.3200282427763859</v>
      </c>
      <c r="L5283">
        <f>VLOOKUP(D5282,'מדדים וריביות'!B:C,2)</f>
        <v>27574777.792437602</v>
      </c>
      <c r="M5283" s="30">
        <f t="shared" si="680"/>
        <v>0</v>
      </c>
      <c r="O5283" s="39">
        <f t="shared" si="677"/>
        <v>0</v>
      </c>
      <c r="P5283" s="39">
        <f t="shared" si="673"/>
        <v>0</v>
      </c>
      <c r="Q5283" s="39">
        <f t="shared" si="678"/>
        <v>0</v>
      </c>
      <c r="R5283" s="41">
        <f t="shared" si="679"/>
        <v>0</v>
      </c>
    </row>
    <row r="5284" spans="4:18" x14ac:dyDescent="0.25">
      <c r="D5284" s="1">
        <v>38149</v>
      </c>
      <c r="E5284" s="1">
        <f t="shared" si="676"/>
        <v>38139</v>
      </c>
      <c r="F5284" s="30">
        <f t="shared" si="674"/>
        <v>0</v>
      </c>
      <c r="H5284" s="42">
        <f>IF(DAY(D5284)&gt;14,VLOOKUP(DATE(YEAR(E5284),MONTH(E5284)-1,DAY(1)),'מדדים וריביות'!B:C,2,FALSE),VLOOKUP(DATE(YEAR(E5284),MONTH(E5284)-2,DAY(1)),'מדדים וריביות'!B:C,2,FALSE))</f>
        <v>27465354.071039099</v>
      </c>
      <c r="I5284" s="43">
        <f>'ריבית יומית'!D5278</f>
        <v>1.2313794537943679E-4</v>
      </c>
      <c r="J5284" s="29">
        <f t="shared" si="675"/>
        <v>1.3198657172237902</v>
      </c>
      <c r="L5284">
        <f>VLOOKUP(D5283,'מדדים וריביות'!B:C,2)</f>
        <v>27574777.792437602</v>
      </c>
      <c r="M5284" s="30">
        <f t="shared" si="680"/>
        <v>0</v>
      </c>
      <c r="O5284" s="39">
        <f t="shared" si="677"/>
        <v>0</v>
      </c>
      <c r="P5284" s="39">
        <f t="shared" si="673"/>
        <v>0</v>
      </c>
      <c r="Q5284" s="39">
        <f t="shared" si="678"/>
        <v>0</v>
      </c>
      <c r="R5284" s="41">
        <f t="shared" si="679"/>
        <v>0</v>
      </c>
    </row>
    <row r="5285" spans="4:18" x14ac:dyDescent="0.25">
      <c r="D5285" s="1">
        <v>38150</v>
      </c>
      <c r="E5285" s="1">
        <f t="shared" si="676"/>
        <v>38139</v>
      </c>
      <c r="F5285" s="30">
        <f t="shared" si="674"/>
        <v>0</v>
      </c>
      <c r="H5285" s="42">
        <f>IF(DAY(D5285)&gt;14,VLOOKUP(DATE(YEAR(E5285),MONTH(E5285)-1,DAY(1)),'מדדים וריביות'!B:C,2,FALSE),VLOOKUP(DATE(YEAR(E5285),MONTH(E5285)-2,DAY(1)),'מדדים וריביות'!B:C,2,FALSE))</f>
        <v>27465354.071039099</v>
      </c>
      <c r="I5285" s="43">
        <f>'ריבית יומית'!D5279</f>
        <v>1.2313794537943679E-4</v>
      </c>
      <c r="J5285" s="29">
        <f t="shared" si="675"/>
        <v>1.3197032116817931</v>
      </c>
      <c r="L5285">
        <f>VLOOKUP(D5284,'מדדים וריביות'!B:C,2)</f>
        <v>27574777.792437602</v>
      </c>
      <c r="M5285" s="30">
        <f t="shared" si="680"/>
        <v>0</v>
      </c>
      <c r="O5285" s="39">
        <f t="shared" si="677"/>
        <v>0</v>
      </c>
      <c r="P5285" s="39">
        <f t="shared" si="673"/>
        <v>0</v>
      </c>
      <c r="Q5285" s="39">
        <f t="shared" si="678"/>
        <v>0</v>
      </c>
      <c r="R5285" s="41">
        <f t="shared" si="679"/>
        <v>0</v>
      </c>
    </row>
    <row r="5286" spans="4:18" x14ac:dyDescent="0.25">
      <c r="D5286" s="1">
        <v>38151</v>
      </c>
      <c r="E5286" s="1">
        <f t="shared" si="676"/>
        <v>38139</v>
      </c>
      <c r="F5286" s="30">
        <f t="shared" si="674"/>
        <v>0</v>
      </c>
      <c r="H5286" s="42">
        <f>IF(DAY(D5286)&gt;14,VLOOKUP(DATE(YEAR(E5286),MONTH(E5286)-1,DAY(1)),'מדדים וריביות'!B:C,2,FALSE),VLOOKUP(DATE(YEAR(E5286),MONTH(E5286)-2,DAY(1)),'מדדים וריביות'!B:C,2,FALSE))</f>
        <v>27465354.071039099</v>
      </c>
      <c r="I5286" s="43">
        <f>'ריבית יומית'!D5280</f>
        <v>1.2313794537943679E-4</v>
      </c>
      <c r="J5286" s="29">
        <f t="shared" si="675"/>
        <v>1.3195407261479306</v>
      </c>
      <c r="L5286">
        <f>VLOOKUP(D5285,'מדדים וריביות'!B:C,2)</f>
        <v>27574777.792437602</v>
      </c>
      <c r="M5286" s="30">
        <f t="shared" si="680"/>
        <v>0</v>
      </c>
      <c r="O5286" s="39">
        <f t="shared" si="677"/>
        <v>0</v>
      </c>
      <c r="P5286" s="39">
        <f t="shared" si="673"/>
        <v>0</v>
      </c>
      <c r="Q5286" s="39">
        <f t="shared" si="678"/>
        <v>0</v>
      </c>
      <c r="R5286" s="41">
        <f t="shared" si="679"/>
        <v>0</v>
      </c>
    </row>
    <row r="5287" spans="4:18" x14ac:dyDescent="0.25">
      <c r="D5287" s="1">
        <v>38152</v>
      </c>
      <c r="E5287" s="1">
        <f t="shared" si="676"/>
        <v>38139</v>
      </c>
      <c r="F5287" s="30">
        <f t="shared" si="674"/>
        <v>0</v>
      </c>
      <c r="H5287" s="42">
        <f>IF(DAY(D5287)&gt;14,VLOOKUP(DATE(YEAR(E5287),MONTH(E5287)-1,DAY(1)),'מדדים וריביות'!B:C,2,FALSE),VLOOKUP(DATE(YEAR(E5287),MONTH(E5287)-2,DAY(1)),'מדדים וריביות'!B:C,2,FALSE))</f>
        <v>27465354.071039099</v>
      </c>
      <c r="I5287" s="43">
        <f>'ריבית יומית'!D5281</f>
        <v>1.2313794537943679E-4</v>
      </c>
      <c r="J5287" s="29">
        <f t="shared" si="675"/>
        <v>1.3193782606197395</v>
      </c>
      <c r="L5287">
        <f>VLOOKUP(D5286,'מדדים וריביות'!B:C,2)</f>
        <v>27574777.792437602</v>
      </c>
      <c r="M5287" s="30">
        <f t="shared" si="680"/>
        <v>0</v>
      </c>
      <c r="O5287" s="39">
        <f t="shared" si="677"/>
        <v>0</v>
      </c>
      <c r="P5287" s="39">
        <f t="shared" si="673"/>
        <v>0</v>
      </c>
      <c r="Q5287" s="39">
        <f t="shared" si="678"/>
        <v>0</v>
      </c>
      <c r="R5287" s="41">
        <f t="shared" si="679"/>
        <v>0</v>
      </c>
    </row>
    <row r="5288" spans="4:18" x14ac:dyDescent="0.25">
      <c r="D5288" s="1">
        <v>38153</v>
      </c>
      <c r="E5288" s="1">
        <f t="shared" si="676"/>
        <v>38139</v>
      </c>
      <c r="F5288" s="30">
        <f t="shared" si="674"/>
        <v>0</v>
      </c>
      <c r="H5288" s="42">
        <f>IF(DAY(D5288)&gt;14,VLOOKUP(DATE(YEAR(E5288),MONTH(E5288)-1,DAY(1)),'מדדים וריביות'!B:C,2,FALSE),VLOOKUP(DATE(YEAR(E5288),MONTH(E5288)-2,DAY(1)),'מדדים וריביות'!B:C,2,FALSE))</f>
        <v>27574777.792437602</v>
      </c>
      <c r="I5288" s="43">
        <f>'ריבית יומית'!D5282</f>
        <v>1.2313794537943679E-4</v>
      </c>
      <c r="J5288" s="29">
        <f t="shared" si="675"/>
        <v>1.3192158150947566</v>
      </c>
      <c r="L5288">
        <f>VLOOKUP(D5287,'מדדים וריביות'!B:C,2)</f>
        <v>27574777.792437602</v>
      </c>
      <c r="M5288" s="30">
        <f t="shared" si="680"/>
        <v>0</v>
      </c>
      <c r="O5288" s="39">
        <f t="shared" si="677"/>
        <v>0</v>
      </c>
      <c r="P5288" s="39">
        <f t="shared" si="673"/>
        <v>0</v>
      </c>
      <c r="Q5288" s="39">
        <f t="shared" si="678"/>
        <v>0</v>
      </c>
      <c r="R5288" s="41">
        <f t="shared" si="679"/>
        <v>0</v>
      </c>
    </row>
    <row r="5289" spans="4:18" x14ac:dyDescent="0.25">
      <c r="D5289" s="1">
        <v>38154</v>
      </c>
      <c r="E5289" s="1">
        <f t="shared" si="676"/>
        <v>38139</v>
      </c>
      <c r="F5289" s="30">
        <f t="shared" si="674"/>
        <v>0</v>
      </c>
      <c r="H5289" s="42">
        <f>IF(DAY(D5289)&gt;14,VLOOKUP(DATE(YEAR(E5289),MONTH(E5289)-1,DAY(1)),'מדדים וריביות'!B:C,2,FALSE),VLOOKUP(DATE(YEAR(E5289),MONTH(E5289)-2,DAY(1)),'מדדים וריביות'!B:C,2,FALSE))</f>
        <v>27574777.792437602</v>
      </c>
      <c r="I5289" s="43">
        <f>'ריבית יומית'!D5283</f>
        <v>1.2313794537943679E-4</v>
      </c>
      <c r="J5289" s="29">
        <f t="shared" si="675"/>
        <v>1.3190533895705192</v>
      </c>
      <c r="L5289">
        <f>VLOOKUP(D5288,'מדדים וריביות'!B:C,2)</f>
        <v>27574777.792437602</v>
      </c>
      <c r="M5289" s="30">
        <f t="shared" si="680"/>
        <v>0</v>
      </c>
      <c r="O5289" s="39">
        <f t="shared" si="677"/>
        <v>0</v>
      </c>
      <c r="P5289" s="39">
        <f t="shared" si="673"/>
        <v>0</v>
      </c>
      <c r="Q5289" s="39">
        <f t="shared" si="678"/>
        <v>0</v>
      </c>
      <c r="R5289" s="41">
        <f t="shared" si="679"/>
        <v>0</v>
      </c>
    </row>
    <row r="5290" spans="4:18" x14ac:dyDescent="0.25">
      <c r="D5290" s="1">
        <v>38155</v>
      </c>
      <c r="E5290" s="1">
        <f t="shared" si="676"/>
        <v>38139</v>
      </c>
      <c r="F5290" s="30">
        <f t="shared" si="674"/>
        <v>0</v>
      </c>
      <c r="H5290" s="42">
        <f>IF(DAY(D5290)&gt;14,VLOOKUP(DATE(YEAR(E5290),MONTH(E5290)-1,DAY(1)),'מדדים וריביות'!B:C,2,FALSE),VLOOKUP(DATE(YEAR(E5290),MONTH(E5290)-2,DAY(1)),'מדדים וריביות'!B:C,2,FALSE))</f>
        <v>27574777.792437602</v>
      </c>
      <c r="I5290" s="43">
        <f>'ריבית יומית'!D5284</f>
        <v>1.2313794537943679E-4</v>
      </c>
      <c r="J5290" s="29">
        <f t="shared" si="675"/>
        <v>1.3188909840445644</v>
      </c>
      <c r="L5290">
        <f>VLOOKUP(D5289,'מדדים וריביות'!B:C,2)</f>
        <v>27574777.792437602</v>
      </c>
      <c r="M5290" s="30">
        <f t="shared" si="680"/>
        <v>0</v>
      </c>
      <c r="O5290" s="39">
        <f t="shared" si="677"/>
        <v>0</v>
      </c>
      <c r="P5290" s="39">
        <f t="shared" si="673"/>
        <v>0</v>
      </c>
      <c r="Q5290" s="39">
        <f t="shared" si="678"/>
        <v>0</v>
      </c>
      <c r="R5290" s="41">
        <f t="shared" si="679"/>
        <v>0</v>
      </c>
    </row>
    <row r="5291" spans="4:18" x14ac:dyDescent="0.25">
      <c r="D5291" s="1">
        <v>38156</v>
      </c>
      <c r="E5291" s="1">
        <f t="shared" si="676"/>
        <v>38139</v>
      </c>
      <c r="F5291" s="30">
        <f t="shared" si="674"/>
        <v>0</v>
      </c>
      <c r="H5291" s="42">
        <f>IF(DAY(D5291)&gt;14,VLOOKUP(DATE(YEAR(E5291),MONTH(E5291)-1,DAY(1)),'מדדים וריביות'!B:C,2,FALSE),VLOOKUP(DATE(YEAR(E5291),MONTH(E5291)-2,DAY(1)),'מדדים וריביות'!B:C,2,FALSE))</f>
        <v>27574777.792437602</v>
      </c>
      <c r="I5291" s="43">
        <f>'ריבית יומית'!D5285</f>
        <v>1.2313794537943679E-4</v>
      </c>
      <c r="J5291" s="29">
        <f t="shared" si="675"/>
        <v>1.3187285985144301</v>
      </c>
      <c r="L5291">
        <f>VLOOKUP(D5290,'מדדים וריביות'!B:C,2)</f>
        <v>27574777.792437602</v>
      </c>
      <c r="M5291" s="30">
        <f t="shared" si="680"/>
        <v>0</v>
      </c>
      <c r="O5291" s="39">
        <f t="shared" si="677"/>
        <v>0</v>
      </c>
      <c r="P5291" s="39">
        <f t="shared" si="673"/>
        <v>0</v>
      </c>
      <c r="Q5291" s="39">
        <f t="shared" si="678"/>
        <v>0</v>
      </c>
      <c r="R5291" s="41">
        <f t="shared" si="679"/>
        <v>0</v>
      </c>
    </row>
    <row r="5292" spans="4:18" x14ac:dyDescent="0.25">
      <c r="D5292" s="1">
        <v>38157</v>
      </c>
      <c r="E5292" s="1">
        <f t="shared" si="676"/>
        <v>38139</v>
      </c>
      <c r="F5292" s="30">
        <f t="shared" si="674"/>
        <v>0</v>
      </c>
      <c r="H5292" s="42">
        <f>IF(DAY(D5292)&gt;14,VLOOKUP(DATE(YEAR(E5292),MONTH(E5292)-1,DAY(1)),'מדדים וריביות'!B:C,2,FALSE),VLOOKUP(DATE(YEAR(E5292),MONTH(E5292)-2,DAY(1)),'מדדים וריביות'!B:C,2,FALSE))</f>
        <v>27574777.792437602</v>
      </c>
      <c r="I5292" s="43">
        <f>'ריבית יומית'!D5286</f>
        <v>1.2313794537943679E-4</v>
      </c>
      <c r="J5292" s="29">
        <f t="shared" si="675"/>
        <v>1.3185662329776546</v>
      </c>
      <c r="L5292">
        <f>VLOOKUP(D5291,'מדדים וריביות'!B:C,2)</f>
        <v>27574777.792437602</v>
      </c>
      <c r="M5292" s="30">
        <f t="shared" si="680"/>
        <v>0</v>
      </c>
      <c r="O5292" s="39">
        <f t="shared" si="677"/>
        <v>0</v>
      </c>
      <c r="P5292" s="39">
        <f t="shared" ref="P5292:P5355" si="681">J5293*G5292-G5292</f>
        <v>0</v>
      </c>
      <c r="Q5292" s="39">
        <f t="shared" si="678"/>
        <v>0</v>
      </c>
      <c r="R5292" s="41">
        <f t="shared" si="679"/>
        <v>0</v>
      </c>
    </row>
    <row r="5293" spans="4:18" x14ac:dyDescent="0.25">
      <c r="D5293" s="1">
        <v>38158</v>
      </c>
      <c r="E5293" s="1">
        <f t="shared" si="676"/>
        <v>38139</v>
      </c>
      <c r="F5293" s="30">
        <f t="shared" si="674"/>
        <v>0</v>
      </c>
      <c r="H5293" s="42">
        <f>IF(DAY(D5293)&gt;14,VLOOKUP(DATE(YEAR(E5293),MONTH(E5293)-1,DAY(1)),'מדדים וריביות'!B:C,2,FALSE),VLOOKUP(DATE(YEAR(E5293),MONTH(E5293)-2,DAY(1)),'מדדים וריביות'!B:C,2,FALSE))</f>
        <v>27574777.792437602</v>
      </c>
      <c r="I5293" s="43">
        <f>'ריבית יומית'!D5287</f>
        <v>1.2313794537943679E-4</v>
      </c>
      <c r="J5293" s="29">
        <f t="shared" si="675"/>
        <v>1.3184038874317761</v>
      </c>
      <c r="L5293">
        <f>VLOOKUP(D5292,'מדדים וריביות'!B:C,2)</f>
        <v>27574777.792437602</v>
      </c>
      <c r="M5293" s="30">
        <f t="shared" si="680"/>
        <v>0</v>
      </c>
      <c r="O5293" s="39">
        <f t="shared" si="677"/>
        <v>0</v>
      </c>
      <c r="P5293" s="39">
        <f t="shared" si="681"/>
        <v>0</v>
      </c>
      <c r="Q5293" s="39">
        <f t="shared" si="678"/>
        <v>0</v>
      </c>
      <c r="R5293" s="41">
        <f t="shared" si="679"/>
        <v>0</v>
      </c>
    </row>
    <row r="5294" spans="4:18" x14ac:dyDescent="0.25">
      <c r="D5294" s="1">
        <v>38159</v>
      </c>
      <c r="E5294" s="1">
        <f t="shared" si="676"/>
        <v>38139</v>
      </c>
      <c r="F5294" s="30">
        <f t="shared" si="674"/>
        <v>0</v>
      </c>
      <c r="H5294" s="42">
        <f>IF(DAY(D5294)&gt;14,VLOOKUP(DATE(YEAR(E5294),MONTH(E5294)-1,DAY(1)),'מדדים וריביות'!B:C,2,FALSE),VLOOKUP(DATE(YEAR(E5294),MONTH(E5294)-2,DAY(1)),'מדדים וריביות'!B:C,2,FALSE))</f>
        <v>27574777.792437602</v>
      </c>
      <c r="I5294" s="43">
        <f>'ריבית יומית'!D5288</f>
        <v>1.2313794537943679E-4</v>
      </c>
      <c r="J5294" s="29">
        <f t="shared" si="675"/>
        <v>1.3182415618743331</v>
      </c>
      <c r="L5294">
        <f>VLOOKUP(D5293,'מדדים וריביות'!B:C,2)</f>
        <v>27574777.792437602</v>
      </c>
      <c r="M5294" s="30">
        <f t="shared" si="680"/>
        <v>0</v>
      </c>
      <c r="O5294" s="39">
        <f t="shared" si="677"/>
        <v>0</v>
      </c>
      <c r="P5294" s="39">
        <f t="shared" si="681"/>
        <v>0</v>
      </c>
      <c r="Q5294" s="39">
        <f t="shared" si="678"/>
        <v>0</v>
      </c>
      <c r="R5294" s="41">
        <f t="shared" si="679"/>
        <v>0</v>
      </c>
    </row>
    <row r="5295" spans="4:18" x14ac:dyDescent="0.25">
      <c r="D5295" s="1">
        <v>38160</v>
      </c>
      <c r="E5295" s="1">
        <f t="shared" si="676"/>
        <v>38139</v>
      </c>
      <c r="F5295" s="30">
        <f t="shared" si="674"/>
        <v>0</v>
      </c>
      <c r="H5295" s="42">
        <f>IF(DAY(D5295)&gt;14,VLOOKUP(DATE(YEAR(E5295),MONTH(E5295)-1,DAY(1)),'מדדים וריביות'!B:C,2,FALSE),VLOOKUP(DATE(YEAR(E5295),MONTH(E5295)-2,DAY(1)),'מדדים וריביות'!B:C,2,FALSE))</f>
        <v>27574777.792437602</v>
      </c>
      <c r="I5295" s="43">
        <f>'ריבית יומית'!D5289</f>
        <v>1.2313794537943679E-4</v>
      </c>
      <c r="J5295" s="29">
        <f t="shared" si="675"/>
        <v>1.3180792563028647</v>
      </c>
      <c r="L5295">
        <f>VLOOKUP(D5294,'מדדים וריביות'!B:C,2)</f>
        <v>27574777.792437602</v>
      </c>
      <c r="M5295" s="30">
        <f t="shared" si="680"/>
        <v>0</v>
      </c>
      <c r="O5295" s="39">
        <f t="shared" si="677"/>
        <v>0</v>
      </c>
      <c r="P5295" s="39">
        <f t="shared" si="681"/>
        <v>0</v>
      </c>
      <c r="Q5295" s="39">
        <f t="shared" si="678"/>
        <v>0</v>
      </c>
      <c r="R5295" s="41">
        <f t="shared" si="679"/>
        <v>0</v>
      </c>
    </row>
    <row r="5296" spans="4:18" x14ac:dyDescent="0.25">
      <c r="D5296" s="1">
        <v>38161</v>
      </c>
      <c r="E5296" s="1">
        <f t="shared" si="676"/>
        <v>38139</v>
      </c>
      <c r="F5296" s="30">
        <f t="shared" si="674"/>
        <v>0</v>
      </c>
      <c r="H5296" s="42">
        <f>IF(DAY(D5296)&gt;14,VLOOKUP(DATE(YEAR(E5296),MONTH(E5296)-1,DAY(1)),'מדדים וריביות'!B:C,2,FALSE),VLOOKUP(DATE(YEAR(E5296),MONTH(E5296)-2,DAY(1)),'מדדים וריביות'!B:C,2,FALSE))</f>
        <v>27574777.792437602</v>
      </c>
      <c r="I5296" s="43">
        <f>'ריבית יומית'!D5290</f>
        <v>1.2313794537943679E-4</v>
      </c>
      <c r="J5296" s="29">
        <f t="shared" si="675"/>
        <v>1.3179169707149101</v>
      </c>
      <c r="L5296">
        <f>VLOOKUP(D5295,'מדדים וריביות'!B:C,2)</f>
        <v>27574777.792437602</v>
      </c>
      <c r="M5296" s="30">
        <f t="shared" si="680"/>
        <v>0</v>
      </c>
      <c r="O5296" s="39">
        <f t="shared" si="677"/>
        <v>0</v>
      </c>
      <c r="P5296" s="39">
        <f t="shared" si="681"/>
        <v>0</v>
      </c>
      <c r="Q5296" s="39">
        <f t="shared" si="678"/>
        <v>0</v>
      </c>
      <c r="R5296" s="41">
        <f t="shared" si="679"/>
        <v>0</v>
      </c>
    </row>
    <row r="5297" spans="4:18" x14ac:dyDescent="0.25">
      <c r="D5297" s="1">
        <v>38162</v>
      </c>
      <c r="E5297" s="1">
        <f t="shared" si="676"/>
        <v>38139</v>
      </c>
      <c r="F5297" s="30">
        <f t="shared" si="674"/>
        <v>0</v>
      </c>
      <c r="H5297" s="42">
        <f>IF(DAY(D5297)&gt;14,VLOOKUP(DATE(YEAR(E5297),MONTH(E5297)-1,DAY(1)),'מדדים וריביות'!B:C,2,FALSE),VLOOKUP(DATE(YEAR(E5297),MONTH(E5297)-2,DAY(1)),'מדדים וריביות'!B:C,2,FALSE))</f>
        <v>27574777.792437602</v>
      </c>
      <c r="I5297" s="43">
        <f>'ריבית יומית'!D5291</f>
        <v>1.2313794537943679E-4</v>
      </c>
      <c r="J5297" s="29">
        <f t="shared" si="675"/>
        <v>1.317754705108009</v>
      </c>
      <c r="L5297">
        <f>VLOOKUP(D5296,'מדדים וריביות'!B:C,2)</f>
        <v>27574777.792437602</v>
      </c>
      <c r="M5297" s="30">
        <f t="shared" si="680"/>
        <v>0</v>
      </c>
      <c r="O5297" s="39">
        <f t="shared" si="677"/>
        <v>0</v>
      </c>
      <c r="P5297" s="39">
        <f t="shared" si="681"/>
        <v>0</v>
      </c>
      <c r="Q5297" s="39">
        <f t="shared" si="678"/>
        <v>0</v>
      </c>
      <c r="R5297" s="41">
        <f t="shared" si="679"/>
        <v>0</v>
      </c>
    </row>
    <row r="5298" spans="4:18" x14ac:dyDescent="0.25">
      <c r="D5298" s="1">
        <v>38163</v>
      </c>
      <c r="E5298" s="1">
        <f t="shared" si="676"/>
        <v>38139</v>
      </c>
      <c r="F5298" s="30">
        <f t="shared" si="674"/>
        <v>0</v>
      </c>
      <c r="H5298" s="42">
        <f>IF(DAY(D5298)&gt;14,VLOOKUP(DATE(YEAR(E5298),MONTH(E5298)-1,DAY(1)),'מדדים וריביות'!B:C,2,FALSE),VLOOKUP(DATE(YEAR(E5298),MONTH(E5298)-2,DAY(1)),'מדדים וריביות'!B:C,2,FALSE))</f>
        <v>27574777.792437602</v>
      </c>
      <c r="I5298" s="43">
        <f>'ריבית יומית'!D5292</f>
        <v>1.2313794537943679E-4</v>
      </c>
      <c r="J5298" s="29">
        <f t="shared" si="675"/>
        <v>1.3175924594797013</v>
      </c>
      <c r="L5298">
        <f>VLOOKUP(D5297,'מדדים וריביות'!B:C,2)</f>
        <v>27574777.792437602</v>
      </c>
      <c r="M5298" s="30">
        <f t="shared" si="680"/>
        <v>0</v>
      </c>
      <c r="O5298" s="39">
        <f t="shared" si="677"/>
        <v>0</v>
      </c>
      <c r="P5298" s="39">
        <f t="shared" si="681"/>
        <v>0</v>
      </c>
      <c r="Q5298" s="39">
        <f t="shared" si="678"/>
        <v>0</v>
      </c>
      <c r="R5298" s="41">
        <f t="shared" si="679"/>
        <v>0</v>
      </c>
    </row>
    <row r="5299" spans="4:18" x14ac:dyDescent="0.25">
      <c r="D5299" s="1">
        <v>38164</v>
      </c>
      <c r="E5299" s="1">
        <f t="shared" si="676"/>
        <v>38139</v>
      </c>
      <c r="F5299" s="30">
        <f t="shared" si="674"/>
        <v>0</v>
      </c>
      <c r="H5299" s="42">
        <f>IF(DAY(D5299)&gt;14,VLOOKUP(DATE(YEAR(E5299),MONTH(E5299)-1,DAY(1)),'מדדים וריביות'!B:C,2,FALSE),VLOOKUP(DATE(YEAR(E5299),MONTH(E5299)-2,DAY(1)),'מדדים וריביות'!B:C,2,FALSE))</f>
        <v>27574777.792437602</v>
      </c>
      <c r="I5299" s="43">
        <f>'ריבית יומית'!D5293</f>
        <v>1.2313794537943679E-4</v>
      </c>
      <c r="J5299" s="29">
        <f t="shared" si="675"/>
        <v>1.317430233827527</v>
      </c>
      <c r="L5299">
        <f>VLOOKUP(D5298,'מדדים וריביות'!B:C,2)</f>
        <v>27574777.792437602</v>
      </c>
      <c r="M5299" s="30">
        <f t="shared" si="680"/>
        <v>0</v>
      </c>
      <c r="O5299" s="39">
        <f t="shared" si="677"/>
        <v>0</v>
      </c>
      <c r="P5299" s="39">
        <f t="shared" si="681"/>
        <v>0</v>
      </c>
      <c r="Q5299" s="39">
        <f t="shared" si="678"/>
        <v>0</v>
      </c>
      <c r="R5299" s="41">
        <f t="shared" si="679"/>
        <v>0</v>
      </c>
    </row>
    <row r="5300" spans="4:18" x14ac:dyDescent="0.25">
      <c r="D5300" s="1">
        <v>38165</v>
      </c>
      <c r="E5300" s="1">
        <f t="shared" si="676"/>
        <v>38139</v>
      </c>
      <c r="F5300" s="30">
        <f t="shared" si="674"/>
        <v>0</v>
      </c>
      <c r="H5300" s="42">
        <f>IF(DAY(D5300)&gt;14,VLOOKUP(DATE(YEAR(E5300),MONTH(E5300)-1,DAY(1)),'מדדים וריביות'!B:C,2,FALSE),VLOOKUP(DATE(YEAR(E5300),MONTH(E5300)-2,DAY(1)),'מדדים וריביות'!B:C,2,FALSE))</f>
        <v>27574777.792437602</v>
      </c>
      <c r="I5300" s="43">
        <f>'ריבית יומית'!D5294</f>
        <v>1.2313794537943679E-4</v>
      </c>
      <c r="J5300" s="29">
        <f t="shared" si="675"/>
        <v>1.3172680281490268</v>
      </c>
      <c r="L5300">
        <f>VLOOKUP(D5299,'מדדים וריביות'!B:C,2)</f>
        <v>27574777.792437602</v>
      </c>
      <c r="M5300" s="30">
        <f t="shared" si="680"/>
        <v>0</v>
      </c>
      <c r="O5300" s="39">
        <f t="shared" si="677"/>
        <v>0</v>
      </c>
      <c r="P5300" s="39">
        <f t="shared" si="681"/>
        <v>0</v>
      </c>
      <c r="Q5300" s="39">
        <f t="shared" si="678"/>
        <v>0</v>
      </c>
      <c r="R5300" s="41">
        <f t="shared" si="679"/>
        <v>0</v>
      </c>
    </row>
    <row r="5301" spans="4:18" x14ac:dyDescent="0.25">
      <c r="D5301" s="1">
        <v>38166</v>
      </c>
      <c r="E5301" s="1">
        <f t="shared" si="676"/>
        <v>38139</v>
      </c>
      <c r="F5301" s="30">
        <f t="shared" si="674"/>
        <v>0</v>
      </c>
      <c r="H5301" s="42">
        <f>IF(DAY(D5301)&gt;14,VLOOKUP(DATE(YEAR(E5301),MONTH(E5301)-1,DAY(1)),'מדדים וריביות'!B:C,2,FALSE),VLOOKUP(DATE(YEAR(E5301),MONTH(E5301)-2,DAY(1)),'מדדים וריביות'!B:C,2,FALSE))</f>
        <v>27574777.792437602</v>
      </c>
      <c r="I5301" s="43">
        <f>'ריבית יומית'!D5295</f>
        <v>1.2313794537943679E-4</v>
      </c>
      <c r="J5301" s="29">
        <f t="shared" si="675"/>
        <v>1.3171058424417412</v>
      </c>
      <c r="L5301">
        <f>VLOOKUP(D5300,'מדדים וריביות'!B:C,2)</f>
        <v>27574777.792437602</v>
      </c>
      <c r="M5301" s="30">
        <f t="shared" si="680"/>
        <v>0</v>
      </c>
      <c r="O5301" s="39">
        <f t="shared" si="677"/>
        <v>0</v>
      </c>
      <c r="P5301" s="39">
        <f t="shared" si="681"/>
        <v>0</v>
      </c>
      <c r="Q5301" s="39">
        <f t="shared" si="678"/>
        <v>0</v>
      </c>
      <c r="R5301" s="41">
        <f t="shared" si="679"/>
        <v>0</v>
      </c>
    </row>
    <row r="5302" spans="4:18" x14ac:dyDescent="0.25">
      <c r="D5302" s="1">
        <v>38167</v>
      </c>
      <c r="E5302" s="1">
        <f t="shared" si="676"/>
        <v>38139</v>
      </c>
      <c r="F5302" s="30">
        <f t="shared" si="674"/>
        <v>0</v>
      </c>
      <c r="H5302" s="42">
        <f>IF(DAY(D5302)&gt;14,VLOOKUP(DATE(YEAR(E5302),MONTH(E5302)-1,DAY(1)),'מדדים וריביות'!B:C,2,FALSE),VLOOKUP(DATE(YEAR(E5302),MONTH(E5302)-2,DAY(1)),'מדדים וריביות'!B:C,2,FALSE))</f>
        <v>27574777.792437602</v>
      </c>
      <c r="I5302" s="43">
        <f>'ריבית יומית'!D5296</f>
        <v>1.2313794537943679E-4</v>
      </c>
      <c r="J5302" s="29">
        <f t="shared" si="675"/>
        <v>1.3169436767032114</v>
      </c>
      <c r="L5302">
        <f>VLOOKUP(D5301,'מדדים וריביות'!B:C,2)</f>
        <v>27574777.792437602</v>
      </c>
      <c r="M5302" s="30">
        <f t="shared" si="680"/>
        <v>0</v>
      </c>
      <c r="O5302" s="39">
        <f t="shared" si="677"/>
        <v>0</v>
      </c>
      <c r="P5302" s="39">
        <f t="shared" si="681"/>
        <v>0</v>
      </c>
      <c r="Q5302" s="39">
        <f t="shared" si="678"/>
        <v>0</v>
      </c>
      <c r="R5302" s="41">
        <f t="shared" si="679"/>
        <v>0</v>
      </c>
    </row>
    <row r="5303" spans="4:18" x14ac:dyDescent="0.25">
      <c r="D5303" s="1">
        <v>38168</v>
      </c>
      <c r="E5303" s="1">
        <f t="shared" si="676"/>
        <v>38139</v>
      </c>
      <c r="F5303" s="30">
        <f t="shared" si="674"/>
        <v>0</v>
      </c>
      <c r="H5303" s="42">
        <f>IF(DAY(D5303)&gt;14,VLOOKUP(DATE(YEAR(E5303),MONTH(E5303)-1,DAY(1)),'מדדים וריביות'!B:C,2,FALSE),VLOOKUP(DATE(YEAR(E5303),MONTH(E5303)-2,DAY(1)),'מדדים וריביות'!B:C,2,FALSE))</f>
        <v>27574777.792437602</v>
      </c>
      <c r="I5303" s="43">
        <f>'ריבית יומית'!D5297</f>
        <v>1.2313794537943679E-4</v>
      </c>
      <c r="J5303" s="29">
        <f t="shared" si="675"/>
        <v>1.3167815309309789</v>
      </c>
      <c r="L5303">
        <f>VLOOKUP(D5302,'מדדים וריביות'!B:C,2)</f>
        <v>27574777.792437602</v>
      </c>
      <c r="M5303" s="30">
        <f t="shared" si="680"/>
        <v>0</v>
      </c>
      <c r="O5303" s="39">
        <f t="shared" si="677"/>
        <v>0</v>
      </c>
      <c r="P5303" s="39">
        <f t="shared" si="681"/>
        <v>0</v>
      </c>
      <c r="Q5303" s="39">
        <f t="shared" si="678"/>
        <v>0</v>
      </c>
      <c r="R5303" s="41">
        <f t="shared" si="679"/>
        <v>0</v>
      </c>
    </row>
    <row r="5304" spans="4:18" x14ac:dyDescent="0.25">
      <c r="D5304" s="1">
        <v>38169</v>
      </c>
      <c r="E5304" s="1">
        <f t="shared" si="676"/>
        <v>38169</v>
      </c>
      <c r="F5304" s="30">
        <f t="shared" si="674"/>
        <v>0</v>
      </c>
      <c r="H5304" s="42">
        <f>IF(DAY(D5304)&gt;14,VLOOKUP(DATE(YEAR(E5304),MONTH(E5304)-1,DAY(1)),'מדדים וריביות'!B:C,2,FALSE),VLOOKUP(DATE(YEAR(E5304),MONTH(E5304)-2,DAY(1)),'מדדים וריביות'!B:C,2,FALSE))</f>
        <v>27574777.792437602</v>
      </c>
      <c r="I5304" s="43">
        <f>'ריבית יומית'!D5298</f>
        <v>1.2051892620768001E-4</v>
      </c>
      <c r="J5304" s="29">
        <f t="shared" si="675"/>
        <v>1.3166194051225855</v>
      </c>
      <c r="L5304">
        <f>VLOOKUP(D5303,'מדדים וריביות'!B:C,2)</f>
        <v>27574777.792437602</v>
      </c>
      <c r="M5304" s="30">
        <f t="shared" si="680"/>
        <v>0</v>
      </c>
      <c r="O5304" s="39">
        <f t="shared" si="677"/>
        <v>0</v>
      </c>
      <c r="P5304" s="39">
        <f t="shared" si="681"/>
        <v>0</v>
      </c>
      <c r="Q5304" s="39">
        <f t="shared" si="678"/>
        <v>0</v>
      </c>
      <c r="R5304" s="41">
        <f t="shared" si="679"/>
        <v>0</v>
      </c>
    </row>
    <row r="5305" spans="4:18" x14ac:dyDescent="0.25">
      <c r="D5305" s="1">
        <v>38170</v>
      </c>
      <c r="E5305" s="1">
        <f t="shared" si="676"/>
        <v>38169</v>
      </c>
      <c r="F5305" s="30">
        <f t="shared" si="674"/>
        <v>0</v>
      </c>
      <c r="H5305" s="42">
        <f>IF(DAY(D5305)&gt;14,VLOOKUP(DATE(YEAR(E5305),MONTH(E5305)-1,DAY(1)),'מדדים וריביות'!B:C,2,FALSE),VLOOKUP(DATE(YEAR(E5305),MONTH(E5305)-2,DAY(1)),'מדדים וריביות'!B:C,2,FALSE))</f>
        <v>27574777.792437602</v>
      </c>
      <c r="I5305" s="43">
        <f>'ריבית יומית'!D5299</f>
        <v>1.2051892620768001E-4</v>
      </c>
      <c r="J5305" s="29">
        <f t="shared" si="675"/>
        <v>1.3164607466870002</v>
      </c>
      <c r="L5305">
        <f>VLOOKUP(D5304,'מדדים וריביות'!B:C,2)</f>
        <v>27520065.931738399</v>
      </c>
      <c r="M5305" s="30">
        <f t="shared" si="680"/>
        <v>0</v>
      </c>
      <c r="O5305" s="39">
        <f t="shared" si="677"/>
        <v>0</v>
      </c>
      <c r="P5305" s="39">
        <f t="shared" si="681"/>
        <v>0</v>
      </c>
      <c r="Q5305" s="39">
        <f t="shared" si="678"/>
        <v>0</v>
      </c>
      <c r="R5305" s="41">
        <f t="shared" si="679"/>
        <v>0</v>
      </c>
    </row>
    <row r="5306" spans="4:18" x14ac:dyDescent="0.25">
      <c r="D5306" s="1">
        <v>38171</v>
      </c>
      <c r="E5306" s="1">
        <f t="shared" si="676"/>
        <v>38169</v>
      </c>
      <c r="F5306" s="30">
        <f t="shared" si="674"/>
        <v>0</v>
      </c>
      <c r="H5306" s="42">
        <f>IF(DAY(D5306)&gt;14,VLOOKUP(DATE(YEAR(E5306),MONTH(E5306)-1,DAY(1)),'מדדים וריביות'!B:C,2,FALSE),VLOOKUP(DATE(YEAR(E5306),MONTH(E5306)-2,DAY(1)),'מדדים וריביות'!B:C,2,FALSE))</f>
        <v>27574777.792437602</v>
      </c>
      <c r="I5306" s="43">
        <f>'ריבית יומית'!D5300</f>
        <v>1.2051892620768001E-4</v>
      </c>
      <c r="J5306" s="29">
        <f t="shared" si="675"/>
        <v>1.3163021073704551</v>
      </c>
      <c r="L5306">
        <f>VLOOKUP(D5305,'מדדים וריביות'!B:C,2)</f>
        <v>27520065.931738399</v>
      </c>
      <c r="M5306" s="30">
        <f t="shared" si="680"/>
        <v>0</v>
      </c>
      <c r="O5306" s="39">
        <f t="shared" si="677"/>
        <v>0</v>
      </c>
      <c r="P5306" s="39">
        <f t="shared" si="681"/>
        <v>0</v>
      </c>
      <c r="Q5306" s="39">
        <f t="shared" si="678"/>
        <v>0</v>
      </c>
      <c r="R5306" s="41">
        <f t="shared" si="679"/>
        <v>0</v>
      </c>
    </row>
    <row r="5307" spans="4:18" x14ac:dyDescent="0.25">
      <c r="D5307" s="1">
        <v>38172</v>
      </c>
      <c r="E5307" s="1">
        <f t="shared" si="676"/>
        <v>38169</v>
      </c>
      <c r="F5307" s="30">
        <f t="shared" si="674"/>
        <v>0</v>
      </c>
      <c r="H5307" s="42">
        <f>IF(DAY(D5307)&gt;14,VLOOKUP(DATE(YEAR(E5307),MONTH(E5307)-1,DAY(1)),'מדדים וריביות'!B:C,2,FALSE),VLOOKUP(DATE(YEAR(E5307),MONTH(E5307)-2,DAY(1)),'מדדים וריביות'!B:C,2,FALSE))</f>
        <v>27574777.792437602</v>
      </c>
      <c r="I5307" s="43">
        <f>'ריבית יומית'!D5301</f>
        <v>1.2051892620768001E-4</v>
      </c>
      <c r="J5307" s="29">
        <f t="shared" si="675"/>
        <v>1.3161434871706461</v>
      </c>
      <c r="L5307">
        <f>VLOOKUP(D5306,'מדדים וריביות'!B:C,2)</f>
        <v>27520065.931738399</v>
      </c>
      <c r="M5307" s="30">
        <f t="shared" si="680"/>
        <v>0</v>
      </c>
      <c r="O5307" s="39">
        <f t="shared" si="677"/>
        <v>0</v>
      </c>
      <c r="P5307" s="39">
        <f t="shared" si="681"/>
        <v>0</v>
      </c>
      <c r="Q5307" s="39">
        <f t="shared" si="678"/>
        <v>0</v>
      </c>
      <c r="R5307" s="41">
        <f t="shared" si="679"/>
        <v>0</v>
      </c>
    </row>
    <row r="5308" spans="4:18" x14ac:dyDescent="0.25">
      <c r="D5308" s="1">
        <v>38173</v>
      </c>
      <c r="E5308" s="1">
        <f t="shared" si="676"/>
        <v>38169</v>
      </c>
      <c r="F5308" s="30">
        <f t="shared" si="674"/>
        <v>0</v>
      </c>
      <c r="H5308" s="42">
        <f>IF(DAY(D5308)&gt;14,VLOOKUP(DATE(YEAR(E5308),MONTH(E5308)-1,DAY(1)),'מדדים וריביות'!B:C,2,FALSE),VLOOKUP(DATE(YEAR(E5308),MONTH(E5308)-2,DAY(1)),'מדדים וריביות'!B:C,2,FALSE))</f>
        <v>27574777.792437602</v>
      </c>
      <c r="I5308" s="43">
        <f>'ריבית יומית'!D5302</f>
        <v>1.2051892620768001E-4</v>
      </c>
      <c r="J5308" s="29">
        <f t="shared" si="675"/>
        <v>1.3159848860852696</v>
      </c>
      <c r="L5308">
        <f>VLOOKUP(D5307,'מדדים וריביות'!B:C,2)</f>
        <v>27520065.931738399</v>
      </c>
      <c r="M5308" s="30">
        <f t="shared" si="680"/>
        <v>0</v>
      </c>
      <c r="O5308" s="39">
        <f t="shared" si="677"/>
        <v>0</v>
      </c>
      <c r="P5308" s="39">
        <f t="shared" si="681"/>
        <v>0</v>
      </c>
      <c r="Q5308" s="39">
        <f t="shared" si="678"/>
        <v>0</v>
      </c>
      <c r="R5308" s="41">
        <f t="shared" si="679"/>
        <v>0</v>
      </c>
    </row>
    <row r="5309" spans="4:18" x14ac:dyDescent="0.25">
      <c r="D5309" s="1">
        <v>38174</v>
      </c>
      <c r="E5309" s="1">
        <f t="shared" si="676"/>
        <v>38169</v>
      </c>
      <c r="F5309" s="30">
        <f t="shared" si="674"/>
        <v>0</v>
      </c>
      <c r="H5309" s="42">
        <f>IF(DAY(D5309)&gt;14,VLOOKUP(DATE(YEAR(E5309),MONTH(E5309)-1,DAY(1)),'מדדים וריביות'!B:C,2,FALSE),VLOOKUP(DATE(YEAR(E5309),MONTH(E5309)-2,DAY(1)),'מדדים וריביות'!B:C,2,FALSE))</f>
        <v>27574777.792437602</v>
      </c>
      <c r="I5309" s="43">
        <f>'ריבית יומית'!D5303</f>
        <v>1.2051892620768001E-4</v>
      </c>
      <c r="J5309" s="29">
        <f t="shared" si="675"/>
        <v>1.3158263041120222</v>
      </c>
      <c r="L5309">
        <f>VLOOKUP(D5308,'מדדים וריביות'!B:C,2)</f>
        <v>27520065.931738399</v>
      </c>
      <c r="M5309" s="30">
        <f t="shared" si="680"/>
        <v>0</v>
      </c>
      <c r="O5309" s="39">
        <f t="shared" si="677"/>
        <v>0</v>
      </c>
      <c r="P5309" s="39">
        <f t="shared" si="681"/>
        <v>0</v>
      </c>
      <c r="Q5309" s="39">
        <f t="shared" si="678"/>
        <v>0</v>
      </c>
      <c r="R5309" s="41">
        <f t="shared" si="679"/>
        <v>0</v>
      </c>
    </row>
    <row r="5310" spans="4:18" x14ac:dyDescent="0.25">
      <c r="D5310" s="1">
        <v>38175</v>
      </c>
      <c r="E5310" s="1">
        <f t="shared" si="676"/>
        <v>38169</v>
      </c>
      <c r="F5310" s="30">
        <f t="shared" si="674"/>
        <v>0</v>
      </c>
      <c r="H5310" s="42">
        <f>IF(DAY(D5310)&gt;14,VLOOKUP(DATE(YEAR(E5310),MONTH(E5310)-1,DAY(1)),'מדדים וריביות'!B:C,2,FALSE),VLOOKUP(DATE(YEAR(E5310),MONTH(E5310)-2,DAY(1)),'מדדים וריביות'!B:C,2,FALSE))</f>
        <v>27574777.792437602</v>
      </c>
      <c r="I5310" s="43">
        <f>'ריבית יומית'!D5304</f>
        <v>1.2051892620768001E-4</v>
      </c>
      <c r="J5310" s="29">
        <f t="shared" si="675"/>
        <v>1.3156677412486009</v>
      </c>
      <c r="L5310">
        <f>VLOOKUP(D5309,'מדדים וריביות'!B:C,2)</f>
        <v>27520065.931738399</v>
      </c>
      <c r="M5310" s="30">
        <f t="shared" si="680"/>
        <v>0</v>
      </c>
      <c r="O5310" s="39">
        <f t="shared" si="677"/>
        <v>0</v>
      </c>
      <c r="P5310" s="39">
        <f t="shared" si="681"/>
        <v>0</v>
      </c>
      <c r="Q5310" s="39">
        <f t="shared" si="678"/>
        <v>0</v>
      </c>
      <c r="R5310" s="41">
        <f t="shared" si="679"/>
        <v>0</v>
      </c>
    </row>
    <row r="5311" spans="4:18" x14ac:dyDescent="0.25">
      <c r="D5311" s="1">
        <v>38176</v>
      </c>
      <c r="E5311" s="1">
        <f t="shared" si="676"/>
        <v>38169</v>
      </c>
      <c r="F5311" s="30">
        <f t="shared" si="674"/>
        <v>0</v>
      </c>
      <c r="H5311" s="42">
        <f>IF(DAY(D5311)&gt;14,VLOOKUP(DATE(YEAR(E5311),MONTH(E5311)-1,DAY(1)),'מדדים וריביות'!B:C,2,FALSE),VLOOKUP(DATE(YEAR(E5311),MONTH(E5311)-2,DAY(1)),'מדדים וריביות'!B:C,2,FALSE))</f>
        <v>27574777.792437602</v>
      </c>
      <c r="I5311" s="43">
        <f>'ריבית יומית'!D5305</f>
        <v>1.2051892620768001E-4</v>
      </c>
      <c r="J5311" s="29">
        <f t="shared" si="675"/>
        <v>1.3155091974927027</v>
      </c>
      <c r="L5311">
        <f>VLOOKUP(D5310,'מדדים וריביות'!B:C,2)</f>
        <v>27520065.931738399</v>
      </c>
      <c r="M5311" s="30">
        <f t="shared" si="680"/>
        <v>0</v>
      </c>
      <c r="O5311" s="39">
        <f t="shared" si="677"/>
        <v>0</v>
      </c>
      <c r="P5311" s="39">
        <f t="shared" si="681"/>
        <v>0</v>
      </c>
      <c r="Q5311" s="39">
        <f t="shared" si="678"/>
        <v>0</v>
      </c>
      <c r="R5311" s="41">
        <f t="shared" si="679"/>
        <v>0</v>
      </c>
    </row>
    <row r="5312" spans="4:18" x14ac:dyDescent="0.25">
      <c r="D5312" s="1">
        <v>38177</v>
      </c>
      <c r="E5312" s="1">
        <f t="shared" si="676"/>
        <v>38169</v>
      </c>
      <c r="F5312" s="30">
        <f t="shared" ref="F5312:F5375" si="682">M5311</f>
        <v>0</v>
      </c>
      <c r="H5312" s="42">
        <f>IF(DAY(D5312)&gt;14,VLOOKUP(DATE(YEAR(E5312),MONTH(E5312)-1,DAY(1)),'מדדים וריביות'!B:C,2,FALSE),VLOOKUP(DATE(YEAR(E5312),MONTH(E5312)-2,DAY(1)),'מדדים וריביות'!B:C,2,FALSE))</f>
        <v>27574777.792437602</v>
      </c>
      <c r="I5312" s="43">
        <f>'ריבית יומית'!D5306</f>
        <v>1.2051892620768001E-4</v>
      </c>
      <c r="J5312" s="29">
        <f t="shared" si="675"/>
        <v>1.3153506728420252</v>
      </c>
      <c r="L5312">
        <f>VLOOKUP(D5311,'מדדים וריביות'!B:C,2)</f>
        <v>27520065.931738399</v>
      </c>
      <c r="M5312" s="30">
        <f t="shared" si="680"/>
        <v>0</v>
      </c>
      <c r="O5312" s="39">
        <f t="shared" si="677"/>
        <v>0</v>
      </c>
      <c r="P5312" s="39">
        <f t="shared" si="681"/>
        <v>0</v>
      </c>
      <c r="Q5312" s="39">
        <f t="shared" si="678"/>
        <v>0</v>
      </c>
      <c r="R5312" s="41">
        <f t="shared" si="679"/>
        <v>0</v>
      </c>
    </row>
    <row r="5313" spans="4:18" x14ac:dyDescent="0.25">
      <c r="D5313" s="1">
        <v>38178</v>
      </c>
      <c r="E5313" s="1">
        <f t="shared" si="676"/>
        <v>38169</v>
      </c>
      <c r="F5313" s="30">
        <f t="shared" si="682"/>
        <v>0</v>
      </c>
      <c r="H5313" s="42">
        <f>IF(DAY(D5313)&gt;14,VLOOKUP(DATE(YEAR(E5313),MONTH(E5313)-1,DAY(1)),'מדדים וריביות'!B:C,2,FALSE),VLOOKUP(DATE(YEAR(E5313),MONTH(E5313)-2,DAY(1)),'מדדים וריביות'!B:C,2,FALSE))</f>
        <v>27574777.792437602</v>
      </c>
      <c r="I5313" s="43">
        <f>'ריבית יומית'!D5307</f>
        <v>1.2051892620768001E-4</v>
      </c>
      <c r="J5313" s="29">
        <f t="shared" si="675"/>
        <v>1.3151921672942661</v>
      </c>
      <c r="L5313">
        <f>VLOOKUP(D5312,'מדדים וריביות'!B:C,2)</f>
        <v>27520065.931738399</v>
      </c>
      <c r="M5313" s="30">
        <f t="shared" si="680"/>
        <v>0</v>
      </c>
      <c r="O5313" s="39">
        <f t="shared" si="677"/>
        <v>0</v>
      </c>
      <c r="P5313" s="39">
        <f t="shared" si="681"/>
        <v>0</v>
      </c>
      <c r="Q5313" s="39">
        <f t="shared" si="678"/>
        <v>0</v>
      </c>
      <c r="R5313" s="41">
        <f t="shared" si="679"/>
        <v>0</v>
      </c>
    </row>
    <row r="5314" spans="4:18" x14ac:dyDescent="0.25">
      <c r="D5314" s="1">
        <v>38179</v>
      </c>
      <c r="E5314" s="1">
        <f t="shared" si="676"/>
        <v>38169</v>
      </c>
      <c r="F5314" s="30">
        <f t="shared" si="682"/>
        <v>0</v>
      </c>
      <c r="H5314" s="42">
        <f>IF(DAY(D5314)&gt;14,VLOOKUP(DATE(YEAR(E5314),MONTH(E5314)-1,DAY(1)),'מדדים וריביות'!B:C,2,FALSE),VLOOKUP(DATE(YEAR(E5314),MONTH(E5314)-2,DAY(1)),'מדדים וריביות'!B:C,2,FALSE))</f>
        <v>27574777.792437602</v>
      </c>
      <c r="I5314" s="43">
        <f>'ריבית יומית'!D5308</f>
        <v>1.2051892620768001E-4</v>
      </c>
      <c r="J5314" s="29">
        <f t="shared" si="675"/>
        <v>1.3150336808471235</v>
      </c>
      <c r="L5314">
        <f>VLOOKUP(D5313,'מדדים וריביות'!B:C,2)</f>
        <v>27520065.931738399</v>
      </c>
      <c r="M5314" s="30">
        <f t="shared" si="680"/>
        <v>0</v>
      </c>
      <c r="O5314" s="39">
        <f t="shared" si="677"/>
        <v>0</v>
      </c>
      <c r="P5314" s="39">
        <f t="shared" si="681"/>
        <v>0</v>
      </c>
      <c r="Q5314" s="39">
        <f t="shared" si="678"/>
        <v>0</v>
      </c>
      <c r="R5314" s="41">
        <f t="shared" si="679"/>
        <v>0</v>
      </c>
    </row>
    <row r="5315" spans="4:18" x14ac:dyDescent="0.25">
      <c r="D5315" s="1">
        <v>38180</v>
      </c>
      <c r="E5315" s="1">
        <f t="shared" si="676"/>
        <v>38169</v>
      </c>
      <c r="F5315" s="30">
        <f t="shared" si="682"/>
        <v>0</v>
      </c>
      <c r="H5315" s="42">
        <f>IF(DAY(D5315)&gt;14,VLOOKUP(DATE(YEAR(E5315),MONTH(E5315)-1,DAY(1)),'מדדים וריביות'!B:C,2,FALSE),VLOOKUP(DATE(YEAR(E5315),MONTH(E5315)-2,DAY(1)),'מדדים וריביות'!B:C,2,FALSE))</f>
        <v>27574777.792437602</v>
      </c>
      <c r="I5315" s="43">
        <f>'ריבית יומית'!D5309</f>
        <v>1.2051892620768001E-4</v>
      </c>
      <c r="J5315" s="29">
        <f t="shared" si="675"/>
        <v>1.3148752134982955</v>
      </c>
      <c r="L5315">
        <f>VLOOKUP(D5314,'מדדים וריביות'!B:C,2)</f>
        <v>27520065.931738399</v>
      </c>
      <c r="M5315" s="30">
        <f t="shared" si="680"/>
        <v>0</v>
      </c>
      <c r="O5315" s="39">
        <f t="shared" si="677"/>
        <v>0</v>
      </c>
      <c r="P5315" s="39">
        <f t="shared" si="681"/>
        <v>0</v>
      </c>
      <c r="Q5315" s="39">
        <f t="shared" si="678"/>
        <v>0</v>
      </c>
      <c r="R5315" s="41">
        <f t="shared" si="679"/>
        <v>0</v>
      </c>
    </row>
    <row r="5316" spans="4:18" x14ac:dyDescent="0.25">
      <c r="D5316" s="1">
        <v>38181</v>
      </c>
      <c r="E5316" s="1">
        <f t="shared" si="676"/>
        <v>38169</v>
      </c>
      <c r="F5316" s="30">
        <f t="shared" si="682"/>
        <v>0</v>
      </c>
      <c r="H5316" s="42">
        <f>IF(DAY(D5316)&gt;14,VLOOKUP(DATE(YEAR(E5316),MONTH(E5316)-1,DAY(1)),'מדדים וריביות'!B:C,2,FALSE),VLOOKUP(DATE(YEAR(E5316),MONTH(E5316)-2,DAY(1)),'מדדים וריביות'!B:C,2,FALSE))</f>
        <v>27574777.792437602</v>
      </c>
      <c r="I5316" s="43">
        <f>'ריבית יומית'!D5310</f>
        <v>1.2051892620768001E-4</v>
      </c>
      <c r="J5316" s="29">
        <f t="shared" si="675"/>
        <v>1.314716765245481</v>
      </c>
      <c r="L5316">
        <f>VLOOKUP(D5315,'מדדים וריביות'!B:C,2)</f>
        <v>27520065.931738399</v>
      </c>
      <c r="M5316" s="30">
        <f t="shared" si="680"/>
        <v>0</v>
      </c>
      <c r="O5316" s="39">
        <f t="shared" si="677"/>
        <v>0</v>
      </c>
      <c r="P5316" s="39">
        <f t="shared" si="681"/>
        <v>0</v>
      </c>
      <c r="Q5316" s="39">
        <f t="shared" si="678"/>
        <v>0</v>
      </c>
      <c r="R5316" s="41">
        <f t="shared" si="679"/>
        <v>0</v>
      </c>
    </row>
    <row r="5317" spans="4:18" x14ac:dyDescent="0.25">
      <c r="D5317" s="1">
        <v>38182</v>
      </c>
      <c r="E5317" s="1">
        <f t="shared" si="676"/>
        <v>38169</v>
      </c>
      <c r="F5317" s="30">
        <f t="shared" si="682"/>
        <v>0</v>
      </c>
      <c r="H5317" s="42">
        <f>IF(DAY(D5317)&gt;14,VLOOKUP(DATE(YEAR(E5317),MONTH(E5317)-1,DAY(1)),'מדדים וריביות'!B:C,2,FALSE),VLOOKUP(DATE(YEAR(E5317),MONTH(E5317)-2,DAY(1)),'מדדים וריביות'!B:C,2,FALSE))</f>
        <v>27574777.792437602</v>
      </c>
      <c r="I5317" s="43">
        <f>'ריבית יומית'!D5311</f>
        <v>1.2051892620768001E-4</v>
      </c>
      <c r="J5317" s="29">
        <f t="shared" si="675"/>
        <v>1.3145583360863784</v>
      </c>
      <c r="L5317">
        <f>VLOOKUP(D5316,'מדדים וריביות'!B:C,2)</f>
        <v>27520065.931738399</v>
      </c>
      <c r="M5317" s="30">
        <f t="shared" si="680"/>
        <v>0</v>
      </c>
      <c r="O5317" s="39">
        <f t="shared" si="677"/>
        <v>0</v>
      </c>
      <c r="P5317" s="39">
        <f t="shared" si="681"/>
        <v>0</v>
      </c>
      <c r="Q5317" s="39">
        <f t="shared" si="678"/>
        <v>0</v>
      </c>
      <c r="R5317" s="41">
        <f t="shared" si="679"/>
        <v>0</v>
      </c>
    </row>
    <row r="5318" spans="4:18" x14ac:dyDescent="0.25">
      <c r="D5318" s="1">
        <v>38183</v>
      </c>
      <c r="E5318" s="1">
        <f t="shared" si="676"/>
        <v>38169</v>
      </c>
      <c r="F5318" s="30">
        <f t="shared" si="682"/>
        <v>0</v>
      </c>
      <c r="H5318" s="42">
        <f>IF(DAY(D5318)&gt;14,VLOOKUP(DATE(YEAR(E5318),MONTH(E5318)-1,DAY(1)),'מדדים וריביות'!B:C,2,FALSE),VLOOKUP(DATE(YEAR(E5318),MONTH(E5318)-2,DAY(1)),'מדדים וריביות'!B:C,2,FALSE))</f>
        <v>27574777.792437602</v>
      </c>
      <c r="I5318" s="43">
        <f>'ריבית יומית'!D5312</f>
        <v>1.2051892620768001E-4</v>
      </c>
      <c r="J5318" s="29">
        <f t="shared" si="675"/>
        <v>1.3143999260186872</v>
      </c>
      <c r="L5318">
        <f>VLOOKUP(D5317,'מדדים וריביות'!B:C,2)</f>
        <v>27520065.931738399</v>
      </c>
      <c r="M5318" s="30">
        <f t="shared" si="680"/>
        <v>0</v>
      </c>
      <c r="O5318" s="39">
        <f t="shared" si="677"/>
        <v>0</v>
      </c>
      <c r="P5318" s="39">
        <f t="shared" si="681"/>
        <v>0</v>
      </c>
      <c r="Q5318" s="39">
        <f t="shared" si="678"/>
        <v>0</v>
      </c>
      <c r="R5318" s="41">
        <f t="shared" si="679"/>
        <v>0</v>
      </c>
    </row>
    <row r="5319" spans="4:18" x14ac:dyDescent="0.25">
      <c r="D5319" s="1">
        <v>38184</v>
      </c>
      <c r="E5319" s="1">
        <f t="shared" si="676"/>
        <v>38169</v>
      </c>
      <c r="F5319" s="30">
        <f t="shared" si="682"/>
        <v>0</v>
      </c>
      <c r="H5319" s="42">
        <f>IF(DAY(D5319)&gt;14,VLOOKUP(DATE(YEAR(E5319),MONTH(E5319)-1,DAY(1)),'מדדים וריביות'!B:C,2,FALSE),VLOOKUP(DATE(YEAR(E5319),MONTH(E5319)-2,DAY(1)),'מדדים וריביות'!B:C,2,FALSE))</f>
        <v>27574777.792437602</v>
      </c>
      <c r="I5319" s="43">
        <f>'ריבית יומית'!D5313</f>
        <v>1.2051892620768001E-4</v>
      </c>
      <c r="J5319" s="29">
        <f t="shared" si="675"/>
        <v>1.3142415350401067</v>
      </c>
      <c r="L5319">
        <f>VLOOKUP(D5318,'מדדים וריביות'!B:C,2)</f>
        <v>27520065.931738399</v>
      </c>
      <c r="M5319" s="30">
        <f t="shared" si="680"/>
        <v>0</v>
      </c>
      <c r="O5319" s="39">
        <f t="shared" si="677"/>
        <v>0</v>
      </c>
      <c r="P5319" s="39">
        <f t="shared" si="681"/>
        <v>0</v>
      </c>
      <c r="Q5319" s="39">
        <f t="shared" si="678"/>
        <v>0</v>
      </c>
      <c r="R5319" s="41">
        <f t="shared" si="679"/>
        <v>0</v>
      </c>
    </row>
    <row r="5320" spans="4:18" x14ac:dyDescent="0.25">
      <c r="D5320" s="1">
        <v>38185</v>
      </c>
      <c r="E5320" s="1">
        <f t="shared" si="676"/>
        <v>38169</v>
      </c>
      <c r="F5320" s="30">
        <f t="shared" si="682"/>
        <v>0</v>
      </c>
      <c r="H5320" s="42">
        <f>IF(DAY(D5320)&gt;14,VLOOKUP(DATE(YEAR(E5320),MONTH(E5320)-1,DAY(1)),'מדדים וריביות'!B:C,2,FALSE),VLOOKUP(DATE(YEAR(E5320),MONTH(E5320)-2,DAY(1)),'מדדים וריביות'!B:C,2,FALSE))</f>
        <v>27574777.792437602</v>
      </c>
      <c r="I5320" s="43">
        <f>'ריבית יומית'!D5314</f>
        <v>1.2051892620768001E-4</v>
      </c>
      <c r="J5320" s="29">
        <f t="shared" si="675"/>
        <v>1.3140831631483365</v>
      </c>
      <c r="L5320">
        <f>VLOOKUP(D5319,'מדדים וריביות'!B:C,2)</f>
        <v>27520065.931738399</v>
      </c>
      <c r="M5320" s="30">
        <f t="shared" si="680"/>
        <v>0</v>
      </c>
      <c r="O5320" s="39">
        <f t="shared" si="677"/>
        <v>0</v>
      </c>
      <c r="P5320" s="39">
        <f t="shared" si="681"/>
        <v>0</v>
      </c>
      <c r="Q5320" s="39">
        <f t="shared" si="678"/>
        <v>0</v>
      </c>
      <c r="R5320" s="41">
        <f t="shared" si="679"/>
        <v>0</v>
      </c>
    </row>
    <row r="5321" spans="4:18" x14ac:dyDescent="0.25">
      <c r="D5321" s="1">
        <v>38186</v>
      </c>
      <c r="E5321" s="1">
        <f t="shared" si="676"/>
        <v>38169</v>
      </c>
      <c r="F5321" s="30">
        <f t="shared" si="682"/>
        <v>0</v>
      </c>
      <c r="H5321" s="42">
        <f>IF(DAY(D5321)&gt;14,VLOOKUP(DATE(YEAR(E5321),MONTH(E5321)-1,DAY(1)),'מדדים וריביות'!B:C,2,FALSE),VLOOKUP(DATE(YEAR(E5321),MONTH(E5321)-2,DAY(1)),'מדדים וריביות'!B:C,2,FALSE))</f>
        <v>27574777.792437602</v>
      </c>
      <c r="I5321" s="43">
        <f>'ריבית יומית'!D5315</f>
        <v>1.2051892620768001E-4</v>
      </c>
      <c r="J5321" s="29">
        <f t="shared" ref="J5321:J5384" si="683">J5322*(1+I5321)</f>
        <v>1.3139248103410766</v>
      </c>
      <c r="L5321">
        <f>VLOOKUP(D5320,'מדדים וריביות'!B:C,2)</f>
        <v>27520065.931738399</v>
      </c>
      <c r="M5321" s="30">
        <f t="shared" si="680"/>
        <v>0</v>
      </c>
      <c r="O5321" s="39">
        <f t="shared" si="677"/>
        <v>0</v>
      </c>
      <c r="P5321" s="39">
        <f t="shared" si="681"/>
        <v>0</v>
      </c>
      <c r="Q5321" s="39">
        <f t="shared" si="678"/>
        <v>0</v>
      </c>
      <c r="R5321" s="41">
        <f t="shared" si="679"/>
        <v>0</v>
      </c>
    </row>
    <row r="5322" spans="4:18" x14ac:dyDescent="0.25">
      <c r="D5322" s="1">
        <v>38187</v>
      </c>
      <c r="E5322" s="1">
        <f t="shared" ref="E5322:E5385" si="684">DATE(YEAR(D5322),MONTH(D5322),DAY(1))</f>
        <v>38169</v>
      </c>
      <c r="F5322" s="30">
        <f t="shared" si="682"/>
        <v>0</v>
      </c>
      <c r="H5322" s="42">
        <f>IF(DAY(D5322)&gt;14,VLOOKUP(DATE(YEAR(E5322),MONTH(E5322)-1,DAY(1)),'מדדים וריביות'!B:C,2,FALSE),VLOOKUP(DATE(YEAR(E5322),MONTH(E5322)-2,DAY(1)),'מדדים וריביות'!B:C,2,FALSE))</f>
        <v>27574777.792437602</v>
      </c>
      <c r="I5322" s="43">
        <f>'ריבית יומית'!D5316</f>
        <v>1.2051892620768001E-4</v>
      </c>
      <c r="J5322" s="29">
        <f t="shared" si="683"/>
        <v>1.3137664766160271</v>
      </c>
      <c r="L5322">
        <f>VLOOKUP(D5321,'מדדים וריביות'!B:C,2)</f>
        <v>27520065.931738399</v>
      </c>
      <c r="M5322" s="30">
        <f t="shared" si="680"/>
        <v>0</v>
      </c>
      <c r="O5322" s="39">
        <f t="shared" ref="O5322:O5385" si="685">$D$4/H5322*G5322-G5322</f>
        <v>0</v>
      </c>
      <c r="P5322" s="39">
        <f t="shared" si="681"/>
        <v>0</v>
      </c>
      <c r="Q5322" s="39">
        <f t="shared" ref="Q5322:Q5385" si="686">$D$4/H5322*P5322-P5322</f>
        <v>0</v>
      </c>
      <c r="R5322" s="41">
        <f t="shared" ref="R5322:R5385" si="687">SUM(O5322:Q5322)</f>
        <v>0</v>
      </c>
    </row>
    <row r="5323" spans="4:18" x14ac:dyDescent="0.25">
      <c r="D5323" s="1">
        <v>38188</v>
      </c>
      <c r="E5323" s="1">
        <f t="shared" si="684"/>
        <v>38169</v>
      </c>
      <c r="F5323" s="30">
        <f t="shared" si="682"/>
        <v>0</v>
      </c>
      <c r="H5323" s="42">
        <f>IF(DAY(D5323)&gt;14,VLOOKUP(DATE(YEAR(E5323),MONTH(E5323)-1,DAY(1)),'מדדים וריביות'!B:C,2,FALSE),VLOOKUP(DATE(YEAR(E5323),MONTH(E5323)-2,DAY(1)),'מדדים וריביות'!B:C,2,FALSE))</f>
        <v>27574777.792437602</v>
      </c>
      <c r="I5323" s="43">
        <f>'ריבית יומית'!D5317</f>
        <v>1.2051892620768001E-4</v>
      </c>
      <c r="J5323" s="29">
        <f t="shared" si="683"/>
        <v>1.3136081619708888</v>
      </c>
      <c r="L5323">
        <f>VLOOKUP(D5322,'מדדים וריביות'!B:C,2)</f>
        <v>27520065.931738399</v>
      </c>
      <c r="M5323" s="30">
        <f t="shared" si="680"/>
        <v>0</v>
      </c>
      <c r="O5323" s="39">
        <f t="shared" si="685"/>
        <v>0</v>
      </c>
      <c r="P5323" s="39">
        <f t="shared" si="681"/>
        <v>0</v>
      </c>
      <c r="Q5323" s="39">
        <f t="shared" si="686"/>
        <v>0</v>
      </c>
      <c r="R5323" s="41">
        <f t="shared" si="687"/>
        <v>0</v>
      </c>
    </row>
    <row r="5324" spans="4:18" x14ac:dyDescent="0.25">
      <c r="D5324" s="1">
        <v>38189</v>
      </c>
      <c r="E5324" s="1">
        <f t="shared" si="684"/>
        <v>38169</v>
      </c>
      <c r="F5324" s="30">
        <f t="shared" si="682"/>
        <v>0</v>
      </c>
      <c r="H5324" s="42">
        <f>IF(DAY(D5324)&gt;14,VLOOKUP(DATE(YEAR(E5324),MONTH(E5324)-1,DAY(1)),'מדדים וריביות'!B:C,2,FALSE),VLOOKUP(DATE(YEAR(E5324),MONTH(E5324)-2,DAY(1)),'מדדים וריביות'!B:C,2,FALSE))</f>
        <v>27574777.792437602</v>
      </c>
      <c r="I5324" s="43">
        <f>'ריבית יומית'!D5318</f>
        <v>1.2051892620768001E-4</v>
      </c>
      <c r="J5324" s="29">
        <f t="shared" si="683"/>
        <v>1.3134498664033623</v>
      </c>
      <c r="L5324">
        <f>VLOOKUP(D5323,'מדדים וריביות'!B:C,2)</f>
        <v>27520065.931738399</v>
      </c>
      <c r="M5324" s="30">
        <f t="shared" ref="M5324:M5387" si="688">F5324*(1+I5324)*L5324/H5324+G5324-K5324</f>
        <v>0</v>
      </c>
      <c r="O5324" s="39">
        <f t="shared" si="685"/>
        <v>0</v>
      </c>
      <c r="P5324" s="39">
        <f t="shared" si="681"/>
        <v>0</v>
      </c>
      <c r="Q5324" s="39">
        <f t="shared" si="686"/>
        <v>0</v>
      </c>
      <c r="R5324" s="41">
        <f t="shared" si="687"/>
        <v>0</v>
      </c>
    </row>
    <row r="5325" spans="4:18" x14ac:dyDescent="0.25">
      <c r="D5325" s="1">
        <v>38190</v>
      </c>
      <c r="E5325" s="1">
        <f t="shared" si="684"/>
        <v>38169</v>
      </c>
      <c r="F5325" s="30">
        <f t="shared" si="682"/>
        <v>0</v>
      </c>
      <c r="H5325" s="42">
        <f>IF(DAY(D5325)&gt;14,VLOOKUP(DATE(YEAR(E5325),MONTH(E5325)-1,DAY(1)),'מדדים וריביות'!B:C,2,FALSE),VLOOKUP(DATE(YEAR(E5325),MONTH(E5325)-2,DAY(1)),'מדדים וריביות'!B:C,2,FALSE))</f>
        <v>27574777.792437602</v>
      </c>
      <c r="I5325" s="43">
        <f>'ריבית יומית'!D5319</f>
        <v>1.2051892620768001E-4</v>
      </c>
      <c r="J5325" s="29">
        <f t="shared" si="683"/>
        <v>1.3132915899111486</v>
      </c>
      <c r="L5325">
        <f>VLOOKUP(D5324,'מדדים וריביות'!B:C,2)</f>
        <v>27520065.931738399</v>
      </c>
      <c r="M5325" s="30">
        <f t="shared" si="688"/>
        <v>0</v>
      </c>
      <c r="O5325" s="39">
        <f t="shared" si="685"/>
        <v>0</v>
      </c>
      <c r="P5325" s="39">
        <f t="shared" si="681"/>
        <v>0</v>
      </c>
      <c r="Q5325" s="39">
        <f t="shared" si="686"/>
        <v>0</v>
      </c>
      <c r="R5325" s="41">
        <f t="shared" si="687"/>
        <v>0</v>
      </c>
    </row>
    <row r="5326" spans="4:18" x14ac:dyDescent="0.25">
      <c r="D5326" s="1">
        <v>38191</v>
      </c>
      <c r="E5326" s="1">
        <f t="shared" si="684"/>
        <v>38169</v>
      </c>
      <c r="F5326" s="30">
        <f t="shared" si="682"/>
        <v>0</v>
      </c>
      <c r="H5326" s="42">
        <f>IF(DAY(D5326)&gt;14,VLOOKUP(DATE(YEAR(E5326),MONTH(E5326)-1,DAY(1)),'מדדים וריביות'!B:C,2,FALSE),VLOOKUP(DATE(YEAR(E5326),MONTH(E5326)-2,DAY(1)),'מדדים וריביות'!B:C,2,FALSE))</f>
        <v>27574777.792437602</v>
      </c>
      <c r="I5326" s="43">
        <f>'ריבית יומית'!D5320</f>
        <v>1.2051892620768001E-4</v>
      </c>
      <c r="J5326" s="29">
        <f t="shared" si="683"/>
        <v>1.3131333324919492</v>
      </c>
      <c r="L5326">
        <f>VLOOKUP(D5325,'מדדים וריביות'!B:C,2)</f>
        <v>27520065.931738399</v>
      </c>
      <c r="M5326" s="30">
        <f t="shared" si="688"/>
        <v>0</v>
      </c>
      <c r="O5326" s="39">
        <f t="shared" si="685"/>
        <v>0</v>
      </c>
      <c r="P5326" s="39">
        <f t="shared" si="681"/>
        <v>0</v>
      </c>
      <c r="Q5326" s="39">
        <f t="shared" si="686"/>
        <v>0</v>
      </c>
      <c r="R5326" s="41">
        <f t="shared" si="687"/>
        <v>0</v>
      </c>
    </row>
    <row r="5327" spans="4:18" x14ac:dyDescent="0.25">
      <c r="D5327" s="1">
        <v>38192</v>
      </c>
      <c r="E5327" s="1">
        <f t="shared" si="684"/>
        <v>38169</v>
      </c>
      <c r="F5327" s="30">
        <f t="shared" si="682"/>
        <v>0</v>
      </c>
      <c r="H5327" s="42">
        <f>IF(DAY(D5327)&gt;14,VLOOKUP(DATE(YEAR(E5327),MONTH(E5327)-1,DAY(1)),'מדדים וריביות'!B:C,2,FALSE),VLOOKUP(DATE(YEAR(E5327),MONTH(E5327)-2,DAY(1)),'מדדים וריביות'!B:C,2,FALSE))</f>
        <v>27574777.792437602</v>
      </c>
      <c r="I5327" s="43">
        <f>'ריבית יומית'!D5321</f>
        <v>1.2051892620768001E-4</v>
      </c>
      <c r="J5327" s="29">
        <f t="shared" si="683"/>
        <v>1.3129750941434657</v>
      </c>
      <c r="L5327">
        <f>VLOOKUP(D5326,'מדדים וריביות'!B:C,2)</f>
        <v>27520065.931738399</v>
      </c>
      <c r="M5327" s="30">
        <f t="shared" si="688"/>
        <v>0</v>
      </c>
      <c r="O5327" s="39">
        <f t="shared" si="685"/>
        <v>0</v>
      </c>
      <c r="P5327" s="39">
        <f t="shared" si="681"/>
        <v>0</v>
      </c>
      <c r="Q5327" s="39">
        <f t="shared" si="686"/>
        <v>0</v>
      </c>
      <c r="R5327" s="41">
        <f t="shared" si="687"/>
        <v>0</v>
      </c>
    </row>
    <row r="5328" spans="4:18" x14ac:dyDescent="0.25">
      <c r="D5328" s="1">
        <v>38193</v>
      </c>
      <c r="E5328" s="1">
        <f t="shared" si="684"/>
        <v>38169</v>
      </c>
      <c r="F5328" s="30">
        <f t="shared" si="682"/>
        <v>0</v>
      </c>
      <c r="H5328" s="42">
        <f>IF(DAY(D5328)&gt;14,VLOOKUP(DATE(YEAR(E5328),MONTH(E5328)-1,DAY(1)),'מדדים וריביות'!B:C,2,FALSE),VLOOKUP(DATE(YEAR(E5328),MONTH(E5328)-2,DAY(1)),'מדדים וריביות'!B:C,2,FALSE))</f>
        <v>27574777.792437602</v>
      </c>
      <c r="I5328" s="43">
        <f>'ריבית יומית'!D5322</f>
        <v>1.2051892620768001E-4</v>
      </c>
      <c r="J5328" s="29">
        <f t="shared" si="683"/>
        <v>1.3128168748633999</v>
      </c>
      <c r="L5328">
        <f>VLOOKUP(D5327,'מדדים וריביות'!B:C,2)</f>
        <v>27520065.931738399</v>
      </c>
      <c r="M5328" s="30">
        <f t="shared" si="688"/>
        <v>0</v>
      </c>
      <c r="O5328" s="39">
        <f t="shared" si="685"/>
        <v>0</v>
      </c>
      <c r="P5328" s="39">
        <f t="shared" si="681"/>
        <v>0</v>
      </c>
      <c r="Q5328" s="39">
        <f t="shared" si="686"/>
        <v>0</v>
      </c>
      <c r="R5328" s="41">
        <f t="shared" si="687"/>
        <v>0</v>
      </c>
    </row>
    <row r="5329" spans="4:18" x14ac:dyDescent="0.25">
      <c r="D5329" s="1">
        <v>38194</v>
      </c>
      <c r="E5329" s="1">
        <f t="shared" si="684"/>
        <v>38169</v>
      </c>
      <c r="F5329" s="30">
        <f t="shared" si="682"/>
        <v>0</v>
      </c>
      <c r="H5329" s="42">
        <f>IF(DAY(D5329)&gt;14,VLOOKUP(DATE(YEAR(E5329),MONTH(E5329)-1,DAY(1)),'מדדים וריביות'!B:C,2,FALSE),VLOOKUP(DATE(YEAR(E5329),MONTH(E5329)-2,DAY(1)),'מדדים וריביות'!B:C,2,FALSE))</f>
        <v>27574777.792437602</v>
      </c>
      <c r="I5329" s="43">
        <f>'ריבית יומית'!D5323</f>
        <v>1.2051892620768001E-4</v>
      </c>
      <c r="J5329" s="29">
        <f t="shared" si="683"/>
        <v>1.312658674649454</v>
      </c>
      <c r="L5329">
        <f>VLOOKUP(D5328,'מדדים וריביות'!B:C,2)</f>
        <v>27520065.931738399</v>
      </c>
      <c r="M5329" s="30">
        <f t="shared" si="688"/>
        <v>0</v>
      </c>
      <c r="O5329" s="39">
        <f t="shared" si="685"/>
        <v>0</v>
      </c>
      <c r="P5329" s="39">
        <f t="shared" si="681"/>
        <v>0</v>
      </c>
      <c r="Q5329" s="39">
        <f t="shared" si="686"/>
        <v>0</v>
      </c>
      <c r="R5329" s="41">
        <f t="shared" si="687"/>
        <v>0</v>
      </c>
    </row>
    <row r="5330" spans="4:18" x14ac:dyDescent="0.25">
      <c r="D5330" s="1">
        <v>38195</v>
      </c>
      <c r="E5330" s="1">
        <f t="shared" si="684"/>
        <v>38169</v>
      </c>
      <c r="F5330" s="30">
        <f t="shared" si="682"/>
        <v>0</v>
      </c>
      <c r="H5330" s="42">
        <f>IF(DAY(D5330)&gt;14,VLOOKUP(DATE(YEAR(E5330),MONTH(E5330)-1,DAY(1)),'מדדים וריביות'!B:C,2,FALSE),VLOOKUP(DATE(YEAR(E5330),MONTH(E5330)-2,DAY(1)),'מדדים וריביות'!B:C,2,FALSE))</f>
        <v>27574777.792437602</v>
      </c>
      <c r="I5330" s="43">
        <f>'ריבית יומית'!D5324</f>
        <v>1.2051892620768001E-4</v>
      </c>
      <c r="J5330" s="29">
        <f t="shared" si="683"/>
        <v>1.3125004934993303</v>
      </c>
      <c r="L5330">
        <f>VLOOKUP(D5329,'מדדים וריביות'!B:C,2)</f>
        <v>27520065.931738399</v>
      </c>
      <c r="M5330" s="30">
        <f t="shared" si="688"/>
        <v>0</v>
      </c>
      <c r="O5330" s="39">
        <f t="shared" si="685"/>
        <v>0</v>
      </c>
      <c r="P5330" s="39">
        <f t="shared" si="681"/>
        <v>0</v>
      </c>
      <c r="Q5330" s="39">
        <f t="shared" si="686"/>
        <v>0</v>
      </c>
      <c r="R5330" s="41">
        <f t="shared" si="687"/>
        <v>0</v>
      </c>
    </row>
    <row r="5331" spans="4:18" x14ac:dyDescent="0.25">
      <c r="D5331" s="1">
        <v>38196</v>
      </c>
      <c r="E5331" s="1">
        <f t="shared" si="684"/>
        <v>38169</v>
      </c>
      <c r="F5331" s="30">
        <f t="shared" si="682"/>
        <v>0</v>
      </c>
      <c r="H5331" s="42">
        <f>IF(DAY(D5331)&gt;14,VLOOKUP(DATE(YEAR(E5331),MONTH(E5331)-1,DAY(1)),'מדדים וריביות'!B:C,2,FALSE),VLOOKUP(DATE(YEAR(E5331),MONTH(E5331)-2,DAY(1)),'מדדים וריביות'!B:C,2,FALSE))</f>
        <v>27574777.792437602</v>
      </c>
      <c r="I5331" s="43">
        <f>'ריבית יומית'!D5325</f>
        <v>1.2051892620768001E-4</v>
      </c>
      <c r="J5331" s="29">
        <f t="shared" si="683"/>
        <v>1.3123423314107319</v>
      </c>
      <c r="L5331">
        <f>VLOOKUP(D5330,'מדדים וריביות'!B:C,2)</f>
        <v>27520065.931738399</v>
      </c>
      <c r="M5331" s="30">
        <f t="shared" si="688"/>
        <v>0</v>
      </c>
      <c r="O5331" s="39">
        <f t="shared" si="685"/>
        <v>0</v>
      </c>
      <c r="P5331" s="39">
        <f t="shared" si="681"/>
        <v>0</v>
      </c>
      <c r="Q5331" s="39">
        <f t="shared" si="686"/>
        <v>0</v>
      </c>
      <c r="R5331" s="41">
        <f t="shared" si="687"/>
        <v>0</v>
      </c>
    </row>
    <row r="5332" spans="4:18" x14ac:dyDescent="0.25">
      <c r="D5332" s="1">
        <v>38197</v>
      </c>
      <c r="E5332" s="1">
        <f t="shared" si="684"/>
        <v>38169</v>
      </c>
      <c r="F5332" s="30">
        <f t="shared" si="682"/>
        <v>0</v>
      </c>
      <c r="H5332" s="42">
        <f>IF(DAY(D5332)&gt;14,VLOOKUP(DATE(YEAR(E5332),MONTH(E5332)-1,DAY(1)),'מדדים וריביות'!B:C,2,FALSE),VLOOKUP(DATE(YEAR(E5332),MONTH(E5332)-2,DAY(1)),'מדדים וריביות'!B:C,2,FALSE))</f>
        <v>27574777.792437602</v>
      </c>
      <c r="I5332" s="43">
        <f>'ריבית יומית'!D5326</f>
        <v>1.2051892620768001E-4</v>
      </c>
      <c r="J5332" s="29">
        <f t="shared" si="683"/>
        <v>1.3121841883813614</v>
      </c>
      <c r="L5332">
        <f>VLOOKUP(D5331,'מדדים וריביות'!B:C,2)</f>
        <v>27520065.931738399</v>
      </c>
      <c r="M5332" s="30">
        <f t="shared" si="688"/>
        <v>0</v>
      </c>
      <c r="O5332" s="39">
        <f t="shared" si="685"/>
        <v>0</v>
      </c>
      <c r="P5332" s="39">
        <f t="shared" si="681"/>
        <v>0</v>
      </c>
      <c r="Q5332" s="39">
        <f t="shared" si="686"/>
        <v>0</v>
      </c>
      <c r="R5332" s="41">
        <f t="shared" si="687"/>
        <v>0</v>
      </c>
    </row>
    <row r="5333" spans="4:18" x14ac:dyDescent="0.25">
      <c r="D5333" s="1">
        <v>38198</v>
      </c>
      <c r="E5333" s="1">
        <f t="shared" si="684"/>
        <v>38169</v>
      </c>
      <c r="F5333" s="30">
        <f t="shared" si="682"/>
        <v>0</v>
      </c>
      <c r="H5333" s="42">
        <f>IF(DAY(D5333)&gt;14,VLOOKUP(DATE(YEAR(E5333),MONTH(E5333)-1,DAY(1)),'מדדים וריביות'!B:C,2,FALSE),VLOOKUP(DATE(YEAR(E5333),MONTH(E5333)-2,DAY(1)),'מדדים וריביות'!B:C,2,FALSE))</f>
        <v>27574777.792437602</v>
      </c>
      <c r="I5333" s="43">
        <f>'ריבית יומית'!D5327</f>
        <v>1.2051892620768001E-4</v>
      </c>
      <c r="J5333" s="29">
        <f t="shared" si="683"/>
        <v>1.3120260644089223</v>
      </c>
      <c r="L5333">
        <f>VLOOKUP(D5332,'מדדים וריביות'!B:C,2)</f>
        <v>27520065.931738399</v>
      </c>
      <c r="M5333" s="30">
        <f t="shared" si="688"/>
        <v>0</v>
      </c>
      <c r="O5333" s="39">
        <f t="shared" si="685"/>
        <v>0</v>
      </c>
      <c r="P5333" s="39">
        <f t="shared" si="681"/>
        <v>0</v>
      </c>
      <c r="Q5333" s="39">
        <f t="shared" si="686"/>
        <v>0</v>
      </c>
      <c r="R5333" s="41">
        <f t="shared" si="687"/>
        <v>0</v>
      </c>
    </row>
    <row r="5334" spans="4:18" x14ac:dyDescent="0.25">
      <c r="D5334" s="1">
        <v>38199</v>
      </c>
      <c r="E5334" s="1">
        <f t="shared" si="684"/>
        <v>38169</v>
      </c>
      <c r="F5334" s="30">
        <f t="shared" si="682"/>
        <v>0</v>
      </c>
      <c r="H5334" s="42">
        <f>IF(DAY(D5334)&gt;14,VLOOKUP(DATE(YEAR(E5334),MONTH(E5334)-1,DAY(1)),'מדדים וריביות'!B:C,2,FALSE),VLOOKUP(DATE(YEAR(E5334),MONTH(E5334)-2,DAY(1)),'מדדים וריביות'!B:C,2,FALSE))</f>
        <v>27574777.792437602</v>
      </c>
      <c r="I5334" s="43">
        <f>'ריבית יומית'!D5328</f>
        <v>1.2051892620768001E-4</v>
      </c>
      <c r="J5334" s="29">
        <f t="shared" si="683"/>
        <v>1.3118679594911182</v>
      </c>
      <c r="L5334">
        <f>VLOOKUP(D5333,'מדדים וריביות'!B:C,2)</f>
        <v>27520065.931738399</v>
      </c>
      <c r="M5334" s="30">
        <f t="shared" si="688"/>
        <v>0</v>
      </c>
      <c r="O5334" s="39">
        <f t="shared" si="685"/>
        <v>0</v>
      </c>
      <c r="P5334" s="39">
        <f t="shared" si="681"/>
        <v>0</v>
      </c>
      <c r="Q5334" s="39">
        <f t="shared" si="686"/>
        <v>0</v>
      </c>
      <c r="R5334" s="41">
        <f t="shared" si="687"/>
        <v>0</v>
      </c>
    </row>
    <row r="5335" spans="4:18" x14ac:dyDescent="0.25">
      <c r="D5335" s="1">
        <v>38200</v>
      </c>
      <c r="E5335" s="1">
        <f t="shared" si="684"/>
        <v>38200</v>
      </c>
      <c r="F5335" s="30">
        <f t="shared" si="682"/>
        <v>0</v>
      </c>
      <c r="H5335" s="42">
        <f>IF(DAY(D5335)&gt;14,VLOOKUP(DATE(YEAR(E5335),MONTH(E5335)-1,DAY(1)),'מדדים וריביות'!B:C,2,FALSE),VLOOKUP(DATE(YEAR(E5335),MONTH(E5335)-2,DAY(1)),'מדדים וריביות'!B:C,2,FALSE))</f>
        <v>27574777.792437602</v>
      </c>
      <c r="I5335" s="43">
        <f>'ריבית יומית'!D5329</f>
        <v>1.2051892620768001E-4</v>
      </c>
      <c r="J5335" s="29">
        <f t="shared" si="683"/>
        <v>1.3117098736256529</v>
      </c>
      <c r="L5335">
        <f>VLOOKUP(D5334,'מדדים וריביות'!B:C,2)</f>
        <v>27520065.931738399</v>
      </c>
      <c r="M5335" s="30">
        <f t="shared" si="688"/>
        <v>0</v>
      </c>
      <c r="O5335" s="39">
        <f t="shared" si="685"/>
        <v>0</v>
      </c>
      <c r="P5335" s="39">
        <f t="shared" si="681"/>
        <v>0</v>
      </c>
      <c r="Q5335" s="39">
        <f t="shared" si="686"/>
        <v>0</v>
      </c>
      <c r="R5335" s="41">
        <f t="shared" si="687"/>
        <v>0</v>
      </c>
    </row>
    <row r="5336" spans="4:18" x14ac:dyDescent="0.25">
      <c r="D5336" s="1">
        <v>38201</v>
      </c>
      <c r="E5336" s="1">
        <f t="shared" si="684"/>
        <v>38200</v>
      </c>
      <c r="F5336" s="30">
        <f t="shared" si="682"/>
        <v>0</v>
      </c>
      <c r="H5336" s="42">
        <f>IF(DAY(D5336)&gt;14,VLOOKUP(DATE(YEAR(E5336),MONTH(E5336)-1,DAY(1)),'מדדים וריביות'!B:C,2,FALSE),VLOOKUP(DATE(YEAR(E5336),MONTH(E5336)-2,DAY(1)),'מדדים וריביות'!B:C,2,FALSE))</f>
        <v>27574777.792437602</v>
      </c>
      <c r="I5336" s="43">
        <f>'ריבית יומית'!D5330</f>
        <v>1.2051892620768001E-4</v>
      </c>
      <c r="J5336" s="29">
        <f t="shared" si="683"/>
        <v>1.3115518068102305</v>
      </c>
      <c r="L5336">
        <f>VLOOKUP(D5335,'מדדים וריביות'!B:C,2)</f>
        <v>27574777.792437602</v>
      </c>
      <c r="M5336" s="30">
        <f t="shared" si="688"/>
        <v>0</v>
      </c>
      <c r="O5336" s="39">
        <f t="shared" si="685"/>
        <v>0</v>
      </c>
      <c r="P5336" s="39">
        <f t="shared" si="681"/>
        <v>0</v>
      </c>
      <c r="Q5336" s="39">
        <f t="shared" si="686"/>
        <v>0</v>
      </c>
      <c r="R5336" s="41">
        <f t="shared" si="687"/>
        <v>0</v>
      </c>
    </row>
    <row r="5337" spans="4:18" x14ac:dyDescent="0.25">
      <c r="D5337" s="1">
        <v>38202</v>
      </c>
      <c r="E5337" s="1">
        <f t="shared" si="684"/>
        <v>38200</v>
      </c>
      <c r="F5337" s="30">
        <f t="shared" si="682"/>
        <v>0</v>
      </c>
      <c r="H5337" s="42">
        <f>IF(DAY(D5337)&gt;14,VLOOKUP(DATE(YEAR(E5337),MONTH(E5337)-1,DAY(1)),'מדדים וריביות'!B:C,2,FALSE),VLOOKUP(DATE(YEAR(E5337),MONTH(E5337)-2,DAY(1)),'מדדים וריביות'!B:C,2,FALSE))</f>
        <v>27574777.792437602</v>
      </c>
      <c r="I5337" s="43">
        <f>'ריבית יומית'!D5331</f>
        <v>1.2051892620768001E-4</v>
      </c>
      <c r="J5337" s="29">
        <f t="shared" si="683"/>
        <v>1.3113937590425553</v>
      </c>
      <c r="L5337">
        <f>VLOOKUP(D5336,'מדדים וריביות'!B:C,2)</f>
        <v>27574777.792437602</v>
      </c>
      <c r="M5337" s="30">
        <f t="shared" si="688"/>
        <v>0</v>
      </c>
      <c r="O5337" s="39">
        <f t="shared" si="685"/>
        <v>0</v>
      </c>
      <c r="P5337" s="39">
        <f t="shared" si="681"/>
        <v>0</v>
      </c>
      <c r="Q5337" s="39">
        <f t="shared" si="686"/>
        <v>0</v>
      </c>
      <c r="R5337" s="41">
        <f t="shared" si="687"/>
        <v>0</v>
      </c>
    </row>
    <row r="5338" spans="4:18" x14ac:dyDescent="0.25">
      <c r="D5338" s="1">
        <v>38203</v>
      </c>
      <c r="E5338" s="1">
        <f t="shared" si="684"/>
        <v>38200</v>
      </c>
      <c r="F5338" s="30">
        <f t="shared" si="682"/>
        <v>0</v>
      </c>
      <c r="H5338" s="42">
        <f>IF(DAY(D5338)&gt;14,VLOOKUP(DATE(YEAR(E5338),MONTH(E5338)-1,DAY(1)),'מדדים וריביות'!B:C,2,FALSE),VLOOKUP(DATE(YEAR(E5338),MONTH(E5338)-2,DAY(1)),'מדדים וריביות'!B:C,2,FALSE))</f>
        <v>27574777.792437602</v>
      </c>
      <c r="I5338" s="43">
        <f>'ריבית יומית'!D5332</f>
        <v>1.2051892620768001E-4</v>
      </c>
      <c r="J5338" s="29">
        <f t="shared" si="683"/>
        <v>1.3112357303203319</v>
      </c>
      <c r="L5338">
        <f>VLOOKUP(D5337,'מדדים וריביות'!B:C,2)</f>
        <v>27574777.792437602</v>
      </c>
      <c r="M5338" s="30">
        <f t="shared" si="688"/>
        <v>0</v>
      </c>
      <c r="O5338" s="39">
        <f t="shared" si="685"/>
        <v>0</v>
      </c>
      <c r="P5338" s="39">
        <f t="shared" si="681"/>
        <v>0</v>
      </c>
      <c r="Q5338" s="39">
        <f t="shared" si="686"/>
        <v>0</v>
      </c>
      <c r="R5338" s="41">
        <f t="shared" si="687"/>
        <v>0</v>
      </c>
    </row>
    <row r="5339" spans="4:18" x14ac:dyDescent="0.25">
      <c r="D5339" s="1">
        <v>38204</v>
      </c>
      <c r="E5339" s="1">
        <f t="shared" si="684"/>
        <v>38200</v>
      </c>
      <c r="F5339" s="30">
        <f t="shared" si="682"/>
        <v>0</v>
      </c>
      <c r="H5339" s="42">
        <f>IF(DAY(D5339)&gt;14,VLOOKUP(DATE(YEAR(E5339),MONTH(E5339)-1,DAY(1)),'מדדים וריביות'!B:C,2,FALSE),VLOOKUP(DATE(YEAR(E5339),MONTH(E5339)-2,DAY(1)),'מדדים וריביות'!B:C,2,FALSE))</f>
        <v>27574777.792437602</v>
      </c>
      <c r="I5339" s="43">
        <f>'ריבית יומית'!D5333</f>
        <v>1.2051892620768001E-4</v>
      </c>
      <c r="J5339" s="29">
        <f t="shared" si="683"/>
        <v>1.3110777206412654</v>
      </c>
      <c r="L5339">
        <f>VLOOKUP(D5338,'מדדים וריביות'!B:C,2)</f>
        <v>27574777.792437602</v>
      </c>
      <c r="M5339" s="30">
        <f t="shared" si="688"/>
        <v>0</v>
      </c>
      <c r="O5339" s="39">
        <f t="shared" si="685"/>
        <v>0</v>
      </c>
      <c r="P5339" s="39">
        <f t="shared" si="681"/>
        <v>0</v>
      </c>
      <c r="Q5339" s="39">
        <f t="shared" si="686"/>
        <v>0</v>
      </c>
      <c r="R5339" s="41">
        <f t="shared" si="687"/>
        <v>0</v>
      </c>
    </row>
    <row r="5340" spans="4:18" x14ac:dyDescent="0.25">
      <c r="D5340" s="1">
        <v>38205</v>
      </c>
      <c r="E5340" s="1">
        <f t="shared" si="684"/>
        <v>38200</v>
      </c>
      <c r="F5340" s="30">
        <f t="shared" si="682"/>
        <v>0</v>
      </c>
      <c r="H5340" s="42">
        <f>IF(DAY(D5340)&gt;14,VLOOKUP(DATE(YEAR(E5340),MONTH(E5340)-1,DAY(1)),'מדדים וריביות'!B:C,2,FALSE),VLOOKUP(DATE(YEAR(E5340),MONTH(E5340)-2,DAY(1)),'מדדים וריביות'!B:C,2,FALSE))</f>
        <v>27574777.792437602</v>
      </c>
      <c r="I5340" s="43">
        <f>'ריבית יומית'!D5334</f>
        <v>1.2051892620768001E-4</v>
      </c>
      <c r="J5340" s="29">
        <f t="shared" si="683"/>
        <v>1.3109197300030608</v>
      </c>
      <c r="L5340">
        <f>VLOOKUP(D5339,'מדדים וריביות'!B:C,2)</f>
        <v>27574777.792437602</v>
      </c>
      <c r="M5340" s="30">
        <f t="shared" si="688"/>
        <v>0</v>
      </c>
      <c r="O5340" s="39">
        <f t="shared" si="685"/>
        <v>0</v>
      </c>
      <c r="P5340" s="39">
        <f t="shared" si="681"/>
        <v>0</v>
      </c>
      <c r="Q5340" s="39">
        <f t="shared" si="686"/>
        <v>0</v>
      </c>
      <c r="R5340" s="41">
        <f t="shared" si="687"/>
        <v>0</v>
      </c>
    </row>
    <row r="5341" spans="4:18" x14ac:dyDescent="0.25">
      <c r="D5341" s="1">
        <v>38206</v>
      </c>
      <c r="E5341" s="1">
        <f t="shared" si="684"/>
        <v>38200</v>
      </c>
      <c r="F5341" s="30">
        <f t="shared" si="682"/>
        <v>0</v>
      </c>
      <c r="H5341" s="42">
        <f>IF(DAY(D5341)&gt;14,VLOOKUP(DATE(YEAR(E5341),MONTH(E5341)-1,DAY(1)),'מדדים וריביות'!B:C,2,FALSE),VLOOKUP(DATE(YEAR(E5341),MONTH(E5341)-2,DAY(1)),'מדדים וריביות'!B:C,2,FALSE))</f>
        <v>27574777.792437602</v>
      </c>
      <c r="I5341" s="43">
        <f>'ריבית יומית'!D5335</f>
        <v>1.2051892620768001E-4</v>
      </c>
      <c r="J5341" s="29">
        <f t="shared" si="683"/>
        <v>1.3107617584034239</v>
      </c>
      <c r="L5341">
        <f>VLOOKUP(D5340,'מדדים וריביות'!B:C,2)</f>
        <v>27574777.792437602</v>
      </c>
      <c r="M5341" s="30">
        <f t="shared" si="688"/>
        <v>0</v>
      </c>
      <c r="O5341" s="39">
        <f t="shared" si="685"/>
        <v>0</v>
      </c>
      <c r="P5341" s="39">
        <f t="shared" si="681"/>
        <v>0</v>
      </c>
      <c r="Q5341" s="39">
        <f t="shared" si="686"/>
        <v>0</v>
      </c>
      <c r="R5341" s="41">
        <f t="shared" si="687"/>
        <v>0</v>
      </c>
    </row>
    <row r="5342" spans="4:18" x14ac:dyDescent="0.25">
      <c r="D5342" s="1">
        <v>38207</v>
      </c>
      <c r="E5342" s="1">
        <f t="shared" si="684"/>
        <v>38200</v>
      </c>
      <c r="F5342" s="30">
        <f t="shared" si="682"/>
        <v>0</v>
      </c>
      <c r="H5342" s="42">
        <f>IF(DAY(D5342)&gt;14,VLOOKUP(DATE(YEAR(E5342),MONTH(E5342)-1,DAY(1)),'מדדים וריביות'!B:C,2,FALSE),VLOOKUP(DATE(YEAR(E5342),MONTH(E5342)-2,DAY(1)),'מדדים וריביות'!B:C,2,FALSE))</f>
        <v>27574777.792437602</v>
      </c>
      <c r="I5342" s="43">
        <f>'ריבית יומית'!D5336</f>
        <v>1.2051892620768001E-4</v>
      </c>
      <c r="J5342" s="29">
        <f t="shared" si="683"/>
        <v>1.3106038058400604</v>
      </c>
      <c r="L5342">
        <f>VLOOKUP(D5341,'מדדים וריביות'!B:C,2)</f>
        <v>27574777.792437602</v>
      </c>
      <c r="M5342" s="30">
        <f t="shared" si="688"/>
        <v>0</v>
      </c>
      <c r="O5342" s="39">
        <f t="shared" si="685"/>
        <v>0</v>
      </c>
      <c r="P5342" s="39">
        <f t="shared" si="681"/>
        <v>0</v>
      </c>
      <c r="Q5342" s="39">
        <f t="shared" si="686"/>
        <v>0</v>
      </c>
      <c r="R5342" s="41">
        <f t="shared" si="687"/>
        <v>0</v>
      </c>
    </row>
    <row r="5343" spans="4:18" x14ac:dyDescent="0.25">
      <c r="D5343" s="1">
        <v>38208</v>
      </c>
      <c r="E5343" s="1">
        <f t="shared" si="684"/>
        <v>38200</v>
      </c>
      <c r="F5343" s="30">
        <f t="shared" si="682"/>
        <v>0</v>
      </c>
      <c r="H5343" s="42">
        <f>IF(DAY(D5343)&gt;14,VLOOKUP(DATE(YEAR(E5343),MONTH(E5343)-1,DAY(1)),'מדדים וריביות'!B:C,2,FALSE),VLOOKUP(DATE(YEAR(E5343),MONTH(E5343)-2,DAY(1)),'מדדים וריביות'!B:C,2,FALSE))</f>
        <v>27574777.792437602</v>
      </c>
      <c r="I5343" s="43">
        <f>'ריבית יומית'!D5337</f>
        <v>1.2051892620768001E-4</v>
      </c>
      <c r="J5343" s="29">
        <f t="shared" si="683"/>
        <v>1.3104458723106762</v>
      </c>
      <c r="L5343">
        <f>VLOOKUP(D5342,'מדדים וריביות'!B:C,2)</f>
        <v>27574777.792437602</v>
      </c>
      <c r="M5343" s="30">
        <f t="shared" si="688"/>
        <v>0</v>
      </c>
      <c r="O5343" s="39">
        <f t="shared" si="685"/>
        <v>0</v>
      </c>
      <c r="P5343" s="39">
        <f t="shared" si="681"/>
        <v>0</v>
      </c>
      <c r="Q5343" s="39">
        <f t="shared" si="686"/>
        <v>0</v>
      </c>
      <c r="R5343" s="41">
        <f t="shared" si="687"/>
        <v>0</v>
      </c>
    </row>
    <row r="5344" spans="4:18" x14ac:dyDescent="0.25">
      <c r="D5344" s="1">
        <v>38209</v>
      </c>
      <c r="E5344" s="1">
        <f t="shared" si="684"/>
        <v>38200</v>
      </c>
      <c r="F5344" s="30">
        <f t="shared" si="682"/>
        <v>0</v>
      </c>
      <c r="H5344" s="42">
        <f>IF(DAY(D5344)&gt;14,VLOOKUP(DATE(YEAR(E5344),MONTH(E5344)-1,DAY(1)),'מדדים וריביות'!B:C,2,FALSE),VLOOKUP(DATE(YEAR(E5344),MONTH(E5344)-2,DAY(1)),'מדדים וריביות'!B:C,2,FALSE))</f>
        <v>27574777.792437602</v>
      </c>
      <c r="I5344" s="43">
        <f>'ריבית יומית'!D5338</f>
        <v>1.2051892620768001E-4</v>
      </c>
      <c r="J5344" s="29">
        <f t="shared" si="683"/>
        <v>1.3102879578129778</v>
      </c>
      <c r="L5344">
        <f>VLOOKUP(D5343,'מדדים וריביות'!B:C,2)</f>
        <v>27574777.792437602</v>
      </c>
      <c r="M5344" s="30">
        <f t="shared" si="688"/>
        <v>0</v>
      </c>
      <c r="O5344" s="39">
        <f t="shared" si="685"/>
        <v>0</v>
      </c>
      <c r="P5344" s="39">
        <f t="shared" si="681"/>
        <v>0</v>
      </c>
      <c r="Q5344" s="39">
        <f t="shared" si="686"/>
        <v>0</v>
      </c>
      <c r="R5344" s="41">
        <f t="shared" si="687"/>
        <v>0</v>
      </c>
    </row>
    <row r="5345" spans="4:18" x14ac:dyDescent="0.25">
      <c r="D5345" s="1">
        <v>38210</v>
      </c>
      <c r="E5345" s="1">
        <f t="shared" si="684"/>
        <v>38200</v>
      </c>
      <c r="F5345" s="30">
        <f t="shared" si="682"/>
        <v>0</v>
      </c>
      <c r="H5345" s="42">
        <f>IF(DAY(D5345)&gt;14,VLOOKUP(DATE(YEAR(E5345),MONTH(E5345)-1,DAY(1)),'מדדים וריביות'!B:C,2,FALSE),VLOOKUP(DATE(YEAR(E5345),MONTH(E5345)-2,DAY(1)),'מדדים וריביות'!B:C,2,FALSE))</f>
        <v>27574777.792437602</v>
      </c>
      <c r="I5345" s="43">
        <f>'ריבית יומית'!D5339</f>
        <v>1.2051892620768001E-4</v>
      </c>
      <c r="J5345" s="29">
        <f t="shared" si="683"/>
        <v>1.3101300623446717</v>
      </c>
      <c r="L5345">
        <f>VLOOKUP(D5344,'מדדים וריביות'!B:C,2)</f>
        <v>27574777.792437602</v>
      </c>
      <c r="M5345" s="30">
        <f t="shared" si="688"/>
        <v>0</v>
      </c>
      <c r="O5345" s="39">
        <f t="shared" si="685"/>
        <v>0</v>
      </c>
      <c r="P5345" s="39">
        <f t="shared" si="681"/>
        <v>0</v>
      </c>
      <c r="Q5345" s="39">
        <f t="shared" si="686"/>
        <v>0</v>
      </c>
      <c r="R5345" s="41">
        <f t="shared" si="687"/>
        <v>0</v>
      </c>
    </row>
    <row r="5346" spans="4:18" x14ac:dyDescent="0.25">
      <c r="D5346" s="1">
        <v>38211</v>
      </c>
      <c r="E5346" s="1">
        <f t="shared" si="684"/>
        <v>38200</v>
      </c>
      <c r="F5346" s="30">
        <f t="shared" si="682"/>
        <v>0</v>
      </c>
      <c r="H5346" s="42">
        <f>IF(DAY(D5346)&gt;14,VLOOKUP(DATE(YEAR(E5346),MONTH(E5346)-1,DAY(1)),'מדדים וריביות'!B:C,2,FALSE),VLOOKUP(DATE(YEAR(E5346),MONTH(E5346)-2,DAY(1)),'מדדים וריביות'!B:C,2,FALSE))</f>
        <v>27574777.792437602</v>
      </c>
      <c r="I5346" s="43">
        <f>'ריבית יומית'!D5340</f>
        <v>1.2051892620768001E-4</v>
      </c>
      <c r="J5346" s="29">
        <f t="shared" si="683"/>
        <v>1.3099721859034648</v>
      </c>
      <c r="L5346">
        <f>VLOOKUP(D5345,'מדדים וריביות'!B:C,2)</f>
        <v>27574777.792437602</v>
      </c>
      <c r="M5346" s="30">
        <f t="shared" si="688"/>
        <v>0</v>
      </c>
      <c r="O5346" s="39">
        <f t="shared" si="685"/>
        <v>0</v>
      </c>
      <c r="P5346" s="39">
        <f t="shared" si="681"/>
        <v>0</v>
      </c>
      <c r="Q5346" s="39">
        <f t="shared" si="686"/>
        <v>0</v>
      </c>
      <c r="R5346" s="41">
        <f t="shared" si="687"/>
        <v>0</v>
      </c>
    </row>
    <row r="5347" spans="4:18" x14ac:dyDescent="0.25">
      <c r="D5347" s="1">
        <v>38212</v>
      </c>
      <c r="E5347" s="1">
        <f t="shared" si="684"/>
        <v>38200</v>
      </c>
      <c r="F5347" s="30">
        <f t="shared" si="682"/>
        <v>0</v>
      </c>
      <c r="H5347" s="42">
        <f>IF(DAY(D5347)&gt;14,VLOOKUP(DATE(YEAR(E5347),MONTH(E5347)-1,DAY(1)),'מדדים וריביות'!B:C,2,FALSE),VLOOKUP(DATE(YEAR(E5347),MONTH(E5347)-2,DAY(1)),'מדדים וריביות'!B:C,2,FALSE))</f>
        <v>27574777.792437602</v>
      </c>
      <c r="I5347" s="43">
        <f>'ריבית יומית'!D5341</f>
        <v>1.2051892620768001E-4</v>
      </c>
      <c r="J5347" s="29">
        <f t="shared" si="683"/>
        <v>1.309814328487064</v>
      </c>
      <c r="L5347">
        <f>VLOOKUP(D5346,'מדדים וריביות'!B:C,2)</f>
        <v>27574777.792437602</v>
      </c>
      <c r="M5347" s="30">
        <f t="shared" si="688"/>
        <v>0</v>
      </c>
      <c r="O5347" s="39">
        <f t="shared" si="685"/>
        <v>0</v>
      </c>
      <c r="P5347" s="39">
        <f t="shared" si="681"/>
        <v>0</v>
      </c>
      <c r="Q5347" s="39">
        <f t="shared" si="686"/>
        <v>0</v>
      </c>
      <c r="R5347" s="41">
        <f t="shared" si="687"/>
        <v>0</v>
      </c>
    </row>
    <row r="5348" spans="4:18" x14ac:dyDescent="0.25">
      <c r="D5348" s="1">
        <v>38213</v>
      </c>
      <c r="E5348" s="1">
        <f t="shared" si="684"/>
        <v>38200</v>
      </c>
      <c r="F5348" s="30">
        <f t="shared" si="682"/>
        <v>0</v>
      </c>
      <c r="H5348" s="42">
        <f>IF(DAY(D5348)&gt;14,VLOOKUP(DATE(YEAR(E5348),MONTH(E5348)-1,DAY(1)),'מדדים וריביות'!B:C,2,FALSE),VLOOKUP(DATE(YEAR(E5348),MONTH(E5348)-2,DAY(1)),'מדדים וריביות'!B:C,2,FALSE))</f>
        <v>27574777.792437602</v>
      </c>
      <c r="I5348" s="43">
        <f>'ריבית יומית'!D5342</f>
        <v>1.2051892620768001E-4</v>
      </c>
      <c r="J5348" s="29">
        <f t="shared" si="683"/>
        <v>1.3096564900931771</v>
      </c>
      <c r="L5348">
        <f>VLOOKUP(D5347,'מדדים וריביות'!B:C,2)</f>
        <v>27574777.792437602</v>
      </c>
      <c r="M5348" s="30">
        <f t="shared" si="688"/>
        <v>0</v>
      </c>
      <c r="O5348" s="39">
        <f t="shared" si="685"/>
        <v>0</v>
      </c>
      <c r="P5348" s="39">
        <f t="shared" si="681"/>
        <v>0</v>
      </c>
      <c r="Q5348" s="39">
        <f t="shared" si="686"/>
        <v>0</v>
      </c>
      <c r="R5348" s="41">
        <f t="shared" si="687"/>
        <v>0</v>
      </c>
    </row>
    <row r="5349" spans="4:18" x14ac:dyDescent="0.25">
      <c r="D5349" s="1">
        <v>38214</v>
      </c>
      <c r="E5349" s="1">
        <f t="shared" si="684"/>
        <v>38200</v>
      </c>
      <c r="F5349" s="30">
        <f t="shared" si="682"/>
        <v>0</v>
      </c>
      <c r="H5349" s="42">
        <f>IF(DAY(D5349)&gt;14,VLOOKUP(DATE(YEAR(E5349),MONTH(E5349)-1,DAY(1)),'מדדים וריביות'!B:C,2,FALSE),VLOOKUP(DATE(YEAR(E5349),MONTH(E5349)-2,DAY(1)),'מדדים וריביות'!B:C,2,FALSE))</f>
        <v>27520065.931738399</v>
      </c>
      <c r="I5349" s="43">
        <f>'ריבית יומית'!D5343</f>
        <v>1.2051892620768001E-4</v>
      </c>
      <c r="J5349" s="29">
        <f t="shared" si="683"/>
        <v>1.3094986707195115</v>
      </c>
      <c r="L5349">
        <f>VLOOKUP(D5348,'מדדים וריביות'!B:C,2)</f>
        <v>27574777.792437602</v>
      </c>
      <c r="M5349" s="30">
        <f t="shared" si="688"/>
        <v>0</v>
      </c>
      <c r="O5349" s="39">
        <f t="shared" si="685"/>
        <v>0</v>
      </c>
      <c r="P5349" s="39">
        <f t="shared" si="681"/>
        <v>0</v>
      </c>
      <c r="Q5349" s="39">
        <f t="shared" si="686"/>
        <v>0</v>
      </c>
      <c r="R5349" s="41">
        <f t="shared" si="687"/>
        <v>0</v>
      </c>
    </row>
    <row r="5350" spans="4:18" x14ac:dyDescent="0.25">
      <c r="D5350" s="1">
        <v>38215</v>
      </c>
      <c r="E5350" s="1">
        <f t="shared" si="684"/>
        <v>38200</v>
      </c>
      <c r="F5350" s="30">
        <f t="shared" si="682"/>
        <v>0</v>
      </c>
      <c r="H5350" s="42">
        <f>IF(DAY(D5350)&gt;14,VLOOKUP(DATE(YEAR(E5350),MONTH(E5350)-1,DAY(1)),'מדדים וריביות'!B:C,2,FALSE),VLOOKUP(DATE(YEAR(E5350),MONTH(E5350)-2,DAY(1)),'מדדים וריביות'!B:C,2,FALSE))</f>
        <v>27520065.931738399</v>
      </c>
      <c r="I5350" s="43">
        <f>'ריבית יומית'!D5344</f>
        <v>1.2051892620768001E-4</v>
      </c>
      <c r="J5350" s="29">
        <f t="shared" si="683"/>
        <v>1.3093408703637754</v>
      </c>
      <c r="L5350">
        <f>VLOOKUP(D5349,'מדדים וריביות'!B:C,2)</f>
        <v>27574777.792437602</v>
      </c>
      <c r="M5350" s="30">
        <f t="shared" si="688"/>
        <v>0</v>
      </c>
      <c r="O5350" s="39">
        <f t="shared" si="685"/>
        <v>0</v>
      </c>
      <c r="P5350" s="39">
        <f t="shared" si="681"/>
        <v>0</v>
      </c>
      <c r="Q5350" s="39">
        <f t="shared" si="686"/>
        <v>0</v>
      </c>
      <c r="R5350" s="41">
        <f t="shared" si="687"/>
        <v>0</v>
      </c>
    </row>
    <row r="5351" spans="4:18" x14ac:dyDescent="0.25">
      <c r="D5351" s="1">
        <v>38216</v>
      </c>
      <c r="E5351" s="1">
        <f t="shared" si="684"/>
        <v>38200</v>
      </c>
      <c r="F5351" s="30">
        <f t="shared" si="682"/>
        <v>0</v>
      </c>
      <c r="H5351" s="42">
        <f>IF(DAY(D5351)&gt;14,VLOOKUP(DATE(YEAR(E5351),MONTH(E5351)-1,DAY(1)),'מדדים וריביות'!B:C,2,FALSE),VLOOKUP(DATE(YEAR(E5351),MONTH(E5351)-2,DAY(1)),'מדדים וריביות'!B:C,2,FALSE))</f>
        <v>27520065.931738399</v>
      </c>
      <c r="I5351" s="43">
        <f>'ריבית יומית'!D5345</f>
        <v>1.2051892620768001E-4</v>
      </c>
      <c r="J5351" s="29">
        <f t="shared" si="683"/>
        <v>1.3091830890236771</v>
      </c>
      <c r="L5351">
        <f>VLOOKUP(D5350,'מדדים וריביות'!B:C,2)</f>
        <v>27574777.792437602</v>
      </c>
      <c r="M5351" s="30">
        <f t="shared" si="688"/>
        <v>0</v>
      </c>
      <c r="O5351" s="39">
        <f t="shared" si="685"/>
        <v>0</v>
      </c>
      <c r="P5351" s="39">
        <f t="shared" si="681"/>
        <v>0</v>
      </c>
      <c r="Q5351" s="39">
        <f t="shared" si="686"/>
        <v>0</v>
      </c>
      <c r="R5351" s="41">
        <f t="shared" si="687"/>
        <v>0</v>
      </c>
    </row>
    <row r="5352" spans="4:18" x14ac:dyDescent="0.25">
      <c r="D5352" s="1">
        <v>38217</v>
      </c>
      <c r="E5352" s="1">
        <f t="shared" si="684"/>
        <v>38200</v>
      </c>
      <c r="F5352" s="30">
        <f t="shared" si="682"/>
        <v>0</v>
      </c>
      <c r="H5352" s="42">
        <f>IF(DAY(D5352)&gt;14,VLOOKUP(DATE(YEAR(E5352),MONTH(E5352)-1,DAY(1)),'מדדים וריביות'!B:C,2,FALSE),VLOOKUP(DATE(YEAR(E5352),MONTH(E5352)-2,DAY(1)),'מדדים וריביות'!B:C,2,FALSE))</f>
        <v>27520065.931738399</v>
      </c>
      <c r="I5352" s="43">
        <f>'ריבית יומית'!D5346</f>
        <v>1.2051892620768001E-4</v>
      </c>
      <c r="J5352" s="29">
        <f t="shared" si="683"/>
        <v>1.309025326696925</v>
      </c>
      <c r="L5352">
        <f>VLOOKUP(D5351,'מדדים וריביות'!B:C,2)</f>
        <v>27574777.792437602</v>
      </c>
      <c r="M5352" s="30">
        <f t="shared" si="688"/>
        <v>0</v>
      </c>
      <c r="O5352" s="39">
        <f t="shared" si="685"/>
        <v>0</v>
      </c>
      <c r="P5352" s="39">
        <f t="shared" si="681"/>
        <v>0</v>
      </c>
      <c r="Q5352" s="39">
        <f t="shared" si="686"/>
        <v>0</v>
      </c>
      <c r="R5352" s="41">
        <f t="shared" si="687"/>
        <v>0</v>
      </c>
    </row>
    <row r="5353" spans="4:18" x14ac:dyDescent="0.25">
      <c r="D5353" s="1">
        <v>38218</v>
      </c>
      <c r="E5353" s="1">
        <f t="shared" si="684"/>
        <v>38200</v>
      </c>
      <c r="F5353" s="30">
        <f t="shared" si="682"/>
        <v>0</v>
      </c>
      <c r="H5353" s="42">
        <f>IF(DAY(D5353)&gt;14,VLOOKUP(DATE(YEAR(E5353),MONTH(E5353)-1,DAY(1)),'מדדים וריביות'!B:C,2,FALSE),VLOOKUP(DATE(YEAR(E5353),MONTH(E5353)-2,DAY(1)),'מדדים וריביות'!B:C,2,FALSE))</f>
        <v>27520065.931738399</v>
      </c>
      <c r="I5353" s="43">
        <f>'ריבית יומית'!D5347</f>
        <v>1.2051892620768001E-4</v>
      </c>
      <c r="J5353" s="29">
        <f t="shared" si="683"/>
        <v>1.3088675833812278</v>
      </c>
      <c r="L5353">
        <f>VLOOKUP(D5352,'מדדים וריביות'!B:C,2)</f>
        <v>27574777.792437602</v>
      </c>
      <c r="M5353" s="30">
        <f t="shared" si="688"/>
        <v>0</v>
      </c>
      <c r="O5353" s="39">
        <f t="shared" si="685"/>
        <v>0</v>
      </c>
      <c r="P5353" s="39">
        <f t="shared" si="681"/>
        <v>0</v>
      </c>
      <c r="Q5353" s="39">
        <f t="shared" si="686"/>
        <v>0</v>
      </c>
      <c r="R5353" s="41">
        <f t="shared" si="687"/>
        <v>0</v>
      </c>
    </row>
    <row r="5354" spans="4:18" x14ac:dyDescent="0.25">
      <c r="D5354" s="1">
        <v>38219</v>
      </c>
      <c r="E5354" s="1">
        <f t="shared" si="684"/>
        <v>38200</v>
      </c>
      <c r="F5354" s="30">
        <f t="shared" si="682"/>
        <v>0</v>
      </c>
      <c r="H5354" s="42">
        <f>IF(DAY(D5354)&gt;14,VLOOKUP(DATE(YEAR(E5354),MONTH(E5354)-1,DAY(1)),'מדדים וריביות'!B:C,2,FALSE),VLOOKUP(DATE(YEAR(E5354),MONTH(E5354)-2,DAY(1)),'מדדים וריביות'!B:C,2,FALSE))</f>
        <v>27520065.931738399</v>
      </c>
      <c r="I5354" s="43">
        <f>'ריבית יומית'!D5348</f>
        <v>1.2051892620768001E-4</v>
      </c>
      <c r="J5354" s="29">
        <f t="shared" si="683"/>
        <v>1.3087098590742947</v>
      </c>
      <c r="L5354">
        <f>VLOOKUP(D5353,'מדדים וריביות'!B:C,2)</f>
        <v>27574777.792437602</v>
      </c>
      <c r="M5354" s="30">
        <f t="shared" si="688"/>
        <v>0</v>
      </c>
      <c r="O5354" s="39">
        <f t="shared" si="685"/>
        <v>0</v>
      </c>
      <c r="P5354" s="39">
        <f t="shared" si="681"/>
        <v>0</v>
      </c>
      <c r="Q5354" s="39">
        <f t="shared" si="686"/>
        <v>0</v>
      </c>
      <c r="R5354" s="41">
        <f t="shared" si="687"/>
        <v>0</v>
      </c>
    </row>
    <row r="5355" spans="4:18" x14ac:dyDescent="0.25">
      <c r="D5355" s="1">
        <v>38220</v>
      </c>
      <c r="E5355" s="1">
        <f t="shared" si="684"/>
        <v>38200</v>
      </c>
      <c r="F5355" s="30">
        <f t="shared" si="682"/>
        <v>0</v>
      </c>
      <c r="H5355" s="42">
        <f>IF(DAY(D5355)&gt;14,VLOOKUP(DATE(YEAR(E5355),MONTH(E5355)-1,DAY(1)),'מדדים וריביות'!B:C,2,FALSE),VLOOKUP(DATE(YEAR(E5355),MONTH(E5355)-2,DAY(1)),'מדדים וריביות'!B:C,2,FALSE))</f>
        <v>27520065.931738399</v>
      </c>
      <c r="I5355" s="43">
        <f>'ריבית יומית'!D5349</f>
        <v>1.2051892620768001E-4</v>
      </c>
      <c r="J5355" s="29">
        <f t="shared" si="683"/>
        <v>1.3085521537738352</v>
      </c>
      <c r="L5355">
        <f>VLOOKUP(D5354,'מדדים וריביות'!B:C,2)</f>
        <v>27574777.792437602</v>
      </c>
      <c r="M5355" s="30">
        <f t="shared" si="688"/>
        <v>0</v>
      </c>
      <c r="O5355" s="39">
        <f t="shared" si="685"/>
        <v>0</v>
      </c>
      <c r="P5355" s="39">
        <f t="shared" si="681"/>
        <v>0</v>
      </c>
      <c r="Q5355" s="39">
        <f t="shared" si="686"/>
        <v>0</v>
      </c>
      <c r="R5355" s="41">
        <f t="shared" si="687"/>
        <v>0</v>
      </c>
    </row>
    <row r="5356" spans="4:18" x14ac:dyDescent="0.25">
      <c r="D5356" s="1">
        <v>38221</v>
      </c>
      <c r="E5356" s="1">
        <f t="shared" si="684"/>
        <v>38200</v>
      </c>
      <c r="F5356" s="30">
        <f t="shared" si="682"/>
        <v>0</v>
      </c>
      <c r="H5356" s="42">
        <f>IF(DAY(D5356)&gt;14,VLOOKUP(DATE(YEAR(E5356),MONTH(E5356)-1,DAY(1)),'מדדים וריביות'!B:C,2,FALSE),VLOOKUP(DATE(YEAR(E5356),MONTH(E5356)-2,DAY(1)),'מדדים וריביות'!B:C,2,FALSE))</f>
        <v>27520065.931738399</v>
      </c>
      <c r="I5356" s="43">
        <f>'ריבית יומית'!D5350</f>
        <v>1.2051892620768001E-4</v>
      </c>
      <c r="J5356" s="29">
        <f t="shared" si="683"/>
        <v>1.3083944674775587</v>
      </c>
      <c r="L5356">
        <f>VLOOKUP(D5355,'מדדים וריביות'!B:C,2)</f>
        <v>27574777.792437602</v>
      </c>
      <c r="M5356" s="30">
        <f t="shared" si="688"/>
        <v>0</v>
      </c>
      <c r="O5356" s="39">
        <f t="shared" si="685"/>
        <v>0</v>
      </c>
      <c r="P5356" s="39">
        <f t="shared" ref="P5356:P5419" si="689">J5357*G5356-G5356</f>
        <v>0</v>
      </c>
      <c r="Q5356" s="39">
        <f t="shared" si="686"/>
        <v>0</v>
      </c>
      <c r="R5356" s="41">
        <f t="shared" si="687"/>
        <v>0</v>
      </c>
    </row>
    <row r="5357" spans="4:18" x14ac:dyDescent="0.25">
      <c r="D5357" s="1">
        <v>38222</v>
      </c>
      <c r="E5357" s="1">
        <f t="shared" si="684"/>
        <v>38200</v>
      </c>
      <c r="F5357" s="30">
        <f t="shared" si="682"/>
        <v>0</v>
      </c>
      <c r="H5357" s="42">
        <f>IF(DAY(D5357)&gt;14,VLOOKUP(DATE(YEAR(E5357),MONTH(E5357)-1,DAY(1)),'מדדים וריביות'!B:C,2,FALSE),VLOOKUP(DATE(YEAR(E5357),MONTH(E5357)-2,DAY(1)),'מדדים וריביות'!B:C,2,FALSE))</f>
        <v>27520065.931738399</v>
      </c>
      <c r="I5357" s="43">
        <f>'ריבית יומית'!D5351</f>
        <v>1.2051892620768001E-4</v>
      </c>
      <c r="J5357" s="29">
        <f t="shared" si="683"/>
        <v>1.3082368001831752</v>
      </c>
      <c r="L5357">
        <f>VLOOKUP(D5356,'מדדים וריביות'!B:C,2)</f>
        <v>27574777.792437602</v>
      </c>
      <c r="M5357" s="30">
        <f t="shared" si="688"/>
        <v>0</v>
      </c>
      <c r="O5357" s="39">
        <f t="shared" si="685"/>
        <v>0</v>
      </c>
      <c r="P5357" s="39">
        <f t="shared" si="689"/>
        <v>0</v>
      </c>
      <c r="Q5357" s="39">
        <f t="shared" si="686"/>
        <v>0</v>
      </c>
      <c r="R5357" s="41">
        <f t="shared" si="687"/>
        <v>0</v>
      </c>
    </row>
    <row r="5358" spans="4:18" x14ac:dyDescent="0.25">
      <c r="D5358" s="1">
        <v>38223</v>
      </c>
      <c r="E5358" s="1">
        <f t="shared" si="684"/>
        <v>38200</v>
      </c>
      <c r="F5358" s="30">
        <f t="shared" si="682"/>
        <v>0</v>
      </c>
      <c r="H5358" s="42">
        <f>IF(DAY(D5358)&gt;14,VLOOKUP(DATE(YEAR(E5358),MONTH(E5358)-1,DAY(1)),'מדדים וריביות'!B:C,2,FALSE),VLOOKUP(DATE(YEAR(E5358),MONTH(E5358)-2,DAY(1)),'מדדים וריביות'!B:C,2,FALSE))</f>
        <v>27520065.931738399</v>
      </c>
      <c r="I5358" s="43">
        <f>'ריבית יומית'!D5352</f>
        <v>1.2051892620768001E-4</v>
      </c>
      <c r="J5358" s="29">
        <f t="shared" si="683"/>
        <v>1.308079151888395</v>
      </c>
      <c r="L5358">
        <f>VLOOKUP(D5357,'מדדים וריביות'!B:C,2)</f>
        <v>27574777.792437602</v>
      </c>
      <c r="M5358" s="30">
        <f t="shared" si="688"/>
        <v>0</v>
      </c>
      <c r="O5358" s="39">
        <f t="shared" si="685"/>
        <v>0</v>
      </c>
      <c r="P5358" s="39">
        <f t="shared" si="689"/>
        <v>0</v>
      </c>
      <c r="Q5358" s="39">
        <f t="shared" si="686"/>
        <v>0</v>
      </c>
      <c r="R5358" s="41">
        <f t="shared" si="687"/>
        <v>0</v>
      </c>
    </row>
    <row r="5359" spans="4:18" x14ac:dyDescent="0.25">
      <c r="D5359" s="1">
        <v>38224</v>
      </c>
      <c r="E5359" s="1">
        <f t="shared" si="684"/>
        <v>38200</v>
      </c>
      <c r="F5359" s="30">
        <f t="shared" si="682"/>
        <v>0</v>
      </c>
      <c r="H5359" s="42">
        <f>IF(DAY(D5359)&gt;14,VLOOKUP(DATE(YEAR(E5359),MONTH(E5359)-1,DAY(1)),'מדדים וריביות'!B:C,2,FALSE),VLOOKUP(DATE(YEAR(E5359),MONTH(E5359)-2,DAY(1)),'מדדים וריביות'!B:C,2,FALSE))</f>
        <v>27520065.931738399</v>
      </c>
      <c r="I5359" s="43">
        <f>'ריבית יומית'!D5353</f>
        <v>1.2051892620768001E-4</v>
      </c>
      <c r="J5359" s="29">
        <f t="shared" si="683"/>
        <v>1.3079215225909284</v>
      </c>
      <c r="L5359">
        <f>VLOOKUP(D5358,'מדדים וריביות'!B:C,2)</f>
        <v>27574777.792437602</v>
      </c>
      <c r="M5359" s="30">
        <f t="shared" si="688"/>
        <v>0</v>
      </c>
      <c r="O5359" s="39">
        <f t="shared" si="685"/>
        <v>0</v>
      </c>
      <c r="P5359" s="39">
        <f t="shared" si="689"/>
        <v>0</v>
      </c>
      <c r="Q5359" s="39">
        <f t="shared" si="686"/>
        <v>0</v>
      </c>
      <c r="R5359" s="41">
        <f t="shared" si="687"/>
        <v>0</v>
      </c>
    </row>
    <row r="5360" spans="4:18" x14ac:dyDescent="0.25">
      <c r="D5360" s="1">
        <v>38225</v>
      </c>
      <c r="E5360" s="1">
        <f t="shared" si="684"/>
        <v>38200</v>
      </c>
      <c r="F5360" s="30">
        <f t="shared" si="682"/>
        <v>0</v>
      </c>
      <c r="H5360" s="42">
        <f>IF(DAY(D5360)&gt;14,VLOOKUP(DATE(YEAR(E5360),MONTH(E5360)-1,DAY(1)),'מדדים וריביות'!B:C,2,FALSE),VLOOKUP(DATE(YEAR(E5360),MONTH(E5360)-2,DAY(1)),'מדדים וריביות'!B:C,2,FALSE))</f>
        <v>27520065.931738399</v>
      </c>
      <c r="I5360" s="43">
        <f>'ריבית יומית'!D5354</f>
        <v>1.2051892620768001E-4</v>
      </c>
      <c r="J5360" s="29">
        <f t="shared" si="683"/>
        <v>1.3077639122884863</v>
      </c>
      <c r="L5360">
        <f>VLOOKUP(D5359,'מדדים וריביות'!B:C,2)</f>
        <v>27574777.792437602</v>
      </c>
      <c r="M5360" s="30">
        <f t="shared" si="688"/>
        <v>0</v>
      </c>
      <c r="O5360" s="39">
        <f t="shared" si="685"/>
        <v>0</v>
      </c>
      <c r="P5360" s="39">
        <f t="shared" si="689"/>
        <v>0</v>
      </c>
      <c r="Q5360" s="39">
        <f t="shared" si="686"/>
        <v>0</v>
      </c>
      <c r="R5360" s="41">
        <f t="shared" si="687"/>
        <v>0</v>
      </c>
    </row>
    <row r="5361" spans="4:18" x14ac:dyDescent="0.25">
      <c r="D5361" s="1">
        <v>38226</v>
      </c>
      <c r="E5361" s="1">
        <f t="shared" si="684"/>
        <v>38200</v>
      </c>
      <c r="F5361" s="30">
        <f t="shared" si="682"/>
        <v>0</v>
      </c>
      <c r="H5361" s="42">
        <f>IF(DAY(D5361)&gt;14,VLOOKUP(DATE(YEAR(E5361),MONTH(E5361)-1,DAY(1)),'מדדים וריביות'!B:C,2,FALSE),VLOOKUP(DATE(YEAR(E5361),MONTH(E5361)-2,DAY(1)),'מדדים וריביות'!B:C,2,FALSE))</f>
        <v>27520065.931738399</v>
      </c>
      <c r="I5361" s="43">
        <f>'ריבית יומית'!D5355</f>
        <v>1.2051892620768001E-4</v>
      </c>
      <c r="J5361" s="29">
        <f t="shared" si="683"/>
        <v>1.3076063209787796</v>
      </c>
      <c r="L5361">
        <f>VLOOKUP(D5360,'מדדים וריביות'!B:C,2)</f>
        <v>27574777.792437602</v>
      </c>
      <c r="M5361" s="30">
        <f t="shared" si="688"/>
        <v>0</v>
      </c>
      <c r="O5361" s="39">
        <f t="shared" si="685"/>
        <v>0</v>
      </c>
      <c r="P5361" s="39">
        <f t="shared" si="689"/>
        <v>0</v>
      </c>
      <c r="Q5361" s="39">
        <f t="shared" si="686"/>
        <v>0</v>
      </c>
      <c r="R5361" s="41">
        <f t="shared" si="687"/>
        <v>0</v>
      </c>
    </row>
    <row r="5362" spans="4:18" x14ac:dyDescent="0.25">
      <c r="D5362" s="1">
        <v>38227</v>
      </c>
      <c r="E5362" s="1">
        <f t="shared" si="684"/>
        <v>38200</v>
      </c>
      <c r="F5362" s="30">
        <f t="shared" si="682"/>
        <v>0</v>
      </c>
      <c r="H5362" s="42">
        <f>IF(DAY(D5362)&gt;14,VLOOKUP(DATE(YEAR(E5362),MONTH(E5362)-1,DAY(1)),'מדדים וריביות'!B:C,2,FALSE),VLOOKUP(DATE(YEAR(E5362),MONTH(E5362)-2,DAY(1)),'מדדים וריביות'!B:C,2,FALSE))</f>
        <v>27520065.931738399</v>
      </c>
      <c r="I5362" s="43">
        <f>'ריבית יומית'!D5356</f>
        <v>1.2051892620768001E-4</v>
      </c>
      <c r="J5362" s="29">
        <f t="shared" si="683"/>
        <v>1.3074487486595197</v>
      </c>
      <c r="L5362">
        <f>VLOOKUP(D5361,'מדדים וריביות'!B:C,2)</f>
        <v>27574777.792437602</v>
      </c>
      <c r="M5362" s="30">
        <f t="shared" si="688"/>
        <v>0</v>
      </c>
      <c r="O5362" s="39">
        <f t="shared" si="685"/>
        <v>0</v>
      </c>
      <c r="P5362" s="39">
        <f t="shared" si="689"/>
        <v>0</v>
      </c>
      <c r="Q5362" s="39">
        <f t="shared" si="686"/>
        <v>0</v>
      </c>
      <c r="R5362" s="41">
        <f t="shared" si="687"/>
        <v>0</v>
      </c>
    </row>
    <row r="5363" spans="4:18" x14ac:dyDescent="0.25">
      <c r="D5363" s="1">
        <v>38228</v>
      </c>
      <c r="E5363" s="1">
        <f t="shared" si="684"/>
        <v>38200</v>
      </c>
      <c r="F5363" s="30">
        <f t="shared" si="682"/>
        <v>0</v>
      </c>
      <c r="H5363" s="42">
        <f>IF(DAY(D5363)&gt;14,VLOOKUP(DATE(YEAR(E5363),MONTH(E5363)-1,DAY(1)),'מדדים וריביות'!B:C,2,FALSE),VLOOKUP(DATE(YEAR(E5363),MONTH(E5363)-2,DAY(1)),'מדדים וריביות'!B:C,2,FALSE))</f>
        <v>27520065.931738399</v>
      </c>
      <c r="I5363" s="43">
        <f>'ריבית יומית'!D5357</f>
        <v>1.2051892620768001E-4</v>
      </c>
      <c r="J5363" s="29">
        <f t="shared" si="683"/>
        <v>1.3072911953284179</v>
      </c>
      <c r="L5363">
        <f>VLOOKUP(D5362,'מדדים וריביות'!B:C,2)</f>
        <v>27574777.792437602</v>
      </c>
      <c r="M5363" s="30">
        <f t="shared" si="688"/>
        <v>0</v>
      </c>
      <c r="O5363" s="39">
        <f t="shared" si="685"/>
        <v>0</v>
      </c>
      <c r="P5363" s="39">
        <f t="shared" si="689"/>
        <v>0</v>
      </c>
      <c r="Q5363" s="39">
        <f t="shared" si="686"/>
        <v>0</v>
      </c>
      <c r="R5363" s="41">
        <f t="shared" si="687"/>
        <v>0</v>
      </c>
    </row>
    <row r="5364" spans="4:18" x14ac:dyDescent="0.25">
      <c r="D5364" s="1">
        <v>38229</v>
      </c>
      <c r="E5364" s="1">
        <f t="shared" si="684"/>
        <v>38200</v>
      </c>
      <c r="F5364" s="30">
        <f t="shared" si="682"/>
        <v>0</v>
      </c>
      <c r="H5364" s="42">
        <f>IF(DAY(D5364)&gt;14,VLOOKUP(DATE(YEAR(E5364),MONTH(E5364)-1,DAY(1)),'מדדים וריביות'!B:C,2,FALSE),VLOOKUP(DATE(YEAR(E5364),MONTH(E5364)-2,DAY(1)),'מדדים וריביות'!B:C,2,FALSE))</f>
        <v>27520065.931738399</v>
      </c>
      <c r="I5364" s="43">
        <f>'ריבית יומית'!D5358</f>
        <v>1.2051892620768001E-4</v>
      </c>
      <c r="J5364" s="29">
        <f t="shared" si="683"/>
        <v>1.3071336609831863</v>
      </c>
      <c r="L5364">
        <f>VLOOKUP(D5363,'מדדים וריביות'!B:C,2)</f>
        <v>27574777.792437602</v>
      </c>
      <c r="M5364" s="30">
        <f t="shared" si="688"/>
        <v>0</v>
      </c>
      <c r="O5364" s="39">
        <f t="shared" si="685"/>
        <v>0</v>
      </c>
      <c r="P5364" s="39">
        <f t="shared" si="689"/>
        <v>0</v>
      </c>
      <c r="Q5364" s="39">
        <f t="shared" si="686"/>
        <v>0</v>
      </c>
      <c r="R5364" s="41">
        <f t="shared" si="687"/>
        <v>0</v>
      </c>
    </row>
    <row r="5365" spans="4:18" x14ac:dyDescent="0.25">
      <c r="D5365" s="1">
        <v>38230</v>
      </c>
      <c r="E5365" s="1">
        <f t="shared" si="684"/>
        <v>38200</v>
      </c>
      <c r="F5365" s="30">
        <f t="shared" si="682"/>
        <v>0</v>
      </c>
      <c r="H5365" s="42">
        <f>IF(DAY(D5365)&gt;14,VLOOKUP(DATE(YEAR(E5365),MONTH(E5365)-1,DAY(1)),'מדדים וריביות'!B:C,2,FALSE),VLOOKUP(DATE(YEAR(E5365),MONTH(E5365)-2,DAY(1)),'מדדים וריביות'!B:C,2,FALSE))</f>
        <v>27520065.931738399</v>
      </c>
      <c r="I5365" s="43">
        <f>'ריבית יומית'!D5359</f>
        <v>1.2051892620768001E-4</v>
      </c>
      <c r="J5365" s="29">
        <f t="shared" si="683"/>
        <v>1.306976145621537</v>
      </c>
      <c r="L5365">
        <f>VLOOKUP(D5364,'מדדים וריביות'!B:C,2)</f>
        <v>27574777.792437602</v>
      </c>
      <c r="M5365" s="30">
        <f t="shared" si="688"/>
        <v>0</v>
      </c>
      <c r="O5365" s="39">
        <f t="shared" si="685"/>
        <v>0</v>
      </c>
      <c r="P5365" s="39">
        <f t="shared" si="689"/>
        <v>0</v>
      </c>
      <c r="Q5365" s="39">
        <f t="shared" si="686"/>
        <v>0</v>
      </c>
      <c r="R5365" s="41">
        <f t="shared" si="687"/>
        <v>0</v>
      </c>
    </row>
    <row r="5366" spans="4:18" x14ac:dyDescent="0.25">
      <c r="D5366" s="1">
        <v>38231</v>
      </c>
      <c r="E5366" s="1">
        <f t="shared" si="684"/>
        <v>38231</v>
      </c>
      <c r="F5366" s="30">
        <f t="shared" si="682"/>
        <v>0</v>
      </c>
      <c r="H5366" s="42">
        <f>IF(DAY(D5366)&gt;14,VLOOKUP(DATE(YEAR(E5366),MONTH(E5366)-1,DAY(1)),'מדדים וריביות'!B:C,2,FALSE),VLOOKUP(DATE(YEAR(E5366),MONTH(E5366)-2,DAY(1)),'מדדים וריביות'!B:C,2,FALSE))</f>
        <v>27520065.931738399</v>
      </c>
      <c r="I5366" s="43">
        <f>'ריבית יומית'!D5360</f>
        <v>1.2051892620768001E-4</v>
      </c>
      <c r="J5366" s="29">
        <f t="shared" si="683"/>
        <v>1.3068186492411822</v>
      </c>
      <c r="L5366">
        <f>VLOOKUP(D5365,'מדדים וריביות'!B:C,2)</f>
        <v>27574777.792437602</v>
      </c>
      <c r="M5366" s="30">
        <f t="shared" si="688"/>
        <v>0</v>
      </c>
      <c r="O5366" s="39">
        <f t="shared" si="685"/>
        <v>0</v>
      </c>
      <c r="P5366" s="39">
        <f t="shared" si="689"/>
        <v>0</v>
      </c>
      <c r="Q5366" s="39">
        <f t="shared" si="686"/>
        <v>0</v>
      </c>
      <c r="R5366" s="41">
        <f t="shared" si="687"/>
        <v>0</v>
      </c>
    </row>
    <row r="5367" spans="4:18" x14ac:dyDescent="0.25">
      <c r="D5367" s="1">
        <v>38232</v>
      </c>
      <c r="E5367" s="1">
        <f t="shared" si="684"/>
        <v>38231</v>
      </c>
      <c r="F5367" s="30">
        <f t="shared" si="682"/>
        <v>0</v>
      </c>
      <c r="H5367" s="42">
        <f>IF(DAY(D5367)&gt;14,VLOOKUP(DATE(YEAR(E5367),MONTH(E5367)-1,DAY(1)),'מדדים וריביות'!B:C,2,FALSE),VLOOKUP(DATE(YEAR(E5367),MONTH(E5367)-2,DAY(1)),'מדדים וריביות'!B:C,2,FALSE))</f>
        <v>27520065.931738399</v>
      </c>
      <c r="I5367" s="43">
        <f>'ריבית יומית'!D5361</f>
        <v>1.2051892620768001E-4</v>
      </c>
      <c r="J5367" s="29">
        <f t="shared" si="683"/>
        <v>1.3066611718398349</v>
      </c>
      <c r="L5367">
        <f>VLOOKUP(D5366,'מדדים וריביות'!B:C,2)</f>
        <v>27520065.931738399</v>
      </c>
      <c r="M5367" s="30">
        <f t="shared" si="688"/>
        <v>0</v>
      </c>
      <c r="O5367" s="39">
        <f t="shared" si="685"/>
        <v>0</v>
      </c>
      <c r="P5367" s="39">
        <f t="shared" si="689"/>
        <v>0</v>
      </c>
      <c r="Q5367" s="39">
        <f t="shared" si="686"/>
        <v>0</v>
      </c>
      <c r="R5367" s="41">
        <f t="shared" si="687"/>
        <v>0</v>
      </c>
    </row>
    <row r="5368" spans="4:18" x14ac:dyDescent="0.25">
      <c r="D5368" s="1">
        <v>38233</v>
      </c>
      <c r="E5368" s="1">
        <f t="shared" si="684"/>
        <v>38231</v>
      </c>
      <c r="F5368" s="30">
        <f t="shared" si="682"/>
        <v>0</v>
      </c>
      <c r="H5368" s="42">
        <f>IF(DAY(D5368)&gt;14,VLOOKUP(DATE(YEAR(E5368),MONTH(E5368)-1,DAY(1)),'מדדים וריביות'!B:C,2,FALSE),VLOOKUP(DATE(YEAR(E5368),MONTH(E5368)-2,DAY(1)),'מדדים וריביות'!B:C,2,FALSE))</f>
        <v>27520065.931738399</v>
      </c>
      <c r="I5368" s="43">
        <f>'ריבית יומית'!D5362</f>
        <v>1.2051892620768001E-4</v>
      </c>
      <c r="J5368" s="29">
        <f t="shared" si="683"/>
        <v>1.3065037134152078</v>
      </c>
      <c r="L5368">
        <f>VLOOKUP(D5367,'מדדים וריביות'!B:C,2)</f>
        <v>27520065.931738399</v>
      </c>
      <c r="M5368" s="30">
        <f t="shared" si="688"/>
        <v>0</v>
      </c>
      <c r="O5368" s="39">
        <f t="shared" si="685"/>
        <v>0</v>
      </c>
      <c r="P5368" s="39">
        <f t="shared" si="689"/>
        <v>0</v>
      </c>
      <c r="Q5368" s="39">
        <f t="shared" si="686"/>
        <v>0</v>
      </c>
      <c r="R5368" s="41">
        <f t="shared" si="687"/>
        <v>0</v>
      </c>
    </row>
    <row r="5369" spans="4:18" x14ac:dyDescent="0.25">
      <c r="D5369" s="1">
        <v>38234</v>
      </c>
      <c r="E5369" s="1">
        <f t="shared" si="684"/>
        <v>38231</v>
      </c>
      <c r="F5369" s="30">
        <f t="shared" si="682"/>
        <v>0</v>
      </c>
      <c r="H5369" s="42">
        <f>IF(DAY(D5369)&gt;14,VLOOKUP(DATE(YEAR(E5369),MONTH(E5369)-1,DAY(1)),'מדדים וריביות'!B:C,2,FALSE),VLOOKUP(DATE(YEAR(E5369),MONTH(E5369)-2,DAY(1)),'מדדים וריביות'!B:C,2,FALSE))</f>
        <v>27520065.931738399</v>
      </c>
      <c r="I5369" s="43">
        <f>'ריבית יומית'!D5363</f>
        <v>1.2051892620768001E-4</v>
      </c>
      <c r="J5369" s="29">
        <f t="shared" si="683"/>
        <v>1.306346273965014</v>
      </c>
      <c r="L5369">
        <f>VLOOKUP(D5368,'מדדים וריביות'!B:C,2)</f>
        <v>27520065.931738399</v>
      </c>
      <c r="M5369" s="30">
        <f t="shared" si="688"/>
        <v>0</v>
      </c>
      <c r="O5369" s="39">
        <f t="shared" si="685"/>
        <v>0</v>
      </c>
      <c r="P5369" s="39">
        <f t="shared" si="689"/>
        <v>0</v>
      </c>
      <c r="Q5369" s="39">
        <f t="shared" si="686"/>
        <v>0</v>
      </c>
      <c r="R5369" s="41">
        <f t="shared" si="687"/>
        <v>0</v>
      </c>
    </row>
    <row r="5370" spans="4:18" x14ac:dyDescent="0.25">
      <c r="D5370" s="1">
        <v>38235</v>
      </c>
      <c r="E5370" s="1">
        <f t="shared" si="684"/>
        <v>38231</v>
      </c>
      <c r="F5370" s="30">
        <f t="shared" si="682"/>
        <v>0</v>
      </c>
      <c r="H5370" s="42">
        <f>IF(DAY(D5370)&gt;14,VLOOKUP(DATE(YEAR(E5370),MONTH(E5370)-1,DAY(1)),'מדדים וריביות'!B:C,2,FALSE),VLOOKUP(DATE(YEAR(E5370),MONTH(E5370)-2,DAY(1)),'מדדים וריביות'!B:C,2,FALSE))</f>
        <v>27520065.931738399</v>
      </c>
      <c r="I5370" s="43">
        <f>'ריבית יומית'!D5364</f>
        <v>1.2051892620768001E-4</v>
      </c>
      <c r="J5370" s="29">
        <f t="shared" si="683"/>
        <v>1.3061888534869672</v>
      </c>
      <c r="L5370">
        <f>VLOOKUP(D5369,'מדדים וריביות'!B:C,2)</f>
        <v>27520065.931738399</v>
      </c>
      <c r="M5370" s="30">
        <f t="shared" si="688"/>
        <v>0</v>
      </c>
      <c r="O5370" s="39">
        <f t="shared" si="685"/>
        <v>0</v>
      </c>
      <c r="P5370" s="39">
        <f t="shared" si="689"/>
        <v>0</v>
      </c>
      <c r="Q5370" s="39">
        <f t="shared" si="686"/>
        <v>0</v>
      </c>
      <c r="R5370" s="41">
        <f t="shared" si="687"/>
        <v>0</v>
      </c>
    </row>
    <row r="5371" spans="4:18" x14ac:dyDescent="0.25">
      <c r="D5371" s="1">
        <v>38236</v>
      </c>
      <c r="E5371" s="1">
        <f t="shared" si="684"/>
        <v>38231</v>
      </c>
      <c r="F5371" s="30">
        <f t="shared" si="682"/>
        <v>0</v>
      </c>
      <c r="H5371" s="42">
        <f>IF(DAY(D5371)&gt;14,VLOOKUP(DATE(YEAR(E5371),MONTH(E5371)-1,DAY(1)),'מדדים וריביות'!B:C,2,FALSE),VLOOKUP(DATE(YEAR(E5371),MONTH(E5371)-2,DAY(1)),'מדדים וריביות'!B:C,2,FALSE))</f>
        <v>27520065.931738399</v>
      </c>
      <c r="I5371" s="43">
        <f>'ריבית יומית'!D5365</f>
        <v>1.2051892620768001E-4</v>
      </c>
      <c r="J5371" s="29">
        <f t="shared" si="683"/>
        <v>1.3060314519787812</v>
      </c>
      <c r="L5371">
        <f>VLOOKUP(D5370,'מדדים וריביות'!B:C,2)</f>
        <v>27520065.931738399</v>
      </c>
      <c r="M5371" s="30">
        <f t="shared" si="688"/>
        <v>0</v>
      </c>
      <c r="O5371" s="39">
        <f t="shared" si="685"/>
        <v>0</v>
      </c>
      <c r="P5371" s="39">
        <f t="shared" si="689"/>
        <v>0</v>
      </c>
      <c r="Q5371" s="39">
        <f t="shared" si="686"/>
        <v>0</v>
      </c>
      <c r="R5371" s="41">
        <f t="shared" si="687"/>
        <v>0</v>
      </c>
    </row>
    <row r="5372" spans="4:18" x14ac:dyDescent="0.25">
      <c r="D5372" s="1">
        <v>38237</v>
      </c>
      <c r="E5372" s="1">
        <f t="shared" si="684"/>
        <v>38231</v>
      </c>
      <c r="F5372" s="30">
        <f t="shared" si="682"/>
        <v>0</v>
      </c>
      <c r="H5372" s="42">
        <f>IF(DAY(D5372)&gt;14,VLOOKUP(DATE(YEAR(E5372),MONTH(E5372)-1,DAY(1)),'מדדים וריביות'!B:C,2,FALSE),VLOOKUP(DATE(YEAR(E5372),MONTH(E5372)-2,DAY(1)),'מדדים וריביות'!B:C,2,FALSE))</f>
        <v>27520065.931738399</v>
      </c>
      <c r="I5372" s="43">
        <f>'ריבית יומית'!D5366</f>
        <v>1.2051892620768001E-4</v>
      </c>
      <c r="J5372" s="29">
        <f t="shared" si="683"/>
        <v>1.3058740694381701</v>
      </c>
      <c r="L5372">
        <f>VLOOKUP(D5371,'מדדים וריביות'!B:C,2)</f>
        <v>27520065.931738399</v>
      </c>
      <c r="M5372" s="30">
        <f t="shared" si="688"/>
        <v>0</v>
      </c>
      <c r="O5372" s="39">
        <f t="shared" si="685"/>
        <v>0</v>
      </c>
      <c r="P5372" s="39">
        <f t="shared" si="689"/>
        <v>0</v>
      </c>
      <c r="Q5372" s="39">
        <f t="shared" si="686"/>
        <v>0</v>
      </c>
      <c r="R5372" s="41">
        <f t="shared" si="687"/>
        <v>0</v>
      </c>
    </row>
    <row r="5373" spans="4:18" x14ac:dyDescent="0.25">
      <c r="D5373" s="1">
        <v>38238</v>
      </c>
      <c r="E5373" s="1">
        <f t="shared" si="684"/>
        <v>38231</v>
      </c>
      <c r="F5373" s="30">
        <f t="shared" si="682"/>
        <v>0</v>
      </c>
      <c r="H5373" s="42">
        <f>IF(DAY(D5373)&gt;14,VLOOKUP(DATE(YEAR(E5373),MONTH(E5373)-1,DAY(1)),'מדדים וריביות'!B:C,2,FALSE),VLOOKUP(DATE(YEAR(E5373),MONTH(E5373)-2,DAY(1)),'מדדים וריביות'!B:C,2,FALSE))</f>
        <v>27520065.931738399</v>
      </c>
      <c r="I5373" s="43">
        <f>'ריבית יומית'!D5367</f>
        <v>1.2051892620768001E-4</v>
      </c>
      <c r="J5373" s="29">
        <f t="shared" si="683"/>
        <v>1.305716705862848</v>
      </c>
      <c r="L5373">
        <f>VLOOKUP(D5372,'מדדים וריביות'!B:C,2)</f>
        <v>27520065.931738399</v>
      </c>
      <c r="M5373" s="30">
        <f t="shared" si="688"/>
        <v>0</v>
      </c>
      <c r="O5373" s="39">
        <f t="shared" si="685"/>
        <v>0</v>
      </c>
      <c r="P5373" s="39">
        <f t="shared" si="689"/>
        <v>0</v>
      </c>
      <c r="Q5373" s="39">
        <f t="shared" si="686"/>
        <v>0</v>
      </c>
      <c r="R5373" s="41">
        <f t="shared" si="687"/>
        <v>0</v>
      </c>
    </row>
    <row r="5374" spans="4:18" x14ac:dyDescent="0.25">
      <c r="D5374" s="1">
        <v>38239</v>
      </c>
      <c r="E5374" s="1">
        <f t="shared" si="684"/>
        <v>38231</v>
      </c>
      <c r="F5374" s="30">
        <f t="shared" si="682"/>
        <v>0</v>
      </c>
      <c r="H5374" s="42">
        <f>IF(DAY(D5374)&gt;14,VLOOKUP(DATE(YEAR(E5374),MONTH(E5374)-1,DAY(1)),'מדדים וריביות'!B:C,2,FALSE),VLOOKUP(DATE(YEAR(E5374),MONTH(E5374)-2,DAY(1)),'מדדים וריביות'!B:C,2,FALSE))</f>
        <v>27520065.931738399</v>
      </c>
      <c r="I5374" s="43">
        <f>'ריבית יומית'!D5368</f>
        <v>1.2051892620768001E-4</v>
      </c>
      <c r="J5374" s="29">
        <f t="shared" si="683"/>
        <v>1.3055593612505298</v>
      </c>
      <c r="L5374">
        <f>VLOOKUP(D5373,'מדדים וריביות'!B:C,2)</f>
        <v>27520065.931738399</v>
      </c>
      <c r="M5374" s="30">
        <f t="shared" si="688"/>
        <v>0</v>
      </c>
      <c r="O5374" s="39">
        <f t="shared" si="685"/>
        <v>0</v>
      </c>
      <c r="P5374" s="39">
        <f t="shared" si="689"/>
        <v>0</v>
      </c>
      <c r="Q5374" s="39">
        <f t="shared" si="686"/>
        <v>0</v>
      </c>
      <c r="R5374" s="41">
        <f t="shared" si="687"/>
        <v>0</v>
      </c>
    </row>
    <row r="5375" spans="4:18" x14ac:dyDescent="0.25">
      <c r="D5375" s="1">
        <v>38240</v>
      </c>
      <c r="E5375" s="1">
        <f t="shared" si="684"/>
        <v>38231</v>
      </c>
      <c r="F5375" s="30">
        <f t="shared" si="682"/>
        <v>0</v>
      </c>
      <c r="H5375" s="42">
        <f>IF(DAY(D5375)&gt;14,VLOOKUP(DATE(YEAR(E5375),MONTH(E5375)-1,DAY(1)),'מדדים וריביות'!B:C,2,FALSE),VLOOKUP(DATE(YEAR(E5375),MONTH(E5375)-2,DAY(1)),'מדדים וריביות'!B:C,2,FALSE))</f>
        <v>27520065.931738399</v>
      </c>
      <c r="I5375" s="43">
        <f>'ריבית יומית'!D5369</f>
        <v>1.2051892620768001E-4</v>
      </c>
      <c r="J5375" s="29">
        <f t="shared" si="683"/>
        <v>1.3054020355989302</v>
      </c>
      <c r="L5375">
        <f>VLOOKUP(D5374,'מדדים וריביות'!B:C,2)</f>
        <v>27520065.931738399</v>
      </c>
      <c r="M5375" s="30">
        <f t="shared" si="688"/>
        <v>0</v>
      </c>
      <c r="O5375" s="39">
        <f t="shared" si="685"/>
        <v>0</v>
      </c>
      <c r="P5375" s="39">
        <f t="shared" si="689"/>
        <v>0</v>
      </c>
      <c r="Q5375" s="39">
        <f t="shared" si="686"/>
        <v>0</v>
      </c>
      <c r="R5375" s="41">
        <f t="shared" si="687"/>
        <v>0</v>
      </c>
    </row>
    <row r="5376" spans="4:18" x14ac:dyDescent="0.25">
      <c r="D5376" s="1">
        <v>38241</v>
      </c>
      <c r="E5376" s="1">
        <f t="shared" si="684"/>
        <v>38231</v>
      </c>
      <c r="F5376" s="30">
        <f t="shared" ref="F5376:F5439" si="690">M5375</f>
        <v>0</v>
      </c>
      <c r="H5376" s="42">
        <f>IF(DAY(D5376)&gt;14,VLOOKUP(DATE(YEAR(E5376),MONTH(E5376)-1,DAY(1)),'מדדים וריביות'!B:C,2,FALSE),VLOOKUP(DATE(YEAR(E5376),MONTH(E5376)-2,DAY(1)),'מדדים וריביות'!B:C,2,FALSE))</f>
        <v>27520065.931738399</v>
      </c>
      <c r="I5376" s="43">
        <f>'ריבית יומית'!D5370</f>
        <v>1.2051892620768001E-4</v>
      </c>
      <c r="J5376" s="29">
        <f t="shared" si="683"/>
        <v>1.3052447289057643</v>
      </c>
      <c r="L5376">
        <f>VLOOKUP(D5375,'מדדים וריביות'!B:C,2)</f>
        <v>27520065.931738399</v>
      </c>
      <c r="M5376" s="30">
        <f t="shared" si="688"/>
        <v>0</v>
      </c>
      <c r="O5376" s="39">
        <f t="shared" si="685"/>
        <v>0</v>
      </c>
      <c r="P5376" s="39">
        <f t="shared" si="689"/>
        <v>0</v>
      </c>
      <c r="Q5376" s="39">
        <f t="shared" si="686"/>
        <v>0</v>
      </c>
      <c r="R5376" s="41">
        <f t="shared" si="687"/>
        <v>0</v>
      </c>
    </row>
    <row r="5377" spans="4:18" x14ac:dyDescent="0.25">
      <c r="D5377" s="1">
        <v>38242</v>
      </c>
      <c r="E5377" s="1">
        <f t="shared" si="684"/>
        <v>38231</v>
      </c>
      <c r="F5377" s="30">
        <f t="shared" si="690"/>
        <v>0</v>
      </c>
      <c r="H5377" s="42">
        <f>IF(DAY(D5377)&gt;14,VLOOKUP(DATE(YEAR(E5377),MONTH(E5377)-1,DAY(1)),'מדדים וריביות'!B:C,2,FALSE),VLOOKUP(DATE(YEAR(E5377),MONTH(E5377)-2,DAY(1)),'מדדים וריביות'!B:C,2,FALSE))</f>
        <v>27520065.931738399</v>
      </c>
      <c r="I5377" s="43">
        <f>'ריבית יומית'!D5371</f>
        <v>1.2051892620768001E-4</v>
      </c>
      <c r="J5377" s="29">
        <f t="shared" si="683"/>
        <v>1.3050874411687474</v>
      </c>
      <c r="L5377">
        <f>VLOOKUP(D5376,'מדדים וריביות'!B:C,2)</f>
        <v>27520065.931738399</v>
      </c>
      <c r="M5377" s="30">
        <f t="shared" si="688"/>
        <v>0</v>
      </c>
      <c r="O5377" s="39">
        <f t="shared" si="685"/>
        <v>0</v>
      </c>
      <c r="P5377" s="39">
        <f t="shared" si="689"/>
        <v>0</v>
      </c>
      <c r="Q5377" s="39">
        <f t="shared" si="686"/>
        <v>0</v>
      </c>
      <c r="R5377" s="41">
        <f t="shared" si="687"/>
        <v>0</v>
      </c>
    </row>
    <row r="5378" spans="4:18" x14ac:dyDescent="0.25">
      <c r="D5378" s="1">
        <v>38243</v>
      </c>
      <c r="E5378" s="1">
        <f t="shared" si="684"/>
        <v>38231</v>
      </c>
      <c r="F5378" s="30">
        <f t="shared" si="690"/>
        <v>0</v>
      </c>
      <c r="H5378" s="42">
        <f>IF(DAY(D5378)&gt;14,VLOOKUP(DATE(YEAR(E5378),MONTH(E5378)-1,DAY(1)),'מדדים וריביות'!B:C,2,FALSE),VLOOKUP(DATE(YEAR(E5378),MONTH(E5378)-2,DAY(1)),'מדדים וריביות'!B:C,2,FALSE))</f>
        <v>27520065.931738399</v>
      </c>
      <c r="I5378" s="43">
        <f>'ריבית יומית'!D5372</f>
        <v>1.2051892620768001E-4</v>
      </c>
      <c r="J5378" s="29">
        <f t="shared" si="683"/>
        <v>1.3049301723855955</v>
      </c>
      <c r="L5378">
        <f>VLOOKUP(D5377,'מדדים וריביות'!B:C,2)</f>
        <v>27520065.931738399</v>
      </c>
      <c r="M5378" s="30">
        <f t="shared" si="688"/>
        <v>0</v>
      </c>
      <c r="O5378" s="39">
        <f t="shared" si="685"/>
        <v>0</v>
      </c>
      <c r="P5378" s="39">
        <f t="shared" si="689"/>
        <v>0</v>
      </c>
      <c r="Q5378" s="39">
        <f t="shared" si="686"/>
        <v>0</v>
      </c>
      <c r="R5378" s="41">
        <f t="shared" si="687"/>
        <v>0</v>
      </c>
    </row>
    <row r="5379" spans="4:18" x14ac:dyDescent="0.25">
      <c r="D5379" s="1">
        <v>38244</v>
      </c>
      <c r="E5379" s="1">
        <f t="shared" si="684"/>
        <v>38231</v>
      </c>
      <c r="F5379" s="30">
        <f t="shared" si="690"/>
        <v>0</v>
      </c>
      <c r="H5379" s="42">
        <f>IF(DAY(D5379)&gt;14,VLOOKUP(DATE(YEAR(E5379),MONTH(E5379)-1,DAY(1)),'מדדים וריביות'!B:C,2,FALSE),VLOOKUP(DATE(YEAR(E5379),MONTH(E5379)-2,DAY(1)),'מדדים וריביות'!B:C,2,FALSE))</f>
        <v>27520065.931738399</v>
      </c>
      <c r="I5379" s="43">
        <f>'ריבית יומית'!D5373</f>
        <v>1.2051892620768001E-4</v>
      </c>
      <c r="J5379" s="29">
        <f t="shared" si="683"/>
        <v>1.3047729225540243</v>
      </c>
      <c r="L5379">
        <f>VLOOKUP(D5378,'מדדים וריביות'!B:C,2)</f>
        <v>27520065.931738399</v>
      </c>
      <c r="M5379" s="30">
        <f t="shared" si="688"/>
        <v>0</v>
      </c>
      <c r="O5379" s="39">
        <f t="shared" si="685"/>
        <v>0</v>
      </c>
      <c r="P5379" s="39">
        <f t="shared" si="689"/>
        <v>0</v>
      </c>
      <c r="Q5379" s="39">
        <f t="shared" si="686"/>
        <v>0</v>
      </c>
      <c r="R5379" s="41">
        <f t="shared" si="687"/>
        <v>0</v>
      </c>
    </row>
    <row r="5380" spans="4:18" x14ac:dyDescent="0.25">
      <c r="D5380" s="1">
        <v>38245</v>
      </c>
      <c r="E5380" s="1">
        <f t="shared" si="684"/>
        <v>38231</v>
      </c>
      <c r="F5380" s="30">
        <f t="shared" si="690"/>
        <v>0</v>
      </c>
      <c r="H5380" s="42">
        <f>IF(DAY(D5380)&gt;14,VLOOKUP(DATE(YEAR(E5380),MONTH(E5380)-1,DAY(1)),'מדדים וריביות'!B:C,2,FALSE),VLOOKUP(DATE(YEAR(E5380),MONTH(E5380)-2,DAY(1)),'מדדים וריביות'!B:C,2,FALSE))</f>
        <v>27574777.792437602</v>
      </c>
      <c r="I5380" s="43">
        <f>'ריבית יומית'!D5374</f>
        <v>1.2051892620768001E-4</v>
      </c>
      <c r="J5380" s="29">
        <f t="shared" si="683"/>
        <v>1.3046156916717504</v>
      </c>
      <c r="L5380">
        <f>VLOOKUP(D5379,'מדדים וריביות'!B:C,2)</f>
        <v>27520065.931738399</v>
      </c>
      <c r="M5380" s="30">
        <f t="shared" si="688"/>
        <v>0</v>
      </c>
      <c r="O5380" s="39">
        <f t="shared" si="685"/>
        <v>0</v>
      </c>
      <c r="P5380" s="39">
        <f t="shared" si="689"/>
        <v>0</v>
      </c>
      <c r="Q5380" s="39">
        <f t="shared" si="686"/>
        <v>0</v>
      </c>
      <c r="R5380" s="41">
        <f t="shared" si="687"/>
        <v>0</v>
      </c>
    </row>
    <row r="5381" spans="4:18" x14ac:dyDescent="0.25">
      <c r="D5381" s="1">
        <v>38246</v>
      </c>
      <c r="E5381" s="1">
        <f t="shared" si="684"/>
        <v>38231</v>
      </c>
      <c r="F5381" s="30">
        <f t="shared" si="690"/>
        <v>0</v>
      </c>
      <c r="H5381" s="42">
        <f>IF(DAY(D5381)&gt;14,VLOOKUP(DATE(YEAR(E5381),MONTH(E5381)-1,DAY(1)),'מדדים וריביות'!B:C,2,FALSE),VLOOKUP(DATE(YEAR(E5381),MONTH(E5381)-2,DAY(1)),'מדדים וריביות'!B:C,2,FALSE))</f>
        <v>27574777.792437602</v>
      </c>
      <c r="I5381" s="43">
        <f>'ריבית יומית'!D5375</f>
        <v>1.2051892620768001E-4</v>
      </c>
      <c r="J5381" s="29">
        <f t="shared" si="683"/>
        <v>1.30445847973649</v>
      </c>
      <c r="L5381">
        <f>VLOOKUP(D5380,'מדדים וריביות'!B:C,2)</f>
        <v>27520065.931738399</v>
      </c>
      <c r="M5381" s="30">
        <f t="shared" si="688"/>
        <v>0</v>
      </c>
      <c r="O5381" s="39">
        <f t="shared" si="685"/>
        <v>0</v>
      </c>
      <c r="P5381" s="39">
        <f t="shared" si="689"/>
        <v>0</v>
      </c>
      <c r="Q5381" s="39">
        <f t="shared" si="686"/>
        <v>0</v>
      </c>
      <c r="R5381" s="41">
        <f t="shared" si="687"/>
        <v>0</v>
      </c>
    </row>
    <row r="5382" spans="4:18" x14ac:dyDescent="0.25">
      <c r="D5382" s="1">
        <v>38247</v>
      </c>
      <c r="E5382" s="1">
        <f t="shared" si="684"/>
        <v>38231</v>
      </c>
      <c r="F5382" s="30">
        <f t="shared" si="690"/>
        <v>0</v>
      </c>
      <c r="H5382" s="42">
        <f>IF(DAY(D5382)&gt;14,VLOOKUP(DATE(YEAR(E5382),MONTH(E5382)-1,DAY(1)),'מדדים וריביות'!B:C,2,FALSE),VLOOKUP(DATE(YEAR(E5382),MONTH(E5382)-2,DAY(1)),'מדדים וריביות'!B:C,2,FALSE))</f>
        <v>27574777.792437602</v>
      </c>
      <c r="I5382" s="43">
        <f>'ריבית יומית'!D5376</f>
        <v>1.2051892620768001E-4</v>
      </c>
      <c r="J5382" s="29">
        <f t="shared" si="683"/>
        <v>1.30430128674596</v>
      </c>
      <c r="L5382">
        <f>VLOOKUP(D5381,'מדדים וריביות'!B:C,2)</f>
        <v>27520065.931738399</v>
      </c>
      <c r="M5382" s="30">
        <f t="shared" si="688"/>
        <v>0</v>
      </c>
      <c r="O5382" s="39">
        <f t="shared" si="685"/>
        <v>0</v>
      </c>
      <c r="P5382" s="39">
        <f t="shared" si="689"/>
        <v>0</v>
      </c>
      <c r="Q5382" s="39">
        <f t="shared" si="686"/>
        <v>0</v>
      </c>
      <c r="R5382" s="41">
        <f t="shared" si="687"/>
        <v>0</v>
      </c>
    </row>
    <row r="5383" spans="4:18" x14ac:dyDescent="0.25">
      <c r="D5383" s="1">
        <v>38248</v>
      </c>
      <c r="E5383" s="1">
        <f t="shared" si="684"/>
        <v>38231</v>
      </c>
      <c r="F5383" s="30">
        <f t="shared" si="690"/>
        <v>0</v>
      </c>
      <c r="H5383" s="42">
        <f>IF(DAY(D5383)&gt;14,VLOOKUP(DATE(YEAR(E5383),MONTH(E5383)-1,DAY(1)),'מדדים וריביות'!B:C,2,FALSE),VLOOKUP(DATE(YEAR(E5383),MONTH(E5383)-2,DAY(1)),'מדדים וריביות'!B:C,2,FALSE))</f>
        <v>27574777.792437602</v>
      </c>
      <c r="I5383" s="43">
        <f>'ריבית יומית'!D5377</f>
        <v>1.2051892620768001E-4</v>
      </c>
      <c r="J5383" s="29">
        <f t="shared" si="683"/>
        <v>1.3041441126978777</v>
      </c>
      <c r="L5383">
        <f>VLOOKUP(D5382,'מדדים וריביות'!B:C,2)</f>
        <v>27520065.931738399</v>
      </c>
      <c r="M5383" s="30">
        <f t="shared" si="688"/>
        <v>0</v>
      </c>
      <c r="O5383" s="39">
        <f t="shared" si="685"/>
        <v>0</v>
      </c>
      <c r="P5383" s="39">
        <f t="shared" si="689"/>
        <v>0</v>
      </c>
      <c r="Q5383" s="39">
        <f t="shared" si="686"/>
        <v>0</v>
      </c>
      <c r="R5383" s="41">
        <f t="shared" si="687"/>
        <v>0</v>
      </c>
    </row>
    <row r="5384" spans="4:18" x14ac:dyDescent="0.25">
      <c r="D5384" s="1">
        <v>38249</v>
      </c>
      <c r="E5384" s="1">
        <f t="shared" si="684"/>
        <v>38231</v>
      </c>
      <c r="F5384" s="30">
        <f t="shared" si="690"/>
        <v>0</v>
      </c>
      <c r="H5384" s="42">
        <f>IF(DAY(D5384)&gt;14,VLOOKUP(DATE(YEAR(E5384),MONTH(E5384)-1,DAY(1)),'מדדים וריביות'!B:C,2,FALSE),VLOOKUP(DATE(YEAR(E5384),MONTH(E5384)-2,DAY(1)),'מדדים וריביות'!B:C,2,FALSE))</f>
        <v>27574777.792437602</v>
      </c>
      <c r="I5384" s="43">
        <f>'ריבית יומית'!D5378</f>
        <v>1.2051892620768001E-4</v>
      </c>
      <c r="J5384" s="29">
        <f t="shared" si="683"/>
        <v>1.3039869575899601</v>
      </c>
      <c r="L5384">
        <f>VLOOKUP(D5383,'מדדים וריביות'!B:C,2)</f>
        <v>27520065.931738399</v>
      </c>
      <c r="M5384" s="30">
        <f t="shared" si="688"/>
        <v>0</v>
      </c>
      <c r="O5384" s="39">
        <f t="shared" si="685"/>
        <v>0</v>
      </c>
      <c r="P5384" s="39">
        <f t="shared" si="689"/>
        <v>0</v>
      </c>
      <c r="Q5384" s="39">
        <f t="shared" si="686"/>
        <v>0</v>
      </c>
      <c r="R5384" s="41">
        <f t="shared" si="687"/>
        <v>0</v>
      </c>
    </row>
    <row r="5385" spans="4:18" x14ac:dyDescent="0.25">
      <c r="D5385" s="1">
        <v>38250</v>
      </c>
      <c r="E5385" s="1">
        <f t="shared" si="684"/>
        <v>38231</v>
      </c>
      <c r="F5385" s="30">
        <f t="shared" si="690"/>
        <v>0</v>
      </c>
      <c r="H5385" s="42">
        <f>IF(DAY(D5385)&gt;14,VLOOKUP(DATE(YEAR(E5385),MONTH(E5385)-1,DAY(1)),'מדדים וריביות'!B:C,2,FALSE),VLOOKUP(DATE(YEAR(E5385),MONTH(E5385)-2,DAY(1)),'מדדים וריביות'!B:C,2,FALSE))</f>
        <v>27574777.792437602</v>
      </c>
      <c r="I5385" s="43">
        <f>'ריבית יומית'!D5379</f>
        <v>1.2051892620768001E-4</v>
      </c>
      <c r="J5385" s="29">
        <f t="shared" ref="J5385:J5448" si="691">J5386*(1+I5385)</f>
        <v>1.3038298214199251</v>
      </c>
      <c r="L5385">
        <f>VLOOKUP(D5384,'מדדים וריביות'!B:C,2)</f>
        <v>27520065.931738399</v>
      </c>
      <c r="M5385" s="30">
        <f t="shared" si="688"/>
        <v>0</v>
      </c>
      <c r="O5385" s="39">
        <f t="shared" si="685"/>
        <v>0</v>
      </c>
      <c r="P5385" s="39">
        <f t="shared" si="689"/>
        <v>0</v>
      </c>
      <c r="Q5385" s="39">
        <f t="shared" si="686"/>
        <v>0</v>
      </c>
      <c r="R5385" s="41">
        <f t="shared" si="687"/>
        <v>0</v>
      </c>
    </row>
    <row r="5386" spans="4:18" x14ac:dyDescent="0.25">
      <c r="D5386" s="1">
        <v>38251</v>
      </c>
      <c r="E5386" s="1">
        <f t="shared" ref="E5386:E5449" si="692">DATE(YEAR(D5386),MONTH(D5386),DAY(1))</f>
        <v>38231</v>
      </c>
      <c r="F5386" s="30">
        <f t="shared" si="690"/>
        <v>0</v>
      </c>
      <c r="H5386" s="42">
        <f>IF(DAY(D5386)&gt;14,VLOOKUP(DATE(YEAR(E5386),MONTH(E5386)-1,DAY(1)),'מדדים וריביות'!B:C,2,FALSE),VLOOKUP(DATE(YEAR(E5386),MONTH(E5386)-2,DAY(1)),'מדדים וריביות'!B:C,2,FALSE))</f>
        <v>27574777.792437602</v>
      </c>
      <c r="I5386" s="43">
        <f>'ריבית יומית'!D5380</f>
        <v>1.2051892620768001E-4</v>
      </c>
      <c r="J5386" s="29">
        <f t="shared" si="691"/>
        <v>1.3036727041854903</v>
      </c>
      <c r="L5386">
        <f>VLOOKUP(D5385,'מדדים וריביות'!B:C,2)</f>
        <v>27520065.931738399</v>
      </c>
      <c r="M5386" s="30">
        <f t="shared" si="688"/>
        <v>0</v>
      </c>
      <c r="O5386" s="39">
        <f t="shared" ref="O5386:O5449" si="693">$D$4/H5386*G5386-G5386</f>
        <v>0</v>
      </c>
      <c r="P5386" s="39">
        <f t="shared" si="689"/>
        <v>0</v>
      </c>
      <c r="Q5386" s="39">
        <f t="shared" ref="Q5386:Q5449" si="694">$D$4/H5386*P5386-P5386</f>
        <v>0</v>
      </c>
      <c r="R5386" s="41">
        <f t="shared" ref="R5386:R5449" si="695">SUM(O5386:Q5386)</f>
        <v>0</v>
      </c>
    </row>
    <row r="5387" spans="4:18" x14ac:dyDescent="0.25">
      <c r="D5387" s="1">
        <v>38252</v>
      </c>
      <c r="E5387" s="1">
        <f t="shared" si="692"/>
        <v>38231</v>
      </c>
      <c r="F5387" s="30">
        <f t="shared" si="690"/>
        <v>0</v>
      </c>
      <c r="H5387" s="42">
        <f>IF(DAY(D5387)&gt;14,VLOOKUP(DATE(YEAR(E5387),MONTH(E5387)-1,DAY(1)),'מדדים וריביות'!B:C,2,FALSE),VLOOKUP(DATE(YEAR(E5387),MONTH(E5387)-2,DAY(1)),'מדדים וריביות'!B:C,2,FALSE))</f>
        <v>27574777.792437602</v>
      </c>
      <c r="I5387" s="43">
        <f>'ריבית יומית'!D5381</f>
        <v>1.2051892620768001E-4</v>
      </c>
      <c r="J5387" s="29">
        <f t="shared" si="691"/>
        <v>1.3035156058843742</v>
      </c>
      <c r="L5387">
        <f>VLOOKUP(D5386,'מדדים וריביות'!B:C,2)</f>
        <v>27520065.931738399</v>
      </c>
      <c r="M5387" s="30">
        <f t="shared" si="688"/>
        <v>0</v>
      </c>
      <c r="O5387" s="39">
        <f t="shared" si="693"/>
        <v>0</v>
      </c>
      <c r="P5387" s="39">
        <f t="shared" si="689"/>
        <v>0</v>
      </c>
      <c r="Q5387" s="39">
        <f t="shared" si="694"/>
        <v>0</v>
      </c>
      <c r="R5387" s="41">
        <f t="shared" si="695"/>
        <v>0</v>
      </c>
    </row>
    <row r="5388" spans="4:18" x14ac:dyDescent="0.25">
      <c r="D5388" s="1">
        <v>38253</v>
      </c>
      <c r="E5388" s="1">
        <f t="shared" si="692"/>
        <v>38231</v>
      </c>
      <c r="F5388" s="30">
        <f t="shared" si="690"/>
        <v>0</v>
      </c>
      <c r="H5388" s="42">
        <f>IF(DAY(D5388)&gt;14,VLOOKUP(DATE(YEAR(E5388),MONTH(E5388)-1,DAY(1)),'מדדים וריביות'!B:C,2,FALSE),VLOOKUP(DATE(YEAR(E5388),MONTH(E5388)-2,DAY(1)),'מדדים וריביות'!B:C,2,FALSE))</f>
        <v>27574777.792437602</v>
      </c>
      <c r="I5388" s="43">
        <f>'ריבית יומית'!D5382</f>
        <v>1.2051892620768001E-4</v>
      </c>
      <c r="J5388" s="29">
        <f t="shared" si="691"/>
        <v>1.3033585265142951</v>
      </c>
      <c r="L5388">
        <f>VLOOKUP(D5387,'מדדים וריביות'!B:C,2)</f>
        <v>27520065.931738399</v>
      </c>
      <c r="M5388" s="30">
        <f t="shared" ref="M5388:M5451" si="696">F5388*(1+I5388)*L5388/H5388+G5388-K5388</f>
        <v>0</v>
      </c>
      <c r="O5388" s="39">
        <f t="shared" si="693"/>
        <v>0</v>
      </c>
      <c r="P5388" s="39">
        <f t="shared" si="689"/>
        <v>0</v>
      </c>
      <c r="Q5388" s="39">
        <f t="shared" si="694"/>
        <v>0</v>
      </c>
      <c r="R5388" s="41">
        <f t="shared" si="695"/>
        <v>0</v>
      </c>
    </row>
    <row r="5389" spans="4:18" x14ac:dyDescent="0.25">
      <c r="D5389" s="1">
        <v>38254</v>
      </c>
      <c r="E5389" s="1">
        <f t="shared" si="692"/>
        <v>38231</v>
      </c>
      <c r="F5389" s="30">
        <f t="shared" si="690"/>
        <v>0</v>
      </c>
      <c r="H5389" s="42">
        <f>IF(DAY(D5389)&gt;14,VLOOKUP(DATE(YEAR(E5389),MONTH(E5389)-1,DAY(1)),'מדדים וריביות'!B:C,2,FALSE),VLOOKUP(DATE(YEAR(E5389),MONTH(E5389)-2,DAY(1)),'מדדים וריביות'!B:C,2,FALSE))</f>
        <v>27574777.792437602</v>
      </c>
      <c r="I5389" s="43">
        <f>'ריבית יומית'!D5383</f>
        <v>1.2051892620768001E-4</v>
      </c>
      <c r="J5389" s="29">
        <f t="shared" si="691"/>
        <v>1.3032014660729716</v>
      </c>
      <c r="L5389">
        <f>VLOOKUP(D5388,'מדדים וריביות'!B:C,2)</f>
        <v>27520065.931738399</v>
      </c>
      <c r="M5389" s="30">
        <f t="shared" si="696"/>
        <v>0</v>
      </c>
      <c r="O5389" s="39">
        <f t="shared" si="693"/>
        <v>0</v>
      </c>
      <c r="P5389" s="39">
        <f t="shared" si="689"/>
        <v>0</v>
      </c>
      <c r="Q5389" s="39">
        <f t="shared" si="694"/>
        <v>0</v>
      </c>
      <c r="R5389" s="41">
        <f t="shared" si="695"/>
        <v>0</v>
      </c>
    </row>
    <row r="5390" spans="4:18" x14ac:dyDescent="0.25">
      <c r="D5390" s="1">
        <v>38255</v>
      </c>
      <c r="E5390" s="1">
        <f t="shared" si="692"/>
        <v>38231</v>
      </c>
      <c r="F5390" s="30">
        <f t="shared" si="690"/>
        <v>0</v>
      </c>
      <c r="H5390" s="42">
        <f>IF(DAY(D5390)&gt;14,VLOOKUP(DATE(YEAR(E5390),MONTH(E5390)-1,DAY(1)),'מדדים וריביות'!B:C,2,FALSE),VLOOKUP(DATE(YEAR(E5390),MONTH(E5390)-2,DAY(1)),'מדדים וריביות'!B:C,2,FALSE))</f>
        <v>27574777.792437602</v>
      </c>
      <c r="I5390" s="43">
        <f>'ריבית יומית'!D5384</f>
        <v>1.2051892620768001E-4</v>
      </c>
      <c r="J5390" s="29">
        <f t="shared" si="691"/>
        <v>1.303044424558123</v>
      </c>
      <c r="L5390">
        <f>VLOOKUP(D5389,'מדדים וריביות'!B:C,2)</f>
        <v>27520065.931738399</v>
      </c>
      <c r="M5390" s="30">
        <f t="shared" si="696"/>
        <v>0</v>
      </c>
      <c r="O5390" s="39">
        <f t="shared" si="693"/>
        <v>0</v>
      </c>
      <c r="P5390" s="39">
        <f t="shared" si="689"/>
        <v>0</v>
      </c>
      <c r="Q5390" s="39">
        <f t="shared" si="694"/>
        <v>0</v>
      </c>
      <c r="R5390" s="41">
        <f t="shared" si="695"/>
        <v>0</v>
      </c>
    </row>
    <row r="5391" spans="4:18" x14ac:dyDescent="0.25">
      <c r="D5391" s="1">
        <v>38256</v>
      </c>
      <c r="E5391" s="1">
        <f t="shared" si="692"/>
        <v>38231</v>
      </c>
      <c r="F5391" s="30">
        <f t="shared" si="690"/>
        <v>0</v>
      </c>
      <c r="H5391" s="42">
        <f>IF(DAY(D5391)&gt;14,VLOOKUP(DATE(YEAR(E5391),MONTH(E5391)-1,DAY(1)),'מדדים וריביות'!B:C,2,FALSE),VLOOKUP(DATE(YEAR(E5391),MONTH(E5391)-2,DAY(1)),'מדדים וריביות'!B:C,2,FALSE))</f>
        <v>27574777.792437602</v>
      </c>
      <c r="I5391" s="43">
        <f>'ריבית יומית'!D5385</f>
        <v>1.2051892620768001E-4</v>
      </c>
      <c r="J5391" s="29">
        <f t="shared" si="691"/>
        <v>1.3028874019674683</v>
      </c>
      <c r="L5391">
        <f>VLOOKUP(D5390,'מדדים וריביות'!B:C,2)</f>
        <v>27520065.931738399</v>
      </c>
      <c r="M5391" s="30">
        <f t="shared" si="696"/>
        <v>0</v>
      </c>
      <c r="O5391" s="39">
        <f t="shared" si="693"/>
        <v>0</v>
      </c>
      <c r="P5391" s="39">
        <f t="shared" si="689"/>
        <v>0</v>
      </c>
      <c r="Q5391" s="39">
        <f t="shared" si="694"/>
        <v>0</v>
      </c>
      <c r="R5391" s="41">
        <f t="shared" si="695"/>
        <v>0</v>
      </c>
    </row>
    <row r="5392" spans="4:18" x14ac:dyDescent="0.25">
      <c r="D5392" s="1">
        <v>38257</v>
      </c>
      <c r="E5392" s="1">
        <f t="shared" si="692"/>
        <v>38231</v>
      </c>
      <c r="F5392" s="30">
        <f t="shared" si="690"/>
        <v>0</v>
      </c>
      <c r="H5392" s="42">
        <f>IF(DAY(D5392)&gt;14,VLOOKUP(DATE(YEAR(E5392),MONTH(E5392)-1,DAY(1)),'מדדים וריביות'!B:C,2,FALSE),VLOOKUP(DATE(YEAR(E5392),MONTH(E5392)-2,DAY(1)),'מדדים וריביות'!B:C,2,FALSE))</f>
        <v>27574777.792437602</v>
      </c>
      <c r="I5392" s="43">
        <f>'ריבית יומית'!D5386</f>
        <v>1.2051892620768001E-4</v>
      </c>
      <c r="J5392" s="29">
        <f t="shared" si="691"/>
        <v>1.3027303982987273</v>
      </c>
      <c r="L5392">
        <f>VLOOKUP(D5391,'מדדים וריביות'!B:C,2)</f>
        <v>27520065.931738399</v>
      </c>
      <c r="M5392" s="30">
        <f t="shared" si="696"/>
        <v>0</v>
      </c>
      <c r="O5392" s="39">
        <f t="shared" si="693"/>
        <v>0</v>
      </c>
      <c r="P5392" s="39">
        <f t="shared" si="689"/>
        <v>0</v>
      </c>
      <c r="Q5392" s="39">
        <f t="shared" si="694"/>
        <v>0</v>
      </c>
      <c r="R5392" s="41">
        <f t="shared" si="695"/>
        <v>0</v>
      </c>
    </row>
    <row r="5393" spans="4:18" x14ac:dyDescent="0.25">
      <c r="D5393" s="1">
        <v>38258</v>
      </c>
      <c r="E5393" s="1">
        <f t="shared" si="692"/>
        <v>38231</v>
      </c>
      <c r="F5393" s="30">
        <f t="shared" si="690"/>
        <v>0</v>
      </c>
      <c r="H5393" s="42">
        <f>IF(DAY(D5393)&gt;14,VLOOKUP(DATE(YEAR(E5393),MONTH(E5393)-1,DAY(1)),'מדדים וריביות'!B:C,2,FALSE),VLOOKUP(DATE(YEAR(E5393),MONTH(E5393)-2,DAY(1)),'מדדים וריביות'!B:C,2,FALSE))</f>
        <v>27574777.792437602</v>
      </c>
      <c r="I5393" s="43">
        <f>'ריבית יומית'!D5387</f>
        <v>1.2051892620768001E-4</v>
      </c>
      <c r="J5393" s="29">
        <f t="shared" si="691"/>
        <v>1.3025734135496196</v>
      </c>
      <c r="L5393">
        <f>VLOOKUP(D5392,'מדדים וריביות'!B:C,2)</f>
        <v>27520065.931738399</v>
      </c>
      <c r="M5393" s="30">
        <f t="shared" si="696"/>
        <v>0</v>
      </c>
      <c r="O5393" s="39">
        <f t="shared" si="693"/>
        <v>0</v>
      </c>
      <c r="P5393" s="39">
        <f t="shared" si="689"/>
        <v>0</v>
      </c>
      <c r="Q5393" s="39">
        <f t="shared" si="694"/>
        <v>0</v>
      </c>
      <c r="R5393" s="41">
        <f t="shared" si="695"/>
        <v>0</v>
      </c>
    </row>
    <row r="5394" spans="4:18" x14ac:dyDescent="0.25">
      <c r="D5394" s="1">
        <v>38259</v>
      </c>
      <c r="E5394" s="1">
        <f t="shared" si="692"/>
        <v>38231</v>
      </c>
      <c r="F5394" s="30">
        <f t="shared" si="690"/>
        <v>0</v>
      </c>
      <c r="H5394" s="42">
        <f>IF(DAY(D5394)&gt;14,VLOOKUP(DATE(YEAR(E5394),MONTH(E5394)-1,DAY(1)),'מדדים וריביות'!B:C,2,FALSE),VLOOKUP(DATE(YEAR(E5394),MONTH(E5394)-2,DAY(1)),'מדדים וריביות'!B:C,2,FALSE))</f>
        <v>27574777.792437602</v>
      </c>
      <c r="I5394" s="43">
        <f>'ריבית יומית'!D5388</f>
        <v>1.2051892620768001E-4</v>
      </c>
      <c r="J5394" s="29">
        <f t="shared" si="691"/>
        <v>1.3024164477178655</v>
      </c>
      <c r="L5394">
        <f>VLOOKUP(D5393,'מדדים וריביות'!B:C,2)</f>
        <v>27520065.931738399</v>
      </c>
      <c r="M5394" s="30">
        <f t="shared" si="696"/>
        <v>0</v>
      </c>
      <c r="O5394" s="39">
        <f t="shared" si="693"/>
        <v>0</v>
      </c>
      <c r="P5394" s="39">
        <f t="shared" si="689"/>
        <v>0</v>
      </c>
      <c r="Q5394" s="39">
        <f t="shared" si="694"/>
        <v>0</v>
      </c>
      <c r="R5394" s="41">
        <f t="shared" si="695"/>
        <v>0</v>
      </c>
    </row>
    <row r="5395" spans="4:18" x14ac:dyDescent="0.25">
      <c r="D5395" s="1">
        <v>38260</v>
      </c>
      <c r="E5395" s="1">
        <f t="shared" si="692"/>
        <v>38231</v>
      </c>
      <c r="F5395" s="30">
        <f t="shared" si="690"/>
        <v>0</v>
      </c>
      <c r="H5395" s="42">
        <f>IF(DAY(D5395)&gt;14,VLOOKUP(DATE(YEAR(E5395),MONTH(E5395)-1,DAY(1)),'מדדים וריביות'!B:C,2,FALSE),VLOOKUP(DATE(YEAR(E5395),MONTH(E5395)-2,DAY(1)),'מדדים וריביות'!B:C,2,FALSE))</f>
        <v>27574777.792437602</v>
      </c>
      <c r="I5395" s="43">
        <f>'ריבית יומית'!D5389</f>
        <v>1.2051892620768001E-4</v>
      </c>
      <c r="J5395" s="29">
        <f t="shared" si="691"/>
        <v>1.3022595008011852</v>
      </c>
      <c r="L5395">
        <f>VLOOKUP(D5394,'מדדים וריביות'!B:C,2)</f>
        <v>27520065.931738399</v>
      </c>
      <c r="M5395" s="30">
        <f t="shared" si="696"/>
        <v>0</v>
      </c>
      <c r="O5395" s="39">
        <f t="shared" si="693"/>
        <v>0</v>
      </c>
      <c r="P5395" s="39">
        <f t="shared" si="689"/>
        <v>0</v>
      </c>
      <c r="Q5395" s="39">
        <f t="shared" si="694"/>
        <v>0</v>
      </c>
      <c r="R5395" s="41">
        <f t="shared" si="695"/>
        <v>0</v>
      </c>
    </row>
    <row r="5396" spans="4:18" x14ac:dyDescent="0.25">
      <c r="D5396" s="1">
        <v>38261</v>
      </c>
      <c r="E5396" s="1">
        <f t="shared" si="692"/>
        <v>38261</v>
      </c>
      <c r="F5396" s="30">
        <f t="shared" si="690"/>
        <v>0</v>
      </c>
      <c r="H5396" s="42">
        <f>IF(DAY(D5396)&gt;14,VLOOKUP(DATE(YEAR(E5396),MONTH(E5396)-1,DAY(1)),'מדדים וריביות'!B:C,2,FALSE),VLOOKUP(DATE(YEAR(E5396),MONTH(E5396)-2,DAY(1)),'מדדים וריביות'!B:C,2,FALSE))</f>
        <v>27574777.792437602</v>
      </c>
      <c r="I5396" s="43">
        <f>'ריבית יומית'!D5390</f>
        <v>1.1264684611300702E-4</v>
      </c>
      <c r="J5396" s="29">
        <f t="shared" si="691"/>
        <v>1.3021025727972995</v>
      </c>
      <c r="L5396">
        <f>VLOOKUP(D5395,'מדדים וריביות'!B:C,2)</f>
        <v>27520065.931738399</v>
      </c>
      <c r="M5396" s="30">
        <f t="shared" si="696"/>
        <v>0</v>
      </c>
      <c r="O5396" s="39">
        <f t="shared" si="693"/>
        <v>0</v>
      </c>
      <c r="P5396" s="39">
        <f t="shared" si="689"/>
        <v>0</v>
      </c>
      <c r="Q5396" s="39">
        <f t="shared" si="694"/>
        <v>0</v>
      </c>
      <c r="R5396" s="41">
        <f t="shared" si="695"/>
        <v>0</v>
      </c>
    </row>
    <row r="5397" spans="4:18" x14ac:dyDescent="0.25">
      <c r="D5397" s="1">
        <v>38262</v>
      </c>
      <c r="E5397" s="1">
        <f t="shared" si="692"/>
        <v>38261</v>
      </c>
      <c r="F5397" s="30">
        <f t="shared" si="690"/>
        <v>0</v>
      </c>
      <c r="H5397" s="42">
        <f>IF(DAY(D5397)&gt;14,VLOOKUP(DATE(YEAR(E5397),MONTH(E5397)-1,DAY(1)),'מדדים וריביות'!B:C,2,FALSE),VLOOKUP(DATE(YEAR(E5397),MONTH(E5397)-2,DAY(1)),'מדדים וריביות'!B:C,2,FALSE))</f>
        <v>27574777.792437602</v>
      </c>
      <c r="I5397" s="43">
        <f>'ריבית יומית'!D5391</f>
        <v>1.1264684611300702E-4</v>
      </c>
      <c r="J5397" s="29">
        <f t="shared" si="691"/>
        <v>1.3019559115700829</v>
      </c>
      <c r="L5397">
        <f>VLOOKUP(D5396,'מדדים וריביות'!B:C,2)</f>
        <v>27520065.931738399</v>
      </c>
      <c r="M5397" s="30">
        <f t="shared" si="696"/>
        <v>0</v>
      </c>
      <c r="O5397" s="39">
        <f t="shared" si="693"/>
        <v>0</v>
      </c>
      <c r="P5397" s="39">
        <f t="shared" si="689"/>
        <v>0</v>
      </c>
      <c r="Q5397" s="39">
        <f t="shared" si="694"/>
        <v>0</v>
      </c>
      <c r="R5397" s="41">
        <f t="shared" si="695"/>
        <v>0</v>
      </c>
    </row>
    <row r="5398" spans="4:18" x14ac:dyDescent="0.25">
      <c r="D5398" s="1">
        <v>38263</v>
      </c>
      <c r="E5398" s="1">
        <f t="shared" si="692"/>
        <v>38261</v>
      </c>
      <c r="F5398" s="30">
        <f t="shared" si="690"/>
        <v>0</v>
      </c>
      <c r="H5398" s="42">
        <f>IF(DAY(D5398)&gt;14,VLOOKUP(DATE(YEAR(E5398),MONTH(E5398)-1,DAY(1)),'מדדים וריביות'!B:C,2,FALSE),VLOOKUP(DATE(YEAR(E5398),MONTH(E5398)-2,DAY(1)),'מדדים וריביות'!B:C,2,FALSE))</f>
        <v>27574777.792437602</v>
      </c>
      <c r="I5398" s="43">
        <f>'ריבית יומית'!D5392</f>
        <v>1.1264684611300702E-4</v>
      </c>
      <c r="J5398" s="29">
        <f t="shared" si="691"/>
        <v>1.3018092668619303</v>
      </c>
      <c r="L5398">
        <f>VLOOKUP(D5397,'מדדים וריביות'!B:C,2)</f>
        <v>27520065.931738399</v>
      </c>
      <c r="M5398" s="30">
        <f t="shared" si="696"/>
        <v>0</v>
      </c>
      <c r="O5398" s="39">
        <f t="shared" si="693"/>
        <v>0</v>
      </c>
      <c r="P5398" s="39">
        <f t="shared" si="689"/>
        <v>0</v>
      </c>
      <c r="Q5398" s="39">
        <f t="shared" si="694"/>
        <v>0</v>
      </c>
      <c r="R5398" s="41">
        <f t="shared" si="695"/>
        <v>0</v>
      </c>
    </row>
    <row r="5399" spans="4:18" x14ac:dyDescent="0.25">
      <c r="D5399" s="1">
        <v>38264</v>
      </c>
      <c r="E5399" s="1">
        <f t="shared" si="692"/>
        <v>38261</v>
      </c>
      <c r="F5399" s="30">
        <f t="shared" si="690"/>
        <v>0</v>
      </c>
      <c r="H5399" s="42">
        <f>IF(DAY(D5399)&gt;14,VLOOKUP(DATE(YEAR(E5399),MONTH(E5399)-1,DAY(1)),'מדדים וריביות'!B:C,2,FALSE),VLOOKUP(DATE(YEAR(E5399),MONTH(E5399)-2,DAY(1)),'מדדים וריביות'!B:C,2,FALSE))</f>
        <v>27574777.792437602</v>
      </c>
      <c r="I5399" s="43">
        <f>'ריבית יומית'!D5393</f>
        <v>1.1264684611300702E-4</v>
      </c>
      <c r="J5399" s="29">
        <f t="shared" si="691"/>
        <v>1.3016626386709809</v>
      </c>
      <c r="L5399">
        <f>VLOOKUP(D5398,'מדדים וריביות'!B:C,2)</f>
        <v>27520065.931738399</v>
      </c>
      <c r="M5399" s="30">
        <f t="shared" si="696"/>
        <v>0</v>
      </c>
      <c r="O5399" s="39">
        <f t="shared" si="693"/>
        <v>0</v>
      </c>
      <c r="P5399" s="39">
        <f t="shared" si="689"/>
        <v>0</v>
      </c>
      <c r="Q5399" s="39">
        <f t="shared" si="694"/>
        <v>0</v>
      </c>
      <c r="R5399" s="41">
        <f t="shared" si="695"/>
        <v>0</v>
      </c>
    </row>
    <row r="5400" spans="4:18" x14ac:dyDescent="0.25">
      <c r="D5400" s="1">
        <v>38265</v>
      </c>
      <c r="E5400" s="1">
        <f t="shared" si="692"/>
        <v>38261</v>
      </c>
      <c r="F5400" s="30">
        <f t="shared" si="690"/>
        <v>0</v>
      </c>
      <c r="H5400" s="42">
        <f>IF(DAY(D5400)&gt;14,VLOOKUP(DATE(YEAR(E5400),MONTH(E5400)-1,DAY(1)),'מדדים וריביות'!B:C,2,FALSE),VLOOKUP(DATE(YEAR(E5400),MONTH(E5400)-2,DAY(1)),'מדדים וריביות'!B:C,2,FALSE))</f>
        <v>27574777.792437602</v>
      </c>
      <c r="I5400" s="43">
        <f>'ריבית יומית'!D5394</f>
        <v>1.1264684611300702E-4</v>
      </c>
      <c r="J5400" s="29">
        <f t="shared" si="691"/>
        <v>1.3015160269953743</v>
      </c>
      <c r="L5400">
        <f>VLOOKUP(D5399,'מדדים וריביות'!B:C,2)</f>
        <v>27520065.931738399</v>
      </c>
      <c r="M5400" s="30">
        <f t="shared" si="696"/>
        <v>0</v>
      </c>
      <c r="O5400" s="39">
        <f t="shared" si="693"/>
        <v>0</v>
      </c>
      <c r="P5400" s="39">
        <f t="shared" si="689"/>
        <v>0</v>
      </c>
      <c r="Q5400" s="39">
        <f t="shared" si="694"/>
        <v>0</v>
      </c>
      <c r="R5400" s="41">
        <f t="shared" si="695"/>
        <v>0</v>
      </c>
    </row>
    <row r="5401" spans="4:18" x14ac:dyDescent="0.25">
      <c r="D5401" s="1">
        <v>38266</v>
      </c>
      <c r="E5401" s="1">
        <f t="shared" si="692"/>
        <v>38261</v>
      </c>
      <c r="F5401" s="30">
        <f t="shared" si="690"/>
        <v>0</v>
      </c>
      <c r="H5401" s="42">
        <f>IF(DAY(D5401)&gt;14,VLOOKUP(DATE(YEAR(E5401),MONTH(E5401)-1,DAY(1)),'מדדים וריביות'!B:C,2,FALSE),VLOOKUP(DATE(YEAR(E5401),MONTH(E5401)-2,DAY(1)),'מדדים וריביות'!B:C,2,FALSE))</f>
        <v>27574777.792437602</v>
      </c>
      <c r="I5401" s="43">
        <f>'ריבית יומית'!D5395</f>
        <v>1.1264684611300702E-4</v>
      </c>
      <c r="J5401" s="29">
        <f t="shared" si="691"/>
        <v>1.3013694318332505</v>
      </c>
      <c r="L5401">
        <f>VLOOKUP(D5400,'מדדים וריביות'!B:C,2)</f>
        <v>27520065.931738399</v>
      </c>
      <c r="M5401" s="30">
        <f t="shared" si="696"/>
        <v>0</v>
      </c>
      <c r="O5401" s="39">
        <f t="shared" si="693"/>
        <v>0</v>
      </c>
      <c r="P5401" s="39">
        <f t="shared" si="689"/>
        <v>0</v>
      </c>
      <c r="Q5401" s="39">
        <f t="shared" si="694"/>
        <v>0</v>
      </c>
      <c r="R5401" s="41">
        <f t="shared" si="695"/>
        <v>0</v>
      </c>
    </row>
    <row r="5402" spans="4:18" x14ac:dyDescent="0.25">
      <c r="D5402" s="1">
        <v>38267</v>
      </c>
      <c r="E5402" s="1">
        <f t="shared" si="692"/>
        <v>38261</v>
      </c>
      <c r="F5402" s="30">
        <f t="shared" si="690"/>
        <v>0</v>
      </c>
      <c r="H5402" s="42">
        <f>IF(DAY(D5402)&gt;14,VLOOKUP(DATE(YEAR(E5402),MONTH(E5402)-1,DAY(1)),'מדדים וריביות'!B:C,2,FALSE),VLOOKUP(DATE(YEAR(E5402),MONTH(E5402)-2,DAY(1)),'מדדים וריביות'!B:C,2,FALSE))</f>
        <v>27574777.792437602</v>
      </c>
      <c r="I5402" s="43">
        <f>'ריבית יומית'!D5396</f>
        <v>1.1264684611300702E-4</v>
      </c>
      <c r="J5402" s="29">
        <f t="shared" si="691"/>
        <v>1.3012228531827492</v>
      </c>
      <c r="L5402">
        <f>VLOOKUP(D5401,'מדדים וריביות'!B:C,2)</f>
        <v>27520065.931738399</v>
      </c>
      <c r="M5402" s="30">
        <f t="shared" si="696"/>
        <v>0</v>
      </c>
      <c r="O5402" s="39">
        <f t="shared" si="693"/>
        <v>0</v>
      </c>
      <c r="P5402" s="39">
        <f t="shared" si="689"/>
        <v>0</v>
      </c>
      <c r="Q5402" s="39">
        <f t="shared" si="694"/>
        <v>0</v>
      </c>
      <c r="R5402" s="41">
        <f t="shared" si="695"/>
        <v>0</v>
      </c>
    </row>
    <row r="5403" spans="4:18" x14ac:dyDescent="0.25">
      <c r="D5403" s="1">
        <v>38268</v>
      </c>
      <c r="E5403" s="1">
        <f t="shared" si="692"/>
        <v>38261</v>
      </c>
      <c r="F5403" s="30">
        <f t="shared" si="690"/>
        <v>0</v>
      </c>
      <c r="H5403" s="42">
        <f>IF(DAY(D5403)&gt;14,VLOOKUP(DATE(YEAR(E5403),MONTH(E5403)-1,DAY(1)),'מדדים וריביות'!B:C,2,FALSE),VLOOKUP(DATE(YEAR(E5403),MONTH(E5403)-2,DAY(1)),'מדדים וריביות'!B:C,2,FALSE))</f>
        <v>27574777.792437602</v>
      </c>
      <c r="I5403" s="43">
        <f>'ריבית יומית'!D5397</f>
        <v>1.1264684611300702E-4</v>
      </c>
      <c r="J5403" s="29">
        <f t="shared" si="691"/>
        <v>1.3010762910420108</v>
      </c>
      <c r="L5403">
        <f>VLOOKUP(D5402,'מדדים וריביות'!B:C,2)</f>
        <v>27520065.931738399</v>
      </c>
      <c r="M5403" s="30">
        <f t="shared" si="696"/>
        <v>0</v>
      </c>
      <c r="O5403" s="39">
        <f t="shared" si="693"/>
        <v>0</v>
      </c>
      <c r="P5403" s="39">
        <f t="shared" si="689"/>
        <v>0</v>
      </c>
      <c r="Q5403" s="39">
        <f t="shared" si="694"/>
        <v>0</v>
      </c>
      <c r="R5403" s="41">
        <f t="shared" si="695"/>
        <v>0</v>
      </c>
    </row>
    <row r="5404" spans="4:18" x14ac:dyDescent="0.25">
      <c r="D5404" s="1">
        <v>38269</v>
      </c>
      <c r="E5404" s="1">
        <f t="shared" si="692"/>
        <v>38261</v>
      </c>
      <c r="F5404" s="30">
        <f t="shared" si="690"/>
        <v>0</v>
      </c>
      <c r="H5404" s="42">
        <f>IF(DAY(D5404)&gt;14,VLOOKUP(DATE(YEAR(E5404),MONTH(E5404)-1,DAY(1)),'מדדים וריביות'!B:C,2,FALSE),VLOOKUP(DATE(YEAR(E5404),MONTH(E5404)-2,DAY(1)),'מדדים וריביות'!B:C,2,FALSE))</f>
        <v>27574777.792437602</v>
      </c>
      <c r="I5404" s="43">
        <f>'ריבית יומית'!D5398</f>
        <v>1.1264684611300702E-4</v>
      </c>
      <c r="J5404" s="29">
        <f t="shared" si="691"/>
        <v>1.3009297454091759</v>
      </c>
      <c r="L5404">
        <f>VLOOKUP(D5403,'מדדים וריביות'!B:C,2)</f>
        <v>27520065.931738399</v>
      </c>
      <c r="M5404" s="30">
        <f t="shared" si="696"/>
        <v>0</v>
      </c>
      <c r="O5404" s="39">
        <f t="shared" si="693"/>
        <v>0</v>
      </c>
      <c r="P5404" s="39">
        <f t="shared" si="689"/>
        <v>0</v>
      </c>
      <c r="Q5404" s="39">
        <f t="shared" si="694"/>
        <v>0</v>
      </c>
      <c r="R5404" s="41">
        <f t="shared" si="695"/>
        <v>0</v>
      </c>
    </row>
    <row r="5405" spans="4:18" x14ac:dyDescent="0.25">
      <c r="D5405" s="1">
        <v>38270</v>
      </c>
      <c r="E5405" s="1">
        <f t="shared" si="692"/>
        <v>38261</v>
      </c>
      <c r="F5405" s="30">
        <f t="shared" si="690"/>
        <v>0</v>
      </c>
      <c r="H5405" s="42">
        <f>IF(DAY(D5405)&gt;14,VLOOKUP(DATE(YEAR(E5405),MONTH(E5405)-1,DAY(1)),'מדדים וריביות'!B:C,2,FALSE),VLOOKUP(DATE(YEAR(E5405),MONTH(E5405)-2,DAY(1)),'מדדים וריביות'!B:C,2,FALSE))</f>
        <v>27574777.792437602</v>
      </c>
      <c r="I5405" s="43">
        <f>'ריבית יומית'!D5399</f>
        <v>1.1264684611300702E-4</v>
      </c>
      <c r="J5405" s="29">
        <f t="shared" si="691"/>
        <v>1.3007832162823849</v>
      </c>
      <c r="L5405">
        <f>VLOOKUP(D5404,'מדדים וריביות'!B:C,2)</f>
        <v>27520065.931738399</v>
      </c>
      <c r="M5405" s="30">
        <f t="shared" si="696"/>
        <v>0</v>
      </c>
      <c r="O5405" s="39">
        <f t="shared" si="693"/>
        <v>0</v>
      </c>
      <c r="P5405" s="39">
        <f t="shared" si="689"/>
        <v>0</v>
      </c>
      <c r="Q5405" s="39">
        <f t="shared" si="694"/>
        <v>0</v>
      </c>
      <c r="R5405" s="41">
        <f t="shared" si="695"/>
        <v>0</v>
      </c>
    </row>
    <row r="5406" spans="4:18" x14ac:dyDescent="0.25">
      <c r="D5406" s="1">
        <v>38271</v>
      </c>
      <c r="E5406" s="1">
        <f t="shared" si="692"/>
        <v>38261</v>
      </c>
      <c r="F5406" s="30">
        <f t="shared" si="690"/>
        <v>0</v>
      </c>
      <c r="H5406" s="42">
        <f>IF(DAY(D5406)&gt;14,VLOOKUP(DATE(YEAR(E5406),MONTH(E5406)-1,DAY(1)),'מדדים וריביות'!B:C,2,FALSE),VLOOKUP(DATE(YEAR(E5406),MONTH(E5406)-2,DAY(1)),'מדדים וריביות'!B:C,2,FALSE))</f>
        <v>27574777.792437602</v>
      </c>
      <c r="I5406" s="43">
        <f>'ריבית יומית'!D5400</f>
        <v>1.1264684611300702E-4</v>
      </c>
      <c r="J5406" s="29">
        <f t="shared" si="691"/>
        <v>1.3006367036597788</v>
      </c>
      <c r="L5406">
        <f>VLOOKUP(D5405,'מדדים וריביות'!B:C,2)</f>
        <v>27520065.931738399</v>
      </c>
      <c r="M5406" s="30">
        <f t="shared" si="696"/>
        <v>0</v>
      </c>
      <c r="O5406" s="39">
        <f t="shared" si="693"/>
        <v>0</v>
      </c>
      <c r="P5406" s="39">
        <f t="shared" si="689"/>
        <v>0</v>
      </c>
      <c r="Q5406" s="39">
        <f t="shared" si="694"/>
        <v>0</v>
      </c>
      <c r="R5406" s="41">
        <f t="shared" si="695"/>
        <v>0</v>
      </c>
    </row>
    <row r="5407" spans="4:18" x14ac:dyDescent="0.25">
      <c r="D5407" s="1">
        <v>38272</v>
      </c>
      <c r="E5407" s="1">
        <f t="shared" si="692"/>
        <v>38261</v>
      </c>
      <c r="F5407" s="30">
        <f t="shared" si="690"/>
        <v>0</v>
      </c>
      <c r="H5407" s="42">
        <f>IF(DAY(D5407)&gt;14,VLOOKUP(DATE(YEAR(E5407),MONTH(E5407)-1,DAY(1)),'מדדים וריביות'!B:C,2,FALSE),VLOOKUP(DATE(YEAR(E5407),MONTH(E5407)-2,DAY(1)),'מדדים וריביות'!B:C,2,FALSE))</f>
        <v>27574777.792437602</v>
      </c>
      <c r="I5407" s="43">
        <f>'ריבית יומית'!D5401</f>
        <v>1.1264684611300702E-4</v>
      </c>
      <c r="J5407" s="29">
        <f t="shared" si="691"/>
        <v>1.3004902075394986</v>
      </c>
      <c r="L5407">
        <f>VLOOKUP(D5406,'מדדים וריביות'!B:C,2)</f>
        <v>27520065.931738399</v>
      </c>
      <c r="M5407" s="30">
        <f t="shared" si="696"/>
        <v>0</v>
      </c>
      <c r="O5407" s="39">
        <f t="shared" si="693"/>
        <v>0</v>
      </c>
      <c r="P5407" s="39">
        <f t="shared" si="689"/>
        <v>0</v>
      </c>
      <c r="Q5407" s="39">
        <f t="shared" si="694"/>
        <v>0</v>
      </c>
      <c r="R5407" s="41">
        <f t="shared" si="695"/>
        <v>0</v>
      </c>
    </row>
    <row r="5408" spans="4:18" x14ac:dyDescent="0.25">
      <c r="D5408" s="1">
        <v>38273</v>
      </c>
      <c r="E5408" s="1">
        <f t="shared" si="692"/>
        <v>38261</v>
      </c>
      <c r="F5408" s="30">
        <f t="shared" si="690"/>
        <v>0</v>
      </c>
      <c r="H5408" s="42">
        <f>IF(DAY(D5408)&gt;14,VLOOKUP(DATE(YEAR(E5408),MONTH(E5408)-1,DAY(1)),'מדדים וריביות'!B:C,2,FALSE),VLOOKUP(DATE(YEAR(E5408),MONTH(E5408)-2,DAY(1)),'מדדים וריביות'!B:C,2,FALSE))</f>
        <v>27574777.792437602</v>
      </c>
      <c r="I5408" s="43">
        <f>'ריבית יומית'!D5402</f>
        <v>1.1264684611300702E-4</v>
      </c>
      <c r="J5408" s="29">
        <f t="shared" si="691"/>
        <v>1.3003437279196857</v>
      </c>
      <c r="L5408">
        <f>VLOOKUP(D5407,'מדדים וריביות'!B:C,2)</f>
        <v>27520065.931738399</v>
      </c>
      <c r="M5408" s="30">
        <f t="shared" si="696"/>
        <v>0</v>
      </c>
      <c r="O5408" s="39">
        <f t="shared" si="693"/>
        <v>0</v>
      </c>
      <c r="P5408" s="39">
        <f t="shared" si="689"/>
        <v>0</v>
      </c>
      <c r="Q5408" s="39">
        <f t="shared" si="694"/>
        <v>0</v>
      </c>
      <c r="R5408" s="41">
        <f t="shared" si="695"/>
        <v>0</v>
      </c>
    </row>
    <row r="5409" spans="4:18" x14ac:dyDescent="0.25">
      <c r="D5409" s="1">
        <v>38274</v>
      </c>
      <c r="E5409" s="1">
        <f t="shared" si="692"/>
        <v>38261</v>
      </c>
      <c r="F5409" s="30">
        <f t="shared" si="690"/>
        <v>0</v>
      </c>
      <c r="H5409" s="42">
        <f>IF(DAY(D5409)&gt;14,VLOOKUP(DATE(YEAR(E5409),MONTH(E5409)-1,DAY(1)),'מדדים וריביות'!B:C,2,FALSE),VLOOKUP(DATE(YEAR(E5409),MONTH(E5409)-2,DAY(1)),'מדדים וריביות'!B:C,2,FALSE))</f>
        <v>27574777.792437602</v>
      </c>
      <c r="I5409" s="43">
        <f>'ריבית יומית'!D5403</f>
        <v>1.1264684611300702E-4</v>
      </c>
      <c r="J5409" s="29">
        <f t="shared" si="691"/>
        <v>1.3001972647984814</v>
      </c>
      <c r="L5409">
        <f>VLOOKUP(D5408,'מדדים וריביות'!B:C,2)</f>
        <v>27520065.931738399</v>
      </c>
      <c r="M5409" s="30">
        <f t="shared" si="696"/>
        <v>0</v>
      </c>
      <c r="O5409" s="39">
        <f t="shared" si="693"/>
        <v>0</v>
      </c>
      <c r="P5409" s="39">
        <f t="shared" si="689"/>
        <v>0</v>
      </c>
      <c r="Q5409" s="39">
        <f t="shared" si="694"/>
        <v>0</v>
      </c>
      <c r="R5409" s="41">
        <f t="shared" si="695"/>
        <v>0</v>
      </c>
    </row>
    <row r="5410" spans="4:18" x14ac:dyDescent="0.25">
      <c r="D5410" s="1">
        <v>38275</v>
      </c>
      <c r="E5410" s="1">
        <f t="shared" si="692"/>
        <v>38261</v>
      </c>
      <c r="F5410" s="30">
        <f t="shared" si="690"/>
        <v>0</v>
      </c>
      <c r="H5410" s="42">
        <f>IF(DAY(D5410)&gt;14,VLOOKUP(DATE(YEAR(E5410),MONTH(E5410)-1,DAY(1)),'מדדים וריביות'!B:C,2,FALSE),VLOOKUP(DATE(YEAR(E5410),MONTH(E5410)-2,DAY(1)),'מדדים וריביות'!B:C,2,FALSE))</f>
        <v>27520065.931738399</v>
      </c>
      <c r="I5410" s="43">
        <f>'ריבית יומית'!D5404</f>
        <v>1.1264684611300702E-4</v>
      </c>
      <c r="J5410" s="29">
        <f t="shared" si="691"/>
        <v>1.3000508181740276</v>
      </c>
      <c r="L5410">
        <f>VLOOKUP(D5409,'מדדים וריביות'!B:C,2)</f>
        <v>27520065.931738399</v>
      </c>
      <c r="M5410" s="30">
        <f t="shared" si="696"/>
        <v>0</v>
      </c>
      <c r="O5410" s="39">
        <f t="shared" si="693"/>
        <v>0</v>
      </c>
      <c r="P5410" s="39">
        <f t="shared" si="689"/>
        <v>0</v>
      </c>
      <c r="Q5410" s="39">
        <f t="shared" si="694"/>
        <v>0</v>
      </c>
      <c r="R5410" s="41">
        <f t="shared" si="695"/>
        <v>0</v>
      </c>
    </row>
    <row r="5411" spans="4:18" x14ac:dyDescent="0.25">
      <c r="D5411" s="1">
        <v>38276</v>
      </c>
      <c r="E5411" s="1">
        <f t="shared" si="692"/>
        <v>38261</v>
      </c>
      <c r="F5411" s="30">
        <f t="shared" si="690"/>
        <v>0</v>
      </c>
      <c r="H5411" s="42">
        <f>IF(DAY(D5411)&gt;14,VLOOKUP(DATE(YEAR(E5411),MONTH(E5411)-1,DAY(1)),'מדדים וריביות'!B:C,2,FALSE),VLOOKUP(DATE(YEAR(E5411),MONTH(E5411)-2,DAY(1)),'מדדים וריביות'!B:C,2,FALSE))</f>
        <v>27520065.931738399</v>
      </c>
      <c r="I5411" s="43">
        <f>'ריבית יומית'!D5405</f>
        <v>1.1264684611300702E-4</v>
      </c>
      <c r="J5411" s="29">
        <f t="shared" si="691"/>
        <v>1.2999043880444658</v>
      </c>
      <c r="L5411">
        <f>VLOOKUP(D5410,'מדדים וריביות'!B:C,2)</f>
        <v>27520065.931738399</v>
      </c>
      <c r="M5411" s="30">
        <f t="shared" si="696"/>
        <v>0</v>
      </c>
      <c r="O5411" s="39">
        <f t="shared" si="693"/>
        <v>0</v>
      </c>
      <c r="P5411" s="39">
        <f t="shared" si="689"/>
        <v>0</v>
      </c>
      <c r="Q5411" s="39">
        <f t="shared" si="694"/>
        <v>0</v>
      </c>
      <c r="R5411" s="41">
        <f t="shared" si="695"/>
        <v>0</v>
      </c>
    </row>
    <row r="5412" spans="4:18" x14ac:dyDescent="0.25">
      <c r="D5412" s="1">
        <v>38277</v>
      </c>
      <c r="E5412" s="1">
        <f t="shared" si="692"/>
        <v>38261</v>
      </c>
      <c r="F5412" s="30">
        <f t="shared" si="690"/>
        <v>0</v>
      </c>
      <c r="H5412" s="42">
        <f>IF(DAY(D5412)&gt;14,VLOOKUP(DATE(YEAR(E5412),MONTH(E5412)-1,DAY(1)),'מדדים וריביות'!B:C,2,FALSE),VLOOKUP(DATE(YEAR(E5412),MONTH(E5412)-2,DAY(1)),'מדדים וריביות'!B:C,2,FALSE))</f>
        <v>27520065.931738399</v>
      </c>
      <c r="I5412" s="43">
        <f>'ריבית יומית'!D5406</f>
        <v>1.1264684611300702E-4</v>
      </c>
      <c r="J5412" s="29">
        <f t="shared" si="691"/>
        <v>1.2997579744079386</v>
      </c>
      <c r="L5412">
        <f>VLOOKUP(D5411,'מדדים וריביות'!B:C,2)</f>
        <v>27520065.931738399</v>
      </c>
      <c r="M5412" s="30">
        <f t="shared" si="696"/>
        <v>0</v>
      </c>
      <c r="O5412" s="39">
        <f t="shared" si="693"/>
        <v>0</v>
      </c>
      <c r="P5412" s="39">
        <f t="shared" si="689"/>
        <v>0</v>
      </c>
      <c r="Q5412" s="39">
        <f t="shared" si="694"/>
        <v>0</v>
      </c>
      <c r="R5412" s="41">
        <f t="shared" si="695"/>
        <v>0</v>
      </c>
    </row>
    <row r="5413" spans="4:18" x14ac:dyDescent="0.25">
      <c r="D5413" s="1">
        <v>38278</v>
      </c>
      <c r="E5413" s="1">
        <f t="shared" si="692"/>
        <v>38261</v>
      </c>
      <c r="F5413" s="30">
        <f t="shared" si="690"/>
        <v>0</v>
      </c>
      <c r="H5413" s="42">
        <f>IF(DAY(D5413)&gt;14,VLOOKUP(DATE(YEAR(E5413),MONTH(E5413)-1,DAY(1)),'מדדים וריביות'!B:C,2,FALSE),VLOOKUP(DATE(YEAR(E5413),MONTH(E5413)-2,DAY(1)),'מדדים וריביות'!B:C,2,FALSE))</f>
        <v>27520065.931738399</v>
      </c>
      <c r="I5413" s="43">
        <f>'ריבית יומית'!D5407</f>
        <v>1.1264684611300702E-4</v>
      </c>
      <c r="J5413" s="29">
        <f t="shared" si="691"/>
        <v>1.299611577262588</v>
      </c>
      <c r="L5413">
        <f>VLOOKUP(D5412,'מדדים וריביות'!B:C,2)</f>
        <v>27520065.931738399</v>
      </c>
      <c r="M5413" s="30">
        <f t="shared" si="696"/>
        <v>0</v>
      </c>
      <c r="O5413" s="39">
        <f t="shared" si="693"/>
        <v>0</v>
      </c>
      <c r="P5413" s="39">
        <f t="shared" si="689"/>
        <v>0</v>
      </c>
      <c r="Q5413" s="39">
        <f t="shared" si="694"/>
        <v>0</v>
      </c>
      <c r="R5413" s="41">
        <f t="shared" si="695"/>
        <v>0</v>
      </c>
    </row>
    <row r="5414" spans="4:18" x14ac:dyDescent="0.25">
      <c r="D5414" s="1">
        <v>38279</v>
      </c>
      <c r="E5414" s="1">
        <f t="shared" si="692"/>
        <v>38261</v>
      </c>
      <c r="F5414" s="30">
        <f t="shared" si="690"/>
        <v>0</v>
      </c>
      <c r="H5414" s="42">
        <f>IF(DAY(D5414)&gt;14,VLOOKUP(DATE(YEAR(E5414),MONTH(E5414)-1,DAY(1)),'מדדים וריביות'!B:C,2,FALSE),VLOOKUP(DATE(YEAR(E5414),MONTH(E5414)-2,DAY(1)),'מדדים וריביות'!B:C,2,FALSE))</f>
        <v>27520065.931738399</v>
      </c>
      <c r="I5414" s="43">
        <f>'ריבית יומית'!D5408</f>
        <v>1.1264684611300702E-4</v>
      </c>
      <c r="J5414" s="29">
        <f t="shared" si="691"/>
        <v>1.2994651966065567</v>
      </c>
      <c r="L5414">
        <f>VLOOKUP(D5413,'מדדים וריביות'!B:C,2)</f>
        <v>27520065.931738399</v>
      </c>
      <c r="M5414" s="30">
        <f t="shared" si="696"/>
        <v>0</v>
      </c>
      <c r="O5414" s="39">
        <f t="shared" si="693"/>
        <v>0</v>
      </c>
      <c r="P5414" s="39">
        <f t="shared" si="689"/>
        <v>0</v>
      </c>
      <c r="Q5414" s="39">
        <f t="shared" si="694"/>
        <v>0</v>
      </c>
      <c r="R5414" s="41">
        <f t="shared" si="695"/>
        <v>0</v>
      </c>
    </row>
    <row r="5415" spans="4:18" x14ac:dyDescent="0.25">
      <c r="D5415" s="1">
        <v>38280</v>
      </c>
      <c r="E5415" s="1">
        <f t="shared" si="692"/>
        <v>38261</v>
      </c>
      <c r="F5415" s="30">
        <f t="shared" si="690"/>
        <v>0</v>
      </c>
      <c r="H5415" s="42">
        <f>IF(DAY(D5415)&gt;14,VLOOKUP(DATE(YEAR(E5415),MONTH(E5415)-1,DAY(1)),'מדדים וריביות'!B:C,2,FALSE),VLOOKUP(DATE(YEAR(E5415),MONTH(E5415)-2,DAY(1)),'מדדים וריביות'!B:C,2,FALSE))</f>
        <v>27520065.931738399</v>
      </c>
      <c r="I5415" s="43">
        <f>'ריבית יומית'!D5409</f>
        <v>1.1264684611300702E-4</v>
      </c>
      <c r="J5415" s="29">
        <f t="shared" si="691"/>
        <v>1.2993188324379874</v>
      </c>
      <c r="L5415">
        <f>VLOOKUP(D5414,'מדדים וריביות'!B:C,2)</f>
        <v>27520065.931738399</v>
      </c>
      <c r="M5415" s="30">
        <f t="shared" si="696"/>
        <v>0</v>
      </c>
      <c r="O5415" s="39">
        <f t="shared" si="693"/>
        <v>0</v>
      </c>
      <c r="P5415" s="39">
        <f t="shared" si="689"/>
        <v>0</v>
      </c>
      <c r="Q5415" s="39">
        <f t="shared" si="694"/>
        <v>0</v>
      </c>
      <c r="R5415" s="41">
        <f t="shared" si="695"/>
        <v>0</v>
      </c>
    </row>
    <row r="5416" spans="4:18" x14ac:dyDescent="0.25">
      <c r="D5416" s="1">
        <v>38281</v>
      </c>
      <c r="E5416" s="1">
        <f t="shared" si="692"/>
        <v>38261</v>
      </c>
      <c r="F5416" s="30">
        <f t="shared" si="690"/>
        <v>0</v>
      </c>
      <c r="H5416" s="42">
        <f>IF(DAY(D5416)&gt;14,VLOOKUP(DATE(YEAR(E5416),MONTH(E5416)-1,DAY(1)),'מדדים וריביות'!B:C,2,FALSE),VLOOKUP(DATE(YEAR(E5416),MONTH(E5416)-2,DAY(1)),'מדדים וריביות'!B:C,2,FALSE))</f>
        <v>27520065.931738399</v>
      </c>
      <c r="I5416" s="43">
        <f>'ריבית יומית'!D5410</f>
        <v>1.1264684611300702E-4</v>
      </c>
      <c r="J5416" s="29">
        <f t="shared" si="691"/>
        <v>1.299172484755023</v>
      </c>
      <c r="L5416">
        <f>VLOOKUP(D5415,'מדדים וריביות'!B:C,2)</f>
        <v>27520065.931738399</v>
      </c>
      <c r="M5416" s="30">
        <f t="shared" si="696"/>
        <v>0</v>
      </c>
      <c r="O5416" s="39">
        <f t="shared" si="693"/>
        <v>0</v>
      </c>
      <c r="P5416" s="39">
        <f t="shared" si="689"/>
        <v>0</v>
      </c>
      <c r="Q5416" s="39">
        <f t="shared" si="694"/>
        <v>0</v>
      </c>
      <c r="R5416" s="41">
        <f t="shared" si="695"/>
        <v>0</v>
      </c>
    </row>
    <row r="5417" spans="4:18" x14ac:dyDescent="0.25">
      <c r="D5417" s="1">
        <v>38282</v>
      </c>
      <c r="E5417" s="1">
        <f t="shared" si="692"/>
        <v>38261</v>
      </c>
      <c r="F5417" s="30">
        <f t="shared" si="690"/>
        <v>0</v>
      </c>
      <c r="H5417" s="42">
        <f>IF(DAY(D5417)&gt;14,VLOOKUP(DATE(YEAR(E5417),MONTH(E5417)-1,DAY(1)),'מדדים וריביות'!B:C,2,FALSE),VLOOKUP(DATE(YEAR(E5417),MONTH(E5417)-2,DAY(1)),'מדדים וריביות'!B:C,2,FALSE))</f>
        <v>27520065.931738399</v>
      </c>
      <c r="I5417" s="43">
        <f>'ריבית יומית'!D5411</f>
        <v>1.1264684611300702E-4</v>
      </c>
      <c r="J5417" s="29">
        <f t="shared" si="691"/>
        <v>1.2990261535558065</v>
      </c>
      <c r="L5417">
        <f>VLOOKUP(D5416,'מדדים וריביות'!B:C,2)</f>
        <v>27520065.931738399</v>
      </c>
      <c r="M5417" s="30">
        <f t="shared" si="696"/>
        <v>0</v>
      </c>
      <c r="O5417" s="39">
        <f t="shared" si="693"/>
        <v>0</v>
      </c>
      <c r="P5417" s="39">
        <f t="shared" si="689"/>
        <v>0</v>
      </c>
      <c r="Q5417" s="39">
        <f t="shared" si="694"/>
        <v>0</v>
      </c>
      <c r="R5417" s="41">
        <f t="shared" si="695"/>
        <v>0</v>
      </c>
    </row>
    <row r="5418" spans="4:18" x14ac:dyDescent="0.25">
      <c r="D5418" s="1">
        <v>38283</v>
      </c>
      <c r="E5418" s="1">
        <f t="shared" si="692"/>
        <v>38261</v>
      </c>
      <c r="F5418" s="30">
        <f t="shared" si="690"/>
        <v>0</v>
      </c>
      <c r="H5418" s="42">
        <f>IF(DAY(D5418)&gt;14,VLOOKUP(DATE(YEAR(E5418),MONTH(E5418)-1,DAY(1)),'מדדים וריביות'!B:C,2,FALSE),VLOOKUP(DATE(YEAR(E5418),MONTH(E5418)-2,DAY(1)),'מדדים וריביות'!B:C,2,FALSE))</f>
        <v>27520065.931738399</v>
      </c>
      <c r="I5418" s="43">
        <f>'ריבית יומית'!D5412</f>
        <v>1.1264684611300702E-4</v>
      </c>
      <c r="J5418" s="29">
        <f t="shared" si="691"/>
        <v>1.2988798388384817</v>
      </c>
      <c r="L5418">
        <f>VLOOKUP(D5417,'מדדים וריביות'!B:C,2)</f>
        <v>27520065.931738399</v>
      </c>
      <c r="M5418" s="30">
        <f t="shared" si="696"/>
        <v>0</v>
      </c>
      <c r="O5418" s="39">
        <f t="shared" si="693"/>
        <v>0</v>
      </c>
      <c r="P5418" s="39">
        <f t="shared" si="689"/>
        <v>0</v>
      </c>
      <c r="Q5418" s="39">
        <f t="shared" si="694"/>
        <v>0</v>
      </c>
      <c r="R5418" s="41">
        <f t="shared" si="695"/>
        <v>0</v>
      </c>
    </row>
    <row r="5419" spans="4:18" x14ac:dyDescent="0.25">
      <c r="D5419" s="1">
        <v>38284</v>
      </c>
      <c r="E5419" s="1">
        <f t="shared" si="692"/>
        <v>38261</v>
      </c>
      <c r="F5419" s="30">
        <f t="shared" si="690"/>
        <v>0</v>
      </c>
      <c r="H5419" s="42">
        <f>IF(DAY(D5419)&gt;14,VLOOKUP(DATE(YEAR(E5419),MONTH(E5419)-1,DAY(1)),'מדדים וריביות'!B:C,2,FALSE),VLOOKUP(DATE(YEAR(E5419),MONTH(E5419)-2,DAY(1)),'מדדים וריביות'!B:C,2,FALSE))</f>
        <v>27520065.931738399</v>
      </c>
      <c r="I5419" s="43">
        <f>'ריבית יומית'!D5413</f>
        <v>1.1264684611300702E-4</v>
      </c>
      <c r="J5419" s="29">
        <f t="shared" si="691"/>
        <v>1.2987335406011917</v>
      </c>
      <c r="L5419">
        <f>VLOOKUP(D5418,'מדדים וריביות'!B:C,2)</f>
        <v>27520065.931738399</v>
      </c>
      <c r="M5419" s="30">
        <f t="shared" si="696"/>
        <v>0</v>
      </c>
      <c r="O5419" s="39">
        <f t="shared" si="693"/>
        <v>0</v>
      </c>
      <c r="P5419" s="39">
        <f t="shared" si="689"/>
        <v>0</v>
      </c>
      <c r="Q5419" s="39">
        <f t="shared" si="694"/>
        <v>0</v>
      </c>
      <c r="R5419" s="41">
        <f t="shared" si="695"/>
        <v>0</v>
      </c>
    </row>
    <row r="5420" spans="4:18" x14ac:dyDescent="0.25">
      <c r="D5420" s="1">
        <v>38285</v>
      </c>
      <c r="E5420" s="1">
        <f t="shared" si="692"/>
        <v>38261</v>
      </c>
      <c r="F5420" s="30">
        <f t="shared" si="690"/>
        <v>0</v>
      </c>
      <c r="H5420" s="42">
        <f>IF(DAY(D5420)&gt;14,VLOOKUP(DATE(YEAR(E5420),MONTH(E5420)-1,DAY(1)),'מדדים וריביות'!B:C,2,FALSE),VLOOKUP(DATE(YEAR(E5420),MONTH(E5420)-2,DAY(1)),'מדדים וריביות'!B:C,2,FALSE))</f>
        <v>27520065.931738399</v>
      </c>
      <c r="I5420" s="43">
        <f>'ריבית יומית'!D5414</f>
        <v>1.1264684611300702E-4</v>
      </c>
      <c r="J5420" s="29">
        <f t="shared" si="691"/>
        <v>1.2985872588420806</v>
      </c>
      <c r="L5420">
        <f>VLOOKUP(D5419,'מדדים וריביות'!B:C,2)</f>
        <v>27520065.931738399</v>
      </c>
      <c r="M5420" s="30">
        <f t="shared" si="696"/>
        <v>0</v>
      </c>
      <c r="O5420" s="39">
        <f t="shared" si="693"/>
        <v>0</v>
      </c>
      <c r="P5420" s="39">
        <f t="shared" ref="P5420:P5483" si="697">J5421*G5420-G5420</f>
        <v>0</v>
      </c>
      <c r="Q5420" s="39">
        <f t="shared" si="694"/>
        <v>0</v>
      </c>
      <c r="R5420" s="41">
        <f t="shared" si="695"/>
        <v>0</v>
      </c>
    </row>
    <row r="5421" spans="4:18" x14ac:dyDescent="0.25">
      <c r="D5421" s="1">
        <v>38286</v>
      </c>
      <c r="E5421" s="1">
        <f t="shared" si="692"/>
        <v>38261</v>
      </c>
      <c r="F5421" s="30">
        <f t="shared" si="690"/>
        <v>0</v>
      </c>
      <c r="H5421" s="42">
        <f>IF(DAY(D5421)&gt;14,VLOOKUP(DATE(YEAR(E5421),MONTH(E5421)-1,DAY(1)),'מדדים וריביות'!B:C,2,FALSE),VLOOKUP(DATE(YEAR(E5421),MONTH(E5421)-2,DAY(1)),'מדדים וריביות'!B:C,2,FALSE))</f>
        <v>27520065.931738399</v>
      </c>
      <c r="I5421" s="43">
        <f>'ריבית יומית'!D5415</f>
        <v>1.1264684611300702E-4</v>
      </c>
      <c r="J5421" s="29">
        <f t="shared" si="691"/>
        <v>1.2984409935592922</v>
      </c>
      <c r="L5421">
        <f>VLOOKUP(D5420,'מדדים וריביות'!B:C,2)</f>
        <v>27520065.931738399</v>
      </c>
      <c r="M5421" s="30">
        <f t="shared" si="696"/>
        <v>0</v>
      </c>
      <c r="O5421" s="39">
        <f t="shared" si="693"/>
        <v>0</v>
      </c>
      <c r="P5421" s="39">
        <f t="shared" si="697"/>
        <v>0</v>
      </c>
      <c r="Q5421" s="39">
        <f t="shared" si="694"/>
        <v>0</v>
      </c>
      <c r="R5421" s="41">
        <f t="shared" si="695"/>
        <v>0</v>
      </c>
    </row>
    <row r="5422" spans="4:18" x14ac:dyDescent="0.25">
      <c r="D5422" s="1">
        <v>38287</v>
      </c>
      <c r="E5422" s="1">
        <f t="shared" si="692"/>
        <v>38261</v>
      </c>
      <c r="F5422" s="30">
        <f t="shared" si="690"/>
        <v>0</v>
      </c>
      <c r="H5422" s="42">
        <f>IF(DAY(D5422)&gt;14,VLOOKUP(DATE(YEAR(E5422),MONTH(E5422)-1,DAY(1)),'מדדים וריביות'!B:C,2,FALSE),VLOOKUP(DATE(YEAR(E5422),MONTH(E5422)-2,DAY(1)),'מדדים וריביות'!B:C,2,FALSE))</f>
        <v>27520065.931738399</v>
      </c>
      <c r="I5422" s="43">
        <f>'ריבית יומית'!D5416</f>
        <v>1.1264684611300702E-4</v>
      </c>
      <c r="J5422" s="29">
        <f t="shared" si="691"/>
        <v>1.298294744750971</v>
      </c>
      <c r="L5422">
        <f>VLOOKUP(D5421,'מדדים וריביות'!B:C,2)</f>
        <v>27520065.931738399</v>
      </c>
      <c r="M5422" s="30">
        <f t="shared" si="696"/>
        <v>0</v>
      </c>
      <c r="O5422" s="39">
        <f t="shared" si="693"/>
        <v>0</v>
      </c>
      <c r="P5422" s="39">
        <f t="shared" si="697"/>
        <v>0</v>
      </c>
      <c r="Q5422" s="39">
        <f t="shared" si="694"/>
        <v>0</v>
      </c>
      <c r="R5422" s="41">
        <f t="shared" si="695"/>
        <v>0</v>
      </c>
    </row>
    <row r="5423" spans="4:18" x14ac:dyDescent="0.25">
      <c r="D5423" s="1">
        <v>38288</v>
      </c>
      <c r="E5423" s="1">
        <f t="shared" si="692"/>
        <v>38261</v>
      </c>
      <c r="F5423" s="30">
        <f t="shared" si="690"/>
        <v>0</v>
      </c>
      <c r="H5423" s="42">
        <f>IF(DAY(D5423)&gt;14,VLOOKUP(DATE(YEAR(E5423),MONTH(E5423)-1,DAY(1)),'מדדים וריביות'!B:C,2,FALSE),VLOOKUP(DATE(YEAR(E5423),MONTH(E5423)-2,DAY(1)),'מדדים וריביות'!B:C,2,FALSE))</f>
        <v>27520065.931738399</v>
      </c>
      <c r="I5423" s="43">
        <f>'ריבית יומית'!D5417</f>
        <v>1.1264684611300702E-4</v>
      </c>
      <c r="J5423" s="29">
        <f t="shared" si="691"/>
        <v>1.2981485124152612</v>
      </c>
      <c r="L5423">
        <f>VLOOKUP(D5422,'מדדים וריביות'!B:C,2)</f>
        <v>27520065.931738399</v>
      </c>
      <c r="M5423" s="30">
        <f t="shared" si="696"/>
        <v>0</v>
      </c>
      <c r="O5423" s="39">
        <f t="shared" si="693"/>
        <v>0</v>
      </c>
      <c r="P5423" s="39">
        <f t="shared" si="697"/>
        <v>0</v>
      </c>
      <c r="Q5423" s="39">
        <f t="shared" si="694"/>
        <v>0</v>
      </c>
      <c r="R5423" s="41">
        <f t="shared" si="695"/>
        <v>0</v>
      </c>
    </row>
    <row r="5424" spans="4:18" x14ac:dyDescent="0.25">
      <c r="D5424" s="1">
        <v>38289</v>
      </c>
      <c r="E5424" s="1">
        <f t="shared" si="692"/>
        <v>38261</v>
      </c>
      <c r="F5424" s="30">
        <f t="shared" si="690"/>
        <v>0</v>
      </c>
      <c r="H5424" s="42">
        <f>IF(DAY(D5424)&gt;14,VLOOKUP(DATE(YEAR(E5424),MONTH(E5424)-1,DAY(1)),'מדדים וריביות'!B:C,2,FALSE),VLOOKUP(DATE(YEAR(E5424),MONTH(E5424)-2,DAY(1)),'מדדים וריביות'!B:C,2,FALSE))</f>
        <v>27520065.931738399</v>
      </c>
      <c r="I5424" s="43">
        <f>'ריבית יומית'!D5418</f>
        <v>1.1264684611300702E-4</v>
      </c>
      <c r="J5424" s="29">
        <f t="shared" si="691"/>
        <v>1.2980022965503073</v>
      </c>
      <c r="L5424">
        <f>VLOOKUP(D5423,'מדדים וריביות'!B:C,2)</f>
        <v>27520065.931738399</v>
      </c>
      <c r="M5424" s="30">
        <f t="shared" si="696"/>
        <v>0</v>
      </c>
      <c r="O5424" s="39">
        <f t="shared" si="693"/>
        <v>0</v>
      </c>
      <c r="P5424" s="39">
        <f t="shared" si="697"/>
        <v>0</v>
      </c>
      <c r="Q5424" s="39">
        <f t="shared" si="694"/>
        <v>0</v>
      </c>
      <c r="R5424" s="41">
        <f t="shared" si="695"/>
        <v>0</v>
      </c>
    </row>
    <row r="5425" spans="4:18" x14ac:dyDescent="0.25">
      <c r="D5425" s="1">
        <v>38290</v>
      </c>
      <c r="E5425" s="1">
        <f t="shared" si="692"/>
        <v>38261</v>
      </c>
      <c r="F5425" s="30">
        <f t="shared" si="690"/>
        <v>0</v>
      </c>
      <c r="H5425" s="42">
        <f>IF(DAY(D5425)&gt;14,VLOOKUP(DATE(YEAR(E5425),MONTH(E5425)-1,DAY(1)),'מדדים וריביות'!B:C,2,FALSE),VLOOKUP(DATE(YEAR(E5425),MONTH(E5425)-2,DAY(1)),'מדדים וריביות'!B:C,2,FALSE))</f>
        <v>27520065.931738399</v>
      </c>
      <c r="I5425" s="43">
        <f>'ריבית יומית'!D5419</f>
        <v>1.1264684611300702E-4</v>
      </c>
      <c r="J5425" s="29">
        <f t="shared" si="691"/>
        <v>1.2978560971542543</v>
      </c>
      <c r="L5425">
        <f>VLOOKUP(D5424,'מדדים וריביות'!B:C,2)</f>
        <v>27520065.931738399</v>
      </c>
      <c r="M5425" s="30">
        <f t="shared" si="696"/>
        <v>0</v>
      </c>
      <c r="O5425" s="39">
        <f t="shared" si="693"/>
        <v>0</v>
      </c>
      <c r="P5425" s="39">
        <f t="shared" si="697"/>
        <v>0</v>
      </c>
      <c r="Q5425" s="39">
        <f t="shared" si="694"/>
        <v>0</v>
      </c>
      <c r="R5425" s="41">
        <f t="shared" si="695"/>
        <v>0</v>
      </c>
    </row>
    <row r="5426" spans="4:18" x14ac:dyDescent="0.25">
      <c r="D5426" s="1">
        <v>38291</v>
      </c>
      <c r="E5426" s="1">
        <f t="shared" si="692"/>
        <v>38261</v>
      </c>
      <c r="F5426" s="30">
        <f t="shared" si="690"/>
        <v>0</v>
      </c>
      <c r="H5426" s="42">
        <f>IF(DAY(D5426)&gt;14,VLOOKUP(DATE(YEAR(E5426),MONTH(E5426)-1,DAY(1)),'מדדים וריביות'!B:C,2,FALSE),VLOOKUP(DATE(YEAR(E5426),MONTH(E5426)-2,DAY(1)),'מדדים וריביות'!B:C,2,FALSE))</f>
        <v>27520065.931738399</v>
      </c>
      <c r="I5426" s="43">
        <f>'ריבית יומית'!D5420</f>
        <v>1.1264684611300702E-4</v>
      </c>
      <c r="J5426" s="29">
        <f t="shared" si="691"/>
        <v>1.2977099142252473</v>
      </c>
      <c r="L5426">
        <f>VLOOKUP(D5425,'מדדים וריביות'!B:C,2)</f>
        <v>27520065.931738399</v>
      </c>
      <c r="M5426" s="30">
        <f t="shared" si="696"/>
        <v>0</v>
      </c>
      <c r="O5426" s="39">
        <f t="shared" si="693"/>
        <v>0</v>
      </c>
      <c r="P5426" s="39">
        <f t="shared" si="697"/>
        <v>0</v>
      </c>
      <c r="Q5426" s="39">
        <f t="shared" si="694"/>
        <v>0</v>
      </c>
      <c r="R5426" s="41">
        <f t="shared" si="695"/>
        <v>0</v>
      </c>
    </row>
    <row r="5427" spans="4:18" x14ac:dyDescent="0.25">
      <c r="D5427" s="1">
        <v>38292</v>
      </c>
      <c r="E5427" s="1">
        <f t="shared" si="692"/>
        <v>38292</v>
      </c>
      <c r="F5427" s="30">
        <f t="shared" si="690"/>
        <v>0</v>
      </c>
      <c r="H5427" s="42">
        <f>IF(DAY(D5427)&gt;14,VLOOKUP(DATE(YEAR(E5427),MONTH(E5427)-1,DAY(1)),'מדדים וריביות'!B:C,2,FALSE),VLOOKUP(DATE(YEAR(E5427),MONTH(E5427)-2,DAY(1)),'מדדים וריביות'!B:C,2,FALSE))</f>
        <v>27520065.931738399</v>
      </c>
      <c r="I5427" s="43">
        <f>'ריבית יומית'!D5421</f>
        <v>1.1264684611300702E-4</v>
      </c>
      <c r="J5427" s="29">
        <f t="shared" si="691"/>
        <v>1.2975637477614315</v>
      </c>
      <c r="L5427">
        <f>VLOOKUP(D5426,'מדדים וריביות'!B:C,2)</f>
        <v>27520065.931738399</v>
      </c>
      <c r="M5427" s="30">
        <f t="shared" si="696"/>
        <v>0</v>
      </c>
      <c r="O5427" s="39">
        <f t="shared" si="693"/>
        <v>0</v>
      </c>
      <c r="P5427" s="39">
        <f t="shared" si="697"/>
        <v>0</v>
      </c>
      <c r="Q5427" s="39">
        <f t="shared" si="694"/>
        <v>0</v>
      </c>
      <c r="R5427" s="41">
        <f t="shared" si="695"/>
        <v>0</v>
      </c>
    </row>
    <row r="5428" spans="4:18" x14ac:dyDescent="0.25">
      <c r="D5428" s="1">
        <v>38293</v>
      </c>
      <c r="E5428" s="1">
        <f t="shared" si="692"/>
        <v>38292</v>
      </c>
      <c r="F5428" s="30">
        <f t="shared" si="690"/>
        <v>0</v>
      </c>
      <c r="H5428" s="42">
        <f>IF(DAY(D5428)&gt;14,VLOOKUP(DATE(YEAR(E5428),MONTH(E5428)-1,DAY(1)),'מדדים וריביות'!B:C,2,FALSE),VLOOKUP(DATE(YEAR(E5428),MONTH(E5428)-2,DAY(1)),'מדדים וריביות'!B:C,2,FALSE))</f>
        <v>27520065.931738399</v>
      </c>
      <c r="I5428" s="43">
        <f>'ריבית יומית'!D5422</f>
        <v>1.1264684611300702E-4</v>
      </c>
      <c r="J5428" s="29">
        <f t="shared" si="691"/>
        <v>1.2974175977609521</v>
      </c>
      <c r="L5428">
        <f>VLOOKUP(D5427,'מדדים וריביות'!B:C,2)</f>
        <v>27492710.001388699</v>
      </c>
      <c r="M5428" s="30">
        <f t="shared" si="696"/>
        <v>0</v>
      </c>
      <c r="O5428" s="39">
        <f t="shared" si="693"/>
        <v>0</v>
      </c>
      <c r="P5428" s="39">
        <f t="shared" si="697"/>
        <v>0</v>
      </c>
      <c r="Q5428" s="39">
        <f t="shared" si="694"/>
        <v>0</v>
      </c>
      <c r="R5428" s="41">
        <f t="shared" si="695"/>
        <v>0</v>
      </c>
    </row>
    <row r="5429" spans="4:18" x14ac:dyDescent="0.25">
      <c r="D5429" s="1">
        <v>38294</v>
      </c>
      <c r="E5429" s="1">
        <f t="shared" si="692"/>
        <v>38292</v>
      </c>
      <c r="F5429" s="30">
        <f t="shared" si="690"/>
        <v>0</v>
      </c>
      <c r="H5429" s="42">
        <f>IF(DAY(D5429)&gt;14,VLOOKUP(DATE(YEAR(E5429),MONTH(E5429)-1,DAY(1)),'מדדים וריביות'!B:C,2,FALSE),VLOOKUP(DATE(YEAR(E5429),MONTH(E5429)-2,DAY(1)),'מדדים וריביות'!B:C,2,FALSE))</f>
        <v>27520065.931738399</v>
      </c>
      <c r="I5429" s="43">
        <f>'ריבית יומית'!D5423</f>
        <v>1.1264684611300702E-4</v>
      </c>
      <c r="J5429" s="29">
        <f t="shared" si="691"/>
        <v>1.2972714642219552</v>
      </c>
      <c r="L5429">
        <f>VLOOKUP(D5428,'מדדים וריביות'!B:C,2)</f>
        <v>27492710.001388699</v>
      </c>
      <c r="M5429" s="30">
        <f t="shared" si="696"/>
        <v>0</v>
      </c>
      <c r="O5429" s="39">
        <f t="shared" si="693"/>
        <v>0</v>
      </c>
      <c r="P5429" s="39">
        <f t="shared" si="697"/>
        <v>0</v>
      </c>
      <c r="Q5429" s="39">
        <f t="shared" si="694"/>
        <v>0</v>
      </c>
      <c r="R5429" s="41">
        <f t="shared" si="695"/>
        <v>0</v>
      </c>
    </row>
    <row r="5430" spans="4:18" x14ac:dyDescent="0.25">
      <c r="D5430" s="1">
        <v>38295</v>
      </c>
      <c r="E5430" s="1">
        <f t="shared" si="692"/>
        <v>38292</v>
      </c>
      <c r="F5430" s="30">
        <f t="shared" si="690"/>
        <v>0</v>
      </c>
      <c r="H5430" s="42">
        <f>IF(DAY(D5430)&gt;14,VLOOKUP(DATE(YEAR(E5430),MONTH(E5430)-1,DAY(1)),'מדדים וריביות'!B:C,2,FALSE),VLOOKUP(DATE(YEAR(E5430),MONTH(E5430)-2,DAY(1)),'מדדים וריביות'!B:C,2,FALSE))</f>
        <v>27520065.931738399</v>
      </c>
      <c r="I5430" s="43">
        <f>'ריבית יומית'!D5424</f>
        <v>1.1264684611300702E-4</v>
      </c>
      <c r="J5430" s="29">
        <f t="shared" si="691"/>
        <v>1.2971253471425863</v>
      </c>
      <c r="L5430">
        <f>VLOOKUP(D5429,'מדדים וריביות'!B:C,2)</f>
        <v>27492710.001388699</v>
      </c>
      <c r="M5430" s="30">
        <f t="shared" si="696"/>
        <v>0</v>
      </c>
      <c r="O5430" s="39">
        <f t="shared" si="693"/>
        <v>0</v>
      </c>
      <c r="P5430" s="39">
        <f t="shared" si="697"/>
        <v>0</v>
      </c>
      <c r="Q5430" s="39">
        <f t="shared" si="694"/>
        <v>0</v>
      </c>
      <c r="R5430" s="41">
        <f t="shared" si="695"/>
        <v>0</v>
      </c>
    </row>
    <row r="5431" spans="4:18" x14ac:dyDescent="0.25">
      <c r="D5431" s="1">
        <v>38296</v>
      </c>
      <c r="E5431" s="1">
        <f t="shared" si="692"/>
        <v>38292</v>
      </c>
      <c r="F5431" s="30">
        <f t="shared" si="690"/>
        <v>0</v>
      </c>
      <c r="H5431" s="42">
        <f>IF(DAY(D5431)&gt;14,VLOOKUP(DATE(YEAR(E5431),MONTH(E5431)-1,DAY(1)),'מדדים וריביות'!B:C,2,FALSE),VLOOKUP(DATE(YEAR(E5431),MONTH(E5431)-2,DAY(1)),'מדדים וריביות'!B:C,2,FALSE))</f>
        <v>27520065.931738399</v>
      </c>
      <c r="I5431" s="43">
        <f>'ריבית יומית'!D5425</f>
        <v>1.1264684611300702E-4</v>
      </c>
      <c r="J5431" s="29">
        <f t="shared" si="691"/>
        <v>1.2969792465209917</v>
      </c>
      <c r="L5431">
        <f>VLOOKUP(D5430,'מדדים וריביות'!B:C,2)</f>
        <v>27492710.001388699</v>
      </c>
      <c r="M5431" s="30">
        <f t="shared" si="696"/>
        <v>0</v>
      </c>
      <c r="O5431" s="39">
        <f t="shared" si="693"/>
        <v>0</v>
      </c>
      <c r="P5431" s="39">
        <f t="shared" si="697"/>
        <v>0</v>
      </c>
      <c r="Q5431" s="39">
        <f t="shared" si="694"/>
        <v>0</v>
      </c>
      <c r="R5431" s="41">
        <f t="shared" si="695"/>
        <v>0</v>
      </c>
    </row>
    <row r="5432" spans="4:18" x14ac:dyDescent="0.25">
      <c r="D5432" s="1">
        <v>38297</v>
      </c>
      <c r="E5432" s="1">
        <f t="shared" si="692"/>
        <v>38292</v>
      </c>
      <c r="F5432" s="30">
        <f t="shared" si="690"/>
        <v>0</v>
      </c>
      <c r="H5432" s="42">
        <f>IF(DAY(D5432)&gt;14,VLOOKUP(DATE(YEAR(E5432),MONTH(E5432)-1,DAY(1)),'מדדים וריביות'!B:C,2,FALSE),VLOOKUP(DATE(YEAR(E5432),MONTH(E5432)-2,DAY(1)),'מדדים וריביות'!B:C,2,FALSE))</f>
        <v>27520065.931738399</v>
      </c>
      <c r="I5432" s="43">
        <f>'ריבית יומית'!D5426</f>
        <v>1.1264684611300702E-4</v>
      </c>
      <c r="J5432" s="29">
        <f t="shared" si="691"/>
        <v>1.2968331623553175</v>
      </c>
      <c r="L5432">
        <f>VLOOKUP(D5431,'מדדים וריביות'!B:C,2)</f>
        <v>27492710.001388699</v>
      </c>
      <c r="M5432" s="30">
        <f t="shared" si="696"/>
        <v>0</v>
      </c>
      <c r="O5432" s="39">
        <f t="shared" si="693"/>
        <v>0</v>
      </c>
      <c r="P5432" s="39">
        <f t="shared" si="697"/>
        <v>0</v>
      </c>
      <c r="Q5432" s="39">
        <f t="shared" si="694"/>
        <v>0</v>
      </c>
      <c r="R5432" s="41">
        <f t="shared" si="695"/>
        <v>0</v>
      </c>
    </row>
    <row r="5433" spans="4:18" x14ac:dyDescent="0.25">
      <c r="D5433" s="1">
        <v>38298</v>
      </c>
      <c r="E5433" s="1">
        <f t="shared" si="692"/>
        <v>38292</v>
      </c>
      <c r="F5433" s="30">
        <f t="shared" si="690"/>
        <v>0</v>
      </c>
      <c r="H5433" s="42">
        <f>IF(DAY(D5433)&gt;14,VLOOKUP(DATE(YEAR(E5433),MONTH(E5433)-1,DAY(1)),'מדדים וריביות'!B:C,2,FALSE),VLOOKUP(DATE(YEAR(E5433),MONTH(E5433)-2,DAY(1)),'מדדים וריביות'!B:C,2,FALSE))</f>
        <v>27520065.931738399</v>
      </c>
      <c r="I5433" s="43">
        <f>'ריבית יומית'!D5427</f>
        <v>1.1264684611300702E-4</v>
      </c>
      <c r="J5433" s="29">
        <f t="shared" si="691"/>
        <v>1.2966870946437106</v>
      </c>
      <c r="L5433">
        <f>VLOOKUP(D5432,'מדדים וריביות'!B:C,2)</f>
        <v>27492710.001388699</v>
      </c>
      <c r="M5433" s="30">
        <f t="shared" si="696"/>
        <v>0</v>
      </c>
      <c r="O5433" s="39">
        <f t="shared" si="693"/>
        <v>0</v>
      </c>
      <c r="P5433" s="39">
        <f t="shared" si="697"/>
        <v>0</v>
      </c>
      <c r="Q5433" s="39">
        <f t="shared" si="694"/>
        <v>0</v>
      </c>
      <c r="R5433" s="41">
        <f t="shared" si="695"/>
        <v>0</v>
      </c>
    </row>
    <row r="5434" spans="4:18" x14ac:dyDescent="0.25">
      <c r="D5434" s="1">
        <v>38299</v>
      </c>
      <c r="E5434" s="1">
        <f t="shared" si="692"/>
        <v>38292</v>
      </c>
      <c r="F5434" s="30">
        <f t="shared" si="690"/>
        <v>0</v>
      </c>
      <c r="H5434" s="42">
        <f>IF(DAY(D5434)&gt;14,VLOOKUP(DATE(YEAR(E5434),MONTH(E5434)-1,DAY(1)),'מדדים וריביות'!B:C,2,FALSE),VLOOKUP(DATE(YEAR(E5434),MONTH(E5434)-2,DAY(1)),'מדדים וריביות'!B:C,2,FALSE))</f>
        <v>27520065.931738399</v>
      </c>
      <c r="I5434" s="43">
        <f>'ריבית יומית'!D5428</f>
        <v>1.1264684611300702E-4</v>
      </c>
      <c r="J5434" s="29">
        <f t="shared" si="691"/>
        <v>1.2965410433843172</v>
      </c>
      <c r="L5434">
        <f>VLOOKUP(D5433,'מדדים וריביות'!B:C,2)</f>
        <v>27492710.001388699</v>
      </c>
      <c r="M5434" s="30">
        <f t="shared" si="696"/>
        <v>0</v>
      </c>
      <c r="O5434" s="39">
        <f t="shared" si="693"/>
        <v>0</v>
      </c>
      <c r="P5434" s="39">
        <f t="shared" si="697"/>
        <v>0</v>
      </c>
      <c r="Q5434" s="39">
        <f t="shared" si="694"/>
        <v>0</v>
      </c>
      <c r="R5434" s="41">
        <f t="shared" si="695"/>
        <v>0</v>
      </c>
    </row>
    <row r="5435" spans="4:18" x14ac:dyDescent="0.25">
      <c r="D5435" s="1">
        <v>38300</v>
      </c>
      <c r="E5435" s="1">
        <f t="shared" si="692"/>
        <v>38292</v>
      </c>
      <c r="F5435" s="30">
        <f t="shared" si="690"/>
        <v>0</v>
      </c>
      <c r="H5435" s="42">
        <f>IF(DAY(D5435)&gt;14,VLOOKUP(DATE(YEAR(E5435),MONTH(E5435)-1,DAY(1)),'מדדים וריביות'!B:C,2,FALSE),VLOOKUP(DATE(YEAR(E5435),MONTH(E5435)-2,DAY(1)),'מדדים וריביות'!B:C,2,FALSE))</f>
        <v>27520065.931738399</v>
      </c>
      <c r="I5435" s="43">
        <f>'ריבית יומית'!D5429</f>
        <v>1.1264684611300702E-4</v>
      </c>
      <c r="J5435" s="29">
        <f t="shared" si="691"/>
        <v>1.2963950085752844</v>
      </c>
      <c r="L5435">
        <f>VLOOKUP(D5434,'מדדים וריביות'!B:C,2)</f>
        <v>27492710.001388699</v>
      </c>
      <c r="M5435" s="30">
        <f t="shared" si="696"/>
        <v>0</v>
      </c>
      <c r="O5435" s="39">
        <f t="shared" si="693"/>
        <v>0</v>
      </c>
      <c r="P5435" s="39">
        <f t="shared" si="697"/>
        <v>0</v>
      </c>
      <c r="Q5435" s="39">
        <f t="shared" si="694"/>
        <v>0</v>
      </c>
      <c r="R5435" s="41">
        <f t="shared" si="695"/>
        <v>0</v>
      </c>
    </row>
    <row r="5436" spans="4:18" x14ac:dyDescent="0.25">
      <c r="D5436" s="1">
        <v>38301</v>
      </c>
      <c r="E5436" s="1">
        <f t="shared" si="692"/>
        <v>38292</v>
      </c>
      <c r="F5436" s="30">
        <f t="shared" si="690"/>
        <v>0</v>
      </c>
      <c r="H5436" s="42">
        <f>IF(DAY(D5436)&gt;14,VLOOKUP(DATE(YEAR(E5436),MONTH(E5436)-1,DAY(1)),'מדדים וריביות'!B:C,2,FALSE),VLOOKUP(DATE(YEAR(E5436),MONTH(E5436)-2,DAY(1)),'מדדים וריביות'!B:C,2,FALSE))</f>
        <v>27520065.931738399</v>
      </c>
      <c r="I5436" s="43">
        <f>'ריבית יומית'!D5430</f>
        <v>1.1264684611300702E-4</v>
      </c>
      <c r="J5436" s="29">
        <f t="shared" si="691"/>
        <v>1.2962489902147596</v>
      </c>
      <c r="L5436">
        <f>VLOOKUP(D5435,'מדדים וריביות'!B:C,2)</f>
        <v>27492710.001388699</v>
      </c>
      <c r="M5436" s="30">
        <f t="shared" si="696"/>
        <v>0</v>
      </c>
      <c r="O5436" s="39">
        <f t="shared" si="693"/>
        <v>0</v>
      </c>
      <c r="P5436" s="39">
        <f t="shared" si="697"/>
        <v>0</v>
      </c>
      <c r="Q5436" s="39">
        <f t="shared" si="694"/>
        <v>0</v>
      </c>
      <c r="R5436" s="41">
        <f t="shared" si="695"/>
        <v>0</v>
      </c>
    </row>
    <row r="5437" spans="4:18" x14ac:dyDescent="0.25">
      <c r="D5437" s="1">
        <v>38302</v>
      </c>
      <c r="E5437" s="1">
        <f t="shared" si="692"/>
        <v>38292</v>
      </c>
      <c r="F5437" s="30">
        <f t="shared" si="690"/>
        <v>0</v>
      </c>
      <c r="H5437" s="42">
        <f>IF(DAY(D5437)&gt;14,VLOOKUP(DATE(YEAR(E5437),MONTH(E5437)-1,DAY(1)),'מדדים וריביות'!B:C,2,FALSE),VLOOKUP(DATE(YEAR(E5437),MONTH(E5437)-2,DAY(1)),'מדדים וריביות'!B:C,2,FALSE))</f>
        <v>27520065.931738399</v>
      </c>
      <c r="I5437" s="43">
        <f>'ריבית יומית'!D5431</f>
        <v>1.1264684611300702E-4</v>
      </c>
      <c r="J5437" s="29">
        <f t="shared" si="691"/>
        <v>1.2961029883008899</v>
      </c>
      <c r="L5437">
        <f>VLOOKUP(D5436,'מדדים וריביות'!B:C,2)</f>
        <v>27492710.001388699</v>
      </c>
      <c r="M5437" s="30">
        <f t="shared" si="696"/>
        <v>0</v>
      </c>
      <c r="O5437" s="39">
        <f t="shared" si="693"/>
        <v>0</v>
      </c>
      <c r="P5437" s="39">
        <f t="shared" si="697"/>
        <v>0</v>
      </c>
      <c r="Q5437" s="39">
        <f t="shared" si="694"/>
        <v>0</v>
      </c>
      <c r="R5437" s="41">
        <f t="shared" si="695"/>
        <v>0</v>
      </c>
    </row>
    <row r="5438" spans="4:18" x14ac:dyDescent="0.25">
      <c r="D5438" s="1">
        <v>38303</v>
      </c>
      <c r="E5438" s="1">
        <f t="shared" si="692"/>
        <v>38292</v>
      </c>
      <c r="F5438" s="30">
        <f t="shared" si="690"/>
        <v>0</v>
      </c>
      <c r="H5438" s="42">
        <f>IF(DAY(D5438)&gt;14,VLOOKUP(DATE(YEAR(E5438),MONTH(E5438)-1,DAY(1)),'מדדים וריביות'!B:C,2,FALSE),VLOOKUP(DATE(YEAR(E5438),MONTH(E5438)-2,DAY(1)),'מדדים וריביות'!B:C,2,FALSE))</f>
        <v>27520065.931738399</v>
      </c>
      <c r="I5438" s="43">
        <f>'ריבית יומית'!D5432</f>
        <v>1.1264684611300702E-4</v>
      </c>
      <c r="J5438" s="29">
        <f t="shared" si="691"/>
        <v>1.2959570028318228</v>
      </c>
      <c r="L5438">
        <f>VLOOKUP(D5437,'מדדים וריביות'!B:C,2)</f>
        <v>27492710.001388699</v>
      </c>
      <c r="M5438" s="30">
        <f t="shared" si="696"/>
        <v>0</v>
      </c>
      <c r="O5438" s="39">
        <f t="shared" si="693"/>
        <v>0</v>
      </c>
      <c r="P5438" s="39">
        <f t="shared" si="697"/>
        <v>0</v>
      </c>
      <c r="Q5438" s="39">
        <f t="shared" si="694"/>
        <v>0</v>
      </c>
      <c r="R5438" s="41">
        <f t="shared" si="695"/>
        <v>0</v>
      </c>
    </row>
    <row r="5439" spans="4:18" x14ac:dyDescent="0.25">
      <c r="D5439" s="1">
        <v>38304</v>
      </c>
      <c r="E5439" s="1">
        <f t="shared" si="692"/>
        <v>38292</v>
      </c>
      <c r="F5439" s="30">
        <f t="shared" si="690"/>
        <v>0</v>
      </c>
      <c r="H5439" s="42">
        <f>IF(DAY(D5439)&gt;14,VLOOKUP(DATE(YEAR(E5439),MONTH(E5439)-1,DAY(1)),'מדדים וריביות'!B:C,2,FALSE),VLOOKUP(DATE(YEAR(E5439),MONTH(E5439)-2,DAY(1)),'מדדים וריביות'!B:C,2,FALSE))</f>
        <v>27520065.931738399</v>
      </c>
      <c r="I5439" s="43">
        <f>'ריבית יומית'!D5433</f>
        <v>1.1264684611300702E-4</v>
      </c>
      <c r="J5439" s="29">
        <f t="shared" si="691"/>
        <v>1.2958110338057061</v>
      </c>
      <c r="L5439">
        <f>VLOOKUP(D5438,'מדדים וריביות'!B:C,2)</f>
        <v>27492710.001388699</v>
      </c>
      <c r="M5439" s="30">
        <f t="shared" si="696"/>
        <v>0</v>
      </c>
      <c r="O5439" s="39">
        <f t="shared" si="693"/>
        <v>0</v>
      </c>
      <c r="P5439" s="39">
        <f t="shared" si="697"/>
        <v>0</v>
      </c>
      <c r="Q5439" s="39">
        <f t="shared" si="694"/>
        <v>0</v>
      </c>
      <c r="R5439" s="41">
        <f t="shared" si="695"/>
        <v>0</v>
      </c>
    </row>
    <row r="5440" spans="4:18" x14ac:dyDescent="0.25">
      <c r="D5440" s="1">
        <v>38305</v>
      </c>
      <c r="E5440" s="1">
        <f t="shared" si="692"/>
        <v>38292</v>
      </c>
      <c r="F5440" s="30">
        <f t="shared" ref="F5440:F5503" si="698">M5439</f>
        <v>0</v>
      </c>
      <c r="H5440" s="42">
        <f>IF(DAY(D5440)&gt;14,VLOOKUP(DATE(YEAR(E5440),MONTH(E5440)-1,DAY(1)),'מדדים וריביות'!B:C,2,FALSE),VLOOKUP(DATE(YEAR(E5440),MONTH(E5440)-2,DAY(1)),'מדדים וריביות'!B:C,2,FALSE))</f>
        <v>27520065.931738399</v>
      </c>
      <c r="I5440" s="43">
        <f>'ריבית יומית'!D5434</f>
        <v>1.1264684611300702E-4</v>
      </c>
      <c r="J5440" s="29">
        <f t="shared" si="691"/>
        <v>1.2956650812206878</v>
      </c>
      <c r="L5440">
        <f>VLOOKUP(D5439,'מדדים וריביות'!B:C,2)</f>
        <v>27492710.001388699</v>
      </c>
      <c r="M5440" s="30">
        <f t="shared" si="696"/>
        <v>0</v>
      </c>
      <c r="O5440" s="39">
        <f t="shared" si="693"/>
        <v>0</v>
      </c>
      <c r="P5440" s="39">
        <f t="shared" si="697"/>
        <v>0</v>
      </c>
      <c r="Q5440" s="39">
        <f t="shared" si="694"/>
        <v>0</v>
      </c>
      <c r="R5440" s="41">
        <f t="shared" si="695"/>
        <v>0</v>
      </c>
    </row>
    <row r="5441" spans="4:18" x14ac:dyDescent="0.25">
      <c r="D5441" s="1">
        <v>38306</v>
      </c>
      <c r="E5441" s="1">
        <f t="shared" si="692"/>
        <v>38292</v>
      </c>
      <c r="F5441" s="30">
        <f t="shared" si="698"/>
        <v>0</v>
      </c>
      <c r="H5441" s="42">
        <f>IF(DAY(D5441)&gt;14,VLOOKUP(DATE(YEAR(E5441),MONTH(E5441)-1,DAY(1)),'מדדים וריביות'!B:C,2,FALSE),VLOOKUP(DATE(YEAR(E5441),MONTH(E5441)-2,DAY(1)),'מדדים וריביות'!B:C,2,FALSE))</f>
        <v>27520065.931738399</v>
      </c>
      <c r="I5441" s="43">
        <f>'ריבית יומית'!D5435</f>
        <v>1.1264684611300702E-4</v>
      </c>
      <c r="J5441" s="29">
        <f t="shared" si="691"/>
        <v>1.2955191450749162</v>
      </c>
      <c r="L5441">
        <f>VLOOKUP(D5440,'מדדים וריביות'!B:C,2)</f>
        <v>27492710.001388699</v>
      </c>
      <c r="M5441" s="30">
        <f t="shared" si="696"/>
        <v>0</v>
      </c>
      <c r="O5441" s="39">
        <f t="shared" si="693"/>
        <v>0</v>
      </c>
      <c r="P5441" s="39">
        <f t="shared" si="697"/>
        <v>0</v>
      </c>
      <c r="Q5441" s="39">
        <f t="shared" si="694"/>
        <v>0</v>
      </c>
      <c r="R5441" s="41">
        <f t="shared" si="695"/>
        <v>0</v>
      </c>
    </row>
    <row r="5442" spans="4:18" x14ac:dyDescent="0.25">
      <c r="D5442" s="1">
        <v>38307</v>
      </c>
      <c r="E5442" s="1">
        <f t="shared" si="692"/>
        <v>38292</v>
      </c>
      <c r="F5442" s="30">
        <f t="shared" si="698"/>
        <v>0</v>
      </c>
      <c r="H5442" s="42">
        <f>IF(DAY(D5442)&gt;14,VLOOKUP(DATE(YEAR(E5442),MONTH(E5442)-1,DAY(1)),'מדדים וריביות'!B:C,2,FALSE),VLOOKUP(DATE(YEAR(E5442),MONTH(E5442)-2,DAY(1)),'מדדים וריביות'!B:C,2,FALSE))</f>
        <v>27520065.931738399</v>
      </c>
      <c r="I5442" s="43">
        <f>'ריבית יומית'!D5436</f>
        <v>1.1264684611300702E-4</v>
      </c>
      <c r="J5442" s="29">
        <f t="shared" si="691"/>
        <v>1.2953732253665393</v>
      </c>
      <c r="L5442">
        <f>VLOOKUP(D5441,'מדדים וריביות'!B:C,2)</f>
        <v>27492710.001388699</v>
      </c>
      <c r="M5442" s="30">
        <f t="shared" si="696"/>
        <v>0</v>
      </c>
      <c r="O5442" s="39">
        <f t="shared" si="693"/>
        <v>0</v>
      </c>
      <c r="P5442" s="39">
        <f t="shared" si="697"/>
        <v>0</v>
      </c>
      <c r="Q5442" s="39">
        <f t="shared" si="694"/>
        <v>0</v>
      </c>
      <c r="R5442" s="41">
        <f t="shared" si="695"/>
        <v>0</v>
      </c>
    </row>
    <row r="5443" spans="4:18" x14ac:dyDescent="0.25">
      <c r="D5443" s="1">
        <v>38308</v>
      </c>
      <c r="E5443" s="1">
        <f t="shared" si="692"/>
        <v>38292</v>
      </c>
      <c r="F5443" s="30">
        <f t="shared" si="698"/>
        <v>0</v>
      </c>
      <c r="H5443" s="42">
        <f>IF(DAY(D5443)&gt;14,VLOOKUP(DATE(YEAR(E5443),MONTH(E5443)-1,DAY(1)),'מדדים וריביות'!B:C,2,FALSE),VLOOKUP(DATE(YEAR(E5443),MONTH(E5443)-2,DAY(1)),'מדדים וריביות'!B:C,2,FALSE))</f>
        <v>27520065.931738399</v>
      </c>
      <c r="I5443" s="43">
        <f>'ריבית יומית'!D5437</f>
        <v>1.1264684611300702E-4</v>
      </c>
      <c r="J5443" s="29">
        <f t="shared" si="691"/>
        <v>1.2952273220937061</v>
      </c>
      <c r="L5443">
        <f>VLOOKUP(D5442,'מדדים וריביות'!B:C,2)</f>
        <v>27492710.001388699</v>
      </c>
      <c r="M5443" s="30">
        <f t="shared" si="696"/>
        <v>0</v>
      </c>
      <c r="O5443" s="39">
        <f t="shared" si="693"/>
        <v>0</v>
      </c>
      <c r="P5443" s="39">
        <f t="shared" si="697"/>
        <v>0</v>
      </c>
      <c r="Q5443" s="39">
        <f t="shared" si="694"/>
        <v>0</v>
      </c>
      <c r="R5443" s="41">
        <f t="shared" si="695"/>
        <v>0</v>
      </c>
    </row>
    <row r="5444" spans="4:18" x14ac:dyDescent="0.25">
      <c r="D5444" s="1">
        <v>38309</v>
      </c>
      <c r="E5444" s="1">
        <f t="shared" si="692"/>
        <v>38292</v>
      </c>
      <c r="F5444" s="30">
        <f t="shared" si="698"/>
        <v>0</v>
      </c>
      <c r="H5444" s="42">
        <f>IF(DAY(D5444)&gt;14,VLOOKUP(DATE(YEAR(E5444),MONTH(E5444)-1,DAY(1)),'מדדים וריביות'!B:C,2,FALSE),VLOOKUP(DATE(YEAR(E5444),MONTH(E5444)-2,DAY(1)),'מדדים וריביות'!B:C,2,FALSE))</f>
        <v>27520065.931738399</v>
      </c>
      <c r="I5444" s="43">
        <f>'ריבית יומית'!D5438</f>
        <v>1.1264684611300702E-4</v>
      </c>
      <c r="J5444" s="29">
        <f t="shared" si="691"/>
        <v>1.2950814352545652</v>
      </c>
      <c r="L5444">
        <f>VLOOKUP(D5443,'מדדים וריביות'!B:C,2)</f>
        <v>27492710.001388699</v>
      </c>
      <c r="M5444" s="30">
        <f t="shared" si="696"/>
        <v>0</v>
      </c>
      <c r="O5444" s="39">
        <f t="shared" si="693"/>
        <v>0</v>
      </c>
      <c r="P5444" s="39">
        <f t="shared" si="697"/>
        <v>0</v>
      </c>
      <c r="Q5444" s="39">
        <f t="shared" si="694"/>
        <v>0</v>
      </c>
      <c r="R5444" s="41">
        <f t="shared" si="695"/>
        <v>0</v>
      </c>
    </row>
    <row r="5445" spans="4:18" x14ac:dyDescent="0.25">
      <c r="D5445" s="1">
        <v>38310</v>
      </c>
      <c r="E5445" s="1">
        <f t="shared" si="692"/>
        <v>38292</v>
      </c>
      <c r="F5445" s="30">
        <f t="shared" si="698"/>
        <v>0</v>
      </c>
      <c r="H5445" s="42">
        <f>IF(DAY(D5445)&gt;14,VLOOKUP(DATE(YEAR(E5445),MONTH(E5445)-1,DAY(1)),'מדדים וריביות'!B:C,2,FALSE),VLOOKUP(DATE(YEAR(E5445),MONTH(E5445)-2,DAY(1)),'מדדים וריביות'!B:C,2,FALSE))</f>
        <v>27520065.931738399</v>
      </c>
      <c r="I5445" s="43">
        <f>'ריבית יומית'!D5439</f>
        <v>1.1264684611300702E-4</v>
      </c>
      <c r="J5445" s="29">
        <f t="shared" si="691"/>
        <v>1.2949355648472656</v>
      </c>
      <c r="L5445">
        <f>VLOOKUP(D5444,'מדדים וריביות'!B:C,2)</f>
        <v>27492710.001388699</v>
      </c>
      <c r="M5445" s="30">
        <f t="shared" si="696"/>
        <v>0</v>
      </c>
      <c r="O5445" s="39">
        <f t="shared" si="693"/>
        <v>0</v>
      </c>
      <c r="P5445" s="39">
        <f t="shared" si="697"/>
        <v>0</v>
      </c>
      <c r="Q5445" s="39">
        <f t="shared" si="694"/>
        <v>0</v>
      </c>
      <c r="R5445" s="41">
        <f t="shared" si="695"/>
        <v>0</v>
      </c>
    </row>
    <row r="5446" spans="4:18" x14ac:dyDescent="0.25">
      <c r="D5446" s="1">
        <v>38311</v>
      </c>
      <c r="E5446" s="1">
        <f t="shared" si="692"/>
        <v>38292</v>
      </c>
      <c r="F5446" s="30">
        <f t="shared" si="698"/>
        <v>0</v>
      </c>
      <c r="H5446" s="42">
        <f>IF(DAY(D5446)&gt;14,VLOOKUP(DATE(YEAR(E5446),MONTH(E5446)-1,DAY(1)),'מדדים וריביות'!B:C,2,FALSE),VLOOKUP(DATE(YEAR(E5446),MONTH(E5446)-2,DAY(1)),'מדדים וריביות'!B:C,2,FALSE))</f>
        <v>27520065.931738399</v>
      </c>
      <c r="I5446" s="43">
        <f>'ריבית יומית'!D5440</f>
        <v>1.1264684611300702E-4</v>
      </c>
      <c r="J5446" s="29">
        <f t="shared" si="691"/>
        <v>1.2947897108699564</v>
      </c>
      <c r="L5446">
        <f>VLOOKUP(D5445,'מדדים וריביות'!B:C,2)</f>
        <v>27492710.001388699</v>
      </c>
      <c r="M5446" s="30">
        <f t="shared" si="696"/>
        <v>0</v>
      </c>
      <c r="O5446" s="39">
        <f t="shared" si="693"/>
        <v>0</v>
      </c>
      <c r="P5446" s="39">
        <f t="shared" si="697"/>
        <v>0</v>
      </c>
      <c r="Q5446" s="39">
        <f t="shared" si="694"/>
        <v>0</v>
      </c>
      <c r="R5446" s="41">
        <f t="shared" si="695"/>
        <v>0</v>
      </c>
    </row>
    <row r="5447" spans="4:18" x14ac:dyDescent="0.25">
      <c r="D5447" s="1">
        <v>38312</v>
      </c>
      <c r="E5447" s="1">
        <f t="shared" si="692"/>
        <v>38292</v>
      </c>
      <c r="F5447" s="30">
        <f t="shared" si="698"/>
        <v>0</v>
      </c>
      <c r="H5447" s="42">
        <f>IF(DAY(D5447)&gt;14,VLOOKUP(DATE(YEAR(E5447),MONTH(E5447)-1,DAY(1)),'מדדים וריביות'!B:C,2,FALSE),VLOOKUP(DATE(YEAR(E5447),MONTH(E5447)-2,DAY(1)),'מדדים וריביות'!B:C,2,FALSE))</f>
        <v>27520065.931738399</v>
      </c>
      <c r="I5447" s="43">
        <f>'ריבית יומית'!D5441</f>
        <v>1.1264684611300702E-4</v>
      </c>
      <c r="J5447" s="29">
        <f t="shared" si="691"/>
        <v>1.2946438733207872</v>
      </c>
      <c r="L5447">
        <f>VLOOKUP(D5446,'מדדים וריביות'!B:C,2)</f>
        <v>27492710.001388699</v>
      </c>
      <c r="M5447" s="30">
        <f t="shared" si="696"/>
        <v>0</v>
      </c>
      <c r="O5447" s="39">
        <f t="shared" si="693"/>
        <v>0</v>
      </c>
      <c r="P5447" s="39">
        <f t="shared" si="697"/>
        <v>0</v>
      </c>
      <c r="Q5447" s="39">
        <f t="shared" si="694"/>
        <v>0</v>
      </c>
      <c r="R5447" s="41">
        <f t="shared" si="695"/>
        <v>0</v>
      </c>
    </row>
    <row r="5448" spans="4:18" x14ac:dyDescent="0.25">
      <c r="D5448" s="1">
        <v>38313</v>
      </c>
      <c r="E5448" s="1">
        <f t="shared" si="692"/>
        <v>38292</v>
      </c>
      <c r="F5448" s="30">
        <f t="shared" si="698"/>
        <v>0</v>
      </c>
      <c r="H5448" s="42">
        <f>IF(DAY(D5448)&gt;14,VLOOKUP(DATE(YEAR(E5448),MONTH(E5448)-1,DAY(1)),'מדדים וריביות'!B:C,2,FALSE),VLOOKUP(DATE(YEAR(E5448),MONTH(E5448)-2,DAY(1)),'מדדים וריביות'!B:C,2,FALSE))</f>
        <v>27520065.931738399</v>
      </c>
      <c r="I5448" s="43">
        <f>'ריבית יומית'!D5442</f>
        <v>1.1264684611300702E-4</v>
      </c>
      <c r="J5448" s="29">
        <f t="shared" si="691"/>
        <v>1.2944980521979077</v>
      </c>
      <c r="L5448">
        <f>VLOOKUP(D5447,'מדדים וריביות'!B:C,2)</f>
        <v>27492710.001388699</v>
      </c>
      <c r="M5448" s="30">
        <f t="shared" si="696"/>
        <v>0</v>
      </c>
      <c r="O5448" s="39">
        <f t="shared" si="693"/>
        <v>0</v>
      </c>
      <c r="P5448" s="39">
        <f t="shared" si="697"/>
        <v>0</v>
      </c>
      <c r="Q5448" s="39">
        <f t="shared" si="694"/>
        <v>0</v>
      </c>
      <c r="R5448" s="41">
        <f t="shared" si="695"/>
        <v>0</v>
      </c>
    </row>
    <row r="5449" spans="4:18" x14ac:dyDescent="0.25">
      <c r="D5449" s="1">
        <v>38314</v>
      </c>
      <c r="E5449" s="1">
        <f t="shared" si="692"/>
        <v>38292</v>
      </c>
      <c r="F5449" s="30">
        <f t="shared" si="698"/>
        <v>0</v>
      </c>
      <c r="H5449" s="42">
        <f>IF(DAY(D5449)&gt;14,VLOOKUP(DATE(YEAR(E5449),MONTH(E5449)-1,DAY(1)),'מדדים וריביות'!B:C,2,FALSE),VLOOKUP(DATE(YEAR(E5449),MONTH(E5449)-2,DAY(1)),'מדדים וריביות'!B:C,2,FALSE))</f>
        <v>27520065.931738399</v>
      </c>
      <c r="I5449" s="43">
        <f>'ריבית יומית'!D5443</f>
        <v>1.1264684611300702E-4</v>
      </c>
      <c r="J5449" s="29">
        <f t="shared" ref="J5449:J5512" si="699">J5450*(1+I5449)</f>
        <v>1.2943522474994675</v>
      </c>
      <c r="L5449">
        <f>VLOOKUP(D5448,'מדדים וריביות'!B:C,2)</f>
        <v>27492710.001388699</v>
      </c>
      <c r="M5449" s="30">
        <f t="shared" si="696"/>
        <v>0</v>
      </c>
      <c r="O5449" s="39">
        <f t="shared" si="693"/>
        <v>0</v>
      </c>
      <c r="P5449" s="39">
        <f t="shared" si="697"/>
        <v>0</v>
      </c>
      <c r="Q5449" s="39">
        <f t="shared" si="694"/>
        <v>0</v>
      </c>
      <c r="R5449" s="41">
        <f t="shared" si="695"/>
        <v>0</v>
      </c>
    </row>
    <row r="5450" spans="4:18" x14ac:dyDescent="0.25">
      <c r="D5450" s="1">
        <v>38315</v>
      </c>
      <c r="E5450" s="1">
        <f t="shared" ref="E5450:E5513" si="700">DATE(YEAR(D5450),MONTH(D5450),DAY(1))</f>
        <v>38292</v>
      </c>
      <c r="F5450" s="30">
        <f t="shared" si="698"/>
        <v>0</v>
      </c>
      <c r="H5450" s="42">
        <f>IF(DAY(D5450)&gt;14,VLOOKUP(DATE(YEAR(E5450),MONTH(E5450)-1,DAY(1)),'מדדים וריביות'!B:C,2,FALSE),VLOOKUP(DATE(YEAR(E5450),MONTH(E5450)-2,DAY(1)),'מדדים וריביות'!B:C,2,FALSE))</f>
        <v>27520065.931738399</v>
      </c>
      <c r="I5450" s="43">
        <f>'ריבית יומית'!D5444</f>
        <v>1.1264684611300702E-4</v>
      </c>
      <c r="J5450" s="29">
        <f t="shared" si="699"/>
        <v>1.2942064592236169</v>
      </c>
      <c r="L5450">
        <f>VLOOKUP(D5449,'מדדים וריביות'!B:C,2)</f>
        <v>27492710.001388699</v>
      </c>
      <c r="M5450" s="30">
        <f t="shared" si="696"/>
        <v>0</v>
      </c>
      <c r="O5450" s="39">
        <f t="shared" ref="O5450:O5513" si="701">$D$4/H5450*G5450-G5450</f>
        <v>0</v>
      </c>
      <c r="P5450" s="39">
        <f t="shared" si="697"/>
        <v>0</v>
      </c>
      <c r="Q5450" s="39">
        <f t="shared" ref="Q5450:Q5513" si="702">$D$4/H5450*P5450-P5450</f>
        <v>0</v>
      </c>
      <c r="R5450" s="41">
        <f t="shared" ref="R5450:R5513" si="703">SUM(O5450:Q5450)</f>
        <v>0</v>
      </c>
    </row>
    <row r="5451" spans="4:18" x14ac:dyDescent="0.25">
      <c r="D5451" s="1">
        <v>38316</v>
      </c>
      <c r="E5451" s="1">
        <f t="shared" si="700"/>
        <v>38292</v>
      </c>
      <c r="F5451" s="30">
        <f t="shared" si="698"/>
        <v>0</v>
      </c>
      <c r="H5451" s="42">
        <f>IF(DAY(D5451)&gt;14,VLOOKUP(DATE(YEAR(E5451),MONTH(E5451)-1,DAY(1)),'מדדים וריביות'!B:C,2,FALSE),VLOOKUP(DATE(YEAR(E5451),MONTH(E5451)-2,DAY(1)),'מדדים וריביות'!B:C,2,FALSE))</f>
        <v>27520065.931738399</v>
      </c>
      <c r="I5451" s="43">
        <f>'ריבית יומית'!D5445</f>
        <v>1.1264684611300702E-4</v>
      </c>
      <c r="J5451" s="29">
        <f t="shared" si="699"/>
        <v>1.2940606873685059</v>
      </c>
      <c r="L5451">
        <f>VLOOKUP(D5450,'מדדים וריביות'!B:C,2)</f>
        <v>27492710.001388699</v>
      </c>
      <c r="M5451" s="30">
        <f t="shared" si="696"/>
        <v>0</v>
      </c>
      <c r="O5451" s="39">
        <f t="shared" si="701"/>
        <v>0</v>
      </c>
      <c r="P5451" s="39">
        <f t="shared" si="697"/>
        <v>0</v>
      </c>
      <c r="Q5451" s="39">
        <f t="shared" si="702"/>
        <v>0</v>
      </c>
      <c r="R5451" s="41">
        <f t="shared" si="703"/>
        <v>0</v>
      </c>
    </row>
    <row r="5452" spans="4:18" x14ac:dyDescent="0.25">
      <c r="D5452" s="1">
        <v>38317</v>
      </c>
      <c r="E5452" s="1">
        <f t="shared" si="700"/>
        <v>38292</v>
      </c>
      <c r="F5452" s="30">
        <f t="shared" si="698"/>
        <v>0</v>
      </c>
      <c r="H5452" s="42">
        <f>IF(DAY(D5452)&gt;14,VLOOKUP(DATE(YEAR(E5452),MONTH(E5452)-1,DAY(1)),'מדדים וריביות'!B:C,2,FALSE),VLOOKUP(DATE(YEAR(E5452),MONTH(E5452)-2,DAY(1)),'מדדים וריביות'!B:C,2,FALSE))</f>
        <v>27520065.931738399</v>
      </c>
      <c r="I5452" s="43">
        <f>'ריבית יומית'!D5446</f>
        <v>1.1264684611300702E-4</v>
      </c>
      <c r="J5452" s="29">
        <f t="shared" si="699"/>
        <v>1.2939149319322851</v>
      </c>
      <c r="L5452">
        <f>VLOOKUP(D5451,'מדדים וריביות'!B:C,2)</f>
        <v>27492710.001388699</v>
      </c>
      <c r="M5452" s="30">
        <f t="shared" ref="M5452:M5515" si="704">F5452*(1+I5452)*L5452/H5452+G5452-K5452</f>
        <v>0</v>
      </c>
      <c r="O5452" s="39">
        <f t="shared" si="701"/>
        <v>0</v>
      </c>
      <c r="P5452" s="39">
        <f t="shared" si="697"/>
        <v>0</v>
      </c>
      <c r="Q5452" s="39">
        <f t="shared" si="702"/>
        <v>0</v>
      </c>
      <c r="R5452" s="41">
        <f t="shared" si="703"/>
        <v>0</v>
      </c>
    </row>
    <row r="5453" spans="4:18" x14ac:dyDescent="0.25">
      <c r="D5453" s="1">
        <v>38318</v>
      </c>
      <c r="E5453" s="1">
        <f t="shared" si="700"/>
        <v>38292</v>
      </c>
      <c r="F5453" s="30">
        <f t="shared" si="698"/>
        <v>0</v>
      </c>
      <c r="H5453" s="42">
        <f>IF(DAY(D5453)&gt;14,VLOOKUP(DATE(YEAR(E5453),MONTH(E5453)-1,DAY(1)),'מדדים וריביות'!B:C,2,FALSE),VLOOKUP(DATE(YEAR(E5453),MONTH(E5453)-2,DAY(1)),'מדדים וריביות'!B:C,2,FALSE))</f>
        <v>27520065.931738399</v>
      </c>
      <c r="I5453" s="43">
        <f>'ריבית יומית'!D5447</f>
        <v>1.1264684611300702E-4</v>
      </c>
      <c r="J5453" s="29">
        <f t="shared" si="699"/>
        <v>1.2937691929131052</v>
      </c>
      <c r="L5453">
        <f>VLOOKUP(D5452,'מדדים וריביות'!B:C,2)</f>
        <v>27492710.001388699</v>
      </c>
      <c r="M5453" s="30">
        <f t="shared" si="704"/>
        <v>0</v>
      </c>
      <c r="O5453" s="39">
        <f t="shared" si="701"/>
        <v>0</v>
      </c>
      <c r="P5453" s="39">
        <f t="shared" si="697"/>
        <v>0</v>
      </c>
      <c r="Q5453" s="39">
        <f t="shared" si="702"/>
        <v>0</v>
      </c>
      <c r="R5453" s="41">
        <f t="shared" si="703"/>
        <v>0</v>
      </c>
    </row>
    <row r="5454" spans="4:18" x14ac:dyDescent="0.25">
      <c r="D5454" s="1">
        <v>38319</v>
      </c>
      <c r="E5454" s="1">
        <f t="shared" si="700"/>
        <v>38292</v>
      </c>
      <c r="F5454" s="30">
        <f t="shared" si="698"/>
        <v>0</v>
      </c>
      <c r="H5454" s="42">
        <f>IF(DAY(D5454)&gt;14,VLOOKUP(DATE(YEAR(E5454),MONTH(E5454)-1,DAY(1)),'מדדים וריביות'!B:C,2,FALSE),VLOOKUP(DATE(YEAR(E5454),MONTH(E5454)-2,DAY(1)),'מדדים וריביות'!B:C,2,FALSE))</f>
        <v>27520065.931738399</v>
      </c>
      <c r="I5454" s="43">
        <f>'ריבית יומית'!D5448</f>
        <v>1.1264684611300702E-4</v>
      </c>
      <c r="J5454" s="29">
        <f t="shared" si="699"/>
        <v>1.2936234703091172</v>
      </c>
      <c r="L5454">
        <f>VLOOKUP(D5453,'מדדים וריביות'!B:C,2)</f>
        <v>27492710.001388699</v>
      </c>
      <c r="M5454" s="30">
        <f t="shared" si="704"/>
        <v>0</v>
      </c>
      <c r="O5454" s="39">
        <f t="shared" si="701"/>
        <v>0</v>
      </c>
      <c r="P5454" s="39">
        <f t="shared" si="697"/>
        <v>0</v>
      </c>
      <c r="Q5454" s="39">
        <f t="shared" si="702"/>
        <v>0</v>
      </c>
      <c r="R5454" s="41">
        <f t="shared" si="703"/>
        <v>0</v>
      </c>
    </row>
    <row r="5455" spans="4:18" x14ac:dyDescent="0.25">
      <c r="D5455" s="1">
        <v>38320</v>
      </c>
      <c r="E5455" s="1">
        <f t="shared" si="700"/>
        <v>38292</v>
      </c>
      <c r="F5455" s="30">
        <f t="shared" si="698"/>
        <v>0</v>
      </c>
      <c r="H5455" s="42">
        <f>IF(DAY(D5455)&gt;14,VLOOKUP(DATE(YEAR(E5455),MONTH(E5455)-1,DAY(1)),'מדדים וריביות'!B:C,2,FALSE),VLOOKUP(DATE(YEAR(E5455),MONTH(E5455)-2,DAY(1)),'מדדים וריביות'!B:C,2,FALSE))</f>
        <v>27520065.931738399</v>
      </c>
      <c r="I5455" s="43">
        <f>'ריבית יומית'!D5449</f>
        <v>1.1264684611300702E-4</v>
      </c>
      <c r="J5455" s="29">
        <f t="shared" si="699"/>
        <v>1.2934777641184718</v>
      </c>
      <c r="L5455">
        <f>VLOOKUP(D5454,'מדדים וריביות'!B:C,2)</f>
        <v>27492710.001388699</v>
      </c>
      <c r="M5455" s="30">
        <f t="shared" si="704"/>
        <v>0</v>
      </c>
      <c r="O5455" s="39">
        <f t="shared" si="701"/>
        <v>0</v>
      </c>
      <c r="P5455" s="39">
        <f t="shared" si="697"/>
        <v>0</v>
      </c>
      <c r="Q5455" s="39">
        <f t="shared" si="702"/>
        <v>0</v>
      </c>
      <c r="R5455" s="41">
        <f t="shared" si="703"/>
        <v>0</v>
      </c>
    </row>
    <row r="5456" spans="4:18" x14ac:dyDescent="0.25">
      <c r="D5456" s="1">
        <v>38321</v>
      </c>
      <c r="E5456" s="1">
        <f t="shared" si="700"/>
        <v>38292</v>
      </c>
      <c r="F5456" s="30">
        <f t="shared" si="698"/>
        <v>0</v>
      </c>
      <c r="H5456" s="42">
        <f>IF(DAY(D5456)&gt;14,VLOOKUP(DATE(YEAR(E5456),MONTH(E5456)-1,DAY(1)),'מדדים וריביות'!B:C,2,FALSE),VLOOKUP(DATE(YEAR(E5456),MONTH(E5456)-2,DAY(1)),'מדדים וריביות'!B:C,2,FALSE))</f>
        <v>27520065.931738399</v>
      </c>
      <c r="I5456" s="43">
        <f>'ריבית יומית'!D5450</f>
        <v>1.1264684611300702E-4</v>
      </c>
      <c r="J5456" s="29">
        <f t="shared" si="699"/>
        <v>1.2933320743393206</v>
      </c>
      <c r="L5456">
        <f>VLOOKUP(D5455,'מדדים וריביות'!B:C,2)</f>
        <v>27492710.001388699</v>
      </c>
      <c r="M5456" s="30">
        <f t="shared" si="704"/>
        <v>0</v>
      </c>
      <c r="O5456" s="39">
        <f t="shared" si="701"/>
        <v>0</v>
      </c>
      <c r="P5456" s="39">
        <f t="shared" si="697"/>
        <v>0</v>
      </c>
      <c r="Q5456" s="39">
        <f t="shared" si="702"/>
        <v>0</v>
      </c>
      <c r="R5456" s="41">
        <f t="shared" si="703"/>
        <v>0</v>
      </c>
    </row>
    <row r="5457" spans="4:18" x14ac:dyDescent="0.25">
      <c r="D5457" s="1">
        <v>38322</v>
      </c>
      <c r="E5457" s="1">
        <f t="shared" si="700"/>
        <v>38322</v>
      </c>
      <c r="F5457" s="30">
        <f t="shared" si="698"/>
        <v>0</v>
      </c>
      <c r="H5457" s="42">
        <f>IF(DAY(D5457)&gt;14,VLOOKUP(DATE(YEAR(E5457),MONTH(E5457)-1,DAY(1)),'מדדים וריביות'!B:C,2,FALSE),VLOOKUP(DATE(YEAR(E5457),MONTH(E5457)-2,DAY(1)),'מדדים וריביות'!B:C,2,FALSE))</f>
        <v>27520065.931738399</v>
      </c>
      <c r="I5457" s="43">
        <f>'ריבית יומית'!D5451</f>
        <v>1.1264684611300702E-4</v>
      </c>
      <c r="J5457" s="29">
        <f t="shared" si="699"/>
        <v>1.2931864009698151</v>
      </c>
      <c r="L5457">
        <f>VLOOKUP(D5456,'מדדים וריביות'!B:C,2)</f>
        <v>27492710.001388699</v>
      </c>
      <c r="M5457" s="30">
        <f t="shared" si="704"/>
        <v>0</v>
      </c>
      <c r="O5457" s="39">
        <f t="shared" si="701"/>
        <v>0</v>
      </c>
      <c r="P5457" s="39">
        <f t="shared" si="697"/>
        <v>0</v>
      </c>
      <c r="Q5457" s="39">
        <f t="shared" si="702"/>
        <v>0</v>
      </c>
      <c r="R5457" s="41">
        <f t="shared" si="703"/>
        <v>0</v>
      </c>
    </row>
    <row r="5458" spans="4:18" x14ac:dyDescent="0.25">
      <c r="D5458" s="1">
        <v>38323</v>
      </c>
      <c r="E5458" s="1">
        <f t="shared" si="700"/>
        <v>38322</v>
      </c>
      <c r="F5458" s="30">
        <f t="shared" si="698"/>
        <v>0</v>
      </c>
      <c r="H5458" s="42">
        <f>IF(DAY(D5458)&gt;14,VLOOKUP(DATE(YEAR(E5458),MONTH(E5458)-1,DAY(1)),'מדדים וריביות'!B:C,2,FALSE),VLOOKUP(DATE(YEAR(E5458),MONTH(E5458)-2,DAY(1)),'מדדים וריביות'!B:C,2,FALSE))</f>
        <v>27520065.931738399</v>
      </c>
      <c r="I5458" s="43">
        <f>'ריבית יומית'!D5452</f>
        <v>1.1264684611300702E-4</v>
      </c>
      <c r="J5458" s="29">
        <f t="shared" si="699"/>
        <v>1.2930407440081069</v>
      </c>
      <c r="L5458">
        <f>VLOOKUP(D5457,'מדדים וריביות'!B:C,2)</f>
        <v>27520065.931738399</v>
      </c>
      <c r="M5458" s="30">
        <f t="shared" si="704"/>
        <v>0</v>
      </c>
      <c r="O5458" s="39">
        <f t="shared" si="701"/>
        <v>0</v>
      </c>
      <c r="P5458" s="39">
        <f t="shared" si="697"/>
        <v>0</v>
      </c>
      <c r="Q5458" s="39">
        <f t="shared" si="702"/>
        <v>0</v>
      </c>
      <c r="R5458" s="41">
        <f t="shared" si="703"/>
        <v>0</v>
      </c>
    </row>
    <row r="5459" spans="4:18" x14ac:dyDescent="0.25">
      <c r="D5459" s="1">
        <v>38324</v>
      </c>
      <c r="E5459" s="1">
        <f t="shared" si="700"/>
        <v>38322</v>
      </c>
      <c r="F5459" s="30">
        <f t="shared" si="698"/>
        <v>0</v>
      </c>
      <c r="H5459" s="42">
        <f>IF(DAY(D5459)&gt;14,VLOOKUP(DATE(YEAR(E5459),MONTH(E5459)-1,DAY(1)),'מדדים וריביות'!B:C,2,FALSE),VLOOKUP(DATE(YEAR(E5459),MONTH(E5459)-2,DAY(1)),'מדדים וריביות'!B:C,2,FALSE))</f>
        <v>27520065.931738399</v>
      </c>
      <c r="I5459" s="43">
        <f>'ריבית יומית'!D5453</f>
        <v>1.1264684611300702E-4</v>
      </c>
      <c r="J5459" s="29">
        <f t="shared" si="699"/>
        <v>1.2928951034523479</v>
      </c>
      <c r="L5459">
        <f>VLOOKUP(D5458,'מדדים וריביות'!B:C,2)</f>
        <v>27520065.931738399</v>
      </c>
      <c r="M5459" s="30">
        <f t="shared" si="704"/>
        <v>0</v>
      </c>
      <c r="O5459" s="39">
        <f t="shared" si="701"/>
        <v>0</v>
      </c>
      <c r="P5459" s="39">
        <f t="shared" si="697"/>
        <v>0</v>
      </c>
      <c r="Q5459" s="39">
        <f t="shared" si="702"/>
        <v>0</v>
      </c>
      <c r="R5459" s="41">
        <f t="shared" si="703"/>
        <v>0</v>
      </c>
    </row>
    <row r="5460" spans="4:18" x14ac:dyDescent="0.25">
      <c r="D5460" s="1">
        <v>38325</v>
      </c>
      <c r="E5460" s="1">
        <f t="shared" si="700"/>
        <v>38322</v>
      </c>
      <c r="F5460" s="30">
        <f t="shared" si="698"/>
        <v>0</v>
      </c>
      <c r="H5460" s="42">
        <f>IF(DAY(D5460)&gt;14,VLOOKUP(DATE(YEAR(E5460),MONTH(E5460)-1,DAY(1)),'מדדים וריביות'!B:C,2,FALSE),VLOOKUP(DATE(YEAR(E5460),MONTH(E5460)-2,DAY(1)),'מדדים וריביות'!B:C,2,FALSE))</f>
        <v>27520065.931738399</v>
      </c>
      <c r="I5460" s="43">
        <f>'ריבית יומית'!D5454</f>
        <v>1.1264684611300702E-4</v>
      </c>
      <c r="J5460" s="29">
        <f t="shared" si="699"/>
        <v>1.2927494793006904</v>
      </c>
      <c r="L5460">
        <f>VLOOKUP(D5459,'מדדים וריביות'!B:C,2)</f>
        <v>27520065.931738399</v>
      </c>
      <c r="M5460" s="30">
        <f t="shared" si="704"/>
        <v>0</v>
      </c>
      <c r="O5460" s="39">
        <f t="shared" si="701"/>
        <v>0</v>
      </c>
      <c r="P5460" s="39">
        <f t="shared" si="697"/>
        <v>0</v>
      </c>
      <c r="Q5460" s="39">
        <f t="shared" si="702"/>
        <v>0</v>
      </c>
      <c r="R5460" s="41">
        <f t="shared" si="703"/>
        <v>0</v>
      </c>
    </row>
    <row r="5461" spans="4:18" x14ac:dyDescent="0.25">
      <c r="D5461" s="1">
        <v>38326</v>
      </c>
      <c r="E5461" s="1">
        <f t="shared" si="700"/>
        <v>38322</v>
      </c>
      <c r="F5461" s="30">
        <f t="shared" si="698"/>
        <v>0</v>
      </c>
      <c r="H5461" s="42">
        <f>IF(DAY(D5461)&gt;14,VLOOKUP(DATE(YEAR(E5461),MONTH(E5461)-1,DAY(1)),'מדדים וריביות'!B:C,2,FALSE),VLOOKUP(DATE(YEAR(E5461),MONTH(E5461)-2,DAY(1)),'מדדים וריביות'!B:C,2,FALSE))</f>
        <v>27520065.931738399</v>
      </c>
      <c r="I5461" s="43">
        <f>'ריבית יומית'!D5455</f>
        <v>1.1264684611300702E-4</v>
      </c>
      <c r="J5461" s="29">
        <f t="shared" si="699"/>
        <v>1.2926038715512866</v>
      </c>
      <c r="L5461">
        <f>VLOOKUP(D5460,'מדדים וריביות'!B:C,2)</f>
        <v>27520065.931738399</v>
      </c>
      <c r="M5461" s="30">
        <f t="shared" si="704"/>
        <v>0</v>
      </c>
      <c r="O5461" s="39">
        <f t="shared" si="701"/>
        <v>0</v>
      </c>
      <c r="P5461" s="39">
        <f t="shared" si="697"/>
        <v>0</v>
      </c>
      <c r="Q5461" s="39">
        <f t="shared" si="702"/>
        <v>0</v>
      </c>
      <c r="R5461" s="41">
        <f t="shared" si="703"/>
        <v>0</v>
      </c>
    </row>
    <row r="5462" spans="4:18" x14ac:dyDescent="0.25">
      <c r="D5462" s="1">
        <v>38327</v>
      </c>
      <c r="E5462" s="1">
        <f t="shared" si="700"/>
        <v>38322</v>
      </c>
      <c r="F5462" s="30">
        <f t="shared" si="698"/>
        <v>0</v>
      </c>
      <c r="H5462" s="42">
        <f>IF(DAY(D5462)&gt;14,VLOOKUP(DATE(YEAR(E5462),MONTH(E5462)-1,DAY(1)),'מדדים וריביות'!B:C,2,FALSE),VLOOKUP(DATE(YEAR(E5462),MONTH(E5462)-2,DAY(1)),'מדדים וריביות'!B:C,2,FALSE))</f>
        <v>27520065.931738399</v>
      </c>
      <c r="I5462" s="43">
        <f>'ריבית יומית'!D5456</f>
        <v>1.1264684611300702E-4</v>
      </c>
      <c r="J5462" s="29">
        <f t="shared" si="699"/>
        <v>1.2924582802022893</v>
      </c>
      <c r="L5462">
        <f>VLOOKUP(D5461,'מדדים וריביות'!B:C,2)</f>
        <v>27520065.931738399</v>
      </c>
      <c r="M5462" s="30">
        <f t="shared" si="704"/>
        <v>0</v>
      </c>
      <c r="O5462" s="39">
        <f t="shared" si="701"/>
        <v>0</v>
      </c>
      <c r="P5462" s="39">
        <f t="shared" si="697"/>
        <v>0</v>
      </c>
      <c r="Q5462" s="39">
        <f t="shared" si="702"/>
        <v>0</v>
      </c>
      <c r="R5462" s="41">
        <f t="shared" si="703"/>
        <v>0</v>
      </c>
    </row>
    <row r="5463" spans="4:18" x14ac:dyDescent="0.25">
      <c r="D5463" s="1">
        <v>38328</v>
      </c>
      <c r="E5463" s="1">
        <f t="shared" si="700"/>
        <v>38322</v>
      </c>
      <c r="F5463" s="30">
        <f t="shared" si="698"/>
        <v>0</v>
      </c>
      <c r="H5463" s="42">
        <f>IF(DAY(D5463)&gt;14,VLOOKUP(DATE(YEAR(E5463),MONTH(E5463)-1,DAY(1)),'מדדים וריביות'!B:C,2,FALSE),VLOOKUP(DATE(YEAR(E5463),MONTH(E5463)-2,DAY(1)),'מדדים וריביות'!B:C,2,FALSE))</f>
        <v>27520065.931738399</v>
      </c>
      <c r="I5463" s="43">
        <f>'ריבית יומית'!D5457</f>
        <v>1.1264684611300702E-4</v>
      </c>
      <c r="J5463" s="29">
        <f t="shared" si="699"/>
        <v>1.2923127052518508</v>
      </c>
      <c r="L5463">
        <f>VLOOKUP(D5462,'מדדים וריביות'!B:C,2)</f>
        <v>27520065.931738399</v>
      </c>
      <c r="M5463" s="30">
        <f t="shared" si="704"/>
        <v>0</v>
      </c>
      <c r="O5463" s="39">
        <f t="shared" si="701"/>
        <v>0</v>
      </c>
      <c r="P5463" s="39">
        <f t="shared" si="697"/>
        <v>0</v>
      </c>
      <c r="Q5463" s="39">
        <f t="shared" si="702"/>
        <v>0</v>
      </c>
      <c r="R5463" s="41">
        <f t="shared" si="703"/>
        <v>0</v>
      </c>
    </row>
    <row r="5464" spans="4:18" x14ac:dyDescent="0.25">
      <c r="D5464" s="1">
        <v>38329</v>
      </c>
      <c r="E5464" s="1">
        <f t="shared" si="700"/>
        <v>38322</v>
      </c>
      <c r="F5464" s="30">
        <f t="shared" si="698"/>
        <v>0</v>
      </c>
      <c r="H5464" s="42">
        <f>IF(DAY(D5464)&gt;14,VLOOKUP(DATE(YEAR(E5464),MONTH(E5464)-1,DAY(1)),'מדדים וריביות'!B:C,2,FALSE),VLOOKUP(DATE(YEAR(E5464),MONTH(E5464)-2,DAY(1)),'מדדים וריביות'!B:C,2,FALSE))</f>
        <v>27520065.931738399</v>
      </c>
      <c r="I5464" s="43">
        <f>'ריבית יומית'!D5458</f>
        <v>1.1264684611300702E-4</v>
      </c>
      <c r="J5464" s="29">
        <f t="shared" si="699"/>
        <v>1.2921671466981244</v>
      </c>
      <c r="L5464">
        <f>VLOOKUP(D5463,'מדדים וריביות'!B:C,2)</f>
        <v>27520065.931738399</v>
      </c>
      <c r="M5464" s="30">
        <f t="shared" si="704"/>
        <v>0</v>
      </c>
      <c r="O5464" s="39">
        <f t="shared" si="701"/>
        <v>0</v>
      </c>
      <c r="P5464" s="39">
        <f t="shared" si="697"/>
        <v>0</v>
      </c>
      <c r="Q5464" s="39">
        <f t="shared" si="702"/>
        <v>0</v>
      </c>
      <c r="R5464" s="41">
        <f t="shared" si="703"/>
        <v>0</v>
      </c>
    </row>
    <row r="5465" spans="4:18" x14ac:dyDescent="0.25">
      <c r="D5465" s="1">
        <v>38330</v>
      </c>
      <c r="E5465" s="1">
        <f t="shared" si="700"/>
        <v>38322</v>
      </c>
      <c r="F5465" s="30">
        <f t="shared" si="698"/>
        <v>0</v>
      </c>
      <c r="H5465" s="42">
        <f>IF(DAY(D5465)&gt;14,VLOOKUP(DATE(YEAR(E5465),MONTH(E5465)-1,DAY(1)),'מדדים וריביות'!B:C,2,FALSE),VLOOKUP(DATE(YEAR(E5465),MONTH(E5465)-2,DAY(1)),'מדדים וריביות'!B:C,2,FALSE))</f>
        <v>27520065.931738399</v>
      </c>
      <c r="I5465" s="43">
        <f>'ריבית יומית'!D5459</f>
        <v>1.1264684611300702E-4</v>
      </c>
      <c r="J5465" s="29">
        <f t="shared" si="699"/>
        <v>1.2920216045392632</v>
      </c>
      <c r="L5465">
        <f>VLOOKUP(D5464,'מדדים וריביות'!B:C,2)</f>
        <v>27520065.931738399</v>
      </c>
      <c r="M5465" s="30">
        <f t="shared" si="704"/>
        <v>0</v>
      </c>
      <c r="O5465" s="39">
        <f t="shared" si="701"/>
        <v>0</v>
      </c>
      <c r="P5465" s="39">
        <f t="shared" si="697"/>
        <v>0</v>
      </c>
      <c r="Q5465" s="39">
        <f t="shared" si="702"/>
        <v>0</v>
      </c>
      <c r="R5465" s="41">
        <f t="shared" si="703"/>
        <v>0</v>
      </c>
    </row>
    <row r="5466" spans="4:18" x14ac:dyDescent="0.25">
      <c r="D5466" s="1">
        <v>38331</v>
      </c>
      <c r="E5466" s="1">
        <f t="shared" si="700"/>
        <v>38322</v>
      </c>
      <c r="F5466" s="30">
        <f t="shared" si="698"/>
        <v>0</v>
      </c>
      <c r="H5466" s="42">
        <f>IF(DAY(D5466)&gt;14,VLOOKUP(DATE(YEAR(E5466),MONTH(E5466)-1,DAY(1)),'מדדים וריביות'!B:C,2,FALSE),VLOOKUP(DATE(YEAR(E5466),MONTH(E5466)-2,DAY(1)),'מדדים וריביות'!B:C,2,FALSE))</f>
        <v>27520065.931738399</v>
      </c>
      <c r="I5466" s="43">
        <f>'ריבית יומית'!D5460</f>
        <v>1.1264684611300702E-4</v>
      </c>
      <c r="J5466" s="29">
        <f t="shared" si="699"/>
        <v>1.2918760787734205</v>
      </c>
      <c r="L5466">
        <f>VLOOKUP(D5465,'מדדים וריביות'!B:C,2)</f>
        <v>27520065.931738399</v>
      </c>
      <c r="M5466" s="30">
        <f t="shared" si="704"/>
        <v>0</v>
      </c>
      <c r="O5466" s="39">
        <f t="shared" si="701"/>
        <v>0</v>
      </c>
      <c r="P5466" s="39">
        <f t="shared" si="697"/>
        <v>0</v>
      </c>
      <c r="Q5466" s="39">
        <f t="shared" si="702"/>
        <v>0</v>
      </c>
      <c r="R5466" s="41">
        <f t="shared" si="703"/>
        <v>0</v>
      </c>
    </row>
    <row r="5467" spans="4:18" x14ac:dyDescent="0.25">
      <c r="D5467" s="1">
        <v>38332</v>
      </c>
      <c r="E5467" s="1">
        <f t="shared" si="700"/>
        <v>38322</v>
      </c>
      <c r="F5467" s="30">
        <f t="shared" si="698"/>
        <v>0</v>
      </c>
      <c r="H5467" s="42">
        <f>IF(DAY(D5467)&gt;14,VLOOKUP(DATE(YEAR(E5467),MONTH(E5467)-1,DAY(1)),'מדדים וריביות'!B:C,2,FALSE),VLOOKUP(DATE(YEAR(E5467),MONTH(E5467)-2,DAY(1)),'מדדים וריביות'!B:C,2,FALSE))</f>
        <v>27520065.931738399</v>
      </c>
      <c r="I5467" s="43">
        <f>'ריבית יומית'!D5461</f>
        <v>1.1264684611300702E-4</v>
      </c>
      <c r="J5467" s="29">
        <f t="shared" si="699"/>
        <v>1.29173056939875</v>
      </c>
      <c r="L5467">
        <f>VLOOKUP(D5466,'מדדים וריביות'!B:C,2)</f>
        <v>27520065.931738399</v>
      </c>
      <c r="M5467" s="30">
        <f t="shared" si="704"/>
        <v>0</v>
      </c>
      <c r="O5467" s="39">
        <f t="shared" si="701"/>
        <v>0</v>
      </c>
      <c r="P5467" s="39">
        <f t="shared" si="697"/>
        <v>0</v>
      </c>
      <c r="Q5467" s="39">
        <f t="shared" si="702"/>
        <v>0</v>
      </c>
      <c r="R5467" s="41">
        <f t="shared" si="703"/>
        <v>0</v>
      </c>
    </row>
    <row r="5468" spans="4:18" x14ac:dyDescent="0.25">
      <c r="D5468" s="1">
        <v>38333</v>
      </c>
      <c r="E5468" s="1">
        <f t="shared" si="700"/>
        <v>38322</v>
      </c>
      <c r="F5468" s="30">
        <f t="shared" si="698"/>
        <v>0</v>
      </c>
      <c r="H5468" s="42">
        <f>IF(DAY(D5468)&gt;14,VLOOKUP(DATE(YEAR(E5468),MONTH(E5468)-1,DAY(1)),'מדדים וריביות'!B:C,2,FALSE),VLOOKUP(DATE(YEAR(E5468),MONTH(E5468)-2,DAY(1)),'מדדים וריביות'!B:C,2,FALSE))</f>
        <v>27520065.931738399</v>
      </c>
      <c r="I5468" s="43">
        <f>'ריבית יומית'!D5462</f>
        <v>1.1264684611300702E-4</v>
      </c>
      <c r="J5468" s="29">
        <f t="shared" si="699"/>
        <v>1.2915850764134054</v>
      </c>
      <c r="L5468">
        <f>VLOOKUP(D5467,'מדדים וריביות'!B:C,2)</f>
        <v>27520065.931738399</v>
      </c>
      <c r="M5468" s="30">
        <f t="shared" si="704"/>
        <v>0</v>
      </c>
      <c r="O5468" s="39">
        <f t="shared" si="701"/>
        <v>0</v>
      </c>
      <c r="P5468" s="39">
        <f t="shared" si="697"/>
        <v>0</v>
      </c>
      <c r="Q5468" s="39">
        <f t="shared" si="702"/>
        <v>0</v>
      </c>
      <c r="R5468" s="41">
        <f t="shared" si="703"/>
        <v>0</v>
      </c>
    </row>
    <row r="5469" spans="4:18" x14ac:dyDescent="0.25">
      <c r="D5469" s="1">
        <v>38334</v>
      </c>
      <c r="E5469" s="1">
        <f t="shared" si="700"/>
        <v>38322</v>
      </c>
      <c r="F5469" s="30">
        <f t="shared" si="698"/>
        <v>0</v>
      </c>
      <c r="H5469" s="42">
        <f>IF(DAY(D5469)&gt;14,VLOOKUP(DATE(YEAR(E5469),MONTH(E5469)-1,DAY(1)),'מדדים וריביות'!B:C,2,FALSE),VLOOKUP(DATE(YEAR(E5469),MONTH(E5469)-2,DAY(1)),'מדדים וריביות'!B:C,2,FALSE))</f>
        <v>27520065.931738399</v>
      </c>
      <c r="I5469" s="43">
        <f>'ריבית יומית'!D5463</f>
        <v>1.1264684611300702E-4</v>
      </c>
      <c r="J5469" s="29">
        <f t="shared" si="699"/>
        <v>1.2914395998155408</v>
      </c>
      <c r="L5469">
        <f>VLOOKUP(D5468,'מדדים וריביות'!B:C,2)</f>
        <v>27520065.931738399</v>
      </c>
      <c r="M5469" s="30">
        <f t="shared" si="704"/>
        <v>0</v>
      </c>
      <c r="O5469" s="39">
        <f t="shared" si="701"/>
        <v>0</v>
      </c>
      <c r="P5469" s="39">
        <f t="shared" si="697"/>
        <v>0</v>
      </c>
      <c r="Q5469" s="39">
        <f t="shared" si="702"/>
        <v>0</v>
      </c>
      <c r="R5469" s="41">
        <f t="shared" si="703"/>
        <v>0</v>
      </c>
    </row>
    <row r="5470" spans="4:18" x14ac:dyDescent="0.25">
      <c r="D5470" s="1">
        <v>38335</v>
      </c>
      <c r="E5470" s="1">
        <f t="shared" si="700"/>
        <v>38322</v>
      </c>
      <c r="F5470" s="30">
        <f t="shared" si="698"/>
        <v>0</v>
      </c>
      <c r="H5470" s="42">
        <f>IF(DAY(D5470)&gt;14,VLOOKUP(DATE(YEAR(E5470),MONTH(E5470)-1,DAY(1)),'מדדים וריביות'!B:C,2,FALSE),VLOOKUP(DATE(YEAR(E5470),MONTH(E5470)-2,DAY(1)),'מדדים וריביות'!B:C,2,FALSE))</f>
        <v>27520065.931738399</v>
      </c>
      <c r="I5470" s="43">
        <f>'ריבית יומית'!D5464</f>
        <v>1.1264684611300702E-4</v>
      </c>
      <c r="J5470" s="29">
        <f t="shared" si="699"/>
        <v>1.2912941396033102</v>
      </c>
      <c r="L5470">
        <f>VLOOKUP(D5469,'מדדים וריביות'!B:C,2)</f>
        <v>27520065.931738399</v>
      </c>
      <c r="M5470" s="30">
        <f t="shared" si="704"/>
        <v>0</v>
      </c>
      <c r="O5470" s="39">
        <f t="shared" si="701"/>
        <v>0</v>
      </c>
      <c r="P5470" s="39">
        <f t="shared" si="697"/>
        <v>0</v>
      </c>
      <c r="Q5470" s="39">
        <f t="shared" si="702"/>
        <v>0</v>
      </c>
      <c r="R5470" s="41">
        <f t="shared" si="703"/>
        <v>0</v>
      </c>
    </row>
    <row r="5471" spans="4:18" x14ac:dyDescent="0.25">
      <c r="D5471" s="1">
        <v>38336</v>
      </c>
      <c r="E5471" s="1">
        <f t="shared" si="700"/>
        <v>38322</v>
      </c>
      <c r="F5471" s="30">
        <f t="shared" si="698"/>
        <v>0</v>
      </c>
      <c r="H5471" s="42">
        <f>IF(DAY(D5471)&gt;14,VLOOKUP(DATE(YEAR(E5471),MONTH(E5471)-1,DAY(1)),'מדדים וריביות'!B:C,2,FALSE),VLOOKUP(DATE(YEAR(E5471),MONTH(E5471)-2,DAY(1)),'מדדים וריביות'!B:C,2,FALSE))</f>
        <v>27492710.001388699</v>
      </c>
      <c r="I5471" s="43">
        <f>'ריבית יומית'!D5465</f>
        <v>1.1264684611300702E-4</v>
      </c>
      <c r="J5471" s="29">
        <f t="shared" si="699"/>
        <v>1.2911486957748681</v>
      </c>
      <c r="L5471">
        <f>VLOOKUP(D5470,'מדדים וריביות'!B:C,2)</f>
        <v>27520065.931738399</v>
      </c>
      <c r="M5471" s="30">
        <f t="shared" si="704"/>
        <v>0</v>
      </c>
      <c r="O5471" s="39">
        <f t="shared" si="701"/>
        <v>0</v>
      </c>
      <c r="P5471" s="39">
        <f t="shared" si="697"/>
        <v>0</v>
      </c>
      <c r="Q5471" s="39">
        <f t="shared" si="702"/>
        <v>0</v>
      </c>
      <c r="R5471" s="41">
        <f t="shared" si="703"/>
        <v>0</v>
      </c>
    </row>
    <row r="5472" spans="4:18" x14ac:dyDescent="0.25">
      <c r="D5472" s="1">
        <v>38337</v>
      </c>
      <c r="E5472" s="1">
        <f t="shared" si="700"/>
        <v>38322</v>
      </c>
      <c r="F5472" s="30">
        <f t="shared" si="698"/>
        <v>0</v>
      </c>
      <c r="H5472" s="42">
        <f>IF(DAY(D5472)&gt;14,VLOOKUP(DATE(YEAR(E5472),MONTH(E5472)-1,DAY(1)),'מדדים וריביות'!B:C,2,FALSE),VLOOKUP(DATE(YEAR(E5472),MONTH(E5472)-2,DAY(1)),'מדדים וריביות'!B:C,2,FALSE))</f>
        <v>27492710.001388699</v>
      </c>
      <c r="I5472" s="43">
        <f>'ריבית יומית'!D5466</f>
        <v>1.1264684611300702E-4</v>
      </c>
      <c r="J5472" s="29">
        <f t="shared" si="699"/>
        <v>1.2910032683283694</v>
      </c>
      <c r="L5472">
        <f>VLOOKUP(D5471,'מדדים וריביות'!B:C,2)</f>
        <v>27520065.931738399</v>
      </c>
      <c r="M5472" s="30">
        <f t="shared" si="704"/>
        <v>0</v>
      </c>
      <c r="O5472" s="39">
        <f t="shared" si="701"/>
        <v>0</v>
      </c>
      <c r="P5472" s="39">
        <f t="shared" si="697"/>
        <v>0</v>
      </c>
      <c r="Q5472" s="39">
        <f t="shared" si="702"/>
        <v>0</v>
      </c>
      <c r="R5472" s="41">
        <f t="shared" si="703"/>
        <v>0</v>
      </c>
    </row>
    <row r="5473" spans="4:18" x14ac:dyDescent="0.25">
      <c r="D5473" s="1">
        <v>38338</v>
      </c>
      <c r="E5473" s="1">
        <f t="shared" si="700"/>
        <v>38322</v>
      </c>
      <c r="F5473" s="30">
        <f t="shared" si="698"/>
        <v>0</v>
      </c>
      <c r="H5473" s="42">
        <f>IF(DAY(D5473)&gt;14,VLOOKUP(DATE(YEAR(E5473),MONTH(E5473)-1,DAY(1)),'מדדים וריביות'!B:C,2,FALSE),VLOOKUP(DATE(YEAR(E5473),MONTH(E5473)-2,DAY(1)),'מדדים וריביות'!B:C,2,FALSE))</f>
        <v>27492710.001388699</v>
      </c>
      <c r="I5473" s="43">
        <f>'ריבית יומית'!D5467</f>
        <v>1.1264684611300702E-4</v>
      </c>
      <c r="J5473" s="29">
        <f t="shared" si="699"/>
        <v>1.2908578572619687</v>
      </c>
      <c r="L5473">
        <f>VLOOKUP(D5472,'מדדים וריביות'!B:C,2)</f>
        <v>27520065.931738399</v>
      </c>
      <c r="M5473" s="30">
        <f t="shared" si="704"/>
        <v>0</v>
      </c>
      <c r="O5473" s="39">
        <f t="shared" si="701"/>
        <v>0</v>
      </c>
      <c r="P5473" s="39">
        <f t="shared" si="697"/>
        <v>0</v>
      </c>
      <c r="Q5473" s="39">
        <f t="shared" si="702"/>
        <v>0</v>
      </c>
      <c r="R5473" s="41">
        <f t="shared" si="703"/>
        <v>0</v>
      </c>
    </row>
    <row r="5474" spans="4:18" x14ac:dyDescent="0.25">
      <c r="D5474" s="1">
        <v>38339</v>
      </c>
      <c r="E5474" s="1">
        <f t="shared" si="700"/>
        <v>38322</v>
      </c>
      <c r="F5474" s="30">
        <f t="shared" si="698"/>
        <v>0</v>
      </c>
      <c r="H5474" s="42">
        <f>IF(DAY(D5474)&gt;14,VLOOKUP(DATE(YEAR(E5474),MONTH(E5474)-1,DAY(1)),'מדדים וריביות'!B:C,2,FALSE),VLOOKUP(DATE(YEAR(E5474),MONTH(E5474)-2,DAY(1)),'מדדים וריביות'!B:C,2,FALSE))</f>
        <v>27492710.001388699</v>
      </c>
      <c r="I5474" s="43">
        <f>'ריבית יומית'!D5468</f>
        <v>1.1264684611300702E-4</v>
      </c>
      <c r="J5474" s="29">
        <f t="shared" si="699"/>
        <v>1.2907124625738209</v>
      </c>
      <c r="L5474">
        <f>VLOOKUP(D5473,'מדדים וריביות'!B:C,2)</f>
        <v>27520065.931738399</v>
      </c>
      <c r="M5474" s="30">
        <f t="shared" si="704"/>
        <v>0</v>
      </c>
      <c r="O5474" s="39">
        <f t="shared" si="701"/>
        <v>0</v>
      </c>
      <c r="P5474" s="39">
        <f t="shared" si="697"/>
        <v>0</v>
      </c>
      <c r="Q5474" s="39">
        <f t="shared" si="702"/>
        <v>0</v>
      </c>
      <c r="R5474" s="41">
        <f t="shared" si="703"/>
        <v>0</v>
      </c>
    </row>
    <row r="5475" spans="4:18" x14ac:dyDescent="0.25">
      <c r="D5475" s="1">
        <v>38340</v>
      </c>
      <c r="E5475" s="1">
        <f t="shared" si="700"/>
        <v>38322</v>
      </c>
      <c r="F5475" s="30">
        <f t="shared" si="698"/>
        <v>0</v>
      </c>
      <c r="H5475" s="42">
        <f>IF(DAY(D5475)&gt;14,VLOOKUP(DATE(YEAR(E5475),MONTH(E5475)-1,DAY(1)),'מדדים וריביות'!B:C,2,FALSE),VLOOKUP(DATE(YEAR(E5475),MONTH(E5475)-2,DAY(1)),'מדדים וריביות'!B:C,2,FALSE))</f>
        <v>27492710.001388699</v>
      </c>
      <c r="I5475" s="43">
        <f>'ריבית יומית'!D5469</f>
        <v>1.1264684611300702E-4</v>
      </c>
      <c r="J5475" s="29">
        <f t="shared" si="699"/>
        <v>1.2905670842620816</v>
      </c>
      <c r="L5475">
        <f>VLOOKUP(D5474,'מדדים וריביות'!B:C,2)</f>
        <v>27520065.931738399</v>
      </c>
      <c r="M5475" s="30">
        <f t="shared" si="704"/>
        <v>0</v>
      </c>
      <c r="O5475" s="39">
        <f t="shared" si="701"/>
        <v>0</v>
      </c>
      <c r="P5475" s="39">
        <f t="shared" si="697"/>
        <v>0</v>
      </c>
      <c r="Q5475" s="39">
        <f t="shared" si="702"/>
        <v>0</v>
      </c>
      <c r="R5475" s="41">
        <f t="shared" si="703"/>
        <v>0</v>
      </c>
    </row>
    <row r="5476" spans="4:18" x14ac:dyDescent="0.25">
      <c r="D5476" s="1">
        <v>38341</v>
      </c>
      <c r="E5476" s="1">
        <f t="shared" si="700"/>
        <v>38322</v>
      </c>
      <c r="F5476" s="30">
        <f t="shared" si="698"/>
        <v>0</v>
      </c>
      <c r="H5476" s="42">
        <f>IF(DAY(D5476)&gt;14,VLOOKUP(DATE(YEAR(E5476),MONTH(E5476)-1,DAY(1)),'מדדים וריביות'!B:C,2,FALSE),VLOOKUP(DATE(YEAR(E5476),MONTH(E5476)-2,DAY(1)),'מדדים וריביות'!B:C,2,FALSE))</f>
        <v>27492710.001388699</v>
      </c>
      <c r="I5476" s="43">
        <f>'ריבית יומית'!D5470</f>
        <v>1.1264684611300702E-4</v>
      </c>
      <c r="J5476" s="29">
        <f t="shared" si="699"/>
        <v>1.2904217223249059</v>
      </c>
      <c r="L5476">
        <f>VLOOKUP(D5475,'מדדים וריביות'!B:C,2)</f>
        <v>27520065.931738399</v>
      </c>
      <c r="M5476" s="30">
        <f t="shared" si="704"/>
        <v>0</v>
      </c>
      <c r="O5476" s="39">
        <f t="shared" si="701"/>
        <v>0</v>
      </c>
      <c r="P5476" s="39">
        <f t="shared" si="697"/>
        <v>0</v>
      </c>
      <c r="Q5476" s="39">
        <f t="shared" si="702"/>
        <v>0</v>
      </c>
      <c r="R5476" s="41">
        <f t="shared" si="703"/>
        <v>0</v>
      </c>
    </row>
    <row r="5477" spans="4:18" x14ac:dyDescent="0.25">
      <c r="D5477" s="1">
        <v>38342</v>
      </c>
      <c r="E5477" s="1">
        <f t="shared" si="700"/>
        <v>38322</v>
      </c>
      <c r="F5477" s="30">
        <f t="shared" si="698"/>
        <v>0</v>
      </c>
      <c r="H5477" s="42">
        <f>IF(DAY(D5477)&gt;14,VLOOKUP(DATE(YEAR(E5477),MONTH(E5477)-1,DAY(1)),'מדדים וריביות'!B:C,2,FALSE),VLOOKUP(DATE(YEAR(E5477),MONTH(E5477)-2,DAY(1)),'מדדים וריביות'!B:C,2,FALSE))</f>
        <v>27492710.001388699</v>
      </c>
      <c r="I5477" s="43">
        <f>'ריבית יומית'!D5471</f>
        <v>1.1264684611300702E-4</v>
      </c>
      <c r="J5477" s="29">
        <f t="shared" si="699"/>
        <v>1.2902763767604497</v>
      </c>
      <c r="L5477">
        <f>VLOOKUP(D5476,'מדדים וריביות'!B:C,2)</f>
        <v>27520065.931738399</v>
      </c>
      <c r="M5477" s="30">
        <f t="shared" si="704"/>
        <v>0</v>
      </c>
      <c r="O5477" s="39">
        <f t="shared" si="701"/>
        <v>0</v>
      </c>
      <c r="P5477" s="39">
        <f t="shared" si="697"/>
        <v>0</v>
      </c>
      <c r="Q5477" s="39">
        <f t="shared" si="702"/>
        <v>0</v>
      </c>
      <c r="R5477" s="41">
        <f t="shared" si="703"/>
        <v>0</v>
      </c>
    </row>
    <row r="5478" spans="4:18" x14ac:dyDescent="0.25">
      <c r="D5478" s="1">
        <v>38343</v>
      </c>
      <c r="E5478" s="1">
        <f t="shared" si="700"/>
        <v>38322</v>
      </c>
      <c r="F5478" s="30">
        <f t="shared" si="698"/>
        <v>0</v>
      </c>
      <c r="H5478" s="42">
        <f>IF(DAY(D5478)&gt;14,VLOOKUP(DATE(YEAR(E5478),MONTH(E5478)-1,DAY(1)),'מדדים וריביות'!B:C,2,FALSE),VLOOKUP(DATE(YEAR(E5478),MONTH(E5478)-2,DAY(1)),'מדדים וריביות'!B:C,2,FALSE))</f>
        <v>27492710.001388699</v>
      </c>
      <c r="I5478" s="43">
        <f>'ריבית יומית'!D5472</f>
        <v>1.1264684611300702E-4</v>
      </c>
      <c r="J5478" s="29">
        <f t="shared" si="699"/>
        <v>1.2901310475668688</v>
      </c>
      <c r="L5478">
        <f>VLOOKUP(D5477,'מדדים וריביות'!B:C,2)</f>
        <v>27520065.931738399</v>
      </c>
      <c r="M5478" s="30">
        <f t="shared" si="704"/>
        <v>0</v>
      </c>
      <c r="O5478" s="39">
        <f t="shared" si="701"/>
        <v>0</v>
      </c>
      <c r="P5478" s="39">
        <f t="shared" si="697"/>
        <v>0</v>
      </c>
      <c r="Q5478" s="39">
        <f t="shared" si="702"/>
        <v>0</v>
      </c>
      <c r="R5478" s="41">
        <f t="shared" si="703"/>
        <v>0</v>
      </c>
    </row>
    <row r="5479" spans="4:18" x14ac:dyDescent="0.25">
      <c r="D5479" s="1">
        <v>38344</v>
      </c>
      <c r="E5479" s="1">
        <f t="shared" si="700"/>
        <v>38322</v>
      </c>
      <c r="F5479" s="30">
        <f t="shared" si="698"/>
        <v>0</v>
      </c>
      <c r="H5479" s="42">
        <f>IF(DAY(D5479)&gt;14,VLOOKUP(DATE(YEAR(E5479),MONTH(E5479)-1,DAY(1)),'מדדים וריביות'!B:C,2,FALSE),VLOOKUP(DATE(YEAR(E5479),MONTH(E5479)-2,DAY(1)),'מדדים וריביות'!B:C,2,FALSE))</f>
        <v>27492710.001388699</v>
      </c>
      <c r="I5479" s="43">
        <f>'ריבית יומית'!D5473</f>
        <v>1.1264684611300702E-4</v>
      </c>
      <c r="J5479" s="29">
        <f t="shared" si="699"/>
        <v>1.2899857347423194</v>
      </c>
      <c r="L5479">
        <f>VLOOKUP(D5478,'מדדים וריביות'!B:C,2)</f>
        <v>27520065.931738399</v>
      </c>
      <c r="M5479" s="30">
        <f t="shared" si="704"/>
        <v>0</v>
      </c>
      <c r="O5479" s="39">
        <f t="shared" si="701"/>
        <v>0</v>
      </c>
      <c r="P5479" s="39">
        <f t="shared" si="697"/>
        <v>0</v>
      </c>
      <c r="Q5479" s="39">
        <f t="shared" si="702"/>
        <v>0</v>
      </c>
      <c r="R5479" s="41">
        <f t="shared" si="703"/>
        <v>0</v>
      </c>
    </row>
    <row r="5480" spans="4:18" x14ac:dyDescent="0.25">
      <c r="D5480" s="1">
        <v>38345</v>
      </c>
      <c r="E5480" s="1">
        <f t="shared" si="700"/>
        <v>38322</v>
      </c>
      <c r="F5480" s="30">
        <f t="shared" si="698"/>
        <v>0</v>
      </c>
      <c r="H5480" s="42">
        <f>IF(DAY(D5480)&gt;14,VLOOKUP(DATE(YEAR(E5480),MONTH(E5480)-1,DAY(1)),'מדדים וריביות'!B:C,2,FALSE),VLOOKUP(DATE(YEAR(E5480),MONTH(E5480)-2,DAY(1)),'מדדים וריביות'!B:C,2,FALSE))</f>
        <v>27492710.001388699</v>
      </c>
      <c r="I5480" s="43">
        <f>'ריבית יומית'!D5474</f>
        <v>1.1264684611300702E-4</v>
      </c>
      <c r="J5480" s="29">
        <f t="shared" si="699"/>
        <v>1.2898404382849575</v>
      </c>
      <c r="L5480">
        <f>VLOOKUP(D5479,'מדדים וריביות'!B:C,2)</f>
        <v>27520065.931738399</v>
      </c>
      <c r="M5480" s="30">
        <f t="shared" si="704"/>
        <v>0</v>
      </c>
      <c r="O5480" s="39">
        <f t="shared" si="701"/>
        <v>0</v>
      </c>
      <c r="P5480" s="39">
        <f t="shared" si="697"/>
        <v>0</v>
      </c>
      <c r="Q5480" s="39">
        <f t="shared" si="702"/>
        <v>0</v>
      </c>
      <c r="R5480" s="41">
        <f t="shared" si="703"/>
        <v>0</v>
      </c>
    </row>
    <row r="5481" spans="4:18" x14ac:dyDescent="0.25">
      <c r="D5481" s="1">
        <v>38346</v>
      </c>
      <c r="E5481" s="1">
        <f t="shared" si="700"/>
        <v>38322</v>
      </c>
      <c r="F5481" s="30">
        <f t="shared" si="698"/>
        <v>0</v>
      </c>
      <c r="H5481" s="42">
        <f>IF(DAY(D5481)&gt;14,VLOOKUP(DATE(YEAR(E5481),MONTH(E5481)-1,DAY(1)),'מדדים וריביות'!B:C,2,FALSE),VLOOKUP(DATE(YEAR(E5481),MONTH(E5481)-2,DAY(1)),'מדדים וריביות'!B:C,2,FALSE))</f>
        <v>27492710.001388699</v>
      </c>
      <c r="I5481" s="43">
        <f>'ריבית יומית'!D5475</f>
        <v>1.1264684611300702E-4</v>
      </c>
      <c r="J5481" s="29">
        <f t="shared" si="699"/>
        <v>1.2896951581929399</v>
      </c>
      <c r="L5481">
        <f>VLOOKUP(D5480,'מדדים וריביות'!B:C,2)</f>
        <v>27520065.931738399</v>
      </c>
      <c r="M5481" s="30">
        <f t="shared" si="704"/>
        <v>0</v>
      </c>
      <c r="O5481" s="39">
        <f t="shared" si="701"/>
        <v>0</v>
      </c>
      <c r="P5481" s="39">
        <f t="shared" si="697"/>
        <v>0</v>
      </c>
      <c r="Q5481" s="39">
        <f t="shared" si="702"/>
        <v>0</v>
      </c>
      <c r="R5481" s="41">
        <f t="shared" si="703"/>
        <v>0</v>
      </c>
    </row>
    <row r="5482" spans="4:18" x14ac:dyDescent="0.25">
      <c r="D5482" s="1">
        <v>38347</v>
      </c>
      <c r="E5482" s="1">
        <f t="shared" si="700"/>
        <v>38322</v>
      </c>
      <c r="F5482" s="30">
        <f t="shared" si="698"/>
        <v>0</v>
      </c>
      <c r="H5482" s="42">
        <f>IF(DAY(D5482)&gt;14,VLOOKUP(DATE(YEAR(E5482),MONTH(E5482)-1,DAY(1)),'מדדים וריביות'!B:C,2,FALSE),VLOOKUP(DATE(YEAR(E5482),MONTH(E5482)-2,DAY(1)),'מדדים וריביות'!B:C,2,FALSE))</f>
        <v>27492710.001388699</v>
      </c>
      <c r="I5482" s="43">
        <f>'ריבית יומית'!D5476</f>
        <v>1.1264684611300702E-4</v>
      </c>
      <c r="J5482" s="29">
        <f t="shared" si="699"/>
        <v>1.289549894464423</v>
      </c>
      <c r="L5482">
        <f>VLOOKUP(D5481,'מדדים וריביות'!B:C,2)</f>
        <v>27520065.931738399</v>
      </c>
      <c r="M5482" s="30">
        <f t="shared" si="704"/>
        <v>0</v>
      </c>
      <c r="O5482" s="39">
        <f t="shared" si="701"/>
        <v>0</v>
      </c>
      <c r="P5482" s="39">
        <f t="shared" si="697"/>
        <v>0</v>
      </c>
      <c r="Q5482" s="39">
        <f t="shared" si="702"/>
        <v>0</v>
      </c>
      <c r="R5482" s="41">
        <f t="shared" si="703"/>
        <v>0</v>
      </c>
    </row>
    <row r="5483" spans="4:18" x14ac:dyDescent="0.25">
      <c r="D5483" s="1">
        <v>38348</v>
      </c>
      <c r="E5483" s="1">
        <f t="shared" si="700"/>
        <v>38322</v>
      </c>
      <c r="F5483" s="30">
        <f t="shared" si="698"/>
        <v>0</v>
      </c>
      <c r="H5483" s="42">
        <f>IF(DAY(D5483)&gt;14,VLOOKUP(DATE(YEAR(E5483),MONTH(E5483)-1,DAY(1)),'מדדים וריביות'!B:C,2,FALSE),VLOOKUP(DATE(YEAR(E5483),MONTH(E5483)-2,DAY(1)),'מדדים וריביות'!B:C,2,FALSE))</f>
        <v>27492710.001388699</v>
      </c>
      <c r="I5483" s="43">
        <f>'ריבית יומית'!D5477</f>
        <v>1.1264684611300702E-4</v>
      </c>
      <c r="J5483" s="29">
        <f t="shared" si="699"/>
        <v>1.289404647097564</v>
      </c>
      <c r="L5483">
        <f>VLOOKUP(D5482,'מדדים וריביות'!B:C,2)</f>
        <v>27520065.931738399</v>
      </c>
      <c r="M5483" s="30">
        <f t="shared" si="704"/>
        <v>0</v>
      </c>
      <c r="O5483" s="39">
        <f t="shared" si="701"/>
        <v>0</v>
      </c>
      <c r="P5483" s="39">
        <f t="shared" si="697"/>
        <v>0</v>
      </c>
      <c r="Q5483" s="39">
        <f t="shared" si="702"/>
        <v>0</v>
      </c>
      <c r="R5483" s="41">
        <f t="shared" si="703"/>
        <v>0</v>
      </c>
    </row>
    <row r="5484" spans="4:18" x14ac:dyDescent="0.25">
      <c r="D5484" s="1">
        <v>38349</v>
      </c>
      <c r="E5484" s="1">
        <f t="shared" si="700"/>
        <v>38322</v>
      </c>
      <c r="F5484" s="30">
        <f t="shared" si="698"/>
        <v>0</v>
      </c>
      <c r="H5484" s="42">
        <f>IF(DAY(D5484)&gt;14,VLOOKUP(DATE(YEAR(E5484),MONTH(E5484)-1,DAY(1)),'מדדים וריביות'!B:C,2,FALSE),VLOOKUP(DATE(YEAR(E5484),MONTH(E5484)-2,DAY(1)),'מדדים וריביות'!B:C,2,FALSE))</f>
        <v>27492710.001388699</v>
      </c>
      <c r="I5484" s="43">
        <f>'ריבית יומית'!D5478</f>
        <v>1.1264684611300702E-4</v>
      </c>
      <c r="J5484" s="29">
        <f t="shared" si="699"/>
        <v>1.28925941609052</v>
      </c>
      <c r="L5484">
        <f>VLOOKUP(D5483,'מדדים וריביות'!B:C,2)</f>
        <v>27520065.931738399</v>
      </c>
      <c r="M5484" s="30">
        <f t="shared" si="704"/>
        <v>0</v>
      </c>
      <c r="O5484" s="39">
        <f t="shared" si="701"/>
        <v>0</v>
      </c>
      <c r="P5484" s="39">
        <f t="shared" ref="P5484:P5547" si="705">J5485*G5484-G5484</f>
        <v>0</v>
      </c>
      <c r="Q5484" s="39">
        <f t="shared" si="702"/>
        <v>0</v>
      </c>
      <c r="R5484" s="41">
        <f t="shared" si="703"/>
        <v>0</v>
      </c>
    </row>
    <row r="5485" spans="4:18" x14ac:dyDescent="0.25">
      <c r="D5485" s="1">
        <v>38350</v>
      </c>
      <c r="E5485" s="1">
        <f t="shared" si="700"/>
        <v>38322</v>
      </c>
      <c r="F5485" s="30">
        <f t="shared" si="698"/>
        <v>0</v>
      </c>
      <c r="H5485" s="42">
        <f>IF(DAY(D5485)&gt;14,VLOOKUP(DATE(YEAR(E5485),MONTH(E5485)-1,DAY(1)),'מדדים וריביות'!B:C,2,FALSE),VLOOKUP(DATE(YEAR(E5485),MONTH(E5485)-2,DAY(1)),'מדדים וריביות'!B:C,2,FALSE))</f>
        <v>27492710.001388699</v>
      </c>
      <c r="I5485" s="43">
        <f>'ריבית יומית'!D5479</f>
        <v>1.1264684611300702E-4</v>
      </c>
      <c r="J5485" s="29">
        <f t="shared" si="699"/>
        <v>1.2891142014414481</v>
      </c>
      <c r="L5485">
        <f>VLOOKUP(D5484,'מדדים וריביות'!B:C,2)</f>
        <v>27520065.931738399</v>
      </c>
      <c r="M5485" s="30">
        <f t="shared" si="704"/>
        <v>0</v>
      </c>
      <c r="O5485" s="39">
        <f t="shared" si="701"/>
        <v>0</v>
      </c>
      <c r="P5485" s="39">
        <f t="shared" si="705"/>
        <v>0</v>
      </c>
      <c r="Q5485" s="39">
        <f t="shared" si="702"/>
        <v>0</v>
      </c>
      <c r="R5485" s="41">
        <f t="shared" si="703"/>
        <v>0</v>
      </c>
    </row>
    <row r="5486" spans="4:18" x14ac:dyDescent="0.25">
      <c r="D5486" s="1">
        <v>38351</v>
      </c>
      <c r="E5486" s="1">
        <f t="shared" si="700"/>
        <v>38322</v>
      </c>
      <c r="F5486" s="30">
        <f t="shared" si="698"/>
        <v>0</v>
      </c>
      <c r="H5486" s="42">
        <f>IF(DAY(D5486)&gt;14,VLOOKUP(DATE(YEAR(E5486),MONTH(E5486)-1,DAY(1)),'מדדים וריביות'!B:C,2,FALSE),VLOOKUP(DATE(YEAR(E5486),MONTH(E5486)-2,DAY(1)),'מדדים וריביות'!B:C,2,FALSE))</f>
        <v>27492710.001388699</v>
      </c>
      <c r="I5486" s="43">
        <f>'ריבית יומית'!D5480</f>
        <v>1.1264684611300702E-4</v>
      </c>
      <c r="J5486" s="29">
        <f t="shared" si="699"/>
        <v>1.2889690031485059</v>
      </c>
      <c r="L5486">
        <f>VLOOKUP(D5485,'מדדים וריביות'!B:C,2)</f>
        <v>27520065.931738399</v>
      </c>
      <c r="M5486" s="30">
        <f t="shared" si="704"/>
        <v>0</v>
      </c>
      <c r="O5486" s="39">
        <f t="shared" si="701"/>
        <v>0</v>
      </c>
      <c r="P5486" s="39">
        <f t="shared" si="705"/>
        <v>0</v>
      </c>
      <c r="Q5486" s="39">
        <f t="shared" si="702"/>
        <v>0</v>
      </c>
      <c r="R5486" s="41">
        <f t="shared" si="703"/>
        <v>0</v>
      </c>
    </row>
    <row r="5487" spans="4:18" x14ac:dyDescent="0.25">
      <c r="D5487" s="1">
        <v>38352</v>
      </c>
      <c r="E5487" s="1">
        <f t="shared" si="700"/>
        <v>38322</v>
      </c>
      <c r="F5487" s="30">
        <f t="shared" si="698"/>
        <v>0</v>
      </c>
      <c r="H5487" s="42">
        <f>IF(DAY(D5487)&gt;14,VLOOKUP(DATE(YEAR(E5487),MONTH(E5487)-1,DAY(1)),'מדדים וריביות'!B:C,2,FALSE),VLOOKUP(DATE(YEAR(E5487),MONTH(E5487)-2,DAY(1)),'מדדים וריביות'!B:C,2,FALSE))</f>
        <v>27492710.001388699</v>
      </c>
      <c r="I5487" s="43">
        <f>'ריבית יומית'!D5481</f>
        <v>1.1264684611300702E-4</v>
      </c>
      <c r="J5487" s="29">
        <f t="shared" si="699"/>
        <v>1.2888238212098513</v>
      </c>
      <c r="L5487">
        <f>VLOOKUP(D5486,'מדדים וריביות'!B:C,2)</f>
        <v>27520065.931738399</v>
      </c>
      <c r="M5487" s="30">
        <f t="shared" si="704"/>
        <v>0</v>
      </c>
      <c r="O5487" s="39">
        <f t="shared" si="701"/>
        <v>0</v>
      </c>
      <c r="P5487" s="39">
        <f t="shared" si="705"/>
        <v>0</v>
      </c>
      <c r="Q5487" s="39">
        <f t="shared" si="702"/>
        <v>0</v>
      </c>
      <c r="R5487" s="41">
        <f t="shared" si="703"/>
        <v>0</v>
      </c>
    </row>
    <row r="5488" spans="4:18" x14ac:dyDescent="0.25">
      <c r="D5488" s="1">
        <v>38353</v>
      </c>
      <c r="E5488" s="1">
        <f t="shared" si="700"/>
        <v>38353</v>
      </c>
      <c r="F5488" s="30">
        <f t="shared" si="698"/>
        <v>0</v>
      </c>
      <c r="H5488" s="42">
        <f>IF(DAY(D5488)&gt;14,VLOOKUP(DATE(YEAR(E5488),MONTH(E5488)-1,DAY(1)),'מדדים וריביות'!B:C,2,FALSE),VLOOKUP(DATE(YEAR(E5488),MONTH(E5488)-2,DAY(1)),'מדדים וריביות'!B:C,2,FALSE))</f>
        <v>27492710.001388699</v>
      </c>
      <c r="I5488" s="43">
        <f>'ריבית יומית'!D5482</f>
        <v>1.0738622586670132E-4</v>
      </c>
      <c r="J5488" s="29">
        <f t="shared" si="699"/>
        <v>1.288678655623642</v>
      </c>
      <c r="L5488">
        <f>VLOOKUP(D5487,'מדדים וריביות'!B:C,2)</f>
        <v>27520065.931738399</v>
      </c>
      <c r="M5488" s="30">
        <f t="shared" si="704"/>
        <v>0</v>
      </c>
      <c r="O5488" s="39">
        <f t="shared" si="701"/>
        <v>0</v>
      </c>
      <c r="P5488" s="39">
        <f t="shared" si="705"/>
        <v>0</v>
      </c>
      <c r="Q5488" s="39">
        <f t="shared" si="702"/>
        <v>0</v>
      </c>
      <c r="R5488" s="41">
        <f t="shared" si="703"/>
        <v>0</v>
      </c>
    </row>
    <row r="5489" spans="4:18" x14ac:dyDescent="0.25">
      <c r="D5489" s="1">
        <v>38354</v>
      </c>
      <c r="E5489" s="1">
        <f t="shared" si="700"/>
        <v>38353</v>
      </c>
      <c r="F5489" s="30">
        <f t="shared" si="698"/>
        <v>0</v>
      </c>
      <c r="H5489" s="42">
        <f>IF(DAY(D5489)&gt;14,VLOOKUP(DATE(YEAR(E5489),MONTH(E5489)-1,DAY(1)),'מדדים וריביות'!B:C,2,FALSE),VLOOKUP(DATE(YEAR(E5489),MONTH(E5489)-2,DAY(1)),'מדדים וריביות'!B:C,2,FALSE))</f>
        <v>27492710.001388699</v>
      </c>
      <c r="I5489" s="43">
        <f>'ריבית יומית'!D5483</f>
        <v>1.0738622586670132E-4</v>
      </c>
      <c r="J5489" s="29">
        <f t="shared" si="699"/>
        <v>1.2885402841456504</v>
      </c>
      <c r="L5489">
        <f>VLOOKUP(D5488,'מדדים וריביות'!B:C,2)</f>
        <v>27355930.3496405</v>
      </c>
      <c r="M5489" s="30">
        <f t="shared" si="704"/>
        <v>0</v>
      </c>
      <c r="O5489" s="39">
        <f t="shared" si="701"/>
        <v>0</v>
      </c>
      <c r="P5489" s="39">
        <f t="shared" si="705"/>
        <v>0</v>
      </c>
      <c r="Q5489" s="39">
        <f t="shared" si="702"/>
        <v>0</v>
      </c>
      <c r="R5489" s="41">
        <f t="shared" si="703"/>
        <v>0</v>
      </c>
    </row>
    <row r="5490" spans="4:18" x14ac:dyDescent="0.25">
      <c r="D5490" s="1">
        <v>38355</v>
      </c>
      <c r="E5490" s="1">
        <f t="shared" si="700"/>
        <v>38353</v>
      </c>
      <c r="F5490" s="30">
        <f t="shared" si="698"/>
        <v>0</v>
      </c>
      <c r="H5490" s="42">
        <f>IF(DAY(D5490)&gt;14,VLOOKUP(DATE(YEAR(E5490),MONTH(E5490)-1,DAY(1)),'מדדים וריביות'!B:C,2,FALSE),VLOOKUP(DATE(YEAR(E5490),MONTH(E5490)-2,DAY(1)),'מדדים וריביות'!B:C,2,FALSE))</f>
        <v>27492710.001388699</v>
      </c>
      <c r="I5490" s="43">
        <f>'ריבית יומית'!D5484</f>
        <v>1.0738622586670132E-4</v>
      </c>
      <c r="J5490" s="29">
        <f t="shared" si="699"/>
        <v>1.2884019275252541</v>
      </c>
      <c r="L5490">
        <f>VLOOKUP(D5489,'מדדים וריביות'!B:C,2)</f>
        <v>27355930.3496405</v>
      </c>
      <c r="M5490" s="30">
        <f t="shared" si="704"/>
        <v>0</v>
      </c>
      <c r="O5490" s="39">
        <f t="shared" si="701"/>
        <v>0</v>
      </c>
      <c r="P5490" s="39">
        <f t="shared" si="705"/>
        <v>0</v>
      </c>
      <c r="Q5490" s="39">
        <f t="shared" si="702"/>
        <v>0</v>
      </c>
      <c r="R5490" s="41">
        <f t="shared" si="703"/>
        <v>0</v>
      </c>
    </row>
    <row r="5491" spans="4:18" x14ac:dyDescent="0.25">
      <c r="D5491" s="1">
        <v>38356</v>
      </c>
      <c r="E5491" s="1">
        <f t="shared" si="700"/>
        <v>38353</v>
      </c>
      <c r="F5491" s="30">
        <f t="shared" si="698"/>
        <v>0</v>
      </c>
      <c r="H5491" s="42">
        <f>IF(DAY(D5491)&gt;14,VLOOKUP(DATE(YEAR(E5491),MONTH(E5491)-1,DAY(1)),'מדדים וריביות'!B:C,2,FALSE),VLOOKUP(DATE(YEAR(E5491),MONTH(E5491)-2,DAY(1)),'מדדים וריביות'!B:C,2,FALSE))</f>
        <v>27492710.001388699</v>
      </c>
      <c r="I5491" s="43">
        <f>'ריבית יומית'!D5485</f>
        <v>1.0738622586670132E-4</v>
      </c>
      <c r="J5491" s="29">
        <f t="shared" si="699"/>
        <v>1.2882635857608578</v>
      </c>
      <c r="L5491">
        <f>VLOOKUP(D5490,'מדדים וריביות'!B:C,2)</f>
        <v>27355930.3496405</v>
      </c>
      <c r="M5491" s="30">
        <f t="shared" si="704"/>
        <v>0</v>
      </c>
      <c r="O5491" s="39">
        <f t="shared" si="701"/>
        <v>0</v>
      </c>
      <c r="P5491" s="39">
        <f t="shared" si="705"/>
        <v>0</v>
      </c>
      <c r="Q5491" s="39">
        <f t="shared" si="702"/>
        <v>0</v>
      </c>
      <c r="R5491" s="41">
        <f t="shared" si="703"/>
        <v>0</v>
      </c>
    </row>
    <row r="5492" spans="4:18" x14ac:dyDescent="0.25">
      <c r="D5492" s="1">
        <v>38357</v>
      </c>
      <c r="E5492" s="1">
        <f t="shared" si="700"/>
        <v>38353</v>
      </c>
      <c r="F5492" s="30">
        <f t="shared" si="698"/>
        <v>0</v>
      </c>
      <c r="H5492" s="42">
        <f>IF(DAY(D5492)&gt;14,VLOOKUP(DATE(YEAR(E5492),MONTH(E5492)-1,DAY(1)),'מדדים וריביות'!B:C,2,FALSE),VLOOKUP(DATE(YEAR(E5492),MONTH(E5492)-2,DAY(1)),'מדדים וריביות'!B:C,2,FALSE))</f>
        <v>27492710.001388699</v>
      </c>
      <c r="I5492" s="43">
        <f>'ריבית יומית'!D5486</f>
        <v>1.0738622586670132E-4</v>
      </c>
      <c r="J5492" s="29">
        <f t="shared" si="699"/>
        <v>1.2881252588508663</v>
      </c>
      <c r="L5492">
        <f>VLOOKUP(D5491,'מדדים וריביות'!B:C,2)</f>
        <v>27355930.3496405</v>
      </c>
      <c r="M5492" s="30">
        <f t="shared" si="704"/>
        <v>0</v>
      </c>
      <c r="O5492" s="39">
        <f t="shared" si="701"/>
        <v>0</v>
      </c>
      <c r="P5492" s="39">
        <f t="shared" si="705"/>
        <v>0</v>
      </c>
      <c r="Q5492" s="39">
        <f t="shared" si="702"/>
        <v>0</v>
      </c>
      <c r="R5492" s="41">
        <f t="shared" si="703"/>
        <v>0</v>
      </c>
    </row>
    <row r="5493" spans="4:18" x14ac:dyDescent="0.25">
      <c r="D5493" s="1">
        <v>38358</v>
      </c>
      <c r="E5493" s="1">
        <f t="shared" si="700"/>
        <v>38353</v>
      </c>
      <c r="F5493" s="30">
        <f t="shared" si="698"/>
        <v>0</v>
      </c>
      <c r="H5493" s="42">
        <f>IF(DAY(D5493)&gt;14,VLOOKUP(DATE(YEAR(E5493),MONTH(E5493)-1,DAY(1)),'מדדים וריביות'!B:C,2,FALSE),VLOOKUP(DATE(YEAR(E5493),MONTH(E5493)-2,DAY(1)),'מדדים וריביות'!B:C,2,FALSE))</f>
        <v>27492710.001388699</v>
      </c>
      <c r="I5493" s="43">
        <f>'ריבית יומית'!D5487</f>
        <v>1.0738622586670132E-4</v>
      </c>
      <c r="J5493" s="29">
        <f t="shared" si="699"/>
        <v>1.2879869467936844</v>
      </c>
      <c r="L5493">
        <f>VLOOKUP(D5492,'מדדים וריביות'!B:C,2)</f>
        <v>27355930.3496405</v>
      </c>
      <c r="M5493" s="30">
        <f t="shared" si="704"/>
        <v>0</v>
      </c>
      <c r="O5493" s="39">
        <f t="shared" si="701"/>
        <v>0</v>
      </c>
      <c r="P5493" s="39">
        <f t="shared" si="705"/>
        <v>0</v>
      </c>
      <c r="Q5493" s="39">
        <f t="shared" si="702"/>
        <v>0</v>
      </c>
      <c r="R5493" s="41">
        <f t="shared" si="703"/>
        <v>0</v>
      </c>
    </row>
    <row r="5494" spans="4:18" x14ac:dyDescent="0.25">
      <c r="D5494" s="1">
        <v>38359</v>
      </c>
      <c r="E5494" s="1">
        <f t="shared" si="700"/>
        <v>38353</v>
      </c>
      <c r="F5494" s="30">
        <f t="shared" si="698"/>
        <v>0</v>
      </c>
      <c r="H5494" s="42">
        <f>IF(DAY(D5494)&gt;14,VLOOKUP(DATE(YEAR(E5494),MONTH(E5494)-1,DAY(1)),'מדדים וריביות'!B:C,2,FALSE),VLOOKUP(DATE(YEAR(E5494),MONTH(E5494)-2,DAY(1)),'מדדים וריביות'!B:C,2,FALSE))</f>
        <v>27492710.001388699</v>
      </c>
      <c r="I5494" s="43">
        <f>'ריבית יומית'!D5488</f>
        <v>1.0738622586670132E-4</v>
      </c>
      <c r="J5494" s="29">
        <f t="shared" si="699"/>
        <v>1.2878486495877177</v>
      </c>
      <c r="L5494">
        <f>VLOOKUP(D5493,'מדדים וריביות'!B:C,2)</f>
        <v>27355930.3496405</v>
      </c>
      <c r="M5494" s="30">
        <f t="shared" si="704"/>
        <v>0</v>
      </c>
      <c r="O5494" s="39">
        <f t="shared" si="701"/>
        <v>0</v>
      </c>
      <c r="P5494" s="39">
        <f t="shared" si="705"/>
        <v>0</v>
      </c>
      <c r="Q5494" s="39">
        <f t="shared" si="702"/>
        <v>0</v>
      </c>
      <c r="R5494" s="41">
        <f t="shared" si="703"/>
        <v>0</v>
      </c>
    </row>
    <row r="5495" spans="4:18" x14ac:dyDescent="0.25">
      <c r="D5495" s="1">
        <v>38360</v>
      </c>
      <c r="E5495" s="1">
        <f t="shared" si="700"/>
        <v>38353</v>
      </c>
      <c r="F5495" s="30">
        <f t="shared" si="698"/>
        <v>0</v>
      </c>
      <c r="H5495" s="42">
        <f>IF(DAY(D5495)&gt;14,VLOOKUP(DATE(YEAR(E5495),MONTH(E5495)-1,DAY(1)),'מדדים וריביות'!B:C,2,FALSE),VLOOKUP(DATE(YEAR(E5495),MONTH(E5495)-2,DAY(1)),'מדדים וריביות'!B:C,2,FALSE))</f>
        <v>27492710.001388699</v>
      </c>
      <c r="I5495" s="43">
        <f>'ריבית יומית'!D5489</f>
        <v>1.0738622586670132E-4</v>
      </c>
      <c r="J5495" s="29">
        <f t="shared" si="699"/>
        <v>1.2877103672313712</v>
      </c>
      <c r="L5495">
        <f>VLOOKUP(D5494,'מדדים וריביות'!B:C,2)</f>
        <v>27355930.3496405</v>
      </c>
      <c r="M5495" s="30">
        <f t="shared" si="704"/>
        <v>0</v>
      </c>
      <c r="O5495" s="39">
        <f t="shared" si="701"/>
        <v>0</v>
      </c>
      <c r="P5495" s="39">
        <f t="shared" si="705"/>
        <v>0</v>
      </c>
      <c r="Q5495" s="39">
        <f t="shared" si="702"/>
        <v>0</v>
      </c>
      <c r="R5495" s="41">
        <f t="shared" si="703"/>
        <v>0</v>
      </c>
    </row>
    <row r="5496" spans="4:18" x14ac:dyDescent="0.25">
      <c r="D5496" s="1">
        <v>38361</v>
      </c>
      <c r="E5496" s="1">
        <f t="shared" si="700"/>
        <v>38353</v>
      </c>
      <c r="F5496" s="30">
        <f t="shared" si="698"/>
        <v>0</v>
      </c>
      <c r="H5496" s="42">
        <f>IF(DAY(D5496)&gt;14,VLOOKUP(DATE(YEAR(E5496),MONTH(E5496)-1,DAY(1)),'מדדים וריביות'!B:C,2,FALSE),VLOOKUP(DATE(YEAR(E5496),MONTH(E5496)-2,DAY(1)),'מדדים וריביות'!B:C,2,FALSE))</f>
        <v>27492710.001388699</v>
      </c>
      <c r="I5496" s="43">
        <f>'ריבית יומית'!D5490</f>
        <v>1.0738622586670132E-4</v>
      </c>
      <c r="J5496" s="29">
        <f t="shared" si="699"/>
        <v>1.2875720997230506</v>
      </c>
      <c r="L5496">
        <f>VLOOKUP(D5495,'מדדים וריביות'!B:C,2)</f>
        <v>27355930.3496405</v>
      </c>
      <c r="M5496" s="30">
        <f t="shared" si="704"/>
        <v>0</v>
      </c>
      <c r="O5496" s="39">
        <f t="shared" si="701"/>
        <v>0</v>
      </c>
      <c r="P5496" s="39">
        <f t="shared" si="705"/>
        <v>0</v>
      </c>
      <c r="Q5496" s="39">
        <f t="shared" si="702"/>
        <v>0</v>
      </c>
      <c r="R5496" s="41">
        <f t="shared" si="703"/>
        <v>0</v>
      </c>
    </row>
    <row r="5497" spans="4:18" x14ac:dyDescent="0.25">
      <c r="D5497" s="1">
        <v>38362</v>
      </c>
      <c r="E5497" s="1">
        <f t="shared" si="700"/>
        <v>38353</v>
      </c>
      <c r="F5497" s="30">
        <f t="shared" si="698"/>
        <v>0</v>
      </c>
      <c r="H5497" s="42">
        <f>IF(DAY(D5497)&gt;14,VLOOKUP(DATE(YEAR(E5497),MONTH(E5497)-1,DAY(1)),'מדדים וריביות'!B:C,2,FALSE),VLOOKUP(DATE(YEAR(E5497),MONTH(E5497)-2,DAY(1)),'מדדים וריביות'!B:C,2,FALSE))</f>
        <v>27492710.001388699</v>
      </c>
      <c r="I5497" s="43">
        <f>'ריבית יומית'!D5491</f>
        <v>1.0738622586670132E-4</v>
      </c>
      <c r="J5497" s="29">
        <f t="shared" si="699"/>
        <v>1.2874338470611617</v>
      </c>
      <c r="L5497">
        <f>VLOOKUP(D5496,'מדדים וריביות'!B:C,2)</f>
        <v>27355930.3496405</v>
      </c>
      <c r="M5497" s="30">
        <f t="shared" si="704"/>
        <v>0</v>
      </c>
      <c r="O5497" s="39">
        <f t="shared" si="701"/>
        <v>0</v>
      </c>
      <c r="P5497" s="39">
        <f t="shared" si="705"/>
        <v>0</v>
      </c>
      <c r="Q5497" s="39">
        <f t="shared" si="702"/>
        <v>0</v>
      </c>
      <c r="R5497" s="41">
        <f t="shared" si="703"/>
        <v>0</v>
      </c>
    </row>
    <row r="5498" spans="4:18" x14ac:dyDescent="0.25">
      <c r="D5498" s="1">
        <v>38363</v>
      </c>
      <c r="E5498" s="1">
        <f t="shared" si="700"/>
        <v>38353</v>
      </c>
      <c r="F5498" s="30">
        <f t="shared" si="698"/>
        <v>0</v>
      </c>
      <c r="H5498" s="42">
        <f>IF(DAY(D5498)&gt;14,VLOOKUP(DATE(YEAR(E5498),MONTH(E5498)-1,DAY(1)),'מדדים וריביות'!B:C,2,FALSE),VLOOKUP(DATE(YEAR(E5498),MONTH(E5498)-2,DAY(1)),'מדדים וריביות'!B:C,2,FALSE))</f>
        <v>27492710.001388699</v>
      </c>
      <c r="I5498" s="43">
        <f>'ריבית יומית'!D5492</f>
        <v>1.0738622586670132E-4</v>
      </c>
      <c r="J5498" s="29">
        <f t="shared" si="699"/>
        <v>1.2872956092441101</v>
      </c>
      <c r="L5498">
        <f>VLOOKUP(D5497,'מדדים וריביות'!B:C,2)</f>
        <v>27355930.3496405</v>
      </c>
      <c r="M5498" s="30">
        <f t="shared" si="704"/>
        <v>0</v>
      </c>
      <c r="O5498" s="39">
        <f t="shared" si="701"/>
        <v>0</v>
      </c>
      <c r="P5498" s="39">
        <f t="shared" si="705"/>
        <v>0</v>
      </c>
      <c r="Q5498" s="39">
        <f t="shared" si="702"/>
        <v>0</v>
      </c>
      <c r="R5498" s="41">
        <f t="shared" si="703"/>
        <v>0</v>
      </c>
    </row>
    <row r="5499" spans="4:18" x14ac:dyDescent="0.25">
      <c r="D5499" s="1">
        <v>38364</v>
      </c>
      <c r="E5499" s="1">
        <f t="shared" si="700"/>
        <v>38353</v>
      </c>
      <c r="F5499" s="30">
        <f t="shared" si="698"/>
        <v>0</v>
      </c>
      <c r="H5499" s="42">
        <f>IF(DAY(D5499)&gt;14,VLOOKUP(DATE(YEAR(E5499),MONTH(E5499)-1,DAY(1)),'מדדים וריביות'!B:C,2,FALSE),VLOOKUP(DATE(YEAR(E5499),MONTH(E5499)-2,DAY(1)),'מדדים וריביות'!B:C,2,FALSE))</f>
        <v>27492710.001388699</v>
      </c>
      <c r="I5499" s="43">
        <f>'ריבית יומית'!D5493</f>
        <v>1.0738622586670132E-4</v>
      </c>
      <c r="J5499" s="29">
        <f t="shared" si="699"/>
        <v>1.2871573862703021</v>
      </c>
      <c r="L5499">
        <f>VLOOKUP(D5498,'מדדים וריביות'!B:C,2)</f>
        <v>27355930.3496405</v>
      </c>
      <c r="M5499" s="30">
        <f t="shared" si="704"/>
        <v>0</v>
      </c>
      <c r="O5499" s="39">
        <f t="shared" si="701"/>
        <v>0</v>
      </c>
      <c r="P5499" s="39">
        <f t="shared" si="705"/>
        <v>0</v>
      </c>
      <c r="Q5499" s="39">
        <f t="shared" si="702"/>
        <v>0</v>
      </c>
      <c r="R5499" s="41">
        <f t="shared" si="703"/>
        <v>0</v>
      </c>
    </row>
    <row r="5500" spans="4:18" x14ac:dyDescent="0.25">
      <c r="D5500" s="1">
        <v>38365</v>
      </c>
      <c r="E5500" s="1">
        <f t="shared" si="700"/>
        <v>38353</v>
      </c>
      <c r="F5500" s="30">
        <f t="shared" si="698"/>
        <v>0</v>
      </c>
      <c r="H5500" s="42">
        <f>IF(DAY(D5500)&gt;14,VLOOKUP(DATE(YEAR(E5500),MONTH(E5500)-1,DAY(1)),'מדדים וריביות'!B:C,2,FALSE),VLOOKUP(DATE(YEAR(E5500),MONTH(E5500)-2,DAY(1)),'מדדים וריביות'!B:C,2,FALSE))</f>
        <v>27492710.001388699</v>
      </c>
      <c r="I5500" s="43">
        <f>'ריבית יומית'!D5494</f>
        <v>1.0738622586670132E-4</v>
      </c>
      <c r="J5500" s="29">
        <f t="shared" si="699"/>
        <v>1.2870191781381437</v>
      </c>
      <c r="L5500">
        <f>VLOOKUP(D5499,'מדדים וריביות'!B:C,2)</f>
        <v>27355930.3496405</v>
      </c>
      <c r="M5500" s="30">
        <f t="shared" si="704"/>
        <v>0</v>
      </c>
      <c r="O5500" s="39">
        <f t="shared" si="701"/>
        <v>0</v>
      </c>
      <c r="P5500" s="39">
        <f t="shared" si="705"/>
        <v>0</v>
      </c>
      <c r="Q5500" s="39">
        <f t="shared" si="702"/>
        <v>0</v>
      </c>
      <c r="R5500" s="41">
        <f t="shared" si="703"/>
        <v>0</v>
      </c>
    </row>
    <row r="5501" spans="4:18" x14ac:dyDescent="0.25">
      <c r="D5501" s="1">
        <v>38366</v>
      </c>
      <c r="E5501" s="1">
        <f t="shared" si="700"/>
        <v>38353</v>
      </c>
      <c r="F5501" s="30">
        <f t="shared" si="698"/>
        <v>0</v>
      </c>
      <c r="H5501" s="42">
        <f>IF(DAY(D5501)&gt;14,VLOOKUP(DATE(YEAR(E5501),MONTH(E5501)-1,DAY(1)),'מדדים וריביות'!B:C,2,FALSE),VLOOKUP(DATE(YEAR(E5501),MONTH(E5501)-2,DAY(1)),'מדדים וריביות'!B:C,2,FALSE))</f>
        <v>27492710.001388699</v>
      </c>
      <c r="I5501" s="43">
        <f>'ריבית יומית'!D5495</f>
        <v>1.0738622586670132E-4</v>
      </c>
      <c r="J5501" s="29">
        <f t="shared" si="699"/>
        <v>1.2868809848460414</v>
      </c>
      <c r="L5501">
        <f>VLOOKUP(D5500,'מדדים וריביות'!B:C,2)</f>
        <v>27355930.3496405</v>
      </c>
      <c r="M5501" s="30">
        <f t="shared" si="704"/>
        <v>0</v>
      </c>
      <c r="O5501" s="39">
        <f t="shared" si="701"/>
        <v>0</v>
      </c>
      <c r="P5501" s="39">
        <f t="shared" si="705"/>
        <v>0</v>
      </c>
      <c r="Q5501" s="39">
        <f t="shared" si="702"/>
        <v>0</v>
      </c>
      <c r="R5501" s="41">
        <f t="shared" si="703"/>
        <v>0</v>
      </c>
    </row>
    <row r="5502" spans="4:18" x14ac:dyDescent="0.25">
      <c r="D5502" s="1">
        <v>38367</v>
      </c>
      <c r="E5502" s="1">
        <f t="shared" si="700"/>
        <v>38353</v>
      </c>
      <c r="F5502" s="30">
        <f t="shared" si="698"/>
        <v>0</v>
      </c>
      <c r="H5502" s="42">
        <f>IF(DAY(D5502)&gt;14,VLOOKUP(DATE(YEAR(E5502),MONTH(E5502)-1,DAY(1)),'מדדים וריביות'!B:C,2,FALSE),VLOOKUP(DATE(YEAR(E5502),MONTH(E5502)-2,DAY(1)),'מדדים וריביות'!B:C,2,FALSE))</f>
        <v>27520065.931738399</v>
      </c>
      <c r="I5502" s="43">
        <f>'ריבית יומית'!D5496</f>
        <v>1.0738622586670132E-4</v>
      </c>
      <c r="J5502" s="29">
        <f t="shared" si="699"/>
        <v>1.2867428063924018</v>
      </c>
      <c r="L5502">
        <f>VLOOKUP(D5501,'מדדים וריביות'!B:C,2)</f>
        <v>27355930.3496405</v>
      </c>
      <c r="M5502" s="30">
        <f t="shared" si="704"/>
        <v>0</v>
      </c>
      <c r="O5502" s="39">
        <f t="shared" si="701"/>
        <v>0</v>
      </c>
      <c r="P5502" s="39">
        <f t="shared" si="705"/>
        <v>0</v>
      </c>
      <c r="Q5502" s="39">
        <f t="shared" si="702"/>
        <v>0</v>
      </c>
      <c r="R5502" s="41">
        <f t="shared" si="703"/>
        <v>0</v>
      </c>
    </row>
    <row r="5503" spans="4:18" x14ac:dyDescent="0.25">
      <c r="D5503" s="1">
        <v>38368</v>
      </c>
      <c r="E5503" s="1">
        <f t="shared" si="700"/>
        <v>38353</v>
      </c>
      <c r="F5503" s="30">
        <f t="shared" si="698"/>
        <v>0</v>
      </c>
      <c r="H5503" s="42">
        <f>IF(DAY(D5503)&gt;14,VLOOKUP(DATE(YEAR(E5503),MONTH(E5503)-1,DAY(1)),'מדדים וריביות'!B:C,2,FALSE),VLOOKUP(DATE(YEAR(E5503),MONTH(E5503)-2,DAY(1)),'מדדים וריביות'!B:C,2,FALSE))</f>
        <v>27520065.931738399</v>
      </c>
      <c r="I5503" s="43">
        <f>'ריבית יומית'!D5497</f>
        <v>1.0738622586670132E-4</v>
      </c>
      <c r="J5503" s="29">
        <f t="shared" si="699"/>
        <v>1.2866046427756315</v>
      </c>
      <c r="L5503">
        <f>VLOOKUP(D5502,'מדדים וריביות'!B:C,2)</f>
        <v>27355930.3496405</v>
      </c>
      <c r="M5503" s="30">
        <f t="shared" si="704"/>
        <v>0</v>
      </c>
      <c r="O5503" s="39">
        <f t="shared" si="701"/>
        <v>0</v>
      </c>
      <c r="P5503" s="39">
        <f t="shared" si="705"/>
        <v>0</v>
      </c>
      <c r="Q5503" s="39">
        <f t="shared" si="702"/>
        <v>0</v>
      </c>
      <c r="R5503" s="41">
        <f t="shared" si="703"/>
        <v>0</v>
      </c>
    </row>
    <row r="5504" spans="4:18" x14ac:dyDescent="0.25">
      <c r="D5504" s="1">
        <v>38369</v>
      </c>
      <c r="E5504" s="1">
        <f t="shared" si="700"/>
        <v>38353</v>
      </c>
      <c r="F5504" s="30">
        <f t="shared" ref="F5504:F5567" si="706">M5503</f>
        <v>0</v>
      </c>
      <c r="H5504" s="42">
        <f>IF(DAY(D5504)&gt;14,VLOOKUP(DATE(YEAR(E5504),MONTH(E5504)-1,DAY(1)),'מדדים וריביות'!B:C,2,FALSE),VLOOKUP(DATE(YEAR(E5504),MONTH(E5504)-2,DAY(1)),'מדדים וריביות'!B:C,2,FALSE))</f>
        <v>27520065.931738399</v>
      </c>
      <c r="I5504" s="43">
        <f>'ריבית יומית'!D5498</f>
        <v>1.0738622586670132E-4</v>
      </c>
      <c r="J5504" s="29">
        <f t="shared" si="699"/>
        <v>1.2864664939941375</v>
      </c>
      <c r="L5504">
        <f>VLOOKUP(D5503,'מדדים וריביות'!B:C,2)</f>
        <v>27355930.3496405</v>
      </c>
      <c r="M5504" s="30">
        <f t="shared" si="704"/>
        <v>0</v>
      </c>
      <c r="O5504" s="39">
        <f t="shared" si="701"/>
        <v>0</v>
      </c>
      <c r="P5504" s="39">
        <f t="shared" si="705"/>
        <v>0</v>
      </c>
      <c r="Q5504" s="39">
        <f t="shared" si="702"/>
        <v>0</v>
      </c>
      <c r="R5504" s="41">
        <f t="shared" si="703"/>
        <v>0</v>
      </c>
    </row>
    <row r="5505" spans="4:18" x14ac:dyDescent="0.25">
      <c r="D5505" s="1">
        <v>38370</v>
      </c>
      <c r="E5505" s="1">
        <f t="shared" si="700"/>
        <v>38353</v>
      </c>
      <c r="F5505" s="30">
        <f t="shared" si="706"/>
        <v>0</v>
      </c>
      <c r="H5505" s="42">
        <f>IF(DAY(D5505)&gt;14,VLOOKUP(DATE(YEAR(E5505),MONTH(E5505)-1,DAY(1)),'מדדים וריביות'!B:C,2,FALSE),VLOOKUP(DATE(YEAR(E5505),MONTH(E5505)-2,DAY(1)),'מדדים וריביות'!B:C,2,FALSE))</f>
        <v>27520065.931738399</v>
      </c>
      <c r="I5505" s="43">
        <f>'ריבית יומית'!D5499</f>
        <v>1.0738622586670132E-4</v>
      </c>
      <c r="J5505" s="29">
        <f t="shared" si="699"/>
        <v>1.2863283600463269</v>
      </c>
      <c r="L5505">
        <f>VLOOKUP(D5504,'מדדים וריביות'!B:C,2)</f>
        <v>27355930.3496405</v>
      </c>
      <c r="M5505" s="30">
        <f t="shared" si="704"/>
        <v>0</v>
      </c>
      <c r="O5505" s="39">
        <f t="shared" si="701"/>
        <v>0</v>
      </c>
      <c r="P5505" s="39">
        <f t="shared" si="705"/>
        <v>0</v>
      </c>
      <c r="Q5505" s="39">
        <f t="shared" si="702"/>
        <v>0</v>
      </c>
      <c r="R5505" s="41">
        <f t="shared" si="703"/>
        <v>0</v>
      </c>
    </row>
    <row r="5506" spans="4:18" x14ac:dyDescent="0.25">
      <c r="D5506" s="1">
        <v>38371</v>
      </c>
      <c r="E5506" s="1">
        <f t="shared" si="700"/>
        <v>38353</v>
      </c>
      <c r="F5506" s="30">
        <f t="shared" si="706"/>
        <v>0</v>
      </c>
      <c r="H5506" s="42">
        <f>IF(DAY(D5506)&gt;14,VLOOKUP(DATE(YEAR(E5506),MONTH(E5506)-1,DAY(1)),'מדדים וריביות'!B:C,2,FALSE),VLOOKUP(DATE(YEAR(E5506),MONTH(E5506)-2,DAY(1)),'מדדים וריביות'!B:C,2,FALSE))</f>
        <v>27520065.931738399</v>
      </c>
      <c r="I5506" s="43">
        <f>'ריבית יומית'!D5500</f>
        <v>1.0738622586670132E-4</v>
      </c>
      <c r="J5506" s="29">
        <f t="shared" si="699"/>
        <v>1.2861902409306067</v>
      </c>
      <c r="L5506">
        <f>VLOOKUP(D5505,'מדדים וריביות'!B:C,2)</f>
        <v>27355930.3496405</v>
      </c>
      <c r="M5506" s="30">
        <f t="shared" si="704"/>
        <v>0</v>
      </c>
      <c r="O5506" s="39">
        <f t="shared" si="701"/>
        <v>0</v>
      </c>
      <c r="P5506" s="39">
        <f t="shared" si="705"/>
        <v>0</v>
      </c>
      <c r="Q5506" s="39">
        <f t="shared" si="702"/>
        <v>0</v>
      </c>
      <c r="R5506" s="41">
        <f t="shared" si="703"/>
        <v>0</v>
      </c>
    </row>
    <row r="5507" spans="4:18" x14ac:dyDescent="0.25">
      <c r="D5507" s="1">
        <v>38372</v>
      </c>
      <c r="E5507" s="1">
        <f t="shared" si="700"/>
        <v>38353</v>
      </c>
      <c r="F5507" s="30">
        <f t="shared" si="706"/>
        <v>0</v>
      </c>
      <c r="H5507" s="42">
        <f>IF(DAY(D5507)&gt;14,VLOOKUP(DATE(YEAR(E5507),MONTH(E5507)-1,DAY(1)),'מדדים וריביות'!B:C,2,FALSE),VLOOKUP(DATE(YEAR(E5507),MONTH(E5507)-2,DAY(1)),'מדדים וריביות'!B:C,2,FALSE))</f>
        <v>27520065.931738399</v>
      </c>
      <c r="I5507" s="43">
        <f>'ריבית יומית'!D5501</f>
        <v>1.0738622586670132E-4</v>
      </c>
      <c r="J5507" s="29">
        <f t="shared" si="699"/>
        <v>1.2860521366453845</v>
      </c>
      <c r="L5507">
        <f>VLOOKUP(D5506,'מדדים וריביות'!B:C,2)</f>
        <v>27355930.3496405</v>
      </c>
      <c r="M5507" s="30">
        <f t="shared" si="704"/>
        <v>0</v>
      </c>
      <c r="O5507" s="39">
        <f t="shared" si="701"/>
        <v>0</v>
      </c>
      <c r="P5507" s="39">
        <f t="shared" si="705"/>
        <v>0</v>
      </c>
      <c r="Q5507" s="39">
        <f t="shared" si="702"/>
        <v>0</v>
      </c>
      <c r="R5507" s="41">
        <f t="shared" si="703"/>
        <v>0</v>
      </c>
    </row>
    <row r="5508" spans="4:18" x14ac:dyDescent="0.25">
      <c r="D5508" s="1">
        <v>38373</v>
      </c>
      <c r="E5508" s="1">
        <f t="shared" si="700"/>
        <v>38353</v>
      </c>
      <c r="F5508" s="30">
        <f t="shared" si="706"/>
        <v>0</v>
      </c>
      <c r="H5508" s="42">
        <f>IF(DAY(D5508)&gt;14,VLOOKUP(DATE(YEAR(E5508),MONTH(E5508)-1,DAY(1)),'מדדים וריביות'!B:C,2,FALSE),VLOOKUP(DATE(YEAR(E5508),MONTH(E5508)-2,DAY(1)),'מדדים וריביות'!B:C,2,FALSE))</f>
        <v>27520065.931738399</v>
      </c>
      <c r="I5508" s="43">
        <f>'ריבית יומית'!D5502</f>
        <v>1.0738622586670132E-4</v>
      </c>
      <c r="J5508" s="29">
        <f t="shared" si="699"/>
        <v>1.285914047189068</v>
      </c>
      <c r="L5508">
        <f>VLOOKUP(D5507,'מדדים וריביות'!B:C,2)</f>
        <v>27355930.3496405</v>
      </c>
      <c r="M5508" s="30">
        <f t="shared" si="704"/>
        <v>0</v>
      </c>
      <c r="O5508" s="39">
        <f t="shared" si="701"/>
        <v>0</v>
      </c>
      <c r="P5508" s="39">
        <f t="shared" si="705"/>
        <v>0</v>
      </c>
      <c r="Q5508" s="39">
        <f t="shared" si="702"/>
        <v>0</v>
      </c>
      <c r="R5508" s="41">
        <f t="shared" si="703"/>
        <v>0</v>
      </c>
    </row>
    <row r="5509" spans="4:18" x14ac:dyDescent="0.25">
      <c r="D5509" s="1">
        <v>38374</v>
      </c>
      <c r="E5509" s="1">
        <f t="shared" si="700"/>
        <v>38353</v>
      </c>
      <c r="F5509" s="30">
        <f t="shared" si="706"/>
        <v>0</v>
      </c>
      <c r="H5509" s="42">
        <f>IF(DAY(D5509)&gt;14,VLOOKUP(DATE(YEAR(E5509),MONTH(E5509)-1,DAY(1)),'מדדים וריביות'!B:C,2,FALSE),VLOOKUP(DATE(YEAR(E5509),MONTH(E5509)-2,DAY(1)),'מדדים וריביות'!B:C,2,FALSE))</f>
        <v>27520065.931738399</v>
      </c>
      <c r="I5509" s="43">
        <f>'ריבית יומית'!D5503</f>
        <v>1.0738622586670132E-4</v>
      </c>
      <c r="J5509" s="29">
        <f t="shared" si="699"/>
        <v>1.2857759725600646</v>
      </c>
      <c r="L5509">
        <f>VLOOKUP(D5508,'מדדים וריביות'!B:C,2)</f>
        <v>27355930.3496405</v>
      </c>
      <c r="M5509" s="30">
        <f t="shared" si="704"/>
        <v>0</v>
      </c>
      <c r="O5509" s="39">
        <f t="shared" si="701"/>
        <v>0</v>
      </c>
      <c r="P5509" s="39">
        <f t="shared" si="705"/>
        <v>0</v>
      </c>
      <c r="Q5509" s="39">
        <f t="shared" si="702"/>
        <v>0</v>
      </c>
      <c r="R5509" s="41">
        <f t="shared" si="703"/>
        <v>0</v>
      </c>
    </row>
    <row r="5510" spans="4:18" x14ac:dyDescent="0.25">
      <c r="D5510" s="1">
        <v>38375</v>
      </c>
      <c r="E5510" s="1">
        <f t="shared" si="700"/>
        <v>38353</v>
      </c>
      <c r="F5510" s="30">
        <f t="shared" si="706"/>
        <v>0</v>
      </c>
      <c r="H5510" s="42">
        <f>IF(DAY(D5510)&gt;14,VLOOKUP(DATE(YEAR(E5510),MONTH(E5510)-1,DAY(1)),'מדדים וריביות'!B:C,2,FALSE),VLOOKUP(DATE(YEAR(E5510),MONTH(E5510)-2,DAY(1)),'מדדים וריביות'!B:C,2,FALSE))</f>
        <v>27520065.931738399</v>
      </c>
      <c r="I5510" s="43">
        <f>'ריבית יומית'!D5504</f>
        <v>1.0738622586670132E-4</v>
      </c>
      <c r="J5510" s="29">
        <f t="shared" si="699"/>
        <v>1.2856379127567825</v>
      </c>
      <c r="L5510">
        <f>VLOOKUP(D5509,'מדדים וריביות'!B:C,2)</f>
        <v>27355930.3496405</v>
      </c>
      <c r="M5510" s="30">
        <f t="shared" si="704"/>
        <v>0</v>
      </c>
      <c r="O5510" s="39">
        <f t="shared" si="701"/>
        <v>0</v>
      </c>
      <c r="P5510" s="39">
        <f t="shared" si="705"/>
        <v>0</v>
      </c>
      <c r="Q5510" s="39">
        <f t="shared" si="702"/>
        <v>0</v>
      </c>
      <c r="R5510" s="41">
        <f t="shared" si="703"/>
        <v>0</v>
      </c>
    </row>
    <row r="5511" spans="4:18" x14ac:dyDescent="0.25">
      <c r="D5511" s="1">
        <v>38376</v>
      </c>
      <c r="E5511" s="1">
        <f t="shared" si="700"/>
        <v>38353</v>
      </c>
      <c r="F5511" s="30">
        <f t="shared" si="706"/>
        <v>0</v>
      </c>
      <c r="H5511" s="42">
        <f>IF(DAY(D5511)&gt;14,VLOOKUP(DATE(YEAR(E5511),MONTH(E5511)-1,DAY(1)),'מדדים וריביות'!B:C,2,FALSE),VLOOKUP(DATE(YEAR(E5511),MONTH(E5511)-2,DAY(1)),'מדדים וריביות'!B:C,2,FALSE))</f>
        <v>27520065.931738399</v>
      </c>
      <c r="I5511" s="43">
        <f>'ריבית יומית'!D5505</f>
        <v>1.0738622586670132E-4</v>
      </c>
      <c r="J5511" s="29">
        <f t="shared" si="699"/>
        <v>1.2854998677776297</v>
      </c>
      <c r="L5511">
        <f>VLOOKUP(D5510,'מדדים וריביות'!B:C,2)</f>
        <v>27355930.3496405</v>
      </c>
      <c r="M5511" s="30">
        <f t="shared" si="704"/>
        <v>0</v>
      </c>
      <c r="O5511" s="39">
        <f t="shared" si="701"/>
        <v>0</v>
      </c>
      <c r="P5511" s="39">
        <f t="shared" si="705"/>
        <v>0</v>
      </c>
      <c r="Q5511" s="39">
        <f t="shared" si="702"/>
        <v>0</v>
      </c>
      <c r="R5511" s="41">
        <f t="shared" si="703"/>
        <v>0</v>
      </c>
    </row>
    <row r="5512" spans="4:18" x14ac:dyDescent="0.25">
      <c r="D5512" s="1">
        <v>38377</v>
      </c>
      <c r="E5512" s="1">
        <f t="shared" si="700"/>
        <v>38353</v>
      </c>
      <c r="F5512" s="30">
        <f t="shared" si="706"/>
        <v>0</v>
      </c>
      <c r="H5512" s="42">
        <f>IF(DAY(D5512)&gt;14,VLOOKUP(DATE(YEAR(E5512),MONTH(E5512)-1,DAY(1)),'מדדים וריביות'!B:C,2,FALSE),VLOOKUP(DATE(YEAR(E5512),MONTH(E5512)-2,DAY(1)),'מדדים וריביות'!B:C,2,FALSE))</f>
        <v>27520065.931738399</v>
      </c>
      <c r="I5512" s="43">
        <f>'ריבית יומית'!D5506</f>
        <v>1.0738622586670132E-4</v>
      </c>
      <c r="J5512" s="29">
        <f t="shared" si="699"/>
        <v>1.2853618376210145</v>
      </c>
      <c r="L5512">
        <f>VLOOKUP(D5511,'מדדים וריביות'!B:C,2)</f>
        <v>27355930.3496405</v>
      </c>
      <c r="M5512" s="30">
        <f t="shared" si="704"/>
        <v>0</v>
      </c>
      <c r="O5512" s="39">
        <f t="shared" si="701"/>
        <v>0</v>
      </c>
      <c r="P5512" s="39">
        <f t="shared" si="705"/>
        <v>0</v>
      </c>
      <c r="Q5512" s="39">
        <f t="shared" si="702"/>
        <v>0</v>
      </c>
      <c r="R5512" s="41">
        <f t="shared" si="703"/>
        <v>0</v>
      </c>
    </row>
    <row r="5513" spans="4:18" x14ac:dyDescent="0.25">
      <c r="D5513" s="1">
        <v>38378</v>
      </c>
      <c r="E5513" s="1">
        <f t="shared" si="700"/>
        <v>38353</v>
      </c>
      <c r="F5513" s="30">
        <f t="shared" si="706"/>
        <v>0</v>
      </c>
      <c r="H5513" s="42">
        <f>IF(DAY(D5513)&gt;14,VLOOKUP(DATE(YEAR(E5513),MONTH(E5513)-1,DAY(1)),'מדדים וריביות'!B:C,2,FALSE),VLOOKUP(DATE(YEAR(E5513),MONTH(E5513)-2,DAY(1)),'מדדים וריביות'!B:C,2,FALSE))</f>
        <v>27520065.931738399</v>
      </c>
      <c r="I5513" s="43">
        <f>'ריבית יומית'!D5507</f>
        <v>1.0738622586670132E-4</v>
      </c>
      <c r="J5513" s="29">
        <f t="shared" ref="J5513:J5576" si="707">J5514*(1+I5513)</f>
        <v>1.2852238222853454</v>
      </c>
      <c r="L5513">
        <f>VLOOKUP(D5512,'מדדים וריביות'!B:C,2)</f>
        <v>27355930.3496405</v>
      </c>
      <c r="M5513" s="30">
        <f t="shared" si="704"/>
        <v>0</v>
      </c>
      <c r="O5513" s="39">
        <f t="shared" si="701"/>
        <v>0</v>
      </c>
      <c r="P5513" s="39">
        <f t="shared" si="705"/>
        <v>0</v>
      </c>
      <c r="Q5513" s="39">
        <f t="shared" si="702"/>
        <v>0</v>
      </c>
      <c r="R5513" s="41">
        <f t="shared" si="703"/>
        <v>0</v>
      </c>
    </row>
    <row r="5514" spans="4:18" x14ac:dyDescent="0.25">
      <c r="D5514" s="1">
        <v>38379</v>
      </c>
      <c r="E5514" s="1">
        <f t="shared" ref="E5514:E5577" si="708">DATE(YEAR(D5514),MONTH(D5514),DAY(1))</f>
        <v>38353</v>
      </c>
      <c r="F5514" s="30">
        <f t="shared" si="706"/>
        <v>0</v>
      </c>
      <c r="H5514" s="42">
        <f>IF(DAY(D5514)&gt;14,VLOOKUP(DATE(YEAR(E5514),MONTH(E5514)-1,DAY(1)),'מדדים וריביות'!B:C,2,FALSE),VLOOKUP(DATE(YEAR(E5514),MONTH(E5514)-2,DAY(1)),'מדדים וריביות'!B:C,2,FALSE))</f>
        <v>27520065.931738399</v>
      </c>
      <c r="I5514" s="43">
        <f>'ריבית יומית'!D5508</f>
        <v>1.0738622586670132E-4</v>
      </c>
      <c r="J5514" s="29">
        <f t="shared" si="707"/>
        <v>1.2850858217690309</v>
      </c>
      <c r="L5514">
        <f>VLOOKUP(D5513,'מדדים וריביות'!B:C,2)</f>
        <v>27355930.3496405</v>
      </c>
      <c r="M5514" s="30">
        <f t="shared" si="704"/>
        <v>0</v>
      </c>
      <c r="O5514" s="39">
        <f t="shared" ref="O5514:O5577" si="709">$D$4/H5514*G5514-G5514</f>
        <v>0</v>
      </c>
      <c r="P5514" s="39">
        <f t="shared" si="705"/>
        <v>0</v>
      </c>
      <c r="Q5514" s="39">
        <f t="shared" ref="Q5514:Q5577" si="710">$D$4/H5514*P5514-P5514</f>
        <v>0</v>
      </c>
      <c r="R5514" s="41">
        <f t="shared" ref="R5514:R5577" si="711">SUM(O5514:Q5514)</f>
        <v>0</v>
      </c>
    </row>
    <row r="5515" spans="4:18" x14ac:dyDescent="0.25">
      <c r="D5515" s="1">
        <v>38380</v>
      </c>
      <c r="E5515" s="1">
        <f t="shared" si="708"/>
        <v>38353</v>
      </c>
      <c r="F5515" s="30">
        <f t="shared" si="706"/>
        <v>0</v>
      </c>
      <c r="H5515" s="42">
        <f>IF(DAY(D5515)&gt;14,VLOOKUP(DATE(YEAR(E5515),MONTH(E5515)-1,DAY(1)),'מדדים וריביות'!B:C,2,FALSE),VLOOKUP(DATE(YEAR(E5515),MONTH(E5515)-2,DAY(1)),'מדדים וריביות'!B:C,2,FALSE))</f>
        <v>27520065.931738399</v>
      </c>
      <c r="I5515" s="43">
        <f>'ריבית יומית'!D5509</f>
        <v>1.0738622586670132E-4</v>
      </c>
      <c r="J5515" s="29">
        <f t="shared" si="707"/>
        <v>1.2849478360704796</v>
      </c>
      <c r="L5515">
        <f>VLOOKUP(D5514,'מדדים וריביות'!B:C,2)</f>
        <v>27355930.3496405</v>
      </c>
      <c r="M5515" s="30">
        <f t="shared" si="704"/>
        <v>0</v>
      </c>
      <c r="O5515" s="39">
        <f t="shared" si="709"/>
        <v>0</v>
      </c>
      <c r="P5515" s="39">
        <f t="shared" si="705"/>
        <v>0</v>
      </c>
      <c r="Q5515" s="39">
        <f t="shared" si="710"/>
        <v>0</v>
      </c>
      <c r="R5515" s="41">
        <f t="shared" si="711"/>
        <v>0</v>
      </c>
    </row>
    <row r="5516" spans="4:18" x14ac:dyDescent="0.25">
      <c r="D5516" s="1">
        <v>38381</v>
      </c>
      <c r="E5516" s="1">
        <f t="shared" si="708"/>
        <v>38353</v>
      </c>
      <c r="F5516" s="30">
        <f t="shared" si="706"/>
        <v>0</v>
      </c>
      <c r="H5516" s="42">
        <f>IF(DAY(D5516)&gt;14,VLOOKUP(DATE(YEAR(E5516),MONTH(E5516)-1,DAY(1)),'מדדים וריביות'!B:C,2,FALSE),VLOOKUP(DATE(YEAR(E5516),MONTH(E5516)-2,DAY(1)),'מדדים וריביות'!B:C,2,FALSE))</f>
        <v>27520065.931738399</v>
      </c>
      <c r="I5516" s="43">
        <f>'ריבית יומית'!D5510</f>
        <v>1.0738622586670132E-4</v>
      </c>
      <c r="J5516" s="29">
        <f t="shared" si="707"/>
        <v>1.2848098651881008</v>
      </c>
      <c r="L5516">
        <f>VLOOKUP(D5515,'מדדים וריביות'!B:C,2)</f>
        <v>27355930.3496405</v>
      </c>
      <c r="M5516" s="30">
        <f t="shared" ref="M5516:M5579" si="712">F5516*(1+I5516)*L5516/H5516+G5516-K5516</f>
        <v>0</v>
      </c>
      <c r="O5516" s="39">
        <f t="shared" si="709"/>
        <v>0</v>
      </c>
      <c r="P5516" s="39">
        <f t="shared" si="705"/>
        <v>0</v>
      </c>
      <c r="Q5516" s="39">
        <f t="shared" si="710"/>
        <v>0</v>
      </c>
      <c r="R5516" s="41">
        <f t="shared" si="711"/>
        <v>0</v>
      </c>
    </row>
    <row r="5517" spans="4:18" x14ac:dyDescent="0.25">
      <c r="D5517" s="1">
        <v>38382</v>
      </c>
      <c r="E5517" s="1">
        <f t="shared" si="708"/>
        <v>38353</v>
      </c>
      <c r="F5517" s="30">
        <f t="shared" si="706"/>
        <v>0</v>
      </c>
      <c r="H5517" s="42">
        <f>IF(DAY(D5517)&gt;14,VLOOKUP(DATE(YEAR(E5517),MONTH(E5517)-1,DAY(1)),'מדדים וריביות'!B:C,2,FALSE),VLOOKUP(DATE(YEAR(E5517),MONTH(E5517)-2,DAY(1)),'מדדים וריביות'!B:C,2,FALSE))</f>
        <v>27520065.931738399</v>
      </c>
      <c r="I5517" s="43">
        <f>'ריבית יומית'!D5511</f>
        <v>1.0738622586670132E-4</v>
      </c>
      <c r="J5517" s="29">
        <f t="shared" si="707"/>
        <v>1.2846719091203034</v>
      </c>
      <c r="L5517">
        <f>VLOOKUP(D5516,'מדדים וריביות'!B:C,2)</f>
        <v>27355930.3496405</v>
      </c>
      <c r="M5517" s="30">
        <f t="shared" si="712"/>
        <v>0</v>
      </c>
      <c r="O5517" s="39">
        <f t="shared" si="709"/>
        <v>0</v>
      </c>
      <c r="P5517" s="39">
        <f t="shared" si="705"/>
        <v>0</v>
      </c>
      <c r="Q5517" s="39">
        <f t="shared" si="710"/>
        <v>0</v>
      </c>
      <c r="R5517" s="41">
        <f t="shared" si="711"/>
        <v>0</v>
      </c>
    </row>
    <row r="5518" spans="4:18" x14ac:dyDescent="0.25">
      <c r="D5518" s="1">
        <v>38383</v>
      </c>
      <c r="E5518" s="1">
        <f t="shared" si="708"/>
        <v>38353</v>
      </c>
      <c r="F5518" s="30">
        <f t="shared" si="706"/>
        <v>0</v>
      </c>
      <c r="H5518" s="42">
        <f>IF(DAY(D5518)&gt;14,VLOOKUP(DATE(YEAR(E5518),MONTH(E5518)-1,DAY(1)),'מדדים וריביות'!B:C,2,FALSE),VLOOKUP(DATE(YEAR(E5518),MONTH(E5518)-2,DAY(1)),'מדדים וריביות'!B:C,2,FALSE))</f>
        <v>27520065.931738399</v>
      </c>
      <c r="I5518" s="43">
        <f>'ריבית יומית'!D5512</f>
        <v>1.0738622586670132E-4</v>
      </c>
      <c r="J5518" s="29">
        <f t="shared" si="707"/>
        <v>1.2845339678654968</v>
      </c>
      <c r="L5518">
        <f>VLOOKUP(D5517,'מדדים וריביות'!B:C,2)</f>
        <v>27355930.3496405</v>
      </c>
      <c r="M5518" s="30">
        <f t="shared" si="712"/>
        <v>0</v>
      </c>
      <c r="O5518" s="39">
        <f t="shared" si="709"/>
        <v>0</v>
      </c>
      <c r="P5518" s="39">
        <f t="shared" si="705"/>
        <v>0</v>
      </c>
      <c r="Q5518" s="39">
        <f t="shared" si="710"/>
        <v>0</v>
      </c>
      <c r="R5518" s="41">
        <f t="shared" si="711"/>
        <v>0</v>
      </c>
    </row>
    <row r="5519" spans="4:18" x14ac:dyDescent="0.25">
      <c r="D5519" s="1">
        <v>38384</v>
      </c>
      <c r="E5519" s="1">
        <f t="shared" si="708"/>
        <v>38384</v>
      </c>
      <c r="F5519" s="30">
        <f t="shared" si="706"/>
        <v>0</v>
      </c>
      <c r="H5519" s="42">
        <f>IF(DAY(D5519)&gt;14,VLOOKUP(DATE(YEAR(E5519),MONTH(E5519)-1,DAY(1)),'מדדים וריביות'!B:C,2,FALSE),VLOOKUP(DATE(YEAR(E5519),MONTH(E5519)-2,DAY(1)),'מדדים וריביות'!B:C,2,FALSE))</f>
        <v>27520065.931738399</v>
      </c>
      <c r="I5519" s="43">
        <f>'ריבית יומית'!D5513</f>
        <v>1.0738622586670132E-4</v>
      </c>
      <c r="J5519" s="29">
        <f t="shared" si="707"/>
        <v>1.2843960414220903</v>
      </c>
      <c r="L5519">
        <f>VLOOKUP(D5518,'מדדים וריביות'!B:C,2)</f>
        <v>27355930.3496405</v>
      </c>
      <c r="M5519" s="30">
        <f t="shared" si="712"/>
        <v>0</v>
      </c>
      <c r="O5519" s="39">
        <f t="shared" si="709"/>
        <v>0</v>
      </c>
      <c r="P5519" s="39">
        <f t="shared" si="705"/>
        <v>0</v>
      </c>
      <c r="Q5519" s="39">
        <f t="shared" si="710"/>
        <v>0</v>
      </c>
      <c r="R5519" s="41">
        <f t="shared" si="711"/>
        <v>0</v>
      </c>
    </row>
    <row r="5520" spans="4:18" x14ac:dyDescent="0.25">
      <c r="D5520" s="1">
        <v>38385</v>
      </c>
      <c r="E5520" s="1">
        <f t="shared" si="708"/>
        <v>38384</v>
      </c>
      <c r="F5520" s="30">
        <f t="shared" si="706"/>
        <v>0</v>
      </c>
      <c r="H5520" s="42">
        <f>IF(DAY(D5520)&gt;14,VLOOKUP(DATE(YEAR(E5520),MONTH(E5520)-1,DAY(1)),'מדדים וריביות'!B:C,2,FALSE),VLOOKUP(DATE(YEAR(E5520),MONTH(E5520)-2,DAY(1)),'מדדים וריביות'!B:C,2,FALSE))</f>
        <v>27520065.931738399</v>
      </c>
      <c r="I5520" s="43">
        <f>'ריבית יומית'!D5514</f>
        <v>1.0738622586670132E-4</v>
      </c>
      <c r="J5520" s="29">
        <f t="shared" si="707"/>
        <v>1.2842581297884936</v>
      </c>
      <c r="L5520">
        <f>VLOOKUP(D5519,'מדדים וריביות'!B:C,2)</f>
        <v>27410642.2103398</v>
      </c>
      <c r="M5520" s="30">
        <f t="shared" si="712"/>
        <v>0</v>
      </c>
      <c r="O5520" s="39">
        <f t="shared" si="709"/>
        <v>0</v>
      </c>
      <c r="P5520" s="39">
        <f t="shared" si="705"/>
        <v>0</v>
      </c>
      <c r="Q5520" s="39">
        <f t="shared" si="710"/>
        <v>0</v>
      </c>
      <c r="R5520" s="41">
        <f t="shared" si="711"/>
        <v>0</v>
      </c>
    </row>
    <row r="5521" spans="4:18" x14ac:dyDescent="0.25">
      <c r="D5521" s="1">
        <v>38386</v>
      </c>
      <c r="E5521" s="1">
        <f t="shared" si="708"/>
        <v>38384</v>
      </c>
      <c r="F5521" s="30">
        <f t="shared" si="706"/>
        <v>0</v>
      </c>
      <c r="H5521" s="42">
        <f>IF(DAY(D5521)&gt;14,VLOOKUP(DATE(YEAR(E5521),MONTH(E5521)-1,DAY(1)),'מדדים וריביות'!B:C,2,FALSE),VLOOKUP(DATE(YEAR(E5521),MONTH(E5521)-2,DAY(1)),'מדדים וריביות'!B:C,2,FALSE))</f>
        <v>27520065.931738399</v>
      </c>
      <c r="I5521" s="43">
        <f>'ריבית יומית'!D5515</f>
        <v>1.0738622586670132E-4</v>
      </c>
      <c r="J5521" s="29">
        <f t="shared" si="707"/>
        <v>1.2841202329631167</v>
      </c>
      <c r="L5521">
        <f>VLOOKUP(D5520,'מדדים וריביות'!B:C,2)</f>
        <v>27410642.2103398</v>
      </c>
      <c r="M5521" s="30">
        <f t="shared" si="712"/>
        <v>0</v>
      </c>
      <c r="O5521" s="39">
        <f t="shared" si="709"/>
        <v>0</v>
      </c>
      <c r="P5521" s="39">
        <f t="shared" si="705"/>
        <v>0</v>
      </c>
      <c r="Q5521" s="39">
        <f t="shared" si="710"/>
        <v>0</v>
      </c>
      <c r="R5521" s="41">
        <f t="shared" si="711"/>
        <v>0</v>
      </c>
    </row>
    <row r="5522" spans="4:18" x14ac:dyDescent="0.25">
      <c r="D5522" s="1">
        <v>38387</v>
      </c>
      <c r="E5522" s="1">
        <f t="shared" si="708"/>
        <v>38384</v>
      </c>
      <c r="F5522" s="30">
        <f t="shared" si="706"/>
        <v>0</v>
      </c>
      <c r="H5522" s="42">
        <f>IF(DAY(D5522)&gt;14,VLOOKUP(DATE(YEAR(E5522),MONTH(E5522)-1,DAY(1)),'מדדים וריביות'!B:C,2,FALSE),VLOOKUP(DATE(YEAR(E5522),MONTH(E5522)-2,DAY(1)),'מדדים וריביות'!B:C,2,FALSE))</f>
        <v>27520065.931738399</v>
      </c>
      <c r="I5522" s="43">
        <f>'ריבית יומית'!D5516</f>
        <v>1.0738622586670132E-4</v>
      </c>
      <c r="J5522" s="29">
        <f t="shared" si="707"/>
        <v>1.2839823509443693</v>
      </c>
      <c r="L5522">
        <f>VLOOKUP(D5521,'מדדים וריביות'!B:C,2)</f>
        <v>27410642.2103398</v>
      </c>
      <c r="M5522" s="30">
        <f t="shared" si="712"/>
        <v>0</v>
      </c>
      <c r="O5522" s="39">
        <f t="shared" si="709"/>
        <v>0</v>
      </c>
      <c r="P5522" s="39">
        <f t="shared" si="705"/>
        <v>0</v>
      </c>
      <c r="Q5522" s="39">
        <f t="shared" si="710"/>
        <v>0</v>
      </c>
      <c r="R5522" s="41">
        <f t="shared" si="711"/>
        <v>0</v>
      </c>
    </row>
    <row r="5523" spans="4:18" x14ac:dyDescent="0.25">
      <c r="D5523" s="1">
        <v>38388</v>
      </c>
      <c r="E5523" s="1">
        <f t="shared" si="708"/>
        <v>38384</v>
      </c>
      <c r="F5523" s="30">
        <f t="shared" si="706"/>
        <v>0</v>
      </c>
      <c r="H5523" s="42">
        <f>IF(DAY(D5523)&gt;14,VLOOKUP(DATE(YEAR(E5523),MONTH(E5523)-1,DAY(1)),'מדדים וריביות'!B:C,2,FALSE),VLOOKUP(DATE(YEAR(E5523),MONTH(E5523)-2,DAY(1)),'מדדים וריביות'!B:C,2,FALSE))</f>
        <v>27520065.931738399</v>
      </c>
      <c r="I5523" s="43">
        <f>'ריבית יומית'!D5517</f>
        <v>1.0738622586670132E-4</v>
      </c>
      <c r="J5523" s="29">
        <f t="shared" si="707"/>
        <v>1.2838444837306617</v>
      </c>
      <c r="L5523">
        <f>VLOOKUP(D5522,'מדדים וריביות'!B:C,2)</f>
        <v>27410642.2103398</v>
      </c>
      <c r="M5523" s="30">
        <f t="shared" si="712"/>
        <v>0</v>
      </c>
      <c r="O5523" s="39">
        <f t="shared" si="709"/>
        <v>0</v>
      </c>
      <c r="P5523" s="39">
        <f t="shared" si="705"/>
        <v>0</v>
      </c>
      <c r="Q5523" s="39">
        <f t="shared" si="710"/>
        <v>0</v>
      </c>
      <c r="R5523" s="41">
        <f t="shared" si="711"/>
        <v>0</v>
      </c>
    </row>
    <row r="5524" spans="4:18" x14ac:dyDescent="0.25">
      <c r="D5524" s="1">
        <v>38389</v>
      </c>
      <c r="E5524" s="1">
        <f t="shared" si="708"/>
        <v>38384</v>
      </c>
      <c r="F5524" s="30">
        <f t="shared" si="706"/>
        <v>0</v>
      </c>
      <c r="H5524" s="42">
        <f>IF(DAY(D5524)&gt;14,VLOOKUP(DATE(YEAR(E5524),MONTH(E5524)-1,DAY(1)),'מדדים וריביות'!B:C,2,FALSE),VLOOKUP(DATE(YEAR(E5524),MONTH(E5524)-2,DAY(1)),'מדדים וריביות'!B:C,2,FALSE))</f>
        <v>27520065.931738399</v>
      </c>
      <c r="I5524" s="43">
        <f>'ריבית יומית'!D5518</f>
        <v>1.0738622586670132E-4</v>
      </c>
      <c r="J5524" s="29">
        <f t="shared" si="707"/>
        <v>1.2837066313204042</v>
      </c>
      <c r="L5524">
        <f>VLOOKUP(D5523,'מדדים וריביות'!B:C,2)</f>
        <v>27410642.2103398</v>
      </c>
      <c r="M5524" s="30">
        <f t="shared" si="712"/>
        <v>0</v>
      </c>
      <c r="O5524" s="39">
        <f t="shared" si="709"/>
        <v>0</v>
      </c>
      <c r="P5524" s="39">
        <f t="shared" si="705"/>
        <v>0</v>
      </c>
      <c r="Q5524" s="39">
        <f t="shared" si="710"/>
        <v>0</v>
      </c>
      <c r="R5524" s="41">
        <f t="shared" si="711"/>
        <v>0</v>
      </c>
    </row>
    <row r="5525" spans="4:18" x14ac:dyDescent="0.25">
      <c r="D5525" s="1">
        <v>38390</v>
      </c>
      <c r="E5525" s="1">
        <f t="shared" si="708"/>
        <v>38384</v>
      </c>
      <c r="F5525" s="30">
        <f t="shared" si="706"/>
        <v>0</v>
      </c>
      <c r="H5525" s="42">
        <f>IF(DAY(D5525)&gt;14,VLOOKUP(DATE(YEAR(E5525),MONTH(E5525)-1,DAY(1)),'מדדים וריביות'!B:C,2,FALSE),VLOOKUP(DATE(YEAR(E5525),MONTH(E5525)-2,DAY(1)),'מדדים וריביות'!B:C,2,FALSE))</f>
        <v>27520065.931738399</v>
      </c>
      <c r="I5525" s="43">
        <f>'ריבית יומית'!D5519</f>
        <v>1.0738622586670132E-4</v>
      </c>
      <c r="J5525" s="29">
        <f t="shared" si="707"/>
        <v>1.2835687937120073</v>
      </c>
      <c r="L5525">
        <f>VLOOKUP(D5524,'מדדים וריביות'!B:C,2)</f>
        <v>27410642.2103398</v>
      </c>
      <c r="M5525" s="30">
        <f t="shared" si="712"/>
        <v>0</v>
      </c>
      <c r="O5525" s="39">
        <f t="shared" si="709"/>
        <v>0</v>
      </c>
      <c r="P5525" s="39">
        <f t="shared" si="705"/>
        <v>0</v>
      </c>
      <c r="Q5525" s="39">
        <f t="shared" si="710"/>
        <v>0</v>
      </c>
      <c r="R5525" s="41">
        <f t="shared" si="711"/>
        <v>0</v>
      </c>
    </row>
    <row r="5526" spans="4:18" x14ac:dyDescent="0.25">
      <c r="D5526" s="1">
        <v>38391</v>
      </c>
      <c r="E5526" s="1">
        <f t="shared" si="708"/>
        <v>38384</v>
      </c>
      <c r="F5526" s="30">
        <f t="shared" si="706"/>
        <v>0</v>
      </c>
      <c r="H5526" s="42">
        <f>IF(DAY(D5526)&gt;14,VLOOKUP(DATE(YEAR(E5526),MONTH(E5526)-1,DAY(1)),'מדדים וריביות'!B:C,2,FALSE),VLOOKUP(DATE(YEAR(E5526),MONTH(E5526)-2,DAY(1)),'מדדים וריביות'!B:C,2,FALSE))</f>
        <v>27520065.931738399</v>
      </c>
      <c r="I5526" s="43">
        <f>'ריבית יומית'!D5520</f>
        <v>1.0738622586670132E-4</v>
      </c>
      <c r="J5526" s="29">
        <f t="shared" si="707"/>
        <v>1.2834309709038814</v>
      </c>
      <c r="L5526">
        <f>VLOOKUP(D5525,'מדדים וריביות'!B:C,2)</f>
        <v>27410642.2103398</v>
      </c>
      <c r="M5526" s="30">
        <f t="shared" si="712"/>
        <v>0</v>
      </c>
      <c r="O5526" s="39">
        <f t="shared" si="709"/>
        <v>0</v>
      </c>
      <c r="P5526" s="39">
        <f t="shared" si="705"/>
        <v>0</v>
      </c>
      <c r="Q5526" s="39">
        <f t="shared" si="710"/>
        <v>0</v>
      </c>
      <c r="R5526" s="41">
        <f t="shared" si="711"/>
        <v>0</v>
      </c>
    </row>
    <row r="5527" spans="4:18" x14ac:dyDescent="0.25">
      <c r="D5527" s="1">
        <v>38392</v>
      </c>
      <c r="E5527" s="1">
        <f t="shared" si="708"/>
        <v>38384</v>
      </c>
      <c r="F5527" s="30">
        <f t="shared" si="706"/>
        <v>0</v>
      </c>
      <c r="H5527" s="42">
        <f>IF(DAY(D5527)&gt;14,VLOOKUP(DATE(YEAR(E5527),MONTH(E5527)-1,DAY(1)),'מדדים וריביות'!B:C,2,FALSE),VLOOKUP(DATE(YEAR(E5527),MONTH(E5527)-2,DAY(1)),'מדדים וריביות'!B:C,2,FALSE))</f>
        <v>27520065.931738399</v>
      </c>
      <c r="I5527" s="43">
        <f>'ריבית יומית'!D5521</f>
        <v>1.0738622586670132E-4</v>
      </c>
      <c r="J5527" s="29">
        <f t="shared" si="707"/>
        <v>1.2832931628944375</v>
      </c>
      <c r="L5527">
        <f>VLOOKUP(D5526,'מדדים וריביות'!B:C,2)</f>
        <v>27410642.2103398</v>
      </c>
      <c r="M5527" s="30">
        <f t="shared" si="712"/>
        <v>0</v>
      </c>
      <c r="O5527" s="39">
        <f t="shared" si="709"/>
        <v>0</v>
      </c>
      <c r="P5527" s="39">
        <f t="shared" si="705"/>
        <v>0</v>
      </c>
      <c r="Q5527" s="39">
        <f t="shared" si="710"/>
        <v>0</v>
      </c>
      <c r="R5527" s="41">
        <f t="shared" si="711"/>
        <v>0</v>
      </c>
    </row>
    <row r="5528" spans="4:18" x14ac:dyDescent="0.25">
      <c r="D5528" s="1">
        <v>38393</v>
      </c>
      <c r="E5528" s="1">
        <f t="shared" si="708"/>
        <v>38384</v>
      </c>
      <c r="F5528" s="30">
        <f t="shared" si="706"/>
        <v>0</v>
      </c>
      <c r="H5528" s="42">
        <f>IF(DAY(D5528)&gt;14,VLOOKUP(DATE(YEAR(E5528),MONTH(E5528)-1,DAY(1)),'מדדים וריביות'!B:C,2,FALSE),VLOOKUP(DATE(YEAR(E5528),MONTH(E5528)-2,DAY(1)),'מדדים וריביות'!B:C,2,FALSE))</f>
        <v>27520065.931738399</v>
      </c>
      <c r="I5528" s="43">
        <f>'ריבית יומית'!D5522</f>
        <v>1.0738622586670132E-4</v>
      </c>
      <c r="J5528" s="29">
        <f t="shared" si="707"/>
        <v>1.2831553696820868</v>
      </c>
      <c r="L5528">
        <f>VLOOKUP(D5527,'מדדים וריביות'!B:C,2)</f>
        <v>27410642.2103398</v>
      </c>
      <c r="M5528" s="30">
        <f t="shared" si="712"/>
        <v>0</v>
      </c>
      <c r="O5528" s="39">
        <f t="shared" si="709"/>
        <v>0</v>
      </c>
      <c r="P5528" s="39">
        <f t="shared" si="705"/>
        <v>0</v>
      </c>
      <c r="Q5528" s="39">
        <f t="shared" si="710"/>
        <v>0</v>
      </c>
      <c r="R5528" s="41">
        <f t="shared" si="711"/>
        <v>0</v>
      </c>
    </row>
    <row r="5529" spans="4:18" x14ac:dyDescent="0.25">
      <c r="D5529" s="1">
        <v>38394</v>
      </c>
      <c r="E5529" s="1">
        <f t="shared" si="708"/>
        <v>38384</v>
      </c>
      <c r="F5529" s="30">
        <f t="shared" si="706"/>
        <v>0</v>
      </c>
      <c r="H5529" s="42">
        <f>IF(DAY(D5529)&gt;14,VLOOKUP(DATE(YEAR(E5529),MONTH(E5529)-1,DAY(1)),'מדדים וריביות'!B:C,2,FALSE),VLOOKUP(DATE(YEAR(E5529),MONTH(E5529)-2,DAY(1)),'מדדים וריביות'!B:C,2,FALSE))</f>
        <v>27520065.931738399</v>
      </c>
      <c r="I5529" s="43">
        <f>'ריבית יומית'!D5523</f>
        <v>1.0738622586670132E-4</v>
      </c>
      <c r="J5529" s="29">
        <f t="shared" si="707"/>
        <v>1.2830175912652402</v>
      </c>
      <c r="L5529">
        <f>VLOOKUP(D5528,'מדדים וריביות'!B:C,2)</f>
        <v>27410642.2103398</v>
      </c>
      <c r="M5529" s="30">
        <f t="shared" si="712"/>
        <v>0</v>
      </c>
      <c r="O5529" s="39">
        <f t="shared" si="709"/>
        <v>0</v>
      </c>
      <c r="P5529" s="39">
        <f t="shared" si="705"/>
        <v>0</v>
      </c>
      <c r="Q5529" s="39">
        <f t="shared" si="710"/>
        <v>0</v>
      </c>
      <c r="R5529" s="41">
        <f t="shared" si="711"/>
        <v>0</v>
      </c>
    </row>
    <row r="5530" spans="4:18" x14ac:dyDescent="0.25">
      <c r="D5530" s="1">
        <v>38395</v>
      </c>
      <c r="E5530" s="1">
        <f t="shared" si="708"/>
        <v>38384</v>
      </c>
      <c r="F5530" s="30">
        <f t="shared" si="706"/>
        <v>0</v>
      </c>
      <c r="H5530" s="42">
        <f>IF(DAY(D5530)&gt;14,VLOOKUP(DATE(YEAR(E5530),MONTH(E5530)-1,DAY(1)),'מדדים וריביות'!B:C,2,FALSE),VLOOKUP(DATE(YEAR(E5530),MONTH(E5530)-2,DAY(1)),'מדדים וריביות'!B:C,2,FALSE))</f>
        <v>27520065.931738399</v>
      </c>
      <c r="I5530" s="43">
        <f>'ריבית יומית'!D5524</f>
        <v>1.0738622586670132E-4</v>
      </c>
      <c r="J5530" s="29">
        <f t="shared" si="707"/>
        <v>1.2828798276423092</v>
      </c>
      <c r="L5530">
        <f>VLOOKUP(D5529,'מדדים וריביות'!B:C,2)</f>
        <v>27410642.2103398</v>
      </c>
      <c r="M5530" s="30">
        <f t="shared" si="712"/>
        <v>0</v>
      </c>
      <c r="O5530" s="39">
        <f t="shared" si="709"/>
        <v>0</v>
      </c>
      <c r="P5530" s="39">
        <f t="shared" si="705"/>
        <v>0</v>
      </c>
      <c r="Q5530" s="39">
        <f t="shared" si="710"/>
        <v>0</v>
      </c>
      <c r="R5530" s="41">
        <f t="shared" si="711"/>
        <v>0</v>
      </c>
    </row>
    <row r="5531" spans="4:18" x14ac:dyDescent="0.25">
      <c r="D5531" s="1">
        <v>38396</v>
      </c>
      <c r="E5531" s="1">
        <f t="shared" si="708"/>
        <v>38384</v>
      </c>
      <c r="F5531" s="30">
        <f t="shared" si="706"/>
        <v>0</v>
      </c>
      <c r="H5531" s="42">
        <f>IF(DAY(D5531)&gt;14,VLOOKUP(DATE(YEAR(E5531),MONTH(E5531)-1,DAY(1)),'מדדים וריביות'!B:C,2,FALSE),VLOOKUP(DATE(YEAR(E5531),MONTH(E5531)-2,DAY(1)),'מדדים וריביות'!B:C,2,FALSE))</f>
        <v>27520065.931738399</v>
      </c>
      <c r="I5531" s="43">
        <f>'ריבית יומית'!D5525</f>
        <v>1.0738622586670132E-4</v>
      </c>
      <c r="J5531" s="29">
        <f t="shared" si="707"/>
        <v>1.2827420788117052</v>
      </c>
      <c r="L5531">
        <f>VLOOKUP(D5530,'מדדים וריביות'!B:C,2)</f>
        <v>27410642.2103398</v>
      </c>
      <c r="M5531" s="30">
        <f t="shared" si="712"/>
        <v>0</v>
      </c>
      <c r="O5531" s="39">
        <f t="shared" si="709"/>
        <v>0</v>
      </c>
      <c r="P5531" s="39">
        <f t="shared" si="705"/>
        <v>0</v>
      </c>
      <c r="Q5531" s="39">
        <f t="shared" si="710"/>
        <v>0</v>
      </c>
      <c r="R5531" s="41">
        <f t="shared" si="711"/>
        <v>0</v>
      </c>
    </row>
    <row r="5532" spans="4:18" x14ac:dyDescent="0.25">
      <c r="D5532" s="1">
        <v>38397</v>
      </c>
      <c r="E5532" s="1">
        <f t="shared" si="708"/>
        <v>38384</v>
      </c>
      <c r="F5532" s="30">
        <f t="shared" si="706"/>
        <v>0</v>
      </c>
      <c r="H5532" s="42">
        <f>IF(DAY(D5532)&gt;14,VLOOKUP(DATE(YEAR(E5532),MONTH(E5532)-1,DAY(1)),'מדדים וריביות'!B:C,2,FALSE),VLOOKUP(DATE(YEAR(E5532),MONTH(E5532)-2,DAY(1)),'מדדים וריביות'!B:C,2,FALSE))</f>
        <v>27520065.931738399</v>
      </c>
      <c r="I5532" s="43">
        <f>'ריבית יומית'!D5526</f>
        <v>1.0738622586670132E-4</v>
      </c>
      <c r="J5532" s="29">
        <f t="shared" si="707"/>
        <v>1.2826043447718398</v>
      </c>
      <c r="L5532">
        <f>VLOOKUP(D5531,'מדדים וריביות'!B:C,2)</f>
        <v>27410642.2103398</v>
      </c>
      <c r="M5532" s="30">
        <f t="shared" si="712"/>
        <v>0</v>
      </c>
      <c r="O5532" s="39">
        <f t="shared" si="709"/>
        <v>0</v>
      </c>
      <c r="P5532" s="39">
        <f t="shared" si="705"/>
        <v>0</v>
      </c>
      <c r="Q5532" s="39">
        <f t="shared" si="710"/>
        <v>0</v>
      </c>
      <c r="R5532" s="41">
        <f t="shared" si="711"/>
        <v>0</v>
      </c>
    </row>
    <row r="5533" spans="4:18" x14ac:dyDescent="0.25">
      <c r="D5533" s="1">
        <v>38398</v>
      </c>
      <c r="E5533" s="1">
        <f t="shared" si="708"/>
        <v>38384</v>
      </c>
      <c r="F5533" s="30">
        <f t="shared" si="706"/>
        <v>0</v>
      </c>
      <c r="H5533" s="42">
        <f>IF(DAY(D5533)&gt;14,VLOOKUP(DATE(YEAR(E5533),MONTH(E5533)-1,DAY(1)),'מדדים וריביות'!B:C,2,FALSE),VLOOKUP(DATE(YEAR(E5533),MONTH(E5533)-2,DAY(1)),'מדדים וריביות'!B:C,2,FALSE))</f>
        <v>27355930.3496405</v>
      </c>
      <c r="I5533" s="43">
        <f>'ריבית יומית'!D5527</f>
        <v>1.0738622586670132E-4</v>
      </c>
      <c r="J5533" s="29">
        <f t="shared" si="707"/>
        <v>1.282466625521125</v>
      </c>
      <c r="L5533">
        <f>VLOOKUP(D5532,'מדדים וריביות'!B:C,2)</f>
        <v>27410642.2103398</v>
      </c>
      <c r="M5533" s="30">
        <f t="shared" si="712"/>
        <v>0</v>
      </c>
      <c r="O5533" s="39">
        <f t="shared" si="709"/>
        <v>0</v>
      </c>
      <c r="P5533" s="39">
        <f t="shared" si="705"/>
        <v>0</v>
      </c>
      <c r="Q5533" s="39">
        <f t="shared" si="710"/>
        <v>0</v>
      </c>
      <c r="R5533" s="41">
        <f t="shared" si="711"/>
        <v>0</v>
      </c>
    </row>
    <row r="5534" spans="4:18" x14ac:dyDescent="0.25">
      <c r="D5534" s="1">
        <v>38399</v>
      </c>
      <c r="E5534" s="1">
        <f t="shared" si="708"/>
        <v>38384</v>
      </c>
      <c r="F5534" s="30">
        <f t="shared" si="706"/>
        <v>0</v>
      </c>
      <c r="H5534" s="42">
        <f>IF(DAY(D5534)&gt;14,VLOOKUP(DATE(YEAR(E5534),MONTH(E5534)-1,DAY(1)),'מדדים וריביות'!B:C,2,FALSE),VLOOKUP(DATE(YEAR(E5534),MONTH(E5534)-2,DAY(1)),'מדדים וריביות'!B:C,2,FALSE))</f>
        <v>27355930.3496405</v>
      </c>
      <c r="I5534" s="43">
        <f>'ריבית יומית'!D5528</f>
        <v>1.0738622586670132E-4</v>
      </c>
      <c r="J5534" s="29">
        <f t="shared" si="707"/>
        <v>1.2823289210579729</v>
      </c>
      <c r="L5534">
        <f>VLOOKUP(D5533,'מדדים וריביות'!B:C,2)</f>
        <v>27410642.2103398</v>
      </c>
      <c r="M5534" s="30">
        <f t="shared" si="712"/>
        <v>0</v>
      </c>
      <c r="O5534" s="39">
        <f t="shared" si="709"/>
        <v>0</v>
      </c>
      <c r="P5534" s="39">
        <f t="shared" si="705"/>
        <v>0</v>
      </c>
      <c r="Q5534" s="39">
        <f t="shared" si="710"/>
        <v>0</v>
      </c>
      <c r="R5534" s="41">
        <f t="shared" si="711"/>
        <v>0</v>
      </c>
    </row>
    <row r="5535" spans="4:18" x14ac:dyDescent="0.25">
      <c r="D5535" s="1">
        <v>38400</v>
      </c>
      <c r="E5535" s="1">
        <f t="shared" si="708"/>
        <v>38384</v>
      </c>
      <c r="F5535" s="30">
        <f t="shared" si="706"/>
        <v>0</v>
      </c>
      <c r="H5535" s="42">
        <f>IF(DAY(D5535)&gt;14,VLOOKUP(DATE(YEAR(E5535),MONTH(E5535)-1,DAY(1)),'מדדים וריביות'!B:C,2,FALSE),VLOOKUP(DATE(YEAR(E5535),MONTH(E5535)-2,DAY(1)),'מדדים וריביות'!B:C,2,FALSE))</f>
        <v>27355930.3496405</v>
      </c>
      <c r="I5535" s="43">
        <f>'ריבית יומית'!D5529</f>
        <v>1.0738622586670132E-4</v>
      </c>
      <c r="J5535" s="29">
        <f t="shared" si="707"/>
        <v>1.2821912313807955</v>
      </c>
      <c r="L5535">
        <f>VLOOKUP(D5534,'מדדים וריביות'!B:C,2)</f>
        <v>27410642.2103398</v>
      </c>
      <c r="M5535" s="30">
        <f t="shared" si="712"/>
        <v>0</v>
      </c>
      <c r="O5535" s="39">
        <f t="shared" si="709"/>
        <v>0</v>
      </c>
      <c r="P5535" s="39">
        <f t="shared" si="705"/>
        <v>0</v>
      </c>
      <c r="Q5535" s="39">
        <f t="shared" si="710"/>
        <v>0</v>
      </c>
      <c r="R5535" s="41">
        <f t="shared" si="711"/>
        <v>0</v>
      </c>
    </row>
    <row r="5536" spans="4:18" x14ac:dyDescent="0.25">
      <c r="D5536" s="1">
        <v>38401</v>
      </c>
      <c r="E5536" s="1">
        <f t="shared" si="708"/>
        <v>38384</v>
      </c>
      <c r="F5536" s="30">
        <f t="shared" si="706"/>
        <v>0</v>
      </c>
      <c r="H5536" s="42">
        <f>IF(DAY(D5536)&gt;14,VLOOKUP(DATE(YEAR(E5536),MONTH(E5536)-1,DAY(1)),'מדדים וריביות'!B:C,2,FALSE),VLOOKUP(DATE(YEAR(E5536),MONTH(E5536)-2,DAY(1)),'מדדים וריביות'!B:C,2,FALSE))</f>
        <v>27355930.3496405</v>
      </c>
      <c r="I5536" s="43">
        <f>'ריבית יומית'!D5530</f>
        <v>1.0738622586670132E-4</v>
      </c>
      <c r="J5536" s="29">
        <f t="shared" si="707"/>
        <v>1.2820535564880053</v>
      </c>
      <c r="L5536">
        <f>VLOOKUP(D5535,'מדדים וריביות'!B:C,2)</f>
        <v>27410642.2103398</v>
      </c>
      <c r="M5536" s="30">
        <f t="shared" si="712"/>
        <v>0</v>
      </c>
      <c r="O5536" s="39">
        <f t="shared" si="709"/>
        <v>0</v>
      </c>
      <c r="P5536" s="39">
        <f t="shared" si="705"/>
        <v>0</v>
      </c>
      <c r="Q5536" s="39">
        <f t="shared" si="710"/>
        <v>0</v>
      </c>
      <c r="R5536" s="41">
        <f t="shared" si="711"/>
        <v>0</v>
      </c>
    </row>
    <row r="5537" spans="4:18" x14ac:dyDescent="0.25">
      <c r="D5537" s="1">
        <v>38402</v>
      </c>
      <c r="E5537" s="1">
        <f t="shared" si="708"/>
        <v>38384</v>
      </c>
      <c r="F5537" s="30">
        <f t="shared" si="706"/>
        <v>0</v>
      </c>
      <c r="H5537" s="42">
        <f>IF(DAY(D5537)&gt;14,VLOOKUP(DATE(YEAR(E5537),MONTH(E5537)-1,DAY(1)),'מדדים וריביות'!B:C,2,FALSE),VLOOKUP(DATE(YEAR(E5537),MONTH(E5537)-2,DAY(1)),'מדדים וריביות'!B:C,2,FALSE))</f>
        <v>27355930.3496405</v>
      </c>
      <c r="I5537" s="43">
        <f>'ריבית יומית'!D5531</f>
        <v>1.0738622586670132E-4</v>
      </c>
      <c r="J5537" s="29">
        <f t="shared" si="707"/>
        <v>1.2819158963780148</v>
      </c>
      <c r="L5537">
        <f>VLOOKUP(D5536,'מדדים וריביות'!B:C,2)</f>
        <v>27410642.2103398</v>
      </c>
      <c r="M5537" s="30">
        <f t="shared" si="712"/>
        <v>0</v>
      </c>
      <c r="O5537" s="39">
        <f t="shared" si="709"/>
        <v>0</v>
      </c>
      <c r="P5537" s="39">
        <f t="shared" si="705"/>
        <v>0</v>
      </c>
      <c r="Q5537" s="39">
        <f t="shared" si="710"/>
        <v>0</v>
      </c>
      <c r="R5537" s="41">
        <f t="shared" si="711"/>
        <v>0</v>
      </c>
    </row>
    <row r="5538" spans="4:18" x14ac:dyDescent="0.25">
      <c r="D5538" s="1">
        <v>38403</v>
      </c>
      <c r="E5538" s="1">
        <f t="shared" si="708"/>
        <v>38384</v>
      </c>
      <c r="F5538" s="30">
        <f t="shared" si="706"/>
        <v>0</v>
      </c>
      <c r="H5538" s="42">
        <f>IF(DAY(D5538)&gt;14,VLOOKUP(DATE(YEAR(E5538),MONTH(E5538)-1,DAY(1)),'מדדים וריביות'!B:C,2,FALSE),VLOOKUP(DATE(YEAR(E5538),MONTH(E5538)-2,DAY(1)),'מדדים וריביות'!B:C,2,FALSE))</f>
        <v>27355930.3496405</v>
      </c>
      <c r="I5538" s="43">
        <f>'ריבית יומית'!D5532</f>
        <v>1.0738622586670132E-4</v>
      </c>
      <c r="J5538" s="29">
        <f t="shared" si="707"/>
        <v>1.2817782510492366</v>
      </c>
      <c r="L5538">
        <f>VLOOKUP(D5537,'מדדים וריביות'!B:C,2)</f>
        <v>27410642.2103398</v>
      </c>
      <c r="M5538" s="30">
        <f t="shared" si="712"/>
        <v>0</v>
      </c>
      <c r="O5538" s="39">
        <f t="shared" si="709"/>
        <v>0</v>
      </c>
      <c r="P5538" s="39">
        <f t="shared" si="705"/>
        <v>0</v>
      </c>
      <c r="Q5538" s="39">
        <f t="shared" si="710"/>
        <v>0</v>
      </c>
      <c r="R5538" s="41">
        <f t="shared" si="711"/>
        <v>0</v>
      </c>
    </row>
    <row r="5539" spans="4:18" x14ac:dyDescent="0.25">
      <c r="D5539" s="1">
        <v>38404</v>
      </c>
      <c r="E5539" s="1">
        <f t="shared" si="708"/>
        <v>38384</v>
      </c>
      <c r="F5539" s="30">
        <f t="shared" si="706"/>
        <v>0</v>
      </c>
      <c r="H5539" s="42">
        <f>IF(DAY(D5539)&gt;14,VLOOKUP(DATE(YEAR(E5539),MONTH(E5539)-1,DAY(1)),'מדדים וריביות'!B:C,2,FALSE),VLOOKUP(DATE(YEAR(E5539),MONTH(E5539)-2,DAY(1)),'מדדים וריביות'!B:C,2,FALSE))</f>
        <v>27355930.3496405</v>
      </c>
      <c r="I5539" s="43">
        <f>'ריבית יומית'!D5533</f>
        <v>1.0738622586670132E-4</v>
      </c>
      <c r="J5539" s="29">
        <f t="shared" si="707"/>
        <v>1.2816406205000836</v>
      </c>
      <c r="L5539">
        <f>VLOOKUP(D5538,'מדדים וריביות'!B:C,2)</f>
        <v>27410642.2103398</v>
      </c>
      <c r="M5539" s="30">
        <f t="shared" si="712"/>
        <v>0</v>
      </c>
      <c r="O5539" s="39">
        <f t="shared" si="709"/>
        <v>0</v>
      </c>
      <c r="P5539" s="39">
        <f t="shared" si="705"/>
        <v>0</v>
      </c>
      <c r="Q5539" s="39">
        <f t="shared" si="710"/>
        <v>0</v>
      </c>
      <c r="R5539" s="41">
        <f t="shared" si="711"/>
        <v>0</v>
      </c>
    </row>
    <row r="5540" spans="4:18" x14ac:dyDescent="0.25">
      <c r="D5540" s="1">
        <v>38405</v>
      </c>
      <c r="E5540" s="1">
        <f t="shared" si="708"/>
        <v>38384</v>
      </c>
      <c r="F5540" s="30">
        <f t="shared" si="706"/>
        <v>0</v>
      </c>
      <c r="H5540" s="42">
        <f>IF(DAY(D5540)&gt;14,VLOOKUP(DATE(YEAR(E5540),MONTH(E5540)-1,DAY(1)),'מדדים וריביות'!B:C,2,FALSE),VLOOKUP(DATE(YEAR(E5540),MONTH(E5540)-2,DAY(1)),'מדדים וריביות'!B:C,2,FALSE))</f>
        <v>27355930.3496405</v>
      </c>
      <c r="I5540" s="43">
        <f>'ריבית יומית'!D5534</f>
        <v>1.0738622586670132E-4</v>
      </c>
      <c r="J5540" s="29">
        <f t="shared" si="707"/>
        <v>1.2815030047289691</v>
      </c>
      <c r="L5540">
        <f>VLOOKUP(D5539,'מדדים וריביות'!B:C,2)</f>
        <v>27410642.2103398</v>
      </c>
      <c r="M5540" s="30">
        <f t="shared" si="712"/>
        <v>0</v>
      </c>
      <c r="O5540" s="39">
        <f t="shared" si="709"/>
        <v>0</v>
      </c>
      <c r="P5540" s="39">
        <f t="shared" si="705"/>
        <v>0</v>
      </c>
      <c r="Q5540" s="39">
        <f t="shared" si="710"/>
        <v>0</v>
      </c>
      <c r="R5540" s="41">
        <f t="shared" si="711"/>
        <v>0</v>
      </c>
    </row>
    <row r="5541" spans="4:18" x14ac:dyDescent="0.25">
      <c r="D5541" s="1">
        <v>38406</v>
      </c>
      <c r="E5541" s="1">
        <f t="shared" si="708"/>
        <v>38384</v>
      </c>
      <c r="F5541" s="30">
        <f t="shared" si="706"/>
        <v>0</v>
      </c>
      <c r="H5541" s="42">
        <f>IF(DAY(D5541)&gt;14,VLOOKUP(DATE(YEAR(E5541),MONTH(E5541)-1,DAY(1)),'מדדים וריביות'!B:C,2,FALSE),VLOOKUP(DATE(YEAR(E5541),MONTH(E5541)-2,DAY(1)),'מדדים וריביות'!B:C,2,FALSE))</f>
        <v>27355930.3496405</v>
      </c>
      <c r="I5541" s="43">
        <f>'ריבית יומית'!D5535</f>
        <v>1.0738622586670132E-4</v>
      </c>
      <c r="J5541" s="29">
        <f t="shared" si="707"/>
        <v>1.2813654037343059</v>
      </c>
      <c r="L5541">
        <f>VLOOKUP(D5540,'מדדים וריביות'!B:C,2)</f>
        <v>27410642.2103398</v>
      </c>
      <c r="M5541" s="30">
        <f t="shared" si="712"/>
        <v>0</v>
      </c>
      <c r="O5541" s="39">
        <f t="shared" si="709"/>
        <v>0</v>
      </c>
      <c r="P5541" s="39">
        <f t="shared" si="705"/>
        <v>0</v>
      </c>
      <c r="Q5541" s="39">
        <f t="shared" si="710"/>
        <v>0</v>
      </c>
      <c r="R5541" s="41">
        <f t="shared" si="711"/>
        <v>0</v>
      </c>
    </row>
    <row r="5542" spans="4:18" x14ac:dyDescent="0.25">
      <c r="D5542" s="1">
        <v>38407</v>
      </c>
      <c r="E5542" s="1">
        <f t="shared" si="708"/>
        <v>38384</v>
      </c>
      <c r="F5542" s="30">
        <f t="shared" si="706"/>
        <v>0</v>
      </c>
      <c r="H5542" s="42">
        <f>IF(DAY(D5542)&gt;14,VLOOKUP(DATE(YEAR(E5542),MONTH(E5542)-1,DAY(1)),'מדדים וריביות'!B:C,2,FALSE),VLOOKUP(DATE(YEAR(E5542),MONTH(E5542)-2,DAY(1)),'מדדים וריביות'!B:C,2,FALSE))</f>
        <v>27355930.3496405</v>
      </c>
      <c r="I5542" s="43">
        <f>'ריבית יומית'!D5536</f>
        <v>1.0738622586670132E-4</v>
      </c>
      <c r="J5542" s="29">
        <f t="shared" si="707"/>
        <v>1.2812278175145075</v>
      </c>
      <c r="L5542">
        <f>VLOOKUP(D5541,'מדדים וריביות'!B:C,2)</f>
        <v>27410642.2103398</v>
      </c>
      <c r="M5542" s="30">
        <f t="shared" si="712"/>
        <v>0</v>
      </c>
      <c r="O5542" s="39">
        <f t="shared" si="709"/>
        <v>0</v>
      </c>
      <c r="P5542" s="39">
        <f t="shared" si="705"/>
        <v>0</v>
      </c>
      <c r="Q5542" s="39">
        <f t="shared" si="710"/>
        <v>0</v>
      </c>
      <c r="R5542" s="41">
        <f t="shared" si="711"/>
        <v>0</v>
      </c>
    </row>
    <row r="5543" spans="4:18" x14ac:dyDescent="0.25">
      <c r="D5543" s="1">
        <v>38408</v>
      </c>
      <c r="E5543" s="1">
        <f t="shared" si="708"/>
        <v>38384</v>
      </c>
      <c r="F5543" s="30">
        <f t="shared" si="706"/>
        <v>0</v>
      </c>
      <c r="H5543" s="42">
        <f>IF(DAY(D5543)&gt;14,VLOOKUP(DATE(YEAR(E5543),MONTH(E5543)-1,DAY(1)),'מדדים וריביות'!B:C,2,FALSE),VLOOKUP(DATE(YEAR(E5543),MONTH(E5543)-2,DAY(1)),'מדדים וריביות'!B:C,2,FALSE))</f>
        <v>27355930.3496405</v>
      </c>
      <c r="I5543" s="43">
        <f>'ריבית יומית'!D5537</f>
        <v>1.0738622586670132E-4</v>
      </c>
      <c r="J5543" s="29">
        <f t="shared" si="707"/>
        <v>1.2810902460679876</v>
      </c>
      <c r="L5543">
        <f>VLOOKUP(D5542,'מדדים וריביות'!B:C,2)</f>
        <v>27410642.2103398</v>
      </c>
      <c r="M5543" s="30">
        <f t="shared" si="712"/>
        <v>0</v>
      </c>
      <c r="O5543" s="39">
        <f t="shared" si="709"/>
        <v>0</v>
      </c>
      <c r="P5543" s="39">
        <f t="shared" si="705"/>
        <v>0</v>
      </c>
      <c r="Q5543" s="39">
        <f t="shared" si="710"/>
        <v>0</v>
      </c>
      <c r="R5543" s="41">
        <f t="shared" si="711"/>
        <v>0</v>
      </c>
    </row>
    <row r="5544" spans="4:18" x14ac:dyDescent="0.25">
      <c r="D5544" s="1">
        <v>38409</v>
      </c>
      <c r="E5544" s="1">
        <f t="shared" si="708"/>
        <v>38384</v>
      </c>
      <c r="F5544" s="30">
        <f t="shared" si="706"/>
        <v>0</v>
      </c>
      <c r="H5544" s="42">
        <f>IF(DAY(D5544)&gt;14,VLOOKUP(DATE(YEAR(E5544),MONTH(E5544)-1,DAY(1)),'מדדים וריביות'!B:C,2,FALSE),VLOOKUP(DATE(YEAR(E5544),MONTH(E5544)-2,DAY(1)),'מדדים וריביות'!B:C,2,FALSE))</f>
        <v>27355930.3496405</v>
      </c>
      <c r="I5544" s="43">
        <f>'ריבית יומית'!D5538</f>
        <v>1.0738622586670132E-4</v>
      </c>
      <c r="J5544" s="29">
        <f t="shared" si="707"/>
        <v>1.28095268939316</v>
      </c>
      <c r="L5544">
        <f>VLOOKUP(D5543,'מדדים וריביות'!B:C,2)</f>
        <v>27410642.2103398</v>
      </c>
      <c r="M5544" s="30">
        <f t="shared" si="712"/>
        <v>0</v>
      </c>
      <c r="O5544" s="39">
        <f t="shared" si="709"/>
        <v>0</v>
      </c>
      <c r="P5544" s="39">
        <f t="shared" si="705"/>
        <v>0</v>
      </c>
      <c r="Q5544" s="39">
        <f t="shared" si="710"/>
        <v>0</v>
      </c>
      <c r="R5544" s="41">
        <f t="shared" si="711"/>
        <v>0</v>
      </c>
    </row>
    <row r="5545" spans="4:18" x14ac:dyDescent="0.25">
      <c r="D5545" s="1">
        <v>38410</v>
      </c>
      <c r="E5545" s="1">
        <f t="shared" si="708"/>
        <v>38384</v>
      </c>
      <c r="F5545" s="30">
        <f t="shared" si="706"/>
        <v>0</v>
      </c>
      <c r="H5545" s="42">
        <f>IF(DAY(D5545)&gt;14,VLOOKUP(DATE(YEAR(E5545),MONTH(E5545)-1,DAY(1)),'מדדים וריביות'!B:C,2,FALSE),VLOOKUP(DATE(YEAR(E5545),MONTH(E5545)-2,DAY(1)),'מדדים וריביות'!B:C,2,FALSE))</f>
        <v>27355930.3496405</v>
      </c>
      <c r="I5545" s="43">
        <f>'ריבית יומית'!D5539</f>
        <v>1.0738622586670132E-4</v>
      </c>
      <c r="J5545" s="29">
        <f t="shared" si="707"/>
        <v>1.2808151474884384</v>
      </c>
      <c r="L5545">
        <f>VLOOKUP(D5544,'מדדים וריביות'!B:C,2)</f>
        <v>27410642.2103398</v>
      </c>
      <c r="M5545" s="30">
        <f t="shared" si="712"/>
        <v>0</v>
      </c>
      <c r="O5545" s="39">
        <f t="shared" si="709"/>
        <v>0</v>
      </c>
      <c r="P5545" s="39">
        <f t="shared" si="705"/>
        <v>0</v>
      </c>
      <c r="Q5545" s="39">
        <f t="shared" si="710"/>
        <v>0</v>
      </c>
      <c r="R5545" s="41">
        <f t="shared" si="711"/>
        <v>0</v>
      </c>
    </row>
    <row r="5546" spans="4:18" x14ac:dyDescent="0.25">
      <c r="D5546" s="1">
        <v>38411</v>
      </c>
      <c r="E5546" s="1">
        <f t="shared" si="708"/>
        <v>38384</v>
      </c>
      <c r="F5546" s="30">
        <f t="shared" si="706"/>
        <v>0</v>
      </c>
      <c r="H5546" s="42">
        <f>IF(DAY(D5546)&gt;14,VLOOKUP(DATE(YEAR(E5546),MONTH(E5546)-1,DAY(1)),'מדדים וריביות'!B:C,2,FALSE),VLOOKUP(DATE(YEAR(E5546),MONTH(E5546)-2,DAY(1)),'מדדים וריביות'!B:C,2,FALSE))</f>
        <v>27355930.3496405</v>
      </c>
      <c r="I5546" s="43">
        <f>'ריבית יומית'!D5540</f>
        <v>1.0738622586670132E-4</v>
      </c>
      <c r="J5546" s="29">
        <f t="shared" si="707"/>
        <v>1.2806776203522368</v>
      </c>
      <c r="L5546">
        <f>VLOOKUP(D5545,'מדדים וריביות'!B:C,2)</f>
        <v>27410642.2103398</v>
      </c>
      <c r="M5546" s="30">
        <f t="shared" si="712"/>
        <v>0</v>
      </c>
      <c r="O5546" s="39">
        <f t="shared" si="709"/>
        <v>0</v>
      </c>
      <c r="P5546" s="39">
        <f t="shared" si="705"/>
        <v>0</v>
      </c>
      <c r="Q5546" s="39">
        <f t="shared" si="710"/>
        <v>0</v>
      </c>
      <c r="R5546" s="41">
        <f t="shared" si="711"/>
        <v>0</v>
      </c>
    </row>
    <row r="5547" spans="4:18" x14ac:dyDescent="0.25">
      <c r="D5547" s="1">
        <v>38412</v>
      </c>
      <c r="E5547" s="1">
        <f t="shared" si="708"/>
        <v>38412</v>
      </c>
      <c r="F5547" s="30">
        <f t="shared" si="706"/>
        <v>0</v>
      </c>
      <c r="H5547" s="42">
        <f>IF(DAY(D5547)&gt;14,VLOOKUP(DATE(YEAR(E5547),MONTH(E5547)-1,DAY(1)),'מדדים וריביות'!B:C,2,FALSE),VLOOKUP(DATE(YEAR(E5547),MONTH(E5547)-2,DAY(1)),'מדדים וריביות'!B:C,2,FALSE))</f>
        <v>27355930.3496405</v>
      </c>
      <c r="I5547" s="43">
        <f>'ריבית יומית'!D5541</f>
        <v>1.0738622586670132E-4</v>
      </c>
      <c r="J5547" s="29">
        <f t="shared" si="707"/>
        <v>1.2805401079829695</v>
      </c>
      <c r="L5547">
        <f>VLOOKUP(D5546,'מדדים וריביות'!B:C,2)</f>
        <v>27410642.2103398</v>
      </c>
      <c r="M5547" s="30">
        <f t="shared" si="712"/>
        <v>0</v>
      </c>
      <c r="O5547" s="39">
        <f t="shared" si="709"/>
        <v>0</v>
      </c>
      <c r="P5547" s="39">
        <f t="shared" si="705"/>
        <v>0</v>
      </c>
      <c r="Q5547" s="39">
        <f t="shared" si="710"/>
        <v>0</v>
      </c>
      <c r="R5547" s="41">
        <f t="shared" si="711"/>
        <v>0</v>
      </c>
    </row>
    <row r="5548" spans="4:18" x14ac:dyDescent="0.25">
      <c r="D5548" s="1">
        <v>38413</v>
      </c>
      <c r="E5548" s="1">
        <f t="shared" si="708"/>
        <v>38412</v>
      </c>
      <c r="F5548" s="30">
        <f t="shared" si="706"/>
        <v>0</v>
      </c>
      <c r="H5548" s="42">
        <f>IF(DAY(D5548)&gt;14,VLOOKUP(DATE(YEAR(E5548),MONTH(E5548)-1,DAY(1)),'מדדים וריביות'!B:C,2,FALSE),VLOOKUP(DATE(YEAR(E5548),MONTH(E5548)-2,DAY(1)),'מדדים וריביות'!B:C,2,FALSE))</f>
        <v>27355930.3496405</v>
      </c>
      <c r="I5548" s="43">
        <f>'ריבית יומית'!D5542</f>
        <v>1.0738622586670132E-4</v>
      </c>
      <c r="J5548" s="29">
        <f t="shared" si="707"/>
        <v>1.2804026103790509</v>
      </c>
      <c r="L5548">
        <f>VLOOKUP(D5547,'מדדים וריביות'!B:C,2)</f>
        <v>27355930.3496405</v>
      </c>
      <c r="M5548" s="30">
        <f t="shared" si="712"/>
        <v>0</v>
      </c>
      <c r="O5548" s="39">
        <f t="shared" si="709"/>
        <v>0</v>
      </c>
      <c r="P5548" s="39">
        <f t="shared" ref="P5548:P5611" si="713">J5549*G5548-G5548</f>
        <v>0</v>
      </c>
      <c r="Q5548" s="39">
        <f t="shared" si="710"/>
        <v>0</v>
      </c>
      <c r="R5548" s="41">
        <f t="shared" si="711"/>
        <v>0</v>
      </c>
    </row>
    <row r="5549" spans="4:18" x14ac:dyDescent="0.25">
      <c r="D5549" s="1">
        <v>38414</v>
      </c>
      <c r="E5549" s="1">
        <f t="shared" si="708"/>
        <v>38412</v>
      </c>
      <c r="F5549" s="30">
        <f t="shared" si="706"/>
        <v>0</v>
      </c>
      <c r="H5549" s="42">
        <f>IF(DAY(D5549)&gt;14,VLOOKUP(DATE(YEAR(E5549),MONTH(E5549)-1,DAY(1)),'מדדים וריביות'!B:C,2,FALSE),VLOOKUP(DATE(YEAR(E5549),MONTH(E5549)-2,DAY(1)),'מדדים וריביות'!B:C,2,FALSE))</f>
        <v>27355930.3496405</v>
      </c>
      <c r="I5549" s="43">
        <f>'ריבית יומית'!D5543</f>
        <v>1.0738622586670132E-4</v>
      </c>
      <c r="J5549" s="29">
        <f t="shared" si="707"/>
        <v>1.2802651275388957</v>
      </c>
      <c r="L5549">
        <f>VLOOKUP(D5548,'מדדים וריביות'!B:C,2)</f>
        <v>27355930.3496405</v>
      </c>
      <c r="M5549" s="30">
        <f t="shared" si="712"/>
        <v>0</v>
      </c>
      <c r="O5549" s="39">
        <f t="shared" si="709"/>
        <v>0</v>
      </c>
      <c r="P5549" s="39">
        <f t="shared" si="713"/>
        <v>0</v>
      </c>
      <c r="Q5549" s="39">
        <f t="shared" si="710"/>
        <v>0</v>
      </c>
      <c r="R5549" s="41">
        <f t="shared" si="711"/>
        <v>0</v>
      </c>
    </row>
    <row r="5550" spans="4:18" x14ac:dyDescent="0.25">
      <c r="D5550" s="1">
        <v>38415</v>
      </c>
      <c r="E5550" s="1">
        <f t="shared" si="708"/>
        <v>38412</v>
      </c>
      <c r="F5550" s="30">
        <f t="shared" si="706"/>
        <v>0</v>
      </c>
      <c r="H5550" s="42">
        <f>IF(DAY(D5550)&gt;14,VLOOKUP(DATE(YEAR(E5550),MONTH(E5550)-1,DAY(1)),'מדדים וריביות'!B:C,2,FALSE),VLOOKUP(DATE(YEAR(E5550),MONTH(E5550)-2,DAY(1)),'מדדים וריביות'!B:C,2,FALSE))</f>
        <v>27355930.3496405</v>
      </c>
      <c r="I5550" s="43">
        <f>'ריבית יומית'!D5544</f>
        <v>1.0738622586670132E-4</v>
      </c>
      <c r="J5550" s="29">
        <f t="shared" si="707"/>
        <v>1.2801276594609186</v>
      </c>
      <c r="L5550">
        <f>VLOOKUP(D5549,'מדדים וריביות'!B:C,2)</f>
        <v>27355930.3496405</v>
      </c>
      <c r="M5550" s="30">
        <f t="shared" si="712"/>
        <v>0</v>
      </c>
      <c r="O5550" s="39">
        <f t="shared" si="709"/>
        <v>0</v>
      </c>
      <c r="P5550" s="39">
        <f t="shared" si="713"/>
        <v>0</v>
      </c>
      <c r="Q5550" s="39">
        <f t="shared" si="710"/>
        <v>0</v>
      </c>
      <c r="R5550" s="41">
        <f t="shared" si="711"/>
        <v>0</v>
      </c>
    </row>
    <row r="5551" spans="4:18" x14ac:dyDescent="0.25">
      <c r="D5551" s="1">
        <v>38416</v>
      </c>
      <c r="E5551" s="1">
        <f t="shared" si="708"/>
        <v>38412</v>
      </c>
      <c r="F5551" s="30">
        <f t="shared" si="706"/>
        <v>0</v>
      </c>
      <c r="H5551" s="42">
        <f>IF(DAY(D5551)&gt;14,VLOOKUP(DATE(YEAR(E5551),MONTH(E5551)-1,DAY(1)),'מדדים וריביות'!B:C,2,FALSE),VLOOKUP(DATE(YEAR(E5551),MONTH(E5551)-2,DAY(1)),'מדדים וריביות'!B:C,2,FALSE))</f>
        <v>27355930.3496405</v>
      </c>
      <c r="I5551" s="43">
        <f>'ריבית יומית'!D5545</f>
        <v>1.0738622586670132E-4</v>
      </c>
      <c r="J5551" s="29">
        <f t="shared" si="707"/>
        <v>1.2799902061435344</v>
      </c>
      <c r="L5551">
        <f>VLOOKUP(D5550,'מדדים וריביות'!B:C,2)</f>
        <v>27355930.3496405</v>
      </c>
      <c r="M5551" s="30">
        <f t="shared" si="712"/>
        <v>0</v>
      </c>
      <c r="O5551" s="39">
        <f t="shared" si="709"/>
        <v>0</v>
      </c>
      <c r="P5551" s="39">
        <f t="shared" si="713"/>
        <v>0</v>
      </c>
      <c r="Q5551" s="39">
        <f t="shared" si="710"/>
        <v>0</v>
      </c>
      <c r="R5551" s="41">
        <f t="shared" si="711"/>
        <v>0</v>
      </c>
    </row>
    <row r="5552" spans="4:18" x14ac:dyDescent="0.25">
      <c r="D5552" s="1">
        <v>38417</v>
      </c>
      <c r="E5552" s="1">
        <f t="shared" si="708"/>
        <v>38412</v>
      </c>
      <c r="F5552" s="30">
        <f t="shared" si="706"/>
        <v>0</v>
      </c>
      <c r="H5552" s="42">
        <f>IF(DAY(D5552)&gt;14,VLOOKUP(DATE(YEAR(E5552),MONTH(E5552)-1,DAY(1)),'מדדים וריביות'!B:C,2,FALSE),VLOOKUP(DATE(YEAR(E5552),MONTH(E5552)-2,DAY(1)),'מדדים וריביות'!B:C,2,FALSE))</f>
        <v>27355930.3496405</v>
      </c>
      <c r="I5552" s="43">
        <f>'ריבית יומית'!D5546</f>
        <v>1.0738622586670132E-4</v>
      </c>
      <c r="J5552" s="29">
        <f t="shared" si="707"/>
        <v>1.2798527675851583</v>
      </c>
      <c r="L5552">
        <f>VLOOKUP(D5551,'מדדים וריביות'!B:C,2)</f>
        <v>27355930.3496405</v>
      </c>
      <c r="M5552" s="30">
        <f t="shared" si="712"/>
        <v>0</v>
      </c>
      <c r="O5552" s="39">
        <f t="shared" si="709"/>
        <v>0</v>
      </c>
      <c r="P5552" s="39">
        <f t="shared" si="713"/>
        <v>0</v>
      </c>
      <c r="Q5552" s="39">
        <f t="shared" si="710"/>
        <v>0</v>
      </c>
      <c r="R5552" s="41">
        <f t="shared" si="711"/>
        <v>0</v>
      </c>
    </row>
    <row r="5553" spans="4:18" x14ac:dyDescent="0.25">
      <c r="D5553" s="1">
        <v>38418</v>
      </c>
      <c r="E5553" s="1">
        <f t="shared" si="708"/>
        <v>38412</v>
      </c>
      <c r="F5553" s="30">
        <f t="shared" si="706"/>
        <v>0</v>
      </c>
      <c r="H5553" s="42">
        <f>IF(DAY(D5553)&gt;14,VLOOKUP(DATE(YEAR(E5553),MONTH(E5553)-1,DAY(1)),'מדדים וריביות'!B:C,2,FALSE),VLOOKUP(DATE(YEAR(E5553),MONTH(E5553)-2,DAY(1)),'מדדים וריביות'!B:C,2,FALSE))</f>
        <v>27355930.3496405</v>
      </c>
      <c r="I5553" s="43">
        <f>'ריבית יומית'!D5547</f>
        <v>1.0738622586670132E-4</v>
      </c>
      <c r="J5553" s="29">
        <f t="shared" si="707"/>
        <v>1.2797153437842057</v>
      </c>
      <c r="L5553">
        <f>VLOOKUP(D5552,'מדדים וריביות'!B:C,2)</f>
        <v>27355930.3496405</v>
      </c>
      <c r="M5553" s="30">
        <f t="shared" si="712"/>
        <v>0</v>
      </c>
      <c r="O5553" s="39">
        <f t="shared" si="709"/>
        <v>0</v>
      </c>
      <c r="P5553" s="39">
        <f t="shared" si="713"/>
        <v>0</v>
      </c>
      <c r="Q5553" s="39">
        <f t="shared" si="710"/>
        <v>0</v>
      </c>
      <c r="R5553" s="41">
        <f t="shared" si="711"/>
        <v>0</v>
      </c>
    </row>
    <row r="5554" spans="4:18" x14ac:dyDescent="0.25">
      <c r="D5554" s="1">
        <v>38419</v>
      </c>
      <c r="E5554" s="1">
        <f t="shared" si="708"/>
        <v>38412</v>
      </c>
      <c r="F5554" s="30">
        <f t="shared" si="706"/>
        <v>0</v>
      </c>
      <c r="H5554" s="42">
        <f>IF(DAY(D5554)&gt;14,VLOOKUP(DATE(YEAR(E5554),MONTH(E5554)-1,DAY(1)),'מדדים וריביות'!B:C,2,FALSE),VLOOKUP(DATE(YEAR(E5554),MONTH(E5554)-2,DAY(1)),'מדדים וריביות'!B:C,2,FALSE))</f>
        <v>27355930.3496405</v>
      </c>
      <c r="I5554" s="43">
        <f>'ריבית יומית'!D5548</f>
        <v>1.0738622586670132E-4</v>
      </c>
      <c r="J5554" s="29">
        <f t="shared" si="707"/>
        <v>1.2795779347390919</v>
      </c>
      <c r="L5554">
        <f>VLOOKUP(D5553,'מדדים וריביות'!B:C,2)</f>
        <v>27355930.3496405</v>
      </c>
      <c r="M5554" s="30">
        <f t="shared" si="712"/>
        <v>0</v>
      </c>
      <c r="O5554" s="39">
        <f t="shared" si="709"/>
        <v>0</v>
      </c>
      <c r="P5554" s="39">
        <f t="shared" si="713"/>
        <v>0</v>
      </c>
      <c r="Q5554" s="39">
        <f t="shared" si="710"/>
        <v>0</v>
      </c>
      <c r="R5554" s="41">
        <f t="shared" si="711"/>
        <v>0</v>
      </c>
    </row>
    <row r="5555" spans="4:18" x14ac:dyDescent="0.25">
      <c r="D5555" s="1">
        <v>38420</v>
      </c>
      <c r="E5555" s="1">
        <f t="shared" si="708"/>
        <v>38412</v>
      </c>
      <c r="F5555" s="30">
        <f t="shared" si="706"/>
        <v>0</v>
      </c>
      <c r="H5555" s="42">
        <f>IF(DAY(D5555)&gt;14,VLOOKUP(DATE(YEAR(E5555),MONTH(E5555)-1,DAY(1)),'מדדים וריביות'!B:C,2,FALSE),VLOOKUP(DATE(YEAR(E5555),MONTH(E5555)-2,DAY(1)),'מדדים וריביות'!B:C,2,FALSE))</f>
        <v>27355930.3496405</v>
      </c>
      <c r="I5555" s="43">
        <f>'ריבית יומית'!D5549</f>
        <v>1.0738622586670132E-4</v>
      </c>
      <c r="J5555" s="29">
        <f t="shared" si="707"/>
        <v>1.2794405404482323</v>
      </c>
      <c r="L5555">
        <f>VLOOKUP(D5554,'מדדים וריביות'!B:C,2)</f>
        <v>27355930.3496405</v>
      </c>
      <c r="M5555" s="30">
        <f t="shared" si="712"/>
        <v>0</v>
      </c>
      <c r="O5555" s="39">
        <f t="shared" si="709"/>
        <v>0</v>
      </c>
      <c r="P5555" s="39">
        <f t="shared" si="713"/>
        <v>0</v>
      </c>
      <c r="Q5555" s="39">
        <f t="shared" si="710"/>
        <v>0</v>
      </c>
      <c r="R5555" s="41">
        <f t="shared" si="711"/>
        <v>0</v>
      </c>
    </row>
    <row r="5556" spans="4:18" x14ac:dyDescent="0.25">
      <c r="D5556" s="1">
        <v>38421</v>
      </c>
      <c r="E5556" s="1">
        <f t="shared" si="708"/>
        <v>38412</v>
      </c>
      <c r="F5556" s="30">
        <f t="shared" si="706"/>
        <v>0</v>
      </c>
      <c r="H5556" s="42">
        <f>IF(DAY(D5556)&gt;14,VLOOKUP(DATE(YEAR(E5556),MONTH(E5556)-1,DAY(1)),'מדדים וריביות'!B:C,2,FALSE),VLOOKUP(DATE(YEAR(E5556),MONTH(E5556)-2,DAY(1)),'מדדים וריביות'!B:C,2,FALSE))</f>
        <v>27355930.3496405</v>
      </c>
      <c r="I5556" s="43">
        <f>'ריבית יומית'!D5550</f>
        <v>1.0738622586670132E-4</v>
      </c>
      <c r="J5556" s="29">
        <f t="shared" si="707"/>
        <v>1.2793031609100429</v>
      </c>
      <c r="L5556">
        <f>VLOOKUP(D5555,'מדדים וריביות'!B:C,2)</f>
        <v>27355930.3496405</v>
      </c>
      <c r="M5556" s="30">
        <f t="shared" si="712"/>
        <v>0</v>
      </c>
      <c r="O5556" s="39">
        <f t="shared" si="709"/>
        <v>0</v>
      </c>
      <c r="P5556" s="39">
        <f t="shared" si="713"/>
        <v>0</v>
      </c>
      <c r="Q5556" s="39">
        <f t="shared" si="710"/>
        <v>0</v>
      </c>
      <c r="R5556" s="41">
        <f t="shared" si="711"/>
        <v>0</v>
      </c>
    </row>
    <row r="5557" spans="4:18" x14ac:dyDescent="0.25">
      <c r="D5557" s="1">
        <v>38422</v>
      </c>
      <c r="E5557" s="1">
        <f t="shared" si="708"/>
        <v>38412</v>
      </c>
      <c r="F5557" s="30">
        <f t="shared" si="706"/>
        <v>0</v>
      </c>
      <c r="H5557" s="42">
        <f>IF(DAY(D5557)&gt;14,VLOOKUP(DATE(YEAR(E5557),MONTH(E5557)-1,DAY(1)),'מדדים וריביות'!B:C,2,FALSE),VLOOKUP(DATE(YEAR(E5557),MONTH(E5557)-2,DAY(1)),'מדדים וריביות'!B:C,2,FALSE))</f>
        <v>27355930.3496405</v>
      </c>
      <c r="I5557" s="43">
        <f>'ריבית יומית'!D5551</f>
        <v>1.0738622586670132E-4</v>
      </c>
      <c r="J5557" s="29">
        <f t="shared" si="707"/>
        <v>1.2791657961229395</v>
      </c>
      <c r="L5557">
        <f>VLOOKUP(D5556,'מדדים וריביות'!B:C,2)</f>
        <v>27355930.3496405</v>
      </c>
      <c r="M5557" s="30">
        <f t="shared" si="712"/>
        <v>0</v>
      </c>
      <c r="O5557" s="39">
        <f t="shared" si="709"/>
        <v>0</v>
      </c>
      <c r="P5557" s="39">
        <f t="shared" si="713"/>
        <v>0</v>
      </c>
      <c r="Q5557" s="39">
        <f t="shared" si="710"/>
        <v>0</v>
      </c>
      <c r="R5557" s="41">
        <f t="shared" si="711"/>
        <v>0</v>
      </c>
    </row>
    <row r="5558" spans="4:18" x14ac:dyDescent="0.25">
      <c r="D5558" s="1">
        <v>38423</v>
      </c>
      <c r="E5558" s="1">
        <f t="shared" si="708"/>
        <v>38412</v>
      </c>
      <c r="F5558" s="30">
        <f t="shared" si="706"/>
        <v>0</v>
      </c>
      <c r="H5558" s="42">
        <f>IF(DAY(D5558)&gt;14,VLOOKUP(DATE(YEAR(E5558),MONTH(E5558)-1,DAY(1)),'מדדים וריביות'!B:C,2,FALSE),VLOOKUP(DATE(YEAR(E5558),MONTH(E5558)-2,DAY(1)),'מדדים וריביות'!B:C,2,FALSE))</f>
        <v>27355930.3496405</v>
      </c>
      <c r="I5558" s="43">
        <f>'ריבית יומית'!D5552</f>
        <v>1.0738622586670132E-4</v>
      </c>
      <c r="J5558" s="29">
        <f t="shared" si="707"/>
        <v>1.2790284460853383</v>
      </c>
      <c r="L5558">
        <f>VLOOKUP(D5557,'מדדים וריביות'!B:C,2)</f>
        <v>27355930.3496405</v>
      </c>
      <c r="M5558" s="30">
        <f t="shared" si="712"/>
        <v>0</v>
      </c>
      <c r="O5558" s="39">
        <f t="shared" si="709"/>
        <v>0</v>
      </c>
      <c r="P5558" s="39">
        <f t="shared" si="713"/>
        <v>0</v>
      </c>
      <c r="Q5558" s="39">
        <f t="shared" si="710"/>
        <v>0</v>
      </c>
      <c r="R5558" s="41">
        <f t="shared" si="711"/>
        <v>0</v>
      </c>
    </row>
    <row r="5559" spans="4:18" x14ac:dyDescent="0.25">
      <c r="D5559" s="1">
        <v>38424</v>
      </c>
      <c r="E5559" s="1">
        <f t="shared" si="708"/>
        <v>38412</v>
      </c>
      <c r="F5559" s="30">
        <f t="shared" si="706"/>
        <v>0</v>
      </c>
      <c r="H5559" s="42">
        <f>IF(DAY(D5559)&gt;14,VLOOKUP(DATE(YEAR(E5559),MONTH(E5559)-1,DAY(1)),'מדדים וריביות'!B:C,2,FALSE),VLOOKUP(DATE(YEAR(E5559),MONTH(E5559)-2,DAY(1)),'מדדים וריביות'!B:C,2,FALSE))</f>
        <v>27355930.3496405</v>
      </c>
      <c r="I5559" s="43">
        <f>'ריבית יומית'!D5553</f>
        <v>1.0738622586670132E-4</v>
      </c>
      <c r="J5559" s="29">
        <f t="shared" si="707"/>
        <v>1.2788911107956555</v>
      </c>
      <c r="L5559">
        <f>VLOOKUP(D5558,'מדדים וריביות'!B:C,2)</f>
        <v>27355930.3496405</v>
      </c>
      <c r="M5559" s="30">
        <f t="shared" si="712"/>
        <v>0</v>
      </c>
      <c r="O5559" s="39">
        <f t="shared" si="709"/>
        <v>0</v>
      </c>
      <c r="P5559" s="39">
        <f t="shared" si="713"/>
        <v>0</v>
      </c>
      <c r="Q5559" s="39">
        <f t="shared" si="710"/>
        <v>0</v>
      </c>
      <c r="R5559" s="41">
        <f t="shared" si="711"/>
        <v>0</v>
      </c>
    </row>
    <row r="5560" spans="4:18" x14ac:dyDescent="0.25">
      <c r="D5560" s="1">
        <v>38425</v>
      </c>
      <c r="E5560" s="1">
        <f t="shared" si="708"/>
        <v>38412</v>
      </c>
      <c r="F5560" s="30">
        <f t="shared" si="706"/>
        <v>0</v>
      </c>
      <c r="H5560" s="42">
        <f>IF(DAY(D5560)&gt;14,VLOOKUP(DATE(YEAR(E5560),MONTH(E5560)-1,DAY(1)),'מדדים וריביות'!B:C,2,FALSE),VLOOKUP(DATE(YEAR(E5560),MONTH(E5560)-2,DAY(1)),'מדדים וריביות'!B:C,2,FALSE))</f>
        <v>27355930.3496405</v>
      </c>
      <c r="I5560" s="43">
        <f>'ריבית יומית'!D5554</f>
        <v>1.0738622586670132E-4</v>
      </c>
      <c r="J5560" s="29">
        <f t="shared" si="707"/>
        <v>1.2787537902523076</v>
      </c>
      <c r="L5560">
        <f>VLOOKUP(D5559,'מדדים וריביות'!B:C,2)</f>
        <v>27355930.3496405</v>
      </c>
      <c r="M5560" s="30">
        <f t="shared" si="712"/>
        <v>0</v>
      </c>
      <c r="O5560" s="39">
        <f t="shared" si="709"/>
        <v>0</v>
      </c>
      <c r="P5560" s="39">
        <f t="shared" si="713"/>
        <v>0</v>
      </c>
      <c r="Q5560" s="39">
        <f t="shared" si="710"/>
        <v>0</v>
      </c>
      <c r="R5560" s="41">
        <f t="shared" si="711"/>
        <v>0</v>
      </c>
    </row>
    <row r="5561" spans="4:18" x14ac:dyDescent="0.25">
      <c r="D5561" s="1">
        <v>38426</v>
      </c>
      <c r="E5561" s="1">
        <f t="shared" si="708"/>
        <v>38412</v>
      </c>
      <c r="F5561" s="30">
        <f t="shared" si="706"/>
        <v>0</v>
      </c>
      <c r="H5561" s="42">
        <f>IF(DAY(D5561)&gt;14,VLOOKUP(DATE(YEAR(E5561),MONTH(E5561)-1,DAY(1)),'מדדים וריביות'!B:C,2,FALSE),VLOOKUP(DATE(YEAR(E5561),MONTH(E5561)-2,DAY(1)),'מדדים וריביות'!B:C,2,FALSE))</f>
        <v>27410642.2103398</v>
      </c>
      <c r="I5561" s="43">
        <f>'ריבית יומית'!D5555</f>
        <v>1.0738622586670132E-4</v>
      </c>
      <c r="J5561" s="29">
        <f t="shared" si="707"/>
        <v>1.2786164844537111</v>
      </c>
      <c r="L5561">
        <f>VLOOKUP(D5560,'מדדים וריביות'!B:C,2)</f>
        <v>27355930.3496405</v>
      </c>
      <c r="M5561" s="30">
        <f t="shared" si="712"/>
        <v>0</v>
      </c>
      <c r="O5561" s="39">
        <f t="shared" si="709"/>
        <v>0</v>
      </c>
      <c r="P5561" s="39">
        <f t="shared" si="713"/>
        <v>0</v>
      </c>
      <c r="Q5561" s="39">
        <f t="shared" si="710"/>
        <v>0</v>
      </c>
      <c r="R5561" s="41">
        <f t="shared" si="711"/>
        <v>0</v>
      </c>
    </row>
    <row r="5562" spans="4:18" x14ac:dyDescent="0.25">
      <c r="D5562" s="1">
        <v>38427</v>
      </c>
      <c r="E5562" s="1">
        <f t="shared" si="708"/>
        <v>38412</v>
      </c>
      <c r="F5562" s="30">
        <f t="shared" si="706"/>
        <v>0</v>
      </c>
      <c r="H5562" s="42">
        <f>IF(DAY(D5562)&gt;14,VLOOKUP(DATE(YEAR(E5562),MONTH(E5562)-1,DAY(1)),'מדדים וריביות'!B:C,2,FALSE),VLOOKUP(DATE(YEAR(E5562),MONTH(E5562)-2,DAY(1)),'מדדים וריביות'!B:C,2,FALSE))</f>
        <v>27410642.2103398</v>
      </c>
      <c r="I5562" s="43">
        <f>'ריבית יומית'!D5556</f>
        <v>1.0738622586670132E-4</v>
      </c>
      <c r="J5562" s="29">
        <f t="shared" si="707"/>
        <v>1.2784791933982829</v>
      </c>
      <c r="L5562">
        <f>VLOOKUP(D5561,'מדדים וריביות'!B:C,2)</f>
        <v>27355930.3496405</v>
      </c>
      <c r="M5562" s="30">
        <f t="shared" si="712"/>
        <v>0</v>
      </c>
      <c r="O5562" s="39">
        <f t="shared" si="709"/>
        <v>0</v>
      </c>
      <c r="P5562" s="39">
        <f t="shared" si="713"/>
        <v>0</v>
      </c>
      <c r="Q5562" s="39">
        <f t="shared" si="710"/>
        <v>0</v>
      </c>
      <c r="R5562" s="41">
        <f t="shared" si="711"/>
        <v>0</v>
      </c>
    </row>
    <row r="5563" spans="4:18" x14ac:dyDescent="0.25">
      <c r="D5563" s="1">
        <v>38428</v>
      </c>
      <c r="E5563" s="1">
        <f t="shared" si="708"/>
        <v>38412</v>
      </c>
      <c r="F5563" s="30">
        <f t="shared" si="706"/>
        <v>0</v>
      </c>
      <c r="H5563" s="42">
        <f>IF(DAY(D5563)&gt;14,VLOOKUP(DATE(YEAR(E5563),MONTH(E5563)-1,DAY(1)),'מדדים וריביות'!B:C,2,FALSE),VLOOKUP(DATE(YEAR(E5563),MONTH(E5563)-2,DAY(1)),'מדדים וריביות'!B:C,2,FALSE))</f>
        <v>27410642.2103398</v>
      </c>
      <c r="I5563" s="43">
        <f>'ריבית יומית'!D5557</f>
        <v>1.0738622586670132E-4</v>
      </c>
      <c r="J5563" s="29">
        <f t="shared" si="707"/>
        <v>1.2783419170844399</v>
      </c>
      <c r="L5563">
        <f>VLOOKUP(D5562,'מדדים וריביות'!B:C,2)</f>
        <v>27355930.3496405</v>
      </c>
      <c r="M5563" s="30">
        <f t="shared" si="712"/>
        <v>0</v>
      </c>
      <c r="O5563" s="39">
        <f t="shared" si="709"/>
        <v>0</v>
      </c>
      <c r="P5563" s="39">
        <f t="shared" si="713"/>
        <v>0</v>
      </c>
      <c r="Q5563" s="39">
        <f t="shared" si="710"/>
        <v>0</v>
      </c>
      <c r="R5563" s="41">
        <f t="shared" si="711"/>
        <v>0</v>
      </c>
    </row>
    <row r="5564" spans="4:18" x14ac:dyDescent="0.25">
      <c r="D5564" s="1">
        <v>38429</v>
      </c>
      <c r="E5564" s="1">
        <f t="shared" si="708"/>
        <v>38412</v>
      </c>
      <c r="F5564" s="30">
        <f t="shared" si="706"/>
        <v>0</v>
      </c>
      <c r="H5564" s="42">
        <f>IF(DAY(D5564)&gt;14,VLOOKUP(DATE(YEAR(E5564),MONTH(E5564)-1,DAY(1)),'מדדים וריביות'!B:C,2,FALSE),VLOOKUP(DATE(YEAR(E5564),MONTH(E5564)-2,DAY(1)),'מדדים וריביות'!B:C,2,FALSE))</f>
        <v>27410642.2103398</v>
      </c>
      <c r="I5564" s="43">
        <f>'ריבית יומית'!D5558</f>
        <v>1.0738622586670132E-4</v>
      </c>
      <c r="J5564" s="29">
        <f t="shared" si="707"/>
        <v>1.2782046555105993</v>
      </c>
      <c r="L5564">
        <f>VLOOKUP(D5563,'מדדים וריביות'!B:C,2)</f>
        <v>27355930.3496405</v>
      </c>
      <c r="M5564" s="30">
        <f t="shared" si="712"/>
        <v>0</v>
      </c>
      <c r="O5564" s="39">
        <f t="shared" si="709"/>
        <v>0</v>
      </c>
      <c r="P5564" s="39">
        <f t="shared" si="713"/>
        <v>0</v>
      </c>
      <c r="Q5564" s="39">
        <f t="shared" si="710"/>
        <v>0</v>
      </c>
      <c r="R5564" s="41">
        <f t="shared" si="711"/>
        <v>0</v>
      </c>
    </row>
    <row r="5565" spans="4:18" x14ac:dyDescent="0.25">
      <c r="D5565" s="1">
        <v>38430</v>
      </c>
      <c r="E5565" s="1">
        <f t="shared" si="708"/>
        <v>38412</v>
      </c>
      <c r="F5565" s="30">
        <f t="shared" si="706"/>
        <v>0</v>
      </c>
      <c r="H5565" s="42">
        <f>IF(DAY(D5565)&gt;14,VLOOKUP(DATE(YEAR(E5565),MONTH(E5565)-1,DAY(1)),'מדדים וריביות'!B:C,2,FALSE),VLOOKUP(DATE(YEAR(E5565),MONTH(E5565)-2,DAY(1)),'מדדים וריביות'!B:C,2,FALSE))</f>
        <v>27410642.2103398</v>
      </c>
      <c r="I5565" s="43">
        <f>'ריבית יומית'!D5559</f>
        <v>1.0738622586670132E-4</v>
      </c>
      <c r="J5565" s="29">
        <f t="shared" si="707"/>
        <v>1.2780674086751784</v>
      </c>
      <c r="L5565">
        <f>VLOOKUP(D5564,'מדדים וריביות'!B:C,2)</f>
        <v>27355930.3496405</v>
      </c>
      <c r="M5565" s="30">
        <f t="shared" si="712"/>
        <v>0</v>
      </c>
      <c r="O5565" s="39">
        <f t="shared" si="709"/>
        <v>0</v>
      </c>
      <c r="P5565" s="39">
        <f t="shared" si="713"/>
        <v>0</v>
      </c>
      <c r="Q5565" s="39">
        <f t="shared" si="710"/>
        <v>0</v>
      </c>
      <c r="R5565" s="41">
        <f t="shared" si="711"/>
        <v>0</v>
      </c>
    </row>
    <row r="5566" spans="4:18" x14ac:dyDescent="0.25">
      <c r="D5566" s="1">
        <v>38431</v>
      </c>
      <c r="E5566" s="1">
        <f t="shared" si="708"/>
        <v>38412</v>
      </c>
      <c r="F5566" s="30">
        <f t="shared" si="706"/>
        <v>0</v>
      </c>
      <c r="H5566" s="42">
        <f>IF(DAY(D5566)&gt;14,VLOOKUP(DATE(YEAR(E5566),MONTH(E5566)-1,DAY(1)),'מדדים וריביות'!B:C,2,FALSE),VLOOKUP(DATE(YEAR(E5566),MONTH(E5566)-2,DAY(1)),'מדדים וריביות'!B:C,2,FALSE))</f>
        <v>27410642.2103398</v>
      </c>
      <c r="I5566" s="43">
        <f>'ריבית יומית'!D5560</f>
        <v>1.0738622586670132E-4</v>
      </c>
      <c r="J5566" s="29">
        <f t="shared" si="707"/>
        <v>1.2779301765765947</v>
      </c>
      <c r="L5566">
        <f>VLOOKUP(D5565,'מדדים וריביות'!B:C,2)</f>
        <v>27355930.3496405</v>
      </c>
      <c r="M5566" s="30">
        <f t="shared" si="712"/>
        <v>0</v>
      </c>
      <c r="O5566" s="39">
        <f t="shared" si="709"/>
        <v>0</v>
      </c>
      <c r="P5566" s="39">
        <f t="shared" si="713"/>
        <v>0</v>
      </c>
      <c r="Q5566" s="39">
        <f t="shared" si="710"/>
        <v>0</v>
      </c>
      <c r="R5566" s="41">
        <f t="shared" si="711"/>
        <v>0</v>
      </c>
    </row>
    <row r="5567" spans="4:18" x14ac:dyDescent="0.25">
      <c r="D5567" s="1">
        <v>38432</v>
      </c>
      <c r="E5567" s="1">
        <f t="shared" si="708"/>
        <v>38412</v>
      </c>
      <c r="F5567" s="30">
        <f t="shared" si="706"/>
        <v>0</v>
      </c>
      <c r="H5567" s="42">
        <f>IF(DAY(D5567)&gt;14,VLOOKUP(DATE(YEAR(E5567),MONTH(E5567)-1,DAY(1)),'מדדים וריביות'!B:C,2,FALSE),VLOOKUP(DATE(YEAR(E5567),MONTH(E5567)-2,DAY(1)),'מדדים וריביות'!B:C,2,FALSE))</f>
        <v>27410642.2103398</v>
      </c>
      <c r="I5567" s="43">
        <f>'ריבית יומית'!D5561</f>
        <v>1.0738622586670132E-4</v>
      </c>
      <c r="J5567" s="29">
        <f t="shared" si="707"/>
        <v>1.2777929592132657</v>
      </c>
      <c r="L5567">
        <f>VLOOKUP(D5566,'מדדים וריביות'!B:C,2)</f>
        <v>27355930.3496405</v>
      </c>
      <c r="M5567" s="30">
        <f t="shared" si="712"/>
        <v>0</v>
      </c>
      <c r="O5567" s="39">
        <f t="shared" si="709"/>
        <v>0</v>
      </c>
      <c r="P5567" s="39">
        <f t="shared" si="713"/>
        <v>0</v>
      </c>
      <c r="Q5567" s="39">
        <f t="shared" si="710"/>
        <v>0</v>
      </c>
      <c r="R5567" s="41">
        <f t="shared" si="711"/>
        <v>0</v>
      </c>
    </row>
    <row r="5568" spans="4:18" x14ac:dyDescent="0.25">
      <c r="D5568" s="1">
        <v>38433</v>
      </c>
      <c r="E5568" s="1">
        <f t="shared" si="708"/>
        <v>38412</v>
      </c>
      <c r="F5568" s="30">
        <f t="shared" ref="F5568:F5631" si="714">M5567</f>
        <v>0</v>
      </c>
      <c r="H5568" s="42">
        <f>IF(DAY(D5568)&gt;14,VLOOKUP(DATE(YEAR(E5568),MONTH(E5568)-1,DAY(1)),'מדדים וריביות'!B:C,2,FALSE),VLOOKUP(DATE(YEAR(E5568),MONTH(E5568)-2,DAY(1)),'מדדים וריביות'!B:C,2,FALSE))</f>
        <v>27410642.2103398</v>
      </c>
      <c r="I5568" s="43">
        <f>'ריבית יומית'!D5562</f>
        <v>1.0738622586670132E-4</v>
      </c>
      <c r="J5568" s="29">
        <f t="shared" si="707"/>
        <v>1.2776557565836093</v>
      </c>
      <c r="L5568">
        <f>VLOOKUP(D5567,'מדדים וריביות'!B:C,2)</f>
        <v>27355930.3496405</v>
      </c>
      <c r="M5568" s="30">
        <f t="shared" si="712"/>
        <v>0</v>
      </c>
      <c r="O5568" s="39">
        <f t="shared" si="709"/>
        <v>0</v>
      </c>
      <c r="P5568" s="39">
        <f t="shared" si="713"/>
        <v>0</v>
      </c>
      <c r="Q5568" s="39">
        <f t="shared" si="710"/>
        <v>0</v>
      </c>
      <c r="R5568" s="41">
        <f t="shared" si="711"/>
        <v>0</v>
      </c>
    </row>
    <row r="5569" spans="4:18" x14ac:dyDescent="0.25">
      <c r="D5569" s="1">
        <v>38434</v>
      </c>
      <c r="E5569" s="1">
        <f t="shared" si="708"/>
        <v>38412</v>
      </c>
      <c r="F5569" s="30">
        <f t="shared" si="714"/>
        <v>0</v>
      </c>
      <c r="H5569" s="42">
        <f>IF(DAY(D5569)&gt;14,VLOOKUP(DATE(YEAR(E5569),MONTH(E5569)-1,DAY(1)),'מדדים וריביות'!B:C,2,FALSE),VLOOKUP(DATE(YEAR(E5569),MONTH(E5569)-2,DAY(1)),'מדדים וריביות'!B:C,2,FALSE))</f>
        <v>27410642.2103398</v>
      </c>
      <c r="I5569" s="43">
        <f>'ריבית יומית'!D5563</f>
        <v>1.0738622586670132E-4</v>
      </c>
      <c r="J5569" s="29">
        <f t="shared" si="707"/>
        <v>1.2775185686860435</v>
      </c>
      <c r="L5569">
        <f>VLOOKUP(D5568,'מדדים וריביות'!B:C,2)</f>
        <v>27355930.3496405</v>
      </c>
      <c r="M5569" s="30">
        <f t="shared" si="712"/>
        <v>0</v>
      </c>
      <c r="O5569" s="39">
        <f t="shared" si="709"/>
        <v>0</v>
      </c>
      <c r="P5569" s="39">
        <f t="shared" si="713"/>
        <v>0</v>
      </c>
      <c r="Q5569" s="39">
        <f t="shared" si="710"/>
        <v>0</v>
      </c>
      <c r="R5569" s="41">
        <f t="shared" si="711"/>
        <v>0</v>
      </c>
    </row>
    <row r="5570" spans="4:18" x14ac:dyDescent="0.25">
      <c r="D5570" s="1">
        <v>38435</v>
      </c>
      <c r="E5570" s="1">
        <f t="shared" si="708"/>
        <v>38412</v>
      </c>
      <c r="F5570" s="30">
        <f t="shared" si="714"/>
        <v>0</v>
      </c>
      <c r="H5570" s="42">
        <f>IF(DAY(D5570)&gt;14,VLOOKUP(DATE(YEAR(E5570),MONTH(E5570)-1,DAY(1)),'מדדים וריביות'!B:C,2,FALSE),VLOOKUP(DATE(YEAR(E5570),MONTH(E5570)-2,DAY(1)),'מדדים וריביות'!B:C,2,FALSE))</f>
        <v>27410642.2103398</v>
      </c>
      <c r="I5570" s="43">
        <f>'ריבית יומית'!D5564</f>
        <v>1.0738622586670132E-4</v>
      </c>
      <c r="J5570" s="29">
        <f t="shared" si="707"/>
        <v>1.2773813955189863</v>
      </c>
      <c r="L5570">
        <f>VLOOKUP(D5569,'מדדים וריביות'!B:C,2)</f>
        <v>27355930.3496405</v>
      </c>
      <c r="M5570" s="30">
        <f t="shared" si="712"/>
        <v>0</v>
      </c>
      <c r="O5570" s="39">
        <f t="shared" si="709"/>
        <v>0</v>
      </c>
      <c r="P5570" s="39">
        <f t="shared" si="713"/>
        <v>0</v>
      </c>
      <c r="Q5570" s="39">
        <f t="shared" si="710"/>
        <v>0</v>
      </c>
      <c r="R5570" s="41">
        <f t="shared" si="711"/>
        <v>0</v>
      </c>
    </row>
    <row r="5571" spans="4:18" x14ac:dyDescent="0.25">
      <c r="D5571" s="1">
        <v>38436</v>
      </c>
      <c r="E5571" s="1">
        <f t="shared" si="708"/>
        <v>38412</v>
      </c>
      <c r="F5571" s="30">
        <f t="shared" si="714"/>
        <v>0</v>
      </c>
      <c r="H5571" s="42">
        <f>IF(DAY(D5571)&gt;14,VLOOKUP(DATE(YEAR(E5571),MONTH(E5571)-1,DAY(1)),'מדדים וריביות'!B:C,2,FALSE),VLOOKUP(DATE(YEAR(E5571),MONTH(E5571)-2,DAY(1)),'מדדים וריביות'!B:C,2,FALSE))</f>
        <v>27410642.2103398</v>
      </c>
      <c r="I5571" s="43">
        <f>'ריבית יומית'!D5565</f>
        <v>1.0738622586670132E-4</v>
      </c>
      <c r="J5571" s="29">
        <f t="shared" si="707"/>
        <v>1.2772442370808563</v>
      </c>
      <c r="L5571">
        <f>VLOOKUP(D5570,'מדדים וריביות'!B:C,2)</f>
        <v>27355930.3496405</v>
      </c>
      <c r="M5571" s="30">
        <f t="shared" si="712"/>
        <v>0</v>
      </c>
      <c r="O5571" s="39">
        <f t="shared" si="709"/>
        <v>0</v>
      </c>
      <c r="P5571" s="39">
        <f t="shared" si="713"/>
        <v>0</v>
      </c>
      <c r="Q5571" s="39">
        <f t="shared" si="710"/>
        <v>0</v>
      </c>
      <c r="R5571" s="41">
        <f t="shared" si="711"/>
        <v>0</v>
      </c>
    </row>
    <row r="5572" spans="4:18" x14ac:dyDescent="0.25">
      <c r="D5572" s="1">
        <v>38437</v>
      </c>
      <c r="E5572" s="1">
        <f t="shared" si="708"/>
        <v>38412</v>
      </c>
      <c r="F5572" s="30">
        <f t="shared" si="714"/>
        <v>0</v>
      </c>
      <c r="H5572" s="42">
        <f>IF(DAY(D5572)&gt;14,VLOOKUP(DATE(YEAR(E5572),MONTH(E5572)-1,DAY(1)),'מדדים וריביות'!B:C,2,FALSE),VLOOKUP(DATE(YEAR(E5572),MONTH(E5572)-2,DAY(1)),'מדדים וריביות'!B:C,2,FALSE))</f>
        <v>27410642.2103398</v>
      </c>
      <c r="I5572" s="43">
        <f>'ריבית יומית'!D5566</f>
        <v>1.0738622586670132E-4</v>
      </c>
      <c r="J5572" s="29">
        <f t="shared" si="707"/>
        <v>1.2771070933700717</v>
      </c>
      <c r="L5572">
        <f>VLOOKUP(D5571,'מדדים וריביות'!B:C,2)</f>
        <v>27355930.3496405</v>
      </c>
      <c r="M5572" s="30">
        <f t="shared" si="712"/>
        <v>0</v>
      </c>
      <c r="O5572" s="39">
        <f t="shared" si="709"/>
        <v>0</v>
      </c>
      <c r="P5572" s="39">
        <f t="shared" si="713"/>
        <v>0</v>
      </c>
      <c r="Q5572" s="39">
        <f t="shared" si="710"/>
        <v>0</v>
      </c>
      <c r="R5572" s="41">
        <f t="shared" si="711"/>
        <v>0</v>
      </c>
    </row>
    <row r="5573" spans="4:18" x14ac:dyDescent="0.25">
      <c r="D5573" s="1">
        <v>38438</v>
      </c>
      <c r="E5573" s="1">
        <f t="shared" si="708"/>
        <v>38412</v>
      </c>
      <c r="F5573" s="30">
        <f t="shared" si="714"/>
        <v>0</v>
      </c>
      <c r="H5573" s="42">
        <f>IF(DAY(D5573)&gt;14,VLOOKUP(DATE(YEAR(E5573),MONTH(E5573)-1,DAY(1)),'מדדים וריביות'!B:C,2,FALSE),VLOOKUP(DATE(YEAR(E5573),MONTH(E5573)-2,DAY(1)),'מדדים וריביות'!B:C,2,FALSE))</f>
        <v>27410642.2103398</v>
      </c>
      <c r="I5573" s="43">
        <f>'ריבית יומית'!D5567</f>
        <v>1.0738622586670132E-4</v>
      </c>
      <c r="J5573" s="29">
        <f t="shared" si="707"/>
        <v>1.2769699643850512</v>
      </c>
      <c r="L5573">
        <f>VLOOKUP(D5572,'מדדים וריביות'!B:C,2)</f>
        <v>27355930.3496405</v>
      </c>
      <c r="M5573" s="30">
        <f t="shared" si="712"/>
        <v>0</v>
      </c>
      <c r="O5573" s="39">
        <f t="shared" si="709"/>
        <v>0</v>
      </c>
      <c r="P5573" s="39">
        <f t="shared" si="713"/>
        <v>0</v>
      </c>
      <c r="Q5573" s="39">
        <f t="shared" si="710"/>
        <v>0</v>
      </c>
      <c r="R5573" s="41">
        <f t="shared" si="711"/>
        <v>0</v>
      </c>
    </row>
    <row r="5574" spans="4:18" x14ac:dyDescent="0.25">
      <c r="D5574" s="1">
        <v>38439</v>
      </c>
      <c r="E5574" s="1">
        <f t="shared" si="708"/>
        <v>38412</v>
      </c>
      <c r="F5574" s="30">
        <f t="shared" si="714"/>
        <v>0</v>
      </c>
      <c r="H5574" s="42">
        <f>IF(DAY(D5574)&gt;14,VLOOKUP(DATE(YEAR(E5574),MONTH(E5574)-1,DAY(1)),'מדדים וריביות'!B:C,2,FALSE),VLOOKUP(DATE(YEAR(E5574),MONTH(E5574)-2,DAY(1)),'מדדים וריביות'!B:C,2,FALSE))</f>
        <v>27410642.2103398</v>
      </c>
      <c r="I5574" s="43">
        <f>'ריבית יומית'!D5568</f>
        <v>1.0738622586670132E-4</v>
      </c>
      <c r="J5574" s="29">
        <f t="shared" si="707"/>
        <v>1.2768328501242137</v>
      </c>
      <c r="L5574">
        <f>VLOOKUP(D5573,'מדדים וריביות'!B:C,2)</f>
        <v>27355930.3496405</v>
      </c>
      <c r="M5574" s="30">
        <f t="shared" si="712"/>
        <v>0</v>
      </c>
      <c r="O5574" s="39">
        <f t="shared" si="709"/>
        <v>0</v>
      </c>
      <c r="P5574" s="39">
        <f t="shared" si="713"/>
        <v>0</v>
      </c>
      <c r="Q5574" s="39">
        <f t="shared" si="710"/>
        <v>0</v>
      </c>
      <c r="R5574" s="41">
        <f t="shared" si="711"/>
        <v>0</v>
      </c>
    </row>
    <row r="5575" spans="4:18" x14ac:dyDescent="0.25">
      <c r="D5575" s="1">
        <v>38440</v>
      </c>
      <c r="E5575" s="1">
        <f t="shared" si="708"/>
        <v>38412</v>
      </c>
      <c r="F5575" s="30">
        <f t="shared" si="714"/>
        <v>0</v>
      </c>
      <c r="H5575" s="42">
        <f>IF(DAY(D5575)&gt;14,VLOOKUP(DATE(YEAR(E5575),MONTH(E5575)-1,DAY(1)),'מדדים וריביות'!B:C,2,FALSE),VLOOKUP(DATE(YEAR(E5575),MONTH(E5575)-2,DAY(1)),'מדדים וריביות'!B:C,2,FALSE))</f>
        <v>27410642.2103398</v>
      </c>
      <c r="I5575" s="43">
        <f>'ריבית יומית'!D5569</f>
        <v>1.0738622586670132E-4</v>
      </c>
      <c r="J5575" s="29">
        <f t="shared" si="707"/>
        <v>1.2766957505859782</v>
      </c>
      <c r="L5575">
        <f>VLOOKUP(D5574,'מדדים וריביות'!B:C,2)</f>
        <v>27355930.3496405</v>
      </c>
      <c r="M5575" s="30">
        <f t="shared" si="712"/>
        <v>0</v>
      </c>
      <c r="O5575" s="39">
        <f t="shared" si="709"/>
        <v>0</v>
      </c>
      <c r="P5575" s="39">
        <f t="shared" si="713"/>
        <v>0</v>
      </c>
      <c r="Q5575" s="39">
        <f t="shared" si="710"/>
        <v>0</v>
      </c>
      <c r="R5575" s="41">
        <f t="shared" si="711"/>
        <v>0</v>
      </c>
    </row>
    <row r="5576" spans="4:18" x14ac:dyDescent="0.25">
      <c r="D5576" s="1">
        <v>38441</v>
      </c>
      <c r="E5576" s="1">
        <f t="shared" si="708"/>
        <v>38412</v>
      </c>
      <c r="F5576" s="30">
        <f t="shared" si="714"/>
        <v>0</v>
      </c>
      <c r="H5576" s="42">
        <f>IF(DAY(D5576)&gt;14,VLOOKUP(DATE(YEAR(E5576),MONTH(E5576)-1,DAY(1)),'מדדים וריביות'!B:C,2,FALSE),VLOOKUP(DATE(YEAR(E5576),MONTH(E5576)-2,DAY(1)),'מדדים וריביות'!B:C,2,FALSE))</f>
        <v>27410642.2103398</v>
      </c>
      <c r="I5576" s="43">
        <f>'ריבית יומית'!D5570</f>
        <v>1.0738622586670132E-4</v>
      </c>
      <c r="J5576" s="29">
        <f t="shared" si="707"/>
        <v>1.2765586657687638</v>
      </c>
      <c r="L5576">
        <f>VLOOKUP(D5575,'מדדים וריביות'!B:C,2)</f>
        <v>27355930.3496405</v>
      </c>
      <c r="M5576" s="30">
        <f t="shared" si="712"/>
        <v>0</v>
      </c>
      <c r="O5576" s="39">
        <f t="shared" si="709"/>
        <v>0</v>
      </c>
      <c r="P5576" s="39">
        <f t="shared" si="713"/>
        <v>0</v>
      </c>
      <c r="Q5576" s="39">
        <f t="shared" si="710"/>
        <v>0</v>
      </c>
      <c r="R5576" s="41">
        <f t="shared" si="711"/>
        <v>0</v>
      </c>
    </row>
    <row r="5577" spans="4:18" x14ac:dyDescent="0.25">
      <c r="D5577" s="1">
        <v>38442</v>
      </c>
      <c r="E5577" s="1">
        <f t="shared" si="708"/>
        <v>38412</v>
      </c>
      <c r="F5577" s="30">
        <f t="shared" si="714"/>
        <v>0</v>
      </c>
      <c r="H5577" s="42">
        <f>IF(DAY(D5577)&gt;14,VLOOKUP(DATE(YEAR(E5577),MONTH(E5577)-1,DAY(1)),'מדדים וריביות'!B:C,2,FALSE),VLOOKUP(DATE(YEAR(E5577),MONTH(E5577)-2,DAY(1)),'מדדים וריביות'!B:C,2,FALSE))</f>
        <v>27410642.2103398</v>
      </c>
      <c r="I5577" s="43">
        <f>'ריבית יומית'!D5571</f>
        <v>1.0738622586670132E-4</v>
      </c>
      <c r="J5577" s="29">
        <f t="shared" ref="J5577:J5640" si="715">J5578*(1+I5577)</f>
        <v>1.2764215956709899</v>
      </c>
      <c r="L5577">
        <f>VLOOKUP(D5576,'מדדים וריביות'!B:C,2)</f>
        <v>27355930.3496405</v>
      </c>
      <c r="M5577" s="30">
        <f t="shared" si="712"/>
        <v>0</v>
      </c>
      <c r="O5577" s="39">
        <f t="shared" si="709"/>
        <v>0</v>
      </c>
      <c r="P5577" s="39">
        <f t="shared" si="713"/>
        <v>0</v>
      </c>
      <c r="Q5577" s="39">
        <f t="shared" si="710"/>
        <v>0</v>
      </c>
      <c r="R5577" s="41">
        <f t="shared" si="711"/>
        <v>0</v>
      </c>
    </row>
    <row r="5578" spans="4:18" x14ac:dyDescent="0.25">
      <c r="D5578" s="1">
        <v>38443</v>
      </c>
      <c r="E5578" s="1">
        <f t="shared" ref="E5578:E5641" si="716">DATE(YEAR(D5578),MONTH(D5578),DAY(1))</f>
        <v>38443</v>
      </c>
      <c r="F5578" s="30">
        <f t="shared" si="714"/>
        <v>0</v>
      </c>
      <c r="H5578" s="42">
        <f>IF(DAY(D5578)&gt;14,VLOOKUP(DATE(YEAR(E5578),MONTH(E5578)-1,DAY(1)),'מדדים וריביות'!B:C,2,FALSE),VLOOKUP(DATE(YEAR(E5578),MONTH(E5578)-2,DAY(1)),'מדדים וריביות'!B:C,2,FALSE))</f>
        <v>27410642.2103398</v>
      </c>
      <c r="I5578" s="43">
        <f>'ריבית יומית'!D5572</f>
        <v>8.3587901309023493E-5</v>
      </c>
      <c r="J5578" s="29">
        <f t="shared" si="715"/>
        <v>1.2762845402910761</v>
      </c>
      <c r="L5578">
        <f>VLOOKUP(D5577,'מדדים וריביות'!B:C,2)</f>
        <v>27355930.3496405</v>
      </c>
      <c r="M5578" s="30">
        <f t="shared" si="712"/>
        <v>0</v>
      </c>
      <c r="O5578" s="39">
        <f t="shared" ref="O5578:O5641" si="717">$D$4/H5578*G5578-G5578</f>
        <v>0</v>
      </c>
      <c r="P5578" s="39">
        <f t="shared" si="713"/>
        <v>0</v>
      </c>
      <c r="Q5578" s="39">
        <f t="shared" ref="Q5578:Q5641" si="718">$D$4/H5578*P5578-P5578</f>
        <v>0</v>
      </c>
      <c r="R5578" s="41">
        <f t="shared" ref="R5578:R5641" si="719">SUM(O5578:Q5578)</f>
        <v>0</v>
      </c>
    </row>
    <row r="5579" spans="4:18" x14ac:dyDescent="0.25">
      <c r="D5579" s="1">
        <v>38444</v>
      </c>
      <c r="E5579" s="1">
        <f t="shared" si="716"/>
        <v>38443</v>
      </c>
      <c r="F5579" s="30">
        <f t="shared" si="714"/>
        <v>0</v>
      </c>
      <c r="H5579" s="42">
        <f>IF(DAY(D5579)&gt;14,VLOOKUP(DATE(YEAR(E5579),MONTH(E5579)-1,DAY(1)),'מדדים וריביות'!B:C,2,FALSE),VLOOKUP(DATE(YEAR(E5579),MONTH(E5579)-2,DAY(1)),'מדדים וריביות'!B:C,2,FALSE))</f>
        <v>27410642.2103398</v>
      </c>
      <c r="I5579" s="43">
        <f>'ריבית יומית'!D5573</f>
        <v>8.3587901309023493E-5</v>
      </c>
      <c r="J5579" s="29">
        <f t="shared" si="715"/>
        <v>1.2761778672614548</v>
      </c>
      <c r="L5579">
        <f>VLOOKUP(D5578,'מדדים וריביות'!B:C,2)</f>
        <v>27547421.862087999</v>
      </c>
      <c r="M5579" s="30">
        <f t="shared" si="712"/>
        <v>0</v>
      </c>
      <c r="O5579" s="39">
        <f t="shared" si="717"/>
        <v>0</v>
      </c>
      <c r="P5579" s="39">
        <f t="shared" si="713"/>
        <v>0</v>
      </c>
      <c r="Q5579" s="39">
        <f t="shared" si="718"/>
        <v>0</v>
      </c>
      <c r="R5579" s="41">
        <f t="shared" si="719"/>
        <v>0</v>
      </c>
    </row>
    <row r="5580" spans="4:18" x14ac:dyDescent="0.25">
      <c r="D5580" s="1">
        <v>38445</v>
      </c>
      <c r="E5580" s="1">
        <f t="shared" si="716"/>
        <v>38443</v>
      </c>
      <c r="F5580" s="30">
        <f t="shared" si="714"/>
        <v>0</v>
      </c>
      <c r="H5580" s="42">
        <f>IF(DAY(D5580)&gt;14,VLOOKUP(DATE(YEAR(E5580),MONTH(E5580)-1,DAY(1)),'מדדים וריביות'!B:C,2,FALSE),VLOOKUP(DATE(YEAR(E5580),MONTH(E5580)-2,DAY(1)),'מדדים וריביות'!B:C,2,FALSE))</f>
        <v>27410642.2103398</v>
      </c>
      <c r="I5580" s="43">
        <f>'ריבית יומית'!D5574</f>
        <v>8.3587901309023493E-5</v>
      </c>
      <c r="J5580" s="29">
        <f t="shared" si="715"/>
        <v>1.2760712031476629</v>
      </c>
      <c r="L5580">
        <f>VLOOKUP(D5579,'מדדים וריביות'!B:C,2)</f>
        <v>27547421.862087999</v>
      </c>
      <c r="M5580" s="30">
        <f t="shared" ref="M5580:M5643" si="720">F5580*(1+I5580)*L5580/H5580+G5580-K5580</f>
        <v>0</v>
      </c>
      <c r="O5580" s="39">
        <f t="shared" si="717"/>
        <v>0</v>
      </c>
      <c r="P5580" s="39">
        <f t="shared" si="713"/>
        <v>0</v>
      </c>
      <c r="Q5580" s="39">
        <f t="shared" si="718"/>
        <v>0</v>
      </c>
      <c r="R5580" s="41">
        <f t="shared" si="719"/>
        <v>0</v>
      </c>
    </row>
    <row r="5581" spans="4:18" x14ac:dyDescent="0.25">
      <c r="D5581" s="1">
        <v>38446</v>
      </c>
      <c r="E5581" s="1">
        <f t="shared" si="716"/>
        <v>38443</v>
      </c>
      <c r="F5581" s="30">
        <f t="shared" si="714"/>
        <v>0</v>
      </c>
      <c r="H5581" s="42">
        <f>IF(DAY(D5581)&gt;14,VLOOKUP(DATE(YEAR(E5581),MONTH(E5581)-1,DAY(1)),'מדדים וריביות'!B:C,2,FALSE),VLOOKUP(DATE(YEAR(E5581),MONTH(E5581)-2,DAY(1)),'מדדים וריביות'!B:C,2,FALSE))</f>
        <v>27410642.2103398</v>
      </c>
      <c r="I5581" s="43">
        <f>'ריבית יומית'!D5575</f>
        <v>8.3587901309023493E-5</v>
      </c>
      <c r="J5581" s="29">
        <f t="shared" si="715"/>
        <v>1.2759645479489552</v>
      </c>
      <c r="L5581">
        <f>VLOOKUP(D5580,'מדדים וריביות'!B:C,2)</f>
        <v>27547421.862087999</v>
      </c>
      <c r="M5581" s="30">
        <f t="shared" si="720"/>
        <v>0</v>
      </c>
      <c r="O5581" s="39">
        <f t="shared" si="717"/>
        <v>0</v>
      </c>
      <c r="P5581" s="39">
        <f t="shared" si="713"/>
        <v>0</v>
      </c>
      <c r="Q5581" s="39">
        <f t="shared" si="718"/>
        <v>0</v>
      </c>
      <c r="R5581" s="41">
        <f t="shared" si="719"/>
        <v>0</v>
      </c>
    </row>
    <row r="5582" spans="4:18" x14ac:dyDescent="0.25">
      <c r="D5582" s="1">
        <v>38447</v>
      </c>
      <c r="E5582" s="1">
        <f t="shared" si="716"/>
        <v>38443</v>
      </c>
      <c r="F5582" s="30">
        <f t="shared" si="714"/>
        <v>0</v>
      </c>
      <c r="H5582" s="42">
        <f>IF(DAY(D5582)&gt;14,VLOOKUP(DATE(YEAR(E5582),MONTH(E5582)-1,DAY(1)),'מדדים וריביות'!B:C,2,FALSE),VLOOKUP(DATE(YEAR(E5582),MONTH(E5582)-2,DAY(1)),'מדדים וריביות'!B:C,2,FALSE))</f>
        <v>27410642.2103398</v>
      </c>
      <c r="I5582" s="43">
        <f>'ריבית יומית'!D5576</f>
        <v>8.3587901309023493E-5</v>
      </c>
      <c r="J5582" s="29">
        <f t="shared" si="715"/>
        <v>1.2758579016645866</v>
      </c>
      <c r="L5582">
        <f>VLOOKUP(D5581,'מדדים וריביות'!B:C,2)</f>
        <v>27547421.862087999</v>
      </c>
      <c r="M5582" s="30">
        <f t="shared" si="720"/>
        <v>0</v>
      </c>
      <c r="O5582" s="39">
        <f t="shared" si="717"/>
        <v>0</v>
      </c>
      <c r="P5582" s="39">
        <f t="shared" si="713"/>
        <v>0</v>
      </c>
      <c r="Q5582" s="39">
        <f t="shared" si="718"/>
        <v>0</v>
      </c>
      <c r="R5582" s="41">
        <f t="shared" si="719"/>
        <v>0</v>
      </c>
    </row>
    <row r="5583" spans="4:18" x14ac:dyDescent="0.25">
      <c r="D5583" s="1">
        <v>38448</v>
      </c>
      <c r="E5583" s="1">
        <f t="shared" si="716"/>
        <v>38443</v>
      </c>
      <c r="F5583" s="30">
        <f t="shared" si="714"/>
        <v>0</v>
      </c>
      <c r="H5583" s="42">
        <f>IF(DAY(D5583)&gt;14,VLOOKUP(DATE(YEAR(E5583),MONTH(E5583)-1,DAY(1)),'מדדים וריביות'!B:C,2,FALSE),VLOOKUP(DATE(YEAR(E5583),MONTH(E5583)-2,DAY(1)),'מדדים וריביות'!B:C,2,FALSE))</f>
        <v>27410642.2103398</v>
      </c>
      <c r="I5583" s="43">
        <f>'ריבית יומית'!D5577</f>
        <v>8.3587901309023493E-5</v>
      </c>
      <c r="J5583" s="29">
        <f t="shared" si="715"/>
        <v>1.275751264293812</v>
      </c>
      <c r="L5583">
        <f>VLOOKUP(D5582,'מדדים וריביות'!B:C,2)</f>
        <v>27547421.862087999</v>
      </c>
      <c r="M5583" s="30">
        <f t="shared" si="720"/>
        <v>0</v>
      </c>
      <c r="O5583" s="39">
        <f t="shared" si="717"/>
        <v>0</v>
      </c>
      <c r="P5583" s="39">
        <f t="shared" si="713"/>
        <v>0</v>
      </c>
      <c r="Q5583" s="39">
        <f t="shared" si="718"/>
        <v>0</v>
      </c>
      <c r="R5583" s="41">
        <f t="shared" si="719"/>
        <v>0</v>
      </c>
    </row>
    <row r="5584" spans="4:18" x14ac:dyDescent="0.25">
      <c r="D5584" s="1">
        <v>38449</v>
      </c>
      <c r="E5584" s="1">
        <f t="shared" si="716"/>
        <v>38443</v>
      </c>
      <c r="F5584" s="30">
        <f t="shared" si="714"/>
        <v>0</v>
      </c>
      <c r="H5584" s="42">
        <f>IF(DAY(D5584)&gt;14,VLOOKUP(DATE(YEAR(E5584),MONTH(E5584)-1,DAY(1)),'מדדים וריביות'!B:C,2,FALSE),VLOOKUP(DATE(YEAR(E5584),MONTH(E5584)-2,DAY(1)),'מדדים וריביות'!B:C,2,FALSE))</f>
        <v>27410642.2103398</v>
      </c>
      <c r="I5584" s="43">
        <f>'ריבית יומית'!D5578</f>
        <v>8.3587901309023493E-5</v>
      </c>
      <c r="J5584" s="29">
        <f t="shared" si="715"/>
        <v>1.2756446358358864</v>
      </c>
      <c r="L5584">
        <f>VLOOKUP(D5583,'מדדים וריביות'!B:C,2)</f>
        <v>27547421.862087999</v>
      </c>
      <c r="M5584" s="30">
        <f t="shared" si="720"/>
        <v>0</v>
      </c>
      <c r="O5584" s="39">
        <f t="shared" si="717"/>
        <v>0</v>
      </c>
      <c r="P5584" s="39">
        <f t="shared" si="713"/>
        <v>0</v>
      </c>
      <c r="Q5584" s="39">
        <f t="shared" si="718"/>
        <v>0</v>
      </c>
      <c r="R5584" s="41">
        <f t="shared" si="719"/>
        <v>0</v>
      </c>
    </row>
    <row r="5585" spans="4:18" x14ac:dyDescent="0.25">
      <c r="D5585" s="1">
        <v>38450</v>
      </c>
      <c r="E5585" s="1">
        <f t="shared" si="716"/>
        <v>38443</v>
      </c>
      <c r="F5585" s="30">
        <f t="shared" si="714"/>
        <v>0</v>
      </c>
      <c r="H5585" s="42">
        <f>IF(DAY(D5585)&gt;14,VLOOKUP(DATE(YEAR(E5585),MONTH(E5585)-1,DAY(1)),'מדדים וריביות'!B:C,2,FALSE),VLOOKUP(DATE(YEAR(E5585),MONTH(E5585)-2,DAY(1)),'מדדים וריביות'!B:C,2,FALSE))</f>
        <v>27410642.2103398</v>
      </c>
      <c r="I5585" s="43">
        <f>'ריבית יומית'!D5579</f>
        <v>8.3587901309023493E-5</v>
      </c>
      <c r="J5585" s="29">
        <f t="shared" si="715"/>
        <v>1.2755380162900649</v>
      </c>
      <c r="L5585">
        <f>VLOOKUP(D5584,'מדדים וריביות'!B:C,2)</f>
        <v>27547421.862087999</v>
      </c>
      <c r="M5585" s="30">
        <f t="shared" si="720"/>
        <v>0</v>
      </c>
      <c r="O5585" s="39">
        <f t="shared" si="717"/>
        <v>0</v>
      </c>
      <c r="P5585" s="39">
        <f t="shared" si="713"/>
        <v>0</v>
      </c>
      <c r="Q5585" s="39">
        <f t="shared" si="718"/>
        <v>0</v>
      </c>
      <c r="R5585" s="41">
        <f t="shared" si="719"/>
        <v>0</v>
      </c>
    </row>
    <row r="5586" spans="4:18" x14ac:dyDescent="0.25">
      <c r="D5586" s="1">
        <v>38451</v>
      </c>
      <c r="E5586" s="1">
        <f t="shared" si="716"/>
        <v>38443</v>
      </c>
      <c r="F5586" s="30">
        <f t="shared" si="714"/>
        <v>0</v>
      </c>
      <c r="H5586" s="42">
        <f>IF(DAY(D5586)&gt;14,VLOOKUP(DATE(YEAR(E5586),MONTH(E5586)-1,DAY(1)),'מדדים וריביות'!B:C,2,FALSE),VLOOKUP(DATE(YEAR(E5586),MONTH(E5586)-2,DAY(1)),'מדדים וריביות'!B:C,2,FALSE))</f>
        <v>27410642.2103398</v>
      </c>
      <c r="I5586" s="43">
        <f>'ריבית יומית'!D5580</f>
        <v>8.3587901309023493E-5</v>
      </c>
      <c r="J5586" s="29">
        <f t="shared" si="715"/>
        <v>1.2754314056556026</v>
      </c>
      <c r="L5586">
        <f>VLOOKUP(D5585,'מדדים וריביות'!B:C,2)</f>
        <v>27547421.862087999</v>
      </c>
      <c r="M5586" s="30">
        <f t="shared" si="720"/>
        <v>0</v>
      </c>
      <c r="O5586" s="39">
        <f t="shared" si="717"/>
        <v>0</v>
      </c>
      <c r="P5586" s="39">
        <f t="shared" si="713"/>
        <v>0</v>
      </c>
      <c r="Q5586" s="39">
        <f t="shared" si="718"/>
        <v>0</v>
      </c>
      <c r="R5586" s="41">
        <f t="shared" si="719"/>
        <v>0</v>
      </c>
    </row>
    <row r="5587" spans="4:18" x14ac:dyDescent="0.25">
      <c r="D5587" s="1">
        <v>38452</v>
      </c>
      <c r="E5587" s="1">
        <f t="shared" si="716"/>
        <v>38443</v>
      </c>
      <c r="F5587" s="30">
        <f t="shared" si="714"/>
        <v>0</v>
      </c>
      <c r="H5587" s="42">
        <f>IF(DAY(D5587)&gt;14,VLOOKUP(DATE(YEAR(E5587),MONTH(E5587)-1,DAY(1)),'מדדים וריביות'!B:C,2,FALSE),VLOOKUP(DATE(YEAR(E5587),MONTH(E5587)-2,DAY(1)),'מדדים וריביות'!B:C,2,FALSE))</f>
        <v>27410642.2103398</v>
      </c>
      <c r="I5587" s="43">
        <f>'ריבית יומית'!D5581</f>
        <v>8.3587901309023493E-5</v>
      </c>
      <c r="J5587" s="29">
        <f t="shared" si="715"/>
        <v>1.2753248039317546</v>
      </c>
      <c r="L5587">
        <f>VLOOKUP(D5586,'מדדים וריביות'!B:C,2)</f>
        <v>27547421.862087999</v>
      </c>
      <c r="M5587" s="30">
        <f t="shared" si="720"/>
        <v>0</v>
      </c>
      <c r="O5587" s="39">
        <f t="shared" si="717"/>
        <v>0</v>
      </c>
      <c r="P5587" s="39">
        <f t="shared" si="713"/>
        <v>0</v>
      </c>
      <c r="Q5587" s="39">
        <f t="shared" si="718"/>
        <v>0</v>
      </c>
      <c r="R5587" s="41">
        <f t="shared" si="719"/>
        <v>0</v>
      </c>
    </row>
    <row r="5588" spans="4:18" x14ac:dyDescent="0.25">
      <c r="D5588" s="1">
        <v>38453</v>
      </c>
      <c r="E5588" s="1">
        <f t="shared" si="716"/>
        <v>38443</v>
      </c>
      <c r="F5588" s="30">
        <f t="shared" si="714"/>
        <v>0</v>
      </c>
      <c r="H5588" s="42">
        <f>IF(DAY(D5588)&gt;14,VLOOKUP(DATE(YEAR(E5588),MONTH(E5588)-1,DAY(1)),'מדדים וריביות'!B:C,2,FALSE),VLOOKUP(DATE(YEAR(E5588),MONTH(E5588)-2,DAY(1)),'מדדים וריביות'!B:C,2,FALSE))</f>
        <v>27410642.2103398</v>
      </c>
      <c r="I5588" s="43">
        <f>'ריבית יומית'!D5582</f>
        <v>8.3587901309023493E-5</v>
      </c>
      <c r="J5588" s="29">
        <f t="shared" si="715"/>
        <v>1.2752182111177763</v>
      </c>
      <c r="L5588">
        <f>VLOOKUP(D5587,'מדדים וריביות'!B:C,2)</f>
        <v>27547421.862087999</v>
      </c>
      <c r="M5588" s="30">
        <f t="shared" si="720"/>
        <v>0</v>
      </c>
      <c r="O5588" s="39">
        <f t="shared" si="717"/>
        <v>0</v>
      </c>
      <c r="P5588" s="39">
        <f t="shared" si="713"/>
        <v>0</v>
      </c>
      <c r="Q5588" s="39">
        <f t="shared" si="718"/>
        <v>0</v>
      </c>
      <c r="R5588" s="41">
        <f t="shared" si="719"/>
        <v>0</v>
      </c>
    </row>
    <row r="5589" spans="4:18" x14ac:dyDescent="0.25">
      <c r="D5589" s="1">
        <v>38454</v>
      </c>
      <c r="E5589" s="1">
        <f t="shared" si="716"/>
        <v>38443</v>
      </c>
      <c r="F5589" s="30">
        <f t="shared" si="714"/>
        <v>0</v>
      </c>
      <c r="H5589" s="42">
        <f>IF(DAY(D5589)&gt;14,VLOOKUP(DATE(YEAR(E5589),MONTH(E5589)-1,DAY(1)),'מדדים וריביות'!B:C,2,FALSE),VLOOKUP(DATE(YEAR(E5589),MONTH(E5589)-2,DAY(1)),'מדדים וריביות'!B:C,2,FALSE))</f>
        <v>27410642.2103398</v>
      </c>
      <c r="I5589" s="43">
        <f>'ריבית יומית'!D5583</f>
        <v>8.3587901309023493E-5</v>
      </c>
      <c r="J5589" s="29">
        <f t="shared" si="715"/>
        <v>1.2751116272129228</v>
      </c>
      <c r="L5589">
        <f>VLOOKUP(D5588,'מדדים וריביות'!B:C,2)</f>
        <v>27547421.862087999</v>
      </c>
      <c r="M5589" s="30">
        <f t="shared" si="720"/>
        <v>0</v>
      </c>
      <c r="O5589" s="39">
        <f t="shared" si="717"/>
        <v>0</v>
      </c>
      <c r="P5589" s="39">
        <f t="shared" si="713"/>
        <v>0</v>
      </c>
      <c r="Q5589" s="39">
        <f t="shared" si="718"/>
        <v>0</v>
      </c>
      <c r="R5589" s="41">
        <f t="shared" si="719"/>
        <v>0</v>
      </c>
    </row>
    <row r="5590" spans="4:18" x14ac:dyDescent="0.25">
      <c r="D5590" s="1">
        <v>38455</v>
      </c>
      <c r="E5590" s="1">
        <f t="shared" si="716"/>
        <v>38443</v>
      </c>
      <c r="F5590" s="30">
        <f t="shared" si="714"/>
        <v>0</v>
      </c>
      <c r="H5590" s="42">
        <f>IF(DAY(D5590)&gt;14,VLOOKUP(DATE(YEAR(E5590),MONTH(E5590)-1,DAY(1)),'מדדים וריביות'!B:C,2,FALSE),VLOOKUP(DATE(YEAR(E5590),MONTH(E5590)-2,DAY(1)),'מדדים וריביות'!B:C,2,FALSE))</f>
        <v>27410642.2103398</v>
      </c>
      <c r="I5590" s="43">
        <f>'ריבית יומית'!D5584</f>
        <v>8.3587901309023493E-5</v>
      </c>
      <c r="J5590" s="29">
        <f t="shared" si="715"/>
        <v>1.2750050522164496</v>
      </c>
      <c r="L5590">
        <f>VLOOKUP(D5589,'מדדים וריביות'!B:C,2)</f>
        <v>27547421.862087999</v>
      </c>
      <c r="M5590" s="30">
        <f t="shared" si="720"/>
        <v>0</v>
      </c>
      <c r="O5590" s="39">
        <f t="shared" si="717"/>
        <v>0</v>
      </c>
      <c r="P5590" s="39">
        <f t="shared" si="713"/>
        <v>0</v>
      </c>
      <c r="Q5590" s="39">
        <f t="shared" si="718"/>
        <v>0</v>
      </c>
      <c r="R5590" s="41">
        <f t="shared" si="719"/>
        <v>0</v>
      </c>
    </row>
    <row r="5591" spans="4:18" x14ac:dyDescent="0.25">
      <c r="D5591" s="1">
        <v>38456</v>
      </c>
      <c r="E5591" s="1">
        <f t="shared" si="716"/>
        <v>38443</v>
      </c>
      <c r="F5591" s="30">
        <f t="shared" si="714"/>
        <v>0</v>
      </c>
      <c r="H5591" s="42">
        <f>IF(DAY(D5591)&gt;14,VLOOKUP(DATE(YEAR(E5591),MONTH(E5591)-1,DAY(1)),'מדדים וריביות'!B:C,2,FALSE),VLOOKUP(DATE(YEAR(E5591),MONTH(E5591)-2,DAY(1)),'מדדים וריביות'!B:C,2,FALSE))</f>
        <v>27410642.2103398</v>
      </c>
      <c r="I5591" s="43">
        <f>'ריבית יומית'!D5585</f>
        <v>8.3587901309023493E-5</v>
      </c>
      <c r="J5591" s="29">
        <f t="shared" si="715"/>
        <v>1.274898486127612</v>
      </c>
      <c r="L5591">
        <f>VLOOKUP(D5590,'מדדים וריביות'!B:C,2)</f>
        <v>27547421.862087999</v>
      </c>
      <c r="M5591" s="30">
        <f t="shared" si="720"/>
        <v>0</v>
      </c>
      <c r="O5591" s="39">
        <f t="shared" si="717"/>
        <v>0</v>
      </c>
      <c r="P5591" s="39">
        <f t="shared" si="713"/>
        <v>0</v>
      </c>
      <c r="Q5591" s="39">
        <f t="shared" si="718"/>
        <v>0</v>
      </c>
      <c r="R5591" s="41">
        <f t="shared" si="719"/>
        <v>0</v>
      </c>
    </row>
    <row r="5592" spans="4:18" x14ac:dyDescent="0.25">
      <c r="D5592" s="1">
        <v>38457</v>
      </c>
      <c r="E5592" s="1">
        <f t="shared" si="716"/>
        <v>38443</v>
      </c>
      <c r="F5592" s="30">
        <f t="shared" si="714"/>
        <v>0</v>
      </c>
      <c r="H5592" s="42">
        <f>IF(DAY(D5592)&gt;14,VLOOKUP(DATE(YEAR(E5592),MONTH(E5592)-1,DAY(1)),'מדדים וריביות'!B:C,2,FALSE),VLOOKUP(DATE(YEAR(E5592),MONTH(E5592)-2,DAY(1)),'מדדים וריביות'!B:C,2,FALSE))</f>
        <v>27355930.3496405</v>
      </c>
      <c r="I5592" s="43">
        <f>'ריבית יומית'!D5586</f>
        <v>8.3587901309023493E-5</v>
      </c>
      <c r="J5592" s="29">
        <f t="shared" si="715"/>
        <v>1.2747919289456657</v>
      </c>
      <c r="L5592">
        <f>VLOOKUP(D5591,'מדדים וריביות'!B:C,2)</f>
        <v>27547421.862087999</v>
      </c>
      <c r="M5592" s="30">
        <f t="shared" si="720"/>
        <v>0</v>
      </c>
      <c r="O5592" s="39">
        <f t="shared" si="717"/>
        <v>0</v>
      </c>
      <c r="P5592" s="39">
        <f t="shared" si="713"/>
        <v>0</v>
      </c>
      <c r="Q5592" s="39">
        <f t="shared" si="718"/>
        <v>0</v>
      </c>
      <c r="R5592" s="41">
        <f t="shared" si="719"/>
        <v>0</v>
      </c>
    </row>
    <row r="5593" spans="4:18" x14ac:dyDescent="0.25">
      <c r="D5593" s="1">
        <v>38458</v>
      </c>
      <c r="E5593" s="1">
        <f t="shared" si="716"/>
        <v>38443</v>
      </c>
      <c r="F5593" s="30">
        <f t="shared" si="714"/>
        <v>0</v>
      </c>
      <c r="H5593" s="42">
        <f>IF(DAY(D5593)&gt;14,VLOOKUP(DATE(YEAR(E5593),MONTH(E5593)-1,DAY(1)),'מדדים וריביות'!B:C,2,FALSE),VLOOKUP(DATE(YEAR(E5593),MONTH(E5593)-2,DAY(1)),'מדדים וריביות'!B:C,2,FALSE))</f>
        <v>27355930.3496405</v>
      </c>
      <c r="I5593" s="43">
        <f>'ריבית יומית'!D5587</f>
        <v>8.3587901309023493E-5</v>
      </c>
      <c r="J5593" s="29">
        <f t="shared" si="715"/>
        <v>1.2746853806698661</v>
      </c>
      <c r="L5593">
        <f>VLOOKUP(D5592,'מדדים וריביות'!B:C,2)</f>
        <v>27547421.862087999</v>
      </c>
      <c r="M5593" s="30">
        <f t="shared" si="720"/>
        <v>0</v>
      </c>
      <c r="O5593" s="39">
        <f t="shared" si="717"/>
        <v>0</v>
      </c>
      <c r="P5593" s="39">
        <f t="shared" si="713"/>
        <v>0</v>
      </c>
      <c r="Q5593" s="39">
        <f t="shared" si="718"/>
        <v>0</v>
      </c>
      <c r="R5593" s="41">
        <f t="shared" si="719"/>
        <v>0</v>
      </c>
    </row>
    <row r="5594" spans="4:18" x14ac:dyDescent="0.25">
      <c r="D5594" s="1">
        <v>38459</v>
      </c>
      <c r="E5594" s="1">
        <f t="shared" si="716"/>
        <v>38443</v>
      </c>
      <c r="F5594" s="30">
        <f t="shared" si="714"/>
        <v>0</v>
      </c>
      <c r="H5594" s="42">
        <f>IF(DAY(D5594)&gt;14,VLOOKUP(DATE(YEAR(E5594),MONTH(E5594)-1,DAY(1)),'מדדים וריביות'!B:C,2,FALSE),VLOOKUP(DATE(YEAR(E5594),MONTH(E5594)-2,DAY(1)),'מדדים וריביות'!B:C,2,FALSE))</f>
        <v>27355930.3496405</v>
      </c>
      <c r="I5594" s="43">
        <f>'ריבית יומית'!D5588</f>
        <v>8.3587901309023493E-5</v>
      </c>
      <c r="J5594" s="29">
        <f t="shared" si="715"/>
        <v>1.274578841299469</v>
      </c>
      <c r="L5594">
        <f>VLOOKUP(D5593,'מדדים וריביות'!B:C,2)</f>
        <v>27547421.862087999</v>
      </c>
      <c r="M5594" s="30">
        <f t="shared" si="720"/>
        <v>0</v>
      </c>
      <c r="O5594" s="39">
        <f t="shared" si="717"/>
        <v>0</v>
      </c>
      <c r="P5594" s="39">
        <f t="shared" si="713"/>
        <v>0</v>
      </c>
      <c r="Q5594" s="39">
        <f t="shared" si="718"/>
        <v>0</v>
      </c>
      <c r="R5594" s="41">
        <f t="shared" si="719"/>
        <v>0</v>
      </c>
    </row>
    <row r="5595" spans="4:18" x14ac:dyDescent="0.25">
      <c r="D5595" s="1">
        <v>38460</v>
      </c>
      <c r="E5595" s="1">
        <f t="shared" si="716"/>
        <v>38443</v>
      </c>
      <c r="F5595" s="30">
        <f t="shared" si="714"/>
        <v>0</v>
      </c>
      <c r="H5595" s="42">
        <f>IF(DAY(D5595)&gt;14,VLOOKUP(DATE(YEAR(E5595),MONTH(E5595)-1,DAY(1)),'מדדים וריביות'!B:C,2,FALSE),VLOOKUP(DATE(YEAR(E5595),MONTH(E5595)-2,DAY(1)),'מדדים וריביות'!B:C,2,FALSE))</f>
        <v>27355930.3496405</v>
      </c>
      <c r="I5595" s="43">
        <f>'ריבית יומית'!D5589</f>
        <v>8.3587901309023493E-5</v>
      </c>
      <c r="J5595" s="29">
        <f t="shared" si="715"/>
        <v>1.2744723108337299</v>
      </c>
      <c r="L5595">
        <f>VLOOKUP(D5594,'מדדים וריביות'!B:C,2)</f>
        <v>27547421.862087999</v>
      </c>
      <c r="M5595" s="30">
        <f t="shared" si="720"/>
        <v>0</v>
      </c>
      <c r="O5595" s="39">
        <f t="shared" si="717"/>
        <v>0</v>
      </c>
      <c r="P5595" s="39">
        <f t="shared" si="713"/>
        <v>0</v>
      </c>
      <c r="Q5595" s="39">
        <f t="shared" si="718"/>
        <v>0</v>
      </c>
      <c r="R5595" s="41">
        <f t="shared" si="719"/>
        <v>0</v>
      </c>
    </row>
    <row r="5596" spans="4:18" x14ac:dyDescent="0.25">
      <c r="D5596" s="1">
        <v>38461</v>
      </c>
      <c r="E5596" s="1">
        <f t="shared" si="716"/>
        <v>38443</v>
      </c>
      <c r="F5596" s="30">
        <f t="shared" si="714"/>
        <v>0</v>
      </c>
      <c r="H5596" s="42">
        <f>IF(DAY(D5596)&gt;14,VLOOKUP(DATE(YEAR(E5596),MONTH(E5596)-1,DAY(1)),'מדדים וריביות'!B:C,2,FALSE),VLOOKUP(DATE(YEAR(E5596),MONTH(E5596)-2,DAY(1)),'מדדים וריביות'!B:C,2,FALSE))</f>
        <v>27355930.3496405</v>
      </c>
      <c r="I5596" s="43">
        <f>'ריבית יומית'!D5590</f>
        <v>8.3587901309023493E-5</v>
      </c>
      <c r="J5596" s="29">
        <f t="shared" si="715"/>
        <v>1.2743657892719047</v>
      </c>
      <c r="L5596">
        <f>VLOOKUP(D5595,'מדדים וריביות'!B:C,2)</f>
        <v>27547421.862087999</v>
      </c>
      <c r="M5596" s="30">
        <f t="shared" si="720"/>
        <v>0</v>
      </c>
      <c r="O5596" s="39">
        <f t="shared" si="717"/>
        <v>0</v>
      </c>
      <c r="P5596" s="39">
        <f t="shared" si="713"/>
        <v>0</v>
      </c>
      <c r="Q5596" s="39">
        <f t="shared" si="718"/>
        <v>0</v>
      </c>
      <c r="R5596" s="41">
        <f t="shared" si="719"/>
        <v>0</v>
      </c>
    </row>
    <row r="5597" spans="4:18" x14ac:dyDescent="0.25">
      <c r="D5597" s="1">
        <v>38462</v>
      </c>
      <c r="E5597" s="1">
        <f t="shared" si="716"/>
        <v>38443</v>
      </c>
      <c r="F5597" s="30">
        <f t="shared" si="714"/>
        <v>0</v>
      </c>
      <c r="H5597" s="42">
        <f>IF(DAY(D5597)&gt;14,VLOOKUP(DATE(YEAR(E5597),MONTH(E5597)-1,DAY(1)),'מדדים וריביות'!B:C,2,FALSE),VLOOKUP(DATE(YEAR(E5597),MONTH(E5597)-2,DAY(1)),'מדדים וריביות'!B:C,2,FALSE))</f>
        <v>27355930.3496405</v>
      </c>
      <c r="I5597" s="43">
        <f>'ריבית יומית'!D5591</f>
        <v>8.3587901309023493E-5</v>
      </c>
      <c r="J5597" s="29">
        <f t="shared" si="715"/>
        <v>1.274259276613249</v>
      </c>
      <c r="L5597">
        <f>VLOOKUP(D5596,'מדדים וריביות'!B:C,2)</f>
        <v>27547421.862087999</v>
      </c>
      <c r="M5597" s="30">
        <f t="shared" si="720"/>
        <v>0</v>
      </c>
      <c r="O5597" s="39">
        <f t="shared" si="717"/>
        <v>0</v>
      </c>
      <c r="P5597" s="39">
        <f t="shared" si="713"/>
        <v>0</v>
      </c>
      <c r="Q5597" s="39">
        <f t="shared" si="718"/>
        <v>0</v>
      </c>
      <c r="R5597" s="41">
        <f t="shared" si="719"/>
        <v>0</v>
      </c>
    </row>
    <row r="5598" spans="4:18" x14ac:dyDescent="0.25">
      <c r="D5598" s="1">
        <v>38463</v>
      </c>
      <c r="E5598" s="1">
        <f t="shared" si="716"/>
        <v>38443</v>
      </c>
      <c r="F5598" s="30">
        <f t="shared" si="714"/>
        <v>0</v>
      </c>
      <c r="H5598" s="42">
        <f>IF(DAY(D5598)&gt;14,VLOOKUP(DATE(YEAR(E5598),MONTH(E5598)-1,DAY(1)),'מדדים וריביות'!B:C,2,FALSE),VLOOKUP(DATE(YEAR(E5598),MONTH(E5598)-2,DAY(1)),'מדדים וריביות'!B:C,2,FALSE))</f>
        <v>27355930.3496405</v>
      </c>
      <c r="I5598" s="43">
        <f>'ריבית יומית'!D5592</f>
        <v>8.3587901309023493E-5</v>
      </c>
      <c r="J5598" s="29">
        <f t="shared" si="715"/>
        <v>1.2741527728570188</v>
      </c>
      <c r="L5598">
        <f>VLOOKUP(D5597,'מדדים וריביות'!B:C,2)</f>
        <v>27547421.862087999</v>
      </c>
      <c r="M5598" s="30">
        <f t="shared" si="720"/>
        <v>0</v>
      </c>
      <c r="O5598" s="39">
        <f t="shared" si="717"/>
        <v>0</v>
      </c>
      <c r="P5598" s="39">
        <f t="shared" si="713"/>
        <v>0</v>
      </c>
      <c r="Q5598" s="39">
        <f t="shared" si="718"/>
        <v>0</v>
      </c>
      <c r="R5598" s="41">
        <f t="shared" si="719"/>
        <v>0</v>
      </c>
    </row>
    <row r="5599" spans="4:18" x14ac:dyDescent="0.25">
      <c r="D5599" s="1">
        <v>38464</v>
      </c>
      <c r="E5599" s="1">
        <f t="shared" si="716"/>
        <v>38443</v>
      </c>
      <c r="F5599" s="30">
        <f t="shared" si="714"/>
        <v>0</v>
      </c>
      <c r="H5599" s="42">
        <f>IF(DAY(D5599)&gt;14,VLOOKUP(DATE(YEAR(E5599),MONTH(E5599)-1,DAY(1)),'מדדים וריביות'!B:C,2,FALSE),VLOOKUP(DATE(YEAR(E5599),MONTH(E5599)-2,DAY(1)),'מדדים וריביות'!B:C,2,FALSE))</f>
        <v>27355930.3496405</v>
      </c>
      <c r="I5599" s="43">
        <f>'ריבית יומית'!D5593</f>
        <v>8.3587901309023493E-5</v>
      </c>
      <c r="J5599" s="29">
        <f t="shared" si="715"/>
        <v>1.2740462780024699</v>
      </c>
      <c r="L5599">
        <f>VLOOKUP(D5598,'מדדים וריביות'!B:C,2)</f>
        <v>27547421.862087999</v>
      </c>
      <c r="M5599" s="30">
        <f t="shared" si="720"/>
        <v>0</v>
      </c>
      <c r="O5599" s="39">
        <f t="shared" si="717"/>
        <v>0</v>
      </c>
      <c r="P5599" s="39">
        <f t="shared" si="713"/>
        <v>0</v>
      </c>
      <c r="Q5599" s="39">
        <f t="shared" si="718"/>
        <v>0</v>
      </c>
      <c r="R5599" s="41">
        <f t="shared" si="719"/>
        <v>0</v>
      </c>
    </row>
    <row r="5600" spans="4:18" x14ac:dyDescent="0.25">
      <c r="D5600" s="1">
        <v>38465</v>
      </c>
      <c r="E5600" s="1">
        <f t="shared" si="716"/>
        <v>38443</v>
      </c>
      <c r="F5600" s="30">
        <f t="shared" si="714"/>
        <v>0</v>
      </c>
      <c r="H5600" s="42">
        <f>IF(DAY(D5600)&gt;14,VLOOKUP(DATE(YEAR(E5600),MONTH(E5600)-1,DAY(1)),'מדדים וריביות'!B:C,2,FALSE),VLOOKUP(DATE(YEAR(E5600),MONTH(E5600)-2,DAY(1)),'מדדים וריביות'!B:C,2,FALSE))</f>
        <v>27355930.3496405</v>
      </c>
      <c r="I5600" s="43">
        <f>'ריבית יומית'!D5594</f>
        <v>8.3587901309023493E-5</v>
      </c>
      <c r="J5600" s="29">
        <f t="shared" si="715"/>
        <v>1.2739397920488584</v>
      </c>
      <c r="L5600">
        <f>VLOOKUP(D5599,'מדדים וריביות'!B:C,2)</f>
        <v>27547421.862087999</v>
      </c>
      <c r="M5600" s="30">
        <f t="shared" si="720"/>
        <v>0</v>
      </c>
      <c r="O5600" s="39">
        <f t="shared" si="717"/>
        <v>0</v>
      </c>
      <c r="P5600" s="39">
        <f t="shared" si="713"/>
        <v>0</v>
      </c>
      <c r="Q5600" s="39">
        <f t="shared" si="718"/>
        <v>0</v>
      </c>
      <c r="R5600" s="41">
        <f t="shared" si="719"/>
        <v>0</v>
      </c>
    </row>
    <row r="5601" spans="4:18" x14ac:dyDescent="0.25">
      <c r="D5601" s="1">
        <v>38466</v>
      </c>
      <c r="E5601" s="1">
        <f t="shared" si="716"/>
        <v>38443</v>
      </c>
      <c r="F5601" s="30">
        <f t="shared" si="714"/>
        <v>0</v>
      </c>
      <c r="H5601" s="42">
        <f>IF(DAY(D5601)&gt;14,VLOOKUP(DATE(YEAR(E5601),MONTH(E5601)-1,DAY(1)),'מדדים וריביות'!B:C,2,FALSE),VLOOKUP(DATE(YEAR(E5601),MONTH(E5601)-2,DAY(1)),'מדדים וריביות'!B:C,2,FALSE))</f>
        <v>27355930.3496405</v>
      </c>
      <c r="I5601" s="43">
        <f>'ריבית יומית'!D5595</f>
        <v>8.3587901309023493E-5</v>
      </c>
      <c r="J5601" s="29">
        <f t="shared" si="715"/>
        <v>1.2738333149954404</v>
      </c>
      <c r="L5601">
        <f>VLOOKUP(D5600,'מדדים וריביות'!B:C,2)</f>
        <v>27547421.862087999</v>
      </c>
      <c r="M5601" s="30">
        <f t="shared" si="720"/>
        <v>0</v>
      </c>
      <c r="O5601" s="39">
        <f t="shared" si="717"/>
        <v>0</v>
      </c>
      <c r="P5601" s="39">
        <f t="shared" si="713"/>
        <v>0</v>
      </c>
      <c r="Q5601" s="39">
        <f t="shared" si="718"/>
        <v>0</v>
      </c>
      <c r="R5601" s="41">
        <f t="shared" si="719"/>
        <v>0</v>
      </c>
    </row>
    <row r="5602" spans="4:18" x14ac:dyDescent="0.25">
      <c r="D5602" s="1">
        <v>38467</v>
      </c>
      <c r="E5602" s="1">
        <f t="shared" si="716"/>
        <v>38443</v>
      </c>
      <c r="F5602" s="30">
        <f t="shared" si="714"/>
        <v>0</v>
      </c>
      <c r="H5602" s="42">
        <f>IF(DAY(D5602)&gt;14,VLOOKUP(DATE(YEAR(E5602),MONTH(E5602)-1,DAY(1)),'מדדים וריביות'!B:C,2,FALSE),VLOOKUP(DATE(YEAR(E5602),MONTH(E5602)-2,DAY(1)),'מדדים וריביות'!B:C,2,FALSE))</f>
        <v>27355930.3496405</v>
      </c>
      <c r="I5602" s="43">
        <f>'ריבית יומית'!D5596</f>
        <v>8.3587901309023493E-5</v>
      </c>
      <c r="J5602" s="29">
        <f t="shared" si="715"/>
        <v>1.273726846841472</v>
      </c>
      <c r="L5602">
        <f>VLOOKUP(D5601,'מדדים וריביות'!B:C,2)</f>
        <v>27547421.862087999</v>
      </c>
      <c r="M5602" s="30">
        <f t="shared" si="720"/>
        <v>0</v>
      </c>
      <c r="O5602" s="39">
        <f t="shared" si="717"/>
        <v>0</v>
      </c>
      <c r="P5602" s="39">
        <f t="shared" si="713"/>
        <v>0</v>
      </c>
      <c r="Q5602" s="39">
        <f t="shared" si="718"/>
        <v>0</v>
      </c>
      <c r="R5602" s="41">
        <f t="shared" si="719"/>
        <v>0</v>
      </c>
    </row>
    <row r="5603" spans="4:18" x14ac:dyDescent="0.25">
      <c r="D5603" s="1">
        <v>38468</v>
      </c>
      <c r="E5603" s="1">
        <f t="shared" si="716"/>
        <v>38443</v>
      </c>
      <c r="F5603" s="30">
        <f t="shared" si="714"/>
        <v>0</v>
      </c>
      <c r="H5603" s="42">
        <f>IF(DAY(D5603)&gt;14,VLOOKUP(DATE(YEAR(E5603),MONTH(E5603)-1,DAY(1)),'מדדים וריביות'!B:C,2,FALSE),VLOOKUP(DATE(YEAR(E5603),MONTH(E5603)-2,DAY(1)),'מדדים וריביות'!B:C,2,FALSE))</f>
        <v>27355930.3496405</v>
      </c>
      <c r="I5603" s="43">
        <f>'ריבית יומית'!D5597</f>
        <v>8.3587901309023493E-5</v>
      </c>
      <c r="J5603" s="29">
        <f t="shared" si="715"/>
        <v>1.2736203875862093</v>
      </c>
      <c r="L5603">
        <f>VLOOKUP(D5602,'מדדים וריביות'!B:C,2)</f>
        <v>27547421.862087999</v>
      </c>
      <c r="M5603" s="30">
        <f t="shared" si="720"/>
        <v>0</v>
      </c>
      <c r="O5603" s="39">
        <f t="shared" si="717"/>
        <v>0</v>
      </c>
      <c r="P5603" s="39">
        <f t="shared" si="713"/>
        <v>0</v>
      </c>
      <c r="Q5603" s="39">
        <f t="shared" si="718"/>
        <v>0</v>
      </c>
      <c r="R5603" s="41">
        <f t="shared" si="719"/>
        <v>0</v>
      </c>
    </row>
    <row r="5604" spans="4:18" x14ac:dyDescent="0.25">
      <c r="D5604" s="1">
        <v>38469</v>
      </c>
      <c r="E5604" s="1">
        <f t="shared" si="716"/>
        <v>38443</v>
      </c>
      <c r="F5604" s="30">
        <f t="shared" si="714"/>
        <v>0</v>
      </c>
      <c r="H5604" s="42">
        <f>IF(DAY(D5604)&gt;14,VLOOKUP(DATE(YEAR(E5604),MONTH(E5604)-1,DAY(1)),'מדדים וריביות'!B:C,2,FALSE),VLOOKUP(DATE(YEAR(E5604),MONTH(E5604)-2,DAY(1)),'מדדים וריביות'!B:C,2,FALSE))</f>
        <v>27355930.3496405</v>
      </c>
      <c r="I5604" s="43">
        <f>'ריבית יומית'!D5598</f>
        <v>8.3587901309023493E-5</v>
      </c>
      <c r="J5604" s="29">
        <f t="shared" si="715"/>
        <v>1.2735139372289086</v>
      </c>
      <c r="L5604">
        <f>VLOOKUP(D5603,'מדדים וריביות'!B:C,2)</f>
        <v>27547421.862087999</v>
      </c>
      <c r="M5604" s="30">
        <f t="shared" si="720"/>
        <v>0</v>
      </c>
      <c r="O5604" s="39">
        <f t="shared" si="717"/>
        <v>0</v>
      </c>
      <c r="P5604" s="39">
        <f t="shared" si="713"/>
        <v>0</v>
      </c>
      <c r="Q5604" s="39">
        <f t="shared" si="718"/>
        <v>0</v>
      </c>
      <c r="R5604" s="41">
        <f t="shared" si="719"/>
        <v>0</v>
      </c>
    </row>
    <row r="5605" spans="4:18" x14ac:dyDescent="0.25">
      <c r="D5605" s="1">
        <v>38470</v>
      </c>
      <c r="E5605" s="1">
        <f t="shared" si="716"/>
        <v>38443</v>
      </c>
      <c r="F5605" s="30">
        <f t="shared" si="714"/>
        <v>0</v>
      </c>
      <c r="H5605" s="42">
        <f>IF(DAY(D5605)&gt;14,VLOOKUP(DATE(YEAR(E5605),MONTH(E5605)-1,DAY(1)),'מדדים וריביות'!B:C,2,FALSE),VLOOKUP(DATE(YEAR(E5605),MONTH(E5605)-2,DAY(1)),'מדדים וריביות'!B:C,2,FALSE))</f>
        <v>27355930.3496405</v>
      </c>
      <c r="I5605" s="43">
        <f>'ריבית יומית'!D5599</f>
        <v>8.3587901309023493E-5</v>
      </c>
      <c r="J5605" s="29">
        <f t="shared" si="715"/>
        <v>1.2734074957688262</v>
      </c>
      <c r="L5605">
        <f>VLOOKUP(D5604,'מדדים וריביות'!B:C,2)</f>
        <v>27547421.862087999</v>
      </c>
      <c r="M5605" s="30">
        <f t="shared" si="720"/>
        <v>0</v>
      </c>
      <c r="O5605" s="39">
        <f t="shared" si="717"/>
        <v>0</v>
      </c>
      <c r="P5605" s="39">
        <f t="shared" si="713"/>
        <v>0</v>
      </c>
      <c r="Q5605" s="39">
        <f t="shared" si="718"/>
        <v>0</v>
      </c>
      <c r="R5605" s="41">
        <f t="shared" si="719"/>
        <v>0</v>
      </c>
    </row>
    <row r="5606" spans="4:18" x14ac:dyDescent="0.25">
      <c r="D5606" s="1">
        <v>38471</v>
      </c>
      <c r="E5606" s="1">
        <f t="shared" si="716"/>
        <v>38443</v>
      </c>
      <c r="F5606" s="30">
        <f t="shared" si="714"/>
        <v>0</v>
      </c>
      <c r="H5606" s="42">
        <f>IF(DAY(D5606)&gt;14,VLOOKUP(DATE(YEAR(E5606),MONTH(E5606)-1,DAY(1)),'מדדים וריביות'!B:C,2,FALSE),VLOOKUP(DATE(YEAR(E5606),MONTH(E5606)-2,DAY(1)),'מדדים וריביות'!B:C,2,FALSE))</f>
        <v>27355930.3496405</v>
      </c>
      <c r="I5606" s="43">
        <f>'ריבית יומית'!D5600</f>
        <v>8.3587901309023493E-5</v>
      </c>
      <c r="J5606" s="29">
        <f t="shared" si="715"/>
        <v>1.2733010632052182</v>
      </c>
      <c r="L5606">
        <f>VLOOKUP(D5605,'מדדים וריביות'!B:C,2)</f>
        <v>27547421.862087999</v>
      </c>
      <c r="M5606" s="30">
        <f t="shared" si="720"/>
        <v>0</v>
      </c>
      <c r="O5606" s="39">
        <f t="shared" si="717"/>
        <v>0</v>
      </c>
      <c r="P5606" s="39">
        <f t="shared" si="713"/>
        <v>0</v>
      </c>
      <c r="Q5606" s="39">
        <f t="shared" si="718"/>
        <v>0</v>
      </c>
      <c r="R5606" s="41">
        <f t="shared" si="719"/>
        <v>0</v>
      </c>
    </row>
    <row r="5607" spans="4:18" x14ac:dyDescent="0.25">
      <c r="D5607" s="1">
        <v>38472</v>
      </c>
      <c r="E5607" s="1">
        <f t="shared" si="716"/>
        <v>38443</v>
      </c>
      <c r="F5607" s="30">
        <f t="shared" si="714"/>
        <v>0</v>
      </c>
      <c r="H5607" s="42">
        <f>IF(DAY(D5607)&gt;14,VLOOKUP(DATE(YEAR(E5607),MONTH(E5607)-1,DAY(1)),'מדדים וריביות'!B:C,2,FALSE),VLOOKUP(DATE(YEAR(E5607),MONTH(E5607)-2,DAY(1)),'מדדים וריביות'!B:C,2,FALSE))</f>
        <v>27355930.3496405</v>
      </c>
      <c r="I5607" s="43">
        <f>'ריבית יומית'!D5601</f>
        <v>8.3587901309023493E-5</v>
      </c>
      <c r="J5607" s="29">
        <f t="shared" si="715"/>
        <v>1.2731946395373415</v>
      </c>
      <c r="L5607">
        <f>VLOOKUP(D5606,'מדדים וריביות'!B:C,2)</f>
        <v>27547421.862087999</v>
      </c>
      <c r="M5607" s="30">
        <f t="shared" si="720"/>
        <v>0</v>
      </c>
      <c r="O5607" s="39">
        <f t="shared" si="717"/>
        <v>0</v>
      </c>
      <c r="P5607" s="39">
        <f t="shared" si="713"/>
        <v>0</v>
      </c>
      <c r="Q5607" s="39">
        <f t="shared" si="718"/>
        <v>0</v>
      </c>
      <c r="R5607" s="41">
        <f t="shared" si="719"/>
        <v>0</v>
      </c>
    </row>
    <row r="5608" spans="4:18" x14ac:dyDescent="0.25">
      <c r="D5608" s="1">
        <v>38473</v>
      </c>
      <c r="E5608" s="1">
        <f t="shared" si="716"/>
        <v>38473</v>
      </c>
      <c r="F5608" s="30">
        <f t="shared" si="714"/>
        <v>0</v>
      </c>
      <c r="H5608" s="42">
        <f>IF(DAY(D5608)&gt;14,VLOOKUP(DATE(YEAR(E5608),MONTH(E5608)-1,DAY(1)),'מדדים וריביות'!B:C,2,FALSE),VLOOKUP(DATE(YEAR(E5608),MONTH(E5608)-2,DAY(1)),'מדדים וריביות'!B:C,2,FALSE))</f>
        <v>27355930.3496405</v>
      </c>
      <c r="I5608" s="43">
        <f>'ריבית יומית'!D5602</f>
        <v>8.3587901309023493E-5</v>
      </c>
      <c r="J5608" s="29">
        <f t="shared" si="715"/>
        <v>1.2730882247644522</v>
      </c>
      <c r="L5608">
        <f>VLOOKUP(D5607,'מדדים וריביות'!B:C,2)</f>
        <v>27547421.862087999</v>
      </c>
      <c r="M5608" s="30">
        <f t="shared" si="720"/>
        <v>0</v>
      </c>
      <c r="O5608" s="39">
        <f t="shared" si="717"/>
        <v>0</v>
      </c>
      <c r="P5608" s="39">
        <f t="shared" si="713"/>
        <v>0</v>
      </c>
      <c r="Q5608" s="39">
        <f t="shared" si="718"/>
        <v>0</v>
      </c>
      <c r="R5608" s="41">
        <f t="shared" si="719"/>
        <v>0</v>
      </c>
    </row>
    <row r="5609" spans="4:18" x14ac:dyDescent="0.25">
      <c r="D5609" s="1">
        <v>38474</v>
      </c>
      <c r="E5609" s="1">
        <f t="shared" si="716"/>
        <v>38473</v>
      </c>
      <c r="F5609" s="30">
        <f t="shared" si="714"/>
        <v>0</v>
      </c>
      <c r="H5609" s="42">
        <f>IF(DAY(D5609)&gt;14,VLOOKUP(DATE(YEAR(E5609),MONTH(E5609)-1,DAY(1)),'מדדים וריביות'!B:C,2,FALSE),VLOOKUP(DATE(YEAR(E5609),MONTH(E5609)-2,DAY(1)),'מדדים וריביות'!B:C,2,FALSE))</f>
        <v>27355930.3496405</v>
      </c>
      <c r="I5609" s="43">
        <f>'ריבית יומית'!D5603</f>
        <v>8.3587901309023493E-5</v>
      </c>
      <c r="J5609" s="29">
        <f t="shared" si="715"/>
        <v>1.2729818188858069</v>
      </c>
      <c r="L5609">
        <f>VLOOKUP(D5608,'מדדים וריביות'!B:C,2)</f>
        <v>27629489.653136902</v>
      </c>
      <c r="M5609" s="30">
        <f t="shared" si="720"/>
        <v>0</v>
      </c>
      <c r="O5609" s="39">
        <f t="shared" si="717"/>
        <v>0</v>
      </c>
      <c r="P5609" s="39">
        <f t="shared" si="713"/>
        <v>0</v>
      </c>
      <c r="Q5609" s="39">
        <f t="shared" si="718"/>
        <v>0</v>
      </c>
      <c r="R5609" s="41">
        <f t="shared" si="719"/>
        <v>0</v>
      </c>
    </row>
    <row r="5610" spans="4:18" x14ac:dyDescent="0.25">
      <c r="D5610" s="1">
        <v>38475</v>
      </c>
      <c r="E5610" s="1">
        <f t="shared" si="716"/>
        <v>38473</v>
      </c>
      <c r="F5610" s="30">
        <f t="shared" si="714"/>
        <v>0</v>
      </c>
      <c r="H5610" s="42">
        <f>IF(DAY(D5610)&gt;14,VLOOKUP(DATE(YEAR(E5610),MONTH(E5610)-1,DAY(1)),'מדדים וריביות'!B:C,2,FALSE),VLOOKUP(DATE(YEAR(E5610),MONTH(E5610)-2,DAY(1)),'מדדים וריביות'!B:C,2,FALSE))</f>
        <v>27355930.3496405</v>
      </c>
      <c r="I5610" s="43">
        <f>'ריבית יומית'!D5604</f>
        <v>8.3587901309023493E-5</v>
      </c>
      <c r="J5610" s="29">
        <f t="shared" si="715"/>
        <v>1.2728754219006624</v>
      </c>
      <c r="L5610">
        <f>VLOOKUP(D5609,'מדדים וריביות'!B:C,2)</f>
        <v>27629489.653136902</v>
      </c>
      <c r="M5610" s="30">
        <f t="shared" si="720"/>
        <v>0</v>
      </c>
      <c r="O5610" s="39">
        <f t="shared" si="717"/>
        <v>0</v>
      </c>
      <c r="P5610" s="39">
        <f t="shared" si="713"/>
        <v>0</v>
      </c>
      <c r="Q5610" s="39">
        <f t="shared" si="718"/>
        <v>0</v>
      </c>
      <c r="R5610" s="41">
        <f t="shared" si="719"/>
        <v>0</v>
      </c>
    </row>
    <row r="5611" spans="4:18" x14ac:dyDescent="0.25">
      <c r="D5611" s="1">
        <v>38476</v>
      </c>
      <c r="E5611" s="1">
        <f t="shared" si="716"/>
        <v>38473</v>
      </c>
      <c r="F5611" s="30">
        <f t="shared" si="714"/>
        <v>0</v>
      </c>
      <c r="H5611" s="42">
        <f>IF(DAY(D5611)&gt;14,VLOOKUP(DATE(YEAR(E5611),MONTH(E5611)-1,DAY(1)),'מדדים וריביות'!B:C,2,FALSE),VLOOKUP(DATE(YEAR(E5611),MONTH(E5611)-2,DAY(1)),'מדדים וריביות'!B:C,2,FALSE))</f>
        <v>27355930.3496405</v>
      </c>
      <c r="I5611" s="43">
        <f>'ריבית יומית'!D5605</f>
        <v>8.3587901309023493E-5</v>
      </c>
      <c r="J5611" s="29">
        <f t="shared" si="715"/>
        <v>1.2727690338082753</v>
      </c>
      <c r="L5611">
        <f>VLOOKUP(D5610,'מדדים וריביות'!B:C,2)</f>
        <v>27629489.653136902</v>
      </c>
      <c r="M5611" s="30">
        <f t="shared" si="720"/>
        <v>0</v>
      </c>
      <c r="O5611" s="39">
        <f t="shared" si="717"/>
        <v>0</v>
      </c>
      <c r="P5611" s="39">
        <f t="shared" si="713"/>
        <v>0</v>
      </c>
      <c r="Q5611" s="39">
        <f t="shared" si="718"/>
        <v>0</v>
      </c>
      <c r="R5611" s="41">
        <f t="shared" si="719"/>
        <v>0</v>
      </c>
    </row>
    <row r="5612" spans="4:18" x14ac:dyDescent="0.25">
      <c r="D5612" s="1">
        <v>38477</v>
      </c>
      <c r="E5612" s="1">
        <f t="shared" si="716"/>
        <v>38473</v>
      </c>
      <c r="F5612" s="30">
        <f t="shared" si="714"/>
        <v>0</v>
      </c>
      <c r="H5612" s="42">
        <f>IF(DAY(D5612)&gt;14,VLOOKUP(DATE(YEAR(E5612),MONTH(E5612)-1,DAY(1)),'מדדים וריביות'!B:C,2,FALSE),VLOOKUP(DATE(YEAR(E5612),MONTH(E5612)-2,DAY(1)),'מדדים וריביות'!B:C,2,FALSE))</f>
        <v>27355930.3496405</v>
      </c>
      <c r="I5612" s="43">
        <f>'ריבית יומית'!D5606</f>
        <v>8.3587901309023493E-5</v>
      </c>
      <c r="J5612" s="29">
        <f t="shared" si="715"/>
        <v>1.2726626546079023</v>
      </c>
      <c r="L5612">
        <f>VLOOKUP(D5611,'מדדים וריביות'!B:C,2)</f>
        <v>27629489.653136902</v>
      </c>
      <c r="M5612" s="30">
        <f t="shared" si="720"/>
        <v>0</v>
      </c>
      <c r="O5612" s="39">
        <f t="shared" si="717"/>
        <v>0</v>
      </c>
      <c r="P5612" s="39">
        <f t="shared" ref="P5612:P5675" si="721">J5613*G5612-G5612</f>
        <v>0</v>
      </c>
      <c r="Q5612" s="39">
        <f t="shared" si="718"/>
        <v>0</v>
      </c>
      <c r="R5612" s="41">
        <f t="shared" si="719"/>
        <v>0</v>
      </c>
    </row>
    <row r="5613" spans="4:18" x14ac:dyDescent="0.25">
      <c r="D5613" s="1">
        <v>38478</v>
      </c>
      <c r="E5613" s="1">
        <f t="shared" si="716"/>
        <v>38473</v>
      </c>
      <c r="F5613" s="30">
        <f t="shared" si="714"/>
        <v>0</v>
      </c>
      <c r="H5613" s="42">
        <f>IF(DAY(D5613)&gt;14,VLOOKUP(DATE(YEAR(E5613),MONTH(E5613)-1,DAY(1)),'מדדים וריביות'!B:C,2,FALSE),VLOOKUP(DATE(YEAR(E5613),MONTH(E5613)-2,DAY(1)),'מדדים וריביות'!B:C,2,FALSE))</f>
        <v>27355930.3496405</v>
      </c>
      <c r="I5613" s="43">
        <f>'ריבית יומית'!D5607</f>
        <v>8.3587901309023493E-5</v>
      </c>
      <c r="J5613" s="29">
        <f t="shared" si="715"/>
        <v>1.2725562842988001</v>
      </c>
      <c r="L5613">
        <f>VLOOKUP(D5612,'מדדים וריביות'!B:C,2)</f>
        <v>27629489.653136902</v>
      </c>
      <c r="M5613" s="30">
        <f t="shared" si="720"/>
        <v>0</v>
      </c>
      <c r="O5613" s="39">
        <f t="shared" si="717"/>
        <v>0</v>
      </c>
      <c r="P5613" s="39">
        <f t="shared" si="721"/>
        <v>0</v>
      </c>
      <c r="Q5613" s="39">
        <f t="shared" si="718"/>
        <v>0</v>
      </c>
      <c r="R5613" s="41">
        <f t="shared" si="719"/>
        <v>0</v>
      </c>
    </row>
    <row r="5614" spans="4:18" x14ac:dyDescent="0.25">
      <c r="D5614" s="1">
        <v>38479</v>
      </c>
      <c r="E5614" s="1">
        <f t="shared" si="716"/>
        <v>38473</v>
      </c>
      <c r="F5614" s="30">
        <f t="shared" si="714"/>
        <v>0</v>
      </c>
      <c r="H5614" s="42">
        <f>IF(DAY(D5614)&gt;14,VLOOKUP(DATE(YEAR(E5614),MONTH(E5614)-1,DAY(1)),'מדדים וריביות'!B:C,2,FALSE),VLOOKUP(DATE(YEAR(E5614),MONTH(E5614)-2,DAY(1)),'מדדים וריביות'!B:C,2,FALSE))</f>
        <v>27355930.3496405</v>
      </c>
      <c r="I5614" s="43">
        <f>'ריבית יומית'!D5608</f>
        <v>8.3587901309023493E-5</v>
      </c>
      <c r="J5614" s="29">
        <f t="shared" si="715"/>
        <v>1.2724499228802257</v>
      </c>
      <c r="L5614">
        <f>VLOOKUP(D5613,'מדדים וריביות'!B:C,2)</f>
        <v>27629489.653136902</v>
      </c>
      <c r="M5614" s="30">
        <f t="shared" si="720"/>
        <v>0</v>
      </c>
      <c r="O5614" s="39">
        <f t="shared" si="717"/>
        <v>0</v>
      </c>
      <c r="P5614" s="39">
        <f t="shared" si="721"/>
        <v>0</v>
      </c>
      <c r="Q5614" s="39">
        <f t="shared" si="718"/>
        <v>0</v>
      </c>
      <c r="R5614" s="41">
        <f t="shared" si="719"/>
        <v>0</v>
      </c>
    </row>
    <row r="5615" spans="4:18" x14ac:dyDescent="0.25">
      <c r="D5615" s="1">
        <v>38480</v>
      </c>
      <c r="E5615" s="1">
        <f t="shared" si="716"/>
        <v>38473</v>
      </c>
      <c r="F5615" s="30">
        <f t="shared" si="714"/>
        <v>0</v>
      </c>
      <c r="H5615" s="42">
        <f>IF(DAY(D5615)&gt;14,VLOOKUP(DATE(YEAR(E5615),MONTH(E5615)-1,DAY(1)),'מדדים וריביות'!B:C,2,FALSE),VLOOKUP(DATE(YEAR(E5615),MONTH(E5615)-2,DAY(1)),'מדדים וריביות'!B:C,2,FALSE))</f>
        <v>27355930.3496405</v>
      </c>
      <c r="I5615" s="43">
        <f>'ריבית יומית'!D5609</f>
        <v>8.3587901309023493E-5</v>
      </c>
      <c r="J5615" s="29">
        <f t="shared" si="715"/>
        <v>1.2723435703514361</v>
      </c>
      <c r="L5615">
        <f>VLOOKUP(D5614,'מדדים וריביות'!B:C,2)</f>
        <v>27629489.653136902</v>
      </c>
      <c r="M5615" s="30">
        <f t="shared" si="720"/>
        <v>0</v>
      </c>
      <c r="O5615" s="39">
        <f t="shared" si="717"/>
        <v>0</v>
      </c>
      <c r="P5615" s="39">
        <f t="shared" si="721"/>
        <v>0</v>
      </c>
      <c r="Q5615" s="39">
        <f t="shared" si="718"/>
        <v>0</v>
      </c>
      <c r="R5615" s="41">
        <f t="shared" si="719"/>
        <v>0</v>
      </c>
    </row>
    <row r="5616" spans="4:18" x14ac:dyDescent="0.25">
      <c r="D5616" s="1">
        <v>38481</v>
      </c>
      <c r="E5616" s="1">
        <f t="shared" si="716"/>
        <v>38473</v>
      </c>
      <c r="F5616" s="30">
        <f t="shared" si="714"/>
        <v>0</v>
      </c>
      <c r="H5616" s="42">
        <f>IF(DAY(D5616)&gt;14,VLOOKUP(DATE(YEAR(E5616),MONTH(E5616)-1,DAY(1)),'מדדים וריביות'!B:C,2,FALSE),VLOOKUP(DATE(YEAR(E5616),MONTH(E5616)-2,DAY(1)),'מדדים וריביות'!B:C,2,FALSE))</f>
        <v>27355930.3496405</v>
      </c>
      <c r="I5616" s="43">
        <f>'ריבית יומית'!D5610</f>
        <v>8.3587901309023493E-5</v>
      </c>
      <c r="J5616" s="29">
        <f t="shared" si="715"/>
        <v>1.2722372267116879</v>
      </c>
      <c r="L5616">
        <f>VLOOKUP(D5615,'מדדים וריביות'!B:C,2)</f>
        <v>27629489.653136902</v>
      </c>
      <c r="M5616" s="30">
        <f t="shared" si="720"/>
        <v>0</v>
      </c>
      <c r="O5616" s="39">
        <f t="shared" si="717"/>
        <v>0</v>
      </c>
      <c r="P5616" s="39">
        <f t="shared" si="721"/>
        <v>0</v>
      </c>
      <c r="Q5616" s="39">
        <f t="shared" si="718"/>
        <v>0</v>
      </c>
      <c r="R5616" s="41">
        <f t="shared" si="719"/>
        <v>0</v>
      </c>
    </row>
    <row r="5617" spans="4:18" x14ac:dyDescent="0.25">
      <c r="D5617" s="1">
        <v>38482</v>
      </c>
      <c r="E5617" s="1">
        <f t="shared" si="716"/>
        <v>38473</v>
      </c>
      <c r="F5617" s="30">
        <f t="shared" si="714"/>
        <v>0</v>
      </c>
      <c r="H5617" s="42">
        <f>IF(DAY(D5617)&gt;14,VLOOKUP(DATE(YEAR(E5617),MONTH(E5617)-1,DAY(1)),'מדדים וריביות'!B:C,2,FALSE),VLOOKUP(DATE(YEAR(E5617),MONTH(E5617)-2,DAY(1)),'מדדים וריביות'!B:C,2,FALSE))</f>
        <v>27355930.3496405</v>
      </c>
      <c r="I5617" s="43">
        <f>'ריבית יומית'!D5611</f>
        <v>8.3587901309023493E-5</v>
      </c>
      <c r="J5617" s="29">
        <f t="shared" si="715"/>
        <v>1.2721308919602385</v>
      </c>
      <c r="L5617">
        <f>VLOOKUP(D5616,'מדדים וריביות'!B:C,2)</f>
        <v>27629489.653136902</v>
      </c>
      <c r="M5617" s="30">
        <f t="shared" si="720"/>
        <v>0</v>
      </c>
      <c r="O5617" s="39">
        <f t="shared" si="717"/>
        <v>0</v>
      </c>
      <c r="P5617" s="39">
        <f t="shared" si="721"/>
        <v>0</v>
      </c>
      <c r="Q5617" s="39">
        <f t="shared" si="718"/>
        <v>0</v>
      </c>
      <c r="R5617" s="41">
        <f t="shared" si="719"/>
        <v>0</v>
      </c>
    </row>
    <row r="5618" spans="4:18" x14ac:dyDescent="0.25">
      <c r="D5618" s="1">
        <v>38483</v>
      </c>
      <c r="E5618" s="1">
        <f t="shared" si="716"/>
        <v>38473</v>
      </c>
      <c r="F5618" s="30">
        <f t="shared" si="714"/>
        <v>0</v>
      </c>
      <c r="H5618" s="42">
        <f>IF(DAY(D5618)&gt;14,VLOOKUP(DATE(YEAR(E5618),MONTH(E5618)-1,DAY(1)),'מדדים וריביות'!B:C,2,FALSE),VLOOKUP(DATE(YEAR(E5618),MONTH(E5618)-2,DAY(1)),'מדדים וריביות'!B:C,2,FALSE))</f>
        <v>27355930.3496405</v>
      </c>
      <c r="I5618" s="43">
        <f>'ריבית יומית'!D5612</f>
        <v>8.3587901309023493E-5</v>
      </c>
      <c r="J5618" s="29">
        <f t="shared" si="715"/>
        <v>1.272024566096345</v>
      </c>
      <c r="L5618">
        <f>VLOOKUP(D5617,'מדדים וריביות'!B:C,2)</f>
        <v>27629489.653136902</v>
      </c>
      <c r="M5618" s="30">
        <f t="shared" si="720"/>
        <v>0</v>
      </c>
      <c r="O5618" s="39">
        <f t="shared" si="717"/>
        <v>0</v>
      </c>
      <c r="P5618" s="39">
        <f t="shared" si="721"/>
        <v>0</v>
      </c>
      <c r="Q5618" s="39">
        <f t="shared" si="718"/>
        <v>0</v>
      </c>
      <c r="R5618" s="41">
        <f t="shared" si="719"/>
        <v>0</v>
      </c>
    </row>
    <row r="5619" spans="4:18" x14ac:dyDescent="0.25">
      <c r="D5619" s="1">
        <v>38484</v>
      </c>
      <c r="E5619" s="1">
        <f t="shared" si="716"/>
        <v>38473</v>
      </c>
      <c r="F5619" s="30">
        <f t="shared" si="714"/>
        <v>0</v>
      </c>
      <c r="H5619" s="42">
        <f>IF(DAY(D5619)&gt;14,VLOOKUP(DATE(YEAR(E5619),MONTH(E5619)-1,DAY(1)),'מדדים וריביות'!B:C,2,FALSE),VLOOKUP(DATE(YEAR(E5619),MONTH(E5619)-2,DAY(1)),'מדדים וריביות'!B:C,2,FALSE))</f>
        <v>27355930.3496405</v>
      </c>
      <c r="I5619" s="43">
        <f>'ריבית יומית'!D5613</f>
        <v>8.3587901309023493E-5</v>
      </c>
      <c r="J5619" s="29">
        <f t="shared" si="715"/>
        <v>1.2719182491192644</v>
      </c>
      <c r="L5619">
        <f>VLOOKUP(D5618,'מדדים וריביות'!B:C,2)</f>
        <v>27629489.653136902</v>
      </c>
      <c r="M5619" s="30">
        <f t="shared" si="720"/>
        <v>0</v>
      </c>
      <c r="O5619" s="39">
        <f t="shared" si="717"/>
        <v>0</v>
      </c>
      <c r="P5619" s="39">
        <f t="shared" si="721"/>
        <v>0</v>
      </c>
      <c r="Q5619" s="39">
        <f t="shared" si="718"/>
        <v>0</v>
      </c>
      <c r="R5619" s="41">
        <f t="shared" si="719"/>
        <v>0</v>
      </c>
    </row>
    <row r="5620" spans="4:18" x14ac:dyDescent="0.25">
      <c r="D5620" s="1">
        <v>38485</v>
      </c>
      <c r="E5620" s="1">
        <f t="shared" si="716"/>
        <v>38473</v>
      </c>
      <c r="F5620" s="30">
        <f t="shared" si="714"/>
        <v>0</v>
      </c>
      <c r="H5620" s="42">
        <f>IF(DAY(D5620)&gt;14,VLOOKUP(DATE(YEAR(E5620),MONTH(E5620)-1,DAY(1)),'מדדים וריביות'!B:C,2,FALSE),VLOOKUP(DATE(YEAR(E5620),MONTH(E5620)-2,DAY(1)),'מדדים וריביות'!B:C,2,FALSE))</f>
        <v>27355930.3496405</v>
      </c>
      <c r="I5620" s="43">
        <f>'ריבית יומית'!D5614</f>
        <v>8.3587901309023493E-5</v>
      </c>
      <c r="J5620" s="29">
        <f t="shared" si="715"/>
        <v>1.2718119410282542</v>
      </c>
      <c r="L5620">
        <f>VLOOKUP(D5619,'מדדים וריביות'!B:C,2)</f>
        <v>27629489.653136902</v>
      </c>
      <c r="M5620" s="30">
        <f t="shared" si="720"/>
        <v>0</v>
      </c>
      <c r="O5620" s="39">
        <f t="shared" si="717"/>
        <v>0</v>
      </c>
      <c r="P5620" s="39">
        <f t="shared" si="721"/>
        <v>0</v>
      </c>
      <c r="Q5620" s="39">
        <f t="shared" si="718"/>
        <v>0</v>
      </c>
      <c r="R5620" s="41">
        <f t="shared" si="719"/>
        <v>0</v>
      </c>
    </row>
    <row r="5621" spans="4:18" x14ac:dyDescent="0.25">
      <c r="D5621" s="1">
        <v>38486</v>
      </c>
      <c r="E5621" s="1">
        <f t="shared" si="716"/>
        <v>38473</v>
      </c>
      <c r="F5621" s="30">
        <f t="shared" si="714"/>
        <v>0</v>
      </c>
      <c r="H5621" s="42">
        <f>IF(DAY(D5621)&gt;14,VLOOKUP(DATE(YEAR(E5621),MONTH(E5621)-1,DAY(1)),'מדדים וריביות'!B:C,2,FALSE),VLOOKUP(DATE(YEAR(E5621),MONTH(E5621)-2,DAY(1)),'מדדים וריביות'!B:C,2,FALSE))</f>
        <v>27355930.3496405</v>
      </c>
      <c r="I5621" s="43">
        <f>'ריבית יומית'!D5615</f>
        <v>8.3587901309023493E-5</v>
      </c>
      <c r="J5621" s="29">
        <f t="shared" si="715"/>
        <v>1.2717056418225714</v>
      </c>
      <c r="L5621">
        <f>VLOOKUP(D5620,'מדדים וריביות'!B:C,2)</f>
        <v>27629489.653136902</v>
      </c>
      <c r="M5621" s="30">
        <f t="shared" si="720"/>
        <v>0</v>
      </c>
      <c r="O5621" s="39">
        <f t="shared" si="717"/>
        <v>0</v>
      </c>
      <c r="P5621" s="39">
        <f t="shared" si="721"/>
        <v>0</v>
      </c>
      <c r="Q5621" s="39">
        <f t="shared" si="718"/>
        <v>0</v>
      </c>
      <c r="R5621" s="41">
        <f t="shared" si="719"/>
        <v>0</v>
      </c>
    </row>
    <row r="5622" spans="4:18" x14ac:dyDescent="0.25">
      <c r="D5622" s="1">
        <v>38487</v>
      </c>
      <c r="E5622" s="1">
        <f t="shared" si="716"/>
        <v>38473</v>
      </c>
      <c r="F5622" s="30">
        <f t="shared" si="714"/>
        <v>0</v>
      </c>
      <c r="H5622" s="42">
        <f>IF(DAY(D5622)&gt;14,VLOOKUP(DATE(YEAR(E5622),MONTH(E5622)-1,DAY(1)),'מדדים וריביות'!B:C,2,FALSE),VLOOKUP(DATE(YEAR(E5622),MONTH(E5622)-2,DAY(1)),'מדדים וריביות'!B:C,2,FALSE))</f>
        <v>27547421.862087999</v>
      </c>
      <c r="I5622" s="43">
        <f>'ריבית יומית'!D5616</f>
        <v>8.3587901309023493E-5</v>
      </c>
      <c r="J5622" s="29">
        <f t="shared" si="715"/>
        <v>1.2715993515014734</v>
      </c>
      <c r="L5622">
        <f>VLOOKUP(D5621,'מדדים וריביות'!B:C,2)</f>
        <v>27629489.653136902</v>
      </c>
      <c r="M5622" s="30">
        <f t="shared" si="720"/>
        <v>0</v>
      </c>
      <c r="O5622" s="39">
        <f t="shared" si="717"/>
        <v>0</v>
      </c>
      <c r="P5622" s="39">
        <f t="shared" si="721"/>
        <v>0</v>
      </c>
      <c r="Q5622" s="39">
        <f t="shared" si="718"/>
        <v>0</v>
      </c>
      <c r="R5622" s="41">
        <f t="shared" si="719"/>
        <v>0</v>
      </c>
    </row>
    <row r="5623" spans="4:18" x14ac:dyDescent="0.25">
      <c r="D5623" s="1">
        <v>38488</v>
      </c>
      <c r="E5623" s="1">
        <f t="shared" si="716"/>
        <v>38473</v>
      </c>
      <c r="F5623" s="30">
        <f t="shared" si="714"/>
        <v>0</v>
      </c>
      <c r="H5623" s="42">
        <f>IF(DAY(D5623)&gt;14,VLOOKUP(DATE(YEAR(E5623),MONTH(E5623)-1,DAY(1)),'מדדים וריביות'!B:C,2,FALSE),VLOOKUP(DATE(YEAR(E5623),MONTH(E5623)-2,DAY(1)),'מדדים וריביות'!B:C,2,FALSE))</f>
        <v>27547421.862087999</v>
      </c>
      <c r="I5623" s="43">
        <f>'ריבית יומית'!D5617</f>
        <v>8.3587901309023493E-5</v>
      </c>
      <c r="J5623" s="29">
        <f t="shared" si="715"/>
        <v>1.2714930700642177</v>
      </c>
      <c r="L5623">
        <f>VLOOKUP(D5622,'מדדים וריביות'!B:C,2)</f>
        <v>27629489.653136902</v>
      </c>
      <c r="M5623" s="30">
        <f t="shared" si="720"/>
        <v>0</v>
      </c>
      <c r="O5623" s="39">
        <f t="shared" si="717"/>
        <v>0</v>
      </c>
      <c r="P5623" s="39">
        <f t="shared" si="721"/>
        <v>0</v>
      </c>
      <c r="Q5623" s="39">
        <f t="shared" si="718"/>
        <v>0</v>
      </c>
      <c r="R5623" s="41">
        <f t="shared" si="719"/>
        <v>0</v>
      </c>
    </row>
    <row r="5624" spans="4:18" x14ac:dyDescent="0.25">
      <c r="D5624" s="1">
        <v>38489</v>
      </c>
      <c r="E5624" s="1">
        <f t="shared" si="716"/>
        <v>38473</v>
      </c>
      <c r="F5624" s="30">
        <f t="shared" si="714"/>
        <v>0</v>
      </c>
      <c r="H5624" s="42">
        <f>IF(DAY(D5624)&gt;14,VLOOKUP(DATE(YEAR(E5624),MONTH(E5624)-1,DAY(1)),'מדדים וריביות'!B:C,2,FALSE),VLOOKUP(DATE(YEAR(E5624),MONTH(E5624)-2,DAY(1)),'מדדים וריביות'!B:C,2,FALSE))</f>
        <v>27547421.862087999</v>
      </c>
      <c r="I5624" s="43">
        <f>'ריבית יומית'!D5618</f>
        <v>8.3587901309023493E-5</v>
      </c>
      <c r="J5624" s="29">
        <f t="shared" si="715"/>
        <v>1.2713867975100619</v>
      </c>
      <c r="L5624">
        <f>VLOOKUP(D5623,'מדדים וריביות'!B:C,2)</f>
        <v>27629489.653136902</v>
      </c>
      <c r="M5624" s="30">
        <f t="shared" si="720"/>
        <v>0</v>
      </c>
      <c r="O5624" s="39">
        <f t="shared" si="717"/>
        <v>0</v>
      </c>
      <c r="P5624" s="39">
        <f t="shared" si="721"/>
        <v>0</v>
      </c>
      <c r="Q5624" s="39">
        <f t="shared" si="718"/>
        <v>0</v>
      </c>
      <c r="R5624" s="41">
        <f t="shared" si="719"/>
        <v>0</v>
      </c>
    </row>
    <row r="5625" spans="4:18" x14ac:dyDescent="0.25">
      <c r="D5625" s="1">
        <v>38490</v>
      </c>
      <c r="E5625" s="1">
        <f t="shared" si="716"/>
        <v>38473</v>
      </c>
      <c r="F5625" s="30">
        <f t="shared" si="714"/>
        <v>0</v>
      </c>
      <c r="H5625" s="42">
        <f>IF(DAY(D5625)&gt;14,VLOOKUP(DATE(YEAR(E5625),MONTH(E5625)-1,DAY(1)),'מדדים וריביות'!B:C,2,FALSE),VLOOKUP(DATE(YEAR(E5625),MONTH(E5625)-2,DAY(1)),'מדדים וריביות'!B:C,2,FALSE))</f>
        <v>27547421.862087999</v>
      </c>
      <c r="I5625" s="43">
        <f>'ריבית יומית'!D5619</f>
        <v>8.3587901309023493E-5</v>
      </c>
      <c r="J5625" s="29">
        <f t="shared" si="715"/>
        <v>1.2712805338382633</v>
      </c>
      <c r="L5625">
        <f>VLOOKUP(D5624,'מדדים וריביות'!B:C,2)</f>
        <v>27629489.653136902</v>
      </c>
      <c r="M5625" s="30">
        <f t="shared" si="720"/>
        <v>0</v>
      </c>
      <c r="O5625" s="39">
        <f t="shared" si="717"/>
        <v>0</v>
      </c>
      <c r="P5625" s="39">
        <f t="shared" si="721"/>
        <v>0</v>
      </c>
      <c r="Q5625" s="39">
        <f t="shared" si="718"/>
        <v>0</v>
      </c>
      <c r="R5625" s="41">
        <f t="shared" si="719"/>
        <v>0</v>
      </c>
    </row>
    <row r="5626" spans="4:18" x14ac:dyDescent="0.25">
      <c r="D5626" s="1">
        <v>38491</v>
      </c>
      <c r="E5626" s="1">
        <f t="shared" si="716"/>
        <v>38473</v>
      </c>
      <c r="F5626" s="30">
        <f t="shared" si="714"/>
        <v>0</v>
      </c>
      <c r="H5626" s="42">
        <f>IF(DAY(D5626)&gt;14,VLOOKUP(DATE(YEAR(E5626),MONTH(E5626)-1,DAY(1)),'מדדים וריביות'!B:C,2,FALSE),VLOOKUP(DATE(YEAR(E5626),MONTH(E5626)-2,DAY(1)),'מדדים וריביות'!B:C,2,FALSE))</f>
        <v>27547421.862087999</v>
      </c>
      <c r="I5626" s="43">
        <f>'ריבית יומית'!D5620</f>
        <v>8.3587901309023493E-5</v>
      </c>
      <c r="J5626" s="29">
        <f t="shared" si="715"/>
        <v>1.2711742790480798</v>
      </c>
      <c r="L5626">
        <f>VLOOKUP(D5625,'מדדים וריביות'!B:C,2)</f>
        <v>27629489.653136902</v>
      </c>
      <c r="M5626" s="30">
        <f t="shared" si="720"/>
        <v>0</v>
      </c>
      <c r="O5626" s="39">
        <f t="shared" si="717"/>
        <v>0</v>
      </c>
      <c r="P5626" s="39">
        <f t="shared" si="721"/>
        <v>0</v>
      </c>
      <c r="Q5626" s="39">
        <f t="shared" si="718"/>
        <v>0</v>
      </c>
      <c r="R5626" s="41">
        <f t="shared" si="719"/>
        <v>0</v>
      </c>
    </row>
    <row r="5627" spans="4:18" x14ac:dyDescent="0.25">
      <c r="D5627" s="1">
        <v>38492</v>
      </c>
      <c r="E5627" s="1">
        <f t="shared" si="716"/>
        <v>38473</v>
      </c>
      <c r="F5627" s="30">
        <f t="shared" si="714"/>
        <v>0</v>
      </c>
      <c r="H5627" s="42">
        <f>IF(DAY(D5627)&gt;14,VLOOKUP(DATE(YEAR(E5627),MONTH(E5627)-1,DAY(1)),'מדדים וריביות'!B:C,2,FALSE),VLOOKUP(DATE(YEAR(E5627),MONTH(E5627)-2,DAY(1)),'מדדים וריביות'!B:C,2,FALSE))</f>
        <v>27547421.862087999</v>
      </c>
      <c r="I5627" s="43">
        <f>'ריבית יומית'!D5621</f>
        <v>8.3587901309023493E-5</v>
      </c>
      <c r="J5627" s="29">
        <f t="shared" si="715"/>
        <v>1.2710680331387687</v>
      </c>
      <c r="L5627">
        <f>VLOOKUP(D5626,'מדדים וריביות'!B:C,2)</f>
        <v>27629489.653136902</v>
      </c>
      <c r="M5627" s="30">
        <f t="shared" si="720"/>
        <v>0</v>
      </c>
      <c r="O5627" s="39">
        <f t="shared" si="717"/>
        <v>0</v>
      </c>
      <c r="P5627" s="39">
        <f t="shared" si="721"/>
        <v>0</v>
      </c>
      <c r="Q5627" s="39">
        <f t="shared" si="718"/>
        <v>0</v>
      </c>
      <c r="R5627" s="41">
        <f t="shared" si="719"/>
        <v>0</v>
      </c>
    </row>
    <row r="5628" spans="4:18" x14ac:dyDescent="0.25">
      <c r="D5628" s="1">
        <v>38493</v>
      </c>
      <c r="E5628" s="1">
        <f t="shared" si="716"/>
        <v>38473</v>
      </c>
      <c r="F5628" s="30">
        <f t="shared" si="714"/>
        <v>0</v>
      </c>
      <c r="H5628" s="42">
        <f>IF(DAY(D5628)&gt;14,VLOOKUP(DATE(YEAR(E5628),MONTH(E5628)-1,DAY(1)),'מדדים וריביות'!B:C,2,FALSE),VLOOKUP(DATE(YEAR(E5628),MONTH(E5628)-2,DAY(1)),'מדדים וריביות'!B:C,2,FALSE))</f>
        <v>27547421.862087999</v>
      </c>
      <c r="I5628" s="43">
        <f>'ריבית יומית'!D5622</f>
        <v>8.3587901309023493E-5</v>
      </c>
      <c r="J5628" s="29">
        <f t="shared" si="715"/>
        <v>1.270961796109588</v>
      </c>
      <c r="L5628">
        <f>VLOOKUP(D5627,'מדדים וריביות'!B:C,2)</f>
        <v>27629489.653136902</v>
      </c>
      <c r="M5628" s="30">
        <f t="shared" si="720"/>
        <v>0</v>
      </c>
      <c r="O5628" s="39">
        <f t="shared" si="717"/>
        <v>0</v>
      </c>
      <c r="P5628" s="39">
        <f t="shared" si="721"/>
        <v>0</v>
      </c>
      <c r="Q5628" s="39">
        <f t="shared" si="718"/>
        <v>0</v>
      </c>
      <c r="R5628" s="41">
        <f t="shared" si="719"/>
        <v>0</v>
      </c>
    </row>
    <row r="5629" spans="4:18" x14ac:dyDescent="0.25">
      <c r="D5629" s="1">
        <v>38494</v>
      </c>
      <c r="E5629" s="1">
        <f t="shared" si="716"/>
        <v>38473</v>
      </c>
      <c r="F5629" s="30">
        <f t="shared" si="714"/>
        <v>0</v>
      </c>
      <c r="H5629" s="42">
        <f>IF(DAY(D5629)&gt;14,VLOOKUP(DATE(YEAR(E5629),MONTH(E5629)-1,DAY(1)),'מדדים וריביות'!B:C,2,FALSE),VLOOKUP(DATE(YEAR(E5629),MONTH(E5629)-2,DAY(1)),'מדדים וריביות'!B:C,2,FALSE))</f>
        <v>27547421.862087999</v>
      </c>
      <c r="I5629" s="43">
        <f>'ריבית יומית'!D5623</f>
        <v>8.3587901309023493E-5</v>
      </c>
      <c r="J5629" s="29">
        <f t="shared" si="715"/>
        <v>1.2708555679597955</v>
      </c>
      <c r="L5629">
        <f>VLOOKUP(D5628,'מדדים וריביות'!B:C,2)</f>
        <v>27629489.653136902</v>
      </c>
      <c r="M5629" s="30">
        <f t="shared" si="720"/>
        <v>0</v>
      </c>
      <c r="O5629" s="39">
        <f t="shared" si="717"/>
        <v>0</v>
      </c>
      <c r="P5629" s="39">
        <f t="shared" si="721"/>
        <v>0</v>
      </c>
      <c r="Q5629" s="39">
        <f t="shared" si="718"/>
        <v>0</v>
      </c>
      <c r="R5629" s="41">
        <f t="shared" si="719"/>
        <v>0</v>
      </c>
    </row>
    <row r="5630" spans="4:18" x14ac:dyDescent="0.25">
      <c r="D5630" s="1">
        <v>38495</v>
      </c>
      <c r="E5630" s="1">
        <f t="shared" si="716"/>
        <v>38473</v>
      </c>
      <c r="F5630" s="30">
        <f t="shared" si="714"/>
        <v>0</v>
      </c>
      <c r="H5630" s="42">
        <f>IF(DAY(D5630)&gt;14,VLOOKUP(DATE(YEAR(E5630),MONTH(E5630)-1,DAY(1)),'מדדים וריביות'!B:C,2,FALSE),VLOOKUP(DATE(YEAR(E5630),MONTH(E5630)-2,DAY(1)),'מדדים וריביות'!B:C,2,FALSE))</f>
        <v>27547421.862087999</v>
      </c>
      <c r="I5630" s="43">
        <f>'ריבית יומית'!D5624</f>
        <v>8.3587901309023493E-5</v>
      </c>
      <c r="J5630" s="29">
        <f t="shared" si="715"/>
        <v>1.2707493486886487</v>
      </c>
      <c r="L5630">
        <f>VLOOKUP(D5629,'מדדים וריביות'!B:C,2)</f>
        <v>27629489.653136902</v>
      </c>
      <c r="M5630" s="30">
        <f t="shared" si="720"/>
        <v>0</v>
      </c>
      <c r="O5630" s="39">
        <f t="shared" si="717"/>
        <v>0</v>
      </c>
      <c r="P5630" s="39">
        <f t="shared" si="721"/>
        <v>0</v>
      </c>
      <c r="Q5630" s="39">
        <f t="shared" si="718"/>
        <v>0</v>
      </c>
      <c r="R5630" s="41">
        <f t="shared" si="719"/>
        <v>0</v>
      </c>
    </row>
    <row r="5631" spans="4:18" x14ac:dyDescent="0.25">
      <c r="D5631" s="1">
        <v>38496</v>
      </c>
      <c r="E5631" s="1">
        <f t="shared" si="716"/>
        <v>38473</v>
      </c>
      <c r="F5631" s="30">
        <f t="shared" si="714"/>
        <v>0</v>
      </c>
      <c r="H5631" s="42">
        <f>IF(DAY(D5631)&gt;14,VLOOKUP(DATE(YEAR(E5631),MONTH(E5631)-1,DAY(1)),'מדדים וריביות'!B:C,2,FALSE),VLOOKUP(DATE(YEAR(E5631),MONTH(E5631)-2,DAY(1)),'מדדים וריביות'!B:C,2,FALSE))</f>
        <v>27547421.862087999</v>
      </c>
      <c r="I5631" s="43">
        <f>'ריבית יומית'!D5625</f>
        <v>8.3587901309023493E-5</v>
      </c>
      <c r="J5631" s="29">
        <f t="shared" si="715"/>
        <v>1.270643138295406</v>
      </c>
      <c r="L5631">
        <f>VLOOKUP(D5630,'מדדים וריביות'!B:C,2)</f>
        <v>27629489.653136902</v>
      </c>
      <c r="M5631" s="30">
        <f t="shared" si="720"/>
        <v>0</v>
      </c>
      <c r="O5631" s="39">
        <f t="shared" si="717"/>
        <v>0</v>
      </c>
      <c r="P5631" s="39">
        <f t="shared" si="721"/>
        <v>0</v>
      </c>
      <c r="Q5631" s="39">
        <f t="shared" si="718"/>
        <v>0</v>
      </c>
      <c r="R5631" s="41">
        <f t="shared" si="719"/>
        <v>0</v>
      </c>
    </row>
    <row r="5632" spans="4:18" x14ac:dyDescent="0.25">
      <c r="D5632" s="1">
        <v>38497</v>
      </c>
      <c r="E5632" s="1">
        <f t="shared" si="716"/>
        <v>38473</v>
      </c>
      <c r="F5632" s="30">
        <f t="shared" ref="F5632:F5695" si="722">M5631</f>
        <v>0</v>
      </c>
      <c r="H5632" s="42">
        <f>IF(DAY(D5632)&gt;14,VLOOKUP(DATE(YEAR(E5632),MONTH(E5632)-1,DAY(1)),'מדדים וריביות'!B:C,2,FALSE),VLOOKUP(DATE(YEAR(E5632),MONTH(E5632)-2,DAY(1)),'מדדים וריביות'!B:C,2,FALSE))</f>
        <v>27547421.862087999</v>
      </c>
      <c r="I5632" s="43">
        <f>'ריבית יומית'!D5626</f>
        <v>8.3587901309023493E-5</v>
      </c>
      <c r="J5632" s="29">
        <f t="shared" si="715"/>
        <v>1.2705369367793251</v>
      </c>
      <c r="L5632">
        <f>VLOOKUP(D5631,'מדדים וריביות'!B:C,2)</f>
        <v>27629489.653136902</v>
      </c>
      <c r="M5632" s="30">
        <f t="shared" si="720"/>
        <v>0</v>
      </c>
      <c r="O5632" s="39">
        <f t="shared" si="717"/>
        <v>0</v>
      </c>
      <c r="P5632" s="39">
        <f t="shared" si="721"/>
        <v>0</v>
      </c>
      <c r="Q5632" s="39">
        <f t="shared" si="718"/>
        <v>0</v>
      </c>
      <c r="R5632" s="41">
        <f t="shared" si="719"/>
        <v>0</v>
      </c>
    </row>
    <row r="5633" spans="4:18" x14ac:dyDescent="0.25">
      <c r="D5633" s="1">
        <v>38498</v>
      </c>
      <c r="E5633" s="1">
        <f t="shared" si="716"/>
        <v>38473</v>
      </c>
      <c r="F5633" s="30">
        <f t="shared" si="722"/>
        <v>0</v>
      </c>
      <c r="H5633" s="42">
        <f>IF(DAY(D5633)&gt;14,VLOOKUP(DATE(YEAR(E5633),MONTH(E5633)-1,DAY(1)),'מדדים וריביות'!B:C,2,FALSE),VLOOKUP(DATE(YEAR(E5633),MONTH(E5633)-2,DAY(1)),'מדדים וריביות'!B:C,2,FALSE))</f>
        <v>27547421.862087999</v>
      </c>
      <c r="I5633" s="43">
        <f>'ריבית יומית'!D5627</f>
        <v>8.3587901309023493E-5</v>
      </c>
      <c r="J5633" s="29">
        <f t="shared" si="715"/>
        <v>1.2704307441396641</v>
      </c>
      <c r="L5633">
        <f>VLOOKUP(D5632,'מדדים וריביות'!B:C,2)</f>
        <v>27629489.653136902</v>
      </c>
      <c r="M5633" s="30">
        <f t="shared" si="720"/>
        <v>0</v>
      </c>
      <c r="O5633" s="39">
        <f t="shared" si="717"/>
        <v>0</v>
      </c>
      <c r="P5633" s="39">
        <f t="shared" si="721"/>
        <v>0</v>
      </c>
      <c r="Q5633" s="39">
        <f t="shared" si="718"/>
        <v>0</v>
      </c>
      <c r="R5633" s="41">
        <f t="shared" si="719"/>
        <v>0</v>
      </c>
    </row>
    <row r="5634" spans="4:18" x14ac:dyDescent="0.25">
      <c r="D5634" s="1">
        <v>38499</v>
      </c>
      <c r="E5634" s="1">
        <f t="shared" si="716"/>
        <v>38473</v>
      </c>
      <c r="F5634" s="30">
        <f t="shared" si="722"/>
        <v>0</v>
      </c>
      <c r="H5634" s="42">
        <f>IF(DAY(D5634)&gt;14,VLOOKUP(DATE(YEAR(E5634),MONTH(E5634)-1,DAY(1)),'מדדים וריביות'!B:C,2,FALSE),VLOOKUP(DATE(YEAR(E5634),MONTH(E5634)-2,DAY(1)),'מדדים וריביות'!B:C,2,FALSE))</f>
        <v>27547421.862087999</v>
      </c>
      <c r="I5634" s="43">
        <f>'ריבית יומית'!D5628</f>
        <v>8.3587901309023493E-5</v>
      </c>
      <c r="J5634" s="29">
        <f t="shared" si="715"/>
        <v>1.270324560375681</v>
      </c>
      <c r="L5634">
        <f>VLOOKUP(D5633,'מדדים וריביות'!B:C,2)</f>
        <v>27629489.653136902</v>
      </c>
      <c r="M5634" s="30">
        <f t="shared" si="720"/>
        <v>0</v>
      </c>
      <c r="O5634" s="39">
        <f t="shared" si="717"/>
        <v>0</v>
      </c>
      <c r="P5634" s="39">
        <f t="shared" si="721"/>
        <v>0</v>
      </c>
      <c r="Q5634" s="39">
        <f t="shared" si="718"/>
        <v>0</v>
      </c>
      <c r="R5634" s="41">
        <f t="shared" si="719"/>
        <v>0</v>
      </c>
    </row>
    <row r="5635" spans="4:18" x14ac:dyDescent="0.25">
      <c r="D5635" s="1">
        <v>38500</v>
      </c>
      <c r="E5635" s="1">
        <f t="shared" si="716"/>
        <v>38473</v>
      </c>
      <c r="F5635" s="30">
        <f t="shared" si="722"/>
        <v>0</v>
      </c>
      <c r="H5635" s="42">
        <f>IF(DAY(D5635)&gt;14,VLOOKUP(DATE(YEAR(E5635),MONTH(E5635)-1,DAY(1)),'מדדים וריביות'!B:C,2,FALSE),VLOOKUP(DATE(YEAR(E5635),MONTH(E5635)-2,DAY(1)),'מדדים וריביות'!B:C,2,FALSE))</f>
        <v>27547421.862087999</v>
      </c>
      <c r="I5635" s="43">
        <f>'ריבית יומית'!D5629</f>
        <v>8.3587901309023493E-5</v>
      </c>
      <c r="J5635" s="29">
        <f t="shared" si="715"/>
        <v>1.270218385486634</v>
      </c>
      <c r="L5635">
        <f>VLOOKUP(D5634,'מדדים וריביות'!B:C,2)</f>
        <v>27629489.653136902</v>
      </c>
      <c r="M5635" s="30">
        <f t="shared" si="720"/>
        <v>0</v>
      </c>
      <c r="O5635" s="39">
        <f t="shared" si="717"/>
        <v>0</v>
      </c>
      <c r="P5635" s="39">
        <f t="shared" si="721"/>
        <v>0</v>
      </c>
      <c r="Q5635" s="39">
        <f t="shared" si="718"/>
        <v>0</v>
      </c>
      <c r="R5635" s="41">
        <f t="shared" si="719"/>
        <v>0</v>
      </c>
    </row>
    <row r="5636" spans="4:18" x14ac:dyDescent="0.25">
      <c r="D5636" s="1">
        <v>38501</v>
      </c>
      <c r="E5636" s="1">
        <f t="shared" si="716"/>
        <v>38473</v>
      </c>
      <c r="F5636" s="30">
        <f t="shared" si="722"/>
        <v>0</v>
      </c>
      <c r="H5636" s="42">
        <f>IF(DAY(D5636)&gt;14,VLOOKUP(DATE(YEAR(E5636),MONTH(E5636)-1,DAY(1)),'מדדים וריביות'!B:C,2,FALSE),VLOOKUP(DATE(YEAR(E5636),MONTH(E5636)-2,DAY(1)),'מדדים וריביות'!B:C,2,FALSE))</f>
        <v>27547421.862087999</v>
      </c>
      <c r="I5636" s="43">
        <f>'ריבית יומית'!D5630</f>
        <v>8.3587901309023493E-5</v>
      </c>
      <c r="J5636" s="29">
        <f t="shared" si="715"/>
        <v>1.2701122194717813</v>
      </c>
      <c r="L5636">
        <f>VLOOKUP(D5635,'מדדים וריביות'!B:C,2)</f>
        <v>27629489.653136902</v>
      </c>
      <c r="M5636" s="30">
        <f t="shared" si="720"/>
        <v>0</v>
      </c>
      <c r="O5636" s="39">
        <f t="shared" si="717"/>
        <v>0</v>
      </c>
      <c r="P5636" s="39">
        <f t="shared" si="721"/>
        <v>0</v>
      </c>
      <c r="Q5636" s="39">
        <f t="shared" si="718"/>
        <v>0</v>
      </c>
      <c r="R5636" s="41">
        <f t="shared" si="719"/>
        <v>0</v>
      </c>
    </row>
    <row r="5637" spans="4:18" x14ac:dyDescent="0.25">
      <c r="D5637" s="1">
        <v>38502</v>
      </c>
      <c r="E5637" s="1">
        <f t="shared" si="716"/>
        <v>38473</v>
      </c>
      <c r="F5637" s="30">
        <f t="shared" si="722"/>
        <v>0</v>
      </c>
      <c r="H5637" s="42">
        <f>IF(DAY(D5637)&gt;14,VLOOKUP(DATE(YEAR(E5637),MONTH(E5637)-1,DAY(1)),'מדדים וריביות'!B:C,2,FALSE),VLOOKUP(DATE(YEAR(E5637),MONTH(E5637)-2,DAY(1)),'מדדים וריביות'!B:C,2,FALSE))</f>
        <v>27547421.862087999</v>
      </c>
      <c r="I5637" s="43">
        <f>'ריבית יומית'!D5631</f>
        <v>8.3587901309023493E-5</v>
      </c>
      <c r="J5637" s="29">
        <f t="shared" si="715"/>
        <v>1.2700060623303815</v>
      </c>
      <c r="L5637">
        <f>VLOOKUP(D5636,'מדדים וריביות'!B:C,2)</f>
        <v>27629489.653136902</v>
      </c>
      <c r="M5637" s="30">
        <f t="shared" si="720"/>
        <v>0</v>
      </c>
      <c r="O5637" s="39">
        <f t="shared" si="717"/>
        <v>0</v>
      </c>
      <c r="P5637" s="39">
        <f t="shared" si="721"/>
        <v>0</v>
      </c>
      <c r="Q5637" s="39">
        <f t="shared" si="718"/>
        <v>0</v>
      </c>
      <c r="R5637" s="41">
        <f t="shared" si="719"/>
        <v>0</v>
      </c>
    </row>
    <row r="5638" spans="4:18" x14ac:dyDescent="0.25">
      <c r="D5638" s="1">
        <v>38503</v>
      </c>
      <c r="E5638" s="1">
        <f t="shared" si="716"/>
        <v>38473</v>
      </c>
      <c r="F5638" s="30">
        <f t="shared" si="722"/>
        <v>0</v>
      </c>
      <c r="H5638" s="42">
        <f>IF(DAY(D5638)&gt;14,VLOOKUP(DATE(YEAR(E5638),MONTH(E5638)-1,DAY(1)),'מדדים וריביות'!B:C,2,FALSE),VLOOKUP(DATE(YEAR(E5638),MONTH(E5638)-2,DAY(1)),'מדדים וריביות'!B:C,2,FALSE))</f>
        <v>27547421.862087999</v>
      </c>
      <c r="I5638" s="43">
        <f>'ריבית יומית'!D5632</f>
        <v>8.3587901309023493E-5</v>
      </c>
      <c r="J5638" s="29">
        <f t="shared" si="715"/>
        <v>1.2698999140616927</v>
      </c>
      <c r="L5638">
        <f>VLOOKUP(D5637,'מדדים וריביות'!B:C,2)</f>
        <v>27629489.653136902</v>
      </c>
      <c r="M5638" s="30">
        <f t="shared" si="720"/>
        <v>0</v>
      </c>
      <c r="O5638" s="39">
        <f t="shared" si="717"/>
        <v>0</v>
      </c>
      <c r="P5638" s="39">
        <f t="shared" si="721"/>
        <v>0</v>
      </c>
      <c r="Q5638" s="39">
        <f t="shared" si="718"/>
        <v>0</v>
      </c>
      <c r="R5638" s="41">
        <f t="shared" si="719"/>
        <v>0</v>
      </c>
    </row>
    <row r="5639" spans="4:18" x14ac:dyDescent="0.25">
      <c r="D5639" s="1">
        <v>38504</v>
      </c>
      <c r="E5639" s="1">
        <f t="shared" si="716"/>
        <v>38504</v>
      </c>
      <c r="F5639" s="30">
        <f t="shared" si="722"/>
        <v>0</v>
      </c>
      <c r="H5639" s="42">
        <f>IF(DAY(D5639)&gt;14,VLOOKUP(DATE(YEAR(E5639),MONTH(E5639)-1,DAY(1)),'מדדים וריביות'!B:C,2,FALSE),VLOOKUP(DATE(YEAR(E5639),MONTH(E5639)-2,DAY(1)),'מדדים וריביות'!B:C,2,FALSE))</f>
        <v>27547421.862087999</v>
      </c>
      <c r="I5639" s="43">
        <f>'ריבית יומית'!D5633</f>
        <v>8.3587901309023493E-5</v>
      </c>
      <c r="J5639" s="29">
        <f t="shared" si="715"/>
        <v>1.2697937746649732</v>
      </c>
      <c r="L5639">
        <f>VLOOKUP(D5638,'מדדים וריביות'!B:C,2)</f>
        <v>27629489.653136902</v>
      </c>
      <c r="M5639" s="30">
        <f t="shared" si="720"/>
        <v>0</v>
      </c>
      <c r="O5639" s="39">
        <f t="shared" si="717"/>
        <v>0</v>
      </c>
      <c r="P5639" s="39">
        <f t="shared" si="721"/>
        <v>0</v>
      </c>
      <c r="Q5639" s="39">
        <f t="shared" si="718"/>
        <v>0</v>
      </c>
      <c r="R5639" s="41">
        <f t="shared" si="719"/>
        <v>0</v>
      </c>
    </row>
    <row r="5640" spans="4:18" x14ac:dyDescent="0.25">
      <c r="D5640" s="1">
        <v>38505</v>
      </c>
      <c r="E5640" s="1">
        <f t="shared" si="716"/>
        <v>38504</v>
      </c>
      <c r="F5640" s="30">
        <f t="shared" si="722"/>
        <v>0</v>
      </c>
      <c r="H5640" s="42">
        <f>IF(DAY(D5640)&gt;14,VLOOKUP(DATE(YEAR(E5640),MONTH(E5640)-1,DAY(1)),'מדדים וריביות'!B:C,2,FALSE),VLOOKUP(DATE(YEAR(E5640),MONTH(E5640)-2,DAY(1)),'מדדים וריביות'!B:C,2,FALSE))</f>
        <v>27547421.862087999</v>
      </c>
      <c r="I5640" s="43">
        <f>'ריבית יומית'!D5634</f>
        <v>8.3587901309023493E-5</v>
      </c>
      <c r="J5640" s="29">
        <f t="shared" si="715"/>
        <v>1.2696876441394815</v>
      </c>
      <c r="L5640">
        <f>VLOOKUP(D5639,'מדדים וריביות'!B:C,2)</f>
        <v>27656845.583486602</v>
      </c>
      <c r="M5640" s="30">
        <f t="shared" si="720"/>
        <v>0</v>
      </c>
      <c r="O5640" s="39">
        <f t="shared" si="717"/>
        <v>0</v>
      </c>
      <c r="P5640" s="39">
        <f t="shared" si="721"/>
        <v>0</v>
      </c>
      <c r="Q5640" s="39">
        <f t="shared" si="718"/>
        <v>0</v>
      </c>
      <c r="R5640" s="41">
        <f t="shared" si="719"/>
        <v>0</v>
      </c>
    </row>
    <row r="5641" spans="4:18" x14ac:dyDescent="0.25">
      <c r="D5641" s="1">
        <v>38506</v>
      </c>
      <c r="E5641" s="1">
        <f t="shared" si="716"/>
        <v>38504</v>
      </c>
      <c r="F5641" s="30">
        <f t="shared" si="722"/>
        <v>0</v>
      </c>
      <c r="H5641" s="42">
        <f>IF(DAY(D5641)&gt;14,VLOOKUP(DATE(YEAR(E5641),MONTH(E5641)-1,DAY(1)),'מדדים וריביות'!B:C,2,FALSE),VLOOKUP(DATE(YEAR(E5641),MONTH(E5641)-2,DAY(1)),'מדדים וריביות'!B:C,2,FALSE))</f>
        <v>27547421.862087999</v>
      </c>
      <c r="I5641" s="43">
        <f>'ריבית יומית'!D5635</f>
        <v>8.3587901309023493E-5</v>
      </c>
      <c r="J5641" s="29">
        <f t="shared" ref="J5641:J5704" si="723">J5642*(1+I5641)</f>
        <v>1.2695815224844764</v>
      </c>
      <c r="L5641">
        <f>VLOOKUP(D5640,'מדדים וריביות'!B:C,2)</f>
        <v>27656845.583486602</v>
      </c>
      <c r="M5641" s="30">
        <f t="shared" si="720"/>
        <v>0</v>
      </c>
      <c r="O5641" s="39">
        <f t="shared" si="717"/>
        <v>0</v>
      </c>
      <c r="P5641" s="39">
        <f t="shared" si="721"/>
        <v>0</v>
      </c>
      <c r="Q5641" s="39">
        <f t="shared" si="718"/>
        <v>0</v>
      </c>
      <c r="R5641" s="41">
        <f t="shared" si="719"/>
        <v>0</v>
      </c>
    </row>
    <row r="5642" spans="4:18" x14ac:dyDescent="0.25">
      <c r="D5642" s="1">
        <v>38507</v>
      </c>
      <c r="E5642" s="1">
        <f t="shared" ref="E5642:E5705" si="724">DATE(YEAR(D5642),MONTH(D5642),DAY(1))</f>
        <v>38504</v>
      </c>
      <c r="F5642" s="30">
        <f t="shared" si="722"/>
        <v>0</v>
      </c>
      <c r="H5642" s="42">
        <f>IF(DAY(D5642)&gt;14,VLOOKUP(DATE(YEAR(E5642),MONTH(E5642)-1,DAY(1)),'מדדים וריביות'!B:C,2,FALSE),VLOOKUP(DATE(YEAR(E5642),MONTH(E5642)-2,DAY(1)),'מדדים וריביות'!B:C,2,FALSE))</f>
        <v>27547421.862087999</v>
      </c>
      <c r="I5642" s="43">
        <f>'ריבית יומית'!D5636</f>
        <v>8.3587901309023493E-5</v>
      </c>
      <c r="J5642" s="29">
        <f t="shared" si="723"/>
        <v>1.2694754096992162</v>
      </c>
      <c r="L5642">
        <f>VLOOKUP(D5641,'מדדים וריביות'!B:C,2)</f>
        <v>27656845.583486602</v>
      </c>
      <c r="M5642" s="30">
        <f t="shared" si="720"/>
        <v>0</v>
      </c>
      <c r="O5642" s="39">
        <f t="shared" ref="O5642:O5705" si="725">$D$4/H5642*G5642-G5642</f>
        <v>0</v>
      </c>
      <c r="P5642" s="39">
        <f t="shared" si="721"/>
        <v>0</v>
      </c>
      <c r="Q5642" s="39">
        <f t="shared" ref="Q5642:Q5705" si="726">$D$4/H5642*P5642-P5642</f>
        <v>0</v>
      </c>
      <c r="R5642" s="41">
        <f t="shared" ref="R5642:R5705" si="727">SUM(O5642:Q5642)</f>
        <v>0</v>
      </c>
    </row>
    <row r="5643" spans="4:18" x14ac:dyDescent="0.25">
      <c r="D5643" s="1">
        <v>38508</v>
      </c>
      <c r="E5643" s="1">
        <f t="shared" si="724"/>
        <v>38504</v>
      </c>
      <c r="F5643" s="30">
        <f t="shared" si="722"/>
        <v>0</v>
      </c>
      <c r="H5643" s="42">
        <f>IF(DAY(D5643)&gt;14,VLOOKUP(DATE(YEAR(E5643),MONTH(E5643)-1,DAY(1)),'מדדים וריביות'!B:C,2,FALSE),VLOOKUP(DATE(YEAR(E5643),MONTH(E5643)-2,DAY(1)),'מדדים וריביות'!B:C,2,FALSE))</f>
        <v>27547421.862087999</v>
      </c>
      <c r="I5643" s="43">
        <f>'ריבית יומית'!D5637</f>
        <v>8.3587901309023493E-5</v>
      </c>
      <c r="J5643" s="29">
        <f t="shared" si="723"/>
        <v>1.2693693057829598</v>
      </c>
      <c r="L5643">
        <f>VLOOKUP(D5642,'מדדים וריביות'!B:C,2)</f>
        <v>27656845.583486602</v>
      </c>
      <c r="M5643" s="30">
        <f t="shared" si="720"/>
        <v>0</v>
      </c>
      <c r="O5643" s="39">
        <f t="shared" si="725"/>
        <v>0</v>
      </c>
      <c r="P5643" s="39">
        <f t="shared" si="721"/>
        <v>0</v>
      </c>
      <c r="Q5643" s="39">
        <f t="shared" si="726"/>
        <v>0</v>
      </c>
      <c r="R5643" s="41">
        <f t="shared" si="727"/>
        <v>0</v>
      </c>
    </row>
    <row r="5644" spans="4:18" x14ac:dyDescent="0.25">
      <c r="D5644" s="1">
        <v>38509</v>
      </c>
      <c r="E5644" s="1">
        <f t="shared" si="724"/>
        <v>38504</v>
      </c>
      <c r="F5644" s="30">
        <f t="shared" si="722"/>
        <v>0</v>
      </c>
      <c r="H5644" s="42">
        <f>IF(DAY(D5644)&gt;14,VLOOKUP(DATE(YEAR(E5644),MONTH(E5644)-1,DAY(1)),'מדדים וריביות'!B:C,2,FALSE),VLOOKUP(DATE(YEAR(E5644),MONTH(E5644)-2,DAY(1)),'מדדים וריביות'!B:C,2,FALSE))</f>
        <v>27547421.862087999</v>
      </c>
      <c r="I5644" s="43">
        <f>'ריבית יומית'!D5638</f>
        <v>8.3587901309023493E-5</v>
      </c>
      <c r="J5644" s="29">
        <f t="shared" si="723"/>
        <v>1.2692632107349657</v>
      </c>
      <c r="L5644">
        <f>VLOOKUP(D5643,'מדדים וריביות'!B:C,2)</f>
        <v>27656845.583486602</v>
      </c>
      <c r="M5644" s="30">
        <f t="shared" ref="M5644:M5707" si="728">F5644*(1+I5644)*L5644/H5644+G5644-K5644</f>
        <v>0</v>
      </c>
      <c r="O5644" s="39">
        <f t="shared" si="725"/>
        <v>0</v>
      </c>
      <c r="P5644" s="39">
        <f t="shared" si="721"/>
        <v>0</v>
      </c>
      <c r="Q5644" s="39">
        <f t="shared" si="726"/>
        <v>0</v>
      </c>
      <c r="R5644" s="41">
        <f t="shared" si="727"/>
        <v>0</v>
      </c>
    </row>
    <row r="5645" spans="4:18" x14ac:dyDescent="0.25">
      <c r="D5645" s="1">
        <v>38510</v>
      </c>
      <c r="E5645" s="1">
        <f t="shared" si="724"/>
        <v>38504</v>
      </c>
      <c r="F5645" s="30">
        <f t="shared" si="722"/>
        <v>0</v>
      </c>
      <c r="H5645" s="42">
        <f>IF(DAY(D5645)&gt;14,VLOOKUP(DATE(YEAR(E5645),MONTH(E5645)-1,DAY(1)),'מדדים וריביות'!B:C,2,FALSE),VLOOKUP(DATE(YEAR(E5645),MONTH(E5645)-2,DAY(1)),'מדדים וריביות'!B:C,2,FALSE))</f>
        <v>27547421.862087999</v>
      </c>
      <c r="I5645" s="43">
        <f>'ריבית יומית'!D5639</f>
        <v>8.3587901309023493E-5</v>
      </c>
      <c r="J5645" s="29">
        <f t="shared" si="723"/>
        <v>1.2691571245544928</v>
      </c>
      <c r="L5645">
        <f>VLOOKUP(D5644,'מדדים וריביות'!B:C,2)</f>
        <v>27656845.583486602</v>
      </c>
      <c r="M5645" s="30">
        <f t="shared" si="728"/>
        <v>0</v>
      </c>
      <c r="O5645" s="39">
        <f t="shared" si="725"/>
        <v>0</v>
      </c>
      <c r="P5645" s="39">
        <f t="shared" si="721"/>
        <v>0</v>
      </c>
      <c r="Q5645" s="39">
        <f t="shared" si="726"/>
        <v>0</v>
      </c>
      <c r="R5645" s="41">
        <f t="shared" si="727"/>
        <v>0</v>
      </c>
    </row>
    <row r="5646" spans="4:18" x14ac:dyDescent="0.25">
      <c r="D5646" s="1">
        <v>38511</v>
      </c>
      <c r="E5646" s="1">
        <f t="shared" si="724"/>
        <v>38504</v>
      </c>
      <c r="F5646" s="30">
        <f t="shared" si="722"/>
        <v>0</v>
      </c>
      <c r="H5646" s="42">
        <f>IF(DAY(D5646)&gt;14,VLOOKUP(DATE(YEAR(E5646),MONTH(E5646)-1,DAY(1)),'מדדים וריביות'!B:C,2,FALSE),VLOOKUP(DATE(YEAR(E5646),MONTH(E5646)-2,DAY(1)),'מדדים וריביות'!B:C,2,FALSE))</f>
        <v>27547421.862087999</v>
      </c>
      <c r="I5646" s="43">
        <f>'ריבית יומית'!D5640</f>
        <v>8.3587901309023493E-5</v>
      </c>
      <c r="J5646" s="29">
        <f t="shared" si="723"/>
        <v>1.2690510472407999</v>
      </c>
      <c r="L5646">
        <f>VLOOKUP(D5645,'מדדים וריביות'!B:C,2)</f>
        <v>27656845.583486602</v>
      </c>
      <c r="M5646" s="30">
        <f t="shared" si="728"/>
        <v>0</v>
      </c>
      <c r="O5646" s="39">
        <f t="shared" si="725"/>
        <v>0</v>
      </c>
      <c r="P5646" s="39">
        <f t="shared" si="721"/>
        <v>0</v>
      </c>
      <c r="Q5646" s="39">
        <f t="shared" si="726"/>
        <v>0</v>
      </c>
      <c r="R5646" s="41">
        <f t="shared" si="727"/>
        <v>0</v>
      </c>
    </row>
    <row r="5647" spans="4:18" x14ac:dyDescent="0.25">
      <c r="D5647" s="1">
        <v>38512</v>
      </c>
      <c r="E5647" s="1">
        <f t="shared" si="724"/>
        <v>38504</v>
      </c>
      <c r="F5647" s="30">
        <f t="shared" si="722"/>
        <v>0</v>
      </c>
      <c r="H5647" s="42">
        <f>IF(DAY(D5647)&gt;14,VLOOKUP(DATE(YEAR(E5647),MONTH(E5647)-1,DAY(1)),'מדדים וריביות'!B:C,2,FALSE),VLOOKUP(DATE(YEAR(E5647),MONTH(E5647)-2,DAY(1)),'מדדים וריביות'!B:C,2,FALSE))</f>
        <v>27547421.862087999</v>
      </c>
      <c r="I5647" s="43">
        <f>'ריבית יומית'!D5641</f>
        <v>8.3587901309023493E-5</v>
      </c>
      <c r="J5647" s="29">
        <f t="shared" si="723"/>
        <v>1.2689449787931459</v>
      </c>
      <c r="L5647">
        <f>VLOOKUP(D5646,'מדדים וריביות'!B:C,2)</f>
        <v>27656845.583486602</v>
      </c>
      <c r="M5647" s="30">
        <f t="shared" si="728"/>
        <v>0</v>
      </c>
      <c r="O5647" s="39">
        <f t="shared" si="725"/>
        <v>0</v>
      </c>
      <c r="P5647" s="39">
        <f t="shared" si="721"/>
        <v>0</v>
      </c>
      <c r="Q5647" s="39">
        <f t="shared" si="726"/>
        <v>0</v>
      </c>
      <c r="R5647" s="41">
        <f t="shared" si="727"/>
        <v>0</v>
      </c>
    </row>
    <row r="5648" spans="4:18" x14ac:dyDescent="0.25">
      <c r="D5648" s="1">
        <v>38513</v>
      </c>
      <c r="E5648" s="1">
        <f t="shared" si="724"/>
        <v>38504</v>
      </c>
      <c r="F5648" s="30">
        <f t="shared" si="722"/>
        <v>0</v>
      </c>
      <c r="H5648" s="42">
        <f>IF(DAY(D5648)&gt;14,VLOOKUP(DATE(YEAR(E5648),MONTH(E5648)-1,DAY(1)),'מדדים וריביות'!B:C,2,FALSE),VLOOKUP(DATE(YEAR(E5648),MONTH(E5648)-2,DAY(1)),'מדדים וריביות'!B:C,2,FALSE))</f>
        <v>27547421.862087999</v>
      </c>
      <c r="I5648" s="43">
        <f>'ריבית יומית'!D5642</f>
        <v>8.3587901309023493E-5</v>
      </c>
      <c r="J5648" s="29">
        <f t="shared" si="723"/>
        <v>1.2688389192107898</v>
      </c>
      <c r="L5648">
        <f>VLOOKUP(D5647,'מדדים וריביות'!B:C,2)</f>
        <v>27656845.583486602</v>
      </c>
      <c r="M5648" s="30">
        <f t="shared" si="728"/>
        <v>0</v>
      </c>
      <c r="O5648" s="39">
        <f t="shared" si="725"/>
        <v>0</v>
      </c>
      <c r="P5648" s="39">
        <f t="shared" si="721"/>
        <v>0</v>
      </c>
      <c r="Q5648" s="39">
        <f t="shared" si="726"/>
        <v>0</v>
      </c>
      <c r="R5648" s="41">
        <f t="shared" si="727"/>
        <v>0</v>
      </c>
    </row>
    <row r="5649" spans="4:18" x14ac:dyDescent="0.25">
      <c r="D5649" s="1">
        <v>38514</v>
      </c>
      <c r="E5649" s="1">
        <f t="shared" si="724"/>
        <v>38504</v>
      </c>
      <c r="F5649" s="30">
        <f t="shared" si="722"/>
        <v>0</v>
      </c>
      <c r="H5649" s="42">
        <f>IF(DAY(D5649)&gt;14,VLOOKUP(DATE(YEAR(E5649),MONTH(E5649)-1,DAY(1)),'מדדים וריביות'!B:C,2,FALSE),VLOOKUP(DATE(YEAR(E5649),MONTH(E5649)-2,DAY(1)),'מדדים וריביות'!B:C,2,FALSE))</f>
        <v>27547421.862087999</v>
      </c>
      <c r="I5649" s="43">
        <f>'ריבית יומית'!D5643</f>
        <v>8.3587901309023493E-5</v>
      </c>
      <c r="J5649" s="29">
        <f t="shared" si="723"/>
        <v>1.2687328684929908</v>
      </c>
      <c r="L5649">
        <f>VLOOKUP(D5648,'מדדים וריביות'!B:C,2)</f>
        <v>27656845.583486602</v>
      </c>
      <c r="M5649" s="30">
        <f t="shared" si="728"/>
        <v>0</v>
      </c>
      <c r="O5649" s="39">
        <f t="shared" si="725"/>
        <v>0</v>
      </c>
      <c r="P5649" s="39">
        <f t="shared" si="721"/>
        <v>0</v>
      </c>
      <c r="Q5649" s="39">
        <f t="shared" si="726"/>
        <v>0</v>
      </c>
      <c r="R5649" s="41">
        <f t="shared" si="727"/>
        <v>0</v>
      </c>
    </row>
    <row r="5650" spans="4:18" x14ac:dyDescent="0.25">
      <c r="D5650" s="1">
        <v>38515</v>
      </c>
      <c r="E5650" s="1">
        <f t="shared" si="724"/>
        <v>38504</v>
      </c>
      <c r="F5650" s="30">
        <f t="shared" si="722"/>
        <v>0</v>
      </c>
      <c r="H5650" s="42">
        <f>IF(DAY(D5650)&gt;14,VLOOKUP(DATE(YEAR(E5650),MONTH(E5650)-1,DAY(1)),'מדדים וריביות'!B:C,2,FALSE),VLOOKUP(DATE(YEAR(E5650),MONTH(E5650)-2,DAY(1)),'מדדים וריביות'!B:C,2,FALSE))</f>
        <v>27547421.862087999</v>
      </c>
      <c r="I5650" s="43">
        <f>'ריבית יומית'!D5644</f>
        <v>8.3587901309023493E-5</v>
      </c>
      <c r="J5650" s="29">
        <f t="shared" si="723"/>
        <v>1.2686268266390077</v>
      </c>
      <c r="L5650">
        <f>VLOOKUP(D5649,'מדדים וריביות'!B:C,2)</f>
        <v>27656845.583486602</v>
      </c>
      <c r="M5650" s="30">
        <f t="shared" si="728"/>
        <v>0</v>
      </c>
      <c r="O5650" s="39">
        <f t="shared" si="725"/>
        <v>0</v>
      </c>
      <c r="P5650" s="39">
        <f t="shared" si="721"/>
        <v>0</v>
      </c>
      <c r="Q5650" s="39">
        <f t="shared" si="726"/>
        <v>0</v>
      </c>
      <c r="R5650" s="41">
        <f t="shared" si="727"/>
        <v>0</v>
      </c>
    </row>
    <row r="5651" spans="4:18" x14ac:dyDescent="0.25">
      <c r="D5651" s="1">
        <v>38516</v>
      </c>
      <c r="E5651" s="1">
        <f t="shared" si="724"/>
        <v>38504</v>
      </c>
      <c r="F5651" s="30">
        <f t="shared" si="722"/>
        <v>0</v>
      </c>
      <c r="H5651" s="42">
        <f>IF(DAY(D5651)&gt;14,VLOOKUP(DATE(YEAR(E5651),MONTH(E5651)-1,DAY(1)),'מדדים וריביות'!B:C,2,FALSE),VLOOKUP(DATE(YEAR(E5651),MONTH(E5651)-2,DAY(1)),'מדדים וריביות'!B:C,2,FALSE))</f>
        <v>27547421.862087999</v>
      </c>
      <c r="I5651" s="43">
        <f>'ריבית יומית'!D5645</f>
        <v>8.3587901309023493E-5</v>
      </c>
      <c r="J5651" s="29">
        <f t="shared" si="723"/>
        <v>1.2685207936480998</v>
      </c>
      <c r="L5651">
        <f>VLOOKUP(D5650,'מדדים וריביות'!B:C,2)</f>
        <v>27656845.583486602</v>
      </c>
      <c r="M5651" s="30">
        <f t="shared" si="728"/>
        <v>0</v>
      </c>
      <c r="O5651" s="39">
        <f t="shared" si="725"/>
        <v>0</v>
      </c>
      <c r="P5651" s="39">
        <f t="shared" si="721"/>
        <v>0</v>
      </c>
      <c r="Q5651" s="39">
        <f t="shared" si="726"/>
        <v>0</v>
      </c>
      <c r="R5651" s="41">
        <f t="shared" si="727"/>
        <v>0</v>
      </c>
    </row>
    <row r="5652" spans="4:18" x14ac:dyDescent="0.25">
      <c r="D5652" s="1">
        <v>38517</v>
      </c>
      <c r="E5652" s="1">
        <f t="shared" si="724"/>
        <v>38504</v>
      </c>
      <c r="F5652" s="30">
        <f t="shared" si="722"/>
        <v>0</v>
      </c>
      <c r="H5652" s="42">
        <f>IF(DAY(D5652)&gt;14,VLOOKUP(DATE(YEAR(E5652),MONTH(E5652)-1,DAY(1)),'מדדים וריביות'!B:C,2,FALSE),VLOOKUP(DATE(YEAR(E5652),MONTH(E5652)-2,DAY(1)),'מדדים וריביות'!B:C,2,FALSE))</f>
        <v>27547421.862087999</v>
      </c>
      <c r="I5652" s="43">
        <f>'ריבית יומית'!D5646</f>
        <v>8.3587901309023493E-5</v>
      </c>
      <c r="J5652" s="29">
        <f t="shared" si="723"/>
        <v>1.2684147695195263</v>
      </c>
      <c r="L5652">
        <f>VLOOKUP(D5651,'מדדים וריביות'!B:C,2)</f>
        <v>27656845.583486602</v>
      </c>
      <c r="M5652" s="30">
        <f t="shared" si="728"/>
        <v>0</v>
      </c>
      <c r="O5652" s="39">
        <f t="shared" si="725"/>
        <v>0</v>
      </c>
      <c r="P5652" s="39">
        <f t="shared" si="721"/>
        <v>0</v>
      </c>
      <c r="Q5652" s="39">
        <f t="shared" si="726"/>
        <v>0</v>
      </c>
      <c r="R5652" s="41">
        <f t="shared" si="727"/>
        <v>0</v>
      </c>
    </row>
    <row r="5653" spans="4:18" x14ac:dyDescent="0.25">
      <c r="D5653" s="1">
        <v>38518</v>
      </c>
      <c r="E5653" s="1">
        <f t="shared" si="724"/>
        <v>38504</v>
      </c>
      <c r="F5653" s="30">
        <f t="shared" si="722"/>
        <v>0</v>
      </c>
      <c r="H5653" s="42">
        <f>IF(DAY(D5653)&gt;14,VLOOKUP(DATE(YEAR(E5653),MONTH(E5653)-1,DAY(1)),'מדדים וריביות'!B:C,2,FALSE),VLOOKUP(DATE(YEAR(E5653),MONTH(E5653)-2,DAY(1)),'מדדים וריביות'!B:C,2,FALSE))</f>
        <v>27629489.653136902</v>
      </c>
      <c r="I5653" s="43">
        <f>'ריבית יומית'!D5647</f>
        <v>8.3587901309023493E-5</v>
      </c>
      <c r="J5653" s="29">
        <f t="shared" si="723"/>
        <v>1.2683087542525464</v>
      </c>
      <c r="L5653">
        <f>VLOOKUP(D5652,'מדדים וריביות'!B:C,2)</f>
        <v>27656845.583486602</v>
      </c>
      <c r="M5653" s="30">
        <f t="shared" si="728"/>
        <v>0</v>
      </c>
      <c r="O5653" s="39">
        <f t="shared" si="725"/>
        <v>0</v>
      </c>
      <c r="P5653" s="39">
        <f t="shared" si="721"/>
        <v>0</v>
      </c>
      <c r="Q5653" s="39">
        <f t="shared" si="726"/>
        <v>0</v>
      </c>
      <c r="R5653" s="41">
        <f t="shared" si="727"/>
        <v>0</v>
      </c>
    </row>
    <row r="5654" spans="4:18" x14ac:dyDescent="0.25">
      <c r="D5654" s="1">
        <v>38519</v>
      </c>
      <c r="E5654" s="1">
        <f t="shared" si="724"/>
        <v>38504</v>
      </c>
      <c r="F5654" s="30">
        <f t="shared" si="722"/>
        <v>0</v>
      </c>
      <c r="H5654" s="42">
        <f>IF(DAY(D5654)&gt;14,VLOOKUP(DATE(YEAR(E5654),MONTH(E5654)-1,DAY(1)),'מדדים וריביות'!B:C,2,FALSE),VLOOKUP(DATE(YEAR(E5654),MONTH(E5654)-2,DAY(1)),'מדדים וריביות'!B:C,2,FALSE))</f>
        <v>27629489.653136902</v>
      </c>
      <c r="I5654" s="43">
        <f>'ריבית יומית'!D5648</f>
        <v>8.3587901309023493E-5</v>
      </c>
      <c r="J5654" s="29">
        <f t="shared" si="723"/>
        <v>1.2682027478464195</v>
      </c>
      <c r="L5654">
        <f>VLOOKUP(D5653,'מדדים וריביות'!B:C,2)</f>
        <v>27656845.583486602</v>
      </c>
      <c r="M5654" s="30">
        <f t="shared" si="728"/>
        <v>0</v>
      </c>
      <c r="O5654" s="39">
        <f t="shared" si="725"/>
        <v>0</v>
      </c>
      <c r="P5654" s="39">
        <f t="shared" si="721"/>
        <v>0</v>
      </c>
      <c r="Q5654" s="39">
        <f t="shared" si="726"/>
        <v>0</v>
      </c>
      <c r="R5654" s="41">
        <f t="shared" si="727"/>
        <v>0</v>
      </c>
    </row>
    <row r="5655" spans="4:18" x14ac:dyDescent="0.25">
      <c r="D5655" s="1">
        <v>38520</v>
      </c>
      <c r="E5655" s="1">
        <f t="shared" si="724"/>
        <v>38504</v>
      </c>
      <c r="F5655" s="30">
        <f t="shared" si="722"/>
        <v>0</v>
      </c>
      <c r="H5655" s="42">
        <f>IF(DAY(D5655)&gt;14,VLOOKUP(DATE(YEAR(E5655),MONTH(E5655)-1,DAY(1)),'מדדים וריביות'!B:C,2,FALSE),VLOOKUP(DATE(YEAR(E5655),MONTH(E5655)-2,DAY(1)),'מדדים וריביות'!B:C,2,FALSE))</f>
        <v>27629489.653136902</v>
      </c>
      <c r="I5655" s="43">
        <f>'ריבית יומית'!D5649</f>
        <v>8.3587901309023493E-5</v>
      </c>
      <c r="J5655" s="29">
        <f t="shared" si="723"/>
        <v>1.268096750300405</v>
      </c>
      <c r="L5655">
        <f>VLOOKUP(D5654,'מדדים וריביות'!B:C,2)</f>
        <v>27656845.583486602</v>
      </c>
      <c r="M5655" s="30">
        <f t="shared" si="728"/>
        <v>0</v>
      </c>
      <c r="O5655" s="39">
        <f t="shared" si="725"/>
        <v>0</v>
      </c>
      <c r="P5655" s="39">
        <f t="shared" si="721"/>
        <v>0</v>
      </c>
      <c r="Q5655" s="39">
        <f t="shared" si="726"/>
        <v>0</v>
      </c>
      <c r="R5655" s="41">
        <f t="shared" si="727"/>
        <v>0</v>
      </c>
    </row>
    <row r="5656" spans="4:18" x14ac:dyDescent="0.25">
      <c r="D5656" s="1">
        <v>38521</v>
      </c>
      <c r="E5656" s="1">
        <f t="shared" si="724"/>
        <v>38504</v>
      </c>
      <c r="F5656" s="30">
        <f t="shared" si="722"/>
        <v>0</v>
      </c>
      <c r="H5656" s="42">
        <f>IF(DAY(D5656)&gt;14,VLOOKUP(DATE(YEAR(E5656),MONTH(E5656)-1,DAY(1)),'מדדים וריביות'!B:C,2,FALSE),VLOOKUP(DATE(YEAR(E5656),MONTH(E5656)-2,DAY(1)),'מדדים וריביות'!B:C,2,FALSE))</f>
        <v>27629489.653136902</v>
      </c>
      <c r="I5656" s="43">
        <f>'ריבית יומית'!D5650</f>
        <v>8.3587901309023493E-5</v>
      </c>
      <c r="J5656" s="29">
        <f t="shared" si="723"/>
        <v>1.2679907616137625</v>
      </c>
      <c r="L5656">
        <f>VLOOKUP(D5655,'מדדים וריביות'!B:C,2)</f>
        <v>27656845.583486602</v>
      </c>
      <c r="M5656" s="30">
        <f t="shared" si="728"/>
        <v>0</v>
      </c>
      <c r="O5656" s="39">
        <f t="shared" si="725"/>
        <v>0</v>
      </c>
      <c r="P5656" s="39">
        <f t="shared" si="721"/>
        <v>0</v>
      </c>
      <c r="Q5656" s="39">
        <f t="shared" si="726"/>
        <v>0</v>
      </c>
      <c r="R5656" s="41">
        <f t="shared" si="727"/>
        <v>0</v>
      </c>
    </row>
    <row r="5657" spans="4:18" x14ac:dyDescent="0.25">
      <c r="D5657" s="1">
        <v>38522</v>
      </c>
      <c r="E5657" s="1">
        <f t="shared" si="724"/>
        <v>38504</v>
      </c>
      <c r="F5657" s="30">
        <f t="shared" si="722"/>
        <v>0</v>
      </c>
      <c r="H5657" s="42">
        <f>IF(DAY(D5657)&gt;14,VLOOKUP(DATE(YEAR(E5657),MONTH(E5657)-1,DAY(1)),'מדדים וריביות'!B:C,2,FALSE),VLOOKUP(DATE(YEAR(E5657),MONTH(E5657)-2,DAY(1)),'מדדים וריביות'!B:C,2,FALSE))</f>
        <v>27629489.653136902</v>
      </c>
      <c r="I5657" s="43">
        <f>'ריבית יומית'!D5651</f>
        <v>8.3587901309023493E-5</v>
      </c>
      <c r="J5657" s="29">
        <f t="shared" si="723"/>
        <v>1.2678847817857513</v>
      </c>
      <c r="L5657">
        <f>VLOOKUP(D5656,'מדדים וריביות'!B:C,2)</f>
        <v>27656845.583486602</v>
      </c>
      <c r="M5657" s="30">
        <f t="shared" si="728"/>
        <v>0</v>
      </c>
      <c r="O5657" s="39">
        <f t="shared" si="725"/>
        <v>0</v>
      </c>
      <c r="P5657" s="39">
        <f t="shared" si="721"/>
        <v>0</v>
      </c>
      <c r="Q5657" s="39">
        <f t="shared" si="726"/>
        <v>0</v>
      </c>
      <c r="R5657" s="41">
        <f t="shared" si="727"/>
        <v>0</v>
      </c>
    </row>
    <row r="5658" spans="4:18" x14ac:dyDescent="0.25">
      <c r="D5658" s="1">
        <v>38523</v>
      </c>
      <c r="E5658" s="1">
        <f t="shared" si="724"/>
        <v>38504</v>
      </c>
      <c r="F5658" s="30">
        <f t="shared" si="722"/>
        <v>0</v>
      </c>
      <c r="H5658" s="42">
        <f>IF(DAY(D5658)&gt;14,VLOOKUP(DATE(YEAR(E5658),MONTH(E5658)-1,DAY(1)),'מדדים וריביות'!B:C,2,FALSE),VLOOKUP(DATE(YEAR(E5658),MONTH(E5658)-2,DAY(1)),'מדדים וריביות'!B:C,2,FALSE))</f>
        <v>27629489.653136902</v>
      </c>
      <c r="I5658" s="43">
        <f>'ריבית יומית'!D5652</f>
        <v>8.3587901309023493E-5</v>
      </c>
      <c r="J5658" s="29">
        <f t="shared" si="723"/>
        <v>1.2677788108156312</v>
      </c>
      <c r="L5658">
        <f>VLOOKUP(D5657,'מדדים וריביות'!B:C,2)</f>
        <v>27656845.583486602</v>
      </c>
      <c r="M5658" s="30">
        <f t="shared" si="728"/>
        <v>0</v>
      </c>
      <c r="O5658" s="39">
        <f t="shared" si="725"/>
        <v>0</v>
      </c>
      <c r="P5658" s="39">
        <f t="shared" si="721"/>
        <v>0</v>
      </c>
      <c r="Q5658" s="39">
        <f t="shared" si="726"/>
        <v>0</v>
      </c>
      <c r="R5658" s="41">
        <f t="shared" si="727"/>
        <v>0</v>
      </c>
    </row>
    <row r="5659" spans="4:18" x14ac:dyDescent="0.25">
      <c r="D5659" s="1">
        <v>38524</v>
      </c>
      <c r="E5659" s="1">
        <f t="shared" si="724"/>
        <v>38504</v>
      </c>
      <c r="F5659" s="30">
        <f t="shared" si="722"/>
        <v>0</v>
      </c>
      <c r="H5659" s="42">
        <f>IF(DAY(D5659)&gt;14,VLOOKUP(DATE(YEAR(E5659),MONTH(E5659)-1,DAY(1)),'מדדים וריביות'!B:C,2,FALSE),VLOOKUP(DATE(YEAR(E5659),MONTH(E5659)-2,DAY(1)),'מדדים וריביות'!B:C,2,FALSE))</f>
        <v>27629489.653136902</v>
      </c>
      <c r="I5659" s="43">
        <f>'ריבית יומית'!D5653</f>
        <v>8.3587901309023493E-5</v>
      </c>
      <c r="J5659" s="29">
        <f t="shared" si="723"/>
        <v>1.2676728487026616</v>
      </c>
      <c r="L5659">
        <f>VLOOKUP(D5658,'מדדים וריביות'!B:C,2)</f>
        <v>27656845.583486602</v>
      </c>
      <c r="M5659" s="30">
        <f t="shared" si="728"/>
        <v>0</v>
      </c>
      <c r="O5659" s="39">
        <f t="shared" si="725"/>
        <v>0</v>
      </c>
      <c r="P5659" s="39">
        <f t="shared" si="721"/>
        <v>0</v>
      </c>
      <c r="Q5659" s="39">
        <f t="shared" si="726"/>
        <v>0</v>
      </c>
      <c r="R5659" s="41">
        <f t="shared" si="727"/>
        <v>0</v>
      </c>
    </row>
    <row r="5660" spans="4:18" x14ac:dyDescent="0.25">
      <c r="D5660" s="1">
        <v>38525</v>
      </c>
      <c r="E5660" s="1">
        <f t="shared" si="724"/>
        <v>38504</v>
      </c>
      <c r="F5660" s="30">
        <f t="shared" si="722"/>
        <v>0</v>
      </c>
      <c r="H5660" s="42">
        <f>IF(DAY(D5660)&gt;14,VLOOKUP(DATE(YEAR(E5660),MONTH(E5660)-1,DAY(1)),'מדדים וריביות'!B:C,2,FALSE),VLOOKUP(DATE(YEAR(E5660),MONTH(E5660)-2,DAY(1)),'מדדים וריביות'!B:C,2,FALSE))</f>
        <v>27629489.653136902</v>
      </c>
      <c r="I5660" s="43">
        <f>'ריבית יומית'!D5654</f>
        <v>8.3587901309023493E-5</v>
      </c>
      <c r="J5660" s="29">
        <f t="shared" si="723"/>
        <v>1.2675668954461026</v>
      </c>
      <c r="L5660">
        <f>VLOOKUP(D5659,'מדדים וריביות'!B:C,2)</f>
        <v>27656845.583486602</v>
      </c>
      <c r="M5660" s="30">
        <f t="shared" si="728"/>
        <v>0</v>
      </c>
      <c r="O5660" s="39">
        <f t="shared" si="725"/>
        <v>0</v>
      </c>
      <c r="P5660" s="39">
        <f t="shared" si="721"/>
        <v>0</v>
      </c>
      <c r="Q5660" s="39">
        <f t="shared" si="726"/>
        <v>0</v>
      </c>
      <c r="R5660" s="41">
        <f t="shared" si="727"/>
        <v>0</v>
      </c>
    </row>
    <row r="5661" spans="4:18" x14ac:dyDescent="0.25">
      <c r="D5661" s="1">
        <v>38526</v>
      </c>
      <c r="E5661" s="1">
        <f t="shared" si="724"/>
        <v>38504</v>
      </c>
      <c r="F5661" s="30">
        <f t="shared" si="722"/>
        <v>0</v>
      </c>
      <c r="H5661" s="42">
        <f>IF(DAY(D5661)&gt;14,VLOOKUP(DATE(YEAR(E5661),MONTH(E5661)-1,DAY(1)),'מדדים וריביות'!B:C,2,FALSE),VLOOKUP(DATE(YEAR(E5661),MONTH(E5661)-2,DAY(1)),'מדדים וריביות'!B:C,2,FALSE))</f>
        <v>27629489.653136902</v>
      </c>
      <c r="I5661" s="43">
        <f>'ריבית יומית'!D5655</f>
        <v>8.3587901309023493E-5</v>
      </c>
      <c r="J5661" s="29">
        <f t="shared" si="723"/>
        <v>1.2674609510452135</v>
      </c>
      <c r="L5661">
        <f>VLOOKUP(D5660,'מדדים וריביות'!B:C,2)</f>
        <v>27656845.583486602</v>
      </c>
      <c r="M5661" s="30">
        <f t="shared" si="728"/>
        <v>0</v>
      </c>
      <c r="O5661" s="39">
        <f t="shared" si="725"/>
        <v>0</v>
      </c>
      <c r="P5661" s="39">
        <f t="shared" si="721"/>
        <v>0</v>
      </c>
      <c r="Q5661" s="39">
        <f t="shared" si="726"/>
        <v>0</v>
      </c>
      <c r="R5661" s="41">
        <f t="shared" si="727"/>
        <v>0</v>
      </c>
    </row>
    <row r="5662" spans="4:18" x14ac:dyDescent="0.25">
      <c r="D5662" s="1">
        <v>38527</v>
      </c>
      <c r="E5662" s="1">
        <f t="shared" si="724"/>
        <v>38504</v>
      </c>
      <c r="F5662" s="30">
        <f t="shared" si="722"/>
        <v>0</v>
      </c>
      <c r="H5662" s="42">
        <f>IF(DAY(D5662)&gt;14,VLOOKUP(DATE(YEAR(E5662),MONTH(E5662)-1,DAY(1)),'מדדים וריביות'!B:C,2,FALSE),VLOOKUP(DATE(YEAR(E5662),MONTH(E5662)-2,DAY(1)),'מדדים וריביות'!B:C,2,FALSE))</f>
        <v>27629489.653136902</v>
      </c>
      <c r="I5662" s="43">
        <f>'ריבית יומית'!D5656</f>
        <v>8.3587901309023493E-5</v>
      </c>
      <c r="J5662" s="29">
        <f t="shared" si="723"/>
        <v>1.2673550154992546</v>
      </c>
      <c r="L5662">
        <f>VLOOKUP(D5661,'מדדים וריביות'!B:C,2)</f>
        <v>27656845.583486602</v>
      </c>
      <c r="M5662" s="30">
        <f t="shared" si="728"/>
        <v>0</v>
      </c>
      <c r="O5662" s="39">
        <f t="shared" si="725"/>
        <v>0</v>
      </c>
      <c r="P5662" s="39">
        <f t="shared" si="721"/>
        <v>0</v>
      </c>
      <c r="Q5662" s="39">
        <f t="shared" si="726"/>
        <v>0</v>
      </c>
      <c r="R5662" s="41">
        <f t="shared" si="727"/>
        <v>0</v>
      </c>
    </row>
    <row r="5663" spans="4:18" x14ac:dyDescent="0.25">
      <c r="D5663" s="1">
        <v>38528</v>
      </c>
      <c r="E5663" s="1">
        <f t="shared" si="724"/>
        <v>38504</v>
      </c>
      <c r="F5663" s="30">
        <f t="shared" si="722"/>
        <v>0</v>
      </c>
      <c r="H5663" s="42">
        <f>IF(DAY(D5663)&gt;14,VLOOKUP(DATE(YEAR(E5663),MONTH(E5663)-1,DAY(1)),'מדדים וריביות'!B:C,2,FALSE),VLOOKUP(DATE(YEAR(E5663),MONTH(E5663)-2,DAY(1)),'מדדים וריביות'!B:C,2,FALSE))</f>
        <v>27629489.653136902</v>
      </c>
      <c r="I5663" s="43">
        <f>'ריבית יומית'!D5657</f>
        <v>8.3587901309023493E-5</v>
      </c>
      <c r="J5663" s="29">
        <f t="shared" si="723"/>
        <v>1.2672490888074854</v>
      </c>
      <c r="L5663">
        <f>VLOOKUP(D5662,'מדדים וריביות'!B:C,2)</f>
        <v>27656845.583486602</v>
      </c>
      <c r="M5663" s="30">
        <f t="shared" si="728"/>
        <v>0</v>
      </c>
      <c r="O5663" s="39">
        <f t="shared" si="725"/>
        <v>0</v>
      </c>
      <c r="P5663" s="39">
        <f t="shared" si="721"/>
        <v>0</v>
      </c>
      <c r="Q5663" s="39">
        <f t="shared" si="726"/>
        <v>0</v>
      </c>
      <c r="R5663" s="41">
        <f t="shared" si="727"/>
        <v>0</v>
      </c>
    </row>
    <row r="5664" spans="4:18" x14ac:dyDescent="0.25">
      <c r="D5664" s="1">
        <v>38529</v>
      </c>
      <c r="E5664" s="1">
        <f t="shared" si="724"/>
        <v>38504</v>
      </c>
      <c r="F5664" s="30">
        <f t="shared" si="722"/>
        <v>0</v>
      </c>
      <c r="H5664" s="42">
        <f>IF(DAY(D5664)&gt;14,VLOOKUP(DATE(YEAR(E5664),MONTH(E5664)-1,DAY(1)),'מדדים וריביות'!B:C,2,FALSE),VLOOKUP(DATE(YEAR(E5664),MONTH(E5664)-2,DAY(1)),'מדדים וריביות'!B:C,2,FALSE))</f>
        <v>27629489.653136902</v>
      </c>
      <c r="I5664" s="43">
        <f>'ריבית יומית'!D5658</f>
        <v>8.3587901309023493E-5</v>
      </c>
      <c r="J5664" s="29">
        <f t="shared" si="723"/>
        <v>1.2671431709691661</v>
      </c>
      <c r="L5664">
        <f>VLOOKUP(D5663,'מדדים וריביות'!B:C,2)</f>
        <v>27656845.583486602</v>
      </c>
      <c r="M5664" s="30">
        <f t="shared" si="728"/>
        <v>0</v>
      </c>
      <c r="O5664" s="39">
        <f t="shared" si="725"/>
        <v>0</v>
      </c>
      <c r="P5664" s="39">
        <f t="shared" si="721"/>
        <v>0</v>
      </c>
      <c r="Q5664" s="39">
        <f t="shared" si="726"/>
        <v>0</v>
      </c>
      <c r="R5664" s="41">
        <f t="shared" si="727"/>
        <v>0</v>
      </c>
    </row>
    <row r="5665" spans="4:18" x14ac:dyDescent="0.25">
      <c r="D5665" s="1">
        <v>38530</v>
      </c>
      <c r="E5665" s="1">
        <f t="shared" si="724"/>
        <v>38504</v>
      </c>
      <c r="F5665" s="30">
        <f t="shared" si="722"/>
        <v>0</v>
      </c>
      <c r="H5665" s="42">
        <f>IF(DAY(D5665)&gt;14,VLOOKUP(DATE(YEAR(E5665),MONTH(E5665)-1,DAY(1)),'מדדים וריביות'!B:C,2,FALSE),VLOOKUP(DATE(YEAR(E5665),MONTH(E5665)-2,DAY(1)),'מדדים וריביות'!B:C,2,FALSE))</f>
        <v>27629489.653136902</v>
      </c>
      <c r="I5665" s="43">
        <f>'ריבית יומית'!D5659</f>
        <v>8.3587901309023493E-5</v>
      </c>
      <c r="J5665" s="29">
        <f t="shared" si="723"/>
        <v>1.2670372619835566</v>
      </c>
      <c r="L5665">
        <f>VLOOKUP(D5664,'מדדים וריביות'!B:C,2)</f>
        <v>27656845.583486602</v>
      </c>
      <c r="M5665" s="30">
        <f t="shared" si="728"/>
        <v>0</v>
      </c>
      <c r="O5665" s="39">
        <f t="shared" si="725"/>
        <v>0</v>
      </c>
      <c r="P5665" s="39">
        <f t="shared" si="721"/>
        <v>0</v>
      </c>
      <c r="Q5665" s="39">
        <f t="shared" si="726"/>
        <v>0</v>
      </c>
      <c r="R5665" s="41">
        <f t="shared" si="727"/>
        <v>0</v>
      </c>
    </row>
    <row r="5666" spans="4:18" x14ac:dyDescent="0.25">
      <c r="D5666" s="1">
        <v>38531</v>
      </c>
      <c r="E5666" s="1">
        <f t="shared" si="724"/>
        <v>38504</v>
      </c>
      <c r="F5666" s="30">
        <f t="shared" si="722"/>
        <v>0</v>
      </c>
      <c r="H5666" s="42">
        <f>IF(DAY(D5666)&gt;14,VLOOKUP(DATE(YEAR(E5666),MONTH(E5666)-1,DAY(1)),'מדדים וריביות'!B:C,2,FALSE),VLOOKUP(DATE(YEAR(E5666),MONTH(E5666)-2,DAY(1)),'מדדים וריביות'!B:C,2,FALSE))</f>
        <v>27629489.653136902</v>
      </c>
      <c r="I5666" s="43">
        <f>'ריבית יומית'!D5660</f>
        <v>8.3587901309023493E-5</v>
      </c>
      <c r="J5666" s="29">
        <f t="shared" si="723"/>
        <v>1.2669313618499169</v>
      </c>
      <c r="L5666">
        <f>VLOOKUP(D5665,'מדדים וריביות'!B:C,2)</f>
        <v>27656845.583486602</v>
      </c>
      <c r="M5666" s="30">
        <f t="shared" si="728"/>
        <v>0</v>
      </c>
      <c r="O5666" s="39">
        <f t="shared" si="725"/>
        <v>0</v>
      </c>
      <c r="P5666" s="39">
        <f t="shared" si="721"/>
        <v>0</v>
      </c>
      <c r="Q5666" s="39">
        <f t="shared" si="726"/>
        <v>0</v>
      </c>
      <c r="R5666" s="41">
        <f t="shared" si="727"/>
        <v>0</v>
      </c>
    </row>
    <row r="5667" spans="4:18" x14ac:dyDescent="0.25">
      <c r="D5667" s="1">
        <v>38532</v>
      </c>
      <c r="E5667" s="1">
        <f t="shared" si="724"/>
        <v>38504</v>
      </c>
      <c r="F5667" s="30">
        <f t="shared" si="722"/>
        <v>0</v>
      </c>
      <c r="H5667" s="42">
        <f>IF(DAY(D5667)&gt;14,VLOOKUP(DATE(YEAR(E5667),MONTH(E5667)-1,DAY(1)),'מדדים וריביות'!B:C,2,FALSE),VLOOKUP(DATE(YEAR(E5667),MONTH(E5667)-2,DAY(1)),'מדדים וריביות'!B:C,2,FALSE))</f>
        <v>27629489.653136902</v>
      </c>
      <c r="I5667" s="43">
        <f>'ריבית יומית'!D5661</f>
        <v>8.3587901309023493E-5</v>
      </c>
      <c r="J5667" s="29">
        <f t="shared" si="723"/>
        <v>1.2668254705675075</v>
      </c>
      <c r="L5667">
        <f>VLOOKUP(D5666,'מדדים וריביות'!B:C,2)</f>
        <v>27656845.583486602</v>
      </c>
      <c r="M5667" s="30">
        <f t="shared" si="728"/>
        <v>0</v>
      </c>
      <c r="O5667" s="39">
        <f t="shared" si="725"/>
        <v>0</v>
      </c>
      <c r="P5667" s="39">
        <f t="shared" si="721"/>
        <v>0</v>
      </c>
      <c r="Q5667" s="39">
        <f t="shared" si="726"/>
        <v>0</v>
      </c>
      <c r="R5667" s="41">
        <f t="shared" si="727"/>
        <v>0</v>
      </c>
    </row>
    <row r="5668" spans="4:18" x14ac:dyDescent="0.25">
      <c r="D5668" s="1">
        <v>38533</v>
      </c>
      <c r="E5668" s="1">
        <f t="shared" si="724"/>
        <v>38504</v>
      </c>
      <c r="F5668" s="30">
        <f t="shared" si="722"/>
        <v>0</v>
      </c>
      <c r="H5668" s="42">
        <f>IF(DAY(D5668)&gt;14,VLOOKUP(DATE(YEAR(E5668),MONTH(E5668)-1,DAY(1)),'מדדים וריביות'!B:C,2,FALSE),VLOOKUP(DATE(YEAR(E5668),MONTH(E5668)-2,DAY(1)),'מדדים וריביות'!B:C,2,FALSE))</f>
        <v>27629489.653136902</v>
      </c>
      <c r="I5668" s="43">
        <f>'ריבית יומית'!D5662</f>
        <v>8.3587901309023493E-5</v>
      </c>
      <c r="J5668" s="29">
        <f t="shared" si="723"/>
        <v>1.2667195881355882</v>
      </c>
      <c r="L5668">
        <f>VLOOKUP(D5667,'מדדים וריביות'!B:C,2)</f>
        <v>27656845.583486602</v>
      </c>
      <c r="M5668" s="30">
        <f t="shared" si="728"/>
        <v>0</v>
      </c>
      <c r="O5668" s="39">
        <f t="shared" si="725"/>
        <v>0</v>
      </c>
      <c r="P5668" s="39">
        <f t="shared" si="721"/>
        <v>0</v>
      </c>
      <c r="Q5668" s="39">
        <f t="shared" si="726"/>
        <v>0</v>
      </c>
      <c r="R5668" s="41">
        <f t="shared" si="727"/>
        <v>0</v>
      </c>
    </row>
    <row r="5669" spans="4:18" x14ac:dyDescent="0.25">
      <c r="D5669" s="1">
        <v>38534</v>
      </c>
      <c r="E5669" s="1">
        <f t="shared" si="724"/>
        <v>38534</v>
      </c>
      <c r="F5669" s="30">
        <f t="shared" si="722"/>
        <v>0</v>
      </c>
      <c r="H5669" s="42">
        <f>IF(DAY(D5669)&gt;14,VLOOKUP(DATE(YEAR(E5669),MONTH(E5669)-1,DAY(1)),'מדדים וריביות'!B:C,2,FALSE),VLOOKUP(DATE(YEAR(E5669),MONTH(E5669)-2,DAY(1)),'מדדים וריביות'!B:C,2,FALSE))</f>
        <v>27629489.653136902</v>
      </c>
      <c r="I5669" s="43">
        <f>'ריבית יומית'!D5663</f>
        <v>8.6242369061517721E-5</v>
      </c>
      <c r="J5669" s="29">
        <f t="shared" si="723"/>
        <v>1.2666137145534193</v>
      </c>
      <c r="L5669">
        <f>VLOOKUP(D5668,'מדדים וריביות'!B:C,2)</f>
        <v>27656845.583486602</v>
      </c>
      <c r="M5669" s="30">
        <f t="shared" si="728"/>
        <v>0</v>
      </c>
      <c r="O5669" s="39">
        <f t="shared" si="725"/>
        <v>0</v>
      </c>
      <c r="P5669" s="39">
        <f t="shared" si="721"/>
        <v>0</v>
      </c>
      <c r="Q5669" s="39">
        <f t="shared" si="726"/>
        <v>0</v>
      </c>
      <c r="R5669" s="41">
        <f t="shared" si="727"/>
        <v>0</v>
      </c>
    </row>
    <row r="5670" spans="4:18" x14ac:dyDescent="0.25">
      <c r="D5670" s="1">
        <v>38535</v>
      </c>
      <c r="E5670" s="1">
        <f t="shared" si="724"/>
        <v>38534</v>
      </c>
      <c r="F5670" s="30">
        <f t="shared" si="722"/>
        <v>0</v>
      </c>
      <c r="H5670" s="42">
        <f>IF(DAY(D5670)&gt;14,VLOOKUP(DATE(YEAR(E5670),MONTH(E5670)-1,DAY(1)),'מדדים וריביות'!B:C,2,FALSE),VLOOKUP(DATE(YEAR(E5670),MONTH(E5670)-2,DAY(1)),'מדדים וריביות'!B:C,2,FALSE))</f>
        <v>27629489.653136902</v>
      </c>
      <c r="I5670" s="43">
        <f>'ריבית יומית'!D5664</f>
        <v>8.6242369061517721E-5</v>
      </c>
      <c r="J5670" s="29">
        <f t="shared" si="723"/>
        <v>1.2665044882059293</v>
      </c>
      <c r="L5670">
        <f>VLOOKUP(D5669,'מדדים וריביות'!B:C,2)</f>
        <v>27957760.817332599</v>
      </c>
      <c r="M5670" s="30">
        <f t="shared" si="728"/>
        <v>0</v>
      </c>
      <c r="O5670" s="39">
        <f t="shared" si="725"/>
        <v>0</v>
      </c>
      <c r="P5670" s="39">
        <f t="shared" si="721"/>
        <v>0</v>
      </c>
      <c r="Q5670" s="39">
        <f t="shared" si="726"/>
        <v>0</v>
      </c>
      <c r="R5670" s="41">
        <f t="shared" si="727"/>
        <v>0</v>
      </c>
    </row>
    <row r="5671" spans="4:18" x14ac:dyDescent="0.25">
      <c r="D5671" s="1">
        <v>38536</v>
      </c>
      <c r="E5671" s="1">
        <f t="shared" si="724"/>
        <v>38534</v>
      </c>
      <c r="F5671" s="30">
        <f t="shared" si="722"/>
        <v>0</v>
      </c>
      <c r="H5671" s="42">
        <f>IF(DAY(D5671)&gt;14,VLOOKUP(DATE(YEAR(E5671),MONTH(E5671)-1,DAY(1)),'מדדים וריביות'!B:C,2,FALSE),VLOOKUP(DATE(YEAR(E5671),MONTH(E5671)-2,DAY(1)),'מדדים וריביות'!B:C,2,FALSE))</f>
        <v>27629489.653136902</v>
      </c>
      <c r="I5671" s="43">
        <f>'ריבית יומית'!D5665</f>
        <v>8.6242369061517721E-5</v>
      </c>
      <c r="J5671" s="29">
        <f t="shared" si="723"/>
        <v>1.2663952712775661</v>
      </c>
      <c r="L5671">
        <f>VLOOKUP(D5670,'מדדים וריביות'!B:C,2)</f>
        <v>27957760.817332599</v>
      </c>
      <c r="M5671" s="30">
        <f t="shared" si="728"/>
        <v>0</v>
      </c>
      <c r="O5671" s="39">
        <f t="shared" si="725"/>
        <v>0</v>
      </c>
      <c r="P5671" s="39">
        <f t="shared" si="721"/>
        <v>0</v>
      </c>
      <c r="Q5671" s="39">
        <f t="shared" si="726"/>
        <v>0</v>
      </c>
      <c r="R5671" s="41">
        <f t="shared" si="727"/>
        <v>0</v>
      </c>
    </row>
    <row r="5672" spans="4:18" x14ac:dyDescent="0.25">
      <c r="D5672" s="1">
        <v>38537</v>
      </c>
      <c r="E5672" s="1">
        <f t="shared" si="724"/>
        <v>38534</v>
      </c>
      <c r="F5672" s="30">
        <f t="shared" si="722"/>
        <v>0</v>
      </c>
      <c r="H5672" s="42">
        <f>IF(DAY(D5672)&gt;14,VLOOKUP(DATE(YEAR(E5672),MONTH(E5672)-1,DAY(1)),'מדדים וריביות'!B:C,2,FALSE),VLOOKUP(DATE(YEAR(E5672),MONTH(E5672)-2,DAY(1)),'מדדים וריביות'!B:C,2,FALSE))</f>
        <v>27629489.653136902</v>
      </c>
      <c r="I5672" s="43">
        <f>'ריבית יומית'!D5666</f>
        <v>8.6242369061517721E-5</v>
      </c>
      <c r="J5672" s="29">
        <f t="shared" si="723"/>
        <v>1.2662860637675173</v>
      </c>
      <c r="L5672">
        <f>VLOOKUP(D5671,'מדדים וריביות'!B:C,2)</f>
        <v>27957760.817332599</v>
      </c>
      <c r="M5672" s="30">
        <f t="shared" si="728"/>
        <v>0</v>
      </c>
      <c r="O5672" s="39">
        <f t="shared" si="725"/>
        <v>0</v>
      </c>
      <c r="P5672" s="39">
        <f t="shared" si="721"/>
        <v>0</v>
      </c>
      <c r="Q5672" s="39">
        <f t="shared" si="726"/>
        <v>0</v>
      </c>
      <c r="R5672" s="41">
        <f t="shared" si="727"/>
        <v>0</v>
      </c>
    </row>
    <row r="5673" spans="4:18" x14ac:dyDescent="0.25">
      <c r="D5673" s="1">
        <v>38538</v>
      </c>
      <c r="E5673" s="1">
        <f t="shared" si="724"/>
        <v>38534</v>
      </c>
      <c r="F5673" s="30">
        <f t="shared" si="722"/>
        <v>0</v>
      </c>
      <c r="H5673" s="42">
        <f>IF(DAY(D5673)&gt;14,VLOOKUP(DATE(YEAR(E5673),MONTH(E5673)-1,DAY(1)),'מדדים וריביות'!B:C,2,FALSE),VLOOKUP(DATE(YEAR(E5673),MONTH(E5673)-2,DAY(1)),'מדדים וריביות'!B:C,2,FALSE))</f>
        <v>27629489.653136902</v>
      </c>
      <c r="I5673" s="43">
        <f>'ריבית יומית'!D5667</f>
        <v>8.6242369061517721E-5</v>
      </c>
      <c r="J5673" s="29">
        <f t="shared" si="723"/>
        <v>1.2661768656749706</v>
      </c>
      <c r="L5673">
        <f>VLOOKUP(D5672,'מדדים וריביות'!B:C,2)</f>
        <v>27957760.817332599</v>
      </c>
      <c r="M5673" s="30">
        <f t="shared" si="728"/>
        <v>0</v>
      </c>
      <c r="O5673" s="39">
        <f t="shared" si="725"/>
        <v>0</v>
      </c>
      <c r="P5673" s="39">
        <f t="shared" si="721"/>
        <v>0</v>
      </c>
      <c r="Q5673" s="39">
        <f t="shared" si="726"/>
        <v>0</v>
      </c>
      <c r="R5673" s="41">
        <f t="shared" si="727"/>
        <v>0</v>
      </c>
    </row>
    <row r="5674" spans="4:18" x14ac:dyDescent="0.25">
      <c r="D5674" s="1">
        <v>38539</v>
      </c>
      <c r="E5674" s="1">
        <f t="shared" si="724"/>
        <v>38534</v>
      </c>
      <c r="F5674" s="30">
        <f t="shared" si="722"/>
        <v>0</v>
      </c>
      <c r="H5674" s="42">
        <f>IF(DAY(D5674)&gt;14,VLOOKUP(DATE(YEAR(E5674),MONTH(E5674)-1,DAY(1)),'מדדים וריביות'!B:C,2,FALSE),VLOOKUP(DATE(YEAR(E5674),MONTH(E5674)-2,DAY(1)),'מדדים וריביות'!B:C,2,FALSE))</f>
        <v>27629489.653136902</v>
      </c>
      <c r="I5674" s="43">
        <f>'ריבית יומית'!D5668</f>
        <v>8.6242369061517721E-5</v>
      </c>
      <c r="J5674" s="29">
        <f t="shared" si="723"/>
        <v>1.2660676769991139</v>
      </c>
      <c r="L5674">
        <f>VLOOKUP(D5673,'מדדים וריביות'!B:C,2)</f>
        <v>27957760.817332599</v>
      </c>
      <c r="M5674" s="30">
        <f t="shared" si="728"/>
        <v>0</v>
      </c>
      <c r="O5674" s="39">
        <f t="shared" si="725"/>
        <v>0</v>
      </c>
      <c r="P5674" s="39">
        <f t="shared" si="721"/>
        <v>0</v>
      </c>
      <c r="Q5674" s="39">
        <f t="shared" si="726"/>
        <v>0</v>
      </c>
      <c r="R5674" s="41">
        <f t="shared" si="727"/>
        <v>0</v>
      </c>
    </row>
    <row r="5675" spans="4:18" x14ac:dyDescent="0.25">
      <c r="D5675" s="1">
        <v>38540</v>
      </c>
      <c r="E5675" s="1">
        <f t="shared" si="724"/>
        <v>38534</v>
      </c>
      <c r="F5675" s="30">
        <f t="shared" si="722"/>
        <v>0</v>
      </c>
      <c r="H5675" s="42">
        <f>IF(DAY(D5675)&gt;14,VLOOKUP(DATE(YEAR(E5675),MONTH(E5675)-1,DAY(1)),'מדדים וריביות'!B:C,2,FALSE),VLOOKUP(DATE(YEAR(E5675),MONTH(E5675)-2,DAY(1)),'מדדים וריביות'!B:C,2,FALSE))</f>
        <v>27629489.653136902</v>
      </c>
      <c r="I5675" s="43">
        <f>'ריבית יומית'!D5669</f>
        <v>8.6242369061517721E-5</v>
      </c>
      <c r="J5675" s="29">
        <f t="shared" si="723"/>
        <v>1.2659584977391354</v>
      </c>
      <c r="L5675">
        <f>VLOOKUP(D5674,'מדדים וריביות'!B:C,2)</f>
        <v>27957760.817332599</v>
      </c>
      <c r="M5675" s="30">
        <f t="shared" si="728"/>
        <v>0</v>
      </c>
      <c r="O5675" s="39">
        <f t="shared" si="725"/>
        <v>0</v>
      </c>
      <c r="P5675" s="39">
        <f t="shared" si="721"/>
        <v>0</v>
      </c>
      <c r="Q5675" s="39">
        <f t="shared" si="726"/>
        <v>0</v>
      </c>
      <c r="R5675" s="41">
        <f t="shared" si="727"/>
        <v>0</v>
      </c>
    </row>
    <row r="5676" spans="4:18" x14ac:dyDescent="0.25">
      <c r="D5676" s="1">
        <v>38541</v>
      </c>
      <c r="E5676" s="1">
        <f t="shared" si="724"/>
        <v>38534</v>
      </c>
      <c r="F5676" s="30">
        <f t="shared" si="722"/>
        <v>0</v>
      </c>
      <c r="H5676" s="42">
        <f>IF(DAY(D5676)&gt;14,VLOOKUP(DATE(YEAR(E5676),MONTH(E5676)-1,DAY(1)),'מדדים וריביות'!B:C,2,FALSE),VLOOKUP(DATE(YEAR(E5676),MONTH(E5676)-2,DAY(1)),'מדדים וריביות'!B:C,2,FALSE))</f>
        <v>27629489.653136902</v>
      </c>
      <c r="I5676" s="43">
        <f>'ריבית יומית'!D5670</f>
        <v>8.6242369061517721E-5</v>
      </c>
      <c r="J5676" s="29">
        <f t="shared" si="723"/>
        <v>1.2658493278942229</v>
      </c>
      <c r="L5676">
        <f>VLOOKUP(D5675,'מדדים וריביות'!B:C,2)</f>
        <v>27957760.817332599</v>
      </c>
      <c r="M5676" s="30">
        <f t="shared" si="728"/>
        <v>0</v>
      </c>
      <c r="O5676" s="39">
        <f t="shared" si="725"/>
        <v>0</v>
      </c>
      <c r="P5676" s="39">
        <f t="shared" ref="P5676:P5739" si="729">J5677*G5676-G5676</f>
        <v>0</v>
      </c>
      <c r="Q5676" s="39">
        <f t="shared" si="726"/>
        <v>0</v>
      </c>
      <c r="R5676" s="41">
        <f t="shared" si="727"/>
        <v>0</v>
      </c>
    </row>
    <row r="5677" spans="4:18" x14ac:dyDescent="0.25">
      <c r="D5677" s="1">
        <v>38542</v>
      </c>
      <c r="E5677" s="1">
        <f t="shared" si="724"/>
        <v>38534</v>
      </c>
      <c r="F5677" s="30">
        <f t="shared" si="722"/>
        <v>0</v>
      </c>
      <c r="H5677" s="42">
        <f>IF(DAY(D5677)&gt;14,VLOOKUP(DATE(YEAR(E5677),MONTH(E5677)-1,DAY(1)),'מדדים וריביות'!B:C,2,FALSE),VLOOKUP(DATE(YEAR(E5677),MONTH(E5677)-2,DAY(1)),'מדדים וריביות'!B:C,2,FALSE))</f>
        <v>27629489.653136902</v>
      </c>
      <c r="I5677" s="43">
        <f>'ריבית יומית'!D5671</f>
        <v>8.6242369061517721E-5</v>
      </c>
      <c r="J5677" s="29">
        <f t="shared" si="723"/>
        <v>1.2657401674635644</v>
      </c>
      <c r="L5677">
        <f>VLOOKUP(D5676,'מדדים וריביות'!B:C,2)</f>
        <v>27957760.817332599</v>
      </c>
      <c r="M5677" s="30">
        <f t="shared" si="728"/>
        <v>0</v>
      </c>
      <c r="O5677" s="39">
        <f t="shared" si="725"/>
        <v>0</v>
      </c>
      <c r="P5677" s="39">
        <f t="shared" si="729"/>
        <v>0</v>
      </c>
      <c r="Q5677" s="39">
        <f t="shared" si="726"/>
        <v>0</v>
      </c>
      <c r="R5677" s="41">
        <f t="shared" si="727"/>
        <v>0</v>
      </c>
    </row>
    <row r="5678" spans="4:18" x14ac:dyDescent="0.25">
      <c r="D5678" s="1">
        <v>38543</v>
      </c>
      <c r="E5678" s="1">
        <f t="shared" si="724"/>
        <v>38534</v>
      </c>
      <c r="F5678" s="30">
        <f t="shared" si="722"/>
        <v>0</v>
      </c>
      <c r="H5678" s="42">
        <f>IF(DAY(D5678)&gt;14,VLOOKUP(DATE(YEAR(E5678),MONTH(E5678)-1,DAY(1)),'מדדים וריביות'!B:C,2,FALSE),VLOOKUP(DATE(YEAR(E5678),MONTH(E5678)-2,DAY(1)),'מדדים וריביות'!B:C,2,FALSE))</f>
        <v>27629489.653136902</v>
      </c>
      <c r="I5678" s="43">
        <f>'ריבית יומית'!D5672</f>
        <v>8.6242369061517721E-5</v>
      </c>
      <c r="J5678" s="29">
        <f t="shared" si="723"/>
        <v>1.2656310164463485</v>
      </c>
      <c r="L5678">
        <f>VLOOKUP(D5677,'מדדים וריביות'!B:C,2)</f>
        <v>27957760.817332599</v>
      </c>
      <c r="M5678" s="30">
        <f t="shared" si="728"/>
        <v>0</v>
      </c>
      <c r="O5678" s="39">
        <f t="shared" si="725"/>
        <v>0</v>
      </c>
      <c r="P5678" s="39">
        <f t="shared" si="729"/>
        <v>0</v>
      </c>
      <c r="Q5678" s="39">
        <f t="shared" si="726"/>
        <v>0</v>
      </c>
      <c r="R5678" s="41">
        <f t="shared" si="727"/>
        <v>0</v>
      </c>
    </row>
    <row r="5679" spans="4:18" x14ac:dyDescent="0.25">
      <c r="D5679" s="1">
        <v>38544</v>
      </c>
      <c r="E5679" s="1">
        <f t="shared" si="724"/>
        <v>38534</v>
      </c>
      <c r="F5679" s="30">
        <f t="shared" si="722"/>
        <v>0</v>
      </c>
      <c r="H5679" s="42">
        <f>IF(DAY(D5679)&gt;14,VLOOKUP(DATE(YEAR(E5679),MONTH(E5679)-1,DAY(1)),'מדדים וריביות'!B:C,2,FALSE),VLOOKUP(DATE(YEAR(E5679),MONTH(E5679)-2,DAY(1)),'מדדים וריביות'!B:C,2,FALSE))</f>
        <v>27629489.653136902</v>
      </c>
      <c r="I5679" s="43">
        <f>'ריבית יומית'!D5673</f>
        <v>8.6242369061517721E-5</v>
      </c>
      <c r="J5679" s="29">
        <f t="shared" si="723"/>
        <v>1.2655218748417629</v>
      </c>
      <c r="L5679">
        <f>VLOOKUP(D5678,'מדדים וריביות'!B:C,2)</f>
        <v>27957760.817332599</v>
      </c>
      <c r="M5679" s="30">
        <f t="shared" si="728"/>
        <v>0</v>
      </c>
      <c r="O5679" s="39">
        <f t="shared" si="725"/>
        <v>0</v>
      </c>
      <c r="P5679" s="39">
        <f t="shared" si="729"/>
        <v>0</v>
      </c>
      <c r="Q5679" s="39">
        <f t="shared" si="726"/>
        <v>0</v>
      </c>
      <c r="R5679" s="41">
        <f t="shared" si="727"/>
        <v>0</v>
      </c>
    </row>
    <row r="5680" spans="4:18" x14ac:dyDescent="0.25">
      <c r="D5680" s="1">
        <v>38545</v>
      </c>
      <c r="E5680" s="1">
        <f t="shared" si="724"/>
        <v>38534</v>
      </c>
      <c r="F5680" s="30">
        <f t="shared" si="722"/>
        <v>0</v>
      </c>
      <c r="H5680" s="42">
        <f>IF(DAY(D5680)&gt;14,VLOOKUP(DATE(YEAR(E5680),MONTH(E5680)-1,DAY(1)),'מדדים וריביות'!B:C,2,FALSE),VLOOKUP(DATE(YEAR(E5680),MONTH(E5680)-2,DAY(1)),'מדדים וריביות'!B:C,2,FALSE))</f>
        <v>27629489.653136902</v>
      </c>
      <c r="I5680" s="43">
        <f>'ריבית יומית'!D5674</f>
        <v>8.6242369061517721E-5</v>
      </c>
      <c r="J5680" s="29">
        <f t="shared" si="723"/>
        <v>1.2654127426489963</v>
      </c>
      <c r="L5680">
        <f>VLOOKUP(D5679,'מדדים וריביות'!B:C,2)</f>
        <v>27957760.817332599</v>
      </c>
      <c r="M5680" s="30">
        <f t="shared" si="728"/>
        <v>0</v>
      </c>
      <c r="O5680" s="39">
        <f t="shared" si="725"/>
        <v>0</v>
      </c>
      <c r="P5680" s="39">
        <f t="shared" si="729"/>
        <v>0</v>
      </c>
      <c r="Q5680" s="39">
        <f t="shared" si="726"/>
        <v>0</v>
      </c>
      <c r="R5680" s="41">
        <f t="shared" si="727"/>
        <v>0</v>
      </c>
    </row>
    <row r="5681" spans="4:18" x14ac:dyDescent="0.25">
      <c r="D5681" s="1">
        <v>38546</v>
      </c>
      <c r="E5681" s="1">
        <f t="shared" si="724"/>
        <v>38534</v>
      </c>
      <c r="F5681" s="30">
        <f t="shared" si="722"/>
        <v>0</v>
      </c>
      <c r="H5681" s="42">
        <f>IF(DAY(D5681)&gt;14,VLOOKUP(DATE(YEAR(E5681),MONTH(E5681)-1,DAY(1)),'מדדים וריביות'!B:C,2,FALSE),VLOOKUP(DATE(YEAR(E5681),MONTH(E5681)-2,DAY(1)),'מדדים וריביות'!B:C,2,FALSE))</f>
        <v>27629489.653136902</v>
      </c>
      <c r="I5681" s="43">
        <f>'ריבית יומית'!D5675</f>
        <v>8.6242369061517721E-5</v>
      </c>
      <c r="J5681" s="29">
        <f t="shared" si="723"/>
        <v>1.2653036198672367</v>
      </c>
      <c r="L5681">
        <f>VLOOKUP(D5680,'מדדים וריביות'!B:C,2)</f>
        <v>27957760.817332599</v>
      </c>
      <c r="M5681" s="30">
        <f t="shared" si="728"/>
        <v>0</v>
      </c>
      <c r="O5681" s="39">
        <f t="shared" si="725"/>
        <v>0</v>
      </c>
      <c r="P5681" s="39">
        <f t="shared" si="729"/>
        <v>0</v>
      </c>
      <c r="Q5681" s="39">
        <f t="shared" si="726"/>
        <v>0</v>
      </c>
      <c r="R5681" s="41">
        <f t="shared" si="727"/>
        <v>0</v>
      </c>
    </row>
    <row r="5682" spans="4:18" x14ac:dyDescent="0.25">
      <c r="D5682" s="1">
        <v>38547</v>
      </c>
      <c r="E5682" s="1">
        <f t="shared" si="724"/>
        <v>38534</v>
      </c>
      <c r="F5682" s="30">
        <f t="shared" si="722"/>
        <v>0</v>
      </c>
      <c r="H5682" s="42">
        <f>IF(DAY(D5682)&gt;14,VLOOKUP(DATE(YEAR(E5682),MONTH(E5682)-1,DAY(1)),'מדדים וריביות'!B:C,2,FALSE),VLOOKUP(DATE(YEAR(E5682),MONTH(E5682)-2,DAY(1)),'מדדים וריביות'!B:C,2,FALSE))</f>
        <v>27629489.653136902</v>
      </c>
      <c r="I5682" s="43">
        <f>'ריבית יומית'!D5676</f>
        <v>8.6242369061517721E-5</v>
      </c>
      <c r="J5682" s="29">
        <f t="shared" si="723"/>
        <v>1.2651945064956729</v>
      </c>
      <c r="L5682">
        <f>VLOOKUP(D5681,'מדדים וריביות'!B:C,2)</f>
        <v>27957760.817332599</v>
      </c>
      <c r="M5682" s="30">
        <f t="shared" si="728"/>
        <v>0</v>
      </c>
      <c r="O5682" s="39">
        <f t="shared" si="725"/>
        <v>0</v>
      </c>
      <c r="P5682" s="39">
        <f t="shared" si="729"/>
        <v>0</v>
      </c>
      <c r="Q5682" s="39">
        <f t="shared" si="726"/>
        <v>0</v>
      </c>
      <c r="R5682" s="41">
        <f t="shared" si="727"/>
        <v>0</v>
      </c>
    </row>
    <row r="5683" spans="4:18" x14ac:dyDescent="0.25">
      <c r="D5683" s="1">
        <v>38548</v>
      </c>
      <c r="E5683" s="1">
        <f t="shared" si="724"/>
        <v>38534</v>
      </c>
      <c r="F5683" s="30">
        <f t="shared" si="722"/>
        <v>0</v>
      </c>
      <c r="H5683" s="42">
        <f>IF(DAY(D5683)&gt;14,VLOOKUP(DATE(YEAR(E5683),MONTH(E5683)-1,DAY(1)),'מדדים וריביות'!B:C,2,FALSE),VLOOKUP(DATE(YEAR(E5683),MONTH(E5683)-2,DAY(1)),'מדדים וריביות'!B:C,2,FALSE))</f>
        <v>27656845.583486602</v>
      </c>
      <c r="I5683" s="43">
        <f>'ריבית יומית'!D5677</f>
        <v>8.6242369061517721E-5</v>
      </c>
      <c r="J5683" s="29">
        <f t="shared" si="723"/>
        <v>1.2650854025334932</v>
      </c>
      <c r="L5683">
        <f>VLOOKUP(D5682,'מדדים וריביות'!B:C,2)</f>
        <v>27957760.817332599</v>
      </c>
      <c r="M5683" s="30">
        <f t="shared" si="728"/>
        <v>0</v>
      </c>
      <c r="O5683" s="39">
        <f t="shared" si="725"/>
        <v>0</v>
      </c>
      <c r="P5683" s="39">
        <f t="shared" si="729"/>
        <v>0</v>
      </c>
      <c r="Q5683" s="39">
        <f t="shared" si="726"/>
        <v>0</v>
      </c>
      <c r="R5683" s="41">
        <f t="shared" si="727"/>
        <v>0</v>
      </c>
    </row>
    <row r="5684" spans="4:18" x14ac:dyDescent="0.25">
      <c r="D5684" s="1">
        <v>38549</v>
      </c>
      <c r="E5684" s="1">
        <f t="shared" si="724"/>
        <v>38534</v>
      </c>
      <c r="F5684" s="30">
        <f t="shared" si="722"/>
        <v>0</v>
      </c>
      <c r="H5684" s="42">
        <f>IF(DAY(D5684)&gt;14,VLOOKUP(DATE(YEAR(E5684),MONTH(E5684)-1,DAY(1)),'מדדים וריביות'!B:C,2,FALSE),VLOOKUP(DATE(YEAR(E5684),MONTH(E5684)-2,DAY(1)),'מדדים וריביות'!B:C,2,FALSE))</f>
        <v>27656845.583486602</v>
      </c>
      <c r="I5684" s="43">
        <f>'ריבית יומית'!D5678</f>
        <v>8.6242369061517721E-5</v>
      </c>
      <c r="J5684" s="29">
        <f t="shared" si="723"/>
        <v>1.2649763079798864</v>
      </c>
      <c r="L5684">
        <f>VLOOKUP(D5683,'מדדים וריביות'!B:C,2)</f>
        <v>27957760.817332599</v>
      </c>
      <c r="M5684" s="30">
        <f t="shared" si="728"/>
        <v>0</v>
      </c>
      <c r="O5684" s="39">
        <f t="shared" si="725"/>
        <v>0</v>
      </c>
      <c r="P5684" s="39">
        <f t="shared" si="729"/>
        <v>0</v>
      </c>
      <c r="Q5684" s="39">
        <f t="shared" si="726"/>
        <v>0</v>
      </c>
      <c r="R5684" s="41">
        <f t="shared" si="727"/>
        <v>0</v>
      </c>
    </row>
    <row r="5685" spans="4:18" x14ac:dyDescent="0.25">
      <c r="D5685" s="1">
        <v>38550</v>
      </c>
      <c r="E5685" s="1">
        <f t="shared" si="724"/>
        <v>38534</v>
      </c>
      <c r="F5685" s="30">
        <f t="shared" si="722"/>
        <v>0</v>
      </c>
      <c r="H5685" s="42">
        <f>IF(DAY(D5685)&gt;14,VLOOKUP(DATE(YEAR(E5685),MONTH(E5685)-1,DAY(1)),'מדדים וריביות'!B:C,2,FALSE),VLOOKUP(DATE(YEAR(E5685),MONTH(E5685)-2,DAY(1)),'מדדים וריביות'!B:C,2,FALSE))</f>
        <v>27656845.583486602</v>
      </c>
      <c r="I5685" s="43">
        <f>'ריבית יומית'!D5679</f>
        <v>8.6242369061517721E-5</v>
      </c>
      <c r="J5685" s="29">
        <f t="shared" si="723"/>
        <v>1.264867222834041</v>
      </c>
      <c r="L5685">
        <f>VLOOKUP(D5684,'מדדים וריביות'!B:C,2)</f>
        <v>27957760.817332599</v>
      </c>
      <c r="M5685" s="30">
        <f t="shared" si="728"/>
        <v>0</v>
      </c>
      <c r="O5685" s="39">
        <f t="shared" si="725"/>
        <v>0</v>
      </c>
      <c r="P5685" s="39">
        <f t="shared" si="729"/>
        <v>0</v>
      </c>
      <c r="Q5685" s="39">
        <f t="shared" si="726"/>
        <v>0</v>
      </c>
      <c r="R5685" s="41">
        <f t="shared" si="727"/>
        <v>0</v>
      </c>
    </row>
    <row r="5686" spans="4:18" x14ac:dyDescent="0.25">
      <c r="D5686" s="1">
        <v>38551</v>
      </c>
      <c r="E5686" s="1">
        <f t="shared" si="724"/>
        <v>38534</v>
      </c>
      <c r="F5686" s="30">
        <f t="shared" si="722"/>
        <v>0</v>
      </c>
      <c r="H5686" s="42">
        <f>IF(DAY(D5686)&gt;14,VLOOKUP(DATE(YEAR(E5686),MONTH(E5686)-1,DAY(1)),'מדדים וריביות'!B:C,2,FALSE),VLOOKUP(DATE(YEAR(E5686),MONTH(E5686)-2,DAY(1)),'מדדים וריביות'!B:C,2,FALSE))</f>
        <v>27656845.583486602</v>
      </c>
      <c r="I5686" s="43">
        <f>'ריבית יומית'!D5680</f>
        <v>8.6242369061517721E-5</v>
      </c>
      <c r="J5686" s="29">
        <f t="shared" si="723"/>
        <v>1.2647581470951457</v>
      </c>
      <c r="L5686">
        <f>VLOOKUP(D5685,'מדדים וריביות'!B:C,2)</f>
        <v>27957760.817332599</v>
      </c>
      <c r="M5686" s="30">
        <f t="shared" si="728"/>
        <v>0</v>
      </c>
      <c r="O5686" s="39">
        <f t="shared" si="725"/>
        <v>0</v>
      </c>
      <c r="P5686" s="39">
        <f t="shared" si="729"/>
        <v>0</v>
      </c>
      <c r="Q5686" s="39">
        <f t="shared" si="726"/>
        <v>0</v>
      </c>
      <c r="R5686" s="41">
        <f t="shared" si="727"/>
        <v>0</v>
      </c>
    </row>
    <row r="5687" spans="4:18" x14ac:dyDescent="0.25">
      <c r="D5687" s="1">
        <v>38552</v>
      </c>
      <c r="E5687" s="1">
        <f t="shared" si="724"/>
        <v>38534</v>
      </c>
      <c r="F5687" s="30">
        <f t="shared" si="722"/>
        <v>0</v>
      </c>
      <c r="H5687" s="42">
        <f>IF(DAY(D5687)&gt;14,VLOOKUP(DATE(YEAR(E5687),MONTH(E5687)-1,DAY(1)),'מדדים וריביות'!B:C,2,FALSE),VLOOKUP(DATE(YEAR(E5687),MONTH(E5687)-2,DAY(1)),'מדדים וריביות'!B:C,2,FALSE))</f>
        <v>27656845.583486602</v>
      </c>
      <c r="I5687" s="43">
        <f>'ריבית יומית'!D5681</f>
        <v>8.6242369061517721E-5</v>
      </c>
      <c r="J5687" s="29">
        <f t="shared" si="723"/>
        <v>1.2646490807623894</v>
      </c>
      <c r="L5687">
        <f>VLOOKUP(D5686,'מדדים וריביות'!B:C,2)</f>
        <v>27957760.817332599</v>
      </c>
      <c r="M5687" s="30">
        <f t="shared" si="728"/>
        <v>0</v>
      </c>
      <c r="O5687" s="39">
        <f t="shared" si="725"/>
        <v>0</v>
      </c>
      <c r="P5687" s="39">
        <f t="shared" si="729"/>
        <v>0</v>
      </c>
      <c r="Q5687" s="39">
        <f t="shared" si="726"/>
        <v>0</v>
      </c>
      <c r="R5687" s="41">
        <f t="shared" si="727"/>
        <v>0</v>
      </c>
    </row>
    <row r="5688" spans="4:18" x14ac:dyDescent="0.25">
      <c r="D5688" s="1">
        <v>38553</v>
      </c>
      <c r="E5688" s="1">
        <f t="shared" si="724"/>
        <v>38534</v>
      </c>
      <c r="F5688" s="30">
        <f t="shared" si="722"/>
        <v>0</v>
      </c>
      <c r="H5688" s="42">
        <f>IF(DAY(D5688)&gt;14,VLOOKUP(DATE(YEAR(E5688),MONTH(E5688)-1,DAY(1)),'מדדים וריביות'!B:C,2,FALSE),VLOOKUP(DATE(YEAR(E5688),MONTH(E5688)-2,DAY(1)),'מדדים וריביות'!B:C,2,FALSE))</f>
        <v>27656845.583486602</v>
      </c>
      <c r="I5688" s="43">
        <f>'ריבית יומית'!D5682</f>
        <v>8.6242369061517721E-5</v>
      </c>
      <c r="J5688" s="29">
        <f t="shared" si="723"/>
        <v>1.2645400238349607</v>
      </c>
      <c r="L5688">
        <f>VLOOKUP(D5687,'מדדים וריביות'!B:C,2)</f>
        <v>27957760.817332599</v>
      </c>
      <c r="M5688" s="30">
        <f t="shared" si="728"/>
        <v>0</v>
      </c>
      <c r="O5688" s="39">
        <f t="shared" si="725"/>
        <v>0</v>
      </c>
      <c r="P5688" s="39">
        <f t="shared" si="729"/>
        <v>0</v>
      </c>
      <c r="Q5688" s="39">
        <f t="shared" si="726"/>
        <v>0</v>
      </c>
      <c r="R5688" s="41">
        <f t="shared" si="727"/>
        <v>0</v>
      </c>
    </row>
    <row r="5689" spans="4:18" x14ac:dyDescent="0.25">
      <c r="D5689" s="1">
        <v>38554</v>
      </c>
      <c r="E5689" s="1">
        <f t="shared" si="724"/>
        <v>38534</v>
      </c>
      <c r="F5689" s="30">
        <f t="shared" si="722"/>
        <v>0</v>
      </c>
      <c r="H5689" s="42">
        <f>IF(DAY(D5689)&gt;14,VLOOKUP(DATE(YEAR(E5689),MONTH(E5689)-1,DAY(1)),'מדדים וריביות'!B:C,2,FALSE),VLOOKUP(DATE(YEAR(E5689),MONTH(E5689)-2,DAY(1)),'מדדים וריביות'!B:C,2,FALSE))</f>
        <v>27656845.583486602</v>
      </c>
      <c r="I5689" s="43">
        <f>'ריבית יומית'!D5683</f>
        <v>8.6242369061517721E-5</v>
      </c>
      <c r="J5689" s="29">
        <f t="shared" si="723"/>
        <v>1.2644309763120487</v>
      </c>
      <c r="L5689">
        <f>VLOOKUP(D5688,'מדדים וריביות'!B:C,2)</f>
        <v>27957760.817332599</v>
      </c>
      <c r="M5689" s="30">
        <f t="shared" si="728"/>
        <v>0</v>
      </c>
      <c r="O5689" s="39">
        <f t="shared" si="725"/>
        <v>0</v>
      </c>
      <c r="P5689" s="39">
        <f t="shared" si="729"/>
        <v>0</v>
      </c>
      <c r="Q5689" s="39">
        <f t="shared" si="726"/>
        <v>0</v>
      </c>
      <c r="R5689" s="41">
        <f t="shared" si="727"/>
        <v>0</v>
      </c>
    </row>
    <row r="5690" spans="4:18" x14ac:dyDescent="0.25">
      <c r="D5690" s="1">
        <v>38555</v>
      </c>
      <c r="E5690" s="1">
        <f t="shared" si="724"/>
        <v>38534</v>
      </c>
      <c r="F5690" s="30">
        <f t="shared" si="722"/>
        <v>0</v>
      </c>
      <c r="H5690" s="42">
        <f>IF(DAY(D5690)&gt;14,VLOOKUP(DATE(YEAR(E5690),MONTH(E5690)-1,DAY(1)),'מדדים וריביות'!B:C,2,FALSE),VLOOKUP(DATE(YEAR(E5690),MONTH(E5690)-2,DAY(1)),'מדדים וריביות'!B:C,2,FALSE))</f>
        <v>27656845.583486602</v>
      </c>
      <c r="I5690" s="43">
        <f>'ריבית יומית'!D5684</f>
        <v>8.6242369061517721E-5</v>
      </c>
      <c r="J5690" s="29">
        <f t="shared" si="723"/>
        <v>1.2643219381928426</v>
      </c>
      <c r="L5690">
        <f>VLOOKUP(D5689,'מדדים וריביות'!B:C,2)</f>
        <v>27957760.817332599</v>
      </c>
      <c r="M5690" s="30">
        <f t="shared" si="728"/>
        <v>0</v>
      </c>
      <c r="O5690" s="39">
        <f t="shared" si="725"/>
        <v>0</v>
      </c>
      <c r="P5690" s="39">
        <f t="shared" si="729"/>
        <v>0</v>
      </c>
      <c r="Q5690" s="39">
        <f t="shared" si="726"/>
        <v>0</v>
      </c>
      <c r="R5690" s="41">
        <f t="shared" si="727"/>
        <v>0</v>
      </c>
    </row>
    <row r="5691" spans="4:18" x14ac:dyDescent="0.25">
      <c r="D5691" s="1">
        <v>38556</v>
      </c>
      <c r="E5691" s="1">
        <f t="shared" si="724"/>
        <v>38534</v>
      </c>
      <c r="F5691" s="30">
        <f t="shared" si="722"/>
        <v>0</v>
      </c>
      <c r="H5691" s="42">
        <f>IF(DAY(D5691)&gt;14,VLOOKUP(DATE(YEAR(E5691),MONTH(E5691)-1,DAY(1)),'מדדים וריביות'!B:C,2,FALSE),VLOOKUP(DATE(YEAR(E5691),MONTH(E5691)-2,DAY(1)),'מדדים וריביות'!B:C,2,FALSE))</f>
        <v>27656845.583486602</v>
      </c>
      <c r="I5691" s="43">
        <f>'ריבית יומית'!D5685</f>
        <v>8.6242369061517721E-5</v>
      </c>
      <c r="J5691" s="29">
        <f t="shared" si="723"/>
        <v>1.2642129094765311</v>
      </c>
      <c r="L5691">
        <f>VLOOKUP(D5690,'מדדים וריביות'!B:C,2)</f>
        <v>27957760.817332599</v>
      </c>
      <c r="M5691" s="30">
        <f t="shared" si="728"/>
        <v>0</v>
      </c>
      <c r="O5691" s="39">
        <f t="shared" si="725"/>
        <v>0</v>
      </c>
      <c r="P5691" s="39">
        <f t="shared" si="729"/>
        <v>0</v>
      </c>
      <c r="Q5691" s="39">
        <f t="shared" si="726"/>
        <v>0</v>
      </c>
      <c r="R5691" s="41">
        <f t="shared" si="727"/>
        <v>0</v>
      </c>
    </row>
    <row r="5692" spans="4:18" x14ac:dyDescent="0.25">
      <c r="D5692" s="1">
        <v>38557</v>
      </c>
      <c r="E5692" s="1">
        <f t="shared" si="724"/>
        <v>38534</v>
      </c>
      <c r="F5692" s="30">
        <f t="shared" si="722"/>
        <v>0</v>
      </c>
      <c r="H5692" s="42">
        <f>IF(DAY(D5692)&gt;14,VLOOKUP(DATE(YEAR(E5692),MONTH(E5692)-1,DAY(1)),'מדדים וריביות'!B:C,2,FALSE),VLOOKUP(DATE(YEAR(E5692),MONTH(E5692)-2,DAY(1)),'מדדים וריביות'!B:C,2,FALSE))</f>
        <v>27656845.583486602</v>
      </c>
      <c r="I5692" s="43">
        <f>'ריבית יומית'!D5686</f>
        <v>8.6242369061517721E-5</v>
      </c>
      <c r="J5692" s="29">
        <f t="shared" si="723"/>
        <v>1.2641038901623036</v>
      </c>
      <c r="L5692">
        <f>VLOOKUP(D5691,'מדדים וריביות'!B:C,2)</f>
        <v>27957760.817332599</v>
      </c>
      <c r="M5692" s="30">
        <f t="shared" si="728"/>
        <v>0</v>
      </c>
      <c r="O5692" s="39">
        <f t="shared" si="725"/>
        <v>0</v>
      </c>
      <c r="P5692" s="39">
        <f t="shared" si="729"/>
        <v>0</v>
      </c>
      <c r="Q5692" s="39">
        <f t="shared" si="726"/>
        <v>0</v>
      </c>
      <c r="R5692" s="41">
        <f t="shared" si="727"/>
        <v>0</v>
      </c>
    </row>
    <row r="5693" spans="4:18" x14ac:dyDescent="0.25">
      <c r="D5693" s="1">
        <v>38558</v>
      </c>
      <c r="E5693" s="1">
        <f t="shared" si="724"/>
        <v>38534</v>
      </c>
      <c r="F5693" s="30">
        <f t="shared" si="722"/>
        <v>0</v>
      </c>
      <c r="H5693" s="42">
        <f>IF(DAY(D5693)&gt;14,VLOOKUP(DATE(YEAR(E5693),MONTH(E5693)-1,DAY(1)),'מדדים וריביות'!B:C,2,FALSE),VLOOKUP(DATE(YEAR(E5693),MONTH(E5693)-2,DAY(1)),'מדדים וריביות'!B:C,2,FALSE))</f>
        <v>27656845.583486602</v>
      </c>
      <c r="I5693" s="43">
        <f>'ריבית יומית'!D5687</f>
        <v>8.6242369061517721E-5</v>
      </c>
      <c r="J5693" s="29">
        <f t="shared" si="723"/>
        <v>1.2639948802493493</v>
      </c>
      <c r="L5693">
        <f>VLOOKUP(D5692,'מדדים וריביות'!B:C,2)</f>
        <v>27957760.817332599</v>
      </c>
      <c r="M5693" s="30">
        <f t="shared" si="728"/>
        <v>0</v>
      </c>
      <c r="O5693" s="39">
        <f t="shared" si="725"/>
        <v>0</v>
      </c>
      <c r="P5693" s="39">
        <f t="shared" si="729"/>
        <v>0</v>
      </c>
      <c r="Q5693" s="39">
        <f t="shared" si="726"/>
        <v>0</v>
      </c>
      <c r="R5693" s="41">
        <f t="shared" si="727"/>
        <v>0</v>
      </c>
    </row>
    <row r="5694" spans="4:18" x14ac:dyDescent="0.25">
      <c r="D5694" s="1">
        <v>38559</v>
      </c>
      <c r="E5694" s="1">
        <f t="shared" si="724"/>
        <v>38534</v>
      </c>
      <c r="F5694" s="30">
        <f t="shared" si="722"/>
        <v>0</v>
      </c>
      <c r="H5694" s="42">
        <f>IF(DAY(D5694)&gt;14,VLOOKUP(DATE(YEAR(E5694),MONTH(E5694)-1,DAY(1)),'מדדים וריביות'!B:C,2,FALSE),VLOOKUP(DATE(YEAR(E5694),MONTH(E5694)-2,DAY(1)),'מדדים וריביות'!B:C,2,FALSE))</f>
        <v>27656845.583486602</v>
      </c>
      <c r="I5694" s="43">
        <f>'ריבית יומית'!D5688</f>
        <v>8.6242369061517721E-5</v>
      </c>
      <c r="J5694" s="29">
        <f t="shared" si="723"/>
        <v>1.2638858797368573</v>
      </c>
      <c r="L5694">
        <f>VLOOKUP(D5693,'מדדים וריביות'!B:C,2)</f>
        <v>27957760.817332599</v>
      </c>
      <c r="M5694" s="30">
        <f t="shared" si="728"/>
        <v>0</v>
      </c>
      <c r="O5694" s="39">
        <f t="shared" si="725"/>
        <v>0</v>
      </c>
      <c r="P5694" s="39">
        <f t="shared" si="729"/>
        <v>0</v>
      </c>
      <c r="Q5694" s="39">
        <f t="shared" si="726"/>
        <v>0</v>
      </c>
      <c r="R5694" s="41">
        <f t="shared" si="727"/>
        <v>0</v>
      </c>
    </row>
    <row r="5695" spans="4:18" x14ac:dyDescent="0.25">
      <c r="D5695" s="1">
        <v>38560</v>
      </c>
      <c r="E5695" s="1">
        <f t="shared" si="724"/>
        <v>38534</v>
      </c>
      <c r="F5695" s="30">
        <f t="shared" si="722"/>
        <v>0</v>
      </c>
      <c r="H5695" s="42">
        <f>IF(DAY(D5695)&gt;14,VLOOKUP(DATE(YEAR(E5695),MONTH(E5695)-1,DAY(1)),'מדדים וריביות'!B:C,2,FALSE),VLOOKUP(DATE(YEAR(E5695),MONTH(E5695)-2,DAY(1)),'מדדים וריביות'!B:C,2,FALSE))</f>
        <v>27656845.583486602</v>
      </c>
      <c r="I5695" s="43">
        <f>'ריבית יומית'!D5689</f>
        <v>8.6242369061517721E-5</v>
      </c>
      <c r="J5695" s="29">
        <f t="shared" si="723"/>
        <v>1.263776888624017</v>
      </c>
      <c r="L5695">
        <f>VLOOKUP(D5694,'מדדים וריביות'!B:C,2)</f>
        <v>27957760.817332599</v>
      </c>
      <c r="M5695" s="30">
        <f t="shared" si="728"/>
        <v>0</v>
      </c>
      <c r="O5695" s="39">
        <f t="shared" si="725"/>
        <v>0</v>
      </c>
      <c r="P5695" s="39">
        <f t="shared" si="729"/>
        <v>0</v>
      </c>
      <c r="Q5695" s="39">
        <f t="shared" si="726"/>
        <v>0</v>
      </c>
      <c r="R5695" s="41">
        <f t="shared" si="727"/>
        <v>0</v>
      </c>
    </row>
    <row r="5696" spans="4:18" x14ac:dyDescent="0.25">
      <c r="D5696" s="1">
        <v>38561</v>
      </c>
      <c r="E5696" s="1">
        <f t="shared" si="724"/>
        <v>38534</v>
      </c>
      <c r="F5696" s="30">
        <f t="shared" ref="F5696:F5759" si="730">M5695</f>
        <v>0</v>
      </c>
      <c r="H5696" s="42">
        <f>IF(DAY(D5696)&gt;14,VLOOKUP(DATE(YEAR(E5696),MONTH(E5696)-1,DAY(1)),'מדדים וריביות'!B:C,2,FALSE),VLOOKUP(DATE(YEAR(E5696),MONTH(E5696)-2,DAY(1)),'מדדים וריביות'!B:C,2,FALSE))</f>
        <v>27656845.583486602</v>
      </c>
      <c r="I5696" s="43">
        <f>'ריבית יומית'!D5690</f>
        <v>8.6242369061517721E-5</v>
      </c>
      <c r="J5696" s="29">
        <f t="shared" si="723"/>
        <v>1.2636679069100181</v>
      </c>
      <c r="L5696">
        <f>VLOOKUP(D5695,'מדדים וריביות'!B:C,2)</f>
        <v>27957760.817332599</v>
      </c>
      <c r="M5696" s="30">
        <f t="shared" si="728"/>
        <v>0</v>
      </c>
      <c r="O5696" s="39">
        <f t="shared" si="725"/>
        <v>0</v>
      </c>
      <c r="P5696" s="39">
        <f t="shared" si="729"/>
        <v>0</v>
      </c>
      <c r="Q5696" s="39">
        <f t="shared" si="726"/>
        <v>0</v>
      </c>
      <c r="R5696" s="41">
        <f t="shared" si="727"/>
        <v>0</v>
      </c>
    </row>
    <row r="5697" spans="4:18" x14ac:dyDescent="0.25">
      <c r="D5697" s="1">
        <v>38562</v>
      </c>
      <c r="E5697" s="1">
        <f t="shared" si="724"/>
        <v>38534</v>
      </c>
      <c r="F5697" s="30">
        <f t="shared" si="730"/>
        <v>0</v>
      </c>
      <c r="H5697" s="42">
        <f>IF(DAY(D5697)&gt;14,VLOOKUP(DATE(YEAR(E5697),MONTH(E5697)-1,DAY(1)),'מדדים וריביות'!B:C,2,FALSE),VLOOKUP(DATE(YEAR(E5697),MONTH(E5697)-2,DAY(1)),'מדדים וריביות'!B:C,2,FALSE))</f>
        <v>27656845.583486602</v>
      </c>
      <c r="I5697" s="43">
        <f>'ריבית יומית'!D5691</f>
        <v>8.6242369061517721E-5</v>
      </c>
      <c r="J5697" s="29">
        <f t="shared" si="723"/>
        <v>1.2635589345940499</v>
      </c>
      <c r="L5697">
        <f>VLOOKUP(D5696,'מדדים וריביות'!B:C,2)</f>
        <v>27957760.817332599</v>
      </c>
      <c r="M5697" s="30">
        <f t="shared" si="728"/>
        <v>0</v>
      </c>
      <c r="O5697" s="39">
        <f t="shared" si="725"/>
        <v>0</v>
      </c>
      <c r="P5697" s="39">
        <f t="shared" si="729"/>
        <v>0</v>
      </c>
      <c r="Q5697" s="39">
        <f t="shared" si="726"/>
        <v>0</v>
      </c>
      <c r="R5697" s="41">
        <f t="shared" si="727"/>
        <v>0</v>
      </c>
    </row>
    <row r="5698" spans="4:18" x14ac:dyDescent="0.25">
      <c r="D5698" s="1">
        <v>38563</v>
      </c>
      <c r="E5698" s="1">
        <f t="shared" si="724"/>
        <v>38534</v>
      </c>
      <c r="F5698" s="30">
        <f t="shared" si="730"/>
        <v>0</v>
      </c>
      <c r="H5698" s="42">
        <f>IF(DAY(D5698)&gt;14,VLOOKUP(DATE(YEAR(E5698),MONTH(E5698)-1,DAY(1)),'מדדים וריביות'!B:C,2,FALSE),VLOOKUP(DATE(YEAR(E5698),MONTH(E5698)-2,DAY(1)),'מדדים וריביות'!B:C,2,FALSE))</f>
        <v>27656845.583486602</v>
      </c>
      <c r="I5698" s="43">
        <f>'ריבית יומית'!D5692</f>
        <v>8.6242369061517721E-5</v>
      </c>
      <c r="J5698" s="29">
        <f t="shared" si="723"/>
        <v>1.2634499716753018</v>
      </c>
      <c r="L5698">
        <f>VLOOKUP(D5697,'מדדים וריביות'!B:C,2)</f>
        <v>27957760.817332599</v>
      </c>
      <c r="M5698" s="30">
        <f t="shared" si="728"/>
        <v>0</v>
      </c>
      <c r="O5698" s="39">
        <f t="shared" si="725"/>
        <v>0</v>
      </c>
      <c r="P5698" s="39">
        <f t="shared" si="729"/>
        <v>0</v>
      </c>
      <c r="Q5698" s="39">
        <f t="shared" si="726"/>
        <v>0</v>
      </c>
      <c r="R5698" s="41">
        <f t="shared" si="727"/>
        <v>0</v>
      </c>
    </row>
    <row r="5699" spans="4:18" x14ac:dyDescent="0.25">
      <c r="D5699" s="1">
        <v>38564</v>
      </c>
      <c r="E5699" s="1">
        <f t="shared" si="724"/>
        <v>38534</v>
      </c>
      <c r="F5699" s="30">
        <f t="shared" si="730"/>
        <v>0</v>
      </c>
      <c r="H5699" s="42">
        <f>IF(DAY(D5699)&gt;14,VLOOKUP(DATE(YEAR(E5699),MONTH(E5699)-1,DAY(1)),'מדדים וריביות'!B:C,2,FALSE),VLOOKUP(DATE(YEAR(E5699),MONTH(E5699)-2,DAY(1)),'מדדים וריביות'!B:C,2,FALSE))</f>
        <v>27656845.583486602</v>
      </c>
      <c r="I5699" s="43">
        <f>'ריבית יומית'!D5693</f>
        <v>8.6242369061517721E-5</v>
      </c>
      <c r="J5699" s="29">
        <f t="shared" si="723"/>
        <v>1.2633410181529636</v>
      </c>
      <c r="L5699">
        <f>VLOOKUP(D5698,'מדדים וריביות'!B:C,2)</f>
        <v>27957760.817332599</v>
      </c>
      <c r="M5699" s="30">
        <f t="shared" si="728"/>
        <v>0</v>
      </c>
      <c r="O5699" s="39">
        <f t="shared" si="725"/>
        <v>0</v>
      </c>
      <c r="P5699" s="39">
        <f t="shared" si="729"/>
        <v>0</v>
      </c>
      <c r="Q5699" s="39">
        <f t="shared" si="726"/>
        <v>0</v>
      </c>
      <c r="R5699" s="41">
        <f t="shared" si="727"/>
        <v>0</v>
      </c>
    </row>
    <row r="5700" spans="4:18" x14ac:dyDescent="0.25">
      <c r="D5700" s="1">
        <v>38565</v>
      </c>
      <c r="E5700" s="1">
        <f t="shared" si="724"/>
        <v>38565</v>
      </c>
      <c r="F5700" s="30">
        <f t="shared" si="730"/>
        <v>0</v>
      </c>
      <c r="H5700" s="42">
        <f>IF(DAY(D5700)&gt;14,VLOOKUP(DATE(YEAR(E5700),MONTH(E5700)-1,DAY(1)),'מדדים וריביות'!B:C,2,FALSE),VLOOKUP(DATE(YEAR(E5700),MONTH(E5700)-2,DAY(1)),'מדדים וריביות'!B:C,2,FALSE))</f>
        <v>27656845.583486602</v>
      </c>
      <c r="I5700" s="43">
        <f>'ריבית יומית'!D5694</f>
        <v>8.6242369061517721E-5</v>
      </c>
      <c r="J5700" s="29">
        <f t="shared" si="723"/>
        <v>1.2632320740262251</v>
      </c>
      <c r="L5700">
        <f>VLOOKUP(D5699,'מדדים וריביות'!B:C,2)</f>
        <v>27957760.817332599</v>
      </c>
      <c r="M5700" s="30">
        <f t="shared" si="728"/>
        <v>0</v>
      </c>
      <c r="O5700" s="39">
        <f t="shared" si="725"/>
        <v>0</v>
      </c>
      <c r="P5700" s="39">
        <f t="shared" si="729"/>
        <v>0</v>
      </c>
      <c r="Q5700" s="39">
        <f t="shared" si="726"/>
        <v>0</v>
      </c>
      <c r="R5700" s="41">
        <f t="shared" si="727"/>
        <v>0</v>
      </c>
    </row>
    <row r="5701" spans="4:18" x14ac:dyDescent="0.25">
      <c r="D5701" s="1">
        <v>38566</v>
      </c>
      <c r="E5701" s="1">
        <f t="shared" si="724"/>
        <v>38565</v>
      </c>
      <c r="F5701" s="30">
        <f t="shared" si="730"/>
        <v>0</v>
      </c>
      <c r="H5701" s="42">
        <f>IF(DAY(D5701)&gt;14,VLOOKUP(DATE(YEAR(E5701),MONTH(E5701)-1,DAY(1)),'מדדים וריביות'!B:C,2,FALSE),VLOOKUP(DATE(YEAR(E5701),MONTH(E5701)-2,DAY(1)),'מדדים וריביות'!B:C,2,FALSE))</f>
        <v>27656845.583486602</v>
      </c>
      <c r="I5701" s="43">
        <f>'ריבית יומית'!D5695</f>
        <v>8.6242369061517721E-5</v>
      </c>
      <c r="J5701" s="29">
        <f t="shared" si="723"/>
        <v>1.2631231392942759</v>
      </c>
      <c r="L5701">
        <f>VLOOKUP(D5700,'מדדים וריביות'!B:C,2)</f>
        <v>28012472.678031899</v>
      </c>
      <c r="M5701" s="30">
        <f t="shared" si="728"/>
        <v>0</v>
      </c>
      <c r="O5701" s="39">
        <f t="shared" si="725"/>
        <v>0</v>
      </c>
      <c r="P5701" s="39">
        <f t="shared" si="729"/>
        <v>0</v>
      </c>
      <c r="Q5701" s="39">
        <f t="shared" si="726"/>
        <v>0</v>
      </c>
      <c r="R5701" s="41">
        <f t="shared" si="727"/>
        <v>0</v>
      </c>
    </row>
    <row r="5702" spans="4:18" x14ac:dyDescent="0.25">
      <c r="D5702" s="1">
        <v>38567</v>
      </c>
      <c r="E5702" s="1">
        <f t="shared" si="724"/>
        <v>38565</v>
      </c>
      <c r="F5702" s="30">
        <f t="shared" si="730"/>
        <v>0</v>
      </c>
      <c r="H5702" s="42">
        <f>IF(DAY(D5702)&gt;14,VLOOKUP(DATE(YEAR(E5702),MONTH(E5702)-1,DAY(1)),'מדדים וריביות'!B:C,2,FALSE),VLOOKUP(DATE(YEAR(E5702),MONTH(E5702)-2,DAY(1)),'מדדים וריביות'!B:C,2,FALSE))</f>
        <v>27656845.583486602</v>
      </c>
      <c r="I5702" s="43">
        <f>'ריבית יומית'!D5696</f>
        <v>8.6242369061517721E-5</v>
      </c>
      <c r="J5702" s="29">
        <f t="shared" si="723"/>
        <v>1.2630142139563059</v>
      </c>
      <c r="L5702">
        <f>VLOOKUP(D5701,'מדדים וריביות'!B:C,2)</f>
        <v>28012472.678031899</v>
      </c>
      <c r="M5702" s="30">
        <f t="shared" si="728"/>
        <v>0</v>
      </c>
      <c r="O5702" s="39">
        <f t="shared" si="725"/>
        <v>0</v>
      </c>
      <c r="P5702" s="39">
        <f t="shared" si="729"/>
        <v>0</v>
      </c>
      <c r="Q5702" s="39">
        <f t="shared" si="726"/>
        <v>0</v>
      </c>
      <c r="R5702" s="41">
        <f t="shared" si="727"/>
        <v>0</v>
      </c>
    </row>
    <row r="5703" spans="4:18" x14ac:dyDescent="0.25">
      <c r="D5703" s="1">
        <v>38568</v>
      </c>
      <c r="E5703" s="1">
        <f t="shared" si="724"/>
        <v>38565</v>
      </c>
      <c r="F5703" s="30">
        <f t="shared" si="730"/>
        <v>0</v>
      </c>
      <c r="H5703" s="42">
        <f>IF(DAY(D5703)&gt;14,VLOOKUP(DATE(YEAR(E5703),MONTH(E5703)-1,DAY(1)),'מדדים וריביות'!B:C,2,FALSE),VLOOKUP(DATE(YEAR(E5703),MONTH(E5703)-2,DAY(1)),'מדדים וריביות'!B:C,2,FALSE))</f>
        <v>27656845.583486602</v>
      </c>
      <c r="I5703" s="43">
        <f>'ריבית יומית'!D5697</f>
        <v>8.6242369061517721E-5</v>
      </c>
      <c r="J5703" s="29">
        <f t="shared" si="723"/>
        <v>1.262905298011505</v>
      </c>
      <c r="L5703">
        <f>VLOOKUP(D5702,'מדדים וריביות'!B:C,2)</f>
        <v>28012472.678031899</v>
      </c>
      <c r="M5703" s="30">
        <f t="shared" si="728"/>
        <v>0</v>
      </c>
      <c r="O5703" s="39">
        <f t="shared" si="725"/>
        <v>0</v>
      </c>
      <c r="P5703" s="39">
        <f t="shared" si="729"/>
        <v>0</v>
      </c>
      <c r="Q5703" s="39">
        <f t="shared" si="726"/>
        <v>0</v>
      </c>
      <c r="R5703" s="41">
        <f t="shared" si="727"/>
        <v>0</v>
      </c>
    </row>
    <row r="5704" spans="4:18" x14ac:dyDescent="0.25">
      <c r="D5704" s="1">
        <v>38569</v>
      </c>
      <c r="E5704" s="1">
        <f t="shared" si="724"/>
        <v>38565</v>
      </c>
      <c r="F5704" s="30">
        <f t="shared" si="730"/>
        <v>0</v>
      </c>
      <c r="H5704" s="42">
        <f>IF(DAY(D5704)&gt;14,VLOOKUP(DATE(YEAR(E5704),MONTH(E5704)-1,DAY(1)),'מדדים וריביות'!B:C,2,FALSE),VLOOKUP(DATE(YEAR(E5704),MONTH(E5704)-2,DAY(1)),'מדדים וריביות'!B:C,2,FALSE))</f>
        <v>27656845.583486602</v>
      </c>
      <c r="I5704" s="43">
        <f>'ריבית יומית'!D5698</f>
        <v>8.6242369061517721E-5</v>
      </c>
      <c r="J5704" s="29">
        <f t="shared" si="723"/>
        <v>1.2627963914590632</v>
      </c>
      <c r="L5704">
        <f>VLOOKUP(D5703,'מדדים וריביות'!B:C,2)</f>
        <v>28012472.678031899</v>
      </c>
      <c r="M5704" s="30">
        <f t="shared" si="728"/>
        <v>0</v>
      </c>
      <c r="O5704" s="39">
        <f t="shared" si="725"/>
        <v>0</v>
      </c>
      <c r="P5704" s="39">
        <f t="shared" si="729"/>
        <v>0</v>
      </c>
      <c r="Q5704" s="39">
        <f t="shared" si="726"/>
        <v>0</v>
      </c>
      <c r="R5704" s="41">
        <f t="shared" si="727"/>
        <v>0</v>
      </c>
    </row>
    <row r="5705" spans="4:18" x14ac:dyDescent="0.25">
      <c r="D5705" s="1">
        <v>38570</v>
      </c>
      <c r="E5705" s="1">
        <f t="shared" si="724"/>
        <v>38565</v>
      </c>
      <c r="F5705" s="30">
        <f t="shared" si="730"/>
        <v>0</v>
      </c>
      <c r="H5705" s="42">
        <f>IF(DAY(D5705)&gt;14,VLOOKUP(DATE(YEAR(E5705),MONTH(E5705)-1,DAY(1)),'מדדים וריביות'!B:C,2,FALSE),VLOOKUP(DATE(YEAR(E5705),MONTH(E5705)-2,DAY(1)),'מדדים וריביות'!B:C,2,FALSE))</f>
        <v>27656845.583486602</v>
      </c>
      <c r="I5705" s="43">
        <f>'ריבית יומית'!D5699</f>
        <v>8.6242369061517721E-5</v>
      </c>
      <c r="J5705" s="29">
        <f t="shared" ref="J5705:J5768" si="731">J5706*(1+I5705)</f>
        <v>1.2626874942981705</v>
      </c>
      <c r="L5705">
        <f>VLOOKUP(D5704,'מדדים וריביות'!B:C,2)</f>
        <v>28012472.678031899</v>
      </c>
      <c r="M5705" s="30">
        <f t="shared" si="728"/>
        <v>0</v>
      </c>
      <c r="O5705" s="39">
        <f t="shared" si="725"/>
        <v>0</v>
      </c>
      <c r="P5705" s="39">
        <f t="shared" si="729"/>
        <v>0</v>
      </c>
      <c r="Q5705" s="39">
        <f t="shared" si="726"/>
        <v>0</v>
      </c>
      <c r="R5705" s="41">
        <f t="shared" si="727"/>
        <v>0</v>
      </c>
    </row>
    <row r="5706" spans="4:18" x14ac:dyDescent="0.25">
      <c r="D5706" s="1">
        <v>38571</v>
      </c>
      <c r="E5706" s="1">
        <f t="shared" ref="E5706:E5769" si="732">DATE(YEAR(D5706),MONTH(D5706),DAY(1))</f>
        <v>38565</v>
      </c>
      <c r="F5706" s="30">
        <f t="shared" si="730"/>
        <v>0</v>
      </c>
      <c r="H5706" s="42">
        <f>IF(DAY(D5706)&gt;14,VLOOKUP(DATE(YEAR(E5706),MONTH(E5706)-1,DAY(1)),'מדדים וריביות'!B:C,2,FALSE),VLOOKUP(DATE(YEAR(E5706),MONTH(E5706)-2,DAY(1)),'מדדים וריביות'!B:C,2,FALSE))</f>
        <v>27656845.583486602</v>
      </c>
      <c r="I5706" s="43">
        <f>'ריבית יומית'!D5700</f>
        <v>8.6242369061517721E-5</v>
      </c>
      <c r="J5706" s="29">
        <f t="shared" si="731"/>
        <v>1.2625786065280171</v>
      </c>
      <c r="L5706">
        <f>VLOOKUP(D5705,'מדדים וריביות'!B:C,2)</f>
        <v>28012472.678031899</v>
      </c>
      <c r="M5706" s="30">
        <f t="shared" si="728"/>
        <v>0</v>
      </c>
      <c r="O5706" s="39">
        <f t="shared" ref="O5706:O5769" si="733">$D$4/H5706*G5706-G5706</f>
        <v>0</v>
      </c>
      <c r="P5706" s="39">
        <f t="shared" si="729"/>
        <v>0</v>
      </c>
      <c r="Q5706" s="39">
        <f t="shared" ref="Q5706:Q5769" si="734">$D$4/H5706*P5706-P5706</f>
        <v>0</v>
      </c>
      <c r="R5706" s="41">
        <f t="shared" ref="R5706:R5769" si="735">SUM(O5706:Q5706)</f>
        <v>0</v>
      </c>
    </row>
    <row r="5707" spans="4:18" x14ac:dyDescent="0.25">
      <c r="D5707" s="1">
        <v>38572</v>
      </c>
      <c r="E5707" s="1">
        <f t="shared" si="732"/>
        <v>38565</v>
      </c>
      <c r="F5707" s="30">
        <f t="shared" si="730"/>
        <v>0</v>
      </c>
      <c r="H5707" s="42">
        <f>IF(DAY(D5707)&gt;14,VLOOKUP(DATE(YEAR(E5707),MONTH(E5707)-1,DAY(1)),'מדדים וריביות'!B:C,2,FALSE),VLOOKUP(DATE(YEAR(E5707),MONTH(E5707)-2,DAY(1)),'מדדים וריביות'!B:C,2,FALSE))</f>
        <v>27656845.583486602</v>
      </c>
      <c r="I5707" s="43">
        <f>'ריבית יומית'!D5701</f>
        <v>8.6242369061517721E-5</v>
      </c>
      <c r="J5707" s="29">
        <f t="shared" si="731"/>
        <v>1.2624697281477932</v>
      </c>
      <c r="L5707">
        <f>VLOOKUP(D5706,'מדדים וריביות'!B:C,2)</f>
        <v>28012472.678031899</v>
      </c>
      <c r="M5707" s="30">
        <f t="shared" si="728"/>
        <v>0</v>
      </c>
      <c r="O5707" s="39">
        <f t="shared" si="733"/>
        <v>0</v>
      </c>
      <c r="P5707" s="39">
        <f t="shared" si="729"/>
        <v>0</v>
      </c>
      <c r="Q5707" s="39">
        <f t="shared" si="734"/>
        <v>0</v>
      </c>
      <c r="R5707" s="41">
        <f t="shared" si="735"/>
        <v>0</v>
      </c>
    </row>
    <row r="5708" spans="4:18" x14ac:dyDescent="0.25">
      <c r="D5708" s="1">
        <v>38573</v>
      </c>
      <c r="E5708" s="1">
        <f t="shared" si="732"/>
        <v>38565</v>
      </c>
      <c r="F5708" s="30">
        <f t="shared" si="730"/>
        <v>0</v>
      </c>
      <c r="H5708" s="42">
        <f>IF(DAY(D5708)&gt;14,VLOOKUP(DATE(YEAR(E5708),MONTH(E5708)-1,DAY(1)),'מדדים וריביות'!B:C,2,FALSE),VLOOKUP(DATE(YEAR(E5708),MONTH(E5708)-2,DAY(1)),'מדדים וריביות'!B:C,2,FALSE))</f>
        <v>27656845.583486602</v>
      </c>
      <c r="I5708" s="43">
        <f>'ריבית יומית'!D5702</f>
        <v>8.6242369061517721E-5</v>
      </c>
      <c r="J5708" s="29">
        <f t="shared" si="731"/>
        <v>1.2623608591566891</v>
      </c>
      <c r="L5708">
        <f>VLOOKUP(D5707,'מדדים וריביות'!B:C,2)</f>
        <v>28012472.678031899</v>
      </c>
      <c r="M5708" s="30">
        <f t="shared" ref="M5708:M5771" si="736">F5708*(1+I5708)*L5708/H5708+G5708-K5708</f>
        <v>0</v>
      </c>
      <c r="O5708" s="39">
        <f t="shared" si="733"/>
        <v>0</v>
      </c>
      <c r="P5708" s="39">
        <f t="shared" si="729"/>
        <v>0</v>
      </c>
      <c r="Q5708" s="39">
        <f t="shared" si="734"/>
        <v>0</v>
      </c>
      <c r="R5708" s="41">
        <f t="shared" si="735"/>
        <v>0</v>
      </c>
    </row>
    <row r="5709" spans="4:18" x14ac:dyDescent="0.25">
      <c r="D5709" s="1">
        <v>38574</v>
      </c>
      <c r="E5709" s="1">
        <f t="shared" si="732"/>
        <v>38565</v>
      </c>
      <c r="F5709" s="30">
        <f t="shared" si="730"/>
        <v>0</v>
      </c>
      <c r="H5709" s="42">
        <f>IF(DAY(D5709)&gt;14,VLOOKUP(DATE(YEAR(E5709),MONTH(E5709)-1,DAY(1)),'מדדים וריביות'!B:C,2,FALSE),VLOOKUP(DATE(YEAR(E5709),MONTH(E5709)-2,DAY(1)),'מדדים וריביות'!B:C,2,FALSE))</f>
        <v>27656845.583486602</v>
      </c>
      <c r="I5709" s="43">
        <f>'ריבית יומית'!D5703</f>
        <v>8.6242369061517721E-5</v>
      </c>
      <c r="J5709" s="29">
        <f t="shared" si="731"/>
        <v>1.2622519995538948</v>
      </c>
      <c r="L5709">
        <f>VLOOKUP(D5708,'מדדים וריביות'!B:C,2)</f>
        <v>28012472.678031899</v>
      </c>
      <c r="M5709" s="30">
        <f t="shared" si="736"/>
        <v>0</v>
      </c>
      <c r="O5709" s="39">
        <f t="shared" si="733"/>
        <v>0</v>
      </c>
      <c r="P5709" s="39">
        <f t="shared" si="729"/>
        <v>0</v>
      </c>
      <c r="Q5709" s="39">
        <f t="shared" si="734"/>
        <v>0</v>
      </c>
      <c r="R5709" s="41">
        <f t="shared" si="735"/>
        <v>0</v>
      </c>
    </row>
    <row r="5710" spans="4:18" x14ac:dyDescent="0.25">
      <c r="D5710" s="1">
        <v>38575</v>
      </c>
      <c r="E5710" s="1">
        <f t="shared" si="732"/>
        <v>38565</v>
      </c>
      <c r="F5710" s="30">
        <f t="shared" si="730"/>
        <v>0</v>
      </c>
      <c r="H5710" s="42">
        <f>IF(DAY(D5710)&gt;14,VLOOKUP(DATE(YEAR(E5710),MONTH(E5710)-1,DAY(1)),'מדדים וריביות'!B:C,2,FALSE),VLOOKUP(DATE(YEAR(E5710),MONTH(E5710)-2,DAY(1)),'מדדים וריביות'!B:C,2,FALSE))</f>
        <v>27656845.583486602</v>
      </c>
      <c r="I5710" s="43">
        <f>'ריבית יומית'!D5704</f>
        <v>8.6242369061517721E-5</v>
      </c>
      <c r="J5710" s="29">
        <f t="shared" si="731"/>
        <v>1.2621431493386011</v>
      </c>
      <c r="L5710">
        <f>VLOOKUP(D5709,'מדדים וריביות'!B:C,2)</f>
        <v>28012472.678031899</v>
      </c>
      <c r="M5710" s="30">
        <f t="shared" si="736"/>
        <v>0</v>
      </c>
      <c r="O5710" s="39">
        <f t="shared" si="733"/>
        <v>0</v>
      </c>
      <c r="P5710" s="39">
        <f t="shared" si="729"/>
        <v>0</v>
      </c>
      <c r="Q5710" s="39">
        <f t="shared" si="734"/>
        <v>0</v>
      </c>
      <c r="R5710" s="41">
        <f t="shared" si="735"/>
        <v>0</v>
      </c>
    </row>
    <row r="5711" spans="4:18" x14ac:dyDescent="0.25">
      <c r="D5711" s="1">
        <v>38576</v>
      </c>
      <c r="E5711" s="1">
        <f t="shared" si="732"/>
        <v>38565</v>
      </c>
      <c r="F5711" s="30">
        <f t="shared" si="730"/>
        <v>0</v>
      </c>
      <c r="H5711" s="42">
        <f>IF(DAY(D5711)&gt;14,VLOOKUP(DATE(YEAR(E5711),MONTH(E5711)-1,DAY(1)),'מדדים וריביות'!B:C,2,FALSE),VLOOKUP(DATE(YEAR(E5711),MONTH(E5711)-2,DAY(1)),'מדדים וריביות'!B:C,2,FALSE))</f>
        <v>27656845.583486602</v>
      </c>
      <c r="I5711" s="43">
        <f>'ריבית יומית'!D5705</f>
        <v>8.6242369061517721E-5</v>
      </c>
      <c r="J5711" s="29">
        <f t="shared" si="731"/>
        <v>1.2620343085099983</v>
      </c>
      <c r="L5711">
        <f>VLOOKUP(D5710,'מדדים וריביות'!B:C,2)</f>
        <v>28012472.678031899</v>
      </c>
      <c r="M5711" s="30">
        <f t="shared" si="736"/>
        <v>0</v>
      </c>
      <c r="O5711" s="39">
        <f t="shared" si="733"/>
        <v>0</v>
      </c>
      <c r="P5711" s="39">
        <f t="shared" si="729"/>
        <v>0</v>
      </c>
      <c r="Q5711" s="39">
        <f t="shared" si="734"/>
        <v>0</v>
      </c>
      <c r="R5711" s="41">
        <f t="shared" si="735"/>
        <v>0</v>
      </c>
    </row>
    <row r="5712" spans="4:18" x14ac:dyDescent="0.25">
      <c r="D5712" s="1">
        <v>38577</v>
      </c>
      <c r="E5712" s="1">
        <f t="shared" si="732"/>
        <v>38565</v>
      </c>
      <c r="F5712" s="30">
        <f t="shared" si="730"/>
        <v>0</v>
      </c>
      <c r="H5712" s="42">
        <f>IF(DAY(D5712)&gt;14,VLOOKUP(DATE(YEAR(E5712),MONTH(E5712)-1,DAY(1)),'מדדים וריביות'!B:C,2,FALSE),VLOOKUP(DATE(YEAR(E5712),MONTH(E5712)-2,DAY(1)),'מדדים וריביות'!B:C,2,FALSE))</f>
        <v>27656845.583486602</v>
      </c>
      <c r="I5712" s="43">
        <f>'ריבית יומית'!D5706</f>
        <v>8.6242369061517721E-5</v>
      </c>
      <c r="J5712" s="29">
        <f t="shared" si="731"/>
        <v>1.261925477067277</v>
      </c>
      <c r="L5712">
        <f>VLOOKUP(D5711,'מדדים וריביות'!B:C,2)</f>
        <v>28012472.678031899</v>
      </c>
      <c r="M5712" s="30">
        <f t="shared" si="736"/>
        <v>0</v>
      </c>
      <c r="O5712" s="39">
        <f t="shared" si="733"/>
        <v>0</v>
      </c>
      <c r="P5712" s="39">
        <f t="shared" si="729"/>
        <v>0</v>
      </c>
      <c r="Q5712" s="39">
        <f t="shared" si="734"/>
        <v>0</v>
      </c>
      <c r="R5712" s="41">
        <f t="shared" si="735"/>
        <v>0</v>
      </c>
    </row>
    <row r="5713" spans="4:18" x14ac:dyDescent="0.25">
      <c r="D5713" s="1">
        <v>38578</v>
      </c>
      <c r="E5713" s="1">
        <f t="shared" si="732"/>
        <v>38565</v>
      </c>
      <c r="F5713" s="30">
        <f t="shared" si="730"/>
        <v>0</v>
      </c>
      <c r="H5713" s="42">
        <f>IF(DAY(D5713)&gt;14,VLOOKUP(DATE(YEAR(E5713),MONTH(E5713)-1,DAY(1)),'מדדים וריביות'!B:C,2,FALSE),VLOOKUP(DATE(YEAR(E5713),MONTH(E5713)-2,DAY(1)),'מדדים וריביות'!B:C,2,FALSE))</f>
        <v>27656845.583486602</v>
      </c>
      <c r="I5713" s="43">
        <f>'ריבית יומית'!D5707</f>
        <v>8.6242369061517721E-5</v>
      </c>
      <c r="J5713" s="29">
        <f t="shared" si="731"/>
        <v>1.2618166550096277</v>
      </c>
      <c r="L5713">
        <f>VLOOKUP(D5712,'מדדים וריביות'!B:C,2)</f>
        <v>28012472.678031899</v>
      </c>
      <c r="M5713" s="30">
        <f t="shared" si="736"/>
        <v>0</v>
      </c>
      <c r="O5713" s="39">
        <f t="shared" si="733"/>
        <v>0</v>
      </c>
      <c r="P5713" s="39">
        <f t="shared" si="729"/>
        <v>0</v>
      </c>
      <c r="Q5713" s="39">
        <f t="shared" si="734"/>
        <v>0</v>
      </c>
      <c r="R5713" s="41">
        <f t="shared" si="735"/>
        <v>0</v>
      </c>
    </row>
    <row r="5714" spans="4:18" x14ac:dyDescent="0.25">
      <c r="D5714" s="1">
        <v>38579</v>
      </c>
      <c r="E5714" s="1">
        <f t="shared" si="732"/>
        <v>38565</v>
      </c>
      <c r="F5714" s="30">
        <f t="shared" si="730"/>
        <v>0</v>
      </c>
      <c r="H5714" s="42">
        <f>IF(DAY(D5714)&gt;14,VLOOKUP(DATE(YEAR(E5714),MONTH(E5714)-1,DAY(1)),'מדדים וריביות'!B:C,2,FALSE),VLOOKUP(DATE(YEAR(E5714),MONTH(E5714)-2,DAY(1)),'מדדים וריביות'!B:C,2,FALSE))</f>
        <v>27957760.817332599</v>
      </c>
      <c r="I5714" s="43">
        <f>'ריבית יומית'!D5708</f>
        <v>8.6242369061517721E-5</v>
      </c>
      <c r="J5714" s="29">
        <f t="shared" si="731"/>
        <v>1.2617078423362411</v>
      </c>
      <c r="L5714">
        <f>VLOOKUP(D5713,'מדדים וריביות'!B:C,2)</f>
        <v>28012472.678031899</v>
      </c>
      <c r="M5714" s="30">
        <f t="shared" si="736"/>
        <v>0</v>
      </c>
      <c r="O5714" s="39">
        <f t="shared" si="733"/>
        <v>0</v>
      </c>
      <c r="P5714" s="39">
        <f t="shared" si="729"/>
        <v>0</v>
      </c>
      <c r="Q5714" s="39">
        <f t="shared" si="734"/>
        <v>0</v>
      </c>
      <c r="R5714" s="41">
        <f t="shared" si="735"/>
        <v>0</v>
      </c>
    </row>
    <row r="5715" spans="4:18" x14ac:dyDescent="0.25">
      <c r="D5715" s="1">
        <v>38580</v>
      </c>
      <c r="E5715" s="1">
        <f t="shared" si="732"/>
        <v>38565</v>
      </c>
      <c r="F5715" s="30">
        <f t="shared" si="730"/>
        <v>0</v>
      </c>
      <c r="H5715" s="42">
        <f>IF(DAY(D5715)&gt;14,VLOOKUP(DATE(YEAR(E5715),MONTH(E5715)-1,DAY(1)),'מדדים וריביות'!B:C,2,FALSE),VLOOKUP(DATE(YEAR(E5715),MONTH(E5715)-2,DAY(1)),'מדדים וריביות'!B:C,2,FALSE))</f>
        <v>27957760.817332599</v>
      </c>
      <c r="I5715" s="43">
        <f>'ריבית יומית'!D5709</f>
        <v>8.6242369061517721E-5</v>
      </c>
      <c r="J5715" s="29">
        <f t="shared" si="731"/>
        <v>1.2615990390463081</v>
      </c>
      <c r="L5715">
        <f>VLOOKUP(D5714,'מדדים וריביות'!B:C,2)</f>
        <v>28012472.678031899</v>
      </c>
      <c r="M5715" s="30">
        <f t="shared" si="736"/>
        <v>0</v>
      </c>
      <c r="O5715" s="39">
        <f t="shared" si="733"/>
        <v>0</v>
      </c>
      <c r="P5715" s="39">
        <f t="shared" si="729"/>
        <v>0</v>
      </c>
      <c r="Q5715" s="39">
        <f t="shared" si="734"/>
        <v>0</v>
      </c>
      <c r="R5715" s="41">
        <f t="shared" si="735"/>
        <v>0</v>
      </c>
    </row>
    <row r="5716" spans="4:18" x14ac:dyDescent="0.25">
      <c r="D5716" s="1">
        <v>38581</v>
      </c>
      <c r="E5716" s="1">
        <f t="shared" si="732"/>
        <v>38565</v>
      </c>
      <c r="F5716" s="30">
        <f t="shared" si="730"/>
        <v>0</v>
      </c>
      <c r="H5716" s="42">
        <f>IF(DAY(D5716)&gt;14,VLOOKUP(DATE(YEAR(E5716),MONTH(E5716)-1,DAY(1)),'מדדים וריביות'!B:C,2,FALSE),VLOOKUP(DATE(YEAR(E5716),MONTH(E5716)-2,DAY(1)),'מדדים וריביות'!B:C,2,FALSE))</f>
        <v>27957760.817332599</v>
      </c>
      <c r="I5716" s="43">
        <f>'ריבית יומית'!D5710</f>
        <v>8.6242369061517721E-5</v>
      </c>
      <c r="J5716" s="29">
        <f t="shared" si="731"/>
        <v>1.2614902451390193</v>
      </c>
      <c r="L5716">
        <f>VLOOKUP(D5715,'מדדים וריביות'!B:C,2)</f>
        <v>28012472.678031899</v>
      </c>
      <c r="M5716" s="30">
        <f t="shared" si="736"/>
        <v>0</v>
      </c>
      <c r="O5716" s="39">
        <f t="shared" si="733"/>
        <v>0</v>
      </c>
      <c r="P5716" s="39">
        <f t="shared" si="729"/>
        <v>0</v>
      </c>
      <c r="Q5716" s="39">
        <f t="shared" si="734"/>
        <v>0</v>
      </c>
      <c r="R5716" s="41">
        <f t="shared" si="735"/>
        <v>0</v>
      </c>
    </row>
    <row r="5717" spans="4:18" x14ac:dyDescent="0.25">
      <c r="D5717" s="1">
        <v>38582</v>
      </c>
      <c r="E5717" s="1">
        <f t="shared" si="732"/>
        <v>38565</v>
      </c>
      <c r="F5717" s="30">
        <f t="shared" si="730"/>
        <v>0</v>
      </c>
      <c r="H5717" s="42">
        <f>IF(DAY(D5717)&gt;14,VLOOKUP(DATE(YEAR(E5717),MONTH(E5717)-1,DAY(1)),'מדדים וריביות'!B:C,2,FALSE),VLOOKUP(DATE(YEAR(E5717),MONTH(E5717)-2,DAY(1)),'מדדים וריביות'!B:C,2,FALSE))</f>
        <v>27957760.817332599</v>
      </c>
      <c r="I5717" s="43">
        <f>'ריבית יומית'!D5711</f>
        <v>8.6242369061517721E-5</v>
      </c>
      <c r="J5717" s="29">
        <f t="shared" si="731"/>
        <v>1.2613814606135658</v>
      </c>
      <c r="L5717">
        <f>VLOOKUP(D5716,'מדדים וריביות'!B:C,2)</f>
        <v>28012472.678031899</v>
      </c>
      <c r="M5717" s="30">
        <f t="shared" si="736"/>
        <v>0</v>
      </c>
      <c r="O5717" s="39">
        <f t="shared" si="733"/>
        <v>0</v>
      </c>
      <c r="P5717" s="39">
        <f t="shared" si="729"/>
        <v>0</v>
      </c>
      <c r="Q5717" s="39">
        <f t="shared" si="734"/>
        <v>0</v>
      </c>
      <c r="R5717" s="41">
        <f t="shared" si="735"/>
        <v>0</v>
      </c>
    </row>
    <row r="5718" spans="4:18" x14ac:dyDescent="0.25">
      <c r="D5718" s="1">
        <v>38583</v>
      </c>
      <c r="E5718" s="1">
        <f t="shared" si="732"/>
        <v>38565</v>
      </c>
      <c r="F5718" s="30">
        <f t="shared" si="730"/>
        <v>0</v>
      </c>
      <c r="H5718" s="42">
        <f>IF(DAY(D5718)&gt;14,VLOOKUP(DATE(YEAR(E5718),MONTH(E5718)-1,DAY(1)),'מדדים וריביות'!B:C,2,FALSE),VLOOKUP(DATE(YEAR(E5718),MONTH(E5718)-2,DAY(1)),'מדדים וריביות'!B:C,2,FALSE))</f>
        <v>27957760.817332599</v>
      </c>
      <c r="I5718" s="43">
        <f>'ריבית יומית'!D5712</f>
        <v>8.6242369061517721E-5</v>
      </c>
      <c r="J5718" s="29">
        <f t="shared" si="731"/>
        <v>1.2612726854691383</v>
      </c>
      <c r="L5718">
        <f>VLOOKUP(D5717,'מדדים וריביות'!B:C,2)</f>
        <v>28012472.678031899</v>
      </c>
      <c r="M5718" s="30">
        <f t="shared" si="736"/>
        <v>0</v>
      </c>
      <c r="O5718" s="39">
        <f t="shared" si="733"/>
        <v>0</v>
      </c>
      <c r="P5718" s="39">
        <f t="shared" si="729"/>
        <v>0</v>
      </c>
      <c r="Q5718" s="39">
        <f t="shared" si="734"/>
        <v>0</v>
      </c>
      <c r="R5718" s="41">
        <f t="shared" si="735"/>
        <v>0</v>
      </c>
    </row>
    <row r="5719" spans="4:18" x14ac:dyDescent="0.25">
      <c r="D5719" s="1">
        <v>38584</v>
      </c>
      <c r="E5719" s="1">
        <f t="shared" si="732"/>
        <v>38565</v>
      </c>
      <c r="F5719" s="30">
        <f t="shared" si="730"/>
        <v>0</v>
      </c>
      <c r="H5719" s="42">
        <f>IF(DAY(D5719)&gt;14,VLOOKUP(DATE(YEAR(E5719),MONTH(E5719)-1,DAY(1)),'מדדים וריביות'!B:C,2,FALSE),VLOOKUP(DATE(YEAR(E5719),MONTH(E5719)-2,DAY(1)),'מדדים וריביות'!B:C,2,FALSE))</f>
        <v>27957760.817332599</v>
      </c>
      <c r="I5719" s="43">
        <f>'ריבית יומית'!D5713</f>
        <v>8.6242369061517721E-5</v>
      </c>
      <c r="J5719" s="29">
        <f t="shared" si="731"/>
        <v>1.261163919704928</v>
      </c>
      <c r="L5719">
        <f>VLOOKUP(D5718,'מדדים וריביות'!B:C,2)</f>
        <v>28012472.678031899</v>
      </c>
      <c r="M5719" s="30">
        <f t="shared" si="736"/>
        <v>0</v>
      </c>
      <c r="O5719" s="39">
        <f t="shared" si="733"/>
        <v>0</v>
      </c>
      <c r="P5719" s="39">
        <f t="shared" si="729"/>
        <v>0</v>
      </c>
      <c r="Q5719" s="39">
        <f t="shared" si="734"/>
        <v>0</v>
      </c>
      <c r="R5719" s="41">
        <f t="shared" si="735"/>
        <v>0</v>
      </c>
    </row>
    <row r="5720" spans="4:18" x14ac:dyDescent="0.25">
      <c r="D5720" s="1">
        <v>38585</v>
      </c>
      <c r="E5720" s="1">
        <f t="shared" si="732"/>
        <v>38565</v>
      </c>
      <c r="F5720" s="30">
        <f t="shared" si="730"/>
        <v>0</v>
      </c>
      <c r="H5720" s="42">
        <f>IF(DAY(D5720)&gt;14,VLOOKUP(DATE(YEAR(E5720),MONTH(E5720)-1,DAY(1)),'מדדים וריביות'!B:C,2,FALSE),VLOOKUP(DATE(YEAR(E5720),MONTH(E5720)-2,DAY(1)),'מדדים וריביות'!B:C,2,FALSE))</f>
        <v>27957760.817332599</v>
      </c>
      <c r="I5720" s="43">
        <f>'ריבית יומית'!D5714</f>
        <v>8.6242369061517721E-5</v>
      </c>
      <c r="J5720" s="29">
        <f t="shared" si="731"/>
        <v>1.2610551633201261</v>
      </c>
      <c r="L5720">
        <f>VLOOKUP(D5719,'מדדים וריביות'!B:C,2)</f>
        <v>28012472.678031899</v>
      </c>
      <c r="M5720" s="30">
        <f t="shared" si="736"/>
        <v>0</v>
      </c>
      <c r="O5720" s="39">
        <f t="shared" si="733"/>
        <v>0</v>
      </c>
      <c r="P5720" s="39">
        <f t="shared" si="729"/>
        <v>0</v>
      </c>
      <c r="Q5720" s="39">
        <f t="shared" si="734"/>
        <v>0</v>
      </c>
      <c r="R5720" s="41">
        <f t="shared" si="735"/>
        <v>0</v>
      </c>
    </row>
    <row r="5721" spans="4:18" x14ac:dyDescent="0.25">
      <c r="D5721" s="1">
        <v>38586</v>
      </c>
      <c r="E5721" s="1">
        <f t="shared" si="732"/>
        <v>38565</v>
      </c>
      <c r="F5721" s="30">
        <f t="shared" si="730"/>
        <v>0</v>
      </c>
      <c r="H5721" s="42">
        <f>IF(DAY(D5721)&gt;14,VLOOKUP(DATE(YEAR(E5721),MONTH(E5721)-1,DAY(1)),'מדדים וריביות'!B:C,2,FALSE),VLOOKUP(DATE(YEAR(E5721),MONTH(E5721)-2,DAY(1)),'מדדים וריביות'!B:C,2,FALSE))</f>
        <v>27957760.817332599</v>
      </c>
      <c r="I5721" s="43">
        <f>'ריבית יומית'!D5715</f>
        <v>8.6242369061517721E-5</v>
      </c>
      <c r="J5721" s="29">
        <f t="shared" si="731"/>
        <v>1.2609464163139237</v>
      </c>
      <c r="L5721">
        <f>VLOOKUP(D5720,'מדדים וריביות'!B:C,2)</f>
        <v>28012472.678031899</v>
      </c>
      <c r="M5721" s="30">
        <f t="shared" si="736"/>
        <v>0</v>
      </c>
      <c r="O5721" s="39">
        <f t="shared" si="733"/>
        <v>0</v>
      </c>
      <c r="P5721" s="39">
        <f t="shared" si="729"/>
        <v>0</v>
      </c>
      <c r="Q5721" s="39">
        <f t="shared" si="734"/>
        <v>0</v>
      </c>
      <c r="R5721" s="41">
        <f t="shared" si="735"/>
        <v>0</v>
      </c>
    </row>
    <row r="5722" spans="4:18" x14ac:dyDescent="0.25">
      <c r="D5722" s="1">
        <v>38587</v>
      </c>
      <c r="E5722" s="1">
        <f t="shared" si="732"/>
        <v>38565</v>
      </c>
      <c r="F5722" s="30">
        <f t="shared" si="730"/>
        <v>0</v>
      </c>
      <c r="H5722" s="42">
        <f>IF(DAY(D5722)&gt;14,VLOOKUP(DATE(YEAR(E5722),MONTH(E5722)-1,DAY(1)),'מדדים וריביות'!B:C,2,FALSE),VLOOKUP(DATE(YEAR(E5722),MONTH(E5722)-2,DAY(1)),'מדדים וריביות'!B:C,2,FALSE))</f>
        <v>27957760.817332599</v>
      </c>
      <c r="I5722" s="43">
        <f>'ריבית יומית'!D5716</f>
        <v>8.6242369061517721E-5</v>
      </c>
      <c r="J5722" s="29">
        <f t="shared" si="731"/>
        <v>1.2608376786855118</v>
      </c>
      <c r="L5722">
        <f>VLOOKUP(D5721,'מדדים וריביות'!B:C,2)</f>
        <v>28012472.678031899</v>
      </c>
      <c r="M5722" s="30">
        <f t="shared" si="736"/>
        <v>0</v>
      </c>
      <c r="O5722" s="39">
        <f t="shared" si="733"/>
        <v>0</v>
      </c>
      <c r="P5722" s="39">
        <f t="shared" si="729"/>
        <v>0</v>
      </c>
      <c r="Q5722" s="39">
        <f t="shared" si="734"/>
        <v>0</v>
      </c>
      <c r="R5722" s="41">
        <f t="shared" si="735"/>
        <v>0</v>
      </c>
    </row>
    <row r="5723" spans="4:18" x14ac:dyDescent="0.25">
      <c r="D5723" s="1">
        <v>38588</v>
      </c>
      <c r="E5723" s="1">
        <f t="shared" si="732"/>
        <v>38565</v>
      </c>
      <c r="F5723" s="30">
        <f t="shared" si="730"/>
        <v>0</v>
      </c>
      <c r="H5723" s="42">
        <f>IF(DAY(D5723)&gt;14,VLOOKUP(DATE(YEAR(E5723),MONTH(E5723)-1,DAY(1)),'מדדים וריביות'!B:C,2,FALSE),VLOOKUP(DATE(YEAR(E5723),MONTH(E5723)-2,DAY(1)),'מדדים וריביות'!B:C,2,FALSE))</f>
        <v>27957760.817332599</v>
      </c>
      <c r="I5723" s="43">
        <f>'ריבית יומית'!D5717</f>
        <v>8.6242369061517721E-5</v>
      </c>
      <c r="J5723" s="29">
        <f t="shared" si="731"/>
        <v>1.260728950434082</v>
      </c>
      <c r="L5723">
        <f>VLOOKUP(D5722,'מדדים וריביות'!B:C,2)</f>
        <v>28012472.678031899</v>
      </c>
      <c r="M5723" s="30">
        <f t="shared" si="736"/>
        <v>0</v>
      </c>
      <c r="O5723" s="39">
        <f t="shared" si="733"/>
        <v>0</v>
      </c>
      <c r="P5723" s="39">
        <f t="shared" si="729"/>
        <v>0</v>
      </c>
      <c r="Q5723" s="39">
        <f t="shared" si="734"/>
        <v>0</v>
      </c>
      <c r="R5723" s="41">
        <f t="shared" si="735"/>
        <v>0</v>
      </c>
    </row>
    <row r="5724" spans="4:18" x14ac:dyDescent="0.25">
      <c r="D5724" s="1">
        <v>38589</v>
      </c>
      <c r="E5724" s="1">
        <f t="shared" si="732"/>
        <v>38565</v>
      </c>
      <c r="F5724" s="30">
        <f t="shared" si="730"/>
        <v>0</v>
      </c>
      <c r="H5724" s="42">
        <f>IF(DAY(D5724)&gt;14,VLOOKUP(DATE(YEAR(E5724),MONTH(E5724)-1,DAY(1)),'מדדים וריביות'!B:C,2,FALSE),VLOOKUP(DATE(YEAR(E5724),MONTH(E5724)-2,DAY(1)),'מדדים וריביות'!B:C,2,FALSE))</f>
        <v>27957760.817332599</v>
      </c>
      <c r="I5724" s="43">
        <f>'ריבית יומית'!D5718</f>
        <v>8.6242369061517721E-5</v>
      </c>
      <c r="J5724" s="29">
        <f t="shared" si="731"/>
        <v>1.2606202315588255</v>
      </c>
      <c r="L5724">
        <f>VLOOKUP(D5723,'מדדים וריביות'!B:C,2)</f>
        <v>28012472.678031899</v>
      </c>
      <c r="M5724" s="30">
        <f t="shared" si="736"/>
        <v>0</v>
      </c>
      <c r="O5724" s="39">
        <f t="shared" si="733"/>
        <v>0</v>
      </c>
      <c r="P5724" s="39">
        <f t="shared" si="729"/>
        <v>0</v>
      </c>
      <c r="Q5724" s="39">
        <f t="shared" si="734"/>
        <v>0</v>
      </c>
      <c r="R5724" s="41">
        <f t="shared" si="735"/>
        <v>0</v>
      </c>
    </row>
    <row r="5725" spans="4:18" x14ac:dyDescent="0.25">
      <c r="D5725" s="1">
        <v>38590</v>
      </c>
      <c r="E5725" s="1">
        <f t="shared" si="732"/>
        <v>38565</v>
      </c>
      <c r="F5725" s="30">
        <f t="shared" si="730"/>
        <v>0</v>
      </c>
      <c r="H5725" s="42">
        <f>IF(DAY(D5725)&gt;14,VLOOKUP(DATE(YEAR(E5725),MONTH(E5725)-1,DAY(1)),'מדדים וריביות'!B:C,2,FALSE),VLOOKUP(DATE(YEAR(E5725),MONTH(E5725)-2,DAY(1)),'מדדים וריביות'!B:C,2,FALSE))</f>
        <v>27957760.817332599</v>
      </c>
      <c r="I5725" s="43">
        <f>'ריבית יומית'!D5719</f>
        <v>8.6242369061517721E-5</v>
      </c>
      <c r="J5725" s="29">
        <f t="shared" si="731"/>
        <v>1.2605115220589338</v>
      </c>
      <c r="L5725">
        <f>VLOOKUP(D5724,'מדדים וריביות'!B:C,2)</f>
        <v>28012472.678031899</v>
      </c>
      <c r="M5725" s="30">
        <f t="shared" si="736"/>
        <v>0</v>
      </c>
      <c r="O5725" s="39">
        <f t="shared" si="733"/>
        <v>0</v>
      </c>
      <c r="P5725" s="39">
        <f t="shared" si="729"/>
        <v>0</v>
      </c>
      <c r="Q5725" s="39">
        <f t="shared" si="734"/>
        <v>0</v>
      </c>
      <c r="R5725" s="41">
        <f t="shared" si="735"/>
        <v>0</v>
      </c>
    </row>
    <row r="5726" spans="4:18" x14ac:dyDescent="0.25">
      <c r="D5726" s="1">
        <v>38591</v>
      </c>
      <c r="E5726" s="1">
        <f t="shared" si="732"/>
        <v>38565</v>
      </c>
      <c r="F5726" s="30">
        <f t="shared" si="730"/>
        <v>0</v>
      </c>
      <c r="H5726" s="42">
        <f>IF(DAY(D5726)&gt;14,VLOOKUP(DATE(YEAR(E5726),MONTH(E5726)-1,DAY(1)),'מדדים וריביות'!B:C,2,FALSE),VLOOKUP(DATE(YEAR(E5726),MONTH(E5726)-2,DAY(1)),'מדדים וריביות'!B:C,2,FALSE))</f>
        <v>27957760.817332599</v>
      </c>
      <c r="I5726" s="43">
        <f>'ריבית יומית'!D5720</f>
        <v>8.6242369061517721E-5</v>
      </c>
      <c r="J5726" s="29">
        <f t="shared" si="731"/>
        <v>1.2604028219335983</v>
      </c>
      <c r="L5726">
        <f>VLOOKUP(D5725,'מדדים וריביות'!B:C,2)</f>
        <v>28012472.678031899</v>
      </c>
      <c r="M5726" s="30">
        <f t="shared" si="736"/>
        <v>0</v>
      </c>
      <c r="O5726" s="39">
        <f t="shared" si="733"/>
        <v>0</v>
      </c>
      <c r="P5726" s="39">
        <f t="shared" si="729"/>
        <v>0</v>
      </c>
      <c r="Q5726" s="39">
        <f t="shared" si="734"/>
        <v>0</v>
      </c>
      <c r="R5726" s="41">
        <f t="shared" si="735"/>
        <v>0</v>
      </c>
    </row>
    <row r="5727" spans="4:18" x14ac:dyDescent="0.25">
      <c r="D5727" s="1">
        <v>38592</v>
      </c>
      <c r="E5727" s="1">
        <f t="shared" si="732"/>
        <v>38565</v>
      </c>
      <c r="F5727" s="30">
        <f t="shared" si="730"/>
        <v>0</v>
      </c>
      <c r="H5727" s="42">
        <f>IF(DAY(D5727)&gt;14,VLOOKUP(DATE(YEAR(E5727),MONTH(E5727)-1,DAY(1)),'מדדים וריביות'!B:C,2,FALSE),VLOOKUP(DATE(YEAR(E5727),MONTH(E5727)-2,DAY(1)),'מדדים וריביות'!B:C,2,FALSE))</f>
        <v>27957760.817332599</v>
      </c>
      <c r="I5727" s="43">
        <f>'ריבית יומית'!D5721</f>
        <v>8.6242369061517721E-5</v>
      </c>
      <c r="J5727" s="29">
        <f t="shared" si="731"/>
        <v>1.2602941311820108</v>
      </c>
      <c r="L5727">
        <f>VLOOKUP(D5726,'מדדים וריביות'!B:C,2)</f>
        <v>28012472.678031899</v>
      </c>
      <c r="M5727" s="30">
        <f t="shared" si="736"/>
        <v>0</v>
      </c>
      <c r="O5727" s="39">
        <f t="shared" si="733"/>
        <v>0</v>
      </c>
      <c r="P5727" s="39">
        <f t="shared" si="729"/>
        <v>0</v>
      </c>
      <c r="Q5727" s="39">
        <f t="shared" si="734"/>
        <v>0</v>
      </c>
      <c r="R5727" s="41">
        <f t="shared" si="735"/>
        <v>0</v>
      </c>
    </row>
    <row r="5728" spans="4:18" x14ac:dyDescent="0.25">
      <c r="D5728" s="1">
        <v>38593</v>
      </c>
      <c r="E5728" s="1">
        <f t="shared" si="732"/>
        <v>38565</v>
      </c>
      <c r="F5728" s="30">
        <f t="shared" si="730"/>
        <v>0</v>
      </c>
      <c r="H5728" s="42">
        <f>IF(DAY(D5728)&gt;14,VLOOKUP(DATE(YEAR(E5728),MONTH(E5728)-1,DAY(1)),'מדדים וריביות'!B:C,2,FALSE),VLOOKUP(DATE(YEAR(E5728),MONTH(E5728)-2,DAY(1)),'מדדים וריביות'!B:C,2,FALSE))</f>
        <v>27957760.817332599</v>
      </c>
      <c r="I5728" s="43">
        <f>'ריבית יומית'!D5722</f>
        <v>8.6242369061517721E-5</v>
      </c>
      <c r="J5728" s="29">
        <f t="shared" si="731"/>
        <v>1.2601854498033629</v>
      </c>
      <c r="L5728">
        <f>VLOOKUP(D5727,'מדדים וריביות'!B:C,2)</f>
        <v>28012472.678031899</v>
      </c>
      <c r="M5728" s="30">
        <f t="shared" si="736"/>
        <v>0</v>
      </c>
      <c r="O5728" s="39">
        <f t="shared" si="733"/>
        <v>0</v>
      </c>
      <c r="P5728" s="39">
        <f t="shared" si="729"/>
        <v>0</v>
      </c>
      <c r="Q5728" s="39">
        <f t="shared" si="734"/>
        <v>0</v>
      </c>
      <c r="R5728" s="41">
        <f t="shared" si="735"/>
        <v>0</v>
      </c>
    </row>
    <row r="5729" spans="4:18" x14ac:dyDescent="0.25">
      <c r="D5729" s="1">
        <v>38594</v>
      </c>
      <c r="E5729" s="1">
        <f t="shared" si="732"/>
        <v>38565</v>
      </c>
      <c r="F5729" s="30">
        <f t="shared" si="730"/>
        <v>0</v>
      </c>
      <c r="H5729" s="42">
        <f>IF(DAY(D5729)&gt;14,VLOOKUP(DATE(YEAR(E5729),MONTH(E5729)-1,DAY(1)),'מדדים וריביות'!B:C,2,FALSE),VLOOKUP(DATE(YEAR(E5729),MONTH(E5729)-2,DAY(1)),'מדדים וריביות'!B:C,2,FALSE))</f>
        <v>27957760.817332599</v>
      </c>
      <c r="I5729" s="43">
        <f>'ריבית יומית'!D5723</f>
        <v>8.6242369061517721E-5</v>
      </c>
      <c r="J5729" s="29">
        <f t="shared" si="731"/>
        <v>1.2600767777968462</v>
      </c>
      <c r="L5729">
        <f>VLOOKUP(D5728,'מדדים וריביות'!B:C,2)</f>
        <v>28012472.678031899</v>
      </c>
      <c r="M5729" s="30">
        <f t="shared" si="736"/>
        <v>0</v>
      </c>
      <c r="O5729" s="39">
        <f t="shared" si="733"/>
        <v>0</v>
      </c>
      <c r="P5729" s="39">
        <f t="shared" si="729"/>
        <v>0</v>
      </c>
      <c r="Q5729" s="39">
        <f t="shared" si="734"/>
        <v>0</v>
      </c>
      <c r="R5729" s="41">
        <f t="shared" si="735"/>
        <v>0</v>
      </c>
    </row>
    <row r="5730" spans="4:18" x14ac:dyDescent="0.25">
      <c r="D5730" s="1">
        <v>38595</v>
      </c>
      <c r="E5730" s="1">
        <f t="shared" si="732"/>
        <v>38565</v>
      </c>
      <c r="F5730" s="30">
        <f t="shared" si="730"/>
        <v>0</v>
      </c>
      <c r="H5730" s="42">
        <f>IF(DAY(D5730)&gt;14,VLOOKUP(DATE(YEAR(E5730),MONTH(E5730)-1,DAY(1)),'מדדים וריביות'!B:C,2,FALSE),VLOOKUP(DATE(YEAR(E5730),MONTH(E5730)-2,DAY(1)),'מדדים וריביות'!B:C,2,FALSE))</f>
        <v>27957760.817332599</v>
      </c>
      <c r="I5730" s="43">
        <f>'ריבית יומית'!D5724</f>
        <v>8.6242369061517721E-5</v>
      </c>
      <c r="J5730" s="29">
        <f t="shared" si="731"/>
        <v>1.2599681151616526</v>
      </c>
      <c r="L5730">
        <f>VLOOKUP(D5729,'מדדים וריביות'!B:C,2)</f>
        <v>28012472.678031899</v>
      </c>
      <c r="M5730" s="30">
        <f t="shared" si="736"/>
        <v>0</v>
      </c>
      <c r="O5730" s="39">
        <f t="shared" si="733"/>
        <v>0</v>
      </c>
      <c r="P5730" s="39">
        <f t="shared" si="729"/>
        <v>0</v>
      </c>
      <c r="Q5730" s="39">
        <f t="shared" si="734"/>
        <v>0</v>
      </c>
      <c r="R5730" s="41">
        <f t="shared" si="735"/>
        <v>0</v>
      </c>
    </row>
    <row r="5731" spans="4:18" x14ac:dyDescent="0.25">
      <c r="D5731" s="1">
        <v>38596</v>
      </c>
      <c r="E5731" s="1">
        <f t="shared" si="732"/>
        <v>38596</v>
      </c>
      <c r="F5731" s="30">
        <f t="shared" si="730"/>
        <v>0</v>
      </c>
      <c r="H5731" s="42">
        <f>IF(DAY(D5731)&gt;14,VLOOKUP(DATE(YEAR(E5731),MONTH(E5731)-1,DAY(1)),'מדדים וריביות'!B:C,2,FALSE),VLOOKUP(DATE(YEAR(E5731),MONTH(E5731)-2,DAY(1)),'מדדים וריביות'!B:C,2,FALSE))</f>
        <v>27957760.817332599</v>
      </c>
      <c r="I5731" s="43">
        <f>'ריבית יומית'!D5725</f>
        <v>8.6242369061517721E-5</v>
      </c>
      <c r="J5731" s="29">
        <f t="shared" si="731"/>
        <v>1.2598594618969741</v>
      </c>
      <c r="L5731">
        <f>VLOOKUP(D5730,'מדדים וריביות'!B:C,2)</f>
        <v>28012472.678031899</v>
      </c>
      <c r="M5731" s="30">
        <f t="shared" si="736"/>
        <v>0</v>
      </c>
      <c r="O5731" s="39">
        <f t="shared" si="733"/>
        <v>0</v>
      </c>
      <c r="P5731" s="39">
        <f t="shared" si="729"/>
        <v>0</v>
      </c>
      <c r="Q5731" s="39">
        <f t="shared" si="734"/>
        <v>0</v>
      </c>
      <c r="R5731" s="41">
        <f t="shared" si="735"/>
        <v>0</v>
      </c>
    </row>
    <row r="5732" spans="4:18" x14ac:dyDescent="0.25">
      <c r="D5732" s="1">
        <v>38597</v>
      </c>
      <c r="E5732" s="1">
        <f t="shared" si="732"/>
        <v>38596</v>
      </c>
      <c r="F5732" s="30">
        <f t="shared" si="730"/>
        <v>0</v>
      </c>
      <c r="H5732" s="42">
        <f>IF(DAY(D5732)&gt;14,VLOOKUP(DATE(YEAR(E5732),MONTH(E5732)-1,DAY(1)),'מדדים וריביות'!B:C,2,FALSE),VLOOKUP(DATE(YEAR(E5732),MONTH(E5732)-2,DAY(1)),'מדדים וריביות'!B:C,2,FALSE))</f>
        <v>27957760.817332599</v>
      </c>
      <c r="I5732" s="43">
        <f>'ריבית יומית'!D5726</f>
        <v>8.6242369061517721E-5</v>
      </c>
      <c r="J5732" s="29">
        <f t="shared" si="731"/>
        <v>1.2597508180020023</v>
      </c>
      <c r="L5732">
        <f>VLOOKUP(D5731,'מדדים וריביות'!B:C,2)</f>
        <v>28039828.608381499</v>
      </c>
      <c r="M5732" s="30">
        <f t="shared" si="736"/>
        <v>0</v>
      </c>
      <c r="O5732" s="39">
        <f t="shared" si="733"/>
        <v>0</v>
      </c>
      <c r="P5732" s="39">
        <f t="shared" si="729"/>
        <v>0</v>
      </c>
      <c r="Q5732" s="39">
        <f t="shared" si="734"/>
        <v>0</v>
      </c>
      <c r="R5732" s="41">
        <f t="shared" si="735"/>
        <v>0</v>
      </c>
    </row>
    <row r="5733" spans="4:18" x14ac:dyDescent="0.25">
      <c r="D5733" s="1">
        <v>38598</v>
      </c>
      <c r="E5733" s="1">
        <f t="shared" si="732"/>
        <v>38596</v>
      </c>
      <c r="F5733" s="30">
        <f t="shared" si="730"/>
        <v>0</v>
      </c>
      <c r="H5733" s="42">
        <f>IF(DAY(D5733)&gt;14,VLOOKUP(DATE(YEAR(E5733),MONTH(E5733)-1,DAY(1)),'מדדים וריביות'!B:C,2,FALSE),VLOOKUP(DATE(YEAR(E5733),MONTH(E5733)-2,DAY(1)),'מדדים וריביות'!B:C,2,FALSE))</f>
        <v>27957760.817332599</v>
      </c>
      <c r="I5733" s="43">
        <f>'ריבית יומית'!D5727</f>
        <v>8.6242369061517721E-5</v>
      </c>
      <c r="J5733" s="29">
        <f t="shared" si="731"/>
        <v>1.2596421834759295</v>
      </c>
      <c r="L5733">
        <f>VLOOKUP(D5732,'מדדים וריביות'!B:C,2)</f>
        <v>28039828.608381499</v>
      </c>
      <c r="M5733" s="30">
        <f t="shared" si="736"/>
        <v>0</v>
      </c>
      <c r="O5733" s="39">
        <f t="shared" si="733"/>
        <v>0</v>
      </c>
      <c r="P5733" s="39">
        <f t="shared" si="729"/>
        <v>0</v>
      </c>
      <c r="Q5733" s="39">
        <f t="shared" si="734"/>
        <v>0</v>
      </c>
      <c r="R5733" s="41">
        <f t="shared" si="735"/>
        <v>0</v>
      </c>
    </row>
    <row r="5734" spans="4:18" x14ac:dyDescent="0.25">
      <c r="D5734" s="1">
        <v>38599</v>
      </c>
      <c r="E5734" s="1">
        <f t="shared" si="732"/>
        <v>38596</v>
      </c>
      <c r="F5734" s="30">
        <f t="shared" si="730"/>
        <v>0</v>
      </c>
      <c r="H5734" s="42">
        <f>IF(DAY(D5734)&gt;14,VLOOKUP(DATE(YEAR(E5734),MONTH(E5734)-1,DAY(1)),'מדדים וריביות'!B:C,2,FALSE),VLOOKUP(DATE(YEAR(E5734),MONTH(E5734)-2,DAY(1)),'מדדים וריביות'!B:C,2,FALSE))</f>
        <v>27957760.817332599</v>
      </c>
      <c r="I5734" s="43">
        <f>'ריבית יומית'!D5728</f>
        <v>8.6242369061517721E-5</v>
      </c>
      <c r="J5734" s="29">
        <f t="shared" si="731"/>
        <v>1.2595335583179477</v>
      </c>
      <c r="L5734">
        <f>VLOOKUP(D5733,'מדדים וריביות'!B:C,2)</f>
        <v>28039828.608381499</v>
      </c>
      <c r="M5734" s="30">
        <f t="shared" si="736"/>
        <v>0</v>
      </c>
      <c r="O5734" s="39">
        <f t="shared" si="733"/>
        <v>0</v>
      </c>
      <c r="P5734" s="39">
        <f t="shared" si="729"/>
        <v>0</v>
      </c>
      <c r="Q5734" s="39">
        <f t="shared" si="734"/>
        <v>0</v>
      </c>
      <c r="R5734" s="41">
        <f t="shared" si="735"/>
        <v>0</v>
      </c>
    </row>
    <row r="5735" spans="4:18" x14ac:dyDescent="0.25">
      <c r="D5735" s="1">
        <v>38600</v>
      </c>
      <c r="E5735" s="1">
        <f t="shared" si="732"/>
        <v>38596</v>
      </c>
      <c r="F5735" s="30">
        <f t="shared" si="730"/>
        <v>0</v>
      </c>
      <c r="H5735" s="42">
        <f>IF(DAY(D5735)&gt;14,VLOOKUP(DATE(YEAR(E5735),MONTH(E5735)-1,DAY(1)),'מדדים וריביות'!B:C,2,FALSE),VLOOKUP(DATE(YEAR(E5735),MONTH(E5735)-2,DAY(1)),'מדדים וריביות'!B:C,2,FALSE))</f>
        <v>27957760.817332599</v>
      </c>
      <c r="I5735" s="43">
        <f>'ריבית יומית'!D5729</f>
        <v>8.6242369061517721E-5</v>
      </c>
      <c r="J5735" s="29">
        <f t="shared" si="731"/>
        <v>1.259424942527249</v>
      </c>
      <c r="L5735">
        <f>VLOOKUP(D5734,'מדדים וריביות'!B:C,2)</f>
        <v>28039828.608381499</v>
      </c>
      <c r="M5735" s="30">
        <f t="shared" si="736"/>
        <v>0</v>
      </c>
      <c r="O5735" s="39">
        <f t="shared" si="733"/>
        <v>0</v>
      </c>
      <c r="P5735" s="39">
        <f t="shared" si="729"/>
        <v>0</v>
      </c>
      <c r="Q5735" s="39">
        <f t="shared" si="734"/>
        <v>0</v>
      </c>
      <c r="R5735" s="41">
        <f t="shared" si="735"/>
        <v>0</v>
      </c>
    </row>
    <row r="5736" spans="4:18" x14ac:dyDescent="0.25">
      <c r="D5736" s="1">
        <v>38601</v>
      </c>
      <c r="E5736" s="1">
        <f t="shared" si="732"/>
        <v>38596</v>
      </c>
      <c r="F5736" s="30">
        <f t="shared" si="730"/>
        <v>0</v>
      </c>
      <c r="H5736" s="42">
        <f>IF(DAY(D5736)&gt;14,VLOOKUP(DATE(YEAR(E5736),MONTH(E5736)-1,DAY(1)),'מדדים וריביות'!B:C,2,FALSE),VLOOKUP(DATE(YEAR(E5736),MONTH(E5736)-2,DAY(1)),'מדדים וריביות'!B:C,2,FALSE))</f>
        <v>27957760.817332599</v>
      </c>
      <c r="I5736" s="43">
        <f>'ריבית יומית'!D5730</f>
        <v>8.6242369061517721E-5</v>
      </c>
      <c r="J5736" s="29">
        <f t="shared" si="731"/>
        <v>1.2593163361030255</v>
      </c>
      <c r="L5736">
        <f>VLOOKUP(D5735,'מדדים וריביות'!B:C,2)</f>
        <v>28039828.608381499</v>
      </c>
      <c r="M5736" s="30">
        <f t="shared" si="736"/>
        <v>0</v>
      </c>
      <c r="O5736" s="39">
        <f t="shared" si="733"/>
        <v>0</v>
      </c>
      <c r="P5736" s="39">
        <f t="shared" si="729"/>
        <v>0</v>
      </c>
      <c r="Q5736" s="39">
        <f t="shared" si="734"/>
        <v>0</v>
      </c>
      <c r="R5736" s="41">
        <f t="shared" si="735"/>
        <v>0</v>
      </c>
    </row>
    <row r="5737" spans="4:18" x14ac:dyDescent="0.25">
      <c r="D5737" s="1">
        <v>38602</v>
      </c>
      <c r="E5737" s="1">
        <f t="shared" si="732"/>
        <v>38596</v>
      </c>
      <c r="F5737" s="30">
        <f t="shared" si="730"/>
        <v>0</v>
      </c>
      <c r="H5737" s="42">
        <f>IF(DAY(D5737)&gt;14,VLOOKUP(DATE(YEAR(E5737),MONTH(E5737)-1,DAY(1)),'מדדים וריביות'!B:C,2,FALSE),VLOOKUP(DATE(YEAR(E5737),MONTH(E5737)-2,DAY(1)),'מדדים וריביות'!B:C,2,FALSE))</f>
        <v>27957760.817332599</v>
      </c>
      <c r="I5737" s="43">
        <f>'ריבית יומית'!D5731</f>
        <v>8.6242369061517721E-5</v>
      </c>
      <c r="J5737" s="29">
        <f t="shared" si="731"/>
        <v>1.2592077390444698</v>
      </c>
      <c r="L5737">
        <f>VLOOKUP(D5736,'מדדים וריביות'!B:C,2)</f>
        <v>28039828.608381499</v>
      </c>
      <c r="M5737" s="30">
        <f t="shared" si="736"/>
        <v>0</v>
      </c>
      <c r="O5737" s="39">
        <f t="shared" si="733"/>
        <v>0</v>
      </c>
      <c r="P5737" s="39">
        <f t="shared" si="729"/>
        <v>0</v>
      </c>
      <c r="Q5737" s="39">
        <f t="shared" si="734"/>
        <v>0</v>
      </c>
      <c r="R5737" s="41">
        <f t="shared" si="735"/>
        <v>0</v>
      </c>
    </row>
    <row r="5738" spans="4:18" x14ac:dyDescent="0.25">
      <c r="D5738" s="1">
        <v>38603</v>
      </c>
      <c r="E5738" s="1">
        <f t="shared" si="732"/>
        <v>38596</v>
      </c>
      <c r="F5738" s="30">
        <f t="shared" si="730"/>
        <v>0</v>
      </c>
      <c r="H5738" s="42">
        <f>IF(DAY(D5738)&gt;14,VLOOKUP(DATE(YEAR(E5738),MONTH(E5738)-1,DAY(1)),'מדדים וריביות'!B:C,2,FALSE),VLOOKUP(DATE(YEAR(E5738),MONTH(E5738)-2,DAY(1)),'מדדים וריביות'!B:C,2,FALSE))</f>
        <v>27957760.817332599</v>
      </c>
      <c r="I5738" s="43">
        <f>'ריבית יומית'!D5732</f>
        <v>8.6242369061517721E-5</v>
      </c>
      <c r="J5738" s="29">
        <f t="shared" si="731"/>
        <v>1.2590991513507739</v>
      </c>
      <c r="L5738">
        <f>VLOOKUP(D5737,'מדדים וריביות'!B:C,2)</f>
        <v>28039828.608381499</v>
      </c>
      <c r="M5738" s="30">
        <f t="shared" si="736"/>
        <v>0</v>
      </c>
      <c r="O5738" s="39">
        <f t="shared" si="733"/>
        <v>0</v>
      </c>
      <c r="P5738" s="39">
        <f t="shared" si="729"/>
        <v>0</v>
      </c>
      <c r="Q5738" s="39">
        <f t="shared" si="734"/>
        <v>0</v>
      </c>
      <c r="R5738" s="41">
        <f t="shared" si="735"/>
        <v>0</v>
      </c>
    </row>
    <row r="5739" spans="4:18" x14ac:dyDescent="0.25">
      <c r="D5739" s="1">
        <v>38604</v>
      </c>
      <c r="E5739" s="1">
        <f t="shared" si="732"/>
        <v>38596</v>
      </c>
      <c r="F5739" s="30">
        <f t="shared" si="730"/>
        <v>0</v>
      </c>
      <c r="H5739" s="42">
        <f>IF(DAY(D5739)&gt;14,VLOOKUP(DATE(YEAR(E5739),MONTH(E5739)-1,DAY(1)),'מדדים וריביות'!B:C,2,FALSE),VLOOKUP(DATE(YEAR(E5739),MONTH(E5739)-2,DAY(1)),'מדדים וריביות'!B:C,2,FALSE))</f>
        <v>27957760.817332599</v>
      </c>
      <c r="I5739" s="43">
        <f>'ריבית יומית'!D5733</f>
        <v>8.6242369061517721E-5</v>
      </c>
      <c r="J5739" s="29">
        <f t="shared" si="731"/>
        <v>1.2589905730211304</v>
      </c>
      <c r="L5739">
        <f>VLOOKUP(D5738,'מדדים וריביות'!B:C,2)</f>
        <v>28039828.608381499</v>
      </c>
      <c r="M5739" s="30">
        <f t="shared" si="736"/>
        <v>0</v>
      </c>
      <c r="O5739" s="39">
        <f t="shared" si="733"/>
        <v>0</v>
      </c>
      <c r="P5739" s="39">
        <f t="shared" si="729"/>
        <v>0</v>
      </c>
      <c r="Q5739" s="39">
        <f t="shared" si="734"/>
        <v>0</v>
      </c>
      <c r="R5739" s="41">
        <f t="shared" si="735"/>
        <v>0</v>
      </c>
    </row>
    <row r="5740" spans="4:18" x14ac:dyDescent="0.25">
      <c r="D5740" s="1">
        <v>38605</v>
      </c>
      <c r="E5740" s="1">
        <f t="shared" si="732"/>
        <v>38596</v>
      </c>
      <c r="F5740" s="30">
        <f t="shared" si="730"/>
        <v>0</v>
      </c>
      <c r="H5740" s="42">
        <f>IF(DAY(D5740)&gt;14,VLOOKUP(DATE(YEAR(E5740),MONTH(E5740)-1,DAY(1)),'מדדים וריביות'!B:C,2,FALSE),VLOOKUP(DATE(YEAR(E5740),MONTH(E5740)-2,DAY(1)),'מדדים וריביות'!B:C,2,FALSE))</f>
        <v>27957760.817332599</v>
      </c>
      <c r="I5740" s="43">
        <f>'ריבית יומית'!D5734</f>
        <v>8.6242369061517721E-5</v>
      </c>
      <c r="J5740" s="29">
        <f t="shared" si="731"/>
        <v>1.2588820040547317</v>
      </c>
      <c r="L5740">
        <f>VLOOKUP(D5739,'מדדים וריביות'!B:C,2)</f>
        <v>28039828.608381499</v>
      </c>
      <c r="M5740" s="30">
        <f t="shared" si="736"/>
        <v>0</v>
      </c>
      <c r="O5740" s="39">
        <f t="shared" si="733"/>
        <v>0</v>
      </c>
      <c r="P5740" s="39">
        <f t="shared" ref="P5740:P5803" si="737">J5741*G5740-G5740</f>
        <v>0</v>
      </c>
      <c r="Q5740" s="39">
        <f t="shared" si="734"/>
        <v>0</v>
      </c>
      <c r="R5740" s="41">
        <f t="shared" si="735"/>
        <v>0</v>
      </c>
    </row>
    <row r="5741" spans="4:18" x14ac:dyDescent="0.25">
      <c r="D5741" s="1">
        <v>38606</v>
      </c>
      <c r="E5741" s="1">
        <f t="shared" si="732"/>
        <v>38596</v>
      </c>
      <c r="F5741" s="30">
        <f t="shared" si="730"/>
        <v>0</v>
      </c>
      <c r="H5741" s="42">
        <f>IF(DAY(D5741)&gt;14,VLOOKUP(DATE(YEAR(E5741),MONTH(E5741)-1,DAY(1)),'מדדים וריביות'!B:C,2,FALSE),VLOOKUP(DATE(YEAR(E5741),MONTH(E5741)-2,DAY(1)),'מדדים וריביות'!B:C,2,FALSE))</f>
        <v>27957760.817332599</v>
      </c>
      <c r="I5741" s="43">
        <f>'ריבית יומית'!D5735</f>
        <v>8.6242369061517721E-5</v>
      </c>
      <c r="J5741" s="29">
        <f t="shared" si="731"/>
        <v>1.2587734444507706</v>
      </c>
      <c r="L5741">
        <f>VLOOKUP(D5740,'מדדים וריביות'!B:C,2)</f>
        <v>28039828.608381499</v>
      </c>
      <c r="M5741" s="30">
        <f t="shared" si="736"/>
        <v>0</v>
      </c>
      <c r="O5741" s="39">
        <f t="shared" si="733"/>
        <v>0</v>
      </c>
      <c r="P5741" s="39">
        <f t="shared" si="737"/>
        <v>0</v>
      </c>
      <c r="Q5741" s="39">
        <f t="shared" si="734"/>
        <v>0</v>
      </c>
      <c r="R5741" s="41">
        <f t="shared" si="735"/>
        <v>0</v>
      </c>
    </row>
    <row r="5742" spans="4:18" x14ac:dyDescent="0.25">
      <c r="D5742" s="1">
        <v>38607</v>
      </c>
      <c r="E5742" s="1">
        <f t="shared" si="732"/>
        <v>38596</v>
      </c>
      <c r="F5742" s="30">
        <f t="shared" si="730"/>
        <v>0</v>
      </c>
      <c r="H5742" s="42">
        <f>IF(DAY(D5742)&gt;14,VLOOKUP(DATE(YEAR(E5742),MONTH(E5742)-1,DAY(1)),'מדדים וריביות'!B:C,2,FALSE),VLOOKUP(DATE(YEAR(E5742),MONTH(E5742)-2,DAY(1)),'מדדים וריביות'!B:C,2,FALSE))</f>
        <v>27957760.817332599</v>
      </c>
      <c r="I5742" s="43">
        <f>'ריבית יומית'!D5736</f>
        <v>8.6242369061517721E-5</v>
      </c>
      <c r="J5742" s="29">
        <f t="shared" si="731"/>
        <v>1.2586648942084395</v>
      </c>
      <c r="L5742">
        <f>VLOOKUP(D5741,'מדדים וריביות'!B:C,2)</f>
        <v>28039828.608381499</v>
      </c>
      <c r="M5742" s="30">
        <f t="shared" si="736"/>
        <v>0</v>
      </c>
      <c r="O5742" s="39">
        <f t="shared" si="733"/>
        <v>0</v>
      </c>
      <c r="P5742" s="39">
        <f t="shared" si="737"/>
        <v>0</v>
      </c>
      <c r="Q5742" s="39">
        <f t="shared" si="734"/>
        <v>0</v>
      </c>
      <c r="R5742" s="41">
        <f t="shared" si="735"/>
        <v>0</v>
      </c>
    </row>
    <row r="5743" spans="4:18" x14ac:dyDescent="0.25">
      <c r="D5743" s="1">
        <v>38608</v>
      </c>
      <c r="E5743" s="1">
        <f t="shared" si="732"/>
        <v>38596</v>
      </c>
      <c r="F5743" s="30">
        <f t="shared" si="730"/>
        <v>0</v>
      </c>
      <c r="H5743" s="42">
        <f>IF(DAY(D5743)&gt;14,VLOOKUP(DATE(YEAR(E5743),MONTH(E5743)-1,DAY(1)),'מדדים וריביות'!B:C,2,FALSE),VLOOKUP(DATE(YEAR(E5743),MONTH(E5743)-2,DAY(1)),'מדדים וריביות'!B:C,2,FALSE))</f>
        <v>27957760.817332599</v>
      </c>
      <c r="I5743" s="43">
        <f>'ריבית יומית'!D5737</f>
        <v>8.6242369061517721E-5</v>
      </c>
      <c r="J5743" s="29">
        <f t="shared" si="731"/>
        <v>1.2585563533269313</v>
      </c>
      <c r="L5743">
        <f>VLOOKUP(D5742,'מדדים וריביות'!B:C,2)</f>
        <v>28039828.608381499</v>
      </c>
      <c r="M5743" s="30">
        <f t="shared" si="736"/>
        <v>0</v>
      </c>
      <c r="O5743" s="39">
        <f t="shared" si="733"/>
        <v>0</v>
      </c>
      <c r="P5743" s="39">
        <f t="shared" si="737"/>
        <v>0</v>
      </c>
      <c r="Q5743" s="39">
        <f t="shared" si="734"/>
        <v>0</v>
      </c>
      <c r="R5743" s="41">
        <f t="shared" si="735"/>
        <v>0</v>
      </c>
    </row>
    <row r="5744" spans="4:18" x14ac:dyDescent="0.25">
      <c r="D5744" s="1">
        <v>38609</v>
      </c>
      <c r="E5744" s="1">
        <f t="shared" si="732"/>
        <v>38596</v>
      </c>
      <c r="F5744" s="30">
        <f t="shared" si="730"/>
        <v>0</v>
      </c>
      <c r="H5744" s="42">
        <f>IF(DAY(D5744)&gt;14,VLOOKUP(DATE(YEAR(E5744),MONTH(E5744)-1,DAY(1)),'מדדים וריביות'!B:C,2,FALSE),VLOOKUP(DATE(YEAR(E5744),MONTH(E5744)-2,DAY(1)),'מדדים וריביות'!B:C,2,FALSE))</f>
        <v>27957760.817332599</v>
      </c>
      <c r="I5744" s="43">
        <f>'ריבית יומית'!D5738</f>
        <v>8.6242369061517721E-5</v>
      </c>
      <c r="J5744" s="29">
        <f t="shared" si="731"/>
        <v>1.2584478218054385</v>
      </c>
      <c r="L5744">
        <f>VLOOKUP(D5743,'מדדים וריביות'!B:C,2)</f>
        <v>28039828.608381499</v>
      </c>
      <c r="M5744" s="30">
        <f t="shared" si="736"/>
        <v>0</v>
      </c>
      <c r="O5744" s="39">
        <f t="shared" si="733"/>
        <v>0</v>
      </c>
      <c r="P5744" s="39">
        <f t="shared" si="737"/>
        <v>0</v>
      </c>
      <c r="Q5744" s="39">
        <f t="shared" si="734"/>
        <v>0</v>
      </c>
      <c r="R5744" s="41">
        <f t="shared" si="735"/>
        <v>0</v>
      </c>
    </row>
    <row r="5745" spans="4:18" x14ac:dyDescent="0.25">
      <c r="D5745" s="1">
        <v>38610</v>
      </c>
      <c r="E5745" s="1">
        <f t="shared" si="732"/>
        <v>38596</v>
      </c>
      <c r="F5745" s="30">
        <f t="shared" si="730"/>
        <v>0</v>
      </c>
      <c r="H5745" s="42">
        <f>IF(DAY(D5745)&gt;14,VLOOKUP(DATE(YEAR(E5745),MONTH(E5745)-1,DAY(1)),'מדדים וריביות'!B:C,2,FALSE),VLOOKUP(DATE(YEAR(E5745),MONTH(E5745)-2,DAY(1)),'מדדים וריביות'!B:C,2,FALSE))</f>
        <v>28012472.678031899</v>
      </c>
      <c r="I5745" s="43">
        <f>'ריבית יומית'!D5739</f>
        <v>8.6242369061517721E-5</v>
      </c>
      <c r="J5745" s="29">
        <f t="shared" si="731"/>
        <v>1.2583392996431539</v>
      </c>
      <c r="L5745">
        <f>VLOOKUP(D5744,'מדדים וריביות'!B:C,2)</f>
        <v>28039828.608381499</v>
      </c>
      <c r="M5745" s="30">
        <f t="shared" si="736"/>
        <v>0</v>
      </c>
      <c r="O5745" s="39">
        <f t="shared" si="733"/>
        <v>0</v>
      </c>
      <c r="P5745" s="39">
        <f t="shared" si="737"/>
        <v>0</v>
      </c>
      <c r="Q5745" s="39">
        <f t="shared" si="734"/>
        <v>0</v>
      </c>
      <c r="R5745" s="41">
        <f t="shared" si="735"/>
        <v>0</v>
      </c>
    </row>
    <row r="5746" spans="4:18" x14ac:dyDescent="0.25">
      <c r="D5746" s="1">
        <v>38611</v>
      </c>
      <c r="E5746" s="1">
        <f t="shared" si="732"/>
        <v>38596</v>
      </c>
      <c r="F5746" s="30">
        <f t="shared" si="730"/>
        <v>0</v>
      </c>
      <c r="H5746" s="42">
        <f>IF(DAY(D5746)&gt;14,VLOOKUP(DATE(YEAR(E5746),MONTH(E5746)-1,DAY(1)),'מדדים וריביות'!B:C,2,FALSE),VLOOKUP(DATE(YEAR(E5746),MONTH(E5746)-2,DAY(1)),'מדדים וריביות'!B:C,2,FALSE))</f>
        <v>28012472.678031899</v>
      </c>
      <c r="I5746" s="43">
        <f>'ריבית יומית'!D5740</f>
        <v>8.6242369061517721E-5</v>
      </c>
      <c r="J5746" s="29">
        <f t="shared" si="731"/>
        <v>1.2582307868392708</v>
      </c>
      <c r="L5746">
        <f>VLOOKUP(D5745,'מדדים וריביות'!B:C,2)</f>
        <v>28039828.608381499</v>
      </c>
      <c r="M5746" s="30">
        <f t="shared" si="736"/>
        <v>0</v>
      </c>
      <c r="O5746" s="39">
        <f t="shared" si="733"/>
        <v>0</v>
      </c>
      <c r="P5746" s="39">
        <f t="shared" si="737"/>
        <v>0</v>
      </c>
      <c r="Q5746" s="39">
        <f t="shared" si="734"/>
        <v>0</v>
      </c>
      <c r="R5746" s="41">
        <f t="shared" si="735"/>
        <v>0</v>
      </c>
    </row>
    <row r="5747" spans="4:18" x14ac:dyDescent="0.25">
      <c r="D5747" s="1">
        <v>38612</v>
      </c>
      <c r="E5747" s="1">
        <f t="shared" si="732"/>
        <v>38596</v>
      </c>
      <c r="F5747" s="30">
        <f t="shared" si="730"/>
        <v>0</v>
      </c>
      <c r="H5747" s="42">
        <f>IF(DAY(D5747)&gt;14,VLOOKUP(DATE(YEAR(E5747),MONTH(E5747)-1,DAY(1)),'מדדים וריביות'!B:C,2,FALSE),VLOOKUP(DATE(YEAR(E5747),MONTH(E5747)-2,DAY(1)),'מדדים וריביות'!B:C,2,FALSE))</f>
        <v>28012472.678031899</v>
      </c>
      <c r="I5747" s="43">
        <f>'ריבית יומית'!D5741</f>
        <v>8.6242369061517721E-5</v>
      </c>
      <c r="J5747" s="29">
        <f t="shared" si="731"/>
        <v>1.2581222833929819</v>
      </c>
      <c r="L5747">
        <f>VLOOKUP(D5746,'מדדים וריביות'!B:C,2)</f>
        <v>28039828.608381499</v>
      </c>
      <c r="M5747" s="30">
        <f t="shared" si="736"/>
        <v>0</v>
      </c>
      <c r="O5747" s="39">
        <f t="shared" si="733"/>
        <v>0</v>
      </c>
      <c r="P5747" s="39">
        <f t="shared" si="737"/>
        <v>0</v>
      </c>
      <c r="Q5747" s="39">
        <f t="shared" si="734"/>
        <v>0</v>
      </c>
      <c r="R5747" s="41">
        <f t="shared" si="735"/>
        <v>0</v>
      </c>
    </row>
    <row r="5748" spans="4:18" x14ac:dyDescent="0.25">
      <c r="D5748" s="1">
        <v>38613</v>
      </c>
      <c r="E5748" s="1">
        <f t="shared" si="732"/>
        <v>38596</v>
      </c>
      <c r="F5748" s="30">
        <f t="shared" si="730"/>
        <v>0</v>
      </c>
      <c r="H5748" s="42">
        <f>IF(DAY(D5748)&gt;14,VLOOKUP(DATE(YEAR(E5748),MONTH(E5748)-1,DAY(1)),'מדדים וריביות'!B:C,2,FALSE),VLOOKUP(DATE(YEAR(E5748),MONTH(E5748)-2,DAY(1)),'מדדים וריביות'!B:C,2,FALSE))</f>
        <v>28012472.678031899</v>
      </c>
      <c r="I5748" s="43">
        <f>'ריבית יומית'!D5742</f>
        <v>8.6242369061517721E-5</v>
      </c>
      <c r="J5748" s="29">
        <f t="shared" si="731"/>
        <v>1.2580137893034804</v>
      </c>
      <c r="L5748">
        <f>VLOOKUP(D5747,'מדדים וריביות'!B:C,2)</f>
        <v>28039828.608381499</v>
      </c>
      <c r="M5748" s="30">
        <f t="shared" si="736"/>
        <v>0</v>
      </c>
      <c r="O5748" s="39">
        <f t="shared" si="733"/>
        <v>0</v>
      </c>
      <c r="P5748" s="39">
        <f t="shared" si="737"/>
        <v>0</v>
      </c>
      <c r="Q5748" s="39">
        <f t="shared" si="734"/>
        <v>0</v>
      </c>
      <c r="R5748" s="41">
        <f t="shared" si="735"/>
        <v>0</v>
      </c>
    </row>
    <row r="5749" spans="4:18" x14ac:dyDescent="0.25">
      <c r="D5749" s="1">
        <v>38614</v>
      </c>
      <c r="E5749" s="1">
        <f t="shared" si="732"/>
        <v>38596</v>
      </c>
      <c r="F5749" s="30">
        <f t="shared" si="730"/>
        <v>0</v>
      </c>
      <c r="H5749" s="42">
        <f>IF(DAY(D5749)&gt;14,VLOOKUP(DATE(YEAR(E5749),MONTH(E5749)-1,DAY(1)),'מדדים וריביות'!B:C,2,FALSE),VLOOKUP(DATE(YEAR(E5749),MONTH(E5749)-2,DAY(1)),'מדדים וריביות'!B:C,2,FALSE))</f>
        <v>28012472.678031899</v>
      </c>
      <c r="I5749" s="43">
        <f>'ריבית יומית'!D5743</f>
        <v>8.6242369061517721E-5</v>
      </c>
      <c r="J5749" s="29">
        <f t="shared" si="731"/>
        <v>1.2579053045699593</v>
      </c>
      <c r="L5749">
        <f>VLOOKUP(D5748,'מדדים וריביות'!B:C,2)</f>
        <v>28039828.608381499</v>
      </c>
      <c r="M5749" s="30">
        <f t="shared" si="736"/>
        <v>0</v>
      </c>
      <c r="O5749" s="39">
        <f t="shared" si="733"/>
        <v>0</v>
      </c>
      <c r="P5749" s="39">
        <f t="shared" si="737"/>
        <v>0</v>
      </c>
      <c r="Q5749" s="39">
        <f t="shared" si="734"/>
        <v>0</v>
      </c>
      <c r="R5749" s="41">
        <f t="shared" si="735"/>
        <v>0</v>
      </c>
    </row>
    <row r="5750" spans="4:18" x14ac:dyDescent="0.25">
      <c r="D5750" s="1">
        <v>38615</v>
      </c>
      <c r="E5750" s="1">
        <f t="shared" si="732"/>
        <v>38596</v>
      </c>
      <c r="F5750" s="30">
        <f t="shared" si="730"/>
        <v>0</v>
      </c>
      <c r="H5750" s="42">
        <f>IF(DAY(D5750)&gt;14,VLOOKUP(DATE(YEAR(E5750),MONTH(E5750)-1,DAY(1)),'מדדים וריביות'!B:C,2,FALSE),VLOOKUP(DATE(YEAR(E5750),MONTH(E5750)-2,DAY(1)),'מדדים וריביות'!B:C,2,FALSE))</f>
        <v>28012472.678031899</v>
      </c>
      <c r="I5750" s="43">
        <f>'ריבית יומית'!D5744</f>
        <v>8.6242369061517721E-5</v>
      </c>
      <c r="J5750" s="29">
        <f t="shared" si="731"/>
        <v>1.2577968291916117</v>
      </c>
      <c r="L5750">
        <f>VLOOKUP(D5749,'מדדים וריביות'!B:C,2)</f>
        <v>28039828.608381499</v>
      </c>
      <c r="M5750" s="30">
        <f t="shared" si="736"/>
        <v>0</v>
      </c>
      <c r="O5750" s="39">
        <f t="shared" si="733"/>
        <v>0</v>
      </c>
      <c r="P5750" s="39">
        <f t="shared" si="737"/>
        <v>0</v>
      </c>
      <c r="Q5750" s="39">
        <f t="shared" si="734"/>
        <v>0</v>
      </c>
      <c r="R5750" s="41">
        <f t="shared" si="735"/>
        <v>0</v>
      </c>
    </row>
    <row r="5751" spans="4:18" x14ac:dyDescent="0.25">
      <c r="D5751" s="1">
        <v>38616</v>
      </c>
      <c r="E5751" s="1">
        <f t="shared" si="732"/>
        <v>38596</v>
      </c>
      <c r="F5751" s="30">
        <f t="shared" si="730"/>
        <v>0</v>
      </c>
      <c r="H5751" s="42">
        <f>IF(DAY(D5751)&gt;14,VLOOKUP(DATE(YEAR(E5751),MONTH(E5751)-1,DAY(1)),'מדדים וריביות'!B:C,2,FALSE),VLOOKUP(DATE(YEAR(E5751),MONTH(E5751)-2,DAY(1)),'מדדים וריביות'!B:C,2,FALSE))</f>
        <v>28012472.678031899</v>
      </c>
      <c r="I5751" s="43">
        <f>'ריבית יומית'!D5745</f>
        <v>8.6242369061517721E-5</v>
      </c>
      <c r="J5751" s="29">
        <f t="shared" si="731"/>
        <v>1.257688363167631</v>
      </c>
      <c r="L5751">
        <f>VLOOKUP(D5750,'מדדים וריביות'!B:C,2)</f>
        <v>28039828.608381499</v>
      </c>
      <c r="M5751" s="30">
        <f t="shared" si="736"/>
        <v>0</v>
      </c>
      <c r="O5751" s="39">
        <f t="shared" si="733"/>
        <v>0</v>
      </c>
      <c r="P5751" s="39">
        <f t="shared" si="737"/>
        <v>0</v>
      </c>
      <c r="Q5751" s="39">
        <f t="shared" si="734"/>
        <v>0</v>
      </c>
      <c r="R5751" s="41">
        <f t="shared" si="735"/>
        <v>0</v>
      </c>
    </row>
    <row r="5752" spans="4:18" x14ac:dyDescent="0.25">
      <c r="D5752" s="1">
        <v>38617</v>
      </c>
      <c r="E5752" s="1">
        <f t="shared" si="732"/>
        <v>38596</v>
      </c>
      <c r="F5752" s="30">
        <f t="shared" si="730"/>
        <v>0</v>
      </c>
      <c r="H5752" s="42">
        <f>IF(DAY(D5752)&gt;14,VLOOKUP(DATE(YEAR(E5752),MONTH(E5752)-1,DAY(1)),'מדדים וריביות'!B:C,2,FALSE),VLOOKUP(DATE(YEAR(E5752),MONTH(E5752)-2,DAY(1)),'מדדים וריביות'!B:C,2,FALSE))</f>
        <v>28012472.678031899</v>
      </c>
      <c r="I5752" s="43">
        <f>'ריבית יומית'!D5746</f>
        <v>8.6242369061517721E-5</v>
      </c>
      <c r="J5752" s="29">
        <f t="shared" si="731"/>
        <v>1.2575799064972104</v>
      </c>
      <c r="L5752">
        <f>VLOOKUP(D5751,'מדדים וריביות'!B:C,2)</f>
        <v>28039828.608381499</v>
      </c>
      <c r="M5752" s="30">
        <f t="shared" si="736"/>
        <v>0</v>
      </c>
      <c r="O5752" s="39">
        <f t="shared" si="733"/>
        <v>0</v>
      </c>
      <c r="P5752" s="39">
        <f t="shared" si="737"/>
        <v>0</v>
      </c>
      <c r="Q5752" s="39">
        <f t="shared" si="734"/>
        <v>0</v>
      </c>
      <c r="R5752" s="41">
        <f t="shared" si="735"/>
        <v>0</v>
      </c>
    </row>
    <row r="5753" spans="4:18" x14ac:dyDescent="0.25">
      <c r="D5753" s="1">
        <v>38618</v>
      </c>
      <c r="E5753" s="1">
        <f t="shared" si="732"/>
        <v>38596</v>
      </c>
      <c r="F5753" s="30">
        <f t="shared" si="730"/>
        <v>0</v>
      </c>
      <c r="H5753" s="42">
        <f>IF(DAY(D5753)&gt;14,VLOOKUP(DATE(YEAR(E5753),MONTH(E5753)-1,DAY(1)),'מדדים וריביות'!B:C,2,FALSE),VLOOKUP(DATE(YEAR(E5753),MONTH(E5753)-2,DAY(1)),'מדדים וריביות'!B:C,2,FALSE))</f>
        <v>28012472.678031899</v>
      </c>
      <c r="I5753" s="43">
        <f>'ריבית יומית'!D5747</f>
        <v>8.6242369061517721E-5</v>
      </c>
      <c r="J5753" s="29">
        <f t="shared" si="731"/>
        <v>1.2574714591795435</v>
      </c>
      <c r="L5753">
        <f>VLOOKUP(D5752,'מדדים וריביות'!B:C,2)</f>
        <v>28039828.608381499</v>
      </c>
      <c r="M5753" s="30">
        <f t="shared" si="736"/>
        <v>0</v>
      </c>
      <c r="O5753" s="39">
        <f t="shared" si="733"/>
        <v>0</v>
      </c>
      <c r="P5753" s="39">
        <f t="shared" si="737"/>
        <v>0</v>
      </c>
      <c r="Q5753" s="39">
        <f t="shared" si="734"/>
        <v>0</v>
      </c>
      <c r="R5753" s="41">
        <f t="shared" si="735"/>
        <v>0</v>
      </c>
    </row>
    <row r="5754" spans="4:18" x14ac:dyDescent="0.25">
      <c r="D5754" s="1">
        <v>38619</v>
      </c>
      <c r="E5754" s="1">
        <f t="shared" si="732"/>
        <v>38596</v>
      </c>
      <c r="F5754" s="30">
        <f t="shared" si="730"/>
        <v>0</v>
      </c>
      <c r="H5754" s="42">
        <f>IF(DAY(D5754)&gt;14,VLOOKUP(DATE(YEAR(E5754),MONTH(E5754)-1,DAY(1)),'מדדים וריביות'!B:C,2,FALSE),VLOOKUP(DATE(YEAR(E5754),MONTH(E5754)-2,DAY(1)),'מדדים וריביות'!B:C,2,FALSE))</f>
        <v>28012472.678031899</v>
      </c>
      <c r="I5754" s="43">
        <f>'ריבית יומית'!D5748</f>
        <v>8.6242369061517721E-5</v>
      </c>
      <c r="J5754" s="29">
        <f t="shared" si="731"/>
        <v>1.2573630212138236</v>
      </c>
      <c r="L5754">
        <f>VLOOKUP(D5753,'מדדים וריביות'!B:C,2)</f>
        <v>28039828.608381499</v>
      </c>
      <c r="M5754" s="30">
        <f t="shared" si="736"/>
        <v>0</v>
      </c>
      <c r="O5754" s="39">
        <f t="shared" si="733"/>
        <v>0</v>
      </c>
      <c r="P5754" s="39">
        <f t="shared" si="737"/>
        <v>0</v>
      </c>
      <c r="Q5754" s="39">
        <f t="shared" si="734"/>
        <v>0</v>
      </c>
      <c r="R5754" s="41">
        <f t="shared" si="735"/>
        <v>0</v>
      </c>
    </row>
    <row r="5755" spans="4:18" x14ac:dyDescent="0.25">
      <c r="D5755" s="1">
        <v>38620</v>
      </c>
      <c r="E5755" s="1">
        <f t="shared" si="732"/>
        <v>38596</v>
      </c>
      <c r="F5755" s="30">
        <f t="shared" si="730"/>
        <v>0</v>
      </c>
      <c r="H5755" s="42">
        <f>IF(DAY(D5755)&gt;14,VLOOKUP(DATE(YEAR(E5755),MONTH(E5755)-1,DAY(1)),'מדדים וריביות'!B:C,2,FALSE),VLOOKUP(DATE(YEAR(E5755),MONTH(E5755)-2,DAY(1)),'מדדים וריביות'!B:C,2,FALSE))</f>
        <v>28012472.678031899</v>
      </c>
      <c r="I5755" s="43">
        <f>'ריבית יומית'!D5749</f>
        <v>8.6242369061517721E-5</v>
      </c>
      <c r="J5755" s="29">
        <f t="shared" si="731"/>
        <v>1.2572545925992444</v>
      </c>
      <c r="L5755">
        <f>VLOOKUP(D5754,'מדדים וריביות'!B:C,2)</f>
        <v>28039828.608381499</v>
      </c>
      <c r="M5755" s="30">
        <f t="shared" si="736"/>
        <v>0</v>
      </c>
      <c r="O5755" s="39">
        <f t="shared" si="733"/>
        <v>0</v>
      </c>
      <c r="P5755" s="39">
        <f t="shared" si="737"/>
        <v>0</v>
      </c>
      <c r="Q5755" s="39">
        <f t="shared" si="734"/>
        <v>0</v>
      </c>
      <c r="R5755" s="41">
        <f t="shared" si="735"/>
        <v>0</v>
      </c>
    </row>
    <row r="5756" spans="4:18" x14ac:dyDescent="0.25">
      <c r="D5756" s="1">
        <v>38621</v>
      </c>
      <c r="E5756" s="1">
        <f t="shared" si="732"/>
        <v>38596</v>
      </c>
      <c r="F5756" s="30">
        <f t="shared" si="730"/>
        <v>0</v>
      </c>
      <c r="H5756" s="42">
        <f>IF(DAY(D5756)&gt;14,VLOOKUP(DATE(YEAR(E5756),MONTH(E5756)-1,DAY(1)),'מדדים וריביות'!B:C,2,FALSE),VLOOKUP(DATE(YEAR(E5756),MONTH(E5756)-2,DAY(1)),'מדדים וריביות'!B:C,2,FALSE))</f>
        <v>28012472.678031899</v>
      </c>
      <c r="I5756" s="43">
        <f>'ריבית יומית'!D5750</f>
        <v>8.6242369061517721E-5</v>
      </c>
      <c r="J5756" s="29">
        <f t="shared" si="731"/>
        <v>1.2571461733349993</v>
      </c>
      <c r="L5756">
        <f>VLOOKUP(D5755,'מדדים וריביות'!B:C,2)</f>
        <v>28039828.608381499</v>
      </c>
      <c r="M5756" s="30">
        <f t="shared" si="736"/>
        <v>0</v>
      </c>
      <c r="O5756" s="39">
        <f t="shared" si="733"/>
        <v>0</v>
      </c>
      <c r="P5756" s="39">
        <f t="shared" si="737"/>
        <v>0</v>
      </c>
      <c r="Q5756" s="39">
        <f t="shared" si="734"/>
        <v>0</v>
      </c>
      <c r="R5756" s="41">
        <f t="shared" si="735"/>
        <v>0</v>
      </c>
    </row>
    <row r="5757" spans="4:18" x14ac:dyDescent="0.25">
      <c r="D5757" s="1">
        <v>38622</v>
      </c>
      <c r="E5757" s="1">
        <f t="shared" si="732"/>
        <v>38596</v>
      </c>
      <c r="F5757" s="30">
        <f t="shared" si="730"/>
        <v>0</v>
      </c>
      <c r="H5757" s="42">
        <f>IF(DAY(D5757)&gt;14,VLOOKUP(DATE(YEAR(E5757),MONTH(E5757)-1,DAY(1)),'מדדים וריביות'!B:C,2,FALSE),VLOOKUP(DATE(YEAR(E5757),MONTH(E5757)-2,DAY(1)),'מדדים וריביות'!B:C,2,FALSE))</f>
        <v>28012472.678031899</v>
      </c>
      <c r="I5757" s="43">
        <f>'ריבית יומית'!D5751</f>
        <v>8.6242369061517721E-5</v>
      </c>
      <c r="J5757" s="29">
        <f t="shared" si="731"/>
        <v>1.2570377634202823</v>
      </c>
      <c r="L5757">
        <f>VLOOKUP(D5756,'מדדים וריביות'!B:C,2)</f>
        <v>28039828.608381499</v>
      </c>
      <c r="M5757" s="30">
        <f t="shared" si="736"/>
        <v>0</v>
      </c>
      <c r="O5757" s="39">
        <f t="shared" si="733"/>
        <v>0</v>
      </c>
      <c r="P5757" s="39">
        <f t="shared" si="737"/>
        <v>0</v>
      </c>
      <c r="Q5757" s="39">
        <f t="shared" si="734"/>
        <v>0</v>
      </c>
      <c r="R5757" s="41">
        <f t="shared" si="735"/>
        <v>0</v>
      </c>
    </row>
    <row r="5758" spans="4:18" x14ac:dyDescent="0.25">
      <c r="D5758" s="1">
        <v>38623</v>
      </c>
      <c r="E5758" s="1">
        <f t="shared" si="732"/>
        <v>38596</v>
      </c>
      <c r="F5758" s="30">
        <f t="shared" si="730"/>
        <v>0</v>
      </c>
      <c r="H5758" s="42">
        <f>IF(DAY(D5758)&gt;14,VLOOKUP(DATE(YEAR(E5758),MONTH(E5758)-1,DAY(1)),'מדדים וריביות'!B:C,2,FALSE),VLOOKUP(DATE(YEAR(E5758),MONTH(E5758)-2,DAY(1)),'מדדים וריביות'!B:C,2,FALSE))</f>
        <v>28012472.678031899</v>
      </c>
      <c r="I5758" s="43">
        <f>'ריבית יומית'!D5752</f>
        <v>8.6242369061517721E-5</v>
      </c>
      <c r="J5758" s="29">
        <f t="shared" si="731"/>
        <v>1.2569293628542868</v>
      </c>
      <c r="L5758">
        <f>VLOOKUP(D5757,'מדדים וריביות'!B:C,2)</f>
        <v>28039828.608381499</v>
      </c>
      <c r="M5758" s="30">
        <f t="shared" si="736"/>
        <v>0</v>
      </c>
      <c r="O5758" s="39">
        <f t="shared" si="733"/>
        <v>0</v>
      </c>
      <c r="P5758" s="39">
        <f t="shared" si="737"/>
        <v>0</v>
      </c>
      <c r="Q5758" s="39">
        <f t="shared" si="734"/>
        <v>0</v>
      </c>
      <c r="R5758" s="41">
        <f t="shared" si="735"/>
        <v>0</v>
      </c>
    </row>
    <row r="5759" spans="4:18" x14ac:dyDescent="0.25">
      <c r="D5759" s="1">
        <v>38624</v>
      </c>
      <c r="E5759" s="1">
        <f t="shared" si="732"/>
        <v>38596</v>
      </c>
      <c r="F5759" s="30">
        <f t="shared" si="730"/>
        <v>0</v>
      </c>
      <c r="H5759" s="42">
        <f>IF(DAY(D5759)&gt;14,VLOOKUP(DATE(YEAR(E5759),MONTH(E5759)-1,DAY(1)),'מדדים וריביות'!B:C,2,FALSE),VLOOKUP(DATE(YEAR(E5759),MONTH(E5759)-2,DAY(1)),'מדדים וריביות'!B:C,2,FALSE))</f>
        <v>28012472.678031899</v>
      </c>
      <c r="I5759" s="43">
        <f>'ריבית יומית'!D5753</f>
        <v>8.6242369061517721E-5</v>
      </c>
      <c r="J5759" s="29">
        <f t="shared" si="731"/>
        <v>1.2568209716362067</v>
      </c>
      <c r="L5759">
        <f>VLOOKUP(D5758,'מדדים וריביות'!B:C,2)</f>
        <v>28039828.608381499</v>
      </c>
      <c r="M5759" s="30">
        <f t="shared" si="736"/>
        <v>0</v>
      </c>
      <c r="O5759" s="39">
        <f t="shared" si="733"/>
        <v>0</v>
      </c>
      <c r="P5759" s="39">
        <f t="shared" si="737"/>
        <v>0</v>
      </c>
      <c r="Q5759" s="39">
        <f t="shared" si="734"/>
        <v>0</v>
      </c>
      <c r="R5759" s="41">
        <f t="shared" si="735"/>
        <v>0</v>
      </c>
    </row>
    <row r="5760" spans="4:18" x14ac:dyDescent="0.25">
      <c r="D5760" s="1">
        <v>38625</v>
      </c>
      <c r="E5760" s="1">
        <f t="shared" si="732"/>
        <v>38596</v>
      </c>
      <c r="F5760" s="30">
        <f t="shared" ref="F5760:F5823" si="738">M5759</f>
        <v>0</v>
      </c>
      <c r="H5760" s="42">
        <f>IF(DAY(D5760)&gt;14,VLOOKUP(DATE(YEAR(E5760),MONTH(E5760)-1,DAY(1)),'מדדים וריביות'!B:C,2,FALSE),VLOOKUP(DATE(YEAR(E5760),MONTH(E5760)-2,DAY(1)),'מדדים וריביות'!B:C,2,FALSE))</f>
        <v>28012472.678031899</v>
      </c>
      <c r="I5760" s="43">
        <f>'ריבית יומית'!D5754</f>
        <v>8.6242369061517721E-5</v>
      </c>
      <c r="J5760" s="29">
        <f t="shared" si="731"/>
        <v>1.2567125897652358</v>
      </c>
      <c r="L5760">
        <f>VLOOKUP(D5759,'מדדים וריביות'!B:C,2)</f>
        <v>28039828.608381499</v>
      </c>
      <c r="M5760" s="30">
        <f t="shared" si="736"/>
        <v>0</v>
      </c>
      <c r="O5760" s="39">
        <f t="shared" si="733"/>
        <v>0</v>
      </c>
      <c r="P5760" s="39">
        <f t="shared" si="737"/>
        <v>0</v>
      </c>
      <c r="Q5760" s="39">
        <f t="shared" si="734"/>
        <v>0</v>
      </c>
      <c r="R5760" s="41">
        <f t="shared" si="735"/>
        <v>0</v>
      </c>
    </row>
    <row r="5761" spans="4:18" x14ac:dyDescent="0.25">
      <c r="D5761" s="1">
        <v>38626</v>
      </c>
      <c r="E5761" s="1">
        <f t="shared" si="732"/>
        <v>38626</v>
      </c>
      <c r="F5761" s="30">
        <f t="shared" si="738"/>
        <v>0</v>
      </c>
      <c r="H5761" s="42">
        <f>IF(DAY(D5761)&gt;14,VLOOKUP(DATE(YEAR(E5761),MONTH(E5761)-1,DAY(1)),'מדדים וריביות'!B:C,2,FALSE),VLOOKUP(DATE(YEAR(E5761),MONTH(E5761)-2,DAY(1)),'מדדים וריביות'!B:C,2,FALSE))</f>
        <v>28012472.678031899</v>
      </c>
      <c r="I5761" s="43">
        <f>'ריבית יומית'!D5755</f>
        <v>8.0930864709394257E-5</v>
      </c>
      <c r="J5761" s="29">
        <f t="shared" si="731"/>
        <v>1.2566042172405683</v>
      </c>
      <c r="L5761">
        <f>VLOOKUP(D5760,'מדדים וריביות'!B:C,2)</f>
        <v>28039828.608381499</v>
      </c>
      <c r="M5761" s="30">
        <f t="shared" si="736"/>
        <v>0</v>
      </c>
      <c r="O5761" s="39">
        <f t="shared" si="733"/>
        <v>0</v>
      </c>
      <c r="P5761" s="39">
        <f t="shared" si="737"/>
        <v>0</v>
      </c>
      <c r="Q5761" s="39">
        <f t="shared" si="734"/>
        <v>0</v>
      </c>
      <c r="R5761" s="41">
        <f t="shared" si="735"/>
        <v>0</v>
      </c>
    </row>
    <row r="5762" spans="4:18" x14ac:dyDescent="0.25">
      <c r="D5762" s="1">
        <v>38627</v>
      </c>
      <c r="E5762" s="1">
        <f t="shared" si="732"/>
        <v>38626</v>
      </c>
      <c r="F5762" s="30">
        <f t="shared" si="738"/>
        <v>0</v>
      </c>
      <c r="H5762" s="42">
        <f>IF(DAY(D5762)&gt;14,VLOOKUP(DATE(YEAR(E5762),MONTH(E5762)-1,DAY(1)),'מדדים וריביות'!B:C,2,FALSE),VLOOKUP(DATE(YEAR(E5762),MONTH(E5762)-2,DAY(1)),'מדדים וריביות'!B:C,2,FALSE))</f>
        <v>28012472.678031899</v>
      </c>
      <c r="I5762" s="43">
        <f>'ריבית יומית'!D5756</f>
        <v>8.0930864709394257E-5</v>
      </c>
      <c r="J5762" s="29">
        <f t="shared" si="731"/>
        <v>1.2565025274045158</v>
      </c>
      <c r="L5762">
        <f>VLOOKUP(D5761,'מדדים וריביות'!B:C,2)</f>
        <v>28258676.051178701</v>
      </c>
      <c r="M5762" s="30">
        <f t="shared" si="736"/>
        <v>0</v>
      </c>
      <c r="O5762" s="39">
        <f t="shared" si="733"/>
        <v>0</v>
      </c>
      <c r="P5762" s="39">
        <f t="shared" si="737"/>
        <v>0</v>
      </c>
      <c r="Q5762" s="39">
        <f t="shared" si="734"/>
        <v>0</v>
      </c>
      <c r="R5762" s="41">
        <f t="shared" si="735"/>
        <v>0</v>
      </c>
    </row>
    <row r="5763" spans="4:18" x14ac:dyDescent="0.25">
      <c r="D5763" s="1">
        <v>38628</v>
      </c>
      <c r="E5763" s="1">
        <f t="shared" si="732"/>
        <v>38626</v>
      </c>
      <c r="F5763" s="30">
        <f t="shared" si="738"/>
        <v>0</v>
      </c>
      <c r="H5763" s="42">
        <f>IF(DAY(D5763)&gt;14,VLOOKUP(DATE(YEAR(E5763),MONTH(E5763)-1,DAY(1)),'מדדים וריביות'!B:C,2,FALSE),VLOOKUP(DATE(YEAR(E5763),MONTH(E5763)-2,DAY(1)),'מדדים וריביות'!B:C,2,FALSE))</f>
        <v>28012472.678031899</v>
      </c>
      <c r="I5763" s="43">
        <f>'ריבית יומית'!D5757</f>
        <v>8.0930864709394257E-5</v>
      </c>
      <c r="J5763" s="29">
        <f t="shared" si="731"/>
        <v>1.2564008457976439</v>
      </c>
      <c r="L5763">
        <f>VLOOKUP(D5762,'מדדים וריביות'!B:C,2)</f>
        <v>28258676.051178701</v>
      </c>
      <c r="M5763" s="30">
        <f t="shared" si="736"/>
        <v>0</v>
      </c>
      <c r="O5763" s="39">
        <f t="shared" si="733"/>
        <v>0</v>
      </c>
      <c r="P5763" s="39">
        <f t="shared" si="737"/>
        <v>0</v>
      </c>
      <c r="Q5763" s="39">
        <f t="shared" si="734"/>
        <v>0</v>
      </c>
      <c r="R5763" s="41">
        <f t="shared" si="735"/>
        <v>0</v>
      </c>
    </row>
    <row r="5764" spans="4:18" x14ac:dyDescent="0.25">
      <c r="D5764" s="1">
        <v>38629</v>
      </c>
      <c r="E5764" s="1">
        <f t="shared" si="732"/>
        <v>38626</v>
      </c>
      <c r="F5764" s="30">
        <f t="shared" si="738"/>
        <v>0</v>
      </c>
      <c r="H5764" s="42">
        <f>IF(DAY(D5764)&gt;14,VLOOKUP(DATE(YEAR(E5764),MONTH(E5764)-1,DAY(1)),'מדדים וריביות'!B:C,2,FALSE),VLOOKUP(DATE(YEAR(E5764),MONTH(E5764)-2,DAY(1)),'מדדים וריביות'!B:C,2,FALSE))</f>
        <v>28012472.678031899</v>
      </c>
      <c r="I5764" s="43">
        <f>'ריבית יומית'!D5758</f>
        <v>8.0930864709394257E-5</v>
      </c>
      <c r="J5764" s="29">
        <f t="shared" si="731"/>
        <v>1.2562991724192862</v>
      </c>
      <c r="L5764">
        <f>VLOOKUP(D5763,'מדדים וריביות'!B:C,2)</f>
        <v>28258676.051178701</v>
      </c>
      <c r="M5764" s="30">
        <f t="shared" si="736"/>
        <v>0</v>
      </c>
      <c r="O5764" s="39">
        <f t="shared" si="733"/>
        <v>0</v>
      </c>
      <c r="P5764" s="39">
        <f t="shared" si="737"/>
        <v>0</v>
      </c>
      <c r="Q5764" s="39">
        <f t="shared" si="734"/>
        <v>0</v>
      </c>
      <c r="R5764" s="41">
        <f t="shared" si="735"/>
        <v>0</v>
      </c>
    </row>
    <row r="5765" spans="4:18" x14ac:dyDescent="0.25">
      <c r="D5765" s="1">
        <v>38630</v>
      </c>
      <c r="E5765" s="1">
        <f t="shared" si="732"/>
        <v>38626</v>
      </c>
      <c r="F5765" s="30">
        <f t="shared" si="738"/>
        <v>0</v>
      </c>
      <c r="H5765" s="42">
        <f>IF(DAY(D5765)&gt;14,VLOOKUP(DATE(YEAR(E5765),MONTH(E5765)-1,DAY(1)),'מדדים וריביות'!B:C,2,FALSE),VLOOKUP(DATE(YEAR(E5765),MONTH(E5765)-2,DAY(1)),'מדדים וריביות'!B:C,2,FALSE))</f>
        <v>28012472.678031899</v>
      </c>
      <c r="I5765" s="43">
        <f>'ריבית יומית'!D5759</f>
        <v>8.0930864709394257E-5</v>
      </c>
      <c r="J5765" s="29">
        <f t="shared" si="731"/>
        <v>1.2561975072687772</v>
      </c>
      <c r="L5765">
        <f>VLOOKUP(D5764,'מדדים וריביות'!B:C,2)</f>
        <v>28258676.051178701</v>
      </c>
      <c r="M5765" s="30">
        <f t="shared" si="736"/>
        <v>0</v>
      </c>
      <c r="O5765" s="39">
        <f t="shared" si="733"/>
        <v>0</v>
      </c>
      <c r="P5765" s="39">
        <f t="shared" si="737"/>
        <v>0</v>
      </c>
      <c r="Q5765" s="39">
        <f t="shared" si="734"/>
        <v>0</v>
      </c>
      <c r="R5765" s="41">
        <f t="shared" si="735"/>
        <v>0</v>
      </c>
    </row>
    <row r="5766" spans="4:18" x14ac:dyDescent="0.25">
      <c r="D5766" s="1">
        <v>38631</v>
      </c>
      <c r="E5766" s="1">
        <f t="shared" si="732"/>
        <v>38626</v>
      </c>
      <c r="F5766" s="30">
        <f t="shared" si="738"/>
        <v>0</v>
      </c>
      <c r="H5766" s="42">
        <f>IF(DAY(D5766)&gt;14,VLOOKUP(DATE(YEAR(E5766),MONTH(E5766)-1,DAY(1)),'מדדים וריביות'!B:C,2,FALSE),VLOOKUP(DATE(YEAR(E5766),MONTH(E5766)-2,DAY(1)),'מדדים וריביות'!B:C,2,FALSE))</f>
        <v>28012472.678031899</v>
      </c>
      <c r="I5766" s="43">
        <f>'ריבית יומית'!D5760</f>
        <v>8.0930864709394257E-5</v>
      </c>
      <c r="J5766" s="29">
        <f t="shared" si="731"/>
        <v>1.2560958503454509</v>
      </c>
      <c r="L5766">
        <f>VLOOKUP(D5765,'מדדים וריביות'!B:C,2)</f>
        <v>28258676.051178701</v>
      </c>
      <c r="M5766" s="30">
        <f t="shared" si="736"/>
        <v>0</v>
      </c>
      <c r="O5766" s="39">
        <f t="shared" si="733"/>
        <v>0</v>
      </c>
      <c r="P5766" s="39">
        <f t="shared" si="737"/>
        <v>0</v>
      </c>
      <c r="Q5766" s="39">
        <f t="shared" si="734"/>
        <v>0</v>
      </c>
      <c r="R5766" s="41">
        <f t="shared" si="735"/>
        <v>0</v>
      </c>
    </row>
    <row r="5767" spans="4:18" x14ac:dyDescent="0.25">
      <c r="D5767" s="1">
        <v>38632</v>
      </c>
      <c r="E5767" s="1">
        <f t="shared" si="732"/>
        <v>38626</v>
      </c>
      <c r="F5767" s="30">
        <f t="shared" si="738"/>
        <v>0</v>
      </c>
      <c r="H5767" s="42">
        <f>IF(DAY(D5767)&gt;14,VLOOKUP(DATE(YEAR(E5767),MONTH(E5767)-1,DAY(1)),'מדדים וריביות'!B:C,2,FALSE),VLOOKUP(DATE(YEAR(E5767),MONTH(E5767)-2,DAY(1)),'מדדים וריביות'!B:C,2,FALSE))</f>
        <v>28012472.678031899</v>
      </c>
      <c r="I5767" s="43">
        <f>'ריבית יומית'!D5761</f>
        <v>8.0930864709394257E-5</v>
      </c>
      <c r="J5767" s="29">
        <f t="shared" si="731"/>
        <v>1.2559942016486414</v>
      </c>
      <c r="L5767">
        <f>VLOOKUP(D5766,'מדדים וריביות'!B:C,2)</f>
        <v>28258676.051178701</v>
      </c>
      <c r="M5767" s="30">
        <f t="shared" si="736"/>
        <v>0</v>
      </c>
      <c r="O5767" s="39">
        <f t="shared" si="733"/>
        <v>0</v>
      </c>
      <c r="P5767" s="39">
        <f t="shared" si="737"/>
        <v>0</v>
      </c>
      <c r="Q5767" s="39">
        <f t="shared" si="734"/>
        <v>0</v>
      </c>
      <c r="R5767" s="41">
        <f t="shared" si="735"/>
        <v>0</v>
      </c>
    </row>
    <row r="5768" spans="4:18" x14ac:dyDescent="0.25">
      <c r="D5768" s="1">
        <v>38633</v>
      </c>
      <c r="E5768" s="1">
        <f t="shared" si="732"/>
        <v>38626</v>
      </c>
      <c r="F5768" s="30">
        <f t="shared" si="738"/>
        <v>0</v>
      </c>
      <c r="H5768" s="42">
        <f>IF(DAY(D5768)&gt;14,VLOOKUP(DATE(YEAR(E5768),MONTH(E5768)-1,DAY(1)),'מדדים וריביות'!B:C,2,FALSE),VLOOKUP(DATE(YEAR(E5768),MONTH(E5768)-2,DAY(1)),'מדדים וריביות'!B:C,2,FALSE))</f>
        <v>28012472.678031899</v>
      </c>
      <c r="I5768" s="43">
        <f>'ריבית יומית'!D5762</f>
        <v>8.0930864709394257E-5</v>
      </c>
      <c r="J5768" s="29">
        <f t="shared" si="731"/>
        <v>1.2558925611776832</v>
      </c>
      <c r="L5768">
        <f>VLOOKUP(D5767,'מדדים וריביות'!B:C,2)</f>
        <v>28258676.051178701</v>
      </c>
      <c r="M5768" s="30">
        <f t="shared" si="736"/>
        <v>0</v>
      </c>
      <c r="O5768" s="39">
        <f t="shared" si="733"/>
        <v>0</v>
      </c>
      <c r="P5768" s="39">
        <f t="shared" si="737"/>
        <v>0</v>
      </c>
      <c r="Q5768" s="39">
        <f t="shared" si="734"/>
        <v>0</v>
      </c>
      <c r="R5768" s="41">
        <f t="shared" si="735"/>
        <v>0</v>
      </c>
    </row>
    <row r="5769" spans="4:18" x14ac:dyDescent="0.25">
      <c r="D5769" s="1">
        <v>38634</v>
      </c>
      <c r="E5769" s="1">
        <f t="shared" si="732"/>
        <v>38626</v>
      </c>
      <c r="F5769" s="30">
        <f t="shared" si="738"/>
        <v>0</v>
      </c>
      <c r="H5769" s="42">
        <f>IF(DAY(D5769)&gt;14,VLOOKUP(DATE(YEAR(E5769),MONTH(E5769)-1,DAY(1)),'מדדים וריביות'!B:C,2,FALSE),VLOOKUP(DATE(YEAR(E5769),MONTH(E5769)-2,DAY(1)),'מדדים וריביות'!B:C,2,FALSE))</f>
        <v>28012472.678031899</v>
      </c>
      <c r="I5769" s="43">
        <f>'ריבית יומית'!D5763</f>
        <v>8.0930864709394257E-5</v>
      </c>
      <c r="J5769" s="29">
        <f t="shared" ref="J5769:J5832" si="739">J5770*(1+I5769)</f>
        <v>1.2557909289319105</v>
      </c>
      <c r="L5769">
        <f>VLOOKUP(D5768,'מדדים וריביות'!B:C,2)</f>
        <v>28258676.051178701</v>
      </c>
      <c r="M5769" s="30">
        <f t="shared" si="736"/>
        <v>0</v>
      </c>
      <c r="O5769" s="39">
        <f t="shared" si="733"/>
        <v>0</v>
      </c>
      <c r="P5769" s="39">
        <f t="shared" si="737"/>
        <v>0</v>
      </c>
      <c r="Q5769" s="39">
        <f t="shared" si="734"/>
        <v>0</v>
      </c>
      <c r="R5769" s="41">
        <f t="shared" si="735"/>
        <v>0</v>
      </c>
    </row>
    <row r="5770" spans="4:18" x14ac:dyDescent="0.25">
      <c r="D5770" s="1">
        <v>38635</v>
      </c>
      <c r="E5770" s="1">
        <f t="shared" ref="E5770:E5833" si="740">DATE(YEAR(D5770),MONTH(D5770),DAY(1))</f>
        <v>38626</v>
      </c>
      <c r="F5770" s="30">
        <f t="shared" si="738"/>
        <v>0</v>
      </c>
      <c r="H5770" s="42">
        <f>IF(DAY(D5770)&gt;14,VLOOKUP(DATE(YEAR(E5770),MONTH(E5770)-1,DAY(1)),'מדדים וריביות'!B:C,2,FALSE),VLOOKUP(DATE(YEAR(E5770),MONTH(E5770)-2,DAY(1)),'מדדים וריביות'!B:C,2,FALSE))</f>
        <v>28012472.678031899</v>
      </c>
      <c r="I5770" s="43">
        <f>'ריבית יומית'!D5764</f>
        <v>8.0930864709394257E-5</v>
      </c>
      <c r="J5770" s="29">
        <f t="shared" si="739"/>
        <v>1.2556893049106577</v>
      </c>
      <c r="L5770">
        <f>VLOOKUP(D5769,'מדדים וריביות'!B:C,2)</f>
        <v>28258676.051178701</v>
      </c>
      <c r="M5770" s="30">
        <f t="shared" si="736"/>
        <v>0</v>
      </c>
      <c r="O5770" s="39">
        <f t="shared" ref="O5770:O5833" si="741">$D$4/H5770*G5770-G5770</f>
        <v>0</v>
      </c>
      <c r="P5770" s="39">
        <f t="shared" si="737"/>
        <v>0</v>
      </c>
      <c r="Q5770" s="39">
        <f t="shared" ref="Q5770:Q5833" si="742">$D$4/H5770*P5770-P5770</f>
        <v>0</v>
      </c>
      <c r="R5770" s="41">
        <f t="shared" ref="R5770:R5833" si="743">SUM(O5770:Q5770)</f>
        <v>0</v>
      </c>
    </row>
    <row r="5771" spans="4:18" x14ac:dyDescent="0.25">
      <c r="D5771" s="1">
        <v>38636</v>
      </c>
      <c r="E5771" s="1">
        <f t="shared" si="740"/>
        <v>38626</v>
      </c>
      <c r="F5771" s="30">
        <f t="shared" si="738"/>
        <v>0</v>
      </c>
      <c r="H5771" s="42">
        <f>IF(DAY(D5771)&gt;14,VLOOKUP(DATE(YEAR(E5771),MONTH(E5771)-1,DAY(1)),'מדדים וריביות'!B:C,2,FALSE),VLOOKUP(DATE(YEAR(E5771),MONTH(E5771)-2,DAY(1)),'מדדים וריביות'!B:C,2,FALSE))</f>
        <v>28012472.678031899</v>
      </c>
      <c r="I5771" s="43">
        <f>'ריבית יומית'!D5765</f>
        <v>8.0930864709394257E-5</v>
      </c>
      <c r="J5771" s="29">
        <f t="shared" si="739"/>
        <v>1.2555876891132594</v>
      </c>
      <c r="L5771">
        <f>VLOOKUP(D5770,'מדדים וריביות'!B:C,2)</f>
        <v>28258676.051178701</v>
      </c>
      <c r="M5771" s="30">
        <f t="shared" si="736"/>
        <v>0</v>
      </c>
      <c r="O5771" s="39">
        <f t="shared" si="741"/>
        <v>0</v>
      </c>
      <c r="P5771" s="39">
        <f t="shared" si="737"/>
        <v>0</v>
      </c>
      <c r="Q5771" s="39">
        <f t="shared" si="742"/>
        <v>0</v>
      </c>
      <c r="R5771" s="41">
        <f t="shared" si="743"/>
        <v>0</v>
      </c>
    </row>
    <row r="5772" spans="4:18" x14ac:dyDescent="0.25">
      <c r="D5772" s="1">
        <v>38637</v>
      </c>
      <c r="E5772" s="1">
        <f t="shared" si="740"/>
        <v>38626</v>
      </c>
      <c r="F5772" s="30">
        <f t="shared" si="738"/>
        <v>0</v>
      </c>
      <c r="H5772" s="42">
        <f>IF(DAY(D5772)&gt;14,VLOOKUP(DATE(YEAR(E5772),MONTH(E5772)-1,DAY(1)),'מדדים וריביות'!B:C,2,FALSE),VLOOKUP(DATE(YEAR(E5772),MONTH(E5772)-2,DAY(1)),'מדדים וריביות'!B:C,2,FALSE))</f>
        <v>28012472.678031899</v>
      </c>
      <c r="I5772" s="43">
        <f>'ריבית יומית'!D5766</f>
        <v>8.0930864709394257E-5</v>
      </c>
      <c r="J5772" s="29">
        <f t="shared" si="739"/>
        <v>1.2554860815390498</v>
      </c>
      <c r="L5772">
        <f>VLOOKUP(D5771,'מדדים וריביות'!B:C,2)</f>
        <v>28258676.051178701</v>
      </c>
      <c r="M5772" s="30">
        <f t="shared" ref="M5772:M5835" si="744">F5772*(1+I5772)*L5772/H5772+G5772-K5772</f>
        <v>0</v>
      </c>
      <c r="O5772" s="39">
        <f t="shared" si="741"/>
        <v>0</v>
      </c>
      <c r="P5772" s="39">
        <f t="shared" si="737"/>
        <v>0</v>
      </c>
      <c r="Q5772" s="39">
        <f t="shared" si="742"/>
        <v>0</v>
      </c>
      <c r="R5772" s="41">
        <f t="shared" si="743"/>
        <v>0</v>
      </c>
    </row>
    <row r="5773" spans="4:18" x14ac:dyDescent="0.25">
      <c r="D5773" s="1">
        <v>38638</v>
      </c>
      <c r="E5773" s="1">
        <f t="shared" si="740"/>
        <v>38626</v>
      </c>
      <c r="F5773" s="30">
        <f t="shared" si="738"/>
        <v>0</v>
      </c>
      <c r="H5773" s="42">
        <f>IF(DAY(D5773)&gt;14,VLOOKUP(DATE(YEAR(E5773),MONTH(E5773)-1,DAY(1)),'מדדים וריביות'!B:C,2,FALSE),VLOOKUP(DATE(YEAR(E5773),MONTH(E5773)-2,DAY(1)),'מדדים וריביות'!B:C,2,FALSE))</f>
        <v>28012472.678031899</v>
      </c>
      <c r="I5773" s="43">
        <f>'ריבית יומית'!D5767</f>
        <v>8.0930864709394257E-5</v>
      </c>
      <c r="J5773" s="29">
        <f t="shared" si="739"/>
        <v>1.2553844821873636</v>
      </c>
      <c r="L5773">
        <f>VLOOKUP(D5772,'מדדים וריביות'!B:C,2)</f>
        <v>28258676.051178701</v>
      </c>
      <c r="M5773" s="30">
        <f t="shared" si="744"/>
        <v>0</v>
      </c>
      <c r="O5773" s="39">
        <f t="shared" si="741"/>
        <v>0</v>
      </c>
      <c r="P5773" s="39">
        <f t="shared" si="737"/>
        <v>0</v>
      </c>
      <c r="Q5773" s="39">
        <f t="shared" si="742"/>
        <v>0</v>
      </c>
      <c r="R5773" s="41">
        <f t="shared" si="743"/>
        <v>0</v>
      </c>
    </row>
    <row r="5774" spans="4:18" x14ac:dyDescent="0.25">
      <c r="D5774" s="1">
        <v>38639</v>
      </c>
      <c r="E5774" s="1">
        <f t="shared" si="740"/>
        <v>38626</v>
      </c>
      <c r="F5774" s="30">
        <f t="shared" si="738"/>
        <v>0</v>
      </c>
      <c r="H5774" s="42">
        <f>IF(DAY(D5774)&gt;14,VLOOKUP(DATE(YEAR(E5774),MONTH(E5774)-1,DAY(1)),'מדדים וריביות'!B:C,2,FALSE),VLOOKUP(DATE(YEAR(E5774),MONTH(E5774)-2,DAY(1)),'מדדים וריביות'!B:C,2,FALSE))</f>
        <v>28012472.678031899</v>
      </c>
      <c r="I5774" s="43">
        <f>'ריבית יומית'!D5768</f>
        <v>8.0930864709394257E-5</v>
      </c>
      <c r="J5774" s="29">
        <f t="shared" si="739"/>
        <v>1.2552828910575355</v>
      </c>
      <c r="L5774">
        <f>VLOOKUP(D5773,'מדדים וריביות'!B:C,2)</f>
        <v>28258676.051178701</v>
      </c>
      <c r="M5774" s="30">
        <f t="shared" si="744"/>
        <v>0</v>
      </c>
      <c r="O5774" s="39">
        <f t="shared" si="741"/>
        <v>0</v>
      </c>
      <c r="P5774" s="39">
        <f t="shared" si="737"/>
        <v>0</v>
      </c>
      <c r="Q5774" s="39">
        <f t="shared" si="742"/>
        <v>0</v>
      </c>
      <c r="R5774" s="41">
        <f t="shared" si="743"/>
        <v>0</v>
      </c>
    </row>
    <row r="5775" spans="4:18" x14ac:dyDescent="0.25">
      <c r="D5775" s="1">
        <v>38640</v>
      </c>
      <c r="E5775" s="1">
        <f t="shared" si="740"/>
        <v>38626</v>
      </c>
      <c r="F5775" s="30">
        <f t="shared" si="738"/>
        <v>0</v>
      </c>
      <c r="H5775" s="42">
        <f>IF(DAY(D5775)&gt;14,VLOOKUP(DATE(YEAR(E5775),MONTH(E5775)-1,DAY(1)),'מדדים וריביות'!B:C,2,FALSE),VLOOKUP(DATE(YEAR(E5775),MONTH(E5775)-2,DAY(1)),'מדדים וריביות'!B:C,2,FALSE))</f>
        <v>28039828.608381499</v>
      </c>
      <c r="I5775" s="43">
        <f>'ריבית יומית'!D5769</f>
        <v>8.0930864709394257E-5</v>
      </c>
      <c r="J5775" s="29">
        <f t="shared" si="739"/>
        <v>1.2551813081489001</v>
      </c>
      <c r="L5775">
        <f>VLOOKUP(D5774,'מדדים וריביות'!B:C,2)</f>
        <v>28258676.051178701</v>
      </c>
      <c r="M5775" s="30">
        <f t="shared" si="744"/>
        <v>0</v>
      </c>
      <c r="O5775" s="39">
        <f t="shared" si="741"/>
        <v>0</v>
      </c>
      <c r="P5775" s="39">
        <f t="shared" si="737"/>
        <v>0</v>
      </c>
      <c r="Q5775" s="39">
        <f t="shared" si="742"/>
        <v>0</v>
      </c>
      <c r="R5775" s="41">
        <f t="shared" si="743"/>
        <v>0</v>
      </c>
    </row>
    <row r="5776" spans="4:18" x14ac:dyDescent="0.25">
      <c r="D5776" s="1">
        <v>38641</v>
      </c>
      <c r="E5776" s="1">
        <f t="shared" si="740"/>
        <v>38626</v>
      </c>
      <c r="F5776" s="30">
        <f t="shared" si="738"/>
        <v>0</v>
      </c>
      <c r="H5776" s="42">
        <f>IF(DAY(D5776)&gt;14,VLOOKUP(DATE(YEAR(E5776),MONTH(E5776)-1,DAY(1)),'מדדים וריביות'!B:C,2,FALSE),VLOOKUP(DATE(YEAR(E5776),MONTH(E5776)-2,DAY(1)),'מדדים וריביות'!B:C,2,FALSE))</f>
        <v>28039828.608381499</v>
      </c>
      <c r="I5776" s="43">
        <f>'ריבית יומית'!D5770</f>
        <v>8.0930864709394257E-5</v>
      </c>
      <c r="J5776" s="29">
        <f t="shared" si="739"/>
        <v>1.2550797334607919</v>
      </c>
      <c r="L5776">
        <f>VLOOKUP(D5775,'מדדים וריביות'!B:C,2)</f>
        <v>28258676.051178701</v>
      </c>
      <c r="M5776" s="30">
        <f t="shared" si="744"/>
        <v>0</v>
      </c>
      <c r="O5776" s="39">
        <f t="shared" si="741"/>
        <v>0</v>
      </c>
      <c r="P5776" s="39">
        <f t="shared" si="737"/>
        <v>0</v>
      </c>
      <c r="Q5776" s="39">
        <f t="shared" si="742"/>
        <v>0</v>
      </c>
      <c r="R5776" s="41">
        <f t="shared" si="743"/>
        <v>0</v>
      </c>
    </row>
    <row r="5777" spans="4:18" x14ac:dyDescent="0.25">
      <c r="D5777" s="1">
        <v>38642</v>
      </c>
      <c r="E5777" s="1">
        <f t="shared" si="740"/>
        <v>38626</v>
      </c>
      <c r="F5777" s="30">
        <f t="shared" si="738"/>
        <v>0</v>
      </c>
      <c r="H5777" s="42">
        <f>IF(DAY(D5777)&gt;14,VLOOKUP(DATE(YEAR(E5777),MONTH(E5777)-1,DAY(1)),'מדדים וריביות'!B:C,2,FALSE),VLOOKUP(DATE(YEAR(E5777),MONTH(E5777)-2,DAY(1)),'מדדים וריביות'!B:C,2,FALSE))</f>
        <v>28039828.608381499</v>
      </c>
      <c r="I5777" s="43">
        <f>'ריבית יומית'!D5771</f>
        <v>8.0930864709394257E-5</v>
      </c>
      <c r="J5777" s="29">
        <f t="shared" si="739"/>
        <v>1.2549781669925457</v>
      </c>
      <c r="L5777">
        <f>VLOOKUP(D5776,'מדדים וריביות'!B:C,2)</f>
        <v>28258676.051178701</v>
      </c>
      <c r="M5777" s="30">
        <f t="shared" si="744"/>
        <v>0</v>
      </c>
      <c r="O5777" s="39">
        <f t="shared" si="741"/>
        <v>0</v>
      </c>
      <c r="P5777" s="39">
        <f t="shared" si="737"/>
        <v>0</v>
      </c>
      <c r="Q5777" s="39">
        <f t="shared" si="742"/>
        <v>0</v>
      </c>
      <c r="R5777" s="41">
        <f t="shared" si="743"/>
        <v>0</v>
      </c>
    </row>
    <row r="5778" spans="4:18" x14ac:dyDescent="0.25">
      <c r="D5778" s="1">
        <v>38643</v>
      </c>
      <c r="E5778" s="1">
        <f t="shared" si="740"/>
        <v>38626</v>
      </c>
      <c r="F5778" s="30">
        <f t="shared" si="738"/>
        <v>0</v>
      </c>
      <c r="H5778" s="42">
        <f>IF(DAY(D5778)&gt;14,VLOOKUP(DATE(YEAR(E5778),MONTH(E5778)-1,DAY(1)),'מדדים וריביות'!B:C,2,FALSE),VLOOKUP(DATE(YEAR(E5778),MONTH(E5778)-2,DAY(1)),'מדדים וריביות'!B:C,2,FALSE))</f>
        <v>28039828.608381499</v>
      </c>
      <c r="I5778" s="43">
        <f>'ריבית יומית'!D5772</f>
        <v>8.0930864709394257E-5</v>
      </c>
      <c r="J5778" s="29">
        <f t="shared" si="739"/>
        <v>1.2548766087434966</v>
      </c>
      <c r="L5778">
        <f>VLOOKUP(D5777,'מדדים וריביות'!B:C,2)</f>
        <v>28258676.051178701</v>
      </c>
      <c r="M5778" s="30">
        <f t="shared" si="744"/>
        <v>0</v>
      </c>
      <c r="O5778" s="39">
        <f t="shared" si="741"/>
        <v>0</v>
      </c>
      <c r="P5778" s="39">
        <f t="shared" si="737"/>
        <v>0</v>
      </c>
      <c r="Q5778" s="39">
        <f t="shared" si="742"/>
        <v>0</v>
      </c>
      <c r="R5778" s="41">
        <f t="shared" si="743"/>
        <v>0</v>
      </c>
    </row>
    <row r="5779" spans="4:18" x14ac:dyDescent="0.25">
      <c r="D5779" s="1">
        <v>38644</v>
      </c>
      <c r="E5779" s="1">
        <f t="shared" si="740"/>
        <v>38626</v>
      </c>
      <c r="F5779" s="30">
        <f t="shared" si="738"/>
        <v>0</v>
      </c>
      <c r="H5779" s="42">
        <f>IF(DAY(D5779)&gt;14,VLOOKUP(DATE(YEAR(E5779),MONTH(E5779)-1,DAY(1)),'מדדים וריביות'!B:C,2,FALSE),VLOOKUP(DATE(YEAR(E5779),MONTH(E5779)-2,DAY(1)),'מדדים וריביות'!B:C,2,FALSE))</f>
        <v>28039828.608381499</v>
      </c>
      <c r="I5779" s="43">
        <f>'ריבית יומית'!D5773</f>
        <v>8.0930864709394257E-5</v>
      </c>
      <c r="J5779" s="29">
        <f t="shared" si="739"/>
        <v>1.2547750587129791</v>
      </c>
      <c r="L5779">
        <f>VLOOKUP(D5778,'מדדים וריביות'!B:C,2)</f>
        <v>28258676.051178701</v>
      </c>
      <c r="M5779" s="30">
        <f t="shared" si="744"/>
        <v>0</v>
      </c>
      <c r="O5779" s="39">
        <f t="shared" si="741"/>
        <v>0</v>
      </c>
      <c r="P5779" s="39">
        <f t="shared" si="737"/>
        <v>0</v>
      </c>
      <c r="Q5779" s="39">
        <f t="shared" si="742"/>
        <v>0</v>
      </c>
      <c r="R5779" s="41">
        <f t="shared" si="743"/>
        <v>0</v>
      </c>
    </row>
    <row r="5780" spans="4:18" x14ac:dyDescent="0.25">
      <c r="D5780" s="1">
        <v>38645</v>
      </c>
      <c r="E5780" s="1">
        <f t="shared" si="740"/>
        <v>38626</v>
      </c>
      <c r="F5780" s="30">
        <f t="shared" si="738"/>
        <v>0</v>
      </c>
      <c r="H5780" s="42">
        <f>IF(DAY(D5780)&gt;14,VLOOKUP(DATE(YEAR(E5780),MONTH(E5780)-1,DAY(1)),'מדדים וריביות'!B:C,2,FALSE),VLOOKUP(DATE(YEAR(E5780),MONTH(E5780)-2,DAY(1)),'מדדים וריביות'!B:C,2,FALSE))</f>
        <v>28039828.608381499</v>
      </c>
      <c r="I5780" s="43">
        <f>'ריבית יומית'!D5774</f>
        <v>8.0930864709394257E-5</v>
      </c>
      <c r="J5780" s="29">
        <f t="shared" si="739"/>
        <v>1.2546735169003285</v>
      </c>
      <c r="L5780">
        <f>VLOOKUP(D5779,'מדדים וריביות'!B:C,2)</f>
        <v>28258676.051178701</v>
      </c>
      <c r="M5780" s="30">
        <f t="shared" si="744"/>
        <v>0</v>
      </c>
      <c r="O5780" s="39">
        <f t="shared" si="741"/>
        <v>0</v>
      </c>
      <c r="P5780" s="39">
        <f t="shared" si="737"/>
        <v>0</v>
      </c>
      <c r="Q5780" s="39">
        <f t="shared" si="742"/>
        <v>0</v>
      </c>
      <c r="R5780" s="41">
        <f t="shared" si="743"/>
        <v>0</v>
      </c>
    </row>
    <row r="5781" spans="4:18" x14ac:dyDescent="0.25">
      <c r="D5781" s="1">
        <v>38646</v>
      </c>
      <c r="E5781" s="1">
        <f t="shared" si="740"/>
        <v>38626</v>
      </c>
      <c r="F5781" s="30">
        <f t="shared" si="738"/>
        <v>0</v>
      </c>
      <c r="H5781" s="42">
        <f>IF(DAY(D5781)&gt;14,VLOOKUP(DATE(YEAR(E5781),MONTH(E5781)-1,DAY(1)),'מדדים וריביות'!B:C,2,FALSE),VLOOKUP(DATE(YEAR(E5781),MONTH(E5781)-2,DAY(1)),'מדדים וריביות'!B:C,2,FALSE))</f>
        <v>28039828.608381499</v>
      </c>
      <c r="I5781" s="43">
        <f>'ריבית יומית'!D5775</f>
        <v>8.0930864709394257E-5</v>
      </c>
      <c r="J5781" s="29">
        <f t="shared" si="739"/>
        <v>1.2545719833048794</v>
      </c>
      <c r="L5781">
        <f>VLOOKUP(D5780,'מדדים וריביות'!B:C,2)</f>
        <v>28258676.051178701</v>
      </c>
      <c r="M5781" s="30">
        <f t="shared" si="744"/>
        <v>0</v>
      </c>
      <c r="O5781" s="39">
        <f t="shared" si="741"/>
        <v>0</v>
      </c>
      <c r="P5781" s="39">
        <f t="shared" si="737"/>
        <v>0</v>
      </c>
      <c r="Q5781" s="39">
        <f t="shared" si="742"/>
        <v>0</v>
      </c>
      <c r="R5781" s="41">
        <f t="shared" si="743"/>
        <v>0</v>
      </c>
    </row>
    <row r="5782" spans="4:18" x14ac:dyDescent="0.25">
      <c r="D5782" s="1">
        <v>38647</v>
      </c>
      <c r="E5782" s="1">
        <f t="shared" si="740"/>
        <v>38626</v>
      </c>
      <c r="F5782" s="30">
        <f t="shared" si="738"/>
        <v>0</v>
      </c>
      <c r="H5782" s="42">
        <f>IF(DAY(D5782)&gt;14,VLOOKUP(DATE(YEAR(E5782),MONTH(E5782)-1,DAY(1)),'מדדים וריביות'!B:C,2,FALSE),VLOOKUP(DATE(YEAR(E5782),MONTH(E5782)-2,DAY(1)),'מדדים וריביות'!B:C,2,FALSE))</f>
        <v>28039828.608381499</v>
      </c>
      <c r="I5782" s="43">
        <f>'ריבית יומית'!D5776</f>
        <v>8.0930864709394257E-5</v>
      </c>
      <c r="J5782" s="29">
        <f t="shared" si="739"/>
        <v>1.2544704579259671</v>
      </c>
      <c r="L5782">
        <f>VLOOKUP(D5781,'מדדים וריביות'!B:C,2)</f>
        <v>28258676.051178701</v>
      </c>
      <c r="M5782" s="30">
        <f t="shared" si="744"/>
        <v>0</v>
      </c>
      <c r="O5782" s="39">
        <f t="shared" si="741"/>
        <v>0</v>
      </c>
      <c r="P5782" s="39">
        <f t="shared" si="737"/>
        <v>0</v>
      </c>
      <c r="Q5782" s="39">
        <f t="shared" si="742"/>
        <v>0</v>
      </c>
      <c r="R5782" s="41">
        <f t="shared" si="743"/>
        <v>0</v>
      </c>
    </row>
    <row r="5783" spans="4:18" x14ac:dyDescent="0.25">
      <c r="D5783" s="1">
        <v>38648</v>
      </c>
      <c r="E5783" s="1">
        <f t="shared" si="740"/>
        <v>38626</v>
      </c>
      <c r="F5783" s="30">
        <f t="shared" si="738"/>
        <v>0</v>
      </c>
      <c r="H5783" s="42">
        <f>IF(DAY(D5783)&gt;14,VLOOKUP(DATE(YEAR(E5783),MONTH(E5783)-1,DAY(1)),'מדדים וריביות'!B:C,2,FALSE),VLOOKUP(DATE(YEAR(E5783),MONTH(E5783)-2,DAY(1)),'מדדים וריביות'!B:C,2,FALSE))</f>
        <v>28039828.608381499</v>
      </c>
      <c r="I5783" s="43">
        <f>'ריבית יומית'!D5777</f>
        <v>8.0930864709394257E-5</v>
      </c>
      <c r="J5783" s="29">
        <f t="shared" si="739"/>
        <v>1.2543689407629266</v>
      </c>
      <c r="L5783">
        <f>VLOOKUP(D5782,'מדדים וריביות'!B:C,2)</f>
        <v>28258676.051178701</v>
      </c>
      <c r="M5783" s="30">
        <f t="shared" si="744"/>
        <v>0</v>
      </c>
      <c r="O5783" s="39">
        <f t="shared" si="741"/>
        <v>0</v>
      </c>
      <c r="P5783" s="39">
        <f t="shared" si="737"/>
        <v>0</v>
      </c>
      <c r="Q5783" s="39">
        <f t="shared" si="742"/>
        <v>0</v>
      </c>
      <c r="R5783" s="41">
        <f t="shared" si="743"/>
        <v>0</v>
      </c>
    </row>
    <row r="5784" spans="4:18" x14ac:dyDescent="0.25">
      <c r="D5784" s="1">
        <v>38649</v>
      </c>
      <c r="E5784" s="1">
        <f t="shared" si="740"/>
        <v>38626</v>
      </c>
      <c r="F5784" s="30">
        <f t="shared" si="738"/>
        <v>0</v>
      </c>
      <c r="H5784" s="42">
        <f>IF(DAY(D5784)&gt;14,VLOOKUP(DATE(YEAR(E5784),MONTH(E5784)-1,DAY(1)),'מדדים וריביות'!B:C,2,FALSE),VLOOKUP(DATE(YEAR(E5784),MONTH(E5784)-2,DAY(1)),'מדדים וריביות'!B:C,2,FALSE))</f>
        <v>28039828.608381499</v>
      </c>
      <c r="I5784" s="43">
        <f>'ריבית יומית'!D5778</f>
        <v>8.0930864709394257E-5</v>
      </c>
      <c r="J5784" s="29">
        <f t="shared" si="739"/>
        <v>1.254267431815093</v>
      </c>
      <c r="L5784">
        <f>VLOOKUP(D5783,'מדדים וריביות'!B:C,2)</f>
        <v>28258676.051178701</v>
      </c>
      <c r="M5784" s="30">
        <f t="shared" si="744"/>
        <v>0</v>
      </c>
      <c r="O5784" s="39">
        <f t="shared" si="741"/>
        <v>0</v>
      </c>
      <c r="P5784" s="39">
        <f t="shared" si="737"/>
        <v>0</v>
      </c>
      <c r="Q5784" s="39">
        <f t="shared" si="742"/>
        <v>0</v>
      </c>
      <c r="R5784" s="41">
        <f t="shared" si="743"/>
        <v>0</v>
      </c>
    </row>
    <row r="5785" spans="4:18" x14ac:dyDescent="0.25">
      <c r="D5785" s="1">
        <v>38650</v>
      </c>
      <c r="E5785" s="1">
        <f t="shared" si="740"/>
        <v>38626</v>
      </c>
      <c r="F5785" s="30">
        <f t="shared" si="738"/>
        <v>0</v>
      </c>
      <c r="H5785" s="42">
        <f>IF(DAY(D5785)&gt;14,VLOOKUP(DATE(YEAR(E5785),MONTH(E5785)-1,DAY(1)),'מדדים וריביות'!B:C,2,FALSE),VLOOKUP(DATE(YEAR(E5785),MONTH(E5785)-2,DAY(1)),'מדדים וריביות'!B:C,2,FALSE))</f>
        <v>28039828.608381499</v>
      </c>
      <c r="I5785" s="43">
        <f>'ריבית יומית'!D5779</f>
        <v>8.0930864709394257E-5</v>
      </c>
      <c r="J5785" s="29">
        <f t="shared" si="739"/>
        <v>1.2541659310818016</v>
      </c>
      <c r="L5785">
        <f>VLOOKUP(D5784,'מדדים וריביות'!B:C,2)</f>
        <v>28258676.051178701</v>
      </c>
      <c r="M5785" s="30">
        <f t="shared" si="744"/>
        <v>0</v>
      </c>
      <c r="O5785" s="39">
        <f t="shared" si="741"/>
        <v>0</v>
      </c>
      <c r="P5785" s="39">
        <f t="shared" si="737"/>
        <v>0</v>
      </c>
      <c r="Q5785" s="39">
        <f t="shared" si="742"/>
        <v>0</v>
      </c>
      <c r="R5785" s="41">
        <f t="shared" si="743"/>
        <v>0</v>
      </c>
    </row>
    <row r="5786" spans="4:18" x14ac:dyDescent="0.25">
      <c r="D5786" s="1">
        <v>38651</v>
      </c>
      <c r="E5786" s="1">
        <f t="shared" si="740"/>
        <v>38626</v>
      </c>
      <c r="F5786" s="30">
        <f t="shared" si="738"/>
        <v>0</v>
      </c>
      <c r="H5786" s="42">
        <f>IF(DAY(D5786)&gt;14,VLOOKUP(DATE(YEAR(E5786),MONTH(E5786)-1,DAY(1)),'מדדים וריביות'!B:C,2,FALSE),VLOOKUP(DATE(YEAR(E5786),MONTH(E5786)-2,DAY(1)),'מדדים וריביות'!B:C,2,FALSE))</f>
        <v>28039828.608381499</v>
      </c>
      <c r="I5786" s="43">
        <f>'ריבית יומית'!D5780</f>
        <v>8.0930864709394257E-5</v>
      </c>
      <c r="J5786" s="29">
        <f t="shared" si="739"/>
        <v>1.2540644385623876</v>
      </c>
      <c r="L5786">
        <f>VLOOKUP(D5785,'מדדים וריביות'!B:C,2)</f>
        <v>28258676.051178701</v>
      </c>
      <c r="M5786" s="30">
        <f t="shared" si="744"/>
        <v>0</v>
      </c>
      <c r="O5786" s="39">
        <f t="shared" si="741"/>
        <v>0</v>
      </c>
      <c r="P5786" s="39">
        <f t="shared" si="737"/>
        <v>0</v>
      </c>
      <c r="Q5786" s="39">
        <f t="shared" si="742"/>
        <v>0</v>
      </c>
      <c r="R5786" s="41">
        <f t="shared" si="743"/>
        <v>0</v>
      </c>
    </row>
    <row r="5787" spans="4:18" x14ac:dyDescent="0.25">
      <c r="D5787" s="1">
        <v>38652</v>
      </c>
      <c r="E5787" s="1">
        <f t="shared" si="740"/>
        <v>38626</v>
      </c>
      <c r="F5787" s="30">
        <f t="shared" si="738"/>
        <v>0</v>
      </c>
      <c r="H5787" s="42">
        <f>IF(DAY(D5787)&gt;14,VLOOKUP(DATE(YEAR(E5787),MONTH(E5787)-1,DAY(1)),'מדדים וריביות'!B:C,2,FALSE),VLOOKUP(DATE(YEAR(E5787),MONTH(E5787)-2,DAY(1)),'מדדים וריביות'!B:C,2,FALSE))</f>
        <v>28039828.608381499</v>
      </c>
      <c r="I5787" s="43">
        <f>'ריבית יומית'!D5781</f>
        <v>8.0930864709394257E-5</v>
      </c>
      <c r="J5787" s="29">
        <f t="shared" si="739"/>
        <v>1.2539629542561861</v>
      </c>
      <c r="L5787">
        <f>VLOOKUP(D5786,'מדדים וריביות'!B:C,2)</f>
        <v>28258676.051178701</v>
      </c>
      <c r="M5787" s="30">
        <f t="shared" si="744"/>
        <v>0</v>
      </c>
      <c r="O5787" s="39">
        <f t="shared" si="741"/>
        <v>0</v>
      </c>
      <c r="P5787" s="39">
        <f t="shared" si="737"/>
        <v>0</v>
      </c>
      <c r="Q5787" s="39">
        <f t="shared" si="742"/>
        <v>0</v>
      </c>
      <c r="R5787" s="41">
        <f t="shared" si="743"/>
        <v>0</v>
      </c>
    </row>
    <row r="5788" spans="4:18" x14ac:dyDescent="0.25">
      <c r="D5788" s="1">
        <v>38653</v>
      </c>
      <c r="E5788" s="1">
        <f t="shared" si="740"/>
        <v>38626</v>
      </c>
      <c r="F5788" s="30">
        <f t="shared" si="738"/>
        <v>0</v>
      </c>
      <c r="H5788" s="42">
        <f>IF(DAY(D5788)&gt;14,VLOOKUP(DATE(YEAR(E5788),MONTH(E5788)-1,DAY(1)),'מדדים וריביות'!B:C,2,FALSE),VLOOKUP(DATE(YEAR(E5788),MONTH(E5788)-2,DAY(1)),'מדדים וריביות'!B:C,2,FALSE))</f>
        <v>28039828.608381499</v>
      </c>
      <c r="I5788" s="43">
        <f>'ריבית יומית'!D5782</f>
        <v>8.0930864709394257E-5</v>
      </c>
      <c r="J5788" s="29">
        <f t="shared" si="739"/>
        <v>1.2538614781625326</v>
      </c>
      <c r="L5788">
        <f>VLOOKUP(D5787,'מדדים וריביות'!B:C,2)</f>
        <v>28258676.051178701</v>
      </c>
      <c r="M5788" s="30">
        <f t="shared" si="744"/>
        <v>0</v>
      </c>
      <c r="O5788" s="39">
        <f t="shared" si="741"/>
        <v>0</v>
      </c>
      <c r="P5788" s="39">
        <f t="shared" si="737"/>
        <v>0</v>
      </c>
      <c r="Q5788" s="39">
        <f t="shared" si="742"/>
        <v>0</v>
      </c>
      <c r="R5788" s="41">
        <f t="shared" si="743"/>
        <v>0</v>
      </c>
    </row>
    <row r="5789" spans="4:18" x14ac:dyDescent="0.25">
      <c r="D5789" s="1">
        <v>38654</v>
      </c>
      <c r="E5789" s="1">
        <f t="shared" si="740"/>
        <v>38626</v>
      </c>
      <c r="F5789" s="30">
        <f t="shared" si="738"/>
        <v>0</v>
      </c>
      <c r="H5789" s="42">
        <f>IF(DAY(D5789)&gt;14,VLOOKUP(DATE(YEAR(E5789),MONTH(E5789)-1,DAY(1)),'מדדים וריביות'!B:C,2,FALSE),VLOOKUP(DATE(YEAR(E5789),MONTH(E5789)-2,DAY(1)),'מדדים וריביות'!B:C,2,FALSE))</f>
        <v>28039828.608381499</v>
      </c>
      <c r="I5789" s="43">
        <f>'ריבית יומית'!D5783</f>
        <v>8.0930864709394257E-5</v>
      </c>
      <c r="J5789" s="29">
        <f t="shared" si="739"/>
        <v>1.2537600102807624</v>
      </c>
      <c r="L5789">
        <f>VLOOKUP(D5788,'מדדים וריביות'!B:C,2)</f>
        <v>28258676.051178701</v>
      </c>
      <c r="M5789" s="30">
        <f t="shared" si="744"/>
        <v>0</v>
      </c>
      <c r="O5789" s="39">
        <f t="shared" si="741"/>
        <v>0</v>
      </c>
      <c r="P5789" s="39">
        <f t="shared" si="737"/>
        <v>0</v>
      </c>
      <c r="Q5789" s="39">
        <f t="shared" si="742"/>
        <v>0</v>
      </c>
      <c r="R5789" s="41">
        <f t="shared" si="743"/>
        <v>0</v>
      </c>
    </row>
    <row r="5790" spans="4:18" x14ac:dyDescent="0.25">
      <c r="D5790" s="1">
        <v>38655</v>
      </c>
      <c r="E5790" s="1">
        <f t="shared" si="740"/>
        <v>38626</v>
      </c>
      <c r="F5790" s="30">
        <f t="shared" si="738"/>
        <v>0</v>
      </c>
      <c r="H5790" s="42">
        <f>IF(DAY(D5790)&gt;14,VLOOKUP(DATE(YEAR(E5790),MONTH(E5790)-1,DAY(1)),'מדדים וריביות'!B:C,2,FALSE),VLOOKUP(DATE(YEAR(E5790),MONTH(E5790)-2,DAY(1)),'מדדים וריביות'!B:C,2,FALSE))</f>
        <v>28039828.608381499</v>
      </c>
      <c r="I5790" s="43">
        <f>'ריבית יומית'!D5784</f>
        <v>8.0930864709394257E-5</v>
      </c>
      <c r="J5790" s="29">
        <f t="shared" si="739"/>
        <v>1.2536585506102111</v>
      </c>
      <c r="L5790">
        <f>VLOOKUP(D5789,'מדדים וריביות'!B:C,2)</f>
        <v>28258676.051178701</v>
      </c>
      <c r="M5790" s="30">
        <f t="shared" si="744"/>
        <v>0</v>
      </c>
      <c r="O5790" s="39">
        <f t="shared" si="741"/>
        <v>0</v>
      </c>
      <c r="P5790" s="39">
        <f t="shared" si="737"/>
        <v>0</v>
      </c>
      <c r="Q5790" s="39">
        <f t="shared" si="742"/>
        <v>0</v>
      </c>
      <c r="R5790" s="41">
        <f t="shared" si="743"/>
        <v>0</v>
      </c>
    </row>
    <row r="5791" spans="4:18" x14ac:dyDescent="0.25">
      <c r="D5791" s="1">
        <v>38656</v>
      </c>
      <c r="E5791" s="1">
        <f t="shared" si="740"/>
        <v>38626</v>
      </c>
      <c r="F5791" s="30">
        <f t="shared" si="738"/>
        <v>0</v>
      </c>
      <c r="H5791" s="42">
        <f>IF(DAY(D5791)&gt;14,VLOOKUP(DATE(YEAR(E5791),MONTH(E5791)-1,DAY(1)),'מדדים וריביות'!B:C,2,FALSE),VLOOKUP(DATE(YEAR(E5791),MONTH(E5791)-2,DAY(1)),'מדדים וריביות'!B:C,2,FALSE))</f>
        <v>28039828.608381499</v>
      </c>
      <c r="I5791" s="43">
        <f>'ריבית יומית'!D5785</f>
        <v>8.0930864709394257E-5</v>
      </c>
      <c r="J5791" s="29">
        <f t="shared" si="739"/>
        <v>1.2535570991502143</v>
      </c>
      <c r="L5791">
        <f>VLOOKUP(D5790,'מדדים וריביות'!B:C,2)</f>
        <v>28258676.051178701</v>
      </c>
      <c r="M5791" s="30">
        <f t="shared" si="744"/>
        <v>0</v>
      </c>
      <c r="O5791" s="39">
        <f t="shared" si="741"/>
        <v>0</v>
      </c>
      <c r="P5791" s="39">
        <f t="shared" si="737"/>
        <v>0</v>
      </c>
      <c r="Q5791" s="39">
        <f t="shared" si="742"/>
        <v>0</v>
      </c>
      <c r="R5791" s="41">
        <f t="shared" si="743"/>
        <v>0</v>
      </c>
    </row>
    <row r="5792" spans="4:18" x14ac:dyDescent="0.25">
      <c r="D5792" s="1">
        <v>38657</v>
      </c>
      <c r="E5792" s="1">
        <f t="shared" si="740"/>
        <v>38657</v>
      </c>
      <c r="F5792" s="30">
        <f t="shared" si="738"/>
        <v>0</v>
      </c>
      <c r="H5792" s="42">
        <f>IF(DAY(D5792)&gt;14,VLOOKUP(DATE(YEAR(E5792),MONTH(E5792)-1,DAY(1)),'מדדים וריביות'!B:C,2,FALSE),VLOOKUP(DATE(YEAR(E5792),MONTH(E5792)-2,DAY(1)),'מדדים וריביות'!B:C,2,FALSE))</f>
        <v>28039828.608381499</v>
      </c>
      <c r="I5792" s="43">
        <f>'ריבית יומית'!D5786</f>
        <v>8.0930864709394257E-5</v>
      </c>
      <c r="J5792" s="29">
        <f t="shared" si="739"/>
        <v>1.2534556559001073</v>
      </c>
      <c r="L5792">
        <f>VLOOKUP(D5791,'מדדים וריביות'!B:C,2)</f>
        <v>28258676.051178701</v>
      </c>
      <c r="M5792" s="30">
        <f t="shared" si="744"/>
        <v>0</v>
      </c>
      <c r="O5792" s="39">
        <f t="shared" si="741"/>
        <v>0</v>
      </c>
      <c r="P5792" s="39">
        <f t="shared" si="737"/>
        <v>0</v>
      </c>
      <c r="Q5792" s="39">
        <f t="shared" si="742"/>
        <v>0</v>
      </c>
      <c r="R5792" s="41">
        <f t="shared" si="743"/>
        <v>0</v>
      </c>
    </row>
    <row r="5793" spans="4:18" x14ac:dyDescent="0.25">
      <c r="D5793" s="1">
        <v>38658</v>
      </c>
      <c r="E5793" s="1">
        <f t="shared" si="740"/>
        <v>38657</v>
      </c>
      <c r="F5793" s="30">
        <f t="shared" si="738"/>
        <v>0</v>
      </c>
      <c r="H5793" s="42">
        <f>IF(DAY(D5793)&gt;14,VLOOKUP(DATE(YEAR(E5793),MONTH(E5793)-1,DAY(1)),'מדדים וריביות'!B:C,2,FALSE),VLOOKUP(DATE(YEAR(E5793),MONTH(E5793)-2,DAY(1)),'מדדים וריביות'!B:C,2,FALSE))</f>
        <v>28039828.608381499</v>
      </c>
      <c r="I5793" s="43">
        <f>'ריבית יומית'!D5787</f>
        <v>8.0930864709394257E-5</v>
      </c>
      <c r="J5793" s="29">
        <f t="shared" si="739"/>
        <v>1.2533542208592261</v>
      </c>
      <c r="L5793">
        <f>VLOOKUP(D5792,'מדדים וריביות'!B:C,2)</f>
        <v>28231320.120829001</v>
      </c>
      <c r="M5793" s="30">
        <f t="shared" si="744"/>
        <v>0</v>
      </c>
      <c r="O5793" s="39">
        <f t="shared" si="741"/>
        <v>0</v>
      </c>
      <c r="P5793" s="39">
        <f t="shared" si="737"/>
        <v>0</v>
      </c>
      <c r="Q5793" s="39">
        <f t="shared" si="742"/>
        <v>0</v>
      </c>
      <c r="R5793" s="41">
        <f t="shared" si="743"/>
        <v>0</v>
      </c>
    </row>
    <row r="5794" spans="4:18" x14ac:dyDescent="0.25">
      <c r="D5794" s="1">
        <v>38659</v>
      </c>
      <c r="E5794" s="1">
        <f t="shared" si="740"/>
        <v>38657</v>
      </c>
      <c r="F5794" s="30">
        <f t="shared" si="738"/>
        <v>0</v>
      </c>
      <c r="H5794" s="42">
        <f>IF(DAY(D5794)&gt;14,VLOOKUP(DATE(YEAR(E5794),MONTH(E5794)-1,DAY(1)),'מדדים וריביות'!B:C,2,FALSE),VLOOKUP(DATE(YEAR(E5794),MONTH(E5794)-2,DAY(1)),'מדדים וריביות'!B:C,2,FALSE))</f>
        <v>28039828.608381499</v>
      </c>
      <c r="I5794" s="43">
        <f>'ריבית יומית'!D5788</f>
        <v>8.0930864709394257E-5</v>
      </c>
      <c r="J5794" s="29">
        <f t="shared" si="739"/>
        <v>1.253252794026906</v>
      </c>
      <c r="L5794">
        <f>VLOOKUP(D5793,'מדדים וריביות'!B:C,2)</f>
        <v>28231320.120829001</v>
      </c>
      <c r="M5794" s="30">
        <f t="shared" si="744"/>
        <v>0</v>
      </c>
      <c r="O5794" s="39">
        <f t="shared" si="741"/>
        <v>0</v>
      </c>
      <c r="P5794" s="39">
        <f t="shared" si="737"/>
        <v>0</v>
      </c>
      <c r="Q5794" s="39">
        <f t="shared" si="742"/>
        <v>0</v>
      </c>
      <c r="R5794" s="41">
        <f t="shared" si="743"/>
        <v>0</v>
      </c>
    </row>
    <row r="5795" spans="4:18" x14ac:dyDescent="0.25">
      <c r="D5795" s="1">
        <v>38660</v>
      </c>
      <c r="E5795" s="1">
        <f t="shared" si="740"/>
        <v>38657</v>
      </c>
      <c r="F5795" s="30">
        <f t="shared" si="738"/>
        <v>0</v>
      </c>
      <c r="H5795" s="42">
        <f>IF(DAY(D5795)&gt;14,VLOOKUP(DATE(YEAR(E5795),MONTH(E5795)-1,DAY(1)),'מדדים וריביות'!B:C,2,FALSE),VLOOKUP(DATE(YEAR(E5795),MONTH(E5795)-2,DAY(1)),'מדדים וריביות'!B:C,2,FALSE))</f>
        <v>28039828.608381499</v>
      </c>
      <c r="I5795" s="43">
        <f>'ריבית יומית'!D5789</f>
        <v>8.0930864709394257E-5</v>
      </c>
      <c r="J5795" s="29">
        <f t="shared" si="739"/>
        <v>1.253151375402483</v>
      </c>
      <c r="L5795">
        <f>VLOOKUP(D5794,'מדדים וריביות'!B:C,2)</f>
        <v>28231320.120829001</v>
      </c>
      <c r="M5795" s="30">
        <f t="shared" si="744"/>
        <v>0</v>
      </c>
      <c r="O5795" s="39">
        <f t="shared" si="741"/>
        <v>0</v>
      </c>
      <c r="P5795" s="39">
        <f t="shared" si="737"/>
        <v>0</v>
      </c>
      <c r="Q5795" s="39">
        <f t="shared" si="742"/>
        <v>0</v>
      </c>
      <c r="R5795" s="41">
        <f t="shared" si="743"/>
        <v>0</v>
      </c>
    </row>
    <row r="5796" spans="4:18" x14ac:dyDescent="0.25">
      <c r="D5796" s="1">
        <v>38661</v>
      </c>
      <c r="E5796" s="1">
        <f t="shared" si="740"/>
        <v>38657</v>
      </c>
      <c r="F5796" s="30">
        <f t="shared" si="738"/>
        <v>0</v>
      </c>
      <c r="H5796" s="42">
        <f>IF(DAY(D5796)&gt;14,VLOOKUP(DATE(YEAR(E5796),MONTH(E5796)-1,DAY(1)),'מדדים וריביות'!B:C,2,FALSE),VLOOKUP(DATE(YEAR(E5796),MONTH(E5796)-2,DAY(1)),'מדדים וריביות'!B:C,2,FALSE))</f>
        <v>28039828.608381499</v>
      </c>
      <c r="I5796" s="43">
        <f>'ריבית יומית'!D5790</f>
        <v>8.0930864709394257E-5</v>
      </c>
      <c r="J5796" s="29">
        <f t="shared" si="739"/>
        <v>1.2530499649852926</v>
      </c>
      <c r="L5796">
        <f>VLOOKUP(D5795,'מדדים וריביות'!B:C,2)</f>
        <v>28231320.120829001</v>
      </c>
      <c r="M5796" s="30">
        <f t="shared" si="744"/>
        <v>0</v>
      </c>
      <c r="O5796" s="39">
        <f t="shared" si="741"/>
        <v>0</v>
      </c>
      <c r="P5796" s="39">
        <f t="shared" si="737"/>
        <v>0</v>
      </c>
      <c r="Q5796" s="39">
        <f t="shared" si="742"/>
        <v>0</v>
      </c>
      <c r="R5796" s="41">
        <f t="shared" si="743"/>
        <v>0</v>
      </c>
    </row>
    <row r="5797" spans="4:18" x14ac:dyDescent="0.25">
      <c r="D5797" s="1">
        <v>38662</v>
      </c>
      <c r="E5797" s="1">
        <f t="shared" si="740"/>
        <v>38657</v>
      </c>
      <c r="F5797" s="30">
        <f t="shared" si="738"/>
        <v>0</v>
      </c>
      <c r="H5797" s="42">
        <f>IF(DAY(D5797)&gt;14,VLOOKUP(DATE(YEAR(E5797),MONTH(E5797)-1,DAY(1)),'מדדים וריביות'!B:C,2,FALSE),VLOOKUP(DATE(YEAR(E5797),MONTH(E5797)-2,DAY(1)),'מדדים וריביות'!B:C,2,FALSE))</f>
        <v>28039828.608381499</v>
      </c>
      <c r="I5797" s="43">
        <f>'ריבית יומית'!D5791</f>
        <v>8.0930864709394257E-5</v>
      </c>
      <c r="J5797" s="29">
        <f t="shared" si="739"/>
        <v>1.2529485627746708</v>
      </c>
      <c r="L5797">
        <f>VLOOKUP(D5796,'מדדים וריביות'!B:C,2)</f>
        <v>28231320.120829001</v>
      </c>
      <c r="M5797" s="30">
        <f t="shared" si="744"/>
        <v>0</v>
      </c>
      <c r="O5797" s="39">
        <f t="shared" si="741"/>
        <v>0</v>
      </c>
      <c r="P5797" s="39">
        <f t="shared" si="737"/>
        <v>0</v>
      </c>
      <c r="Q5797" s="39">
        <f t="shared" si="742"/>
        <v>0</v>
      </c>
      <c r="R5797" s="41">
        <f t="shared" si="743"/>
        <v>0</v>
      </c>
    </row>
    <row r="5798" spans="4:18" x14ac:dyDescent="0.25">
      <c r="D5798" s="1">
        <v>38663</v>
      </c>
      <c r="E5798" s="1">
        <f t="shared" si="740"/>
        <v>38657</v>
      </c>
      <c r="F5798" s="30">
        <f t="shared" si="738"/>
        <v>0</v>
      </c>
      <c r="H5798" s="42">
        <f>IF(DAY(D5798)&gt;14,VLOOKUP(DATE(YEAR(E5798),MONTH(E5798)-1,DAY(1)),'מדדים וריביות'!B:C,2,FALSE),VLOOKUP(DATE(YEAR(E5798),MONTH(E5798)-2,DAY(1)),'מדדים וריביות'!B:C,2,FALSE))</f>
        <v>28039828.608381499</v>
      </c>
      <c r="I5798" s="43">
        <f>'ריבית יומית'!D5792</f>
        <v>8.0930864709394257E-5</v>
      </c>
      <c r="J5798" s="29">
        <f t="shared" si="739"/>
        <v>1.2528471687699536</v>
      </c>
      <c r="L5798">
        <f>VLOOKUP(D5797,'מדדים וריביות'!B:C,2)</f>
        <v>28231320.120829001</v>
      </c>
      <c r="M5798" s="30">
        <f t="shared" si="744"/>
        <v>0</v>
      </c>
      <c r="O5798" s="39">
        <f t="shared" si="741"/>
        <v>0</v>
      </c>
      <c r="P5798" s="39">
        <f t="shared" si="737"/>
        <v>0</v>
      </c>
      <c r="Q5798" s="39">
        <f t="shared" si="742"/>
        <v>0</v>
      </c>
      <c r="R5798" s="41">
        <f t="shared" si="743"/>
        <v>0</v>
      </c>
    </row>
    <row r="5799" spans="4:18" x14ac:dyDescent="0.25">
      <c r="D5799" s="1">
        <v>38664</v>
      </c>
      <c r="E5799" s="1">
        <f t="shared" si="740"/>
        <v>38657</v>
      </c>
      <c r="F5799" s="30">
        <f t="shared" si="738"/>
        <v>0</v>
      </c>
      <c r="H5799" s="42">
        <f>IF(DAY(D5799)&gt;14,VLOOKUP(DATE(YEAR(E5799),MONTH(E5799)-1,DAY(1)),'מדדים וריביות'!B:C,2,FALSE),VLOOKUP(DATE(YEAR(E5799),MONTH(E5799)-2,DAY(1)),'מדדים וריביות'!B:C,2,FALSE))</f>
        <v>28039828.608381499</v>
      </c>
      <c r="I5799" s="43">
        <f>'ריבית יומית'!D5793</f>
        <v>8.0930864709394257E-5</v>
      </c>
      <c r="J5799" s="29">
        <f t="shared" si="739"/>
        <v>1.2527457829704767</v>
      </c>
      <c r="L5799">
        <f>VLOOKUP(D5798,'מדדים וריביות'!B:C,2)</f>
        <v>28231320.120829001</v>
      </c>
      <c r="M5799" s="30">
        <f t="shared" si="744"/>
        <v>0</v>
      </c>
      <c r="O5799" s="39">
        <f t="shared" si="741"/>
        <v>0</v>
      </c>
      <c r="P5799" s="39">
        <f t="shared" si="737"/>
        <v>0</v>
      </c>
      <c r="Q5799" s="39">
        <f t="shared" si="742"/>
        <v>0</v>
      </c>
      <c r="R5799" s="41">
        <f t="shared" si="743"/>
        <v>0</v>
      </c>
    </row>
    <row r="5800" spans="4:18" x14ac:dyDescent="0.25">
      <c r="D5800" s="1">
        <v>38665</v>
      </c>
      <c r="E5800" s="1">
        <f t="shared" si="740"/>
        <v>38657</v>
      </c>
      <c r="F5800" s="30">
        <f t="shared" si="738"/>
        <v>0</v>
      </c>
      <c r="H5800" s="42">
        <f>IF(DAY(D5800)&gt;14,VLOOKUP(DATE(YEAR(E5800),MONTH(E5800)-1,DAY(1)),'מדדים וריביות'!B:C,2,FALSE),VLOOKUP(DATE(YEAR(E5800),MONTH(E5800)-2,DAY(1)),'מדדים וריביות'!B:C,2,FALSE))</f>
        <v>28039828.608381499</v>
      </c>
      <c r="I5800" s="43">
        <f>'ריבית יומית'!D5794</f>
        <v>8.0930864709394257E-5</v>
      </c>
      <c r="J5800" s="29">
        <f t="shared" si="739"/>
        <v>1.2526444053755763</v>
      </c>
      <c r="L5800">
        <f>VLOOKUP(D5799,'מדדים וריביות'!B:C,2)</f>
        <v>28231320.120829001</v>
      </c>
      <c r="M5800" s="30">
        <f t="shared" si="744"/>
        <v>0</v>
      </c>
      <c r="O5800" s="39">
        <f t="shared" si="741"/>
        <v>0</v>
      </c>
      <c r="P5800" s="39">
        <f t="shared" si="737"/>
        <v>0</v>
      </c>
      <c r="Q5800" s="39">
        <f t="shared" si="742"/>
        <v>0</v>
      </c>
      <c r="R5800" s="41">
        <f t="shared" si="743"/>
        <v>0</v>
      </c>
    </row>
    <row r="5801" spans="4:18" x14ac:dyDescent="0.25">
      <c r="D5801" s="1">
        <v>38666</v>
      </c>
      <c r="E5801" s="1">
        <f t="shared" si="740"/>
        <v>38657</v>
      </c>
      <c r="F5801" s="30">
        <f t="shared" si="738"/>
        <v>0</v>
      </c>
      <c r="H5801" s="42">
        <f>IF(DAY(D5801)&gt;14,VLOOKUP(DATE(YEAR(E5801),MONTH(E5801)-1,DAY(1)),'מדדים וריביות'!B:C,2,FALSE),VLOOKUP(DATE(YEAR(E5801),MONTH(E5801)-2,DAY(1)),'מדדים וריביות'!B:C,2,FALSE))</f>
        <v>28039828.608381499</v>
      </c>
      <c r="I5801" s="43">
        <f>'ריבית יומית'!D5795</f>
        <v>8.0930864709394257E-5</v>
      </c>
      <c r="J5801" s="29">
        <f t="shared" si="739"/>
        <v>1.2525430359845884</v>
      </c>
      <c r="L5801">
        <f>VLOOKUP(D5800,'מדדים וריביות'!B:C,2)</f>
        <v>28231320.120829001</v>
      </c>
      <c r="M5801" s="30">
        <f t="shared" si="744"/>
        <v>0</v>
      </c>
      <c r="O5801" s="39">
        <f t="shared" si="741"/>
        <v>0</v>
      </c>
      <c r="P5801" s="39">
        <f t="shared" si="737"/>
        <v>0</v>
      </c>
      <c r="Q5801" s="39">
        <f t="shared" si="742"/>
        <v>0</v>
      </c>
      <c r="R5801" s="41">
        <f t="shared" si="743"/>
        <v>0</v>
      </c>
    </row>
    <row r="5802" spans="4:18" x14ac:dyDescent="0.25">
      <c r="D5802" s="1">
        <v>38667</v>
      </c>
      <c r="E5802" s="1">
        <f t="shared" si="740"/>
        <v>38657</v>
      </c>
      <c r="F5802" s="30">
        <f t="shared" si="738"/>
        <v>0</v>
      </c>
      <c r="H5802" s="42">
        <f>IF(DAY(D5802)&gt;14,VLOOKUP(DATE(YEAR(E5802),MONTH(E5802)-1,DAY(1)),'מדדים וריביות'!B:C,2,FALSE),VLOOKUP(DATE(YEAR(E5802),MONTH(E5802)-2,DAY(1)),'מדדים וריביות'!B:C,2,FALSE))</f>
        <v>28039828.608381499</v>
      </c>
      <c r="I5802" s="43">
        <f>'ריבית יומית'!D5796</f>
        <v>8.0930864709394257E-5</v>
      </c>
      <c r="J5802" s="29">
        <f t="shared" si="739"/>
        <v>1.252441674796849</v>
      </c>
      <c r="L5802">
        <f>VLOOKUP(D5801,'מדדים וריביות'!B:C,2)</f>
        <v>28231320.120829001</v>
      </c>
      <c r="M5802" s="30">
        <f t="shared" si="744"/>
        <v>0</v>
      </c>
      <c r="O5802" s="39">
        <f t="shared" si="741"/>
        <v>0</v>
      </c>
      <c r="P5802" s="39">
        <f t="shared" si="737"/>
        <v>0</v>
      </c>
      <c r="Q5802" s="39">
        <f t="shared" si="742"/>
        <v>0</v>
      </c>
      <c r="R5802" s="41">
        <f t="shared" si="743"/>
        <v>0</v>
      </c>
    </row>
    <row r="5803" spans="4:18" x14ac:dyDescent="0.25">
      <c r="D5803" s="1">
        <v>38668</v>
      </c>
      <c r="E5803" s="1">
        <f t="shared" si="740"/>
        <v>38657</v>
      </c>
      <c r="F5803" s="30">
        <f t="shared" si="738"/>
        <v>0</v>
      </c>
      <c r="H5803" s="42">
        <f>IF(DAY(D5803)&gt;14,VLOOKUP(DATE(YEAR(E5803),MONTH(E5803)-1,DAY(1)),'מדדים וריביות'!B:C,2,FALSE),VLOOKUP(DATE(YEAR(E5803),MONTH(E5803)-2,DAY(1)),'מדדים וריביות'!B:C,2,FALSE))</f>
        <v>28039828.608381499</v>
      </c>
      <c r="I5803" s="43">
        <f>'ריבית יומית'!D5797</f>
        <v>8.0930864709394257E-5</v>
      </c>
      <c r="J5803" s="29">
        <f t="shared" si="739"/>
        <v>1.2523403218116944</v>
      </c>
      <c r="L5803">
        <f>VLOOKUP(D5802,'מדדים וריביות'!B:C,2)</f>
        <v>28231320.120829001</v>
      </c>
      <c r="M5803" s="30">
        <f t="shared" si="744"/>
        <v>0</v>
      </c>
      <c r="O5803" s="39">
        <f t="shared" si="741"/>
        <v>0</v>
      </c>
      <c r="P5803" s="39">
        <f t="shared" si="737"/>
        <v>0</v>
      </c>
      <c r="Q5803" s="39">
        <f t="shared" si="742"/>
        <v>0</v>
      </c>
      <c r="R5803" s="41">
        <f t="shared" si="743"/>
        <v>0</v>
      </c>
    </row>
    <row r="5804" spans="4:18" x14ac:dyDescent="0.25">
      <c r="D5804" s="1">
        <v>38669</v>
      </c>
      <c r="E5804" s="1">
        <f t="shared" si="740"/>
        <v>38657</v>
      </c>
      <c r="F5804" s="30">
        <f t="shared" si="738"/>
        <v>0</v>
      </c>
      <c r="H5804" s="42">
        <f>IF(DAY(D5804)&gt;14,VLOOKUP(DATE(YEAR(E5804),MONTH(E5804)-1,DAY(1)),'מדדים וריביות'!B:C,2,FALSE),VLOOKUP(DATE(YEAR(E5804),MONTH(E5804)-2,DAY(1)),'מדדים וריביות'!B:C,2,FALSE))</f>
        <v>28039828.608381499</v>
      </c>
      <c r="I5804" s="43">
        <f>'ריבית יומית'!D5798</f>
        <v>8.0930864709394257E-5</v>
      </c>
      <c r="J5804" s="29">
        <f t="shared" si="739"/>
        <v>1.2522389770284608</v>
      </c>
      <c r="L5804">
        <f>VLOOKUP(D5803,'מדדים וריביות'!B:C,2)</f>
        <v>28231320.120829001</v>
      </c>
      <c r="M5804" s="30">
        <f t="shared" si="744"/>
        <v>0</v>
      </c>
      <c r="O5804" s="39">
        <f t="shared" si="741"/>
        <v>0</v>
      </c>
      <c r="P5804" s="39">
        <f t="shared" ref="P5804:P5867" si="745">J5805*G5804-G5804</f>
        <v>0</v>
      </c>
      <c r="Q5804" s="39">
        <f t="shared" si="742"/>
        <v>0</v>
      </c>
      <c r="R5804" s="41">
        <f t="shared" si="743"/>
        <v>0</v>
      </c>
    </row>
    <row r="5805" spans="4:18" x14ac:dyDescent="0.25">
      <c r="D5805" s="1">
        <v>38670</v>
      </c>
      <c r="E5805" s="1">
        <f t="shared" si="740"/>
        <v>38657</v>
      </c>
      <c r="F5805" s="30">
        <f t="shared" si="738"/>
        <v>0</v>
      </c>
      <c r="H5805" s="42">
        <f>IF(DAY(D5805)&gt;14,VLOOKUP(DATE(YEAR(E5805),MONTH(E5805)-1,DAY(1)),'מדדים וריביות'!B:C,2,FALSE),VLOOKUP(DATE(YEAR(E5805),MONTH(E5805)-2,DAY(1)),'מדדים וריביות'!B:C,2,FALSE))</f>
        <v>28039828.608381499</v>
      </c>
      <c r="I5805" s="43">
        <f>'ריבית יומית'!D5799</f>
        <v>8.0930864709394257E-5</v>
      </c>
      <c r="J5805" s="29">
        <f t="shared" si="739"/>
        <v>1.2521376404464843</v>
      </c>
      <c r="L5805">
        <f>VLOOKUP(D5804,'מדדים וריביות'!B:C,2)</f>
        <v>28231320.120829001</v>
      </c>
      <c r="M5805" s="30">
        <f t="shared" si="744"/>
        <v>0</v>
      </c>
      <c r="O5805" s="39">
        <f t="shared" si="741"/>
        <v>0</v>
      </c>
      <c r="P5805" s="39">
        <f t="shared" si="745"/>
        <v>0</v>
      </c>
      <c r="Q5805" s="39">
        <f t="shared" si="742"/>
        <v>0</v>
      </c>
      <c r="R5805" s="41">
        <f t="shared" si="743"/>
        <v>0</v>
      </c>
    </row>
    <row r="5806" spans="4:18" x14ac:dyDescent="0.25">
      <c r="D5806" s="1">
        <v>38671</v>
      </c>
      <c r="E5806" s="1">
        <f t="shared" si="740"/>
        <v>38657</v>
      </c>
      <c r="F5806" s="30">
        <f t="shared" si="738"/>
        <v>0</v>
      </c>
      <c r="H5806" s="42">
        <f>IF(DAY(D5806)&gt;14,VLOOKUP(DATE(YEAR(E5806),MONTH(E5806)-1,DAY(1)),'מדדים וריביות'!B:C,2,FALSE),VLOOKUP(DATE(YEAR(E5806),MONTH(E5806)-2,DAY(1)),'מדדים וריביות'!B:C,2,FALSE))</f>
        <v>28258676.051178701</v>
      </c>
      <c r="I5806" s="43">
        <f>'ריבית יומית'!D5800</f>
        <v>8.0930864709394257E-5</v>
      </c>
      <c r="J5806" s="29">
        <f t="shared" si="739"/>
        <v>1.2520363120651015</v>
      </c>
      <c r="L5806">
        <f>VLOOKUP(D5805,'מדדים וריביות'!B:C,2)</f>
        <v>28231320.120829001</v>
      </c>
      <c r="M5806" s="30">
        <f t="shared" si="744"/>
        <v>0</v>
      </c>
      <c r="O5806" s="39">
        <f t="shared" si="741"/>
        <v>0</v>
      </c>
      <c r="P5806" s="39">
        <f t="shared" si="745"/>
        <v>0</v>
      </c>
      <c r="Q5806" s="39">
        <f t="shared" si="742"/>
        <v>0</v>
      </c>
      <c r="R5806" s="41">
        <f t="shared" si="743"/>
        <v>0</v>
      </c>
    </row>
    <row r="5807" spans="4:18" x14ac:dyDescent="0.25">
      <c r="D5807" s="1">
        <v>38672</v>
      </c>
      <c r="E5807" s="1">
        <f t="shared" si="740"/>
        <v>38657</v>
      </c>
      <c r="F5807" s="30">
        <f t="shared" si="738"/>
        <v>0</v>
      </c>
      <c r="H5807" s="42">
        <f>IF(DAY(D5807)&gt;14,VLOOKUP(DATE(YEAR(E5807),MONTH(E5807)-1,DAY(1)),'מדדים וריביות'!B:C,2,FALSE),VLOOKUP(DATE(YEAR(E5807),MONTH(E5807)-2,DAY(1)),'מדדים וריביות'!B:C,2,FALSE))</f>
        <v>28258676.051178701</v>
      </c>
      <c r="I5807" s="43">
        <f>'ריבית יומית'!D5801</f>
        <v>8.0930864709394257E-5</v>
      </c>
      <c r="J5807" s="29">
        <f t="shared" si="739"/>
        <v>1.2519349918836484</v>
      </c>
      <c r="L5807">
        <f>VLOOKUP(D5806,'מדדים וריביות'!B:C,2)</f>
        <v>28231320.120829001</v>
      </c>
      <c r="M5807" s="30">
        <f t="shared" si="744"/>
        <v>0</v>
      </c>
      <c r="O5807" s="39">
        <f t="shared" si="741"/>
        <v>0</v>
      </c>
      <c r="P5807" s="39">
        <f t="shared" si="745"/>
        <v>0</v>
      </c>
      <c r="Q5807" s="39">
        <f t="shared" si="742"/>
        <v>0</v>
      </c>
      <c r="R5807" s="41">
        <f t="shared" si="743"/>
        <v>0</v>
      </c>
    </row>
    <row r="5808" spans="4:18" x14ac:dyDescent="0.25">
      <c r="D5808" s="1">
        <v>38673</v>
      </c>
      <c r="E5808" s="1">
        <f t="shared" si="740"/>
        <v>38657</v>
      </c>
      <c r="F5808" s="30">
        <f t="shared" si="738"/>
        <v>0</v>
      </c>
      <c r="H5808" s="42">
        <f>IF(DAY(D5808)&gt;14,VLOOKUP(DATE(YEAR(E5808),MONTH(E5808)-1,DAY(1)),'מדדים וריביות'!B:C,2,FALSE),VLOOKUP(DATE(YEAR(E5808),MONTH(E5808)-2,DAY(1)),'מדדים וריביות'!B:C,2,FALSE))</f>
        <v>28258676.051178701</v>
      </c>
      <c r="I5808" s="43">
        <f>'ריבית יומית'!D5802</f>
        <v>8.0930864709394257E-5</v>
      </c>
      <c r="J5808" s="29">
        <f t="shared" si="739"/>
        <v>1.2518336799014618</v>
      </c>
      <c r="L5808">
        <f>VLOOKUP(D5807,'מדדים וריביות'!B:C,2)</f>
        <v>28231320.120829001</v>
      </c>
      <c r="M5808" s="30">
        <f t="shared" si="744"/>
        <v>0</v>
      </c>
      <c r="O5808" s="39">
        <f t="shared" si="741"/>
        <v>0</v>
      </c>
      <c r="P5808" s="39">
        <f t="shared" si="745"/>
        <v>0</v>
      </c>
      <c r="Q5808" s="39">
        <f t="shared" si="742"/>
        <v>0</v>
      </c>
      <c r="R5808" s="41">
        <f t="shared" si="743"/>
        <v>0</v>
      </c>
    </row>
    <row r="5809" spans="4:18" x14ac:dyDescent="0.25">
      <c r="D5809" s="1">
        <v>38674</v>
      </c>
      <c r="E5809" s="1">
        <f t="shared" si="740"/>
        <v>38657</v>
      </c>
      <c r="F5809" s="30">
        <f t="shared" si="738"/>
        <v>0</v>
      </c>
      <c r="H5809" s="42">
        <f>IF(DAY(D5809)&gt;14,VLOOKUP(DATE(YEAR(E5809),MONTH(E5809)-1,DAY(1)),'מדדים וריביות'!B:C,2,FALSE),VLOOKUP(DATE(YEAR(E5809),MONTH(E5809)-2,DAY(1)),'מדדים וריביות'!B:C,2,FALSE))</f>
        <v>28258676.051178701</v>
      </c>
      <c r="I5809" s="43">
        <f>'ריבית יומית'!D5803</f>
        <v>8.0930864709394257E-5</v>
      </c>
      <c r="J5809" s="29">
        <f t="shared" si="739"/>
        <v>1.2517323761178778</v>
      </c>
      <c r="L5809">
        <f>VLOOKUP(D5808,'מדדים וריביות'!B:C,2)</f>
        <v>28231320.120829001</v>
      </c>
      <c r="M5809" s="30">
        <f t="shared" si="744"/>
        <v>0</v>
      </c>
      <c r="O5809" s="39">
        <f t="shared" si="741"/>
        <v>0</v>
      </c>
      <c r="P5809" s="39">
        <f t="shared" si="745"/>
        <v>0</v>
      </c>
      <c r="Q5809" s="39">
        <f t="shared" si="742"/>
        <v>0</v>
      </c>
      <c r="R5809" s="41">
        <f t="shared" si="743"/>
        <v>0</v>
      </c>
    </row>
    <row r="5810" spans="4:18" x14ac:dyDescent="0.25">
      <c r="D5810" s="1">
        <v>38675</v>
      </c>
      <c r="E5810" s="1">
        <f t="shared" si="740"/>
        <v>38657</v>
      </c>
      <c r="F5810" s="30">
        <f t="shared" si="738"/>
        <v>0</v>
      </c>
      <c r="H5810" s="42">
        <f>IF(DAY(D5810)&gt;14,VLOOKUP(DATE(YEAR(E5810),MONTH(E5810)-1,DAY(1)),'מדדים וריביות'!B:C,2,FALSE),VLOOKUP(DATE(YEAR(E5810),MONTH(E5810)-2,DAY(1)),'מדדים וריביות'!B:C,2,FALSE))</f>
        <v>28258676.051178701</v>
      </c>
      <c r="I5810" s="43">
        <f>'ריבית יומית'!D5804</f>
        <v>8.0930864709394257E-5</v>
      </c>
      <c r="J5810" s="29">
        <f t="shared" si="739"/>
        <v>1.2516310805322333</v>
      </c>
      <c r="L5810">
        <f>VLOOKUP(D5809,'מדדים וריביות'!B:C,2)</f>
        <v>28231320.120829001</v>
      </c>
      <c r="M5810" s="30">
        <f t="shared" si="744"/>
        <v>0</v>
      </c>
      <c r="O5810" s="39">
        <f t="shared" si="741"/>
        <v>0</v>
      </c>
      <c r="P5810" s="39">
        <f t="shared" si="745"/>
        <v>0</v>
      </c>
      <c r="Q5810" s="39">
        <f t="shared" si="742"/>
        <v>0</v>
      </c>
      <c r="R5810" s="41">
        <f t="shared" si="743"/>
        <v>0</v>
      </c>
    </row>
    <row r="5811" spans="4:18" x14ac:dyDescent="0.25">
      <c r="D5811" s="1">
        <v>38676</v>
      </c>
      <c r="E5811" s="1">
        <f t="shared" si="740"/>
        <v>38657</v>
      </c>
      <c r="F5811" s="30">
        <f t="shared" si="738"/>
        <v>0</v>
      </c>
      <c r="H5811" s="42">
        <f>IF(DAY(D5811)&gt;14,VLOOKUP(DATE(YEAR(E5811),MONTH(E5811)-1,DAY(1)),'מדדים וריביות'!B:C,2,FALSE),VLOOKUP(DATE(YEAR(E5811),MONTH(E5811)-2,DAY(1)),'מדדים וריביות'!B:C,2,FALSE))</f>
        <v>28258676.051178701</v>
      </c>
      <c r="I5811" s="43">
        <f>'ריבית יומית'!D5805</f>
        <v>8.0930864709394257E-5</v>
      </c>
      <c r="J5811" s="29">
        <f t="shared" si="739"/>
        <v>1.2515297931438645</v>
      </c>
      <c r="L5811">
        <f>VLOOKUP(D5810,'מדדים וריביות'!B:C,2)</f>
        <v>28231320.120829001</v>
      </c>
      <c r="M5811" s="30">
        <f t="shared" si="744"/>
        <v>0</v>
      </c>
      <c r="O5811" s="39">
        <f t="shared" si="741"/>
        <v>0</v>
      </c>
      <c r="P5811" s="39">
        <f t="shared" si="745"/>
        <v>0</v>
      </c>
      <c r="Q5811" s="39">
        <f t="shared" si="742"/>
        <v>0</v>
      </c>
      <c r="R5811" s="41">
        <f t="shared" si="743"/>
        <v>0</v>
      </c>
    </row>
    <row r="5812" spans="4:18" x14ac:dyDescent="0.25">
      <c r="D5812" s="1">
        <v>38677</v>
      </c>
      <c r="E5812" s="1">
        <f t="shared" si="740"/>
        <v>38657</v>
      </c>
      <c r="F5812" s="30">
        <f t="shared" si="738"/>
        <v>0</v>
      </c>
      <c r="H5812" s="42">
        <f>IF(DAY(D5812)&gt;14,VLOOKUP(DATE(YEAR(E5812),MONTH(E5812)-1,DAY(1)),'מדדים וריביות'!B:C,2,FALSE),VLOOKUP(DATE(YEAR(E5812),MONTH(E5812)-2,DAY(1)),'מדדים וריביות'!B:C,2,FALSE))</f>
        <v>28258676.051178701</v>
      </c>
      <c r="I5812" s="43">
        <f>'ריבית יומית'!D5806</f>
        <v>8.0930864709394257E-5</v>
      </c>
      <c r="J5812" s="29">
        <f t="shared" si="739"/>
        <v>1.2514285139521084</v>
      </c>
      <c r="L5812">
        <f>VLOOKUP(D5811,'מדדים וריביות'!B:C,2)</f>
        <v>28231320.120829001</v>
      </c>
      <c r="M5812" s="30">
        <f t="shared" si="744"/>
        <v>0</v>
      </c>
      <c r="O5812" s="39">
        <f t="shared" si="741"/>
        <v>0</v>
      </c>
      <c r="P5812" s="39">
        <f t="shared" si="745"/>
        <v>0</v>
      </c>
      <c r="Q5812" s="39">
        <f t="shared" si="742"/>
        <v>0</v>
      </c>
      <c r="R5812" s="41">
        <f t="shared" si="743"/>
        <v>0</v>
      </c>
    </row>
    <row r="5813" spans="4:18" x14ac:dyDescent="0.25">
      <c r="D5813" s="1">
        <v>38678</v>
      </c>
      <c r="E5813" s="1">
        <f t="shared" si="740"/>
        <v>38657</v>
      </c>
      <c r="F5813" s="30">
        <f t="shared" si="738"/>
        <v>0</v>
      </c>
      <c r="H5813" s="42">
        <f>IF(DAY(D5813)&gt;14,VLOOKUP(DATE(YEAR(E5813),MONTH(E5813)-1,DAY(1)),'מדדים וריביות'!B:C,2,FALSE),VLOOKUP(DATE(YEAR(E5813),MONTH(E5813)-2,DAY(1)),'מדדים וריביות'!B:C,2,FALSE))</f>
        <v>28258676.051178701</v>
      </c>
      <c r="I5813" s="43">
        <f>'ריבית יומית'!D5807</f>
        <v>8.0930864709394257E-5</v>
      </c>
      <c r="J5813" s="29">
        <f t="shared" si="739"/>
        <v>1.2513272429563016</v>
      </c>
      <c r="L5813">
        <f>VLOOKUP(D5812,'מדדים וריביות'!B:C,2)</f>
        <v>28231320.120829001</v>
      </c>
      <c r="M5813" s="30">
        <f t="shared" si="744"/>
        <v>0</v>
      </c>
      <c r="O5813" s="39">
        <f t="shared" si="741"/>
        <v>0</v>
      </c>
      <c r="P5813" s="39">
        <f t="shared" si="745"/>
        <v>0</v>
      </c>
      <c r="Q5813" s="39">
        <f t="shared" si="742"/>
        <v>0</v>
      </c>
      <c r="R5813" s="41">
        <f t="shared" si="743"/>
        <v>0</v>
      </c>
    </row>
    <row r="5814" spans="4:18" x14ac:dyDescent="0.25">
      <c r="D5814" s="1">
        <v>38679</v>
      </c>
      <c r="E5814" s="1">
        <f t="shared" si="740"/>
        <v>38657</v>
      </c>
      <c r="F5814" s="30">
        <f t="shared" si="738"/>
        <v>0</v>
      </c>
      <c r="H5814" s="42">
        <f>IF(DAY(D5814)&gt;14,VLOOKUP(DATE(YEAR(E5814),MONTH(E5814)-1,DAY(1)),'מדדים וריביות'!B:C,2,FALSE),VLOOKUP(DATE(YEAR(E5814),MONTH(E5814)-2,DAY(1)),'מדדים וריביות'!B:C,2,FALSE))</f>
        <v>28258676.051178701</v>
      </c>
      <c r="I5814" s="43">
        <f>'ריבית יומית'!D5808</f>
        <v>8.0930864709394257E-5</v>
      </c>
      <c r="J5814" s="29">
        <f t="shared" si="739"/>
        <v>1.2512259801557808</v>
      </c>
      <c r="L5814">
        <f>VLOOKUP(D5813,'מדדים וריביות'!B:C,2)</f>
        <v>28231320.120829001</v>
      </c>
      <c r="M5814" s="30">
        <f t="shared" si="744"/>
        <v>0</v>
      </c>
      <c r="O5814" s="39">
        <f t="shared" si="741"/>
        <v>0</v>
      </c>
      <c r="P5814" s="39">
        <f t="shared" si="745"/>
        <v>0</v>
      </c>
      <c r="Q5814" s="39">
        <f t="shared" si="742"/>
        <v>0</v>
      </c>
      <c r="R5814" s="41">
        <f t="shared" si="743"/>
        <v>0</v>
      </c>
    </row>
    <row r="5815" spans="4:18" x14ac:dyDescent="0.25">
      <c r="D5815" s="1">
        <v>38680</v>
      </c>
      <c r="E5815" s="1">
        <f t="shared" si="740"/>
        <v>38657</v>
      </c>
      <c r="F5815" s="30">
        <f t="shared" si="738"/>
        <v>0</v>
      </c>
      <c r="H5815" s="42">
        <f>IF(DAY(D5815)&gt;14,VLOOKUP(DATE(YEAR(E5815),MONTH(E5815)-1,DAY(1)),'מדדים וריביות'!B:C,2,FALSE),VLOOKUP(DATE(YEAR(E5815),MONTH(E5815)-2,DAY(1)),'מדדים וריביות'!B:C,2,FALSE))</f>
        <v>28258676.051178701</v>
      </c>
      <c r="I5815" s="43">
        <f>'ריבית יומית'!D5809</f>
        <v>8.0930864709394257E-5</v>
      </c>
      <c r="J5815" s="29">
        <f t="shared" si="739"/>
        <v>1.2511247255498827</v>
      </c>
      <c r="L5815">
        <f>VLOOKUP(D5814,'מדדים וריביות'!B:C,2)</f>
        <v>28231320.120829001</v>
      </c>
      <c r="M5815" s="30">
        <f t="shared" si="744"/>
        <v>0</v>
      </c>
      <c r="O5815" s="39">
        <f t="shared" si="741"/>
        <v>0</v>
      </c>
      <c r="P5815" s="39">
        <f t="shared" si="745"/>
        <v>0</v>
      </c>
      <c r="Q5815" s="39">
        <f t="shared" si="742"/>
        <v>0</v>
      </c>
      <c r="R5815" s="41">
        <f t="shared" si="743"/>
        <v>0</v>
      </c>
    </row>
    <row r="5816" spans="4:18" x14ac:dyDescent="0.25">
      <c r="D5816" s="1">
        <v>38681</v>
      </c>
      <c r="E5816" s="1">
        <f t="shared" si="740"/>
        <v>38657</v>
      </c>
      <c r="F5816" s="30">
        <f t="shared" si="738"/>
        <v>0</v>
      </c>
      <c r="H5816" s="42">
        <f>IF(DAY(D5816)&gt;14,VLOOKUP(DATE(YEAR(E5816),MONTH(E5816)-1,DAY(1)),'מדדים וריביות'!B:C,2,FALSE),VLOOKUP(DATE(YEAR(E5816),MONTH(E5816)-2,DAY(1)),'מדדים וריביות'!B:C,2,FALSE))</f>
        <v>28258676.051178701</v>
      </c>
      <c r="I5816" s="43">
        <f>'ריבית יומית'!D5810</f>
        <v>8.0930864709394257E-5</v>
      </c>
      <c r="J5816" s="29">
        <f t="shared" si="739"/>
        <v>1.2510234791379444</v>
      </c>
      <c r="L5816">
        <f>VLOOKUP(D5815,'מדדים וריביות'!B:C,2)</f>
        <v>28231320.120829001</v>
      </c>
      <c r="M5816" s="30">
        <f t="shared" si="744"/>
        <v>0</v>
      </c>
      <c r="O5816" s="39">
        <f t="shared" si="741"/>
        <v>0</v>
      </c>
      <c r="P5816" s="39">
        <f t="shared" si="745"/>
        <v>0</v>
      </c>
      <c r="Q5816" s="39">
        <f t="shared" si="742"/>
        <v>0</v>
      </c>
      <c r="R5816" s="41">
        <f t="shared" si="743"/>
        <v>0</v>
      </c>
    </row>
    <row r="5817" spans="4:18" x14ac:dyDescent="0.25">
      <c r="D5817" s="1">
        <v>38682</v>
      </c>
      <c r="E5817" s="1">
        <f t="shared" si="740"/>
        <v>38657</v>
      </c>
      <c r="F5817" s="30">
        <f t="shared" si="738"/>
        <v>0</v>
      </c>
      <c r="H5817" s="42">
        <f>IF(DAY(D5817)&gt;14,VLOOKUP(DATE(YEAR(E5817),MONTH(E5817)-1,DAY(1)),'מדדים וריביות'!B:C,2,FALSE),VLOOKUP(DATE(YEAR(E5817),MONTH(E5817)-2,DAY(1)),'מדדים וריביות'!B:C,2,FALSE))</f>
        <v>28258676.051178701</v>
      </c>
      <c r="I5817" s="43">
        <f>'ריבית יומית'!D5811</f>
        <v>8.0930864709394257E-5</v>
      </c>
      <c r="J5817" s="29">
        <f t="shared" si="739"/>
        <v>1.2509222409193026</v>
      </c>
      <c r="L5817">
        <f>VLOOKUP(D5816,'מדדים וריביות'!B:C,2)</f>
        <v>28231320.120829001</v>
      </c>
      <c r="M5817" s="30">
        <f t="shared" si="744"/>
        <v>0</v>
      </c>
      <c r="O5817" s="39">
        <f t="shared" si="741"/>
        <v>0</v>
      </c>
      <c r="P5817" s="39">
        <f t="shared" si="745"/>
        <v>0</v>
      </c>
      <c r="Q5817" s="39">
        <f t="shared" si="742"/>
        <v>0</v>
      </c>
      <c r="R5817" s="41">
        <f t="shared" si="743"/>
        <v>0</v>
      </c>
    </row>
    <row r="5818" spans="4:18" x14ac:dyDescent="0.25">
      <c r="D5818" s="1">
        <v>38683</v>
      </c>
      <c r="E5818" s="1">
        <f t="shared" si="740"/>
        <v>38657</v>
      </c>
      <c r="F5818" s="30">
        <f t="shared" si="738"/>
        <v>0</v>
      </c>
      <c r="H5818" s="42">
        <f>IF(DAY(D5818)&gt;14,VLOOKUP(DATE(YEAR(E5818),MONTH(E5818)-1,DAY(1)),'מדדים וריביות'!B:C,2,FALSE),VLOOKUP(DATE(YEAR(E5818),MONTH(E5818)-2,DAY(1)),'מדדים וריביות'!B:C,2,FALSE))</f>
        <v>28258676.051178701</v>
      </c>
      <c r="I5818" s="43">
        <f>'ריבית יומית'!D5812</f>
        <v>8.0930864709394257E-5</v>
      </c>
      <c r="J5818" s="29">
        <f t="shared" si="739"/>
        <v>1.2508210108932942</v>
      </c>
      <c r="L5818">
        <f>VLOOKUP(D5817,'מדדים וריביות'!B:C,2)</f>
        <v>28231320.120829001</v>
      </c>
      <c r="M5818" s="30">
        <f t="shared" si="744"/>
        <v>0</v>
      </c>
      <c r="O5818" s="39">
        <f t="shared" si="741"/>
        <v>0</v>
      </c>
      <c r="P5818" s="39">
        <f t="shared" si="745"/>
        <v>0</v>
      </c>
      <c r="Q5818" s="39">
        <f t="shared" si="742"/>
        <v>0</v>
      </c>
      <c r="R5818" s="41">
        <f t="shared" si="743"/>
        <v>0</v>
      </c>
    </row>
    <row r="5819" spans="4:18" x14ac:dyDescent="0.25">
      <c r="D5819" s="1">
        <v>38684</v>
      </c>
      <c r="E5819" s="1">
        <f t="shared" si="740"/>
        <v>38657</v>
      </c>
      <c r="F5819" s="30">
        <f t="shared" si="738"/>
        <v>0</v>
      </c>
      <c r="H5819" s="42">
        <f>IF(DAY(D5819)&gt;14,VLOOKUP(DATE(YEAR(E5819),MONTH(E5819)-1,DAY(1)),'מדדים וריביות'!B:C,2,FALSE),VLOOKUP(DATE(YEAR(E5819),MONTH(E5819)-2,DAY(1)),'מדדים וריביות'!B:C,2,FALSE))</f>
        <v>28258676.051178701</v>
      </c>
      <c r="I5819" s="43">
        <f>'ריבית יומית'!D5813</f>
        <v>8.0930864709394257E-5</v>
      </c>
      <c r="J5819" s="29">
        <f t="shared" si="739"/>
        <v>1.2507197890592565</v>
      </c>
      <c r="L5819">
        <f>VLOOKUP(D5818,'מדדים וריביות'!B:C,2)</f>
        <v>28231320.120829001</v>
      </c>
      <c r="M5819" s="30">
        <f t="shared" si="744"/>
        <v>0</v>
      </c>
      <c r="O5819" s="39">
        <f t="shared" si="741"/>
        <v>0</v>
      </c>
      <c r="P5819" s="39">
        <f t="shared" si="745"/>
        <v>0</v>
      </c>
      <c r="Q5819" s="39">
        <f t="shared" si="742"/>
        <v>0</v>
      </c>
      <c r="R5819" s="41">
        <f t="shared" si="743"/>
        <v>0</v>
      </c>
    </row>
    <row r="5820" spans="4:18" x14ac:dyDescent="0.25">
      <c r="D5820" s="1">
        <v>38685</v>
      </c>
      <c r="E5820" s="1">
        <f t="shared" si="740"/>
        <v>38657</v>
      </c>
      <c r="F5820" s="30">
        <f t="shared" si="738"/>
        <v>0</v>
      </c>
      <c r="H5820" s="42">
        <f>IF(DAY(D5820)&gt;14,VLOOKUP(DATE(YEAR(E5820),MONTH(E5820)-1,DAY(1)),'מדדים וריביות'!B:C,2,FALSE),VLOOKUP(DATE(YEAR(E5820),MONTH(E5820)-2,DAY(1)),'מדדים וריביות'!B:C,2,FALSE))</f>
        <v>28258676.051178701</v>
      </c>
      <c r="I5820" s="43">
        <f>'ריבית יומית'!D5814</f>
        <v>8.0930864709394257E-5</v>
      </c>
      <c r="J5820" s="29">
        <f t="shared" si="739"/>
        <v>1.2506185754165264</v>
      </c>
      <c r="L5820">
        <f>VLOOKUP(D5819,'מדדים וריביות'!B:C,2)</f>
        <v>28231320.120829001</v>
      </c>
      <c r="M5820" s="30">
        <f t="shared" si="744"/>
        <v>0</v>
      </c>
      <c r="O5820" s="39">
        <f t="shared" si="741"/>
        <v>0</v>
      </c>
      <c r="P5820" s="39">
        <f t="shared" si="745"/>
        <v>0</v>
      </c>
      <c r="Q5820" s="39">
        <f t="shared" si="742"/>
        <v>0</v>
      </c>
      <c r="R5820" s="41">
        <f t="shared" si="743"/>
        <v>0</v>
      </c>
    </row>
    <row r="5821" spans="4:18" x14ac:dyDescent="0.25">
      <c r="D5821" s="1">
        <v>38686</v>
      </c>
      <c r="E5821" s="1">
        <f t="shared" si="740"/>
        <v>38657</v>
      </c>
      <c r="F5821" s="30">
        <f t="shared" si="738"/>
        <v>0</v>
      </c>
      <c r="H5821" s="42">
        <f>IF(DAY(D5821)&gt;14,VLOOKUP(DATE(YEAR(E5821),MONTH(E5821)-1,DAY(1)),'מדדים וריביות'!B:C,2,FALSE),VLOOKUP(DATE(YEAR(E5821),MONTH(E5821)-2,DAY(1)),'מדדים וריביות'!B:C,2,FALSE))</f>
        <v>28258676.051178701</v>
      </c>
      <c r="I5821" s="43">
        <f>'ריבית יומית'!D5815</f>
        <v>8.0930864709394257E-5</v>
      </c>
      <c r="J5821" s="29">
        <f t="shared" si="739"/>
        <v>1.2505173699644412</v>
      </c>
      <c r="L5821">
        <f>VLOOKUP(D5820,'מדדים וריביות'!B:C,2)</f>
        <v>28231320.120829001</v>
      </c>
      <c r="M5821" s="30">
        <f t="shared" si="744"/>
        <v>0</v>
      </c>
      <c r="O5821" s="39">
        <f t="shared" si="741"/>
        <v>0</v>
      </c>
      <c r="P5821" s="39">
        <f t="shared" si="745"/>
        <v>0</v>
      </c>
      <c r="Q5821" s="39">
        <f t="shared" si="742"/>
        <v>0</v>
      </c>
      <c r="R5821" s="41">
        <f t="shared" si="743"/>
        <v>0</v>
      </c>
    </row>
    <row r="5822" spans="4:18" x14ac:dyDescent="0.25">
      <c r="D5822" s="1">
        <v>38687</v>
      </c>
      <c r="E5822" s="1">
        <f t="shared" si="740"/>
        <v>38687</v>
      </c>
      <c r="F5822" s="30">
        <f t="shared" si="738"/>
        <v>0</v>
      </c>
      <c r="H5822" s="42">
        <f>IF(DAY(D5822)&gt;14,VLOOKUP(DATE(YEAR(E5822),MONTH(E5822)-1,DAY(1)),'מדדים וריביות'!B:C,2,FALSE),VLOOKUP(DATE(YEAR(E5822),MONTH(E5822)-2,DAY(1)),'מדדים וריביות'!B:C,2,FALSE))</f>
        <v>28258676.051178701</v>
      </c>
      <c r="I5822" s="43">
        <f>'ריבית יומית'!D5816</f>
        <v>8.0930864709394257E-5</v>
      </c>
      <c r="J5822" s="29">
        <f t="shared" si="739"/>
        <v>1.2504161727023377</v>
      </c>
      <c r="L5822">
        <f>VLOOKUP(D5821,'מדדים וריביות'!B:C,2)</f>
        <v>28231320.120829001</v>
      </c>
      <c r="M5822" s="30">
        <f t="shared" si="744"/>
        <v>0</v>
      </c>
      <c r="O5822" s="39">
        <f t="shared" si="741"/>
        <v>0</v>
      </c>
      <c r="P5822" s="39">
        <f t="shared" si="745"/>
        <v>0</v>
      </c>
      <c r="Q5822" s="39">
        <f t="shared" si="742"/>
        <v>0</v>
      </c>
      <c r="R5822" s="41">
        <f t="shared" si="743"/>
        <v>0</v>
      </c>
    </row>
    <row r="5823" spans="4:18" x14ac:dyDescent="0.25">
      <c r="D5823" s="1">
        <v>38688</v>
      </c>
      <c r="E5823" s="1">
        <f t="shared" si="740"/>
        <v>38687</v>
      </c>
      <c r="F5823" s="30">
        <f t="shared" si="738"/>
        <v>0</v>
      </c>
      <c r="H5823" s="42">
        <f>IF(DAY(D5823)&gt;14,VLOOKUP(DATE(YEAR(E5823),MONTH(E5823)-1,DAY(1)),'מדדים וריביות'!B:C,2,FALSE),VLOOKUP(DATE(YEAR(E5823),MONTH(E5823)-2,DAY(1)),'מדדים וריביות'!B:C,2,FALSE))</f>
        <v>28258676.051178701</v>
      </c>
      <c r="I5823" s="43">
        <f>'ריבית יומית'!D5817</f>
        <v>8.0930864709394257E-5</v>
      </c>
      <c r="J5823" s="29">
        <f t="shared" si="739"/>
        <v>1.2503149836295535</v>
      </c>
      <c r="L5823">
        <f>VLOOKUP(D5822,'מדדים וריביות'!B:C,2)</f>
        <v>28176608.260129701</v>
      </c>
      <c r="M5823" s="30">
        <f t="shared" si="744"/>
        <v>0</v>
      </c>
      <c r="O5823" s="39">
        <f t="shared" si="741"/>
        <v>0</v>
      </c>
      <c r="P5823" s="39">
        <f t="shared" si="745"/>
        <v>0</v>
      </c>
      <c r="Q5823" s="39">
        <f t="shared" si="742"/>
        <v>0</v>
      </c>
      <c r="R5823" s="41">
        <f t="shared" si="743"/>
        <v>0</v>
      </c>
    </row>
    <row r="5824" spans="4:18" x14ac:dyDescent="0.25">
      <c r="D5824" s="1">
        <v>38689</v>
      </c>
      <c r="E5824" s="1">
        <f t="shared" si="740"/>
        <v>38687</v>
      </c>
      <c r="F5824" s="30">
        <f t="shared" ref="F5824:F5887" si="746">M5823</f>
        <v>0</v>
      </c>
      <c r="H5824" s="42">
        <f>IF(DAY(D5824)&gt;14,VLOOKUP(DATE(YEAR(E5824),MONTH(E5824)-1,DAY(1)),'מדדים וריביות'!B:C,2,FALSE),VLOOKUP(DATE(YEAR(E5824),MONTH(E5824)-2,DAY(1)),'מדדים וריביות'!B:C,2,FALSE))</f>
        <v>28258676.051178701</v>
      </c>
      <c r="I5824" s="43">
        <f>'ריבית יומית'!D5818</f>
        <v>8.0930864709394257E-5</v>
      </c>
      <c r="J5824" s="29">
        <f t="shared" si="739"/>
        <v>1.2502138027454257</v>
      </c>
      <c r="L5824">
        <f>VLOOKUP(D5823,'מדדים וריביות'!B:C,2)</f>
        <v>28176608.260129701</v>
      </c>
      <c r="M5824" s="30">
        <f t="shared" si="744"/>
        <v>0</v>
      </c>
      <c r="O5824" s="39">
        <f t="shared" si="741"/>
        <v>0</v>
      </c>
      <c r="P5824" s="39">
        <f t="shared" si="745"/>
        <v>0</v>
      </c>
      <c r="Q5824" s="39">
        <f t="shared" si="742"/>
        <v>0</v>
      </c>
      <c r="R5824" s="41">
        <f t="shared" si="743"/>
        <v>0</v>
      </c>
    </row>
    <row r="5825" spans="4:18" x14ac:dyDescent="0.25">
      <c r="D5825" s="1">
        <v>38690</v>
      </c>
      <c r="E5825" s="1">
        <f t="shared" si="740"/>
        <v>38687</v>
      </c>
      <c r="F5825" s="30">
        <f t="shared" si="746"/>
        <v>0</v>
      </c>
      <c r="H5825" s="42">
        <f>IF(DAY(D5825)&gt;14,VLOOKUP(DATE(YEAR(E5825),MONTH(E5825)-1,DAY(1)),'מדדים וריביות'!B:C,2,FALSE),VLOOKUP(DATE(YEAR(E5825),MONTH(E5825)-2,DAY(1)),'מדדים וריביות'!B:C,2,FALSE))</f>
        <v>28258676.051178701</v>
      </c>
      <c r="I5825" s="43">
        <f>'ריבית יומית'!D5819</f>
        <v>8.0930864709394257E-5</v>
      </c>
      <c r="J5825" s="29">
        <f t="shared" si="739"/>
        <v>1.2501126300492917</v>
      </c>
      <c r="L5825">
        <f>VLOOKUP(D5824,'מדדים וריביות'!B:C,2)</f>
        <v>28176608.260129701</v>
      </c>
      <c r="M5825" s="30">
        <f t="shared" si="744"/>
        <v>0</v>
      </c>
      <c r="O5825" s="39">
        <f t="shared" si="741"/>
        <v>0</v>
      </c>
      <c r="P5825" s="39">
        <f t="shared" si="745"/>
        <v>0</v>
      </c>
      <c r="Q5825" s="39">
        <f t="shared" si="742"/>
        <v>0</v>
      </c>
      <c r="R5825" s="41">
        <f t="shared" si="743"/>
        <v>0</v>
      </c>
    </row>
    <row r="5826" spans="4:18" x14ac:dyDescent="0.25">
      <c r="D5826" s="1">
        <v>38691</v>
      </c>
      <c r="E5826" s="1">
        <f t="shared" si="740"/>
        <v>38687</v>
      </c>
      <c r="F5826" s="30">
        <f t="shared" si="746"/>
        <v>0</v>
      </c>
      <c r="H5826" s="42">
        <f>IF(DAY(D5826)&gt;14,VLOOKUP(DATE(YEAR(E5826),MONTH(E5826)-1,DAY(1)),'מדדים וריביות'!B:C,2,FALSE),VLOOKUP(DATE(YEAR(E5826),MONTH(E5826)-2,DAY(1)),'מדדים וריביות'!B:C,2,FALSE))</f>
        <v>28258676.051178701</v>
      </c>
      <c r="I5826" s="43">
        <f>'ריבית יומית'!D5820</f>
        <v>8.0930864709394257E-5</v>
      </c>
      <c r="J5826" s="29">
        <f t="shared" si="739"/>
        <v>1.2500114655404888</v>
      </c>
      <c r="L5826">
        <f>VLOOKUP(D5825,'מדדים וריביות'!B:C,2)</f>
        <v>28176608.260129701</v>
      </c>
      <c r="M5826" s="30">
        <f t="shared" si="744"/>
        <v>0</v>
      </c>
      <c r="O5826" s="39">
        <f t="shared" si="741"/>
        <v>0</v>
      </c>
      <c r="P5826" s="39">
        <f t="shared" si="745"/>
        <v>0</v>
      </c>
      <c r="Q5826" s="39">
        <f t="shared" si="742"/>
        <v>0</v>
      </c>
      <c r="R5826" s="41">
        <f t="shared" si="743"/>
        <v>0</v>
      </c>
    </row>
    <row r="5827" spans="4:18" x14ac:dyDescent="0.25">
      <c r="D5827" s="1">
        <v>38692</v>
      </c>
      <c r="E5827" s="1">
        <f t="shared" si="740"/>
        <v>38687</v>
      </c>
      <c r="F5827" s="30">
        <f t="shared" si="746"/>
        <v>0</v>
      </c>
      <c r="H5827" s="42">
        <f>IF(DAY(D5827)&gt;14,VLOOKUP(DATE(YEAR(E5827),MONTH(E5827)-1,DAY(1)),'מדדים וריביות'!B:C,2,FALSE),VLOOKUP(DATE(YEAR(E5827),MONTH(E5827)-2,DAY(1)),'מדדים וריביות'!B:C,2,FALSE))</f>
        <v>28258676.051178701</v>
      </c>
      <c r="I5827" s="43">
        <f>'ריבית יומית'!D5821</f>
        <v>8.0930864709394257E-5</v>
      </c>
      <c r="J5827" s="29">
        <f t="shared" si="739"/>
        <v>1.2499103092183546</v>
      </c>
      <c r="L5827">
        <f>VLOOKUP(D5826,'מדדים וריביות'!B:C,2)</f>
        <v>28176608.260129701</v>
      </c>
      <c r="M5827" s="30">
        <f t="shared" si="744"/>
        <v>0</v>
      </c>
      <c r="O5827" s="39">
        <f t="shared" si="741"/>
        <v>0</v>
      </c>
      <c r="P5827" s="39">
        <f t="shared" si="745"/>
        <v>0</v>
      </c>
      <c r="Q5827" s="39">
        <f t="shared" si="742"/>
        <v>0</v>
      </c>
      <c r="R5827" s="41">
        <f t="shared" si="743"/>
        <v>0</v>
      </c>
    </row>
    <row r="5828" spans="4:18" x14ac:dyDescent="0.25">
      <c r="D5828" s="1">
        <v>38693</v>
      </c>
      <c r="E5828" s="1">
        <f t="shared" si="740"/>
        <v>38687</v>
      </c>
      <c r="F5828" s="30">
        <f t="shared" si="746"/>
        <v>0</v>
      </c>
      <c r="H5828" s="42">
        <f>IF(DAY(D5828)&gt;14,VLOOKUP(DATE(YEAR(E5828),MONTH(E5828)-1,DAY(1)),'מדדים וריביות'!B:C,2,FALSE),VLOOKUP(DATE(YEAR(E5828),MONTH(E5828)-2,DAY(1)),'מדדים וריביות'!B:C,2,FALSE))</f>
        <v>28258676.051178701</v>
      </c>
      <c r="I5828" s="43">
        <f>'ריבית יומית'!D5822</f>
        <v>8.0930864709394257E-5</v>
      </c>
      <c r="J5828" s="29">
        <f t="shared" si="739"/>
        <v>1.2498091610822264</v>
      </c>
      <c r="L5828">
        <f>VLOOKUP(D5827,'מדדים וריביות'!B:C,2)</f>
        <v>28176608.260129701</v>
      </c>
      <c r="M5828" s="30">
        <f t="shared" si="744"/>
        <v>0</v>
      </c>
      <c r="O5828" s="39">
        <f t="shared" si="741"/>
        <v>0</v>
      </c>
      <c r="P5828" s="39">
        <f t="shared" si="745"/>
        <v>0</v>
      </c>
      <c r="Q5828" s="39">
        <f t="shared" si="742"/>
        <v>0</v>
      </c>
      <c r="R5828" s="41">
        <f t="shared" si="743"/>
        <v>0</v>
      </c>
    </row>
    <row r="5829" spans="4:18" x14ac:dyDescent="0.25">
      <c r="D5829" s="1">
        <v>38694</v>
      </c>
      <c r="E5829" s="1">
        <f t="shared" si="740"/>
        <v>38687</v>
      </c>
      <c r="F5829" s="30">
        <f t="shared" si="746"/>
        <v>0</v>
      </c>
      <c r="H5829" s="42">
        <f>IF(DAY(D5829)&gt;14,VLOOKUP(DATE(YEAR(E5829),MONTH(E5829)-1,DAY(1)),'מדדים וריביות'!B:C,2,FALSE),VLOOKUP(DATE(YEAR(E5829),MONTH(E5829)-2,DAY(1)),'מדדים וריביות'!B:C,2,FALSE))</f>
        <v>28258676.051178701</v>
      </c>
      <c r="I5829" s="43">
        <f>'ריבית יומית'!D5823</f>
        <v>8.0930864709394257E-5</v>
      </c>
      <c r="J5829" s="29">
        <f t="shared" si="739"/>
        <v>1.249708021131442</v>
      </c>
      <c r="L5829">
        <f>VLOOKUP(D5828,'מדדים וריביות'!B:C,2)</f>
        <v>28176608.260129701</v>
      </c>
      <c r="M5829" s="30">
        <f t="shared" si="744"/>
        <v>0</v>
      </c>
      <c r="O5829" s="39">
        <f t="shared" si="741"/>
        <v>0</v>
      </c>
      <c r="P5829" s="39">
        <f t="shared" si="745"/>
        <v>0</v>
      </c>
      <c r="Q5829" s="39">
        <f t="shared" si="742"/>
        <v>0</v>
      </c>
      <c r="R5829" s="41">
        <f t="shared" si="743"/>
        <v>0</v>
      </c>
    </row>
    <row r="5830" spans="4:18" x14ac:dyDescent="0.25">
      <c r="D5830" s="1">
        <v>38695</v>
      </c>
      <c r="E5830" s="1">
        <f t="shared" si="740"/>
        <v>38687</v>
      </c>
      <c r="F5830" s="30">
        <f t="shared" si="746"/>
        <v>0</v>
      </c>
      <c r="H5830" s="42">
        <f>IF(DAY(D5830)&gt;14,VLOOKUP(DATE(YEAR(E5830),MONTH(E5830)-1,DAY(1)),'מדדים וריביות'!B:C,2,FALSE),VLOOKUP(DATE(YEAR(E5830),MONTH(E5830)-2,DAY(1)),'מדדים וריביות'!B:C,2,FALSE))</f>
        <v>28258676.051178701</v>
      </c>
      <c r="I5830" s="43">
        <f>'ריבית יומית'!D5824</f>
        <v>8.0930864709394257E-5</v>
      </c>
      <c r="J5830" s="29">
        <f t="shared" si="739"/>
        <v>1.2496068893653389</v>
      </c>
      <c r="L5830">
        <f>VLOOKUP(D5829,'מדדים וריביות'!B:C,2)</f>
        <v>28176608.260129701</v>
      </c>
      <c r="M5830" s="30">
        <f t="shared" si="744"/>
        <v>0</v>
      </c>
      <c r="O5830" s="39">
        <f t="shared" si="741"/>
        <v>0</v>
      </c>
      <c r="P5830" s="39">
        <f t="shared" si="745"/>
        <v>0</v>
      </c>
      <c r="Q5830" s="39">
        <f t="shared" si="742"/>
        <v>0</v>
      </c>
      <c r="R5830" s="41">
        <f t="shared" si="743"/>
        <v>0</v>
      </c>
    </row>
    <row r="5831" spans="4:18" x14ac:dyDescent="0.25">
      <c r="D5831" s="1">
        <v>38696</v>
      </c>
      <c r="E5831" s="1">
        <f t="shared" si="740"/>
        <v>38687</v>
      </c>
      <c r="F5831" s="30">
        <f t="shared" si="746"/>
        <v>0</v>
      </c>
      <c r="H5831" s="42">
        <f>IF(DAY(D5831)&gt;14,VLOOKUP(DATE(YEAR(E5831),MONTH(E5831)-1,DAY(1)),'מדדים וריביות'!B:C,2,FALSE),VLOOKUP(DATE(YEAR(E5831),MONTH(E5831)-2,DAY(1)),'מדדים וריביות'!B:C,2,FALSE))</f>
        <v>28258676.051178701</v>
      </c>
      <c r="I5831" s="43">
        <f>'ריבית יומית'!D5825</f>
        <v>8.0930864709394257E-5</v>
      </c>
      <c r="J5831" s="29">
        <f t="shared" si="739"/>
        <v>1.2495057657832547</v>
      </c>
      <c r="L5831">
        <f>VLOOKUP(D5830,'מדדים וריביות'!B:C,2)</f>
        <v>28176608.260129701</v>
      </c>
      <c r="M5831" s="30">
        <f t="shared" si="744"/>
        <v>0</v>
      </c>
      <c r="O5831" s="39">
        <f t="shared" si="741"/>
        <v>0</v>
      </c>
      <c r="P5831" s="39">
        <f t="shared" si="745"/>
        <v>0</v>
      </c>
      <c r="Q5831" s="39">
        <f t="shared" si="742"/>
        <v>0</v>
      </c>
      <c r="R5831" s="41">
        <f t="shared" si="743"/>
        <v>0</v>
      </c>
    </row>
    <row r="5832" spans="4:18" x14ac:dyDescent="0.25">
      <c r="D5832" s="1">
        <v>38697</v>
      </c>
      <c r="E5832" s="1">
        <f t="shared" si="740"/>
        <v>38687</v>
      </c>
      <c r="F5832" s="30">
        <f t="shared" si="746"/>
        <v>0</v>
      </c>
      <c r="H5832" s="42">
        <f>IF(DAY(D5832)&gt;14,VLOOKUP(DATE(YEAR(E5832),MONTH(E5832)-1,DAY(1)),'מדדים וריביות'!B:C,2,FALSE),VLOOKUP(DATE(YEAR(E5832),MONTH(E5832)-2,DAY(1)),'מדדים וריביות'!B:C,2,FALSE))</f>
        <v>28258676.051178701</v>
      </c>
      <c r="I5832" s="43">
        <f>'ריבית יומית'!D5826</f>
        <v>8.0930864709394257E-5</v>
      </c>
      <c r="J5832" s="29">
        <f t="shared" si="739"/>
        <v>1.2494046503845271</v>
      </c>
      <c r="L5832">
        <f>VLOOKUP(D5831,'מדדים וריביות'!B:C,2)</f>
        <v>28176608.260129701</v>
      </c>
      <c r="M5832" s="30">
        <f t="shared" si="744"/>
        <v>0</v>
      </c>
      <c r="O5832" s="39">
        <f t="shared" si="741"/>
        <v>0</v>
      </c>
      <c r="P5832" s="39">
        <f t="shared" si="745"/>
        <v>0</v>
      </c>
      <c r="Q5832" s="39">
        <f t="shared" si="742"/>
        <v>0</v>
      </c>
      <c r="R5832" s="41">
        <f t="shared" si="743"/>
        <v>0</v>
      </c>
    </row>
    <row r="5833" spans="4:18" x14ac:dyDescent="0.25">
      <c r="D5833" s="1">
        <v>38698</v>
      </c>
      <c r="E5833" s="1">
        <f t="shared" si="740"/>
        <v>38687</v>
      </c>
      <c r="F5833" s="30">
        <f t="shared" si="746"/>
        <v>0</v>
      </c>
      <c r="H5833" s="42">
        <f>IF(DAY(D5833)&gt;14,VLOOKUP(DATE(YEAR(E5833),MONTH(E5833)-1,DAY(1)),'מדדים וריביות'!B:C,2,FALSE),VLOOKUP(DATE(YEAR(E5833),MONTH(E5833)-2,DAY(1)),'מדדים וריביות'!B:C,2,FALSE))</f>
        <v>28258676.051178701</v>
      </c>
      <c r="I5833" s="43">
        <f>'ריבית יומית'!D5827</f>
        <v>8.0930864709394257E-5</v>
      </c>
      <c r="J5833" s="29">
        <f t="shared" ref="J5833:J5896" si="747">J5834*(1+I5833)</f>
        <v>1.249303543168494</v>
      </c>
      <c r="L5833">
        <f>VLOOKUP(D5832,'מדדים וריביות'!B:C,2)</f>
        <v>28176608.260129701</v>
      </c>
      <c r="M5833" s="30">
        <f t="shared" si="744"/>
        <v>0</v>
      </c>
      <c r="O5833" s="39">
        <f t="shared" si="741"/>
        <v>0</v>
      </c>
      <c r="P5833" s="39">
        <f t="shared" si="745"/>
        <v>0</v>
      </c>
      <c r="Q5833" s="39">
        <f t="shared" si="742"/>
        <v>0</v>
      </c>
      <c r="R5833" s="41">
        <f t="shared" si="743"/>
        <v>0</v>
      </c>
    </row>
    <row r="5834" spans="4:18" x14ac:dyDescent="0.25">
      <c r="D5834" s="1">
        <v>38699</v>
      </c>
      <c r="E5834" s="1">
        <f t="shared" ref="E5834:E5897" si="748">DATE(YEAR(D5834),MONTH(D5834),DAY(1))</f>
        <v>38687</v>
      </c>
      <c r="F5834" s="30">
        <f t="shared" si="746"/>
        <v>0</v>
      </c>
      <c r="H5834" s="42">
        <f>IF(DAY(D5834)&gt;14,VLOOKUP(DATE(YEAR(E5834),MONTH(E5834)-1,DAY(1)),'מדדים וריביות'!B:C,2,FALSE),VLOOKUP(DATE(YEAR(E5834),MONTH(E5834)-2,DAY(1)),'מדדים וריביות'!B:C,2,FALSE))</f>
        <v>28258676.051178701</v>
      </c>
      <c r="I5834" s="43">
        <f>'ריבית יומית'!D5828</f>
        <v>8.0930864709394257E-5</v>
      </c>
      <c r="J5834" s="29">
        <f t="shared" si="747"/>
        <v>1.2492024441344931</v>
      </c>
      <c r="L5834">
        <f>VLOOKUP(D5833,'מדדים וריביות'!B:C,2)</f>
        <v>28176608.260129701</v>
      </c>
      <c r="M5834" s="30">
        <f t="shared" si="744"/>
        <v>0</v>
      </c>
      <c r="O5834" s="39">
        <f t="shared" ref="O5834:O5897" si="749">$D$4/H5834*G5834-G5834</f>
        <v>0</v>
      </c>
      <c r="P5834" s="39">
        <f t="shared" si="745"/>
        <v>0</v>
      </c>
      <c r="Q5834" s="39">
        <f t="shared" ref="Q5834:Q5897" si="750">$D$4/H5834*P5834-P5834</f>
        <v>0</v>
      </c>
      <c r="R5834" s="41">
        <f t="shared" ref="R5834:R5897" si="751">SUM(O5834:Q5834)</f>
        <v>0</v>
      </c>
    </row>
    <row r="5835" spans="4:18" x14ac:dyDescent="0.25">
      <c r="D5835" s="1">
        <v>38700</v>
      </c>
      <c r="E5835" s="1">
        <f t="shared" si="748"/>
        <v>38687</v>
      </c>
      <c r="F5835" s="30">
        <f t="shared" si="746"/>
        <v>0</v>
      </c>
      <c r="H5835" s="42">
        <f>IF(DAY(D5835)&gt;14,VLOOKUP(DATE(YEAR(E5835),MONTH(E5835)-1,DAY(1)),'מדדים וריביות'!B:C,2,FALSE),VLOOKUP(DATE(YEAR(E5835),MONTH(E5835)-2,DAY(1)),'מדדים וריביות'!B:C,2,FALSE))</f>
        <v>28258676.051178701</v>
      </c>
      <c r="I5835" s="43">
        <f>'ריבית יומית'!D5829</f>
        <v>8.0930864709394257E-5</v>
      </c>
      <c r="J5835" s="29">
        <f t="shared" si="747"/>
        <v>1.2491013532818622</v>
      </c>
      <c r="L5835">
        <f>VLOOKUP(D5834,'מדדים וריביות'!B:C,2)</f>
        <v>28176608.260129701</v>
      </c>
      <c r="M5835" s="30">
        <f t="shared" si="744"/>
        <v>0</v>
      </c>
      <c r="O5835" s="39">
        <f t="shared" si="749"/>
        <v>0</v>
      </c>
      <c r="P5835" s="39">
        <f t="shared" si="745"/>
        <v>0</v>
      </c>
      <c r="Q5835" s="39">
        <f t="shared" si="750"/>
        <v>0</v>
      </c>
      <c r="R5835" s="41">
        <f t="shared" si="751"/>
        <v>0</v>
      </c>
    </row>
    <row r="5836" spans="4:18" x14ac:dyDescent="0.25">
      <c r="D5836" s="1">
        <v>38701</v>
      </c>
      <c r="E5836" s="1">
        <f t="shared" si="748"/>
        <v>38687</v>
      </c>
      <c r="F5836" s="30">
        <f t="shared" si="746"/>
        <v>0</v>
      </c>
      <c r="H5836" s="42">
        <f>IF(DAY(D5836)&gt;14,VLOOKUP(DATE(YEAR(E5836),MONTH(E5836)-1,DAY(1)),'מדדים וריביות'!B:C,2,FALSE),VLOOKUP(DATE(YEAR(E5836),MONTH(E5836)-2,DAY(1)),'מדדים וריביות'!B:C,2,FALSE))</f>
        <v>28231320.120829001</v>
      </c>
      <c r="I5836" s="43">
        <f>'ריבית יומית'!D5830</f>
        <v>8.0930864709394257E-5</v>
      </c>
      <c r="J5836" s="29">
        <f t="shared" si="747"/>
        <v>1.2490002706099395</v>
      </c>
      <c r="L5836">
        <f>VLOOKUP(D5835,'מדדים וריביות'!B:C,2)</f>
        <v>28176608.260129701</v>
      </c>
      <c r="M5836" s="30">
        <f t="shared" ref="M5836:M5899" si="752">F5836*(1+I5836)*L5836/H5836+G5836-K5836</f>
        <v>0</v>
      </c>
      <c r="O5836" s="39">
        <f t="shared" si="749"/>
        <v>0</v>
      </c>
      <c r="P5836" s="39">
        <f t="shared" si="745"/>
        <v>0</v>
      </c>
      <c r="Q5836" s="39">
        <f t="shared" si="750"/>
        <v>0</v>
      </c>
      <c r="R5836" s="41">
        <f t="shared" si="751"/>
        <v>0</v>
      </c>
    </row>
    <row r="5837" spans="4:18" x14ac:dyDescent="0.25">
      <c r="D5837" s="1">
        <v>38702</v>
      </c>
      <c r="E5837" s="1">
        <f t="shared" si="748"/>
        <v>38687</v>
      </c>
      <c r="F5837" s="30">
        <f t="shared" si="746"/>
        <v>0</v>
      </c>
      <c r="H5837" s="42">
        <f>IF(DAY(D5837)&gt;14,VLOOKUP(DATE(YEAR(E5837),MONTH(E5837)-1,DAY(1)),'מדדים וריביות'!B:C,2,FALSE),VLOOKUP(DATE(YEAR(E5837),MONTH(E5837)-2,DAY(1)),'מדדים וריביות'!B:C,2,FALSE))</f>
        <v>28231320.120829001</v>
      </c>
      <c r="I5837" s="43">
        <f>'ריבית יומית'!D5831</f>
        <v>8.0930864709394257E-5</v>
      </c>
      <c r="J5837" s="29">
        <f t="shared" si="747"/>
        <v>1.2488991961180627</v>
      </c>
      <c r="L5837">
        <f>VLOOKUP(D5836,'מדדים וריביות'!B:C,2)</f>
        <v>28176608.260129701</v>
      </c>
      <c r="M5837" s="30">
        <f t="shared" si="752"/>
        <v>0</v>
      </c>
      <c r="O5837" s="39">
        <f t="shared" si="749"/>
        <v>0</v>
      </c>
      <c r="P5837" s="39">
        <f t="shared" si="745"/>
        <v>0</v>
      </c>
      <c r="Q5837" s="39">
        <f t="shared" si="750"/>
        <v>0</v>
      </c>
      <c r="R5837" s="41">
        <f t="shared" si="751"/>
        <v>0</v>
      </c>
    </row>
    <row r="5838" spans="4:18" x14ac:dyDescent="0.25">
      <c r="D5838" s="1">
        <v>38703</v>
      </c>
      <c r="E5838" s="1">
        <f t="shared" si="748"/>
        <v>38687</v>
      </c>
      <c r="F5838" s="30">
        <f t="shared" si="746"/>
        <v>0</v>
      </c>
      <c r="H5838" s="42">
        <f>IF(DAY(D5838)&gt;14,VLOOKUP(DATE(YEAR(E5838),MONTH(E5838)-1,DAY(1)),'מדדים וריביות'!B:C,2,FALSE),VLOOKUP(DATE(YEAR(E5838),MONTH(E5838)-2,DAY(1)),'מדדים וריביות'!B:C,2,FALSE))</f>
        <v>28231320.120829001</v>
      </c>
      <c r="I5838" s="43">
        <f>'ריבית יומית'!D5832</f>
        <v>8.0930864709394257E-5</v>
      </c>
      <c r="J5838" s="29">
        <f t="shared" si="747"/>
        <v>1.2487981298055699</v>
      </c>
      <c r="L5838">
        <f>VLOOKUP(D5837,'מדדים וריביות'!B:C,2)</f>
        <v>28176608.260129701</v>
      </c>
      <c r="M5838" s="30">
        <f t="shared" si="752"/>
        <v>0</v>
      </c>
      <c r="O5838" s="39">
        <f t="shared" si="749"/>
        <v>0</v>
      </c>
      <c r="P5838" s="39">
        <f t="shared" si="745"/>
        <v>0</v>
      </c>
      <c r="Q5838" s="39">
        <f t="shared" si="750"/>
        <v>0</v>
      </c>
      <c r="R5838" s="41">
        <f t="shared" si="751"/>
        <v>0</v>
      </c>
    </row>
    <row r="5839" spans="4:18" x14ac:dyDescent="0.25">
      <c r="D5839" s="1">
        <v>38704</v>
      </c>
      <c r="E5839" s="1">
        <f t="shared" si="748"/>
        <v>38687</v>
      </c>
      <c r="F5839" s="30">
        <f t="shared" si="746"/>
        <v>0</v>
      </c>
      <c r="H5839" s="42">
        <f>IF(DAY(D5839)&gt;14,VLOOKUP(DATE(YEAR(E5839),MONTH(E5839)-1,DAY(1)),'מדדים וריביות'!B:C,2,FALSE),VLOOKUP(DATE(YEAR(E5839),MONTH(E5839)-2,DAY(1)),'מדדים וריביות'!B:C,2,FALSE))</f>
        <v>28231320.120829001</v>
      </c>
      <c r="I5839" s="43">
        <f>'ריבית יומית'!D5833</f>
        <v>8.0930864709394257E-5</v>
      </c>
      <c r="J5839" s="29">
        <f t="shared" si="747"/>
        <v>1.2486970716717993</v>
      </c>
      <c r="L5839">
        <f>VLOOKUP(D5838,'מדדים וריביות'!B:C,2)</f>
        <v>28176608.260129701</v>
      </c>
      <c r="M5839" s="30">
        <f t="shared" si="752"/>
        <v>0</v>
      </c>
      <c r="O5839" s="39">
        <f t="shared" si="749"/>
        <v>0</v>
      </c>
      <c r="P5839" s="39">
        <f t="shared" si="745"/>
        <v>0</v>
      </c>
      <c r="Q5839" s="39">
        <f t="shared" si="750"/>
        <v>0</v>
      </c>
      <c r="R5839" s="41">
        <f t="shared" si="751"/>
        <v>0</v>
      </c>
    </row>
    <row r="5840" spans="4:18" x14ac:dyDescent="0.25">
      <c r="D5840" s="1">
        <v>38705</v>
      </c>
      <c r="E5840" s="1">
        <f t="shared" si="748"/>
        <v>38687</v>
      </c>
      <c r="F5840" s="30">
        <f t="shared" si="746"/>
        <v>0</v>
      </c>
      <c r="H5840" s="42">
        <f>IF(DAY(D5840)&gt;14,VLOOKUP(DATE(YEAR(E5840),MONTH(E5840)-1,DAY(1)),'מדדים וריביות'!B:C,2,FALSE),VLOOKUP(DATE(YEAR(E5840),MONTH(E5840)-2,DAY(1)),'מדדים וריביות'!B:C,2,FALSE))</f>
        <v>28231320.120829001</v>
      </c>
      <c r="I5840" s="43">
        <f>'ריבית יומית'!D5834</f>
        <v>8.0930864709394257E-5</v>
      </c>
      <c r="J5840" s="29">
        <f t="shared" si="747"/>
        <v>1.2485960217160892</v>
      </c>
      <c r="L5840">
        <f>VLOOKUP(D5839,'מדדים וריביות'!B:C,2)</f>
        <v>28176608.260129701</v>
      </c>
      <c r="M5840" s="30">
        <f t="shared" si="752"/>
        <v>0</v>
      </c>
      <c r="O5840" s="39">
        <f t="shared" si="749"/>
        <v>0</v>
      </c>
      <c r="P5840" s="39">
        <f t="shared" si="745"/>
        <v>0</v>
      </c>
      <c r="Q5840" s="39">
        <f t="shared" si="750"/>
        <v>0</v>
      </c>
      <c r="R5840" s="41">
        <f t="shared" si="751"/>
        <v>0</v>
      </c>
    </row>
    <row r="5841" spans="4:18" x14ac:dyDescent="0.25">
      <c r="D5841" s="1">
        <v>38706</v>
      </c>
      <c r="E5841" s="1">
        <f t="shared" si="748"/>
        <v>38687</v>
      </c>
      <c r="F5841" s="30">
        <f t="shared" si="746"/>
        <v>0</v>
      </c>
      <c r="H5841" s="42">
        <f>IF(DAY(D5841)&gt;14,VLOOKUP(DATE(YEAR(E5841),MONTH(E5841)-1,DAY(1)),'מדדים וריביות'!B:C,2,FALSE),VLOOKUP(DATE(YEAR(E5841),MONTH(E5841)-2,DAY(1)),'מדדים וריביות'!B:C,2,FALSE))</f>
        <v>28231320.120829001</v>
      </c>
      <c r="I5841" s="43">
        <f>'ריבית יומית'!D5835</f>
        <v>8.0930864709394257E-5</v>
      </c>
      <c r="J5841" s="29">
        <f t="shared" si="747"/>
        <v>1.2484949799377776</v>
      </c>
      <c r="L5841">
        <f>VLOOKUP(D5840,'מדדים וריביות'!B:C,2)</f>
        <v>28176608.260129701</v>
      </c>
      <c r="M5841" s="30">
        <f t="shared" si="752"/>
        <v>0</v>
      </c>
      <c r="O5841" s="39">
        <f t="shared" si="749"/>
        <v>0</v>
      </c>
      <c r="P5841" s="39">
        <f t="shared" si="745"/>
        <v>0</v>
      </c>
      <c r="Q5841" s="39">
        <f t="shared" si="750"/>
        <v>0</v>
      </c>
      <c r="R5841" s="41">
        <f t="shared" si="751"/>
        <v>0</v>
      </c>
    </row>
    <row r="5842" spans="4:18" x14ac:dyDescent="0.25">
      <c r="D5842" s="1">
        <v>38707</v>
      </c>
      <c r="E5842" s="1">
        <f t="shared" si="748"/>
        <v>38687</v>
      </c>
      <c r="F5842" s="30">
        <f t="shared" si="746"/>
        <v>0</v>
      </c>
      <c r="H5842" s="42">
        <f>IF(DAY(D5842)&gt;14,VLOOKUP(DATE(YEAR(E5842),MONTH(E5842)-1,DAY(1)),'מדדים וריביות'!B:C,2,FALSE),VLOOKUP(DATE(YEAR(E5842),MONTH(E5842)-2,DAY(1)),'מדדים וריביות'!B:C,2,FALSE))</f>
        <v>28231320.120829001</v>
      </c>
      <c r="I5842" s="43">
        <f>'ריבית יומית'!D5836</f>
        <v>8.0930864709394257E-5</v>
      </c>
      <c r="J5842" s="29">
        <f t="shared" si="747"/>
        <v>1.2483939463362026</v>
      </c>
      <c r="L5842">
        <f>VLOOKUP(D5841,'מדדים וריביות'!B:C,2)</f>
        <v>28176608.260129701</v>
      </c>
      <c r="M5842" s="30">
        <f t="shared" si="752"/>
        <v>0</v>
      </c>
      <c r="O5842" s="39">
        <f t="shared" si="749"/>
        <v>0</v>
      </c>
      <c r="P5842" s="39">
        <f t="shared" si="745"/>
        <v>0</v>
      </c>
      <c r="Q5842" s="39">
        <f t="shared" si="750"/>
        <v>0</v>
      </c>
      <c r="R5842" s="41">
        <f t="shared" si="751"/>
        <v>0</v>
      </c>
    </row>
    <row r="5843" spans="4:18" x14ac:dyDescent="0.25">
      <c r="D5843" s="1">
        <v>38708</v>
      </c>
      <c r="E5843" s="1">
        <f t="shared" si="748"/>
        <v>38687</v>
      </c>
      <c r="F5843" s="30">
        <f t="shared" si="746"/>
        <v>0</v>
      </c>
      <c r="H5843" s="42">
        <f>IF(DAY(D5843)&gt;14,VLOOKUP(DATE(YEAR(E5843),MONTH(E5843)-1,DAY(1)),'מדדים וריביות'!B:C,2,FALSE),VLOOKUP(DATE(YEAR(E5843),MONTH(E5843)-2,DAY(1)),'מדדים וריביות'!B:C,2,FALSE))</f>
        <v>28231320.120829001</v>
      </c>
      <c r="I5843" s="43">
        <f>'ריבית יומית'!D5837</f>
        <v>8.0930864709394257E-5</v>
      </c>
      <c r="J5843" s="29">
        <f t="shared" si="747"/>
        <v>1.2482929209107028</v>
      </c>
      <c r="L5843">
        <f>VLOOKUP(D5842,'מדדים וריביות'!B:C,2)</f>
        <v>28176608.260129701</v>
      </c>
      <c r="M5843" s="30">
        <f t="shared" si="752"/>
        <v>0</v>
      </c>
      <c r="O5843" s="39">
        <f t="shared" si="749"/>
        <v>0</v>
      </c>
      <c r="P5843" s="39">
        <f t="shared" si="745"/>
        <v>0</v>
      </c>
      <c r="Q5843" s="39">
        <f t="shared" si="750"/>
        <v>0</v>
      </c>
      <c r="R5843" s="41">
        <f t="shared" si="751"/>
        <v>0</v>
      </c>
    </row>
    <row r="5844" spans="4:18" x14ac:dyDescent="0.25">
      <c r="D5844" s="1">
        <v>38709</v>
      </c>
      <c r="E5844" s="1">
        <f t="shared" si="748"/>
        <v>38687</v>
      </c>
      <c r="F5844" s="30">
        <f t="shared" si="746"/>
        <v>0</v>
      </c>
      <c r="H5844" s="42">
        <f>IF(DAY(D5844)&gt;14,VLOOKUP(DATE(YEAR(E5844),MONTH(E5844)-1,DAY(1)),'מדדים וריביות'!B:C,2,FALSE),VLOOKUP(DATE(YEAR(E5844),MONTH(E5844)-2,DAY(1)),'מדדים וריביות'!B:C,2,FALSE))</f>
        <v>28231320.120829001</v>
      </c>
      <c r="I5844" s="43">
        <f>'ריבית יומית'!D5838</f>
        <v>8.0930864709394257E-5</v>
      </c>
      <c r="J5844" s="29">
        <f t="shared" si="747"/>
        <v>1.2481919036606162</v>
      </c>
      <c r="L5844">
        <f>VLOOKUP(D5843,'מדדים וריביות'!B:C,2)</f>
        <v>28176608.260129701</v>
      </c>
      <c r="M5844" s="30">
        <f t="shared" si="752"/>
        <v>0</v>
      </c>
      <c r="O5844" s="39">
        <f t="shared" si="749"/>
        <v>0</v>
      </c>
      <c r="P5844" s="39">
        <f t="shared" si="745"/>
        <v>0</v>
      </c>
      <c r="Q5844" s="39">
        <f t="shared" si="750"/>
        <v>0</v>
      </c>
      <c r="R5844" s="41">
        <f t="shared" si="751"/>
        <v>0</v>
      </c>
    </row>
    <row r="5845" spans="4:18" x14ac:dyDescent="0.25">
      <c r="D5845" s="1">
        <v>38710</v>
      </c>
      <c r="E5845" s="1">
        <f t="shared" si="748"/>
        <v>38687</v>
      </c>
      <c r="F5845" s="30">
        <f t="shared" si="746"/>
        <v>0</v>
      </c>
      <c r="H5845" s="42">
        <f>IF(DAY(D5845)&gt;14,VLOOKUP(DATE(YEAR(E5845),MONTH(E5845)-1,DAY(1)),'מדדים וריביות'!B:C,2,FALSE),VLOOKUP(DATE(YEAR(E5845),MONTH(E5845)-2,DAY(1)),'מדדים וריביות'!B:C,2,FALSE))</f>
        <v>28231320.120829001</v>
      </c>
      <c r="I5845" s="43">
        <f>'ריבית יומית'!D5839</f>
        <v>8.0930864709394257E-5</v>
      </c>
      <c r="J5845" s="29">
        <f t="shared" si="747"/>
        <v>1.2480908945852816</v>
      </c>
      <c r="L5845">
        <f>VLOOKUP(D5844,'מדדים וריביות'!B:C,2)</f>
        <v>28176608.260129701</v>
      </c>
      <c r="M5845" s="30">
        <f t="shared" si="752"/>
        <v>0</v>
      </c>
      <c r="O5845" s="39">
        <f t="shared" si="749"/>
        <v>0</v>
      </c>
      <c r="P5845" s="39">
        <f t="shared" si="745"/>
        <v>0</v>
      </c>
      <c r="Q5845" s="39">
        <f t="shared" si="750"/>
        <v>0</v>
      </c>
      <c r="R5845" s="41">
        <f t="shared" si="751"/>
        <v>0</v>
      </c>
    </row>
    <row r="5846" spans="4:18" x14ac:dyDescent="0.25">
      <c r="D5846" s="1">
        <v>38711</v>
      </c>
      <c r="E5846" s="1">
        <f t="shared" si="748"/>
        <v>38687</v>
      </c>
      <c r="F5846" s="30">
        <f t="shared" si="746"/>
        <v>0</v>
      </c>
      <c r="H5846" s="42">
        <f>IF(DAY(D5846)&gt;14,VLOOKUP(DATE(YEAR(E5846),MONTH(E5846)-1,DAY(1)),'מדדים וריביות'!B:C,2,FALSE),VLOOKUP(DATE(YEAR(E5846),MONTH(E5846)-2,DAY(1)),'מדדים וריביות'!B:C,2,FALSE))</f>
        <v>28231320.120829001</v>
      </c>
      <c r="I5846" s="43">
        <f>'ריבית יומית'!D5840</f>
        <v>8.0930864709394257E-5</v>
      </c>
      <c r="J5846" s="29">
        <f t="shared" si="747"/>
        <v>1.247989893684037</v>
      </c>
      <c r="L5846">
        <f>VLOOKUP(D5845,'מדדים וריביות'!B:C,2)</f>
        <v>28176608.260129701</v>
      </c>
      <c r="M5846" s="30">
        <f t="shared" si="752"/>
        <v>0</v>
      </c>
      <c r="O5846" s="39">
        <f t="shared" si="749"/>
        <v>0</v>
      </c>
      <c r="P5846" s="39">
        <f t="shared" si="745"/>
        <v>0</v>
      </c>
      <c r="Q5846" s="39">
        <f t="shared" si="750"/>
        <v>0</v>
      </c>
      <c r="R5846" s="41">
        <f t="shared" si="751"/>
        <v>0</v>
      </c>
    </row>
    <row r="5847" spans="4:18" x14ac:dyDescent="0.25">
      <c r="D5847" s="1">
        <v>38712</v>
      </c>
      <c r="E5847" s="1">
        <f t="shared" si="748"/>
        <v>38687</v>
      </c>
      <c r="F5847" s="30">
        <f t="shared" si="746"/>
        <v>0</v>
      </c>
      <c r="H5847" s="42">
        <f>IF(DAY(D5847)&gt;14,VLOOKUP(DATE(YEAR(E5847),MONTH(E5847)-1,DAY(1)),'מדדים וריביות'!B:C,2,FALSE),VLOOKUP(DATE(YEAR(E5847),MONTH(E5847)-2,DAY(1)),'מדדים וריביות'!B:C,2,FALSE))</f>
        <v>28231320.120829001</v>
      </c>
      <c r="I5847" s="43">
        <f>'ריבית יומית'!D5841</f>
        <v>8.0930864709394257E-5</v>
      </c>
      <c r="J5847" s="29">
        <f t="shared" si="747"/>
        <v>1.2478889009562213</v>
      </c>
      <c r="L5847">
        <f>VLOOKUP(D5846,'מדדים וריביות'!B:C,2)</f>
        <v>28176608.260129701</v>
      </c>
      <c r="M5847" s="30">
        <f t="shared" si="752"/>
        <v>0</v>
      </c>
      <c r="O5847" s="39">
        <f t="shared" si="749"/>
        <v>0</v>
      </c>
      <c r="P5847" s="39">
        <f t="shared" si="745"/>
        <v>0</v>
      </c>
      <c r="Q5847" s="39">
        <f t="shared" si="750"/>
        <v>0</v>
      </c>
      <c r="R5847" s="41">
        <f t="shared" si="751"/>
        <v>0</v>
      </c>
    </row>
    <row r="5848" spans="4:18" x14ac:dyDescent="0.25">
      <c r="D5848" s="1">
        <v>38713</v>
      </c>
      <c r="E5848" s="1">
        <f t="shared" si="748"/>
        <v>38687</v>
      </c>
      <c r="F5848" s="30">
        <f t="shared" si="746"/>
        <v>0</v>
      </c>
      <c r="H5848" s="42">
        <f>IF(DAY(D5848)&gt;14,VLOOKUP(DATE(YEAR(E5848),MONTH(E5848)-1,DAY(1)),'מדדים וריביות'!B:C,2,FALSE),VLOOKUP(DATE(YEAR(E5848),MONTH(E5848)-2,DAY(1)),'מדדים וריביות'!B:C,2,FALSE))</f>
        <v>28231320.120829001</v>
      </c>
      <c r="I5848" s="43">
        <f>'ריבית יומית'!D5842</f>
        <v>8.0930864709394257E-5</v>
      </c>
      <c r="J5848" s="29">
        <f t="shared" si="747"/>
        <v>1.2477879164011729</v>
      </c>
      <c r="L5848">
        <f>VLOOKUP(D5847,'מדדים וריביות'!B:C,2)</f>
        <v>28176608.260129701</v>
      </c>
      <c r="M5848" s="30">
        <f t="shared" si="752"/>
        <v>0</v>
      </c>
      <c r="O5848" s="39">
        <f t="shared" si="749"/>
        <v>0</v>
      </c>
      <c r="P5848" s="39">
        <f t="shared" si="745"/>
        <v>0</v>
      </c>
      <c r="Q5848" s="39">
        <f t="shared" si="750"/>
        <v>0</v>
      </c>
      <c r="R5848" s="41">
        <f t="shared" si="751"/>
        <v>0</v>
      </c>
    </row>
    <row r="5849" spans="4:18" x14ac:dyDescent="0.25">
      <c r="D5849" s="1">
        <v>38714</v>
      </c>
      <c r="E5849" s="1">
        <f t="shared" si="748"/>
        <v>38687</v>
      </c>
      <c r="F5849" s="30">
        <f t="shared" si="746"/>
        <v>0</v>
      </c>
      <c r="H5849" s="42">
        <f>IF(DAY(D5849)&gt;14,VLOOKUP(DATE(YEAR(E5849),MONTH(E5849)-1,DAY(1)),'מדדים וריביות'!B:C,2,FALSE),VLOOKUP(DATE(YEAR(E5849),MONTH(E5849)-2,DAY(1)),'מדדים וריביות'!B:C,2,FALSE))</f>
        <v>28231320.120829001</v>
      </c>
      <c r="I5849" s="43">
        <f>'ריבית יומית'!D5843</f>
        <v>8.0930864709394257E-5</v>
      </c>
      <c r="J5849" s="29">
        <f t="shared" si="747"/>
        <v>1.2476869400182307</v>
      </c>
      <c r="L5849">
        <f>VLOOKUP(D5848,'מדדים וריביות'!B:C,2)</f>
        <v>28176608.260129701</v>
      </c>
      <c r="M5849" s="30">
        <f t="shared" si="752"/>
        <v>0</v>
      </c>
      <c r="O5849" s="39">
        <f t="shared" si="749"/>
        <v>0</v>
      </c>
      <c r="P5849" s="39">
        <f t="shared" si="745"/>
        <v>0</v>
      </c>
      <c r="Q5849" s="39">
        <f t="shared" si="750"/>
        <v>0</v>
      </c>
      <c r="R5849" s="41">
        <f t="shared" si="751"/>
        <v>0</v>
      </c>
    </row>
    <row r="5850" spans="4:18" x14ac:dyDescent="0.25">
      <c r="D5850" s="1">
        <v>38715</v>
      </c>
      <c r="E5850" s="1">
        <f t="shared" si="748"/>
        <v>38687</v>
      </c>
      <c r="F5850" s="30">
        <f t="shared" si="746"/>
        <v>0</v>
      </c>
      <c r="H5850" s="42">
        <f>IF(DAY(D5850)&gt;14,VLOOKUP(DATE(YEAR(E5850),MONTH(E5850)-1,DAY(1)),'מדדים וריביות'!B:C,2,FALSE),VLOOKUP(DATE(YEAR(E5850),MONTH(E5850)-2,DAY(1)),'מדדים וריביות'!B:C,2,FALSE))</f>
        <v>28231320.120829001</v>
      </c>
      <c r="I5850" s="43">
        <f>'ריבית יומית'!D5844</f>
        <v>8.0930864709394257E-5</v>
      </c>
      <c r="J5850" s="29">
        <f t="shared" si="747"/>
        <v>1.247585971806733</v>
      </c>
      <c r="L5850">
        <f>VLOOKUP(D5849,'מדדים וריביות'!B:C,2)</f>
        <v>28176608.260129701</v>
      </c>
      <c r="M5850" s="30">
        <f t="shared" si="752"/>
        <v>0</v>
      </c>
      <c r="O5850" s="39">
        <f t="shared" si="749"/>
        <v>0</v>
      </c>
      <c r="P5850" s="39">
        <f t="shared" si="745"/>
        <v>0</v>
      </c>
      <c r="Q5850" s="39">
        <f t="shared" si="750"/>
        <v>0</v>
      </c>
      <c r="R5850" s="41">
        <f t="shared" si="751"/>
        <v>0</v>
      </c>
    </row>
    <row r="5851" spans="4:18" x14ac:dyDescent="0.25">
      <c r="D5851" s="1">
        <v>38716</v>
      </c>
      <c r="E5851" s="1">
        <f t="shared" si="748"/>
        <v>38687</v>
      </c>
      <c r="F5851" s="30">
        <f t="shared" si="746"/>
        <v>0</v>
      </c>
      <c r="H5851" s="42">
        <f>IF(DAY(D5851)&gt;14,VLOOKUP(DATE(YEAR(E5851),MONTH(E5851)-1,DAY(1)),'מדדים וריביות'!B:C,2,FALSE),VLOOKUP(DATE(YEAR(E5851),MONTH(E5851)-2,DAY(1)),'מדדים וריביות'!B:C,2,FALSE))</f>
        <v>28231320.120829001</v>
      </c>
      <c r="I5851" s="43">
        <f>'ריבית יומית'!D5845</f>
        <v>8.0930864709394257E-5</v>
      </c>
      <c r="J5851" s="29">
        <f t="shared" si="747"/>
        <v>1.2474850117660188</v>
      </c>
      <c r="L5851">
        <f>VLOOKUP(D5850,'מדדים וריביות'!B:C,2)</f>
        <v>28176608.260129701</v>
      </c>
      <c r="M5851" s="30">
        <f t="shared" si="752"/>
        <v>0</v>
      </c>
      <c r="O5851" s="39">
        <f t="shared" si="749"/>
        <v>0</v>
      </c>
      <c r="P5851" s="39">
        <f t="shared" si="745"/>
        <v>0</v>
      </c>
      <c r="Q5851" s="39">
        <f t="shared" si="750"/>
        <v>0</v>
      </c>
      <c r="R5851" s="41">
        <f t="shared" si="751"/>
        <v>0</v>
      </c>
    </row>
    <row r="5852" spans="4:18" x14ac:dyDescent="0.25">
      <c r="D5852" s="1">
        <v>38717</v>
      </c>
      <c r="E5852" s="1">
        <f t="shared" si="748"/>
        <v>38687</v>
      </c>
      <c r="F5852" s="30">
        <f t="shared" si="746"/>
        <v>0</v>
      </c>
      <c r="H5852" s="42">
        <f>IF(DAY(D5852)&gt;14,VLOOKUP(DATE(YEAR(E5852),MONTH(E5852)-1,DAY(1)),'מדדים וריביות'!B:C,2,FALSE),VLOOKUP(DATE(YEAR(E5852),MONTH(E5852)-2,DAY(1)),'מדדים וריביות'!B:C,2,FALSE))</f>
        <v>28231320.120829001</v>
      </c>
      <c r="I5852" s="43">
        <f>'ריבית יומית'!D5846</f>
        <v>8.0930864709394257E-5</v>
      </c>
      <c r="J5852" s="29">
        <f t="shared" si="747"/>
        <v>1.2473840598954267</v>
      </c>
      <c r="L5852">
        <f>VLOOKUP(D5851,'מדדים וריביות'!B:C,2)</f>
        <v>28176608.260129701</v>
      </c>
      <c r="M5852" s="30">
        <f t="shared" si="752"/>
        <v>0</v>
      </c>
      <c r="O5852" s="39">
        <f t="shared" si="749"/>
        <v>0</v>
      </c>
      <c r="P5852" s="39">
        <f t="shared" si="745"/>
        <v>0</v>
      </c>
      <c r="Q5852" s="39">
        <f t="shared" si="750"/>
        <v>0</v>
      </c>
      <c r="R5852" s="41">
        <f t="shared" si="751"/>
        <v>0</v>
      </c>
    </row>
    <row r="5853" spans="4:18" x14ac:dyDescent="0.25">
      <c r="D5853" s="1">
        <v>38718</v>
      </c>
      <c r="E5853" s="1">
        <f t="shared" si="748"/>
        <v>38718</v>
      </c>
      <c r="F5853" s="30">
        <f t="shared" si="746"/>
        <v>0</v>
      </c>
      <c r="H5853" s="42">
        <f>IF(DAY(D5853)&gt;14,VLOOKUP(DATE(YEAR(E5853),MONTH(E5853)-1,DAY(1)),'מדדים וריביות'!B:C,2,FALSE),VLOOKUP(DATE(YEAR(E5853),MONTH(E5853)-2,DAY(1)),'מדדים וריביות'!B:C,2,FALSE))</f>
        <v>28231320.120829001</v>
      </c>
      <c r="I5853" s="43">
        <f>'ריבית יומית'!D5847</f>
        <v>1.1527338136740894E-4</v>
      </c>
      <c r="J5853" s="29">
        <f t="shared" si="747"/>
        <v>1.2472831161942957</v>
      </c>
      <c r="L5853">
        <f>VLOOKUP(D5852,'מדדים וריביות'!B:C,2)</f>
        <v>28176608.260129701</v>
      </c>
      <c r="M5853" s="30">
        <f t="shared" si="752"/>
        <v>0</v>
      </c>
      <c r="O5853" s="39">
        <f t="shared" si="749"/>
        <v>0</v>
      </c>
      <c r="P5853" s="39">
        <f t="shared" si="745"/>
        <v>0</v>
      </c>
      <c r="Q5853" s="39">
        <f t="shared" si="750"/>
        <v>0</v>
      </c>
      <c r="R5853" s="41">
        <f t="shared" si="751"/>
        <v>0</v>
      </c>
    </row>
    <row r="5854" spans="4:18" x14ac:dyDescent="0.25">
      <c r="D5854" s="1">
        <v>38719</v>
      </c>
      <c r="E5854" s="1">
        <f t="shared" si="748"/>
        <v>38718</v>
      </c>
      <c r="F5854" s="30">
        <f t="shared" si="746"/>
        <v>0</v>
      </c>
      <c r="H5854" s="42">
        <f>IF(DAY(D5854)&gt;14,VLOOKUP(DATE(YEAR(E5854),MONTH(E5854)-1,DAY(1)),'מדדים וריביות'!B:C,2,FALSE),VLOOKUP(DATE(YEAR(E5854),MONTH(E5854)-2,DAY(1)),'מדדים וריביות'!B:C,2,FALSE))</f>
        <v>28231320.120829001</v>
      </c>
      <c r="I5854" s="43">
        <f>'ריבית יומית'!D5848</f>
        <v>1.1527338136740894E-4</v>
      </c>
      <c r="J5854" s="29">
        <f t="shared" si="747"/>
        <v>1.247139354223898</v>
      </c>
      <c r="L5854">
        <f>VLOOKUP(D5853,'מדדים וריביות'!B:C,2)</f>
        <v>28094540.469080798</v>
      </c>
      <c r="M5854" s="30">
        <f t="shared" si="752"/>
        <v>0</v>
      </c>
      <c r="O5854" s="39">
        <f t="shared" si="749"/>
        <v>0</v>
      </c>
      <c r="P5854" s="39">
        <f t="shared" si="745"/>
        <v>0</v>
      </c>
      <c r="Q5854" s="39">
        <f t="shared" si="750"/>
        <v>0</v>
      </c>
      <c r="R5854" s="41">
        <f t="shared" si="751"/>
        <v>0</v>
      </c>
    </row>
    <row r="5855" spans="4:18" x14ac:dyDescent="0.25">
      <c r="D5855" s="1">
        <v>38720</v>
      </c>
      <c r="E5855" s="1">
        <f t="shared" si="748"/>
        <v>38718</v>
      </c>
      <c r="F5855" s="30">
        <f t="shared" si="746"/>
        <v>0</v>
      </c>
      <c r="H5855" s="42">
        <f>IF(DAY(D5855)&gt;14,VLOOKUP(DATE(YEAR(E5855),MONTH(E5855)-1,DAY(1)),'מדדים וריביות'!B:C,2,FALSE),VLOOKUP(DATE(YEAR(E5855),MONTH(E5855)-2,DAY(1)),'מדדים וריביות'!B:C,2,FALSE))</f>
        <v>28231320.120829001</v>
      </c>
      <c r="I5855" s="43">
        <f>'ריבית יומית'!D5849</f>
        <v>1.1527338136740894E-4</v>
      </c>
      <c r="J5855" s="29">
        <f t="shared" si="747"/>
        <v>1.2469956088235186</v>
      </c>
      <c r="L5855">
        <f>VLOOKUP(D5854,'מדדים וריביות'!B:C,2)</f>
        <v>28094540.469080798</v>
      </c>
      <c r="M5855" s="30">
        <f t="shared" si="752"/>
        <v>0</v>
      </c>
      <c r="O5855" s="39">
        <f t="shared" si="749"/>
        <v>0</v>
      </c>
      <c r="P5855" s="39">
        <f t="shared" si="745"/>
        <v>0</v>
      </c>
      <c r="Q5855" s="39">
        <f t="shared" si="750"/>
        <v>0</v>
      </c>
      <c r="R5855" s="41">
        <f t="shared" si="751"/>
        <v>0</v>
      </c>
    </row>
    <row r="5856" spans="4:18" x14ac:dyDescent="0.25">
      <c r="D5856" s="1">
        <v>38721</v>
      </c>
      <c r="E5856" s="1">
        <f t="shared" si="748"/>
        <v>38718</v>
      </c>
      <c r="F5856" s="30">
        <f t="shared" si="746"/>
        <v>0</v>
      </c>
      <c r="H5856" s="42">
        <f>IF(DAY(D5856)&gt;14,VLOOKUP(DATE(YEAR(E5856),MONTH(E5856)-1,DAY(1)),'מדדים וריביות'!B:C,2,FALSE),VLOOKUP(DATE(YEAR(E5856),MONTH(E5856)-2,DAY(1)),'מדדים וריביות'!B:C,2,FALSE))</f>
        <v>28231320.120829001</v>
      </c>
      <c r="I5856" s="43">
        <f>'ריבית יומית'!D5850</f>
        <v>1.1527338136740894E-4</v>
      </c>
      <c r="J5856" s="29">
        <f t="shared" si="747"/>
        <v>1.2468518799912476</v>
      </c>
      <c r="L5856">
        <f>VLOOKUP(D5855,'מדדים וריביות'!B:C,2)</f>
        <v>28094540.469080798</v>
      </c>
      <c r="M5856" s="30">
        <f t="shared" si="752"/>
        <v>0</v>
      </c>
      <c r="O5856" s="39">
        <f t="shared" si="749"/>
        <v>0</v>
      </c>
      <c r="P5856" s="39">
        <f t="shared" si="745"/>
        <v>0</v>
      </c>
      <c r="Q5856" s="39">
        <f t="shared" si="750"/>
        <v>0</v>
      </c>
      <c r="R5856" s="41">
        <f t="shared" si="751"/>
        <v>0</v>
      </c>
    </row>
    <row r="5857" spans="4:18" x14ac:dyDescent="0.25">
      <c r="D5857" s="1">
        <v>38722</v>
      </c>
      <c r="E5857" s="1">
        <f t="shared" si="748"/>
        <v>38718</v>
      </c>
      <c r="F5857" s="30">
        <f t="shared" si="746"/>
        <v>0</v>
      </c>
      <c r="H5857" s="42">
        <f>IF(DAY(D5857)&gt;14,VLOOKUP(DATE(YEAR(E5857),MONTH(E5857)-1,DAY(1)),'מדדים וריביות'!B:C,2,FALSE),VLOOKUP(DATE(YEAR(E5857),MONTH(E5857)-2,DAY(1)),'מדדים וריביות'!B:C,2,FALSE))</f>
        <v>28231320.120829001</v>
      </c>
      <c r="I5857" s="43">
        <f>'ריבית יומית'!D5851</f>
        <v>1.1527338136740894E-4</v>
      </c>
      <c r="J5857" s="29">
        <f t="shared" si="747"/>
        <v>1.2467081677251755</v>
      </c>
      <c r="L5857">
        <f>VLOOKUP(D5856,'מדדים וריביות'!B:C,2)</f>
        <v>28094540.469080798</v>
      </c>
      <c r="M5857" s="30">
        <f t="shared" si="752"/>
        <v>0</v>
      </c>
      <c r="O5857" s="39">
        <f t="shared" si="749"/>
        <v>0</v>
      </c>
      <c r="P5857" s="39">
        <f t="shared" si="745"/>
        <v>0</v>
      </c>
      <c r="Q5857" s="39">
        <f t="shared" si="750"/>
        <v>0</v>
      </c>
      <c r="R5857" s="41">
        <f t="shared" si="751"/>
        <v>0</v>
      </c>
    </row>
    <row r="5858" spans="4:18" x14ac:dyDescent="0.25">
      <c r="D5858" s="1">
        <v>38723</v>
      </c>
      <c r="E5858" s="1">
        <f t="shared" si="748"/>
        <v>38718</v>
      </c>
      <c r="F5858" s="30">
        <f t="shared" si="746"/>
        <v>0</v>
      </c>
      <c r="H5858" s="42">
        <f>IF(DAY(D5858)&gt;14,VLOOKUP(DATE(YEAR(E5858),MONTH(E5858)-1,DAY(1)),'מדדים וריביות'!B:C,2,FALSE),VLOOKUP(DATE(YEAR(E5858),MONTH(E5858)-2,DAY(1)),'מדדים וריביות'!B:C,2,FALSE))</f>
        <v>28231320.120829001</v>
      </c>
      <c r="I5858" s="43">
        <f>'ריבית יומית'!D5852</f>
        <v>1.1527338136740894E-4</v>
      </c>
      <c r="J5858" s="29">
        <f t="shared" si="747"/>
        <v>1.2465644720233928</v>
      </c>
      <c r="L5858">
        <f>VLOOKUP(D5857,'מדדים וריביות'!B:C,2)</f>
        <v>28094540.469080798</v>
      </c>
      <c r="M5858" s="30">
        <f t="shared" si="752"/>
        <v>0</v>
      </c>
      <c r="O5858" s="39">
        <f t="shared" si="749"/>
        <v>0</v>
      </c>
      <c r="P5858" s="39">
        <f t="shared" si="745"/>
        <v>0</v>
      </c>
      <c r="Q5858" s="39">
        <f t="shared" si="750"/>
        <v>0</v>
      </c>
      <c r="R5858" s="41">
        <f t="shared" si="751"/>
        <v>0</v>
      </c>
    </row>
    <row r="5859" spans="4:18" x14ac:dyDescent="0.25">
      <c r="D5859" s="1">
        <v>38724</v>
      </c>
      <c r="E5859" s="1">
        <f t="shared" si="748"/>
        <v>38718</v>
      </c>
      <c r="F5859" s="30">
        <f t="shared" si="746"/>
        <v>0</v>
      </c>
      <c r="H5859" s="42">
        <f>IF(DAY(D5859)&gt;14,VLOOKUP(DATE(YEAR(E5859),MONTH(E5859)-1,DAY(1)),'מדדים וריביות'!B:C,2,FALSE),VLOOKUP(DATE(YEAR(E5859),MONTH(E5859)-2,DAY(1)),'מדדים וריביות'!B:C,2,FALSE))</f>
        <v>28231320.120829001</v>
      </c>
      <c r="I5859" s="43">
        <f>'ריבית יומית'!D5853</f>
        <v>1.1527338136740894E-4</v>
      </c>
      <c r="J5859" s="29">
        <f t="shared" si="747"/>
        <v>1.2464207928839905</v>
      </c>
      <c r="L5859">
        <f>VLOOKUP(D5858,'מדדים וריביות'!B:C,2)</f>
        <v>28094540.469080798</v>
      </c>
      <c r="M5859" s="30">
        <f t="shared" si="752"/>
        <v>0</v>
      </c>
      <c r="O5859" s="39">
        <f t="shared" si="749"/>
        <v>0</v>
      </c>
      <c r="P5859" s="39">
        <f t="shared" si="745"/>
        <v>0</v>
      </c>
      <c r="Q5859" s="39">
        <f t="shared" si="750"/>
        <v>0</v>
      </c>
      <c r="R5859" s="41">
        <f t="shared" si="751"/>
        <v>0</v>
      </c>
    </row>
    <row r="5860" spans="4:18" x14ac:dyDescent="0.25">
      <c r="D5860" s="1">
        <v>38725</v>
      </c>
      <c r="E5860" s="1">
        <f t="shared" si="748"/>
        <v>38718</v>
      </c>
      <c r="F5860" s="30">
        <f t="shared" si="746"/>
        <v>0</v>
      </c>
      <c r="H5860" s="42">
        <f>IF(DAY(D5860)&gt;14,VLOOKUP(DATE(YEAR(E5860),MONTH(E5860)-1,DAY(1)),'מדדים וריביות'!B:C,2,FALSE),VLOOKUP(DATE(YEAR(E5860),MONTH(E5860)-2,DAY(1)),'מדדים וריביות'!B:C,2,FALSE))</f>
        <v>28231320.120829001</v>
      </c>
      <c r="I5860" s="43">
        <f>'ריבית יומית'!D5854</f>
        <v>1.1527338136740894E-4</v>
      </c>
      <c r="J5860" s="29">
        <f t="shared" si="747"/>
        <v>1.2462771303050595</v>
      </c>
      <c r="L5860">
        <f>VLOOKUP(D5859,'מדדים וריביות'!B:C,2)</f>
        <v>28094540.469080798</v>
      </c>
      <c r="M5860" s="30">
        <f t="shared" si="752"/>
        <v>0</v>
      </c>
      <c r="O5860" s="39">
        <f t="shared" si="749"/>
        <v>0</v>
      </c>
      <c r="P5860" s="39">
        <f t="shared" si="745"/>
        <v>0</v>
      </c>
      <c r="Q5860" s="39">
        <f t="shared" si="750"/>
        <v>0</v>
      </c>
      <c r="R5860" s="41">
        <f t="shared" si="751"/>
        <v>0</v>
      </c>
    </row>
    <row r="5861" spans="4:18" x14ac:dyDescent="0.25">
      <c r="D5861" s="1">
        <v>38726</v>
      </c>
      <c r="E5861" s="1">
        <f t="shared" si="748"/>
        <v>38718</v>
      </c>
      <c r="F5861" s="30">
        <f t="shared" si="746"/>
        <v>0</v>
      </c>
      <c r="H5861" s="42">
        <f>IF(DAY(D5861)&gt;14,VLOOKUP(DATE(YEAR(E5861),MONTH(E5861)-1,DAY(1)),'מדדים וריביות'!B:C,2,FALSE),VLOOKUP(DATE(YEAR(E5861),MONTH(E5861)-2,DAY(1)),'מדדים וריביות'!B:C,2,FALSE))</f>
        <v>28231320.120829001</v>
      </c>
      <c r="I5861" s="43">
        <f>'ריבית יומית'!D5855</f>
        <v>1.1527338136740894E-4</v>
      </c>
      <c r="J5861" s="29">
        <f t="shared" si="747"/>
        <v>1.246133484284691</v>
      </c>
      <c r="L5861">
        <f>VLOOKUP(D5860,'מדדים וריביות'!B:C,2)</f>
        <v>28094540.469080798</v>
      </c>
      <c r="M5861" s="30">
        <f t="shared" si="752"/>
        <v>0</v>
      </c>
      <c r="O5861" s="39">
        <f t="shared" si="749"/>
        <v>0</v>
      </c>
      <c r="P5861" s="39">
        <f t="shared" si="745"/>
        <v>0</v>
      </c>
      <c r="Q5861" s="39">
        <f t="shared" si="750"/>
        <v>0</v>
      </c>
      <c r="R5861" s="41">
        <f t="shared" si="751"/>
        <v>0</v>
      </c>
    </row>
    <row r="5862" spans="4:18" x14ac:dyDescent="0.25">
      <c r="D5862" s="1">
        <v>38727</v>
      </c>
      <c r="E5862" s="1">
        <f t="shared" si="748"/>
        <v>38718</v>
      </c>
      <c r="F5862" s="30">
        <f t="shared" si="746"/>
        <v>0</v>
      </c>
      <c r="H5862" s="42">
        <f>IF(DAY(D5862)&gt;14,VLOOKUP(DATE(YEAR(E5862),MONTH(E5862)-1,DAY(1)),'מדדים וריביות'!B:C,2,FALSE),VLOOKUP(DATE(YEAR(E5862),MONTH(E5862)-2,DAY(1)),'מדדים וריביות'!B:C,2,FALSE))</f>
        <v>28231320.120829001</v>
      </c>
      <c r="I5862" s="43">
        <f>'ריבית יומית'!D5856</f>
        <v>1.1527338136740894E-4</v>
      </c>
      <c r="J5862" s="29">
        <f t="shared" si="747"/>
        <v>1.2459898548209762</v>
      </c>
      <c r="L5862">
        <f>VLOOKUP(D5861,'מדדים וריביות'!B:C,2)</f>
        <v>28094540.469080798</v>
      </c>
      <c r="M5862" s="30">
        <f t="shared" si="752"/>
        <v>0</v>
      </c>
      <c r="O5862" s="39">
        <f t="shared" si="749"/>
        <v>0</v>
      </c>
      <c r="P5862" s="39">
        <f t="shared" si="745"/>
        <v>0</v>
      </c>
      <c r="Q5862" s="39">
        <f t="shared" si="750"/>
        <v>0</v>
      </c>
      <c r="R5862" s="41">
        <f t="shared" si="751"/>
        <v>0</v>
      </c>
    </row>
    <row r="5863" spans="4:18" x14ac:dyDescent="0.25">
      <c r="D5863" s="1">
        <v>38728</v>
      </c>
      <c r="E5863" s="1">
        <f t="shared" si="748"/>
        <v>38718</v>
      </c>
      <c r="F5863" s="30">
        <f t="shared" si="746"/>
        <v>0</v>
      </c>
      <c r="H5863" s="42">
        <f>IF(DAY(D5863)&gt;14,VLOOKUP(DATE(YEAR(E5863),MONTH(E5863)-1,DAY(1)),'מדדים וריביות'!B:C,2,FALSE),VLOOKUP(DATE(YEAR(E5863),MONTH(E5863)-2,DAY(1)),'מדדים וריביות'!B:C,2,FALSE))</f>
        <v>28231320.120829001</v>
      </c>
      <c r="I5863" s="43">
        <f>'ריבית יומית'!D5857</f>
        <v>1.1527338136740894E-4</v>
      </c>
      <c r="J5863" s="29">
        <f t="shared" si="747"/>
        <v>1.2458462419120071</v>
      </c>
      <c r="L5863">
        <f>VLOOKUP(D5862,'מדדים וריביות'!B:C,2)</f>
        <v>28094540.469080798</v>
      </c>
      <c r="M5863" s="30">
        <f t="shared" si="752"/>
        <v>0</v>
      </c>
      <c r="O5863" s="39">
        <f t="shared" si="749"/>
        <v>0</v>
      </c>
      <c r="P5863" s="39">
        <f t="shared" si="745"/>
        <v>0</v>
      </c>
      <c r="Q5863" s="39">
        <f t="shared" si="750"/>
        <v>0</v>
      </c>
      <c r="R5863" s="41">
        <f t="shared" si="751"/>
        <v>0</v>
      </c>
    </row>
    <row r="5864" spans="4:18" x14ac:dyDescent="0.25">
      <c r="D5864" s="1">
        <v>38729</v>
      </c>
      <c r="E5864" s="1">
        <f t="shared" si="748"/>
        <v>38718</v>
      </c>
      <c r="F5864" s="30">
        <f t="shared" si="746"/>
        <v>0</v>
      </c>
      <c r="H5864" s="42">
        <f>IF(DAY(D5864)&gt;14,VLOOKUP(DATE(YEAR(E5864),MONTH(E5864)-1,DAY(1)),'מדדים וריביות'!B:C,2,FALSE),VLOOKUP(DATE(YEAR(E5864),MONTH(E5864)-2,DAY(1)),'מדדים וריביות'!B:C,2,FALSE))</f>
        <v>28231320.120829001</v>
      </c>
      <c r="I5864" s="43">
        <f>'ריבית יומית'!D5858</f>
        <v>1.1527338136740894E-4</v>
      </c>
      <c r="J5864" s="29">
        <f t="shared" si="747"/>
        <v>1.2457026455558755</v>
      </c>
      <c r="L5864">
        <f>VLOOKUP(D5863,'מדדים וריביות'!B:C,2)</f>
        <v>28094540.469080798</v>
      </c>
      <c r="M5864" s="30">
        <f t="shared" si="752"/>
        <v>0</v>
      </c>
      <c r="O5864" s="39">
        <f t="shared" si="749"/>
        <v>0</v>
      </c>
      <c r="P5864" s="39">
        <f t="shared" si="745"/>
        <v>0</v>
      </c>
      <c r="Q5864" s="39">
        <f t="shared" si="750"/>
        <v>0</v>
      </c>
      <c r="R5864" s="41">
        <f t="shared" si="751"/>
        <v>0</v>
      </c>
    </row>
    <row r="5865" spans="4:18" x14ac:dyDescent="0.25">
      <c r="D5865" s="1">
        <v>38730</v>
      </c>
      <c r="E5865" s="1">
        <f t="shared" si="748"/>
        <v>38718</v>
      </c>
      <c r="F5865" s="30">
        <f t="shared" si="746"/>
        <v>0</v>
      </c>
      <c r="H5865" s="42">
        <f>IF(DAY(D5865)&gt;14,VLOOKUP(DATE(YEAR(E5865),MONTH(E5865)-1,DAY(1)),'מדדים וריביות'!B:C,2,FALSE),VLOOKUP(DATE(YEAR(E5865),MONTH(E5865)-2,DAY(1)),'מדדים וריביות'!B:C,2,FALSE))</f>
        <v>28231320.120829001</v>
      </c>
      <c r="I5865" s="43">
        <f>'ריבית יומית'!D5859</f>
        <v>1.1527338136740894E-4</v>
      </c>
      <c r="J5865" s="29">
        <f t="shared" si="747"/>
        <v>1.2455590657506737</v>
      </c>
      <c r="L5865">
        <f>VLOOKUP(D5864,'מדדים וריביות'!B:C,2)</f>
        <v>28094540.469080798</v>
      </c>
      <c r="M5865" s="30">
        <f t="shared" si="752"/>
        <v>0</v>
      </c>
      <c r="O5865" s="39">
        <f t="shared" si="749"/>
        <v>0</v>
      </c>
      <c r="P5865" s="39">
        <f t="shared" si="745"/>
        <v>0</v>
      </c>
      <c r="Q5865" s="39">
        <f t="shared" si="750"/>
        <v>0</v>
      </c>
      <c r="R5865" s="41">
        <f t="shared" si="751"/>
        <v>0</v>
      </c>
    </row>
    <row r="5866" spans="4:18" x14ac:dyDescent="0.25">
      <c r="D5866" s="1">
        <v>38731</v>
      </c>
      <c r="E5866" s="1">
        <f t="shared" si="748"/>
        <v>38718</v>
      </c>
      <c r="F5866" s="30">
        <f t="shared" si="746"/>
        <v>0</v>
      </c>
      <c r="H5866" s="42">
        <f>IF(DAY(D5866)&gt;14,VLOOKUP(DATE(YEAR(E5866),MONTH(E5866)-1,DAY(1)),'מדדים וריביות'!B:C,2,FALSE),VLOOKUP(DATE(YEAR(E5866),MONTH(E5866)-2,DAY(1)),'מדדים וריביות'!B:C,2,FALSE))</f>
        <v>28231320.120829001</v>
      </c>
      <c r="I5866" s="43">
        <f>'ריבית יומית'!D5860</f>
        <v>1.1527338136740894E-4</v>
      </c>
      <c r="J5866" s="29">
        <f t="shared" si="747"/>
        <v>1.2454155024944937</v>
      </c>
      <c r="L5866">
        <f>VLOOKUP(D5865,'מדדים וריביות'!B:C,2)</f>
        <v>28094540.469080798</v>
      </c>
      <c r="M5866" s="30">
        <f t="shared" si="752"/>
        <v>0</v>
      </c>
      <c r="O5866" s="39">
        <f t="shared" si="749"/>
        <v>0</v>
      </c>
      <c r="P5866" s="39">
        <f t="shared" si="745"/>
        <v>0</v>
      </c>
      <c r="Q5866" s="39">
        <f t="shared" si="750"/>
        <v>0</v>
      </c>
      <c r="R5866" s="41">
        <f t="shared" si="751"/>
        <v>0</v>
      </c>
    </row>
    <row r="5867" spans="4:18" x14ac:dyDescent="0.25">
      <c r="D5867" s="1">
        <v>38732</v>
      </c>
      <c r="E5867" s="1">
        <f t="shared" si="748"/>
        <v>38718</v>
      </c>
      <c r="F5867" s="30">
        <f t="shared" si="746"/>
        <v>0</v>
      </c>
      <c r="H5867" s="42">
        <f>IF(DAY(D5867)&gt;14,VLOOKUP(DATE(YEAR(E5867),MONTH(E5867)-1,DAY(1)),'מדדים וריביות'!B:C,2,FALSE),VLOOKUP(DATE(YEAR(E5867),MONTH(E5867)-2,DAY(1)),'מדדים וריביות'!B:C,2,FALSE))</f>
        <v>28176608.260129701</v>
      </c>
      <c r="I5867" s="43">
        <f>'ריבית יומית'!D5861</f>
        <v>1.1527338136740894E-4</v>
      </c>
      <c r="J5867" s="29">
        <f t="shared" si="747"/>
        <v>1.2452719557854284</v>
      </c>
      <c r="L5867">
        <f>VLOOKUP(D5866,'מדדים וריביות'!B:C,2)</f>
        <v>28094540.469080798</v>
      </c>
      <c r="M5867" s="30">
        <f t="shared" si="752"/>
        <v>0</v>
      </c>
      <c r="O5867" s="39">
        <f t="shared" si="749"/>
        <v>0</v>
      </c>
      <c r="P5867" s="39">
        <f t="shared" si="745"/>
        <v>0</v>
      </c>
      <c r="Q5867" s="39">
        <f t="shared" si="750"/>
        <v>0</v>
      </c>
      <c r="R5867" s="41">
        <f t="shared" si="751"/>
        <v>0</v>
      </c>
    </row>
    <row r="5868" spans="4:18" x14ac:dyDescent="0.25">
      <c r="D5868" s="1">
        <v>38733</v>
      </c>
      <c r="E5868" s="1">
        <f t="shared" si="748"/>
        <v>38718</v>
      </c>
      <c r="F5868" s="30">
        <f t="shared" si="746"/>
        <v>0</v>
      </c>
      <c r="H5868" s="42">
        <f>IF(DAY(D5868)&gt;14,VLOOKUP(DATE(YEAR(E5868),MONTH(E5868)-1,DAY(1)),'מדדים וריביות'!B:C,2,FALSE),VLOOKUP(DATE(YEAR(E5868),MONTH(E5868)-2,DAY(1)),'מדדים וריביות'!B:C,2,FALSE))</f>
        <v>28176608.260129701</v>
      </c>
      <c r="I5868" s="43">
        <f>'ריבית יומית'!D5862</f>
        <v>1.1527338136740894E-4</v>
      </c>
      <c r="J5868" s="29">
        <f t="shared" si="747"/>
        <v>1.2451284256215702</v>
      </c>
      <c r="L5868">
        <f>VLOOKUP(D5867,'מדדים וריביות'!B:C,2)</f>
        <v>28094540.469080798</v>
      </c>
      <c r="M5868" s="30">
        <f t="shared" si="752"/>
        <v>0</v>
      </c>
      <c r="O5868" s="39">
        <f t="shared" si="749"/>
        <v>0</v>
      </c>
      <c r="P5868" s="39">
        <f t="shared" ref="P5868:P5931" si="753">J5869*G5868-G5868</f>
        <v>0</v>
      </c>
      <c r="Q5868" s="39">
        <f t="shared" si="750"/>
        <v>0</v>
      </c>
      <c r="R5868" s="41">
        <f t="shared" si="751"/>
        <v>0</v>
      </c>
    </row>
    <row r="5869" spans="4:18" x14ac:dyDescent="0.25">
      <c r="D5869" s="1">
        <v>38734</v>
      </c>
      <c r="E5869" s="1">
        <f t="shared" si="748"/>
        <v>38718</v>
      </c>
      <c r="F5869" s="30">
        <f t="shared" si="746"/>
        <v>0</v>
      </c>
      <c r="H5869" s="42">
        <f>IF(DAY(D5869)&gt;14,VLOOKUP(DATE(YEAR(E5869),MONTH(E5869)-1,DAY(1)),'מדדים וריביות'!B:C,2,FALSE),VLOOKUP(DATE(YEAR(E5869),MONTH(E5869)-2,DAY(1)),'מדדים וריביות'!B:C,2,FALSE))</f>
        <v>28176608.260129701</v>
      </c>
      <c r="I5869" s="43">
        <f>'ריבית יומית'!D5863</f>
        <v>1.1527338136740894E-4</v>
      </c>
      <c r="J5869" s="29">
        <f t="shared" si="747"/>
        <v>1.2449849120010124</v>
      </c>
      <c r="L5869">
        <f>VLOOKUP(D5868,'מדדים וריביות'!B:C,2)</f>
        <v>28094540.469080798</v>
      </c>
      <c r="M5869" s="30">
        <f t="shared" si="752"/>
        <v>0</v>
      </c>
      <c r="O5869" s="39">
        <f t="shared" si="749"/>
        <v>0</v>
      </c>
      <c r="P5869" s="39">
        <f t="shared" si="753"/>
        <v>0</v>
      </c>
      <c r="Q5869" s="39">
        <f t="shared" si="750"/>
        <v>0</v>
      </c>
      <c r="R5869" s="41">
        <f t="shared" si="751"/>
        <v>0</v>
      </c>
    </row>
    <row r="5870" spans="4:18" x14ac:dyDescent="0.25">
      <c r="D5870" s="1">
        <v>38735</v>
      </c>
      <c r="E5870" s="1">
        <f t="shared" si="748"/>
        <v>38718</v>
      </c>
      <c r="F5870" s="30">
        <f t="shared" si="746"/>
        <v>0</v>
      </c>
      <c r="H5870" s="42">
        <f>IF(DAY(D5870)&gt;14,VLOOKUP(DATE(YEAR(E5870),MONTH(E5870)-1,DAY(1)),'מדדים וריביות'!B:C,2,FALSE),VLOOKUP(DATE(YEAR(E5870),MONTH(E5870)-2,DAY(1)),'מדדים וריביות'!B:C,2,FALSE))</f>
        <v>28176608.260129701</v>
      </c>
      <c r="I5870" s="43">
        <f>'ריבית יומית'!D5864</f>
        <v>1.1527338136740894E-4</v>
      </c>
      <c r="J5870" s="29">
        <f t="shared" si="747"/>
        <v>1.2448414149218481</v>
      </c>
      <c r="L5870">
        <f>VLOOKUP(D5869,'מדדים וריביות'!B:C,2)</f>
        <v>28094540.469080798</v>
      </c>
      <c r="M5870" s="30">
        <f t="shared" si="752"/>
        <v>0</v>
      </c>
      <c r="O5870" s="39">
        <f t="shared" si="749"/>
        <v>0</v>
      </c>
      <c r="P5870" s="39">
        <f t="shared" si="753"/>
        <v>0</v>
      </c>
      <c r="Q5870" s="39">
        <f t="shared" si="750"/>
        <v>0</v>
      </c>
      <c r="R5870" s="41">
        <f t="shared" si="751"/>
        <v>0</v>
      </c>
    </row>
    <row r="5871" spans="4:18" x14ac:dyDescent="0.25">
      <c r="D5871" s="1">
        <v>38736</v>
      </c>
      <c r="E5871" s="1">
        <f t="shared" si="748"/>
        <v>38718</v>
      </c>
      <c r="F5871" s="30">
        <f t="shared" si="746"/>
        <v>0</v>
      </c>
      <c r="H5871" s="42">
        <f>IF(DAY(D5871)&gt;14,VLOOKUP(DATE(YEAR(E5871),MONTH(E5871)-1,DAY(1)),'מדדים וריביות'!B:C,2,FALSE),VLOOKUP(DATE(YEAR(E5871),MONTH(E5871)-2,DAY(1)),'מדדים וריביות'!B:C,2,FALSE))</f>
        <v>28176608.260129701</v>
      </c>
      <c r="I5871" s="43">
        <f>'ריבית יומית'!D5865</f>
        <v>1.1527338136740894E-4</v>
      </c>
      <c r="J5871" s="29">
        <f t="shared" si="747"/>
        <v>1.2446979343821709</v>
      </c>
      <c r="L5871">
        <f>VLOOKUP(D5870,'מדדים וריביות'!B:C,2)</f>
        <v>28094540.469080798</v>
      </c>
      <c r="M5871" s="30">
        <f t="shared" si="752"/>
        <v>0</v>
      </c>
      <c r="O5871" s="39">
        <f t="shared" si="749"/>
        <v>0</v>
      </c>
      <c r="P5871" s="39">
        <f t="shared" si="753"/>
        <v>0</v>
      </c>
      <c r="Q5871" s="39">
        <f t="shared" si="750"/>
        <v>0</v>
      </c>
      <c r="R5871" s="41">
        <f t="shared" si="751"/>
        <v>0</v>
      </c>
    </row>
    <row r="5872" spans="4:18" x14ac:dyDescent="0.25">
      <c r="D5872" s="1">
        <v>38737</v>
      </c>
      <c r="E5872" s="1">
        <f t="shared" si="748"/>
        <v>38718</v>
      </c>
      <c r="F5872" s="30">
        <f t="shared" si="746"/>
        <v>0</v>
      </c>
      <c r="H5872" s="42">
        <f>IF(DAY(D5872)&gt;14,VLOOKUP(DATE(YEAR(E5872),MONTH(E5872)-1,DAY(1)),'מדדים וריביות'!B:C,2,FALSE),VLOOKUP(DATE(YEAR(E5872),MONTH(E5872)-2,DAY(1)),'מדדים וריביות'!B:C,2,FALSE))</f>
        <v>28176608.260129701</v>
      </c>
      <c r="I5872" s="43">
        <f>'ריבית יומית'!D5866</f>
        <v>1.1527338136740894E-4</v>
      </c>
      <c r="J5872" s="29">
        <f t="shared" si="747"/>
        <v>1.2445544703800744</v>
      </c>
      <c r="L5872">
        <f>VLOOKUP(D5871,'מדדים וריביות'!B:C,2)</f>
        <v>28094540.469080798</v>
      </c>
      <c r="M5872" s="30">
        <f t="shared" si="752"/>
        <v>0</v>
      </c>
      <c r="O5872" s="39">
        <f t="shared" si="749"/>
        <v>0</v>
      </c>
      <c r="P5872" s="39">
        <f t="shared" si="753"/>
        <v>0</v>
      </c>
      <c r="Q5872" s="39">
        <f t="shared" si="750"/>
        <v>0</v>
      </c>
      <c r="R5872" s="41">
        <f t="shared" si="751"/>
        <v>0</v>
      </c>
    </row>
    <row r="5873" spans="4:18" x14ac:dyDescent="0.25">
      <c r="D5873" s="1">
        <v>38738</v>
      </c>
      <c r="E5873" s="1">
        <f t="shared" si="748"/>
        <v>38718</v>
      </c>
      <c r="F5873" s="30">
        <f t="shared" si="746"/>
        <v>0</v>
      </c>
      <c r="H5873" s="42">
        <f>IF(DAY(D5873)&gt;14,VLOOKUP(DATE(YEAR(E5873),MONTH(E5873)-1,DAY(1)),'מדדים וריביות'!B:C,2,FALSE),VLOOKUP(DATE(YEAR(E5873),MONTH(E5873)-2,DAY(1)),'מדדים וריביות'!B:C,2,FALSE))</f>
        <v>28176608.260129701</v>
      </c>
      <c r="I5873" s="43">
        <f>'ריבית יומית'!D5867</f>
        <v>1.1527338136740894E-4</v>
      </c>
      <c r="J5873" s="29">
        <f t="shared" si="747"/>
        <v>1.2444110229136522</v>
      </c>
      <c r="L5873">
        <f>VLOOKUP(D5872,'מדדים וריביות'!B:C,2)</f>
        <v>28094540.469080798</v>
      </c>
      <c r="M5873" s="30">
        <f t="shared" si="752"/>
        <v>0</v>
      </c>
      <c r="O5873" s="39">
        <f t="shared" si="749"/>
        <v>0</v>
      </c>
      <c r="P5873" s="39">
        <f t="shared" si="753"/>
        <v>0</v>
      </c>
      <c r="Q5873" s="39">
        <f t="shared" si="750"/>
        <v>0</v>
      </c>
      <c r="R5873" s="41">
        <f t="shared" si="751"/>
        <v>0</v>
      </c>
    </row>
    <row r="5874" spans="4:18" x14ac:dyDescent="0.25">
      <c r="D5874" s="1">
        <v>38739</v>
      </c>
      <c r="E5874" s="1">
        <f t="shared" si="748"/>
        <v>38718</v>
      </c>
      <c r="F5874" s="30">
        <f t="shared" si="746"/>
        <v>0</v>
      </c>
      <c r="H5874" s="42">
        <f>IF(DAY(D5874)&gt;14,VLOOKUP(DATE(YEAR(E5874),MONTH(E5874)-1,DAY(1)),'מדדים וריביות'!B:C,2,FALSE),VLOOKUP(DATE(YEAR(E5874),MONTH(E5874)-2,DAY(1)),'מדדים וריביות'!B:C,2,FALSE))</f>
        <v>28176608.260129701</v>
      </c>
      <c r="I5874" s="43">
        <f>'ריבית יומית'!D5868</f>
        <v>1.1527338136740894E-4</v>
      </c>
      <c r="J5874" s="29">
        <f t="shared" si="747"/>
        <v>1.2442675919809987</v>
      </c>
      <c r="L5874">
        <f>VLOOKUP(D5873,'מדדים וריביות'!B:C,2)</f>
        <v>28094540.469080798</v>
      </c>
      <c r="M5874" s="30">
        <f t="shared" si="752"/>
        <v>0</v>
      </c>
      <c r="O5874" s="39">
        <f t="shared" si="749"/>
        <v>0</v>
      </c>
      <c r="P5874" s="39">
        <f t="shared" si="753"/>
        <v>0</v>
      </c>
      <c r="Q5874" s="39">
        <f t="shared" si="750"/>
        <v>0</v>
      </c>
      <c r="R5874" s="41">
        <f t="shared" si="751"/>
        <v>0</v>
      </c>
    </row>
    <row r="5875" spans="4:18" x14ac:dyDescent="0.25">
      <c r="D5875" s="1">
        <v>38740</v>
      </c>
      <c r="E5875" s="1">
        <f t="shared" si="748"/>
        <v>38718</v>
      </c>
      <c r="F5875" s="30">
        <f t="shared" si="746"/>
        <v>0</v>
      </c>
      <c r="H5875" s="42">
        <f>IF(DAY(D5875)&gt;14,VLOOKUP(DATE(YEAR(E5875),MONTH(E5875)-1,DAY(1)),'מדדים וריביות'!B:C,2,FALSE),VLOOKUP(DATE(YEAR(E5875),MONTH(E5875)-2,DAY(1)),'מדדים וריביות'!B:C,2,FALSE))</f>
        <v>28176608.260129701</v>
      </c>
      <c r="I5875" s="43">
        <f>'ריבית יומית'!D5869</f>
        <v>1.1527338136740894E-4</v>
      </c>
      <c r="J5875" s="29">
        <f t="shared" si="747"/>
        <v>1.2441241775802081</v>
      </c>
      <c r="L5875">
        <f>VLOOKUP(D5874,'מדדים וריביות'!B:C,2)</f>
        <v>28094540.469080798</v>
      </c>
      <c r="M5875" s="30">
        <f t="shared" si="752"/>
        <v>0</v>
      </c>
      <c r="O5875" s="39">
        <f t="shared" si="749"/>
        <v>0</v>
      </c>
      <c r="P5875" s="39">
        <f t="shared" si="753"/>
        <v>0</v>
      </c>
      <c r="Q5875" s="39">
        <f t="shared" si="750"/>
        <v>0</v>
      </c>
      <c r="R5875" s="41">
        <f t="shared" si="751"/>
        <v>0</v>
      </c>
    </row>
    <row r="5876" spans="4:18" x14ac:dyDescent="0.25">
      <c r="D5876" s="1">
        <v>38741</v>
      </c>
      <c r="E5876" s="1">
        <f t="shared" si="748"/>
        <v>38718</v>
      </c>
      <c r="F5876" s="30">
        <f t="shared" si="746"/>
        <v>0</v>
      </c>
      <c r="H5876" s="42">
        <f>IF(DAY(D5876)&gt;14,VLOOKUP(DATE(YEAR(E5876),MONTH(E5876)-1,DAY(1)),'מדדים וריביות'!B:C,2,FALSE),VLOOKUP(DATE(YEAR(E5876),MONTH(E5876)-2,DAY(1)),'מדדים וריביות'!B:C,2,FALSE))</f>
        <v>28176608.260129701</v>
      </c>
      <c r="I5876" s="43">
        <f>'ריבית יומית'!D5870</f>
        <v>1.1527338136740894E-4</v>
      </c>
      <c r="J5876" s="29">
        <f t="shared" si="747"/>
        <v>1.2439807797093749</v>
      </c>
      <c r="L5876">
        <f>VLOOKUP(D5875,'מדדים וריביות'!B:C,2)</f>
        <v>28094540.469080798</v>
      </c>
      <c r="M5876" s="30">
        <f t="shared" si="752"/>
        <v>0</v>
      </c>
      <c r="O5876" s="39">
        <f t="shared" si="749"/>
        <v>0</v>
      </c>
      <c r="P5876" s="39">
        <f t="shared" si="753"/>
        <v>0</v>
      </c>
      <c r="Q5876" s="39">
        <f t="shared" si="750"/>
        <v>0</v>
      </c>
      <c r="R5876" s="41">
        <f t="shared" si="751"/>
        <v>0</v>
      </c>
    </row>
    <row r="5877" spans="4:18" x14ac:dyDescent="0.25">
      <c r="D5877" s="1">
        <v>38742</v>
      </c>
      <c r="E5877" s="1">
        <f t="shared" si="748"/>
        <v>38718</v>
      </c>
      <c r="F5877" s="30">
        <f t="shared" si="746"/>
        <v>0</v>
      </c>
      <c r="H5877" s="42">
        <f>IF(DAY(D5877)&gt;14,VLOOKUP(DATE(YEAR(E5877),MONTH(E5877)-1,DAY(1)),'מדדים וריביות'!B:C,2,FALSE),VLOOKUP(DATE(YEAR(E5877),MONTH(E5877)-2,DAY(1)),'מדדים וריביות'!B:C,2,FALSE))</f>
        <v>28176608.260129701</v>
      </c>
      <c r="I5877" s="43">
        <f>'ריבית יומית'!D5871</f>
        <v>1.1527338136740894E-4</v>
      </c>
      <c r="J5877" s="29">
        <f t="shared" si="747"/>
        <v>1.243837398366594</v>
      </c>
      <c r="L5877">
        <f>VLOOKUP(D5876,'מדדים וריביות'!B:C,2)</f>
        <v>28094540.469080798</v>
      </c>
      <c r="M5877" s="30">
        <f t="shared" si="752"/>
        <v>0</v>
      </c>
      <c r="O5877" s="39">
        <f t="shared" si="749"/>
        <v>0</v>
      </c>
      <c r="P5877" s="39">
        <f t="shared" si="753"/>
        <v>0</v>
      </c>
      <c r="Q5877" s="39">
        <f t="shared" si="750"/>
        <v>0</v>
      </c>
      <c r="R5877" s="41">
        <f t="shared" si="751"/>
        <v>0</v>
      </c>
    </row>
    <row r="5878" spans="4:18" x14ac:dyDescent="0.25">
      <c r="D5878" s="1">
        <v>38743</v>
      </c>
      <c r="E5878" s="1">
        <f t="shared" si="748"/>
        <v>38718</v>
      </c>
      <c r="F5878" s="30">
        <f t="shared" si="746"/>
        <v>0</v>
      </c>
      <c r="H5878" s="42">
        <f>IF(DAY(D5878)&gt;14,VLOOKUP(DATE(YEAR(E5878),MONTH(E5878)-1,DAY(1)),'מדדים וריביות'!B:C,2,FALSE),VLOOKUP(DATE(YEAR(E5878),MONTH(E5878)-2,DAY(1)),'מדדים וריביות'!B:C,2,FALSE))</f>
        <v>28176608.260129701</v>
      </c>
      <c r="I5878" s="43">
        <f>'ריבית יומית'!D5872</f>
        <v>1.1527338136740894E-4</v>
      </c>
      <c r="J5878" s="29">
        <f t="shared" si="747"/>
        <v>1.2436940335499602</v>
      </c>
      <c r="L5878">
        <f>VLOOKUP(D5877,'מדדים וריביות'!B:C,2)</f>
        <v>28094540.469080798</v>
      </c>
      <c r="M5878" s="30">
        <f t="shared" si="752"/>
        <v>0</v>
      </c>
      <c r="O5878" s="39">
        <f t="shared" si="749"/>
        <v>0</v>
      </c>
      <c r="P5878" s="39">
        <f t="shared" si="753"/>
        <v>0</v>
      </c>
      <c r="Q5878" s="39">
        <f t="shared" si="750"/>
        <v>0</v>
      </c>
      <c r="R5878" s="41">
        <f t="shared" si="751"/>
        <v>0</v>
      </c>
    </row>
    <row r="5879" spans="4:18" x14ac:dyDescent="0.25">
      <c r="D5879" s="1">
        <v>38744</v>
      </c>
      <c r="E5879" s="1">
        <f t="shared" si="748"/>
        <v>38718</v>
      </c>
      <c r="F5879" s="30">
        <f t="shared" si="746"/>
        <v>0</v>
      </c>
      <c r="H5879" s="42">
        <f>IF(DAY(D5879)&gt;14,VLOOKUP(DATE(YEAR(E5879),MONTH(E5879)-1,DAY(1)),'מדדים וריביות'!B:C,2,FALSE),VLOOKUP(DATE(YEAR(E5879),MONTH(E5879)-2,DAY(1)),'מדדים וריביות'!B:C,2,FALSE))</f>
        <v>28176608.260129701</v>
      </c>
      <c r="I5879" s="43">
        <f>'ריבית יומית'!D5873</f>
        <v>1.1527338136740894E-4</v>
      </c>
      <c r="J5879" s="29">
        <f t="shared" si="747"/>
        <v>1.2435506852575688</v>
      </c>
      <c r="L5879">
        <f>VLOOKUP(D5878,'מדדים וריביות'!B:C,2)</f>
        <v>28094540.469080798</v>
      </c>
      <c r="M5879" s="30">
        <f t="shared" si="752"/>
        <v>0</v>
      </c>
      <c r="O5879" s="39">
        <f t="shared" si="749"/>
        <v>0</v>
      </c>
      <c r="P5879" s="39">
        <f t="shared" si="753"/>
        <v>0</v>
      </c>
      <c r="Q5879" s="39">
        <f t="shared" si="750"/>
        <v>0</v>
      </c>
      <c r="R5879" s="41">
        <f t="shared" si="751"/>
        <v>0</v>
      </c>
    </row>
    <row r="5880" spans="4:18" x14ac:dyDescent="0.25">
      <c r="D5880" s="1">
        <v>38745</v>
      </c>
      <c r="E5880" s="1">
        <f t="shared" si="748"/>
        <v>38718</v>
      </c>
      <c r="F5880" s="30">
        <f t="shared" si="746"/>
        <v>0</v>
      </c>
      <c r="H5880" s="42">
        <f>IF(DAY(D5880)&gt;14,VLOOKUP(DATE(YEAR(E5880),MONTH(E5880)-1,DAY(1)),'מדדים וריביות'!B:C,2,FALSE),VLOOKUP(DATE(YEAR(E5880),MONTH(E5880)-2,DAY(1)),'מדדים וריביות'!B:C,2,FALSE))</f>
        <v>28176608.260129701</v>
      </c>
      <c r="I5880" s="43">
        <f>'ריבית יומית'!D5874</f>
        <v>1.1527338136740894E-4</v>
      </c>
      <c r="J5880" s="29">
        <f t="shared" si="747"/>
        <v>1.2434073534875152</v>
      </c>
      <c r="L5880">
        <f>VLOOKUP(D5879,'מדדים וריביות'!B:C,2)</f>
        <v>28094540.469080798</v>
      </c>
      <c r="M5880" s="30">
        <f t="shared" si="752"/>
        <v>0</v>
      </c>
      <c r="O5880" s="39">
        <f t="shared" si="749"/>
        <v>0</v>
      </c>
      <c r="P5880" s="39">
        <f t="shared" si="753"/>
        <v>0</v>
      </c>
      <c r="Q5880" s="39">
        <f t="shared" si="750"/>
        <v>0</v>
      </c>
      <c r="R5880" s="41">
        <f t="shared" si="751"/>
        <v>0</v>
      </c>
    </row>
    <row r="5881" spans="4:18" x14ac:dyDescent="0.25">
      <c r="D5881" s="1">
        <v>38746</v>
      </c>
      <c r="E5881" s="1">
        <f t="shared" si="748"/>
        <v>38718</v>
      </c>
      <c r="F5881" s="30">
        <f t="shared" si="746"/>
        <v>0</v>
      </c>
      <c r="H5881" s="42">
        <f>IF(DAY(D5881)&gt;14,VLOOKUP(DATE(YEAR(E5881),MONTH(E5881)-1,DAY(1)),'מדדים וריביות'!B:C,2,FALSE),VLOOKUP(DATE(YEAR(E5881),MONTH(E5881)-2,DAY(1)),'מדדים וריביות'!B:C,2,FALSE))</f>
        <v>28176608.260129701</v>
      </c>
      <c r="I5881" s="43">
        <f>'ריבית יומית'!D5875</f>
        <v>1.1527338136740894E-4</v>
      </c>
      <c r="J5881" s="29">
        <f t="shared" si="747"/>
        <v>1.243264038237895</v>
      </c>
      <c r="L5881">
        <f>VLOOKUP(D5880,'מדדים וריביות'!B:C,2)</f>
        <v>28094540.469080798</v>
      </c>
      <c r="M5881" s="30">
        <f t="shared" si="752"/>
        <v>0</v>
      </c>
      <c r="O5881" s="39">
        <f t="shared" si="749"/>
        <v>0</v>
      </c>
      <c r="P5881" s="39">
        <f t="shared" si="753"/>
        <v>0</v>
      </c>
      <c r="Q5881" s="39">
        <f t="shared" si="750"/>
        <v>0</v>
      </c>
      <c r="R5881" s="41">
        <f t="shared" si="751"/>
        <v>0</v>
      </c>
    </row>
    <row r="5882" spans="4:18" x14ac:dyDescent="0.25">
      <c r="D5882" s="1">
        <v>38747</v>
      </c>
      <c r="E5882" s="1">
        <f t="shared" si="748"/>
        <v>38718</v>
      </c>
      <c r="F5882" s="30">
        <f t="shared" si="746"/>
        <v>0</v>
      </c>
      <c r="H5882" s="42">
        <f>IF(DAY(D5882)&gt;14,VLOOKUP(DATE(YEAR(E5882),MONTH(E5882)-1,DAY(1)),'מדדים וריביות'!B:C,2,FALSE),VLOOKUP(DATE(YEAR(E5882),MONTH(E5882)-2,DAY(1)),'מדדים וריביות'!B:C,2,FALSE))</f>
        <v>28176608.260129701</v>
      </c>
      <c r="I5882" s="43">
        <f>'ריבית יומית'!D5876</f>
        <v>1.1527338136740894E-4</v>
      </c>
      <c r="J5882" s="29">
        <f t="shared" si="747"/>
        <v>1.243120739506804</v>
      </c>
      <c r="L5882">
        <f>VLOOKUP(D5881,'מדדים וריביות'!B:C,2)</f>
        <v>28094540.469080798</v>
      </c>
      <c r="M5882" s="30">
        <f t="shared" si="752"/>
        <v>0</v>
      </c>
      <c r="O5882" s="39">
        <f t="shared" si="749"/>
        <v>0</v>
      </c>
      <c r="P5882" s="39">
        <f t="shared" si="753"/>
        <v>0</v>
      </c>
      <c r="Q5882" s="39">
        <f t="shared" si="750"/>
        <v>0</v>
      </c>
      <c r="R5882" s="41">
        <f t="shared" si="751"/>
        <v>0</v>
      </c>
    </row>
    <row r="5883" spans="4:18" x14ac:dyDescent="0.25">
      <c r="D5883" s="1">
        <v>38748</v>
      </c>
      <c r="E5883" s="1">
        <f t="shared" si="748"/>
        <v>38718</v>
      </c>
      <c r="F5883" s="30">
        <f t="shared" si="746"/>
        <v>0</v>
      </c>
      <c r="H5883" s="42">
        <f>IF(DAY(D5883)&gt;14,VLOOKUP(DATE(YEAR(E5883),MONTH(E5883)-1,DAY(1)),'מדדים וריביות'!B:C,2,FALSE),VLOOKUP(DATE(YEAR(E5883),MONTH(E5883)-2,DAY(1)),'מדדים וריביות'!B:C,2,FALSE))</f>
        <v>28176608.260129701</v>
      </c>
      <c r="I5883" s="43">
        <f>'ריבית יומית'!D5877</f>
        <v>1.1527338136740894E-4</v>
      </c>
      <c r="J5883" s="29">
        <f t="shared" si="747"/>
        <v>1.2429774572923384</v>
      </c>
      <c r="L5883">
        <f>VLOOKUP(D5882,'מדדים וריביות'!B:C,2)</f>
        <v>28094540.469080798</v>
      </c>
      <c r="M5883" s="30">
        <f t="shared" si="752"/>
        <v>0</v>
      </c>
      <c r="O5883" s="39">
        <f t="shared" si="749"/>
        <v>0</v>
      </c>
      <c r="P5883" s="39">
        <f t="shared" si="753"/>
        <v>0</v>
      </c>
      <c r="Q5883" s="39">
        <f t="shared" si="750"/>
        <v>0</v>
      </c>
      <c r="R5883" s="41">
        <f t="shared" si="751"/>
        <v>0</v>
      </c>
    </row>
    <row r="5884" spans="4:18" x14ac:dyDescent="0.25">
      <c r="D5884" s="1">
        <v>38749</v>
      </c>
      <c r="E5884" s="1">
        <f t="shared" si="748"/>
        <v>38749</v>
      </c>
      <c r="F5884" s="30">
        <f t="shared" si="746"/>
        <v>0</v>
      </c>
      <c r="H5884" s="42">
        <f>IF(DAY(D5884)&gt;14,VLOOKUP(DATE(YEAR(E5884),MONTH(E5884)-1,DAY(1)),'מדדים וריביות'!B:C,2,FALSE),VLOOKUP(DATE(YEAR(E5884),MONTH(E5884)-2,DAY(1)),'מדדים וריביות'!B:C,2,FALSE))</f>
        <v>28176608.260129701</v>
      </c>
      <c r="I5884" s="43">
        <f>'ריבית יומית'!D5878</f>
        <v>1.1527338136740894E-4</v>
      </c>
      <c r="J5884" s="29">
        <f t="shared" si="747"/>
        <v>1.2428341915925945</v>
      </c>
      <c r="L5884">
        <f>VLOOKUP(D5883,'מדדים וריביות'!B:C,2)</f>
        <v>28094540.469080798</v>
      </c>
      <c r="M5884" s="30">
        <f t="shared" si="752"/>
        <v>0</v>
      </c>
      <c r="O5884" s="39">
        <f t="shared" si="749"/>
        <v>0</v>
      </c>
      <c r="P5884" s="39">
        <f t="shared" si="753"/>
        <v>0</v>
      </c>
      <c r="Q5884" s="39">
        <f t="shared" si="750"/>
        <v>0</v>
      </c>
      <c r="R5884" s="41">
        <f t="shared" si="751"/>
        <v>0</v>
      </c>
    </row>
    <row r="5885" spans="4:18" x14ac:dyDescent="0.25">
      <c r="D5885" s="1">
        <v>38750</v>
      </c>
      <c r="E5885" s="1">
        <f t="shared" si="748"/>
        <v>38749</v>
      </c>
      <c r="F5885" s="30">
        <f t="shared" si="746"/>
        <v>0</v>
      </c>
      <c r="H5885" s="42">
        <f>IF(DAY(D5885)&gt;14,VLOOKUP(DATE(YEAR(E5885),MONTH(E5885)-1,DAY(1)),'מדדים וריביות'!B:C,2,FALSE),VLOOKUP(DATE(YEAR(E5885),MONTH(E5885)-2,DAY(1)),'מדדים וריביות'!B:C,2,FALSE))</f>
        <v>28176608.260129701</v>
      </c>
      <c r="I5885" s="43">
        <f>'ריבית יומית'!D5879</f>
        <v>1.1527338136740894E-4</v>
      </c>
      <c r="J5885" s="29">
        <f t="shared" si="747"/>
        <v>1.2426909424056687</v>
      </c>
      <c r="L5885">
        <f>VLOOKUP(D5884,'מדדים וריביות'!B:C,2)</f>
        <v>28258676.051178701</v>
      </c>
      <c r="M5885" s="30">
        <f t="shared" si="752"/>
        <v>0</v>
      </c>
      <c r="O5885" s="39">
        <f t="shared" si="749"/>
        <v>0</v>
      </c>
      <c r="P5885" s="39">
        <f t="shared" si="753"/>
        <v>0</v>
      </c>
      <c r="Q5885" s="39">
        <f t="shared" si="750"/>
        <v>0</v>
      </c>
      <c r="R5885" s="41">
        <f t="shared" si="751"/>
        <v>0</v>
      </c>
    </row>
    <row r="5886" spans="4:18" x14ac:dyDescent="0.25">
      <c r="D5886" s="1">
        <v>38751</v>
      </c>
      <c r="E5886" s="1">
        <f t="shared" si="748"/>
        <v>38749</v>
      </c>
      <c r="F5886" s="30">
        <f t="shared" si="746"/>
        <v>0</v>
      </c>
      <c r="H5886" s="42">
        <f>IF(DAY(D5886)&gt;14,VLOOKUP(DATE(YEAR(E5886),MONTH(E5886)-1,DAY(1)),'מדדים וריביות'!B:C,2,FALSE),VLOOKUP(DATE(YEAR(E5886),MONTH(E5886)-2,DAY(1)),'מדדים וריביות'!B:C,2,FALSE))</f>
        <v>28176608.260129701</v>
      </c>
      <c r="I5886" s="43">
        <f>'ריבית יומית'!D5880</f>
        <v>1.1527338136740894E-4</v>
      </c>
      <c r="J5886" s="29">
        <f t="shared" si="747"/>
        <v>1.2425477097296578</v>
      </c>
      <c r="L5886">
        <f>VLOOKUP(D5885,'מדדים וריביות'!B:C,2)</f>
        <v>28258676.051178701</v>
      </c>
      <c r="M5886" s="30">
        <f t="shared" si="752"/>
        <v>0</v>
      </c>
      <c r="O5886" s="39">
        <f t="shared" si="749"/>
        <v>0</v>
      </c>
      <c r="P5886" s="39">
        <f t="shared" si="753"/>
        <v>0</v>
      </c>
      <c r="Q5886" s="39">
        <f t="shared" si="750"/>
        <v>0</v>
      </c>
      <c r="R5886" s="41">
        <f t="shared" si="751"/>
        <v>0</v>
      </c>
    </row>
    <row r="5887" spans="4:18" x14ac:dyDescent="0.25">
      <c r="D5887" s="1">
        <v>38752</v>
      </c>
      <c r="E5887" s="1">
        <f t="shared" si="748"/>
        <v>38749</v>
      </c>
      <c r="F5887" s="30">
        <f t="shared" si="746"/>
        <v>0</v>
      </c>
      <c r="H5887" s="42">
        <f>IF(DAY(D5887)&gt;14,VLOOKUP(DATE(YEAR(E5887),MONTH(E5887)-1,DAY(1)),'מדדים וריביות'!B:C,2,FALSE),VLOOKUP(DATE(YEAR(E5887),MONTH(E5887)-2,DAY(1)),'מדדים וריביות'!B:C,2,FALSE))</f>
        <v>28176608.260129701</v>
      </c>
      <c r="I5887" s="43">
        <f>'ריבית יומית'!D5881</f>
        <v>1.1527338136740894E-4</v>
      </c>
      <c r="J5887" s="29">
        <f t="shared" si="747"/>
        <v>1.2424044935626588</v>
      </c>
      <c r="L5887">
        <f>VLOOKUP(D5886,'מדדים וריביות'!B:C,2)</f>
        <v>28258676.051178701</v>
      </c>
      <c r="M5887" s="30">
        <f t="shared" si="752"/>
        <v>0</v>
      </c>
      <c r="O5887" s="39">
        <f t="shared" si="749"/>
        <v>0</v>
      </c>
      <c r="P5887" s="39">
        <f t="shared" si="753"/>
        <v>0</v>
      </c>
      <c r="Q5887" s="39">
        <f t="shared" si="750"/>
        <v>0</v>
      </c>
      <c r="R5887" s="41">
        <f t="shared" si="751"/>
        <v>0</v>
      </c>
    </row>
    <row r="5888" spans="4:18" x14ac:dyDescent="0.25">
      <c r="D5888" s="1">
        <v>38753</v>
      </c>
      <c r="E5888" s="1">
        <f t="shared" si="748"/>
        <v>38749</v>
      </c>
      <c r="F5888" s="30">
        <f t="shared" ref="F5888:F5951" si="754">M5887</f>
        <v>0</v>
      </c>
      <c r="H5888" s="42">
        <f>IF(DAY(D5888)&gt;14,VLOOKUP(DATE(YEAR(E5888),MONTH(E5888)-1,DAY(1)),'מדדים וריביות'!B:C,2,FALSE),VLOOKUP(DATE(YEAR(E5888),MONTH(E5888)-2,DAY(1)),'מדדים וריביות'!B:C,2,FALSE))</f>
        <v>28176608.260129701</v>
      </c>
      <c r="I5888" s="43">
        <f>'ריבית יומית'!D5882</f>
        <v>1.1527338136740894E-4</v>
      </c>
      <c r="J5888" s="29">
        <f t="shared" si="747"/>
        <v>1.2422612939027688</v>
      </c>
      <c r="L5888">
        <f>VLOOKUP(D5887,'מדדים וריביות'!B:C,2)</f>
        <v>28258676.051178701</v>
      </c>
      <c r="M5888" s="30">
        <f t="shared" si="752"/>
        <v>0</v>
      </c>
      <c r="O5888" s="39">
        <f t="shared" si="749"/>
        <v>0</v>
      </c>
      <c r="P5888" s="39">
        <f t="shared" si="753"/>
        <v>0</v>
      </c>
      <c r="Q5888" s="39">
        <f t="shared" si="750"/>
        <v>0</v>
      </c>
      <c r="R5888" s="41">
        <f t="shared" si="751"/>
        <v>0</v>
      </c>
    </row>
    <row r="5889" spans="4:18" x14ac:dyDescent="0.25">
      <c r="D5889" s="1">
        <v>38754</v>
      </c>
      <c r="E5889" s="1">
        <f t="shared" si="748"/>
        <v>38749</v>
      </c>
      <c r="F5889" s="30">
        <f t="shared" si="754"/>
        <v>0</v>
      </c>
      <c r="H5889" s="42">
        <f>IF(DAY(D5889)&gt;14,VLOOKUP(DATE(YEAR(E5889),MONTH(E5889)-1,DAY(1)),'מדדים וריביות'!B:C,2,FALSE),VLOOKUP(DATE(YEAR(E5889),MONTH(E5889)-2,DAY(1)),'מדדים וריביות'!B:C,2,FALSE))</f>
        <v>28176608.260129701</v>
      </c>
      <c r="I5889" s="43">
        <f>'ריבית יומית'!D5883</f>
        <v>1.1527338136740894E-4</v>
      </c>
      <c r="J5889" s="29">
        <f t="shared" si="747"/>
        <v>1.2421181107480852</v>
      </c>
      <c r="L5889">
        <f>VLOOKUP(D5888,'מדדים וריביות'!B:C,2)</f>
        <v>28258676.051178701</v>
      </c>
      <c r="M5889" s="30">
        <f t="shared" si="752"/>
        <v>0</v>
      </c>
      <c r="O5889" s="39">
        <f t="shared" si="749"/>
        <v>0</v>
      </c>
      <c r="P5889" s="39">
        <f t="shared" si="753"/>
        <v>0</v>
      </c>
      <c r="Q5889" s="39">
        <f t="shared" si="750"/>
        <v>0</v>
      </c>
      <c r="R5889" s="41">
        <f t="shared" si="751"/>
        <v>0</v>
      </c>
    </row>
    <row r="5890" spans="4:18" x14ac:dyDescent="0.25">
      <c r="D5890" s="1">
        <v>38755</v>
      </c>
      <c r="E5890" s="1">
        <f t="shared" si="748"/>
        <v>38749</v>
      </c>
      <c r="F5890" s="30">
        <f t="shared" si="754"/>
        <v>0</v>
      </c>
      <c r="H5890" s="42">
        <f>IF(DAY(D5890)&gt;14,VLOOKUP(DATE(YEAR(E5890),MONTH(E5890)-1,DAY(1)),'מדדים וריביות'!B:C,2,FALSE),VLOOKUP(DATE(YEAR(E5890),MONTH(E5890)-2,DAY(1)),'מדדים וריביות'!B:C,2,FALSE))</f>
        <v>28176608.260129701</v>
      </c>
      <c r="I5890" s="43">
        <f>'ריבית יומית'!D5884</f>
        <v>1.1527338136740894E-4</v>
      </c>
      <c r="J5890" s="29">
        <f t="shared" si="747"/>
        <v>1.2419749440967056</v>
      </c>
      <c r="L5890">
        <f>VLOOKUP(D5889,'מדדים וריביות'!B:C,2)</f>
        <v>28258676.051178701</v>
      </c>
      <c r="M5890" s="30">
        <f t="shared" si="752"/>
        <v>0</v>
      </c>
      <c r="O5890" s="39">
        <f t="shared" si="749"/>
        <v>0</v>
      </c>
      <c r="P5890" s="39">
        <f t="shared" si="753"/>
        <v>0</v>
      </c>
      <c r="Q5890" s="39">
        <f t="shared" si="750"/>
        <v>0</v>
      </c>
      <c r="R5890" s="41">
        <f t="shared" si="751"/>
        <v>0</v>
      </c>
    </row>
    <row r="5891" spans="4:18" x14ac:dyDescent="0.25">
      <c r="D5891" s="1">
        <v>38756</v>
      </c>
      <c r="E5891" s="1">
        <f t="shared" si="748"/>
        <v>38749</v>
      </c>
      <c r="F5891" s="30">
        <f t="shared" si="754"/>
        <v>0</v>
      </c>
      <c r="H5891" s="42">
        <f>IF(DAY(D5891)&gt;14,VLOOKUP(DATE(YEAR(E5891),MONTH(E5891)-1,DAY(1)),'מדדים וריביות'!B:C,2,FALSE),VLOOKUP(DATE(YEAR(E5891),MONTH(E5891)-2,DAY(1)),'מדדים וריביות'!B:C,2,FALSE))</f>
        <v>28176608.260129701</v>
      </c>
      <c r="I5891" s="43">
        <f>'ריבית יומית'!D5885</f>
        <v>1.1527338136740894E-4</v>
      </c>
      <c r="J5891" s="29">
        <f t="shared" si="747"/>
        <v>1.2418317939467278</v>
      </c>
      <c r="L5891">
        <f>VLOOKUP(D5890,'מדדים וריביות'!B:C,2)</f>
        <v>28258676.051178701</v>
      </c>
      <c r="M5891" s="30">
        <f t="shared" si="752"/>
        <v>0</v>
      </c>
      <c r="O5891" s="39">
        <f t="shared" si="749"/>
        <v>0</v>
      </c>
      <c r="P5891" s="39">
        <f t="shared" si="753"/>
        <v>0</v>
      </c>
      <c r="Q5891" s="39">
        <f t="shared" si="750"/>
        <v>0</v>
      </c>
      <c r="R5891" s="41">
        <f t="shared" si="751"/>
        <v>0</v>
      </c>
    </row>
    <row r="5892" spans="4:18" x14ac:dyDescent="0.25">
      <c r="D5892" s="1">
        <v>38757</v>
      </c>
      <c r="E5892" s="1">
        <f t="shared" si="748"/>
        <v>38749</v>
      </c>
      <c r="F5892" s="30">
        <f t="shared" si="754"/>
        <v>0</v>
      </c>
      <c r="H5892" s="42">
        <f>IF(DAY(D5892)&gt;14,VLOOKUP(DATE(YEAR(E5892),MONTH(E5892)-1,DAY(1)),'מדדים וריביות'!B:C,2,FALSE),VLOOKUP(DATE(YEAR(E5892),MONTH(E5892)-2,DAY(1)),'מדדים וריביות'!B:C,2,FALSE))</f>
        <v>28176608.260129701</v>
      </c>
      <c r="I5892" s="43">
        <f>'ריבית יומית'!D5886</f>
        <v>1.1527338136740894E-4</v>
      </c>
      <c r="J5892" s="29">
        <f t="shared" si="747"/>
        <v>1.2416886602962498</v>
      </c>
      <c r="L5892">
        <f>VLOOKUP(D5891,'מדדים וריביות'!B:C,2)</f>
        <v>28258676.051178701</v>
      </c>
      <c r="M5892" s="30">
        <f t="shared" si="752"/>
        <v>0</v>
      </c>
      <c r="O5892" s="39">
        <f t="shared" si="749"/>
        <v>0</v>
      </c>
      <c r="P5892" s="39">
        <f t="shared" si="753"/>
        <v>0</v>
      </c>
      <c r="Q5892" s="39">
        <f t="shared" si="750"/>
        <v>0</v>
      </c>
      <c r="R5892" s="41">
        <f t="shared" si="751"/>
        <v>0</v>
      </c>
    </row>
    <row r="5893" spans="4:18" x14ac:dyDescent="0.25">
      <c r="D5893" s="1">
        <v>38758</v>
      </c>
      <c r="E5893" s="1">
        <f t="shared" si="748"/>
        <v>38749</v>
      </c>
      <c r="F5893" s="30">
        <f t="shared" si="754"/>
        <v>0</v>
      </c>
      <c r="H5893" s="42">
        <f>IF(DAY(D5893)&gt;14,VLOOKUP(DATE(YEAR(E5893),MONTH(E5893)-1,DAY(1)),'מדדים וריביות'!B:C,2,FALSE),VLOOKUP(DATE(YEAR(E5893),MONTH(E5893)-2,DAY(1)),'מדדים וריביות'!B:C,2,FALSE))</f>
        <v>28176608.260129701</v>
      </c>
      <c r="I5893" s="43">
        <f>'ריבית יומית'!D5887</f>
        <v>1.1527338136740894E-4</v>
      </c>
      <c r="J5893" s="29">
        <f t="shared" si="747"/>
        <v>1.24154554314337</v>
      </c>
      <c r="L5893">
        <f>VLOOKUP(D5892,'מדדים וריביות'!B:C,2)</f>
        <v>28258676.051178701</v>
      </c>
      <c r="M5893" s="30">
        <f t="shared" si="752"/>
        <v>0</v>
      </c>
      <c r="O5893" s="39">
        <f t="shared" si="749"/>
        <v>0</v>
      </c>
      <c r="P5893" s="39">
        <f t="shared" si="753"/>
        <v>0</v>
      </c>
      <c r="Q5893" s="39">
        <f t="shared" si="750"/>
        <v>0</v>
      </c>
      <c r="R5893" s="41">
        <f t="shared" si="751"/>
        <v>0</v>
      </c>
    </row>
    <row r="5894" spans="4:18" x14ac:dyDescent="0.25">
      <c r="D5894" s="1">
        <v>38759</v>
      </c>
      <c r="E5894" s="1">
        <f t="shared" si="748"/>
        <v>38749</v>
      </c>
      <c r="F5894" s="30">
        <f t="shared" si="754"/>
        <v>0</v>
      </c>
      <c r="H5894" s="42">
        <f>IF(DAY(D5894)&gt;14,VLOOKUP(DATE(YEAR(E5894),MONTH(E5894)-1,DAY(1)),'מדדים וריביות'!B:C,2,FALSE),VLOOKUP(DATE(YEAR(E5894),MONTH(E5894)-2,DAY(1)),'מדדים וריביות'!B:C,2,FALSE))</f>
        <v>28176608.260129701</v>
      </c>
      <c r="I5894" s="43">
        <f>'ריבית יומית'!D5888</f>
        <v>1.1527338136740894E-4</v>
      </c>
      <c r="J5894" s="29">
        <f t="shared" si="747"/>
        <v>1.2414024424861869</v>
      </c>
      <c r="L5894">
        <f>VLOOKUP(D5893,'מדדים וריביות'!B:C,2)</f>
        <v>28258676.051178701</v>
      </c>
      <c r="M5894" s="30">
        <f t="shared" si="752"/>
        <v>0</v>
      </c>
      <c r="O5894" s="39">
        <f t="shared" si="749"/>
        <v>0</v>
      </c>
      <c r="P5894" s="39">
        <f t="shared" si="753"/>
        <v>0</v>
      </c>
      <c r="Q5894" s="39">
        <f t="shared" si="750"/>
        <v>0</v>
      </c>
      <c r="R5894" s="41">
        <f t="shared" si="751"/>
        <v>0</v>
      </c>
    </row>
    <row r="5895" spans="4:18" x14ac:dyDescent="0.25">
      <c r="D5895" s="1">
        <v>38760</v>
      </c>
      <c r="E5895" s="1">
        <f t="shared" si="748"/>
        <v>38749</v>
      </c>
      <c r="F5895" s="30">
        <f t="shared" si="754"/>
        <v>0</v>
      </c>
      <c r="H5895" s="42">
        <f>IF(DAY(D5895)&gt;14,VLOOKUP(DATE(YEAR(E5895),MONTH(E5895)-1,DAY(1)),'מדדים וריביות'!B:C,2,FALSE),VLOOKUP(DATE(YEAR(E5895),MONTH(E5895)-2,DAY(1)),'מדדים וריביות'!B:C,2,FALSE))</f>
        <v>28176608.260129701</v>
      </c>
      <c r="I5895" s="43">
        <f>'ריבית יומית'!D5889</f>
        <v>1.1527338136740894E-4</v>
      </c>
      <c r="J5895" s="29">
        <f t="shared" si="747"/>
        <v>1.2412593583227991</v>
      </c>
      <c r="L5895">
        <f>VLOOKUP(D5894,'מדדים וריביות'!B:C,2)</f>
        <v>28258676.051178701</v>
      </c>
      <c r="M5895" s="30">
        <f t="shared" si="752"/>
        <v>0</v>
      </c>
      <c r="O5895" s="39">
        <f t="shared" si="749"/>
        <v>0</v>
      </c>
      <c r="P5895" s="39">
        <f t="shared" si="753"/>
        <v>0</v>
      </c>
      <c r="Q5895" s="39">
        <f t="shared" si="750"/>
        <v>0</v>
      </c>
      <c r="R5895" s="41">
        <f t="shared" si="751"/>
        <v>0</v>
      </c>
    </row>
    <row r="5896" spans="4:18" x14ac:dyDescent="0.25">
      <c r="D5896" s="1">
        <v>38761</v>
      </c>
      <c r="E5896" s="1">
        <f t="shared" si="748"/>
        <v>38749</v>
      </c>
      <c r="F5896" s="30">
        <f t="shared" si="754"/>
        <v>0</v>
      </c>
      <c r="H5896" s="42">
        <f>IF(DAY(D5896)&gt;14,VLOOKUP(DATE(YEAR(E5896),MONTH(E5896)-1,DAY(1)),'מדדים וריביות'!B:C,2,FALSE),VLOOKUP(DATE(YEAR(E5896),MONTH(E5896)-2,DAY(1)),'מדדים וריביות'!B:C,2,FALSE))</f>
        <v>28176608.260129701</v>
      </c>
      <c r="I5896" s="43">
        <f>'ריבית יומית'!D5890</f>
        <v>1.1527338136740894E-4</v>
      </c>
      <c r="J5896" s="29">
        <f t="shared" si="747"/>
        <v>1.2411162906513056</v>
      </c>
      <c r="L5896">
        <f>VLOOKUP(D5895,'מדדים וריביות'!B:C,2)</f>
        <v>28258676.051178701</v>
      </c>
      <c r="M5896" s="30">
        <f t="shared" si="752"/>
        <v>0</v>
      </c>
      <c r="O5896" s="39">
        <f t="shared" si="749"/>
        <v>0</v>
      </c>
      <c r="P5896" s="39">
        <f t="shared" si="753"/>
        <v>0</v>
      </c>
      <c r="Q5896" s="39">
        <f t="shared" si="750"/>
        <v>0</v>
      </c>
      <c r="R5896" s="41">
        <f t="shared" si="751"/>
        <v>0</v>
      </c>
    </row>
    <row r="5897" spans="4:18" x14ac:dyDescent="0.25">
      <c r="D5897" s="1">
        <v>38762</v>
      </c>
      <c r="E5897" s="1">
        <f t="shared" si="748"/>
        <v>38749</v>
      </c>
      <c r="F5897" s="30">
        <f t="shared" si="754"/>
        <v>0</v>
      </c>
      <c r="H5897" s="42">
        <f>IF(DAY(D5897)&gt;14,VLOOKUP(DATE(YEAR(E5897),MONTH(E5897)-1,DAY(1)),'מדדים וריביות'!B:C,2,FALSE),VLOOKUP(DATE(YEAR(E5897),MONTH(E5897)-2,DAY(1)),'מדדים וריביות'!B:C,2,FALSE))</f>
        <v>28176608.260129701</v>
      </c>
      <c r="I5897" s="43">
        <f>'ריבית יומית'!D5891</f>
        <v>1.1527338136740894E-4</v>
      </c>
      <c r="J5897" s="29">
        <f t="shared" ref="J5897:J5960" si="755">J5898*(1+I5897)</f>
        <v>1.2409732394698054</v>
      </c>
      <c r="L5897">
        <f>VLOOKUP(D5896,'מדדים וריביות'!B:C,2)</f>
        <v>28258676.051178701</v>
      </c>
      <c r="M5897" s="30">
        <f t="shared" si="752"/>
        <v>0</v>
      </c>
      <c r="O5897" s="39">
        <f t="shared" si="749"/>
        <v>0</v>
      </c>
      <c r="P5897" s="39">
        <f t="shared" si="753"/>
        <v>0</v>
      </c>
      <c r="Q5897" s="39">
        <f t="shared" si="750"/>
        <v>0</v>
      </c>
      <c r="R5897" s="41">
        <f t="shared" si="751"/>
        <v>0</v>
      </c>
    </row>
    <row r="5898" spans="4:18" x14ac:dyDescent="0.25">
      <c r="D5898" s="1">
        <v>38763</v>
      </c>
      <c r="E5898" s="1">
        <f t="shared" ref="E5898:E5961" si="756">DATE(YEAR(D5898),MONTH(D5898),DAY(1))</f>
        <v>38749</v>
      </c>
      <c r="F5898" s="30">
        <f t="shared" si="754"/>
        <v>0</v>
      </c>
      <c r="H5898" s="42">
        <f>IF(DAY(D5898)&gt;14,VLOOKUP(DATE(YEAR(E5898),MONTH(E5898)-1,DAY(1)),'מדדים וריביות'!B:C,2,FALSE),VLOOKUP(DATE(YEAR(E5898),MONTH(E5898)-2,DAY(1)),'מדדים וריביות'!B:C,2,FALSE))</f>
        <v>28094540.469080798</v>
      </c>
      <c r="I5898" s="43">
        <f>'ריבית יומית'!D5892</f>
        <v>1.1527338136740894E-4</v>
      </c>
      <c r="J5898" s="29">
        <f t="shared" si="755"/>
        <v>1.2408302047763979</v>
      </c>
      <c r="L5898">
        <f>VLOOKUP(D5897,'מדדים וריביות'!B:C,2)</f>
        <v>28258676.051178701</v>
      </c>
      <c r="M5898" s="30">
        <f t="shared" si="752"/>
        <v>0</v>
      </c>
      <c r="O5898" s="39">
        <f t="shared" ref="O5898:O5961" si="757">$D$4/H5898*G5898-G5898</f>
        <v>0</v>
      </c>
      <c r="P5898" s="39">
        <f t="shared" si="753"/>
        <v>0</v>
      </c>
      <c r="Q5898" s="39">
        <f t="shared" ref="Q5898:Q5961" si="758">$D$4/H5898*P5898-P5898</f>
        <v>0</v>
      </c>
      <c r="R5898" s="41">
        <f t="shared" ref="R5898:R5961" si="759">SUM(O5898:Q5898)</f>
        <v>0</v>
      </c>
    </row>
    <row r="5899" spans="4:18" x14ac:dyDescent="0.25">
      <c r="D5899" s="1">
        <v>38764</v>
      </c>
      <c r="E5899" s="1">
        <f t="shared" si="756"/>
        <v>38749</v>
      </c>
      <c r="F5899" s="30">
        <f t="shared" si="754"/>
        <v>0</v>
      </c>
      <c r="H5899" s="42">
        <f>IF(DAY(D5899)&gt;14,VLOOKUP(DATE(YEAR(E5899),MONTH(E5899)-1,DAY(1)),'מדדים וריביות'!B:C,2,FALSE),VLOOKUP(DATE(YEAR(E5899),MONTH(E5899)-2,DAY(1)),'מדדים וריביות'!B:C,2,FALSE))</f>
        <v>28094540.469080798</v>
      </c>
      <c r="I5899" s="43">
        <f>'ריבית יומית'!D5893</f>
        <v>1.1527338136740894E-4</v>
      </c>
      <c r="J5899" s="29">
        <f t="shared" si="755"/>
        <v>1.2406871865691829</v>
      </c>
      <c r="L5899">
        <f>VLOOKUP(D5898,'מדדים וריביות'!B:C,2)</f>
        <v>28258676.051178701</v>
      </c>
      <c r="M5899" s="30">
        <f t="shared" si="752"/>
        <v>0</v>
      </c>
      <c r="O5899" s="39">
        <f t="shared" si="757"/>
        <v>0</v>
      </c>
      <c r="P5899" s="39">
        <f t="shared" si="753"/>
        <v>0</v>
      </c>
      <c r="Q5899" s="39">
        <f t="shared" si="758"/>
        <v>0</v>
      </c>
      <c r="R5899" s="41">
        <f t="shared" si="759"/>
        <v>0</v>
      </c>
    </row>
    <row r="5900" spans="4:18" x14ac:dyDescent="0.25">
      <c r="D5900" s="1">
        <v>38765</v>
      </c>
      <c r="E5900" s="1">
        <f t="shared" si="756"/>
        <v>38749</v>
      </c>
      <c r="F5900" s="30">
        <f t="shared" si="754"/>
        <v>0</v>
      </c>
      <c r="H5900" s="42">
        <f>IF(DAY(D5900)&gt;14,VLOOKUP(DATE(YEAR(E5900),MONTH(E5900)-1,DAY(1)),'מדדים וריביות'!B:C,2,FALSE),VLOOKUP(DATE(YEAR(E5900),MONTH(E5900)-2,DAY(1)),'מדדים וריביות'!B:C,2,FALSE))</f>
        <v>28094540.469080798</v>
      </c>
      <c r="I5900" s="43">
        <f>'ריבית יומית'!D5894</f>
        <v>1.1527338136740894E-4</v>
      </c>
      <c r="J5900" s="29">
        <f t="shared" si="755"/>
        <v>1.2405441848462599</v>
      </c>
      <c r="L5900">
        <f>VLOOKUP(D5899,'מדדים וריביות'!B:C,2)</f>
        <v>28258676.051178701</v>
      </c>
      <c r="M5900" s="30">
        <f t="shared" ref="M5900:M5963" si="760">F5900*(1+I5900)*L5900/H5900+G5900-K5900</f>
        <v>0</v>
      </c>
      <c r="O5900" s="39">
        <f t="shared" si="757"/>
        <v>0</v>
      </c>
      <c r="P5900" s="39">
        <f t="shared" si="753"/>
        <v>0</v>
      </c>
      <c r="Q5900" s="39">
        <f t="shared" si="758"/>
        <v>0</v>
      </c>
      <c r="R5900" s="41">
        <f t="shared" si="759"/>
        <v>0</v>
      </c>
    </row>
    <row r="5901" spans="4:18" x14ac:dyDescent="0.25">
      <c r="D5901" s="1">
        <v>38766</v>
      </c>
      <c r="E5901" s="1">
        <f t="shared" si="756"/>
        <v>38749</v>
      </c>
      <c r="F5901" s="30">
        <f t="shared" si="754"/>
        <v>0</v>
      </c>
      <c r="H5901" s="42">
        <f>IF(DAY(D5901)&gt;14,VLOOKUP(DATE(YEAR(E5901),MONTH(E5901)-1,DAY(1)),'מדדים וריביות'!B:C,2,FALSE),VLOOKUP(DATE(YEAR(E5901),MONTH(E5901)-2,DAY(1)),'מדדים וריביות'!B:C,2,FALSE))</f>
        <v>28094540.469080798</v>
      </c>
      <c r="I5901" s="43">
        <f>'ריבית יומית'!D5895</f>
        <v>1.1527338136740894E-4</v>
      </c>
      <c r="J5901" s="29">
        <f t="shared" si="755"/>
        <v>1.2404011996057291</v>
      </c>
      <c r="L5901">
        <f>VLOOKUP(D5900,'מדדים וריביות'!B:C,2)</f>
        <v>28258676.051178701</v>
      </c>
      <c r="M5901" s="30">
        <f t="shared" si="760"/>
        <v>0</v>
      </c>
      <c r="O5901" s="39">
        <f t="shared" si="757"/>
        <v>0</v>
      </c>
      <c r="P5901" s="39">
        <f t="shared" si="753"/>
        <v>0</v>
      </c>
      <c r="Q5901" s="39">
        <f t="shared" si="758"/>
        <v>0</v>
      </c>
      <c r="R5901" s="41">
        <f t="shared" si="759"/>
        <v>0</v>
      </c>
    </row>
    <row r="5902" spans="4:18" x14ac:dyDescent="0.25">
      <c r="D5902" s="1">
        <v>38767</v>
      </c>
      <c r="E5902" s="1">
        <f t="shared" si="756"/>
        <v>38749</v>
      </c>
      <c r="F5902" s="30">
        <f t="shared" si="754"/>
        <v>0</v>
      </c>
      <c r="H5902" s="42">
        <f>IF(DAY(D5902)&gt;14,VLOOKUP(DATE(YEAR(E5902),MONTH(E5902)-1,DAY(1)),'מדדים וריביות'!B:C,2,FALSE),VLOOKUP(DATE(YEAR(E5902),MONTH(E5902)-2,DAY(1)),'מדדים וריביות'!B:C,2,FALSE))</f>
        <v>28094540.469080798</v>
      </c>
      <c r="I5902" s="43">
        <f>'ריבית יומית'!D5896</f>
        <v>1.1527338136740894E-4</v>
      </c>
      <c r="J5902" s="29">
        <f t="shared" si="755"/>
        <v>1.2402582308456909</v>
      </c>
      <c r="L5902">
        <f>VLOOKUP(D5901,'מדדים וריביות'!B:C,2)</f>
        <v>28258676.051178701</v>
      </c>
      <c r="M5902" s="30">
        <f t="shared" si="760"/>
        <v>0</v>
      </c>
      <c r="O5902" s="39">
        <f t="shared" si="757"/>
        <v>0</v>
      </c>
      <c r="P5902" s="39">
        <f t="shared" si="753"/>
        <v>0</v>
      </c>
      <c r="Q5902" s="39">
        <f t="shared" si="758"/>
        <v>0</v>
      </c>
      <c r="R5902" s="41">
        <f t="shared" si="759"/>
        <v>0</v>
      </c>
    </row>
    <row r="5903" spans="4:18" x14ac:dyDescent="0.25">
      <c r="D5903" s="1">
        <v>38768</v>
      </c>
      <c r="E5903" s="1">
        <f t="shared" si="756"/>
        <v>38749</v>
      </c>
      <c r="F5903" s="30">
        <f t="shared" si="754"/>
        <v>0</v>
      </c>
      <c r="H5903" s="42">
        <f>IF(DAY(D5903)&gt;14,VLOOKUP(DATE(YEAR(E5903),MONTH(E5903)-1,DAY(1)),'מדדים וריביות'!B:C,2,FALSE),VLOOKUP(DATE(YEAR(E5903),MONTH(E5903)-2,DAY(1)),'מדדים וריביות'!B:C,2,FALSE))</f>
        <v>28094540.469080798</v>
      </c>
      <c r="I5903" s="43">
        <f>'ריבית יומית'!D5897</f>
        <v>1.1527338136740894E-4</v>
      </c>
      <c r="J5903" s="29">
        <f t="shared" si="755"/>
        <v>1.2401152785642453</v>
      </c>
      <c r="L5903">
        <f>VLOOKUP(D5902,'מדדים וריביות'!B:C,2)</f>
        <v>28258676.051178701</v>
      </c>
      <c r="M5903" s="30">
        <f t="shared" si="760"/>
        <v>0</v>
      </c>
      <c r="O5903" s="39">
        <f t="shared" si="757"/>
        <v>0</v>
      </c>
      <c r="P5903" s="39">
        <f t="shared" si="753"/>
        <v>0</v>
      </c>
      <c r="Q5903" s="39">
        <f t="shared" si="758"/>
        <v>0</v>
      </c>
      <c r="R5903" s="41">
        <f t="shared" si="759"/>
        <v>0</v>
      </c>
    </row>
    <row r="5904" spans="4:18" x14ac:dyDescent="0.25">
      <c r="D5904" s="1">
        <v>38769</v>
      </c>
      <c r="E5904" s="1">
        <f t="shared" si="756"/>
        <v>38749</v>
      </c>
      <c r="F5904" s="30">
        <f t="shared" si="754"/>
        <v>0</v>
      </c>
      <c r="H5904" s="42">
        <f>IF(DAY(D5904)&gt;14,VLOOKUP(DATE(YEAR(E5904),MONTH(E5904)-1,DAY(1)),'מדדים וריביות'!B:C,2,FALSE),VLOOKUP(DATE(YEAR(E5904),MONTH(E5904)-2,DAY(1)),'מדדים וריביות'!B:C,2,FALSE))</f>
        <v>28094540.469080798</v>
      </c>
      <c r="I5904" s="43">
        <f>'ריבית יומית'!D5898</f>
        <v>1.1527338136740894E-4</v>
      </c>
      <c r="J5904" s="29">
        <f t="shared" si="755"/>
        <v>1.2399723427594933</v>
      </c>
      <c r="L5904">
        <f>VLOOKUP(D5903,'מדדים וריביות'!B:C,2)</f>
        <v>28258676.051178701</v>
      </c>
      <c r="M5904" s="30">
        <f t="shared" si="760"/>
        <v>0</v>
      </c>
      <c r="O5904" s="39">
        <f t="shared" si="757"/>
        <v>0</v>
      </c>
      <c r="P5904" s="39">
        <f t="shared" si="753"/>
        <v>0</v>
      </c>
      <c r="Q5904" s="39">
        <f t="shared" si="758"/>
        <v>0</v>
      </c>
      <c r="R5904" s="41">
        <f t="shared" si="759"/>
        <v>0</v>
      </c>
    </row>
    <row r="5905" spans="4:18" x14ac:dyDescent="0.25">
      <c r="D5905" s="1">
        <v>38770</v>
      </c>
      <c r="E5905" s="1">
        <f t="shared" si="756"/>
        <v>38749</v>
      </c>
      <c r="F5905" s="30">
        <f t="shared" si="754"/>
        <v>0</v>
      </c>
      <c r="H5905" s="42">
        <f>IF(DAY(D5905)&gt;14,VLOOKUP(DATE(YEAR(E5905),MONTH(E5905)-1,DAY(1)),'מדדים וריביות'!B:C,2,FALSE),VLOOKUP(DATE(YEAR(E5905),MONTH(E5905)-2,DAY(1)),'מדדים וריביות'!B:C,2,FALSE))</f>
        <v>28094540.469080798</v>
      </c>
      <c r="I5905" s="43">
        <f>'ריבית יומית'!D5899</f>
        <v>1.1527338136740894E-4</v>
      </c>
      <c r="J5905" s="29">
        <f t="shared" si="755"/>
        <v>1.2398294234295357</v>
      </c>
      <c r="L5905">
        <f>VLOOKUP(D5904,'מדדים וריביות'!B:C,2)</f>
        <v>28258676.051178701</v>
      </c>
      <c r="M5905" s="30">
        <f t="shared" si="760"/>
        <v>0</v>
      </c>
      <c r="O5905" s="39">
        <f t="shared" si="757"/>
        <v>0</v>
      </c>
      <c r="P5905" s="39">
        <f t="shared" si="753"/>
        <v>0</v>
      </c>
      <c r="Q5905" s="39">
        <f t="shared" si="758"/>
        <v>0</v>
      </c>
      <c r="R5905" s="41">
        <f t="shared" si="759"/>
        <v>0</v>
      </c>
    </row>
    <row r="5906" spans="4:18" x14ac:dyDescent="0.25">
      <c r="D5906" s="1">
        <v>38771</v>
      </c>
      <c r="E5906" s="1">
        <f t="shared" si="756"/>
        <v>38749</v>
      </c>
      <c r="F5906" s="30">
        <f t="shared" si="754"/>
        <v>0</v>
      </c>
      <c r="H5906" s="42">
        <f>IF(DAY(D5906)&gt;14,VLOOKUP(DATE(YEAR(E5906),MONTH(E5906)-1,DAY(1)),'מדדים וריביות'!B:C,2,FALSE),VLOOKUP(DATE(YEAR(E5906),MONTH(E5906)-2,DAY(1)),'מדדים וריביות'!B:C,2,FALSE))</f>
        <v>28094540.469080798</v>
      </c>
      <c r="I5906" s="43">
        <f>'ריבית יומית'!D5900</f>
        <v>1.1527338136740894E-4</v>
      </c>
      <c r="J5906" s="29">
        <f t="shared" si="755"/>
        <v>1.2396865205724736</v>
      </c>
      <c r="L5906">
        <f>VLOOKUP(D5905,'מדדים וריביות'!B:C,2)</f>
        <v>28258676.051178701</v>
      </c>
      <c r="M5906" s="30">
        <f t="shared" si="760"/>
        <v>0</v>
      </c>
      <c r="O5906" s="39">
        <f t="shared" si="757"/>
        <v>0</v>
      </c>
      <c r="P5906" s="39">
        <f t="shared" si="753"/>
        <v>0</v>
      </c>
      <c r="Q5906" s="39">
        <f t="shared" si="758"/>
        <v>0</v>
      </c>
      <c r="R5906" s="41">
        <f t="shared" si="759"/>
        <v>0</v>
      </c>
    </row>
    <row r="5907" spans="4:18" x14ac:dyDescent="0.25">
      <c r="D5907" s="1">
        <v>38772</v>
      </c>
      <c r="E5907" s="1">
        <f t="shared" si="756"/>
        <v>38749</v>
      </c>
      <c r="F5907" s="30">
        <f t="shared" si="754"/>
        <v>0</v>
      </c>
      <c r="H5907" s="42">
        <f>IF(DAY(D5907)&gt;14,VLOOKUP(DATE(YEAR(E5907),MONTH(E5907)-1,DAY(1)),'מדדים וריביות'!B:C,2,FALSE),VLOOKUP(DATE(YEAR(E5907),MONTH(E5907)-2,DAY(1)),'מדדים וריביות'!B:C,2,FALSE))</f>
        <v>28094540.469080798</v>
      </c>
      <c r="I5907" s="43">
        <f>'ריבית יומית'!D5901</f>
        <v>1.1527338136740894E-4</v>
      </c>
      <c r="J5907" s="29">
        <f t="shared" si="755"/>
        <v>1.2395436341864086</v>
      </c>
      <c r="L5907">
        <f>VLOOKUP(D5906,'מדדים וריביות'!B:C,2)</f>
        <v>28258676.051178701</v>
      </c>
      <c r="M5907" s="30">
        <f t="shared" si="760"/>
        <v>0</v>
      </c>
      <c r="O5907" s="39">
        <f t="shared" si="757"/>
        <v>0</v>
      </c>
      <c r="P5907" s="39">
        <f t="shared" si="753"/>
        <v>0</v>
      </c>
      <c r="Q5907" s="39">
        <f t="shared" si="758"/>
        <v>0</v>
      </c>
      <c r="R5907" s="41">
        <f t="shared" si="759"/>
        <v>0</v>
      </c>
    </row>
    <row r="5908" spans="4:18" x14ac:dyDescent="0.25">
      <c r="D5908" s="1">
        <v>38773</v>
      </c>
      <c r="E5908" s="1">
        <f t="shared" si="756"/>
        <v>38749</v>
      </c>
      <c r="F5908" s="30">
        <f t="shared" si="754"/>
        <v>0</v>
      </c>
      <c r="H5908" s="42">
        <f>IF(DAY(D5908)&gt;14,VLOOKUP(DATE(YEAR(E5908),MONTH(E5908)-1,DAY(1)),'מדדים וריביות'!B:C,2,FALSE),VLOOKUP(DATE(YEAR(E5908),MONTH(E5908)-2,DAY(1)),'מדדים וריביות'!B:C,2,FALSE))</f>
        <v>28094540.469080798</v>
      </c>
      <c r="I5908" s="43">
        <f>'ריבית יומית'!D5902</f>
        <v>1.1527338136740894E-4</v>
      </c>
      <c r="J5908" s="29">
        <f t="shared" si="755"/>
        <v>1.2394007642694418</v>
      </c>
      <c r="L5908">
        <f>VLOOKUP(D5907,'מדדים וריביות'!B:C,2)</f>
        <v>28258676.051178701</v>
      </c>
      <c r="M5908" s="30">
        <f t="shared" si="760"/>
        <v>0</v>
      </c>
      <c r="O5908" s="39">
        <f t="shared" si="757"/>
        <v>0</v>
      </c>
      <c r="P5908" s="39">
        <f t="shared" si="753"/>
        <v>0</v>
      </c>
      <c r="Q5908" s="39">
        <f t="shared" si="758"/>
        <v>0</v>
      </c>
      <c r="R5908" s="41">
        <f t="shared" si="759"/>
        <v>0</v>
      </c>
    </row>
    <row r="5909" spans="4:18" x14ac:dyDescent="0.25">
      <c r="D5909" s="1">
        <v>38774</v>
      </c>
      <c r="E5909" s="1">
        <f t="shared" si="756"/>
        <v>38749</v>
      </c>
      <c r="F5909" s="30">
        <f t="shared" si="754"/>
        <v>0</v>
      </c>
      <c r="H5909" s="42">
        <f>IF(DAY(D5909)&gt;14,VLOOKUP(DATE(YEAR(E5909),MONTH(E5909)-1,DAY(1)),'מדדים וריביות'!B:C,2,FALSE),VLOOKUP(DATE(YEAR(E5909),MONTH(E5909)-2,DAY(1)),'מדדים וריביות'!B:C,2,FALSE))</f>
        <v>28094540.469080798</v>
      </c>
      <c r="I5909" s="43">
        <f>'ריבית יומית'!D5903</f>
        <v>1.1527338136740894E-4</v>
      </c>
      <c r="J5909" s="29">
        <f t="shared" si="755"/>
        <v>1.2392579108196753</v>
      </c>
      <c r="L5909">
        <f>VLOOKUP(D5908,'מדדים וריביות'!B:C,2)</f>
        <v>28258676.051178701</v>
      </c>
      <c r="M5909" s="30">
        <f t="shared" si="760"/>
        <v>0</v>
      </c>
      <c r="O5909" s="39">
        <f t="shared" si="757"/>
        <v>0</v>
      </c>
      <c r="P5909" s="39">
        <f t="shared" si="753"/>
        <v>0</v>
      </c>
      <c r="Q5909" s="39">
        <f t="shared" si="758"/>
        <v>0</v>
      </c>
      <c r="R5909" s="41">
        <f t="shared" si="759"/>
        <v>0</v>
      </c>
    </row>
    <row r="5910" spans="4:18" x14ac:dyDescent="0.25">
      <c r="D5910" s="1">
        <v>38775</v>
      </c>
      <c r="E5910" s="1">
        <f t="shared" si="756"/>
        <v>38749</v>
      </c>
      <c r="F5910" s="30">
        <f t="shared" si="754"/>
        <v>0</v>
      </c>
      <c r="H5910" s="42">
        <f>IF(DAY(D5910)&gt;14,VLOOKUP(DATE(YEAR(E5910),MONTH(E5910)-1,DAY(1)),'מדדים וריביות'!B:C,2,FALSE),VLOOKUP(DATE(YEAR(E5910),MONTH(E5910)-2,DAY(1)),'מדדים וריביות'!B:C,2,FALSE))</f>
        <v>28094540.469080798</v>
      </c>
      <c r="I5910" s="43">
        <f>'ריבית יומית'!D5904</f>
        <v>1.1527338136740894E-4</v>
      </c>
      <c r="J5910" s="29">
        <f t="shared" si="755"/>
        <v>1.239115073835211</v>
      </c>
      <c r="L5910">
        <f>VLOOKUP(D5909,'מדדים וריביות'!B:C,2)</f>
        <v>28258676.051178701</v>
      </c>
      <c r="M5910" s="30">
        <f t="shared" si="760"/>
        <v>0</v>
      </c>
      <c r="O5910" s="39">
        <f t="shared" si="757"/>
        <v>0</v>
      </c>
      <c r="P5910" s="39">
        <f t="shared" si="753"/>
        <v>0</v>
      </c>
      <c r="Q5910" s="39">
        <f t="shared" si="758"/>
        <v>0</v>
      </c>
      <c r="R5910" s="41">
        <f t="shared" si="759"/>
        <v>0</v>
      </c>
    </row>
    <row r="5911" spans="4:18" x14ac:dyDescent="0.25">
      <c r="D5911" s="1">
        <v>38776</v>
      </c>
      <c r="E5911" s="1">
        <f t="shared" si="756"/>
        <v>38749</v>
      </c>
      <c r="F5911" s="30">
        <f t="shared" si="754"/>
        <v>0</v>
      </c>
      <c r="H5911" s="42">
        <f>IF(DAY(D5911)&gt;14,VLOOKUP(DATE(YEAR(E5911),MONTH(E5911)-1,DAY(1)),'מדדים וריביות'!B:C,2,FALSE),VLOOKUP(DATE(YEAR(E5911),MONTH(E5911)-2,DAY(1)),'מדדים וריביות'!B:C,2,FALSE))</f>
        <v>28094540.469080798</v>
      </c>
      <c r="I5911" s="43">
        <f>'ריבית יומית'!D5905</f>
        <v>1.1527338136740894E-4</v>
      </c>
      <c r="J5911" s="29">
        <f t="shared" si="755"/>
        <v>1.2389722533141512</v>
      </c>
      <c r="L5911">
        <f>VLOOKUP(D5910,'מדדים וריביות'!B:C,2)</f>
        <v>28258676.051178701</v>
      </c>
      <c r="M5911" s="30">
        <f t="shared" si="760"/>
        <v>0</v>
      </c>
      <c r="O5911" s="39">
        <f t="shared" si="757"/>
        <v>0</v>
      </c>
      <c r="P5911" s="39">
        <f t="shared" si="753"/>
        <v>0</v>
      </c>
      <c r="Q5911" s="39">
        <f t="shared" si="758"/>
        <v>0</v>
      </c>
      <c r="R5911" s="41">
        <f t="shared" si="759"/>
        <v>0</v>
      </c>
    </row>
    <row r="5912" spans="4:18" x14ac:dyDescent="0.25">
      <c r="D5912" s="1">
        <v>38777</v>
      </c>
      <c r="E5912" s="1">
        <f t="shared" si="756"/>
        <v>38777</v>
      </c>
      <c r="F5912" s="30">
        <f t="shared" si="754"/>
        <v>0</v>
      </c>
      <c r="H5912" s="42">
        <f>IF(DAY(D5912)&gt;14,VLOOKUP(DATE(YEAR(E5912),MONTH(E5912)-1,DAY(1)),'מדדים וריביות'!B:C,2,FALSE),VLOOKUP(DATE(YEAR(E5912),MONTH(E5912)-2,DAY(1)),'מדדים וריביות'!B:C,2,FALSE))</f>
        <v>28094540.469080798</v>
      </c>
      <c r="I5912" s="43">
        <f>'ריבית יומית'!D5906</f>
        <v>1.1527338136740894E-4</v>
      </c>
      <c r="J5912" s="29">
        <f t="shared" si="755"/>
        <v>1.2388294492545981</v>
      </c>
      <c r="L5912">
        <f>VLOOKUP(D5911,'מדדים וריביות'!B:C,2)</f>
        <v>28258676.051178701</v>
      </c>
      <c r="M5912" s="30">
        <f t="shared" si="760"/>
        <v>0</v>
      </c>
      <c r="O5912" s="39">
        <f t="shared" si="757"/>
        <v>0</v>
      </c>
      <c r="P5912" s="39">
        <f t="shared" si="753"/>
        <v>0</v>
      </c>
      <c r="Q5912" s="39">
        <f t="shared" si="758"/>
        <v>0</v>
      </c>
      <c r="R5912" s="41">
        <f t="shared" si="759"/>
        <v>0</v>
      </c>
    </row>
    <row r="5913" spans="4:18" x14ac:dyDescent="0.25">
      <c r="D5913" s="1">
        <v>38778</v>
      </c>
      <c r="E5913" s="1">
        <f t="shared" si="756"/>
        <v>38777</v>
      </c>
      <c r="F5913" s="30">
        <f t="shared" si="754"/>
        <v>0</v>
      </c>
      <c r="H5913" s="42">
        <f>IF(DAY(D5913)&gt;14,VLOOKUP(DATE(YEAR(E5913),MONTH(E5913)-1,DAY(1)),'מדדים וריביות'!B:C,2,FALSE),VLOOKUP(DATE(YEAR(E5913),MONTH(E5913)-2,DAY(1)),'מדדים וריביות'!B:C,2,FALSE))</f>
        <v>28094540.469080798</v>
      </c>
      <c r="I5913" s="43">
        <f>'ריבית יומית'!D5907</f>
        <v>1.1527338136740894E-4</v>
      </c>
      <c r="J5913" s="29">
        <f t="shared" si="755"/>
        <v>1.2386866616546546</v>
      </c>
      <c r="L5913">
        <f>VLOOKUP(D5912,'מדדים וריביות'!B:C,2)</f>
        <v>28340743.842227601</v>
      </c>
      <c r="M5913" s="30">
        <f t="shared" si="760"/>
        <v>0</v>
      </c>
      <c r="O5913" s="39">
        <f t="shared" si="757"/>
        <v>0</v>
      </c>
      <c r="P5913" s="39">
        <f t="shared" si="753"/>
        <v>0</v>
      </c>
      <c r="Q5913" s="39">
        <f t="shared" si="758"/>
        <v>0</v>
      </c>
      <c r="R5913" s="41">
        <f t="shared" si="759"/>
        <v>0</v>
      </c>
    </row>
    <row r="5914" spans="4:18" x14ac:dyDescent="0.25">
      <c r="D5914" s="1">
        <v>38779</v>
      </c>
      <c r="E5914" s="1">
        <f t="shared" si="756"/>
        <v>38777</v>
      </c>
      <c r="F5914" s="30">
        <f t="shared" si="754"/>
        <v>0</v>
      </c>
      <c r="H5914" s="42">
        <f>IF(DAY(D5914)&gt;14,VLOOKUP(DATE(YEAR(E5914),MONTH(E5914)-1,DAY(1)),'מדדים וריביות'!B:C,2,FALSE),VLOOKUP(DATE(YEAR(E5914),MONTH(E5914)-2,DAY(1)),'מדדים וריביות'!B:C,2,FALSE))</f>
        <v>28094540.469080798</v>
      </c>
      <c r="I5914" s="43">
        <f>'ריבית יומית'!D5908</f>
        <v>1.1527338136740894E-4</v>
      </c>
      <c r="J5914" s="29">
        <f t="shared" si="755"/>
        <v>1.2385438905124233</v>
      </c>
      <c r="L5914">
        <f>VLOOKUP(D5913,'מדדים וריביות'!B:C,2)</f>
        <v>28340743.842227601</v>
      </c>
      <c r="M5914" s="30">
        <f t="shared" si="760"/>
        <v>0</v>
      </c>
      <c r="O5914" s="39">
        <f t="shared" si="757"/>
        <v>0</v>
      </c>
      <c r="P5914" s="39">
        <f t="shared" si="753"/>
        <v>0</v>
      </c>
      <c r="Q5914" s="39">
        <f t="shared" si="758"/>
        <v>0</v>
      </c>
      <c r="R5914" s="41">
        <f t="shared" si="759"/>
        <v>0</v>
      </c>
    </row>
    <row r="5915" spans="4:18" x14ac:dyDescent="0.25">
      <c r="D5915" s="1">
        <v>38780</v>
      </c>
      <c r="E5915" s="1">
        <f t="shared" si="756"/>
        <v>38777</v>
      </c>
      <c r="F5915" s="30">
        <f t="shared" si="754"/>
        <v>0</v>
      </c>
      <c r="H5915" s="42">
        <f>IF(DAY(D5915)&gt;14,VLOOKUP(DATE(YEAR(E5915),MONTH(E5915)-1,DAY(1)),'מדדים וריביות'!B:C,2,FALSE),VLOOKUP(DATE(YEAR(E5915),MONTH(E5915)-2,DAY(1)),'מדדים וריביות'!B:C,2,FALSE))</f>
        <v>28094540.469080798</v>
      </c>
      <c r="I5915" s="43">
        <f>'ריבית יומית'!D5909</f>
        <v>1.1527338136740894E-4</v>
      </c>
      <c r="J5915" s="29">
        <f t="shared" si="755"/>
        <v>1.2384011358260074</v>
      </c>
      <c r="L5915">
        <f>VLOOKUP(D5914,'מדדים וריביות'!B:C,2)</f>
        <v>28340743.842227601</v>
      </c>
      <c r="M5915" s="30">
        <f t="shared" si="760"/>
        <v>0</v>
      </c>
      <c r="O5915" s="39">
        <f t="shared" si="757"/>
        <v>0</v>
      </c>
      <c r="P5915" s="39">
        <f t="shared" si="753"/>
        <v>0</v>
      </c>
      <c r="Q5915" s="39">
        <f t="shared" si="758"/>
        <v>0</v>
      </c>
      <c r="R5915" s="41">
        <f t="shared" si="759"/>
        <v>0</v>
      </c>
    </row>
    <row r="5916" spans="4:18" x14ac:dyDescent="0.25">
      <c r="D5916" s="1">
        <v>38781</v>
      </c>
      <c r="E5916" s="1">
        <f t="shared" si="756"/>
        <v>38777</v>
      </c>
      <c r="F5916" s="30">
        <f t="shared" si="754"/>
        <v>0</v>
      </c>
      <c r="H5916" s="42">
        <f>IF(DAY(D5916)&gt;14,VLOOKUP(DATE(YEAR(E5916),MONTH(E5916)-1,DAY(1)),'מדדים וריביות'!B:C,2,FALSE),VLOOKUP(DATE(YEAR(E5916),MONTH(E5916)-2,DAY(1)),'מדדים וריביות'!B:C,2,FALSE))</f>
        <v>28094540.469080798</v>
      </c>
      <c r="I5916" s="43">
        <f>'ריבית יומית'!D5910</f>
        <v>1.1527338136740894E-4</v>
      </c>
      <c r="J5916" s="29">
        <f t="shared" si="755"/>
        <v>1.2382583975935102</v>
      </c>
      <c r="L5916">
        <f>VLOOKUP(D5915,'מדדים וריביות'!B:C,2)</f>
        <v>28340743.842227601</v>
      </c>
      <c r="M5916" s="30">
        <f t="shared" si="760"/>
        <v>0</v>
      </c>
      <c r="O5916" s="39">
        <f t="shared" si="757"/>
        <v>0</v>
      </c>
      <c r="P5916" s="39">
        <f t="shared" si="753"/>
        <v>0</v>
      </c>
      <c r="Q5916" s="39">
        <f t="shared" si="758"/>
        <v>0</v>
      </c>
      <c r="R5916" s="41">
        <f t="shared" si="759"/>
        <v>0</v>
      </c>
    </row>
    <row r="5917" spans="4:18" x14ac:dyDescent="0.25">
      <c r="D5917" s="1">
        <v>38782</v>
      </c>
      <c r="E5917" s="1">
        <f t="shared" si="756"/>
        <v>38777</v>
      </c>
      <c r="F5917" s="30">
        <f t="shared" si="754"/>
        <v>0</v>
      </c>
      <c r="H5917" s="42">
        <f>IF(DAY(D5917)&gt;14,VLOOKUP(DATE(YEAR(E5917),MONTH(E5917)-1,DAY(1)),'מדדים וריביות'!B:C,2,FALSE),VLOOKUP(DATE(YEAR(E5917),MONTH(E5917)-2,DAY(1)),'מדדים וריביות'!B:C,2,FALSE))</f>
        <v>28094540.469080798</v>
      </c>
      <c r="I5917" s="43">
        <f>'ריבית יומית'!D5911</f>
        <v>1.1527338136740894E-4</v>
      </c>
      <c r="J5917" s="29">
        <f t="shared" si="755"/>
        <v>1.2381156758130352</v>
      </c>
      <c r="L5917">
        <f>VLOOKUP(D5916,'מדדים וריביות'!B:C,2)</f>
        <v>28340743.842227601</v>
      </c>
      <c r="M5917" s="30">
        <f t="shared" si="760"/>
        <v>0</v>
      </c>
      <c r="O5917" s="39">
        <f t="shared" si="757"/>
        <v>0</v>
      </c>
      <c r="P5917" s="39">
        <f t="shared" si="753"/>
        <v>0</v>
      </c>
      <c r="Q5917" s="39">
        <f t="shared" si="758"/>
        <v>0</v>
      </c>
      <c r="R5917" s="41">
        <f t="shared" si="759"/>
        <v>0</v>
      </c>
    </row>
    <row r="5918" spans="4:18" x14ac:dyDescent="0.25">
      <c r="D5918" s="1">
        <v>38783</v>
      </c>
      <c r="E5918" s="1">
        <f t="shared" si="756"/>
        <v>38777</v>
      </c>
      <c r="F5918" s="30">
        <f t="shared" si="754"/>
        <v>0</v>
      </c>
      <c r="H5918" s="42">
        <f>IF(DAY(D5918)&gt;14,VLOOKUP(DATE(YEAR(E5918),MONTH(E5918)-1,DAY(1)),'מדדים וריביות'!B:C,2,FALSE),VLOOKUP(DATE(YEAR(E5918),MONTH(E5918)-2,DAY(1)),'מדדים וריביות'!B:C,2,FALSE))</f>
        <v>28094540.469080798</v>
      </c>
      <c r="I5918" s="43">
        <f>'ריבית יומית'!D5912</f>
        <v>1.1527338136740894E-4</v>
      </c>
      <c r="J5918" s="29">
        <f t="shared" si="755"/>
        <v>1.2379729704826861</v>
      </c>
      <c r="L5918">
        <f>VLOOKUP(D5917,'מדדים וריביות'!B:C,2)</f>
        <v>28340743.842227601</v>
      </c>
      <c r="M5918" s="30">
        <f t="shared" si="760"/>
        <v>0</v>
      </c>
      <c r="O5918" s="39">
        <f t="shared" si="757"/>
        <v>0</v>
      </c>
      <c r="P5918" s="39">
        <f t="shared" si="753"/>
        <v>0</v>
      </c>
      <c r="Q5918" s="39">
        <f t="shared" si="758"/>
        <v>0</v>
      </c>
      <c r="R5918" s="41">
        <f t="shared" si="759"/>
        <v>0</v>
      </c>
    </row>
    <row r="5919" spans="4:18" x14ac:dyDescent="0.25">
      <c r="D5919" s="1">
        <v>38784</v>
      </c>
      <c r="E5919" s="1">
        <f t="shared" si="756"/>
        <v>38777</v>
      </c>
      <c r="F5919" s="30">
        <f t="shared" si="754"/>
        <v>0</v>
      </c>
      <c r="H5919" s="42">
        <f>IF(DAY(D5919)&gt;14,VLOOKUP(DATE(YEAR(E5919),MONTH(E5919)-1,DAY(1)),'מדדים וריביות'!B:C,2,FALSE),VLOOKUP(DATE(YEAR(E5919),MONTH(E5919)-2,DAY(1)),'מדדים וריביות'!B:C,2,FALSE))</f>
        <v>28094540.469080798</v>
      </c>
      <c r="I5919" s="43">
        <f>'ריבית יומית'!D5913</f>
        <v>1.1527338136740894E-4</v>
      </c>
      <c r="J5919" s="29">
        <f t="shared" si="755"/>
        <v>1.2378302816005671</v>
      </c>
      <c r="L5919">
        <f>VLOOKUP(D5918,'מדדים וריביות'!B:C,2)</f>
        <v>28340743.842227601</v>
      </c>
      <c r="M5919" s="30">
        <f t="shared" si="760"/>
        <v>0</v>
      </c>
      <c r="O5919" s="39">
        <f t="shared" si="757"/>
        <v>0</v>
      </c>
      <c r="P5919" s="39">
        <f t="shared" si="753"/>
        <v>0</v>
      </c>
      <c r="Q5919" s="39">
        <f t="shared" si="758"/>
        <v>0</v>
      </c>
      <c r="R5919" s="41">
        <f t="shared" si="759"/>
        <v>0</v>
      </c>
    </row>
    <row r="5920" spans="4:18" x14ac:dyDescent="0.25">
      <c r="D5920" s="1">
        <v>38785</v>
      </c>
      <c r="E5920" s="1">
        <f t="shared" si="756"/>
        <v>38777</v>
      </c>
      <c r="F5920" s="30">
        <f t="shared" si="754"/>
        <v>0</v>
      </c>
      <c r="H5920" s="42">
        <f>IF(DAY(D5920)&gt;14,VLOOKUP(DATE(YEAR(E5920),MONTH(E5920)-1,DAY(1)),'מדדים וריביות'!B:C,2,FALSE),VLOOKUP(DATE(YEAR(E5920),MONTH(E5920)-2,DAY(1)),'מדדים וריביות'!B:C,2,FALSE))</f>
        <v>28094540.469080798</v>
      </c>
      <c r="I5920" s="43">
        <f>'ריבית יומית'!D5914</f>
        <v>1.1527338136740894E-4</v>
      </c>
      <c r="J5920" s="29">
        <f t="shared" si="755"/>
        <v>1.2376876091647822</v>
      </c>
      <c r="L5920">
        <f>VLOOKUP(D5919,'מדדים וריביות'!B:C,2)</f>
        <v>28340743.842227601</v>
      </c>
      <c r="M5920" s="30">
        <f t="shared" si="760"/>
        <v>0</v>
      </c>
      <c r="O5920" s="39">
        <f t="shared" si="757"/>
        <v>0</v>
      </c>
      <c r="P5920" s="39">
        <f t="shared" si="753"/>
        <v>0</v>
      </c>
      <c r="Q5920" s="39">
        <f t="shared" si="758"/>
        <v>0</v>
      </c>
      <c r="R5920" s="41">
        <f t="shared" si="759"/>
        <v>0</v>
      </c>
    </row>
    <row r="5921" spans="4:18" x14ac:dyDescent="0.25">
      <c r="D5921" s="1">
        <v>38786</v>
      </c>
      <c r="E5921" s="1">
        <f t="shared" si="756"/>
        <v>38777</v>
      </c>
      <c r="F5921" s="30">
        <f t="shared" si="754"/>
        <v>0</v>
      </c>
      <c r="H5921" s="42">
        <f>IF(DAY(D5921)&gt;14,VLOOKUP(DATE(YEAR(E5921),MONTH(E5921)-1,DAY(1)),'מדדים וריביות'!B:C,2,FALSE),VLOOKUP(DATE(YEAR(E5921),MONTH(E5921)-2,DAY(1)),'מדדים וריביות'!B:C,2,FALSE))</f>
        <v>28094540.469080798</v>
      </c>
      <c r="I5921" s="43">
        <f>'ריבית יומית'!D5915</f>
        <v>1.1527338136740894E-4</v>
      </c>
      <c r="J5921" s="29">
        <f t="shared" si="755"/>
        <v>1.2375449531734357</v>
      </c>
      <c r="L5921">
        <f>VLOOKUP(D5920,'מדדים וריביות'!B:C,2)</f>
        <v>28340743.842227601</v>
      </c>
      <c r="M5921" s="30">
        <f t="shared" si="760"/>
        <v>0</v>
      </c>
      <c r="O5921" s="39">
        <f t="shared" si="757"/>
        <v>0</v>
      </c>
      <c r="P5921" s="39">
        <f t="shared" si="753"/>
        <v>0</v>
      </c>
      <c r="Q5921" s="39">
        <f t="shared" si="758"/>
        <v>0</v>
      </c>
      <c r="R5921" s="41">
        <f t="shared" si="759"/>
        <v>0</v>
      </c>
    </row>
    <row r="5922" spans="4:18" x14ac:dyDescent="0.25">
      <c r="D5922" s="1">
        <v>38787</v>
      </c>
      <c r="E5922" s="1">
        <f t="shared" si="756"/>
        <v>38777</v>
      </c>
      <c r="F5922" s="30">
        <f t="shared" si="754"/>
        <v>0</v>
      </c>
      <c r="H5922" s="42">
        <f>IF(DAY(D5922)&gt;14,VLOOKUP(DATE(YEAR(E5922),MONTH(E5922)-1,DAY(1)),'מדדים וריביות'!B:C,2,FALSE),VLOOKUP(DATE(YEAR(E5922),MONTH(E5922)-2,DAY(1)),'מדדים וריביות'!B:C,2,FALSE))</f>
        <v>28094540.469080798</v>
      </c>
      <c r="I5922" s="43">
        <f>'ריבית יומית'!D5916</f>
        <v>1.1527338136740894E-4</v>
      </c>
      <c r="J5922" s="29">
        <f t="shared" si="755"/>
        <v>1.2374023136246324</v>
      </c>
      <c r="L5922">
        <f>VLOOKUP(D5921,'מדדים וריביות'!B:C,2)</f>
        <v>28340743.842227601</v>
      </c>
      <c r="M5922" s="30">
        <f t="shared" si="760"/>
        <v>0</v>
      </c>
      <c r="O5922" s="39">
        <f t="shared" si="757"/>
        <v>0</v>
      </c>
      <c r="P5922" s="39">
        <f t="shared" si="753"/>
        <v>0</v>
      </c>
      <c r="Q5922" s="39">
        <f t="shared" si="758"/>
        <v>0</v>
      </c>
      <c r="R5922" s="41">
        <f t="shared" si="759"/>
        <v>0</v>
      </c>
    </row>
    <row r="5923" spans="4:18" x14ac:dyDescent="0.25">
      <c r="D5923" s="1">
        <v>38788</v>
      </c>
      <c r="E5923" s="1">
        <f t="shared" si="756"/>
        <v>38777</v>
      </c>
      <c r="F5923" s="30">
        <f t="shared" si="754"/>
        <v>0</v>
      </c>
      <c r="H5923" s="42">
        <f>IF(DAY(D5923)&gt;14,VLOOKUP(DATE(YEAR(E5923),MONTH(E5923)-1,DAY(1)),'מדדים וריביות'!B:C,2,FALSE),VLOOKUP(DATE(YEAR(E5923),MONTH(E5923)-2,DAY(1)),'מדדים וריביות'!B:C,2,FALSE))</f>
        <v>28094540.469080798</v>
      </c>
      <c r="I5923" s="43">
        <f>'ריבית יומית'!D5917</f>
        <v>1.1527338136740894E-4</v>
      </c>
      <c r="J5923" s="29">
        <f t="shared" si="755"/>
        <v>1.237259690516477</v>
      </c>
      <c r="L5923">
        <f>VLOOKUP(D5922,'מדדים וריביות'!B:C,2)</f>
        <v>28340743.842227601</v>
      </c>
      <c r="M5923" s="30">
        <f t="shared" si="760"/>
        <v>0</v>
      </c>
      <c r="O5923" s="39">
        <f t="shared" si="757"/>
        <v>0</v>
      </c>
      <c r="P5923" s="39">
        <f t="shared" si="753"/>
        <v>0</v>
      </c>
      <c r="Q5923" s="39">
        <f t="shared" si="758"/>
        <v>0</v>
      </c>
      <c r="R5923" s="41">
        <f t="shared" si="759"/>
        <v>0</v>
      </c>
    </row>
    <row r="5924" spans="4:18" x14ac:dyDescent="0.25">
      <c r="D5924" s="1">
        <v>38789</v>
      </c>
      <c r="E5924" s="1">
        <f t="shared" si="756"/>
        <v>38777</v>
      </c>
      <c r="F5924" s="30">
        <f t="shared" si="754"/>
        <v>0</v>
      </c>
      <c r="H5924" s="42">
        <f>IF(DAY(D5924)&gt;14,VLOOKUP(DATE(YEAR(E5924),MONTH(E5924)-1,DAY(1)),'מדדים וריביות'!B:C,2,FALSE),VLOOKUP(DATE(YEAR(E5924),MONTH(E5924)-2,DAY(1)),'מדדים וריביות'!B:C,2,FALSE))</f>
        <v>28094540.469080798</v>
      </c>
      <c r="I5924" s="43">
        <f>'ריבית יומית'!D5918</f>
        <v>1.1527338136740894E-4</v>
      </c>
      <c r="J5924" s="29">
        <f t="shared" si="755"/>
        <v>1.2371170838470746</v>
      </c>
      <c r="L5924">
        <f>VLOOKUP(D5923,'מדדים וריביות'!B:C,2)</f>
        <v>28340743.842227601</v>
      </c>
      <c r="M5924" s="30">
        <f t="shared" si="760"/>
        <v>0</v>
      </c>
      <c r="O5924" s="39">
        <f t="shared" si="757"/>
        <v>0</v>
      </c>
      <c r="P5924" s="39">
        <f t="shared" si="753"/>
        <v>0</v>
      </c>
      <c r="Q5924" s="39">
        <f t="shared" si="758"/>
        <v>0</v>
      </c>
      <c r="R5924" s="41">
        <f t="shared" si="759"/>
        <v>0</v>
      </c>
    </row>
    <row r="5925" spans="4:18" x14ac:dyDescent="0.25">
      <c r="D5925" s="1">
        <v>38790</v>
      </c>
      <c r="E5925" s="1">
        <f t="shared" si="756"/>
        <v>38777</v>
      </c>
      <c r="F5925" s="30">
        <f t="shared" si="754"/>
        <v>0</v>
      </c>
      <c r="H5925" s="42">
        <f>IF(DAY(D5925)&gt;14,VLOOKUP(DATE(YEAR(E5925),MONTH(E5925)-1,DAY(1)),'מדדים וריביות'!B:C,2,FALSE),VLOOKUP(DATE(YEAR(E5925),MONTH(E5925)-2,DAY(1)),'מדדים וריביות'!B:C,2,FALSE))</f>
        <v>28094540.469080798</v>
      </c>
      <c r="I5925" s="43">
        <f>'ריבית יומית'!D5919</f>
        <v>1.1527338136740894E-4</v>
      </c>
      <c r="J5925" s="29">
        <f t="shared" si="755"/>
        <v>1.2369744936145304</v>
      </c>
      <c r="L5925">
        <f>VLOOKUP(D5924,'מדדים וריביות'!B:C,2)</f>
        <v>28340743.842227601</v>
      </c>
      <c r="M5925" s="30">
        <f t="shared" si="760"/>
        <v>0</v>
      </c>
      <c r="O5925" s="39">
        <f t="shared" si="757"/>
        <v>0</v>
      </c>
      <c r="P5925" s="39">
        <f t="shared" si="753"/>
        <v>0</v>
      </c>
      <c r="Q5925" s="39">
        <f t="shared" si="758"/>
        <v>0</v>
      </c>
      <c r="R5925" s="41">
        <f t="shared" si="759"/>
        <v>0</v>
      </c>
    </row>
    <row r="5926" spans="4:18" x14ac:dyDescent="0.25">
      <c r="D5926" s="1">
        <v>38791</v>
      </c>
      <c r="E5926" s="1">
        <f t="shared" si="756"/>
        <v>38777</v>
      </c>
      <c r="F5926" s="30">
        <f t="shared" si="754"/>
        <v>0</v>
      </c>
      <c r="H5926" s="42">
        <f>IF(DAY(D5926)&gt;14,VLOOKUP(DATE(YEAR(E5926),MONTH(E5926)-1,DAY(1)),'מדדים וריביות'!B:C,2,FALSE),VLOOKUP(DATE(YEAR(E5926),MONTH(E5926)-2,DAY(1)),'מדדים וריביות'!B:C,2,FALSE))</f>
        <v>28258676.051178701</v>
      </c>
      <c r="I5926" s="43">
        <f>'ריבית יומית'!D5920</f>
        <v>1.1527338136740894E-4</v>
      </c>
      <c r="J5926" s="29">
        <f t="shared" si="755"/>
        <v>1.23683191981695</v>
      </c>
      <c r="L5926">
        <f>VLOOKUP(D5925,'מדדים וריביות'!B:C,2)</f>
        <v>28340743.842227601</v>
      </c>
      <c r="M5926" s="30">
        <f t="shared" si="760"/>
        <v>0</v>
      </c>
      <c r="O5926" s="39">
        <f t="shared" si="757"/>
        <v>0</v>
      </c>
      <c r="P5926" s="39">
        <f t="shared" si="753"/>
        <v>0</v>
      </c>
      <c r="Q5926" s="39">
        <f t="shared" si="758"/>
        <v>0</v>
      </c>
      <c r="R5926" s="41">
        <f t="shared" si="759"/>
        <v>0</v>
      </c>
    </row>
    <row r="5927" spans="4:18" x14ac:dyDescent="0.25">
      <c r="D5927" s="1">
        <v>38792</v>
      </c>
      <c r="E5927" s="1">
        <f t="shared" si="756"/>
        <v>38777</v>
      </c>
      <c r="F5927" s="30">
        <f t="shared" si="754"/>
        <v>0</v>
      </c>
      <c r="H5927" s="42">
        <f>IF(DAY(D5927)&gt;14,VLOOKUP(DATE(YEAR(E5927),MONTH(E5927)-1,DAY(1)),'מדדים וריביות'!B:C,2,FALSE),VLOOKUP(DATE(YEAR(E5927),MONTH(E5927)-2,DAY(1)),'מדדים וריביות'!B:C,2,FALSE))</f>
        <v>28258676.051178701</v>
      </c>
      <c r="I5927" s="43">
        <f>'ריבית יומית'!D5921</f>
        <v>1.1527338136740894E-4</v>
      </c>
      <c r="J5927" s="29">
        <f t="shared" si="755"/>
        <v>1.2366893624524389</v>
      </c>
      <c r="L5927">
        <f>VLOOKUP(D5926,'מדדים וריביות'!B:C,2)</f>
        <v>28340743.842227601</v>
      </c>
      <c r="M5927" s="30">
        <f t="shared" si="760"/>
        <v>0</v>
      </c>
      <c r="O5927" s="39">
        <f t="shared" si="757"/>
        <v>0</v>
      </c>
      <c r="P5927" s="39">
        <f t="shared" si="753"/>
        <v>0</v>
      </c>
      <c r="Q5927" s="39">
        <f t="shared" si="758"/>
        <v>0</v>
      </c>
      <c r="R5927" s="41">
        <f t="shared" si="759"/>
        <v>0</v>
      </c>
    </row>
    <row r="5928" spans="4:18" x14ac:dyDescent="0.25">
      <c r="D5928" s="1">
        <v>38793</v>
      </c>
      <c r="E5928" s="1">
        <f t="shared" si="756"/>
        <v>38777</v>
      </c>
      <c r="F5928" s="30">
        <f t="shared" si="754"/>
        <v>0</v>
      </c>
      <c r="H5928" s="42">
        <f>IF(DAY(D5928)&gt;14,VLOOKUP(DATE(YEAR(E5928),MONTH(E5928)-1,DAY(1)),'מדדים וריביות'!B:C,2,FALSE),VLOOKUP(DATE(YEAR(E5928),MONTH(E5928)-2,DAY(1)),'מדדים וריביות'!B:C,2,FALSE))</f>
        <v>28258676.051178701</v>
      </c>
      <c r="I5928" s="43">
        <f>'ריבית יומית'!D5922</f>
        <v>1.1527338136740894E-4</v>
      </c>
      <c r="J5928" s="29">
        <f t="shared" si="755"/>
        <v>1.2365468215191033</v>
      </c>
      <c r="L5928">
        <f>VLOOKUP(D5927,'מדדים וריביות'!B:C,2)</f>
        <v>28340743.842227601</v>
      </c>
      <c r="M5928" s="30">
        <f t="shared" si="760"/>
        <v>0</v>
      </c>
      <c r="O5928" s="39">
        <f t="shared" si="757"/>
        <v>0</v>
      </c>
      <c r="P5928" s="39">
        <f t="shared" si="753"/>
        <v>0</v>
      </c>
      <c r="Q5928" s="39">
        <f t="shared" si="758"/>
        <v>0</v>
      </c>
      <c r="R5928" s="41">
        <f t="shared" si="759"/>
        <v>0</v>
      </c>
    </row>
    <row r="5929" spans="4:18" x14ac:dyDescent="0.25">
      <c r="D5929" s="1">
        <v>38794</v>
      </c>
      <c r="E5929" s="1">
        <f t="shared" si="756"/>
        <v>38777</v>
      </c>
      <c r="F5929" s="30">
        <f t="shared" si="754"/>
        <v>0</v>
      </c>
      <c r="H5929" s="42">
        <f>IF(DAY(D5929)&gt;14,VLOOKUP(DATE(YEAR(E5929),MONTH(E5929)-1,DAY(1)),'מדדים וריביות'!B:C,2,FALSE),VLOOKUP(DATE(YEAR(E5929),MONTH(E5929)-2,DAY(1)),'מדדים וריביות'!B:C,2,FALSE))</f>
        <v>28258676.051178701</v>
      </c>
      <c r="I5929" s="43">
        <f>'ריבית יומית'!D5923</f>
        <v>1.1527338136740894E-4</v>
      </c>
      <c r="J5929" s="29">
        <f t="shared" si="755"/>
        <v>1.2364042970150493</v>
      </c>
      <c r="L5929">
        <f>VLOOKUP(D5928,'מדדים וריביות'!B:C,2)</f>
        <v>28340743.842227601</v>
      </c>
      <c r="M5929" s="30">
        <f t="shared" si="760"/>
        <v>0</v>
      </c>
      <c r="O5929" s="39">
        <f t="shared" si="757"/>
        <v>0</v>
      </c>
      <c r="P5929" s="39">
        <f t="shared" si="753"/>
        <v>0</v>
      </c>
      <c r="Q5929" s="39">
        <f t="shared" si="758"/>
        <v>0</v>
      </c>
      <c r="R5929" s="41">
        <f t="shared" si="759"/>
        <v>0</v>
      </c>
    </row>
    <row r="5930" spans="4:18" x14ac:dyDescent="0.25">
      <c r="D5930" s="1">
        <v>38795</v>
      </c>
      <c r="E5930" s="1">
        <f t="shared" si="756"/>
        <v>38777</v>
      </c>
      <c r="F5930" s="30">
        <f t="shared" si="754"/>
        <v>0</v>
      </c>
      <c r="H5930" s="42">
        <f>IF(DAY(D5930)&gt;14,VLOOKUP(DATE(YEAR(E5930),MONTH(E5930)-1,DAY(1)),'מדדים וריביות'!B:C,2,FALSE),VLOOKUP(DATE(YEAR(E5930),MONTH(E5930)-2,DAY(1)),'מדדים וריביות'!B:C,2,FALSE))</f>
        <v>28258676.051178701</v>
      </c>
      <c r="I5930" s="43">
        <f>'ריבית יומית'!D5924</f>
        <v>1.1527338136740894E-4</v>
      </c>
      <c r="J5930" s="29">
        <f t="shared" si="755"/>
        <v>1.2362617889383831</v>
      </c>
      <c r="L5930">
        <f>VLOOKUP(D5929,'מדדים וריביות'!B:C,2)</f>
        <v>28340743.842227601</v>
      </c>
      <c r="M5930" s="30">
        <f t="shared" si="760"/>
        <v>0</v>
      </c>
      <c r="O5930" s="39">
        <f t="shared" si="757"/>
        <v>0</v>
      </c>
      <c r="P5930" s="39">
        <f t="shared" si="753"/>
        <v>0</v>
      </c>
      <c r="Q5930" s="39">
        <f t="shared" si="758"/>
        <v>0</v>
      </c>
      <c r="R5930" s="41">
        <f t="shared" si="759"/>
        <v>0</v>
      </c>
    </row>
    <row r="5931" spans="4:18" x14ac:dyDescent="0.25">
      <c r="D5931" s="1">
        <v>38796</v>
      </c>
      <c r="E5931" s="1">
        <f t="shared" si="756"/>
        <v>38777</v>
      </c>
      <c r="F5931" s="30">
        <f t="shared" si="754"/>
        <v>0</v>
      </c>
      <c r="H5931" s="42">
        <f>IF(DAY(D5931)&gt;14,VLOOKUP(DATE(YEAR(E5931),MONTH(E5931)-1,DAY(1)),'מדדים וריביות'!B:C,2,FALSE),VLOOKUP(DATE(YEAR(E5931),MONTH(E5931)-2,DAY(1)),'מדדים וריביות'!B:C,2,FALSE))</f>
        <v>28258676.051178701</v>
      </c>
      <c r="I5931" s="43">
        <f>'ריבית יומית'!D5925</f>
        <v>1.1527338136740894E-4</v>
      </c>
      <c r="J5931" s="29">
        <f t="shared" si="755"/>
        <v>1.2361192972872113</v>
      </c>
      <c r="L5931">
        <f>VLOOKUP(D5930,'מדדים וריביות'!B:C,2)</f>
        <v>28340743.842227601</v>
      </c>
      <c r="M5931" s="30">
        <f t="shared" si="760"/>
        <v>0</v>
      </c>
      <c r="O5931" s="39">
        <f t="shared" si="757"/>
        <v>0</v>
      </c>
      <c r="P5931" s="39">
        <f t="shared" si="753"/>
        <v>0</v>
      </c>
      <c r="Q5931" s="39">
        <f t="shared" si="758"/>
        <v>0</v>
      </c>
      <c r="R5931" s="41">
        <f t="shared" si="759"/>
        <v>0</v>
      </c>
    </row>
    <row r="5932" spans="4:18" x14ac:dyDescent="0.25">
      <c r="D5932" s="1">
        <v>38797</v>
      </c>
      <c r="E5932" s="1">
        <f t="shared" si="756"/>
        <v>38777</v>
      </c>
      <c r="F5932" s="30">
        <f t="shared" si="754"/>
        <v>0</v>
      </c>
      <c r="H5932" s="42">
        <f>IF(DAY(D5932)&gt;14,VLOOKUP(DATE(YEAR(E5932),MONTH(E5932)-1,DAY(1)),'מדדים וריביות'!B:C,2,FALSE),VLOOKUP(DATE(YEAR(E5932),MONTH(E5932)-2,DAY(1)),'מדדים וריביות'!B:C,2,FALSE))</f>
        <v>28258676.051178701</v>
      </c>
      <c r="I5932" s="43">
        <f>'ריבית יומית'!D5926</f>
        <v>1.1527338136740894E-4</v>
      </c>
      <c r="J5932" s="29">
        <f t="shared" si="755"/>
        <v>1.2359768220596408</v>
      </c>
      <c r="L5932">
        <f>VLOOKUP(D5931,'מדדים וריביות'!B:C,2)</f>
        <v>28340743.842227601</v>
      </c>
      <c r="M5932" s="30">
        <f t="shared" si="760"/>
        <v>0</v>
      </c>
      <c r="O5932" s="39">
        <f t="shared" si="757"/>
        <v>0</v>
      </c>
      <c r="P5932" s="39">
        <f t="shared" ref="P5932:P5995" si="761">J5933*G5932-G5932</f>
        <v>0</v>
      </c>
      <c r="Q5932" s="39">
        <f t="shared" si="758"/>
        <v>0</v>
      </c>
      <c r="R5932" s="41">
        <f t="shared" si="759"/>
        <v>0</v>
      </c>
    </row>
    <row r="5933" spans="4:18" x14ac:dyDescent="0.25">
      <c r="D5933" s="1">
        <v>38798</v>
      </c>
      <c r="E5933" s="1">
        <f t="shared" si="756"/>
        <v>38777</v>
      </c>
      <c r="F5933" s="30">
        <f t="shared" si="754"/>
        <v>0</v>
      </c>
      <c r="H5933" s="42">
        <f>IF(DAY(D5933)&gt;14,VLOOKUP(DATE(YEAR(E5933),MONTH(E5933)-1,DAY(1)),'מדדים וריביות'!B:C,2,FALSE),VLOOKUP(DATE(YEAR(E5933),MONTH(E5933)-2,DAY(1)),'מדדים וריביות'!B:C,2,FALSE))</f>
        <v>28258676.051178701</v>
      </c>
      <c r="I5933" s="43">
        <f>'ריבית יומית'!D5927</f>
        <v>1.1527338136740894E-4</v>
      </c>
      <c r="J5933" s="29">
        <f t="shared" si="755"/>
        <v>1.2358343632537785</v>
      </c>
      <c r="L5933">
        <f>VLOOKUP(D5932,'מדדים וריביות'!B:C,2)</f>
        <v>28340743.842227601</v>
      </c>
      <c r="M5933" s="30">
        <f t="shared" si="760"/>
        <v>0</v>
      </c>
      <c r="O5933" s="39">
        <f t="shared" si="757"/>
        <v>0</v>
      </c>
      <c r="P5933" s="39">
        <f t="shared" si="761"/>
        <v>0</v>
      </c>
      <c r="Q5933" s="39">
        <f t="shared" si="758"/>
        <v>0</v>
      </c>
      <c r="R5933" s="41">
        <f t="shared" si="759"/>
        <v>0</v>
      </c>
    </row>
    <row r="5934" spans="4:18" x14ac:dyDescent="0.25">
      <c r="D5934" s="1">
        <v>38799</v>
      </c>
      <c r="E5934" s="1">
        <f t="shared" si="756"/>
        <v>38777</v>
      </c>
      <c r="F5934" s="30">
        <f t="shared" si="754"/>
        <v>0</v>
      </c>
      <c r="H5934" s="42">
        <f>IF(DAY(D5934)&gt;14,VLOOKUP(DATE(YEAR(E5934),MONTH(E5934)-1,DAY(1)),'מדדים וריביות'!B:C,2,FALSE),VLOOKUP(DATE(YEAR(E5934),MONTH(E5934)-2,DAY(1)),'מדדים וריביות'!B:C,2,FALSE))</f>
        <v>28258676.051178701</v>
      </c>
      <c r="I5934" s="43">
        <f>'ריבית יומית'!D5928</f>
        <v>1.1527338136740894E-4</v>
      </c>
      <c r="J5934" s="29">
        <f t="shared" si="755"/>
        <v>1.2356919208677317</v>
      </c>
      <c r="L5934">
        <f>VLOOKUP(D5933,'מדדים וריביות'!B:C,2)</f>
        <v>28340743.842227601</v>
      </c>
      <c r="M5934" s="30">
        <f t="shared" si="760"/>
        <v>0</v>
      </c>
      <c r="O5934" s="39">
        <f t="shared" si="757"/>
        <v>0</v>
      </c>
      <c r="P5934" s="39">
        <f t="shared" si="761"/>
        <v>0</v>
      </c>
      <c r="Q5934" s="39">
        <f t="shared" si="758"/>
        <v>0</v>
      </c>
      <c r="R5934" s="41">
        <f t="shared" si="759"/>
        <v>0</v>
      </c>
    </row>
    <row r="5935" spans="4:18" x14ac:dyDescent="0.25">
      <c r="D5935" s="1">
        <v>38800</v>
      </c>
      <c r="E5935" s="1">
        <f t="shared" si="756"/>
        <v>38777</v>
      </c>
      <c r="F5935" s="30">
        <f t="shared" si="754"/>
        <v>0</v>
      </c>
      <c r="H5935" s="42">
        <f>IF(DAY(D5935)&gt;14,VLOOKUP(DATE(YEAR(E5935),MONTH(E5935)-1,DAY(1)),'מדדים וריביות'!B:C,2,FALSE),VLOOKUP(DATE(YEAR(E5935),MONTH(E5935)-2,DAY(1)),'מדדים וריביות'!B:C,2,FALSE))</f>
        <v>28258676.051178701</v>
      </c>
      <c r="I5935" s="43">
        <f>'ריבית יומית'!D5929</f>
        <v>1.1527338136740894E-4</v>
      </c>
      <c r="J5935" s="29">
        <f t="shared" si="755"/>
        <v>1.2355494948996077</v>
      </c>
      <c r="L5935">
        <f>VLOOKUP(D5934,'מדדים וריביות'!B:C,2)</f>
        <v>28340743.842227601</v>
      </c>
      <c r="M5935" s="30">
        <f t="shared" si="760"/>
        <v>0</v>
      </c>
      <c r="O5935" s="39">
        <f t="shared" si="757"/>
        <v>0</v>
      </c>
      <c r="P5935" s="39">
        <f t="shared" si="761"/>
        <v>0</v>
      </c>
      <c r="Q5935" s="39">
        <f t="shared" si="758"/>
        <v>0</v>
      </c>
      <c r="R5935" s="41">
        <f t="shared" si="759"/>
        <v>0</v>
      </c>
    </row>
    <row r="5936" spans="4:18" x14ac:dyDescent="0.25">
      <c r="D5936" s="1">
        <v>38801</v>
      </c>
      <c r="E5936" s="1">
        <f t="shared" si="756"/>
        <v>38777</v>
      </c>
      <c r="F5936" s="30">
        <f t="shared" si="754"/>
        <v>0</v>
      </c>
      <c r="H5936" s="42">
        <f>IF(DAY(D5936)&gt;14,VLOOKUP(DATE(YEAR(E5936),MONTH(E5936)-1,DAY(1)),'מדדים וריביות'!B:C,2,FALSE),VLOOKUP(DATE(YEAR(E5936),MONTH(E5936)-2,DAY(1)),'מדדים וריביות'!B:C,2,FALSE))</f>
        <v>28258676.051178701</v>
      </c>
      <c r="I5936" s="43">
        <f>'ריבית יומית'!D5930</f>
        <v>1.1527338136740894E-4</v>
      </c>
      <c r="J5936" s="29">
        <f t="shared" si="755"/>
        <v>1.2354070853475145</v>
      </c>
      <c r="L5936">
        <f>VLOOKUP(D5935,'מדדים וריביות'!B:C,2)</f>
        <v>28340743.842227601</v>
      </c>
      <c r="M5936" s="30">
        <f t="shared" si="760"/>
        <v>0</v>
      </c>
      <c r="O5936" s="39">
        <f t="shared" si="757"/>
        <v>0</v>
      </c>
      <c r="P5936" s="39">
        <f t="shared" si="761"/>
        <v>0</v>
      </c>
      <c r="Q5936" s="39">
        <f t="shared" si="758"/>
        <v>0</v>
      </c>
      <c r="R5936" s="41">
        <f t="shared" si="759"/>
        <v>0</v>
      </c>
    </row>
    <row r="5937" spans="4:18" x14ac:dyDescent="0.25">
      <c r="D5937" s="1">
        <v>38802</v>
      </c>
      <c r="E5937" s="1">
        <f t="shared" si="756"/>
        <v>38777</v>
      </c>
      <c r="F5937" s="30">
        <f t="shared" si="754"/>
        <v>0</v>
      </c>
      <c r="H5937" s="42">
        <f>IF(DAY(D5937)&gt;14,VLOOKUP(DATE(YEAR(E5937),MONTH(E5937)-1,DAY(1)),'מדדים וריביות'!B:C,2,FALSE),VLOOKUP(DATE(YEAR(E5937),MONTH(E5937)-2,DAY(1)),'מדדים וריביות'!B:C,2,FALSE))</f>
        <v>28258676.051178701</v>
      </c>
      <c r="I5937" s="43">
        <f>'ריבית יומית'!D5931</f>
        <v>1.1527338136740894E-4</v>
      </c>
      <c r="J5937" s="29">
        <f t="shared" si="755"/>
        <v>1.2352646922095598</v>
      </c>
      <c r="L5937">
        <f>VLOOKUP(D5936,'מדדים וריביות'!B:C,2)</f>
        <v>28340743.842227601</v>
      </c>
      <c r="M5937" s="30">
        <f t="shared" si="760"/>
        <v>0</v>
      </c>
      <c r="O5937" s="39">
        <f t="shared" si="757"/>
        <v>0</v>
      </c>
      <c r="P5937" s="39">
        <f t="shared" si="761"/>
        <v>0</v>
      </c>
      <c r="Q5937" s="39">
        <f t="shared" si="758"/>
        <v>0</v>
      </c>
      <c r="R5937" s="41">
        <f t="shared" si="759"/>
        <v>0</v>
      </c>
    </row>
    <row r="5938" spans="4:18" x14ac:dyDescent="0.25">
      <c r="D5938" s="1">
        <v>38803</v>
      </c>
      <c r="E5938" s="1">
        <f t="shared" si="756"/>
        <v>38777</v>
      </c>
      <c r="F5938" s="30">
        <f t="shared" si="754"/>
        <v>0</v>
      </c>
      <c r="H5938" s="42">
        <f>IF(DAY(D5938)&gt;14,VLOOKUP(DATE(YEAR(E5938),MONTH(E5938)-1,DAY(1)),'מדדים וריביות'!B:C,2,FALSE),VLOOKUP(DATE(YEAR(E5938),MONTH(E5938)-2,DAY(1)),'מדדים וריביות'!B:C,2,FALSE))</f>
        <v>28258676.051178701</v>
      </c>
      <c r="I5938" s="43">
        <f>'ריבית יומית'!D5932</f>
        <v>1.1527338136740894E-4</v>
      </c>
      <c r="J5938" s="29">
        <f t="shared" si="755"/>
        <v>1.2351223154838515</v>
      </c>
      <c r="L5938">
        <f>VLOOKUP(D5937,'מדדים וריביות'!B:C,2)</f>
        <v>28340743.842227601</v>
      </c>
      <c r="M5938" s="30">
        <f t="shared" si="760"/>
        <v>0</v>
      </c>
      <c r="O5938" s="39">
        <f t="shared" si="757"/>
        <v>0</v>
      </c>
      <c r="P5938" s="39">
        <f t="shared" si="761"/>
        <v>0</v>
      </c>
      <c r="Q5938" s="39">
        <f t="shared" si="758"/>
        <v>0</v>
      </c>
      <c r="R5938" s="41">
        <f t="shared" si="759"/>
        <v>0</v>
      </c>
    </row>
    <row r="5939" spans="4:18" x14ac:dyDescent="0.25">
      <c r="D5939" s="1">
        <v>38804</v>
      </c>
      <c r="E5939" s="1">
        <f t="shared" si="756"/>
        <v>38777</v>
      </c>
      <c r="F5939" s="30">
        <f t="shared" si="754"/>
        <v>0</v>
      </c>
      <c r="H5939" s="42">
        <f>IF(DAY(D5939)&gt;14,VLOOKUP(DATE(YEAR(E5939),MONTH(E5939)-1,DAY(1)),'מדדים וריביות'!B:C,2,FALSE),VLOOKUP(DATE(YEAR(E5939),MONTH(E5939)-2,DAY(1)),'מדדים וריביות'!B:C,2,FALSE))</f>
        <v>28258676.051178701</v>
      </c>
      <c r="I5939" s="43">
        <f>'ריבית יומית'!D5933</f>
        <v>1.1527338136740894E-4</v>
      </c>
      <c r="J5939" s="29">
        <f t="shared" si="755"/>
        <v>1.2349799551684983</v>
      </c>
      <c r="L5939">
        <f>VLOOKUP(D5938,'מדדים וריביות'!B:C,2)</f>
        <v>28340743.842227601</v>
      </c>
      <c r="M5939" s="30">
        <f t="shared" si="760"/>
        <v>0</v>
      </c>
      <c r="O5939" s="39">
        <f t="shared" si="757"/>
        <v>0</v>
      </c>
      <c r="P5939" s="39">
        <f t="shared" si="761"/>
        <v>0</v>
      </c>
      <c r="Q5939" s="39">
        <f t="shared" si="758"/>
        <v>0</v>
      </c>
      <c r="R5939" s="41">
        <f t="shared" si="759"/>
        <v>0</v>
      </c>
    </row>
    <row r="5940" spans="4:18" x14ac:dyDescent="0.25">
      <c r="D5940" s="1">
        <v>38805</v>
      </c>
      <c r="E5940" s="1">
        <f t="shared" si="756"/>
        <v>38777</v>
      </c>
      <c r="F5940" s="30">
        <f t="shared" si="754"/>
        <v>0</v>
      </c>
      <c r="H5940" s="42">
        <f>IF(DAY(D5940)&gt;14,VLOOKUP(DATE(YEAR(E5940),MONTH(E5940)-1,DAY(1)),'מדדים וריביות'!B:C,2,FALSE),VLOOKUP(DATE(YEAR(E5940),MONTH(E5940)-2,DAY(1)),'מדדים וריביות'!B:C,2,FALSE))</f>
        <v>28258676.051178701</v>
      </c>
      <c r="I5940" s="43">
        <f>'ריבית יומית'!D5934</f>
        <v>1.1527338136740894E-4</v>
      </c>
      <c r="J5940" s="29">
        <f t="shared" si="755"/>
        <v>1.2348376112616086</v>
      </c>
      <c r="L5940">
        <f>VLOOKUP(D5939,'מדדים וריביות'!B:C,2)</f>
        <v>28340743.842227601</v>
      </c>
      <c r="M5940" s="30">
        <f t="shared" si="760"/>
        <v>0</v>
      </c>
      <c r="O5940" s="39">
        <f t="shared" si="757"/>
        <v>0</v>
      </c>
      <c r="P5940" s="39">
        <f t="shared" si="761"/>
        <v>0</v>
      </c>
      <c r="Q5940" s="39">
        <f t="shared" si="758"/>
        <v>0</v>
      </c>
      <c r="R5940" s="41">
        <f t="shared" si="759"/>
        <v>0</v>
      </c>
    </row>
    <row r="5941" spans="4:18" x14ac:dyDescent="0.25">
      <c r="D5941" s="1">
        <v>38806</v>
      </c>
      <c r="E5941" s="1">
        <f t="shared" si="756"/>
        <v>38777</v>
      </c>
      <c r="F5941" s="30">
        <f t="shared" si="754"/>
        <v>0</v>
      </c>
      <c r="H5941" s="42">
        <f>IF(DAY(D5941)&gt;14,VLOOKUP(DATE(YEAR(E5941),MONTH(E5941)-1,DAY(1)),'מדדים וריביות'!B:C,2,FALSE),VLOOKUP(DATE(YEAR(E5941),MONTH(E5941)-2,DAY(1)),'מדדים וריביות'!B:C,2,FALSE))</f>
        <v>28258676.051178701</v>
      </c>
      <c r="I5941" s="43">
        <f>'ריבית יומית'!D5935</f>
        <v>1.1527338136740894E-4</v>
      </c>
      <c r="J5941" s="29">
        <f t="shared" si="755"/>
        <v>1.234695283761291</v>
      </c>
      <c r="L5941">
        <f>VLOOKUP(D5940,'מדדים וריביות'!B:C,2)</f>
        <v>28340743.842227601</v>
      </c>
      <c r="M5941" s="30">
        <f t="shared" si="760"/>
        <v>0</v>
      </c>
      <c r="O5941" s="39">
        <f t="shared" si="757"/>
        <v>0</v>
      </c>
      <c r="P5941" s="39">
        <f t="shared" si="761"/>
        <v>0</v>
      </c>
      <c r="Q5941" s="39">
        <f t="shared" si="758"/>
        <v>0</v>
      </c>
      <c r="R5941" s="41">
        <f t="shared" si="759"/>
        <v>0</v>
      </c>
    </row>
    <row r="5942" spans="4:18" x14ac:dyDescent="0.25">
      <c r="D5942" s="1">
        <v>38807</v>
      </c>
      <c r="E5942" s="1">
        <f t="shared" si="756"/>
        <v>38777</v>
      </c>
      <c r="F5942" s="30">
        <f t="shared" si="754"/>
        <v>0</v>
      </c>
      <c r="H5942" s="42">
        <f>IF(DAY(D5942)&gt;14,VLOOKUP(DATE(YEAR(E5942),MONTH(E5942)-1,DAY(1)),'מדדים וריביות'!B:C,2,FALSE),VLOOKUP(DATE(YEAR(E5942),MONTH(E5942)-2,DAY(1)),'מדדים וריביות'!B:C,2,FALSE))</f>
        <v>28258676.051178701</v>
      </c>
      <c r="I5942" s="43">
        <f>'ריבית יומית'!D5936</f>
        <v>1.1527338136740894E-4</v>
      </c>
      <c r="J5942" s="29">
        <f t="shared" si="755"/>
        <v>1.2345529726656546</v>
      </c>
      <c r="L5942">
        <f>VLOOKUP(D5941,'מדדים וריביות'!B:C,2)</f>
        <v>28340743.842227601</v>
      </c>
      <c r="M5942" s="30">
        <f t="shared" si="760"/>
        <v>0</v>
      </c>
      <c r="O5942" s="39">
        <f t="shared" si="757"/>
        <v>0</v>
      </c>
      <c r="P5942" s="39">
        <f t="shared" si="761"/>
        <v>0</v>
      </c>
      <c r="Q5942" s="39">
        <f t="shared" si="758"/>
        <v>0</v>
      </c>
      <c r="R5942" s="41">
        <f t="shared" si="759"/>
        <v>0</v>
      </c>
    </row>
    <row r="5943" spans="4:18" x14ac:dyDescent="0.25">
      <c r="D5943" s="1">
        <v>38808</v>
      </c>
      <c r="E5943" s="1">
        <f t="shared" si="756"/>
        <v>38808</v>
      </c>
      <c r="F5943" s="30">
        <f t="shared" si="754"/>
        <v>0</v>
      </c>
      <c r="H5943" s="42">
        <f>IF(DAY(D5943)&gt;14,VLOOKUP(DATE(YEAR(E5943),MONTH(E5943)-1,DAY(1)),'מדדים וריביות'!B:C,2,FALSE),VLOOKUP(DATE(YEAR(E5943),MONTH(E5943)-2,DAY(1)),'מדדים וריביות'!B:C,2,FALSE))</f>
        <v>28258676.051178701</v>
      </c>
      <c r="I5943" s="43">
        <f>'ריבית יומית'!D5937</f>
        <v>1.2051892620768001E-4</v>
      </c>
      <c r="J5943" s="29">
        <f t="shared" si="755"/>
        <v>1.2344106779728086</v>
      </c>
      <c r="L5943">
        <f>VLOOKUP(D5942,'מדדים וריביות'!B:C,2)</f>
        <v>28340743.842227601</v>
      </c>
      <c r="M5943" s="30">
        <f t="shared" si="760"/>
        <v>0</v>
      </c>
      <c r="O5943" s="39">
        <f t="shared" si="757"/>
        <v>0</v>
      </c>
      <c r="P5943" s="39">
        <f t="shared" si="761"/>
        <v>0</v>
      </c>
      <c r="Q5943" s="39">
        <f t="shared" si="758"/>
        <v>0</v>
      </c>
      <c r="R5943" s="41">
        <f t="shared" si="759"/>
        <v>0</v>
      </c>
    </row>
    <row r="5944" spans="4:18" x14ac:dyDescent="0.25">
      <c r="D5944" s="1">
        <v>38809</v>
      </c>
      <c r="E5944" s="1">
        <f t="shared" si="756"/>
        <v>38808</v>
      </c>
      <c r="F5944" s="30">
        <f t="shared" si="754"/>
        <v>0</v>
      </c>
      <c r="H5944" s="42">
        <f>IF(DAY(D5944)&gt;14,VLOOKUP(DATE(YEAR(E5944),MONTH(E5944)-1,DAY(1)),'מדדים וריביות'!B:C,2,FALSE),VLOOKUP(DATE(YEAR(E5944),MONTH(E5944)-2,DAY(1)),'מדדים וריביות'!B:C,2,FALSE))</f>
        <v>28258676.051178701</v>
      </c>
      <c r="I5944" s="43">
        <f>'ריבית יומית'!D5938</f>
        <v>1.2051892620768001E-4</v>
      </c>
      <c r="J5944" s="29">
        <f t="shared" si="755"/>
        <v>1.2342619260508219</v>
      </c>
      <c r="L5944">
        <f>VLOOKUP(D5943,'מדדים וריביות'!B:C,2)</f>
        <v>28586947.215374298</v>
      </c>
      <c r="M5944" s="30">
        <f t="shared" si="760"/>
        <v>0</v>
      </c>
      <c r="O5944" s="39">
        <f t="shared" si="757"/>
        <v>0</v>
      </c>
      <c r="P5944" s="39">
        <f t="shared" si="761"/>
        <v>0</v>
      </c>
      <c r="Q5944" s="39">
        <f t="shared" si="758"/>
        <v>0</v>
      </c>
      <c r="R5944" s="41">
        <f t="shared" si="759"/>
        <v>0</v>
      </c>
    </row>
    <row r="5945" spans="4:18" x14ac:dyDescent="0.25">
      <c r="D5945" s="1">
        <v>38810</v>
      </c>
      <c r="E5945" s="1">
        <f t="shared" si="756"/>
        <v>38808</v>
      </c>
      <c r="F5945" s="30">
        <f t="shared" si="754"/>
        <v>0</v>
      </c>
      <c r="H5945" s="42">
        <f>IF(DAY(D5945)&gt;14,VLOOKUP(DATE(YEAR(E5945),MONTH(E5945)-1,DAY(1)),'מדדים וריביות'!B:C,2,FALSE),VLOOKUP(DATE(YEAR(E5945),MONTH(E5945)-2,DAY(1)),'מדדים וריביות'!B:C,2,FALSE))</f>
        <v>28258676.051178701</v>
      </c>
      <c r="I5945" s="43">
        <f>'ריבית יומית'!D5939</f>
        <v>1.2051892620768001E-4</v>
      </c>
      <c r="J5945" s="29">
        <f t="shared" si="755"/>
        <v>1.2341131920540969</v>
      </c>
      <c r="L5945">
        <f>VLOOKUP(D5944,'מדדים וריביות'!B:C,2)</f>
        <v>28586947.215374298</v>
      </c>
      <c r="M5945" s="30">
        <f t="shared" si="760"/>
        <v>0</v>
      </c>
      <c r="O5945" s="39">
        <f t="shared" si="757"/>
        <v>0</v>
      </c>
      <c r="P5945" s="39">
        <f t="shared" si="761"/>
        <v>0</v>
      </c>
      <c r="Q5945" s="39">
        <f t="shared" si="758"/>
        <v>0</v>
      </c>
      <c r="R5945" s="41">
        <f t="shared" si="759"/>
        <v>0</v>
      </c>
    </row>
    <row r="5946" spans="4:18" x14ac:dyDescent="0.25">
      <c r="D5946" s="1">
        <v>38811</v>
      </c>
      <c r="E5946" s="1">
        <f t="shared" si="756"/>
        <v>38808</v>
      </c>
      <c r="F5946" s="30">
        <f t="shared" si="754"/>
        <v>0</v>
      </c>
      <c r="H5946" s="42">
        <f>IF(DAY(D5946)&gt;14,VLOOKUP(DATE(YEAR(E5946),MONTH(E5946)-1,DAY(1)),'מדדים וריביות'!B:C,2,FALSE),VLOOKUP(DATE(YEAR(E5946),MONTH(E5946)-2,DAY(1)),'מדדים וריביות'!B:C,2,FALSE))</f>
        <v>28258676.051178701</v>
      </c>
      <c r="I5946" s="43">
        <f>'ריבית יומית'!D5940</f>
        <v>1.2051892620768001E-4</v>
      </c>
      <c r="J5946" s="29">
        <f t="shared" si="755"/>
        <v>1.2339644759804733</v>
      </c>
      <c r="L5946">
        <f>VLOOKUP(D5945,'מדדים וריביות'!B:C,2)</f>
        <v>28586947.215374298</v>
      </c>
      <c r="M5946" s="30">
        <f t="shared" si="760"/>
        <v>0</v>
      </c>
      <c r="O5946" s="39">
        <f t="shared" si="757"/>
        <v>0</v>
      </c>
      <c r="P5946" s="39">
        <f t="shared" si="761"/>
        <v>0</v>
      </c>
      <c r="Q5946" s="39">
        <f t="shared" si="758"/>
        <v>0</v>
      </c>
      <c r="R5946" s="41">
        <f t="shared" si="759"/>
        <v>0</v>
      </c>
    </row>
    <row r="5947" spans="4:18" x14ac:dyDescent="0.25">
      <c r="D5947" s="1">
        <v>38812</v>
      </c>
      <c r="E5947" s="1">
        <f t="shared" si="756"/>
        <v>38808</v>
      </c>
      <c r="F5947" s="30">
        <f t="shared" si="754"/>
        <v>0</v>
      </c>
      <c r="H5947" s="42">
        <f>IF(DAY(D5947)&gt;14,VLOOKUP(DATE(YEAR(E5947),MONTH(E5947)-1,DAY(1)),'מדדים וריביות'!B:C,2,FALSE),VLOOKUP(DATE(YEAR(E5947),MONTH(E5947)-2,DAY(1)),'מדדים וריביות'!B:C,2,FALSE))</f>
        <v>28258676.051178701</v>
      </c>
      <c r="I5947" s="43">
        <f>'ריבית יומית'!D5941</f>
        <v>1.2051892620768001E-4</v>
      </c>
      <c r="J5947" s="29">
        <f t="shared" si="755"/>
        <v>1.2338157778277914</v>
      </c>
      <c r="L5947">
        <f>VLOOKUP(D5946,'מדדים וריביות'!B:C,2)</f>
        <v>28586947.215374298</v>
      </c>
      <c r="M5947" s="30">
        <f t="shared" si="760"/>
        <v>0</v>
      </c>
      <c r="O5947" s="39">
        <f t="shared" si="757"/>
        <v>0</v>
      </c>
      <c r="P5947" s="39">
        <f t="shared" si="761"/>
        <v>0</v>
      </c>
      <c r="Q5947" s="39">
        <f t="shared" si="758"/>
        <v>0</v>
      </c>
      <c r="R5947" s="41">
        <f t="shared" si="759"/>
        <v>0</v>
      </c>
    </row>
    <row r="5948" spans="4:18" x14ac:dyDescent="0.25">
      <c r="D5948" s="1">
        <v>38813</v>
      </c>
      <c r="E5948" s="1">
        <f t="shared" si="756"/>
        <v>38808</v>
      </c>
      <c r="F5948" s="30">
        <f t="shared" si="754"/>
        <v>0</v>
      </c>
      <c r="H5948" s="42">
        <f>IF(DAY(D5948)&gt;14,VLOOKUP(DATE(YEAR(E5948),MONTH(E5948)-1,DAY(1)),'מדדים וריביות'!B:C,2,FALSE),VLOOKUP(DATE(YEAR(E5948),MONTH(E5948)-2,DAY(1)),'מדדים וריביות'!B:C,2,FALSE))</f>
        <v>28258676.051178701</v>
      </c>
      <c r="I5948" s="43">
        <f>'ריבית יומית'!D5942</f>
        <v>1.2051892620768001E-4</v>
      </c>
      <c r="J5948" s="29">
        <f t="shared" si="755"/>
        <v>1.2336670975938917</v>
      </c>
      <c r="L5948">
        <f>VLOOKUP(D5947,'מדדים וריביות'!B:C,2)</f>
        <v>28586947.215374298</v>
      </c>
      <c r="M5948" s="30">
        <f t="shared" si="760"/>
        <v>0</v>
      </c>
      <c r="O5948" s="39">
        <f t="shared" si="757"/>
        <v>0</v>
      </c>
      <c r="P5948" s="39">
        <f t="shared" si="761"/>
        <v>0</v>
      </c>
      <c r="Q5948" s="39">
        <f t="shared" si="758"/>
        <v>0</v>
      </c>
      <c r="R5948" s="41">
        <f t="shared" si="759"/>
        <v>0</v>
      </c>
    </row>
    <row r="5949" spans="4:18" x14ac:dyDescent="0.25">
      <c r="D5949" s="1">
        <v>38814</v>
      </c>
      <c r="E5949" s="1">
        <f t="shared" si="756"/>
        <v>38808</v>
      </c>
      <c r="F5949" s="30">
        <f t="shared" si="754"/>
        <v>0</v>
      </c>
      <c r="H5949" s="42">
        <f>IF(DAY(D5949)&gt;14,VLOOKUP(DATE(YEAR(E5949),MONTH(E5949)-1,DAY(1)),'מדדים וריביות'!B:C,2,FALSE),VLOOKUP(DATE(YEAR(E5949),MONTH(E5949)-2,DAY(1)),'מדדים וריביות'!B:C,2,FALSE))</f>
        <v>28258676.051178701</v>
      </c>
      <c r="I5949" s="43">
        <f>'ריבית יומית'!D5943</f>
        <v>1.2051892620768001E-4</v>
      </c>
      <c r="J5949" s="29">
        <f t="shared" si="755"/>
        <v>1.2335184352766149</v>
      </c>
      <c r="L5949">
        <f>VLOOKUP(D5948,'מדדים וריביות'!B:C,2)</f>
        <v>28586947.215374298</v>
      </c>
      <c r="M5949" s="30">
        <f t="shared" si="760"/>
        <v>0</v>
      </c>
      <c r="O5949" s="39">
        <f t="shared" si="757"/>
        <v>0</v>
      </c>
      <c r="P5949" s="39">
        <f t="shared" si="761"/>
        <v>0</v>
      </c>
      <c r="Q5949" s="39">
        <f t="shared" si="758"/>
        <v>0</v>
      </c>
      <c r="R5949" s="41">
        <f t="shared" si="759"/>
        <v>0</v>
      </c>
    </row>
    <row r="5950" spans="4:18" x14ac:dyDescent="0.25">
      <c r="D5950" s="1">
        <v>38815</v>
      </c>
      <c r="E5950" s="1">
        <f t="shared" si="756"/>
        <v>38808</v>
      </c>
      <c r="F5950" s="30">
        <f t="shared" si="754"/>
        <v>0</v>
      </c>
      <c r="H5950" s="42">
        <f>IF(DAY(D5950)&gt;14,VLOOKUP(DATE(YEAR(E5950),MONTH(E5950)-1,DAY(1)),'מדדים וריביות'!B:C,2,FALSE),VLOOKUP(DATE(YEAR(E5950),MONTH(E5950)-2,DAY(1)),'מדדים וריביות'!B:C,2,FALSE))</f>
        <v>28258676.051178701</v>
      </c>
      <c r="I5950" s="43">
        <f>'ריבית יומית'!D5944</f>
        <v>1.2051892620768001E-4</v>
      </c>
      <c r="J5950" s="29">
        <f t="shared" si="755"/>
        <v>1.2333697908738017</v>
      </c>
      <c r="L5950">
        <f>VLOOKUP(D5949,'מדדים וריביות'!B:C,2)</f>
        <v>28586947.215374298</v>
      </c>
      <c r="M5950" s="30">
        <f t="shared" si="760"/>
        <v>0</v>
      </c>
      <c r="O5950" s="39">
        <f t="shared" si="757"/>
        <v>0</v>
      </c>
      <c r="P5950" s="39">
        <f t="shared" si="761"/>
        <v>0</v>
      </c>
      <c r="Q5950" s="39">
        <f t="shared" si="758"/>
        <v>0</v>
      </c>
      <c r="R5950" s="41">
        <f t="shared" si="759"/>
        <v>0</v>
      </c>
    </row>
    <row r="5951" spans="4:18" x14ac:dyDescent="0.25">
      <c r="D5951" s="1">
        <v>38816</v>
      </c>
      <c r="E5951" s="1">
        <f t="shared" si="756"/>
        <v>38808</v>
      </c>
      <c r="F5951" s="30">
        <f t="shared" si="754"/>
        <v>0</v>
      </c>
      <c r="H5951" s="42">
        <f>IF(DAY(D5951)&gt;14,VLOOKUP(DATE(YEAR(E5951),MONTH(E5951)-1,DAY(1)),'מדדים וריביות'!B:C,2,FALSE),VLOOKUP(DATE(YEAR(E5951),MONTH(E5951)-2,DAY(1)),'מדדים וריביות'!B:C,2,FALSE))</f>
        <v>28258676.051178701</v>
      </c>
      <c r="I5951" s="43">
        <f>'ריבית יומית'!D5945</f>
        <v>1.2051892620768001E-4</v>
      </c>
      <c r="J5951" s="29">
        <f t="shared" si="755"/>
        <v>1.2332211643832938</v>
      </c>
      <c r="L5951">
        <f>VLOOKUP(D5950,'מדדים וריביות'!B:C,2)</f>
        <v>28586947.215374298</v>
      </c>
      <c r="M5951" s="30">
        <f t="shared" si="760"/>
        <v>0</v>
      </c>
      <c r="O5951" s="39">
        <f t="shared" si="757"/>
        <v>0</v>
      </c>
      <c r="P5951" s="39">
        <f t="shared" si="761"/>
        <v>0</v>
      </c>
      <c r="Q5951" s="39">
        <f t="shared" si="758"/>
        <v>0</v>
      </c>
      <c r="R5951" s="41">
        <f t="shared" si="759"/>
        <v>0</v>
      </c>
    </row>
    <row r="5952" spans="4:18" x14ac:dyDescent="0.25">
      <c r="D5952" s="1">
        <v>38817</v>
      </c>
      <c r="E5952" s="1">
        <f t="shared" si="756"/>
        <v>38808</v>
      </c>
      <c r="F5952" s="30">
        <f t="shared" ref="F5952:F6015" si="762">M5951</f>
        <v>0</v>
      </c>
      <c r="H5952" s="42">
        <f>IF(DAY(D5952)&gt;14,VLOOKUP(DATE(YEAR(E5952),MONTH(E5952)-1,DAY(1)),'מדדים וריביות'!B:C,2,FALSE),VLOOKUP(DATE(YEAR(E5952),MONTH(E5952)-2,DAY(1)),'מדדים וריביות'!B:C,2,FALSE))</f>
        <v>28258676.051178701</v>
      </c>
      <c r="I5952" s="43">
        <f>'ריבית יומית'!D5946</f>
        <v>1.2051892620768001E-4</v>
      </c>
      <c r="J5952" s="29">
        <f t="shared" si="755"/>
        <v>1.2330725558029323</v>
      </c>
      <c r="L5952">
        <f>VLOOKUP(D5951,'מדדים וריביות'!B:C,2)</f>
        <v>28586947.215374298</v>
      </c>
      <c r="M5952" s="30">
        <f t="shared" si="760"/>
        <v>0</v>
      </c>
      <c r="O5952" s="39">
        <f t="shared" si="757"/>
        <v>0</v>
      </c>
      <c r="P5952" s="39">
        <f t="shared" si="761"/>
        <v>0</v>
      </c>
      <c r="Q5952" s="39">
        <f t="shared" si="758"/>
        <v>0</v>
      </c>
      <c r="R5952" s="41">
        <f t="shared" si="759"/>
        <v>0</v>
      </c>
    </row>
    <row r="5953" spans="4:18" x14ac:dyDescent="0.25">
      <c r="D5953" s="1">
        <v>38818</v>
      </c>
      <c r="E5953" s="1">
        <f t="shared" si="756"/>
        <v>38808</v>
      </c>
      <c r="F5953" s="30">
        <f t="shared" si="762"/>
        <v>0</v>
      </c>
      <c r="H5953" s="42">
        <f>IF(DAY(D5953)&gt;14,VLOOKUP(DATE(YEAR(E5953),MONTH(E5953)-1,DAY(1)),'מדדים וריביות'!B:C,2,FALSE),VLOOKUP(DATE(YEAR(E5953),MONTH(E5953)-2,DAY(1)),'מדדים וריביות'!B:C,2,FALSE))</f>
        <v>28258676.051178701</v>
      </c>
      <c r="I5953" s="43">
        <f>'ריבית יומית'!D5947</f>
        <v>1.2051892620768001E-4</v>
      </c>
      <c r="J5953" s="29">
        <f t="shared" si="755"/>
        <v>1.232923965130559</v>
      </c>
      <c r="L5953">
        <f>VLOOKUP(D5952,'מדדים וריביות'!B:C,2)</f>
        <v>28586947.215374298</v>
      </c>
      <c r="M5953" s="30">
        <f t="shared" si="760"/>
        <v>0</v>
      </c>
      <c r="O5953" s="39">
        <f t="shared" si="757"/>
        <v>0</v>
      </c>
      <c r="P5953" s="39">
        <f t="shared" si="761"/>
        <v>0</v>
      </c>
      <c r="Q5953" s="39">
        <f t="shared" si="758"/>
        <v>0</v>
      </c>
      <c r="R5953" s="41">
        <f t="shared" si="759"/>
        <v>0</v>
      </c>
    </row>
    <row r="5954" spans="4:18" x14ac:dyDescent="0.25">
      <c r="D5954" s="1">
        <v>38819</v>
      </c>
      <c r="E5954" s="1">
        <f t="shared" si="756"/>
        <v>38808</v>
      </c>
      <c r="F5954" s="30">
        <f t="shared" si="762"/>
        <v>0</v>
      </c>
      <c r="H5954" s="42">
        <f>IF(DAY(D5954)&gt;14,VLOOKUP(DATE(YEAR(E5954),MONTH(E5954)-1,DAY(1)),'מדדים וריביות'!B:C,2,FALSE),VLOOKUP(DATE(YEAR(E5954),MONTH(E5954)-2,DAY(1)),'מדדים וריביות'!B:C,2,FALSE))</f>
        <v>28258676.051178701</v>
      </c>
      <c r="I5954" s="43">
        <f>'ריבית יומית'!D5948</f>
        <v>1.2051892620768001E-4</v>
      </c>
      <c r="J5954" s="29">
        <f t="shared" si="755"/>
        <v>1.2327753923640161</v>
      </c>
      <c r="L5954">
        <f>VLOOKUP(D5953,'מדדים וריביות'!B:C,2)</f>
        <v>28586947.215374298</v>
      </c>
      <c r="M5954" s="30">
        <f t="shared" si="760"/>
        <v>0</v>
      </c>
      <c r="O5954" s="39">
        <f t="shared" si="757"/>
        <v>0</v>
      </c>
      <c r="P5954" s="39">
        <f t="shared" si="761"/>
        <v>0</v>
      </c>
      <c r="Q5954" s="39">
        <f t="shared" si="758"/>
        <v>0</v>
      </c>
      <c r="R5954" s="41">
        <f t="shared" si="759"/>
        <v>0</v>
      </c>
    </row>
    <row r="5955" spans="4:18" x14ac:dyDescent="0.25">
      <c r="D5955" s="1">
        <v>38820</v>
      </c>
      <c r="E5955" s="1">
        <f t="shared" si="756"/>
        <v>38808</v>
      </c>
      <c r="F5955" s="30">
        <f t="shared" si="762"/>
        <v>0</v>
      </c>
      <c r="H5955" s="42">
        <f>IF(DAY(D5955)&gt;14,VLOOKUP(DATE(YEAR(E5955),MONTH(E5955)-1,DAY(1)),'מדדים וריביות'!B:C,2,FALSE),VLOOKUP(DATE(YEAR(E5955),MONTH(E5955)-2,DAY(1)),'מדדים וריביות'!B:C,2,FALSE))</f>
        <v>28258676.051178701</v>
      </c>
      <c r="I5955" s="43">
        <f>'ריבית יומית'!D5949</f>
        <v>1.2051892620768001E-4</v>
      </c>
      <c r="J5955" s="29">
        <f t="shared" si="755"/>
        <v>1.2326268375011458</v>
      </c>
      <c r="L5955">
        <f>VLOOKUP(D5954,'מדדים וריביות'!B:C,2)</f>
        <v>28586947.215374298</v>
      </c>
      <c r="M5955" s="30">
        <f t="shared" si="760"/>
        <v>0</v>
      </c>
      <c r="O5955" s="39">
        <f t="shared" si="757"/>
        <v>0</v>
      </c>
      <c r="P5955" s="39">
        <f t="shared" si="761"/>
        <v>0</v>
      </c>
      <c r="Q5955" s="39">
        <f t="shared" si="758"/>
        <v>0</v>
      </c>
      <c r="R5955" s="41">
        <f t="shared" si="759"/>
        <v>0</v>
      </c>
    </row>
    <row r="5956" spans="4:18" x14ac:dyDescent="0.25">
      <c r="D5956" s="1">
        <v>38821</v>
      </c>
      <c r="E5956" s="1">
        <f t="shared" si="756"/>
        <v>38808</v>
      </c>
      <c r="F5956" s="30">
        <f t="shared" si="762"/>
        <v>0</v>
      </c>
      <c r="H5956" s="42">
        <f>IF(DAY(D5956)&gt;14,VLOOKUP(DATE(YEAR(E5956),MONTH(E5956)-1,DAY(1)),'מדדים וריביות'!B:C,2,FALSE),VLOOKUP(DATE(YEAR(E5956),MONTH(E5956)-2,DAY(1)),'מדדים וריביות'!B:C,2,FALSE))</f>
        <v>28258676.051178701</v>
      </c>
      <c r="I5956" s="43">
        <f>'ריבית יומית'!D5950</f>
        <v>1.2051892620768001E-4</v>
      </c>
      <c r="J5956" s="29">
        <f t="shared" si="755"/>
        <v>1.2324783005397904</v>
      </c>
      <c r="L5956">
        <f>VLOOKUP(D5955,'מדדים וריביות'!B:C,2)</f>
        <v>28586947.215374298</v>
      </c>
      <c r="M5956" s="30">
        <f t="shared" si="760"/>
        <v>0</v>
      </c>
      <c r="O5956" s="39">
        <f t="shared" si="757"/>
        <v>0</v>
      </c>
      <c r="P5956" s="39">
        <f t="shared" si="761"/>
        <v>0</v>
      </c>
      <c r="Q5956" s="39">
        <f t="shared" si="758"/>
        <v>0</v>
      </c>
      <c r="R5956" s="41">
        <f t="shared" si="759"/>
        <v>0</v>
      </c>
    </row>
    <row r="5957" spans="4:18" x14ac:dyDescent="0.25">
      <c r="D5957" s="1">
        <v>38822</v>
      </c>
      <c r="E5957" s="1">
        <f t="shared" si="756"/>
        <v>38808</v>
      </c>
      <c r="F5957" s="30">
        <f t="shared" si="762"/>
        <v>0</v>
      </c>
      <c r="H5957" s="42">
        <f>IF(DAY(D5957)&gt;14,VLOOKUP(DATE(YEAR(E5957),MONTH(E5957)-1,DAY(1)),'מדדים וריביות'!B:C,2,FALSE),VLOOKUP(DATE(YEAR(E5957),MONTH(E5957)-2,DAY(1)),'מדדים וריביות'!B:C,2,FALSE))</f>
        <v>28340743.842227601</v>
      </c>
      <c r="I5957" s="43">
        <f>'ריבית יומית'!D5951</f>
        <v>1.2051892620768001E-4</v>
      </c>
      <c r="J5957" s="29">
        <f t="shared" si="755"/>
        <v>1.2323297814777929</v>
      </c>
      <c r="L5957">
        <f>VLOOKUP(D5956,'מדדים וריביות'!B:C,2)</f>
        <v>28586947.215374298</v>
      </c>
      <c r="M5957" s="30">
        <f t="shared" si="760"/>
        <v>0</v>
      </c>
      <c r="O5957" s="39">
        <f t="shared" si="757"/>
        <v>0</v>
      </c>
      <c r="P5957" s="39">
        <f t="shared" si="761"/>
        <v>0</v>
      </c>
      <c r="Q5957" s="39">
        <f t="shared" si="758"/>
        <v>0</v>
      </c>
      <c r="R5957" s="41">
        <f t="shared" si="759"/>
        <v>0</v>
      </c>
    </row>
    <row r="5958" spans="4:18" x14ac:dyDescent="0.25">
      <c r="D5958" s="1">
        <v>38823</v>
      </c>
      <c r="E5958" s="1">
        <f t="shared" si="756"/>
        <v>38808</v>
      </c>
      <c r="F5958" s="30">
        <f t="shared" si="762"/>
        <v>0</v>
      </c>
      <c r="H5958" s="42">
        <f>IF(DAY(D5958)&gt;14,VLOOKUP(DATE(YEAR(E5958),MONTH(E5958)-1,DAY(1)),'מדדים וריביות'!B:C,2,FALSE),VLOOKUP(DATE(YEAR(E5958),MONTH(E5958)-2,DAY(1)),'מדדים וריביות'!B:C,2,FALSE))</f>
        <v>28340743.842227601</v>
      </c>
      <c r="I5958" s="43">
        <f>'ריבית יומית'!D5952</f>
        <v>1.2051892620768001E-4</v>
      </c>
      <c r="J5958" s="29">
        <f t="shared" si="755"/>
        <v>1.2321812803129963</v>
      </c>
      <c r="L5958">
        <f>VLOOKUP(D5957,'מדדים וריביות'!B:C,2)</f>
        <v>28586947.215374298</v>
      </c>
      <c r="M5958" s="30">
        <f t="shared" si="760"/>
        <v>0</v>
      </c>
      <c r="O5958" s="39">
        <f t="shared" si="757"/>
        <v>0</v>
      </c>
      <c r="P5958" s="39">
        <f t="shared" si="761"/>
        <v>0</v>
      </c>
      <c r="Q5958" s="39">
        <f t="shared" si="758"/>
        <v>0</v>
      </c>
      <c r="R5958" s="41">
        <f t="shared" si="759"/>
        <v>0</v>
      </c>
    </row>
    <row r="5959" spans="4:18" x14ac:dyDescent="0.25">
      <c r="D5959" s="1">
        <v>38824</v>
      </c>
      <c r="E5959" s="1">
        <f t="shared" si="756"/>
        <v>38808</v>
      </c>
      <c r="F5959" s="30">
        <f t="shared" si="762"/>
        <v>0</v>
      </c>
      <c r="H5959" s="42">
        <f>IF(DAY(D5959)&gt;14,VLOOKUP(DATE(YEAR(E5959),MONTH(E5959)-1,DAY(1)),'מדדים וריביות'!B:C,2,FALSE),VLOOKUP(DATE(YEAR(E5959),MONTH(E5959)-2,DAY(1)),'מדדים וריביות'!B:C,2,FALSE))</f>
        <v>28340743.842227601</v>
      </c>
      <c r="I5959" s="43">
        <f>'ריבית יומית'!D5953</f>
        <v>1.2051892620768001E-4</v>
      </c>
      <c r="J5959" s="29">
        <f t="shared" si="755"/>
        <v>1.2320327970432441</v>
      </c>
      <c r="L5959">
        <f>VLOOKUP(D5958,'מדדים וריביות'!B:C,2)</f>
        <v>28586947.215374298</v>
      </c>
      <c r="M5959" s="30">
        <f t="shared" si="760"/>
        <v>0</v>
      </c>
      <c r="O5959" s="39">
        <f t="shared" si="757"/>
        <v>0</v>
      </c>
      <c r="P5959" s="39">
        <f t="shared" si="761"/>
        <v>0</v>
      </c>
      <c r="Q5959" s="39">
        <f t="shared" si="758"/>
        <v>0</v>
      </c>
      <c r="R5959" s="41">
        <f t="shared" si="759"/>
        <v>0</v>
      </c>
    </row>
    <row r="5960" spans="4:18" x14ac:dyDescent="0.25">
      <c r="D5960" s="1">
        <v>38825</v>
      </c>
      <c r="E5960" s="1">
        <f t="shared" si="756"/>
        <v>38808</v>
      </c>
      <c r="F5960" s="30">
        <f t="shared" si="762"/>
        <v>0</v>
      </c>
      <c r="H5960" s="42">
        <f>IF(DAY(D5960)&gt;14,VLOOKUP(DATE(YEAR(E5960),MONTH(E5960)-1,DAY(1)),'מדדים וריביות'!B:C,2,FALSE),VLOOKUP(DATE(YEAR(E5960),MONTH(E5960)-2,DAY(1)),'מדדים וריביות'!B:C,2,FALSE))</f>
        <v>28340743.842227601</v>
      </c>
      <c r="I5960" s="43">
        <f>'ריבית יומית'!D5954</f>
        <v>1.2051892620768001E-4</v>
      </c>
      <c r="J5960" s="29">
        <f t="shared" si="755"/>
        <v>1.2318843316663797</v>
      </c>
      <c r="L5960">
        <f>VLOOKUP(D5959,'מדדים וריביות'!B:C,2)</f>
        <v>28586947.215374298</v>
      </c>
      <c r="M5960" s="30">
        <f t="shared" si="760"/>
        <v>0</v>
      </c>
      <c r="O5960" s="39">
        <f t="shared" si="757"/>
        <v>0</v>
      </c>
      <c r="P5960" s="39">
        <f t="shared" si="761"/>
        <v>0</v>
      </c>
      <c r="Q5960" s="39">
        <f t="shared" si="758"/>
        <v>0</v>
      </c>
      <c r="R5960" s="41">
        <f t="shared" si="759"/>
        <v>0</v>
      </c>
    </row>
    <row r="5961" spans="4:18" x14ac:dyDescent="0.25">
      <c r="D5961" s="1">
        <v>38826</v>
      </c>
      <c r="E5961" s="1">
        <f t="shared" si="756"/>
        <v>38808</v>
      </c>
      <c r="F5961" s="30">
        <f t="shared" si="762"/>
        <v>0</v>
      </c>
      <c r="H5961" s="42">
        <f>IF(DAY(D5961)&gt;14,VLOOKUP(DATE(YEAR(E5961),MONTH(E5961)-1,DAY(1)),'מדדים וריביות'!B:C,2,FALSE),VLOOKUP(DATE(YEAR(E5961),MONTH(E5961)-2,DAY(1)),'מדדים וריביות'!B:C,2,FALSE))</f>
        <v>28340743.842227601</v>
      </c>
      <c r="I5961" s="43">
        <f>'ריבית יומית'!D5955</f>
        <v>1.2051892620768001E-4</v>
      </c>
      <c r="J5961" s="29">
        <f t="shared" ref="J5961:J6024" si="763">J5962*(1+I5961)</f>
        <v>1.2317358841802468</v>
      </c>
      <c r="L5961">
        <f>VLOOKUP(D5960,'מדדים וריביות'!B:C,2)</f>
        <v>28586947.215374298</v>
      </c>
      <c r="M5961" s="30">
        <f t="shared" si="760"/>
        <v>0</v>
      </c>
      <c r="O5961" s="39">
        <f t="shared" si="757"/>
        <v>0</v>
      </c>
      <c r="P5961" s="39">
        <f t="shared" si="761"/>
        <v>0</v>
      </c>
      <c r="Q5961" s="39">
        <f t="shared" si="758"/>
        <v>0</v>
      </c>
      <c r="R5961" s="41">
        <f t="shared" si="759"/>
        <v>0</v>
      </c>
    </row>
    <row r="5962" spans="4:18" x14ac:dyDescent="0.25">
      <c r="D5962" s="1">
        <v>38827</v>
      </c>
      <c r="E5962" s="1">
        <f t="shared" ref="E5962:E6025" si="764">DATE(YEAR(D5962),MONTH(D5962),DAY(1))</f>
        <v>38808</v>
      </c>
      <c r="F5962" s="30">
        <f t="shared" si="762"/>
        <v>0</v>
      </c>
      <c r="H5962" s="42">
        <f>IF(DAY(D5962)&gt;14,VLOOKUP(DATE(YEAR(E5962),MONTH(E5962)-1,DAY(1)),'מדדים וריביות'!B:C,2,FALSE),VLOOKUP(DATE(YEAR(E5962),MONTH(E5962)-2,DAY(1)),'מדדים וריביות'!B:C,2,FALSE))</f>
        <v>28340743.842227601</v>
      </c>
      <c r="I5962" s="43">
        <f>'ריבית יומית'!D5956</f>
        <v>1.2051892620768001E-4</v>
      </c>
      <c r="J5962" s="29">
        <f t="shared" si="763"/>
        <v>1.2315874545826897</v>
      </c>
      <c r="L5962">
        <f>VLOOKUP(D5961,'מדדים וריביות'!B:C,2)</f>
        <v>28586947.215374298</v>
      </c>
      <c r="M5962" s="30">
        <f t="shared" si="760"/>
        <v>0</v>
      </c>
      <c r="O5962" s="39">
        <f t="shared" ref="O5962:O6025" si="765">$D$4/H5962*G5962-G5962</f>
        <v>0</v>
      </c>
      <c r="P5962" s="39">
        <f t="shared" si="761"/>
        <v>0</v>
      </c>
      <c r="Q5962" s="39">
        <f t="shared" ref="Q5962:Q6025" si="766">$D$4/H5962*P5962-P5962</f>
        <v>0</v>
      </c>
      <c r="R5962" s="41">
        <f t="shared" ref="R5962:R6025" si="767">SUM(O5962:Q5962)</f>
        <v>0</v>
      </c>
    </row>
    <row r="5963" spans="4:18" x14ac:dyDescent="0.25">
      <c r="D5963" s="1">
        <v>38828</v>
      </c>
      <c r="E5963" s="1">
        <f t="shared" si="764"/>
        <v>38808</v>
      </c>
      <c r="F5963" s="30">
        <f t="shared" si="762"/>
        <v>0</v>
      </c>
      <c r="H5963" s="42">
        <f>IF(DAY(D5963)&gt;14,VLOOKUP(DATE(YEAR(E5963),MONTH(E5963)-1,DAY(1)),'מדדים וריביות'!B:C,2,FALSE),VLOOKUP(DATE(YEAR(E5963),MONTH(E5963)-2,DAY(1)),'מדדים וריביות'!B:C,2,FALSE))</f>
        <v>28340743.842227601</v>
      </c>
      <c r="I5963" s="43">
        <f>'ריבית יומית'!D5957</f>
        <v>1.2051892620768001E-4</v>
      </c>
      <c r="J5963" s="29">
        <f t="shared" si="763"/>
        <v>1.2314390428715527</v>
      </c>
      <c r="L5963">
        <f>VLOOKUP(D5962,'מדדים וריביות'!B:C,2)</f>
        <v>28586947.215374298</v>
      </c>
      <c r="M5963" s="30">
        <f t="shared" si="760"/>
        <v>0</v>
      </c>
      <c r="O5963" s="39">
        <f t="shared" si="765"/>
        <v>0</v>
      </c>
      <c r="P5963" s="39">
        <f t="shared" si="761"/>
        <v>0</v>
      </c>
      <c r="Q5963" s="39">
        <f t="shared" si="766"/>
        <v>0</v>
      </c>
      <c r="R5963" s="41">
        <f t="shared" si="767"/>
        <v>0</v>
      </c>
    </row>
    <row r="5964" spans="4:18" x14ac:dyDescent="0.25">
      <c r="D5964" s="1">
        <v>38829</v>
      </c>
      <c r="E5964" s="1">
        <f t="shared" si="764"/>
        <v>38808</v>
      </c>
      <c r="F5964" s="30">
        <f t="shared" si="762"/>
        <v>0</v>
      </c>
      <c r="H5964" s="42">
        <f>IF(DAY(D5964)&gt;14,VLOOKUP(DATE(YEAR(E5964),MONTH(E5964)-1,DAY(1)),'מדדים וריביות'!B:C,2,FALSE),VLOOKUP(DATE(YEAR(E5964),MONTH(E5964)-2,DAY(1)),'מדדים וריביות'!B:C,2,FALSE))</f>
        <v>28340743.842227601</v>
      </c>
      <c r="I5964" s="43">
        <f>'ריבית יומית'!D5958</f>
        <v>1.2051892620768001E-4</v>
      </c>
      <c r="J5964" s="29">
        <f t="shared" si="763"/>
        <v>1.2312906490446802</v>
      </c>
      <c r="L5964">
        <f>VLOOKUP(D5963,'מדדים וריביות'!B:C,2)</f>
        <v>28586947.215374298</v>
      </c>
      <c r="M5964" s="30">
        <f t="shared" ref="M5964:M6027" si="768">F5964*(1+I5964)*L5964/H5964+G5964-K5964</f>
        <v>0</v>
      </c>
      <c r="O5964" s="39">
        <f t="shared" si="765"/>
        <v>0</v>
      </c>
      <c r="P5964" s="39">
        <f t="shared" si="761"/>
        <v>0</v>
      </c>
      <c r="Q5964" s="39">
        <f t="shared" si="766"/>
        <v>0</v>
      </c>
      <c r="R5964" s="41">
        <f t="shared" si="767"/>
        <v>0</v>
      </c>
    </row>
    <row r="5965" spans="4:18" x14ac:dyDescent="0.25">
      <c r="D5965" s="1">
        <v>38830</v>
      </c>
      <c r="E5965" s="1">
        <f t="shared" si="764"/>
        <v>38808</v>
      </c>
      <c r="F5965" s="30">
        <f t="shared" si="762"/>
        <v>0</v>
      </c>
      <c r="H5965" s="42">
        <f>IF(DAY(D5965)&gt;14,VLOOKUP(DATE(YEAR(E5965),MONTH(E5965)-1,DAY(1)),'מדדים וריביות'!B:C,2,FALSE),VLOOKUP(DATE(YEAR(E5965),MONTH(E5965)-2,DAY(1)),'מדדים וריביות'!B:C,2,FALSE))</f>
        <v>28340743.842227601</v>
      </c>
      <c r="I5965" s="43">
        <f>'ריבית יומית'!D5959</f>
        <v>1.2051892620768001E-4</v>
      </c>
      <c r="J5965" s="29">
        <f t="shared" si="763"/>
        <v>1.2311422730999173</v>
      </c>
      <c r="L5965">
        <f>VLOOKUP(D5964,'מדדים וריביות'!B:C,2)</f>
        <v>28586947.215374298</v>
      </c>
      <c r="M5965" s="30">
        <f t="shared" si="768"/>
        <v>0</v>
      </c>
      <c r="O5965" s="39">
        <f t="shared" si="765"/>
        <v>0</v>
      </c>
      <c r="P5965" s="39">
        <f t="shared" si="761"/>
        <v>0</v>
      </c>
      <c r="Q5965" s="39">
        <f t="shared" si="766"/>
        <v>0</v>
      </c>
      <c r="R5965" s="41">
        <f t="shared" si="767"/>
        <v>0</v>
      </c>
    </row>
    <row r="5966" spans="4:18" x14ac:dyDescent="0.25">
      <c r="D5966" s="1">
        <v>38831</v>
      </c>
      <c r="E5966" s="1">
        <f t="shared" si="764"/>
        <v>38808</v>
      </c>
      <c r="F5966" s="30">
        <f t="shared" si="762"/>
        <v>0</v>
      </c>
      <c r="H5966" s="42">
        <f>IF(DAY(D5966)&gt;14,VLOOKUP(DATE(YEAR(E5966),MONTH(E5966)-1,DAY(1)),'מדדים וריביות'!B:C,2,FALSE),VLOOKUP(DATE(YEAR(E5966),MONTH(E5966)-2,DAY(1)),'מדדים וריביות'!B:C,2,FALSE))</f>
        <v>28340743.842227601</v>
      </c>
      <c r="I5966" s="43">
        <f>'ריבית יומית'!D5960</f>
        <v>1.2051892620768001E-4</v>
      </c>
      <c r="J5966" s="29">
        <f t="shared" si="763"/>
        <v>1.230993915035109</v>
      </c>
      <c r="L5966">
        <f>VLOOKUP(D5965,'מדדים וריביות'!B:C,2)</f>
        <v>28586947.215374298</v>
      </c>
      <c r="M5966" s="30">
        <f t="shared" si="768"/>
        <v>0</v>
      </c>
      <c r="O5966" s="39">
        <f t="shared" si="765"/>
        <v>0</v>
      </c>
      <c r="P5966" s="39">
        <f t="shared" si="761"/>
        <v>0</v>
      </c>
      <c r="Q5966" s="39">
        <f t="shared" si="766"/>
        <v>0</v>
      </c>
      <c r="R5966" s="41">
        <f t="shared" si="767"/>
        <v>0</v>
      </c>
    </row>
    <row r="5967" spans="4:18" x14ac:dyDescent="0.25">
      <c r="D5967" s="1">
        <v>38832</v>
      </c>
      <c r="E5967" s="1">
        <f t="shared" si="764"/>
        <v>38808</v>
      </c>
      <c r="F5967" s="30">
        <f t="shared" si="762"/>
        <v>0</v>
      </c>
      <c r="H5967" s="42">
        <f>IF(DAY(D5967)&gt;14,VLOOKUP(DATE(YEAR(E5967),MONTH(E5967)-1,DAY(1)),'מדדים וריביות'!B:C,2,FALSE),VLOOKUP(DATE(YEAR(E5967),MONTH(E5967)-2,DAY(1)),'מדדים וריביות'!B:C,2,FALSE))</f>
        <v>28340743.842227601</v>
      </c>
      <c r="I5967" s="43">
        <f>'ריבית יומית'!D5961</f>
        <v>1.2051892620768001E-4</v>
      </c>
      <c r="J5967" s="29">
        <f t="shared" si="763"/>
        <v>1.2308455748481009</v>
      </c>
      <c r="L5967">
        <f>VLOOKUP(D5966,'מדדים וריביות'!B:C,2)</f>
        <v>28586947.215374298</v>
      </c>
      <c r="M5967" s="30">
        <f t="shared" si="768"/>
        <v>0</v>
      </c>
      <c r="O5967" s="39">
        <f t="shared" si="765"/>
        <v>0</v>
      </c>
      <c r="P5967" s="39">
        <f t="shared" si="761"/>
        <v>0</v>
      </c>
      <c r="Q5967" s="39">
        <f t="shared" si="766"/>
        <v>0</v>
      </c>
      <c r="R5967" s="41">
        <f t="shared" si="767"/>
        <v>0</v>
      </c>
    </row>
    <row r="5968" spans="4:18" x14ac:dyDescent="0.25">
      <c r="D5968" s="1">
        <v>38833</v>
      </c>
      <c r="E5968" s="1">
        <f t="shared" si="764"/>
        <v>38808</v>
      </c>
      <c r="F5968" s="30">
        <f t="shared" si="762"/>
        <v>0</v>
      </c>
      <c r="H5968" s="42">
        <f>IF(DAY(D5968)&gt;14,VLOOKUP(DATE(YEAR(E5968),MONTH(E5968)-1,DAY(1)),'מדדים וריביות'!B:C,2,FALSE),VLOOKUP(DATE(YEAR(E5968),MONTH(E5968)-2,DAY(1)),'מדדים וריביות'!B:C,2,FALSE))</f>
        <v>28340743.842227601</v>
      </c>
      <c r="I5968" s="43">
        <f>'ריבית יומית'!D5962</f>
        <v>1.2051892620768001E-4</v>
      </c>
      <c r="J5968" s="29">
        <f t="shared" si="763"/>
        <v>1.2306972525367383</v>
      </c>
      <c r="L5968">
        <f>VLOOKUP(D5967,'מדדים וריביות'!B:C,2)</f>
        <v>28586947.215374298</v>
      </c>
      <c r="M5968" s="30">
        <f t="shared" si="768"/>
        <v>0</v>
      </c>
      <c r="O5968" s="39">
        <f t="shared" si="765"/>
        <v>0</v>
      </c>
      <c r="P5968" s="39">
        <f t="shared" si="761"/>
        <v>0</v>
      </c>
      <c r="Q5968" s="39">
        <f t="shared" si="766"/>
        <v>0</v>
      </c>
      <c r="R5968" s="41">
        <f t="shared" si="767"/>
        <v>0</v>
      </c>
    </row>
    <row r="5969" spans="4:18" x14ac:dyDescent="0.25">
      <c r="D5969" s="1">
        <v>38834</v>
      </c>
      <c r="E5969" s="1">
        <f t="shared" si="764"/>
        <v>38808</v>
      </c>
      <c r="F5969" s="30">
        <f t="shared" si="762"/>
        <v>0</v>
      </c>
      <c r="H5969" s="42">
        <f>IF(DAY(D5969)&gt;14,VLOOKUP(DATE(YEAR(E5969),MONTH(E5969)-1,DAY(1)),'מדדים וריביות'!B:C,2,FALSE),VLOOKUP(DATE(YEAR(E5969),MONTH(E5969)-2,DAY(1)),'מדדים וריביות'!B:C,2,FALSE))</f>
        <v>28340743.842227601</v>
      </c>
      <c r="I5969" s="43">
        <f>'ריבית יומית'!D5963</f>
        <v>1.2051892620768001E-4</v>
      </c>
      <c r="J5969" s="29">
        <f t="shared" si="763"/>
        <v>1.2305489480988674</v>
      </c>
      <c r="L5969">
        <f>VLOOKUP(D5968,'מדדים וריביות'!B:C,2)</f>
        <v>28586947.215374298</v>
      </c>
      <c r="M5969" s="30">
        <f t="shared" si="768"/>
        <v>0</v>
      </c>
      <c r="O5969" s="39">
        <f t="shared" si="765"/>
        <v>0</v>
      </c>
      <c r="P5969" s="39">
        <f t="shared" si="761"/>
        <v>0</v>
      </c>
      <c r="Q5969" s="39">
        <f t="shared" si="766"/>
        <v>0</v>
      </c>
      <c r="R5969" s="41">
        <f t="shared" si="767"/>
        <v>0</v>
      </c>
    </row>
    <row r="5970" spans="4:18" x14ac:dyDescent="0.25">
      <c r="D5970" s="1">
        <v>38835</v>
      </c>
      <c r="E5970" s="1">
        <f t="shared" si="764"/>
        <v>38808</v>
      </c>
      <c r="F5970" s="30">
        <f t="shared" si="762"/>
        <v>0</v>
      </c>
      <c r="H5970" s="42">
        <f>IF(DAY(D5970)&gt;14,VLOOKUP(DATE(YEAR(E5970),MONTH(E5970)-1,DAY(1)),'מדדים וריביות'!B:C,2,FALSE),VLOOKUP(DATE(YEAR(E5970),MONTH(E5970)-2,DAY(1)),'מדדים וריביות'!B:C,2,FALSE))</f>
        <v>28340743.842227601</v>
      </c>
      <c r="I5970" s="43">
        <f>'ריבית יומית'!D5964</f>
        <v>1.2051892620768001E-4</v>
      </c>
      <c r="J5970" s="29">
        <f t="shared" si="763"/>
        <v>1.2304006615323342</v>
      </c>
      <c r="L5970">
        <f>VLOOKUP(D5969,'מדדים וריביות'!B:C,2)</f>
        <v>28586947.215374298</v>
      </c>
      <c r="M5970" s="30">
        <f t="shared" si="768"/>
        <v>0</v>
      </c>
      <c r="O5970" s="39">
        <f t="shared" si="765"/>
        <v>0</v>
      </c>
      <c r="P5970" s="39">
        <f t="shared" si="761"/>
        <v>0</v>
      </c>
      <c r="Q5970" s="39">
        <f t="shared" si="766"/>
        <v>0</v>
      </c>
      <c r="R5970" s="41">
        <f t="shared" si="767"/>
        <v>0</v>
      </c>
    </row>
    <row r="5971" spans="4:18" x14ac:dyDescent="0.25">
      <c r="D5971" s="1">
        <v>38836</v>
      </c>
      <c r="E5971" s="1">
        <f t="shared" si="764"/>
        <v>38808</v>
      </c>
      <c r="F5971" s="30">
        <f t="shared" si="762"/>
        <v>0</v>
      </c>
      <c r="H5971" s="42">
        <f>IF(DAY(D5971)&gt;14,VLOOKUP(DATE(YEAR(E5971),MONTH(E5971)-1,DAY(1)),'מדדים וריביות'!B:C,2,FALSE),VLOOKUP(DATE(YEAR(E5971),MONTH(E5971)-2,DAY(1)),'מדדים וריביות'!B:C,2,FALSE))</f>
        <v>28340743.842227601</v>
      </c>
      <c r="I5971" s="43">
        <f>'ריבית יומית'!D5965</f>
        <v>1.2051892620768001E-4</v>
      </c>
      <c r="J5971" s="29">
        <f t="shared" si="763"/>
        <v>1.2302523928349853</v>
      </c>
      <c r="L5971">
        <f>VLOOKUP(D5970,'מדדים וריביות'!B:C,2)</f>
        <v>28586947.215374298</v>
      </c>
      <c r="M5971" s="30">
        <f t="shared" si="768"/>
        <v>0</v>
      </c>
      <c r="O5971" s="39">
        <f t="shared" si="765"/>
        <v>0</v>
      </c>
      <c r="P5971" s="39">
        <f t="shared" si="761"/>
        <v>0</v>
      </c>
      <c r="Q5971" s="39">
        <f t="shared" si="766"/>
        <v>0</v>
      </c>
      <c r="R5971" s="41">
        <f t="shared" si="767"/>
        <v>0</v>
      </c>
    </row>
    <row r="5972" spans="4:18" x14ac:dyDescent="0.25">
      <c r="D5972" s="1">
        <v>38837</v>
      </c>
      <c r="E5972" s="1">
        <f t="shared" si="764"/>
        <v>38808</v>
      </c>
      <c r="F5972" s="30">
        <f t="shared" si="762"/>
        <v>0</v>
      </c>
      <c r="H5972" s="42">
        <f>IF(DAY(D5972)&gt;14,VLOOKUP(DATE(YEAR(E5972),MONTH(E5972)-1,DAY(1)),'מדדים וריביות'!B:C,2,FALSE),VLOOKUP(DATE(YEAR(E5972),MONTH(E5972)-2,DAY(1)),'מדדים וריביות'!B:C,2,FALSE))</f>
        <v>28340743.842227601</v>
      </c>
      <c r="I5972" s="43">
        <f>'ריבית יומית'!D5966</f>
        <v>1.2051892620768001E-4</v>
      </c>
      <c r="J5972" s="29">
        <f t="shared" si="763"/>
        <v>1.2301041420046672</v>
      </c>
      <c r="L5972">
        <f>VLOOKUP(D5971,'מדדים וריביות'!B:C,2)</f>
        <v>28586947.215374298</v>
      </c>
      <c r="M5972" s="30">
        <f t="shared" si="768"/>
        <v>0</v>
      </c>
      <c r="O5972" s="39">
        <f t="shared" si="765"/>
        <v>0</v>
      </c>
      <c r="P5972" s="39">
        <f t="shared" si="761"/>
        <v>0</v>
      </c>
      <c r="Q5972" s="39">
        <f t="shared" si="766"/>
        <v>0</v>
      </c>
      <c r="R5972" s="41">
        <f t="shared" si="767"/>
        <v>0</v>
      </c>
    </row>
    <row r="5973" spans="4:18" x14ac:dyDescent="0.25">
      <c r="D5973" s="1">
        <v>38838</v>
      </c>
      <c r="E5973" s="1">
        <f t="shared" si="764"/>
        <v>38838</v>
      </c>
      <c r="F5973" s="30">
        <f t="shared" si="762"/>
        <v>0</v>
      </c>
      <c r="H5973" s="42">
        <f>IF(DAY(D5973)&gt;14,VLOOKUP(DATE(YEAR(E5973),MONTH(E5973)-1,DAY(1)),'מדדים וריביות'!B:C,2,FALSE),VLOOKUP(DATE(YEAR(E5973),MONTH(E5973)-2,DAY(1)),'מדדים וריביות'!B:C,2,FALSE))</f>
        <v>28340743.842227601</v>
      </c>
      <c r="I5973" s="43">
        <f>'ריבית יומית'!D5967</f>
        <v>1.2051892620768001E-4</v>
      </c>
      <c r="J5973" s="29">
        <f t="shared" si="763"/>
        <v>1.2299559090392269</v>
      </c>
      <c r="L5973">
        <f>VLOOKUP(D5972,'מדדים וריביות'!B:C,2)</f>
        <v>28586947.215374298</v>
      </c>
      <c r="M5973" s="30">
        <f t="shared" si="768"/>
        <v>0</v>
      </c>
      <c r="O5973" s="39">
        <f t="shared" si="765"/>
        <v>0</v>
      </c>
      <c r="P5973" s="39">
        <f t="shared" si="761"/>
        <v>0</v>
      </c>
      <c r="Q5973" s="39">
        <f t="shared" si="766"/>
        <v>0</v>
      </c>
      <c r="R5973" s="41">
        <f t="shared" si="767"/>
        <v>0</v>
      </c>
    </row>
    <row r="5974" spans="4:18" x14ac:dyDescent="0.25">
      <c r="D5974" s="1">
        <v>38839</v>
      </c>
      <c r="E5974" s="1">
        <f t="shared" si="764"/>
        <v>38838</v>
      </c>
      <c r="F5974" s="30">
        <f t="shared" si="762"/>
        <v>0</v>
      </c>
      <c r="H5974" s="42">
        <f>IF(DAY(D5974)&gt;14,VLOOKUP(DATE(YEAR(E5974),MONTH(E5974)-1,DAY(1)),'מדדים וריביות'!B:C,2,FALSE),VLOOKUP(DATE(YEAR(E5974),MONTH(E5974)-2,DAY(1)),'מדדים וריביות'!B:C,2,FALSE))</f>
        <v>28340743.842227601</v>
      </c>
      <c r="I5974" s="43">
        <f>'ריבית יומית'!D5968</f>
        <v>1.2051892620768001E-4</v>
      </c>
      <c r="J5974" s="29">
        <f t="shared" si="763"/>
        <v>1.2298076939365117</v>
      </c>
      <c r="L5974">
        <f>VLOOKUP(D5973,'מדדים וריביות'!B:C,2)</f>
        <v>28586947.215374298</v>
      </c>
      <c r="M5974" s="30">
        <f t="shared" si="768"/>
        <v>0</v>
      </c>
      <c r="O5974" s="39">
        <f t="shared" si="765"/>
        <v>0</v>
      </c>
      <c r="P5974" s="39">
        <f t="shared" si="761"/>
        <v>0</v>
      </c>
      <c r="Q5974" s="39">
        <f t="shared" si="766"/>
        <v>0</v>
      </c>
      <c r="R5974" s="41">
        <f t="shared" si="767"/>
        <v>0</v>
      </c>
    </row>
    <row r="5975" spans="4:18" x14ac:dyDescent="0.25">
      <c r="D5975" s="1">
        <v>38840</v>
      </c>
      <c r="E5975" s="1">
        <f t="shared" si="764"/>
        <v>38838</v>
      </c>
      <c r="F5975" s="30">
        <f t="shared" si="762"/>
        <v>0</v>
      </c>
      <c r="H5975" s="42">
        <f>IF(DAY(D5975)&gt;14,VLOOKUP(DATE(YEAR(E5975),MONTH(E5975)-1,DAY(1)),'מדדים וריביות'!B:C,2,FALSE),VLOOKUP(DATE(YEAR(E5975),MONTH(E5975)-2,DAY(1)),'מדדים וריביות'!B:C,2,FALSE))</f>
        <v>28340743.842227601</v>
      </c>
      <c r="I5975" s="43">
        <f>'ריבית יומית'!D5969</f>
        <v>1.2051892620768001E-4</v>
      </c>
      <c r="J5975" s="29">
        <f t="shared" si="763"/>
        <v>1.229659496694369</v>
      </c>
      <c r="L5975">
        <f>VLOOKUP(D5974,'מדדים וריביות'!B:C,2)</f>
        <v>28586947.215374298</v>
      </c>
      <c r="M5975" s="30">
        <f t="shared" si="768"/>
        <v>0</v>
      </c>
      <c r="O5975" s="39">
        <f t="shared" si="765"/>
        <v>0</v>
      </c>
      <c r="P5975" s="39">
        <f t="shared" si="761"/>
        <v>0</v>
      </c>
      <c r="Q5975" s="39">
        <f t="shared" si="766"/>
        <v>0</v>
      </c>
      <c r="R5975" s="41">
        <f t="shared" si="767"/>
        <v>0</v>
      </c>
    </row>
    <row r="5976" spans="4:18" x14ac:dyDescent="0.25">
      <c r="D5976" s="1">
        <v>38841</v>
      </c>
      <c r="E5976" s="1">
        <f t="shared" si="764"/>
        <v>38838</v>
      </c>
      <c r="F5976" s="30">
        <f t="shared" si="762"/>
        <v>0</v>
      </c>
      <c r="H5976" s="42">
        <f>IF(DAY(D5976)&gt;14,VLOOKUP(DATE(YEAR(E5976),MONTH(E5976)-1,DAY(1)),'מדדים וריביות'!B:C,2,FALSE),VLOOKUP(DATE(YEAR(E5976),MONTH(E5976)-2,DAY(1)),'מדדים וריביות'!B:C,2,FALSE))</f>
        <v>28340743.842227601</v>
      </c>
      <c r="I5976" s="43">
        <f>'ריבית יומית'!D5970</f>
        <v>1.2051892620768001E-4</v>
      </c>
      <c r="J5976" s="29">
        <f t="shared" si="763"/>
        <v>1.2295113173106464</v>
      </c>
      <c r="L5976">
        <f>VLOOKUP(D5975,'מדדים וריביות'!B:C,2)</f>
        <v>28586947.215374298</v>
      </c>
      <c r="M5976" s="30">
        <f t="shared" si="768"/>
        <v>0</v>
      </c>
      <c r="O5976" s="39">
        <f t="shared" si="765"/>
        <v>0</v>
      </c>
      <c r="P5976" s="39">
        <f t="shared" si="761"/>
        <v>0</v>
      </c>
      <c r="Q5976" s="39">
        <f t="shared" si="766"/>
        <v>0</v>
      </c>
      <c r="R5976" s="41">
        <f t="shared" si="767"/>
        <v>0</v>
      </c>
    </row>
    <row r="5977" spans="4:18" x14ac:dyDescent="0.25">
      <c r="D5977" s="1">
        <v>38842</v>
      </c>
      <c r="E5977" s="1">
        <f t="shared" si="764"/>
        <v>38838</v>
      </c>
      <c r="F5977" s="30">
        <f t="shared" si="762"/>
        <v>0</v>
      </c>
      <c r="H5977" s="42">
        <f>IF(DAY(D5977)&gt;14,VLOOKUP(DATE(YEAR(E5977),MONTH(E5977)-1,DAY(1)),'מדדים וריביות'!B:C,2,FALSE),VLOOKUP(DATE(YEAR(E5977),MONTH(E5977)-2,DAY(1)),'מדדים וריביות'!B:C,2,FALSE))</f>
        <v>28340743.842227601</v>
      </c>
      <c r="I5977" s="43">
        <f>'ריבית יומית'!D5971</f>
        <v>1.2051892620768001E-4</v>
      </c>
      <c r="J5977" s="29">
        <f t="shared" si="763"/>
        <v>1.2293631557831921</v>
      </c>
      <c r="L5977">
        <f>VLOOKUP(D5976,'מדדים וריביות'!B:C,2)</f>
        <v>28586947.215374298</v>
      </c>
      <c r="M5977" s="30">
        <f t="shared" si="768"/>
        <v>0</v>
      </c>
      <c r="O5977" s="39">
        <f t="shared" si="765"/>
        <v>0</v>
      </c>
      <c r="P5977" s="39">
        <f t="shared" si="761"/>
        <v>0</v>
      </c>
      <c r="Q5977" s="39">
        <f t="shared" si="766"/>
        <v>0</v>
      </c>
      <c r="R5977" s="41">
        <f t="shared" si="767"/>
        <v>0</v>
      </c>
    </row>
    <row r="5978" spans="4:18" x14ac:dyDescent="0.25">
      <c r="D5978" s="1">
        <v>38843</v>
      </c>
      <c r="E5978" s="1">
        <f t="shared" si="764"/>
        <v>38838</v>
      </c>
      <c r="F5978" s="30">
        <f t="shared" si="762"/>
        <v>0</v>
      </c>
      <c r="H5978" s="42">
        <f>IF(DAY(D5978)&gt;14,VLOOKUP(DATE(YEAR(E5978),MONTH(E5978)-1,DAY(1)),'מדדים וריביות'!B:C,2,FALSE),VLOOKUP(DATE(YEAR(E5978),MONTH(E5978)-2,DAY(1)),'מדדים וריביות'!B:C,2,FALSE))</f>
        <v>28340743.842227601</v>
      </c>
      <c r="I5978" s="43">
        <f>'ריבית יומית'!D5972</f>
        <v>1.2051892620768001E-4</v>
      </c>
      <c r="J5978" s="29">
        <f t="shared" si="763"/>
        <v>1.2292150121098542</v>
      </c>
      <c r="L5978">
        <f>VLOOKUP(D5977,'מדדים וריביות'!B:C,2)</f>
        <v>28586947.215374298</v>
      </c>
      <c r="M5978" s="30">
        <f t="shared" si="768"/>
        <v>0</v>
      </c>
      <c r="O5978" s="39">
        <f t="shared" si="765"/>
        <v>0</v>
      </c>
      <c r="P5978" s="39">
        <f t="shared" si="761"/>
        <v>0</v>
      </c>
      <c r="Q5978" s="39">
        <f t="shared" si="766"/>
        <v>0</v>
      </c>
      <c r="R5978" s="41">
        <f t="shared" si="767"/>
        <v>0</v>
      </c>
    </row>
    <row r="5979" spans="4:18" x14ac:dyDescent="0.25">
      <c r="D5979" s="1">
        <v>38844</v>
      </c>
      <c r="E5979" s="1">
        <f t="shared" si="764"/>
        <v>38838</v>
      </c>
      <c r="F5979" s="30">
        <f t="shared" si="762"/>
        <v>0</v>
      </c>
      <c r="H5979" s="42">
        <f>IF(DAY(D5979)&gt;14,VLOOKUP(DATE(YEAR(E5979),MONTH(E5979)-1,DAY(1)),'מדדים וריביות'!B:C,2,FALSE),VLOOKUP(DATE(YEAR(E5979),MONTH(E5979)-2,DAY(1)),'מדדים וריביות'!B:C,2,FALSE))</f>
        <v>28340743.842227601</v>
      </c>
      <c r="I5979" s="43">
        <f>'ריבית יומית'!D5973</f>
        <v>1.2051892620768001E-4</v>
      </c>
      <c r="J5979" s="29">
        <f t="shared" si="763"/>
        <v>1.2290668862884813</v>
      </c>
      <c r="L5979">
        <f>VLOOKUP(D5978,'מדדים וריביות'!B:C,2)</f>
        <v>28586947.215374298</v>
      </c>
      <c r="M5979" s="30">
        <f t="shared" si="768"/>
        <v>0</v>
      </c>
      <c r="O5979" s="39">
        <f t="shared" si="765"/>
        <v>0</v>
      </c>
      <c r="P5979" s="39">
        <f t="shared" si="761"/>
        <v>0</v>
      </c>
      <c r="Q5979" s="39">
        <f t="shared" si="766"/>
        <v>0</v>
      </c>
      <c r="R5979" s="41">
        <f t="shared" si="767"/>
        <v>0</v>
      </c>
    </row>
    <row r="5980" spans="4:18" x14ac:dyDescent="0.25">
      <c r="D5980" s="1">
        <v>38845</v>
      </c>
      <c r="E5980" s="1">
        <f t="shared" si="764"/>
        <v>38838</v>
      </c>
      <c r="F5980" s="30">
        <f t="shared" si="762"/>
        <v>0</v>
      </c>
      <c r="H5980" s="42">
        <f>IF(DAY(D5980)&gt;14,VLOOKUP(DATE(YEAR(E5980),MONTH(E5980)-1,DAY(1)),'מדדים וריביות'!B:C,2,FALSE),VLOOKUP(DATE(YEAR(E5980),MONTH(E5980)-2,DAY(1)),'מדדים וריביות'!B:C,2,FALSE))</f>
        <v>28340743.842227601</v>
      </c>
      <c r="I5980" s="43">
        <f>'ריבית יומית'!D5974</f>
        <v>1.2051892620768001E-4</v>
      </c>
      <c r="J5980" s="29">
        <f t="shared" si="763"/>
        <v>1.228918778316922</v>
      </c>
      <c r="L5980">
        <f>VLOOKUP(D5979,'מדדים וריביות'!B:C,2)</f>
        <v>28586947.215374298</v>
      </c>
      <c r="M5980" s="30">
        <f t="shared" si="768"/>
        <v>0</v>
      </c>
      <c r="O5980" s="39">
        <f t="shared" si="765"/>
        <v>0</v>
      </c>
      <c r="P5980" s="39">
        <f t="shared" si="761"/>
        <v>0</v>
      </c>
      <c r="Q5980" s="39">
        <f t="shared" si="766"/>
        <v>0</v>
      </c>
      <c r="R5980" s="41">
        <f t="shared" si="767"/>
        <v>0</v>
      </c>
    </row>
    <row r="5981" spans="4:18" x14ac:dyDescent="0.25">
      <c r="D5981" s="1">
        <v>38846</v>
      </c>
      <c r="E5981" s="1">
        <f t="shared" si="764"/>
        <v>38838</v>
      </c>
      <c r="F5981" s="30">
        <f t="shared" si="762"/>
        <v>0</v>
      </c>
      <c r="H5981" s="42">
        <f>IF(DAY(D5981)&gt;14,VLOOKUP(DATE(YEAR(E5981),MONTH(E5981)-1,DAY(1)),'מדדים וריביות'!B:C,2,FALSE),VLOOKUP(DATE(YEAR(E5981),MONTH(E5981)-2,DAY(1)),'מדדים וריביות'!B:C,2,FALSE))</f>
        <v>28340743.842227601</v>
      </c>
      <c r="I5981" s="43">
        <f>'ריבית יומית'!D5975</f>
        <v>1.2051892620768001E-4</v>
      </c>
      <c r="J5981" s="29">
        <f t="shared" si="763"/>
        <v>1.2287706881930254</v>
      </c>
      <c r="L5981">
        <f>VLOOKUP(D5980,'מדדים וריביות'!B:C,2)</f>
        <v>28586947.215374298</v>
      </c>
      <c r="M5981" s="30">
        <f t="shared" si="768"/>
        <v>0</v>
      </c>
      <c r="O5981" s="39">
        <f t="shared" si="765"/>
        <v>0</v>
      </c>
      <c r="P5981" s="39">
        <f t="shared" si="761"/>
        <v>0</v>
      </c>
      <c r="Q5981" s="39">
        <f t="shared" si="766"/>
        <v>0</v>
      </c>
      <c r="R5981" s="41">
        <f t="shared" si="767"/>
        <v>0</v>
      </c>
    </row>
    <row r="5982" spans="4:18" x14ac:dyDescent="0.25">
      <c r="D5982" s="1">
        <v>38847</v>
      </c>
      <c r="E5982" s="1">
        <f t="shared" si="764"/>
        <v>38838</v>
      </c>
      <c r="F5982" s="30">
        <f t="shared" si="762"/>
        <v>0</v>
      </c>
      <c r="H5982" s="42">
        <f>IF(DAY(D5982)&gt;14,VLOOKUP(DATE(YEAR(E5982),MONTH(E5982)-1,DAY(1)),'מדדים וריביות'!B:C,2,FALSE),VLOOKUP(DATE(YEAR(E5982),MONTH(E5982)-2,DAY(1)),'מדדים וריביות'!B:C,2,FALSE))</f>
        <v>28340743.842227601</v>
      </c>
      <c r="I5982" s="43">
        <f>'ריבית יומית'!D5976</f>
        <v>1.2051892620768001E-4</v>
      </c>
      <c r="J5982" s="29">
        <f t="shared" si="763"/>
        <v>1.2286226159146409</v>
      </c>
      <c r="L5982">
        <f>VLOOKUP(D5981,'מדדים וריביות'!B:C,2)</f>
        <v>28586947.215374298</v>
      </c>
      <c r="M5982" s="30">
        <f t="shared" si="768"/>
        <v>0</v>
      </c>
      <c r="O5982" s="39">
        <f t="shared" si="765"/>
        <v>0</v>
      </c>
      <c r="P5982" s="39">
        <f t="shared" si="761"/>
        <v>0</v>
      </c>
      <c r="Q5982" s="39">
        <f t="shared" si="766"/>
        <v>0</v>
      </c>
      <c r="R5982" s="41">
        <f t="shared" si="767"/>
        <v>0</v>
      </c>
    </row>
    <row r="5983" spans="4:18" x14ac:dyDescent="0.25">
      <c r="D5983" s="1">
        <v>38848</v>
      </c>
      <c r="E5983" s="1">
        <f t="shared" si="764"/>
        <v>38838</v>
      </c>
      <c r="F5983" s="30">
        <f t="shared" si="762"/>
        <v>0</v>
      </c>
      <c r="H5983" s="42">
        <f>IF(DAY(D5983)&gt;14,VLOOKUP(DATE(YEAR(E5983),MONTH(E5983)-1,DAY(1)),'מדדים וריביות'!B:C,2,FALSE),VLOOKUP(DATE(YEAR(E5983),MONTH(E5983)-2,DAY(1)),'מדדים וריביות'!B:C,2,FALSE))</f>
        <v>28340743.842227601</v>
      </c>
      <c r="I5983" s="43">
        <f>'ריבית יומית'!D5977</f>
        <v>1.2051892620768001E-4</v>
      </c>
      <c r="J5983" s="29">
        <f t="shared" si="763"/>
        <v>1.228474561479618</v>
      </c>
      <c r="L5983">
        <f>VLOOKUP(D5982,'מדדים וריביות'!B:C,2)</f>
        <v>28586947.215374298</v>
      </c>
      <c r="M5983" s="30">
        <f t="shared" si="768"/>
        <v>0</v>
      </c>
      <c r="O5983" s="39">
        <f t="shared" si="765"/>
        <v>0</v>
      </c>
      <c r="P5983" s="39">
        <f t="shared" si="761"/>
        <v>0</v>
      </c>
      <c r="Q5983" s="39">
        <f t="shared" si="766"/>
        <v>0</v>
      </c>
      <c r="R5983" s="41">
        <f t="shared" si="767"/>
        <v>0</v>
      </c>
    </row>
    <row r="5984" spans="4:18" x14ac:dyDescent="0.25">
      <c r="D5984" s="1">
        <v>38849</v>
      </c>
      <c r="E5984" s="1">
        <f t="shared" si="764"/>
        <v>38838</v>
      </c>
      <c r="F5984" s="30">
        <f t="shared" si="762"/>
        <v>0</v>
      </c>
      <c r="H5984" s="42">
        <f>IF(DAY(D5984)&gt;14,VLOOKUP(DATE(YEAR(E5984),MONTH(E5984)-1,DAY(1)),'מדדים וריביות'!B:C,2,FALSE),VLOOKUP(DATE(YEAR(E5984),MONTH(E5984)-2,DAY(1)),'מדדים וריביות'!B:C,2,FALSE))</f>
        <v>28340743.842227601</v>
      </c>
      <c r="I5984" s="43">
        <f>'ריבית יומית'!D5978</f>
        <v>1.2051892620768001E-4</v>
      </c>
      <c r="J5984" s="29">
        <f t="shared" si="763"/>
        <v>1.2283265248858064</v>
      </c>
      <c r="L5984">
        <f>VLOOKUP(D5983,'מדדים וריביות'!B:C,2)</f>
        <v>28586947.215374298</v>
      </c>
      <c r="M5984" s="30">
        <f t="shared" si="768"/>
        <v>0</v>
      </c>
      <c r="O5984" s="39">
        <f t="shared" si="765"/>
        <v>0</v>
      </c>
      <c r="P5984" s="39">
        <f t="shared" si="761"/>
        <v>0</v>
      </c>
      <c r="Q5984" s="39">
        <f t="shared" si="766"/>
        <v>0</v>
      </c>
      <c r="R5984" s="41">
        <f t="shared" si="767"/>
        <v>0</v>
      </c>
    </row>
    <row r="5985" spans="4:18" x14ac:dyDescent="0.25">
      <c r="D5985" s="1">
        <v>38850</v>
      </c>
      <c r="E5985" s="1">
        <f t="shared" si="764"/>
        <v>38838</v>
      </c>
      <c r="F5985" s="30">
        <f t="shared" si="762"/>
        <v>0</v>
      </c>
      <c r="H5985" s="42">
        <f>IF(DAY(D5985)&gt;14,VLOOKUP(DATE(YEAR(E5985),MONTH(E5985)-1,DAY(1)),'מדדים וריביות'!B:C,2,FALSE),VLOOKUP(DATE(YEAR(E5985),MONTH(E5985)-2,DAY(1)),'מדדים וריביות'!B:C,2,FALSE))</f>
        <v>28340743.842227601</v>
      </c>
      <c r="I5985" s="43">
        <f>'ריבית יומית'!D5979</f>
        <v>1.2051892620768001E-4</v>
      </c>
      <c r="J5985" s="29">
        <f t="shared" si="763"/>
        <v>1.2281785061310562</v>
      </c>
      <c r="L5985">
        <f>VLOOKUP(D5984,'מדדים וריביות'!B:C,2)</f>
        <v>28586947.215374298</v>
      </c>
      <c r="M5985" s="30">
        <f t="shared" si="768"/>
        <v>0</v>
      </c>
      <c r="O5985" s="39">
        <f t="shared" si="765"/>
        <v>0</v>
      </c>
      <c r="P5985" s="39">
        <f t="shared" si="761"/>
        <v>0</v>
      </c>
      <c r="Q5985" s="39">
        <f t="shared" si="766"/>
        <v>0</v>
      </c>
      <c r="R5985" s="41">
        <f t="shared" si="767"/>
        <v>0</v>
      </c>
    </row>
    <row r="5986" spans="4:18" x14ac:dyDescent="0.25">
      <c r="D5986" s="1">
        <v>38851</v>
      </c>
      <c r="E5986" s="1">
        <f t="shared" si="764"/>
        <v>38838</v>
      </c>
      <c r="F5986" s="30">
        <f t="shared" si="762"/>
        <v>0</v>
      </c>
      <c r="H5986" s="42">
        <f>IF(DAY(D5986)&gt;14,VLOOKUP(DATE(YEAR(E5986),MONTH(E5986)-1,DAY(1)),'מדדים וריביות'!B:C,2,FALSE),VLOOKUP(DATE(YEAR(E5986),MONTH(E5986)-2,DAY(1)),'מדדים וריביות'!B:C,2,FALSE))</f>
        <v>28340743.842227601</v>
      </c>
      <c r="I5986" s="43">
        <f>'ריבית יומית'!D5980</f>
        <v>1.2051892620768001E-4</v>
      </c>
      <c r="J5986" s="29">
        <f t="shared" si="763"/>
        <v>1.2280305052132177</v>
      </c>
      <c r="L5986">
        <f>VLOOKUP(D5985,'מדדים וריביות'!B:C,2)</f>
        <v>28586947.215374298</v>
      </c>
      <c r="M5986" s="30">
        <f t="shared" si="768"/>
        <v>0</v>
      </c>
      <c r="O5986" s="39">
        <f t="shared" si="765"/>
        <v>0</v>
      </c>
      <c r="P5986" s="39">
        <f t="shared" si="761"/>
        <v>0</v>
      </c>
      <c r="Q5986" s="39">
        <f t="shared" si="766"/>
        <v>0</v>
      </c>
      <c r="R5986" s="41">
        <f t="shared" si="767"/>
        <v>0</v>
      </c>
    </row>
    <row r="5987" spans="4:18" x14ac:dyDescent="0.25">
      <c r="D5987" s="1">
        <v>38852</v>
      </c>
      <c r="E5987" s="1">
        <f t="shared" si="764"/>
        <v>38838</v>
      </c>
      <c r="F5987" s="30">
        <f t="shared" si="762"/>
        <v>0</v>
      </c>
      <c r="H5987" s="42">
        <f>IF(DAY(D5987)&gt;14,VLOOKUP(DATE(YEAR(E5987),MONTH(E5987)-1,DAY(1)),'מדדים וריביות'!B:C,2,FALSE),VLOOKUP(DATE(YEAR(E5987),MONTH(E5987)-2,DAY(1)),'מדדים וריביות'!B:C,2,FALSE))</f>
        <v>28586947.215374298</v>
      </c>
      <c r="I5987" s="43">
        <f>'ריבית יומית'!D5981</f>
        <v>1.2051892620768001E-4</v>
      </c>
      <c r="J5987" s="29">
        <f t="shared" si="763"/>
        <v>1.2278825221301413</v>
      </c>
      <c r="L5987">
        <f>VLOOKUP(D5986,'מדדים וריביות'!B:C,2)</f>
        <v>28586947.215374298</v>
      </c>
      <c r="M5987" s="30">
        <f t="shared" si="768"/>
        <v>0</v>
      </c>
      <c r="O5987" s="39">
        <f t="shared" si="765"/>
        <v>0</v>
      </c>
      <c r="P5987" s="39">
        <f t="shared" si="761"/>
        <v>0</v>
      </c>
      <c r="Q5987" s="39">
        <f t="shared" si="766"/>
        <v>0</v>
      </c>
      <c r="R5987" s="41">
        <f t="shared" si="767"/>
        <v>0</v>
      </c>
    </row>
    <row r="5988" spans="4:18" x14ac:dyDescent="0.25">
      <c r="D5988" s="1">
        <v>38853</v>
      </c>
      <c r="E5988" s="1">
        <f t="shared" si="764"/>
        <v>38838</v>
      </c>
      <c r="F5988" s="30">
        <f t="shared" si="762"/>
        <v>0</v>
      </c>
      <c r="H5988" s="42">
        <f>IF(DAY(D5988)&gt;14,VLOOKUP(DATE(YEAR(E5988),MONTH(E5988)-1,DAY(1)),'מדדים וריביות'!B:C,2,FALSE),VLOOKUP(DATE(YEAR(E5988),MONTH(E5988)-2,DAY(1)),'מדדים וריביות'!B:C,2,FALSE))</f>
        <v>28586947.215374298</v>
      </c>
      <c r="I5988" s="43">
        <f>'ריבית יומית'!D5982</f>
        <v>1.2051892620768001E-4</v>
      </c>
      <c r="J5988" s="29">
        <f t="shared" si="763"/>
        <v>1.227734556879678</v>
      </c>
      <c r="L5988">
        <f>VLOOKUP(D5987,'מדדים וריביות'!B:C,2)</f>
        <v>28586947.215374298</v>
      </c>
      <c r="M5988" s="30">
        <f t="shared" si="768"/>
        <v>0</v>
      </c>
      <c r="O5988" s="39">
        <f t="shared" si="765"/>
        <v>0</v>
      </c>
      <c r="P5988" s="39">
        <f t="shared" si="761"/>
        <v>0</v>
      </c>
      <c r="Q5988" s="39">
        <f t="shared" si="766"/>
        <v>0</v>
      </c>
      <c r="R5988" s="41">
        <f t="shared" si="767"/>
        <v>0</v>
      </c>
    </row>
    <row r="5989" spans="4:18" x14ac:dyDescent="0.25">
      <c r="D5989" s="1">
        <v>38854</v>
      </c>
      <c r="E5989" s="1">
        <f t="shared" si="764"/>
        <v>38838</v>
      </c>
      <c r="F5989" s="30">
        <f t="shared" si="762"/>
        <v>0</v>
      </c>
      <c r="H5989" s="42">
        <f>IF(DAY(D5989)&gt;14,VLOOKUP(DATE(YEAR(E5989),MONTH(E5989)-1,DAY(1)),'מדדים וריביות'!B:C,2,FALSE),VLOOKUP(DATE(YEAR(E5989),MONTH(E5989)-2,DAY(1)),'מדדים וריביות'!B:C,2,FALSE))</f>
        <v>28586947.215374298</v>
      </c>
      <c r="I5989" s="43">
        <f>'ריבית יומית'!D5983</f>
        <v>1.2051892620768001E-4</v>
      </c>
      <c r="J5989" s="29">
        <f t="shared" si="763"/>
        <v>1.227586609459679</v>
      </c>
      <c r="L5989">
        <f>VLOOKUP(D5988,'מדדים וריביות'!B:C,2)</f>
        <v>28586947.215374298</v>
      </c>
      <c r="M5989" s="30">
        <f t="shared" si="768"/>
        <v>0</v>
      </c>
      <c r="O5989" s="39">
        <f t="shared" si="765"/>
        <v>0</v>
      </c>
      <c r="P5989" s="39">
        <f t="shared" si="761"/>
        <v>0</v>
      </c>
      <c r="Q5989" s="39">
        <f t="shared" si="766"/>
        <v>0</v>
      </c>
      <c r="R5989" s="41">
        <f t="shared" si="767"/>
        <v>0</v>
      </c>
    </row>
    <row r="5990" spans="4:18" x14ac:dyDescent="0.25">
      <c r="D5990" s="1">
        <v>38855</v>
      </c>
      <c r="E5990" s="1">
        <f t="shared" si="764"/>
        <v>38838</v>
      </c>
      <c r="F5990" s="30">
        <f t="shared" si="762"/>
        <v>0</v>
      </c>
      <c r="H5990" s="42">
        <f>IF(DAY(D5990)&gt;14,VLOOKUP(DATE(YEAR(E5990),MONTH(E5990)-1,DAY(1)),'מדדים וריביות'!B:C,2,FALSE),VLOOKUP(DATE(YEAR(E5990),MONTH(E5990)-2,DAY(1)),'מדדים וריביות'!B:C,2,FALSE))</f>
        <v>28586947.215374298</v>
      </c>
      <c r="I5990" s="43">
        <f>'ריבית יומית'!D5984</f>
        <v>1.2051892620768001E-4</v>
      </c>
      <c r="J5990" s="29">
        <f t="shared" si="763"/>
        <v>1.2274386798679955</v>
      </c>
      <c r="L5990">
        <f>VLOOKUP(D5989,'מדדים וריביות'!B:C,2)</f>
        <v>28586947.215374298</v>
      </c>
      <c r="M5990" s="30">
        <f t="shared" si="768"/>
        <v>0</v>
      </c>
      <c r="O5990" s="39">
        <f t="shared" si="765"/>
        <v>0</v>
      </c>
      <c r="P5990" s="39">
        <f t="shared" si="761"/>
        <v>0</v>
      </c>
      <c r="Q5990" s="39">
        <f t="shared" si="766"/>
        <v>0</v>
      </c>
      <c r="R5990" s="41">
        <f t="shared" si="767"/>
        <v>0</v>
      </c>
    </row>
    <row r="5991" spans="4:18" x14ac:dyDescent="0.25">
      <c r="D5991" s="1">
        <v>38856</v>
      </c>
      <c r="E5991" s="1">
        <f t="shared" si="764"/>
        <v>38838</v>
      </c>
      <c r="F5991" s="30">
        <f t="shared" si="762"/>
        <v>0</v>
      </c>
      <c r="H5991" s="42">
        <f>IF(DAY(D5991)&gt;14,VLOOKUP(DATE(YEAR(E5991),MONTH(E5991)-1,DAY(1)),'מדדים וריביות'!B:C,2,FALSE),VLOOKUP(DATE(YEAR(E5991),MONTH(E5991)-2,DAY(1)),'מדדים וריביות'!B:C,2,FALSE))</f>
        <v>28586947.215374298</v>
      </c>
      <c r="I5991" s="43">
        <f>'ריבית יומית'!D5985</f>
        <v>1.2051892620768001E-4</v>
      </c>
      <c r="J5991" s="29">
        <f t="shared" si="763"/>
        <v>1.2272907681024792</v>
      </c>
      <c r="L5991">
        <f>VLOOKUP(D5990,'מדדים וריביות'!B:C,2)</f>
        <v>28586947.215374298</v>
      </c>
      <c r="M5991" s="30">
        <f t="shared" si="768"/>
        <v>0</v>
      </c>
      <c r="O5991" s="39">
        <f t="shared" si="765"/>
        <v>0</v>
      </c>
      <c r="P5991" s="39">
        <f t="shared" si="761"/>
        <v>0</v>
      </c>
      <c r="Q5991" s="39">
        <f t="shared" si="766"/>
        <v>0</v>
      </c>
      <c r="R5991" s="41">
        <f t="shared" si="767"/>
        <v>0</v>
      </c>
    </row>
    <row r="5992" spans="4:18" x14ac:dyDescent="0.25">
      <c r="D5992" s="1">
        <v>38857</v>
      </c>
      <c r="E5992" s="1">
        <f t="shared" si="764"/>
        <v>38838</v>
      </c>
      <c r="F5992" s="30">
        <f t="shared" si="762"/>
        <v>0</v>
      </c>
      <c r="H5992" s="42">
        <f>IF(DAY(D5992)&gt;14,VLOOKUP(DATE(YEAR(E5992),MONTH(E5992)-1,DAY(1)),'מדדים וריביות'!B:C,2,FALSE),VLOOKUP(DATE(YEAR(E5992),MONTH(E5992)-2,DAY(1)),'מדדים וריביות'!B:C,2,FALSE))</f>
        <v>28586947.215374298</v>
      </c>
      <c r="I5992" s="43">
        <f>'ריבית יומית'!D5986</f>
        <v>1.2051892620768001E-4</v>
      </c>
      <c r="J5992" s="29">
        <f t="shared" si="763"/>
        <v>1.2271428741609818</v>
      </c>
      <c r="L5992">
        <f>VLOOKUP(D5991,'מדדים וריביות'!B:C,2)</f>
        <v>28586947.215374298</v>
      </c>
      <c r="M5992" s="30">
        <f t="shared" si="768"/>
        <v>0</v>
      </c>
      <c r="O5992" s="39">
        <f t="shared" si="765"/>
        <v>0</v>
      </c>
      <c r="P5992" s="39">
        <f t="shared" si="761"/>
        <v>0</v>
      </c>
      <c r="Q5992" s="39">
        <f t="shared" si="766"/>
        <v>0</v>
      </c>
      <c r="R5992" s="41">
        <f t="shared" si="767"/>
        <v>0</v>
      </c>
    </row>
    <row r="5993" spans="4:18" x14ac:dyDescent="0.25">
      <c r="D5993" s="1">
        <v>38858</v>
      </c>
      <c r="E5993" s="1">
        <f t="shared" si="764"/>
        <v>38838</v>
      </c>
      <c r="F5993" s="30">
        <f t="shared" si="762"/>
        <v>0</v>
      </c>
      <c r="H5993" s="42">
        <f>IF(DAY(D5993)&gt;14,VLOOKUP(DATE(YEAR(E5993),MONTH(E5993)-1,DAY(1)),'מדדים וריביות'!B:C,2,FALSE),VLOOKUP(DATE(YEAR(E5993),MONTH(E5993)-2,DAY(1)),'מדדים וריביות'!B:C,2,FALSE))</f>
        <v>28586947.215374298</v>
      </c>
      <c r="I5993" s="43">
        <f>'ריבית יומית'!D5987</f>
        <v>1.2051892620768001E-4</v>
      </c>
      <c r="J5993" s="29">
        <f t="shared" si="763"/>
        <v>1.2269949980413557</v>
      </c>
      <c r="L5993">
        <f>VLOOKUP(D5992,'מדדים וריביות'!B:C,2)</f>
        <v>28586947.215374298</v>
      </c>
      <c r="M5993" s="30">
        <f t="shared" si="768"/>
        <v>0</v>
      </c>
      <c r="O5993" s="39">
        <f t="shared" si="765"/>
        <v>0</v>
      </c>
      <c r="P5993" s="39">
        <f t="shared" si="761"/>
        <v>0</v>
      </c>
      <c r="Q5993" s="39">
        <f t="shared" si="766"/>
        <v>0</v>
      </c>
      <c r="R5993" s="41">
        <f t="shared" si="767"/>
        <v>0</v>
      </c>
    </row>
    <row r="5994" spans="4:18" x14ac:dyDescent="0.25">
      <c r="D5994" s="1">
        <v>38859</v>
      </c>
      <c r="E5994" s="1">
        <f t="shared" si="764"/>
        <v>38838</v>
      </c>
      <c r="F5994" s="30">
        <f t="shared" si="762"/>
        <v>0</v>
      </c>
      <c r="H5994" s="42">
        <f>IF(DAY(D5994)&gt;14,VLOOKUP(DATE(YEAR(E5994),MONTH(E5994)-1,DAY(1)),'מדדים וריביות'!B:C,2,FALSE),VLOOKUP(DATE(YEAR(E5994),MONTH(E5994)-2,DAY(1)),'מדדים וריביות'!B:C,2,FALSE))</f>
        <v>28586947.215374298</v>
      </c>
      <c r="I5994" s="43">
        <f>'ריבית יומית'!D5988</f>
        <v>1.2051892620768001E-4</v>
      </c>
      <c r="J5994" s="29">
        <f t="shared" si="763"/>
        <v>1.2268471397414531</v>
      </c>
      <c r="L5994">
        <f>VLOOKUP(D5993,'מדדים וריביות'!B:C,2)</f>
        <v>28586947.215374298</v>
      </c>
      <c r="M5994" s="30">
        <f t="shared" si="768"/>
        <v>0</v>
      </c>
      <c r="O5994" s="39">
        <f t="shared" si="765"/>
        <v>0</v>
      </c>
      <c r="P5994" s="39">
        <f t="shared" si="761"/>
        <v>0</v>
      </c>
      <c r="Q5994" s="39">
        <f t="shared" si="766"/>
        <v>0</v>
      </c>
      <c r="R5994" s="41">
        <f t="shared" si="767"/>
        <v>0</v>
      </c>
    </row>
    <row r="5995" spans="4:18" x14ac:dyDescent="0.25">
      <c r="D5995" s="1">
        <v>38860</v>
      </c>
      <c r="E5995" s="1">
        <f t="shared" si="764"/>
        <v>38838</v>
      </c>
      <c r="F5995" s="30">
        <f t="shared" si="762"/>
        <v>0</v>
      </c>
      <c r="H5995" s="42">
        <f>IF(DAY(D5995)&gt;14,VLOOKUP(DATE(YEAR(E5995),MONTH(E5995)-1,DAY(1)),'מדדים וריביות'!B:C,2,FALSE),VLOOKUP(DATE(YEAR(E5995),MONTH(E5995)-2,DAY(1)),'מדדים וריביות'!B:C,2,FALSE))</f>
        <v>28586947.215374298</v>
      </c>
      <c r="I5995" s="43">
        <f>'ריבית יומית'!D5989</f>
        <v>1.2051892620768001E-4</v>
      </c>
      <c r="J5995" s="29">
        <f t="shared" si="763"/>
        <v>1.2266992992591266</v>
      </c>
      <c r="L5995">
        <f>VLOOKUP(D5994,'מדדים וריביות'!B:C,2)</f>
        <v>28586947.215374298</v>
      </c>
      <c r="M5995" s="30">
        <f t="shared" si="768"/>
        <v>0</v>
      </c>
      <c r="O5995" s="39">
        <f t="shared" si="765"/>
        <v>0</v>
      </c>
      <c r="P5995" s="39">
        <f t="shared" si="761"/>
        <v>0</v>
      </c>
      <c r="Q5995" s="39">
        <f t="shared" si="766"/>
        <v>0</v>
      </c>
      <c r="R5995" s="41">
        <f t="shared" si="767"/>
        <v>0</v>
      </c>
    </row>
    <row r="5996" spans="4:18" x14ac:dyDescent="0.25">
      <c r="D5996" s="1">
        <v>38861</v>
      </c>
      <c r="E5996" s="1">
        <f t="shared" si="764"/>
        <v>38838</v>
      </c>
      <c r="F5996" s="30">
        <f t="shared" si="762"/>
        <v>0</v>
      </c>
      <c r="H5996" s="42">
        <f>IF(DAY(D5996)&gt;14,VLOOKUP(DATE(YEAR(E5996),MONTH(E5996)-1,DAY(1)),'מדדים וריביות'!B:C,2,FALSE),VLOOKUP(DATE(YEAR(E5996),MONTH(E5996)-2,DAY(1)),'מדדים וריביות'!B:C,2,FALSE))</f>
        <v>28586947.215374298</v>
      </c>
      <c r="I5996" s="43">
        <f>'ריבית יומית'!D5990</f>
        <v>1.2051892620768001E-4</v>
      </c>
      <c r="J5996" s="29">
        <f t="shared" si="763"/>
        <v>1.2265514765922292</v>
      </c>
      <c r="L5996">
        <f>VLOOKUP(D5995,'מדדים וריביות'!B:C,2)</f>
        <v>28586947.215374298</v>
      </c>
      <c r="M5996" s="30">
        <f t="shared" si="768"/>
        <v>0</v>
      </c>
      <c r="O5996" s="39">
        <f t="shared" si="765"/>
        <v>0</v>
      </c>
      <c r="P5996" s="39">
        <f t="shared" ref="P5996:P6059" si="769">J5997*G5996-G5996</f>
        <v>0</v>
      </c>
      <c r="Q5996" s="39">
        <f t="shared" si="766"/>
        <v>0</v>
      </c>
      <c r="R5996" s="41">
        <f t="shared" si="767"/>
        <v>0</v>
      </c>
    </row>
    <row r="5997" spans="4:18" x14ac:dyDescent="0.25">
      <c r="D5997" s="1">
        <v>38862</v>
      </c>
      <c r="E5997" s="1">
        <f t="shared" si="764"/>
        <v>38838</v>
      </c>
      <c r="F5997" s="30">
        <f t="shared" si="762"/>
        <v>0</v>
      </c>
      <c r="H5997" s="42">
        <f>IF(DAY(D5997)&gt;14,VLOOKUP(DATE(YEAR(E5997),MONTH(E5997)-1,DAY(1)),'מדדים וריביות'!B:C,2,FALSE),VLOOKUP(DATE(YEAR(E5997),MONTH(E5997)-2,DAY(1)),'מדדים וריביות'!B:C,2,FALSE))</f>
        <v>28586947.215374298</v>
      </c>
      <c r="I5997" s="43">
        <f>'ריבית יומית'!D5991</f>
        <v>1.2051892620768001E-4</v>
      </c>
      <c r="J5997" s="29">
        <f t="shared" si="763"/>
        <v>1.2264036717386142</v>
      </c>
      <c r="L5997">
        <f>VLOOKUP(D5996,'מדדים וריביות'!B:C,2)</f>
        <v>28586947.215374298</v>
      </c>
      <c r="M5997" s="30">
        <f t="shared" si="768"/>
        <v>0</v>
      </c>
      <c r="O5997" s="39">
        <f t="shared" si="765"/>
        <v>0</v>
      </c>
      <c r="P5997" s="39">
        <f t="shared" si="769"/>
        <v>0</v>
      </c>
      <c r="Q5997" s="39">
        <f t="shared" si="766"/>
        <v>0</v>
      </c>
      <c r="R5997" s="41">
        <f t="shared" si="767"/>
        <v>0</v>
      </c>
    </row>
    <row r="5998" spans="4:18" x14ac:dyDescent="0.25">
      <c r="D5998" s="1">
        <v>38863</v>
      </c>
      <c r="E5998" s="1">
        <f t="shared" si="764"/>
        <v>38838</v>
      </c>
      <c r="F5998" s="30">
        <f t="shared" si="762"/>
        <v>0</v>
      </c>
      <c r="H5998" s="42">
        <f>IF(DAY(D5998)&gt;14,VLOOKUP(DATE(YEAR(E5998),MONTH(E5998)-1,DAY(1)),'מדדים וריביות'!B:C,2,FALSE),VLOOKUP(DATE(YEAR(E5998),MONTH(E5998)-2,DAY(1)),'מדדים וריביות'!B:C,2,FALSE))</f>
        <v>28586947.215374298</v>
      </c>
      <c r="I5998" s="43">
        <f>'ריבית יומית'!D5992</f>
        <v>1.2051892620768001E-4</v>
      </c>
      <c r="J5998" s="29">
        <f t="shared" si="763"/>
        <v>1.2262558846961347</v>
      </c>
      <c r="L5998">
        <f>VLOOKUP(D5997,'מדדים וריביות'!B:C,2)</f>
        <v>28586947.215374298</v>
      </c>
      <c r="M5998" s="30">
        <f t="shared" si="768"/>
        <v>0</v>
      </c>
      <c r="O5998" s="39">
        <f t="shared" si="765"/>
        <v>0</v>
      </c>
      <c r="P5998" s="39">
        <f t="shared" si="769"/>
        <v>0</v>
      </c>
      <c r="Q5998" s="39">
        <f t="shared" si="766"/>
        <v>0</v>
      </c>
      <c r="R5998" s="41">
        <f t="shared" si="767"/>
        <v>0</v>
      </c>
    </row>
    <row r="5999" spans="4:18" x14ac:dyDescent="0.25">
      <c r="D5999" s="1">
        <v>38864</v>
      </c>
      <c r="E5999" s="1">
        <f t="shared" si="764"/>
        <v>38838</v>
      </c>
      <c r="F5999" s="30">
        <f t="shared" si="762"/>
        <v>0</v>
      </c>
      <c r="H5999" s="42">
        <f>IF(DAY(D5999)&gt;14,VLOOKUP(DATE(YEAR(E5999),MONTH(E5999)-1,DAY(1)),'מדדים וריביות'!B:C,2,FALSE),VLOOKUP(DATE(YEAR(E5999),MONTH(E5999)-2,DAY(1)),'מדדים וריביות'!B:C,2,FALSE))</f>
        <v>28586947.215374298</v>
      </c>
      <c r="I5999" s="43">
        <f>'ריבית יומית'!D5993</f>
        <v>1.2051892620768001E-4</v>
      </c>
      <c r="J5999" s="29">
        <f t="shared" si="763"/>
        <v>1.2261081154626445</v>
      </c>
      <c r="L5999">
        <f>VLOOKUP(D5998,'מדדים וריביות'!B:C,2)</f>
        <v>28586947.215374298</v>
      </c>
      <c r="M5999" s="30">
        <f t="shared" si="768"/>
        <v>0</v>
      </c>
      <c r="O5999" s="39">
        <f t="shared" si="765"/>
        <v>0</v>
      </c>
      <c r="P5999" s="39">
        <f t="shared" si="769"/>
        <v>0</v>
      </c>
      <c r="Q5999" s="39">
        <f t="shared" si="766"/>
        <v>0</v>
      </c>
      <c r="R5999" s="41">
        <f t="shared" si="767"/>
        <v>0</v>
      </c>
    </row>
    <row r="6000" spans="4:18" x14ac:dyDescent="0.25">
      <c r="D6000" s="1">
        <v>38865</v>
      </c>
      <c r="E6000" s="1">
        <f t="shared" si="764"/>
        <v>38838</v>
      </c>
      <c r="F6000" s="30">
        <f t="shared" si="762"/>
        <v>0</v>
      </c>
      <c r="H6000" s="42">
        <f>IF(DAY(D6000)&gt;14,VLOOKUP(DATE(YEAR(E6000),MONTH(E6000)-1,DAY(1)),'מדדים וריביות'!B:C,2,FALSE),VLOOKUP(DATE(YEAR(E6000),MONTH(E6000)-2,DAY(1)),'מדדים וריביות'!B:C,2,FALSE))</f>
        <v>28586947.215374298</v>
      </c>
      <c r="I6000" s="43">
        <f>'ריבית יומית'!D5994</f>
        <v>1.2051892620768001E-4</v>
      </c>
      <c r="J6000" s="29">
        <f t="shared" si="763"/>
        <v>1.2259603640359977</v>
      </c>
      <c r="L6000">
        <f>VLOOKUP(D5999,'מדדים וריביות'!B:C,2)</f>
        <v>28586947.215374298</v>
      </c>
      <c r="M6000" s="30">
        <f t="shared" si="768"/>
        <v>0</v>
      </c>
      <c r="O6000" s="39">
        <f t="shared" si="765"/>
        <v>0</v>
      </c>
      <c r="P6000" s="39">
        <f t="shared" si="769"/>
        <v>0</v>
      </c>
      <c r="Q6000" s="39">
        <f t="shared" si="766"/>
        <v>0</v>
      </c>
      <c r="R6000" s="41">
        <f t="shared" si="767"/>
        <v>0</v>
      </c>
    </row>
    <row r="6001" spans="4:18" x14ac:dyDescent="0.25">
      <c r="D6001" s="1">
        <v>38866</v>
      </c>
      <c r="E6001" s="1">
        <f t="shared" si="764"/>
        <v>38838</v>
      </c>
      <c r="F6001" s="30">
        <f t="shared" si="762"/>
        <v>0</v>
      </c>
      <c r="H6001" s="42">
        <f>IF(DAY(D6001)&gt;14,VLOOKUP(DATE(YEAR(E6001),MONTH(E6001)-1,DAY(1)),'מדדים וריביות'!B:C,2,FALSE),VLOOKUP(DATE(YEAR(E6001),MONTH(E6001)-2,DAY(1)),'מדדים וריביות'!B:C,2,FALSE))</f>
        <v>28586947.215374298</v>
      </c>
      <c r="I6001" s="43">
        <f>'ריבית יומית'!D5995</f>
        <v>1.2051892620768001E-4</v>
      </c>
      <c r="J6001" s="29">
        <f t="shared" si="763"/>
        <v>1.2258126304140484</v>
      </c>
      <c r="L6001">
        <f>VLOOKUP(D6000,'מדדים וריביות'!B:C,2)</f>
        <v>28586947.215374298</v>
      </c>
      <c r="M6001" s="30">
        <f t="shared" si="768"/>
        <v>0</v>
      </c>
      <c r="O6001" s="39">
        <f t="shared" si="765"/>
        <v>0</v>
      </c>
      <c r="P6001" s="39">
        <f t="shared" si="769"/>
        <v>0</v>
      </c>
      <c r="Q6001" s="39">
        <f t="shared" si="766"/>
        <v>0</v>
      </c>
      <c r="R6001" s="41">
        <f t="shared" si="767"/>
        <v>0</v>
      </c>
    </row>
    <row r="6002" spans="4:18" x14ac:dyDescent="0.25">
      <c r="D6002" s="1">
        <v>38867</v>
      </c>
      <c r="E6002" s="1">
        <f t="shared" si="764"/>
        <v>38838</v>
      </c>
      <c r="F6002" s="30">
        <f t="shared" si="762"/>
        <v>0</v>
      </c>
      <c r="H6002" s="42">
        <f>IF(DAY(D6002)&gt;14,VLOOKUP(DATE(YEAR(E6002),MONTH(E6002)-1,DAY(1)),'מדדים וריביות'!B:C,2,FALSE),VLOOKUP(DATE(YEAR(E6002),MONTH(E6002)-2,DAY(1)),'מדדים וריביות'!B:C,2,FALSE))</f>
        <v>28586947.215374298</v>
      </c>
      <c r="I6002" s="43">
        <f>'ריבית יומית'!D5996</f>
        <v>1.2051892620768001E-4</v>
      </c>
      <c r="J6002" s="29">
        <f t="shared" si="763"/>
        <v>1.225664914594651</v>
      </c>
      <c r="L6002">
        <f>VLOOKUP(D6001,'מדדים וריביות'!B:C,2)</f>
        <v>28586947.215374298</v>
      </c>
      <c r="M6002" s="30">
        <f t="shared" si="768"/>
        <v>0</v>
      </c>
      <c r="O6002" s="39">
        <f t="shared" si="765"/>
        <v>0</v>
      </c>
      <c r="P6002" s="39">
        <f t="shared" si="769"/>
        <v>0</v>
      </c>
      <c r="Q6002" s="39">
        <f t="shared" si="766"/>
        <v>0</v>
      </c>
      <c r="R6002" s="41">
        <f t="shared" si="767"/>
        <v>0</v>
      </c>
    </row>
    <row r="6003" spans="4:18" x14ac:dyDescent="0.25">
      <c r="D6003" s="1">
        <v>38868</v>
      </c>
      <c r="E6003" s="1">
        <f t="shared" si="764"/>
        <v>38838</v>
      </c>
      <c r="F6003" s="30">
        <f t="shared" si="762"/>
        <v>0</v>
      </c>
      <c r="H6003" s="42">
        <f>IF(DAY(D6003)&gt;14,VLOOKUP(DATE(YEAR(E6003),MONTH(E6003)-1,DAY(1)),'מדדים וריביות'!B:C,2,FALSE),VLOOKUP(DATE(YEAR(E6003),MONTH(E6003)-2,DAY(1)),'מדדים וריביות'!B:C,2,FALSE))</f>
        <v>28586947.215374298</v>
      </c>
      <c r="I6003" s="43">
        <f>'ריבית יומית'!D5997</f>
        <v>1.2051892620768001E-4</v>
      </c>
      <c r="J6003" s="29">
        <f t="shared" si="763"/>
        <v>1.2255172165756603</v>
      </c>
      <c r="L6003">
        <f>VLOOKUP(D6002,'מדדים וריביות'!B:C,2)</f>
        <v>28586947.215374298</v>
      </c>
      <c r="M6003" s="30">
        <f t="shared" si="768"/>
        <v>0</v>
      </c>
      <c r="O6003" s="39">
        <f t="shared" si="765"/>
        <v>0</v>
      </c>
      <c r="P6003" s="39">
        <f t="shared" si="769"/>
        <v>0</v>
      </c>
      <c r="Q6003" s="39">
        <f t="shared" si="766"/>
        <v>0</v>
      </c>
      <c r="R6003" s="41">
        <f t="shared" si="767"/>
        <v>0</v>
      </c>
    </row>
    <row r="6004" spans="4:18" x14ac:dyDescent="0.25">
      <c r="D6004" s="1">
        <v>38869</v>
      </c>
      <c r="E6004" s="1">
        <f t="shared" si="764"/>
        <v>38869</v>
      </c>
      <c r="F6004" s="30">
        <f t="shared" si="762"/>
        <v>0</v>
      </c>
      <c r="H6004" s="42">
        <f>IF(DAY(D6004)&gt;14,VLOOKUP(DATE(YEAR(E6004),MONTH(E6004)-1,DAY(1)),'מדדים וריביות'!B:C,2,FALSE),VLOOKUP(DATE(YEAR(E6004),MONTH(E6004)-2,DAY(1)),'מדדים וריביות'!B:C,2,FALSE))</f>
        <v>28586947.215374298</v>
      </c>
      <c r="I6004" s="43">
        <f>'ריבית יומית'!D5998</f>
        <v>1.2051892620768001E-4</v>
      </c>
      <c r="J6004" s="29">
        <f t="shared" si="763"/>
        <v>1.2253695363549311</v>
      </c>
      <c r="L6004">
        <f>VLOOKUP(D6003,'מדדים וריביות'!B:C,2)</f>
        <v>28586947.215374298</v>
      </c>
      <c r="M6004" s="30">
        <f t="shared" si="768"/>
        <v>0</v>
      </c>
      <c r="O6004" s="39">
        <f t="shared" si="765"/>
        <v>0</v>
      </c>
      <c r="P6004" s="39">
        <f t="shared" si="769"/>
        <v>0</v>
      </c>
      <c r="Q6004" s="39">
        <f t="shared" si="766"/>
        <v>0</v>
      </c>
      <c r="R6004" s="41">
        <f t="shared" si="767"/>
        <v>0</v>
      </c>
    </row>
    <row r="6005" spans="4:18" x14ac:dyDescent="0.25">
      <c r="D6005" s="1">
        <v>38870</v>
      </c>
      <c r="E6005" s="1">
        <f t="shared" si="764"/>
        <v>38869</v>
      </c>
      <c r="F6005" s="30">
        <f t="shared" si="762"/>
        <v>0</v>
      </c>
      <c r="H6005" s="42">
        <f>IF(DAY(D6005)&gt;14,VLOOKUP(DATE(YEAR(E6005),MONTH(E6005)-1,DAY(1)),'מדדים וריביות'!B:C,2,FALSE),VLOOKUP(DATE(YEAR(E6005),MONTH(E6005)-2,DAY(1)),'מדדים וריביות'!B:C,2,FALSE))</f>
        <v>28586947.215374298</v>
      </c>
      <c r="I6005" s="43">
        <f>'ריבית יומית'!D5999</f>
        <v>1.2051892620768001E-4</v>
      </c>
      <c r="J6005" s="29">
        <f t="shared" si="763"/>
        <v>1.2252218739303189</v>
      </c>
      <c r="L6005">
        <f>VLOOKUP(D6004,'מדדים וריביות'!B:C,2)</f>
        <v>28614303.145723999</v>
      </c>
      <c r="M6005" s="30">
        <f t="shared" si="768"/>
        <v>0</v>
      </c>
      <c r="O6005" s="39">
        <f t="shared" si="765"/>
        <v>0</v>
      </c>
      <c r="P6005" s="39">
        <f t="shared" si="769"/>
        <v>0</v>
      </c>
      <c r="Q6005" s="39">
        <f t="shared" si="766"/>
        <v>0</v>
      </c>
      <c r="R6005" s="41">
        <f t="shared" si="767"/>
        <v>0</v>
      </c>
    </row>
    <row r="6006" spans="4:18" x14ac:dyDescent="0.25">
      <c r="D6006" s="1">
        <v>38871</v>
      </c>
      <c r="E6006" s="1">
        <f t="shared" si="764"/>
        <v>38869</v>
      </c>
      <c r="F6006" s="30">
        <f t="shared" si="762"/>
        <v>0</v>
      </c>
      <c r="H6006" s="42">
        <f>IF(DAY(D6006)&gt;14,VLOOKUP(DATE(YEAR(E6006),MONTH(E6006)-1,DAY(1)),'מדדים וריביות'!B:C,2,FALSE),VLOOKUP(DATE(YEAR(E6006),MONTH(E6006)-2,DAY(1)),'מדדים וריביות'!B:C,2,FALSE))</f>
        <v>28586947.215374298</v>
      </c>
      <c r="I6006" s="43">
        <f>'ריבית יומית'!D6000</f>
        <v>1.2051892620768001E-4</v>
      </c>
      <c r="J6006" s="29">
        <f t="shared" si="763"/>
        <v>1.225074229299679</v>
      </c>
      <c r="L6006">
        <f>VLOOKUP(D6005,'מדדים וריביות'!B:C,2)</f>
        <v>28614303.145723999</v>
      </c>
      <c r="M6006" s="30">
        <f t="shared" si="768"/>
        <v>0</v>
      </c>
      <c r="O6006" s="39">
        <f t="shared" si="765"/>
        <v>0</v>
      </c>
      <c r="P6006" s="39">
        <f t="shared" si="769"/>
        <v>0</v>
      </c>
      <c r="Q6006" s="39">
        <f t="shared" si="766"/>
        <v>0</v>
      </c>
      <c r="R6006" s="41">
        <f t="shared" si="767"/>
        <v>0</v>
      </c>
    </row>
    <row r="6007" spans="4:18" x14ac:dyDescent="0.25">
      <c r="D6007" s="1">
        <v>38872</v>
      </c>
      <c r="E6007" s="1">
        <f t="shared" si="764"/>
        <v>38869</v>
      </c>
      <c r="F6007" s="30">
        <f t="shared" si="762"/>
        <v>0</v>
      </c>
      <c r="H6007" s="42">
        <f>IF(DAY(D6007)&gt;14,VLOOKUP(DATE(YEAR(E6007),MONTH(E6007)-1,DAY(1)),'מדדים וריביות'!B:C,2,FALSE),VLOOKUP(DATE(YEAR(E6007),MONTH(E6007)-2,DAY(1)),'מדדים וריביות'!B:C,2,FALSE))</f>
        <v>28586947.215374298</v>
      </c>
      <c r="I6007" s="43">
        <f>'ריבית יומית'!D6001</f>
        <v>1.2051892620768001E-4</v>
      </c>
      <c r="J6007" s="29">
        <f t="shared" si="763"/>
        <v>1.2249266024608672</v>
      </c>
      <c r="L6007">
        <f>VLOOKUP(D6006,'מדדים וריביות'!B:C,2)</f>
        <v>28614303.145723999</v>
      </c>
      <c r="M6007" s="30">
        <f t="shared" si="768"/>
        <v>0</v>
      </c>
      <c r="O6007" s="39">
        <f t="shared" si="765"/>
        <v>0</v>
      </c>
      <c r="P6007" s="39">
        <f t="shared" si="769"/>
        <v>0</v>
      </c>
      <c r="Q6007" s="39">
        <f t="shared" si="766"/>
        <v>0</v>
      </c>
      <c r="R6007" s="41">
        <f t="shared" si="767"/>
        <v>0</v>
      </c>
    </row>
    <row r="6008" spans="4:18" x14ac:dyDescent="0.25">
      <c r="D6008" s="1">
        <v>38873</v>
      </c>
      <c r="E6008" s="1">
        <f t="shared" si="764"/>
        <v>38869</v>
      </c>
      <c r="F6008" s="30">
        <f t="shared" si="762"/>
        <v>0</v>
      </c>
      <c r="H6008" s="42">
        <f>IF(DAY(D6008)&gt;14,VLOOKUP(DATE(YEAR(E6008),MONTH(E6008)-1,DAY(1)),'מדדים וריביות'!B:C,2,FALSE),VLOOKUP(DATE(YEAR(E6008),MONTH(E6008)-2,DAY(1)),'מדדים וריביות'!B:C,2,FALSE))</f>
        <v>28586947.215374298</v>
      </c>
      <c r="I6008" s="43">
        <f>'ריבית יומית'!D6002</f>
        <v>1.2051892620768001E-4</v>
      </c>
      <c r="J6008" s="29">
        <f t="shared" si="763"/>
        <v>1.2247789934117395</v>
      </c>
      <c r="L6008">
        <f>VLOOKUP(D6007,'מדדים וריביות'!B:C,2)</f>
        <v>28614303.145723999</v>
      </c>
      <c r="M6008" s="30">
        <f t="shared" si="768"/>
        <v>0</v>
      </c>
      <c r="O6008" s="39">
        <f t="shared" si="765"/>
        <v>0</v>
      </c>
      <c r="P6008" s="39">
        <f t="shared" si="769"/>
        <v>0</v>
      </c>
      <c r="Q6008" s="39">
        <f t="shared" si="766"/>
        <v>0</v>
      </c>
      <c r="R6008" s="41">
        <f t="shared" si="767"/>
        <v>0</v>
      </c>
    </row>
    <row r="6009" spans="4:18" x14ac:dyDescent="0.25">
      <c r="D6009" s="1">
        <v>38874</v>
      </c>
      <c r="E6009" s="1">
        <f t="shared" si="764"/>
        <v>38869</v>
      </c>
      <c r="F6009" s="30">
        <f t="shared" si="762"/>
        <v>0</v>
      </c>
      <c r="H6009" s="42">
        <f>IF(DAY(D6009)&gt;14,VLOOKUP(DATE(YEAR(E6009),MONTH(E6009)-1,DAY(1)),'מדדים וריביות'!B:C,2,FALSE),VLOOKUP(DATE(YEAR(E6009),MONTH(E6009)-2,DAY(1)),'מדדים וריביות'!B:C,2,FALSE))</f>
        <v>28586947.215374298</v>
      </c>
      <c r="I6009" s="43">
        <f>'ריבית יומית'!D6003</f>
        <v>1.2051892620768001E-4</v>
      </c>
      <c r="J6009" s="29">
        <f t="shared" si="763"/>
        <v>1.2246314021501521</v>
      </c>
      <c r="L6009">
        <f>VLOOKUP(D6008,'מדדים וריביות'!B:C,2)</f>
        <v>28614303.145723999</v>
      </c>
      <c r="M6009" s="30">
        <f t="shared" si="768"/>
        <v>0</v>
      </c>
      <c r="O6009" s="39">
        <f t="shared" si="765"/>
        <v>0</v>
      </c>
      <c r="P6009" s="39">
        <f t="shared" si="769"/>
        <v>0</v>
      </c>
      <c r="Q6009" s="39">
        <f t="shared" si="766"/>
        <v>0</v>
      </c>
      <c r="R6009" s="41">
        <f t="shared" si="767"/>
        <v>0</v>
      </c>
    </row>
    <row r="6010" spans="4:18" x14ac:dyDescent="0.25">
      <c r="D6010" s="1">
        <v>38875</v>
      </c>
      <c r="E6010" s="1">
        <f t="shared" si="764"/>
        <v>38869</v>
      </c>
      <c r="F6010" s="30">
        <f t="shared" si="762"/>
        <v>0</v>
      </c>
      <c r="H6010" s="42">
        <f>IF(DAY(D6010)&gt;14,VLOOKUP(DATE(YEAR(E6010),MONTH(E6010)-1,DAY(1)),'מדדים וריביות'!B:C,2,FALSE),VLOOKUP(DATE(YEAR(E6010),MONTH(E6010)-2,DAY(1)),'מדדים וריביות'!B:C,2,FALSE))</f>
        <v>28586947.215374298</v>
      </c>
      <c r="I6010" s="43">
        <f>'ריבית יומית'!D6004</f>
        <v>1.2051892620768001E-4</v>
      </c>
      <c r="J6010" s="29">
        <f t="shared" si="763"/>
        <v>1.2244838286739617</v>
      </c>
      <c r="L6010">
        <f>VLOOKUP(D6009,'מדדים וריביות'!B:C,2)</f>
        <v>28614303.145723999</v>
      </c>
      <c r="M6010" s="30">
        <f t="shared" si="768"/>
        <v>0</v>
      </c>
      <c r="O6010" s="39">
        <f t="shared" si="765"/>
        <v>0</v>
      </c>
      <c r="P6010" s="39">
        <f t="shared" si="769"/>
        <v>0</v>
      </c>
      <c r="Q6010" s="39">
        <f t="shared" si="766"/>
        <v>0</v>
      </c>
      <c r="R6010" s="41">
        <f t="shared" si="767"/>
        <v>0</v>
      </c>
    </row>
    <row r="6011" spans="4:18" x14ac:dyDescent="0.25">
      <c r="D6011" s="1">
        <v>38876</v>
      </c>
      <c r="E6011" s="1">
        <f t="shared" si="764"/>
        <v>38869</v>
      </c>
      <c r="F6011" s="30">
        <f t="shared" si="762"/>
        <v>0</v>
      </c>
      <c r="H6011" s="42">
        <f>IF(DAY(D6011)&gt;14,VLOOKUP(DATE(YEAR(E6011),MONTH(E6011)-1,DAY(1)),'מדדים וריביות'!B:C,2,FALSE),VLOOKUP(DATE(YEAR(E6011),MONTH(E6011)-2,DAY(1)),'מדדים וריביות'!B:C,2,FALSE))</f>
        <v>28586947.215374298</v>
      </c>
      <c r="I6011" s="43">
        <f>'ריבית יומית'!D6005</f>
        <v>1.2051892620768001E-4</v>
      </c>
      <c r="J6011" s="29">
        <f t="shared" si="763"/>
        <v>1.2243362729810248</v>
      </c>
      <c r="L6011">
        <f>VLOOKUP(D6010,'מדדים וריביות'!B:C,2)</f>
        <v>28614303.145723999</v>
      </c>
      <c r="M6011" s="30">
        <f t="shared" si="768"/>
        <v>0</v>
      </c>
      <c r="O6011" s="39">
        <f t="shared" si="765"/>
        <v>0</v>
      </c>
      <c r="P6011" s="39">
        <f t="shared" si="769"/>
        <v>0</v>
      </c>
      <c r="Q6011" s="39">
        <f t="shared" si="766"/>
        <v>0</v>
      </c>
      <c r="R6011" s="41">
        <f t="shared" si="767"/>
        <v>0</v>
      </c>
    </row>
    <row r="6012" spans="4:18" x14ac:dyDescent="0.25">
      <c r="D6012" s="1">
        <v>38877</v>
      </c>
      <c r="E6012" s="1">
        <f t="shared" si="764"/>
        <v>38869</v>
      </c>
      <c r="F6012" s="30">
        <f t="shared" si="762"/>
        <v>0</v>
      </c>
      <c r="H6012" s="42">
        <f>IF(DAY(D6012)&gt;14,VLOOKUP(DATE(YEAR(E6012),MONTH(E6012)-1,DAY(1)),'מדדים וריביות'!B:C,2,FALSE),VLOOKUP(DATE(YEAR(E6012),MONTH(E6012)-2,DAY(1)),'מדדים וריביות'!B:C,2,FALSE))</f>
        <v>28586947.215374298</v>
      </c>
      <c r="I6012" s="43">
        <f>'ריבית יומית'!D6006</f>
        <v>1.2051892620768001E-4</v>
      </c>
      <c r="J6012" s="29">
        <f t="shared" si="763"/>
        <v>1.2241887350691987</v>
      </c>
      <c r="L6012">
        <f>VLOOKUP(D6011,'מדדים וריביות'!B:C,2)</f>
        <v>28614303.145723999</v>
      </c>
      <c r="M6012" s="30">
        <f t="shared" si="768"/>
        <v>0</v>
      </c>
      <c r="O6012" s="39">
        <f t="shared" si="765"/>
        <v>0</v>
      </c>
      <c r="P6012" s="39">
        <f t="shared" si="769"/>
        <v>0</v>
      </c>
      <c r="Q6012" s="39">
        <f t="shared" si="766"/>
        <v>0</v>
      </c>
      <c r="R6012" s="41">
        <f t="shared" si="767"/>
        <v>0</v>
      </c>
    </row>
    <row r="6013" spans="4:18" x14ac:dyDescent="0.25">
      <c r="D6013" s="1">
        <v>38878</v>
      </c>
      <c r="E6013" s="1">
        <f t="shared" si="764"/>
        <v>38869</v>
      </c>
      <c r="F6013" s="30">
        <f t="shared" si="762"/>
        <v>0</v>
      </c>
      <c r="H6013" s="42">
        <f>IF(DAY(D6013)&gt;14,VLOOKUP(DATE(YEAR(E6013),MONTH(E6013)-1,DAY(1)),'מדדים וריביות'!B:C,2,FALSE),VLOOKUP(DATE(YEAR(E6013),MONTH(E6013)-2,DAY(1)),'מדדים וריביות'!B:C,2,FALSE))</f>
        <v>28586947.215374298</v>
      </c>
      <c r="I6013" s="43">
        <f>'ריבית יומית'!D6007</f>
        <v>1.2051892620768001E-4</v>
      </c>
      <c r="J6013" s="29">
        <f t="shared" si="763"/>
        <v>1.2240412149363407</v>
      </c>
      <c r="L6013">
        <f>VLOOKUP(D6012,'מדדים וריביות'!B:C,2)</f>
        <v>28614303.145723999</v>
      </c>
      <c r="M6013" s="30">
        <f t="shared" si="768"/>
        <v>0</v>
      </c>
      <c r="O6013" s="39">
        <f t="shared" si="765"/>
        <v>0</v>
      </c>
      <c r="P6013" s="39">
        <f t="shared" si="769"/>
        <v>0</v>
      </c>
      <c r="Q6013" s="39">
        <f t="shared" si="766"/>
        <v>0</v>
      </c>
      <c r="R6013" s="41">
        <f t="shared" si="767"/>
        <v>0</v>
      </c>
    </row>
    <row r="6014" spans="4:18" x14ac:dyDescent="0.25">
      <c r="D6014" s="1">
        <v>38879</v>
      </c>
      <c r="E6014" s="1">
        <f t="shared" si="764"/>
        <v>38869</v>
      </c>
      <c r="F6014" s="30">
        <f t="shared" si="762"/>
        <v>0</v>
      </c>
      <c r="H6014" s="42">
        <f>IF(DAY(D6014)&gt;14,VLOOKUP(DATE(YEAR(E6014),MONTH(E6014)-1,DAY(1)),'מדדים וריביות'!B:C,2,FALSE),VLOOKUP(DATE(YEAR(E6014),MONTH(E6014)-2,DAY(1)),'מדדים וריביות'!B:C,2,FALSE))</f>
        <v>28586947.215374298</v>
      </c>
      <c r="I6014" s="43">
        <f>'ריבית יומית'!D6008</f>
        <v>1.2051892620768001E-4</v>
      </c>
      <c r="J6014" s="29">
        <f t="shared" si="763"/>
        <v>1.2238937125803082</v>
      </c>
      <c r="L6014">
        <f>VLOOKUP(D6013,'מדדים וריביות'!B:C,2)</f>
        <v>28614303.145723999</v>
      </c>
      <c r="M6014" s="30">
        <f t="shared" si="768"/>
        <v>0</v>
      </c>
      <c r="O6014" s="39">
        <f t="shared" si="765"/>
        <v>0</v>
      </c>
      <c r="P6014" s="39">
        <f t="shared" si="769"/>
        <v>0</v>
      </c>
      <c r="Q6014" s="39">
        <f t="shared" si="766"/>
        <v>0</v>
      </c>
      <c r="R6014" s="41">
        <f t="shared" si="767"/>
        <v>0</v>
      </c>
    </row>
    <row r="6015" spans="4:18" x14ac:dyDescent="0.25">
      <c r="D6015" s="1">
        <v>38880</v>
      </c>
      <c r="E6015" s="1">
        <f t="shared" si="764"/>
        <v>38869</v>
      </c>
      <c r="F6015" s="30">
        <f t="shared" si="762"/>
        <v>0</v>
      </c>
      <c r="H6015" s="42">
        <f>IF(DAY(D6015)&gt;14,VLOOKUP(DATE(YEAR(E6015),MONTH(E6015)-1,DAY(1)),'מדדים וריביות'!B:C,2,FALSE),VLOOKUP(DATE(YEAR(E6015),MONTH(E6015)-2,DAY(1)),'מדדים וריביות'!B:C,2,FALSE))</f>
        <v>28586947.215374298</v>
      </c>
      <c r="I6015" s="43">
        <f>'ריבית יומית'!D6009</f>
        <v>1.2051892620768001E-4</v>
      </c>
      <c r="J6015" s="29">
        <f t="shared" si="763"/>
        <v>1.223746227998959</v>
      </c>
      <c r="L6015">
        <f>VLOOKUP(D6014,'מדדים וריביות'!B:C,2)</f>
        <v>28614303.145723999</v>
      </c>
      <c r="M6015" s="30">
        <f t="shared" si="768"/>
        <v>0</v>
      </c>
      <c r="O6015" s="39">
        <f t="shared" si="765"/>
        <v>0</v>
      </c>
      <c r="P6015" s="39">
        <f t="shared" si="769"/>
        <v>0</v>
      </c>
      <c r="Q6015" s="39">
        <f t="shared" si="766"/>
        <v>0</v>
      </c>
      <c r="R6015" s="41">
        <f t="shared" si="767"/>
        <v>0</v>
      </c>
    </row>
    <row r="6016" spans="4:18" x14ac:dyDescent="0.25">
      <c r="D6016" s="1">
        <v>38881</v>
      </c>
      <c r="E6016" s="1">
        <f t="shared" si="764"/>
        <v>38869</v>
      </c>
      <c r="F6016" s="30">
        <f t="shared" ref="F6016:F6079" si="770">M6015</f>
        <v>0</v>
      </c>
      <c r="H6016" s="42">
        <f>IF(DAY(D6016)&gt;14,VLOOKUP(DATE(YEAR(E6016),MONTH(E6016)-1,DAY(1)),'מדדים וריביות'!B:C,2,FALSE),VLOOKUP(DATE(YEAR(E6016),MONTH(E6016)-2,DAY(1)),'מדדים וריביות'!B:C,2,FALSE))</f>
        <v>28586947.215374298</v>
      </c>
      <c r="I6016" s="43">
        <f>'ריבית יומית'!D6010</f>
        <v>1.2051892620768001E-4</v>
      </c>
      <c r="J6016" s="29">
        <f t="shared" si="763"/>
        <v>1.2235987611901513</v>
      </c>
      <c r="L6016">
        <f>VLOOKUP(D6015,'מדדים וריביות'!B:C,2)</f>
        <v>28614303.145723999</v>
      </c>
      <c r="M6016" s="30">
        <f t="shared" si="768"/>
        <v>0</v>
      </c>
      <c r="O6016" s="39">
        <f t="shared" si="765"/>
        <v>0</v>
      </c>
      <c r="P6016" s="39">
        <f t="shared" si="769"/>
        <v>0</v>
      </c>
      <c r="Q6016" s="39">
        <f t="shared" si="766"/>
        <v>0</v>
      </c>
      <c r="R6016" s="41">
        <f t="shared" si="767"/>
        <v>0</v>
      </c>
    </row>
    <row r="6017" spans="4:18" x14ac:dyDescent="0.25">
      <c r="D6017" s="1">
        <v>38882</v>
      </c>
      <c r="E6017" s="1">
        <f t="shared" si="764"/>
        <v>38869</v>
      </c>
      <c r="F6017" s="30">
        <f t="shared" si="770"/>
        <v>0</v>
      </c>
      <c r="H6017" s="42">
        <f>IF(DAY(D6017)&gt;14,VLOOKUP(DATE(YEAR(E6017),MONTH(E6017)-1,DAY(1)),'מדדים וריביות'!B:C,2,FALSE),VLOOKUP(DATE(YEAR(E6017),MONTH(E6017)-2,DAY(1)),'מדדים וריביות'!B:C,2,FALSE))</f>
        <v>28586947.215374298</v>
      </c>
      <c r="I6017" s="43">
        <f>'ריבית יומית'!D6011</f>
        <v>1.2051892620768001E-4</v>
      </c>
      <c r="J6017" s="29">
        <f t="shared" si="763"/>
        <v>1.2234513121517434</v>
      </c>
      <c r="L6017">
        <f>VLOOKUP(D6016,'מדדים וריביות'!B:C,2)</f>
        <v>28614303.145723999</v>
      </c>
      <c r="M6017" s="30">
        <f t="shared" si="768"/>
        <v>0</v>
      </c>
      <c r="O6017" s="39">
        <f t="shared" si="765"/>
        <v>0</v>
      </c>
      <c r="P6017" s="39">
        <f t="shared" si="769"/>
        <v>0</v>
      </c>
      <c r="Q6017" s="39">
        <f t="shared" si="766"/>
        <v>0</v>
      </c>
      <c r="R6017" s="41">
        <f t="shared" si="767"/>
        <v>0</v>
      </c>
    </row>
    <row r="6018" spans="4:18" x14ac:dyDescent="0.25">
      <c r="D6018" s="1">
        <v>38883</v>
      </c>
      <c r="E6018" s="1">
        <f t="shared" si="764"/>
        <v>38869</v>
      </c>
      <c r="F6018" s="30">
        <f t="shared" si="770"/>
        <v>0</v>
      </c>
      <c r="H6018" s="42">
        <f>IF(DAY(D6018)&gt;14,VLOOKUP(DATE(YEAR(E6018),MONTH(E6018)-1,DAY(1)),'מדדים וריביות'!B:C,2,FALSE),VLOOKUP(DATE(YEAR(E6018),MONTH(E6018)-2,DAY(1)),'מדדים וריביות'!B:C,2,FALSE))</f>
        <v>28586947.215374298</v>
      </c>
      <c r="I6018" s="43">
        <f>'ריבית יומית'!D6012</f>
        <v>1.2051892620768001E-4</v>
      </c>
      <c r="J6018" s="29">
        <f t="shared" si="763"/>
        <v>1.2233038808815939</v>
      </c>
      <c r="L6018">
        <f>VLOOKUP(D6017,'מדדים וריביות'!B:C,2)</f>
        <v>28614303.145723999</v>
      </c>
      <c r="M6018" s="30">
        <f t="shared" si="768"/>
        <v>0</v>
      </c>
      <c r="O6018" s="39">
        <f t="shared" si="765"/>
        <v>0</v>
      </c>
      <c r="P6018" s="39">
        <f t="shared" si="769"/>
        <v>0</v>
      </c>
      <c r="Q6018" s="39">
        <f t="shared" si="766"/>
        <v>0</v>
      </c>
      <c r="R6018" s="41">
        <f t="shared" si="767"/>
        <v>0</v>
      </c>
    </row>
    <row r="6019" spans="4:18" x14ac:dyDescent="0.25">
      <c r="D6019" s="1">
        <v>38884</v>
      </c>
      <c r="E6019" s="1">
        <f t="shared" si="764"/>
        <v>38869</v>
      </c>
      <c r="F6019" s="30">
        <f t="shared" si="770"/>
        <v>0</v>
      </c>
      <c r="H6019" s="42">
        <f>IF(DAY(D6019)&gt;14,VLOOKUP(DATE(YEAR(E6019),MONTH(E6019)-1,DAY(1)),'מדדים וריביות'!B:C,2,FALSE),VLOOKUP(DATE(YEAR(E6019),MONTH(E6019)-2,DAY(1)),'מדדים וריביות'!B:C,2,FALSE))</f>
        <v>28586947.215374298</v>
      </c>
      <c r="I6019" s="43">
        <f>'ריבית יומית'!D6013</f>
        <v>1.2051892620768001E-4</v>
      </c>
      <c r="J6019" s="29">
        <f t="shared" si="763"/>
        <v>1.2231564673775617</v>
      </c>
      <c r="L6019">
        <f>VLOOKUP(D6018,'מדדים וריביות'!B:C,2)</f>
        <v>28614303.145723999</v>
      </c>
      <c r="M6019" s="30">
        <f t="shared" si="768"/>
        <v>0</v>
      </c>
      <c r="O6019" s="39">
        <f t="shared" si="765"/>
        <v>0</v>
      </c>
      <c r="P6019" s="39">
        <f t="shared" si="769"/>
        <v>0</v>
      </c>
      <c r="Q6019" s="39">
        <f t="shared" si="766"/>
        <v>0</v>
      </c>
      <c r="R6019" s="41">
        <f t="shared" si="767"/>
        <v>0</v>
      </c>
    </row>
    <row r="6020" spans="4:18" x14ac:dyDescent="0.25">
      <c r="D6020" s="1">
        <v>38885</v>
      </c>
      <c r="E6020" s="1">
        <f t="shared" si="764"/>
        <v>38869</v>
      </c>
      <c r="F6020" s="30">
        <f t="shared" si="770"/>
        <v>0</v>
      </c>
      <c r="H6020" s="42">
        <f>IF(DAY(D6020)&gt;14,VLOOKUP(DATE(YEAR(E6020),MONTH(E6020)-1,DAY(1)),'מדדים וריביות'!B:C,2,FALSE),VLOOKUP(DATE(YEAR(E6020),MONTH(E6020)-2,DAY(1)),'מדדים וריביות'!B:C,2,FALSE))</f>
        <v>28586947.215374298</v>
      </c>
      <c r="I6020" s="43">
        <f>'ריבית יומית'!D6014</f>
        <v>1.2051892620768001E-4</v>
      </c>
      <c r="J6020" s="29">
        <f t="shared" si="763"/>
        <v>1.2230090716375057</v>
      </c>
      <c r="L6020">
        <f>VLOOKUP(D6019,'מדדים וריביות'!B:C,2)</f>
        <v>28614303.145723999</v>
      </c>
      <c r="M6020" s="30">
        <f t="shared" si="768"/>
        <v>0</v>
      </c>
      <c r="O6020" s="39">
        <f t="shared" si="765"/>
        <v>0</v>
      </c>
      <c r="P6020" s="39">
        <f t="shared" si="769"/>
        <v>0</v>
      </c>
      <c r="Q6020" s="39">
        <f t="shared" si="766"/>
        <v>0</v>
      </c>
      <c r="R6020" s="41">
        <f t="shared" si="767"/>
        <v>0</v>
      </c>
    </row>
    <row r="6021" spans="4:18" x14ac:dyDescent="0.25">
      <c r="D6021" s="1">
        <v>38886</v>
      </c>
      <c r="E6021" s="1">
        <f t="shared" si="764"/>
        <v>38869</v>
      </c>
      <c r="F6021" s="30">
        <f t="shared" si="770"/>
        <v>0</v>
      </c>
      <c r="H6021" s="42">
        <f>IF(DAY(D6021)&gt;14,VLOOKUP(DATE(YEAR(E6021),MONTH(E6021)-1,DAY(1)),'מדדים וריביות'!B:C,2,FALSE),VLOOKUP(DATE(YEAR(E6021),MONTH(E6021)-2,DAY(1)),'מדדים וריביות'!B:C,2,FALSE))</f>
        <v>28586947.215374298</v>
      </c>
      <c r="I6021" s="43">
        <f>'ריבית יומית'!D6015</f>
        <v>1.2051892620768001E-4</v>
      </c>
      <c r="J6021" s="29">
        <f t="shared" si="763"/>
        <v>1.2228616936592853</v>
      </c>
      <c r="L6021">
        <f>VLOOKUP(D6020,'מדדים וריביות'!B:C,2)</f>
        <v>28614303.145723999</v>
      </c>
      <c r="M6021" s="30">
        <f t="shared" si="768"/>
        <v>0</v>
      </c>
      <c r="O6021" s="39">
        <f t="shared" si="765"/>
        <v>0</v>
      </c>
      <c r="P6021" s="39">
        <f t="shared" si="769"/>
        <v>0</v>
      </c>
      <c r="Q6021" s="39">
        <f t="shared" si="766"/>
        <v>0</v>
      </c>
      <c r="R6021" s="41">
        <f t="shared" si="767"/>
        <v>0</v>
      </c>
    </row>
    <row r="6022" spans="4:18" x14ac:dyDescent="0.25">
      <c r="D6022" s="1">
        <v>38887</v>
      </c>
      <c r="E6022" s="1">
        <f t="shared" si="764"/>
        <v>38869</v>
      </c>
      <c r="F6022" s="30">
        <f t="shared" si="770"/>
        <v>0</v>
      </c>
      <c r="H6022" s="42">
        <f>IF(DAY(D6022)&gt;14,VLOOKUP(DATE(YEAR(E6022),MONTH(E6022)-1,DAY(1)),'מדדים וריביות'!B:C,2,FALSE),VLOOKUP(DATE(YEAR(E6022),MONTH(E6022)-2,DAY(1)),'מדדים וריביות'!B:C,2,FALSE))</f>
        <v>28586947.215374298</v>
      </c>
      <c r="I6022" s="43">
        <f>'ריבית יומית'!D6016</f>
        <v>1.2051892620768001E-4</v>
      </c>
      <c r="J6022" s="29">
        <f t="shared" si="763"/>
        <v>1.2227143334407602</v>
      </c>
      <c r="L6022">
        <f>VLOOKUP(D6021,'מדדים וריביות'!B:C,2)</f>
        <v>28614303.145723999</v>
      </c>
      <c r="M6022" s="30">
        <f t="shared" si="768"/>
        <v>0</v>
      </c>
      <c r="O6022" s="39">
        <f t="shared" si="765"/>
        <v>0</v>
      </c>
      <c r="P6022" s="39">
        <f t="shared" si="769"/>
        <v>0</v>
      </c>
      <c r="Q6022" s="39">
        <f t="shared" si="766"/>
        <v>0</v>
      </c>
      <c r="R6022" s="41">
        <f t="shared" si="767"/>
        <v>0</v>
      </c>
    </row>
    <row r="6023" spans="4:18" x14ac:dyDescent="0.25">
      <c r="D6023" s="1">
        <v>38888</v>
      </c>
      <c r="E6023" s="1">
        <f t="shared" si="764"/>
        <v>38869</v>
      </c>
      <c r="F6023" s="30">
        <f t="shared" si="770"/>
        <v>0</v>
      </c>
      <c r="H6023" s="42">
        <f>IF(DAY(D6023)&gt;14,VLOOKUP(DATE(YEAR(E6023),MONTH(E6023)-1,DAY(1)),'מדדים וריביות'!B:C,2,FALSE),VLOOKUP(DATE(YEAR(E6023),MONTH(E6023)-2,DAY(1)),'מדדים וריביות'!B:C,2,FALSE))</f>
        <v>28586947.215374298</v>
      </c>
      <c r="I6023" s="43">
        <f>'ריבית יומית'!D6017</f>
        <v>1.2051892620768001E-4</v>
      </c>
      <c r="J6023" s="29">
        <f t="shared" si="763"/>
        <v>1.2225669909797903</v>
      </c>
      <c r="L6023">
        <f>VLOOKUP(D6022,'מדדים וריביות'!B:C,2)</f>
        <v>28614303.145723999</v>
      </c>
      <c r="M6023" s="30">
        <f t="shared" si="768"/>
        <v>0</v>
      </c>
      <c r="O6023" s="39">
        <f t="shared" si="765"/>
        <v>0</v>
      </c>
      <c r="P6023" s="39">
        <f t="shared" si="769"/>
        <v>0</v>
      </c>
      <c r="Q6023" s="39">
        <f t="shared" si="766"/>
        <v>0</v>
      </c>
      <c r="R6023" s="41">
        <f t="shared" si="767"/>
        <v>0</v>
      </c>
    </row>
    <row r="6024" spans="4:18" x14ac:dyDescent="0.25">
      <c r="D6024" s="1">
        <v>38889</v>
      </c>
      <c r="E6024" s="1">
        <f t="shared" si="764"/>
        <v>38869</v>
      </c>
      <c r="F6024" s="30">
        <f t="shared" si="770"/>
        <v>0</v>
      </c>
      <c r="H6024" s="42">
        <f>IF(DAY(D6024)&gt;14,VLOOKUP(DATE(YEAR(E6024),MONTH(E6024)-1,DAY(1)),'מדדים וריביות'!B:C,2,FALSE),VLOOKUP(DATE(YEAR(E6024),MONTH(E6024)-2,DAY(1)),'מדדים וריביות'!B:C,2,FALSE))</f>
        <v>28586947.215374298</v>
      </c>
      <c r="I6024" s="43">
        <f>'ריבית יומית'!D6018</f>
        <v>1.2051892620768001E-4</v>
      </c>
      <c r="J6024" s="29">
        <f t="shared" si="763"/>
        <v>1.2224196662742357</v>
      </c>
      <c r="L6024">
        <f>VLOOKUP(D6023,'מדדים וריביות'!B:C,2)</f>
        <v>28614303.145723999</v>
      </c>
      <c r="M6024" s="30">
        <f t="shared" si="768"/>
        <v>0</v>
      </c>
      <c r="O6024" s="39">
        <f t="shared" si="765"/>
        <v>0</v>
      </c>
      <c r="P6024" s="39">
        <f t="shared" si="769"/>
        <v>0</v>
      </c>
      <c r="Q6024" s="39">
        <f t="shared" si="766"/>
        <v>0</v>
      </c>
      <c r="R6024" s="41">
        <f t="shared" si="767"/>
        <v>0</v>
      </c>
    </row>
    <row r="6025" spans="4:18" x14ac:dyDescent="0.25">
      <c r="D6025" s="1">
        <v>38890</v>
      </c>
      <c r="E6025" s="1">
        <f t="shared" si="764"/>
        <v>38869</v>
      </c>
      <c r="F6025" s="30">
        <f t="shared" si="770"/>
        <v>0</v>
      </c>
      <c r="H6025" s="42">
        <f>IF(DAY(D6025)&gt;14,VLOOKUP(DATE(YEAR(E6025),MONTH(E6025)-1,DAY(1)),'מדדים וריביות'!B:C,2,FALSE),VLOOKUP(DATE(YEAR(E6025),MONTH(E6025)-2,DAY(1)),'מדדים וריביות'!B:C,2,FALSE))</f>
        <v>28586947.215374298</v>
      </c>
      <c r="I6025" s="43">
        <f>'ריבית יומית'!D6019</f>
        <v>1.2051892620768001E-4</v>
      </c>
      <c r="J6025" s="29">
        <f t="shared" ref="J6025:J6088" si="771">J6026*(1+I6025)</f>
        <v>1.2222723593219569</v>
      </c>
      <c r="L6025">
        <f>VLOOKUP(D6024,'מדדים וריביות'!B:C,2)</f>
        <v>28614303.145723999</v>
      </c>
      <c r="M6025" s="30">
        <f t="shared" si="768"/>
        <v>0</v>
      </c>
      <c r="O6025" s="39">
        <f t="shared" si="765"/>
        <v>0</v>
      </c>
      <c r="P6025" s="39">
        <f t="shared" si="769"/>
        <v>0</v>
      </c>
      <c r="Q6025" s="39">
        <f t="shared" si="766"/>
        <v>0</v>
      </c>
      <c r="R6025" s="41">
        <f t="shared" si="767"/>
        <v>0</v>
      </c>
    </row>
    <row r="6026" spans="4:18" x14ac:dyDescent="0.25">
      <c r="D6026" s="1">
        <v>38891</v>
      </c>
      <c r="E6026" s="1">
        <f t="shared" ref="E6026:E6089" si="772">DATE(YEAR(D6026),MONTH(D6026),DAY(1))</f>
        <v>38869</v>
      </c>
      <c r="F6026" s="30">
        <f t="shared" si="770"/>
        <v>0</v>
      </c>
      <c r="H6026" s="42">
        <f>IF(DAY(D6026)&gt;14,VLOOKUP(DATE(YEAR(E6026),MONTH(E6026)-1,DAY(1)),'מדדים וריביות'!B:C,2,FALSE),VLOOKUP(DATE(YEAR(E6026),MONTH(E6026)-2,DAY(1)),'מדדים וריביות'!B:C,2,FALSE))</f>
        <v>28586947.215374298</v>
      </c>
      <c r="I6026" s="43">
        <f>'ריבית יומית'!D6020</f>
        <v>1.2051892620768001E-4</v>
      </c>
      <c r="J6026" s="29">
        <f t="shared" si="771"/>
        <v>1.2221250701208144</v>
      </c>
      <c r="L6026">
        <f>VLOOKUP(D6025,'מדדים וריביות'!B:C,2)</f>
        <v>28614303.145723999</v>
      </c>
      <c r="M6026" s="30">
        <f t="shared" si="768"/>
        <v>0</v>
      </c>
      <c r="O6026" s="39">
        <f t="shared" ref="O6026:O6089" si="773">$D$4/H6026*G6026-G6026</f>
        <v>0</v>
      </c>
      <c r="P6026" s="39">
        <f t="shared" si="769"/>
        <v>0</v>
      </c>
      <c r="Q6026" s="39">
        <f t="shared" ref="Q6026:Q6089" si="774">$D$4/H6026*P6026-P6026</f>
        <v>0</v>
      </c>
      <c r="R6026" s="41">
        <f t="shared" ref="R6026:R6089" si="775">SUM(O6026:Q6026)</f>
        <v>0</v>
      </c>
    </row>
    <row r="6027" spans="4:18" x14ac:dyDescent="0.25">
      <c r="D6027" s="1">
        <v>38892</v>
      </c>
      <c r="E6027" s="1">
        <f t="shared" si="772"/>
        <v>38869</v>
      </c>
      <c r="F6027" s="30">
        <f t="shared" si="770"/>
        <v>0</v>
      </c>
      <c r="H6027" s="42">
        <f>IF(DAY(D6027)&gt;14,VLOOKUP(DATE(YEAR(E6027),MONTH(E6027)-1,DAY(1)),'מדדים וריביות'!B:C,2,FALSE),VLOOKUP(DATE(YEAR(E6027),MONTH(E6027)-2,DAY(1)),'מדדים וריביות'!B:C,2,FALSE))</f>
        <v>28586947.215374298</v>
      </c>
      <c r="I6027" s="43">
        <f>'ריבית יומית'!D6021</f>
        <v>1.2051892620768001E-4</v>
      </c>
      <c r="J6027" s="29">
        <f t="shared" si="771"/>
        <v>1.2219777986686693</v>
      </c>
      <c r="L6027">
        <f>VLOOKUP(D6026,'מדדים וריביות'!B:C,2)</f>
        <v>28614303.145723999</v>
      </c>
      <c r="M6027" s="30">
        <f t="shared" si="768"/>
        <v>0</v>
      </c>
      <c r="O6027" s="39">
        <f t="shared" si="773"/>
        <v>0</v>
      </c>
      <c r="P6027" s="39">
        <f t="shared" si="769"/>
        <v>0</v>
      </c>
      <c r="Q6027" s="39">
        <f t="shared" si="774"/>
        <v>0</v>
      </c>
      <c r="R6027" s="41">
        <f t="shared" si="775"/>
        <v>0</v>
      </c>
    </row>
    <row r="6028" spans="4:18" x14ac:dyDescent="0.25">
      <c r="D6028" s="1">
        <v>38893</v>
      </c>
      <c r="E6028" s="1">
        <f t="shared" si="772"/>
        <v>38869</v>
      </c>
      <c r="F6028" s="30">
        <f t="shared" si="770"/>
        <v>0</v>
      </c>
      <c r="H6028" s="42">
        <f>IF(DAY(D6028)&gt;14,VLOOKUP(DATE(YEAR(E6028),MONTH(E6028)-1,DAY(1)),'מדדים וריביות'!B:C,2,FALSE),VLOOKUP(DATE(YEAR(E6028),MONTH(E6028)-2,DAY(1)),'מדדים וריביות'!B:C,2,FALSE))</f>
        <v>28586947.215374298</v>
      </c>
      <c r="I6028" s="43">
        <f>'ריבית יומית'!D6022</f>
        <v>1.2051892620768001E-4</v>
      </c>
      <c r="J6028" s="29">
        <f t="shared" si="771"/>
        <v>1.2218305449633826</v>
      </c>
      <c r="L6028">
        <f>VLOOKUP(D6027,'מדדים וריביות'!B:C,2)</f>
        <v>28614303.145723999</v>
      </c>
      <c r="M6028" s="30">
        <f t="shared" ref="M6028:M6091" si="776">F6028*(1+I6028)*L6028/H6028+G6028-K6028</f>
        <v>0</v>
      </c>
      <c r="O6028" s="39">
        <f t="shared" si="773"/>
        <v>0</v>
      </c>
      <c r="P6028" s="39">
        <f t="shared" si="769"/>
        <v>0</v>
      </c>
      <c r="Q6028" s="39">
        <f t="shared" si="774"/>
        <v>0</v>
      </c>
      <c r="R6028" s="41">
        <f t="shared" si="775"/>
        <v>0</v>
      </c>
    </row>
    <row r="6029" spans="4:18" x14ac:dyDescent="0.25">
      <c r="D6029" s="1">
        <v>38894</v>
      </c>
      <c r="E6029" s="1">
        <f t="shared" si="772"/>
        <v>38869</v>
      </c>
      <c r="F6029" s="30">
        <f t="shared" si="770"/>
        <v>0</v>
      </c>
      <c r="H6029" s="42">
        <f>IF(DAY(D6029)&gt;14,VLOOKUP(DATE(YEAR(E6029),MONTH(E6029)-1,DAY(1)),'מדדים וריביות'!B:C,2,FALSE),VLOOKUP(DATE(YEAR(E6029),MONTH(E6029)-2,DAY(1)),'מדדים וריביות'!B:C,2,FALSE))</f>
        <v>28586947.215374298</v>
      </c>
      <c r="I6029" s="43">
        <f>'ריבית יומית'!D6023</f>
        <v>1.2051892620768001E-4</v>
      </c>
      <c r="J6029" s="29">
        <f t="shared" si="771"/>
        <v>1.2216833090028159</v>
      </c>
      <c r="L6029">
        <f>VLOOKUP(D6028,'מדדים וריביות'!B:C,2)</f>
        <v>28614303.145723999</v>
      </c>
      <c r="M6029" s="30">
        <f t="shared" si="776"/>
        <v>0</v>
      </c>
      <c r="O6029" s="39">
        <f t="shared" si="773"/>
        <v>0</v>
      </c>
      <c r="P6029" s="39">
        <f t="shared" si="769"/>
        <v>0</v>
      </c>
      <c r="Q6029" s="39">
        <f t="shared" si="774"/>
        <v>0</v>
      </c>
      <c r="R6029" s="41">
        <f t="shared" si="775"/>
        <v>0</v>
      </c>
    </row>
    <row r="6030" spans="4:18" x14ac:dyDescent="0.25">
      <c r="D6030" s="1">
        <v>38895</v>
      </c>
      <c r="E6030" s="1">
        <f t="shared" si="772"/>
        <v>38869</v>
      </c>
      <c r="F6030" s="30">
        <f t="shared" si="770"/>
        <v>0</v>
      </c>
      <c r="H6030" s="42">
        <f>IF(DAY(D6030)&gt;14,VLOOKUP(DATE(YEAR(E6030),MONTH(E6030)-1,DAY(1)),'מדדים וריביות'!B:C,2,FALSE),VLOOKUP(DATE(YEAR(E6030),MONTH(E6030)-2,DAY(1)),'מדדים וריביות'!B:C,2,FALSE))</f>
        <v>28586947.215374298</v>
      </c>
      <c r="I6030" s="43">
        <f>'ריבית יומית'!D6024</f>
        <v>1.2051892620768001E-4</v>
      </c>
      <c r="J6030" s="29">
        <f t="shared" si="771"/>
        <v>1.2215360907848305</v>
      </c>
      <c r="L6030">
        <f>VLOOKUP(D6029,'מדדים וריביות'!B:C,2)</f>
        <v>28614303.145723999</v>
      </c>
      <c r="M6030" s="30">
        <f t="shared" si="776"/>
        <v>0</v>
      </c>
      <c r="O6030" s="39">
        <f t="shared" si="773"/>
        <v>0</v>
      </c>
      <c r="P6030" s="39">
        <f t="shared" si="769"/>
        <v>0</v>
      </c>
      <c r="Q6030" s="39">
        <f t="shared" si="774"/>
        <v>0</v>
      </c>
      <c r="R6030" s="41">
        <f t="shared" si="775"/>
        <v>0</v>
      </c>
    </row>
    <row r="6031" spans="4:18" x14ac:dyDescent="0.25">
      <c r="D6031" s="1">
        <v>38896</v>
      </c>
      <c r="E6031" s="1">
        <f t="shared" si="772"/>
        <v>38869</v>
      </c>
      <c r="F6031" s="30">
        <f t="shared" si="770"/>
        <v>0</v>
      </c>
      <c r="H6031" s="42">
        <f>IF(DAY(D6031)&gt;14,VLOOKUP(DATE(YEAR(E6031),MONTH(E6031)-1,DAY(1)),'מדדים וריביות'!B:C,2,FALSE),VLOOKUP(DATE(YEAR(E6031),MONTH(E6031)-2,DAY(1)),'מדדים וריביות'!B:C,2,FALSE))</f>
        <v>28586947.215374298</v>
      </c>
      <c r="I6031" s="43">
        <f>'ריבית יומית'!D6025</f>
        <v>1.2051892620768001E-4</v>
      </c>
      <c r="J6031" s="29">
        <f t="shared" si="771"/>
        <v>1.2213888903072887</v>
      </c>
      <c r="L6031">
        <f>VLOOKUP(D6030,'מדדים וריביות'!B:C,2)</f>
        <v>28614303.145723999</v>
      </c>
      <c r="M6031" s="30">
        <f t="shared" si="776"/>
        <v>0</v>
      </c>
      <c r="O6031" s="39">
        <f t="shared" si="773"/>
        <v>0</v>
      </c>
      <c r="P6031" s="39">
        <f t="shared" si="769"/>
        <v>0</v>
      </c>
      <c r="Q6031" s="39">
        <f t="shared" si="774"/>
        <v>0</v>
      </c>
      <c r="R6031" s="41">
        <f t="shared" si="775"/>
        <v>0</v>
      </c>
    </row>
    <row r="6032" spans="4:18" x14ac:dyDescent="0.25">
      <c r="D6032" s="1">
        <v>38897</v>
      </c>
      <c r="E6032" s="1">
        <f t="shared" si="772"/>
        <v>38869</v>
      </c>
      <c r="F6032" s="30">
        <f t="shared" si="770"/>
        <v>0</v>
      </c>
      <c r="H6032" s="42">
        <f>IF(DAY(D6032)&gt;14,VLOOKUP(DATE(YEAR(E6032),MONTH(E6032)-1,DAY(1)),'מדדים וריביות'!B:C,2,FALSE),VLOOKUP(DATE(YEAR(E6032),MONTH(E6032)-2,DAY(1)),'מדדים וריביות'!B:C,2,FALSE))</f>
        <v>28586947.215374298</v>
      </c>
      <c r="I6032" s="43">
        <f>'ריבית יומית'!D6026</f>
        <v>1.2051892620768001E-4</v>
      </c>
      <c r="J6032" s="29">
        <f t="shared" si="771"/>
        <v>1.2212417075680526</v>
      </c>
      <c r="L6032">
        <f>VLOOKUP(D6031,'מדדים וריביות'!B:C,2)</f>
        <v>28614303.145723999</v>
      </c>
      <c r="M6032" s="30">
        <f t="shared" si="776"/>
        <v>0</v>
      </c>
      <c r="O6032" s="39">
        <f t="shared" si="773"/>
        <v>0</v>
      </c>
      <c r="P6032" s="39">
        <f t="shared" si="769"/>
        <v>0</v>
      </c>
      <c r="Q6032" s="39">
        <f t="shared" si="774"/>
        <v>0</v>
      </c>
      <c r="R6032" s="41">
        <f t="shared" si="775"/>
        <v>0</v>
      </c>
    </row>
    <row r="6033" spans="4:18" x14ac:dyDescent="0.25">
      <c r="D6033" s="1">
        <v>38898</v>
      </c>
      <c r="E6033" s="1">
        <f t="shared" si="772"/>
        <v>38869</v>
      </c>
      <c r="F6033" s="30">
        <f t="shared" si="770"/>
        <v>0</v>
      </c>
      <c r="H6033" s="42">
        <f>IF(DAY(D6033)&gt;14,VLOOKUP(DATE(YEAR(E6033),MONTH(E6033)-1,DAY(1)),'מדדים וריביות'!B:C,2,FALSE),VLOOKUP(DATE(YEAR(E6033),MONTH(E6033)-2,DAY(1)),'מדדים וריביות'!B:C,2,FALSE))</f>
        <v>28586947.215374298</v>
      </c>
      <c r="I6033" s="43">
        <f>'ריבית יומית'!D6027</f>
        <v>1.2051892620768001E-4</v>
      </c>
      <c r="J6033" s="29">
        <f t="shared" si="771"/>
        <v>1.2210945425649846</v>
      </c>
      <c r="L6033">
        <f>VLOOKUP(D6032,'מדדים וריביות'!B:C,2)</f>
        <v>28614303.145723999</v>
      </c>
      <c r="M6033" s="30">
        <f t="shared" si="776"/>
        <v>0</v>
      </c>
      <c r="O6033" s="39">
        <f t="shared" si="773"/>
        <v>0</v>
      </c>
      <c r="P6033" s="39">
        <f t="shared" si="769"/>
        <v>0</v>
      </c>
      <c r="Q6033" s="39">
        <f t="shared" si="774"/>
        <v>0</v>
      </c>
      <c r="R6033" s="41">
        <f t="shared" si="775"/>
        <v>0</v>
      </c>
    </row>
    <row r="6034" spans="4:18" x14ac:dyDescent="0.25">
      <c r="D6034" s="1">
        <v>38899</v>
      </c>
      <c r="E6034" s="1">
        <f t="shared" si="772"/>
        <v>38899</v>
      </c>
      <c r="F6034" s="30">
        <f t="shared" si="770"/>
        <v>0</v>
      </c>
      <c r="H6034" s="42">
        <f>IF(DAY(D6034)&gt;14,VLOOKUP(DATE(YEAR(E6034),MONTH(E6034)-1,DAY(1)),'מדדים וריביות'!B:C,2,FALSE),VLOOKUP(DATE(YEAR(E6034),MONTH(E6034)-2,DAY(1)),'מדדים וריביות'!B:C,2,FALSE))</f>
        <v>28586947.215374298</v>
      </c>
      <c r="I6034" s="43">
        <f>'ריבית יומית'!D6028</f>
        <v>1.2575446875318086E-4</v>
      </c>
      <c r="J6034" s="29">
        <f t="shared" si="771"/>
        <v>1.2209473952959475</v>
      </c>
      <c r="L6034">
        <f>VLOOKUP(D6033,'מדדים וריביות'!B:C,2)</f>
        <v>28614303.145723999</v>
      </c>
      <c r="M6034" s="30">
        <f t="shared" si="776"/>
        <v>0</v>
      </c>
      <c r="O6034" s="39">
        <f t="shared" si="773"/>
        <v>0</v>
      </c>
      <c r="P6034" s="39">
        <f t="shared" si="769"/>
        <v>0</v>
      </c>
      <c r="Q6034" s="39">
        <f t="shared" si="774"/>
        <v>0</v>
      </c>
      <c r="R6034" s="41">
        <f t="shared" si="775"/>
        <v>0</v>
      </c>
    </row>
    <row r="6035" spans="4:18" x14ac:dyDescent="0.25">
      <c r="D6035" s="1">
        <v>38900</v>
      </c>
      <c r="E6035" s="1">
        <f t="shared" si="772"/>
        <v>38899</v>
      </c>
      <c r="F6035" s="30">
        <f t="shared" si="770"/>
        <v>0</v>
      </c>
      <c r="H6035" s="42">
        <f>IF(DAY(D6035)&gt;14,VLOOKUP(DATE(YEAR(E6035),MONTH(E6035)-1,DAY(1)),'מדדים וריביות'!B:C,2,FALSE),VLOOKUP(DATE(YEAR(E6035),MONTH(E6035)-2,DAY(1)),'מדדים וריביות'!B:C,2,FALSE))</f>
        <v>28586947.215374298</v>
      </c>
      <c r="I6035" s="43">
        <f>'ריבית יומית'!D6029</f>
        <v>1.2575446875318086E-4</v>
      </c>
      <c r="J6035" s="29">
        <f t="shared" si="771"/>
        <v>1.2207938750107383</v>
      </c>
      <c r="L6035">
        <f>VLOOKUP(D6034,'מדדים וריביות'!B:C,2)</f>
        <v>28641659.076073602</v>
      </c>
      <c r="M6035" s="30">
        <f t="shared" si="776"/>
        <v>0</v>
      </c>
      <c r="O6035" s="39">
        <f t="shared" si="773"/>
        <v>0</v>
      </c>
      <c r="P6035" s="39">
        <f t="shared" si="769"/>
        <v>0</v>
      </c>
      <c r="Q6035" s="39">
        <f t="shared" si="774"/>
        <v>0</v>
      </c>
      <c r="R6035" s="41">
        <f t="shared" si="775"/>
        <v>0</v>
      </c>
    </row>
    <row r="6036" spans="4:18" x14ac:dyDescent="0.25">
      <c r="D6036" s="1">
        <v>38901</v>
      </c>
      <c r="E6036" s="1">
        <f t="shared" si="772"/>
        <v>38899</v>
      </c>
      <c r="F6036" s="30">
        <f t="shared" si="770"/>
        <v>0</v>
      </c>
      <c r="H6036" s="42">
        <f>IF(DAY(D6036)&gt;14,VLOOKUP(DATE(YEAR(E6036),MONTH(E6036)-1,DAY(1)),'מדדים וריביות'!B:C,2,FALSE),VLOOKUP(DATE(YEAR(E6036),MONTH(E6036)-2,DAY(1)),'מדדים וריביות'!B:C,2,FALSE))</f>
        <v>28586947.215374298</v>
      </c>
      <c r="I6036" s="43">
        <f>'ריבית יומית'!D6030</f>
        <v>1.2575446875318086E-4</v>
      </c>
      <c r="J6036" s="29">
        <f t="shared" si="771"/>
        <v>1.2206403740289635</v>
      </c>
      <c r="L6036">
        <f>VLOOKUP(D6035,'מדדים וריביות'!B:C,2)</f>
        <v>28641659.076073602</v>
      </c>
      <c r="M6036" s="30">
        <f t="shared" si="776"/>
        <v>0</v>
      </c>
      <c r="O6036" s="39">
        <f t="shared" si="773"/>
        <v>0</v>
      </c>
      <c r="P6036" s="39">
        <f t="shared" si="769"/>
        <v>0</v>
      </c>
      <c r="Q6036" s="39">
        <f t="shared" si="774"/>
        <v>0</v>
      </c>
      <c r="R6036" s="41">
        <f t="shared" si="775"/>
        <v>0</v>
      </c>
    </row>
    <row r="6037" spans="4:18" x14ac:dyDescent="0.25">
      <c r="D6037" s="1">
        <v>38902</v>
      </c>
      <c r="E6037" s="1">
        <f t="shared" si="772"/>
        <v>38899</v>
      </c>
      <c r="F6037" s="30">
        <f t="shared" si="770"/>
        <v>0</v>
      </c>
      <c r="H6037" s="42">
        <f>IF(DAY(D6037)&gt;14,VLOOKUP(DATE(YEAR(E6037),MONTH(E6037)-1,DAY(1)),'מדדים וריביות'!B:C,2,FALSE),VLOOKUP(DATE(YEAR(E6037),MONTH(E6037)-2,DAY(1)),'מדדים וריביות'!B:C,2,FALSE))</f>
        <v>28586947.215374298</v>
      </c>
      <c r="I6037" s="43">
        <f>'ריבית יומית'!D6031</f>
        <v>1.2575446875318086E-4</v>
      </c>
      <c r="J6037" s="29">
        <f t="shared" si="771"/>
        <v>1.220486892348196</v>
      </c>
      <c r="L6037">
        <f>VLOOKUP(D6036,'מדדים וריביות'!B:C,2)</f>
        <v>28641659.076073602</v>
      </c>
      <c r="M6037" s="30">
        <f t="shared" si="776"/>
        <v>0</v>
      </c>
      <c r="O6037" s="39">
        <f t="shared" si="773"/>
        <v>0</v>
      </c>
      <c r="P6037" s="39">
        <f t="shared" si="769"/>
        <v>0</v>
      </c>
      <c r="Q6037" s="39">
        <f t="shared" si="774"/>
        <v>0</v>
      </c>
      <c r="R6037" s="41">
        <f t="shared" si="775"/>
        <v>0</v>
      </c>
    </row>
    <row r="6038" spans="4:18" x14ac:dyDescent="0.25">
      <c r="D6038" s="1">
        <v>38903</v>
      </c>
      <c r="E6038" s="1">
        <f t="shared" si="772"/>
        <v>38899</v>
      </c>
      <c r="F6038" s="30">
        <f t="shared" si="770"/>
        <v>0</v>
      </c>
      <c r="H6038" s="42">
        <f>IF(DAY(D6038)&gt;14,VLOOKUP(DATE(YEAR(E6038),MONTH(E6038)-1,DAY(1)),'מדדים וריביות'!B:C,2,FALSE),VLOOKUP(DATE(YEAR(E6038),MONTH(E6038)-2,DAY(1)),'מדדים וריביות'!B:C,2,FALSE))</f>
        <v>28586947.215374298</v>
      </c>
      <c r="I6038" s="43">
        <f>'ריבית יומית'!D6032</f>
        <v>1.2575446875318086E-4</v>
      </c>
      <c r="J6038" s="29">
        <f t="shared" si="771"/>
        <v>1.2203334299660089</v>
      </c>
      <c r="L6038">
        <f>VLOOKUP(D6037,'מדדים וריביות'!B:C,2)</f>
        <v>28641659.076073602</v>
      </c>
      <c r="M6038" s="30">
        <f t="shared" si="776"/>
        <v>0</v>
      </c>
      <c r="O6038" s="39">
        <f t="shared" si="773"/>
        <v>0</v>
      </c>
      <c r="P6038" s="39">
        <f t="shared" si="769"/>
        <v>0</v>
      </c>
      <c r="Q6038" s="39">
        <f t="shared" si="774"/>
        <v>0</v>
      </c>
      <c r="R6038" s="41">
        <f t="shared" si="775"/>
        <v>0</v>
      </c>
    </row>
    <row r="6039" spans="4:18" x14ac:dyDescent="0.25">
      <c r="D6039" s="1">
        <v>38904</v>
      </c>
      <c r="E6039" s="1">
        <f t="shared" si="772"/>
        <v>38899</v>
      </c>
      <c r="F6039" s="30">
        <f t="shared" si="770"/>
        <v>0</v>
      </c>
      <c r="H6039" s="42">
        <f>IF(DAY(D6039)&gt;14,VLOOKUP(DATE(YEAR(E6039),MONTH(E6039)-1,DAY(1)),'מדדים וריביות'!B:C,2,FALSE),VLOOKUP(DATE(YEAR(E6039),MONTH(E6039)-2,DAY(1)),'מדדים וריביות'!B:C,2,FALSE))</f>
        <v>28586947.215374298</v>
      </c>
      <c r="I6039" s="43">
        <f>'ריבית יומית'!D6033</f>
        <v>1.2575446875318086E-4</v>
      </c>
      <c r="J6039" s="29">
        <f t="shared" si="771"/>
        <v>1.2201799868799756</v>
      </c>
      <c r="L6039">
        <f>VLOOKUP(D6038,'מדדים וריביות'!B:C,2)</f>
        <v>28641659.076073602</v>
      </c>
      <c r="M6039" s="30">
        <f t="shared" si="776"/>
        <v>0</v>
      </c>
      <c r="O6039" s="39">
        <f t="shared" si="773"/>
        <v>0</v>
      </c>
      <c r="P6039" s="39">
        <f t="shared" si="769"/>
        <v>0</v>
      </c>
      <c r="Q6039" s="39">
        <f t="shared" si="774"/>
        <v>0</v>
      </c>
      <c r="R6039" s="41">
        <f t="shared" si="775"/>
        <v>0</v>
      </c>
    </row>
    <row r="6040" spans="4:18" x14ac:dyDescent="0.25">
      <c r="D6040" s="1">
        <v>38905</v>
      </c>
      <c r="E6040" s="1">
        <f t="shared" si="772"/>
        <v>38899</v>
      </c>
      <c r="F6040" s="30">
        <f t="shared" si="770"/>
        <v>0</v>
      </c>
      <c r="H6040" s="42">
        <f>IF(DAY(D6040)&gt;14,VLOOKUP(DATE(YEAR(E6040),MONTH(E6040)-1,DAY(1)),'מדדים וריביות'!B:C,2,FALSE),VLOOKUP(DATE(YEAR(E6040),MONTH(E6040)-2,DAY(1)),'מדדים וריביות'!B:C,2,FALSE))</f>
        <v>28586947.215374298</v>
      </c>
      <c r="I6040" s="43">
        <f>'ריבית יומית'!D6034</f>
        <v>1.2575446875318086E-4</v>
      </c>
      <c r="J6040" s="29">
        <f t="shared" si="771"/>
        <v>1.2200265630876699</v>
      </c>
      <c r="L6040">
        <f>VLOOKUP(D6039,'מדדים וריביות'!B:C,2)</f>
        <v>28641659.076073602</v>
      </c>
      <c r="M6040" s="30">
        <f t="shared" si="776"/>
        <v>0</v>
      </c>
      <c r="O6040" s="39">
        <f t="shared" si="773"/>
        <v>0</v>
      </c>
      <c r="P6040" s="39">
        <f t="shared" si="769"/>
        <v>0</v>
      </c>
      <c r="Q6040" s="39">
        <f t="shared" si="774"/>
        <v>0</v>
      </c>
      <c r="R6040" s="41">
        <f t="shared" si="775"/>
        <v>0</v>
      </c>
    </row>
    <row r="6041" spans="4:18" x14ac:dyDescent="0.25">
      <c r="D6041" s="1">
        <v>38906</v>
      </c>
      <c r="E6041" s="1">
        <f t="shared" si="772"/>
        <v>38899</v>
      </c>
      <c r="F6041" s="30">
        <f t="shared" si="770"/>
        <v>0</v>
      </c>
      <c r="H6041" s="42">
        <f>IF(DAY(D6041)&gt;14,VLOOKUP(DATE(YEAR(E6041),MONTH(E6041)-1,DAY(1)),'מדדים וריביות'!B:C,2,FALSE),VLOOKUP(DATE(YEAR(E6041),MONTH(E6041)-2,DAY(1)),'מדדים וריביות'!B:C,2,FALSE))</f>
        <v>28586947.215374298</v>
      </c>
      <c r="I6041" s="43">
        <f>'ריבית יומית'!D6035</f>
        <v>1.2575446875318086E-4</v>
      </c>
      <c r="J6041" s="29">
        <f t="shared" si="771"/>
        <v>1.2198731585866656</v>
      </c>
      <c r="L6041">
        <f>VLOOKUP(D6040,'מדדים וריביות'!B:C,2)</f>
        <v>28641659.076073602</v>
      </c>
      <c r="M6041" s="30">
        <f t="shared" si="776"/>
        <v>0</v>
      </c>
      <c r="O6041" s="39">
        <f t="shared" si="773"/>
        <v>0</v>
      </c>
      <c r="P6041" s="39">
        <f t="shared" si="769"/>
        <v>0</v>
      </c>
      <c r="Q6041" s="39">
        <f t="shared" si="774"/>
        <v>0</v>
      </c>
      <c r="R6041" s="41">
        <f t="shared" si="775"/>
        <v>0</v>
      </c>
    </row>
    <row r="6042" spans="4:18" x14ac:dyDescent="0.25">
      <c r="D6042" s="1">
        <v>38907</v>
      </c>
      <c r="E6042" s="1">
        <f t="shared" si="772"/>
        <v>38899</v>
      </c>
      <c r="F6042" s="30">
        <f t="shared" si="770"/>
        <v>0</v>
      </c>
      <c r="H6042" s="42">
        <f>IF(DAY(D6042)&gt;14,VLOOKUP(DATE(YEAR(E6042),MONTH(E6042)-1,DAY(1)),'מדדים וריביות'!B:C,2,FALSE),VLOOKUP(DATE(YEAR(E6042),MONTH(E6042)-2,DAY(1)),'מדדים וריביות'!B:C,2,FALSE))</f>
        <v>28586947.215374298</v>
      </c>
      <c r="I6042" s="43">
        <f>'ריבית יומית'!D6036</f>
        <v>1.2575446875318086E-4</v>
      </c>
      <c r="J6042" s="29">
        <f t="shared" si="771"/>
        <v>1.2197197733745371</v>
      </c>
      <c r="L6042">
        <f>VLOOKUP(D6041,'מדדים וריביות'!B:C,2)</f>
        <v>28641659.076073602</v>
      </c>
      <c r="M6042" s="30">
        <f t="shared" si="776"/>
        <v>0</v>
      </c>
      <c r="O6042" s="39">
        <f t="shared" si="773"/>
        <v>0</v>
      </c>
      <c r="P6042" s="39">
        <f t="shared" si="769"/>
        <v>0</v>
      </c>
      <c r="Q6042" s="39">
        <f t="shared" si="774"/>
        <v>0</v>
      </c>
      <c r="R6042" s="41">
        <f t="shared" si="775"/>
        <v>0</v>
      </c>
    </row>
    <row r="6043" spans="4:18" x14ac:dyDescent="0.25">
      <c r="D6043" s="1">
        <v>38908</v>
      </c>
      <c r="E6043" s="1">
        <f t="shared" si="772"/>
        <v>38899</v>
      </c>
      <c r="F6043" s="30">
        <f t="shared" si="770"/>
        <v>0</v>
      </c>
      <c r="H6043" s="42">
        <f>IF(DAY(D6043)&gt;14,VLOOKUP(DATE(YEAR(E6043),MONTH(E6043)-1,DAY(1)),'מדדים וריביות'!B:C,2,FALSE),VLOOKUP(DATE(YEAR(E6043),MONTH(E6043)-2,DAY(1)),'מדדים וריביות'!B:C,2,FALSE))</f>
        <v>28586947.215374298</v>
      </c>
      <c r="I6043" s="43">
        <f>'ריבית יומית'!D6037</f>
        <v>1.2575446875318086E-4</v>
      </c>
      <c r="J6043" s="29">
        <f t="shared" si="771"/>
        <v>1.219566407448859</v>
      </c>
      <c r="L6043">
        <f>VLOOKUP(D6042,'מדדים וריביות'!B:C,2)</f>
        <v>28641659.076073602</v>
      </c>
      <c r="M6043" s="30">
        <f t="shared" si="776"/>
        <v>0</v>
      </c>
      <c r="O6043" s="39">
        <f t="shared" si="773"/>
        <v>0</v>
      </c>
      <c r="P6043" s="39">
        <f t="shared" si="769"/>
        <v>0</v>
      </c>
      <c r="Q6043" s="39">
        <f t="shared" si="774"/>
        <v>0</v>
      </c>
      <c r="R6043" s="41">
        <f t="shared" si="775"/>
        <v>0</v>
      </c>
    </row>
    <row r="6044" spans="4:18" x14ac:dyDescent="0.25">
      <c r="D6044" s="1">
        <v>38909</v>
      </c>
      <c r="E6044" s="1">
        <f t="shared" si="772"/>
        <v>38899</v>
      </c>
      <c r="F6044" s="30">
        <f t="shared" si="770"/>
        <v>0</v>
      </c>
      <c r="H6044" s="42">
        <f>IF(DAY(D6044)&gt;14,VLOOKUP(DATE(YEAR(E6044),MONTH(E6044)-1,DAY(1)),'מדדים וריביות'!B:C,2,FALSE),VLOOKUP(DATE(YEAR(E6044),MONTH(E6044)-2,DAY(1)),'מדדים וריביות'!B:C,2,FALSE))</f>
        <v>28586947.215374298</v>
      </c>
      <c r="I6044" s="43">
        <f>'ריבית יומית'!D6038</f>
        <v>1.2575446875318086E-4</v>
      </c>
      <c r="J6044" s="29">
        <f t="shared" si="771"/>
        <v>1.2194130608072065</v>
      </c>
      <c r="L6044">
        <f>VLOOKUP(D6043,'מדדים וריביות'!B:C,2)</f>
        <v>28641659.076073602</v>
      </c>
      <c r="M6044" s="30">
        <f t="shared" si="776"/>
        <v>0</v>
      </c>
      <c r="O6044" s="39">
        <f t="shared" si="773"/>
        <v>0</v>
      </c>
      <c r="P6044" s="39">
        <f t="shared" si="769"/>
        <v>0</v>
      </c>
      <c r="Q6044" s="39">
        <f t="shared" si="774"/>
        <v>0</v>
      </c>
      <c r="R6044" s="41">
        <f t="shared" si="775"/>
        <v>0</v>
      </c>
    </row>
    <row r="6045" spans="4:18" x14ac:dyDescent="0.25">
      <c r="D6045" s="1">
        <v>38910</v>
      </c>
      <c r="E6045" s="1">
        <f t="shared" si="772"/>
        <v>38899</v>
      </c>
      <c r="F6045" s="30">
        <f t="shared" si="770"/>
        <v>0</v>
      </c>
      <c r="H6045" s="42">
        <f>IF(DAY(D6045)&gt;14,VLOOKUP(DATE(YEAR(E6045),MONTH(E6045)-1,DAY(1)),'מדדים וריביות'!B:C,2,FALSE),VLOOKUP(DATE(YEAR(E6045),MONTH(E6045)-2,DAY(1)),'מדדים וריביות'!B:C,2,FALSE))</f>
        <v>28586947.215374298</v>
      </c>
      <c r="I6045" s="43">
        <f>'ריבית יומית'!D6039</f>
        <v>1.2575446875318086E-4</v>
      </c>
      <c r="J6045" s="29">
        <f t="shared" si="771"/>
        <v>1.2192597334471547</v>
      </c>
      <c r="L6045">
        <f>VLOOKUP(D6044,'מדדים וריביות'!B:C,2)</f>
        <v>28641659.076073602</v>
      </c>
      <c r="M6045" s="30">
        <f t="shared" si="776"/>
        <v>0</v>
      </c>
      <c r="O6045" s="39">
        <f t="shared" si="773"/>
        <v>0</v>
      </c>
      <c r="P6045" s="39">
        <f t="shared" si="769"/>
        <v>0</v>
      </c>
      <c r="Q6045" s="39">
        <f t="shared" si="774"/>
        <v>0</v>
      </c>
      <c r="R6045" s="41">
        <f t="shared" si="775"/>
        <v>0</v>
      </c>
    </row>
    <row r="6046" spans="4:18" x14ac:dyDescent="0.25">
      <c r="D6046" s="1">
        <v>38911</v>
      </c>
      <c r="E6046" s="1">
        <f t="shared" si="772"/>
        <v>38899</v>
      </c>
      <c r="F6046" s="30">
        <f t="shared" si="770"/>
        <v>0</v>
      </c>
      <c r="H6046" s="42">
        <f>IF(DAY(D6046)&gt;14,VLOOKUP(DATE(YEAR(E6046),MONTH(E6046)-1,DAY(1)),'מדדים וריביות'!B:C,2,FALSE),VLOOKUP(DATE(YEAR(E6046),MONTH(E6046)-2,DAY(1)),'מדדים וריביות'!B:C,2,FALSE))</f>
        <v>28586947.215374298</v>
      </c>
      <c r="I6046" s="43">
        <f>'ריבית יומית'!D6040</f>
        <v>1.2575446875318086E-4</v>
      </c>
      <c r="J6046" s="29">
        <f t="shared" si="771"/>
        <v>1.2191064253662791</v>
      </c>
      <c r="L6046">
        <f>VLOOKUP(D6045,'מדדים וריביות'!B:C,2)</f>
        <v>28641659.076073602</v>
      </c>
      <c r="M6046" s="30">
        <f t="shared" si="776"/>
        <v>0</v>
      </c>
      <c r="O6046" s="39">
        <f t="shared" si="773"/>
        <v>0</v>
      </c>
      <c r="P6046" s="39">
        <f t="shared" si="769"/>
        <v>0</v>
      </c>
      <c r="Q6046" s="39">
        <f t="shared" si="774"/>
        <v>0</v>
      </c>
      <c r="R6046" s="41">
        <f t="shared" si="775"/>
        <v>0</v>
      </c>
    </row>
    <row r="6047" spans="4:18" x14ac:dyDescent="0.25">
      <c r="D6047" s="1">
        <v>38912</v>
      </c>
      <c r="E6047" s="1">
        <f t="shared" si="772"/>
        <v>38899</v>
      </c>
      <c r="F6047" s="30">
        <f t="shared" si="770"/>
        <v>0</v>
      </c>
      <c r="H6047" s="42">
        <f>IF(DAY(D6047)&gt;14,VLOOKUP(DATE(YEAR(E6047),MONTH(E6047)-1,DAY(1)),'מדדים וריביות'!B:C,2,FALSE),VLOOKUP(DATE(YEAR(E6047),MONTH(E6047)-2,DAY(1)),'מדדים וריביות'!B:C,2,FALSE))</f>
        <v>28586947.215374298</v>
      </c>
      <c r="I6047" s="43">
        <f>'ריבית יומית'!D6041</f>
        <v>1.2575446875318086E-4</v>
      </c>
      <c r="J6047" s="29">
        <f t="shared" si="771"/>
        <v>1.2189531365621558</v>
      </c>
      <c r="L6047">
        <f>VLOOKUP(D6046,'מדדים וריביות'!B:C,2)</f>
        <v>28641659.076073602</v>
      </c>
      <c r="M6047" s="30">
        <f t="shared" si="776"/>
        <v>0</v>
      </c>
      <c r="O6047" s="39">
        <f t="shared" si="773"/>
        <v>0</v>
      </c>
      <c r="P6047" s="39">
        <f t="shared" si="769"/>
        <v>0</v>
      </c>
      <c r="Q6047" s="39">
        <f t="shared" si="774"/>
        <v>0</v>
      </c>
      <c r="R6047" s="41">
        <f t="shared" si="775"/>
        <v>0</v>
      </c>
    </row>
    <row r="6048" spans="4:18" x14ac:dyDescent="0.25">
      <c r="D6048" s="1">
        <v>38913</v>
      </c>
      <c r="E6048" s="1">
        <f t="shared" si="772"/>
        <v>38899</v>
      </c>
      <c r="F6048" s="30">
        <f t="shared" si="770"/>
        <v>0</v>
      </c>
      <c r="H6048" s="42">
        <f>IF(DAY(D6048)&gt;14,VLOOKUP(DATE(YEAR(E6048),MONTH(E6048)-1,DAY(1)),'מדדים וריביות'!B:C,2,FALSE),VLOOKUP(DATE(YEAR(E6048),MONTH(E6048)-2,DAY(1)),'מדדים וריביות'!B:C,2,FALSE))</f>
        <v>28614303.145723999</v>
      </c>
      <c r="I6048" s="43">
        <f>'ריבית יומית'!D6042</f>
        <v>1.2575446875318086E-4</v>
      </c>
      <c r="J6048" s="29">
        <f t="shared" si="771"/>
        <v>1.2187998670323608</v>
      </c>
      <c r="L6048">
        <f>VLOOKUP(D6047,'מדדים וריביות'!B:C,2)</f>
        <v>28641659.076073602</v>
      </c>
      <c r="M6048" s="30">
        <f t="shared" si="776"/>
        <v>0</v>
      </c>
      <c r="O6048" s="39">
        <f t="shared" si="773"/>
        <v>0</v>
      </c>
      <c r="P6048" s="39">
        <f t="shared" si="769"/>
        <v>0</v>
      </c>
      <c r="Q6048" s="39">
        <f t="shared" si="774"/>
        <v>0</v>
      </c>
      <c r="R6048" s="41">
        <f t="shared" si="775"/>
        <v>0</v>
      </c>
    </row>
    <row r="6049" spans="4:18" x14ac:dyDescent="0.25">
      <c r="D6049" s="1">
        <v>38914</v>
      </c>
      <c r="E6049" s="1">
        <f t="shared" si="772"/>
        <v>38899</v>
      </c>
      <c r="F6049" s="30">
        <f t="shared" si="770"/>
        <v>0</v>
      </c>
      <c r="H6049" s="42">
        <f>IF(DAY(D6049)&gt;14,VLOOKUP(DATE(YEAR(E6049),MONTH(E6049)-1,DAY(1)),'מדדים וריביות'!B:C,2,FALSE),VLOOKUP(DATE(YEAR(E6049),MONTH(E6049)-2,DAY(1)),'מדדים וריביות'!B:C,2,FALSE))</f>
        <v>28614303.145723999</v>
      </c>
      <c r="I6049" s="43">
        <f>'ריבית יומית'!D6043</f>
        <v>1.2575446875318086E-4</v>
      </c>
      <c r="J6049" s="29">
        <f t="shared" si="771"/>
        <v>1.2186466167744705</v>
      </c>
      <c r="L6049">
        <f>VLOOKUP(D6048,'מדדים וריביות'!B:C,2)</f>
        <v>28641659.076073602</v>
      </c>
      <c r="M6049" s="30">
        <f t="shared" si="776"/>
        <v>0</v>
      </c>
      <c r="O6049" s="39">
        <f t="shared" si="773"/>
        <v>0</v>
      </c>
      <c r="P6049" s="39">
        <f t="shared" si="769"/>
        <v>0</v>
      </c>
      <c r="Q6049" s="39">
        <f t="shared" si="774"/>
        <v>0</v>
      </c>
      <c r="R6049" s="41">
        <f t="shared" si="775"/>
        <v>0</v>
      </c>
    </row>
    <row r="6050" spans="4:18" x14ac:dyDescent="0.25">
      <c r="D6050" s="1">
        <v>38915</v>
      </c>
      <c r="E6050" s="1">
        <f t="shared" si="772"/>
        <v>38899</v>
      </c>
      <c r="F6050" s="30">
        <f t="shared" si="770"/>
        <v>0</v>
      </c>
      <c r="H6050" s="42">
        <f>IF(DAY(D6050)&gt;14,VLOOKUP(DATE(YEAR(E6050),MONTH(E6050)-1,DAY(1)),'מדדים וריביות'!B:C,2,FALSE),VLOOKUP(DATE(YEAR(E6050),MONTH(E6050)-2,DAY(1)),'מדדים וריביות'!B:C,2,FALSE))</f>
        <v>28614303.145723999</v>
      </c>
      <c r="I6050" s="43">
        <f>'ריבית יומית'!D6044</f>
        <v>1.2575446875318086E-4</v>
      </c>
      <c r="J6050" s="29">
        <f t="shared" si="771"/>
        <v>1.2184933857860618</v>
      </c>
      <c r="L6050">
        <f>VLOOKUP(D6049,'מדדים וריביות'!B:C,2)</f>
        <v>28641659.076073602</v>
      </c>
      <c r="M6050" s="30">
        <f t="shared" si="776"/>
        <v>0</v>
      </c>
      <c r="O6050" s="39">
        <f t="shared" si="773"/>
        <v>0</v>
      </c>
      <c r="P6050" s="39">
        <f t="shared" si="769"/>
        <v>0</v>
      </c>
      <c r="Q6050" s="39">
        <f t="shared" si="774"/>
        <v>0</v>
      </c>
      <c r="R6050" s="41">
        <f t="shared" si="775"/>
        <v>0</v>
      </c>
    </row>
    <row r="6051" spans="4:18" x14ac:dyDescent="0.25">
      <c r="D6051" s="1">
        <v>38916</v>
      </c>
      <c r="E6051" s="1">
        <f t="shared" si="772"/>
        <v>38899</v>
      </c>
      <c r="F6051" s="30">
        <f t="shared" si="770"/>
        <v>0</v>
      </c>
      <c r="H6051" s="42">
        <f>IF(DAY(D6051)&gt;14,VLOOKUP(DATE(YEAR(E6051),MONTH(E6051)-1,DAY(1)),'מדדים וריביות'!B:C,2,FALSE),VLOOKUP(DATE(YEAR(E6051),MONTH(E6051)-2,DAY(1)),'מדדים וריביות'!B:C,2,FALSE))</f>
        <v>28614303.145723999</v>
      </c>
      <c r="I6051" s="43">
        <f>'ריבית יומית'!D6045</f>
        <v>1.2575446875318086E-4</v>
      </c>
      <c r="J6051" s="29">
        <f t="shared" si="771"/>
        <v>1.2183401740647117</v>
      </c>
      <c r="L6051">
        <f>VLOOKUP(D6050,'מדדים וריביות'!B:C,2)</f>
        <v>28641659.076073602</v>
      </c>
      <c r="M6051" s="30">
        <f t="shared" si="776"/>
        <v>0</v>
      </c>
      <c r="O6051" s="39">
        <f t="shared" si="773"/>
        <v>0</v>
      </c>
      <c r="P6051" s="39">
        <f t="shared" si="769"/>
        <v>0</v>
      </c>
      <c r="Q6051" s="39">
        <f t="shared" si="774"/>
        <v>0</v>
      </c>
      <c r="R6051" s="41">
        <f t="shared" si="775"/>
        <v>0</v>
      </c>
    </row>
    <row r="6052" spans="4:18" x14ac:dyDescent="0.25">
      <c r="D6052" s="1">
        <v>38917</v>
      </c>
      <c r="E6052" s="1">
        <f t="shared" si="772"/>
        <v>38899</v>
      </c>
      <c r="F6052" s="30">
        <f t="shared" si="770"/>
        <v>0</v>
      </c>
      <c r="H6052" s="42">
        <f>IF(DAY(D6052)&gt;14,VLOOKUP(DATE(YEAR(E6052),MONTH(E6052)-1,DAY(1)),'מדדים וריביות'!B:C,2,FALSE),VLOOKUP(DATE(YEAR(E6052),MONTH(E6052)-2,DAY(1)),'מדדים וריביות'!B:C,2,FALSE))</f>
        <v>28614303.145723999</v>
      </c>
      <c r="I6052" s="43">
        <f>'ריבית יומית'!D6046</f>
        <v>1.2575446875318086E-4</v>
      </c>
      <c r="J6052" s="29">
        <f t="shared" si="771"/>
        <v>1.2181869816079975</v>
      </c>
      <c r="L6052">
        <f>VLOOKUP(D6051,'מדדים וריביות'!B:C,2)</f>
        <v>28641659.076073602</v>
      </c>
      <c r="M6052" s="30">
        <f t="shared" si="776"/>
        <v>0</v>
      </c>
      <c r="O6052" s="39">
        <f t="shared" si="773"/>
        <v>0</v>
      </c>
      <c r="P6052" s="39">
        <f t="shared" si="769"/>
        <v>0</v>
      </c>
      <c r="Q6052" s="39">
        <f t="shared" si="774"/>
        <v>0</v>
      </c>
      <c r="R6052" s="41">
        <f t="shared" si="775"/>
        <v>0</v>
      </c>
    </row>
    <row r="6053" spans="4:18" x14ac:dyDescent="0.25">
      <c r="D6053" s="1">
        <v>38918</v>
      </c>
      <c r="E6053" s="1">
        <f t="shared" si="772"/>
        <v>38899</v>
      </c>
      <c r="F6053" s="30">
        <f t="shared" si="770"/>
        <v>0</v>
      </c>
      <c r="H6053" s="42">
        <f>IF(DAY(D6053)&gt;14,VLOOKUP(DATE(YEAR(E6053),MONTH(E6053)-1,DAY(1)),'מדדים וריביות'!B:C,2,FALSE),VLOOKUP(DATE(YEAR(E6053),MONTH(E6053)-2,DAY(1)),'מדדים וריביות'!B:C,2,FALSE))</f>
        <v>28614303.145723999</v>
      </c>
      <c r="I6053" s="43">
        <f>'ריבית יומית'!D6047</f>
        <v>1.2575446875318086E-4</v>
      </c>
      <c r="J6053" s="29">
        <f t="shared" si="771"/>
        <v>1.2180338084134972</v>
      </c>
      <c r="L6053">
        <f>VLOOKUP(D6052,'מדדים וריביות'!B:C,2)</f>
        <v>28641659.076073602</v>
      </c>
      <c r="M6053" s="30">
        <f t="shared" si="776"/>
        <v>0</v>
      </c>
      <c r="O6053" s="39">
        <f t="shared" si="773"/>
        <v>0</v>
      </c>
      <c r="P6053" s="39">
        <f t="shared" si="769"/>
        <v>0</v>
      </c>
      <c r="Q6053" s="39">
        <f t="shared" si="774"/>
        <v>0</v>
      </c>
      <c r="R6053" s="41">
        <f t="shared" si="775"/>
        <v>0</v>
      </c>
    </row>
    <row r="6054" spans="4:18" x14ac:dyDescent="0.25">
      <c r="D6054" s="1">
        <v>38919</v>
      </c>
      <c r="E6054" s="1">
        <f t="shared" si="772"/>
        <v>38899</v>
      </c>
      <c r="F6054" s="30">
        <f t="shared" si="770"/>
        <v>0</v>
      </c>
      <c r="H6054" s="42">
        <f>IF(DAY(D6054)&gt;14,VLOOKUP(DATE(YEAR(E6054),MONTH(E6054)-1,DAY(1)),'מדדים וריביות'!B:C,2,FALSE),VLOOKUP(DATE(YEAR(E6054),MONTH(E6054)-2,DAY(1)),'מדדים וריביות'!B:C,2,FALSE))</f>
        <v>28614303.145723999</v>
      </c>
      <c r="I6054" s="43">
        <f>'ריבית יומית'!D6048</f>
        <v>1.2575446875318086E-4</v>
      </c>
      <c r="J6054" s="29">
        <f t="shared" si="771"/>
        <v>1.2178806544787883</v>
      </c>
      <c r="L6054">
        <f>VLOOKUP(D6053,'מדדים וריביות'!B:C,2)</f>
        <v>28641659.076073602</v>
      </c>
      <c r="M6054" s="30">
        <f t="shared" si="776"/>
        <v>0</v>
      </c>
      <c r="O6054" s="39">
        <f t="shared" si="773"/>
        <v>0</v>
      </c>
      <c r="P6054" s="39">
        <f t="shared" si="769"/>
        <v>0</v>
      </c>
      <c r="Q6054" s="39">
        <f t="shared" si="774"/>
        <v>0</v>
      </c>
      <c r="R6054" s="41">
        <f t="shared" si="775"/>
        <v>0</v>
      </c>
    </row>
    <row r="6055" spans="4:18" x14ac:dyDescent="0.25">
      <c r="D6055" s="1">
        <v>38920</v>
      </c>
      <c r="E6055" s="1">
        <f t="shared" si="772"/>
        <v>38899</v>
      </c>
      <c r="F6055" s="30">
        <f t="shared" si="770"/>
        <v>0</v>
      </c>
      <c r="H6055" s="42">
        <f>IF(DAY(D6055)&gt;14,VLOOKUP(DATE(YEAR(E6055),MONTH(E6055)-1,DAY(1)),'מדדים וריביות'!B:C,2,FALSE),VLOOKUP(DATE(YEAR(E6055),MONTH(E6055)-2,DAY(1)),'מדדים וריביות'!B:C,2,FALSE))</f>
        <v>28614303.145723999</v>
      </c>
      <c r="I6055" s="43">
        <f>'ריבית יומית'!D6049</f>
        <v>1.2575446875318086E-4</v>
      </c>
      <c r="J6055" s="29">
        <f t="shared" si="771"/>
        <v>1.2177275198014497</v>
      </c>
      <c r="L6055">
        <f>VLOOKUP(D6054,'מדדים וריביות'!B:C,2)</f>
        <v>28641659.076073602</v>
      </c>
      <c r="M6055" s="30">
        <f t="shared" si="776"/>
        <v>0</v>
      </c>
      <c r="O6055" s="39">
        <f t="shared" si="773"/>
        <v>0</v>
      </c>
      <c r="P6055" s="39">
        <f t="shared" si="769"/>
        <v>0</v>
      </c>
      <c r="Q6055" s="39">
        <f t="shared" si="774"/>
        <v>0</v>
      </c>
      <c r="R6055" s="41">
        <f t="shared" si="775"/>
        <v>0</v>
      </c>
    </row>
    <row r="6056" spans="4:18" x14ac:dyDescent="0.25">
      <c r="D6056" s="1">
        <v>38921</v>
      </c>
      <c r="E6056" s="1">
        <f t="shared" si="772"/>
        <v>38899</v>
      </c>
      <c r="F6056" s="30">
        <f t="shared" si="770"/>
        <v>0</v>
      </c>
      <c r="H6056" s="42">
        <f>IF(DAY(D6056)&gt;14,VLOOKUP(DATE(YEAR(E6056),MONTH(E6056)-1,DAY(1)),'מדדים וריביות'!B:C,2,FALSE),VLOOKUP(DATE(YEAR(E6056),MONTH(E6056)-2,DAY(1)),'מדדים וריביות'!B:C,2,FALSE))</f>
        <v>28614303.145723999</v>
      </c>
      <c r="I6056" s="43">
        <f>'ריבית יומית'!D6050</f>
        <v>1.2575446875318086E-4</v>
      </c>
      <c r="J6056" s="29">
        <f t="shared" si="771"/>
        <v>1.2175744043790595</v>
      </c>
      <c r="L6056">
        <f>VLOOKUP(D6055,'מדדים וריביות'!B:C,2)</f>
        <v>28641659.076073602</v>
      </c>
      <c r="M6056" s="30">
        <f t="shared" si="776"/>
        <v>0</v>
      </c>
      <c r="O6056" s="39">
        <f t="shared" si="773"/>
        <v>0</v>
      </c>
      <c r="P6056" s="39">
        <f t="shared" si="769"/>
        <v>0</v>
      </c>
      <c r="Q6056" s="39">
        <f t="shared" si="774"/>
        <v>0</v>
      </c>
      <c r="R6056" s="41">
        <f t="shared" si="775"/>
        <v>0</v>
      </c>
    </row>
    <row r="6057" spans="4:18" x14ac:dyDescent="0.25">
      <c r="D6057" s="1">
        <v>38922</v>
      </c>
      <c r="E6057" s="1">
        <f t="shared" si="772"/>
        <v>38899</v>
      </c>
      <c r="F6057" s="30">
        <f t="shared" si="770"/>
        <v>0</v>
      </c>
      <c r="H6057" s="42">
        <f>IF(DAY(D6057)&gt;14,VLOOKUP(DATE(YEAR(E6057),MONTH(E6057)-1,DAY(1)),'מדדים וריביות'!B:C,2,FALSE),VLOOKUP(DATE(YEAR(E6057),MONTH(E6057)-2,DAY(1)),'מדדים וריביות'!B:C,2,FALSE))</f>
        <v>28614303.145723999</v>
      </c>
      <c r="I6057" s="43">
        <f>'ריבית יומית'!D6051</f>
        <v>1.2575446875318086E-4</v>
      </c>
      <c r="J6057" s="29">
        <f t="shared" si="771"/>
        <v>1.2174213082091969</v>
      </c>
      <c r="L6057">
        <f>VLOOKUP(D6056,'מדדים וריביות'!B:C,2)</f>
        <v>28641659.076073602</v>
      </c>
      <c r="M6057" s="30">
        <f t="shared" si="776"/>
        <v>0</v>
      </c>
      <c r="O6057" s="39">
        <f t="shared" si="773"/>
        <v>0</v>
      </c>
      <c r="P6057" s="39">
        <f t="shared" si="769"/>
        <v>0</v>
      </c>
      <c r="Q6057" s="39">
        <f t="shared" si="774"/>
        <v>0</v>
      </c>
      <c r="R6057" s="41">
        <f t="shared" si="775"/>
        <v>0</v>
      </c>
    </row>
    <row r="6058" spans="4:18" x14ac:dyDescent="0.25">
      <c r="D6058" s="1">
        <v>38923</v>
      </c>
      <c r="E6058" s="1">
        <f t="shared" si="772"/>
        <v>38899</v>
      </c>
      <c r="F6058" s="30">
        <f t="shared" si="770"/>
        <v>0</v>
      </c>
      <c r="H6058" s="42">
        <f>IF(DAY(D6058)&gt;14,VLOOKUP(DATE(YEAR(E6058),MONTH(E6058)-1,DAY(1)),'מדדים וריביות'!B:C,2,FALSE),VLOOKUP(DATE(YEAR(E6058),MONTH(E6058)-2,DAY(1)),'מדדים וריביות'!B:C,2,FALSE))</f>
        <v>28614303.145723999</v>
      </c>
      <c r="I6058" s="43">
        <f>'ריבית יומית'!D6052</f>
        <v>1.2575446875318086E-4</v>
      </c>
      <c r="J6058" s="29">
        <f t="shared" si="771"/>
        <v>1.2172682312894409</v>
      </c>
      <c r="L6058">
        <f>VLOOKUP(D6057,'מדדים וריביות'!B:C,2)</f>
        <v>28641659.076073602</v>
      </c>
      <c r="M6058" s="30">
        <f t="shared" si="776"/>
        <v>0</v>
      </c>
      <c r="O6058" s="39">
        <f t="shared" si="773"/>
        <v>0</v>
      </c>
      <c r="P6058" s="39">
        <f t="shared" si="769"/>
        <v>0</v>
      </c>
      <c r="Q6058" s="39">
        <f t="shared" si="774"/>
        <v>0</v>
      </c>
      <c r="R6058" s="41">
        <f t="shared" si="775"/>
        <v>0</v>
      </c>
    </row>
    <row r="6059" spans="4:18" x14ac:dyDescent="0.25">
      <c r="D6059" s="1">
        <v>38924</v>
      </c>
      <c r="E6059" s="1">
        <f t="shared" si="772"/>
        <v>38899</v>
      </c>
      <c r="F6059" s="30">
        <f t="shared" si="770"/>
        <v>0</v>
      </c>
      <c r="H6059" s="42">
        <f>IF(DAY(D6059)&gt;14,VLOOKUP(DATE(YEAR(E6059),MONTH(E6059)-1,DAY(1)),'מדדים וריביות'!B:C,2,FALSE),VLOOKUP(DATE(YEAR(E6059),MONTH(E6059)-2,DAY(1)),'מדדים וריביות'!B:C,2,FALSE))</f>
        <v>28614303.145723999</v>
      </c>
      <c r="I6059" s="43">
        <f>'ריבית יומית'!D6053</f>
        <v>1.2575446875318086E-4</v>
      </c>
      <c r="J6059" s="29">
        <f t="shared" si="771"/>
        <v>1.2171151736173713</v>
      </c>
      <c r="L6059">
        <f>VLOOKUP(D6058,'מדדים וריביות'!B:C,2)</f>
        <v>28641659.076073602</v>
      </c>
      <c r="M6059" s="30">
        <f t="shared" si="776"/>
        <v>0</v>
      </c>
      <c r="O6059" s="39">
        <f t="shared" si="773"/>
        <v>0</v>
      </c>
      <c r="P6059" s="39">
        <f t="shared" si="769"/>
        <v>0</v>
      </c>
      <c r="Q6059" s="39">
        <f t="shared" si="774"/>
        <v>0</v>
      </c>
      <c r="R6059" s="41">
        <f t="shared" si="775"/>
        <v>0</v>
      </c>
    </row>
    <row r="6060" spans="4:18" x14ac:dyDescent="0.25">
      <c r="D6060" s="1">
        <v>38925</v>
      </c>
      <c r="E6060" s="1">
        <f t="shared" si="772"/>
        <v>38899</v>
      </c>
      <c r="F6060" s="30">
        <f t="shared" si="770"/>
        <v>0</v>
      </c>
      <c r="H6060" s="42">
        <f>IF(DAY(D6060)&gt;14,VLOOKUP(DATE(YEAR(E6060),MONTH(E6060)-1,DAY(1)),'מדדים וריביות'!B:C,2,FALSE),VLOOKUP(DATE(YEAR(E6060),MONTH(E6060)-2,DAY(1)),'מדדים וריביות'!B:C,2,FALSE))</f>
        <v>28614303.145723999</v>
      </c>
      <c r="I6060" s="43">
        <f>'ריבית יומית'!D6054</f>
        <v>1.2575446875318086E-4</v>
      </c>
      <c r="J6060" s="29">
        <f t="shared" si="771"/>
        <v>1.2169621351905677</v>
      </c>
      <c r="L6060">
        <f>VLOOKUP(D6059,'מדדים וריביות'!B:C,2)</f>
        <v>28641659.076073602</v>
      </c>
      <c r="M6060" s="30">
        <f t="shared" si="776"/>
        <v>0</v>
      </c>
      <c r="O6060" s="39">
        <f t="shared" si="773"/>
        <v>0</v>
      </c>
      <c r="P6060" s="39">
        <f t="shared" ref="P6060:P6123" si="777">J6061*G6060-G6060</f>
        <v>0</v>
      </c>
      <c r="Q6060" s="39">
        <f t="shared" si="774"/>
        <v>0</v>
      </c>
      <c r="R6060" s="41">
        <f t="shared" si="775"/>
        <v>0</v>
      </c>
    </row>
    <row r="6061" spans="4:18" x14ac:dyDescent="0.25">
      <c r="D6061" s="1">
        <v>38926</v>
      </c>
      <c r="E6061" s="1">
        <f t="shared" si="772"/>
        <v>38899</v>
      </c>
      <c r="F6061" s="30">
        <f t="shared" si="770"/>
        <v>0</v>
      </c>
      <c r="H6061" s="42">
        <f>IF(DAY(D6061)&gt;14,VLOOKUP(DATE(YEAR(E6061),MONTH(E6061)-1,DAY(1)),'מדדים וריביות'!B:C,2,FALSE),VLOOKUP(DATE(YEAR(E6061),MONTH(E6061)-2,DAY(1)),'מדדים וריביות'!B:C,2,FALSE))</f>
        <v>28614303.145723999</v>
      </c>
      <c r="I6061" s="43">
        <f>'ריבית יומית'!D6055</f>
        <v>1.2575446875318086E-4</v>
      </c>
      <c r="J6061" s="29">
        <f t="shared" si="771"/>
        <v>1.2168091160066103</v>
      </c>
      <c r="L6061">
        <f>VLOOKUP(D6060,'מדדים וריביות'!B:C,2)</f>
        <v>28641659.076073602</v>
      </c>
      <c r="M6061" s="30">
        <f t="shared" si="776"/>
        <v>0</v>
      </c>
      <c r="O6061" s="39">
        <f t="shared" si="773"/>
        <v>0</v>
      </c>
      <c r="P6061" s="39">
        <f t="shared" si="777"/>
        <v>0</v>
      </c>
      <c r="Q6061" s="39">
        <f t="shared" si="774"/>
        <v>0</v>
      </c>
      <c r="R6061" s="41">
        <f t="shared" si="775"/>
        <v>0</v>
      </c>
    </row>
    <row r="6062" spans="4:18" x14ac:dyDescent="0.25">
      <c r="D6062" s="1">
        <v>38927</v>
      </c>
      <c r="E6062" s="1">
        <f t="shared" si="772"/>
        <v>38899</v>
      </c>
      <c r="F6062" s="30">
        <f t="shared" si="770"/>
        <v>0</v>
      </c>
      <c r="H6062" s="42">
        <f>IF(DAY(D6062)&gt;14,VLOOKUP(DATE(YEAR(E6062),MONTH(E6062)-1,DAY(1)),'מדדים וריביות'!B:C,2,FALSE),VLOOKUP(DATE(YEAR(E6062),MONTH(E6062)-2,DAY(1)),'מדדים וריביות'!B:C,2,FALSE))</f>
        <v>28614303.145723999</v>
      </c>
      <c r="I6062" s="43">
        <f>'ריבית יומית'!D6056</f>
        <v>1.2575446875318086E-4</v>
      </c>
      <c r="J6062" s="29">
        <f t="shared" si="771"/>
        <v>1.2166561160630796</v>
      </c>
      <c r="L6062">
        <f>VLOOKUP(D6061,'מדדים וריביות'!B:C,2)</f>
        <v>28641659.076073602</v>
      </c>
      <c r="M6062" s="30">
        <f t="shared" si="776"/>
        <v>0</v>
      </c>
      <c r="O6062" s="39">
        <f t="shared" si="773"/>
        <v>0</v>
      </c>
      <c r="P6062" s="39">
        <f t="shared" si="777"/>
        <v>0</v>
      </c>
      <c r="Q6062" s="39">
        <f t="shared" si="774"/>
        <v>0</v>
      </c>
      <c r="R6062" s="41">
        <f t="shared" si="775"/>
        <v>0</v>
      </c>
    </row>
    <row r="6063" spans="4:18" x14ac:dyDescent="0.25">
      <c r="D6063" s="1">
        <v>38928</v>
      </c>
      <c r="E6063" s="1">
        <f t="shared" si="772"/>
        <v>38899</v>
      </c>
      <c r="F6063" s="30">
        <f t="shared" si="770"/>
        <v>0</v>
      </c>
      <c r="H6063" s="42">
        <f>IF(DAY(D6063)&gt;14,VLOOKUP(DATE(YEAR(E6063),MONTH(E6063)-1,DAY(1)),'מדדים וריביות'!B:C,2,FALSE),VLOOKUP(DATE(YEAR(E6063),MONTH(E6063)-2,DAY(1)),'מדדים וריביות'!B:C,2,FALSE))</f>
        <v>28614303.145723999</v>
      </c>
      <c r="I6063" s="43">
        <f>'ריבית יומית'!D6057</f>
        <v>1.2575446875318086E-4</v>
      </c>
      <c r="J6063" s="29">
        <f t="shared" si="771"/>
        <v>1.2165031353575562</v>
      </c>
      <c r="L6063">
        <f>VLOOKUP(D6062,'מדדים וריביות'!B:C,2)</f>
        <v>28641659.076073602</v>
      </c>
      <c r="M6063" s="30">
        <f t="shared" si="776"/>
        <v>0</v>
      </c>
      <c r="O6063" s="39">
        <f t="shared" si="773"/>
        <v>0</v>
      </c>
      <c r="P6063" s="39">
        <f t="shared" si="777"/>
        <v>0</v>
      </c>
      <c r="Q6063" s="39">
        <f t="shared" si="774"/>
        <v>0</v>
      </c>
      <c r="R6063" s="41">
        <f t="shared" si="775"/>
        <v>0</v>
      </c>
    </row>
    <row r="6064" spans="4:18" x14ac:dyDescent="0.25">
      <c r="D6064" s="1">
        <v>38929</v>
      </c>
      <c r="E6064" s="1">
        <f t="shared" si="772"/>
        <v>38899</v>
      </c>
      <c r="F6064" s="30">
        <f t="shared" si="770"/>
        <v>0</v>
      </c>
      <c r="H6064" s="42">
        <f>IF(DAY(D6064)&gt;14,VLOOKUP(DATE(YEAR(E6064),MONTH(E6064)-1,DAY(1)),'מדדים וריביות'!B:C,2,FALSE),VLOOKUP(DATE(YEAR(E6064),MONTH(E6064)-2,DAY(1)),'מדדים וריביות'!B:C,2,FALSE))</f>
        <v>28614303.145723999</v>
      </c>
      <c r="I6064" s="43">
        <f>'ריבית יומית'!D6058</f>
        <v>1.2575446875318086E-4</v>
      </c>
      <c r="J6064" s="29">
        <f t="shared" si="771"/>
        <v>1.216350173887621</v>
      </c>
      <c r="L6064">
        <f>VLOOKUP(D6063,'מדדים וריביות'!B:C,2)</f>
        <v>28641659.076073602</v>
      </c>
      <c r="M6064" s="30">
        <f t="shared" si="776"/>
        <v>0</v>
      </c>
      <c r="O6064" s="39">
        <f t="shared" si="773"/>
        <v>0</v>
      </c>
      <c r="P6064" s="39">
        <f t="shared" si="777"/>
        <v>0</v>
      </c>
      <c r="Q6064" s="39">
        <f t="shared" si="774"/>
        <v>0</v>
      </c>
      <c r="R6064" s="41">
        <f t="shared" si="775"/>
        <v>0</v>
      </c>
    </row>
    <row r="6065" spans="4:18" x14ac:dyDescent="0.25">
      <c r="D6065" s="1">
        <v>38930</v>
      </c>
      <c r="E6065" s="1">
        <f t="shared" si="772"/>
        <v>38930</v>
      </c>
      <c r="F6065" s="30">
        <f t="shared" si="770"/>
        <v>0</v>
      </c>
      <c r="H6065" s="42">
        <f>IF(DAY(D6065)&gt;14,VLOOKUP(DATE(YEAR(E6065),MONTH(E6065)-1,DAY(1)),'מדדים וריביות'!B:C,2,FALSE),VLOOKUP(DATE(YEAR(E6065),MONTH(E6065)-2,DAY(1)),'מדדים וריביות'!B:C,2,FALSE))</f>
        <v>28614303.145723999</v>
      </c>
      <c r="I6065" s="43">
        <f>'ריבית יומית'!D6059</f>
        <v>1.2575446875318086E-4</v>
      </c>
      <c r="J6065" s="29">
        <f t="shared" si="771"/>
        <v>1.2161972316508556</v>
      </c>
      <c r="L6065">
        <f>VLOOKUP(D6064,'מדדים וריביות'!B:C,2)</f>
        <v>28641659.076073602</v>
      </c>
      <c r="M6065" s="30">
        <f t="shared" si="776"/>
        <v>0</v>
      </c>
      <c r="O6065" s="39">
        <f t="shared" si="773"/>
        <v>0</v>
      </c>
      <c r="P6065" s="39">
        <f t="shared" si="777"/>
        <v>0</v>
      </c>
      <c r="Q6065" s="39">
        <f t="shared" si="774"/>
        <v>0</v>
      </c>
      <c r="R6065" s="41">
        <f t="shared" si="775"/>
        <v>0</v>
      </c>
    </row>
    <row r="6066" spans="4:18" x14ac:dyDescent="0.25">
      <c r="D6066" s="1">
        <v>38931</v>
      </c>
      <c r="E6066" s="1">
        <f t="shared" si="772"/>
        <v>38930</v>
      </c>
      <c r="F6066" s="30">
        <f t="shared" si="770"/>
        <v>0</v>
      </c>
      <c r="H6066" s="42">
        <f>IF(DAY(D6066)&gt;14,VLOOKUP(DATE(YEAR(E6066),MONTH(E6066)-1,DAY(1)),'מדדים וריביות'!B:C,2,FALSE),VLOOKUP(DATE(YEAR(E6066),MONTH(E6066)-2,DAY(1)),'מדדים וריביות'!B:C,2,FALSE))</f>
        <v>28614303.145723999</v>
      </c>
      <c r="I6066" s="43">
        <f>'ריבית יומית'!D6060</f>
        <v>1.2575446875318086E-4</v>
      </c>
      <c r="J6066" s="29">
        <f t="shared" si="771"/>
        <v>1.2160443086448416</v>
      </c>
      <c r="L6066">
        <f>VLOOKUP(D6065,'מדדים וריביות'!B:C,2)</f>
        <v>28641659.076073602</v>
      </c>
      <c r="M6066" s="30">
        <f t="shared" si="776"/>
        <v>0</v>
      </c>
      <c r="O6066" s="39">
        <f t="shared" si="773"/>
        <v>0</v>
      </c>
      <c r="P6066" s="39">
        <f t="shared" si="777"/>
        <v>0</v>
      </c>
      <c r="Q6066" s="39">
        <f t="shared" si="774"/>
        <v>0</v>
      </c>
      <c r="R6066" s="41">
        <f t="shared" si="775"/>
        <v>0</v>
      </c>
    </row>
    <row r="6067" spans="4:18" x14ac:dyDescent="0.25">
      <c r="D6067" s="1">
        <v>38932</v>
      </c>
      <c r="E6067" s="1">
        <f t="shared" si="772"/>
        <v>38930</v>
      </c>
      <c r="F6067" s="30">
        <f t="shared" si="770"/>
        <v>0</v>
      </c>
      <c r="H6067" s="42">
        <f>IF(DAY(D6067)&gt;14,VLOOKUP(DATE(YEAR(E6067),MONTH(E6067)-1,DAY(1)),'מדדים וריביות'!B:C,2,FALSE),VLOOKUP(DATE(YEAR(E6067),MONTH(E6067)-2,DAY(1)),'מדדים וריביות'!B:C,2,FALSE))</f>
        <v>28614303.145723999</v>
      </c>
      <c r="I6067" s="43">
        <f>'ריבית יומית'!D6061</f>
        <v>1.2575446875318086E-4</v>
      </c>
      <c r="J6067" s="29">
        <f t="shared" si="771"/>
        <v>1.215891404867161</v>
      </c>
      <c r="L6067">
        <f>VLOOKUP(D6066,'מדדים וריביות'!B:C,2)</f>
        <v>28641659.076073602</v>
      </c>
      <c r="M6067" s="30">
        <f t="shared" si="776"/>
        <v>0</v>
      </c>
      <c r="O6067" s="39">
        <f t="shared" si="773"/>
        <v>0</v>
      </c>
      <c r="P6067" s="39">
        <f t="shared" si="777"/>
        <v>0</v>
      </c>
      <c r="Q6067" s="39">
        <f t="shared" si="774"/>
        <v>0</v>
      </c>
      <c r="R6067" s="41">
        <f t="shared" si="775"/>
        <v>0</v>
      </c>
    </row>
    <row r="6068" spans="4:18" x14ac:dyDescent="0.25">
      <c r="D6068" s="1">
        <v>38933</v>
      </c>
      <c r="E6068" s="1">
        <f t="shared" si="772"/>
        <v>38930</v>
      </c>
      <c r="F6068" s="30">
        <f t="shared" si="770"/>
        <v>0</v>
      </c>
      <c r="H6068" s="42">
        <f>IF(DAY(D6068)&gt;14,VLOOKUP(DATE(YEAR(E6068),MONTH(E6068)-1,DAY(1)),'מדדים וריביות'!B:C,2,FALSE),VLOOKUP(DATE(YEAR(E6068),MONTH(E6068)-2,DAY(1)),'מדדים וריביות'!B:C,2,FALSE))</f>
        <v>28614303.145723999</v>
      </c>
      <c r="I6068" s="43">
        <f>'ריבית יומית'!D6062</f>
        <v>1.2575446875318086E-4</v>
      </c>
      <c r="J6068" s="29">
        <f t="shared" si="771"/>
        <v>1.2157385203153959</v>
      </c>
      <c r="L6068">
        <f>VLOOKUP(D6067,'מדדים וריביות'!B:C,2)</f>
        <v>28641659.076073602</v>
      </c>
      <c r="M6068" s="30">
        <f t="shared" si="776"/>
        <v>0</v>
      </c>
      <c r="O6068" s="39">
        <f t="shared" si="773"/>
        <v>0</v>
      </c>
      <c r="P6068" s="39">
        <f t="shared" si="777"/>
        <v>0</v>
      </c>
      <c r="Q6068" s="39">
        <f t="shared" si="774"/>
        <v>0</v>
      </c>
      <c r="R6068" s="41">
        <f t="shared" si="775"/>
        <v>0</v>
      </c>
    </row>
    <row r="6069" spans="4:18" x14ac:dyDescent="0.25">
      <c r="D6069" s="1">
        <v>38934</v>
      </c>
      <c r="E6069" s="1">
        <f t="shared" si="772"/>
        <v>38930</v>
      </c>
      <c r="F6069" s="30">
        <f t="shared" si="770"/>
        <v>0</v>
      </c>
      <c r="H6069" s="42">
        <f>IF(DAY(D6069)&gt;14,VLOOKUP(DATE(YEAR(E6069),MONTH(E6069)-1,DAY(1)),'מדדים וריביות'!B:C,2,FALSE),VLOOKUP(DATE(YEAR(E6069),MONTH(E6069)-2,DAY(1)),'מדדים וריביות'!B:C,2,FALSE))</f>
        <v>28614303.145723999</v>
      </c>
      <c r="I6069" s="43">
        <f>'ריבית יומית'!D6063</f>
        <v>1.2575446875318086E-4</v>
      </c>
      <c r="J6069" s="29">
        <f t="shared" si="771"/>
        <v>1.2155856549871289</v>
      </c>
      <c r="L6069">
        <f>VLOOKUP(D6068,'מדדים וריביות'!B:C,2)</f>
        <v>28641659.076073602</v>
      </c>
      <c r="M6069" s="30">
        <f t="shared" si="776"/>
        <v>0</v>
      </c>
      <c r="O6069" s="39">
        <f t="shared" si="773"/>
        <v>0</v>
      </c>
      <c r="P6069" s="39">
        <f t="shared" si="777"/>
        <v>0</v>
      </c>
      <c r="Q6069" s="39">
        <f t="shared" si="774"/>
        <v>0</v>
      </c>
      <c r="R6069" s="41">
        <f t="shared" si="775"/>
        <v>0</v>
      </c>
    </row>
    <row r="6070" spans="4:18" x14ac:dyDescent="0.25">
      <c r="D6070" s="1">
        <v>38935</v>
      </c>
      <c r="E6070" s="1">
        <f t="shared" si="772"/>
        <v>38930</v>
      </c>
      <c r="F6070" s="30">
        <f t="shared" si="770"/>
        <v>0</v>
      </c>
      <c r="H6070" s="42">
        <f>IF(DAY(D6070)&gt;14,VLOOKUP(DATE(YEAR(E6070),MONTH(E6070)-1,DAY(1)),'מדדים וריביות'!B:C,2,FALSE),VLOOKUP(DATE(YEAR(E6070),MONTH(E6070)-2,DAY(1)),'מדדים וריביות'!B:C,2,FALSE))</f>
        <v>28614303.145723999</v>
      </c>
      <c r="I6070" s="43">
        <f>'ריבית יומית'!D6064</f>
        <v>1.2575446875318086E-4</v>
      </c>
      <c r="J6070" s="29">
        <f t="shared" si="771"/>
        <v>1.2154328088799431</v>
      </c>
      <c r="L6070">
        <f>VLOOKUP(D6069,'מדדים וריביות'!B:C,2)</f>
        <v>28641659.076073602</v>
      </c>
      <c r="M6070" s="30">
        <f t="shared" si="776"/>
        <v>0</v>
      </c>
      <c r="O6070" s="39">
        <f t="shared" si="773"/>
        <v>0</v>
      </c>
      <c r="P6070" s="39">
        <f t="shared" si="777"/>
        <v>0</v>
      </c>
      <c r="Q6070" s="39">
        <f t="shared" si="774"/>
        <v>0</v>
      </c>
      <c r="R6070" s="41">
        <f t="shared" si="775"/>
        <v>0</v>
      </c>
    </row>
    <row r="6071" spans="4:18" x14ac:dyDescent="0.25">
      <c r="D6071" s="1">
        <v>38936</v>
      </c>
      <c r="E6071" s="1">
        <f t="shared" si="772"/>
        <v>38930</v>
      </c>
      <c r="F6071" s="30">
        <f t="shared" si="770"/>
        <v>0</v>
      </c>
      <c r="H6071" s="42">
        <f>IF(DAY(D6071)&gt;14,VLOOKUP(DATE(YEAR(E6071),MONTH(E6071)-1,DAY(1)),'מדדים וריביות'!B:C,2,FALSE),VLOOKUP(DATE(YEAR(E6071),MONTH(E6071)-2,DAY(1)),'מדדים וריביות'!B:C,2,FALSE))</f>
        <v>28614303.145723999</v>
      </c>
      <c r="I6071" s="43">
        <f>'ריבית יומית'!D6065</f>
        <v>1.2575446875318086E-4</v>
      </c>
      <c r="J6071" s="29">
        <f t="shared" si="771"/>
        <v>1.2152799819914213</v>
      </c>
      <c r="L6071">
        <f>VLOOKUP(D6070,'מדדים וריביות'!B:C,2)</f>
        <v>28641659.076073602</v>
      </c>
      <c r="M6071" s="30">
        <f t="shared" si="776"/>
        <v>0</v>
      </c>
      <c r="O6071" s="39">
        <f t="shared" si="773"/>
        <v>0</v>
      </c>
      <c r="P6071" s="39">
        <f t="shared" si="777"/>
        <v>0</v>
      </c>
      <c r="Q6071" s="39">
        <f t="shared" si="774"/>
        <v>0</v>
      </c>
      <c r="R6071" s="41">
        <f t="shared" si="775"/>
        <v>0</v>
      </c>
    </row>
    <row r="6072" spans="4:18" x14ac:dyDescent="0.25">
      <c r="D6072" s="1">
        <v>38937</v>
      </c>
      <c r="E6072" s="1">
        <f t="shared" si="772"/>
        <v>38930</v>
      </c>
      <c r="F6072" s="30">
        <f t="shared" si="770"/>
        <v>0</v>
      </c>
      <c r="H6072" s="42">
        <f>IF(DAY(D6072)&gt;14,VLOOKUP(DATE(YEAR(E6072),MONTH(E6072)-1,DAY(1)),'מדדים וריביות'!B:C,2,FALSE),VLOOKUP(DATE(YEAR(E6072),MONTH(E6072)-2,DAY(1)),'מדדים וריביות'!B:C,2,FALSE))</f>
        <v>28614303.145723999</v>
      </c>
      <c r="I6072" s="43">
        <f>'ריבית יומית'!D6066</f>
        <v>1.2575446875318086E-4</v>
      </c>
      <c r="J6072" s="29">
        <f t="shared" si="771"/>
        <v>1.2151271743191472</v>
      </c>
      <c r="L6072">
        <f>VLOOKUP(D6071,'מדדים וריביות'!B:C,2)</f>
        <v>28641659.076073602</v>
      </c>
      <c r="M6072" s="30">
        <f t="shared" si="776"/>
        <v>0</v>
      </c>
      <c r="O6072" s="39">
        <f t="shared" si="773"/>
        <v>0</v>
      </c>
      <c r="P6072" s="39">
        <f t="shared" si="777"/>
        <v>0</v>
      </c>
      <c r="Q6072" s="39">
        <f t="shared" si="774"/>
        <v>0</v>
      </c>
      <c r="R6072" s="41">
        <f t="shared" si="775"/>
        <v>0</v>
      </c>
    </row>
    <row r="6073" spans="4:18" x14ac:dyDescent="0.25">
      <c r="D6073" s="1">
        <v>38938</v>
      </c>
      <c r="E6073" s="1">
        <f t="shared" si="772"/>
        <v>38930</v>
      </c>
      <c r="F6073" s="30">
        <f t="shared" si="770"/>
        <v>0</v>
      </c>
      <c r="H6073" s="42">
        <f>IF(DAY(D6073)&gt;14,VLOOKUP(DATE(YEAR(E6073),MONTH(E6073)-1,DAY(1)),'מדדים וריביות'!B:C,2,FALSE),VLOOKUP(DATE(YEAR(E6073),MONTH(E6073)-2,DAY(1)),'מדדים וריביות'!B:C,2,FALSE))</f>
        <v>28614303.145723999</v>
      </c>
      <c r="I6073" s="43">
        <f>'ריבית יומית'!D6067</f>
        <v>1.2575446875318086E-4</v>
      </c>
      <c r="J6073" s="29">
        <f t="shared" si="771"/>
        <v>1.2149743858607045</v>
      </c>
      <c r="L6073">
        <f>VLOOKUP(D6072,'מדדים וריביות'!B:C,2)</f>
        <v>28641659.076073602</v>
      </c>
      <c r="M6073" s="30">
        <f t="shared" si="776"/>
        <v>0</v>
      </c>
      <c r="O6073" s="39">
        <f t="shared" si="773"/>
        <v>0</v>
      </c>
      <c r="P6073" s="39">
        <f t="shared" si="777"/>
        <v>0</v>
      </c>
      <c r="Q6073" s="39">
        <f t="shared" si="774"/>
        <v>0</v>
      </c>
      <c r="R6073" s="41">
        <f t="shared" si="775"/>
        <v>0</v>
      </c>
    </row>
    <row r="6074" spans="4:18" x14ac:dyDescent="0.25">
      <c r="D6074" s="1">
        <v>38939</v>
      </c>
      <c r="E6074" s="1">
        <f t="shared" si="772"/>
        <v>38930</v>
      </c>
      <c r="F6074" s="30">
        <f t="shared" si="770"/>
        <v>0</v>
      </c>
      <c r="H6074" s="42">
        <f>IF(DAY(D6074)&gt;14,VLOOKUP(DATE(YEAR(E6074),MONTH(E6074)-1,DAY(1)),'מדדים וריביות'!B:C,2,FALSE),VLOOKUP(DATE(YEAR(E6074),MONTH(E6074)-2,DAY(1)),'מדדים וריביות'!B:C,2,FALSE))</f>
        <v>28614303.145723999</v>
      </c>
      <c r="I6074" s="43">
        <f>'ריבית יומית'!D6068</f>
        <v>1.2575446875318086E-4</v>
      </c>
      <c r="J6074" s="29">
        <f t="shared" si="771"/>
        <v>1.2148216166136774</v>
      </c>
      <c r="L6074">
        <f>VLOOKUP(D6073,'מדדים וריביות'!B:C,2)</f>
        <v>28641659.076073602</v>
      </c>
      <c r="M6074" s="30">
        <f t="shared" si="776"/>
        <v>0</v>
      </c>
      <c r="O6074" s="39">
        <f t="shared" si="773"/>
        <v>0</v>
      </c>
      <c r="P6074" s="39">
        <f t="shared" si="777"/>
        <v>0</v>
      </c>
      <c r="Q6074" s="39">
        <f t="shared" si="774"/>
        <v>0</v>
      </c>
      <c r="R6074" s="41">
        <f t="shared" si="775"/>
        <v>0</v>
      </c>
    </row>
    <row r="6075" spans="4:18" x14ac:dyDescent="0.25">
      <c r="D6075" s="1">
        <v>38940</v>
      </c>
      <c r="E6075" s="1">
        <f t="shared" si="772"/>
        <v>38930</v>
      </c>
      <c r="F6075" s="30">
        <f t="shared" si="770"/>
        <v>0</v>
      </c>
      <c r="H6075" s="42">
        <f>IF(DAY(D6075)&gt;14,VLOOKUP(DATE(YEAR(E6075),MONTH(E6075)-1,DAY(1)),'מדדים וריביות'!B:C,2,FALSE),VLOOKUP(DATE(YEAR(E6075),MONTH(E6075)-2,DAY(1)),'מדדים וריביות'!B:C,2,FALSE))</f>
        <v>28614303.145723999</v>
      </c>
      <c r="I6075" s="43">
        <f>'ריבית יומית'!D6069</f>
        <v>1.2575446875318086E-4</v>
      </c>
      <c r="J6075" s="29">
        <f t="shared" si="771"/>
        <v>1.2146688665756502</v>
      </c>
      <c r="L6075">
        <f>VLOOKUP(D6074,'מדדים וריביות'!B:C,2)</f>
        <v>28641659.076073602</v>
      </c>
      <c r="M6075" s="30">
        <f t="shared" si="776"/>
        <v>0</v>
      </c>
      <c r="O6075" s="39">
        <f t="shared" si="773"/>
        <v>0</v>
      </c>
      <c r="P6075" s="39">
        <f t="shared" si="777"/>
        <v>0</v>
      </c>
      <c r="Q6075" s="39">
        <f t="shared" si="774"/>
        <v>0</v>
      </c>
      <c r="R6075" s="41">
        <f t="shared" si="775"/>
        <v>0</v>
      </c>
    </row>
    <row r="6076" spans="4:18" x14ac:dyDescent="0.25">
      <c r="D6076" s="1">
        <v>38941</v>
      </c>
      <c r="E6076" s="1">
        <f t="shared" si="772"/>
        <v>38930</v>
      </c>
      <c r="F6076" s="30">
        <f t="shared" si="770"/>
        <v>0</v>
      </c>
      <c r="H6076" s="42">
        <f>IF(DAY(D6076)&gt;14,VLOOKUP(DATE(YEAR(E6076),MONTH(E6076)-1,DAY(1)),'מדדים וריביות'!B:C,2,FALSE),VLOOKUP(DATE(YEAR(E6076),MONTH(E6076)-2,DAY(1)),'מדדים וריביות'!B:C,2,FALSE))</f>
        <v>28614303.145723999</v>
      </c>
      <c r="I6076" s="43">
        <f>'ריבית יומית'!D6070</f>
        <v>1.2575446875318086E-4</v>
      </c>
      <c r="J6076" s="29">
        <f t="shared" si="771"/>
        <v>1.2145161357442076</v>
      </c>
      <c r="L6076">
        <f>VLOOKUP(D6075,'מדדים וריביות'!B:C,2)</f>
        <v>28641659.076073602</v>
      </c>
      <c r="M6076" s="30">
        <f t="shared" si="776"/>
        <v>0</v>
      </c>
      <c r="O6076" s="39">
        <f t="shared" si="773"/>
        <v>0</v>
      </c>
      <c r="P6076" s="39">
        <f t="shared" si="777"/>
        <v>0</v>
      </c>
      <c r="Q6076" s="39">
        <f t="shared" si="774"/>
        <v>0</v>
      </c>
      <c r="R6076" s="41">
        <f t="shared" si="775"/>
        <v>0</v>
      </c>
    </row>
    <row r="6077" spans="4:18" x14ac:dyDescent="0.25">
      <c r="D6077" s="1">
        <v>38942</v>
      </c>
      <c r="E6077" s="1">
        <f t="shared" si="772"/>
        <v>38930</v>
      </c>
      <c r="F6077" s="30">
        <f t="shared" si="770"/>
        <v>0</v>
      </c>
      <c r="H6077" s="42">
        <f>IF(DAY(D6077)&gt;14,VLOOKUP(DATE(YEAR(E6077),MONTH(E6077)-1,DAY(1)),'מדדים וריביות'!B:C,2,FALSE),VLOOKUP(DATE(YEAR(E6077),MONTH(E6077)-2,DAY(1)),'מדדים וריביות'!B:C,2,FALSE))</f>
        <v>28614303.145723999</v>
      </c>
      <c r="I6077" s="43">
        <f>'ריבית יומית'!D6071</f>
        <v>1.2575446875318086E-4</v>
      </c>
      <c r="J6077" s="29">
        <f t="shared" si="771"/>
        <v>1.2143634241169345</v>
      </c>
      <c r="L6077">
        <f>VLOOKUP(D6076,'מדדים וריביות'!B:C,2)</f>
        <v>28641659.076073602</v>
      </c>
      <c r="M6077" s="30">
        <f t="shared" si="776"/>
        <v>0</v>
      </c>
      <c r="O6077" s="39">
        <f t="shared" si="773"/>
        <v>0</v>
      </c>
      <c r="P6077" s="39">
        <f t="shared" si="777"/>
        <v>0</v>
      </c>
      <c r="Q6077" s="39">
        <f t="shared" si="774"/>
        <v>0</v>
      </c>
      <c r="R6077" s="41">
        <f t="shared" si="775"/>
        <v>0</v>
      </c>
    </row>
    <row r="6078" spans="4:18" x14ac:dyDescent="0.25">
      <c r="D6078" s="1">
        <v>38943</v>
      </c>
      <c r="E6078" s="1">
        <f t="shared" si="772"/>
        <v>38930</v>
      </c>
      <c r="F6078" s="30">
        <f t="shared" si="770"/>
        <v>0</v>
      </c>
      <c r="H6078" s="42">
        <f>IF(DAY(D6078)&gt;14,VLOOKUP(DATE(YEAR(E6078),MONTH(E6078)-1,DAY(1)),'מדדים וריביות'!B:C,2,FALSE),VLOOKUP(DATE(YEAR(E6078),MONTH(E6078)-2,DAY(1)),'מדדים וריביות'!B:C,2,FALSE))</f>
        <v>28614303.145723999</v>
      </c>
      <c r="I6078" s="43">
        <f>'ריבית יומית'!D6072</f>
        <v>1.2575446875318086E-4</v>
      </c>
      <c r="J6078" s="29">
        <f t="shared" si="771"/>
        <v>1.2142107316914164</v>
      </c>
      <c r="L6078">
        <f>VLOOKUP(D6077,'מדדים וריביות'!B:C,2)</f>
        <v>28641659.076073602</v>
      </c>
      <c r="M6078" s="30">
        <f t="shared" si="776"/>
        <v>0</v>
      </c>
      <c r="O6078" s="39">
        <f t="shared" si="773"/>
        <v>0</v>
      </c>
      <c r="P6078" s="39">
        <f t="shared" si="777"/>
        <v>0</v>
      </c>
      <c r="Q6078" s="39">
        <f t="shared" si="774"/>
        <v>0</v>
      </c>
      <c r="R6078" s="41">
        <f t="shared" si="775"/>
        <v>0</v>
      </c>
    </row>
    <row r="6079" spans="4:18" x14ac:dyDescent="0.25">
      <c r="D6079" s="1">
        <v>38944</v>
      </c>
      <c r="E6079" s="1">
        <f t="shared" si="772"/>
        <v>38930</v>
      </c>
      <c r="F6079" s="30">
        <f t="shared" si="770"/>
        <v>0</v>
      </c>
      <c r="H6079" s="42">
        <f>IF(DAY(D6079)&gt;14,VLOOKUP(DATE(YEAR(E6079),MONTH(E6079)-1,DAY(1)),'מדדים וריביות'!B:C,2,FALSE),VLOOKUP(DATE(YEAR(E6079),MONTH(E6079)-2,DAY(1)),'מדדים וריביות'!B:C,2,FALSE))</f>
        <v>28641659.076073602</v>
      </c>
      <c r="I6079" s="43">
        <f>'ריבית יומית'!D6073</f>
        <v>1.2575446875318086E-4</v>
      </c>
      <c r="J6079" s="29">
        <f t="shared" si="771"/>
        <v>1.2140580584652385</v>
      </c>
      <c r="L6079">
        <f>VLOOKUP(D6078,'מדדים וריביות'!B:C,2)</f>
        <v>28641659.076073602</v>
      </c>
      <c r="M6079" s="30">
        <f t="shared" si="776"/>
        <v>0</v>
      </c>
      <c r="O6079" s="39">
        <f t="shared" si="773"/>
        <v>0</v>
      </c>
      <c r="P6079" s="39">
        <f t="shared" si="777"/>
        <v>0</v>
      </c>
      <c r="Q6079" s="39">
        <f t="shared" si="774"/>
        <v>0</v>
      </c>
      <c r="R6079" s="41">
        <f t="shared" si="775"/>
        <v>0</v>
      </c>
    </row>
    <row r="6080" spans="4:18" x14ac:dyDescent="0.25">
      <c r="D6080" s="1">
        <v>38945</v>
      </c>
      <c r="E6080" s="1">
        <f t="shared" si="772"/>
        <v>38930</v>
      </c>
      <c r="F6080" s="30">
        <f t="shared" ref="F6080:F6143" si="778">M6079</f>
        <v>0</v>
      </c>
      <c r="H6080" s="42">
        <f>IF(DAY(D6080)&gt;14,VLOOKUP(DATE(YEAR(E6080),MONTH(E6080)-1,DAY(1)),'מדדים וריביות'!B:C,2,FALSE),VLOOKUP(DATE(YEAR(E6080),MONTH(E6080)-2,DAY(1)),'מדדים וריביות'!B:C,2,FALSE))</f>
        <v>28641659.076073602</v>
      </c>
      <c r="I6080" s="43">
        <f>'ריבית יומית'!D6074</f>
        <v>1.2575446875318086E-4</v>
      </c>
      <c r="J6080" s="29">
        <f t="shared" si="771"/>
        <v>1.2139054044359872</v>
      </c>
      <c r="L6080">
        <f>VLOOKUP(D6079,'מדדים וריביות'!B:C,2)</f>
        <v>28641659.076073602</v>
      </c>
      <c r="M6080" s="30">
        <f t="shared" si="776"/>
        <v>0</v>
      </c>
      <c r="O6080" s="39">
        <f t="shared" si="773"/>
        <v>0</v>
      </c>
      <c r="P6080" s="39">
        <f t="shared" si="777"/>
        <v>0</v>
      </c>
      <c r="Q6080" s="39">
        <f t="shared" si="774"/>
        <v>0</v>
      </c>
      <c r="R6080" s="41">
        <f t="shared" si="775"/>
        <v>0</v>
      </c>
    </row>
    <row r="6081" spans="4:18" x14ac:dyDescent="0.25">
      <c r="D6081" s="1">
        <v>38946</v>
      </c>
      <c r="E6081" s="1">
        <f t="shared" si="772"/>
        <v>38930</v>
      </c>
      <c r="F6081" s="30">
        <f t="shared" si="778"/>
        <v>0</v>
      </c>
      <c r="H6081" s="42">
        <f>IF(DAY(D6081)&gt;14,VLOOKUP(DATE(YEAR(E6081),MONTH(E6081)-1,DAY(1)),'מדדים וריביות'!B:C,2,FALSE),VLOOKUP(DATE(YEAR(E6081),MONTH(E6081)-2,DAY(1)),'מדדים וריביות'!B:C,2,FALSE))</f>
        <v>28641659.076073602</v>
      </c>
      <c r="I6081" s="43">
        <f>'ריבית יומית'!D6075</f>
        <v>1.2575446875318086E-4</v>
      </c>
      <c r="J6081" s="29">
        <f t="shared" si="771"/>
        <v>1.2137527696012482</v>
      </c>
      <c r="L6081">
        <f>VLOOKUP(D6080,'מדדים וריביות'!B:C,2)</f>
        <v>28641659.076073602</v>
      </c>
      <c r="M6081" s="30">
        <f t="shared" si="776"/>
        <v>0</v>
      </c>
      <c r="O6081" s="39">
        <f t="shared" si="773"/>
        <v>0</v>
      </c>
      <c r="P6081" s="39">
        <f t="shared" si="777"/>
        <v>0</v>
      </c>
      <c r="Q6081" s="39">
        <f t="shared" si="774"/>
        <v>0</v>
      </c>
      <c r="R6081" s="41">
        <f t="shared" si="775"/>
        <v>0</v>
      </c>
    </row>
    <row r="6082" spans="4:18" x14ac:dyDescent="0.25">
      <c r="D6082" s="1">
        <v>38947</v>
      </c>
      <c r="E6082" s="1">
        <f t="shared" si="772"/>
        <v>38930</v>
      </c>
      <c r="F6082" s="30">
        <f t="shared" si="778"/>
        <v>0</v>
      </c>
      <c r="H6082" s="42">
        <f>IF(DAY(D6082)&gt;14,VLOOKUP(DATE(YEAR(E6082),MONTH(E6082)-1,DAY(1)),'מדדים וריביות'!B:C,2,FALSE),VLOOKUP(DATE(YEAR(E6082),MONTH(E6082)-2,DAY(1)),'מדדים וריביות'!B:C,2,FALSE))</f>
        <v>28641659.076073602</v>
      </c>
      <c r="I6082" s="43">
        <f>'ריבית יומית'!D6076</f>
        <v>1.2575446875318086E-4</v>
      </c>
      <c r="J6082" s="29">
        <f t="shared" si="771"/>
        <v>1.2136001539586083</v>
      </c>
      <c r="L6082">
        <f>VLOOKUP(D6081,'מדדים וריביות'!B:C,2)</f>
        <v>28641659.076073602</v>
      </c>
      <c r="M6082" s="30">
        <f t="shared" si="776"/>
        <v>0</v>
      </c>
      <c r="O6082" s="39">
        <f t="shared" si="773"/>
        <v>0</v>
      </c>
      <c r="P6082" s="39">
        <f t="shared" si="777"/>
        <v>0</v>
      </c>
      <c r="Q6082" s="39">
        <f t="shared" si="774"/>
        <v>0</v>
      </c>
      <c r="R6082" s="41">
        <f t="shared" si="775"/>
        <v>0</v>
      </c>
    </row>
    <row r="6083" spans="4:18" x14ac:dyDescent="0.25">
      <c r="D6083" s="1">
        <v>38948</v>
      </c>
      <c r="E6083" s="1">
        <f t="shared" si="772"/>
        <v>38930</v>
      </c>
      <c r="F6083" s="30">
        <f t="shared" si="778"/>
        <v>0</v>
      </c>
      <c r="H6083" s="42">
        <f>IF(DAY(D6083)&gt;14,VLOOKUP(DATE(YEAR(E6083),MONTH(E6083)-1,DAY(1)),'מדדים וריביות'!B:C,2,FALSE),VLOOKUP(DATE(YEAR(E6083),MONTH(E6083)-2,DAY(1)),'מדדים וריביות'!B:C,2,FALSE))</f>
        <v>28641659.076073602</v>
      </c>
      <c r="I6083" s="43">
        <f>'ריבית יומית'!D6077</f>
        <v>1.2575446875318086E-4</v>
      </c>
      <c r="J6083" s="29">
        <f t="shared" si="771"/>
        <v>1.2134475575056543</v>
      </c>
      <c r="L6083">
        <f>VLOOKUP(D6082,'מדדים וריביות'!B:C,2)</f>
        <v>28641659.076073602</v>
      </c>
      <c r="M6083" s="30">
        <f t="shared" si="776"/>
        <v>0</v>
      </c>
      <c r="O6083" s="39">
        <f t="shared" si="773"/>
        <v>0</v>
      </c>
      <c r="P6083" s="39">
        <f t="shared" si="777"/>
        <v>0</v>
      </c>
      <c r="Q6083" s="39">
        <f t="shared" si="774"/>
        <v>0</v>
      </c>
      <c r="R6083" s="41">
        <f t="shared" si="775"/>
        <v>0</v>
      </c>
    </row>
    <row r="6084" spans="4:18" x14ac:dyDescent="0.25">
      <c r="D6084" s="1">
        <v>38949</v>
      </c>
      <c r="E6084" s="1">
        <f t="shared" si="772"/>
        <v>38930</v>
      </c>
      <c r="F6084" s="30">
        <f t="shared" si="778"/>
        <v>0</v>
      </c>
      <c r="H6084" s="42">
        <f>IF(DAY(D6084)&gt;14,VLOOKUP(DATE(YEAR(E6084),MONTH(E6084)-1,DAY(1)),'מדדים וריביות'!B:C,2,FALSE),VLOOKUP(DATE(YEAR(E6084),MONTH(E6084)-2,DAY(1)),'מדדים וריביות'!B:C,2,FALSE))</f>
        <v>28641659.076073602</v>
      </c>
      <c r="I6084" s="43">
        <f>'ריבית יומית'!D6078</f>
        <v>1.2575446875318086E-4</v>
      </c>
      <c r="J6084" s="29">
        <f t="shared" si="771"/>
        <v>1.2132949802399733</v>
      </c>
      <c r="L6084">
        <f>VLOOKUP(D6083,'מדדים וריביות'!B:C,2)</f>
        <v>28641659.076073602</v>
      </c>
      <c r="M6084" s="30">
        <f t="shared" si="776"/>
        <v>0</v>
      </c>
      <c r="O6084" s="39">
        <f t="shared" si="773"/>
        <v>0</v>
      </c>
      <c r="P6084" s="39">
        <f t="shared" si="777"/>
        <v>0</v>
      </c>
      <c r="Q6084" s="39">
        <f t="shared" si="774"/>
        <v>0</v>
      </c>
      <c r="R6084" s="41">
        <f t="shared" si="775"/>
        <v>0</v>
      </c>
    </row>
    <row r="6085" spans="4:18" x14ac:dyDescent="0.25">
      <c r="D6085" s="1">
        <v>38950</v>
      </c>
      <c r="E6085" s="1">
        <f t="shared" si="772"/>
        <v>38930</v>
      </c>
      <c r="F6085" s="30">
        <f t="shared" si="778"/>
        <v>0</v>
      </c>
      <c r="H6085" s="42">
        <f>IF(DAY(D6085)&gt;14,VLOOKUP(DATE(YEAR(E6085),MONTH(E6085)-1,DAY(1)),'מדדים וריביות'!B:C,2,FALSE),VLOOKUP(DATE(YEAR(E6085),MONTH(E6085)-2,DAY(1)),'מדדים וריביות'!B:C,2,FALSE))</f>
        <v>28641659.076073602</v>
      </c>
      <c r="I6085" s="43">
        <f>'ריבית יומית'!D6079</f>
        <v>1.2575446875318086E-4</v>
      </c>
      <c r="J6085" s="29">
        <f t="shared" si="771"/>
        <v>1.2131424221591527</v>
      </c>
      <c r="L6085">
        <f>VLOOKUP(D6084,'מדדים וריביות'!B:C,2)</f>
        <v>28641659.076073602</v>
      </c>
      <c r="M6085" s="30">
        <f t="shared" si="776"/>
        <v>0</v>
      </c>
      <c r="O6085" s="39">
        <f t="shared" si="773"/>
        <v>0</v>
      </c>
      <c r="P6085" s="39">
        <f t="shared" si="777"/>
        <v>0</v>
      </c>
      <c r="Q6085" s="39">
        <f t="shared" si="774"/>
        <v>0</v>
      </c>
      <c r="R6085" s="41">
        <f t="shared" si="775"/>
        <v>0</v>
      </c>
    </row>
    <row r="6086" spans="4:18" x14ac:dyDescent="0.25">
      <c r="D6086" s="1">
        <v>38951</v>
      </c>
      <c r="E6086" s="1">
        <f t="shared" si="772"/>
        <v>38930</v>
      </c>
      <c r="F6086" s="30">
        <f t="shared" si="778"/>
        <v>0</v>
      </c>
      <c r="H6086" s="42">
        <f>IF(DAY(D6086)&gt;14,VLOOKUP(DATE(YEAR(E6086),MONTH(E6086)-1,DAY(1)),'מדדים וריביות'!B:C,2,FALSE),VLOOKUP(DATE(YEAR(E6086),MONTH(E6086)-2,DAY(1)),'מדדים וריביות'!B:C,2,FALSE))</f>
        <v>28641659.076073602</v>
      </c>
      <c r="I6086" s="43">
        <f>'ריבית יומית'!D6080</f>
        <v>1.2575446875318086E-4</v>
      </c>
      <c r="J6086" s="29">
        <f t="shared" si="771"/>
        <v>1.2129898832607802</v>
      </c>
      <c r="L6086">
        <f>VLOOKUP(D6085,'מדדים וריביות'!B:C,2)</f>
        <v>28641659.076073602</v>
      </c>
      <c r="M6086" s="30">
        <f t="shared" si="776"/>
        <v>0</v>
      </c>
      <c r="O6086" s="39">
        <f t="shared" si="773"/>
        <v>0</v>
      </c>
      <c r="P6086" s="39">
        <f t="shared" si="777"/>
        <v>0</v>
      </c>
      <c r="Q6086" s="39">
        <f t="shared" si="774"/>
        <v>0</v>
      </c>
      <c r="R6086" s="41">
        <f t="shared" si="775"/>
        <v>0</v>
      </c>
    </row>
    <row r="6087" spans="4:18" x14ac:dyDescent="0.25">
      <c r="D6087" s="1">
        <v>38952</v>
      </c>
      <c r="E6087" s="1">
        <f t="shared" si="772"/>
        <v>38930</v>
      </c>
      <c r="F6087" s="30">
        <f t="shared" si="778"/>
        <v>0</v>
      </c>
      <c r="H6087" s="42">
        <f>IF(DAY(D6087)&gt;14,VLOOKUP(DATE(YEAR(E6087),MONTH(E6087)-1,DAY(1)),'מדדים וריביות'!B:C,2,FALSE),VLOOKUP(DATE(YEAR(E6087),MONTH(E6087)-2,DAY(1)),'מדדים וריביות'!B:C,2,FALSE))</f>
        <v>28641659.076073602</v>
      </c>
      <c r="I6087" s="43">
        <f>'ריבית יומית'!D6081</f>
        <v>1.2575446875318086E-4</v>
      </c>
      <c r="J6087" s="29">
        <f t="shared" si="771"/>
        <v>1.2128373635424439</v>
      </c>
      <c r="L6087">
        <f>VLOOKUP(D6086,'מדדים וריביות'!B:C,2)</f>
        <v>28641659.076073602</v>
      </c>
      <c r="M6087" s="30">
        <f t="shared" si="776"/>
        <v>0</v>
      </c>
      <c r="O6087" s="39">
        <f t="shared" si="773"/>
        <v>0</v>
      </c>
      <c r="P6087" s="39">
        <f t="shared" si="777"/>
        <v>0</v>
      </c>
      <c r="Q6087" s="39">
        <f t="shared" si="774"/>
        <v>0</v>
      </c>
      <c r="R6087" s="41">
        <f t="shared" si="775"/>
        <v>0</v>
      </c>
    </row>
    <row r="6088" spans="4:18" x14ac:dyDescent="0.25">
      <c r="D6088" s="1">
        <v>38953</v>
      </c>
      <c r="E6088" s="1">
        <f t="shared" si="772"/>
        <v>38930</v>
      </c>
      <c r="F6088" s="30">
        <f t="shared" si="778"/>
        <v>0</v>
      </c>
      <c r="H6088" s="42">
        <f>IF(DAY(D6088)&gt;14,VLOOKUP(DATE(YEAR(E6088),MONTH(E6088)-1,DAY(1)),'מדדים וריביות'!B:C,2,FALSE),VLOOKUP(DATE(YEAR(E6088),MONTH(E6088)-2,DAY(1)),'מדדים וריביות'!B:C,2,FALSE))</f>
        <v>28641659.076073602</v>
      </c>
      <c r="I6088" s="43">
        <f>'ריבית יומית'!D6082</f>
        <v>1.2575446875318086E-4</v>
      </c>
      <c r="J6088" s="29">
        <f t="shared" si="771"/>
        <v>1.2126848630017322</v>
      </c>
      <c r="L6088">
        <f>VLOOKUP(D6087,'מדדים וריביות'!B:C,2)</f>
        <v>28641659.076073602</v>
      </c>
      <c r="M6088" s="30">
        <f t="shared" si="776"/>
        <v>0</v>
      </c>
      <c r="O6088" s="39">
        <f t="shared" si="773"/>
        <v>0</v>
      </c>
      <c r="P6088" s="39">
        <f t="shared" si="777"/>
        <v>0</v>
      </c>
      <c r="Q6088" s="39">
        <f t="shared" si="774"/>
        <v>0</v>
      </c>
      <c r="R6088" s="41">
        <f t="shared" si="775"/>
        <v>0</v>
      </c>
    </row>
    <row r="6089" spans="4:18" x14ac:dyDescent="0.25">
      <c r="D6089" s="1">
        <v>38954</v>
      </c>
      <c r="E6089" s="1">
        <f t="shared" si="772"/>
        <v>38930</v>
      </c>
      <c r="F6089" s="30">
        <f t="shared" si="778"/>
        <v>0</v>
      </c>
      <c r="H6089" s="42">
        <f>IF(DAY(D6089)&gt;14,VLOOKUP(DATE(YEAR(E6089),MONTH(E6089)-1,DAY(1)),'מדדים וריביות'!B:C,2,FALSE),VLOOKUP(DATE(YEAR(E6089),MONTH(E6089)-2,DAY(1)),'מדדים וריביות'!B:C,2,FALSE))</f>
        <v>28641659.076073602</v>
      </c>
      <c r="I6089" s="43">
        <f>'ריבית יומית'!D6083</f>
        <v>1.2575446875318086E-4</v>
      </c>
      <c r="J6089" s="29">
        <f t="shared" ref="J6089:J6152" si="779">J6090*(1+I6089)</f>
        <v>1.2125323816362334</v>
      </c>
      <c r="L6089">
        <f>VLOOKUP(D6088,'מדדים וריביות'!B:C,2)</f>
        <v>28641659.076073602</v>
      </c>
      <c r="M6089" s="30">
        <f t="shared" si="776"/>
        <v>0</v>
      </c>
      <c r="O6089" s="39">
        <f t="shared" si="773"/>
        <v>0</v>
      </c>
      <c r="P6089" s="39">
        <f t="shared" si="777"/>
        <v>0</v>
      </c>
      <c r="Q6089" s="39">
        <f t="shared" si="774"/>
        <v>0</v>
      </c>
      <c r="R6089" s="41">
        <f t="shared" si="775"/>
        <v>0</v>
      </c>
    </row>
    <row r="6090" spans="4:18" x14ac:dyDescent="0.25">
      <c r="D6090" s="1">
        <v>38955</v>
      </c>
      <c r="E6090" s="1">
        <f t="shared" ref="E6090:E6153" si="780">DATE(YEAR(D6090),MONTH(D6090),DAY(1))</f>
        <v>38930</v>
      </c>
      <c r="F6090" s="30">
        <f t="shared" si="778"/>
        <v>0</v>
      </c>
      <c r="H6090" s="42">
        <f>IF(DAY(D6090)&gt;14,VLOOKUP(DATE(YEAR(E6090),MONTH(E6090)-1,DAY(1)),'מדדים וריביות'!B:C,2,FALSE),VLOOKUP(DATE(YEAR(E6090),MONTH(E6090)-2,DAY(1)),'מדדים וריביות'!B:C,2,FALSE))</f>
        <v>28641659.076073602</v>
      </c>
      <c r="I6090" s="43">
        <f>'ריבית יומית'!D6084</f>
        <v>1.2575446875318086E-4</v>
      </c>
      <c r="J6090" s="29">
        <f t="shared" si="779"/>
        <v>1.2123799194435367</v>
      </c>
      <c r="L6090">
        <f>VLOOKUP(D6089,'מדדים וריביות'!B:C,2)</f>
        <v>28641659.076073602</v>
      </c>
      <c r="M6090" s="30">
        <f t="shared" si="776"/>
        <v>0</v>
      </c>
      <c r="O6090" s="39">
        <f t="shared" ref="O6090:O6153" si="781">$D$4/H6090*G6090-G6090</f>
        <v>0</v>
      </c>
      <c r="P6090" s="39">
        <f t="shared" si="777"/>
        <v>0</v>
      </c>
      <c r="Q6090" s="39">
        <f t="shared" ref="Q6090:Q6153" si="782">$D$4/H6090*P6090-P6090</f>
        <v>0</v>
      </c>
      <c r="R6090" s="41">
        <f t="shared" ref="R6090:R6153" si="783">SUM(O6090:Q6090)</f>
        <v>0</v>
      </c>
    </row>
    <row r="6091" spans="4:18" x14ac:dyDescent="0.25">
      <c r="D6091" s="1">
        <v>38956</v>
      </c>
      <c r="E6091" s="1">
        <f t="shared" si="780"/>
        <v>38930</v>
      </c>
      <c r="F6091" s="30">
        <f t="shared" si="778"/>
        <v>0</v>
      </c>
      <c r="H6091" s="42">
        <f>IF(DAY(D6091)&gt;14,VLOOKUP(DATE(YEAR(E6091),MONTH(E6091)-1,DAY(1)),'מדדים וריביות'!B:C,2,FALSE),VLOOKUP(DATE(YEAR(E6091),MONTH(E6091)-2,DAY(1)),'מדדים וריביות'!B:C,2,FALSE))</f>
        <v>28641659.076073602</v>
      </c>
      <c r="I6091" s="43">
        <f>'ריבית יומית'!D6085</f>
        <v>1.2575446875318086E-4</v>
      </c>
      <c r="J6091" s="29">
        <f t="shared" si="779"/>
        <v>1.2122274764212313</v>
      </c>
      <c r="L6091">
        <f>VLOOKUP(D6090,'מדדים וריביות'!B:C,2)</f>
        <v>28641659.076073602</v>
      </c>
      <c r="M6091" s="30">
        <f t="shared" si="776"/>
        <v>0</v>
      </c>
      <c r="O6091" s="39">
        <f t="shared" si="781"/>
        <v>0</v>
      </c>
      <c r="P6091" s="39">
        <f t="shared" si="777"/>
        <v>0</v>
      </c>
      <c r="Q6091" s="39">
        <f t="shared" si="782"/>
        <v>0</v>
      </c>
      <c r="R6091" s="41">
        <f t="shared" si="783"/>
        <v>0</v>
      </c>
    </row>
    <row r="6092" spans="4:18" x14ac:dyDescent="0.25">
      <c r="D6092" s="1">
        <v>38957</v>
      </c>
      <c r="E6092" s="1">
        <f t="shared" si="780"/>
        <v>38930</v>
      </c>
      <c r="F6092" s="30">
        <f t="shared" si="778"/>
        <v>0</v>
      </c>
      <c r="H6092" s="42">
        <f>IF(DAY(D6092)&gt;14,VLOOKUP(DATE(YEAR(E6092),MONTH(E6092)-1,DAY(1)),'מדדים וריביות'!B:C,2,FALSE),VLOOKUP(DATE(YEAR(E6092),MONTH(E6092)-2,DAY(1)),'מדדים וריביות'!B:C,2,FALSE))</f>
        <v>28641659.076073602</v>
      </c>
      <c r="I6092" s="43">
        <f>'ריבית יומית'!D6086</f>
        <v>1.2575446875318086E-4</v>
      </c>
      <c r="J6092" s="29">
        <f t="shared" si="779"/>
        <v>1.2120750525669068</v>
      </c>
      <c r="L6092">
        <f>VLOOKUP(D6091,'מדדים וריביות'!B:C,2)</f>
        <v>28641659.076073602</v>
      </c>
      <c r="M6092" s="30">
        <f t="shared" ref="M6092:M6155" si="784">F6092*(1+I6092)*L6092/H6092+G6092-K6092</f>
        <v>0</v>
      </c>
      <c r="O6092" s="39">
        <f t="shared" si="781"/>
        <v>0</v>
      </c>
      <c r="P6092" s="39">
        <f t="shared" si="777"/>
        <v>0</v>
      </c>
      <c r="Q6092" s="39">
        <f t="shared" si="782"/>
        <v>0</v>
      </c>
      <c r="R6092" s="41">
        <f t="shared" si="783"/>
        <v>0</v>
      </c>
    </row>
    <row r="6093" spans="4:18" x14ac:dyDescent="0.25">
      <c r="D6093" s="1">
        <v>38958</v>
      </c>
      <c r="E6093" s="1">
        <f t="shared" si="780"/>
        <v>38930</v>
      </c>
      <c r="F6093" s="30">
        <f t="shared" si="778"/>
        <v>0</v>
      </c>
      <c r="H6093" s="42">
        <f>IF(DAY(D6093)&gt;14,VLOOKUP(DATE(YEAR(E6093),MONTH(E6093)-1,DAY(1)),'מדדים וריביות'!B:C,2,FALSE),VLOOKUP(DATE(YEAR(E6093),MONTH(E6093)-2,DAY(1)),'מדדים וריביות'!B:C,2,FALSE))</f>
        <v>28641659.076073602</v>
      </c>
      <c r="I6093" s="43">
        <f>'ריבית יומית'!D6087</f>
        <v>1.2575446875318086E-4</v>
      </c>
      <c r="J6093" s="29">
        <f t="shared" si="779"/>
        <v>1.2119226478781531</v>
      </c>
      <c r="L6093">
        <f>VLOOKUP(D6092,'מדדים וריביות'!B:C,2)</f>
        <v>28641659.076073602</v>
      </c>
      <c r="M6093" s="30">
        <f t="shared" si="784"/>
        <v>0</v>
      </c>
      <c r="O6093" s="39">
        <f t="shared" si="781"/>
        <v>0</v>
      </c>
      <c r="P6093" s="39">
        <f t="shared" si="777"/>
        <v>0</v>
      </c>
      <c r="Q6093" s="39">
        <f t="shared" si="782"/>
        <v>0</v>
      </c>
      <c r="R6093" s="41">
        <f t="shared" si="783"/>
        <v>0</v>
      </c>
    </row>
    <row r="6094" spans="4:18" x14ac:dyDescent="0.25">
      <c r="D6094" s="1">
        <v>38959</v>
      </c>
      <c r="E6094" s="1">
        <f t="shared" si="780"/>
        <v>38930</v>
      </c>
      <c r="F6094" s="30">
        <f t="shared" si="778"/>
        <v>0</v>
      </c>
      <c r="H6094" s="42">
        <f>IF(DAY(D6094)&gt;14,VLOOKUP(DATE(YEAR(E6094),MONTH(E6094)-1,DAY(1)),'מדדים וריביות'!B:C,2,FALSE),VLOOKUP(DATE(YEAR(E6094),MONTH(E6094)-2,DAY(1)),'מדדים וריביות'!B:C,2,FALSE))</f>
        <v>28641659.076073602</v>
      </c>
      <c r="I6094" s="43">
        <f>'ריבית יומית'!D6088</f>
        <v>1.2575446875318086E-4</v>
      </c>
      <c r="J6094" s="29">
        <f t="shared" si="779"/>
        <v>1.2117702623525599</v>
      </c>
      <c r="L6094">
        <f>VLOOKUP(D6093,'מדדים וריביות'!B:C,2)</f>
        <v>28641659.076073602</v>
      </c>
      <c r="M6094" s="30">
        <f t="shared" si="784"/>
        <v>0</v>
      </c>
      <c r="O6094" s="39">
        <f t="shared" si="781"/>
        <v>0</v>
      </c>
      <c r="P6094" s="39">
        <f t="shared" si="777"/>
        <v>0</v>
      </c>
      <c r="Q6094" s="39">
        <f t="shared" si="782"/>
        <v>0</v>
      </c>
      <c r="R6094" s="41">
        <f t="shared" si="783"/>
        <v>0</v>
      </c>
    </row>
    <row r="6095" spans="4:18" x14ac:dyDescent="0.25">
      <c r="D6095" s="1">
        <v>38960</v>
      </c>
      <c r="E6095" s="1">
        <f t="shared" si="780"/>
        <v>38930</v>
      </c>
      <c r="F6095" s="30">
        <f t="shared" si="778"/>
        <v>0</v>
      </c>
      <c r="H6095" s="42">
        <f>IF(DAY(D6095)&gt;14,VLOOKUP(DATE(YEAR(E6095),MONTH(E6095)-1,DAY(1)),'מדדים וריביות'!B:C,2,FALSE),VLOOKUP(DATE(YEAR(E6095),MONTH(E6095)-2,DAY(1)),'מדדים וריביות'!B:C,2,FALSE))</f>
        <v>28641659.076073602</v>
      </c>
      <c r="I6095" s="43">
        <f>'ריבית יומית'!D6089</f>
        <v>1.2575446875318086E-4</v>
      </c>
      <c r="J6095" s="29">
        <f t="shared" si="779"/>
        <v>1.2116178959877182</v>
      </c>
      <c r="L6095">
        <f>VLOOKUP(D6094,'מדדים וריביות'!B:C,2)</f>
        <v>28641659.076073602</v>
      </c>
      <c r="M6095" s="30">
        <f t="shared" si="784"/>
        <v>0</v>
      </c>
      <c r="O6095" s="39">
        <f t="shared" si="781"/>
        <v>0</v>
      </c>
      <c r="P6095" s="39">
        <f t="shared" si="777"/>
        <v>0</v>
      </c>
      <c r="Q6095" s="39">
        <f t="shared" si="782"/>
        <v>0</v>
      </c>
      <c r="R6095" s="41">
        <f t="shared" si="783"/>
        <v>0</v>
      </c>
    </row>
    <row r="6096" spans="4:18" x14ac:dyDescent="0.25">
      <c r="D6096" s="1">
        <v>38961</v>
      </c>
      <c r="E6096" s="1">
        <f t="shared" si="780"/>
        <v>38961</v>
      </c>
      <c r="F6096" s="30">
        <f t="shared" si="778"/>
        <v>0</v>
      </c>
      <c r="H6096" s="42">
        <f>IF(DAY(D6096)&gt;14,VLOOKUP(DATE(YEAR(E6096),MONTH(E6096)-1,DAY(1)),'מדדים וריביות'!B:C,2,FALSE),VLOOKUP(DATE(YEAR(E6096),MONTH(E6096)-2,DAY(1)),'מדדים וריביות'!B:C,2,FALSE))</f>
        <v>28641659.076073602</v>
      </c>
      <c r="I6096" s="43">
        <f>'ריבית יומית'!D6090</f>
        <v>1.2575446875318086E-4</v>
      </c>
      <c r="J6096" s="29">
        <f t="shared" si="779"/>
        <v>1.2114655487812185</v>
      </c>
      <c r="L6096">
        <f>VLOOKUP(D6095,'מדדים וריביות'!B:C,2)</f>
        <v>28641659.076073602</v>
      </c>
      <c r="M6096" s="30">
        <f t="shared" si="784"/>
        <v>0</v>
      </c>
      <c r="O6096" s="39">
        <f t="shared" si="781"/>
        <v>0</v>
      </c>
      <c r="P6096" s="39">
        <f t="shared" si="777"/>
        <v>0</v>
      </c>
      <c r="Q6096" s="39">
        <f t="shared" si="782"/>
        <v>0</v>
      </c>
      <c r="R6096" s="41">
        <f t="shared" si="783"/>
        <v>0</v>
      </c>
    </row>
    <row r="6097" spans="4:18" x14ac:dyDescent="0.25">
      <c r="D6097" s="1">
        <v>38962</v>
      </c>
      <c r="E6097" s="1">
        <f t="shared" si="780"/>
        <v>38961</v>
      </c>
      <c r="F6097" s="30">
        <f t="shared" si="778"/>
        <v>0</v>
      </c>
      <c r="H6097" s="42">
        <f>IF(DAY(D6097)&gt;14,VLOOKUP(DATE(YEAR(E6097),MONTH(E6097)-1,DAY(1)),'מדדים וריביות'!B:C,2,FALSE),VLOOKUP(DATE(YEAR(E6097),MONTH(E6097)-2,DAY(1)),'מדדים וריביות'!B:C,2,FALSE))</f>
        <v>28641659.076073602</v>
      </c>
      <c r="I6097" s="43">
        <f>'ריבית יומית'!D6091</f>
        <v>1.2575446875318086E-4</v>
      </c>
      <c r="J6097" s="29">
        <f t="shared" si="779"/>
        <v>1.2113132207306518</v>
      </c>
      <c r="L6097">
        <f>VLOOKUP(D6096,'מדדים וריביות'!B:C,2)</f>
        <v>28395455.7029269</v>
      </c>
      <c r="M6097" s="30">
        <f t="shared" si="784"/>
        <v>0</v>
      </c>
      <c r="O6097" s="39">
        <f t="shared" si="781"/>
        <v>0</v>
      </c>
      <c r="P6097" s="39">
        <f t="shared" si="777"/>
        <v>0</v>
      </c>
      <c r="Q6097" s="39">
        <f t="shared" si="782"/>
        <v>0</v>
      </c>
      <c r="R6097" s="41">
        <f t="shared" si="783"/>
        <v>0</v>
      </c>
    </row>
    <row r="6098" spans="4:18" x14ac:dyDescent="0.25">
      <c r="D6098" s="1">
        <v>38963</v>
      </c>
      <c r="E6098" s="1">
        <f t="shared" si="780"/>
        <v>38961</v>
      </c>
      <c r="F6098" s="30">
        <f t="shared" si="778"/>
        <v>0</v>
      </c>
      <c r="H6098" s="42">
        <f>IF(DAY(D6098)&gt;14,VLOOKUP(DATE(YEAR(E6098),MONTH(E6098)-1,DAY(1)),'מדדים וריביות'!B:C,2,FALSE),VLOOKUP(DATE(YEAR(E6098),MONTH(E6098)-2,DAY(1)),'מדדים וריביות'!B:C,2,FALSE))</f>
        <v>28641659.076073602</v>
      </c>
      <c r="I6098" s="43">
        <f>'ריבית יומית'!D6092</f>
        <v>1.2575446875318086E-4</v>
      </c>
      <c r="J6098" s="29">
        <f t="shared" si="779"/>
        <v>1.2111609118336095</v>
      </c>
      <c r="L6098">
        <f>VLOOKUP(D6097,'מדדים וריביות'!B:C,2)</f>
        <v>28395455.7029269</v>
      </c>
      <c r="M6098" s="30">
        <f t="shared" si="784"/>
        <v>0</v>
      </c>
      <c r="O6098" s="39">
        <f t="shared" si="781"/>
        <v>0</v>
      </c>
      <c r="P6098" s="39">
        <f t="shared" si="777"/>
        <v>0</v>
      </c>
      <c r="Q6098" s="39">
        <f t="shared" si="782"/>
        <v>0</v>
      </c>
      <c r="R6098" s="41">
        <f t="shared" si="783"/>
        <v>0</v>
      </c>
    </row>
    <row r="6099" spans="4:18" x14ac:dyDescent="0.25">
      <c r="D6099" s="1">
        <v>38964</v>
      </c>
      <c r="E6099" s="1">
        <f t="shared" si="780"/>
        <v>38961</v>
      </c>
      <c r="F6099" s="30">
        <f t="shared" si="778"/>
        <v>0</v>
      </c>
      <c r="H6099" s="42">
        <f>IF(DAY(D6099)&gt;14,VLOOKUP(DATE(YEAR(E6099),MONTH(E6099)-1,DAY(1)),'מדדים וריביות'!B:C,2,FALSE),VLOOKUP(DATE(YEAR(E6099),MONTH(E6099)-2,DAY(1)),'מדדים וריביות'!B:C,2,FALSE))</f>
        <v>28641659.076073602</v>
      </c>
      <c r="I6099" s="43">
        <f>'ריבית יומית'!D6093</f>
        <v>1.2575446875318086E-4</v>
      </c>
      <c r="J6099" s="29">
        <f t="shared" si="779"/>
        <v>1.2110086220876835</v>
      </c>
      <c r="L6099">
        <f>VLOOKUP(D6098,'מדדים וריביות'!B:C,2)</f>
        <v>28395455.7029269</v>
      </c>
      <c r="M6099" s="30">
        <f t="shared" si="784"/>
        <v>0</v>
      </c>
      <c r="O6099" s="39">
        <f t="shared" si="781"/>
        <v>0</v>
      </c>
      <c r="P6099" s="39">
        <f t="shared" si="777"/>
        <v>0</v>
      </c>
      <c r="Q6099" s="39">
        <f t="shared" si="782"/>
        <v>0</v>
      </c>
      <c r="R6099" s="41">
        <f t="shared" si="783"/>
        <v>0</v>
      </c>
    </row>
    <row r="6100" spans="4:18" x14ac:dyDescent="0.25">
      <c r="D6100" s="1">
        <v>38965</v>
      </c>
      <c r="E6100" s="1">
        <f t="shared" si="780"/>
        <v>38961</v>
      </c>
      <c r="F6100" s="30">
        <f t="shared" si="778"/>
        <v>0</v>
      </c>
      <c r="H6100" s="42">
        <f>IF(DAY(D6100)&gt;14,VLOOKUP(DATE(YEAR(E6100),MONTH(E6100)-1,DAY(1)),'מדדים וריביות'!B:C,2,FALSE),VLOOKUP(DATE(YEAR(E6100),MONTH(E6100)-2,DAY(1)),'מדדים וריביות'!B:C,2,FALSE))</f>
        <v>28641659.076073602</v>
      </c>
      <c r="I6100" s="43">
        <f>'ריבית יומית'!D6094</f>
        <v>1.2575446875318086E-4</v>
      </c>
      <c r="J6100" s="29">
        <f t="shared" si="779"/>
        <v>1.2108563514904653</v>
      </c>
      <c r="L6100">
        <f>VLOOKUP(D6099,'מדדים וריביות'!B:C,2)</f>
        <v>28395455.7029269</v>
      </c>
      <c r="M6100" s="30">
        <f t="shared" si="784"/>
        <v>0</v>
      </c>
      <c r="O6100" s="39">
        <f t="shared" si="781"/>
        <v>0</v>
      </c>
      <c r="P6100" s="39">
        <f t="shared" si="777"/>
        <v>0</v>
      </c>
      <c r="Q6100" s="39">
        <f t="shared" si="782"/>
        <v>0</v>
      </c>
      <c r="R6100" s="41">
        <f t="shared" si="783"/>
        <v>0</v>
      </c>
    </row>
    <row r="6101" spans="4:18" x14ac:dyDescent="0.25">
      <c r="D6101" s="1">
        <v>38966</v>
      </c>
      <c r="E6101" s="1">
        <f t="shared" si="780"/>
        <v>38961</v>
      </c>
      <c r="F6101" s="30">
        <f t="shared" si="778"/>
        <v>0</v>
      </c>
      <c r="H6101" s="42">
        <f>IF(DAY(D6101)&gt;14,VLOOKUP(DATE(YEAR(E6101),MONTH(E6101)-1,DAY(1)),'מדדים וריביות'!B:C,2,FALSE),VLOOKUP(DATE(YEAR(E6101),MONTH(E6101)-2,DAY(1)),'מדדים וריביות'!B:C,2,FALSE))</f>
        <v>28641659.076073602</v>
      </c>
      <c r="I6101" s="43">
        <f>'ריבית יומית'!D6095</f>
        <v>1.2575446875318086E-4</v>
      </c>
      <c r="J6101" s="29">
        <f t="shared" si="779"/>
        <v>1.2107041000395475</v>
      </c>
      <c r="L6101">
        <f>VLOOKUP(D6100,'מדדים וריביות'!B:C,2)</f>
        <v>28395455.7029269</v>
      </c>
      <c r="M6101" s="30">
        <f t="shared" si="784"/>
        <v>0</v>
      </c>
      <c r="O6101" s="39">
        <f t="shared" si="781"/>
        <v>0</v>
      </c>
      <c r="P6101" s="39">
        <f t="shared" si="777"/>
        <v>0</v>
      </c>
      <c r="Q6101" s="39">
        <f t="shared" si="782"/>
        <v>0</v>
      </c>
      <c r="R6101" s="41">
        <f t="shared" si="783"/>
        <v>0</v>
      </c>
    </row>
    <row r="6102" spans="4:18" x14ac:dyDescent="0.25">
      <c r="D6102" s="1">
        <v>38967</v>
      </c>
      <c r="E6102" s="1">
        <f t="shared" si="780"/>
        <v>38961</v>
      </c>
      <c r="F6102" s="30">
        <f t="shared" si="778"/>
        <v>0</v>
      </c>
      <c r="H6102" s="42">
        <f>IF(DAY(D6102)&gt;14,VLOOKUP(DATE(YEAR(E6102),MONTH(E6102)-1,DAY(1)),'מדדים וריביות'!B:C,2,FALSE),VLOOKUP(DATE(YEAR(E6102),MONTH(E6102)-2,DAY(1)),'מדדים וריביות'!B:C,2,FALSE))</f>
        <v>28641659.076073602</v>
      </c>
      <c r="I6102" s="43">
        <f>'ריבית יומית'!D6096</f>
        <v>1.2575446875318086E-4</v>
      </c>
      <c r="J6102" s="29">
        <f t="shared" si="779"/>
        <v>1.2105518677325227</v>
      </c>
      <c r="L6102">
        <f>VLOOKUP(D6101,'מדדים וריביות'!B:C,2)</f>
        <v>28395455.7029269</v>
      </c>
      <c r="M6102" s="30">
        <f t="shared" si="784"/>
        <v>0</v>
      </c>
      <c r="O6102" s="39">
        <f t="shared" si="781"/>
        <v>0</v>
      </c>
      <c r="P6102" s="39">
        <f t="shared" si="777"/>
        <v>0</v>
      </c>
      <c r="Q6102" s="39">
        <f t="shared" si="782"/>
        <v>0</v>
      </c>
      <c r="R6102" s="41">
        <f t="shared" si="783"/>
        <v>0</v>
      </c>
    </row>
    <row r="6103" spans="4:18" x14ac:dyDescent="0.25">
      <c r="D6103" s="1">
        <v>38968</v>
      </c>
      <c r="E6103" s="1">
        <f t="shared" si="780"/>
        <v>38961</v>
      </c>
      <c r="F6103" s="30">
        <f t="shared" si="778"/>
        <v>0</v>
      </c>
      <c r="H6103" s="42">
        <f>IF(DAY(D6103)&gt;14,VLOOKUP(DATE(YEAR(E6103),MONTH(E6103)-1,DAY(1)),'מדדים וריביות'!B:C,2,FALSE),VLOOKUP(DATE(YEAR(E6103),MONTH(E6103)-2,DAY(1)),'מדדים וריביות'!B:C,2,FALSE))</f>
        <v>28641659.076073602</v>
      </c>
      <c r="I6103" s="43">
        <f>'ריבית יומית'!D6097</f>
        <v>1.2575446875318086E-4</v>
      </c>
      <c r="J6103" s="29">
        <f t="shared" si="779"/>
        <v>1.2103996545669835</v>
      </c>
      <c r="L6103">
        <f>VLOOKUP(D6102,'מדדים וריביות'!B:C,2)</f>
        <v>28395455.7029269</v>
      </c>
      <c r="M6103" s="30">
        <f t="shared" si="784"/>
        <v>0</v>
      </c>
      <c r="O6103" s="39">
        <f t="shared" si="781"/>
        <v>0</v>
      </c>
      <c r="P6103" s="39">
        <f t="shared" si="777"/>
        <v>0</v>
      </c>
      <c r="Q6103" s="39">
        <f t="shared" si="782"/>
        <v>0</v>
      </c>
      <c r="R6103" s="41">
        <f t="shared" si="783"/>
        <v>0</v>
      </c>
    </row>
    <row r="6104" spans="4:18" x14ac:dyDescent="0.25">
      <c r="D6104" s="1">
        <v>38969</v>
      </c>
      <c r="E6104" s="1">
        <f t="shared" si="780"/>
        <v>38961</v>
      </c>
      <c r="F6104" s="30">
        <f t="shared" si="778"/>
        <v>0</v>
      </c>
      <c r="H6104" s="42">
        <f>IF(DAY(D6104)&gt;14,VLOOKUP(DATE(YEAR(E6104),MONTH(E6104)-1,DAY(1)),'מדדים וריביות'!B:C,2,FALSE),VLOOKUP(DATE(YEAR(E6104),MONTH(E6104)-2,DAY(1)),'מדדים וריביות'!B:C,2,FALSE))</f>
        <v>28641659.076073602</v>
      </c>
      <c r="I6104" s="43">
        <f>'ריבית יומית'!D6098</f>
        <v>1.2575446875318086E-4</v>
      </c>
      <c r="J6104" s="29">
        <f t="shared" si="779"/>
        <v>1.2102474605405233</v>
      </c>
      <c r="L6104">
        <f>VLOOKUP(D6103,'מדדים וריביות'!B:C,2)</f>
        <v>28395455.7029269</v>
      </c>
      <c r="M6104" s="30">
        <f t="shared" si="784"/>
        <v>0</v>
      </c>
      <c r="O6104" s="39">
        <f t="shared" si="781"/>
        <v>0</v>
      </c>
      <c r="P6104" s="39">
        <f t="shared" si="777"/>
        <v>0</v>
      </c>
      <c r="Q6104" s="39">
        <f t="shared" si="782"/>
        <v>0</v>
      </c>
      <c r="R6104" s="41">
        <f t="shared" si="783"/>
        <v>0</v>
      </c>
    </row>
    <row r="6105" spans="4:18" x14ac:dyDescent="0.25">
      <c r="D6105" s="1">
        <v>38970</v>
      </c>
      <c r="E6105" s="1">
        <f t="shared" si="780"/>
        <v>38961</v>
      </c>
      <c r="F6105" s="30">
        <f t="shared" si="778"/>
        <v>0</v>
      </c>
      <c r="H6105" s="42">
        <f>IF(DAY(D6105)&gt;14,VLOOKUP(DATE(YEAR(E6105),MONTH(E6105)-1,DAY(1)),'מדדים וריביות'!B:C,2,FALSE),VLOOKUP(DATE(YEAR(E6105),MONTH(E6105)-2,DAY(1)),'מדדים וריביות'!B:C,2,FALSE))</f>
        <v>28641659.076073602</v>
      </c>
      <c r="I6105" s="43">
        <f>'ריבית יומית'!D6099</f>
        <v>1.2575446875318086E-4</v>
      </c>
      <c r="J6105" s="29">
        <f t="shared" si="779"/>
        <v>1.2100952856507357</v>
      </c>
      <c r="L6105">
        <f>VLOOKUP(D6104,'מדדים וריביות'!B:C,2)</f>
        <v>28395455.7029269</v>
      </c>
      <c r="M6105" s="30">
        <f t="shared" si="784"/>
        <v>0</v>
      </c>
      <c r="O6105" s="39">
        <f t="shared" si="781"/>
        <v>0</v>
      </c>
      <c r="P6105" s="39">
        <f t="shared" si="777"/>
        <v>0</v>
      </c>
      <c r="Q6105" s="39">
        <f t="shared" si="782"/>
        <v>0</v>
      </c>
      <c r="R6105" s="41">
        <f t="shared" si="783"/>
        <v>0</v>
      </c>
    </row>
    <row r="6106" spans="4:18" x14ac:dyDescent="0.25">
      <c r="D6106" s="1">
        <v>38971</v>
      </c>
      <c r="E6106" s="1">
        <f t="shared" si="780"/>
        <v>38961</v>
      </c>
      <c r="F6106" s="30">
        <f t="shared" si="778"/>
        <v>0</v>
      </c>
      <c r="H6106" s="42">
        <f>IF(DAY(D6106)&gt;14,VLOOKUP(DATE(YEAR(E6106),MONTH(E6106)-1,DAY(1)),'מדדים וריביות'!B:C,2,FALSE),VLOOKUP(DATE(YEAR(E6106),MONTH(E6106)-2,DAY(1)),'מדדים וריביות'!B:C,2,FALSE))</f>
        <v>28641659.076073602</v>
      </c>
      <c r="I6106" s="43">
        <f>'ריבית יומית'!D6100</f>
        <v>1.2575446875318086E-4</v>
      </c>
      <c r="J6106" s="29">
        <f t="shared" si="779"/>
        <v>1.2099431298952141</v>
      </c>
      <c r="L6106">
        <f>VLOOKUP(D6105,'מדדים וריביות'!B:C,2)</f>
        <v>28395455.7029269</v>
      </c>
      <c r="M6106" s="30">
        <f t="shared" si="784"/>
        <v>0</v>
      </c>
      <c r="O6106" s="39">
        <f t="shared" si="781"/>
        <v>0</v>
      </c>
      <c r="P6106" s="39">
        <f t="shared" si="777"/>
        <v>0</v>
      </c>
      <c r="Q6106" s="39">
        <f t="shared" si="782"/>
        <v>0</v>
      </c>
      <c r="R6106" s="41">
        <f t="shared" si="783"/>
        <v>0</v>
      </c>
    </row>
    <row r="6107" spans="4:18" x14ac:dyDescent="0.25">
      <c r="D6107" s="1">
        <v>38972</v>
      </c>
      <c r="E6107" s="1">
        <f t="shared" si="780"/>
        <v>38961</v>
      </c>
      <c r="F6107" s="30">
        <f t="shared" si="778"/>
        <v>0</v>
      </c>
      <c r="H6107" s="42">
        <f>IF(DAY(D6107)&gt;14,VLOOKUP(DATE(YEAR(E6107),MONTH(E6107)-1,DAY(1)),'מדדים וריביות'!B:C,2,FALSE),VLOOKUP(DATE(YEAR(E6107),MONTH(E6107)-2,DAY(1)),'מדדים וריביות'!B:C,2,FALSE))</f>
        <v>28641659.076073602</v>
      </c>
      <c r="I6107" s="43">
        <f>'ריבית יומית'!D6101</f>
        <v>1.2575446875318086E-4</v>
      </c>
      <c r="J6107" s="29">
        <f t="shared" si="779"/>
        <v>1.2097909932715529</v>
      </c>
      <c r="L6107">
        <f>VLOOKUP(D6106,'מדדים וריביות'!B:C,2)</f>
        <v>28395455.7029269</v>
      </c>
      <c r="M6107" s="30">
        <f t="shared" si="784"/>
        <v>0</v>
      </c>
      <c r="O6107" s="39">
        <f t="shared" si="781"/>
        <v>0</v>
      </c>
      <c r="P6107" s="39">
        <f t="shared" si="777"/>
        <v>0</v>
      </c>
      <c r="Q6107" s="39">
        <f t="shared" si="782"/>
        <v>0</v>
      </c>
      <c r="R6107" s="41">
        <f t="shared" si="783"/>
        <v>0</v>
      </c>
    </row>
    <row r="6108" spans="4:18" x14ac:dyDescent="0.25">
      <c r="D6108" s="1">
        <v>38973</v>
      </c>
      <c r="E6108" s="1">
        <f t="shared" si="780"/>
        <v>38961</v>
      </c>
      <c r="F6108" s="30">
        <f t="shared" si="778"/>
        <v>0</v>
      </c>
      <c r="H6108" s="42">
        <f>IF(DAY(D6108)&gt;14,VLOOKUP(DATE(YEAR(E6108),MONTH(E6108)-1,DAY(1)),'מדדים וריביות'!B:C,2,FALSE),VLOOKUP(DATE(YEAR(E6108),MONTH(E6108)-2,DAY(1)),'מדדים וריביות'!B:C,2,FALSE))</f>
        <v>28641659.076073602</v>
      </c>
      <c r="I6108" s="43">
        <f>'ריבית יומית'!D6102</f>
        <v>1.2575446875318086E-4</v>
      </c>
      <c r="J6108" s="29">
        <f t="shared" si="779"/>
        <v>1.2096388757773464</v>
      </c>
      <c r="L6108">
        <f>VLOOKUP(D6107,'מדדים וריביות'!B:C,2)</f>
        <v>28395455.7029269</v>
      </c>
      <c r="M6108" s="30">
        <f t="shared" si="784"/>
        <v>0</v>
      </c>
      <c r="O6108" s="39">
        <f t="shared" si="781"/>
        <v>0</v>
      </c>
      <c r="P6108" s="39">
        <f t="shared" si="777"/>
        <v>0</v>
      </c>
      <c r="Q6108" s="39">
        <f t="shared" si="782"/>
        <v>0</v>
      </c>
      <c r="R6108" s="41">
        <f t="shared" si="783"/>
        <v>0</v>
      </c>
    </row>
    <row r="6109" spans="4:18" x14ac:dyDescent="0.25">
      <c r="D6109" s="1">
        <v>38974</v>
      </c>
      <c r="E6109" s="1">
        <f t="shared" si="780"/>
        <v>38961</v>
      </c>
      <c r="F6109" s="30">
        <f t="shared" si="778"/>
        <v>0</v>
      </c>
      <c r="H6109" s="42">
        <f>IF(DAY(D6109)&gt;14,VLOOKUP(DATE(YEAR(E6109),MONTH(E6109)-1,DAY(1)),'מדדים וריביות'!B:C,2,FALSE),VLOOKUP(DATE(YEAR(E6109),MONTH(E6109)-2,DAY(1)),'מדדים וריביות'!B:C,2,FALSE))</f>
        <v>28641659.076073602</v>
      </c>
      <c r="I6109" s="43">
        <f>'ריבית יומית'!D6103</f>
        <v>1.2575446875318086E-4</v>
      </c>
      <c r="J6109" s="29">
        <f t="shared" si="779"/>
        <v>1.2094867774101892</v>
      </c>
      <c r="L6109">
        <f>VLOOKUP(D6108,'מדדים וריביות'!B:C,2)</f>
        <v>28395455.7029269</v>
      </c>
      <c r="M6109" s="30">
        <f t="shared" si="784"/>
        <v>0</v>
      </c>
      <c r="O6109" s="39">
        <f t="shared" si="781"/>
        <v>0</v>
      </c>
      <c r="P6109" s="39">
        <f t="shared" si="777"/>
        <v>0</v>
      </c>
      <c r="Q6109" s="39">
        <f t="shared" si="782"/>
        <v>0</v>
      </c>
      <c r="R6109" s="41">
        <f t="shared" si="783"/>
        <v>0</v>
      </c>
    </row>
    <row r="6110" spans="4:18" x14ac:dyDescent="0.25">
      <c r="D6110" s="1">
        <v>38975</v>
      </c>
      <c r="E6110" s="1">
        <f t="shared" si="780"/>
        <v>38961</v>
      </c>
      <c r="F6110" s="30">
        <f t="shared" si="778"/>
        <v>0</v>
      </c>
      <c r="H6110" s="42">
        <f>IF(DAY(D6110)&gt;14,VLOOKUP(DATE(YEAR(E6110),MONTH(E6110)-1,DAY(1)),'מדדים וריביות'!B:C,2,FALSE),VLOOKUP(DATE(YEAR(E6110),MONTH(E6110)-2,DAY(1)),'מדדים וריביות'!B:C,2,FALSE))</f>
        <v>28641659.076073602</v>
      </c>
      <c r="I6110" s="43">
        <f>'ריבית יומית'!D6104</f>
        <v>1.2575446875318086E-4</v>
      </c>
      <c r="J6110" s="29">
        <f t="shared" si="779"/>
        <v>1.2093346981676762</v>
      </c>
      <c r="L6110">
        <f>VLOOKUP(D6109,'מדדים וריביות'!B:C,2)</f>
        <v>28395455.7029269</v>
      </c>
      <c r="M6110" s="30">
        <f t="shared" si="784"/>
        <v>0</v>
      </c>
      <c r="O6110" s="39">
        <f t="shared" si="781"/>
        <v>0</v>
      </c>
      <c r="P6110" s="39">
        <f t="shared" si="777"/>
        <v>0</v>
      </c>
      <c r="Q6110" s="39">
        <f t="shared" si="782"/>
        <v>0</v>
      </c>
      <c r="R6110" s="41">
        <f t="shared" si="783"/>
        <v>0</v>
      </c>
    </row>
    <row r="6111" spans="4:18" x14ac:dyDescent="0.25">
      <c r="D6111" s="1">
        <v>38976</v>
      </c>
      <c r="E6111" s="1">
        <f t="shared" si="780"/>
        <v>38961</v>
      </c>
      <c r="F6111" s="30">
        <f t="shared" si="778"/>
        <v>0</v>
      </c>
      <c r="H6111" s="42">
        <f>IF(DAY(D6111)&gt;14,VLOOKUP(DATE(YEAR(E6111),MONTH(E6111)-1,DAY(1)),'מדדים וריביות'!B:C,2,FALSE),VLOOKUP(DATE(YEAR(E6111),MONTH(E6111)-2,DAY(1)),'מדדים וריביות'!B:C,2,FALSE))</f>
        <v>28641659.076073602</v>
      </c>
      <c r="I6111" s="43">
        <f>'ריבית יומית'!D6105</f>
        <v>1.2575446875318086E-4</v>
      </c>
      <c r="J6111" s="29">
        <f t="shared" si="779"/>
        <v>1.2091826380474031</v>
      </c>
      <c r="L6111">
        <f>VLOOKUP(D6110,'מדדים וריביות'!B:C,2)</f>
        <v>28395455.7029269</v>
      </c>
      <c r="M6111" s="30">
        <f t="shared" si="784"/>
        <v>0</v>
      </c>
      <c r="O6111" s="39">
        <f t="shared" si="781"/>
        <v>0</v>
      </c>
      <c r="P6111" s="39">
        <f t="shared" si="777"/>
        <v>0</v>
      </c>
      <c r="Q6111" s="39">
        <f t="shared" si="782"/>
        <v>0</v>
      </c>
      <c r="R6111" s="41">
        <f t="shared" si="783"/>
        <v>0</v>
      </c>
    </row>
    <row r="6112" spans="4:18" x14ac:dyDescent="0.25">
      <c r="D6112" s="1">
        <v>38977</v>
      </c>
      <c r="E6112" s="1">
        <f t="shared" si="780"/>
        <v>38961</v>
      </c>
      <c r="F6112" s="30">
        <f t="shared" si="778"/>
        <v>0</v>
      </c>
      <c r="H6112" s="42">
        <f>IF(DAY(D6112)&gt;14,VLOOKUP(DATE(YEAR(E6112),MONTH(E6112)-1,DAY(1)),'מדדים וריביות'!B:C,2,FALSE),VLOOKUP(DATE(YEAR(E6112),MONTH(E6112)-2,DAY(1)),'מדדים וריביות'!B:C,2,FALSE))</f>
        <v>28641659.076073602</v>
      </c>
      <c r="I6112" s="43">
        <f>'ריבית יומית'!D6106</f>
        <v>1.2575446875318086E-4</v>
      </c>
      <c r="J6112" s="29">
        <f t="shared" si="779"/>
        <v>1.209030597046965</v>
      </c>
      <c r="L6112">
        <f>VLOOKUP(D6111,'מדדים וריביות'!B:C,2)</f>
        <v>28395455.7029269</v>
      </c>
      <c r="M6112" s="30">
        <f t="shared" si="784"/>
        <v>0</v>
      </c>
      <c r="O6112" s="39">
        <f t="shared" si="781"/>
        <v>0</v>
      </c>
      <c r="P6112" s="39">
        <f t="shared" si="777"/>
        <v>0</v>
      </c>
      <c r="Q6112" s="39">
        <f t="shared" si="782"/>
        <v>0</v>
      </c>
      <c r="R6112" s="41">
        <f t="shared" si="783"/>
        <v>0</v>
      </c>
    </row>
    <row r="6113" spans="4:18" x14ac:dyDescent="0.25">
      <c r="D6113" s="1">
        <v>38978</v>
      </c>
      <c r="E6113" s="1">
        <f t="shared" si="780"/>
        <v>38961</v>
      </c>
      <c r="F6113" s="30">
        <f t="shared" si="778"/>
        <v>0</v>
      </c>
      <c r="H6113" s="42">
        <f>IF(DAY(D6113)&gt;14,VLOOKUP(DATE(YEAR(E6113),MONTH(E6113)-1,DAY(1)),'מדדים וריביות'!B:C,2,FALSE),VLOOKUP(DATE(YEAR(E6113),MONTH(E6113)-2,DAY(1)),'מדדים וריביות'!B:C,2,FALSE))</f>
        <v>28641659.076073602</v>
      </c>
      <c r="I6113" s="43">
        <f>'ריבית יומית'!D6107</f>
        <v>1.2575446875318086E-4</v>
      </c>
      <c r="J6113" s="29">
        <f t="shared" si="779"/>
        <v>1.2088785751639581</v>
      </c>
      <c r="L6113">
        <f>VLOOKUP(D6112,'מדדים וריביות'!B:C,2)</f>
        <v>28395455.7029269</v>
      </c>
      <c r="M6113" s="30">
        <f t="shared" si="784"/>
        <v>0</v>
      </c>
      <c r="O6113" s="39">
        <f t="shared" si="781"/>
        <v>0</v>
      </c>
      <c r="P6113" s="39">
        <f t="shared" si="777"/>
        <v>0</v>
      </c>
      <c r="Q6113" s="39">
        <f t="shared" si="782"/>
        <v>0</v>
      </c>
      <c r="R6113" s="41">
        <f t="shared" si="783"/>
        <v>0</v>
      </c>
    </row>
    <row r="6114" spans="4:18" x14ac:dyDescent="0.25">
      <c r="D6114" s="1">
        <v>38979</v>
      </c>
      <c r="E6114" s="1">
        <f t="shared" si="780"/>
        <v>38961</v>
      </c>
      <c r="F6114" s="30">
        <f t="shared" si="778"/>
        <v>0</v>
      </c>
      <c r="H6114" s="42">
        <f>IF(DAY(D6114)&gt;14,VLOOKUP(DATE(YEAR(E6114),MONTH(E6114)-1,DAY(1)),'מדדים וריביות'!B:C,2,FALSE),VLOOKUP(DATE(YEAR(E6114),MONTH(E6114)-2,DAY(1)),'מדדים וריביות'!B:C,2,FALSE))</f>
        <v>28641659.076073602</v>
      </c>
      <c r="I6114" s="43">
        <f>'ריבית יומית'!D6108</f>
        <v>1.2575446875318086E-4</v>
      </c>
      <c r="J6114" s="29">
        <f t="shared" si="779"/>
        <v>1.2087265723959786</v>
      </c>
      <c r="L6114">
        <f>VLOOKUP(D6113,'מדדים וריביות'!B:C,2)</f>
        <v>28395455.7029269</v>
      </c>
      <c r="M6114" s="30">
        <f t="shared" si="784"/>
        <v>0</v>
      </c>
      <c r="O6114" s="39">
        <f t="shared" si="781"/>
        <v>0</v>
      </c>
      <c r="P6114" s="39">
        <f t="shared" si="777"/>
        <v>0</v>
      </c>
      <c r="Q6114" s="39">
        <f t="shared" si="782"/>
        <v>0</v>
      </c>
      <c r="R6114" s="41">
        <f t="shared" si="783"/>
        <v>0</v>
      </c>
    </row>
    <row r="6115" spans="4:18" x14ac:dyDescent="0.25">
      <c r="D6115" s="1">
        <v>38980</v>
      </c>
      <c r="E6115" s="1">
        <f t="shared" si="780"/>
        <v>38961</v>
      </c>
      <c r="F6115" s="30">
        <f t="shared" si="778"/>
        <v>0</v>
      </c>
      <c r="H6115" s="42">
        <f>IF(DAY(D6115)&gt;14,VLOOKUP(DATE(YEAR(E6115),MONTH(E6115)-1,DAY(1)),'מדדים וריביות'!B:C,2,FALSE),VLOOKUP(DATE(YEAR(E6115),MONTH(E6115)-2,DAY(1)),'מדדים וריביות'!B:C,2,FALSE))</f>
        <v>28641659.076073602</v>
      </c>
      <c r="I6115" s="43">
        <f>'ריבית יומית'!D6109</f>
        <v>1.2575446875318086E-4</v>
      </c>
      <c r="J6115" s="29">
        <f t="shared" si="779"/>
        <v>1.208574588740623</v>
      </c>
      <c r="L6115">
        <f>VLOOKUP(D6114,'מדדים וריביות'!B:C,2)</f>
        <v>28395455.7029269</v>
      </c>
      <c r="M6115" s="30">
        <f t="shared" si="784"/>
        <v>0</v>
      </c>
      <c r="O6115" s="39">
        <f t="shared" si="781"/>
        <v>0</v>
      </c>
      <c r="P6115" s="39">
        <f t="shared" si="777"/>
        <v>0</v>
      </c>
      <c r="Q6115" s="39">
        <f t="shared" si="782"/>
        <v>0</v>
      </c>
      <c r="R6115" s="41">
        <f t="shared" si="783"/>
        <v>0</v>
      </c>
    </row>
    <row r="6116" spans="4:18" x14ac:dyDescent="0.25">
      <c r="D6116" s="1">
        <v>38981</v>
      </c>
      <c r="E6116" s="1">
        <f t="shared" si="780"/>
        <v>38961</v>
      </c>
      <c r="F6116" s="30">
        <f t="shared" si="778"/>
        <v>0</v>
      </c>
      <c r="H6116" s="42">
        <f>IF(DAY(D6116)&gt;14,VLOOKUP(DATE(YEAR(E6116),MONTH(E6116)-1,DAY(1)),'מדדים וריביות'!B:C,2,FALSE),VLOOKUP(DATE(YEAR(E6116),MONTH(E6116)-2,DAY(1)),'מדדים וריביות'!B:C,2,FALSE))</f>
        <v>28641659.076073602</v>
      </c>
      <c r="I6116" s="43">
        <f>'ריבית יומית'!D6110</f>
        <v>1.2575446875318086E-4</v>
      </c>
      <c r="J6116" s="29">
        <f t="shared" si="779"/>
        <v>1.2084226241954878</v>
      </c>
      <c r="L6116">
        <f>VLOOKUP(D6115,'מדדים וריביות'!B:C,2)</f>
        <v>28395455.7029269</v>
      </c>
      <c r="M6116" s="30">
        <f t="shared" si="784"/>
        <v>0</v>
      </c>
      <c r="O6116" s="39">
        <f t="shared" si="781"/>
        <v>0</v>
      </c>
      <c r="P6116" s="39">
        <f t="shared" si="777"/>
        <v>0</v>
      </c>
      <c r="Q6116" s="39">
        <f t="shared" si="782"/>
        <v>0</v>
      </c>
      <c r="R6116" s="41">
        <f t="shared" si="783"/>
        <v>0</v>
      </c>
    </row>
    <row r="6117" spans="4:18" x14ac:dyDescent="0.25">
      <c r="D6117" s="1">
        <v>38982</v>
      </c>
      <c r="E6117" s="1">
        <f t="shared" si="780"/>
        <v>38961</v>
      </c>
      <c r="F6117" s="30">
        <f t="shared" si="778"/>
        <v>0</v>
      </c>
      <c r="H6117" s="42">
        <f>IF(DAY(D6117)&gt;14,VLOOKUP(DATE(YEAR(E6117),MONTH(E6117)-1,DAY(1)),'מדדים וריביות'!B:C,2,FALSE),VLOOKUP(DATE(YEAR(E6117),MONTH(E6117)-2,DAY(1)),'מדדים וריביות'!B:C,2,FALSE))</f>
        <v>28641659.076073602</v>
      </c>
      <c r="I6117" s="43">
        <f>'ריבית יומית'!D6111</f>
        <v>1.2575446875318086E-4</v>
      </c>
      <c r="J6117" s="29">
        <f t="shared" si="779"/>
        <v>1.2082706787581705</v>
      </c>
      <c r="L6117">
        <f>VLOOKUP(D6116,'מדדים וריביות'!B:C,2)</f>
        <v>28395455.7029269</v>
      </c>
      <c r="M6117" s="30">
        <f t="shared" si="784"/>
        <v>0</v>
      </c>
      <c r="O6117" s="39">
        <f t="shared" si="781"/>
        <v>0</v>
      </c>
      <c r="P6117" s="39">
        <f t="shared" si="777"/>
        <v>0</v>
      </c>
      <c r="Q6117" s="39">
        <f t="shared" si="782"/>
        <v>0</v>
      </c>
      <c r="R6117" s="41">
        <f t="shared" si="783"/>
        <v>0</v>
      </c>
    </row>
    <row r="6118" spans="4:18" x14ac:dyDescent="0.25">
      <c r="D6118" s="1">
        <v>38983</v>
      </c>
      <c r="E6118" s="1">
        <f t="shared" si="780"/>
        <v>38961</v>
      </c>
      <c r="F6118" s="30">
        <f t="shared" si="778"/>
        <v>0</v>
      </c>
      <c r="H6118" s="42">
        <f>IF(DAY(D6118)&gt;14,VLOOKUP(DATE(YEAR(E6118),MONTH(E6118)-1,DAY(1)),'מדדים וריביות'!B:C,2,FALSE),VLOOKUP(DATE(YEAR(E6118),MONTH(E6118)-2,DAY(1)),'מדדים וריביות'!B:C,2,FALSE))</f>
        <v>28641659.076073602</v>
      </c>
      <c r="I6118" s="43">
        <f>'ריבית יומית'!D6112</f>
        <v>1.2575446875318086E-4</v>
      </c>
      <c r="J6118" s="29">
        <f t="shared" si="779"/>
        <v>1.2081187524262684</v>
      </c>
      <c r="L6118">
        <f>VLOOKUP(D6117,'מדדים וריביות'!B:C,2)</f>
        <v>28395455.7029269</v>
      </c>
      <c r="M6118" s="30">
        <f t="shared" si="784"/>
        <v>0</v>
      </c>
      <c r="O6118" s="39">
        <f t="shared" si="781"/>
        <v>0</v>
      </c>
      <c r="P6118" s="39">
        <f t="shared" si="777"/>
        <v>0</v>
      </c>
      <c r="Q6118" s="39">
        <f t="shared" si="782"/>
        <v>0</v>
      </c>
      <c r="R6118" s="41">
        <f t="shared" si="783"/>
        <v>0</v>
      </c>
    </row>
    <row r="6119" spans="4:18" x14ac:dyDescent="0.25">
      <c r="D6119" s="1">
        <v>38984</v>
      </c>
      <c r="E6119" s="1">
        <f t="shared" si="780"/>
        <v>38961</v>
      </c>
      <c r="F6119" s="30">
        <f t="shared" si="778"/>
        <v>0</v>
      </c>
      <c r="H6119" s="42">
        <f>IF(DAY(D6119)&gt;14,VLOOKUP(DATE(YEAR(E6119),MONTH(E6119)-1,DAY(1)),'מדדים וריביות'!B:C,2,FALSE),VLOOKUP(DATE(YEAR(E6119),MONTH(E6119)-2,DAY(1)),'מדדים וריביות'!B:C,2,FALSE))</f>
        <v>28641659.076073602</v>
      </c>
      <c r="I6119" s="43">
        <f>'ריבית יומית'!D6113</f>
        <v>1.2575446875318086E-4</v>
      </c>
      <c r="J6119" s="29">
        <f t="shared" si="779"/>
        <v>1.2079668451973791</v>
      </c>
      <c r="L6119">
        <f>VLOOKUP(D6118,'מדדים וריביות'!B:C,2)</f>
        <v>28395455.7029269</v>
      </c>
      <c r="M6119" s="30">
        <f t="shared" si="784"/>
        <v>0</v>
      </c>
      <c r="O6119" s="39">
        <f t="shared" si="781"/>
        <v>0</v>
      </c>
      <c r="P6119" s="39">
        <f t="shared" si="777"/>
        <v>0</v>
      </c>
      <c r="Q6119" s="39">
        <f t="shared" si="782"/>
        <v>0</v>
      </c>
      <c r="R6119" s="41">
        <f t="shared" si="783"/>
        <v>0</v>
      </c>
    </row>
    <row r="6120" spans="4:18" x14ac:dyDescent="0.25">
      <c r="D6120" s="1">
        <v>38985</v>
      </c>
      <c r="E6120" s="1">
        <f t="shared" si="780"/>
        <v>38961</v>
      </c>
      <c r="F6120" s="30">
        <f t="shared" si="778"/>
        <v>0</v>
      </c>
      <c r="H6120" s="42">
        <f>IF(DAY(D6120)&gt;14,VLOOKUP(DATE(YEAR(E6120),MONTH(E6120)-1,DAY(1)),'מדדים וריביות'!B:C,2,FALSE),VLOOKUP(DATE(YEAR(E6120),MONTH(E6120)-2,DAY(1)),'מדדים וריביות'!B:C,2,FALSE))</f>
        <v>28641659.076073602</v>
      </c>
      <c r="I6120" s="43">
        <f>'ריבית יומית'!D6114</f>
        <v>1.2575446875318086E-4</v>
      </c>
      <c r="J6120" s="29">
        <f t="shared" si="779"/>
        <v>1.2078149570691008</v>
      </c>
      <c r="L6120">
        <f>VLOOKUP(D6119,'מדדים וריביות'!B:C,2)</f>
        <v>28395455.7029269</v>
      </c>
      <c r="M6120" s="30">
        <f t="shared" si="784"/>
        <v>0</v>
      </c>
      <c r="O6120" s="39">
        <f t="shared" si="781"/>
        <v>0</v>
      </c>
      <c r="P6120" s="39">
        <f t="shared" si="777"/>
        <v>0</v>
      </c>
      <c r="Q6120" s="39">
        <f t="shared" si="782"/>
        <v>0</v>
      </c>
      <c r="R6120" s="41">
        <f t="shared" si="783"/>
        <v>0</v>
      </c>
    </row>
    <row r="6121" spans="4:18" x14ac:dyDescent="0.25">
      <c r="D6121" s="1">
        <v>38986</v>
      </c>
      <c r="E6121" s="1">
        <f t="shared" si="780"/>
        <v>38961</v>
      </c>
      <c r="F6121" s="30">
        <f t="shared" si="778"/>
        <v>0</v>
      </c>
      <c r="H6121" s="42">
        <f>IF(DAY(D6121)&gt;14,VLOOKUP(DATE(YEAR(E6121),MONTH(E6121)-1,DAY(1)),'מדדים וריביות'!B:C,2,FALSE),VLOOKUP(DATE(YEAR(E6121),MONTH(E6121)-2,DAY(1)),'מדדים וריביות'!B:C,2,FALSE))</f>
        <v>28641659.076073602</v>
      </c>
      <c r="I6121" s="43">
        <f>'ריבית יומית'!D6115</f>
        <v>1.2575446875318086E-4</v>
      </c>
      <c r="J6121" s="29">
        <f t="shared" si="779"/>
        <v>1.2076630880390316</v>
      </c>
      <c r="L6121">
        <f>VLOOKUP(D6120,'מדדים וריביות'!B:C,2)</f>
        <v>28395455.7029269</v>
      </c>
      <c r="M6121" s="30">
        <f t="shared" si="784"/>
        <v>0</v>
      </c>
      <c r="O6121" s="39">
        <f t="shared" si="781"/>
        <v>0</v>
      </c>
      <c r="P6121" s="39">
        <f t="shared" si="777"/>
        <v>0</v>
      </c>
      <c r="Q6121" s="39">
        <f t="shared" si="782"/>
        <v>0</v>
      </c>
      <c r="R6121" s="41">
        <f t="shared" si="783"/>
        <v>0</v>
      </c>
    </row>
    <row r="6122" spans="4:18" x14ac:dyDescent="0.25">
      <c r="D6122" s="1">
        <v>38987</v>
      </c>
      <c r="E6122" s="1">
        <f t="shared" si="780"/>
        <v>38961</v>
      </c>
      <c r="F6122" s="30">
        <f t="shared" si="778"/>
        <v>0</v>
      </c>
      <c r="H6122" s="42">
        <f>IF(DAY(D6122)&gt;14,VLOOKUP(DATE(YEAR(E6122),MONTH(E6122)-1,DAY(1)),'מדדים וריביות'!B:C,2,FALSE),VLOOKUP(DATE(YEAR(E6122),MONTH(E6122)-2,DAY(1)),'מדדים וריביות'!B:C,2,FALSE))</f>
        <v>28641659.076073602</v>
      </c>
      <c r="I6122" s="43">
        <f>'ריבית יומית'!D6116</f>
        <v>1.2575446875318086E-4</v>
      </c>
      <c r="J6122" s="29">
        <f t="shared" si="779"/>
        <v>1.2075112381047701</v>
      </c>
      <c r="L6122">
        <f>VLOOKUP(D6121,'מדדים וריביות'!B:C,2)</f>
        <v>28395455.7029269</v>
      </c>
      <c r="M6122" s="30">
        <f t="shared" si="784"/>
        <v>0</v>
      </c>
      <c r="O6122" s="39">
        <f t="shared" si="781"/>
        <v>0</v>
      </c>
      <c r="P6122" s="39">
        <f t="shared" si="777"/>
        <v>0</v>
      </c>
      <c r="Q6122" s="39">
        <f t="shared" si="782"/>
        <v>0</v>
      </c>
      <c r="R6122" s="41">
        <f t="shared" si="783"/>
        <v>0</v>
      </c>
    </row>
    <row r="6123" spans="4:18" x14ac:dyDescent="0.25">
      <c r="D6123" s="1">
        <v>38988</v>
      </c>
      <c r="E6123" s="1">
        <f t="shared" si="780"/>
        <v>38961</v>
      </c>
      <c r="F6123" s="30">
        <f t="shared" si="778"/>
        <v>0</v>
      </c>
      <c r="H6123" s="42">
        <f>IF(DAY(D6123)&gt;14,VLOOKUP(DATE(YEAR(E6123),MONTH(E6123)-1,DAY(1)),'מדדים וריביות'!B:C,2,FALSE),VLOOKUP(DATE(YEAR(E6123),MONTH(E6123)-2,DAY(1)),'מדדים וריביות'!B:C,2,FALSE))</f>
        <v>28641659.076073602</v>
      </c>
      <c r="I6123" s="43">
        <f>'ריבית יומית'!D6117</f>
        <v>1.2575446875318086E-4</v>
      </c>
      <c r="J6123" s="29">
        <f t="shared" si="779"/>
        <v>1.2073594072639156</v>
      </c>
      <c r="L6123">
        <f>VLOOKUP(D6122,'מדדים וריביות'!B:C,2)</f>
        <v>28395455.7029269</v>
      </c>
      <c r="M6123" s="30">
        <f t="shared" si="784"/>
        <v>0</v>
      </c>
      <c r="O6123" s="39">
        <f t="shared" si="781"/>
        <v>0</v>
      </c>
      <c r="P6123" s="39">
        <f t="shared" si="777"/>
        <v>0</v>
      </c>
      <c r="Q6123" s="39">
        <f t="shared" si="782"/>
        <v>0</v>
      </c>
      <c r="R6123" s="41">
        <f t="shared" si="783"/>
        <v>0</v>
      </c>
    </row>
    <row r="6124" spans="4:18" x14ac:dyDescent="0.25">
      <c r="D6124" s="1">
        <v>38989</v>
      </c>
      <c r="E6124" s="1">
        <f t="shared" si="780"/>
        <v>38961</v>
      </c>
      <c r="F6124" s="30">
        <f t="shared" si="778"/>
        <v>0</v>
      </c>
      <c r="H6124" s="42">
        <f>IF(DAY(D6124)&gt;14,VLOOKUP(DATE(YEAR(E6124),MONTH(E6124)-1,DAY(1)),'מדדים וריביות'!B:C,2,FALSE),VLOOKUP(DATE(YEAR(E6124),MONTH(E6124)-2,DAY(1)),'מדדים וריביות'!B:C,2,FALSE))</f>
        <v>28641659.076073602</v>
      </c>
      <c r="I6124" s="43">
        <f>'ריבית יומית'!D6118</f>
        <v>1.2575446875318086E-4</v>
      </c>
      <c r="J6124" s="29">
        <f t="shared" si="779"/>
        <v>1.2072075955140669</v>
      </c>
      <c r="L6124">
        <f>VLOOKUP(D6123,'מדדים וריביות'!B:C,2)</f>
        <v>28395455.7029269</v>
      </c>
      <c r="M6124" s="30">
        <f t="shared" si="784"/>
        <v>0</v>
      </c>
      <c r="O6124" s="39">
        <f t="shared" si="781"/>
        <v>0</v>
      </c>
      <c r="P6124" s="39">
        <f t="shared" ref="P6124:P6187" si="785">J6125*G6124-G6124</f>
        <v>0</v>
      </c>
      <c r="Q6124" s="39">
        <f t="shared" si="782"/>
        <v>0</v>
      </c>
      <c r="R6124" s="41">
        <f t="shared" si="783"/>
        <v>0</v>
      </c>
    </row>
    <row r="6125" spans="4:18" x14ac:dyDescent="0.25">
      <c r="D6125" s="1">
        <v>38990</v>
      </c>
      <c r="E6125" s="1">
        <f t="shared" si="780"/>
        <v>38961</v>
      </c>
      <c r="F6125" s="30">
        <f t="shared" si="778"/>
        <v>0</v>
      </c>
      <c r="H6125" s="42">
        <f>IF(DAY(D6125)&gt;14,VLOOKUP(DATE(YEAR(E6125),MONTH(E6125)-1,DAY(1)),'מדדים וריביות'!B:C,2,FALSE),VLOOKUP(DATE(YEAR(E6125),MONTH(E6125)-2,DAY(1)),'מדדים וריביות'!B:C,2,FALSE))</f>
        <v>28641659.076073602</v>
      </c>
      <c r="I6125" s="43">
        <f>'ריבית יומית'!D6119</f>
        <v>1.2575446875318086E-4</v>
      </c>
      <c r="J6125" s="29">
        <f t="shared" si="779"/>
        <v>1.2070558028528238</v>
      </c>
      <c r="L6125">
        <f>VLOOKUP(D6124,'מדדים וריביות'!B:C,2)</f>
        <v>28395455.7029269</v>
      </c>
      <c r="M6125" s="30">
        <f t="shared" si="784"/>
        <v>0</v>
      </c>
      <c r="O6125" s="39">
        <f t="shared" si="781"/>
        <v>0</v>
      </c>
      <c r="P6125" s="39">
        <f t="shared" si="785"/>
        <v>0</v>
      </c>
      <c r="Q6125" s="39">
        <f t="shared" si="782"/>
        <v>0</v>
      </c>
      <c r="R6125" s="41">
        <f t="shared" si="783"/>
        <v>0</v>
      </c>
    </row>
    <row r="6126" spans="4:18" x14ac:dyDescent="0.25">
      <c r="D6126" s="1">
        <v>38991</v>
      </c>
      <c r="E6126" s="1">
        <f t="shared" si="780"/>
        <v>38991</v>
      </c>
      <c r="F6126" s="30">
        <f t="shared" si="778"/>
        <v>0</v>
      </c>
      <c r="H6126" s="42">
        <f>IF(DAY(D6126)&gt;14,VLOOKUP(DATE(YEAR(E6126),MONTH(E6126)-1,DAY(1)),'מדדים וריביות'!B:C,2,FALSE),VLOOKUP(DATE(YEAR(E6126),MONTH(E6126)-2,DAY(1)),'מדדים וריביות'!B:C,2,FALSE))</f>
        <v>28641659.076073602</v>
      </c>
      <c r="I6126" s="43">
        <f>'ריבית יומית'!D6120</f>
        <v>1.283685010877722E-4</v>
      </c>
      <c r="J6126" s="29">
        <f t="shared" si="779"/>
        <v>1.206904029277786</v>
      </c>
      <c r="L6126">
        <f>VLOOKUP(D6125,'מדדים וריביות'!B:C,2)</f>
        <v>28395455.7029269</v>
      </c>
      <c r="M6126" s="30">
        <f t="shared" si="784"/>
        <v>0</v>
      </c>
      <c r="O6126" s="39">
        <f t="shared" si="781"/>
        <v>0</v>
      </c>
      <c r="P6126" s="39">
        <f t="shared" si="785"/>
        <v>0</v>
      </c>
      <c r="Q6126" s="39">
        <f t="shared" si="782"/>
        <v>0</v>
      </c>
      <c r="R6126" s="41">
        <f t="shared" si="783"/>
        <v>0</v>
      </c>
    </row>
    <row r="6127" spans="4:18" x14ac:dyDescent="0.25">
      <c r="D6127" s="1">
        <v>38992</v>
      </c>
      <c r="E6127" s="1">
        <f t="shared" si="780"/>
        <v>38991</v>
      </c>
      <c r="F6127" s="30">
        <f t="shared" si="778"/>
        <v>0</v>
      </c>
      <c r="H6127" s="42">
        <f>IF(DAY(D6127)&gt;14,VLOOKUP(DATE(YEAR(E6127),MONTH(E6127)-1,DAY(1)),'מדדים וריביות'!B:C,2,FALSE),VLOOKUP(DATE(YEAR(E6127),MONTH(E6127)-2,DAY(1)),'מדדים וריביות'!B:C,2,FALSE))</f>
        <v>28641659.076073602</v>
      </c>
      <c r="I6127" s="43">
        <f>'ריבית יומית'!D6121</f>
        <v>1.283685010877722E-4</v>
      </c>
      <c r="J6127" s="29">
        <f t="shared" si="779"/>
        <v>1.2067491207019725</v>
      </c>
      <c r="L6127">
        <f>VLOOKUP(D6126,'מדדים וריביות'!B:C,2)</f>
        <v>28203964.190479401</v>
      </c>
      <c r="M6127" s="30">
        <f t="shared" si="784"/>
        <v>0</v>
      </c>
      <c r="O6127" s="39">
        <f t="shared" si="781"/>
        <v>0</v>
      </c>
      <c r="P6127" s="39">
        <f t="shared" si="785"/>
        <v>0</v>
      </c>
      <c r="Q6127" s="39">
        <f t="shared" si="782"/>
        <v>0</v>
      </c>
      <c r="R6127" s="41">
        <f t="shared" si="783"/>
        <v>0</v>
      </c>
    </row>
    <row r="6128" spans="4:18" x14ac:dyDescent="0.25">
      <c r="D6128" s="1">
        <v>38993</v>
      </c>
      <c r="E6128" s="1">
        <f t="shared" si="780"/>
        <v>38991</v>
      </c>
      <c r="F6128" s="30">
        <f t="shared" si="778"/>
        <v>0</v>
      </c>
      <c r="H6128" s="42">
        <f>IF(DAY(D6128)&gt;14,VLOOKUP(DATE(YEAR(E6128),MONTH(E6128)-1,DAY(1)),'מדדים וריביות'!B:C,2,FALSE),VLOOKUP(DATE(YEAR(E6128),MONTH(E6128)-2,DAY(1)),'מדדים וריביות'!B:C,2,FALSE))</f>
        <v>28641659.076073602</v>
      </c>
      <c r="I6128" s="43">
        <f>'ריבית יומית'!D6122</f>
        <v>1.283685010877722E-4</v>
      </c>
      <c r="J6128" s="29">
        <f t="shared" si="779"/>
        <v>1.2065942320089884</v>
      </c>
      <c r="L6128">
        <f>VLOOKUP(D6127,'מדדים וריביות'!B:C,2)</f>
        <v>28203964.190479401</v>
      </c>
      <c r="M6128" s="30">
        <f t="shared" si="784"/>
        <v>0</v>
      </c>
      <c r="O6128" s="39">
        <f t="shared" si="781"/>
        <v>0</v>
      </c>
      <c r="P6128" s="39">
        <f t="shared" si="785"/>
        <v>0</v>
      </c>
      <c r="Q6128" s="39">
        <f t="shared" si="782"/>
        <v>0</v>
      </c>
      <c r="R6128" s="41">
        <f t="shared" si="783"/>
        <v>0</v>
      </c>
    </row>
    <row r="6129" spans="4:18" x14ac:dyDescent="0.25">
      <c r="D6129" s="1">
        <v>38994</v>
      </c>
      <c r="E6129" s="1">
        <f t="shared" si="780"/>
        <v>38991</v>
      </c>
      <c r="F6129" s="30">
        <f t="shared" si="778"/>
        <v>0</v>
      </c>
      <c r="H6129" s="42">
        <f>IF(DAY(D6129)&gt;14,VLOOKUP(DATE(YEAR(E6129),MONTH(E6129)-1,DAY(1)),'מדדים וריביות'!B:C,2,FALSE),VLOOKUP(DATE(YEAR(E6129),MONTH(E6129)-2,DAY(1)),'מדדים וריביות'!B:C,2,FALSE))</f>
        <v>28641659.076073602</v>
      </c>
      <c r="I6129" s="43">
        <f>'ריבית יומית'!D6123</f>
        <v>1.283685010877722E-4</v>
      </c>
      <c r="J6129" s="29">
        <f t="shared" si="779"/>
        <v>1.2064393631962815</v>
      </c>
      <c r="L6129">
        <f>VLOOKUP(D6128,'מדדים וריביות'!B:C,2)</f>
        <v>28203964.190479401</v>
      </c>
      <c r="M6129" s="30">
        <f t="shared" si="784"/>
        <v>0</v>
      </c>
      <c r="O6129" s="39">
        <f t="shared" si="781"/>
        <v>0</v>
      </c>
      <c r="P6129" s="39">
        <f t="shared" si="785"/>
        <v>0</v>
      </c>
      <c r="Q6129" s="39">
        <f t="shared" si="782"/>
        <v>0</v>
      </c>
      <c r="R6129" s="41">
        <f t="shared" si="783"/>
        <v>0</v>
      </c>
    </row>
    <row r="6130" spans="4:18" x14ac:dyDescent="0.25">
      <c r="D6130" s="1">
        <v>38995</v>
      </c>
      <c r="E6130" s="1">
        <f t="shared" si="780"/>
        <v>38991</v>
      </c>
      <c r="F6130" s="30">
        <f t="shared" si="778"/>
        <v>0</v>
      </c>
      <c r="H6130" s="42">
        <f>IF(DAY(D6130)&gt;14,VLOOKUP(DATE(YEAR(E6130),MONTH(E6130)-1,DAY(1)),'מדדים וריביות'!B:C,2,FALSE),VLOOKUP(DATE(YEAR(E6130),MONTH(E6130)-2,DAY(1)),'מדדים וריביות'!B:C,2,FALSE))</f>
        <v>28641659.076073602</v>
      </c>
      <c r="I6130" s="43">
        <f>'ריבית יומית'!D6124</f>
        <v>1.283685010877722E-4</v>
      </c>
      <c r="J6130" s="29">
        <f t="shared" si="779"/>
        <v>1.2062845142613003</v>
      </c>
      <c r="L6130">
        <f>VLOOKUP(D6129,'מדדים וריביות'!B:C,2)</f>
        <v>28203964.190479401</v>
      </c>
      <c r="M6130" s="30">
        <f t="shared" si="784"/>
        <v>0</v>
      </c>
      <c r="O6130" s="39">
        <f t="shared" si="781"/>
        <v>0</v>
      </c>
      <c r="P6130" s="39">
        <f t="shared" si="785"/>
        <v>0</v>
      </c>
      <c r="Q6130" s="39">
        <f t="shared" si="782"/>
        <v>0</v>
      </c>
      <c r="R6130" s="41">
        <f t="shared" si="783"/>
        <v>0</v>
      </c>
    </row>
    <row r="6131" spans="4:18" x14ac:dyDescent="0.25">
      <c r="D6131" s="1">
        <v>38996</v>
      </c>
      <c r="E6131" s="1">
        <f t="shared" si="780"/>
        <v>38991</v>
      </c>
      <c r="F6131" s="30">
        <f t="shared" si="778"/>
        <v>0</v>
      </c>
      <c r="H6131" s="42">
        <f>IF(DAY(D6131)&gt;14,VLOOKUP(DATE(YEAR(E6131),MONTH(E6131)-1,DAY(1)),'מדדים וריביות'!B:C,2,FALSE),VLOOKUP(DATE(YEAR(E6131),MONTH(E6131)-2,DAY(1)),'מדדים וריביות'!B:C,2,FALSE))</f>
        <v>28641659.076073602</v>
      </c>
      <c r="I6131" s="43">
        <f>'ריבית יומית'!D6125</f>
        <v>1.283685010877722E-4</v>
      </c>
      <c r="J6131" s="29">
        <f t="shared" si="779"/>
        <v>1.2061296852014936</v>
      </c>
      <c r="L6131">
        <f>VLOOKUP(D6130,'מדדים וריביות'!B:C,2)</f>
        <v>28203964.190479401</v>
      </c>
      <c r="M6131" s="30">
        <f t="shared" si="784"/>
        <v>0</v>
      </c>
      <c r="O6131" s="39">
        <f t="shared" si="781"/>
        <v>0</v>
      </c>
      <c r="P6131" s="39">
        <f t="shared" si="785"/>
        <v>0</v>
      </c>
      <c r="Q6131" s="39">
        <f t="shared" si="782"/>
        <v>0</v>
      </c>
      <c r="R6131" s="41">
        <f t="shared" si="783"/>
        <v>0</v>
      </c>
    </row>
    <row r="6132" spans="4:18" x14ac:dyDescent="0.25">
      <c r="D6132" s="1">
        <v>38997</v>
      </c>
      <c r="E6132" s="1">
        <f t="shared" si="780"/>
        <v>38991</v>
      </c>
      <c r="F6132" s="30">
        <f t="shared" si="778"/>
        <v>0</v>
      </c>
      <c r="H6132" s="42">
        <f>IF(DAY(D6132)&gt;14,VLOOKUP(DATE(YEAR(E6132),MONTH(E6132)-1,DAY(1)),'מדדים וריביות'!B:C,2,FALSE),VLOOKUP(DATE(YEAR(E6132),MONTH(E6132)-2,DAY(1)),'מדדים וריביות'!B:C,2,FALSE))</f>
        <v>28641659.076073602</v>
      </c>
      <c r="I6132" s="43">
        <f>'ריבית יומית'!D6126</f>
        <v>1.283685010877722E-4</v>
      </c>
      <c r="J6132" s="29">
        <f t="shared" si="779"/>
        <v>1.2059748760143101</v>
      </c>
      <c r="L6132">
        <f>VLOOKUP(D6131,'מדדים וריביות'!B:C,2)</f>
        <v>28203964.190479401</v>
      </c>
      <c r="M6132" s="30">
        <f t="shared" si="784"/>
        <v>0</v>
      </c>
      <c r="O6132" s="39">
        <f t="shared" si="781"/>
        <v>0</v>
      </c>
      <c r="P6132" s="39">
        <f t="shared" si="785"/>
        <v>0</v>
      </c>
      <c r="Q6132" s="39">
        <f t="shared" si="782"/>
        <v>0</v>
      </c>
      <c r="R6132" s="41">
        <f t="shared" si="783"/>
        <v>0</v>
      </c>
    </row>
    <row r="6133" spans="4:18" x14ac:dyDescent="0.25">
      <c r="D6133" s="1">
        <v>38998</v>
      </c>
      <c r="E6133" s="1">
        <f t="shared" si="780"/>
        <v>38991</v>
      </c>
      <c r="F6133" s="30">
        <f t="shared" si="778"/>
        <v>0</v>
      </c>
      <c r="H6133" s="42">
        <f>IF(DAY(D6133)&gt;14,VLOOKUP(DATE(YEAR(E6133),MONTH(E6133)-1,DAY(1)),'מדדים וריביות'!B:C,2,FALSE),VLOOKUP(DATE(YEAR(E6133),MONTH(E6133)-2,DAY(1)),'מדדים וריביות'!B:C,2,FALSE))</f>
        <v>28641659.076073602</v>
      </c>
      <c r="I6133" s="43">
        <f>'ריבית יומית'!D6127</f>
        <v>1.283685010877722E-4</v>
      </c>
      <c r="J6133" s="29">
        <f t="shared" si="779"/>
        <v>1.2058200866971993</v>
      </c>
      <c r="L6133">
        <f>VLOOKUP(D6132,'מדדים וריביות'!B:C,2)</f>
        <v>28203964.190479401</v>
      </c>
      <c r="M6133" s="30">
        <f t="shared" si="784"/>
        <v>0</v>
      </c>
      <c r="O6133" s="39">
        <f t="shared" si="781"/>
        <v>0</v>
      </c>
      <c r="P6133" s="39">
        <f t="shared" si="785"/>
        <v>0</v>
      </c>
      <c r="Q6133" s="39">
        <f t="shared" si="782"/>
        <v>0</v>
      </c>
      <c r="R6133" s="41">
        <f t="shared" si="783"/>
        <v>0</v>
      </c>
    </row>
    <row r="6134" spans="4:18" x14ac:dyDescent="0.25">
      <c r="D6134" s="1">
        <v>38999</v>
      </c>
      <c r="E6134" s="1">
        <f t="shared" si="780"/>
        <v>38991</v>
      </c>
      <c r="F6134" s="30">
        <f t="shared" si="778"/>
        <v>0</v>
      </c>
      <c r="H6134" s="42">
        <f>IF(DAY(D6134)&gt;14,VLOOKUP(DATE(YEAR(E6134),MONTH(E6134)-1,DAY(1)),'מדדים וריביות'!B:C,2,FALSE),VLOOKUP(DATE(YEAR(E6134),MONTH(E6134)-2,DAY(1)),'מדדים וריביות'!B:C,2,FALSE))</f>
        <v>28641659.076073602</v>
      </c>
      <c r="I6134" s="43">
        <f>'ריבית יומית'!D6128</f>
        <v>1.283685010877722E-4</v>
      </c>
      <c r="J6134" s="29">
        <f t="shared" si="779"/>
        <v>1.2056653172476106</v>
      </c>
      <c r="L6134">
        <f>VLOOKUP(D6133,'מדדים וריביות'!B:C,2)</f>
        <v>28203964.190479401</v>
      </c>
      <c r="M6134" s="30">
        <f t="shared" si="784"/>
        <v>0</v>
      </c>
      <c r="O6134" s="39">
        <f t="shared" si="781"/>
        <v>0</v>
      </c>
      <c r="P6134" s="39">
        <f t="shared" si="785"/>
        <v>0</v>
      </c>
      <c r="Q6134" s="39">
        <f t="shared" si="782"/>
        <v>0</v>
      </c>
      <c r="R6134" s="41">
        <f t="shared" si="783"/>
        <v>0</v>
      </c>
    </row>
    <row r="6135" spans="4:18" x14ac:dyDescent="0.25">
      <c r="D6135" s="1">
        <v>39000</v>
      </c>
      <c r="E6135" s="1">
        <f t="shared" si="780"/>
        <v>38991</v>
      </c>
      <c r="F6135" s="30">
        <f t="shared" si="778"/>
        <v>0</v>
      </c>
      <c r="H6135" s="42">
        <f>IF(DAY(D6135)&gt;14,VLOOKUP(DATE(YEAR(E6135),MONTH(E6135)-1,DAY(1)),'מדדים וריביות'!B:C,2,FALSE),VLOOKUP(DATE(YEAR(E6135),MONTH(E6135)-2,DAY(1)),'מדדים וריביות'!B:C,2,FALSE))</f>
        <v>28641659.076073602</v>
      </c>
      <c r="I6135" s="43">
        <f>'ריבית יומית'!D6129</f>
        <v>1.283685010877722E-4</v>
      </c>
      <c r="J6135" s="29">
        <f t="shared" si="779"/>
        <v>1.2055105676629942</v>
      </c>
      <c r="L6135">
        <f>VLOOKUP(D6134,'מדדים וריביות'!B:C,2)</f>
        <v>28203964.190479401</v>
      </c>
      <c r="M6135" s="30">
        <f t="shared" si="784"/>
        <v>0</v>
      </c>
      <c r="O6135" s="39">
        <f t="shared" si="781"/>
        <v>0</v>
      </c>
      <c r="P6135" s="39">
        <f t="shared" si="785"/>
        <v>0</v>
      </c>
      <c r="Q6135" s="39">
        <f t="shared" si="782"/>
        <v>0</v>
      </c>
      <c r="R6135" s="41">
        <f t="shared" si="783"/>
        <v>0</v>
      </c>
    </row>
    <row r="6136" spans="4:18" x14ac:dyDescent="0.25">
      <c r="D6136" s="1">
        <v>39001</v>
      </c>
      <c r="E6136" s="1">
        <f t="shared" si="780"/>
        <v>38991</v>
      </c>
      <c r="F6136" s="30">
        <f t="shared" si="778"/>
        <v>0</v>
      </c>
      <c r="H6136" s="42">
        <f>IF(DAY(D6136)&gt;14,VLOOKUP(DATE(YEAR(E6136),MONTH(E6136)-1,DAY(1)),'מדדים וריביות'!B:C,2,FALSE),VLOOKUP(DATE(YEAR(E6136),MONTH(E6136)-2,DAY(1)),'מדדים וריביות'!B:C,2,FALSE))</f>
        <v>28641659.076073602</v>
      </c>
      <c r="I6136" s="43">
        <f>'ריבית יומית'!D6130</f>
        <v>1.283685010877722E-4</v>
      </c>
      <c r="J6136" s="29">
        <f t="shared" si="779"/>
        <v>1.2053558379408005</v>
      </c>
      <c r="L6136">
        <f>VLOOKUP(D6135,'מדדים וריביות'!B:C,2)</f>
        <v>28203964.190479401</v>
      </c>
      <c r="M6136" s="30">
        <f t="shared" si="784"/>
        <v>0</v>
      </c>
      <c r="O6136" s="39">
        <f t="shared" si="781"/>
        <v>0</v>
      </c>
      <c r="P6136" s="39">
        <f t="shared" si="785"/>
        <v>0</v>
      </c>
      <c r="Q6136" s="39">
        <f t="shared" si="782"/>
        <v>0</v>
      </c>
      <c r="R6136" s="41">
        <f t="shared" si="783"/>
        <v>0</v>
      </c>
    </row>
    <row r="6137" spans="4:18" x14ac:dyDescent="0.25">
      <c r="D6137" s="1">
        <v>39002</v>
      </c>
      <c r="E6137" s="1">
        <f t="shared" si="780"/>
        <v>38991</v>
      </c>
      <c r="F6137" s="30">
        <f t="shared" si="778"/>
        <v>0</v>
      </c>
      <c r="H6137" s="42">
        <f>IF(DAY(D6137)&gt;14,VLOOKUP(DATE(YEAR(E6137),MONTH(E6137)-1,DAY(1)),'מדדים וריביות'!B:C,2,FALSE),VLOOKUP(DATE(YEAR(E6137),MONTH(E6137)-2,DAY(1)),'מדדים וריביות'!B:C,2,FALSE))</f>
        <v>28641659.076073602</v>
      </c>
      <c r="I6137" s="43">
        <f>'ריבית יומית'!D6131</f>
        <v>1.283685010877722E-4</v>
      </c>
      <c r="J6137" s="29">
        <f t="shared" si="779"/>
        <v>1.2052011280784798</v>
      </c>
      <c r="L6137">
        <f>VLOOKUP(D6136,'מדדים וריביות'!B:C,2)</f>
        <v>28203964.190479401</v>
      </c>
      <c r="M6137" s="30">
        <f t="shared" si="784"/>
        <v>0</v>
      </c>
      <c r="O6137" s="39">
        <f t="shared" si="781"/>
        <v>0</v>
      </c>
      <c r="P6137" s="39">
        <f t="shared" si="785"/>
        <v>0</v>
      </c>
      <c r="Q6137" s="39">
        <f t="shared" si="782"/>
        <v>0</v>
      </c>
      <c r="R6137" s="41">
        <f t="shared" si="783"/>
        <v>0</v>
      </c>
    </row>
    <row r="6138" spans="4:18" x14ac:dyDescent="0.25">
      <c r="D6138" s="1">
        <v>39003</v>
      </c>
      <c r="E6138" s="1">
        <f t="shared" si="780"/>
        <v>38991</v>
      </c>
      <c r="F6138" s="30">
        <f t="shared" si="778"/>
        <v>0</v>
      </c>
      <c r="H6138" s="42">
        <f>IF(DAY(D6138)&gt;14,VLOOKUP(DATE(YEAR(E6138),MONTH(E6138)-1,DAY(1)),'מדדים וריביות'!B:C,2,FALSE),VLOOKUP(DATE(YEAR(E6138),MONTH(E6138)-2,DAY(1)),'מדדים וריביות'!B:C,2,FALSE))</f>
        <v>28641659.076073602</v>
      </c>
      <c r="I6138" s="43">
        <f>'ריבית יומית'!D6132</f>
        <v>1.283685010877722E-4</v>
      </c>
      <c r="J6138" s="29">
        <f t="shared" si="779"/>
        <v>1.2050464380734831</v>
      </c>
      <c r="L6138">
        <f>VLOOKUP(D6137,'מדדים וריביות'!B:C,2)</f>
        <v>28203964.190479401</v>
      </c>
      <c r="M6138" s="30">
        <f t="shared" si="784"/>
        <v>0</v>
      </c>
      <c r="O6138" s="39">
        <f t="shared" si="781"/>
        <v>0</v>
      </c>
      <c r="P6138" s="39">
        <f t="shared" si="785"/>
        <v>0</v>
      </c>
      <c r="Q6138" s="39">
        <f t="shared" si="782"/>
        <v>0</v>
      </c>
      <c r="R6138" s="41">
        <f t="shared" si="783"/>
        <v>0</v>
      </c>
    </row>
    <row r="6139" spans="4:18" x14ac:dyDescent="0.25">
      <c r="D6139" s="1">
        <v>39004</v>
      </c>
      <c r="E6139" s="1">
        <f t="shared" si="780"/>
        <v>38991</v>
      </c>
      <c r="F6139" s="30">
        <f t="shared" si="778"/>
        <v>0</v>
      </c>
      <c r="H6139" s="42">
        <f>IF(DAY(D6139)&gt;14,VLOOKUP(DATE(YEAR(E6139),MONTH(E6139)-1,DAY(1)),'מדדים וריביות'!B:C,2,FALSE),VLOOKUP(DATE(YEAR(E6139),MONTH(E6139)-2,DAY(1)),'מדדים וריביות'!B:C,2,FALSE))</f>
        <v>28641659.076073602</v>
      </c>
      <c r="I6139" s="43">
        <f>'ריבית יומית'!D6133</f>
        <v>1.283685010877722E-4</v>
      </c>
      <c r="J6139" s="29">
        <f t="shared" si="779"/>
        <v>1.2048917679232618</v>
      </c>
      <c r="L6139">
        <f>VLOOKUP(D6138,'מדדים וריביות'!B:C,2)</f>
        <v>28203964.190479401</v>
      </c>
      <c r="M6139" s="30">
        <f t="shared" si="784"/>
        <v>0</v>
      </c>
      <c r="O6139" s="39">
        <f t="shared" si="781"/>
        <v>0</v>
      </c>
      <c r="P6139" s="39">
        <f t="shared" si="785"/>
        <v>0</v>
      </c>
      <c r="Q6139" s="39">
        <f t="shared" si="782"/>
        <v>0</v>
      </c>
      <c r="R6139" s="41">
        <f t="shared" si="783"/>
        <v>0</v>
      </c>
    </row>
    <row r="6140" spans="4:18" x14ac:dyDescent="0.25">
      <c r="D6140" s="1">
        <v>39005</v>
      </c>
      <c r="E6140" s="1">
        <f t="shared" si="780"/>
        <v>38991</v>
      </c>
      <c r="F6140" s="30">
        <f t="shared" si="778"/>
        <v>0</v>
      </c>
      <c r="H6140" s="42">
        <f>IF(DAY(D6140)&gt;14,VLOOKUP(DATE(YEAR(E6140),MONTH(E6140)-1,DAY(1)),'מדדים וריביות'!B:C,2,FALSE),VLOOKUP(DATE(YEAR(E6140),MONTH(E6140)-2,DAY(1)),'מדדים וריביות'!B:C,2,FALSE))</f>
        <v>28395455.7029269</v>
      </c>
      <c r="I6140" s="43">
        <f>'ריבית יומית'!D6134</f>
        <v>1.283685010877722E-4</v>
      </c>
      <c r="J6140" s="29">
        <f t="shared" si="779"/>
        <v>1.2047371176252675</v>
      </c>
      <c r="L6140">
        <f>VLOOKUP(D6139,'מדדים וריביות'!B:C,2)</f>
        <v>28203964.190479401</v>
      </c>
      <c r="M6140" s="30">
        <f t="shared" si="784"/>
        <v>0</v>
      </c>
      <c r="O6140" s="39">
        <f t="shared" si="781"/>
        <v>0</v>
      </c>
      <c r="P6140" s="39">
        <f t="shared" si="785"/>
        <v>0</v>
      </c>
      <c r="Q6140" s="39">
        <f t="shared" si="782"/>
        <v>0</v>
      </c>
      <c r="R6140" s="41">
        <f t="shared" si="783"/>
        <v>0</v>
      </c>
    </row>
    <row r="6141" spans="4:18" x14ac:dyDescent="0.25">
      <c r="D6141" s="1">
        <v>39006</v>
      </c>
      <c r="E6141" s="1">
        <f t="shared" si="780"/>
        <v>38991</v>
      </c>
      <c r="F6141" s="30">
        <f t="shared" si="778"/>
        <v>0</v>
      </c>
      <c r="H6141" s="42">
        <f>IF(DAY(D6141)&gt;14,VLOOKUP(DATE(YEAR(E6141),MONTH(E6141)-1,DAY(1)),'מדדים וריביות'!B:C,2,FALSE),VLOOKUP(DATE(YEAR(E6141),MONTH(E6141)-2,DAY(1)),'מדדים וריביות'!B:C,2,FALSE))</f>
        <v>28395455.7029269</v>
      </c>
      <c r="I6141" s="43">
        <f>'ריבית יומית'!D6135</f>
        <v>1.283685010877722E-4</v>
      </c>
      <c r="J6141" s="29">
        <f t="shared" si="779"/>
        <v>1.2045824871769519</v>
      </c>
      <c r="L6141">
        <f>VLOOKUP(D6140,'מדדים וריביות'!B:C,2)</f>
        <v>28203964.190479401</v>
      </c>
      <c r="M6141" s="30">
        <f t="shared" si="784"/>
        <v>0</v>
      </c>
      <c r="O6141" s="39">
        <f t="shared" si="781"/>
        <v>0</v>
      </c>
      <c r="P6141" s="39">
        <f t="shared" si="785"/>
        <v>0</v>
      </c>
      <c r="Q6141" s="39">
        <f t="shared" si="782"/>
        <v>0</v>
      </c>
      <c r="R6141" s="41">
        <f t="shared" si="783"/>
        <v>0</v>
      </c>
    </row>
    <row r="6142" spans="4:18" x14ac:dyDescent="0.25">
      <c r="D6142" s="1">
        <v>39007</v>
      </c>
      <c r="E6142" s="1">
        <f t="shared" si="780"/>
        <v>38991</v>
      </c>
      <c r="F6142" s="30">
        <f t="shared" si="778"/>
        <v>0</v>
      </c>
      <c r="H6142" s="42">
        <f>IF(DAY(D6142)&gt;14,VLOOKUP(DATE(YEAR(E6142),MONTH(E6142)-1,DAY(1)),'מדדים וריביות'!B:C,2,FALSE),VLOOKUP(DATE(YEAR(E6142),MONTH(E6142)-2,DAY(1)),'מדדים וריביות'!B:C,2,FALSE))</f>
        <v>28395455.7029269</v>
      </c>
      <c r="I6142" s="43">
        <f>'ריבית יומית'!D6136</f>
        <v>1.283685010877722E-4</v>
      </c>
      <c r="J6142" s="29">
        <f t="shared" si="779"/>
        <v>1.2044278765757677</v>
      </c>
      <c r="L6142">
        <f>VLOOKUP(D6141,'מדדים וריביות'!B:C,2)</f>
        <v>28203964.190479401</v>
      </c>
      <c r="M6142" s="30">
        <f t="shared" si="784"/>
        <v>0</v>
      </c>
      <c r="O6142" s="39">
        <f t="shared" si="781"/>
        <v>0</v>
      </c>
      <c r="P6142" s="39">
        <f t="shared" si="785"/>
        <v>0</v>
      </c>
      <c r="Q6142" s="39">
        <f t="shared" si="782"/>
        <v>0</v>
      </c>
      <c r="R6142" s="41">
        <f t="shared" si="783"/>
        <v>0</v>
      </c>
    </row>
    <row r="6143" spans="4:18" x14ac:dyDescent="0.25">
      <c r="D6143" s="1">
        <v>39008</v>
      </c>
      <c r="E6143" s="1">
        <f t="shared" si="780"/>
        <v>38991</v>
      </c>
      <c r="F6143" s="30">
        <f t="shared" si="778"/>
        <v>0</v>
      </c>
      <c r="H6143" s="42">
        <f>IF(DAY(D6143)&gt;14,VLOOKUP(DATE(YEAR(E6143),MONTH(E6143)-1,DAY(1)),'מדדים וריביות'!B:C,2,FALSE),VLOOKUP(DATE(YEAR(E6143),MONTH(E6143)-2,DAY(1)),'מדדים וריביות'!B:C,2,FALSE))</f>
        <v>28395455.7029269</v>
      </c>
      <c r="I6143" s="43">
        <f>'ריבית יומית'!D6137</f>
        <v>1.283685010877722E-4</v>
      </c>
      <c r="J6143" s="29">
        <f t="shared" si="779"/>
        <v>1.2042732858191669</v>
      </c>
      <c r="L6143">
        <f>VLOOKUP(D6142,'מדדים וריביות'!B:C,2)</f>
        <v>28203964.190479401</v>
      </c>
      <c r="M6143" s="30">
        <f t="shared" si="784"/>
        <v>0</v>
      </c>
      <c r="O6143" s="39">
        <f t="shared" si="781"/>
        <v>0</v>
      </c>
      <c r="P6143" s="39">
        <f t="shared" si="785"/>
        <v>0</v>
      </c>
      <c r="Q6143" s="39">
        <f t="shared" si="782"/>
        <v>0</v>
      </c>
      <c r="R6143" s="41">
        <f t="shared" si="783"/>
        <v>0</v>
      </c>
    </row>
    <row r="6144" spans="4:18" x14ac:dyDescent="0.25">
      <c r="D6144" s="1">
        <v>39009</v>
      </c>
      <c r="E6144" s="1">
        <f t="shared" si="780"/>
        <v>38991</v>
      </c>
      <c r="F6144" s="30">
        <f t="shared" ref="F6144:F6207" si="786">M6143</f>
        <v>0</v>
      </c>
      <c r="H6144" s="42">
        <f>IF(DAY(D6144)&gt;14,VLOOKUP(DATE(YEAR(E6144),MONTH(E6144)-1,DAY(1)),'מדדים וריביות'!B:C,2,FALSE),VLOOKUP(DATE(YEAR(E6144),MONTH(E6144)-2,DAY(1)),'מדדים וריביות'!B:C,2,FALSE))</f>
        <v>28395455.7029269</v>
      </c>
      <c r="I6144" s="43">
        <f>'ריבית יומית'!D6138</f>
        <v>1.283685010877722E-4</v>
      </c>
      <c r="J6144" s="29">
        <f t="shared" si="779"/>
        <v>1.2041187149046029</v>
      </c>
      <c r="L6144">
        <f>VLOOKUP(D6143,'מדדים וריביות'!B:C,2)</f>
        <v>28203964.190479401</v>
      </c>
      <c r="M6144" s="30">
        <f t="shared" si="784"/>
        <v>0</v>
      </c>
      <c r="O6144" s="39">
        <f t="shared" si="781"/>
        <v>0</v>
      </c>
      <c r="P6144" s="39">
        <f t="shared" si="785"/>
        <v>0</v>
      </c>
      <c r="Q6144" s="39">
        <f t="shared" si="782"/>
        <v>0</v>
      </c>
      <c r="R6144" s="41">
        <f t="shared" si="783"/>
        <v>0</v>
      </c>
    </row>
    <row r="6145" spans="4:18" x14ac:dyDescent="0.25">
      <c r="D6145" s="1">
        <v>39010</v>
      </c>
      <c r="E6145" s="1">
        <f t="shared" si="780"/>
        <v>38991</v>
      </c>
      <c r="F6145" s="30">
        <f t="shared" si="786"/>
        <v>0</v>
      </c>
      <c r="H6145" s="42">
        <f>IF(DAY(D6145)&gt;14,VLOOKUP(DATE(YEAR(E6145),MONTH(E6145)-1,DAY(1)),'מדדים וריביות'!B:C,2,FALSE),VLOOKUP(DATE(YEAR(E6145),MONTH(E6145)-2,DAY(1)),'מדדים וריביות'!B:C,2,FALSE))</f>
        <v>28395455.7029269</v>
      </c>
      <c r="I6145" s="43">
        <f>'ריבית יומית'!D6139</f>
        <v>1.283685010877722E-4</v>
      </c>
      <c r="J6145" s="29">
        <f t="shared" si="779"/>
        <v>1.2039641638295286</v>
      </c>
      <c r="L6145">
        <f>VLOOKUP(D6144,'מדדים וריביות'!B:C,2)</f>
        <v>28203964.190479401</v>
      </c>
      <c r="M6145" s="30">
        <f t="shared" si="784"/>
        <v>0</v>
      </c>
      <c r="O6145" s="39">
        <f t="shared" si="781"/>
        <v>0</v>
      </c>
      <c r="P6145" s="39">
        <f t="shared" si="785"/>
        <v>0</v>
      </c>
      <c r="Q6145" s="39">
        <f t="shared" si="782"/>
        <v>0</v>
      </c>
      <c r="R6145" s="41">
        <f t="shared" si="783"/>
        <v>0</v>
      </c>
    </row>
    <row r="6146" spans="4:18" x14ac:dyDescent="0.25">
      <c r="D6146" s="1">
        <v>39011</v>
      </c>
      <c r="E6146" s="1">
        <f t="shared" si="780"/>
        <v>38991</v>
      </c>
      <c r="F6146" s="30">
        <f t="shared" si="786"/>
        <v>0</v>
      </c>
      <c r="H6146" s="42">
        <f>IF(DAY(D6146)&gt;14,VLOOKUP(DATE(YEAR(E6146),MONTH(E6146)-1,DAY(1)),'מדדים וריביות'!B:C,2,FALSE),VLOOKUP(DATE(YEAR(E6146),MONTH(E6146)-2,DAY(1)),'מדדים וריביות'!B:C,2,FALSE))</f>
        <v>28395455.7029269</v>
      </c>
      <c r="I6146" s="43">
        <f>'ריבית יומית'!D6140</f>
        <v>1.283685010877722E-4</v>
      </c>
      <c r="J6146" s="29">
        <f t="shared" si="779"/>
        <v>1.2038096325913978</v>
      </c>
      <c r="L6146">
        <f>VLOOKUP(D6145,'מדדים וריביות'!B:C,2)</f>
        <v>28203964.190479401</v>
      </c>
      <c r="M6146" s="30">
        <f t="shared" si="784"/>
        <v>0</v>
      </c>
      <c r="O6146" s="39">
        <f t="shared" si="781"/>
        <v>0</v>
      </c>
      <c r="P6146" s="39">
        <f t="shared" si="785"/>
        <v>0</v>
      </c>
      <c r="Q6146" s="39">
        <f t="shared" si="782"/>
        <v>0</v>
      </c>
      <c r="R6146" s="41">
        <f t="shared" si="783"/>
        <v>0</v>
      </c>
    </row>
    <row r="6147" spans="4:18" x14ac:dyDescent="0.25">
      <c r="D6147" s="1">
        <v>39012</v>
      </c>
      <c r="E6147" s="1">
        <f t="shared" si="780"/>
        <v>38991</v>
      </c>
      <c r="F6147" s="30">
        <f t="shared" si="786"/>
        <v>0</v>
      </c>
      <c r="H6147" s="42">
        <f>IF(DAY(D6147)&gt;14,VLOOKUP(DATE(YEAR(E6147),MONTH(E6147)-1,DAY(1)),'מדדים וריביות'!B:C,2,FALSE),VLOOKUP(DATE(YEAR(E6147),MONTH(E6147)-2,DAY(1)),'מדדים וריביות'!B:C,2,FALSE))</f>
        <v>28395455.7029269</v>
      </c>
      <c r="I6147" s="43">
        <f>'ריבית יומית'!D6141</f>
        <v>1.283685010877722E-4</v>
      </c>
      <c r="J6147" s="29">
        <f t="shared" si="779"/>
        <v>1.2036551211876643</v>
      </c>
      <c r="L6147">
        <f>VLOOKUP(D6146,'מדדים וריביות'!B:C,2)</f>
        <v>28203964.190479401</v>
      </c>
      <c r="M6147" s="30">
        <f t="shared" si="784"/>
        <v>0</v>
      </c>
      <c r="O6147" s="39">
        <f t="shared" si="781"/>
        <v>0</v>
      </c>
      <c r="P6147" s="39">
        <f t="shared" si="785"/>
        <v>0</v>
      </c>
      <c r="Q6147" s="39">
        <f t="shared" si="782"/>
        <v>0</v>
      </c>
      <c r="R6147" s="41">
        <f t="shared" si="783"/>
        <v>0</v>
      </c>
    </row>
    <row r="6148" spans="4:18" x14ac:dyDescent="0.25">
      <c r="D6148" s="1">
        <v>39013</v>
      </c>
      <c r="E6148" s="1">
        <f t="shared" si="780"/>
        <v>38991</v>
      </c>
      <c r="F6148" s="30">
        <f t="shared" si="786"/>
        <v>0</v>
      </c>
      <c r="H6148" s="42">
        <f>IF(DAY(D6148)&gt;14,VLOOKUP(DATE(YEAR(E6148),MONTH(E6148)-1,DAY(1)),'מדדים וריביות'!B:C,2,FALSE),VLOOKUP(DATE(YEAR(E6148),MONTH(E6148)-2,DAY(1)),'מדדים וריביות'!B:C,2,FALSE))</f>
        <v>28395455.7029269</v>
      </c>
      <c r="I6148" s="43">
        <f>'ריבית יומית'!D6142</f>
        <v>1.283685010877722E-4</v>
      </c>
      <c r="J6148" s="29">
        <f t="shared" si="779"/>
        <v>1.2035006296157822</v>
      </c>
      <c r="L6148">
        <f>VLOOKUP(D6147,'מדדים וריביות'!B:C,2)</f>
        <v>28203964.190479401</v>
      </c>
      <c r="M6148" s="30">
        <f t="shared" si="784"/>
        <v>0</v>
      </c>
      <c r="O6148" s="39">
        <f t="shared" si="781"/>
        <v>0</v>
      </c>
      <c r="P6148" s="39">
        <f t="shared" si="785"/>
        <v>0</v>
      </c>
      <c r="Q6148" s="39">
        <f t="shared" si="782"/>
        <v>0</v>
      </c>
      <c r="R6148" s="41">
        <f t="shared" si="783"/>
        <v>0</v>
      </c>
    </row>
    <row r="6149" spans="4:18" x14ac:dyDescent="0.25">
      <c r="D6149" s="1">
        <v>39014</v>
      </c>
      <c r="E6149" s="1">
        <f t="shared" si="780"/>
        <v>38991</v>
      </c>
      <c r="F6149" s="30">
        <f t="shared" si="786"/>
        <v>0</v>
      </c>
      <c r="H6149" s="42">
        <f>IF(DAY(D6149)&gt;14,VLOOKUP(DATE(YEAR(E6149),MONTH(E6149)-1,DAY(1)),'מדדים וריביות'!B:C,2,FALSE),VLOOKUP(DATE(YEAR(E6149),MONTH(E6149)-2,DAY(1)),'מדדים וריביות'!B:C,2,FALSE))</f>
        <v>28395455.7029269</v>
      </c>
      <c r="I6149" s="43">
        <f>'ריבית יומית'!D6143</f>
        <v>1.283685010877722E-4</v>
      </c>
      <c r="J6149" s="29">
        <f t="shared" si="779"/>
        <v>1.2033461578732063</v>
      </c>
      <c r="L6149">
        <f>VLOOKUP(D6148,'מדדים וריביות'!B:C,2)</f>
        <v>28203964.190479401</v>
      </c>
      <c r="M6149" s="30">
        <f t="shared" si="784"/>
        <v>0</v>
      </c>
      <c r="O6149" s="39">
        <f t="shared" si="781"/>
        <v>0</v>
      </c>
      <c r="P6149" s="39">
        <f t="shared" si="785"/>
        <v>0</v>
      </c>
      <c r="Q6149" s="39">
        <f t="shared" si="782"/>
        <v>0</v>
      </c>
      <c r="R6149" s="41">
        <f t="shared" si="783"/>
        <v>0</v>
      </c>
    </row>
    <row r="6150" spans="4:18" x14ac:dyDescent="0.25">
      <c r="D6150" s="1">
        <v>39015</v>
      </c>
      <c r="E6150" s="1">
        <f t="shared" si="780"/>
        <v>38991</v>
      </c>
      <c r="F6150" s="30">
        <f t="shared" si="786"/>
        <v>0</v>
      </c>
      <c r="H6150" s="42">
        <f>IF(DAY(D6150)&gt;14,VLOOKUP(DATE(YEAR(E6150),MONTH(E6150)-1,DAY(1)),'מדדים וריביות'!B:C,2,FALSE),VLOOKUP(DATE(YEAR(E6150),MONTH(E6150)-2,DAY(1)),'מדדים וריביות'!B:C,2,FALSE))</f>
        <v>28395455.7029269</v>
      </c>
      <c r="I6150" s="43">
        <f>'ריבית יומית'!D6144</f>
        <v>1.283685010877722E-4</v>
      </c>
      <c r="J6150" s="29">
        <f t="shared" si="779"/>
        <v>1.2031917059573913</v>
      </c>
      <c r="L6150">
        <f>VLOOKUP(D6149,'מדדים וריביות'!B:C,2)</f>
        <v>28203964.190479401</v>
      </c>
      <c r="M6150" s="30">
        <f t="shared" si="784"/>
        <v>0</v>
      </c>
      <c r="O6150" s="39">
        <f t="shared" si="781"/>
        <v>0</v>
      </c>
      <c r="P6150" s="39">
        <f t="shared" si="785"/>
        <v>0</v>
      </c>
      <c r="Q6150" s="39">
        <f t="shared" si="782"/>
        <v>0</v>
      </c>
      <c r="R6150" s="41">
        <f t="shared" si="783"/>
        <v>0</v>
      </c>
    </row>
    <row r="6151" spans="4:18" x14ac:dyDescent="0.25">
      <c r="D6151" s="1">
        <v>39016</v>
      </c>
      <c r="E6151" s="1">
        <f t="shared" si="780"/>
        <v>38991</v>
      </c>
      <c r="F6151" s="30">
        <f t="shared" si="786"/>
        <v>0</v>
      </c>
      <c r="H6151" s="42">
        <f>IF(DAY(D6151)&gt;14,VLOOKUP(DATE(YEAR(E6151),MONTH(E6151)-1,DAY(1)),'מדדים וריביות'!B:C,2,FALSE),VLOOKUP(DATE(YEAR(E6151),MONTH(E6151)-2,DAY(1)),'מדדים וריביות'!B:C,2,FALSE))</f>
        <v>28395455.7029269</v>
      </c>
      <c r="I6151" s="43">
        <f>'ריבית יומית'!D6145</f>
        <v>1.283685010877722E-4</v>
      </c>
      <c r="J6151" s="29">
        <f t="shared" si="779"/>
        <v>1.2030372738657924</v>
      </c>
      <c r="L6151">
        <f>VLOOKUP(D6150,'מדדים וריביות'!B:C,2)</f>
        <v>28203964.190479401</v>
      </c>
      <c r="M6151" s="30">
        <f t="shared" si="784"/>
        <v>0</v>
      </c>
      <c r="O6151" s="39">
        <f t="shared" si="781"/>
        <v>0</v>
      </c>
      <c r="P6151" s="39">
        <f t="shared" si="785"/>
        <v>0</v>
      </c>
      <c r="Q6151" s="39">
        <f t="shared" si="782"/>
        <v>0</v>
      </c>
      <c r="R6151" s="41">
        <f t="shared" si="783"/>
        <v>0</v>
      </c>
    </row>
    <row r="6152" spans="4:18" x14ac:dyDescent="0.25">
      <c r="D6152" s="1">
        <v>39017</v>
      </c>
      <c r="E6152" s="1">
        <f t="shared" si="780"/>
        <v>38991</v>
      </c>
      <c r="F6152" s="30">
        <f t="shared" si="786"/>
        <v>0</v>
      </c>
      <c r="H6152" s="42">
        <f>IF(DAY(D6152)&gt;14,VLOOKUP(DATE(YEAR(E6152),MONTH(E6152)-1,DAY(1)),'מדדים וריביות'!B:C,2,FALSE),VLOOKUP(DATE(YEAR(E6152),MONTH(E6152)-2,DAY(1)),'מדדים וריביות'!B:C,2,FALSE))</f>
        <v>28395455.7029269</v>
      </c>
      <c r="I6152" s="43">
        <f>'ריבית יומית'!D6146</f>
        <v>1.283685010877722E-4</v>
      </c>
      <c r="J6152" s="29">
        <f t="shared" si="779"/>
        <v>1.2028828615958651</v>
      </c>
      <c r="L6152">
        <f>VLOOKUP(D6151,'מדדים וריביות'!B:C,2)</f>
        <v>28203964.190479401</v>
      </c>
      <c r="M6152" s="30">
        <f t="shared" si="784"/>
        <v>0</v>
      </c>
      <c r="O6152" s="39">
        <f t="shared" si="781"/>
        <v>0</v>
      </c>
      <c r="P6152" s="39">
        <f t="shared" si="785"/>
        <v>0</v>
      </c>
      <c r="Q6152" s="39">
        <f t="shared" si="782"/>
        <v>0</v>
      </c>
      <c r="R6152" s="41">
        <f t="shared" si="783"/>
        <v>0</v>
      </c>
    </row>
    <row r="6153" spans="4:18" x14ac:dyDescent="0.25">
      <c r="D6153" s="1">
        <v>39018</v>
      </c>
      <c r="E6153" s="1">
        <f t="shared" si="780"/>
        <v>38991</v>
      </c>
      <c r="F6153" s="30">
        <f t="shared" si="786"/>
        <v>0</v>
      </c>
      <c r="H6153" s="42">
        <f>IF(DAY(D6153)&gt;14,VLOOKUP(DATE(YEAR(E6153),MONTH(E6153)-1,DAY(1)),'מדדים וריביות'!B:C,2,FALSE),VLOOKUP(DATE(YEAR(E6153),MONTH(E6153)-2,DAY(1)),'מדדים וריביות'!B:C,2,FALSE))</f>
        <v>28395455.7029269</v>
      </c>
      <c r="I6153" s="43">
        <f>'ריבית יומית'!D6147</f>
        <v>1.283685010877722E-4</v>
      </c>
      <c r="J6153" s="29">
        <f t="shared" ref="J6153:J6216" si="787">J6154*(1+I6153)</f>
        <v>1.2027284691450653</v>
      </c>
      <c r="L6153">
        <f>VLOOKUP(D6152,'מדדים וריביות'!B:C,2)</f>
        <v>28203964.190479401</v>
      </c>
      <c r="M6153" s="30">
        <f t="shared" si="784"/>
        <v>0</v>
      </c>
      <c r="O6153" s="39">
        <f t="shared" si="781"/>
        <v>0</v>
      </c>
      <c r="P6153" s="39">
        <f t="shared" si="785"/>
        <v>0</v>
      </c>
      <c r="Q6153" s="39">
        <f t="shared" si="782"/>
        <v>0</v>
      </c>
      <c r="R6153" s="41">
        <f t="shared" si="783"/>
        <v>0</v>
      </c>
    </row>
    <row r="6154" spans="4:18" x14ac:dyDescent="0.25">
      <c r="D6154" s="1">
        <v>39019</v>
      </c>
      <c r="E6154" s="1">
        <f t="shared" ref="E6154:E6217" si="788">DATE(YEAR(D6154),MONTH(D6154),DAY(1))</f>
        <v>38991</v>
      </c>
      <c r="F6154" s="30">
        <f t="shared" si="786"/>
        <v>0</v>
      </c>
      <c r="H6154" s="42">
        <f>IF(DAY(D6154)&gt;14,VLOOKUP(DATE(YEAR(E6154),MONTH(E6154)-1,DAY(1)),'מדדים וריביות'!B:C,2,FALSE),VLOOKUP(DATE(YEAR(E6154),MONTH(E6154)-2,DAY(1)),'מדדים וריביות'!B:C,2,FALSE))</f>
        <v>28395455.7029269</v>
      </c>
      <c r="I6154" s="43">
        <f>'ריבית יומית'!D6148</f>
        <v>1.283685010877722E-4</v>
      </c>
      <c r="J6154" s="29">
        <f t="shared" si="787"/>
        <v>1.2025740965108491</v>
      </c>
      <c r="L6154">
        <f>VLOOKUP(D6153,'מדדים וריביות'!B:C,2)</f>
        <v>28203964.190479401</v>
      </c>
      <c r="M6154" s="30">
        <f t="shared" si="784"/>
        <v>0</v>
      </c>
      <c r="O6154" s="39">
        <f t="shared" ref="O6154:O6217" si="789">$D$4/H6154*G6154-G6154</f>
        <v>0</v>
      </c>
      <c r="P6154" s="39">
        <f t="shared" si="785"/>
        <v>0</v>
      </c>
      <c r="Q6154" s="39">
        <f t="shared" ref="Q6154:Q6217" si="790">$D$4/H6154*P6154-P6154</f>
        <v>0</v>
      </c>
      <c r="R6154" s="41">
        <f t="shared" ref="R6154:R6217" si="791">SUM(O6154:Q6154)</f>
        <v>0</v>
      </c>
    </row>
    <row r="6155" spans="4:18" x14ac:dyDescent="0.25">
      <c r="D6155" s="1">
        <v>39020</v>
      </c>
      <c r="E6155" s="1">
        <f t="shared" si="788"/>
        <v>38991</v>
      </c>
      <c r="F6155" s="30">
        <f t="shared" si="786"/>
        <v>0</v>
      </c>
      <c r="H6155" s="42">
        <f>IF(DAY(D6155)&gt;14,VLOOKUP(DATE(YEAR(E6155),MONTH(E6155)-1,DAY(1)),'מדדים וריביות'!B:C,2,FALSE),VLOOKUP(DATE(YEAR(E6155),MONTH(E6155)-2,DAY(1)),'מדדים וריביות'!B:C,2,FALSE))</f>
        <v>28395455.7029269</v>
      </c>
      <c r="I6155" s="43">
        <f>'ריבית יומית'!D6149</f>
        <v>1.283685010877722E-4</v>
      </c>
      <c r="J6155" s="29">
        <f t="shared" si="787"/>
        <v>1.2024197436906732</v>
      </c>
      <c r="L6155">
        <f>VLOOKUP(D6154,'מדדים וריביות'!B:C,2)</f>
        <v>28203964.190479401</v>
      </c>
      <c r="M6155" s="30">
        <f t="shared" si="784"/>
        <v>0</v>
      </c>
      <c r="O6155" s="39">
        <f t="shared" si="789"/>
        <v>0</v>
      </c>
      <c r="P6155" s="39">
        <f t="shared" si="785"/>
        <v>0</v>
      </c>
      <c r="Q6155" s="39">
        <f t="shared" si="790"/>
        <v>0</v>
      </c>
      <c r="R6155" s="41">
        <f t="shared" si="791"/>
        <v>0</v>
      </c>
    </row>
    <row r="6156" spans="4:18" x14ac:dyDescent="0.25">
      <c r="D6156" s="1">
        <v>39021</v>
      </c>
      <c r="E6156" s="1">
        <f t="shared" si="788"/>
        <v>38991</v>
      </c>
      <c r="F6156" s="30">
        <f t="shared" si="786"/>
        <v>0</v>
      </c>
      <c r="H6156" s="42">
        <f>IF(DAY(D6156)&gt;14,VLOOKUP(DATE(YEAR(E6156),MONTH(E6156)-1,DAY(1)),'מדדים וריביות'!B:C,2,FALSE),VLOOKUP(DATE(YEAR(E6156),MONTH(E6156)-2,DAY(1)),'מדדים וריביות'!B:C,2,FALSE))</f>
        <v>28395455.7029269</v>
      </c>
      <c r="I6156" s="43">
        <f>'ריבית יומית'!D6150</f>
        <v>1.283685010877722E-4</v>
      </c>
      <c r="J6156" s="29">
        <f t="shared" si="787"/>
        <v>1.2022654106819943</v>
      </c>
      <c r="L6156">
        <f>VLOOKUP(D6155,'מדדים וריביות'!B:C,2)</f>
        <v>28203964.190479401</v>
      </c>
      <c r="M6156" s="30">
        <f t="shared" ref="M6156:M6219" si="792">F6156*(1+I6156)*L6156/H6156+G6156-K6156</f>
        <v>0</v>
      </c>
      <c r="O6156" s="39">
        <f t="shared" si="789"/>
        <v>0</v>
      </c>
      <c r="P6156" s="39">
        <f t="shared" si="785"/>
        <v>0</v>
      </c>
      <c r="Q6156" s="39">
        <f t="shared" si="790"/>
        <v>0</v>
      </c>
      <c r="R6156" s="41">
        <f t="shared" si="791"/>
        <v>0</v>
      </c>
    </row>
    <row r="6157" spans="4:18" x14ac:dyDescent="0.25">
      <c r="D6157" s="1">
        <v>39022</v>
      </c>
      <c r="E6157" s="1">
        <f t="shared" si="788"/>
        <v>39022</v>
      </c>
      <c r="F6157" s="30">
        <f t="shared" si="786"/>
        <v>0</v>
      </c>
      <c r="H6157" s="42">
        <f>IF(DAY(D6157)&gt;14,VLOOKUP(DATE(YEAR(E6157),MONTH(E6157)-1,DAY(1)),'מדדים וריביות'!B:C,2,FALSE),VLOOKUP(DATE(YEAR(E6157),MONTH(E6157)-2,DAY(1)),'מדדים וריביות'!B:C,2,FALSE))</f>
        <v>28395455.7029269</v>
      </c>
      <c r="I6157" s="43">
        <f>'ריבית יומית'!D6151</f>
        <v>1.283685010877722E-4</v>
      </c>
      <c r="J6157" s="29">
        <f t="shared" si="787"/>
        <v>1.2021110974822695</v>
      </c>
      <c r="L6157">
        <f>VLOOKUP(D6156,'מדדים וריביות'!B:C,2)</f>
        <v>28203964.190479401</v>
      </c>
      <c r="M6157" s="30">
        <f t="shared" si="792"/>
        <v>0</v>
      </c>
      <c r="O6157" s="39">
        <f t="shared" si="789"/>
        <v>0</v>
      </c>
      <c r="P6157" s="39">
        <f t="shared" si="785"/>
        <v>0</v>
      </c>
      <c r="Q6157" s="39">
        <f t="shared" si="790"/>
        <v>0</v>
      </c>
      <c r="R6157" s="41">
        <f t="shared" si="791"/>
        <v>0</v>
      </c>
    </row>
    <row r="6158" spans="4:18" x14ac:dyDescent="0.25">
      <c r="D6158" s="1">
        <v>39023</v>
      </c>
      <c r="E6158" s="1">
        <f t="shared" si="788"/>
        <v>39022</v>
      </c>
      <c r="F6158" s="30">
        <f t="shared" si="786"/>
        <v>0</v>
      </c>
      <c r="H6158" s="42">
        <f>IF(DAY(D6158)&gt;14,VLOOKUP(DATE(YEAR(E6158),MONTH(E6158)-1,DAY(1)),'מדדים וריביות'!B:C,2,FALSE),VLOOKUP(DATE(YEAR(E6158),MONTH(E6158)-2,DAY(1)),'מדדים וריביות'!B:C,2,FALSE))</f>
        <v>28395455.7029269</v>
      </c>
      <c r="I6158" s="43">
        <f>'ריבית יומית'!D6152</f>
        <v>1.283685010877722E-4</v>
      </c>
      <c r="J6158" s="29">
        <f t="shared" si="787"/>
        <v>1.2019568040889563</v>
      </c>
      <c r="L6158">
        <f>VLOOKUP(D6157,'מדדים וריביות'!B:C,2)</f>
        <v>28149252.329780102</v>
      </c>
      <c r="M6158" s="30">
        <f t="shared" si="792"/>
        <v>0</v>
      </c>
      <c r="O6158" s="39">
        <f t="shared" si="789"/>
        <v>0</v>
      </c>
      <c r="P6158" s="39">
        <f t="shared" si="785"/>
        <v>0</v>
      </c>
      <c r="Q6158" s="39">
        <f t="shared" si="790"/>
        <v>0</v>
      </c>
      <c r="R6158" s="41">
        <f t="shared" si="791"/>
        <v>0</v>
      </c>
    </row>
    <row r="6159" spans="4:18" x14ac:dyDescent="0.25">
      <c r="D6159" s="1">
        <v>39024</v>
      </c>
      <c r="E6159" s="1">
        <f t="shared" si="788"/>
        <v>39022</v>
      </c>
      <c r="F6159" s="30">
        <f t="shared" si="786"/>
        <v>0</v>
      </c>
      <c r="H6159" s="42">
        <f>IF(DAY(D6159)&gt;14,VLOOKUP(DATE(YEAR(E6159),MONTH(E6159)-1,DAY(1)),'מדדים וריביות'!B:C,2,FALSE),VLOOKUP(DATE(YEAR(E6159),MONTH(E6159)-2,DAY(1)),'מדדים וריביות'!B:C,2,FALSE))</f>
        <v>28395455.7029269</v>
      </c>
      <c r="I6159" s="43">
        <f>'ריבית יומית'!D6153</f>
        <v>1.283685010877722E-4</v>
      </c>
      <c r="J6159" s="29">
        <f t="shared" si="787"/>
        <v>1.2018025304995126</v>
      </c>
      <c r="L6159">
        <f>VLOOKUP(D6158,'מדדים וריביות'!B:C,2)</f>
        <v>28149252.329780102</v>
      </c>
      <c r="M6159" s="30">
        <f t="shared" si="792"/>
        <v>0</v>
      </c>
      <c r="O6159" s="39">
        <f t="shared" si="789"/>
        <v>0</v>
      </c>
      <c r="P6159" s="39">
        <f t="shared" si="785"/>
        <v>0</v>
      </c>
      <c r="Q6159" s="39">
        <f t="shared" si="790"/>
        <v>0</v>
      </c>
      <c r="R6159" s="41">
        <f t="shared" si="791"/>
        <v>0</v>
      </c>
    </row>
    <row r="6160" spans="4:18" x14ac:dyDescent="0.25">
      <c r="D6160" s="1">
        <v>39025</v>
      </c>
      <c r="E6160" s="1">
        <f t="shared" si="788"/>
        <v>39022</v>
      </c>
      <c r="F6160" s="30">
        <f t="shared" si="786"/>
        <v>0</v>
      </c>
      <c r="H6160" s="42">
        <f>IF(DAY(D6160)&gt;14,VLOOKUP(DATE(YEAR(E6160),MONTH(E6160)-1,DAY(1)),'מדדים וריביות'!B:C,2,FALSE),VLOOKUP(DATE(YEAR(E6160),MONTH(E6160)-2,DAY(1)),'מדדים וריביות'!B:C,2,FALSE))</f>
        <v>28395455.7029269</v>
      </c>
      <c r="I6160" s="43">
        <f>'ריבית יומית'!D6154</f>
        <v>1.283685010877722E-4</v>
      </c>
      <c r="J6160" s="29">
        <f t="shared" si="787"/>
        <v>1.2016482767113965</v>
      </c>
      <c r="L6160">
        <f>VLOOKUP(D6159,'מדדים וריביות'!B:C,2)</f>
        <v>28149252.329780102</v>
      </c>
      <c r="M6160" s="30">
        <f t="shared" si="792"/>
        <v>0</v>
      </c>
      <c r="O6160" s="39">
        <f t="shared" si="789"/>
        <v>0</v>
      </c>
      <c r="P6160" s="39">
        <f t="shared" si="785"/>
        <v>0</v>
      </c>
      <c r="Q6160" s="39">
        <f t="shared" si="790"/>
        <v>0</v>
      </c>
      <c r="R6160" s="41">
        <f t="shared" si="791"/>
        <v>0</v>
      </c>
    </row>
    <row r="6161" spans="4:18" x14ac:dyDescent="0.25">
      <c r="D6161" s="1">
        <v>39026</v>
      </c>
      <c r="E6161" s="1">
        <f t="shared" si="788"/>
        <v>39022</v>
      </c>
      <c r="F6161" s="30">
        <f t="shared" si="786"/>
        <v>0</v>
      </c>
      <c r="H6161" s="42">
        <f>IF(DAY(D6161)&gt;14,VLOOKUP(DATE(YEAR(E6161),MONTH(E6161)-1,DAY(1)),'מדדים וריביות'!B:C,2,FALSE),VLOOKUP(DATE(YEAR(E6161),MONTH(E6161)-2,DAY(1)),'מדדים וריביות'!B:C,2,FALSE))</f>
        <v>28395455.7029269</v>
      </c>
      <c r="I6161" s="43">
        <f>'ריבית יומית'!D6155</f>
        <v>1.283685010877722E-4</v>
      </c>
      <c r="J6161" s="29">
        <f t="shared" si="787"/>
        <v>1.2014940427220664</v>
      </c>
      <c r="L6161">
        <f>VLOOKUP(D6160,'מדדים וריביות'!B:C,2)</f>
        <v>28149252.329780102</v>
      </c>
      <c r="M6161" s="30">
        <f t="shared" si="792"/>
        <v>0</v>
      </c>
      <c r="O6161" s="39">
        <f t="shared" si="789"/>
        <v>0</v>
      </c>
      <c r="P6161" s="39">
        <f t="shared" si="785"/>
        <v>0</v>
      </c>
      <c r="Q6161" s="39">
        <f t="shared" si="790"/>
        <v>0</v>
      </c>
      <c r="R6161" s="41">
        <f t="shared" si="791"/>
        <v>0</v>
      </c>
    </row>
    <row r="6162" spans="4:18" x14ac:dyDescent="0.25">
      <c r="D6162" s="1">
        <v>39027</v>
      </c>
      <c r="E6162" s="1">
        <f t="shared" si="788"/>
        <v>39022</v>
      </c>
      <c r="F6162" s="30">
        <f t="shared" si="786"/>
        <v>0</v>
      </c>
      <c r="H6162" s="42">
        <f>IF(DAY(D6162)&gt;14,VLOOKUP(DATE(YEAR(E6162),MONTH(E6162)-1,DAY(1)),'מדדים וריביות'!B:C,2,FALSE),VLOOKUP(DATE(YEAR(E6162),MONTH(E6162)-2,DAY(1)),'מדדים וריביות'!B:C,2,FALSE))</f>
        <v>28395455.7029269</v>
      </c>
      <c r="I6162" s="43">
        <f>'ריבית יומית'!D6156</f>
        <v>1.283685010877722E-4</v>
      </c>
      <c r="J6162" s="29">
        <f t="shared" si="787"/>
        <v>1.2013398285289811</v>
      </c>
      <c r="L6162">
        <f>VLOOKUP(D6161,'מדדים וריביות'!B:C,2)</f>
        <v>28149252.329780102</v>
      </c>
      <c r="M6162" s="30">
        <f t="shared" si="792"/>
        <v>0</v>
      </c>
      <c r="O6162" s="39">
        <f t="shared" si="789"/>
        <v>0</v>
      </c>
      <c r="P6162" s="39">
        <f t="shared" si="785"/>
        <v>0</v>
      </c>
      <c r="Q6162" s="39">
        <f t="shared" si="790"/>
        <v>0</v>
      </c>
      <c r="R6162" s="41">
        <f t="shared" si="791"/>
        <v>0</v>
      </c>
    </row>
    <row r="6163" spans="4:18" x14ac:dyDescent="0.25">
      <c r="D6163" s="1">
        <v>39028</v>
      </c>
      <c r="E6163" s="1">
        <f t="shared" si="788"/>
        <v>39022</v>
      </c>
      <c r="F6163" s="30">
        <f t="shared" si="786"/>
        <v>0</v>
      </c>
      <c r="H6163" s="42">
        <f>IF(DAY(D6163)&gt;14,VLOOKUP(DATE(YEAR(E6163),MONTH(E6163)-1,DAY(1)),'מדדים וריביות'!B:C,2,FALSE),VLOOKUP(DATE(YEAR(E6163),MONTH(E6163)-2,DAY(1)),'מדדים וריביות'!B:C,2,FALSE))</f>
        <v>28395455.7029269</v>
      </c>
      <c r="I6163" s="43">
        <f>'ריבית יומית'!D6157</f>
        <v>1.283685010877722E-4</v>
      </c>
      <c r="J6163" s="29">
        <f t="shared" si="787"/>
        <v>1.2011856341295997</v>
      </c>
      <c r="L6163">
        <f>VLOOKUP(D6162,'מדדים וריביות'!B:C,2)</f>
        <v>28149252.329780102</v>
      </c>
      <c r="M6163" s="30">
        <f t="shared" si="792"/>
        <v>0</v>
      </c>
      <c r="O6163" s="39">
        <f t="shared" si="789"/>
        <v>0</v>
      </c>
      <c r="P6163" s="39">
        <f t="shared" si="785"/>
        <v>0</v>
      </c>
      <c r="Q6163" s="39">
        <f t="shared" si="790"/>
        <v>0</v>
      </c>
      <c r="R6163" s="41">
        <f t="shared" si="791"/>
        <v>0</v>
      </c>
    </row>
    <row r="6164" spans="4:18" x14ac:dyDescent="0.25">
      <c r="D6164" s="1">
        <v>39029</v>
      </c>
      <c r="E6164" s="1">
        <f t="shared" si="788"/>
        <v>39022</v>
      </c>
      <c r="F6164" s="30">
        <f t="shared" si="786"/>
        <v>0</v>
      </c>
      <c r="H6164" s="42">
        <f>IF(DAY(D6164)&gt;14,VLOOKUP(DATE(YEAR(E6164),MONTH(E6164)-1,DAY(1)),'מדדים וריביות'!B:C,2,FALSE),VLOOKUP(DATE(YEAR(E6164),MONTH(E6164)-2,DAY(1)),'מדדים וריביות'!B:C,2,FALSE))</f>
        <v>28395455.7029269</v>
      </c>
      <c r="I6164" s="43">
        <f>'ריבית יומית'!D6158</f>
        <v>1.283685010877722E-4</v>
      </c>
      <c r="J6164" s="29">
        <f t="shared" si="787"/>
        <v>1.2010314595213816</v>
      </c>
      <c r="L6164">
        <f>VLOOKUP(D6163,'מדדים וריביות'!B:C,2)</f>
        <v>28149252.329780102</v>
      </c>
      <c r="M6164" s="30">
        <f t="shared" si="792"/>
        <v>0</v>
      </c>
      <c r="O6164" s="39">
        <f t="shared" si="789"/>
        <v>0</v>
      </c>
      <c r="P6164" s="39">
        <f t="shared" si="785"/>
        <v>0</v>
      </c>
      <c r="Q6164" s="39">
        <f t="shared" si="790"/>
        <v>0</v>
      </c>
      <c r="R6164" s="41">
        <f t="shared" si="791"/>
        <v>0</v>
      </c>
    </row>
    <row r="6165" spans="4:18" x14ac:dyDescent="0.25">
      <c r="D6165" s="1">
        <v>39030</v>
      </c>
      <c r="E6165" s="1">
        <f t="shared" si="788"/>
        <v>39022</v>
      </c>
      <c r="F6165" s="30">
        <f t="shared" si="786"/>
        <v>0</v>
      </c>
      <c r="H6165" s="42">
        <f>IF(DAY(D6165)&gt;14,VLOOKUP(DATE(YEAR(E6165),MONTH(E6165)-1,DAY(1)),'מדדים וריביות'!B:C,2,FALSE),VLOOKUP(DATE(YEAR(E6165),MONTH(E6165)-2,DAY(1)),'מדדים וריביות'!B:C,2,FALSE))</f>
        <v>28395455.7029269</v>
      </c>
      <c r="I6165" s="43">
        <f>'ריבית יומית'!D6159</f>
        <v>1.283685010877722E-4</v>
      </c>
      <c r="J6165" s="29">
        <f t="shared" si="787"/>
        <v>1.2008773047017867</v>
      </c>
      <c r="L6165">
        <f>VLOOKUP(D6164,'מדדים וריביות'!B:C,2)</f>
        <v>28149252.329780102</v>
      </c>
      <c r="M6165" s="30">
        <f t="shared" si="792"/>
        <v>0</v>
      </c>
      <c r="O6165" s="39">
        <f t="shared" si="789"/>
        <v>0</v>
      </c>
      <c r="P6165" s="39">
        <f t="shared" si="785"/>
        <v>0</v>
      </c>
      <c r="Q6165" s="39">
        <f t="shared" si="790"/>
        <v>0</v>
      </c>
      <c r="R6165" s="41">
        <f t="shared" si="791"/>
        <v>0</v>
      </c>
    </row>
    <row r="6166" spans="4:18" x14ac:dyDescent="0.25">
      <c r="D6166" s="1">
        <v>39031</v>
      </c>
      <c r="E6166" s="1">
        <f t="shared" si="788"/>
        <v>39022</v>
      </c>
      <c r="F6166" s="30">
        <f t="shared" si="786"/>
        <v>0</v>
      </c>
      <c r="H6166" s="42">
        <f>IF(DAY(D6166)&gt;14,VLOOKUP(DATE(YEAR(E6166),MONTH(E6166)-1,DAY(1)),'מדדים וריביות'!B:C,2,FALSE),VLOOKUP(DATE(YEAR(E6166),MONTH(E6166)-2,DAY(1)),'מדדים וריביות'!B:C,2,FALSE))</f>
        <v>28395455.7029269</v>
      </c>
      <c r="I6166" s="43">
        <f>'ריבית יומית'!D6160</f>
        <v>1.283685010877722E-4</v>
      </c>
      <c r="J6166" s="29">
        <f t="shared" si="787"/>
        <v>1.200723169668275</v>
      </c>
      <c r="L6166">
        <f>VLOOKUP(D6165,'מדדים וריביות'!B:C,2)</f>
        <v>28149252.329780102</v>
      </c>
      <c r="M6166" s="30">
        <f t="shared" si="792"/>
        <v>0</v>
      </c>
      <c r="O6166" s="39">
        <f t="shared" si="789"/>
        <v>0</v>
      </c>
      <c r="P6166" s="39">
        <f t="shared" si="785"/>
        <v>0</v>
      </c>
      <c r="Q6166" s="39">
        <f t="shared" si="790"/>
        <v>0</v>
      </c>
      <c r="R6166" s="41">
        <f t="shared" si="791"/>
        <v>0</v>
      </c>
    </row>
    <row r="6167" spans="4:18" x14ac:dyDescent="0.25">
      <c r="D6167" s="1">
        <v>39032</v>
      </c>
      <c r="E6167" s="1">
        <f t="shared" si="788"/>
        <v>39022</v>
      </c>
      <c r="F6167" s="30">
        <f t="shared" si="786"/>
        <v>0</v>
      </c>
      <c r="H6167" s="42">
        <f>IF(DAY(D6167)&gt;14,VLOOKUP(DATE(YEAR(E6167),MONTH(E6167)-1,DAY(1)),'מדדים וריביות'!B:C,2,FALSE),VLOOKUP(DATE(YEAR(E6167),MONTH(E6167)-2,DAY(1)),'מדדים וריביות'!B:C,2,FALSE))</f>
        <v>28395455.7029269</v>
      </c>
      <c r="I6167" s="43">
        <f>'ריבית יומית'!D6161</f>
        <v>1.283685010877722E-4</v>
      </c>
      <c r="J6167" s="29">
        <f t="shared" si="787"/>
        <v>1.200569054418307</v>
      </c>
      <c r="L6167">
        <f>VLOOKUP(D6166,'מדדים וריביות'!B:C,2)</f>
        <v>28149252.329780102</v>
      </c>
      <c r="M6167" s="30">
        <f t="shared" si="792"/>
        <v>0</v>
      </c>
      <c r="O6167" s="39">
        <f t="shared" si="789"/>
        <v>0</v>
      </c>
      <c r="P6167" s="39">
        <f t="shared" si="785"/>
        <v>0</v>
      </c>
      <c r="Q6167" s="39">
        <f t="shared" si="790"/>
        <v>0</v>
      </c>
      <c r="R6167" s="41">
        <f t="shared" si="791"/>
        <v>0</v>
      </c>
    </row>
    <row r="6168" spans="4:18" x14ac:dyDescent="0.25">
      <c r="D6168" s="1">
        <v>39033</v>
      </c>
      <c r="E6168" s="1">
        <f t="shared" si="788"/>
        <v>39022</v>
      </c>
      <c r="F6168" s="30">
        <f t="shared" si="786"/>
        <v>0</v>
      </c>
      <c r="H6168" s="42">
        <f>IF(DAY(D6168)&gt;14,VLOOKUP(DATE(YEAR(E6168),MONTH(E6168)-1,DAY(1)),'מדדים וריביות'!B:C,2,FALSE),VLOOKUP(DATE(YEAR(E6168),MONTH(E6168)-2,DAY(1)),'מדדים וריביות'!B:C,2,FALSE))</f>
        <v>28395455.7029269</v>
      </c>
      <c r="I6168" s="43">
        <f>'ריבית יומית'!D6162</f>
        <v>1.283685010877722E-4</v>
      </c>
      <c r="J6168" s="29">
        <f t="shared" si="787"/>
        <v>1.2004149589493434</v>
      </c>
      <c r="L6168">
        <f>VLOOKUP(D6167,'מדדים וריביות'!B:C,2)</f>
        <v>28149252.329780102</v>
      </c>
      <c r="M6168" s="30">
        <f t="shared" si="792"/>
        <v>0</v>
      </c>
      <c r="O6168" s="39">
        <f t="shared" si="789"/>
        <v>0</v>
      </c>
      <c r="P6168" s="39">
        <f t="shared" si="785"/>
        <v>0</v>
      </c>
      <c r="Q6168" s="39">
        <f t="shared" si="790"/>
        <v>0</v>
      </c>
      <c r="R6168" s="41">
        <f t="shared" si="791"/>
        <v>0</v>
      </c>
    </row>
    <row r="6169" spans="4:18" x14ac:dyDescent="0.25">
      <c r="D6169" s="1">
        <v>39034</v>
      </c>
      <c r="E6169" s="1">
        <f t="shared" si="788"/>
        <v>39022</v>
      </c>
      <c r="F6169" s="30">
        <f t="shared" si="786"/>
        <v>0</v>
      </c>
      <c r="H6169" s="42">
        <f>IF(DAY(D6169)&gt;14,VLOOKUP(DATE(YEAR(E6169),MONTH(E6169)-1,DAY(1)),'מדדים וריביות'!B:C,2,FALSE),VLOOKUP(DATE(YEAR(E6169),MONTH(E6169)-2,DAY(1)),'מדדים וריביות'!B:C,2,FALSE))</f>
        <v>28395455.7029269</v>
      </c>
      <c r="I6169" s="43">
        <f>'ריבית יומית'!D6163</f>
        <v>1.283685010877722E-4</v>
      </c>
      <c r="J6169" s="29">
        <f t="shared" si="787"/>
        <v>1.2002608832588451</v>
      </c>
      <c r="L6169">
        <f>VLOOKUP(D6168,'מדדים וריביות'!B:C,2)</f>
        <v>28149252.329780102</v>
      </c>
      <c r="M6169" s="30">
        <f t="shared" si="792"/>
        <v>0</v>
      </c>
      <c r="O6169" s="39">
        <f t="shared" si="789"/>
        <v>0</v>
      </c>
      <c r="P6169" s="39">
        <f t="shared" si="785"/>
        <v>0</v>
      </c>
      <c r="Q6169" s="39">
        <f t="shared" si="790"/>
        <v>0</v>
      </c>
      <c r="R6169" s="41">
        <f t="shared" si="791"/>
        <v>0</v>
      </c>
    </row>
    <row r="6170" spans="4:18" x14ac:dyDescent="0.25">
      <c r="D6170" s="1">
        <v>39035</v>
      </c>
      <c r="E6170" s="1">
        <f t="shared" si="788"/>
        <v>39022</v>
      </c>
      <c r="F6170" s="30">
        <f t="shared" si="786"/>
        <v>0</v>
      </c>
      <c r="H6170" s="42">
        <f>IF(DAY(D6170)&gt;14,VLOOKUP(DATE(YEAR(E6170),MONTH(E6170)-1,DAY(1)),'מדדים וריביות'!B:C,2,FALSE),VLOOKUP(DATE(YEAR(E6170),MONTH(E6170)-2,DAY(1)),'מדדים וריביות'!B:C,2,FALSE))</f>
        <v>28395455.7029269</v>
      </c>
      <c r="I6170" s="43">
        <f>'ריבית יומית'!D6164</f>
        <v>1.283685010877722E-4</v>
      </c>
      <c r="J6170" s="29">
        <f t="shared" si="787"/>
        <v>1.2001068273442737</v>
      </c>
      <c r="L6170">
        <f>VLOOKUP(D6169,'מדדים וריביות'!B:C,2)</f>
        <v>28149252.329780102</v>
      </c>
      <c r="M6170" s="30">
        <f t="shared" si="792"/>
        <v>0</v>
      </c>
      <c r="O6170" s="39">
        <f t="shared" si="789"/>
        <v>0</v>
      </c>
      <c r="P6170" s="39">
        <f t="shared" si="785"/>
        <v>0</v>
      </c>
      <c r="Q6170" s="39">
        <f t="shared" si="790"/>
        <v>0</v>
      </c>
      <c r="R6170" s="41">
        <f t="shared" si="791"/>
        <v>0</v>
      </c>
    </row>
    <row r="6171" spans="4:18" x14ac:dyDescent="0.25">
      <c r="D6171" s="1">
        <v>39036</v>
      </c>
      <c r="E6171" s="1">
        <f t="shared" si="788"/>
        <v>39022</v>
      </c>
      <c r="F6171" s="30">
        <f t="shared" si="786"/>
        <v>0</v>
      </c>
      <c r="H6171" s="42">
        <f>IF(DAY(D6171)&gt;14,VLOOKUP(DATE(YEAR(E6171),MONTH(E6171)-1,DAY(1)),'מדדים וריביות'!B:C,2,FALSE),VLOOKUP(DATE(YEAR(E6171),MONTH(E6171)-2,DAY(1)),'מדדים וריביות'!B:C,2,FALSE))</f>
        <v>28203964.190479401</v>
      </c>
      <c r="I6171" s="43">
        <f>'ריבית יומית'!D6165</f>
        <v>1.283685010877722E-4</v>
      </c>
      <c r="J6171" s="29">
        <f t="shared" si="787"/>
        <v>1.1999527912030907</v>
      </c>
      <c r="L6171">
        <f>VLOOKUP(D6170,'מדדים וריביות'!B:C,2)</f>
        <v>28149252.329780102</v>
      </c>
      <c r="M6171" s="30">
        <f t="shared" si="792"/>
        <v>0</v>
      </c>
      <c r="O6171" s="39">
        <f t="shared" si="789"/>
        <v>0</v>
      </c>
      <c r="P6171" s="39">
        <f t="shared" si="785"/>
        <v>0</v>
      </c>
      <c r="Q6171" s="39">
        <f t="shared" si="790"/>
        <v>0</v>
      </c>
      <c r="R6171" s="41">
        <f t="shared" si="791"/>
        <v>0</v>
      </c>
    </row>
    <row r="6172" spans="4:18" x14ac:dyDescent="0.25">
      <c r="D6172" s="1">
        <v>39037</v>
      </c>
      <c r="E6172" s="1">
        <f t="shared" si="788"/>
        <v>39022</v>
      </c>
      <c r="F6172" s="30">
        <f t="shared" si="786"/>
        <v>0</v>
      </c>
      <c r="H6172" s="42">
        <f>IF(DAY(D6172)&gt;14,VLOOKUP(DATE(YEAR(E6172),MONTH(E6172)-1,DAY(1)),'מדדים וריביות'!B:C,2,FALSE),VLOOKUP(DATE(YEAR(E6172),MONTH(E6172)-2,DAY(1)),'מדדים וריביות'!B:C,2,FALSE))</f>
        <v>28203964.190479401</v>
      </c>
      <c r="I6172" s="43">
        <f>'ריבית יומית'!D6166</f>
        <v>1.283685010877722E-4</v>
      </c>
      <c r="J6172" s="29">
        <f t="shared" si="787"/>
        <v>1.1997987748327585</v>
      </c>
      <c r="L6172">
        <f>VLOOKUP(D6171,'מדדים וריביות'!B:C,2)</f>
        <v>28149252.329780102</v>
      </c>
      <c r="M6172" s="30">
        <f t="shared" si="792"/>
        <v>0</v>
      </c>
      <c r="O6172" s="39">
        <f t="shared" si="789"/>
        <v>0</v>
      </c>
      <c r="P6172" s="39">
        <f t="shared" si="785"/>
        <v>0</v>
      </c>
      <c r="Q6172" s="39">
        <f t="shared" si="790"/>
        <v>0</v>
      </c>
      <c r="R6172" s="41">
        <f t="shared" si="791"/>
        <v>0</v>
      </c>
    </row>
    <row r="6173" spans="4:18" x14ac:dyDescent="0.25">
      <c r="D6173" s="1">
        <v>39038</v>
      </c>
      <c r="E6173" s="1">
        <f t="shared" si="788"/>
        <v>39022</v>
      </c>
      <c r="F6173" s="30">
        <f t="shared" si="786"/>
        <v>0</v>
      </c>
      <c r="H6173" s="42">
        <f>IF(DAY(D6173)&gt;14,VLOOKUP(DATE(YEAR(E6173),MONTH(E6173)-1,DAY(1)),'מדדים וריביות'!B:C,2,FALSE),VLOOKUP(DATE(YEAR(E6173),MONTH(E6173)-2,DAY(1)),'מדדים וריביות'!B:C,2,FALSE))</f>
        <v>28203964.190479401</v>
      </c>
      <c r="I6173" s="43">
        <f>'ריבית יומית'!D6167</f>
        <v>1.283685010877722E-4</v>
      </c>
      <c r="J6173" s="29">
        <f t="shared" si="787"/>
        <v>1.1996447782307393</v>
      </c>
      <c r="L6173">
        <f>VLOOKUP(D6172,'מדדים וריביות'!B:C,2)</f>
        <v>28149252.329780102</v>
      </c>
      <c r="M6173" s="30">
        <f t="shared" si="792"/>
        <v>0</v>
      </c>
      <c r="O6173" s="39">
        <f t="shared" si="789"/>
        <v>0</v>
      </c>
      <c r="P6173" s="39">
        <f t="shared" si="785"/>
        <v>0</v>
      </c>
      <c r="Q6173" s="39">
        <f t="shared" si="790"/>
        <v>0</v>
      </c>
      <c r="R6173" s="41">
        <f t="shared" si="791"/>
        <v>0</v>
      </c>
    </row>
    <row r="6174" spans="4:18" x14ac:dyDescent="0.25">
      <c r="D6174" s="1">
        <v>39039</v>
      </c>
      <c r="E6174" s="1">
        <f t="shared" si="788"/>
        <v>39022</v>
      </c>
      <c r="F6174" s="30">
        <f t="shared" si="786"/>
        <v>0</v>
      </c>
      <c r="H6174" s="42">
        <f>IF(DAY(D6174)&gt;14,VLOOKUP(DATE(YEAR(E6174),MONTH(E6174)-1,DAY(1)),'מדדים וריביות'!B:C,2,FALSE),VLOOKUP(DATE(YEAR(E6174),MONTH(E6174)-2,DAY(1)),'מדדים וריביות'!B:C,2,FALSE))</f>
        <v>28203964.190479401</v>
      </c>
      <c r="I6174" s="43">
        <f>'ריבית יומית'!D6168</f>
        <v>1.283685010877722E-4</v>
      </c>
      <c r="J6174" s="29">
        <f t="shared" si="787"/>
        <v>1.1994908013944958</v>
      </c>
      <c r="L6174">
        <f>VLOOKUP(D6173,'מדדים וריביות'!B:C,2)</f>
        <v>28149252.329780102</v>
      </c>
      <c r="M6174" s="30">
        <f t="shared" si="792"/>
        <v>0</v>
      </c>
      <c r="O6174" s="39">
        <f t="shared" si="789"/>
        <v>0</v>
      </c>
      <c r="P6174" s="39">
        <f t="shared" si="785"/>
        <v>0</v>
      </c>
      <c r="Q6174" s="39">
        <f t="shared" si="790"/>
        <v>0</v>
      </c>
      <c r="R6174" s="41">
        <f t="shared" si="791"/>
        <v>0</v>
      </c>
    </row>
    <row r="6175" spans="4:18" x14ac:dyDescent="0.25">
      <c r="D6175" s="1">
        <v>39040</v>
      </c>
      <c r="E6175" s="1">
        <f t="shared" si="788"/>
        <v>39022</v>
      </c>
      <c r="F6175" s="30">
        <f t="shared" si="786"/>
        <v>0</v>
      </c>
      <c r="H6175" s="42">
        <f>IF(DAY(D6175)&gt;14,VLOOKUP(DATE(YEAR(E6175),MONTH(E6175)-1,DAY(1)),'מדדים וריביות'!B:C,2,FALSE),VLOOKUP(DATE(YEAR(E6175),MONTH(E6175)-2,DAY(1)),'מדדים וריביות'!B:C,2,FALSE))</f>
        <v>28203964.190479401</v>
      </c>
      <c r="I6175" s="43">
        <f>'ריבית יומית'!D6169</f>
        <v>1.283685010877722E-4</v>
      </c>
      <c r="J6175" s="29">
        <f t="shared" si="787"/>
        <v>1.1993368443214909</v>
      </c>
      <c r="L6175">
        <f>VLOOKUP(D6174,'מדדים וריביות'!B:C,2)</f>
        <v>28149252.329780102</v>
      </c>
      <c r="M6175" s="30">
        <f t="shared" si="792"/>
        <v>0</v>
      </c>
      <c r="O6175" s="39">
        <f t="shared" si="789"/>
        <v>0</v>
      </c>
      <c r="P6175" s="39">
        <f t="shared" si="785"/>
        <v>0</v>
      </c>
      <c r="Q6175" s="39">
        <f t="shared" si="790"/>
        <v>0</v>
      </c>
      <c r="R6175" s="41">
        <f t="shared" si="791"/>
        <v>0</v>
      </c>
    </row>
    <row r="6176" spans="4:18" x14ac:dyDescent="0.25">
      <c r="D6176" s="1">
        <v>39041</v>
      </c>
      <c r="E6176" s="1">
        <f t="shared" si="788"/>
        <v>39022</v>
      </c>
      <c r="F6176" s="30">
        <f t="shared" si="786"/>
        <v>0</v>
      </c>
      <c r="H6176" s="42">
        <f>IF(DAY(D6176)&gt;14,VLOOKUP(DATE(YEAR(E6176),MONTH(E6176)-1,DAY(1)),'מדדים וריביות'!B:C,2,FALSE),VLOOKUP(DATE(YEAR(E6176),MONTH(E6176)-2,DAY(1)),'מדדים וריביות'!B:C,2,FALSE))</f>
        <v>28203964.190479401</v>
      </c>
      <c r="I6176" s="43">
        <f>'ריבית יומית'!D6170</f>
        <v>1.283685010877722E-4</v>
      </c>
      <c r="J6176" s="29">
        <f t="shared" si="787"/>
        <v>1.1991829070091879</v>
      </c>
      <c r="L6176">
        <f>VLOOKUP(D6175,'מדדים וריביות'!B:C,2)</f>
        <v>28149252.329780102</v>
      </c>
      <c r="M6176" s="30">
        <f t="shared" si="792"/>
        <v>0</v>
      </c>
      <c r="O6176" s="39">
        <f t="shared" si="789"/>
        <v>0</v>
      </c>
      <c r="P6176" s="39">
        <f t="shared" si="785"/>
        <v>0</v>
      </c>
      <c r="Q6176" s="39">
        <f t="shared" si="790"/>
        <v>0</v>
      </c>
      <c r="R6176" s="41">
        <f t="shared" si="791"/>
        <v>0</v>
      </c>
    </row>
    <row r="6177" spans="4:18" x14ac:dyDescent="0.25">
      <c r="D6177" s="1">
        <v>39042</v>
      </c>
      <c r="E6177" s="1">
        <f t="shared" si="788"/>
        <v>39022</v>
      </c>
      <c r="F6177" s="30">
        <f t="shared" si="786"/>
        <v>0</v>
      </c>
      <c r="H6177" s="42">
        <f>IF(DAY(D6177)&gt;14,VLOOKUP(DATE(YEAR(E6177),MONTH(E6177)-1,DAY(1)),'מדדים וריביות'!B:C,2,FALSE),VLOOKUP(DATE(YEAR(E6177),MONTH(E6177)-2,DAY(1)),'מדדים וריביות'!B:C,2,FALSE))</f>
        <v>28203964.190479401</v>
      </c>
      <c r="I6177" s="43">
        <f>'ריבית יומית'!D6171</f>
        <v>1.283685010877722E-4</v>
      </c>
      <c r="J6177" s="29">
        <f t="shared" si="787"/>
        <v>1.1990289894550508</v>
      </c>
      <c r="L6177">
        <f>VLOOKUP(D6176,'מדדים וריביות'!B:C,2)</f>
        <v>28149252.329780102</v>
      </c>
      <c r="M6177" s="30">
        <f t="shared" si="792"/>
        <v>0</v>
      </c>
      <c r="O6177" s="39">
        <f t="shared" si="789"/>
        <v>0</v>
      </c>
      <c r="P6177" s="39">
        <f t="shared" si="785"/>
        <v>0</v>
      </c>
      <c r="Q6177" s="39">
        <f t="shared" si="790"/>
        <v>0</v>
      </c>
      <c r="R6177" s="41">
        <f t="shared" si="791"/>
        <v>0</v>
      </c>
    </row>
    <row r="6178" spans="4:18" x14ac:dyDescent="0.25">
      <c r="D6178" s="1">
        <v>39043</v>
      </c>
      <c r="E6178" s="1">
        <f t="shared" si="788"/>
        <v>39022</v>
      </c>
      <c r="F6178" s="30">
        <f t="shared" si="786"/>
        <v>0</v>
      </c>
      <c r="H6178" s="42">
        <f>IF(DAY(D6178)&gt;14,VLOOKUP(DATE(YEAR(E6178),MONTH(E6178)-1,DAY(1)),'מדדים וריביות'!B:C,2,FALSE),VLOOKUP(DATE(YEAR(E6178),MONTH(E6178)-2,DAY(1)),'מדדים וריביות'!B:C,2,FALSE))</f>
        <v>28203964.190479401</v>
      </c>
      <c r="I6178" s="43">
        <f>'ריבית יומית'!D6172</f>
        <v>1.283685010877722E-4</v>
      </c>
      <c r="J6178" s="29">
        <f t="shared" si="787"/>
        <v>1.1988750916565434</v>
      </c>
      <c r="L6178">
        <f>VLOOKUP(D6177,'מדדים וריביות'!B:C,2)</f>
        <v>28149252.329780102</v>
      </c>
      <c r="M6178" s="30">
        <f t="shared" si="792"/>
        <v>0</v>
      </c>
      <c r="O6178" s="39">
        <f t="shared" si="789"/>
        <v>0</v>
      </c>
      <c r="P6178" s="39">
        <f t="shared" si="785"/>
        <v>0</v>
      </c>
      <c r="Q6178" s="39">
        <f t="shared" si="790"/>
        <v>0</v>
      </c>
      <c r="R6178" s="41">
        <f t="shared" si="791"/>
        <v>0</v>
      </c>
    </row>
    <row r="6179" spans="4:18" x14ac:dyDescent="0.25">
      <c r="D6179" s="1">
        <v>39044</v>
      </c>
      <c r="E6179" s="1">
        <f t="shared" si="788"/>
        <v>39022</v>
      </c>
      <c r="F6179" s="30">
        <f t="shared" si="786"/>
        <v>0</v>
      </c>
      <c r="H6179" s="42">
        <f>IF(DAY(D6179)&gt;14,VLOOKUP(DATE(YEAR(E6179),MONTH(E6179)-1,DAY(1)),'מדדים וריביות'!B:C,2,FALSE),VLOOKUP(DATE(YEAR(E6179),MONTH(E6179)-2,DAY(1)),'מדדים וריביות'!B:C,2,FALSE))</f>
        <v>28203964.190479401</v>
      </c>
      <c r="I6179" s="43">
        <f>'ריבית יומית'!D6173</f>
        <v>1.283685010877722E-4</v>
      </c>
      <c r="J6179" s="29">
        <f t="shared" si="787"/>
        <v>1.19872121361113</v>
      </c>
      <c r="L6179">
        <f>VLOOKUP(D6178,'מדדים וריביות'!B:C,2)</f>
        <v>28149252.329780102</v>
      </c>
      <c r="M6179" s="30">
        <f t="shared" si="792"/>
        <v>0</v>
      </c>
      <c r="O6179" s="39">
        <f t="shared" si="789"/>
        <v>0</v>
      </c>
      <c r="P6179" s="39">
        <f t="shared" si="785"/>
        <v>0</v>
      </c>
      <c r="Q6179" s="39">
        <f t="shared" si="790"/>
        <v>0</v>
      </c>
      <c r="R6179" s="41">
        <f t="shared" si="791"/>
        <v>0</v>
      </c>
    </row>
    <row r="6180" spans="4:18" x14ac:dyDescent="0.25">
      <c r="D6180" s="1">
        <v>39045</v>
      </c>
      <c r="E6180" s="1">
        <f t="shared" si="788"/>
        <v>39022</v>
      </c>
      <c r="F6180" s="30">
        <f t="shared" si="786"/>
        <v>0</v>
      </c>
      <c r="H6180" s="42">
        <f>IF(DAY(D6180)&gt;14,VLOOKUP(DATE(YEAR(E6180),MONTH(E6180)-1,DAY(1)),'מדדים וריביות'!B:C,2,FALSE),VLOOKUP(DATE(YEAR(E6180),MONTH(E6180)-2,DAY(1)),'מדדים וריביות'!B:C,2,FALSE))</f>
        <v>28203964.190479401</v>
      </c>
      <c r="I6180" s="43">
        <f>'ריבית יומית'!D6174</f>
        <v>1.283685010877722E-4</v>
      </c>
      <c r="J6180" s="29">
        <f t="shared" si="787"/>
        <v>1.1985673553162755</v>
      </c>
      <c r="L6180">
        <f>VLOOKUP(D6179,'מדדים וריביות'!B:C,2)</f>
        <v>28149252.329780102</v>
      </c>
      <c r="M6180" s="30">
        <f t="shared" si="792"/>
        <v>0</v>
      </c>
      <c r="O6180" s="39">
        <f t="shared" si="789"/>
        <v>0</v>
      </c>
      <c r="P6180" s="39">
        <f t="shared" si="785"/>
        <v>0</v>
      </c>
      <c r="Q6180" s="39">
        <f t="shared" si="790"/>
        <v>0</v>
      </c>
      <c r="R6180" s="41">
        <f t="shared" si="791"/>
        <v>0</v>
      </c>
    </row>
    <row r="6181" spans="4:18" x14ac:dyDescent="0.25">
      <c r="D6181" s="1">
        <v>39046</v>
      </c>
      <c r="E6181" s="1">
        <f t="shared" si="788"/>
        <v>39022</v>
      </c>
      <c r="F6181" s="30">
        <f t="shared" si="786"/>
        <v>0</v>
      </c>
      <c r="H6181" s="42">
        <f>IF(DAY(D6181)&gt;14,VLOOKUP(DATE(YEAR(E6181),MONTH(E6181)-1,DAY(1)),'מדדים וריביות'!B:C,2,FALSE),VLOOKUP(DATE(YEAR(E6181),MONTH(E6181)-2,DAY(1)),'מדדים וריביות'!B:C,2,FALSE))</f>
        <v>28203964.190479401</v>
      </c>
      <c r="I6181" s="43">
        <f>'ריבית יומית'!D6175</f>
        <v>1.283685010877722E-4</v>
      </c>
      <c r="J6181" s="29">
        <f t="shared" si="787"/>
        <v>1.1984135167694445</v>
      </c>
      <c r="L6181">
        <f>VLOOKUP(D6180,'מדדים וריביות'!B:C,2)</f>
        <v>28149252.329780102</v>
      </c>
      <c r="M6181" s="30">
        <f t="shared" si="792"/>
        <v>0</v>
      </c>
      <c r="O6181" s="39">
        <f t="shared" si="789"/>
        <v>0</v>
      </c>
      <c r="P6181" s="39">
        <f t="shared" si="785"/>
        <v>0</v>
      </c>
      <c r="Q6181" s="39">
        <f t="shared" si="790"/>
        <v>0</v>
      </c>
      <c r="R6181" s="41">
        <f t="shared" si="791"/>
        <v>0</v>
      </c>
    </row>
    <row r="6182" spans="4:18" x14ac:dyDescent="0.25">
      <c r="D6182" s="1">
        <v>39047</v>
      </c>
      <c r="E6182" s="1">
        <f t="shared" si="788"/>
        <v>39022</v>
      </c>
      <c r="F6182" s="30">
        <f t="shared" si="786"/>
        <v>0</v>
      </c>
      <c r="H6182" s="42">
        <f>IF(DAY(D6182)&gt;14,VLOOKUP(DATE(YEAR(E6182),MONTH(E6182)-1,DAY(1)),'מדדים וריביות'!B:C,2,FALSE),VLOOKUP(DATE(YEAR(E6182),MONTH(E6182)-2,DAY(1)),'מדדים וריביות'!B:C,2,FALSE))</f>
        <v>28203964.190479401</v>
      </c>
      <c r="I6182" s="43">
        <f>'ריבית יומית'!D6176</f>
        <v>1.283685010877722E-4</v>
      </c>
      <c r="J6182" s="29">
        <f t="shared" si="787"/>
        <v>1.1982596979681024</v>
      </c>
      <c r="L6182">
        <f>VLOOKUP(D6181,'מדדים וריביות'!B:C,2)</f>
        <v>28149252.329780102</v>
      </c>
      <c r="M6182" s="30">
        <f t="shared" si="792"/>
        <v>0</v>
      </c>
      <c r="O6182" s="39">
        <f t="shared" si="789"/>
        <v>0</v>
      </c>
      <c r="P6182" s="39">
        <f t="shared" si="785"/>
        <v>0</v>
      </c>
      <c r="Q6182" s="39">
        <f t="shared" si="790"/>
        <v>0</v>
      </c>
      <c r="R6182" s="41">
        <f t="shared" si="791"/>
        <v>0</v>
      </c>
    </row>
    <row r="6183" spans="4:18" x14ac:dyDescent="0.25">
      <c r="D6183" s="1">
        <v>39048</v>
      </c>
      <c r="E6183" s="1">
        <f t="shared" si="788"/>
        <v>39022</v>
      </c>
      <c r="F6183" s="30">
        <f t="shared" si="786"/>
        <v>0</v>
      </c>
      <c r="H6183" s="42">
        <f>IF(DAY(D6183)&gt;14,VLOOKUP(DATE(YEAR(E6183),MONTH(E6183)-1,DAY(1)),'מדדים וריביות'!B:C,2,FALSE),VLOOKUP(DATE(YEAR(E6183),MONTH(E6183)-2,DAY(1)),'מדדים וריביות'!B:C,2,FALSE))</f>
        <v>28203964.190479401</v>
      </c>
      <c r="I6183" s="43">
        <f>'ריבית יומית'!D6177</f>
        <v>1.283685010877722E-4</v>
      </c>
      <c r="J6183" s="29">
        <f t="shared" si="787"/>
        <v>1.1981058989097149</v>
      </c>
      <c r="L6183">
        <f>VLOOKUP(D6182,'מדדים וריביות'!B:C,2)</f>
        <v>28149252.329780102</v>
      </c>
      <c r="M6183" s="30">
        <f t="shared" si="792"/>
        <v>0</v>
      </c>
      <c r="O6183" s="39">
        <f t="shared" si="789"/>
        <v>0</v>
      </c>
      <c r="P6183" s="39">
        <f t="shared" si="785"/>
        <v>0</v>
      </c>
      <c r="Q6183" s="39">
        <f t="shared" si="790"/>
        <v>0</v>
      </c>
      <c r="R6183" s="41">
        <f t="shared" si="791"/>
        <v>0</v>
      </c>
    </row>
    <row r="6184" spans="4:18" x14ac:dyDescent="0.25">
      <c r="D6184" s="1">
        <v>39049</v>
      </c>
      <c r="E6184" s="1">
        <f t="shared" si="788"/>
        <v>39022</v>
      </c>
      <c r="F6184" s="30">
        <f t="shared" si="786"/>
        <v>0</v>
      </c>
      <c r="H6184" s="42">
        <f>IF(DAY(D6184)&gt;14,VLOOKUP(DATE(YEAR(E6184),MONTH(E6184)-1,DAY(1)),'מדדים וריביות'!B:C,2,FALSE),VLOOKUP(DATE(YEAR(E6184),MONTH(E6184)-2,DAY(1)),'מדדים וריביות'!B:C,2,FALSE))</f>
        <v>28203964.190479401</v>
      </c>
      <c r="I6184" s="43">
        <f>'ריבית יומית'!D6178</f>
        <v>1.283685010877722E-4</v>
      </c>
      <c r="J6184" s="29">
        <f t="shared" si="787"/>
        <v>1.197952119591748</v>
      </c>
      <c r="L6184">
        <f>VLOOKUP(D6183,'מדדים וריביות'!B:C,2)</f>
        <v>28149252.329780102</v>
      </c>
      <c r="M6184" s="30">
        <f t="shared" si="792"/>
        <v>0</v>
      </c>
      <c r="O6184" s="39">
        <f t="shared" si="789"/>
        <v>0</v>
      </c>
      <c r="P6184" s="39">
        <f t="shared" si="785"/>
        <v>0</v>
      </c>
      <c r="Q6184" s="39">
        <f t="shared" si="790"/>
        <v>0</v>
      </c>
      <c r="R6184" s="41">
        <f t="shared" si="791"/>
        <v>0</v>
      </c>
    </row>
    <row r="6185" spans="4:18" x14ac:dyDescent="0.25">
      <c r="D6185" s="1">
        <v>39050</v>
      </c>
      <c r="E6185" s="1">
        <f t="shared" si="788"/>
        <v>39022</v>
      </c>
      <c r="F6185" s="30">
        <f t="shared" si="786"/>
        <v>0</v>
      </c>
      <c r="H6185" s="42">
        <f>IF(DAY(D6185)&gt;14,VLOOKUP(DATE(YEAR(E6185),MONTH(E6185)-1,DAY(1)),'מדדים וריביות'!B:C,2,FALSE),VLOOKUP(DATE(YEAR(E6185),MONTH(E6185)-2,DAY(1)),'מדדים וריביות'!B:C,2,FALSE))</f>
        <v>28203964.190479401</v>
      </c>
      <c r="I6185" s="43">
        <f>'ריבית יומית'!D6179</f>
        <v>1.283685010877722E-4</v>
      </c>
      <c r="J6185" s="29">
        <f t="shared" si="787"/>
        <v>1.197798360011668</v>
      </c>
      <c r="L6185">
        <f>VLOOKUP(D6184,'מדדים וריביות'!B:C,2)</f>
        <v>28149252.329780102</v>
      </c>
      <c r="M6185" s="30">
        <f t="shared" si="792"/>
        <v>0</v>
      </c>
      <c r="O6185" s="39">
        <f t="shared" si="789"/>
        <v>0</v>
      </c>
      <c r="P6185" s="39">
        <f t="shared" si="785"/>
        <v>0</v>
      </c>
      <c r="Q6185" s="39">
        <f t="shared" si="790"/>
        <v>0</v>
      </c>
      <c r="R6185" s="41">
        <f t="shared" si="791"/>
        <v>0</v>
      </c>
    </row>
    <row r="6186" spans="4:18" x14ac:dyDescent="0.25">
      <c r="D6186" s="1">
        <v>39051</v>
      </c>
      <c r="E6186" s="1">
        <f t="shared" si="788"/>
        <v>39022</v>
      </c>
      <c r="F6186" s="30">
        <f t="shared" si="786"/>
        <v>0</v>
      </c>
      <c r="H6186" s="42">
        <f>IF(DAY(D6186)&gt;14,VLOOKUP(DATE(YEAR(E6186),MONTH(E6186)-1,DAY(1)),'מדדים וריביות'!B:C,2,FALSE),VLOOKUP(DATE(YEAR(E6186),MONTH(E6186)-2,DAY(1)),'מדדים וריביות'!B:C,2,FALSE))</f>
        <v>28203964.190479401</v>
      </c>
      <c r="I6186" s="43">
        <f>'ריבית יומית'!D6180</f>
        <v>1.283685010877722E-4</v>
      </c>
      <c r="J6186" s="29">
        <f t="shared" si="787"/>
        <v>1.1976446201669413</v>
      </c>
      <c r="L6186">
        <f>VLOOKUP(D6185,'מדדים וריביות'!B:C,2)</f>
        <v>28149252.329780102</v>
      </c>
      <c r="M6186" s="30">
        <f t="shared" si="792"/>
        <v>0</v>
      </c>
      <c r="O6186" s="39">
        <f t="shared" si="789"/>
        <v>0</v>
      </c>
      <c r="P6186" s="39">
        <f t="shared" si="785"/>
        <v>0</v>
      </c>
      <c r="Q6186" s="39">
        <f t="shared" si="790"/>
        <v>0</v>
      </c>
      <c r="R6186" s="41">
        <f t="shared" si="791"/>
        <v>0</v>
      </c>
    </row>
    <row r="6187" spans="4:18" x14ac:dyDescent="0.25">
      <c r="D6187" s="1">
        <v>39052</v>
      </c>
      <c r="E6187" s="1">
        <f t="shared" si="788"/>
        <v>39052</v>
      </c>
      <c r="F6187" s="30">
        <f t="shared" si="786"/>
        <v>0</v>
      </c>
      <c r="H6187" s="42">
        <f>IF(DAY(D6187)&gt;14,VLOOKUP(DATE(YEAR(E6187),MONTH(E6187)-1,DAY(1)),'מדדים וריביות'!B:C,2,FALSE),VLOOKUP(DATE(YEAR(E6187),MONTH(E6187)-2,DAY(1)),'מדדים וריביות'!B:C,2,FALSE))</f>
        <v>28203964.190479401</v>
      </c>
      <c r="I6187" s="43">
        <f>'ריבית יומית'!D6181</f>
        <v>1.283685010877722E-4</v>
      </c>
      <c r="J6187" s="29">
        <f t="shared" si="787"/>
        <v>1.1974909000550349</v>
      </c>
      <c r="L6187">
        <f>VLOOKUP(D6186,'מדדים וריביות'!B:C,2)</f>
        <v>28149252.329780102</v>
      </c>
      <c r="M6187" s="30">
        <f t="shared" si="792"/>
        <v>0</v>
      </c>
      <c r="O6187" s="39">
        <f t="shared" si="789"/>
        <v>0</v>
      </c>
      <c r="P6187" s="39">
        <f t="shared" si="785"/>
        <v>0</v>
      </c>
      <c r="Q6187" s="39">
        <f t="shared" si="790"/>
        <v>0</v>
      </c>
      <c r="R6187" s="41">
        <f t="shared" si="791"/>
        <v>0</v>
      </c>
    </row>
    <row r="6188" spans="4:18" x14ac:dyDescent="0.25">
      <c r="D6188" s="1">
        <v>39053</v>
      </c>
      <c r="E6188" s="1">
        <f t="shared" si="788"/>
        <v>39052</v>
      </c>
      <c r="F6188" s="30">
        <f t="shared" si="786"/>
        <v>0</v>
      </c>
      <c r="H6188" s="42">
        <f>IF(DAY(D6188)&gt;14,VLOOKUP(DATE(YEAR(E6188),MONTH(E6188)-1,DAY(1)),'מדדים וריביות'!B:C,2,FALSE),VLOOKUP(DATE(YEAR(E6188),MONTH(E6188)-2,DAY(1)),'מדדים וריביות'!B:C,2,FALSE))</f>
        <v>28203964.190479401</v>
      </c>
      <c r="I6188" s="43">
        <f>'ריבית יומית'!D6182</f>
        <v>1.283685010877722E-4</v>
      </c>
      <c r="J6188" s="29">
        <f t="shared" si="787"/>
        <v>1.1973371996734161</v>
      </c>
      <c r="L6188">
        <f>VLOOKUP(D6187,'מדדים וריביות'!B:C,2)</f>
        <v>28149252.329780102</v>
      </c>
      <c r="M6188" s="30">
        <f t="shared" si="792"/>
        <v>0</v>
      </c>
      <c r="O6188" s="39">
        <f t="shared" si="789"/>
        <v>0</v>
      </c>
      <c r="P6188" s="39">
        <f t="shared" ref="P6188:P6251" si="793">J6189*G6188-G6188</f>
        <v>0</v>
      </c>
      <c r="Q6188" s="39">
        <f t="shared" si="790"/>
        <v>0</v>
      </c>
      <c r="R6188" s="41">
        <f t="shared" si="791"/>
        <v>0</v>
      </c>
    </row>
    <row r="6189" spans="4:18" x14ac:dyDescent="0.25">
      <c r="D6189" s="1">
        <v>39054</v>
      </c>
      <c r="E6189" s="1">
        <f t="shared" si="788"/>
        <v>39052</v>
      </c>
      <c r="F6189" s="30">
        <f t="shared" si="786"/>
        <v>0</v>
      </c>
      <c r="H6189" s="42">
        <f>IF(DAY(D6189)&gt;14,VLOOKUP(DATE(YEAR(E6189),MONTH(E6189)-1,DAY(1)),'מדדים וריביות'!B:C,2,FALSE),VLOOKUP(DATE(YEAR(E6189),MONTH(E6189)-2,DAY(1)),'מדדים וריביות'!B:C,2,FALSE))</f>
        <v>28203964.190479401</v>
      </c>
      <c r="I6189" s="43">
        <f>'ריבית יומית'!D6183</f>
        <v>1.283685010877722E-4</v>
      </c>
      <c r="J6189" s="29">
        <f t="shared" si="787"/>
        <v>1.1971835190195526</v>
      </c>
      <c r="L6189">
        <f>VLOOKUP(D6188,'מדדים וריביות'!B:C,2)</f>
        <v>28149252.329780102</v>
      </c>
      <c r="M6189" s="30">
        <f t="shared" si="792"/>
        <v>0</v>
      </c>
      <c r="O6189" s="39">
        <f t="shared" si="789"/>
        <v>0</v>
      </c>
      <c r="P6189" s="39">
        <f t="shared" si="793"/>
        <v>0</v>
      </c>
      <c r="Q6189" s="39">
        <f t="shared" si="790"/>
        <v>0</v>
      </c>
      <c r="R6189" s="41">
        <f t="shared" si="791"/>
        <v>0</v>
      </c>
    </row>
    <row r="6190" spans="4:18" x14ac:dyDescent="0.25">
      <c r="D6190" s="1">
        <v>39055</v>
      </c>
      <c r="E6190" s="1">
        <f t="shared" si="788"/>
        <v>39052</v>
      </c>
      <c r="F6190" s="30">
        <f t="shared" si="786"/>
        <v>0</v>
      </c>
      <c r="H6190" s="42">
        <f>IF(DAY(D6190)&gt;14,VLOOKUP(DATE(YEAR(E6190),MONTH(E6190)-1,DAY(1)),'מדדים וריביות'!B:C,2,FALSE),VLOOKUP(DATE(YEAR(E6190),MONTH(E6190)-2,DAY(1)),'מדדים וריביות'!B:C,2,FALSE))</f>
        <v>28203964.190479401</v>
      </c>
      <c r="I6190" s="43">
        <f>'ריבית יומית'!D6184</f>
        <v>1.283685010877722E-4</v>
      </c>
      <c r="J6190" s="29">
        <f t="shared" si="787"/>
        <v>1.1970298580909122</v>
      </c>
      <c r="L6190">
        <f>VLOOKUP(D6189,'מדדים וריביות'!B:C,2)</f>
        <v>28149252.329780102</v>
      </c>
      <c r="M6190" s="30">
        <f t="shared" si="792"/>
        <v>0</v>
      </c>
      <c r="O6190" s="39">
        <f t="shared" si="789"/>
        <v>0</v>
      </c>
      <c r="P6190" s="39">
        <f t="shared" si="793"/>
        <v>0</v>
      </c>
      <c r="Q6190" s="39">
        <f t="shared" si="790"/>
        <v>0</v>
      </c>
      <c r="R6190" s="41">
        <f t="shared" si="791"/>
        <v>0</v>
      </c>
    </row>
    <row r="6191" spans="4:18" x14ac:dyDescent="0.25">
      <c r="D6191" s="1">
        <v>39056</v>
      </c>
      <c r="E6191" s="1">
        <f t="shared" si="788"/>
        <v>39052</v>
      </c>
      <c r="F6191" s="30">
        <f t="shared" si="786"/>
        <v>0</v>
      </c>
      <c r="H6191" s="42">
        <f>IF(DAY(D6191)&gt;14,VLOOKUP(DATE(YEAR(E6191),MONTH(E6191)-1,DAY(1)),'מדדים וריביות'!B:C,2,FALSE),VLOOKUP(DATE(YEAR(E6191),MONTH(E6191)-2,DAY(1)),'מדדים וריביות'!B:C,2,FALSE))</f>
        <v>28203964.190479401</v>
      </c>
      <c r="I6191" s="43">
        <f>'ריבית יומית'!D6185</f>
        <v>1.283685010877722E-4</v>
      </c>
      <c r="J6191" s="29">
        <f t="shared" si="787"/>
        <v>1.1968762168849632</v>
      </c>
      <c r="L6191">
        <f>VLOOKUP(D6190,'מדדים וריביות'!B:C,2)</f>
        <v>28149252.329780102</v>
      </c>
      <c r="M6191" s="30">
        <f t="shared" si="792"/>
        <v>0</v>
      </c>
      <c r="O6191" s="39">
        <f t="shared" si="789"/>
        <v>0</v>
      </c>
      <c r="P6191" s="39">
        <f t="shared" si="793"/>
        <v>0</v>
      </c>
      <c r="Q6191" s="39">
        <f t="shared" si="790"/>
        <v>0</v>
      </c>
      <c r="R6191" s="41">
        <f t="shared" si="791"/>
        <v>0</v>
      </c>
    </row>
    <row r="6192" spans="4:18" x14ac:dyDescent="0.25">
      <c r="D6192" s="1">
        <v>39057</v>
      </c>
      <c r="E6192" s="1">
        <f t="shared" si="788"/>
        <v>39052</v>
      </c>
      <c r="F6192" s="30">
        <f t="shared" si="786"/>
        <v>0</v>
      </c>
      <c r="H6192" s="42">
        <f>IF(DAY(D6192)&gt;14,VLOOKUP(DATE(YEAR(E6192),MONTH(E6192)-1,DAY(1)),'מדדים וריביות'!B:C,2,FALSE),VLOOKUP(DATE(YEAR(E6192),MONTH(E6192)-2,DAY(1)),'מדדים וריביות'!B:C,2,FALSE))</f>
        <v>28203964.190479401</v>
      </c>
      <c r="I6192" s="43">
        <f>'ריבית יומית'!D6186</f>
        <v>1.283685010877722E-4</v>
      </c>
      <c r="J6192" s="29">
        <f t="shared" si="787"/>
        <v>1.1967225953991738</v>
      </c>
      <c r="L6192">
        <f>VLOOKUP(D6191,'מדדים וריביות'!B:C,2)</f>
        <v>28149252.329780102</v>
      </c>
      <c r="M6192" s="30">
        <f t="shared" si="792"/>
        <v>0</v>
      </c>
      <c r="O6192" s="39">
        <f t="shared" si="789"/>
        <v>0</v>
      </c>
      <c r="P6192" s="39">
        <f t="shared" si="793"/>
        <v>0</v>
      </c>
      <c r="Q6192" s="39">
        <f t="shared" si="790"/>
        <v>0</v>
      </c>
      <c r="R6192" s="41">
        <f t="shared" si="791"/>
        <v>0</v>
      </c>
    </row>
    <row r="6193" spans="4:18" x14ac:dyDescent="0.25">
      <c r="D6193" s="1">
        <v>39058</v>
      </c>
      <c r="E6193" s="1">
        <f t="shared" si="788"/>
        <v>39052</v>
      </c>
      <c r="F6193" s="30">
        <f t="shared" si="786"/>
        <v>0</v>
      </c>
      <c r="H6193" s="42">
        <f>IF(DAY(D6193)&gt;14,VLOOKUP(DATE(YEAR(E6193),MONTH(E6193)-1,DAY(1)),'מדדים וריביות'!B:C,2,FALSE),VLOOKUP(DATE(YEAR(E6193),MONTH(E6193)-2,DAY(1)),'מדדים וריביות'!B:C,2,FALSE))</f>
        <v>28203964.190479401</v>
      </c>
      <c r="I6193" s="43">
        <f>'ריבית יומית'!D6187</f>
        <v>1.283685010877722E-4</v>
      </c>
      <c r="J6193" s="29">
        <f t="shared" si="787"/>
        <v>1.1965689936310133</v>
      </c>
      <c r="L6193">
        <f>VLOOKUP(D6192,'מדדים וריביות'!B:C,2)</f>
        <v>28149252.329780102</v>
      </c>
      <c r="M6193" s="30">
        <f t="shared" si="792"/>
        <v>0</v>
      </c>
      <c r="O6193" s="39">
        <f t="shared" si="789"/>
        <v>0</v>
      </c>
      <c r="P6193" s="39">
        <f t="shared" si="793"/>
        <v>0</v>
      </c>
      <c r="Q6193" s="39">
        <f t="shared" si="790"/>
        <v>0</v>
      </c>
      <c r="R6193" s="41">
        <f t="shared" si="791"/>
        <v>0</v>
      </c>
    </row>
    <row r="6194" spans="4:18" x14ac:dyDescent="0.25">
      <c r="D6194" s="1">
        <v>39059</v>
      </c>
      <c r="E6194" s="1">
        <f t="shared" si="788"/>
        <v>39052</v>
      </c>
      <c r="F6194" s="30">
        <f t="shared" si="786"/>
        <v>0</v>
      </c>
      <c r="H6194" s="42">
        <f>IF(DAY(D6194)&gt;14,VLOOKUP(DATE(YEAR(E6194),MONTH(E6194)-1,DAY(1)),'מדדים וריביות'!B:C,2,FALSE),VLOOKUP(DATE(YEAR(E6194),MONTH(E6194)-2,DAY(1)),'מדדים וריביות'!B:C,2,FALSE))</f>
        <v>28203964.190479401</v>
      </c>
      <c r="I6194" s="43">
        <f>'ריבית יומית'!D6188</f>
        <v>1.283685010877722E-4</v>
      </c>
      <c r="J6194" s="29">
        <f t="shared" si="787"/>
        <v>1.1964154115779508</v>
      </c>
      <c r="L6194">
        <f>VLOOKUP(D6193,'מדדים וריביות'!B:C,2)</f>
        <v>28149252.329780102</v>
      </c>
      <c r="M6194" s="30">
        <f t="shared" si="792"/>
        <v>0</v>
      </c>
      <c r="O6194" s="39">
        <f t="shared" si="789"/>
        <v>0</v>
      </c>
      <c r="P6194" s="39">
        <f t="shared" si="793"/>
        <v>0</v>
      </c>
      <c r="Q6194" s="39">
        <f t="shared" si="790"/>
        <v>0</v>
      </c>
      <c r="R6194" s="41">
        <f t="shared" si="791"/>
        <v>0</v>
      </c>
    </row>
    <row r="6195" spans="4:18" x14ac:dyDescent="0.25">
      <c r="D6195" s="1">
        <v>39060</v>
      </c>
      <c r="E6195" s="1">
        <f t="shared" si="788"/>
        <v>39052</v>
      </c>
      <c r="F6195" s="30">
        <f t="shared" si="786"/>
        <v>0</v>
      </c>
      <c r="H6195" s="42">
        <f>IF(DAY(D6195)&gt;14,VLOOKUP(DATE(YEAR(E6195),MONTH(E6195)-1,DAY(1)),'מדדים וריביות'!B:C,2,FALSE),VLOOKUP(DATE(YEAR(E6195),MONTH(E6195)-2,DAY(1)),'מדדים וריביות'!B:C,2,FALSE))</f>
        <v>28203964.190479401</v>
      </c>
      <c r="I6195" s="43">
        <f>'ריבית יומית'!D6189</f>
        <v>1.283685010877722E-4</v>
      </c>
      <c r="J6195" s="29">
        <f t="shared" si="787"/>
        <v>1.1962618492374557</v>
      </c>
      <c r="L6195">
        <f>VLOOKUP(D6194,'מדדים וריביות'!B:C,2)</f>
        <v>28149252.329780102</v>
      </c>
      <c r="M6195" s="30">
        <f t="shared" si="792"/>
        <v>0</v>
      </c>
      <c r="O6195" s="39">
        <f t="shared" si="789"/>
        <v>0</v>
      </c>
      <c r="P6195" s="39">
        <f t="shared" si="793"/>
        <v>0</v>
      </c>
      <c r="Q6195" s="39">
        <f t="shared" si="790"/>
        <v>0</v>
      </c>
      <c r="R6195" s="41">
        <f t="shared" si="791"/>
        <v>0</v>
      </c>
    </row>
    <row r="6196" spans="4:18" x14ac:dyDescent="0.25">
      <c r="D6196" s="1">
        <v>39061</v>
      </c>
      <c r="E6196" s="1">
        <f t="shared" si="788"/>
        <v>39052</v>
      </c>
      <c r="F6196" s="30">
        <f t="shared" si="786"/>
        <v>0</v>
      </c>
      <c r="H6196" s="42">
        <f>IF(DAY(D6196)&gt;14,VLOOKUP(DATE(YEAR(E6196),MONTH(E6196)-1,DAY(1)),'מדדים וריביות'!B:C,2,FALSE),VLOOKUP(DATE(YEAR(E6196),MONTH(E6196)-2,DAY(1)),'מדדים וריביות'!B:C,2,FALSE))</f>
        <v>28203964.190479401</v>
      </c>
      <c r="I6196" s="43">
        <f>'ריבית יומית'!D6190</f>
        <v>1.283685010877722E-4</v>
      </c>
      <c r="J6196" s="29">
        <f t="shared" si="787"/>
        <v>1.196108306606998</v>
      </c>
      <c r="L6196">
        <f>VLOOKUP(D6195,'מדדים וריביות'!B:C,2)</f>
        <v>28149252.329780102</v>
      </c>
      <c r="M6196" s="30">
        <f t="shared" si="792"/>
        <v>0</v>
      </c>
      <c r="O6196" s="39">
        <f t="shared" si="789"/>
        <v>0</v>
      </c>
      <c r="P6196" s="39">
        <f t="shared" si="793"/>
        <v>0</v>
      </c>
      <c r="Q6196" s="39">
        <f t="shared" si="790"/>
        <v>0</v>
      </c>
      <c r="R6196" s="41">
        <f t="shared" si="791"/>
        <v>0</v>
      </c>
    </row>
    <row r="6197" spans="4:18" x14ac:dyDescent="0.25">
      <c r="D6197" s="1">
        <v>39062</v>
      </c>
      <c r="E6197" s="1">
        <f t="shared" si="788"/>
        <v>39052</v>
      </c>
      <c r="F6197" s="30">
        <f t="shared" si="786"/>
        <v>0</v>
      </c>
      <c r="H6197" s="42">
        <f>IF(DAY(D6197)&gt;14,VLOOKUP(DATE(YEAR(E6197),MONTH(E6197)-1,DAY(1)),'מדדים וריביות'!B:C,2,FALSE),VLOOKUP(DATE(YEAR(E6197),MONTH(E6197)-2,DAY(1)),'מדדים וריביות'!B:C,2,FALSE))</f>
        <v>28203964.190479401</v>
      </c>
      <c r="I6197" s="43">
        <f>'ריבית יומית'!D6191</f>
        <v>1.283685010877722E-4</v>
      </c>
      <c r="J6197" s="29">
        <f t="shared" si="787"/>
        <v>1.1959547836840476</v>
      </c>
      <c r="L6197">
        <f>VLOOKUP(D6196,'מדדים וריביות'!B:C,2)</f>
        <v>28149252.329780102</v>
      </c>
      <c r="M6197" s="30">
        <f t="shared" si="792"/>
        <v>0</v>
      </c>
      <c r="O6197" s="39">
        <f t="shared" si="789"/>
        <v>0</v>
      </c>
      <c r="P6197" s="39">
        <f t="shared" si="793"/>
        <v>0</v>
      </c>
      <c r="Q6197" s="39">
        <f t="shared" si="790"/>
        <v>0</v>
      </c>
      <c r="R6197" s="41">
        <f t="shared" si="791"/>
        <v>0</v>
      </c>
    </row>
    <row r="6198" spans="4:18" x14ac:dyDescent="0.25">
      <c r="D6198" s="1">
        <v>39063</v>
      </c>
      <c r="E6198" s="1">
        <f t="shared" si="788"/>
        <v>39052</v>
      </c>
      <c r="F6198" s="30">
        <f t="shared" si="786"/>
        <v>0</v>
      </c>
      <c r="H6198" s="42">
        <f>IF(DAY(D6198)&gt;14,VLOOKUP(DATE(YEAR(E6198),MONTH(E6198)-1,DAY(1)),'מדדים וריביות'!B:C,2,FALSE),VLOOKUP(DATE(YEAR(E6198),MONTH(E6198)-2,DAY(1)),'מדדים וריביות'!B:C,2,FALSE))</f>
        <v>28203964.190479401</v>
      </c>
      <c r="I6198" s="43">
        <f>'ריבית יומית'!D6192</f>
        <v>1.283685010877722E-4</v>
      </c>
      <c r="J6198" s="29">
        <f t="shared" si="787"/>
        <v>1.1958012804660754</v>
      </c>
      <c r="L6198">
        <f>VLOOKUP(D6197,'מדדים וריביות'!B:C,2)</f>
        <v>28149252.329780102</v>
      </c>
      <c r="M6198" s="30">
        <f t="shared" si="792"/>
        <v>0</v>
      </c>
      <c r="O6198" s="39">
        <f t="shared" si="789"/>
        <v>0</v>
      </c>
      <c r="P6198" s="39">
        <f t="shared" si="793"/>
        <v>0</v>
      </c>
      <c r="Q6198" s="39">
        <f t="shared" si="790"/>
        <v>0</v>
      </c>
      <c r="R6198" s="41">
        <f t="shared" si="791"/>
        <v>0</v>
      </c>
    </row>
    <row r="6199" spans="4:18" x14ac:dyDescent="0.25">
      <c r="D6199" s="1">
        <v>39064</v>
      </c>
      <c r="E6199" s="1">
        <f t="shared" si="788"/>
        <v>39052</v>
      </c>
      <c r="F6199" s="30">
        <f t="shared" si="786"/>
        <v>0</v>
      </c>
      <c r="H6199" s="42">
        <f>IF(DAY(D6199)&gt;14,VLOOKUP(DATE(YEAR(E6199),MONTH(E6199)-1,DAY(1)),'מדדים וריביות'!B:C,2,FALSE),VLOOKUP(DATE(YEAR(E6199),MONTH(E6199)-2,DAY(1)),'מדדים וריביות'!B:C,2,FALSE))</f>
        <v>28203964.190479401</v>
      </c>
      <c r="I6199" s="43">
        <f>'ריבית יומית'!D6193</f>
        <v>1.283685010877722E-4</v>
      </c>
      <c r="J6199" s="29">
        <f t="shared" si="787"/>
        <v>1.1956477969505519</v>
      </c>
      <c r="L6199">
        <f>VLOOKUP(D6198,'מדדים וריביות'!B:C,2)</f>
        <v>28149252.329780102</v>
      </c>
      <c r="M6199" s="30">
        <f t="shared" si="792"/>
        <v>0</v>
      </c>
      <c r="O6199" s="39">
        <f t="shared" si="789"/>
        <v>0</v>
      </c>
      <c r="P6199" s="39">
        <f t="shared" si="793"/>
        <v>0</v>
      </c>
      <c r="Q6199" s="39">
        <f t="shared" si="790"/>
        <v>0</v>
      </c>
      <c r="R6199" s="41">
        <f t="shared" si="791"/>
        <v>0</v>
      </c>
    </row>
    <row r="6200" spans="4:18" x14ac:dyDescent="0.25">
      <c r="D6200" s="1">
        <v>39065</v>
      </c>
      <c r="E6200" s="1">
        <f t="shared" si="788"/>
        <v>39052</v>
      </c>
      <c r="F6200" s="30">
        <f t="shared" si="786"/>
        <v>0</v>
      </c>
      <c r="H6200" s="42">
        <f>IF(DAY(D6200)&gt;14,VLOOKUP(DATE(YEAR(E6200),MONTH(E6200)-1,DAY(1)),'מדדים וריביות'!B:C,2,FALSE),VLOOKUP(DATE(YEAR(E6200),MONTH(E6200)-2,DAY(1)),'מדדים וריביות'!B:C,2,FALSE))</f>
        <v>28203964.190479401</v>
      </c>
      <c r="I6200" s="43">
        <f>'ריבית יומית'!D6194</f>
        <v>1.283685010877722E-4</v>
      </c>
      <c r="J6200" s="29">
        <f t="shared" si="787"/>
        <v>1.1954943331349484</v>
      </c>
      <c r="L6200">
        <f>VLOOKUP(D6199,'מדדים וריביות'!B:C,2)</f>
        <v>28149252.329780102</v>
      </c>
      <c r="M6200" s="30">
        <f t="shared" si="792"/>
        <v>0</v>
      </c>
      <c r="O6200" s="39">
        <f t="shared" si="789"/>
        <v>0</v>
      </c>
      <c r="P6200" s="39">
        <f t="shared" si="793"/>
        <v>0</v>
      </c>
      <c r="Q6200" s="39">
        <f t="shared" si="790"/>
        <v>0</v>
      </c>
      <c r="R6200" s="41">
        <f t="shared" si="791"/>
        <v>0</v>
      </c>
    </row>
    <row r="6201" spans="4:18" x14ac:dyDescent="0.25">
      <c r="D6201" s="1">
        <v>39066</v>
      </c>
      <c r="E6201" s="1">
        <f t="shared" si="788"/>
        <v>39052</v>
      </c>
      <c r="F6201" s="30">
        <f t="shared" si="786"/>
        <v>0</v>
      </c>
      <c r="H6201" s="42">
        <f>IF(DAY(D6201)&gt;14,VLOOKUP(DATE(YEAR(E6201),MONTH(E6201)-1,DAY(1)),'מדדים וריביות'!B:C,2,FALSE),VLOOKUP(DATE(YEAR(E6201),MONTH(E6201)-2,DAY(1)),'מדדים וריביות'!B:C,2,FALSE))</f>
        <v>28149252.329780102</v>
      </c>
      <c r="I6201" s="43">
        <f>'ריבית יומית'!D6195</f>
        <v>1.283685010877722E-4</v>
      </c>
      <c r="J6201" s="29">
        <f t="shared" si="787"/>
        <v>1.1953408890167363</v>
      </c>
      <c r="L6201">
        <f>VLOOKUP(D6200,'מדדים וריביות'!B:C,2)</f>
        <v>28149252.329780102</v>
      </c>
      <c r="M6201" s="30">
        <f t="shared" si="792"/>
        <v>0</v>
      </c>
      <c r="O6201" s="39">
        <f t="shared" si="789"/>
        <v>0</v>
      </c>
      <c r="P6201" s="39">
        <f t="shared" si="793"/>
        <v>0</v>
      </c>
      <c r="Q6201" s="39">
        <f t="shared" si="790"/>
        <v>0</v>
      </c>
      <c r="R6201" s="41">
        <f t="shared" si="791"/>
        <v>0</v>
      </c>
    </row>
    <row r="6202" spans="4:18" x14ac:dyDescent="0.25">
      <c r="D6202" s="1">
        <v>39067</v>
      </c>
      <c r="E6202" s="1">
        <f t="shared" si="788"/>
        <v>39052</v>
      </c>
      <c r="F6202" s="30">
        <f t="shared" si="786"/>
        <v>0</v>
      </c>
      <c r="H6202" s="42">
        <f>IF(DAY(D6202)&gt;14,VLOOKUP(DATE(YEAR(E6202),MONTH(E6202)-1,DAY(1)),'מדדים וריביות'!B:C,2,FALSE),VLOOKUP(DATE(YEAR(E6202),MONTH(E6202)-2,DAY(1)),'מדדים וריביות'!B:C,2,FALSE))</f>
        <v>28149252.329780102</v>
      </c>
      <c r="I6202" s="43">
        <f>'ריבית יומית'!D6196</f>
        <v>1.283685010877722E-4</v>
      </c>
      <c r="J6202" s="29">
        <f t="shared" si="787"/>
        <v>1.1951874645933875</v>
      </c>
      <c r="L6202">
        <f>VLOOKUP(D6201,'מדדים וריביות'!B:C,2)</f>
        <v>28149252.329780102</v>
      </c>
      <c r="M6202" s="30">
        <f t="shared" si="792"/>
        <v>0</v>
      </c>
      <c r="O6202" s="39">
        <f t="shared" si="789"/>
        <v>0</v>
      </c>
      <c r="P6202" s="39">
        <f t="shared" si="793"/>
        <v>0</v>
      </c>
      <c r="Q6202" s="39">
        <f t="shared" si="790"/>
        <v>0</v>
      </c>
      <c r="R6202" s="41">
        <f t="shared" si="791"/>
        <v>0</v>
      </c>
    </row>
    <row r="6203" spans="4:18" x14ac:dyDescent="0.25">
      <c r="D6203" s="1">
        <v>39068</v>
      </c>
      <c r="E6203" s="1">
        <f t="shared" si="788"/>
        <v>39052</v>
      </c>
      <c r="F6203" s="30">
        <f t="shared" si="786"/>
        <v>0</v>
      </c>
      <c r="H6203" s="42">
        <f>IF(DAY(D6203)&gt;14,VLOOKUP(DATE(YEAR(E6203),MONTH(E6203)-1,DAY(1)),'מדדים וריביות'!B:C,2,FALSE),VLOOKUP(DATE(YEAR(E6203),MONTH(E6203)-2,DAY(1)),'מדדים וריביות'!B:C,2,FALSE))</f>
        <v>28149252.329780102</v>
      </c>
      <c r="I6203" s="43">
        <f>'ריבית יומית'!D6197</f>
        <v>1.283685010877722E-4</v>
      </c>
      <c r="J6203" s="29">
        <f t="shared" si="787"/>
        <v>1.1950340598623741</v>
      </c>
      <c r="L6203">
        <f>VLOOKUP(D6202,'מדדים וריביות'!B:C,2)</f>
        <v>28149252.329780102</v>
      </c>
      <c r="M6203" s="30">
        <f t="shared" si="792"/>
        <v>0</v>
      </c>
      <c r="O6203" s="39">
        <f t="shared" si="789"/>
        <v>0</v>
      </c>
      <c r="P6203" s="39">
        <f t="shared" si="793"/>
        <v>0</v>
      </c>
      <c r="Q6203" s="39">
        <f t="shared" si="790"/>
        <v>0</v>
      </c>
      <c r="R6203" s="41">
        <f t="shared" si="791"/>
        <v>0</v>
      </c>
    </row>
    <row r="6204" spans="4:18" x14ac:dyDescent="0.25">
      <c r="D6204" s="1">
        <v>39069</v>
      </c>
      <c r="E6204" s="1">
        <f t="shared" si="788"/>
        <v>39052</v>
      </c>
      <c r="F6204" s="30">
        <f t="shared" si="786"/>
        <v>0</v>
      </c>
      <c r="H6204" s="42">
        <f>IF(DAY(D6204)&gt;14,VLOOKUP(DATE(YEAR(E6204),MONTH(E6204)-1,DAY(1)),'מדדים וריביות'!B:C,2,FALSE),VLOOKUP(DATE(YEAR(E6204),MONTH(E6204)-2,DAY(1)),'מדדים וריביות'!B:C,2,FALSE))</f>
        <v>28149252.329780102</v>
      </c>
      <c r="I6204" s="43">
        <f>'ריבית יומית'!D6198</f>
        <v>1.283685010877722E-4</v>
      </c>
      <c r="J6204" s="29">
        <f t="shared" si="787"/>
        <v>1.1948806748211687</v>
      </c>
      <c r="L6204">
        <f>VLOOKUP(D6203,'מדדים וריביות'!B:C,2)</f>
        <v>28149252.329780102</v>
      </c>
      <c r="M6204" s="30">
        <f t="shared" si="792"/>
        <v>0</v>
      </c>
      <c r="O6204" s="39">
        <f t="shared" si="789"/>
        <v>0</v>
      </c>
      <c r="P6204" s="39">
        <f t="shared" si="793"/>
        <v>0</v>
      </c>
      <c r="Q6204" s="39">
        <f t="shared" si="790"/>
        <v>0</v>
      </c>
      <c r="R6204" s="41">
        <f t="shared" si="791"/>
        <v>0</v>
      </c>
    </row>
    <row r="6205" spans="4:18" x14ac:dyDescent="0.25">
      <c r="D6205" s="1">
        <v>39070</v>
      </c>
      <c r="E6205" s="1">
        <f t="shared" si="788"/>
        <v>39052</v>
      </c>
      <c r="F6205" s="30">
        <f t="shared" si="786"/>
        <v>0</v>
      </c>
      <c r="H6205" s="42">
        <f>IF(DAY(D6205)&gt;14,VLOOKUP(DATE(YEAR(E6205),MONTH(E6205)-1,DAY(1)),'מדדים וריביות'!B:C,2,FALSE),VLOOKUP(DATE(YEAR(E6205),MONTH(E6205)-2,DAY(1)),'מדדים וריביות'!B:C,2,FALSE))</f>
        <v>28149252.329780102</v>
      </c>
      <c r="I6205" s="43">
        <f>'ריבית יומית'!D6199</f>
        <v>1.283685010877722E-4</v>
      </c>
      <c r="J6205" s="29">
        <f t="shared" si="787"/>
        <v>1.1947273094672437</v>
      </c>
      <c r="L6205">
        <f>VLOOKUP(D6204,'מדדים וריביות'!B:C,2)</f>
        <v>28149252.329780102</v>
      </c>
      <c r="M6205" s="30">
        <f t="shared" si="792"/>
        <v>0</v>
      </c>
      <c r="O6205" s="39">
        <f t="shared" si="789"/>
        <v>0</v>
      </c>
      <c r="P6205" s="39">
        <f t="shared" si="793"/>
        <v>0</v>
      </c>
      <c r="Q6205" s="39">
        <f t="shared" si="790"/>
        <v>0</v>
      </c>
      <c r="R6205" s="41">
        <f t="shared" si="791"/>
        <v>0</v>
      </c>
    </row>
    <row r="6206" spans="4:18" x14ac:dyDescent="0.25">
      <c r="D6206" s="1">
        <v>39071</v>
      </c>
      <c r="E6206" s="1">
        <f t="shared" si="788"/>
        <v>39052</v>
      </c>
      <c r="F6206" s="30">
        <f t="shared" si="786"/>
        <v>0</v>
      </c>
      <c r="H6206" s="42">
        <f>IF(DAY(D6206)&gt;14,VLOOKUP(DATE(YEAR(E6206),MONTH(E6206)-1,DAY(1)),'מדדים וריביות'!B:C,2,FALSE),VLOOKUP(DATE(YEAR(E6206),MONTH(E6206)-2,DAY(1)),'מדדים וריביות'!B:C,2,FALSE))</f>
        <v>28149252.329780102</v>
      </c>
      <c r="I6206" s="43">
        <f>'ריבית יומית'!D6200</f>
        <v>1.283685010877722E-4</v>
      </c>
      <c r="J6206" s="29">
        <f t="shared" si="787"/>
        <v>1.1945739637980726</v>
      </c>
      <c r="L6206">
        <f>VLOOKUP(D6205,'מדדים וריביות'!B:C,2)</f>
        <v>28149252.329780102</v>
      </c>
      <c r="M6206" s="30">
        <f t="shared" si="792"/>
        <v>0</v>
      </c>
      <c r="O6206" s="39">
        <f t="shared" si="789"/>
        <v>0</v>
      </c>
      <c r="P6206" s="39">
        <f t="shared" si="793"/>
        <v>0</v>
      </c>
      <c r="Q6206" s="39">
        <f t="shared" si="790"/>
        <v>0</v>
      </c>
      <c r="R6206" s="41">
        <f t="shared" si="791"/>
        <v>0</v>
      </c>
    </row>
    <row r="6207" spans="4:18" x14ac:dyDescent="0.25">
      <c r="D6207" s="1">
        <v>39072</v>
      </c>
      <c r="E6207" s="1">
        <f t="shared" si="788"/>
        <v>39052</v>
      </c>
      <c r="F6207" s="30">
        <f t="shared" si="786"/>
        <v>0</v>
      </c>
      <c r="H6207" s="42">
        <f>IF(DAY(D6207)&gt;14,VLOOKUP(DATE(YEAR(E6207),MONTH(E6207)-1,DAY(1)),'מדדים וריביות'!B:C,2,FALSE),VLOOKUP(DATE(YEAR(E6207),MONTH(E6207)-2,DAY(1)),'מדדים וריביות'!B:C,2,FALSE))</f>
        <v>28149252.329780102</v>
      </c>
      <c r="I6207" s="43">
        <f>'ריבית יומית'!D6201</f>
        <v>1.283685010877722E-4</v>
      </c>
      <c r="J6207" s="29">
        <f t="shared" si="787"/>
        <v>1.1944206378111284</v>
      </c>
      <c r="L6207">
        <f>VLOOKUP(D6206,'מדדים וריביות'!B:C,2)</f>
        <v>28149252.329780102</v>
      </c>
      <c r="M6207" s="30">
        <f t="shared" si="792"/>
        <v>0</v>
      </c>
      <c r="O6207" s="39">
        <f t="shared" si="789"/>
        <v>0</v>
      </c>
      <c r="P6207" s="39">
        <f t="shared" si="793"/>
        <v>0</v>
      </c>
      <c r="Q6207" s="39">
        <f t="shared" si="790"/>
        <v>0</v>
      </c>
      <c r="R6207" s="41">
        <f t="shared" si="791"/>
        <v>0</v>
      </c>
    </row>
    <row r="6208" spans="4:18" x14ac:dyDescent="0.25">
      <c r="D6208" s="1">
        <v>39073</v>
      </c>
      <c r="E6208" s="1">
        <f t="shared" si="788"/>
        <v>39052</v>
      </c>
      <c r="F6208" s="30">
        <f t="shared" ref="F6208:F6271" si="794">M6207</f>
        <v>0</v>
      </c>
      <c r="H6208" s="42">
        <f>IF(DAY(D6208)&gt;14,VLOOKUP(DATE(YEAR(E6208),MONTH(E6208)-1,DAY(1)),'מדדים וריביות'!B:C,2,FALSE),VLOOKUP(DATE(YEAR(E6208),MONTH(E6208)-2,DAY(1)),'מדדים וריביות'!B:C,2,FALSE))</f>
        <v>28149252.329780102</v>
      </c>
      <c r="I6208" s="43">
        <f>'ריבית יומית'!D6202</f>
        <v>1.283685010877722E-4</v>
      </c>
      <c r="J6208" s="29">
        <f t="shared" si="787"/>
        <v>1.1942673315038852</v>
      </c>
      <c r="L6208">
        <f>VLOOKUP(D6207,'מדדים וריביות'!B:C,2)</f>
        <v>28149252.329780102</v>
      </c>
      <c r="M6208" s="30">
        <f t="shared" si="792"/>
        <v>0</v>
      </c>
      <c r="O6208" s="39">
        <f t="shared" si="789"/>
        <v>0</v>
      </c>
      <c r="P6208" s="39">
        <f t="shared" si="793"/>
        <v>0</v>
      </c>
      <c r="Q6208" s="39">
        <f t="shared" si="790"/>
        <v>0</v>
      </c>
      <c r="R6208" s="41">
        <f t="shared" si="791"/>
        <v>0</v>
      </c>
    </row>
    <row r="6209" spans="4:18" x14ac:dyDescent="0.25">
      <c r="D6209" s="1">
        <v>39074</v>
      </c>
      <c r="E6209" s="1">
        <f t="shared" si="788"/>
        <v>39052</v>
      </c>
      <c r="F6209" s="30">
        <f t="shared" si="794"/>
        <v>0</v>
      </c>
      <c r="H6209" s="42">
        <f>IF(DAY(D6209)&gt;14,VLOOKUP(DATE(YEAR(E6209),MONTH(E6209)-1,DAY(1)),'מדדים וריביות'!B:C,2,FALSE),VLOOKUP(DATE(YEAR(E6209),MONTH(E6209)-2,DAY(1)),'מדדים וריביות'!B:C,2,FALSE))</f>
        <v>28149252.329780102</v>
      </c>
      <c r="I6209" s="43">
        <f>'ריבית יומית'!D6203</f>
        <v>1.283685010877722E-4</v>
      </c>
      <c r="J6209" s="29">
        <f t="shared" si="787"/>
        <v>1.1941140448738168</v>
      </c>
      <c r="L6209">
        <f>VLOOKUP(D6208,'מדדים וריביות'!B:C,2)</f>
        <v>28149252.329780102</v>
      </c>
      <c r="M6209" s="30">
        <f t="shared" si="792"/>
        <v>0</v>
      </c>
      <c r="O6209" s="39">
        <f t="shared" si="789"/>
        <v>0</v>
      </c>
      <c r="P6209" s="39">
        <f t="shared" si="793"/>
        <v>0</v>
      </c>
      <c r="Q6209" s="39">
        <f t="shared" si="790"/>
        <v>0</v>
      </c>
      <c r="R6209" s="41">
        <f t="shared" si="791"/>
        <v>0</v>
      </c>
    </row>
    <row r="6210" spans="4:18" x14ac:dyDescent="0.25">
      <c r="D6210" s="1">
        <v>39075</v>
      </c>
      <c r="E6210" s="1">
        <f t="shared" si="788"/>
        <v>39052</v>
      </c>
      <c r="F6210" s="30">
        <f t="shared" si="794"/>
        <v>0</v>
      </c>
      <c r="H6210" s="42">
        <f>IF(DAY(D6210)&gt;14,VLOOKUP(DATE(YEAR(E6210),MONTH(E6210)-1,DAY(1)),'מדדים וריביות'!B:C,2,FALSE),VLOOKUP(DATE(YEAR(E6210),MONTH(E6210)-2,DAY(1)),'מדדים וריביות'!B:C,2,FALSE))</f>
        <v>28149252.329780102</v>
      </c>
      <c r="I6210" s="43">
        <f>'ריבית יומית'!D6204</f>
        <v>1.283685010877722E-4</v>
      </c>
      <c r="J6210" s="29">
        <f t="shared" si="787"/>
        <v>1.1939607779183978</v>
      </c>
      <c r="L6210">
        <f>VLOOKUP(D6209,'מדדים וריביות'!B:C,2)</f>
        <v>28149252.329780102</v>
      </c>
      <c r="M6210" s="30">
        <f t="shared" si="792"/>
        <v>0</v>
      </c>
      <c r="O6210" s="39">
        <f t="shared" si="789"/>
        <v>0</v>
      </c>
      <c r="P6210" s="39">
        <f t="shared" si="793"/>
        <v>0</v>
      </c>
      <c r="Q6210" s="39">
        <f t="shared" si="790"/>
        <v>0</v>
      </c>
      <c r="R6210" s="41">
        <f t="shared" si="791"/>
        <v>0</v>
      </c>
    </row>
    <row r="6211" spans="4:18" x14ac:dyDescent="0.25">
      <c r="D6211" s="1">
        <v>39076</v>
      </c>
      <c r="E6211" s="1">
        <f t="shared" si="788"/>
        <v>39052</v>
      </c>
      <c r="F6211" s="30">
        <f t="shared" si="794"/>
        <v>0</v>
      </c>
      <c r="H6211" s="42">
        <f>IF(DAY(D6211)&gt;14,VLOOKUP(DATE(YEAR(E6211),MONTH(E6211)-1,DAY(1)),'מדדים וריביות'!B:C,2,FALSE),VLOOKUP(DATE(YEAR(E6211),MONTH(E6211)-2,DAY(1)),'מדדים וריביות'!B:C,2,FALSE))</f>
        <v>28149252.329780102</v>
      </c>
      <c r="I6211" s="43">
        <f>'ריבית יומית'!D6205</f>
        <v>1.283685010877722E-4</v>
      </c>
      <c r="J6211" s="29">
        <f t="shared" si="787"/>
        <v>1.1938075306351028</v>
      </c>
      <c r="L6211">
        <f>VLOOKUP(D6210,'מדדים וריביות'!B:C,2)</f>
        <v>28149252.329780102</v>
      </c>
      <c r="M6211" s="30">
        <f t="shared" si="792"/>
        <v>0</v>
      </c>
      <c r="O6211" s="39">
        <f t="shared" si="789"/>
        <v>0</v>
      </c>
      <c r="P6211" s="39">
        <f t="shared" si="793"/>
        <v>0</v>
      </c>
      <c r="Q6211" s="39">
        <f t="shared" si="790"/>
        <v>0</v>
      </c>
      <c r="R6211" s="41">
        <f t="shared" si="791"/>
        <v>0</v>
      </c>
    </row>
    <row r="6212" spans="4:18" x14ac:dyDescent="0.25">
      <c r="D6212" s="1">
        <v>39077</v>
      </c>
      <c r="E6212" s="1">
        <f t="shared" si="788"/>
        <v>39052</v>
      </c>
      <c r="F6212" s="30">
        <f t="shared" si="794"/>
        <v>0</v>
      </c>
      <c r="H6212" s="42">
        <f>IF(DAY(D6212)&gt;14,VLOOKUP(DATE(YEAR(E6212),MONTH(E6212)-1,DAY(1)),'מדדים וריביות'!B:C,2,FALSE),VLOOKUP(DATE(YEAR(E6212),MONTH(E6212)-2,DAY(1)),'מדדים וריביות'!B:C,2,FALSE))</f>
        <v>28149252.329780102</v>
      </c>
      <c r="I6212" s="43">
        <f>'ריבית יומית'!D6206</f>
        <v>1.283685010877722E-4</v>
      </c>
      <c r="J6212" s="29">
        <f t="shared" si="787"/>
        <v>1.1936543030214071</v>
      </c>
      <c r="L6212">
        <f>VLOOKUP(D6211,'מדדים וריביות'!B:C,2)</f>
        <v>28149252.329780102</v>
      </c>
      <c r="M6212" s="30">
        <f t="shared" si="792"/>
        <v>0</v>
      </c>
      <c r="O6212" s="39">
        <f t="shared" si="789"/>
        <v>0</v>
      </c>
      <c r="P6212" s="39">
        <f t="shared" si="793"/>
        <v>0</v>
      </c>
      <c r="Q6212" s="39">
        <f t="shared" si="790"/>
        <v>0</v>
      </c>
      <c r="R6212" s="41">
        <f t="shared" si="791"/>
        <v>0</v>
      </c>
    </row>
    <row r="6213" spans="4:18" x14ac:dyDescent="0.25">
      <c r="D6213" s="1">
        <v>39078</v>
      </c>
      <c r="E6213" s="1">
        <f t="shared" si="788"/>
        <v>39052</v>
      </c>
      <c r="F6213" s="30">
        <f t="shared" si="794"/>
        <v>0</v>
      </c>
      <c r="H6213" s="42">
        <f>IF(DAY(D6213)&gt;14,VLOOKUP(DATE(YEAR(E6213),MONTH(E6213)-1,DAY(1)),'מדדים וריביות'!B:C,2,FALSE),VLOOKUP(DATE(YEAR(E6213),MONTH(E6213)-2,DAY(1)),'מדדים וריביות'!B:C,2,FALSE))</f>
        <v>28149252.329780102</v>
      </c>
      <c r="I6213" s="43">
        <f>'ריבית יומית'!D6207</f>
        <v>1.283685010877722E-4</v>
      </c>
      <c r="J6213" s="29">
        <f t="shared" si="787"/>
        <v>1.1935010950747857</v>
      </c>
      <c r="L6213">
        <f>VLOOKUP(D6212,'מדדים וריביות'!B:C,2)</f>
        <v>28149252.329780102</v>
      </c>
      <c r="M6213" s="30">
        <f t="shared" si="792"/>
        <v>0</v>
      </c>
      <c r="O6213" s="39">
        <f t="shared" si="789"/>
        <v>0</v>
      </c>
      <c r="P6213" s="39">
        <f t="shared" si="793"/>
        <v>0</v>
      </c>
      <c r="Q6213" s="39">
        <f t="shared" si="790"/>
        <v>0</v>
      </c>
      <c r="R6213" s="41">
        <f t="shared" si="791"/>
        <v>0</v>
      </c>
    </row>
    <row r="6214" spans="4:18" x14ac:dyDescent="0.25">
      <c r="D6214" s="1">
        <v>39079</v>
      </c>
      <c r="E6214" s="1">
        <f t="shared" si="788"/>
        <v>39052</v>
      </c>
      <c r="F6214" s="30">
        <f t="shared" si="794"/>
        <v>0</v>
      </c>
      <c r="H6214" s="42">
        <f>IF(DAY(D6214)&gt;14,VLOOKUP(DATE(YEAR(E6214),MONTH(E6214)-1,DAY(1)),'מדדים וריביות'!B:C,2,FALSE),VLOOKUP(DATE(YEAR(E6214),MONTH(E6214)-2,DAY(1)),'מדדים וריביות'!B:C,2,FALSE))</f>
        <v>28149252.329780102</v>
      </c>
      <c r="I6214" s="43">
        <f>'ריבית יומית'!D6208</f>
        <v>1.283685010877722E-4</v>
      </c>
      <c r="J6214" s="29">
        <f t="shared" si="787"/>
        <v>1.1933479067927146</v>
      </c>
      <c r="L6214">
        <f>VLOOKUP(D6213,'מדדים וריביות'!B:C,2)</f>
        <v>28149252.329780102</v>
      </c>
      <c r="M6214" s="30">
        <f t="shared" si="792"/>
        <v>0</v>
      </c>
      <c r="O6214" s="39">
        <f t="shared" si="789"/>
        <v>0</v>
      </c>
      <c r="P6214" s="39">
        <f t="shared" si="793"/>
        <v>0</v>
      </c>
      <c r="Q6214" s="39">
        <f t="shared" si="790"/>
        <v>0</v>
      </c>
      <c r="R6214" s="41">
        <f t="shared" si="791"/>
        <v>0</v>
      </c>
    </row>
    <row r="6215" spans="4:18" x14ac:dyDescent="0.25">
      <c r="D6215" s="1">
        <v>39080</v>
      </c>
      <c r="E6215" s="1">
        <f t="shared" si="788"/>
        <v>39052</v>
      </c>
      <c r="F6215" s="30">
        <f t="shared" si="794"/>
        <v>0</v>
      </c>
      <c r="H6215" s="42">
        <f>IF(DAY(D6215)&gt;14,VLOOKUP(DATE(YEAR(E6215),MONTH(E6215)-1,DAY(1)),'מדדים וריביות'!B:C,2,FALSE),VLOOKUP(DATE(YEAR(E6215),MONTH(E6215)-2,DAY(1)),'מדדים וריביות'!B:C,2,FALSE))</f>
        <v>28149252.329780102</v>
      </c>
      <c r="I6215" s="43">
        <f>'ריבית יומית'!D6209</f>
        <v>1.283685010877722E-4</v>
      </c>
      <c r="J6215" s="29">
        <f t="shared" si="787"/>
        <v>1.1931947381726695</v>
      </c>
      <c r="L6215">
        <f>VLOOKUP(D6214,'מדדים וריביות'!B:C,2)</f>
        <v>28149252.329780102</v>
      </c>
      <c r="M6215" s="30">
        <f t="shared" si="792"/>
        <v>0</v>
      </c>
      <c r="O6215" s="39">
        <f t="shared" si="789"/>
        <v>0</v>
      </c>
      <c r="P6215" s="39">
        <f t="shared" si="793"/>
        <v>0</v>
      </c>
      <c r="Q6215" s="39">
        <f t="shared" si="790"/>
        <v>0</v>
      </c>
      <c r="R6215" s="41">
        <f t="shared" si="791"/>
        <v>0</v>
      </c>
    </row>
    <row r="6216" spans="4:18" x14ac:dyDescent="0.25">
      <c r="D6216" s="1">
        <v>39081</v>
      </c>
      <c r="E6216" s="1">
        <f t="shared" si="788"/>
        <v>39052</v>
      </c>
      <c r="F6216" s="30">
        <f t="shared" si="794"/>
        <v>0</v>
      </c>
      <c r="H6216" s="42">
        <f>IF(DAY(D6216)&gt;14,VLOOKUP(DATE(YEAR(E6216),MONTH(E6216)-1,DAY(1)),'מדדים וריביות'!B:C,2,FALSE),VLOOKUP(DATE(YEAR(E6216),MONTH(E6216)-2,DAY(1)),'מדדים וריביות'!B:C,2,FALSE))</f>
        <v>28149252.329780102</v>
      </c>
      <c r="I6216" s="43">
        <f>'ריבית יומית'!D6210</f>
        <v>1.283685010877722E-4</v>
      </c>
      <c r="J6216" s="29">
        <f t="shared" si="787"/>
        <v>1.1930415892121269</v>
      </c>
      <c r="L6216">
        <f>VLOOKUP(D6215,'מדדים וריביות'!B:C,2)</f>
        <v>28149252.329780102</v>
      </c>
      <c r="M6216" s="30">
        <f t="shared" si="792"/>
        <v>0</v>
      </c>
      <c r="O6216" s="39">
        <f t="shared" si="789"/>
        <v>0</v>
      </c>
      <c r="P6216" s="39">
        <f t="shared" si="793"/>
        <v>0</v>
      </c>
      <c r="Q6216" s="39">
        <f t="shared" si="790"/>
        <v>0</v>
      </c>
      <c r="R6216" s="41">
        <f t="shared" si="791"/>
        <v>0</v>
      </c>
    </row>
    <row r="6217" spans="4:18" x14ac:dyDescent="0.25">
      <c r="D6217" s="1">
        <v>39082</v>
      </c>
      <c r="E6217" s="1">
        <f t="shared" si="788"/>
        <v>39052</v>
      </c>
      <c r="F6217" s="30">
        <f t="shared" si="794"/>
        <v>0</v>
      </c>
      <c r="H6217" s="42">
        <f>IF(DAY(D6217)&gt;14,VLOOKUP(DATE(YEAR(E6217),MONTH(E6217)-1,DAY(1)),'מדדים וריביות'!B:C,2,FALSE),VLOOKUP(DATE(YEAR(E6217),MONTH(E6217)-2,DAY(1)),'מדדים וריביות'!B:C,2,FALSE))</f>
        <v>28149252.329780102</v>
      </c>
      <c r="I6217" s="43">
        <f>'ריבית יומית'!D6211</f>
        <v>1.283685010877722E-4</v>
      </c>
      <c r="J6217" s="29">
        <f t="shared" ref="J6217:J6280" si="795">J6218*(1+I6217)</f>
        <v>1.1928884599085636</v>
      </c>
      <c r="L6217">
        <f>VLOOKUP(D6216,'מדדים וריביות'!B:C,2)</f>
        <v>28149252.329780102</v>
      </c>
      <c r="M6217" s="30">
        <f t="shared" si="792"/>
        <v>0</v>
      </c>
      <c r="O6217" s="39">
        <f t="shared" si="789"/>
        <v>0</v>
      </c>
      <c r="P6217" s="39">
        <f t="shared" si="793"/>
        <v>0</v>
      </c>
      <c r="Q6217" s="39">
        <f t="shared" si="790"/>
        <v>0</v>
      </c>
      <c r="R6217" s="41">
        <f t="shared" si="791"/>
        <v>0</v>
      </c>
    </row>
    <row r="6218" spans="4:18" x14ac:dyDescent="0.25">
      <c r="D6218" s="1">
        <v>39083</v>
      </c>
      <c r="E6218" s="1">
        <f t="shared" ref="E6218:E6281" si="796">DATE(YEAR(D6218),MONTH(D6218),DAY(1))</f>
        <v>39083</v>
      </c>
      <c r="F6218" s="30">
        <f t="shared" si="794"/>
        <v>0</v>
      </c>
      <c r="H6218" s="42">
        <f>IF(DAY(D6218)&gt;14,VLOOKUP(DATE(YEAR(E6218),MONTH(E6218)-1,DAY(1)),'מדדים וריביות'!B:C,2,FALSE),VLOOKUP(DATE(YEAR(E6218),MONTH(E6218)-2,DAY(1)),'מדדים וריביות'!B:C,2,FALSE))</f>
        <v>28149252.329780102</v>
      </c>
      <c r="I6218" s="43">
        <f>'ריבית יומית'!D6212</f>
        <v>1.2313794537943679E-4</v>
      </c>
      <c r="J6218" s="29">
        <f t="shared" si="795"/>
        <v>1.1927353502594564</v>
      </c>
      <c r="L6218">
        <f>VLOOKUP(D6217,'מדדים וריביות'!B:C,2)</f>
        <v>28149252.329780102</v>
      </c>
      <c r="M6218" s="30">
        <f t="shared" si="792"/>
        <v>0</v>
      </c>
      <c r="O6218" s="39">
        <f t="shared" ref="O6218:O6281" si="797">$D$4/H6218*G6218-G6218</f>
        <v>0</v>
      </c>
      <c r="P6218" s="39">
        <f t="shared" si="793"/>
        <v>0</v>
      </c>
      <c r="Q6218" s="39">
        <f t="shared" ref="Q6218:Q6281" si="798">$D$4/H6218*P6218-P6218</f>
        <v>0</v>
      </c>
      <c r="R6218" s="41">
        <f t="shared" ref="R6218:R6281" si="799">SUM(O6218:Q6218)</f>
        <v>0</v>
      </c>
    </row>
    <row r="6219" spans="4:18" x14ac:dyDescent="0.25">
      <c r="D6219" s="1">
        <v>39084</v>
      </c>
      <c r="E6219" s="1">
        <f t="shared" si="796"/>
        <v>39083</v>
      </c>
      <c r="F6219" s="30">
        <f t="shared" si="794"/>
        <v>0</v>
      </c>
      <c r="H6219" s="42">
        <f>IF(DAY(D6219)&gt;14,VLOOKUP(DATE(YEAR(E6219),MONTH(E6219)-1,DAY(1)),'מדדים וריביות'!B:C,2,FALSE),VLOOKUP(DATE(YEAR(E6219),MONTH(E6219)-2,DAY(1)),'מדדים וריביות'!B:C,2,FALSE))</f>
        <v>28149252.329780102</v>
      </c>
      <c r="I6219" s="43">
        <f>'ריבית יומית'!D6213</f>
        <v>1.2313794537943679E-4</v>
      </c>
      <c r="J6219" s="29">
        <f t="shared" si="795"/>
        <v>1.1925884973622081</v>
      </c>
      <c r="L6219">
        <f>VLOOKUP(D6218,'מדדים וריביות'!B:C,2)</f>
        <v>28111501.145897601</v>
      </c>
      <c r="M6219" s="30">
        <f t="shared" si="792"/>
        <v>0</v>
      </c>
      <c r="O6219" s="39">
        <f t="shared" si="797"/>
        <v>0</v>
      </c>
      <c r="P6219" s="39">
        <f t="shared" si="793"/>
        <v>0</v>
      </c>
      <c r="Q6219" s="39">
        <f t="shared" si="798"/>
        <v>0</v>
      </c>
      <c r="R6219" s="41">
        <f t="shared" si="799"/>
        <v>0</v>
      </c>
    </row>
    <row r="6220" spans="4:18" x14ac:dyDescent="0.25">
      <c r="D6220" s="1">
        <v>39085</v>
      </c>
      <c r="E6220" s="1">
        <f t="shared" si="796"/>
        <v>39083</v>
      </c>
      <c r="F6220" s="30">
        <f t="shared" si="794"/>
        <v>0</v>
      </c>
      <c r="H6220" s="42">
        <f>IF(DAY(D6220)&gt;14,VLOOKUP(DATE(YEAR(E6220),MONTH(E6220)-1,DAY(1)),'מדדים וריביות'!B:C,2,FALSE),VLOOKUP(DATE(YEAR(E6220),MONTH(E6220)-2,DAY(1)),'מדדים וריביות'!B:C,2,FALSE))</f>
        <v>28149252.329780102</v>
      </c>
      <c r="I6220" s="43">
        <f>'ריבית יומית'!D6214</f>
        <v>1.2313794537943679E-4</v>
      </c>
      <c r="J6220" s="29">
        <f t="shared" si="795"/>
        <v>1.1924416625458973</v>
      </c>
      <c r="L6220">
        <f>VLOOKUP(D6219,'מדדים וריביות'!B:C,2)</f>
        <v>28111501.145897601</v>
      </c>
      <c r="M6220" s="30">
        <f t="shared" ref="M6220:M6283" si="800">F6220*(1+I6220)*L6220/H6220+G6220-K6220</f>
        <v>0</v>
      </c>
      <c r="O6220" s="39">
        <f t="shared" si="797"/>
        <v>0</v>
      </c>
      <c r="P6220" s="39">
        <f t="shared" si="793"/>
        <v>0</v>
      </c>
      <c r="Q6220" s="39">
        <f t="shared" si="798"/>
        <v>0</v>
      </c>
      <c r="R6220" s="41">
        <f t="shared" si="799"/>
        <v>0</v>
      </c>
    </row>
    <row r="6221" spans="4:18" x14ac:dyDescent="0.25">
      <c r="D6221" s="1">
        <v>39086</v>
      </c>
      <c r="E6221" s="1">
        <f t="shared" si="796"/>
        <v>39083</v>
      </c>
      <c r="F6221" s="30">
        <f t="shared" si="794"/>
        <v>0</v>
      </c>
      <c r="H6221" s="42">
        <f>IF(DAY(D6221)&gt;14,VLOOKUP(DATE(YEAR(E6221),MONTH(E6221)-1,DAY(1)),'מדדים וריביות'!B:C,2,FALSE),VLOOKUP(DATE(YEAR(E6221),MONTH(E6221)-2,DAY(1)),'מדדים וריביות'!B:C,2,FALSE))</f>
        <v>28149252.329780102</v>
      </c>
      <c r="I6221" s="43">
        <f>'ריבית יומית'!D6215</f>
        <v>1.2313794537943679E-4</v>
      </c>
      <c r="J6221" s="29">
        <f t="shared" si="795"/>
        <v>1.192294845808298</v>
      </c>
      <c r="L6221">
        <f>VLOOKUP(D6220,'מדדים וריביות'!B:C,2)</f>
        <v>28111501.145897601</v>
      </c>
      <c r="M6221" s="30">
        <f t="shared" si="800"/>
        <v>0</v>
      </c>
      <c r="O6221" s="39">
        <f t="shared" si="797"/>
        <v>0</v>
      </c>
      <c r="P6221" s="39">
        <f t="shared" si="793"/>
        <v>0</v>
      </c>
      <c r="Q6221" s="39">
        <f t="shared" si="798"/>
        <v>0</v>
      </c>
      <c r="R6221" s="41">
        <f t="shared" si="799"/>
        <v>0</v>
      </c>
    </row>
    <row r="6222" spans="4:18" x14ac:dyDescent="0.25">
      <c r="D6222" s="1">
        <v>39087</v>
      </c>
      <c r="E6222" s="1">
        <f t="shared" si="796"/>
        <v>39083</v>
      </c>
      <c r="F6222" s="30">
        <f t="shared" si="794"/>
        <v>0</v>
      </c>
      <c r="H6222" s="42">
        <f>IF(DAY(D6222)&gt;14,VLOOKUP(DATE(YEAR(E6222),MONTH(E6222)-1,DAY(1)),'מדדים וריביות'!B:C,2,FALSE),VLOOKUP(DATE(YEAR(E6222),MONTH(E6222)-2,DAY(1)),'מדדים וריביות'!B:C,2,FALSE))</f>
        <v>28149252.329780102</v>
      </c>
      <c r="I6222" s="43">
        <f>'ריבית יומית'!D6216</f>
        <v>1.2313794537943679E-4</v>
      </c>
      <c r="J6222" s="29">
        <f t="shared" si="795"/>
        <v>1.1921480471471841</v>
      </c>
      <c r="L6222">
        <f>VLOOKUP(D6221,'מדדים וריביות'!B:C,2)</f>
        <v>28111501.145897601</v>
      </c>
      <c r="M6222" s="30">
        <f t="shared" si="800"/>
        <v>0</v>
      </c>
      <c r="O6222" s="39">
        <f t="shared" si="797"/>
        <v>0</v>
      </c>
      <c r="P6222" s="39">
        <f t="shared" si="793"/>
        <v>0</v>
      </c>
      <c r="Q6222" s="39">
        <f t="shared" si="798"/>
        <v>0</v>
      </c>
      <c r="R6222" s="41">
        <f t="shared" si="799"/>
        <v>0</v>
      </c>
    </row>
    <row r="6223" spans="4:18" x14ac:dyDescent="0.25">
      <c r="D6223" s="1">
        <v>39088</v>
      </c>
      <c r="E6223" s="1">
        <f t="shared" si="796"/>
        <v>39083</v>
      </c>
      <c r="F6223" s="30">
        <f t="shared" si="794"/>
        <v>0</v>
      </c>
      <c r="H6223" s="42">
        <f>IF(DAY(D6223)&gt;14,VLOOKUP(DATE(YEAR(E6223),MONTH(E6223)-1,DAY(1)),'מדדים וריביות'!B:C,2,FALSE),VLOOKUP(DATE(YEAR(E6223),MONTH(E6223)-2,DAY(1)),'מדדים וריביות'!B:C,2,FALSE))</f>
        <v>28149252.329780102</v>
      </c>
      <c r="I6223" s="43">
        <f>'ריבית יומית'!D6217</f>
        <v>1.2313794537943679E-4</v>
      </c>
      <c r="J6223" s="29">
        <f t="shared" si="795"/>
        <v>1.1920012665603301</v>
      </c>
      <c r="L6223">
        <f>VLOOKUP(D6222,'מדדים וריביות'!B:C,2)</f>
        <v>28111501.145897601</v>
      </c>
      <c r="M6223" s="30">
        <f t="shared" si="800"/>
        <v>0</v>
      </c>
      <c r="O6223" s="39">
        <f t="shared" si="797"/>
        <v>0</v>
      </c>
      <c r="P6223" s="39">
        <f t="shared" si="793"/>
        <v>0</v>
      </c>
      <c r="Q6223" s="39">
        <f t="shared" si="798"/>
        <v>0</v>
      </c>
      <c r="R6223" s="41">
        <f t="shared" si="799"/>
        <v>0</v>
      </c>
    </row>
    <row r="6224" spans="4:18" x14ac:dyDescent="0.25">
      <c r="D6224" s="1">
        <v>39089</v>
      </c>
      <c r="E6224" s="1">
        <f t="shared" si="796"/>
        <v>39083</v>
      </c>
      <c r="F6224" s="30">
        <f t="shared" si="794"/>
        <v>0</v>
      </c>
      <c r="H6224" s="42">
        <f>IF(DAY(D6224)&gt;14,VLOOKUP(DATE(YEAR(E6224),MONTH(E6224)-1,DAY(1)),'מדדים וריביות'!B:C,2,FALSE),VLOOKUP(DATE(YEAR(E6224),MONTH(E6224)-2,DAY(1)),'מדדים וריביות'!B:C,2,FALSE))</f>
        <v>28149252.329780102</v>
      </c>
      <c r="I6224" s="43">
        <f>'ריבית יומית'!D6218</f>
        <v>1.2313794537943679E-4</v>
      </c>
      <c r="J6224" s="29">
        <f t="shared" si="795"/>
        <v>1.1918545040455106</v>
      </c>
      <c r="L6224">
        <f>VLOOKUP(D6223,'מדדים וריביות'!B:C,2)</f>
        <v>28111501.145897601</v>
      </c>
      <c r="M6224" s="30">
        <f t="shared" si="800"/>
        <v>0</v>
      </c>
      <c r="O6224" s="39">
        <f t="shared" si="797"/>
        <v>0</v>
      </c>
      <c r="P6224" s="39">
        <f t="shared" si="793"/>
        <v>0</v>
      </c>
      <c r="Q6224" s="39">
        <f t="shared" si="798"/>
        <v>0</v>
      </c>
      <c r="R6224" s="41">
        <f t="shared" si="799"/>
        <v>0</v>
      </c>
    </row>
    <row r="6225" spans="4:18" x14ac:dyDescent="0.25">
      <c r="D6225" s="1">
        <v>39090</v>
      </c>
      <c r="E6225" s="1">
        <f t="shared" si="796"/>
        <v>39083</v>
      </c>
      <c r="F6225" s="30">
        <f t="shared" si="794"/>
        <v>0</v>
      </c>
      <c r="H6225" s="42">
        <f>IF(DAY(D6225)&gt;14,VLOOKUP(DATE(YEAR(E6225),MONTH(E6225)-1,DAY(1)),'מדדים וריביות'!B:C,2,FALSE),VLOOKUP(DATE(YEAR(E6225),MONTH(E6225)-2,DAY(1)),'מדדים וריביות'!B:C,2,FALSE))</f>
        <v>28149252.329780102</v>
      </c>
      <c r="I6225" s="43">
        <f>'ריבית יומית'!D6219</f>
        <v>1.2313794537943679E-4</v>
      </c>
      <c r="J6225" s="29">
        <f t="shared" si="795"/>
        <v>1.1917077596005008</v>
      </c>
      <c r="L6225">
        <f>VLOOKUP(D6224,'מדדים וריביות'!B:C,2)</f>
        <v>28111501.145897601</v>
      </c>
      <c r="M6225" s="30">
        <f t="shared" si="800"/>
        <v>0</v>
      </c>
      <c r="O6225" s="39">
        <f t="shared" si="797"/>
        <v>0</v>
      </c>
      <c r="P6225" s="39">
        <f t="shared" si="793"/>
        <v>0</v>
      </c>
      <c r="Q6225" s="39">
        <f t="shared" si="798"/>
        <v>0</v>
      </c>
      <c r="R6225" s="41">
        <f t="shared" si="799"/>
        <v>0</v>
      </c>
    </row>
    <row r="6226" spans="4:18" x14ac:dyDescent="0.25">
      <c r="D6226" s="1">
        <v>39091</v>
      </c>
      <c r="E6226" s="1">
        <f t="shared" si="796"/>
        <v>39083</v>
      </c>
      <c r="F6226" s="30">
        <f t="shared" si="794"/>
        <v>0</v>
      </c>
      <c r="H6226" s="42">
        <f>IF(DAY(D6226)&gt;14,VLOOKUP(DATE(YEAR(E6226),MONTH(E6226)-1,DAY(1)),'מדדים וריביות'!B:C,2,FALSE),VLOOKUP(DATE(YEAR(E6226),MONTH(E6226)-2,DAY(1)),'מדדים וריביות'!B:C,2,FALSE))</f>
        <v>28149252.329780102</v>
      </c>
      <c r="I6226" s="43">
        <f>'ריבית יומית'!D6220</f>
        <v>1.2313794537943679E-4</v>
      </c>
      <c r="J6226" s="29">
        <f t="shared" si="795"/>
        <v>1.1915610332230755</v>
      </c>
      <c r="L6226">
        <f>VLOOKUP(D6225,'מדדים וריביות'!B:C,2)</f>
        <v>28111501.145897601</v>
      </c>
      <c r="M6226" s="30">
        <f t="shared" si="800"/>
        <v>0</v>
      </c>
      <c r="O6226" s="39">
        <f t="shared" si="797"/>
        <v>0</v>
      </c>
      <c r="P6226" s="39">
        <f t="shared" si="793"/>
        <v>0</v>
      </c>
      <c r="Q6226" s="39">
        <f t="shared" si="798"/>
        <v>0</v>
      </c>
      <c r="R6226" s="41">
        <f t="shared" si="799"/>
        <v>0</v>
      </c>
    </row>
    <row r="6227" spans="4:18" x14ac:dyDescent="0.25">
      <c r="D6227" s="1">
        <v>39092</v>
      </c>
      <c r="E6227" s="1">
        <f t="shared" si="796"/>
        <v>39083</v>
      </c>
      <c r="F6227" s="30">
        <f t="shared" si="794"/>
        <v>0</v>
      </c>
      <c r="H6227" s="42">
        <f>IF(DAY(D6227)&gt;14,VLOOKUP(DATE(YEAR(E6227),MONTH(E6227)-1,DAY(1)),'מדדים וריביות'!B:C,2,FALSE),VLOOKUP(DATE(YEAR(E6227),MONTH(E6227)-2,DAY(1)),'מדדים וריביות'!B:C,2,FALSE))</f>
        <v>28149252.329780102</v>
      </c>
      <c r="I6227" s="43">
        <f>'ריבית יומית'!D6221</f>
        <v>1.2313794537943679E-4</v>
      </c>
      <c r="J6227" s="29">
        <f t="shared" si="795"/>
        <v>1.1914143249110103</v>
      </c>
      <c r="L6227">
        <f>VLOOKUP(D6226,'מדדים וריביות'!B:C,2)</f>
        <v>28111501.145897601</v>
      </c>
      <c r="M6227" s="30">
        <f t="shared" si="800"/>
        <v>0</v>
      </c>
      <c r="O6227" s="39">
        <f t="shared" si="797"/>
        <v>0</v>
      </c>
      <c r="P6227" s="39">
        <f t="shared" si="793"/>
        <v>0</v>
      </c>
      <c r="Q6227" s="39">
        <f t="shared" si="798"/>
        <v>0</v>
      </c>
      <c r="R6227" s="41">
        <f t="shared" si="799"/>
        <v>0</v>
      </c>
    </row>
    <row r="6228" spans="4:18" x14ac:dyDescent="0.25">
      <c r="D6228" s="1">
        <v>39093</v>
      </c>
      <c r="E6228" s="1">
        <f t="shared" si="796"/>
        <v>39083</v>
      </c>
      <c r="F6228" s="30">
        <f t="shared" si="794"/>
        <v>0</v>
      </c>
      <c r="H6228" s="42">
        <f>IF(DAY(D6228)&gt;14,VLOOKUP(DATE(YEAR(E6228),MONTH(E6228)-1,DAY(1)),'מדדים וריביות'!B:C,2,FALSE),VLOOKUP(DATE(YEAR(E6228),MONTH(E6228)-2,DAY(1)),'מדדים וריביות'!B:C,2,FALSE))</f>
        <v>28149252.329780102</v>
      </c>
      <c r="I6228" s="43">
        <f>'ריבית יומית'!D6222</f>
        <v>1.2313794537943679E-4</v>
      </c>
      <c r="J6228" s="29">
        <f t="shared" si="795"/>
        <v>1.191267634662081</v>
      </c>
      <c r="L6228">
        <f>VLOOKUP(D6227,'מדדים וריביות'!B:C,2)</f>
        <v>28111501.145897601</v>
      </c>
      <c r="M6228" s="30">
        <f t="shared" si="800"/>
        <v>0</v>
      </c>
      <c r="O6228" s="39">
        <f t="shared" si="797"/>
        <v>0</v>
      </c>
      <c r="P6228" s="39">
        <f t="shared" si="793"/>
        <v>0</v>
      </c>
      <c r="Q6228" s="39">
        <f t="shared" si="798"/>
        <v>0</v>
      </c>
      <c r="R6228" s="41">
        <f t="shared" si="799"/>
        <v>0</v>
      </c>
    </row>
    <row r="6229" spans="4:18" x14ac:dyDescent="0.25">
      <c r="D6229" s="1">
        <v>39094</v>
      </c>
      <c r="E6229" s="1">
        <f t="shared" si="796"/>
        <v>39083</v>
      </c>
      <c r="F6229" s="30">
        <f t="shared" si="794"/>
        <v>0</v>
      </c>
      <c r="H6229" s="42">
        <f>IF(DAY(D6229)&gt;14,VLOOKUP(DATE(YEAR(E6229),MONTH(E6229)-1,DAY(1)),'מדדים וריביות'!B:C,2,FALSE),VLOOKUP(DATE(YEAR(E6229),MONTH(E6229)-2,DAY(1)),'מדדים וריביות'!B:C,2,FALSE))</f>
        <v>28149252.329780102</v>
      </c>
      <c r="I6229" s="43">
        <f>'ריבית יומית'!D6223</f>
        <v>1.2313794537943679E-4</v>
      </c>
      <c r="J6229" s="29">
        <f t="shared" si="795"/>
        <v>1.1911209624740635</v>
      </c>
      <c r="L6229">
        <f>VLOOKUP(D6228,'מדדים וריביות'!B:C,2)</f>
        <v>28111501.145897601</v>
      </c>
      <c r="M6229" s="30">
        <f t="shared" si="800"/>
        <v>0</v>
      </c>
      <c r="O6229" s="39">
        <f t="shared" si="797"/>
        <v>0</v>
      </c>
      <c r="P6229" s="39">
        <f t="shared" si="793"/>
        <v>0</v>
      </c>
      <c r="Q6229" s="39">
        <f t="shared" si="798"/>
        <v>0</v>
      </c>
      <c r="R6229" s="41">
        <f t="shared" si="799"/>
        <v>0</v>
      </c>
    </row>
    <row r="6230" spans="4:18" x14ac:dyDescent="0.25">
      <c r="D6230" s="1">
        <v>39095</v>
      </c>
      <c r="E6230" s="1">
        <f t="shared" si="796"/>
        <v>39083</v>
      </c>
      <c r="F6230" s="30">
        <f t="shared" si="794"/>
        <v>0</v>
      </c>
      <c r="H6230" s="42">
        <f>IF(DAY(D6230)&gt;14,VLOOKUP(DATE(YEAR(E6230),MONTH(E6230)-1,DAY(1)),'מדדים וריביות'!B:C,2,FALSE),VLOOKUP(DATE(YEAR(E6230),MONTH(E6230)-2,DAY(1)),'מדדים וריביות'!B:C,2,FALSE))</f>
        <v>28149252.329780102</v>
      </c>
      <c r="I6230" s="43">
        <f>'ריבית יומית'!D6224</f>
        <v>1.2313794537943679E-4</v>
      </c>
      <c r="J6230" s="29">
        <f t="shared" si="795"/>
        <v>1.1909743083447342</v>
      </c>
      <c r="L6230">
        <f>VLOOKUP(D6229,'מדדים וריביות'!B:C,2)</f>
        <v>28111501.145897601</v>
      </c>
      <c r="M6230" s="30">
        <f t="shared" si="800"/>
        <v>0</v>
      </c>
      <c r="O6230" s="39">
        <f t="shared" si="797"/>
        <v>0</v>
      </c>
      <c r="P6230" s="39">
        <f t="shared" si="793"/>
        <v>0</v>
      </c>
      <c r="Q6230" s="39">
        <f t="shared" si="798"/>
        <v>0</v>
      </c>
      <c r="R6230" s="41">
        <f t="shared" si="799"/>
        <v>0</v>
      </c>
    </row>
    <row r="6231" spans="4:18" x14ac:dyDescent="0.25">
      <c r="D6231" s="1">
        <v>39096</v>
      </c>
      <c r="E6231" s="1">
        <f t="shared" si="796"/>
        <v>39083</v>
      </c>
      <c r="F6231" s="30">
        <f t="shared" si="794"/>
        <v>0</v>
      </c>
      <c r="H6231" s="42">
        <f>IF(DAY(D6231)&gt;14,VLOOKUP(DATE(YEAR(E6231),MONTH(E6231)-1,DAY(1)),'מדדים וריביות'!B:C,2,FALSE),VLOOKUP(DATE(YEAR(E6231),MONTH(E6231)-2,DAY(1)),'מדדים וריביות'!B:C,2,FALSE))</f>
        <v>28149252.329780102</v>
      </c>
      <c r="I6231" s="43">
        <f>'ריבית יומית'!D6225</f>
        <v>1.2313794537943679E-4</v>
      </c>
      <c r="J6231" s="29">
        <f t="shared" si="795"/>
        <v>1.1908276722718696</v>
      </c>
      <c r="L6231">
        <f>VLOOKUP(D6230,'מדדים וריביות'!B:C,2)</f>
        <v>28111501.145897601</v>
      </c>
      <c r="M6231" s="30">
        <f t="shared" si="800"/>
        <v>0</v>
      </c>
      <c r="O6231" s="39">
        <f t="shared" si="797"/>
        <v>0</v>
      </c>
      <c r="P6231" s="39">
        <f t="shared" si="793"/>
        <v>0</v>
      </c>
      <c r="Q6231" s="39">
        <f t="shared" si="798"/>
        <v>0</v>
      </c>
      <c r="R6231" s="41">
        <f t="shared" si="799"/>
        <v>0</v>
      </c>
    </row>
    <row r="6232" spans="4:18" x14ac:dyDescent="0.25">
      <c r="D6232" s="1">
        <v>39097</v>
      </c>
      <c r="E6232" s="1">
        <f t="shared" si="796"/>
        <v>39083</v>
      </c>
      <c r="F6232" s="30">
        <f t="shared" si="794"/>
        <v>0</v>
      </c>
      <c r="H6232" s="42">
        <f>IF(DAY(D6232)&gt;14,VLOOKUP(DATE(YEAR(E6232),MONTH(E6232)-1,DAY(1)),'מדדים וריביות'!B:C,2,FALSE),VLOOKUP(DATE(YEAR(E6232),MONTH(E6232)-2,DAY(1)),'מדדים וריביות'!B:C,2,FALSE))</f>
        <v>28149252.329780102</v>
      </c>
      <c r="I6232" s="43">
        <f>'ריבית יומית'!D6226</f>
        <v>1.2313794537943679E-4</v>
      </c>
      <c r="J6232" s="29">
        <f t="shared" si="795"/>
        <v>1.1906810542532467</v>
      </c>
      <c r="L6232">
        <f>VLOOKUP(D6231,'מדדים וריביות'!B:C,2)</f>
        <v>28111501.145897601</v>
      </c>
      <c r="M6232" s="30">
        <f t="shared" si="800"/>
        <v>0</v>
      </c>
      <c r="O6232" s="39">
        <f t="shared" si="797"/>
        <v>0</v>
      </c>
      <c r="P6232" s="39">
        <f t="shared" si="793"/>
        <v>0</v>
      </c>
      <c r="Q6232" s="39">
        <f t="shared" si="798"/>
        <v>0</v>
      </c>
      <c r="R6232" s="41">
        <f t="shared" si="799"/>
        <v>0</v>
      </c>
    </row>
    <row r="6233" spans="4:18" x14ac:dyDescent="0.25">
      <c r="D6233" s="1">
        <v>39098</v>
      </c>
      <c r="E6233" s="1">
        <f t="shared" si="796"/>
        <v>39083</v>
      </c>
      <c r="F6233" s="30">
        <f t="shared" si="794"/>
        <v>0</v>
      </c>
      <c r="H6233" s="42">
        <f>IF(DAY(D6233)&gt;14,VLOOKUP(DATE(YEAR(E6233),MONTH(E6233)-1,DAY(1)),'מדדים וריביות'!B:C,2,FALSE),VLOOKUP(DATE(YEAR(E6233),MONTH(E6233)-2,DAY(1)),'מדדים וריביות'!B:C,2,FALSE))</f>
        <v>28149252.329780102</v>
      </c>
      <c r="I6233" s="43">
        <f>'ריבית יומית'!D6227</f>
        <v>1.2313794537943679E-4</v>
      </c>
      <c r="J6233" s="29">
        <f t="shared" si="795"/>
        <v>1.1905344542866423</v>
      </c>
      <c r="L6233">
        <f>VLOOKUP(D6232,'מדדים וריביות'!B:C,2)</f>
        <v>28111501.145897601</v>
      </c>
      <c r="M6233" s="30">
        <f t="shared" si="800"/>
        <v>0</v>
      </c>
      <c r="O6233" s="39">
        <f t="shared" si="797"/>
        <v>0</v>
      </c>
      <c r="P6233" s="39">
        <f t="shared" si="793"/>
        <v>0</v>
      </c>
      <c r="Q6233" s="39">
        <f t="shared" si="798"/>
        <v>0</v>
      </c>
      <c r="R6233" s="41">
        <f t="shared" si="799"/>
        <v>0</v>
      </c>
    </row>
    <row r="6234" spans="4:18" x14ac:dyDescent="0.25">
      <c r="D6234" s="1">
        <v>39099</v>
      </c>
      <c r="E6234" s="1">
        <f t="shared" si="796"/>
        <v>39083</v>
      </c>
      <c r="F6234" s="30">
        <f t="shared" si="794"/>
        <v>0</v>
      </c>
      <c r="H6234" s="42">
        <f>IF(DAY(D6234)&gt;14,VLOOKUP(DATE(YEAR(E6234),MONTH(E6234)-1,DAY(1)),'מדדים וריביות'!B:C,2,FALSE),VLOOKUP(DATE(YEAR(E6234),MONTH(E6234)-2,DAY(1)),'מדדים וריביות'!B:C,2,FALSE))</f>
        <v>28149252.329780102</v>
      </c>
      <c r="I6234" s="43">
        <f>'ריבית יומית'!D6228</f>
        <v>1.2313794537943679E-4</v>
      </c>
      <c r="J6234" s="29">
        <f t="shared" si="795"/>
        <v>1.190387872369834</v>
      </c>
      <c r="L6234">
        <f>VLOOKUP(D6233,'מדדים וריביות'!B:C,2)</f>
        <v>28111501.145897601</v>
      </c>
      <c r="M6234" s="30">
        <f t="shared" si="800"/>
        <v>0</v>
      </c>
      <c r="O6234" s="39">
        <f t="shared" si="797"/>
        <v>0</v>
      </c>
      <c r="P6234" s="39">
        <f t="shared" si="793"/>
        <v>0</v>
      </c>
      <c r="Q6234" s="39">
        <f t="shared" si="798"/>
        <v>0</v>
      </c>
      <c r="R6234" s="41">
        <f t="shared" si="799"/>
        <v>0</v>
      </c>
    </row>
    <row r="6235" spans="4:18" x14ac:dyDescent="0.25">
      <c r="D6235" s="1">
        <v>39100</v>
      </c>
      <c r="E6235" s="1">
        <f t="shared" si="796"/>
        <v>39083</v>
      </c>
      <c r="F6235" s="30">
        <f t="shared" si="794"/>
        <v>0</v>
      </c>
      <c r="H6235" s="42">
        <f>IF(DAY(D6235)&gt;14,VLOOKUP(DATE(YEAR(E6235),MONTH(E6235)-1,DAY(1)),'מדדים וריביות'!B:C,2,FALSE),VLOOKUP(DATE(YEAR(E6235),MONTH(E6235)-2,DAY(1)),'מדדים וריביות'!B:C,2,FALSE))</f>
        <v>28149252.329780102</v>
      </c>
      <c r="I6235" s="43">
        <f>'ריבית יומית'!D6229</f>
        <v>1.2313794537943679E-4</v>
      </c>
      <c r="J6235" s="29">
        <f t="shared" si="795"/>
        <v>1.1902413085005996</v>
      </c>
      <c r="L6235">
        <f>VLOOKUP(D6234,'מדדים וריביות'!B:C,2)</f>
        <v>28111501.145897601</v>
      </c>
      <c r="M6235" s="30">
        <f t="shared" si="800"/>
        <v>0</v>
      </c>
      <c r="O6235" s="39">
        <f t="shared" si="797"/>
        <v>0</v>
      </c>
      <c r="P6235" s="39">
        <f t="shared" si="793"/>
        <v>0</v>
      </c>
      <c r="Q6235" s="39">
        <f t="shared" si="798"/>
        <v>0</v>
      </c>
      <c r="R6235" s="41">
        <f t="shared" si="799"/>
        <v>0</v>
      </c>
    </row>
    <row r="6236" spans="4:18" x14ac:dyDescent="0.25">
      <c r="D6236" s="1">
        <v>39101</v>
      </c>
      <c r="E6236" s="1">
        <f t="shared" si="796"/>
        <v>39083</v>
      </c>
      <c r="F6236" s="30">
        <f t="shared" si="794"/>
        <v>0</v>
      </c>
      <c r="H6236" s="42">
        <f>IF(DAY(D6236)&gt;14,VLOOKUP(DATE(YEAR(E6236),MONTH(E6236)-1,DAY(1)),'מדדים וריביות'!B:C,2,FALSE),VLOOKUP(DATE(YEAR(E6236),MONTH(E6236)-2,DAY(1)),'מדדים וריביות'!B:C,2,FALSE))</f>
        <v>28149252.329780102</v>
      </c>
      <c r="I6236" s="43">
        <f>'ריבית יומית'!D6230</f>
        <v>1.2313794537943679E-4</v>
      </c>
      <c r="J6236" s="29">
        <f t="shared" si="795"/>
        <v>1.1900947626767169</v>
      </c>
      <c r="L6236">
        <f>VLOOKUP(D6235,'מדדים וריביות'!B:C,2)</f>
        <v>28111501.145897601</v>
      </c>
      <c r="M6236" s="30">
        <f t="shared" si="800"/>
        <v>0</v>
      </c>
      <c r="O6236" s="39">
        <f t="shared" si="797"/>
        <v>0</v>
      </c>
      <c r="P6236" s="39">
        <f t="shared" si="793"/>
        <v>0</v>
      </c>
      <c r="Q6236" s="39">
        <f t="shared" si="798"/>
        <v>0</v>
      </c>
      <c r="R6236" s="41">
        <f t="shared" si="799"/>
        <v>0</v>
      </c>
    </row>
    <row r="6237" spans="4:18" x14ac:dyDescent="0.25">
      <c r="D6237" s="1">
        <v>39102</v>
      </c>
      <c r="E6237" s="1">
        <f t="shared" si="796"/>
        <v>39083</v>
      </c>
      <c r="F6237" s="30">
        <f t="shared" si="794"/>
        <v>0</v>
      </c>
      <c r="H6237" s="42">
        <f>IF(DAY(D6237)&gt;14,VLOOKUP(DATE(YEAR(E6237),MONTH(E6237)-1,DAY(1)),'מדדים וריביות'!B:C,2,FALSE),VLOOKUP(DATE(YEAR(E6237),MONTH(E6237)-2,DAY(1)),'מדדים וריביות'!B:C,2,FALSE))</f>
        <v>28149252.329780102</v>
      </c>
      <c r="I6237" s="43">
        <f>'ריבית יומית'!D6231</f>
        <v>1.2313794537943679E-4</v>
      </c>
      <c r="J6237" s="29">
        <f t="shared" si="795"/>
        <v>1.1899482348959638</v>
      </c>
      <c r="L6237">
        <f>VLOOKUP(D6236,'מדדים וריביות'!B:C,2)</f>
        <v>28111501.145897601</v>
      </c>
      <c r="M6237" s="30">
        <f t="shared" si="800"/>
        <v>0</v>
      </c>
      <c r="O6237" s="39">
        <f t="shared" si="797"/>
        <v>0</v>
      </c>
      <c r="P6237" s="39">
        <f t="shared" si="793"/>
        <v>0</v>
      </c>
      <c r="Q6237" s="39">
        <f t="shared" si="798"/>
        <v>0</v>
      </c>
      <c r="R6237" s="41">
        <f t="shared" si="799"/>
        <v>0</v>
      </c>
    </row>
    <row r="6238" spans="4:18" x14ac:dyDescent="0.25">
      <c r="D6238" s="1">
        <v>39103</v>
      </c>
      <c r="E6238" s="1">
        <f t="shared" si="796"/>
        <v>39083</v>
      </c>
      <c r="F6238" s="30">
        <f t="shared" si="794"/>
        <v>0</v>
      </c>
      <c r="H6238" s="42">
        <f>IF(DAY(D6238)&gt;14,VLOOKUP(DATE(YEAR(E6238),MONTH(E6238)-1,DAY(1)),'מדדים וריביות'!B:C,2,FALSE),VLOOKUP(DATE(YEAR(E6238),MONTH(E6238)-2,DAY(1)),'מדדים וריביות'!B:C,2,FALSE))</f>
        <v>28149252.329780102</v>
      </c>
      <c r="I6238" s="43">
        <f>'ריבית יומית'!D6232</f>
        <v>1.2313794537943679E-4</v>
      </c>
      <c r="J6238" s="29">
        <f t="shared" si="795"/>
        <v>1.1898017251561193</v>
      </c>
      <c r="L6238">
        <f>VLOOKUP(D6237,'מדדים וריביות'!B:C,2)</f>
        <v>28111501.145897601</v>
      </c>
      <c r="M6238" s="30">
        <f t="shared" si="800"/>
        <v>0</v>
      </c>
      <c r="O6238" s="39">
        <f t="shared" si="797"/>
        <v>0</v>
      </c>
      <c r="P6238" s="39">
        <f t="shared" si="793"/>
        <v>0</v>
      </c>
      <c r="Q6238" s="39">
        <f t="shared" si="798"/>
        <v>0</v>
      </c>
      <c r="R6238" s="41">
        <f t="shared" si="799"/>
        <v>0</v>
      </c>
    </row>
    <row r="6239" spans="4:18" x14ac:dyDescent="0.25">
      <c r="D6239" s="1">
        <v>39104</v>
      </c>
      <c r="E6239" s="1">
        <f t="shared" si="796"/>
        <v>39083</v>
      </c>
      <c r="F6239" s="30">
        <f t="shared" si="794"/>
        <v>0</v>
      </c>
      <c r="H6239" s="42">
        <f>IF(DAY(D6239)&gt;14,VLOOKUP(DATE(YEAR(E6239),MONTH(E6239)-1,DAY(1)),'מדדים וריביות'!B:C,2,FALSE),VLOOKUP(DATE(YEAR(E6239),MONTH(E6239)-2,DAY(1)),'מדדים וריביות'!B:C,2,FALSE))</f>
        <v>28149252.329780102</v>
      </c>
      <c r="I6239" s="43">
        <f>'ריבית יומית'!D6233</f>
        <v>1.2313794537943679E-4</v>
      </c>
      <c r="J6239" s="29">
        <f t="shared" si="795"/>
        <v>1.1896552334549617</v>
      </c>
      <c r="L6239">
        <f>VLOOKUP(D6238,'מדדים וריביות'!B:C,2)</f>
        <v>28111501.145897601</v>
      </c>
      <c r="M6239" s="30">
        <f t="shared" si="800"/>
        <v>0</v>
      </c>
      <c r="O6239" s="39">
        <f t="shared" si="797"/>
        <v>0</v>
      </c>
      <c r="P6239" s="39">
        <f t="shared" si="793"/>
        <v>0</v>
      </c>
      <c r="Q6239" s="39">
        <f t="shared" si="798"/>
        <v>0</v>
      </c>
      <c r="R6239" s="41">
        <f t="shared" si="799"/>
        <v>0</v>
      </c>
    </row>
    <row r="6240" spans="4:18" x14ac:dyDescent="0.25">
      <c r="D6240" s="1">
        <v>39105</v>
      </c>
      <c r="E6240" s="1">
        <f t="shared" si="796"/>
        <v>39083</v>
      </c>
      <c r="F6240" s="30">
        <f t="shared" si="794"/>
        <v>0</v>
      </c>
      <c r="H6240" s="42">
        <f>IF(DAY(D6240)&gt;14,VLOOKUP(DATE(YEAR(E6240),MONTH(E6240)-1,DAY(1)),'מדדים וריביות'!B:C,2,FALSE),VLOOKUP(DATE(YEAR(E6240),MONTH(E6240)-2,DAY(1)),'מדדים וריביות'!B:C,2,FALSE))</f>
        <v>28149252.329780102</v>
      </c>
      <c r="I6240" s="43">
        <f>'ריבית יומית'!D6234</f>
        <v>1.2313794537943679E-4</v>
      </c>
      <c r="J6240" s="29">
        <f t="shared" si="795"/>
        <v>1.1895087597902703</v>
      </c>
      <c r="L6240">
        <f>VLOOKUP(D6239,'מדדים וריביות'!B:C,2)</f>
        <v>28111501.145897601</v>
      </c>
      <c r="M6240" s="30">
        <f t="shared" si="800"/>
        <v>0</v>
      </c>
      <c r="O6240" s="39">
        <f t="shared" si="797"/>
        <v>0</v>
      </c>
      <c r="P6240" s="39">
        <f t="shared" si="793"/>
        <v>0</v>
      </c>
      <c r="Q6240" s="39">
        <f t="shared" si="798"/>
        <v>0</v>
      </c>
      <c r="R6240" s="41">
        <f t="shared" si="799"/>
        <v>0</v>
      </c>
    </row>
    <row r="6241" spans="4:18" x14ac:dyDescent="0.25">
      <c r="D6241" s="1">
        <v>39106</v>
      </c>
      <c r="E6241" s="1">
        <f t="shared" si="796"/>
        <v>39083</v>
      </c>
      <c r="F6241" s="30">
        <f t="shared" si="794"/>
        <v>0</v>
      </c>
      <c r="H6241" s="42">
        <f>IF(DAY(D6241)&gt;14,VLOOKUP(DATE(YEAR(E6241),MONTH(E6241)-1,DAY(1)),'מדדים וריביות'!B:C,2,FALSE),VLOOKUP(DATE(YEAR(E6241),MONTH(E6241)-2,DAY(1)),'מדדים וריביות'!B:C,2,FALSE))</f>
        <v>28149252.329780102</v>
      </c>
      <c r="I6241" s="43">
        <f>'ריבית יומית'!D6235</f>
        <v>1.2313794537943679E-4</v>
      </c>
      <c r="J6241" s="29">
        <f t="shared" si="795"/>
        <v>1.1893623041598242</v>
      </c>
      <c r="L6241">
        <f>VLOOKUP(D6240,'מדדים וריביות'!B:C,2)</f>
        <v>28111501.145897601</v>
      </c>
      <c r="M6241" s="30">
        <f t="shared" si="800"/>
        <v>0</v>
      </c>
      <c r="O6241" s="39">
        <f t="shared" si="797"/>
        <v>0</v>
      </c>
      <c r="P6241" s="39">
        <f t="shared" si="793"/>
        <v>0</v>
      </c>
      <c r="Q6241" s="39">
        <f t="shared" si="798"/>
        <v>0</v>
      </c>
      <c r="R6241" s="41">
        <f t="shared" si="799"/>
        <v>0</v>
      </c>
    </row>
    <row r="6242" spans="4:18" x14ac:dyDescent="0.25">
      <c r="D6242" s="1">
        <v>39107</v>
      </c>
      <c r="E6242" s="1">
        <f t="shared" si="796"/>
        <v>39083</v>
      </c>
      <c r="F6242" s="30">
        <f t="shared" si="794"/>
        <v>0</v>
      </c>
      <c r="H6242" s="42">
        <f>IF(DAY(D6242)&gt;14,VLOOKUP(DATE(YEAR(E6242),MONTH(E6242)-1,DAY(1)),'מדדים וריביות'!B:C,2,FALSE),VLOOKUP(DATE(YEAR(E6242),MONTH(E6242)-2,DAY(1)),'מדדים וריביות'!B:C,2,FALSE))</f>
        <v>28149252.329780102</v>
      </c>
      <c r="I6242" s="43">
        <f>'ריבית יומית'!D6236</f>
        <v>1.2313794537943679E-4</v>
      </c>
      <c r="J6242" s="29">
        <f t="shared" si="795"/>
        <v>1.1892158665614032</v>
      </c>
      <c r="L6242">
        <f>VLOOKUP(D6241,'מדדים וריביות'!B:C,2)</f>
        <v>28111501.145897601</v>
      </c>
      <c r="M6242" s="30">
        <f t="shared" si="800"/>
        <v>0</v>
      </c>
      <c r="O6242" s="39">
        <f t="shared" si="797"/>
        <v>0</v>
      </c>
      <c r="P6242" s="39">
        <f t="shared" si="793"/>
        <v>0</v>
      </c>
      <c r="Q6242" s="39">
        <f t="shared" si="798"/>
        <v>0</v>
      </c>
      <c r="R6242" s="41">
        <f t="shared" si="799"/>
        <v>0</v>
      </c>
    </row>
    <row r="6243" spans="4:18" x14ac:dyDescent="0.25">
      <c r="D6243" s="1">
        <v>39108</v>
      </c>
      <c r="E6243" s="1">
        <f t="shared" si="796"/>
        <v>39083</v>
      </c>
      <c r="F6243" s="30">
        <f t="shared" si="794"/>
        <v>0</v>
      </c>
      <c r="H6243" s="42">
        <f>IF(DAY(D6243)&gt;14,VLOOKUP(DATE(YEAR(E6243),MONTH(E6243)-1,DAY(1)),'מדדים וריביות'!B:C,2,FALSE),VLOOKUP(DATE(YEAR(E6243),MONTH(E6243)-2,DAY(1)),'מדדים וריביות'!B:C,2,FALSE))</f>
        <v>28149252.329780102</v>
      </c>
      <c r="I6243" s="43">
        <f>'ריבית יומית'!D6237</f>
        <v>1.2313794537943679E-4</v>
      </c>
      <c r="J6243" s="29">
        <f t="shared" si="795"/>
        <v>1.1890694469927872</v>
      </c>
      <c r="L6243">
        <f>VLOOKUP(D6242,'מדדים וריביות'!B:C,2)</f>
        <v>28111501.145897601</v>
      </c>
      <c r="M6243" s="30">
        <f t="shared" si="800"/>
        <v>0</v>
      </c>
      <c r="O6243" s="39">
        <f t="shared" si="797"/>
        <v>0</v>
      </c>
      <c r="P6243" s="39">
        <f t="shared" si="793"/>
        <v>0</v>
      </c>
      <c r="Q6243" s="39">
        <f t="shared" si="798"/>
        <v>0</v>
      </c>
      <c r="R6243" s="41">
        <f t="shared" si="799"/>
        <v>0</v>
      </c>
    </row>
    <row r="6244" spans="4:18" x14ac:dyDescent="0.25">
      <c r="D6244" s="1">
        <v>39109</v>
      </c>
      <c r="E6244" s="1">
        <f t="shared" si="796"/>
        <v>39083</v>
      </c>
      <c r="F6244" s="30">
        <f t="shared" si="794"/>
        <v>0</v>
      </c>
      <c r="H6244" s="42">
        <f>IF(DAY(D6244)&gt;14,VLOOKUP(DATE(YEAR(E6244),MONTH(E6244)-1,DAY(1)),'מדדים וריביות'!B:C,2,FALSE),VLOOKUP(DATE(YEAR(E6244),MONTH(E6244)-2,DAY(1)),'מדדים וריביות'!B:C,2,FALSE))</f>
        <v>28149252.329780102</v>
      </c>
      <c r="I6244" s="43">
        <f>'ריבית יומית'!D6238</f>
        <v>1.2313794537943679E-4</v>
      </c>
      <c r="J6244" s="29">
        <f t="shared" si="795"/>
        <v>1.1889230454517559</v>
      </c>
      <c r="L6244">
        <f>VLOOKUP(D6243,'מדדים וריביות'!B:C,2)</f>
        <v>28111501.145897601</v>
      </c>
      <c r="M6244" s="30">
        <f t="shared" si="800"/>
        <v>0</v>
      </c>
      <c r="O6244" s="39">
        <f t="shared" si="797"/>
        <v>0</v>
      </c>
      <c r="P6244" s="39">
        <f t="shared" si="793"/>
        <v>0</v>
      </c>
      <c r="Q6244" s="39">
        <f t="shared" si="798"/>
        <v>0</v>
      </c>
      <c r="R6244" s="41">
        <f t="shared" si="799"/>
        <v>0</v>
      </c>
    </row>
    <row r="6245" spans="4:18" x14ac:dyDescent="0.25">
      <c r="D6245" s="1">
        <v>39110</v>
      </c>
      <c r="E6245" s="1">
        <f t="shared" si="796"/>
        <v>39083</v>
      </c>
      <c r="F6245" s="30">
        <f t="shared" si="794"/>
        <v>0</v>
      </c>
      <c r="H6245" s="42">
        <f>IF(DAY(D6245)&gt;14,VLOOKUP(DATE(YEAR(E6245),MONTH(E6245)-1,DAY(1)),'מדדים וריביות'!B:C,2,FALSE),VLOOKUP(DATE(YEAR(E6245),MONTH(E6245)-2,DAY(1)),'מדדים וריביות'!B:C,2,FALSE))</f>
        <v>28149252.329780102</v>
      </c>
      <c r="I6245" s="43">
        <f>'ריבית יומית'!D6239</f>
        <v>1.2313794537943679E-4</v>
      </c>
      <c r="J6245" s="29">
        <f t="shared" si="795"/>
        <v>1.18877666193609</v>
      </c>
      <c r="L6245">
        <f>VLOOKUP(D6244,'מדדים וריביות'!B:C,2)</f>
        <v>28111501.145897601</v>
      </c>
      <c r="M6245" s="30">
        <f t="shared" si="800"/>
        <v>0</v>
      </c>
      <c r="O6245" s="39">
        <f t="shared" si="797"/>
        <v>0</v>
      </c>
      <c r="P6245" s="39">
        <f t="shared" si="793"/>
        <v>0</v>
      </c>
      <c r="Q6245" s="39">
        <f t="shared" si="798"/>
        <v>0</v>
      </c>
      <c r="R6245" s="41">
        <f t="shared" si="799"/>
        <v>0</v>
      </c>
    </row>
    <row r="6246" spans="4:18" x14ac:dyDescent="0.25">
      <c r="D6246" s="1">
        <v>39111</v>
      </c>
      <c r="E6246" s="1">
        <f t="shared" si="796"/>
        <v>39083</v>
      </c>
      <c r="F6246" s="30">
        <f t="shared" si="794"/>
        <v>0</v>
      </c>
      <c r="H6246" s="42">
        <f>IF(DAY(D6246)&gt;14,VLOOKUP(DATE(YEAR(E6246),MONTH(E6246)-1,DAY(1)),'מדדים וריביות'!B:C,2,FALSE),VLOOKUP(DATE(YEAR(E6246),MONTH(E6246)-2,DAY(1)),'מדדים וריביות'!B:C,2,FALSE))</f>
        <v>28149252.329780102</v>
      </c>
      <c r="I6246" s="43">
        <f>'ריבית יומית'!D6240</f>
        <v>1.2313794537943679E-4</v>
      </c>
      <c r="J6246" s="29">
        <f t="shared" si="795"/>
        <v>1.1886302964435702</v>
      </c>
      <c r="L6246">
        <f>VLOOKUP(D6245,'מדדים וריביות'!B:C,2)</f>
        <v>28111501.145897601</v>
      </c>
      <c r="M6246" s="30">
        <f t="shared" si="800"/>
        <v>0</v>
      </c>
      <c r="O6246" s="39">
        <f t="shared" si="797"/>
        <v>0</v>
      </c>
      <c r="P6246" s="39">
        <f t="shared" si="793"/>
        <v>0</v>
      </c>
      <c r="Q6246" s="39">
        <f t="shared" si="798"/>
        <v>0</v>
      </c>
      <c r="R6246" s="41">
        <f t="shared" si="799"/>
        <v>0</v>
      </c>
    </row>
    <row r="6247" spans="4:18" x14ac:dyDescent="0.25">
      <c r="D6247" s="1">
        <v>39112</v>
      </c>
      <c r="E6247" s="1">
        <f t="shared" si="796"/>
        <v>39083</v>
      </c>
      <c r="F6247" s="30">
        <f t="shared" si="794"/>
        <v>0</v>
      </c>
      <c r="H6247" s="42">
        <f>IF(DAY(D6247)&gt;14,VLOOKUP(DATE(YEAR(E6247),MONTH(E6247)-1,DAY(1)),'מדדים וריביות'!B:C,2,FALSE),VLOOKUP(DATE(YEAR(E6247),MONTH(E6247)-2,DAY(1)),'מדדים וריביות'!B:C,2,FALSE))</f>
        <v>28149252.329780102</v>
      </c>
      <c r="I6247" s="43">
        <f>'ריבית יומית'!D6241</f>
        <v>1.2313794537943679E-4</v>
      </c>
      <c r="J6247" s="29">
        <f t="shared" si="795"/>
        <v>1.1884839489719774</v>
      </c>
      <c r="L6247">
        <f>VLOOKUP(D6246,'מדדים וריביות'!B:C,2)</f>
        <v>28111501.145897601</v>
      </c>
      <c r="M6247" s="30">
        <f t="shared" si="800"/>
        <v>0</v>
      </c>
      <c r="O6247" s="39">
        <f t="shared" si="797"/>
        <v>0</v>
      </c>
      <c r="P6247" s="39">
        <f t="shared" si="793"/>
        <v>0</v>
      </c>
      <c r="Q6247" s="39">
        <f t="shared" si="798"/>
        <v>0</v>
      </c>
      <c r="R6247" s="41">
        <f t="shared" si="799"/>
        <v>0</v>
      </c>
    </row>
    <row r="6248" spans="4:18" x14ac:dyDescent="0.25">
      <c r="D6248" s="1">
        <v>39113</v>
      </c>
      <c r="E6248" s="1">
        <f t="shared" si="796"/>
        <v>39083</v>
      </c>
      <c r="F6248" s="30">
        <f t="shared" si="794"/>
        <v>0</v>
      </c>
      <c r="H6248" s="42">
        <f>IF(DAY(D6248)&gt;14,VLOOKUP(DATE(YEAR(E6248),MONTH(E6248)-1,DAY(1)),'מדדים וריביות'!B:C,2,FALSE),VLOOKUP(DATE(YEAR(E6248),MONTH(E6248)-2,DAY(1)),'מדדים וריביות'!B:C,2,FALSE))</f>
        <v>28149252.329780102</v>
      </c>
      <c r="I6248" s="43">
        <f>'ריבית יומית'!D6242</f>
        <v>1.2313794537943679E-4</v>
      </c>
      <c r="J6248" s="29">
        <f t="shared" si="795"/>
        <v>1.1883376195190927</v>
      </c>
      <c r="L6248">
        <f>VLOOKUP(D6247,'מדדים וריביות'!B:C,2)</f>
        <v>28111501.145897601</v>
      </c>
      <c r="M6248" s="30">
        <f t="shared" si="800"/>
        <v>0</v>
      </c>
      <c r="O6248" s="39">
        <f t="shared" si="797"/>
        <v>0</v>
      </c>
      <c r="P6248" s="39">
        <f t="shared" si="793"/>
        <v>0</v>
      </c>
      <c r="Q6248" s="39">
        <f t="shared" si="798"/>
        <v>0</v>
      </c>
      <c r="R6248" s="41">
        <f t="shared" si="799"/>
        <v>0</v>
      </c>
    </row>
    <row r="6249" spans="4:18" x14ac:dyDescent="0.25">
      <c r="D6249" s="1">
        <v>39114</v>
      </c>
      <c r="E6249" s="1">
        <f t="shared" si="796"/>
        <v>39114</v>
      </c>
      <c r="F6249" s="30">
        <f t="shared" si="794"/>
        <v>0</v>
      </c>
      <c r="H6249" s="42">
        <f>IF(DAY(D6249)&gt;14,VLOOKUP(DATE(YEAR(E6249),MONTH(E6249)-1,DAY(1)),'מדדים וריביות'!B:C,2,FALSE),VLOOKUP(DATE(YEAR(E6249),MONTH(E6249)-2,DAY(1)),'מדדים וריביות'!B:C,2,FALSE))</f>
        <v>28149252.329780102</v>
      </c>
      <c r="I6249" s="43">
        <f>'ריבית יומית'!D6243</f>
        <v>1.2313794537943679E-4</v>
      </c>
      <c r="J6249" s="29">
        <f t="shared" si="795"/>
        <v>1.1881913080826976</v>
      </c>
      <c r="L6249">
        <f>VLOOKUP(D6248,'מדדים וריביות'!B:C,2)</f>
        <v>28111501.145897601</v>
      </c>
      <c r="M6249" s="30">
        <f t="shared" si="800"/>
        <v>0</v>
      </c>
      <c r="O6249" s="39">
        <f t="shared" si="797"/>
        <v>0</v>
      </c>
      <c r="P6249" s="39">
        <f t="shared" si="793"/>
        <v>0</v>
      </c>
      <c r="Q6249" s="39">
        <f t="shared" si="798"/>
        <v>0</v>
      </c>
      <c r="R6249" s="41">
        <f t="shared" si="799"/>
        <v>0</v>
      </c>
    </row>
    <row r="6250" spans="4:18" x14ac:dyDescent="0.25">
      <c r="D6250" s="1">
        <v>39115</v>
      </c>
      <c r="E6250" s="1">
        <f t="shared" si="796"/>
        <v>39114</v>
      </c>
      <c r="F6250" s="30">
        <f t="shared" si="794"/>
        <v>0</v>
      </c>
      <c r="H6250" s="42">
        <f>IF(DAY(D6250)&gt;14,VLOOKUP(DATE(YEAR(E6250),MONTH(E6250)-1,DAY(1)),'מדדים וריביות'!B:C,2,FALSE),VLOOKUP(DATE(YEAR(E6250),MONTH(E6250)-2,DAY(1)),'מדדים וריביות'!B:C,2,FALSE))</f>
        <v>28149252.329780102</v>
      </c>
      <c r="I6250" s="43">
        <f>'ריבית יומית'!D6244</f>
        <v>1.2313794537943679E-4</v>
      </c>
      <c r="J6250" s="29">
        <f t="shared" si="795"/>
        <v>1.1880450146605739</v>
      </c>
      <c r="L6250">
        <f>VLOOKUP(D6249,'מדדים וריביות'!B:C,2)</f>
        <v>28026314.778788801</v>
      </c>
      <c r="M6250" s="30">
        <f t="shared" si="800"/>
        <v>0</v>
      </c>
      <c r="O6250" s="39">
        <f t="shared" si="797"/>
        <v>0</v>
      </c>
      <c r="P6250" s="39">
        <f t="shared" si="793"/>
        <v>0</v>
      </c>
      <c r="Q6250" s="39">
        <f t="shared" si="798"/>
        <v>0</v>
      </c>
      <c r="R6250" s="41">
        <f t="shared" si="799"/>
        <v>0</v>
      </c>
    </row>
    <row r="6251" spans="4:18" x14ac:dyDescent="0.25">
      <c r="D6251" s="1">
        <v>39116</v>
      </c>
      <c r="E6251" s="1">
        <f t="shared" si="796"/>
        <v>39114</v>
      </c>
      <c r="F6251" s="30">
        <f t="shared" si="794"/>
        <v>0</v>
      </c>
      <c r="H6251" s="42">
        <f>IF(DAY(D6251)&gt;14,VLOOKUP(DATE(YEAR(E6251),MONTH(E6251)-1,DAY(1)),'מדדים וריביות'!B:C,2,FALSE),VLOOKUP(DATE(YEAR(E6251),MONTH(E6251)-2,DAY(1)),'מדדים וריביות'!B:C,2,FALSE))</f>
        <v>28149252.329780102</v>
      </c>
      <c r="I6251" s="43">
        <f>'ריבית יומית'!D6245</f>
        <v>1.2313794537943679E-4</v>
      </c>
      <c r="J6251" s="29">
        <f t="shared" si="795"/>
        <v>1.1878987392505038</v>
      </c>
      <c r="L6251">
        <f>VLOOKUP(D6250,'מדדים וריביות'!B:C,2)</f>
        <v>28026314.778788801</v>
      </c>
      <c r="M6251" s="30">
        <f t="shared" si="800"/>
        <v>0</v>
      </c>
      <c r="O6251" s="39">
        <f t="shared" si="797"/>
        <v>0</v>
      </c>
      <c r="P6251" s="39">
        <f t="shared" si="793"/>
        <v>0</v>
      </c>
      <c r="Q6251" s="39">
        <f t="shared" si="798"/>
        <v>0</v>
      </c>
      <c r="R6251" s="41">
        <f t="shared" si="799"/>
        <v>0</v>
      </c>
    </row>
    <row r="6252" spans="4:18" x14ac:dyDescent="0.25">
      <c r="D6252" s="1">
        <v>39117</v>
      </c>
      <c r="E6252" s="1">
        <f t="shared" si="796"/>
        <v>39114</v>
      </c>
      <c r="F6252" s="30">
        <f t="shared" si="794"/>
        <v>0</v>
      </c>
      <c r="H6252" s="42">
        <f>IF(DAY(D6252)&gt;14,VLOOKUP(DATE(YEAR(E6252),MONTH(E6252)-1,DAY(1)),'מדדים וריביות'!B:C,2,FALSE),VLOOKUP(DATE(YEAR(E6252),MONTH(E6252)-2,DAY(1)),'מדדים וריביות'!B:C,2,FALSE))</f>
        <v>28149252.329780102</v>
      </c>
      <c r="I6252" s="43">
        <f>'ריבית יומית'!D6246</f>
        <v>1.2313794537943679E-4</v>
      </c>
      <c r="J6252" s="29">
        <f t="shared" si="795"/>
        <v>1.1877524818502694</v>
      </c>
      <c r="L6252">
        <f>VLOOKUP(D6251,'מדדים וריביות'!B:C,2)</f>
        <v>28026314.778788801</v>
      </c>
      <c r="M6252" s="30">
        <f t="shared" si="800"/>
        <v>0</v>
      </c>
      <c r="O6252" s="39">
        <f t="shared" si="797"/>
        <v>0</v>
      </c>
      <c r="P6252" s="39">
        <f t="shared" ref="P6252:P6315" si="801">J6253*G6252-G6252</f>
        <v>0</v>
      </c>
      <c r="Q6252" s="39">
        <f t="shared" si="798"/>
        <v>0</v>
      </c>
      <c r="R6252" s="41">
        <f t="shared" si="799"/>
        <v>0</v>
      </c>
    </row>
    <row r="6253" spans="4:18" x14ac:dyDescent="0.25">
      <c r="D6253" s="1">
        <v>39118</v>
      </c>
      <c r="E6253" s="1">
        <f t="shared" si="796"/>
        <v>39114</v>
      </c>
      <c r="F6253" s="30">
        <f t="shared" si="794"/>
        <v>0</v>
      </c>
      <c r="H6253" s="42">
        <f>IF(DAY(D6253)&gt;14,VLOOKUP(DATE(YEAR(E6253),MONTH(E6253)-1,DAY(1)),'מדדים וריביות'!B:C,2,FALSE),VLOOKUP(DATE(YEAR(E6253),MONTH(E6253)-2,DAY(1)),'מדדים וריביות'!B:C,2,FALSE))</f>
        <v>28149252.329780102</v>
      </c>
      <c r="I6253" s="43">
        <f>'ריבית יומית'!D6247</f>
        <v>1.2313794537943679E-4</v>
      </c>
      <c r="J6253" s="29">
        <f t="shared" si="795"/>
        <v>1.1876062424576534</v>
      </c>
      <c r="L6253">
        <f>VLOOKUP(D6252,'מדדים וריביות'!B:C,2)</f>
        <v>28026314.778788801</v>
      </c>
      <c r="M6253" s="30">
        <f t="shared" si="800"/>
        <v>0</v>
      </c>
      <c r="O6253" s="39">
        <f t="shared" si="797"/>
        <v>0</v>
      </c>
      <c r="P6253" s="39">
        <f t="shared" si="801"/>
        <v>0</v>
      </c>
      <c r="Q6253" s="39">
        <f t="shared" si="798"/>
        <v>0</v>
      </c>
      <c r="R6253" s="41">
        <f t="shared" si="799"/>
        <v>0</v>
      </c>
    </row>
    <row r="6254" spans="4:18" x14ac:dyDescent="0.25">
      <c r="D6254" s="1">
        <v>39119</v>
      </c>
      <c r="E6254" s="1">
        <f t="shared" si="796"/>
        <v>39114</v>
      </c>
      <c r="F6254" s="30">
        <f t="shared" si="794"/>
        <v>0</v>
      </c>
      <c r="H6254" s="42">
        <f>IF(DAY(D6254)&gt;14,VLOOKUP(DATE(YEAR(E6254),MONTH(E6254)-1,DAY(1)),'מדדים וריביות'!B:C,2,FALSE),VLOOKUP(DATE(YEAR(E6254),MONTH(E6254)-2,DAY(1)),'מדדים וריביות'!B:C,2,FALSE))</f>
        <v>28149252.329780102</v>
      </c>
      <c r="I6254" s="43">
        <f>'ריבית יומית'!D6248</f>
        <v>1.2313794537943679E-4</v>
      </c>
      <c r="J6254" s="29">
        <f t="shared" si="795"/>
        <v>1.1874600210704387</v>
      </c>
      <c r="L6254">
        <f>VLOOKUP(D6253,'מדדים וריביות'!B:C,2)</f>
        <v>28026314.778788801</v>
      </c>
      <c r="M6254" s="30">
        <f t="shared" si="800"/>
        <v>0</v>
      </c>
      <c r="O6254" s="39">
        <f t="shared" si="797"/>
        <v>0</v>
      </c>
      <c r="P6254" s="39">
        <f t="shared" si="801"/>
        <v>0</v>
      </c>
      <c r="Q6254" s="39">
        <f t="shared" si="798"/>
        <v>0</v>
      </c>
      <c r="R6254" s="41">
        <f t="shared" si="799"/>
        <v>0</v>
      </c>
    </row>
    <row r="6255" spans="4:18" x14ac:dyDescent="0.25">
      <c r="D6255" s="1">
        <v>39120</v>
      </c>
      <c r="E6255" s="1">
        <f t="shared" si="796"/>
        <v>39114</v>
      </c>
      <c r="F6255" s="30">
        <f t="shared" si="794"/>
        <v>0</v>
      </c>
      <c r="H6255" s="42">
        <f>IF(DAY(D6255)&gt;14,VLOOKUP(DATE(YEAR(E6255),MONTH(E6255)-1,DAY(1)),'מדדים וריביות'!B:C,2,FALSE),VLOOKUP(DATE(YEAR(E6255),MONTH(E6255)-2,DAY(1)),'מדדים וריביות'!B:C,2,FALSE))</f>
        <v>28149252.329780102</v>
      </c>
      <c r="I6255" s="43">
        <f>'ריבית יומית'!D6249</f>
        <v>1.2313794537943679E-4</v>
      </c>
      <c r="J6255" s="29">
        <f t="shared" si="795"/>
        <v>1.1873138176864082</v>
      </c>
      <c r="L6255">
        <f>VLOOKUP(D6254,'מדדים וריביות'!B:C,2)</f>
        <v>28026314.778788801</v>
      </c>
      <c r="M6255" s="30">
        <f t="shared" si="800"/>
        <v>0</v>
      </c>
      <c r="O6255" s="39">
        <f t="shared" si="797"/>
        <v>0</v>
      </c>
      <c r="P6255" s="39">
        <f t="shared" si="801"/>
        <v>0</v>
      </c>
      <c r="Q6255" s="39">
        <f t="shared" si="798"/>
        <v>0</v>
      </c>
      <c r="R6255" s="41">
        <f t="shared" si="799"/>
        <v>0</v>
      </c>
    </row>
    <row r="6256" spans="4:18" x14ac:dyDescent="0.25">
      <c r="D6256" s="1">
        <v>39121</v>
      </c>
      <c r="E6256" s="1">
        <f t="shared" si="796"/>
        <v>39114</v>
      </c>
      <c r="F6256" s="30">
        <f t="shared" si="794"/>
        <v>0</v>
      </c>
      <c r="H6256" s="42">
        <f>IF(DAY(D6256)&gt;14,VLOOKUP(DATE(YEAR(E6256),MONTH(E6256)-1,DAY(1)),'מדדים וריביות'!B:C,2,FALSE),VLOOKUP(DATE(YEAR(E6256),MONTH(E6256)-2,DAY(1)),'מדדים וריביות'!B:C,2,FALSE))</f>
        <v>28149252.329780102</v>
      </c>
      <c r="I6256" s="43">
        <f>'ריבית יומית'!D6250</f>
        <v>1.2313794537943679E-4</v>
      </c>
      <c r="J6256" s="29">
        <f t="shared" si="795"/>
        <v>1.1871676323033453</v>
      </c>
      <c r="L6256">
        <f>VLOOKUP(D6255,'מדדים וריביות'!B:C,2)</f>
        <v>28026314.778788801</v>
      </c>
      <c r="M6256" s="30">
        <f t="shared" si="800"/>
        <v>0</v>
      </c>
      <c r="O6256" s="39">
        <f t="shared" si="797"/>
        <v>0</v>
      </c>
      <c r="P6256" s="39">
        <f t="shared" si="801"/>
        <v>0</v>
      </c>
      <c r="Q6256" s="39">
        <f t="shared" si="798"/>
        <v>0</v>
      </c>
      <c r="R6256" s="41">
        <f t="shared" si="799"/>
        <v>0</v>
      </c>
    </row>
    <row r="6257" spans="4:18" x14ac:dyDescent="0.25">
      <c r="D6257" s="1">
        <v>39122</v>
      </c>
      <c r="E6257" s="1">
        <f t="shared" si="796"/>
        <v>39114</v>
      </c>
      <c r="F6257" s="30">
        <f t="shared" si="794"/>
        <v>0</v>
      </c>
      <c r="H6257" s="42">
        <f>IF(DAY(D6257)&gt;14,VLOOKUP(DATE(YEAR(E6257),MONTH(E6257)-1,DAY(1)),'מדדים וריביות'!B:C,2,FALSE),VLOOKUP(DATE(YEAR(E6257),MONTH(E6257)-2,DAY(1)),'מדדים וריביות'!B:C,2,FALSE))</f>
        <v>28149252.329780102</v>
      </c>
      <c r="I6257" s="43">
        <f>'ריבית יומית'!D6251</f>
        <v>1.2313794537943679E-4</v>
      </c>
      <c r="J6257" s="29">
        <f t="shared" si="795"/>
        <v>1.1870214649190338</v>
      </c>
      <c r="L6257">
        <f>VLOOKUP(D6256,'מדדים וריביות'!B:C,2)</f>
        <v>28026314.778788801</v>
      </c>
      <c r="M6257" s="30">
        <f t="shared" si="800"/>
        <v>0</v>
      </c>
      <c r="O6257" s="39">
        <f t="shared" si="797"/>
        <v>0</v>
      </c>
      <c r="P6257" s="39">
        <f t="shared" si="801"/>
        <v>0</v>
      </c>
      <c r="Q6257" s="39">
        <f t="shared" si="798"/>
        <v>0</v>
      </c>
      <c r="R6257" s="41">
        <f t="shared" si="799"/>
        <v>0</v>
      </c>
    </row>
    <row r="6258" spans="4:18" x14ac:dyDescent="0.25">
      <c r="D6258" s="1">
        <v>39123</v>
      </c>
      <c r="E6258" s="1">
        <f t="shared" si="796"/>
        <v>39114</v>
      </c>
      <c r="F6258" s="30">
        <f t="shared" si="794"/>
        <v>0</v>
      </c>
      <c r="H6258" s="42">
        <f>IF(DAY(D6258)&gt;14,VLOOKUP(DATE(YEAR(E6258),MONTH(E6258)-1,DAY(1)),'מדדים וריביות'!B:C,2,FALSE),VLOOKUP(DATE(YEAR(E6258),MONTH(E6258)-2,DAY(1)),'מדדים וריביות'!B:C,2,FALSE))</f>
        <v>28149252.329780102</v>
      </c>
      <c r="I6258" s="43">
        <f>'ריבית יומית'!D6252</f>
        <v>1.2313794537943679E-4</v>
      </c>
      <c r="J6258" s="29">
        <f t="shared" si="795"/>
        <v>1.1868753155312577</v>
      </c>
      <c r="L6258">
        <f>VLOOKUP(D6257,'מדדים וריביות'!B:C,2)</f>
        <v>28026314.778788801</v>
      </c>
      <c r="M6258" s="30">
        <f t="shared" si="800"/>
        <v>0</v>
      </c>
      <c r="O6258" s="39">
        <f t="shared" si="797"/>
        <v>0</v>
      </c>
      <c r="P6258" s="39">
        <f t="shared" si="801"/>
        <v>0</v>
      </c>
      <c r="Q6258" s="39">
        <f t="shared" si="798"/>
        <v>0</v>
      </c>
      <c r="R6258" s="41">
        <f t="shared" si="799"/>
        <v>0</v>
      </c>
    </row>
    <row r="6259" spans="4:18" x14ac:dyDescent="0.25">
      <c r="D6259" s="1">
        <v>39124</v>
      </c>
      <c r="E6259" s="1">
        <f t="shared" si="796"/>
        <v>39114</v>
      </c>
      <c r="F6259" s="30">
        <f t="shared" si="794"/>
        <v>0</v>
      </c>
      <c r="H6259" s="42">
        <f>IF(DAY(D6259)&gt;14,VLOOKUP(DATE(YEAR(E6259),MONTH(E6259)-1,DAY(1)),'מדדים וריביות'!B:C,2,FALSE),VLOOKUP(DATE(YEAR(E6259),MONTH(E6259)-2,DAY(1)),'מדדים וריביות'!B:C,2,FALSE))</f>
        <v>28149252.329780102</v>
      </c>
      <c r="I6259" s="43">
        <f>'ריבית יומית'!D6253</f>
        <v>1.2313794537943679E-4</v>
      </c>
      <c r="J6259" s="29">
        <f t="shared" si="795"/>
        <v>1.1867291841378012</v>
      </c>
      <c r="L6259">
        <f>VLOOKUP(D6258,'מדדים וריביות'!B:C,2)</f>
        <v>28026314.778788801</v>
      </c>
      <c r="M6259" s="30">
        <f t="shared" si="800"/>
        <v>0</v>
      </c>
      <c r="O6259" s="39">
        <f t="shared" si="797"/>
        <v>0</v>
      </c>
      <c r="P6259" s="39">
        <f t="shared" si="801"/>
        <v>0</v>
      </c>
      <c r="Q6259" s="39">
        <f t="shared" si="798"/>
        <v>0</v>
      </c>
      <c r="R6259" s="41">
        <f t="shared" si="799"/>
        <v>0</v>
      </c>
    </row>
    <row r="6260" spans="4:18" x14ac:dyDescent="0.25">
      <c r="D6260" s="1">
        <v>39125</v>
      </c>
      <c r="E6260" s="1">
        <f t="shared" si="796"/>
        <v>39114</v>
      </c>
      <c r="F6260" s="30">
        <f t="shared" si="794"/>
        <v>0</v>
      </c>
      <c r="H6260" s="42">
        <f>IF(DAY(D6260)&gt;14,VLOOKUP(DATE(YEAR(E6260),MONTH(E6260)-1,DAY(1)),'מדדים וריביות'!B:C,2,FALSE),VLOOKUP(DATE(YEAR(E6260),MONTH(E6260)-2,DAY(1)),'מדדים וריביות'!B:C,2,FALSE))</f>
        <v>28149252.329780102</v>
      </c>
      <c r="I6260" s="43">
        <f>'ריבית יומית'!D6254</f>
        <v>1.2313794537943679E-4</v>
      </c>
      <c r="J6260" s="29">
        <f t="shared" si="795"/>
        <v>1.1865830707364486</v>
      </c>
      <c r="L6260">
        <f>VLOOKUP(D6259,'מדדים וריביות'!B:C,2)</f>
        <v>28026314.778788801</v>
      </c>
      <c r="M6260" s="30">
        <f t="shared" si="800"/>
        <v>0</v>
      </c>
      <c r="O6260" s="39">
        <f t="shared" si="797"/>
        <v>0</v>
      </c>
      <c r="P6260" s="39">
        <f t="shared" si="801"/>
        <v>0</v>
      </c>
      <c r="Q6260" s="39">
        <f t="shared" si="798"/>
        <v>0</v>
      </c>
      <c r="R6260" s="41">
        <f t="shared" si="799"/>
        <v>0</v>
      </c>
    </row>
    <row r="6261" spans="4:18" x14ac:dyDescent="0.25">
      <c r="D6261" s="1">
        <v>39126</v>
      </c>
      <c r="E6261" s="1">
        <f t="shared" si="796"/>
        <v>39114</v>
      </c>
      <c r="F6261" s="30">
        <f t="shared" si="794"/>
        <v>0</v>
      </c>
      <c r="H6261" s="42">
        <f>IF(DAY(D6261)&gt;14,VLOOKUP(DATE(YEAR(E6261),MONTH(E6261)-1,DAY(1)),'מדדים וריביות'!B:C,2,FALSE),VLOOKUP(DATE(YEAR(E6261),MONTH(E6261)-2,DAY(1)),'מדדים וריביות'!B:C,2,FALSE))</f>
        <v>28149252.329780102</v>
      </c>
      <c r="I6261" s="43">
        <f>'ריבית יומית'!D6255</f>
        <v>1.2313794537943679E-4</v>
      </c>
      <c r="J6261" s="29">
        <f t="shared" si="795"/>
        <v>1.1864369753249848</v>
      </c>
      <c r="L6261">
        <f>VLOOKUP(D6260,'מדדים וריביות'!B:C,2)</f>
        <v>28026314.778788801</v>
      </c>
      <c r="M6261" s="30">
        <f t="shared" si="800"/>
        <v>0</v>
      </c>
      <c r="O6261" s="39">
        <f t="shared" si="797"/>
        <v>0</v>
      </c>
      <c r="P6261" s="39">
        <f t="shared" si="801"/>
        <v>0</v>
      </c>
      <c r="Q6261" s="39">
        <f t="shared" si="798"/>
        <v>0</v>
      </c>
      <c r="R6261" s="41">
        <f t="shared" si="799"/>
        <v>0</v>
      </c>
    </row>
    <row r="6262" spans="4:18" x14ac:dyDescent="0.25">
      <c r="D6262" s="1">
        <v>39127</v>
      </c>
      <c r="E6262" s="1">
        <f t="shared" si="796"/>
        <v>39114</v>
      </c>
      <c r="F6262" s="30">
        <f t="shared" si="794"/>
        <v>0</v>
      </c>
      <c r="H6262" s="42">
        <f>IF(DAY(D6262)&gt;14,VLOOKUP(DATE(YEAR(E6262),MONTH(E6262)-1,DAY(1)),'מדדים וריביות'!B:C,2,FALSE),VLOOKUP(DATE(YEAR(E6262),MONTH(E6262)-2,DAY(1)),'מדדים וריביות'!B:C,2,FALSE))</f>
        <v>28149252.329780102</v>
      </c>
      <c r="I6262" s="43">
        <f>'ריבית יומית'!D6256</f>
        <v>1.2313794537943679E-4</v>
      </c>
      <c r="J6262" s="29">
        <f t="shared" si="795"/>
        <v>1.186290897901195</v>
      </c>
      <c r="L6262">
        <f>VLOOKUP(D6261,'מדדים וריביות'!B:C,2)</f>
        <v>28026314.778788801</v>
      </c>
      <c r="M6262" s="30">
        <f t="shared" si="800"/>
        <v>0</v>
      </c>
      <c r="O6262" s="39">
        <f t="shared" si="797"/>
        <v>0</v>
      </c>
      <c r="P6262" s="39">
        <f t="shared" si="801"/>
        <v>0</v>
      </c>
      <c r="Q6262" s="39">
        <f t="shared" si="798"/>
        <v>0</v>
      </c>
      <c r="R6262" s="41">
        <f t="shared" si="799"/>
        <v>0</v>
      </c>
    </row>
    <row r="6263" spans="4:18" x14ac:dyDescent="0.25">
      <c r="D6263" s="1">
        <v>39128</v>
      </c>
      <c r="E6263" s="1">
        <f t="shared" si="796"/>
        <v>39114</v>
      </c>
      <c r="F6263" s="30">
        <f t="shared" si="794"/>
        <v>0</v>
      </c>
      <c r="H6263" s="42">
        <f>IF(DAY(D6263)&gt;14,VLOOKUP(DATE(YEAR(E6263),MONTH(E6263)-1,DAY(1)),'מדדים וריביות'!B:C,2,FALSE),VLOOKUP(DATE(YEAR(E6263),MONTH(E6263)-2,DAY(1)),'מדדים וריביות'!B:C,2,FALSE))</f>
        <v>28111501.145897601</v>
      </c>
      <c r="I6263" s="43">
        <f>'ריבית יומית'!D6257</f>
        <v>1.2313794537943679E-4</v>
      </c>
      <c r="J6263" s="29">
        <f t="shared" si="795"/>
        <v>1.1861448384628643</v>
      </c>
      <c r="L6263">
        <f>VLOOKUP(D6262,'מדדים וריביות'!B:C,2)</f>
        <v>28026314.778788801</v>
      </c>
      <c r="M6263" s="30">
        <f t="shared" si="800"/>
        <v>0</v>
      </c>
      <c r="O6263" s="39">
        <f t="shared" si="797"/>
        <v>0</v>
      </c>
      <c r="P6263" s="39">
        <f t="shared" si="801"/>
        <v>0</v>
      </c>
      <c r="Q6263" s="39">
        <f t="shared" si="798"/>
        <v>0</v>
      </c>
      <c r="R6263" s="41">
        <f t="shared" si="799"/>
        <v>0</v>
      </c>
    </row>
    <row r="6264" spans="4:18" x14ac:dyDescent="0.25">
      <c r="D6264" s="1">
        <v>39129</v>
      </c>
      <c r="E6264" s="1">
        <f t="shared" si="796"/>
        <v>39114</v>
      </c>
      <c r="F6264" s="30">
        <f t="shared" si="794"/>
        <v>0</v>
      </c>
      <c r="H6264" s="42">
        <f>IF(DAY(D6264)&gt;14,VLOOKUP(DATE(YEAR(E6264),MONTH(E6264)-1,DAY(1)),'מדדים וריביות'!B:C,2,FALSE),VLOOKUP(DATE(YEAR(E6264),MONTH(E6264)-2,DAY(1)),'מדדים וריביות'!B:C,2,FALSE))</f>
        <v>28111501.145897601</v>
      </c>
      <c r="I6264" s="43">
        <f>'ריבית יומית'!D6258</f>
        <v>1.2313794537943679E-4</v>
      </c>
      <c r="J6264" s="29">
        <f t="shared" si="795"/>
        <v>1.1859987970077783</v>
      </c>
      <c r="L6264">
        <f>VLOOKUP(D6263,'מדדים וריביות'!B:C,2)</f>
        <v>28026314.778788801</v>
      </c>
      <c r="M6264" s="30">
        <f t="shared" si="800"/>
        <v>0</v>
      </c>
      <c r="O6264" s="39">
        <f t="shared" si="797"/>
        <v>0</v>
      </c>
      <c r="P6264" s="39">
        <f t="shared" si="801"/>
        <v>0</v>
      </c>
      <c r="Q6264" s="39">
        <f t="shared" si="798"/>
        <v>0</v>
      </c>
      <c r="R6264" s="41">
        <f t="shared" si="799"/>
        <v>0</v>
      </c>
    </row>
    <row r="6265" spans="4:18" x14ac:dyDescent="0.25">
      <c r="D6265" s="1">
        <v>39130</v>
      </c>
      <c r="E6265" s="1">
        <f t="shared" si="796"/>
        <v>39114</v>
      </c>
      <c r="F6265" s="30">
        <f t="shared" si="794"/>
        <v>0</v>
      </c>
      <c r="H6265" s="42">
        <f>IF(DAY(D6265)&gt;14,VLOOKUP(DATE(YEAR(E6265),MONTH(E6265)-1,DAY(1)),'מדדים וריביות'!B:C,2,FALSE),VLOOKUP(DATE(YEAR(E6265),MONTH(E6265)-2,DAY(1)),'מדדים וריביות'!B:C,2,FALSE))</f>
        <v>28111501.145897601</v>
      </c>
      <c r="I6265" s="43">
        <f>'ריבית יומית'!D6259</f>
        <v>1.2313794537943679E-4</v>
      </c>
      <c r="J6265" s="29">
        <f t="shared" si="795"/>
        <v>1.185852773533723</v>
      </c>
      <c r="L6265">
        <f>VLOOKUP(D6264,'מדדים וריביות'!B:C,2)</f>
        <v>28026314.778788801</v>
      </c>
      <c r="M6265" s="30">
        <f t="shared" si="800"/>
        <v>0</v>
      </c>
      <c r="O6265" s="39">
        <f t="shared" si="797"/>
        <v>0</v>
      </c>
      <c r="P6265" s="39">
        <f t="shared" si="801"/>
        <v>0</v>
      </c>
      <c r="Q6265" s="39">
        <f t="shared" si="798"/>
        <v>0</v>
      </c>
      <c r="R6265" s="41">
        <f t="shared" si="799"/>
        <v>0</v>
      </c>
    </row>
    <row r="6266" spans="4:18" x14ac:dyDescent="0.25">
      <c r="D6266" s="1">
        <v>39131</v>
      </c>
      <c r="E6266" s="1">
        <f t="shared" si="796"/>
        <v>39114</v>
      </c>
      <c r="F6266" s="30">
        <f t="shared" si="794"/>
        <v>0</v>
      </c>
      <c r="H6266" s="42">
        <f>IF(DAY(D6266)&gt;14,VLOOKUP(DATE(YEAR(E6266),MONTH(E6266)-1,DAY(1)),'מדדים וריביות'!B:C,2,FALSE),VLOOKUP(DATE(YEAR(E6266),MONTH(E6266)-2,DAY(1)),'מדדים וריביות'!B:C,2,FALSE))</f>
        <v>28111501.145897601</v>
      </c>
      <c r="I6266" s="43">
        <f>'ריבית יומית'!D6260</f>
        <v>1.2313794537943679E-4</v>
      </c>
      <c r="J6266" s="29">
        <f t="shared" si="795"/>
        <v>1.1857067680384843</v>
      </c>
      <c r="L6266">
        <f>VLOOKUP(D6265,'מדדים וריביות'!B:C,2)</f>
        <v>28026314.778788801</v>
      </c>
      <c r="M6266" s="30">
        <f t="shared" si="800"/>
        <v>0</v>
      </c>
      <c r="O6266" s="39">
        <f t="shared" si="797"/>
        <v>0</v>
      </c>
      <c r="P6266" s="39">
        <f t="shared" si="801"/>
        <v>0</v>
      </c>
      <c r="Q6266" s="39">
        <f t="shared" si="798"/>
        <v>0</v>
      </c>
      <c r="R6266" s="41">
        <f t="shared" si="799"/>
        <v>0</v>
      </c>
    </row>
    <row r="6267" spans="4:18" x14ac:dyDescent="0.25">
      <c r="D6267" s="1">
        <v>39132</v>
      </c>
      <c r="E6267" s="1">
        <f t="shared" si="796"/>
        <v>39114</v>
      </c>
      <c r="F6267" s="30">
        <f t="shared" si="794"/>
        <v>0</v>
      </c>
      <c r="H6267" s="42">
        <f>IF(DAY(D6267)&gt;14,VLOOKUP(DATE(YEAR(E6267),MONTH(E6267)-1,DAY(1)),'מדדים וריביות'!B:C,2,FALSE),VLOOKUP(DATE(YEAR(E6267),MONTH(E6267)-2,DAY(1)),'מדדים וריביות'!B:C,2,FALSE))</f>
        <v>28111501.145897601</v>
      </c>
      <c r="I6267" s="43">
        <f>'ריבית יומית'!D6261</f>
        <v>1.2313794537943679E-4</v>
      </c>
      <c r="J6267" s="29">
        <f t="shared" si="795"/>
        <v>1.1855607805198487</v>
      </c>
      <c r="L6267">
        <f>VLOOKUP(D6266,'מדדים וריביות'!B:C,2)</f>
        <v>28026314.778788801</v>
      </c>
      <c r="M6267" s="30">
        <f t="shared" si="800"/>
        <v>0</v>
      </c>
      <c r="O6267" s="39">
        <f t="shared" si="797"/>
        <v>0</v>
      </c>
      <c r="P6267" s="39">
        <f t="shared" si="801"/>
        <v>0</v>
      </c>
      <c r="Q6267" s="39">
        <f t="shared" si="798"/>
        <v>0</v>
      </c>
      <c r="R6267" s="41">
        <f t="shared" si="799"/>
        <v>0</v>
      </c>
    </row>
    <row r="6268" spans="4:18" x14ac:dyDescent="0.25">
      <c r="D6268" s="1">
        <v>39133</v>
      </c>
      <c r="E6268" s="1">
        <f t="shared" si="796"/>
        <v>39114</v>
      </c>
      <c r="F6268" s="30">
        <f t="shared" si="794"/>
        <v>0</v>
      </c>
      <c r="H6268" s="42">
        <f>IF(DAY(D6268)&gt;14,VLOOKUP(DATE(YEAR(E6268),MONTH(E6268)-1,DAY(1)),'מדדים וריביות'!B:C,2,FALSE),VLOOKUP(DATE(YEAR(E6268),MONTH(E6268)-2,DAY(1)),'מדדים וריביות'!B:C,2,FALSE))</f>
        <v>28111501.145897601</v>
      </c>
      <c r="I6268" s="43">
        <f>'ריבית יומית'!D6262</f>
        <v>1.2313794537943679E-4</v>
      </c>
      <c r="J6268" s="29">
        <f t="shared" si="795"/>
        <v>1.1854148109756029</v>
      </c>
      <c r="L6268">
        <f>VLOOKUP(D6267,'מדדים וריביות'!B:C,2)</f>
        <v>28026314.778788801</v>
      </c>
      <c r="M6268" s="30">
        <f t="shared" si="800"/>
        <v>0</v>
      </c>
      <c r="O6268" s="39">
        <f t="shared" si="797"/>
        <v>0</v>
      </c>
      <c r="P6268" s="39">
        <f t="shared" si="801"/>
        <v>0</v>
      </c>
      <c r="Q6268" s="39">
        <f t="shared" si="798"/>
        <v>0</v>
      </c>
      <c r="R6268" s="41">
        <f t="shared" si="799"/>
        <v>0</v>
      </c>
    </row>
    <row r="6269" spans="4:18" x14ac:dyDescent="0.25">
      <c r="D6269" s="1">
        <v>39134</v>
      </c>
      <c r="E6269" s="1">
        <f t="shared" si="796"/>
        <v>39114</v>
      </c>
      <c r="F6269" s="30">
        <f t="shared" si="794"/>
        <v>0</v>
      </c>
      <c r="H6269" s="42">
        <f>IF(DAY(D6269)&gt;14,VLOOKUP(DATE(YEAR(E6269),MONTH(E6269)-1,DAY(1)),'מדדים וריביות'!B:C,2,FALSE),VLOOKUP(DATE(YEAR(E6269),MONTH(E6269)-2,DAY(1)),'מדדים וריביות'!B:C,2,FALSE))</f>
        <v>28111501.145897601</v>
      </c>
      <c r="I6269" s="43">
        <f>'ריבית יומית'!D6263</f>
        <v>1.2313794537943679E-4</v>
      </c>
      <c r="J6269" s="29">
        <f t="shared" si="795"/>
        <v>1.1852688594035337</v>
      </c>
      <c r="L6269">
        <f>VLOOKUP(D6268,'מדדים וריביות'!B:C,2)</f>
        <v>28026314.778788801</v>
      </c>
      <c r="M6269" s="30">
        <f t="shared" si="800"/>
        <v>0</v>
      </c>
      <c r="O6269" s="39">
        <f t="shared" si="797"/>
        <v>0</v>
      </c>
      <c r="P6269" s="39">
        <f t="shared" si="801"/>
        <v>0</v>
      </c>
      <c r="Q6269" s="39">
        <f t="shared" si="798"/>
        <v>0</v>
      </c>
      <c r="R6269" s="41">
        <f t="shared" si="799"/>
        <v>0</v>
      </c>
    </row>
    <row r="6270" spans="4:18" x14ac:dyDescent="0.25">
      <c r="D6270" s="1">
        <v>39135</v>
      </c>
      <c r="E6270" s="1">
        <f t="shared" si="796"/>
        <v>39114</v>
      </c>
      <c r="F6270" s="30">
        <f t="shared" si="794"/>
        <v>0</v>
      </c>
      <c r="H6270" s="42">
        <f>IF(DAY(D6270)&gt;14,VLOOKUP(DATE(YEAR(E6270),MONTH(E6270)-1,DAY(1)),'מדדים וריביות'!B:C,2,FALSE),VLOOKUP(DATE(YEAR(E6270),MONTH(E6270)-2,DAY(1)),'מדדים וריביות'!B:C,2,FALSE))</f>
        <v>28111501.145897601</v>
      </c>
      <c r="I6270" s="43">
        <f>'ריבית יומית'!D6264</f>
        <v>1.2313794537943679E-4</v>
      </c>
      <c r="J6270" s="29">
        <f t="shared" si="795"/>
        <v>1.1851229258014284</v>
      </c>
      <c r="L6270">
        <f>VLOOKUP(D6269,'מדדים וריביות'!B:C,2)</f>
        <v>28026314.778788801</v>
      </c>
      <c r="M6270" s="30">
        <f t="shared" si="800"/>
        <v>0</v>
      </c>
      <c r="O6270" s="39">
        <f t="shared" si="797"/>
        <v>0</v>
      </c>
      <c r="P6270" s="39">
        <f t="shared" si="801"/>
        <v>0</v>
      </c>
      <c r="Q6270" s="39">
        <f t="shared" si="798"/>
        <v>0</v>
      </c>
      <c r="R6270" s="41">
        <f t="shared" si="799"/>
        <v>0</v>
      </c>
    </row>
    <row r="6271" spans="4:18" x14ac:dyDescent="0.25">
      <c r="D6271" s="1">
        <v>39136</v>
      </c>
      <c r="E6271" s="1">
        <f t="shared" si="796"/>
        <v>39114</v>
      </c>
      <c r="F6271" s="30">
        <f t="shared" si="794"/>
        <v>0</v>
      </c>
      <c r="H6271" s="42">
        <f>IF(DAY(D6271)&gt;14,VLOOKUP(DATE(YEAR(E6271),MONTH(E6271)-1,DAY(1)),'מדדים וריביות'!B:C,2,FALSE),VLOOKUP(DATE(YEAR(E6271),MONTH(E6271)-2,DAY(1)),'מדדים וריביות'!B:C,2,FALSE))</f>
        <v>28111501.145897601</v>
      </c>
      <c r="I6271" s="43">
        <f>'ריבית יומית'!D6265</f>
        <v>1.2313794537943679E-4</v>
      </c>
      <c r="J6271" s="29">
        <f t="shared" si="795"/>
        <v>1.1849770101670747</v>
      </c>
      <c r="L6271">
        <f>VLOOKUP(D6270,'מדדים וריביות'!B:C,2)</f>
        <v>28026314.778788801</v>
      </c>
      <c r="M6271" s="30">
        <f t="shared" si="800"/>
        <v>0</v>
      </c>
      <c r="O6271" s="39">
        <f t="shared" si="797"/>
        <v>0</v>
      </c>
      <c r="P6271" s="39">
        <f t="shared" si="801"/>
        <v>0</v>
      </c>
      <c r="Q6271" s="39">
        <f t="shared" si="798"/>
        <v>0</v>
      </c>
      <c r="R6271" s="41">
        <f t="shared" si="799"/>
        <v>0</v>
      </c>
    </row>
    <row r="6272" spans="4:18" x14ac:dyDescent="0.25">
      <c r="D6272" s="1">
        <v>39137</v>
      </c>
      <c r="E6272" s="1">
        <f t="shared" si="796"/>
        <v>39114</v>
      </c>
      <c r="F6272" s="30">
        <f t="shared" ref="F6272:F6335" si="802">M6271</f>
        <v>0</v>
      </c>
      <c r="H6272" s="42">
        <f>IF(DAY(D6272)&gt;14,VLOOKUP(DATE(YEAR(E6272),MONTH(E6272)-1,DAY(1)),'מדדים וריביות'!B:C,2,FALSE),VLOOKUP(DATE(YEAR(E6272),MONTH(E6272)-2,DAY(1)),'מדדים וריביות'!B:C,2,FALSE))</f>
        <v>28111501.145897601</v>
      </c>
      <c r="I6272" s="43">
        <f>'ריבית יומית'!D6266</f>
        <v>1.2313794537943679E-4</v>
      </c>
      <c r="J6272" s="29">
        <f t="shared" si="795"/>
        <v>1.18483111249826</v>
      </c>
      <c r="L6272">
        <f>VLOOKUP(D6271,'מדדים וריביות'!B:C,2)</f>
        <v>28026314.778788801</v>
      </c>
      <c r="M6272" s="30">
        <f t="shared" si="800"/>
        <v>0</v>
      </c>
      <c r="O6272" s="39">
        <f t="shared" si="797"/>
        <v>0</v>
      </c>
      <c r="P6272" s="39">
        <f t="shared" si="801"/>
        <v>0</v>
      </c>
      <c r="Q6272" s="39">
        <f t="shared" si="798"/>
        <v>0</v>
      </c>
      <c r="R6272" s="41">
        <f t="shared" si="799"/>
        <v>0</v>
      </c>
    </row>
    <row r="6273" spans="4:18" x14ac:dyDescent="0.25">
      <c r="D6273" s="1">
        <v>39138</v>
      </c>
      <c r="E6273" s="1">
        <f t="shared" si="796"/>
        <v>39114</v>
      </c>
      <c r="F6273" s="30">
        <f t="shared" si="802"/>
        <v>0</v>
      </c>
      <c r="H6273" s="42">
        <f>IF(DAY(D6273)&gt;14,VLOOKUP(DATE(YEAR(E6273),MONTH(E6273)-1,DAY(1)),'מדדים וריביות'!B:C,2,FALSE),VLOOKUP(DATE(YEAR(E6273),MONTH(E6273)-2,DAY(1)),'מדדים וריביות'!B:C,2,FALSE))</f>
        <v>28111501.145897601</v>
      </c>
      <c r="I6273" s="43">
        <f>'ריבית יומית'!D6267</f>
        <v>1.2313794537943679E-4</v>
      </c>
      <c r="J6273" s="29">
        <f t="shared" si="795"/>
        <v>1.1846852327927726</v>
      </c>
      <c r="L6273">
        <f>VLOOKUP(D6272,'מדדים וריביות'!B:C,2)</f>
        <v>28026314.778788801</v>
      </c>
      <c r="M6273" s="30">
        <f t="shared" si="800"/>
        <v>0</v>
      </c>
      <c r="O6273" s="39">
        <f t="shared" si="797"/>
        <v>0</v>
      </c>
      <c r="P6273" s="39">
        <f t="shared" si="801"/>
        <v>0</v>
      </c>
      <c r="Q6273" s="39">
        <f t="shared" si="798"/>
        <v>0</v>
      </c>
      <c r="R6273" s="41">
        <f t="shared" si="799"/>
        <v>0</v>
      </c>
    </row>
    <row r="6274" spans="4:18" x14ac:dyDescent="0.25">
      <c r="D6274" s="1">
        <v>39139</v>
      </c>
      <c r="E6274" s="1">
        <f t="shared" si="796"/>
        <v>39114</v>
      </c>
      <c r="F6274" s="30">
        <f t="shared" si="802"/>
        <v>0</v>
      </c>
      <c r="H6274" s="42">
        <f>IF(DAY(D6274)&gt;14,VLOOKUP(DATE(YEAR(E6274),MONTH(E6274)-1,DAY(1)),'מדדים וריביות'!B:C,2,FALSE),VLOOKUP(DATE(YEAR(E6274),MONTH(E6274)-2,DAY(1)),'מדדים וריביות'!B:C,2,FALSE))</f>
        <v>28111501.145897601</v>
      </c>
      <c r="I6274" s="43">
        <f>'ריבית יומית'!D6268</f>
        <v>1.2313794537943679E-4</v>
      </c>
      <c r="J6274" s="29">
        <f t="shared" si="795"/>
        <v>1.1845393710484007</v>
      </c>
      <c r="L6274">
        <f>VLOOKUP(D6273,'מדדים וריביות'!B:C,2)</f>
        <v>28026314.778788801</v>
      </c>
      <c r="M6274" s="30">
        <f t="shared" si="800"/>
        <v>0</v>
      </c>
      <c r="O6274" s="39">
        <f t="shared" si="797"/>
        <v>0</v>
      </c>
      <c r="P6274" s="39">
        <f t="shared" si="801"/>
        <v>0</v>
      </c>
      <c r="Q6274" s="39">
        <f t="shared" si="798"/>
        <v>0</v>
      </c>
      <c r="R6274" s="41">
        <f t="shared" si="799"/>
        <v>0</v>
      </c>
    </row>
    <row r="6275" spans="4:18" x14ac:dyDescent="0.25">
      <c r="D6275" s="1">
        <v>39140</v>
      </c>
      <c r="E6275" s="1">
        <f t="shared" si="796"/>
        <v>39114</v>
      </c>
      <c r="F6275" s="30">
        <f t="shared" si="802"/>
        <v>0</v>
      </c>
      <c r="H6275" s="42">
        <f>IF(DAY(D6275)&gt;14,VLOOKUP(DATE(YEAR(E6275),MONTH(E6275)-1,DAY(1)),'מדדים וריביות'!B:C,2,FALSE),VLOOKUP(DATE(YEAR(E6275),MONTH(E6275)-2,DAY(1)),'מדדים וריביות'!B:C,2,FALSE))</f>
        <v>28111501.145897601</v>
      </c>
      <c r="I6275" s="43">
        <f>'ריבית יומית'!D6269</f>
        <v>1.2313794537943679E-4</v>
      </c>
      <c r="J6275" s="29">
        <f t="shared" si="795"/>
        <v>1.1843935272629329</v>
      </c>
      <c r="L6275">
        <f>VLOOKUP(D6274,'מדדים וריביות'!B:C,2)</f>
        <v>28026314.778788801</v>
      </c>
      <c r="M6275" s="30">
        <f t="shared" si="800"/>
        <v>0</v>
      </c>
      <c r="O6275" s="39">
        <f t="shared" si="797"/>
        <v>0</v>
      </c>
      <c r="P6275" s="39">
        <f t="shared" si="801"/>
        <v>0</v>
      </c>
      <c r="Q6275" s="39">
        <f t="shared" si="798"/>
        <v>0</v>
      </c>
      <c r="R6275" s="41">
        <f t="shared" si="799"/>
        <v>0</v>
      </c>
    </row>
    <row r="6276" spans="4:18" x14ac:dyDescent="0.25">
      <c r="D6276" s="1">
        <v>39141</v>
      </c>
      <c r="E6276" s="1">
        <f t="shared" si="796"/>
        <v>39114</v>
      </c>
      <c r="F6276" s="30">
        <f t="shared" si="802"/>
        <v>0</v>
      </c>
      <c r="H6276" s="42">
        <f>IF(DAY(D6276)&gt;14,VLOOKUP(DATE(YEAR(E6276),MONTH(E6276)-1,DAY(1)),'מדדים וריביות'!B:C,2,FALSE),VLOOKUP(DATE(YEAR(E6276),MONTH(E6276)-2,DAY(1)),'מדדים וריביות'!B:C,2,FALSE))</f>
        <v>28111501.145897601</v>
      </c>
      <c r="I6276" s="43">
        <f>'ריבית יומית'!D6270</f>
        <v>1.2313794537943679E-4</v>
      </c>
      <c r="J6276" s="29">
        <f t="shared" si="795"/>
        <v>1.1842477014341579</v>
      </c>
      <c r="L6276">
        <f>VLOOKUP(D6275,'מדדים וריביות'!B:C,2)</f>
        <v>28026314.778788801</v>
      </c>
      <c r="M6276" s="30">
        <f t="shared" si="800"/>
        <v>0</v>
      </c>
      <c r="O6276" s="39">
        <f t="shared" si="797"/>
        <v>0</v>
      </c>
      <c r="P6276" s="39">
        <f t="shared" si="801"/>
        <v>0</v>
      </c>
      <c r="Q6276" s="39">
        <f t="shared" si="798"/>
        <v>0</v>
      </c>
      <c r="R6276" s="41">
        <f t="shared" si="799"/>
        <v>0</v>
      </c>
    </row>
    <row r="6277" spans="4:18" x14ac:dyDescent="0.25">
      <c r="D6277" s="1">
        <v>39142</v>
      </c>
      <c r="E6277" s="1">
        <f t="shared" si="796"/>
        <v>39142</v>
      </c>
      <c r="F6277" s="30">
        <f t="shared" si="802"/>
        <v>0</v>
      </c>
      <c r="H6277" s="42">
        <f>IF(DAY(D6277)&gt;14,VLOOKUP(DATE(YEAR(E6277),MONTH(E6277)-1,DAY(1)),'מדדים וריביות'!B:C,2,FALSE),VLOOKUP(DATE(YEAR(E6277),MONTH(E6277)-2,DAY(1)),'מדדים וריביות'!B:C,2,FALSE))</f>
        <v>28111501.145897601</v>
      </c>
      <c r="I6277" s="43">
        <f>'ריבית יומית'!D6271</f>
        <v>1.2313794537943679E-4</v>
      </c>
      <c r="J6277" s="29">
        <f t="shared" si="795"/>
        <v>1.1841018935598651</v>
      </c>
      <c r="L6277">
        <f>VLOOKUP(D6276,'מדדים וריביות'!B:C,2)</f>
        <v>28026314.778788801</v>
      </c>
      <c r="M6277" s="30">
        <f t="shared" si="800"/>
        <v>0</v>
      </c>
      <c r="O6277" s="39">
        <f t="shared" si="797"/>
        <v>0</v>
      </c>
      <c r="P6277" s="39">
        <f t="shared" si="801"/>
        <v>0</v>
      </c>
      <c r="Q6277" s="39">
        <f t="shared" si="798"/>
        <v>0</v>
      </c>
      <c r="R6277" s="41">
        <f t="shared" si="799"/>
        <v>0</v>
      </c>
    </row>
    <row r="6278" spans="4:18" x14ac:dyDescent="0.25">
      <c r="D6278" s="1">
        <v>39143</v>
      </c>
      <c r="E6278" s="1">
        <f t="shared" si="796"/>
        <v>39142</v>
      </c>
      <c r="F6278" s="30">
        <f t="shared" si="802"/>
        <v>0</v>
      </c>
      <c r="H6278" s="42">
        <f>IF(DAY(D6278)&gt;14,VLOOKUP(DATE(YEAR(E6278),MONTH(E6278)-1,DAY(1)),'מדדים וריביות'!B:C,2,FALSE),VLOOKUP(DATE(YEAR(E6278),MONTH(E6278)-2,DAY(1)),'מדדים וריביות'!B:C,2,FALSE))</f>
        <v>28111501.145897601</v>
      </c>
      <c r="I6278" s="43">
        <f>'ריבית יומית'!D6272</f>
        <v>1.2313794537943679E-4</v>
      </c>
      <c r="J6278" s="29">
        <f t="shared" si="795"/>
        <v>1.1839561036378436</v>
      </c>
      <c r="L6278">
        <f>VLOOKUP(D6277,'מדדים וריביות'!B:C,2)</f>
        <v>28083105.6901947</v>
      </c>
      <c r="M6278" s="30">
        <f t="shared" si="800"/>
        <v>0</v>
      </c>
      <c r="O6278" s="39">
        <f t="shared" si="797"/>
        <v>0</v>
      </c>
      <c r="P6278" s="39">
        <f t="shared" si="801"/>
        <v>0</v>
      </c>
      <c r="Q6278" s="39">
        <f t="shared" si="798"/>
        <v>0</v>
      </c>
      <c r="R6278" s="41">
        <f t="shared" si="799"/>
        <v>0</v>
      </c>
    </row>
    <row r="6279" spans="4:18" x14ac:dyDescent="0.25">
      <c r="D6279" s="1">
        <v>39144</v>
      </c>
      <c r="E6279" s="1">
        <f t="shared" si="796"/>
        <v>39142</v>
      </c>
      <c r="F6279" s="30">
        <f t="shared" si="802"/>
        <v>0</v>
      </c>
      <c r="H6279" s="42">
        <f>IF(DAY(D6279)&gt;14,VLOOKUP(DATE(YEAR(E6279),MONTH(E6279)-1,DAY(1)),'מדדים וריביות'!B:C,2,FALSE),VLOOKUP(DATE(YEAR(E6279),MONTH(E6279)-2,DAY(1)),'מדדים וריביות'!B:C,2,FALSE))</f>
        <v>28111501.145897601</v>
      </c>
      <c r="I6279" s="43">
        <f>'ריבית יומית'!D6273</f>
        <v>1.2313794537943679E-4</v>
      </c>
      <c r="J6279" s="29">
        <f t="shared" si="795"/>
        <v>1.1838103316658835</v>
      </c>
      <c r="L6279">
        <f>VLOOKUP(D6278,'מדדים וריביות'!B:C,2)</f>
        <v>28083105.6901947</v>
      </c>
      <c r="M6279" s="30">
        <f t="shared" si="800"/>
        <v>0</v>
      </c>
      <c r="O6279" s="39">
        <f t="shared" si="797"/>
        <v>0</v>
      </c>
      <c r="P6279" s="39">
        <f t="shared" si="801"/>
        <v>0</v>
      </c>
      <c r="Q6279" s="39">
        <f t="shared" si="798"/>
        <v>0</v>
      </c>
      <c r="R6279" s="41">
        <f t="shared" si="799"/>
        <v>0</v>
      </c>
    </row>
    <row r="6280" spans="4:18" x14ac:dyDescent="0.25">
      <c r="D6280" s="1">
        <v>39145</v>
      </c>
      <c r="E6280" s="1">
        <f t="shared" si="796"/>
        <v>39142</v>
      </c>
      <c r="F6280" s="30">
        <f t="shared" si="802"/>
        <v>0</v>
      </c>
      <c r="H6280" s="42">
        <f>IF(DAY(D6280)&gt;14,VLOOKUP(DATE(YEAR(E6280),MONTH(E6280)-1,DAY(1)),'מדדים וריביות'!B:C,2,FALSE),VLOOKUP(DATE(YEAR(E6280),MONTH(E6280)-2,DAY(1)),'מדדים וריביות'!B:C,2,FALSE))</f>
        <v>28111501.145897601</v>
      </c>
      <c r="I6280" s="43">
        <f>'ריבית יומית'!D6274</f>
        <v>1.2313794537943679E-4</v>
      </c>
      <c r="J6280" s="29">
        <f t="shared" si="795"/>
        <v>1.1836645776417742</v>
      </c>
      <c r="L6280">
        <f>VLOOKUP(D6279,'מדדים וריביות'!B:C,2)</f>
        <v>28083105.6901947</v>
      </c>
      <c r="M6280" s="30">
        <f t="shared" si="800"/>
        <v>0</v>
      </c>
      <c r="O6280" s="39">
        <f t="shared" si="797"/>
        <v>0</v>
      </c>
      <c r="P6280" s="39">
        <f t="shared" si="801"/>
        <v>0</v>
      </c>
      <c r="Q6280" s="39">
        <f t="shared" si="798"/>
        <v>0</v>
      </c>
      <c r="R6280" s="41">
        <f t="shared" si="799"/>
        <v>0</v>
      </c>
    </row>
    <row r="6281" spans="4:18" x14ac:dyDescent="0.25">
      <c r="D6281" s="1">
        <v>39146</v>
      </c>
      <c r="E6281" s="1">
        <f t="shared" si="796"/>
        <v>39142</v>
      </c>
      <c r="F6281" s="30">
        <f t="shared" si="802"/>
        <v>0</v>
      </c>
      <c r="H6281" s="42">
        <f>IF(DAY(D6281)&gt;14,VLOOKUP(DATE(YEAR(E6281),MONTH(E6281)-1,DAY(1)),'מדדים וריביות'!B:C,2,FALSE),VLOOKUP(DATE(YEAR(E6281),MONTH(E6281)-2,DAY(1)),'מדדים וריביות'!B:C,2,FALSE))</f>
        <v>28111501.145897601</v>
      </c>
      <c r="I6281" s="43">
        <f>'ריבית יומית'!D6275</f>
        <v>1.2313794537943679E-4</v>
      </c>
      <c r="J6281" s="29">
        <f t="shared" ref="J6281:J6344" si="803">J6282*(1+I6281)</f>
        <v>1.1835188415633062</v>
      </c>
      <c r="L6281">
        <f>VLOOKUP(D6280,'מדדים וריביות'!B:C,2)</f>
        <v>28083105.6901947</v>
      </c>
      <c r="M6281" s="30">
        <f t="shared" si="800"/>
        <v>0</v>
      </c>
      <c r="O6281" s="39">
        <f t="shared" si="797"/>
        <v>0</v>
      </c>
      <c r="P6281" s="39">
        <f t="shared" si="801"/>
        <v>0</v>
      </c>
      <c r="Q6281" s="39">
        <f t="shared" si="798"/>
        <v>0</v>
      </c>
      <c r="R6281" s="41">
        <f t="shared" si="799"/>
        <v>0</v>
      </c>
    </row>
    <row r="6282" spans="4:18" x14ac:dyDescent="0.25">
      <c r="D6282" s="1">
        <v>39147</v>
      </c>
      <c r="E6282" s="1">
        <f t="shared" ref="E6282:E6345" si="804">DATE(YEAR(D6282),MONTH(D6282),DAY(1))</f>
        <v>39142</v>
      </c>
      <c r="F6282" s="30">
        <f t="shared" si="802"/>
        <v>0</v>
      </c>
      <c r="H6282" s="42">
        <f>IF(DAY(D6282)&gt;14,VLOOKUP(DATE(YEAR(E6282),MONTH(E6282)-1,DAY(1)),'מדדים וריביות'!B:C,2,FALSE),VLOOKUP(DATE(YEAR(E6282),MONTH(E6282)-2,DAY(1)),'מדדים וריביות'!B:C,2,FALSE))</f>
        <v>28111501.145897601</v>
      </c>
      <c r="I6282" s="43">
        <f>'ריבית יומית'!D6276</f>
        <v>1.2313794537943679E-4</v>
      </c>
      <c r="J6282" s="29">
        <f t="shared" si="803"/>
        <v>1.1833731234282701</v>
      </c>
      <c r="L6282">
        <f>VLOOKUP(D6281,'מדדים וריביות'!B:C,2)</f>
        <v>28083105.6901947</v>
      </c>
      <c r="M6282" s="30">
        <f t="shared" si="800"/>
        <v>0</v>
      </c>
      <c r="O6282" s="39">
        <f t="shared" ref="O6282:O6345" si="805">$D$4/H6282*G6282-G6282</f>
        <v>0</v>
      </c>
      <c r="P6282" s="39">
        <f t="shared" si="801"/>
        <v>0</v>
      </c>
      <c r="Q6282" s="39">
        <f t="shared" ref="Q6282:Q6345" si="806">$D$4/H6282*P6282-P6282</f>
        <v>0</v>
      </c>
      <c r="R6282" s="41">
        <f t="shared" ref="R6282:R6345" si="807">SUM(O6282:Q6282)</f>
        <v>0</v>
      </c>
    </row>
    <row r="6283" spans="4:18" x14ac:dyDescent="0.25">
      <c r="D6283" s="1">
        <v>39148</v>
      </c>
      <c r="E6283" s="1">
        <f t="shared" si="804"/>
        <v>39142</v>
      </c>
      <c r="F6283" s="30">
        <f t="shared" si="802"/>
        <v>0</v>
      </c>
      <c r="H6283" s="42">
        <f>IF(DAY(D6283)&gt;14,VLOOKUP(DATE(YEAR(E6283),MONTH(E6283)-1,DAY(1)),'מדדים וריביות'!B:C,2,FALSE),VLOOKUP(DATE(YEAR(E6283),MONTH(E6283)-2,DAY(1)),'מדדים וריביות'!B:C,2,FALSE))</f>
        <v>28111501.145897601</v>
      </c>
      <c r="I6283" s="43">
        <f>'ריבית יומית'!D6277</f>
        <v>1.2313794537943679E-4</v>
      </c>
      <c r="J6283" s="29">
        <f t="shared" si="803"/>
        <v>1.1832274232344564</v>
      </c>
      <c r="L6283">
        <f>VLOOKUP(D6282,'מדדים וריביות'!B:C,2)</f>
        <v>28083105.6901947</v>
      </c>
      <c r="M6283" s="30">
        <f t="shared" si="800"/>
        <v>0</v>
      </c>
      <c r="O6283" s="39">
        <f t="shared" si="805"/>
        <v>0</v>
      </c>
      <c r="P6283" s="39">
        <f t="shared" si="801"/>
        <v>0</v>
      </c>
      <c r="Q6283" s="39">
        <f t="shared" si="806"/>
        <v>0</v>
      </c>
      <c r="R6283" s="41">
        <f t="shared" si="807"/>
        <v>0</v>
      </c>
    </row>
    <row r="6284" spans="4:18" x14ac:dyDescent="0.25">
      <c r="D6284" s="1">
        <v>39149</v>
      </c>
      <c r="E6284" s="1">
        <f t="shared" si="804"/>
        <v>39142</v>
      </c>
      <c r="F6284" s="30">
        <f t="shared" si="802"/>
        <v>0</v>
      </c>
      <c r="H6284" s="42">
        <f>IF(DAY(D6284)&gt;14,VLOOKUP(DATE(YEAR(E6284),MONTH(E6284)-1,DAY(1)),'מדדים וריביות'!B:C,2,FALSE),VLOOKUP(DATE(YEAR(E6284),MONTH(E6284)-2,DAY(1)),'מדדים וריביות'!B:C,2,FALSE))</f>
        <v>28111501.145897601</v>
      </c>
      <c r="I6284" s="43">
        <f>'ריבית יומית'!D6278</f>
        <v>1.2313794537943679E-4</v>
      </c>
      <c r="J6284" s="29">
        <f t="shared" si="803"/>
        <v>1.1830817409796561</v>
      </c>
      <c r="L6284">
        <f>VLOOKUP(D6283,'מדדים וריביות'!B:C,2)</f>
        <v>28083105.6901947</v>
      </c>
      <c r="M6284" s="30">
        <f t="shared" ref="M6284:M6347" si="808">F6284*(1+I6284)*L6284/H6284+G6284-K6284</f>
        <v>0</v>
      </c>
      <c r="O6284" s="39">
        <f t="shared" si="805"/>
        <v>0</v>
      </c>
      <c r="P6284" s="39">
        <f t="shared" si="801"/>
        <v>0</v>
      </c>
      <c r="Q6284" s="39">
        <f t="shared" si="806"/>
        <v>0</v>
      </c>
      <c r="R6284" s="41">
        <f t="shared" si="807"/>
        <v>0</v>
      </c>
    </row>
    <row r="6285" spans="4:18" x14ac:dyDescent="0.25">
      <c r="D6285" s="1">
        <v>39150</v>
      </c>
      <c r="E6285" s="1">
        <f t="shared" si="804"/>
        <v>39142</v>
      </c>
      <c r="F6285" s="30">
        <f t="shared" si="802"/>
        <v>0</v>
      </c>
      <c r="H6285" s="42">
        <f>IF(DAY(D6285)&gt;14,VLOOKUP(DATE(YEAR(E6285),MONTH(E6285)-1,DAY(1)),'מדדים וריביות'!B:C,2,FALSE),VLOOKUP(DATE(YEAR(E6285),MONTH(E6285)-2,DAY(1)),'מדדים וריביות'!B:C,2,FALSE))</f>
        <v>28111501.145897601</v>
      </c>
      <c r="I6285" s="43">
        <f>'ריבית יומית'!D6279</f>
        <v>1.2313794537943679E-4</v>
      </c>
      <c r="J6285" s="29">
        <f t="shared" si="803"/>
        <v>1.1829360766616608</v>
      </c>
      <c r="L6285">
        <f>VLOOKUP(D6284,'מדדים וריביות'!B:C,2)</f>
        <v>28083105.6901947</v>
      </c>
      <c r="M6285" s="30">
        <f t="shared" si="808"/>
        <v>0</v>
      </c>
      <c r="O6285" s="39">
        <f t="shared" si="805"/>
        <v>0</v>
      </c>
      <c r="P6285" s="39">
        <f t="shared" si="801"/>
        <v>0</v>
      </c>
      <c r="Q6285" s="39">
        <f t="shared" si="806"/>
        <v>0</v>
      </c>
      <c r="R6285" s="41">
        <f t="shared" si="807"/>
        <v>0</v>
      </c>
    </row>
    <row r="6286" spans="4:18" x14ac:dyDescent="0.25">
      <c r="D6286" s="1">
        <v>39151</v>
      </c>
      <c r="E6286" s="1">
        <f t="shared" si="804"/>
        <v>39142</v>
      </c>
      <c r="F6286" s="30">
        <f t="shared" si="802"/>
        <v>0</v>
      </c>
      <c r="H6286" s="42">
        <f>IF(DAY(D6286)&gt;14,VLOOKUP(DATE(YEAR(E6286),MONTH(E6286)-1,DAY(1)),'מדדים וריביות'!B:C,2,FALSE),VLOOKUP(DATE(YEAR(E6286),MONTH(E6286)-2,DAY(1)),'מדדים וריביות'!B:C,2,FALSE))</f>
        <v>28111501.145897601</v>
      </c>
      <c r="I6286" s="43">
        <f>'ריבית יומית'!D6280</f>
        <v>1.2313794537943679E-4</v>
      </c>
      <c r="J6286" s="29">
        <f t="shared" si="803"/>
        <v>1.1827904302782619</v>
      </c>
      <c r="L6286">
        <f>VLOOKUP(D6285,'מדדים וריביות'!B:C,2)</f>
        <v>28083105.6901947</v>
      </c>
      <c r="M6286" s="30">
        <f t="shared" si="808"/>
        <v>0</v>
      </c>
      <c r="O6286" s="39">
        <f t="shared" si="805"/>
        <v>0</v>
      </c>
      <c r="P6286" s="39">
        <f t="shared" si="801"/>
        <v>0</v>
      </c>
      <c r="Q6286" s="39">
        <f t="shared" si="806"/>
        <v>0</v>
      </c>
      <c r="R6286" s="41">
        <f t="shared" si="807"/>
        <v>0</v>
      </c>
    </row>
    <row r="6287" spans="4:18" x14ac:dyDescent="0.25">
      <c r="D6287" s="1">
        <v>39152</v>
      </c>
      <c r="E6287" s="1">
        <f t="shared" si="804"/>
        <v>39142</v>
      </c>
      <c r="F6287" s="30">
        <f t="shared" si="802"/>
        <v>0</v>
      </c>
      <c r="H6287" s="42">
        <f>IF(DAY(D6287)&gt;14,VLOOKUP(DATE(YEAR(E6287),MONTH(E6287)-1,DAY(1)),'מדדים וריביות'!B:C,2,FALSE),VLOOKUP(DATE(YEAR(E6287),MONTH(E6287)-2,DAY(1)),'מדדים וריביות'!B:C,2,FALSE))</f>
        <v>28111501.145897601</v>
      </c>
      <c r="I6287" s="43">
        <f>'ריבית יומית'!D6281</f>
        <v>1.2313794537943679E-4</v>
      </c>
      <c r="J6287" s="29">
        <f t="shared" si="803"/>
        <v>1.1826448018272513</v>
      </c>
      <c r="L6287">
        <f>VLOOKUP(D6286,'מדדים וריביות'!B:C,2)</f>
        <v>28083105.6901947</v>
      </c>
      <c r="M6287" s="30">
        <f t="shared" si="808"/>
        <v>0</v>
      </c>
      <c r="O6287" s="39">
        <f t="shared" si="805"/>
        <v>0</v>
      </c>
      <c r="P6287" s="39">
        <f t="shared" si="801"/>
        <v>0</v>
      </c>
      <c r="Q6287" s="39">
        <f t="shared" si="806"/>
        <v>0</v>
      </c>
      <c r="R6287" s="41">
        <f t="shared" si="807"/>
        <v>0</v>
      </c>
    </row>
    <row r="6288" spans="4:18" x14ac:dyDescent="0.25">
      <c r="D6288" s="1">
        <v>39153</v>
      </c>
      <c r="E6288" s="1">
        <f t="shared" si="804"/>
        <v>39142</v>
      </c>
      <c r="F6288" s="30">
        <f t="shared" si="802"/>
        <v>0</v>
      </c>
      <c r="H6288" s="42">
        <f>IF(DAY(D6288)&gt;14,VLOOKUP(DATE(YEAR(E6288),MONTH(E6288)-1,DAY(1)),'מדדים וריביות'!B:C,2,FALSE),VLOOKUP(DATE(YEAR(E6288),MONTH(E6288)-2,DAY(1)),'מדדים וריביות'!B:C,2,FALSE))</f>
        <v>28111501.145897601</v>
      </c>
      <c r="I6288" s="43">
        <f>'ריבית יומית'!D6282</f>
        <v>1.2313794537943679E-4</v>
      </c>
      <c r="J6288" s="29">
        <f t="shared" si="803"/>
        <v>1.1824991913064209</v>
      </c>
      <c r="L6288">
        <f>VLOOKUP(D6287,'מדדים וריביות'!B:C,2)</f>
        <v>28083105.6901947</v>
      </c>
      <c r="M6288" s="30">
        <f t="shared" si="808"/>
        <v>0</v>
      </c>
      <c r="O6288" s="39">
        <f t="shared" si="805"/>
        <v>0</v>
      </c>
      <c r="P6288" s="39">
        <f t="shared" si="801"/>
        <v>0</v>
      </c>
      <c r="Q6288" s="39">
        <f t="shared" si="806"/>
        <v>0</v>
      </c>
      <c r="R6288" s="41">
        <f t="shared" si="807"/>
        <v>0</v>
      </c>
    </row>
    <row r="6289" spans="4:18" x14ac:dyDescent="0.25">
      <c r="D6289" s="1">
        <v>39154</v>
      </c>
      <c r="E6289" s="1">
        <f t="shared" si="804"/>
        <v>39142</v>
      </c>
      <c r="F6289" s="30">
        <f t="shared" si="802"/>
        <v>0</v>
      </c>
      <c r="H6289" s="42">
        <f>IF(DAY(D6289)&gt;14,VLOOKUP(DATE(YEAR(E6289),MONTH(E6289)-1,DAY(1)),'מדדים וריביות'!B:C,2,FALSE),VLOOKUP(DATE(YEAR(E6289),MONTH(E6289)-2,DAY(1)),'מדדים וריביות'!B:C,2,FALSE))</f>
        <v>28111501.145897601</v>
      </c>
      <c r="I6289" s="43">
        <f>'ריבית יומית'!D6283</f>
        <v>1.2313794537943679E-4</v>
      </c>
      <c r="J6289" s="29">
        <f t="shared" si="803"/>
        <v>1.1823535987135634</v>
      </c>
      <c r="L6289">
        <f>VLOOKUP(D6288,'מדדים וריביות'!B:C,2)</f>
        <v>28083105.6901947</v>
      </c>
      <c r="M6289" s="30">
        <f t="shared" si="808"/>
        <v>0</v>
      </c>
      <c r="O6289" s="39">
        <f t="shared" si="805"/>
        <v>0</v>
      </c>
      <c r="P6289" s="39">
        <f t="shared" si="801"/>
        <v>0</v>
      </c>
      <c r="Q6289" s="39">
        <f t="shared" si="806"/>
        <v>0</v>
      </c>
      <c r="R6289" s="41">
        <f t="shared" si="807"/>
        <v>0</v>
      </c>
    </row>
    <row r="6290" spans="4:18" x14ac:dyDescent="0.25">
      <c r="D6290" s="1">
        <v>39155</v>
      </c>
      <c r="E6290" s="1">
        <f t="shared" si="804"/>
        <v>39142</v>
      </c>
      <c r="F6290" s="30">
        <f t="shared" si="802"/>
        <v>0</v>
      </c>
      <c r="H6290" s="42">
        <f>IF(DAY(D6290)&gt;14,VLOOKUP(DATE(YEAR(E6290),MONTH(E6290)-1,DAY(1)),'מדדים וריביות'!B:C,2,FALSE),VLOOKUP(DATE(YEAR(E6290),MONTH(E6290)-2,DAY(1)),'מדדים וריביות'!B:C,2,FALSE))</f>
        <v>28111501.145897601</v>
      </c>
      <c r="I6290" s="43">
        <f>'ריבית יומית'!D6284</f>
        <v>1.2313794537943679E-4</v>
      </c>
      <c r="J6290" s="29">
        <f t="shared" si="803"/>
        <v>1.1822080240464712</v>
      </c>
      <c r="L6290">
        <f>VLOOKUP(D6289,'מדדים וריביות'!B:C,2)</f>
        <v>28083105.6901947</v>
      </c>
      <c r="M6290" s="30">
        <f t="shared" si="808"/>
        <v>0</v>
      </c>
      <c r="O6290" s="39">
        <f t="shared" si="805"/>
        <v>0</v>
      </c>
      <c r="P6290" s="39">
        <f t="shared" si="801"/>
        <v>0</v>
      </c>
      <c r="Q6290" s="39">
        <f t="shared" si="806"/>
        <v>0</v>
      </c>
      <c r="R6290" s="41">
        <f t="shared" si="807"/>
        <v>0</v>
      </c>
    </row>
    <row r="6291" spans="4:18" x14ac:dyDescent="0.25">
      <c r="D6291" s="1">
        <v>39156</v>
      </c>
      <c r="E6291" s="1">
        <f t="shared" si="804"/>
        <v>39142</v>
      </c>
      <c r="F6291" s="30">
        <f t="shared" si="802"/>
        <v>0</v>
      </c>
      <c r="H6291" s="42">
        <f>IF(DAY(D6291)&gt;14,VLOOKUP(DATE(YEAR(E6291),MONTH(E6291)-1,DAY(1)),'מדדים וריביות'!B:C,2,FALSE),VLOOKUP(DATE(YEAR(E6291),MONTH(E6291)-2,DAY(1)),'מדדים וריביות'!B:C,2,FALSE))</f>
        <v>28026314.778788801</v>
      </c>
      <c r="I6291" s="43">
        <f>'ריבית יומית'!D6285</f>
        <v>1.2313794537943679E-4</v>
      </c>
      <c r="J6291" s="29">
        <f t="shared" si="803"/>
        <v>1.1820624673029374</v>
      </c>
      <c r="L6291">
        <f>VLOOKUP(D6290,'מדדים וריביות'!B:C,2)</f>
        <v>28083105.6901947</v>
      </c>
      <c r="M6291" s="30">
        <f t="shared" si="808"/>
        <v>0</v>
      </c>
      <c r="O6291" s="39">
        <f t="shared" si="805"/>
        <v>0</v>
      </c>
      <c r="P6291" s="39">
        <f t="shared" si="801"/>
        <v>0</v>
      </c>
      <c r="Q6291" s="39">
        <f t="shared" si="806"/>
        <v>0</v>
      </c>
      <c r="R6291" s="41">
        <f t="shared" si="807"/>
        <v>0</v>
      </c>
    </row>
    <row r="6292" spans="4:18" x14ac:dyDescent="0.25">
      <c r="D6292" s="1">
        <v>39157</v>
      </c>
      <c r="E6292" s="1">
        <f t="shared" si="804"/>
        <v>39142</v>
      </c>
      <c r="F6292" s="30">
        <f t="shared" si="802"/>
        <v>0</v>
      </c>
      <c r="H6292" s="42">
        <f>IF(DAY(D6292)&gt;14,VLOOKUP(DATE(YEAR(E6292),MONTH(E6292)-1,DAY(1)),'מדדים וריביות'!B:C,2,FALSE),VLOOKUP(DATE(YEAR(E6292),MONTH(E6292)-2,DAY(1)),'מדדים וריביות'!B:C,2,FALSE))</f>
        <v>28026314.778788801</v>
      </c>
      <c r="I6292" s="43">
        <f>'ריבית יומית'!D6286</f>
        <v>1.2313794537943679E-4</v>
      </c>
      <c r="J6292" s="29">
        <f t="shared" si="803"/>
        <v>1.1819169284807551</v>
      </c>
      <c r="L6292">
        <f>VLOOKUP(D6291,'מדדים וריביות'!B:C,2)</f>
        <v>28083105.6901947</v>
      </c>
      <c r="M6292" s="30">
        <f t="shared" si="808"/>
        <v>0</v>
      </c>
      <c r="O6292" s="39">
        <f t="shared" si="805"/>
        <v>0</v>
      </c>
      <c r="P6292" s="39">
        <f t="shared" si="801"/>
        <v>0</v>
      </c>
      <c r="Q6292" s="39">
        <f t="shared" si="806"/>
        <v>0</v>
      </c>
      <c r="R6292" s="41">
        <f t="shared" si="807"/>
        <v>0</v>
      </c>
    </row>
    <row r="6293" spans="4:18" x14ac:dyDescent="0.25">
      <c r="D6293" s="1">
        <v>39158</v>
      </c>
      <c r="E6293" s="1">
        <f t="shared" si="804"/>
        <v>39142</v>
      </c>
      <c r="F6293" s="30">
        <f t="shared" si="802"/>
        <v>0</v>
      </c>
      <c r="H6293" s="42">
        <f>IF(DAY(D6293)&gt;14,VLOOKUP(DATE(YEAR(E6293),MONTH(E6293)-1,DAY(1)),'מדדים וריביות'!B:C,2,FALSE),VLOOKUP(DATE(YEAR(E6293),MONTH(E6293)-2,DAY(1)),'מדדים וריביות'!B:C,2,FALSE))</f>
        <v>28026314.778788801</v>
      </c>
      <c r="I6293" s="43">
        <f>'ריבית יומית'!D6287</f>
        <v>1.2313794537943679E-4</v>
      </c>
      <c r="J6293" s="29">
        <f t="shared" si="803"/>
        <v>1.1817714075777179</v>
      </c>
      <c r="L6293">
        <f>VLOOKUP(D6292,'מדדים וריביות'!B:C,2)</f>
        <v>28083105.6901947</v>
      </c>
      <c r="M6293" s="30">
        <f t="shared" si="808"/>
        <v>0</v>
      </c>
      <c r="O6293" s="39">
        <f t="shared" si="805"/>
        <v>0</v>
      </c>
      <c r="P6293" s="39">
        <f t="shared" si="801"/>
        <v>0</v>
      </c>
      <c r="Q6293" s="39">
        <f t="shared" si="806"/>
        <v>0</v>
      </c>
      <c r="R6293" s="41">
        <f t="shared" si="807"/>
        <v>0</v>
      </c>
    </row>
    <row r="6294" spans="4:18" x14ac:dyDescent="0.25">
      <c r="D6294" s="1">
        <v>39159</v>
      </c>
      <c r="E6294" s="1">
        <f t="shared" si="804"/>
        <v>39142</v>
      </c>
      <c r="F6294" s="30">
        <f t="shared" si="802"/>
        <v>0</v>
      </c>
      <c r="H6294" s="42">
        <f>IF(DAY(D6294)&gt;14,VLOOKUP(DATE(YEAR(E6294),MONTH(E6294)-1,DAY(1)),'מדדים וריביות'!B:C,2,FALSE),VLOOKUP(DATE(YEAR(E6294),MONTH(E6294)-2,DAY(1)),'מדדים וריביות'!B:C,2,FALSE))</f>
        <v>28026314.778788801</v>
      </c>
      <c r="I6294" s="43">
        <f>'ריבית יומית'!D6288</f>
        <v>1.2313794537943679E-4</v>
      </c>
      <c r="J6294" s="29">
        <f t="shared" si="803"/>
        <v>1.1816259045916193</v>
      </c>
      <c r="L6294">
        <f>VLOOKUP(D6293,'מדדים וריביות'!B:C,2)</f>
        <v>28083105.6901947</v>
      </c>
      <c r="M6294" s="30">
        <f t="shared" si="808"/>
        <v>0</v>
      </c>
      <c r="O6294" s="39">
        <f t="shared" si="805"/>
        <v>0</v>
      </c>
      <c r="P6294" s="39">
        <f t="shared" si="801"/>
        <v>0</v>
      </c>
      <c r="Q6294" s="39">
        <f t="shared" si="806"/>
        <v>0</v>
      </c>
      <c r="R6294" s="41">
        <f t="shared" si="807"/>
        <v>0</v>
      </c>
    </row>
    <row r="6295" spans="4:18" x14ac:dyDescent="0.25">
      <c r="D6295" s="1">
        <v>39160</v>
      </c>
      <c r="E6295" s="1">
        <f t="shared" si="804"/>
        <v>39142</v>
      </c>
      <c r="F6295" s="30">
        <f t="shared" si="802"/>
        <v>0</v>
      </c>
      <c r="H6295" s="42">
        <f>IF(DAY(D6295)&gt;14,VLOOKUP(DATE(YEAR(E6295),MONTH(E6295)-1,DAY(1)),'מדדים וריביות'!B:C,2,FALSE),VLOOKUP(DATE(YEAR(E6295),MONTH(E6295)-2,DAY(1)),'מדדים וריביות'!B:C,2,FALSE))</f>
        <v>28026314.778788801</v>
      </c>
      <c r="I6295" s="43">
        <f>'ריבית יומית'!D6289</f>
        <v>1.2313794537943679E-4</v>
      </c>
      <c r="J6295" s="29">
        <f t="shared" si="803"/>
        <v>1.1814804195202535</v>
      </c>
      <c r="L6295">
        <f>VLOOKUP(D6294,'מדדים וריביות'!B:C,2)</f>
        <v>28083105.6901947</v>
      </c>
      <c r="M6295" s="30">
        <f t="shared" si="808"/>
        <v>0</v>
      </c>
      <c r="O6295" s="39">
        <f t="shared" si="805"/>
        <v>0</v>
      </c>
      <c r="P6295" s="39">
        <f t="shared" si="801"/>
        <v>0</v>
      </c>
      <c r="Q6295" s="39">
        <f t="shared" si="806"/>
        <v>0</v>
      </c>
      <c r="R6295" s="41">
        <f t="shared" si="807"/>
        <v>0</v>
      </c>
    </row>
    <row r="6296" spans="4:18" x14ac:dyDescent="0.25">
      <c r="D6296" s="1">
        <v>39161</v>
      </c>
      <c r="E6296" s="1">
        <f t="shared" si="804"/>
        <v>39142</v>
      </c>
      <c r="F6296" s="30">
        <f t="shared" si="802"/>
        <v>0</v>
      </c>
      <c r="H6296" s="42">
        <f>IF(DAY(D6296)&gt;14,VLOOKUP(DATE(YEAR(E6296),MONTH(E6296)-1,DAY(1)),'מדדים וריביות'!B:C,2,FALSE),VLOOKUP(DATE(YEAR(E6296),MONTH(E6296)-2,DAY(1)),'מדדים וריביות'!B:C,2,FALSE))</f>
        <v>28026314.778788801</v>
      </c>
      <c r="I6296" s="43">
        <f>'ריבית יומית'!D6290</f>
        <v>1.2313794537943679E-4</v>
      </c>
      <c r="J6296" s="29">
        <f t="shared" si="803"/>
        <v>1.1813349523614147</v>
      </c>
      <c r="L6296">
        <f>VLOOKUP(D6295,'מדדים וריביות'!B:C,2)</f>
        <v>28083105.6901947</v>
      </c>
      <c r="M6296" s="30">
        <f t="shared" si="808"/>
        <v>0</v>
      </c>
      <c r="O6296" s="39">
        <f t="shared" si="805"/>
        <v>0</v>
      </c>
      <c r="P6296" s="39">
        <f t="shared" si="801"/>
        <v>0</v>
      </c>
      <c r="Q6296" s="39">
        <f t="shared" si="806"/>
        <v>0</v>
      </c>
      <c r="R6296" s="41">
        <f t="shared" si="807"/>
        <v>0</v>
      </c>
    </row>
    <row r="6297" spans="4:18" x14ac:dyDescent="0.25">
      <c r="D6297" s="1">
        <v>39162</v>
      </c>
      <c r="E6297" s="1">
        <f t="shared" si="804"/>
        <v>39142</v>
      </c>
      <c r="F6297" s="30">
        <f t="shared" si="802"/>
        <v>0</v>
      </c>
      <c r="H6297" s="42">
        <f>IF(DAY(D6297)&gt;14,VLOOKUP(DATE(YEAR(E6297),MONTH(E6297)-1,DAY(1)),'מדדים וריביות'!B:C,2,FALSE),VLOOKUP(DATE(YEAR(E6297),MONTH(E6297)-2,DAY(1)),'מדדים וריביות'!B:C,2,FALSE))</f>
        <v>28026314.778788801</v>
      </c>
      <c r="I6297" s="43">
        <f>'ריבית יומית'!D6291</f>
        <v>1.2313794537943679E-4</v>
      </c>
      <c r="J6297" s="29">
        <f t="shared" si="803"/>
        <v>1.1811895031128976</v>
      </c>
      <c r="L6297">
        <f>VLOOKUP(D6296,'מדדים וריביות'!B:C,2)</f>
        <v>28083105.6901947</v>
      </c>
      <c r="M6297" s="30">
        <f t="shared" si="808"/>
        <v>0</v>
      </c>
      <c r="O6297" s="39">
        <f t="shared" si="805"/>
        <v>0</v>
      </c>
      <c r="P6297" s="39">
        <f t="shared" si="801"/>
        <v>0</v>
      </c>
      <c r="Q6297" s="39">
        <f t="shared" si="806"/>
        <v>0</v>
      </c>
      <c r="R6297" s="41">
        <f t="shared" si="807"/>
        <v>0</v>
      </c>
    </row>
    <row r="6298" spans="4:18" x14ac:dyDescent="0.25">
      <c r="D6298" s="1">
        <v>39163</v>
      </c>
      <c r="E6298" s="1">
        <f t="shared" si="804"/>
        <v>39142</v>
      </c>
      <c r="F6298" s="30">
        <f t="shared" si="802"/>
        <v>0</v>
      </c>
      <c r="H6298" s="42">
        <f>IF(DAY(D6298)&gt;14,VLOOKUP(DATE(YEAR(E6298),MONTH(E6298)-1,DAY(1)),'מדדים וריביות'!B:C,2,FALSE),VLOOKUP(DATE(YEAR(E6298),MONTH(E6298)-2,DAY(1)),'מדדים וריביות'!B:C,2,FALSE))</f>
        <v>28026314.778788801</v>
      </c>
      <c r="I6298" s="43">
        <f>'ריבית יומית'!D6292</f>
        <v>1.2313794537943679E-4</v>
      </c>
      <c r="J6298" s="29">
        <f t="shared" si="803"/>
        <v>1.181044071772497</v>
      </c>
      <c r="L6298">
        <f>VLOOKUP(D6297,'מדדים וריביות'!B:C,2)</f>
        <v>28083105.6901947</v>
      </c>
      <c r="M6298" s="30">
        <f t="shared" si="808"/>
        <v>0</v>
      </c>
      <c r="O6298" s="39">
        <f t="shared" si="805"/>
        <v>0</v>
      </c>
      <c r="P6298" s="39">
        <f t="shared" si="801"/>
        <v>0</v>
      </c>
      <c r="Q6298" s="39">
        <f t="shared" si="806"/>
        <v>0</v>
      </c>
      <c r="R6298" s="41">
        <f t="shared" si="807"/>
        <v>0</v>
      </c>
    </row>
    <row r="6299" spans="4:18" x14ac:dyDescent="0.25">
      <c r="D6299" s="1">
        <v>39164</v>
      </c>
      <c r="E6299" s="1">
        <f t="shared" si="804"/>
        <v>39142</v>
      </c>
      <c r="F6299" s="30">
        <f t="shared" si="802"/>
        <v>0</v>
      </c>
      <c r="H6299" s="42">
        <f>IF(DAY(D6299)&gt;14,VLOOKUP(DATE(YEAR(E6299),MONTH(E6299)-1,DAY(1)),'מדדים וריביות'!B:C,2,FALSE),VLOOKUP(DATE(YEAR(E6299),MONTH(E6299)-2,DAY(1)),'מדדים וריביות'!B:C,2,FALSE))</f>
        <v>28026314.778788801</v>
      </c>
      <c r="I6299" s="43">
        <f>'ריבית יומית'!D6293</f>
        <v>1.2313794537943679E-4</v>
      </c>
      <c r="J6299" s="29">
        <f t="shared" si="803"/>
        <v>1.1808986583380079</v>
      </c>
      <c r="L6299">
        <f>VLOOKUP(D6298,'מדדים וריביות'!B:C,2)</f>
        <v>28083105.6901947</v>
      </c>
      <c r="M6299" s="30">
        <f t="shared" si="808"/>
        <v>0</v>
      </c>
      <c r="O6299" s="39">
        <f t="shared" si="805"/>
        <v>0</v>
      </c>
      <c r="P6299" s="39">
        <f t="shared" si="801"/>
        <v>0</v>
      </c>
      <c r="Q6299" s="39">
        <f t="shared" si="806"/>
        <v>0</v>
      </c>
      <c r="R6299" s="41">
        <f t="shared" si="807"/>
        <v>0</v>
      </c>
    </row>
    <row r="6300" spans="4:18" x14ac:dyDescent="0.25">
      <c r="D6300" s="1">
        <v>39165</v>
      </c>
      <c r="E6300" s="1">
        <f t="shared" si="804"/>
        <v>39142</v>
      </c>
      <c r="F6300" s="30">
        <f t="shared" si="802"/>
        <v>0</v>
      </c>
      <c r="H6300" s="42">
        <f>IF(DAY(D6300)&gt;14,VLOOKUP(DATE(YEAR(E6300),MONTH(E6300)-1,DAY(1)),'מדדים וריביות'!B:C,2,FALSE),VLOOKUP(DATE(YEAR(E6300),MONTH(E6300)-2,DAY(1)),'מדדים וריביות'!B:C,2,FALSE))</f>
        <v>28026314.778788801</v>
      </c>
      <c r="I6300" s="43">
        <f>'ריבית יומית'!D6294</f>
        <v>1.2313794537943679E-4</v>
      </c>
      <c r="J6300" s="29">
        <f t="shared" si="803"/>
        <v>1.1807532628072257</v>
      </c>
      <c r="L6300">
        <f>VLOOKUP(D6299,'מדדים וריביות'!B:C,2)</f>
        <v>28083105.6901947</v>
      </c>
      <c r="M6300" s="30">
        <f t="shared" si="808"/>
        <v>0</v>
      </c>
      <c r="O6300" s="39">
        <f t="shared" si="805"/>
        <v>0</v>
      </c>
      <c r="P6300" s="39">
        <f t="shared" si="801"/>
        <v>0</v>
      </c>
      <c r="Q6300" s="39">
        <f t="shared" si="806"/>
        <v>0</v>
      </c>
      <c r="R6300" s="41">
        <f t="shared" si="807"/>
        <v>0</v>
      </c>
    </row>
    <row r="6301" spans="4:18" x14ac:dyDescent="0.25">
      <c r="D6301" s="1">
        <v>39166</v>
      </c>
      <c r="E6301" s="1">
        <f t="shared" si="804"/>
        <v>39142</v>
      </c>
      <c r="F6301" s="30">
        <f t="shared" si="802"/>
        <v>0</v>
      </c>
      <c r="H6301" s="42">
        <f>IF(DAY(D6301)&gt;14,VLOOKUP(DATE(YEAR(E6301),MONTH(E6301)-1,DAY(1)),'מדדים וריביות'!B:C,2,FALSE),VLOOKUP(DATE(YEAR(E6301),MONTH(E6301)-2,DAY(1)),'מדדים וריביות'!B:C,2,FALSE))</f>
        <v>28026314.778788801</v>
      </c>
      <c r="I6301" s="43">
        <f>'ריבית יומית'!D6295</f>
        <v>1.2313794537943679E-4</v>
      </c>
      <c r="J6301" s="29">
        <f t="shared" si="803"/>
        <v>1.1806078851779462</v>
      </c>
      <c r="L6301">
        <f>VLOOKUP(D6300,'מדדים וריביות'!B:C,2)</f>
        <v>28083105.6901947</v>
      </c>
      <c r="M6301" s="30">
        <f t="shared" si="808"/>
        <v>0</v>
      </c>
      <c r="O6301" s="39">
        <f t="shared" si="805"/>
        <v>0</v>
      </c>
      <c r="P6301" s="39">
        <f t="shared" si="801"/>
        <v>0</v>
      </c>
      <c r="Q6301" s="39">
        <f t="shared" si="806"/>
        <v>0</v>
      </c>
      <c r="R6301" s="41">
        <f t="shared" si="807"/>
        <v>0</v>
      </c>
    </row>
    <row r="6302" spans="4:18" x14ac:dyDescent="0.25">
      <c r="D6302" s="1">
        <v>39167</v>
      </c>
      <c r="E6302" s="1">
        <f t="shared" si="804"/>
        <v>39142</v>
      </c>
      <c r="F6302" s="30">
        <f t="shared" si="802"/>
        <v>0</v>
      </c>
      <c r="H6302" s="42">
        <f>IF(DAY(D6302)&gt;14,VLOOKUP(DATE(YEAR(E6302),MONTH(E6302)-1,DAY(1)),'מדדים וריביות'!B:C,2,FALSE),VLOOKUP(DATE(YEAR(E6302),MONTH(E6302)-2,DAY(1)),'מדדים וריביות'!B:C,2,FALSE))</f>
        <v>28026314.778788801</v>
      </c>
      <c r="I6302" s="43">
        <f>'ריבית יומית'!D6296</f>
        <v>1.2313794537943679E-4</v>
      </c>
      <c r="J6302" s="29">
        <f t="shared" si="803"/>
        <v>1.1804625254479653</v>
      </c>
      <c r="L6302">
        <f>VLOOKUP(D6301,'מדדים וריביות'!B:C,2)</f>
        <v>28083105.6901947</v>
      </c>
      <c r="M6302" s="30">
        <f t="shared" si="808"/>
        <v>0</v>
      </c>
      <c r="O6302" s="39">
        <f t="shared" si="805"/>
        <v>0</v>
      </c>
      <c r="P6302" s="39">
        <f t="shared" si="801"/>
        <v>0</v>
      </c>
      <c r="Q6302" s="39">
        <f t="shared" si="806"/>
        <v>0</v>
      </c>
      <c r="R6302" s="41">
        <f t="shared" si="807"/>
        <v>0</v>
      </c>
    </row>
    <row r="6303" spans="4:18" x14ac:dyDescent="0.25">
      <c r="D6303" s="1">
        <v>39168</v>
      </c>
      <c r="E6303" s="1">
        <f t="shared" si="804"/>
        <v>39142</v>
      </c>
      <c r="F6303" s="30">
        <f t="shared" si="802"/>
        <v>0</v>
      </c>
      <c r="H6303" s="42">
        <f>IF(DAY(D6303)&gt;14,VLOOKUP(DATE(YEAR(E6303),MONTH(E6303)-1,DAY(1)),'מדדים וריביות'!B:C,2,FALSE),VLOOKUP(DATE(YEAR(E6303),MONTH(E6303)-2,DAY(1)),'מדדים וריביות'!B:C,2,FALSE))</f>
        <v>28026314.778788801</v>
      </c>
      <c r="I6303" s="43">
        <f>'ריבית יומית'!D6297</f>
        <v>1.2313794537943679E-4</v>
      </c>
      <c r="J6303" s="29">
        <f t="shared" si="803"/>
        <v>1.1803171836150788</v>
      </c>
      <c r="L6303">
        <f>VLOOKUP(D6302,'מדדים וריביות'!B:C,2)</f>
        <v>28083105.6901947</v>
      </c>
      <c r="M6303" s="30">
        <f t="shared" si="808"/>
        <v>0</v>
      </c>
      <c r="O6303" s="39">
        <f t="shared" si="805"/>
        <v>0</v>
      </c>
      <c r="P6303" s="39">
        <f t="shared" si="801"/>
        <v>0</v>
      </c>
      <c r="Q6303" s="39">
        <f t="shared" si="806"/>
        <v>0</v>
      </c>
      <c r="R6303" s="41">
        <f t="shared" si="807"/>
        <v>0</v>
      </c>
    </row>
    <row r="6304" spans="4:18" x14ac:dyDescent="0.25">
      <c r="D6304" s="1">
        <v>39169</v>
      </c>
      <c r="E6304" s="1">
        <f t="shared" si="804"/>
        <v>39142</v>
      </c>
      <c r="F6304" s="30">
        <f t="shared" si="802"/>
        <v>0</v>
      </c>
      <c r="H6304" s="42">
        <f>IF(DAY(D6304)&gt;14,VLOOKUP(DATE(YEAR(E6304),MONTH(E6304)-1,DAY(1)),'מדדים וריביות'!B:C,2,FALSE),VLOOKUP(DATE(YEAR(E6304),MONTH(E6304)-2,DAY(1)),'מדדים וריביות'!B:C,2,FALSE))</f>
        <v>28026314.778788801</v>
      </c>
      <c r="I6304" s="43">
        <f>'ריבית יומית'!D6298</f>
        <v>1.2313794537943679E-4</v>
      </c>
      <c r="J6304" s="29">
        <f t="shared" si="803"/>
        <v>1.1801718596770836</v>
      </c>
      <c r="L6304">
        <f>VLOOKUP(D6303,'מדדים וריביות'!B:C,2)</f>
        <v>28083105.6901947</v>
      </c>
      <c r="M6304" s="30">
        <f t="shared" si="808"/>
        <v>0</v>
      </c>
      <c r="O6304" s="39">
        <f t="shared" si="805"/>
        <v>0</v>
      </c>
      <c r="P6304" s="39">
        <f t="shared" si="801"/>
        <v>0</v>
      </c>
      <c r="Q6304" s="39">
        <f t="shared" si="806"/>
        <v>0</v>
      </c>
      <c r="R6304" s="41">
        <f t="shared" si="807"/>
        <v>0</v>
      </c>
    </row>
    <row r="6305" spans="4:18" x14ac:dyDescent="0.25">
      <c r="D6305" s="1">
        <v>39170</v>
      </c>
      <c r="E6305" s="1">
        <f t="shared" si="804"/>
        <v>39142</v>
      </c>
      <c r="F6305" s="30">
        <f t="shared" si="802"/>
        <v>0</v>
      </c>
      <c r="H6305" s="42">
        <f>IF(DAY(D6305)&gt;14,VLOOKUP(DATE(YEAR(E6305),MONTH(E6305)-1,DAY(1)),'מדדים וריביות'!B:C,2,FALSE),VLOOKUP(DATE(YEAR(E6305),MONTH(E6305)-2,DAY(1)),'מדדים וריביות'!B:C,2,FALSE))</f>
        <v>28026314.778788801</v>
      </c>
      <c r="I6305" s="43">
        <f>'ריבית יומית'!D6299</f>
        <v>1.2313794537943679E-4</v>
      </c>
      <c r="J6305" s="29">
        <f t="shared" si="803"/>
        <v>1.1800265536317762</v>
      </c>
      <c r="L6305">
        <f>VLOOKUP(D6304,'מדדים וריביות'!B:C,2)</f>
        <v>28083105.6901947</v>
      </c>
      <c r="M6305" s="30">
        <f t="shared" si="808"/>
        <v>0</v>
      </c>
      <c r="O6305" s="39">
        <f t="shared" si="805"/>
        <v>0</v>
      </c>
      <c r="P6305" s="39">
        <f t="shared" si="801"/>
        <v>0</v>
      </c>
      <c r="Q6305" s="39">
        <f t="shared" si="806"/>
        <v>0</v>
      </c>
      <c r="R6305" s="41">
        <f t="shared" si="807"/>
        <v>0</v>
      </c>
    </row>
    <row r="6306" spans="4:18" x14ac:dyDescent="0.25">
      <c r="D6306" s="1">
        <v>39171</v>
      </c>
      <c r="E6306" s="1">
        <f t="shared" si="804"/>
        <v>39142</v>
      </c>
      <c r="F6306" s="30">
        <f t="shared" si="802"/>
        <v>0</v>
      </c>
      <c r="H6306" s="42">
        <f>IF(DAY(D6306)&gt;14,VLOOKUP(DATE(YEAR(E6306),MONTH(E6306)-1,DAY(1)),'מדדים וריביות'!B:C,2,FALSE),VLOOKUP(DATE(YEAR(E6306),MONTH(E6306)-2,DAY(1)),'מדדים וריביות'!B:C,2,FALSE))</f>
        <v>28026314.778788801</v>
      </c>
      <c r="I6306" s="43">
        <f>'ריבית יומית'!D6300</f>
        <v>1.2313794537943679E-4</v>
      </c>
      <c r="J6306" s="29">
        <f t="shared" si="803"/>
        <v>1.1798812654769537</v>
      </c>
      <c r="L6306">
        <f>VLOOKUP(D6305,'מדדים וריביות'!B:C,2)</f>
        <v>28083105.6901947</v>
      </c>
      <c r="M6306" s="30">
        <f t="shared" si="808"/>
        <v>0</v>
      </c>
      <c r="O6306" s="39">
        <f t="shared" si="805"/>
        <v>0</v>
      </c>
      <c r="P6306" s="39">
        <f t="shared" si="801"/>
        <v>0</v>
      </c>
      <c r="Q6306" s="39">
        <f t="shared" si="806"/>
        <v>0</v>
      </c>
      <c r="R6306" s="41">
        <f t="shared" si="807"/>
        <v>0</v>
      </c>
    </row>
    <row r="6307" spans="4:18" x14ac:dyDescent="0.25">
      <c r="D6307" s="1">
        <v>39172</v>
      </c>
      <c r="E6307" s="1">
        <f t="shared" si="804"/>
        <v>39142</v>
      </c>
      <c r="F6307" s="30">
        <f t="shared" si="802"/>
        <v>0</v>
      </c>
      <c r="H6307" s="42">
        <f>IF(DAY(D6307)&gt;14,VLOOKUP(DATE(YEAR(E6307),MONTH(E6307)-1,DAY(1)),'מדדים וריביות'!B:C,2,FALSE),VLOOKUP(DATE(YEAR(E6307),MONTH(E6307)-2,DAY(1)),'מדדים וריביות'!B:C,2,FALSE))</f>
        <v>28026314.778788801</v>
      </c>
      <c r="I6307" s="43">
        <f>'ריבית יומית'!D6301</f>
        <v>1.2313794537943679E-4</v>
      </c>
      <c r="J6307" s="29">
        <f t="shared" si="803"/>
        <v>1.1797359952104134</v>
      </c>
      <c r="L6307">
        <f>VLOOKUP(D6306,'מדדים וריביות'!B:C,2)</f>
        <v>28083105.6901947</v>
      </c>
      <c r="M6307" s="30">
        <f t="shared" si="808"/>
        <v>0</v>
      </c>
      <c r="O6307" s="39">
        <f t="shared" si="805"/>
        <v>0</v>
      </c>
      <c r="P6307" s="39">
        <f t="shared" si="801"/>
        <v>0</v>
      </c>
      <c r="Q6307" s="39">
        <f t="shared" si="806"/>
        <v>0</v>
      </c>
      <c r="R6307" s="41">
        <f t="shared" si="807"/>
        <v>0</v>
      </c>
    </row>
    <row r="6308" spans="4:18" x14ac:dyDescent="0.25">
      <c r="D6308" s="1">
        <v>39173</v>
      </c>
      <c r="E6308" s="1">
        <f t="shared" si="804"/>
        <v>39173</v>
      </c>
      <c r="F6308" s="30">
        <f t="shared" si="802"/>
        <v>0</v>
      </c>
      <c r="H6308" s="42">
        <f>IF(DAY(D6308)&gt;14,VLOOKUP(DATE(YEAR(E6308),MONTH(E6308)-1,DAY(1)),'מדדים וריביות'!B:C,2,FALSE),VLOOKUP(DATE(YEAR(E6308),MONTH(E6308)-2,DAY(1)),'מדדים וריביות'!B:C,2,FALSE))</f>
        <v>28026314.778788801</v>
      </c>
      <c r="I6308" s="43">
        <f>'ריבית יומית'!D6302</f>
        <v>1.0738622586670132E-4</v>
      </c>
      <c r="J6308" s="29">
        <f t="shared" si="803"/>
        <v>1.1795907428299528</v>
      </c>
      <c r="L6308">
        <f>VLOOKUP(D6307,'מדדים וריביות'!B:C,2)</f>
        <v>28083105.6901947</v>
      </c>
      <c r="M6308" s="30">
        <f t="shared" si="808"/>
        <v>0</v>
      </c>
      <c r="O6308" s="39">
        <f t="shared" si="805"/>
        <v>0</v>
      </c>
      <c r="P6308" s="39">
        <f t="shared" si="801"/>
        <v>0</v>
      </c>
      <c r="Q6308" s="39">
        <f t="shared" si="806"/>
        <v>0</v>
      </c>
      <c r="R6308" s="41">
        <f t="shared" si="807"/>
        <v>0</v>
      </c>
    </row>
    <row r="6309" spans="4:18" x14ac:dyDescent="0.25">
      <c r="D6309" s="1">
        <v>39174</v>
      </c>
      <c r="E6309" s="1">
        <f t="shared" si="804"/>
        <v>39173</v>
      </c>
      <c r="F6309" s="30">
        <f t="shared" si="802"/>
        <v>0</v>
      </c>
      <c r="H6309" s="42">
        <f>IF(DAY(D6309)&gt;14,VLOOKUP(DATE(YEAR(E6309),MONTH(E6309)-1,DAY(1)),'מדדים וריביות'!B:C,2,FALSE),VLOOKUP(DATE(YEAR(E6309),MONTH(E6309)-2,DAY(1)),'מדדים וריביות'!B:C,2,FALSE))</f>
        <v>28026314.778788801</v>
      </c>
      <c r="I6309" s="43">
        <f>'ריבית יומית'!D6303</f>
        <v>1.0738622586670132E-4</v>
      </c>
      <c r="J6309" s="29">
        <f t="shared" si="803"/>
        <v>1.1794640846333586</v>
      </c>
      <c r="L6309">
        <f>VLOOKUP(D6308,'מדדים וריביות'!B:C,2)</f>
        <v>28225082.968709301</v>
      </c>
      <c r="M6309" s="30">
        <f t="shared" si="808"/>
        <v>0</v>
      </c>
      <c r="O6309" s="39">
        <f t="shared" si="805"/>
        <v>0</v>
      </c>
      <c r="P6309" s="39">
        <f t="shared" si="801"/>
        <v>0</v>
      </c>
      <c r="Q6309" s="39">
        <f t="shared" si="806"/>
        <v>0</v>
      </c>
      <c r="R6309" s="41">
        <f t="shared" si="807"/>
        <v>0</v>
      </c>
    </row>
    <row r="6310" spans="4:18" x14ac:dyDescent="0.25">
      <c r="D6310" s="1">
        <v>39175</v>
      </c>
      <c r="E6310" s="1">
        <f t="shared" si="804"/>
        <v>39173</v>
      </c>
      <c r="F6310" s="30">
        <f t="shared" si="802"/>
        <v>0</v>
      </c>
      <c r="H6310" s="42">
        <f>IF(DAY(D6310)&gt;14,VLOOKUP(DATE(YEAR(E6310),MONTH(E6310)-1,DAY(1)),'מדדים וריביות'!B:C,2,FALSE),VLOOKUP(DATE(YEAR(E6310),MONTH(E6310)-2,DAY(1)),'מדדים וריביות'!B:C,2,FALSE))</f>
        <v>28026314.778788801</v>
      </c>
      <c r="I6310" s="43">
        <f>'ריבית יומית'!D6304</f>
        <v>1.0738622586670132E-4</v>
      </c>
      <c r="J6310" s="29">
        <f t="shared" si="803"/>
        <v>1.1793374400366499</v>
      </c>
      <c r="L6310">
        <f>VLOOKUP(D6309,'מדדים וריביות'!B:C,2)</f>
        <v>28225082.968709301</v>
      </c>
      <c r="M6310" s="30">
        <f t="shared" si="808"/>
        <v>0</v>
      </c>
      <c r="O6310" s="39">
        <f t="shared" si="805"/>
        <v>0</v>
      </c>
      <c r="P6310" s="39">
        <f t="shared" si="801"/>
        <v>0</v>
      </c>
      <c r="Q6310" s="39">
        <f t="shared" si="806"/>
        <v>0</v>
      </c>
      <c r="R6310" s="41">
        <f t="shared" si="807"/>
        <v>0</v>
      </c>
    </row>
    <row r="6311" spans="4:18" x14ac:dyDescent="0.25">
      <c r="D6311" s="1">
        <v>39176</v>
      </c>
      <c r="E6311" s="1">
        <f t="shared" si="804"/>
        <v>39173</v>
      </c>
      <c r="F6311" s="30">
        <f t="shared" si="802"/>
        <v>0</v>
      </c>
      <c r="H6311" s="42">
        <f>IF(DAY(D6311)&gt;14,VLOOKUP(DATE(YEAR(E6311),MONTH(E6311)-1,DAY(1)),'מדדים וריביות'!B:C,2,FALSE),VLOOKUP(DATE(YEAR(E6311),MONTH(E6311)-2,DAY(1)),'מדדים וריביות'!B:C,2,FALSE))</f>
        <v>28026314.778788801</v>
      </c>
      <c r="I6311" s="43">
        <f>'ריבית יומית'!D6305</f>
        <v>1.0738622586670132E-4</v>
      </c>
      <c r="J6311" s="29">
        <f t="shared" si="803"/>
        <v>1.1792108090383659</v>
      </c>
      <c r="L6311">
        <f>VLOOKUP(D6310,'מדדים וריביות'!B:C,2)</f>
        <v>28225082.968709301</v>
      </c>
      <c r="M6311" s="30">
        <f t="shared" si="808"/>
        <v>0</v>
      </c>
      <c r="O6311" s="39">
        <f t="shared" si="805"/>
        <v>0</v>
      </c>
      <c r="P6311" s="39">
        <f t="shared" si="801"/>
        <v>0</v>
      </c>
      <c r="Q6311" s="39">
        <f t="shared" si="806"/>
        <v>0</v>
      </c>
      <c r="R6311" s="41">
        <f t="shared" si="807"/>
        <v>0</v>
      </c>
    </row>
    <row r="6312" spans="4:18" x14ac:dyDescent="0.25">
      <c r="D6312" s="1">
        <v>39177</v>
      </c>
      <c r="E6312" s="1">
        <f t="shared" si="804"/>
        <v>39173</v>
      </c>
      <c r="F6312" s="30">
        <f t="shared" si="802"/>
        <v>0</v>
      </c>
      <c r="H6312" s="42">
        <f>IF(DAY(D6312)&gt;14,VLOOKUP(DATE(YEAR(E6312),MONTH(E6312)-1,DAY(1)),'מדדים וריביות'!B:C,2,FALSE),VLOOKUP(DATE(YEAR(E6312),MONTH(E6312)-2,DAY(1)),'מדדים וריביות'!B:C,2,FALSE))</f>
        <v>28026314.778788801</v>
      </c>
      <c r="I6312" s="43">
        <f>'ריבית יומית'!D6306</f>
        <v>1.0738622586670132E-4</v>
      </c>
      <c r="J6312" s="29">
        <f t="shared" si="803"/>
        <v>1.1790841916370469</v>
      </c>
      <c r="L6312">
        <f>VLOOKUP(D6311,'מדדים וריביות'!B:C,2)</f>
        <v>28225082.968709301</v>
      </c>
      <c r="M6312" s="30">
        <f t="shared" si="808"/>
        <v>0</v>
      </c>
      <c r="O6312" s="39">
        <f t="shared" si="805"/>
        <v>0</v>
      </c>
      <c r="P6312" s="39">
        <f t="shared" si="801"/>
        <v>0</v>
      </c>
      <c r="Q6312" s="39">
        <f t="shared" si="806"/>
        <v>0</v>
      </c>
      <c r="R6312" s="41">
        <f t="shared" si="807"/>
        <v>0</v>
      </c>
    </row>
    <row r="6313" spans="4:18" x14ac:dyDescent="0.25">
      <c r="D6313" s="1">
        <v>39178</v>
      </c>
      <c r="E6313" s="1">
        <f t="shared" si="804"/>
        <v>39173</v>
      </c>
      <c r="F6313" s="30">
        <f t="shared" si="802"/>
        <v>0</v>
      </c>
      <c r="H6313" s="42">
        <f>IF(DAY(D6313)&gt;14,VLOOKUP(DATE(YEAR(E6313),MONTH(E6313)-1,DAY(1)),'מדדים וריביות'!B:C,2,FALSE),VLOOKUP(DATE(YEAR(E6313),MONTH(E6313)-2,DAY(1)),'מדדים וריביות'!B:C,2,FALSE))</f>
        <v>28026314.778788801</v>
      </c>
      <c r="I6313" s="43">
        <f>'ריבית יומית'!D6307</f>
        <v>1.0738622586670132E-4</v>
      </c>
      <c r="J6313" s="29">
        <f t="shared" si="803"/>
        <v>1.1789575878312328</v>
      </c>
      <c r="L6313">
        <f>VLOOKUP(D6312,'מדדים וריביות'!B:C,2)</f>
        <v>28225082.968709301</v>
      </c>
      <c r="M6313" s="30">
        <f t="shared" si="808"/>
        <v>0</v>
      </c>
      <c r="O6313" s="39">
        <f t="shared" si="805"/>
        <v>0</v>
      </c>
      <c r="P6313" s="39">
        <f t="shared" si="801"/>
        <v>0</v>
      </c>
      <c r="Q6313" s="39">
        <f t="shared" si="806"/>
        <v>0</v>
      </c>
      <c r="R6313" s="41">
        <f t="shared" si="807"/>
        <v>0</v>
      </c>
    </row>
    <row r="6314" spans="4:18" x14ac:dyDescent="0.25">
      <c r="D6314" s="1">
        <v>39179</v>
      </c>
      <c r="E6314" s="1">
        <f t="shared" si="804"/>
        <v>39173</v>
      </c>
      <c r="F6314" s="30">
        <f t="shared" si="802"/>
        <v>0</v>
      </c>
      <c r="H6314" s="42">
        <f>IF(DAY(D6314)&gt;14,VLOOKUP(DATE(YEAR(E6314),MONTH(E6314)-1,DAY(1)),'מדדים וריביות'!B:C,2,FALSE),VLOOKUP(DATE(YEAR(E6314),MONTH(E6314)-2,DAY(1)),'מדדים וריביות'!B:C,2,FALSE))</f>
        <v>28026314.778788801</v>
      </c>
      <c r="I6314" s="43">
        <f>'ריבית יומית'!D6308</f>
        <v>1.0738622586670132E-4</v>
      </c>
      <c r="J6314" s="29">
        <f t="shared" si="803"/>
        <v>1.1788309976194637</v>
      </c>
      <c r="L6314">
        <f>VLOOKUP(D6313,'מדדים וריביות'!B:C,2)</f>
        <v>28225082.968709301</v>
      </c>
      <c r="M6314" s="30">
        <f t="shared" si="808"/>
        <v>0</v>
      </c>
      <c r="O6314" s="39">
        <f t="shared" si="805"/>
        <v>0</v>
      </c>
      <c r="P6314" s="39">
        <f t="shared" si="801"/>
        <v>0</v>
      </c>
      <c r="Q6314" s="39">
        <f t="shared" si="806"/>
        <v>0</v>
      </c>
      <c r="R6314" s="41">
        <f t="shared" si="807"/>
        <v>0</v>
      </c>
    </row>
    <row r="6315" spans="4:18" x14ac:dyDescent="0.25">
      <c r="D6315" s="1">
        <v>39180</v>
      </c>
      <c r="E6315" s="1">
        <f t="shared" si="804"/>
        <v>39173</v>
      </c>
      <c r="F6315" s="30">
        <f t="shared" si="802"/>
        <v>0</v>
      </c>
      <c r="H6315" s="42">
        <f>IF(DAY(D6315)&gt;14,VLOOKUP(DATE(YEAR(E6315),MONTH(E6315)-1,DAY(1)),'מדדים וריביות'!B:C,2,FALSE),VLOOKUP(DATE(YEAR(E6315),MONTH(E6315)-2,DAY(1)),'מדדים וריביות'!B:C,2,FALSE))</f>
        <v>28026314.778788801</v>
      </c>
      <c r="I6315" s="43">
        <f>'ריבית יומית'!D6309</f>
        <v>1.0738622586670132E-4</v>
      </c>
      <c r="J6315" s="29">
        <f t="shared" si="803"/>
        <v>1.1787044210002802</v>
      </c>
      <c r="L6315">
        <f>VLOOKUP(D6314,'מדדים וריביות'!B:C,2)</f>
        <v>28225082.968709301</v>
      </c>
      <c r="M6315" s="30">
        <f t="shared" si="808"/>
        <v>0</v>
      </c>
      <c r="O6315" s="39">
        <f t="shared" si="805"/>
        <v>0</v>
      </c>
      <c r="P6315" s="39">
        <f t="shared" si="801"/>
        <v>0</v>
      </c>
      <c r="Q6315" s="39">
        <f t="shared" si="806"/>
        <v>0</v>
      </c>
      <c r="R6315" s="41">
        <f t="shared" si="807"/>
        <v>0</v>
      </c>
    </row>
    <row r="6316" spans="4:18" x14ac:dyDescent="0.25">
      <c r="D6316" s="1">
        <v>39181</v>
      </c>
      <c r="E6316" s="1">
        <f t="shared" si="804"/>
        <v>39173</v>
      </c>
      <c r="F6316" s="30">
        <f t="shared" si="802"/>
        <v>0</v>
      </c>
      <c r="H6316" s="42">
        <f>IF(DAY(D6316)&gt;14,VLOOKUP(DATE(YEAR(E6316),MONTH(E6316)-1,DAY(1)),'מדדים וריביות'!B:C,2,FALSE),VLOOKUP(DATE(YEAR(E6316),MONTH(E6316)-2,DAY(1)),'מדדים וריביות'!B:C,2,FALSE))</f>
        <v>28026314.778788801</v>
      </c>
      <c r="I6316" s="43">
        <f>'ריבית יומית'!D6310</f>
        <v>1.0738622586670132E-4</v>
      </c>
      <c r="J6316" s="29">
        <f t="shared" si="803"/>
        <v>1.1785778579722224</v>
      </c>
      <c r="L6316">
        <f>VLOOKUP(D6315,'מדדים וריביות'!B:C,2)</f>
        <v>28225082.968709301</v>
      </c>
      <c r="M6316" s="30">
        <f t="shared" si="808"/>
        <v>0</v>
      </c>
      <c r="O6316" s="39">
        <f t="shared" si="805"/>
        <v>0</v>
      </c>
      <c r="P6316" s="39">
        <f t="shared" ref="P6316:P6379" si="809">J6317*G6316-G6316</f>
        <v>0</v>
      </c>
      <c r="Q6316" s="39">
        <f t="shared" si="806"/>
        <v>0</v>
      </c>
      <c r="R6316" s="41">
        <f t="shared" si="807"/>
        <v>0</v>
      </c>
    </row>
    <row r="6317" spans="4:18" x14ac:dyDescent="0.25">
      <c r="D6317" s="1">
        <v>39182</v>
      </c>
      <c r="E6317" s="1">
        <f t="shared" si="804"/>
        <v>39173</v>
      </c>
      <c r="F6317" s="30">
        <f t="shared" si="802"/>
        <v>0</v>
      </c>
      <c r="H6317" s="42">
        <f>IF(DAY(D6317)&gt;14,VLOOKUP(DATE(YEAR(E6317),MONTH(E6317)-1,DAY(1)),'מדדים וריביות'!B:C,2,FALSE),VLOOKUP(DATE(YEAR(E6317),MONTH(E6317)-2,DAY(1)),'מדדים וריביות'!B:C,2,FALSE))</f>
        <v>28026314.778788801</v>
      </c>
      <c r="I6317" s="43">
        <f>'ריבית יומית'!D6311</f>
        <v>1.0738622586670132E-4</v>
      </c>
      <c r="J6317" s="29">
        <f t="shared" si="803"/>
        <v>1.1784513085338313</v>
      </c>
      <c r="L6317">
        <f>VLOOKUP(D6316,'מדדים וריביות'!B:C,2)</f>
        <v>28225082.968709301</v>
      </c>
      <c r="M6317" s="30">
        <f t="shared" si="808"/>
        <v>0</v>
      </c>
      <c r="O6317" s="39">
        <f t="shared" si="805"/>
        <v>0</v>
      </c>
      <c r="P6317" s="39">
        <f t="shared" si="809"/>
        <v>0</v>
      </c>
      <c r="Q6317" s="39">
        <f t="shared" si="806"/>
        <v>0</v>
      </c>
      <c r="R6317" s="41">
        <f t="shared" si="807"/>
        <v>0</v>
      </c>
    </row>
    <row r="6318" spans="4:18" x14ac:dyDescent="0.25">
      <c r="D6318" s="1">
        <v>39183</v>
      </c>
      <c r="E6318" s="1">
        <f t="shared" si="804"/>
        <v>39173</v>
      </c>
      <c r="F6318" s="30">
        <f t="shared" si="802"/>
        <v>0</v>
      </c>
      <c r="H6318" s="42">
        <f>IF(DAY(D6318)&gt;14,VLOOKUP(DATE(YEAR(E6318),MONTH(E6318)-1,DAY(1)),'מדדים וריביות'!B:C,2,FALSE),VLOOKUP(DATE(YEAR(E6318),MONTH(E6318)-2,DAY(1)),'מדדים וריביות'!B:C,2,FALSE))</f>
        <v>28026314.778788801</v>
      </c>
      <c r="I6318" s="43">
        <f>'ריבית יומית'!D6312</f>
        <v>1.0738622586670132E-4</v>
      </c>
      <c r="J6318" s="29">
        <f t="shared" si="803"/>
        <v>1.1783247726836477</v>
      </c>
      <c r="L6318">
        <f>VLOOKUP(D6317,'מדדים וריביות'!B:C,2)</f>
        <v>28225082.968709301</v>
      </c>
      <c r="M6318" s="30">
        <f t="shared" si="808"/>
        <v>0</v>
      </c>
      <c r="O6318" s="39">
        <f t="shared" si="805"/>
        <v>0</v>
      </c>
      <c r="P6318" s="39">
        <f t="shared" si="809"/>
        <v>0</v>
      </c>
      <c r="Q6318" s="39">
        <f t="shared" si="806"/>
        <v>0</v>
      </c>
      <c r="R6318" s="41">
        <f t="shared" si="807"/>
        <v>0</v>
      </c>
    </row>
    <row r="6319" spans="4:18" x14ac:dyDescent="0.25">
      <c r="D6319" s="1">
        <v>39184</v>
      </c>
      <c r="E6319" s="1">
        <f t="shared" si="804"/>
        <v>39173</v>
      </c>
      <c r="F6319" s="30">
        <f t="shared" si="802"/>
        <v>0</v>
      </c>
      <c r="H6319" s="42">
        <f>IF(DAY(D6319)&gt;14,VLOOKUP(DATE(YEAR(E6319),MONTH(E6319)-1,DAY(1)),'מדדים וריביות'!B:C,2,FALSE),VLOOKUP(DATE(YEAR(E6319),MONTH(E6319)-2,DAY(1)),'מדדים וריביות'!B:C,2,FALSE))</f>
        <v>28026314.778788801</v>
      </c>
      <c r="I6319" s="43">
        <f>'ריבית יומית'!D6313</f>
        <v>1.0738622586670132E-4</v>
      </c>
      <c r="J6319" s="29">
        <f t="shared" si="803"/>
        <v>1.1781982504202122</v>
      </c>
      <c r="L6319">
        <f>VLOOKUP(D6318,'מדדים וריביות'!B:C,2)</f>
        <v>28225082.968709301</v>
      </c>
      <c r="M6319" s="30">
        <f t="shared" si="808"/>
        <v>0</v>
      </c>
      <c r="O6319" s="39">
        <f t="shared" si="805"/>
        <v>0</v>
      </c>
      <c r="P6319" s="39">
        <f t="shared" si="809"/>
        <v>0</v>
      </c>
      <c r="Q6319" s="39">
        <f t="shared" si="806"/>
        <v>0</v>
      </c>
      <c r="R6319" s="41">
        <f t="shared" si="807"/>
        <v>0</v>
      </c>
    </row>
    <row r="6320" spans="4:18" x14ac:dyDescent="0.25">
      <c r="D6320" s="1">
        <v>39185</v>
      </c>
      <c r="E6320" s="1">
        <f t="shared" si="804"/>
        <v>39173</v>
      </c>
      <c r="F6320" s="30">
        <f t="shared" si="802"/>
        <v>0</v>
      </c>
      <c r="H6320" s="42">
        <f>IF(DAY(D6320)&gt;14,VLOOKUP(DATE(YEAR(E6320),MONTH(E6320)-1,DAY(1)),'מדדים וריביות'!B:C,2,FALSE),VLOOKUP(DATE(YEAR(E6320),MONTH(E6320)-2,DAY(1)),'מדדים וריביות'!B:C,2,FALSE))</f>
        <v>28026314.778788801</v>
      </c>
      <c r="I6320" s="43">
        <f>'ריבית יומית'!D6314</f>
        <v>1.0738622586670132E-4</v>
      </c>
      <c r="J6320" s="29">
        <f t="shared" si="803"/>
        <v>1.1780717417420663</v>
      </c>
      <c r="L6320">
        <f>VLOOKUP(D6319,'מדדים וריביות'!B:C,2)</f>
        <v>28225082.968709301</v>
      </c>
      <c r="M6320" s="30">
        <f t="shared" si="808"/>
        <v>0</v>
      </c>
      <c r="O6320" s="39">
        <f t="shared" si="805"/>
        <v>0</v>
      </c>
      <c r="P6320" s="39">
        <f t="shared" si="809"/>
        <v>0</v>
      </c>
      <c r="Q6320" s="39">
        <f t="shared" si="806"/>
        <v>0</v>
      </c>
      <c r="R6320" s="41">
        <f t="shared" si="807"/>
        <v>0</v>
      </c>
    </row>
    <row r="6321" spans="4:18" x14ac:dyDescent="0.25">
      <c r="D6321" s="1">
        <v>39186</v>
      </c>
      <c r="E6321" s="1">
        <f t="shared" si="804"/>
        <v>39173</v>
      </c>
      <c r="F6321" s="30">
        <f t="shared" si="802"/>
        <v>0</v>
      </c>
      <c r="H6321" s="42">
        <f>IF(DAY(D6321)&gt;14,VLOOKUP(DATE(YEAR(E6321),MONTH(E6321)-1,DAY(1)),'מדדים וריביות'!B:C,2,FALSE),VLOOKUP(DATE(YEAR(E6321),MONTH(E6321)-2,DAY(1)),'מדדים וריביות'!B:C,2,FALSE))</f>
        <v>28026314.778788801</v>
      </c>
      <c r="I6321" s="43">
        <f>'ריבית יומית'!D6315</f>
        <v>1.0738622586670132E-4</v>
      </c>
      <c r="J6321" s="29">
        <f t="shared" si="803"/>
        <v>1.1779452466477511</v>
      </c>
      <c r="L6321">
        <f>VLOOKUP(D6320,'מדדים וריביות'!B:C,2)</f>
        <v>28225082.968709301</v>
      </c>
      <c r="M6321" s="30">
        <f t="shared" si="808"/>
        <v>0</v>
      </c>
      <c r="O6321" s="39">
        <f t="shared" si="805"/>
        <v>0</v>
      </c>
      <c r="P6321" s="39">
        <f t="shared" si="809"/>
        <v>0</v>
      </c>
      <c r="Q6321" s="39">
        <f t="shared" si="806"/>
        <v>0</v>
      </c>
      <c r="R6321" s="41">
        <f t="shared" si="807"/>
        <v>0</v>
      </c>
    </row>
    <row r="6322" spans="4:18" x14ac:dyDescent="0.25">
      <c r="D6322" s="1">
        <v>39187</v>
      </c>
      <c r="E6322" s="1">
        <f t="shared" si="804"/>
        <v>39173</v>
      </c>
      <c r="F6322" s="30">
        <f t="shared" si="802"/>
        <v>0</v>
      </c>
      <c r="H6322" s="42">
        <f>IF(DAY(D6322)&gt;14,VLOOKUP(DATE(YEAR(E6322),MONTH(E6322)-1,DAY(1)),'מדדים וריביות'!B:C,2,FALSE),VLOOKUP(DATE(YEAR(E6322),MONTH(E6322)-2,DAY(1)),'מדדים וריביות'!B:C,2,FALSE))</f>
        <v>28083105.6901947</v>
      </c>
      <c r="I6322" s="43">
        <f>'ריבית יומית'!D6316</f>
        <v>1.0738622586670132E-4</v>
      </c>
      <c r="J6322" s="29">
        <f t="shared" si="803"/>
        <v>1.1778187651358083</v>
      </c>
      <c r="L6322">
        <f>VLOOKUP(D6321,'מדדים וריביות'!B:C,2)</f>
        <v>28225082.968709301</v>
      </c>
      <c r="M6322" s="30">
        <f t="shared" si="808"/>
        <v>0</v>
      </c>
      <c r="O6322" s="39">
        <f t="shared" si="805"/>
        <v>0</v>
      </c>
      <c r="P6322" s="39">
        <f t="shared" si="809"/>
        <v>0</v>
      </c>
      <c r="Q6322" s="39">
        <f t="shared" si="806"/>
        <v>0</v>
      </c>
      <c r="R6322" s="41">
        <f t="shared" si="807"/>
        <v>0</v>
      </c>
    </row>
    <row r="6323" spans="4:18" x14ac:dyDescent="0.25">
      <c r="D6323" s="1">
        <v>39188</v>
      </c>
      <c r="E6323" s="1">
        <f t="shared" si="804"/>
        <v>39173</v>
      </c>
      <c r="F6323" s="30">
        <f t="shared" si="802"/>
        <v>0</v>
      </c>
      <c r="H6323" s="42">
        <f>IF(DAY(D6323)&gt;14,VLOOKUP(DATE(YEAR(E6323),MONTH(E6323)-1,DAY(1)),'מדדים וריביות'!B:C,2,FALSE),VLOOKUP(DATE(YEAR(E6323),MONTH(E6323)-2,DAY(1)),'מדדים וריביות'!B:C,2,FALSE))</f>
        <v>28083105.6901947</v>
      </c>
      <c r="I6323" s="43">
        <f>'ריבית יומית'!D6317</f>
        <v>1.0738622586670132E-4</v>
      </c>
      <c r="J6323" s="29">
        <f t="shared" si="803"/>
        <v>1.1776922972047792</v>
      </c>
      <c r="L6323">
        <f>VLOOKUP(D6322,'מדדים וריביות'!B:C,2)</f>
        <v>28225082.968709301</v>
      </c>
      <c r="M6323" s="30">
        <f t="shared" si="808"/>
        <v>0</v>
      </c>
      <c r="O6323" s="39">
        <f t="shared" si="805"/>
        <v>0</v>
      </c>
      <c r="P6323" s="39">
        <f t="shared" si="809"/>
        <v>0</v>
      </c>
      <c r="Q6323" s="39">
        <f t="shared" si="806"/>
        <v>0</v>
      </c>
      <c r="R6323" s="41">
        <f t="shared" si="807"/>
        <v>0</v>
      </c>
    </row>
    <row r="6324" spans="4:18" x14ac:dyDescent="0.25">
      <c r="D6324" s="1">
        <v>39189</v>
      </c>
      <c r="E6324" s="1">
        <f t="shared" si="804"/>
        <v>39173</v>
      </c>
      <c r="F6324" s="30">
        <f t="shared" si="802"/>
        <v>0</v>
      </c>
      <c r="H6324" s="42">
        <f>IF(DAY(D6324)&gt;14,VLOOKUP(DATE(YEAR(E6324),MONTH(E6324)-1,DAY(1)),'מדדים וריביות'!B:C,2,FALSE),VLOOKUP(DATE(YEAR(E6324),MONTH(E6324)-2,DAY(1)),'מדדים וריביות'!B:C,2,FALSE))</f>
        <v>28083105.6901947</v>
      </c>
      <c r="I6324" s="43">
        <f>'ריבית יומית'!D6318</f>
        <v>1.0738622586670132E-4</v>
      </c>
      <c r="J6324" s="29">
        <f t="shared" si="803"/>
        <v>1.1775658428532056</v>
      </c>
      <c r="L6324">
        <f>VLOOKUP(D6323,'מדדים וריביות'!B:C,2)</f>
        <v>28225082.968709301</v>
      </c>
      <c r="M6324" s="30">
        <f t="shared" si="808"/>
        <v>0</v>
      </c>
      <c r="O6324" s="39">
        <f t="shared" si="805"/>
        <v>0</v>
      </c>
      <c r="P6324" s="39">
        <f t="shared" si="809"/>
        <v>0</v>
      </c>
      <c r="Q6324" s="39">
        <f t="shared" si="806"/>
        <v>0</v>
      </c>
      <c r="R6324" s="41">
        <f t="shared" si="807"/>
        <v>0</v>
      </c>
    </row>
    <row r="6325" spans="4:18" x14ac:dyDescent="0.25">
      <c r="D6325" s="1">
        <v>39190</v>
      </c>
      <c r="E6325" s="1">
        <f t="shared" si="804"/>
        <v>39173</v>
      </c>
      <c r="F6325" s="30">
        <f t="shared" si="802"/>
        <v>0</v>
      </c>
      <c r="H6325" s="42">
        <f>IF(DAY(D6325)&gt;14,VLOOKUP(DATE(YEAR(E6325),MONTH(E6325)-1,DAY(1)),'מדדים וריביות'!B:C,2,FALSE),VLOOKUP(DATE(YEAR(E6325),MONTH(E6325)-2,DAY(1)),'מדדים וריביות'!B:C,2,FALSE))</f>
        <v>28083105.6901947</v>
      </c>
      <c r="I6325" s="43">
        <f>'ריבית יומית'!D6319</f>
        <v>1.0738622586670132E-4</v>
      </c>
      <c r="J6325" s="29">
        <f t="shared" si="803"/>
        <v>1.1774394020796295</v>
      </c>
      <c r="L6325">
        <f>VLOOKUP(D6324,'מדדים וריביות'!B:C,2)</f>
        <v>28225082.968709301</v>
      </c>
      <c r="M6325" s="30">
        <f t="shared" si="808"/>
        <v>0</v>
      </c>
      <c r="O6325" s="39">
        <f t="shared" si="805"/>
        <v>0</v>
      </c>
      <c r="P6325" s="39">
        <f t="shared" si="809"/>
        <v>0</v>
      </c>
      <c r="Q6325" s="39">
        <f t="shared" si="806"/>
        <v>0</v>
      </c>
      <c r="R6325" s="41">
        <f t="shared" si="807"/>
        <v>0</v>
      </c>
    </row>
    <row r="6326" spans="4:18" x14ac:dyDescent="0.25">
      <c r="D6326" s="1">
        <v>39191</v>
      </c>
      <c r="E6326" s="1">
        <f t="shared" si="804"/>
        <v>39173</v>
      </c>
      <c r="F6326" s="30">
        <f t="shared" si="802"/>
        <v>0</v>
      </c>
      <c r="H6326" s="42">
        <f>IF(DAY(D6326)&gt;14,VLOOKUP(DATE(YEAR(E6326),MONTH(E6326)-1,DAY(1)),'מדדים וריביות'!B:C,2,FALSE),VLOOKUP(DATE(YEAR(E6326),MONTH(E6326)-2,DAY(1)),'מדדים וריביות'!B:C,2,FALSE))</f>
        <v>28083105.6901947</v>
      </c>
      <c r="I6326" s="43">
        <f>'ריבית יומית'!D6320</f>
        <v>1.0738622586670132E-4</v>
      </c>
      <c r="J6326" s="29">
        <f t="shared" si="803"/>
        <v>1.177312974882593</v>
      </c>
      <c r="L6326">
        <f>VLOOKUP(D6325,'מדדים וריביות'!B:C,2)</f>
        <v>28225082.968709301</v>
      </c>
      <c r="M6326" s="30">
        <f t="shared" si="808"/>
        <v>0</v>
      </c>
      <c r="O6326" s="39">
        <f t="shared" si="805"/>
        <v>0</v>
      </c>
      <c r="P6326" s="39">
        <f t="shared" si="809"/>
        <v>0</v>
      </c>
      <c r="Q6326" s="39">
        <f t="shared" si="806"/>
        <v>0</v>
      </c>
      <c r="R6326" s="41">
        <f t="shared" si="807"/>
        <v>0</v>
      </c>
    </row>
    <row r="6327" spans="4:18" x14ac:dyDescent="0.25">
      <c r="D6327" s="1">
        <v>39192</v>
      </c>
      <c r="E6327" s="1">
        <f t="shared" si="804"/>
        <v>39173</v>
      </c>
      <c r="F6327" s="30">
        <f t="shared" si="802"/>
        <v>0</v>
      </c>
      <c r="H6327" s="42">
        <f>IF(DAY(D6327)&gt;14,VLOOKUP(DATE(YEAR(E6327),MONTH(E6327)-1,DAY(1)),'מדדים וריביות'!B:C,2,FALSE),VLOOKUP(DATE(YEAR(E6327),MONTH(E6327)-2,DAY(1)),'מדדים וריביות'!B:C,2,FALSE))</f>
        <v>28083105.6901947</v>
      </c>
      <c r="I6327" s="43">
        <f>'ריבית יומית'!D6321</f>
        <v>1.0738622586670132E-4</v>
      </c>
      <c r="J6327" s="29">
        <f t="shared" si="803"/>
        <v>1.1771865612606383</v>
      </c>
      <c r="L6327">
        <f>VLOOKUP(D6326,'מדדים וריביות'!B:C,2)</f>
        <v>28225082.968709301</v>
      </c>
      <c r="M6327" s="30">
        <f t="shared" si="808"/>
        <v>0</v>
      </c>
      <c r="O6327" s="39">
        <f t="shared" si="805"/>
        <v>0</v>
      </c>
      <c r="P6327" s="39">
        <f t="shared" si="809"/>
        <v>0</v>
      </c>
      <c r="Q6327" s="39">
        <f t="shared" si="806"/>
        <v>0</v>
      </c>
      <c r="R6327" s="41">
        <f t="shared" si="807"/>
        <v>0</v>
      </c>
    </row>
    <row r="6328" spans="4:18" x14ac:dyDescent="0.25">
      <c r="D6328" s="1">
        <v>39193</v>
      </c>
      <c r="E6328" s="1">
        <f t="shared" si="804"/>
        <v>39173</v>
      </c>
      <c r="F6328" s="30">
        <f t="shared" si="802"/>
        <v>0</v>
      </c>
      <c r="H6328" s="42">
        <f>IF(DAY(D6328)&gt;14,VLOOKUP(DATE(YEAR(E6328),MONTH(E6328)-1,DAY(1)),'מדדים וריביות'!B:C,2,FALSE),VLOOKUP(DATE(YEAR(E6328),MONTH(E6328)-2,DAY(1)),'מדדים וריביות'!B:C,2,FALSE))</f>
        <v>28083105.6901947</v>
      </c>
      <c r="I6328" s="43">
        <f>'ריבית יומית'!D6322</f>
        <v>1.0738622586670132E-4</v>
      </c>
      <c r="J6328" s="29">
        <f t="shared" si="803"/>
        <v>1.1770601612123077</v>
      </c>
      <c r="L6328">
        <f>VLOOKUP(D6327,'מדדים וריביות'!B:C,2)</f>
        <v>28225082.968709301</v>
      </c>
      <c r="M6328" s="30">
        <f t="shared" si="808"/>
        <v>0</v>
      </c>
      <c r="O6328" s="39">
        <f t="shared" si="805"/>
        <v>0</v>
      </c>
      <c r="P6328" s="39">
        <f t="shared" si="809"/>
        <v>0</v>
      </c>
      <c r="Q6328" s="39">
        <f t="shared" si="806"/>
        <v>0</v>
      </c>
      <c r="R6328" s="41">
        <f t="shared" si="807"/>
        <v>0</v>
      </c>
    </row>
    <row r="6329" spans="4:18" x14ac:dyDescent="0.25">
      <c r="D6329" s="1">
        <v>39194</v>
      </c>
      <c r="E6329" s="1">
        <f t="shared" si="804"/>
        <v>39173</v>
      </c>
      <c r="F6329" s="30">
        <f t="shared" si="802"/>
        <v>0</v>
      </c>
      <c r="H6329" s="42">
        <f>IF(DAY(D6329)&gt;14,VLOOKUP(DATE(YEAR(E6329),MONTH(E6329)-1,DAY(1)),'מדדים וריביות'!B:C,2,FALSE),VLOOKUP(DATE(YEAR(E6329),MONTH(E6329)-2,DAY(1)),'מדדים וריביות'!B:C,2,FALSE))</f>
        <v>28083105.6901947</v>
      </c>
      <c r="I6329" s="43">
        <f>'ריבית יומית'!D6323</f>
        <v>1.0738622586670132E-4</v>
      </c>
      <c r="J6329" s="29">
        <f t="shared" si="803"/>
        <v>1.1769337747361437</v>
      </c>
      <c r="L6329">
        <f>VLOOKUP(D6328,'מדדים וריביות'!B:C,2)</f>
        <v>28225082.968709301</v>
      </c>
      <c r="M6329" s="30">
        <f t="shared" si="808"/>
        <v>0</v>
      </c>
      <c r="O6329" s="39">
        <f t="shared" si="805"/>
        <v>0</v>
      </c>
      <c r="P6329" s="39">
        <f t="shared" si="809"/>
        <v>0</v>
      </c>
      <c r="Q6329" s="39">
        <f t="shared" si="806"/>
        <v>0</v>
      </c>
      <c r="R6329" s="41">
        <f t="shared" si="807"/>
        <v>0</v>
      </c>
    </row>
    <row r="6330" spans="4:18" x14ac:dyDescent="0.25">
      <c r="D6330" s="1">
        <v>39195</v>
      </c>
      <c r="E6330" s="1">
        <f t="shared" si="804"/>
        <v>39173</v>
      </c>
      <c r="F6330" s="30">
        <f t="shared" si="802"/>
        <v>0</v>
      </c>
      <c r="H6330" s="42">
        <f>IF(DAY(D6330)&gt;14,VLOOKUP(DATE(YEAR(E6330),MONTH(E6330)-1,DAY(1)),'מדדים וריביות'!B:C,2,FALSE),VLOOKUP(DATE(YEAR(E6330),MONTH(E6330)-2,DAY(1)),'מדדים וריביות'!B:C,2,FALSE))</f>
        <v>28083105.6901947</v>
      </c>
      <c r="I6330" s="43">
        <f>'ריבית יומית'!D6324</f>
        <v>1.0738622586670132E-4</v>
      </c>
      <c r="J6330" s="29">
        <f t="shared" si="803"/>
        <v>1.1768074018306891</v>
      </c>
      <c r="L6330">
        <f>VLOOKUP(D6329,'מדדים וריביות'!B:C,2)</f>
        <v>28225082.968709301</v>
      </c>
      <c r="M6330" s="30">
        <f t="shared" si="808"/>
        <v>0</v>
      </c>
      <c r="O6330" s="39">
        <f t="shared" si="805"/>
        <v>0</v>
      </c>
      <c r="P6330" s="39">
        <f t="shared" si="809"/>
        <v>0</v>
      </c>
      <c r="Q6330" s="39">
        <f t="shared" si="806"/>
        <v>0</v>
      </c>
      <c r="R6330" s="41">
        <f t="shared" si="807"/>
        <v>0</v>
      </c>
    </row>
    <row r="6331" spans="4:18" x14ac:dyDescent="0.25">
      <c r="D6331" s="1">
        <v>39196</v>
      </c>
      <c r="E6331" s="1">
        <f t="shared" si="804"/>
        <v>39173</v>
      </c>
      <c r="F6331" s="30">
        <f t="shared" si="802"/>
        <v>0</v>
      </c>
      <c r="H6331" s="42">
        <f>IF(DAY(D6331)&gt;14,VLOOKUP(DATE(YEAR(E6331),MONTH(E6331)-1,DAY(1)),'מדדים וריביות'!B:C,2,FALSE),VLOOKUP(DATE(YEAR(E6331),MONTH(E6331)-2,DAY(1)),'מדדים וריביות'!B:C,2,FALSE))</f>
        <v>28083105.6901947</v>
      </c>
      <c r="I6331" s="43">
        <f>'ריבית יומית'!D6325</f>
        <v>1.0738622586670132E-4</v>
      </c>
      <c r="J6331" s="29">
        <f t="shared" si="803"/>
        <v>1.1766810424944867</v>
      </c>
      <c r="L6331">
        <f>VLOOKUP(D6330,'מדדים וריביות'!B:C,2)</f>
        <v>28225082.968709301</v>
      </c>
      <c r="M6331" s="30">
        <f t="shared" si="808"/>
        <v>0</v>
      </c>
      <c r="O6331" s="39">
        <f t="shared" si="805"/>
        <v>0</v>
      </c>
      <c r="P6331" s="39">
        <f t="shared" si="809"/>
        <v>0</v>
      </c>
      <c r="Q6331" s="39">
        <f t="shared" si="806"/>
        <v>0</v>
      </c>
      <c r="R6331" s="41">
        <f t="shared" si="807"/>
        <v>0</v>
      </c>
    </row>
    <row r="6332" spans="4:18" x14ac:dyDescent="0.25">
      <c r="D6332" s="1">
        <v>39197</v>
      </c>
      <c r="E6332" s="1">
        <f t="shared" si="804"/>
        <v>39173</v>
      </c>
      <c r="F6332" s="30">
        <f t="shared" si="802"/>
        <v>0</v>
      </c>
      <c r="H6332" s="42">
        <f>IF(DAY(D6332)&gt;14,VLOOKUP(DATE(YEAR(E6332),MONTH(E6332)-1,DAY(1)),'מדדים וריביות'!B:C,2,FALSE),VLOOKUP(DATE(YEAR(E6332),MONTH(E6332)-2,DAY(1)),'מדדים וריביות'!B:C,2,FALSE))</f>
        <v>28083105.6901947</v>
      </c>
      <c r="I6332" s="43">
        <f>'ריבית יומית'!D6326</f>
        <v>1.0738622586670132E-4</v>
      </c>
      <c r="J6332" s="29">
        <f t="shared" si="803"/>
        <v>1.1765546967260796</v>
      </c>
      <c r="L6332">
        <f>VLOOKUP(D6331,'מדדים וריביות'!B:C,2)</f>
        <v>28225082.968709301</v>
      </c>
      <c r="M6332" s="30">
        <f t="shared" si="808"/>
        <v>0</v>
      </c>
      <c r="O6332" s="39">
        <f t="shared" si="805"/>
        <v>0</v>
      </c>
      <c r="P6332" s="39">
        <f t="shared" si="809"/>
        <v>0</v>
      </c>
      <c r="Q6332" s="39">
        <f t="shared" si="806"/>
        <v>0</v>
      </c>
      <c r="R6332" s="41">
        <f t="shared" si="807"/>
        <v>0</v>
      </c>
    </row>
    <row r="6333" spans="4:18" x14ac:dyDescent="0.25">
      <c r="D6333" s="1">
        <v>39198</v>
      </c>
      <c r="E6333" s="1">
        <f t="shared" si="804"/>
        <v>39173</v>
      </c>
      <c r="F6333" s="30">
        <f t="shared" si="802"/>
        <v>0</v>
      </c>
      <c r="H6333" s="42">
        <f>IF(DAY(D6333)&gt;14,VLOOKUP(DATE(YEAR(E6333),MONTH(E6333)-1,DAY(1)),'מדדים וריביות'!B:C,2,FALSE),VLOOKUP(DATE(YEAR(E6333),MONTH(E6333)-2,DAY(1)),'מדדים וריביות'!B:C,2,FALSE))</f>
        <v>28083105.6901947</v>
      </c>
      <c r="I6333" s="43">
        <f>'ריבית יומית'!D6327</f>
        <v>1.0738622586670132E-4</v>
      </c>
      <c r="J6333" s="29">
        <f t="shared" si="803"/>
        <v>1.1764283645240108</v>
      </c>
      <c r="L6333">
        <f>VLOOKUP(D6332,'מדדים וריביות'!B:C,2)</f>
        <v>28225082.968709301</v>
      </c>
      <c r="M6333" s="30">
        <f t="shared" si="808"/>
        <v>0</v>
      </c>
      <c r="O6333" s="39">
        <f t="shared" si="805"/>
        <v>0</v>
      </c>
      <c r="P6333" s="39">
        <f t="shared" si="809"/>
        <v>0</v>
      </c>
      <c r="Q6333" s="39">
        <f t="shared" si="806"/>
        <v>0</v>
      </c>
      <c r="R6333" s="41">
        <f t="shared" si="807"/>
        <v>0</v>
      </c>
    </row>
    <row r="6334" spans="4:18" x14ac:dyDescent="0.25">
      <c r="D6334" s="1">
        <v>39199</v>
      </c>
      <c r="E6334" s="1">
        <f t="shared" si="804"/>
        <v>39173</v>
      </c>
      <c r="F6334" s="30">
        <f t="shared" si="802"/>
        <v>0</v>
      </c>
      <c r="H6334" s="42">
        <f>IF(DAY(D6334)&gt;14,VLOOKUP(DATE(YEAR(E6334),MONTH(E6334)-1,DAY(1)),'מדדים וריביות'!B:C,2,FALSE),VLOOKUP(DATE(YEAR(E6334),MONTH(E6334)-2,DAY(1)),'מדדים וריביות'!B:C,2,FALSE))</f>
        <v>28083105.6901947</v>
      </c>
      <c r="I6334" s="43">
        <f>'ריבית יומית'!D6328</f>
        <v>1.0738622586670132E-4</v>
      </c>
      <c r="J6334" s="29">
        <f t="shared" si="803"/>
        <v>1.1763020458868236</v>
      </c>
      <c r="L6334">
        <f>VLOOKUP(D6333,'מדדים וריביות'!B:C,2)</f>
        <v>28225082.968709301</v>
      </c>
      <c r="M6334" s="30">
        <f t="shared" si="808"/>
        <v>0</v>
      </c>
      <c r="O6334" s="39">
        <f t="shared" si="805"/>
        <v>0</v>
      </c>
      <c r="P6334" s="39">
        <f t="shared" si="809"/>
        <v>0</v>
      </c>
      <c r="Q6334" s="39">
        <f t="shared" si="806"/>
        <v>0</v>
      </c>
      <c r="R6334" s="41">
        <f t="shared" si="807"/>
        <v>0</v>
      </c>
    </row>
    <row r="6335" spans="4:18" x14ac:dyDescent="0.25">
      <c r="D6335" s="1">
        <v>39200</v>
      </c>
      <c r="E6335" s="1">
        <f t="shared" si="804"/>
        <v>39173</v>
      </c>
      <c r="F6335" s="30">
        <f t="shared" si="802"/>
        <v>0</v>
      </c>
      <c r="H6335" s="42">
        <f>IF(DAY(D6335)&gt;14,VLOOKUP(DATE(YEAR(E6335),MONTH(E6335)-1,DAY(1)),'מדדים וריביות'!B:C,2,FALSE),VLOOKUP(DATE(YEAR(E6335),MONTH(E6335)-2,DAY(1)),'מדדים וריביות'!B:C,2,FALSE))</f>
        <v>28083105.6901947</v>
      </c>
      <c r="I6335" s="43">
        <f>'ריבית יומית'!D6329</f>
        <v>1.0738622586670132E-4</v>
      </c>
      <c r="J6335" s="29">
        <f t="shared" si="803"/>
        <v>1.1761757408130618</v>
      </c>
      <c r="L6335">
        <f>VLOOKUP(D6334,'מדדים וריביות'!B:C,2)</f>
        <v>28225082.968709301</v>
      </c>
      <c r="M6335" s="30">
        <f t="shared" si="808"/>
        <v>0</v>
      </c>
      <c r="O6335" s="39">
        <f t="shared" si="805"/>
        <v>0</v>
      </c>
      <c r="P6335" s="39">
        <f t="shared" si="809"/>
        <v>0</v>
      </c>
      <c r="Q6335" s="39">
        <f t="shared" si="806"/>
        <v>0</v>
      </c>
      <c r="R6335" s="41">
        <f t="shared" si="807"/>
        <v>0</v>
      </c>
    </row>
    <row r="6336" spans="4:18" x14ac:dyDescent="0.25">
      <c r="D6336" s="1">
        <v>39201</v>
      </c>
      <c r="E6336" s="1">
        <f t="shared" si="804"/>
        <v>39173</v>
      </c>
      <c r="F6336" s="30">
        <f t="shared" ref="F6336:F6399" si="810">M6335</f>
        <v>0</v>
      </c>
      <c r="H6336" s="42">
        <f>IF(DAY(D6336)&gt;14,VLOOKUP(DATE(YEAR(E6336),MONTH(E6336)-1,DAY(1)),'מדדים וריביות'!B:C,2,FALSE),VLOOKUP(DATE(YEAR(E6336),MONTH(E6336)-2,DAY(1)),'מדדים וריביות'!B:C,2,FALSE))</f>
        <v>28083105.6901947</v>
      </c>
      <c r="I6336" s="43">
        <f>'ריבית יומית'!D6330</f>
        <v>1.0738622586670132E-4</v>
      </c>
      <c r="J6336" s="29">
        <f t="shared" si="803"/>
        <v>1.1760494493012688</v>
      </c>
      <c r="L6336">
        <f>VLOOKUP(D6335,'מדדים וריביות'!B:C,2)</f>
        <v>28225082.968709301</v>
      </c>
      <c r="M6336" s="30">
        <f t="shared" si="808"/>
        <v>0</v>
      </c>
      <c r="O6336" s="39">
        <f t="shared" si="805"/>
        <v>0</v>
      </c>
      <c r="P6336" s="39">
        <f t="shared" si="809"/>
        <v>0</v>
      </c>
      <c r="Q6336" s="39">
        <f t="shared" si="806"/>
        <v>0</v>
      </c>
      <c r="R6336" s="41">
        <f t="shared" si="807"/>
        <v>0</v>
      </c>
    </row>
    <row r="6337" spans="4:18" x14ac:dyDescent="0.25">
      <c r="D6337" s="1">
        <v>39202</v>
      </c>
      <c r="E6337" s="1">
        <f t="shared" si="804"/>
        <v>39173</v>
      </c>
      <c r="F6337" s="30">
        <f t="shared" si="810"/>
        <v>0</v>
      </c>
      <c r="H6337" s="42">
        <f>IF(DAY(D6337)&gt;14,VLOOKUP(DATE(YEAR(E6337),MONTH(E6337)-1,DAY(1)),'מדדים וריביות'!B:C,2,FALSE),VLOOKUP(DATE(YEAR(E6337),MONTH(E6337)-2,DAY(1)),'מדדים וריביות'!B:C,2,FALSE))</f>
        <v>28083105.6901947</v>
      </c>
      <c r="I6337" s="43">
        <f>'ריבית יומית'!D6331</f>
        <v>1.0738622586670132E-4</v>
      </c>
      <c r="J6337" s="29">
        <f t="shared" si="803"/>
        <v>1.1759231713499882</v>
      </c>
      <c r="L6337">
        <f>VLOOKUP(D6336,'מדדים וריביות'!B:C,2)</f>
        <v>28225082.968709301</v>
      </c>
      <c r="M6337" s="30">
        <f t="shared" si="808"/>
        <v>0</v>
      </c>
      <c r="O6337" s="39">
        <f t="shared" si="805"/>
        <v>0</v>
      </c>
      <c r="P6337" s="39">
        <f t="shared" si="809"/>
        <v>0</v>
      </c>
      <c r="Q6337" s="39">
        <f t="shared" si="806"/>
        <v>0</v>
      </c>
      <c r="R6337" s="41">
        <f t="shared" si="807"/>
        <v>0</v>
      </c>
    </row>
    <row r="6338" spans="4:18" x14ac:dyDescent="0.25">
      <c r="D6338" s="1">
        <v>39203</v>
      </c>
      <c r="E6338" s="1">
        <f t="shared" si="804"/>
        <v>39203</v>
      </c>
      <c r="F6338" s="30">
        <f t="shared" si="810"/>
        <v>0</v>
      </c>
      <c r="H6338" s="42">
        <f>IF(DAY(D6338)&gt;14,VLOOKUP(DATE(YEAR(E6338),MONTH(E6338)-1,DAY(1)),'מדדים וריביות'!B:C,2,FALSE),VLOOKUP(DATE(YEAR(E6338),MONTH(E6338)-2,DAY(1)),'מדדים וריביות'!B:C,2,FALSE))</f>
        <v>28083105.6901947</v>
      </c>
      <c r="I6338" s="43">
        <f>'ריבית יומית'!D6332</f>
        <v>1.0738622586670132E-4</v>
      </c>
      <c r="J6338" s="29">
        <f t="shared" si="803"/>
        <v>1.1757969069577643</v>
      </c>
      <c r="L6338">
        <f>VLOOKUP(D6337,'מדדים וריביות'!B:C,2)</f>
        <v>28225082.968709301</v>
      </c>
      <c r="M6338" s="30">
        <f t="shared" si="808"/>
        <v>0</v>
      </c>
      <c r="O6338" s="39">
        <f t="shared" si="805"/>
        <v>0</v>
      </c>
      <c r="P6338" s="39">
        <f t="shared" si="809"/>
        <v>0</v>
      </c>
      <c r="Q6338" s="39">
        <f t="shared" si="806"/>
        <v>0</v>
      </c>
      <c r="R6338" s="41">
        <f t="shared" si="807"/>
        <v>0</v>
      </c>
    </row>
    <row r="6339" spans="4:18" x14ac:dyDescent="0.25">
      <c r="D6339" s="1">
        <v>39204</v>
      </c>
      <c r="E6339" s="1">
        <f t="shared" si="804"/>
        <v>39203</v>
      </c>
      <c r="F6339" s="30">
        <f t="shared" si="810"/>
        <v>0</v>
      </c>
      <c r="H6339" s="42">
        <f>IF(DAY(D6339)&gt;14,VLOOKUP(DATE(YEAR(E6339),MONTH(E6339)-1,DAY(1)),'מדדים וריביות'!B:C,2,FALSE),VLOOKUP(DATE(YEAR(E6339),MONTH(E6339)-2,DAY(1)),'מדדים וריביות'!B:C,2,FALSE))</f>
        <v>28083105.6901947</v>
      </c>
      <c r="I6339" s="43">
        <f>'ריבית יומית'!D6333</f>
        <v>1.0738622586670132E-4</v>
      </c>
      <c r="J6339" s="29">
        <f t="shared" si="803"/>
        <v>1.1756706561231409</v>
      </c>
      <c r="L6339">
        <f>VLOOKUP(D6338,'מדדים וריביות'!B:C,2)</f>
        <v>28225082.968709301</v>
      </c>
      <c r="M6339" s="30">
        <f t="shared" si="808"/>
        <v>0</v>
      </c>
      <c r="O6339" s="39">
        <f t="shared" si="805"/>
        <v>0</v>
      </c>
      <c r="P6339" s="39">
        <f t="shared" si="809"/>
        <v>0</v>
      </c>
      <c r="Q6339" s="39">
        <f t="shared" si="806"/>
        <v>0</v>
      </c>
      <c r="R6339" s="41">
        <f t="shared" si="807"/>
        <v>0</v>
      </c>
    </row>
    <row r="6340" spans="4:18" x14ac:dyDescent="0.25">
      <c r="D6340" s="1">
        <v>39205</v>
      </c>
      <c r="E6340" s="1">
        <f t="shared" si="804"/>
        <v>39203</v>
      </c>
      <c r="F6340" s="30">
        <f t="shared" si="810"/>
        <v>0</v>
      </c>
      <c r="H6340" s="42">
        <f>IF(DAY(D6340)&gt;14,VLOOKUP(DATE(YEAR(E6340),MONTH(E6340)-1,DAY(1)),'מדדים וריביות'!B:C,2,FALSE),VLOOKUP(DATE(YEAR(E6340),MONTH(E6340)-2,DAY(1)),'מדדים וריביות'!B:C,2,FALSE))</f>
        <v>28083105.6901947</v>
      </c>
      <c r="I6340" s="43">
        <f>'ריבית יומית'!D6334</f>
        <v>1.0738622586670132E-4</v>
      </c>
      <c r="J6340" s="29">
        <f t="shared" si="803"/>
        <v>1.1755444188446624</v>
      </c>
      <c r="L6340">
        <f>VLOOKUP(D6339,'מדדים וריביות'!B:C,2)</f>
        <v>28225082.968709301</v>
      </c>
      <c r="M6340" s="30">
        <f t="shared" si="808"/>
        <v>0</v>
      </c>
      <c r="O6340" s="39">
        <f t="shared" si="805"/>
        <v>0</v>
      </c>
      <c r="P6340" s="39">
        <f t="shared" si="809"/>
        <v>0</v>
      </c>
      <c r="Q6340" s="39">
        <f t="shared" si="806"/>
        <v>0</v>
      </c>
      <c r="R6340" s="41">
        <f t="shared" si="807"/>
        <v>0</v>
      </c>
    </row>
    <row r="6341" spans="4:18" x14ac:dyDescent="0.25">
      <c r="D6341" s="1">
        <v>39206</v>
      </c>
      <c r="E6341" s="1">
        <f t="shared" si="804"/>
        <v>39203</v>
      </c>
      <c r="F6341" s="30">
        <f t="shared" si="810"/>
        <v>0</v>
      </c>
      <c r="H6341" s="42">
        <f>IF(DAY(D6341)&gt;14,VLOOKUP(DATE(YEAR(E6341),MONTH(E6341)-1,DAY(1)),'מדדים וריביות'!B:C,2,FALSE),VLOOKUP(DATE(YEAR(E6341),MONTH(E6341)-2,DAY(1)),'מדדים וריביות'!B:C,2,FALSE))</f>
        <v>28083105.6901947</v>
      </c>
      <c r="I6341" s="43">
        <f>'ריבית יומית'!D6335</f>
        <v>1.0738622586670132E-4</v>
      </c>
      <c r="J6341" s="29">
        <f t="shared" si="803"/>
        <v>1.1754181951208733</v>
      </c>
      <c r="L6341">
        <f>VLOOKUP(D6340,'מדדים וריביות'!B:C,2)</f>
        <v>28225082.968709301</v>
      </c>
      <c r="M6341" s="30">
        <f t="shared" si="808"/>
        <v>0</v>
      </c>
      <c r="O6341" s="39">
        <f t="shared" si="805"/>
        <v>0</v>
      </c>
      <c r="P6341" s="39">
        <f t="shared" si="809"/>
        <v>0</v>
      </c>
      <c r="Q6341" s="39">
        <f t="shared" si="806"/>
        <v>0</v>
      </c>
      <c r="R6341" s="41">
        <f t="shared" si="807"/>
        <v>0</v>
      </c>
    </row>
    <row r="6342" spans="4:18" x14ac:dyDescent="0.25">
      <c r="D6342" s="1">
        <v>39207</v>
      </c>
      <c r="E6342" s="1">
        <f t="shared" si="804"/>
        <v>39203</v>
      </c>
      <c r="F6342" s="30">
        <f t="shared" si="810"/>
        <v>0</v>
      </c>
      <c r="H6342" s="42">
        <f>IF(DAY(D6342)&gt;14,VLOOKUP(DATE(YEAR(E6342),MONTH(E6342)-1,DAY(1)),'מדדים וריביות'!B:C,2,FALSE),VLOOKUP(DATE(YEAR(E6342),MONTH(E6342)-2,DAY(1)),'מדדים וריביות'!B:C,2,FALSE))</f>
        <v>28083105.6901947</v>
      </c>
      <c r="I6342" s="43">
        <f>'ריבית יומית'!D6336</f>
        <v>1.0738622586670132E-4</v>
      </c>
      <c r="J6342" s="29">
        <f t="shared" si="803"/>
        <v>1.1752919849503181</v>
      </c>
      <c r="L6342">
        <f>VLOOKUP(D6341,'מדדים וריביות'!B:C,2)</f>
        <v>28225082.968709301</v>
      </c>
      <c r="M6342" s="30">
        <f t="shared" si="808"/>
        <v>0</v>
      </c>
      <c r="O6342" s="39">
        <f t="shared" si="805"/>
        <v>0</v>
      </c>
      <c r="P6342" s="39">
        <f t="shared" si="809"/>
        <v>0</v>
      </c>
      <c r="Q6342" s="39">
        <f t="shared" si="806"/>
        <v>0</v>
      </c>
      <c r="R6342" s="41">
        <f t="shared" si="807"/>
        <v>0</v>
      </c>
    </row>
    <row r="6343" spans="4:18" x14ac:dyDescent="0.25">
      <c r="D6343" s="1">
        <v>39208</v>
      </c>
      <c r="E6343" s="1">
        <f t="shared" si="804"/>
        <v>39203</v>
      </c>
      <c r="F6343" s="30">
        <f t="shared" si="810"/>
        <v>0</v>
      </c>
      <c r="H6343" s="42">
        <f>IF(DAY(D6343)&gt;14,VLOOKUP(DATE(YEAR(E6343),MONTH(E6343)-1,DAY(1)),'מדדים וריביות'!B:C,2,FALSE),VLOOKUP(DATE(YEAR(E6343),MONTH(E6343)-2,DAY(1)),'מדדים וריביות'!B:C,2,FALSE))</f>
        <v>28083105.6901947</v>
      </c>
      <c r="I6343" s="43">
        <f>'ריבית יומית'!D6337</f>
        <v>1.0738622586670132E-4</v>
      </c>
      <c r="J6343" s="29">
        <f t="shared" si="803"/>
        <v>1.1751657883315414</v>
      </c>
      <c r="L6343">
        <f>VLOOKUP(D6342,'מדדים וריביות'!B:C,2)</f>
        <v>28225082.968709301</v>
      </c>
      <c r="M6343" s="30">
        <f t="shared" si="808"/>
        <v>0</v>
      </c>
      <c r="O6343" s="39">
        <f t="shared" si="805"/>
        <v>0</v>
      </c>
      <c r="P6343" s="39">
        <f t="shared" si="809"/>
        <v>0</v>
      </c>
      <c r="Q6343" s="39">
        <f t="shared" si="806"/>
        <v>0</v>
      </c>
      <c r="R6343" s="41">
        <f t="shared" si="807"/>
        <v>0</v>
      </c>
    </row>
    <row r="6344" spans="4:18" x14ac:dyDescent="0.25">
      <c r="D6344" s="1">
        <v>39209</v>
      </c>
      <c r="E6344" s="1">
        <f t="shared" si="804"/>
        <v>39203</v>
      </c>
      <c r="F6344" s="30">
        <f t="shared" si="810"/>
        <v>0</v>
      </c>
      <c r="H6344" s="42">
        <f>IF(DAY(D6344)&gt;14,VLOOKUP(DATE(YEAR(E6344),MONTH(E6344)-1,DAY(1)),'מדדים וריביות'!B:C,2,FALSE),VLOOKUP(DATE(YEAR(E6344),MONTH(E6344)-2,DAY(1)),'מדדים וריביות'!B:C,2,FALSE))</f>
        <v>28083105.6901947</v>
      </c>
      <c r="I6344" s="43">
        <f>'ריבית יומית'!D6338</f>
        <v>1.0738622586670132E-4</v>
      </c>
      <c r="J6344" s="29">
        <f t="shared" si="803"/>
        <v>1.1750396052630883</v>
      </c>
      <c r="L6344">
        <f>VLOOKUP(D6343,'מדדים וריביות'!B:C,2)</f>
        <v>28225082.968709301</v>
      </c>
      <c r="M6344" s="30">
        <f t="shared" si="808"/>
        <v>0</v>
      </c>
      <c r="O6344" s="39">
        <f t="shared" si="805"/>
        <v>0</v>
      </c>
      <c r="P6344" s="39">
        <f t="shared" si="809"/>
        <v>0</v>
      </c>
      <c r="Q6344" s="39">
        <f t="shared" si="806"/>
        <v>0</v>
      </c>
      <c r="R6344" s="41">
        <f t="shared" si="807"/>
        <v>0</v>
      </c>
    </row>
    <row r="6345" spans="4:18" x14ac:dyDescent="0.25">
      <c r="D6345" s="1">
        <v>39210</v>
      </c>
      <c r="E6345" s="1">
        <f t="shared" si="804"/>
        <v>39203</v>
      </c>
      <c r="F6345" s="30">
        <f t="shared" si="810"/>
        <v>0</v>
      </c>
      <c r="H6345" s="42">
        <f>IF(DAY(D6345)&gt;14,VLOOKUP(DATE(YEAR(E6345),MONTH(E6345)-1,DAY(1)),'מדדים וריביות'!B:C,2,FALSE),VLOOKUP(DATE(YEAR(E6345),MONTH(E6345)-2,DAY(1)),'מדדים וריביות'!B:C,2,FALSE))</f>
        <v>28083105.6901947</v>
      </c>
      <c r="I6345" s="43">
        <f>'ריבית יומית'!D6339</f>
        <v>1.0738622586670132E-4</v>
      </c>
      <c r="J6345" s="29">
        <f t="shared" ref="J6345:J6408" si="811">J6346*(1+I6345)</f>
        <v>1.1749134357435036</v>
      </c>
      <c r="L6345">
        <f>VLOOKUP(D6344,'מדדים וריביות'!B:C,2)</f>
        <v>28225082.968709301</v>
      </c>
      <c r="M6345" s="30">
        <f t="shared" si="808"/>
        <v>0</v>
      </c>
      <c r="O6345" s="39">
        <f t="shared" si="805"/>
        <v>0</v>
      </c>
      <c r="P6345" s="39">
        <f t="shared" si="809"/>
        <v>0</v>
      </c>
      <c r="Q6345" s="39">
        <f t="shared" si="806"/>
        <v>0</v>
      </c>
      <c r="R6345" s="41">
        <f t="shared" si="807"/>
        <v>0</v>
      </c>
    </row>
    <row r="6346" spans="4:18" x14ac:dyDescent="0.25">
      <c r="D6346" s="1">
        <v>39211</v>
      </c>
      <c r="E6346" s="1">
        <f t="shared" ref="E6346:E6409" si="812">DATE(YEAR(D6346),MONTH(D6346),DAY(1))</f>
        <v>39203</v>
      </c>
      <c r="F6346" s="30">
        <f t="shared" si="810"/>
        <v>0</v>
      </c>
      <c r="H6346" s="42">
        <f>IF(DAY(D6346)&gt;14,VLOOKUP(DATE(YEAR(E6346),MONTH(E6346)-1,DAY(1)),'מדדים וריביות'!B:C,2,FALSE),VLOOKUP(DATE(YEAR(E6346),MONTH(E6346)-2,DAY(1)),'מדדים וריביות'!B:C,2,FALSE))</f>
        <v>28083105.6901947</v>
      </c>
      <c r="I6346" s="43">
        <f>'ריבית יומית'!D6340</f>
        <v>1.0738622586670132E-4</v>
      </c>
      <c r="J6346" s="29">
        <f t="shared" si="811"/>
        <v>1.1747872797713328</v>
      </c>
      <c r="L6346">
        <f>VLOOKUP(D6345,'מדדים וריביות'!B:C,2)</f>
        <v>28225082.968709301</v>
      </c>
      <c r="M6346" s="30">
        <f t="shared" si="808"/>
        <v>0</v>
      </c>
      <c r="O6346" s="39">
        <f t="shared" ref="O6346:O6409" si="813">$D$4/H6346*G6346-G6346</f>
        <v>0</v>
      </c>
      <c r="P6346" s="39">
        <f t="shared" si="809"/>
        <v>0</v>
      </c>
      <c r="Q6346" s="39">
        <f t="shared" ref="Q6346:Q6409" si="814">$D$4/H6346*P6346-P6346</f>
        <v>0</v>
      </c>
      <c r="R6346" s="41">
        <f t="shared" ref="R6346:R6409" si="815">SUM(O6346:Q6346)</f>
        <v>0</v>
      </c>
    </row>
    <row r="6347" spans="4:18" x14ac:dyDescent="0.25">
      <c r="D6347" s="1">
        <v>39212</v>
      </c>
      <c r="E6347" s="1">
        <f t="shared" si="812"/>
        <v>39203</v>
      </c>
      <c r="F6347" s="30">
        <f t="shared" si="810"/>
        <v>0</v>
      </c>
      <c r="H6347" s="42">
        <f>IF(DAY(D6347)&gt;14,VLOOKUP(DATE(YEAR(E6347),MONTH(E6347)-1,DAY(1)),'מדדים וריביות'!B:C,2,FALSE),VLOOKUP(DATE(YEAR(E6347),MONTH(E6347)-2,DAY(1)),'מדדים וריביות'!B:C,2,FALSE))</f>
        <v>28083105.6901947</v>
      </c>
      <c r="I6347" s="43">
        <f>'ריבית יומית'!D6341</f>
        <v>1.0738622586670132E-4</v>
      </c>
      <c r="J6347" s="29">
        <f t="shared" si="811"/>
        <v>1.174661137345121</v>
      </c>
      <c r="L6347">
        <f>VLOOKUP(D6346,'מדדים וריביות'!B:C,2)</f>
        <v>28225082.968709301</v>
      </c>
      <c r="M6347" s="30">
        <f t="shared" si="808"/>
        <v>0</v>
      </c>
      <c r="O6347" s="39">
        <f t="shared" si="813"/>
        <v>0</v>
      </c>
      <c r="P6347" s="39">
        <f t="shared" si="809"/>
        <v>0</v>
      </c>
      <c r="Q6347" s="39">
        <f t="shared" si="814"/>
        <v>0</v>
      </c>
      <c r="R6347" s="41">
        <f t="shared" si="815"/>
        <v>0</v>
      </c>
    </row>
    <row r="6348" spans="4:18" x14ac:dyDescent="0.25">
      <c r="D6348" s="1">
        <v>39213</v>
      </c>
      <c r="E6348" s="1">
        <f t="shared" si="812"/>
        <v>39203</v>
      </c>
      <c r="F6348" s="30">
        <f t="shared" si="810"/>
        <v>0</v>
      </c>
      <c r="H6348" s="42">
        <f>IF(DAY(D6348)&gt;14,VLOOKUP(DATE(YEAR(E6348),MONTH(E6348)-1,DAY(1)),'מדדים וריביות'!B:C,2,FALSE),VLOOKUP(DATE(YEAR(E6348),MONTH(E6348)-2,DAY(1)),'מדדים וריביות'!B:C,2,FALSE))</f>
        <v>28083105.6901947</v>
      </c>
      <c r="I6348" s="43">
        <f>'ריבית יומית'!D6342</f>
        <v>1.0738622586670132E-4</v>
      </c>
      <c r="J6348" s="29">
        <f t="shared" si="811"/>
        <v>1.1745350084634139</v>
      </c>
      <c r="L6348">
        <f>VLOOKUP(D6347,'מדדים וריביות'!B:C,2)</f>
        <v>28225082.968709301</v>
      </c>
      <c r="M6348" s="30">
        <f t="shared" ref="M6348:M6411" si="816">F6348*(1+I6348)*L6348/H6348+G6348-K6348</f>
        <v>0</v>
      </c>
      <c r="O6348" s="39">
        <f t="shared" si="813"/>
        <v>0</v>
      </c>
      <c r="P6348" s="39">
        <f t="shared" si="809"/>
        <v>0</v>
      </c>
      <c r="Q6348" s="39">
        <f t="shared" si="814"/>
        <v>0</v>
      </c>
      <c r="R6348" s="41">
        <f t="shared" si="815"/>
        <v>0</v>
      </c>
    </row>
    <row r="6349" spans="4:18" x14ac:dyDescent="0.25">
      <c r="D6349" s="1">
        <v>39214</v>
      </c>
      <c r="E6349" s="1">
        <f t="shared" si="812"/>
        <v>39203</v>
      </c>
      <c r="F6349" s="30">
        <f t="shared" si="810"/>
        <v>0</v>
      </c>
      <c r="H6349" s="42">
        <f>IF(DAY(D6349)&gt;14,VLOOKUP(DATE(YEAR(E6349),MONTH(E6349)-1,DAY(1)),'מדדים וריביות'!B:C,2,FALSE),VLOOKUP(DATE(YEAR(E6349),MONTH(E6349)-2,DAY(1)),'מדדים וריביות'!B:C,2,FALSE))</f>
        <v>28083105.6901947</v>
      </c>
      <c r="I6349" s="43">
        <f>'ריבית יומית'!D6343</f>
        <v>1.0738622586670132E-4</v>
      </c>
      <c r="J6349" s="29">
        <f t="shared" si="811"/>
        <v>1.1744088931247569</v>
      </c>
      <c r="L6349">
        <f>VLOOKUP(D6348,'מדדים וריביות'!B:C,2)</f>
        <v>28225082.968709301</v>
      </c>
      <c r="M6349" s="30">
        <f t="shared" si="816"/>
        <v>0</v>
      </c>
      <c r="O6349" s="39">
        <f t="shared" si="813"/>
        <v>0</v>
      </c>
      <c r="P6349" s="39">
        <f t="shared" si="809"/>
        <v>0</v>
      </c>
      <c r="Q6349" s="39">
        <f t="shared" si="814"/>
        <v>0</v>
      </c>
      <c r="R6349" s="41">
        <f t="shared" si="815"/>
        <v>0</v>
      </c>
    </row>
    <row r="6350" spans="4:18" x14ac:dyDescent="0.25">
      <c r="D6350" s="1">
        <v>39215</v>
      </c>
      <c r="E6350" s="1">
        <f t="shared" si="812"/>
        <v>39203</v>
      </c>
      <c r="F6350" s="30">
        <f t="shared" si="810"/>
        <v>0</v>
      </c>
      <c r="H6350" s="42">
        <f>IF(DAY(D6350)&gt;14,VLOOKUP(DATE(YEAR(E6350),MONTH(E6350)-1,DAY(1)),'מדדים וריביות'!B:C,2,FALSE),VLOOKUP(DATE(YEAR(E6350),MONTH(E6350)-2,DAY(1)),'מדדים וריביות'!B:C,2,FALSE))</f>
        <v>28083105.6901947</v>
      </c>
      <c r="I6350" s="43">
        <f>'ריבית יומית'!D6344</f>
        <v>1.0738622586670132E-4</v>
      </c>
      <c r="J6350" s="29">
        <f t="shared" si="811"/>
        <v>1.1742827913276961</v>
      </c>
      <c r="L6350">
        <f>VLOOKUP(D6349,'מדדים וריביות'!B:C,2)</f>
        <v>28225082.968709301</v>
      </c>
      <c r="M6350" s="30">
        <f t="shared" si="816"/>
        <v>0</v>
      </c>
      <c r="O6350" s="39">
        <f t="shared" si="813"/>
        <v>0</v>
      </c>
      <c r="P6350" s="39">
        <f t="shared" si="809"/>
        <v>0</v>
      </c>
      <c r="Q6350" s="39">
        <f t="shared" si="814"/>
        <v>0</v>
      </c>
      <c r="R6350" s="41">
        <f t="shared" si="815"/>
        <v>0</v>
      </c>
    </row>
    <row r="6351" spans="4:18" x14ac:dyDescent="0.25">
      <c r="D6351" s="1">
        <v>39216</v>
      </c>
      <c r="E6351" s="1">
        <f t="shared" si="812"/>
        <v>39203</v>
      </c>
      <c r="F6351" s="30">
        <f t="shared" si="810"/>
        <v>0</v>
      </c>
      <c r="H6351" s="42">
        <f>IF(DAY(D6351)&gt;14,VLOOKUP(DATE(YEAR(E6351),MONTH(E6351)-1,DAY(1)),'מדדים וריביות'!B:C,2,FALSE),VLOOKUP(DATE(YEAR(E6351),MONTH(E6351)-2,DAY(1)),'מדדים וריביות'!B:C,2,FALSE))</f>
        <v>28083105.6901947</v>
      </c>
      <c r="I6351" s="43">
        <f>'ריבית יומית'!D6345</f>
        <v>1.0738622586670132E-4</v>
      </c>
      <c r="J6351" s="29">
        <f t="shared" si="811"/>
        <v>1.1741567030707771</v>
      </c>
      <c r="L6351">
        <f>VLOOKUP(D6350,'מדדים וריביות'!B:C,2)</f>
        <v>28225082.968709301</v>
      </c>
      <c r="M6351" s="30">
        <f t="shared" si="816"/>
        <v>0</v>
      </c>
      <c r="O6351" s="39">
        <f t="shared" si="813"/>
        <v>0</v>
      </c>
      <c r="P6351" s="39">
        <f t="shared" si="809"/>
        <v>0</v>
      </c>
      <c r="Q6351" s="39">
        <f t="shared" si="814"/>
        <v>0</v>
      </c>
      <c r="R6351" s="41">
        <f t="shared" si="815"/>
        <v>0</v>
      </c>
    </row>
    <row r="6352" spans="4:18" x14ac:dyDescent="0.25">
      <c r="D6352" s="1">
        <v>39217</v>
      </c>
      <c r="E6352" s="1">
        <f t="shared" si="812"/>
        <v>39203</v>
      </c>
      <c r="F6352" s="30">
        <f t="shared" si="810"/>
        <v>0</v>
      </c>
      <c r="H6352" s="42">
        <f>IF(DAY(D6352)&gt;14,VLOOKUP(DATE(YEAR(E6352),MONTH(E6352)-1,DAY(1)),'מדדים וריביות'!B:C,2,FALSE),VLOOKUP(DATE(YEAR(E6352),MONTH(E6352)-2,DAY(1)),'מדדים וריביות'!B:C,2,FALSE))</f>
        <v>28225082.968709301</v>
      </c>
      <c r="I6352" s="43">
        <f>'ריבית יומית'!D6346</f>
        <v>1.0738622586670132E-4</v>
      </c>
      <c r="J6352" s="29">
        <f t="shared" si="811"/>
        <v>1.1740306283525463</v>
      </c>
      <c r="L6352">
        <f>VLOOKUP(D6351,'מדדים וריביות'!B:C,2)</f>
        <v>28225082.968709301</v>
      </c>
      <c r="M6352" s="30">
        <f t="shared" si="816"/>
        <v>0</v>
      </c>
      <c r="O6352" s="39">
        <f t="shared" si="813"/>
        <v>0</v>
      </c>
      <c r="P6352" s="39">
        <f t="shared" si="809"/>
        <v>0</v>
      </c>
      <c r="Q6352" s="39">
        <f t="shared" si="814"/>
        <v>0</v>
      </c>
      <c r="R6352" s="41">
        <f t="shared" si="815"/>
        <v>0</v>
      </c>
    </row>
    <row r="6353" spans="4:18" x14ac:dyDescent="0.25">
      <c r="D6353" s="1">
        <v>39218</v>
      </c>
      <c r="E6353" s="1">
        <f t="shared" si="812"/>
        <v>39203</v>
      </c>
      <c r="F6353" s="30">
        <f t="shared" si="810"/>
        <v>0</v>
      </c>
      <c r="H6353" s="42">
        <f>IF(DAY(D6353)&gt;14,VLOOKUP(DATE(YEAR(E6353),MONTH(E6353)-1,DAY(1)),'מדדים וריביות'!B:C,2,FALSE),VLOOKUP(DATE(YEAR(E6353),MONTH(E6353)-2,DAY(1)),'מדדים וריביות'!B:C,2,FALSE))</f>
        <v>28225082.968709301</v>
      </c>
      <c r="I6353" s="43">
        <f>'ריבית יומית'!D6347</f>
        <v>1.0738622586670132E-4</v>
      </c>
      <c r="J6353" s="29">
        <f t="shared" si="811"/>
        <v>1.17390456717155</v>
      </c>
      <c r="L6353">
        <f>VLOOKUP(D6352,'מדדים וריביות'!B:C,2)</f>
        <v>28225082.968709301</v>
      </c>
      <c r="M6353" s="30">
        <f t="shared" si="816"/>
        <v>0</v>
      </c>
      <c r="O6353" s="39">
        <f t="shared" si="813"/>
        <v>0</v>
      </c>
      <c r="P6353" s="39">
        <f t="shared" si="809"/>
        <v>0</v>
      </c>
      <c r="Q6353" s="39">
        <f t="shared" si="814"/>
        <v>0</v>
      </c>
      <c r="R6353" s="41">
        <f t="shared" si="815"/>
        <v>0</v>
      </c>
    </row>
    <row r="6354" spans="4:18" x14ac:dyDescent="0.25">
      <c r="D6354" s="1">
        <v>39219</v>
      </c>
      <c r="E6354" s="1">
        <f t="shared" si="812"/>
        <v>39203</v>
      </c>
      <c r="F6354" s="30">
        <f t="shared" si="810"/>
        <v>0</v>
      </c>
      <c r="H6354" s="42">
        <f>IF(DAY(D6354)&gt;14,VLOOKUP(DATE(YEAR(E6354),MONTH(E6354)-1,DAY(1)),'מדדים וריביות'!B:C,2,FALSE),VLOOKUP(DATE(YEAR(E6354),MONTH(E6354)-2,DAY(1)),'מדדים וריביות'!B:C,2,FALSE))</f>
        <v>28225082.968709301</v>
      </c>
      <c r="I6354" s="43">
        <f>'ריבית יומית'!D6348</f>
        <v>1.0738622586670132E-4</v>
      </c>
      <c r="J6354" s="29">
        <f t="shared" si="811"/>
        <v>1.1737785195263346</v>
      </c>
      <c r="L6354">
        <f>VLOOKUP(D6353,'מדדים וריביות'!B:C,2)</f>
        <v>28225082.968709301</v>
      </c>
      <c r="M6354" s="30">
        <f t="shared" si="816"/>
        <v>0</v>
      </c>
      <c r="O6354" s="39">
        <f t="shared" si="813"/>
        <v>0</v>
      </c>
      <c r="P6354" s="39">
        <f t="shared" si="809"/>
        <v>0</v>
      </c>
      <c r="Q6354" s="39">
        <f t="shared" si="814"/>
        <v>0</v>
      </c>
      <c r="R6354" s="41">
        <f t="shared" si="815"/>
        <v>0</v>
      </c>
    </row>
    <row r="6355" spans="4:18" x14ac:dyDescent="0.25">
      <c r="D6355" s="1">
        <v>39220</v>
      </c>
      <c r="E6355" s="1">
        <f t="shared" si="812"/>
        <v>39203</v>
      </c>
      <c r="F6355" s="30">
        <f t="shared" si="810"/>
        <v>0</v>
      </c>
      <c r="H6355" s="42">
        <f>IF(DAY(D6355)&gt;14,VLOOKUP(DATE(YEAR(E6355),MONTH(E6355)-1,DAY(1)),'מדדים וריביות'!B:C,2,FALSE),VLOOKUP(DATE(YEAR(E6355),MONTH(E6355)-2,DAY(1)),'מדדים וריביות'!B:C,2,FALSE))</f>
        <v>28225082.968709301</v>
      </c>
      <c r="I6355" s="43">
        <f>'ריבית יומית'!D6349</f>
        <v>1.0738622586670132E-4</v>
      </c>
      <c r="J6355" s="29">
        <f t="shared" si="811"/>
        <v>1.1736524854154469</v>
      </c>
      <c r="L6355">
        <f>VLOOKUP(D6354,'מדדים וריביות'!B:C,2)</f>
        <v>28225082.968709301</v>
      </c>
      <c r="M6355" s="30">
        <f t="shared" si="816"/>
        <v>0</v>
      </c>
      <c r="O6355" s="39">
        <f t="shared" si="813"/>
        <v>0</v>
      </c>
      <c r="P6355" s="39">
        <f t="shared" si="809"/>
        <v>0</v>
      </c>
      <c r="Q6355" s="39">
        <f t="shared" si="814"/>
        <v>0</v>
      </c>
      <c r="R6355" s="41">
        <f t="shared" si="815"/>
        <v>0</v>
      </c>
    </row>
    <row r="6356" spans="4:18" x14ac:dyDescent="0.25">
      <c r="D6356" s="1">
        <v>39221</v>
      </c>
      <c r="E6356" s="1">
        <f t="shared" si="812"/>
        <v>39203</v>
      </c>
      <c r="F6356" s="30">
        <f t="shared" si="810"/>
        <v>0</v>
      </c>
      <c r="H6356" s="42">
        <f>IF(DAY(D6356)&gt;14,VLOOKUP(DATE(YEAR(E6356),MONTH(E6356)-1,DAY(1)),'מדדים וריביות'!B:C,2,FALSE),VLOOKUP(DATE(YEAR(E6356),MONTH(E6356)-2,DAY(1)),'מדדים וריביות'!B:C,2,FALSE))</f>
        <v>28225082.968709301</v>
      </c>
      <c r="I6356" s="43">
        <f>'ריבית יומית'!D6350</f>
        <v>1.0738622586670132E-4</v>
      </c>
      <c r="J6356" s="29">
        <f t="shared" si="811"/>
        <v>1.1735264648374333</v>
      </c>
      <c r="L6356">
        <f>VLOOKUP(D6355,'מדדים וריביות'!B:C,2)</f>
        <v>28225082.968709301</v>
      </c>
      <c r="M6356" s="30">
        <f t="shared" si="816"/>
        <v>0</v>
      </c>
      <c r="O6356" s="39">
        <f t="shared" si="813"/>
        <v>0</v>
      </c>
      <c r="P6356" s="39">
        <f t="shared" si="809"/>
        <v>0</v>
      </c>
      <c r="Q6356" s="39">
        <f t="shared" si="814"/>
        <v>0</v>
      </c>
      <c r="R6356" s="41">
        <f t="shared" si="815"/>
        <v>0</v>
      </c>
    </row>
    <row r="6357" spans="4:18" x14ac:dyDescent="0.25">
      <c r="D6357" s="1">
        <v>39222</v>
      </c>
      <c r="E6357" s="1">
        <f t="shared" si="812"/>
        <v>39203</v>
      </c>
      <c r="F6357" s="30">
        <f t="shared" si="810"/>
        <v>0</v>
      </c>
      <c r="H6357" s="42">
        <f>IF(DAY(D6357)&gt;14,VLOOKUP(DATE(YEAR(E6357),MONTH(E6357)-1,DAY(1)),'מדדים וריביות'!B:C,2,FALSE),VLOOKUP(DATE(YEAR(E6357),MONTH(E6357)-2,DAY(1)),'מדדים וריביות'!B:C,2,FALSE))</f>
        <v>28225082.968709301</v>
      </c>
      <c r="I6357" s="43">
        <f>'ריבית יומית'!D6351</f>
        <v>1.0738622586670132E-4</v>
      </c>
      <c r="J6357" s="29">
        <f t="shared" si="811"/>
        <v>1.1734004577908408</v>
      </c>
      <c r="L6357">
        <f>VLOOKUP(D6356,'מדדים וריביות'!B:C,2)</f>
        <v>28225082.968709301</v>
      </c>
      <c r="M6357" s="30">
        <f t="shared" si="816"/>
        <v>0</v>
      </c>
      <c r="O6357" s="39">
        <f t="shared" si="813"/>
        <v>0</v>
      </c>
      <c r="P6357" s="39">
        <f t="shared" si="809"/>
        <v>0</v>
      </c>
      <c r="Q6357" s="39">
        <f t="shared" si="814"/>
        <v>0</v>
      </c>
      <c r="R6357" s="41">
        <f t="shared" si="815"/>
        <v>0</v>
      </c>
    </row>
    <row r="6358" spans="4:18" x14ac:dyDescent="0.25">
      <c r="D6358" s="1">
        <v>39223</v>
      </c>
      <c r="E6358" s="1">
        <f t="shared" si="812"/>
        <v>39203</v>
      </c>
      <c r="F6358" s="30">
        <f t="shared" si="810"/>
        <v>0</v>
      </c>
      <c r="H6358" s="42">
        <f>IF(DAY(D6358)&gt;14,VLOOKUP(DATE(YEAR(E6358),MONTH(E6358)-1,DAY(1)),'מדדים וריביות'!B:C,2,FALSE),VLOOKUP(DATE(YEAR(E6358),MONTH(E6358)-2,DAY(1)),'מדדים וריביות'!B:C,2,FALSE))</f>
        <v>28225082.968709301</v>
      </c>
      <c r="I6358" s="43">
        <f>'ריבית יומית'!D6352</f>
        <v>1.0738622586670132E-4</v>
      </c>
      <c r="J6358" s="29">
        <f t="shared" si="811"/>
        <v>1.1732744642742166</v>
      </c>
      <c r="L6358">
        <f>VLOOKUP(D6357,'מדדים וריביות'!B:C,2)</f>
        <v>28225082.968709301</v>
      </c>
      <c r="M6358" s="30">
        <f t="shared" si="816"/>
        <v>0</v>
      </c>
      <c r="O6358" s="39">
        <f t="shared" si="813"/>
        <v>0</v>
      </c>
      <c r="P6358" s="39">
        <f t="shared" si="809"/>
        <v>0</v>
      </c>
      <c r="Q6358" s="39">
        <f t="shared" si="814"/>
        <v>0</v>
      </c>
      <c r="R6358" s="41">
        <f t="shared" si="815"/>
        <v>0</v>
      </c>
    </row>
    <row r="6359" spans="4:18" x14ac:dyDescent="0.25">
      <c r="D6359" s="1">
        <v>39224</v>
      </c>
      <c r="E6359" s="1">
        <f t="shared" si="812"/>
        <v>39203</v>
      </c>
      <c r="F6359" s="30">
        <f t="shared" si="810"/>
        <v>0</v>
      </c>
      <c r="H6359" s="42">
        <f>IF(DAY(D6359)&gt;14,VLOOKUP(DATE(YEAR(E6359),MONTH(E6359)-1,DAY(1)),'מדדים וריביות'!B:C,2,FALSE),VLOOKUP(DATE(YEAR(E6359),MONTH(E6359)-2,DAY(1)),'מדדים וריביות'!B:C,2,FALSE))</f>
        <v>28225082.968709301</v>
      </c>
      <c r="I6359" s="43">
        <f>'ריבית יומית'!D6353</f>
        <v>1.0738622586670132E-4</v>
      </c>
      <c r="J6359" s="29">
        <f t="shared" si="811"/>
        <v>1.1731484842861077</v>
      </c>
      <c r="L6359">
        <f>VLOOKUP(D6358,'מדדים וריביות'!B:C,2)</f>
        <v>28225082.968709301</v>
      </c>
      <c r="M6359" s="30">
        <f t="shared" si="816"/>
        <v>0</v>
      </c>
      <c r="O6359" s="39">
        <f t="shared" si="813"/>
        <v>0</v>
      </c>
      <c r="P6359" s="39">
        <f t="shared" si="809"/>
        <v>0</v>
      </c>
      <c r="Q6359" s="39">
        <f t="shared" si="814"/>
        <v>0</v>
      </c>
      <c r="R6359" s="41">
        <f t="shared" si="815"/>
        <v>0</v>
      </c>
    </row>
    <row r="6360" spans="4:18" x14ac:dyDescent="0.25">
      <c r="D6360" s="1">
        <v>39225</v>
      </c>
      <c r="E6360" s="1">
        <f t="shared" si="812"/>
        <v>39203</v>
      </c>
      <c r="F6360" s="30">
        <f t="shared" si="810"/>
        <v>0</v>
      </c>
      <c r="H6360" s="42">
        <f>IF(DAY(D6360)&gt;14,VLOOKUP(DATE(YEAR(E6360),MONTH(E6360)-1,DAY(1)),'מדדים וריביות'!B:C,2,FALSE),VLOOKUP(DATE(YEAR(E6360),MONTH(E6360)-2,DAY(1)),'מדדים וריביות'!B:C,2,FALSE))</f>
        <v>28225082.968709301</v>
      </c>
      <c r="I6360" s="43">
        <f>'ריבית יומית'!D6354</f>
        <v>1.0738622586670132E-4</v>
      </c>
      <c r="J6360" s="29">
        <f t="shared" si="811"/>
        <v>1.1730225178250619</v>
      </c>
      <c r="L6360">
        <f>VLOOKUP(D6359,'מדדים וריביות'!B:C,2)</f>
        <v>28225082.968709301</v>
      </c>
      <c r="M6360" s="30">
        <f t="shared" si="816"/>
        <v>0</v>
      </c>
      <c r="O6360" s="39">
        <f t="shared" si="813"/>
        <v>0</v>
      </c>
      <c r="P6360" s="39">
        <f t="shared" si="809"/>
        <v>0</v>
      </c>
      <c r="Q6360" s="39">
        <f t="shared" si="814"/>
        <v>0</v>
      </c>
      <c r="R6360" s="41">
        <f t="shared" si="815"/>
        <v>0</v>
      </c>
    </row>
    <row r="6361" spans="4:18" x14ac:dyDescent="0.25">
      <c r="D6361" s="1">
        <v>39226</v>
      </c>
      <c r="E6361" s="1">
        <f t="shared" si="812"/>
        <v>39203</v>
      </c>
      <c r="F6361" s="30">
        <f t="shared" si="810"/>
        <v>0</v>
      </c>
      <c r="H6361" s="42">
        <f>IF(DAY(D6361)&gt;14,VLOOKUP(DATE(YEAR(E6361),MONTH(E6361)-1,DAY(1)),'מדדים וריביות'!B:C,2,FALSE),VLOOKUP(DATE(YEAR(E6361),MONTH(E6361)-2,DAY(1)),'מדדים וריביות'!B:C,2,FALSE))</f>
        <v>28225082.968709301</v>
      </c>
      <c r="I6361" s="43">
        <f>'ריבית יומית'!D6355</f>
        <v>1.0738622586670132E-4</v>
      </c>
      <c r="J6361" s="29">
        <f t="shared" si="811"/>
        <v>1.1728965648896263</v>
      </c>
      <c r="L6361">
        <f>VLOOKUP(D6360,'מדדים וריביות'!B:C,2)</f>
        <v>28225082.968709301</v>
      </c>
      <c r="M6361" s="30">
        <f t="shared" si="816"/>
        <v>0</v>
      </c>
      <c r="O6361" s="39">
        <f t="shared" si="813"/>
        <v>0</v>
      </c>
      <c r="P6361" s="39">
        <f t="shared" si="809"/>
        <v>0</v>
      </c>
      <c r="Q6361" s="39">
        <f t="shared" si="814"/>
        <v>0</v>
      </c>
      <c r="R6361" s="41">
        <f t="shared" si="815"/>
        <v>0</v>
      </c>
    </row>
    <row r="6362" spans="4:18" x14ac:dyDescent="0.25">
      <c r="D6362" s="1">
        <v>39227</v>
      </c>
      <c r="E6362" s="1">
        <f t="shared" si="812"/>
        <v>39203</v>
      </c>
      <c r="F6362" s="30">
        <f t="shared" si="810"/>
        <v>0</v>
      </c>
      <c r="H6362" s="42">
        <f>IF(DAY(D6362)&gt;14,VLOOKUP(DATE(YEAR(E6362),MONTH(E6362)-1,DAY(1)),'מדדים וריביות'!B:C,2,FALSE),VLOOKUP(DATE(YEAR(E6362),MONTH(E6362)-2,DAY(1)),'מדדים וריביות'!B:C,2,FALSE))</f>
        <v>28225082.968709301</v>
      </c>
      <c r="I6362" s="43">
        <f>'ריבית יומית'!D6356</f>
        <v>1.0738622586670132E-4</v>
      </c>
      <c r="J6362" s="29">
        <f t="shared" si="811"/>
        <v>1.172770625478349</v>
      </c>
      <c r="L6362">
        <f>VLOOKUP(D6361,'מדדים וריביות'!B:C,2)</f>
        <v>28225082.968709301</v>
      </c>
      <c r="M6362" s="30">
        <f t="shared" si="816"/>
        <v>0</v>
      </c>
      <c r="O6362" s="39">
        <f t="shared" si="813"/>
        <v>0</v>
      </c>
      <c r="P6362" s="39">
        <f t="shared" si="809"/>
        <v>0</v>
      </c>
      <c r="Q6362" s="39">
        <f t="shared" si="814"/>
        <v>0</v>
      </c>
      <c r="R6362" s="41">
        <f t="shared" si="815"/>
        <v>0</v>
      </c>
    </row>
    <row r="6363" spans="4:18" x14ac:dyDescent="0.25">
      <c r="D6363" s="1">
        <v>39228</v>
      </c>
      <c r="E6363" s="1">
        <f t="shared" si="812"/>
        <v>39203</v>
      </c>
      <c r="F6363" s="30">
        <f t="shared" si="810"/>
        <v>0</v>
      </c>
      <c r="H6363" s="42">
        <f>IF(DAY(D6363)&gt;14,VLOOKUP(DATE(YEAR(E6363),MONTH(E6363)-1,DAY(1)),'מדדים וריביות'!B:C,2,FALSE),VLOOKUP(DATE(YEAR(E6363),MONTH(E6363)-2,DAY(1)),'מדדים וריביות'!B:C,2,FALSE))</f>
        <v>28225082.968709301</v>
      </c>
      <c r="I6363" s="43">
        <f>'ריבית יומית'!D6357</f>
        <v>1.0738622586670132E-4</v>
      </c>
      <c r="J6363" s="29">
        <f t="shared" si="811"/>
        <v>1.1726446995897775</v>
      </c>
      <c r="L6363">
        <f>VLOOKUP(D6362,'מדדים וריביות'!B:C,2)</f>
        <v>28225082.968709301</v>
      </c>
      <c r="M6363" s="30">
        <f t="shared" si="816"/>
        <v>0</v>
      </c>
      <c r="O6363" s="39">
        <f t="shared" si="813"/>
        <v>0</v>
      </c>
      <c r="P6363" s="39">
        <f t="shared" si="809"/>
        <v>0</v>
      </c>
      <c r="Q6363" s="39">
        <f t="shared" si="814"/>
        <v>0</v>
      </c>
      <c r="R6363" s="41">
        <f t="shared" si="815"/>
        <v>0</v>
      </c>
    </row>
    <row r="6364" spans="4:18" x14ac:dyDescent="0.25">
      <c r="D6364" s="1">
        <v>39229</v>
      </c>
      <c r="E6364" s="1">
        <f t="shared" si="812"/>
        <v>39203</v>
      </c>
      <c r="F6364" s="30">
        <f t="shared" si="810"/>
        <v>0</v>
      </c>
      <c r="H6364" s="42">
        <f>IF(DAY(D6364)&gt;14,VLOOKUP(DATE(YEAR(E6364),MONTH(E6364)-1,DAY(1)),'מדדים וריביות'!B:C,2,FALSE),VLOOKUP(DATE(YEAR(E6364),MONTH(E6364)-2,DAY(1)),'מדדים וריביות'!B:C,2,FALSE))</f>
        <v>28225082.968709301</v>
      </c>
      <c r="I6364" s="43">
        <f>'ריבית יומית'!D6358</f>
        <v>1.0738622586670132E-4</v>
      </c>
      <c r="J6364" s="29">
        <f t="shared" si="811"/>
        <v>1.1725187872224598</v>
      </c>
      <c r="L6364">
        <f>VLOOKUP(D6363,'מדדים וריביות'!B:C,2)</f>
        <v>28225082.968709301</v>
      </c>
      <c r="M6364" s="30">
        <f t="shared" si="816"/>
        <v>0</v>
      </c>
      <c r="O6364" s="39">
        <f t="shared" si="813"/>
        <v>0</v>
      </c>
      <c r="P6364" s="39">
        <f t="shared" si="809"/>
        <v>0</v>
      </c>
      <c r="Q6364" s="39">
        <f t="shared" si="814"/>
        <v>0</v>
      </c>
      <c r="R6364" s="41">
        <f t="shared" si="815"/>
        <v>0</v>
      </c>
    </row>
    <row r="6365" spans="4:18" x14ac:dyDescent="0.25">
      <c r="D6365" s="1">
        <v>39230</v>
      </c>
      <c r="E6365" s="1">
        <f t="shared" si="812"/>
        <v>39203</v>
      </c>
      <c r="F6365" s="30">
        <f t="shared" si="810"/>
        <v>0</v>
      </c>
      <c r="H6365" s="42">
        <f>IF(DAY(D6365)&gt;14,VLOOKUP(DATE(YEAR(E6365),MONTH(E6365)-1,DAY(1)),'מדדים וריביות'!B:C,2,FALSE),VLOOKUP(DATE(YEAR(E6365),MONTH(E6365)-2,DAY(1)),'מדדים וריביות'!B:C,2,FALSE))</f>
        <v>28225082.968709301</v>
      </c>
      <c r="I6365" s="43">
        <f>'ריבית יומית'!D6359</f>
        <v>1.0738622586670132E-4</v>
      </c>
      <c r="J6365" s="29">
        <f t="shared" si="811"/>
        <v>1.1723928883749444</v>
      </c>
      <c r="L6365">
        <f>VLOOKUP(D6364,'מדדים וריביות'!B:C,2)</f>
        <v>28225082.968709301</v>
      </c>
      <c r="M6365" s="30">
        <f t="shared" si="816"/>
        <v>0</v>
      </c>
      <c r="O6365" s="39">
        <f t="shared" si="813"/>
        <v>0</v>
      </c>
      <c r="P6365" s="39">
        <f t="shared" si="809"/>
        <v>0</v>
      </c>
      <c r="Q6365" s="39">
        <f t="shared" si="814"/>
        <v>0</v>
      </c>
      <c r="R6365" s="41">
        <f t="shared" si="815"/>
        <v>0</v>
      </c>
    </row>
    <row r="6366" spans="4:18" x14ac:dyDescent="0.25">
      <c r="D6366" s="1">
        <v>39231</v>
      </c>
      <c r="E6366" s="1">
        <f t="shared" si="812"/>
        <v>39203</v>
      </c>
      <c r="F6366" s="30">
        <f t="shared" si="810"/>
        <v>0</v>
      </c>
      <c r="H6366" s="42">
        <f>IF(DAY(D6366)&gt;14,VLOOKUP(DATE(YEAR(E6366),MONTH(E6366)-1,DAY(1)),'מדדים וריביות'!B:C,2,FALSE),VLOOKUP(DATE(YEAR(E6366),MONTH(E6366)-2,DAY(1)),'מדדים וריביות'!B:C,2,FALSE))</f>
        <v>28225082.968709301</v>
      </c>
      <c r="I6366" s="43">
        <f>'ריבית יומית'!D6360</f>
        <v>1.0738622586670132E-4</v>
      </c>
      <c r="J6366" s="29">
        <f t="shared" si="811"/>
        <v>1.1722670030457791</v>
      </c>
      <c r="L6366">
        <f>VLOOKUP(D6365,'מדדים וריביות'!B:C,2)</f>
        <v>28225082.968709301</v>
      </c>
      <c r="M6366" s="30">
        <f t="shared" si="816"/>
        <v>0</v>
      </c>
      <c r="O6366" s="39">
        <f t="shared" si="813"/>
        <v>0</v>
      </c>
      <c r="P6366" s="39">
        <f t="shared" si="809"/>
        <v>0</v>
      </c>
      <c r="Q6366" s="39">
        <f t="shared" si="814"/>
        <v>0</v>
      </c>
      <c r="R6366" s="41">
        <f t="shared" si="815"/>
        <v>0</v>
      </c>
    </row>
    <row r="6367" spans="4:18" x14ac:dyDescent="0.25">
      <c r="D6367" s="1">
        <v>39232</v>
      </c>
      <c r="E6367" s="1">
        <f t="shared" si="812"/>
        <v>39203</v>
      </c>
      <c r="F6367" s="30">
        <f t="shared" si="810"/>
        <v>0</v>
      </c>
      <c r="H6367" s="42">
        <f>IF(DAY(D6367)&gt;14,VLOOKUP(DATE(YEAR(E6367),MONTH(E6367)-1,DAY(1)),'מדדים וריביות'!B:C,2,FALSE),VLOOKUP(DATE(YEAR(E6367),MONTH(E6367)-2,DAY(1)),'מדדים וריביות'!B:C,2,FALSE))</f>
        <v>28225082.968709301</v>
      </c>
      <c r="I6367" s="43">
        <f>'ריבית יומית'!D6361</f>
        <v>1.0738622586670132E-4</v>
      </c>
      <c r="J6367" s="29">
        <f t="shared" si="811"/>
        <v>1.1721411312335128</v>
      </c>
      <c r="L6367">
        <f>VLOOKUP(D6366,'מדדים וריביות'!B:C,2)</f>
        <v>28225082.968709301</v>
      </c>
      <c r="M6367" s="30">
        <f t="shared" si="816"/>
        <v>0</v>
      </c>
      <c r="O6367" s="39">
        <f t="shared" si="813"/>
        <v>0</v>
      </c>
      <c r="P6367" s="39">
        <f t="shared" si="809"/>
        <v>0</v>
      </c>
      <c r="Q6367" s="39">
        <f t="shared" si="814"/>
        <v>0</v>
      </c>
      <c r="R6367" s="41">
        <f t="shared" si="815"/>
        <v>0</v>
      </c>
    </row>
    <row r="6368" spans="4:18" x14ac:dyDescent="0.25">
      <c r="D6368" s="1">
        <v>39233</v>
      </c>
      <c r="E6368" s="1">
        <f t="shared" si="812"/>
        <v>39203</v>
      </c>
      <c r="F6368" s="30">
        <f t="shared" si="810"/>
        <v>0</v>
      </c>
      <c r="H6368" s="42">
        <f>IF(DAY(D6368)&gt;14,VLOOKUP(DATE(YEAR(E6368),MONTH(E6368)-1,DAY(1)),'מדדים וריביות'!B:C,2,FALSE),VLOOKUP(DATE(YEAR(E6368),MONTH(E6368)-2,DAY(1)),'מדדים וריביות'!B:C,2,FALSE))</f>
        <v>28225082.968709301</v>
      </c>
      <c r="I6368" s="43">
        <f>'ריבית יומית'!D6362</f>
        <v>1.0738622586670132E-4</v>
      </c>
      <c r="J6368" s="29">
        <f t="shared" si="811"/>
        <v>1.1720152729366939</v>
      </c>
      <c r="L6368">
        <f>VLOOKUP(D6367,'מדדים וריביות'!B:C,2)</f>
        <v>28225082.968709301</v>
      </c>
      <c r="M6368" s="30">
        <f t="shared" si="816"/>
        <v>0</v>
      </c>
      <c r="O6368" s="39">
        <f t="shared" si="813"/>
        <v>0</v>
      </c>
      <c r="P6368" s="39">
        <f t="shared" si="809"/>
        <v>0</v>
      </c>
      <c r="Q6368" s="39">
        <f t="shared" si="814"/>
        <v>0</v>
      </c>
      <c r="R6368" s="41">
        <f t="shared" si="815"/>
        <v>0</v>
      </c>
    </row>
    <row r="6369" spans="4:18" x14ac:dyDescent="0.25">
      <c r="D6369" s="1">
        <v>39234</v>
      </c>
      <c r="E6369" s="1">
        <f t="shared" si="812"/>
        <v>39234</v>
      </c>
      <c r="F6369" s="30">
        <f t="shared" si="810"/>
        <v>0</v>
      </c>
      <c r="H6369" s="42">
        <f>IF(DAY(D6369)&gt;14,VLOOKUP(DATE(YEAR(E6369),MONTH(E6369)-1,DAY(1)),'מדדים וריביות'!B:C,2,FALSE),VLOOKUP(DATE(YEAR(E6369),MONTH(E6369)-2,DAY(1)),'מדדים וריביות'!B:C,2,FALSE))</f>
        <v>28225082.968709301</v>
      </c>
      <c r="I6369" s="43">
        <f>'ריבית יומית'!D6363</f>
        <v>1.0738622586670132E-4</v>
      </c>
      <c r="J6369" s="29">
        <f t="shared" si="811"/>
        <v>1.1718894281538714</v>
      </c>
      <c r="L6369">
        <f>VLOOKUP(D6368,'מדדים וריביות'!B:C,2)</f>
        <v>28225082.968709301</v>
      </c>
      <c r="M6369" s="30">
        <f t="shared" si="816"/>
        <v>0</v>
      </c>
      <c r="O6369" s="39">
        <f t="shared" si="813"/>
        <v>0</v>
      </c>
      <c r="P6369" s="39">
        <f t="shared" si="809"/>
        <v>0</v>
      </c>
      <c r="Q6369" s="39">
        <f t="shared" si="814"/>
        <v>0</v>
      </c>
      <c r="R6369" s="41">
        <f t="shared" si="815"/>
        <v>0</v>
      </c>
    </row>
    <row r="6370" spans="4:18" x14ac:dyDescent="0.25">
      <c r="D6370" s="1">
        <v>39235</v>
      </c>
      <c r="E6370" s="1">
        <f t="shared" si="812"/>
        <v>39234</v>
      </c>
      <c r="F6370" s="30">
        <f t="shared" si="810"/>
        <v>0</v>
      </c>
      <c r="H6370" s="42">
        <f>IF(DAY(D6370)&gt;14,VLOOKUP(DATE(YEAR(E6370),MONTH(E6370)-1,DAY(1)),'מדדים וריביות'!B:C,2,FALSE),VLOOKUP(DATE(YEAR(E6370),MONTH(E6370)-2,DAY(1)),'מדדים וריביות'!B:C,2,FALSE))</f>
        <v>28225082.968709301</v>
      </c>
      <c r="I6370" s="43">
        <f>'ריבית יומית'!D6364</f>
        <v>1.0738622586670132E-4</v>
      </c>
      <c r="J6370" s="29">
        <f t="shared" si="811"/>
        <v>1.1717635968835942</v>
      </c>
      <c r="L6370">
        <f>VLOOKUP(D6369,'מדדים וריביות'!B:C,2)</f>
        <v>28423851.158629801</v>
      </c>
      <c r="M6370" s="30">
        <f t="shared" si="816"/>
        <v>0</v>
      </c>
      <c r="O6370" s="39">
        <f t="shared" si="813"/>
        <v>0</v>
      </c>
      <c r="P6370" s="39">
        <f t="shared" si="809"/>
        <v>0</v>
      </c>
      <c r="Q6370" s="39">
        <f t="shared" si="814"/>
        <v>0</v>
      </c>
      <c r="R6370" s="41">
        <f t="shared" si="815"/>
        <v>0</v>
      </c>
    </row>
    <row r="6371" spans="4:18" x14ac:dyDescent="0.25">
      <c r="D6371" s="1">
        <v>39236</v>
      </c>
      <c r="E6371" s="1">
        <f t="shared" si="812"/>
        <v>39234</v>
      </c>
      <c r="F6371" s="30">
        <f t="shared" si="810"/>
        <v>0</v>
      </c>
      <c r="H6371" s="42">
        <f>IF(DAY(D6371)&gt;14,VLOOKUP(DATE(YEAR(E6371),MONTH(E6371)-1,DAY(1)),'מדדים וריביות'!B:C,2,FALSE),VLOOKUP(DATE(YEAR(E6371),MONTH(E6371)-2,DAY(1)),'מדדים וריביות'!B:C,2,FALSE))</f>
        <v>28225082.968709301</v>
      </c>
      <c r="I6371" s="43">
        <f>'ריבית יומית'!D6365</f>
        <v>1.0738622586670132E-4</v>
      </c>
      <c r="J6371" s="29">
        <f t="shared" si="811"/>
        <v>1.1716377791244112</v>
      </c>
      <c r="L6371">
        <f>VLOOKUP(D6370,'מדדים וריביות'!B:C,2)</f>
        <v>28423851.158629801</v>
      </c>
      <c r="M6371" s="30">
        <f t="shared" si="816"/>
        <v>0</v>
      </c>
      <c r="O6371" s="39">
        <f t="shared" si="813"/>
        <v>0</v>
      </c>
      <c r="P6371" s="39">
        <f t="shared" si="809"/>
        <v>0</v>
      </c>
      <c r="Q6371" s="39">
        <f t="shared" si="814"/>
        <v>0</v>
      </c>
      <c r="R6371" s="41">
        <f t="shared" si="815"/>
        <v>0</v>
      </c>
    </row>
    <row r="6372" spans="4:18" x14ac:dyDescent="0.25">
      <c r="D6372" s="1">
        <v>39237</v>
      </c>
      <c r="E6372" s="1">
        <f t="shared" si="812"/>
        <v>39234</v>
      </c>
      <c r="F6372" s="30">
        <f t="shared" si="810"/>
        <v>0</v>
      </c>
      <c r="H6372" s="42">
        <f>IF(DAY(D6372)&gt;14,VLOOKUP(DATE(YEAR(E6372),MONTH(E6372)-1,DAY(1)),'מדדים וריביות'!B:C,2,FALSE),VLOOKUP(DATE(YEAR(E6372),MONTH(E6372)-2,DAY(1)),'מדדים וריביות'!B:C,2,FALSE))</f>
        <v>28225082.968709301</v>
      </c>
      <c r="I6372" s="43">
        <f>'ריבית יומית'!D6366</f>
        <v>1.0738622586670132E-4</v>
      </c>
      <c r="J6372" s="29">
        <f t="shared" si="811"/>
        <v>1.1715119748748717</v>
      </c>
      <c r="L6372">
        <f>VLOOKUP(D6371,'מדדים וריביות'!B:C,2)</f>
        <v>28423851.158629801</v>
      </c>
      <c r="M6372" s="30">
        <f t="shared" si="816"/>
        <v>0</v>
      </c>
      <c r="O6372" s="39">
        <f t="shared" si="813"/>
        <v>0</v>
      </c>
      <c r="P6372" s="39">
        <f t="shared" si="809"/>
        <v>0</v>
      </c>
      <c r="Q6372" s="39">
        <f t="shared" si="814"/>
        <v>0</v>
      </c>
      <c r="R6372" s="41">
        <f t="shared" si="815"/>
        <v>0</v>
      </c>
    </row>
    <row r="6373" spans="4:18" x14ac:dyDescent="0.25">
      <c r="D6373" s="1">
        <v>39238</v>
      </c>
      <c r="E6373" s="1">
        <f t="shared" si="812"/>
        <v>39234</v>
      </c>
      <c r="F6373" s="30">
        <f t="shared" si="810"/>
        <v>0</v>
      </c>
      <c r="H6373" s="42">
        <f>IF(DAY(D6373)&gt;14,VLOOKUP(DATE(YEAR(E6373),MONTH(E6373)-1,DAY(1)),'מדדים וריביות'!B:C,2,FALSE),VLOOKUP(DATE(YEAR(E6373),MONTH(E6373)-2,DAY(1)),'מדדים וריביות'!B:C,2,FALSE))</f>
        <v>28225082.968709301</v>
      </c>
      <c r="I6373" s="43">
        <f>'ריבית יומית'!D6367</f>
        <v>1.0738622586670132E-4</v>
      </c>
      <c r="J6373" s="29">
        <f t="shared" si="811"/>
        <v>1.1713861841335251</v>
      </c>
      <c r="L6373">
        <f>VLOOKUP(D6372,'מדדים וריביות'!B:C,2)</f>
        <v>28423851.158629801</v>
      </c>
      <c r="M6373" s="30">
        <f t="shared" si="816"/>
        <v>0</v>
      </c>
      <c r="O6373" s="39">
        <f t="shared" si="813"/>
        <v>0</v>
      </c>
      <c r="P6373" s="39">
        <f t="shared" si="809"/>
        <v>0</v>
      </c>
      <c r="Q6373" s="39">
        <f t="shared" si="814"/>
        <v>0</v>
      </c>
      <c r="R6373" s="41">
        <f t="shared" si="815"/>
        <v>0</v>
      </c>
    </row>
    <row r="6374" spans="4:18" x14ac:dyDescent="0.25">
      <c r="D6374" s="1">
        <v>39239</v>
      </c>
      <c r="E6374" s="1">
        <f t="shared" si="812"/>
        <v>39234</v>
      </c>
      <c r="F6374" s="30">
        <f t="shared" si="810"/>
        <v>0</v>
      </c>
      <c r="H6374" s="42">
        <f>IF(DAY(D6374)&gt;14,VLOOKUP(DATE(YEAR(E6374),MONTH(E6374)-1,DAY(1)),'מדדים וריביות'!B:C,2,FALSE),VLOOKUP(DATE(YEAR(E6374),MONTH(E6374)-2,DAY(1)),'מדדים וריביות'!B:C,2,FALSE))</f>
        <v>28225082.968709301</v>
      </c>
      <c r="I6374" s="43">
        <f>'ריבית יומית'!D6368</f>
        <v>1.0738622586670132E-4</v>
      </c>
      <c r="J6374" s="29">
        <f t="shared" si="811"/>
        <v>1.1712604068989212</v>
      </c>
      <c r="L6374">
        <f>VLOOKUP(D6373,'מדדים וריביות'!B:C,2)</f>
        <v>28423851.158629801</v>
      </c>
      <c r="M6374" s="30">
        <f t="shared" si="816"/>
        <v>0</v>
      </c>
      <c r="O6374" s="39">
        <f t="shared" si="813"/>
        <v>0</v>
      </c>
      <c r="P6374" s="39">
        <f t="shared" si="809"/>
        <v>0</v>
      </c>
      <c r="Q6374" s="39">
        <f t="shared" si="814"/>
        <v>0</v>
      </c>
      <c r="R6374" s="41">
        <f t="shared" si="815"/>
        <v>0</v>
      </c>
    </row>
    <row r="6375" spans="4:18" x14ac:dyDescent="0.25">
      <c r="D6375" s="1">
        <v>39240</v>
      </c>
      <c r="E6375" s="1">
        <f t="shared" si="812"/>
        <v>39234</v>
      </c>
      <c r="F6375" s="30">
        <f t="shared" si="810"/>
        <v>0</v>
      </c>
      <c r="H6375" s="42">
        <f>IF(DAY(D6375)&gt;14,VLOOKUP(DATE(YEAR(E6375),MONTH(E6375)-1,DAY(1)),'מדדים וריביות'!B:C,2,FALSE),VLOOKUP(DATE(YEAR(E6375),MONTH(E6375)-2,DAY(1)),'מדדים וריביות'!B:C,2,FALSE))</f>
        <v>28225082.968709301</v>
      </c>
      <c r="I6375" s="43">
        <f>'ריבית יומית'!D6369</f>
        <v>1.0738622586670132E-4</v>
      </c>
      <c r="J6375" s="29">
        <f t="shared" si="811"/>
        <v>1.1711346431696095</v>
      </c>
      <c r="L6375">
        <f>VLOOKUP(D6374,'מדדים וריביות'!B:C,2)</f>
        <v>28423851.158629801</v>
      </c>
      <c r="M6375" s="30">
        <f t="shared" si="816"/>
        <v>0</v>
      </c>
      <c r="O6375" s="39">
        <f t="shared" si="813"/>
        <v>0</v>
      </c>
      <c r="P6375" s="39">
        <f t="shared" si="809"/>
        <v>0</v>
      </c>
      <c r="Q6375" s="39">
        <f t="shared" si="814"/>
        <v>0</v>
      </c>
      <c r="R6375" s="41">
        <f t="shared" si="815"/>
        <v>0</v>
      </c>
    </row>
    <row r="6376" spans="4:18" x14ac:dyDescent="0.25">
      <c r="D6376" s="1">
        <v>39241</v>
      </c>
      <c r="E6376" s="1">
        <f t="shared" si="812"/>
        <v>39234</v>
      </c>
      <c r="F6376" s="30">
        <f t="shared" si="810"/>
        <v>0</v>
      </c>
      <c r="H6376" s="42">
        <f>IF(DAY(D6376)&gt;14,VLOOKUP(DATE(YEAR(E6376),MONTH(E6376)-1,DAY(1)),'מדדים וריביות'!B:C,2,FALSE),VLOOKUP(DATE(YEAR(E6376),MONTH(E6376)-2,DAY(1)),'מדדים וריביות'!B:C,2,FALSE))</f>
        <v>28225082.968709301</v>
      </c>
      <c r="I6376" s="43">
        <f>'ריבית יומית'!D6370</f>
        <v>1.0738622586670132E-4</v>
      </c>
      <c r="J6376" s="29">
        <f t="shared" si="811"/>
        <v>1.1710088929441398</v>
      </c>
      <c r="L6376">
        <f>VLOOKUP(D6375,'מדדים וריביות'!B:C,2)</f>
        <v>28423851.158629801</v>
      </c>
      <c r="M6376" s="30">
        <f t="shared" si="816"/>
        <v>0</v>
      </c>
      <c r="O6376" s="39">
        <f t="shared" si="813"/>
        <v>0</v>
      </c>
      <c r="P6376" s="39">
        <f t="shared" si="809"/>
        <v>0</v>
      </c>
      <c r="Q6376" s="39">
        <f t="shared" si="814"/>
        <v>0</v>
      </c>
      <c r="R6376" s="41">
        <f t="shared" si="815"/>
        <v>0</v>
      </c>
    </row>
    <row r="6377" spans="4:18" x14ac:dyDescent="0.25">
      <c r="D6377" s="1">
        <v>39242</v>
      </c>
      <c r="E6377" s="1">
        <f t="shared" si="812"/>
        <v>39234</v>
      </c>
      <c r="F6377" s="30">
        <f t="shared" si="810"/>
        <v>0</v>
      </c>
      <c r="H6377" s="42">
        <f>IF(DAY(D6377)&gt;14,VLOOKUP(DATE(YEAR(E6377),MONTH(E6377)-1,DAY(1)),'מדדים וריביות'!B:C,2,FALSE),VLOOKUP(DATE(YEAR(E6377),MONTH(E6377)-2,DAY(1)),'מדדים וריביות'!B:C,2,FALSE))</f>
        <v>28225082.968709301</v>
      </c>
      <c r="I6377" s="43">
        <f>'ריבית יומית'!D6371</f>
        <v>1.0738622586670132E-4</v>
      </c>
      <c r="J6377" s="29">
        <f t="shared" si="811"/>
        <v>1.1708831562210624</v>
      </c>
      <c r="L6377">
        <f>VLOOKUP(D6376,'מדדים וריביות'!B:C,2)</f>
        <v>28423851.158629801</v>
      </c>
      <c r="M6377" s="30">
        <f t="shared" si="816"/>
        <v>0</v>
      </c>
      <c r="O6377" s="39">
        <f t="shared" si="813"/>
        <v>0</v>
      </c>
      <c r="P6377" s="39">
        <f t="shared" si="809"/>
        <v>0</v>
      </c>
      <c r="Q6377" s="39">
        <f t="shared" si="814"/>
        <v>0</v>
      </c>
      <c r="R6377" s="41">
        <f t="shared" si="815"/>
        <v>0</v>
      </c>
    </row>
    <row r="6378" spans="4:18" x14ac:dyDescent="0.25">
      <c r="D6378" s="1">
        <v>39243</v>
      </c>
      <c r="E6378" s="1">
        <f t="shared" si="812"/>
        <v>39234</v>
      </c>
      <c r="F6378" s="30">
        <f t="shared" si="810"/>
        <v>0</v>
      </c>
      <c r="H6378" s="42">
        <f>IF(DAY(D6378)&gt;14,VLOOKUP(DATE(YEAR(E6378),MONTH(E6378)-1,DAY(1)),'מדדים וריביות'!B:C,2,FALSE),VLOOKUP(DATE(YEAR(E6378),MONTH(E6378)-2,DAY(1)),'מדדים וריביות'!B:C,2,FALSE))</f>
        <v>28225082.968709301</v>
      </c>
      <c r="I6378" s="43">
        <f>'ריבית יומית'!D6372</f>
        <v>1.0738622586670132E-4</v>
      </c>
      <c r="J6378" s="29">
        <f t="shared" si="811"/>
        <v>1.1707574329989272</v>
      </c>
      <c r="L6378">
        <f>VLOOKUP(D6377,'מדדים וריביות'!B:C,2)</f>
        <v>28423851.158629801</v>
      </c>
      <c r="M6378" s="30">
        <f t="shared" si="816"/>
        <v>0</v>
      </c>
      <c r="O6378" s="39">
        <f t="shared" si="813"/>
        <v>0</v>
      </c>
      <c r="P6378" s="39">
        <f t="shared" si="809"/>
        <v>0</v>
      </c>
      <c r="Q6378" s="39">
        <f t="shared" si="814"/>
        <v>0</v>
      </c>
      <c r="R6378" s="41">
        <f t="shared" si="815"/>
        <v>0</v>
      </c>
    </row>
    <row r="6379" spans="4:18" x14ac:dyDescent="0.25">
      <c r="D6379" s="1">
        <v>39244</v>
      </c>
      <c r="E6379" s="1">
        <f t="shared" si="812"/>
        <v>39234</v>
      </c>
      <c r="F6379" s="30">
        <f t="shared" si="810"/>
        <v>0</v>
      </c>
      <c r="H6379" s="42">
        <f>IF(DAY(D6379)&gt;14,VLOOKUP(DATE(YEAR(E6379),MONTH(E6379)-1,DAY(1)),'מדדים וריביות'!B:C,2,FALSE),VLOOKUP(DATE(YEAR(E6379),MONTH(E6379)-2,DAY(1)),'מדדים וריביות'!B:C,2,FALSE))</f>
        <v>28225082.968709301</v>
      </c>
      <c r="I6379" s="43">
        <f>'ריבית יומית'!D6373</f>
        <v>1.0738622586670132E-4</v>
      </c>
      <c r="J6379" s="29">
        <f t="shared" si="811"/>
        <v>1.1706317232762848</v>
      </c>
      <c r="L6379">
        <f>VLOOKUP(D6378,'מדדים וריביות'!B:C,2)</f>
        <v>28423851.158629801</v>
      </c>
      <c r="M6379" s="30">
        <f t="shared" si="816"/>
        <v>0</v>
      </c>
      <c r="O6379" s="39">
        <f t="shared" si="813"/>
        <v>0</v>
      </c>
      <c r="P6379" s="39">
        <f t="shared" si="809"/>
        <v>0</v>
      </c>
      <c r="Q6379" s="39">
        <f t="shared" si="814"/>
        <v>0</v>
      </c>
      <c r="R6379" s="41">
        <f t="shared" si="815"/>
        <v>0</v>
      </c>
    </row>
    <row r="6380" spans="4:18" x14ac:dyDescent="0.25">
      <c r="D6380" s="1">
        <v>39245</v>
      </c>
      <c r="E6380" s="1">
        <f t="shared" si="812"/>
        <v>39234</v>
      </c>
      <c r="F6380" s="30">
        <f t="shared" si="810"/>
        <v>0</v>
      </c>
      <c r="H6380" s="42">
        <f>IF(DAY(D6380)&gt;14,VLOOKUP(DATE(YEAR(E6380),MONTH(E6380)-1,DAY(1)),'מדדים וריביות'!B:C,2,FALSE),VLOOKUP(DATE(YEAR(E6380),MONTH(E6380)-2,DAY(1)),'מדדים וריביות'!B:C,2,FALSE))</f>
        <v>28225082.968709301</v>
      </c>
      <c r="I6380" s="43">
        <f>'ריבית יומית'!D6374</f>
        <v>1.0738622586670132E-4</v>
      </c>
      <c r="J6380" s="29">
        <f t="shared" si="811"/>
        <v>1.1705060270516856</v>
      </c>
      <c r="L6380">
        <f>VLOOKUP(D6379,'מדדים וריביות'!B:C,2)</f>
        <v>28423851.158629801</v>
      </c>
      <c r="M6380" s="30">
        <f t="shared" si="816"/>
        <v>0</v>
      </c>
      <c r="O6380" s="39">
        <f t="shared" si="813"/>
        <v>0</v>
      </c>
      <c r="P6380" s="39">
        <f t="shared" ref="P6380:P6443" si="817">J6381*G6380-G6380</f>
        <v>0</v>
      </c>
      <c r="Q6380" s="39">
        <f t="shared" si="814"/>
        <v>0</v>
      </c>
      <c r="R6380" s="41">
        <f t="shared" si="815"/>
        <v>0</v>
      </c>
    </row>
    <row r="6381" spans="4:18" x14ac:dyDescent="0.25">
      <c r="D6381" s="1">
        <v>39246</v>
      </c>
      <c r="E6381" s="1">
        <f t="shared" si="812"/>
        <v>39234</v>
      </c>
      <c r="F6381" s="30">
        <f t="shared" si="810"/>
        <v>0</v>
      </c>
      <c r="H6381" s="42">
        <f>IF(DAY(D6381)&gt;14,VLOOKUP(DATE(YEAR(E6381),MONTH(E6381)-1,DAY(1)),'מדדים וריביות'!B:C,2,FALSE),VLOOKUP(DATE(YEAR(E6381),MONTH(E6381)-2,DAY(1)),'מדדים וריביות'!B:C,2,FALSE))</f>
        <v>28225082.968709301</v>
      </c>
      <c r="I6381" s="43">
        <f>'ריבית יומית'!D6375</f>
        <v>1.0738622586670132E-4</v>
      </c>
      <c r="J6381" s="29">
        <f t="shared" si="811"/>
        <v>1.1703803443236802</v>
      </c>
      <c r="L6381">
        <f>VLOOKUP(D6380,'מדדים וריביות'!B:C,2)</f>
        <v>28423851.158629801</v>
      </c>
      <c r="M6381" s="30">
        <f t="shared" si="816"/>
        <v>0</v>
      </c>
      <c r="O6381" s="39">
        <f t="shared" si="813"/>
        <v>0</v>
      </c>
      <c r="P6381" s="39">
        <f t="shared" si="817"/>
        <v>0</v>
      </c>
      <c r="Q6381" s="39">
        <f t="shared" si="814"/>
        <v>0</v>
      </c>
      <c r="R6381" s="41">
        <f t="shared" si="815"/>
        <v>0</v>
      </c>
    </row>
    <row r="6382" spans="4:18" x14ac:dyDescent="0.25">
      <c r="D6382" s="1">
        <v>39247</v>
      </c>
      <c r="E6382" s="1">
        <f t="shared" si="812"/>
        <v>39234</v>
      </c>
      <c r="F6382" s="30">
        <f t="shared" si="810"/>
        <v>0</v>
      </c>
      <c r="H6382" s="42">
        <f>IF(DAY(D6382)&gt;14,VLOOKUP(DATE(YEAR(E6382),MONTH(E6382)-1,DAY(1)),'מדדים וריביות'!B:C,2,FALSE),VLOOKUP(DATE(YEAR(E6382),MONTH(E6382)-2,DAY(1)),'מדדים וריביות'!B:C,2,FALSE))</f>
        <v>28225082.968709301</v>
      </c>
      <c r="I6382" s="43">
        <f>'ריבית יומית'!D6376</f>
        <v>1.0738622586670132E-4</v>
      </c>
      <c r="J6382" s="29">
        <f t="shared" si="811"/>
        <v>1.1702546750908194</v>
      </c>
      <c r="L6382">
        <f>VLOOKUP(D6381,'מדדים וריביות'!B:C,2)</f>
        <v>28423851.158629801</v>
      </c>
      <c r="M6382" s="30">
        <f t="shared" si="816"/>
        <v>0</v>
      </c>
      <c r="O6382" s="39">
        <f t="shared" si="813"/>
        <v>0</v>
      </c>
      <c r="P6382" s="39">
        <f t="shared" si="817"/>
        <v>0</v>
      </c>
      <c r="Q6382" s="39">
        <f t="shared" si="814"/>
        <v>0</v>
      </c>
      <c r="R6382" s="41">
        <f t="shared" si="815"/>
        <v>0</v>
      </c>
    </row>
    <row r="6383" spans="4:18" x14ac:dyDescent="0.25">
      <c r="D6383" s="1">
        <v>39248</v>
      </c>
      <c r="E6383" s="1">
        <f t="shared" si="812"/>
        <v>39234</v>
      </c>
      <c r="F6383" s="30">
        <f t="shared" si="810"/>
        <v>0</v>
      </c>
      <c r="H6383" s="42">
        <f>IF(DAY(D6383)&gt;14,VLOOKUP(DATE(YEAR(E6383),MONTH(E6383)-1,DAY(1)),'מדדים וריביות'!B:C,2,FALSE),VLOOKUP(DATE(YEAR(E6383),MONTH(E6383)-2,DAY(1)),'מדדים וריביות'!B:C,2,FALSE))</f>
        <v>28225082.968709301</v>
      </c>
      <c r="I6383" s="43">
        <f>'ריבית יומית'!D6377</f>
        <v>1.0738622586670132E-4</v>
      </c>
      <c r="J6383" s="29">
        <f t="shared" si="811"/>
        <v>1.170129019351654</v>
      </c>
      <c r="L6383">
        <f>VLOOKUP(D6382,'מדדים וריביות'!B:C,2)</f>
        <v>28423851.158629801</v>
      </c>
      <c r="M6383" s="30">
        <f t="shared" si="816"/>
        <v>0</v>
      </c>
      <c r="O6383" s="39">
        <f t="shared" si="813"/>
        <v>0</v>
      </c>
      <c r="P6383" s="39">
        <f t="shared" si="817"/>
        <v>0</v>
      </c>
      <c r="Q6383" s="39">
        <f t="shared" si="814"/>
        <v>0</v>
      </c>
      <c r="R6383" s="41">
        <f t="shared" si="815"/>
        <v>0</v>
      </c>
    </row>
    <row r="6384" spans="4:18" x14ac:dyDescent="0.25">
      <c r="D6384" s="1">
        <v>39249</v>
      </c>
      <c r="E6384" s="1">
        <f t="shared" si="812"/>
        <v>39234</v>
      </c>
      <c r="F6384" s="30">
        <f t="shared" si="810"/>
        <v>0</v>
      </c>
      <c r="H6384" s="42">
        <f>IF(DAY(D6384)&gt;14,VLOOKUP(DATE(YEAR(E6384),MONTH(E6384)-1,DAY(1)),'מדדים וריביות'!B:C,2,FALSE),VLOOKUP(DATE(YEAR(E6384),MONTH(E6384)-2,DAY(1)),'מדדים וריביות'!B:C,2,FALSE))</f>
        <v>28225082.968709301</v>
      </c>
      <c r="I6384" s="43">
        <f>'ריבית יומית'!D6378</f>
        <v>1.0738622586670132E-4</v>
      </c>
      <c r="J6384" s="29">
        <f t="shared" si="811"/>
        <v>1.1700033771047356</v>
      </c>
      <c r="L6384">
        <f>VLOOKUP(D6383,'מדדים וריביות'!B:C,2)</f>
        <v>28423851.158629801</v>
      </c>
      <c r="M6384" s="30">
        <f t="shared" si="816"/>
        <v>0</v>
      </c>
      <c r="O6384" s="39">
        <f t="shared" si="813"/>
        <v>0</v>
      </c>
      <c r="P6384" s="39">
        <f t="shared" si="817"/>
        <v>0</v>
      </c>
      <c r="Q6384" s="39">
        <f t="shared" si="814"/>
        <v>0</v>
      </c>
      <c r="R6384" s="41">
        <f t="shared" si="815"/>
        <v>0</v>
      </c>
    </row>
    <row r="6385" spans="4:18" x14ac:dyDescent="0.25">
      <c r="D6385" s="1">
        <v>39250</v>
      </c>
      <c r="E6385" s="1">
        <f t="shared" si="812"/>
        <v>39234</v>
      </c>
      <c r="F6385" s="30">
        <f t="shared" si="810"/>
        <v>0</v>
      </c>
      <c r="H6385" s="42">
        <f>IF(DAY(D6385)&gt;14,VLOOKUP(DATE(YEAR(E6385),MONTH(E6385)-1,DAY(1)),'מדדים וריביות'!B:C,2,FALSE),VLOOKUP(DATE(YEAR(E6385),MONTH(E6385)-2,DAY(1)),'מדדים וריביות'!B:C,2,FALSE))</f>
        <v>28225082.968709301</v>
      </c>
      <c r="I6385" s="43">
        <f>'ריבית יומית'!D6379</f>
        <v>1.0738622586670132E-4</v>
      </c>
      <c r="J6385" s="29">
        <f t="shared" si="811"/>
        <v>1.1698777483486149</v>
      </c>
      <c r="L6385">
        <f>VLOOKUP(D6384,'מדדים וריביות'!B:C,2)</f>
        <v>28423851.158629801</v>
      </c>
      <c r="M6385" s="30">
        <f t="shared" si="816"/>
        <v>0</v>
      </c>
      <c r="O6385" s="39">
        <f t="shared" si="813"/>
        <v>0</v>
      </c>
      <c r="P6385" s="39">
        <f t="shared" si="817"/>
        <v>0</v>
      </c>
      <c r="Q6385" s="39">
        <f t="shared" si="814"/>
        <v>0</v>
      </c>
      <c r="R6385" s="41">
        <f t="shared" si="815"/>
        <v>0</v>
      </c>
    </row>
    <row r="6386" spans="4:18" x14ac:dyDescent="0.25">
      <c r="D6386" s="1">
        <v>39251</v>
      </c>
      <c r="E6386" s="1">
        <f t="shared" si="812"/>
        <v>39234</v>
      </c>
      <c r="F6386" s="30">
        <f t="shared" si="810"/>
        <v>0</v>
      </c>
      <c r="H6386" s="42">
        <f>IF(DAY(D6386)&gt;14,VLOOKUP(DATE(YEAR(E6386),MONTH(E6386)-1,DAY(1)),'מדדים וריביות'!B:C,2,FALSE),VLOOKUP(DATE(YEAR(E6386),MONTH(E6386)-2,DAY(1)),'מדדים וריביות'!B:C,2,FALSE))</f>
        <v>28225082.968709301</v>
      </c>
      <c r="I6386" s="43">
        <f>'ריבית יומית'!D6380</f>
        <v>1.0738622586670132E-4</v>
      </c>
      <c r="J6386" s="29">
        <f t="shared" si="811"/>
        <v>1.1697521330818437</v>
      </c>
      <c r="L6386">
        <f>VLOOKUP(D6385,'מדדים וריביות'!B:C,2)</f>
        <v>28423851.158629801</v>
      </c>
      <c r="M6386" s="30">
        <f t="shared" si="816"/>
        <v>0</v>
      </c>
      <c r="O6386" s="39">
        <f t="shared" si="813"/>
        <v>0</v>
      </c>
      <c r="P6386" s="39">
        <f t="shared" si="817"/>
        <v>0</v>
      </c>
      <c r="Q6386" s="39">
        <f t="shared" si="814"/>
        <v>0</v>
      </c>
      <c r="R6386" s="41">
        <f t="shared" si="815"/>
        <v>0</v>
      </c>
    </row>
    <row r="6387" spans="4:18" x14ac:dyDescent="0.25">
      <c r="D6387" s="1">
        <v>39252</v>
      </c>
      <c r="E6387" s="1">
        <f t="shared" si="812"/>
        <v>39234</v>
      </c>
      <c r="F6387" s="30">
        <f t="shared" si="810"/>
        <v>0</v>
      </c>
      <c r="H6387" s="42">
        <f>IF(DAY(D6387)&gt;14,VLOOKUP(DATE(YEAR(E6387),MONTH(E6387)-1,DAY(1)),'מדדים וריביות'!B:C,2,FALSE),VLOOKUP(DATE(YEAR(E6387),MONTH(E6387)-2,DAY(1)),'מדדים וריביות'!B:C,2,FALSE))</f>
        <v>28225082.968709301</v>
      </c>
      <c r="I6387" s="43">
        <f>'ריבית יומית'!D6381</f>
        <v>1.0738622586670132E-4</v>
      </c>
      <c r="J6387" s="29">
        <f t="shared" si="811"/>
        <v>1.1696265313029734</v>
      </c>
      <c r="L6387">
        <f>VLOOKUP(D6386,'מדדים וריביות'!B:C,2)</f>
        <v>28423851.158629801</v>
      </c>
      <c r="M6387" s="30">
        <f t="shared" si="816"/>
        <v>0</v>
      </c>
      <c r="O6387" s="39">
        <f t="shared" si="813"/>
        <v>0</v>
      </c>
      <c r="P6387" s="39">
        <f t="shared" si="817"/>
        <v>0</v>
      </c>
      <c r="Q6387" s="39">
        <f t="shared" si="814"/>
        <v>0</v>
      </c>
      <c r="R6387" s="41">
        <f t="shared" si="815"/>
        <v>0</v>
      </c>
    </row>
    <row r="6388" spans="4:18" x14ac:dyDescent="0.25">
      <c r="D6388" s="1">
        <v>39253</v>
      </c>
      <c r="E6388" s="1">
        <f t="shared" si="812"/>
        <v>39234</v>
      </c>
      <c r="F6388" s="30">
        <f t="shared" si="810"/>
        <v>0</v>
      </c>
      <c r="H6388" s="42">
        <f>IF(DAY(D6388)&gt;14,VLOOKUP(DATE(YEAR(E6388),MONTH(E6388)-1,DAY(1)),'מדדים וריביות'!B:C,2,FALSE),VLOOKUP(DATE(YEAR(E6388),MONTH(E6388)-2,DAY(1)),'מדדים וריביות'!B:C,2,FALSE))</f>
        <v>28225082.968709301</v>
      </c>
      <c r="I6388" s="43">
        <f>'ריבית יומית'!D6382</f>
        <v>1.0738622586670132E-4</v>
      </c>
      <c r="J6388" s="29">
        <f t="shared" si="811"/>
        <v>1.1695009430105561</v>
      </c>
      <c r="L6388">
        <f>VLOOKUP(D6387,'מדדים וריביות'!B:C,2)</f>
        <v>28423851.158629801</v>
      </c>
      <c r="M6388" s="30">
        <f t="shared" si="816"/>
        <v>0</v>
      </c>
      <c r="O6388" s="39">
        <f t="shared" si="813"/>
        <v>0</v>
      </c>
      <c r="P6388" s="39">
        <f t="shared" si="817"/>
        <v>0</v>
      </c>
      <c r="Q6388" s="39">
        <f t="shared" si="814"/>
        <v>0</v>
      </c>
      <c r="R6388" s="41">
        <f t="shared" si="815"/>
        <v>0</v>
      </c>
    </row>
    <row r="6389" spans="4:18" x14ac:dyDescent="0.25">
      <c r="D6389" s="1">
        <v>39254</v>
      </c>
      <c r="E6389" s="1">
        <f t="shared" si="812"/>
        <v>39234</v>
      </c>
      <c r="F6389" s="30">
        <f t="shared" si="810"/>
        <v>0</v>
      </c>
      <c r="H6389" s="42">
        <f>IF(DAY(D6389)&gt;14,VLOOKUP(DATE(YEAR(E6389),MONTH(E6389)-1,DAY(1)),'מדדים וריביות'!B:C,2,FALSE),VLOOKUP(DATE(YEAR(E6389),MONTH(E6389)-2,DAY(1)),'מדדים וריביות'!B:C,2,FALSE))</f>
        <v>28225082.968709301</v>
      </c>
      <c r="I6389" s="43">
        <f>'ריבית יומית'!D6383</f>
        <v>1.0738622586670132E-4</v>
      </c>
      <c r="J6389" s="29">
        <f t="shared" si="811"/>
        <v>1.1693753682031434</v>
      </c>
      <c r="L6389">
        <f>VLOOKUP(D6388,'מדדים וריביות'!B:C,2)</f>
        <v>28423851.158629801</v>
      </c>
      <c r="M6389" s="30">
        <f t="shared" si="816"/>
        <v>0</v>
      </c>
      <c r="O6389" s="39">
        <f t="shared" si="813"/>
        <v>0</v>
      </c>
      <c r="P6389" s="39">
        <f t="shared" si="817"/>
        <v>0</v>
      </c>
      <c r="Q6389" s="39">
        <f t="shared" si="814"/>
        <v>0</v>
      </c>
      <c r="R6389" s="41">
        <f t="shared" si="815"/>
        <v>0</v>
      </c>
    </row>
    <row r="6390" spans="4:18" x14ac:dyDescent="0.25">
      <c r="D6390" s="1">
        <v>39255</v>
      </c>
      <c r="E6390" s="1">
        <f t="shared" si="812"/>
        <v>39234</v>
      </c>
      <c r="F6390" s="30">
        <f t="shared" si="810"/>
        <v>0</v>
      </c>
      <c r="H6390" s="42">
        <f>IF(DAY(D6390)&gt;14,VLOOKUP(DATE(YEAR(E6390),MONTH(E6390)-1,DAY(1)),'מדדים וריביות'!B:C,2,FALSE),VLOOKUP(DATE(YEAR(E6390),MONTH(E6390)-2,DAY(1)),'מדדים וריביות'!B:C,2,FALSE))</f>
        <v>28225082.968709301</v>
      </c>
      <c r="I6390" s="43">
        <f>'ריבית יומית'!D6384</f>
        <v>1.0738622586670132E-4</v>
      </c>
      <c r="J6390" s="29">
        <f t="shared" si="811"/>
        <v>1.1692498068792871</v>
      </c>
      <c r="L6390">
        <f>VLOOKUP(D6389,'מדדים וריביות'!B:C,2)</f>
        <v>28423851.158629801</v>
      </c>
      <c r="M6390" s="30">
        <f t="shared" si="816"/>
        <v>0</v>
      </c>
      <c r="O6390" s="39">
        <f t="shared" si="813"/>
        <v>0</v>
      </c>
      <c r="P6390" s="39">
        <f t="shared" si="817"/>
        <v>0</v>
      </c>
      <c r="Q6390" s="39">
        <f t="shared" si="814"/>
        <v>0</v>
      </c>
      <c r="R6390" s="41">
        <f t="shared" si="815"/>
        <v>0</v>
      </c>
    </row>
    <row r="6391" spans="4:18" x14ac:dyDescent="0.25">
      <c r="D6391" s="1">
        <v>39256</v>
      </c>
      <c r="E6391" s="1">
        <f t="shared" si="812"/>
        <v>39234</v>
      </c>
      <c r="F6391" s="30">
        <f t="shared" si="810"/>
        <v>0</v>
      </c>
      <c r="H6391" s="42">
        <f>IF(DAY(D6391)&gt;14,VLOOKUP(DATE(YEAR(E6391),MONTH(E6391)-1,DAY(1)),'מדדים וריביות'!B:C,2,FALSE),VLOOKUP(DATE(YEAR(E6391),MONTH(E6391)-2,DAY(1)),'מדדים וריביות'!B:C,2,FALSE))</f>
        <v>28225082.968709301</v>
      </c>
      <c r="I6391" s="43">
        <f>'ריבית יומית'!D6385</f>
        <v>1.0738622586670132E-4</v>
      </c>
      <c r="J6391" s="29">
        <f t="shared" si="811"/>
        <v>1.1691242590375399</v>
      </c>
      <c r="L6391">
        <f>VLOOKUP(D6390,'מדדים וריביות'!B:C,2)</f>
        <v>28423851.158629801</v>
      </c>
      <c r="M6391" s="30">
        <f t="shared" si="816"/>
        <v>0</v>
      </c>
      <c r="O6391" s="39">
        <f t="shared" si="813"/>
        <v>0</v>
      </c>
      <c r="P6391" s="39">
        <f t="shared" si="817"/>
        <v>0</v>
      </c>
      <c r="Q6391" s="39">
        <f t="shared" si="814"/>
        <v>0</v>
      </c>
      <c r="R6391" s="41">
        <f t="shared" si="815"/>
        <v>0</v>
      </c>
    </row>
    <row r="6392" spans="4:18" x14ac:dyDescent="0.25">
      <c r="D6392" s="1">
        <v>39257</v>
      </c>
      <c r="E6392" s="1">
        <f t="shared" si="812"/>
        <v>39234</v>
      </c>
      <c r="F6392" s="30">
        <f t="shared" si="810"/>
        <v>0</v>
      </c>
      <c r="H6392" s="42">
        <f>IF(DAY(D6392)&gt;14,VLOOKUP(DATE(YEAR(E6392),MONTH(E6392)-1,DAY(1)),'מדדים וריביות'!B:C,2,FALSE),VLOOKUP(DATE(YEAR(E6392),MONTH(E6392)-2,DAY(1)),'מדדים וריביות'!B:C,2,FALSE))</f>
        <v>28225082.968709301</v>
      </c>
      <c r="I6392" s="43">
        <f>'ריבית יומית'!D6386</f>
        <v>1.0738622586670132E-4</v>
      </c>
      <c r="J6392" s="29">
        <f t="shared" si="811"/>
        <v>1.1689987246764539</v>
      </c>
      <c r="L6392">
        <f>VLOOKUP(D6391,'מדדים וריביות'!B:C,2)</f>
        <v>28423851.158629801</v>
      </c>
      <c r="M6392" s="30">
        <f t="shared" si="816"/>
        <v>0</v>
      </c>
      <c r="O6392" s="39">
        <f t="shared" si="813"/>
        <v>0</v>
      </c>
      <c r="P6392" s="39">
        <f t="shared" si="817"/>
        <v>0</v>
      </c>
      <c r="Q6392" s="39">
        <f t="shared" si="814"/>
        <v>0</v>
      </c>
      <c r="R6392" s="41">
        <f t="shared" si="815"/>
        <v>0</v>
      </c>
    </row>
    <row r="6393" spans="4:18" x14ac:dyDescent="0.25">
      <c r="D6393" s="1">
        <v>39258</v>
      </c>
      <c r="E6393" s="1">
        <f t="shared" si="812"/>
        <v>39234</v>
      </c>
      <c r="F6393" s="30">
        <f t="shared" si="810"/>
        <v>0</v>
      </c>
      <c r="H6393" s="42">
        <f>IF(DAY(D6393)&gt;14,VLOOKUP(DATE(YEAR(E6393),MONTH(E6393)-1,DAY(1)),'מדדים וריביות'!B:C,2,FALSE),VLOOKUP(DATE(YEAR(E6393),MONTH(E6393)-2,DAY(1)),'מדדים וריביות'!B:C,2,FALSE))</f>
        <v>28225082.968709301</v>
      </c>
      <c r="I6393" s="43">
        <f>'ריבית יומית'!D6387</f>
        <v>1.0738622586670132E-4</v>
      </c>
      <c r="J6393" s="29">
        <f t="shared" si="811"/>
        <v>1.1688732037945817</v>
      </c>
      <c r="L6393">
        <f>VLOOKUP(D6392,'מדדים וריביות'!B:C,2)</f>
        <v>28423851.158629801</v>
      </c>
      <c r="M6393" s="30">
        <f t="shared" si="816"/>
        <v>0</v>
      </c>
      <c r="O6393" s="39">
        <f t="shared" si="813"/>
        <v>0</v>
      </c>
      <c r="P6393" s="39">
        <f t="shared" si="817"/>
        <v>0</v>
      </c>
      <c r="Q6393" s="39">
        <f t="shared" si="814"/>
        <v>0</v>
      </c>
      <c r="R6393" s="41">
        <f t="shared" si="815"/>
        <v>0</v>
      </c>
    </row>
    <row r="6394" spans="4:18" x14ac:dyDescent="0.25">
      <c r="D6394" s="1">
        <v>39259</v>
      </c>
      <c r="E6394" s="1">
        <f t="shared" si="812"/>
        <v>39234</v>
      </c>
      <c r="F6394" s="30">
        <f t="shared" si="810"/>
        <v>0</v>
      </c>
      <c r="H6394" s="42">
        <f>IF(DAY(D6394)&gt;14,VLOOKUP(DATE(YEAR(E6394),MONTH(E6394)-1,DAY(1)),'מדדים וריביות'!B:C,2,FALSE),VLOOKUP(DATE(YEAR(E6394),MONTH(E6394)-2,DAY(1)),'מדדים וריביות'!B:C,2,FALSE))</f>
        <v>28225082.968709301</v>
      </c>
      <c r="I6394" s="43">
        <f>'ריבית יומית'!D6388</f>
        <v>1.0738622586670132E-4</v>
      </c>
      <c r="J6394" s="29">
        <f t="shared" si="811"/>
        <v>1.1687476963904759</v>
      </c>
      <c r="L6394">
        <f>VLOOKUP(D6393,'מדדים וריביות'!B:C,2)</f>
        <v>28423851.158629801</v>
      </c>
      <c r="M6394" s="30">
        <f t="shared" si="816"/>
        <v>0</v>
      </c>
      <c r="O6394" s="39">
        <f t="shared" si="813"/>
        <v>0</v>
      </c>
      <c r="P6394" s="39">
        <f t="shared" si="817"/>
        <v>0</v>
      </c>
      <c r="Q6394" s="39">
        <f t="shared" si="814"/>
        <v>0</v>
      </c>
      <c r="R6394" s="41">
        <f t="shared" si="815"/>
        <v>0</v>
      </c>
    </row>
    <row r="6395" spans="4:18" x14ac:dyDescent="0.25">
      <c r="D6395" s="1">
        <v>39260</v>
      </c>
      <c r="E6395" s="1">
        <f t="shared" si="812"/>
        <v>39234</v>
      </c>
      <c r="F6395" s="30">
        <f t="shared" si="810"/>
        <v>0</v>
      </c>
      <c r="H6395" s="42">
        <f>IF(DAY(D6395)&gt;14,VLOOKUP(DATE(YEAR(E6395),MONTH(E6395)-1,DAY(1)),'מדדים וריביות'!B:C,2,FALSE),VLOOKUP(DATE(YEAR(E6395),MONTH(E6395)-2,DAY(1)),'מדדים וריביות'!B:C,2,FALSE))</f>
        <v>28225082.968709301</v>
      </c>
      <c r="I6395" s="43">
        <f>'ריבית יומית'!D6389</f>
        <v>1.0738622586670132E-4</v>
      </c>
      <c r="J6395" s="29">
        <f t="shared" si="811"/>
        <v>1.1686222024626893</v>
      </c>
      <c r="L6395">
        <f>VLOOKUP(D6394,'מדדים וריביות'!B:C,2)</f>
        <v>28423851.158629801</v>
      </c>
      <c r="M6395" s="30">
        <f t="shared" si="816"/>
        <v>0</v>
      </c>
      <c r="O6395" s="39">
        <f t="shared" si="813"/>
        <v>0</v>
      </c>
      <c r="P6395" s="39">
        <f t="shared" si="817"/>
        <v>0</v>
      </c>
      <c r="Q6395" s="39">
        <f t="shared" si="814"/>
        <v>0</v>
      </c>
      <c r="R6395" s="41">
        <f t="shared" si="815"/>
        <v>0</v>
      </c>
    </row>
    <row r="6396" spans="4:18" x14ac:dyDescent="0.25">
      <c r="D6396" s="1">
        <v>39261</v>
      </c>
      <c r="E6396" s="1">
        <f t="shared" si="812"/>
        <v>39234</v>
      </c>
      <c r="F6396" s="30">
        <f t="shared" si="810"/>
        <v>0</v>
      </c>
      <c r="H6396" s="42">
        <f>IF(DAY(D6396)&gt;14,VLOOKUP(DATE(YEAR(E6396),MONTH(E6396)-1,DAY(1)),'מדדים וריביות'!B:C,2,FALSE),VLOOKUP(DATE(YEAR(E6396),MONTH(E6396)-2,DAY(1)),'מדדים וריביות'!B:C,2,FALSE))</f>
        <v>28225082.968709301</v>
      </c>
      <c r="I6396" s="43">
        <f>'ריבית יומית'!D6390</f>
        <v>1.0738622586670132E-4</v>
      </c>
      <c r="J6396" s="29">
        <f t="shared" si="811"/>
        <v>1.1684967220097751</v>
      </c>
      <c r="L6396">
        <f>VLOOKUP(D6395,'מדדים וריביות'!B:C,2)</f>
        <v>28423851.158629801</v>
      </c>
      <c r="M6396" s="30">
        <f t="shared" si="816"/>
        <v>0</v>
      </c>
      <c r="O6396" s="39">
        <f t="shared" si="813"/>
        <v>0</v>
      </c>
      <c r="P6396" s="39">
        <f t="shared" si="817"/>
        <v>0</v>
      </c>
      <c r="Q6396" s="39">
        <f t="shared" si="814"/>
        <v>0</v>
      </c>
      <c r="R6396" s="41">
        <f t="shared" si="815"/>
        <v>0</v>
      </c>
    </row>
    <row r="6397" spans="4:18" x14ac:dyDescent="0.25">
      <c r="D6397" s="1">
        <v>39262</v>
      </c>
      <c r="E6397" s="1">
        <f t="shared" si="812"/>
        <v>39234</v>
      </c>
      <c r="F6397" s="30">
        <f t="shared" si="810"/>
        <v>0</v>
      </c>
      <c r="H6397" s="42">
        <f>IF(DAY(D6397)&gt;14,VLOOKUP(DATE(YEAR(E6397),MONTH(E6397)-1,DAY(1)),'מדדים וריביות'!B:C,2,FALSE),VLOOKUP(DATE(YEAR(E6397),MONTH(E6397)-2,DAY(1)),'מדדים וריביות'!B:C,2,FALSE))</f>
        <v>28225082.968709301</v>
      </c>
      <c r="I6397" s="43">
        <f>'ריבית יומית'!D6391</f>
        <v>1.0738622586670132E-4</v>
      </c>
      <c r="J6397" s="29">
        <f t="shared" si="811"/>
        <v>1.1683712550302863</v>
      </c>
      <c r="L6397">
        <f>VLOOKUP(D6396,'מדדים וריביות'!B:C,2)</f>
        <v>28423851.158629801</v>
      </c>
      <c r="M6397" s="30">
        <f t="shared" si="816"/>
        <v>0</v>
      </c>
      <c r="O6397" s="39">
        <f t="shared" si="813"/>
        <v>0</v>
      </c>
      <c r="P6397" s="39">
        <f t="shared" si="817"/>
        <v>0</v>
      </c>
      <c r="Q6397" s="39">
        <f t="shared" si="814"/>
        <v>0</v>
      </c>
      <c r="R6397" s="41">
        <f t="shared" si="815"/>
        <v>0</v>
      </c>
    </row>
    <row r="6398" spans="4:18" x14ac:dyDescent="0.25">
      <c r="D6398" s="1">
        <v>39263</v>
      </c>
      <c r="E6398" s="1">
        <f t="shared" si="812"/>
        <v>39234</v>
      </c>
      <c r="F6398" s="30">
        <f t="shared" si="810"/>
        <v>0</v>
      </c>
      <c r="H6398" s="42">
        <f>IF(DAY(D6398)&gt;14,VLOOKUP(DATE(YEAR(E6398),MONTH(E6398)-1,DAY(1)),'מדדים וריביות'!B:C,2,FALSE),VLOOKUP(DATE(YEAR(E6398),MONTH(E6398)-2,DAY(1)),'מדדים וריביות'!B:C,2,FALSE))</f>
        <v>28225082.968709301</v>
      </c>
      <c r="I6398" s="43">
        <f>'ריבית יומית'!D6392</f>
        <v>1.0738622586670132E-4</v>
      </c>
      <c r="J6398" s="29">
        <f t="shared" si="811"/>
        <v>1.1682458015227761</v>
      </c>
      <c r="L6398">
        <f>VLOOKUP(D6397,'מדדים וריביות'!B:C,2)</f>
        <v>28423851.158629801</v>
      </c>
      <c r="M6398" s="30">
        <f t="shared" si="816"/>
        <v>0</v>
      </c>
      <c r="O6398" s="39">
        <f t="shared" si="813"/>
        <v>0</v>
      </c>
      <c r="P6398" s="39">
        <f t="shared" si="817"/>
        <v>0</v>
      </c>
      <c r="Q6398" s="39">
        <f t="shared" si="814"/>
        <v>0</v>
      </c>
      <c r="R6398" s="41">
        <f t="shared" si="815"/>
        <v>0</v>
      </c>
    </row>
    <row r="6399" spans="4:18" x14ac:dyDescent="0.25">
      <c r="D6399" s="1">
        <v>39264</v>
      </c>
      <c r="E6399" s="1">
        <f t="shared" si="812"/>
        <v>39264</v>
      </c>
      <c r="F6399" s="30">
        <f t="shared" si="810"/>
        <v>0</v>
      </c>
      <c r="H6399" s="42">
        <f>IF(DAY(D6399)&gt;14,VLOOKUP(DATE(YEAR(E6399),MONTH(E6399)-1,DAY(1)),'מדדים וריביות'!B:C,2,FALSE),VLOOKUP(DATE(YEAR(E6399),MONTH(E6399)-2,DAY(1)),'מדדים וריביות'!B:C,2,FALSE))</f>
        <v>28225082.968709301</v>
      </c>
      <c r="I6399" s="43">
        <f>'ריבית יומית'!D6393</f>
        <v>8.6242369061517721E-5</v>
      </c>
      <c r="J6399" s="29">
        <f t="shared" si="811"/>
        <v>1.1681203614857982</v>
      </c>
      <c r="L6399">
        <f>VLOOKUP(D6398,'מדדים וריביות'!B:C,2)</f>
        <v>28423851.158629801</v>
      </c>
      <c r="M6399" s="30">
        <f t="shared" si="816"/>
        <v>0</v>
      </c>
      <c r="O6399" s="39">
        <f t="shared" si="813"/>
        <v>0</v>
      </c>
      <c r="P6399" s="39">
        <f t="shared" si="817"/>
        <v>0</v>
      </c>
      <c r="Q6399" s="39">
        <f t="shared" si="814"/>
        <v>0</v>
      </c>
      <c r="R6399" s="41">
        <f t="shared" si="815"/>
        <v>0</v>
      </c>
    </row>
    <row r="6400" spans="4:18" x14ac:dyDescent="0.25">
      <c r="D6400" s="1">
        <v>39265</v>
      </c>
      <c r="E6400" s="1">
        <f t="shared" si="812"/>
        <v>39264</v>
      </c>
      <c r="F6400" s="30">
        <f t="shared" ref="F6400:F6463" si="818">M6399</f>
        <v>0</v>
      </c>
      <c r="H6400" s="42">
        <f>IF(DAY(D6400)&gt;14,VLOOKUP(DATE(YEAR(E6400),MONTH(E6400)-1,DAY(1)),'מדדים וריביות'!B:C,2,FALSE),VLOOKUP(DATE(YEAR(E6400),MONTH(E6400)-2,DAY(1)),'מדדים וריביות'!B:C,2,FALSE))</f>
        <v>28225082.968709301</v>
      </c>
      <c r="I6400" s="43">
        <f>'ריבית יומית'!D6394</f>
        <v>8.6242369061517721E-5</v>
      </c>
      <c r="J6400" s="29">
        <f t="shared" si="811"/>
        <v>1.1680196287059084</v>
      </c>
      <c r="L6400">
        <f>VLOOKUP(D6399,'מדדים וריביות'!B:C,2)</f>
        <v>28736201.171362001</v>
      </c>
      <c r="M6400" s="30">
        <f t="shared" si="816"/>
        <v>0</v>
      </c>
      <c r="O6400" s="39">
        <f t="shared" si="813"/>
        <v>0</v>
      </c>
      <c r="P6400" s="39">
        <f t="shared" si="817"/>
        <v>0</v>
      </c>
      <c r="Q6400" s="39">
        <f t="shared" si="814"/>
        <v>0</v>
      </c>
      <c r="R6400" s="41">
        <f t="shared" si="815"/>
        <v>0</v>
      </c>
    </row>
    <row r="6401" spans="4:18" x14ac:dyDescent="0.25">
      <c r="D6401" s="1">
        <v>39266</v>
      </c>
      <c r="E6401" s="1">
        <f t="shared" si="812"/>
        <v>39264</v>
      </c>
      <c r="F6401" s="30">
        <f t="shared" si="818"/>
        <v>0</v>
      </c>
      <c r="H6401" s="42">
        <f>IF(DAY(D6401)&gt;14,VLOOKUP(DATE(YEAR(E6401),MONTH(E6401)-1,DAY(1)),'מדדים וריביות'!B:C,2,FALSE),VLOOKUP(DATE(YEAR(E6401),MONTH(E6401)-2,DAY(1)),'מדדים וריביות'!B:C,2,FALSE))</f>
        <v>28225082.968709301</v>
      </c>
      <c r="I6401" s="43">
        <f>'ריבית יומית'!D6395</f>
        <v>8.6242369061517721E-5</v>
      </c>
      <c r="J6401" s="29">
        <f t="shared" si="811"/>
        <v>1.1679189046127028</v>
      </c>
      <c r="L6401">
        <f>VLOOKUP(D6400,'מדדים וריביות'!B:C,2)</f>
        <v>28736201.171362001</v>
      </c>
      <c r="M6401" s="30">
        <f t="shared" si="816"/>
        <v>0</v>
      </c>
      <c r="O6401" s="39">
        <f t="shared" si="813"/>
        <v>0</v>
      </c>
      <c r="P6401" s="39">
        <f t="shared" si="817"/>
        <v>0</v>
      </c>
      <c r="Q6401" s="39">
        <f t="shared" si="814"/>
        <v>0</v>
      </c>
      <c r="R6401" s="41">
        <f t="shared" si="815"/>
        <v>0</v>
      </c>
    </row>
    <row r="6402" spans="4:18" x14ac:dyDescent="0.25">
      <c r="D6402" s="1">
        <v>39267</v>
      </c>
      <c r="E6402" s="1">
        <f t="shared" si="812"/>
        <v>39264</v>
      </c>
      <c r="F6402" s="30">
        <f t="shared" si="818"/>
        <v>0</v>
      </c>
      <c r="H6402" s="42">
        <f>IF(DAY(D6402)&gt;14,VLOOKUP(DATE(YEAR(E6402),MONTH(E6402)-1,DAY(1)),'מדדים וריביות'!B:C,2,FALSE),VLOOKUP(DATE(YEAR(E6402),MONTH(E6402)-2,DAY(1)),'מדדים וריביות'!B:C,2,FALSE))</f>
        <v>28225082.968709301</v>
      </c>
      <c r="I6402" s="43">
        <f>'ריבית יומית'!D6396</f>
        <v>8.6242369061517721E-5</v>
      </c>
      <c r="J6402" s="29">
        <f t="shared" si="811"/>
        <v>1.1678181892054325</v>
      </c>
      <c r="L6402">
        <f>VLOOKUP(D6401,'מדדים וריביות'!B:C,2)</f>
        <v>28736201.171362001</v>
      </c>
      <c r="M6402" s="30">
        <f t="shared" si="816"/>
        <v>0</v>
      </c>
      <c r="O6402" s="39">
        <f t="shared" si="813"/>
        <v>0</v>
      </c>
      <c r="P6402" s="39">
        <f t="shared" si="817"/>
        <v>0</v>
      </c>
      <c r="Q6402" s="39">
        <f t="shared" si="814"/>
        <v>0</v>
      </c>
      <c r="R6402" s="41">
        <f t="shared" si="815"/>
        <v>0</v>
      </c>
    </row>
    <row r="6403" spans="4:18" x14ac:dyDescent="0.25">
      <c r="D6403" s="1">
        <v>39268</v>
      </c>
      <c r="E6403" s="1">
        <f t="shared" si="812"/>
        <v>39264</v>
      </c>
      <c r="F6403" s="30">
        <f t="shared" si="818"/>
        <v>0</v>
      </c>
      <c r="H6403" s="42">
        <f>IF(DAY(D6403)&gt;14,VLOOKUP(DATE(YEAR(E6403),MONTH(E6403)-1,DAY(1)),'מדדים וריביות'!B:C,2,FALSE),VLOOKUP(DATE(YEAR(E6403),MONTH(E6403)-2,DAY(1)),'מדדים וריביות'!B:C,2,FALSE))</f>
        <v>28225082.968709301</v>
      </c>
      <c r="I6403" s="43">
        <f>'ריבית יומית'!D6397</f>
        <v>8.6242369061517721E-5</v>
      </c>
      <c r="J6403" s="29">
        <f t="shared" si="811"/>
        <v>1.1677174824833485</v>
      </c>
      <c r="L6403">
        <f>VLOOKUP(D6402,'מדדים וריביות'!B:C,2)</f>
        <v>28736201.171362001</v>
      </c>
      <c r="M6403" s="30">
        <f t="shared" si="816"/>
        <v>0</v>
      </c>
      <c r="O6403" s="39">
        <f t="shared" si="813"/>
        <v>0</v>
      </c>
      <c r="P6403" s="39">
        <f t="shared" si="817"/>
        <v>0</v>
      </c>
      <c r="Q6403" s="39">
        <f t="shared" si="814"/>
        <v>0</v>
      </c>
      <c r="R6403" s="41">
        <f t="shared" si="815"/>
        <v>0</v>
      </c>
    </row>
    <row r="6404" spans="4:18" x14ac:dyDescent="0.25">
      <c r="D6404" s="1">
        <v>39269</v>
      </c>
      <c r="E6404" s="1">
        <f t="shared" si="812"/>
        <v>39264</v>
      </c>
      <c r="F6404" s="30">
        <f t="shared" si="818"/>
        <v>0</v>
      </c>
      <c r="H6404" s="42">
        <f>IF(DAY(D6404)&gt;14,VLOOKUP(DATE(YEAR(E6404),MONTH(E6404)-1,DAY(1)),'מדדים וריביות'!B:C,2,FALSE),VLOOKUP(DATE(YEAR(E6404),MONTH(E6404)-2,DAY(1)),'מדדים וריביות'!B:C,2,FALSE))</f>
        <v>28225082.968709301</v>
      </c>
      <c r="I6404" s="43">
        <f>'ריבית יומית'!D6398</f>
        <v>8.6242369061517721E-5</v>
      </c>
      <c r="J6404" s="29">
        <f t="shared" si="811"/>
        <v>1.1676167844457019</v>
      </c>
      <c r="L6404">
        <f>VLOOKUP(D6403,'מדדים וריביות'!B:C,2)</f>
        <v>28736201.171362001</v>
      </c>
      <c r="M6404" s="30">
        <f t="shared" si="816"/>
        <v>0</v>
      </c>
      <c r="O6404" s="39">
        <f t="shared" si="813"/>
        <v>0</v>
      </c>
      <c r="P6404" s="39">
        <f t="shared" si="817"/>
        <v>0</v>
      </c>
      <c r="Q6404" s="39">
        <f t="shared" si="814"/>
        <v>0</v>
      </c>
      <c r="R6404" s="41">
        <f t="shared" si="815"/>
        <v>0</v>
      </c>
    </row>
    <row r="6405" spans="4:18" x14ac:dyDescent="0.25">
      <c r="D6405" s="1">
        <v>39270</v>
      </c>
      <c r="E6405" s="1">
        <f t="shared" si="812"/>
        <v>39264</v>
      </c>
      <c r="F6405" s="30">
        <f t="shared" si="818"/>
        <v>0</v>
      </c>
      <c r="H6405" s="42">
        <f>IF(DAY(D6405)&gt;14,VLOOKUP(DATE(YEAR(E6405),MONTH(E6405)-1,DAY(1)),'מדדים וריביות'!B:C,2,FALSE),VLOOKUP(DATE(YEAR(E6405),MONTH(E6405)-2,DAY(1)),'מדדים וריביות'!B:C,2,FALSE))</f>
        <v>28225082.968709301</v>
      </c>
      <c r="I6405" s="43">
        <f>'ריבית יומית'!D6399</f>
        <v>8.6242369061517721E-5</v>
      </c>
      <c r="J6405" s="29">
        <f t="shared" si="811"/>
        <v>1.1675160950917438</v>
      </c>
      <c r="L6405">
        <f>VLOOKUP(D6404,'מדדים וריביות'!B:C,2)</f>
        <v>28736201.171362001</v>
      </c>
      <c r="M6405" s="30">
        <f t="shared" si="816"/>
        <v>0</v>
      </c>
      <c r="O6405" s="39">
        <f t="shared" si="813"/>
        <v>0</v>
      </c>
      <c r="P6405" s="39">
        <f t="shared" si="817"/>
        <v>0</v>
      </c>
      <c r="Q6405" s="39">
        <f t="shared" si="814"/>
        <v>0</v>
      </c>
      <c r="R6405" s="41">
        <f t="shared" si="815"/>
        <v>0</v>
      </c>
    </row>
    <row r="6406" spans="4:18" x14ac:dyDescent="0.25">
      <c r="D6406" s="1">
        <v>39271</v>
      </c>
      <c r="E6406" s="1">
        <f t="shared" si="812"/>
        <v>39264</v>
      </c>
      <c r="F6406" s="30">
        <f t="shared" si="818"/>
        <v>0</v>
      </c>
      <c r="H6406" s="42">
        <f>IF(DAY(D6406)&gt;14,VLOOKUP(DATE(YEAR(E6406),MONTH(E6406)-1,DAY(1)),'מדדים וריביות'!B:C,2,FALSE),VLOOKUP(DATE(YEAR(E6406),MONTH(E6406)-2,DAY(1)),'מדדים וריביות'!B:C,2,FALSE))</f>
        <v>28225082.968709301</v>
      </c>
      <c r="I6406" s="43">
        <f>'ריבית יומית'!D6400</f>
        <v>8.6242369061517721E-5</v>
      </c>
      <c r="J6406" s="29">
        <f t="shared" si="811"/>
        <v>1.1674154144207252</v>
      </c>
      <c r="L6406">
        <f>VLOOKUP(D6405,'מדדים וריביות'!B:C,2)</f>
        <v>28736201.171362001</v>
      </c>
      <c r="M6406" s="30">
        <f t="shared" si="816"/>
        <v>0</v>
      </c>
      <c r="O6406" s="39">
        <f t="shared" si="813"/>
        <v>0</v>
      </c>
      <c r="P6406" s="39">
        <f t="shared" si="817"/>
        <v>0</v>
      </c>
      <c r="Q6406" s="39">
        <f t="shared" si="814"/>
        <v>0</v>
      </c>
      <c r="R6406" s="41">
        <f t="shared" si="815"/>
        <v>0</v>
      </c>
    </row>
    <row r="6407" spans="4:18" x14ac:dyDescent="0.25">
      <c r="D6407" s="1">
        <v>39272</v>
      </c>
      <c r="E6407" s="1">
        <f t="shared" si="812"/>
        <v>39264</v>
      </c>
      <c r="F6407" s="30">
        <f t="shared" si="818"/>
        <v>0</v>
      </c>
      <c r="H6407" s="42">
        <f>IF(DAY(D6407)&gt;14,VLOOKUP(DATE(YEAR(E6407),MONTH(E6407)-1,DAY(1)),'מדדים וריביות'!B:C,2,FALSE),VLOOKUP(DATE(YEAR(E6407),MONTH(E6407)-2,DAY(1)),'מדדים וריביות'!B:C,2,FALSE))</f>
        <v>28225082.968709301</v>
      </c>
      <c r="I6407" s="43">
        <f>'ריבית יומית'!D6401</f>
        <v>8.6242369061517721E-5</v>
      </c>
      <c r="J6407" s="29">
        <f t="shared" si="811"/>
        <v>1.1673147424318975</v>
      </c>
      <c r="L6407">
        <f>VLOOKUP(D6406,'מדדים וריביות'!B:C,2)</f>
        <v>28736201.171362001</v>
      </c>
      <c r="M6407" s="30">
        <f t="shared" si="816"/>
        <v>0</v>
      </c>
      <c r="O6407" s="39">
        <f t="shared" si="813"/>
        <v>0</v>
      </c>
      <c r="P6407" s="39">
        <f t="shared" si="817"/>
        <v>0</v>
      </c>
      <c r="Q6407" s="39">
        <f t="shared" si="814"/>
        <v>0</v>
      </c>
      <c r="R6407" s="41">
        <f t="shared" si="815"/>
        <v>0</v>
      </c>
    </row>
    <row r="6408" spans="4:18" x14ac:dyDescent="0.25">
      <c r="D6408" s="1">
        <v>39273</v>
      </c>
      <c r="E6408" s="1">
        <f t="shared" si="812"/>
        <v>39264</v>
      </c>
      <c r="F6408" s="30">
        <f t="shared" si="818"/>
        <v>0</v>
      </c>
      <c r="H6408" s="42">
        <f>IF(DAY(D6408)&gt;14,VLOOKUP(DATE(YEAR(E6408),MONTH(E6408)-1,DAY(1)),'מדדים וריביות'!B:C,2,FALSE),VLOOKUP(DATE(YEAR(E6408),MONTH(E6408)-2,DAY(1)),'מדדים וריביות'!B:C,2,FALSE))</f>
        <v>28225082.968709301</v>
      </c>
      <c r="I6408" s="43">
        <f>'ריבית יומית'!D6402</f>
        <v>8.6242369061517721E-5</v>
      </c>
      <c r="J6408" s="29">
        <f t="shared" si="811"/>
        <v>1.1672140791245118</v>
      </c>
      <c r="L6408">
        <f>VLOOKUP(D6407,'מדדים וריביות'!B:C,2)</f>
        <v>28736201.171362001</v>
      </c>
      <c r="M6408" s="30">
        <f t="shared" si="816"/>
        <v>0</v>
      </c>
      <c r="O6408" s="39">
        <f t="shared" si="813"/>
        <v>0</v>
      </c>
      <c r="P6408" s="39">
        <f t="shared" si="817"/>
        <v>0</v>
      </c>
      <c r="Q6408" s="39">
        <f t="shared" si="814"/>
        <v>0</v>
      </c>
      <c r="R6408" s="41">
        <f t="shared" si="815"/>
        <v>0</v>
      </c>
    </row>
    <row r="6409" spans="4:18" x14ac:dyDescent="0.25">
      <c r="D6409" s="1">
        <v>39274</v>
      </c>
      <c r="E6409" s="1">
        <f t="shared" si="812"/>
        <v>39264</v>
      </c>
      <c r="F6409" s="30">
        <f t="shared" si="818"/>
        <v>0</v>
      </c>
      <c r="H6409" s="42">
        <f>IF(DAY(D6409)&gt;14,VLOOKUP(DATE(YEAR(E6409),MONTH(E6409)-1,DAY(1)),'מדדים וריביות'!B:C,2,FALSE),VLOOKUP(DATE(YEAR(E6409),MONTH(E6409)-2,DAY(1)),'מדדים וריביות'!B:C,2,FALSE))</f>
        <v>28225082.968709301</v>
      </c>
      <c r="I6409" s="43">
        <f>'ריבית יומית'!D6403</f>
        <v>8.6242369061517721E-5</v>
      </c>
      <c r="J6409" s="29">
        <f t="shared" ref="J6409:J6472" si="819">J6410*(1+I6409)</f>
        <v>1.1671134244978196</v>
      </c>
      <c r="L6409">
        <f>VLOOKUP(D6408,'מדדים וריביות'!B:C,2)</f>
        <v>28736201.171362001</v>
      </c>
      <c r="M6409" s="30">
        <f t="shared" si="816"/>
        <v>0</v>
      </c>
      <c r="O6409" s="39">
        <f t="shared" si="813"/>
        <v>0</v>
      </c>
      <c r="P6409" s="39">
        <f t="shared" si="817"/>
        <v>0</v>
      </c>
      <c r="Q6409" s="39">
        <f t="shared" si="814"/>
        <v>0</v>
      </c>
      <c r="R6409" s="41">
        <f t="shared" si="815"/>
        <v>0</v>
      </c>
    </row>
    <row r="6410" spans="4:18" x14ac:dyDescent="0.25">
      <c r="D6410" s="1">
        <v>39275</v>
      </c>
      <c r="E6410" s="1">
        <f t="shared" ref="E6410:E6473" si="820">DATE(YEAR(D6410),MONTH(D6410),DAY(1))</f>
        <v>39264</v>
      </c>
      <c r="F6410" s="30">
        <f t="shared" si="818"/>
        <v>0</v>
      </c>
      <c r="H6410" s="42">
        <f>IF(DAY(D6410)&gt;14,VLOOKUP(DATE(YEAR(E6410),MONTH(E6410)-1,DAY(1)),'מדדים וריביות'!B:C,2,FALSE),VLOOKUP(DATE(YEAR(E6410),MONTH(E6410)-2,DAY(1)),'מדדים וריביות'!B:C,2,FALSE))</f>
        <v>28225082.968709301</v>
      </c>
      <c r="I6410" s="43">
        <f>'ריבית יומית'!D6404</f>
        <v>8.6242369061517721E-5</v>
      </c>
      <c r="J6410" s="29">
        <f t="shared" si="819"/>
        <v>1.1670127785510722</v>
      </c>
      <c r="L6410">
        <f>VLOOKUP(D6409,'מדדים וריביות'!B:C,2)</f>
        <v>28736201.171362001</v>
      </c>
      <c r="M6410" s="30">
        <f t="shared" si="816"/>
        <v>0</v>
      </c>
      <c r="O6410" s="39">
        <f t="shared" ref="O6410:O6473" si="821">$D$4/H6410*G6410-G6410</f>
        <v>0</v>
      </c>
      <c r="P6410" s="39">
        <f t="shared" si="817"/>
        <v>0</v>
      </c>
      <c r="Q6410" s="39">
        <f t="shared" ref="Q6410:Q6473" si="822">$D$4/H6410*P6410-P6410</f>
        <v>0</v>
      </c>
      <c r="R6410" s="41">
        <f t="shared" ref="R6410:R6473" si="823">SUM(O6410:Q6410)</f>
        <v>0</v>
      </c>
    </row>
    <row r="6411" spans="4:18" x14ac:dyDescent="0.25">
      <c r="D6411" s="1">
        <v>39276</v>
      </c>
      <c r="E6411" s="1">
        <f t="shared" si="820"/>
        <v>39264</v>
      </c>
      <c r="F6411" s="30">
        <f t="shared" si="818"/>
        <v>0</v>
      </c>
      <c r="H6411" s="42">
        <f>IF(DAY(D6411)&gt;14,VLOOKUP(DATE(YEAR(E6411),MONTH(E6411)-1,DAY(1)),'מדדים וריביות'!B:C,2,FALSE),VLOOKUP(DATE(YEAR(E6411),MONTH(E6411)-2,DAY(1)),'מדדים וריביות'!B:C,2,FALSE))</f>
        <v>28225082.968709301</v>
      </c>
      <c r="I6411" s="43">
        <f>'ריבית יומית'!D6405</f>
        <v>8.6242369061517721E-5</v>
      </c>
      <c r="J6411" s="29">
        <f t="shared" si="819"/>
        <v>1.1669121412835213</v>
      </c>
      <c r="L6411">
        <f>VLOOKUP(D6410,'מדדים וריביות'!B:C,2)</f>
        <v>28736201.171362001</v>
      </c>
      <c r="M6411" s="30">
        <f t="shared" si="816"/>
        <v>0</v>
      </c>
      <c r="O6411" s="39">
        <f t="shared" si="821"/>
        <v>0</v>
      </c>
      <c r="P6411" s="39">
        <f t="shared" si="817"/>
        <v>0</v>
      </c>
      <c r="Q6411" s="39">
        <f t="shared" si="822"/>
        <v>0</v>
      </c>
      <c r="R6411" s="41">
        <f t="shared" si="823"/>
        <v>0</v>
      </c>
    </row>
    <row r="6412" spans="4:18" x14ac:dyDescent="0.25">
      <c r="D6412" s="1">
        <v>39277</v>
      </c>
      <c r="E6412" s="1">
        <f t="shared" si="820"/>
        <v>39264</v>
      </c>
      <c r="F6412" s="30">
        <f t="shared" si="818"/>
        <v>0</v>
      </c>
      <c r="H6412" s="42">
        <f>IF(DAY(D6412)&gt;14,VLOOKUP(DATE(YEAR(E6412),MONTH(E6412)-1,DAY(1)),'מדדים וריביות'!B:C,2,FALSE),VLOOKUP(DATE(YEAR(E6412),MONTH(E6412)-2,DAY(1)),'מדדים וריביות'!B:C,2,FALSE))</f>
        <v>28225082.968709301</v>
      </c>
      <c r="I6412" s="43">
        <f>'ריבית יומית'!D6406</f>
        <v>8.6242369061517721E-5</v>
      </c>
      <c r="J6412" s="29">
        <f t="shared" si="819"/>
        <v>1.1668115126944183</v>
      </c>
      <c r="L6412">
        <f>VLOOKUP(D6411,'מדדים וריביות'!B:C,2)</f>
        <v>28736201.171362001</v>
      </c>
      <c r="M6412" s="30">
        <f t="shared" ref="M6412:M6475" si="824">F6412*(1+I6412)*L6412/H6412+G6412-K6412</f>
        <v>0</v>
      </c>
      <c r="O6412" s="39">
        <f t="shared" si="821"/>
        <v>0</v>
      </c>
      <c r="P6412" s="39">
        <f t="shared" si="817"/>
        <v>0</v>
      </c>
      <c r="Q6412" s="39">
        <f t="shared" si="822"/>
        <v>0</v>
      </c>
      <c r="R6412" s="41">
        <f t="shared" si="823"/>
        <v>0</v>
      </c>
    </row>
    <row r="6413" spans="4:18" x14ac:dyDescent="0.25">
      <c r="D6413" s="1">
        <v>39278</v>
      </c>
      <c r="E6413" s="1">
        <f t="shared" si="820"/>
        <v>39264</v>
      </c>
      <c r="F6413" s="30">
        <f t="shared" si="818"/>
        <v>0</v>
      </c>
      <c r="H6413" s="42">
        <f>IF(DAY(D6413)&gt;14,VLOOKUP(DATE(YEAR(E6413),MONTH(E6413)-1,DAY(1)),'מדדים וריביות'!B:C,2,FALSE),VLOOKUP(DATE(YEAR(E6413),MONTH(E6413)-2,DAY(1)),'מדדים וריביות'!B:C,2,FALSE))</f>
        <v>28423851.158629801</v>
      </c>
      <c r="I6413" s="43">
        <f>'ריבית יומית'!D6407</f>
        <v>8.6242369061517721E-5</v>
      </c>
      <c r="J6413" s="29">
        <f t="shared" si="819"/>
        <v>1.1667108927830148</v>
      </c>
      <c r="L6413">
        <f>VLOOKUP(D6412,'מדדים וריביות'!B:C,2)</f>
        <v>28736201.171362001</v>
      </c>
      <c r="M6413" s="30">
        <f t="shared" si="824"/>
        <v>0</v>
      </c>
      <c r="O6413" s="39">
        <f t="shared" si="821"/>
        <v>0</v>
      </c>
      <c r="P6413" s="39">
        <f t="shared" si="817"/>
        <v>0</v>
      </c>
      <c r="Q6413" s="39">
        <f t="shared" si="822"/>
        <v>0</v>
      </c>
      <c r="R6413" s="41">
        <f t="shared" si="823"/>
        <v>0</v>
      </c>
    </row>
    <row r="6414" spans="4:18" x14ac:dyDescent="0.25">
      <c r="D6414" s="1">
        <v>39279</v>
      </c>
      <c r="E6414" s="1">
        <f t="shared" si="820"/>
        <v>39264</v>
      </c>
      <c r="F6414" s="30">
        <f t="shared" si="818"/>
        <v>0</v>
      </c>
      <c r="H6414" s="42">
        <f>IF(DAY(D6414)&gt;14,VLOOKUP(DATE(YEAR(E6414),MONTH(E6414)-1,DAY(1)),'מדדים וריביות'!B:C,2,FALSE),VLOOKUP(DATE(YEAR(E6414),MONTH(E6414)-2,DAY(1)),'מדדים וריביות'!B:C,2,FALSE))</f>
        <v>28423851.158629801</v>
      </c>
      <c r="I6414" s="43">
        <f>'ריבית יומית'!D6408</f>
        <v>8.6242369061517721E-5</v>
      </c>
      <c r="J6414" s="29">
        <f t="shared" si="819"/>
        <v>1.1666102815485624</v>
      </c>
      <c r="L6414">
        <f>VLOOKUP(D6413,'מדדים וריביות'!B:C,2)</f>
        <v>28736201.171362001</v>
      </c>
      <c r="M6414" s="30">
        <f t="shared" si="824"/>
        <v>0</v>
      </c>
      <c r="O6414" s="39">
        <f t="shared" si="821"/>
        <v>0</v>
      </c>
      <c r="P6414" s="39">
        <f t="shared" si="817"/>
        <v>0</v>
      </c>
      <c r="Q6414" s="39">
        <f t="shared" si="822"/>
        <v>0</v>
      </c>
      <c r="R6414" s="41">
        <f t="shared" si="823"/>
        <v>0</v>
      </c>
    </row>
    <row r="6415" spans="4:18" x14ac:dyDescent="0.25">
      <c r="D6415" s="1">
        <v>39280</v>
      </c>
      <c r="E6415" s="1">
        <f t="shared" si="820"/>
        <v>39264</v>
      </c>
      <c r="F6415" s="30">
        <f t="shared" si="818"/>
        <v>0</v>
      </c>
      <c r="H6415" s="42">
        <f>IF(DAY(D6415)&gt;14,VLOOKUP(DATE(YEAR(E6415),MONTH(E6415)-1,DAY(1)),'מדדים וריביות'!B:C,2,FALSE),VLOOKUP(DATE(YEAR(E6415),MONTH(E6415)-2,DAY(1)),'מדדים וריביות'!B:C,2,FALSE))</f>
        <v>28423851.158629801</v>
      </c>
      <c r="I6415" s="43">
        <f>'ריבית יומית'!D6409</f>
        <v>8.6242369061517721E-5</v>
      </c>
      <c r="J6415" s="29">
        <f t="shared" si="819"/>
        <v>1.1665096789903131</v>
      </c>
      <c r="L6415">
        <f>VLOOKUP(D6414,'מדדים וריביות'!B:C,2)</f>
        <v>28736201.171362001</v>
      </c>
      <c r="M6415" s="30">
        <f t="shared" si="824"/>
        <v>0</v>
      </c>
      <c r="O6415" s="39">
        <f t="shared" si="821"/>
        <v>0</v>
      </c>
      <c r="P6415" s="39">
        <f t="shared" si="817"/>
        <v>0</v>
      </c>
      <c r="Q6415" s="39">
        <f t="shared" si="822"/>
        <v>0</v>
      </c>
      <c r="R6415" s="41">
        <f t="shared" si="823"/>
        <v>0</v>
      </c>
    </row>
    <row r="6416" spans="4:18" x14ac:dyDescent="0.25">
      <c r="D6416" s="1">
        <v>39281</v>
      </c>
      <c r="E6416" s="1">
        <f t="shared" si="820"/>
        <v>39264</v>
      </c>
      <c r="F6416" s="30">
        <f t="shared" si="818"/>
        <v>0</v>
      </c>
      <c r="H6416" s="42">
        <f>IF(DAY(D6416)&gt;14,VLOOKUP(DATE(YEAR(E6416),MONTH(E6416)-1,DAY(1)),'מדדים וריביות'!B:C,2,FALSE),VLOOKUP(DATE(YEAR(E6416),MONTH(E6416)-2,DAY(1)),'מדדים וריביות'!B:C,2,FALSE))</f>
        <v>28423851.158629801</v>
      </c>
      <c r="I6416" s="43">
        <f>'ריבית יומית'!D6410</f>
        <v>8.6242369061517721E-5</v>
      </c>
      <c r="J6416" s="29">
        <f t="shared" si="819"/>
        <v>1.1664090851075186</v>
      </c>
      <c r="L6416">
        <f>VLOOKUP(D6415,'מדדים וריביות'!B:C,2)</f>
        <v>28736201.171362001</v>
      </c>
      <c r="M6416" s="30">
        <f t="shared" si="824"/>
        <v>0</v>
      </c>
      <c r="O6416" s="39">
        <f t="shared" si="821"/>
        <v>0</v>
      </c>
      <c r="P6416" s="39">
        <f t="shared" si="817"/>
        <v>0</v>
      </c>
      <c r="Q6416" s="39">
        <f t="shared" si="822"/>
        <v>0</v>
      </c>
      <c r="R6416" s="41">
        <f t="shared" si="823"/>
        <v>0</v>
      </c>
    </row>
    <row r="6417" spans="4:18" x14ac:dyDescent="0.25">
      <c r="D6417" s="1">
        <v>39282</v>
      </c>
      <c r="E6417" s="1">
        <f t="shared" si="820"/>
        <v>39264</v>
      </c>
      <c r="F6417" s="30">
        <f t="shared" si="818"/>
        <v>0</v>
      </c>
      <c r="H6417" s="42">
        <f>IF(DAY(D6417)&gt;14,VLOOKUP(DATE(YEAR(E6417),MONTH(E6417)-1,DAY(1)),'מדדים וריביות'!B:C,2,FALSE),VLOOKUP(DATE(YEAR(E6417),MONTH(E6417)-2,DAY(1)),'מדדים וריביות'!B:C,2,FALSE))</f>
        <v>28423851.158629801</v>
      </c>
      <c r="I6417" s="43">
        <f>'ריבית יומית'!D6411</f>
        <v>8.6242369061517721E-5</v>
      </c>
      <c r="J6417" s="29">
        <f t="shared" si="819"/>
        <v>1.1663084998994306</v>
      </c>
      <c r="L6417">
        <f>VLOOKUP(D6416,'מדדים וריביות'!B:C,2)</f>
        <v>28736201.171362001</v>
      </c>
      <c r="M6417" s="30">
        <f t="shared" si="824"/>
        <v>0</v>
      </c>
      <c r="O6417" s="39">
        <f t="shared" si="821"/>
        <v>0</v>
      </c>
      <c r="P6417" s="39">
        <f t="shared" si="817"/>
        <v>0</v>
      </c>
      <c r="Q6417" s="39">
        <f t="shared" si="822"/>
        <v>0</v>
      </c>
      <c r="R6417" s="41">
        <f t="shared" si="823"/>
        <v>0</v>
      </c>
    </row>
    <row r="6418" spans="4:18" x14ac:dyDescent="0.25">
      <c r="D6418" s="1">
        <v>39283</v>
      </c>
      <c r="E6418" s="1">
        <f t="shared" si="820"/>
        <v>39264</v>
      </c>
      <c r="F6418" s="30">
        <f t="shared" si="818"/>
        <v>0</v>
      </c>
      <c r="H6418" s="42">
        <f>IF(DAY(D6418)&gt;14,VLOOKUP(DATE(YEAR(E6418),MONTH(E6418)-1,DAY(1)),'מדדים וריביות'!B:C,2,FALSE),VLOOKUP(DATE(YEAR(E6418),MONTH(E6418)-2,DAY(1)),'מדדים וריביות'!B:C,2,FALSE))</f>
        <v>28423851.158629801</v>
      </c>
      <c r="I6418" s="43">
        <f>'ריבית יומית'!D6412</f>
        <v>8.6242369061517721E-5</v>
      </c>
      <c r="J6418" s="29">
        <f t="shared" si="819"/>
        <v>1.1662079233653013</v>
      </c>
      <c r="L6418">
        <f>VLOOKUP(D6417,'מדדים וריביות'!B:C,2)</f>
        <v>28736201.171362001</v>
      </c>
      <c r="M6418" s="30">
        <f t="shared" si="824"/>
        <v>0</v>
      </c>
      <c r="O6418" s="39">
        <f t="shared" si="821"/>
        <v>0</v>
      </c>
      <c r="P6418" s="39">
        <f t="shared" si="817"/>
        <v>0</v>
      </c>
      <c r="Q6418" s="39">
        <f t="shared" si="822"/>
        <v>0</v>
      </c>
      <c r="R6418" s="41">
        <f t="shared" si="823"/>
        <v>0</v>
      </c>
    </row>
    <row r="6419" spans="4:18" x14ac:dyDescent="0.25">
      <c r="D6419" s="1">
        <v>39284</v>
      </c>
      <c r="E6419" s="1">
        <f t="shared" si="820"/>
        <v>39264</v>
      </c>
      <c r="F6419" s="30">
        <f t="shared" si="818"/>
        <v>0</v>
      </c>
      <c r="H6419" s="42">
        <f>IF(DAY(D6419)&gt;14,VLOOKUP(DATE(YEAR(E6419),MONTH(E6419)-1,DAY(1)),'מדדים וריביות'!B:C,2,FALSE),VLOOKUP(DATE(YEAR(E6419),MONTH(E6419)-2,DAY(1)),'מדדים וריביות'!B:C,2,FALSE))</f>
        <v>28423851.158629801</v>
      </c>
      <c r="I6419" s="43">
        <f>'ריבית יומית'!D6413</f>
        <v>8.6242369061517721E-5</v>
      </c>
      <c r="J6419" s="29">
        <f t="shared" si="819"/>
        <v>1.1661073555043826</v>
      </c>
      <c r="L6419">
        <f>VLOOKUP(D6418,'מדדים וריביות'!B:C,2)</f>
        <v>28736201.171362001</v>
      </c>
      <c r="M6419" s="30">
        <f t="shared" si="824"/>
        <v>0</v>
      </c>
      <c r="O6419" s="39">
        <f t="shared" si="821"/>
        <v>0</v>
      </c>
      <c r="P6419" s="39">
        <f t="shared" si="817"/>
        <v>0</v>
      </c>
      <c r="Q6419" s="39">
        <f t="shared" si="822"/>
        <v>0</v>
      </c>
      <c r="R6419" s="41">
        <f t="shared" si="823"/>
        <v>0</v>
      </c>
    </row>
    <row r="6420" spans="4:18" x14ac:dyDescent="0.25">
      <c r="D6420" s="1">
        <v>39285</v>
      </c>
      <c r="E6420" s="1">
        <f t="shared" si="820"/>
        <v>39264</v>
      </c>
      <c r="F6420" s="30">
        <f t="shared" si="818"/>
        <v>0</v>
      </c>
      <c r="H6420" s="42">
        <f>IF(DAY(D6420)&gt;14,VLOOKUP(DATE(YEAR(E6420),MONTH(E6420)-1,DAY(1)),'מדדים וריביות'!B:C,2,FALSE),VLOOKUP(DATE(YEAR(E6420),MONTH(E6420)-2,DAY(1)),'מדדים וריביות'!B:C,2,FALSE))</f>
        <v>28423851.158629801</v>
      </c>
      <c r="I6420" s="43">
        <f>'ריבית יומית'!D6414</f>
        <v>8.6242369061517721E-5</v>
      </c>
      <c r="J6420" s="29">
        <f t="shared" si="819"/>
        <v>1.1660067963159264</v>
      </c>
      <c r="L6420">
        <f>VLOOKUP(D6419,'מדדים וריביות'!B:C,2)</f>
        <v>28736201.171362001</v>
      </c>
      <c r="M6420" s="30">
        <f t="shared" si="824"/>
        <v>0</v>
      </c>
      <c r="O6420" s="39">
        <f t="shared" si="821"/>
        <v>0</v>
      </c>
      <c r="P6420" s="39">
        <f t="shared" si="817"/>
        <v>0</v>
      </c>
      <c r="Q6420" s="39">
        <f t="shared" si="822"/>
        <v>0</v>
      </c>
      <c r="R6420" s="41">
        <f t="shared" si="823"/>
        <v>0</v>
      </c>
    </row>
    <row r="6421" spans="4:18" x14ac:dyDescent="0.25">
      <c r="D6421" s="1">
        <v>39286</v>
      </c>
      <c r="E6421" s="1">
        <f t="shared" si="820"/>
        <v>39264</v>
      </c>
      <c r="F6421" s="30">
        <f t="shared" si="818"/>
        <v>0</v>
      </c>
      <c r="H6421" s="42">
        <f>IF(DAY(D6421)&gt;14,VLOOKUP(DATE(YEAR(E6421),MONTH(E6421)-1,DAY(1)),'מדדים וריביות'!B:C,2,FALSE),VLOOKUP(DATE(YEAR(E6421),MONTH(E6421)-2,DAY(1)),'מדדים וריביות'!B:C,2,FALSE))</f>
        <v>28423851.158629801</v>
      </c>
      <c r="I6421" s="43">
        <f>'ריבית יומית'!D6415</f>
        <v>8.6242369061517721E-5</v>
      </c>
      <c r="J6421" s="29">
        <f t="shared" si="819"/>
        <v>1.1659062457991851</v>
      </c>
      <c r="L6421">
        <f>VLOOKUP(D6420,'מדדים וריביות'!B:C,2)</f>
        <v>28736201.171362001</v>
      </c>
      <c r="M6421" s="30">
        <f t="shared" si="824"/>
        <v>0</v>
      </c>
      <c r="O6421" s="39">
        <f t="shared" si="821"/>
        <v>0</v>
      </c>
      <c r="P6421" s="39">
        <f t="shared" si="817"/>
        <v>0</v>
      </c>
      <c r="Q6421" s="39">
        <f t="shared" si="822"/>
        <v>0</v>
      </c>
      <c r="R6421" s="41">
        <f t="shared" si="823"/>
        <v>0</v>
      </c>
    </row>
    <row r="6422" spans="4:18" x14ac:dyDescent="0.25">
      <c r="D6422" s="1">
        <v>39287</v>
      </c>
      <c r="E6422" s="1">
        <f t="shared" si="820"/>
        <v>39264</v>
      </c>
      <c r="F6422" s="30">
        <f t="shared" si="818"/>
        <v>0</v>
      </c>
      <c r="H6422" s="42">
        <f>IF(DAY(D6422)&gt;14,VLOOKUP(DATE(YEAR(E6422),MONTH(E6422)-1,DAY(1)),'מדדים וריביות'!B:C,2,FALSE),VLOOKUP(DATE(YEAR(E6422),MONTH(E6422)-2,DAY(1)),'מדדים וריביות'!B:C,2,FALSE))</f>
        <v>28423851.158629801</v>
      </c>
      <c r="I6422" s="43">
        <f>'ריבית יומית'!D6416</f>
        <v>8.6242369061517721E-5</v>
      </c>
      <c r="J6422" s="29">
        <f t="shared" si="819"/>
        <v>1.1658057039534107</v>
      </c>
      <c r="L6422">
        <f>VLOOKUP(D6421,'מדדים וריביות'!B:C,2)</f>
        <v>28736201.171362001</v>
      </c>
      <c r="M6422" s="30">
        <f t="shared" si="824"/>
        <v>0</v>
      </c>
      <c r="O6422" s="39">
        <f t="shared" si="821"/>
        <v>0</v>
      </c>
      <c r="P6422" s="39">
        <f t="shared" si="817"/>
        <v>0</v>
      </c>
      <c r="Q6422" s="39">
        <f t="shared" si="822"/>
        <v>0</v>
      </c>
      <c r="R6422" s="41">
        <f t="shared" si="823"/>
        <v>0</v>
      </c>
    </row>
    <row r="6423" spans="4:18" x14ac:dyDescent="0.25">
      <c r="D6423" s="1">
        <v>39288</v>
      </c>
      <c r="E6423" s="1">
        <f t="shared" si="820"/>
        <v>39264</v>
      </c>
      <c r="F6423" s="30">
        <f t="shared" si="818"/>
        <v>0</v>
      </c>
      <c r="H6423" s="42">
        <f>IF(DAY(D6423)&gt;14,VLOOKUP(DATE(YEAR(E6423),MONTH(E6423)-1,DAY(1)),'מדדים וריביות'!B:C,2,FALSE),VLOOKUP(DATE(YEAR(E6423),MONTH(E6423)-2,DAY(1)),'מדדים וריביות'!B:C,2,FALSE))</f>
        <v>28423851.158629801</v>
      </c>
      <c r="I6423" s="43">
        <f>'ריבית יומית'!D6417</f>
        <v>8.6242369061517721E-5</v>
      </c>
      <c r="J6423" s="29">
        <f t="shared" si="819"/>
        <v>1.1657051707778554</v>
      </c>
      <c r="L6423">
        <f>VLOOKUP(D6422,'מדדים וריביות'!B:C,2)</f>
        <v>28736201.171362001</v>
      </c>
      <c r="M6423" s="30">
        <f t="shared" si="824"/>
        <v>0</v>
      </c>
      <c r="O6423" s="39">
        <f t="shared" si="821"/>
        <v>0</v>
      </c>
      <c r="P6423" s="39">
        <f t="shared" si="817"/>
        <v>0</v>
      </c>
      <c r="Q6423" s="39">
        <f t="shared" si="822"/>
        <v>0</v>
      </c>
      <c r="R6423" s="41">
        <f t="shared" si="823"/>
        <v>0</v>
      </c>
    </row>
    <row r="6424" spans="4:18" x14ac:dyDescent="0.25">
      <c r="D6424" s="1">
        <v>39289</v>
      </c>
      <c r="E6424" s="1">
        <f t="shared" si="820"/>
        <v>39264</v>
      </c>
      <c r="F6424" s="30">
        <f t="shared" si="818"/>
        <v>0</v>
      </c>
      <c r="H6424" s="42">
        <f>IF(DAY(D6424)&gt;14,VLOOKUP(DATE(YEAR(E6424),MONTH(E6424)-1,DAY(1)),'מדדים וריביות'!B:C,2,FALSE),VLOOKUP(DATE(YEAR(E6424),MONTH(E6424)-2,DAY(1)),'מדדים וריביות'!B:C,2,FALSE))</f>
        <v>28423851.158629801</v>
      </c>
      <c r="I6424" s="43">
        <f>'ריבית יומית'!D6418</f>
        <v>8.6242369061517721E-5</v>
      </c>
      <c r="J6424" s="29">
        <f t="shared" si="819"/>
        <v>1.1656046462717717</v>
      </c>
      <c r="L6424">
        <f>VLOOKUP(D6423,'מדדים וריביות'!B:C,2)</f>
        <v>28736201.171362001</v>
      </c>
      <c r="M6424" s="30">
        <f t="shared" si="824"/>
        <v>0</v>
      </c>
      <c r="O6424" s="39">
        <f t="shared" si="821"/>
        <v>0</v>
      </c>
      <c r="P6424" s="39">
        <f t="shared" si="817"/>
        <v>0</v>
      </c>
      <c r="Q6424" s="39">
        <f t="shared" si="822"/>
        <v>0</v>
      </c>
      <c r="R6424" s="41">
        <f t="shared" si="823"/>
        <v>0</v>
      </c>
    </row>
    <row r="6425" spans="4:18" x14ac:dyDescent="0.25">
      <c r="D6425" s="1">
        <v>39290</v>
      </c>
      <c r="E6425" s="1">
        <f t="shared" si="820"/>
        <v>39264</v>
      </c>
      <c r="F6425" s="30">
        <f t="shared" si="818"/>
        <v>0</v>
      </c>
      <c r="H6425" s="42">
        <f>IF(DAY(D6425)&gt;14,VLOOKUP(DATE(YEAR(E6425),MONTH(E6425)-1,DAY(1)),'מדדים וריביות'!B:C,2,FALSE),VLOOKUP(DATE(YEAR(E6425),MONTH(E6425)-2,DAY(1)),'מדדים וריביות'!B:C,2,FALSE))</f>
        <v>28423851.158629801</v>
      </c>
      <c r="I6425" s="43">
        <f>'ריבית יומית'!D6419</f>
        <v>8.6242369061517721E-5</v>
      </c>
      <c r="J6425" s="29">
        <f t="shared" si="819"/>
        <v>1.165504130434412</v>
      </c>
      <c r="L6425">
        <f>VLOOKUP(D6424,'מדדים וריביות'!B:C,2)</f>
        <v>28736201.171362001</v>
      </c>
      <c r="M6425" s="30">
        <f t="shared" si="824"/>
        <v>0</v>
      </c>
      <c r="O6425" s="39">
        <f t="shared" si="821"/>
        <v>0</v>
      </c>
      <c r="P6425" s="39">
        <f t="shared" si="817"/>
        <v>0</v>
      </c>
      <c r="Q6425" s="39">
        <f t="shared" si="822"/>
        <v>0</v>
      </c>
      <c r="R6425" s="41">
        <f t="shared" si="823"/>
        <v>0</v>
      </c>
    </row>
    <row r="6426" spans="4:18" x14ac:dyDescent="0.25">
      <c r="D6426" s="1">
        <v>39291</v>
      </c>
      <c r="E6426" s="1">
        <f t="shared" si="820"/>
        <v>39264</v>
      </c>
      <c r="F6426" s="30">
        <f t="shared" si="818"/>
        <v>0</v>
      </c>
      <c r="H6426" s="42">
        <f>IF(DAY(D6426)&gt;14,VLOOKUP(DATE(YEAR(E6426),MONTH(E6426)-1,DAY(1)),'מדדים וריביות'!B:C,2,FALSE),VLOOKUP(DATE(YEAR(E6426),MONTH(E6426)-2,DAY(1)),'מדדים וריביות'!B:C,2,FALSE))</f>
        <v>28423851.158629801</v>
      </c>
      <c r="I6426" s="43">
        <f>'ריבית יומית'!D6420</f>
        <v>8.6242369061517721E-5</v>
      </c>
      <c r="J6426" s="29">
        <f t="shared" si="819"/>
        <v>1.1654036232650289</v>
      </c>
      <c r="L6426">
        <f>VLOOKUP(D6425,'מדדים וריביות'!B:C,2)</f>
        <v>28736201.171362001</v>
      </c>
      <c r="M6426" s="30">
        <f t="shared" si="824"/>
        <v>0</v>
      </c>
      <c r="O6426" s="39">
        <f t="shared" si="821"/>
        <v>0</v>
      </c>
      <c r="P6426" s="39">
        <f t="shared" si="817"/>
        <v>0</v>
      </c>
      <c r="Q6426" s="39">
        <f t="shared" si="822"/>
        <v>0</v>
      </c>
      <c r="R6426" s="41">
        <f t="shared" si="823"/>
        <v>0</v>
      </c>
    </row>
    <row r="6427" spans="4:18" x14ac:dyDescent="0.25">
      <c r="D6427" s="1">
        <v>39292</v>
      </c>
      <c r="E6427" s="1">
        <f t="shared" si="820"/>
        <v>39264</v>
      </c>
      <c r="F6427" s="30">
        <f t="shared" si="818"/>
        <v>0</v>
      </c>
      <c r="H6427" s="42">
        <f>IF(DAY(D6427)&gt;14,VLOOKUP(DATE(YEAR(E6427),MONTH(E6427)-1,DAY(1)),'מדדים וריביות'!B:C,2,FALSE),VLOOKUP(DATE(YEAR(E6427),MONTH(E6427)-2,DAY(1)),'מדדים וריביות'!B:C,2,FALSE))</f>
        <v>28423851.158629801</v>
      </c>
      <c r="I6427" s="43">
        <f>'ריבית יומית'!D6421</f>
        <v>8.6242369061517721E-5</v>
      </c>
      <c r="J6427" s="29">
        <f t="shared" si="819"/>
        <v>1.1653031247628745</v>
      </c>
      <c r="L6427">
        <f>VLOOKUP(D6426,'מדדים וריביות'!B:C,2)</f>
        <v>28736201.171362001</v>
      </c>
      <c r="M6427" s="30">
        <f t="shared" si="824"/>
        <v>0</v>
      </c>
      <c r="O6427" s="39">
        <f t="shared" si="821"/>
        <v>0</v>
      </c>
      <c r="P6427" s="39">
        <f t="shared" si="817"/>
        <v>0</v>
      </c>
      <c r="Q6427" s="39">
        <f t="shared" si="822"/>
        <v>0</v>
      </c>
      <c r="R6427" s="41">
        <f t="shared" si="823"/>
        <v>0</v>
      </c>
    </row>
    <row r="6428" spans="4:18" x14ac:dyDescent="0.25">
      <c r="D6428" s="1">
        <v>39293</v>
      </c>
      <c r="E6428" s="1">
        <f t="shared" si="820"/>
        <v>39264</v>
      </c>
      <c r="F6428" s="30">
        <f t="shared" si="818"/>
        <v>0</v>
      </c>
      <c r="H6428" s="42">
        <f>IF(DAY(D6428)&gt;14,VLOOKUP(DATE(YEAR(E6428),MONTH(E6428)-1,DAY(1)),'מדדים וריביות'!B:C,2,FALSE),VLOOKUP(DATE(YEAR(E6428),MONTH(E6428)-2,DAY(1)),'מדדים וריביות'!B:C,2,FALSE))</f>
        <v>28423851.158629801</v>
      </c>
      <c r="I6428" s="43">
        <f>'ריבית יומית'!D6422</f>
        <v>8.6242369061517721E-5</v>
      </c>
      <c r="J6428" s="29">
        <f t="shared" si="819"/>
        <v>1.1652026349272016</v>
      </c>
      <c r="L6428">
        <f>VLOOKUP(D6427,'מדדים וריביות'!B:C,2)</f>
        <v>28736201.171362001</v>
      </c>
      <c r="M6428" s="30">
        <f t="shared" si="824"/>
        <v>0</v>
      </c>
      <c r="O6428" s="39">
        <f t="shared" si="821"/>
        <v>0</v>
      </c>
      <c r="P6428" s="39">
        <f t="shared" si="817"/>
        <v>0</v>
      </c>
      <c r="Q6428" s="39">
        <f t="shared" si="822"/>
        <v>0</v>
      </c>
      <c r="R6428" s="41">
        <f t="shared" si="823"/>
        <v>0</v>
      </c>
    </row>
    <row r="6429" spans="4:18" x14ac:dyDescent="0.25">
      <c r="D6429" s="1">
        <v>39294</v>
      </c>
      <c r="E6429" s="1">
        <f t="shared" si="820"/>
        <v>39264</v>
      </c>
      <c r="F6429" s="30">
        <f t="shared" si="818"/>
        <v>0</v>
      </c>
      <c r="H6429" s="42">
        <f>IF(DAY(D6429)&gt;14,VLOOKUP(DATE(YEAR(E6429),MONTH(E6429)-1,DAY(1)),'מדדים וריביות'!B:C,2,FALSE),VLOOKUP(DATE(YEAR(E6429),MONTH(E6429)-2,DAY(1)),'מדדים וריביות'!B:C,2,FALSE))</f>
        <v>28423851.158629801</v>
      </c>
      <c r="I6429" s="43">
        <f>'ריבית יומית'!D6423</f>
        <v>8.6242369061517721E-5</v>
      </c>
      <c r="J6429" s="29">
        <f t="shared" si="819"/>
        <v>1.1651021537572628</v>
      </c>
      <c r="L6429">
        <f>VLOOKUP(D6428,'מדדים וריביות'!B:C,2)</f>
        <v>28736201.171362001</v>
      </c>
      <c r="M6429" s="30">
        <f t="shared" si="824"/>
        <v>0</v>
      </c>
      <c r="O6429" s="39">
        <f t="shared" si="821"/>
        <v>0</v>
      </c>
      <c r="P6429" s="39">
        <f t="shared" si="817"/>
        <v>0</v>
      </c>
      <c r="Q6429" s="39">
        <f t="shared" si="822"/>
        <v>0</v>
      </c>
      <c r="R6429" s="41">
        <f t="shared" si="823"/>
        <v>0</v>
      </c>
    </row>
    <row r="6430" spans="4:18" x14ac:dyDescent="0.25">
      <c r="D6430" s="1">
        <v>39295</v>
      </c>
      <c r="E6430" s="1">
        <f t="shared" si="820"/>
        <v>39295</v>
      </c>
      <c r="F6430" s="30">
        <f t="shared" si="818"/>
        <v>0</v>
      </c>
      <c r="H6430" s="42">
        <f>IF(DAY(D6430)&gt;14,VLOOKUP(DATE(YEAR(E6430),MONTH(E6430)-1,DAY(1)),'מדדים וריביות'!B:C,2,FALSE),VLOOKUP(DATE(YEAR(E6430),MONTH(E6430)-2,DAY(1)),'מדדים וריביות'!B:C,2,FALSE))</f>
        <v>28423851.158629801</v>
      </c>
      <c r="I6430" s="43">
        <f>'ריבית יומית'!D6424</f>
        <v>8.6242369061517721E-5</v>
      </c>
      <c r="J6430" s="29">
        <f t="shared" si="819"/>
        <v>1.165001681252311</v>
      </c>
      <c r="L6430">
        <f>VLOOKUP(D6429,'מדדים וריביות'!B:C,2)</f>
        <v>28736201.171362001</v>
      </c>
      <c r="M6430" s="30">
        <f t="shared" si="824"/>
        <v>0</v>
      </c>
      <c r="O6430" s="39">
        <f t="shared" si="821"/>
        <v>0</v>
      </c>
      <c r="P6430" s="39">
        <f t="shared" si="817"/>
        <v>0</v>
      </c>
      <c r="Q6430" s="39">
        <f t="shared" si="822"/>
        <v>0</v>
      </c>
      <c r="R6430" s="41">
        <f t="shared" si="823"/>
        <v>0</v>
      </c>
    </row>
    <row r="6431" spans="4:18" x14ac:dyDescent="0.25">
      <c r="D6431" s="1">
        <v>39296</v>
      </c>
      <c r="E6431" s="1">
        <f t="shared" si="820"/>
        <v>39295</v>
      </c>
      <c r="F6431" s="30">
        <f t="shared" si="818"/>
        <v>0</v>
      </c>
      <c r="H6431" s="42">
        <f>IF(DAY(D6431)&gt;14,VLOOKUP(DATE(YEAR(E6431),MONTH(E6431)-1,DAY(1)),'מדדים וריביות'!B:C,2,FALSE),VLOOKUP(DATE(YEAR(E6431),MONTH(E6431)-2,DAY(1)),'מדדים וריביות'!B:C,2,FALSE))</f>
        <v>28423851.158629801</v>
      </c>
      <c r="I6431" s="43">
        <f>'ריבית יומית'!D6425</f>
        <v>8.6242369061517721E-5</v>
      </c>
      <c r="J6431" s="29">
        <f t="shared" si="819"/>
        <v>1.1649012174115987</v>
      </c>
      <c r="L6431">
        <f>VLOOKUP(D6430,'מדדים וריביות'!B:C,2)</f>
        <v>28934969.361282501</v>
      </c>
      <c r="M6431" s="30">
        <f t="shared" si="824"/>
        <v>0</v>
      </c>
      <c r="O6431" s="39">
        <f t="shared" si="821"/>
        <v>0</v>
      </c>
      <c r="P6431" s="39">
        <f t="shared" si="817"/>
        <v>0</v>
      </c>
      <c r="Q6431" s="39">
        <f t="shared" si="822"/>
        <v>0</v>
      </c>
      <c r="R6431" s="41">
        <f t="shared" si="823"/>
        <v>0</v>
      </c>
    </row>
    <row r="6432" spans="4:18" x14ac:dyDescent="0.25">
      <c r="D6432" s="1">
        <v>39297</v>
      </c>
      <c r="E6432" s="1">
        <f t="shared" si="820"/>
        <v>39295</v>
      </c>
      <c r="F6432" s="30">
        <f t="shared" si="818"/>
        <v>0</v>
      </c>
      <c r="H6432" s="42">
        <f>IF(DAY(D6432)&gt;14,VLOOKUP(DATE(YEAR(E6432),MONTH(E6432)-1,DAY(1)),'מדדים וריביות'!B:C,2,FALSE),VLOOKUP(DATE(YEAR(E6432),MONTH(E6432)-2,DAY(1)),'מדדים וריביות'!B:C,2,FALSE))</f>
        <v>28423851.158629801</v>
      </c>
      <c r="I6432" s="43">
        <f>'ריבית יומית'!D6426</f>
        <v>8.6242369061517721E-5</v>
      </c>
      <c r="J6432" s="29">
        <f t="shared" si="819"/>
        <v>1.164800762234379</v>
      </c>
      <c r="L6432">
        <f>VLOOKUP(D6431,'מדדים וריביות'!B:C,2)</f>
        <v>28934969.361282501</v>
      </c>
      <c r="M6432" s="30">
        <f t="shared" si="824"/>
        <v>0</v>
      </c>
      <c r="O6432" s="39">
        <f t="shared" si="821"/>
        <v>0</v>
      </c>
      <c r="P6432" s="39">
        <f t="shared" si="817"/>
        <v>0</v>
      </c>
      <c r="Q6432" s="39">
        <f t="shared" si="822"/>
        <v>0</v>
      </c>
      <c r="R6432" s="41">
        <f t="shared" si="823"/>
        <v>0</v>
      </c>
    </row>
    <row r="6433" spans="4:18" x14ac:dyDescent="0.25">
      <c r="D6433" s="1">
        <v>39298</v>
      </c>
      <c r="E6433" s="1">
        <f t="shared" si="820"/>
        <v>39295</v>
      </c>
      <c r="F6433" s="30">
        <f t="shared" si="818"/>
        <v>0</v>
      </c>
      <c r="H6433" s="42">
        <f>IF(DAY(D6433)&gt;14,VLOOKUP(DATE(YEAR(E6433),MONTH(E6433)-1,DAY(1)),'מדדים וריביות'!B:C,2,FALSE),VLOOKUP(DATE(YEAR(E6433),MONTH(E6433)-2,DAY(1)),'מדדים וריביות'!B:C,2,FALSE))</f>
        <v>28423851.158629801</v>
      </c>
      <c r="I6433" s="43">
        <f>'ריבית יומית'!D6427</f>
        <v>8.6242369061517721E-5</v>
      </c>
      <c r="J6433" s="29">
        <f t="shared" si="819"/>
        <v>1.1647003157199047</v>
      </c>
      <c r="L6433">
        <f>VLOOKUP(D6432,'מדדים וריביות'!B:C,2)</f>
        <v>28934969.361282501</v>
      </c>
      <c r="M6433" s="30">
        <f t="shared" si="824"/>
        <v>0</v>
      </c>
      <c r="O6433" s="39">
        <f t="shared" si="821"/>
        <v>0</v>
      </c>
      <c r="P6433" s="39">
        <f t="shared" si="817"/>
        <v>0</v>
      </c>
      <c r="Q6433" s="39">
        <f t="shared" si="822"/>
        <v>0</v>
      </c>
      <c r="R6433" s="41">
        <f t="shared" si="823"/>
        <v>0</v>
      </c>
    </row>
    <row r="6434" spans="4:18" x14ac:dyDescent="0.25">
      <c r="D6434" s="1">
        <v>39299</v>
      </c>
      <c r="E6434" s="1">
        <f t="shared" si="820"/>
        <v>39295</v>
      </c>
      <c r="F6434" s="30">
        <f t="shared" si="818"/>
        <v>0</v>
      </c>
      <c r="H6434" s="42">
        <f>IF(DAY(D6434)&gt;14,VLOOKUP(DATE(YEAR(E6434),MONTH(E6434)-1,DAY(1)),'מדדים וריביות'!B:C,2,FALSE),VLOOKUP(DATE(YEAR(E6434),MONTH(E6434)-2,DAY(1)),'מדדים וריביות'!B:C,2,FALSE))</f>
        <v>28423851.158629801</v>
      </c>
      <c r="I6434" s="43">
        <f>'ריבית יומית'!D6428</f>
        <v>8.6242369061517721E-5</v>
      </c>
      <c r="J6434" s="29">
        <f t="shared" si="819"/>
        <v>1.1645998778674287</v>
      </c>
      <c r="L6434">
        <f>VLOOKUP(D6433,'מדדים וריביות'!B:C,2)</f>
        <v>28934969.361282501</v>
      </c>
      <c r="M6434" s="30">
        <f t="shared" si="824"/>
        <v>0</v>
      </c>
      <c r="O6434" s="39">
        <f t="shared" si="821"/>
        <v>0</v>
      </c>
      <c r="P6434" s="39">
        <f t="shared" si="817"/>
        <v>0</v>
      </c>
      <c r="Q6434" s="39">
        <f t="shared" si="822"/>
        <v>0</v>
      </c>
      <c r="R6434" s="41">
        <f t="shared" si="823"/>
        <v>0</v>
      </c>
    </row>
    <row r="6435" spans="4:18" x14ac:dyDescent="0.25">
      <c r="D6435" s="1">
        <v>39300</v>
      </c>
      <c r="E6435" s="1">
        <f t="shared" si="820"/>
        <v>39295</v>
      </c>
      <c r="F6435" s="30">
        <f t="shared" si="818"/>
        <v>0</v>
      </c>
      <c r="H6435" s="42">
        <f>IF(DAY(D6435)&gt;14,VLOOKUP(DATE(YEAR(E6435),MONTH(E6435)-1,DAY(1)),'מדדים וריביות'!B:C,2,FALSE),VLOOKUP(DATE(YEAR(E6435),MONTH(E6435)-2,DAY(1)),'מדדים וריביות'!B:C,2,FALSE))</f>
        <v>28423851.158629801</v>
      </c>
      <c r="I6435" s="43">
        <f>'ריבית יומית'!D6429</f>
        <v>8.6242369061517721E-5</v>
      </c>
      <c r="J6435" s="29">
        <f t="shared" si="819"/>
        <v>1.1644994486762039</v>
      </c>
      <c r="L6435">
        <f>VLOOKUP(D6434,'מדדים וריביות'!B:C,2)</f>
        <v>28934969.361282501</v>
      </c>
      <c r="M6435" s="30">
        <f t="shared" si="824"/>
        <v>0</v>
      </c>
      <c r="O6435" s="39">
        <f t="shared" si="821"/>
        <v>0</v>
      </c>
      <c r="P6435" s="39">
        <f t="shared" si="817"/>
        <v>0</v>
      </c>
      <c r="Q6435" s="39">
        <f t="shared" si="822"/>
        <v>0</v>
      </c>
      <c r="R6435" s="41">
        <f t="shared" si="823"/>
        <v>0</v>
      </c>
    </row>
    <row r="6436" spans="4:18" x14ac:dyDescent="0.25">
      <c r="D6436" s="1">
        <v>39301</v>
      </c>
      <c r="E6436" s="1">
        <f t="shared" si="820"/>
        <v>39295</v>
      </c>
      <c r="F6436" s="30">
        <f t="shared" si="818"/>
        <v>0</v>
      </c>
      <c r="H6436" s="42">
        <f>IF(DAY(D6436)&gt;14,VLOOKUP(DATE(YEAR(E6436),MONTH(E6436)-1,DAY(1)),'מדדים וריביות'!B:C,2,FALSE),VLOOKUP(DATE(YEAR(E6436),MONTH(E6436)-2,DAY(1)),'מדדים וריביות'!B:C,2,FALSE))</f>
        <v>28423851.158629801</v>
      </c>
      <c r="I6436" s="43">
        <f>'ריבית יומית'!D6430</f>
        <v>8.6242369061517721E-5</v>
      </c>
      <c r="J6436" s="29">
        <f t="shared" si="819"/>
        <v>1.1643990281454837</v>
      </c>
      <c r="L6436">
        <f>VLOOKUP(D6435,'מדדים וריביות'!B:C,2)</f>
        <v>28934969.361282501</v>
      </c>
      <c r="M6436" s="30">
        <f t="shared" si="824"/>
        <v>0</v>
      </c>
      <c r="O6436" s="39">
        <f t="shared" si="821"/>
        <v>0</v>
      </c>
      <c r="P6436" s="39">
        <f t="shared" si="817"/>
        <v>0</v>
      </c>
      <c r="Q6436" s="39">
        <f t="shared" si="822"/>
        <v>0</v>
      </c>
      <c r="R6436" s="41">
        <f t="shared" si="823"/>
        <v>0</v>
      </c>
    </row>
    <row r="6437" spans="4:18" x14ac:dyDescent="0.25">
      <c r="D6437" s="1">
        <v>39302</v>
      </c>
      <c r="E6437" s="1">
        <f t="shared" si="820"/>
        <v>39295</v>
      </c>
      <c r="F6437" s="30">
        <f t="shared" si="818"/>
        <v>0</v>
      </c>
      <c r="H6437" s="42">
        <f>IF(DAY(D6437)&gt;14,VLOOKUP(DATE(YEAR(E6437),MONTH(E6437)-1,DAY(1)),'מדדים וריביות'!B:C,2,FALSE),VLOOKUP(DATE(YEAR(E6437),MONTH(E6437)-2,DAY(1)),'מדדים וריביות'!B:C,2,FALSE))</f>
        <v>28423851.158629801</v>
      </c>
      <c r="I6437" s="43">
        <f>'ריבית יומית'!D6431</f>
        <v>8.6242369061517721E-5</v>
      </c>
      <c r="J6437" s="29">
        <f t="shared" si="819"/>
        <v>1.164298616274521</v>
      </c>
      <c r="L6437">
        <f>VLOOKUP(D6436,'מדדים וריביות'!B:C,2)</f>
        <v>28934969.361282501</v>
      </c>
      <c r="M6437" s="30">
        <f t="shared" si="824"/>
        <v>0</v>
      </c>
      <c r="O6437" s="39">
        <f t="shared" si="821"/>
        <v>0</v>
      </c>
      <c r="P6437" s="39">
        <f t="shared" si="817"/>
        <v>0</v>
      </c>
      <c r="Q6437" s="39">
        <f t="shared" si="822"/>
        <v>0</v>
      </c>
      <c r="R6437" s="41">
        <f t="shared" si="823"/>
        <v>0</v>
      </c>
    </row>
    <row r="6438" spans="4:18" x14ac:dyDescent="0.25">
      <c r="D6438" s="1">
        <v>39303</v>
      </c>
      <c r="E6438" s="1">
        <f t="shared" si="820"/>
        <v>39295</v>
      </c>
      <c r="F6438" s="30">
        <f t="shared" si="818"/>
        <v>0</v>
      </c>
      <c r="H6438" s="42">
        <f>IF(DAY(D6438)&gt;14,VLOOKUP(DATE(YEAR(E6438),MONTH(E6438)-1,DAY(1)),'מדדים וריביות'!B:C,2,FALSE),VLOOKUP(DATE(YEAR(E6438),MONTH(E6438)-2,DAY(1)),'מדדים וריביות'!B:C,2,FALSE))</f>
        <v>28423851.158629801</v>
      </c>
      <c r="I6438" s="43">
        <f>'ריבית יומית'!D6432</f>
        <v>8.6242369061517721E-5</v>
      </c>
      <c r="J6438" s="29">
        <f t="shared" si="819"/>
        <v>1.1641982130625694</v>
      </c>
      <c r="L6438">
        <f>VLOOKUP(D6437,'מדדים וריביות'!B:C,2)</f>
        <v>28934969.361282501</v>
      </c>
      <c r="M6438" s="30">
        <f t="shared" si="824"/>
        <v>0</v>
      </c>
      <c r="O6438" s="39">
        <f t="shared" si="821"/>
        <v>0</v>
      </c>
      <c r="P6438" s="39">
        <f t="shared" si="817"/>
        <v>0</v>
      </c>
      <c r="Q6438" s="39">
        <f t="shared" si="822"/>
        <v>0</v>
      </c>
      <c r="R6438" s="41">
        <f t="shared" si="823"/>
        <v>0</v>
      </c>
    </row>
    <row r="6439" spans="4:18" x14ac:dyDescent="0.25">
      <c r="D6439" s="1">
        <v>39304</v>
      </c>
      <c r="E6439" s="1">
        <f t="shared" si="820"/>
        <v>39295</v>
      </c>
      <c r="F6439" s="30">
        <f t="shared" si="818"/>
        <v>0</v>
      </c>
      <c r="H6439" s="42">
        <f>IF(DAY(D6439)&gt;14,VLOOKUP(DATE(YEAR(E6439),MONTH(E6439)-1,DAY(1)),'מדדים וריביות'!B:C,2,FALSE),VLOOKUP(DATE(YEAR(E6439),MONTH(E6439)-2,DAY(1)),'מדדים וריביות'!B:C,2,FALSE))</f>
        <v>28423851.158629801</v>
      </c>
      <c r="I6439" s="43">
        <f>'ריבית יומית'!D6433</f>
        <v>8.6242369061517721E-5</v>
      </c>
      <c r="J6439" s="29">
        <f t="shared" si="819"/>
        <v>1.1640978185088819</v>
      </c>
      <c r="L6439">
        <f>VLOOKUP(D6438,'מדדים וריביות'!B:C,2)</f>
        <v>28934969.361282501</v>
      </c>
      <c r="M6439" s="30">
        <f t="shared" si="824"/>
        <v>0</v>
      </c>
      <c r="O6439" s="39">
        <f t="shared" si="821"/>
        <v>0</v>
      </c>
      <c r="P6439" s="39">
        <f t="shared" si="817"/>
        <v>0</v>
      </c>
      <c r="Q6439" s="39">
        <f t="shared" si="822"/>
        <v>0</v>
      </c>
      <c r="R6439" s="41">
        <f t="shared" si="823"/>
        <v>0</v>
      </c>
    </row>
    <row r="6440" spans="4:18" x14ac:dyDescent="0.25">
      <c r="D6440" s="1">
        <v>39305</v>
      </c>
      <c r="E6440" s="1">
        <f t="shared" si="820"/>
        <v>39295</v>
      </c>
      <c r="F6440" s="30">
        <f t="shared" si="818"/>
        <v>0</v>
      </c>
      <c r="H6440" s="42">
        <f>IF(DAY(D6440)&gt;14,VLOOKUP(DATE(YEAR(E6440),MONTH(E6440)-1,DAY(1)),'מדדים וריביות'!B:C,2,FALSE),VLOOKUP(DATE(YEAR(E6440),MONTH(E6440)-2,DAY(1)),'מדדים וריביות'!B:C,2,FALSE))</f>
        <v>28423851.158629801</v>
      </c>
      <c r="I6440" s="43">
        <f>'ריבית יומית'!D6434</f>
        <v>8.6242369061517721E-5</v>
      </c>
      <c r="J6440" s="29">
        <f t="shared" si="819"/>
        <v>1.1639974326127118</v>
      </c>
      <c r="L6440">
        <f>VLOOKUP(D6439,'מדדים וריביות'!B:C,2)</f>
        <v>28934969.361282501</v>
      </c>
      <c r="M6440" s="30">
        <f t="shared" si="824"/>
        <v>0</v>
      </c>
      <c r="O6440" s="39">
        <f t="shared" si="821"/>
        <v>0</v>
      </c>
      <c r="P6440" s="39">
        <f t="shared" si="817"/>
        <v>0</v>
      </c>
      <c r="Q6440" s="39">
        <f t="shared" si="822"/>
        <v>0</v>
      </c>
      <c r="R6440" s="41">
        <f t="shared" si="823"/>
        <v>0</v>
      </c>
    </row>
    <row r="6441" spans="4:18" x14ac:dyDescent="0.25">
      <c r="D6441" s="1">
        <v>39306</v>
      </c>
      <c r="E6441" s="1">
        <f t="shared" si="820"/>
        <v>39295</v>
      </c>
      <c r="F6441" s="30">
        <f t="shared" si="818"/>
        <v>0</v>
      </c>
      <c r="H6441" s="42">
        <f>IF(DAY(D6441)&gt;14,VLOOKUP(DATE(YEAR(E6441),MONTH(E6441)-1,DAY(1)),'מדדים וריביות'!B:C,2,FALSE),VLOOKUP(DATE(YEAR(E6441),MONTH(E6441)-2,DAY(1)),'מדדים וריביות'!B:C,2,FALSE))</f>
        <v>28423851.158629801</v>
      </c>
      <c r="I6441" s="43">
        <f>'ריבית יומית'!D6435</f>
        <v>8.6242369061517721E-5</v>
      </c>
      <c r="J6441" s="29">
        <f t="shared" si="819"/>
        <v>1.1638970553733128</v>
      </c>
      <c r="L6441">
        <f>VLOOKUP(D6440,'מדדים וריביות'!B:C,2)</f>
        <v>28934969.361282501</v>
      </c>
      <c r="M6441" s="30">
        <f t="shared" si="824"/>
        <v>0</v>
      </c>
      <c r="O6441" s="39">
        <f t="shared" si="821"/>
        <v>0</v>
      </c>
      <c r="P6441" s="39">
        <f t="shared" si="817"/>
        <v>0</v>
      </c>
      <c r="Q6441" s="39">
        <f t="shared" si="822"/>
        <v>0</v>
      </c>
      <c r="R6441" s="41">
        <f t="shared" si="823"/>
        <v>0</v>
      </c>
    </row>
    <row r="6442" spans="4:18" x14ac:dyDescent="0.25">
      <c r="D6442" s="1">
        <v>39307</v>
      </c>
      <c r="E6442" s="1">
        <f t="shared" si="820"/>
        <v>39295</v>
      </c>
      <c r="F6442" s="30">
        <f t="shared" si="818"/>
        <v>0</v>
      </c>
      <c r="H6442" s="42">
        <f>IF(DAY(D6442)&gt;14,VLOOKUP(DATE(YEAR(E6442),MONTH(E6442)-1,DAY(1)),'מדדים וריביות'!B:C,2,FALSE),VLOOKUP(DATE(YEAR(E6442),MONTH(E6442)-2,DAY(1)),'מדדים וריביות'!B:C,2,FALSE))</f>
        <v>28423851.158629801</v>
      </c>
      <c r="I6442" s="43">
        <f>'ריבית יומית'!D6436</f>
        <v>8.6242369061517721E-5</v>
      </c>
      <c r="J6442" s="29">
        <f t="shared" si="819"/>
        <v>1.1637966867899381</v>
      </c>
      <c r="L6442">
        <f>VLOOKUP(D6441,'מדדים וריביות'!B:C,2)</f>
        <v>28934969.361282501</v>
      </c>
      <c r="M6442" s="30">
        <f t="shared" si="824"/>
        <v>0</v>
      </c>
      <c r="O6442" s="39">
        <f t="shared" si="821"/>
        <v>0</v>
      </c>
      <c r="P6442" s="39">
        <f t="shared" si="817"/>
        <v>0</v>
      </c>
      <c r="Q6442" s="39">
        <f t="shared" si="822"/>
        <v>0</v>
      </c>
      <c r="R6442" s="41">
        <f t="shared" si="823"/>
        <v>0</v>
      </c>
    </row>
    <row r="6443" spans="4:18" x14ac:dyDescent="0.25">
      <c r="D6443" s="1">
        <v>39308</v>
      </c>
      <c r="E6443" s="1">
        <f t="shared" si="820"/>
        <v>39295</v>
      </c>
      <c r="F6443" s="30">
        <f t="shared" si="818"/>
        <v>0</v>
      </c>
      <c r="H6443" s="42">
        <f>IF(DAY(D6443)&gt;14,VLOOKUP(DATE(YEAR(E6443),MONTH(E6443)-1,DAY(1)),'מדדים וריביות'!B:C,2,FALSE),VLOOKUP(DATE(YEAR(E6443),MONTH(E6443)-2,DAY(1)),'מדדים וריביות'!B:C,2,FALSE))</f>
        <v>28423851.158629801</v>
      </c>
      <c r="I6443" s="43">
        <f>'ריבית יומית'!D6437</f>
        <v>8.6242369061517721E-5</v>
      </c>
      <c r="J6443" s="29">
        <f t="shared" si="819"/>
        <v>1.1636963268618414</v>
      </c>
      <c r="L6443">
        <f>VLOOKUP(D6442,'מדדים וריביות'!B:C,2)</f>
        <v>28934969.361282501</v>
      </c>
      <c r="M6443" s="30">
        <f t="shared" si="824"/>
        <v>0</v>
      </c>
      <c r="O6443" s="39">
        <f t="shared" si="821"/>
        <v>0</v>
      </c>
      <c r="P6443" s="39">
        <f t="shared" si="817"/>
        <v>0</v>
      </c>
      <c r="Q6443" s="39">
        <f t="shared" si="822"/>
        <v>0</v>
      </c>
      <c r="R6443" s="41">
        <f t="shared" si="823"/>
        <v>0</v>
      </c>
    </row>
    <row r="6444" spans="4:18" x14ac:dyDescent="0.25">
      <c r="D6444" s="1">
        <v>39309</v>
      </c>
      <c r="E6444" s="1">
        <f t="shared" si="820"/>
        <v>39295</v>
      </c>
      <c r="F6444" s="30">
        <f t="shared" si="818"/>
        <v>0</v>
      </c>
      <c r="H6444" s="42">
        <f>IF(DAY(D6444)&gt;14,VLOOKUP(DATE(YEAR(E6444),MONTH(E6444)-1,DAY(1)),'מדדים וריביות'!B:C,2,FALSE),VLOOKUP(DATE(YEAR(E6444),MONTH(E6444)-2,DAY(1)),'מדדים וריביות'!B:C,2,FALSE))</f>
        <v>28736201.171362001</v>
      </c>
      <c r="I6444" s="43">
        <f>'ריבית יומית'!D6438</f>
        <v>8.6242369061517721E-5</v>
      </c>
      <c r="J6444" s="29">
        <f t="shared" si="819"/>
        <v>1.1635959755882763</v>
      </c>
      <c r="L6444">
        <f>VLOOKUP(D6443,'מדדים וריביות'!B:C,2)</f>
        <v>28934969.361282501</v>
      </c>
      <c r="M6444" s="30">
        <f t="shared" si="824"/>
        <v>0</v>
      </c>
      <c r="O6444" s="39">
        <f t="shared" si="821"/>
        <v>0</v>
      </c>
      <c r="P6444" s="39">
        <f t="shared" ref="P6444:P6507" si="825">J6445*G6444-G6444</f>
        <v>0</v>
      </c>
      <c r="Q6444" s="39">
        <f t="shared" si="822"/>
        <v>0</v>
      </c>
      <c r="R6444" s="41">
        <f t="shared" si="823"/>
        <v>0</v>
      </c>
    </row>
    <row r="6445" spans="4:18" x14ac:dyDescent="0.25">
      <c r="D6445" s="1">
        <v>39310</v>
      </c>
      <c r="E6445" s="1">
        <f t="shared" si="820"/>
        <v>39295</v>
      </c>
      <c r="F6445" s="30">
        <f t="shared" si="818"/>
        <v>0</v>
      </c>
      <c r="H6445" s="42">
        <f>IF(DAY(D6445)&gt;14,VLOOKUP(DATE(YEAR(E6445),MONTH(E6445)-1,DAY(1)),'מדדים וריביות'!B:C,2,FALSE),VLOOKUP(DATE(YEAR(E6445),MONTH(E6445)-2,DAY(1)),'מדדים וריביות'!B:C,2,FALSE))</f>
        <v>28736201.171362001</v>
      </c>
      <c r="I6445" s="43">
        <f>'ריבית יומית'!D6439</f>
        <v>8.6242369061517721E-5</v>
      </c>
      <c r="J6445" s="29">
        <f t="shared" si="819"/>
        <v>1.1634956329684965</v>
      </c>
      <c r="L6445">
        <f>VLOOKUP(D6444,'מדדים וריביות'!B:C,2)</f>
        <v>28934969.361282501</v>
      </c>
      <c r="M6445" s="30">
        <f t="shared" si="824"/>
        <v>0</v>
      </c>
      <c r="O6445" s="39">
        <f t="shared" si="821"/>
        <v>0</v>
      </c>
      <c r="P6445" s="39">
        <f t="shared" si="825"/>
        <v>0</v>
      </c>
      <c r="Q6445" s="39">
        <f t="shared" si="822"/>
        <v>0</v>
      </c>
      <c r="R6445" s="41">
        <f t="shared" si="823"/>
        <v>0</v>
      </c>
    </row>
    <row r="6446" spans="4:18" x14ac:dyDescent="0.25">
      <c r="D6446" s="1">
        <v>39311</v>
      </c>
      <c r="E6446" s="1">
        <f t="shared" si="820"/>
        <v>39295</v>
      </c>
      <c r="F6446" s="30">
        <f t="shared" si="818"/>
        <v>0</v>
      </c>
      <c r="H6446" s="42">
        <f>IF(DAY(D6446)&gt;14,VLOOKUP(DATE(YEAR(E6446),MONTH(E6446)-1,DAY(1)),'מדדים וריביות'!B:C,2,FALSE),VLOOKUP(DATE(YEAR(E6446),MONTH(E6446)-2,DAY(1)),'מדדים וריביות'!B:C,2,FALSE))</f>
        <v>28736201.171362001</v>
      </c>
      <c r="I6446" s="43">
        <f>'ריבית יומית'!D6440</f>
        <v>8.6242369061517721E-5</v>
      </c>
      <c r="J6446" s="29">
        <f t="shared" si="819"/>
        <v>1.1633952990017555</v>
      </c>
      <c r="L6446">
        <f>VLOOKUP(D6445,'מדדים וריביות'!B:C,2)</f>
        <v>28934969.361282501</v>
      </c>
      <c r="M6446" s="30">
        <f t="shared" si="824"/>
        <v>0</v>
      </c>
      <c r="O6446" s="39">
        <f t="shared" si="821"/>
        <v>0</v>
      </c>
      <c r="P6446" s="39">
        <f t="shared" si="825"/>
        <v>0</v>
      </c>
      <c r="Q6446" s="39">
        <f t="shared" si="822"/>
        <v>0</v>
      </c>
      <c r="R6446" s="41">
        <f t="shared" si="823"/>
        <v>0</v>
      </c>
    </row>
    <row r="6447" spans="4:18" x14ac:dyDescent="0.25">
      <c r="D6447" s="1">
        <v>39312</v>
      </c>
      <c r="E6447" s="1">
        <f t="shared" si="820"/>
        <v>39295</v>
      </c>
      <c r="F6447" s="30">
        <f t="shared" si="818"/>
        <v>0</v>
      </c>
      <c r="H6447" s="42">
        <f>IF(DAY(D6447)&gt;14,VLOOKUP(DATE(YEAR(E6447),MONTH(E6447)-1,DAY(1)),'מדדים וריביות'!B:C,2,FALSE),VLOOKUP(DATE(YEAR(E6447),MONTH(E6447)-2,DAY(1)),'מדדים וריביות'!B:C,2,FALSE))</f>
        <v>28736201.171362001</v>
      </c>
      <c r="I6447" s="43">
        <f>'ריבית יומית'!D6441</f>
        <v>8.6242369061517721E-5</v>
      </c>
      <c r="J6447" s="29">
        <f t="shared" si="819"/>
        <v>1.1632949736873073</v>
      </c>
      <c r="L6447">
        <f>VLOOKUP(D6446,'מדדים וריביות'!B:C,2)</f>
        <v>28934969.361282501</v>
      </c>
      <c r="M6447" s="30">
        <f t="shared" si="824"/>
        <v>0</v>
      </c>
      <c r="O6447" s="39">
        <f t="shared" si="821"/>
        <v>0</v>
      </c>
      <c r="P6447" s="39">
        <f t="shared" si="825"/>
        <v>0</v>
      </c>
      <c r="Q6447" s="39">
        <f t="shared" si="822"/>
        <v>0</v>
      </c>
      <c r="R6447" s="41">
        <f t="shared" si="823"/>
        <v>0</v>
      </c>
    </row>
    <row r="6448" spans="4:18" x14ac:dyDescent="0.25">
      <c r="D6448" s="1">
        <v>39313</v>
      </c>
      <c r="E6448" s="1">
        <f t="shared" si="820"/>
        <v>39295</v>
      </c>
      <c r="F6448" s="30">
        <f t="shared" si="818"/>
        <v>0</v>
      </c>
      <c r="H6448" s="42">
        <f>IF(DAY(D6448)&gt;14,VLOOKUP(DATE(YEAR(E6448),MONTH(E6448)-1,DAY(1)),'מדדים וריביות'!B:C,2,FALSE),VLOOKUP(DATE(YEAR(E6448),MONTH(E6448)-2,DAY(1)),'מדדים וריביות'!B:C,2,FALSE))</f>
        <v>28736201.171362001</v>
      </c>
      <c r="I6448" s="43">
        <f>'ריבית יומית'!D6442</f>
        <v>8.6242369061517721E-5</v>
      </c>
      <c r="J6448" s="29">
        <f t="shared" si="819"/>
        <v>1.1631946570244058</v>
      </c>
      <c r="L6448">
        <f>VLOOKUP(D6447,'מדדים וריביות'!B:C,2)</f>
        <v>28934969.361282501</v>
      </c>
      <c r="M6448" s="30">
        <f t="shared" si="824"/>
        <v>0</v>
      </c>
      <c r="O6448" s="39">
        <f t="shared" si="821"/>
        <v>0</v>
      </c>
      <c r="P6448" s="39">
        <f t="shared" si="825"/>
        <v>0</v>
      </c>
      <c r="Q6448" s="39">
        <f t="shared" si="822"/>
        <v>0</v>
      </c>
      <c r="R6448" s="41">
        <f t="shared" si="823"/>
        <v>0</v>
      </c>
    </row>
    <row r="6449" spans="4:18" x14ac:dyDescent="0.25">
      <c r="D6449" s="1">
        <v>39314</v>
      </c>
      <c r="E6449" s="1">
        <f t="shared" si="820"/>
        <v>39295</v>
      </c>
      <c r="F6449" s="30">
        <f t="shared" si="818"/>
        <v>0</v>
      </c>
      <c r="H6449" s="42">
        <f>IF(DAY(D6449)&gt;14,VLOOKUP(DATE(YEAR(E6449),MONTH(E6449)-1,DAY(1)),'מדדים וריביות'!B:C,2,FALSE),VLOOKUP(DATE(YEAR(E6449),MONTH(E6449)-2,DAY(1)),'מדדים וריביות'!B:C,2,FALSE))</f>
        <v>28736201.171362001</v>
      </c>
      <c r="I6449" s="43">
        <f>'ריבית יומית'!D6443</f>
        <v>8.6242369061517721E-5</v>
      </c>
      <c r="J6449" s="29">
        <f t="shared" si="819"/>
        <v>1.1630943490123049</v>
      </c>
      <c r="L6449">
        <f>VLOOKUP(D6448,'מדדים וריביות'!B:C,2)</f>
        <v>28934969.361282501</v>
      </c>
      <c r="M6449" s="30">
        <f t="shared" si="824"/>
        <v>0</v>
      </c>
      <c r="O6449" s="39">
        <f t="shared" si="821"/>
        <v>0</v>
      </c>
      <c r="P6449" s="39">
        <f t="shared" si="825"/>
        <v>0</v>
      </c>
      <c r="Q6449" s="39">
        <f t="shared" si="822"/>
        <v>0</v>
      </c>
      <c r="R6449" s="41">
        <f t="shared" si="823"/>
        <v>0</v>
      </c>
    </row>
    <row r="6450" spans="4:18" x14ac:dyDescent="0.25">
      <c r="D6450" s="1">
        <v>39315</v>
      </c>
      <c r="E6450" s="1">
        <f t="shared" si="820"/>
        <v>39295</v>
      </c>
      <c r="F6450" s="30">
        <f t="shared" si="818"/>
        <v>0</v>
      </c>
      <c r="H6450" s="42">
        <f>IF(DAY(D6450)&gt;14,VLOOKUP(DATE(YEAR(E6450),MONTH(E6450)-1,DAY(1)),'מדדים וריביות'!B:C,2,FALSE),VLOOKUP(DATE(YEAR(E6450),MONTH(E6450)-2,DAY(1)),'מדדים וריביות'!B:C,2,FALSE))</f>
        <v>28736201.171362001</v>
      </c>
      <c r="I6450" s="43">
        <f>'ריבית יומית'!D6444</f>
        <v>8.6242369061517721E-5</v>
      </c>
      <c r="J6450" s="29">
        <f t="shared" si="819"/>
        <v>1.1629940496502587</v>
      </c>
      <c r="L6450">
        <f>VLOOKUP(D6449,'מדדים וריביות'!B:C,2)</f>
        <v>28934969.361282501</v>
      </c>
      <c r="M6450" s="30">
        <f t="shared" si="824"/>
        <v>0</v>
      </c>
      <c r="O6450" s="39">
        <f t="shared" si="821"/>
        <v>0</v>
      </c>
      <c r="P6450" s="39">
        <f t="shared" si="825"/>
        <v>0</v>
      </c>
      <c r="Q6450" s="39">
        <f t="shared" si="822"/>
        <v>0</v>
      </c>
      <c r="R6450" s="41">
        <f t="shared" si="823"/>
        <v>0</v>
      </c>
    </row>
    <row r="6451" spans="4:18" x14ac:dyDescent="0.25">
      <c r="D6451" s="1">
        <v>39316</v>
      </c>
      <c r="E6451" s="1">
        <f t="shared" si="820"/>
        <v>39295</v>
      </c>
      <c r="F6451" s="30">
        <f t="shared" si="818"/>
        <v>0</v>
      </c>
      <c r="H6451" s="42">
        <f>IF(DAY(D6451)&gt;14,VLOOKUP(DATE(YEAR(E6451),MONTH(E6451)-1,DAY(1)),'מדדים וריביות'!B:C,2,FALSE),VLOOKUP(DATE(YEAR(E6451),MONTH(E6451)-2,DAY(1)),'מדדים וריביות'!B:C,2,FALSE))</f>
        <v>28736201.171362001</v>
      </c>
      <c r="I6451" s="43">
        <f>'ריבית יומית'!D6445</f>
        <v>8.6242369061517721E-5</v>
      </c>
      <c r="J6451" s="29">
        <f t="shared" si="819"/>
        <v>1.162893758937521</v>
      </c>
      <c r="L6451">
        <f>VLOOKUP(D6450,'מדדים וריביות'!B:C,2)</f>
        <v>28934969.361282501</v>
      </c>
      <c r="M6451" s="30">
        <f t="shared" si="824"/>
        <v>0</v>
      </c>
      <c r="O6451" s="39">
        <f t="shared" si="821"/>
        <v>0</v>
      </c>
      <c r="P6451" s="39">
        <f t="shared" si="825"/>
        <v>0</v>
      </c>
      <c r="Q6451" s="39">
        <f t="shared" si="822"/>
        <v>0</v>
      </c>
      <c r="R6451" s="41">
        <f t="shared" si="823"/>
        <v>0</v>
      </c>
    </row>
    <row r="6452" spans="4:18" x14ac:dyDescent="0.25">
      <c r="D6452" s="1">
        <v>39317</v>
      </c>
      <c r="E6452" s="1">
        <f t="shared" si="820"/>
        <v>39295</v>
      </c>
      <c r="F6452" s="30">
        <f t="shared" si="818"/>
        <v>0</v>
      </c>
      <c r="H6452" s="42">
        <f>IF(DAY(D6452)&gt;14,VLOOKUP(DATE(YEAR(E6452),MONTH(E6452)-1,DAY(1)),'מדדים וריביות'!B:C,2,FALSE),VLOOKUP(DATE(YEAR(E6452),MONTH(E6452)-2,DAY(1)),'מדדים וריביות'!B:C,2,FALSE))</f>
        <v>28736201.171362001</v>
      </c>
      <c r="I6452" s="43">
        <f>'ריבית יומית'!D6446</f>
        <v>8.6242369061517721E-5</v>
      </c>
      <c r="J6452" s="29">
        <f t="shared" si="819"/>
        <v>1.1627934768733461</v>
      </c>
      <c r="L6452">
        <f>VLOOKUP(D6451,'מדדים וריביות'!B:C,2)</f>
        <v>28934969.361282501</v>
      </c>
      <c r="M6452" s="30">
        <f t="shared" si="824"/>
        <v>0</v>
      </c>
      <c r="O6452" s="39">
        <f t="shared" si="821"/>
        <v>0</v>
      </c>
      <c r="P6452" s="39">
        <f t="shared" si="825"/>
        <v>0</v>
      </c>
      <c r="Q6452" s="39">
        <f t="shared" si="822"/>
        <v>0</v>
      </c>
      <c r="R6452" s="41">
        <f t="shared" si="823"/>
        <v>0</v>
      </c>
    </row>
    <row r="6453" spans="4:18" x14ac:dyDescent="0.25">
      <c r="D6453" s="1">
        <v>39318</v>
      </c>
      <c r="E6453" s="1">
        <f t="shared" si="820"/>
        <v>39295</v>
      </c>
      <c r="F6453" s="30">
        <f t="shared" si="818"/>
        <v>0</v>
      </c>
      <c r="H6453" s="42">
        <f>IF(DAY(D6453)&gt;14,VLOOKUP(DATE(YEAR(E6453),MONTH(E6453)-1,DAY(1)),'מדדים וריביות'!B:C,2,FALSE),VLOOKUP(DATE(YEAR(E6453),MONTH(E6453)-2,DAY(1)),'מדדים וריביות'!B:C,2,FALSE))</f>
        <v>28736201.171362001</v>
      </c>
      <c r="I6453" s="43">
        <f>'ריבית יומית'!D6447</f>
        <v>8.6242369061517721E-5</v>
      </c>
      <c r="J6453" s="29">
        <f t="shared" si="819"/>
        <v>1.1626932034569883</v>
      </c>
      <c r="L6453">
        <f>VLOOKUP(D6452,'מדדים וריביות'!B:C,2)</f>
        <v>28934969.361282501</v>
      </c>
      <c r="M6453" s="30">
        <f t="shared" si="824"/>
        <v>0</v>
      </c>
      <c r="O6453" s="39">
        <f t="shared" si="821"/>
        <v>0</v>
      </c>
      <c r="P6453" s="39">
        <f t="shared" si="825"/>
        <v>0</v>
      </c>
      <c r="Q6453" s="39">
        <f t="shared" si="822"/>
        <v>0</v>
      </c>
      <c r="R6453" s="41">
        <f t="shared" si="823"/>
        <v>0</v>
      </c>
    </row>
    <row r="6454" spans="4:18" x14ac:dyDescent="0.25">
      <c r="D6454" s="1">
        <v>39319</v>
      </c>
      <c r="E6454" s="1">
        <f t="shared" si="820"/>
        <v>39295</v>
      </c>
      <c r="F6454" s="30">
        <f t="shared" si="818"/>
        <v>0</v>
      </c>
      <c r="H6454" s="42">
        <f>IF(DAY(D6454)&gt;14,VLOOKUP(DATE(YEAR(E6454),MONTH(E6454)-1,DAY(1)),'מדדים וריביות'!B:C,2,FALSE),VLOOKUP(DATE(YEAR(E6454),MONTH(E6454)-2,DAY(1)),'מדדים וריביות'!B:C,2,FALSE))</f>
        <v>28736201.171362001</v>
      </c>
      <c r="I6454" s="43">
        <f>'ריבית יומית'!D6448</f>
        <v>8.6242369061517721E-5</v>
      </c>
      <c r="J6454" s="29">
        <f t="shared" si="819"/>
        <v>1.1625929386877016</v>
      </c>
      <c r="L6454">
        <f>VLOOKUP(D6453,'מדדים וריביות'!B:C,2)</f>
        <v>28934969.361282501</v>
      </c>
      <c r="M6454" s="30">
        <f t="shared" si="824"/>
        <v>0</v>
      </c>
      <c r="O6454" s="39">
        <f t="shared" si="821"/>
        <v>0</v>
      </c>
      <c r="P6454" s="39">
        <f t="shared" si="825"/>
        <v>0</v>
      </c>
      <c r="Q6454" s="39">
        <f t="shared" si="822"/>
        <v>0</v>
      </c>
      <c r="R6454" s="41">
        <f t="shared" si="823"/>
        <v>0</v>
      </c>
    </row>
    <row r="6455" spans="4:18" x14ac:dyDescent="0.25">
      <c r="D6455" s="1">
        <v>39320</v>
      </c>
      <c r="E6455" s="1">
        <f t="shared" si="820"/>
        <v>39295</v>
      </c>
      <c r="F6455" s="30">
        <f t="shared" si="818"/>
        <v>0</v>
      </c>
      <c r="H6455" s="42">
        <f>IF(DAY(D6455)&gt;14,VLOOKUP(DATE(YEAR(E6455),MONTH(E6455)-1,DAY(1)),'מדדים וריביות'!B:C,2,FALSE),VLOOKUP(DATE(YEAR(E6455),MONTH(E6455)-2,DAY(1)),'מדדים וריביות'!B:C,2,FALSE))</f>
        <v>28736201.171362001</v>
      </c>
      <c r="I6455" s="43">
        <f>'ריבית יומית'!D6449</f>
        <v>8.6242369061517721E-5</v>
      </c>
      <c r="J6455" s="29">
        <f t="shared" si="819"/>
        <v>1.1624926825647406</v>
      </c>
      <c r="L6455">
        <f>VLOOKUP(D6454,'מדדים וריביות'!B:C,2)</f>
        <v>28934969.361282501</v>
      </c>
      <c r="M6455" s="30">
        <f t="shared" si="824"/>
        <v>0</v>
      </c>
      <c r="O6455" s="39">
        <f t="shared" si="821"/>
        <v>0</v>
      </c>
      <c r="P6455" s="39">
        <f t="shared" si="825"/>
        <v>0</v>
      </c>
      <c r="Q6455" s="39">
        <f t="shared" si="822"/>
        <v>0</v>
      </c>
      <c r="R6455" s="41">
        <f t="shared" si="823"/>
        <v>0</v>
      </c>
    </row>
    <row r="6456" spans="4:18" x14ac:dyDescent="0.25">
      <c r="D6456" s="1">
        <v>39321</v>
      </c>
      <c r="E6456" s="1">
        <f t="shared" si="820"/>
        <v>39295</v>
      </c>
      <c r="F6456" s="30">
        <f t="shared" si="818"/>
        <v>0</v>
      </c>
      <c r="H6456" s="42">
        <f>IF(DAY(D6456)&gt;14,VLOOKUP(DATE(YEAR(E6456),MONTH(E6456)-1,DAY(1)),'מדדים וריביות'!B:C,2,FALSE),VLOOKUP(DATE(YEAR(E6456),MONTH(E6456)-2,DAY(1)),'מדדים וריביות'!B:C,2,FALSE))</f>
        <v>28736201.171362001</v>
      </c>
      <c r="I6456" s="43">
        <f>'ריבית יומית'!D6450</f>
        <v>8.6242369061517721E-5</v>
      </c>
      <c r="J6456" s="29">
        <f t="shared" si="819"/>
        <v>1.1623924350873596</v>
      </c>
      <c r="L6456">
        <f>VLOOKUP(D6455,'מדדים וריביות'!B:C,2)</f>
        <v>28934969.361282501</v>
      </c>
      <c r="M6456" s="30">
        <f t="shared" si="824"/>
        <v>0</v>
      </c>
      <c r="O6456" s="39">
        <f t="shared" si="821"/>
        <v>0</v>
      </c>
      <c r="P6456" s="39">
        <f t="shared" si="825"/>
        <v>0</v>
      </c>
      <c r="Q6456" s="39">
        <f t="shared" si="822"/>
        <v>0</v>
      </c>
      <c r="R6456" s="41">
        <f t="shared" si="823"/>
        <v>0</v>
      </c>
    </row>
    <row r="6457" spans="4:18" x14ac:dyDescent="0.25">
      <c r="D6457" s="1">
        <v>39322</v>
      </c>
      <c r="E6457" s="1">
        <f t="shared" si="820"/>
        <v>39295</v>
      </c>
      <c r="F6457" s="30">
        <f t="shared" si="818"/>
        <v>0</v>
      </c>
      <c r="H6457" s="42">
        <f>IF(DAY(D6457)&gt;14,VLOOKUP(DATE(YEAR(E6457),MONTH(E6457)-1,DAY(1)),'מדדים וריביות'!B:C,2,FALSE),VLOOKUP(DATE(YEAR(E6457),MONTH(E6457)-2,DAY(1)),'מדדים וריביות'!B:C,2,FALSE))</f>
        <v>28736201.171362001</v>
      </c>
      <c r="I6457" s="43">
        <f>'ריבית יומית'!D6451</f>
        <v>8.6242369061517721E-5</v>
      </c>
      <c r="J6457" s="29">
        <f t="shared" si="819"/>
        <v>1.1622921962548127</v>
      </c>
      <c r="L6457">
        <f>VLOOKUP(D6456,'מדדים וריביות'!B:C,2)</f>
        <v>28934969.361282501</v>
      </c>
      <c r="M6457" s="30">
        <f t="shared" si="824"/>
        <v>0</v>
      </c>
      <c r="O6457" s="39">
        <f t="shared" si="821"/>
        <v>0</v>
      </c>
      <c r="P6457" s="39">
        <f t="shared" si="825"/>
        <v>0</v>
      </c>
      <c r="Q6457" s="39">
        <f t="shared" si="822"/>
        <v>0</v>
      </c>
      <c r="R6457" s="41">
        <f t="shared" si="823"/>
        <v>0</v>
      </c>
    </row>
    <row r="6458" spans="4:18" x14ac:dyDescent="0.25">
      <c r="D6458" s="1">
        <v>39323</v>
      </c>
      <c r="E6458" s="1">
        <f t="shared" si="820"/>
        <v>39295</v>
      </c>
      <c r="F6458" s="30">
        <f t="shared" si="818"/>
        <v>0</v>
      </c>
      <c r="H6458" s="42">
        <f>IF(DAY(D6458)&gt;14,VLOOKUP(DATE(YEAR(E6458),MONTH(E6458)-1,DAY(1)),'מדדים וריביות'!B:C,2,FALSE),VLOOKUP(DATE(YEAR(E6458),MONTH(E6458)-2,DAY(1)),'מדדים וריביות'!B:C,2,FALSE))</f>
        <v>28736201.171362001</v>
      </c>
      <c r="I6458" s="43">
        <f>'ריבית יומית'!D6452</f>
        <v>8.6242369061517721E-5</v>
      </c>
      <c r="J6458" s="29">
        <f t="shared" si="819"/>
        <v>1.1621919660663549</v>
      </c>
      <c r="L6458">
        <f>VLOOKUP(D6457,'מדדים וריביות'!B:C,2)</f>
        <v>28934969.361282501</v>
      </c>
      <c r="M6458" s="30">
        <f t="shared" si="824"/>
        <v>0</v>
      </c>
      <c r="O6458" s="39">
        <f t="shared" si="821"/>
        <v>0</v>
      </c>
      <c r="P6458" s="39">
        <f t="shared" si="825"/>
        <v>0</v>
      </c>
      <c r="Q6458" s="39">
        <f t="shared" si="822"/>
        <v>0</v>
      </c>
      <c r="R6458" s="41">
        <f t="shared" si="823"/>
        <v>0</v>
      </c>
    </row>
    <row r="6459" spans="4:18" x14ac:dyDescent="0.25">
      <c r="D6459" s="1">
        <v>39324</v>
      </c>
      <c r="E6459" s="1">
        <f t="shared" si="820"/>
        <v>39295</v>
      </c>
      <c r="F6459" s="30">
        <f t="shared" si="818"/>
        <v>0</v>
      </c>
      <c r="H6459" s="42">
        <f>IF(DAY(D6459)&gt;14,VLOOKUP(DATE(YEAR(E6459),MONTH(E6459)-1,DAY(1)),'מדדים וריביות'!B:C,2,FALSE),VLOOKUP(DATE(YEAR(E6459),MONTH(E6459)-2,DAY(1)),'מדדים וריביות'!B:C,2,FALSE))</f>
        <v>28736201.171362001</v>
      </c>
      <c r="I6459" s="43">
        <f>'ריבית יומית'!D6453</f>
        <v>8.6242369061517721E-5</v>
      </c>
      <c r="J6459" s="29">
        <f t="shared" si="819"/>
        <v>1.1620917445212406</v>
      </c>
      <c r="L6459">
        <f>VLOOKUP(D6458,'מדדים וריביות'!B:C,2)</f>
        <v>28934969.361282501</v>
      </c>
      <c r="M6459" s="30">
        <f t="shared" si="824"/>
        <v>0</v>
      </c>
      <c r="O6459" s="39">
        <f t="shared" si="821"/>
        <v>0</v>
      </c>
      <c r="P6459" s="39">
        <f t="shared" si="825"/>
        <v>0</v>
      </c>
      <c r="Q6459" s="39">
        <f t="shared" si="822"/>
        <v>0</v>
      </c>
      <c r="R6459" s="41">
        <f t="shared" si="823"/>
        <v>0</v>
      </c>
    </row>
    <row r="6460" spans="4:18" x14ac:dyDescent="0.25">
      <c r="D6460" s="1">
        <v>39325</v>
      </c>
      <c r="E6460" s="1">
        <f t="shared" si="820"/>
        <v>39295</v>
      </c>
      <c r="F6460" s="30">
        <f t="shared" si="818"/>
        <v>0</v>
      </c>
      <c r="H6460" s="42">
        <f>IF(DAY(D6460)&gt;14,VLOOKUP(DATE(YEAR(E6460),MONTH(E6460)-1,DAY(1)),'מדדים וריביות'!B:C,2,FALSE),VLOOKUP(DATE(YEAR(E6460),MONTH(E6460)-2,DAY(1)),'מדדים וריביות'!B:C,2,FALSE))</f>
        <v>28736201.171362001</v>
      </c>
      <c r="I6460" s="43">
        <f>'ריבית יומית'!D6454</f>
        <v>8.6242369061517721E-5</v>
      </c>
      <c r="J6460" s="29">
        <f t="shared" si="819"/>
        <v>1.1619915316187244</v>
      </c>
      <c r="L6460">
        <f>VLOOKUP(D6459,'מדדים וריביות'!B:C,2)</f>
        <v>28934969.361282501</v>
      </c>
      <c r="M6460" s="30">
        <f t="shared" si="824"/>
        <v>0</v>
      </c>
      <c r="O6460" s="39">
        <f t="shared" si="821"/>
        <v>0</v>
      </c>
      <c r="P6460" s="39">
        <f t="shared" si="825"/>
        <v>0</v>
      </c>
      <c r="Q6460" s="39">
        <f t="shared" si="822"/>
        <v>0</v>
      </c>
      <c r="R6460" s="41">
        <f t="shared" si="823"/>
        <v>0</v>
      </c>
    </row>
    <row r="6461" spans="4:18" x14ac:dyDescent="0.25">
      <c r="D6461" s="1">
        <v>39326</v>
      </c>
      <c r="E6461" s="1">
        <f t="shared" si="820"/>
        <v>39326</v>
      </c>
      <c r="F6461" s="30">
        <f t="shared" si="818"/>
        <v>0</v>
      </c>
      <c r="H6461" s="42">
        <f>IF(DAY(D6461)&gt;14,VLOOKUP(DATE(YEAR(E6461),MONTH(E6461)-1,DAY(1)),'מדדים וריביות'!B:C,2,FALSE),VLOOKUP(DATE(YEAR(E6461),MONTH(E6461)-2,DAY(1)),'מדדים וריביות'!B:C,2,FALSE))</f>
        <v>28736201.171362001</v>
      </c>
      <c r="I6461" s="43">
        <f>'ריבית יומית'!D6455</f>
        <v>8.6242369061517721E-5</v>
      </c>
      <c r="J6461" s="29">
        <f t="shared" si="819"/>
        <v>1.1618913273580609</v>
      </c>
      <c r="L6461">
        <f>VLOOKUP(D6460,'מדדים וריביות'!B:C,2)</f>
        <v>28934969.361282501</v>
      </c>
      <c r="M6461" s="30">
        <f t="shared" si="824"/>
        <v>0</v>
      </c>
      <c r="O6461" s="39">
        <f t="shared" si="821"/>
        <v>0</v>
      </c>
      <c r="P6461" s="39">
        <f t="shared" si="825"/>
        <v>0</v>
      </c>
      <c r="Q6461" s="39">
        <f t="shared" si="822"/>
        <v>0</v>
      </c>
      <c r="R6461" s="41">
        <f t="shared" si="823"/>
        <v>0</v>
      </c>
    </row>
    <row r="6462" spans="4:18" x14ac:dyDescent="0.25">
      <c r="D6462" s="1">
        <v>39327</v>
      </c>
      <c r="E6462" s="1">
        <f t="shared" si="820"/>
        <v>39326</v>
      </c>
      <c r="F6462" s="30">
        <f t="shared" si="818"/>
        <v>0</v>
      </c>
      <c r="H6462" s="42">
        <f>IF(DAY(D6462)&gt;14,VLOOKUP(DATE(YEAR(E6462),MONTH(E6462)-1,DAY(1)),'מדדים וריביות'!B:C,2,FALSE),VLOOKUP(DATE(YEAR(E6462),MONTH(E6462)-2,DAY(1)),'מדדים וריביות'!B:C,2,FALSE))</f>
        <v>28736201.171362001</v>
      </c>
      <c r="I6462" s="43">
        <f>'ריבית יומית'!D6456</f>
        <v>8.6242369061517721E-5</v>
      </c>
      <c r="J6462" s="29">
        <f t="shared" si="819"/>
        <v>1.161791131738505</v>
      </c>
      <c r="L6462">
        <f>VLOOKUP(D6461,'מדדים וריביות'!B:C,2)</f>
        <v>28792992.082767799</v>
      </c>
      <c r="M6462" s="30">
        <f t="shared" si="824"/>
        <v>0</v>
      </c>
      <c r="O6462" s="39">
        <f t="shared" si="821"/>
        <v>0</v>
      </c>
      <c r="P6462" s="39">
        <f t="shared" si="825"/>
        <v>0</v>
      </c>
      <c r="Q6462" s="39">
        <f t="shared" si="822"/>
        <v>0</v>
      </c>
      <c r="R6462" s="41">
        <f t="shared" si="823"/>
        <v>0</v>
      </c>
    </row>
    <row r="6463" spans="4:18" x14ac:dyDescent="0.25">
      <c r="D6463" s="1">
        <v>39328</v>
      </c>
      <c r="E6463" s="1">
        <f t="shared" si="820"/>
        <v>39326</v>
      </c>
      <c r="F6463" s="30">
        <f t="shared" si="818"/>
        <v>0</v>
      </c>
      <c r="H6463" s="42">
        <f>IF(DAY(D6463)&gt;14,VLOOKUP(DATE(YEAR(E6463),MONTH(E6463)-1,DAY(1)),'מדדים וריביות'!B:C,2,FALSE),VLOOKUP(DATE(YEAR(E6463),MONTH(E6463)-2,DAY(1)),'מדדים וריביות'!B:C,2,FALSE))</f>
        <v>28736201.171362001</v>
      </c>
      <c r="I6463" s="43">
        <f>'ריבית יומית'!D6457</f>
        <v>8.6242369061517721E-5</v>
      </c>
      <c r="J6463" s="29">
        <f t="shared" si="819"/>
        <v>1.1616909447593116</v>
      </c>
      <c r="L6463">
        <f>VLOOKUP(D6462,'מדדים וריביות'!B:C,2)</f>
        <v>28792992.082767799</v>
      </c>
      <c r="M6463" s="30">
        <f t="shared" si="824"/>
        <v>0</v>
      </c>
      <c r="O6463" s="39">
        <f t="shared" si="821"/>
        <v>0</v>
      </c>
      <c r="P6463" s="39">
        <f t="shared" si="825"/>
        <v>0</v>
      </c>
      <c r="Q6463" s="39">
        <f t="shared" si="822"/>
        <v>0</v>
      </c>
      <c r="R6463" s="41">
        <f t="shared" si="823"/>
        <v>0</v>
      </c>
    </row>
    <row r="6464" spans="4:18" x14ac:dyDescent="0.25">
      <c r="D6464" s="1">
        <v>39329</v>
      </c>
      <c r="E6464" s="1">
        <f t="shared" si="820"/>
        <v>39326</v>
      </c>
      <c r="F6464" s="30">
        <f t="shared" ref="F6464:F6527" si="826">M6463</f>
        <v>0</v>
      </c>
      <c r="H6464" s="42">
        <f>IF(DAY(D6464)&gt;14,VLOOKUP(DATE(YEAR(E6464),MONTH(E6464)-1,DAY(1)),'מדדים וריביות'!B:C,2,FALSE),VLOOKUP(DATE(YEAR(E6464),MONTH(E6464)-2,DAY(1)),'מדדים וריביות'!B:C,2,FALSE))</f>
        <v>28736201.171362001</v>
      </c>
      <c r="I6464" s="43">
        <f>'ריבית יומית'!D6458</f>
        <v>8.6242369061517721E-5</v>
      </c>
      <c r="J6464" s="29">
        <f t="shared" si="819"/>
        <v>1.1615907664197356</v>
      </c>
      <c r="L6464">
        <f>VLOOKUP(D6463,'מדדים וריביות'!B:C,2)</f>
        <v>28792992.082767799</v>
      </c>
      <c r="M6464" s="30">
        <f t="shared" si="824"/>
        <v>0</v>
      </c>
      <c r="O6464" s="39">
        <f t="shared" si="821"/>
        <v>0</v>
      </c>
      <c r="P6464" s="39">
        <f t="shared" si="825"/>
        <v>0</v>
      </c>
      <c r="Q6464" s="39">
        <f t="shared" si="822"/>
        <v>0</v>
      </c>
      <c r="R6464" s="41">
        <f t="shared" si="823"/>
        <v>0</v>
      </c>
    </row>
    <row r="6465" spans="4:18" x14ac:dyDescent="0.25">
      <c r="D6465" s="1">
        <v>39330</v>
      </c>
      <c r="E6465" s="1">
        <f t="shared" si="820"/>
        <v>39326</v>
      </c>
      <c r="F6465" s="30">
        <f t="shared" si="826"/>
        <v>0</v>
      </c>
      <c r="H6465" s="42">
        <f>IF(DAY(D6465)&gt;14,VLOOKUP(DATE(YEAR(E6465),MONTH(E6465)-1,DAY(1)),'מדדים וריביות'!B:C,2,FALSE),VLOOKUP(DATE(YEAR(E6465),MONTH(E6465)-2,DAY(1)),'מדדים וריביות'!B:C,2,FALSE))</f>
        <v>28736201.171362001</v>
      </c>
      <c r="I6465" s="43">
        <f>'ריבית יומית'!D6459</f>
        <v>8.6242369061517721E-5</v>
      </c>
      <c r="J6465" s="29">
        <f t="shared" si="819"/>
        <v>1.1614905967190319</v>
      </c>
      <c r="L6465">
        <f>VLOOKUP(D6464,'מדדים וריביות'!B:C,2)</f>
        <v>28792992.082767799</v>
      </c>
      <c r="M6465" s="30">
        <f t="shared" si="824"/>
        <v>0</v>
      </c>
      <c r="O6465" s="39">
        <f t="shared" si="821"/>
        <v>0</v>
      </c>
      <c r="P6465" s="39">
        <f t="shared" si="825"/>
        <v>0</v>
      </c>
      <c r="Q6465" s="39">
        <f t="shared" si="822"/>
        <v>0</v>
      </c>
      <c r="R6465" s="41">
        <f t="shared" si="823"/>
        <v>0</v>
      </c>
    </row>
    <row r="6466" spans="4:18" x14ac:dyDescent="0.25">
      <c r="D6466" s="1">
        <v>39331</v>
      </c>
      <c r="E6466" s="1">
        <f t="shared" si="820"/>
        <v>39326</v>
      </c>
      <c r="F6466" s="30">
        <f t="shared" si="826"/>
        <v>0</v>
      </c>
      <c r="H6466" s="42">
        <f>IF(DAY(D6466)&gt;14,VLOOKUP(DATE(YEAR(E6466),MONTH(E6466)-1,DAY(1)),'מדדים וריביות'!B:C,2,FALSE),VLOOKUP(DATE(YEAR(E6466),MONTH(E6466)-2,DAY(1)),'מדדים וריביות'!B:C,2,FALSE))</f>
        <v>28736201.171362001</v>
      </c>
      <c r="I6466" s="43">
        <f>'ריבית יומית'!D6460</f>
        <v>8.6242369061517721E-5</v>
      </c>
      <c r="J6466" s="29">
        <f t="shared" si="819"/>
        <v>1.1613904356564555</v>
      </c>
      <c r="L6466">
        <f>VLOOKUP(D6465,'מדדים וריביות'!B:C,2)</f>
        <v>28792992.082767799</v>
      </c>
      <c r="M6466" s="30">
        <f t="shared" si="824"/>
        <v>0</v>
      </c>
      <c r="O6466" s="39">
        <f t="shared" si="821"/>
        <v>0</v>
      </c>
      <c r="P6466" s="39">
        <f t="shared" si="825"/>
        <v>0</v>
      </c>
      <c r="Q6466" s="39">
        <f t="shared" si="822"/>
        <v>0</v>
      </c>
      <c r="R6466" s="41">
        <f t="shared" si="823"/>
        <v>0</v>
      </c>
    </row>
    <row r="6467" spans="4:18" x14ac:dyDescent="0.25">
      <c r="D6467" s="1">
        <v>39332</v>
      </c>
      <c r="E6467" s="1">
        <f t="shared" si="820"/>
        <v>39326</v>
      </c>
      <c r="F6467" s="30">
        <f t="shared" si="826"/>
        <v>0</v>
      </c>
      <c r="H6467" s="42">
        <f>IF(DAY(D6467)&gt;14,VLOOKUP(DATE(YEAR(E6467),MONTH(E6467)-1,DAY(1)),'מדדים וריביות'!B:C,2,FALSE),VLOOKUP(DATE(YEAR(E6467),MONTH(E6467)-2,DAY(1)),'מדדים וריביות'!B:C,2,FALSE))</f>
        <v>28736201.171362001</v>
      </c>
      <c r="I6467" s="43">
        <f>'ריבית יומית'!D6461</f>
        <v>8.6242369061517721E-5</v>
      </c>
      <c r="J6467" s="29">
        <f t="shared" si="819"/>
        <v>1.1612902832312615</v>
      </c>
      <c r="L6467">
        <f>VLOOKUP(D6466,'מדדים וריביות'!B:C,2)</f>
        <v>28792992.082767799</v>
      </c>
      <c r="M6467" s="30">
        <f t="shared" si="824"/>
        <v>0</v>
      </c>
      <c r="O6467" s="39">
        <f t="shared" si="821"/>
        <v>0</v>
      </c>
      <c r="P6467" s="39">
        <f t="shared" si="825"/>
        <v>0</v>
      </c>
      <c r="Q6467" s="39">
        <f t="shared" si="822"/>
        <v>0</v>
      </c>
      <c r="R6467" s="41">
        <f t="shared" si="823"/>
        <v>0</v>
      </c>
    </row>
    <row r="6468" spans="4:18" x14ac:dyDescent="0.25">
      <c r="D6468" s="1">
        <v>39333</v>
      </c>
      <c r="E6468" s="1">
        <f t="shared" si="820"/>
        <v>39326</v>
      </c>
      <c r="F6468" s="30">
        <f t="shared" si="826"/>
        <v>0</v>
      </c>
      <c r="H6468" s="42">
        <f>IF(DAY(D6468)&gt;14,VLOOKUP(DATE(YEAR(E6468),MONTH(E6468)-1,DAY(1)),'מדדים וריביות'!B:C,2,FALSE),VLOOKUP(DATE(YEAR(E6468),MONTH(E6468)-2,DAY(1)),'מדדים וריביות'!B:C,2,FALSE))</f>
        <v>28736201.171362001</v>
      </c>
      <c r="I6468" s="43">
        <f>'ריבית יומית'!D6462</f>
        <v>8.6242369061517721E-5</v>
      </c>
      <c r="J6468" s="29">
        <f t="shared" si="819"/>
        <v>1.1611901394427051</v>
      </c>
      <c r="L6468">
        <f>VLOOKUP(D6467,'מדדים וריביות'!B:C,2)</f>
        <v>28792992.082767799</v>
      </c>
      <c r="M6468" s="30">
        <f t="shared" si="824"/>
        <v>0</v>
      </c>
      <c r="O6468" s="39">
        <f t="shared" si="821"/>
        <v>0</v>
      </c>
      <c r="P6468" s="39">
        <f t="shared" si="825"/>
        <v>0</v>
      </c>
      <c r="Q6468" s="39">
        <f t="shared" si="822"/>
        <v>0</v>
      </c>
      <c r="R6468" s="41">
        <f t="shared" si="823"/>
        <v>0</v>
      </c>
    </row>
    <row r="6469" spans="4:18" x14ac:dyDescent="0.25">
      <c r="D6469" s="1">
        <v>39334</v>
      </c>
      <c r="E6469" s="1">
        <f t="shared" si="820"/>
        <v>39326</v>
      </c>
      <c r="F6469" s="30">
        <f t="shared" si="826"/>
        <v>0</v>
      </c>
      <c r="H6469" s="42">
        <f>IF(DAY(D6469)&gt;14,VLOOKUP(DATE(YEAR(E6469),MONTH(E6469)-1,DAY(1)),'מדדים וריביות'!B:C,2,FALSE),VLOOKUP(DATE(YEAR(E6469),MONTH(E6469)-2,DAY(1)),'מדדים וריביות'!B:C,2,FALSE))</f>
        <v>28736201.171362001</v>
      </c>
      <c r="I6469" s="43">
        <f>'ריבית יומית'!D6463</f>
        <v>8.6242369061517721E-5</v>
      </c>
      <c r="J6469" s="29">
        <f t="shared" si="819"/>
        <v>1.1610900042900414</v>
      </c>
      <c r="L6469">
        <f>VLOOKUP(D6468,'מדדים וריביות'!B:C,2)</f>
        <v>28792992.082767799</v>
      </c>
      <c r="M6469" s="30">
        <f t="shared" si="824"/>
        <v>0</v>
      </c>
      <c r="O6469" s="39">
        <f t="shared" si="821"/>
        <v>0</v>
      </c>
      <c r="P6469" s="39">
        <f t="shared" si="825"/>
        <v>0</v>
      </c>
      <c r="Q6469" s="39">
        <f t="shared" si="822"/>
        <v>0</v>
      </c>
      <c r="R6469" s="41">
        <f t="shared" si="823"/>
        <v>0</v>
      </c>
    </row>
    <row r="6470" spans="4:18" x14ac:dyDescent="0.25">
      <c r="D6470" s="1">
        <v>39335</v>
      </c>
      <c r="E6470" s="1">
        <f t="shared" si="820"/>
        <v>39326</v>
      </c>
      <c r="F6470" s="30">
        <f t="shared" si="826"/>
        <v>0</v>
      </c>
      <c r="H6470" s="42">
        <f>IF(DAY(D6470)&gt;14,VLOOKUP(DATE(YEAR(E6470),MONTH(E6470)-1,DAY(1)),'מדדים וריביות'!B:C,2,FALSE),VLOOKUP(DATE(YEAR(E6470),MONTH(E6470)-2,DAY(1)),'מדדים וריביות'!B:C,2,FALSE))</f>
        <v>28736201.171362001</v>
      </c>
      <c r="I6470" s="43">
        <f>'ריבית יומית'!D6464</f>
        <v>8.6242369061517721E-5</v>
      </c>
      <c r="J6470" s="29">
        <f t="shared" si="819"/>
        <v>1.1609898777725258</v>
      </c>
      <c r="L6470">
        <f>VLOOKUP(D6469,'מדדים וריביות'!B:C,2)</f>
        <v>28792992.082767799</v>
      </c>
      <c r="M6470" s="30">
        <f t="shared" si="824"/>
        <v>0</v>
      </c>
      <c r="O6470" s="39">
        <f t="shared" si="821"/>
        <v>0</v>
      </c>
      <c r="P6470" s="39">
        <f t="shared" si="825"/>
        <v>0</v>
      </c>
      <c r="Q6470" s="39">
        <f t="shared" si="822"/>
        <v>0</v>
      </c>
      <c r="R6470" s="41">
        <f t="shared" si="823"/>
        <v>0</v>
      </c>
    </row>
    <row r="6471" spans="4:18" x14ac:dyDescent="0.25">
      <c r="D6471" s="1">
        <v>39336</v>
      </c>
      <c r="E6471" s="1">
        <f t="shared" si="820"/>
        <v>39326</v>
      </c>
      <c r="F6471" s="30">
        <f t="shared" si="826"/>
        <v>0</v>
      </c>
      <c r="H6471" s="42">
        <f>IF(DAY(D6471)&gt;14,VLOOKUP(DATE(YEAR(E6471),MONTH(E6471)-1,DAY(1)),'מדדים וריביות'!B:C,2,FALSE),VLOOKUP(DATE(YEAR(E6471),MONTH(E6471)-2,DAY(1)),'מדדים וריביות'!B:C,2,FALSE))</f>
        <v>28736201.171362001</v>
      </c>
      <c r="I6471" s="43">
        <f>'ריבית יומית'!D6465</f>
        <v>8.6242369061517721E-5</v>
      </c>
      <c r="J6471" s="29">
        <f t="shared" si="819"/>
        <v>1.1608897598894137</v>
      </c>
      <c r="L6471">
        <f>VLOOKUP(D6470,'מדדים וריביות'!B:C,2)</f>
        <v>28792992.082767799</v>
      </c>
      <c r="M6471" s="30">
        <f t="shared" si="824"/>
        <v>0</v>
      </c>
      <c r="O6471" s="39">
        <f t="shared" si="821"/>
        <v>0</v>
      </c>
      <c r="P6471" s="39">
        <f t="shared" si="825"/>
        <v>0</v>
      </c>
      <c r="Q6471" s="39">
        <f t="shared" si="822"/>
        <v>0</v>
      </c>
      <c r="R6471" s="41">
        <f t="shared" si="823"/>
        <v>0</v>
      </c>
    </row>
    <row r="6472" spans="4:18" x14ac:dyDescent="0.25">
      <c r="D6472" s="1">
        <v>39337</v>
      </c>
      <c r="E6472" s="1">
        <f t="shared" si="820"/>
        <v>39326</v>
      </c>
      <c r="F6472" s="30">
        <f t="shared" si="826"/>
        <v>0</v>
      </c>
      <c r="H6472" s="42">
        <f>IF(DAY(D6472)&gt;14,VLOOKUP(DATE(YEAR(E6472),MONTH(E6472)-1,DAY(1)),'מדדים וריביות'!B:C,2,FALSE),VLOOKUP(DATE(YEAR(E6472),MONTH(E6472)-2,DAY(1)),'מדדים וריביות'!B:C,2,FALSE))</f>
        <v>28736201.171362001</v>
      </c>
      <c r="I6472" s="43">
        <f>'ריבית יומית'!D6466</f>
        <v>8.6242369061517721E-5</v>
      </c>
      <c r="J6472" s="29">
        <f t="shared" si="819"/>
        <v>1.1607896506399604</v>
      </c>
      <c r="L6472">
        <f>VLOOKUP(D6471,'מדדים וריביות'!B:C,2)</f>
        <v>28792992.082767799</v>
      </c>
      <c r="M6472" s="30">
        <f t="shared" si="824"/>
        <v>0</v>
      </c>
      <c r="O6472" s="39">
        <f t="shared" si="821"/>
        <v>0</v>
      </c>
      <c r="P6472" s="39">
        <f t="shared" si="825"/>
        <v>0</v>
      </c>
      <c r="Q6472" s="39">
        <f t="shared" si="822"/>
        <v>0</v>
      </c>
      <c r="R6472" s="41">
        <f t="shared" si="823"/>
        <v>0</v>
      </c>
    </row>
    <row r="6473" spans="4:18" x14ac:dyDescent="0.25">
      <c r="D6473" s="1">
        <v>39338</v>
      </c>
      <c r="E6473" s="1">
        <f t="shared" si="820"/>
        <v>39326</v>
      </c>
      <c r="F6473" s="30">
        <f t="shared" si="826"/>
        <v>0</v>
      </c>
      <c r="H6473" s="42">
        <f>IF(DAY(D6473)&gt;14,VLOOKUP(DATE(YEAR(E6473),MONTH(E6473)-1,DAY(1)),'מדדים וריביות'!B:C,2,FALSE),VLOOKUP(DATE(YEAR(E6473),MONTH(E6473)-2,DAY(1)),'מדדים וריביות'!B:C,2,FALSE))</f>
        <v>28736201.171362001</v>
      </c>
      <c r="I6473" s="43">
        <f>'ריבית יומית'!D6467</f>
        <v>8.6242369061517721E-5</v>
      </c>
      <c r="J6473" s="29">
        <f t="shared" ref="J6473:J6536" si="827">J6474*(1+I6473)</f>
        <v>1.1606895500234216</v>
      </c>
      <c r="L6473">
        <f>VLOOKUP(D6472,'מדדים וריביות'!B:C,2)</f>
        <v>28792992.082767799</v>
      </c>
      <c r="M6473" s="30">
        <f t="shared" si="824"/>
        <v>0</v>
      </c>
      <c r="O6473" s="39">
        <f t="shared" si="821"/>
        <v>0</v>
      </c>
      <c r="P6473" s="39">
        <f t="shared" si="825"/>
        <v>0</v>
      </c>
      <c r="Q6473" s="39">
        <f t="shared" si="822"/>
        <v>0</v>
      </c>
      <c r="R6473" s="41">
        <f t="shared" si="823"/>
        <v>0</v>
      </c>
    </row>
    <row r="6474" spans="4:18" x14ac:dyDescent="0.25">
      <c r="D6474" s="1">
        <v>39339</v>
      </c>
      <c r="E6474" s="1">
        <f t="shared" ref="E6474:E6537" si="828">DATE(YEAR(D6474),MONTH(D6474),DAY(1))</f>
        <v>39326</v>
      </c>
      <c r="F6474" s="30">
        <f t="shared" si="826"/>
        <v>0</v>
      </c>
      <c r="H6474" s="42">
        <f>IF(DAY(D6474)&gt;14,VLOOKUP(DATE(YEAR(E6474),MONTH(E6474)-1,DAY(1)),'מדדים וריביות'!B:C,2,FALSE),VLOOKUP(DATE(YEAR(E6474),MONTH(E6474)-2,DAY(1)),'מדדים וריביות'!B:C,2,FALSE))</f>
        <v>28736201.171362001</v>
      </c>
      <c r="I6474" s="43">
        <f>'ריבית יומית'!D6468</f>
        <v>8.6242369061517721E-5</v>
      </c>
      <c r="J6474" s="29">
        <f t="shared" si="827"/>
        <v>1.1605894580390523</v>
      </c>
      <c r="L6474">
        <f>VLOOKUP(D6473,'מדדים וריביות'!B:C,2)</f>
        <v>28792992.082767799</v>
      </c>
      <c r="M6474" s="30">
        <f t="shared" si="824"/>
        <v>0</v>
      </c>
      <c r="O6474" s="39">
        <f t="shared" ref="O6474:O6537" si="829">$D$4/H6474*G6474-G6474</f>
        <v>0</v>
      </c>
      <c r="P6474" s="39">
        <f t="shared" si="825"/>
        <v>0</v>
      </c>
      <c r="Q6474" s="39">
        <f t="shared" ref="Q6474:Q6537" si="830">$D$4/H6474*P6474-P6474</f>
        <v>0</v>
      </c>
      <c r="R6474" s="41">
        <f t="shared" ref="R6474:R6537" si="831">SUM(O6474:Q6474)</f>
        <v>0</v>
      </c>
    </row>
    <row r="6475" spans="4:18" x14ac:dyDescent="0.25">
      <c r="D6475" s="1">
        <v>39340</v>
      </c>
      <c r="E6475" s="1">
        <f t="shared" si="828"/>
        <v>39326</v>
      </c>
      <c r="F6475" s="30">
        <f t="shared" si="826"/>
        <v>0</v>
      </c>
      <c r="H6475" s="42">
        <f>IF(DAY(D6475)&gt;14,VLOOKUP(DATE(YEAR(E6475),MONTH(E6475)-1,DAY(1)),'מדדים וריביות'!B:C,2,FALSE),VLOOKUP(DATE(YEAR(E6475),MONTH(E6475)-2,DAY(1)),'מדדים וריביות'!B:C,2,FALSE))</f>
        <v>28934969.361282501</v>
      </c>
      <c r="I6475" s="43">
        <f>'ריבית יומית'!D6469</f>
        <v>8.6242369061517721E-5</v>
      </c>
      <c r="J6475" s="29">
        <f t="shared" si="827"/>
        <v>1.1604893746861087</v>
      </c>
      <c r="L6475">
        <f>VLOOKUP(D6474,'מדדים וריביות'!B:C,2)</f>
        <v>28792992.082767799</v>
      </c>
      <c r="M6475" s="30">
        <f t="shared" si="824"/>
        <v>0</v>
      </c>
      <c r="O6475" s="39">
        <f t="shared" si="829"/>
        <v>0</v>
      </c>
      <c r="P6475" s="39">
        <f t="shared" si="825"/>
        <v>0</v>
      </c>
      <c r="Q6475" s="39">
        <f t="shared" si="830"/>
        <v>0</v>
      </c>
      <c r="R6475" s="41">
        <f t="shared" si="831"/>
        <v>0</v>
      </c>
    </row>
    <row r="6476" spans="4:18" x14ac:dyDescent="0.25">
      <c r="D6476" s="1">
        <v>39341</v>
      </c>
      <c r="E6476" s="1">
        <f t="shared" si="828"/>
        <v>39326</v>
      </c>
      <c r="F6476" s="30">
        <f t="shared" si="826"/>
        <v>0</v>
      </c>
      <c r="H6476" s="42">
        <f>IF(DAY(D6476)&gt;14,VLOOKUP(DATE(YEAR(E6476),MONTH(E6476)-1,DAY(1)),'מדדים וריביות'!B:C,2,FALSE),VLOOKUP(DATE(YEAR(E6476),MONTH(E6476)-2,DAY(1)),'מדדים וריביות'!B:C,2,FALSE))</f>
        <v>28934969.361282501</v>
      </c>
      <c r="I6476" s="43">
        <f>'ריבית יומית'!D6470</f>
        <v>8.6242369061517721E-5</v>
      </c>
      <c r="J6476" s="29">
        <f t="shared" si="827"/>
        <v>1.1603892999638461</v>
      </c>
      <c r="L6476">
        <f>VLOOKUP(D6475,'מדדים וריביות'!B:C,2)</f>
        <v>28792992.082767799</v>
      </c>
      <c r="M6476" s="30">
        <f t="shared" ref="M6476:M6539" si="832">F6476*(1+I6476)*L6476/H6476+G6476-K6476</f>
        <v>0</v>
      </c>
      <c r="O6476" s="39">
        <f t="shared" si="829"/>
        <v>0</v>
      </c>
      <c r="P6476" s="39">
        <f t="shared" si="825"/>
        <v>0</v>
      </c>
      <c r="Q6476" s="39">
        <f t="shared" si="830"/>
        <v>0</v>
      </c>
      <c r="R6476" s="41">
        <f t="shared" si="831"/>
        <v>0</v>
      </c>
    </row>
    <row r="6477" spans="4:18" x14ac:dyDescent="0.25">
      <c r="D6477" s="1">
        <v>39342</v>
      </c>
      <c r="E6477" s="1">
        <f t="shared" si="828"/>
        <v>39326</v>
      </c>
      <c r="F6477" s="30">
        <f t="shared" si="826"/>
        <v>0</v>
      </c>
      <c r="H6477" s="42">
        <f>IF(DAY(D6477)&gt;14,VLOOKUP(DATE(YEAR(E6477),MONTH(E6477)-1,DAY(1)),'מדדים וריביות'!B:C,2,FALSE),VLOOKUP(DATE(YEAR(E6477),MONTH(E6477)-2,DAY(1)),'מדדים וריביות'!B:C,2,FALSE))</f>
        <v>28934969.361282501</v>
      </c>
      <c r="I6477" s="43">
        <f>'ריבית יומית'!D6471</f>
        <v>8.6242369061517721E-5</v>
      </c>
      <c r="J6477" s="29">
        <f t="shared" si="827"/>
        <v>1.1602892338715205</v>
      </c>
      <c r="L6477">
        <f>VLOOKUP(D6476,'מדדים וריביות'!B:C,2)</f>
        <v>28792992.082767799</v>
      </c>
      <c r="M6477" s="30">
        <f t="shared" si="832"/>
        <v>0</v>
      </c>
      <c r="O6477" s="39">
        <f t="shared" si="829"/>
        <v>0</v>
      </c>
      <c r="P6477" s="39">
        <f t="shared" si="825"/>
        <v>0</v>
      </c>
      <c r="Q6477" s="39">
        <f t="shared" si="830"/>
        <v>0</v>
      </c>
      <c r="R6477" s="41">
        <f t="shared" si="831"/>
        <v>0</v>
      </c>
    </row>
    <row r="6478" spans="4:18" x14ac:dyDescent="0.25">
      <c r="D6478" s="1">
        <v>39343</v>
      </c>
      <c r="E6478" s="1">
        <f t="shared" si="828"/>
        <v>39326</v>
      </c>
      <c r="F6478" s="30">
        <f t="shared" si="826"/>
        <v>0</v>
      </c>
      <c r="H6478" s="42">
        <f>IF(DAY(D6478)&gt;14,VLOOKUP(DATE(YEAR(E6478),MONTH(E6478)-1,DAY(1)),'מדדים וריביות'!B:C,2,FALSE),VLOOKUP(DATE(YEAR(E6478),MONTH(E6478)-2,DAY(1)),'מדדים וריביות'!B:C,2,FALSE))</f>
        <v>28934969.361282501</v>
      </c>
      <c r="I6478" s="43">
        <f>'ריבית יומית'!D6472</f>
        <v>8.6242369061517721E-5</v>
      </c>
      <c r="J6478" s="29">
        <f t="shared" si="827"/>
        <v>1.1601891764083876</v>
      </c>
      <c r="L6478">
        <f>VLOOKUP(D6477,'מדדים וריביות'!B:C,2)</f>
        <v>28792992.082767799</v>
      </c>
      <c r="M6478" s="30">
        <f t="shared" si="832"/>
        <v>0</v>
      </c>
      <c r="O6478" s="39">
        <f t="shared" si="829"/>
        <v>0</v>
      </c>
      <c r="P6478" s="39">
        <f t="shared" si="825"/>
        <v>0</v>
      </c>
      <c r="Q6478" s="39">
        <f t="shared" si="830"/>
        <v>0</v>
      </c>
      <c r="R6478" s="41">
        <f t="shared" si="831"/>
        <v>0</v>
      </c>
    </row>
    <row r="6479" spans="4:18" x14ac:dyDescent="0.25">
      <c r="D6479" s="1">
        <v>39344</v>
      </c>
      <c r="E6479" s="1">
        <f t="shared" si="828"/>
        <v>39326</v>
      </c>
      <c r="F6479" s="30">
        <f t="shared" si="826"/>
        <v>0</v>
      </c>
      <c r="H6479" s="42">
        <f>IF(DAY(D6479)&gt;14,VLOOKUP(DATE(YEAR(E6479),MONTH(E6479)-1,DAY(1)),'מדדים וריביות'!B:C,2,FALSE),VLOOKUP(DATE(YEAR(E6479),MONTH(E6479)-2,DAY(1)),'מדדים וריביות'!B:C,2,FALSE))</f>
        <v>28934969.361282501</v>
      </c>
      <c r="I6479" s="43">
        <f>'ריבית יומית'!D6473</f>
        <v>8.6242369061517721E-5</v>
      </c>
      <c r="J6479" s="29">
        <f t="shared" si="827"/>
        <v>1.1600891275737031</v>
      </c>
      <c r="L6479">
        <f>VLOOKUP(D6478,'מדדים וריביות'!B:C,2)</f>
        <v>28792992.082767799</v>
      </c>
      <c r="M6479" s="30">
        <f t="shared" si="832"/>
        <v>0</v>
      </c>
      <c r="O6479" s="39">
        <f t="shared" si="829"/>
        <v>0</v>
      </c>
      <c r="P6479" s="39">
        <f t="shared" si="825"/>
        <v>0</v>
      </c>
      <c r="Q6479" s="39">
        <f t="shared" si="830"/>
        <v>0</v>
      </c>
      <c r="R6479" s="41">
        <f t="shared" si="831"/>
        <v>0</v>
      </c>
    </row>
    <row r="6480" spans="4:18" x14ac:dyDescent="0.25">
      <c r="D6480" s="1">
        <v>39345</v>
      </c>
      <c r="E6480" s="1">
        <f t="shared" si="828"/>
        <v>39326</v>
      </c>
      <c r="F6480" s="30">
        <f t="shared" si="826"/>
        <v>0</v>
      </c>
      <c r="H6480" s="42">
        <f>IF(DAY(D6480)&gt;14,VLOOKUP(DATE(YEAR(E6480),MONTH(E6480)-1,DAY(1)),'מדדים וריביות'!B:C,2,FALSE),VLOOKUP(DATE(YEAR(E6480),MONTH(E6480)-2,DAY(1)),'מדדים וריביות'!B:C,2,FALSE))</f>
        <v>28934969.361282501</v>
      </c>
      <c r="I6480" s="43">
        <f>'ריבית יומית'!D6474</f>
        <v>8.6242369061517721E-5</v>
      </c>
      <c r="J6480" s="29">
        <f t="shared" si="827"/>
        <v>1.1599890873667231</v>
      </c>
      <c r="L6480">
        <f>VLOOKUP(D6479,'מדדים וריביות'!B:C,2)</f>
        <v>28792992.082767799</v>
      </c>
      <c r="M6480" s="30">
        <f t="shared" si="832"/>
        <v>0</v>
      </c>
      <c r="O6480" s="39">
        <f t="shared" si="829"/>
        <v>0</v>
      </c>
      <c r="P6480" s="39">
        <f t="shared" si="825"/>
        <v>0</v>
      </c>
      <c r="Q6480" s="39">
        <f t="shared" si="830"/>
        <v>0</v>
      </c>
      <c r="R6480" s="41">
        <f t="shared" si="831"/>
        <v>0</v>
      </c>
    </row>
    <row r="6481" spans="4:18" x14ac:dyDescent="0.25">
      <c r="D6481" s="1">
        <v>39346</v>
      </c>
      <c r="E6481" s="1">
        <f t="shared" si="828"/>
        <v>39326</v>
      </c>
      <c r="F6481" s="30">
        <f t="shared" si="826"/>
        <v>0</v>
      </c>
      <c r="H6481" s="42">
        <f>IF(DAY(D6481)&gt;14,VLOOKUP(DATE(YEAR(E6481),MONTH(E6481)-1,DAY(1)),'מדדים וריביות'!B:C,2,FALSE),VLOOKUP(DATE(YEAR(E6481),MONTH(E6481)-2,DAY(1)),'מדדים וריביות'!B:C,2,FALSE))</f>
        <v>28934969.361282501</v>
      </c>
      <c r="I6481" s="43">
        <f>'ריבית יומית'!D6475</f>
        <v>8.6242369061517721E-5</v>
      </c>
      <c r="J6481" s="29">
        <f t="shared" si="827"/>
        <v>1.1598890557867036</v>
      </c>
      <c r="L6481">
        <f>VLOOKUP(D6480,'מדדים וריביות'!B:C,2)</f>
        <v>28792992.082767799</v>
      </c>
      <c r="M6481" s="30">
        <f t="shared" si="832"/>
        <v>0</v>
      </c>
      <c r="O6481" s="39">
        <f t="shared" si="829"/>
        <v>0</v>
      </c>
      <c r="P6481" s="39">
        <f t="shared" si="825"/>
        <v>0</v>
      </c>
      <c r="Q6481" s="39">
        <f t="shared" si="830"/>
        <v>0</v>
      </c>
      <c r="R6481" s="41">
        <f t="shared" si="831"/>
        <v>0</v>
      </c>
    </row>
    <row r="6482" spans="4:18" x14ac:dyDescent="0.25">
      <c r="D6482" s="1">
        <v>39347</v>
      </c>
      <c r="E6482" s="1">
        <f t="shared" si="828"/>
        <v>39326</v>
      </c>
      <c r="F6482" s="30">
        <f t="shared" si="826"/>
        <v>0</v>
      </c>
      <c r="H6482" s="42">
        <f>IF(DAY(D6482)&gt;14,VLOOKUP(DATE(YEAR(E6482),MONTH(E6482)-1,DAY(1)),'מדדים וריביות'!B:C,2,FALSE),VLOOKUP(DATE(YEAR(E6482),MONTH(E6482)-2,DAY(1)),'מדדים וריביות'!B:C,2,FALSE))</f>
        <v>28934969.361282501</v>
      </c>
      <c r="I6482" s="43">
        <f>'ריבית יומית'!D6476</f>
        <v>8.6242369061517721E-5</v>
      </c>
      <c r="J6482" s="29">
        <f t="shared" si="827"/>
        <v>1.1597890328329006</v>
      </c>
      <c r="L6482">
        <f>VLOOKUP(D6481,'מדדים וריביות'!B:C,2)</f>
        <v>28792992.082767799</v>
      </c>
      <c r="M6482" s="30">
        <f t="shared" si="832"/>
        <v>0</v>
      </c>
      <c r="O6482" s="39">
        <f t="shared" si="829"/>
        <v>0</v>
      </c>
      <c r="P6482" s="39">
        <f t="shared" si="825"/>
        <v>0</v>
      </c>
      <c r="Q6482" s="39">
        <f t="shared" si="830"/>
        <v>0</v>
      </c>
      <c r="R6482" s="41">
        <f t="shared" si="831"/>
        <v>0</v>
      </c>
    </row>
    <row r="6483" spans="4:18" x14ac:dyDescent="0.25">
      <c r="D6483" s="1">
        <v>39348</v>
      </c>
      <c r="E6483" s="1">
        <f t="shared" si="828"/>
        <v>39326</v>
      </c>
      <c r="F6483" s="30">
        <f t="shared" si="826"/>
        <v>0</v>
      </c>
      <c r="H6483" s="42">
        <f>IF(DAY(D6483)&gt;14,VLOOKUP(DATE(YEAR(E6483),MONTH(E6483)-1,DAY(1)),'מדדים וריביות'!B:C,2,FALSE),VLOOKUP(DATE(YEAR(E6483),MONTH(E6483)-2,DAY(1)),'מדדים וריביות'!B:C,2,FALSE))</f>
        <v>28934969.361282501</v>
      </c>
      <c r="I6483" s="43">
        <f>'ריבית יומית'!D6477</f>
        <v>8.6242369061517721E-5</v>
      </c>
      <c r="J6483" s="29">
        <f t="shared" si="827"/>
        <v>1.1596890185045701</v>
      </c>
      <c r="L6483">
        <f>VLOOKUP(D6482,'מדדים וריביות'!B:C,2)</f>
        <v>28792992.082767799</v>
      </c>
      <c r="M6483" s="30">
        <f t="shared" si="832"/>
        <v>0</v>
      </c>
      <c r="O6483" s="39">
        <f t="shared" si="829"/>
        <v>0</v>
      </c>
      <c r="P6483" s="39">
        <f t="shared" si="825"/>
        <v>0</v>
      </c>
      <c r="Q6483" s="39">
        <f t="shared" si="830"/>
        <v>0</v>
      </c>
      <c r="R6483" s="41">
        <f t="shared" si="831"/>
        <v>0</v>
      </c>
    </row>
    <row r="6484" spans="4:18" x14ac:dyDescent="0.25">
      <c r="D6484" s="1">
        <v>39349</v>
      </c>
      <c r="E6484" s="1">
        <f t="shared" si="828"/>
        <v>39326</v>
      </c>
      <c r="F6484" s="30">
        <f t="shared" si="826"/>
        <v>0</v>
      </c>
      <c r="H6484" s="42">
        <f>IF(DAY(D6484)&gt;14,VLOOKUP(DATE(YEAR(E6484),MONTH(E6484)-1,DAY(1)),'מדדים וריביות'!B:C,2,FALSE),VLOOKUP(DATE(YEAR(E6484),MONTH(E6484)-2,DAY(1)),'מדדים וריביות'!B:C,2,FALSE))</f>
        <v>28934969.361282501</v>
      </c>
      <c r="I6484" s="43">
        <f>'ריבית יומית'!D6478</f>
        <v>8.6242369061517721E-5</v>
      </c>
      <c r="J6484" s="29">
        <f t="shared" si="827"/>
        <v>1.1595890128009685</v>
      </c>
      <c r="L6484">
        <f>VLOOKUP(D6483,'מדדים וריביות'!B:C,2)</f>
        <v>28792992.082767799</v>
      </c>
      <c r="M6484" s="30">
        <f t="shared" si="832"/>
        <v>0</v>
      </c>
      <c r="O6484" s="39">
        <f t="shared" si="829"/>
        <v>0</v>
      </c>
      <c r="P6484" s="39">
        <f t="shared" si="825"/>
        <v>0</v>
      </c>
      <c r="Q6484" s="39">
        <f t="shared" si="830"/>
        <v>0</v>
      </c>
      <c r="R6484" s="41">
        <f t="shared" si="831"/>
        <v>0</v>
      </c>
    </row>
    <row r="6485" spans="4:18" x14ac:dyDescent="0.25">
      <c r="D6485" s="1">
        <v>39350</v>
      </c>
      <c r="E6485" s="1">
        <f t="shared" si="828"/>
        <v>39326</v>
      </c>
      <c r="F6485" s="30">
        <f t="shared" si="826"/>
        <v>0</v>
      </c>
      <c r="H6485" s="42">
        <f>IF(DAY(D6485)&gt;14,VLOOKUP(DATE(YEAR(E6485),MONTH(E6485)-1,DAY(1)),'מדדים וריביות'!B:C,2,FALSE),VLOOKUP(DATE(YEAR(E6485),MONTH(E6485)-2,DAY(1)),'מדדים וריביות'!B:C,2,FALSE))</f>
        <v>28934969.361282501</v>
      </c>
      <c r="I6485" s="43">
        <f>'ריבית יומית'!D6479</f>
        <v>8.6242369061517721E-5</v>
      </c>
      <c r="J6485" s="29">
        <f t="shared" si="827"/>
        <v>1.1594890157213518</v>
      </c>
      <c r="L6485">
        <f>VLOOKUP(D6484,'מדדים וריביות'!B:C,2)</f>
        <v>28792992.082767799</v>
      </c>
      <c r="M6485" s="30">
        <f t="shared" si="832"/>
        <v>0</v>
      </c>
      <c r="O6485" s="39">
        <f t="shared" si="829"/>
        <v>0</v>
      </c>
      <c r="P6485" s="39">
        <f t="shared" si="825"/>
        <v>0</v>
      </c>
      <c r="Q6485" s="39">
        <f t="shared" si="830"/>
        <v>0</v>
      </c>
      <c r="R6485" s="41">
        <f t="shared" si="831"/>
        <v>0</v>
      </c>
    </row>
    <row r="6486" spans="4:18" x14ac:dyDescent="0.25">
      <c r="D6486" s="1">
        <v>39351</v>
      </c>
      <c r="E6486" s="1">
        <f t="shared" si="828"/>
        <v>39326</v>
      </c>
      <c r="F6486" s="30">
        <f t="shared" si="826"/>
        <v>0</v>
      </c>
      <c r="H6486" s="42">
        <f>IF(DAY(D6486)&gt;14,VLOOKUP(DATE(YEAR(E6486),MONTH(E6486)-1,DAY(1)),'מדדים וריביות'!B:C,2,FALSE),VLOOKUP(DATE(YEAR(E6486),MONTH(E6486)-2,DAY(1)),'מדדים וריביות'!B:C,2,FALSE))</f>
        <v>28934969.361282501</v>
      </c>
      <c r="I6486" s="43">
        <f>'ריבית יומית'!D6480</f>
        <v>8.6242369061517721E-5</v>
      </c>
      <c r="J6486" s="29">
        <f t="shared" si="827"/>
        <v>1.1593890272649765</v>
      </c>
      <c r="L6486">
        <f>VLOOKUP(D6485,'מדדים וריביות'!B:C,2)</f>
        <v>28792992.082767799</v>
      </c>
      <c r="M6486" s="30">
        <f t="shared" si="832"/>
        <v>0</v>
      </c>
      <c r="O6486" s="39">
        <f t="shared" si="829"/>
        <v>0</v>
      </c>
      <c r="P6486" s="39">
        <f t="shared" si="825"/>
        <v>0</v>
      </c>
      <c r="Q6486" s="39">
        <f t="shared" si="830"/>
        <v>0</v>
      </c>
      <c r="R6486" s="41">
        <f t="shared" si="831"/>
        <v>0</v>
      </c>
    </row>
    <row r="6487" spans="4:18" x14ac:dyDescent="0.25">
      <c r="D6487" s="1">
        <v>39352</v>
      </c>
      <c r="E6487" s="1">
        <f t="shared" si="828"/>
        <v>39326</v>
      </c>
      <c r="F6487" s="30">
        <f t="shared" si="826"/>
        <v>0</v>
      </c>
      <c r="H6487" s="42">
        <f>IF(DAY(D6487)&gt;14,VLOOKUP(DATE(YEAR(E6487),MONTH(E6487)-1,DAY(1)),'מדדים וריביות'!B:C,2,FALSE),VLOOKUP(DATE(YEAR(E6487),MONTH(E6487)-2,DAY(1)),'מדדים וריביות'!B:C,2,FALSE))</f>
        <v>28934969.361282501</v>
      </c>
      <c r="I6487" s="43">
        <f>'ריבית יומית'!D6481</f>
        <v>8.6242369061517721E-5</v>
      </c>
      <c r="J6487" s="29">
        <f t="shared" si="827"/>
        <v>1.1592890474310991</v>
      </c>
      <c r="L6487">
        <f>VLOOKUP(D6486,'מדדים וריביות'!B:C,2)</f>
        <v>28792992.082767799</v>
      </c>
      <c r="M6487" s="30">
        <f t="shared" si="832"/>
        <v>0</v>
      </c>
      <c r="O6487" s="39">
        <f t="shared" si="829"/>
        <v>0</v>
      </c>
      <c r="P6487" s="39">
        <f t="shared" si="825"/>
        <v>0</v>
      </c>
      <c r="Q6487" s="39">
        <f t="shared" si="830"/>
        <v>0</v>
      </c>
      <c r="R6487" s="41">
        <f t="shared" si="831"/>
        <v>0</v>
      </c>
    </row>
    <row r="6488" spans="4:18" x14ac:dyDescent="0.25">
      <c r="D6488" s="1">
        <v>39353</v>
      </c>
      <c r="E6488" s="1">
        <f t="shared" si="828"/>
        <v>39326</v>
      </c>
      <c r="F6488" s="30">
        <f t="shared" si="826"/>
        <v>0</v>
      </c>
      <c r="H6488" s="42">
        <f>IF(DAY(D6488)&gt;14,VLOOKUP(DATE(YEAR(E6488),MONTH(E6488)-1,DAY(1)),'מדדים וריביות'!B:C,2,FALSE),VLOOKUP(DATE(YEAR(E6488),MONTH(E6488)-2,DAY(1)),'מדדים וריביות'!B:C,2,FALSE))</f>
        <v>28934969.361282501</v>
      </c>
      <c r="I6488" s="43">
        <f>'ריבית יומית'!D6482</f>
        <v>8.6242369061517721E-5</v>
      </c>
      <c r="J6488" s="29">
        <f t="shared" si="827"/>
        <v>1.1591890762189756</v>
      </c>
      <c r="L6488">
        <f>VLOOKUP(D6487,'מדדים וריביות'!B:C,2)</f>
        <v>28792992.082767799</v>
      </c>
      <c r="M6488" s="30">
        <f t="shared" si="832"/>
        <v>0</v>
      </c>
      <c r="O6488" s="39">
        <f t="shared" si="829"/>
        <v>0</v>
      </c>
      <c r="P6488" s="39">
        <f t="shared" si="825"/>
        <v>0</v>
      </c>
      <c r="Q6488" s="39">
        <f t="shared" si="830"/>
        <v>0</v>
      </c>
      <c r="R6488" s="41">
        <f t="shared" si="831"/>
        <v>0</v>
      </c>
    </row>
    <row r="6489" spans="4:18" x14ac:dyDescent="0.25">
      <c r="D6489" s="1">
        <v>39354</v>
      </c>
      <c r="E6489" s="1">
        <f t="shared" si="828"/>
        <v>39326</v>
      </c>
      <c r="F6489" s="30">
        <f t="shared" si="826"/>
        <v>0</v>
      </c>
      <c r="H6489" s="42">
        <f>IF(DAY(D6489)&gt;14,VLOOKUP(DATE(YEAR(E6489),MONTH(E6489)-1,DAY(1)),'מדדים וריביות'!B:C,2,FALSE),VLOOKUP(DATE(YEAR(E6489),MONTH(E6489)-2,DAY(1)),'מדדים וריביות'!B:C,2,FALSE))</f>
        <v>28934969.361282501</v>
      </c>
      <c r="I6489" s="43">
        <f>'ריבית יומית'!D6483</f>
        <v>8.6242369061517721E-5</v>
      </c>
      <c r="J6489" s="29">
        <f t="shared" si="827"/>
        <v>1.1590891136278629</v>
      </c>
      <c r="L6489">
        <f>VLOOKUP(D6488,'מדדים וריביות'!B:C,2)</f>
        <v>28792992.082767799</v>
      </c>
      <c r="M6489" s="30">
        <f t="shared" si="832"/>
        <v>0</v>
      </c>
      <c r="O6489" s="39">
        <f t="shared" si="829"/>
        <v>0</v>
      </c>
      <c r="P6489" s="39">
        <f t="shared" si="825"/>
        <v>0</v>
      </c>
      <c r="Q6489" s="39">
        <f t="shared" si="830"/>
        <v>0</v>
      </c>
      <c r="R6489" s="41">
        <f t="shared" si="831"/>
        <v>0</v>
      </c>
    </row>
    <row r="6490" spans="4:18" x14ac:dyDescent="0.25">
      <c r="D6490" s="1">
        <v>39355</v>
      </c>
      <c r="E6490" s="1">
        <f t="shared" si="828"/>
        <v>39326</v>
      </c>
      <c r="F6490" s="30">
        <f t="shared" si="826"/>
        <v>0</v>
      </c>
      <c r="H6490" s="42">
        <f>IF(DAY(D6490)&gt;14,VLOOKUP(DATE(YEAR(E6490),MONTH(E6490)-1,DAY(1)),'מדדים וריביות'!B:C,2,FALSE),VLOOKUP(DATE(YEAR(E6490),MONTH(E6490)-2,DAY(1)),'מדדים וריביות'!B:C,2,FALSE))</f>
        <v>28934969.361282501</v>
      </c>
      <c r="I6490" s="43">
        <f>'ריבית יומית'!D6484</f>
        <v>8.6242369061517721E-5</v>
      </c>
      <c r="J6490" s="29">
        <f t="shared" si="827"/>
        <v>1.1589891596570174</v>
      </c>
      <c r="L6490">
        <f>VLOOKUP(D6489,'מדדים וריביות'!B:C,2)</f>
        <v>28792992.082767799</v>
      </c>
      <c r="M6490" s="30">
        <f t="shared" si="832"/>
        <v>0</v>
      </c>
      <c r="O6490" s="39">
        <f t="shared" si="829"/>
        <v>0</v>
      </c>
      <c r="P6490" s="39">
        <f t="shared" si="825"/>
        <v>0</v>
      </c>
      <c r="Q6490" s="39">
        <f t="shared" si="830"/>
        <v>0</v>
      </c>
      <c r="R6490" s="41">
        <f t="shared" si="831"/>
        <v>0</v>
      </c>
    </row>
    <row r="6491" spans="4:18" x14ac:dyDescent="0.25">
      <c r="D6491" s="1">
        <v>39356</v>
      </c>
      <c r="E6491" s="1">
        <f t="shared" si="828"/>
        <v>39356</v>
      </c>
      <c r="F6491" s="30">
        <f t="shared" si="826"/>
        <v>0</v>
      </c>
      <c r="H6491" s="42">
        <f>IF(DAY(D6491)&gt;14,VLOOKUP(DATE(YEAR(E6491),MONTH(E6491)-1,DAY(1)),'מדדים וריביות'!B:C,2,FALSE),VLOOKUP(DATE(YEAR(E6491),MONTH(E6491)-2,DAY(1)),'מדדים וריביות'!B:C,2,FALSE))</f>
        <v>28934969.361282501</v>
      </c>
      <c r="I6491" s="43">
        <f>'ריבית יומית'!D6485</f>
        <v>1.1789740646572788E-4</v>
      </c>
      <c r="J6491" s="29">
        <f t="shared" si="827"/>
        <v>1.1588892143056959</v>
      </c>
      <c r="L6491">
        <f>VLOOKUP(D6490,'מדדים וריביות'!B:C,2)</f>
        <v>28792992.082767799</v>
      </c>
      <c r="M6491" s="30">
        <f t="shared" si="832"/>
        <v>0</v>
      </c>
      <c r="O6491" s="39">
        <f t="shared" si="829"/>
        <v>0</v>
      </c>
      <c r="P6491" s="39">
        <f t="shared" si="825"/>
        <v>0</v>
      </c>
      <c r="Q6491" s="39">
        <f t="shared" si="830"/>
        <v>0</v>
      </c>
      <c r="R6491" s="41">
        <f t="shared" si="831"/>
        <v>0</v>
      </c>
    </row>
    <row r="6492" spans="4:18" x14ac:dyDescent="0.25">
      <c r="D6492" s="1">
        <v>39357</v>
      </c>
      <c r="E6492" s="1">
        <f t="shared" si="828"/>
        <v>39356</v>
      </c>
      <c r="F6492" s="30">
        <f t="shared" si="826"/>
        <v>0</v>
      </c>
      <c r="H6492" s="42">
        <f>IF(DAY(D6492)&gt;14,VLOOKUP(DATE(YEAR(E6492),MONTH(E6492)-1,DAY(1)),'מדדים וריביות'!B:C,2,FALSE),VLOOKUP(DATE(YEAR(E6492),MONTH(E6492)-2,DAY(1)),'מדדים וריביות'!B:C,2,FALSE))</f>
        <v>28934969.361282501</v>
      </c>
      <c r="I6492" s="43">
        <f>'ריבית יומית'!D6486</f>
        <v>1.1789740646572788E-4</v>
      </c>
      <c r="J6492" s="29">
        <f t="shared" si="827"/>
        <v>1.1587526003793758</v>
      </c>
      <c r="L6492">
        <f>VLOOKUP(D6491,'מדדים וריביות'!B:C,2)</f>
        <v>28821387.538470801</v>
      </c>
      <c r="M6492" s="30">
        <f t="shared" si="832"/>
        <v>0</v>
      </c>
      <c r="O6492" s="39">
        <f t="shared" si="829"/>
        <v>0</v>
      </c>
      <c r="P6492" s="39">
        <f t="shared" si="825"/>
        <v>0</v>
      </c>
      <c r="Q6492" s="39">
        <f t="shared" si="830"/>
        <v>0</v>
      </c>
      <c r="R6492" s="41">
        <f t="shared" si="831"/>
        <v>0</v>
      </c>
    </row>
    <row r="6493" spans="4:18" x14ac:dyDescent="0.25">
      <c r="D6493" s="1">
        <v>39358</v>
      </c>
      <c r="E6493" s="1">
        <f t="shared" si="828"/>
        <v>39356</v>
      </c>
      <c r="F6493" s="30">
        <f t="shared" si="826"/>
        <v>0</v>
      </c>
      <c r="H6493" s="42">
        <f>IF(DAY(D6493)&gt;14,VLOOKUP(DATE(YEAR(E6493),MONTH(E6493)-1,DAY(1)),'מדדים וריביות'!B:C,2,FALSE),VLOOKUP(DATE(YEAR(E6493),MONTH(E6493)-2,DAY(1)),'מדדים וריביות'!B:C,2,FALSE))</f>
        <v>28934969.361282501</v>
      </c>
      <c r="I6493" s="43">
        <f>'ריבית יומית'!D6487</f>
        <v>1.1789740646572788E-4</v>
      </c>
      <c r="J6493" s="29">
        <f t="shared" si="827"/>
        <v>1.1586160025575845</v>
      </c>
      <c r="L6493">
        <f>VLOOKUP(D6492,'מדדים וריביות'!B:C,2)</f>
        <v>28821387.538470801</v>
      </c>
      <c r="M6493" s="30">
        <f t="shared" si="832"/>
        <v>0</v>
      </c>
      <c r="O6493" s="39">
        <f t="shared" si="829"/>
        <v>0</v>
      </c>
      <c r="P6493" s="39">
        <f t="shared" si="825"/>
        <v>0</v>
      </c>
      <c r="Q6493" s="39">
        <f t="shared" si="830"/>
        <v>0</v>
      </c>
      <c r="R6493" s="41">
        <f t="shared" si="831"/>
        <v>0</v>
      </c>
    </row>
    <row r="6494" spans="4:18" x14ac:dyDescent="0.25">
      <c r="D6494" s="1">
        <v>39359</v>
      </c>
      <c r="E6494" s="1">
        <f t="shared" si="828"/>
        <v>39356</v>
      </c>
      <c r="F6494" s="30">
        <f t="shared" si="826"/>
        <v>0</v>
      </c>
      <c r="H6494" s="42">
        <f>IF(DAY(D6494)&gt;14,VLOOKUP(DATE(YEAR(E6494),MONTH(E6494)-1,DAY(1)),'מדדים וריביות'!B:C,2,FALSE),VLOOKUP(DATE(YEAR(E6494),MONTH(E6494)-2,DAY(1)),'מדדים וריביות'!B:C,2,FALSE))</f>
        <v>28934969.361282501</v>
      </c>
      <c r="I6494" s="43">
        <f>'ריבית יומית'!D6488</f>
        <v>1.1789740646572788E-4</v>
      </c>
      <c r="J6494" s="29">
        <f t="shared" si="827"/>
        <v>1.1584794208384237</v>
      </c>
      <c r="L6494">
        <f>VLOOKUP(D6493,'מדדים וריביות'!B:C,2)</f>
        <v>28821387.538470801</v>
      </c>
      <c r="M6494" s="30">
        <f t="shared" si="832"/>
        <v>0</v>
      </c>
      <c r="O6494" s="39">
        <f t="shared" si="829"/>
        <v>0</v>
      </c>
      <c r="P6494" s="39">
        <f t="shared" si="825"/>
        <v>0</v>
      </c>
      <c r="Q6494" s="39">
        <f t="shared" si="830"/>
        <v>0</v>
      </c>
      <c r="R6494" s="41">
        <f t="shared" si="831"/>
        <v>0</v>
      </c>
    </row>
    <row r="6495" spans="4:18" x14ac:dyDescent="0.25">
      <c r="D6495" s="1">
        <v>39360</v>
      </c>
      <c r="E6495" s="1">
        <f t="shared" si="828"/>
        <v>39356</v>
      </c>
      <c r="F6495" s="30">
        <f t="shared" si="826"/>
        <v>0</v>
      </c>
      <c r="H6495" s="42">
        <f>IF(DAY(D6495)&gt;14,VLOOKUP(DATE(YEAR(E6495),MONTH(E6495)-1,DAY(1)),'מדדים וריביות'!B:C,2,FALSE),VLOOKUP(DATE(YEAR(E6495),MONTH(E6495)-2,DAY(1)),'מדדים וריביות'!B:C,2,FALSE))</f>
        <v>28934969.361282501</v>
      </c>
      <c r="I6495" s="43">
        <f>'ריבית יומית'!D6489</f>
        <v>1.1789740646572788E-4</v>
      </c>
      <c r="J6495" s="29">
        <f t="shared" si="827"/>
        <v>1.1583428552199952</v>
      </c>
      <c r="L6495">
        <f>VLOOKUP(D6494,'מדדים וריביות'!B:C,2)</f>
        <v>28821387.538470801</v>
      </c>
      <c r="M6495" s="30">
        <f t="shared" si="832"/>
        <v>0</v>
      </c>
      <c r="O6495" s="39">
        <f t="shared" si="829"/>
        <v>0</v>
      </c>
      <c r="P6495" s="39">
        <f t="shared" si="825"/>
        <v>0</v>
      </c>
      <c r="Q6495" s="39">
        <f t="shared" si="830"/>
        <v>0</v>
      </c>
      <c r="R6495" s="41">
        <f t="shared" si="831"/>
        <v>0</v>
      </c>
    </row>
    <row r="6496" spans="4:18" x14ac:dyDescent="0.25">
      <c r="D6496" s="1">
        <v>39361</v>
      </c>
      <c r="E6496" s="1">
        <f t="shared" si="828"/>
        <v>39356</v>
      </c>
      <c r="F6496" s="30">
        <f t="shared" si="826"/>
        <v>0</v>
      </c>
      <c r="H6496" s="42">
        <f>IF(DAY(D6496)&gt;14,VLOOKUP(DATE(YEAR(E6496),MONTH(E6496)-1,DAY(1)),'מדדים וריביות'!B:C,2,FALSE),VLOOKUP(DATE(YEAR(E6496),MONTH(E6496)-2,DAY(1)),'מדדים וריביות'!B:C,2,FALSE))</f>
        <v>28934969.361282501</v>
      </c>
      <c r="I6496" s="43">
        <f>'ריבית יומית'!D6490</f>
        <v>1.1789740646572788E-4</v>
      </c>
      <c r="J6496" s="29">
        <f t="shared" si="827"/>
        <v>1.1582063057004008</v>
      </c>
      <c r="L6496">
        <f>VLOOKUP(D6495,'מדדים וריביות'!B:C,2)</f>
        <v>28821387.538470801</v>
      </c>
      <c r="M6496" s="30">
        <f t="shared" si="832"/>
        <v>0</v>
      </c>
      <c r="O6496" s="39">
        <f t="shared" si="829"/>
        <v>0</v>
      </c>
      <c r="P6496" s="39">
        <f t="shared" si="825"/>
        <v>0</v>
      </c>
      <c r="Q6496" s="39">
        <f t="shared" si="830"/>
        <v>0</v>
      </c>
      <c r="R6496" s="41">
        <f t="shared" si="831"/>
        <v>0</v>
      </c>
    </row>
    <row r="6497" spans="4:18" x14ac:dyDescent="0.25">
      <c r="D6497" s="1">
        <v>39362</v>
      </c>
      <c r="E6497" s="1">
        <f t="shared" si="828"/>
        <v>39356</v>
      </c>
      <c r="F6497" s="30">
        <f t="shared" si="826"/>
        <v>0</v>
      </c>
      <c r="H6497" s="42">
        <f>IF(DAY(D6497)&gt;14,VLOOKUP(DATE(YEAR(E6497),MONTH(E6497)-1,DAY(1)),'מדדים וריביות'!B:C,2,FALSE),VLOOKUP(DATE(YEAR(E6497),MONTH(E6497)-2,DAY(1)),'מדדים וריביות'!B:C,2,FALSE))</f>
        <v>28934969.361282501</v>
      </c>
      <c r="I6497" s="43">
        <f>'ריבית יומית'!D6491</f>
        <v>1.1789740646572788E-4</v>
      </c>
      <c r="J6497" s="29">
        <f t="shared" si="827"/>
        <v>1.1580697722777429</v>
      </c>
      <c r="L6497">
        <f>VLOOKUP(D6496,'מדדים וריביות'!B:C,2)</f>
        <v>28821387.538470801</v>
      </c>
      <c r="M6497" s="30">
        <f t="shared" si="832"/>
        <v>0</v>
      </c>
      <c r="O6497" s="39">
        <f t="shared" si="829"/>
        <v>0</v>
      </c>
      <c r="P6497" s="39">
        <f t="shared" si="825"/>
        <v>0</v>
      </c>
      <c r="Q6497" s="39">
        <f t="shared" si="830"/>
        <v>0</v>
      </c>
      <c r="R6497" s="41">
        <f t="shared" si="831"/>
        <v>0</v>
      </c>
    </row>
    <row r="6498" spans="4:18" x14ac:dyDescent="0.25">
      <c r="D6498" s="1">
        <v>39363</v>
      </c>
      <c r="E6498" s="1">
        <f t="shared" si="828"/>
        <v>39356</v>
      </c>
      <c r="F6498" s="30">
        <f t="shared" si="826"/>
        <v>0</v>
      </c>
      <c r="H6498" s="42">
        <f>IF(DAY(D6498)&gt;14,VLOOKUP(DATE(YEAR(E6498),MONTH(E6498)-1,DAY(1)),'מדדים וריביות'!B:C,2,FALSE),VLOOKUP(DATE(YEAR(E6498),MONTH(E6498)-2,DAY(1)),'מדדים וריביות'!B:C,2,FALSE))</f>
        <v>28934969.361282501</v>
      </c>
      <c r="I6498" s="43">
        <f>'ריבית יומית'!D6492</f>
        <v>1.1789740646572788E-4</v>
      </c>
      <c r="J6498" s="29">
        <f t="shared" si="827"/>
        <v>1.1579332549501238</v>
      </c>
      <c r="L6498">
        <f>VLOOKUP(D6497,'מדדים וריביות'!B:C,2)</f>
        <v>28821387.538470801</v>
      </c>
      <c r="M6498" s="30">
        <f t="shared" si="832"/>
        <v>0</v>
      </c>
      <c r="O6498" s="39">
        <f t="shared" si="829"/>
        <v>0</v>
      </c>
      <c r="P6498" s="39">
        <f t="shared" si="825"/>
        <v>0</v>
      </c>
      <c r="Q6498" s="39">
        <f t="shared" si="830"/>
        <v>0</v>
      </c>
      <c r="R6498" s="41">
        <f t="shared" si="831"/>
        <v>0</v>
      </c>
    </row>
    <row r="6499" spans="4:18" x14ac:dyDescent="0.25">
      <c r="D6499" s="1">
        <v>39364</v>
      </c>
      <c r="E6499" s="1">
        <f t="shared" si="828"/>
        <v>39356</v>
      </c>
      <c r="F6499" s="30">
        <f t="shared" si="826"/>
        <v>0</v>
      </c>
      <c r="H6499" s="42">
        <f>IF(DAY(D6499)&gt;14,VLOOKUP(DATE(YEAR(E6499),MONTH(E6499)-1,DAY(1)),'מדדים וריביות'!B:C,2,FALSE),VLOOKUP(DATE(YEAR(E6499),MONTH(E6499)-2,DAY(1)),'מדדים וריביות'!B:C,2,FALSE))</f>
        <v>28934969.361282501</v>
      </c>
      <c r="I6499" s="43">
        <f>'ריבית יומית'!D6493</f>
        <v>1.1789740646572788E-4</v>
      </c>
      <c r="J6499" s="29">
        <f t="shared" si="827"/>
        <v>1.1577967537156462</v>
      </c>
      <c r="L6499">
        <f>VLOOKUP(D6498,'מדדים וריביות'!B:C,2)</f>
        <v>28821387.538470801</v>
      </c>
      <c r="M6499" s="30">
        <f t="shared" si="832"/>
        <v>0</v>
      </c>
      <c r="O6499" s="39">
        <f t="shared" si="829"/>
        <v>0</v>
      </c>
      <c r="P6499" s="39">
        <f t="shared" si="825"/>
        <v>0</v>
      </c>
      <c r="Q6499" s="39">
        <f t="shared" si="830"/>
        <v>0</v>
      </c>
      <c r="R6499" s="41">
        <f t="shared" si="831"/>
        <v>0</v>
      </c>
    </row>
    <row r="6500" spans="4:18" x14ac:dyDescent="0.25">
      <c r="D6500" s="1">
        <v>39365</v>
      </c>
      <c r="E6500" s="1">
        <f t="shared" si="828"/>
        <v>39356</v>
      </c>
      <c r="F6500" s="30">
        <f t="shared" si="826"/>
        <v>0</v>
      </c>
      <c r="H6500" s="42">
        <f>IF(DAY(D6500)&gt;14,VLOOKUP(DATE(YEAR(E6500),MONTH(E6500)-1,DAY(1)),'מדדים וריביות'!B:C,2,FALSE),VLOOKUP(DATE(YEAR(E6500),MONTH(E6500)-2,DAY(1)),'מדדים וריביות'!B:C,2,FALSE))</f>
        <v>28934969.361282501</v>
      </c>
      <c r="I6500" s="43">
        <f>'ריבית יומית'!D6494</f>
        <v>1.1789740646572788E-4</v>
      </c>
      <c r="J6500" s="29">
        <f t="shared" si="827"/>
        <v>1.1576602685724131</v>
      </c>
      <c r="L6500">
        <f>VLOOKUP(D6499,'מדדים וריביות'!B:C,2)</f>
        <v>28821387.538470801</v>
      </c>
      <c r="M6500" s="30">
        <f t="shared" si="832"/>
        <v>0</v>
      </c>
      <c r="O6500" s="39">
        <f t="shared" si="829"/>
        <v>0</v>
      </c>
      <c r="P6500" s="39">
        <f t="shared" si="825"/>
        <v>0</v>
      </c>
      <c r="Q6500" s="39">
        <f t="shared" si="830"/>
        <v>0</v>
      </c>
      <c r="R6500" s="41">
        <f t="shared" si="831"/>
        <v>0</v>
      </c>
    </row>
    <row r="6501" spans="4:18" x14ac:dyDescent="0.25">
      <c r="D6501" s="1">
        <v>39366</v>
      </c>
      <c r="E6501" s="1">
        <f t="shared" si="828"/>
        <v>39356</v>
      </c>
      <c r="F6501" s="30">
        <f t="shared" si="826"/>
        <v>0</v>
      </c>
      <c r="H6501" s="42">
        <f>IF(DAY(D6501)&gt;14,VLOOKUP(DATE(YEAR(E6501),MONTH(E6501)-1,DAY(1)),'מדדים וריביות'!B:C,2,FALSE),VLOOKUP(DATE(YEAR(E6501),MONTH(E6501)-2,DAY(1)),'מדדים וריביות'!B:C,2,FALSE))</f>
        <v>28934969.361282501</v>
      </c>
      <c r="I6501" s="43">
        <f>'ריבית יומית'!D6495</f>
        <v>1.1789740646572788E-4</v>
      </c>
      <c r="J6501" s="29">
        <f t="shared" si="827"/>
        <v>1.1575237995185275</v>
      </c>
      <c r="L6501">
        <f>VLOOKUP(D6500,'מדדים וריביות'!B:C,2)</f>
        <v>28821387.538470801</v>
      </c>
      <c r="M6501" s="30">
        <f t="shared" si="832"/>
        <v>0</v>
      </c>
      <c r="O6501" s="39">
        <f t="shared" si="829"/>
        <v>0</v>
      </c>
      <c r="P6501" s="39">
        <f t="shared" si="825"/>
        <v>0</v>
      </c>
      <c r="Q6501" s="39">
        <f t="shared" si="830"/>
        <v>0</v>
      </c>
      <c r="R6501" s="41">
        <f t="shared" si="831"/>
        <v>0</v>
      </c>
    </row>
    <row r="6502" spans="4:18" x14ac:dyDescent="0.25">
      <c r="D6502" s="1">
        <v>39367</v>
      </c>
      <c r="E6502" s="1">
        <f t="shared" si="828"/>
        <v>39356</v>
      </c>
      <c r="F6502" s="30">
        <f t="shared" si="826"/>
        <v>0</v>
      </c>
      <c r="H6502" s="42">
        <f>IF(DAY(D6502)&gt;14,VLOOKUP(DATE(YEAR(E6502),MONTH(E6502)-1,DAY(1)),'מדדים וריביות'!B:C,2,FALSE),VLOOKUP(DATE(YEAR(E6502),MONTH(E6502)-2,DAY(1)),'מדדים וריביות'!B:C,2,FALSE))</f>
        <v>28934969.361282501</v>
      </c>
      <c r="I6502" s="43">
        <f>'ריבית יומית'!D6496</f>
        <v>1.1789740646572788E-4</v>
      </c>
      <c r="J6502" s="29">
        <f t="shared" si="827"/>
        <v>1.1573873465520927</v>
      </c>
      <c r="L6502">
        <f>VLOOKUP(D6501,'מדדים וריביות'!B:C,2)</f>
        <v>28821387.538470801</v>
      </c>
      <c r="M6502" s="30">
        <f t="shared" si="832"/>
        <v>0</v>
      </c>
      <c r="O6502" s="39">
        <f t="shared" si="829"/>
        <v>0</v>
      </c>
      <c r="P6502" s="39">
        <f t="shared" si="825"/>
        <v>0</v>
      </c>
      <c r="Q6502" s="39">
        <f t="shared" si="830"/>
        <v>0</v>
      </c>
      <c r="R6502" s="41">
        <f t="shared" si="831"/>
        <v>0</v>
      </c>
    </row>
    <row r="6503" spans="4:18" x14ac:dyDescent="0.25">
      <c r="D6503" s="1">
        <v>39368</v>
      </c>
      <c r="E6503" s="1">
        <f t="shared" si="828"/>
        <v>39356</v>
      </c>
      <c r="F6503" s="30">
        <f t="shared" si="826"/>
        <v>0</v>
      </c>
      <c r="H6503" s="42">
        <f>IF(DAY(D6503)&gt;14,VLOOKUP(DATE(YEAR(E6503),MONTH(E6503)-1,DAY(1)),'מדדים וריביות'!B:C,2,FALSE),VLOOKUP(DATE(YEAR(E6503),MONTH(E6503)-2,DAY(1)),'מדדים וריביות'!B:C,2,FALSE))</f>
        <v>28934969.361282501</v>
      </c>
      <c r="I6503" s="43">
        <f>'ריבית יומית'!D6497</f>
        <v>1.1789740646572788E-4</v>
      </c>
      <c r="J6503" s="29">
        <f t="shared" si="827"/>
        <v>1.1572509096712125</v>
      </c>
      <c r="L6503">
        <f>VLOOKUP(D6502,'מדדים וריביות'!B:C,2)</f>
        <v>28821387.538470801</v>
      </c>
      <c r="M6503" s="30">
        <f t="shared" si="832"/>
        <v>0</v>
      </c>
      <c r="O6503" s="39">
        <f t="shared" si="829"/>
        <v>0</v>
      </c>
      <c r="P6503" s="39">
        <f t="shared" si="825"/>
        <v>0</v>
      </c>
      <c r="Q6503" s="39">
        <f t="shared" si="830"/>
        <v>0</v>
      </c>
      <c r="R6503" s="41">
        <f t="shared" si="831"/>
        <v>0</v>
      </c>
    </row>
    <row r="6504" spans="4:18" x14ac:dyDescent="0.25">
      <c r="D6504" s="1">
        <v>39369</v>
      </c>
      <c r="E6504" s="1">
        <f t="shared" si="828"/>
        <v>39356</v>
      </c>
      <c r="F6504" s="30">
        <f t="shared" si="826"/>
        <v>0</v>
      </c>
      <c r="H6504" s="42">
        <f>IF(DAY(D6504)&gt;14,VLOOKUP(DATE(YEAR(E6504),MONTH(E6504)-1,DAY(1)),'מדדים וריביות'!B:C,2,FALSE),VLOOKUP(DATE(YEAR(E6504),MONTH(E6504)-2,DAY(1)),'מדדים וריביות'!B:C,2,FALSE))</f>
        <v>28934969.361282501</v>
      </c>
      <c r="I6504" s="43">
        <f>'ריבית יומית'!D6498</f>
        <v>1.1789740646572788E-4</v>
      </c>
      <c r="J6504" s="29">
        <f t="shared" si="827"/>
        <v>1.1571144888739904</v>
      </c>
      <c r="L6504">
        <f>VLOOKUP(D6503,'מדדים וריביות'!B:C,2)</f>
        <v>28821387.538470801</v>
      </c>
      <c r="M6504" s="30">
        <f t="shared" si="832"/>
        <v>0</v>
      </c>
      <c r="O6504" s="39">
        <f t="shared" si="829"/>
        <v>0</v>
      </c>
      <c r="P6504" s="39">
        <f t="shared" si="825"/>
        <v>0</v>
      </c>
      <c r="Q6504" s="39">
        <f t="shared" si="830"/>
        <v>0</v>
      </c>
      <c r="R6504" s="41">
        <f t="shared" si="831"/>
        <v>0</v>
      </c>
    </row>
    <row r="6505" spans="4:18" x14ac:dyDescent="0.25">
      <c r="D6505" s="1">
        <v>39370</v>
      </c>
      <c r="E6505" s="1">
        <f t="shared" si="828"/>
        <v>39356</v>
      </c>
      <c r="F6505" s="30">
        <f t="shared" si="826"/>
        <v>0</v>
      </c>
      <c r="H6505" s="42">
        <f>IF(DAY(D6505)&gt;14,VLOOKUP(DATE(YEAR(E6505),MONTH(E6505)-1,DAY(1)),'מדדים וריביות'!B:C,2,FALSE),VLOOKUP(DATE(YEAR(E6505),MONTH(E6505)-2,DAY(1)),'מדדים וריביות'!B:C,2,FALSE))</f>
        <v>28792992.082767799</v>
      </c>
      <c r="I6505" s="43">
        <f>'ריבית יומית'!D6499</f>
        <v>1.1789740646572788E-4</v>
      </c>
      <c r="J6505" s="29">
        <f t="shared" si="827"/>
        <v>1.1569780841585304</v>
      </c>
      <c r="L6505">
        <f>VLOOKUP(D6504,'מדדים וריביות'!B:C,2)</f>
        <v>28821387.538470801</v>
      </c>
      <c r="M6505" s="30">
        <f t="shared" si="832"/>
        <v>0</v>
      </c>
      <c r="O6505" s="39">
        <f t="shared" si="829"/>
        <v>0</v>
      </c>
      <c r="P6505" s="39">
        <f t="shared" si="825"/>
        <v>0</v>
      </c>
      <c r="Q6505" s="39">
        <f t="shared" si="830"/>
        <v>0</v>
      </c>
      <c r="R6505" s="41">
        <f t="shared" si="831"/>
        <v>0</v>
      </c>
    </row>
    <row r="6506" spans="4:18" x14ac:dyDescent="0.25">
      <c r="D6506" s="1">
        <v>39371</v>
      </c>
      <c r="E6506" s="1">
        <f t="shared" si="828"/>
        <v>39356</v>
      </c>
      <c r="F6506" s="30">
        <f t="shared" si="826"/>
        <v>0</v>
      </c>
      <c r="H6506" s="42">
        <f>IF(DAY(D6506)&gt;14,VLOOKUP(DATE(YEAR(E6506),MONTH(E6506)-1,DAY(1)),'מדדים וריביות'!B:C,2,FALSE),VLOOKUP(DATE(YEAR(E6506),MONTH(E6506)-2,DAY(1)),'מדדים וריביות'!B:C,2,FALSE))</f>
        <v>28792992.082767799</v>
      </c>
      <c r="I6506" s="43">
        <f>'ריבית יומית'!D6500</f>
        <v>1.1789740646572788E-4</v>
      </c>
      <c r="J6506" s="29">
        <f t="shared" si="827"/>
        <v>1.1568416955229368</v>
      </c>
      <c r="L6506">
        <f>VLOOKUP(D6505,'מדדים וריביות'!B:C,2)</f>
        <v>28821387.538470801</v>
      </c>
      <c r="M6506" s="30">
        <f t="shared" si="832"/>
        <v>0</v>
      </c>
      <c r="O6506" s="39">
        <f t="shared" si="829"/>
        <v>0</v>
      </c>
      <c r="P6506" s="39">
        <f t="shared" si="825"/>
        <v>0</v>
      </c>
      <c r="Q6506" s="39">
        <f t="shared" si="830"/>
        <v>0</v>
      </c>
      <c r="R6506" s="41">
        <f t="shared" si="831"/>
        <v>0</v>
      </c>
    </row>
    <row r="6507" spans="4:18" x14ac:dyDescent="0.25">
      <c r="D6507" s="1">
        <v>39372</v>
      </c>
      <c r="E6507" s="1">
        <f t="shared" si="828"/>
        <v>39356</v>
      </c>
      <c r="F6507" s="30">
        <f t="shared" si="826"/>
        <v>0</v>
      </c>
      <c r="H6507" s="42">
        <f>IF(DAY(D6507)&gt;14,VLOOKUP(DATE(YEAR(E6507),MONTH(E6507)-1,DAY(1)),'מדדים וריביות'!B:C,2,FALSE),VLOOKUP(DATE(YEAR(E6507),MONTH(E6507)-2,DAY(1)),'מדדים וריביות'!B:C,2,FALSE))</f>
        <v>28792992.082767799</v>
      </c>
      <c r="I6507" s="43">
        <f>'ריבית יומית'!D6501</f>
        <v>1.1789740646572788E-4</v>
      </c>
      <c r="J6507" s="29">
        <f t="shared" si="827"/>
        <v>1.1567053229653141</v>
      </c>
      <c r="L6507">
        <f>VLOOKUP(D6506,'מדדים וריביות'!B:C,2)</f>
        <v>28821387.538470801</v>
      </c>
      <c r="M6507" s="30">
        <f t="shared" si="832"/>
        <v>0</v>
      </c>
      <c r="O6507" s="39">
        <f t="shared" si="829"/>
        <v>0</v>
      </c>
      <c r="P6507" s="39">
        <f t="shared" si="825"/>
        <v>0</v>
      </c>
      <c r="Q6507" s="39">
        <f t="shared" si="830"/>
        <v>0</v>
      </c>
      <c r="R6507" s="41">
        <f t="shared" si="831"/>
        <v>0</v>
      </c>
    </row>
    <row r="6508" spans="4:18" x14ac:dyDescent="0.25">
      <c r="D6508" s="1">
        <v>39373</v>
      </c>
      <c r="E6508" s="1">
        <f t="shared" si="828"/>
        <v>39356</v>
      </c>
      <c r="F6508" s="30">
        <f t="shared" si="826"/>
        <v>0</v>
      </c>
      <c r="H6508" s="42">
        <f>IF(DAY(D6508)&gt;14,VLOOKUP(DATE(YEAR(E6508),MONTH(E6508)-1,DAY(1)),'מדדים וריביות'!B:C,2,FALSE),VLOOKUP(DATE(YEAR(E6508),MONTH(E6508)-2,DAY(1)),'מדדים וריביות'!B:C,2,FALSE))</f>
        <v>28792992.082767799</v>
      </c>
      <c r="I6508" s="43">
        <f>'ריבית יומית'!D6502</f>
        <v>1.1789740646572788E-4</v>
      </c>
      <c r="J6508" s="29">
        <f t="shared" si="827"/>
        <v>1.1565689664837671</v>
      </c>
      <c r="L6508">
        <f>VLOOKUP(D6507,'מדדים וריביות'!B:C,2)</f>
        <v>28821387.538470801</v>
      </c>
      <c r="M6508" s="30">
        <f t="shared" si="832"/>
        <v>0</v>
      </c>
      <c r="O6508" s="39">
        <f t="shared" si="829"/>
        <v>0</v>
      </c>
      <c r="P6508" s="39">
        <f t="shared" ref="P6508:P6571" si="833">J6509*G6508-G6508</f>
        <v>0</v>
      </c>
      <c r="Q6508" s="39">
        <f t="shared" si="830"/>
        <v>0</v>
      </c>
      <c r="R6508" s="41">
        <f t="shared" si="831"/>
        <v>0</v>
      </c>
    </row>
    <row r="6509" spans="4:18" x14ac:dyDescent="0.25">
      <c r="D6509" s="1">
        <v>39374</v>
      </c>
      <c r="E6509" s="1">
        <f t="shared" si="828"/>
        <v>39356</v>
      </c>
      <c r="F6509" s="30">
        <f t="shared" si="826"/>
        <v>0</v>
      </c>
      <c r="H6509" s="42">
        <f>IF(DAY(D6509)&gt;14,VLOOKUP(DATE(YEAR(E6509),MONTH(E6509)-1,DAY(1)),'מדדים וריביות'!B:C,2,FALSE),VLOOKUP(DATE(YEAR(E6509),MONTH(E6509)-2,DAY(1)),'מדדים וריביות'!B:C,2,FALSE))</f>
        <v>28792992.082767799</v>
      </c>
      <c r="I6509" s="43">
        <f>'ריבית יומית'!D6503</f>
        <v>1.1789740646572788E-4</v>
      </c>
      <c r="J6509" s="29">
        <f t="shared" si="827"/>
        <v>1.1564326260764004</v>
      </c>
      <c r="L6509">
        <f>VLOOKUP(D6508,'מדדים וריביות'!B:C,2)</f>
        <v>28821387.538470801</v>
      </c>
      <c r="M6509" s="30">
        <f t="shared" si="832"/>
        <v>0</v>
      </c>
      <c r="O6509" s="39">
        <f t="shared" si="829"/>
        <v>0</v>
      </c>
      <c r="P6509" s="39">
        <f t="shared" si="833"/>
        <v>0</v>
      </c>
      <c r="Q6509" s="39">
        <f t="shared" si="830"/>
        <v>0</v>
      </c>
      <c r="R6509" s="41">
        <f t="shared" si="831"/>
        <v>0</v>
      </c>
    </row>
    <row r="6510" spans="4:18" x14ac:dyDescent="0.25">
      <c r="D6510" s="1">
        <v>39375</v>
      </c>
      <c r="E6510" s="1">
        <f t="shared" si="828"/>
        <v>39356</v>
      </c>
      <c r="F6510" s="30">
        <f t="shared" si="826"/>
        <v>0</v>
      </c>
      <c r="H6510" s="42">
        <f>IF(DAY(D6510)&gt;14,VLOOKUP(DATE(YEAR(E6510),MONTH(E6510)-1,DAY(1)),'מדדים וריביות'!B:C,2,FALSE),VLOOKUP(DATE(YEAR(E6510),MONTH(E6510)-2,DAY(1)),'מדדים וריביות'!B:C,2,FALSE))</f>
        <v>28792992.082767799</v>
      </c>
      <c r="I6510" s="43">
        <f>'ריבית יומית'!D6504</f>
        <v>1.1789740646572788E-4</v>
      </c>
      <c r="J6510" s="29">
        <f t="shared" si="827"/>
        <v>1.1562963017413193</v>
      </c>
      <c r="L6510">
        <f>VLOOKUP(D6509,'מדדים וריביות'!B:C,2)</f>
        <v>28821387.538470801</v>
      </c>
      <c r="M6510" s="30">
        <f t="shared" si="832"/>
        <v>0</v>
      </c>
      <c r="O6510" s="39">
        <f t="shared" si="829"/>
        <v>0</v>
      </c>
      <c r="P6510" s="39">
        <f t="shared" si="833"/>
        <v>0</v>
      </c>
      <c r="Q6510" s="39">
        <f t="shared" si="830"/>
        <v>0</v>
      </c>
      <c r="R6510" s="41">
        <f t="shared" si="831"/>
        <v>0</v>
      </c>
    </row>
    <row r="6511" spans="4:18" x14ac:dyDescent="0.25">
      <c r="D6511" s="1">
        <v>39376</v>
      </c>
      <c r="E6511" s="1">
        <f t="shared" si="828"/>
        <v>39356</v>
      </c>
      <c r="F6511" s="30">
        <f t="shared" si="826"/>
        <v>0</v>
      </c>
      <c r="H6511" s="42">
        <f>IF(DAY(D6511)&gt;14,VLOOKUP(DATE(YEAR(E6511),MONTH(E6511)-1,DAY(1)),'מדדים וריביות'!B:C,2,FALSE),VLOOKUP(DATE(YEAR(E6511),MONTH(E6511)-2,DAY(1)),'מדדים וריביות'!B:C,2,FALSE))</f>
        <v>28792992.082767799</v>
      </c>
      <c r="I6511" s="43">
        <f>'ריבית יומית'!D6505</f>
        <v>1.1789740646572788E-4</v>
      </c>
      <c r="J6511" s="29">
        <f t="shared" si="827"/>
        <v>1.1561599934766289</v>
      </c>
      <c r="L6511">
        <f>VLOOKUP(D6510,'מדדים וריביות'!B:C,2)</f>
        <v>28821387.538470801</v>
      </c>
      <c r="M6511" s="30">
        <f t="shared" si="832"/>
        <v>0</v>
      </c>
      <c r="O6511" s="39">
        <f t="shared" si="829"/>
        <v>0</v>
      </c>
      <c r="P6511" s="39">
        <f t="shared" si="833"/>
        <v>0</v>
      </c>
      <c r="Q6511" s="39">
        <f t="shared" si="830"/>
        <v>0</v>
      </c>
      <c r="R6511" s="41">
        <f t="shared" si="831"/>
        <v>0</v>
      </c>
    </row>
    <row r="6512" spans="4:18" x14ac:dyDescent="0.25">
      <c r="D6512" s="1">
        <v>39377</v>
      </c>
      <c r="E6512" s="1">
        <f t="shared" si="828"/>
        <v>39356</v>
      </c>
      <c r="F6512" s="30">
        <f t="shared" si="826"/>
        <v>0</v>
      </c>
      <c r="H6512" s="42">
        <f>IF(DAY(D6512)&gt;14,VLOOKUP(DATE(YEAR(E6512),MONTH(E6512)-1,DAY(1)),'מדדים וריביות'!B:C,2,FALSE),VLOOKUP(DATE(YEAR(E6512),MONTH(E6512)-2,DAY(1)),'מדדים וריביות'!B:C,2,FALSE))</f>
        <v>28792992.082767799</v>
      </c>
      <c r="I6512" s="43">
        <f>'ריבית יומית'!D6506</f>
        <v>1.1789740646572788E-4</v>
      </c>
      <c r="J6512" s="29">
        <f t="shared" si="827"/>
        <v>1.1560237012804351</v>
      </c>
      <c r="L6512">
        <f>VLOOKUP(D6511,'מדדים וריביות'!B:C,2)</f>
        <v>28821387.538470801</v>
      </c>
      <c r="M6512" s="30">
        <f t="shared" si="832"/>
        <v>0</v>
      </c>
      <c r="O6512" s="39">
        <f t="shared" si="829"/>
        <v>0</v>
      </c>
      <c r="P6512" s="39">
        <f t="shared" si="833"/>
        <v>0</v>
      </c>
      <c r="Q6512" s="39">
        <f t="shared" si="830"/>
        <v>0</v>
      </c>
      <c r="R6512" s="41">
        <f t="shared" si="831"/>
        <v>0</v>
      </c>
    </row>
    <row r="6513" spans="4:18" x14ac:dyDescent="0.25">
      <c r="D6513" s="1">
        <v>39378</v>
      </c>
      <c r="E6513" s="1">
        <f t="shared" si="828"/>
        <v>39356</v>
      </c>
      <c r="F6513" s="30">
        <f t="shared" si="826"/>
        <v>0</v>
      </c>
      <c r="H6513" s="42">
        <f>IF(DAY(D6513)&gt;14,VLOOKUP(DATE(YEAR(E6513),MONTH(E6513)-1,DAY(1)),'מדדים וריביות'!B:C,2,FALSE),VLOOKUP(DATE(YEAR(E6513),MONTH(E6513)-2,DAY(1)),'מדדים וריביות'!B:C,2,FALSE))</f>
        <v>28792992.082767799</v>
      </c>
      <c r="I6513" s="43">
        <f>'ריבית יומית'!D6507</f>
        <v>1.1789740646572788E-4</v>
      </c>
      <c r="J6513" s="29">
        <f t="shared" si="827"/>
        <v>1.1558874251508435</v>
      </c>
      <c r="L6513">
        <f>VLOOKUP(D6512,'מדדים וריביות'!B:C,2)</f>
        <v>28821387.538470801</v>
      </c>
      <c r="M6513" s="30">
        <f t="shared" si="832"/>
        <v>0</v>
      </c>
      <c r="O6513" s="39">
        <f t="shared" si="829"/>
        <v>0</v>
      </c>
      <c r="P6513" s="39">
        <f t="shared" si="833"/>
        <v>0</v>
      </c>
      <c r="Q6513" s="39">
        <f t="shared" si="830"/>
        <v>0</v>
      </c>
      <c r="R6513" s="41">
        <f t="shared" si="831"/>
        <v>0</v>
      </c>
    </row>
    <row r="6514" spans="4:18" x14ac:dyDescent="0.25">
      <c r="D6514" s="1">
        <v>39379</v>
      </c>
      <c r="E6514" s="1">
        <f t="shared" si="828"/>
        <v>39356</v>
      </c>
      <c r="F6514" s="30">
        <f t="shared" si="826"/>
        <v>0</v>
      </c>
      <c r="H6514" s="42">
        <f>IF(DAY(D6514)&gt;14,VLOOKUP(DATE(YEAR(E6514),MONTH(E6514)-1,DAY(1)),'מדדים וריביות'!B:C,2,FALSE),VLOOKUP(DATE(YEAR(E6514),MONTH(E6514)-2,DAY(1)),'מדדים וריביות'!B:C,2,FALSE))</f>
        <v>28792992.082767799</v>
      </c>
      <c r="I6514" s="43">
        <f>'ריבית יומית'!D6508</f>
        <v>1.1789740646572788E-4</v>
      </c>
      <c r="J6514" s="29">
        <f t="shared" si="827"/>
        <v>1.1557511650859602</v>
      </c>
      <c r="L6514">
        <f>VLOOKUP(D6513,'מדדים וריביות'!B:C,2)</f>
        <v>28821387.538470801</v>
      </c>
      <c r="M6514" s="30">
        <f t="shared" si="832"/>
        <v>0</v>
      </c>
      <c r="O6514" s="39">
        <f t="shared" si="829"/>
        <v>0</v>
      </c>
      <c r="P6514" s="39">
        <f t="shared" si="833"/>
        <v>0</v>
      </c>
      <c r="Q6514" s="39">
        <f t="shared" si="830"/>
        <v>0</v>
      </c>
      <c r="R6514" s="41">
        <f t="shared" si="831"/>
        <v>0</v>
      </c>
    </row>
    <row r="6515" spans="4:18" x14ac:dyDescent="0.25">
      <c r="D6515" s="1">
        <v>39380</v>
      </c>
      <c r="E6515" s="1">
        <f t="shared" si="828"/>
        <v>39356</v>
      </c>
      <c r="F6515" s="30">
        <f t="shared" si="826"/>
        <v>0</v>
      </c>
      <c r="H6515" s="42">
        <f>IF(DAY(D6515)&gt;14,VLOOKUP(DATE(YEAR(E6515),MONTH(E6515)-1,DAY(1)),'מדדים וריביות'!B:C,2,FALSE),VLOOKUP(DATE(YEAR(E6515),MONTH(E6515)-2,DAY(1)),'מדדים וריביות'!B:C,2,FALSE))</f>
        <v>28792992.082767799</v>
      </c>
      <c r="I6515" s="43">
        <f>'ריבית יומית'!D6509</f>
        <v>1.1789740646572788E-4</v>
      </c>
      <c r="J6515" s="29">
        <f t="shared" si="827"/>
        <v>1.1556149210838913</v>
      </c>
      <c r="L6515">
        <f>VLOOKUP(D6514,'מדדים וריביות'!B:C,2)</f>
        <v>28821387.538470801</v>
      </c>
      <c r="M6515" s="30">
        <f t="shared" si="832"/>
        <v>0</v>
      </c>
      <c r="O6515" s="39">
        <f t="shared" si="829"/>
        <v>0</v>
      </c>
      <c r="P6515" s="39">
        <f t="shared" si="833"/>
        <v>0</v>
      </c>
      <c r="Q6515" s="39">
        <f t="shared" si="830"/>
        <v>0</v>
      </c>
      <c r="R6515" s="41">
        <f t="shared" si="831"/>
        <v>0</v>
      </c>
    </row>
    <row r="6516" spans="4:18" x14ac:dyDescent="0.25">
      <c r="D6516" s="1">
        <v>39381</v>
      </c>
      <c r="E6516" s="1">
        <f t="shared" si="828"/>
        <v>39356</v>
      </c>
      <c r="F6516" s="30">
        <f t="shared" si="826"/>
        <v>0</v>
      </c>
      <c r="H6516" s="42">
        <f>IF(DAY(D6516)&gt;14,VLOOKUP(DATE(YEAR(E6516),MONTH(E6516)-1,DAY(1)),'מדדים וריביות'!B:C,2,FALSE),VLOOKUP(DATE(YEAR(E6516),MONTH(E6516)-2,DAY(1)),'מדדים וריביות'!B:C,2,FALSE))</f>
        <v>28792992.082767799</v>
      </c>
      <c r="I6516" s="43">
        <f>'ריבית יומית'!D6510</f>
        <v>1.1789740646572788E-4</v>
      </c>
      <c r="J6516" s="29">
        <f t="shared" si="827"/>
        <v>1.1554786931427434</v>
      </c>
      <c r="L6516">
        <f>VLOOKUP(D6515,'מדדים וריביות'!B:C,2)</f>
        <v>28821387.538470801</v>
      </c>
      <c r="M6516" s="30">
        <f t="shared" si="832"/>
        <v>0</v>
      </c>
      <c r="O6516" s="39">
        <f t="shared" si="829"/>
        <v>0</v>
      </c>
      <c r="P6516" s="39">
        <f t="shared" si="833"/>
        <v>0</v>
      </c>
      <c r="Q6516" s="39">
        <f t="shared" si="830"/>
        <v>0</v>
      </c>
      <c r="R6516" s="41">
        <f t="shared" si="831"/>
        <v>0</v>
      </c>
    </row>
    <row r="6517" spans="4:18" x14ac:dyDescent="0.25">
      <c r="D6517" s="1">
        <v>39382</v>
      </c>
      <c r="E6517" s="1">
        <f t="shared" si="828"/>
        <v>39356</v>
      </c>
      <c r="F6517" s="30">
        <f t="shared" si="826"/>
        <v>0</v>
      </c>
      <c r="H6517" s="42">
        <f>IF(DAY(D6517)&gt;14,VLOOKUP(DATE(YEAR(E6517),MONTH(E6517)-1,DAY(1)),'מדדים וריביות'!B:C,2,FALSE),VLOOKUP(DATE(YEAR(E6517),MONTH(E6517)-2,DAY(1)),'מדדים וריביות'!B:C,2,FALSE))</f>
        <v>28792992.082767799</v>
      </c>
      <c r="I6517" s="43">
        <f>'ריבית יומית'!D6511</f>
        <v>1.1789740646572788E-4</v>
      </c>
      <c r="J6517" s="29">
        <f t="shared" si="827"/>
        <v>1.1553424812606232</v>
      </c>
      <c r="L6517">
        <f>VLOOKUP(D6516,'מדדים וריביות'!B:C,2)</f>
        <v>28821387.538470801</v>
      </c>
      <c r="M6517" s="30">
        <f t="shared" si="832"/>
        <v>0</v>
      </c>
      <c r="O6517" s="39">
        <f t="shared" si="829"/>
        <v>0</v>
      </c>
      <c r="P6517" s="39">
        <f t="shared" si="833"/>
        <v>0</v>
      </c>
      <c r="Q6517" s="39">
        <f t="shared" si="830"/>
        <v>0</v>
      </c>
      <c r="R6517" s="41">
        <f t="shared" si="831"/>
        <v>0</v>
      </c>
    </row>
    <row r="6518" spans="4:18" x14ac:dyDescent="0.25">
      <c r="D6518" s="1">
        <v>39383</v>
      </c>
      <c r="E6518" s="1">
        <f t="shared" si="828"/>
        <v>39356</v>
      </c>
      <c r="F6518" s="30">
        <f t="shared" si="826"/>
        <v>0</v>
      </c>
      <c r="H6518" s="42">
        <f>IF(DAY(D6518)&gt;14,VLOOKUP(DATE(YEAR(E6518),MONTH(E6518)-1,DAY(1)),'מדדים וריביות'!B:C,2,FALSE),VLOOKUP(DATE(YEAR(E6518),MONTH(E6518)-2,DAY(1)),'מדדים וריביות'!B:C,2,FALSE))</f>
        <v>28792992.082767799</v>
      </c>
      <c r="I6518" s="43">
        <f>'ריבית יומית'!D6512</f>
        <v>1.1789740646572788E-4</v>
      </c>
      <c r="J6518" s="29">
        <f t="shared" si="827"/>
        <v>1.1552062854356375</v>
      </c>
      <c r="L6518">
        <f>VLOOKUP(D6517,'מדדים וריביות'!B:C,2)</f>
        <v>28821387.538470801</v>
      </c>
      <c r="M6518" s="30">
        <f t="shared" si="832"/>
        <v>0</v>
      </c>
      <c r="O6518" s="39">
        <f t="shared" si="829"/>
        <v>0</v>
      </c>
      <c r="P6518" s="39">
        <f t="shared" si="833"/>
        <v>0</v>
      </c>
      <c r="Q6518" s="39">
        <f t="shared" si="830"/>
        <v>0</v>
      </c>
      <c r="R6518" s="41">
        <f t="shared" si="831"/>
        <v>0</v>
      </c>
    </row>
    <row r="6519" spans="4:18" x14ac:dyDescent="0.25">
      <c r="D6519" s="1">
        <v>39384</v>
      </c>
      <c r="E6519" s="1">
        <f t="shared" si="828"/>
        <v>39356</v>
      </c>
      <c r="F6519" s="30">
        <f t="shared" si="826"/>
        <v>0</v>
      </c>
      <c r="H6519" s="42">
        <f>IF(DAY(D6519)&gt;14,VLOOKUP(DATE(YEAR(E6519),MONTH(E6519)-1,DAY(1)),'מדדים וריביות'!B:C,2,FALSE),VLOOKUP(DATE(YEAR(E6519),MONTH(E6519)-2,DAY(1)),'מדדים וריביות'!B:C,2,FALSE))</f>
        <v>28792992.082767799</v>
      </c>
      <c r="I6519" s="43">
        <f>'ריבית יומית'!D6513</f>
        <v>1.1789740646572788E-4</v>
      </c>
      <c r="J6519" s="29">
        <f t="shared" si="827"/>
        <v>1.1550701056658934</v>
      </c>
      <c r="L6519">
        <f>VLOOKUP(D6518,'מדדים וריביות'!B:C,2)</f>
        <v>28821387.538470801</v>
      </c>
      <c r="M6519" s="30">
        <f t="shared" si="832"/>
        <v>0</v>
      </c>
      <c r="O6519" s="39">
        <f t="shared" si="829"/>
        <v>0</v>
      </c>
      <c r="P6519" s="39">
        <f t="shared" si="833"/>
        <v>0</v>
      </c>
      <c r="Q6519" s="39">
        <f t="shared" si="830"/>
        <v>0</v>
      </c>
      <c r="R6519" s="41">
        <f t="shared" si="831"/>
        <v>0</v>
      </c>
    </row>
    <row r="6520" spans="4:18" x14ac:dyDescent="0.25">
      <c r="D6520" s="1">
        <v>39385</v>
      </c>
      <c r="E6520" s="1">
        <f t="shared" si="828"/>
        <v>39356</v>
      </c>
      <c r="F6520" s="30">
        <f t="shared" si="826"/>
        <v>0</v>
      </c>
      <c r="H6520" s="42">
        <f>IF(DAY(D6520)&gt;14,VLOOKUP(DATE(YEAR(E6520),MONTH(E6520)-1,DAY(1)),'מדדים וריביות'!B:C,2,FALSE),VLOOKUP(DATE(YEAR(E6520),MONTH(E6520)-2,DAY(1)),'מדדים וריביות'!B:C,2,FALSE))</f>
        <v>28792992.082767799</v>
      </c>
      <c r="I6520" s="43">
        <f>'ריבית יומית'!D6514</f>
        <v>1.1789740646572788E-4</v>
      </c>
      <c r="J6520" s="29">
        <f t="shared" si="827"/>
        <v>1.1549339419494984</v>
      </c>
      <c r="L6520">
        <f>VLOOKUP(D6519,'מדדים וריביות'!B:C,2)</f>
        <v>28821387.538470801</v>
      </c>
      <c r="M6520" s="30">
        <f t="shared" si="832"/>
        <v>0</v>
      </c>
      <c r="O6520" s="39">
        <f t="shared" si="829"/>
        <v>0</v>
      </c>
      <c r="P6520" s="39">
        <f t="shared" si="833"/>
        <v>0</v>
      </c>
      <c r="Q6520" s="39">
        <f t="shared" si="830"/>
        <v>0</v>
      </c>
      <c r="R6520" s="41">
        <f t="shared" si="831"/>
        <v>0</v>
      </c>
    </row>
    <row r="6521" spans="4:18" x14ac:dyDescent="0.25">
      <c r="D6521" s="1">
        <v>39386</v>
      </c>
      <c r="E6521" s="1">
        <f t="shared" si="828"/>
        <v>39356</v>
      </c>
      <c r="F6521" s="30">
        <f t="shared" si="826"/>
        <v>0</v>
      </c>
      <c r="H6521" s="42">
        <f>IF(DAY(D6521)&gt;14,VLOOKUP(DATE(YEAR(E6521),MONTH(E6521)-1,DAY(1)),'מדדים וריביות'!B:C,2,FALSE),VLOOKUP(DATE(YEAR(E6521),MONTH(E6521)-2,DAY(1)),'מדדים וריביות'!B:C,2,FALSE))</f>
        <v>28792992.082767799</v>
      </c>
      <c r="I6521" s="43">
        <f>'ריבית יומית'!D6515</f>
        <v>1.1789740646572788E-4</v>
      </c>
      <c r="J6521" s="29">
        <f t="shared" si="827"/>
        <v>1.15479779428456</v>
      </c>
      <c r="L6521">
        <f>VLOOKUP(D6520,'מדדים וריביות'!B:C,2)</f>
        <v>28821387.538470801</v>
      </c>
      <c r="M6521" s="30">
        <f t="shared" si="832"/>
        <v>0</v>
      </c>
      <c r="O6521" s="39">
        <f t="shared" si="829"/>
        <v>0</v>
      </c>
      <c r="P6521" s="39">
        <f t="shared" si="833"/>
        <v>0</v>
      </c>
      <c r="Q6521" s="39">
        <f t="shared" si="830"/>
        <v>0</v>
      </c>
      <c r="R6521" s="41">
        <f t="shared" si="831"/>
        <v>0</v>
      </c>
    </row>
    <row r="6522" spans="4:18" x14ac:dyDescent="0.25">
      <c r="D6522" s="1">
        <v>39387</v>
      </c>
      <c r="E6522" s="1">
        <f t="shared" si="828"/>
        <v>39387</v>
      </c>
      <c r="F6522" s="30">
        <f t="shared" si="826"/>
        <v>0</v>
      </c>
      <c r="H6522" s="42">
        <f>IF(DAY(D6522)&gt;14,VLOOKUP(DATE(YEAR(E6522),MONTH(E6522)-1,DAY(1)),'מדדים וריביות'!B:C,2,FALSE),VLOOKUP(DATE(YEAR(E6522),MONTH(E6522)-2,DAY(1)),'מדדים וריביות'!B:C,2,FALSE))</f>
        <v>28792992.082767799</v>
      </c>
      <c r="I6522" s="43">
        <f>'ריבית יומית'!D6516</f>
        <v>1.1789740646572788E-4</v>
      </c>
      <c r="J6522" s="29">
        <f t="shared" si="827"/>
        <v>1.1546616626691859</v>
      </c>
      <c r="L6522">
        <f>VLOOKUP(D6521,'מדדים וריביות'!B:C,2)</f>
        <v>28821387.538470801</v>
      </c>
      <c r="M6522" s="30">
        <f t="shared" si="832"/>
        <v>0</v>
      </c>
      <c r="O6522" s="39">
        <f t="shared" si="829"/>
        <v>0</v>
      </c>
      <c r="P6522" s="39">
        <f t="shared" si="833"/>
        <v>0</v>
      </c>
      <c r="Q6522" s="39">
        <f t="shared" si="830"/>
        <v>0</v>
      </c>
      <c r="R6522" s="41">
        <f t="shared" si="831"/>
        <v>0</v>
      </c>
    </row>
    <row r="6523" spans="4:18" x14ac:dyDescent="0.25">
      <c r="D6523" s="1">
        <v>39388</v>
      </c>
      <c r="E6523" s="1">
        <f t="shared" si="828"/>
        <v>39387</v>
      </c>
      <c r="F6523" s="30">
        <f t="shared" si="826"/>
        <v>0</v>
      </c>
      <c r="H6523" s="42">
        <f>IF(DAY(D6523)&gt;14,VLOOKUP(DATE(YEAR(E6523),MONTH(E6523)-1,DAY(1)),'מדדים וריביות'!B:C,2,FALSE),VLOOKUP(DATE(YEAR(E6523),MONTH(E6523)-2,DAY(1)),'מדדים וריביות'!B:C,2,FALSE))</f>
        <v>28792992.082767799</v>
      </c>
      <c r="I6523" s="43">
        <f>'ריבית יומית'!D6517</f>
        <v>1.1789740646572788E-4</v>
      </c>
      <c r="J6523" s="29">
        <f t="shared" si="827"/>
        <v>1.1545255471014841</v>
      </c>
      <c r="L6523">
        <f>VLOOKUP(D6522,'מדדים וריביות'!B:C,2)</f>
        <v>28934969.361282501</v>
      </c>
      <c r="M6523" s="30">
        <f t="shared" si="832"/>
        <v>0</v>
      </c>
      <c r="O6523" s="39">
        <f t="shared" si="829"/>
        <v>0</v>
      </c>
      <c r="P6523" s="39">
        <f t="shared" si="833"/>
        <v>0</v>
      </c>
      <c r="Q6523" s="39">
        <f t="shared" si="830"/>
        <v>0</v>
      </c>
      <c r="R6523" s="41">
        <f t="shared" si="831"/>
        <v>0</v>
      </c>
    </row>
    <row r="6524" spans="4:18" x14ac:dyDescent="0.25">
      <c r="D6524" s="1">
        <v>39389</v>
      </c>
      <c r="E6524" s="1">
        <f t="shared" si="828"/>
        <v>39387</v>
      </c>
      <c r="F6524" s="30">
        <f t="shared" si="826"/>
        <v>0</v>
      </c>
      <c r="H6524" s="42">
        <f>IF(DAY(D6524)&gt;14,VLOOKUP(DATE(YEAR(E6524),MONTH(E6524)-1,DAY(1)),'מדדים וריביות'!B:C,2,FALSE),VLOOKUP(DATE(YEAR(E6524),MONTH(E6524)-2,DAY(1)),'מדדים וריביות'!B:C,2,FALSE))</f>
        <v>28792992.082767799</v>
      </c>
      <c r="I6524" s="43">
        <f>'ריבית יומית'!D6518</f>
        <v>1.1789740646572788E-4</v>
      </c>
      <c r="J6524" s="29">
        <f t="shared" si="827"/>
        <v>1.1543894475795631</v>
      </c>
      <c r="L6524">
        <f>VLOOKUP(D6523,'מדדים וריביות'!B:C,2)</f>
        <v>28934969.361282501</v>
      </c>
      <c r="M6524" s="30">
        <f t="shared" si="832"/>
        <v>0</v>
      </c>
      <c r="O6524" s="39">
        <f t="shared" si="829"/>
        <v>0</v>
      </c>
      <c r="P6524" s="39">
        <f t="shared" si="833"/>
        <v>0</v>
      </c>
      <c r="Q6524" s="39">
        <f t="shared" si="830"/>
        <v>0</v>
      </c>
      <c r="R6524" s="41">
        <f t="shared" si="831"/>
        <v>0</v>
      </c>
    </row>
    <row r="6525" spans="4:18" x14ac:dyDescent="0.25">
      <c r="D6525" s="1">
        <v>39390</v>
      </c>
      <c r="E6525" s="1">
        <f t="shared" si="828"/>
        <v>39387</v>
      </c>
      <c r="F6525" s="30">
        <f t="shared" si="826"/>
        <v>0</v>
      </c>
      <c r="H6525" s="42">
        <f>IF(DAY(D6525)&gt;14,VLOOKUP(DATE(YEAR(E6525),MONTH(E6525)-1,DAY(1)),'מדדים וריביות'!B:C,2,FALSE),VLOOKUP(DATE(YEAR(E6525),MONTH(E6525)-2,DAY(1)),'מדדים וריביות'!B:C,2,FALSE))</f>
        <v>28792992.082767799</v>
      </c>
      <c r="I6525" s="43">
        <f>'ריבית יומית'!D6519</f>
        <v>1.1789740646572788E-4</v>
      </c>
      <c r="J6525" s="29">
        <f t="shared" si="827"/>
        <v>1.1542533641015311</v>
      </c>
      <c r="L6525">
        <f>VLOOKUP(D6524,'מדדים וריביות'!B:C,2)</f>
        <v>28934969.361282501</v>
      </c>
      <c r="M6525" s="30">
        <f t="shared" si="832"/>
        <v>0</v>
      </c>
      <c r="O6525" s="39">
        <f t="shared" si="829"/>
        <v>0</v>
      </c>
      <c r="P6525" s="39">
        <f t="shared" si="833"/>
        <v>0</v>
      </c>
      <c r="Q6525" s="39">
        <f t="shared" si="830"/>
        <v>0</v>
      </c>
      <c r="R6525" s="41">
        <f t="shared" si="831"/>
        <v>0</v>
      </c>
    </row>
    <row r="6526" spans="4:18" x14ac:dyDescent="0.25">
      <c r="D6526" s="1">
        <v>39391</v>
      </c>
      <c r="E6526" s="1">
        <f t="shared" si="828"/>
        <v>39387</v>
      </c>
      <c r="F6526" s="30">
        <f t="shared" si="826"/>
        <v>0</v>
      </c>
      <c r="H6526" s="42">
        <f>IF(DAY(D6526)&gt;14,VLOOKUP(DATE(YEAR(E6526),MONTH(E6526)-1,DAY(1)),'מדדים וריביות'!B:C,2,FALSE),VLOOKUP(DATE(YEAR(E6526),MONTH(E6526)-2,DAY(1)),'מדדים וריביות'!B:C,2,FALSE))</f>
        <v>28792992.082767799</v>
      </c>
      <c r="I6526" s="43">
        <f>'ריבית יומית'!D6520</f>
        <v>1.1789740646572788E-4</v>
      </c>
      <c r="J6526" s="29">
        <f t="shared" si="827"/>
        <v>1.1541172966654971</v>
      </c>
      <c r="L6526">
        <f>VLOOKUP(D6525,'מדדים וריביות'!B:C,2)</f>
        <v>28934969.361282501</v>
      </c>
      <c r="M6526" s="30">
        <f t="shared" si="832"/>
        <v>0</v>
      </c>
      <c r="O6526" s="39">
        <f t="shared" si="829"/>
        <v>0</v>
      </c>
      <c r="P6526" s="39">
        <f t="shared" si="833"/>
        <v>0</v>
      </c>
      <c r="Q6526" s="39">
        <f t="shared" si="830"/>
        <v>0</v>
      </c>
      <c r="R6526" s="41">
        <f t="shared" si="831"/>
        <v>0</v>
      </c>
    </row>
    <row r="6527" spans="4:18" x14ac:dyDescent="0.25">
      <c r="D6527" s="1">
        <v>39392</v>
      </c>
      <c r="E6527" s="1">
        <f t="shared" si="828"/>
        <v>39387</v>
      </c>
      <c r="F6527" s="30">
        <f t="shared" si="826"/>
        <v>0</v>
      </c>
      <c r="H6527" s="42">
        <f>IF(DAY(D6527)&gt;14,VLOOKUP(DATE(YEAR(E6527),MONTH(E6527)-1,DAY(1)),'מדדים וריביות'!B:C,2,FALSE),VLOOKUP(DATE(YEAR(E6527),MONTH(E6527)-2,DAY(1)),'מדדים וריביות'!B:C,2,FALSE))</f>
        <v>28792992.082767799</v>
      </c>
      <c r="I6527" s="43">
        <f>'ריבית יומית'!D6521</f>
        <v>1.1789740646572788E-4</v>
      </c>
      <c r="J6527" s="29">
        <f t="shared" si="827"/>
        <v>1.1539812452695697</v>
      </c>
      <c r="L6527">
        <f>VLOOKUP(D6526,'מדדים וריביות'!B:C,2)</f>
        <v>28934969.361282501</v>
      </c>
      <c r="M6527" s="30">
        <f t="shared" si="832"/>
        <v>0</v>
      </c>
      <c r="O6527" s="39">
        <f t="shared" si="829"/>
        <v>0</v>
      </c>
      <c r="P6527" s="39">
        <f t="shared" si="833"/>
        <v>0</v>
      </c>
      <c r="Q6527" s="39">
        <f t="shared" si="830"/>
        <v>0</v>
      </c>
      <c r="R6527" s="41">
        <f t="shared" si="831"/>
        <v>0</v>
      </c>
    </row>
    <row r="6528" spans="4:18" x14ac:dyDescent="0.25">
      <c r="D6528" s="1">
        <v>39393</v>
      </c>
      <c r="E6528" s="1">
        <f t="shared" si="828"/>
        <v>39387</v>
      </c>
      <c r="F6528" s="30">
        <f t="shared" ref="F6528:F6591" si="834">M6527</f>
        <v>0</v>
      </c>
      <c r="H6528" s="42">
        <f>IF(DAY(D6528)&gt;14,VLOOKUP(DATE(YEAR(E6528),MONTH(E6528)-1,DAY(1)),'מדדים וריביות'!B:C,2,FALSE),VLOOKUP(DATE(YEAR(E6528),MONTH(E6528)-2,DAY(1)),'מדדים וריביות'!B:C,2,FALSE))</f>
        <v>28792992.082767799</v>
      </c>
      <c r="I6528" s="43">
        <f>'ריבית יומית'!D6522</f>
        <v>1.1789740646572788E-4</v>
      </c>
      <c r="J6528" s="29">
        <f t="shared" si="827"/>
        <v>1.1538452099118581</v>
      </c>
      <c r="L6528">
        <f>VLOOKUP(D6527,'מדדים וריביות'!B:C,2)</f>
        <v>28934969.361282501</v>
      </c>
      <c r="M6528" s="30">
        <f t="shared" si="832"/>
        <v>0</v>
      </c>
      <c r="O6528" s="39">
        <f t="shared" si="829"/>
        <v>0</v>
      </c>
      <c r="P6528" s="39">
        <f t="shared" si="833"/>
        <v>0</v>
      </c>
      <c r="Q6528" s="39">
        <f t="shared" si="830"/>
        <v>0</v>
      </c>
      <c r="R6528" s="41">
        <f t="shared" si="831"/>
        <v>0</v>
      </c>
    </row>
    <row r="6529" spans="4:18" x14ac:dyDescent="0.25">
      <c r="D6529" s="1">
        <v>39394</v>
      </c>
      <c r="E6529" s="1">
        <f t="shared" si="828"/>
        <v>39387</v>
      </c>
      <c r="F6529" s="30">
        <f t="shared" si="834"/>
        <v>0</v>
      </c>
      <c r="H6529" s="42">
        <f>IF(DAY(D6529)&gt;14,VLOOKUP(DATE(YEAR(E6529),MONTH(E6529)-1,DAY(1)),'מדדים וריביות'!B:C,2,FALSE),VLOOKUP(DATE(YEAR(E6529),MONTH(E6529)-2,DAY(1)),'מדדים וריביות'!B:C,2,FALSE))</f>
        <v>28792992.082767799</v>
      </c>
      <c r="I6529" s="43">
        <f>'ריבית יומית'!D6523</f>
        <v>1.1789740646572788E-4</v>
      </c>
      <c r="J6529" s="29">
        <f t="shared" si="827"/>
        <v>1.1537091905904719</v>
      </c>
      <c r="L6529">
        <f>VLOOKUP(D6528,'מדדים וריביות'!B:C,2)</f>
        <v>28934969.361282501</v>
      </c>
      <c r="M6529" s="30">
        <f t="shared" si="832"/>
        <v>0</v>
      </c>
      <c r="O6529" s="39">
        <f t="shared" si="829"/>
        <v>0</v>
      </c>
      <c r="P6529" s="39">
        <f t="shared" si="833"/>
        <v>0</v>
      </c>
      <c r="Q6529" s="39">
        <f t="shared" si="830"/>
        <v>0</v>
      </c>
      <c r="R6529" s="41">
        <f t="shared" si="831"/>
        <v>0</v>
      </c>
    </row>
    <row r="6530" spans="4:18" x14ac:dyDescent="0.25">
      <c r="D6530" s="1">
        <v>39395</v>
      </c>
      <c r="E6530" s="1">
        <f t="shared" si="828"/>
        <v>39387</v>
      </c>
      <c r="F6530" s="30">
        <f t="shared" si="834"/>
        <v>0</v>
      </c>
      <c r="H6530" s="42">
        <f>IF(DAY(D6530)&gt;14,VLOOKUP(DATE(YEAR(E6530),MONTH(E6530)-1,DAY(1)),'מדדים וריביות'!B:C,2,FALSE),VLOOKUP(DATE(YEAR(E6530),MONTH(E6530)-2,DAY(1)),'מדדים וריביות'!B:C,2,FALSE))</f>
        <v>28792992.082767799</v>
      </c>
      <c r="I6530" s="43">
        <f>'ריבית יומית'!D6524</f>
        <v>1.1789740646572788E-4</v>
      </c>
      <c r="J6530" s="29">
        <f t="shared" si="827"/>
        <v>1.1535731873035204</v>
      </c>
      <c r="L6530">
        <f>VLOOKUP(D6529,'מדדים וריביות'!B:C,2)</f>
        <v>28934969.361282501</v>
      </c>
      <c r="M6530" s="30">
        <f t="shared" si="832"/>
        <v>0</v>
      </c>
      <c r="O6530" s="39">
        <f t="shared" si="829"/>
        <v>0</v>
      </c>
      <c r="P6530" s="39">
        <f t="shared" si="833"/>
        <v>0</v>
      </c>
      <c r="Q6530" s="39">
        <f t="shared" si="830"/>
        <v>0</v>
      </c>
      <c r="R6530" s="41">
        <f t="shared" si="831"/>
        <v>0</v>
      </c>
    </row>
    <row r="6531" spans="4:18" x14ac:dyDescent="0.25">
      <c r="D6531" s="1">
        <v>39396</v>
      </c>
      <c r="E6531" s="1">
        <f t="shared" si="828"/>
        <v>39387</v>
      </c>
      <c r="F6531" s="30">
        <f t="shared" si="834"/>
        <v>0</v>
      </c>
      <c r="H6531" s="42">
        <f>IF(DAY(D6531)&gt;14,VLOOKUP(DATE(YEAR(E6531),MONTH(E6531)-1,DAY(1)),'מדדים וריביות'!B:C,2,FALSE),VLOOKUP(DATE(YEAR(E6531),MONTH(E6531)-2,DAY(1)),'מדדים וריביות'!B:C,2,FALSE))</f>
        <v>28792992.082767799</v>
      </c>
      <c r="I6531" s="43">
        <f>'ריבית יומית'!D6525</f>
        <v>1.1789740646572788E-4</v>
      </c>
      <c r="J6531" s="29">
        <f t="shared" si="827"/>
        <v>1.1534372000491135</v>
      </c>
      <c r="L6531">
        <f>VLOOKUP(D6530,'מדדים וריביות'!B:C,2)</f>
        <v>28934969.361282501</v>
      </c>
      <c r="M6531" s="30">
        <f t="shared" si="832"/>
        <v>0</v>
      </c>
      <c r="O6531" s="39">
        <f t="shared" si="829"/>
        <v>0</v>
      </c>
      <c r="P6531" s="39">
        <f t="shared" si="833"/>
        <v>0</v>
      </c>
      <c r="Q6531" s="39">
        <f t="shared" si="830"/>
        <v>0</v>
      </c>
      <c r="R6531" s="41">
        <f t="shared" si="831"/>
        <v>0</v>
      </c>
    </row>
    <row r="6532" spans="4:18" x14ac:dyDescent="0.25">
      <c r="D6532" s="1">
        <v>39397</v>
      </c>
      <c r="E6532" s="1">
        <f t="shared" si="828"/>
        <v>39387</v>
      </c>
      <c r="F6532" s="30">
        <f t="shared" si="834"/>
        <v>0</v>
      </c>
      <c r="H6532" s="42">
        <f>IF(DAY(D6532)&gt;14,VLOOKUP(DATE(YEAR(E6532),MONTH(E6532)-1,DAY(1)),'מדדים וריביות'!B:C,2,FALSE),VLOOKUP(DATE(YEAR(E6532),MONTH(E6532)-2,DAY(1)),'מדדים וריביות'!B:C,2,FALSE))</f>
        <v>28792992.082767799</v>
      </c>
      <c r="I6532" s="43">
        <f>'ריבית יומית'!D6526</f>
        <v>1.1789740646572788E-4</v>
      </c>
      <c r="J6532" s="29">
        <f t="shared" si="827"/>
        <v>1.1533012288253612</v>
      </c>
      <c r="L6532">
        <f>VLOOKUP(D6531,'מדדים וריביות'!B:C,2)</f>
        <v>28934969.361282501</v>
      </c>
      <c r="M6532" s="30">
        <f t="shared" si="832"/>
        <v>0</v>
      </c>
      <c r="O6532" s="39">
        <f t="shared" si="829"/>
        <v>0</v>
      </c>
      <c r="P6532" s="39">
        <f t="shared" si="833"/>
        <v>0</v>
      </c>
      <c r="Q6532" s="39">
        <f t="shared" si="830"/>
        <v>0</v>
      </c>
      <c r="R6532" s="41">
        <f t="shared" si="831"/>
        <v>0</v>
      </c>
    </row>
    <row r="6533" spans="4:18" x14ac:dyDescent="0.25">
      <c r="D6533" s="1">
        <v>39398</v>
      </c>
      <c r="E6533" s="1">
        <f t="shared" si="828"/>
        <v>39387</v>
      </c>
      <c r="F6533" s="30">
        <f t="shared" si="834"/>
        <v>0</v>
      </c>
      <c r="H6533" s="42">
        <f>IF(DAY(D6533)&gt;14,VLOOKUP(DATE(YEAR(E6533),MONTH(E6533)-1,DAY(1)),'מדדים וריביות'!B:C,2,FALSE),VLOOKUP(DATE(YEAR(E6533),MONTH(E6533)-2,DAY(1)),'מדדים וריביות'!B:C,2,FALSE))</f>
        <v>28792992.082767799</v>
      </c>
      <c r="I6533" s="43">
        <f>'ריבית יומית'!D6527</f>
        <v>1.1789740646572788E-4</v>
      </c>
      <c r="J6533" s="29">
        <f t="shared" si="827"/>
        <v>1.1531652736303739</v>
      </c>
      <c r="L6533">
        <f>VLOOKUP(D6532,'מדדים וריביות'!B:C,2)</f>
        <v>28934969.361282501</v>
      </c>
      <c r="M6533" s="30">
        <f t="shared" si="832"/>
        <v>0</v>
      </c>
      <c r="O6533" s="39">
        <f t="shared" si="829"/>
        <v>0</v>
      </c>
      <c r="P6533" s="39">
        <f t="shared" si="833"/>
        <v>0</v>
      </c>
      <c r="Q6533" s="39">
        <f t="shared" si="830"/>
        <v>0</v>
      </c>
      <c r="R6533" s="41">
        <f t="shared" si="831"/>
        <v>0</v>
      </c>
    </row>
    <row r="6534" spans="4:18" x14ac:dyDescent="0.25">
      <c r="D6534" s="1">
        <v>39399</v>
      </c>
      <c r="E6534" s="1">
        <f t="shared" si="828"/>
        <v>39387</v>
      </c>
      <c r="F6534" s="30">
        <f t="shared" si="834"/>
        <v>0</v>
      </c>
      <c r="H6534" s="42">
        <f>IF(DAY(D6534)&gt;14,VLOOKUP(DATE(YEAR(E6534),MONTH(E6534)-1,DAY(1)),'מדדים וריביות'!B:C,2,FALSE),VLOOKUP(DATE(YEAR(E6534),MONTH(E6534)-2,DAY(1)),'מדדים וריביות'!B:C,2,FALSE))</f>
        <v>28792992.082767799</v>
      </c>
      <c r="I6534" s="43">
        <f>'ריבית יומית'!D6528</f>
        <v>1.1789740646572788E-4</v>
      </c>
      <c r="J6534" s="29">
        <f t="shared" si="827"/>
        <v>1.153029334462262</v>
      </c>
      <c r="L6534">
        <f>VLOOKUP(D6533,'מדדים וריביות'!B:C,2)</f>
        <v>28934969.361282501</v>
      </c>
      <c r="M6534" s="30">
        <f t="shared" si="832"/>
        <v>0</v>
      </c>
      <c r="O6534" s="39">
        <f t="shared" si="829"/>
        <v>0</v>
      </c>
      <c r="P6534" s="39">
        <f t="shared" si="833"/>
        <v>0</v>
      </c>
      <c r="Q6534" s="39">
        <f t="shared" si="830"/>
        <v>0</v>
      </c>
      <c r="R6534" s="41">
        <f t="shared" si="831"/>
        <v>0</v>
      </c>
    </row>
    <row r="6535" spans="4:18" x14ac:dyDescent="0.25">
      <c r="D6535" s="1">
        <v>39400</v>
      </c>
      <c r="E6535" s="1">
        <f t="shared" si="828"/>
        <v>39387</v>
      </c>
      <c r="F6535" s="30">
        <f t="shared" si="834"/>
        <v>0</v>
      </c>
      <c r="H6535" s="42">
        <f>IF(DAY(D6535)&gt;14,VLOOKUP(DATE(YEAR(E6535),MONTH(E6535)-1,DAY(1)),'מדדים וריביות'!B:C,2,FALSE),VLOOKUP(DATE(YEAR(E6535),MONTH(E6535)-2,DAY(1)),'מדדים וריביות'!B:C,2,FALSE))</f>
        <v>28792992.082767799</v>
      </c>
      <c r="I6535" s="43">
        <f>'ריבית יומית'!D6529</f>
        <v>1.1789740646572788E-4</v>
      </c>
      <c r="J6535" s="29">
        <f t="shared" si="827"/>
        <v>1.152893411319136</v>
      </c>
      <c r="L6535">
        <f>VLOOKUP(D6534,'מדדים וריביות'!B:C,2)</f>
        <v>28934969.361282501</v>
      </c>
      <c r="M6535" s="30">
        <f t="shared" si="832"/>
        <v>0</v>
      </c>
      <c r="O6535" s="39">
        <f t="shared" si="829"/>
        <v>0</v>
      </c>
      <c r="P6535" s="39">
        <f t="shared" si="833"/>
        <v>0</v>
      </c>
      <c r="Q6535" s="39">
        <f t="shared" si="830"/>
        <v>0</v>
      </c>
      <c r="R6535" s="41">
        <f t="shared" si="831"/>
        <v>0</v>
      </c>
    </row>
    <row r="6536" spans="4:18" x14ac:dyDescent="0.25">
      <c r="D6536" s="1">
        <v>39401</v>
      </c>
      <c r="E6536" s="1">
        <f t="shared" si="828"/>
        <v>39387</v>
      </c>
      <c r="F6536" s="30">
        <f t="shared" si="834"/>
        <v>0</v>
      </c>
      <c r="H6536" s="42">
        <f>IF(DAY(D6536)&gt;14,VLOOKUP(DATE(YEAR(E6536),MONTH(E6536)-1,DAY(1)),'מדדים וריביות'!B:C,2,FALSE),VLOOKUP(DATE(YEAR(E6536),MONTH(E6536)-2,DAY(1)),'מדדים וריביות'!B:C,2,FALSE))</f>
        <v>28821387.538470801</v>
      </c>
      <c r="I6536" s="43">
        <f>'ריבית יומית'!D6530</f>
        <v>1.1789740646572788E-4</v>
      </c>
      <c r="J6536" s="29">
        <f t="shared" si="827"/>
        <v>1.1527575041991069</v>
      </c>
      <c r="L6536">
        <f>VLOOKUP(D6535,'מדדים וריביות'!B:C,2)</f>
        <v>28934969.361282501</v>
      </c>
      <c r="M6536" s="30">
        <f t="shared" si="832"/>
        <v>0</v>
      </c>
      <c r="O6536" s="39">
        <f t="shared" si="829"/>
        <v>0</v>
      </c>
      <c r="P6536" s="39">
        <f t="shared" si="833"/>
        <v>0</v>
      </c>
      <c r="Q6536" s="39">
        <f t="shared" si="830"/>
        <v>0</v>
      </c>
      <c r="R6536" s="41">
        <f t="shared" si="831"/>
        <v>0</v>
      </c>
    </row>
    <row r="6537" spans="4:18" x14ac:dyDescent="0.25">
      <c r="D6537" s="1">
        <v>39402</v>
      </c>
      <c r="E6537" s="1">
        <f t="shared" si="828"/>
        <v>39387</v>
      </c>
      <c r="F6537" s="30">
        <f t="shared" si="834"/>
        <v>0</v>
      </c>
      <c r="H6537" s="42">
        <f>IF(DAY(D6537)&gt;14,VLOOKUP(DATE(YEAR(E6537),MONTH(E6537)-1,DAY(1)),'מדדים וריביות'!B:C,2,FALSE),VLOOKUP(DATE(YEAR(E6537),MONTH(E6537)-2,DAY(1)),'מדדים וריביות'!B:C,2,FALSE))</f>
        <v>28821387.538470801</v>
      </c>
      <c r="I6537" s="43">
        <f>'ריבית יומית'!D6531</f>
        <v>1.1789740646572788E-4</v>
      </c>
      <c r="J6537" s="29">
        <f t="shared" ref="J6537:J6600" si="835">J6538*(1+I6537)</f>
        <v>1.152621613100286</v>
      </c>
      <c r="L6537">
        <f>VLOOKUP(D6536,'מדדים וריביות'!B:C,2)</f>
        <v>28934969.361282501</v>
      </c>
      <c r="M6537" s="30">
        <f t="shared" si="832"/>
        <v>0</v>
      </c>
      <c r="O6537" s="39">
        <f t="shared" si="829"/>
        <v>0</v>
      </c>
      <c r="P6537" s="39">
        <f t="shared" si="833"/>
        <v>0</v>
      </c>
      <c r="Q6537" s="39">
        <f t="shared" si="830"/>
        <v>0</v>
      </c>
      <c r="R6537" s="41">
        <f t="shared" si="831"/>
        <v>0</v>
      </c>
    </row>
    <row r="6538" spans="4:18" x14ac:dyDescent="0.25">
      <c r="D6538" s="1">
        <v>39403</v>
      </c>
      <c r="E6538" s="1">
        <f t="shared" ref="E6538:E6601" si="836">DATE(YEAR(D6538),MONTH(D6538),DAY(1))</f>
        <v>39387</v>
      </c>
      <c r="F6538" s="30">
        <f t="shared" si="834"/>
        <v>0</v>
      </c>
      <c r="H6538" s="42">
        <f>IF(DAY(D6538)&gt;14,VLOOKUP(DATE(YEAR(E6538),MONTH(E6538)-1,DAY(1)),'מדדים וריביות'!B:C,2,FALSE),VLOOKUP(DATE(YEAR(E6538),MONTH(E6538)-2,DAY(1)),'מדדים וריביות'!B:C,2,FALSE))</f>
        <v>28821387.538470801</v>
      </c>
      <c r="I6538" s="43">
        <f>'ריבית יומית'!D6532</f>
        <v>1.1789740646572788E-4</v>
      </c>
      <c r="J6538" s="29">
        <f t="shared" si="835"/>
        <v>1.1524857380207847</v>
      </c>
      <c r="L6538">
        <f>VLOOKUP(D6537,'מדדים וריביות'!B:C,2)</f>
        <v>28934969.361282501</v>
      </c>
      <c r="M6538" s="30">
        <f t="shared" si="832"/>
        <v>0</v>
      </c>
      <c r="O6538" s="39">
        <f t="shared" ref="O6538:O6601" si="837">$D$4/H6538*G6538-G6538</f>
        <v>0</v>
      </c>
      <c r="P6538" s="39">
        <f t="shared" si="833"/>
        <v>0</v>
      </c>
      <c r="Q6538" s="39">
        <f t="shared" ref="Q6538:Q6601" si="838">$D$4/H6538*P6538-P6538</f>
        <v>0</v>
      </c>
      <c r="R6538" s="41">
        <f t="shared" ref="R6538:R6601" si="839">SUM(O6538:Q6538)</f>
        <v>0</v>
      </c>
    </row>
    <row r="6539" spans="4:18" x14ac:dyDescent="0.25">
      <c r="D6539" s="1">
        <v>39404</v>
      </c>
      <c r="E6539" s="1">
        <f t="shared" si="836"/>
        <v>39387</v>
      </c>
      <c r="F6539" s="30">
        <f t="shared" si="834"/>
        <v>0</v>
      </c>
      <c r="H6539" s="42">
        <f>IF(DAY(D6539)&gt;14,VLOOKUP(DATE(YEAR(E6539),MONTH(E6539)-1,DAY(1)),'מדדים וריביות'!B:C,2,FALSE),VLOOKUP(DATE(YEAR(E6539),MONTH(E6539)-2,DAY(1)),'מדדים וריביות'!B:C,2,FALSE))</f>
        <v>28821387.538470801</v>
      </c>
      <c r="I6539" s="43">
        <f>'ריבית יומית'!D6533</f>
        <v>1.1789740646572788E-4</v>
      </c>
      <c r="J6539" s="29">
        <f t="shared" si="835"/>
        <v>1.1523498789587143</v>
      </c>
      <c r="L6539">
        <f>VLOOKUP(D6538,'מדדים וריביות'!B:C,2)</f>
        <v>28934969.361282501</v>
      </c>
      <c r="M6539" s="30">
        <f t="shared" si="832"/>
        <v>0</v>
      </c>
      <c r="O6539" s="39">
        <f t="shared" si="837"/>
        <v>0</v>
      </c>
      <c r="P6539" s="39">
        <f t="shared" si="833"/>
        <v>0</v>
      </c>
      <c r="Q6539" s="39">
        <f t="shared" si="838"/>
        <v>0</v>
      </c>
      <c r="R6539" s="41">
        <f t="shared" si="839"/>
        <v>0</v>
      </c>
    </row>
    <row r="6540" spans="4:18" x14ac:dyDescent="0.25">
      <c r="D6540" s="1">
        <v>39405</v>
      </c>
      <c r="E6540" s="1">
        <f t="shared" si="836"/>
        <v>39387</v>
      </c>
      <c r="F6540" s="30">
        <f t="shared" si="834"/>
        <v>0</v>
      </c>
      <c r="H6540" s="42">
        <f>IF(DAY(D6540)&gt;14,VLOOKUP(DATE(YEAR(E6540),MONTH(E6540)-1,DAY(1)),'מדדים וריביות'!B:C,2,FALSE),VLOOKUP(DATE(YEAR(E6540),MONTH(E6540)-2,DAY(1)),'מדדים וריביות'!B:C,2,FALSE))</f>
        <v>28821387.538470801</v>
      </c>
      <c r="I6540" s="43">
        <f>'ריבית יומית'!D6534</f>
        <v>1.1789740646572788E-4</v>
      </c>
      <c r="J6540" s="29">
        <f t="shared" si="835"/>
        <v>1.1522140359121869</v>
      </c>
      <c r="L6540">
        <f>VLOOKUP(D6539,'מדדים וריביות'!B:C,2)</f>
        <v>28934969.361282501</v>
      </c>
      <c r="M6540" s="30">
        <f t="shared" ref="M6540:M6603" si="840">F6540*(1+I6540)*L6540/H6540+G6540-K6540</f>
        <v>0</v>
      </c>
      <c r="O6540" s="39">
        <f t="shared" si="837"/>
        <v>0</v>
      </c>
      <c r="P6540" s="39">
        <f t="shared" si="833"/>
        <v>0</v>
      </c>
      <c r="Q6540" s="39">
        <f t="shared" si="838"/>
        <v>0</v>
      </c>
      <c r="R6540" s="41">
        <f t="shared" si="839"/>
        <v>0</v>
      </c>
    </row>
    <row r="6541" spans="4:18" x14ac:dyDescent="0.25">
      <c r="D6541" s="1">
        <v>39406</v>
      </c>
      <c r="E6541" s="1">
        <f t="shared" si="836"/>
        <v>39387</v>
      </c>
      <c r="F6541" s="30">
        <f t="shared" si="834"/>
        <v>0</v>
      </c>
      <c r="H6541" s="42">
        <f>IF(DAY(D6541)&gt;14,VLOOKUP(DATE(YEAR(E6541),MONTH(E6541)-1,DAY(1)),'מדדים וריביות'!B:C,2,FALSE),VLOOKUP(DATE(YEAR(E6541),MONTH(E6541)-2,DAY(1)),'מדדים וריביות'!B:C,2,FALSE))</f>
        <v>28821387.538470801</v>
      </c>
      <c r="I6541" s="43">
        <f>'ריבית יומית'!D6535</f>
        <v>1.1789740646572788E-4</v>
      </c>
      <c r="J6541" s="29">
        <f t="shared" si="835"/>
        <v>1.1520782088793142</v>
      </c>
      <c r="L6541">
        <f>VLOOKUP(D6540,'מדדים וריביות'!B:C,2)</f>
        <v>28934969.361282501</v>
      </c>
      <c r="M6541" s="30">
        <f t="shared" si="840"/>
        <v>0</v>
      </c>
      <c r="O6541" s="39">
        <f t="shared" si="837"/>
        <v>0</v>
      </c>
      <c r="P6541" s="39">
        <f t="shared" si="833"/>
        <v>0</v>
      </c>
      <c r="Q6541" s="39">
        <f t="shared" si="838"/>
        <v>0</v>
      </c>
      <c r="R6541" s="41">
        <f t="shared" si="839"/>
        <v>0</v>
      </c>
    </row>
    <row r="6542" spans="4:18" x14ac:dyDescent="0.25">
      <c r="D6542" s="1">
        <v>39407</v>
      </c>
      <c r="E6542" s="1">
        <f t="shared" si="836"/>
        <v>39387</v>
      </c>
      <c r="F6542" s="30">
        <f t="shared" si="834"/>
        <v>0</v>
      </c>
      <c r="H6542" s="42">
        <f>IF(DAY(D6542)&gt;14,VLOOKUP(DATE(YEAR(E6542),MONTH(E6542)-1,DAY(1)),'מדדים וריביות'!B:C,2,FALSE),VLOOKUP(DATE(YEAR(E6542),MONTH(E6542)-2,DAY(1)),'מדדים וריביות'!B:C,2,FALSE))</f>
        <v>28821387.538470801</v>
      </c>
      <c r="I6542" s="43">
        <f>'ריבית יומית'!D6536</f>
        <v>1.1789740646572788E-4</v>
      </c>
      <c r="J6542" s="29">
        <f t="shared" si="835"/>
        <v>1.1519423978582088</v>
      </c>
      <c r="L6542">
        <f>VLOOKUP(D6541,'מדדים וריביות'!B:C,2)</f>
        <v>28934969.361282501</v>
      </c>
      <c r="M6542" s="30">
        <f t="shared" si="840"/>
        <v>0</v>
      </c>
      <c r="O6542" s="39">
        <f t="shared" si="837"/>
        <v>0</v>
      </c>
      <c r="P6542" s="39">
        <f t="shared" si="833"/>
        <v>0</v>
      </c>
      <c r="Q6542" s="39">
        <f t="shared" si="838"/>
        <v>0</v>
      </c>
      <c r="R6542" s="41">
        <f t="shared" si="839"/>
        <v>0</v>
      </c>
    </row>
    <row r="6543" spans="4:18" x14ac:dyDescent="0.25">
      <c r="D6543" s="1">
        <v>39408</v>
      </c>
      <c r="E6543" s="1">
        <f t="shared" si="836"/>
        <v>39387</v>
      </c>
      <c r="F6543" s="30">
        <f t="shared" si="834"/>
        <v>0</v>
      </c>
      <c r="H6543" s="42">
        <f>IF(DAY(D6543)&gt;14,VLOOKUP(DATE(YEAR(E6543),MONTH(E6543)-1,DAY(1)),'מדדים וריביות'!B:C,2,FALSE),VLOOKUP(DATE(YEAR(E6543),MONTH(E6543)-2,DAY(1)),'מדדים וריביות'!B:C,2,FALSE))</f>
        <v>28821387.538470801</v>
      </c>
      <c r="I6543" s="43">
        <f>'ריבית יומית'!D6537</f>
        <v>1.1789740646572788E-4</v>
      </c>
      <c r="J6543" s="29">
        <f t="shared" si="835"/>
        <v>1.1518066028469831</v>
      </c>
      <c r="L6543">
        <f>VLOOKUP(D6542,'מדדים וריביות'!B:C,2)</f>
        <v>28934969.361282501</v>
      </c>
      <c r="M6543" s="30">
        <f t="shared" si="840"/>
        <v>0</v>
      </c>
      <c r="O6543" s="39">
        <f t="shared" si="837"/>
        <v>0</v>
      </c>
      <c r="P6543" s="39">
        <f t="shared" si="833"/>
        <v>0</v>
      </c>
      <c r="Q6543" s="39">
        <f t="shared" si="838"/>
        <v>0</v>
      </c>
      <c r="R6543" s="41">
        <f t="shared" si="839"/>
        <v>0</v>
      </c>
    </row>
    <row r="6544" spans="4:18" x14ac:dyDescent="0.25">
      <c r="D6544" s="1">
        <v>39409</v>
      </c>
      <c r="E6544" s="1">
        <f t="shared" si="836"/>
        <v>39387</v>
      </c>
      <c r="F6544" s="30">
        <f t="shared" si="834"/>
        <v>0</v>
      </c>
      <c r="H6544" s="42">
        <f>IF(DAY(D6544)&gt;14,VLOOKUP(DATE(YEAR(E6544),MONTH(E6544)-1,DAY(1)),'מדדים וריביות'!B:C,2,FALSE),VLOOKUP(DATE(YEAR(E6544),MONTH(E6544)-2,DAY(1)),'מדדים וריביות'!B:C,2,FALSE))</f>
        <v>28821387.538470801</v>
      </c>
      <c r="I6544" s="43">
        <f>'ריבית יומית'!D6538</f>
        <v>1.1789740646572788E-4</v>
      </c>
      <c r="J6544" s="29">
        <f t="shared" si="835"/>
        <v>1.1516708238437496</v>
      </c>
      <c r="L6544">
        <f>VLOOKUP(D6543,'מדדים וריביות'!B:C,2)</f>
        <v>28934969.361282501</v>
      </c>
      <c r="M6544" s="30">
        <f t="shared" si="840"/>
        <v>0</v>
      </c>
      <c r="O6544" s="39">
        <f t="shared" si="837"/>
        <v>0</v>
      </c>
      <c r="P6544" s="39">
        <f t="shared" si="833"/>
        <v>0</v>
      </c>
      <c r="Q6544" s="39">
        <f t="shared" si="838"/>
        <v>0</v>
      </c>
      <c r="R6544" s="41">
        <f t="shared" si="839"/>
        <v>0</v>
      </c>
    </row>
    <row r="6545" spans="4:18" x14ac:dyDescent="0.25">
      <c r="D6545" s="1">
        <v>39410</v>
      </c>
      <c r="E6545" s="1">
        <f t="shared" si="836"/>
        <v>39387</v>
      </c>
      <c r="F6545" s="30">
        <f t="shared" si="834"/>
        <v>0</v>
      </c>
      <c r="H6545" s="42">
        <f>IF(DAY(D6545)&gt;14,VLOOKUP(DATE(YEAR(E6545),MONTH(E6545)-1,DAY(1)),'מדדים וריביות'!B:C,2,FALSE),VLOOKUP(DATE(YEAR(E6545),MONTH(E6545)-2,DAY(1)),'מדדים וריביות'!B:C,2,FALSE))</f>
        <v>28821387.538470801</v>
      </c>
      <c r="I6545" s="43">
        <f>'ריבית יומית'!D6539</f>
        <v>1.1789740646572788E-4</v>
      </c>
      <c r="J6545" s="29">
        <f t="shared" si="835"/>
        <v>1.1515350608466215</v>
      </c>
      <c r="L6545">
        <f>VLOOKUP(D6544,'מדדים וריביות'!B:C,2)</f>
        <v>28934969.361282501</v>
      </c>
      <c r="M6545" s="30">
        <f t="shared" si="840"/>
        <v>0</v>
      </c>
      <c r="O6545" s="39">
        <f t="shared" si="837"/>
        <v>0</v>
      </c>
      <c r="P6545" s="39">
        <f t="shared" si="833"/>
        <v>0</v>
      </c>
      <c r="Q6545" s="39">
        <f t="shared" si="838"/>
        <v>0</v>
      </c>
      <c r="R6545" s="41">
        <f t="shared" si="839"/>
        <v>0</v>
      </c>
    </row>
    <row r="6546" spans="4:18" x14ac:dyDescent="0.25">
      <c r="D6546" s="1">
        <v>39411</v>
      </c>
      <c r="E6546" s="1">
        <f t="shared" si="836"/>
        <v>39387</v>
      </c>
      <c r="F6546" s="30">
        <f t="shared" si="834"/>
        <v>0</v>
      </c>
      <c r="H6546" s="42">
        <f>IF(DAY(D6546)&gt;14,VLOOKUP(DATE(YEAR(E6546),MONTH(E6546)-1,DAY(1)),'מדדים וריביות'!B:C,2,FALSE),VLOOKUP(DATE(YEAR(E6546),MONTH(E6546)-2,DAY(1)),'מדדים וריביות'!B:C,2,FALSE))</f>
        <v>28821387.538470801</v>
      </c>
      <c r="I6546" s="43">
        <f>'ריבית יומית'!D6540</f>
        <v>1.1789740646572788E-4</v>
      </c>
      <c r="J6546" s="29">
        <f t="shared" si="835"/>
        <v>1.1513993138537117</v>
      </c>
      <c r="L6546">
        <f>VLOOKUP(D6545,'מדדים וריביות'!B:C,2)</f>
        <v>28934969.361282501</v>
      </c>
      <c r="M6546" s="30">
        <f t="shared" si="840"/>
        <v>0</v>
      </c>
      <c r="O6546" s="39">
        <f t="shared" si="837"/>
        <v>0</v>
      </c>
      <c r="P6546" s="39">
        <f t="shared" si="833"/>
        <v>0</v>
      </c>
      <c r="Q6546" s="39">
        <f t="shared" si="838"/>
        <v>0</v>
      </c>
      <c r="R6546" s="41">
        <f t="shared" si="839"/>
        <v>0</v>
      </c>
    </row>
    <row r="6547" spans="4:18" x14ac:dyDescent="0.25">
      <c r="D6547" s="1">
        <v>39412</v>
      </c>
      <c r="E6547" s="1">
        <f t="shared" si="836"/>
        <v>39387</v>
      </c>
      <c r="F6547" s="30">
        <f t="shared" si="834"/>
        <v>0</v>
      </c>
      <c r="H6547" s="42">
        <f>IF(DAY(D6547)&gt;14,VLOOKUP(DATE(YEAR(E6547),MONTH(E6547)-1,DAY(1)),'מדדים וריביות'!B:C,2,FALSE),VLOOKUP(DATE(YEAR(E6547),MONTH(E6547)-2,DAY(1)),'מדדים וריביות'!B:C,2,FALSE))</f>
        <v>28821387.538470801</v>
      </c>
      <c r="I6547" s="43">
        <f>'ריבית יומית'!D6541</f>
        <v>1.1789740646572788E-4</v>
      </c>
      <c r="J6547" s="29">
        <f t="shared" si="835"/>
        <v>1.1512635828631337</v>
      </c>
      <c r="L6547">
        <f>VLOOKUP(D6546,'מדדים וריביות'!B:C,2)</f>
        <v>28934969.361282501</v>
      </c>
      <c r="M6547" s="30">
        <f t="shared" si="840"/>
        <v>0</v>
      </c>
      <c r="O6547" s="39">
        <f t="shared" si="837"/>
        <v>0</v>
      </c>
      <c r="P6547" s="39">
        <f t="shared" si="833"/>
        <v>0</v>
      </c>
      <c r="Q6547" s="39">
        <f t="shared" si="838"/>
        <v>0</v>
      </c>
      <c r="R6547" s="41">
        <f t="shared" si="839"/>
        <v>0</v>
      </c>
    </row>
    <row r="6548" spans="4:18" x14ac:dyDescent="0.25">
      <c r="D6548" s="1">
        <v>39413</v>
      </c>
      <c r="E6548" s="1">
        <f t="shared" si="836"/>
        <v>39387</v>
      </c>
      <c r="F6548" s="30">
        <f t="shared" si="834"/>
        <v>0</v>
      </c>
      <c r="H6548" s="42">
        <f>IF(DAY(D6548)&gt;14,VLOOKUP(DATE(YEAR(E6548),MONTH(E6548)-1,DAY(1)),'מדדים וריביות'!B:C,2,FALSE),VLOOKUP(DATE(YEAR(E6548),MONTH(E6548)-2,DAY(1)),'מדדים וריביות'!B:C,2,FALSE))</f>
        <v>28821387.538470801</v>
      </c>
      <c r="I6548" s="43">
        <f>'ריבית יומית'!D6542</f>
        <v>1.1789740646572788E-4</v>
      </c>
      <c r="J6548" s="29">
        <f t="shared" si="835"/>
        <v>1.151127867873001</v>
      </c>
      <c r="L6548">
        <f>VLOOKUP(D6547,'מדדים וריביות'!B:C,2)</f>
        <v>28934969.361282501</v>
      </c>
      <c r="M6548" s="30">
        <f t="shared" si="840"/>
        <v>0</v>
      </c>
      <c r="O6548" s="39">
        <f t="shared" si="837"/>
        <v>0</v>
      </c>
      <c r="P6548" s="39">
        <f t="shared" si="833"/>
        <v>0</v>
      </c>
      <c r="Q6548" s="39">
        <f t="shared" si="838"/>
        <v>0</v>
      </c>
      <c r="R6548" s="41">
        <f t="shared" si="839"/>
        <v>0</v>
      </c>
    </row>
    <row r="6549" spans="4:18" x14ac:dyDescent="0.25">
      <c r="D6549" s="1">
        <v>39414</v>
      </c>
      <c r="E6549" s="1">
        <f t="shared" si="836"/>
        <v>39387</v>
      </c>
      <c r="F6549" s="30">
        <f t="shared" si="834"/>
        <v>0</v>
      </c>
      <c r="H6549" s="42">
        <f>IF(DAY(D6549)&gt;14,VLOOKUP(DATE(YEAR(E6549),MONTH(E6549)-1,DAY(1)),'מדדים וריביות'!B:C,2,FALSE),VLOOKUP(DATE(YEAR(E6549),MONTH(E6549)-2,DAY(1)),'מדדים וריביות'!B:C,2,FALSE))</f>
        <v>28821387.538470801</v>
      </c>
      <c r="I6549" s="43">
        <f>'ריבית יומית'!D6543</f>
        <v>1.1789740646572788E-4</v>
      </c>
      <c r="J6549" s="29">
        <f t="shared" si="835"/>
        <v>1.1509921688814275</v>
      </c>
      <c r="L6549">
        <f>VLOOKUP(D6548,'מדדים וריביות'!B:C,2)</f>
        <v>28934969.361282501</v>
      </c>
      <c r="M6549" s="30">
        <f t="shared" si="840"/>
        <v>0</v>
      </c>
      <c r="O6549" s="39">
        <f t="shared" si="837"/>
        <v>0</v>
      </c>
      <c r="P6549" s="39">
        <f t="shared" si="833"/>
        <v>0</v>
      </c>
      <c r="Q6549" s="39">
        <f t="shared" si="838"/>
        <v>0</v>
      </c>
      <c r="R6549" s="41">
        <f t="shared" si="839"/>
        <v>0</v>
      </c>
    </row>
    <row r="6550" spans="4:18" x14ac:dyDescent="0.25">
      <c r="D6550" s="1">
        <v>39415</v>
      </c>
      <c r="E6550" s="1">
        <f t="shared" si="836"/>
        <v>39387</v>
      </c>
      <c r="F6550" s="30">
        <f t="shared" si="834"/>
        <v>0</v>
      </c>
      <c r="H6550" s="42">
        <f>IF(DAY(D6550)&gt;14,VLOOKUP(DATE(YEAR(E6550),MONTH(E6550)-1,DAY(1)),'מדדים וריביות'!B:C,2,FALSE),VLOOKUP(DATE(YEAR(E6550),MONTH(E6550)-2,DAY(1)),'מדדים וריביות'!B:C,2,FALSE))</f>
        <v>28821387.538470801</v>
      </c>
      <c r="I6550" s="43">
        <f>'ריבית יומית'!D6544</f>
        <v>1.1789740646572788E-4</v>
      </c>
      <c r="J6550" s="29">
        <f t="shared" si="835"/>
        <v>1.1508564858865273</v>
      </c>
      <c r="L6550">
        <f>VLOOKUP(D6549,'מדדים וריביות'!B:C,2)</f>
        <v>28934969.361282501</v>
      </c>
      <c r="M6550" s="30">
        <f t="shared" si="840"/>
        <v>0</v>
      </c>
      <c r="O6550" s="39">
        <f t="shared" si="837"/>
        <v>0</v>
      </c>
      <c r="P6550" s="39">
        <f t="shared" si="833"/>
        <v>0</v>
      </c>
      <c r="Q6550" s="39">
        <f t="shared" si="838"/>
        <v>0</v>
      </c>
      <c r="R6550" s="41">
        <f t="shared" si="839"/>
        <v>0</v>
      </c>
    </row>
    <row r="6551" spans="4:18" x14ac:dyDescent="0.25">
      <c r="D6551" s="1">
        <v>39416</v>
      </c>
      <c r="E6551" s="1">
        <f t="shared" si="836"/>
        <v>39387</v>
      </c>
      <c r="F6551" s="30">
        <f t="shared" si="834"/>
        <v>0</v>
      </c>
      <c r="H6551" s="42">
        <f>IF(DAY(D6551)&gt;14,VLOOKUP(DATE(YEAR(E6551),MONTH(E6551)-1,DAY(1)),'מדדים וריביות'!B:C,2,FALSE),VLOOKUP(DATE(YEAR(E6551),MONTH(E6551)-2,DAY(1)),'מדדים וריביות'!B:C,2,FALSE))</f>
        <v>28821387.538470801</v>
      </c>
      <c r="I6551" s="43">
        <f>'ריבית יומית'!D6545</f>
        <v>1.1789740646572788E-4</v>
      </c>
      <c r="J6551" s="29">
        <f t="shared" si="835"/>
        <v>1.1507208188864144</v>
      </c>
      <c r="L6551">
        <f>VLOOKUP(D6550,'מדדים וריביות'!B:C,2)</f>
        <v>28934969.361282501</v>
      </c>
      <c r="M6551" s="30">
        <f t="shared" si="840"/>
        <v>0</v>
      </c>
      <c r="O6551" s="39">
        <f t="shared" si="837"/>
        <v>0</v>
      </c>
      <c r="P6551" s="39">
        <f t="shared" si="833"/>
        <v>0</v>
      </c>
      <c r="Q6551" s="39">
        <f t="shared" si="838"/>
        <v>0</v>
      </c>
      <c r="R6551" s="41">
        <f t="shared" si="839"/>
        <v>0</v>
      </c>
    </row>
    <row r="6552" spans="4:18" x14ac:dyDescent="0.25">
      <c r="D6552" s="1">
        <v>39417</v>
      </c>
      <c r="E6552" s="1">
        <f t="shared" si="836"/>
        <v>39417</v>
      </c>
      <c r="F6552" s="30">
        <f t="shared" si="834"/>
        <v>0</v>
      </c>
      <c r="H6552" s="42">
        <f>IF(DAY(D6552)&gt;14,VLOOKUP(DATE(YEAR(E6552),MONTH(E6552)-1,DAY(1)),'מדדים וריביות'!B:C,2,FALSE),VLOOKUP(DATE(YEAR(E6552),MONTH(E6552)-2,DAY(1)),'מדדים וריביות'!B:C,2,FALSE))</f>
        <v>28821387.538470801</v>
      </c>
      <c r="I6552" s="43">
        <f>'ריבית יומית'!D6546</f>
        <v>1.1789740646572788E-4</v>
      </c>
      <c r="J6552" s="29">
        <f t="shared" si="835"/>
        <v>1.1505851678792036</v>
      </c>
      <c r="L6552">
        <f>VLOOKUP(D6551,'מדדים וריביות'!B:C,2)</f>
        <v>28934969.361282501</v>
      </c>
      <c r="M6552" s="30">
        <f t="shared" si="840"/>
        <v>0</v>
      </c>
      <c r="O6552" s="39">
        <f t="shared" si="837"/>
        <v>0</v>
      </c>
      <c r="P6552" s="39">
        <f t="shared" si="833"/>
        <v>0</v>
      </c>
      <c r="Q6552" s="39">
        <f t="shared" si="838"/>
        <v>0</v>
      </c>
      <c r="R6552" s="41">
        <f t="shared" si="839"/>
        <v>0</v>
      </c>
    </row>
    <row r="6553" spans="4:18" x14ac:dyDescent="0.25">
      <c r="D6553" s="1">
        <v>39418</v>
      </c>
      <c r="E6553" s="1">
        <f t="shared" si="836"/>
        <v>39417</v>
      </c>
      <c r="F6553" s="30">
        <f t="shared" si="834"/>
        <v>0</v>
      </c>
      <c r="H6553" s="42">
        <f>IF(DAY(D6553)&gt;14,VLOOKUP(DATE(YEAR(E6553),MONTH(E6553)-1,DAY(1)),'מדדים וריביות'!B:C,2,FALSE),VLOOKUP(DATE(YEAR(E6553),MONTH(E6553)-2,DAY(1)),'מדדים וריביות'!B:C,2,FALSE))</f>
        <v>28821387.538470801</v>
      </c>
      <c r="I6553" s="43">
        <f>'ריבית יומית'!D6547</f>
        <v>1.1789740646572788E-4</v>
      </c>
      <c r="J6553" s="29">
        <f t="shared" si="835"/>
        <v>1.1504495328630093</v>
      </c>
      <c r="L6553">
        <f>VLOOKUP(D6552,'מדדים וריביות'!B:C,2)</f>
        <v>29105342.0955</v>
      </c>
      <c r="M6553" s="30">
        <f t="shared" si="840"/>
        <v>0</v>
      </c>
      <c r="O6553" s="39">
        <f t="shared" si="837"/>
        <v>0</v>
      </c>
      <c r="P6553" s="39">
        <f t="shared" si="833"/>
        <v>0</v>
      </c>
      <c r="Q6553" s="39">
        <f t="shared" si="838"/>
        <v>0</v>
      </c>
      <c r="R6553" s="41">
        <f t="shared" si="839"/>
        <v>0</v>
      </c>
    </row>
    <row r="6554" spans="4:18" x14ac:dyDescent="0.25">
      <c r="D6554" s="1">
        <v>39419</v>
      </c>
      <c r="E6554" s="1">
        <f t="shared" si="836"/>
        <v>39417</v>
      </c>
      <c r="F6554" s="30">
        <f t="shared" si="834"/>
        <v>0</v>
      </c>
      <c r="H6554" s="42">
        <f>IF(DAY(D6554)&gt;14,VLOOKUP(DATE(YEAR(E6554),MONTH(E6554)-1,DAY(1)),'מדדים וריביות'!B:C,2,FALSE),VLOOKUP(DATE(YEAR(E6554),MONTH(E6554)-2,DAY(1)),'מדדים וריביות'!B:C,2,FALSE))</f>
        <v>28821387.538470801</v>
      </c>
      <c r="I6554" s="43">
        <f>'ריבית יומית'!D6548</f>
        <v>1.1789740646572788E-4</v>
      </c>
      <c r="J6554" s="29">
        <f t="shared" si="835"/>
        <v>1.1503139138359466</v>
      </c>
      <c r="L6554">
        <f>VLOOKUP(D6553,'מדדים וריביות'!B:C,2)</f>
        <v>29105342.0955</v>
      </c>
      <c r="M6554" s="30">
        <f t="shared" si="840"/>
        <v>0</v>
      </c>
      <c r="O6554" s="39">
        <f t="shared" si="837"/>
        <v>0</v>
      </c>
      <c r="P6554" s="39">
        <f t="shared" si="833"/>
        <v>0</v>
      </c>
      <c r="Q6554" s="39">
        <f t="shared" si="838"/>
        <v>0</v>
      </c>
      <c r="R6554" s="41">
        <f t="shared" si="839"/>
        <v>0</v>
      </c>
    </row>
    <row r="6555" spans="4:18" x14ac:dyDescent="0.25">
      <c r="D6555" s="1">
        <v>39420</v>
      </c>
      <c r="E6555" s="1">
        <f t="shared" si="836"/>
        <v>39417</v>
      </c>
      <c r="F6555" s="30">
        <f t="shared" si="834"/>
        <v>0</v>
      </c>
      <c r="H6555" s="42">
        <f>IF(DAY(D6555)&gt;14,VLOOKUP(DATE(YEAR(E6555),MONTH(E6555)-1,DAY(1)),'מדדים וריביות'!B:C,2,FALSE),VLOOKUP(DATE(YEAR(E6555),MONTH(E6555)-2,DAY(1)),'מדדים וריביות'!B:C,2,FALSE))</f>
        <v>28821387.538470801</v>
      </c>
      <c r="I6555" s="43">
        <f>'ריבית יומית'!D6549</f>
        <v>1.1789740646572788E-4</v>
      </c>
      <c r="J6555" s="29">
        <f t="shared" si="835"/>
        <v>1.1501783107961305</v>
      </c>
      <c r="L6555">
        <f>VLOOKUP(D6554,'מדדים וריביות'!B:C,2)</f>
        <v>29105342.0955</v>
      </c>
      <c r="M6555" s="30">
        <f t="shared" si="840"/>
        <v>0</v>
      </c>
      <c r="O6555" s="39">
        <f t="shared" si="837"/>
        <v>0</v>
      </c>
      <c r="P6555" s="39">
        <f t="shared" si="833"/>
        <v>0</v>
      </c>
      <c r="Q6555" s="39">
        <f t="shared" si="838"/>
        <v>0</v>
      </c>
      <c r="R6555" s="41">
        <f t="shared" si="839"/>
        <v>0</v>
      </c>
    </row>
    <row r="6556" spans="4:18" x14ac:dyDescent="0.25">
      <c r="D6556" s="1">
        <v>39421</v>
      </c>
      <c r="E6556" s="1">
        <f t="shared" si="836"/>
        <v>39417</v>
      </c>
      <c r="F6556" s="30">
        <f t="shared" si="834"/>
        <v>0</v>
      </c>
      <c r="H6556" s="42">
        <f>IF(DAY(D6556)&gt;14,VLOOKUP(DATE(YEAR(E6556),MONTH(E6556)-1,DAY(1)),'מדדים וריביות'!B:C,2,FALSE),VLOOKUP(DATE(YEAR(E6556),MONTH(E6556)-2,DAY(1)),'מדדים וריביות'!B:C,2,FALSE))</f>
        <v>28821387.538470801</v>
      </c>
      <c r="I6556" s="43">
        <f>'ריבית יומית'!D6550</f>
        <v>1.1789740646572788E-4</v>
      </c>
      <c r="J6556" s="29">
        <f t="shared" si="835"/>
        <v>1.1500427237416766</v>
      </c>
      <c r="L6556">
        <f>VLOOKUP(D6555,'מדדים וריביות'!B:C,2)</f>
        <v>29105342.0955</v>
      </c>
      <c r="M6556" s="30">
        <f t="shared" si="840"/>
        <v>0</v>
      </c>
      <c r="O6556" s="39">
        <f t="shared" si="837"/>
        <v>0</v>
      </c>
      <c r="P6556" s="39">
        <f t="shared" si="833"/>
        <v>0</v>
      </c>
      <c r="Q6556" s="39">
        <f t="shared" si="838"/>
        <v>0</v>
      </c>
      <c r="R6556" s="41">
        <f t="shared" si="839"/>
        <v>0</v>
      </c>
    </row>
    <row r="6557" spans="4:18" x14ac:dyDescent="0.25">
      <c r="D6557" s="1">
        <v>39422</v>
      </c>
      <c r="E6557" s="1">
        <f t="shared" si="836"/>
        <v>39417</v>
      </c>
      <c r="F6557" s="30">
        <f t="shared" si="834"/>
        <v>0</v>
      </c>
      <c r="H6557" s="42">
        <f>IF(DAY(D6557)&gt;14,VLOOKUP(DATE(YEAR(E6557),MONTH(E6557)-1,DAY(1)),'מדדים וריביות'!B:C,2,FALSE),VLOOKUP(DATE(YEAR(E6557),MONTH(E6557)-2,DAY(1)),'מדדים וריביות'!B:C,2,FALSE))</f>
        <v>28821387.538470801</v>
      </c>
      <c r="I6557" s="43">
        <f>'ריבית יומית'!D6551</f>
        <v>1.1789740646572788E-4</v>
      </c>
      <c r="J6557" s="29">
        <f t="shared" si="835"/>
        <v>1.1499071526707003</v>
      </c>
      <c r="L6557">
        <f>VLOOKUP(D6556,'מדדים וריביות'!B:C,2)</f>
        <v>29105342.0955</v>
      </c>
      <c r="M6557" s="30">
        <f t="shared" si="840"/>
        <v>0</v>
      </c>
      <c r="O6557" s="39">
        <f t="shared" si="837"/>
        <v>0</v>
      </c>
      <c r="P6557" s="39">
        <f t="shared" si="833"/>
        <v>0</v>
      </c>
      <c r="Q6557" s="39">
        <f t="shared" si="838"/>
        <v>0</v>
      </c>
      <c r="R6557" s="41">
        <f t="shared" si="839"/>
        <v>0</v>
      </c>
    </row>
    <row r="6558" spans="4:18" x14ac:dyDescent="0.25">
      <c r="D6558" s="1">
        <v>39423</v>
      </c>
      <c r="E6558" s="1">
        <f t="shared" si="836"/>
        <v>39417</v>
      </c>
      <c r="F6558" s="30">
        <f t="shared" si="834"/>
        <v>0</v>
      </c>
      <c r="H6558" s="42">
        <f>IF(DAY(D6558)&gt;14,VLOOKUP(DATE(YEAR(E6558),MONTH(E6558)-1,DAY(1)),'מדדים וריביות'!B:C,2,FALSE),VLOOKUP(DATE(YEAR(E6558),MONTH(E6558)-2,DAY(1)),'מדדים וריביות'!B:C,2,FALSE))</f>
        <v>28821387.538470801</v>
      </c>
      <c r="I6558" s="43">
        <f>'ריבית יומית'!D6552</f>
        <v>1.1789740646572788E-4</v>
      </c>
      <c r="J6558" s="29">
        <f t="shared" si="835"/>
        <v>1.1497715975813174</v>
      </c>
      <c r="L6558">
        <f>VLOOKUP(D6557,'מדדים וריביות'!B:C,2)</f>
        <v>29105342.0955</v>
      </c>
      <c r="M6558" s="30">
        <f t="shared" si="840"/>
        <v>0</v>
      </c>
      <c r="O6558" s="39">
        <f t="shared" si="837"/>
        <v>0</v>
      </c>
      <c r="P6558" s="39">
        <f t="shared" si="833"/>
        <v>0</v>
      </c>
      <c r="Q6558" s="39">
        <f t="shared" si="838"/>
        <v>0</v>
      </c>
      <c r="R6558" s="41">
        <f t="shared" si="839"/>
        <v>0</v>
      </c>
    </row>
    <row r="6559" spans="4:18" x14ac:dyDescent="0.25">
      <c r="D6559" s="1">
        <v>39424</v>
      </c>
      <c r="E6559" s="1">
        <f t="shared" si="836"/>
        <v>39417</v>
      </c>
      <c r="F6559" s="30">
        <f t="shared" si="834"/>
        <v>0</v>
      </c>
      <c r="H6559" s="42">
        <f>IF(DAY(D6559)&gt;14,VLOOKUP(DATE(YEAR(E6559),MONTH(E6559)-1,DAY(1)),'מדדים וריביות'!B:C,2,FALSE),VLOOKUP(DATE(YEAR(E6559),MONTH(E6559)-2,DAY(1)),'מדדים וריביות'!B:C,2,FALSE))</f>
        <v>28821387.538470801</v>
      </c>
      <c r="I6559" s="43">
        <f>'ריבית יומית'!D6553</f>
        <v>1.1789740646572788E-4</v>
      </c>
      <c r="J6559" s="29">
        <f t="shared" si="835"/>
        <v>1.1496360584716441</v>
      </c>
      <c r="L6559">
        <f>VLOOKUP(D6558,'מדדים וריביות'!B:C,2)</f>
        <v>29105342.0955</v>
      </c>
      <c r="M6559" s="30">
        <f t="shared" si="840"/>
        <v>0</v>
      </c>
      <c r="O6559" s="39">
        <f t="shared" si="837"/>
        <v>0</v>
      </c>
      <c r="P6559" s="39">
        <f t="shared" si="833"/>
        <v>0</v>
      </c>
      <c r="Q6559" s="39">
        <f t="shared" si="838"/>
        <v>0</v>
      </c>
      <c r="R6559" s="41">
        <f t="shared" si="839"/>
        <v>0</v>
      </c>
    </row>
    <row r="6560" spans="4:18" x14ac:dyDescent="0.25">
      <c r="D6560" s="1">
        <v>39425</v>
      </c>
      <c r="E6560" s="1">
        <f t="shared" si="836"/>
        <v>39417</v>
      </c>
      <c r="F6560" s="30">
        <f t="shared" si="834"/>
        <v>0</v>
      </c>
      <c r="H6560" s="42">
        <f>IF(DAY(D6560)&gt;14,VLOOKUP(DATE(YEAR(E6560),MONTH(E6560)-1,DAY(1)),'מדדים וריביות'!B:C,2,FALSE),VLOOKUP(DATE(YEAR(E6560),MONTH(E6560)-2,DAY(1)),'מדדים וריביות'!B:C,2,FALSE))</f>
        <v>28821387.538470801</v>
      </c>
      <c r="I6560" s="43">
        <f>'ריבית יומית'!D6554</f>
        <v>1.1789740646572788E-4</v>
      </c>
      <c r="J6560" s="29">
        <f t="shared" si="835"/>
        <v>1.1495005353397965</v>
      </c>
      <c r="L6560">
        <f>VLOOKUP(D6559,'מדדים וריביות'!B:C,2)</f>
        <v>29105342.0955</v>
      </c>
      <c r="M6560" s="30">
        <f t="shared" si="840"/>
        <v>0</v>
      </c>
      <c r="O6560" s="39">
        <f t="shared" si="837"/>
        <v>0</v>
      </c>
      <c r="P6560" s="39">
        <f t="shared" si="833"/>
        <v>0</v>
      </c>
      <c r="Q6560" s="39">
        <f t="shared" si="838"/>
        <v>0</v>
      </c>
      <c r="R6560" s="41">
        <f t="shared" si="839"/>
        <v>0</v>
      </c>
    </row>
    <row r="6561" spans="4:18" x14ac:dyDescent="0.25">
      <c r="D6561" s="1">
        <v>39426</v>
      </c>
      <c r="E6561" s="1">
        <f t="shared" si="836"/>
        <v>39417</v>
      </c>
      <c r="F6561" s="30">
        <f t="shared" si="834"/>
        <v>0</v>
      </c>
      <c r="H6561" s="42">
        <f>IF(DAY(D6561)&gt;14,VLOOKUP(DATE(YEAR(E6561),MONTH(E6561)-1,DAY(1)),'מדדים וריביות'!B:C,2,FALSE),VLOOKUP(DATE(YEAR(E6561),MONTH(E6561)-2,DAY(1)),'מדדים וריביות'!B:C,2,FALSE))</f>
        <v>28821387.538470801</v>
      </c>
      <c r="I6561" s="43">
        <f>'ריבית יומית'!D6555</f>
        <v>1.1789740646572788E-4</v>
      </c>
      <c r="J6561" s="29">
        <f t="shared" si="835"/>
        <v>1.1493650281838912</v>
      </c>
      <c r="L6561">
        <f>VLOOKUP(D6560,'מדדים וריביות'!B:C,2)</f>
        <v>29105342.0955</v>
      </c>
      <c r="M6561" s="30">
        <f t="shared" si="840"/>
        <v>0</v>
      </c>
      <c r="O6561" s="39">
        <f t="shared" si="837"/>
        <v>0</v>
      </c>
      <c r="P6561" s="39">
        <f t="shared" si="833"/>
        <v>0</v>
      </c>
      <c r="Q6561" s="39">
        <f t="shared" si="838"/>
        <v>0</v>
      </c>
      <c r="R6561" s="41">
        <f t="shared" si="839"/>
        <v>0</v>
      </c>
    </row>
    <row r="6562" spans="4:18" x14ac:dyDescent="0.25">
      <c r="D6562" s="1">
        <v>39427</v>
      </c>
      <c r="E6562" s="1">
        <f t="shared" si="836"/>
        <v>39417</v>
      </c>
      <c r="F6562" s="30">
        <f t="shared" si="834"/>
        <v>0</v>
      </c>
      <c r="H6562" s="42">
        <f>IF(DAY(D6562)&gt;14,VLOOKUP(DATE(YEAR(E6562),MONTH(E6562)-1,DAY(1)),'מדדים וריביות'!B:C,2,FALSE),VLOOKUP(DATE(YEAR(E6562),MONTH(E6562)-2,DAY(1)),'מדדים וריביות'!B:C,2,FALSE))</f>
        <v>28821387.538470801</v>
      </c>
      <c r="I6562" s="43">
        <f>'ריבית יומית'!D6556</f>
        <v>1.1789740646572788E-4</v>
      </c>
      <c r="J6562" s="29">
        <f t="shared" si="835"/>
        <v>1.1492295370020449</v>
      </c>
      <c r="L6562">
        <f>VLOOKUP(D6561,'מדדים וריביות'!B:C,2)</f>
        <v>29105342.0955</v>
      </c>
      <c r="M6562" s="30">
        <f t="shared" si="840"/>
        <v>0</v>
      </c>
      <c r="O6562" s="39">
        <f t="shared" si="837"/>
        <v>0</v>
      </c>
      <c r="P6562" s="39">
        <f t="shared" si="833"/>
        <v>0</v>
      </c>
      <c r="Q6562" s="39">
        <f t="shared" si="838"/>
        <v>0</v>
      </c>
      <c r="R6562" s="41">
        <f t="shared" si="839"/>
        <v>0</v>
      </c>
    </row>
    <row r="6563" spans="4:18" x14ac:dyDescent="0.25">
      <c r="D6563" s="1">
        <v>39428</v>
      </c>
      <c r="E6563" s="1">
        <f t="shared" si="836"/>
        <v>39417</v>
      </c>
      <c r="F6563" s="30">
        <f t="shared" si="834"/>
        <v>0</v>
      </c>
      <c r="H6563" s="42">
        <f>IF(DAY(D6563)&gt;14,VLOOKUP(DATE(YEAR(E6563),MONTH(E6563)-1,DAY(1)),'מדדים וריביות'!B:C,2,FALSE),VLOOKUP(DATE(YEAR(E6563),MONTH(E6563)-2,DAY(1)),'מדדים וריביות'!B:C,2,FALSE))</f>
        <v>28821387.538470801</v>
      </c>
      <c r="I6563" s="43">
        <f>'ריבית יומית'!D6557</f>
        <v>1.1789740646572788E-4</v>
      </c>
      <c r="J6563" s="29">
        <f t="shared" si="835"/>
        <v>1.1490940617923744</v>
      </c>
      <c r="L6563">
        <f>VLOOKUP(D6562,'מדדים וריביות'!B:C,2)</f>
        <v>29105342.0955</v>
      </c>
      <c r="M6563" s="30">
        <f t="shared" si="840"/>
        <v>0</v>
      </c>
      <c r="O6563" s="39">
        <f t="shared" si="837"/>
        <v>0</v>
      </c>
      <c r="P6563" s="39">
        <f t="shared" si="833"/>
        <v>0</v>
      </c>
      <c r="Q6563" s="39">
        <f t="shared" si="838"/>
        <v>0</v>
      </c>
      <c r="R6563" s="41">
        <f t="shared" si="839"/>
        <v>0</v>
      </c>
    </row>
    <row r="6564" spans="4:18" x14ac:dyDescent="0.25">
      <c r="D6564" s="1">
        <v>39429</v>
      </c>
      <c r="E6564" s="1">
        <f t="shared" si="836"/>
        <v>39417</v>
      </c>
      <c r="F6564" s="30">
        <f t="shared" si="834"/>
        <v>0</v>
      </c>
      <c r="H6564" s="42">
        <f>IF(DAY(D6564)&gt;14,VLOOKUP(DATE(YEAR(E6564),MONTH(E6564)-1,DAY(1)),'מדדים וריביות'!B:C,2,FALSE),VLOOKUP(DATE(YEAR(E6564),MONTH(E6564)-2,DAY(1)),'מדדים וריביות'!B:C,2,FALSE))</f>
        <v>28821387.538470801</v>
      </c>
      <c r="I6564" s="43">
        <f>'ריבית יומית'!D6558</f>
        <v>1.1789740646572788E-4</v>
      </c>
      <c r="J6564" s="29">
        <f t="shared" si="835"/>
        <v>1.148958602552997</v>
      </c>
      <c r="L6564">
        <f>VLOOKUP(D6563,'מדדים וריביות'!B:C,2)</f>
        <v>29105342.0955</v>
      </c>
      <c r="M6564" s="30">
        <f t="shared" si="840"/>
        <v>0</v>
      </c>
      <c r="O6564" s="39">
        <f t="shared" si="837"/>
        <v>0</v>
      </c>
      <c r="P6564" s="39">
        <f t="shared" si="833"/>
        <v>0</v>
      </c>
      <c r="Q6564" s="39">
        <f t="shared" si="838"/>
        <v>0</v>
      </c>
      <c r="R6564" s="41">
        <f t="shared" si="839"/>
        <v>0</v>
      </c>
    </row>
    <row r="6565" spans="4:18" x14ac:dyDescent="0.25">
      <c r="D6565" s="1">
        <v>39430</v>
      </c>
      <c r="E6565" s="1">
        <f t="shared" si="836"/>
        <v>39417</v>
      </c>
      <c r="F6565" s="30">
        <f t="shared" si="834"/>
        <v>0</v>
      </c>
      <c r="H6565" s="42">
        <f>IF(DAY(D6565)&gt;14,VLOOKUP(DATE(YEAR(E6565),MONTH(E6565)-1,DAY(1)),'מדדים וריביות'!B:C,2,FALSE),VLOOKUP(DATE(YEAR(E6565),MONTH(E6565)-2,DAY(1)),'מדדים וריביות'!B:C,2,FALSE))</f>
        <v>28821387.538470801</v>
      </c>
      <c r="I6565" s="43">
        <f>'ריבית יומית'!D6559</f>
        <v>1.1789740646572788E-4</v>
      </c>
      <c r="J6565" s="29">
        <f t="shared" si="835"/>
        <v>1.1488231592820299</v>
      </c>
      <c r="L6565">
        <f>VLOOKUP(D6564,'מדדים וריביות'!B:C,2)</f>
        <v>29105342.0955</v>
      </c>
      <c r="M6565" s="30">
        <f t="shared" si="840"/>
        <v>0</v>
      </c>
      <c r="O6565" s="39">
        <f t="shared" si="837"/>
        <v>0</v>
      </c>
      <c r="P6565" s="39">
        <f t="shared" si="833"/>
        <v>0</v>
      </c>
      <c r="Q6565" s="39">
        <f t="shared" si="838"/>
        <v>0</v>
      </c>
      <c r="R6565" s="41">
        <f t="shared" si="839"/>
        <v>0</v>
      </c>
    </row>
    <row r="6566" spans="4:18" x14ac:dyDescent="0.25">
      <c r="D6566" s="1">
        <v>39431</v>
      </c>
      <c r="E6566" s="1">
        <f t="shared" si="836"/>
        <v>39417</v>
      </c>
      <c r="F6566" s="30">
        <f t="shared" si="834"/>
        <v>0</v>
      </c>
      <c r="H6566" s="42">
        <f>IF(DAY(D6566)&gt;14,VLOOKUP(DATE(YEAR(E6566),MONTH(E6566)-1,DAY(1)),'מדדים וריביות'!B:C,2,FALSE),VLOOKUP(DATE(YEAR(E6566),MONTH(E6566)-2,DAY(1)),'מדדים וריביות'!B:C,2,FALSE))</f>
        <v>28934969.361282501</v>
      </c>
      <c r="I6566" s="43">
        <f>'ריבית יומית'!D6560</f>
        <v>1.1789740646572788E-4</v>
      </c>
      <c r="J6566" s="29">
        <f t="shared" si="835"/>
        <v>1.1486877319775908</v>
      </c>
      <c r="L6566">
        <f>VLOOKUP(D6565,'מדדים וריביות'!B:C,2)</f>
        <v>29105342.0955</v>
      </c>
      <c r="M6566" s="30">
        <f t="shared" si="840"/>
        <v>0</v>
      </c>
      <c r="O6566" s="39">
        <f t="shared" si="837"/>
        <v>0</v>
      </c>
      <c r="P6566" s="39">
        <f t="shared" si="833"/>
        <v>0</v>
      </c>
      <c r="Q6566" s="39">
        <f t="shared" si="838"/>
        <v>0</v>
      </c>
      <c r="R6566" s="41">
        <f t="shared" si="839"/>
        <v>0</v>
      </c>
    </row>
    <row r="6567" spans="4:18" x14ac:dyDescent="0.25">
      <c r="D6567" s="1">
        <v>39432</v>
      </c>
      <c r="E6567" s="1">
        <f t="shared" si="836"/>
        <v>39417</v>
      </c>
      <c r="F6567" s="30">
        <f t="shared" si="834"/>
        <v>0</v>
      </c>
      <c r="H6567" s="42">
        <f>IF(DAY(D6567)&gt;14,VLOOKUP(DATE(YEAR(E6567),MONTH(E6567)-1,DAY(1)),'מדדים וריביות'!B:C,2,FALSE),VLOOKUP(DATE(YEAR(E6567),MONTH(E6567)-2,DAY(1)),'מדדים וריביות'!B:C,2,FALSE))</f>
        <v>28934969.361282501</v>
      </c>
      <c r="I6567" s="43">
        <f>'ריבית יומית'!D6561</f>
        <v>1.1789740646572788E-4</v>
      </c>
      <c r="J6567" s="29">
        <f t="shared" si="835"/>
        <v>1.1485523206377974</v>
      </c>
      <c r="L6567">
        <f>VLOOKUP(D6566,'מדדים וריביות'!B:C,2)</f>
        <v>29105342.0955</v>
      </c>
      <c r="M6567" s="30">
        <f t="shared" si="840"/>
        <v>0</v>
      </c>
      <c r="O6567" s="39">
        <f t="shared" si="837"/>
        <v>0</v>
      </c>
      <c r="P6567" s="39">
        <f t="shared" si="833"/>
        <v>0</v>
      </c>
      <c r="Q6567" s="39">
        <f t="shared" si="838"/>
        <v>0</v>
      </c>
      <c r="R6567" s="41">
        <f t="shared" si="839"/>
        <v>0</v>
      </c>
    </row>
    <row r="6568" spans="4:18" x14ac:dyDescent="0.25">
      <c r="D6568" s="1">
        <v>39433</v>
      </c>
      <c r="E6568" s="1">
        <f t="shared" si="836"/>
        <v>39417</v>
      </c>
      <c r="F6568" s="30">
        <f t="shared" si="834"/>
        <v>0</v>
      </c>
      <c r="H6568" s="42">
        <f>IF(DAY(D6568)&gt;14,VLOOKUP(DATE(YEAR(E6568),MONTH(E6568)-1,DAY(1)),'מדדים וריביות'!B:C,2,FALSE),VLOOKUP(DATE(YEAR(E6568),MONTH(E6568)-2,DAY(1)),'מדדים וריביות'!B:C,2,FALSE))</f>
        <v>28934969.361282501</v>
      </c>
      <c r="I6568" s="43">
        <f>'ריבית יומית'!D6562</f>
        <v>1.1789740646572788E-4</v>
      </c>
      <c r="J6568" s="29">
        <f t="shared" si="835"/>
        <v>1.1484169252607679</v>
      </c>
      <c r="L6568">
        <f>VLOOKUP(D6567,'מדדים וריביות'!B:C,2)</f>
        <v>29105342.0955</v>
      </c>
      <c r="M6568" s="30">
        <f t="shared" si="840"/>
        <v>0</v>
      </c>
      <c r="O6568" s="39">
        <f t="shared" si="837"/>
        <v>0</v>
      </c>
      <c r="P6568" s="39">
        <f t="shared" si="833"/>
        <v>0</v>
      </c>
      <c r="Q6568" s="39">
        <f t="shared" si="838"/>
        <v>0</v>
      </c>
      <c r="R6568" s="41">
        <f t="shared" si="839"/>
        <v>0</v>
      </c>
    </row>
    <row r="6569" spans="4:18" x14ac:dyDescent="0.25">
      <c r="D6569" s="1">
        <v>39434</v>
      </c>
      <c r="E6569" s="1">
        <f t="shared" si="836"/>
        <v>39417</v>
      </c>
      <c r="F6569" s="30">
        <f t="shared" si="834"/>
        <v>0</v>
      </c>
      <c r="H6569" s="42">
        <f>IF(DAY(D6569)&gt;14,VLOOKUP(DATE(YEAR(E6569),MONTH(E6569)-1,DAY(1)),'מדדים וריביות'!B:C,2,FALSE),VLOOKUP(DATE(YEAR(E6569),MONTH(E6569)-2,DAY(1)),'מדדים וריביות'!B:C,2,FALSE))</f>
        <v>28934969.361282501</v>
      </c>
      <c r="I6569" s="43">
        <f>'ריבית יומית'!D6563</f>
        <v>1.1789740646572788E-4</v>
      </c>
      <c r="J6569" s="29">
        <f t="shared" si="835"/>
        <v>1.1482815458446203</v>
      </c>
      <c r="L6569">
        <f>VLOOKUP(D6568,'מדדים וריביות'!B:C,2)</f>
        <v>29105342.0955</v>
      </c>
      <c r="M6569" s="30">
        <f t="shared" si="840"/>
        <v>0</v>
      </c>
      <c r="O6569" s="39">
        <f t="shared" si="837"/>
        <v>0</v>
      </c>
      <c r="P6569" s="39">
        <f t="shared" si="833"/>
        <v>0</v>
      </c>
      <c r="Q6569" s="39">
        <f t="shared" si="838"/>
        <v>0</v>
      </c>
      <c r="R6569" s="41">
        <f t="shared" si="839"/>
        <v>0</v>
      </c>
    </row>
    <row r="6570" spans="4:18" x14ac:dyDescent="0.25">
      <c r="D6570" s="1">
        <v>39435</v>
      </c>
      <c r="E6570" s="1">
        <f t="shared" si="836"/>
        <v>39417</v>
      </c>
      <c r="F6570" s="30">
        <f t="shared" si="834"/>
        <v>0</v>
      </c>
      <c r="H6570" s="42">
        <f>IF(DAY(D6570)&gt;14,VLOOKUP(DATE(YEAR(E6570),MONTH(E6570)-1,DAY(1)),'מדדים וריביות'!B:C,2,FALSE),VLOOKUP(DATE(YEAR(E6570),MONTH(E6570)-2,DAY(1)),'מדדים וריביות'!B:C,2,FALSE))</f>
        <v>28934969.361282501</v>
      </c>
      <c r="I6570" s="43">
        <f>'ריבית יומית'!D6564</f>
        <v>1.1789740646572788E-4</v>
      </c>
      <c r="J6570" s="29">
        <f t="shared" si="835"/>
        <v>1.1481461823874732</v>
      </c>
      <c r="L6570">
        <f>VLOOKUP(D6569,'מדדים וריביות'!B:C,2)</f>
        <v>29105342.0955</v>
      </c>
      <c r="M6570" s="30">
        <f t="shared" si="840"/>
        <v>0</v>
      </c>
      <c r="O6570" s="39">
        <f t="shared" si="837"/>
        <v>0</v>
      </c>
      <c r="P6570" s="39">
        <f t="shared" si="833"/>
        <v>0</v>
      </c>
      <c r="Q6570" s="39">
        <f t="shared" si="838"/>
        <v>0</v>
      </c>
      <c r="R6570" s="41">
        <f t="shared" si="839"/>
        <v>0</v>
      </c>
    </row>
    <row r="6571" spans="4:18" x14ac:dyDescent="0.25">
      <c r="D6571" s="1">
        <v>39436</v>
      </c>
      <c r="E6571" s="1">
        <f t="shared" si="836"/>
        <v>39417</v>
      </c>
      <c r="F6571" s="30">
        <f t="shared" si="834"/>
        <v>0</v>
      </c>
      <c r="H6571" s="42">
        <f>IF(DAY(D6571)&gt;14,VLOOKUP(DATE(YEAR(E6571),MONTH(E6571)-1,DAY(1)),'מדדים וריביות'!B:C,2,FALSE),VLOOKUP(DATE(YEAR(E6571),MONTH(E6571)-2,DAY(1)),'מדדים וריביות'!B:C,2,FALSE))</f>
        <v>28934969.361282501</v>
      </c>
      <c r="I6571" s="43">
        <f>'ריבית יומית'!D6565</f>
        <v>1.1789740646572788E-4</v>
      </c>
      <c r="J6571" s="29">
        <f t="shared" si="835"/>
        <v>1.1480108348874454</v>
      </c>
      <c r="L6571">
        <f>VLOOKUP(D6570,'מדדים וריביות'!B:C,2)</f>
        <v>29105342.0955</v>
      </c>
      <c r="M6571" s="30">
        <f t="shared" si="840"/>
        <v>0</v>
      </c>
      <c r="O6571" s="39">
        <f t="shared" si="837"/>
        <v>0</v>
      </c>
      <c r="P6571" s="39">
        <f t="shared" si="833"/>
        <v>0</v>
      </c>
      <c r="Q6571" s="39">
        <f t="shared" si="838"/>
        <v>0</v>
      </c>
      <c r="R6571" s="41">
        <f t="shared" si="839"/>
        <v>0</v>
      </c>
    </row>
    <row r="6572" spans="4:18" x14ac:dyDescent="0.25">
      <c r="D6572" s="1">
        <v>39437</v>
      </c>
      <c r="E6572" s="1">
        <f t="shared" si="836"/>
        <v>39417</v>
      </c>
      <c r="F6572" s="30">
        <f t="shared" si="834"/>
        <v>0</v>
      </c>
      <c r="H6572" s="42">
        <f>IF(DAY(D6572)&gt;14,VLOOKUP(DATE(YEAR(E6572),MONTH(E6572)-1,DAY(1)),'מדדים וריביות'!B:C,2,FALSE),VLOOKUP(DATE(YEAR(E6572),MONTH(E6572)-2,DAY(1)),'מדדים וריביות'!B:C,2,FALSE))</f>
        <v>28934969.361282501</v>
      </c>
      <c r="I6572" s="43">
        <f>'ריבית יומית'!D6566</f>
        <v>1.1789740646572788E-4</v>
      </c>
      <c r="J6572" s="29">
        <f t="shared" si="835"/>
        <v>1.1478755033426558</v>
      </c>
      <c r="L6572">
        <f>VLOOKUP(D6571,'מדדים וריביות'!B:C,2)</f>
        <v>29105342.0955</v>
      </c>
      <c r="M6572" s="30">
        <f t="shared" si="840"/>
        <v>0</v>
      </c>
      <c r="O6572" s="39">
        <f t="shared" si="837"/>
        <v>0</v>
      </c>
      <c r="P6572" s="39">
        <f t="shared" ref="P6572:P6635" si="841">J6573*G6572-G6572</f>
        <v>0</v>
      </c>
      <c r="Q6572" s="39">
        <f t="shared" si="838"/>
        <v>0</v>
      </c>
      <c r="R6572" s="41">
        <f t="shared" si="839"/>
        <v>0</v>
      </c>
    </row>
    <row r="6573" spans="4:18" x14ac:dyDescent="0.25">
      <c r="D6573" s="1">
        <v>39438</v>
      </c>
      <c r="E6573" s="1">
        <f t="shared" si="836"/>
        <v>39417</v>
      </c>
      <c r="F6573" s="30">
        <f t="shared" si="834"/>
        <v>0</v>
      </c>
      <c r="H6573" s="42">
        <f>IF(DAY(D6573)&gt;14,VLOOKUP(DATE(YEAR(E6573),MONTH(E6573)-1,DAY(1)),'מדדים וריביות'!B:C,2,FALSE),VLOOKUP(DATE(YEAR(E6573),MONTH(E6573)-2,DAY(1)),'מדדים וריביות'!B:C,2,FALSE))</f>
        <v>28934969.361282501</v>
      </c>
      <c r="I6573" s="43">
        <f>'ריבית יומית'!D6567</f>
        <v>1.1789740646572788E-4</v>
      </c>
      <c r="J6573" s="29">
        <f t="shared" si="835"/>
        <v>1.1477401877512234</v>
      </c>
      <c r="L6573">
        <f>VLOOKUP(D6572,'מדדים וריביות'!B:C,2)</f>
        <v>29105342.0955</v>
      </c>
      <c r="M6573" s="30">
        <f t="shared" si="840"/>
        <v>0</v>
      </c>
      <c r="O6573" s="39">
        <f t="shared" si="837"/>
        <v>0</v>
      </c>
      <c r="P6573" s="39">
        <f t="shared" si="841"/>
        <v>0</v>
      </c>
      <c r="Q6573" s="39">
        <f t="shared" si="838"/>
        <v>0</v>
      </c>
      <c r="R6573" s="41">
        <f t="shared" si="839"/>
        <v>0</v>
      </c>
    </row>
    <row r="6574" spans="4:18" x14ac:dyDescent="0.25">
      <c r="D6574" s="1">
        <v>39439</v>
      </c>
      <c r="E6574" s="1">
        <f t="shared" si="836"/>
        <v>39417</v>
      </c>
      <c r="F6574" s="30">
        <f t="shared" si="834"/>
        <v>0</v>
      </c>
      <c r="H6574" s="42">
        <f>IF(DAY(D6574)&gt;14,VLOOKUP(DATE(YEAR(E6574),MONTH(E6574)-1,DAY(1)),'מדדים וריביות'!B:C,2,FALSE),VLOOKUP(DATE(YEAR(E6574),MONTH(E6574)-2,DAY(1)),'מדדים וריביות'!B:C,2,FALSE))</f>
        <v>28934969.361282501</v>
      </c>
      <c r="I6574" s="43">
        <f>'ריבית יומית'!D6568</f>
        <v>1.1789740646572788E-4</v>
      </c>
      <c r="J6574" s="29">
        <f t="shared" si="835"/>
        <v>1.1476048881112677</v>
      </c>
      <c r="L6574">
        <f>VLOOKUP(D6573,'מדדים וריביות'!B:C,2)</f>
        <v>29105342.0955</v>
      </c>
      <c r="M6574" s="30">
        <f t="shared" si="840"/>
        <v>0</v>
      </c>
      <c r="O6574" s="39">
        <f t="shared" si="837"/>
        <v>0</v>
      </c>
      <c r="P6574" s="39">
        <f t="shared" si="841"/>
        <v>0</v>
      </c>
      <c r="Q6574" s="39">
        <f t="shared" si="838"/>
        <v>0</v>
      </c>
      <c r="R6574" s="41">
        <f t="shared" si="839"/>
        <v>0</v>
      </c>
    </row>
    <row r="6575" spans="4:18" x14ac:dyDescent="0.25">
      <c r="D6575" s="1">
        <v>39440</v>
      </c>
      <c r="E6575" s="1">
        <f t="shared" si="836"/>
        <v>39417</v>
      </c>
      <c r="F6575" s="30">
        <f t="shared" si="834"/>
        <v>0</v>
      </c>
      <c r="H6575" s="42">
        <f>IF(DAY(D6575)&gt;14,VLOOKUP(DATE(YEAR(E6575),MONTH(E6575)-1,DAY(1)),'מדדים וריביות'!B:C,2,FALSE),VLOOKUP(DATE(YEAR(E6575),MONTH(E6575)-2,DAY(1)),'מדדים וריביות'!B:C,2,FALSE))</f>
        <v>28934969.361282501</v>
      </c>
      <c r="I6575" s="43">
        <f>'ריבית יומית'!D6569</f>
        <v>1.1789740646572788E-4</v>
      </c>
      <c r="J6575" s="29">
        <f t="shared" si="835"/>
        <v>1.1474696044209083</v>
      </c>
      <c r="L6575">
        <f>VLOOKUP(D6574,'מדדים וריביות'!B:C,2)</f>
        <v>29105342.0955</v>
      </c>
      <c r="M6575" s="30">
        <f t="shared" si="840"/>
        <v>0</v>
      </c>
      <c r="O6575" s="39">
        <f t="shared" si="837"/>
        <v>0</v>
      </c>
      <c r="P6575" s="39">
        <f t="shared" si="841"/>
        <v>0</v>
      </c>
      <c r="Q6575" s="39">
        <f t="shared" si="838"/>
        <v>0</v>
      </c>
      <c r="R6575" s="41">
        <f t="shared" si="839"/>
        <v>0</v>
      </c>
    </row>
    <row r="6576" spans="4:18" x14ac:dyDescent="0.25">
      <c r="D6576" s="1">
        <v>39441</v>
      </c>
      <c r="E6576" s="1">
        <f t="shared" si="836"/>
        <v>39417</v>
      </c>
      <c r="F6576" s="30">
        <f t="shared" si="834"/>
        <v>0</v>
      </c>
      <c r="H6576" s="42">
        <f>IF(DAY(D6576)&gt;14,VLOOKUP(DATE(YEAR(E6576),MONTH(E6576)-1,DAY(1)),'מדדים וריביות'!B:C,2,FALSE),VLOOKUP(DATE(YEAR(E6576),MONTH(E6576)-2,DAY(1)),'מדדים וריביות'!B:C,2,FALSE))</f>
        <v>28934969.361282501</v>
      </c>
      <c r="I6576" s="43">
        <f>'ריבית יומית'!D6570</f>
        <v>1.1789740646572788E-4</v>
      </c>
      <c r="J6576" s="29">
        <f t="shared" si="835"/>
        <v>1.1473343366782649</v>
      </c>
      <c r="L6576">
        <f>VLOOKUP(D6575,'מדדים וריביות'!B:C,2)</f>
        <v>29105342.0955</v>
      </c>
      <c r="M6576" s="30">
        <f t="shared" si="840"/>
        <v>0</v>
      </c>
      <c r="O6576" s="39">
        <f t="shared" si="837"/>
        <v>0</v>
      </c>
      <c r="P6576" s="39">
        <f t="shared" si="841"/>
        <v>0</v>
      </c>
      <c r="Q6576" s="39">
        <f t="shared" si="838"/>
        <v>0</v>
      </c>
      <c r="R6576" s="41">
        <f t="shared" si="839"/>
        <v>0</v>
      </c>
    </row>
    <row r="6577" spans="4:18" x14ac:dyDescent="0.25">
      <c r="D6577" s="1">
        <v>39442</v>
      </c>
      <c r="E6577" s="1">
        <f t="shared" si="836"/>
        <v>39417</v>
      </c>
      <c r="F6577" s="30">
        <f t="shared" si="834"/>
        <v>0</v>
      </c>
      <c r="H6577" s="42">
        <f>IF(DAY(D6577)&gt;14,VLOOKUP(DATE(YEAR(E6577),MONTH(E6577)-1,DAY(1)),'מדדים וריביות'!B:C,2,FALSE),VLOOKUP(DATE(YEAR(E6577),MONTH(E6577)-2,DAY(1)),'מדדים וריביות'!B:C,2,FALSE))</f>
        <v>28934969.361282501</v>
      </c>
      <c r="I6577" s="43">
        <f>'ריבית יומית'!D6571</f>
        <v>1.1789740646572788E-4</v>
      </c>
      <c r="J6577" s="29">
        <f t="shared" si="835"/>
        <v>1.1471990848814575</v>
      </c>
      <c r="L6577">
        <f>VLOOKUP(D6576,'מדדים וריביות'!B:C,2)</f>
        <v>29105342.0955</v>
      </c>
      <c r="M6577" s="30">
        <f t="shared" si="840"/>
        <v>0</v>
      </c>
      <c r="O6577" s="39">
        <f t="shared" si="837"/>
        <v>0</v>
      </c>
      <c r="P6577" s="39">
        <f t="shared" si="841"/>
        <v>0</v>
      </c>
      <c r="Q6577" s="39">
        <f t="shared" si="838"/>
        <v>0</v>
      </c>
      <c r="R6577" s="41">
        <f t="shared" si="839"/>
        <v>0</v>
      </c>
    </row>
    <row r="6578" spans="4:18" x14ac:dyDescent="0.25">
      <c r="D6578" s="1">
        <v>39443</v>
      </c>
      <c r="E6578" s="1">
        <f t="shared" si="836"/>
        <v>39417</v>
      </c>
      <c r="F6578" s="30">
        <f t="shared" si="834"/>
        <v>0</v>
      </c>
      <c r="H6578" s="42">
        <f>IF(DAY(D6578)&gt;14,VLOOKUP(DATE(YEAR(E6578),MONTH(E6578)-1,DAY(1)),'מדדים וריביות'!B:C,2,FALSE),VLOOKUP(DATE(YEAR(E6578),MONTH(E6578)-2,DAY(1)),'מדדים וריביות'!B:C,2,FALSE))</f>
        <v>28934969.361282501</v>
      </c>
      <c r="I6578" s="43">
        <f>'ריבית יומית'!D6572</f>
        <v>1.1789740646572788E-4</v>
      </c>
      <c r="J6578" s="29">
        <f t="shared" si="835"/>
        <v>1.1470638490286065</v>
      </c>
      <c r="L6578">
        <f>VLOOKUP(D6577,'מדדים וריביות'!B:C,2)</f>
        <v>29105342.0955</v>
      </c>
      <c r="M6578" s="30">
        <f t="shared" si="840"/>
        <v>0</v>
      </c>
      <c r="O6578" s="39">
        <f t="shared" si="837"/>
        <v>0</v>
      </c>
      <c r="P6578" s="39">
        <f t="shared" si="841"/>
        <v>0</v>
      </c>
      <c r="Q6578" s="39">
        <f t="shared" si="838"/>
        <v>0</v>
      </c>
      <c r="R6578" s="41">
        <f t="shared" si="839"/>
        <v>0</v>
      </c>
    </row>
    <row r="6579" spans="4:18" x14ac:dyDescent="0.25">
      <c r="D6579" s="1">
        <v>39444</v>
      </c>
      <c r="E6579" s="1">
        <f t="shared" si="836"/>
        <v>39417</v>
      </c>
      <c r="F6579" s="30">
        <f t="shared" si="834"/>
        <v>0</v>
      </c>
      <c r="H6579" s="42">
        <f>IF(DAY(D6579)&gt;14,VLOOKUP(DATE(YEAR(E6579),MONTH(E6579)-1,DAY(1)),'מדדים וריביות'!B:C,2,FALSE),VLOOKUP(DATE(YEAR(E6579),MONTH(E6579)-2,DAY(1)),'מדדים וריביות'!B:C,2,FALSE))</f>
        <v>28934969.361282501</v>
      </c>
      <c r="I6579" s="43">
        <f>'ריבית יומית'!D6573</f>
        <v>1.1789740646572788E-4</v>
      </c>
      <c r="J6579" s="29">
        <f t="shared" si="835"/>
        <v>1.1469286291178322</v>
      </c>
      <c r="L6579">
        <f>VLOOKUP(D6578,'מדדים וריביות'!B:C,2)</f>
        <v>29105342.0955</v>
      </c>
      <c r="M6579" s="30">
        <f t="shared" si="840"/>
        <v>0</v>
      </c>
      <c r="O6579" s="39">
        <f t="shared" si="837"/>
        <v>0</v>
      </c>
      <c r="P6579" s="39">
        <f t="shared" si="841"/>
        <v>0</v>
      </c>
      <c r="Q6579" s="39">
        <f t="shared" si="838"/>
        <v>0</v>
      </c>
      <c r="R6579" s="41">
        <f t="shared" si="839"/>
        <v>0</v>
      </c>
    </row>
    <row r="6580" spans="4:18" x14ac:dyDescent="0.25">
      <c r="D6580" s="1">
        <v>39445</v>
      </c>
      <c r="E6580" s="1">
        <f t="shared" si="836"/>
        <v>39417</v>
      </c>
      <c r="F6580" s="30">
        <f t="shared" si="834"/>
        <v>0</v>
      </c>
      <c r="H6580" s="42">
        <f>IF(DAY(D6580)&gt;14,VLOOKUP(DATE(YEAR(E6580),MONTH(E6580)-1,DAY(1)),'מדדים וריביות'!B:C,2,FALSE),VLOOKUP(DATE(YEAR(E6580),MONTH(E6580)-2,DAY(1)),'מדדים וריביות'!B:C,2,FALSE))</f>
        <v>28934969.361282501</v>
      </c>
      <c r="I6580" s="43">
        <f>'ריבית יומית'!D6574</f>
        <v>1.1789740646572788E-4</v>
      </c>
      <c r="J6580" s="29">
        <f t="shared" si="835"/>
        <v>1.1467934251472554</v>
      </c>
      <c r="L6580">
        <f>VLOOKUP(D6579,'מדדים וריביות'!B:C,2)</f>
        <v>29105342.0955</v>
      </c>
      <c r="M6580" s="30">
        <f t="shared" si="840"/>
        <v>0</v>
      </c>
      <c r="O6580" s="39">
        <f t="shared" si="837"/>
        <v>0</v>
      </c>
      <c r="P6580" s="39">
        <f t="shared" si="841"/>
        <v>0</v>
      </c>
      <c r="Q6580" s="39">
        <f t="shared" si="838"/>
        <v>0</v>
      </c>
      <c r="R6580" s="41">
        <f t="shared" si="839"/>
        <v>0</v>
      </c>
    </row>
    <row r="6581" spans="4:18" x14ac:dyDescent="0.25">
      <c r="D6581" s="1">
        <v>39446</v>
      </c>
      <c r="E6581" s="1">
        <f t="shared" si="836"/>
        <v>39417</v>
      </c>
      <c r="F6581" s="30">
        <f t="shared" si="834"/>
        <v>0</v>
      </c>
      <c r="H6581" s="42">
        <f>IF(DAY(D6581)&gt;14,VLOOKUP(DATE(YEAR(E6581),MONTH(E6581)-1,DAY(1)),'מדדים וריביות'!B:C,2,FALSE),VLOOKUP(DATE(YEAR(E6581),MONTH(E6581)-2,DAY(1)),'מדדים וריביות'!B:C,2,FALSE))</f>
        <v>28934969.361282501</v>
      </c>
      <c r="I6581" s="43">
        <f>'ריבית יומית'!D6575</f>
        <v>1.1789740646572788E-4</v>
      </c>
      <c r="J6581" s="29">
        <f t="shared" si="835"/>
        <v>1.1466582371149969</v>
      </c>
      <c r="L6581">
        <f>VLOOKUP(D6580,'מדדים וריביות'!B:C,2)</f>
        <v>29105342.0955</v>
      </c>
      <c r="M6581" s="30">
        <f t="shared" si="840"/>
        <v>0</v>
      </c>
      <c r="O6581" s="39">
        <f t="shared" si="837"/>
        <v>0</v>
      </c>
      <c r="P6581" s="39">
        <f t="shared" si="841"/>
        <v>0</v>
      </c>
      <c r="Q6581" s="39">
        <f t="shared" si="838"/>
        <v>0</v>
      </c>
      <c r="R6581" s="41">
        <f t="shared" si="839"/>
        <v>0</v>
      </c>
    </row>
    <row r="6582" spans="4:18" x14ac:dyDescent="0.25">
      <c r="D6582" s="1">
        <v>39447</v>
      </c>
      <c r="E6582" s="1">
        <f t="shared" si="836"/>
        <v>39417</v>
      </c>
      <c r="F6582" s="30">
        <f t="shared" si="834"/>
        <v>0</v>
      </c>
      <c r="H6582" s="42">
        <f>IF(DAY(D6582)&gt;14,VLOOKUP(DATE(YEAR(E6582),MONTH(E6582)-1,DAY(1)),'מדדים וריביות'!B:C,2,FALSE),VLOOKUP(DATE(YEAR(E6582),MONTH(E6582)-2,DAY(1)),'מדדים וריביות'!B:C,2,FALSE))</f>
        <v>28934969.361282501</v>
      </c>
      <c r="I6582" s="43">
        <f>'ריבית יומית'!D6576</f>
        <v>1.1789740646572788E-4</v>
      </c>
      <c r="J6582" s="29">
        <f t="shared" si="835"/>
        <v>1.146523065019178</v>
      </c>
      <c r="L6582">
        <f>VLOOKUP(D6581,'מדדים וריביות'!B:C,2)</f>
        <v>29105342.0955</v>
      </c>
      <c r="M6582" s="30">
        <f t="shared" si="840"/>
        <v>0</v>
      </c>
      <c r="O6582" s="39">
        <f t="shared" si="837"/>
        <v>0</v>
      </c>
      <c r="P6582" s="39">
        <f t="shared" si="841"/>
        <v>0</v>
      </c>
      <c r="Q6582" s="39">
        <f t="shared" si="838"/>
        <v>0</v>
      </c>
      <c r="R6582" s="41">
        <f t="shared" si="839"/>
        <v>0</v>
      </c>
    </row>
    <row r="6583" spans="4:18" x14ac:dyDescent="0.25">
      <c r="D6583" s="1">
        <v>39448</v>
      </c>
      <c r="E6583" s="1">
        <f t="shared" si="836"/>
        <v>39448</v>
      </c>
      <c r="F6583" s="30">
        <f t="shared" si="834"/>
        <v>0</v>
      </c>
      <c r="H6583" s="42">
        <f>IF(DAY(D6583)&gt;14,VLOOKUP(DATE(YEAR(E6583),MONTH(E6583)-1,DAY(1)),'מדדים וריביות'!B:C,2,FALSE),VLOOKUP(DATE(YEAR(E6583),MONTH(E6583)-2,DAY(1)),'מדדים וריביות'!B:C,2,FALSE))</f>
        <v>28934969.361282501</v>
      </c>
      <c r="I6583" s="43">
        <f>'ריבית יומית'!D6577</f>
        <v>1.0738622586670132E-4</v>
      </c>
      <c r="J6583" s="29">
        <f t="shared" si="835"/>
        <v>1.1463879088579201</v>
      </c>
      <c r="L6583">
        <f>VLOOKUP(D6582,'מדדים וריביות'!B:C,2)</f>
        <v>29105342.0955</v>
      </c>
      <c r="M6583" s="30">
        <f t="shared" si="840"/>
        <v>0</v>
      </c>
      <c r="O6583" s="39">
        <f t="shared" si="837"/>
        <v>0</v>
      </c>
      <c r="P6583" s="39">
        <f t="shared" si="841"/>
        <v>0</v>
      </c>
      <c r="Q6583" s="39">
        <f t="shared" si="838"/>
        <v>0</v>
      </c>
      <c r="R6583" s="41">
        <f t="shared" si="839"/>
        <v>0</v>
      </c>
    </row>
    <row r="6584" spans="4:18" x14ac:dyDescent="0.25">
      <c r="D6584" s="1">
        <v>39449</v>
      </c>
      <c r="E6584" s="1">
        <f t="shared" si="836"/>
        <v>39448</v>
      </c>
      <c r="F6584" s="30">
        <f t="shared" si="834"/>
        <v>0</v>
      </c>
      <c r="H6584" s="42">
        <f>IF(DAY(D6584)&gt;14,VLOOKUP(DATE(YEAR(E6584),MONTH(E6584)-1,DAY(1)),'מדדים וריביות'!B:C,2,FALSE),VLOOKUP(DATE(YEAR(E6584),MONTH(E6584)-2,DAY(1)),'מדדים וריביות'!B:C,2,FALSE))</f>
        <v>28934969.361282501</v>
      </c>
      <c r="I6584" s="43">
        <f>'ריבית יומית'!D6578</f>
        <v>1.0738622586670132E-4</v>
      </c>
      <c r="J6584" s="29">
        <f t="shared" si="835"/>
        <v>1.1462648158055069</v>
      </c>
      <c r="L6584">
        <f>VLOOKUP(D6583,'מדדים וריביות'!B:C,2)</f>
        <v>29105342.100000001</v>
      </c>
      <c r="M6584" s="30">
        <f t="shared" si="840"/>
        <v>0</v>
      </c>
      <c r="O6584" s="39">
        <f t="shared" si="837"/>
        <v>0</v>
      </c>
      <c r="P6584" s="39">
        <f t="shared" si="841"/>
        <v>0</v>
      </c>
      <c r="Q6584" s="39">
        <f t="shared" si="838"/>
        <v>0</v>
      </c>
      <c r="R6584" s="41">
        <f t="shared" si="839"/>
        <v>0</v>
      </c>
    </row>
    <row r="6585" spans="4:18" x14ac:dyDescent="0.25">
      <c r="D6585" s="1">
        <v>39450</v>
      </c>
      <c r="E6585" s="1">
        <f t="shared" si="836"/>
        <v>39448</v>
      </c>
      <c r="F6585" s="30">
        <f t="shared" si="834"/>
        <v>0</v>
      </c>
      <c r="H6585" s="42">
        <f>IF(DAY(D6585)&gt;14,VLOOKUP(DATE(YEAR(E6585),MONTH(E6585)-1,DAY(1)),'מדדים וריביות'!B:C,2,FALSE),VLOOKUP(DATE(YEAR(E6585),MONTH(E6585)-2,DAY(1)),'מדדים וריביות'!B:C,2,FALSE))</f>
        <v>28934969.361282501</v>
      </c>
      <c r="I6585" s="43">
        <f>'ריבית יומית'!D6579</f>
        <v>1.0738622586670132E-4</v>
      </c>
      <c r="J6585" s="29">
        <f t="shared" si="835"/>
        <v>1.1461417359701727</v>
      </c>
      <c r="L6585">
        <f>VLOOKUP(D6584,'מדדים וריביות'!B:C,2)</f>
        <v>29105342.100000001</v>
      </c>
      <c r="M6585" s="30">
        <f t="shared" si="840"/>
        <v>0</v>
      </c>
      <c r="O6585" s="39">
        <f t="shared" si="837"/>
        <v>0</v>
      </c>
      <c r="P6585" s="39">
        <f t="shared" si="841"/>
        <v>0</v>
      </c>
      <c r="Q6585" s="39">
        <f t="shared" si="838"/>
        <v>0</v>
      </c>
      <c r="R6585" s="41">
        <f t="shared" si="839"/>
        <v>0</v>
      </c>
    </row>
    <row r="6586" spans="4:18" x14ac:dyDescent="0.25">
      <c r="D6586" s="1">
        <v>39451</v>
      </c>
      <c r="E6586" s="1">
        <f t="shared" si="836"/>
        <v>39448</v>
      </c>
      <c r="F6586" s="30">
        <f t="shared" si="834"/>
        <v>0</v>
      </c>
      <c r="H6586" s="42">
        <f>IF(DAY(D6586)&gt;14,VLOOKUP(DATE(YEAR(E6586),MONTH(E6586)-1,DAY(1)),'מדדים וריביות'!B:C,2,FALSE),VLOOKUP(DATE(YEAR(E6586),MONTH(E6586)-2,DAY(1)),'מדדים וריביות'!B:C,2,FALSE))</f>
        <v>28934969.361282501</v>
      </c>
      <c r="I6586" s="43">
        <f>'ריבית יומית'!D6580</f>
        <v>1.0738622586670132E-4</v>
      </c>
      <c r="J6586" s="29">
        <f t="shared" si="835"/>
        <v>1.1460186693504983</v>
      </c>
      <c r="L6586">
        <f>VLOOKUP(D6585,'מדדים וריביות'!B:C,2)</f>
        <v>29105342.100000001</v>
      </c>
      <c r="M6586" s="30">
        <f t="shared" si="840"/>
        <v>0</v>
      </c>
      <c r="O6586" s="39">
        <f t="shared" si="837"/>
        <v>0</v>
      </c>
      <c r="P6586" s="39">
        <f t="shared" si="841"/>
        <v>0</v>
      </c>
      <c r="Q6586" s="39">
        <f t="shared" si="838"/>
        <v>0</v>
      </c>
      <c r="R6586" s="41">
        <f t="shared" si="839"/>
        <v>0</v>
      </c>
    </row>
    <row r="6587" spans="4:18" x14ac:dyDescent="0.25">
      <c r="D6587" s="1">
        <v>39452</v>
      </c>
      <c r="E6587" s="1">
        <f t="shared" si="836"/>
        <v>39448</v>
      </c>
      <c r="F6587" s="30">
        <f t="shared" si="834"/>
        <v>0</v>
      </c>
      <c r="H6587" s="42">
        <f>IF(DAY(D6587)&gt;14,VLOOKUP(DATE(YEAR(E6587),MONTH(E6587)-1,DAY(1)),'מדדים וריביות'!B:C,2,FALSE),VLOOKUP(DATE(YEAR(E6587),MONTH(E6587)-2,DAY(1)),'מדדים וריביות'!B:C,2,FALSE))</f>
        <v>28934969.361282501</v>
      </c>
      <c r="I6587" s="43">
        <f>'ריבית יומית'!D6581</f>
        <v>1.0738622586670132E-4</v>
      </c>
      <c r="J6587" s="29">
        <f t="shared" si="835"/>
        <v>1.1458956159450648</v>
      </c>
      <c r="L6587">
        <f>VLOOKUP(D6586,'מדדים וריביות'!B:C,2)</f>
        <v>29105342.100000001</v>
      </c>
      <c r="M6587" s="30">
        <f t="shared" si="840"/>
        <v>0</v>
      </c>
      <c r="O6587" s="39">
        <f t="shared" si="837"/>
        <v>0</v>
      </c>
      <c r="P6587" s="39">
        <f t="shared" si="841"/>
        <v>0</v>
      </c>
      <c r="Q6587" s="39">
        <f t="shared" si="838"/>
        <v>0</v>
      </c>
      <c r="R6587" s="41">
        <f t="shared" si="839"/>
        <v>0</v>
      </c>
    </row>
    <row r="6588" spans="4:18" x14ac:dyDescent="0.25">
      <c r="D6588" s="1">
        <v>39453</v>
      </c>
      <c r="E6588" s="1">
        <f t="shared" si="836"/>
        <v>39448</v>
      </c>
      <c r="F6588" s="30">
        <f t="shared" si="834"/>
        <v>0</v>
      </c>
      <c r="H6588" s="42">
        <f>IF(DAY(D6588)&gt;14,VLOOKUP(DATE(YEAR(E6588),MONTH(E6588)-1,DAY(1)),'מדדים וריביות'!B:C,2,FALSE),VLOOKUP(DATE(YEAR(E6588),MONTH(E6588)-2,DAY(1)),'מדדים וריביות'!B:C,2,FALSE))</f>
        <v>28934969.361282501</v>
      </c>
      <c r="I6588" s="43">
        <f>'ריבית יומית'!D6582</f>
        <v>1.0738622586670132E-4</v>
      </c>
      <c r="J6588" s="29">
        <f t="shared" si="835"/>
        <v>1.1457725757524533</v>
      </c>
      <c r="L6588">
        <f>VLOOKUP(D6587,'מדדים וריביות'!B:C,2)</f>
        <v>29105342.100000001</v>
      </c>
      <c r="M6588" s="30">
        <f t="shared" si="840"/>
        <v>0</v>
      </c>
      <c r="O6588" s="39">
        <f t="shared" si="837"/>
        <v>0</v>
      </c>
      <c r="P6588" s="39">
        <f t="shared" si="841"/>
        <v>0</v>
      </c>
      <c r="Q6588" s="39">
        <f t="shared" si="838"/>
        <v>0</v>
      </c>
      <c r="R6588" s="41">
        <f t="shared" si="839"/>
        <v>0</v>
      </c>
    </row>
    <row r="6589" spans="4:18" x14ac:dyDescent="0.25">
      <c r="D6589" s="1">
        <v>39454</v>
      </c>
      <c r="E6589" s="1">
        <f t="shared" si="836"/>
        <v>39448</v>
      </c>
      <c r="F6589" s="30">
        <f t="shared" si="834"/>
        <v>0</v>
      </c>
      <c r="H6589" s="42">
        <f>IF(DAY(D6589)&gt;14,VLOOKUP(DATE(YEAR(E6589),MONTH(E6589)-1,DAY(1)),'מדדים וריביות'!B:C,2,FALSE),VLOOKUP(DATE(YEAR(E6589),MONTH(E6589)-2,DAY(1)),'מדדים וריביות'!B:C,2,FALSE))</f>
        <v>28934969.361282501</v>
      </c>
      <c r="I6589" s="43">
        <f>'ריבית יומית'!D6583</f>
        <v>1.0738622586670132E-4</v>
      </c>
      <c r="J6589" s="29">
        <f t="shared" si="835"/>
        <v>1.1456495487712448</v>
      </c>
      <c r="L6589">
        <f>VLOOKUP(D6588,'מדדים וריביות'!B:C,2)</f>
        <v>29105342.100000001</v>
      </c>
      <c r="M6589" s="30">
        <f t="shared" si="840"/>
        <v>0</v>
      </c>
      <c r="O6589" s="39">
        <f t="shared" si="837"/>
        <v>0</v>
      </c>
      <c r="P6589" s="39">
        <f t="shared" si="841"/>
        <v>0</v>
      </c>
      <c r="Q6589" s="39">
        <f t="shared" si="838"/>
        <v>0</v>
      </c>
      <c r="R6589" s="41">
        <f t="shared" si="839"/>
        <v>0</v>
      </c>
    </row>
    <row r="6590" spans="4:18" x14ac:dyDescent="0.25">
      <c r="D6590" s="1">
        <v>39455</v>
      </c>
      <c r="E6590" s="1">
        <f t="shared" si="836"/>
        <v>39448</v>
      </c>
      <c r="F6590" s="30">
        <f t="shared" si="834"/>
        <v>0</v>
      </c>
      <c r="H6590" s="42">
        <f>IF(DAY(D6590)&gt;14,VLOOKUP(DATE(YEAR(E6590),MONTH(E6590)-1,DAY(1)),'מדדים וריביות'!B:C,2,FALSE),VLOOKUP(DATE(YEAR(E6590),MONTH(E6590)-2,DAY(1)),'מדדים וריביות'!B:C,2,FALSE))</f>
        <v>28934969.361282501</v>
      </c>
      <c r="I6590" s="43">
        <f>'ריבית יומית'!D6584</f>
        <v>1.0738622586670132E-4</v>
      </c>
      <c r="J6590" s="29">
        <f t="shared" si="835"/>
        <v>1.145526535000021</v>
      </c>
      <c r="L6590">
        <f>VLOOKUP(D6589,'מדדים וריביות'!B:C,2)</f>
        <v>29105342.100000001</v>
      </c>
      <c r="M6590" s="30">
        <f t="shared" si="840"/>
        <v>0</v>
      </c>
      <c r="O6590" s="39">
        <f t="shared" si="837"/>
        <v>0</v>
      </c>
      <c r="P6590" s="39">
        <f t="shared" si="841"/>
        <v>0</v>
      </c>
      <c r="Q6590" s="39">
        <f t="shared" si="838"/>
        <v>0</v>
      </c>
      <c r="R6590" s="41">
        <f t="shared" si="839"/>
        <v>0</v>
      </c>
    </row>
    <row r="6591" spans="4:18" x14ac:dyDescent="0.25">
      <c r="D6591" s="1">
        <v>39456</v>
      </c>
      <c r="E6591" s="1">
        <f t="shared" si="836"/>
        <v>39448</v>
      </c>
      <c r="F6591" s="30">
        <f t="shared" si="834"/>
        <v>0</v>
      </c>
      <c r="H6591" s="42">
        <f>IF(DAY(D6591)&gt;14,VLOOKUP(DATE(YEAR(E6591),MONTH(E6591)-1,DAY(1)),'מדדים וריביות'!B:C,2,FALSE),VLOOKUP(DATE(YEAR(E6591),MONTH(E6591)-2,DAY(1)),'מדדים וריביות'!B:C,2,FALSE))</f>
        <v>28934969.361282501</v>
      </c>
      <c r="I6591" s="43">
        <f>'ריבית יומית'!D6585</f>
        <v>1.0738622586670132E-4</v>
      </c>
      <c r="J6591" s="29">
        <f t="shared" si="835"/>
        <v>1.1454035344373634</v>
      </c>
      <c r="L6591">
        <f>VLOOKUP(D6590,'מדדים וריביות'!B:C,2)</f>
        <v>29105342.100000001</v>
      </c>
      <c r="M6591" s="30">
        <f t="shared" si="840"/>
        <v>0</v>
      </c>
      <c r="O6591" s="39">
        <f t="shared" si="837"/>
        <v>0</v>
      </c>
      <c r="P6591" s="39">
        <f t="shared" si="841"/>
        <v>0</v>
      </c>
      <c r="Q6591" s="39">
        <f t="shared" si="838"/>
        <v>0</v>
      </c>
      <c r="R6591" s="41">
        <f t="shared" si="839"/>
        <v>0</v>
      </c>
    </row>
    <row r="6592" spans="4:18" x14ac:dyDescent="0.25">
      <c r="D6592" s="1">
        <v>39457</v>
      </c>
      <c r="E6592" s="1">
        <f t="shared" si="836"/>
        <v>39448</v>
      </c>
      <c r="F6592" s="30">
        <f t="shared" ref="F6592:F6655" si="842">M6591</f>
        <v>0</v>
      </c>
      <c r="H6592" s="42">
        <f>IF(DAY(D6592)&gt;14,VLOOKUP(DATE(YEAR(E6592),MONTH(E6592)-1,DAY(1)),'מדדים וריביות'!B:C,2,FALSE),VLOOKUP(DATE(YEAR(E6592),MONTH(E6592)-2,DAY(1)),'מדדים וריביות'!B:C,2,FALSE))</f>
        <v>28934969.361282501</v>
      </c>
      <c r="I6592" s="43">
        <f>'ריבית יומית'!D6586</f>
        <v>1.0738622586670132E-4</v>
      </c>
      <c r="J6592" s="29">
        <f t="shared" si="835"/>
        <v>1.1452805470818537</v>
      </c>
      <c r="L6592">
        <f>VLOOKUP(D6591,'מדדים וריביות'!B:C,2)</f>
        <v>29105342.100000001</v>
      </c>
      <c r="M6592" s="30">
        <f t="shared" si="840"/>
        <v>0</v>
      </c>
      <c r="O6592" s="39">
        <f t="shared" si="837"/>
        <v>0</v>
      </c>
      <c r="P6592" s="39">
        <f t="shared" si="841"/>
        <v>0</v>
      </c>
      <c r="Q6592" s="39">
        <f t="shared" si="838"/>
        <v>0</v>
      </c>
      <c r="R6592" s="41">
        <f t="shared" si="839"/>
        <v>0</v>
      </c>
    </row>
    <row r="6593" spans="4:18" x14ac:dyDescent="0.25">
      <c r="D6593" s="1">
        <v>39458</v>
      </c>
      <c r="E6593" s="1">
        <f t="shared" si="836"/>
        <v>39448</v>
      </c>
      <c r="F6593" s="30">
        <f t="shared" si="842"/>
        <v>0</v>
      </c>
      <c r="H6593" s="42">
        <f>IF(DAY(D6593)&gt;14,VLOOKUP(DATE(YEAR(E6593),MONTH(E6593)-1,DAY(1)),'מדדים וריביות'!B:C,2,FALSE),VLOOKUP(DATE(YEAR(E6593),MONTH(E6593)-2,DAY(1)),'מדדים וריביות'!B:C,2,FALSE))</f>
        <v>28934969.361282501</v>
      </c>
      <c r="I6593" s="43">
        <f>'ריבית יומית'!D6587</f>
        <v>1.0738622586670132E-4</v>
      </c>
      <c r="J6593" s="29">
        <f t="shared" si="835"/>
        <v>1.1451575729320738</v>
      </c>
      <c r="L6593">
        <f>VLOOKUP(D6592,'מדדים וריביות'!B:C,2)</f>
        <v>29105342.100000001</v>
      </c>
      <c r="M6593" s="30">
        <f t="shared" si="840"/>
        <v>0</v>
      </c>
      <c r="O6593" s="39">
        <f t="shared" si="837"/>
        <v>0</v>
      </c>
      <c r="P6593" s="39">
        <f t="shared" si="841"/>
        <v>0</v>
      </c>
      <c r="Q6593" s="39">
        <f t="shared" si="838"/>
        <v>0</v>
      </c>
      <c r="R6593" s="41">
        <f t="shared" si="839"/>
        <v>0</v>
      </c>
    </row>
    <row r="6594" spans="4:18" x14ac:dyDescent="0.25">
      <c r="D6594" s="1">
        <v>39459</v>
      </c>
      <c r="E6594" s="1">
        <f t="shared" si="836"/>
        <v>39448</v>
      </c>
      <c r="F6594" s="30">
        <f t="shared" si="842"/>
        <v>0</v>
      </c>
      <c r="H6594" s="42">
        <f>IF(DAY(D6594)&gt;14,VLOOKUP(DATE(YEAR(E6594),MONTH(E6594)-1,DAY(1)),'מדדים וריביות'!B:C,2,FALSE),VLOOKUP(DATE(YEAR(E6594),MONTH(E6594)-2,DAY(1)),'מדדים וריביות'!B:C,2,FALSE))</f>
        <v>28934969.361282501</v>
      </c>
      <c r="I6594" s="43">
        <f>'ריבית יומית'!D6588</f>
        <v>1.0738622586670132E-4</v>
      </c>
      <c r="J6594" s="29">
        <f t="shared" si="835"/>
        <v>1.1450346119866057</v>
      </c>
      <c r="L6594">
        <f>VLOOKUP(D6593,'מדדים וריביות'!B:C,2)</f>
        <v>29105342.100000001</v>
      </c>
      <c r="M6594" s="30">
        <f t="shared" si="840"/>
        <v>0</v>
      </c>
      <c r="O6594" s="39">
        <f t="shared" si="837"/>
        <v>0</v>
      </c>
      <c r="P6594" s="39">
        <f t="shared" si="841"/>
        <v>0</v>
      </c>
      <c r="Q6594" s="39">
        <f t="shared" si="838"/>
        <v>0</v>
      </c>
      <c r="R6594" s="41">
        <f t="shared" si="839"/>
        <v>0</v>
      </c>
    </row>
    <row r="6595" spans="4:18" x14ac:dyDescent="0.25">
      <c r="D6595" s="1">
        <v>39460</v>
      </c>
      <c r="E6595" s="1">
        <f t="shared" si="836"/>
        <v>39448</v>
      </c>
      <c r="F6595" s="30">
        <f t="shared" si="842"/>
        <v>0</v>
      </c>
      <c r="H6595" s="42">
        <f>IF(DAY(D6595)&gt;14,VLOOKUP(DATE(YEAR(E6595),MONTH(E6595)-1,DAY(1)),'מדדים וריביות'!B:C,2,FALSE),VLOOKUP(DATE(YEAR(E6595),MONTH(E6595)-2,DAY(1)),'מדדים וריביות'!B:C,2,FALSE))</f>
        <v>28934969.361282501</v>
      </c>
      <c r="I6595" s="43">
        <f>'ריבית יומית'!D6589</f>
        <v>1.0738622586670132E-4</v>
      </c>
      <c r="J6595" s="29">
        <f t="shared" si="835"/>
        <v>1.1449116642440318</v>
      </c>
      <c r="L6595">
        <f>VLOOKUP(D6594,'מדדים וריביות'!B:C,2)</f>
        <v>29105342.100000001</v>
      </c>
      <c r="M6595" s="30">
        <f t="shared" si="840"/>
        <v>0</v>
      </c>
      <c r="O6595" s="39">
        <f t="shared" si="837"/>
        <v>0</v>
      </c>
      <c r="P6595" s="39">
        <f t="shared" si="841"/>
        <v>0</v>
      </c>
      <c r="Q6595" s="39">
        <f t="shared" si="838"/>
        <v>0</v>
      </c>
      <c r="R6595" s="41">
        <f t="shared" si="839"/>
        <v>0</v>
      </c>
    </row>
    <row r="6596" spans="4:18" x14ac:dyDescent="0.25">
      <c r="D6596" s="1">
        <v>39461</v>
      </c>
      <c r="E6596" s="1">
        <f t="shared" si="836"/>
        <v>39448</v>
      </c>
      <c r="F6596" s="30">
        <f t="shared" si="842"/>
        <v>0</v>
      </c>
      <c r="H6596" s="42">
        <f>IF(DAY(D6596)&gt;14,VLOOKUP(DATE(YEAR(E6596),MONTH(E6596)-1,DAY(1)),'מדדים וריביות'!B:C,2,FALSE),VLOOKUP(DATE(YEAR(E6596),MONTH(E6596)-2,DAY(1)),'מדדים וריביות'!B:C,2,FALSE))</f>
        <v>28934969.361282501</v>
      </c>
      <c r="I6596" s="43">
        <f>'ריבית יומית'!D6590</f>
        <v>1.0738622586670132E-4</v>
      </c>
      <c r="J6596" s="29">
        <f t="shared" si="835"/>
        <v>1.1447887297029342</v>
      </c>
      <c r="L6596">
        <f>VLOOKUP(D6595,'מדדים וריביות'!B:C,2)</f>
        <v>29105342.100000001</v>
      </c>
      <c r="M6596" s="30">
        <f t="shared" si="840"/>
        <v>0</v>
      </c>
      <c r="O6596" s="39">
        <f t="shared" si="837"/>
        <v>0</v>
      </c>
      <c r="P6596" s="39">
        <f t="shared" si="841"/>
        <v>0</v>
      </c>
      <c r="Q6596" s="39">
        <f t="shared" si="838"/>
        <v>0</v>
      </c>
      <c r="R6596" s="41">
        <f t="shared" si="839"/>
        <v>0</v>
      </c>
    </row>
    <row r="6597" spans="4:18" x14ac:dyDescent="0.25">
      <c r="D6597" s="1">
        <v>39462</v>
      </c>
      <c r="E6597" s="1">
        <f t="shared" si="836"/>
        <v>39448</v>
      </c>
      <c r="F6597" s="30">
        <f t="shared" si="842"/>
        <v>0</v>
      </c>
      <c r="H6597" s="42">
        <f>IF(DAY(D6597)&gt;14,VLOOKUP(DATE(YEAR(E6597),MONTH(E6597)-1,DAY(1)),'מדדים וריביות'!B:C,2,FALSE),VLOOKUP(DATE(YEAR(E6597),MONTH(E6597)-2,DAY(1)),'מדדים וריביות'!B:C,2,FALSE))</f>
        <v>29105342.0955</v>
      </c>
      <c r="I6597" s="43">
        <f>'ריבית יומית'!D6591</f>
        <v>1.0738622586670132E-4</v>
      </c>
      <c r="J6597" s="29">
        <f t="shared" si="835"/>
        <v>1.1446658083618955</v>
      </c>
      <c r="L6597">
        <f>VLOOKUP(D6596,'מדדים וריביות'!B:C,2)</f>
        <v>29105342.100000001</v>
      </c>
      <c r="M6597" s="30">
        <f t="shared" si="840"/>
        <v>0</v>
      </c>
      <c r="O6597" s="39">
        <f t="shared" si="837"/>
        <v>0</v>
      </c>
      <c r="P6597" s="39">
        <f t="shared" si="841"/>
        <v>0</v>
      </c>
      <c r="Q6597" s="39">
        <f t="shared" si="838"/>
        <v>0</v>
      </c>
      <c r="R6597" s="41">
        <f t="shared" si="839"/>
        <v>0</v>
      </c>
    </row>
    <row r="6598" spans="4:18" x14ac:dyDescent="0.25">
      <c r="D6598" s="1">
        <v>39463</v>
      </c>
      <c r="E6598" s="1">
        <f t="shared" si="836"/>
        <v>39448</v>
      </c>
      <c r="F6598" s="30">
        <f t="shared" si="842"/>
        <v>0</v>
      </c>
      <c r="H6598" s="42">
        <f>IF(DAY(D6598)&gt;14,VLOOKUP(DATE(YEAR(E6598),MONTH(E6598)-1,DAY(1)),'מדדים וריביות'!B:C,2,FALSE),VLOOKUP(DATE(YEAR(E6598),MONTH(E6598)-2,DAY(1)),'מדדים וריביות'!B:C,2,FALSE))</f>
        <v>29105342.0955</v>
      </c>
      <c r="I6598" s="43">
        <f>'ריבית יומית'!D6592</f>
        <v>1.0738622586670132E-4</v>
      </c>
      <c r="J6598" s="29">
        <f t="shared" si="835"/>
        <v>1.1445429002194984</v>
      </c>
      <c r="L6598">
        <f>VLOOKUP(D6597,'מדדים וריביות'!B:C,2)</f>
        <v>29105342.100000001</v>
      </c>
      <c r="M6598" s="30">
        <f t="shared" si="840"/>
        <v>0</v>
      </c>
      <c r="O6598" s="39">
        <f t="shared" si="837"/>
        <v>0</v>
      </c>
      <c r="P6598" s="39">
        <f t="shared" si="841"/>
        <v>0</v>
      </c>
      <c r="Q6598" s="39">
        <f t="shared" si="838"/>
        <v>0</v>
      </c>
      <c r="R6598" s="41">
        <f t="shared" si="839"/>
        <v>0</v>
      </c>
    </row>
    <row r="6599" spans="4:18" x14ac:dyDescent="0.25">
      <c r="D6599" s="1">
        <v>39464</v>
      </c>
      <c r="E6599" s="1">
        <f t="shared" si="836"/>
        <v>39448</v>
      </c>
      <c r="F6599" s="30">
        <f t="shared" si="842"/>
        <v>0</v>
      </c>
      <c r="H6599" s="42">
        <f>IF(DAY(D6599)&gt;14,VLOOKUP(DATE(YEAR(E6599),MONTH(E6599)-1,DAY(1)),'מדדים וריביות'!B:C,2,FALSE),VLOOKUP(DATE(YEAR(E6599),MONTH(E6599)-2,DAY(1)),'מדדים וריביות'!B:C,2,FALSE))</f>
        <v>29105342.0955</v>
      </c>
      <c r="I6599" s="43">
        <f>'ריבית יומית'!D6593</f>
        <v>1.0738622586670132E-4</v>
      </c>
      <c r="J6599" s="29">
        <f t="shared" si="835"/>
        <v>1.1444200052743256</v>
      </c>
      <c r="L6599">
        <f>VLOOKUP(D6598,'מדדים וריביות'!B:C,2)</f>
        <v>29105342.100000001</v>
      </c>
      <c r="M6599" s="30">
        <f t="shared" si="840"/>
        <v>0</v>
      </c>
      <c r="O6599" s="39">
        <f t="shared" si="837"/>
        <v>0</v>
      </c>
      <c r="P6599" s="39">
        <f t="shared" si="841"/>
        <v>0</v>
      </c>
      <c r="Q6599" s="39">
        <f t="shared" si="838"/>
        <v>0</v>
      </c>
      <c r="R6599" s="41">
        <f t="shared" si="839"/>
        <v>0</v>
      </c>
    </row>
    <row r="6600" spans="4:18" x14ac:dyDescent="0.25">
      <c r="D6600" s="1">
        <v>39465</v>
      </c>
      <c r="E6600" s="1">
        <f t="shared" si="836"/>
        <v>39448</v>
      </c>
      <c r="F6600" s="30">
        <f t="shared" si="842"/>
        <v>0</v>
      </c>
      <c r="H6600" s="42">
        <f>IF(DAY(D6600)&gt;14,VLOOKUP(DATE(YEAR(E6600),MONTH(E6600)-1,DAY(1)),'מדדים וריביות'!B:C,2,FALSE),VLOOKUP(DATE(YEAR(E6600),MONTH(E6600)-2,DAY(1)),'מדדים וריביות'!B:C,2,FALSE))</f>
        <v>29105342.0955</v>
      </c>
      <c r="I6600" s="43">
        <f>'ריבית יומית'!D6594</f>
        <v>1.0738622586670132E-4</v>
      </c>
      <c r="J6600" s="29">
        <f t="shared" si="835"/>
        <v>1.1442971235249602</v>
      </c>
      <c r="L6600">
        <f>VLOOKUP(D6599,'מדדים וריביות'!B:C,2)</f>
        <v>29105342.100000001</v>
      </c>
      <c r="M6600" s="30">
        <f t="shared" si="840"/>
        <v>0</v>
      </c>
      <c r="O6600" s="39">
        <f t="shared" si="837"/>
        <v>0</v>
      </c>
      <c r="P6600" s="39">
        <f t="shared" si="841"/>
        <v>0</v>
      </c>
      <c r="Q6600" s="39">
        <f t="shared" si="838"/>
        <v>0</v>
      </c>
      <c r="R6600" s="41">
        <f t="shared" si="839"/>
        <v>0</v>
      </c>
    </row>
    <row r="6601" spans="4:18" x14ac:dyDescent="0.25">
      <c r="D6601" s="1">
        <v>39466</v>
      </c>
      <c r="E6601" s="1">
        <f t="shared" si="836"/>
        <v>39448</v>
      </c>
      <c r="F6601" s="30">
        <f t="shared" si="842"/>
        <v>0</v>
      </c>
      <c r="H6601" s="42">
        <f>IF(DAY(D6601)&gt;14,VLOOKUP(DATE(YEAR(E6601),MONTH(E6601)-1,DAY(1)),'מדדים וריביות'!B:C,2,FALSE),VLOOKUP(DATE(YEAR(E6601),MONTH(E6601)-2,DAY(1)),'מדדים וריביות'!B:C,2,FALSE))</f>
        <v>29105342.0955</v>
      </c>
      <c r="I6601" s="43">
        <f>'ריבית יומית'!D6595</f>
        <v>1.0738622586670132E-4</v>
      </c>
      <c r="J6601" s="29">
        <f t="shared" ref="J6601:J6664" si="843">J6602*(1+I6601)</f>
        <v>1.1441742549699851</v>
      </c>
      <c r="L6601">
        <f>VLOOKUP(D6600,'מדדים וריביות'!B:C,2)</f>
        <v>29105342.100000001</v>
      </c>
      <c r="M6601" s="30">
        <f t="shared" si="840"/>
        <v>0</v>
      </c>
      <c r="O6601" s="39">
        <f t="shared" si="837"/>
        <v>0</v>
      </c>
      <c r="P6601" s="39">
        <f t="shared" si="841"/>
        <v>0</v>
      </c>
      <c r="Q6601" s="39">
        <f t="shared" si="838"/>
        <v>0</v>
      </c>
      <c r="R6601" s="41">
        <f t="shared" si="839"/>
        <v>0</v>
      </c>
    </row>
    <row r="6602" spans="4:18" x14ac:dyDescent="0.25">
      <c r="D6602" s="1">
        <v>39467</v>
      </c>
      <c r="E6602" s="1">
        <f t="shared" ref="E6602:E6665" si="844">DATE(YEAR(D6602),MONTH(D6602),DAY(1))</f>
        <v>39448</v>
      </c>
      <c r="F6602" s="30">
        <f t="shared" si="842"/>
        <v>0</v>
      </c>
      <c r="H6602" s="42">
        <f>IF(DAY(D6602)&gt;14,VLOOKUP(DATE(YEAR(E6602),MONTH(E6602)-1,DAY(1)),'מדדים וריביות'!B:C,2,FALSE),VLOOKUP(DATE(YEAR(E6602),MONTH(E6602)-2,DAY(1)),'מדדים וריביות'!B:C,2,FALSE))</f>
        <v>29105342.0955</v>
      </c>
      <c r="I6602" s="43">
        <f>'ריבית יומית'!D6596</f>
        <v>1.0738622586670132E-4</v>
      </c>
      <c r="J6602" s="29">
        <f t="shared" si="843"/>
        <v>1.1440513996079837</v>
      </c>
      <c r="L6602">
        <f>VLOOKUP(D6601,'מדדים וריביות'!B:C,2)</f>
        <v>29105342.100000001</v>
      </c>
      <c r="M6602" s="30">
        <f t="shared" si="840"/>
        <v>0</v>
      </c>
      <c r="O6602" s="39">
        <f t="shared" ref="O6602:O6665" si="845">$D$4/H6602*G6602-G6602</f>
        <v>0</v>
      </c>
      <c r="P6602" s="39">
        <f t="shared" si="841"/>
        <v>0</v>
      </c>
      <c r="Q6602" s="39">
        <f t="shared" ref="Q6602:Q6665" si="846">$D$4/H6602*P6602-P6602</f>
        <v>0</v>
      </c>
      <c r="R6602" s="41">
        <f t="shared" ref="R6602:R6665" si="847">SUM(O6602:Q6602)</f>
        <v>0</v>
      </c>
    </row>
    <row r="6603" spans="4:18" x14ac:dyDescent="0.25">
      <c r="D6603" s="1">
        <v>39468</v>
      </c>
      <c r="E6603" s="1">
        <f t="shared" si="844"/>
        <v>39448</v>
      </c>
      <c r="F6603" s="30">
        <f t="shared" si="842"/>
        <v>0</v>
      </c>
      <c r="H6603" s="42">
        <f>IF(DAY(D6603)&gt;14,VLOOKUP(DATE(YEAR(E6603),MONTH(E6603)-1,DAY(1)),'מדדים וריביות'!B:C,2,FALSE),VLOOKUP(DATE(YEAR(E6603),MONTH(E6603)-2,DAY(1)),'מדדים וריביות'!B:C,2,FALSE))</f>
        <v>29105342.0955</v>
      </c>
      <c r="I6603" s="43">
        <f>'ריבית יומית'!D6597</f>
        <v>1.0738622586670132E-4</v>
      </c>
      <c r="J6603" s="29">
        <f t="shared" si="843"/>
        <v>1.1439285574375393</v>
      </c>
      <c r="L6603">
        <f>VLOOKUP(D6602,'מדדים וריביות'!B:C,2)</f>
        <v>29105342.100000001</v>
      </c>
      <c r="M6603" s="30">
        <f t="shared" si="840"/>
        <v>0</v>
      </c>
      <c r="O6603" s="39">
        <f t="shared" si="845"/>
        <v>0</v>
      </c>
      <c r="P6603" s="39">
        <f t="shared" si="841"/>
        <v>0</v>
      </c>
      <c r="Q6603" s="39">
        <f t="shared" si="846"/>
        <v>0</v>
      </c>
      <c r="R6603" s="41">
        <f t="shared" si="847"/>
        <v>0</v>
      </c>
    </row>
    <row r="6604" spans="4:18" x14ac:dyDescent="0.25">
      <c r="D6604" s="1">
        <v>39469</v>
      </c>
      <c r="E6604" s="1">
        <f t="shared" si="844"/>
        <v>39448</v>
      </c>
      <c r="F6604" s="30">
        <f t="shared" si="842"/>
        <v>0</v>
      </c>
      <c r="H6604" s="42">
        <f>IF(DAY(D6604)&gt;14,VLOOKUP(DATE(YEAR(E6604),MONTH(E6604)-1,DAY(1)),'מדדים וריביות'!B:C,2,FALSE),VLOOKUP(DATE(YEAR(E6604),MONTH(E6604)-2,DAY(1)),'מדדים וריביות'!B:C,2,FALSE))</f>
        <v>29105342.0955</v>
      </c>
      <c r="I6604" s="43">
        <f>'ריבית יומית'!D6598</f>
        <v>1.0738622586670132E-4</v>
      </c>
      <c r="J6604" s="29">
        <f t="shared" si="843"/>
        <v>1.1438057284572356</v>
      </c>
      <c r="L6604">
        <f>VLOOKUP(D6603,'מדדים וריביות'!B:C,2)</f>
        <v>29105342.100000001</v>
      </c>
      <c r="M6604" s="30">
        <f t="shared" ref="M6604:M6667" si="848">F6604*(1+I6604)*L6604/H6604+G6604-K6604</f>
        <v>0</v>
      </c>
      <c r="O6604" s="39">
        <f t="shared" si="845"/>
        <v>0</v>
      </c>
      <c r="P6604" s="39">
        <f t="shared" si="841"/>
        <v>0</v>
      </c>
      <c r="Q6604" s="39">
        <f t="shared" si="846"/>
        <v>0</v>
      </c>
      <c r="R6604" s="41">
        <f t="shared" si="847"/>
        <v>0</v>
      </c>
    </row>
    <row r="6605" spans="4:18" x14ac:dyDescent="0.25">
      <c r="D6605" s="1">
        <v>39470</v>
      </c>
      <c r="E6605" s="1">
        <f t="shared" si="844"/>
        <v>39448</v>
      </c>
      <c r="F6605" s="30">
        <f t="shared" si="842"/>
        <v>0</v>
      </c>
      <c r="H6605" s="42">
        <f>IF(DAY(D6605)&gt;14,VLOOKUP(DATE(YEAR(E6605),MONTH(E6605)-1,DAY(1)),'מדדים וריביות'!B:C,2,FALSE),VLOOKUP(DATE(YEAR(E6605),MONTH(E6605)-2,DAY(1)),'מדדים וריביות'!B:C,2,FALSE))</f>
        <v>29105342.0955</v>
      </c>
      <c r="I6605" s="43">
        <f>'ריבית יומית'!D6599</f>
        <v>1.0738622586670132E-4</v>
      </c>
      <c r="J6605" s="29">
        <f t="shared" si="843"/>
        <v>1.1436829126656562</v>
      </c>
      <c r="L6605">
        <f>VLOOKUP(D6604,'מדדים וריביות'!B:C,2)</f>
        <v>29105342.100000001</v>
      </c>
      <c r="M6605" s="30">
        <f t="shared" si="848"/>
        <v>0</v>
      </c>
      <c r="O6605" s="39">
        <f t="shared" si="845"/>
        <v>0</v>
      </c>
      <c r="P6605" s="39">
        <f t="shared" si="841"/>
        <v>0</v>
      </c>
      <c r="Q6605" s="39">
        <f t="shared" si="846"/>
        <v>0</v>
      </c>
      <c r="R6605" s="41">
        <f t="shared" si="847"/>
        <v>0</v>
      </c>
    </row>
    <row r="6606" spans="4:18" x14ac:dyDescent="0.25">
      <c r="D6606" s="1">
        <v>39471</v>
      </c>
      <c r="E6606" s="1">
        <f t="shared" si="844"/>
        <v>39448</v>
      </c>
      <c r="F6606" s="30">
        <f t="shared" si="842"/>
        <v>0</v>
      </c>
      <c r="H6606" s="42">
        <f>IF(DAY(D6606)&gt;14,VLOOKUP(DATE(YEAR(E6606),MONTH(E6606)-1,DAY(1)),'מדדים וריביות'!B:C,2,FALSE),VLOOKUP(DATE(YEAR(E6606),MONTH(E6606)-2,DAY(1)),'מדדים וריביות'!B:C,2,FALSE))</f>
        <v>29105342.0955</v>
      </c>
      <c r="I6606" s="43">
        <f>'ריבית יומית'!D6600</f>
        <v>1.0738622586670132E-4</v>
      </c>
      <c r="J6606" s="29">
        <f t="shared" si="843"/>
        <v>1.143560110061385</v>
      </c>
      <c r="L6606">
        <f>VLOOKUP(D6605,'מדדים וריביות'!B:C,2)</f>
        <v>29105342.100000001</v>
      </c>
      <c r="M6606" s="30">
        <f t="shared" si="848"/>
        <v>0</v>
      </c>
      <c r="O6606" s="39">
        <f t="shared" si="845"/>
        <v>0</v>
      </c>
      <c r="P6606" s="39">
        <f t="shared" si="841"/>
        <v>0</v>
      </c>
      <c r="Q6606" s="39">
        <f t="shared" si="846"/>
        <v>0</v>
      </c>
      <c r="R6606" s="41">
        <f t="shared" si="847"/>
        <v>0</v>
      </c>
    </row>
    <row r="6607" spans="4:18" x14ac:dyDescent="0.25">
      <c r="D6607" s="1">
        <v>39472</v>
      </c>
      <c r="E6607" s="1">
        <f t="shared" si="844"/>
        <v>39448</v>
      </c>
      <c r="F6607" s="30">
        <f t="shared" si="842"/>
        <v>0</v>
      </c>
      <c r="H6607" s="42">
        <f>IF(DAY(D6607)&gt;14,VLOOKUP(DATE(YEAR(E6607),MONTH(E6607)-1,DAY(1)),'מדדים וריביות'!B:C,2,FALSE),VLOOKUP(DATE(YEAR(E6607),MONTH(E6607)-2,DAY(1)),'מדדים וריביות'!B:C,2,FALSE))</f>
        <v>29105342.0955</v>
      </c>
      <c r="I6607" s="43">
        <f>'ריבית יומית'!D6601</f>
        <v>1.0738622586670132E-4</v>
      </c>
      <c r="J6607" s="29">
        <f t="shared" si="843"/>
        <v>1.143437320643006</v>
      </c>
      <c r="L6607">
        <f>VLOOKUP(D6606,'מדדים וריביות'!B:C,2)</f>
        <v>29105342.100000001</v>
      </c>
      <c r="M6607" s="30">
        <f t="shared" si="848"/>
        <v>0</v>
      </c>
      <c r="O6607" s="39">
        <f t="shared" si="845"/>
        <v>0</v>
      </c>
      <c r="P6607" s="39">
        <f t="shared" si="841"/>
        <v>0</v>
      </c>
      <c r="Q6607" s="39">
        <f t="shared" si="846"/>
        <v>0</v>
      </c>
      <c r="R6607" s="41">
        <f t="shared" si="847"/>
        <v>0</v>
      </c>
    </row>
    <row r="6608" spans="4:18" x14ac:dyDescent="0.25">
      <c r="D6608" s="1">
        <v>39473</v>
      </c>
      <c r="E6608" s="1">
        <f t="shared" si="844"/>
        <v>39448</v>
      </c>
      <c r="F6608" s="30">
        <f t="shared" si="842"/>
        <v>0</v>
      </c>
      <c r="H6608" s="42">
        <f>IF(DAY(D6608)&gt;14,VLOOKUP(DATE(YEAR(E6608),MONTH(E6608)-1,DAY(1)),'מדדים וריביות'!B:C,2,FALSE),VLOOKUP(DATE(YEAR(E6608),MONTH(E6608)-2,DAY(1)),'מדדים וריביות'!B:C,2,FALSE))</f>
        <v>29105342.0955</v>
      </c>
      <c r="I6608" s="43">
        <f>'ריבית יומית'!D6602</f>
        <v>1.0738622586670132E-4</v>
      </c>
      <c r="J6608" s="29">
        <f t="shared" si="843"/>
        <v>1.1433145444091033</v>
      </c>
      <c r="L6608">
        <f>VLOOKUP(D6607,'מדדים וריביות'!B:C,2)</f>
        <v>29105342.100000001</v>
      </c>
      <c r="M6608" s="30">
        <f t="shared" si="848"/>
        <v>0</v>
      </c>
      <c r="O6608" s="39">
        <f t="shared" si="845"/>
        <v>0</v>
      </c>
      <c r="P6608" s="39">
        <f t="shared" si="841"/>
        <v>0</v>
      </c>
      <c r="Q6608" s="39">
        <f t="shared" si="846"/>
        <v>0</v>
      </c>
      <c r="R6608" s="41">
        <f t="shared" si="847"/>
        <v>0</v>
      </c>
    </row>
    <row r="6609" spans="4:18" x14ac:dyDescent="0.25">
      <c r="D6609" s="1">
        <v>39474</v>
      </c>
      <c r="E6609" s="1">
        <f t="shared" si="844"/>
        <v>39448</v>
      </c>
      <c r="F6609" s="30">
        <f t="shared" si="842"/>
        <v>0</v>
      </c>
      <c r="H6609" s="42">
        <f>IF(DAY(D6609)&gt;14,VLOOKUP(DATE(YEAR(E6609),MONTH(E6609)-1,DAY(1)),'מדדים וריביות'!B:C,2,FALSE),VLOOKUP(DATE(YEAR(E6609),MONTH(E6609)-2,DAY(1)),'מדדים וריביות'!B:C,2,FALSE))</f>
        <v>29105342.0955</v>
      </c>
      <c r="I6609" s="43">
        <f>'ריבית יומית'!D6603</f>
        <v>1.0738622586670132E-4</v>
      </c>
      <c r="J6609" s="29">
        <f t="shared" si="843"/>
        <v>1.1431917813582615</v>
      </c>
      <c r="L6609">
        <f>VLOOKUP(D6608,'מדדים וריביות'!B:C,2)</f>
        <v>29105342.100000001</v>
      </c>
      <c r="M6609" s="30">
        <f t="shared" si="848"/>
        <v>0</v>
      </c>
      <c r="O6609" s="39">
        <f t="shared" si="845"/>
        <v>0</v>
      </c>
      <c r="P6609" s="39">
        <f t="shared" si="841"/>
        <v>0</v>
      </c>
      <c r="Q6609" s="39">
        <f t="shared" si="846"/>
        <v>0</v>
      </c>
      <c r="R6609" s="41">
        <f t="shared" si="847"/>
        <v>0</v>
      </c>
    </row>
    <row r="6610" spans="4:18" x14ac:dyDescent="0.25">
      <c r="D6610" s="1">
        <v>39475</v>
      </c>
      <c r="E6610" s="1">
        <f t="shared" si="844"/>
        <v>39448</v>
      </c>
      <c r="F6610" s="30">
        <f t="shared" si="842"/>
        <v>0</v>
      </c>
      <c r="H6610" s="42">
        <f>IF(DAY(D6610)&gt;14,VLOOKUP(DATE(YEAR(E6610),MONTH(E6610)-1,DAY(1)),'מדדים וריביות'!B:C,2,FALSE),VLOOKUP(DATE(YEAR(E6610),MONTH(E6610)-2,DAY(1)),'מדדים וריביות'!B:C,2,FALSE))</f>
        <v>29105342.0955</v>
      </c>
      <c r="I6610" s="43">
        <f>'ריבית יומית'!D6604</f>
        <v>1.0738622586670132E-4</v>
      </c>
      <c r="J6610" s="29">
        <f t="shared" si="843"/>
        <v>1.1430690314890648</v>
      </c>
      <c r="L6610">
        <f>VLOOKUP(D6609,'מדדים וריביות'!B:C,2)</f>
        <v>29105342.100000001</v>
      </c>
      <c r="M6610" s="30">
        <f t="shared" si="848"/>
        <v>0</v>
      </c>
      <c r="O6610" s="39">
        <f t="shared" si="845"/>
        <v>0</v>
      </c>
      <c r="P6610" s="39">
        <f t="shared" si="841"/>
        <v>0</v>
      </c>
      <c r="Q6610" s="39">
        <f t="shared" si="846"/>
        <v>0</v>
      </c>
      <c r="R6610" s="41">
        <f t="shared" si="847"/>
        <v>0</v>
      </c>
    </row>
    <row r="6611" spans="4:18" x14ac:dyDescent="0.25">
      <c r="D6611" s="1">
        <v>39476</v>
      </c>
      <c r="E6611" s="1">
        <f t="shared" si="844"/>
        <v>39448</v>
      </c>
      <c r="F6611" s="30">
        <f t="shared" si="842"/>
        <v>0</v>
      </c>
      <c r="H6611" s="42">
        <f>IF(DAY(D6611)&gt;14,VLOOKUP(DATE(YEAR(E6611),MONTH(E6611)-1,DAY(1)),'מדדים וריביות'!B:C,2,FALSE),VLOOKUP(DATE(YEAR(E6611),MONTH(E6611)-2,DAY(1)),'מדדים וריביות'!B:C,2,FALSE))</f>
        <v>29105342.0955</v>
      </c>
      <c r="I6611" s="43">
        <f>'ריבית יומית'!D6605</f>
        <v>1.0738622586670132E-4</v>
      </c>
      <c r="J6611" s="29">
        <f t="shared" si="843"/>
        <v>1.1429462948000979</v>
      </c>
      <c r="L6611">
        <f>VLOOKUP(D6610,'מדדים וריביות'!B:C,2)</f>
        <v>29105342.100000001</v>
      </c>
      <c r="M6611" s="30">
        <f t="shared" si="848"/>
        <v>0</v>
      </c>
      <c r="O6611" s="39">
        <f t="shared" si="845"/>
        <v>0</v>
      </c>
      <c r="P6611" s="39">
        <f t="shared" si="841"/>
        <v>0</v>
      </c>
      <c r="Q6611" s="39">
        <f t="shared" si="846"/>
        <v>0</v>
      </c>
      <c r="R6611" s="41">
        <f t="shared" si="847"/>
        <v>0</v>
      </c>
    </row>
    <row r="6612" spans="4:18" x14ac:dyDescent="0.25">
      <c r="D6612" s="1">
        <v>39477</v>
      </c>
      <c r="E6612" s="1">
        <f t="shared" si="844"/>
        <v>39448</v>
      </c>
      <c r="F6612" s="30">
        <f t="shared" si="842"/>
        <v>0</v>
      </c>
      <c r="H6612" s="42">
        <f>IF(DAY(D6612)&gt;14,VLOOKUP(DATE(YEAR(E6612),MONTH(E6612)-1,DAY(1)),'מדדים וריביות'!B:C,2,FALSE),VLOOKUP(DATE(YEAR(E6612),MONTH(E6612)-2,DAY(1)),'מדדים וריביות'!B:C,2,FALSE))</f>
        <v>29105342.0955</v>
      </c>
      <c r="I6612" s="43">
        <f>'ריבית יומית'!D6606</f>
        <v>1.0738622586670132E-4</v>
      </c>
      <c r="J6612" s="29">
        <f t="shared" si="843"/>
        <v>1.1428235712899455</v>
      </c>
      <c r="L6612">
        <f>VLOOKUP(D6611,'מדדים וריביות'!B:C,2)</f>
        <v>29105342.100000001</v>
      </c>
      <c r="M6612" s="30">
        <f t="shared" si="848"/>
        <v>0</v>
      </c>
      <c r="O6612" s="39">
        <f t="shared" si="845"/>
        <v>0</v>
      </c>
      <c r="P6612" s="39">
        <f t="shared" si="841"/>
        <v>0</v>
      </c>
      <c r="Q6612" s="39">
        <f t="shared" si="846"/>
        <v>0</v>
      </c>
      <c r="R6612" s="41">
        <f t="shared" si="847"/>
        <v>0</v>
      </c>
    </row>
    <row r="6613" spans="4:18" x14ac:dyDescent="0.25">
      <c r="D6613" s="1">
        <v>39478</v>
      </c>
      <c r="E6613" s="1">
        <f t="shared" si="844"/>
        <v>39448</v>
      </c>
      <c r="F6613" s="30">
        <f t="shared" si="842"/>
        <v>0</v>
      </c>
      <c r="H6613" s="42">
        <f>IF(DAY(D6613)&gt;14,VLOOKUP(DATE(YEAR(E6613),MONTH(E6613)-1,DAY(1)),'מדדים וריביות'!B:C,2,FALSE),VLOOKUP(DATE(YEAR(E6613),MONTH(E6613)-2,DAY(1)),'מדדים וריביות'!B:C,2,FALSE))</f>
        <v>29105342.0955</v>
      </c>
      <c r="I6613" s="43">
        <f>'ריבית יומית'!D6607</f>
        <v>1.0738622586670132E-4</v>
      </c>
      <c r="J6613" s="29">
        <f t="shared" si="843"/>
        <v>1.1427008609571927</v>
      </c>
      <c r="L6613">
        <f>VLOOKUP(D6612,'מדדים וריביות'!B:C,2)</f>
        <v>29105342.100000001</v>
      </c>
      <c r="M6613" s="30">
        <f t="shared" si="848"/>
        <v>0</v>
      </c>
      <c r="O6613" s="39">
        <f t="shared" si="845"/>
        <v>0</v>
      </c>
      <c r="P6613" s="39">
        <f t="shared" si="841"/>
        <v>0</v>
      </c>
      <c r="Q6613" s="39">
        <f t="shared" si="846"/>
        <v>0</v>
      </c>
      <c r="R6613" s="41">
        <f t="shared" si="847"/>
        <v>0</v>
      </c>
    </row>
    <row r="6614" spans="4:18" x14ac:dyDescent="0.25">
      <c r="D6614" s="1">
        <v>39479</v>
      </c>
      <c r="E6614" s="1">
        <f t="shared" si="844"/>
        <v>39479</v>
      </c>
      <c r="F6614" s="30">
        <f t="shared" si="842"/>
        <v>0</v>
      </c>
      <c r="H6614" s="42">
        <f>IF(DAY(D6614)&gt;14,VLOOKUP(DATE(YEAR(E6614),MONTH(E6614)-1,DAY(1)),'מדדים וריביות'!B:C,2,FALSE),VLOOKUP(DATE(YEAR(E6614),MONTH(E6614)-2,DAY(1)),'מדדים וריביות'!B:C,2,FALSE))</f>
        <v>29105342.0955</v>
      </c>
      <c r="I6614" s="43">
        <f>'ריבית יומית'!D6608</f>
        <v>1.0738622586670132E-4</v>
      </c>
      <c r="J6614" s="29">
        <f t="shared" si="843"/>
        <v>1.1425781638004244</v>
      </c>
      <c r="L6614">
        <f>VLOOKUP(D6613,'מדדים וריביות'!B:C,2)</f>
        <v>29105342.100000001</v>
      </c>
      <c r="M6614" s="30">
        <f t="shared" si="848"/>
        <v>0</v>
      </c>
      <c r="O6614" s="39">
        <f t="shared" si="845"/>
        <v>0</v>
      </c>
      <c r="P6614" s="39">
        <f t="shared" si="841"/>
        <v>0</v>
      </c>
      <c r="Q6614" s="39">
        <f t="shared" si="846"/>
        <v>0</v>
      </c>
      <c r="R6614" s="41">
        <f t="shared" si="847"/>
        <v>0</v>
      </c>
    </row>
    <row r="6615" spans="4:18" x14ac:dyDescent="0.25">
      <c r="D6615" s="1">
        <v>39480</v>
      </c>
      <c r="E6615" s="1">
        <f t="shared" si="844"/>
        <v>39479</v>
      </c>
      <c r="F6615" s="30">
        <f t="shared" si="842"/>
        <v>0</v>
      </c>
      <c r="H6615" s="42">
        <f>IF(DAY(D6615)&gt;14,VLOOKUP(DATE(YEAR(E6615),MONTH(E6615)-1,DAY(1)),'מדדים וריביות'!B:C,2,FALSE),VLOOKUP(DATE(YEAR(E6615),MONTH(E6615)-2,DAY(1)),'מדדים וריביות'!B:C,2,FALSE))</f>
        <v>29105342.0955</v>
      </c>
      <c r="I6615" s="43">
        <f>'ריבית יומית'!D6609</f>
        <v>1.0738622586670132E-4</v>
      </c>
      <c r="J6615" s="29">
        <f t="shared" si="843"/>
        <v>1.142455479818226</v>
      </c>
      <c r="L6615">
        <f>VLOOKUP(D6614,'מדדים וריביות'!B:C,2)</f>
        <v>29048551.18</v>
      </c>
      <c r="M6615" s="30">
        <f t="shared" si="848"/>
        <v>0</v>
      </c>
      <c r="O6615" s="39">
        <f t="shared" si="845"/>
        <v>0</v>
      </c>
      <c r="P6615" s="39">
        <f t="shared" si="841"/>
        <v>0</v>
      </c>
      <c r="Q6615" s="39">
        <f t="shared" si="846"/>
        <v>0</v>
      </c>
      <c r="R6615" s="41">
        <f t="shared" si="847"/>
        <v>0</v>
      </c>
    </row>
    <row r="6616" spans="4:18" x14ac:dyDescent="0.25">
      <c r="D6616" s="1">
        <v>39481</v>
      </c>
      <c r="E6616" s="1">
        <f t="shared" si="844"/>
        <v>39479</v>
      </c>
      <c r="F6616" s="30">
        <f t="shared" si="842"/>
        <v>0</v>
      </c>
      <c r="H6616" s="42">
        <f>IF(DAY(D6616)&gt;14,VLOOKUP(DATE(YEAR(E6616),MONTH(E6616)-1,DAY(1)),'מדדים וריביות'!B:C,2,FALSE),VLOOKUP(DATE(YEAR(E6616),MONTH(E6616)-2,DAY(1)),'מדדים וריביות'!B:C,2,FALSE))</f>
        <v>29105342.0955</v>
      </c>
      <c r="I6616" s="43">
        <f>'ריבית יומית'!D6610</f>
        <v>1.0738622586670132E-4</v>
      </c>
      <c r="J6616" s="29">
        <f t="shared" si="843"/>
        <v>1.1423328090091829</v>
      </c>
      <c r="L6616">
        <f>VLOOKUP(D6615,'מדדים וריביות'!B:C,2)</f>
        <v>29048551.18</v>
      </c>
      <c r="M6616" s="30">
        <f t="shared" si="848"/>
        <v>0</v>
      </c>
      <c r="O6616" s="39">
        <f t="shared" si="845"/>
        <v>0</v>
      </c>
      <c r="P6616" s="39">
        <f t="shared" si="841"/>
        <v>0</v>
      </c>
      <c r="Q6616" s="39">
        <f t="shared" si="846"/>
        <v>0</v>
      </c>
      <c r="R6616" s="41">
        <f t="shared" si="847"/>
        <v>0</v>
      </c>
    </row>
    <row r="6617" spans="4:18" x14ac:dyDescent="0.25">
      <c r="D6617" s="1">
        <v>39482</v>
      </c>
      <c r="E6617" s="1">
        <f t="shared" si="844"/>
        <v>39479</v>
      </c>
      <c r="F6617" s="30">
        <f t="shared" si="842"/>
        <v>0</v>
      </c>
      <c r="H6617" s="42">
        <f>IF(DAY(D6617)&gt;14,VLOOKUP(DATE(YEAR(E6617),MONTH(E6617)-1,DAY(1)),'מדדים וריביות'!B:C,2,FALSE),VLOOKUP(DATE(YEAR(E6617),MONTH(E6617)-2,DAY(1)),'מדדים וריביות'!B:C,2,FALSE))</f>
        <v>29105342.0955</v>
      </c>
      <c r="I6617" s="43">
        <f>'ריבית יומית'!D6611</f>
        <v>1.0738622586670132E-4</v>
      </c>
      <c r="J6617" s="29">
        <f t="shared" si="843"/>
        <v>1.1422101513718803</v>
      </c>
      <c r="L6617">
        <f>VLOOKUP(D6616,'מדדים וריביות'!B:C,2)</f>
        <v>29048551.18</v>
      </c>
      <c r="M6617" s="30">
        <f t="shared" si="848"/>
        <v>0</v>
      </c>
      <c r="O6617" s="39">
        <f t="shared" si="845"/>
        <v>0</v>
      </c>
      <c r="P6617" s="39">
        <f t="shared" si="841"/>
        <v>0</v>
      </c>
      <c r="Q6617" s="39">
        <f t="shared" si="846"/>
        <v>0</v>
      </c>
      <c r="R6617" s="41">
        <f t="shared" si="847"/>
        <v>0</v>
      </c>
    </row>
    <row r="6618" spans="4:18" x14ac:dyDescent="0.25">
      <c r="D6618" s="1">
        <v>39483</v>
      </c>
      <c r="E6618" s="1">
        <f t="shared" si="844"/>
        <v>39479</v>
      </c>
      <c r="F6618" s="30">
        <f t="shared" si="842"/>
        <v>0</v>
      </c>
      <c r="H6618" s="42">
        <f>IF(DAY(D6618)&gt;14,VLOOKUP(DATE(YEAR(E6618),MONTH(E6618)-1,DAY(1)),'מדדים וריביות'!B:C,2,FALSE),VLOOKUP(DATE(YEAR(E6618),MONTH(E6618)-2,DAY(1)),'מדדים וריביות'!B:C,2,FALSE))</f>
        <v>29105342.0955</v>
      </c>
      <c r="I6618" s="43">
        <f>'ריבית יומית'!D6612</f>
        <v>1.0738622586670132E-4</v>
      </c>
      <c r="J6618" s="29">
        <f t="shared" si="843"/>
        <v>1.1420875069049043</v>
      </c>
      <c r="L6618">
        <f>VLOOKUP(D6617,'מדדים וריביות'!B:C,2)</f>
        <v>29048551.18</v>
      </c>
      <c r="M6618" s="30">
        <f t="shared" si="848"/>
        <v>0</v>
      </c>
      <c r="O6618" s="39">
        <f t="shared" si="845"/>
        <v>0</v>
      </c>
      <c r="P6618" s="39">
        <f t="shared" si="841"/>
        <v>0</v>
      </c>
      <c r="Q6618" s="39">
        <f t="shared" si="846"/>
        <v>0</v>
      </c>
      <c r="R6618" s="41">
        <f t="shared" si="847"/>
        <v>0</v>
      </c>
    </row>
    <row r="6619" spans="4:18" x14ac:dyDescent="0.25">
      <c r="D6619" s="1">
        <v>39484</v>
      </c>
      <c r="E6619" s="1">
        <f t="shared" si="844"/>
        <v>39479</v>
      </c>
      <c r="F6619" s="30">
        <f t="shared" si="842"/>
        <v>0</v>
      </c>
      <c r="H6619" s="42">
        <f>IF(DAY(D6619)&gt;14,VLOOKUP(DATE(YEAR(E6619),MONTH(E6619)-1,DAY(1)),'מדדים וריביות'!B:C,2,FALSE),VLOOKUP(DATE(YEAR(E6619),MONTH(E6619)-2,DAY(1)),'מדדים וריביות'!B:C,2,FALSE))</f>
        <v>29105342.0955</v>
      </c>
      <c r="I6619" s="43">
        <f>'ריבית יומית'!D6613</f>
        <v>1.0738622586670132E-4</v>
      </c>
      <c r="J6619" s="29">
        <f t="shared" si="843"/>
        <v>1.1419648756068406</v>
      </c>
      <c r="L6619">
        <f>VLOOKUP(D6618,'מדדים וריביות'!B:C,2)</f>
        <v>29048551.18</v>
      </c>
      <c r="M6619" s="30">
        <f t="shared" si="848"/>
        <v>0</v>
      </c>
      <c r="O6619" s="39">
        <f t="shared" si="845"/>
        <v>0</v>
      </c>
      <c r="P6619" s="39">
        <f t="shared" si="841"/>
        <v>0</v>
      </c>
      <c r="Q6619" s="39">
        <f t="shared" si="846"/>
        <v>0</v>
      </c>
      <c r="R6619" s="41">
        <f t="shared" si="847"/>
        <v>0</v>
      </c>
    </row>
    <row r="6620" spans="4:18" x14ac:dyDescent="0.25">
      <c r="D6620" s="1">
        <v>39485</v>
      </c>
      <c r="E6620" s="1">
        <f t="shared" si="844"/>
        <v>39479</v>
      </c>
      <c r="F6620" s="30">
        <f t="shared" si="842"/>
        <v>0</v>
      </c>
      <c r="H6620" s="42">
        <f>IF(DAY(D6620)&gt;14,VLOOKUP(DATE(YEAR(E6620),MONTH(E6620)-1,DAY(1)),'מדדים וריביות'!B:C,2,FALSE),VLOOKUP(DATE(YEAR(E6620),MONTH(E6620)-2,DAY(1)),'מדדים וריביות'!B:C,2,FALSE))</f>
        <v>29105342.0955</v>
      </c>
      <c r="I6620" s="43">
        <f>'ריבית יומית'!D6614</f>
        <v>1.0738622586670132E-4</v>
      </c>
      <c r="J6620" s="29">
        <f t="shared" si="843"/>
        <v>1.141842257476275</v>
      </c>
      <c r="L6620">
        <f>VLOOKUP(D6619,'מדדים וריביות'!B:C,2)</f>
        <v>29048551.18</v>
      </c>
      <c r="M6620" s="30">
        <f t="shared" si="848"/>
        <v>0</v>
      </c>
      <c r="O6620" s="39">
        <f t="shared" si="845"/>
        <v>0</v>
      </c>
      <c r="P6620" s="39">
        <f t="shared" si="841"/>
        <v>0</v>
      </c>
      <c r="Q6620" s="39">
        <f t="shared" si="846"/>
        <v>0</v>
      </c>
      <c r="R6620" s="41">
        <f t="shared" si="847"/>
        <v>0</v>
      </c>
    </row>
    <row r="6621" spans="4:18" x14ac:dyDescent="0.25">
      <c r="D6621" s="1">
        <v>39486</v>
      </c>
      <c r="E6621" s="1">
        <f t="shared" si="844"/>
        <v>39479</v>
      </c>
      <c r="F6621" s="30">
        <f t="shared" si="842"/>
        <v>0</v>
      </c>
      <c r="H6621" s="42">
        <f>IF(DAY(D6621)&gt;14,VLOOKUP(DATE(YEAR(E6621),MONTH(E6621)-1,DAY(1)),'מדדים וריביות'!B:C,2,FALSE),VLOOKUP(DATE(YEAR(E6621),MONTH(E6621)-2,DAY(1)),'מדדים וריביות'!B:C,2,FALSE))</f>
        <v>29105342.0955</v>
      </c>
      <c r="I6621" s="43">
        <f>'ריבית יומית'!D6615</f>
        <v>1.0738622586670132E-4</v>
      </c>
      <c r="J6621" s="29">
        <f t="shared" si="843"/>
        <v>1.1417196525117939</v>
      </c>
      <c r="L6621">
        <f>VLOOKUP(D6620,'מדדים וריביות'!B:C,2)</f>
        <v>29048551.18</v>
      </c>
      <c r="M6621" s="30">
        <f t="shared" si="848"/>
        <v>0</v>
      </c>
      <c r="O6621" s="39">
        <f t="shared" si="845"/>
        <v>0</v>
      </c>
      <c r="P6621" s="39">
        <f t="shared" si="841"/>
        <v>0</v>
      </c>
      <c r="Q6621" s="39">
        <f t="shared" si="846"/>
        <v>0</v>
      </c>
      <c r="R6621" s="41">
        <f t="shared" si="847"/>
        <v>0</v>
      </c>
    </row>
    <row r="6622" spans="4:18" x14ac:dyDescent="0.25">
      <c r="D6622" s="1">
        <v>39487</v>
      </c>
      <c r="E6622" s="1">
        <f t="shared" si="844"/>
        <v>39479</v>
      </c>
      <c r="F6622" s="30">
        <f t="shared" si="842"/>
        <v>0</v>
      </c>
      <c r="H6622" s="42">
        <f>IF(DAY(D6622)&gt;14,VLOOKUP(DATE(YEAR(E6622),MONTH(E6622)-1,DAY(1)),'מדדים וריביות'!B:C,2,FALSE),VLOOKUP(DATE(YEAR(E6622),MONTH(E6622)-2,DAY(1)),'מדדים וריביות'!B:C,2,FALSE))</f>
        <v>29105342.0955</v>
      </c>
      <c r="I6622" s="43">
        <f>'ריבית יומית'!D6616</f>
        <v>1.0738622586670132E-4</v>
      </c>
      <c r="J6622" s="29">
        <f t="shared" si="843"/>
        <v>1.1415970607119834</v>
      </c>
      <c r="L6622">
        <f>VLOOKUP(D6621,'מדדים וריביות'!B:C,2)</f>
        <v>29048551.18</v>
      </c>
      <c r="M6622" s="30">
        <f t="shared" si="848"/>
        <v>0</v>
      </c>
      <c r="O6622" s="39">
        <f t="shared" si="845"/>
        <v>0</v>
      </c>
      <c r="P6622" s="39">
        <f t="shared" si="841"/>
        <v>0</v>
      </c>
      <c r="Q6622" s="39">
        <f t="shared" si="846"/>
        <v>0</v>
      </c>
      <c r="R6622" s="41">
        <f t="shared" si="847"/>
        <v>0</v>
      </c>
    </row>
    <row r="6623" spans="4:18" x14ac:dyDescent="0.25">
      <c r="D6623" s="1">
        <v>39488</v>
      </c>
      <c r="E6623" s="1">
        <f t="shared" si="844"/>
        <v>39479</v>
      </c>
      <c r="F6623" s="30">
        <f t="shared" si="842"/>
        <v>0</v>
      </c>
      <c r="H6623" s="42">
        <f>IF(DAY(D6623)&gt;14,VLOOKUP(DATE(YEAR(E6623),MONTH(E6623)-1,DAY(1)),'מדדים וריביות'!B:C,2,FALSE),VLOOKUP(DATE(YEAR(E6623),MONTH(E6623)-2,DAY(1)),'מדדים וריביות'!B:C,2,FALSE))</f>
        <v>29105342.0955</v>
      </c>
      <c r="I6623" s="43">
        <f>'ריבית יומית'!D6617</f>
        <v>1.0738622586670132E-4</v>
      </c>
      <c r="J6623" s="29">
        <f t="shared" si="843"/>
        <v>1.1414744820754301</v>
      </c>
      <c r="L6623">
        <f>VLOOKUP(D6622,'מדדים וריביות'!B:C,2)</f>
        <v>29048551.18</v>
      </c>
      <c r="M6623" s="30">
        <f t="shared" si="848"/>
        <v>0</v>
      </c>
      <c r="O6623" s="39">
        <f t="shared" si="845"/>
        <v>0</v>
      </c>
      <c r="P6623" s="39">
        <f t="shared" si="841"/>
        <v>0</v>
      </c>
      <c r="Q6623" s="39">
        <f t="shared" si="846"/>
        <v>0</v>
      </c>
      <c r="R6623" s="41">
        <f t="shared" si="847"/>
        <v>0</v>
      </c>
    </row>
    <row r="6624" spans="4:18" x14ac:dyDescent="0.25">
      <c r="D6624" s="1">
        <v>39489</v>
      </c>
      <c r="E6624" s="1">
        <f t="shared" si="844"/>
        <v>39479</v>
      </c>
      <c r="F6624" s="30">
        <f t="shared" si="842"/>
        <v>0</v>
      </c>
      <c r="H6624" s="42">
        <f>IF(DAY(D6624)&gt;14,VLOOKUP(DATE(YEAR(E6624),MONTH(E6624)-1,DAY(1)),'מדדים וריביות'!B:C,2,FALSE),VLOOKUP(DATE(YEAR(E6624),MONTH(E6624)-2,DAY(1)),'מדדים וריביות'!B:C,2,FALSE))</f>
        <v>29105342.0955</v>
      </c>
      <c r="I6624" s="43">
        <f>'ריבית יומית'!D6618</f>
        <v>1.0738622586670132E-4</v>
      </c>
      <c r="J6624" s="29">
        <f t="shared" si="843"/>
        <v>1.1413519166007207</v>
      </c>
      <c r="L6624">
        <f>VLOOKUP(D6623,'מדדים וריביות'!B:C,2)</f>
        <v>29048551.18</v>
      </c>
      <c r="M6624" s="30">
        <f t="shared" si="848"/>
        <v>0</v>
      </c>
      <c r="O6624" s="39">
        <f t="shared" si="845"/>
        <v>0</v>
      </c>
      <c r="P6624" s="39">
        <f t="shared" si="841"/>
        <v>0</v>
      </c>
      <c r="Q6624" s="39">
        <f t="shared" si="846"/>
        <v>0</v>
      </c>
      <c r="R6624" s="41">
        <f t="shared" si="847"/>
        <v>0</v>
      </c>
    </row>
    <row r="6625" spans="4:18" x14ac:dyDescent="0.25">
      <c r="D6625" s="1">
        <v>39490</v>
      </c>
      <c r="E6625" s="1">
        <f t="shared" si="844"/>
        <v>39479</v>
      </c>
      <c r="F6625" s="30">
        <f t="shared" si="842"/>
        <v>0</v>
      </c>
      <c r="H6625" s="42">
        <f>IF(DAY(D6625)&gt;14,VLOOKUP(DATE(YEAR(E6625),MONTH(E6625)-1,DAY(1)),'מדדים וריביות'!B:C,2,FALSE),VLOOKUP(DATE(YEAR(E6625),MONTH(E6625)-2,DAY(1)),'מדדים וריביות'!B:C,2,FALSE))</f>
        <v>29105342.0955</v>
      </c>
      <c r="I6625" s="43">
        <f>'ריבית יומית'!D6619</f>
        <v>1.0738622586670132E-4</v>
      </c>
      <c r="J6625" s="29">
        <f t="shared" si="843"/>
        <v>1.1412293642864417</v>
      </c>
      <c r="L6625">
        <f>VLOOKUP(D6624,'מדדים וריביות'!B:C,2)</f>
        <v>29048551.18</v>
      </c>
      <c r="M6625" s="30">
        <f t="shared" si="848"/>
        <v>0</v>
      </c>
      <c r="O6625" s="39">
        <f t="shared" si="845"/>
        <v>0</v>
      </c>
      <c r="P6625" s="39">
        <f t="shared" si="841"/>
        <v>0</v>
      </c>
      <c r="Q6625" s="39">
        <f t="shared" si="846"/>
        <v>0</v>
      </c>
      <c r="R6625" s="41">
        <f t="shared" si="847"/>
        <v>0</v>
      </c>
    </row>
    <row r="6626" spans="4:18" x14ac:dyDescent="0.25">
      <c r="D6626" s="1">
        <v>39491</v>
      </c>
      <c r="E6626" s="1">
        <f t="shared" si="844"/>
        <v>39479</v>
      </c>
      <c r="F6626" s="30">
        <f t="shared" si="842"/>
        <v>0</v>
      </c>
      <c r="H6626" s="42">
        <f>IF(DAY(D6626)&gt;14,VLOOKUP(DATE(YEAR(E6626),MONTH(E6626)-1,DAY(1)),'מדדים וריביות'!B:C,2,FALSE),VLOOKUP(DATE(YEAR(E6626),MONTH(E6626)-2,DAY(1)),'מדדים וריביות'!B:C,2,FALSE))</f>
        <v>29105342.0955</v>
      </c>
      <c r="I6626" s="43">
        <f>'ריבית יומית'!D6620</f>
        <v>1.0738622586670132E-4</v>
      </c>
      <c r="J6626" s="29">
        <f t="shared" si="843"/>
        <v>1.1411068251311802</v>
      </c>
      <c r="L6626">
        <f>VLOOKUP(D6625,'מדדים וריביות'!B:C,2)</f>
        <v>29048551.18</v>
      </c>
      <c r="M6626" s="30">
        <f t="shared" si="848"/>
        <v>0</v>
      </c>
      <c r="O6626" s="39">
        <f t="shared" si="845"/>
        <v>0</v>
      </c>
      <c r="P6626" s="39">
        <f t="shared" si="841"/>
        <v>0</v>
      </c>
      <c r="Q6626" s="39">
        <f t="shared" si="846"/>
        <v>0</v>
      </c>
      <c r="R6626" s="41">
        <f t="shared" si="847"/>
        <v>0</v>
      </c>
    </row>
    <row r="6627" spans="4:18" x14ac:dyDescent="0.25">
      <c r="D6627" s="1">
        <v>39492</v>
      </c>
      <c r="E6627" s="1">
        <f t="shared" si="844"/>
        <v>39479</v>
      </c>
      <c r="F6627" s="30">
        <f t="shared" si="842"/>
        <v>0</v>
      </c>
      <c r="H6627" s="42">
        <f>IF(DAY(D6627)&gt;14,VLOOKUP(DATE(YEAR(E6627),MONTH(E6627)-1,DAY(1)),'מדדים וריביות'!B:C,2,FALSE),VLOOKUP(DATE(YEAR(E6627),MONTH(E6627)-2,DAY(1)),'מדדים וריביות'!B:C,2,FALSE))</f>
        <v>29105342.0955</v>
      </c>
      <c r="I6627" s="43">
        <f>'ריבית יומית'!D6621</f>
        <v>1.0738622586670132E-4</v>
      </c>
      <c r="J6627" s="29">
        <f t="shared" si="843"/>
        <v>1.1409842991335231</v>
      </c>
      <c r="L6627">
        <f>VLOOKUP(D6626,'מדדים וריביות'!B:C,2)</f>
        <v>29048551.18</v>
      </c>
      <c r="M6627" s="30">
        <f t="shared" si="848"/>
        <v>0</v>
      </c>
      <c r="O6627" s="39">
        <f t="shared" si="845"/>
        <v>0</v>
      </c>
      <c r="P6627" s="39">
        <f t="shared" si="841"/>
        <v>0</v>
      </c>
      <c r="Q6627" s="39">
        <f t="shared" si="846"/>
        <v>0</v>
      </c>
      <c r="R6627" s="41">
        <f t="shared" si="847"/>
        <v>0</v>
      </c>
    </row>
    <row r="6628" spans="4:18" x14ac:dyDescent="0.25">
      <c r="D6628" s="1">
        <v>39493</v>
      </c>
      <c r="E6628" s="1">
        <f t="shared" si="844"/>
        <v>39479</v>
      </c>
      <c r="F6628" s="30">
        <f t="shared" si="842"/>
        <v>0</v>
      </c>
      <c r="H6628" s="42">
        <f>IF(DAY(D6628)&gt;14,VLOOKUP(DATE(YEAR(E6628),MONTH(E6628)-1,DAY(1)),'מדדים וריביות'!B:C,2,FALSE),VLOOKUP(DATE(YEAR(E6628),MONTH(E6628)-2,DAY(1)),'מדדים וריביות'!B:C,2,FALSE))</f>
        <v>29105342.100000001</v>
      </c>
      <c r="I6628" s="43">
        <f>'ריבית יומית'!D6622</f>
        <v>1.0738622586670132E-4</v>
      </c>
      <c r="J6628" s="29">
        <f t="shared" si="843"/>
        <v>1.1408617862920576</v>
      </c>
      <c r="L6628">
        <f>VLOOKUP(D6627,'מדדים וריביות'!B:C,2)</f>
        <v>29048551.18</v>
      </c>
      <c r="M6628" s="30">
        <f t="shared" si="848"/>
        <v>0</v>
      </c>
      <c r="O6628" s="39">
        <f t="shared" si="845"/>
        <v>0</v>
      </c>
      <c r="P6628" s="39">
        <f t="shared" si="841"/>
        <v>0</v>
      </c>
      <c r="Q6628" s="39">
        <f t="shared" si="846"/>
        <v>0</v>
      </c>
      <c r="R6628" s="41">
        <f t="shared" si="847"/>
        <v>0</v>
      </c>
    </row>
    <row r="6629" spans="4:18" x14ac:dyDescent="0.25">
      <c r="D6629" s="1">
        <v>39494</v>
      </c>
      <c r="E6629" s="1">
        <f t="shared" si="844"/>
        <v>39479</v>
      </c>
      <c r="F6629" s="30">
        <f t="shared" si="842"/>
        <v>0</v>
      </c>
      <c r="H6629" s="42">
        <f>IF(DAY(D6629)&gt;14,VLOOKUP(DATE(YEAR(E6629),MONTH(E6629)-1,DAY(1)),'מדדים וריביות'!B:C,2,FALSE),VLOOKUP(DATE(YEAR(E6629),MONTH(E6629)-2,DAY(1)),'מדדים וריביות'!B:C,2,FALSE))</f>
        <v>29105342.100000001</v>
      </c>
      <c r="I6629" s="43">
        <f>'ריבית יומית'!D6623</f>
        <v>1.0738622586670132E-4</v>
      </c>
      <c r="J6629" s="29">
        <f t="shared" si="843"/>
        <v>1.1407392866053712</v>
      </c>
      <c r="L6629">
        <f>VLOOKUP(D6628,'מדדים וריביות'!B:C,2)</f>
        <v>29048551.18</v>
      </c>
      <c r="M6629" s="30">
        <f t="shared" si="848"/>
        <v>0</v>
      </c>
      <c r="O6629" s="39">
        <f t="shared" si="845"/>
        <v>0</v>
      </c>
      <c r="P6629" s="39">
        <f t="shared" si="841"/>
        <v>0</v>
      </c>
      <c r="Q6629" s="39">
        <f t="shared" si="846"/>
        <v>0</v>
      </c>
      <c r="R6629" s="41">
        <f t="shared" si="847"/>
        <v>0</v>
      </c>
    </row>
    <row r="6630" spans="4:18" x14ac:dyDescent="0.25">
      <c r="D6630" s="1">
        <v>39495</v>
      </c>
      <c r="E6630" s="1">
        <f t="shared" si="844"/>
        <v>39479</v>
      </c>
      <c r="F6630" s="30">
        <f t="shared" si="842"/>
        <v>0</v>
      </c>
      <c r="H6630" s="42">
        <f>IF(DAY(D6630)&gt;14,VLOOKUP(DATE(YEAR(E6630),MONTH(E6630)-1,DAY(1)),'מדדים וריביות'!B:C,2,FALSE),VLOOKUP(DATE(YEAR(E6630),MONTH(E6630)-2,DAY(1)),'מדדים וריביות'!B:C,2,FALSE))</f>
        <v>29105342.100000001</v>
      </c>
      <c r="I6630" s="43">
        <f>'ריבית יומית'!D6624</f>
        <v>1.0738622586670132E-4</v>
      </c>
      <c r="J6630" s="29">
        <f t="shared" si="843"/>
        <v>1.1406168000720514</v>
      </c>
      <c r="L6630">
        <f>VLOOKUP(D6629,'מדדים וריביות'!B:C,2)</f>
        <v>29048551.18</v>
      </c>
      <c r="M6630" s="30">
        <f t="shared" si="848"/>
        <v>0</v>
      </c>
      <c r="O6630" s="39">
        <f t="shared" si="845"/>
        <v>0</v>
      </c>
      <c r="P6630" s="39">
        <f t="shared" si="841"/>
        <v>0</v>
      </c>
      <c r="Q6630" s="39">
        <f t="shared" si="846"/>
        <v>0</v>
      </c>
      <c r="R6630" s="41">
        <f t="shared" si="847"/>
        <v>0</v>
      </c>
    </row>
    <row r="6631" spans="4:18" x14ac:dyDescent="0.25">
      <c r="D6631" s="1">
        <v>39496</v>
      </c>
      <c r="E6631" s="1">
        <f t="shared" si="844"/>
        <v>39479</v>
      </c>
      <c r="F6631" s="30">
        <f t="shared" si="842"/>
        <v>0</v>
      </c>
      <c r="H6631" s="42">
        <f>IF(DAY(D6631)&gt;14,VLOOKUP(DATE(YEAR(E6631),MONTH(E6631)-1,DAY(1)),'מדדים וריביות'!B:C,2,FALSE),VLOOKUP(DATE(YEAR(E6631),MONTH(E6631)-2,DAY(1)),'מדדים וריביות'!B:C,2,FALSE))</f>
        <v>29105342.100000001</v>
      </c>
      <c r="I6631" s="43">
        <f>'ריבית יומית'!D6625</f>
        <v>1.0738622586670132E-4</v>
      </c>
      <c r="J6631" s="29">
        <f t="shared" si="843"/>
        <v>1.1404943266906857</v>
      </c>
      <c r="L6631">
        <f>VLOOKUP(D6630,'מדדים וריביות'!B:C,2)</f>
        <v>29048551.18</v>
      </c>
      <c r="M6631" s="30">
        <f t="shared" si="848"/>
        <v>0</v>
      </c>
      <c r="O6631" s="39">
        <f t="shared" si="845"/>
        <v>0</v>
      </c>
      <c r="P6631" s="39">
        <f t="shared" si="841"/>
        <v>0</v>
      </c>
      <c r="Q6631" s="39">
        <f t="shared" si="846"/>
        <v>0</v>
      </c>
      <c r="R6631" s="41">
        <f t="shared" si="847"/>
        <v>0</v>
      </c>
    </row>
    <row r="6632" spans="4:18" x14ac:dyDescent="0.25">
      <c r="D6632" s="1">
        <v>39497</v>
      </c>
      <c r="E6632" s="1">
        <f t="shared" si="844"/>
        <v>39479</v>
      </c>
      <c r="F6632" s="30">
        <f t="shared" si="842"/>
        <v>0</v>
      </c>
      <c r="H6632" s="42">
        <f>IF(DAY(D6632)&gt;14,VLOOKUP(DATE(YEAR(E6632),MONTH(E6632)-1,DAY(1)),'מדדים וריביות'!B:C,2,FALSE),VLOOKUP(DATE(YEAR(E6632),MONTH(E6632)-2,DAY(1)),'מדדים וריביות'!B:C,2,FALSE))</f>
        <v>29105342.100000001</v>
      </c>
      <c r="I6632" s="43">
        <f>'ריבית יומית'!D6626</f>
        <v>1.0738622586670132E-4</v>
      </c>
      <c r="J6632" s="29">
        <f t="shared" si="843"/>
        <v>1.1403718664598621</v>
      </c>
      <c r="L6632">
        <f>VLOOKUP(D6631,'מדדים וריביות'!B:C,2)</f>
        <v>29048551.18</v>
      </c>
      <c r="M6632" s="30">
        <f t="shared" si="848"/>
        <v>0</v>
      </c>
      <c r="O6632" s="39">
        <f t="shared" si="845"/>
        <v>0</v>
      </c>
      <c r="P6632" s="39">
        <f t="shared" si="841"/>
        <v>0</v>
      </c>
      <c r="Q6632" s="39">
        <f t="shared" si="846"/>
        <v>0</v>
      </c>
      <c r="R6632" s="41">
        <f t="shared" si="847"/>
        <v>0</v>
      </c>
    </row>
    <row r="6633" spans="4:18" x14ac:dyDescent="0.25">
      <c r="D6633" s="1">
        <v>39498</v>
      </c>
      <c r="E6633" s="1">
        <f t="shared" si="844"/>
        <v>39479</v>
      </c>
      <c r="F6633" s="30">
        <f t="shared" si="842"/>
        <v>0</v>
      </c>
      <c r="H6633" s="42">
        <f>IF(DAY(D6633)&gt;14,VLOOKUP(DATE(YEAR(E6633),MONTH(E6633)-1,DAY(1)),'מדדים וריביות'!B:C,2,FALSE),VLOOKUP(DATE(YEAR(E6633),MONTH(E6633)-2,DAY(1)),'מדדים וריביות'!B:C,2,FALSE))</f>
        <v>29105342.100000001</v>
      </c>
      <c r="I6633" s="43">
        <f>'ריבית יומית'!D6627</f>
        <v>1.0738622586670132E-4</v>
      </c>
      <c r="J6633" s="29">
        <f t="shared" si="843"/>
        <v>1.1402494193781685</v>
      </c>
      <c r="L6633">
        <f>VLOOKUP(D6632,'מדדים וריביות'!B:C,2)</f>
        <v>29048551.18</v>
      </c>
      <c r="M6633" s="30">
        <f t="shared" si="848"/>
        <v>0</v>
      </c>
      <c r="O6633" s="39">
        <f t="shared" si="845"/>
        <v>0</v>
      </c>
      <c r="P6633" s="39">
        <f t="shared" si="841"/>
        <v>0</v>
      </c>
      <c r="Q6633" s="39">
        <f t="shared" si="846"/>
        <v>0</v>
      </c>
      <c r="R6633" s="41">
        <f t="shared" si="847"/>
        <v>0</v>
      </c>
    </row>
    <row r="6634" spans="4:18" x14ac:dyDescent="0.25">
      <c r="D6634" s="1">
        <v>39499</v>
      </c>
      <c r="E6634" s="1">
        <f t="shared" si="844"/>
        <v>39479</v>
      </c>
      <c r="F6634" s="30">
        <f t="shared" si="842"/>
        <v>0</v>
      </c>
      <c r="H6634" s="42">
        <f>IF(DAY(D6634)&gt;14,VLOOKUP(DATE(YEAR(E6634),MONTH(E6634)-1,DAY(1)),'מדדים וריביות'!B:C,2,FALSE),VLOOKUP(DATE(YEAR(E6634),MONTH(E6634)-2,DAY(1)),'מדדים וריביות'!B:C,2,FALSE))</f>
        <v>29105342.100000001</v>
      </c>
      <c r="I6634" s="43">
        <f>'ריבית יומית'!D6628</f>
        <v>1.0738622586670132E-4</v>
      </c>
      <c r="J6634" s="29">
        <f t="shared" si="843"/>
        <v>1.1401269854441929</v>
      </c>
      <c r="L6634">
        <f>VLOOKUP(D6633,'מדדים וריביות'!B:C,2)</f>
        <v>29048551.18</v>
      </c>
      <c r="M6634" s="30">
        <f t="shared" si="848"/>
        <v>0</v>
      </c>
      <c r="O6634" s="39">
        <f t="shared" si="845"/>
        <v>0</v>
      </c>
      <c r="P6634" s="39">
        <f t="shared" si="841"/>
        <v>0</v>
      </c>
      <c r="Q6634" s="39">
        <f t="shared" si="846"/>
        <v>0</v>
      </c>
      <c r="R6634" s="41">
        <f t="shared" si="847"/>
        <v>0</v>
      </c>
    </row>
    <row r="6635" spans="4:18" x14ac:dyDescent="0.25">
      <c r="D6635" s="1">
        <v>39500</v>
      </c>
      <c r="E6635" s="1">
        <f t="shared" si="844"/>
        <v>39479</v>
      </c>
      <c r="F6635" s="30">
        <f t="shared" si="842"/>
        <v>0</v>
      </c>
      <c r="H6635" s="42">
        <f>IF(DAY(D6635)&gt;14,VLOOKUP(DATE(YEAR(E6635),MONTH(E6635)-1,DAY(1)),'מדדים וריביות'!B:C,2,FALSE),VLOOKUP(DATE(YEAR(E6635),MONTH(E6635)-2,DAY(1)),'מדדים וריביות'!B:C,2,FALSE))</f>
        <v>29105342.100000001</v>
      </c>
      <c r="I6635" s="43">
        <f>'ריבית יומית'!D6629</f>
        <v>1.0738622586670132E-4</v>
      </c>
      <c r="J6635" s="29">
        <f t="shared" si="843"/>
        <v>1.1400045646565236</v>
      </c>
      <c r="L6635">
        <f>VLOOKUP(D6634,'מדדים וריביות'!B:C,2)</f>
        <v>29048551.18</v>
      </c>
      <c r="M6635" s="30">
        <f t="shared" si="848"/>
        <v>0</v>
      </c>
      <c r="O6635" s="39">
        <f t="shared" si="845"/>
        <v>0</v>
      </c>
      <c r="P6635" s="39">
        <f t="shared" si="841"/>
        <v>0</v>
      </c>
      <c r="Q6635" s="39">
        <f t="shared" si="846"/>
        <v>0</v>
      </c>
      <c r="R6635" s="41">
        <f t="shared" si="847"/>
        <v>0</v>
      </c>
    </row>
    <row r="6636" spans="4:18" x14ac:dyDescent="0.25">
      <c r="D6636" s="1">
        <v>39501</v>
      </c>
      <c r="E6636" s="1">
        <f t="shared" si="844"/>
        <v>39479</v>
      </c>
      <c r="F6636" s="30">
        <f t="shared" si="842"/>
        <v>0</v>
      </c>
      <c r="H6636" s="42">
        <f>IF(DAY(D6636)&gt;14,VLOOKUP(DATE(YEAR(E6636),MONTH(E6636)-1,DAY(1)),'מדדים וריביות'!B:C,2,FALSE),VLOOKUP(DATE(YEAR(E6636),MONTH(E6636)-2,DAY(1)),'מדדים וריביות'!B:C,2,FALSE))</f>
        <v>29105342.100000001</v>
      </c>
      <c r="I6636" s="43">
        <f>'ריבית יומית'!D6630</f>
        <v>1.0738622586670132E-4</v>
      </c>
      <c r="J6636" s="29">
        <f t="shared" si="843"/>
        <v>1.139882157013749</v>
      </c>
      <c r="L6636">
        <f>VLOOKUP(D6635,'מדדים וריביות'!B:C,2)</f>
        <v>29048551.18</v>
      </c>
      <c r="M6636" s="30">
        <f t="shared" si="848"/>
        <v>0</v>
      </c>
      <c r="O6636" s="39">
        <f t="shared" si="845"/>
        <v>0</v>
      </c>
      <c r="P6636" s="39">
        <f t="shared" ref="P6636:P6699" si="849">J6637*G6636-G6636</f>
        <v>0</v>
      </c>
      <c r="Q6636" s="39">
        <f t="shared" si="846"/>
        <v>0</v>
      </c>
      <c r="R6636" s="41">
        <f t="shared" si="847"/>
        <v>0</v>
      </c>
    </row>
    <row r="6637" spans="4:18" x14ac:dyDescent="0.25">
      <c r="D6637" s="1">
        <v>39502</v>
      </c>
      <c r="E6637" s="1">
        <f t="shared" si="844"/>
        <v>39479</v>
      </c>
      <c r="F6637" s="30">
        <f t="shared" si="842"/>
        <v>0</v>
      </c>
      <c r="H6637" s="42">
        <f>IF(DAY(D6637)&gt;14,VLOOKUP(DATE(YEAR(E6637),MONTH(E6637)-1,DAY(1)),'מדדים וריביות'!B:C,2,FALSE),VLOOKUP(DATE(YEAR(E6637),MONTH(E6637)-2,DAY(1)),'מדדים וריביות'!B:C,2,FALSE))</f>
        <v>29105342.100000001</v>
      </c>
      <c r="I6637" s="43">
        <f>'ריבית יומית'!D6631</f>
        <v>1.0738622586670132E-4</v>
      </c>
      <c r="J6637" s="29">
        <f t="shared" si="843"/>
        <v>1.1397597625144578</v>
      </c>
      <c r="L6637">
        <f>VLOOKUP(D6636,'מדדים וריביות'!B:C,2)</f>
        <v>29048551.18</v>
      </c>
      <c r="M6637" s="30">
        <f t="shared" si="848"/>
        <v>0</v>
      </c>
      <c r="O6637" s="39">
        <f t="shared" si="845"/>
        <v>0</v>
      </c>
      <c r="P6637" s="39">
        <f t="shared" si="849"/>
        <v>0</v>
      </c>
      <c r="Q6637" s="39">
        <f t="shared" si="846"/>
        <v>0</v>
      </c>
      <c r="R6637" s="41">
        <f t="shared" si="847"/>
        <v>0</v>
      </c>
    </row>
    <row r="6638" spans="4:18" x14ac:dyDescent="0.25">
      <c r="D6638" s="1">
        <v>39503</v>
      </c>
      <c r="E6638" s="1">
        <f t="shared" si="844"/>
        <v>39479</v>
      </c>
      <c r="F6638" s="30">
        <f t="shared" si="842"/>
        <v>0</v>
      </c>
      <c r="H6638" s="42">
        <f>IF(DAY(D6638)&gt;14,VLOOKUP(DATE(YEAR(E6638),MONTH(E6638)-1,DAY(1)),'מדדים וריביות'!B:C,2,FALSE),VLOOKUP(DATE(YEAR(E6638),MONTH(E6638)-2,DAY(1)),'מדדים וריביות'!B:C,2,FALSE))</f>
        <v>29105342.100000001</v>
      </c>
      <c r="I6638" s="43">
        <f>'ריבית יומית'!D6632</f>
        <v>1.0738622586670132E-4</v>
      </c>
      <c r="J6638" s="29">
        <f t="shared" si="843"/>
        <v>1.1396373811572387</v>
      </c>
      <c r="L6638">
        <f>VLOOKUP(D6637,'מדדים וריביות'!B:C,2)</f>
        <v>29048551.18</v>
      </c>
      <c r="M6638" s="30">
        <f t="shared" si="848"/>
        <v>0</v>
      </c>
      <c r="O6638" s="39">
        <f t="shared" si="845"/>
        <v>0</v>
      </c>
      <c r="P6638" s="39">
        <f t="shared" si="849"/>
        <v>0</v>
      </c>
      <c r="Q6638" s="39">
        <f t="shared" si="846"/>
        <v>0</v>
      </c>
      <c r="R6638" s="41">
        <f t="shared" si="847"/>
        <v>0</v>
      </c>
    </row>
    <row r="6639" spans="4:18" x14ac:dyDescent="0.25">
      <c r="D6639" s="1">
        <v>39504</v>
      </c>
      <c r="E6639" s="1">
        <f t="shared" si="844"/>
        <v>39479</v>
      </c>
      <c r="F6639" s="30">
        <f t="shared" si="842"/>
        <v>0</v>
      </c>
      <c r="H6639" s="42">
        <f>IF(DAY(D6639)&gt;14,VLOOKUP(DATE(YEAR(E6639),MONTH(E6639)-1,DAY(1)),'מדדים וריביות'!B:C,2,FALSE),VLOOKUP(DATE(YEAR(E6639),MONTH(E6639)-2,DAY(1)),'מדדים וריביות'!B:C,2,FALSE))</f>
        <v>29105342.100000001</v>
      </c>
      <c r="I6639" s="43">
        <f>'ריבית יומית'!D6633</f>
        <v>1.0738622586670132E-4</v>
      </c>
      <c r="J6639" s="29">
        <f t="shared" si="843"/>
        <v>1.1395150129406806</v>
      </c>
      <c r="L6639">
        <f>VLOOKUP(D6638,'מדדים וריביות'!B:C,2)</f>
        <v>29048551.18</v>
      </c>
      <c r="M6639" s="30">
        <f t="shared" si="848"/>
        <v>0</v>
      </c>
      <c r="O6639" s="39">
        <f t="shared" si="845"/>
        <v>0</v>
      </c>
      <c r="P6639" s="39">
        <f t="shared" si="849"/>
        <v>0</v>
      </c>
      <c r="Q6639" s="39">
        <f t="shared" si="846"/>
        <v>0</v>
      </c>
      <c r="R6639" s="41">
        <f t="shared" si="847"/>
        <v>0</v>
      </c>
    </row>
    <row r="6640" spans="4:18" x14ac:dyDescent="0.25">
      <c r="D6640" s="1">
        <v>39505</v>
      </c>
      <c r="E6640" s="1">
        <f t="shared" si="844"/>
        <v>39479</v>
      </c>
      <c r="F6640" s="30">
        <f t="shared" si="842"/>
        <v>0</v>
      </c>
      <c r="H6640" s="42">
        <f>IF(DAY(D6640)&gt;14,VLOOKUP(DATE(YEAR(E6640),MONTH(E6640)-1,DAY(1)),'מדדים וריביות'!B:C,2,FALSE),VLOOKUP(DATE(YEAR(E6640),MONTH(E6640)-2,DAY(1)),'מדדים וריביות'!B:C,2,FALSE))</f>
        <v>29105342.100000001</v>
      </c>
      <c r="I6640" s="43">
        <f>'ריבית יומית'!D6634</f>
        <v>1.0738622586670132E-4</v>
      </c>
      <c r="J6640" s="29">
        <f t="shared" si="843"/>
        <v>1.1393926578633724</v>
      </c>
      <c r="L6640">
        <f>VLOOKUP(D6639,'מדדים וריביות'!B:C,2)</f>
        <v>29048551.18</v>
      </c>
      <c r="M6640" s="30">
        <f t="shared" si="848"/>
        <v>0</v>
      </c>
      <c r="O6640" s="39">
        <f t="shared" si="845"/>
        <v>0</v>
      </c>
      <c r="P6640" s="39">
        <f t="shared" si="849"/>
        <v>0</v>
      </c>
      <c r="Q6640" s="39">
        <f t="shared" si="846"/>
        <v>0</v>
      </c>
      <c r="R6640" s="41">
        <f t="shared" si="847"/>
        <v>0</v>
      </c>
    </row>
    <row r="6641" spans="4:18" x14ac:dyDescent="0.25">
      <c r="D6641" s="1">
        <v>39506</v>
      </c>
      <c r="E6641" s="1">
        <f t="shared" si="844"/>
        <v>39479</v>
      </c>
      <c r="F6641" s="30">
        <f t="shared" si="842"/>
        <v>0</v>
      </c>
      <c r="H6641" s="42">
        <f>IF(DAY(D6641)&gt;14,VLOOKUP(DATE(YEAR(E6641),MONTH(E6641)-1,DAY(1)),'מדדים וריביות'!B:C,2,FALSE),VLOOKUP(DATE(YEAR(E6641),MONTH(E6641)-2,DAY(1)),'מדדים וריביות'!B:C,2,FALSE))</f>
        <v>29105342.100000001</v>
      </c>
      <c r="I6641" s="43">
        <f>'ריבית יומית'!D6635</f>
        <v>1.0738622586670132E-4</v>
      </c>
      <c r="J6641" s="29">
        <f t="shared" si="843"/>
        <v>1.1392703159239033</v>
      </c>
      <c r="L6641">
        <f>VLOOKUP(D6640,'מדדים וריביות'!B:C,2)</f>
        <v>29048551.18</v>
      </c>
      <c r="M6641" s="30">
        <f t="shared" si="848"/>
        <v>0</v>
      </c>
      <c r="O6641" s="39">
        <f t="shared" si="845"/>
        <v>0</v>
      </c>
      <c r="P6641" s="39">
        <f t="shared" si="849"/>
        <v>0</v>
      </c>
      <c r="Q6641" s="39">
        <f t="shared" si="846"/>
        <v>0</v>
      </c>
      <c r="R6641" s="41">
        <f t="shared" si="847"/>
        <v>0</v>
      </c>
    </row>
    <row r="6642" spans="4:18" x14ac:dyDescent="0.25">
      <c r="D6642" s="1">
        <v>39507</v>
      </c>
      <c r="E6642" s="1">
        <f t="shared" si="844"/>
        <v>39479</v>
      </c>
      <c r="F6642" s="30">
        <f t="shared" si="842"/>
        <v>0</v>
      </c>
      <c r="H6642" s="42">
        <f>IF(DAY(D6642)&gt;14,VLOOKUP(DATE(YEAR(E6642),MONTH(E6642)-1,DAY(1)),'מדדים וריביות'!B:C,2,FALSE),VLOOKUP(DATE(YEAR(E6642),MONTH(E6642)-2,DAY(1)),'מדדים וריביות'!B:C,2,FALSE))</f>
        <v>29105342.100000001</v>
      </c>
      <c r="I6642" s="43">
        <f>'ריבית יומית'!D6636</f>
        <v>1.0738622586670132E-4</v>
      </c>
      <c r="J6642" s="29">
        <f t="shared" si="843"/>
        <v>1.1391479871208627</v>
      </c>
      <c r="L6642">
        <f>VLOOKUP(D6641,'מדדים וריביות'!B:C,2)</f>
        <v>29048551.18</v>
      </c>
      <c r="M6642" s="30">
        <f t="shared" si="848"/>
        <v>0</v>
      </c>
      <c r="O6642" s="39">
        <f t="shared" si="845"/>
        <v>0</v>
      </c>
      <c r="P6642" s="39">
        <f t="shared" si="849"/>
        <v>0</v>
      </c>
      <c r="Q6642" s="39">
        <f t="shared" si="846"/>
        <v>0</v>
      </c>
      <c r="R6642" s="41">
        <f t="shared" si="847"/>
        <v>0</v>
      </c>
    </row>
    <row r="6643" spans="4:18" x14ac:dyDescent="0.25">
      <c r="D6643" s="1">
        <v>39508</v>
      </c>
      <c r="E6643" s="1">
        <f t="shared" si="844"/>
        <v>39508</v>
      </c>
      <c r="F6643" s="30">
        <f t="shared" si="842"/>
        <v>0</v>
      </c>
      <c r="H6643" s="42">
        <f>IF(DAY(D6643)&gt;14,VLOOKUP(DATE(YEAR(E6643),MONTH(E6643)-1,DAY(1)),'מדדים וריביות'!B:C,2,FALSE),VLOOKUP(DATE(YEAR(E6643),MONTH(E6643)-2,DAY(1)),'מדדים וריביות'!B:C,2,FALSE))</f>
        <v>29105342.100000001</v>
      </c>
      <c r="I6643" s="43">
        <f>'ריבית יומית'!D6637</f>
        <v>1.0738622586670132E-4</v>
      </c>
      <c r="J6643" s="29">
        <f t="shared" si="843"/>
        <v>1.1390256714528402</v>
      </c>
      <c r="L6643">
        <f>VLOOKUP(D6642,'מדדים וריביות'!B:C,2)</f>
        <v>29048551.18</v>
      </c>
      <c r="M6643" s="30">
        <f t="shared" si="848"/>
        <v>0</v>
      </c>
      <c r="O6643" s="39">
        <f t="shared" si="845"/>
        <v>0</v>
      </c>
      <c r="P6643" s="39">
        <f t="shared" si="849"/>
        <v>0</v>
      </c>
      <c r="Q6643" s="39">
        <f t="shared" si="846"/>
        <v>0</v>
      </c>
      <c r="R6643" s="41">
        <f t="shared" si="847"/>
        <v>0</v>
      </c>
    </row>
    <row r="6644" spans="4:18" x14ac:dyDescent="0.25">
      <c r="D6644" s="1">
        <v>39509</v>
      </c>
      <c r="E6644" s="1">
        <f t="shared" si="844"/>
        <v>39508</v>
      </c>
      <c r="F6644" s="30">
        <f t="shared" si="842"/>
        <v>0</v>
      </c>
      <c r="H6644" s="42">
        <f>IF(DAY(D6644)&gt;14,VLOOKUP(DATE(YEAR(E6644),MONTH(E6644)-1,DAY(1)),'מדדים וריביות'!B:C,2,FALSE),VLOOKUP(DATE(YEAR(E6644),MONTH(E6644)-2,DAY(1)),'מדדים וריביות'!B:C,2,FALSE))</f>
        <v>29105342.100000001</v>
      </c>
      <c r="I6644" s="43">
        <f>'ריבית יומית'!D6638</f>
        <v>1.0738622586670132E-4</v>
      </c>
      <c r="J6644" s="29">
        <f t="shared" si="843"/>
        <v>1.1389033689184251</v>
      </c>
      <c r="L6644">
        <f>VLOOKUP(D6643,'מדדים וריביות'!B:C,2)</f>
        <v>29133737.550000001</v>
      </c>
      <c r="M6644" s="30">
        <f t="shared" si="848"/>
        <v>0</v>
      </c>
      <c r="O6644" s="39">
        <f t="shared" si="845"/>
        <v>0</v>
      </c>
      <c r="P6644" s="39">
        <f t="shared" si="849"/>
        <v>0</v>
      </c>
      <c r="Q6644" s="39">
        <f t="shared" si="846"/>
        <v>0</v>
      </c>
      <c r="R6644" s="41">
        <f t="shared" si="847"/>
        <v>0</v>
      </c>
    </row>
    <row r="6645" spans="4:18" x14ac:dyDescent="0.25">
      <c r="D6645" s="1">
        <v>39510</v>
      </c>
      <c r="E6645" s="1">
        <f t="shared" si="844"/>
        <v>39508</v>
      </c>
      <c r="F6645" s="30">
        <f t="shared" si="842"/>
        <v>0</v>
      </c>
      <c r="H6645" s="42">
        <f>IF(DAY(D6645)&gt;14,VLOOKUP(DATE(YEAR(E6645),MONTH(E6645)-1,DAY(1)),'מדדים וריביות'!B:C,2,FALSE),VLOOKUP(DATE(YEAR(E6645),MONTH(E6645)-2,DAY(1)),'מדדים וריביות'!B:C,2,FALSE))</f>
        <v>29105342.100000001</v>
      </c>
      <c r="I6645" s="43">
        <f>'ריבית יומית'!D6639</f>
        <v>1.0738622586670132E-4</v>
      </c>
      <c r="J6645" s="29">
        <f t="shared" si="843"/>
        <v>1.1387810795162074</v>
      </c>
      <c r="L6645">
        <f>VLOOKUP(D6644,'מדדים וריביות'!B:C,2)</f>
        <v>29133737.550000001</v>
      </c>
      <c r="M6645" s="30">
        <f t="shared" si="848"/>
        <v>0</v>
      </c>
      <c r="O6645" s="39">
        <f t="shared" si="845"/>
        <v>0</v>
      </c>
      <c r="P6645" s="39">
        <f t="shared" si="849"/>
        <v>0</v>
      </c>
      <c r="Q6645" s="39">
        <f t="shared" si="846"/>
        <v>0</v>
      </c>
      <c r="R6645" s="41">
        <f t="shared" si="847"/>
        <v>0</v>
      </c>
    </row>
    <row r="6646" spans="4:18" x14ac:dyDescent="0.25">
      <c r="D6646" s="1">
        <v>39511</v>
      </c>
      <c r="E6646" s="1">
        <f t="shared" si="844"/>
        <v>39508</v>
      </c>
      <c r="F6646" s="30">
        <f t="shared" si="842"/>
        <v>0</v>
      </c>
      <c r="H6646" s="42">
        <f>IF(DAY(D6646)&gt;14,VLOOKUP(DATE(YEAR(E6646),MONTH(E6646)-1,DAY(1)),'מדדים וריביות'!B:C,2,FALSE),VLOOKUP(DATE(YEAR(E6646),MONTH(E6646)-2,DAY(1)),'מדדים וריביות'!B:C,2,FALSE))</f>
        <v>29105342.100000001</v>
      </c>
      <c r="I6646" s="43">
        <f>'ריבית יומית'!D6640</f>
        <v>1.0738622586670132E-4</v>
      </c>
      <c r="J6646" s="29">
        <f t="shared" si="843"/>
        <v>1.1386588032447771</v>
      </c>
      <c r="L6646">
        <f>VLOOKUP(D6645,'מדדים וריביות'!B:C,2)</f>
        <v>29133737.550000001</v>
      </c>
      <c r="M6646" s="30">
        <f t="shared" si="848"/>
        <v>0</v>
      </c>
      <c r="O6646" s="39">
        <f t="shared" si="845"/>
        <v>0</v>
      </c>
      <c r="P6646" s="39">
        <f t="shared" si="849"/>
        <v>0</v>
      </c>
      <c r="Q6646" s="39">
        <f t="shared" si="846"/>
        <v>0</v>
      </c>
      <c r="R6646" s="41">
        <f t="shared" si="847"/>
        <v>0</v>
      </c>
    </row>
    <row r="6647" spans="4:18" x14ac:dyDescent="0.25">
      <c r="D6647" s="1">
        <v>39512</v>
      </c>
      <c r="E6647" s="1">
        <f t="shared" si="844"/>
        <v>39508</v>
      </c>
      <c r="F6647" s="30">
        <f t="shared" si="842"/>
        <v>0</v>
      </c>
      <c r="H6647" s="42">
        <f>IF(DAY(D6647)&gt;14,VLOOKUP(DATE(YEAR(E6647),MONTH(E6647)-1,DAY(1)),'מדדים וריביות'!B:C,2,FALSE),VLOOKUP(DATE(YEAR(E6647),MONTH(E6647)-2,DAY(1)),'מדדים וריביות'!B:C,2,FALSE))</f>
        <v>29105342.100000001</v>
      </c>
      <c r="I6647" s="43">
        <f>'ריבית יומית'!D6641</f>
        <v>1.0738622586670132E-4</v>
      </c>
      <c r="J6647" s="29">
        <f t="shared" si="843"/>
        <v>1.1385365401027241</v>
      </c>
      <c r="L6647">
        <f>VLOOKUP(D6646,'מדדים וריביות'!B:C,2)</f>
        <v>29133737.550000001</v>
      </c>
      <c r="M6647" s="30">
        <f t="shared" si="848"/>
        <v>0</v>
      </c>
      <c r="O6647" s="39">
        <f t="shared" si="845"/>
        <v>0</v>
      </c>
      <c r="P6647" s="39">
        <f t="shared" si="849"/>
        <v>0</v>
      </c>
      <c r="Q6647" s="39">
        <f t="shared" si="846"/>
        <v>0</v>
      </c>
      <c r="R6647" s="41">
        <f t="shared" si="847"/>
        <v>0</v>
      </c>
    </row>
    <row r="6648" spans="4:18" x14ac:dyDescent="0.25">
      <c r="D6648" s="1">
        <v>39513</v>
      </c>
      <c r="E6648" s="1">
        <f t="shared" si="844"/>
        <v>39508</v>
      </c>
      <c r="F6648" s="30">
        <f t="shared" si="842"/>
        <v>0</v>
      </c>
      <c r="H6648" s="42">
        <f>IF(DAY(D6648)&gt;14,VLOOKUP(DATE(YEAR(E6648),MONTH(E6648)-1,DAY(1)),'מדדים וריביות'!B:C,2,FALSE),VLOOKUP(DATE(YEAR(E6648),MONTH(E6648)-2,DAY(1)),'מדדים וריביות'!B:C,2,FALSE))</f>
        <v>29105342.100000001</v>
      </c>
      <c r="I6648" s="43">
        <f>'ריבית יומית'!D6642</f>
        <v>1.0738622586670132E-4</v>
      </c>
      <c r="J6648" s="29">
        <f t="shared" si="843"/>
        <v>1.1384142900886387</v>
      </c>
      <c r="L6648">
        <f>VLOOKUP(D6647,'מדדים וריביות'!B:C,2)</f>
        <v>29133737.550000001</v>
      </c>
      <c r="M6648" s="30">
        <f t="shared" si="848"/>
        <v>0</v>
      </c>
      <c r="O6648" s="39">
        <f t="shared" si="845"/>
        <v>0</v>
      </c>
      <c r="P6648" s="39">
        <f t="shared" si="849"/>
        <v>0</v>
      </c>
      <c r="Q6648" s="39">
        <f t="shared" si="846"/>
        <v>0</v>
      </c>
      <c r="R6648" s="41">
        <f t="shared" si="847"/>
        <v>0</v>
      </c>
    </row>
    <row r="6649" spans="4:18" x14ac:dyDescent="0.25">
      <c r="D6649" s="1">
        <v>39514</v>
      </c>
      <c r="E6649" s="1">
        <f t="shared" si="844"/>
        <v>39508</v>
      </c>
      <c r="F6649" s="30">
        <f t="shared" si="842"/>
        <v>0</v>
      </c>
      <c r="H6649" s="42">
        <f>IF(DAY(D6649)&gt;14,VLOOKUP(DATE(YEAR(E6649),MONTH(E6649)-1,DAY(1)),'מדדים וריביות'!B:C,2,FALSE),VLOOKUP(DATE(YEAR(E6649),MONTH(E6649)-2,DAY(1)),'מדדים וריביות'!B:C,2,FALSE))</f>
        <v>29105342.100000001</v>
      </c>
      <c r="I6649" s="43">
        <f>'ריבית יומית'!D6643</f>
        <v>1.0738622586670132E-4</v>
      </c>
      <c r="J6649" s="29">
        <f t="shared" si="843"/>
        <v>1.1382920532011114</v>
      </c>
      <c r="L6649">
        <f>VLOOKUP(D6648,'מדדים וריביות'!B:C,2)</f>
        <v>29133737.550000001</v>
      </c>
      <c r="M6649" s="30">
        <f t="shared" si="848"/>
        <v>0</v>
      </c>
      <c r="O6649" s="39">
        <f t="shared" si="845"/>
        <v>0</v>
      </c>
      <c r="P6649" s="39">
        <f t="shared" si="849"/>
        <v>0</v>
      </c>
      <c r="Q6649" s="39">
        <f t="shared" si="846"/>
        <v>0</v>
      </c>
      <c r="R6649" s="41">
        <f t="shared" si="847"/>
        <v>0</v>
      </c>
    </row>
    <row r="6650" spans="4:18" x14ac:dyDescent="0.25">
      <c r="D6650" s="1">
        <v>39515</v>
      </c>
      <c r="E6650" s="1">
        <f t="shared" si="844"/>
        <v>39508</v>
      </c>
      <c r="F6650" s="30">
        <f t="shared" si="842"/>
        <v>0</v>
      </c>
      <c r="H6650" s="42">
        <f>IF(DAY(D6650)&gt;14,VLOOKUP(DATE(YEAR(E6650),MONTH(E6650)-1,DAY(1)),'מדדים וריביות'!B:C,2,FALSE),VLOOKUP(DATE(YEAR(E6650),MONTH(E6650)-2,DAY(1)),'מדדים וריביות'!B:C,2,FALSE))</f>
        <v>29105342.100000001</v>
      </c>
      <c r="I6650" s="43">
        <f>'ריבית יומית'!D6644</f>
        <v>1.0738622586670132E-4</v>
      </c>
      <c r="J6650" s="29">
        <f t="shared" si="843"/>
        <v>1.1381698294387326</v>
      </c>
      <c r="L6650">
        <f>VLOOKUP(D6649,'מדדים וריביות'!B:C,2)</f>
        <v>29133737.550000001</v>
      </c>
      <c r="M6650" s="30">
        <f t="shared" si="848"/>
        <v>0</v>
      </c>
      <c r="O6650" s="39">
        <f t="shared" si="845"/>
        <v>0</v>
      </c>
      <c r="P6650" s="39">
        <f t="shared" si="849"/>
        <v>0</v>
      </c>
      <c r="Q6650" s="39">
        <f t="shared" si="846"/>
        <v>0</v>
      </c>
      <c r="R6650" s="41">
        <f t="shared" si="847"/>
        <v>0</v>
      </c>
    </row>
    <row r="6651" spans="4:18" x14ac:dyDescent="0.25">
      <c r="D6651" s="1">
        <v>39516</v>
      </c>
      <c r="E6651" s="1">
        <f t="shared" si="844"/>
        <v>39508</v>
      </c>
      <c r="F6651" s="30">
        <f t="shared" si="842"/>
        <v>0</v>
      </c>
      <c r="H6651" s="42">
        <f>IF(DAY(D6651)&gt;14,VLOOKUP(DATE(YEAR(E6651),MONTH(E6651)-1,DAY(1)),'מדדים וריביות'!B:C,2,FALSE),VLOOKUP(DATE(YEAR(E6651),MONTH(E6651)-2,DAY(1)),'מדדים וריביות'!B:C,2,FALSE))</f>
        <v>29105342.100000001</v>
      </c>
      <c r="I6651" s="43">
        <f>'ריבית יומית'!D6645</f>
        <v>1.0738622586670132E-4</v>
      </c>
      <c r="J6651" s="29">
        <f t="shared" si="843"/>
        <v>1.138047618800093</v>
      </c>
      <c r="L6651">
        <f>VLOOKUP(D6650,'מדדים וריביות'!B:C,2)</f>
        <v>29133737.550000001</v>
      </c>
      <c r="M6651" s="30">
        <f t="shared" si="848"/>
        <v>0</v>
      </c>
      <c r="O6651" s="39">
        <f t="shared" si="845"/>
        <v>0</v>
      </c>
      <c r="P6651" s="39">
        <f t="shared" si="849"/>
        <v>0</v>
      </c>
      <c r="Q6651" s="39">
        <f t="shared" si="846"/>
        <v>0</v>
      </c>
      <c r="R6651" s="41">
        <f t="shared" si="847"/>
        <v>0</v>
      </c>
    </row>
    <row r="6652" spans="4:18" x14ac:dyDescent="0.25">
      <c r="D6652" s="1">
        <v>39517</v>
      </c>
      <c r="E6652" s="1">
        <f t="shared" si="844"/>
        <v>39508</v>
      </c>
      <c r="F6652" s="30">
        <f t="shared" si="842"/>
        <v>0</v>
      </c>
      <c r="H6652" s="42">
        <f>IF(DAY(D6652)&gt;14,VLOOKUP(DATE(YEAR(E6652),MONTH(E6652)-1,DAY(1)),'מדדים וריביות'!B:C,2,FALSE),VLOOKUP(DATE(YEAR(E6652),MONTH(E6652)-2,DAY(1)),'מדדים וריביות'!B:C,2,FALSE))</f>
        <v>29105342.100000001</v>
      </c>
      <c r="I6652" s="43">
        <f>'ריבית יומית'!D6646</f>
        <v>1.0738622586670132E-4</v>
      </c>
      <c r="J6652" s="29">
        <f t="shared" si="843"/>
        <v>1.1379254212837835</v>
      </c>
      <c r="L6652">
        <f>VLOOKUP(D6651,'מדדים וריביות'!B:C,2)</f>
        <v>29133737.550000001</v>
      </c>
      <c r="M6652" s="30">
        <f t="shared" si="848"/>
        <v>0</v>
      </c>
      <c r="O6652" s="39">
        <f t="shared" si="845"/>
        <v>0</v>
      </c>
      <c r="P6652" s="39">
        <f t="shared" si="849"/>
        <v>0</v>
      </c>
      <c r="Q6652" s="39">
        <f t="shared" si="846"/>
        <v>0</v>
      </c>
      <c r="R6652" s="41">
        <f t="shared" si="847"/>
        <v>0</v>
      </c>
    </row>
    <row r="6653" spans="4:18" x14ac:dyDescent="0.25">
      <c r="D6653" s="1">
        <v>39518</v>
      </c>
      <c r="E6653" s="1">
        <f t="shared" si="844"/>
        <v>39508</v>
      </c>
      <c r="F6653" s="30">
        <f t="shared" si="842"/>
        <v>0</v>
      </c>
      <c r="H6653" s="42">
        <f>IF(DAY(D6653)&gt;14,VLOOKUP(DATE(YEAR(E6653),MONTH(E6653)-1,DAY(1)),'מדדים וריביות'!B:C,2,FALSE),VLOOKUP(DATE(YEAR(E6653),MONTH(E6653)-2,DAY(1)),'מדדים וריביות'!B:C,2,FALSE))</f>
        <v>29105342.100000001</v>
      </c>
      <c r="I6653" s="43">
        <f>'ריבית יומית'!D6647</f>
        <v>1.0738622586670132E-4</v>
      </c>
      <c r="J6653" s="29">
        <f t="shared" si="843"/>
        <v>1.137803236888395</v>
      </c>
      <c r="L6653">
        <f>VLOOKUP(D6652,'מדדים וריביות'!B:C,2)</f>
        <v>29133737.550000001</v>
      </c>
      <c r="M6653" s="30">
        <f t="shared" si="848"/>
        <v>0</v>
      </c>
      <c r="O6653" s="39">
        <f t="shared" si="845"/>
        <v>0</v>
      </c>
      <c r="P6653" s="39">
        <f t="shared" si="849"/>
        <v>0</v>
      </c>
      <c r="Q6653" s="39">
        <f t="shared" si="846"/>
        <v>0</v>
      </c>
      <c r="R6653" s="41">
        <f t="shared" si="847"/>
        <v>0</v>
      </c>
    </row>
    <row r="6654" spans="4:18" x14ac:dyDescent="0.25">
      <c r="D6654" s="1">
        <v>39519</v>
      </c>
      <c r="E6654" s="1">
        <f t="shared" si="844"/>
        <v>39508</v>
      </c>
      <c r="F6654" s="30">
        <f t="shared" si="842"/>
        <v>0</v>
      </c>
      <c r="H6654" s="42">
        <f>IF(DAY(D6654)&gt;14,VLOOKUP(DATE(YEAR(E6654),MONTH(E6654)-1,DAY(1)),'מדדים וריביות'!B:C,2,FALSE),VLOOKUP(DATE(YEAR(E6654),MONTH(E6654)-2,DAY(1)),'מדדים וריביות'!B:C,2,FALSE))</f>
        <v>29105342.100000001</v>
      </c>
      <c r="I6654" s="43">
        <f>'ריבית יומית'!D6648</f>
        <v>1.0738622586670132E-4</v>
      </c>
      <c r="J6654" s="29">
        <f t="shared" si="843"/>
        <v>1.1376810656125189</v>
      </c>
      <c r="L6654">
        <f>VLOOKUP(D6653,'מדדים וריביות'!B:C,2)</f>
        <v>29133737.550000001</v>
      </c>
      <c r="M6654" s="30">
        <f t="shared" si="848"/>
        <v>0</v>
      </c>
      <c r="O6654" s="39">
        <f t="shared" si="845"/>
        <v>0</v>
      </c>
      <c r="P6654" s="39">
        <f t="shared" si="849"/>
        <v>0</v>
      </c>
      <c r="Q6654" s="39">
        <f t="shared" si="846"/>
        <v>0</v>
      </c>
      <c r="R6654" s="41">
        <f t="shared" si="847"/>
        <v>0</v>
      </c>
    </row>
    <row r="6655" spans="4:18" x14ac:dyDescent="0.25">
      <c r="D6655" s="1">
        <v>39520</v>
      </c>
      <c r="E6655" s="1">
        <f t="shared" si="844"/>
        <v>39508</v>
      </c>
      <c r="F6655" s="30">
        <f t="shared" si="842"/>
        <v>0</v>
      </c>
      <c r="H6655" s="42">
        <f>IF(DAY(D6655)&gt;14,VLOOKUP(DATE(YEAR(E6655),MONTH(E6655)-1,DAY(1)),'מדדים וריביות'!B:C,2,FALSE),VLOOKUP(DATE(YEAR(E6655),MONTH(E6655)-2,DAY(1)),'מדדים וריביות'!B:C,2,FALSE))</f>
        <v>29105342.100000001</v>
      </c>
      <c r="I6655" s="43">
        <f>'ריבית יומית'!D6649</f>
        <v>1.0738622586670132E-4</v>
      </c>
      <c r="J6655" s="29">
        <f t="shared" si="843"/>
        <v>1.1375589074547463</v>
      </c>
      <c r="L6655">
        <f>VLOOKUP(D6654,'מדדים וריביות'!B:C,2)</f>
        <v>29133737.550000001</v>
      </c>
      <c r="M6655" s="30">
        <f t="shared" si="848"/>
        <v>0</v>
      </c>
      <c r="O6655" s="39">
        <f t="shared" si="845"/>
        <v>0</v>
      </c>
      <c r="P6655" s="39">
        <f t="shared" si="849"/>
        <v>0</v>
      </c>
      <c r="Q6655" s="39">
        <f t="shared" si="846"/>
        <v>0</v>
      </c>
      <c r="R6655" s="41">
        <f t="shared" si="847"/>
        <v>0</v>
      </c>
    </row>
    <row r="6656" spans="4:18" x14ac:dyDescent="0.25">
      <c r="D6656" s="1">
        <v>39521</v>
      </c>
      <c r="E6656" s="1">
        <f t="shared" si="844"/>
        <v>39508</v>
      </c>
      <c r="F6656" s="30">
        <f t="shared" ref="F6656:F6719" si="850">M6655</f>
        <v>0</v>
      </c>
      <c r="H6656" s="42">
        <f>IF(DAY(D6656)&gt;14,VLOOKUP(DATE(YEAR(E6656),MONTH(E6656)-1,DAY(1)),'מדדים וריביות'!B:C,2,FALSE),VLOOKUP(DATE(YEAR(E6656),MONTH(E6656)-2,DAY(1)),'מדדים וריביות'!B:C,2,FALSE))</f>
        <v>29105342.100000001</v>
      </c>
      <c r="I6656" s="43">
        <f>'ריבית יומית'!D6650</f>
        <v>1.0738622586670132E-4</v>
      </c>
      <c r="J6656" s="29">
        <f t="shared" si="843"/>
        <v>1.1374367624136688</v>
      </c>
      <c r="L6656">
        <f>VLOOKUP(D6655,'מדדים וריביות'!B:C,2)</f>
        <v>29133737.550000001</v>
      </c>
      <c r="M6656" s="30">
        <f t="shared" si="848"/>
        <v>0</v>
      </c>
      <c r="O6656" s="39">
        <f t="shared" si="845"/>
        <v>0</v>
      </c>
      <c r="P6656" s="39">
        <f t="shared" si="849"/>
        <v>0</v>
      </c>
      <c r="Q6656" s="39">
        <f t="shared" si="846"/>
        <v>0</v>
      </c>
      <c r="R6656" s="41">
        <f t="shared" si="847"/>
        <v>0</v>
      </c>
    </row>
    <row r="6657" spans="4:18" x14ac:dyDescent="0.25">
      <c r="D6657" s="1">
        <v>39522</v>
      </c>
      <c r="E6657" s="1">
        <f t="shared" si="844"/>
        <v>39508</v>
      </c>
      <c r="F6657" s="30">
        <f t="shared" si="850"/>
        <v>0</v>
      </c>
      <c r="H6657" s="42">
        <f>IF(DAY(D6657)&gt;14,VLOOKUP(DATE(YEAR(E6657),MONTH(E6657)-1,DAY(1)),'מדדים וריביות'!B:C,2,FALSE),VLOOKUP(DATE(YEAR(E6657),MONTH(E6657)-2,DAY(1)),'מדדים וריביות'!B:C,2,FALSE))</f>
        <v>29048551.18</v>
      </c>
      <c r="I6657" s="43">
        <f>'ריבית יומית'!D6651</f>
        <v>1.0738622586670132E-4</v>
      </c>
      <c r="J6657" s="29">
        <f t="shared" si="843"/>
        <v>1.1373146304878776</v>
      </c>
      <c r="L6657">
        <f>VLOOKUP(D6656,'מדדים וריביות'!B:C,2)</f>
        <v>29133737.550000001</v>
      </c>
      <c r="M6657" s="30">
        <f t="shared" si="848"/>
        <v>0</v>
      </c>
      <c r="O6657" s="39">
        <f t="shared" si="845"/>
        <v>0</v>
      </c>
      <c r="P6657" s="39">
        <f t="shared" si="849"/>
        <v>0</v>
      </c>
      <c r="Q6657" s="39">
        <f t="shared" si="846"/>
        <v>0</v>
      </c>
      <c r="R6657" s="41">
        <f t="shared" si="847"/>
        <v>0</v>
      </c>
    </row>
    <row r="6658" spans="4:18" x14ac:dyDescent="0.25">
      <c r="D6658" s="1">
        <v>39523</v>
      </c>
      <c r="E6658" s="1">
        <f t="shared" si="844"/>
        <v>39508</v>
      </c>
      <c r="F6658" s="30">
        <f t="shared" si="850"/>
        <v>0</v>
      </c>
      <c r="H6658" s="42">
        <f>IF(DAY(D6658)&gt;14,VLOOKUP(DATE(YEAR(E6658),MONTH(E6658)-1,DAY(1)),'מדדים וריביות'!B:C,2,FALSE),VLOOKUP(DATE(YEAR(E6658),MONTH(E6658)-2,DAY(1)),'מדדים וריביות'!B:C,2,FALSE))</f>
        <v>29048551.18</v>
      </c>
      <c r="I6658" s="43">
        <f>'ריבית יומית'!D6652</f>
        <v>1.0738622586670132E-4</v>
      </c>
      <c r="J6658" s="29">
        <f t="shared" si="843"/>
        <v>1.1371925116759649</v>
      </c>
      <c r="L6658">
        <f>VLOOKUP(D6657,'מדדים וריביות'!B:C,2)</f>
        <v>29133737.550000001</v>
      </c>
      <c r="M6658" s="30">
        <f t="shared" si="848"/>
        <v>0</v>
      </c>
      <c r="O6658" s="39">
        <f t="shared" si="845"/>
        <v>0</v>
      </c>
      <c r="P6658" s="39">
        <f t="shared" si="849"/>
        <v>0</v>
      </c>
      <c r="Q6658" s="39">
        <f t="shared" si="846"/>
        <v>0</v>
      </c>
      <c r="R6658" s="41">
        <f t="shared" si="847"/>
        <v>0</v>
      </c>
    </row>
    <row r="6659" spans="4:18" x14ac:dyDescent="0.25">
      <c r="D6659" s="1">
        <v>39524</v>
      </c>
      <c r="E6659" s="1">
        <f t="shared" si="844"/>
        <v>39508</v>
      </c>
      <c r="F6659" s="30">
        <f t="shared" si="850"/>
        <v>0</v>
      </c>
      <c r="H6659" s="42">
        <f>IF(DAY(D6659)&gt;14,VLOOKUP(DATE(YEAR(E6659),MONTH(E6659)-1,DAY(1)),'מדדים וריביות'!B:C,2,FALSE),VLOOKUP(DATE(YEAR(E6659),MONTH(E6659)-2,DAY(1)),'מדדים וריביות'!B:C,2,FALSE))</f>
        <v>29048551.18</v>
      </c>
      <c r="I6659" s="43">
        <f>'ריבית יומית'!D6653</f>
        <v>1.0738622586670132E-4</v>
      </c>
      <c r="J6659" s="29">
        <f t="shared" si="843"/>
        <v>1.1370704059765224</v>
      </c>
      <c r="L6659">
        <f>VLOOKUP(D6658,'מדדים וריביות'!B:C,2)</f>
        <v>29133737.550000001</v>
      </c>
      <c r="M6659" s="30">
        <f t="shared" si="848"/>
        <v>0</v>
      </c>
      <c r="O6659" s="39">
        <f t="shared" si="845"/>
        <v>0</v>
      </c>
      <c r="P6659" s="39">
        <f t="shared" si="849"/>
        <v>0</v>
      </c>
      <c r="Q6659" s="39">
        <f t="shared" si="846"/>
        <v>0</v>
      </c>
      <c r="R6659" s="41">
        <f t="shared" si="847"/>
        <v>0</v>
      </c>
    </row>
    <row r="6660" spans="4:18" x14ac:dyDescent="0.25">
      <c r="D6660" s="1">
        <v>39525</v>
      </c>
      <c r="E6660" s="1">
        <f t="shared" si="844"/>
        <v>39508</v>
      </c>
      <c r="F6660" s="30">
        <f t="shared" si="850"/>
        <v>0</v>
      </c>
      <c r="H6660" s="42">
        <f>IF(DAY(D6660)&gt;14,VLOOKUP(DATE(YEAR(E6660),MONTH(E6660)-1,DAY(1)),'מדדים וריביות'!B:C,2,FALSE),VLOOKUP(DATE(YEAR(E6660),MONTH(E6660)-2,DAY(1)),'מדדים וריביות'!B:C,2,FALSE))</f>
        <v>29048551.18</v>
      </c>
      <c r="I6660" s="43">
        <f>'ריבית יומית'!D6654</f>
        <v>1.0738622586670132E-4</v>
      </c>
      <c r="J6660" s="29">
        <f t="shared" si="843"/>
        <v>1.1369483133881422</v>
      </c>
      <c r="L6660">
        <f>VLOOKUP(D6659,'מדדים וריביות'!B:C,2)</f>
        <v>29133737.550000001</v>
      </c>
      <c r="M6660" s="30">
        <f t="shared" si="848"/>
        <v>0</v>
      </c>
      <c r="O6660" s="39">
        <f t="shared" si="845"/>
        <v>0</v>
      </c>
      <c r="P6660" s="39">
        <f t="shared" si="849"/>
        <v>0</v>
      </c>
      <c r="Q6660" s="39">
        <f t="shared" si="846"/>
        <v>0</v>
      </c>
      <c r="R6660" s="41">
        <f t="shared" si="847"/>
        <v>0</v>
      </c>
    </row>
    <row r="6661" spans="4:18" x14ac:dyDescent="0.25">
      <c r="D6661" s="1">
        <v>39526</v>
      </c>
      <c r="E6661" s="1">
        <f t="shared" si="844"/>
        <v>39508</v>
      </c>
      <c r="F6661" s="30">
        <f t="shared" si="850"/>
        <v>0</v>
      </c>
      <c r="H6661" s="42">
        <f>IF(DAY(D6661)&gt;14,VLOOKUP(DATE(YEAR(E6661),MONTH(E6661)-1,DAY(1)),'מדדים וריביות'!B:C,2,FALSE),VLOOKUP(DATE(YEAR(E6661),MONTH(E6661)-2,DAY(1)),'מדדים וריביות'!B:C,2,FALSE))</f>
        <v>29048551.18</v>
      </c>
      <c r="I6661" s="43">
        <f>'ריבית יומית'!D6655</f>
        <v>1.0738622586670132E-4</v>
      </c>
      <c r="J6661" s="29">
        <f t="shared" si="843"/>
        <v>1.1368262339094164</v>
      </c>
      <c r="L6661">
        <f>VLOOKUP(D6660,'מדדים וריביות'!B:C,2)</f>
        <v>29133737.550000001</v>
      </c>
      <c r="M6661" s="30">
        <f t="shared" si="848"/>
        <v>0</v>
      </c>
      <c r="O6661" s="39">
        <f t="shared" si="845"/>
        <v>0</v>
      </c>
      <c r="P6661" s="39">
        <f t="shared" si="849"/>
        <v>0</v>
      </c>
      <c r="Q6661" s="39">
        <f t="shared" si="846"/>
        <v>0</v>
      </c>
      <c r="R6661" s="41">
        <f t="shared" si="847"/>
        <v>0</v>
      </c>
    </row>
    <row r="6662" spans="4:18" x14ac:dyDescent="0.25">
      <c r="D6662" s="1">
        <v>39527</v>
      </c>
      <c r="E6662" s="1">
        <f t="shared" si="844"/>
        <v>39508</v>
      </c>
      <c r="F6662" s="30">
        <f t="shared" si="850"/>
        <v>0</v>
      </c>
      <c r="H6662" s="42">
        <f>IF(DAY(D6662)&gt;14,VLOOKUP(DATE(YEAR(E6662),MONTH(E6662)-1,DAY(1)),'מדדים וריביות'!B:C,2,FALSE),VLOOKUP(DATE(YEAR(E6662),MONTH(E6662)-2,DAY(1)),'מדדים וריביות'!B:C,2,FALSE))</f>
        <v>29048551.18</v>
      </c>
      <c r="I6662" s="43">
        <f>'ריבית יומית'!D6656</f>
        <v>1.0738622586670132E-4</v>
      </c>
      <c r="J6662" s="29">
        <f t="shared" si="843"/>
        <v>1.1367041675389373</v>
      </c>
      <c r="L6662">
        <f>VLOOKUP(D6661,'מדדים וריביות'!B:C,2)</f>
        <v>29133737.550000001</v>
      </c>
      <c r="M6662" s="30">
        <f t="shared" si="848"/>
        <v>0</v>
      </c>
      <c r="O6662" s="39">
        <f t="shared" si="845"/>
        <v>0</v>
      </c>
      <c r="P6662" s="39">
        <f t="shared" si="849"/>
        <v>0</v>
      </c>
      <c r="Q6662" s="39">
        <f t="shared" si="846"/>
        <v>0</v>
      </c>
      <c r="R6662" s="41">
        <f t="shared" si="847"/>
        <v>0</v>
      </c>
    </row>
    <row r="6663" spans="4:18" x14ac:dyDescent="0.25">
      <c r="D6663" s="1">
        <v>39528</v>
      </c>
      <c r="E6663" s="1">
        <f t="shared" si="844"/>
        <v>39508</v>
      </c>
      <c r="F6663" s="30">
        <f t="shared" si="850"/>
        <v>0</v>
      </c>
      <c r="H6663" s="42">
        <f>IF(DAY(D6663)&gt;14,VLOOKUP(DATE(YEAR(E6663),MONTH(E6663)-1,DAY(1)),'מדדים וריביות'!B:C,2,FALSE),VLOOKUP(DATE(YEAR(E6663),MONTH(E6663)-2,DAY(1)),'מדדים וריביות'!B:C,2,FALSE))</f>
        <v>29048551.18</v>
      </c>
      <c r="I6663" s="43">
        <f>'ריבית יומית'!D6657</f>
        <v>1.0738622586670132E-4</v>
      </c>
      <c r="J6663" s="29">
        <f t="shared" si="843"/>
        <v>1.1365821142752977</v>
      </c>
      <c r="L6663">
        <f>VLOOKUP(D6662,'מדדים וריביות'!B:C,2)</f>
        <v>29133737.550000001</v>
      </c>
      <c r="M6663" s="30">
        <f t="shared" si="848"/>
        <v>0</v>
      </c>
      <c r="O6663" s="39">
        <f t="shared" si="845"/>
        <v>0</v>
      </c>
      <c r="P6663" s="39">
        <f t="shared" si="849"/>
        <v>0</v>
      </c>
      <c r="Q6663" s="39">
        <f t="shared" si="846"/>
        <v>0</v>
      </c>
      <c r="R6663" s="41">
        <f t="shared" si="847"/>
        <v>0</v>
      </c>
    </row>
    <row r="6664" spans="4:18" x14ac:dyDescent="0.25">
      <c r="D6664" s="1">
        <v>39529</v>
      </c>
      <c r="E6664" s="1">
        <f t="shared" si="844"/>
        <v>39508</v>
      </c>
      <c r="F6664" s="30">
        <f t="shared" si="850"/>
        <v>0</v>
      </c>
      <c r="H6664" s="42">
        <f>IF(DAY(D6664)&gt;14,VLOOKUP(DATE(YEAR(E6664),MONTH(E6664)-1,DAY(1)),'מדדים וריביות'!B:C,2,FALSE),VLOOKUP(DATE(YEAR(E6664),MONTH(E6664)-2,DAY(1)),'מדדים וריביות'!B:C,2,FALSE))</f>
        <v>29048551.18</v>
      </c>
      <c r="I6664" s="43">
        <f>'ריבית יומית'!D6658</f>
        <v>1.0738622586670132E-4</v>
      </c>
      <c r="J6664" s="29">
        <f t="shared" si="843"/>
        <v>1.13646007411709</v>
      </c>
      <c r="L6664">
        <f>VLOOKUP(D6663,'מדדים וריביות'!B:C,2)</f>
        <v>29133737.550000001</v>
      </c>
      <c r="M6664" s="30">
        <f t="shared" si="848"/>
        <v>0</v>
      </c>
      <c r="O6664" s="39">
        <f t="shared" si="845"/>
        <v>0</v>
      </c>
      <c r="P6664" s="39">
        <f t="shared" si="849"/>
        <v>0</v>
      </c>
      <c r="Q6664" s="39">
        <f t="shared" si="846"/>
        <v>0</v>
      </c>
      <c r="R6664" s="41">
        <f t="shared" si="847"/>
        <v>0</v>
      </c>
    </row>
    <row r="6665" spans="4:18" x14ac:dyDescent="0.25">
      <c r="D6665" s="1">
        <v>39530</v>
      </c>
      <c r="E6665" s="1">
        <f t="shared" si="844"/>
        <v>39508</v>
      </c>
      <c r="F6665" s="30">
        <f t="shared" si="850"/>
        <v>0</v>
      </c>
      <c r="H6665" s="42">
        <f>IF(DAY(D6665)&gt;14,VLOOKUP(DATE(YEAR(E6665),MONTH(E6665)-1,DAY(1)),'מדדים וריביות'!B:C,2,FALSE),VLOOKUP(DATE(YEAR(E6665),MONTH(E6665)-2,DAY(1)),'מדדים וריביות'!B:C,2,FALSE))</f>
        <v>29048551.18</v>
      </c>
      <c r="I6665" s="43">
        <f>'ריבית יומית'!D6659</f>
        <v>1.0738622586670132E-4</v>
      </c>
      <c r="J6665" s="29">
        <f t="shared" ref="J6665:J6728" si="851">J6666*(1+I6665)</f>
        <v>1.1363380470629072</v>
      </c>
      <c r="L6665">
        <f>VLOOKUP(D6664,'מדדים וריביות'!B:C,2)</f>
        <v>29133737.550000001</v>
      </c>
      <c r="M6665" s="30">
        <f t="shared" si="848"/>
        <v>0</v>
      </c>
      <c r="O6665" s="39">
        <f t="shared" si="845"/>
        <v>0</v>
      </c>
      <c r="P6665" s="39">
        <f t="shared" si="849"/>
        <v>0</v>
      </c>
      <c r="Q6665" s="39">
        <f t="shared" si="846"/>
        <v>0</v>
      </c>
      <c r="R6665" s="41">
        <f t="shared" si="847"/>
        <v>0</v>
      </c>
    </row>
    <row r="6666" spans="4:18" x14ac:dyDescent="0.25">
      <c r="D6666" s="1">
        <v>39531</v>
      </c>
      <c r="E6666" s="1">
        <f t="shared" ref="E6666:E6729" si="852">DATE(YEAR(D6666),MONTH(D6666),DAY(1))</f>
        <v>39508</v>
      </c>
      <c r="F6666" s="30">
        <f t="shared" si="850"/>
        <v>0</v>
      </c>
      <c r="H6666" s="42">
        <f>IF(DAY(D6666)&gt;14,VLOOKUP(DATE(YEAR(E6666),MONTH(E6666)-1,DAY(1)),'מדדים וריביות'!B:C,2,FALSE),VLOOKUP(DATE(YEAR(E6666),MONTH(E6666)-2,DAY(1)),'מדדים וריביות'!B:C,2,FALSE))</f>
        <v>29048551.18</v>
      </c>
      <c r="I6666" s="43">
        <f>'ריבית יומית'!D6660</f>
        <v>1.0738622586670132E-4</v>
      </c>
      <c r="J6666" s="29">
        <f t="shared" si="851"/>
        <v>1.1362160331113422</v>
      </c>
      <c r="L6666">
        <f>VLOOKUP(D6665,'מדדים וריביות'!B:C,2)</f>
        <v>29133737.550000001</v>
      </c>
      <c r="M6666" s="30">
        <f t="shared" si="848"/>
        <v>0</v>
      </c>
      <c r="O6666" s="39">
        <f t="shared" ref="O6666:O6729" si="853">$D$4/H6666*G6666-G6666</f>
        <v>0</v>
      </c>
      <c r="P6666" s="39">
        <f t="shared" si="849"/>
        <v>0</v>
      </c>
      <c r="Q6666" s="39">
        <f t="shared" ref="Q6666:Q6729" si="854">$D$4/H6666*P6666-P6666</f>
        <v>0</v>
      </c>
      <c r="R6666" s="41">
        <f t="shared" ref="R6666:R6729" si="855">SUM(O6666:Q6666)</f>
        <v>0</v>
      </c>
    </row>
    <row r="6667" spans="4:18" x14ac:dyDescent="0.25">
      <c r="D6667" s="1">
        <v>39532</v>
      </c>
      <c r="E6667" s="1">
        <f t="shared" si="852"/>
        <v>39508</v>
      </c>
      <c r="F6667" s="30">
        <f t="shared" si="850"/>
        <v>0</v>
      </c>
      <c r="H6667" s="42">
        <f>IF(DAY(D6667)&gt;14,VLOOKUP(DATE(YEAR(E6667),MONTH(E6667)-1,DAY(1)),'מדדים וריביות'!B:C,2,FALSE),VLOOKUP(DATE(YEAR(E6667),MONTH(E6667)-2,DAY(1)),'מדדים וריביות'!B:C,2,FALSE))</f>
        <v>29048551.18</v>
      </c>
      <c r="I6667" s="43">
        <f>'ריבית יומית'!D6661</f>
        <v>1.0738622586670132E-4</v>
      </c>
      <c r="J6667" s="29">
        <f t="shared" si="851"/>
        <v>1.136094032260988</v>
      </c>
      <c r="L6667">
        <f>VLOOKUP(D6666,'מדדים וריביות'!B:C,2)</f>
        <v>29133737.550000001</v>
      </c>
      <c r="M6667" s="30">
        <f t="shared" si="848"/>
        <v>0</v>
      </c>
      <c r="O6667" s="39">
        <f t="shared" si="853"/>
        <v>0</v>
      </c>
      <c r="P6667" s="39">
        <f t="shared" si="849"/>
        <v>0</v>
      </c>
      <c r="Q6667" s="39">
        <f t="shared" si="854"/>
        <v>0</v>
      </c>
      <c r="R6667" s="41">
        <f t="shared" si="855"/>
        <v>0</v>
      </c>
    </row>
    <row r="6668" spans="4:18" x14ac:dyDescent="0.25">
      <c r="D6668" s="1">
        <v>39533</v>
      </c>
      <c r="E6668" s="1">
        <f t="shared" si="852"/>
        <v>39508</v>
      </c>
      <c r="F6668" s="30">
        <f t="shared" si="850"/>
        <v>0</v>
      </c>
      <c r="H6668" s="42">
        <f>IF(DAY(D6668)&gt;14,VLOOKUP(DATE(YEAR(E6668),MONTH(E6668)-1,DAY(1)),'מדדים וריביות'!B:C,2,FALSE),VLOOKUP(DATE(YEAR(E6668),MONTH(E6668)-2,DAY(1)),'מדדים וריביות'!B:C,2,FALSE))</f>
        <v>29048551.18</v>
      </c>
      <c r="I6668" s="43">
        <f>'ריבית יומית'!D6662</f>
        <v>1.0738622586670132E-4</v>
      </c>
      <c r="J6668" s="29">
        <f t="shared" si="851"/>
        <v>1.135972044510438</v>
      </c>
      <c r="L6668">
        <f>VLOOKUP(D6667,'מדדים וריביות'!B:C,2)</f>
        <v>29133737.550000001</v>
      </c>
      <c r="M6668" s="30">
        <f t="shared" ref="M6668:M6731" si="856">F6668*(1+I6668)*L6668/H6668+G6668-K6668</f>
        <v>0</v>
      </c>
      <c r="O6668" s="39">
        <f t="shared" si="853"/>
        <v>0</v>
      </c>
      <c r="P6668" s="39">
        <f t="shared" si="849"/>
        <v>0</v>
      </c>
      <c r="Q6668" s="39">
        <f t="shared" si="854"/>
        <v>0</v>
      </c>
      <c r="R6668" s="41">
        <f t="shared" si="855"/>
        <v>0</v>
      </c>
    </row>
    <row r="6669" spans="4:18" x14ac:dyDescent="0.25">
      <c r="D6669" s="1">
        <v>39534</v>
      </c>
      <c r="E6669" s="1">
        <f t="shared" si="852"/>
        <v>39508</v>
      </c>
      <c r="F6669" s="30">
        <f t="shared" si="850"/>
        <v>0</v>
      </c>
      <c r="H6669" s="42">
        <f>IF(DAY(D6669)&gt;14,VLOOKUP(DATE(YEAR(E6669),MONTH(E6669)-1,DAY(1)),'מדדים וריביות'!B:C,2,FALSE),VLOOKUP(DATE(YEAR(E6669),MONTH(E6669)-2,DAY(1)),'מדדים וריביות'!B:C,2,FALSE))</f>
        <v>29048551.18</v>
      </c>
      <c r="I6669" s="43">
        <f>'ריבית יומית'!D6663</f>
        <v>1.0738622586670132E-4</v>
      </c>
      <c r="J6669" s="29">
        <f t="shared" si="851"/>
        <v>1.1358500698582854</v>
      </c>
      <c r="L6669">
        <f>VLOOKUP(D6668,'מדדים וריביות'!B:C,2)</f>
        <v>29133737.550000001</v>
      </c>
      <c r="M6669" s="30">
        <f t="shared" si="856"/>
        <v>0</v>
      </c>
      <c r="O6669" s="39">
        <f t="shared" si="853"/>
        <v>0</v>
      </c>
      <c r="P6669" s="39">
        <f t="shared" si="849"/>
        <v>0</v>
      </c>
      <c r="Q6669" s="39">
        <f t="shared" si="854"/>
        <v>0</v>
      </c>
      <c r="R6669" s="41">
        <f t="shared" si="855"/>
        <v>0</v>
      </c>
    </row>
    <row r="6670" spans="4:18" x14ac:dyDescent="0.25">
      <c r="D6670" s="1">
        <v>39535</v>
      </c>
      <c r="E6670" s="1">
        <f t="shared" si="852"/>
        <v>39508</v>
      </c>
      <c r="F6670" s="30">
        <f t="shared" si="850"/>
        <v>0</v>
      </c>
      <c r="H6670" s="42">
        <f>IF(DAY(D6670)&gt;14,VLOOKUP(DATE(YEAR(E6670),MONTH(E6670)-1,DAY(1)),'מדדים וריביות'!B:C,2,FALSE),VLOOKUP(DATE(YEAR(E6670),MONTH(E6670)-2,DAY(1)),'מדדים וריביות'!B:C,2,FALSE))</f>
        <v>29048551.18</v>
      </c>
      <c r="I6670" s="43">
        <f>'ריבית יומית'!D6664</f>
        <v>1.0738622586670132E-4</v>
      </c>
      <c r="J6670" s="29">
        <f t="shared" si="851"/>
        <v>1.1357281083031241</v>
      </c>
      <c r="L6670">
        <f>VLOOKUP(D6669,'מדדים וריביות'!B:C,2)</f>
        <v>29133737.550000001</v>
      </c>
      <c r="M6670" s="30">
        <f t="shared" si="856"/>
        <v>0</v>
      </c>
      <c r="O6670" s="39">
        <f t="shared" si="853"/>
        <v>0</v>
      </c>
      <c r="P6670" s="39">
        <f t="shared" si="849"/>
        <v>0</v>
      </c>
      <c r="Q6670" s="39">
        <f t="shared" si="854"/>
        <v>0</v>
      </c>
      <c r="R6670" s="41">
        <f t="shared" si="855"/>
        <v>0</v>
      </c>
    </row>
    <row r="6671" spans="4:18" x14ac:dyDescent="0.25">
      <c r="D6671" s="1">
        <v>39536</v>
      </c>
      <c r="E6671" s="1">
        <f t="shared" si="852"/>
        <v>39508</v>
      </c>
      <c r="F6671" s="30">
        <f t="shared" si="850"/>
        <v>0</v>
      </c>
      <c r="H6671" s="42">
        <f>IF(DAY(D6671)&gt;14,VLOOKUP(DATE(YEAR(E6671),MONTH(E6671)-1,DAY(1)),'מדדים וריביות'!B:C,2,FALSE),VLOOKUP(DATE(YEAR(E6671),MONTH(E6671)-2,DAY(1)),'מדדים וריביות'!B:C,2,FALSE))</f>
        <v>29048551.18</v>
      </c>
      <c r="I6671" s="43">
        <f>'ריבית יומית'!D6665</f>
        <v>1.0738622586670132E-4</v>
      </c>
      <c r="J6671" s="29">
        <f t="shared" si="851"/>
        <v>1.1356061598435476</v>
      </c>
      <c r="L6671">
        <f>VLOOKUP(D6670,'מדדים וריביות'!B:C,2)</f>
        <v>29133737.550000001</v>
      </c>
      <c r="M6671" s="30">
        <f t="shared" si="856"/>
        <v>0</v>
      </c>
      <c r="O6671" s="39">
        <f t="shared" si="853"/>
        <v>0</v>
      </c>
      <c r="P6671" s="39">
        <f t="shared" si="849"/>
        <v>0</v>
      </c>
      <c r="Q6671" s="39">
        <f t="shared" si="854"/>
        <v>0</v>
      </c>
      <c r="R6671" s="41">
        <f t="shared" si="855"/>
        <v>0</v>
      </c>
    </row>
    <row r="6672" spans="4:18" x14ac:dyDescent="0.25">
      <c r="D6672" s="1">
        <v>39537</v>
      </c>
      <c r="E6672" s="1">
        <f t="shared" si="852"/>
        <v>39508</v>
      </c>
      <c r="F6672" s="30">
        <f t="shared" si="850"/>
        <v>0</v>
      </c>
      <c r="H6672" s="42">
        <f>IF(DAY(D6672)&gt;14,VLOOKUP(DATE(YEAR(E6672),MONTH(E6672)-1,DAY(1)),'מדדים וריביות'!B:C,2,FALSE),VLOOKUP(DATE(YEAR(E6672),MONTH(E6672)-2,DAY(1)),'מדדים וריביות'!B:C,2,FALSE))</f>
        <v>29048551.18</v>
      </c>
      <c r="I6672" s="43">
        <f>'ריבית יומית'!D6666</f>
        <v>1.0738622586670132E-4</v>
      </c>
      <c r="J6672" s="29">
        <f t="shared" si="851"/>
        <v>1.1354842244781498</v>
      </c>
      <c r="L6672">
        <f>VLOOKUP(D6671,'מדדים וריביות'!B:C,2)</f>
        <v>29133737.550000001</v>
      </c>
      <c r="M6672" s="30">
        <f t="shared" si="856"/>
        <v>0</v>
      </c>
      <c r="O6672" s="39">
        <f t="shared" si="853"/>
        <v>0</v>
      </c>
      <c r="P6672" s="39">
        <f t="shared" si="849"/>
        <v>0</v>
      </c>
      <c r="Q6672" s="39">
        <f t="shared" si="854"/>
        <v>0</v>
      </c>
      <c r="R6672" s="41">
        <f t="shared" si="855"/>
        <v>0</v>
      </c>
    </row>
    <row r="6673" spans="4:18" x14ac:dyDescent="0.25">
      <c r="D6673" s="1">
        <v>39538</v>
      </c>
      <c r="E6673" s="1">
        <f t="shared" si="852"/>
        <v>39508</v>
      </c>
      <c r="F6673" s="30">
        <f t="shared" si="850"/>
        <v>0</v>
      </c>
      <c r="H6673" s="42">
        <f>IF(DAY(D6673)&gt;14,VLOOKUP(DATE(YEAR(E6673),MONTH(E6673)-1,DAY(1)),'מדדים וריביות'!B:C,2,FALSE),VLOOKUP(DATE(YEAR(E6673),MONTH(E6673)-2,DAY(1)),'מדדים וריביות'!B:C,2,FALSE))</f>
        <v>29048551.18</v>
      </c>
      <c r="I6673" s="43">
        <f>'ריבית יומית'!D6667</f>
        <v>1.0738622586670132E-4</v>
      </c>
      <c r="J6673" s="29">
        <f t="shared" si="851"/>
        <v>1.1353623022055246</v>
      </c>
      <c r="L6673">
        <f>VLOOKUP(D6672,'מדדים וריביות'!B:C,2)</f>
        <v>29133737.550000001</v>
      </c>
      <c r="M6673" s="30">
        <f t="shared" si="856"/>
        <v>0</v>
      </c>
      <c r="O6673" s="39">
        <f t="shared" si="853"/>
        <v>0</v>
      </c>
      <c r="P6673" s="39">
        <f t="shared" si="849"/>
        <v>0</v>
      </c>
      <c r="Q6673" s="39">
        <f t="shared" si="854"/>
        <v>0</v>
      </c>
      <c r="R6673" s="41">
        <f t="shared" si="855"/>
        <v>0</v>
      </c>
    </row>
    <row r="6674" spans="4:18" x14ac:dyDescent="0.25">
      <c r="D6674" s="1">
        <v>39539</v>
      </c>
      <c r="E6674" s="1">
        <f t="shared" si="852"/>
        <v>39539</v>
      </c>
      <c r="F6674" s="30">
        <f t="shared" si="850"/>
        <v>0</v>
      </c>
      <c r="H6674" s="42">
        <f>IF(DAY(D6674)&gt;14,VLOOKUP(DATE(YEAR(E6674),MONTH(E6674)-1,DAY(1)),'מדדים וריביות'!B:C,2,FALSE),VLOOKUP(DATE(YEAR(E6674),MONTH(E6674)-2,DAY(1)),'מדדים וריביות'!B:C,2,FALSE))</f>
        <v>29048551.18</v>
      </c>
      <c r="I6674" s="43">
        <f>'ריבית יומית'!D6668</f>
        <v>7.2944291917842463E-5</v>
      </c>
      <c r="J6674" s="29">
        <f t="shared" si="851"/>
        <v>1.1352403930242663</v>
      </c>
      <c r="L6674">
        <f>VLOOKUP(D6673,'מדדים וריביות'!B:C,2)</f>
        <v>29133737.550000001</v>
      </c>
      <c r="M6674" s="30">
        <f t="shared" si="856"/>
        <v>0</v>
      </c>
      <c r="O6674" s="39">
        <f t="shared" si="853"/>
        <v>0</v>
      </c>
      <c r="P6674" s="39">
        <f t="shared" si="849"/>
        <v>0</v>
      </c>
      <c r="Q6674" s="39">
        <f t="shared" si="854"/>
        <v>0</v>
      </c>
      <c r="R6674" s="41">
        <f t="shared" si="855"/>
        <v>0</v>
      </c>
    </row>
    <row r="6675" spans="4:18" x14ac:dyDescent="0.25">
      <c r="D6675" s="1">
        <v>39540</v>
      </c>
      <c r="E6675" s="1">
        <f t="shared" si="852"/>
        <v>39539</v>
      </c>
      <c r="F6675" s="30">
        <f t="shared" si="850"/>
        <v>0</v>
      </c>
      <c r="H6675" s="42">
        <f>IF(DAY(D6675)&gt;14,VLOOKUP(DATE(YEAR(E6675),MONTH(E6675)-1,DAY(1)),'מדדים וריביות'!B:C,2,FALSE),VLOOKUP(DATE(YEAR(E6675),MONTH(E6675)-2,DAY(1)),'מדדים וריביות'!B:C,2,FALSE))</f>
        <v>29048551.18</v>
      </c>
      <c r="I6675" s="43">
        <f>'ריבית יומית'!D6669</f>
        <v>7.2944291917842463E-5</v>
      </c>
      <c r="J6675" s="29">
        <f t="shared" si="851"/>
        <v>1.1351575897576662</v>
      </c>
      <c r="L6675">
        <f>VLOOKUP(D6674,'מדדים וריביות'!B:C,2)</f>
        <v>29559669.390000001</v>
      </c>
      <c r="M6675" s="30">
        <f t="shared" si="856"/>
        <v>0</v>
      </c>
      <c r="O6675" s="39">
        <f t="shared" si="853"/>
        <v>0</v>
      </c>
      <c r="P6675" s="39">
        <f t="shared" si="849"/>
        <v>0</v>
      </c>
      <c r="Q6675" s="39">
        <f t="shared" si="854"/>
        <v>0</v>
      </c>
      <c r="R6675" s="41">
        <f t="shared" si="855"/>
        <v>0</v>
      </c>
    </row>
    <row r="6676" spans="4:18" x14ac:dyDescent="0.25">
      <c r="D6676" s="1">
        <v>39541</v>
      </c>
      <c r="E6676" s="1">
        <f t="shared" si="852"/>
        <v>39539</v>
      </c>
      <c r="F6676" s="30">
        <f t="shared" si="850"/>
        <v>0</v>
      </c>
      <c r="H6676" s="42">
        <f>IF(DAY(D6676)&gt;14,VLOOKUP(DATE(YEAR(E6676),MONTH(E6676)-1,DAY(1)),'מדדים וריביות'!B:C,2,FALSE),VLOOKUP(DATE(YEAR(E6676),MONTH(E6676)-2,DAY(1)),'מדדים וריביות'!B:C,2,FALSE))</f>
        <v>29048551.18</v>
      </c>
      <c r="I6676" s="43">
        <f>'ריבית יומית'!D6670</f>
        <v>7.2944291917842463E-5</v>
      </c>
      <c r="J6676" s="29">
        <f t="shared" si="851"/>
        <v>1.1350747925306512</v>
      </c>
      <c r="L6676">
        <f>VLOOKUP(D6675,'מדדים וריביות'!B:C,2)</f>
        <v>29559669.390000001</v>
      </c>
      <c r="M6676" s="30">
        <f t="shared" si="856"/>
        <v>0</v>
      </c>
      <c r="O6676" s="39">
        <f t="shared" si="853"/>
        <v>0</v>
      </c>
      <c r="P6676" s="39">
        <f t="shared" si="849"/>
        <v>0</v>
      </c>
      <c r="Q6676" s="39">
        <f t="shared" si="854"/>
        <v>0</v>
      </c>
      <c r="R6676" s="41">
        <f t="shared" si="855"/>
        <v>0</v>
      </c>
    </row>
    <row r="6677" spans="4:18" x14ac:dyDescent="0.25">
      <c r="D6677" s="1">
        <v>39542</v>
      </c>
      <c r="E6677" s="1">
        <f t="shared" si="852"/>
        <v>39539</v>
      </c>
      <c r="F6677" s="30">
        <f t="shared" si="850"/>
        <v>0</v>
      </c>
      <c r="H6677" s="42">
        <f>IF(DAY(D6677)&gt;14,VLOOKUP(DATE(YEAR(E6677),MONTH(E6677)-1,DAY(1)),'מדדים וריביות'!B:C,2,FALSE),VLOOKUP(DATE(YEAR(E6677),MONTH(E6677)-2,DAY(1)),'מדדים וריביות'!B:C,2,FALSE))</f>
        <v>29048551.18</v>
      </c>
      <c r="I6677" s="43">
        <f>'ריבית יומית'!D6671</f>
        <v>7.2944291917842463E-5</v>
      </c>
      <c r="J6677" s="29">
        <f t="shared" si="851"/>
        <v>1.1349920013427808</v>
      </c>
      <c r="L6677">
        <f>VLOOKUP(D6676,'מדדים וריביות'!B:C,2)</f>
        <v>29559669.390000001</v>
      </c>
      <c r="M6677" s="30">
        <f t="shared" si="856"/>
        <v>0</v>
      </c>
      <c r="O6677" s="39">
        <f t="shared" si="853"/>
        <v>0</v>
      </c>
      <c r="P6677" s="39">
        <f t="shared" si="849"/>
        <v>0</v>
      </c>
      <c r="Q6677" s="39">
        <f t="shared" si="854"/>
        <v>0</v>
      </c>
      <c r="R6677" s="41">
        <f t="shared" si="855"/>
        <v>0</v>
      </c>
    </row>
    <row r="6678" spans="4:18" x14ac:dyDescent="0.25">
      <c r="D6678" s="1">
        <v>39543</v>
      </c>
      <c r="E6678" s="1">
        <f t="shared" si="852"/>
        <v>39539</v>
      </c>
      <c r="F6678" s="30">
        <f t="shared" si="850"/>
        <v>0</v>
      </c>
      <c r="H6678" s="42">
        <f>IF(DAY(D6678)&gt;14,VLOOKUP(DATE(YEAR(E6678),MONTH(E6678)-1,DAY(1)),'מדדים וריביות'!B:C,2,FALSE),VLOOKUP(DATE(YEAR(E6678),MONTH(E6678)-2,DAY(1)),'מדדים וריביות'!B:C,2,FALSE))</f>
        <v>29048551.18</v>
      </c>
      <c r="I6678" s="43">
        <f>'ריבית יומית'!D6672</f>
        <v>7.2944291917842463E-5</v>
      </c>
      <c r="J6678" s="29">
        <f t="shared" si="851"/>
        <v>1.1349092161936145</v>
      </c>
      <c r="L6678">
        <f>VLOOKUP(D6677,'מדדים וריביות'!B:C,2)</f>
        <v>29559669.390000001</v>
      </c>
      <c r="M6678" s="30">
        <f t="shared" si="856"/>
        <v>0</v>
      </c>
      <c r="O6678" s="39">
        <f t="shared" si="853"/>
        <v>0</v>
      </c>
      <c r="P6678" s="39">
        <f t="shared" si="849"/>
        <v>0</v>
      </c>
      <c r="Q6678" s="39">
        <f t="shared" si="854"/>
        <v>0</v>
      </c>
      <c r="R6678" s="41">
        <f t="shared" si="855"/>
        <v>0</v>
      </c>
    </row>
    <row r="6679" spans="4:18" x14ac:dyDescent="0.25">
      <c r="D6679" s="1">
        <v>39544</v>
      </c>
      <c r="E6679" s="1">
        <f t="shared" si="852"/>
        <v>39539</v>
      </c>
      <c r="F6679" s="30">
        <f t="shared" si="850"/>
        <v>0</v>
      </c>
      <c r="H6679" s="42">
        <f>IF(DAY(D6679)&gt;14,VLOOKUP(DATE(YEAR(E6679),MONTH(E6679)-1,DAY(1)),'מדדים וריביות'!B:C,2,FALSE),VLOOKUP(DATE(YEAR(E6679),MONTH(E6679)-2,DAY(1)),'מדדים וריביות'!B:C,2,FALSE))</f>
        <v>29048551.18</v>
      </c>
      <c r="I6679" s="43">
        <f>'ריבית יומית'!D6673</f>
        <v>7.2944291917842463E-5</v>
      </c>
      <c r="J6679" s="29">
        <f t="shared" si="851"/>
        <v>1.1348264370827119</v>
      </c>
      <c r="L6679">
        <f>VLOOKUP(D6678,'מדדים וריביות'!B:C,2)</f>
        <v>29559669.390000001</v>
      </c>
      <c r="M6679" s="30">
        <f t="shared" si="856"/>
        <v>0</v>
      </c>
      <c r="O6679" s="39">
        <f t="shared" si="853"/>
        <v>0</v>
      </c>
      <c r="P6679" s="39">
        <f t="shared" si="849"/>
        <v>0</v>
      </c>
      <c r="Q6679" s="39">
        <f t="shared" si="854"/>
        <v>0</v>
      </c>
      <c r="R6679" s="41">
        <f t="shared" si="855"/>
        <v>0</v>
      </c>
    </row>
    <row r="6680" spans="4:18" x14ac:dyDescent="0.25">
      <c r="D6680" s="1">
        <v>39545</v>
      </c>
      <c r="E6680" s="1">
        <f t="shared" si="852"/>
        <v>39539</v>
      </c>
      <c r="F6680" s="30">
        <f t="shared" si="850"/>
        <v>0</v>
      </c>
      <c r="H6680" s="42">
        <f>IF(DAY(D6680)&gt;14,VLOOKUP(DATE(YEAR(E6680),MONTH(E6680)-1,DAY(1)),'מדדים וריביות'!B:C,2,FALSE),VLOOKUP(DATE(YEAR(E6680),MONTH(E6680)-2,DAY(1)),'מדדים וריביות'!B:C,2,FALSE))</f>
        <v>29048551.18</v>
      </c>
      <c r="I6680" s="43">
        <f>'ריבית יומית'!D6674</f>
        <v>7.2944291917842463E-5</v>
      </c>
      <c r="J6680" s="29">
        <f t="shared" si="851"/>
        <v>1.1347436640096324</v>
      </c>
      <c r="L6680">
        <f>VLOOKUP(D6679,'מדדים וריביות'!B:C,2)</f>
        <v>29559669.390000001</v>
      </c>
      <c r="M6680" s="30">
        <f t="shared" si="856"/>
        <v>0</v>
      </c>
      <c r="O6680" s="39">
        <f t="shared" si="853"/>
        <v>0</v>
      </c>
      <c r="P6680" s="39">
        <f t="shared" si="849"/>
        <v>0</v>
      </c>
      <c r="Q6680" s="39">
        <f t="shared" si="854"/>
        <v>0</v>
      </c>
      <c r="R6680" s="41">
        <f t="shared" si="855"/>
        <v>0</v>
      </c>
    </row>
    <row r="6681" spans="4:18" x14ac:dyDescent="0.25">
      <c r="D6681" s="1">
        <v>39546</v>
      </c>
      <c r="E6681" s="1">
        <f t="shared" si="852"/>
        <v>39539</v>
      </c>
      <c r="F6681" s="30">
        <f t="shared" si="850"/>
        <v>0</v>
      </c>
      <c r="H6681" s="42">
        <f>IF(DAY(D6681)&gt;14,VLOOKUP(DATE(YEAR(E6681),MONTH(E6681)-1,DAY(1)),'מדדים וריביות'!B:C,2,FALSE),VLOOKUP(DATE(YEAR(E6681),MONTH(E6681)-2,DAY(1)),'מדדים וריביות'!B:C,2,FALSE))</f>
        <v>29048551.18</v>
      </c>
      <c r="I6681" s="43">
        <f>'ריבית יומית'!D6675</f>
        <v>7.2944291917842463E-5</v>
      </c>
      <c r="J6681" s="29">
        <f t="shared" si="851"/>
        <v>1.1346608969739358</v>
      </c>
      <c r="L6681">
        <f>VLOOKUP(D6680,'מדדים וריביות'!B:C,2)</f>
        <v>29559669.390000001</v>
      </c>
      <c r="M6681" s="30">
        <f t="shared" si="856"/>
        <v>0</v>
      </c>
      <c r="O6681" s="39">
        <f t="shared" si="853"/>
        <v>0</v>
      </c>
      <c r="P6681" s="39">
        <f t="shared" si="849"/>
        <v>0</v>
      </c>
      <c r="Q6681" s="39">
        <f t="shared" si="854"/>
        <v>0</v>
      </c>
      <c r="R6681" s="41">
        <f t="shared" si="855"/>
        <v>0</v>
      </c>
    </row>
    <row r="6682" spans="4:18" x14ac:dyDescent="0.25">
      <c r="D6682" s="1">
        <v>39547</v>
      </c>
      <c r="E6682" s="1">
        <f t="shared" si="852"/>
        <v>39539</v>
      </c>
      <c r="F6682" s="30">
        <f t="shared" si="850"/>
        <v>0</v>
      </c>
      <c r="H6682" s="42">
        <f>IF(DAY(D6682)&gt;14,VLOOKUP(DATE(YEAR(E6682),MONTH(E6682)-1,DAY(1)),'מדדים וריביות'!B:C,2,FALSE),VLOOKUP(DATE(YEAR(E6682),MONTH(E6682)-2,DAY(1)),'מדדים וריביות'!B:C,2,FALSE))</f>
        <v>29048551.18</v>
      </c>
      <c r="I6682" s="43">
        <f>'ריבית יומית'!D6676</f>
        <v>7.2944291917842463E-5</v>
      </c>
      <c r="J6682" s="29">
        <f t="shared" si="851"/>
        <v>1.1345781359751816</v>
      </c>
      <c r="L6682">
        <f>VLOOKUP(D6681,'מדדים וריביות'!B:C,2)</f>
        <v>29559669.390000001</v>
      </c>
      <c r="M6682" s="30">
        <f t="shared" si="856"/>
        <v>0</v>
      </c>
      <c r="O6682" s="39">
        <f t="shared" si="853"/>
        <v>0</v>
      </c>
      <c r="P6682" s="39">
        <f t="shared" si="849"/>
        <v>0</v>
      </c>
      <c r="Q6682" s="39">
        <f t="shared" si="854"/>
        <v>0</v>
      </c>
      <c r="R6682" s="41">
        <f t="shared" si="855"/>
        <v>0</v>
      </c>
    </row>
    <row r="6683" spans="4:18" x14ac:dyDescent="0.25">
      <c r="D6683" s="1">
        <v>39548</v>
      </c>
      <c r="E6683" s="1">
        <f t="shared" si="852"/>
        <v>39539</v>
      </c>
      <c r="F6683" s="30">
        <f t="shared" si="850"/>
        <v>0</v>
      </c>
      <c r="H6683" s="42">
        <f>IF(DAY(D6683)&gt;14,VLOOKUP(DATE(YEAR(E6683),MONTH(E6683)-1,DAY(1)),'מדדים וריביות'!B:C,2,FALSE),VLOOKUP(DATE(YEAR(E6683),MONTH(E6683)-2,DAY(1)),'מדדים וריביות'!B:C,2,FALSE))</f>
        <v>29048551.18</v>
      </c>
      <c r="I6683" s="43">
        <f>'ריבית יומית'!D6677</f>
        <v>7.2944291917842463E-5</v>
      </c>
      <c r="J6683" s="29">
        <f t="shared" si="851"/>
        <v>1.1344953810129297</v>
      </c>
      <c r="L6683">
        <f>VLOOKUP(D6682,'מדדים וריביות'!B:C,2)</f>
        <v>29559669.390000001</v>
      </c>
      <c r="M6683" s="30">
        <f t="shared" si="856"/>
        <v>0</v>
      </c>
      <c r="O6683" s="39">
        <f t="shared" si="853"/>
        <v>0</v>
      </c>
      <c r="P6683" s="39">
        <f t="shared" si="849"/>
        <v>0</v>
      </c>
      <c r="Q6683" s="39">
        <f t="shared" si="854"/>
        <v>0</v>
      </c>
      <c r="R6683" s="41">
        <f t="shared" si="855"/>
        <v>0</v>
      </c>
    </row>
    <row r="6684" spans="4:18" x14ac:dyDescent="0.25">
      <c r="D6684" s="1">
        <v>39549</v>
      </c>
      <c r="E6684" s="1">
        <f t="shared" si="852"/>
        <v>39539</v>
      </c>
      <c r="F6684" s="30">
        <f t="shared" si="850"/>
        <v>0</v>
      </c>
      <c r="H6684" s="42">
        <f>IF(DAY(D6684)&gt;14,VLOOKUP(DATE(YEAR(E6684),MONTH(E6684)-1,DAY(1)),'מדדים וריביות'!B:C,2,FALSE),VLOOKUP(DATE(YEAR(E6684),MONTH(E6684)-2,DAY(1)),'מדדים וריביות'!B:C,2,FALSE))</f>
        <v>29048551.18</v>
      </c>
      <c r="I6684" s="43">
        <f>'ריבית יומית'!D6678</f>
        <v>7.2944291917842463E-5</v>
      </c>
      <c r="J6684" s="29">
        <f t="shared" si="851"/>
        <v>1.1344126320867394</v>
      </c>
      <c r="L6684">
        <f>VLOOKUP(D6683,'מדדים וריביות'!B:C,2)</f>
        <v>29559669.390000001</v>
      </c>
      <c r="M6684" s="30">
        <f t="shared" si="856"/>
        <v>0</v>
      </c>
      <c r="O6684" s="39">
        <f t="shared" si="853"/>
        <v>0</v>
      </c>
      <c r="P6684" s="39">
        <f t="shared" si="849"/>
        <v>0</v>
      </c>
      <c r="Q6684" s="39">
        <f t="shared" si="854"/>
        <v>0</v>
      </c>
      <c r="R6684" s="41">
        <f t="shared" si="855"/>
        <v>0</v>
      </c>
    </row>
    <row r="6685" spans="4:18" x14ac:dyDescent="0.25">
      <c r="D6685" s="1">
        <v>39550</v>
      </c>
      <c r="E6685" s="1">
        <f t="shared" si="852"/>
        <v>39539</v>
      </c>
      <c r="F6685" s="30">
        <f t="shared" si="850"/>
        <v>0</v>
      </c>
      <c r="H6685" s="42">
        <f>IF(DAY(D6685)&gt;14,VLOOKUP(DATE(YEAR(E6685),MONTH(E6685)-1,DAY(1)),'מדדים וריביות'!B:C,2,FALSE),VLOOKUP(DATE(YEAR(E6685),MONTH(E6685)-2,DAY(1)),'מדדים וריביות'!B:C,2,FALSE))</f>
        <v>29048551.18</v>
      </c>
      <c r="I6685" s="43">
        <f>'ריבית יומית'!D6679</f>
        <v>7.2944291917842463E-5</v>
      </c>
      <c r="J6685" s="29">
        <f t="shared" si="851"/>
        <v>1.1343298891961706</v>
      </c>
      <c r="L6685">
        <f>VLOOKUP(D6684,'מדדים וריביות'!B:C,2)</f>
        <v>29559669.390000001</v>
      </c>
      <c r="M6685" s="30">
        <f t="shared" si="856"/>
        <v>0</v>
      </c>
      <c r="O6685" s="39">
        <f t="shared" si="853"/>
        <v>0</v>
      </c>
      <c r="P6685" s="39">
        <f t="shared" si="849"/>
        <v>0</v>
      </c>
      <c r="Q6685" s="39">
        <f t="shared" si="854"/>
        <v>0</v>
      </c>
      <c r="R6685" s="41">
        <f t="shared" si="855"/>
        <v>0</v>
      </c>
    </row>
    <row r="6686" spans="4:18" x14ac:dyDescent="0.25">
      <c r="D6686" s="1">
        <v>39551</v>
      </c>
      <c r="E6686" s="1">
        <f t="shared" si="852"/>
        <v>39539</v>
      </c>
      <c r="F6686" s="30">
        <f t="shared" si="850"/>
        <v>0</v>
      </c>
      <c r="H6686" s="42">
        <f>IF(DAY(D6686)&gt;14,VLOOKUP(DATE(YEAR(E6686),MONTH(E6686)-1,DAY(1)),'מדדים וריביות'!B:C,2,FALSE),VLOOKUP(DATE(YEAR(E6686),MONTH(E6686)-2,DAY(1)),'מדדים וריביות'!B:C,2,FALSE))</f>
        <v>29048551.18</v>
      </c>
      <c r="I6686" s="43">
        <f>'ריבית יומית'!D6680</f>
        <v>7.2944291917842463E-5</v>
      </c>
      <c r="J6686" s="29">
        <f t="shared" si="851"/>
        <v>1.1342471523407833</v>
      </c>
      <c r="L6686">
        <f>VLOOKUP(D6685,'מדדים וריביות'!B:C,2)</f>
        <v>29559669.390000001</v>
      </c>
      <c r="M6686" s="30">
        <f t="shared" si="856"/>
        <v>0</v>
      </c>
      <c r="O6686" s="39">
        <f t="shared" si="853"/>
        <v>0</v>
      </c>
      <c r="P6686" s="39">
        <f t="shared" si="849"/>
        <v>0</v>
      </c>
      <c r="Q6686" s="39">
        <f t="shared" si="854"/>
        <v>0</v>
      </c>
      <c r="R6686" s="41">
        <f t="shared" si="855"/>
        <v>0</v>
      </c>
    </row>
    <row r="6687" spans="4:18" x14ac:dyDescent="0.25">
      <c r="D6687" s="1">
        <v>39552</v>
      </c>
      <c r="E6687" s="1">
        <f t="shared" si="852"/>
        <v>39539</v>
      </c>
      <c r="F6687" s="30">
        <f t="shared" si="850"/>
        <v>0</v>
      </c>
      <c r="H6687" s="42">
        <f>IF(DAY(D6687)&gt;14,VLOOKUP(DATE(YEAR(E6687),MONTH(E6687)-1,DAY(1)),'מדדים וריביות'!B:C,2,FALSE),VLOOKUP(DATE(YEAR(E6687),MONTH(E6687)-2,DAY(1)),'מדדים וריביות'!B:C,2,FALSE))</f>
        <v>29048551.18</v>
      </c>
      <c r="I6687" s="43">
        <f>'ריבית יומית'!D6681</f>
        <v>7.2944291917842463E-5</v>
      </c>
      <c r="J6687" s="29">
        <f t="shared" si="851"/>
        <v>1.1341644215201372</v>
      </c>
      <c r="L6687">
        <f>VLOOKUP(D6686,'מדדים וריביות'!B:C,2)</f>
        <v>29559669.390000001</v>
      </c>
      <c r="M6687" s="30">
        <f t="shared" si="856"/>
        <v>0</v>
      </c>
      <c r="O6687" s="39">
        <f t="shared" si="853"/>
        <v>0</v>
      </c>
      <c r="P6687" s="39">
        <f t="shared" si="849"/>
        <v>0</v>
      </c>
      <c r="Q6687" s="39">
        <f t="shared" si="854"/>
        <v>0</v>
      </c>
      <c r="R6687" s="41">
        <f t="shared" si="855"/>
        <v>0</v>
      </c>
    </row>
    <row r="6688" spans="4:18" x14ac:dyDescent="0.25">
      <c r="D6688" s="1">
        <v>39553</v>
      </c>
      <c r="E6688" s="1">
        <f t="shared" si="852"/>
        <v>39539</v>
      </c>
      <c r="F6688" s="30">
        <f t="shared" si="850"/>
        <v>0</v>
      </c>
      <c r="H6688" s="42">
        <f>IF(DAY(D6688)&gt;14,VLOOKUP(DATE(YEAR(E6688),MONTH(E6688)-1,DAY(1)),'מדדים וריביות'!B:C,2,FALSE),VLOOKUP(DATE(YEAR(E6688),MONTH(E6688)-2,DAY(1)),'מדדים וריביות'!B:C,2,FALSE))</f>
        <v>29133737.550000001</v>
      </c>
      <c r="I6688" s="43">
        <f>'ריבית יומית'!D6682</f>
        <v>7.2944291917842463E-5</v>
      </c>
      <c r="J6688" s="29">
        <f t="shared" si="851"/>
        <v>1.1340816967337919</v>
      </c>
      <c r="L6688">
        <f>VLOOKUP(D6687,'מדדים וריביות'!B:C,2)</f>
        <v>29559669.390000001</v>
      </c>
      <c r="M6688" s="30">
        <f t="shared" si="856"/>
        <v>0</v>
      </c>
      <c r="O6688" s="39">
        <f t="shared" si="853"/>
        <v>0</v>
      </c>
      <c r="P6688" s="39">
        <f t="shared" si="849"/>
        <v>0</v>
      </c>
      <c r="Q6688" s="39">
        <f t="shared" si="854"/>
        <v>0</v>
      </c>
      <c r="R6688" s="41">
        <f t="shared" si="855"/>
        <v>0</v>
      </c>
    </row>
    <row r="6689" spans="4:18" x14ac:dyDescent="0.25">
      <c r="D6689" s="1">
        <v>39554</v>
      </c>
      <c r="E6689" s="1">
        <f t="shared" si="852"/>
        <v>39539</v>
      </c>
      <c r="F6689" s="30">
        <f t="shared" si="850"/>
        <v>0</v>
      </c>
      <c r="H6689" s="42">
        <f>IF(DAY(D6689)&gt;14,VLOOKUP(DATE(YEAR(E6689),MONTH(E6689)-1,DAY(1)),'מדדים וריביות'!B:C,2,FALSE),VLOOKUP(DATE(YEAR(E6689),MONTH(E6689)-2,DAY(1)),'מדדים וריביות'!B:C,2,FALSE))</f>
        <v>29133737.550000001</v>
      </c>
      <c r="I6689" s="43">
        <f>'ריבית יומית'!D6683</f>
        <v>7.2944291917842463E-5</v>
      </c>
      <c r="J6689" s="29">
        <f t="shared" si="851"/>
        <v>1.1339989779813076</v>
      </c>
      <c r="L6689">
        <f>VLOOKUP(D6688,'מדדים וריביות'!B:C,2)</f>
        <v>29559669.390000001</v>
      </c>
      <c r="M6689" s="30">
        <f t="shared" si="856"/>
        <v>0</v>
      </c>
      <c r="O6689" s="39">
        <f t="shared" si="853"/>
        <v>0</v>
      </c>
      <c r="P6689" s="39">
        <f t="shared" si="849"/>
        <v>0</v>
      </c>
      <c r="Q6689" s="39">
        <f t="shared" si="854"/>
        <v>0</v>
      </c>
      <c r="R6689" s="41">
        <f t="shared" si="855"/>
        <v>0</v>
      </c>
    </row>
    <row r="6690" spans="4:18" x14ac:dyDescent="0.25">
      <c r="D6690" s="1">
        <v>39555</v>
      </c>
      <c r="E6690" s="1">
        <f t="shared" si="852"/>
        <v>39539</v>
      </c>
      <c r="F6690" s="30">
        <f t="shared" si="850"/>
        <v>0</v>
      </c>
      <c r="H6690" s="42">
        <f>IF(DAY(D6690)&gt;14,VLOOKUP(DATE(YEAR(E6690),MONTH(E6690)-1,DAY(1)),'מדדים וריביות'!B:C,2,FALSE),VLOOKUP(DATE(YEAR(E6690),MONTH(E6690)-2,DAY(1)),'מדדים וריביות'!B:C,2,FALSE))</f>
        <v>29133737.550000001</v>
      </c>
      <c r="I6690" s="43">
        <f>'ריבית יומית'!D6684</f>
        <v>7.2944291917842463E-5</v>
      </c>
      <c r="J6690" s="29">
        <f t="shared" si="851"/>
        <v>1.1339162652622439</v>
      </c>
      <c r="L6690">
        <f>VLOOKUP(D6689,'מדדים וריביות'!B:C,2)</f>
        <v>29559669.390000001</v>
      </c>
      <c r="M6690" s="30">
        <f t="shared" si="856"/>
        <v>0</v>
      </c>
      <c r="O6690" s="39">
        <f t="shared" si="853"/>
        <v>0</v>
      </c>
      <c r="P6690" s="39">
        <f t="shared" si="849"/>
        <v>0</v>
      </c>
      <c r="Q6690" s="39">
        <f t="shared" si="854"/>
        <v>0</v>
      </c>
      <c r="R6690" s="41">
        <f t="shared" si="855"/>
        <v>0</v>
      </c>
    </row>
    <row r="6691" spans="4:18" x14ac:dyDescent="0.25">
      <c r="D6691" s="1">
        <v>39556</v>
      </c>
      <c r="E6691" s="1">
        <f t="shared" si="852"/>
        <v>39539</v>
      </c>
      <c r="F6691" s="30">
        <f t="shared" si="850"/>
        <v>0</v>
      </c>
      <c r="H6691" s="42">
        <f>IF(DAY(D6691)&gt;14,VLOOKUP(DATE(YEAR(E6691),MONTH(E6691)-1,DAY(1)),'מדדים וריביות'!B:C,2,FALSE),VLOOKUP(DATE(YEAR(E6691),MONTH(E6691)-2,DAY(1)),'מדדים וריביות'!B:C,2,FALSE))</f>
        <v>29133737.550000001</v>
      </c>
      <c r="I6691" s="43">
        <f>'ריבית יומית'!D6685</f>
        <v>7.2944291917842463E-5</v>
      </c>
      <c r="J6691" s="29">
        <f t="shared" si="851"/>
        <v>1.1338335585761607</v>
      </c>
      <c r="L6691">
        <f>VLOOKUP(D6690,'מדדים וריביות'!B:C,2)</f>
        <v>29559669.390000001</v>
      </c>
      <c r="M6691" s="30">
        <f t="shared" si="856"/>
        <v>0</v>
      </c>
      <c r="O6691" s="39">
        <f t="shared" si="853"/>
        <v>0</v>
      </c>
      <c r="P6691" s="39">
        <f t="shared" si="849"/>
        <v>0</v>
      </c>
      <c r="Q6691" s="39">
        <f t="shared" si="854"/>
        <v>0</v>
      </c>
      <c r="R6691" s="41">
        <f t="shared" si="855"/>
        <v>0</v>
      </c>
    </row>
    <row r="6692" spans="4:18" x14ac:dyDescent="0.25">
      <c r="D6692" s="1">
        <v>39557</v>
      </c>
      <c r="E6692" s="1">
        <f t="shared" si="852"/>
        <v>39539</v>
      </c>
      <c r="F6692" s="30">
        <f t="shared" si="850"/>
        <v>0</v>
      </c>
      <c r="H6692" s="42">
        <f>IF(DAY(D6692)&gt;14,VLOOKUP(DATE(YEAR(E6692),MONTH(E6692)-1,DAY(1)),'מדדים וריביות'!B:C,2,FALSE),VLOOKUP(DATE(YEAR(E6692),MONTH(E6692)-2,DAY(1)),'מדדים וריביות'!B:C,2,FALSE))</f>
        <v>29133737.550000001</v>
      </c>
      <c r="I6692" s="43">
        <f>'ריבית יומית'!D6686</f>
        <v>7.2944291917842463E-5</v>
      </c>
      <c r="J6692" s="29">
        <f t="shared" si="851"/>
        <v>1.1337508579226183</v>
      </c>
      <c r="L6692">
        <f>VLOOKUP(D6691,'מדדים וריביות'!B:C,2)</f>
        <v>29559669.390000001</v>
      </c>
      <c r="M6692" s="30">
        <f t="shared" si="856"/>
        <v>0</v>
      </c>
      <c r="O6692" s="39">
        <f t="shared" si="853"/>
        <v>0</v>
      </c>
      <c r="P6692" s="39">
        <f t="shared" si="849"/>
        <v>0</v>
      </c>
      <c r="Q6692" s="39">
        <f t="shared" si="854"/>
        <v>0</v>
      </c>
      <c r="R6692" s="41">
        <f t="shared" si="855"/>
        <v>0</v>
      </c>
    </row>
    <row r="6693" spans="4:18" x14ac:dyDescent="0.25">
      <c r="D6693" s="1">
        <v>39558</v>
      </c>
      <c r="E6693" s="1">
        <f t="shared" si="852"/>
        <v>39539</v>
      </c>
      <c r="F6693" s="30">
        <f t="shared" si="850"/>
        <v>0</v>
      </c>
      <c r="H6693" s="42">
        <f>IF(DAY(D6693)&gt;14,VLOOKUP(DATE(YEAR(E6693),MONTH(E6693)-1,DAY(1)),'מדדים וריביות'!B:C,2,FALSE),VLOOKUP(DATE(YEAR(E6693),MONTH(E6693)-2,DAY(1)),'מדדים וריביות'!B:C,2,FALSE))</f>
        <v>29133737.550000001</v>
      </c>
      <c r="I6693" s="43">
        <f>'ריבית יומית'!D6687</f>
        <v>7.2944291917842463E-5</v>
      </c>
      <c r="J6693" s="29">
        <f t="shared" si="851"/>
        <v>1.1336681633011765</v>
      </c>
      <c r="L6693">
        <f>VLOOKUP(D6692,'מדדים וריביות'!B:C,2)</f>
        <v>29559669.390000001</v>
      </c>
      <c r="M6693" s="30">
        <f t="shared" si="856"/>
        <v>0</v>
      </c>
      <c r="O6693" s="39">
        <f t="shared" si="853"/>
        <v>0</v>
      </c>
      <c r="P6693" s="39">
        <f t="shared" si="849"/>
        <v>0</v>
      </c>
      <c r="Q6693" s="39">
        <f t="shared" si="854"/>
        <v>0</v>
      </c>
      <c r="R6693" s="41">
        <f t="shared" si="855"/>
        <v>0</v>
      </c>
    </row>
    <row r="6694" spans="4:18" x14ac:dyDescent="0.25">
      <c r="D6694" s="1">
        <v>39559</v>
      </c>
      <c r="E6694" s="1">
        <f t="shared" si="852"/>
        <v>39539</v>
      </c>
      <c r="F6694" s="30">
        <f t="shared" si="850"/>
        <v>0</v>
      </c>
      <c r="H6694" s="42">
        <f>IF(DAY(D6694)&gt;14,VLOOKUP(DATE(YEAR(E6694),MONTH(E6694)-1,DAY(1)),'מדדים וריביות'!B:C,2,FALSE),VLOOKUP(DATE(YEAR(E6694),MONTH(E6694)-2,DAY(1)),'מדדים וריביות'!B:C,2,FALSE))</f>
        <v>29133737.550000001</v>
      </c>
      <c r="I6694" s="43">
        <f>'ריבית יומית'!D6688</f>
        <v>7.2944291917842463E-5</v>
      </c>
      <c r="J6694" s="29">
        <f t="shared" si="851"/>
        <v>1.1335854747113954</v>
      </c>
      <c r="L6694">
        <f>VLOOKUP(D6693,'מדדים וריביות'!B:C,2)</f>
        <v>29559669.390000001</v>
      </c>
      <c r="M6694" s="30">
        <f t="shared" si="856"/>
        <v>0</v>
      </c>
      <c r="O6694" s="39">
        <f t="shared" si="853"/>
        <v>0</v>
      </c>
      <c r="P6694" s="39">
        <f t="shared" si="849"/>
        <v>0</v>
      </c>
      <c r="Q6694" s="39">
        <f t="shared" si="854"/>
        <v>0</v>
      </c>
      <c r="R6694" s="41">
        <f t="shared" si="855"/>
        <v>0</v>
      </c>
    </row>
    <row r="6695" spans="4:18" x14ac:dyDescent="0.25">
      <c r="D6695" s="1">
        <v>39560</v>
      </c>
      <c r="E6695" s="1">
        <f t="shared" si="852"/>
        <v>39539</v>
      </c>
      <c r="F6695" s="30">
        <f t="shared" si="850"/>
        <v>0</v>
      </c>
      <c r="H6695" s="42">
        <f>IF(DAY(D6695)&gt;14,VLOOKUP(DATE(YEAR(E6695),MONTH(E6695)-1,DAY(1)),'מדדים וריביות'!B:C,2,FALSE),VLOOKUP(DATE(YEAR(E6695),MONTH(E6695)-2,DAY(1)),'מדדים וריביות'!B:C,2,FALSE))</f>
        <v>29133737.550000001</v>
      </c>
      <c r="I6695" s="43">
        <f>'ריבית יומית'!D6689</f>
        <v>7.2944291917842463E-5</v>
      </c>
      <c r="J6695" s="29">
        <f t="shared" si="851"/>
        <v>1.1335027921528349</v>
      </c>
      <c r="L6695">
        <f>VLOOKUP(D6694,'מדדים וריביות'!B:C,2)</f>
        <v>29559669.390000001</v>
      </c>
      <c r="M6695" s="30">
        <f t="shared" si="856"/>
        <v>0</v>
      </c>
      <c r="O6695" s="39">
        <f t="shared" si="853"/>
        <v>0</v>
      </c>
      <c r="P6695" s="39">
        <f t="shared" si="849"/>
        <v>0</v>
      </c>
      <c r="Q6695" s="39">
        <f t="shared" si="854"/>
        <v>0</v>
      </c>
      <c r="R6695" s="41">
        <f t="shared" si="855"/>
        <v>0</v>
      </c>
    </row>
    <row r="6696" spans="4:18" x14ac:dyDescent="0.25">
      <c r="D6696" s="1">
        <v>39561</v>
      </c>
      <c r="E6696" s="1">
        <f t="shared" si="852"/>
        <v>39539</v>
      </c>
      <c r="F6696" s="30">
        <f t="shared" si="850"/>
        <v>0</v>
      </c>
      <c r="H6696" s="42">
        <f>IF(DAY(D6696)&gt;14,VLOOKUP(DATE(YEAR(E6696),MONTH(E6696)-1,DAY(1)),'מדדים וריביות'!B:C,2,FALSE),VLOOKUP(DATE(YEAR(E6696),MONTH(E6696)-2,DAY(1)),'מדדים וריביות'!B:C,2,FALSE))</f>
        <v>29133737.550000001</v>
      </c>
      <c r="I6696" s="43">
        <f>'ריבית יומית'!D6690</f>
        <v>7.2944291917842463E-5</v>
      </c>
      <c r="J6696" s="29">
        <f t="shared" si="851"/>
        <v>1.1334201156250552</v>
      </c>
      <c r="L6696">
        <f>VLOOKUP(D6695,'מדדים וריביות'!B:C,2)</f>
        <v>29559669.390000001</v>
      </c>
      <c r="M6696" s="30">
        <f t="shared" si="856"/>
        <v>0</v>
      </c>
      <c r="O6696" s="39">
        <f t="shared" si="853"/>
        <v>0</v>
      </c>
      <c r="P6696" s="39">
        <f t="shared" si="849"/>
        <v>0</v>
      </c>
      <c r="Q6696" s="39">
        <f t="shared" si="854"/>
        <v>0</v>
      </c>
      <c r="R6696" s="41">
        <f t="shared" si="855"/>
        <v>0</v>
      </c>
    </row>
    <row r="6697" spans="4:18" x14ac:dyDescent="0.25">
      <c r="D6697" s="1">
        <v>39562</v>
      </c>
      <c r="E6697" s="1">
        <f t="shared" si="852"/>
        <v>39539</v>
      </c>
      <c r="F6697" s="30">
        <f t="shared" si="850"/>
        <v>0</v>
      </c>
      <c r="H6697" s="42">
        <f>IF(DAY(D6697)&gt;14,VLOOKUP(DATE(YEAR(E6697),MONTH(E6697)-1,DAY(1)),'מדדים וריביות'!B:C,2,FALSE),VLOOKUP(DATE(YEAR(E6697),MONTH(E6697)-2,DAY(1)),'מדדים וריביות'!B:C,2,FALSE))</f>
        <v>29133737.550000001</v>
      </c>
      <c r="I6697" s="43">
        <f>'ריבית יומית'!D6691</f>
        <v>7.2944291917842463E-5</v>
      </c>
      <c r="J6697" s="29">
        <f t="shared" si="851"/>
        <v>1.1333374451276164</v>
      </c>
      <c r="L6697">
        <f>VLOOKUP(D6696,'מדדים וריביות'!B:C,2)</f>
        <v>29559669.390000001</v>
      </c>
      <c r="M6697" s="30">
        <f t="shared" si="856"/>
        <v>0</v>
      </c>
      <c r="O6697" s="39">
        <f t="shared" si="853"/>
        <v>0</v>
      </c>
      <c r="P6697" s="39">
        <f t="shared" si="849"/>
        <v>0</v>
      </c>
      <c r="Q6697" s="39">
        <f t="shared" si="854"/>
        <v>0</v>
      </c>
      <c r="R6697" s="41">
        <f t="shared" si="855"/>
        <v>0</v>
      </c>
    </row>
    <row r="6698" spans="4:18" x14ac:dyDescent="0.25">
      <c r="D6698" s="1">
        <v>39563</v>
      </c>
      <c r="E6698" s="1">
        <f t="shared" si="852"/>
        <v>39539</v>
      </c>
      <c r="F6698" s="30">
        <f t="shared" si="850"/>
        <v>0</v>
      </c>
      <c r="H6698" s="42">
        <f>IF(DAY(D6698)&gt;14,VLOOKUP(DATE(YEAR(E6698),MONTH(E6698)-1,DAY(1)),'מדדים וריביות'!B:C,2,FALSE),VLOOKUP(DATE(YEAR(E6698),MONTH(E6698)-2,DAY(1)),'מדדים וריביות'!B:C,2,FALSE))</f>
        <v>29133737.550000001</v>
      </c>
      <c r="I6698" s="43">
        <f>'ריבית יומית'!D6692</f>
        <v>7.2944291917842463E-5</v>
      </c>
      <c r="J6698" s="29">
        <f t="shared" si="851"/>
        <v>1.1332547806600786</v>
      </c>
      <c r="L6698">
        <f>VLOOKUP(D6697,'מדדים וריביות'!B:C,2)</f>
        <v>29559669.390000001</v>
      </c>
      <c r="M6698" s="30">
        <f t="shared" si="856"/>
        <v>0</v>
      </c>
      <c r="O6698" s="39">
        <f t="shared" si="853"/>
        <v>0</v>
      </c>
      <c r="P6698" s="39">
        <f t="shared" si="849"/>
        <v>0</v>
      </c>
      <c r="Q6698" s="39">
        <f t="shared" si="854"/>
        <v>0</v>
      </c>
      <c r="R6698" s="41">
        <f t="shared" si="855"/>
        <v>0</v>
      </c>
    </row>
    <row r="6699" spans="4:18" x14ac:dyDescent="0.25">
      <c r="D6699" s="1">
        <v>39564</v>
      </c>
      <c r="E6699" s="1">
        <f t="shared" si="852"/>
        <v>39539</v>
      </c>
      <c r="F6699" s="30">
        <f t="shared" si="850"/>
        <v>0</v>
      </c>
      <c r="H6699" s="42">
        <f>IF(DAY(D6699)&gt;14,VLOOKUP(DATE(YEAR(E6699),MONTH(E6699)-1,DAY(1)),'מדדים וריביות'!B:C,2,FALSE),VLOOKUP(DATE(YEAR(E6699),MONTH(E6699)-2,DAY(1)),'מדדים וריביות'!B:C,2,FALSE))</f>
        <v>29133737.550000001</v>
      </c>
      <c r="I6699" s="43">
        <f>'ריבית יומית'!D6693</f>
        <v>7.2944291917842463E-5</v>
      </c>
      <c r="J6699" s="29">
        <f t="shared" si="851"/>
        <v>1.1331721222220021</v>
      </c>
      <c r="L6699">
        <f>VLOOKUP(D6698,'מדדים וריביות'!B:C,2)</f>
        <v>29559669.390000001</v>
      </c>
      <c r="M6699" s="30">
        <f t="shared" si="856"/>
        <v>0</v>
      </c>
      <c r="O6699" s="39">
        <f t="shared" si="853"/>
        <v>0</v>
      </c>
      <c r="P6699" s="39">
        <f t="shared" si="849"/>
        <v>0</v>
      </c>
      <c r="Q6699" s="39">
        <f t="shared" si="854"/>
        <v>0</v>
      </c>
      <c r="R6699" s="41">
        <f t="shared" si="855"/>
        <v>0</v>
      </c>
    </row>
    <row r="6700" spans="4:18" x14ac:dyDescent="0.25">
      <c r="D6700" s="1">
        <v>39565</v>
      </c>
      <c r="E6700" s="1">
        <f t="shared" si="852"/>
        <v>39539</v>
      </c>
      <c r="F6700" s="30">
        <f t="shared" si="850"/>
        <v>0</v>
      </c>
      <c r="H6700" s="42">
        <f>IF(DAY(D6700)&gt;14,VLOOKUP(DATE(YEAR(E6700),MONTH(E6700)-1,DAY(1)),'מדדים וריביות'!B:C,2,FALSE),VLOOKUP(DATE(YEAR(E6700),MONTH(E6700)-2,DAY(1)),'מדדים וריביות'!B:C,2,FALSE))</f>
        <v>29133737.550000001</v>
      </c>
      <c r="I6700" s="43">
        <f>'ריבית יומית'!D6694</f>
        <v>7.2944291917842463E-5</v>
      </c>
      <c r="J6700" s="29">
        <f t="shared" si="851"/>
        <v>1.133089469812947</v>
      </c>
      <c r="L6700">
        <f>VLOOKUP(D6699,'מדדים וריביות'!B:C,2)</f>
        <v>29559669.390000001</v>
      </c>
      <c r="M6700" s="30">
        <f t="shared" si="856"/>
        <v>0</v>
      </c>
      <c r="O6700" s="39">
        <f t="shared" si="853"/>
        <v>0</v>
      </c>
      <c r="P6700" s="39">
        <f t="shared" ref="P6700:P6763" si="857">J6701*G6700-G6700</f>
        <v>0</v>
      </c>
      <c r="Q6700" s="39">
        <f t="shared" si="854"/>
        <v>0</v>
      </c>
      <c r="R6700" s="41">
        <f t="shared" si="855"/>
        <v>0</v>
      </c>
    </row>
    <row r="6701" spans="4:18" x14ac:dyDescent="0.25">
      <c r="D6701" s="1">
        <v>39566</v>
      </c>
      <c r="E6701" s="1">
        <f t="shared" si="852"/>
        <v>39539</v>
      </c>
      <c r="F6701" s="30">
        <f t="shared" si="850"/>
        <v>0</v>
      </c>
      <c r="H6701" s="42">
        <f>IF(DAY(D6701)&gt;14,VLOOKUP(DATE(YEAR(E6701),MONTH(E6701)-1,DAY(1)),'מדדים וריביות'!B:C,2,FALSE),VLOOKUP(DATE(YEAR(E6701),MONTH(E6701)-2,DAY(1)),'מדדים וריביות'!B:C,2,FALSE))</f>
        <v>29133737.550000001</v>
      </c>
      <c r="I6701" s="43">
        <f>'ריבית יומית'!D6695</f>
        <v>7.2944291917842463E-5</v>
      </c>
      <c r="J6701" s="29">
        <f t="shared" si="851"/>
        <v>1.1330068234324737</v>
      </c>
      <c r="L6701">
        <f>VLOOKUP(D6700,'מדדים וריביות'!B:C,2)</f>
        <v>29559669.390000001</v>
      </c>
      <c r="M6701" s="30">
        <f t="shared" si="856"/>
        <v>0</v>
      </c>
      <c r="O6701" s="39">
        <f t="shared" si="853"/>
        <v>0</v>
      </c>
      <c r="P6701" s="39">
        <f t="shared" si="857"/>
        <v>0</v>
      </c>
      <c r="Q6701" s="39">
        <f t="shared" si="854"/>
        <v>0</v>
      </c>
      <c r="R6701" s="41">
        <f t="shared" si="855"/>
        <v>0</v>
      </c>
    </row>
    <row r="6702" spans="4:18" x14ac:dyDescent="0.25">
      <c r="D6702" s="1">
        <v>39567</v>
      </c>
      <c r="E6702" s="1">
        <f t="shared" si="852"/>
        <v>39539</v>
      </c>
      <c r="F6702" s="30">
        <f t="shared" si="850"/>
        <v>0</v>
      </c>
      <c r="H6702" s="42">
        <f>IF(DAY(D6702)&gt;14,VLOOKUP(DATE(YEAR(E6702),MONTH(E6702)-1,DAY(1)),'מדדים וריביות'!B:C,2,FALSE),VLOOKUP(DATE(YEAR(E6702),MONTH(E6702)-2,DAY(1)),'מדדים וריביות'!B:C,2,FALSE))</f>
        <v>29133737.550000001</v>
      </c>
      <c r="I6702" s="43">
        <f>'ריבית יומית'!D6696</f>
        <v>7.2944291917842463E-5</v>
      </c>
      <c r="J6702" s="29">
        <f t="shared" si="851"/>
        <v>1.1329241830801424</v>
      </c>
      <c r="L6702">
        <f>VLOOKUP(D6701,'מדדים וריביות'!B:C,2)</f>
        <v>29559669.390000001</v>
      </c>
      <c r="M6702" s="30">
        <f t="shared" si="856"/>
        <v>0</v>
      </c>
      <c r="O6702" s="39">
        <f t="shared" si="853"/>
        <v>0</v>
      </c>
      <c r="P6702" s="39">
        <f t="shared" si="857"/>
        <v>0</v>
      </c>
      <c r="Q6702" s="39">
        <f t="shared" si="854"/>
        <v>0</v>
      </c>
      <c r="R6702" s="41">
        <f t="shared" si="855"/>
        <v>0</v>
      </c>
    </row>
    <row r="6703" spans="4:18" x14ac:dyDescent="0.25">
      <c r="D6703" s="1">
        <v>39568</v>
      </c>
      <c r="E6703" s="1">
        <f t="shared" si="852"/>
        <v>39539</v>
      </c>
      <c r="F6703" s="30">
        <f t="shared" si="850"/>
        <v>0</v>
      </c>
      <c r="H6703" s="42">
        <f>IF(DAY(D6703)&gt;14,VLOOKUP(DATE(YEAR(E6703),MONTH(E6703)-1,DAY(1)),'מדדים וריביות'!B:C,2,FALSE),VLOOKUP(DATE(YEAR(E6703),MONTH(E6703)-2,DAY(1)),'מדדים וריביות'!B:C,2,FALSE))</f>
        <v>29133737.550000001</v>
      </c>
      <c r="I6703" s="43">
        <f>'ריבית יומית'!D6697</f>
        <v>7.2944291917842463E-5</v>
      </c>
      <c r="J6703" s="29">
        <f t="shared" si="851"/>
        <v>1.1328415487555132</v>
      </c>
      <c r="L6703">
        <f>VLOOKUP(D6702,'מדדים וריביות'!B:C,2)</f>
        <v>29559669.390000001</v>
      </c>
      <c r="M6703" s="30">
        <f t="shared" si="856"/>
        <v>0</v>
      </c>
      <c r="O6703" s="39">
        <f t="shared" si="853"/>
        <v>0</v>
      </c>
      <c r="P6703" s="39">
        <f t="shared" si="857"/>
        <v>0</v>
      </c>
      <c r="Q6703" s="39">
        <f t="shared" si="854"/>
        <v>0</v>
      </c>
      <c r="R6703" s="41">
        <f t="shared" si="855"/>
        <v>0</v>
      </c>
    </row>
    <row r="6704" spans="4:18" x14ac:dyDescent="0.25">
      <c r="D6704" s="1">
        <v>39569</v>
      </c>
      <c r="E6704" s="1">
        <f t="shared" si="852"/>
        <v>39569</v>
      </c>
      <c r="F6704" s="30">
        <f t="shared" si="850"/>
        <v>0</v>
      </c>
      <c r="H6704" s="42">
        <f>IF(DAY(D6704)&gt;14,VLOOKUP(DATE(YEAR(E6704),MONTH(E6704)-1,DAY(1)),'מדדים וריביות'!B:C,2,FALSE),VLOOKUP(DATE(YEAR(E6704),MONTH(E6704)-2,DAY(1)),'מדדים וריביות'!B:C,2,FALSE))</f>
        <v>29133737.550000001</v>
      </c>
      <c r="I6704" s="43">
        <f>'ריבית יומית'!D6698</f>
        <v>7.2944291917842463E-5</v>
      </c>
      <c r="J6704" s="29">
        <f t="shared" si="851"/>
        <v>1.1327589204581467</v>
      </c>
      <c r="L6704">
        <f>VLOOKUP(D6703,'מדדים וריביות'!B:C,2)</f>
        <v>29559669.390000001</v>
      </c>
      <c r="M6704" s="30">
        <f t="shared" si="856"/>
        <v>0</v>
      </c>
      <c r="O6704" s="39">
        <f t="shared" si="853"/>
        <v>0</v>
      </c>
      <c r="P6704" s="39">
        <f t="shared" si="857"/>
        <v>0</v>
      </c>
      <c r="Q6704" s="39">
        <f t="shared" si="854"/>
        <v>0</v>
      </c>
      <c r="R6704" s="41">
        <f t="shared" si="855"/>
        <v>0</v>
      </c>
    </row>
    <row r="6705" spans="4:18" x14ac:dyDescent="0.25">
      <c r="D6705" s="1">
        <v>39570</v>
      </c>
      <c r="E6705" s="1">
        <f t="shared" si="852"/>
        <v>39569</v>
      </c>
      <c r="F6705" s="30">
        <f t="shared" si="850"/>
        <v>0</v>
      </c>
      <c r="H6705" s="42">
        <f>IF(DAY(D6705)&gt;14,VLOOKUP(DATE(YEAR(E6705),MONTH(E6705)-1,DAY(1)),'מדדים וריביות'!B:C,2,FALSE),VLOOKUP(DATE(YEAR(E6705),MONTH(E6705)-2,DAY(1)),'מדדים וריביות'!B:C,2,FALSE))</f>
        <v>29133737.550000001</v>
      </c>
      <c r="I6705" s="43">
        <f>'ריבית יומית'!D6699</f>
        <v>7.2944291917842463E-5</v>
      </c>
      <c r="J6705" s="29">
        <f t="shared" si="851"/>
        <v>1.1326762981876033</v>
      </c>
      <c r="L6705">
        <f>VLOOKUP(D6704,'מדדים וריביות'!B:C,2)</f>
        <v>29758437.579999998</v>
      </c>
      <c r="M6705" s="30">
        <f t="shared" si="856"/>
        <v>0</v>
      </c>
      <c r="O6705" s="39">
        <f t="shared" si="853"/>
        <v>0</v>
      </c>
      <c r="P6705" s="39">
        <f t="shared" si="857"/>
        <v>0</v>
      </c>
      <c r="Q6705" s="39">
        <f t="shared" si="854"/>
        <v>0</v>
      </c>
      <c r="R6705" s="41">
        <f t="shared" si="855"/>
        <v>0</v>
      </c>
    </row>
    <row r="6706" spans="4:18" x14ac:dyDescent="0.25">
      <c r="D6706" s="1">
        <v>39571</v>
      </c>
      <c r="E6706" s="1">
        <f t="shared" si="852"/>
        <v>39569</v>
      </c>
      <c r="F6706" s="30">
        <f t="shared" si="850"/>
        <v>0</v>
      </c>
      <c r="H6706" s="42">
        <f>IF(DAY(D6706)&gt;14,VLOOKUP(DATE(YEAR(E6706),MONTH(E6706)-1,DAY(1)),'מדדים וריביות'!B:C,2,FALSE),VLOOKUP(DATE(YEAR(E6706),MONTH(E6706)-2,DAY(1)),'מדדים וריביות'!B:C,2,FALSE))</f>
        <v>29133737.550000001</v>
      </c>
      <c r="I6706" s="43">
        <f>'ריבית יומית'!D6700</f>
        <v>7.2944291917842463E-5</v>
      </c>
      <c r="J6706" s="29">
        <f t="shared" si="851"/>
        <v>1.1325936819434432</v>
      </c>
      <c r="L6706">
        <f>VLOOKUP(D6705,'מדדים וריביות'!B:C,2)</f>
        <v>29758437.579999998</v>
      </c>
      <c r="M6706" s="30">
        <f t="shared" si="856"/>
        <v>0</v>
      </c>
      <c r="O6706" s="39">
        <f t="shared" si="853"/>
        <v>0</v>
      </c>
      <c r="P6706" s="39">
        <f t="shared" si="857"/>
        <v>0</v>
      </c>
      <c r="Q6706" s="39">
        <f t="shared" si="854"/>
        <v>0</v>
      </c>
      <c r="R6706" s="41">
        <f t="shared" si="855"/>
        <v>0</v>
      </c>
    </row>
    <row r="6707" spans="4:18" x14ac:dyDescent="0.25">
      <c r="D6707" s="1">
        <v>39572</v>
      </c>
      <c r="E6707" s="1">
        <f t="shared" si="852"/>
        <v>39569</v>
      </c>
      <c r="F6707" s="30">
        <f t="shared" si="850"/>
        <v>0</v>
      </c>
      <c r="H6707" s="42">
        <f>IF(DAY(D6707)&gt;14,VLOOKUP(DATE(YEAR(E6707),MONTH(E6707)-1,DAY(1)),'מדדים וריביות'!B:C,2,FALSE),VLOOKUP(DATE(YEAR(E6707),MONTH(E6707)-2,DAY(1)),'מדדים וריביות'!B:C,2,FALSE))</f>
        <v>29133737.550000001</v>
      </c>
      <c r="I6707" s="43">
        <f>'ריבית יומית'!D6701</f>
        <v>7.2944291917842463E-5</v>
      </c>
      <c r="J6707" s="29">
        <f t="shared" si="851"/>
        <v>1.1325110717252271</v>
      </c>
      <c r="L6707">
        <f>VLOOKUP(D6706,'מדדים וריביות'!B:C,2)</f>
        <v>29758437.579999998</v>
      </c>
      <c r="M6707" s="30">
        <f t="shared" si="856"/>
        <v>0</v>
      </c>
      <c r="O6707" s="39">
        <f t="shared" si="853"/>
        <v>0</v>
      </c>
      <c r="P6707" s="39">
        <f t="shared" si="857"/>
        <v>0</v>
      </c>
      <c r="Q6707" s="39">
        <f t="shared" si="854"/>
        <v>0</v>
      </c>
      <c r="R6707" s="41">
        <f t="shared" si="855"/>
        <v>0</v>
      </c>
    </row>
    <row r="6708" spans="4:18" x14ac:dyDescent="0.25">
      <c r="D6708" s="1">
        <v>39573</v>
      </c>
      <c r="E6708" s="1">
        <f t="shared" si="852"/>
        <v>39569</v>
      </c>
      <c r="F6708" s="30">
        <f t="shared" si="850"/>
        <v>0</v>
      </c>
      <c r="H6708" s="42">
        <f>IF(DAY(D6708)&gt;14,VLOOKUP(DATE(YEAR(E6708),MONTH(E6708)-1,DAY(1)),'מדדים וריביות'!B:C,2,FALSE),VLOOKUP(DATE(YEAR(E6708),MONTH(E6708)-2,DAY(1)),'מדדים וריביות'!B:C,2,FALSE))</f>
        <v>29133737.550000001</v>
      </c>
      <c r="I6708" s="43">
        <f>'ריבית יומית'!D6702</f>
        <v>7.2944291917842463E-5</v>
      </c>
      <c r="J6708" s="29">
        <f t="shared" si="851"/>
        <v>1.1324284675325154</v>
      </c>
      <c r="L6708">
        <f>VLOOKUP(D6707,'מדדים וריביות'!B:C,2)</f>
        <v>29758437.579999998</v>
      </c>
      <c r="M6708" s="30">
        <f t="shared" si="856"/>
        <v>0</v>
      </c>
      <c r="O6708" s="39">
        <f t="shared" si="853"/>
        <v>0</v>
      </c>
      <c r="P6708" s="39">
        <f t="shared" si="857"/>
        <v>0</v>
      </c>
      <c r="Q6708" s="39">
        <f t="shared" si="854"/>
        <v>0</v>
      </c>
      <c r="R6708" s="41">
        <f t="shared" si="855"/>
        <v>0</v>
      </c>
    </row>
    <row r="6709" spans="4:18" x14ac:dyDescent="0.25">
      <c r="D6709" s="1">
        <v>39574</v>
      </c>
      <c r="E6709" s="1">
        <f t="shared" si="852"/>
        <v>39569</v>
      </c>
      <c r="F6709" s="30">
        <f t="shared" si="850"/>
        <v>0</v>
      </c>
      <c r="H6709" s="42">
        <f>IF(DAY(D6709)&gt;14,VLOOKUP(DATE(YEAR(E6709),MONTH(E6709)-1,DAY(1)),'מדדים וריביות'!B:C,2,FALSE),VLOOKUP(DATE(YEAR(E6709),MONTH(E6709)-2,DAY(1)),'מדדים וריביות'!B:C,2,FALSE))</f>
        <v>29133737.550000001</v>
      </c>
      <c r="I6709" s="43">
        <f>'ריבית יומית'!D6703</f>
        <v>7.2944291917842463E-5</v>
      </c>
      <c r="J6709" s="29">
        <f t="shared" si="851"/>
        <v>1.1323458693648685</v>
      </c>
      <c r="L6709">
        <f>VLOOKUP(D6708,'מדדים וריביות'!B:C,2)</f>
        <v>29758437.579999998</v>
      </c>
      <c r="M6709" s="30">
        <f t="shared" si="856"/>
        <v>0</v>
      </c>
      <c r="O6709" s="39">
        <f t="shared" si="853"/>
        <v>0</v>
      </c>
      <c r="P6709" s="39">
        <f t="shared" si="857"/>
        <v>0</v>
      </c>
      <c r="Q6709" s="39">
        <f t="shared" si="854"/>
        <v>0</v>
      </c>
      <c r="R6709" s="41">
        <f t="shared" si="855"/>
        <v>0</v>
      </c>
    </row>
    <row r="6710" spans="4:18" x14ac:dyDescent="0.25">
      <c r="D6710" s="1">
        <v>39575</v>
      </c>
      <c r="E6710" s="1">
        <f t="shared" si="852"/>
        <v>39569</v>
      </c>
      <c r="F6710" s="30">
        <f t="shared" si="850"/>
        <v>0</v>
      </c>
      <c r="H6710" s="42">
        <f>IF(DAY(D6710)&gt;14,VLOOKUP(DATE(YEAR(E6710),MONTH(E6710)-1,DAY(1)),'מדדים וריביות'!B:C,2,FALSE),VLOOKUP(DATE(YEAR(E6710),MONTH(E6710)-2,DAY(1)),'מדדים וריביות'!B:C,2,FALSE))</f>
        <v>29133737.550000001</v>
      </c>
      <c r="I6710" s="43">
        <f>'ריבית יומית'!D6704</f>
        <v>7.2944291917842463E-5</v>
      </c>
      <c r="J6710" s="29">
        <f t="shared" si="851"/>
        <v>1.1322632772218471</v>
      </c>
      <c r="L6710">
        <f>VLOOKUP(D6709,'מדדים וריביות'!B:C,2)</f>
        <v>29758437.579999998</v>
      </c>
      <c r="M6710" s="30">
        <f t="shared" si="856"/>
        <v>0</v>
      </c>
      <c r="O6710" s="39">
        <f t="shared" si="853"/>
        <v>0</v>
      </c>
      <c r="P6710" s="39">
        <f t="shared" si="857"/>
        <v>0</v>
      </c>
      <c r="Q6710" s="39">
        <f t="shared" si="854"/>
        <v>0</v>
      </c>
      <c r="R6710" s="41">
        <f t="shared" si="855"/>
        <v>0</v>
      </c>
    </row>
    <row r="6711" spans="4:18" x14ac:dyDescent="0.25">
      <c r="D6711" s="1">
        <v>39576</v>
      </c>
      <c r="E6711" s="1">
        <f t="shared" si="852"/>
        <v>39569</v>
      </c>
      <c r="F6711" s="30">
        <f t="shared" si="850"/>
        <v>0</v>
      </c>
      <c r="H6711" s="42">
        <f>IF(DAY(D6711)&gt;14,VLOOKUP(DATE(YEAR(E6711),MONTH(E6711)-1,DAY(1)),'מדדים וריביות'!B:C,2,FALSE),VLOOKUP(DATE(YEAR(E6711),MONTH(E6711)-2,DAY(1)),'מדדים וריביות'!B:C,2,FALSE))</f>
        <v>29133737.550000001</v>
      </c>
      <c r="I6711" s="43">
        <f>'ריבית יומית'!D6705</f>
        <v>7.2944291917842463E-5</v>
      </c>
      <c r="J6711" s="29">
        <f t="shared" si="851"/>
        <v>1.1321806911030114</v>
      </c>
      <c r="L6711">
        <f>VLOOKUP(D6710,'מדדים וריביות'!B:C,2)</f>
        <v>29758437.579999998</v>
      </c>
      <c r="M6711" s="30">
        <f t="shared" si="856"/>
        <v>0</v>
      </c>
      <c r="O6711" s="39">
        <f t="shared" si="853"/>
        <v>0</v>
      </c>
      <c r="P6711" s="39">
        <f t="shared" si="857"/>
        <v>0</v>
      </c>
      <c r="Q6711" s="39">
        <f t="shared" si="854"/>
        <v>0</v>
      </c>
      <c r="R6711" s="41">
        <f t="shared" si="855"/>
        <v>0</v>
      </c>
    </row>
    <row r="6712" spans="4:18" x14ac:dyDescent="0.25">
      <c r="D6712" s="1">
        <v>39577</v>
      </c>
      <c r="E6712" s="1">
        <f t="shared" si="852"/>
        <v>39569</v>
      </c>
      <c r="F6712" s="30">
        <f t="shared" si="850"/>
        <v>0</v>
      </c>
      <c r="H6712" s="42">
        <f>IF(DAY(D6712)&gt;14,VLOOKUP(DATE(YEAR(E6712),MONTH(E6712)-1,DAY(1)),'מדדים וריביות'!B:C,2,FALSE),VLOOKUP(DATE(YEAR(E6712),MONTH(E6712)-2,DAY(1)),'מדדים וריביות'!B:C,2,FALSE))</f>
        <v>29133737.550000001</v>
      </c>
      <c r="I6712" s="43">
        <f>'ריבית יומית'!D6706</f>
        <v>7.2944291917842463E-5</v>
      </c>
      <c r="J6712" s="29">
        <f t="shared" si="851"/>
        <v>1.1320981110079225</v>
      </c>
      <c r="L6712">
        <f>VLOOKUP(D6711,'מדדים וריביות'!B:C,2)</f>
        <v>29758437.579999998</v>
      </c>
      <c r="M6712" s="30">
        <f t="shared" si="856"/>
        <v>0</v>
      </c>
      <c r="O6712" s="39">
        <f t="shared" si="853"/>
        <v>0</v>
      </c>
      <c r="P6712" s="39">
        <f t="shared" si="857"/>
        <v>0</v>
      </c>
      <c r="Q6712" s="39">
        <f t="shared" si="854"/>
        <v>0</v>
      </c>
      <c r="R6712" s="41">
        <f t="shared" si="855"/>
        <v>0</v>
      </c>
    </row>
    <row r="6713" spans="4:18" x14ac:dyDescent="0.25">
      <c r="D6713" s="1">
        <v>39578</v>
      </c>
      <c r="E6713" s="1">
        <f t="shared" si="852"/>
        <v>39569</v>
      </c>
      <c r="F6713" s="30">
        <f t="shared" si="850"/>
        <v>0</v>
      </c>
      <c r="H6713" s="42">
        <f>IF(DAY(D6713)&gt;14,VLOOKUP(DATE(YEAR(E6713),MONTH(E6713)-1,DAY(1)),'מדדים וריביות'!B:C,2,FALSE),VLOOKUP(DATE(YEAR(E6713),MONTH(E6713)-2,DAY(1)),'מדדים וריביות'!B:C,2,FALSE))</f>
        <v>29133737.550000001</v>
      </c>
      <c r="I6713" s="43">
        <f>'ריבית יומית'!D6707</f>
        <v>7.2944291917842463E-5</v>
      </c>
      <c r="J6713" s="29">
        <f t="shared" si="851"/>
        <v>1.1320155369361407</v>
      </c>
      <c r="L6713">
        <f>VLOOKUP(D6712,'מדדים וריביות'!B:C,2)</f>
        <v>29758437.579999998</v>
      </c>
      <c r="M6713" s="30">
        <f t="shared" si="856"/>
        <v>0</v>
      </c>
      <c r="O6713" s="39">
        <f t="shared" si="853"/>
        <v>0</v>
      </c>
      <c r="P6713" s="39">
        <f t="shared" si="857"/>
        <v>0</v>
      </c>
      <c r="Q6713" s="39">
        <f t="shared" si="854"/>
        <v>0</v>
      </c>
      <c r="R6713" s="41">
        <f t="shared" si="855"/>
        <v>0</v>
      </c>
    </row>
    <row r="6714" spans="4:18" x14ac:dyDescent="0.25">
      <c r="D6714" s="1">
        <v>39579</v>
      </c>
      <c r="E6714" s="1">
        <f t="shared" si="852"/>
        <v>39569</v>
      </c>
      <c r="F6714" s="30">
        <f t="shared" si="850"/>
        <v>0</v>
      </c>
      <c r="H6714" s="42">
        <f>IF(DAY(D6714)&gt;14,VLOOKUP(DATE(YEAR(E6714),MONTH(E6714)-1,DAY(1)),'מדדים וריביות'!B:C,2,FALSE),VLOOKUP(DATE(YEAR(E6714),MONTH(E6714)-2,DAY(1)),'מדדים וריביות'!B:C,2,FALSE))</f>
        <v>29133737.550000001</v>
      </c>
      <c r="I6714" s="43">
        <f>'ריבית יומית'!D6708</f>
        <v>7.2944291917842463E-5</v>
      </c>
      <c r="J6714" s="29">
        <f t="shared" si="851"/>
        <v>1.1319329688872266</v>
      </c>
      <c r="L6714">
        <f>VLOOKUP(D6713,'מדדים וריביות'!B:C,2)</f>
        <v>29758437.579999998</v>
      </c>
      <c r="M6714" s="30">
        <f t="shared" si="856"/>
        <v>0</v>
      </c>
      <c r="O6714" s="39">
        <f t="shared" si="853"/>
        <v>0</v>
      </c>
      <c r="P6714" s="39">
        <f t="shared" si="857"/>
        <v>0</v>
      </c>
      <c r="Q6714" s="39">
        <f t="shared" si="854"/>
        <v>0</v>
      </c>
      <c r="R6714" s="41">
        <f t="shared" si="855"/>
        <v>0</v>
      </c>
    </row>
    <row r="6715" spans="4:18" x14ac:dyDescent="0.25">
      <c r="D6715" s="1">
        <v>39580</v>
      </c>
      <c r="E6715" s="1">
        <f t="shared" si="852"/>
        <v>39569</v>
      </c>
      <c r="F6715" s="30">
        <f t="shared" si="850"/>
        <v>0</v>
      </c>
      <c r="H6715" s="42">
        <f>IF(DAY(D6715)&gt;14,VLOOKUP(DATE(YEAR(E6715),MONTH(E6715)-1,DAY(1)),'מדדים וריביות'!B:C,2,FALSE),VLOOKUP(DATE(YEAR(E6715),MONTH(E6715)-2,DAY(1)),'מדדים וריביות'!B:C,2,FALSE))</f>
        <v>29133737.550000001</v>
      </c>
      <c r="I6715" s="43">
        <f>'ריבית יומית'!D6709</f>
        <v>7.2944291917842463E-5</v>
      </c>
      <c r="J6715" s="29">
        <f t="shared" si="851"/>
        <v>1.1318504068607411</v>
      </c>
      <c r="L6715">
        <f>VLOOKUP(D6714,'מדדים וריביות'!B:C,2)</f>
        <v>29758437.579999998</v>
      </c>
      <c r="M6715" s="30">
        <f t="shared" si="856"/>
        <v>0</v>
      </c>
      <c r="O6715" s="39">
        <f t="shared" si="853"/>
        <v>0</v>
      </c>
      <c r="P6715" s="39">
        <f t="shared" si="857"/>
        <v>0</v>
      </c>
      <c r="Q6715" s="39">
        <f t="shared" si="854"/>
        <v>0</v>
      </c>
      <c r="R6715" s="41">
        <f t="shared" si="855"/>
        <v>0</v>
      </c>
    </row>
    <row r="6716" spans="4:18" x14ac:dyDescent="0.25">
      <c r="D6716" s="1">
        <v>39581</v>
      </c>
      <c r="E6716" s="1">
        <f t="shared" si="852"/>
        <v>39569</v>
      </c>
      <c r="F6716" s="30">
        <f t="shared" si="850"/>
        <v>0</v>
      </c>
      <c r="H6716" s="42">
        <f>IF(DAY(D6716)&gt;14,VLOOKUP(DATE(YEAR(E6716),MONTH(E6716)-1,DAY(1)),'מדדים וריביות'!B:C,2,FALSE),VLOOKUP(DATE(YEAR(E6716),MONTH(E6716)-2,DAY(1)),'מדדים וריביות'!B:C,2,FALSE))</f>
        <v>29133737.550000001</v>
      </c>
      <c r="I6716" s="43">
        <f>'ריבית יומית'!D6710</f>
        <v>7.2944291917842463E-5</v>
      </c>
      <c r="J6716" s="29">
        <f t="shared" si="851"/>
        <v>1.131767850856245</v>
      </c>
      <c r="L6716">
        <f>VLOOKUP(D6715,'מדדים וריביות'!B:C,2)</f>
        <v>29758437.579999998</v>
      </c>
      <c r="M6716" s="30">
        <f t="shared" si="856"/>
        <v>0</v>
      </c>
      <c r="O6716" s="39">
        <f t="shared" si="853"/>
        <v>0</v>
      </c>
      <c r="P6716" s="39">
        <f t="shared" si="857"/>
        <v>0</v>
      </c>
      <c r="Q6716" s="39">
        <f t="shared" si="854"/>
        <v>0</v>
      </c>
      <c r="R6716" s="41">
        <f t="shared" si="855"/>
        <v>0</v>
      </c>
    </row>
    <row r="6717" spans="4:18" x14ac:dyDescent="0.25">
      <c r="D6717" s="1">
        <v>39582</v>
      </c>
      <c r="E6717" s="1">
        <f t="shared" si="852"/>
        <v>39569</v>
      </c>
      <c r="F6717" s="30">
        <f t="shared" si="850"/>
        <v>0</v>
      </c>
      <c r="H6717" s="42">
        <f>IF(DAY(D6717)&gt;14,VLOOKUP(DATE(YEAR(E6717),MONTH(E6717)-1,DAY(1)),'מדדים וריביות'!B:C,2,FALSE),VLOOKUP(DATE(YEAR(E6717),MONTH(E6717)-2,DAY(1)),'מדדים וריביות'!B:C,2,FALSE))</f>
        <v>29133737.550000001</v>
      </c>
      <c r="I6717" s="43">
        <f>'ריבית יומית'!D6711</f>
        <v>7.2944291917842463E-5</v>
      </c>
      <c r="J6717" s="29">
        <f t="shared" si="851"/>
        <v>1.131685300873299</v>
      </c>
      <c r="L6717">
        <f>VLOOKUP(D6716,'מדדים וריביות'!B:C,2)</f>
        <v>29758437.579999998</v>
      </c>
      <c r="M6717" s="30">
        <f t="shared" si="856"/>
        <v>0</v>
      </c>
      <c r="O6717" s="39">
        <f t="shared" si="853"/>
        <v>0</v>
      </c>
      <c r="P6717" s="39">
        <f t="shared" si="857"/>
        <v>0</v>
      </c>
      <c r="Q6717" s="39">
        <f t="shared" si="854"/>
        <v>0</v>
      </c>
      <c r="R6717" s="41">
        <f t="shared" si="855"/>
        <v>0</v>
      </c>
    </row>
    <row r="6718" spans="4:18" x14ac:dyDescent="0.25">
      <c r="D6718" s="1">
        <v>39583</v>
      </c>
      <c r="E6718" s="1">
        <f t="shared" si="852"/>
        <v>39569</v>
      </c>
      <c r="F6718" s="30">
        <f t="shared" si="850"/>
        <v>0</v>
      </c>
      <c r="H6718" s="42">
        <f>IF(DAY(D6718)&gt;14,VLOOKUP(DATE(YEAR(E6718),MONTH(E6718)-1,DAY(1)),'מדדים וריביות'!B:C,2,FALSE),VLOOKUP(DATE(YEAR(E6718),MONTH(E6718)-2,DAY(1)),'מדדים וריביות'!B:C,2,FALSE))</f>
        <v>29559669.390000001</v>
      </c>
      <c r="I6718" s="43">
        <f>'ריבית יומית'!D6712</f>
        <v>7.2944291917842463E-5</v>
      </c>
      <c r="J6718" s="29">
        <f t="shared" si="851"/>
        <v>1.1316027569114637</v>
      </c>
      <c r="L6718">
        <f>VLOOKUP(D6717,'מדדים וריביות'!B:C,2)</f>
        <v>29758437.579999998</v>
      </c>
      <c r="M6718" s="30">
        <f t="shared" si="856"/>
        <v>0</v>
      </c>
      <c r="O6718" s="39">
        <f t="shared" si="853"/>
        <v>0</v>
      </c>
      <c r="P6718" s="39">
        <f t="shared" si="857"/>
        <v>0</v>
      </c>
      <c r="Q6718" s="39">
        <f t="shared" si="854"/>
        <v>0</v>
      </c>
      <c r="R6718" s="41">
        <f t="shared" si="855"/>
        <v>0</v>
      </c>
    </row>
    <row r="6719" spans="4:18" x14ac:dyDescent="0.25">
      <c r="D6719" s="1">
        <v>39584</v>
      </c>
      <c r="E6719" s="1">
        <f t="shared" si="852"/>
        <v>39569</v>
      </c>
      <c r="F6719" s="30">
        <f t="shared" si="850"/>
        <v>0</v>
      </c>
      <c r="H6719" s="42">
        <f>IF(DAY(D6719)&gt;14,VLOOKUP(DATE(YEAR(E6719),MONTH(E6719)-1,DAY(1)),'מדדים וריביות'!B:C,2,FALSE),VLOOKUP(DATE(YEAR(E6719),MONTH(E6719)-2,DAY(1)),'מדדים וריביות'!B:C,2,FALSE))</f>
        <v>29559669.390000001</v>
      </c>
      <c r="I6719" s="43">
        <f>'ריבית יומית'!D6713</f>
        <v>7.2944291917842463E-5</v>
      </c>
      <c r="J6719" s="29">
        <f t="shared" si="851"/>
        <v>1.1315202189703002</v>
      </c>
      <c r="L6719">
        <f>VLOOKUP(D6718,'מדדים וריביות'!B:C,2)</f>
        <v>29758437.579999998</v>
      </c>
      <c r="M6719" s="30">
        <f t="shared" si="856"/>
        <v>0</v>
      </c>
      <c r="O6719" s="39">
        <f t="shared" si="853"/>
        <v>0</v>
      </c>
      <c r="P6719" s="39">
        <f t="shared" si="857"/>
        <v>0</v>
      </c>
      <c r="Q6719" s="39">
        <f t="shared" si="854"/>
        <v>0</v>
      </c>
      <c r="R6719" s="41">
        <f t="shared" si="855"/>
        <v>0</v>
      </c>
    </row>
    <row r="6720" spans="4:18" x14ac:dyDescent="0.25">
      <c r="D6720" s="1">
        <v>39585</v>
      </c>
      <c r="E6720" s="1">
        <f t="shared" si="852"/>
        <v>39569</v>
      </c>
      <c r="F6720" s="30">
        <f t="shared" ref="F6720:F6783" si="858">M6719</f>
        <v>0</v>
      </c>
      <c r="H6720" s="42">
        <f>IF(DAY(D6720)&gt;14,VLOOKUP(DATE(YEAR(E6720),MONTH(E6720)-1,DAY(1)),'מדדים וריביות'!B:C,2,FALSE),VLOOKUP(DATE(YEAR(E6720),MONTH(E6720)-2,DAY(1)),'מדדים וריביות'!B:C,2,FALSE))</f>
        <v>29559669.390000001</v>
      </c>
      <c r="I6720" s="43">
        <f>'ריבית יומית'!D6714</f>
        <v>7.2944291917842463E-5</v>
      </c>
      <c r="J6720" s="29">
        <f t="shared" si="851"/>
        <v>1.1314376870493692</v>
      </c>
      <c r="L6720">
        <f>VLOOKUP(D6719,'מדדים וריביות'!B:C,2)</f>
        <v>29758437.579999998</v>
      </c>
      <c r="M6720" s="30">
        <f t="shared" si="856"/>
        <v>0</v>
      </c>
      <c r="O6720" s="39">
        <f t="shared" si="853"/>
        <v>0</v>
      </c>
      <c r="P6720" s="39">
        <f t="shared" si="857"/>
        <v>0</v>
      </c>
      <c r="Q6720" s="39">
        <f t="shared" si="854"/>
        <v>0</v>
      </c>
      <c r="R6720" s="41">
        <f t="shared" si="855"/>
        <v>0</v>
      </c>
    </row>
    <row r="6721" spans="4:18" x14ac:dyDescent="0.25">
      <c r="D6721" s="1">
        <v>39586</v>
      </c>
      <c r="E6721" s="1">
        <f t="shared" si="852"/>
        <v>39569</v>
      </c>
      <c r="F6721" s="30">
        <f t="shared" si="858"/>
        <v>0</v>
      </c>
      <c r="H6721" s="42">
        <f>IF(DAY(D6721)&gt;14,VLOOKUP(DATE(YEAR(E6721),MONTH(E6721)-1,DAY(1)),'מדדים וריביות'!B:C,2,FALSE),VLOOKUP(DATE(YEAR(E6721),MONTH(E6721)-2,DAY(1)),'מדדים וריביות'!B:C,2,FALSE))</f>
        <v>29559669.390000001</v>
      </c>
      <c r="I6721" s="43">
        <f>'ריבית יומית'!D6715</f>
        <v>7.2944291917842463E-5</v>
      </c>
      <c r="J6721" s="29">
        <f t="shared" si="851"/>
        <v>1.1313551611482315</v>
      </c>
      <c r="L6721">
        <f>VLOOKUP(D6720,'מדדים וריביות'!B:C,2)</f>
        <v>29758437.579999998</v>
      </c>
      <c r="M6721" s="30">
        <f t="shared" si="856"/>
        <v>0</v>
      </c>
      <c r="O6721" s="39">
        <f t="shared" si="853"/>
        <v>0</v>
      </c>
      <c r="P6721" s="39">
        <f t="shared" si="857"/>
        <v>0</v>
      </c>
      <c r="Q6721" s="39">
        <f t="shared" si="854"/>
        <v>0</v>
      </c>
      <c r="R6721" s="41">
        <f t="shared" si="855"/>
        <v>0</v>
      </c>
    </row>
    <row r="6722" spans="4:18" x14ac:dyDescent="0.25">
      <c r="D6722" s="1">
        <v>39587</v>
      </c>
      <c r="E6722" s="1">
        <f t="shared" si="852"/>
        <v>39569</v>
      </c>
      <c r="F6722" s="30">
        <f t="shared" si="858"/>
        <v>0</v>
      </c>
      <c r="H6722" s="42">
        <f>IF(DAY(D6722)&gt;14,VLOOKUP(DATE(YEAR(E6722),MONTH(E6722)-1,DAY(1)),'מדדים וריביות'!B:C,2,FALSE),VLOOKUP(DATE(YEAR(E6722),MONTH(E6722)-2,DAY(1)),'מדדים וריביות'!B:C,2,FALSE))</f>
        <v>29559669.390000001</v>
      </c>
      <c r="I6722" s="43">
        <f>'ריבית יומית'!D6716</f>
        <v>7.2944291917842463E-5</v>
      </c>
      <c r="J6722" s="29">
        <f t="shared" si="851"/>
        <v>1.1312726412664482</v>
      </c>
      <c r="L6722">
        <f>VLOOKUP(D6721,'מדדים וריביות'!B:C,2)</f>
        <v>29758437.579999998</v>
      </c>
      <c r="M6722" s="30">
        <f t="shared" si="856"/>
        <v>0</v>
      </c>
      <c r="O6722" s="39">
        <f t="shared" si="853"/>
        <v>0</v>
      </c>
      <c r="P6722" s="39">
        <f t="shared" si="857"/>
        <v>0</v>
      </c>
      <c r="Q6722" s="39">
        <f t="shared" si="854"/>
        <v>0</v>
      </c>
      <c r="R6722" s="41">
        <f t="shared" si="855"/>
        <v>0</v>
      </c>
    </row>
    <row r="6723" spans="4:18" x14ac:dyDescent="0.25">
      <c r="D6723" s="1">
        <v>39588</v>
      </c>
      <c r="E6723" s="1">
        <f t="shared" si="852"/>
        <v>39569</v>
      </c>
      <c r="F6723" s="30">
        <f t="shared" si="858"/>
        <v>0</v>
      </c>
      <c r="H6723" s="42">
        <f>IF(DAY(D6723)&gt;14,VLOOKUP(DATE(YEAR(E6723),MONTH(E6723)-1,DAY(1)),'מדדים וריביות'!B:C,2,FALSE),VLOOKUP(DATE(YEAR(E6723),MONTH(E6723)-2,DAY(1)),'מדדים וריביות'!B:C,2,FALSE))</f>
        <v>29559669.390000001</v>
      </c>
      <c r="I6723" s="43">
        <f>'ריבית יומית'!D6717</f>
        <v>7.2944291917842463E-5</v>
      </c>
      <c r="J6723" s="29">
        <f t="shared" si="851"/>
        <v>1.1311901274035803</v>
      </c>
      <c r="L6723">
        <f>VLOOKUP(D6722,'מדדים וריביות'!B:C,2)</f>
        <v>29758437.579999998</v>
      </c>
      <c r="M6723" s="30">
        <f t="shared" si="856"/>
        <v>0</v>
      </c>
      <c r="O6723" s="39">
        <f t="shared" si="853"/>
        <v>0</v>
      </c>
      <c r="P6723" s="39">
        <f t="shared" si="857"/>
        <v>0</v>
      </c>
      <c r="Q6723" s="39">
        <f t="shared" si="854"/>
        <v>0</v>
      </c>
      <c r="R6723" s="41">
        <f t="shared" si="855"/>
        <v>0</v>
      </c>
    </row>
    <row r="6724" spans="4:18" x14ac:dyDescent="0.25">
      <c r="D6724" s="1">
        <v>39589</v>
      </c>
      <c r="E6724" s="1">
        <f t="shared" si="852"/>
        <v>39569</v>
      </c>
      <c r="F6724" s="30">
        <f t="shared" si="858"/>
        <v>0</v>
      </c>
      <c r="H6724" s="42">
        <f>IF(DAY(D6724)&gt;14,VLOOKUP(DATE(YEAR(E6724),MONTH(E6724)-1,DAY(1)),'מדדים וריביות'!B:C,2,FALSE),VLOOKUP(DATE(YEAR(E6724),MONTH(E6724)-2,DAY(1)),'מדדים וריביות'!B:C,2,FALSE))</f>
        <v>29559669.390000001</v>
      </c>
      <c r="I6724" s="43">
        <f>'ריבית יומית'!D6718</f>
        <v>7.2944291917842463E-5</v>
      </c>
      <c r="J6724" s="29">
        <f t="shared" si="851"/>
        <v>1.1311076195591887</v>
      </c>
      <c r="L6724">
        <f>VLOOKUP(D6723,'מדדים וריביות'!B:C,2)</f>
        <v>29758437.579999998</v>
      </c>
      <c r="M6724" s="30">
        <f t="shared" si="856"/>
        <v>0</v>
      </c>
      <c r="O6724" s="39">
        <f t="shared" si="853"/>
        <v>0</v>
      </c>
      <c r="P6724" s="39">
        <f t="shared" si="857"/>
        <v>0</v>
      </c>
      <c r="Q6724" s="39">
        <f t="shared" si="854"/>
        <v>0</v>
      </c>
      <c r="R6724" s="41">
        <f t="shared" si="855"/>
        <v>0</v>
      </c>
    </row>
    <row r="6725" spans="4:18" x14ac:dyDescent="0.25">
      <c r="D6725" s="1">
        <v>39590</v>
      </c>
      <c r="E6725" s="1">
        <f t="shared" si="852"/>
        <v>39569</v>
      </c>
      <c r="F6725" s="30">
        <f t="shared" si="858"/>
        <v>0</v>
      </c>
      <c r="H6725" s="42">
        <f>IF(DAY(D6725)&gt;14,VLOOKUP(DATE(YEAR(E6725),MONTH(E6725)-1,DAY(1)),'מדדים וריביות'!B:C,2,FALSE),VLOOKUP(DATE(YEAR(E6725),MONTH(E6725)-2,DAY(1)),'מדדים וריביות'!B:C,2,FALSE))</f>
        <v>29559669.390000001</v>
      </c>
      <c r="I6725" s="43">
        <f>'ריבית יומית'!D6719</f>
        <v>7.2944291917842463E-5</v>
      </c>
      <c r="J6725" s="29">
        <f t="shared" si="851"/>
        <v>1.1310251177328343</v>
      </c>
      <c r="L6725">
        <f>VLOOKUP(D6724,'מדדים וריביות'!B:C,2)</f>
        <v>29758437.579999998</v>
      </c>
      <c r="M6725" s="30">
        <f t="shared" si="856"/>
        <v>0</v>
      </c>
      <c r="O6725" s="39">
        <f t="shared" si="853"/>
        <v>0</v>
      </c>
      <c r="P6725" s="39">
        <f t="shared" si="857"/>
        <v>0</v>
      </c>
      <c r="Q6725" s="39">
        <f t="shared" si="854"/>
        <v>0</v>
      </c>
      <c r="R6725" s="41">
        <f t="shared" si="855"/>
        <v>0</v>
      </c>
    </row>
    <row r="6726" spans="4:18" x14ac:dyDescent="0.25">
      <c r="D6726" s="1">
        <v>39591</v>
      </c>
      <c r="E6726" s="1">
        <f t="shared" si="852"/>
        <v>39569</v>
      </c>
      <c r="F6726" s="30">
        <f t="shared" si="858"/>
        <v>0</v>
      </c>
      <c r="H6726" s="42">
        <f>IF(DAY(D6726)&gt;14,VLOOKUP(DATE(YEAR(E6726),MONTH(E6726)-1,DAY(1)),'מדדים וריביות'!B:C,2,FALSE),VLOOKUP(DATE(YEAR(E6726),MONTH(E6726)-2,DAY(1)),'מדדים וריביות'!B:C,2,FALSE))</f>
        <v>29559669.390000001</v>
      </c>
      <c r="I6726" s="43">
        <f>'ריבית יומית'!D6720</f>
        <v>7.2944291917842463E-5</v>
      </c>
      <c r="J6726" s="29">
        <f t="shared" si="851"/>
        <v>1.1309426219240784</v>
      </c>
      <c r="L6726">
        <f>VLOOKUP(D6725,'מדדים וריביות'!B:C,2)</f>
        <v>29758437.579999998</v>
      </c>
      <c r="M6726" s="30">
        <f t="shared" si="856"/>
        <v>0</v>
      </c>
      <c r="O6726" s="39">
        <f t="shared" si="853"/>
        <v>0</v>
      </c>
      <c r="P6726" s="39">
        <f t="shared" si="857"/>
        <v>0</v>
      </c>
      <c r="Q6726" s="39">
        <f t="shared" si="854"/>
        <v>0</v>
      </c>
      <c r="R6726" s="41">
        <f t="shared" si="855"/>
        <v>0</v>
      </c>
    </row>
    <row r="6727" spans="4:18" x14ac:dyDescent="0.25">
      <c r="D6727" s="1">
        <v>39592</v>
      </c>
      <c r="E6727" s="1">
        <f t="shared" si="852"/>
        <v>39569</v>
      </c>
      <c r="F6727" s="30">
        <f t="shared" si="858"/>
        <v>0</v>
      </c>
      <c r="H6727" s="42">
        <f>IF(DAY(D6727)&gt;14,VLOOKUP(DATE(YEAR(E6727),MONTH(E6727)-1,DAY(1)),'מדדים וריביות'!B:C,2,FALSE),VLOOKUP(DATE(YEAR(E6727),MONTH(E6727)-2,DAY(1)),'מדדים וריביות'!B:C,2,FALSE))</f>
        <v>29559669.390000001</v>
      </c>
      <c r="I6727" s="43">
        <f>'ריבית יומית'!D6721</f>
        <v>7.2944291917842463E-5</v>
      </c>
      <c r="J6727" s="29">
        <f t="shared" si="851"/>
        <v>1.1308601321324818</v>
      </c>
      <c r="L6727">
        <f>VLOOKUP(D6726,'מדדים וריביות'!B:C,2)</f>
        <v>29758437.579999998</v>
      </c>
      <c r="M6727" s="30">
        <f t="shared" si="856"/>
        <v>0</v>
      </c>
      <c r="O6727" s="39">
        <f t="shared" si="853"/>
        <v>0</v>
      </c>
      <c r="P6727" s="39">
        <f t="shared" si="857"/>
        <v>0</v>
      </c>
      <c r="Q6727" s="39">
        <f t="shared" si="854"/>
        <v>0</v>
      </c>
      <c r="R6727" s="41">
        <f t="shared" si="855"/>
        <v>0</v>
      </c>
    </row>
    <row r="6728" spans="4:18" x14ac:dyDescent="0.25">
      <c r="D6728" s="1">
        <v>39593</v>
      </c>
      <c r="E6728" s="1">
        <f t="shared" si="852"/>
        <v>39569</v>
      </c>
      <c r="F6728" s="30">
        <f t="shared" si="858"/>
        <v>0</v>
      </c>
      <c r="H6728" s="42">
        <f>IF(DAY(D6728)&gt;14,VLOOKUP(DATE(YEAR(E6728),MONTH(E6728)-1,DAY(1)),'מדדים וריביות'!B:C,2,FALSE),VLOOKUP(DATE(YEAR(E6728),MONTH(E6728)-2,DAY(1)),'מדדים וריביות'!B:C,2,FALSE))</f>
        <v>29559669.390000001</v>
      </c>
      <c r="I6728" s="43">
        <f>'ריבית יומית'!D6722</f>
        <v>7.2944291917842463E-5</v>
      </c>
      <c r="J6728" s="29">
        <f t="shared" si="851"/>
        <v>1.1307776483576057</v>
      </c>
      <c r="L6728">
        <f>VLOOKUP(D6727,'מדדים וריביות'!B:C,2)</f>
        <v>29758437.579999998</v>
      </c>
      <c r="M6728" s="30">
        <f t="shared" si="856"/>
        <v>0</v>
      </c>
      <c r="O6728" s="39">
        <f t="shared" si="853"/>
        <v>0</v>
      </c>
      <c r="P6728" s="39">
        <f t="shared" si="857"/>
        <v>0</v>
      </c>
      <c r="Q6728" s="39">
        <f t="shared" si="854"/>
        <v>0</v>
      </c>
      <c r="R6728" s="41">
        <f t="shared" si="855"/>
        <v>0</v>
      </c>
    </row>
    <row r="6729" spans="4:18" x14ac:dyDescent="0.25">
      <c r="D6729" s="1">
        <v>39594</v>
      </c>
      <c r="E6729" s="1">
        <f t="shared" si="852"/>
        <v>39569</v>
      </c>
      <c r="F6729" s="30">
        <f t="shared" si="858"/>
        <v>0</v>
      </c>
      <c r="H6729" s="42">
        <f>IF(DAY(D6729)&gt;14,VLOOKUP(DATE(YEAR(E6729),MONTH(E6729)-1,DAY(1)),'מדדים וריביות'!B:C,2,FALSE),VLOOKUP(DATE(YEAR(E6729),MONTH(E6729)-2,DAY(1)),'מדדים וריביות'!B:C,2,FALSE))</f>
        <v>29559669.390000001</v>
      </c>
      <c r="I6729" s="43">
        <f>'ריבית יומית'!D6723</f>
        <v>7.2944291917842463E-5</v>
      </c>
      <c r="J6729" s="29">
        <f t="shared" ref="J6729:J6792" si="859">J6730*(1+I6729)</f>
        <v>1.1306951705990114</v>
      </c>
      <c r="L6729">
        <f>VLOOKUP(D6728,'מדדים וריביות'!B:C,2)</f>
        <v>29758437.579999998</v>
      </c>
      <c r="M6729" s="30">
        <f t="shared" si="856"/>
        <v>0</v>
      </c>
      <c r="O6729" s="39">
        <f t="shared" si="853"/>
        <v>0</v>
      </c>
      <c r="P6729" s="39">
        <f t="shared" si="857"/>
        <v>0</v>
      </c>
      <c r="Q6729" s="39">
        <f t="shared" si="854"/>
        <v>0</v>
      </c>
      <c r="R6729" s="41">
        <f t="shared" si="855"/>
        <v>0</v>
      </c>
    </row>
    <row r="6730" spans="4:18" x14ac:dyDescent="0.25">
      <c r="D6730" s="1">
        <v>39595</v>
      </c>
      <c r="E6730" s="1">
        <f t="shared" ref="E6730:E6793" si="860">DATE(YEAR(D6730),MONTH(D6730),DAY(1))</f>
        <v>39569</v>
      </c>
      <c r="F6730" s="30">
        <f t="shared" si="858"/>
        <v>0</v>
      </c>
      <c r="H6730" s="42">
        <f>IF(DAY(D6730)&gt;14,VLOOKUP(DATE(YEAR(E6730),MONTH(E6730)-1,DAY(1)),'מדדים וריביות'!B:C,2,FALSE),VLOOKUP(DATE(YEAR(E6730),MONTH(E6730)-2,DAY(1)),'מדדים וריביות'!B:C,2,FALSE))</f>
        <v>29559669.390000001</v>
      </c>
      <c r="I6730" s="43">
        <f>'ריבית יומית'!D6724</f>
        <v>7.2944291917842463E-5</v>
      </c>
      <c r="J6730" s="29">
        <f t="shared" si="859"/>
        <v>1.1306126988562599</v>
      </c>
      <c r="L6730">
        <f>VLOOKUP(D6729,'מדדים וריביות'!B:C,2)</f>
        <v>29758437.579999998</v>
      </c>
      <c r="M6730" s="30">
        <f t="shared" si="856"/>
        <v>0</v>
      </c>
      <c r="O6730" s="39">
        <f t="shared" ref="O6730:O6793" si="861">$D$4/H6730*G6730-G6730</f>
        <v>0</v>
      </c>
      <c r="P6730" s="39">
        <f t="shared" si="857"/>
        <v>0</v>
      </c>
      <c r="Q6730" s="39">
        <f t="shared" ref="Q6730:Q6793" si="862">$D$4/H6730*P6730-P6730</f>
        <v>0</v>
      </c>
      <c r="R6730" s="41">
        <f t="shared" ref="R6730:R6793" si="863">SUM(O6730:Q6730)</f>
        <v>0</v>
      </c>
    </row>
    <row r="6731" spans="4:18" x14ac:dyDescent="0.25">
      <c r="D6731" s="1">
        <v>39596</v>
      </c>
      <c r="E6731" s="1">
        <f t="shared" si="860"/>
        <v>39569</v>
      </c>
      <c r="F6731" s="30">
        <f t="shared" si="858"/>
        <v>0</v>
      </c>
      <c r="H6731" s="42">
        <f>IF(DAY(D6731)&gt;14,VLOOKUP(DATE(YEAR(E6731),MONTH(E6731)-1,DAY(1)),'מדדים וריביות'!B:C,2,FALSE),VLOOKUP(DATE(YEAR(E6731),MONTH(E6731)-2,DAY(1)),'מדדים וריביות'!B:C,2,FALSE))</f>
        <v>29559669.390000001</v>
      </c>
      <c r="I6731" s="43">
        <f>'ריבית יומית'!D6725</f>
        <v>7.2944291917842463E-5</v>
      </c>
      <c r="J6731" s="29">
        <f t="shared" si="859"/>
        <v>1.1305302331289127</v>
      </c>
      <c r="L6731">
        <f>VLOOKUP(D6730,'מדדים וריביות'!B:C,2)</f>
        <v>29758437.579999998</v>
      </c>
      <c r="M6731" s="30">
        <f t="shared" si="856"/>
        <v>0</v>
      </c>
      <c r="O6731" s="39">
        <f t="shared" si="861"/>
        <v>0</v>
      </c>
      <c r="P6731" s="39">
        <f t="shared" si="857"/>
        <v>0</v>
      </c>
      <c r="Q6731" s="39">
        <f t="shared" si="862"/>
        <v>0</v>
      </c>
      <c r="R6731" s="41">
        <f t="shared" si="863"/>
        <v>0</v>
      </c>
    </row>
    <row r="6732" spans="4:18" x14ac:dyDescent="0.25">
      <c r="D6732" s="1">
        <v>39597</v>
      </c>
      <c r="E6732" s="1">
        <f t="shared" si="860"/>
        <v>39569</v>
      </c>
      <c r="F6732" s="30">
        <f t="shared" si="858"/>
        <v>0</v>
      </c>
      <c r="H6732" s="42">
        <f>IF(DAY(D6732)&gt;14,VLOOKUP(DATE(YEAR(E6732),MONTH(E6732)-1,DAY(1)),'מדדים וריביות'!B:C,2,FALSE),VLOOKUP(DATE(YEAR(E6732),MONTH(E6732)-2,DAY(1)),'מדדים וריביות'!B:C,2,FALSE))</f>
        <v>29559669.390000001</v>
      </c>
      <c r="I6732" s="43">
        <f>'ריבית יומית'!D6726</f>
        <v>7.2944291917842463E-5</v>
      </c>
      <c r="J6732" s="29">
        <f t="shared" si="859"/>
        <v>1.1304477734165306</v>
      </c>
      <c r="L6732">
        <f>VLOOKUP(D6731,'מדדים וריביות'!B:C,2)</f>
        <v>29758437.579999998</v>
      </c>
      <c r="M6732" s="30">
        <f t="shared" ref="M6732:M6795" si="864">F6732*(1+I6732)*L6732/H6732+G6732-K6732</f>
        <v>0</v>
      </c>
      <c r="O6732" s="39">
        <f t="shared" si="861"/>
        <v>0</v>
      </c>
      <c r="P6732" s="39">
        <f t="shared" si="857"/>
        <v>0</v>
      </c>
      <c r="Q6732" s="39">
        <f t="shared" si="862"/>
        <v>0</v>
      </c>
      <c r="R6732" s="41">
        <f t="shared" si="863"/>
        <v>0</v>
      </c>
    </row>
    <row r="6733" spans="4:18" x14ac:dyDescent="0.25">
      <c r="D6733" s="1">
        <v>39598</v>
      </c>
      <c r="E6733" s="1">
        <f t="shared" si="860"/>
        <v>39569</v>
      </c>
      <c r="F6733" s="30">
        <f t="shared" si="858"/>
        <v>0</v>
      </c>
      <c r="H6733" s="42">
        <f>IF(DAY(D6733)&gt;14,VLOOKUP(DATE(YEAR(E6733),MONTH(E6733)-1,DAY(1)),'מדדים וריביות'!B:C,2,FALSE),VLOOKUP(DATE(YEAR(E6733),MONTH(E6733)-2,DAY(1)),'מדדים וריביות'!B:C,2,FALSE))</f>
        <v>29559669.390000001</v>
      </c>
      <c r="I6733" s="43">
        <f>'ריבית יומית'!D6727</f>
        <v>7.2944291917842463E-5</v>
      </c>
      <c r="J6733" s="29">
        <f t="shared" si="859"/>
        <v>1.1303653197186752</v>
      </c>
      <c r="L6733">
        <f>VLOOKUP(D6732,'מדדים וריביות'!B:C,2)</f>
        <v>29758437.579999998</v>
      </c>
      <c r="M6733" s="30">
        <f t="shared" si="864"/>
        <v>0</v>
      </c>
      <c r="O6733" s="39">
        <f t="shared" si="861"/>
        <v>0</v>
      </c>
      <c r="P6733" s="39">
        <f t="shared" si="857"/>
        <v>0</v>
      </c>
      <c r="Q6733" s="39">
        <f t="shared" si="862"/>
        <v>0</v>
      </c>
      <c r="R6733" s="41">
        <f t="shared" si="863"/>
        <v>0</v>
      </c>
    </row>
    <row r="6734" spans="4:18" x14ac:dyDescent="0.25">
      <c r="D6734" s="1">
        <v>39599</v>
      </c>
      <c r="E6734" s="1">
        <f t="shared" si="860"/>
        <v>39569</v>
      </c>
      <c r="F6734" s="30">
        <f t="shared" si="858"/>
        <v>0</v>
      </c>
      <c r="H6734" s="42">
        <f>IF(DAY(D6734)&gt;14,VLOOKUP(DATE(YEAR(E6734),MONTH(E6734)-1,DAY(1)),'מדדים וריביות'!B:C,2,FALSE),VLOOKUP(DATE(YEAR(E6734),MONTH(E6734)-2,DAY(1)),'מדדים וריביות'!B:C,2,FALSE))</f>
        <v>29559669.390000001</v>
      </c>
      <c r="I6734" s="43">
        <f>'ריבית יומית'!D6728</f>
        <v>7.2944291917842463E-5</v>
      </c>
      <c r="J6734" s="29">
        <f t="shared" si="859"/>
        <v>1.1302828720349076</v>
      </c>
      <c r="L6734">
        <f>VLOOKUP(D6733,'מדדים וריביות'!B:C,2)</f>
        <v>29758437.579999998</v>
      </c>
      <c r="M6734" s="30">
        <f t="shared" si="864"/>
        <v>0</v>
      </c>
      <c r="O6734" s="39">
        <f t="shared" si="861"/>
        <v>0</v>
      </c>
      <c r="P6734" s="39">
        <f t="shared" si="857"/>
        <v>0</v>
      </c>
      <c r="Q6734" s="39">
        <f t="shared" si="862"/>
        <v>0</v>
      </c>
      <c r="R6734" s="41">
        <f t="shared" si="863"/>
        <v>0</v>
      </c>
    </row>
    <row r="6735" spans="4:18" x14ac:dyDescent="0.25">
      <c r="D6735" s="1">
        <v>39600</v>
      </c>
      <c r="E6735" s="1">
        <f t="shared" si="860"/>
        <v>39600</v>
      </c>
      <c r="F6735" s="30">
        <f t="shared" si="858"/>
        <v>0</v>
      </c>
      <c r="H6735" s="42">
        <f>IF(DAY(D6735)&gt;14,VLOOKUP(DATE(YEAR(E6735),MONTH(E6735)-1,DAY(1)),'מדדים וריביות'!B:C,2,FALSE),VLOOKUP(DATE(YEAR(E6735),MONTH(E6735)-2,DAY(1)),'מדדים וריביות'!B:C,2,FALSE))</f>
        <v>29559669.390000001</v>
      </c>
      <c r="I6735" s="43">
        <f>'ריבית יומית'!D6729</f>
        <v>7.2944291917842463E-5</v>
      </c>
      <c r="J6735" s="29">
        <f t="shared" si="859"/>
        <v>1.1302004303647895</v>
      </c>
      <c r="L6735">
        <f>VLOOKUP(D6734,'מדדים וריביות'!B:C,2)</f>
        <v>29758437.579999998</v>
      </c>
      <c r="M6735" s="30">
        <f t="shared" si="864"/>
        <v>0</v>
      </c>
      <c r="O6735" s="39">
        <f t="shared" si="861"/>
        <v>0</v>
      </c>
      <c r="P6735" s="39">
        <f t="shared" si="857"/>
        <v>0</v>
      </c>
      <c r="Q6735" s="39">
        <f t="shared" si="862"/>
        <v>0</v>
      </c>
      <c r="R6735" s="41">
        <f t="shared" si="863"/>
        <v>0</v>
      </c>
    </row>
    <row r="6736" spans="4:18" x14ac:dyDescent="0.25">
      <c r="D6736" s="1">
        <v>39601</v>
      </c>
      <c r="E6736" s="1">
        <f t="shared" si="860"/>
        <v>39600</v>
      </c>
      <c r="F6736" s="30">
        <f t="shared" si="858"/>
        <v>0</v>
      </c>
      <c r="H6736" s="42">
        <f>IF(DAY(D6736)&gt;14,VLOOKUP(DATE(YEAR(E6736),MONTH(E6736)-1,DAY(1)),'מדדים וריביות'!B:C,2,FALSE),VLOOKUP(DATE(YEAR(E6736),MONTH(E6736)-2,DAY(1)),'מדדים וריביות'!B:C,2,FALSE))</f>
        <v>29559669.390000001</v>
      </c>
      <c r="I6736" s="43">
        <f>'ריבית יומית'!D6730</f>
        <v>7.2944291917842463E-5</v>
      </c>
      <c r="J6736" s="29">
        <f t="shared" si="859"/>
        <v>1.1301179947078819</v>
      </c>
      <c r="L6736">
        <f>VLOOKUP(D6735,'מדדים וריביות'!B:C,2)</f>
        <v>29786833.030000001</v>
      </c>
      <c r="M6736" s="30">
        <f t="shared" si="864"/>
        <v>0</v>
      </c>
      <c r="O6736" s="39">
        <f t="shared" si="861"/>
        <v>0</v>
      </c>
      <c r="P6736" s="39">
        <f t="shared" si="857"/>
        <v>0</v>
      </c>
      <c r="Q6736" s="39">
        <f t="shared" si="862"/>
        <v>0</v>
      </c>
      <c r="R6736" s="41">
        <f t="shared" si="863"/>
        <v>0</v>
      </c>
    </row>
    <row r="6737" spans="4:18" x14ac:dyDescent="0.25">
      <c r="D6737" s="1">
        <v>39602</v>
      </c>
      <c r="E6737" s="1">
        <f t="shared" si="860"/>
        <v>39600</v>
      </c>
      <c r="F6737" s="30">
        <f t="shared" si="858"/>
        <v>0</v>
      </c>
      <c r="H6737" s="42">
        <f>IF(DAY(D6737)&gt;14,VLOOKUP(DATE(YEAR(E6737),MONTH(E6737)-1,DAY(1)),'מדדים וריביות'!B:C,2,FALSE),VLOOKUP(DATE(YEAR(E6737),MONTH(E6737)-2,DAY(1)),'מדדים וריביות'!B:C,2,FALSE))</f>
        <v>29559669.390000001</v>
      </c>
      <c r="I6737" s="43">
        <f>'ריבית יומית'!D6731</f>
        <v>7.2944291917842463E-5</v>
      </c>
      <c r="J6737" s="29">
        <f t="shared" si="859"/>
        <v>1.1300355650637464</v>
      </c>
      <c r="L6737">
        <f>VLOOKUP(D6736,'מדדים וריביות'!B:C,2)</f>
        <v>29786833.030000001</v>
      </c>
      <c r="M6737" s="30">
        <f t="shared" si="864"/>
        <v>0</v>
      </c>
      <c r="O6737" s="39">
        <f t="shared" si="861"/>
        <v>0</v>
      </c>
      <c r="P6737" s="39">
        <f t="shared" si="857"/>
        <v>0</v>
      </c>
      <c r="Q6737" s="39">
        <f t="shared" si="862"/>
        <v>0</v>
      </c>
      <c r="R6737" s="41">
        <f t="shared" si="863"/>
        <v>0</v>
      </c>
    </row>
    <row r="6738" spans="4:18" x14ac:dyDescent="0.25">
      <c r="D6738" s="1">
        <v>39603</v>
      </c>
      <c r="E6738" s="1">
        <f t="shared" si="860"/>
        <v>39600</v>
      </c>
      <c r="F6738" s="30">
        <f t="shared" si="858"/>
        <v>0</v>
      </c>
      <c r="H6738" s="42">
        <f>IF(DAY(D6738)&gt;14,VLOOKUP(DATE(YEAR(E6738),MONTH(E6738)-1,DAY(1)),'מדדים וריביות'!B:C,2,FALSE),VLOOKUP(DATE(YEAR(E6738),MONTH(E6738)-2,DAY(1)),'מדדים וריביות'!B:C,2,FALSE))</f>
        <v>29559669.390000001</v>
      </c>
      <c r="I6738" s="43">
        <f>'ריבית יומית'!D6732</f>
        <v>7.2944291917842463E-5</v>
      </c>
      <c r="J6738" s="29">
        <f t="shared" si="859"/>
        <v>1.1299531414319444</v>
      </c>
      <c r="L6738">
        <f>VLOOKUP(D6737,'מדדים וריביות'!B:C,2)</f>
        <v>29786833.030000001</v>
      </c>
      <c r="M6738" s="30">
        <f t="shared" si="864"/>
        <v>0</v>
      </c>
      <c r="O6738" s="39">
        <f t="shared" si="861"/>
        <v>0</v>
      </c>
      <c r="P6738" s="39">
        <f t="shared" si="857"/>
        <v>0</v>
      </c>
      <c r="Q6738" s="39">
        <f t="shared" si="862"/>
        <v>0</v>
      </c>
      <c r="R6738" s="41">
        <f t="shared" si="863"/>
        <v>0</v>
      </c>
    </row>
    <row r="6739" spans="4:18" x14ac:dyDescent="0.25">
      <c r="D6739" s="1">
        <v>39604</v>
      </c>
      <c r="E6739" s="1">
        <f t="shared" si="860"/>
        <v>39600</v>
      </c>
      <c r="F6739" s="30">
        <f t="shared" si="858"/>
        <v>0</v>
      </c>
      <c r="H6739" s="42">
        <f>IF(DAY(D6739)&gt;14,VLOOKUP(DATE(YEAR(E6739),MONTH(E6739)-1,DAY(1)),'מדדים וריביות'!B:C,2,FALSE),VLOOKUP(DATE(YEAR(E6739),MONTH(E6739)-2,DAY(1)),'מדדים וריביות'!B:C,2,FALSE))</f>
        <v>29559669.390000001</v>
      </c>
      <c r="I6739" s="43">
        <f>'ריבית יומית'!D6733</f>
        <v>7.2944291917842463E-5</v>
      </c>
      <c r="J6739" s="29">
        <f t="shared" si="859"/>
        <v>1.1298707238120371</v>
      </c>
      <c r="L6739">
        <f>VLOOKUP(D6738,'מדדים וריביות'!B:C,2)</f>
        <v>29786833.030000001</v>
      </c>
      <c r="M6739" s="30">
        <f t="shared" si="864"/>
        <v>0</v>
      </c>
      <c r="O6739" s="39">
        <f t="shared" si="861"/>
        <v>0</v>
      </c>
      <c r="P6739" s="39">
        <f t="shared" si="857"/>
        <v>0</v>
      </c>
      <c r="Q6739" s="39">
        <f t="shared" si="862"/>
        <v>0</v>
      </c>
      <c r="R6739" s="41">
        <f t="shared" si="863"/>
        <v>0</v>
      </c>
    </row>
    <row r="6740" spans="4:18" x14ac:dyDescent="0.25">
      <c r="D6740" s="1">
        <v>39605</v>
      </c>
      <c r="E6740" s="1">
        <f t="shared" si="860"/>
        <v>39600</v>
      </c>
      <c r="F6740" s="30">
        <f t="shared" si="858"/>
        <v>0</v>
      </c>
      <c r="H6740" s="42">
        <f>IF(DAY(D6740)&gt;14,VLOOKUP(DATE(YEAR(E6740),MONTH(E6740)-1,DAY(1)),'מדדים וריביות'!B:C,2,FALSE),VLOOKUP(DATE(YEAR(E6740),MONTH(E6740)-2,DAY(1)),'מדדים וריביות'!B:C,2,FALSE))</f>
        <v>29559669.390000001</v>
      </c>
      <c r="I6740" s="43">
        <f>'ריבית יומית'!D6734</f>
        <v>7.2944291917842463E-5</v>
      </c>
      <c r="J6740" s="29">
        <f t="shared" si="859"/>
        <v>1.1297883122035863</v>
      </c>
      <c r="L6740">
        <f>VLOOKUP(D6739,'מדדים וריביות'!B:C,2)</f>
        <v>29786833.030000001</v>
      </c>
      <c r="M6740" s="30">
        <f t="shared" si="864"/>
        <v>0</v>
      </c>
      <c r="O6740" s="39">
        <f t="shared" si="861"/>
        <v>0</v>
      </c>
      <c r="P6740" s="39">
        <f t="shared" si="857"/>
        <v>0</v>
      </c>
      <c r="Q6740" s="39">
        <f t="shared" si="862"/>
        <v>0</v>
      </c>
      <c r="R6740" s="41">
        <f t="shared" si="863"/>
        <v>0</v>
      </c>
    </row>
    <row r="6741" spans="4:18" x14ac:dyDescent="0.25">
      <c r="D6741" s="1">
        <v>39606</v>
      </c>
      <c r="E6741" s="1">
        <f t="shared" si="860"/>
        <v>39600</v>
      </c>
      <c r="F6741" s="30">
        <f t="shared" si="858"/>
        <v>0</v>
      </c>
      <c r="H6741" s="42">
        <f>IF(DAY(D6741)&gt;14,VLOOKUP(DATE(YEAR(E6741),MONTH(E6741)-1,DAY(1)),'מדדים וריביות'!B:C,2,FALSE),VLOOKUP(DATE(YEAR(E6741),MONTH(E6741)-2,DAY(1)),'מדדים וריביות'!B:C,2,FALSE))</f>
        <v>29559669.390000001</v>
      </c>
      <c r="I6741" s="43">
        <f>'ריבית יומית'!D6735</f>
        <v>7.2944291917842463E-5</v>
      </c>
      <c r="J6741" s="29">
        <f t="shared" si="859"/>
        <v>1.1297059066061534</v>
      </c>
      <c r="L6741">
        <f>VLOOKUP(D6740,'מדדים וריביות'!B:C,2)</f>
        <v>29786833.030000001</v>
      </c>
      <c r="M6741" s="30">
        <f t="shared" si="864"/>
        <v>0</v>
      </c>
      <c r="O6741" s="39">
        <f t="shared" si="861"/>
        <v>0</v>
      </c>
      <c r="P6741" s="39">
        <f t="shared" si="857"/>
        <v>0</v>
      </c>
      <c r="Q6741" s="39">
        <f t="shared" si="862"/>
        <v>0</v>
      </c>
      <c r="R6741" s="41">
        <f t="shared" si="863"/>
        <v>0</v>
      </c>
    </row>
    <row r="6742" spans="4:18" x14ac:dyDescent="0.25">
      <c r="D6742" s="1">
        <v>39607</v>
      </c>
      <c r="E6742" s="1">
        <f t="shared" si="860"/>
        <v>39600</v>
      </c>
      <c r="F6742" s="30">
        <f t="shared" si="858"/>
        <v>0</v>
      </c>
      <c r="H6742" s="42">
        <f>IF(DAY(D6742)&gt;14,VLOOKUP(DATE(YEAR(E6742),MONTH(E6742)-1,DAY(1)),'מדדים וריביות'!B:C,2,FALSE),VLOOKUP(DATE(YEAR(E6742),MONTH(E6742)-2,DAY(1)),'מדדים וריביות'!B:C,2,FALSE))</f>
        <v>29559669.390000001</v>
      </c>
      <c r="I6742" s="43">
        <f>'ריבית יומית'!D6736</f>
        <v>7.2944291917842463E-5</v>
      </c>
      <c r="J6742" s="29">
        <f t="shared" si="859"/>
        <v>1.1296235070193001</v>
      </c>
      <c r="L6742">
        <f>VLOOKUP(D6741,'מדדים וריביות'!B:C,2)</f>
        <v>29786833.030000001</v>
      </c>
      <c r="M6742" s="30">
        <f t="shared" si="864"/>
        <v>0</v>
      </c>
      <c r="O6742" s="39">
        <f t="shared" si="861"/>
        <v>0</v>
      </c>
      <c r="P6742" s="39">
        <f t="shared" si="857"/>
        <v>0</v>
      </c>
      <c r="Q6742" s="39">
        <f t="shared" si="862"/>
        <v>0</v>
      </c>
      <c r="R6742" s="41">
        <f t="shared" si="863"/>
        <v>0</v>
      </c>
    </row>
    <row r="6743" spans="4:18" x14ac:dyDescent="0.25">
      <c r="D6743" s="1">
        <v>39608</v>
      </c>
      <c r="E6743" s="1">
        <f t="shared" si="860"/>
        <v>39600</v>
      </c>
      <c r="F6743" s="30">
        <f t="shared" si="858"/>
        <v>0</v>
      </c>
      <c r="H6743" s="42">
        <f>IF(DAY(D6743)&gt;14,VLOOKUP(DATE(YEAR(E6743),MONTH(E6743)-1,DAY(1)),'מדדים וריביות'!B:C,2,FALSE),VLOOKUP(DATE(YEAR(E6743),MONTH(E6743)-2,DAY(1)),'מדדים וריביות'!B:C,2,FALSE))</f>
        <v>29559669.390000001</v>
      </c>
      <c r="I6743" s="43">
        <f>'ריבית יומית'!D6737</f>
        <v>7.2944291917842463E-5</v>
      </c>
      <c r="J6743" s="29">
        <f t="shared" si="859"/>
        <v>1.1295411134425879</v>
      </c>
      <c r="L6743">
        <f>VLOOKUP(D6742,'מדדים וריביות'!B:C,2)</f>
        <v>29786833.030000001</v>
      </c>
      <c r="M6743" s="30">
        <f t="shared" si="864"/>
        <v>0</v>
      </c>
      <c r="O6743" s="39">
        <f t="shared" si="861"/>
        <v>0</v>
      </c>
      <c r="P6743" s="39">
        <f t="shared" si="857"/>
        <v>0</v>
      </c>
      <c r="Q6743" s="39">
        <f t="shared" si="862"/>
        <v>0</v>
      </c>
      <c r="R6743" s="41">
        <f t="shared" si="863"/>
        <v>0</v>
      </c>
    </row>
    <row r="6744" spans="4:18" x14ac:dyDescent="0.25">
      <c r="D6744" s="1">
        <v>39609</v>
      </c>
      <c r="E6744" s="1">
        <f t="shared" si="860"/>
        <v>39600</v>
      </c>
      <c r="F6744" s="30">
        <f t="shared" si="858"/>
        <v>0</v>
      </c>
      <c r="H6744" s="42">
        <f>IF(DAY(D6744)&gt;14,VLOOKUP(DATE(YEAR(E6744),MONTH(E6744)-1,DAY(1)),'מדדים וריביות'!B:C,2,FALSE),VLOOKUP(DATE(YEAR(E6744),MONTH(E6744)-2,DAY(1)),'מדדים וריביות'!B:C,2,FALSE))</f>
        <v>29559669.390000001</v>
      </c>
      <c r="I6744" s="43">
        <f>'ריבית יומית'!D6738</f>
        <v>7.2944291917842463E-5</v>
      </c>
      <c r="J6744" s="29">
        <f t="shared" si="859"/>
        <v>1.1294587258755784</v>
      </c>
      <c r="L6744">
        <f>VLOOKUP(D6743,'מדדים וריביות'!B:C,2)</f>
        <v>29786833.030000001</v>
      </c>
      <c r="M6744" s="30">
        <f t="shared" si="864"/>
        <v>0</v>
      </c>
      <c r="O6744" s="39">
        <f t="shared" si="861"/>
        <v>0</v>
      </c>
      <c r="P6744" s="39">
        <f t="shared" si="857"/>
        <v>0</v>
      </c>
      <c r="Q6744" s="39">
        <f t="shared" si="862"/>
        <v>0</v>
      </c>
      <c r="R6744" s="41">
        <f t="shared" si="863"/>
        <v>0</v>
      </c>
    </row>
    <row r="6745" spans="4:18" x14ac:dyDescent="0.25">
      <c r="D6745" s="1">
        <v>39610</v>
      </c>
      <c r="E6745" s="1">
        <f t="shared" si="860"/>
        <v>39600</v>
      </c>
      <c r="F6745" s="30">
        <f t="shared" si="858"/>
        <v>0</v>
      </c>
      <c r="H6745" s="42">
        <f>IF(DAY(D6745)&gt;14,VLOOKUP(DATE(YEAR(E6745),MONTH(E6745)-1,DAY(1)),'מדדים וריביות'!B:C,2,FALSE),VLOOKUP(DATE(YEAR(E6745),MONTH(E6745)-2,DAY(1)),'מדדים וריביות'!B:C,2,FALSE))</f>
        <v>29559669.390000001</v>
      </c>
      <c r="I6745" s="43">
        <f>'ריבית יומית'!D6739</f>
        <v>7.2944291917842463E-5</v>
      </c>
      <c r="J6745" s="29">
        <f t="shared" si="859"/>
        <v>1.1293763443178333</v>
      </c>
      <c r="L6745">
        <f>VLOOKUP(D6744,'מדדים וריביות'!B:C,2)</f>
        <v>29786833.030000001</v>
      </c>
      <c r="M6745" s="30">
        <f t="shared" si="864"/>
        <v>0</v>
      </c>
      <c r="O6745" s="39">
        <f t="shared" si="861"/>
        <v>0</v>
      </c>
      <c r="P6745" s="39">
        <f t="shared" si="857"/>
        <v>0</v>
      </c>
      <c r="Q6745" s="39">
        <f t="shared" si="862"/>
        <v>0</v>
      </c>
      <c r="R6745" s="41">
        <f t="shared" si="863"/>
        <v>0</v>
      </c>
    </row>
    <row r="6746" spans="4:18" x14ac:dyDescent="0.25">
      <c r="D6746" s="1">
        <v>39611</v>
      </c>
      <c r="E6746" s="1">
        <f t="shared" si="860"/>
        <v>39600</v>
      </c>
      <c r="F6746" s="30">
        <f t="shared" si="858"/>
        <v>0</v>
      </c>
      <c r="H6746" s="42">
        <f>IF(DAY(D6746)&gt;14,VLOOKUP(DATE(YEAR(E6746),MONTH(E6746)-1,DAY(1)),'מדדים וריביות'!B:C,2,FALSE),VLOOKUP(DATE(YEAR(E6746),MONTH(E6746)-2,DAY(1)),'מדדים וריביות'!B:C,2,FALSE))</f>
        <v>29559669.390000001</v>
      </c>
      <c r="I6746" s="43">
        <f>'ריבית יומית'!D6740</f>
        <v>7.2944291917842463E-5</v>
      </c>
      <c r="J6746" s="29">
        <f t="shared" si="859"/>
        <v>1.1292939687689143</v>
      </c>
      <c r="L6746">
        <f>VLOOKUP(D6745,'מדדים וריביות'!B:C,2)</f>
        <v>29786833.030000001</v>
      </c>
      <c r="M6746" s="30">
        <f t="shared" si="864"/>
        <v>0</v>
      </c>
      <c r="O6746" s="39">
        <f t="shared" si="861"/>
        <v>0</v>
      </c>
      <c r="P6746" s="39">
        <f t="shared" si="857"/>
        <v>0</v>
      </c>
      <c r="Q6746" s="39">
        <f t="shared" si="862"/>
        <v>0</v>
      </c>
      <c r="R6746" s="41">
        <f t="shared" si="863"/>
        <v>0</v>
      </c>
    </row>
    <row r="6747" spans="4:18" x14ac:dyDescent="0.25">
      <c r="D6747" s="1">
        <v>39612</v>
      </c>
      <c r="E6747" s="1">
        <f t="shared" si="860"/>
        <v>39600</v>
      </c>
      <c r="F6747" s="30">
        <f t="shared" si="858"/>
        <v>0</v>
      </c>
      <c r="H6747" s="42">
        <f>IF(DAY(D6747)&gt;14,VLOOKUP(DATE(YEAR(E6747),MONTH(E6747)-1,DAY(1)),'מדדים וריביות'!B:C,2,FALSE),VLOOKUP(DATE(YEAR(E6747),MONTH(E6747)-2,DAY(1)),'מדדים וריביות'!B:C,2,FALSE))</f>
        <v>29559669.390000001</v>
      </c>
      <c r="I6747" s="43">
        <f>'ריבית יומית'!D6741</f>
        <v>7.2944291917842463E-5</v>
      </c>
      <c r="J6747" s="29">
        <f t="shared" si="859"/>
        <v>1.1292115992283831</v>
      </c>
      <c r="L6747">
        <f>VLOOKUP(D6746,'מדדים וריביות'!B:C,2)</f>
        <v>29786833.030000001</v>
      </c>
      <c r="M6747" s="30">
        <f t="shared" si="864"/>
        <v>0</v>
      </c>
      <c r="O6747" s="39">
        <f t="shared" si="861"/>
        <v>0</v>
      </c>
      <c r="P6747" s="39">
        <f t="shared" si="857"/>
        <v>0</v>
      </c>
      <c r="Q6747" s="39">
        <f t="shared" si="862"/>
        <v>0</v>
      </c>
      <c r="R6747" s="41">
        <f t="shared" si="863"/>
        <v>0</v>
      </c>
    </row>
    <row r="6748" spans="4:18" x14ac:dyDescent="0.25">
      <c r="D6748" s="1">
        <v>39613</v>
      </c>
      <c r="E6748" s="1">
        <f t="shared" si="860"/>
        <v>39600</v>
      </c>
      <c r="F6748" s="30">
        <f t="shared" si="858"/>
        <v>0</v>
      </c>
      <c r="H6748" s="42">
        <f>IF(DAY(D6748)&gt;14,VLOOKUP(DATE(YEAR(E6748),MONTH(E6748)-1,DAY(1)),'מדדים וריביות'!B:C,2,FALSE),VLOOKUP(DATE(YEAR(E6748),MONTH(E6748)-2,DAY(1)),'מדדים וריביות'!B:C,2,FALSE))</f>
        <v>29559669.390000001</v>
      </c>
      <c r="I6748" s="43">
        <f>'ריבית יומית'!D6742</f>
        <v>7.2944291917842463E-5</v>
      </c>
      <c r="J6748" s="29">
        <f t="shared" si="859"/>
        <v>1.1291292356958016</v>
      </c>
      <c r="L6748">
        <f>VLOOKUP(D6747,'מדדים וריביות'!B:C,2)</f>
        <v>29786833.030000001</v>
      </c>
      <c r="M6748" s="30">
        <f t="shared" si="864"/>
        <v>0</v>
      </c>
      <c r="O6748" s="39">
        <f t="shared" si="861"/>
        <v>0</v>
      </c>
      <c r="P6748" s="39">
        <f t="shared" si="857"/>
        <v>0</v>
      </c>
      <c r="Q6748" s="39">
        <f t="shared" si="862"/>
        <v>0</v>
      </c>
      <c r="R6748" s="41">
        <f t="shared" si="863"/>
        <v>0</v>
      </c>
    </row>
    <row r="6749" spans="4:18" x14ac:dyDescent="0.25">
      <c r="D6749" s="1">
        <v>39614</v>
      </c>
      <c r="E6749" s="1">
        <f t="shared" si="860"/>
        <v>39600</v>
      </c>
      <c r="F6749" s="30">
        <f t="shared" si="858"/>
        <v>0</v>
      </c>
      <c r="H6749" s="42">
        <f>IF(DAY(D6749)&gt;14,VLOOKUP(DATE(YEAR(E6749),MONTH(E6749)-1,DAY(1)),'מדדים וריביות'!B:C,2,FALSE),VLOOKUP(DATE(YEAR(E6749),MONTH(E6749)-2,DAY(1)),'מדדים וריביות'!B:C,2,FALSE))</f>
        <v>29758437.579999998</v>
      </c>
      <c r="I6749" s="43">
        <f>'ריבית יומית'!D6743</f>
        <v>7.2944291917842463E-5</v>
      </c>
      <c r="J6749" s="29">
        <f t="shared" si="859"/>
        <v>1.1290468781707315</v>
      </c>
      <c r="L6749">
        <f>VLOOKUP(D6748,'מדדים וריביות'!B:C,2)</f>
        <v>29786833.030000001</v>
      </c>
      <c r="M6749" s="30">
        <f t="shared" si="864"/>
        <v>0</v>
      </c>
      <c r="O6749" s="39">
        <f t="shared" si="861"/>
        <v>0</v>
      </c>
      <c r="P6749" s="39">
        <f t="shared" si="857"/>
        <v>0</v>
      </c>
      <c r="Q6749" s="39">
        <f t="shared" si="862"/>
        <v>0</v>
      </c>
      <c r="R6749" s="41">
        <f t="shared" si="863"/>
        <v>0</v>
      </c>
    </row>
    <row r="6750" spans="4:18" x14ac:dyDescent="0.25">
      <c r="D6750" s="1">
        <v>39615</v>
      </c>
      <c r="E6750" s="1">
        <f t="shared" si="860"/>
        <v>39600</v>
      </c>
      <c r="F6750" s="30">
        <f t="shared" si="858"/>
        <v>0</v>
      </c>
      <c r="H6750" s="42">
        <f>IF(DAY(D6750)&gt;14,VLOOKUP(DATE(YEAR(E6750),MONTH(E6750)-1,DAY(1)),'מדדים וריביות'!B:C,2,FALSE),VLOOKUP(DATE(YEAR(E6750),MONTH(E6750)-2,DAY(1)),'מדדים וריביות'!B:C,2,FALSE))</f>
        <v>29758437.579999998</v>
      </c>
      <c r="I6750" s="43">
        <f>'ריבית יומית'!D6744</f>
        <v>7.2944291917842463E-5</v>
      </c>
      <c r="J6750" s="29">
        <f t="shared" si="859"/>
        <v>1.1289645266527344</v>
      </c>
      <c r="L6750">
        <f>VLOOKUP(D6749,'מדדים וריביות'!B:C,2)</f>
        <v>29786833.030000001</v>
      </c>
      <c r="M6750" s="30">
        <f t="shared" si="864"/>
        <v>0</v>
      </c>
      <c r="O6750" s="39">
        <f t="shared" si="861"/>
        <v>0</v>
      </c>
      <c r="P6750" s="39">
        <f t="shared" si="857"/>
        <v>0</v>
      </c>
      <c r="Q6750" s="39">
        <f t="shared" si="862"/>
        <v>0</v>
      </c>
      <c r="R6750" s="41">
        <f t="shared" si="863"/>
        <v>0</v>
      </c>
    </row>
    <row r="6751" spans="4:18" x14ac:dyDescent="0.25">
      <c r="D6751" s="1">
        <v>39616</v>
      </c>
      <c r="E6751" s="1">
        <f t="shared" si="860"/>
        <v>39600</v>
      </c>
      <c r="F6751" s="30">
        <f t="shared" si="858"/>
        <v>0</v>
      </c>
      <c r="H6751" s="42">
        <f>IF(DAY(D6751)&gt;14,VLOOKUP(DATE(YEAR(E6751),MONTH(E6751)-1,DAY(1)),'מדדים וריביות'!B:C,2,FALSE),VLOOKUP(DATE(YEAR(E6751),MONTH(E6751)-2,DAY(1)),'מדדים וריביות'!B:C,2,FALSE))</f>
        <v>29758437.579999998</v>
      </c>
      <c r="I6751" s="43">
        <f>'ריבית יומית'!D6745</f>
        <v>7.2944291917842463E-5</v>
      </c>
      <c r="J6751" s="29">
        <f t="shared" si="859"/>
        <v>1.1288821811413723</v>
      </c>
      <c r="L6751">
        <f>VLOOKUP(D6750,'מדדים וריביות'!B:C,2)</f>
        <v>29786833.030000001</v>
      </c>
      <c r="M6751" s="30">
        <f t="shared" si="864"/>
        <v>0</v>
      </c>
      <c r="O6751" s="39">
        <f t="shared" si="861"/>
        <v>0</v>
      </c>
      <c r="P6751" s="39">
        <f t="shared" si="857"/>
        <v>0</v>
      </c>
      <c r="Q6751" s="39">
        <f t="shared" si="862"/>
        <v>0</v>
      </c>
      <c r="R6751" s="41">
        <f t="shared" si="863"/>
        <v>0</v>
      </c>
    </row>
    <row r="6752" spans="4:18" x14ac:dyDescent="0.25">
      <c r="D6752" s="1">
        <v>39617</v>
      </c>
      <c r="E6752" s="1">
        <f t="shared" si="860"/>
        <v>39600</v>
      </c>
      <c r="F6752" s="30">
        <f t="shared" si="858"/>
        <v>0</v>
      </c>
      <c r="H6752" s="42">
        <f>IF(DAY(D6752)&gt;14,VLOOKUP(DATE(YEAR(E6752),MONTH(E6752)-1,DAY(1)),'מדדים וריביות'!B:C,2,FALSE),VLOOKUP(DATE(YEAR(E6752),MONTH(E6752)-2,DAY(1)),'מדדים וריביות'!B:C,2,FALSE))</f>
        <v>29758437.579999998</v>
      </c>
      <c r="I6752" s="43">
        <f>'ריבית יומית'!D6746</f>
        <v>7.2944291917842463E-5</v>
      </c>
      <c r="J6752" s="29">
        <f t="shared" si="859"/>
        <v>1.1287998416362071</v>
      </c>
      <c r="L6752">
        <f>VLOOKUP(D6751,'מדדים וריביות'!B:C,2)</f>
        <v>29786833.030000001</v>
      </c>
      <c r="M6752" s="30">
        <f t="shared" si="864"/>
        <v>0</v>
      </c>
      <c r="O6752" s="39">
        <f t="shared" si="861"/>
        <v>0</v>
      </c>
      <c r="P6752" s="39">
        <f t="shared" si="857"/>
        <v>0</v>
      </c>
      <c r="Q6752" s="39">
        <f t="shared" si="862"/>
        <v>0</v>
      </c>
      <c r="R6752" s="41">
        <f t="shared" si="863"/>
        <v>0</v>
      </c>
    </row>
    <row r="6753" spans="4:18" x14ac:dyDescent="0.25">
      <c r="D6753" s="1">
        <v>39618</v>
      </c>
      <c r="E6753" s="1">
        <f t="shared" si="860"/>
        <v>39600</v>
      </c>
      <c r="F6753" s="30">
        <f t="shared" si="858"/>
        <v>0</v>
      </c>
      <c r="H6753" s="42">
        <f>IF(DAY(D6753)&gt;14,VLOOKUP(DATE(YEAR(E6753),MONTH(E6753)-1,DAY(1)),'מדדים וריביות'!B:C,2,FALSE),VLOOKUP(DATE(YEAR(E6753),MONTH(E6753)-2,DAY(1)),'מדדים וריביות'!B:C,2,FALSE))</f>
        <v>29758437.579999998</v>
      </c>
      <c r="I6753" s="43">
        <f>'ריבית יומית'!D6747</f>
        <v>7.2944291917842463E-5</v>
      </c>
      <c r="J6753" s="29">
        <f t="shared" si="859"/>
        <v>1.1287175081368008</v>
      </c>
      <c r="L6753">
        <f>VLOOKUP(D6752,'מדדים וריביות'!B:C,2)</f>
        <v>29786833.030000001</v>
      </c>
      <c r="M6753" s="30">
        <f t="shared" si="864"/>
        <v>0</v>
      </c>
      <c r="O6753" s="39">
        <f t="shared" si="861"/>
        <v>0</v>
      </c>
      <c r="P6753" s="39">
        <f t="shared" si="857"/>
        <v>0</v>
      </c>
      <c r="Q6753" s="39">
        <f t="shared" si="862"/>
        <v>0</v>
      </c>
      <c r="R6753" s="41">
        <f t="shared" si="863"/>
        <v>0</v>
      </c>
    </row>
    <row r="6754" spans="4:18" x14ac:dyDescent="0.25">
      <c r="D6754" s="1">
        <v>39619</v>
      </c>
      <c r="E6754" s="1">
        <f t="shared" si="860"/>
        <v>39600</v>
      </c>
      <c r="F6754" s="30">
        <f t="shared" si="858"/>
        <v>0</v>
      </c>
      <c r="H6754" s="42">
        <f>IF(DAY(D6754)&gt;14,VLOOKUP(DATE(YEAR(E6754),MONTH(E6754)-1,DAY(1)),'מדדים וריביות'!B:C,2,FALSE),VLOOKUP(DATE(YEAR(E6754),MONTH(E6754)-2,DAY(1)),'מדדים וריביות'!B:C,2,FALSE))</f>
        <v>29758437.579999998</v>
      </c>
      <c r="I6754" s="43">
        <f>'ריבית יומית'!D6748</f>
        <v>7.2944291917842463E-5</v>
      </c>
      <c r="J6754" s="29">
        <f t="shared" si="859"/>
        <v>1.1286351806427153</v>
      </c>
      <c r="L6754">
        <f>VLOOKUP(D6753,'מדדים וריביות'!B:C,2)</f>
        <v>29786833.030000001</v>
      </c>
      <c r="M6754" s="30">
        <f t="shared" si="864"/>
        <v>0</v>
      </c>
      <c r="O6754" s="39">
        <f t="shared" si="861"/>
        <v>0</v>
      </c>
      <c r="P6754" s="39">
        <f t="shared" si="857"/>
        <v>0</v>
      </c>
      <c r="Q6754" s="39">
        <f t="shared" si="862"/>
        <v>0</v>
      </c>
      <c r="R6754" s="41">
        <f t="shared" si="863"/>
        <v>0</v>
      </c>
    </row>
    <row r="6755" spans="4:18" x14ac:dyDescent="0.25">
      <c r="D6755" s="1">
        <v>39620</v>
      </c>
      <c r="E6755" s="1">
        <f t="shared" si="860"/>
        <v>39600</v>
      </c>
      <c r="F6755" s="30">
        <f t="shared" si="858"/>
        <v>0</v>
      </c>
      <c r="H6755" s="42">
        <f>IF(DAY(D6755)&gt;14,VLOOKUP(DATE(YEAR(E6755),MONTH(E6755)-1,DAY(1)),'מדדים וריביות'!B:C,2,FALSE),VLOOKUP(DATE(YEAR(E6755),MONTH(E6755)-2,DAY(1)),'מדדים וריביות'!B:C,2,FALSE))</f>
        <v>29758437.579999998</v>
      </c>
      <c r="I6755" s="43">
        <f>'ריבית יומית'!D6749</f>
        <v>7.2944291917842463E-5</v>
      </c>
      <c r="J6755" s="29">
        <f t="shared" si="859"/>
        <v>1.1285528591535126</v>
      </c>
      <c r="L6755">
        <f>VLOOKUP(D6754,'מדדים וריביות'!B:C,2)</f>
        <v>29786833.030000001</v>
      </c>
      <c r="M6755" s="30">
        <f t="shared" si="864"/>
        <v>0</v>
      </c>
      <c r="O6755" s="39">
        <f t="shared" si="861"/>
        <v>0</v>
      </c>
      <c r="P6755" s="39">
        <f t="shared" si="857"/>
        <v>0</v>
      </c>
      <c r="Q6755" s="39">
        <f t="shared" si="862"/>
        <v>0</v>
      </c>
      <c r="R6755" s="41">
        <f t="shared" si="863"/>
        <v>0</v>
      </c>
    </row>
    <row r="6756" spans="4:18" x14ac:dyDescent="0.25">
      <c r="D6756" s="1">
        <v>39621</v>
      </c>
      <c r="E6756" s="1">
        <f t="shared" si="860"/>
        <v>39600</v>
      </c>
      <c r="F6756" s="30">
        <f t="shared" si="858"/>
        <v>0</v>
      </c>
      <c r="H6756" s="42">
        <f>IF(DAY(D6756)&gt;14,VLOOKUP(DATE(YEAR(E6756),MONTH(E6756)-1,DAY(1)),'מדדים וריביות'!B:C,2,FALSE),VLOOKUP(DATE(YEAR(E6756),MONTH(E6756)-2,DAY(1)),'מדדים וריביות'!B:C,2,FALSE))</f>
        <v>29758437.579999998</v>
      </c>
      <c r="I6756" s="43">
        <f>'ריבית יומית'!D6750</f>
        <v>7.2944291917842463E-5</v>
      </c>
      <c r="J6756" s="29">
        <f t="shared" si="859"/>
        <v>1.1284705436687545</v>
      </c>
      <c r="L6756">
        <f>VLOOKUP(D6755,'מדדים וריביות'!B:C,2)</f>
        <v>29786833.030000001</v>
      </c>
      <c r="M6756" s="30">
        <f t="shared" si="864"/>
        <v>0</v>
      </c>
      <c r="O6756" s="39">
        <f t="shared" si="861"/>
        <v>0</v>
      </c>
      <c r="P6756" s="39">
        <f t="shared" si="857"/>
        <v>0</v>
      </c>
      <c r="Q6756" s="39">
        <f t="shared" si="862"/>
        <v>0</v>
      </c>
      <c r="R6756" s="41">
        <f t="shared" si="863"/>
        <v>0</v>
      </c>
    </row>
    <row r="6757" spans="4:18" x14ac:dyDescent="0.25">
      <c r="D6757" s="1">
        <v>39622</v>
      </c>
      <c r="E6757" s="1">
        <f t="shared" si="860"/>
        <v>39600</v>
      </c>
      <c r="F6757" s="30">
        <f t="shared" si="858"/>
        <v>0</v>
      </c>
      <c r="H6757" s="42">
        <f>IF(DAY(D6757)&gt;14,VLOOKUP(DATE(YEAR(E6757),MONTH(E6757)-1,DAY(1)),'מדדים וריביות'!B:C,2,FALSE),VLOOKUP(DATE(YEAR(E6757),MONTH(E6757)-2,DAY(1)),'מדדים וריביות'!B:C,2,FALSE))</f>
        <v>29758437.579999998</v>
      </c>
      <c r="I6757" s="43">
        <f>'ריבית יומית'!D6751</f>
        <v>7.2944291917842463E-5</v>
      </c>
      <c r="J6757" s="29">
        <f t="shared" si="859"/>
        <v>1.1283882341880034</v>
      </c>
      <c r="L6757">
        <f>VLOOKUP(D6756,'מדדים וריביות'!B:C,2)</f>
        <v>29786833.030000001</v>
      </c>
      <c r="M6757" s="30">
        <f t="shared" si="864"/>
        <v>0</v>
      </c>
      <c r="O6757" s="39">
        <f t="shared" si="861"/>
        <v>0</v>
      </c>
      <c r="P6757" s="39">
        <f t="shared" si="857"/>
        <v>0</v>
      </c>
      <c r="Q6757" s="39">
        <f t="shared" si="862"/>
        <v>0</v>
      </c>
      <c r="R6757" s="41">
        <f t="shared" si="863"/>
        <v>0</v>
      </c>
    </row>
    <row r="6758" spans="4:18" x14ac:dyDescent="0.25">
      <c r="D6758" s="1">
        <v>39623</v>
      </c>
      <c r="E6758" s="1">
        <f t="shared" si="860"/>
        <v>39600</v>
      </c>
      <c r="F6758" s="30">
        <f t="shared" si="858"/>
        <v>0</v>
      </c>
      <c r="H6758" s="42">
        <f>IF(DAY(D6758)&gt;14,VLOOKUP(DATE(YEAR(E6758),MONTH(E6758)-1,DAY(1)),'מדדים וריביות'!B:C,2,FALSE),VLOOKUP(DATE(YEAR(E6758),MONTH(E6758)-2,DAY(1)),'מדדים וריביות'!B:C,2,FALSE))</f>
        <v>29758437.579999998</v>
      </c>
      <c r="I6758" s="43">
        <f>'ריבית יומית'!D6752</f>
        <v>7.2944291917842463E-5</v>
      </c>
      <c r="J6758" s="29">
        <f t="shared" si="859"/>
        <v>1.128305930710821</v>
      </c>
      <c r="L6758">
        <f>VLOOKUP(D6757,'מדדים וריביות'!B:C,2)</f>
        <v>29786833.030000001</v>
      </c>
      <c r="M6758" s="30">
        <f t="shared" si="864"/>
        <v>0</v>
      </c>
      <c r="O6758" s="39">
        <f t="shared" si="861"/>
        <v>0</v>
      </c>
      <c r="P6758" s="39">
        <f t="shared" si="857"/>
        <v>0</v>
      </c>
      <c r="Q6758" s="39">
        <f t="shared" si="862"/>
        <v>0</v>
      </c>
      <c r="R6758" s="41">
        <f t="shared" si="863"/>
        <v>0</v>
      </c>
    </row>
    <row r="6759" spans="4:18" x14ac:dyDescent="0.25">
      <c r="D6759" s="1">
        <v>39624</v>
      </c>
      <c r="E6759" s="1">
        <f t="shared" si="860"/>
        <v>39600</v>
      </c>
      <c r="F6759" s="30">
        <f t="shared" si="858"/>
        <v>0</v>
      </c>
      <c r="H6759" s="42">
        <f>IF(DAY(D6759)&gt;14,VLOOKUP(DATE(YEAR(E6759),MONTH(E6759)-1,DAY(1)),'מדדים וריביות'!B:C,2,FALSE),VLOOKUP(DATE(YEAR(E6759),MONTH(E6759)-2,DAY(1)),'מדדים וריביות'!B:C,2,FALSE))</f>
        <v>29758437.579999998</v>
      </c>
      <c r="I6759" s="43">
        <f>'ריבית יומית'!D6753</f>
        <v>7.2944291917842463E-5</v>
      </c>
      <c r="J6759" s="29">
        <f t="shared" si="859"/>
        <v>1.1282236332367694</v>
      </c>
      <c r="L6759">
        <f>VLOOKUP(D6758,'מדדים וריביות'!B:C,2)</f>
        <v>29786833.030000001</v>
      </c>
      <c r="M6759" s="30">
        <f t="shared" si="864"/>
        <v>0</v>
      </c>
      <c r="O6759" s="39">
        <f t="shared" si="861"/>
        <v>0</v>
      </c>
      <c r="P6759" s="39">
        <f t="shared" si="857"/>
        <v>0</v>
      </c>
      <c r="Q6759" s="39">
        <f t="shared" si="862"/>
        <v>0</v>
      </c>
      <c r="R6759" s="41">
        <f t="shared" si="863"/>
        <v>0</v>
      </c>
    </row>
    <row r="6760" spans="4:18" x14ac:dyDescent="0.25">
      <c r="D6760" s="1">
        <v>39625</v>
      </c>
      <c r="E6760" s="1">
        <f t="shared" si="860"/>
        <v>39600</v>
      </c>
      <c r="F6760" s="30">
        <f t="shared" si="858"/>
        <v>0</v>
      </c>
      <c r="H6760" s="42">
        <f>IF(DAY(D6760)&gt;14,VLOOKUP(DATE(YEAR(E6760),MONTH(E6760)-1,DAY(1)),'מדדים וריביות'!B:C,2,FALSE),VLOOKUP(DATE(YEAR(E6760),MONTH(E6760)-2,DAY(1)),'מדדים וריביות'!B:C,2,FALSE))</f>
        <v>29758437.579999998</v>
      </c>
      <c r="I6760" s="43">
        <f>'ריבית יומית'!D6754</f>
        <v>7.2944291917842463E-5</v>
      </c>
      <c r="J6760" s="29">
        <f t="shared" si="859"/>
        <v>1.1281413417654111</v>
      </c>
      <c r="L6760">
        <f>VLOOKUP(D6759,'מדדים וריביות'!B:C,2)</f>
        <v>29786833.030000001</v>
      </c>
      <c r="M6760" s="30">
        <f t="shared" si="864"/>
        <v>0</v>
      </c>
      <c r="O6760" s="39">
        <f t="shared" si="861"/>
        <v>0</v>
      </c>
      <c r="P6760" s="39">
        <f t="shared" si="857"/>
        <v>0</v>
      </c>
      <c r="Q6760" s="39">
        <f t="shared" si="862"/>
        <v>0</v>
      </c>
      <c r="R6760" s="41">
        <f t="shared" si="863"/>
        <v>0</v>
      </c>
    </row>
    <row r="6761" spans="4:18" x14ac:dyDescent="0.25">
      <c r="D6761" s="1">
        <v>39626</v>
      </c>
      <c r="E6761" s="1">
        <f t="shared" si="860"/>
        <v>39600</v>
      </c>
      <c r="F6761" s="30">
        <f t="shared" si="858"/>
        <v>0</v>
      </c>
      <c r="H6761" s="42">
        <f>IF(DAY(D6761)&gt;14,VLOOKUP(DATE(YEAR(E6761),MONTH(E6761)-1,DAY(1)),'מדדים וריביות'!B:C,2,FALSE),VLOOKUP(DATE(YEAR(E6761),MONTH(E6761)-2,DAY(1)),'מדדים וריביות'!B:C,2,FALSE))</f>
        <v>29758437.579999998</v>
      </c>
      <c r="I6761" s="43">
        <f>'ריבית יומית'!D6755</f>
        <v>7.2944291917842463E-5</v>
      </c>
      <c r="J6761" s="29">
        <f t="shared" si="859"/>
        <v>1.1280590562963082</v>
      </c>
      <c r="L6761">
        <f>VLOOKUP(D6760,'מדדים וריביות'!B:C,2)</f>
        <v>29786833.030000001</v>
      </c>
      <c r="M6761" s="30">
        <f t="shared" si="864"/>
        <v>0</v>
      </c>
      <c r="O6761" s="39">
        <f t="shared" si="861"/>
        <v>0</v>
      </c>
      <c r="P6761" s="39">
        <f t="shared" si="857"/>
        <v>0</v>
      </c>
      <c r="Q6761" s="39">
        <f t="shared" si="862"/>
        <v>0</v>
      </c>
      <c r="R6761" s="41">
        <f t="shared" si="863"/>
        <v>0</v>
      </c>
    </row>
    <row r="6762" spans="4:18" x14ac:dyDescent="0.25">
      <c r="D6762" s="1">
        <v>39627</v>
      </c>
      <c r="E6762" s="1">
        <f t="shared" si="860"/>
        <v>39600</v>
      </c>
      <c r="F6762" s="30">
        <f t="shared" si="858"/>
        <v>0</v>
      </c>
      <c r="H6762" s="42">
        <f>IF(DAY(D6762)&gt;14,VLOOKUP(DATE(YEAR(E6762),MONTH(E6762)-1,DAY(1)),'מדדים וריביות'!B:C,2,FALSE),VLOOKUP(DATE(YEAR(E6762),MONTH(E6762)-2,DAY(1)),'מדדים וריביות'!B:C,2,FALSE))</f>
        <v>29758437.579999998</v>
      </c>
      <c r="I6762" s="43">
        <f>'ריבית יומית'!D6756</f>
        <v>7.2944291917842463E-5</v>
      </c>
      <c r="J6762" s="29">
        <f t="shared" si="859"/>
        <v>1.1279767768290225</v>
      </c>
      <c r="L6762">
        <f>VLOOKUP(D6761,'מדדים וריביות'!B:C,2)</f>
        <v>29786833.030000001</v>
      </c>
      <c r="M6762" s="30">
        <f t="shared" si="864"/>
        <v>0</v>
      </c>
      <c r="O6762" s="39">
        <f t="shared" si="861"/>
        <v>0</v>
      </c>
      <c r="P6762" s="39">
        <f t="shared" si="857"/>
        <v>0</v>
      </c>
      <c r="Q6762" s="39">
        <f t="shared" si="862"/>
        <v>0</v>
      </c>
      <c r="R6762" s="41">
        <f t="shared" si="863"/>
        <v>0</v>
      </c>
    </row>
    <row r="6763" spans="4:18" x14ac:dyDescent="0.25">
      <c r="D6763" s="1">
        <v>39628</v>
      </c>
      <c r="E6763" s="1">
        <f t="shared" si="860"/>
        <v>39600</v>
      </c>
      <c r="F6763" s="30">
        <f t="shared" si="858"/>
        <v>0</v>
      </c>
      <c r="H6763" s="42">
        <f>IF(DAY(D6763)&gt;14,VLOOKUP(DATE(YEAR(E6763),MONTH(E6763)-1,DAY(1)),'מדדים וריביות'!B:C,2,FALSE),VLOOKUP(DATE(YEAR(E6763),MONTH(E6763)-2,DAY(1)),'מדדים וריביות'!B:C,2,FALSE))</f>
        <v>29758437.579999998</v>
      </c>
      <c r="I6763" s="43">
        <f>'ריבית יומית'!D6757</f>
        <v>7.2944291917842463E-5</v>
      </c>
      <c r="J6763" s="29">
        <f t="shared" si="859"/>
        <v>1.1278945033631167</v>
      </c>
      <c r="L6763">
        <f>VLOOKUP(D6762,'מדדים וריביות'!B:C,2)</f>
        <v>29786833.030000001</v>
      </c>
      <c r="M6763" s="30">
        <f t="shared" si="864"/>
        <v>0</v>
      </c>
      <c r="O6763" s="39">
        <f t="shared" si="861"/>
        <v>0</v>
      </c>
      <c r="P6763" s="39">
        <f t="shared" si="857"/>
        <v>0</v>
      </c>
      <c r="Q6763" s="39">
        <f t="shared" si="862"/>
        <v>0</v>
      </c>
      <c r="R6763" s="41">
        <f t="shared" si="863"/>
        <v>0</v>
      </c>
    </row>
    <row r="6764" spans="4:18" x14ac:dyDescent="0.25">
      <c r="D6764" s="1">
        <v>39629</v>
      </c>
      <c r="E6764" s="1">
        <f t="shared" si="860"/>
        <v>39600</v>
      </c>
      <c r="F6764" s="30">
        <f t="shared" si="858"/>
        <v>0</v>
      </c>
      <c r="H6764" s="42">
        <f>IF(DAY(D6764)&gt;14,VLOOKUP(DATE(YEAR(E6764),MONTH(E6764)-1,DAY(1)),'מדדים וריביות'!B:C,2,FALSE),VLOOKUP(DATE(YEAR(E6764),MONTH(E6764)-2,DAY(1)),'מדדים וריביות'!B:C,2,FALSE))</f>
        <v>29758437.579999998</v>
      </c>
      <c r="I6764" s="43">
        <f>'ריבית יומית'!D6758</f>
        <v>7.2944291917842463E-5</v>
      </c>
      <c r="J6764" s="29">
        <f t="shared" si="859"/>
        <v>1.1278122358981528</v>
      </c>
      <c r="L6764">
        <f>VLOOKUP(D6763,'מדדים וריביות'!B:C,2)</f>
        <v>29786833.030000001</v>
      </c>
      <c r="M6764" s="30">
        <f t="shared" si="864"/>
        <v>0</v>
      </c>
      <c r="O6764" s="39">
        <f t="shared" si="861"/>
        <v>0</v>
      </c>
      <c r="P6764" s="39">
        <f t="shared" ref="P6764:P6827" si="865">J6765*G6764-G6764</f>
        <v>0</v>
      </c>
      <c r="Q6764" s="39">
        <f t="shared" si="862"/>
        <v>0</v>
      </c>
      <c r="R6764" s="41">
        <f t="shared" si="863"/>
        <v>0</v>
      </c>
    </row>
    <row r="6765" spans="4:18" x14ac:dyDescent="0.25">
      <c r="D6765" s="1">
        <v>39630</v>
      </c>
      <c r="E6765" s="1">
        <f t="shared" si="860"/>
        <v>39630</v>
      </c>
      <c r="F6765" s="30">
        <f t="shared" si="858"/>
        <v>0</v>
      </c>
      <c r="H6765" s="42">
        <f>IF(DAY(D6765)&gt;14,VLOOKUP(DATE(YEAR(E6765),MONTH(E6765)-1,DAY(1)),'מדדים וריביות'!B:C,2,FALSE),VLOOKUP(DATE(YEAR(E6765),MONTH(E6765)-2,DAY(1)),'מדדים וריביות'!B:C,2,FALSE))</f>
        <v>29758437.579999998</v>
      </c>
      <c r="I6765" s="43">
        <f>'ריבית יומית'!D6759</f>
        <v>7.560906501935527E-5</v>
      </c>
      <c r="J6765" s="29">
        <f t="shared" si="859"/>
        <v>1.1277299744336933</v>
      </c>
      <c r="L6765">
        <f>VLOOKUP(D6764,'מדדים וריביות'!B:C,2)</f>
        <v>29786833.030000001</v>
      </c>
      <c r="M6765" s="30">
        <f t="shared" si="864"/>
        <v>0</v>
      </c>
      <c r="O6765" s="39">
        <f t="shared" si="861"/>
        <v>0</v>
      </c>
      <c r="P6765" s="39">
        <f t="shared" si="865"/>
        <v>0</v>
      </c>
      <c r="Q6765" s="39">
        <f t="shared" si="862"/>
        <v>0</v>
      </c>
      <c r="R6765" s="41">
        <f t="shared" si="863"/>
        <v>0</v>
      </c>
    </row>
    <row r="6766" spans="4:18" x14ac:dyDescent="0.25">
      <c r="D6766" s="1">
        <v>39631</v>
      </c>
      <c r="E6766" s="1">
        <f t="shared" si="860"/>
        <v>39630</v>
      </c>
      <c r="F6766" s="30">
        <f t="shared" si="858"/>
        <v>0</v>
      </c>
      <c r="H6766" s="42">
        <f>IF(DAY(D6766)&gt;14,VLOOKUP(DATE(YEAR(E6766),MONTH(E6766)-1,DAY(1)),'מדדים וריביות'!B:C,2,FALSE),VLOOKUP(DATE(YEAR(E6766),MONTH(E6766)-2,DAY(1)),'מדדים וריביות'!B:C,2,FALSE))</f>
        <v>29758437.579999998</v>
      </c>
      <c r="I6766" s="43">
        <f>'ריבית יומית'!D6760</f>
        <v>7.560906501935527E-5</v>
      </c>
      <c r="J6766" s="29">
        <f t="shared" si="859"/>
        <v>1.1276447142711732</v>
      </c>
      <c r="L6766">
        <f>VLOOKUP(D6765,'מדדים וריביות'!B:C,2)</f>
        <v>30127578.5</v>
      </c>
      <c r="M6766" s="30">
        <f t="shared" si="864"/>
        <v>0</v>
      </c>
      <c r="O6766" s="39">
        <f t="shared" si="861"/>
        <v>0</v>
      </c>
      <c r="P6766" s="39">
        <f t="shared" si="865"/>
        <v>0</v>
      </c>
      <c r="Q6766" s="39">
        <f t="shared" si="862"/>
        <v>0</v>
      </c>
      <c r="R6766" s="41">
        <f t="shared" si="863"/>
        <v>0</v>
      </c>
    </row>
    <row r="6767" spans="4:18" x14ac:dyDescent="0.25">
      <c r="D6767" s="1">
        <v>39632</v>
      </c>
      <c r="E6767" s="1">
        <f t="shared" si="860"/>
        <v>39630</v>
      </c>
      <c r="F6767" s="30">
        <f t="shared" si="858"/>
        <v>0</v>
      </c>
      <c r="H6767" s="42">
        <f>IF(DAY(D6767)&gt;14,VLOOKUP(DATE(YEAR(E6767),MONTH(E6767)-1,DAY(1)),'מדדים וריביות'!B:C,2,FALSE),VLOOKUP(DATE(YEAR(E6767),MONTH(E6767)-2,DAY(1)),'מדדים וריביות'!B:C,2,FALSE))</f>
        <v>29758437.579999998</v>
      </c>
      <c r="I6767" s="43">
        <f>'ריבית יומית'!D6761</f>
        <v>7.560906501935527E-5</v>
      </c>
      <c r="J6767" s="29">
        <f t="shared" si="859"/>
        <v>1.1275594605546069</v>
      </c>
      <c r="L6767">
        <f>VLOOKUP(D6766,'מדדים וריביות'!B:C,2)</f>
        <v>30127578.5</v>
      </c>
      <c r="M6767" s="30">
        <f t="shared" si="864"/>
        <v>0</v>
      </c>
      <c r="O6767" s="39">
        <f t="shared" si="861"/>
        <v>0</v>
      </c>
      <c r="P6767" s="39">
        <f t="shared" si="865"/>
        <v>0</v>
      </c>
      <c r="Q6767" s="39">
        <f t="shared" si="862"/>
        <v>0</v>
      </c>
      <c r="R6767" s="41">
        <f t="shared" si="863"/>
        <v>0</v>
      </c>
    </row>
    <row r="6768" spans="4:18" x14ac:dyDescent="0.25">
      <c r="D6768" s="1">
        <v>39633</v>
      </c>
      <c r="E6768" s="1">
        <f t="shared" si="860"/>
        <v>39630</v>
      </c>
      <c r="F6768" s="30">
        <f t="shared" si="858"/>
        <v>0</v>
      </c>
      <c r="H6768" s="42">
        <f>IF(DAY(D6768)&gt;14,VLOOKUP(DATE(YEAR(E6768),MONTH(E6768)-1,DAY(1)),'מדדים וריביות'!B:C,2,FALSE),VLOOKUP(DATE(YEAR(E6768),MONTH(E6768)-2,DAY(1)),'מדדים וריביות'!B:C,2,FALSE))</f>
        <v>29758437.579999998</v>
      </c>
      <c r="I6768" s="43">
        <f>'ריבית יומית'!D6762</f>
        <v>7.560906501935527E-5</v>
      </c>
      <c r="J6768" s="29">
        <f t="shared" si="859"/>
        <v>1.1274742132835072</v>
      </c>
      <c r="L6768">
        <f>VLOOKUP(D6767,'מדדים וריביות'!B:C,2)</f>
        <v>30127578.5</v>
      </c>
      <c r="M6768" s="30">
        <f t="shared" si="864"/>
        <v>0</v>
      </c>
      <c r="O6768" s="39">
        <f t="shared" si="861"/>
        <v>0</v>
      </c>
      <c r="P6768" s="39">
        <f t="shared" si="865"/>
        <v>0</v>
      </c>
      <c r="Q6768" s="39">
        <f t="shared" si="862"/>
        <v>0</v>
      </c>
      <c r="R6768" s="41">
        <f t="shared" si="863"/>
        <v>0</v>
      </c>
    </row>
    <row r="6769" spans="4:18" x14ac:dyDescent="0.25">
      <c r="D6769" s="1">
        <v>39634</v>
      </c>
      <c r="E6769" s="1">
        <f t="shared" si="860"/>
        <v>39630</v>
      </c>
      <c r="F6769" s="30">
        <f t="shared" si="858"/>
        <v>0</v>
      </c>
      <c r="H6769" s="42">
        <f>IF(DAY(D6769)&gt;14,VLOOKUP(DATE(YEAR(E6769),MONTH(E6769)-1,DAY(1)),'מדדים וריביות'!B:C,2,FALSE),VLOOKUP(DATE(YEAR(E6769),MONTH(E6769)-2,DAY(1)),'מדדים וריביות'!B:C,2,FALSE))</f>
        <v>29758437.579999998</v>
      </c>
      <c r="I6769" s="43">
        <f>'ריבית יומית'!D6763</f>
        <v>7.560906501935527E-5</v>
      </c>
      <c r="J6769" s="29">
        <f t="shared" si="859"/>
        <v>1.1273889724573865</v>
      </c>
      <c r="L6769">
        <f>VLOOKUP(D6768,'מדדים וריביות'!B:C,2)</f>
        <v>30127578.5</v>
      </c>
      <c r="M6769" s="30">
        <f t="shared" si="864"/>
        <v>0</v>
      </c>
      <c r="O6769" s="39">
        <f t="shared" si="861"/>
        <v>0</v>
      </c>
      <c r="P6769" s="39">
        <f t="shared" si="865"/>
        <v>0</v>
      </c>
      <c r="Q6769" s="39">
        <f t="shared" si="862"/>
        <v>0</v>
      </c>
      <c r="R6769" s="41">
        <f t="shared" si="863"/>
        <v>0</v>
      </c>
    </row>
    <row r="6770" spans="4:18" x14ac:dyDescent="0.25">
      <c r="D6770" s="1">
        <v>39635</v>
      </c>
      <c r="E6770" s="1">
        <f t="shared" si="860"/>
        <v>39630</v>
      </c>
      <c r="F6770" s="30">
        <f t="shared" si="858"/>
        <v>0</v>
      </c>
      <c r="H6770" s="42">
        <f>IF(DAY(D6770)&gt;14,VLOOKUP(DATE(YEAR(E6770),MONTH(E6770)-1,DAY(1)),'מדדים וריביות'!B:C,2,FALSE),VLOOKUP(DATE(YEAR(E6770),MONTH(E6770)-2,DAY(1)),'מדדים וריביות'!B:C,2,FALSE))</f>
        <v>29758437.579999998</v>
      </c>
      <c r="I6770" s="43">
        <f>'ריבית יומית'!D6764</f>
        <v>7.560906501935527E-5</v>
      </c>
      <c r="J6770" s="29">
        <f t="shared" si="859"/>
        <v>1.1273037380757578</v>
      </c>
      <c r="L6770">
        <f>VLOOKUP(D6769,'מדדים וריביות'!B:C,2)</f>
        <v>30127578.5</v>
      </c>
      <c r="M6770" s="30">
        <f t="shared" si="864"/>
        <v>0</v>
      </c>
      <c r="O6770" s="39">
        <f t="shared" si="861"/>
        <v>0</v>
      </c>
      <c r="P6770" s="39">
        <f t="shared" si="865"/>
        <v>0</v>
      </c>
      <c r="Q6770" s="39">
        <f t="shared" si="862"/>
        <v>0</v>
      </c>
      <c r="R6770" s="41">
        <f t="shared" si="863"/>
        <v>0</v>
      </c>
    </row>
    <row r="6771" spans="4:18" x14ac:dyDescent="0.25">
      <c r="D6771" s="1">
        <v>39636</v>
      </c>
      <c r="E6771" s="1">
        <f t="shared" si="860"/>
        <v>39630</v>
      </c>
      <c r="F6771" s="30">
        <f t="shared" si="858"/>
        <v>0</v>
      </c>
      <c r="H6771" s="42">
        <f>IF(DAY(D6771)&gt;14,VLOOKUP(DATE(YEAR(E6771),MONTH(E6771)-1,DAY(1)),'מדדים וריביות'!B:C,2,FALSE),VLOOKUP(DATE(YEAR(E6771),MONTH(E6771)-2,DAY(1)),'מדדים וריביות'!B:C,2,FALSE))</f>
        <v>29758437.579999998</v>
      </c>
      <c r="I6771" s="43">
        <f>'ריבית יומית'!D6765</f>
        <v>7.560906501935527E-5</v>
      </c>
      <c r="J6771" s="29">
        <f t="shared" si="859"/>
        <v>1.1272185101381338</v>
      </c>
      <c r="L6771">
        <f>VLOOKUP(D6770,'מדדים וריביות'!B:C,2)</f>
        <v>30127578.5</v>
      </c>
      <c r="M6771" s="30">
        <f t="shared" si="864"/>
        <v>0</v>
      </c>
      <c r="O6771" s="39">
        <f t="shared" si="861"/>
        <v>0</v>
      </c>
      <c r="P6771" s="39">
        <f t="shared" si="865"/>
        <v>0</v>
      </c>
      <c r="Q6771" s="39">
        <f t="shared" si="862"/>
        <v>0</v>
      </c>
      <c r="R6771" s="41">
        <f t="shared" si="863"/>
        <v>0</v>
      </c>
    </row>
    <row r="6772" spans="4:18" x14ac:dyDescent="0.25">
      <c r="D6772" s="1">
        <v>39637</v>
      </c>
      <c r="E6772" s="1">
        <f t="shared" si="860"/>
        <v>39630</v>
      </c>
      <c r="F6772" s="30">
        <f t="shared" si="858"/>
        <v>0</v>
      </c>
      <c r="H6772" s="42">
        <f>IF(DAY(D6772)&gt;14,VLOOKUP(DATE(YEAR(E6772),MONTH(E6772)-1,DAY(1)),'מדדים וריביות'!B:C,2,FALSE),VLOOKUP(DATE(YEAR(E6772),MONTH(E6772)-2,DAY(1)),'מדדים וריביות'!B:C,2,FALSE))</f>
        <v>29758437.579999998</v>
      </c>
      <c r="I6772" s="43">
        <f>'ריבית יומית'!D6766</f>
        <v>7.560906501935527E-5</v>
      </c>
      <c r="J6772" s="29">
        <f t="shared" si="859"/>
        <v>1.1271332886440273</v>
      </c>
      <c r="L6772">
        <f>VLOOKUP(D6771,'מדדים וריביות'!B:C,2)</f>
        <v>30127578.5</v>
      </c>
      <c r="M6772" s="30">
        <f t="shared" si="864"/>
        <v>0</v>
      </c>
      <c r="O6772" s="39">
        <f t="shared" si="861"/>
        <v>0</v>
      </c>
      <c r="P6772" s="39">
        <f t="shared" si="865"/>
        <v>0</v>
      </c>
      <c r="Q6772" s="39">
        <f t="shared" si="862"/>
        <v>0</v>
      </c>
      <c r="R6772" s="41">
        <f t="shared" si="863"/>
        <v>0</v>
      </c>
    </row>
    <row r="6773" spans="4:18" x14ac:dyDescent="0.25">
      <c r="D6773" s="1">
        <v>39638</v>
      </c>
      <c r="E6773" s="1">
        <f t="shared" si="860"/>
        <v>39630</v>
      </c>
      <c r="F6773" s="30">
        <f t="shared" si="858"/>
        <v>0</v>
      </c>
      <c r="H6773" s="42">
        <f>IF(DAY(D6773)&gt;14,VLOOKUP(DATE(YEAR(E6773),MONTH(E6773)-1,DAY(1)),'מדדים וריביות'!B:C,2,FALSE),VLOOKUP(DATE(YEAR(E6773),MONTH(E6773)-2,DAY(1)),'מדדים וריביות'!B:C,2,FALSE))</f>
        <v>29758437.579999998</v>
      </c>
      <c r="I6773" s="43">
        <f>'ריבית יומית'!D6767</f>
        <v>7.560906501935527E-5</v>
      </c>
      <c r="J6773" s="29">
        <f t="shared" si="859"/>
        <v>1.1270480735929511</v>
      </c>
      <c r="L6773">
        <f>VLOOKUP(D6772,'מדדים וריביות'!B:C,2)</f>
        <v>30127578.5</v>
      </c>
      <c r="M6773" s="30">
        <f t="shared" si="864"/>
        <v>0</v>
      </c>
      <c r="O6773" s="39">
        <f t="shared" si="861"/>
        <v>0</v>
      </c>
      <c r="P6773" s="39">
        <f t="shared" si="865"/>
        <v>0</v>
      </c>
      <c r="Q6773" s="39">
        <f t="shared" si="862"/>
        <v>0</v>
      </c>
      <c r="R6773" s="41">
        <f t="shared" si="863"/>
        <v>0</v>
      </c>
    </row>
    <row r="6774" spans="4:18" x14ac:dyDescent="0.25">
      <c r="D6774" s="1">
        <v>39639</v>
      </c>
      <c r="E6774" s="1">
        <f t="shared" si="860"/>
        <v>39630</v>
      </c>
      <c r="F6774" s="30">
        <f t="shared" si="858"/>
        <v>0</v>
      </c>
      <c r="H6774" s="42">
        <f>IF(DAY(D6774)&gt;14,VLOOKUP(DATE(YEAR(E6774),MONTH(E6774)-1,DAY(1)),'מדדים וריביות'!B:C,2,FALSE),VLOOKUP(DATE(YEAR(E6774),MONTH(E6774)-2,DAY(1)),'מדדים וריביות'!B:C,2,FALSE))</f>
        <v>29758437.579999998</v>
      </c>
      <c r="I6774" s="43">
        <f>'ריבית יומית'!D6768</f>
        <v>7.560906501935527E-5</v>
      </c>
      <c r="J6774" s="29">
        <f t="shared" si="859"/>
        <v>1.1269628649844181</v>
      </c>
      <c r="L6774">
        <f>VLOOKUP(D6773,'מדדים וריביות'!B:C,2)</f>
        <v>30127578.5</v>
      </c>
      <c r="M6774" s="30">
        <f t="shared" si="864"/>
        <v>0</v>
      </c>
      <c r="O6774" s="39">
        <f t="shared" si="861"/>
        <v>0</v>
      </c>
      <c r="P6774" s="39">
        <f t="shared" si="865"/>
        <v>0</v>
      </c>
      <c r="Q6774" s="39">
        <f t="shared" si="862"/>
        <v>0</v>
      </c>
      <c r="R6774" s="41">
        <f t="shared" si="863"/>
        <v>0</v>
      </c>
    </row>
    <row r="6775" spans="4:18" x14ac:dyDescent="0.25">
      <c r="D6775" s="1">
        <v>39640</v>
      </c>
      <c r="E6775" s="1">
        <f t="shared" si="860"/>
        <v>39630</v>
      </c>
      <c r="F6775" s="30">
        <f t="shared" si="858"/>
        <v>0</v>
      </c>
      <c r="H6775" s="42">
        <f>IF(DAY(D6775)&gt;14,VLOOKUP(DATE(YEAR(E6775),MONTH(E6775)-1,DAY(1)),'מדדים וריביות'!B:C,2,FALSE),VLOOKUP(DATE(YEAR(E6775),MONTH(E6775)-2,DAY(1)),'מדדים וריביות'!B:C,2,FALSE))</f>
        <v>29758437.579999998</v>
      </c>
      <c r="I6775" s="43">
        <f>'ריבית יומית'!D6769</f>
        <v>7.560906501935527E-5</v>
      </c>
      <c r="J6775" s="29">
        <f t="shared" si="859"/>
        <v>1.1268776628179413</v>
      </c>
      <c r="L6775">
        <f>VLOOKUP(D6774,'מדדים וריביות'!B:C,2)</f>
        <v>30127578.5</v>
      </c>
      <c r="M6775" s="30">
        <f t="shared" si="864"/>
        <v>0</v>
      </c>
      <c r="O6775" s="39">
        <f t="shared" si="861"/>
        <v>0</v>
      </c>
      <c r="P6775" s="39">
        <f t="shared" si="865"/>
        <v>0</v>
      </c>
      <c r="Q6775" s="39">
        <f t="shared" si="862"/>
        <v>0</v>
      </c>
      <c r="R6775" s="41">
        <f t="shared" si="863"/>
        <v>0</v>
      </c>
    </row>
    <row r="6776" spans="4:18" x14ac:dyDescent="0.25">
      <c r="D6776" s="1">
        <v>39641</v>
      </c>
      <c r="E6776" s="1">
        <f t="shared" si="860"/>
        <v>39630</v>
      </c>
      <c r="F6776" s="30">
        <f t="shared" si="858"/>
        <v>0</v>
      </c>
      <c r="H6776" s="42">
        <f>IF(DAY(D6776)&gt;14,VLOOKUP(DATE(YEAR(E6776),MONTH(E6776)-1,DAY(1)),'מדדים וריביות'!B:C,2,FALSE),VLOOKUP(DATE(YEAR(E6776),MONTH(E6776)-2,DAY(1)),'מדדים וריביות'!B:C,2,FALSE))</f>
        <v>29758437.579999998</v>
      </c>
      <c r="I6776" s="43">
        <f>'ריבית יומית'!D6770</f>
        <v>7.560906501935527E-5</v>
      </c>
      <c r="J6776" s="29">
        <f t="shared" si="859"/>
        <v>1.1267924670930336</v>
      </c>
      <c r="L6776">
        <f>VLOOKUP(D6775,'מדדים וריביות'!B:C,2)</f>
        <v>30127578.5</v>
      </c>
      <c r="M6776" s="30">
        <f t="shared" si="864"/>
        <v>0</v>
      </c>
      <c r="O6776" s="39">
        <f t="shared" si="861"/>
        <v>0</v>
      </c>
      <c r="P6776" s="39">
        <f t="shared" si="865"/>
        <v>0</v>
      </c>
      <c r="Q6776" s="39">
        <f t="shared" si="862"/>
        <v>0</v>
      </c>
      <c r="R6776" s="41">
        <f t="shared" si="863"/>
        <v>0</v>
      </c>
    </row>
    <row r="6777" spans="4:18" x14ac:dyDescent="0.25">
      <c r="D6777" s="1">
        <v>39642</v>
      </c>
      <c r="E6777" s="1">
        <f t="shared" si="860"/>
        <v>39630</v>
      </c>
      <c r="F6777" s="30">
        <f t="shared" si="858"/>
        <v>0</v>
      </c>
      <c r="H6777" s="42">
        <f>IF(DAY(D6777)&gt;14,VLOOKUP(DATE(YEAR(E6777),MONTH(E6777)-1,DAY(1)),'מדדים וריביות'!B:C,2,FALSE),VLOOKUP(DATE(YEAR(E6777),MONTH(E6777)-2,DAY(1)),'מדדים וריביות'!B:C,2,FALSE))</f>
        <v>29758437.579999998</v>
      </c>
      <c r="I6777" s="43">
        <f>'ריבית יומית'!D6771</f>
        <v>7.560906501935527E-5</v>
      </c>
      <c r="J6777" s="29">
        <f t="shared" si="859"/>
        <v>1.126707277809208</v>
      </c>
      <c r="L6777">
        <f>VLOOKUP(D6776,'מדדים וריביות'!B:C,2)</f>
        <v>30127578.5</v>
      </c>
      <c r="M6777" s="30">
        <f t="shared" si="864"/>
        <v>0</v>
      </c>
      <c r="O6777" s="39">
        <f t="shared" si="861"/>
        <v>0</v>
      </c>
      <c r="P6777" s="39">
        <f t="shared" si="865"/>
        <v>0</v>
      </c>
      <c r="Q6777" s="39">
        <f t="shared" si="862"/>
        <v>0</v>
      </c>
      <c r="R6777" s="41">
        <f t="shared" si="863"/>
        <v>0</v>
      </c>
    </row>
    <row r="6778" spans="4:18" x14ac:dyDescent="0.25">
      <c r="D6778" s="1">
        <v>39643</v>
      </c>
      <c r="E6778" s="1">
        <f t="shared" si="860"/>
        <v>39630</v>
      </c>
      <c r="F6778" s="30">
        <f t="shared" si="858"/>
        <v>0</v>
      </c>
      <c r="H6778" s="42">
        <f>IF(DAY(D6778)&gt;14,VLOOKUP(DATE(YEAR(E6778),MONTH(E6778)-1,DAY(1)),'מדדים וריביות'!B:C,2,FALSE),VLOOKUP(DATE(YEAR(E6778),MONTH(E6778)-2,DAY(1)),'מדדים וריביות'!B:C,2,FALSE))</f>
        <v>29758437.579999998</v>
      </c>
      <c r="I6778" s="43">
        <f>'ריבית יומית'!D6772</f>
        <v>7.560906501935527E-5</v>
      </c>
      <c r="J6778" s="29">
        <f t="shared" si="859"/>
        <v>1.1266220949659775</v>
      </c>
      <c r="L6778">
        <f>VLOOKUP(D6777,'מדדים וריביות'!B:C,2)</f>
        <v>30127578.5</v>
      </c>
      <c r="M6778" s="30">
        <f t="shared" si="864"/>
        <v>0</v>
      </c>
      <c r="O6778" s="39">
        <f t="shared" si="861"/>
        <v>0</v>
      </c>
      <c r="P6778" s="39">
        <f t="shared" si="865"/>
        <v>0</v>
      </c>
      <c r="Q6778" s="39">
        <f t="shared" si="862"/>
        <v>0</v>
      </c>
      <c r="R6778" s="41">
        <f t="shared" si="863"/>
        <v>0</v>
      </c>
    </row>
    <row r="6779" spans="4:18" x14ac:dyDescent="0.25">
      <c r="D6779" s="1">
        <v>39644</v>
      </c>
      <c r="E6779" s="1">
        <f t="shared" si="860"/>
        <v>39630</v>
      </c>
      <c r="F6779" s="30">
        <f t="shared" si="858"/>
        <v>0</v>
      </c>
      <c r="H6779" s="42">
        <f>IF(DAY(D6779)&gt;14,VLOOKUP(DATE(YEAR(E6779),MONTH(E6779)-1,DAY(1)),'מדדים וריביות'!B:C,2,FALSE),VLOOKUP(DATE(YEAR(E6779),MONTH(E6779)-2,DAY(1)),'מדדים וריביות'!B:C,2,FALSE))</f>
        <v>29786833.030000001</v>
      </c>
      <c r="I6779" s="43">
        <f>'ריבית יומית'!D6773</f>
        <v>7.560906501935527E-5</v>
      </c>
      <c r="J6779" s="29">
        <f t="shared" si="859"/>
        <v>1.1265369185628553</v>
      </c>
      <c r="L6779">
        <f>VLOOKUP(D6778,'מדדים וריביות'!B:C,2)</f>
        <v>30127578.5</v>
      </c>
      <c r="M6779" s="30">
        <f t="shared" si="864"/>
        <v>0</v>
      </c>
      <c r="O6779" s="39">
        <f t="shared" si="861"/>
        <v>0</v>
      </c>
      <c r="P6779" s="39">
        <f t="shared" si="865"/>
        <v>0</v>
      </c>
      <c r="Q6779" s="39">
        <f t="shared" si="862"/>
        <v>0</v>
      </c>
      <c r="R6779" s="41">
        <f t="shared" si="863"/>
        <v>0</v>
      </c>
    </row>
    <row r="6780" spans="4:18" x14ac:dyDescent="0.25">
      <c r="D6780" s="1">
        <v>39645</v>
      </c>
      <c r="E6780" s="1">
        <f t="shared" si="860"/>
        <v>39630</v>
      </c>
      <c r="F6780" s="30">
        <f t="shared" si="858"/>
        <v>0</v>
      </c>
      <c r="H6780" s="42">
        <f>IF(DAY(D6780)&gt;14,VLOOKUP(DATE(YEAR(E6780),MONTH(E6780)-1,DAY(1)),'מדדים וריביות'!B:C,2,FALSE),VLOOKUP(DATE(YEAR(E6780),MONTH(E6780)-2,DAY(1)),'מדדים וריביות'!B:C,2,FALSE))</f>
        <v>29786833.030000001</v>
      </c>
      <c r="I6780" s="43">
        <f>'ריבית יומית'!D6774</f>
        <v>7.560906501935527E-5</v>
      </c>
      <c r="J6780" s="29">
        <f t="shared" si="859"/>
        <v>1.1264517485993544</v>
      </c>
      <c r="L6780">
        <f>VLOOKUP(D6779,'מדדים וריביות'!B:C,2)</f>
        <v>30127578.5</v>
      </c>
      <c r="M6780" s="30">
        <f t="shared" si="864"/>
        <v>0</v>
      </c>
      <c r="O6780" s="39">
        <f t="shared" si="861"/>
        <v>0</v>
      </c>
      <c r="P6780" s="39">
        <f t="shared" si="865"/>
        <v>0</v>
      </c>
      <c r="Q6780" s="39">
        <f t="shared" si="862"/>
        <v>0</v>
      </c>
      <c r="R6780" s="41">
        <f t="shared" si="863"/>
        <v>0</v>
      </c>
    </row>
    <row r="6781" spans="4:18" x14ac:dyDescent="0.25">
      <c r="D6781" s="1">
        <v>39646</v>
      </c>
      <c r="E6781" s="1">
        <f t="shared" si="860"/>
        <v>39630</v>
      </c>
      <c r="F6781" s="30">
        <f t="shared" si="858"/>
        <v>0</v>
      </c>
      <c r="H6781" s="42">
        <f>IF(DAY(D6781)&gt;14,VLOOKUP(DATE(YEAR(E6781),MONTH(E6781)-1,DAY(1)),'מדדים וריביות'!B:C,2,FALSE),VLOOKUP(DATE(YEAR(E6781),MONTH(E6781)-2,DAY(1)),'מדדים וריביות'!B:C,2,FALSE))</f>
        <v>29786833.030000001</v>
      </c>
      <c r="I6781" s="43">
        <f>'ריבית יומית'!D6775</f>
        <v>7.560906501935527E-5</v>
      </c>
      <c r="J6781" s="29">
        <f t="shared" si="859"/>
        <v>1.1263665850749878</v>
      </c>
      <c r="L6781">
        <f>VLOOKUP(D6780,'מדדים וריביות'!B:C,2)</f>
        <v>30127578.5</v>
      </c>
      <c r="M6781" s="30">
        <f t="shared" si="864"/>
        <v>0</v>
      </c>
      <c r="O6781" s="39">
        <f t="shared" si="861"/>
        <v>0</v>
      </c>
      <c r="P6781" s="39">
        <f t="shared" si="865"/>
        <v>0</v>
      </c>
      <c r="Q6781" s="39">
        <f t="shared" si="862"/>
        <v>0</v>
      </c>
      <c r="R6781" s="41">
        <f t="shared" si="863"/>
        <v>0</v>
      </c>
    </row>
    <row r="6782" spans="4:18" x14ac:dyDescent="0.25">
      <c r="D6782" s="1">
        <v>39647</v>
      </c>
      <c r="E6782" s="1">
        <f t="shared" si="860"/>
        <v>39630</v>
      </c>
      <c r="F6782" s="30">
        <f t="shared" si="858"/>
        <v>0</v>
      </c>
      <c r="H6782" s="42">
        <f>IF(DAY(D6782)&gt;14,VLOOKUP(DATE(YEAR(E6782),MONTH(E6782)-1,DAY(1)),'מדדים וריביות'!B:C,2,FALSE),VLOOKUP(DATE(YEAR(E6782),MONTH(E6782)-2,DAY(1)),'מדדים וריביות'!B:C,2,FALSE))</f>
        <v>29786833.030000001</v>
      </c>
      <c r="I6782" s="43">
        <f>'ריבית יומית'!D6776</f>
        <v>7.560906501935527E-5</v>
      </c>
      <c r="J6782" s="29">
        <f t="shared" si="859"/>
        <v>1.1262814279892688</v>
      </c>
      <c r="L6782">
        <f>VLOOKUP(D6781,'מדדים וריביות'!B:C,2)</f>
        <v>30127578.5</v>
      </c>
      <c r="M6782" s="30">
        <f t="shared" si="864"/>
        <v>0</v>
      </c>
      <c r="O6782" s="39">
        <f t="shared" si="861"/>
        <v>0</v>
      </c>
      <c r="P6782" s="39">
        <f t="shared" si="865"/>
        <v>0</v>
      </c>
      <c r="Q6782" s="39">
        <f t="shared" si="862"/>
        <v>0</v>
      </c>
      <c r="R6782" s="41">
        <f t="shared" si="863"/>
        <v>0</v>
      </c>
    </row>
    <row r="6783" spans="4:18" x14ac:dyDescent="0.25">
      <c r="D6783" s="1">
        <v>39648</v>
      </c>
      <c r="E6783" s="1">
        <f t="shared" si="860"/>
        <v>39630</v>
      </c>
      <c r="F6783" s="30">
        <f t="shared" si="858"/>
        <v>0</v>
      </c>
      <c r="H6783" s="42">
        <f>IF(DAY(D6783)&gt;14,VLOOKUP(DATE(YEAR(E6783),MONTH(E6783)-1,DAY(1)),'מדדים וריביות'!B:C,2,FALSE),VLOOKUP(DATE(YEAR(E6783),MONTH(E6783)-2,DAY(1)),'מדדים וריביות'!B:C,2,FALSE))</f>
        <v>29786833.030000001</v>
      </c>
      <c r="I6783" s="43">
        <f>'ריבית יומית'!D6777</f>
        <v>7.560906501935527E-5</v>
      </c>
      <c r="J6783" s="29">
        <f t="shared" si="859"/>
        <v>1.1261962773417107</v>
      </c>
      <c r="L6783">
        <f>VLOOKUP(D6782,'מדדים וריביות'!B:C,2)</f>
        <v>30127578.5</v>
      </c>
      <c r="M6783" s="30">
        <f t="shared" si="864"/>
        <v>0</v>
      </c>
      <c r="O6783" s="39">
        <f t="shared" si="861"/>
        <v>0</v>
      </c>
      <c r="P6783" s="39">
        <f t="shared" si="865"/>
        <v>0</v>
      </c>
      <c r="Q6783" s="39">
        <f t="shared" si="862"/>
        <v>0</v>
      </c>
      <c r="R6783" s="41">
        <f t="shared" si="863"/>
        <v>0</v>
      </c>
    </row>
    <row r="6784" spans="4:18" x14ac:dyDescent="0.25">
      <c r="D6784" s="1">
        <v>39649</v>
      </c>
      <c r="E6784" s="1">
        <f t="shared" si="860"/>
        <v>39630</v>
      </c>
      <c r="F6784" s="30">
        <f t="shared" ref="F6784:F6847" si="866">M6783</f>
        <v>0</v>
      </c>
      <c r="H6784" s="42">
        <f>IF(DAY(D6784)&gt;14,VLOOKUP(DATE(YEAR(E6784),MONTH(E6784)-1,DAY(1)),'מדדים וריביות'!B:C,2,FALSE),VLOOKUP(DATE(YEAR(E6784),MONTH(E6784)-2,DAY(1)),'מדדים וריביות'!B:C,2,FALSE))</f>
        <v>29786833.030000001</v>
      </c>
      <c r="I6784" s="43">
        <f>'ריבית יומית'!D6778</f>
        <v>7.560906501935527E-5</v>
      </c>
      <c r="J6784" s="29">
        <f t="shared" si="859"/>
        <v>1.1261111331318268</v>
      </c>
      <c r="L6784">
        <f>VLOOKUP(D6783,'מדדים וריביות'!B:C,2)</f>
        <v>30127578.5</v>
      </c>
      <c r="M6784" s="30">
        <f t="shared" si="864"/>
        <v>0</v>
      </c>
      <c r="O6784" s="39">
        <f t="shared" si="861"/>
        <v>0</v>
      </c>
      <c r="P6784" s="39">
        <f t="shared" si="865"/>
        <v>0</v>
      </c>
      <c r="Q6784" s="39">
        <f t="shared" si="862"/>
        <v>0</v>
      </c>
      <c r="R6784" s="41">
        <f t="shared" si="863"/>
        <v>0</v>
      </c>
    </row>
    <row r="6785" spans="4:18" x14ac:dyDescent="0.25">
      <c r="D6785" s="1">
        <v>39650</v>
      </c>
      <c r="E6785" s="1">
        <f t="shared" si="860"/>
        <v>39630</v>
      </c>
      <c r="F6785" s="30">
        <f t="shared" si="866"/>
        <v>0</v>
      </c>
      <c r="H6785" s="42">
        <f>IF(DAY(D6785)&gt;14,VLOOKUP(DATE(YEAR(E6785),MONTH(E6785)-1,DAY(1)),'מדדים וריביות'!B:C,2,FALSE),VLOOKUP(DATE(YEAR(E6785),MONTH(E6785)-2,DAY(1)),'מדדים וריביות'!B:C,2,FALSE))</f>
        <v>29786833.030000001</v>
      </c>
      <c r="I6785" s="43">
        <f>'ריבית יומית'!D6779</f>
        <v>7.560906501935527E-5</v>
      </c>
      <c r="J6785" s="29">
        <f t="shared" si="859"/>
        <v>1.1260259953591301</v>
      </c>
      <c r="L6785">
        <f>VLOOKUP(D6784,'מדדים וריביות'!B:C,2)</f>
        <v>30127578.5</v>
      </c>
      <c r="M6785" s="30">
        <f t="shared" si="864"/>
        <v>0</v>
      </c>
      <c r="O6785" s="39">
        <f t="shared" si="861"/>
        <v>0</v>
      </c>
      <c r="P6785" s="39">
        <f t="shared" si="865"/>
        <v>0</v>
      </c>
      <c r="Q6785" s="39">
        <f t="shared" si="862"/>
        <v>0</v>
      </c>
      <c r="R6785" s="41">
        <f t="shared" si="863"/>
        <v>0</v>
      </c>
    </row>
    <row r="6786" spans="4:18" x14ac:dyDescent="0.25">
      <c r="D6786" s="1">
        <v>39651</v>
      </c>
      <c r="E6786" s="1">
        <f t="shared" si="860"/>
        <v>39630</v>
      </c>
      <c r="F6786" s="30">
        <f t="shared" si="866"/>
        <v>0</v>
      </c>
      <c r="H6786" s="42">
        <f>IF(DAY(D6786)&gt;14,VLOOKUP(DATE(YEAR(E6786),MONTH(E6786)-1,DAY(1)),'מדדים וריביות'!B:C,2,FALSE),VLOOKUP(DATE(YEAR(E6786),MONTH(E6786)-2,DAY(1)),'מדדים וריביות'!B:C,2,FALSE))</f>
        <v>29786833.030000001</v>
      </c>
      <c r="I6786" s="43">
        <f>'ריבית יומית'!D6780</f>
        <v>7.560906501935527E-5</v>
      </c>
      <c r="J6786" s="29">
        <f t="shared" si="859"/>
        <v>1.1259408640231341</v>
      </c>
      <c r="L6786">
        <f>VLOOKUP(D6785,'מדדים וריביות'!B:C,2)</f>
        <v>30127578.5</v>
      </c>
      <c r="M6786" s="30">
        <f t="shared" si="864"/>
        <v>0</v>
      </c>
      <c r="O6786" s="39">
        <f t="shared" si="861"/>
        <v>0</v>
      </c>
      <c r="P6786" s="39">
        <f t="shared" si="865"/>
        <v>0</v>
      </c>
      <c r="Q6786" s="39">
        <f t="shared" si="862"/>
        <v>0</v>
      </c>
      <c r="R6786" s="41">
        <f t="shared" si="863"/>
        <v>0</v>
      </c>
    </row>
    <row r="6787" spans="4:18" x14ac:dyDescent="0.25">
      <c r="D6787" s="1">
        <v>39652</v>
      </c>
      <c r="E6787" s="1">
        <f t="shared" si="860"/>
        <v>39630</v>
      </c>
      <c r="F6787" s="30">
        <f t="shared" si="866"/>
        <v>0</v>
      </c>
      <c r="H6787" s="42">
        <f>IF(DAY(D6787)&gt;14,VLOOKUP(DATE(YEAR(E6787),MONTH(E6787)-1,DAY(1)),'מדדים וריביות'!B:C,2,FALSE),VLOOKUP(DATE(YEAR(E6787),MONTH(E6787)-2,DAY(1)),'מדדים וריביות'!B:C,2,FALSE))</f>
        <v>29786833.030000001</v>
      </c>
      <c r="I6787" s="43">
        <f>'ריבית יומית'!D6781</f>
        <v>7.560906501935527E-5</v>
      </c>
      <c r="J6787" s="29">
        <f t="shared" si="859"/>
        <v>1.1258557391233524</v>
      </c>
      <c r="L6787">
        <f>VLOOKUP(D6786,'מדדים וריביות'!B:C,2)</f>
        <v>30127578.5</v>
      </c>
      <c r="M6787" s="30">
        <f t="shared" si="864"/>
        <v>0</v>
      </c>
      <c r="O6787" s="39">
        <f t="shared" si="861"/>
        <v>0</v>
      </c>
      <c r="P6787" s="39">
        <f t="shared" si="865"/>
        <v>0</v>
      </c>
      <c r="Q6787" s="39">
        <f t="shared" si="862"/>
        <v>0</v>
      </c>
      <c r="R6787" s="41">
        <f t="shared" si="863"/>
        <v>0</v>
      </c>
    </row>
    <row r="6788" spans="4:18" x14ac:dyDescent="0.25">
      <c r="D6788" s="1">
        <v>39653</v>
      </c>
      <c r="E6788" s="1">
        <f t="shared" si="860"/>
        <v>39630</v>
      </c>
      <c r="F6788" s="30">
        <f t="shared" si="866"/>
        <v>0</v>
      </c>
      <c r="H6788" s="42">
        <f>IF(DAY(D6788)&gt;14,VLOOKUP(DATE(YEAR(E6788),MONTH(E6788)-1,DAY(1)),'מדדים וריביות'!B:C,2,FALSE),VLOOKUP(DATE(YEAR(E6788),MONTH(E6788)-2,DAY(1)),'מדדים וריביות'!B:C,2,FALSE))</f>
        <v>29786833.030000001</v>
      </c>
      <c r="I6788" s="43">
        <f>'ריבית יומית'!D6782</f>
        <v>7.560906501935527E-5</v>
      </c>
      <c r="J6788" s="29">
        <f t="shared" si="859"/>
        <v>1.1257706206592981</v>
      </c>
      <c r="L6788">
        <f>VLOOKUP(D6787,'מדדים וריביות'!B:C,2)</f>
        <v>30127578.5</v>
      </c>
      <c r="M6788" s="30">
        <f t="shared" si="864"/>
        <v>0</v>
      </c>
      <c r="O6788" s="39">
        <f t="shared" si="861"/>
        <v>0</v>
      </c>
      <c r="P6788" s="39">
        <f t="shared" si="865"/>
        <v>0</v>
      </c>
      <c r="Q6788" s="39">
        <f t="shared" si="862"/>
        <v>0</v>
      </c>
      <c r="R6788" s="41">
        <f t="shared" si="863"/>
        <v>0</v>
      </c>
    </row>
    <row r="6789" spans="4:18" x14ac:dyDescent="0.25">
      <c r="D6789" s="1">
        <v>39654</v>
      </c>
      <c r="E6789" s="1">
        <f t="shared" si="860"/>
        <v>39630</v>
      </c>
      <c r="F6789" s="30">
        <f t="shared" si="866"/>
        <v>0</v>
      </c>
      <c r="H6789" s="42">
        <f>IF(DAY(D6789)&gt;14,VLOOKUP(DATE(YEAR(E6789),MONTH(E6789)-1,DAY(1)),'מדדים וריביות'!B:C,2,FALSE),VLOOKUP(DATE(YEAR(E6789),MONTH(E6789)-2,DAY(1)),'מדדים וריביות'!B:C,2,FALSE))</f>
        <v>29786833.030000001</v>
      </c>
      <c r="I6789" s="43">
        <f>'ריבית יומית'!D6783</f>
        <v>7.560906501935527E-5</v>
      </c>
      <c r="J6789" s="29">
        <f t="shared" si="859"/>
        <v>1.1256855086304847</v>
      </c>
      <c r="L6789">
        <f>VLOOKUP(D6788,'מדדים וריביות'!B:C,2)</f>
        <v>30127578.5</v>
      </c>
      <c r="M6789" s="30">
        <f t="shared" si="864"/>
        <v>0</v>
      </c>
      <c r="O6789" s="39">
        <f t="shared" si="861"/>
        <v>0</v>
      </c>
      <c r="P6789" s="39">
        <f t="shared" si="865"/>
        <v>0</v>
      </c>
      <c r="Q6789" s="39">
        <f t="shared" si="862"/>
        <v>0</v>
      </c>
      <c r="R6789" s="41">
        <f t="shared" si="863"/>
        <v>0</v>
      </c>
    </row>
    <row r="6790" spans="4:18" x14ac:dyDescent="0.25">
      <c r="D6790" s="1">
        <v>39655</v>
      </c>
      <c r="E6790" s="1">
        <f t="shared" si="860"/>
        <v>39630</v>
      </c>
      <c r="F6790" s="30">
        <f t="shared" si="866"/>
        <v>0</v>
      </c>
      <c r="H6790" s="42">
        <f>IF(DAY(D6790)&gt;14,VLOOKUP(DATE(YEAR(E6790),MONTH(E6790)-1,DAY(1)),'מדדים וריביות'!B:C,2,FALSE),VLOOKUP(DATE(YEAR(E6790),MONTH(E6790)-2,DAY(1)),'מדדים וריביות'!B:C,2,FALSE))</f>
        <v>29786833.030000001</v>
      </c>
      <c r="I6790" s="43">
        <f>'ריבית יומית'!D6784</f>
        <v>7.560906501935527E-5</v>
      </c>
      <c r="J6790" s="29">
        <f t="shared" si="859"/>
        <v>1.1256004030364257</v>
      </c>
      <c r="L6790">
        <f>VLOOKUP(D6789,'מדדים וריביות'!B:C,2)</f>
        <v>30127578.5</v>
      </c>
      <c r="M6790" s="30">
        <f t="shared" si="864"/>
        <v>0</v>
      </c>
      <c r="O6790" s="39">
        <f t="shared" si="861"/>
        <v>0</v>
      </c>
      <c r="P6790" s="39">
        <f t="shared" si="865"/>
        <v>0</v>
      </c>
      <c r="Q6790" s="39">
        <f t="shared" si="862"/>
        <v>0</v>
      </c>
      <c r="R6790" s="41">
        <f t="shared" si="863"/>
        <v>0</v>
      </c>
    </row>
    <row r="6791" spans="4:18" x14ac:dyDescent="0.25">
      <c r="D6791" s="1">
        <v>39656</v>
      </c>
      <c r="E6791" s="1">
        <f t="shared" si="860"/>
        <v>39630</v>
      </c>
      <c r="F6791" s="30">
        <f t="shared" si="866"/>
        <v>0</v>
      </c>
      <c r="H6791" s="42">
        <f>IF(DAY(D6791)&gt;14,VLOOKUP(DATE(YEAR(E6791),MONTH(E6791)-1,DAY(1)),'מדדים וריביות'!B:C,2,FALSE),VLOOKUP(DATE(YEAR(E6791),MONTH(E6791)-2,DAY(1)),'מדדים וריביות'!B:C,2,FALSE))</f>
        <v>29786833.030000001</v>
      </c>
      <c r="I6791" s="43">
        <f>'ריבית יומית'!D6785</f>
        <v>7.560906501935527E-5</v>
      </c>
      <c r="J6791" s="29">
        <f t="shared" si="859"/>
        <v>1.1255153038766346</v>
      </c>
      <c r="L6791">
        <f>VLOOKUP(D6790,'מדדים וריביות'!B:C,2)</f>
        <v>30127578.5</v>
      </c>
      <c r="M6791" s="30">
        <f t="shared" si="864"/>
        <v>0</v>
      </c>
      <c r="O6791" s="39">
        <f t="shared" si="861"/>
        <v>0</v>
      </c>
      <c r="P6791" s="39">
        <f t="shared" si="865"/>
        <v>0</v>
      </c>
      <c r="Q6791" s="39">
        <f t="shared" si="862"/>
        <v>0</v>
      </c>
      <c r="R6791" s="41">
        <f t="shared" si="863"/>
        <v>0</v>
      </c>
    </row>
    <row r="6792" spans="4:18" x14ac:dyDescent="0.25">
      <c r="D6792" s="1">
        <v>39657</v>
      </c>
      <c r="E6792" s="1">
        <f t="shared" si="860"/>
        <v>39630</v>
      </c>
      <c r="F6792" s="30">
        <f t="shared" si="866"/>
        <v>0</v>
      </c>
      <c r="H6792" s="42">
        <f>IF(DAY(D6792)&gt;14,VLOOKUP(DATE(YEAR(E6792),MONTH(E6792)-1,DAY(1)),'מדדים וריביות'!B:C,2,FALSE),VLOOKUP(DATE(YEAR(E6792),MONTH(E6792)-2,DAY(1)),'מדדים וריביות'!B:C,2,FALSE))</f>
        <v>29786833.030000001</v>
      </c>
      <c r="I6792" s="43">
        <f>'ריבית יומית'!D6786</f>
        <v>7.560906501935527E-5</v>
      </c>
      <c r="J6792" s="29">
        <f t="shared" si="859"/>
        <v>1.1254302111506249</v>
      </c>
      <c r="L6792">
        <f>VLOOKUP(D6791,'מדדים וריביות'!B:C,2)</f>
        <v>30127578.5</v>
      </c>
      <c r="M6792" s="30">
        <f t="shared" si="864"/>
        <v>0</v>
      </c>
      <c r="O6792" s="39">
        <f t="shared" si="861"/>
        <v>0</v>
      </c>
      <c r="P6792" s="39">
        <f t="shared" si="865"/>
        <v>0</v>
      </c>
      <c r="Q6792" s="39">
        <f t="shared" si="862"/>
        <v>0</v>
      </c>
      <c r="R6792" s="41">
        <f t="shared" si="863"/>
        <v>0</v>
      </c>
    </row>
    <row r="6793" spans="4:18" x14ac:dyDescent="0.25">
      <c r="D6793" s="1">
        <v>39658</v>
      </c>
      <c r="E6793" s="1">
        <f t="shared" si="860"/>
        <v>39630</v>
      </c>
      <c r="F6793" s="30">
        <f t="shared" si="866"/>
        <v>0</v>
      </c>
      <c r="H6793" s="42">
        <f>IF(DAY(D6793)&gt;14,VLOOKUP(DATE(YEAR(E6793),MONTH(E6793)-1,DAY(1)),'מדדים וריביות'!B:C,2,FALSE),VLOOKUP(DATE(YEAR(E6793),MONTH(E6793)-2,DAY(1)),'מדדים וריביות'!B:C,2,FALSE))</f>
        <v>29786833.030000001</v>
      </c>
      <c r="I6793" s="43">
        <f>'ריבית יומית'!D6787</f>
        <v>7.560906501935527E-5</v>
      </c>
      <c r="J6793" s="29">
        <f t="shared" ref="J6793:J6856" si="867">J6794*(1+I6793)</f>
        <v>1.1253451248579103</v>
      </c>
      <c r="L6793">
        <f>VLOOKUP(D6792,'מדדים וריביות'!B:C,2)</f>
        <v>30127578.5</v>
      </c>
      <c r="M6793" s="30">
        <f t="shared" si="864"/>
        <v>0</v>
      </c>
      <c r="O6793" s="39">
        <f t="shared" si="861"/>
        <v>0</v>
      </c>
      <c r="P6793" s="39">
        <f t="shared" si="865"/>
        <v>0</v>
      </c>
      <c r="Q6793" s="39">
        <f t="shared" si="862"/>
        <v>0</v>
      </c>
      <c r="R6793" s="41">
        <f t="shared" si="863"/>
        <v>0</v>
      </c>
    </row>
    <row r="6794" spans="4:18" x14ac:dyDescent="0.25">
      <c r="D6794" s="1">
        <v>39659</v>
      </c>
      <c r="E6794" s="1">
        <f t="shared" ref="E6794:E6857" si="868">DATE(YEAR(D6794),MONTH(D6794),DAY(1))</f>
        <v>39630</v>
      </c>
      <c r="F6794" s="30">
        <f t="shared" si="866"/>
        <v>0</v>
      </c>
      <c r="H6794" s="42">
        <f>IF(DAY(D6794)&gt;14,VLOOKUP(DATE(YEAR(E6794),MONTH(E6794)-1,DAY(1)),'מדדים וריביות'!B:C,2,FALSE),VLOOKUP(DATE(YEAR(E6794),MONTH(E6794)-2,DAY(1)),'מדדים וריביות'!B:C,2,FALSE))</f>
        <v>29786833.030000001</v>
      </c>
      <c r="I6794" s="43">
        <f>'ריבית יומית'!D6788</f>
        <v>7.560906501935527E-5</v>
      </c>
      <c r="J6794" s="29">
        <f t="shared" si="867"/>
        <v>1.1252600449980044</v>
      </c>
      <c r="L6794">
        <f>VLOOKUP(D6793,'מדדים וריביות'!B:C,2)</f>
        <v>30127578.5</v>
      </c>
      <c r="M6794" s="30">
        <f t="shared" si="864"/>
        <v>0</v>
      </c>
      <c r="O6794" s="39">
        <f t="shared" ref="O6794:O6857" si="869">$D$4/H6794*G6794-G6794</f>
        <v>0</v>
      </c>
      <c r="P6794" s="39">
        <f t="shared" si="865"/>
        <v>0</v>
      </c>
      <c r="Q6794" s="39">
        <f t="shared" ref="Q6794:Q6857" si="870">$D$4/H6794*P6794-P6794</f>
        <v>0</v>
      </c>
      <c r="R6794" s="41">
        <f t="shared" ref="R6794:R6857" si="871">SUM(O6794:Q6794)</f>
        <v>0</v>
      </c>
    </row>
    <row r="6795" spans="4:18" x14ac:dyDescent="0.25">
      <c r="D6795" s="1">
        <v>39660</v>
      </c>
      <c r="E6795" s="1">
        <f t="shared" si="868"/>
        <v>39630</v>
      </c>
      <c r="F6795" s="30">
        <f t="shared" si="866"/>
        <v>0</v>
      </c>
      <c r="H6795" s="42">
        <f>IF(DAY(D6795)&gt;14,VLOOKUP(DATE(YEAR(E6795),MONTH(E6795)-1,DAY(1)),'מדדים וריביות'!B:C,2,FALSE),VLOOKUP(DATE(YEAR(E6795),MONTH(E6795)-2,DAY(1)),'מדדים וריביות'!B:C,2,FALSE))</f>
        <v>29786833.030000001</v>
      </c>
      <c r="I6795" s="43">
        <f>'ריבית יומית'!D6789</f>
        <v>7.560906501935527E-5</v>
      </c>
      <c r="J6795" s="29">
        <f t="shared" si="867"/>
        <v>1.1251749715704207</v>
      </c>
      <c r="L6795">
        <f>VLOOKUP(D6794,'מדדים וריביות'!B:C,2)</f>
        <v>30127578.5</v>
      </c>
      <c r="M6795" s="30">
        <f t="shared" si="864"/>
        <v>0</v>
      </c>
      <c r="O6795" s="39">
        <f t="shared" si="869"/>
        <v>0</v>
      </c>
      <c r="P6795" s="39">
        <f t="shared" si="865"/>
        <v>0</v>
      </c>
      <c r="Q6795" s="39">
        <f t="shared" si="870"/>
        <v>0</v>
      </c>
      <c r="R6795" s="41">
        <f t="shared" si="871"/>
        <v>0</v>
      </c>
    </row>
    <row r="6796" spans="4:18" x14ac:dyDescent="0.25">
      <c r="D6796" s="1">
        <v>39661</v>
      </c>
      <c r="E6796" s="1">
        <f t="shared" si="868"/>
        <v>39661</v>
      </c>
      <c r="F6796" s="30">
        <f t="shared" si="866"/>
        <v>0</v>
      </c>
      <c r="H6796" s="42">
        <f>IF(DAY(D6796)&gt;14,VLOOKUP(DATE(YEAR(E6796),MONTH(E6796)-1,DAY(1)),'מדדים וריביות'!B:C,2,FALSE),VLOOKUP(DATE(YEAR(E6796),MONTH(E6796)-2,DAY(1)),'מדדים וריביות'!B:C,2,FALSE))</f>
        <v>29786833.030000001</v>
      </c>
      <c r="I6796" s="43">
        <f>'ריבית יומית'!D6790</f>
        <v>7.560906501935527E-5</v>
      </c>
      <c r="J6796" s="29">
        <f t="shared" si="867"/>
        <v>1.1250899045746732</v>
      </c>
      <c r="L6796">
        <f>VLOOKUP(D6795,'מדדים וריביות'!B:C,2)</f>
        <v>30127578.5</v>
      </c>
      <c r="M6796" s="30">
        <f t="shared" ref="M6796:M6859" si="872">F6796*(1+I6796)*L6796/H6796+G6796-K6796</f>
        <v>0</v>
      </c>
      <c r="O6796" s="39">
        <f t="shared" si="869"/>
        <v>0</v>
      </c>
      <c r="P6796" s="39">
        <f t="shared" si="865"/>
        <v>0</v>
      </c>
      <c r="Q6796" s="39">
        <f t="shared" si="870"/>
        <v>0</v>
      </c>
      <c r="R6796" s="41">
        <f t="shared" si="871"/>
        <v>0</v>
      </c>
    </row>
    <row r="6797" spans="4:18" x14ac:dyDescent="0.25">
      <c r="D6797" s="1">
        <v>39662</v>
      </c>
      <c r="E6797" s="1">
        <f t="shared" si="868"/>
        <v>39661</v>
      </c>
      <c r="F6797" s="30">
        <f t="shared" si="866"/>
        <v>0</v>
      </c>
      <c r="H6797" s="42">
        <f>IF(DAY(D6797)&gt;14,VLOOKUP(DATE(YEAR(E6797),MONTH(E6797)-1,DAY(1)),'מדדים וריביות'!B:C,2,FALSE),VLOOKUP(DATE(YEAR(E6797),MONTH(E6797)-2,DAY(1)),'מדדים וריביות'!B:C,2,FALSE))</f>
        <v>29786833.030000001</v>
      </c>
      <c r="I6797" s="43">
        <f>'ריבית יומית'!D6791</f>
        <v>7.560906501935527E-5</v>
      </c>
      <c r="J6797" s="29">
        <f t="shared" si="867"/>
        <v>1.1250048440102753</v>
      </c>
      <c r="L6797">
        <f>VLOOKUP(D6796,'מדדים וריביות'!B:C,2)</f>
        <v>30383137.600000001</v>
      </c>
      <c r="M6797" s="30">
        <f t="shared" si="872"/>
        <v>0</v>
      </c>
      <c r="O6797" s="39">
        <f t="shared" si="869"/>
        <v>0</v>
      </c>
      <c r="P6797" s="39">
        <f t="shared" si="865"/>
        <v>0</v>
      </c>
      <c r="Q6797" s="39">
        <f t="shared" si="870"/>
        <v>0</v>
      </c>
      <c r="R6797" s="41">
        <f t="shared" si="871"/>
        <v>0</v>
      </c>
    </row>
    <row r="6798" spans="4:18" x14ac:dyDescent="0.25">
      <c r="D6798" s="1">
        <v>39663</v>
      </c>
      <c r="E6798" s="1">
        <f t="shared" si="868"/>
        <v>39661</v>
      </c>
      <c r="F6798" s="30">
        <f t="shared" si="866"/>
        <v>0</v>
      </c>
      <c r="H6798" s="42">
        <f>IF(DAY(D6798)&gt;14,VLOOKUP(DATE(YEAR(E6798),MONTH(E6798)-1,DAY(1)),'מדדים וריביות'!B:C,2,FALSE),VLOOKUP(DATE(YEAR(E6798),MONTH(E6798)-2,DAY(1)),'מדדים וריביות'!B:C,2,FALSE))</f>
        <v>29786833.030000001</v>
      </c>
      <c r="I6798" s="43">
        <f>'ריבית יומית'!D6792</f>
        <v>7.560906501935527E-5</v>
      </c>
      <c r="J6798" s="29">
        <f t="shared" si="867"/>
        <v>1.1249197898767409</v>
      </c>
      <c r="L6798">
        <f>VLOOKUP(D6797,'מדדים וריביות'!B:C,2)</f>
        <v>30383137.600000001</v>
      </c>
      <c r="M6798" s="30">
        <f t="shared" si="872"/>
        <v>0</v>
      </c>
      <c r="O6798" s="39">
        <f t="shared" si="869"/>
        <v>0</v>
      </c>
      <c r="P6798" s="39">
        <f t="shared" si="865"/>
        <v>0</v>
      </c>
      <c r="Q6798" s="39">
        <f t="shared" si="870"/>
        <v>0</v>
      </c>
      <c r="R6798" s="41">
        <f t="shared" si="871"/>
        <v>0</v>
      </c>
    </row>
    <row r="6799" spans="4:18" x14ac:dyDescent="0.25">
      <c r="D6799" s="1">
        <v>39664</v>
      </c>
      <c r="E6799" s="1">
        <f t="shared" si="868"/>
        <v>39661</v>
      </c>
      <c r="F6799" s="30">
        <f t="shared" si="866"/>
        <v>0</v>
      </c>
      <c r="H6799" s="42">
        <f>IF(DAY(D6799)&gt;14,VLOOKUP(DATE(YEAR(E6799),MONTH(E6799)-1,DAY(1)),'מדדים וריביות'!B:C,2,FALSE),VLOOKUP(DATE(YEAR(E6799),MONTH(E6799)-2,DAY(1)),'מדדים וריביות'!B:C,2,FALSE))</f>
        <v>29786833.030000001</v>
      </c>
      <c r="I6799" s="43">
        <f>'ריבית יומית'!D6793</f>
        <v>7.560906501935527E-5</v>
      </c>
      <c r="J6799" s="29">
        <f t="shared" si="867"/>
        <v>1.1248347421735838</v>
      </c>
      <c r="L6799">
        <f>VLOOKUP(D6798,'מדדים וריביות'!B:C,2)</f>
        <v>30383137.600000001</v>
      </c>
      <c r="M6799" s="30">
        <f t="shared" si="872"/>
        <v>0</v>
      </c>
      <c r="O6799" s="39">
        <f t="shared" si="869"/>
        <v>0</v>
      </c>
      <c r="P6799" s="39">
        <f t="shared" si="865"/>
        <v>0</v>
      </c>
      <c r="Q6799" s="39">
        <f t="shared" si="870"/>
        <v>0</v>
      </c>
      <c r="R6799" s="41">
        <f t="shared" si="871"/>
        <v>0</v>
      </c>
    </row>
    <row r="6800" spans="4:18" x14ac:dyDescent="0.25">
      <c r="D6800" s="1">
        <v>39665</v>
      </c>
      <c r="E6800" s="1">
        <f t="shared" si="868"/>
        <v>39661</v>
      </c>
      <c r="F6800" s="30">
        <f t="shared" si="866"/>
        <v>0</v>
      </c>
      <c r="H6800" s="42">
        <f>IF(DAY(D6800)&gt;14,VLOOKUP(DATE(YEAR(E6800),MONTH(E6800)-1,DAY(1)),'מדדים וריביות'!B:C,2,FALSE),VLOOKUP(DATE(YEAR(E6800),MONTH(E6800)-2,DAY(1)),'מדדים וריביות'!B:C,2,FALSE))</f>
        <v>29786833.030000001</v>
      </c>
      <c r="I6800" s="43">
        <f>'ריבית יומית'!D6794</f>
        <v>7.560906501935527E-5</v>
      </c>
      <c r="J6800" s="29">
        <f t="shared" si="867"/>
        <v>1.124749700900318</v>
      </c>
      <c r="L6800">
        <f>VLOOKUP(D6799,'מדדים וריביות'!B:C,2)</f>
        <v>30383137.600000001</v>
      </c>
      <c r="M6800" s="30">
        <f t="shared" si="872"/>
        <v>0</v>
      </c>
      <c r="O6800" s="39">
        <f t="shared" si="869"/>
        <v>0</v>
      </c>
      <c r="P6800" s="39">
        <f t="shared" si="865"/>
        <v>0</v>
      </c>
      <c r="Q6800" s="39">
        <f t="shared" si="870"/>
        <v>0</v>
      </c>
      <c r="R6800" s="41">
        <f t="shared" si="871"/>
        <v>0</v>
      </c>
    </row>
    <row r="6801" spans="4:18" x14ac:dyDescent="0.25">
      <c r="D6801" s="1">
        <v>39666</v>
      </c>
      <c r="E6801" s="1">
        <f t="shared" si="868"/>
        <v>39661</v>
      </c>
      <c r="F6801" s="30">
        <f t="shared" si="866"/>
        <v>0</v>
      </c>
      <c r="H6801" s="42">
        <f>IF(DAY(D6801)&gt;14,VLOOKUP(DATE(YEAR(E6801),MONTH(E6801)-1,DAY(1)),'מדדים וריביות'!B:C,2,FALSE),VLOOKUP(DATE(YEAR(E6801),MONTH(E6801)-2,DAY(1)),'מדדים וריביות'!B:C,2,FALSE))</f>
        <v>29786833.030000001</v>
      </c>
      <c r="I6801" s="43">
        <f>'ריבית יומית'!D6795</f>
        <v>7.560906501935527E-5</v>
      </c>
      <c r="J6801" s="29">
        <f t="shared" si="867"/>
        <v>1.1246646660564572</v>
      </c>
      <c r="L6801">
        <f>VLOOKUP(D6800,'מדדים וריביות'!B:C,2)</f>
        <v>30383137.600000001</v>
      </c>
      <c r="M6801" s="30">
        <f t="shared" si="872"/>
        <v>0</v>
      </c>
      <c r="O6801" s="39">
        <f t="shared" si="869"/>
        <v>0</v>
      </c>
      <c r="P6801" s="39">
        <f t="shared" si="865"/>
        <v>0</v>
      </c>
      <c r="Q6801" s="39">
        <f t="shared" si="870"/>
        <v>0</v>
      </c>
      <c r="R6801" s="41">
        <f t="shared" si="871"/>
        <v>0</v>
      </c>
    </row>
    <row r="6802" spans="4:18" x14ac:dyDescent="0.25">
      <c r="D6802" s="1">
        <v>39667</v>
      </c>
      <c r="E6802" s="1">
        <f t="shared" si="868"/>
        <v>39661</v>
      </c>
      <c r="F6802" s="30">
        <f t="shared" si="866"/>
        <v>0</v>
      </c>
      <c r="H6802" s="42">
        <f>IF(DAY(D6802)&gt;14,VLOOKUP(DATE(YEAR(E6802),MONTH(E6802)-1,DAY(1)),'מדדים וריביות'!B:C,2,FALSE),VLOOKUP(DATE(YEAR(E6802),MONTH(E6802)-2,DAY(1)),'מדדים וריביות'!B:C,2,FALSE))</f>
        <v>29786833.030000001</v>
      </c>
      <c r="I6802" s="43">
        <f>'ריבית יומית'!D6796</f>
        <v>7.560906501935527E-5</v>
      </c>
      <c r="J6802" s="29">
        <f t="shared" si="867"/>
        <v>1.1245796376415154</v>
      </c>
      <c r="L6802">
        <f>VLOOKUP(D6801,'מדדים וריביות'!B:C,2)</f>
        <v>30383137.600000001</v>
      </c>
      <c r="M6802" s="30">
        <f t="shared" si="872"/>
        <v>0</v>
      </c>
      <c r="O6802" s="39">
        <f t="shared" si="869"/>
        <v>0</v>
      </c>
      <c r="P6802" s="39">
        <f t="shared" si="865"/>
        <v>0</v>
      </c>
      <c r="Q6802" s="39">
        <f t="shared" si="870"/>
        <v>0</v>
      </c>
      <c r="R6802" s="41">
        <f t="shared" si="871"/>
        <v>0</v>
      </c>
    </row>
    <row r="6803" spans="4:18" x14ac:dyDescent="0.25">
      <c r="D6803" s="1">
        <v>39668</v>
      </c>
      <c r="E6803" s="1">
        <f t="shared" si="868"/>
        <v>39661</v>
      </c>
      <c r="F6803" s="30">
        <f t="shared" si="866"/>
        <v>0</v>
      </c>
      <c r="H6803" s="42">
        <f>IF(DAY(D6803)&gt;14,VLOOKUP(DATE(YEAR(E6803),MONTH(E6803)-1,DAY(1)),'מדדים וריביות'!B:C,2,FALSE),VLOOKUP(DATE(YEAR(E6803),MONTH(E6803)-2,DAY(1)),'מדדים וריביות'!B:C,2,FALSE))</f>
        <v>29786833.030000001</v>
      </c>
      <c r="I6803" s="43">
        <f>'ריבית יומית'!D6797</f>
        <v>7.560906501935527E-5</v>
      </c>
      <c r="J6803" s="29">
        <f t="shared" si="867"/>
        <v>1.1244946156550064</v>
      </c>
      <c r="L6803">
        <f>VLOOKUP(D6802,'מדדים וריביות'!B:C,2)</f>
        <v>30383137.600000001</v>
      </c>
      <c r="M6803" s="30">
        <f t="shared" si="872"/>
        <v>0</v>
      </c>
      <c r="O6803" s="39">
        <f t="shared" si="869"/>
        <v>0</v>
      </c>
      <c r="P6803" s="39">
        <f t="shared" si="865"/>
        <v>0</v>
      </c>
      <c r="Q6803" s="39">
        <f t="shared" si="870"/>
        <v>0</v>
      </c>
      <c r="R6803" s="41">
        <f t="shared" si="871"/>
        <v>0</v>
      </c>
    </row>
    <row r="6804" spans="4:18" x14ac:dyDescent="0.25">
      <c r="D6804" s="1">
        <v>39669</v>
      </c>
      <c r="E6804" s="1">
        <f t="shared" si="868"/>
        <v>39661</v>
      </c>
      <c r="F6804" s="30">
        <f t="shared" si="866"/>
        <v>0</v>
      </c>
      <c r="H6804" s="42">
        <f>IF(DAY(D6804)&gt;14,VLOOKUP(DATE(YEAR(E6804),MONTH(E6804)-1,DAY(1)),'מדדים וריביות'!B:C,2,FALSE),VLOOKUP(DATE(YEAR(E6804),MONTH(E6804)-2,DAY(1)),'מדדים וריביות'!B:C,2,FALSE))</f>
        <v>29786833.030000001</v>
      </c>
      <c r="I6804" s="43">
        <f>'ריבית יומית'!D6798</f>
        <v>7.560906501935527E-5</v>
      </c>
      <c r="J6804" s="29">
        <f t="shared" si="867"/>
        <v>1.1244096000964443</v>
      </c>
      <c r="L6804">
        <f>VLOOKUP(D6803,'מדדים וריביות'!B:C,2)</f>
        <v>30383137.600000001</v>
      </c>
      <c r="M6804" s="30">
        <f t="shared" si="872"/>
        <v>0</v>
      </c>
      <c r="O6804" s="39">
        <f t="shared" si="869"/>
        <v>0</v>
      </c>
      <c r="P6804" s="39">
        <f t="shared" si="865"/>
        <v>0</v>
      </c>
      <c r="Q6804" s="39">
        <f t="shared" si="870"/>
        <v>0</v>
      </c>
      <c r="R6804" s="41">
        <f t="shared" si="871"/>
        <v>0</v>
      </c>
    </row>
    <row r="6805" spans="4:18" x14ac:dyDescent="0.25">
      <c r="D6805" s="1">
        <v>39670</v>
      </c>
      <c r="E6805" s="1">
        <f t="shared" si="868"/>
        <v>39661</v>
      </c>
      <c r="F6805" s="30">
        <f t="shared" si="866"/>
        <v>0</v>
      </c>
      <c r="H6805" s="42">
        <f>IF(DAY(D6805)&gt;14,VLOOKUP(DATE(YEAR(E6805),MONTH(E6805)-1,DAY(1)),'מדדים וריביות'!B:C,2,FALSE),VLOOKUP(DATE(YEAR(E6805),MONTH(E6805)-2,DAY(1)),'מדדים וריביות'!B:C,2,FALSE))</f>
        <v>29786833.030000001</v>
      </c>
      <c r="I6805" s="43">
        <f>'ריבית יומית'!D6799</f>
        <v>7.560906501935527E-5</v>
      </c>
      <c r="J6805" s="29">
        <f t="shared" si="867"/>
        <v>1.1243245909653432</v>
      </c>
      <c r="L6805">
        <f>VLOOKUP(D6804,'מדדים וריביות'!B:C,2)</f>
        <v>30383137.600000001</v>
      </c>
      <c r="M6805" s="30">
        <f t="shared" si="872"/>
        <v>0</v>
      </c>
      <c r="O6805" s="39">
        <f t="shared" si="869"/>
        <v>0</v>
      </c>
      <c r="P6805" s="39">
        <f t="shared" si="865"/>
        <v>0</v>
      </c>
      <c r="Q6805" s="39">
        <f t="shared" si="870"/>
        <v>0</v>
      </c>
      <c r="R6805" s="41">
        <f t="shared" si="871"/>
        <v>0</v>
      </c>
    </row>
    <row r="6806" spans="4:18" x14ac:dyDescent="0.25">
      <c r="D6806" s="1">
        <v>39671</v>
      </c>
      <c r="E6806" s="1">
        <f t="shared" si="868"/>
        <v>39661</v>
      </c>
      <c r="F6806" s="30">
        <f t="shared" si="866"/>
        <v>0</v>
      </c>
      <c r="H6806" s="42">
        <f>IF(DAY(D6806)&gt;14,VLOOKUP(DATE(YEAR(E6806),MONTH(E6806)-1,DAY(1)),'מדדים וריביות'!B:C,2,FALSE),VLOOKUP(DATE(YEAR(E6806),MONTH(E6806)-2,DAY(1)),'מדדים וריביות'!B:C,2,FALSE))</f>
        <v>29786833.030000001</v>
      </c>
      <c r="I6806" s="43">
        <f>'ריבית יומית'!D6800</f>
        <v>7.560906501935527E-5</v>
      </c>
      <c r="J6806" s="29">
        <f t="shared" si="867"/>
        <v>1.1242395882612171</v>
      </c>
      <c r="L6806">
        <f>VLOOKUP(D6805,'מדדים וריביות'!B:C,2)</f>
        <v>30383137.600000001</v>
      </c>
      <c r="M6806" s="30">
        <f t="shared" si="872"/>
        <v>0</v>
      </c>
      <c r="O6806" s="39">
        <f t="shared" si="869"/>
        <v>0</v>
      </c>
      <c r="P6806" s="39">
        <f t="shared" si="865"/>
        <v>0</v>
      </c>
      <c r="Q6806" s="39">
        <f t="shared" si="870"/>
        <v>0</v>
      </c>
      <c r="R6806" s="41">
        <f t="shared" si="871"/>
        <v>0</v>
      </c>
    </row>
    <row r="6807" spans="4:18" x14ac:dyDescent="0.25">
      <c r="D6807" s="1">
        <v>39672</v>
      </c>
      <c r="E6807" s="1">
        <f t="shared" si="868"/>
        <v>39661</v>
      </c>
      <c r="F6807" s="30">
        <f t="shared" si="866"/>
        <v>0</v>
      </c>
      <c r="H6807" s="42">
        <f>IF(DAY(D6807)&gt;14,VLOOKUP(DATE(YEAR(E6807),MONTH(E6807)-1,DAY(1)),'מדדים וריביות'!B:C,2,FALSE),VLOOKUP(DATE(YEAR(E6807),MONTH(E6807)-2,DAY(1)),'מדדים וריביות'!B:C,2,FALSE))</f>
        <v>29786833.030000001</v>
      </c>
      <c r="I6807" s="43">
        <f>'ריבית יומית'!D6801</f>
        <v>7.560906501935527E-5</v>
      </c>
      <c r="J6807" s="29">
        <f t="shared" si="867"/>
        <v>1.12415459198358</v>
      </c>
      <c r="L6807">
        <f>VLOOKUP(D6806,'מדדים וריביות'!B:C,2)</f>
        <v>30383137.600000001</v>
      </c>
      <c r="M6807" s="30">
        <f t="shared" si="872"/>
        <v>0</v>
      </c>
      <c r="O6807" s="39">
        <f t="shared" si="869"/>
        <v>0</v>
      </c>
      <c r="P6807" s="39">
        <f t="shared" si="865"/>
        <v>0</v>
      </c>
      <c r="Q6807" s="39">
        <f t="shared" si="870"/>
        <v>0</v>
      </c>
      <c r="R6807" s="41">
        <f t="shared" si="871"/>
        <v>0</v>
      </c>
    </row>
    <row r="6808" spans="4:18" x14ac:dyDescent="0.25">
      <c r="D6808" s="1">
        <v>39673</v>
      </c>
      <c r="E6808" s="1">
        <f t="shared" si="868"/>
        <v>39661</v>
      </c>
      <c r="F6808" s="30">
        <f t="shared" si="866"/>
        <v>0</v>
      </c>
      <c r="H6808" s="42">
        <f>IF(DAY(D6808)&gt;14,VLOOKUP(DATE(YEAR(E6808),MONTH(E6808)-1,DAY(1)),'מדדים וריביות'!B:C,2,FALSE),VLOOKUP(DATE(YEAR(E6808),MONTH(E6808)-2,DAY(1)),'מדדים וריביות'!B:C,2,FALSE))</f>
        <v>29786833.030000001</v>
      </c>
      <c r="I6808" s="43">
        <f>'ריבית יומית'!D6802</f>
        <v>7.560906501935527E-5</v>
      </c>
      <c r="J6808" s="29">
        <f t="shared" si="867"/>
        <v>1.1240696021319461</v>
      </c>
      <c r="L6808">
        <f>VLOOKUP(D6807,'מדדים וריביות'!B:C,2)</f>
        <v>30383137.600000001</v>
      </c>
      <c r="M6808" s="30">
        <f t="shared" si="872"/>
        <v>0</v>
      </c>
      <c r="O6808" s="39">
        <f t="shared" si="869"/>
        <v>0</v>
      </c>
      <c r="P6808" s="39">
        <f t="shared" si="865"/>
        <v>0</v>
      </c>
      <c r="Q6808" s="39">
        <f t="shared" si="870"/>
        <v>0</v>
      </c>
      <c r="R6808" s="41">
        <f t="shared" si="871"/>
        <v>0</v>
      </c>
    </row>
    <row r="6809" spans="4:18" x14ac:dyDescent="0.25">
      <c r="D6809" s="1">
        <v>39674</v>
      </c>
      <c r="E6809" s="1">
        <f t="shared" si="868"/>
        <v>39661</v>
      </c>
      <c r="F6809" s="30">
        <f t="shared" si="866"/>
        <v>0</v>
      </c>
      <c r="H6809" s="42">
        <f>IF(DAY(D6809)&gt;14,VLOOKUP(DATE(YEAR(E6809),MONTH(E6809)-1,DAY(1)),'מדדים וריביות'!B:C,2,FALSE),VLOOKUP(DATE(YEAR(E6809),MONTH(E6809)-2,DAY(1)),'מדדים וריביות'!B:C,2,FALSE))</f>
        <v>29786833.030000001</v>
      </c>
      <c r="I6809" s="43">
        <f>'ריבית יומית'!D6803</f>
        <v>7.560906501935527E-5</v>
      </c>
      <c r="J6809" s="29">
        <f t="shared" si="867"/>
        <v>1.1239846187058296</v>
      </c>
      <c r="L6809">
        <f>VLOOKUP(D6808,'מדדים וריביות'!B:C,2)</f>
        <v>30383137.600000001</v>
      </c>
      <c r="M6809" s="30">
        <f t="shared" si="872"/>
        <v>0</v>
      </c>
      <c r="O6809" s="39">
        <f t="shared" si="869"/>
        <v>0</v>
      </c>
      <c r="P6809" s="39">
        <f t="shared" si="865"/>
        <v>0</v>
      </c>
      <c r="Q6809" s="39">
        <f t="shared" si="870"/>
        <v>0</v>
      </c>
      <c r="R6809" s="41">
        <f t="shared" si="871"/>
        <v>0</v>
      </c>
    </row>
    <row r="6810" spans="4:18" x14ac:dyDescent="0.25">
      <c r="D6810" s="1">
        <v>39675</v>
      </c>
      <c r="E6810" s="1">
        <f t="shared" si="868"/>
        <v>39661</v>
      </c>
      <c r="F6810" s="30">
        <f t="shared" si="866"/>
        <v>0</v>
      </c>
      <c r="H6810" s="42">
        <f>IF(DAY(D6810)&gt;14,VLOOKUP(DATE(YEAR(E6810),MONTH(E6810)-1,DAY(1)),'מדדים וריביות'!B:C,2,FALSE),VLOOKUP(DATE(YEAR(E6810),MONTH(E6810)-2,DAY(1)),'מדדים וריביות'!B:C,2,FALSE))</f>
        <v>30127578.5</v>
      </c>
      <c r="I6810" s="43">
        <f>'ריבית יומית'!D6804</f>
        <v>7.560906501935527E-5</v>
      </c>
      <c r="J6810" s="29">
        <f t="shared" si="867"/>
        <v>1.1238996417047447</v>
      </c>
      <c r="L6810">
        <f>VLOOKUP(D6809,'מדדים וריביות'!B:C,2)</f>
        <v>30383137.600000001</v>
      </c>
      <c r="M6810" s="30">
        <f t="shared" si="872"/>
        <v>0</v>
      </c>
      <c r="O6810" s="39">
        <f t="shared" si="869"/>
        <v>0</v>
      </c>
      <c r="P6810" s="39">
        <f t="shared" si="865"/>
        <v>0</v>
      </c>
      <c r="Q6810" s="39">
        <f t="shared" si="870"/>
        <v>0</v>
      </c>
      <c r="R6810" s="41">
        <f t="shared" si="871"/>
        <v>0</v>
      </c>
    </row>
    <row r="6811" spans="4:18" x14ac:dyDescent="0.25">
      <c r="D6811" s="1">
        <v>39676</v>
      </c>
      <c r="E6811" s="1">
        <f t="shared" si="868"/>
        <v>39661</v>
      </c>
      <c r="F6811" s="30">
        <f t="shared" si="866"/>
        <v>0</v>
      </c>
      <c r="H6811" s="42">
        <f>IF(DAY(D6811)&gt;14,VLOOKUP(DATE(YEAR(E6811),MONTH(E6811)-1,DAY(1)),'מדדים וריביות'!B:C,2,FALSE),VLOOKUP(DATE(YEAR(E6811),MONTH(E6811)-2,DAY(1)),'מדדים וריביות'!B:C,2,FALSE))</f>
        <v>30127578.5</v>
      </c>
      <c r="I6811" s="43">
        <f>'ריבית יומית'!D6805</f>
        <v>7.560906501935527E-5</v>
      </c>
      <c r="J6811" s="29">
        <f t="shared" si="867"/>
        <v>1.1238146711282055</v>
      </c>
      <c r="L6811">
        <f>VLOOKUP(D6810,'מדדים וריביות'!B:C,2)</f>
        <v>30383137.600000001</v>
      </c>
      <c r="M6811" s="30">
        <f t="shared" si="872"/>
        <v>0</v>
      </c>
      <c r="O6811" s="39">
        <f t="shared" si="869"/>
        <v>0</v>
      </c>
      <c r="P6811" s="39">
        <f t="shared" si="865"/>
        <v>0</v>
      </c>
      <c r="Q6811" s="39">
        <f t="shared" si="870"/>
        <v>0</v>
      </c>
      <c r="R6811" s="41">
        <f t="shared" si="871"/>
        <v>0</v>
      </c>
    </row>
    <row r="6812" spans="4:18" x14ac:dyDescent="0.25">
      <c r="D6812" s="1">
        <v>39677</v>
      </c>
      <c r="E6812" s="1">
        <f t="shared" si="868"/>
        <v>39661</v>
      </c>
      <c r="F6812" s="30">
        <f t="shared" si="866"/>
        <v>0</v>
      </c>
      <c r="H6812" s="42">
        <f>IF(DAY(D6812)&gt;14,VLOOKUP(DATE(YEAR(E6812),MONTH(E6812)-1,DAY(1)),'מדדים וריביות'!B:C,2,FALSE),VLOOKUP(DATE(YEAR(E6812),MONTH(E6812)-2,DAY(1)),'מדדים וריביות'!B:C,2,FALSE))</f>
        <v>30127578.5</v>
      </c>
      <c r="I6812" s="43">
        <f>'ריבית יומית'!D6806</f>
        <v>7.560906501935527E-5</v>
      </c>
      <c r="J6812" s="29">
        <f t="shared" si="867"/>
        <v>1.1237297069757266</v>
      </c>
      <c r="L6812">
        <f>VLOOKUP(D6811,'מדדים וריביות'!B:C,2)</f>
        <v>30383137.600000001</v>
      </c>
      <c r="M6812" s="30">
        <f t="shared" si="872"/>
        <v>0</v>
      </c>
      <c r="O6812" s="39">
        <f t="shared" si="869"/>
        <v>0</v>
      </c>
      <c r="P6812" s="39">
        <f t="shared" si="865"/>
        <v>0</v>
      </c>
      <c r="Q6812" s="39">
        <f t="shared" si="870"/>
        <v>0</v>
      </c>
      <c r="R6812" s="41">
        <f t="shared" si="871"/>
        <v>0</v>
      </c>
    </row>
    <row r="6813" spans="4:18" x14ac:dyDescent="0.25">
      <c r="D6813" s="1">
        <v>39678</v>
      </c>
      <c r="E6813" s="1">
        <f t="shared" si="868"/>
        <v>39661</v>
      </c>
      <c r="F6813" s="30">
        <f t="shared" si="866"/>
        <v>0</v>
      </c>
      <c r="H6813" s="42">
        <f>IF(DAY(D6813)&gt;14,VLOOKUP(DATE(YEAR(E6813),MONTH(E6813)-1,DAY(1)),'מדדים וריביות'!B:C,2,FALSE),VLOOKUP(DATE(YEAR(E6813),MONTH(E6813)-2,DAY(1)),'מדדים וריביות'!B:C,2,FALSE))</f>
        <v>30127578.5</v>
      </c>
      <c r="I6813" s="43">
        <f>'ריבית יומית'!D6807</f>
        <v>7.560906501935527E-5</v>
      </c>
      <c r="J6813" s="29">
        <f t="shared" si="867"/>
        <v>1.1236447492468222</v>
      </c>
      <c r="L6813">
        <f>VLOOKUP(D6812,'מדדים וריביות'!B:C,2)</f>
        <v>30383137.600000001</v>
      </c>
      <c r="M6813" s="30">
        <f t="shared" si="872"/>
        <v>0</v>
      </c>
      <c r="O6813" s="39">
        <f t="shared" si="869"/>
        <v>0</v>
      </c>
      <c r="P6813" s="39">
        <f t="shared" si="865"/>
        <v>0</v>
      </c>
      <c r="Q6813" s="39">
        <f t="shared" si="870"/>
        <v>0</v>
      </c>
      <c r="R6813" s="41">
        <f t="shared" si="871"/>
        <v>0</v>
      </c>
    </row>
    <row r="6814" spans="4:18" x14ac:dyDescent="0.25">
      <c r="D6814" s="1">
        <v>39679</v>
      </c>
      <c r="E6814" s="1">
        <f t="shared" si="868"/>
        <v>39661</v>
      </c>
      <c r="F6814" s="30">
        <f t="shared" si="866"/>
        <v>0</v>
      </c>
      <c r="H6814" s="42">
        <f>IF(DAY(D6814)&gt;14,VLOOKUP(DATE(YEAR(E6814),MONTH(E6814)-1,DAY(1)),'מדדים וריביות'!B:C,2,FALSE),VLOOKUP(DATE(YEAR(E6814),MONTH(E6814)-2,DAY(1)),'מדדים וריביות'!B:C,2,FALSE))</f>
        <v>30127578.5</v>
      </c>
      <c r="I6814" s="43">
        <f>'ריבית יומית'!D6808</f>
        <v>7.560906501935527E-5</v>
      </c>
      <c r="J6814" s="29">
        <f t="shared" si="867"/>
        <v>1.1235597979410066</v>
      </c>
      <c r="L6814">
        <f>VLOOKUP(D6813,'מדדים וריביות'!B:C,2)</f>
        <v>30383137.600000001</v>
      </c>
      <c r="M6814" s="30">
        <f t="shared" si="872"/>
        <v>0</v>
      </c>
      <c r="O6814" s="39">
        <f t="shared" si="869"/>
        <v>0</v>
      </c>
      <c r="P6814" s="39">
        <f t="shared" si="865"/>
        <v>0</v>
      </c>
      <c r="Q6814" s="39">
        <f t="shared" si="870"/>
        <v>0</v>
      </c>
      <c r="R6814" s="41">
        <f t="shared" si="871"/>
        <v>0</v>
      </c>
    </row>
    <row r="6815" spans="4:18" x14ac:dyDescent="0.25">
      <c r="D6815" s="1">
        <v>39680</v>
      </c>
      <c r="E6815" s="1">
        <f t="shared" si="868"/>
        <v>39661</v>
      </c>
      <c r="F6815" s="30">
        <f t="shared" si="866"/>
        <v>0</v>
      </c>
      <c r="H6815" s="42">
        <f>IF(DAY(D6815)&gt;14,VLOOKUP(DATE(YEAR(E6815),MONTH(E6815)-1,DAY(1)),'מדדים וריביות'!B:C,2,FALSE),VLOOKUP(DATE(YEAR(E6815),MONTH(E6815)-2,DAY(1)),'מדדים וריביות'!B:C,2,FALSE))</f>
        <v>30127578.5</v>
      </c>
      <c r="I6815" s="43">
        <f>'ריבית יומית'!D6809</f>
        <v>7.560906501935527E-5</v>
      </c>
      <c r="J6815" s="29">
        <f t="shared" si="867"/>
        <v>1.123474853057794</v>
      </c>
      <c r="L6815">
        <f>VLOOKUP(D6814,'מדדים וריביות'!B:C,2)</f>
        <v>30383137.600000001</v>
      </c>
      <c r="M6815" s="30">
        <f t="shared" si="872"/>
        <v>0</v>
      </c>
      <c r="O6815" s="39">
        <f t="shared" si="869"/>
        <v>0</v>
      </c>
      <c r="P6815" s="39">
        <f t="shared" si="865"/>
        <v>0</v>
      </c>
      <c r="Q6815" s="39">
        <f t="shared" si="870"/>
        <v>0</v>
      </c>
      <c r="R6815" s="41">
        <f t="shared" si="871"/>
        <v>0</v>
      </c>
    </row>
    <row r="6816" spans="4:18" x14ac:dyDescent="0.25">
      <c r="D6816" s="1">
        <v>39681</v>
      </c>
      <c r="E6816" s="1">
        <f t="shared" si="868"/>
        <v>39661</v>
      </c>
      <c r="F6816" s="30">
        <f t="shared" si="866"/>
        <v>0</v>
      </c>
      <c r="H6816" s="42">
        <f>IF(DAY(D6816)&gt;14,VLOOKUP(DATE(YEAR(E6816),MONTH(E6816)-1,DAY(1)),'מדדים וריביות'!B:C,2,FALSE),VLOOKUP(DATE(YEAR(E6816),MONTH(E6816)-2,DAY(1)),'מדדים וריביות'!B:C,2,FALSE))</f>
        <v>30127578.5</v>
      </c>
      <c r="I6816" s="43">
        <f>'ריבית יומית'!D6810</f>
        <v>7.560906501935527E-5</v>
      </c>
      <c r="J6816" s="29">
        <f t="shared" si="867"/>
        <v>1.1233899145966992</v>
      </c>
      <c r="L6816">
        <f>VLOOKUP(D6815,'מדדים וריביות'!B:C,2)</f>
        <v>30383137.600000001</v>
      </c>
      <c r="M6816" s="30">
        <f t="shared" si="872"/>
        <v>0</v>
      </c>
      <c r="O6816" s="39">
        <f t="shared" si="869"/>
        <v>0</v>
      </c>
      <c r="P6816" s="39">
        <f t="shared" si="865"/>
        <v>0</v>
      </c>
      <c r="Q6816" s="39">
        <f t="shared" si="870"/>
        <v>0</v>
      </c>
      <c r="R6816" s="41">
        <f t="shared" si="871"/>
        <v>0</v>
      </c>
    </row>
    <row r="6817" spans="4:18" x14ac:dyDescent="0.25">
      <c r="D6817" s="1">
        <v>39682</v>
      </c>
      <c r="E6817" s="1">
        <f t="shared" si="868"/>
        <v>39661</v>
      </c>
      <c r="F6817" s="30">
        <f t="shared" si="866"/>
        <v>0</v>
      </c>
      <c r="H6817" s="42">
        <f>IF(DAY(D6817)&gt;14,VLOOKUP(DATE(YEAR(E6817),MONTH(E6817)-1,DAY(1)),'מדדים וריביות'!B:C,2,FALSE),VLOOKUP(DATE(YEAR(E6817),MONTH(E6817)-2,DAY(1)),'מדדים וריביות'!B:C,2,FALSE))</f>
        <v>30127578.5</v>
      </c>
      <c r="I6817" s="43">
        <f>'ריבית יומית'!D6811</f>
        <v>7.560906501935527E-5</v>
      </c>
      <c r="J6817" s="29">
        <f t="shared" si="867"/>
        <v>1.1233049825572365</v>
      </c>
      <c r="L6817">
        <f>VLOOKUP(D6816,'מדדים וריביות'!B:C,2)</f>
        <v>30383137.600000001</v>
      </c>
      <c r="M6817" s="30">
        <f t="shared" si="872"/>
        <v>0</v>
      </c>
      <c r="O6817" s="39">
        <f t="shared" si="869"/>
        <v>0</v>
      </c>
      <c r="P6817" s="39">
        <f t="shared" si="865"/>
        <v>0</v>
      </c>
      <c r="Q6817" s="39">
        <f t="shared" si="870"/>
        <v>0</v>
      </c>
      <c r="R6817" s="41">
        <f t="shared" si="871"/>
        <v>0</v>
      </c>
    </row>
    <row r="6818" spans="4:18" x14ac:dyDescent="0.25">
      <c r="D6818" s="1">
        <v>39683</v>
      </c>
      <c r="E6818" s="1">
        <f t="shared" si="868"/>
        <v>39661</v>
      </c>
      <c r="F6818" s="30">
        <f t="shared" si="866"/>
        <v>0</v>
      </c>
      <c r="H6818" s="42">
        <f>IF(DAY(D6818)&gt;14,VLOOKUP(DATE(YEAR(E6818),MONTH(E6818)-1,DAY(1)),'מדדים וריביות'!B:C,2,FALSE),VLOOKUP(DATE(YEAR(E6818),MONTH(E6818)-2,DAY(1)),'מדדים וריביות'!B:C,2,FALSE))</f>
        <v>30127578.5</v>
      </c>
      <c r="I6818" s="43">
        <f>'ריבית יומית'!D6812</f>
        <v>7.560906501935527E-5</v>
      </c>
      <c r="J6818" s="29">
        <f t="shared" si="867"/>
        <v>1.1232200569389204</v>
      </c>
      <c r="L6818">
        <f>VLOOKUP(D6817,'מדדים וריביות'!B:C,2)</f>
        <v>30383137.600000001</v>
      </c>
      <c r="M6818" s="30">
        <f t="shared" si="872"/>
        <v>0</v>
      </c>
      <c r="O6818" s="39">
        <f t="shared" si="869"/>
        <v>0</v>
      </c>
      <c r="P6818" s="39">
        <f t="shared" si="865"/>
        <v>0</v>
      </c>
      <c r="Q6818" s="39">
        <f t="shared" si="870"/>
        <v>0</v>
      </c>
      <c r="R6818" s="41">
        <f t="shared" si="871"/>
        <v>0</v>
      </c>
    </row>
    <row r="6819" spans="4:18" x14ac:dyDescent="0.25">
      <c r="D6819" s="1">
        <v>39684</v>
      </c>
      <c r="E6819" s="1">
        <f t="shared" si="868"/>
        <v>39661</v>
      </c>
      <c r="F6819" s="30">
        <f t="shared" si="866"/>
        <v>0</v>
      </c>
      <c r="H6819" s="42">
        <f>IF(DAY(D6819)&gt;14,VLOOKUP(DATE(YEAR(E6819),MONTH(E6819)-1,DAY(1)),'מדדים וריביות'!B:C,2,FALSE),VLOOKUP(DATE(YEAR(E6819),MONTH(E6819)-2,DAY(1)),'מדדים וריביות'!B:C,2,FALSE))</f>
        <v>30127578.5</v>
      </c>
      <c r="I6819" s="43">
        <f>'ריבית יומית'!D6813</f>
        <v>7.560906501935527E-5</v>
      </c>
      <c r="J6819" s="29">
        <f t="shared" si="867"/>
        <v>1.1231351377412653</v>
      </c>
      <c r="L6819">
        <f>VLOOKUP(D6818,'מדדים וריביות'!B:C,2)</f>
        <v>30383137.600000001</v>
      </c>
      <c r="M6819" s="30">
        <f t="shared" si="872"/>
        <v>0</v>
      </c>
      <c r="O6819" s="39">
        <f t="shared" si="869"/>
        <v>0</v>
      </c>
      <c r="P6819" s="39">
        <f t="shared" si="865"/>
        <v>0</v>
      </c>
      <c r="Q6819" s="39">
        <f t="shared" si="870"/>
        <v>0</v>
      </c>
      <c r="R6819" s="41">
        <f t="shared" si="871"/>
        <v>0</v>
      </c>
    </row>
    <row r="6820" spans="4:18" x14ac:dyDescent="0.25">
      <c r="D6820" s="1">
        <v>39685</v>
      </c>
      <c r="E6820" s="1">
        <f t="shared" si="868"/>
        <v>39661</v>
      </c>
      <c r="F6820" s="30">
        <f t="shared" si="866"/>
        <v>0</v>
      </c>
      <c r="H6820" s="42">
        <f>IF(DAY(D6820)&gt;14,VLOOKUP(DATE(YEAR(E6820),MONTH(E6820)-1,DAY(1)),'מדדים וריביות'!B:C,2,FALSE),VLOOKUP(DATE(YEAR(E6820),MONTH(E6820)-2,DAY(1)),'מדדים וריביות'!B:C,2,FALSE))</f>
        <v>30127578.5</v>
      </c>
      <c r="I6820" s="43">
        <f>'ריבית יומית'!D6814</f>
        <v>7.560906501935527E-5</v>
      </c>
      <c r="J6820" s="29">
        <f t="shared" si="867"/>
        <v>1.1230502249637859</v>
      </c>
      <c r="L6820">
        <f>VLOOKUP(D6819,'מדדים וריביות'!B:C,2)</f>
        <v>30383137.600000001</v>
      </c>
      <c r="M6820" s="30">
        <f t="shared" si="872"/>
        <v>0</v>
      </c>
      <c r="O6820" s="39">
        <f t="shared" si="869"/>
        <v>0</v>
      </c>
      <c r="P6820" s="39">
        <f t="shared" si="865"/>
        <v>0</v>
      </c>
      <c r="Q6820" s="39">
        <f t="shared" si="870"/>
        <v>0</v>
      </c>
      <c r="R6820" s="41">
        <f t="shared" si="871"/>
        <v>0</v>
      </c>
    </row>
    <row r="6821" spans="4:18" x14ac:dyDescent="0.25">
      <c r="D6821" s="1">
        <v>39686</v>
      </c>
      <c r="E6821" s="1">
        <f t="shared" si="868"/>
        <v>39661</v>
      </c>
      <c r="F6821" s="30">
        <f t="shared" si="866"/>
        <v>0</v>
      </c>
      <c r="H6821" s="42">
        <f>IF(DAY(D6821)&gt;14,VLOOKUP(DATE(YEAR(E6821),MONTH(E6821)-1,DAY(1)),'מדדים וריביות'!B:C,2,FALSE),VLOOKUP(DATE(YEAR(E6821),MONTH(E6821)-2,DAY(1)),'מדדים וריביות'!B:C,2,FALSE))</f>
        <v>30127578.5</v>
      </c>
      <c r="I6821" s="43">
        <f>'ריבית יומית'!D6815</f>
        <v>7.560906501935527E-5</v>
      </c>
      <c r="J6821" s="29">
        <f t="shared" si="867"/>
        <v>1.1229653186059969</v>
      </c>
      <c r="L6821">
        <f>VLOOKUP(D6820,'מדדים וריביות'!B:C,2)</f>
        <v>30383137.600000001</v>
      </c>
      <c r="M6821" s="30">
        <f t="shared" si="872"/>
        <v>0</v>
      </c>
      <c r="O6821" s="39">
        <f t="shared" si="869"/>
        <v>0</v>
      </c>
      <c r="P6821" s="39">
        <f t="shared" si="865"/>
        <v>0</v>
      </c>
      <c r="Q6821" s="39">
        <f t="shared" si="870"/>
        <v>0</v>
      </c>
      <c r="R6821" s="41">
        <f t="shared" si="871"/>
        <v>0</v>
      </c>
    </row>
    <row r="6822" spans="4:18" x14ac:dyDescent="0.25">
      <c r="D6822" s="1">
        <v>39687</v>
      </c>
      <c r="E6822" s="1">
        <f t="shared" si="868"/>
        <v>39661</v>
      </c>
      <c r="F6822" s="30">
        <f t="shared" si="866"/>
        <v>0</v>
      </c>
      <c r="H6822" s="42">
        <f>IF(DAY(D6822)&gt;14,VLOOKUP(DATE(YEAR(E6822),MONTH(E6822)-1,DAY(1)),'מדדים וריביות'!B:C,2,FALSE),VLOOKUP(DATE(YEAR(E6822),MONTH(E6822)-2,DAY(1)),'מדדים וריביות'!B:C,2,FALSE))</f>
        <v>30127578.5</v>
      </c>
      <c r="I6822" s="43">
        <f>'ריבית יומית'!D6816</f>
        <v>7.560906501935527E-5</v>
      </c>
      <c r="J6822" s="29">
        <f t="shared" si="867"/>
        <v>1.1228804186674128</v>
      </c>
      <c r="L6822">
        <f>VLOOKUP(D6821,'מדדים וריביות'!B:C,2)</f>
        <v>30383137.600000001</v>
      </c>
      <c r="M6822" s="30">
        <f t="shared" si="872"/>
        <v>0</v>
      </c>
      <c r="O6822" s="39">
        <f t="shared" si="869"/>
        <v>0</v>
      </c>
      <c r="P6822" s="39">
        <f t="shared" si="865"/>
        <v>0</v>
      </c>
      <c r="Q6822" s="39">
        <f t="shared" si="870"/>
        <v>0</v>
      </c>
      <c r="R6822" s="41">
        <f t="shared" si="871"/>
        <v>0</v>
      </c>
    </row>
    <row r="6823" spans="4:18" x14ac:dyDescent="0.25">
      <c r="D6823" s="1">
        <v>39688</v>
      </c>
      <c r="E6823" s="1">
        <f t="shared" si="868"/>
        <v>39661</v>
      </c>
      <c r="F6823" s="30">
        <f t="shared" si="866"/>
        <v>0</v>
      </c>
      <c r="H6823" s="42">
        <f>IF(DAY(D6823)&gt;14,VLOOKUP(DATE(YEAR(E6823),MONTH(E6823)-1,DAY(1)),'מדדים וריביות'!B:C,2,FALSE),VLOOKUP(DATE(YEAR(E6823),MONTH(E6823)-2,DAY(1)),'מדדים וריביות'!B:C,2,FALSE))</f>
        <v>30127578.5</v>
      </c>
      <c r="I6823" s="43">
        <f>'ריבית יומית'!D6817</f>
        <v>7.560906501935527E-5</v>
      </c>
      <c r="J6823" s="29">
        <f t="shared" si="867"/>
        <v>1.1227955251475485</v>
      </c>
      <c r="L6823">
        <f>VLOOKUP(D6822,'מדדים וריביות'!B:C,2)</f>
        <v>30383137.600000001</v>
      </c>
      <c r="M6823" s="30">
        <f t="shared" si="872"/>
        <v>0</v>
      </c>
      <c r="O6823" s="39">
        <f t="shared" si="869"/>
        <v>0</v>
      </c>
      <c r="P6823" s="39">
        <f t="shared" si="865"/>
        <v>0</v>
      </c>
      <c r="Q6823" s="39">
        <f t="shared" si="870"/>
        <v>0</v>
      </c>
      <c r="R6823" s="41">
        <f t="shared" si="871"/>
        <v>0</v>
      </c>
    </row>
    <row r="6824" spans="4:18" x14ac:dyDescent="0.25">
      <c r="D6824" s="1">
        <v>39689</v>
      </c>
      <c r="E6824" s="1">
        <f t="shared" si="868"/>
        <v>39661</v>
      </c>
      <c r="F6824" s="30">
        <f t="shared" si="866"/>
        <v>0</v>
      </c>
      <c r="H6824" s="42">
        <f>IF(DAY(D6824)&gt;14,VLOOKUP(DATE(YEAR(E6824),MONTH(E6824)-1,DAY(1)),'מדדים וריביות'!B:C,2,FALSE),VLOOKUP(DATE(YEAR(E6824),MONTH(E6824)-2,DAY(1)),'מדדים וריביות'!B:C,2,FALSE))</f>
        <v>30127578.5</v>
      </c>
      <c r="I6824" s="43">
        <f>'ריבית יומית'!D6818</f>
        <v>7.560906501935527E-5</v>
      </c>
      <c r="J6824" s="29">
        <f t="shared" si="867"/>
        <v>1.1227106380459186</v>
      </c>
      <c r="L6824">
        <f>VLOOKUP(D6823,'מדדים וריביות'!B:C,2)</f>
        <v>30383137.600000001</v>
      </c>
      <c r="M6824" s="30">
        <f t="shared" si="872"/>
        <v>0</v>
      </c>
      <c r="O6824" s="39">
        <f t="shared" si="869"/>
        <v>0</v>
      </c>
      <c r="P6824" s="39">
        <f t="shared" si="865"/>
        <v>0</v>
      </c>
      <c r="Q6824" s="39">
        <f t="shared" si="870"/>
        <v>0</v>
      </c>
      <c r="R6824" s="41">
        <f t="shared" si="871"/>
        <v>0</v>
      </c>
    </row>
    <row r="6825" spans="4:18" x14ac:dyDescent="0.25">
      <c r="D6825" s="1">
        <v>39690</v>
      </c>
      <c r="E6825" s="1">
        <f t="shared" si="868"/>
        <v>39661</v>
      </c>
      <c r="F6825" s="30">
        <f t="shared" si="866"/>
        <v>0</v>
      </c>
      <c r="H6825" s="42">
        <f>IF(DAY(D6825)&gt;14,VLOOKUP(DATE(YEAR(E6825),MONTH(E6825)-1,DAY(1)),'מדדים וריביות'!B:C,2,FALSE),VLOOKUP(DATE(YEAR(E6825),MONTH(E6825)-2,DAY(1)),'מדדים וריביות'!B:C,2,FALSE))</f>
        <v>30127578.5</v>
      </c>
      <c r="I6825" s="43">
        <f>'ריבית יומית'!D6819</f>
        <v>7.560906501935527E-5</v>
      </c>
      <c r="J6825" s="29">
        <f t="shared" si="867"/>
        <v>1.122625757362038</v>
      </c>
      <c r="L6825">
        <f>VLOOKUP(D6824,'מדדים וריביות'!B:C,2)</f>
        <v>30383137.600000001</v>
      </c>
      <c r="M6825" s="30">
        <f t="shared" si="872"/>
        <v>0</v>
      </c>
      <c r="O6825" s="39">
        <f t="shared" si="869"/>
        <v>0</v>
      </c>
      <c r="P6825" s="39">
        <f t="shared" si="865"/>
        <v>0</v>
      </c>
      <c r="Q6825" s="39">
        <f t="shared" si="870"/>
        <v>0</v>
      </c>
      <c r="R6825" s="41">
        <f t="shared" si="871"/>
        <v>0</v>
      </c>
    </row>
    <row r="6826" spans="4:18" x14ac:dyDescent="0.25">
      <c r="D6826" s="1">
        <v>39691</v>
      </c>
      <c r="E6826" s="1">
        <f t="shared" si="868"/>
        <v>39661</v>
      </c>
      <c r="F6826" s="30">
        <f t="shared" si="866"/>
        <v>0</v>
      </c>
      <c r="H6826" s="42">
        <f>IF(DAY(D6826)&gt;14,VLOOKUP(DATE(YEAR(E6826),MONTH(E6826)-1,DAY(1)),'מדדים וריביות'!B:C,2,FALSE),VLOOKUP(DATE(YEAR(E6826),MONTH(E6826)-2,DAY(1)),'מדדים וריביות'!B:C,2,FALSE))</f>
        <v>30127578.5</v>
      </c>
      <c r="I6826" s="43">
        <f>'ריבית יומית'!D6820</f>
        <v>7.560906501935527E-5</v>
      </c>
      <c r="J6826" s="29">
        <f t="shared" si="867"/>
        <v>1.1225408830954211</v>
      </c>
      <c r="L6826">
        <f>VLOOKUP(D6825,'מדדים וריביות'!B:C,2)</f>
        <v>30383137.600000001</v>
      </c>
      <c r="M6826" s="30">
        <f t="shared" si="872"/>
        <v>0</v>
      </c>
      <c r="O6826" s="39">
        <f t="shared" si="869"/>
        <v>0</v>
      </c>
      <c r="P6826" s="39">
        <f t="shared" si="865"/>
        <v>0</v>
      </c>
      <c r="Q6826" s="39">
        <f t="shared" si="870"/>
        <v>0</v>
      </c>
      <c r="R6826" s="41">
        <f t="shared" si="871"/>
        <v>0</v>
      </c>
    </row>
    <row r="6827" spans="4:18" x14ac:dyDescent="0.25">
      <c r="D6827" s="1">
        <v>39692</v>
      </c>
      <c r="E6827" s="1">
        <f t="shared" si="868"/>
        <v>39692</v>
      </c>
      <c r="F6827" s="30">
        <f t="shared" si="866"/>
        <v>0</v>
      </c>
      <c r="H6827" s="42">
        <f>IF(DAY(D6827)&gt;14,VLOOKUP(DATE(YEAR(E6827),MONTH(E6827)-1,DAY(1)),'מדדים וריביות'!B:C,2,FALSE),VLOOKUP(DATE(YEAR(E6827),MONTH(E6827)-2,DAY(1)),'מדדים וריביות'!B:C,2,FALSE))</f>
        <v>30127578.5</v>
      </c>
      <c r="I6827" s="43">
        <f>'ריבית יומית'!D6821</f>
        <v>7.560906501935527E-5</v>
      </c>
      <c r="J6827" s="29">
        <f t="shared" si="867"/>
        <v>1.1224560152455831</v>
      </c>
      <c r="L6827">
        <f>VLOOKUP(D6826,'מדדים וריביות'!B:C,2)</f>
        <v>30383137.600000001</v>
      </c>
      <c r="M6827" s="30">
        <f t="shared" si="872"/>
        <v>0</v>
      </c>
      <c r="O6827" s="39">
        <f t="shared" si="869"/>
        <v>0</v>
      </c>
      <c r="P6827" s="39">
        <f t="shared" si="865"/>
        <v>0</v>
      </c>
      <c r="Q6827" s="39">
        <f t="shared" si="870"/>
        <v>0</v>
      </c>
      <c r="R6827" s="41">
        <f t="shared" si="871"/>
        <v>0</v>
      </c>
    </row>
    <row r="6828" spans="4:18" x14ac:dyDescent="0.25">
      <c r="D6828" s="1">
        <v>39693</v>
      </c>
      <c r="E6828" s="1">
        <f t="shared" si="868"/>
        <v>39692</v>
      </c>
      <c r="F6828" s="30">
        <f t="shared" si="866"/>
        <v>0</v>
      </c>
      <c r="H6828" s="42">
        <f>IF(DAY(D6828)&gt;14,VLOOKUP(DATE(YEAR(E6828),MONTH(E6828)-1,DAY(1)),'מדדים וריביות'!B:C,2,FALSE),VLOOKUP(DATE(YEAR(E6828),MONTH(E6828)-2,DAY(1)),'מדדים וריביות'!B:C,2,FALSE))</f>
        <v>30127578.5</v>
      </c>
      <c r="I6828" s="43">
        <f>'ריבית יומית'!D6822</f>
        <v>7.560906501935527E-5</v>
      </c>
      <c r="J6828" s="29">
        <f t="shared" si="867"/>
        <v>1.1223711538120387</v>
      </c>
      <c r="L6828">
        <f>VLOOKUP(D6827,'מדדים וריביות'!B:C,2)</f>
        <v>30383137.600000001</v>
      </c>
      <c r="M6828" s="30">
        <f t="shared" si="872"/>
        <v>0</v>
      </c>
      <c r="O6828" s="39">
        <f t="shared" si="869"/>
        <v>0</v>
      </c>
      <c r="P6828" s="39">
        <f t="shared" ref="P6828:P6891" si="873">J6829*G6828-G6828</f>
        <v>0</v>
      </c>
      <c r="Q6828" s="39">
        <f t="shared" si="870"/>
        <v>0</v>
      </c>
      <c r="R6828" s="41">
        <f t="shared" si="871"/>
        <v>0</v>
      </c>
    </row>
    <row r="6829" spans="4:18" x14ac:dyDescent="0.25">
      <c r="D6829" s="1">
        <v>39694</v>
      </c>
      <c r="E6829" s="1">
        <f t="shared" si="868"/>
        <v>39692</v>
      </c>
      <c r="F6829" s="30">
        <f t="shared" si="866"/>
        <v>0</v>
      </c>
      <c r="H6829" s="42">
        <f>IF(DAY(D6829)&gt;14,VLOOKUP(DATE(YEAR(E6829),MONTH(E6829)-1,DAY(1)),'מדדים וריביות'!B:C,2,FALSE),VLOOKUP(DATE(YEAR(E6829),MONTH(E6829)-2,DAY(1)),'מדדים וריביות'!B:C,2,FALSE))</f>
        <v>30127578.5</v>
      </c>
      <c r="I6829" s="43">
        <f>'ריבית יומית'!D6823</f>
        <v>7.560906501935527E-5</v>
      </c>
      <c r="J6829" s="29">
        <f t="shared" si="867"/>
        <v>1.1222862987943028</v>
      </c>
      <c r="L6829">
        <f>VLOOKUP(D6828,'מדדים וריביות'!B:C,2)</f>
        <v>30383137.600000001</v>
      </c>
      <c r="M6829" s="30">
        <f t="shared" si="872"/>
        <v>0</v>
      </c>
      <c r="O6829" s="39">
        <f t="shared" si="869"/>
        <v>0</v>
      </c>
      <c r="P6829" s="39">
        <f t="shared" si="873"/>
        <v>0</v>
      </c>
      <c r="Q6829" s="39">
        <f t="shared" si="870"/>
        <v>0</v>
      </c>
      <c r="R6829" s="41">
        <f t="shared" si="871"/>
        <v>0</v>
      </c>
    </row>
    <row r="6830" spans="4:18" x14ac:dyDescent="0.25">
      <c r="D6830" s="1">
        <v>39695</v>
      </c>
      <c r="E6830" s="1">
        <f t="shared" si="868"/>
        <v>39692</v>
      </c>
      <c r="F6830" s="30">
        <f t="shared" si="866"/>
        <v>0</v>
      </c>
      <c r="H6830" s="42">
        <f>IF(DAY(D6830)&gt;14,VLOOKUP(DATE(YEAR(E6830),MONTH(E6830)-1,DAY(1)),'מדדים וריביות'!B:C,2,FALSE),VLOOKUP(DATE(YEAR(E6830),MONTH(E6830)-2,DAY(1)),'מדדים וריביות'!B:C,2,FALSE))</f>
        <v>30127578.5</v>
      </c>
      <c r="I6830" s="43">
        <f>'ריבית יומית'!D6824</f>
        <v>7.560906501935527E-5</v>
      </c>
      <c r="J6830" s="29">
        <f t="shared" si="867"/>
        <v>1.1222014501918904</v>
      </c>
      <c r="L6830">
        <f>VLOOKUP(D6829,'מדדים וריביות'!B:C,2)</f>
        <v>30383137.600000001</v>
      </c>
      <c r="M6830" s="30">
        <f t="shared" si="872"/>
        <v>0</v>
      </c>
      <c r="O6830" s="39">
        <f t="shared" si="869"/>
        <v>0</v>
      </c>
      <c r="P6830" s="39">
        <f t="shared" si="873"/>
        <v>0</v>
      </c>
      <c r="Q6830" s="39">
        <f t="shared" si="870"/>
        <v>0</v>
      </c>
      <c r="R6830" s="41">
        <f t="shared" si="871"/>
        <v>0</v>
      </c>
    </row>
    <row r="6831" spans="4:18" x14ac:dyDescent="0.25">
      <c r="D6831" s="1">
        <v>39696</v>
      </c>
      <c r="E6831" s="1">
        <f t="shared" si="868"/>
        <v>39692</v>
      </c>
      <c r="F6831" s="30">
        <f t="shared" si="866"/>
        <v>0</v>
      </c>
      <c r="H6831" s="42">
        <f>IF(DAY(D6831)&gt;14,VLOOKUP(DATE(YEAR(E6831),MONTH(E6831)-1,DAY(1)),'מדדים וריביות'!B:C,2,FALSE),VLOOKUP(DATE(YEAR(E6831),MONTH(E6831)-2,DAY(1)),'מדדים וריביות'!B:C,2,FALSE))</f>
        <v>30127578.5</v>
      </c>
      <c r="I6831" s="43">
        <f>'ריבית יומית'!D6825</f>
        <v>7.560906501935527E-5</v>
      </c>
      <c r="J6831" s="29">
        <f t="shared" si="867"/>
        <v>1.1221166080043166</v>
      </c>
      <c r="L6831">
        <f>VLOOKUP(D6830,'מדדים וריביות'!B:C,2)</f>
        <v>30383137.600000001</v>
      </c>
      <c r="M6831" s="30">
        <f t="shared" si="872"/>
        <v>0</v>
      </c>
      <c r="O6831" s="39">
        <f t="shared" si="869"/>
        <v>0</v>
      </c>
      <c r="P6831" s="39">
        <f t="shared" si="873"/>
        <v>0</v>
      </c>
      <c r="Q6831" s="39">
        <f t="shared" si="870"/>
        <v>0</v>
      </c>
      <c r="R6831" s="41">
        <f t="shared" si="871"/>
        <v>0</v>
      </c>
    </row>
    <row r="6832" spans="4:18" x14ac:dyDescent="0.25">
      <c r="D6832" s="1">
        <v>39697</v>
      </c>
      <c r="E6832" s="1">
        <f t="shared" si="868"/>
        <v>39692</v>
      </c>
      <c r="F6832" s="30">
        <f t="shared" si="866"/>
        <v>0</v>
      </c>
      <c r="H6832" s="42">
        <f>IF(DAY(D6832)&gt;14,VLOOKUP(DATE(YEAR(E6832),MONTH(E6832)-1,DAY(1)),'מדדים וריביות'!B:C,2,FALSE),VLOOKUP(DATE(YEAR(E6832),MONTH(E6832)-2,DAY(1)),'מדדים וריביות'!B:C,2,FALSE))</f>
        <v>30127578.5</v>
      </c>
      <c r="I6832" s="43">
        <f>'ריבית יומית'!D6826</f>
        <v>7.560906501935527E-5</v>
      </c>
      <c r="J6832" s="29">
        <f t="shared" si="867"/>
        <v>1.1220317722310962</v>
      </c>
      <c r="L6832">
        <f>VLOOKUP(D6831,'מדדים וריביות'!B:C,2)</f>
        <v>30383137.600000001</v>
      </c>
      <c r="M6832" s="30">
        <f t="shared" si="872"/>
        <v>0</v>
      </c>
      <c r="O6832" s="39">
        <f t="shared" si="869"/>
        <v>0</v>
      </c>
      <c r="P6832" s="39">
        <f t="shared" si="873"/>
        <v>0</v>
      </c>
      <c r="Q6832" s="39">
        <f t="shared" si="870"/>
        <v>0</v>
      </c>
      <c r="R6832" s="41">
        <f t="shared" si="871"/>
        <v>0</v>
      </c>
    </row>
    <row r="6833" spans="4:18" x14ac:dyDescent="0.25">
      <c r="D6833" s="1">
        <v>39698</v>
      </c>
      <c r="E6833" s="1">
        <f t="shared" si="868"/>
        <v>39692</v>
      </c>
      <c r="F6833" s="30">
        <f t="shared" si="866"/>
        <v>0</v>
      </c>
      <c r="H6833" s="42">
        <f>IF(DAY(D6833)&gt;14,VLOOKUP(DATE(YEAR(E6833),MONTH(E6833)-1,DAY(1)),'מדדים וריביות'!B:C,2,FALSE),VLOOKUP(DATE(YEAR(E6833),MONTH(E6833)-2,DAY(1)),'מדדים וריביות'!B:C,2,FALSE))</f>
        <v>30127578.5</v>
      </c>
      <c r="I6833" s="43">
        <f>'ריבית יומית'!D6827</f>
        <v>7.560906501935527E-5</v>
      </c>
      <c r="J6833" s="29">
        <f t="shared" si="867"/>
        <v>1.1219469428717443</v>
      </c>
      <c r="L6833">
        <f>VLOOKUP(D6832,'מדדים וריביות'!B:C,2)</f>
        <v>30383137.600000001</v>
      </c>
      <c r="M6833" s="30">
        <f t="shared" si="872"/>
        <v>0</v>
      </c>
      <c r="O6833" s="39">
        <f t="shared" si="869"/>
        <v>0</v>
      </c>
      <c r="P6833" s="39">
        <f t="shared" si="873"/>
        <v>0</v>
      </c>
      <c r="Q6833" s="39">
        <f t="shared" si="870"/>
        <v>0</v>
      </c>
      <c r="R6833" s="41">
        <f t="shared" si="871"/>
        <v>0</v>
      </c>
    </row>
    <row r="6834" spans="4:18" x14ac:dyDescent="0.25">
      <c r="D6834" s="1">
        <v>39699</v>
      </c>
      <c r="E6834" s="1">
        <f t="shared" si="868"/>
        <v>39692</v>
      </c>
      <c r="F6834" s="30">
        <f t="shared" si="866"/>
        <v>0</v>
      </c>
      <c r="H6834" s="42">
        <f>IF(DAY(D6834)&gt;14,VLOOKUP(DATE(YEAR(E6834),MONTH(E6834)-1,DAY(1)),'מדדים וריביות'!B:C,2,FALSE),VLOOKUP(DATE(YEAR(E6834),MONTH(E6834)-2,DAY(1)),'מדדים וריביות'!B:C,2,FALSE))</f>
        <v>30127578.5</v>
      </c>
      <c r="I6834" s="43">
        <f>'ריבית יומית'!D6828</f>
        <v>7.560906501935527E-5</v>
      </c>
      <c r="J6834" s="29">
        <f t="shared" si="867"/>
        <v>1.1218621199257761</v>
      </c>
      <c r="L6834">
        <f>VLOOKUP(D6833,'מדדים וריביות'!B:C,2)</f>
        <v>30383137.600000001</v>
      </c>
      <c r="M6834" s="30">
        <f t="shared" si="872"/>
        <v>0</v>
      </c>
      <c r="O6834" s="39">
        <f t="shared" si="869"/>
        <v>0</v>
      </c>
      <c r="P6834" s="39">
        <f t="shared" si="873"/>
        <v>0</v>
      </c>
      <c r="Q6834" s="39">
        <f t="shared" si="870"/>
        <v>0</v>
      </c>
      <c r="R6834" s="41">
        <f t="shared" si="871"/>
        <v>0</v>
      </c>
    </row>
    <row r="6835" spans="4:18" x14ac:dyDescent="0.25">
      <c r="D6835" s="1">
        <v>39700</v>
      </c>
      <c r="E6835" s="1">
        <f t="shared" si="868"/>
        <v>39692</v>
      </c>
      <c r="F6835" s="30">
        <f t="shared" si="866"/>
        <v>0</v>
      </c>
      <c r="H6835" s="42">
        <f>IF(DAY(D6835)&gt;14,VLOOKUP(DATE(YEAR(E6835),MONTH(E6835)-1,DAY(1)),'מדדים וריביות'!B:C,2,FALSE),VLOOKUP(DATE(YEAR(E6835),MONTH(E6835)-2,DAY(1)),'מדדים וריביות'!B:C,2,FALSE))</f>
        <v>30127578.5</v>
      </c>
      <c r="I6835" s="43">
        <f>'ריבית יומית'!D6829</f>
        <v>7.560906501935527E-5</v>
      </c>
      <c r="J6835" s="29">
        <f t="shared" si="867"/>
        <v>1.1217773033927068</v>
      </c>
      <c r="L6835">
        <f>VLOOKUP(D6834,'מדדים וריביות'!B:C,2)</f>
        <v>30383137.600000001</v>
      </c>
      <c r="M6835" s="30">
        <f t="shared" si="872"/>
        <v>0</v>
      </c>
      <c r="O6835" s="39">
        <f t="shared" si="869"/>
        <v>0</v>
      </c>
      <c r="P6835" s="39">
        <f t="shared" si="873"/>
        <v>0</v>
      </c>
      <c r="Q6835" s="39">
        <f t="shared" si="870"/>
        <v>0</v>
      </c>
      <c r="R6835" s="41">
        <f t="shared" si="871"/>
        <v>0</v>
      </c>
    </row>
    <row r="6836" spans="4:18" x14ac:dyDescent="0.25">
      <c r="D6836" s="1">
        <v>39701</v>
      </c>
      <c r="E6836" s="1">
        <f t="shared" si="868"/>
        <v>39692</v>
      </c>
      <c r="F6836" s="30">
        <f t="shared" si="866"/>
        <v>0</v>
      </c>
      <c r="H6836" s="42">
        <f>IF(DAY(D6836)&gt;14,VLOOKUP(DATE(YEAR(E6836),MONTH(E6836)-1,DAY(1)),'מדדים וריביות'!B:C,2,FALSE),VLOOKUP(DATE(YEAR(E6836),MONTH(E6836)-2,DAY(1)),'מדדים וריביות'!B:C,2,FALSE))</f>
        <v>30127578.5</v>
      </c>
      <c r="I6836" s="43">
        <f>'ריבית יומית'!D6830</f>
        <v>7.560906501935527E-5</v>
      </c>
      <c r="J6836" s="29">
        <f t="shared" si="867"/>
        <v>1.1216924932720513</v>
      </c>
      <c r="L6836">
        <f>VLOOKUP(D6835,'מדדים וריביות'!B:C,2)</f>
        <v>30383137.600000001</v>
      </c>
      <c r="M6836" s="30">
        <f t="shared" si="872"/>
        <v>0</v>
      </c>
      <c r="O6836" s="39">
        <f t="shared" si="869"/>
        <v>0</v>
      </c>
      <c r="P6836" s="39">
        <f t="shared" si="873"/>
        <v>0</v>
      </c>
      <c r="Q6836" s="39">
        <f t="shared" si="870"/>
        <v>0</v>
      </c>
      <c r="R6836" s="41">
        <f t="shared" si="871"/>
        <v>0</v>
      </c>
    </row>
    <row r="6837" spans="4:18" x14ac:dyDescent="0.25">
      <c r="D6837" s="1">
        <v>39702</v>
      </c>
      <c r="E6837" s="1">
        <f t="shared" si="868"/>
        <v>39692</v>
      </c>
      <c r="F6837" s="30">
        <f t="shared" si="866"/>
        <v>0</v>
      </c>
      <c r="H6837" s="42">
        <f>IF(DAY(D6837)&gt;14,VLOOKUP(DATE(YEAR(E6837),MONTH(E6837)-1,DAY(1)),'מדדים וריביות'!B:C,2,FALSE),VLOOKUP(DATE(YEAR(E6837),MONTH(E6837)-2,DAY(1)),'מדדים וריביות'!B:C,2,FALSE))</f>
        <v>30127578.5</v>
      </c>
      <c r="I6837" s="43">
        <f>'ריבית יומית'!D6831</f>
        <v>7.560906501935527E-5</v>
      </c>
      <c r="J6837" s="29">
        <f t="shared" si="867"/>
        <v>1.1216076895633249</v>
      </c>
      <c r="L6837">
        <f>VLOOKUP(D6836,'מדדים וריביות'!B:C,2)</f>
        <v>30383137.600000001</v>
      </c>
      <c r="M6837" s="30">
        <f t="shared" si="872"/>
        <v>0</v>
      </c>
      <c r="O6837" s="39">
        <f t="shared" si="869"/>
        <v>0</v>
      </c>
      <c r="P6837" s="39">
        <f t="shared" si="873"/>
        <v>0</v>
      </c>
      <c r="Q6837" s="39">
        <f t="shared" si="870"/>
        <v>0</v>
      </c>
      <c r="R6837" s="41">
        <f t="shared" si="871"/>
        <v>0</v>
      </c>
    </row>
    <row r="6838" spans="4:18" x14ac:dyDescent="0.25">
      <c r="D6838" s="1">
        <v>39703</v>
      </c>
      <c r="E6838" s="1">
        <f t="shared" si="868"/>
        <v>39692</v>
      </c>
      <c r="F6838" s="30">
        <f t="shared" si="866"/>
        <v>0</v>
      </c>
      <c r="H6838" s="42">
        <f>IF(DAY(D6838)&gt;14,VLOOKUP(DATE(YEAR(E6838),MONTH(E6838)-1,DAY(1)),'מדדים וריביות'!B:C,2,FALSE),VLOOKUP(DATE(YEAR(E6838),MONTH(E6838)-2,DAY(1)),'מדדים וריביות'!B:C,2,FALSE))</f>
        <v>30127578.5</v>
      </c>
      <c r="I6838" s="43">
        <f>'ריבית יומית'!D6832</f>
        <v>7.560906501935527E-5</v>
      </c>
      <c r="J6838" s="29">
        <f t="shared" si="867"/>
        <v>1.121522892266043</v>
      </c>
      <c r="L6838">
        <f>VLOOKUP(D6837,'מדדים וריביות'!B:C,2)</f>
        <v>30383137.600000001</v>
      </c>
      <c r="M6838" s="30">
        <f t="shared" si="872"/>
        <v>0</v>
      </c>
      <c r="O6838" s="39">
        <f t="shared" si="869"/>
        <v>0</v>
      </c>
      <c r="P6838" s="39">
        <f t="shared" si="873"/>
        <v>0</v>
      </c>
      <c r="Q6838" s="39">
        <f t="shared" si="870"/>
        <v>0</v>
      </c>
      <c r="R6838" s="41">
        <f t="shared" si="871"/>
        <v>0</v>
      </c>
    </row>
    <row r="6839" spans="4:18" x14ac:dyDescent="0.25">
      <c r="D6839" s="1">
        <v>39704</v>
      </c>
      <c r="E6839" s="1">
        <f t="shared" si="868"/>
        <v>39692</v>
      </c>
      <c r="F6839" s="30">
        <f t="shared" si="866"/>
        <v>0</v>
      </c>
      <c r="H6839" s="42">
        <f>IF(DAY(D6839)&gt;14,VLOOKUP(DATE(YEAR(E6839),MONTH(E6839)-1,DAY(1)),'מדדים וריביות'!B:C,2,FALSE),VLOOKUP(DATE(YEAR(E6839),MONTH(E6839)-2,DAY(1)),'מדדים וריביות'!B:C,2,FALSE))</f>
        <v>30127578.5</v>
      </c>
      <c r="I6839" s="43">
        <f>'ריבית יומית'!D6833</f>
        <v>7.560906501935527E-5</v>
      </c>
      <c r="J6839" s="29">
        <f t="shared" si="867"/>
        <v>1.1214381013797206</v>
      </c>
      <c r="L6839">
        <f>VLOOKUP(D6838,'מדדים וריביות'!B:C,2)</f>
        <v>30383137.600000001</v>
      </c>
      <c r="M6839" s="30">
        <f t="shared" si="872"/>
        <v>0</v>
      </c>
      <c r="O6839" s="39">
        <f t="shared" si="869"/>
        <v>0</v>
      </c>
      <c r="P6839" s="39">
        <f t="shared" si="873"/>
        <v>0</v>
      </c>
      <c r="Q6839" s="39">
        <f t="shared" si="870"/>
        <v>0</v>
      </c>
      <c r="R6839" s="41">
        <f t="shared" si="871"/>
        <v>0</v>
      </c>
    </row>
    <row r="6840" spans="4:18" x14ac:dyDescent="0.25">
      <c r="D6840" s="1">
        <v>39705</v>
      </c>
      <c r="E6840" s="1">
        <f t="shared" si="868"/>
        <v>39692</v>
      </c>
      <c r="F6840" s="30">
        <f t="shared" si="866"/>
        <v>0</v>
      </c>
      <c r="H6840" s="42">
        <f>IF(DAY(D6840)&gt;14,VLOOKUP(DATE(YEAR(E6840),MONTH(E6840)-1,DAY(1)),'מדדים וריביות'!B:C,2,FALSE),VLOOKUP(DATE(YEAR(E6840),MONTH(E6840)-2,DAY(1)),'מדדים וריביות'!B:C,2,FALSE))</f>
        <v>30127578.5</v>
      </c>
      <c r="I6840" s="43">
        <f>'ריבית יומית'!D6834</f>
        <v>7.560906501935527E-5</v>
      </c>
      <c r="J6840" s="29">
        <f t="shared" si="867"/>
        <v>1.1213533169038732</v>
      </c>
      <c r="L6840">
        <f>VLOOKUP(D6839,'מדדים וריביות'!B:C,2)</f>
        <v>30383137.600000001</v>
      </c>
      <c r="M6840" s="30">
        <f t="shared" si="872"/>
        <v>0</v>
      </c>
      <c r="O6840" s="39">
        <f t="shared" si="869"/>
        <v>0</v>
      </c>
      <c r="P6840" s="39">
        <f t="shared" si="873"/>
        <v>0</v>
      </c>
      <c r="Q6840" s="39">
        <f t="shared" si="870"/>
        <v>0</v>
      </c>
      <c r="R6840" s="41">
        <f t="shared" si="871"/>
        <v>0</v>
      </c>
    </row>
    <row r="6841" spans="4:18" x14ac:dyDescent="0.25">
      <c r="D6841" s="1">
        <v>39706</v>
      </c>
      <c r="E6841" s="1">
        <f t="shared" si="868"/>
        <v>39692</v>
      </c>
      <c r="F6841" s="30">
        <f t="shared" si="866"/>
        <v>0</v>
      </c>
      <c r="H6841" s="42">
        <f>IF(DAY(D6841)&gt;14,VLOOKUP(DATE(YEAR(E6841),MONTH(E6841)-1,DAY(1)),'מדדים וריביות'!B:C,2,FALSE),VLOOKUP(DATE(YEAR(E6841),MONTH(E6841)-2,DAY(1)),'מדדים וריביות'!B:C,2,FALSE))</f>
        <v>30383137.600000001</v>
      </c>
      <c r="I6841" s="43">
        <f>'ריבית יומית'!D6835</f>
        <v>7.560906501935527E-5</v>
      </c>
      <c r="J6841" s="29">
        <f t="shared" si="867"/>
        <v>1.1212685388380159</v>
      </c>
      <c r="L6841">
        <f>VLOOKUP(D6840,'מדדים וריביות'!B:C,2)</f>
        <v>30383137.600000001</v>
      </c>
      <c r="M6841" s="30">
        <f t="shared" si="872"/>
        <v>0</v>
      </c>
      <c r="O6841" s="39">
        <f t="shared" si="869"/>
        <v>0</v>
      </c>
      <c r="P6841" s="39">
        <f t="shared" si="873"/>
        <v>0</v>
      </c>
      <c r="Q6841" s="39">
        <f t="shared" si="870"/>
        <v>0</v>
      </c>
      <c r="R6841" s="41">
        <f t="shared" si="871"/>
        <v>0</v>
      </c>
    </row>
    <row r="6842" spans="4:18" x14ac:dyDescent="0.25">
      <c r="D6842" s="1">
        <v>39707</v>
      </c>
      <c r="E6842" s="1">
        <f t="shared" si="868"/>
        <v>39692</v>
      </c>
      <c r="F6842" s="30">
        <f t="shared" si="866"/>
        <v>0</v>
      </c>
      <c r="H6842" s="42">
        <f>IF(DAY(D6842)&gt;14,VLOOKUP(DATE(YEAR(E6842),MONTH(E6842)-1,DAY(1)),'מדדים וריביות'!B:C,2,FALSE),VLOOKUP(DATE(YEAR(E6842),MONTH(E6842)-2,DAY(1)),'מדדים וריביות'!B:C,2,FALSE))</f>
        <v>30383137.600000001</v>
      </c>
      <c r="I6842" s="43">
        <f>'ריבית יומית'!D6836</f>
        <v>7.560906501935527E-5</v>
      </c>
      <c r="J6842" s="29">
        <f t="shared" si="867"/>
        <v>1.1211837671816645</v>
      </c>
      <c r="L6842">
        <f>VLOOKUP(D6841,'מדדים וריביות'!B:C,2)</f>
        <v>30383137.600000001</v>
      </c>
      <c r="M6842" s="30">
        <f t="shared" si="872"/>
        <v>0</v>
      </c>
      <c r="O6842" s="39">
        <f t="shared" si="869"/>
        <v>0</v>
      </c>
      <c r="P6842" s="39">
        <f t="shared" si="873"/>
        <v>0</v>
      </c>
      <c r="Q6842" s="39">
        <f t="shared" si="870"/>
        <v>0</v>
      </c>
      <c r="R6842" s="41">
        <f t="shared" si="871"/>
        <v>0</v>
      </c>
    </row>
    <row r="6843" spans="4:18" x14ac:dyDescent="0.25">
      <c r="D6843" s="1">
        <v>39708</v>
      </c>
      <c r="E6843" s="1">
        <f t="shared" si="868"/>
        <v>39692</v>
      </c>
      <c r="F6843" s="30">
        <f t="shared" si="866"/>
        <v>0</v>
      </c>
      <c r="H6843" s="42">
        <f>IF(DAY(D6843)&gt;14,VLOOKUP(DATE(YEAR(E6843),MONTH(E6843)-1,DAY(1)),'מדדים וריביות'!B:C,2,FALSE),VLOOKUP(DATE(YEAR(E6843),MONTH(E6843)-2,DAY(1)),'מדדים וריביות'!B:C,2,FALSE))</f>
        <v>30383137.600000001</v>
      </c>
      <c r="I6843" s="43">
        <f>'ריבית יומית'!D6837</f>
        <v>7.560906501935527E-5</v>
      </c>
      <c r="J6843" s="29">
        <f t="shared" si="867"/>
        <v>1.1210990019343341</v>
      </c>
      <c r="L6843">
        <f>VLOOKUP(D6842,'מדדים וריביות'!B:C,2)</f>
        <v>30383137.600000001</v>
      </c>
      <c r="M6843" s="30">
        <f t="shared" si="872"/>
        <v>0</v>
      </c>
      <c r="O6843" s="39">
        <f t="shared" si="869"/>
        <v>0</v>
      </c>
      <c r="P6843" s="39">
        <f t="shared" si="873"/>
        <v>0</v>
      </c>
      <c r="Q6843" s="39">
        <f t="shared" si="870"/>
        <v>0</v>
      </c>
      <c r="R6843" s="41">
        <f t="shared" si="871"/>
        <v>0</v>
      </c>
    </row>
    <row r="6844" spans="4:18" x14ac:dyDescent="0.25">
      <c r="D6844" s="1">
        <v>39709</v>
      </c>
      <c r="E6844" s="1">
        <f t="shared" si="868"/>
        <v>39692</v>
      </c>
      <c r="F6844" s="30">
        <f t="shared" si="866"/>
        <v>0</v>
      </c>
      <c r="H6844" s="42">
        <f>IF(DAY(D6844)&gt;14,VLOOKUP(DATE(YEAR(E6844),MONTH(E6844)-1,DAY(1)),'מדדים וריביות'!B:C,2,FALSE),VLOOKUP(DATE(YEAR(E6844),MONTH(E6844)-2,DAY(1)),'מדדים וריביות'!B:C,2,FALSE))</f>
        <v>30383137.600000001</v>
      </c>
      <c r="I6844" s="43">
        <f>'ריבית יומית'!D6838</f>
        <v>7.560906501935527E-5</v>
      </c>
      <c r="J6844" s="29">
        <f t="shared" si="867"/>
        <v>1.1210142430955403</v>
      </c>
      <c r="L6844">
        <f>VLOOKUP(D6843,'מדדים וריביות'!B:C,2)</f>
        <v>30383137.600000001</v>
      </c>
      <c r="M6844" s="30">
        <f t="shared" si="872"/>
        <v>0</v>
      </c>
      <c r="O6844" s="39">
        <f t="shared" si="869"/>
        <v>0</v>
      </c>
      <c r="P6844" s="39">
        <f t="shared" si="873"/>
        <v>0</v>
      </c>
      <c r="Q6844" s="39">
        <f t="shared" si="870"/>
        <v>0</v>
      </c>
      <c r="R6844" s="41">
        <f t="shared" si="871"/>
        <v>0</v>
      </c>
    </row>
    <row r="6845" spans="4:18" x14ac:dyDescent="0.25">
      <c r="D6845" s="1">
        <v>39710</v>
      </c>
      <c r="E6845" s="1">
        <f t="shared" si="868"/>
        <v>39692</v>
      </c>
      <c r="F6845" s="30">
        <f t="shared" si="866"/>
        <v>0</v>
      </c>
      <c r="H6845" s="42">
        <f>IF(DAY(D6845)&gt;14,VLOOKUP(DATE(YEAR(E6845),MONTH(E6845)-1,DAY(1)),'מדדים וריביות'!B:C,2,FALSE),VLOOKUP(DATE(YEAR(E6845),MONTH(E6845)-2,DAY(1)),'מדדים וריביות'!B:C,2,FALSE))</f>
        <v>30383137.600000001</v>
      </c>
      <c r="I6845" s="43">
        <f>'ריבית יומית'!D6839</f>
        <v>7.560906501935527E-5</v>
      </c>
      <c r="J6845" s="29">
        <f t="shared" si="867"/>
        <v>1.1209294906647986</v>
      </c>
      <c r="L6845">
        <f>VLOOKUP(D6844,'מדדים וריביות'!B:C,2)</f>
        <v>30383137.600000001</v>
      </c>
      <c r="M6845" s="30">
        <f t="shared" si="872"/>
        <v>0</v>
      </c>
      <c r="O6845" s="39">
        <f t="shared" si="869"/>
        <v>0</v>
      </c>
      <c r="P6845" s="39">
        <f t="shared" si="873"/>
        <v>0</v>
      </c>
      <c r="Q6845" s="39">
        <f t="shared" si="870"/>
        <v>0</v>
      </c>
      <c r="R6845" s="41">
        <f t="shared" si="871"/>
        <v>0</v>
      </c>
    </row>
    <row r="6846" spans="4:18" x14ac:dyDescent="0.25">
      <c r="D6846" s="1">
        <v>39711</v>
      </c>
      <c r="E6846" s="1">
        <f t="shared" si="868"/>
        <v>39692</v>
      </c>
      <c r="F6846" s="30">
        <f t="shared" si="866"/>
        <v>0</v>
      </c>
      <c r="H6846" s="42">
        <f>IF(DAY(D6846)&gt;14,VLOOKUP(DATE(YEAR(E6846),MONTH(E6846)-1,DAY(1)),'מדדים וריביות'!B:C,2,FALSE),VLOOKUP(DATE(YEAR(E6846),MONTH(E6846)-2,DAY(1)),'מדדים וריביות'!B:C,2,FALSE))</f>
        <v>30383137.600000001</v>
      </c>
      <c r="I6846" s="43">
        <f>'ריבית יומית'!D6840</f>
        <v>7.560906501935527E-5</v>
      </c>
      <c r="J6846" s="29">
        <f t="shared" si="867"/>
        <v>1.1208447446416243</v>
      </c>
      <c r="L6846">
        <f>VLOOKUP(D6845,'מדדים וריביות'!B:C,2)</f>
        <v>30383137.600000001</v>
      </c>
      <c r="M6846" s="30">
        <f t="shared" si="872"/>
        <v>0</v>
      </c>
      <c r="O6846" s="39">
        <f t="shared" si="869"/>
        <v>0</v>
      </c>
      <c r="P6846" s="39">
        <f t="shared" si="873"/>
        <v>0</v>
      </c>
      <c r="Q6846" s="39">
        <f t="shared" si="870"/>
        <v>0</v>
      </c>
      <c r="R6846" s="41">
        <f t="shared" si="871"/>
        <v>0</v>
      </c>
    </row>
    <row r="6847" spans="4:18" x14ac:dyDescent="0.25">
      <c r="D6847" s="1">
        <v>39712</v>
      </c>
      <c r="E6847" s="1">
        <f t="shared" si="868"/>
        <v>39692</v>
      </c>
      <c r="F6847" s="30">
        <f t="shared" si="866"/>
        <v>0</v>
      </c>
      <c r="H6847" s="42">
        <f>IF(DAY(D6847)&gt;14,VLOOKUP(DATE(YEAR(E6847),MONTH(E6847)-1,DAY(1)),'מדדים וריביות'!B:C,2,FALSE),VLOOKUP(DATE(YEAR(E6847),MONTH(E6847)-2,DAY(1)),'מדדים וריביות'!B:C,2,FALSE))</f>
        <v>30383137.600000001</v>
      </c>
      <c r="I6847" s="43">
        <f>'ריבית יומית'!D6841</f>
        <v>7.560906501935527E-5</v>
      </c>
      <c r="J6847" s="29">
        <f t="shared" si="867"/>
        <v>1.1207600050255333</v>
      </c>
      <c r="L6847">
        <f>VLOOKUP(D6846,'מדדים וריביות'!B:C,2)</f>
        <v>30383137.600000001</v>
      </c>
      <c r="M6847" s="30">
        <f t="shared" si="872"/>
        <v>0</v>
      </c>
      <c r="O6847" s="39">
        <f t="shared" si="869"/>
        <v>0</v>
      </c>
      <c r="P6847" s="39">
        <f t="shared" si="873"/>
        <v>0</v>
      </c>
      <c r="Q6847" s="39">
        <f t="shared" si="870"/>
        <v>0</v>
      </c>
      <c r="R6847" s="41">
        <f t="shared" si="871"/>
        <v>0</v>
      </c>
    </row>
    <row r="6848" spans="4:18" x14ac:dyDescent="0.25">
      <c r="D6848" s="1">
        <v>39713</v>
      </c>
      <c r="E6848" s="1">
        <f t="shared" si="868"/>
        <v>39692</v>
      </c>
      <c r="F6848" s="30">
        <f t="shared" ref="F6848:F6911" si="874">M6847</f>
        <v>0</v>
      </c>
      <c r="H6848" s="42">
        <f>IF(DAY(D6848)&gt;14,VLOOKUP(DATE(YEAR(E6848),MONTH(E6848)-1,DAY(1)),'מדדים וריביות'!B:C,2,FALSE),VLOOKUP(DATE(YEAR(E6848),MONTH(E6848)-2,DAY(1)),'מדדים וריביות'!B:C,2,FALSE))</f>
        <v>30383137.600000001</v>
      </c>
      <c r="I6848" s="43">
        <f>'ריבית יומית'!D6842</f>
        <v>7.560906501935527E-5</v>
      </c>
      <c r="J6848" s="29">
        <f t="shared" si="867"/>
        <v>1.1206752718160409</v>
      </c>
      <c r="L6848">
        <f>VLOOKUP(D6847,'מדדים וריביות'!B:C,2)</f>
        <v>30383137.600000001</v>
      </c>
      <c r="M6848" s="30">
        <f t="shared" si="872"/>
        <v>0</v>
      </c>
      <c r="O6848" s="39">
        <f t="shared" si="869"/>
        <v>0</v>
      </c>
      <c r="P6848" s="39">
        <f t="shared" si="873"/>
        <v>0</v>
      </c>
      <c r="Q6848" s="39">
        <f t="shared" si="870"/>
        <v>0</v>
      </c>
      <c r="R6848" s="41">
        <f t="shared" si="871"/>
        <v>0</v>
      </c>
    </row>
    <row r="6849" spans="4:18" x14ac:dyDescent="0.25">
      <c r="D6849" s="1">
        <v>39714</v>
      </c>
      <c r="E6849" s="1">
        <f t="shared" si="868"/>
        <v>39692</v>
      </c>
      <c r="F6849" s="30">
        <f t="shared" si="874"/>
        <v>0</v>
      </c>
      <c r="H6849" s="42">
        <f>IF(DAY(D6849)&gt;14,VLOOKUP(DATE(YEAR(E6849),MONTH(E6849)-1,DAY(1)),'מדדים וריביות'!B:C,2,FALSE),VLOOKUP(DATE(YEAR(E6849),MONTH(E6849)-2,DAY(1)),'מדדים וריביות'!B:C,2,FALSE))</f>
        <v>30383137.600000001</v>
      </c>
      <c r="I6849" s="43">
        <f>'ריבית יומית'!D6843</f>
        <v>7.560906501935527E-5</v>
      </c>
      <c r="J6849" s="29">
        <f t="shared" si="867"/>
        <v>1.120590545012663</v>
      </c>
      <c r="L6849">
        <f>VLOOKUP(D6848,'מדדים וריביות'!B:C,2)</f>
        <v>30383137.600000001</v>
      </c>
      <c r="M6849" s="30">
        <f t="shared" si="872"/>
        <v>0</v>
      </c>
      <c r="O6849" s="39">
        <f t="shared" si="869"/>
        <v>0</v>
      </c>
      <c r="P6849" s="39">
        <f t="shared" si="873"/>
        <v>0</v>
      </c>
      <c r="Q6849" s="39">
        <f t="shared" si="870"/>
        <v>0</v>
      </c>
      <c r="R6849" s="41">
        <f t="shared" si="871"/>
        <v>0</v>
      </c>
    </row>
    <row r="6850" spans="4:18" x14ac:dyDescent="0.25">
      <c r="D6850" s="1">
        <v>39715</v>
      </c>
      <c r="E6850" s="1">
        <f t="shared" si="868"/>
        <v>39692</v>
      </c>
      <c r="F6850" s="30">
        <f t="shared" si="874"/>
        <v>0</v>
      </c>
      <c r="H6850" s="42">
        <f>IF(DAY(D6850)&gt;14,VLOOKUP(DATE(YEAR(E6850),MONTH(E6850)-1,DAY(1)),'מדדים וריביות'!B:C,2,FALSE),VLOOKUP(DATE(YEAR(E6850),MONTH(E6850)-2,DAY(1)),'מדדים וריביות'!B:C,2,FALSE))</f>
        <v>30383137.600000001</v>
      </c>
      <c r="I6850" s="43">
        <f>'ריבית יומית'!D6844</f>
        <v>7.560906501935527E-5</v>
      </c>
      <c r="J6850" s="29">
        <f t="shared" si="867"/>
        <v>1.1205058246149151</v>
      </c>
      <c r="L6850">
        <f>VLOOKUP(D6849,'מדדים וריביות'!B:C,2)</f>
        <v>30383137.600000001</v>
      </c>
      <c r="M6850" s="30">
        <f t="shared" si="872"/>
        <v>0</v>
      </c>
      <c r="O6850" s="39">
        <f t="shared" si="869"/>
        <v>0</v>
      </c>
      <c r="P6850" s="39">
        <f t="shared" si="873"/>
        <v>0</v>
      </c>
      <c r="Q6850" s="39">
        <f t="shared" si="870"/>
        <v>0</v>
      </c>
      <c r="R6850" s="41">
        <f t="shared" si="871"/>
        <v>0</v>
      </c>
    </row>
    <row r="6851" spans="4:18" x14ac:dyDescent="0.25">
      <c r="D6851" s="1">
        <v>39716</v>
      </c>
      <c r="E6851" s="1">
        <f t="shared" si="868"/>
        <v>39692</v>
      </c>
      <c r="F6851" s="30">
        <f t="shared" si="874"/>
        <v>0</v>
      </c>
      <c r="H6851" s="42">
        <f>IF(DAY(D6851)&gt;14,VLOOKUP(DATE(YEAR(E6851),MONTH(E6851)-1,DAY(1)),'מדדים וריביות'!B:C,2,FALSE),VLOOKUP(DATE(YEAR(E6851),MONTH(E6851)-2,DAY(1)),'מדדים וריביות'!B:C,2,FALSE))</f>
        <v>30383137.600000001</v>
      </c>
      <c r="I6851" s="43">
        <f>'ריבית יומית'!D6845</f>
        <v>7.560906501935527E-5</v>
      </c>
      <c r="J6851" s="29">
        <f t="shared" si="867"/>
        <v>1.120421110622313</v>
      </c>
      <c r="L6851">
        <f>VLOOKUP(D6850,'מדדים וריביות'!B:C,2)</f>
        <v>30383137.600000001</v>
      </c>
      <c r="M6851" s="30">
        <f t="shared" si="872"/>
        <v>0</v>
      </c>
      <c r="O6851" s="39">
        <f t="shared" si="869"/>
        <v>0</v>
      </c>
      <c r="P6851" s="39">
        <f t="shared" si="873"/>
        <v>0</v>
      </c>
      <c r="Q6851" s="39">
        <f t="shared" si="870"/>
        <v>0</v>
      </c>
      <c r="R6851" s="41">
        <f t="shared" si="871"/>
        <v>0</v>
      </c>
    </row>
    <row r="6852" spans="4:18" x14ac:dyDescent="0.25">
      <c r="D6852" s="1">
        <v>39717</v>
      </c>
      <c r="E6852" s="1">
        <f t="shared" si="868"/>
        <v>39692</v>
      </c>
      <c r="F6852" s="30">
        <f t="shared" si="874"/>
        <v>0</v>
      </c>
      <c r="H6852" s="42">
        <f>IF(DAY(D6852)&gt;14,VLOOKUP(DATE(YEAR(E6852),MONTH(E6852)-1,DAY(1)),'מדדים וריביות'!B:C,2,FALSE),VLOOKUP(DATE(YEAR(E6852),MONTH(E6852)-2,DAY(1)),'מדדים וריביות'!B:C,2,FALSE))</f>
        <v>30383137.600000001</v>
      </c>
      <c r="I6852" s="43">
        <f>'ריבית יומית'!D6846</f>
        <v>7.560906501935527E-5</v>
      </c>
      <c r="J6852" s="29">
        <f t="shared" si="867"/>
        <v>1.1203364030343723</v>
      </c>
      <c r="L6852">
        <f>VLOOKUP(D6851,'מדדים וריביות'!B:C,2)</f>
        <v>30383137.600000001</v>
      </c>
      <c r="M6852" s="30">
        <f t="shared" si="872"/>
        <v>0</v>
      </c>
      <c r="O6852" s="39">
        <f t="shared" si="869"/>
        <v>0</v>
      </c>
      <c r="P6852" s="39">
        <f t="shared" si="873"/>
        <v>0</v>
      </c>
      <c r="Q6852" s="39">
        <f t="shared" si="870"/>
        <v>0</v>
      </c>
      <c r="R6852" s="41">
        <f t="shared" si="871"/>
        <v>0</v>
      </c>
    </row>
    <row r="6853" spans="4:18" x14ac:dyDescent="0.25">
      <c r="D6853" s="1">
        <v>39718</v>
      </c>
      <c r="E6853" s="1">
        <f t="shared" si="868"/>
        <v>39692</v>
      </c>
      <c r="F6853" s="30">
        <f t="shared" si="874"/>
        <v>0</v>
      </c>
      <c r="H6853" s="42">
        <f>IF(DAY(D6853)&gt;14,VLOOKUP(DATE(YEAR(E6853),MONTH(E6853)-1,DAY(1)),'מדדים וריביות'!B:C,2,FALSE),VLOOKUP(DATE(YEAR(E6853),MONTH(E6853)-2,DAY(1)),'מדדים וריביות'!B:C,2,FALSE))</f>
        <v>30383137.600000001</v>
      </c>
      <c r="I6853" s="43">
        <f>'ריבית יומית'!D6847</f>
        <v>7.560906501935527E-5</v>
      </c>
      <c r="J6853" s="29">
        <f t="shared" si="867"/>
        <v>1.1202517018506091</v>
      </c>
      <c r="L6853">
        <f>VLOOKUP(D6852,'מדדים וריביות'!B:C,2)</f>
        <v>30383137.600000001</v>
      </c>
      <c r="M6853" s="30">
        <f t="shared" si="872"/>
        <v>0</v>
      </c>
      <c r="O6853" s="39">
        <f t="shared" si="869"/>
        <v>0</v>
      </c>
      <c r="P6853" s="39">
        <f t="shared" si="873"/>
        <v>0</v>
      </c>
      <c r="Q6853" s="39">
        <f t="shared" si="870"/>
        <v>0</v>
      </c>
      <c r="R6853" s="41">
        <f t="shared" si="871"/>
        <v>0</v>
      </c>
    </row>
    <row r="6854" spans="4:18" x14ac:dyDescent="0.25">
      <c r="D6854" s="1">
        <v>39719</v>
      </c>
      <c r="E6854" s="1">
        <f t="shared" si="868"/>
        <v>39692</v>
      </c>
      <c r="F6854" s="30">
        <f t="shared" si="874"/>
        <v>0</v>
      </c>
      <c r="H6854" s="42">
        <f>IF(DAY(D6854)&gt;14,VLOOKUP(DATE(YEAR(E6854),MONTH(E6854)-1,DAY(1)),'מדדים וריביות'!B:C,2,FALSE),VLOOKUP(DATE(YEAR(E6854),MONTH(E6854)-2,DAY(1)),'מדדים וריביות'!B:C,2,FALSE))</f>
        <v>30383137.600000001</v>
      </c>
      <c r="I6854" s="43">
        <f>'ריבית יומית'!D6848</f>
        <v>7.560906501935527E-5</v>
      </c>
      <c r="J6854" s="29">
        <f t="shared" si="867"/>
        <v>1.120167007070539</v>
      </c>
      <c r="L6854">
        <f>VLOOKUP(D6853,'מדדים וריביות'!B:C,2)</f>
        <v>30383137.600000001</v>
      </c>
      <c r="M6854" s="30">
        <f t="shared" si="872"/>
        <v>0</v>
      </c>
      <c r="O6854" s="39">
        <f t="shared" si="869"/>
        <v>0</v>
      </c>
      <c r="P6854" s="39">
        <f t="shared" si="873"/>
        <v>0</v>
      </c>
      <c r="Q6854" s="39">
        <f t="shared" si="870"/>
        <v>0</v>
      </c>
      <c r="R6854" s="41">
        <f t="shared" si="871"/>
        <v>0</v>
      </c>
    </row>
    <row r="6855" spans="4:18" x14ac:dyDescent="0.25">
      <c r="D6855" s="1">
        <v>39720</v>
      </c>
      <c r="E6855" s="1">
        <f t="shared" si="868"/>
        <v>39692</v>
      </c>
      <c r="F6855" s="30">
        <f t="shared" si="874"/>
        <v>0</v>
      </c>
      <c r="H6855" s="42">
        <f>IF(DAY(D6855)&gt;14,VLOOKUP(DATE(YEAR(E6855),MONTH(E6855)-1,DAY(1)),'מדדים וריביות'!B:C,2,FALSE),VLOOKUP(DATE(YEAR(E6855),MONTH(E6855)-2,DAY(1)),'מדדים וריביות'!B:C,2,FALSE))</f>
        <v>30383137.600000001</v>
      </c>
      <c r="I6855" s="43">
        <f>'ריבית יומית'!D6849</f>
        <v>7.560906501935527E-5</v>
      </c>
      <c r="J6855" s="29">
        <f t="shared" si="867"/>
        <v>1.1200823186936779</v>
      </c>
      <c r="L6855">
        <f>VLOOKUP(D6854,'מדדים וריביות'!B:C,2)</f>
        <v>30383137.600000001</v>
      </c>
      <c r="M6855" s="30">
        <f t="shared" si="872"/>
        <v>0</v>
      </c>
      <c r="O6855" s="39">
        <f t="shared" si="869"/>
        <v>0</v>
      </c>
      <c r="P6855" s="39">
        <f t="shared" si="873"/>
        <v>0</v>
      </c>
      <c r="Q6855" s="39">
        <f t="shared" si="870"/>
        <v>0</v>
      </c>
      <c r="R6855" s="41">
        <f t="shared" si="871"/>
        <v>0</v>
      </c>
    </row>
    <row r="6856" spans="4:18" x14ac:dyDescent="0.25">
      <c r="D6856" s="1">
        <v>39721</v>
      </c>
      <c r="E6856" s="1">
        <f t="shared" si="868"/>
        <v>39692</v>
      </c>
      <c r="F6856" s="30">
        <f t="shared" si="874"/>
        <v>0</v>
      </c>
      <c r="H6856" s="42">
        <f>IF(DAY(D6856)&gt;14,VLOOKUP(DATE(YEAR(E6856),MONTH(E6856)-1,DAY(1)),'מדדים וריביות'!B:C,2,FALSE),VLOOKUP(DATE(YEAR(E6856),MONTH(E6856)-2,DAY(1)),'מדדים וריביות'!B:C,2,FALSE))</f>
        <v>30383137.600000001</v>
      </c>
      <c r="I6856" s="43">
        <f>'ריבית יומית'!D6850</f>
        <v>7.560906501935527E-5</v>
      </c>
      <c r="J6856" s="29">
        <f t="shared" si="867"/>
        <v>1.1199976367195417</v>
      </c>
      <c r="L6856">
        <f>VLOOKUP(D6855,'מדדים וריביות'!B:C,2)</f>
        <v>30383137.600000001</v>
      </c>
      <c r="M6856" s="30">
        <f t="shared" si="872"/>
        <v>0</v>
      </c>
      <c r="O6856" s="39">
        <f t="shared" si="869"/>
        <v>0</v>
      </c>
      <c r="P6856" s="39">
        <f t="shared" si="873"/>
        <v>0</v>
      </c>
      <c r="Q6856" s="39">
        <f t="shared" si="870"/>
        <v>0</v>
      </c>
      <c r="R6856" s="41">
        <f t="shared" si="871"/>
        <v>0</v>
      </c>
    </row>
    <row r="6857" spans="4:18" x14ac:dyDescent="0.25">
      <c r="D6857" s="1">
        <v>39722</v>
      </c>
      <c r="E6857" s="1">
        <f t="shared" si="868"/>
        <v>39722</v>
      </c>
      <c r="F6857" s="30">
        <f t="shared" si="874"/>
        <v>0</v>
      </c>
      <c r="H6857" s="42">
        <f>IF(DAY(D6857)&gt;14,VLOOKUP(DATE(YEAR(E6857),MONTH(E6857)-1,DAY(1)),'מדדים וריביות'!B:C,2,FALSE),VLOOKUP(DATE(YEAR(E6857),MONTH(E6857)-2,DAY(1)),'מדדים וריביות'!B:C,2,FALSE))</f>
        <v>30383137.600000001</v>
      </c>
      <c r="I6857" s="43">
        <f>'ריבית יומית'!D6851</f>
        <v>1.0475213120586524E-4</v>
      </c>
      <c r="J6857" s="29">
        <f t="shared" ref="J6857:J6920" si="875">J6858*(1+I6857)</f>
        <v>1.1199129611476462</v>
      </c>
      <c r="L6857">
        <f>VLOOKUP(D6856,'מדדים וריביות'!B:C,2)</f>
        <v>30383137.600000001</v>
      </c>
      <c r="M6857" s="30">
        <f t="shared" si="872"/>
        <v>0</v>
      </c>
      <c r="O6857" s="39">
        <f t="shared" si="869"/>
        <v>0</v>
      </c>
      <c r="P6857" s="39">
        <f t="shared" si="873"/>
        <v>0</v>
      </c>
      <c r="Q6857" s="39">
        <f t="shared" si="870"/>
        <v>0</v>
      </c>
      <c r="R6857" s="41">
        <f t="shared" si="871"/>
        <v>0</v>
      </c>
    </row>
    <row r="6858" spans="4:18" x14ac:dyDescent="0.25">
      <c r="D6858" s="1">
        <v>39723</v>
      </c>
      <c r="E6858" s="1">
        <f t="shared" ref="E6858:E6921" si="876">DATE(YEAR(D6858),MONTH(D6858),DAY(1))</f>
        <v>39722</v>
      </c>
      <c r="F6858" s="30">
        <f t="shared" si="874"/>
        <v>0</v>
      </c>
      <c r="H6858" s="42">
        <f>IF(DAY(D6858)&gt;14,VLOOKUP(DATE(YEAR(E6858),MONTH(E6858)-1,DAY(1)),'מדדים וריביות'!B:C,2,FALSE),VLOOKUP(DATE(YEAR(E6858),MONTH(E6858)-2,DAY(1)),'מדדים וריביות'!B:C,2,FALSE))</f>
        <v>30383137.600000001</v>
      </c>
      <c r="I6858" s="43">
        <f>'ריבית יומית'!D6852</f>
        <v>1.0475213120586524E-4</v>
      </c>
      <c r="J6858" s="29">
        <f t="shared" si="875"/>
        <v>1.1197956601657286</v>
      </c>
      <c r="L6858">
        <f>VLOOKUP(D6857,'מדדים וריביות'!B:C,2)</f>
        <v>30411533.059999999</v>
      </c>
      <c r="M6858" s="30">
        <f t="shared" si="872"/>
        <v>0</v>
      </c>
      <c r="O6858" s="39">
        <f t="shared" ref="O6858:O6921" si="877">$D$4/H6858*G6858-G6858</f>
        <v>0</v>
      </c>
      <c r="P6858" s="39">
        <f t="shared" si="873"/>
        <v>0</v>
      </c>
      <c r="Q6858" s="39">
        <f t="shared" ref="Q6858:Q6921" si="878">$D$4/H6858*P6858-P6858</f>
        <v>0</v>
      </c>
      <c r="R6858" s="41">
        <f t="shared" ref="R6858:R6921" si="879">SUM(O6858:Q6858)</f>
        <v>0</v>
      </c>
    </row>
    <row r="6859" spans="4:18" x14ac:dyDescent="0.25">
      <c r="D6859" s="1">
        <v>39724</v>
      </c>
      <c r="E6859" s="1">
        <f t="shared" si="876"/>
        <v>39722</v>
      </c>
      <c r="F6859" s="30">
        <f t="shared" si="874"/>
        <v>0</v>
      </c>
      <c r="H6859" s="42">
        <f>IF(DAY(D6859)&gt;14,VLOOKUP(DATE(YEAR(E6859),MONTH(E6859)-1,DAY(1)),'מדדים וריביות'!B:C,2,FALSE),VLOOKUP(DATE(YEAR(E6859),MONTH(E6859)-2,DAY(1)),'מדדים וריביות'!B:C,2,FALSE))</f>
        <v>30383137.600000001</v>
      </c>
      <c r="I6859" s="43">
        <f>'ריבית יומית'!D6853</f>
        <v>1.0475213120586524E-4</v>
      </c>
      <c r="J6859" s="29">
        <f t="shared" si="875"/>
        <v>1.119678371470052</v>
      </c>
      <c r="L6859">
        <f>VLOOKUP(D6858,'מדדים וריביות'!B:C,2)</f>
        <v>30411533.059999999</v>
      </c>
      <c r="M6859" s="30">
        <f t="shared" si="872"/>
        <v>0</v>
      </c>
      <c r="O6859" s="39">
        <f t="shared" si="877"/>
        <v>0</v>
      </c>
      <c r="P6859" s="39">
        <f t="shared" si="873"/>
        <v>0</v>
      </c>
      <c r="Q6859" s="39">
        <f t="shared" si="878"/>
        <v>0</v>
      </c>
      <c r="R6859" s="41">
        <f t="shared" si="879"/>
        <v>0</v>
      </c>
    </row>
    <row r="6860" spans="4:18" x14ac:dyDescent="0.25">
      <c r="D6860" s="1">
        <v>39725</v>
      </c>
      <c r="E6860" s="1">
        <f t="shared" si="876"/>
        <v>39722</v>
      </c>
      <c r="F6860" s="30">
        <f t="shared" si="874"/>
        <v>0</v>
      </c>
      <c r="H6860" s="42">
        <f>IF(DAY(D6860)&gt;14,VLOOKUP(DATE(YEAR(E6860),MONTH(E6860)-1,DAY(1)),'מדדים וריביות'!B:C,2,FALSE),VLOOKUP(DATE(YEAR(E6860),MONTH(E6860)-2,DAY(1)),'מדדים וריביות'!B:C,2,FALSE))</f>
        <v>30383137.600000001</v>
      </c>
      <c r="I6860" s="43">
        <f>'ריבית יומית'!D6854</f>
        <v>1.0475213120586524E-4</v>
      </c>
      <c r="J6860" s="29">
        <f t="shared" si="875"/>
        <v>1.1195610950593293</v>
      </c>
      <c r="L6860">
        <f>VLOOKUP(D6859,'מדדים וריביות'!B:C,2)</f>
        <v>30411533.059999999</v>
      </c>
      <c r="M6860" s="30">
        <f t="shared" ref="M6860:M6923" si="880">F6860*(1+I6860)*L6860/H6860+G6860-K6860</f>
        <v>0</v>
      </c>
      <c r="O6860" s="39">
        <f t="shared" si="877"/>
        <v>0</v>
      </c>
      <c r="P6860" s="39">
        <f t="shared" si="873"/>
        <v>0</v>
      </c>
      <c r="Q6860" s="39">
        <f t="shared" si="878"/>
        <v>0</v>
      </c>
      <c r="R6860" s="41">
        <f t="shared" si="879"/>
        <v>0</v>
      </c>
    </row>
    <row r="6861" spans="4:18" x14ac:dyDescent="0.25">
      <c r="D6861" s="1">
        <v>39726</v>
      </c>
      <c r="E6861" s="1">
        <f t="shared" si="876"/>
        <v>39722</v>
      </c>
      <c r="F6861" s="30">
        <f t="shared" si="874"/>
        <v>0</v>
      </c>
      <c r="H6861" s="42">
        <f>IF(DAY(D6861)&gt;14,VLOOKUP(DATE(YEAR(E6861),MONTH(E6861)-1,DAY(1)),'מדדים וריביות'!B:C,2,FALSE),VLOOKUP(DATE(YEAR(E6861),MONTH(E6861)-2,DAY(1)),'מדדים וריביות'!B:C,2,FALSE))</f>
        <v>30383137.600000001</v>
      </c>
      <c r="I6861" s="43">
        <f>'ריבית יומית'!D6855</f>
        <v>1.0475213120586524E-4</v>
      </c>
      <c r="J6861" s="29">
        <f t="shared" si="875"/>
        <v>1.1194438309322738</v>
      </c>
      <c r="L6861">
        <f>VLOOKUP(D6860,'מדדים וריביות'!B:C,2)</f>
        <v>30411533.059999999</v>
      </c>
      <c r="M6861" s="30">
        <f t="shared" si="880"/>
        <v>0</v>
      </c>
      <c r="O6861" s="39">
        <f t="shared" si="877"/>
        <v>0</v>
      </c>
      <c r="P6861" s="39">
        <f t="shared" si="873"/>
        <v>0</v>
      </c>
      <c r="Q6861" s="39">
        <f t="shared" si="878"/>
        <v>0</v>
      </c>
      <c r="R6861" s="41">
        <f t="shared" si="879"/>
        <v>0</v>
      </c>
    </row>
    <row r="6862" spans="4:18" x14ac:dyDescent="0.25">
      <c r="D6862" s="1">
        <v>39727</v>
      </c>
      <c r="E6862" s="1">
        <f t="shared" si="876"/>
        <v>39722</v>
      </c>
      <c r="F6862" s="30">
        <f t="shared" si="874"/>
        <v>0</v>
      </c>
      <c r="H6862" s="42">
        <f>IF(DAY(D6862)&gt;14,VLOOKUP(DATE(YEAR(E6862),MONTH(E6862)-1,DAY(1)),'מדדים וריביות'!B:C,2,FALSE),VLOOKUP(DATE(YEAR(E6862),MONTH(E6862)-2,DAY(1)),'מדדים וריביות'!B:C,2,FALSE))</f>
        <v>30383137.600000001</v>
      </c>
      <c r="I6862" s="43">
        <f>'ריבית יומית'!D6856</f>
        <v>1.0475213120586524E-4</v>
      </c>
      <c r="J6862" s="29">
        <f t="shared" si="875"/>
        <v>1.119326579087599</v>
      </c>
      <c r="L6862">
        <f>VLOOKUP(D6861,'מדדים וריביות'!B:C,2)</f>
        <v>30411533.059999999</v>
      </c>
      <c r="M6862" s="30">
        <f t="shared" si="880"/>
        <v>0</v>
      </c>
      <c r="O6862" s="39">
        <f t="shared" si="877"/>
        <v>0</v>
      </c>
      <c r="P6862" s="39">
        <f t="shared" si="873"/>
        <v>0</v>
      </c>
      <c r="Q6862" s="39">
        <f t="shared" si="878"/>
        <v>0</v>
      </c>
      <c r="R6862" s="41">
        <f t="shared" si="879"/>
        <v>0</v>
      </c>
    </row>
    <row r="6863" spans="4:18" x14ac:dyDescent="0.25">
      <c r="D6863" s="1">
        <v>39728</v>
      </c>
      <c r="E6863" s="1">
        <f t="shared" si="876"/>
        <v>39722</v>
      </c>
      <c r="F6863" s="30">
        <f t="shared" si="874"/>
        <v>0</v>
      </c>
      <c r="H6863" s="42">
        <f>IF(DAY(D6863)&gt;14,VLOOKUP(DATE(YEAR(E6863),MONTH(E6863)-1,DAY(1)),'מדדים וריביות'!B:C,2,FALSE),VLOOKUP(DATE(YEAR(E6863),MONTH(E6863)-2,DAY(1)),'מדדים וריביות'!B:C,2,FALSE))</f>
        <v>30383137.600000001</v>
      </c>
      <c r="I6863" s="43">
        <f>'ריבית יומית'!D6857</f>
        <v>1.0475213120586524E-4</v>
      </c>
      <c r="J6863" s="29">
        <f t="shared" si="875"/>
        <v>1.1192093395240184</v>
      </c>
      <c r="L6863">
        <f>VLOOKUP(D6862,'מדדים וריביות'!B:C,2)</f>
        <v>30411533.059999999</v>
      </c>
      <c r="M6863" s="30">
        <f t="shared" si="880"/>
        <v>0</v>
      </c>
      <c r="O6863" s="39">
        <f t="shared" si="877"/>
        <v>0</v>
      </c>
      <c r="P6863" s="39">
        <f t="shared" si="873"/>
        <v>0</v>
      </c>
      <c r="Q6863" s="39">
        <f t="shared" si="878"/>
        <v>0</v>
      </c>
      <c r="R6863" s="41">
        <f t="shared" si="879"/>
        <v>0</v>
      </c>
    </row>
    <row r="6864" spans="4:18" x14ac:dyDescent="0.25">
      <c r="D6864" s="1">
        <v>39729</v>
      </c>
      <c r="E6864" s="1">
        <f t="shared" si="876"/>
        <v>39722</v>
      </c>
      <c r="F6864" s="30">
        <f t="shared" si="874"/>
        <v>0</v>
      </c>
      <c r="H6864" s="42">
        <f>IF(DAY(D6864)&gt;14,VLOOKUP(DATE(YEAR(E6864),MONTH(E6864)-1,DAY(1)),'מדדים וריביות'!B:C,2,FALSE),VLOOKUP(DATE(YEAR(E6864),MONTH(E6864)-2,DAY(1)),'מדדים וריביות'!B:C,2,FALSE))</f>
        <v>30383137.600000001</v>
      </c>
      <c r="I6864" s="43">
        <f>'ריבית יומית'!D6858</f>
        <v>1.0475213120586524E-4</v>
      </c>
      <c r="J6864" s="29">
        <f t="shared" si="875"/>
        <v>1.1190921122402455</v>
      </c>
      <c r="L6864">
        <f>VLOOKUP(D6863,'מדדים וריביות'!B:C,2)</f>
        <v>30411533.059999999</v>
      </c>
      <c r="M6864" s="30">
        <f t="shared" si="880"/>
        <v>0</v>
      </c>
      <c r="O6864" s="39">
        <f t="shared" si="877"/>
        <v>0</v>
      </c>
      <c r="P6864" s="39">
        <f t="shared" si="873"/>
        <v>0</v>
      </c>
      <c r="Q6864" s="39">
        <f t="shared" si="878"/>
        <v>0</v>
      </c>
      <c r="R6864" s="41">
        <f t="shared" si="879"/>
        <v>0</v>
      </c>
    </row>
    <row r="6865" spans="4:18" x14ac:dyDescent="0.25">
      <c r="D6865" s="1">
        <v>39730</v>
      </c>
      <c r="E6865" s="1">
        <f t="shared" si="876"/>
        <v>39722</v>
      </c>
      <c r="F6865" s="30">
        <f t="shared" si="874"/>
        <v>0</v>
      </c>
      <c r="H6865" s="42">
        <f>IF(DAY(D6865)&gt;14,VLOOKUP(DATE(YEAR(E6865),MONTH(E6865)-1,DAY(1)),'מדדים וריביות'!B:C,2,FALSE),VLOOKUP(DATE(YEAR(E6865),MONTH(E6865)-2,DAY(1)),'מדדים וריביות'!B:C,2,FALSE))</f>
        <v>30383137.600000001</v>
      </c>
      <c r="I6865" s="43">
        <f>'ריבית יומית'!D6859</f>
        <v>1.0475213120586524E-4</v>
      </c>
      <c r="J6865" s="29">
        <f t="shared" si="875"/>
        <v>1.1189748972349942</v>
      </c>
      <c r="L6865">
        <f>VLOOKUP(D6864,'מדדים וריביות'!B:C,2)</f>
        <v>30411533.059999999</v>
      </c>
      <c r="M6865" s="30">
        <f t="shared" si="880"/>
        <v>0</v>
      </c>
      <c r="O6865" s="39">
        <f t="shared" si="877"/>
        <v>0</v>
      </c>
      <c r="P6865" s="39">
        <f t="shared" si="873"/>
        <v>0</v>
      </c>
      <c r="Q6865" s="39">
        <f t="shared" si="878"/>
        <v>0</v>
      </c>
      <c r="R6865" s="41">
        <f t="shared" si="879"/>
        <v>0</v>
      </c>
    </row>
    <row r="6866" spans="4:18" x14ac:dyDescent="0.25">
      <c r="D6866" s="1">
        <v>39731</v>
      </c>
      <c r="E6866" s="1">
        <f t="shared" si="876"/>
        <v>39722</v>
      </c>
      <c r="F6866" s="30">
        <f t="shared" si="874"/>
        <v>0</v>
      </c>
      <c r="H6866" s="42">
        <f>IF(DAY(D6866)&gt;14,VLOOKUP(DATE(YEAR(E6866),MONTH(E6866)-1,DAY(1)),'מדדים וריביות'!B:C,2,FALSE),VLOOKUP(DATE(YEAR(E6866),MONTH(E6866)-2,DAY(1)),'מדדים וריביות'!B:C,2,FALSE))</f>
        <v>30383137.600000001</v>
      </c>
      <c r="I6866" s="43">
        <f>'ריבית יומית'!D6860</f>
        <v>1.0475213120586524E-4</v>
      </c>
      <c r="J6866" s="29">
        <f t="shared" si="875"/>
        <v>1.1188576945069786</v>
      </c>
      <c r="L6866">
        <f>VLOOKUP(D6865,'מדדים וריביות'!B:C,2)</f>
        <v>30411533.059999999</v>
      </c>
      <c r="M6866" s="30">
        <f t="shared" si="880"/>
        <v>0</v>
      </c>
      <c r="O6866" s="39">
        <f t="shared" si="877"/>
        <v>0</v>
      </c>
      <c r="P6866" s="39">
        <f t="shared" si="873"/>
        <v>0</v>
      </c>
      <c r="Q6866" s="39">
        <f t="shared" si="878"/>
        <v>0</v>
      </c>
      <c r="R6866" s="41">
        <f t="shared" si="879"/>
        <v>0</v>
      </c>
    </row>
    <row r="6867" spans="4:18" x14ac:dyDescent="0.25">
      <c r="D6867" s="1">
        <v>39732</v>
      </c>
      <c r="E6867" s="1">
        <f t="shared" si="876"/>
        <v>39722</v>
      </c>
      <c r="F6867" s="30">
        <f t="shared" si="874"/>
        <v>0</v>
      </c>
      <c r="H6867" s="42">
        <f>IF(DAY(D6867)&gt;14,VLOOKUP(DATE(YEAR(E6867),MONTH(E6867)-1,DAY(1)),'מדדים וריביות'!B:C,2,FALSE),VLOOKUP(DATE(YEAR(E6867),MONTH(E6867)-2,DAY(1)),'מדדים וריביות'!B:C,2,FALSE))</f>
        <v>30383137.600000001</v>
      </c>
      <c r="I6867" s="43">
        <f>'ריבית יומית'!D6861</f>
        <v>1.0475213120586524E-4</v>
      </c>
      <c r="J6867" s="29">
        <f t="shared" si="875"/>
        <v>1.1187405040549125</v>
      </c>
      <c r="L6867">
        <f>VLOOKUP(D6866,'מדדים וריביות'!B:C,2)</f>
        <v>30411533.059999999</v>
      </c>
      <c r="M6867" s="30">
        <f t="shared" si="880"/>
        <v>0</v>
      </c>
      <c r="O6867" s="39">
        <f t="shared" si="877"/>
        <v>0</v>
      </c>
      <c r="P6867" s="39">
        <f t="shared" si="873"/>
        <v>0</v>
      </c>
      <c r="Q6867" s="39">
        <f t="shared" si="878"/>
        <v>0</v>
      </c>
      <c r="R6867" s="41">
        <f t="shared" si="879"/>
        <v>0</v>
      </c>
    </row>
    <row r="6868" spans="4:18" x14ac:dyDescent="0.25">
      <c r="D6868" s="1">
        <v>39733</v>
      </c>
      <c r="E6868" s="1">
        <f t="shared" si="876"/>
        <v>39722</v>
      </c>
      <c r="F6868" s="30">
        <f t="shared" si="874"/>
        <v>0</v>
      </c>
      <c r="H6868" s="42">
        <f>IF(DAY(D6868)&gt;14,VLOOKUP(DATE(YEAR(E6868),MONTH(E6868)-1,DAY(1)),'מדדים וריביות'!B:C,2,FALSE),VLOOKUP(DATE(YEAR(E6868),MONTH(E6868)-2,DAY(1)),'מדדים וריביות'!B:C,2,FALSE))</f>
        <v>30383137.600000001</v>
      </c>
      <c r="I6868" s="43">
        <f>'ריבית יומית'!D6862</f>
        <v>1.0475213120586524E-4</v>
      </c>
      <c r="J6868" s="29">
        <f t="shared" si="875"/>
        <v>1.1186233258775102</v>
      </c>
      <c r="L6868">
        <f>VLOOKUP(D6867,'מדדים וריביות'!B:C,2)</f>
        <v>30411533.059999999</v>
      </c>
      <c r="M6868" s="30">
        <f t="shared" si="880"/>
        <v>0</v>
      </c>
      <c r="O6868" s="39">
        <f t="shared" si="877"/>
        <v>0</v>
      </c>
      <c r="P6868" s="39">
        <f t="shared" si="873"/>
        <v>0</v>
      </c>
      <c r="Q6868" s="39">
        <f t="shared" si="878"/>
        <v>0</v>
      </c>
      <c r="R6868" s="41">
        <f t="shared" si="879"/>
        <v>0</v>
      </c>
    </row>
    <row r="6869" spans="4:18" x14ac:dyDescent="0.25">
      <c r="D6869" s="1">
        <v>39734</v>
      </c>
      <c r="E6869" s="1">
        <f t="shared" si="876"/>
        <v>39722</v>
      </c>
      <c r="F6869" s="30">
        <f t="shared" si="874"/>
        <v>0</v>
      </c>
      <c r="H6869" s="42">
        <f>IF(DAY(D6869)&gt;14,VLOOKUP(DATE(YEAR(E6869),MONTH(E6869)-1,DAY(1)),'מדדים וריביות'!B:C,2,FALSE),VLOOKUP(DATE(YEAR(E6869),MONTH(E6869)-2,DAY(1)),'מדדים וריביות'!B:C,2,FALSE))</f>
        <v>30383137.600000001</v>
      </c>
      <c r="I6869" s="43">
        <f>'ריבית יומית'!D6863</f>
        <v>1.0475213120586524E-4</v>
      </c>
      <c r="J6869" s="29">
        <f t="shared" si="875"/>
        <v>1.118506159973486</v>
      </c>
      <c r="L6869">
        <f>VLOOKUP(D6868,'מדדים וריביות'!B:C,2)</f>
        <v>30411533.059999999</v>
      </c>
      <c r="M6869" s="30">
        <f t="shared" si="880"/>
        <v>0</v>
      </c>
      <c r="O6869" s="39">
        <f t="shared" si="877"/>
        <v>0</v>
      </c>
      <c r="P6869" s="39">
        <f t="shared" si="873"/>
        <v>0</v>
      </c>
      <c r="Q6869" s="39">
        <f t="shared" si="878"/>
        <v>0</v>
      </c>
      <c r="R6869" s="41">
        <f t="shared" si="879"/>
        <v>0</v>
      </c>
    </row>
    <row r="6870" spans="4:18" x14ac:dyDescent="0.25">
      <c r="D6870" s="1">
        <v>39735</v>
      </c>
      <c r="E6870" s="1">
        <f t="shared" si="876"/>
        <v>39722</v>
      </c>
      <c r="F6870" s="30">
        <f t="shared" si="874"/>
        <v>0</v>
      </c>
      <c r="H6870" s="42">
        <f>IF(DAY(D6870)&gt;14,VLOOKUP(DATE(YEAR(E6870),MONTH(E6870)-1,DAY(1)),'מדדים וריביות'!B:C,2,FALSE),VLOOKUP(DATE(YEAR(E6870),MONTH(E6870)-2,DAY(1)),'מדדים וריביות'!B:C,2,FALSE))</f>
        <v>30383137.600000001</v>
      </c>
      <c r="I6870" s="43">
        <f>'ריבית יומית'!D6864</f>
        <v>1.0475213120586524E-4</v>
      </c>
      <c r="J6870" s="29">
        <f t="shared" si="875"/>
        <v>1.1183890063415545</v>
      </c>
      <c r="L6870">
        <f>VLOOKUP(D6869,'מדדים וריביות'!B:C,2)</f>
        <v>30411533.059999999</v>
      </c>
      <c r="M6870" s="30">
        <f t="shared" si="880"/>
        <v>0</v>
      </c>
      <c r="O6870" s="39">
        <f t="shared" si="877"/>
        <v>0</v>
      </c>
      <c r="P6870" s="39">
        <f t="shared" si="873"/>
        <v>0</v>
      </c>
      <c r="Q6870" s="39">
        <f t="shared" si="878"/>
        <v>0</v>
      </c>
      <c r="R6870" s="41">
        <f t="shared" si="879"/>
        <v>0</v>
      </c>
    </row>
    <row r="6871" spans="4:18" x14ac:dyDescent="0.25">
      <c r="D6871" s="1">
        <v>39736</v>
      </c>
      <c r="E6871" s="1">
        <f t="shared" si="876"/>
        <v>39722</v>
      </c>
      <c r="F6871" s="30">
        <f t="shared" si="874"/>
        <v>0</v>
      </c>
      <c r="H6871" s="42">
        <f>IF(DAY(D6871)&gt;14,VLOOKUP(DATE(YEAR(E6871),MONTH(E6871)-1,DAY(1)),'מדדים וריביות'!B:C,2,FALSE),VLOOKUP(DATE(YEAR(E6871),MONTH(E6871)-2,DAY(1)),'מדדים וריביות'!B:C,2,FALSE))</f>
        <v>30383137.600000001</v>
      </c>
      <c r="I6871" s="43">
        <f>'ריבית יומית'!D6865</f>
        <v>1.0475213120586524E-4</v>
      </c>
      <c r="J6871" s="29">
        <f t="shared" si="875"/>
        <v>1.1182718649804302</v>
      </c>
      <c r="L6871">
        <f>VLOOKUP(D6870,'מדדים וריביות'!B:C,2)</f>
        <v>30411533.059999999</v>
      </c>
      <c r="M6871" s="30">
        <f t="shared" si="880"/>
        <v>0</v>
      </c>
      <c r="O6871" s="39">
        <f t="shared" si="877"/>
        <v>0</v>
      </c>
      <c r="P6871" s="39">
        <f t="shared" si="873"/>
        <v>0</v>
      </c>
      <c r="Q6871" s="39">
        <f t="shared" si="878"/>
        <v>0</v>
      </c>
      <c r="R6871" s="41">
        <f t="shared" si="879"/>
        <v>0</v>
      </c>
    </row>
    <row r="6872" spans="4:18" x14ac:dyDescent="0.25">
      <c r="D6872" s="1">
        <v>39737</v>
      </c>
      <c r="E6872" s="1">
        <f t="shared" si="876"/>
        <v>39722</v>
      </c>
      <c r="F6872" s="30">
        <f t="shared" si="874"/>
        <v>0</v>
      </c>
      <c r="H6872" s="42">
        <f>IF(DAY(D6872)&gt;14,VLOOKUP(DATE(YEAR(E6872),MONTH(E6872)-1,DAY(1)),'מדדים וריביות'!B:C,2,FALSE),VLOOKUP(DATE(YEAR(E6872),MONTH(E6872)-2,DAY(1)),'מדדים וריביות'!B:C,2,FALSE))</f>
        <v>30383137.600000001</v>
      </c>
      <c r="I6872" s="43">
        <f>'ריבית יומית'!D6866</f>
        <v>1.0475213120586524E-4</v>
      </c>
      <c r="J6872" s="29">
        <f t="shared" si="875"/>
        <v>1.118154735888828</v>
      </c>
      <c r="L6872">
        <f>VLOOKUP(D6871,'מדדים וריביות'!B:C,2)</f>
        <v>30411533.059999999</v>
      </c>
      <c r="M6872" s="30">
        <f t="shared" si="880"/>
        <v>0</v>
      </c>
      <c r="O6872" s="39">
        <f t="shared" si="877"/>
        <v>0</v>
      </c>
      <c r="P6872" s="39">
        <f t="shared" si="873"/>
        <v>0</v>
      </c>
      <c r="Q6872" s="39">
        <f t="shared" si="878"/>
        <v>0</v>
      </c>
      <c r="R6872" s="41">
        <f t="shared" si="879"/>
        <v>0</v>
      </c>
    </row>
    <row r="6873" spans="4:18" x14ac:dyDescent="0.25">
      <c r="D6873" s="1">
        <v>39738</v>
      </c>
      <c r="E6873" s="1">
        <f t="shared" si="876"/>
        <v>39722</v>
      </c>
      <c r="F6873" s="30">
        <f t="shared" si="874"/>
        <v>0</v>
      </c>
      <c r="H6873" s="42">
        <f>IF(DAY(D6873)&gt;14,VLOOKUP(DATE(YEAR(E6873),MONTH(E6873)-1,DAY(1)),'מדדים וריביות'!B:C,2,FALSE),VLOOKUP(DATE(YEAR(E6873),MONTH(E6873)-2,DAY(1)),'מדדים וריביות'!B:C,2,FALSE))</f>
        <v>30383137.600000001</v>
      </c>
      <c r="I6873" s="43">
        <f>'ריבית יומית'!D6867</f>
        <v>1.0475213120586524E-4</v>
      </c>
      <c r="J6873" s="29">
        <f t="shared" si="875"/>
        <v>1.1180376190654626</v>
      </c>
      <c r="L6873">
        <f>VLOOKUP(D6872,'מדדים וריביות'!B:C,2)</f>
        <v>30411533.059999999</v>
      </c>
      <c r="M6873" s="30">
        <f t="shared" si="880"/>
        <v>0</v>
      </c>
      <c r="O6873" s="39">
        <f t="shared" si="877"/>
        <v>0</v>
      </c>
      <c r="P6873" s="39">
        <f t="shared" si="873"/>
        <v>0</v>
      </c>
      <c r="Q6873" s="39">
        <f t="shared" si="878"/>
        <v>0</v>
      </c>
      <c r="R6873" s="41">
        <f t="shared" si="879"/>
        <v>0</v>
      </c>
    </row>
    <row r="6874" spans="4:18" x14ac:dyDescent="0.25">
      <c r="D6874" s="1">
        <v>39739</v>
      </c>
      <c r="E6874" s="1">
        <f t="shared" si="876"/>
        <v>39722</v>
      </c>
      <c r="F6874" s="30">
        <f t="shared" si="874"/>
        <v>0</v>
      </c>
      <c r="H6874" s="42">
        <f>IF(DAY(D6874)&gt;14,VLOOKUP(DATE(YEAR(E6874),MONTH(E6874)-1,DAY(1)),'מדדים וריביות'!B:C,2,FALSE),VLOOKUP(DATE(YEAR(E6874),MONTH(E6874)-2,DAY(1)),'מדדים וריביות'!B:C,2,FALSE))</f>
        <v>30383137.600000001</v>
      </c>
      <c r="I6874" s="43">
        <f>'ריבית יומית'!D6868</f>
        <v>1.0475213120586524E-4</v>
      </c>
      <c r="J6874" s="29">
        <f t="shared" si="875"/>
        <v>1.1179205145090489</v>
      </c>
      <c r="L6874">
        <f>VLOOKUP(D6873,'מדדים וריביות'!B:C,2)</f>
        <v>30411533.059999999</v>
      </c>
      <c r="M6874" s="30">
        <f t="shared" si="880"/>
        <v>0</v>
      </c>
      <c r="O6874" s="39">
        <f t="shared" si="877"/>
        <v>0</v>
      </c>
      <c r="P6874" s="39">
        <f t="shared" si="873"/>
        <v>0</v>
      </c>
      <c r="Q6874" s="39">
        <f t="shared" si="878"/>
        <v>0</v>
      </c>
      <c r="R6874" s="41">
        <f t="shared" si="879"/>
        <v>0</v>
      </c>
    </row>
    <row r="6875" spans="4:18" x14ac:dyDescent="0.25">
      <c r="D6875" s="1">
        <v>39740</v>
      </c>
      <c r="E6875" s="1">
        <f t="shared" si="876"/>
        <v>39722</v>
      </c>
      <c r="F6875" s="30">
        <f t="shared" si="874"/>
        <v>0</v>
      </c>
      <c r="H6875" s="42">
        <f>IF(DAY(D6875)&gt;14,VLOOKUP(DATE(YEAR(E6875),MONTH(E6875)-1,DAY(1)),'מדדים וריביות'!B:C,2,FALSE),VLOOKUP(DATE(YEAR(E6875),MONTH(E6875)-2,DAY(1)),'מדדים וריביות'!B:C,2,FALSE))</f>
        <v>30383137.600000001</v>
      </c>
      <c r="I6875" s="43">
        <f>'ריבית יומית'!D6869</f>
        <v>1.0475213120586524E-4</v>
      </c>
      <c r="J6875" s="29">
        <f t="shared" si="875"/>
        <v>1.1178034222183024</v>
      </c>
      <c r="L6875">
        <f>VLOOKUP(D6874,'מדדים וריביות'!B:C,2)</f>
        <v>30411533.059999999</v>
      </c>
      <c r="M6875" s="30">
        <f t="shared" si="880"/>
        <v>0</v>
      </c>
      <c r="O6875" s="39">
        <f t="shared" si="877"/>
        <v>0</v>
      </c>
      <c r="P6875" s="39">
        <f t="shared" si="873"/>
        <v>0</v>
      </c>
      <c r="Q6875" s="39">
        <f t="shared" si="878"/>
        <v>0</v>
      </c>
      <c r="R6875" s="41">
        <f t="shared" si="879"/>
        <v>0</v>
      </c>
    </row>
    <row r="6876" spans="4:18" x14ac:dyDescent="0.25">
      <c r="D6876" s="1">
        <v>39741</v>
      </c>
      <c r="E6876" s="1">
        <f t="shared" si="876"/>
        <v>39722</v>
      </c>
      <c r="F6876" s="30">
        <f t="shared" si="874"/>
        <v>0</v>
      </c>
      <c r="H6876" s="42">
        <f>IF(DAY(D6876)&gt;14,VLOOKUP(DATE(YEAR(E6876),MONTH(E6876)-1,DAY(1)),'מדדים וריביות'!B:C,2,FALSE),VLOOKUP(DATE(YEAR(E6876),MONTH(E6876)-2,DAY(1)),'מדדים וריביות'!B:C,2,FALSE))</f>
        <v>30383137.600000001</v>
      </c>
      <c r="I6876" s="43">
        <f>'ריבית יומית'!D6870</f>
        <v>1.0475213120586524E-4</v>
      </c>
      <c r="J6876" s="29">
        <f t="shared" si="875"/>
        <v>1.1176863421919381</v>
      </c>
      <c r="L6876">
        <f>VLOOKUP(D6875,'מדדים וריביות'!B:C,2)</f>
        <v>30411533.059999999</v>
      </c>
      <c r="M6876" s="30">
        <f t="shared" si="880"/>
        <v>0</v>
      </c>
      <c r="O6876" s="39">
        <f t="shared" si="877"/>
        <v>0</v>
      </c>
      <c r="P6876" s="39">
        <f t="shared" si="873"/>
        <v>0</v>
      </c>
      <c r="Q6876" s="39">
        <f t="shared" si="878"/>
        <v>0</v>
      </c>
      <c r="R6876" s="41">
        <f t="shared" si="879"/>
        <v>0</v>
      </c>
    </row>
    <row r="6877" spans="4:18" x14ac:dyDescent="0.25">
      <c r="D6877" s="1">
        <v>39742</v>
      </c>
      <c r="E6877" s="1">
        <f t="shared" si="876"/>
        <v>39722</v>
      </c>
      <c r="F6877" s="30">
        <f t="shared" si="874"/>
        <v>0</v>
      </c>
      <c r="H6877" s="42">
        <f>IF(DAY(D6877)&gt;14,VLOOKUP(DATE(YEAR(E6877),MONTH(E6877)-1,DAY(1)),'מדדים וריביות'!B:C,2,FALSE),VLOOKUP(DATE(YEAR(E6877),MONTH(E6877)-2,DAY(1)),'מדדים וריביות'!B:C,2,FALSE))</f>
        <v>30383137.600000001</v>
      </c>
      <c r="I6877" s="43">
        <f>'ריבית יומית'!D6871</f>
        <v>1.0475213120586524E-4</v>
      </c>
      <c r="J6877" s="29">
        <f t="shared" si="875"/>
        <v>1.1175692744286714</v>
      </c>
      <c r="L6877">
        <f>VLOOKUP(D6876,'מדדים וריביות'!B:C,2)</f>
        <v>30411533.059999999</v>
      </c>
      <c r="M6877" s="30">
        <f t="shared" si="880"/>
        <v>0</v>
      </c>
      <c r="O6877" s="39">
        <f t="shared" si="877"/>
        <v>0</v>
      </c>
      <c r="P6877" s="39">
        <f t="shared" si="873"/>
        <v>0</v>
      </c>
      <c r="Q6877" s="39">
        <f t="shared" si="878"/>
        <v>0</v>
      </c>
      <c r="R6877" s="41">
        <f t="shared" si="879"/>
        <v>0</v>
      </c>
    </row>
    <row r="6878" spans="4:18" x14ac:dyDescent="0.25">
      <c r="D6878" s="1">
        <v>39743</v>
      </c>
      <c r="E6878" s="1">
        <f t="shared" si="876"/>
        <v>39722</v>
      </c>
      <c r="F6878" s="30">
        <f t="shared" si="874"/>
        <v>0</v>
      </c>
      <c r="H6878" s="42">
        <f>IF(DAY(D6878)&gt;14,VLOOKUP(DATE(YEAR(E6878),MONTH(E6878)-1,DAY(1)),'מדדים וריביות'!B:C,2,FALSE),VLOOKUP(DATE(YEAR(E6878),MONTH(E6878)-2,DAY(1)),'מדדים וריביות'!B:C,2,FALSE))</f>
        <v>30383137.600000001</v>
      </c>
      <c r="I6878" s="43">
        <f>'ריבית יומית'!D6872</f>
        <v>1.0475213120586524E-4</v>
      </c>
      <c r="J6878" s="29">
        <f t="shared" si="875"/>
        <v>1.117452218927218</v>
      </c>
      <c r="L6878">
        <f>VLOOKUP(D6877,'מדדים וריביות'!B:C,2)</f>
        <v>30411533.059999999</v>
      </c>
      <c r="M6878" s="30">
        <f t="shared" si="880"/>
        <v>0</v>
      </c>
      <c r="O6878" s="39">
        <f t="shared" si="877"/>
        <v>0</v>
      </c>
      <c r="P6878" s="39">
        <f t="shared" si="873"/>
        <v>0</v>
      </c>
      <c r="Q6878" s="39">
        <f t="shared" si="878"/>
        <v>0</v>
      </c>
      <c r="R6878" s="41">
        <f t="shared" si="879"/>
        <v>0</v>
      </c>
    </row>
    <row r="6879" spans="4:18" x14ac:dyDescent="0.25">
      <c r="D6879" s="1">
        <v>39744</v>
      </c>
      <c r="E6879" s="1">
        <f t="shared" si="876"/>
        <v>39722</v>
      </c>
      <c r="F6879" s="30">
        <f t="shared" si="874"/>
        <v>0</v>
      </c>
      <c r="H6879" s="42">
        <f>IF(DAY(D6879)&gt;14,VLOOKUP(DATE(YEAR(E6879),MONTH(E6879)-1,DAY(1)),'מדדים וריביות'!B:C,2,FALSE),VLOOKUP(DATE(YEAR(E6879),MONTH(E6879)-2,DAY(1)),'מדדים וריביות'!B:C,2,FALSE))</f>
        <v>30383137.600000001</v>
      </c>
      <c r="I6879" s="43">
        <f>'ריבית יומית'!D6873</f>
        <v>1.0475213120586524E-4</v>
      </c>
      <c r="J6879" s="29">
        <f t="shared" si="875"/>
        <v>1.1173351756862937</v>
      </c>
      <c r="L6879">
        <f>VLOOKUP(D6878,'מדדים וריביות'!B:C,2)</f>
        <v>30411533.059999999</v>
      </c>
      <c r="M6879" s="30">
        <f t="shared" si="880"/>
        <v>0</v>
      </c>
      <c r="O6879" s="39">
        <f t="shared" si="877"/>
        <v>0</v>
      </c>
      <c r="P6879" s="39">
        <f t="shared" si="873"/>
        <v>0</v>
      </c>
      <c r="Q6879" s="39">
        <f t="shared" si="878"/>
        <v>0</v>
      </c>
      <c r="R6879" s="41">
        <f t="shared" si="879"/>
        <v>0</v>
      </c>
    </row>
    <row r="6880" spans="4:18" x14ac:dyDescent="0.25">
      <c r="D6880" s="1">
        <v>39745</v>
      </c>
      <c r="E6880" s="1">
        <f t="shared" si="876"/>
        <v>39722</v>
      </c>
      <c r="F6880" s="30">
        <f t="shared" si="874"/>
        <v>0</v>
      </c>
      <c r="H6880" s="42">
        <f>IF(DAY(D6880)&gt;14,VLOOKUP(DATE(YEAR(E6880),MONTH(E6880)-1,DAY(1)),'מדדים וריביות'!B:C,2,FALSE),VLOOKUP(DATE(YEAR(E6880),MONTH(E6880)-2,DAY(1)),'מדדים וריביות'!B:C,2,FALSE))</f>
        <v>30383137.600000001</v>
      </c>
      <c r="I6880" s="43">
        <f>'ריבית יומית'!D6874</f>
        <v>1.0475213120586524E-4</v>
      </c>
      <c r="J6880" s="29">
        <f t="shared" si="875"/>
        <v>1.1172181447046141</v>
      </c>
      <c r="L6880">
        <f>VLOOKUP(D6879,'מדדים וריביות'!B:C,2)</f>
        <v>30411533.059999999</v>
      </c>
      <c r="M6880" s="30">
        <f t="shared" si="880"/>
        <v>0</v>
      </c>
      <c r="O6880" s="39">
        <f t="shared" si="877"/>
        <v>0</v>
      </c>
      <c r="P6880" s="39">
        <f t="shared" si="873"/>
        <v>0</v>
      </c>
      <c r="Q6880" s="39">
        <f t="shared" si="878"/>
        <v>0</v>
      </c>
      <c r="R6880" s="41">
        <f t="shared" si="879"/>
        <v>0</v>
      </c>
    </row>
    <row r="6881" spans="4:18" x14ac:dyDescent="0.25">
      <c r="D6881" s="1">
        <v>39746</v>
      </c>
      <c r="E6881" s="1">
        <f t="shared" si="876"/>
        <v>39722</v>
      </c>
      <c r="F6881" s="30">
        <f t="shared" si="874"/>
        <v>0</v>
      </c>
      <c r="H6881" s="42">
        <f>IF(DAY(D6881)&gt;14,VLOOKUP(DATE(YEAR(E6881),MONTH(E6881)-1,DAY(1)),'מדדים וריביות'!B:C,2,FALSE),VLOOKUP(DATE(YEAR(E6881),MONTH(E6881)-2,DAY(1)),'מדדים וריביות'!B:C,2,FALSE))</f>
        <v>30383137.600000001</v>
      </c>
      <c r="I6881" s="43">
        <f>'ריבית יומית'!D6875</f>
        <v>1.0475213120586524E-4</v>
      </c>
      <c r="J6881" s="29">
        <f t="shared" si="875"/>
        <v>1.1171011259808952</v>
      </c>
      <c r="L6881">
        <f>VLOOKUP(D6880,'מדדים וריביות'!B:C,2)</f>
        <v>30411533.059999999</v>
      </c>
      <c r="M6881" s="30">
        <f t="shared" si="880"/>
        <v>0</v>
      </c>
      <c r="O6881" s="39">
        <f t="shared" si="877"/>
        <v>0</v>
      </c>
      <c r="P6881" s="39">
        <f t="shared" si="873"/>
        <v>0</v>
      </c>
      <c r="Q6881" s="39">
        <f t="shared" si="878"/>
        <v>0</v>
      </c>
      <c r="R6881" s="41">
        <f t="shared" si="879"/>
        <v>0</v>
      </c>
    </row>
    <row r="6882" spans="4:18" x14ac:dyDescent="0.25">
      <c r="D6882" s="1">
        <v>39747</v>
      </c>
      <c r="E6882" s="1">
        <f t="shared" si="876"/>
        <v>39722</v>
      </c>
      <c r="F6882" s="30">
        <f t="shared" si="874"/>
        <v>0</v>
      </c>
      <c r="H6882" s="42">
        <f>IF(DAY(D6882)&gt;14,VLOOKUP(DATE(YEAR(E6882),MONTH(E6882)-1,DAY(1)),'מדדים וריביות'!B:C,2,FALSE),VLOOKUP(DATE(YEAR(E6882),MONTH(E6882)-2,DAY(1)),'מדדים וריביות'!B:C,2,FALSE))</f>
        <v>30383137.600000001</v>
      </c>
      <c r="I6882" s="43">
        <f>'ריבית יומית'!D6876</f>
        <v>1.0475213120586524E-4</v>
      </c>
      <c r="J6882" s="29">
        <f t="shared" si="875"/>
        <v>1.116984119513853</v>
      </c>
      <c r="L6882">
        <f>VLOOKUP(D6881,'מדדים וריביות'!B:C,2)</f>
        <v>30411533.059999999</v>
      </c>
      <c r="M6882" s="30">
        <f t="shared" si="880"/>
        <v>0</v>
      </c>
      <c r="O6882" s="39">
        <f t="shared" si="877"/>
        <v>0</v>
      </c>
      <c r="P6882" s="39">
        <f t="shared" si="873"/>
        <v>0</v>
      </c>
      <c r="Q6882" s="39">
        <f t="shared" si="878"/>
        <v>0</v>
      </c>
      <c r="R6882" s="41">
        <f t="shared" si="879"/>
        <v>0</v>
      </c>
    </row>
    <row r="6883" spans="4:18" x14ac:dyDescent="0.25">
      <c r="D6883" s="1">
        <v>39748</v>
      </c>
      <c r="E6883" s="1">
        <f t="shared" si="876"/>
        <v>39722</v>
      </c>
      <c r="F6883" s="30">
        <f t="shared" si="874"/>
        <v>0</v>
      </c>
      <c r="H6883" s="42">
        <f>IF(DAY(D6883)&gt;14,VLOOKUP(DATE(YEAR(E6883),MONTH(E6883)-1,DAY(1)),'מדדים וריביות'!B:C,2,FALSE),VLOOKUP(DATE(YEAR(E6883),MONTH(E6883)-2,DAY(1)),'מדדים וריביות'!B:C,2,FALSE))</f>
        <v>30383137.600000001</v>
      </c>
      <c r="I6883" s="43">
        <f>'ריבית יומית'!D6877</f>
        <v>1.0475213120586524E-4</v>
      </c>
      <c r="J6883" s="29">
        <f t="shared" si="875"/>
        <v>1.1168671253022038</v>
      </c>
      <c r="L6883">
        <f>VLOOKUP(D6882,'מדדים וריביות'!B:C,2)</f>
        <v>30411533.059999999</v>
      </c>
      <c r="M6883" s="30">
        <f t="shared" si="880"/>
        <v>0</v>
      </c>
      <c r="O6883" s="39">
        <f t="shared" si="877"/>
        <v>0</v>
      </c>
      <c r="P6883" s="39">
        <f t="shared" si="873"/>
        <v>0</v>
      </c>
      <c r="Q6883" s="39">
        <f t="shared" si="878"/>
        <v>0</v>
      </c>
      <c r="R6883" s="41">
        <f t="shared" si="879"/>
        <v>0</v>
      </c>
    </row>
    <row r="6884" spans="4:18" x14ac:dyDescent="0.25">
      <c r="D6884" s="1">
        <v>39749</v>
      </c>
      <c r="E6884" s="1">
        <f t="shared" si="876"/>
        <v>39722</v>
      </c>
      <c r="F6884" s="30">
        <f t="shared" si="874"/>
        <v>0</v>
      </c>
      <c r="H6884" s="42">
        <f>IF(DAY(D6884)&gt;14,VLOOKUP(DATE(YEAR(E6884),MONTH(E6884)-1,DAY(1)),'מדדים וריביות'!B:C,2,FALSE),VLOOKUP(DATE(YEAR(E6884),MONTH(E6884)-2,DAY(1)),'מדדים וריביות'!B:C,2,FALSE))</f>
        <v>30383137.600000001</v>
      </c>
      <c r="I6884" s="43">
        <f>'ריבית יומית'!D6878</f>
        <v>1.0475213120586524E-4</v>
      </c>
      <c r="J6884" s="29">
        <f t="shared" si="875"/>
        <v>1.116750143344664</v>
      </c>
      <c r="L6884">
        <f>VLOOKUP(D6883,'מדדים וריביות'!B:C,2)</f>
        <v>30411533.059999999</v>
      </c>
      <c r="M6884" s="30">
        <f t="shared" si="880"/>
        <v>0</v>
      </c>
      <c r="O6884" s="39">
        <f t="shared" si="877"/>
        <v>0</v>
      </c>
      <c r="P6884" s="39">
        <f t="shared" si="873"/>
        <v>0</v>
      </c>
      <c r="Q6884" s="39">
        <f t="shared" si="878"/>
        <v>0</v>
      </c>
      <c r="R6884" s="41">
        <f t="shared" si="879"/>
        <v>0</v>
      </c>
    </row>
    <row r="6885" spans="4:18" x14ac:dyDescent="0.25">
      <c r="D6885" s="1">
        <v>39750</v>
      </c>
      <c r="E6885" s="1">
        <f t="shared" si="876"/>
        <v>39722</v>
      </c>
      <c r="F6885" s="30">
        <f t="shared" si="874"/>
        <v>0</v>
      </c>
      <c r="H6885" s="42">
        <f>IF(DAY(D6885)&gt;14,VLOOKUP(DATE(YEAR(E6885),MONTH(E6885)-1,DAY(1)),'מדדים וריביות'!B:C,2,FALSE),VLOOKUP(DATE(YEAR(E6885),MONTH(E6885)-2,DAY(1)),'מדדים וריביות'!B:C,2,FALSE))</f>
        <v>30383137.600000001</v>
      </c>
      <c r="I6885" s="43">
        <f>'ריבית יומית'!D6879</f>
        <v>1.0475213120586524E-4</v>
      </c>
      <c r="J6885" s="29">
        <f t="shared" si="875"/>
        <v>1.1166331736399502</v>
      </c>
      <c r="L6885">
        <f>VLOOKUP(D6884,'מדדים וריביות'!B:C,2)</f>
        <v>30411533.059999999</v>
      </c>
      <c r="M6885" s="30">
        <f t="shared" si="880"/>
        <v>0</v>
      </c>
      <c r="O6885" s="39">
        <f t="shared" si="877"/>
        <v>0</v>
      </c>
      <c r="P6885" s="39">
        <f t="shared" si="873"/>
        <v>0</v>
      </c>
      <c r="Q6885" s="39">
        <f t="shared" si="878"/>
        <v>0</v>
      </c>
      <c r="R6885" s="41">
        <f t="shared" si="879"/>
        <v>0</v>
      </c>
    </row>
    <row r="6886" spans="4:18" x14ac:dyDescent="0.25">
      <c r="D6886" s="1">
        <v>39751</v>
      </c>
      <c r="E6886" s="1">
        <f t="shared" si="876"/>
        <v>39722</v>
      </c>
      <c r="F6886" s="30">
        <f t="shared" si="874"/>
        <v>0</v>
      </c>
      <c r="H6886" s="42">
        <f>IF(DAY(D6886)&gt;14,VLOOKUP(DATE(YEAR(E6886),MONTH(E6886)-1,DAY(1)),'מדדים וריביות'!B:C,2,FALSE),VLOOKUP(DATE(YEAR(E6886),MONTH(E6886)-2,DAY(1)),'מדדים וריביות'!B:C,2,FALSE))</f>
        <v>30383137.600000001</v>
      </c>
      <c r="I6886" s="43">
        <f>'ריבית יומית'!D6880</f>
        <v>1.0475213120586524E-4</v>
      </c>
      <c r="J6886" s="29">
        <f t="shared" si="875"/>
        <v>1.1165162161867788</v>
      </c>
      <c r="L6886">
        <f>VLOOKUP(D6885,'מדדים וריביות'!B:C,2)</f>
        <v>30411533.059999999</v>
      </c>
      <c r="M6886" s="30">
        <f t="shared" si="880"/>
        <v>0</v>
      </c>
      <c r="O6886" s="39">
        <f t="shared" si="877"/>
        <v>0</v>
      </c>
      <c r="P6886" s="39">
        <f t="shared" si="873"/>
        <v>0</v>
      </c>
      <c r="Q6886" s="39">
        <f t="shared" si="878"/>
        <v>0</v>
      </c>
      <c r="R6886" s="41">
        <f t="shared" si="879"/>
        <v>0</v>
      </c>
    </row>
    <row r="6887" spans="4:18" x14ac:dyDescent="0.25">
      <c r="D6887" s="1">
        <v>39752</v>
      </c>
      <c r="E6887" s="1">
        <f t="shared" si="876"/>
        <v>39722</v>
      </c>
      <c r="F6887" s="30">
        <f t="shared" si="874"/>
        <v>0</v>
      </c>
      <c r="H6887" s="42">
        <f>IF(DAY(D6887)&gt;14,VLOOKUP(DATE(YEAR(E6887),MONTH(E6887)-1,DAY(1)),'מדדים וריביות'!B:C,2,FALSE),VLOOKUP(DATE(YEAR(E6887),MONTH(E6887)-2,DAY(1)),'מדדים וריביות'!B:C,2,FALSE))</f>
        <v>30383137.600000001</v>
      </c>
      <c r="I6887" s="43">
        <f>'ריבית יומית'!D6881</f>
        <v>1.0475213120586524E-4</v>
      </c>
      <c r="J6887" s="29">
        <f t="shared" si="875"/>
        <v>1.1163992709838666</v>
      </c>
      <c r="L6887">
        <f>VLOOKUP(D6886,'מדדים וריביות'!B:C,2)</f>
        <v>30411533.059999999</v>
      </c>
      <c r="M6887" s="30">
        <f t="shared" si="880"/>
        <v>0</v>
      </c>
      <c r="O6887" s="39">
        <f t="shared" si="877"/>
        <v>0</v>
      </c>
      <c r="P6887" s="39">
        <f t="shared" si="873"/>
        <v>0</v>
      </c>
      <c r="Q6887" s="39">
        <f t="shared" si="878"/>
        <v>0</v>
      </c>
      <c r="R6887" s="41">
        <f t="shared" si="879"/>
        <v>0</v>
      </c>
    </row>
    <row r="6888" spans="4:18" x14ac:dyDescent="0.25">
      <c r="D6888" s="1">
        <v>39753</v>
      </c>
      <c r="E6888" s="1">
        <f t="shared" si="876"/>
        <v>39753</v>
      </c>
      <c r="F6888" s="30">
        <f t="shared" si="874"/>
        <v>0</v>
      </c>
      <c r="H6888" s="42">
        <f>IF(DAY(D6888)&gt;14,VLOOKUP(DATE(YEAR(E6888),MONTH(E6888)-1,DAY(1)),'מדדים וריביות'!B:C,2,FALSE),VLOOKUP(DATE(YEAR(E6888),MONTH(E6888)-2,DAY(1)),'מדדים וריביות'!B:C,2,FALSE))</f>
        <v>30383137.600000001</v>
      </c>
      <c r="I6888" s="43">
        <f>'ריבית יומית'!D6882</f>
        <v>1.0475213120586524E-4</v>
      </c>
      <c r="J6888" s="29">
        <f t="shared" si="875"/>
        <v>1.1162823380299305</v>
      </c>
      <c r="L6888">
        <f>VLOOKUP(D6887,'מדדים וריביות'!B:C,2)</f>
        <v>30411533.059999999</v>
      </c>
      <c r="M6888" s="30">
        <f t="shared" si="880"/>
        <v>0</v>
      </c>
      <c r="O6888" s="39">
        <f t="shared" si="877"/>
        <v>0</v>
      </c>
      <c r="P6888" s="39">
        <f t="shared" si="873"/>
        <v>0</v>
      </c>
      <c r="Q6888" s="39">
        <f t="shared" si="878"/>
        <v>0</v>
      </c>
      <c r="R6888" s="41">
        <f t="shared" si="879"/>
        <v>0</v>
      </c>
    </row>
    <row r="6889" spans="4:18" x14ac:dyDescent="0.25">
      <c r="D6889" s="1">
        <v>39754</v>
      </c>
      <c r="E6889" s="1">
        <f t="shared" si="876"/>
        <v>39753</v>
      </c>
      <c r="F6889" s="30">
        <f t="shared" si="874"/>
        <v>0</v>
      </c>
      <c r="H6889" s="42">
        <f>IF(DAY(D6889)&gt;14,VLOOKUP(DATE(YEAR(E6889),MONTH(E6889)-1,DAY(1)),'מדדים וריביות'!B:C,2,FALSE),VLOOKUP(DATE(YEAR(E6889),MONTH(E6889)-2,DAY(1)),'מדדים וריביות'!B:C,2,FALSE))</f>
        <v>30383137.600000001</v>
      </c>
      <c r="I6889" s="43">
        <f>'ריבית יומית'!D6883</f>
        <v>1.0475213120586524E-4</v>
      </c>
      <c r="J6889" s="29">
        <f t="shared" si="875"/>
        <v>1.1161654173236875</v>
      </c>
      <c r="L6889">
        <f>VLOOKUP(D6888,'מדדים וריביות'!B:C,2)</f>
        <v>30241160.32</v>
      </c>
      <c r="M6889" s="30">
        <f t="shared" si="880"/>
        <v>0</v>
      </c>
      <c r="O6889" s="39">
        <f t="shared" si="877"/>
        <v>0</v>
      </c>
      <c r="P6889" s="39">
        <f t="shared" si="873"/>
        <v>0</v>
      </c>
      <c r="Q6889" s="39">
        <f t="shared" si="878"/>
        <v>0</v>
      </c>
      <c r="R6889" s="41">
        <f t="shared" si="879"/>
        <v>0</v>
      </c>
    </row>
    <row r="6890" spans="4:18" x14ac:dyDescent="0.25">
      <c r="D6890" s="1">
        <v>39755</v>
      </c>
      <c r="E6890" s="1">
        <f t="shared" si="876"/>
        <v>39753</v>
      </c>
      <c r="F6890" s="30">
        <f t="shared" si="874"/>
        <v>0</v>
      </c>
      <c r="H6890" s="42">
        <f>IF(DAY(D6890)&gt;14,VLOOKUP(DATE(YEAR(E6890),MONTH(E6890)-1,DAY(1)),'מדדים וריביות'!B:C,2,FALSE),VLOOKUP(DATE(YEAR(E6890),MONTH(E6890)-2,DAY(1)),'מדדים וריביות'!B:C,2,FALSE))</f>
        <v>30383137.600000001</v>
      </c>
      <c r="I6890" s="43">
        <f>'ריבית יומית'!D6884</f>
        <v>1.0475213120586524E-4</v>
      </c>
      <c r="J6890" s="29">
        <f t="shared" si="875"/>
        <v>1.1160485088638548</v>
      </c>
      <c r="L6890">
        <f>VLOOKUP(D6889,'מדדים וריביות'!B:C,2)</f>
        <v>30241160.32</v>
      </c>
      <c r="M6890" s="30">
        <f t="shared" si="880"/>
        <v>0</v>
      </c>
      <c r="O6890" s="39">
        <f t="shared" si="877"/>
        <v>0</v>
      </c>
      <c r="P6890" s="39">
        <f t="shared" si="873"/>
        <v>0</v>
      </c>
      <c r="Q6890" s="39">
        <f t="shared" si="878"/>
        <v>0</v>
      </c>
      <c r="R6890" s="41">
        <f t="shared" si="879"/>
        <v>0</v>
      </c>
    </row>
    <row r="6891" spans="4:18" x14ac:dyDescent="0.25">
      <c r="D6891" s="1">
        <v>39756</v>
      </c>
      <c r="E6891" s="1">
        <f t="shared" si="876"/>
        <v>39753</v>
      </c>
      <c r="F6891" s="30">
        <f t="shared" si="874"/>
        <v>0</v>
      </c>
      <c r="H6891" s="42">
        <f>IF(DAY(D6891)&gt;14,VLOOKUP(DATE(YEAR(E6891),MONTH(E6891)-1,DAY(1)),'מדדים וריביות'!B:C,2,FALSE),VLOOKUP(DATE(YEAR(E6891),MONTH(E6891)-2,DAY(1)),'מדדים וריביות'!B:C,2,FALSE))</f>
        <v>30383137.600000001</v>
      </c>
      <c r="I6891" s="43">
        <f>'ריבית יומית'!D6885</f>
        <v>1.0475213120586524E-4</v>
      </c>
      <c r="J6891" s="29">
        <f t="shared" si="875"/>
        <v>1.1159316126491499</v>
      </c>
      <c r="L6891">
        <f>VLOOKUP(D6890,'מדדים וריביות'!B:C,2)</f>
        <v>30241160.32</v>
      </c>
      <c r="M6891" s="30">
        <f t="shared" si="880"/>
        <v>0</v>
      </c>
      <c r="O6891" s="39">
        <f t="shared" si="877"/>
        <v>0</v>
      </c>
      <c r="P6891" s="39">
        <f t="shared" si="873"/>
        <v>0</v>
      </c>
      <c r="Q6891" s="39">
        <f t="shared" si="878"/>
        <v>0</v>
      </c>
      <c r="R6891" s="41">
        <f t="shared" si="879"/>
        <v>0</v>
      </c>
    </row>
    <row r="6892" spans="4:18" x14ac:dyDescent="0.25">
      <c r="D6892" s="1">
        <v>39757</v>
      </c>
      <c r="E6892" s="1">
        <f t="shared" si="876"/>
        <v>39753</v>
      </c>
      <c r="F6892" s="30">
        <f t="shared" si="874"/>
        <v>0</v>
      </c>
      <c r="H6892" s="42">
        <f>IF(DAY(D6892)&gt;14,VLOOKUP(DATE(YEAR(E6892),MONTH(E6892)-1,DAY(1)),'מדדים וריביות'!B:C,2,FALSE),VLOOKUP(DATE(YEAR(E6892),MONTH(E6892)-2,DAY(1)),'מדדים וריביות'!B:C,2,FALSE))</f>
        <v>30383137.600000001</v>
      </c>
      <c r="I6892" s="43">
        <f>'ריבית יומית'!D6886</f>
        <v>1.0475213120586524E-4</v>
      </c>
      <c r="J6892" s="29">
        <f t="shared" si="875"/>
        <v>1.11581472867829</v>
      </c>
      <c r="L6892">
        <f>VLOOKUP(D6891,'מדדים וריביות'!B:C,2)</f>
        <v>30241160.32</v>
      </c>
      <c r="M6892" s="30">
        <f t="shared" si="880"/>
        <v>0</v>
      </c>
      <c r="O6892" s="39">
        <f t="shared" si="877"/>
        <v>0</v>
      </c>
      <c r="P6892" s="39">
        <f t="shared" ref="P6892:P6955" si="881">J6893*G6892-G6892</f>
        <v>0</v>
      </c>
      <c r="Q6892" s="39">
        <f t="shared" si="878"/>
        <v>0</v>
      </c>
      <c r="R6892" s="41">
        <f t="shared" si="879"/>
        <v>0</v>
      </c>
    </row>
    <row r="6893" spans="4:18" x14ac:dyDescent="0.25">
      <c r="D6893" s="1">
        <v>39758</v>
      </c>
      <c r="E6893" s="1">
        <f t="shared" si="876"/>
        <v>39753</v>
      </c>
      <c r="F6893" s="30">
        <f t="shared" si="874"/>
        <v>0</v>
      </c>
      <c r="H6893" s="42">
        <f>IF(DAY(D6893)&gt;14,VLOOKUP(DATE(YEAR(E6893),MONTH(E6893)-1,DAY(1)),'מדדים וריביות'!B:C,2,FALSE),VLOOKUP(DATE(YEAR(E6893),MONTH(E6893)-2,DAY(1)),'מדדים וריביות'!B:C,2,FALSE))</f>
        <v>30383137.600000001</v>
      </c>
      <c r="I6893" s="43">
        <f>'ריבית יומית'!D6887</f>
        <v>1.0475213120586524E-4</v>
      </c>
      <c r="J6893" s="29">
        <f t="shared" si="875"/>
        <v>1.1156978569499927</v>
      </c>
      <c r="L6893">
        <f>VLOOKUP(D6892,'מדדים וריביות'!B:C,2)</f>
        <v>30241160.32</v>
      </c>
      <c r="M6893" s="30">
        <f t="shared" si="880"/>
        <v>0</v>
      </c>
      <c r="O6893" s="39">
        <f t="shared" si="877"/>
        <v>0</v>
      </c>
      <c r="P6893" s="39">
        <f t="shared" si="881"/>
        <v>0</v>
      </c>
      <c r="Q6893" s="39">
        <f t="shared" si="878"/>
        <v>0</v>
      </c>
      <c r="R6893" s="41">
        <f t="shared" si="879"/>
        <v>0</v>
      </c>
    </row>
    <row r="6894" spans="4:18" x14ac:dyDescent="0.25">
      <c r="D6894" s="1">
        <v>39759</v>
      </c>
      <c r="E6894" s="1">
        <f t="shared" si="876"/>
        <v>39753</v>
      </c>
      <c r="F6894" s="30">
        <f t="shared" si="874"/>
        <v>0</v>
      </c>
      <c r="H6894" s="42">
        <f>IF(DAY(D6894)&gt;14,VLOOKUP(DATE(YEAR(E6894),MONTH(E6894)-1,DAY(1)),'מדדים וריביות'!B:C,2,FALSE),VLOOKUP(DATE(YEAR(E6894),MONTH(E6894)-2,DAY(1)),'מדדים וריביות'!B:C,2,FALSE))</f>
        <v>30383137.600000001</v>
      </c>
      <c r="I6894" s="43">
        <f>'ריבית יומית'!D6888</f>
        <v>1.0475213120586524E-4</v>
      </c>
      <c r="J6894" s="29">
        <f t="shared" si="875"/>
        <v>1.1155809974629756</v>
      </c>
      <c r="L6894">
        <f>VLOOKUP(D6893,'מדדים וריביות'!B:C,2)</f>
        <v>30241160.32</v>
      </c>
      <c r="M6894" s="30">
        <f t="shared" si="880"/>
        <v>0</v>
      </c>
      <c r="O6894" s="39">
        <f t="shared" si="877"/>
        <v>0</v>
      </c>
      <c r="P6894" s="39">
        <f t="shared" si="881"/>
        <v>0</v>
      </c>
      <c r="Q6894" s="39">
        <f t="shared" si="878"/>
        <v>0</v>
      </c>
      <c r="R6894" s="41">
        <f t="shared" si="879"/>
        <v>0</v>
      </c>
    </row>
    <row r="6895" spans="4:18" x14ac:dyDescent="0.25">
      <c r="D6895" s="1">
        <v>39760</v>
      </c>
      <c r="E6895" s="1">
        <f t="shared" si="876"/>
        <v>39753</v>
      </c>
      <c r="F6895" s="30">
        <f t="shared" si="874"/>
        <v>0</v>
      </c>
      <c r="H6895" s="42">
        <f>IF(DAY(D6895)&gt;14,VLOOKUP(DATE(YEAR(E6895),MONTH(E6895)-1,DAY(1)),'מדדים וריביות'!B:C,2,FALSE),VLOOKUP(DATE(YEAR(E6895),MONTH(E6895)-2,DAY(1)),'מדדים וריביות'!B:C,2,FALSE))</f>
        <v>30383137.600000001</v>
      </c>
      <c r="I6895" s="43">
        <f>'ריבית יומית'!D6889</f>
        <v>1.0475213120586524E-4</v>
      </c>
      <c r="J6895" s="29">
        <f t="shared" si="875"/>
        <v>1.1154641502159568</v>
      </c>
      <c r="L6895">
        <f>VLOOKUP(D6894,'מדדים וריביות'!B:C,2)</f>
        <v>30241160.32</v>
      </c>
      <c r="M6895" s="30">
        <f t="shared" si="880"/>
        <v>0</v>
      </c>
      <c r="O6895" s="39">
        <f t="shared" si="877"/>
        <v>0</v>
      </c>
      <c r="P6895" s="39">
        <f t="shared" si="881"/>
        <v>0</v>
      </c>
      <c r="Q6895" s="39">
        <f t="shared" si="878"/>
        <v>0</v>
      </c>
      <c r="R6895" s="41">
        <f t="shared" si="879"/>
        <v>0</v>
      </c>
    </row>
    <row r="6896" spans="4:18" x14ac:dyDescent="0.25">
      <c r="D6896" s="1">
        <v>39761</v>
      </c>
      <c r="E6896" s="1">
        <f t="shared" si="876"/>
        <v>39753</v>
      </c>
      <c r="F6896" s="30">
        <f t="shared" si="874"/>
        <v>0</v>
      </c>
      <c r="H6896" s="42">
        <f>IF(DAY(D6896)&gt;14,VLOOKUP(DATE(YEAR(E6896),MONTH(E6896)-1,DAY(1)),'מדדים וריביות'!B:C,2,FALSE),VLOOKUP(DATE(YEAR(E6896),MONTH(E6896)-2,DAY(1)),'מדדים וריביות'!B:C,2,FALSE))</f>
        <v>30383137.600000001</v>
      </c>
      <c r="I6896" s="43">
        <f>'ריבית יומית'!D6890</f>
        <v>1.0475213120586524E-4</v>
      </c>
      <c r="J6896" s="29">
        <f t="shared" si="875"/>
        <v>1.1153473152076541</v>
      </c>
      <c r="L6896">
        <f>VLOOKUP(D6895,'מדדים וריביות'!B:C,2)</f>
        <v>30241160.32</v>
      </c>
      <c r="M6896" s="30">
        <f t="shared" si="880"/>
        <v>0</v>
      </c>
      <c r="O6896" s="39">
        <f t="shared" si="877"/>
        <v>0</v>
      </c>
      <c r="P6896" s="39">
        <f t="shared" si="881"/>
        <v>0</v>
      </c>
      <c r="Q6896" s="39">
        <f t="shared" si="878"/>
        <v>0</v>
      </c>
      <c r="R6896" s="41">
        <f t="shared" si="879"/>
        <v>0</v>
      </c>
    </row>
    <row r="6897" spans="4:18" x14ac:dyDescent="0.25">
      <c r="D6897" s="1">
        <v>39762</v>
      </c>
      <c r="E6897" s="1">
        <f t="shared" si="876"/>
        <v>39753</v>
      </c>
      <c r="F6897" s="30">
        <f t="shared" si="874"/>
        <v>0</v>
      </c>
      <c r="H6897" s="42">
        <f>IF(DAY(D6897)&gt;14,VLOOKUP(DATE(YEAR(E6897),MONTH(E6897)-1,DAY(1)),'מדדים וריביות'!B:C,2,FALSE),VLOOKUP(DATE(YEAR(E6897),MONTH(E6897)-2,DAY(1)),'מדדים וריביות'!B:C,2,FALSE))</f>
        <v>30383137.600000001</v>
      </c>
      <c r="I6897" s="43">
        <f>'ריבית יומית'!D6891</f>
        <v>1.0475213120586524E-4</v>
      </c>
      <c r="J6897" s="29">
        <f t="shared" si="875"/>
        <v>1.1152304924367855</v>
      </c>
      <c r="L6897">
        <f>VLOOKUP(D6896,'מדדים וריביות'!B:C,2)</f>
        <v>30241160.32</v>
      </c>
      <c r="M6897" s="30">
        <f t="shared" si="880"/>
        <v>0</v>
      </c>
      <c r="O6897" s="39">
        <f t="shared" si="877"/>
        <v>0</v>
      </c>
      <c r="P6897" s="39">
        <f t="shared" si="881"/>
        <v>0</v>
      </c>
      <c r="Q6897" s="39">
        <f t="shared" si="878"/>
        <v>0</v>
      </c>
      <c r="R6897" s="41">
        <f t="shared" si="879"/>
        <v>0</v>
      </c>
    </row>
    <row r="6898" spans="4:18" x14ac:dyDescent="0.25">
      <c r="D6898" s="1">
        <v>39763</v>
      </c>
      <c r="E6898" s="1">
        <f t="shared" si="876"/>
        <v>39753</v>
      </c>
      <c r="F6898" s="30">
        <f t="shared" si="874"/>
        <v>0</v>
      </c>
      <c r="H6898" s="42">
        <f>IF(DAY(D6898)&gt;14,VLOOKUP(DATE(YEAR(E6898),MONTH(E6898)-1,DAY(1)),'מדדים וריביות'!B:C,2,FALSE),VLOOKUP(DATE(YEAR(E6898),MONTH(E6898)-2,DAY(1)),'מדדים וריביות'!B:C,2,FALSE))</f>
        <v>30383137.600000001</v>
      </c>
      <c r="I6898" s="43">
        <f>'ריבית יומית'!D6892</f>
        <v>1.0475213120586524E-4</v>
      </c>
      <c r="J6898" s="29">
        <f t="shared" si="875"/>
        <v>1.1151136819020695</v>
      </c>
      <c r="L6898">
        <f>VLOOKUP(D6897,'מדדים וריביות'!B:C,2)</f>
        <v>30241160.32</v>
      </c>
      <c r="M6898" s="30">
        <f t="shared" si="880"/>
        <v>0</v>
      </c>
      <c r="O6898" s="39">
        <f t="shared" si="877"/>
        <v>0</v>
      </c>
      <c r="P6898" s="39">
        <f t="shared" si="881"/>
        <v>0</v>
      </c>
      <c r="Q6898" s="39">
        <f t="shared" si="878"/>
        <v>0</v>
      </c>
      <c r="R6898" s="41">
        <f t="shared" si="879"/>
        <v>0</v>
      </c>
    </row>
    <row r="6899" spans="4:18" x14ac:dyDescent="0.25">
      <c r="D6899" s="1">
        <v>39764</v>
      </c>
      <c r="E6899" s="1">
        <f t="shared" si="876"/>
        <v>39753</v>
      </c>
      <c r="F6899" s="30">
        <f t="shared" si="874"/>
        <v>0</v>
      </c>
      <c r="H6899" s="42">
        <f>IF(DAY(D6899)&gt;14,VLOOKUP(DATE(YEAR(E6899),MONTH(E6899)-1,DAY(1)),'מדדים וריביות'!B:C,2,FALSE),VLOOKUP(DATE(YEAR(E6899),MONTH(E6899)-2,DAY(1)),'מדדים וריביות'!B:C,2,FALSE))</f>
        <v>30383137.600000001</v>
      </c>
      <c r="I6899" s="43">
        <f>'ריבית יומית'!D6893</f>
        <v>1.0475213120586524E-4</v>
      </c>
      <c r="J6899" s="29">
        <f t="shared" si="875"/>
        <v>1.1149968836022244</v>
      </c>
      <c r="L6899">
        <f>VLOOKUP(D6898,'מדדים וריביות'!B:C,2)</f>
        <v>30241160.32</v>
      </c>
      <c r="M6899" s="30">
        <f t="shared" si="880"/>
        <v>0</v>
      </c>
      <c r="O6899" s="39">
        <f t="shared" si="877"/>
        <v>0</v>
      </c>
      <c r="P6899" s="39">
        <f t="shared" si="881"/>
        <v>0</v>
      </c>
      <c r="Q6899" s="39">
        <f t="shared" si="878"/>
        <v>0</v>
      </c>
      <c r="R6899" s="41">
        <f t="shared" si="879"/>
        <v>0</v>
      </c>
    </row>
    <row r="6900" spans="4:18" x14ac:dyDescent="0.25">
      <c r="D6900" s="1">
        <v>39765</v>
      </c>
      <c r="E6900" s="1">
        <f t="shared" si="876"/>
        <v>39753</v>
      </c>
      <c r="F6900" s="30">
        <f t="shared" si="874"/>
        <v>0</v>
      </c>
      <c r="H6900" s="42">
        <f>IF(DAY(D6900)&gt;14,VLOOKUP(DATE(YEAR(E6900),MONTH(E6900)-1,DAY(1)),'מדדים וריביות'!B:C,2,FALSE),VLOOKUP(DATE(YEAR(E6900),MONTH(E6900)-2,DAY(1)),'מדדים וריביות'!B:C,2,FALSE))</f>
        <v>30383137.600000001</v>
      </c>
      <c r="I6900" s="43">
        <f>'ריבית יומית'!D6894</f>
        <v>1.0475213120586524E-4</v>
      </c>
      <c r="J6900" s="29">
        <f t="shared" si="875"/>
        <v>1.1148800975359685</v>
      </c>
      <c r="L6900">
        <f>VLOOKUP(D6899,'מדדים וריביות'!B:C,2)</f>
        <v>30241160.32</v>
      </c>
      <c r="M6900" s="30">
        <f t="shared" si="880"/>
        <v>0</v>
      </c>
      <c r="O6900" s="39">
        <f t="shared" si="877"/>
        <v>0</v>
      </c>
      <c r="P6900" s="39">
        <f t="shared" si="881"/>
        <v>0</v>
      </c>
      <c r="Q6900" s="39">
        <f t="shared" si="878"/>
        <v>0</v>
      </c>
      <c r="R6900" s="41">
        <f t="shared" si="879"/>
        <v>0</v>
      </c>
    </row>
    <row r="6901" spans="4:18" x14ac:dyDescent="0.25">
      <c r="D6901" s="1">
        <v>39766</v>
      </c>
      <c r="E6901" s="1">
        <f t="shared" si="876"/>
        <v>39753</v>
      </c>
      <c r="F6901" s="30">
        <f t="shared" si="874"/>
        <v>0</v>
      </c>
      <c r="H6901" s="42">
        <f>IF(DAY(D6901)&gt;14,VLOOKUP(DATE(YEAR(E6901),MONTH(E6901)-1,DAY(1)),'מדדים וריביות'!B:C,2,FALSE),VLOOKUP(DATE(YEAR(E6901),MONTH(E6901)-2,DAY(1)),'מדדים וריביות'!B:C,2,FALSE))</f>
        <v>30383137.600000001</v>
      </c>
      <c r="I6901" s="43">
        <f>'ריבית יומית'!D6895</f>
        <v>1.0475213120586524E-4</v>
      </c>
      <c r="J6901" s="29">
        <f t="shared" si="875"/>
        <v>1.1147633237020207</v>
      </c>
      <c r="L6901">
        <f>VLOOKUP(D6900,'מדדים וריביות'!B:C,2)</f>
        <v>30241160.32</v>
      </c>
      <c r="M6901" s="30">
        <f t="shared" si="880"/>
        <v>0</v>
      </c>
      <c r="O6901" s="39">
        <f t="shared" si="877"/>
        <v>0</v>
      </c>
      <c r="P6901" s="39">
        <f t="shared" si="881"/>
        <v>0</v>
      </c>
      <c r="Q6901" s="39">
        <f t="shared" si="878"/>
        <v>0</v>
      </c>
      <c r="R6901" s="41">
        <f t="shared" si="879"/>
        <v>0</v>
      </c>
    </row>
    <row r="6902" spans="4:18" x14ac:dyDescent="0.25">
      <c r="D6902" s="1">
        <v>39767</v>
      </c>
      <c r="E6902" s="1">
        <f t="shared" si="876"/>
        <v>39753</v>
      </c>
      <c r="F6902" s="30">
        <f t="shared" si="874"/>
        <v>0</v>
      </c>
      <c r="H6902" s="42">
        <f>IF(DAY(D6902)&gt;14,VLOOKUP(DATE(YEAR(E6902),MONTH(E6902)-1,DAY(1)),'מדדים וריביות'!B:C,2,FALSE),VLOOKUP(DATE(YEAR(E6902),MONTH(E6902)-2,DAY(1)),'מדדים וריביות'!B:C,2,FALSE))</f>
        <v>30411533.059999999</v>
      </c>
      <c r="I6902" s="43">
        <f>'ריבית יומית'!D6896</f>
        <v>1.0475213120586524E-4</v>
      </c>
      <c r="J6902" s="29">
        <f t="shared" si="875"/>
        <v>1.1146465620990995</v>
      </c>
      <c r="L6902">
        <f>VLOOKUP(D6901,'מדדים וריביות'!B:C,2)</f>
        <v>30241160.32</v>
      </c>
      <c r="M6902" s="30">
        <f t="shared" si="880"/>
        <v>0</v>
      </c>
      <c r="O6902" s="39">
        <f t="shared" si="877"/>
        <v>0</v>
      </c>
      <c r="P6902" s="39">
        <f t="shared" si="881"/>
        <v>0</v>
      </c>
      <c r="Q6902" s="39">
        <f t="shared" si="878"/>
        <v>0</v>
      </c>
      <c r="R6902" s="41">
        <f t="shared" si="879"/>
        <v>0</v>
      </c>
    </row>
    <row r="6903" spans="4:18" x14ac:dyDescent="0.25">
      <c r="D6903" s="1">
        <v>39768</v>
      </c>
      <c r="E6903" s="1">
        <f t="shared" si="876"/>
        <v>39753</v>
      </c>
      <c r="F6903" s="30">
        <f t="shared" si="874"/>
        <v>0</v>
      </c>
      <c r="H6903" s="42">
        <f>IF(DAY(D6903)&gt;14,VLOOKUP(DATE(YEAR(E6903),MONTH(E6903)-1,DAY(1)),'מדדים וריביות'!B:C,2,FALSE),VLOOKUP(DATE(YEAR(E6903),MONTH(E6903)-2,DAY(1)),'מדדים וריביות'!B:C,2,FALSE))</f>
        <v>30411533.059999999</v>
      </c>
      <c r="I6903" s="43">
        <f>'ריבית יומית'!D6897</f>
        <v>1.0475213120586524E-4</v>
      </c>
      <c r="J6903" s="29">
        <f t="shared" si="875"/>
        <v>1.114529812725924</v>
      </c>
      <c r="L6903">
        <f>VLOOKUP(D6902,'מדדים וריביות'!B:C,2)</f>
        <v>30241160.32</v>
      </c>
      <c r="M6903" s="30">
        <f t="shared" si="880"/>
        <v>0</v>
      </c>
      <c r="O6903" s="39">
        <f t="shared" si="877"/>
        <v>0</v>
      </c>
      <c r="P6903" s="39">
        <f t="shared" si="881"/>
        <v>0</v>
      </c>
      <c r="Q6903" s="39">
        <f t="shared" si="878"/>
        <v>0</v>
      </c>
      <c r="R6903" s="41">
        <f t="shared" si="879"/>
        <v>0</v>
      </c>
    </row>
    <row r="6904" spans="4:18" x14ac:dyDescent="0.25">
      <c r="D6904" s="1">
        <v>39769</v>
      </c>
      <c r="E6904" s="1">
        <f t="shared" si="876"/>
        <v>39753</v>
      </c>
      <c r="F6904" s="30">
        <f t="shared" si="874"/>
        <v>0</v>
      </c>
      <c r="H6904" s="42">
        <f>IF(DAY(D6904)&gt;14,VLOOKUP(DATE(YEAR(E6904),MONTH(E6904)-1,DAY(1)),'מדדים וריביות'!B:C,2,FALSE),VLOOKUP(DATE(YEAR(E6904),MONTH(E6904)-2,DAY(1)),'מדדים וריביות'!B:C,2,FALSE))</f>
        <v>30411533.059999999</v>
      </c>
      <c r="I6904" s="43">
        <f>'ריבית יומית'!D6898</f>
        <v>1.0475213120586524E-4</v>
      </c>
      <c r="J6904" s="29">
        <f t="shared" si="875"/>
        <v>1.1144130755812132</v>
      </c>
      <c r="L6904">
        <f>VLOOKUP(D6903,'מדדים וריביות'!B:C,2)</f>
        <v>30241160.32</v>
      </c>
      <c r="M6904" s="30">
        <f t="shared" si="880"/>
        <v>0</v>
      </c>
      <c r="O6904" s="39">
        <f t="shared" si="877"/>
        <v>0</v>
      </c>
      <c r="P6904" s="39">
        <f t="shared" si="881"/>
        <v>0</v>
      </c>
      <c r="Q6904" s="39">
        <f t="shared" si="878"/>
        <v>0</v>
      </c>
      <c r="R6904" s="41">
        <f t="shared" si="879"/>
        <v>0</v>
      </c>
    </row>
    <row r="6905" spans="4:18" x14ac:dyDescent="0.25">
      <c r="D6905" s="1">
        <v>39770</v>
      </c>
      <c r="E6905" s="1">
        <f t="shared" si="876"/>
        <v>39753</v>
      </c>
      <c r="F6905" s="30">
        <f t="shared" si="874"/>
        <v>0</v>
      </c>
      <c r="H6905" s="42">
        <f>IF(DAY(D6905)&gt;14,VLOOKUP(DATE(YEAR(E6905),MONTH(E6905)-1,DAY(1)),'מדדים וריביות'!B:C,2,FALSE),VLOOKUP(DATE(YEAR(E6905),MONTH(E6905)-2,DAY(1)),'מדדים וריביות'!B:C,2,FALSE))</f>
        <v>30411533.059999999</v>
      </c>
      <c r="I6905" s="43">
        <f>'ריבית יומית'!D6899</f>
        <v>1.0475213120586524E-4</v>
      </c>
      <c r="J6905" s="29">
        <f t="shared" si="875"/>
        <v>1.1142963506636863</v>
      </c>
      <c r="L6905">
        <f>VLOOKUP(D6904,'מדדים וריביות'!B:C,2)</f>
        <v>30241160.32</v>
      </c>
      <c r="M6905" s="30">
        <f t="shared" si="880"/>
        <v>0</v>
      </c>
      <c r="O6905" s="39">
        <f t="shared" si="877"/>
        <v>0</v>
      </c>
      <c r="P6905" s="39">
        <f t="shared" si="881"/>
        <v>0</v>
      </c>
      <c r="Q6905" s="39">
        <f t="shared" si="878"/>
        <v>0</v>
      </c>
      <c r="R6905" s="41">
        <f t="shared" si="879"/>
        <v>0</v>
      </c>
    </row>
    <row r="6906" spans="4:18" x14ac:dyDescent="0.25">
      <c r="D6906" s="1">
        <v>39771</v>
      </c>
      <c r="E6906" s="1">
        <f t="shared" si="876"/>
        <v>39753</v>
      </c>
      <c r="F6906" s="30">
        <f t="shared" si="874"/>
        <v>0</v>
      </c>
      <c r="H6906" s="42">
        <f>IF(DAY(D6906)&gt;14,VLOOKUP(DATE(YEAR(E6906),MONTH(E6906)-1,DAY(1)),'מדדים וריביות'!B:C,2,FALSE),VLOOKUP(DATE(YEAR(E6906),MONTH(E6906)-2,DAY(1)),'מדדים וריביות'!B:C,2,FALSE))</f>
        <v>30411533.059999999</v>
      </c>
      <c r="I6906" s="43">
        <f>'ריבית יומית'!D6900</f>
        <v>1.0475213120586524E-4</v>
      </c>
      <c r="J6906" s="29">
        <f t="shared" si="875"/>
        <v>1.1141796379720625</v>
      </c>
      <c r="L6906">
        <f>VLOOKUP(D6905,'מדדים וריביות'!B:C,2)</f>
        <v>30241160.32</v>
      </c>
      <c r="M6906" s="30">
        <f t="shared" si="880"/>
        <v>0</v>
      </c>
      <c r="O6906" s="39">
        <f t="shared" si="877"/>
        <v>0</v>
      </c>
      <c r="P6906" s="39">
        <f t="shared" si="881"/>
        <v>0</v>
      </c>
      <c r="Q6906" s="39">
        <f t="shared" si="878"/>
        <v>0</v>
      </c>
      <c r="R6906" s="41">
        <f t="shared" si="879"/>
        <v>0</v>
      </c>
    </row>
    <row r="6907" spans="4:18" x14ac:dyDescent="0.25">
      <c r="D6907" s="1">
        <v>39772</v>
      </c>
      <c r="E6907" s="1">
        <f t="shared" si="876"/>
        <v>39753</v>
      </c>
      <c r="F6907" s="30">
        <f t="shared" si="874"/>
        <v>0</v>
      </c>
      <c r="H6907" s="42">
        <f>IF(DAY(D6907)&gt;14,VLOOKUP(DATE(YEAR(E6907),MONTH(E6907)-1,DAY(1)),'מדדים וריביות'!B:C,2,FALSE),VLOOKUP(DATE(YEAR(E6907),MONTH(E6907)-2,DAY(1)),'מדדים וריביות'!B:C,2,FALSE))</f>
        <v>30411533.059999999</v>
      </c>
      <c r="I6907" s="43">
        <f>'ריבית יומית'!D6901</f>
        <v>1.0475213120586524E-4</v>
      </c>
      <c r="J6907" s="29">
        <f t="shared" si="875"/>
        <v>1.1140629375050615</v>
      </c>
      <c r="L6907">
        <f>VLOOKUP(D6906,'מדדים וריביות'!B:C,2)</f>
        <v>30241160.32</v>
      </c>
      <c r="M6907" s="30">
        <f t="shared" si="880"/>
        <v>0</v>
      </c>
      <c r="O6907" s="39">
        <f t="shared" si="877"/>
        <v>0</v>
      </c>
      <c r="P6907" s="39">
        <f t="shared" si="881"/>
        <v>0</v>
      </c>
      <c r="Q6907" s="39">
        <f t="shared" si="878"/>
        <v>0</v>
      </c>
      <c r="R6907" s="41">
        <f t="shared" si="879"/>
        <v>0</v>
      </c>
    </row>
    <row r="6908" spans="4:18" x14ac:dyDescent="0.25">
      <c r="D6908" s="1">
        <v>39773</v>
      </c>
      <c r="E6908" s="1">
        <f t="shared" si="876"/>
        <v>39753</v>
      </c>
      <c r="F6908" s="30">
        <f t="shared" si="874"/>
        <v>0</v>
      </c>
      <c r="H6908" s="42">
        <f>IF(DAY(D6908)&gt;14,VLOOKUP(DATE(YEAR(E6908),MONTH(E6908)-1,DAY(1)),'מדדים וריביות'!B:C,2,FALSE),VLOOKUP(DATE(YEAR(E6908),MONTH(E6908)-2,DAY(1)),'מדדים וריביות'!B:C,2,FALSE))</f>
        <v>30411533.059999999</v>
      </c>
      <c r="I6908" s="43">
        <f>'ריבית יומית'!D6902</f>
        <v>1.0475213120586524E-4</v>
      </c>
      <c r="J6908" s="29">
        <f t="shared" si="875"/>
        <v>1.1139462492614025</v>
      </c>
      <c r="L6908">
        <f>VLOOKUP(D6907,'מדדים וריביות'!B:C,2)</f>
        <v>30241160.32</v>
      </c>
      <c r="M6908" s="30">
        <f t="shared" si="880"/>
        <v>0</v>
      </c>
      <c r="O6908" s="39">
        <f t="shared" si="877"/>
        <v>0</v>
      </c>
      <c r="P6908" s="39">
        <f t="shared" si="881"/>
        <v>0</v>
      </c>
      <c r="Q6908" s="39">
        <f t="shared" si="878"/>
        <v>0</v>
      </c>
      <c r="R6908" s="41">
        <f t="shared" si="879"/>
        <v>0</v>
      </c>
    </row>
    <row r="6909" spans="4:18" x14ac:dyDescent="0.25">
      <c r="D6909" s="1">
        <v>39774</v>
      </c>
      <c r="E6909" s="1">
        <f t="shared" si="876"/>
        <v>39753</v>
      </c>
      <c r="F6909" s="30">
        <f t="shared" si="874"/>
        <v>0</v>
      </c>
      <c r="H6909" s="42">
        <f>IF(DAY(D6909)&gt;14,VLOOKUP(DATE(YEAR(E6909),MONTH(E6909)-1,DAY(1)),'מדדים וריביות'!B:C,2,FALSE),VLOOKUP(DATE(YEAR(E6909),MONTH(E6909)-2,DAY(1)),'מדדים וריביות'!B:C,2,FALSE))</f>
        <v>30411533.059999999</v>
      </c>
      <c r="I6909" s="43">
        <f>'ריבית יומית'!D6903</f>
        <v>1.0475213120586524E-4</v>
      </c>
      <c r="J6909" s="29">
        <f t="shared" si="875"/>
        <v>1.1138295732398056</v>
      </c>
      <c r="L6909">
        <f>VLOOKUP(D6908,'מדדים וריביות'!B:C,2)</f>
        <v>30241160.32</v>
      </c>
      <c r="M6909" s="30">
        <f t="shared" si="880"/>
        <v>0</v>
      </c>
      <c r="O6909" s="39">
        <f t="shared" si="877"/>
        <v>0</v>
      </c>
      <c r="P6909" s="39">
        <f t="shared" si="881"/>
        <v>0</v>
      </c>
      <c r="Q6909" s="39">
        <f t="shared" si="878"/>
        <v>0</v>
      </c>
      <c r="R6909" s="41">
        <f t="shared" si="879"/>
        <v>0</v>
      </c>
    </row>
    <row r="6910" spans="4:18" x14ac:dyDescent="0.25">
      <c r="D6910" s="1">
        <v>39775</v>
      </c>
      <c r="E6910" s="1">
        <f t="shared" si="876"/>
        <v>39753</v>
      </c>
      <c r="F6910" s="30">
        <f t="shared" si="874"/>
        <v>0</v>
      </c>
      <c r="H6910" s="42">
        <f>IF(DAY(D6910)&gt;14,VLOOKUP(DATE(YEAR(E6910),MONTH(E6910)-1,DAY(1)),'מדדים וריביות'!B:C,2,FALSE),VLOOKUP(DATE(YEAR(E6910),MONTH(E6910)-2,DAY(1)),'מדדים וריביות'!B:C,2,FALSE))</f>
        <v>30411533.059999999</v>
      </c>
      <c r="I6910" s="43">
        <f>'ריבית יומית'!D6904</f>
        <v>1.0475213120586524E-4</v>
      </c>
      <c r="J6910" s="29">
        <f t="shared" si="875"/>
        <v>1.1137129094389904</v>
      </c>
      <c r="L6910">
        <f>VLOOKUP(D6909,'מדדים וריביות'!B:C,2)</f>
        <v>30241160.32</v>
      </c>
      <c r="M6910" s="30">
        <f t="shared" si="880"/>
        <v>0</v>
      </c>
      <c r="O6910" s="39">
        <f t="shared" si="877"/>
        <v>0</v>
      </c>
      <c r="P6910" s="39">
        <f t="shared" si="881"/>
        <v>0</v>
      </c>
      <c r="Q6910" s="39">
        <f t="shared" si="878"/>
        <v>0</v>
      </c>
      <c r="R6910" s="41">
        <f t="shared" si="879"/>
        <v>0</v>
      </c>
    </row>
    <row r="6911" spans="4:18" x14ac:dyDescent="0.25">
      <c r="D6911" s="1">
        <v>39776</v>
      </c>
      <c r="E6911" s="1">
        <f t="shared" si="876"/>
        <v>39753</v>
      </c>
      <c r="F6911" s="30">
        <f t="shared" si="874"/>
        <v>0</v>
      </c>
      <c r="H6911" s="42">
        <f>IF(DAY(D6911)&gt;14,VLOOKUP(DATE(YEAR(E6911),MONTH(E6911)-1,DAY(1)),'מדדים וריביות'!B:C,2,FALSE),VLOOKUP(DATE(YEAR(E6911),MONTH(E6911)-2,DAY(1)),'מדדים וריביות'!B:C,2,FALSE))</f>
        <v>30411533.059999999</v>
      </c>
      <c r="I6911" s="43">
        <f>'ריבית יומית'!D6905</f>
        <v>1.0475213120586524E-4</v>
      </c>
      <c r="J6911" s="29">
        <f t="shared" si="875"/>
        <v>1.1135962578576768</v>
      </c>
      <c r="L6911">
        <f>VLOOKUP(D6910,'מדדים וריביות'!B:C,2)</f>
        <v>30241160.32</v>
      </c>
      <c r="M6911" s="30">
        <f t="shared" si="880"/>
        <v>0</v>
      </c>
      <c r="O6911" s="39">
        <f t="shared" si="877"/>
        <v>0</v>
      </c>
      <c r="P6911" s="39">
        <f t="shared" si="881"/>
        <v>0</v>
      </c>
      <c r="Q6911" s="39">
        <f t="shared" si="878"/>
        <v>0</v>
      </c>
      <c r="R6911" s="41">
        <f t="shared" si="879"/>
        <v>0</v>
      </c>
    </row>
    <row r="6912" spans="4:18" x14ac:dyDescent="0.25">
      <c r="D6912" s="1">
        <v>39777</v>
      </c>
      <c r="E6912" s="1">
        <f t="shared" si="876"/>
        <v>39753</v>
      </c>
      <c r="F6912" s="30">
        <f t="shared" ref="F6912:F6975" si="882">M6911</f>
        <v>0</v>
      </c>
      <c r="H6912" s="42">
        <f>IF(DAY(D6912)&gt;14,VLOOKUP(DATE(YEAR(E6912),MONTH(E6912)-1,DAY(1)),'מדדים וריביות'!B:C,2,FALSE),VLOOKUP(DATE(YEAR(E6912),MONTH(E6912)-2,DAY(1)),'מדדים וריביות'!B:C,2,FALSE))</f>
        <v>30411533.059999999</v>
      </c>
      <c r="I6912" s="43">
        <f>'ריבית יומית'!D6906</f>
        <v>1.0475213120586524E-4</v>
      </c>
      <c r="J6912" s="29">
        <f t="shared" si="875"/>
        <v>1.1134796184945852</v>
      </c>
      <c r="L6912">
        <f>VLOOKUP(D6911,'מדדים וריביות'!B:C,2)</f>
        <v>30241160.32</v>
      </c>
      <c r="M6912" s="30">
        <f t="shared" si="880"/>
        <v>0</v>
      </c>
      <c r="O6912" s="39">
        <f t="shared" si="877"/>
        <v>0</v>
      </c>
      <c r="P6912" s="39">
        <f t="shared" si="881"/>
        <v>0</v>
      </c>
      <c r="Q6912" s="39">
        <f t="shared" si="878"/>
        <v>0</v>
      </c>
      <c r="R6912" s="41">
        <f t="shared" si="879"/>
        <v>0</v>
      </c>
    </row>
    <row r="6913" spans="4:18" x14ac:dyDescent="0.25">
      <c r="D6913" s="1">
        <v>39778</v>
      </c>
      <c r="E6913" s="1">
        <f t="shared" si="876"/>
        <v>39753</v>
      </c>
      <c r="F6913" s="30">
        <f t="shared" si="882"/>
        <v>0</v>
      </c>
      <c r="H6913" s="42">
        <f>IF(DAY(D6913)&gt;14,VLOOKUP(DATE(YEAR(E6913),MONTH(E6913)-1,DAY(1)),'מדדים וריביות'!B:C,2,FALSE),VLOOKUP(DATE(YEAR(E6913),MONTH(E6913)-2,DAY(1)),'מדדים וריביות'!B:C,2,FALSE))</f>
        <v>30411533.059999999</v>
      </c>
      <c r="I6913" s="43">
        <f>'ריבית יומית'!D6907</f>
        <v>1.0475213120586524E-4</v>
      </c>
      <c r="J6913" s="29">
        <f t="shared" si="875"/>
        <v>1.1133629913484357</v>
      </c>
      <c r="L6913">
        <f>VLOOKUP(D6912,'מדדים וריביות'!B:C,2)</f>
        <v>30241160.32</v>
      </c>
      <c r="M6913" s="30">
        <f t="shared" si="880"/>
        <v>0</v>
      </c>
      <c r="O6913" s="39">
        <f t="shared" si="877"/>
        <v>0</v>
      </c>
      <c r="P6913" s="39">
        <f t="shared" si="881"/>
        <v>0</v>
      </c>
      <c r="Q6913" s="39">
        <f t="shared" si="878"/>
        <v>0</v>
      </c>
      <c r="R6913" s="41">
        <f t="shared" si="879"/>
        <v>0</v>
      </c>
    </row>
    <row r="6914" spans="4:18" x14ac:dyDescent="0.25">
      <c r="D6914" s="1">
        <v>39779</v>
      </c>
      <c r="E6914" s="1">
        <f t="shared" si="876"/>
        <v>39753</v>
      </c>
      <c r="F6914" s="30">
        <f t="shared" si="882"/>
        <v>0</v>
      </c>
      <c r="H6914" s="42">
        <f>IF(DAY(D6914)&gt;14,VLOOKUP(DATE(YEAR(E6914),MONTH(E6914)-1,DAY(1)),'מדדים וריביות'!B:C,2,FALSE),VLOOKUP(DATE(YEAR(E6914),MONTH(E6914)-2,DAY(1)),'מדדים וריביות'!B:C,2,FALSE))</f>
        <v>30411533.059999999</v>
      </c>
      <c r="I6914" s="43">
        <f>'ריבית יומית'!D6908</f>
        <v>1.0475213120586524E-4</v>
      </c>
      <c r="J6914" s="29">
        <f t="shared" si="875"/>
        <v>1.1132463764179488</v>
      </c>
      <c r="L6914">
        <f>VLOOKUP(D6913,'מדדים וריביות'!B:C,2)</f>
        <v>30241160.32</v>
      </c>
      <c r="M6914" s="30">
        <f t="shared" si="880"/>
        <v>0</v>
      </c>
      <c r="O6914" s="39">
        <f t="shared" si="877"/>
        <v>0</v>
      </c>
      <c r="P6914" s="39">
        <f t="shared" si="881"/>
        <v>0</v>
      </c>
      <c r="Q6914" s="39">
        <f t="shared" si="878"/>
        <v>0</v>
      </c>
      <c r="R6914" s="41">
        <f t="shared" si="879"/>
        <v>0</v>
      </c>
    </row>
    <row r="6915" spans="4:18" x14ac:dyDescent="0.25">
      <c r="D6915" s="1">
        <v>39780</v>
      </c>
      <c r="E6915" s="1">
        <f t="shared" si="876"/>
        <v>39753</v>
      </c>
      <c r="F6915" s="30">
        <f t="shared" si="882"/>
        <v>0</v>
      </c>
      <c r="H6915" s="42">
        <f>IF(DAY(D6915)&gt;14,VLOOKUP(DATE(YEAR(E6915),MONTH(E6915)-1,DAY(1)),'מדדים וריביות'!B:C,2,FALSE),VLOOKUP(DATE(YEAR(E6915),MONTH(E6915)-2,DAY(1)),'מדדים וריביות'!B:C,2,FALSE))</f>
        <v>30411533.059999999</v>
      </c>
      <c r="I6915" s="43">
        <f>'ריבית יומית'!D6909</f>
        <v>1.0475213120586524E-4</v>
      </c>
      <c r="J6915" s="29">
        <f t="shared" si="875"/>
        <v>1.1131297737018448</v>
      </c>
      <c r="L6915">
        <f>VLOOKUP(D6914,'מדדים וריביות'!B:C,2)</f>
        <v>30241160.32</v>
      </c>
      <c r="M6915" s="30">
        <f t="shared" si="880"/>
        <v>0</v>
      </c>
      <c r="O6915" s="39">
        <f t="shared" si="877"/>
        <v>0</v>
      </c>
      <c r="P6915" s="39">
        <f t="shared" si="881"/>
        <v>0</v>
      </c>
      <c r="Q6915" s="39">
        <f t="shared" si="878"/>
        <v>0</v>
      </c>
      <c r="R6915" s="41">
        <f t="shared" si="879"/>
        <v>0</v>
      </c>
    </row>
    <row r="6916" spans="4:18" x14ac:dyDescent="0.25">
      <c r="D6916" s="1">
        <v>39781</v>
      </c>
      <c r="E6916" s="1">
        <f t="shared" si="876"/>
        <v>39753</v>
      </c>
      <c r="F6916" s="30">
        <f t="shared" si="882"/>
        <v>0</v>
      </c>
      <c r="H6916" s="42">
        <f>IF(DAY(D6916)&gt;14,VLOOKUP(DATE(YEAR(E6916),MONTH(E6916)-1,DAY(1)),'מדדים וריביות'!B:C,2,FALSE),VLOOKUP(DATE(YEAR(E6916),MONTH(E6916)-2,DAY(1)),'מדדים וריביות'!B:C,2,FALSE))</f>
        <v>30411533.059999999</v>
      </c>
      <c r="I6916" s="43">
        <f>'ריבית יומית'!D6910</f>
        <v>1.0475213120586524E-4</v>
      </c>
      <c r="J6916" s="29">
        <f t="shared" si="875"/>
        <v>1.1130131831988446</v>
      </c>
      <c r="L6916">
        <f>VLOOKUP(D6915,'מדדים וריביות'!B:C,2)</f>
        <v>30241160.32</v>
      </c>
      <c r="M6916" s="30">
        <f t="shared" si="880"/>
        <v>0</v>
      </c>
      <c r="O6916" s="39">
        <f t="shared" si="877"/>
        <v>0</v>
      </c>
      <c r="P6916" s="39">
        <f t="shared" si="881"/>
        <v>0</v>
      </c>
      <c r="Q6916" s="39">
        <f t="shared" si="878"/>
        <v>0</v>
      </c>
      <c r="R6916" s="41">
        <f t="shared" si="879"/>
        <v>0</v>
      </c>
    </row>
    <row r="6917" spans="4:18" x14ac:dyDescent="0.25">
      <c r="D6917" s="1">
        <v>39782</v>
      </c>
      <c r="E6917" s="1">
        <f t="shared" si="876"/>
        <v>39753</v>
      </c>
      <c r="F6917" s="30">
        <f t="shared" si="882"/>
        <v>0</v>
      </c>
      <c r="H6917" s="42">
        <f>IF(DAY(D6917)&gt;14,VLOOKUP(DATE(YEAR(E6917),MONTH(E6917)-1,DAY(1)),'מדדים וריביות'!B:C,2,FALSE),VLOOKUP(DATE(YEAR(E6917),MONTH(E6917)-2,DAY(1)),'מדדים וריביות'!B:C,2,FALSE))</f>
        <v>30411533.059999999</v>
      </c>
      <c r="I6917" s="43">
        <f>'ריבית יומית'!D6911</f>
        <v>1.0475213120586524E-4</v>
      </c>
      <c r="J6917" s="29">
        <f t="shared" si="875"/>
        <v>1.1128966049076687</v>
      </c>
      <c r="L6917">
        <f>VLOOKUP(D6916,'מדדים וריביות'!B:C,2)</f>
        <v>30241160.32</v>
      </c>
      <c r="M6917" s="30">
        <f t="shared" si="880"/>
        <v>0</v>
      </c>
      <c r="O6917" s="39">
        <f t="shared" si="877"/>
        <v>0</v>
      </c>
      <c r="P6917" s="39">
        <f t="shared" si="881"/>
        <v>0</v>
      </c>
      <c r="Q6917" s="39">
        <f t="shared" si="878"/>
        <v>0</v>
      </c>
      <c r="R6917" s="41">
        <f t="shared" si="879"/>
        <v>0</v>
      </c>
    </row>
    <row r="6918" spans="4:18" x14ac:dyDescent="0.25">
      <c r="D6918" s="1">
        <v>39783</v>
      </c>
      <c r="E6918" s="1">
        <f t="shared" si="876"/>
        <v>39783</v>
      </c>
      <c r="F6918" s="30">
        <f t="shared" si="882"/>
        <v>0</v>
      </c>
      <c r="H6918" s="42">
        <f>IF(DAY(D6918)&gt;14,VLOOKUP(DATE(YEAR(E6918),MONTH(E6918)-1,DAY(1)),'מדדים וריביות'!B:C,2,FALSE),VLOOKUP(DATE(YEAR(E6918),MONTH(E6918)-2,DAY(1)),'מדדים וריביות'!B:C,2,FALSE))</f>
        <v>30411533.059999999</v>
      </c>
      <c r="I6918" s="43">
        <f>'ריבית יומית'!D6912</f>
        <v>1.0475213120586524E-4</v>
      </c>
      <c r="J6918" s="29">
        <f t="shared" si="875"/>
        <v>1.1127800388270384</v>
      </c>
      <c r="L6918">
        <f>VLOOKUP(D6917,'מדדים וריביות'!B:C,2)</f>
        <v>30241160.32</v>
      </c>
      <c r="M6918" s="30">
        <f t="shared" si="880"/>
        <v>0</v>
      </c>
      <c r="O6918" s="39">
        <f t="shared" si="877"/>
        <v>0</v>
      </c>
      <c r="P6918" s="39">
        <f t="shared" si="881"/>
        <v>0</v>
      </c>
      <c r="Q6918" s="39">
        <f t="shared" si="878"/>
        <v>0</v>
      </c>
      <c r="R6918" s="41">
        <f t="shared" si="879"/>
        <v>0</v>
      </c>
    </row>
    <row r="6919" spans="4:18" x14ac:dyDescent="0.25">
      <c r="D6919" s="1">
        <v>39784</v>
      </c>
      <c r="E6919" s="1">
        <f t="shared" si="876"/>
        <v>39783</v>
      </c>
      <c r="F6919" s="30">
        <f t="shared" si="882"/>
        <v>0</v>
      </c>
      <c r="H6919" s="42">
        <f>IF(DAY(D6919)&gt;14,VLOOKUP(DATE(YEAR(E6919),MONTH(E6919)-1,DAY(1)),'מדדים וריביות'!B:C,2,FALSE),VLOOKUP(DATE(YEAR(E6919),MONTH(E6919)-2,DAY(1)),'מדדים וריביות'!B:C,2,FALSE))</f>
        <v>30411533.059999999</v>
      </c>
      <c r="I6919" s="43">
        <f>'ריבית יומית'!D6913</f>
        <v>1.0475213120586524E-4</v>
      </c>
      <c r="J6919" s="29">
        <f t="shared" si="875"/>
        <v>1.1126634849556742</v>
      </c>
      <c r="L6919">
        <f>VLOOKUP(D6918,'מדדים וריביות'!B:C,2)</f>
        <v>30212764.84</v>
      </c>
      <c r="M6919" s="30">
        <f t="shared" si="880"/>
        <v>0</v>
      </c>
      <c r="O6919" s="39">
        <f t="shared" si="877"/>
        <v>0</v>
      </c>
      <c r="P6919" s="39">
        <f t="shared" si="881"/>
        <v>0</v>
      </c>
      <c r="Q6919" s="39">
        <f t="shared" si="878"/>
        <v>0</v>
      </c>
      <c r="R6919" s="41">
        <f t="shared" si="879"/>
        <v>0</v>
      </c>
    </row>
    <row r="6920" spans="4:18" x14ac:dyDescent="0.25">
      <c r="D6920" s="1">
        <v>39785</v>
      </c>
      <c r="E6920" s="1">
        <f t="shared" si="876"/>
        <v>39783</v>
      </c>
      <c r="F6920" s="30">
        <f t="shared" si="882"/>
        <v>0</v>
      </c>
      <c r="H6920" s="42">
        <f>IF(DAY(D6920)&gt;14,VLOOKUP(DATE(YEAR(E6920),MONTH(E6920)-1,DAY(1)),'מדדים וריביות'!B:C,2,FALSE),VLOOKUP(DATE(YEAR(E6920),MONTH(E6920)-2,DAY(1)),'מדדים וריביות'!B:C,2,FALSE))</f>
        <v>30411533.059999999</v>
      </c>
      <c r="I6920" s="43">
        <f>'ריבית יומית'!D6914</f>
        <v>1.0475213120586524E-4</v>
      </c>
      <c r="J6920" s="29">
        <f t="shared" si="875"/>
        <v>1.1125469432922979</v>
      </c>
      <c r="L6920">
        <f>VLOOKUP(D6919,'מדדים וריביות'!B:C,2)</f>
        <v>30212764.84</v>
      </c>
      <c r="M6920" s="30">
        <f t="shared" si="880"/>
        <v>0</v>
      </c>
      <c r="O6920" s="39">
        <f t="shared" si="877"/>
        <v>0</v>
      </c>
      <c r="P6920" s="39">
        <f t="shared" si="881"/>
        <v>0</v>
      </c>
      <c r="Q6920" s="39">
        <f t="shared" si="878"/>
        <v>0</v>
      </c>
      <c r="R6920" s="41">
        <f t="shared" si="879"/>
        <v>0</v>
      </c>
    </row>
    <row r="6921" spans="4:18" x14ac:dyDescent="0.25">
      <c r="D6921" s="1">
        <v>39786</v>
      </c>
      <c r="E6921" s="1">
        <f t="shared" si="876"/>
        <v>39783</v>
      </c>
      <c r="F6921" s="30">
        <f t="shared" si="882"/>
        <v>0</v>
      </c>
      <c r="H6921" s="42">
        <f>IF(DAY(D6921)&gt;14,VLOOKUP(DATE(YEAR(E6921),MONTH(E6921)-1,DAY(1)),'מדדים וריביות'!B:C,2,FALSE),VLOOKUP(DATE(YEAR(E6921),MONTH(E6921)-2,DAY(1)),'מדדים וריביות'!B:C,2,FALSE))</f>
        <v>30411533.059999999</v>
      </c>
      <c r="I6921" s="43">
        <f>'ריבית יומית'!D6915</f>
        <v>1.0475213120586524E-4</v>
      </c>
      <c r="J6921" s="29">
        <f t="shared" ref="J6921:J6984" si="883">J6922*(1+I6921)</f>
        <v>1.1124304138356305</v>
      </c>
      <c r="L6921">
        <f>VLOOKUP(D6920,'מדדים וריביות'!B:C,2)</f>
        <v>30212764.84</v>
      </c>
      <c r="M6921" s="30">
        <f t="shared" si="880"/>
        <v>0</v>
      </c>
      <c r="O6921" s="39">
        <f t="shared" si="877"/>
        <v>0</v>
      </c>
      <c r="P6921" s="39">
        <f t="shared" si="881"/>
        <v>0</v>
      </c>
      <c r="Q6921" s="39">
        <f t="shared" si="878"/>
        <v>0</v>
      </c>
      <c r="R6921" s="41">
        <f t="shared" si="879"/>
        <v>0</v>
      </c>
    </row>
    <row r="6922" spans="4:18" x14ac:dyDescent="0.25">
      <c r="D6922" s="1">
        <v>39787</v>
      </c>
      <c r="E6922" s="1">
        <f t="shared" ref="E6922:E6985" si="884">DATE(YEAR(D6922),MONTH(D6922),DAY(1))</f>
        <v>39783</v>
      </c>
      <c r="F6922" s="30">
        <f t="shared" si="882"/>
        <v>0</v>
      </c>
      <c r="H6922" s="42">
        <f>IF(DAY(D6922)&gt;14,VLOOKUP(DATE(YEAR(E6922),MONTH(E6922)-1,DAY(1)),'מדדים וריביות'!B:C,2,FALSE),VLOOKUP(DATE(YEAR(E6922),MONTH(E6922)-2,DAY(1)),'מדדים וריביות'!B:C,2,FALSE))</f>
        <v>30411533.059999999</v>
      </c>
      <c r="I6922" s="43">
        <f>'ריבית יומית'!D6916</f>
        <v>1.0475213120586524E-4</v>
      </c>
      <c r="J6922" s="29">
        <f t="shared" si="883"/>
        <v>1.1123138965843933</v>
      </c>
      <c r="L6922">
        <f>VLOOKUP(D6921,'מדדים וריביות'!B:C,2)</f>
        <v>30212764.84</v>
      </c>
      <c r="M6922" s="30">
        <f t="shared" si="880"/>
        <v>0</v>
      </c>
      <c r="O6922" s="39">
        <f t="shared" ref="O6922:O6985" si="885">$D$4/H6922*G6922-G6922</f>
        <v>0</v>
      </c>
      <c r="P6922" s="39">
        <f t="shared" si="881"/>
        <v>0</v>
      </c>
      <c r="Q6922" s="39">
        <f t="shared" ref="Q6922:Q6985" si="886">$D$4/H6922*P6922-P6922</f>
        <v>0</v>
      </c>
      <c r="R6922" s="41">
        <f t="shared" ref="R6922:R6985" si="887">SUM(O6922:Q6922)</f>
        <v>0</v>
      </c>
    </row>
    <row r="6923" spans="4:18" x14ac:dyDescent="0.25">
      <c r="D6923" s="1">
        <v>39788</v>
      </c>
      <c r="E6923" s="1">
        <f t="shared" si="884"/>
        <v>39783</v>
      </c>
      <c r="F6923" s="30">
        <f t="shared" si="882"/>
        <v>0</v>
      </c>
      <c r="H6923" s="42">
        <f>IF(DAY(D6923)&gt;14,VLOOKUP(DATE(YEAR(E6923),MONTH(E6923)-1,DAY(1)),'מדדים וריביות'!B:C,2,FALSE),VLOOKUP(DATE(YEAR(E6923),MONTH(E6923)-2,DAY(1)),'מדדים וריביות'!B:C,2,FALSE))</f>
        <v>30411533.059999999</v>
      </c>
      <c r="I6923" s="43">
        <f>'ריבית יומית'!D6917</f>
        <v>1.0475213120586524E-4</v>
      </c>
      <c r="J6923" s="29">
        <f t="shared" si="883"/>
        <v>1.1121973915373082</v>
      </c>
      <c r="L6923">
        <f>VLOOKUP(D6922,'מדדים וריביות'!B:C,2)</f>
        <v>30212764.84</v>
      </c>
      <c r="M6923" s="30">
        <f t="shared" si="880"/>
        <v>0</v>
      </c>
      <c r="O6923" s="39">
        <f t="shared" si="885"/>
        <v>0</v>
      </c>
      <c r="P6923" s="39">
        <f t="shared" si="881"/>
        <v>0</v>
      </c>
      <c r="Q6923" s="39">
        <f t="shared" si="886"/>
        <v>0</v>
      </c>
      <c r="R6923" s="41">
        <f t="shared" si="887"/>
        <v>0</v>
      </c>
    </row>
    <row r="6924" spans="4:18" x14ac:dyDescent="0.25">
      <c r="D6924" s="1">
        <v>39789</v>
      </c>
      <c r="E6924" s="1">
        <f t="shared" si="884"/>
        <v>39783</v>
      </c>
      <c r="F6924" s="30">
        <f t="shared" si="882"/>
        <v>0</v>
      </c>
      <c r="H6924" s="42">
        <f>IF(DAY(D6924)&gt;14,VLOOKUP(DATE(YEAR(E6924),MONTH(E6924)-1,DAY(1)),'מדדים וריביות'!B:C,2,FALSE),VLOOKUP(DATE(YEAR(E6924),MONTH(E6924)-2,DAY(1)),'מדדים וריביות'!B:C,2,FALSE))</f>
        <v>30411533.059999999</v>
      </c>
      <c r="I6924" s="43">
        <f>'ריבית יומית'!D6918</f>
        <v>1.0475213120586524E-4</v>
      </c>
      <c r="J6924" s="29">
        <f t="shared" si="883"/>
        <v>1.1120808986930968</v>
      </c>
      <c r="L6924">
        <f>VLOOKUP(D6923,'מדדים וריביות'!B:C,2)</f>
        <v>30212764.84</v>
      </c>
      <c r="M6924" s="30">
        <f t="shared" ref="M6924:M6987" si="888">F6924*(1+I6924)*L6924/H6924+G6924-K6924</f>
        <v>0</v>
      </c>
      <c r="O6924" s="39">
        <f t="shared" si="885"/>
        <v>0</v>
      </c>
      <c r="P6924" s="39">
        <f t="shared" si="881"/>
        <v>0</v>
      </c>
      <c r="Q6924" s="39">
        <f t="shared" si="886"/>
        <v>0</v>
      </c>
      <c r="R6924" s="41">
        <f t="shared" si="887"/>
        <v>0</v>
      </c>
    </row>
    <row r="6925" spans="4:18" x14ac:dyDescent="0.25">
      <c r="D6925" s="1">
        <v>39790</v>
      </c>
      <c r="E6925" s="1">
        <f t="shared" si="884"/>
        <v>39783</v>
      </c>
      <c r="F6925" s="30">
        <f t="shared" si="882"/>
        <v>0</v>
      </c>
      <c r="H6925" s="42">
        <f>IF(DAY(D6925)&gt;14,VLOOKUP(DATE(YEAR(E6925),MONTH(E6925)-1,DAY(1)),'מדדים וריביות'!B:C,2,FALSE),VLOOKUP(DATE(YEAR(E6925),MONTH(E6925)-2,DAY(1)),'מדדים וריביות'!B:C,2,FALSE))</f>
        <v>30411533.059999999</v>
      </c>
      <c r="I6925" s="43">
        <f>'ריבית יומית'!D6919</f>
        <v>1.0475213120586524E-4</v>
      </c>
      <c r="J6925" s="29">
        <f t="shared" si="883"/>
        <v>1.1119644180504809</v>
      </c>
      <c r="L6925">
        <f>VLOOKUP(D6924,'מדדים וריביות'!B:C,2)</f>
        <v>30212764.84</v>
      </c>
      <c r="M6925" s="30">
        <f t="shared" si="888"/>
        <v>0</v>
      </c>
      <c r="O6925" s="39">
        <f t="shared" si="885"/>
        <v>0</v>
      </c>
      <c r="P6925" s="39">
        <f t="shared" si="881"/>
        <v>0</v>
      </c>
      <c r="Q6925" s="39">
        <f t="shared" si="886"/>
        <v>0</v>
      </c>
      <c r="R6925" s="41">
        <f t="shared" si="887"/>
        <v>0</v>
      </c>
    </row>
    <row r="6926" spans="4:18" x14ac:dyDescent="0.25">
      <c r="D6926" s="1">
        <v>39791</v>
      </c>
      <c r="E6926" s="1">
        <f t="shared" si="884"/>
        <v>39783</v>
      </c>
      <c r="F6926" s="30">
        <f t="shared" si="882"/>
        <v>0</v>
      </c>
      <c r="H6926" s="42">
        <f>IF(DAY(D6926)&gt;14,VLOOKUP(DATE(YEAR(E6926),MONTH(E6926)-1,DAY(1)),'מדדים וריביות'!B:C,2,FALSE),VLOOKUP(DATE(YEAR(E6926),MONTH(E6926)-2,DAY(1)),'מדדים וריביות'!B:C,2,FALSE))</f>
        <v>30411533.059999999</v>
      </c>
      <c r="I6926" s="43">
        <f>'ריבית יומית'!D6920</f>
        <v>1.0475213120586524E-4</v>
      </c>
      <c r="J6926" s="29">
        <f t="shared" si="883"/>
        <v>1.1118479496081826</v>
      </c>
      <c r="L6926">
        <f>VLOOKUP(D6925,'מדדים וריביות'!B:C,2)</f>
        <v>30212764.84</v>
      </c>
      <c r="M6926" s="30">
        <f t="shared" si="888"/>
        <v>0</v>
      </c>
      <c r="O6926" s="39">
        <f t="shared" si="885"/>
        <v>0</v>
      </c>
      <c r="P6926" s="39">
        <f t="shared" si="881"/>
        <v>0</v>
      </c>
      <c r="Q6926" s="39">
        <f t="shared" si="886"/>
        <v>0</v>
      </c>
      <c r="R6926" s="41">
        <f t="shared" si="887"/>
        <v>0</v>
      </c>
    </row>
    <row r="6927" spans="4:18" x14ac:dyDescent="0.25">
      <c r="D6927" s="1">
        <v>39792</v>
      </c>
      <c r="E6927" s="1">
        <f t="shared" si="884"/>
        <v>39783</v>
      </c>
      <c r="F6927" s="30">
        <f t="shared" si="882"/>
        <v>0</v>
      </c>
      <c r="H6927" s="42">
        <f>IF(DAY(D6927)&gt;14,VLOOKUP(DATE(YEAR(E6927),MONTH(E6927)-1,DAY(1)),'מדדים וריביות'!B:C,2,FALSE),VLOOKUP(DATE(YEAR(E6927),MONTH(E6927)-2,DAY(1)),'מדדים וריביות'!B:C,2,FALSE))</f>
        <v>30411533.059999999</v>
      </c>
      <c r="I6927" s="43">
        <f>'ריבית יומית'!D6921</f>
        <v>1.0475213120586524E-4</v>
      </c>
      <c r="J6927" s="29">
        <f t="shared" si="883"/>
        <v>1.1117314933649238</v>
      </c>
      <c r="L6927">
        <f>VLOOKUP(D6926,'מדדים וריביות'!B:C,2)</f>
        <v>30212764.84</v>
      </c>
      <c r="M6927" s="30">
        <f t="shared" si="888"/>
        <v>0</v>
      </c>
      <c r="O6927" s="39">
        <f t="shared" si="885"/>
        <v>0</v>
      </c>
      <c r="P6927" s="39">
        <f t="shared" si="881"/>
        <v>0</v>
      </c>
      <c r="Q6927" s="39">
        <f t="shared" si="886"/>
        <v>0</v>
      </c>
      <c r="R6927" s="41">
        <f t="shared" si="887"/>
        <v>0</v>
      </c>
    </row>
    <row r="6928" spans="4:18" x14ac:dyDescent="0.25">
      <c r="D6928" s="1">
        <v>39793</v>
      </c>
      <c r="E6928" s="1">
        <f t="shared" si="884"/>
        <v>39783</v>
      </c>
      <c r="F6928" s="30">
        <f t="shared" si="882"/>
        <v>0</v>
      </c>
      <c r="H6928" s="42">
        <f>IF(DAY(D6928)&gt;14,VLOOKUP(DATE(YEAR(E6928),MONTH(E6928)-1,DAY(1)),'מדדים וריביות'!B:C,2,FALSE),VLOOKUP(DATE(YEAR(E6928),MONTH(E6928)-2,DAY(1)),'מדדים וריביות'!B:C,2,FALSE))</f>
        <v>30411533.059999999</v>
      </c>
      <c r="I6928" s="43">
        <f>'ריבית יומית'!D6922</f>
        <v>1.0475213120586524E-4</v>
      </c>
      <c r="J6928" s="29">
        <f t="shared" si="883"/>
        <v>1.111615049319427</v>
      </c>
      <c r="L6928">
        <f>VLOOKUP(D6927,'מדדים וריביות'!B:C,2)</f>
        <v>30212764.84</v>
      </c>
      <c r="M6928" s="30">
        <f t="shared" si="888"/>
        <v>0</v>
      </c>
      <c r="O6928" s="39">
        <f t="shared" si="885"/>
        <v>0</v>
      </c>
      <c r="P6928" s="39">
        <f t="shared" si="881"/>
        <v>0</v>
      </c>
      <c r="Q6928" s="39">
        <f t="shared" si="886"/>
        <v>0</v>
      </c>
      <c r="R6928" s="41">
        <f t="shared" si="887"/>
        <v>0</v>
      </c>
    </row>
    <row r="6929" spans="4:18" x14ac:dyDescent="0.25">
      <c r="D6929" s="1">
        <v>39794</v>
      </c>
      <c r="E6929" s="1">
        <f t="shared" si="884"/>
        <v>39783</v>
      </c>
      <c r="F6929" s="30">
        <f t="shared" si="882"/>
        <v>0</v>
      </c>
      <c r="H6929" s="42">
        <f>IF(DAY(D6929)&gt;14,VLOOKUP(DATE(YEAR(E6929),MONTH(E6929)-1,DAY(1)),'מדדים וריביות'!B:C,2,FALSE),VLOOKUP(DATE(YEAR(E6929),MONTH(E6929)-2,DAY(1)),'מדדים וריביות'!B:C,2,FALSE))</f>
        <v>30411533.059999999</v>
      </c>
      <c r="I6929" s="43">
        <f>'ריבית יומית'!D6923</f>
        <v>1.0475213120586524E-4</v>
      </c>
      <c r="J6929" s="29">
        <f t="shared" si="883"/>
        <v>1.1114986174704147</v>
      </c>
      <c r="L6929">
        <f>VLOOKUP(D6928,'מדדים וריביות'!B:C,2)</f>
        <v>30212764.84</v>
      </c>
      <c r="M6929" s="30">
        <f t="shared" si="888"/>
        <v>0</v>
      </c>
      <c r="O6929" s="39">
        <f t="shared" si="885"/>
        <v>0</v>
      </c>
      <c r="P6929" s="39">
        <f t="shared" si="881"/>
        <v>0</v>
      </c>
      <c r="Q6929" s="39">
        <f t="shared" si="886"/>
        <v>0</v>
      </c>
      <c r="R6929" s="41">
        <f t="shared" si="887"/>
        <v>0</v>
      </c>
    </row>
    <row r="6930" spans="4:18" x14ac:dyDescent="0.25">
      <c r="D6930" s="1">
        <v>39795</v>
      </c>
      <c r="E6930" s="1">
        <f t="shared" si="884"/>
        <v>39783</v>
      </c>
      <c r="F6930" s="30">
        <f t="shared" si="882"/>
        <v>0</v>
      </c>
      <c r="H6930" s="42">
        <f>IF(DAY(D6930)&gt;14,VLOOKUP(DATE(YEAR(E6930),MONTH(E6930)-1,DAY(1)),'מדדים וריביות'!B:C,2,FALSE),VLOOKUP(DATE(YEAR(E6930),MONTH(E6930)-2,DAY(1)),'מדדים וריביות'!B:C,2,FALSE))</f>
        <v>30411533.059999999</v>
      </c>
      <c r="I6930" s="43">
        <f>'ריבית יומית'!D6924</f>
        <v>1.0475213120586524E-4</v>
      </c>
      <c r="J6930" s="29">
        <f t="shared" si="883"/>
        <v>1.1113821978166092</v>
      </c>
      <c r="L6930">
        <f>VLOOKUP(D6929,'מדדים וריביות'!B:C,2)</f>
        <v>30212764.84</v>
      </c>
      <c r="M6930" s="30">
        <f t="shared" si="888"/>
        <v>0</v>
      </c>
      <c r="O6930" s="39">
        <f t="shared" si="885"/>
        <v>0</v>
      </c>
      <c r="P6930" s="39">
        <f t="shared" si="881"/>
        <v>0</v>
      </c>
      <c r="Q6930" s="39">
        <f t="shared" si="886"/>
        <v>0</v>
      </c>
      <c r="R6930" s="41">
        <f t="shared" si="887"/>
        <v>0</v>
      </c>
    </row>
    <row r="6931" spans="4:18" x14ac:dyDescent="0.25">
      <c r="D6931" s="1">
        <v>39796</v>
      </c>
      <c r="E6931" s="1">
        <f t="shared" si="884"/>
        <v>39783</v>
      </c>
      <c r="F6931" s="30">
        <f t="shared" si="882"/>
        <v>0</v>
      </c>
      <c r="H6931" s="42">
        <f>IF(DAY(D6931)&gt;14,VLOOKUP(DATE(YEAR(E6931),MONTH(E6931)-1,DAY(1)),'מדדים וריביות'!B:C,2,FALSE),VLOOKUP(DATE(YEAR(E6931),MONTH(E6931)-2,DAY(1)),'מדדים וריביות'!B:C,2,FALSE))</f>
        <v>30411533.059999999</v>
      </c>
      <c r="I6931" s="43">
        <f>'ריבית יומית'!D6925</f>
        <v>1.0475213120586524E-4</v>
      </c>
      <c r="J6931" s="29">
        <f t="shared" si="883"/>
        <v>1.1112657903567331</v>
      </c>
      <c r="L6931">
        <f>VLOOKUP(D6930,'מדדים וריביות'!B:C,2)</f>
        <v>30212764.84</v>
      </c>
      <c r="M6931" s="30">
        <f t="shared" si="888"/>
        <v>0</v>
      </c>
      <c r="O6931" s="39">
        <f t="shared" si="885"/>
        <v>0</v>
      </c>
      <c r="P6931" s="39">
        <f t="shared" si="881"/>
        <v>0</v>
      </c>
      <c r="Q6931" s="39">
        <f t="shared" si="886"/>
        <v>0</v>
      </c>
      <c r="R6931" s="41">
        <f t="shared" si="887"/>
        <v>0</v>
      </c>
    </row>
    <row r="6932" spans="4:18" x14ac:dyDescent="0.25">
      <c r="D6932" s="1">
        <v>39797</v>
      </c>
      <c r="E6932" s="1">
        <f t="shared" si="884"/>
        <v>39783</v>
      </c>
      <c r="F6932" s="30">
        <f t="shared" si="882"/>
        <v>0</v>
      </c>
      <c r="H6932" s="42">
        <f>IF(DAY(D6932)&gt;14,VLOOKUP(DATE(YEAR(E6932),MONTH(E6932)-1,DAY(1)),'מדדים וריביות'!B:C,2,FALSE),VLOOKUP(DATE(YEAR(E6932),MONTH(E6932)-2,DAY(1)),'מדדים וריביות'!B:C,2,FALSE))</f>
        <v>30241160.32</v>
      </c>
      <c r="I6932" s="43">
        <f>'ריבית יומית'!D6926</f>
        <v>1.0475213120586524E-4</v>
      </c>
      <c r="J6932" s="29">
        <f t="shared" si="883"/>
        <v>1.1111493950895095</v>
      </c>
      <c r="L6932">
        <f>VLOOKUP(D6931,'מדדים וריביות'!B:C,2)</f>
        <v>30212764.84</v>
      </c>
      <c r="M6932" s="30">
        <f t="shared" si="888"/>
        <v>0</v>
      </c>
      <c r="O6932" s="39">
        <f t="shared" si="885"/>
        <v>0</v>
      </c>
      <c r="P6932" s="39">
        <f t="shared" si="881"/>
        <v>0</v>
      </c>
      <c r="Q6932" s="39">
        <f t="shared" si="886"/>
        <v>0</v>
      </c>
      <c r="R6932" s="41">
        <f t="shared" si="887"/>
        <v>0</v>
      </c>
    </row>
    <row r="6933" spans="4:18" x14ac:dyDescent="0.25">
      <c r="D6933" s="1">
        <v>39798</v>
      </c>
      <c r="E6933" s="1">
        <f t="shared" si="884"/>
        <v>39783</v>
      </c>
      <c r="F6933" s="30">
        <f t="shared" si="882"/>
        <v>0</v>
      </c>
      <c r="H6933" s="42">
        <f>IF(DAY(D6933)&gt;14,VLOOKUP(DATE(YEAR(E6933),MONTH(E6933)-1,DAY(1)),'מדדים וריביות'!B:C,2,FALSE),VLOOKUP(DATE(YEAR(E6933),MONTH(E6933)-2,DAY(1)),'מדדים וריביות'!B:C,2,FALSE))</f>
        <v>30241160.32</v>
      </c>
      <c r="I6933" s="43">
        <f>'ריבית יומית'!D6927</f>
        <v>1.0475213120586524E-4</v>
      </c>
      <c r="J6933" s="29">
        <f t="shared" si="883"/>
        <v>1.1110330120136609</v>
      </c>
      <c r="L6933">
        <f>VLOOKUP(D6932,'מדדים וריביות'!B:C,2)</f>
        <v>30212764.84</v>
      </c>
      <c r="M6933" s="30">
        <f t="shared" si="888"/>
        <v>0</v>
      </c>
      <c r="O6933" s="39">
        <f t="shared" si="885"/>
        <v>0</v>
      </c>
      <c r="P6933" s="39">
        <f t="shared" si="881"/>
        <v>0</v>
      </c>
      <c r="Q6933" s="39">
        <f t="shared" si="886"/>
        <v>0</v>
      </c>
      <c r="R6933" s="41">
        <f t="shared" si="887"/>
        <v>0</v>
      </c>
    </row>
    <row r="6934" spans="4:18" x14ac:dyDescent="0.25">
      <c r="D6934" s="1">
        <v>39799</v>
      </c>
      <c r="E6934" s="1">
        <f t="shared" si="884"/>
        <v>39783</v>
      </c>
      <c r="F6934" s="30">
        <f t="shared" si="882"/>
        <v>0</v>
      </c>
      <c r="H6934" s="42">
        <f>IF(DAY(D6934)&gt;14,VLOOKUP(DATE(YEAR(E6934),MONTH(E6934)-1,DAY(1)),'מדדים וריביות'!B:C,2,FALSE),VLOOKUP(DATE(YEAR(E6934),MONTH(E6934)-2,DAY(1)),'מדדים וריביות'!B:C,2,FALSE))</f>
        <v>30241160.32</v>
      </c>
      <c r="I6934" s="43">
        <f>'ריבית יומית'!D6928</f>
        <v>1.0475213120586524E-4</v>
      </c>
      <c r="J6934" s="29">
        <f t="shared" si="883"/>
        <v>1.1109166411279108</v>
      </c>
      <c r="L6934">
        <f>VLOOKUP(D6933,'מדדים וריביות'!B:C,2)</f>
        <v>30212764.84</v>
      </c>
      <c r="M6934" s="30">
        <f t="shared" si="888"/>
        <v>0</v>
      </c>
      <c r="O6934" s="39">
        <f t="shared" si="885"/>
        <v>0</v>
      </c>
      <c r="P6934" s="39">
        <f t="shared" si="881"/>
        <v>0</v>
      </c>
      <c r="Q6934" s="39">
        <f t="shared" si="886"/>
        <v>0</v>
      </c>
      <c r="R6934" s="41">
        <f t="shared" si="887"/>
        <v>0</v>
      </c>
    </row>
    <row r="6935" spans="4:18" x14ac:dyDescent="0.25">
      <c r="D6935" s="1">
        <v>39800</v>
      </c>
      <c r="E6935" s="1">
        <f t="shared" si="884"/>
        <v>39783</v>
      </c>
      <c r="F6935" s="30">
        <f t="shared" si="882"/>
        <v>0</v>
      </c>
      <c r="H6935" s="42">
        <f>IF(DAY(D6935)&gt;14,VLOOKUP(DATE(YEAR(E6935),MONTH(E6935)-1,DAY(1)),'מדדים וריביות'!B:C,2,FALSE),VLOOKUP(DATE(YEAR(E6935),MONTH(E6935)-2,DAY(1)),'מדדים וריביות'!B:C,2,FALSE))</f>
        <v>30241160.32</v>
      </c>
      <c r="I6935" s="43">
        <f>'ריבית יומית'!D6929</f>
        <v>1.0475213120586524E-4</v>
      </c>
      <c r="J6935" s="29">
        <f t="shared" si="883"/>
        <v>1.1108002824309819</v>
      </c>
      <c r="L6935">
        <f>VLOOKUP(D6934,'מדדים וריביות'!B:C,2)</f>
        <v>30212764.84</v>
      </c>
      <c r="M6935" s="30">
        <f t="shared" si="888"/>
        <v>0</v>
      </c>
      <c r="O6935" s="39">
        <f t="shared" si="885"/>
        <v>0</v>
      </c>
      <c r="P6935" s="39">
        <f t="shared" si="881"/>
        <v>0</v>
      </c>
      <c r="Q6935" s="39">
        <f t="shared" si="886"/>
        <v>0</v>
      </c>
      <c r="R6935" s="41">
        <f t="shared" si="887"/>
        <v>0</v>
      </c>
    </row>
    <row r="6936" spans="4:18" x14ac:dyDescent="0.25">
      <c r="D6936" s="1">
        <v>39801</v>
      </c>
      <c r="E6936" s="1">
        <f t="shared" si="884"/>
        <v>39783</v>
      </c>
      <c r="F6936" s="30">
        <f t="shared" si="882"/>
        <v>0</v>
      </c>
      <c r="H6936" s="42">
        <f>IF(DAY(D6936)&gt;14,VLOOKUP(DATE(YEAR(E6936),MONTH(E6936)-1,DAY(1)),'מדדים וריביות'!B:C,2,FALSE),VLOOKUP(DATE(YEAR(E6936),MONTH(E6936)-2,DAY(1)),'מדדים וריביות'!B:C,2,FALSE))</f>
        <v>30241160.32</v>
      </c>
      <c r="I6936" s="43">
        <f>'ריבית יומית'!D6930</f>
        <v>1.0475213120586524E-4</v>
      </c>
      <c r="J6936" s="29">
        <f t="shared" si="883"/>
        <v>1.1106839359215981</v>
      </c>
      <c r="L6936">
        <f>VLOOKUP(D6935,'מדדים וריביות'!B:C,2)</f>
        <v>30212764.84</v>
      </c>
      <c r="M6936" s="30">
        <f t="shared" si="888"/>
        <v>0</v>
      </c>
      <c r="O6936" s="39">
        <f t="shared" si="885"/>
        <v>0</v>
      </c>
      <c r="P6936" s="39">
        <f t="shared" si="881"/>
        <v>0</v>
      </c>
      <c r="Q6936" s="39">
        <f t="shared" si="886"/>
        <v>0</v>
      </c>
      <c r="R6936" s="41">
        <f t="shared" si="887"/>
        <v>0</v>
      </c>
    </row>
    <row r="6937" spans="4:18" x14ac:dyDescent="0.25">
      <c r="D6937" s="1">
        <v>39802</v>
      </c>
      <c r="E6937" s="1">
        <f t="shared" si="884"/>
        <v>39783</v>
      </c>
      <c r="F6937" s="30">
        <f t="shared" si="882"/>
        <v>0</v>
      </c>
      <c r="H6937" s="42">
        <f>IF(DAY(D6937)&gt;14,VLOOKUP(DATE(YEAR(E6937),MONTH(E6937)-1,DAY(1)),'מדדים וריביות'!B:C,2,FALSE),VLOOKUP(DATE(YEAR(E6937),MONTH(E6937)-2,DAY(1)),'מדדים וריביות'!B:C,2,FALSE))</f>
        <v>30241160.32</v>
      </c>
      <c r="I6937" s="43">
        <f>'ריבית יומית'!D6931</f>
        <v>1.0475213120586524E-4</v>
      </c>
      <c r="J6937" s="29">
        <f t="shared" si="883"/>
        <v>1.1105676015984824</v>
      </c>
      <c r="L6937">
        <f>VLOOKUP(D6936,'מדדים וריביות'!B:C,2)</f>
        <v>30212764.84</v>
      </c>
      <c r="M6937" s="30">
        <f t="shared" si="888"/>
        <v>0</v>
      </c>
      <c r="O6937" s="39">
        <f t="shared" si="885"/>
        <v>0</v>
      </c>
      <c r="P6937" s="39">
        <f t="shared" si="881"/>
        <v>0</v>
      </c>
      <c r="Q6937" s="39">
        <f t="shared" si="886"/>
        <v>0</v>
      </c>
      <c r="R6937" s="41">
        <f t="shared" si="887"/>
        <v>0</v>
      </c>
    </row>
    <row r="6938" spans="4:18" x14ac:dyDescent="0.25">
      <c r="D6938" s="1">
        <v>39803</v>
      </c>
      <c r="E6938" s="1">
        <f t="shared" si="884"/>
        <v>39783</v>
      </c>
      <c r="F6938" s="30">
        <f t="shared" si="882"/>
        <v>0</v>
      </c>
      <c r="H6938" s="42">
        <f>IF(DAY(D6938)&gt;14,VLOOKUP(DATE(YEAR(E6938),MONTH(E6938)-1,DAY(1)),'מדדים וריביות'!B:C,2,FALSE),VLOOKUP(DATE(YEAR(E6938),MONTH(E6938)-2,DAY(1)),'מדדים וריביות'!B:C,2,FALSE))</f>
        <v>30241160.32</v>
      </c>
      <c r="I6938" s="43">
        <f>'ריבית יומית'!D6932</f>
        <v>1.0475213120586524E-4</v>
      </c>
      <c r="J6938" s="29">
        <f t="shared" si="883"/>
        <v>1.1104512794603587</v>
      </c>
      <c r="L6938">
        <f>VLOOKUP(D6937,'מדדים וריביות'!B:C,2)</f>
        <v>30212764.84</v>
      </c>
      <c r="M6938" s="30">
        <f t="shared" si="888"/>
        <v>0</v>
      </c>
      <c r="O6938" s="39">
        <f t="shared" si="885"/>
        <v>0</v>
      </c>
      <c r="P6938" s="39">
        <f t="shared" si="881"/>
        <v>0</v>
      </c>
      <c r="Q6938" s="39">
        <f t="shared" si="886"/>
        <v>0</v>
      </c>
      <c r="R6938" s="41">
        <f t="shared" si="887"/>
        <v>0</v>
      </c>
    </row>
    <row r="6939" spans="4:18" x14ac:dyDescent="0.25">
      <c r="D6939" s="1">
        <v>39804</v>
      </c>
      <c r="E6939" s="1">
        <f t="shared" si="884"/>
        <v>39783</v>
      </c>
      <c r="F6939" s="30">
        <f t="shared" si="882"/>
        <v>0</v>
      </c>
      <c r="H6939" s="42">
        <f>IF(DAY(D6939)&gt;14,VLOOKUP(DATE(YEAR(E6939),MONTH(E6939)-1,DAY(1)),'מדדים וריביות'!B:C,2,FALSE),VLOOKUP(DATE(YEAR(E6939),MONTH(E6939)-2,DAY(1)),'מדדים וריביות'!B:C,2,FALSE))</f>
        <v>30241160.32</v>
      </c>
      <c r="I6939" s="43">
        <f>'ריבית יומית'!D6933</f>
        <v>1.0475213120586524E-4</v>
      </c>
      <c r="J6939" s="29">
        <f t="shared" si="883"/>
        <v>1.1103349695059506</v>
      </c>
      <c r="L6939">
        <f>VLOOKUP(D6938,'מדדים וריביות'!B:C,2)</f>
        <v>30212764.84</v>
      </c>
      <c r="M6939" s="30">
        <f t="shared" si="888"/>
        <v>0</v>
      </c>
      <c r="O6939" s="39">
        <f t="shared" si="885"/>
        <v>0</v>
      </c>
      <c r="P6939" s="39">
        <f t="shared" si="881"/>
        <v>0</v>
      </c>
      <c r="Q6939" s="39">
        <f t="shared" si="886"/>
        <v>0</v>
      </c>
      <c r="R6939" s="41">
        <f t="shared" si="887"/>
        <v>0</v>
      </c>
    </row>
    <row r="6940" spans="4:18" x14ac:dyDescent="0.25">
      <c r="D6940" s="1">
        <v>39805</v>
      </c>
      <c r="E6940" s="1">
        <f t="shared" si="884"/>
        <v>39783</v>
      </c>
      <c r="F6940" s="30">
        <f t="shared" si="882"/>
        <v>0</v>
      </c>
      <c r="H6940" s="42">
        <f>IF(DAY(D6940)&gt;14,VLOOKUP(DATE(YEAR(E6940),MONTH(E6940)-1,DAY(1)),'מדדים וריביות'!B:C,2,FALSE),VLOOKUP(DATE(YEAR(E6940),MONTH(E6940)-2,DAY(1)),'מדדים וריביות'!B:C,2,FALSE))</f>
        <v>30241160.32</v>
      </c>
      <c r="I6940" s="43">
        <f>'ריבית יומית'!D6934</f>
        <v>1.0475213120586524E-4</v>
      </c>
      <c r="J6940" s="29">
        <f t="shared" si="883"/>
        <v>1.1102186717339819</v>
      </c>
      <c r="L6940">
        <f>VLOOKUP(D6939,'מדדים וריביות'!B:C,2)</f>
        <v>30212764.84</v>
      </c>
      <c r="M6940" s="30">
        <f t="shared" si="888"/>
        <v>0</v>
      </c>
      <c r="O6940" s="39">
        <f t="shared" si="885"/>
        <v>0</v>
      </c>
      <c r="P6940" s="39">
        <f t="shared" si="881"/>
        <v>0</v>
      </c>
      <c r="Q6940" s="39">
        <f t="shared" si="886"/>
        <v>0</v>
      </c>
      <c r="R6940" s="41">
        <f t="shared" si="887"/>
        <v>0</v>
      </c>
    </row>
    <row r="6941" spans="4:18" x14ac:dyDescent="0.25">
      <c r="D6941" s="1">
        <v>39806</v>
      </c>
      <c r="E6941" s="1">
        <f t="shared" si="884"/>
        <v>39783</v>
      </c>
      <c r="F6941" s="30">
        <f t="shared" si="882"/>
        <v>0</v>
      </c>
      <c r="H6941" s="42">
        <f>IF(DAY(D6941)&gt;14,VLOOKUP(DATE(YEAR(E6941),MONTH(E6941)-1,DAY(1)),'מדדים וריביות'!B:C,2,FALSE),VLOOKUP(DATE(YEAR(E6941),MONTH(E6941)-2,DAY(1)),'מדדים וריביות'!B:C,2,FALSE))</f>
        <v>30241160.32</v>
      </c>
      <c r="I6941" s="43">
        <f>'ריבית יומית'!D6935</f>
        <v>1.0475213120586524E-4</v>
      </c>
      <c r="J6941" s="29">
        <f t="shared" si="883"/>
        <v>1.1101023861431767</v>
      </c>
      <c r="L6941">
        <f>VLOOKUP(D6940,'מדדים וריביות'!B:C,2)</f>
        <v>30212764.84</v>
      </c>
      <c r="M6941" s="30">
        <f t="shared" si="888"/>
        <v>0</v>
      </c>
      <c r="O6941" s="39">
        <f t="shared" si="885"/>
        <v>0</v>
      </c>
      <c r="P6941" s="39">
        <f t="shared" si="881"/>
        <v>0</v>
      </c>
      <c r="Q6941" s="39">
        <f t="shared" si="886"/>
        <v>0</v>
      </c>
      <c r="R6941" s="41">
        <f t="shared" si="887"/>
        <v>0</v>
      </c>
    </row>
    <row r="6942" spans="4:18" x14ac:dyDescent="0.25">
      <c r="D6942" s="1">
        <v>39807</v>
      </c>
      <c r="E6942" s="1">
        <f t="shared" si="884"/>
        <v>39783</v>
      </c>
      <c r="F6942" s="30">
        <f t="shared" si="882"/>
        <v>0</v>
      </c>
      <c r="H6942" s="42">
        <f>IF(DAY(D6942)&gt;14,VLOOKUP(DATE(YEAR(E6942),MONTH(E6942)-1,DAY(1)),'מדדים וריביות'!B:C,2,FALSE),VLOOKUP(DATE(YEAR(E6942),MONTH(E6942)-2,DAY(1)),'מדדים וריביות'!B:C,2,FALSE))</f>
        <v>30241160.32</v>
      </c>
      <c r="I6942" s="43">
        <f>'ריבית יומית'!D6936</f>
        <v>1.0475213120586524E-4</v>
      </c>
      <c r="J6942" s="29">
        <f t="shared" si="883"/>
        <v>1.109986112732259</v>
      </c>
      <c r="L6942">
        <f>VLOOKUP(D6941,'מדדים וריביות'!B:C,2)</f>
        <v>30212764.84</v>
      </c>
      <c r="M6942" s="30">
        <f t="shared" si="888"/>
        <v>0</v>
      </c>
      <c r="O6942" s="39">
        <f t="shared" si="885"/>
        <v>0</v>
      </c>
      <c r="P6942" s="39">
        <f t="shared" si="881"/>
        <v>0</v>
      </c>
      <c r="Q6942" s="39">
        <f t="shared" si="886"/>
        <v>0</v>
      </c>
      <c r="R6942" s="41">
        <f t="shared" si="887"/>
        <v>0</v>
      </c>
    </row>
    <row r="6943" spans="4:18" x14ac:dyDescent="0.25">
      <c r="D6943" s="1">
        <v>39808</v>
      </c>
      <c r="E6943" s="1">
        <f t="shared" si="884"/>
        <v>39783</v>
      </c>
      <c r="F6943" s="30">
        <f t="shared" si="882"/>
        <v>0</v>
      </c>
      <c r="H6943" s="42">
        <f>IF(DAY(D6943)&gt;14,VLOOKUP(DATE(YEAR(E6943),MONTH(E6943)-1,DAY(1)),'מדדים וריביות'!B:C,2,FALSE),VLOOKUP(DATE(YEAR(E6943),MONTH(E6943)-2,DAY(1)),'מדדים וריביות'!B:C,2,FALSE))</f>
        <v>30241160.32</v>
      </c>
      <c r="I6943" s="43">
        <f>'ריבית יומית'!D6937</f>
        <v>1.0475213120586524E-4</v>
      </c>
      <c r="J6943" s="29">
        <f t="shared" si="883"/>
        <v>1.1098698514999532</v>
      </c>
      <c r="L6943">
        <f>VLOOKUP(D6942,'מדדים וריביות'!B:C,2)</f>
        <v>30212764.84</v>
      </c>
      <c r="M6943" s="30">
        <f t="shared" si="888"/>
        <v>0</v>
      </c>
      <c r="O6943" s="39">
        <f t="shared" si="885"/>
        <v>0</v>
      </c>
      <c r="P6943" s="39">
        <f t="shared" si="881"/>
        <v>0</v>
      </c>
      <c r="Q6943" s="39">
        <f t="shared" si="886"/>
        <v>0</v>
      </c>
      <c r="R6943" s="41">
        <f t="shared" si="887"/>
        <v>0</v>
      </c>
    </row>
    <row r="6944" spans="4:18" x14ac:dyDescent="0.25">
      <c r="D6944" s="1">
        <v>39809</v>
      </c>
      <c r="E6944" s="1">
        <f t="shared" si="884"/>
        <v>39783</v>
      </c>
      <c r="F6944" s="30">
        <f t="shared" si="882"/>
        <v>0</v>
      </c>
      <c r="H6944" s="42">
        <f>IF(DAY(D6944)&gt;14,VLOOKUP(DATE(YEAR(E6944),MONTH(E6944)-1,DAY(1)),'מדדים וריביות'!B:C,2,FALSE),VLOOKUP(DATE(YEAR(E6944),MONTH(E6944)-2,DAY(1)),'מדדים וריביות'!B:C,2,FALSE))</f>
        <v>30241160.32</v>
      </c>
      <c r="I6944" s="43">
        <f>'ריבית יומית'!D6938</f>
        <v>1.0475213120586524E-4</v>
      </c>
      <c r="J6944" s="29">
        <f t="shared" si="883"/>
        <v>1.1097536024449837</v>
      </c>
      <c r="L6944">
        <f>VLOOKUP(D6943,'מדדים וריביות'!B:C,2)</f>
        <v>30212764.84</v>
      </c>
      <c r="M6944" s="30">
        <f t="shared" si="888"/>
        <v>0</v>
      </c>
      <c r="O6944" s="39">
        <f t="shared" si="885"/>
        <v>0</v>
      </c>
      <c r="P6944" s="39">
        <f t="shared" si="881"/>
        <v>0</v>
      </c>
      <c r="Q6944" s="39">
        <f t="shared" si="886"/>
        <v>0</v>
      </c>
      <c r="R6944" s="41">
        <f t="shared" si="887"/>
        <v>0</v>
      </c>
    </row>
    <row r="6945" spans="4:18" x14ac:dyDescent="0.25">
      <c r="D6945" s="1">
        <v>39810</v>
      </c>
      <c r="E6945" s="1">
        <f t="shared" si="884"/>
        <v>39783</v>
      </c>
      <c r="F6945" s="30">
        <f t="shared" si="882"/>
        <v>0</v>
      </c>
      <c r="H6945" s="42">
        <f>IF(DAY(D6945)&gt;14,VLOOKUP(DATE(YEAR(E6945),MONTH(E6945)-1,DAY(1)),'מדדים וריביות'!B:C,2,FALSE),VLOOKUP(DATE(YEAR(E6945),MONTH(E6945)-2,DAY(1)),'מדדים וריביות'!B:C,2,FALSE))</f>
        <v>30241160.32</v>
      </c>
      <c r="I6945" s="43">
        <f>'ריבית יומית'!D6939</f>
        <v>1.0475213120586524E-4</v>
      </c>
      <c r="J6945" s="29">
        <f t="shared" si="883"/>
        <v>1.109637365566075</v>
      </c>
      <c r="L6945">
        <f>VLOOKUP(D6944,'מדדים וריביות'!B:C,2)</f>
        <v>30212764.84</v>
      </c>
      <c r="M6945" s="30">
        <f t="shared" si="888"/>
        <v>0</v>
      </c>
      <c r="O6945" s="39">
        <f t="shared" si="885"/>
        <v>0</v>
      </c>
      <c r="P6945" s="39">
        <f t="shared" si="881"/>
        <v>0</v>
      </c>
      <c r="Q6945" s="39">
        <f t="shared" si="886"/>
        <v>0</v>
      </c>
      <c r="R6945" s="41">
        <f t="shared" si="887"/>
        <v>0</v>
      </c>
    </row>
    <row r="6946" spans="4:18" x14ac:dyDescent="0.25">
      <c r="D6946" s="1">
        <v>39811</v>
      </c>
      <c r="E6946" s="1">
        <f t="shared" si="884"/>
        <v>39783</v>
      </c>
      <c r="F6946" s="30">
        <f t="shared" si="882"/>
        <v>0</v>
      </c>
      <c r="H6946" s="42">
        <f>IF(DAY(D6946)&gt;14,VLOOKUP(DATE(YEAR(E6946),MONTH(E6946)-1,DAY(1)),'מדדים וריביות'!B:C,2,FALSE),VLOOKUP(DATE(YEAR(E6946),MONTH(E6946)-2,DAY(1)),'מדדים וריביות'!B:C,2,FALSE))</f>
        <v>30241160.32</v>
      </c>
      <c r="I6946" s="43">
        <f>'ריבית יומית'!D6940</f>
        <v>1.0475213120586524E-4</v>
      </c>
      <c r="J6946" s="29">
        <f t="shared" si="883"/>
        <v>1.1095211408619516</v>
      </c>
      <c r="L6946">
        <f>VLOOKUP(D6945,'מדדים וריביות'!B:C,2)</f>
        <v>30212764.84</v>
      </c>
      <c r="M6946" s="30">
        <f t="shared" si="888"/>
        <v>0</v>
      </c>
      <c r="O6946" s="39">
        <f t="shared" si="885"/>
        <v>0</v>
      </c>
      <c r="P6946" s="39">
        <f t="shared" si="881"/>
        <v>0</v>
      </c>
      <c r="Q6946" s="39">
        <f t="shared" si="886"/>
        <v>0</v>
      </c>
      <c r="R6946" s="41">
        <f t="shared" si="887"/>
        <v>0</v>
      </c>
    </row>
    <row r="6947" spans="4:18" x14ac:dyDescent="0.25">
      <c r="D6947" s="1">
        <v>39812</v>
      </c>
      <c r="E6947" s="1">
        <f t="shared" si="884"/>
        <v>39783</v>
      </c>
      <c r="F6947" s="30">
        <f t="shared" si="882"/>
        <v>0</v>
      </c>
      <c r="H6947" s="42">
        <f>IF(DAY(D6947)&gt;14,VLOOKUP(DATE(YEAR(E6947),MONTH(E6947)-1,DAY(1)),'מדדים וריביות'!B:C,2,FALSE),VLOOKUP(DATE(YEAR(E6947),MONTH(E6947)-2,DAY(1)),'מדדים וריביות'!B:C,2,FALSE))</f>
        <v>30241160.32</v>
      </c>
      <c r="I6947" s="43">
        <f>'ריבית יומית'!D6941</f>
        <v>1.0475213120586524E-4</v>
      </c>
      <c r="J6947" s="29">
        <f t="shared" si="883"/>
        <v>1.1094049283313387</v>
      </c>
      <c r="L6947">
        <f>VLOOKUP(D6946,'מדדים וריביות'!B:C,2)</f>
        <v>30212764.84</v>
      </c>
      <c r="M6947" s="30">
        <f t="shared" si="888"/>
        <v>0</v>
      </c>
      <c r="O6947" s="39">
        <f t="shared" si="885"/>
        <v>0</v>
      </c>
      <c r="P6947" s="39">
        <f t="shared" si="881"/>
        <v>0</v>
      </c>
      <c r="Q6947" s="39">
        <f t="shared" si="886"/>
        <v>0</v>
      </c>
      <c r="R6947" s="41">
        <f t="shared" si="887"/>
        <v>0</v>
      </c>
    </row>
    <row r="6948" spans="4:18" x14ac:dyDescent="0.25">
      <c r="D6948" s="1">
        <v>39813</v>
      </c>
      <c r="E6948" s="1">
        <f t="shared" si="884"/>
        <v>39783</v>
      </c>
      <c r="F6948" s="30">
        <f t="shared" si="882"/>
        <v>0</v>
      </c>
      <c r="H6948" s="42">
        <f>IF(DAY(D6948)&gt;14,VLOOKUP(DATE(YEAR(E6948),MONTH(E6948)-1,DAY(1)),'מדדים וריביות'!B:C,2,FALSE),VLOOKUP(DATE(YEAR(E6948),MONTH(E6948)-2,DAY(1)),'מדדים וריביות'!B:C,2,FALSE))</f>
        <v>30241160.32</v>
      </c>
      <c r="I6948" s="43">
        <f>'ריבית יומית'!D6942</f>
        <v>1.0475213120586524E-4</v>
      </c>
      <c r="J6948" s="29">
        <f t="shared" si="883"/>
        <v>1.1092887279729609</v>
      </c>
      <c r="L6948">
        <f>VLOOKUP(D6947,'מדדים וריביות'!B:C,2)</f>
        <v>30212764.84</v>
      </c>
      <c r="M6948" s="30">
        <f t="shared" si="888"/>
        <v>0</v>
      </c>
      <c r="O6948" s="39">
        <f t="shared" si="885"/>
        <v>0</v>
      </c>
      <c r="P6948" s="39">
        <f t="shared" si="881"/>
        <v>0</v>
      </c>
      <c r="Q6948" s="39">
        <f t="shared" si="886"/>
        <v>0</v>
      </c>
      <c r="R6948" s="41">
        <f t="shared" si="887"/>
        <v>0</v>
      </c>
    </row>
    <row r="6949" spans="4:18" x14ac:dyDescent="0.25">
      <c r="D6949" s="1">
        <v>39814</v>
      </c>
      <c r="E6949" s="1">
        <f t="shared" si="884"/>
        <v>39814</v>
      </c>
      <c r="F6949" s="30">
        <f t="shared" si="882"/>
        <v>0</v>
      </c>
      <c r="H6949" s="42">
        <f>IF(DAY(D6949)&gt;14,VLOOKUP(DATE(YEAR(E6949),MONTH(E6949)-1,DAY(1)),'מדדים וריביות'!B:C,2,FALSE),VLOOKUP(DATE(YEAR(E6949),MONTH(E6949)-2,DAY(1)),'מדדים וריביות'!B:C,2,FALSE))</f>
        <v>30241160.32</v>
      </c>
      <c r="I6949" s="43">
        <f>'ריבית יומית'!D6943</f>
        <v>9.6834650765709185E-5</v>
      </c>
      <c r="J6949" s="29">
        <f t="shared" si="883"/>
        <v>1.1091725397855432</v>
      </c>
      <c r="L6949">
        <f>VLOOKUP(D6948,'מדדים וריביות'!B:C,2)</f>
        <v>30212764.84</v>
      </c>
      <c r="M6949" s="30">
        <f t="shared" si="888"/>
        <v>0</v>
      </c>
      <c r="O6949" s="39">
        <f t="shared" si="885"/>
        <v>0</v>
      </c>
      <c r="P6949" s="39">
        <f t="shared" si="881"/>
        <v>0</v>
      </c>
      <c r="Q6949" s="39">
        <f t="shared" si="886"/>
        <v>0</v>
      </c>
      <c r="R6949" s="41">
        <f t="shared" si="887"/>
        <v>0</v>
      </c>
    </row>
    <row r="6950" spans="4:18" x14ac:dyDescent="0.25">
      <c r="D6950" s="1">
        <v>39815</v>
      </c>
      <c r="E6950" s="1">
        <f t="shared" si="884"/>
        <v>39814</v>
      </c>
      <c r="F6950" s="30">
        <f t="shared" si="882"/>
        <v>0</v>
      </c>
      <c r="H6950" s="42">
        <f>IF(DAY(D6950)&gt;14,VLOOKUP(DATE(YEAR(E6950),MONTH(E6950)-1,DAY(1)),'מדדים וריביות'!B:C,2,FALSE),VLOOKUP(DATE(YEAR(E6950),MONTH(E6950)-2,DAY(1)),'מדדים וריביות'!B:C,2,FALSE))</f>
        <v>30241160.32</v>
      </c>
      <c r="I6950" s="43">
        <f>'ריבית יומית'!D6944</f>
        <v>9.6834650765709185E-5</v>
      </c>
      <c r="J6950" s="29">
        <f t="shared" si="883"/>
        <v>1.1090651438496621</v>
      </c>
      <c r="L6950">
        <f>VLOOKUP(D6949,'מדדים וריביות'!B:C,2)</f>
        <v>30052529.309999999</v>
      </c>
      <c r="M6950" s="30">
        <f t="shared" si="888"/>
        <v>0</v>
      </c>
      <c r="O6950" s="39">
        <f t="shared" si="885"/>
        <v>0</v>
      </c>
      <c r="P6950" s="39">
        <f t="shared" si="881"/>
        <v>0</v>
      </c>
      <c r="Q6950" s="39">
        <f t="shared" si="886"/>
        <v>0</v>
      </c>
      <c r="R6950" s="41">
        <f t="shared" si="887"/>
        <v>0</v>
      </c>
    </row>
    <row r="6951" spans="4:18" x14ac:dyDescent="0.25">
      <c r="D6951" s="1">
        <v>39816</v>
      </c>
      <c r="E6951" s="1">
        <f t="shared" si="884"/>
        <v>39814</v>
      </c>
      <c r="F6951" s="30">
        <f t="shared" si="882"/>
        <v>0</v>
      </c>
      <c r="H6951" s="42">
        <f>IF(DAY(D6951)&gt;14,VLOOKUP(DATE(YEAR(E6951),MONTH(E6951)-1,DAY(1)),'מדדים וריביות'!B:C,2,FALSE),VLOOKUP(DATE(YEAR(E6951),MONTH(E6951)-2,DAY(1)),'מדדים וריביות'!B:C,2,FALSE))</f>
        <v>30241160.32</v>
      </c>
      <c r="I6951" s="43">
        <f>'ריבית יומית'!D6945</f>
        <v>9.6834650765709185E-5</v>
      </c>
      <c r="J6951" s="29">
        <f t="shared" si="883"/>
        <v>1.1089577583124219</v>
      </c>
      <c r="L6951">
        <f>VLOOKUP(D6950,'מדדים וריביות'!B:C,2)</f>
        <v>30052529.309999999</v>
      </c>
      <c r="M6951" s="30">
        <f t="shared" si="888"/>
        <v>0</v>
      </c>
      <c r="O6951" s="39">
        <f t="shared" si="885"/>
        <v>0</v>
      </c>
      <c r="P6951" s="39">
        <f t="shared" si="881"/>
        <v>0</v>
      </c>
      <c r="Q6951" s="39">
        <f t="shared" si="886"/>
        <v>0</v>
      </c>
      <c r="R6951" s="41">
        <f t="shared" si="887"/>
        <v>0</v>
      </c>
    </row>
    <row r="6952" spans="4:18" x14ac:dyDescent="0.25">
      <c r="D6952" s="1">
        <v>39817</v>
      </c>
      <c r="E6952" s="1">
        <f t="shared" si="884"/>
        <v>39814</v>
      </c>
      <c r="F6952" s="30">
        <f t="shared" si="882"/>
        <v>0</v>
      </c>
      <c r="H6952" s="42">
        <f>IF(DAY(D6952)&gt;14,VLOOKUP(DATE(YEAR(E6952),MONTH(E6952)-1,DAY(1)),'מדדים וריביות'!B:C,2,FALSE),VLOOKUP(DATE(YEAR(E6952),MONTH(E6952)-2,DAY(1)),'מדדים וריביות'!B:C,2,FALSE))</f>
        <v>30241160.32</v>
      </c>
      <c r="I6952" s="43">
        <f>'ריבית יומית'!D6946</f>
        <v>9.6834650765709185E-5</v>
      </c>
      <c r="J6952" s="29">
        <f t="shared" si="883"/>
        <v>1.108850383172816</v>
      </c>
      <c r="L6952">
        <f>VLOOKUP(D6951,'מדדים וריביות'!B:C,2)</f>
        <v>30052529.309999999</v>
      </c>
      <c r="M6952" s="30">
        <f t="shared" si="888"/>
        <v>0</v>
      </c>
      <c r="O6952" s="39">
        <f t="shared" si="885"/>
        <v>0</v>
      </c>
      <c r="P6952" s="39">
        <f t="shared" si="881"/>
        <v>0</v>
      </c>
      <c r="Q6952" s="39">
        <f t="shared" si="886"/>
        <v>0</v>
      </c>
      <c r="R6952" s="41">
        <f t="shared" si="887"/>
        <v>0</v>
      </c>
    </row>
    <row r="6953" spans="4:18" x14ac:dyDescent="0.25">
      <c r="D6953" s="1">
        <v>39818</v>
      </c>
      <c r="E6953" s="1">
        <f t="shared" si="884"/>
        <v>39814</v>
      </c>
      <c r="F6953" s="30">
        <f t="shared" si="882"/>
        <v>0</v>
      </c>
      <c r="H6953" s="42">
        <f>IF(DAY(D6953)&gt;14,VLOOKUP(DATE(YEAR(E6953),MONTH(E6953)-1,DAY(1)),'מדדים וריביות'!B:C,2,FALSE),VLOOKUP(DATE(YEAR(E6953),MONTH(E6953)-2,DAY(1)),'מדדים וריביות'!B:C,2,FALSE))</f>
        <v>30241160.32</v>
      </c>
      <c r="I6953" s="43">
        <f>'ריבית יומית'!D6947</f>
        <v>9.6834650765709185E-5</v>
      </c>
      <c r="J6953" s="29">
        <f t="shared" si="883"/>
        <v>1.1087430184298375</v>
      </c>
      <c r="L6953">
        <f>VLOOKUP(D6952,'מדדים וריביות'!B:C,2)</f>
        <v>30052529.309999999</v>
      </c>
      <c r="M6953" s="30">
        <f t="shared" si="888"/>
        <v>0</v>
      </c>
      <c r="O6953" s="39">
        <f t="shared" si="885"/>
        <v>0</v>
      </c>
      <c r="P6953" s="39">
        <f t="shared" si="881"/>
        <v>0</v>
      </c>
      <c r="Q6953" s="39">
        <f t="shared" si="886"/>
        <v>0</v>
      </c>
      <c r="R6953" s="41">
        <f t="shared" si="887"/>
        <v>0</v>
      </c>
    </row>
    <row r="6954" spans="4:18" x14ac:dyDescent="0.25">
      <c r="D6954" s="1">
        <v>39819</v>
      </c>
      <c r="E6954" s="1">
        <f t="shared" si="884"/>
        <v>39814</v>
      </c>
      <c r="F6954" s="30">
        <f t="shared" si="882"/>
        <v>0</v>
      </c>
      <c r="H6954" s="42">
        <f>IF(DAY(D6954)&gt;14,VLOOKUP(DATE(YEAR(E6954),MONTH(E6954)-1,DAY(1)),'מדדים וריביות'!B:C,2,FALSE),VLOOKUP(DATE(YEAR(E6954),MONTH(E6954)-2,DAY(1)),'מדדים וריביות'!B:C,2,FALSE))</f>
        <v>30241160.32</v>
      </c>
      <c r="I6954" s="43">
        <f>'ריבית יומית'!D6948</f>
        <v>9.6834650765709185E-5</v>
      </c>
      <c r="J6954" s="29">
        <f t="shared" si="883"/>
        <v>1.1086356640824797</v>
      </c>
      <c r="L6954">
        <f>VLOOKUP(D6953,'מדדים וריביות'!B:C,2)</f>
        <v>30052529.309999999</v>
      </c>
      <c r="M6954" s="30">
        <f t="shared" si="888"/>
        <v>0</v>
      </c>
      <c r="O6954" s="39">
        <f t="shared" si="885"/>
        <v>0</v>
      </c>
      <c r="P6954" s="39">
        <f t="shared" si="881"/>
        <v>0</v>
      </c>
      <c r="Q6954" s="39">
        <f t="shared" si="886"/>
        <v>0</v>
      </c>
      <c r="R6954" s="41">
        <f t="shared" si="887"/>
        <v>0</v>
      </c>
    </row>
    <row r="6955" spans="4:18" x14ac:dyDescent="0.25">
      <c r="D6955" s="1">
        <v>39820</v>
      </c>
      <c r="E6955" s="1">
        <f t="shared" si="884"/>
        <v>39814</v>
      </c>
      <c r="F6955" s="30">
        <f t="shared" si="882"/>
        <v>0</v>
      </c>
      <c r="H6955" s="42">
        <f>IF(DAY(D6955)&gt;14,VLOOKUP(DATE(YEAR(E6955),MONTH(E6955)-1,DAY(1)),'מדדים וריביות'!B:C,2,FALSE),VLOOKUP(DATE(YEAR(E6955),MONTH(E6955)-2,DAY(1)),'מדדים וריביות'!B:C,2,FALSE))</f>
        <v>30241160.32</v>
      </c>
      <c r="I6955" s="43">
        <f>'ריבית יומית'!D6949</f>
        <v>9.6834650765709185E-5</v>
      </c>
      <c r="J6955" s="29">
        <f t="shared" si="883"/>
        <v>1.108528320129736</v>
      </c>
      <c r="L6955">
        <f>VLOOKUP(D6954,'מדדים וריביות'!B:C,2)</f>
        <v>30052529.309999999</v>
      </c>
      <c r="M6955" s="30">
        <f t="shared" si="888"/>
        <v>0</v>
      </c>
      <c r="O6955" s="39">
        <f t="shared" si="885"/>
        <v>0</v>
      </c>
      <c r="P6955" s="39">
        <f t="shared" si="881"/>
        <v>0</v>
      </c>
      <c r="Q6955" s="39">
        <f t="shared" si="886"/>
        <v>0</v>
      </c>
      <c r="R6955" s="41">
        <f t="shared" si="887"/>
        <v>0</v>
      </c>
    </row>
    <row r="6956" spans="4:18" x14ac:dyDescent="0.25">
      <c r="D6956" s="1">
        <v>39821</v>
      </c>
      <c r="E6956" s="1">
        <f t="shared" si="884"/>
        <v>39814</v>
      </c>
      <c r="F6956" s="30">
        <f t="shared" si="882"/>
        <v>0</v>
      </c>
      <c r="H6956" s="42">
        <f>IF(DAY(D6956)&gt;14,VLOOKUP(DATE(YEAR(E6956),MONTH(E6956)-1,DAY(1)),'מדדים וריביות'!B:C,2,FALSE),VLOOKUP(DATE(YEAR(E6956),MONTH(E6956)-2,DAY(1)),'מדדים וריביות'!B:C,2,FALSE))</f>
        <v>30241160.32</v>
      </c>
      <c r="I6956" s="43">
        <f>'ריבית יומית'!D6950</f>
        <v>9.6834650765709185E-5</v>
      </c>
      <c r="J6956" s="29">
        <f t="shared" si="883"/>
        <v>1.1084209865706001</v>
      </c>
      <c r="L6956">
        <f>VLOOKUP(D6955,'מדדים וריביות'!B:C,2)</f>
        <v>30052529.309999999</v>
      </c>
      <c r="M6956" s="30">
        <f t="shared" si="888"/>
        <v>0</v>
      </c>
      <c r="O6956" s="39">
        <f t="shared" si="885"/>
        <v>0</v>
      </c>
      <c r="P6956" s="39">
        <f t="shared" ref="P6956:P7019" si="889">J6957*G6956-G6956</f>
        <v>0</v>
      </c>
      <c r="Q6956" s="39">
        <f t="shared" si="886"/>
        <v>0</v>
      </c>
      <c r="R6956" s="41">
        <f t="shared" si="887"/>
        <v>0</v>
      </c>
    </row>
    <row r="6957" spans="4:18" x14ac:dyDescent="0.25">
      <c r="D6957" s="1">
        <v>39822</v>
      </c>
      <c r="E6957" s="1">
        <f t="shared" si="884"/>
        <v>39814</v>
      </c>
      <c r="F6957" s="30">
        <f t="shared" si="882"/>
        <v>0</v>
      </c>
      <c r="H6957" s="42">
        <f>IF(DAY(D6957)&gt;14,VLOOKUP(DATE(YEAR(E6957),MONTH(E6957)-1,DAY(1)),'מדדים וריביות'!B:C,2,FALSE),VLOOKUP(DATE(YEAR(E6957),MONTH(E6957)-2,DAY(1)),'מדדים וריביות'!B:C,2,FALSE))</f>
        <v>30241160.32</v>
      </c>
      <c r="I6957" s="43">
        <f>'ריבית יומית'!D6951</f>
        <v>9.6834650765709185E-5</v>
      </c>
      <c r="J6957" s="29">
        <f t="shared" si="883"/>
        <v>1.1083136634040656</v>
      </c>
      <c r="L6957">
        <f>VLOOKUP(D6956,'מדדים וריביות'!B:C,2)</f>
        <v>30052529.309999999</v>
      </c>
      <c r="M6957" s="30">
        <f t="shared" si="888"/>
        <v>0</v>
      </c>
      <c r="O6957" s="39">
        <f t="shared" si="885"/>
        <v>0</v>
      </c>
      <c r="P6957" s="39">
        <f t="shared" si="889"/>
        <v>0</v>
      </c>
      <c r="Q6957" s="39">
        <f t="shared" si="886"/>
        <v>0</v>
      </c>
      <c r="R6957" s="41">
        <f t="shared" si="887"/>
        <v>0</v>
      </c>
    </row>
    <row r="6958" spans="4:18" x14ac:dyDescent="0.25">
      <c r="D6958" s="1">
        <v>39823</v>
      </c>
      <c r="E6958" s="1">
        <f t="shared" si="884"/>
        <v>39814</v>
      </c>
      <c r="F6958" s="30">
        <f t="shared" si="882"/>
        <v>0</v>
      </c>
      <c r="H6958" s="42">
        <f>IF(DAY(D6958)&gt;14,VLOOKUP(DATE(YEAR(E6958),MONTH(E6958)-1,DAY(1)),'מדדים וריביות'!B:C,2,FALSE),VLOOKUP(DATE(YEAR(E6958),MONTH(E6958)-2,DAY(1)),'מדדים וריביות'!B:C,2,FALSE))</f>
        <v>30241160.32</v>
      </c>
      <c r="I6958" s="43">
        <f>'ריבית יומית'!D6952</f>
        <v>9.6834650765709185E-5</v>
      </c>
      <c r="J6958" s="29">
        <f t="shared" si="883"/>
        <v>1.108206350629126</v>
      </c>
      <c r="L6958">
        <f>VLOOKUP(D6957,'מדדים וריביות'!B:C,2)</f>
        <v>30052529.309999999</v>
      </c>
      <c r="M6958" s="30">
        <f t="shared" si="888"/>
        <v>0</v>
      </c>
      <c r="O6958" s="39">
        <f t="shared" si="885"/>
        <v>0</v>
      </c>
      <c r="P6958" s="39">
        <f t="shared" si="889"/>
        <v>0</v>
      </c>
      <c r="Q6958" s="39">
        <f t="shared" si="886"/>
        <v>0</v>
      </c>
      <c r="R6958" s="41">
        <f t="shared" si="887"/>
        <v>0</v>
      </c>
    </row>
    <row r="6959" spans="4:18" x14ac:dyDescent="0.25">
      <c r="D6959" s="1">
        <v>39824</v>
      </c>
      <c r="E6959" s="1">
        <f t="shared" si="884"/>
        <v>39814</v>
      </c>
      <c r="F6959" s="30">
        <f t="shared" si="882"/>
        <v>0</v>
      </c>
      <c r="H6959" s="42">
        <f>IF(DAY(D6959)&gt;14,VLOOKUP(DATE(YEAR(E6959),MONTH(E6959)-1,DAY(1)),'מדדים וריביות'!B:C,2,FALSE),VLOOKUP(DATE(YEAR(E6959),MONTH(E6959)-2,DAY(1)),'מדדים וריביות'!B:C,2,FALSE))</f>
        <v>30241160.32</v>
      </c>
      <c r="I6959" s="43">
        <f>'ריבית יומית'!D6953</f>
        <v>9.6834650765709185E-5</v>
      </c>
      <c r="J6959" s="29">
        <f t="shared" si="883"/>
        <v>1.1080990482447755</v>
      </c>
      <c r="L6959">
        <f>VLOOKUP(D6958,'מדדים וריביות'!B:C,2)</f>
        <v>30052529.309999999</v>
      </c>
      <c r="M6959" s="30">
        <f t="shared" si="888"/>
        <v>0</v>
      </c>
      <c r="O6959" s="39">
        <f t="shared" si="885"/>
        <v>0</v>
      </c>
      <c r="P6959" s="39">
        <f t="shared" si="889"/>
        <v>0</v>
      </c>
      <c r="Q6959" s="39">
        <f t="shared" si="886"/>
        <v>0</v>
      </c>
      <c r="R6959" s="41">
        <f t="shared" si="887"/>
        <v>0</v>
      </c>
    </row>
    <row r="6960" spans="4:18" x14ac:dyDescent="0.25">
      <c r="D6960" s="1">
        <v>39825</v>
      </c>
      <c r="E6960" s="1">
        <f t="shared" si="884"/>
        <v>39814</v>
      </c>
      <c r="F6960" s="30">
        <f t="shared" si="882"/>
        <v>0</v>
      </c>
      <c r="H6960" s="42">
        <f>IF(DAY(D6960)&gt;14,VLOOKUP(DATE(YEAR(E6960),MONTH(E6960)-1,DAY(1)),'מדדים וריביות'!B:C,2,FALSE),VLOOKUP(DATE(YEAR(E6960),MONTH(E6960)-2,DAY(1)),'מדדים וריביות'!B:C,2,FALSE))</f>
        <v>30241160.32</v>
      </c>
      <c r="I6960" s="43">
        <f>'ריבית יומית'!D6954</f>
        <v>9.6834650765709185E-5</v>
      </c>
      <c r="J6960" s="29">
        <f t="shared" si="883"/>
        <v>1.1079917562500077</v>
      </c>
      <c r="L6960">
        <f>VLOOKUP(D6959,'מדדים וריביות'!B:C,2)</f>
        <v>30052529.309999999</v>
      </c>
      <c r="M6960" s="30">
        <f t="shared" si="888"/>
        <v>0</v>
      </c>
      <c r="O6960" s="39">
        <f t="shared" si="885"/>
        <v>0</v>
      </c>
      <c r="P6960" s="39">
        <f t="shared" si="889"/>
        <v>0</v>
      </c>
      <c r="Q6960" s="39">
        <f t="shared" si="886"/>
        <v>0</v>
      </c>
      <c r="R6960" s="41">
        <f t="shared" si="887"/>
        <v>0</v>
      </c>
    </row>
    <row r="6961" spans="4:18" x14ac:dyDescent="0.25">
      <c r="D6961" s="1">
        <v>39826</v>
      </c>
      <c r="E6961" s="1">
        <f t="shared" si="884"/>
        <v>39814</v>
      </c>
      <c r="F6961" s="30">
        <f t="shared" si="882"/>
        <v>0</v>
      </c>
      <c r="H6961" s="42">
        <f>IF(DAY(D6961)&gt;14,VLOOKUP(DATE(YEAR(E6961),MONTH(E6961)-1,DAY(1)),'מדדים וריביות'!B:C,2,FALSE),VLOOKUP(DATE(YEAR(E6961),MONTH(E6961)-2,DAY(1)),'מדדים וריביות'!B:C,2,FALSE))</f>
        <v>30241160.32</v>
      </c>
      <c r="I6961" s="43">
        <f>'ריבית יומית'!D6955</f>
        <v>9.6834650765709185E-5</v>
      </c>
      <c r="J6961" s="29">
        <f t="shared" si="883"/>
        <v>1.1078844746438168</v>
      </c>
      <c r="L6961">
        <f>VLOOKUP(D6960,'מדדים וריביות'!B:C,2)</f>
        <v>30052529.309999999</v>
      </c>
      <c r="M6961" s="30">
        <f t="shared" si="888"/>
        <v>0</v>
      </c>
      <c r="O6961" s="39">
        <f t="shared" si="885"/>
        <v>0</v>
      </c>
      <c r="P6961" s="39">
        <f t="shared" si="889"/>
        <v>0</v>
      </c>
      <c r="Q6961" s="39">
        <f t="shared" si="886"/>
        <v>0</v>
      </c>
      <c r="R6961" s="41">
        <f t="shared" si="887"/>
        <v>0</v>
      </c>
    </row>
    <row r="6962" spans="4:18" x14ac:dyDescent="0.25">
      <c r="D6962" s="1">
        <v>39827</v>
      </c>
      <c r="E6962" s="1">
        <f t="shared" si="884"/>
        <v>39814</v>
      </c>
      <c r="F6962" s="30">
        <f t="shared" si="882"/>
        <v>0</v>
      </c>
      <c r="H6962" s="42">
        <f>IF(DAY(D6962)&gt;14,VLOOKUP(DATE(YEAR(E6962),MONTH(E6962)-1,DAY(1)),'מדדים וריביות'!B:C,2,FALSE),VLOOKUP(DATE(YEAR(E6962),MONTH(E6962)-2,DAY(1)),'מדדים וריביות'!B:C,2,FALSE))</f>
        <v>30241160.32</v>
      </c>
      <c r="I6962" s="43">
        <f>'ריבית יומית'!D6956</f>
        <v>9.6834650765709185E-5</v>
      </c>
      <c r="J6962" s="29">
        <f t="shared" si="883"/>
        <v>1.1077772034251969</v>
      </c>
      <c r="L6962">
        <f>VLOOKUP(D6961,'מדדים וריביות'!B:C,2)</f>
        <v>30052529.309999999</v>
      </c>
      <c r="M6962" s="30">
        <f t="shared" si="888"/>
        <v>0</v>
      </c>
      <c r="O6962" s="39">
        <f t="shared" si="885"/>
        <v>0</v>
      </c>
      <c r="P6962" s="39">
        <f t="shared" si="889"/>
        <v>0</v>
      </c>
      <c r="Q6962" s="39">
        <f t="shared" si="886"/>
        <v>0</v>
      </c>
      <c r="R6962" s="41">
        <f t="shared" si="887"/>
        <v>0</v>
      </c>
    </row>
    <row r="6963" spans="4:18" x14ac:dyDescent="0.25">
      <c r="D6963" s="1">
        <v>39828</v>
      </c>
      <c r="E6963" s="1">
        <f t="shared" si="884"/>
        <v>39814</v>
      </c>
      <c r="F6963" s="30">
        <f t="shared" si="882"/>
        <v>0</v>
      </c>
      <c r="H6963" s="42">
        <f>IF(DAY(D6963)&gt;14,VLOOKUP(DATE(YEAR(E6963),MONTH(E6963)-1,DAY(1)),'מדדים וריביות'!B:C,2,FALSE),VLOOKUP(DATE(YEAR(E6963),MONTH(E6963)-2,DAY(1)),'מדדים וריביות'!B:C,2,FALSE))</f>
        <v>30212764.84</v>
      </c>
      <c r="I6963" s="43">
        <f>'ריבית יומית'!D6957</f>
        <v>9.6834650765709185E-5</v>
      </c>
      <c r="J6963" s="29">
        <f t="shared" si="883"/>
        <v>1.1076699425931422</v>
      </c>
      <c r="L6963">
        <f>VLOOKUP(D6962,'מדדים וריביות'!B:C,2)</f>
        <v>30052529.309999999</v>
      </c>
      <c r="M6963" s="30">
        <f t="shared" si="888"/>
        <v>0</v>
      </c>
      <c r="O6963" s="39">
        <f t="shared" si="885"/>
        <v>0</v>
      </c>
      <c r="P6963" s="39">
        <f t="shared" si="889"/>
        <v>0</v>
      </c>
      <c r="Q6963" s="39">
        <f t="shared" si="886"/>
        <v>0</v>
      </c>
      <c r="R6963" s="41">
        <f t="shared" si="887"/>
        <v>0</v>
      </c>
    </row>
    <row r="6964" spans="4:18" x14ac:dyDescent="0.25">
      <c r="D6964" s="1">
        <v>39829</v>
      </c>
      <c r="E6964" s="1">
        <f t="shared" si="884"/>
        <v>39814</v>
      </c>
      <c r="F6964" s="30">
        <f t="shared" si="882"/>
        <v>0</v>
      </c>
      <c r="H6964" s="42">
        <f>IF(DAY(D6964)&gt;14,VLOOKUP(DATE(YEAR(E6964),MONTH(E6964)-1,DAY(1)),'מדדים וריביות'!B:C,2,FALSE),VLOOKUP(DATE(YEAR(E6964),MONTH(E6964)-2,DAY(1)),'מדדים וריביות'!B:C,2,FALSE))</f>
        <v>30212764.84</v>
      </c>
      <c r="I6964" s="43">
        <f>'ריבית יומית'!D6958</f>
        <v>9.6834650765709185E-5</v>
      </c>
      <c r="J6964" s="29">
        <f t="shared" si="883"/>
        <v>1.107562692146647</v>
      </c>
      <c r="L6964">
        <f>VLOOKUP(D6963,'מדדים וריביות'!B:C,2)</f>
        <v>30052529.309999999</v>
      </c>
      <c r="M6964" s="30">
        <f t="shared" si="888"/>
        <v>0</v>
      </c>
      <c r="O6964" s="39">
        <f t="shared" si="885"/>
        <v>0</v>
      </c>
      <c r="P6964" s="39">
        <f t="shared" si="889"/>
        <v>0</v>
      </c>
      <c r="Q6964" s="39">
        <f t="shared" si="886"/>
        <v>0</v>
      </c>
      <c r="R6964" s="41">
        <f t="shared" si="887"/>
        <v>0</v>
      </c>
    </row>
    <row r="6965" spans="4:18" x14ac:dyDescent="0.25">
      <c r="D6965" s="1">
        <v>39830</v>
      </c>
      <c r="E6965" s="1">
        <f t="shared" si="884"/>
        <v>39814</v>
      </c>
      <c r="F6965" s="30">
        <f t="shared" si="882"/>
        <v>0</v>
      </c>
      <c r="H6965" s="42">
        <f>IF(DAY(D6965)&gt;14,VLOOKUP(DATE(YEAR(E6965),MONTH(E6965)-1,DAY(1)),'מדדים וריביות'!B:C,2,FALSE),VLOOKUP(DATE(YEAR(E6965),MONTH(E6965)-2,DAY(1)),'מדדים וריביות'!B:C,2,FALSE))</f>
        <v>30212764.84</v>
      </c>
      <c r="I6965" s="43">
        <f>'ריבית יומית'!D6959</f>
        <v>9.6834650765709185E-5</v>
      </c>
      <c r="J6965" s="29">
        <f t="shared" si="883"/>
        <v>1.1074554520847057</v>
      </c>
      <c r="L6965">
        <f>VLOOKUP(D6964,'מדדים וריביות'!B:C,2)</f>
        <v>30052529.309999999</v>
      </c>
      <c r="M6965" s="30">
        <f t="shared" si="888"/>
        <v>0</v>
      </c>
      <c r="O6965" s="39">
        <f t="shared" si="885"/>
        <v>0</v>
      </c>
      <c r="P6965" s="39">
        <f t="shared" si="889"/>
        <v>0</v>
      </c>
      <c r="Q6965" s="39">
        <f t="shared" si="886"/>
        <v>0</v>
      </c>
      <c r="R6965" s="41">
        <f t="shared" si="887"/>
        <v>0</v>
      </c>
    </row>
    <row r="6966" spans="4:18" x14ac:dyDescent="0.25">
      <c r="D6966" s="1">
        <v>39831</v>
      </c>
      <c r="E6966" s="1">
        <f t="shared" si="884"/>
        <v>39814</v>
      </c>
      <c r="F6966" s="30">
        <f t="shared" si="882"/>
        <v>0</v>
      </c>
      <c r="H6966" s="42">
        <f>IF(DAY(D6966)&gt;14,VLOOKUP(DATE(YEAR(E6966),MONTH(E6966)-1,DAY(1)),'מדדים וריביות'!B:C,2,FALSE),VLOOKUP(DATE(YEAR(E6966),MONTH(E6966)-2,DAY(1)),'מדדים וריביות'!B:C,2,FALSE))</f>
        <v>30212764.84</v>
      </c>
      <c r="I6966" s="43">
        <f>'ריבית יומית'!D6960</f>
        <v>9.6834650765709185E-5</v>
      </c>
      <c r="J6966" s="29">
        <f t="shared" si="883"/>
        <v>1.1073482224063129</v>
      </c>
      <c r="L6966">
        <f>VLOOKUP(D6965,'מדדים וריביות'!B:C,2)</f>
        <v>30052529.309999999</v>
      </c>
      <c r="M6966" s="30">
        <f t="shared" si="888"/>
        <v>0</v>
      </c>
      <c r="O6966" s="39">
        <f t="shared" si="885"/>
        <v>0</v>
      </c>
      <c r="P6966" s="39">
        <f t="shared" si="889"/>
        <v>0</v>
      </c>
      <c r="Q6966" s="39">
        <f t="shared" si="886"/>
        <v>0</v>
      </c>
      <c r="R6966" s="41">
        <f t="shared" si="887"/>
        <v>0</v>
      </c>
    </row>
    <row r="6967" spans="4:18" x14ac:dyDescent="0.25">
      <c r="D6967" s="1">
        <v>39832</v>
      </c>
      <c r="E6967" s="1">
        <f t="shared" si="884"/>
        <v>39814</v>
      </c>
      <c r="F6967" s="30">
        <f t="shared" si="882"/>
        <v>0</v>
      </c>
      <c r="H6967" s="42">
        <f>IF(DAY(D6967)&gt;14,VLOOKUP(DATE(YEAR(E6967),MONTH(E6967)-1,DAY(1)),'מדדים וריביות'!B:C,2,FALSE),VLOOKUP(DATE(YEAR(E6967),MONTH(E6967)-2,DAY(1)),'מדדים וריביות'!B:C,2,FALSE))</f>
        <v>30212764.84</v>
      </c>
      <c r="I6967" s="43">
        <f>'ריבית יומית'!D6961</f>
        <v>9.6834650765709185E-5</v>
      </c>
      <c r="J6967" s="29">
        <f t="shared" si="883"/>
        <v>1.1072410031104631</v>
      </c>
      <c r="L6967">
        <f>VLOOKUP(D6966,'מדדים וריביות'!B:C,2)</f>
        <v>30052529.309999999</v>
      </c>
      <c r="M6967" s="30">
        <f t="shared" si="888"/>
        <v>0</v>
      </c>
      <c r="O6967" s="39">
        <f t="shared" si="885"/>
        <v>0</v>
      </c>
      <c r="P6967" s="39">
        <f t="shared" si="889"/>
        <v>0</v>
      </c>
      <c r="Q6967" s="39">
        <f t="shared" si="886"/>
        <v>0</v>
      </c>
      <c r="R6967" s="41">
        <f t="shared" si="887"/>
        <v>0</v>
      </c>
    </row>
    <row r="6968" spans="4:18" x14ac:dyDescent="0.25">
      <c r="D6968" s="1">
        <v>39833</v>
      </c>
      <c r="E6968" s="1">
        <f t="shared" si="884"/>
        <v>39814</v>
      </c>
      <c r="F6968" s="30">
        <f t="shared" si="882"/>
        <v>0</v>
      </c>
      <c r="H6968" s="42">
        <f>IF(DAY(D6968)&gt;14,VLOOKUP(DATE(YEAR(E6968),MONTH(E6968)-1,DAY(1)),'מדדים וריביות'!B:C,2,FALSE),VLOOKUP(DATE(YEAR(E6968),MONTH(E6968)-2,DAY(1)),'מדדים וריביות'!B:C,2,FALSE))</f>
        <v>30212764.84</v>
      </c>
      <c r="I6968" s="43">
        <f>'ריבית יומית'!D6962</f>
        <v>9.6834650765709185E-5</v>
      </c>
      <c r="J6968" s="29">
        <f t="shared" si="883"/>
        <v>1.1071337941961512</v>
      </c>
      <c r="L6968">
        <f>VLOOKUP(D6967,'מדדים וריביות'!B:C,2)</f>
        <v>30052529.309999999</v>
      </c>
      <c r="M6968" s="30">
        <f t="shared" si="888"/>
        <v>0</v>
      </c>
      <c r="O6968" s="39">
        <f t="shared" si="885"/>
        <v>0</v>
      </c>
      <c r="P6968" s="39">
        <f t="shared" si="889"/>
        <v>0</v>
      </c>
      <c r="Q6968" s="39">
        <f t="shared" si="886"/>
        <v>0</v>
      </c>
      <c r="R6968" s="41">
        <f t="shared" si="887"/>
        <v>0</v>
      </c>
    </row>
    <row r="6969" spans="4:18" x14ac:dyDescent="0.25">
      <c r="D6969" s="1">
        <v>39834</v>
      </c>
      <c r="E6969" s="1">
        <f t="shared" si="884"/>
        <v>39814</v>
      </c>
      <c r="F6969" s="30">
        <f t="shared" si="882"/>
        <v>0</v>
      </c>
      <c r="H6969" s="42">
        <f>IF(DAY(D6969)&gt;14,VLOOKUP(DATE(YEAR(E6969),MONTH(E6969)-1,DAY(1)),'מדדים וריביות'!B:C,2,FALSE),VLOOKUP(DATE(YEAR(E6969),MONTH(E6969)-2,DAY(1)),'מדדים וריביות'!B:C,2,FALSE))</f>
        <v>30212764.84</v>
      </c>
      <c r="I6969" s="43">
        <f>'ריבית יומית'!D6963</f>
        <v>9.6834650765709185E-5</v>
      </c>
      <c r="J6969" s="29">
        <f t="shared" si="883"/>
        <v>1.1070265956623719</v>
      </c>
      <c r="L6969">
        <f>VLOOKUP(D6968,'מדדים וריביות'!B:C,2)</f>
        <v>30052529.309999999</v>
      </c>
      <c r="M6969" s="30">
        <f t="shared" si="888"/>
        <v>0</v>
      </c>
      <c r="O6969" s="39">
        <f t="shared" si="885"/>
        <v>0</v>
      </c>
      <c r="P6969" s="39">
        <f t="shared" si="889"/>
        <v>0</v>
      </c>
      <c r="Q6969" s="39">
        <f t="shared" si="886"/>
        <v>0</v>
      </c>
      <c r="R6969" s="41">
        <f t="shared" si="887"/>
        <v>0</v>
      </c>
    </row>
    <row r="6970" spans="4:18" x14ac:dyDescent="0.25">
      <c r="D6970" s="1">
        <v>39835</v>
      </c>
      <c r="E6970" s="1">
        <f t="shared" si="884"/>
        <v>39814</v>
      </c>
      <c r="F6970" s="30">
        <f t="shared" si="882"/>
        <v>0</v>
      </c>
      <c r="H6970" s="42">
        <f>IF(DAY(D6970)&gt;14,VLOOKUP(DATE(YEAR(E6970),MONTH(E6970)-1,DAY(1)),'מדדים וריביות'!B:C,2,FALSE),VLOOKUP(DATE(YEAR(E6970),MONTH(E6970)-2,DAY(1)),'מדדים וריביות'!B:C,2,FALSE))</f>
        <v>30212764.84</v>
      </c>
      <c r="I6970" s="43">
        <f>'ריבית יומית'!D6964</f>
        <v>9.6834650765709185E-5</v>
      </c>
      <c r="J6970" s="29">
        <f t="shared" si="883"/>
        <v>1.1069194075081201</v>
      </c>
      <c r="L6970">
        <f>VLOOKUP(D6969,'מדדים וריביות'!B:C,2)</f>
        <v>30052529.309999999</v>
      </c>
      <c r="M6970" s="30">
        <f t="shared" si="888"/>
        <v>0</v>
      </c>
      <c r="O6970" s="39">
        <f t="shared" si="885"/>
        <v>0</v>
      </c>
      <c r="P6970" s="39">
        <f t="shared" si="889"/>
        <v>0</v>
      </c>
      <c r="Q6970" s="39">
        <f t="shared" si="886"/>
        <v>0</v>
      </c>
      <c r="R6970" s="41">
        <f t="shared" si="887"/>
        <v>0</v>
      </c>
    </row>
    <row r="6971" spans="4:18" x14ac:dyDescent="0.25">
      <c r="D6971" s="1">
        <v>39836</v>
      </c>
      <c r="E6971" s="1">
        <f t="shared" si="884"/>
        <v>39814</v>
      </c>
      <c r="F6971" s="30">
        <f t="shared" si="882"/>
        <v>0</v>
      </c>
      <c r="H6971" s="42">
        <f>IF(DAY(D6971)&gt;14,VLOOKUP(DATE(YEAR(E6971),MONTH(E6971)-1,DAY(1)),'מדדים וריביות'!B:C,2,FALSE),VLOOKUP(DATE(YEAR(E6971),MONTH(E6971)-2,DAY(1)),'מדדים וריביות'!B:C,2,FALSE))</f>
        <v>30212764.84</v>
      </c>
      <c r="I6971" s="43">
        <f>'ריבית יומית'!D6965</f>
        <v>9.6834650765709185E-5</v>
      </c>
      <c r="J6971" s="29">
        <f t="shared" si="883"/>
        <v>1.1068122297323908</v>
      </c>
      <c r="L6971">
        <f>VLOOKUP(D6970,'מדדים וריביות'!B:C,2)</f>
        <v>30052529.309999999</v>
      </c>
      <c r="M6971" s="30">
        <f t="shared" si="888"/>
        <v>0</v>
      </c>
      <c r="O6971" s="39">
        <f t="shared" si="885"/>
        <v>0</v>
      </c>
      <c r="P6971" s="39">
        <f t="shared" si="889"/>
        <v>0</v>
      </c>
      <c r="Q6971" s="39">
        <f t="shared" si="886"/>
        <v>0</v>
      </c>
      <c r="R6971" s="41">
        <f t="shared" si="887"/>
        <v>0</v>
      </c>
    </row>
    <row r="6972" spans="4:18" x14ac:dyDescent="0.25">
      <c r="D6972" s="1">
        <v>39837</v>
      </c>
      <c r="E6972" s="1">
        <f t="shared" si="884"/>
        <v>39814</v>
      </c>
      <c r="F6972" s="30">
        <f t="shared" si="882"/>
        <v>0</v>
      </c>
      <c r="H6972" s="42">
        <f>IF(DAY(D6972)&gt;14,VLOOKUP(DATE(YEAR(E6972),MONTH(E6972)-1,DAY(1)),'מדדים וריביות'!B:C,2,FALSE),VLOOKUP(DATE(YEAR(E6972),MONTH(E6972)-2,DAY(1)),'מדדים וריביות'!B:C,2,FALSE))</f>
        <v>30212764.84</v>
      </c>
      <c r="I6972" s="43">
        <f>'ריבית יומית'!D6966</f>
        <v>9.6834650765709185E-5</v>
      </c>
      <c r="J6972" s="29">
        <f t="shared" si="883"/>
        <v>1.106705062334179</v>
      </c>
      <c r="L6972">
        <f>VLOOKUP(D6971,'מדדים וריביות'!B:C,2)</f>
        <v>30052529.309999999</v>
      </c>
      <c r="M6972" s="30">
        <f t="shared" si="888"/>
        <v>0</v>
      </c>
      <c r="O6972" s="39">
        <f t="shared" si="885"/>
        <v>0</v>
      </c>
      <c r="P6972" s="39">
        <f t="shared" si="889"/>
        <v>0</v>
      </c>
      <c r="Q6972" s="39">
        <f t="shared" si="886"/>
        <v>0</v>
      </c>
      <c r="R6972" s="41">
        <f t="shared" si="887"/>
        <v>0</v>
      </c>
    </row>
    <row r="6973" spans="4:18" x14ac:dyDescent="0.25">
      <c r="D6973" s="1">
        <v>39838</v>
      </c>
      <c r="E6973" s="1">
        <f t="shared" si="884"/>
        <v>39814</v>
      </c>
      <c r="F6973" s="30">
        <f t="shared" si="882"/>
        <v>0</v>
      </c>
      <c r="H6973" s="42">
        <f>IF(DAY(D6973)&gt;14,VLOOKUP(DATE(YEAR(E6973),MONTH(E6973)-1,DAY(1)),'מדדים וריביות'!B:C,2,FALSE),VLOOKUP(DATE(YEAR(E6973),MONTH(E6973)-2,DAY(1)),'מדדים וריביות'!B:C,2,FALSE))</f>
        <v>30212764.84</v>
      </c>
      <c r="I6973" s="43">
        <f>'ריבית יומית'!D6967</f>
        <v>9.6834650765709185E-5</v>
      </c>
      <c r="J6973" s="29">
        <f t="shared" si="883"/>
        <v>1.1065979053124799</v>
      </c>
      <c r="L6973">
        <f>VLOOKUP(D6972,'מדדים וריביות'!B:C,2)</f>
        <v>30052529.309999999</v>
      </c>
      <c r="M6973" s="30">
        <f t="shared" si="888"/>
        <v>0</v>
      </c>
      <c r="O6973" s="39">
        <f t="shared" si="885"/>
        <v>0</v>
      </c>
      <c r="P6973" s="39">
        <f t="shared" si="889"/>
        <v>0</v>
      </c>
      <c r="Q6973" s="39">
        <f t="shared" si="886"/>
        <v>0</v>
      </c>
      <c r="R6973" s="41">
        <f t="shared" si="887"/>
        <v>0</v>
      </c>
    </row>
    <row r="6974" spans="4:18" x14ac:dyDescent="0.25">
      <c r="D6974" s="1">
        <v>39839</v>
      </c>
      <c r="E6974" s="1">
        <f t="shared" si="884"/>
        <v>39814</v>
      </c>
      <c r="F6974" s="30">
        <f t="shared" si="882"/>
        <v>0</v>
      </c>
      <c r="H6974" s="42">
        <f>IF(DAY(D6974)&gt;14,VLOOKUP(DATE(YEAR(E6974),MONTH(E6974)-1,DAY(1)),'מדדים וריביות'!B:C,2,FALSE),VLOOKUP(DATE(YEAR(E6974),MONTH(E6974)-2,DAY(1)),'מדדים וריביות'!B:C,2,FALSE))</f>
        <v>30212764.84</v>
      </c>
      <c r="I6974" s="43">
        <f>'ריבית יומית'!D6968</f>
        <v>9.6834650765709185E-5</v>
      </c>
      <c r="J6974" s="29">
        <f t="shared" si="883"/>
        <v>1.1064907586662891</v>
      </c>
      <c r="L6974">
        <f>VLOOKUP(D6973,'מדדים וריביות'!B:C,2)</f>
        <v>30052529.309999999</v>
      </c>
      <c r="M6974" s="30">
        <f t="shared" si="888"/>
        <v>0</v>
      </c>
      <c r="O6974" s="39">
        <f t="shared" si="885"/>
        <v>0</v>
      </c>
      <c r="P6974" s="39">
        <f t="shared" si="889"/>
        <v>0</v>
      </c>
      <c r="Q6974" s="39">
        <f t="shared" si="886"/>
        <v>0</v>
      </c>
      <c r="R6974" s="41">
        <f t="shared" si="887"/>
        <v>0</v>
      </c>
    </row>
    <row r="6975" spans="4:18" x14ac:dyDescent="0.25">
      <c r="D6975" s="1">
        <v>39840</v>
      </c>
      <c r="E6975" s="1">
        <f t="shared" si="884"/>
        <v>39814</v>
      </c>
      <c r="F6975" s="30">
        <f t="shared" si="882"/>
        <v>0</v>
      </c>
      <c r="H6975" s="42">
        <f>IF(DAY(D6975)&gt;14,VLOOKUP(DATE(YEAR(E6975),MONTH(E6975)-1,DAY(1)),'מדדים וריביות'!B:C,2,FALSE),VLOOKUP(DATE(YEAR(E6975),MONTH(E6975)-2,DAY(1)),'מדדים וריביות'!B:C,2,FALSE))</f>
        <v>30212764.84</v>
      </c>
      <c r="I6975" s="43">
        <f>'ריבית יומית'!D6969</f>
        <v>9.6834650765709185E-5</v>
      </c>
      <c r="J6975" s="29">
        <f t="shared" si="883"/>
        <v>1.1063836223946015</v>
      </c>
      <c r="L6975">
        <f>VLOOKUP(D6974,'מדדים וריביות'!B:C,2)</f>
        <v>30052529.309999999</v>
      </c>
      <c r="M6975" s="30">
        <f t="shared" si="888"/>
        <v>0</v>
      </c>
      <c r="O6975" s="39">
        <f t="shared" si="885"/>
        <v>0</v>
      </c>
      <c r="P6975" s="39">
        <f t="shared" si="889"/>
        <v>0</v>
      </c>
      <c r="Q6975" s="39">
        <f t="shared" si="886"/>
        <v>0</v>
      </c>
      <c r="R6975" s="41">
        <f t="shared" si="887"/>
        <v>0</v>
      </c>
    </row>
    <row r="6976" spans="4:18" x14ac:dyDescent="0.25">
      <c r="D6976" s="1">
        <v>39841</v>
      </c>
      <c r="E6976" s="1">
        <f t="shared" si="884"/>
        <v>39814</v>
      </c>
      <c r="F6976" s="30">
        <f t="shared" ref="F6976:F7039" si="890">M6975</f>
        <v>0</v>
      </c>
      <c r="H6976" s="42">
        <f>IF(DAY(D6976)&gt;14,VLOOKUP(DATE(YEAR(E6976),MONTH(E6976)-1,DAY(1)),'מדדים וריביות'!B:C,2,FALSE),VLOOKUP(DATE(YEAR(E6976),MONTH(E6976)-2,DAY(1)),'מדדים וריביות'!B:C,2,FALSE))</f>
        <v>30212764.84</v>
      </c>
      <c r="I6976" s="43">
        <f>'ריבית יומית'!D6970</f>
        <v>9.6834650765709185E-5</v>
      </c>
      <c r="J6976" s="29">
        <f t="shared" si="883"/>
        <v>1.1062764964964129</v>
      </c>
      <c r="L6976">
        <f>VLOOKUP(D6975,'מדדים וריביות'!B:C,2)</f>
        <v>30052529.309999999</v>
      </c>
      <c r="M6976" s="30">
        <f t="shared" si="888"/>
        <v>0</v>
      </c>
      <c r="O6976" s="39">
        <f t="shared" si="885"/>
        <v>0</v>
      </c>
      <c r="P6976" s="39">
        <f t="shared" si="889"/>
        <v>0</v>
      </c>
      <c r="Q6976" s="39">
        <f t="shared" si="886"/>
        <v>0</v>
      </c>
      <c r="R6976" s="41">
        <f t="shared" si="887"/>
        <v>0</v>
      </c>
    </row>
    <row r="6977" spans="4:18" x14ac:dyDescent="0.25">
      <c r="D6977" s="1">
        <v>39842</v>
      </c>
      <c r="E6977" s="1">
        <f t="shared" si="884"/>
        <v>39814</v>
      </c>
      <c r="F6977" s="30">
        <f t="shared" si="890"/>
        <v>0</v>
      </c>
      <c r="H6977" s="42">
        <f>IF(DAY(D6977)&gt;14,VLOOKUP(DATE(YEAR(E6977),MONTH(E6977)-1,DAY(1)),'מדדים וריביות'!B:C,2,FALSE),VLOOKUP(DATE(YEAR(E6977),MONTH(E6977)-2,DAY(1)),'מדדים וריביות'!B:C,2,FALSE))</f>
        <v>30212764.84</v>
      </c>
      <c r="I6977" s="43">
        <f>'ריבית יומית'!D6971</f>
        <v>9.6834650765709185E-5</v>
      </c>
      <c r="J6977" s="29">
        <f t="shared" si="883"/>
        <v>1.1061693809707189</v>
      </c>
      <c r="L6977">
        <f>VLOOKUP(D6976,'מדדים וריביות'!B:C,2)</f>
        <v>30052529.309999999</v>
      </c>
      <c r="M6977" s="30">
        <f t="shared" si="888"/>
        <v>0</v>
      </c>
      <c r="O6977" s="39">
        <f t="shared" si="885"/>
        <v>0</v>
      </c>
      <c r="P6977" s="39">
        <f t="shared" si="889"/>
        <v>0</v>
      </c>
      <c r="Q6977" s="39">
        <f t="shared" si="886"/>
        <v>0</v>
      </c>
      <c r="R6977" s="41">
        <f t="shared" si="887"/>
        <v>0</v>
      </c>
    </row>
    <row r="6978" spans="4:18" x14ac:dyDescent="0.25">
      <c r="D6978" s="1">
        <v>39843</v>
      </c>
      <c r="E6978" s="1">
        <f t="shared" si="884"/>
        <v>39814</v>
      </c>
      <c r="F6978" s="30">
        <f t="shared" si="890"/>
        <v>0</v>
      </c>
      <c r="H6978" s="42">
        <f>IF(DAY(D6978)&gt;14,VLOOKUP(DATE(YEAR(E6978),MONTH(E6978)-1,DAY(1)),'מדדים וריביות'!B:C,2,FALSE),VLOOKUP(DATE(YEAR(E6978),MONTH(E6978)-2,DAY(1)),'מדדים וריביות'!B:C,2,FALSE))</f>
        <v>30212764.84</v>
      </c>
      <c r="I6978" s="43">
        <f>'ריבית יומית'!D6972</f>
        <v>9.6834650765709185E-5</v>
      </c>
      <c r="J6978" s="29">
        <f t="shared" si="883"/>
        <v>1.1060622758165151</v>
      </c>
      <c r="L6978">
        <f>VLOOKUP(D6977,'מדדים וריביות'!B:C,2)</f>
        <v>30052529.309999999</v>
      </c>
      <c r="M6978" s="30">
        <f t="shared" si="888"/>
        <v>0</v>
      </c>
      <c r="O6978" s="39">
        <f t="shared" si="885"/>
        <v>0</v>
      </c>
      <c r="P6978" s="39">
        <f t="shared" si="889"/>
        <v>0</v>
      </c>
      <c r="Q6978" s="39">
        <f t="shared" si="886"/>
        <v>0</v>
      </c>
      <c r="R6978" s="41">
        <f t="shared" si="887"/>
        <v>0</v>
      </c>
    </row>
    <row r="6979" spans="4:18" x14ac:dyDescent="0.25">
      <c r="D6979" s="1">
        <v>39844</v>
      </c>
      <c r="E6979" s="1">
        <f t="shared" si="884"/>
        <v>39814</v>
      </c>
      <c r="F6979" s="30">
        <f t="shared" si="890"/>
        <v>0</v>
      </c>
      <c r="H6979" s="42">
        <f>IF(DAY(D6979)&gt;14,VLOOKUP(DATE(YEAR(E6979),MONTH(E6979)-1,DAY(1)),'מדדים וריביות'!B:C,2,FALSE),VLOOKUP(DATE(YEAR(E6979),MONTH(E6979)-2,DAY(1)),'מדדים וריביות'!B:C,2,FALSE))</f>
        <v>30212764.84</v>
      </c>
      <c r="I6979" s="43">
        <f>'ריבית יומית'!D6973</f>
        <v>9.6834650765709185E-5</v>
      </c>
      <c r="J6979" s="29">
        <f t="shared" si="883"/>
        <v>1.1059551810327972</v>
      </c>
      <c r="L6979">
        <f>VLOOKUP(D6978,'מדדים וריביות'!B:C,2)</f>
        <v>30052529.309999999</v>
      </c>
      <c r="M6979" s="30">
        <f t="shared" si="888"/>
        <v>0</v>
      </c>
      <c r="O6979" s="39">
        <f t="shared" si="885"/>
        <v>0</v>
      </c>
      <c r="P6979" s="39">
        <f t="shared" si="889"/>
        <v>0</v>
      </c>
      <c r="Q6979" s="39">
        <f t="shared" si="886"/>
        <v>0</v>
      </c>
      <c r="R6979" s="41">
        <f t="shared" si="887"/>
        <v>0</v>
      </c>
    </row>
    <row r="6980" spans="4:18" x14ac:dyDescent="0.25">
      <c r="D6980" s="1">
        <v>39845</v>
      </c>
      <c r="E6980" s="1">
        <f t="shared" si="884"/>
        <v>39845</v>
      </c>
      <c r="F6980" s="30">
        <f t="shared" si="890"/>
        <v>0</v>
      </c>
      <c r="H6980" s="42">
        <f>IF(DAY(D6980)&gt;14,VLOOKUP(DATE(YEAR(E6980),MONTH(E6980)-1,DAY(1)),'מדדים וריביות'!B:C,2,FALSE),VLOOKUP(DATE(YEAR(E6980),MONTH(E6980)-2,DAY(1)),'מדדים וריביות'!B:C,2,FALSE))</f>
        <v>30212764.84</v>
      </c>
      <c r="I6980" s="43">
        <f>'ריבית יומית'!D6974</f>
        <v>9.6834650765709185E-5</v>
      </c>
      <c r="J6980" s="29">
        <f t="shared" si="883"/>
        <v>1.1058480966185613</v>
      </c>
      <c r="L6980">
        <f>VLOOKUP(D6979,'מדדים וריביות'!B:C,2)</f>
        <v>30052529.309999999</v>
      </c>
      <c r="M6980" s="30">
        <f t="shared" si="888"/>
        <v>0</v>
      </c>
      <c r="O6980" s="39">
        <f t="shared" si="885"/>
        <v>0</v>
      </c>
      <c r="P6980" s="39">
        <f t="shared" si="889"/>
        <v>0</v>
      </c>
      <c r="Q6980" s="39">
        <f t="shared" si="886"/>
        <v>0</v>
      </c>
      <c r="R6980" s="41">
        <f t="shared" si="887"/>
        <v>0</v>
      </c>
    </row>
    <row r="6981" spans="4:18" x14ac:dyDescent="0.25">
      <c r="D6981" s="1">
        <v>39846</v>
      </c>
      <c r="E6981" s="1">
        <f t="shared" si="884"/>
        <v>39845</v>
      </c>
      <c r="F6981" s="30">
        <f t="shared" si="890"/>
        <v>0</v>
      </c>
      <c r="H6981" s="42">
        <f>IF(DAY(D6981)&gt;14,VLOOKUP(DATE(YEAR(E6981),MONTH(E6981)-1,DAY(1)),'מדדים וריביות'!B:C,2,FALSE),VLOOKUP(DATE(YEAR(E6981),MONTH(E6981)-2,DAY(1)),'מדדים וריביות'!B:C,2,FALSE))</f>
        <v>30212764.84</v>
      </c>
      <c r="I6981" s="43">
        <f>'ריבית יומית'!D6975</f>
        <v>9.6834650765709185E-5</v>
      </c>
      <c r="J6981" s="29">
        <f t="shared" si="883"/>
        <v>1.1057410225728033</v>
      </c>
      <c r="L6981">
        <f>VLOOKUP(D6980,'מדדים וריביות'!B:C,2)</f>
        <v>30022685.690000001</v>
      </c>
      <c r="M6981" s="30">
        <f t="shared" si="888"/>
        <v>0</v>
      </c>
      <c r="O6981" s="39">
        <f t="shared" si="885"/>
        <v>0</v>
      </c>
      <c r="P6981" s="39">
        <f t="shared" si="889"/>
        <v>0</v>
      </c>
      <c r="Q6981" s="39">
        <f t="shared" si="886"/>
        <v>0</v>
      </c>
      <c r="R6981" s="41">
        <f t="shared" si="887"/>
        <v>0</v>
      </c>
    </row>
    <row r="6982" spans="4:18" x14ac:dyDescent="0.25">
      <c r="D6982" s="1">
        <v>39847</v>
      </c>
      <c r="E6982" s="1">
        <f t="shared" si="884"/>
        <v>39845</v>
      </c>
      <c r="F6982" s="30">
        <f t="shared" si="890"/>
        <v>0</v>
      </c>
      <c r="H6982" s="42">
        <f>IF(DAY(D6982)&gt;14,VLOOKUP(DATE(YEAR(E6982),MONTH(E6982)-1,DAY(1)),'מדדים וריביות'!B:C,2,FALSE),VLOOKUP(DATE(YEAR(E6982),MONTH(E6982)-2,DAY(1)),'מדדים וריביות'!B:C,2,FALSE))</f>
        <v>30212764.84</v>
      </c>
      <c r="I6982" s="43">
        <f>'ריבית יומית'!D6976</f>
        <v>9.6834650765709185E-5</v>
      </c>
      <c r="J6982" s="29">
        <f t="shared" si="883"/>
        <v>1.105633958894519</v>
      </c>
      <c r="L6982">
        <f>VLOOKUP(D6981,'מדדים וריביות'!B:C,2)</f>
        <v>30022685.690000001</v>
      </c>
      <c r="M6982" s="30">
        <f t="shared" si="888"/>
        <v>0</v>
      </c>
      <c r="O6982" s="39">
        <f t="shared" si="885"/>
        <v>0</v>
      </c>
      <c r="P6982" s="39">
        <f t="shared" si="889"/>
        <v>0</v>
      </c>
      <c r="Q6982" s="39">
        <f t="shared" si="886"/>
        <v>0</v>
      </c>
      <c r="R6982" s="41">
        <f t="shared" si="887"/>
        <v>0</v>
      </c>
    </row>
    <row r="6983" spans="4:18" x14ac:dyDescent="0.25">
      <c r="D6983" s="1">
        <v>39848</v>
      </c>
      <c r="E6983" s="1">
        <f t="shared" si="884"/>
        <v>39845</v>
      </c>
      <c r="F6983" s="30">
        <f t="shared" si="890"/>
        <v>0</v>
      </c>
      <c r="H6983" s="42">
        <f>IF(DAY(D6983)&gt;14,VLOOKUP(DATE(YEAR(E6983),MONTH(E6983)-1,DAY(1)),'מדדים וריביות'!B:C,2,FALSE),VLOOKUP(DATE(YEAR(E6983),MONTH(E6983)-2,DAY(1)),'מדדים וריביות'!B:C,2,FALSE))</f>
        <v>30212764.84</v>
      </c>
      <c r="I6983" s="43">
        <f>'ריבית יומית'!D6977</f>
        <v>9.6834650765709185E-5</v>
      </c>
      <c r="J6983" s="29">
        <f t="shared" si="883"/>
        <v>1.1055269055827048</v>
      </c>
      <c r="L6983">
        <f>VLOOKUP(D6982,'מדדים וריביות'!B:C,2)</f>
        <v>30022685.690000001</v>
      </c>
      <c r="M6983" s="30">
        <f t="shared" si="888"/>
        <v>0</v>
      </c>
      <c r="O6983" s="39">
        <f t="shared" si="885"/>
        <v>0</v>
      </c>
      <c r="P6983" s="39">
        <f t="shared" si="889"/>
        <v>0</v>
      </c>
      <c r="Q6983" s="39">
        <f t="shared" si="886"/>
        <v>0</v>
      </c>
      <c r="R6983" s="41">
        <f t="shared" si="887"/>
        <v>0</v>
      </c>
    </row>
    <row r="6984" spans="4:18" x14ac:dyDescent="0.25">
      <c r="D6984" s="1">
        <v>39849</v>
      </c>
      <c r="E6984" s="1">
        <f t="shared" si="884"/>
        <v>39845</v>
      </c>
      <c r="F6984" s="30">
        <f t="shared" si="890"/>
        <v>0</v>
      </c>
      <c r="H6984" s="42">
        <f>IF(DAY(D6984)&gt;14,VLOOKUP(DATE(YEAR(E6984),MONTH(E6984)-1,DAY(1)),'מדדים וריביות'!B:C,2,FALSE),VLOOKUP(DATE(YEAR(E6984),MONTH(E6984)-2,DAY(1)),'מדדים וריביות'!B:C,2,FALSE))</f>
        <v>30212764.84</v>
      </c>
      <c r="I6984" s="43">
        <f>'ריבית יומית'!D6978</f>
        <v>9.6834650765709185E-5</v>
      </c>
      <c r="J6984" s="29">
        <f t="shared" si="883"/>
        <v>1.1054198626363569</v>
      </c>
      <c r="L6984">
        <f>VLOOKUP(D6983,'מדדים וריביות'!B:C,2)</f>
        <v>30022685.690000001</v>
      </c>
      <c r="M6984" s="30">
        <f t="shared" si="888"/>
        <v>0</v>
      </c>
      <c r="O6984" s="39">
        <f t="shared" si="885"/>
        <v>0</v>
      </c>
      <c r="P6984" s="39">
        <f t="shared" si="889"/>
        <v>0</v>
      </c>
      <c r="Q6984" s="39">
        <f t="shared" si="886"/>
        <v>0</v>
      </c>
      <c r="R6984" s="41">
        <f t="shared" si="887"/>
        <v>0</v>
      </c>
    </row>
    <row r="6985" spans="4:18" x14ac:dyDescent="0.25">
      <c r="D6985" s="1">
        <v>39850</v>
      </c>
      <c r="E6985" s="1">
        <f t="shared" si="884"/>
        <v>39845</v>
      </c>
      <c r="F6985" s="30">
        <f t="shared" si="890"/>
        <v>0</v>
      </c>
      <c r="H6985" s="42">
        <f>IF(DAY(D6985)&gt;14,VLOOKUP(DATE(YEAR(E6985),MONTH(E6985)-1,DAY(1)),'מדדים וריביות'!B:C,2,FALSE),VLOOKUP(DATE(YEAR(E6985),MONTH(E6985)-2,DAY(1)),'מדדים וריביות'!B:C,2,FALSE))</f>
        <v>30212764.84</v>
      </c>
      <c r="I6985" s="43">
        <f>'ריבית יומית'!D6979</f>
        <v>9.6834650765709185E-5</v>
      </c>
      <c r="J6985" s="29">
        <f t="shared" ref="J6985:J7048" si="891">J6986*(1+I6985)</f>
        <v>1.1053128300544717</v>
      </c>
      <c r="L6985">
        <f>VLOOKUP(D6984,'מדדים וריביות'!B:C,2)</f>
        <v>30022685.690000001</v>
      </c>
      <c r="M6985" s="30">
        <f t="shared" si="888"/>
        <v>0</v>
      </c>
      <c r="O6985" s="39">
        <f t="shared" si="885"/>
        <v>0</v>
      </c>
      <c r="P6985" s="39">
        <f t="shared" si="889"/>
        <v>0</v>
      </c>
      <c r="Q6985" s="39">
        <f t="shared" si="886"/>
        <v>0</v>
      </c>
      <c r="R6985" s="41">
        <f t="shared" si="887"/>
        <v>0</v>
      </c>
    </row>
    <row r="6986" spans="4:18" x14ac:dyDescent="0.25">
      <c r="D6986" s="1">
        <v>39851</v>
      </c>
      <c r="E6986" s="1">
        <f t="shared" ref="E6986:E7049" si="892">DATE(YEAR(D6986),MONTH(D6986),DAY(1))</f>
        <v>39845</v>
      </c>
      <c r="F6986" s="30">
        <f t="shared" si="890"/>
        <v>0</v>
      </c>
      <c r="H6986" s="42">
        <f>IF(DAY(D6986)&gt;14,VLOOKUP(DATE(YEAR(E6986),MONTH(E6986)-1,DAY(1)),'מדדים וריביות'!B:C,2,FALSE),VLOOKUP(DATE(YEAR(E6986),MONTH(E6986)-2,DAY(1)),'מדדים וריביות'!B:C,2,FALSE))</f>
        <v>30212764.84</v>
      </c>
      <c r="I6986" s="43">
        <f>'ריבית יומית'!D6980</f>
        <v>9.6834650765709185E-5</v>
      </c>
      <c r="J6986" s="29">
        <f t="shared" si="891"/>
        <v>1.1052058078360456</v>
      </c>
      <c r="L6986">
        <f>VLOOKUP(D6985,'מדדים וריביות'!B:C,2)</f>
        <v>30022685.690000001</v>
      </c>
      <c r="M6986" s="30">
        <f t="shared" si="888"/>
        <v>0</v>
      </c>
      <c r="O6986" s="39">
        <f t="shared" ref="O6986:O7049" si="893">$D$4/H6986*G6986-G6986</f>
        <v>0</v>
      </c>
      <c r="P6986" s="39">
        <f t="shared" si="889"/>
        <v>0</v>
      </c>
      <c r="Q6986" s="39">
        <f t="shared" ref="Q6986:Q7049" si="894">$D$4/H6986*P6986-P6986</f>
        <v>0</v>
      </c>
      <c r="R6986" s="41">
        <f t="shared" ref="R6986:R7049" si="895">SUM(O6986:Q6986)</f>
        <v>0</v>
      </c>
    </row>
    <row r="6987" spans="4:18" x14ac:dyDescent="0.25">
      <c r="D6987" s="1">
        <v>39852</v>
      </c>
      <c r="E6987" s="1">
        <f t="shared" si="892"/>
        <v>39845</v>
      </c>
      <c r="F6987" s="30">
        <f t="shared" si="890"/>
        <v>0</v>
      </c>
      <c r="H6987" s="42">
        <f>IF(DAY(D6987)&gt;14,VLOOKUP(DATE(YEAR(E6987),MONTH(E6987)-1,DAY(1)),'מדדים וריביות'!B:C,2,FALSE),VLOOKUP(DATE(YEAR(E6987),MONTH(E6987)-2,DAY(1)),'מדדים וריביות'!B:C,2,FALSE))</f>
        <v>30212764.84</v>
      </c>
      <c r="I6987" s="43">
        <f>'ריבית יומית'!D6981</f>
        <v>9.6834650765709185E-5</v>
      </c>
      <c r="J6987" s="29">
        <f t="shared" si="891"/>
        <v>1.1050987959800753</v>
      </c>
      <c r="L6987">
        <f>VLOOKUP(D6986,'מדדים וריביות'!B:C,2)</f>
        <v>30022685.690000001</v>
      </c>
      <c r="M6987" s="30">
        <f t="shared" si="888"/>
        <v>0</v>
      </c>
      <c r="O6987" s="39">
        <f t="shared" si="893"/>
        <v>0</v>
      </c>
      <c r="P6987" s="39">
        <f t="shared" si="889"/>
        <v>0</v>
      </c>
      <c r="Q6987" s="39">
        <f t="shared" si="894"/>
        <v>0</v>
      </c>
      <c r="R6987" s="41">
        <f t="shared" si="895"/>
        <v>0</v>
      </c>
    </row>
    <row r="6988" spans="4:18" x14ac:dyDescent="0.25">
      <c r="D6988" s="1">
        <v>39853</v>
      </c>
      <c r="E6988" s="1">
        <f t="shared" si="892"/>
        <v>39845</v>
      </c>
      <c r="F6988" s="30">
        <f t="shared" si="890"/>
        <v>0</v>
      </c>
      <c r="H6988" s="42">
        <f>IF(DAY(D6988)&gt;14,VLOOKUP(DATE(YEAR(E6988),MONTH(E6988)-1,DAY(1)),'מדדים וריביות'!B:C,2,FALSE),VLOOKUP(DATE(YEAR(E6988),MONTH(E6988)-2,DAY(1)),'מדדים וריביות'!B:C,2,FALSE))</f>
        <v>30212764.84</v>
      </c>
      <c r="I6988" s="43">
        <f>'ריבית יומית'!D6982</f>
        <v>9.6834650765709185E-5</v>
      </c>
      <c r="J6988" s="29">
        <f t="shared" si="891"/>
        <v>1.1049917944855574</v>
      </c>
      <c r="L6988">
        <f>VLOOKUP(D6987,'מדדים וריביות'!B:C,2)</f>
        <v>30022685.690000001</v>
      </c>
      <c r="M6988" s="30">
        <f t="shared" ref="M6988:M7051" si="896">F6988*(1+I6988)*L6988/H6988+G6988-K6988</f>
        <v>0</v>
      </c>
      <c r="O6988" s="39">
        <f t="shared" si="893"/>
        <v>0</v>
      </c>
      <c r="P6988" s="39">
        <f t="shared" si="889"/>
        <v>0</v>
      </c>
      <c r="Q6988" s="39">
        <f t="shared" si="894"/>
        <v>0</v>
      </c>
      <c r="R6988" s="41">
        <f t="shared" si="895"/>
        <v>0</v>
      </c>
    </row>
    <row r="6989" spans="4:18" x14ac:dyDescent="0.25">
      <c r="D6989" s="1">
        <v>39854</v>
      </c>
      <c r="E6989" s="1">
        <f t="shared" si="892"/>
        <v>39845</v>
      </c>
      <c r="F6989" s="30">
        <f t="shared" si="890"/>
        <v>0</v>
      </c>
      <c r="H6989" s="42">
        <f>IF(DAY(D6989)&gt;14,VLOOKUP(DATE(YEAR(E6989),MONTH(E6989)-1,DAY(1)),'מדדים וריביות'!B:C,2,FALSE),VLOOKUP(DATE(YEAR(E6989),MONTH(E6989)-2,DAY(1)),'מדדים וריביות'!B:C,2,FALSE))</f>
        <v>30212764.84</v>
      </c>
      <c r="I6989" s="43">
        <f>'ריבית יומית'!D6983</f>
        <v>9.6834650765709185E-5</v>
      </c>
      <c r="J6989" s="29">
        <f t="shared" si="891"/>
        <v>1.1048848033514884</v>
      </c>
      <c r="L6989">
        <f>VLOOKUP(D6988,'מדדים וריביות'!B:C,2)</f>
        <v>30022685.690000001</v>
      </c>
      <c r="M6989" s="30">
        <f t="shared" si="896"/>
        <v>0</v>
      </c>
      <c r="O6989" s="39">
        <f t="shared" si="893"/>
        <v>0</v>
      </c>
      <c r="P6989" s="39">
        <f t="shared" si="889"/>
        <v>0</v>
      </c>
      <c r="Q6989" s="39">
        <f t="shared" si="894"/>
        <v>0</v>
      </c>
      <c r="R6989" s="41">
        <f t="shared" si="895"/>
        <v>0</v>
      </c>
    </row>
    <row r="6990" spans="4:18" x14ac:dyDescent="0.25">
      <c r="D6990" s="1">
        <v>39855</v>
      </c>
      <c r="E6990" s="1">
        <f t="shared" si="892"/>
        <v>39845</v>
      </c>
      <c r="F6990" s="30">
        <f t="shared" si="890"/>
        <v>0</v>
      </c>
      <c r="H6990" s="42">
        <f>IF(DAY(D6990)&gt;14,VLOOKUP(DATE(YEAR(E6990),MONTH(E6990)-1,DAY(1)),'מדדים וריביות'!B:C,2,FALSE),VLOOKUP(DATE(YEAR(E6990),MONTH(E6990)-2,DAY(1)),'מדדים וריביות'!B:C,2,FALSE))</f>
        <v>30212764.84</v>
      </c>
      <c r="I6990" s="43">
        <f>'ריבית יומית'!D6984</f>
        <v>9.6834650765709185E-5</v>
      </c>
      <c r="J6990" s="29">
        <f t="shared" si="891"/>
        <v>1.1047778225768654</v>
      </c>
      <c r="L6990">
        <f>VLOOKUP(D6989,'מדדים וריביות'!B:C,2)</f>
        <v>30022685.690000001</v>
      </c>
      <c r="M6990" s="30">
        <f t="shared" si="896"/>
        <v>0</v>
      </c>
      <c r="O6990" s="39">
        <f t="shared" si="893"/>
        <v>0</v>
      </c>
      <c r="P6990" s="39">
        <f t="shared" si="889"/>
        <v>0</v>
      </c>
      <c r="Q6990" s="39">
        <f t="shared" si="894"/>
        <v>0</v>
      </c>
      <c r="R6990" s="41">
        <f t="shared" si="895"/>
        <v>0</v>
      </c>
    </row>
    <row r="6991" spans="4:18" x14ac:dyDescent="0.25">
      <c r="D6991" s="1">
        <v>39856</v>
      </c>
      <c r="E6991" s="1">
        <f t="shared" si="892"/>
        <v>39845</v>
      </c>
      <c r="F6991" s="30">
        <f t="shared" si="890"/>
        <v>0</v>
      </c>
      <c r="H6991" s="42">
        <f>IF(DAY(D6991)&gt;14,VLOOKUP(DATE(YEAR(E6991),MONTH(E6991)-1,DAY(1)),'מדדים וריביות'!B:C,2,FALSE),VLOOKUP(DATE(YEAR(E6991),MONTH(E6991)-2,DAY(1)),'מדדים וריביות'!B:C,2,FALSE))</f>
        <v>30212764.84</v>
      </c>
      <c r="I6991" s="43">
        <f>'ריבית יומית'!D6985</f>
        <v>9.6834650765709185E-5</v>
      </c>
      <c r="J6991" s="29">
        <f t="shared" si="891"/>
        <v>1.1046708521606854</v>
      </c>
      <c r="L6991">
        <f>VLOOKUP(D6990,'מדדים וריביות'!B:C,2)</f>
        <v>30022685.690000001</v>
      </c>
      <c r="M6991" s="30">
        <f t="shared" si="896"/>
        <v>0</v>
      </c>
      <c r="O6991" s="39">
        <f t="shared" si="893"/>
        <v>0</v>
      </c>
      <c r="P6991" s="39">
        <f t="shared" si="889"/>
        <v>0</v>
      </c>
      <c r="Q6991" s="39">
        <f t="shared" si="894"/>
        <v>0</v>
      </c>
      <c r="R6991" s="41">
        <f t="shared" si="895"/>
        <v>0</v>
      </c>
    </row>
    <row r="6992" spans="4:18" x14ac:dyDescent="0.25">
      <c r="D6992" s="1">
        <v>39857</v>
      </c>
      <c r="E6992" s="1">
        <f t="shared" si="892"/>
        <v>39845</v>
      </c>
      <c r="F6992" s="30">
        <f t="shared" si="890"/>
        <v>0</v>
      </c>
      <c r="H6992" s="42">
        <f>IF(DAY(D6992)&gt;14,VLOOKUP(DATE(YEAR(E6992),MONTH(E6992)-1,DAY(1)),'מדדים וריביות'!B:C,2,FALSE),VLOOKUP(DATE(YEAR(E6992),MONTH(E6992)-2,DAY(1)),'מדדים וריביות'!B:C,2,FALSE))</f>
        <v>30212764.84</v>
      </c>
      <c r="I6992" s="43">
        <f>'ריבית יומית'!D6986</f>
        <v>9.6834650765709185E-5</v>
      </c>
      <c r="J6992" s="29">
        <f t="shared" si="891"/>
        <v>1.1045638921019454</v>
      </c>
      <c r="L6992">
        <f>VLOOKUP(D6991,'מדדים וריביות'!B:C,2)</f>
        <v>30022685.690000001</v>
      </c>
      <c r="M6992" s="30">
        <f t="shared" si="896"/>
        <v>0</v>
      </c>
      <c r="O6992" s="39">
        <f t="shared" si="893"/>
        <v>0</v>
      </c>
      <c r="P6992" s="39">
        <f t="shared" si="889"/>
        <v>0</v>
      </c>
      <c r="Q6992" s="39">
        <f t="shared" si="894"/>
        <v>0</v>
      </c>
      <c r="R6992" s="41">
        <f t="shared" si="895"/>
        <v>0</v>
      </c>
    </row>
    <row r="6993" spans="4:18" x14ac:dyDescent="0.25">
      <c r="D6993" s="1">
        <v>39858</v>
      </c>
      <c r="E6993" s="1">
        <f t="shared" si="892"/>
        <v>39845</v>
      </c>
      <c r="F6993" s="30">
        <f t="shared" si="890"/>
        <v>0</v>
      </c>
      <c r="H6993" s="42">
        <f>IF(DAY(D6993)&gt;14,VLOOKUP(DATE(YEAR(E6993),MONTH(E6993)-1,DAY(1)),'מדדים וריביות'!B:C,2,FALSE),VLOOKUP(DATE(YEAR(E6993),MONTH(E6993)-2,DAY(1)),'מדדים וריביות'!B:C,2,FALSE))</f>
        <v>30212764.84</v>
      </c>
      <c r="I6993" s="43">
        <f>'ריבית יומית'!D6987</f>
        <v>9.6834650765709185E-5</v>
      </c>
      <c r="J6993" s="29">
        <f t="shared" si="891"/>
        <v>1.1044569423996424</v>
      </c>
      <c r="L6993">
        <f>VLOOKUP(D6992,'מדדים וריביות'!B:C,2)</f>
        <v>30022685.690000001</v>
      </c>
      <c r="M6993" s="30">
        <f t="shared" si="896"/>
        <v>0</v>
      </c>
      <c r="O6993" s="39">
        <f t="shared" si="893"/>
        <v>0</v>
      </c>
      <c r="P6993" s="39">
        <f t="shared" si="889"/>
        <v>0</v>
      </c>
      <c r="Q6993" s="39">
        <f t="shared" si="894"/>
        <v>0</v>
      </c>
      <c r="R6993" s="41">
        <f t="shared" si="895"/>
        <v>0</v>
      </c>
    </row>
    <row r="6994" spans="4:18" x14ac:dyDescent="0.25">
      <c r="D6994" s="1">
        <v>39859</v>
      </c>
      <c r="E6994" s="1">
        <f t="shared" si="892"/>
        <v>39845</v>
      </c>
      <c r="F6994" s="30">
        <f t="shared" si="890"/>
        <v>0</v>
      </c>
      <c r="H6994" s="42">
        <f>IF(DAY(D6994)&gt;14,VLOOKUP(DATE(YEAR(E6994),MONTH(E6994)-1,DAY(1)),'מדדים וריביות'!B:C,2,FALSE),VLOOKUP(DATE(YEAR(E6994),MONTH(E6994)-2,DAY(1)),'מדדים וריביות'!B:C,2,FALSE))</f>
        <v>30052529.309999999</v>
      </c>
      <c r="I6994" s="43">
        <f>'ריבית יומית'!D6988</f>
        <v>9.6834650765709185E-5</v>
      </c>
      <c r="J6994" s="29">
        <f t="shared" si="891"/>
        <v>1.1043500030527738</v>
      </c>
      <c r="L6994">
        <f>VLOOKUP(D6993,'מדדים וריביות'!B:C,2)</f>
        <v>30022685.690000001</v>
      </c>
      <c r="M6994" s="30">
        <f t="shared" si="896"/>
        <v>0</v>
      </c>
      <c r="O6994" s="39">
        <f t="shared" si="893"/>
        <v>0</v>
      </c>
      <c r="P6994" s="39">
        <f t="shared" si="889"/>
        <v>0</v>
      </c>
      <c r="Q6994" s="39">
        <f t="shared" si="894"/>
        <v>0</v>
      </c>
      <c r="R6994" s="41">
        <f t="shared" si="895"/>
        <v>0</v>
      </c>
    </row>
    <row r="6995" spans="4:18" x14ac:dyDescent="0.25">
      <c r="D6995" s="1">
        <v>39860</v>
      </c>
      <c r="E6995" s="1">
        <f t="shared" si="892"/>
        <v>39845</v>
      </c>
      <c r="F6995" s="30">
        <f t="shared" si="890"/>
        <v>0</v>
      </c>
      <c r="H6995" s="42">
        <f>IF(DAY(D6995)&gt;14,VLOOKUP(DATE(YEAR(E6995),MONTH(E6995)-1,DAY(1)),'מדדים וריביות'!B:C,2,FALSE),VLOOKUP(DATE(YEAR(E6995),MONTH(E6995)-2,DAY(1)),'מדדים וריביות'!B:C,2,FALSE))</f>
        <v>30052529.309999999</v>
      </c>
      <c r="I6995" s="43">
        <f>'ריבית יומית'!D6989</f>
        <v>9.6834650765709185E-5</v>
      </c>
      <c r="J6995" s="29">
        <f t="shared" si="891"/>
        <v>1.1042430740603366</v>
      </c>
      <c r="L6995">
        <f>VLOOKUP(D6994,'מדדים וריביות'!B:C,2)</f>
        <v>30022685.690000001</v>
      </c>
      <c r="M6995" s="30">
        <f t="shared" si="896"/>
        <v>0</v>
      </c>
      <c r="O6995" s="39">
        <f t="shared" si="893"/>
        <v>0</v>
      </c>
      <c r="P6995" s="39">
        <f t="shared" si="889"/>
        <v>0</v>
      </c>
      <c r="Q6995" s="39">
        <f t="shared" si="894"/>
        <v>0</v>
      </c>
      <c r="R6995" s="41">
        <f t="shared" si="895"/>
        <v>0</v>
      </c>
    </row>
    <row r="6996" spans="4:18" x14ac:dyDescent="0.25">
      <c r="D6996" s="1">
        <v>39861</v>
      </c>
      <c r="E6996" s="1">
        <f t="shared" si="892"/>
        <v>39845</v>
      </c>
      <c r="F6996" s="30">
        <f t="shared" si="890"/>
        <v>0</v>
      </c>
      <c r="H6996" s="42">
        <f>IF(DAY(D6996)&gt;14,VLOOKUP(DATE(YEAR(E6996),MONTH(E6996)-1,DAY(1)),'מדדים וריביות'!B:C,2,FALSE),VLOOKUP(DATE(YEAR(E6996),MONTH(E6996)-2,DAY(1)),'מדדים וריביות'!B:C,2,FALSE))</f>
        <v>30052529.309999999</v>
      </c>
      <c r="I6996" s="43">
        <f>'ריבית יומית'!D6990</f>
        <v>9.6834650765709185E-5</v>
      </c>
      <c r="J6996" s="29">
        <f t="shared" si="891"/>
        <v>1.1041361554213287</v>
      </c>
      <c r="L6996">
        <f>VLOOKUP(D6995,'מדדים וריביות'!B:C,2)</f>
        <v>30022685.690000001</v>
      </c>
      <c r="M6996" s="30">
        <f t="shared" si="896"/>
        <v>0</v>
      </c>
      <c r="O6996" s="39">
        <f t="shared" si="893"/>
        <v>0</v>
      </c>
      <c r="P6996" s="39">
        <f t="shared" si="889"/>
        <v>0</v>
      </c>
      <c r="Q6996" s="39">
        <f t="shared" si="894"/>
        <v>0</v>
      </c>
      <c r="R6996" s="41">
        <f t="shared" si="895"/>
        <v>0</v>
      </c>
    </row>
    <row r="6997" spans="4:18" x14ac:dyDescent="0.25">
      <c r="D6997" s="1">
        <v>39862</v>
      </c>
      <c r="E6997" s="1">
        <f t="shared" si="892"/>
        <v>39845</v>
      </c>
      <c r="F6997" s="30">
        <f t="shared" si="890"/>
        <v>0</v>
      </c>
      <c r="H6997" s="42">
        <f>IF(DAY(D6997)&gt;14,VLOOKUP(DATE(YEAR(E6997),MONTH(E6997)-1,DAY(1)),'מדדים וריביות'!B:C,2,FALSE),VLOOKUP(DATE(YEAR(E6997),MONTH(E6997)-2,DAY(1)),'מדדים וריביות'!B:C,2,FALSE))</f>
        <v>30052529.309999999</v>
      </c>
      <c r="I6997" s="43">
        <f>'ריבית יומית'!D6991</f>
        <v>9.6834650765709185E-5</v>
      </c>
      <c r="J6997" s="29">
        <f t="shared" si="891"/>
        <v>1.1040292471347473</v>
      </c>
      <c r="L6997">
        <f>VLOOKUP(D6996,'מדדים וריביות'!B:C,2)</f>
        <v>30022685.690000001</v>
      </c>
      <c r="M6997" s="30">
        <f t="shared" si="896"/>
        <v>0</v>
      </c>
      <c r="O6997" s="39">
        <f t="shared" si="893"/>
        <v>0</v>
      </c>
      <c r="P6997" s="39">
        <f t="shared" si="889"/>
        <v>0</v>
      </c>
      <c r="Q6997" s="39">
        <f t="shared" si="894"/>
        <v>0</v>
      </c>
      <c r="R6997" s="41">
        <f t="shared" si="895"/>
        <v>0</v>
      </c>
    </row>
    <row r="6998" spans="4:18" x14ac:dyDescent="0.25">
      <c r="D6998" s="1">
        <v>39863</v>
      </c>
      <c r="E6998" s="1">
        <f t="shared" si="892"/>
        <v>39845</v>
      </c>
      <c r="F6998" s="30">
        <f t="shared" si="890"/>
        <v>0</v>
      </c>
      <c r="H6998" s="42">
        <f>IF(DAY(D6998)&gt;14,VLOOKUP(DATE(YEAR(E6998),MONTH(E6998)-1,DAY(1)),'מדדים וריביות'!B:C,2,FALSE),VLOOKUP(DATE(YEAR(E6998),MONTH(E6998)-2,DAY(1)),'מדדים וריביות'!B:C,2,FALSE))</f>
        <v>30052529.309999999</v>
      </c>
      <c r="I6998" s="43">
        <f>'ריבית יומית'!D6992</f>
        <v>9.6834650765709185E-5</v>
      </c>
      <c r="J6998" s="29">
        <f t="shared" si="891"/>
        <v>1.10392234919959</v>
      </c>
      <c r="L6998">
        <f>VLOOKUP(D6997,'מדדים וריביות'!B:C,2)</f>
        <v>30022685.690000001</v>
      </c>
      <c r="M6998" s="30">
        <f t="shared" si="896"/>
        <v>0</v>
      </c>
      <c r="O6998" s="39">
        <f t="shared" si="893"/>
        <v>0</v>
      </c>
      <c r="P6998" s="39">
        <f t="shared" si="889"/>
        <v>0</v>
      </c>
      <c r="Q6998" s="39">
        <f t="shared" si="894"/>
        <v>0</v>
      </c>
      <c r="R6998" s="41">
        <f t="shared" si="895"/>
        <v>0</v>
      </c>
    </row>
    <row r="6999" spans="4:18" x14ac:dyDescent="0.25">
      <c r="D6999" s="1">
        <v>39864</v>
      </c>
      <c r="E6999" s="1">
        <f t="shared" si="892"/>
        <v>39845</v>
      </c>
      <c r="F6999" s="30">
        <f t="shared" si="890"/>
        <v>0</v>
      </c>
      <c r="H6999" s="42">
        <f>IF(DAY(D6999)&gt;14,VLOOKUP(DATE(YEAR(E6999),MONTH(E6999)-1,DAY(1)),'מדדים וריביות'!B:C,2,FALSE),VLOOKUP(DATE(YEAR(E6999),MONTH(E6999)-2,DAY(1)),'מדדים וריביות'!B:C,2,FALSE))</f>
        <v>30052529.309999999</v>
      </c>
      <c r="I6999" s="43">
        <f>'ריבית יומית'!D6993</f>
        <v>9.6834650765709185E-5</v>
      </c>
      <c r="J6999" s="29">
        <f t="shared" si="891"/>
        <v>1.1038154616148548</v>
      </c>
      <c r="L6999">
        <f>VLOOKUP(D6998,'מדדים וריביות'!B:C,2)</f>
        <v>30022685.690000001</v>
      </c>
      <c r="M6999" s="30">
        <f t="shared" si="896"/>
        <v>0</v>
      </c>
      <c r="O6999" s="39">
        <f t="shared" si="893"/>
        <v>0</v>
      </c>
      <c r="P6999" s="39">
        <f t="shared" si="889"/>
        <v>0</v>
      </c>
      <c r="Q6999" s="39">
        <f t="shared" si="894"/>
        <v>0</v>
      </c>
      <c r="R6999" s="41">
        <f t="shared" si="895"/>
        <v>0</v>
      </c>
    </row>
    <row r="7000" spans="4:18" x14ac:dyDescent="0.25">
      <c r="D7000" s="1">
        <v>39865</v>
      </c>
      <c r="E7000" s="1">
        <f t="shared" si="892"/>
        <v>39845</v>
      </c>
      <c r="F7000" s="30">
        <f t="shared" si="890"/>
        <v>0</v>
      </c>
      <c r="H7000" s="42">
        <f>IF(DAY(D7000)&gt;14,VLOOKUP(DATE(YEAR(E7000),MONTH(E7000)-1,DAY(1)),'מדדים וריביות'!B:C,2,FALSE),VLOOKUP(DATE(YEAR(E7000),MONTH(E7000)-2,DAY(1)),'מדדים וריביות'!B:C,2,FALSE))</f>
        <v>30052529.309999999</v>
      </c>
      <c r="I7000" s="43">
        <f>'ריבית יומית'!D6994</f>
        <v>9.6834650765709185E-5</v>
      </c>
      <c r="J7000" s="29">
        <f t="shared" si="891"/>
        <v>1.1037085843795393</v>
      </c>
      <c r="L7000">
        <f>VLOOKUP(D6999,'מדדים וריביות'!B:C,2)</f>
        <v>30022685.690000001</v>
      </c>
      <c r="M7000" s="30">
        <f t="shared" si="896"/>
        <v>0</v>
      </c>
      <c r="O7000" s="39">
        <f t="shared" si="893"/>
        <v>0</v>
      </c>
      <c r="P7000" s="39">
        <f t="shared" si="889"/>
        <v>0</v>
      </c>
      <c r="Q7000" s="39">
        <f t="shared" si="894"/>
        <v>0</v>
      </c>
      <c r="R7000" s="41">
        <f t="shared" si="895"/>
        <v>0</v>
      </c>
    </row>
    <row r="7001" spans="4:18" x14ac:dyDescent="0.25">
      <c r="D7001" s="1">
        <v>39866</v>
      </c>
      <c r="E7001" s="1">
        <f t="shared" si="892"/>
        <v>39845</v>
      </c>
      <c r="F7001" s="30">
        <f t="shared" si="890"/>
        <v>0</v>
      </c>
      <c r="H7001" s="42">
        <f>IF(DAY(D7001)&gt;14,VLOOKUP(DATE(YEAR(E7001),MONTH(E7001)-1,DAY(1)),'מדדים וריביות'!B:C,2,FALSE),VLOOKUP(DATE(YEAR(E7001),MONTH(E7001)-2,DAY(1)),'מדדים וריביות'!B:C,2,FALSE))</f>
        <v>30052529.309999999</v>
      </c>
      <c r="I7001" s="43">
        <f>'ריבית יומית'!D6995</f>
        <v>9.6834650765709185E-5</v>
      </c>
      <c r="J7001" s="29">
        <f t="shared" si="891"/>
        <v>1.1036017174926416</v>
      </c>
      <c r="L7001">
        <f>VLOOKUP(D7000,'מדדים וריביות'!B:C,2)</f>
        <v>30022685.690000001</v>
      </c>
      <c r="M7001" s="30">
        <f t="shared" si="896"/>
        <v>0</v>
      </c>
      <c r="O7001" s="39">
        <f t="shared" si="893"/>
        <v>0</v>
      </c>
      <c r="P7001" s="39">
        <f t="shared" si="889"/>
        <v>0</v>
      </c>
      <c r="Q7001" s="39">
        <f t="shared" si="894"/>
        <v>0</v>
      </c>
      <c r="R7001" s="41">
        <f t="shared" si="895"/>
        <v>0</v>
      </c>
    </row>
    <row r="7002" spans="4:18" x14ac:dyDescent="0.25">
      <c r="D7002" s="1">
        <v>39867</v>
      </c>
      <c r="E7002" s="1">
        <f t="shared" si="892"/>
        <v>39845</v>
      </c>
      <c r="F7002" s="30">
        <f t="shared" si="890"/>
        <v>0</v>
      </c>
      <c r="H7002" s="42">
        <f>IF(DAY(D7002)&gt;14,VLOOKUP(DATE(YEAR(E7002),MONTH(E7002)-1,DAY(1)),'מדדים וריביות'!B:C,2,FALSE),VLOOKUP(DATE(YEAR(E7002),MONTH(E7002)-2,DAY(1)),'מדדים וריביות'!B:C,2,FALSE))</f>
        <v>30052529.309999999</v>
      </c>
      <c r="I7002" s="43">
        <f>'ריבית יומית'!D6996</f>
        <v>9.6834650765709185E-5</v>
      </c>
      <c r="J7002" s="29">
        <f t="shared" si="891"/>
        <v>1.1034948609531594</v>
      </c>
      <c r="L7002">
        <f>VLOOKUP(D7001,'מדדים וריביות'!B:C,2)</f>
        <v>30022685.690000001</v>
      </c>
      <c r="M7002" s="30">
        <f t="shared" si="896"/>
        <v>0</v>
      </c>
      <c r="O7002" s="39">
        <f t="shared" si="893"/>
        <v>0</v>
      </c>
      <c r="P7002" s="39">
        <f t="shared" si="889"/>
        <v>0</v>
      </c>
      <c r="Q7002" s="39">
        <f t="shared" si="894"/>
        <v>0</v>
      </c>
      <c r="R7002" s="41">
        <f t="shared" si="895"/>
        <v>0</v>
      </c>
    </row>
    <row r="7003" spans="4:18" x14ac:dyDescent="0.25">
      <c r="D7003" s="1">
        <v>39868</v>
      </c>
      <c r="E7003" s="1">
        <f t="shared" si="892"/>
        <v>39845</v>
      </c>
      <c r="F7003" s="30">
        <f t="shared" si="890"/>
        <v>0</v>
      </c>
      <c r="H7003" s="42">
        <f>IF(DAY(D7003)&gt;14,VLOOKUP(DATE(YEAR(E7003),MONTH(E7003)-1,DAY(1)),'מדדים וריביות'!B:C,2,FALSE),VLOOKUP(DATE(YEAR(E7003),MONTH(E7003)-2,DAY(1)),'מדדים וריביות'!B:C,2,FALSE))</f>
        <v>30052529.309999999</v>
      </c>
      <c r="I7003" s="43">
        <f>'ריבית יומית'!D6997</f>
        <v>9.6834650765709185E-5</v>
      </c>
      <c r="J7003" s="29">
        <f t="shared" si="891"/>
        <v>1.103388014760091</v>
      </c>
      <c r="L7003">
        <f>VLOOKUP(D7002,'מדדים וריביות'!B:C,2)</f>
        <v>30022685.690000001</v>
      </c>
      <c r="M7003" s="30">
        <f t="shared" si="896"/>
        <v>0</v>
      </c>
      <c r="O7003" s="39">
        <f t="shared" si="893"/>
        <v>0</v>
      </c>
      <c r="P7003" s="39">
        <f t="shared" si="889"/>
        <v>0</v>
      </c>
      <c r="Q7003" s="39">
        <f t="shared" si="894"/>
        <v>0</v>
      </c>
      <c r="R7003" s="41">
        <f t="shared" si="895"/>
        <v>0</v>
      </c>
    </row>
    <row r="7004" spans="4:18" x14ac:dyDescent="0.25">
      <c r="D7004" s="1">
        <v>39869</v>
      </c>
      <c r="E7004" s="1">
        <f t="shared" si="892"/>
        <v>39845</v>
      </c>
      <c r="F7004" s="30">
        <f t="shared" si="890"/>
        <v>0</v>
      </c>
      <c r="H7004" s="42">
        <f>IF(DAY(D7004)&gt;14,VLOOKUP(DATE(YEAR(E7004),MONTH(E7004)-1,DAY(1)),'מדדים וריביות'!B:C,2,FALSE),VLOOKUP(DATE(YEAR(E7004),MONTH(E7004)-2,DAY(1)),'מדדים וריביות'!B:C,2,FALSE))</f>
        <v>30052529.309999999</v>
      </c>
      <c r="I7004" s="43">
        <f>'ריבית יומית'!D6998</f>
        <v>9.6834650765709185E-5</v>
      </c>
      <c r="J7004" s="29">
        <f t="shared" si="891"/>
        <v>1.1032811789124346</v>
      </c>
      <c r="L7004">
        <f>VLOOKUP(D7003,'מדדים וריביות'!B:C,2)</f>
        <v>30022685.690000001</v>
      </c>
      <c r="M7004" s="30">
        <f t="shared" si="896"/>
        <v>0</v>
      </c>
      <c r="O7004" s="39">
        <f t="shared" si="893"/>
        <v>0</v>
      </c>
      <c r="P7004" s="39">
        <f t="shared" si="889"/>
        <v>0</v>
      </c>
      <c r="Q7004" s="39">
        <f t="shared" si="894"/>
        <v>0</v>
      </c>
      <c r="R7004" s="41">
        <f t="shared" si="895"/>
        <v>0</v>
      </c>
    </row>
    <row r="7005" spans="4:18" x14ac:dyDescent="0.25">
      <c r="D7005" s="1">
        <v>39870</v>
      </c>
      <c r="E7005" s="1">
        <f t="shared" si="892"/>
        <v>39845</v>
      </c>
      <c r="F7005" s="30">
        <f t="shared" si="890"/>
        <v>0</v>
      </c>
      <c r="H7005" s="42">
        <f>IF(DAY(D7005)&gt;14,VLOOKUP(DATE(YEAR(E7005),MONTH(E7005)-1,DAY(1)),'מדדים וריביות'!B:C,2,FALSE),VLOOKUP(DATE(YEAR(E7005),MONTH(E7005)-2,DAY(1)),'מדדים וריביות'!B:C,2,FALSE))</f>
        <v>30052529.309999999</v>
      </c>
      <c r="I7005" s="43">
        <f>'ריבית יומית'!D6999</f>
        <v>9.6834650765709185E-5</v>
      </c>
      <c r="J7005" s="29">
        <f t="shared" si="891"/>
        <v>1.1031743534091885</v>
      </c>
      <c r="L7005">
        <f>VLOOKUP(D7004,'מדדים וריביות'!B:C,2)</f>
        <v>30022685.690000001</v>
      </c>
      <c r="M7005" s="30">
        <f t="shared" si="896"/>
        <v>0</v>
      </c>
      <c r="O7005" s="39">
        <f t="shared" si="893"/>
        <v>0</v>
      </c>
      <c r="P7005" s="39">
        <f t="shared" si="889"/>
        <v>0</v>
      </c>
      <c r="Q7005" s="39">
        <f t="shared" si="894"/>
        <v>0</v>
      </c>
      <c r="R7005" s="41">
        <f t="shared" si="895"/>
        <v>0</v>
      </c>
    </row>
    <row r="7006" spans="4:18" x14ac:dyDescent="0.25">
      <c r="D7006" s="1">
        <v>39871</v>
      </c>
      <c r="E7006" s="1">
        <f t="shared" si="892"/>
        <v>39845</v>
      </c>
      <c r="F7006" s="30">
        <f t="shared" si="890"/>
        <v>0</v>
      </c>
      <c r="H7006" s="42">
        <f>IF(DAY(D7006)&gt;14,VLOOKUP(DATE(YEAR(E7006),MONTH(E7006)-1,DAY(1)),'מדדים וריביות'!B:C,2,FALSE),VLOOKUP(DATE(YEAR(E7006),MONTH(E7006)-2,DAY(1)),'מדדים וריביות'!B:C,2,FALSE))</f>
        <v>30052529.309999999</v>
      </c>
      <c r="I7006" s="43">
        <f>'ריבית יומית'!D7000</f>
        <v>9.6834650765709185E-5</v>
      </c>
      <c r="J7006" s="29">
        <f t="shared" si="891"/>
        <v>1.1030675382493511</v>
      </c>
      <c r="L7006">
        <f>VLOOKUP(D7005,'מדדים וריביות'!B:C,2)</f>
        <v>30022685.690000001</v>
      </c>
      <c r="M7006" s="30">
        <f t="shared" si="896"/>
        <v>0</v>
      </c>
      <c r="O7006" s="39">
        <f t="shared" si="893"/>
        <v>0</v>
      </c>
      <c r="P7006" s="39">
        <f t="shared" si="889"/>
        <v>0</v>
      </c>
      <c r="Q7006" s="39">
        <f t="shared" si="894"/>
        <v>0</v>
      </c>
      <c r="R7006" s="41">
        <f t="shared" si="895"/>
        <v>0</v>
      </c>
    </row>
    <row r="7007" spans="4:18" x14ac:dyDescent="0.25">
      <c r="D7007" s="1">
        <v>39872</v>
      </c>
      <c r="E7007" s="1">
        <f t="shared" si="892"/>
        <v>39845</v>
      </c>
      <c r="F7007" s="30">
        <f t="shared" si="890"/>
        <v>0</v>
      </c>
      <c r="H7007" s="42">
        <f>IF(DAY(D7007)&gt;14,VLOOKUP(DATE(YEAR(E7007),MONTH(E7007)-1,DAY(1)),'מדדים וריביות'!B:C,2,FALSE),VLOOKUP(DATE(YEAR(E7007),MONTH(E7007)-2,DAY(1)),'מדדים וריביות'!B:C,2,FALSE))</f>
        <v>30052529.309999999</v>
      </c>
      <c r="I7007" s="43">
        <f>'ריבית יומית'!D7001</f>
        <v>9.6834650765709185E-5</v>
      </c>
      <c r="J7007" s="29">
        <f t="shared" si="891"/>
        <v>1.1029607334319209</v>
      </c>
      <c r="L7007">
        <f>VLOOKUP(D7006,'מדדים וריביות'!B:C,2)</f>
        <v>30022685.690000001</v>
      </c>
      <c r="M7007" s="30">
        <f t="shared" si="896"/>
        <v>0</v>
      </c>
      <c r="O7007" s="39">
        <f t="shared" si="893"/>
        <v>0</v>
      </c>
      <c r="P7007" s="39">
        <f t="shared" si="889"/>
        <v>0</v>
      </c>
      <c r="Q7007" s="39">
        <f t="shared" si="894"/>
        <v>0</v>
      </c>
      <c r="R7007" s="41">
        <f t="shared" si="895"/>
        <v>0</v>
      </c>
    </row>
    <row r="7008" spans="4:18" x14ac:dyDescent="0.25">
      <c r="D7008" s="1">
        <v>39873</v>
      </c>
      <c r="E7008" s="1">
        <f t="shared" si="892"/>
        <v>39873</v>
      </c>
      <c r="F7008" s="30">
        <f t="shared" si="890"/>
        <v>0</v>
      </c>
      <c r="H7008" s="42">
        <f>IF(DAY(D7008)&gt;14,VLOOKUP(DATE(YEAR(E7008),MONTH(E7008)-1,DAY(1)),'מדדים וריביות'!B:C,2,FALSE),VLOOKUP(DATE(YEAR(E7008),MONTH(E7008)-2,DAY(1)),'מדדים וריביות'!B:C,2,FALSE))</f>
        <v>30052529.309999999</v>
      </c>
      <c r="I7008" s="43">
        <f>'ריבית יומית'!D7002</f>
        <v>9.6834650765709185E-5</v>
      </c>
      <c r="J7008" s="29">
        <f t="shared" si="891"/>
        <v>1.1028539389558965</v>
      </c>
      <c r="L7008">
        <f>VLOOKUP(D7007,'מדדים וריביות'!B:C,2)</f>
        <v>30022685.690000001</v>
      </c>
      <c r="M7008" s="30">
        <f t="shared" si="896"/>
        <v>0</v>
      </c>
      <c r="O7008" s="39">
        <f t="shared" si="893"/>
        <v>0</v>
      </c>
      <c r="P7008" s="39">
        <f t="shared" si="889"/>
        <v>0</v>
      </c>
      <c r="Q7008" s="39">
        <f t="shared" si="894"/>
        <v>0</v>
      </c>
      <c r="R7008" s="41">
        <f t="shared" si="895"/>
        <v>0</v>
      </c>
    </row>
    <row r="7009" spans="4:18" x14ac:dyDescent="0.25">
      <c r="D7009" s="1">
        <v>39874</v>
      </c>
      <c r="E7009" s="1">
        <f t="shared" si="892"/>
        <v>39873</v>
      </c>
      <c r="F7009" s="30">
        <f t="shared" si="890"/>
        <v>0</v>
      </c>
      <c r="H7009" s="42">
        <f>IF(DAY(D7009)&gt;14,VLOOKUP(DATE(YEAR(E7009),MONTH(E7009)-1,DAY(1)),'מדדים וריביות'!B:C,2,FALSE),VLOOKUP(DATE(YEAR(E7009),MONTH(E7009)-2,DAY(1)),'מדדים וריביות'!B:C,2,FALSE))</f>
        <v>30052529.309999999</v>
      </c>
      <c r="I7009" s="43">
        <f>'ריבית יומית'!D7003</f>
        <v>9.6834650765709185E-5</v>
      </c>
      <c r="J7009" s="29">
        <f t="shared" si="891"/>
        <v>1.1027471548202765</v>
      </c>
      <c r="L7009">
        <f>VLOOKUP(D7008,'מדדים וריביות'!B:C,2)</f>
        <v>30171903.809999999</v>
      </c>
      <c r="M7009" s="30">
        <f t="shared" si="896"/>
        <v>0</v>
      </c>
      <c r="O7009" s="39">
        <f t="shared" si="893"/>
        <v>0</v>
      </c>
      <c r="P7009" s="39">
        <f t="shared" si="889"/>
        <v>0</v>
      </c>
      <c r="Q7009" s="39">
        <f t="shared" si="894"/>
        <v>0</v>
      </c>
      <c r="R7009" s="41">
        <f t="shared" si="895"/>
        <v>0</v>
      </c>
    </row>
    <row r="7010" spans="4:18" x14ac:dyDescent="0.25">
      <c r="D7010" s="1">
        <v>39875</v>
      </c>
      <c r="E7010" s="1">
        <f t="shared" si="892"/>
        <v>39873</v>
      </c>
      <c r="F7010" s="30">
        <f t="shared" si="890"/>
        <v>0</v>
      </c>
      <c r="H7010" s="42">
        <f>IF(DAY(D7010)&gt;14,VLOOKUP(DATE(YEAR(E7010),MONTH(E7010)-1,DAY(1)),'מדדים וריביות'!B:C,2,FALSE),VLOOKUP(DATE(YEAR(E7010),MONTH(E7010)-2,DAY(1)),'מדדים וריביות'!B:C,2,FALSE))</f>
        <v>30052529.309999999</v>
      </c>
      <c r="I7010" s="43">
        <f>'ריבית יומית'!D7004</f>
        <v>9.6834650765709185E-5</v>
      </c>
      <c r="J7010" s="29">
        <f t="shared" si="891"/>
        <v>1.1026403810240599</v>
      </c>
      <c r="L7010">
        <f>VLOOKUP(D7009,'מדדים וריביות'!B:C,2)</f>
        <v>30171903.809999999</v>
      </c>
      <c r="M7010" s="30">
        <f t="shared" si="896"/>
        <v>0</v>
      </c>
      <c r="O7010" s="39">
        <f t="shared" si="893"/>
        <v>0</v>
      </c>
      <c r="P7010" s="39">
        <f t="shared" si="889"/>
        <v>0</v>
      </c>
      <c r="Q7010" s="39">
        <f t="shared" si="894"/>
        <v>0</v>
      </c>
      <c r="R7010" s="41">
        <f t="shared" si="895"/>
        <v>0</v>
      </c>
    </row>
    <row r="7011" spans="4:18" x14ac:dyDescent="0.25">
      <c r="D7011" s="1">
        <v>39876</v>
      </c>
      <c r="E7011" s="1">
        <f t="shared" si="892"/>
        <v>39873</v>
      </c>
      <c r="F7011" s="30">
        <f t="shared" si="890"/>
        <v>0</v>
      </c>
      <c r="H7011" s="42">
        <f>IF(DAY(D7011)&gt;14,VLOOKUP(DATE(YEAR(E7011),MONTH(E7011)-1,DAY(1)),'מדדים וריביות'!B:C,2,FALSE),VLOOKUP(DATE(YEAR(E7011),MONTH(E7011)-2,DAY(1)),'מדדים וריביות'!B:C,2,FALSE))</f>
        <v>30052529.309999999</v>
      </c>
      <c r="I7011" s="43">
        <f>'ריבית יומית'!D7005</f>
        <v>9.6834650765709185E-5</v>
      </c>
      <c r="J7011" s="29">
        <f t="shared" si="891"/>
        <v>1.1025336175662455</v>
      </c>
      <c r="L7011">
        <f>VLOOKUP(D7010,'מדדים וריביות'!B:C,2)</f>
        <v>30171903.809999999</v>
      </c>
      <c r="M7011" s="30">
        <f t="shared" si="896"/>
        <v>0</v>
      </c>
      <c r="O7011" s="39">
        <f t="shared" si="893"/>
        <v>0</v>
      </c>
      <c r="P7011" s="39">
        <f t="shared" si="889"/>
        <v>0</v>
      </c>
      <c r="Q7011" s="39">
        <f t="shared" si="894"/>
        <v>0</v>
      </c>
      <c r="R7011" s="41">
        <f t="shared" si="895"/>
        <v>0</v>
      </c>
    </row>
    <row r="7012" spans="4:18" x14ac:dyDescent="0.25">
      <c r="D7012" s="1">
        <v>39877</v>
      </c>
      <c r="E7012" s="1">
        <f t="shared" si="892"/>
        <v>39873</v>
      </c>
      <c r="F7012" s="30">
        <f t="shared" si="890"/>
        <v>0</v>
      </c>
      <c r="H7012" s="42">
        <f>IF(DAY(D7012)&gt;14,VLOOKUP(DATE(YEAR(E7012),MONTH(E7012)-1,DAY(1)),'מדדים וריביות'!B:C,2,FALSE),VLOOKUP(DATE(YEAR(E7012),MONTH(E7012)-2,DAY(1)),'מדדים וריביות'!B:C,2,FALSE))</f>
        <v>30052529.309999999</v>
      </c>
      <c r="I7012" s="43">
        <f>'ריבית יומית'!D7006</f>
        <v>9.6834650765709185E-5</v>
      </c>
      <c r="J7012" s="29">
        <f t="shared" si="891"/>
        <v>1.1024268644458322</v>
      </c>
      <c r="L7012">
        <f>VLOOKUP(D7011,'מדדים וריביות'!B:C,2)</f>
        <v>30171903.809999999</v>
      </c>
      <c r="M7012" s="30">
        <f t="shared" si="896"/>
        <v>0</v>
      </c>
      <c r="O7012" s="39">
        <f t="shared" si="893"/>
        <v>0</v>
      </c>
      <c r="P7012" s="39">
        <f t="shared" si="889"/>
        <v>0</v>
      </c>
      <c r="Q7012" s="39">
        <f t="shared" si="894"/>
        <v>0</v>
      </c>
      <c r="R7012" s="41">
        <f t="shared" si="895"/>
        <v>0</v>
      </c>
    </row>
    <row r="7013" spans="4:18" x14ac:dyDescent="0.25">
      <c r="D7013" s="1">
        <v>39878</v>
      </c>
      <c r="E7013" s="1">
        <f t="shared" si="892"/>
        <v>39873</v>
      </c>
      <c r="F7013" s="30">
        <f t="shared" si="890"/>
        <v>0</v>
      </c>
      <c r="H7013" s="42">
        <f>IF(DAY(D7013)&gt;14,VLOOKUP(DATE(YEAR(E7013),MONTH(E7013)-1,DAY(1)),'מדדים וריביות'!B:C,2,FALSE),VLOOKUP(DATE(YEAR(E7013),MONTH(E7013)-2,DAY(1)),'מדדים וריביות'!B:C,2,FALSE))</f>
        <v>30052529.309999999</v>
      </c>
      <c r="I7013" s="43">
        <f>'ריבית יומית'!D7007</f>
        <v>9.6834650765709185E-5</v>
      </c>
      <c r="J7013" s="29">
        <f t="shared" si="891"/>
        <v>1.102320121661819</v>
      </c>
      <c r="L7013">
        <f>VLOOKUP(D7012,'מדדים וריביות'!B:C,2)</f>
        <v>30171903.809999999</v>
      </c>
      <c r="M7013" s="30">
        <f t="shared" si="896"/>
        <v>0</v>
      </c>
      <c r="O7013" s="39">
        <f t="shared" si="893"/>
        <v>0</v>
      </c>
      <c r="P7013" s="39">
        <f t="shared" si="889"/>
        <v>0</v>
      </c>
      <c r="Q7013" s="39">
        <f t="shared" si="894"/>
        <v>0</v>
      </c>
      <c r="R7013" s="41">
        <f t="shared" si="895"/>
        <v>0</v>
      </c>
    </row>
    <row r="7014" spans="4:18" x14ac:dyDescent="0.25">
      <c r="D7014" s="1">
        <v>39879</v>
      </c>
      <c r="E7014" s="1">
        <f t="shared" si="892"/>
        <v>39873</v>
      </c>
      <c r="F7014" s="30">
        <f t="shared" si="890"/>
        <v>0</v>
      </c>
      <c r="H7014" s="42">
        <f>IF(DAY(D7014)&gt;14,VLOOKUP(DATE(YEAR(E7014),MONTH(E7014)-1,DAY(1)),'מדדים וריביות'!B:C,2,FALSE),VLOOKUP(DATE(YEAR(E7014),MONTH(E7014)-2,DAY(1)),'מדדים וריביות'!B:C,2,FALSE))</f>
        <v>30052529.309999999</v>
      </c>
      <c r="I7014" s="43">
        <f>'ריבית יומית'!D7008</f>
        <v>9.6834650765709185E-5</v>
      </c>
      <c r="J7014" s="29">
        <f t="shared" si="891"/>
        <v>1.1022133892132053</v>
      </c>
      <c r="L7014">
        <f>VLOOKUP(D7013,'מדדים וריביות'!B:C,2)</f>
        <v>30171903.809999999</v>
      </c>
      <c r="M7014" s="30">
        <f t="shared" si="896"/>
        <v>0</v>
      </c>
      <c r="O7014" s="39">
        <f t="shared" si="893"/>
        <v>0</v>
      </c>
      <c r="P7014" s="39">
        <f t="shared" si="889"/>
        <v>0</v>
      </c>
      <c r="Q7014" s="39">
        <f t="shared" si="894"/>
        <v>0</v>
      </c>
      <c r="R7014" s="41">
        <f t="shared" si="895"/>
        <v>0</v>
      </c>
    </row>
    <row r="7015" spans="4:18" x14ac:dyDescent="0.25">
      <c r="D7015" s="1">
        <v>39880</v>
      </c>
      <c r="E7015" s="1">
        <f t="shared" si="892"/>
        <v>39873</v>
      </c>
      <c r="F7015" s="30">
        <f t="shared" si="890"/>
        <v>0</v>
      </c>
      <c r="H7015" s="42">
        <f>IF(DAY(D7015)&gt;14,VLOOKUP(DATE(YEAR(E7015),MONTH(E7015)-1,DAY(1)),'מדדים וריביות'!B:C,2,FALSE),VLOOKUP(DATE(YEAR(E7015),MONTH(E7015)-2,DAY(1)),'מדדים וריביות'!B:C,2,FALSE))</f>
        <v>30052529.309999999</v>
      </c>
      <c r="I7015" s="43">
        <f>'ריבית יומית'!D7009</f>
        <v>9.6834650765709185E-5</v>
      </c>
      <c r="J7015" s="29">
        <f t="shared" si="891"/>
        <v>1.1021066670989903</v>
      </c>
      <c r="L7015">
        <f>VLOOKUP(D7014,'מדדים וריביות'!B:C,2)</f>
        <v>30171903.809999999</v>
      </c>
      <c r="M7015" s="30">
        <f t="shared" si="896"/>
        <v>0</v>
      </c>
      <c r="O7015" s="39">
        <f t="shared" si="893"/>
        <v>0</v>
      </c>
      <c r="P7015" s="39">
        <f t="shared" si="889"/>
        <v>0</v>
      </c>
      <c r="Q7015" s="39">
        <f t="shared" si="894"/>
        <v>0</v>
      </c>
      <c r="R7015" s="41">
        <f t="shared" si="895"/>
        <v>0</v>
      </c>
    </row>
    <row r="7016" spans="4:18" x14ac:dyDescent="0.25">
      <c r="D7016" s="1">
        <v>39881</v>
      </c>
      <c r="E7016" s="1">
        <f t="shared" si="892"/>
        <v>39873</v>
      </c>
      <c r="F7016" s="30">
        <f t="shared" si="890"/>
        <v>0</v>
      </c>
      <c r="H7016" s="42">
        <f>IF(DAY(D7016)&gt;14,VLOOKUP(DATE(YEAR(E7016),MONTH(E7016)-1,DAY(1)),'מדדים וריביות'!B:C,2,FALSE),VLOOKUP(DATE(YEAR(E7016),MONTH(E7016)-2,DAY(1)),'מדדים וריביות'!B:C,2,FALSE))</f>
        <v>30052529.309999999</v>
      </c>
      <c r="I7016" s="43">
        <f>'ריבית יומית'!D7010</f>
        <v>9.6834650765709185E-5</v>
      </c>
      <c r="J7016" s="29">
        <f t="shared" si="891"/>
        <v>1.1019999553181732</v>
      </c>
      <c r="L7016">
        <f>VLOOKUP(D7015,'מדדים וריביות'!B:C,2)</f>
        <v>30171903.809999999</v>
      </c>
      <c r="M7016" s="30">
        <f t="shared" si="896"/>
        <v>0</v>
      </c>
      <c r="O7016" s="39">
        <f t="shared" si="893"/>
        <v>0</v>
      </c>
      <c r="P7016" s="39">
        <f t="shared" si="889"/>
        <v>0</v>
      </c>
      <c r="Q7016" s="39">
        <f t="shared" si="894"/>
        <v>0</v>
      </c>
      <c r="R7016" s="41">
        <f t="shared" si="895"/>
        <v>0</v>
      </c>
    </row>
    <row r="7017" spans="4:18" x14ac:dyDescent="0.25">
      <c r="D7017" s="1">
        <v>39882</v>
      </c>
      <c r="E7017" s="1">
        <f t="shared" si="892"/>
        <v>39873</v>
      </c>
      <c r="F7017" s="30">
        <f t="shared" si="890"/>
        <v>0</v>
      </c>
      <c r="H7017" s="42">
        <f>IF(DAY(D7017)&gt;14,VLOOKUP(DATE(YEAR(E7017),MONTH(E7017)-1,DAY(1)),'מדדים וריביות'!B:C,2,FALSE),VLOOKUP(DATE(YEAR(E7017),MONTH(E7017)-2,DAY(1)),'מדדים וריביות'!B:C,2,FALSE))</f>
        <v>30052529.309999999</v>
      </c>
      <c r="I7017" s="43">
        <f>'ריבית יומית'!D7011</f>
        <v>9.6834650765709185E-5</v>
      </c>
      <c r="J7017" s="29">
        <f t="shared" si="891"/>
        <v>1.1018932538697537</v>
      </c>
      <c r="L7017">
        <f>VLOOKUP(D7016,'מדדים וריביות'!B:C,2)</f>
        <v>30171903.809999999</v>
      </c>
      <c r="M7017" s="30">
        <f t="shared" si="896"/>
        <v>0</v>
      </c>
      <c r="O7017" s="39">
        <f t="shared" si="893"/>
        <v>0</v>
      </c>
      <c r="P7017" s="39">
        <f t="shared" si="889"/>
        <v>0</v>
      </c>
      <c r="Q7017" s="39">
        <f t="shared" si="894"/>
        <v>0</v>
      </c>
      <c r="R7017" s="41">
        <f t="shared" si="895"/>
        <v>0</v>
      </c>
    </row>
    <row r="7018" spans="4:18" x14ac:dyDescent="0.25">
      <c r="D7018" s="1">
        <v>39883</v>
      </c>
      <c r="E7018" s="1">
        <f t="shared" si="892"/>
        <v>39873</v>
      </c>
      <c r="F7018" s="30">
        <f t="shared" si="890"/>
        <v>0</v>
      </c>
      <c r="H7018" s="42">
        <f>IF(DAY(D7018)&gt;14,VLOOKUP(DATE(YEAR(E7018),MONTH(E7018)-1,DAY(1)),'מדדים וריביות'!B:C,2,FALSE),VLOOKUP(DATE(YEAR(E7018),MONTH(E7018)-2,DAY(1)),'מדדים וריביות'!B:C,2,FALSE))</f>
        <v>30052529.309999999</v>
      </c>
      <c r="I7018" s="43">
        <f>'ריבית יומית'!D7012</f>
        <v>9.6834650765709185E-5</v>
      </c>
      <c r="J7018" s="29">
        <f t="shared" si="891"/>
        <v>1.1017865627527312</v>
      </c>
      <c r="L7018">
        <f>VLOOKUP(D7017,'מדדים וריביות'!B:C,2)</f>
        <v>30171903.809999999</v>
      </c>
      <c r="M7018" s="30">
        <f t="shared" si="896"/>
        <v>0</v>
      </c>
      <c r="O7018" s="39">
        <f t="shared" si="893"/>
        <v>0</v>
      </c>
      <c r="P7018" s="39">
        <f t="shared" si="889"/>
        <v>0</v>
      </c>
      <c r="Q7018" s="39">
        <f t="shared" si="894"/>
        <v>0</v>
      </c>
      <c r="R7018" s="41">
        <f t="shared" si="895"/>
        <v>0</v>
      </c>
    </row>
    <row r="7019" spans="4:18" x14ac:dyDescent="0.25">
      <c r="D7019" s="1">
        <v>39884</v>
      </c>
      <c r="E7019" s="1">
        <f t="shared" si="892"/>
        <v>39873</v>
      </c>
      <c r="F7019" s="30">
        <f t="shared" si="890"/>
        <v>0</v>
      </c>
      <c r="H7019" s="42">
        <f>IF(DAY(D7019)&gt;14,VLOOKUP(DATE(YEAR(E7019),MONTH(E7019)-1,DAY(1)),'מדדים וריביות'!B:C,2,FALSE),VLOOKUP(DATE(YEAR(E7019),MONTH(E7019)-2,DAY(1)),'מדדים וריביות'!B:C,2,FALSE))</f>
        <v>30052529.309999999</v>
      </c>
      <c r="I7019" s="43">
        <f>'ריבית יומית'!D7013</f>
        <v>9.6834650765709185E-5</v>
      </c>
      <c r="J7019" s="29">
        <f t="shared" si="891"/>
        <v>1.1016798819661053</v>
      </c>
      <c r="L7019">
        <f>VLOOKUP(D7018,'מדדים וריביות'!B:C,2)</f>
        <v>30171903.809999999</v>
      </c>
      <c r="M7019" s="30">
        <f t="shared" si="896"/>
        <v>0</v>
      </c>
      <c r="O7019" s="39">
        <f t="shared" si="893"/>
        <v>0</v>
      </c>
      <c r="P7019" s="39">
        <f t="shared" si="889"/>
        <v>0</v>
      </c>
      <c r="Q7019" s="39">
        <f t="shared" si="894"/>
        <v>0</v>
      </c>
      <c r="R7019" s="41">
        <f t="shared" si="895"/>
        <v>0</v>
      </c>
    </row>
    <row r="7020" spans="4:18" x14ac:dyDescent="0.25">
      <c r="D7020" s="1">
        <v>39885</v>
      </c>
      <c r="E7020" s="1">
        <f t="shared" si="892"/>
        <v>39873</v>
      </c>
      <c r="F7020" s="30">
        <f t="shared" si="890"/>
        <v>0</v>
      </c>
      <c r="H7020" s="42">
        <f>IF(DAY(D7020)&gt;14,VLOOKUP(DATE(YEAR(E7020),MONTH(E7020)-1,DAY(1)),'מדדים וריביות'!B:C,2,FALSE),VLOOKUP(DATE(YEAR(E7020),MONTH(E7020)-2,DAY(1)),'מדדים וריביות'!B:C,2,FALSE))</f>
        <v>30052529.309999999</v>
      </c>
      <c r="I7020" s="43">
        <f>'ריבית יומית'!D7014</f>
        <v>9.6834650765709185E-5</v>
      </c>
      <c r="J7020" s="29">
        <f t="shared" si="891"/>
        <v>1.1015732115088761</v>
      </c>
      <c r="L7020">
        <f>VLOOKUP(D7019,'מדדים וריביות'!B:C,2)</f>
        <v>30171903.809999999</v>
      </c>
      <c r="M7020" s="30">
        <f t="shared" si="896"/>
        <v>0</v>
      </c>
      <c r="O7020" s="39">
        <f t="shared" si="893"/>
        <v>0</v>
      </c>
      <c r="P7020" s="39">
        <f t="shared" ref="P7020:P7083" si="897">J7021*G7020-G7020</f>
        <v>0</v>
      </c>
      <c r="Q7020" s="39">
        <f t="shared" si="894"/>
        <v>0</v>
      </c>
      <c r="R7020" s="41">
        <f t="shared" si="895"/>
        <v>0</v>
      </c>
    </row>
    <row r="7021" spans="4:18" x14ac:dyDescent="0.25">
      <c r="D7021" s="1">
        <v>39886</v>
      </c>
      <c r="E7021" s="1">
        <f t="shared" si="892"/>
        <v>39873</v>
      </c>
      <c r="F7021" s="30">
        <f t="shared" si="890"/>
        <v>0</v>
      </c>
      <c r="H7021" s="42">
        <f>IF(DAY(D7021)&gt;14,VLOOKUP(DATE(YEAR(E7021),MONTH(E7021)-1,DAY(1)),'מדדים וריביות'!B:C,2,FALSE),VLOOKUP(DATE(YEAR(E7021),MONTH(E7021)-2,DAY(1)),'מדדים וריביות'!B:C,2,FALSE))</f>
        <v>30052529.309999999</v>
      </c>
      <c r="I7021" s="43">
        <f>'ריבית יומית'!D7015</f>
        <v>9.6834650765709185E-5</v>
      </c>
      <c r="J7021" s="29">
        <f t="shared" si="891"/>
        <v>1.101466551380043</v>
      </c>
      <c r="L7021">
        <f>VLOOKUP(D7020,'מדדים וריביות'!B:C,2)</f>
        <v>30171903.809999999</v>
      </c>
      <c r="M7021" s="30">
        <f t="shared" si="896"/>
        <v>0</v>
      </c>
      <c r="O7021" s="39">
        <f t="shared" si="893"/>
        <v>0</v>
      </c>
      <c r="P7021" s="39">
        <f t="shared" si="897"/>
        <v>0</v>
      </c>
      <c r="Q7021" s="39">
        <f t="shared" si="894"/>
        <v>0</v>
      </c>
      <c r="R7021" s="41">
        <f t="shared" si="895"/>
        <v>0</v>
      </c>
    </row>
    <row r="7022" spans="4:18" x14ac:dyDescent="0.25">
      <c r="D7022" s="1">
        <v>39887</v>
      </c>
      <c r="E7022" s="1">
        <f t="shared" si="892"/>
        <v>39873</v>
      </c>
      <c r="F7022" s="30">
        <f t="shared" si="890"/>
        <v>0</v>
      </c>
      <c r="H7022" s="42">
        <f>IF(DAY(D7022)&gt;14,VLOOKUP(DATE(YEAR(E7022),MONTH(E7022)-1,DAY(1)),'מדדים וריביות'!B:C,2,FALSE),VLOOKUP(DATE(YEAR(E7022),MONTH(E7022)-2,DAY(1)),'מדדים וריביות'!B:C,2,FALSE))</f>
        <v>30022685.690000001</v>
      </c>
      <c r="I7022" s="43">
        <f>'ריבית יומית'!D7016</f>
        <v>9.6834650765709185E-5</v>
      </c>
      <c r="J7022" s="29">
        <f t="shared" si="891"/>
        <v>1.1013599015786062</v>
      </c>
      <c r="L7022">
        <f>VLOOKUP(D7021,'מדדים וריביות'!B:C,2)</f>
        <v>30171903.809999999</v>
      </c>
      <c r="M7022" s="30">
        <f t="shared" si="896"/>
        <v>0</v>
      </c>
      <c r="O7022" s="39">
        <f t="shared" si="893"/>
        <v>0</v>
      </c>
      <c r="P7022" s="39">
        <f t="shared" si="897"/>
        <v>0</v>
      </c>
      <c r="Q7022" s="39">
        <f t="shared" si="894"/>
        <v>0</v>
      </c>
      <c r="R7022" s="41">
        <f t="shared" si="895"/>
        <v>0</v>
      </c>
    </row>
    <row r="7023" spans="4:18" x14ac:dyDescent="0.25">
      <c r="D7023" s="1">
        <v>39888</v>
      </c>
      <c r="E7023" s="1">
        <f t="shared" si="892"/>
        <v>39873</v>
      </c>
      <c r="F7023" s="30">
        <f t="shared" si="890"/>
        <v>0</v>
      </c>
      <c r="H7023" s="42">
        <f>IF(DAY(D7023)&gt;14,VLOOKUP(DATE(YEAR(E7023),MONTH(E7023)-1,DAY(1)),'מדדים וריביות'!B:C,2,FALSE),VLOOKUP(DATE(YEAR(E7023),MONTH(E7023)-2,DAY(1)),'מדדים וריביות'!B:C,2,FALSE))</f>
        <v>30022685.690000001</v>
      </c>
      <c r="I7023" s="43">
        <f>'ריבית יומית'!D7017</f>
        <v>9.6834650765709185E-5</v>
      </c>
      <c r="J7023" s="29">
        <f t="shared" si="891"/>
        <v>1.1012532621035658</v>
      </c>
      <c r="L7023">
        <f>VLOOKUP(D7022,'מדדים וריביות'!B:C,2)</f>
        <v>30171903.809999999</v>
      </c>
      <c r="M7023" s="30">
        <f t="shared" si="896"/>
        <v>0</v>
      </c>
      <c r="O7023" s="39">
        <f t="shared" si="893"/>
        <v>0</v>
      </c>
      <c r="P7023" s="39">
        <f t="shared" si="897"/>
        <v>0</v>
      </c>
      <c r="Q7023" s="39">
        <f t="shared" si="894"/>
        <v>0</v>
      </c>
      <c r="R7023" s="41">
        <f t="shared" si="895"/>
        <v>0</v>
      </c>
    </row>
    <row r="7024" spans="4:18" x14ac:dyDescent="0.25">
      <c r="D7024" s="1">
        <v>39889</v>
      </c>
      <c r="E7024" s="1">
        <f t="shared" si="892"/>
        <v>39873</v>
      </c>
      <c r="F7024" s="30">
        <f t="shared" si="890"/>
        <v>0</v>
      </c>
      <c r="H7024" s="42">
        <f>IF(DAY(D7024)&gt;14,VLOOKUP(DATE(YEAR(E7024),MONTH(E7024)-1,DAY(1)),'מדדים וריביות'!B:C,2,FALSE),VLOOKUP(DATE(YEAR(E7024),MONTH(E7024)-2,DAY(1)),'מדדים וריביות'!B:C,2,FALSE))</f>
        <v>30022685.690000001</v>
      </c>
      <c r="I7024" s="43">
        <f>'ריבית יומית'!D7018</f>
        <v>9.6834650765709185E-5</v>
      </c>
      <c r="J7024" s="29">
        <f t="shared" si="891"/>
        <v>1.1011466329539219</v>
      </c>
      <c r="L7024">
        <f>VLOOKUP(D7023,'מדדים וריביות'!B:C,2)</f>
        <v>30171903.809999999</v>
      </c>
      <c r="M7024" s="30">
        <f t="shared" si="896"/>
        <v>0</v>
      </c>
      <c r="O7024" s="39">
        <f t="shared" si="893"/>
        <v>0</v>
      </c>
      <c r="P7024" s="39">
        <f t="shared" si="897"/>
        <v>0</v>
      </c>
      <c r="Q7024" s="39">
        <f t="shared" si="894"/>
        <v>0</v>
      </c>
      <c r="R7024" s="41">
        <f t="shared" si="895"/>
        <v>0</v>
      </c>
    </row>
    <row r="7025" spans="4:18" x14ac:dyDescent="0.25">
      <c r="D7025" s="1">
        <v>39890</v>
      </c>
      <c r="E7025" s="1">
        <f t="shared" si="892"/>
        <v>39873</v>
      </c>
      <c r="F7025" s="30">
        <f t="shared" si="890"/>
        <v>0</v>
      </c>
      <c r="H7025" s="42">
        <f>IF(DAY(D7025)&gt;14,VLOOKUP(DATE(YEAR(E7025),MONTH(E7025)-1,DAY(1)),'מדדים וריביות'!B:C,2,FALSE),VLOOKUP(DATE(YEAR(E7025),MONTH(E7025)-2,DAY(1)),'מדדים וריביות'!B:C,2,FALSE))</f>
        <v>30022685.690000001</v>
      </c>
      <c r="I7025" s="43">
        <f>'ריבית יומית'!D7019</f>
        <v>9.6834650765709185E-5</v>
      </c>
      <c r="J7025" s="29">
        <f t="shared" si="891"/>
        <v>1.1010400141286747</v>
      </c>
      <c r="L7025">
        <f>VLOOKUP(D7024,'מדדים וריביות'!B:C,2)</f>
        <v>30171903.809999999</v>
      </c>
      <c r="M7025" s="30">
        <f t="shared" si="896"/>
        <v>0</v>
      </c>
      <c r="O7025" s="39">
        <f t="shared" si="893"/>
        <v>0</v>
      </c>
      <c r="P7025" s="39">
        <f t="shared" si="897"/>
        <v>0</v>
      </c>
      <c r="Q7025" s="39">
        <f t="shared" si="894"/>
        <v>0</v>
      </c>
      <c r="R7025" s="41">
        <f t="shared" si="895"/>
        <v>0</v>
      </c>
    </row>
    <row r="7026" spans="4:18" x14ac:dyDescent="0.25">
      <c r="D7026" s="1">
        <v>39891</v>
      </c>
      <c r="E7026" s="1">
        <f t="shared" si="892"/>
        <v>39873</v>
      </c>
      <c r="F7026" s="30">
        <f t="shared" si="890"/>
        <v>0</v>
      </c>
      <c r="H7026" s="42">
        <f>IF(DAY(D7026)&gt;14,VLOOKUP(DATE(YEAR(E7026),MONTH(E7026)-1,DAY(1)),'מדדים וריביות'!B:C,2,FALSE),VLOOKUP(DATE(YEAR(E7026),MONTH(E7026)-2,DAY(1)),'מדדים וריביות'!B:C,2,FALSE))</f>
        <v>30022685.690000001</v>
      </c>
      <c r="I7026" s="43">
        <f>'ריבית יומית'!D7020</f>
        <v>9.6834650765709185E-5</v>
      </c>
      <c r="J7026" s="29">
        <f t="shared" si="891"/>
        <v>1.1009334056268245</v>
      </c>
      <c r="L7026">
        <f>VLOOKUP(D7025,'מדדים וריביות'!B:C,2)</f>
        <v>30171903.809999999</v>
      </c>
      <c r="M7026" s="30">
        <f t="shared" si="896"/>
        <v>0</v>
      </c>
      <c r="O7026" s="39">
        <f t="shared" si="893"/>
        <v>0</v>
      </c>
      <c r="P7026" s="39">
        <f t="shared" si="897"/>
        <v>0</v>
      </c>
      <c r="Q7026" s="39">
        <f t="shared" si="894"/>
        <v>0</v>
      </c>
      <c r="R7026" s="41">
        <f t="shared" si="895"/>
        <v>0</v>
      </c>
    </row>
    <row r="7027" spans="4:18" x14ac:dyDescent="0.25">
      <c r="D7027" s="1">
        <v>39892</v>
      </c>
      <c r="E7027" s="1">
        <f t="shared" si="892"/>
        <v>39873</v>
      </c>
      <c r="F7027" s="30">
        <f t="shared" si="890"/>
        <v>0</v>
      </c>
      <c r="H7027" s="42">
        <f>IF(DAY(D7027)&gt;14,VLOOKUP(DATE(YEAR(E7027),MONTH(E7027)-1,DAY(1)),'מדדים וריביות'!B:C,2,FALSE),VLOOKUP(DATE(YEAR(E7027),MONTH(E7027)-2,DAY(1)),'מדדים וריביות'!B:C,2,FALSE))</f>
        <v>30022685.690000001</v>
      </c>
      <c r="I7027" s="43">
        <f>'ריבית יומית'!D7021</f>
        <v>9.6834650765709185E-5</v>
      </c>
      <c r="J7027" s="29">
        <f t="shared" si="891"/>
        <v>1.1008268074473717</v>
      </c>
      <c r="L7027">
        <f>VLOOKUP(D7026,'מדדים וריביות'!B:C,2)</f>
        <v>30171903.809999999</v>
      </c>
      <c r="M7027" s="30">
        <f t="shared" si="896"/>
        <v>0</v>
      </c>
      <c r="O7027" s="39">
        <f t="shared" si="893"/>
        <v>0</v>
      </c>
      <c r="P7027" s="39">
        <f t="shared" si="897"/>
        <v>0</v>
      </c>
      <c r="Q7027" s="39">
        <f t="shared" si="894"/>
        <v>0</v>
      </c>
      <c r="R7027" s="41">
        <f t="shared" si="895"/>
        <v>0</v>
      </c>
    </row>
    <row r="7028" spans="4:18" x14ac:dyDescent="0.25">
      <c r="D7028" s="1">
        <v>39893</v>
      </c>
      <c r="E7028" s="1">
        <f t="shared" si="892"/>
        <v>39873</v>
      </c>
      <c r="F7028" s="30">
        <f t="shared" si="890"/>
        <v>0</v>
      </c>
      <c r="H7028" s="42">
        <f>IF(DAY(D7028)&gt;14,VLOOKUP(DATE(YEAR(E7028),MONTH(E7028)-1,DAY(1)),'מדדים וריביות'!B:C,2,FALSE),VLOOKUP(DATE(YEAR(E7028),MONTH(E7028)-2,DAY(1)),'מדדים וריביות'!B:C,2,FALSE))</f>
        <v>30022685.690000001</v>
      </c>
      <c r="I7028" s="43">
        <f>'ריבית יומית'!D7022</f>
        <v>9.6834650765709185E-5</v>
      </c>
      <c r="J7028" s="29">
        <f t="shared" si="891"/>
        <v>1.1007202195893171</v>
      </c>
      <c r="L7028">
        <f>VLOOKUP(D7027,'מדדים וריביות'!B:C,2)</f>
        <v>30171903.809999999</v>
      </c>
      <c r="M7028" s="30">
        <f t="shared" si="896"/>
        <v>0</v>
      </c>
      <c r="O7028" s="39">
        <f t="shared" si="893"/>
        <v>0</v>
      </c>
      <c r="P7028" s="39">
        <f t="shared" si="897"/>
        <v>0</v>
      </c>
      <c r="Q7028" s="39">
        <f t="shared" si="894"/>
        <v>0</v>
      </c>
      <c r="R7028" s="41">
        <f t="shared" si="895"/>
        <v>0</v>
      </c>
    </row>
    <row r="7029" spans="4:18" x14ac:dyDescent="0.25">
      <c r="D7029" s="1">
        <v>39894</v>
      </c>
      <c r="E7029" s="1">
        <f t="shared" si="892"/>
        <v>39873</v>
      </c>
      <c r="F7029" s="30">
        <f t="shared" si="890"/>
        <v>0</v>
      </c>
      <c r="H7029" s="42">
        <f>IF(DAY(D7029)&gt;14,VLOOKUP(DATE(YEAR(E7029),MONTH(E7029)-1,DAY(1)),'מדדים וריביות'!B:C,2,FALSE),VLOOKUP(DATE(YEAR(E7029),MONTH(E7029)-2,DAY(1)),'מדדים וריביות'!B:C,2,FALSE))</f>
        <v>30022685.690000001</v>
      </c>
      <c r="I7029" s="43">
        <f>'ריבית יומית'!D7023</f>
        <v>9.6834650765709185E-5</v>
      </c>
      <c r="J7029" s="29">
        <f t="shared" si="891"/>
        <v>1.100613642051661</v>
      </c>
      <c r="L7029">
        <f>VLOOKUP(D7028,'מדדים וריביות'!B:C,2)</f>
        <v>30171903.809999999</v>
      </c>
      <c r="M7029" s="30">
        <f t="shared" si="896"/>
        <v>0</v>
      </c>
      <c r="O7029" s="39">
        <f t="shared" si="893"/>
        <v>0</v>
      </c>
      <c r="P7029" s="39">
        <f t="shared" si="897"/>
        <v>0</v>
      </c>
      <c r="Q7029" s="39">
        <f t="shared" si="894"/>
        <v>0</v>
      </c>
      <c r="R7029" s="41">
        <f t="shared" si="895"/>
        <v>0</v>
      </c>
    </row>
    <row r="7030" spans="4:18" x14ac:dyDescent="0.25">
      <c r="D7030" s="1">
        <v>39895</v>
      </c>
      <c r="E7030" s="1">
        <f t="shared" si="892"/>
        <v>39873</v>
      </c>
      <c r="F7030" s="30">
        <f t="shared" si="890"/>
        <v>0</v>
      </c>
      <c r="H7030" s="42">
        <f>IF(DAY(D7030)&gt;14,VLOOKUP(DATE(YEAR(E7030),MONTH(E7030)-1,DAY(1)),'מדדים וריביות'!B:C,2,FALSE),VLOOKUP(DATE(YEAR(E7030),MONTH(E7030)-2,DAY(1)),'מדדים וריביות'!B:C,2,FALSE))</f>
        <v>30022685.690000001</v>
      </c>
      <c r="I7030" s="43">
        <f>'ריבית יומית'!D7024</f>
        <v>9.6834650765709185E-5</v>
      </c>
      <c r="J7030" s="29">
        <f t="shared" si="891"/>
        <v>1.1005070748334043</v>
      </c>
      <c r="L7030">
        <f>VLOOKUP(D7029,'מדדים וריביות'!B:C,2)</f>
        <v>30171903.809999999</v>
      </c>
      <c r="M7030" s="30">
        <f t="shared" si="896"/>
        <v>0</v>
      </c>
      <c r="O7030" s="39">
        <f t="shared" si="893"/>
        <v>0</v>
      </c>
      <c r="P7030" s="39">
        <f t="shared" si="897"/>
        <v>0</v>
      </c>
      <c r="Q7030" s="39">
        <f t="shared" si="894"/>
        <v>0</v>
      </c>
      <c r="R7030" s="41">
        <f t="shared" si="895"/>
        <v>0</v>
      </c>
    </row>
    <row r="7031" spans="4:18" x14ac:dyDescent="0.25">
      <c r="D7031" s="1">
        <v>39896</v>
      </c>
      <c r="E7031" s="1">
        <f t="shared" si="892"/>
        <v>39873</v>
      </c>
      <c r="F7031" s="30">
        <f t="shared" si="890"/>
        <v>0</v>
      </c>
      <c r="H7031" s="42">
        <f>IF(DAY(D7031)&gt;14,VLOOKUP(DATE(YEAR(E7031),MONTH(E7031)-1,DAY(1)),'מדדים וריביות'!B:C,2,FALSE),VLOOKUP(DATE(YEAR(E7031),MONTH(E7031)-2,DAY(1)),'מדדים וריביות'!B:C,2,FALSE))</f>
        <v>30022685.690000001</v>
      </c>
      <c r="I7031" s="43">
        <f>'ריבית יומית'!D7025</f>
        <v>9.6834650765709185E-5</v>
      </c>
      <c r="J7031" s="29">
        <f t="shared" si="891"/>
        <v>1.1004005179335479</v>
      </c>
      <c r="L7031">
        <f>VLOOKUP(D7030,'מדדים וריביות'!B:C,2)</f>
        <v>30171903.809999999</v>
      </c>
      <c r="M7031" s="30">
        <f t="shared" si="896"/>
        <v>0</v>
      </c>
      <c r="O7031" s="39">
        <f t="shared" si="893"/>
        <v>0</v>
      </c>
      <c r="P7031" s="39">
        <f t="shared" si="897"/>
        <v>0</v>
      </c>
      <c r="Q7031" s="39">
        <f t="shared" si="894"/>
        <v>0</v>
      </c>
      <c r="R7031" s="41">
        <f t="shared" si="895"/>
        <v>0</v>
      </c>
    </row>
    <row r="7032" spans="4:18" x14ac:dyDescent="0.25">
      <c r="D7032" s="1">
        <v>39897</v>
      </c>
      <c r="E7032" s="1">
        <f t="shared" si="892"/>
        <v>39873</v>
      </c>
      <c r="F7032" s="30">
        <f t="shared" si="890"/>
        <v>0</v>
      </c>
      <c r="H7032" s="42">
        <f>IF(DAY(D7032)&gt;14,VLOOKUP(DATE(YEAR(E7032),MONTH(E7032)-1,DAY(1)),'מדדים וריביות'!B:C,2,FALSE),VLOOKUP(DATE(YEAR(E7032),MONTH(E7032)-2,DAY(1)),'מדדים וריביות'!B:C,2,FALSE))</f>
        <v>30022685.690000001</v>
      </c>
      <c r="I7032" s="43">
        <f>'ריבית יומית'!D7026</f>
        <v>9.6834650765709185E-5</v>
      </c>
      <c r="J7032" s="29">
        <f t="shared" si="891"/>
        <v>1.1002939713510924</v>
      </c>
      <c r="L7032">
        <f>VLOOKUP(D7031,'מדדים וריביות'!B:C,2)</f>
        <v>30171903.809999999</v>
      </c>
      <c r="M7032" s="30">
        <f t="shared" si="896"/>
        <v>0</v>
      </c>
      <c r="O7032" s="39">
        <f t="shared" si="893"/>
        <v>0</v>
      </c>
      <c r="P7032" s="39">
        <f t="shared" si="897"/>
        <v>0</v>
      </c>
      <c r="Q7032" s="39">
        <f t="shared" si="894"/>
        <v>0</v>
      </c>
      <c r="R7032" s="41">
        <f t="shared" si="895"/>
        <v>0</v>
      </c>
    </row>
    <row r="7033" spans="4:18" x14ac:dyDescent="0.25">
      <c r="D7033" s="1">
        <v>39898</v>
      </c>
      <c r="E7033" s="1">
        <f t="shared" si="892"/>
        <v>39873</v>
      </c>
      <c r="F7033" s="30">
        <f t="shared" si="890"/>
        <v>0</v>
      </c>
      <c r="H7033" s="42">
        <f>IF(DAY(D7033)&gt;14,VLOOKUP(DATE(YEAR(E7033),MONTH(E7033)-1,DAY(1)),'מדדים וריביות'!B:C,2,FALSE),VLOOKUP(DATE(YEAR(E7033),MONTH(E7033)-2,DAY(1)),'מדדים וריביות'!B:C,2,FALSE))</f>
        <v>30022685.690000001</v>
      </c>
      <c r="I7033" s="43">
        <f>'ריבית יומית'!D7027</f>
        <v>9.6834650765709185E-5</v>
      </c>
      <c r="J7033" s="29">
        <f t="shared" si="891"/>
        <v>1.1001874350850391</v>
      </c>
      <c r="L7033">
        <f>VLOOKUP(D7032,'מדדים וריביות'!B:C,2)</f>
        <v>30171903.809999999</v>
      </c>
      <c r="M7033" s="30">
        <f t="shared" si="896"/>
        <v>0</v>
      </c>
      <c r="O7033" s="39">
        <f t="shared" si="893"/>
        <v>0</v>
      </c>
      <c r="P7033" s="39">
        <f t="shared" si="897"/>
        <v>0</v>
      </c>
      <c r="Q7033" s="39">
        <f t="shared" si="894"/>
        <v>0</v>
      </c>
      <c r="R7033" s="41">
        <f t="shared" si="895"/>
        <v>0</v>
      </c>
    </row>
    <row r="7034" spans="4:18" x14ac:dyDescent="0.25">
      <c r="D7034" s="1">
        <v>39899</v>
      </c>
      <c r="E7034" s="1">
        <f t="shared" si="892"/>
        <v>39873</v>
      </c>
      <c r="F7034" s="30">
        <f t="shared" si="890"/>
        <v>0</v>
      </c>
      <c r="H7034" s="42">
        <f>IF(DAY(D7034)&gt;14,VLOOKUP(DATE(YEAR(E7034),MONTH(E7034)-1,DAY(1)),'מדדים וריביות'!B:C,2,FALSE),VLOOKUP(DATE(YEAR(E7034),MONTH(E7034)-2,DAY(1)),'מדדים וריביות'!B:C,2,FALSE))</f>
        <v>30022685.690000001</v>
      </c>
      <c r="I7034" s="43">
        <f>'ריבית יומית'!D7028</f>
        <v>9.6834650765709185E-5</v>
      </c>
      <c r="J7034" s="29">
        <f t="shared" si="891"/>
        <v>1.1000809091343891</v>
      </c>
      <c r="L7034">
        <f>VLOOKUP(D7033,'מדדים וריביות'!B:C,2)</f>
        <v>30171903.809999999</v>
      </c>
      <c r="M7034" s="30">
        <f t="shared" si="896"/>
        <v>0</v>
      </c>
      <c r="O7034" s="39">
        <f t="shared" si="893"/>
        <v>0</v>
      </c>
      <c r="P7034" s="39">
        <f t="shared" si="897"/>
        <v>0</v>
      </c>
      <c r="Q7034" s="39">
        <f t="shared" si="894"/>
        <v>0</v>
      </c>
      <c r="R7034" s="41">
        <f t="shared" si="895"/>
        <v>0</v>
      </c>
    </row>
    <row r="7035" spans="4:18" x14ac:dyDescent="0.25">
      <c r="D7035" s="1">
        <v>39900</v>
      </c>
      <c r="E7035" s="1">
        <f t="shared" si="892"/>
        <v>39873</v>
      </c>
      <c r="F7035" s="30">
        <f t="shared" si="890"/>
        <v>0</v>
      </c>
      <c r="H7035" s="42">
        <f>IF(DAY(D7035)&gt;14,VLOOKUP(DATE(YEAR(E7035),MONTH(E7035)-1,DAY(1)),'מדדים וריביות'!B:C,2,FALSE),VLOOKUP(DATE(YEAR(E7035),MONTH(E7035)-2,DAY(1)),'מדדים וריביות'!B:C,2,FALSE))</f>
        <v>30022685.690000001</v>
      </c>
      <c r="I7035" s="43">
        <f>'ריבית יומית'!D7029</f>
        <v>9.6834650765709185E-5</v>
      </c>
      <c r="J7035" s="29">
        <f t="shared" si="891"/>
        <v>1.0999743934981434</v>
      </c>
      <c r="L7035">
        <f>VLOOKUP(D7034,'מדדים וריביות'!B:C,2)</f>
        <v>30171903.809999999</v>
      </c>
      <c r="M7035" s="30">
        <f t="shared" si="896"/>
        <v>0</v>
      </c>
      <c r="O7035" s="39">
        <f t="shared" si="893"/>
        <v>0</v>
      </c>
      <c r="P7035" s="39">
        <f t="shared" si="897"/>
        <v>0</v>
      </c>
      <c r="Q7035" s="39">
        <f t="shared" si="894"/>
        <v>0</v>
      </c>
      <c r="R7035" s="41">
        <f t="shared" si="895"/>
        <v>0</v>
      </c>
    </row>
    <row r="7036" spans="4:18" x14ac:dyDescent="0.25">
      <c r="D7036" s="1">
        <v>39901</v>
      </c>
      <c r="E7036" s="1">
        <f t="shared" si="892"/>
        <v>39873</v>
      </c>
      <c r="F7036" s="30">
        <f t="shared" si="890"/>
        <v>0</v>
      </c>
      <c r="H7036" s="42">
        <f>IF(DAY(D7036)&gt;14,VLOOKUP(DATE(YEAR(E7036),MONTH(E7036)-1,DAY(1)),'מדדים וריביות'!B:C,2,FALSE),VLOOKUP(DATE(YEAR(E7036),MONTH(E7036)-2,DAY(1)),'מדדים וריביות'!B:C,2,FALSE))</f>
        <v>30022685.690000001</v>
      </c>
      <c r="I7036" s="43">
        <f>'ריבית יומית'!D7030</f>
        <v>9.6834650765709185E-5</v>
      </c>
      <c r="J7036" s="29">
        <f t="shared" si="891"/>
        <v>1.0998678881753035</v>
      </c>
      <c r="L7036">
        <f>VLOOKUP(D7035,'מדדים וריביות'!B:C,2)</f>
        <v>30171903.809999999</v>
      </c>
      <c r="M7036" s="30">
        <f t="shared" si="896"/>
        <v>0</v>
      </c>
      <c r="O7036" s="39">
        <f t="shared" si="893"/>
        <v>0</v>
      </c>
      <c r="P7036" s="39">
        <f t="shared" si="897"/>
        <v>0</v>
      </c>
      <c r="Q7036" s="39">
        <f t="shared" si="894"/>
        <v>0</v>
      </c>
      <c r="R7036" s="41">
        <f t="shared" si="895"/>
        <v>0</v>
      </c>
    </row>
    <row r="7037" spans="4:18" x14ac:dyDescent="0.25">
      <c r="D7037" s="1">
        <v>39902</v>
      </c>
      <c r="E7037" s="1">
        <f t="shared" si="892"/>
        <v>39873</v>
      </c>
      <c r="F7037" s="30">
        <f t="shared" si="890"/>
        <v>0</v>
      </c>
      <c r="H7037" s="42">
        <f>IF(DAY(D7037)&gt;14,VLOOKUP(DATE(YEAR(E7037),MONTH(E7037)-1,DAY(1)),'מדדים וריביות'!B:C,2,FALSE),VLOOKUP(DATE(YEAR(E7037),MONTH(E7037)-2,DAY(1)),'מדדים וריביות'!B:C,2,FALSE))</f>
        <v>30022685.690000001</v>
      </c>
      <c r="I7037" s="43">
        <f>'ריבית יומית'!D7031</f>
        <v>9.6834650765709185E-5</v>
      </c>
      <c r="J7037" s="29">
        <f t="shared" si="891"/>
        <v>1.0997613931648706</v>
      </c>
      <c r="L7037">
        <f>VLOOKUP(D7036,'מדדים וריביות'!B:C,2)</f>
        <v>30171903.809999999</v>
      </c>
      <c r="M7037" s="30">
        <f t="shared" si="896"/>
        <v>0</v>
      </c>
      <c r="O7037" s="39">
        <f t="shared" si="893"/>
        <v>0</v>
      </c>
      <c r="P7037" s="39">
        <f t="shared" si="897"/>
        <v>0</v>
      </c>
      <c r="Q7037" s="39">
        <f t="shared" si="894"/>
        <v>0</v>
      </c>
      <c r="R7037" s="41">
        <f t="shared" si="895"/>
        <v>0</v>
      </c>
    </row>
    <row r="7038" spans="4:18" x14ac:dyDescent="0.25">
      <c r="D7038" s="1">
        <v>39903</v>
      </c>
      <c r="E7038" s="1">
        <f t="shared" si="892"/>
        <v>39873</v>
      </c>
      <c r="F7038" s="30">
        <f t="shared" si="890"/>
        <v>0</v>
      </c>
      <c r="H7038" s="42">
        <f>IF(DAY(D7038)&gt;14,VLOOKUP(DATE(YEAR(E7038),MONTH(E7038)-1,DAY(1)),'מדדים וריביות'!B:C,2,FALSE),VLOOKUP(DATE(YEAR(E7038),MONTH(E7038)-2,DAY(1)),'מדדים וריביות'!B:C,2,FALSE))</f>
        <v>30022685.690000001</v>
      </c>
      <c r="I7038" s="43">
        <f>'ריבית יומית'!D7032</f>
        <v>9.6834650765709185E-5</v>
      </c>
      <c r="J7038" s="29">
        <f t="shared" si="891"/>
        <v>1.0996549084658465</v>
      </c>
      <c r="L7038">
        <f>VLOOKUP(D7037,'מדדים וריביות'!B:C,2)</f>
        <v>30171903.809999999</v>
      </c>
      <c r="M7038" s="30">
        <f t="shared" si="896"/>
        <v>0</v>
      </c>
      <c r="O7038" s="39">
        <f t="shared" si="893"/>
        <v>0</v>
      </c>
      <c r="P7038" s="39">
        <f t="shared" si="897"/>
        <v>0</v>
      </c>
      <c r="Q7038" s="39">
        <f t="shared" si="894"/>
        <v>0</v>
      </c>
      <c r="R7038" s="41">
        <f t="shared" si="895"/>
        <v>0</v>
      </c>
    </row>
    <row r="7039" spans="4:18" x14ac:dyDescent="0.25">
      <c r="D7039" s="1">
        <v>39904</v>
      </c>
      <c r="E7039" s="1">
        <f t="shared" si="892"/>
        <v>39904</v>
      </c>
      <c r="F7039" s="30">
        <f t="shared" si="890"/>
        <v>0</v>
      </c>
      <c r="H7039" s="42">
        <f>IF(DAY(D7039)&gt;14,VLOOKUP(DATE(YEAR(E7039),MONTH(E7039)-1,DAY(1)),'מדדים וריביות'!B:C,2,FALSE),VLOOKUP(DATE(YEAR(E7039),MONTH(E7039)-2,DAY(1)),'מדדים וריביות'!B:C,2,FALSE))</f>
        <v>30022685.690000001</v>
      </c>
      <c r="I7039" s="43">
        <f>'ריבית יומית'!D7033</f>
        <v>4.884422673034905E-5</v>
      </c>
      <c r="J7039" s="29">
        <f t="shared" si="891"/>
        <v>1.0995484340772326</v>
      </c>
      <c r="L7039">
        <f>VLOOKUP(D7038,'מדדים וריביות'!B:C,2)</f>
        <v>30171903.809999999</v>
      </c>
      <c r="M7039" s="30">
        <f t="shared" si="896"/>
        <v>0</v>
      </c>
      <c r="O7039" s="39">
        <f t="shared" si="893"/>
        <v>0</v>
      </c>
      <c r="P7039" s="39">
        <f t="shared" si="897"/>
        <v>0</v>
      </c>
      <c r="Q7039" s="39">
        <f t="shared" si="894"/>
        <v>0</v>
      </c>
      <c r="R7039" s="41">
        <f t="shared" si="895"/>
        <v>0</v>
      </c>
    </row>
    <row r="7040" spans="4:18" x14ac:dyDescent="0.25">
      <c r="D7040" s="1">
        <v>39905</v>
      </c>
      <c r="E7040" s="1">
        <f t="shared" si="892"/>
        <v>39904</v>
      </c>
      <c r="F7040" s="30">
        <f t="shared" ref="F7040:F7103" si="898">M7039</f>
        <v>0</v>
      </c>
      <c r="H7040" s="42">
        <f>IF(DAY(D7040)&gt;14,VLOOKUP(DATE(YEAR(E7040),MONTH(E7040)-1,DAY(1)),'מדדים וריביות'!B:C,2,FALSE),VLOOKUP(DATE(YEAR(E7040),MONTH(E7040)-2,DAY(1)),'מדדים וריביות'!B:C,2,FALSE))</f>
        <v>30022685.690000001</v>
      </c>
      <c r="I7040" s="43">
        <f>'ריבית יומית'!D7034</f>
        <v>4.884422673034905E-5</v>
      </c>
      <c r="J7040" s="29">
        <f t="shared" si="891"/>
        <v>1.0994947301073463</v>
      </c>
      <c r="L7040">
        <f>VLOOKUP(D7039,'מדדים וריביות'!B:C,2)</f>
        <v>30470340.050000001</v>
      </c>
      <c r="M7040" s="30">
        <f t="shared" si="896"/>
        <v>0</v>
      </c>
      <c r="O7040" s="39">
        <f t="shared" si="893"/>
        <v>0</v>
      </c>
      <c r="P7040" s="39">
        <f t="shared" si="897"/>
        <v>0</v>
      </c>
      <c r="Q7040" s="39">
        <f t="shared" si="894"/>
        <v>0</v>
      </c>
      <c r="R7040" s="41">
        <f t="shared" si="895"/>
        <v>0</v>
      </c>
    </row>
    <row r="7041" spans="4:18" x14ac:dyDescent="0.25">
      <c r="D7041" s="1">
        <v>39906</v>
      </c>
      <c r="E7041" s="1">
        <f t="shared" si="892"/>
        <v>39904</v>
      </c>
      <c r="F7041" s="30">
        <f t="shared" si="898"/>
        <v>0</v>
      </c>
      <c r="H7041" s="42">
        <f>IF(DAY(D7041)&gt;14,VLOOKUP(DATE(YEAR(E7041),MONTH(E7041)-1,DAY(1)),'מדדים וריביות'!B:C,2,FALSE),VLOOKUP(DATE(YEAR(E7041),MONTH(E7041)-2,DAY(1)),'מדדים וריביות'!B:C,2,FALSE))</f>
        <v>30022685.690000001</v>
      </c>
      <c r="I7041" s="43">
        <f>'ריבית יומית'!D7035</f>
        <v>4.884422673034905E-5</v>
      </c>
      <c r="J7041" s="29">
        <f t="shared" si="891"/>
        <v>1.099441028760461</v>
      </c>
      <c r="L7041">
        <f>VLOOKUP(D7040,'מדדים וריביות'!B:C,2)</f>
        <v>30470340.050000001</v>
      </c>
      <c r="M7041" s="30">
        <f t="shared" si="896"/>
        <v>0</v>
      </c>
      <c r="O7041" s="39">
        <f t="shared" si="893"/>
        <v>0</v>
      </c>
      <c r="P7041" s="39">
        <f t="shared" si="897"/>
        <v>0</v>
      </c>
      <c r="Q7041" s="39">
        <f t="shared" si="894"/>
        <v>0</v>
      </c>
      <c r="R7041" s="41">
        <f t="shared" si="895"/>
        <v>0</v>
      </c>
    </row>
    <row r="7042" spans="4:18" x14ac:dyDescent="0.25">
      <c r="D7042" s="1">
        <v>39907</v>
      </c>
      <c r="E7042" s="1">
        <f t="shared" si="892"/>
        <v>39904</v>
      </c>
      <c r="F7042" s="30">
        <f t="shared" si="898"/>
        <v>0</v>
      </c>
      <c r="H7042" s="42">
        <f>IF(DAY(D7042)&gt;14,VLOOKUP(DATE(YEAR(E7042),MONTH(E7042)-1,DAY(1)),'מדדים וריביות'!B:C,2,FALSE),VLOOKUP(DATE(YEAR(E7042),MONTH(E7042)-2,DAY(1)),'מדדים וריביות'!B:C,2,FALSE))</f>
        <v>30022685.690000001</v>
      </c>
      <c r="I7042" s="43">
        <f>'ריבית יומית'!D7036</f>
        <v>4.884422673034905E-5</v>
      </c>
      <c r="J7042" s="29">
        <f t="shared" si="891"/>
        <v>1.0993873300364483</v>
      </c>
      <c r="L7042">
        <f>VLOOKUP(D7041,'מדדים וריביות'!B:C,2)</f>
        <v>30470340.050000001</v>
      </c>
      <c r="M7042" s="30">
        <f t="shared" si="896"/>
        <v>0</v>
      </c>
      <c r="O7042" s="39">
        <f t="shared" si="893"/>
        <v>0</v>
      </c>
      <c r="P7042" s="39">
        <f t="shared" si="897"/>
        <v>0</v>
      </c>
      <c r="Q7042" s="39">
        <f t="shared" si="894"/>
        <v>0</v>
      </c>
      <c r="R7042" s="41">
        <f t="shared" si="895"/>
        <v>0</v>
      </c>
    </row>
    <row r="7043" spans="4:18" x14ac:dyDescent="0.25">
      <c r="D7043" s="1">
        <v>39908</v>
      </c>
      <c r="E7043" s="1">
        <f t="shared" si="892"/>
        <v>39904</v>
      </c>
      <c r="F7043" s="30">
        <f t="shared" si="898"/>
        <v>0</v>
      </c>
      <c r="H7043" s="42">
        <f>IF(DAY(D7043)&gt;14,VLOOKUP(DATE(YEAR(E7043),MONTH(E7043)-1,DAY(1)),'מדדים וריביות'!B:C,2,FALSE),VLOOKUP(DATE(YEAR(E7043),MONTH(E7043)-2,DAY(1)),'מדדים וריביות'!B:C,2,FALSE))</f>
        <v>30022685.690000001</v>
      </c>
      <c r="I7043" s="43">
        <f>'ריבית יומית'!D7037</f>
        <v>4.884422673034905E-5</v>
      </c>
      <c r="J7043" s="29">
        <f t="shared" si="891"/>
        <v>1.09933363393518</v>
      </c>
      <c r="L7043">
        <f>VLOOKUP(D7042,'מדדים וריביות'!B:C,2)</f>
        <v>30470340.050000001</v>
      </c>
      <c r="M7043" s="30">
        <f t="shared" si="896"/>
        <v>0</v>
      </c>
      <c r="O7043" s="39">
        <f t="shared" si="893"/>
        <v>0</v>
      </c>
      <c r="P7043" s="39">
        <f t="shared" si="897"/>
        <v>0</v>
      </c>
      <c r="Q7043" s="39">
        <f t="shared" si="894"/>
        <v>0</v>
      </c>
      <c r="R7043" s="41">
        <f t="shared" si="895"/>
        <v>0</v>
      </c>
    </row>
    <row r="7044" spans="4:18" x14ac:dyDescent="0.25">
      <c r="D7044" s="1">
        <v>39909</v>
      </c>
      <c r="E7044" s="1">
        <f t="shared" si="892"/>
        <v>39904</v>
      </c>
      <c r="F7044" s="30">
        <f t="shared" si="898"/>
        <v>0</v>
      </c>
      <c r="H7044" s="42">
        <f>IF(DAY(D7044)&gt;14,VLOOKUP(DATE(YEAR(E7044),MONTH(E7044)-1,DAY(1)),'מדדים וריביות'!B:C,2,FALSE),VLOOKUP(DATE(YEAR(E7044),MONTH(E7044)-2,DAY(1)),'מדדים וריביות'!B:C,2,FALSE))</f>
        <v>30022685.690000001</v>
      </c>
      <c r="I7044" s="43">
        <f>'ריבית יומית'!D7038</f>
        <v>4.884422673034905E-5</v>
      </c>
      <c r="J7044" s="29">
        <f t="shared" si="891"/>
        <v>1.0992799404565283</v>
      </c>
      <c r="L7044">
        <f>VLOOKUP(D7043,'מדדים וריביות'!B:C,2)</f>
        <v>30470340.050000001</v>
      </c>
      <c r="M7044" s="30">
        <f t="shared" si="896"/>
        <v>0</v>
      </c>
      <c r="O7044" s="39">
        <f t="shared" si="893"/>
        <v>0</v>
      </c>
      <c r="P7044" s="39">
        <f t="shared" si="897"/>
        <v>0</v>
      </c>
      <c r="Q7044" s="39">
        <f t="shared" si="894"/>
        <v>0</v>
      </c>
      <c r="R7044" s="41">
        <f t="shared" si="895"/>
        <v>0</v>
      </c>
    </row>
    <row r="7045" spans="4:18" x14ac:dyDescent="0.25">
      <c r="D7045" s="1">
        <v>39910</v>
      </c>
      <c r="E7045" s="1">
        <f t="shared" si="892"/>
        <v>39904</v>
      </c>
      <c r="F7045" s="30">
        <f t="shared" si="898"/>
        <v>0</v>
      </c>
      <c r="H7045" s="42">
        <f>IF(DAY(D7045)&gt;14,VLOOKUP(DATE(YEAR(E7045),MONTH(E7045)-1,DAY(1)),'מדדים וריביות'!B:C,2,FALSE),VLOOKUP(DATE(YEAR(E7045),MONTH(E7045)-2,DAY(1)),'מדדים וריביות'!B:C,2,FALSE))</f>
        <v>30022685.690000001</v>
      </c>
      <c r="I7045" s="43">
        <f>'ריבית יומית'!D7039</f>
        <v>4.884422673034905E-5</v>
      </c>
      <c r="J7045" s="29">
        <f t="shared" si="891"/>
        <v>1.0992262496003649</v>
      </c>
      <c r="L7045">
        <f>VLOOKUP(D7044,'מדדים וריביות'!B:C,2)</f>
        <v>30470340.050000001</v>
      </c>
      <c r="M7045" s="30">
        <f t="shared" si="896"/>
        <v>0</v>
      </c>
      <c r="O7045" s="39">
        <f t="shared" si="893"/>
        <v>0</v>
      </c>
      <c r="P7045" s="39">
        <f t="shared" si="897"/>
        <v>0</v>
      </c>
      <c r="Q7045" s="39">
        <f t="shared" si="894"/>
        <v>0</v>
      </c>
      <c r="R7045" s="41">
        <f t="shared" si="895"/>
        <v>0</v>
      </c>
    </row>
    <row r="7046" spans="4:18" x14ac:dyDescent="0.25">
      <c r="D7046" s="1">
        <v>39911</v>
      </c>
      <c r="E7046" s="1">
        <f t="shared" si="892"/>
        <v>39904</v>
      </c>
      <c r="F7046" s="30">
        <f t="shared" si="898"/>
        <v>0</v>
      </c>
      <c r="H7046" s="42">
        <f>IF(DAY(D7046)&gt;14,VLOOKUP(DATE(YEAR(E7046),MONTH(E7046)-1,DAY(1)),'מדדים וריביות'!B:C,2,FALSE),VLOOKUP(DATE(YEAR(E7046),MONTH(E7046)-2,DAY(1)),'מדדים וריביות'!B:C,2,FALSE))</f>
        <v>30022685.690000001</v>
      </c>
      <c r="I7046" s="43">
        <f>'ריבית יומית'!D7040</f>
        <v>4.884422673034905E-5</v>
      </c>
      <c r="J7046" s="29">
        <f t="shared" si="891"/>
        <v>1.0991725613665617</v>
      </c>
      <c r="L7046">
        <f>VLOOKUP(D7045,'מדדים וריביות'!B:C,2)</f>
        <v>30470340.050000001</v>
      </c>
      <c r="M7046" s="30">
        <f t="shared" si="896"/>
        <v>0</v>
      </c>
      <c r="O7046" s="39">
        <f t="shared" si="893"/>
        <v>0</v>
      </c>
      <c r="P7046" s="39">
        <f t="shared" si="897"/>
        <v>0</v>
      </c>
      <c r="Q7046" s="39">
        <f t="shared" si="894"/>
        <v>0</v>
      </c>
      <c r="R7046" s="41">
        <f t="shared" si="895"/>
        <v>0</v>
      </c>
    </row>
    <row r="7047" spans="4:18" x14ac:dyDescent="0.25">
      <c r="D7047" s="1">
        <v>39912</v>
      </c>
      <c r="E7047" s="1">
        <f t="shared" si="892"/>
        <v>39904</v>
      </c>
      <c r="F7047" s="30">
        <f t="shared" si="898"/>
        <v>0</v>
      </c>
      <c r="H7047" s="42">
        <f>IF(DAY(D7047)&gt;14,VLOOKUP(DATE(YEAR(E7047),MONTH(E7047)-1,DAY(1)),'מדדים וריביות'!B:C,2,FALSE),VLOOKUP(DATE(YEAR(E7047),MONTH(E7047)-2,DAY(1)),'מדדים וריביות'!B:C,2,FALSE))</f>
        <v>30022685.690000001</v>
      </c>
      <c r="I7047" s="43">
        <f>'ריבית יומית'!D7041</f>
        <v>4.884422673034905E-5</v>
      </c>
      <c r="J7047" s="29">
        <f t="shared" si="891"/>
        <v>1.0991188757549908</v>
      </c>
      <c r="L7047">
        <f>VLOOKUP(D7046,'מדדים וריביות'!B:C,2)</f>
        <v>30470340.050000001</v>
      </c>
      <c r="M7047" s="30">
        <f t="shared" si="896"/>
        <v>0</v>
      </c>
      <c r="O7047" s="39">
        <f t="shared" si="893"/>
        <v>0</v>
      </c>
      <c r="P7047" s="39">
        <f t="shared" si="897"/>
        <v>0</v>
      </c>
      <c r="Q7047" s="39">
        <f t="shared" si="894"/>
        <v>0</v>
      </c>
      <c r="R7047" s="41">
        <f t="shared" si="895"/>
        <v>0</v>
      </c>
    </row>
    <row r="7048" spans="4:18" x14ac:dyDescent="0.25">
      <c r="D7048" s="1">
        <v>39913</v>
      </c>
      <c r="E7048" s="1">
        <f t="shared" si="892"/>
        <v>39904</v>
      </c>
      <c r="F7048" s="30">
        <f t="shared" si="898"/>
        <v>0</v>
      </c>
      <c r="H7048" s="42">
        <f>IF(DAY(D7048)&gt;14,VLOOKUP(DATE(YEAR(E7048),MONTH(E7048)-1,DAY(1)),'מדדים וריביות'!B:C,2,FALSE),VLOOKUP(DATE(YEAR(E7048),MONTH(E7048)-2,DAY(1)),'מדדים וריביות'!B:C,2,FALSE))</f>
        <v>30022685.690000001</v>
      </c>
      <c r="I7048" s="43">
        <f>'ריבית יומית'!D7042</f>
        <v>4.884422673034905E-5</v>
      </c>
      <c r="J7048" s="29">
        <f t="shared" si="891"/>
        <v>1.0990651927655239</v>
      </c>
      <c r="L7048">
        <f>VLOOKUP(D7047,'מדדים וריביות'!B:C,2)</f>
        <v>30470340.050000001</v>
      </c>
      <c r="M7048" s="30">
        <f t="shared" si="896"/>
        <v>0</v>
      </c>
      <c r="O7048" s="39">
        <f t="shared" si="893"/>
        <v>0</v>
      </c>
      <c r="P7048" s="39">
        <f t="shared" si="897"/>
        <v>0</v>
      </c>
      <c r="Q7048" s="39">
        <f t="shared" si="894"/>
        <v>0</v>
      </c>
      <c r="R7048" s="41">
        <f t="shared" si="895"/>
        <v>0</v>
      </c>
    </row>
    <row r="7049" spans="4:18" x14ac:dyDescent="0.25">
      <c r="D7049" s="1">
        <v>39914</v>
      </c>
      <c r="E7049" s="1">
        <f t="shared" si="892"/>
        <v>39904</v>
      </c>
      <c r="F7049" s="30">
        <f t="shared" si="898"/>
        <v>0</v>
      </c>
      <c r="H7049" s="42">
        <f>IF(DAY(D7049)&gt;14,VLOOKUP(DATE(YEAR(E7049),MONTH(E7049)-1,DAY(1)),'מדדים וריביות'!B:C,2,FALSE),VLOOKUP(DATE(YEAR(E7049),MONTH(E7049)-2,DAY(1)),'מדדים וריביות'!B:C,2,FALSE))</f>
        <v>30022685.690000001</v>
      </c>
      <c r="I7049" s="43">
        <f>'ריבית יומית'!D7043</f>
        <v>4.884422673034905E-5</v>
      </c>
      <c r="J7049" s="29">
        <f t="shared" ref="J7049:J7112" si="899">J7050*(1+I7049)</f>
        <v>1.0990115123980331</v>
      </c>
      <c r="L7049">
        <f>VLOOKUP(D7048,'מדדים וריביות'!B:C,2)</f>
        <v>30470340.050000001</v>
      </c>
      <c r="M7049" s="30">
        <f t="shared" si="896"/>
        <v>0</v>
      </c>
      <c r="O7049" s="39">
        <f t="shared" si="893"/>
        <v>0</v>
      </c>
      <c r="P7049" s="39">
        <f t="shared" si="897"/>
        <v>0</v>
      </c>
      <c r="Q7049" s="39">
        <f t="shared" si="894"/>
        <v>0</v>
      </c>
      <c r="R7049" s="41">
        <f t="shared" si="895"/>
        <v>0</v>
      </c>
    </row>
    <row r="7050" spans="4:18" x14ac:dyDescent="0.25">
      <c r="D7050" s="1">
        <v>39915</v>
      </c>
      <c r="E7050" s="1">
        <f t="shared" ref="E7050:E7113" si="900">DATE(YEAR(D7050),MONTH(D7050),DAY(1))</f>
        <v>39904</v>
      </c>
      <c r="F7050" s="30">
        <f t="shared" si="898"/>
        <v>0</v>
      </c>
      <c r="H7050" s="42">
        <f>IF(DAY(D7050)&gt;14,VLOOKUP(DATE(YEAR(E7050),MONTH(E7050)-1,DAY(1)),'מדדים וריביות'!B:C,2,FALSE),VLOOKUP(DATE(YEAR(E7050),MONTH(E7050)-2,DAY(1)),'מדדים וריביות'!B:C,2,FALSE))</f>
        <v>30022685.690000001</v>
      </c>
      <c r="I7050" s="43">
        <f>'ריבית יומית'!D7044</f>
        <v>4.884422673034905E-5</v>
      </c>
      <c r="J7050" s="29">
        <f t="shared" si="899"/>
        <v>1.0989578346523903</v>
      </c>
      <c r="L7050">
        <f>VLOOKUP(D7049,'מדדים וריביות'!B:C,2)</f>
        <v>30470340.050000001</v>
      </c>
      <c r="M7050" s="30">
        <f t="shared" si="896"/>
        <v>0</v>
      </c>
      <c r="O7050" s="39">
        <f t="shared" ref="O7050:O7113" si="901">$D$4/H7050*G7050-G7050</f>
        <v>0</v>
      </c>
      <c r="P7050" s="39">
        <f t="shared" si="897"/>
        <v>0</v>
      </c>
      <c r="Q7050" s="39">
        <f t="shared" ref="Q7050:Q7113" si="902">$D$4/H7050*P7050-P7050</f>
        <v>0</v>
      </c>
      <c r="R7050" s="41">
        <f t="shared" ref="R7050:R7113" si="903">SUM(O7050:Q7050)</f>
        <v>0</v>
      </c>
    </row>
    <row r="7051" spans="4:18" x14ac:dyDescent="0.25">
      <c r="D7051" s="1">
        <v>39916</v>
      </c>
      <c r="E7051" s="1">
        <f t="shared" si="900"/>
        <v>39904</v>
      </c>
      <c r="F7051" s="30">
        <f t="shared" si="898"/>
        <v>0</v>
      </c>
      <c r="H7051" s="42">
        <f>IF(DAY(D7051)&gt;14,VLOOKUP(DATE(YEAR(E7051),MONTH(E7051)-1,DAY(1)),'מדדים וריביות'!B:C,2,FALSE),VLOOKUP(DATE(YEAR(E7051),MONTH(E7051)-2,DAY(1)),'מדדים וריביות'!B:C,2,FALSE))</f>
        <v>30022685.690000001</v>
      </c>
      <c r="I7051" s="43">
        <f>'ריבית יומית'!D7045</f>
        <v>4.884422673034905E-5</v>
      </c>
      <c r="J7051" s="29">
        <f t="shared" si="899"/>
        <v>1.0989041595284674</v>
      </c>
      <c r="L7051">
        <f>VLOOKUP(D7050,'מדדים וריביות'!B:C,2)</f>
        <v>30470340.050000001</v>
      </c>
      <c r="M7051" s="30">
        <f t="shared" si="896"/>
        <v>0</v>
      </c>
      <c r="O7051" s="39">
        <f t="shared" si="901"/>
        <v>0</v>
      </c>
      <c r="P7051" s="39">
        <f t="shared" si="897"/>
        <v>0</v>
      </c>
      <c r="Q7051" s="39">
        <f t="shared" si="902"/>
        <v>0</v>
      </c>
      <c r="R7051" s="41">
        <f t="shared" si="903"/>
        <v>0</v>
      </c>
    </row>
    <row r="7052" spans="4:18" x14ac:dyDescent="0.25">
      <c r="D7052" s="1">
        <v>39917</v>
      </c>
      <c r="E7052" s="1">
        <f t="shared" si="900"/>
        <v>39904</v>
      </c>
      <c r="F7052" s="30">
        <f t="shared" si="898"/>
        <v>0</v>
      </c>
      <c r="H7052" s="42">
        <f>IF(DAY(D7052)&gt;14,VLOOKUP(DATE(YEAR(E7052),MONTH(E7052)-1,DAY(1)),'מדדים וריביות'!B:C,2,FALSE),VLOOKUP(DATE(YEAR(E7052),MONTH(E7052)-2,DAY(1)),'מדדים וריביות'!B:C,2,FALSE))</f>
        <v>30022685.690000001</v>
      </c>
      <c r="I7052" s="43">
        <f>'ריבית יומית'!D7046</f>
        <v>4.884422673034905E-5</v>
      </c>
      <c r="J7052" s="29">
        <f t="shared" si="899"/>
        <v>1.0988504870261364</v>
      </c>
      <c r="L7052">
        <f>VLOOKUP(D7051,'מדדים וריביות'!B:C,2)</f>
        <v>30470340.050000001</v>
      </c>
      <c r="M7052" s="30">
        <f t="shared" ref="M7052:M7115" si="904">F7052*(1+I7052)*L7052/H7052+G7052-K7052</f>
        <v>0</v>
      </c>
      <c r="O7052" s="39">
        <f t="shared" si="901"/>
        <v>0</v>
      </c>
      <c r="P7052" s="39">
        <f t="shared" si="897"/>
        <v>0</v>
      </c>
      <c r="Q7052" s="39">
        <f t="shared" si="902"/>
        <v>0</v>
      </c>
      <c r="R7052" s="41">
        <f t="shared" si="903"/>
        <v>0</v>
      </c>
    </row>
    <row r="7053" spans="4:18" x14ac:dyDescent="0.25">
      <c r="D7053" s="1">
        <v>39918</v>
      </c>
      <c r="E7053" s="1">
        <f t="shared" si="900"/>
        <v>39904</v>
      </c>
      <c r="F7053" s="30">
        <f t="shared" si="898"/>
        <v>0</v>
      </c>
      <c r="H7053" s="42">
        <f>IF(DAY(D7053)&gt;14,VLOOKUP(DATE(YEAR(E7053),MONTH(E7053)-1,DAY(1)),'מדדים וריביות'!B:C,2,FALSE),VLOOKUP(DATE(YEAR(E7053),MONTH(E7053)-2,DAY(1)),'מדדים וריביות'!B:C,2,FALSE))</f>
        <v>30171903.809999999</v>
      </c>
      <c r="I7053" s="43">
        <f>'ריבית יומית'!D7047</f>
        <v>4.884422673034905E-5</v>
      </c>
      <c r="J7053" s="29">
        <f t="shared" si="899"/>
        <v>1.0987968171452691</v>
      </c>
      <c r="L7053">
        <f>VLOOKUP(D7052,'מדדים וריביות'!B:C,2)</f>
        <v>30470340.050000001</v>
      </c>
      <c r="M7053" s="30">
        <f t="shared" si="904"/>
        <v>0</v>
      </c>
      <c r="O7053" s="39">
        <f t="shared" si="901"/>
        <v>0</v>
      </c>
      <c r="P7053" s="39">
        <f t="shared" si="897"/>
        <v>0</v>
      </c>
      <c r="Q7053" s="39">
        <f t="shared" si="902"/>
        <v>0</v>
      </c>
      <c r="R7053" s="41">
        <f t="shared" si="903"/>
        <v>0</v>
      </c>
    </row>
    <row r="7054" spans="4:18" x14ac:dyDescent="0.25">
      <c r="D7054" s="1">
        <v>39919</v>
      </c>
      <c r="E7054" s="1">
        <f t="shared" si="900"/>
        <v>39904</v>
      </c>
      <c r="F7054" s="30">
        <f t="shared" si="898"/>
        <v>0</v>
      </c>
      <c r="H7054" s="42">
        <f>IF(DAY(D7054)&gt;14,VLOOKUP(DATE(YEAR(E7054),MONTH(E7054)-1,DAY(1)),'מדדים וריביות'!B:C,2,FALSE),VLOOKUP(DATE(YEAR(E7054),MONTH(E7054)-2,DAY(1)),'מדדים וריביות'!B:C,2,FALSE))</f>
        <v>30171903.809999999</v>
      </c>
      <c r="I7054" s="43">
        <f>'ריבית יומית'!D7048</f>
        <v>4.884422673034905E-5</v>
      </c>
      <c r="J7054" s="29">
        <f t="shared" si="899"/>
        <v>1.0987431498857376</v>
      </c>
      <c r="L7054">
        <f>VLOOKUP(D7053,'מדדים וריביות'!B:C,2)</f>
        <v>30470340.050000001</v>
      </c>
      <c r="M7054" s="30">
        <f t="shared" si="904"/>
        <v>0</v>
      </c>
      <c r="O7054" s="39">
        <f t="shared" si="901"/>
        <v>0</v>
      </c>
      <c r="P7054" s="39">
        <f t="shared" si="897"/>
        <v>0</v>
      </c>
      <c r="Q7054" s="39">
        <f t="shared" si="902"/>
        <v>0</v>
      </c>
      <c r="R7054" s="41">
        <f t="shared" si="903"/>
        <v>0</v>
      </c>
    </row>
    <row r="7055" spans="4:18" x14ac:dyDescent="0.25">
      <c r="D7055" s="1">
        <v>39920</v>
      </c>
      <c r="E7055" s="1">
        <f t="shared" si="900"/>
        <v>39904</v>
      </c>
      <c r="F7055" s="30">
        <f t="shared" si="898"/>
        <v>0</v>
      </c>
      <c r="H7055" s="42">
        <f>IF(DAY(D7055)&gt;14,VLOOKUP(DATE(YEAR(E7055),MONTH(E7055)-1,DAY(1)),'מדדים וריביות'!B:C,2,FALSE),VLOOKUP(DATE(YEAR(E7055),MONTH(E7055)-2,DAY(1)),'מדדים וריביות'!B:C,2,FALSE))</f>
        <v>30171903.809999999</v>
      </c>
      <c r="I7055" s="43">
        <f>'ריבית יומית'!D7049</f>
        <v>4.884422673034905E-5</v>
      </c>
      <c r="J7055" s="29">
        <f t="shared" si="899"/>
        <v>1.0986894852474141</v>
      </c>
      <c r="L7055">
        <f>VLOOKUP(D7054,'מדדים וריביות'!B:C,2)</f>
        <v>30470340.050000001</v>
      </c>
      <c r="M7055" s="30">
        <f t="shared" si="904"/>
        <v>0</v>
      </c>
      <c r="O7055" s="39">
        <f t="shared" si="901"/>
        <v>0</v>
      </c>
      <c r="P7055" s="39">
        <f t="shared" si="897"/>
        <v>0</v>
      </c>
      <c r="Q7055" s="39">
        <f t="shared" si="902"/>
        <v>0</v>
      </c>
      <c r="R7055" s="41">
        <f t="shared" si="903"/>
        <v>0</v>
      </c>
    </row>
    <row r="7056" spans="4:18" x14ac:dyDescent="0.25">
      <c r="D7056" s="1">
        <v>39921</v>
      </c>
      <c r="E7056" s="1">
        <f t="shared" si="900"/>
        <v>39904</v>
      </c>
      <c r="F7056" s="30">
        <f t="shared" si="898"/>
        <v>0</v>
      </c>
      <c r="H7056" s="42">
        <f>IF(DAY(D7056)&gt;14,VLOOKUP(DATE(YEAR(E7056),MONTH(E7056)-1,DAY(1)),'מדדים וריביות'!B:C,2,FALSE),VLOOKUP(DATE(YEAR(E7056),MONTH(E7056)-2,DAY(1)),'מדדים וריביות'!B:C,2,FALSE))</f>
        <v>30171903.809999999</v>
      </c>
      <c r="I7056" s="43">
        <f>'ריבית יומית'!D7050</f>
        <v>4.884422673034905E-5</v>
      </c>
      <c r="J7056" s="29">
        <f t="shared" si="899"/>
        <v>1.0986358232301701</v>
      </c>
      <c r="L7056">
        <f>VLOOKUP(D7055,'מדדים וריביות'!B:C,2)</f>
        <v>30470340.050000001</v>
      </c>
      <c r="M7056" s="30">
        <f t="shared" si="904"/>
        <v>0</v>
      </c>
      <c r="O7056" s="39">
        <f t="shared" si="901"/>
        <v>0</v>
      </c>
      <c r="P7056" s="39">
        <f t="shared" si="897"/>
        <v>0</v>
      </c>
      <c r="Q7056" s="39">
        <f t="shared" si="902"/>
        <v>0</v>
      </c>
      <c r="R7056" s="41">
        <f t="shared" si="903"/>
        <v>0</v>
      </c>
    </row>
    <row r="7057" spans="4:18" x14ac:dyDescent="0.25">
      <c r="D7057" s="1">
        <v>39922</v>
      </c>
      <c r="E7057" s="1">
        <f t="shared" si="900"/>
        <v>39904</v>
      </c>
      <c r="F7057" s="30">
        <f t="shared" si="898"/>
        <v>0</v>
      </c>
      <c r="H7057" s="42">
        <f>IF(DAY(D7057)&gt;14,VLOOKUP(DATE(YEAR(E7057),MONTH(E7057)-1,DAY(1)),'מדדים וריביות'!B:C,2,FALSE),VLOOKUP(DATE(YEAR(E7057),MONTH(E7057)-2,DAY(1)),'מדדים וריביות'!B:C,2,FALSE))</f>
        <v>30171903.809999999</v>
      </c>
      <c r="I7057" s="43">
        <f>'ריבית יומית'!D7051</f>
        <v>4.884422673034905E-5</v>
      </c>
      <c r="J7057" s="29">
        <f t="shared" si="899"/>
        <v>1.0985821638338777</v>
      </c>
      <c r="L7057">
        <f>VLOOKUP(D7056,'מדדים וריביות'!B:C,2)</f>
        <v>30470340.050000001</v>
      </c>
      <c r="M7057" s="30">
        <f t="shared" si="904"/>
        <v>0</v>
      </c>
      <c r="O7057" s="39">
        <f t="shared" si="901"/>
        <v>0</v>
      </c>
      <c r="P7057" s="39">
        <f t="shared" si="897"/>
        <v>0</v>
      </c>
      <c r="Q7057" s="39">
        <f t="shared" si="902"/>
        <v>0</v>
      </c>
      <c r="R7057" s="41">
        <f t="shared" si="903"/>
        <v>0</v>
      </c>
    </row>
    <row r="7058" spans="4:18" x14ac:dyDescent="0.25">
      <c r="D7058" s="1">
        <v>39923</v>
      </c>
      <c r="E7058" s="1">
        <f t="shared" si="900"/>
        <v>39904</v>
      </c>
      <c r="F7058" s="30">
        <f t="shared" si="898"/>
        <v>0</v>
      </c>
      <c r="H7058" s="42">
        <f>IF(DAY(D7058)&gt;14,VLOOKUP(DATE(YEAR(E7058),MONTH(E7058)-1,DAY(1)),'מדדים וריביות'!B:C,2,FALSE),VLOOKUP(DATE(YEAR(E7058),MONTH(E7058)-2,DAY(1)),'מדדים וריביות'!B:C,2,FALSE))</f>
        <v>30171903.809999999</v>
      </c>
      <c r="I7058" s="43">
        <f>'ריבית יומית'!D7052</f>
        <v>4.884422673034905E-5</v>
      </c>
      <c r="J7058" s="29">
        <f t="shared" si="899"/>
        <v>1.0985285070584092</v>
      </c>
      <c r="L7058">
        <f>VLOOKUP(D7057,'מדדים וריביות'!B:C,2)</f>
        <v>30470340.050000001</v>
      </c>
      <c r="M7058" s="30">
        <f t="shared" si="904"/>
        <v>0</v>
      </c>
      <c r="O7058" s="39">
        <f t="shared" si="901"/>
        <v>0</v>
      </c>
      <c r="P7058" s="39">
        <f t="shared" si="897"/>
        <v>0</v>
      </c>
      <c r="Q7058" s="39">
        <f t="shared" si="902"/>
        <v>0</v>
      </c>
      <c r="R7058" s="41">
        <f t="shared" si="903"/>
        <v>0</v>
      </c>
    </row>
    <row r="7059" spans="4:18" x14ac:dyDescent="0.25">
      <c r="D7059" s="1">
        <v>39924</v>
      </c>
      <c r="E7059" s="1">
        <f t="shared" si="900"/>
        <v>39904</v>
      </c>
      <c r="F7059" s="30">
        <f t="shared" si="898"/>
        <v>0</v>
      </c>
      <c r="H7059" s="42">
        <f>IF(DAY(D7059)&gt;14,VLOOKUP(DATE(YEAR(E7059),MONTH(E7059)-1,DAY(1)),'מדדים וריביות'!B:C,2,FALSE),VLOOKUP(DATE(YEAR(E7059),MONTH(E7059)-2,DAY(1)),'מדדים וריביות'!B:C,2,FALSE))</f>
        <v>30171903.809999999</v>
      </c>
      <c r="I7059" s="43">
        <f>'ריבית יומית'!D7053</f>
        <v>4.884422673034905E-5</v>
      </c>
      <c r="J7059" s="29">
        <f t="shared" si="899"/>
        <v>1.0984748529036363</v>
      </c>
      <c r="L7059">
        <f>VLOOKUP(D7058,'מדדים וריביות'!B:C,2)</f>
        <v>30470340.050000001</v>
      </c>
      <c r="M7059" s="30">
        <f t="shared" si="904"/>
        <v>0</v>
      </c>
      <c r="O7059" s="39">
        <f t="shared" si="901"/>
        <v>0</v>
      </c>
      <c r="P7059" s="39">
        <f t="shared" si="897"/>
        <v>0</v>
      </c>
      <c r="Q7059" s="39">
        <f t="shared" si="902"/>
        <v>0</v>
      </c>
      <c r="R7059" s="41">
        <f t="shared" si="903"/>
        <v>0</v>
      </c>
    </row>
    <row r="7060" spans="4:18" x14ac:dyDescent="0.25">
      <c r="D7060" s="1">
        <v>39925</v>
      </c>
      <c r="E7060" s="1">
        <f t="shared" si="900"/>
        <v>39904</v>
      </c>
      <c r="F7060" s="30">
        <f t="shared" si="898"/>
        <v>0</v>
      </c>
      <c r="H7060" s="42">
        <f>IF(DAY(D7060)&gt;14,VLOOKUP(DATE(YEAR(E7060),MONTH(E7060)-1,DAY(1)),'מדדים וריביות'!B:C,2,FALSE),VLOOKUP(DATE(YEAR(E7060),MONTH(E7060)-2,DAY(1)),'מדדים וריביות'!B:C,2,FALSE))</f>
        <v>30171903.809999999</v>
      </c>
      <c r="I7060" s="43">
        <f>'ריבית יומית'!D7054</f>
        <v>4.884422673034905E-5</v>
      </c>
      <c r="J7060" s="29">
        <f t="shared" si="899"/>
        <v>1.0984212013694312</v>
      </c>
      <c r="L7060">
        <f>VLOOKUP(D7059,'מדדים וריביות'!B:C,2)</f>
        <v>30470340.050000001</v>
      </c>
      <c r="M7060" s="30">
        <f t="shared" si="904"/>
        <v>0</v>
      </c>
      <c r="O7060" s="39">
        <f t="shared" si="901"/>
        <v>0</v>
      </c>
      <c r="P7060" s="39">
        <f t="shared" si="897"/>
        <v>0</v>
      </c>
      <c r="Q7060" s="39">
        <f t="shared" si="902"/>
        <v>0</v>
      </c>
      <c r="R7060" s="41">
        <f t="shared" si="903"/>
        <v>0</v>
      </c>
    </row>
    <row r="7061" spans="4:18" x14ac:dyDescent="0.25">
      <c r="D7061" s="1">
        <v>39926</v>
      </c>
      <c r="E7061" s="1">
        <f t="shared" si="900"/>
        <v>39904</v>
      </c>
      <c r="F7061" s="30">
        <f t="shared" si="898"/>
        <v>0</v>
      </c>
      <c r="H7061" s="42">
        <f>IF(DAY(D7061)&gt;14,VLOOKUP(DATE(YEAR(E7061),MONTH(E7061)-1,DAY(1)),'מדדים וריביות'!B:C,2,FALSE),VLOOKUP(DATE(YEAR(E7061),MONTH(E7061)-2,DAY(1)),'מדדים וריביות'!B:C,2,FALSE))</f>
        <v>30171903.809999999</v>
      </c>
      <c r="I7061" s="43">
        <f>'ריבית יומית'!D7055</f>
        <v>4.884422673034905E-5</v>
      </c>
      <c r="J7061" s="29">
        <f t="shared" si="899"/>
        <v>1.0983675524556658</v>
      </c>
      <c r="L7061">
        <f>VLOOKUP(D7060,'מדדים וריביות'!B:C,2)</f>
        <v>30470340.050000001</v>
      </c>
      <c r="M7061" s="30">
        <f t="shared" si="904"/>
        <v>0</v>
      </c>
      <c r="O7061" s="39">
        <f t="shared" si="901"/>
        <v>0</v>
      </c>
      <c r="P7061" s="39">
        <f t="shared" si="897"/>
        <v>0</v>
      </c>
      <c r="Q7061" s="39">
        <f t="shared" si="902"/>
        <v>0</v>
      </c>
      <c r="R7061" s="41">
        <f t="shared" si="903"/>
        <v>0</v>
      </c>
    </row>
    <row r="7062" spans="4:18" x14ac:dyDescent="0.25">
      <c r="D7062" s="1">
        <v>39927</v>
      </c>
      <c r="E7062" s="1">
        <f t="shared" si="900"/>
        <v>39904</v>
      </c>
      <c r="F7062" s="30">
        <f t="shared" si="898"/>
        <v>0</v>
      </c>
      <c r="H7062" s="42">
        <f>IF(DAY(D7062)&gt;14,VLOOKUP(DATE(YEAR(E7062),MONTH(E7062)-1,DAY(1)),'מדדים וריביות'!B:C,2,FALSE),VLOOKUP(DATE(YEAR(E7062),MONTH(E7062)-2,DAY(1)),'מדדים וריביות'!B:C,2,FALSE))</f>
        <v>30171903.809999999</v>
      </c>
      <c r="I7062" s="43">
        <f>'ריבית יומית'!D7056</f>
        <v>4.884422673034905E-5</v>
      </c>
      <c r="J7062" s="29">
        <f t="shared" si="899"/>
        <v>1.098313906162212</v>
      </c>
      <c r="L7062">
        <f>VLOOKUP(D7061,'מדדים וריביות'!B:C,2)</f>
        <v>30470340.050000001</v>
      </c>
      <c r="M7062" s="30">
        <f t="shared" si="904"/>
        <v>0</v>
      </c>
      <c r="O7062" s="39">
        <f t="shared" si="901"/>
        <v>0</v>
      </c>
      <c r="P7062" s="39">
        <f t="shared" si="897"/>
        <v>0</v>
      </c>
      <c r="Q7062" s="39">
        <f t="shared" si="902"/>
        <v>0</v>
      </c>
      <c r="R7062" s="41">
        <f t="shared" si="903"/>
        <v>0</v>
      </c>
    </row>
    <row r="7063" spans="4:18" x14ac:dyDescent="0.25">
      <c r="D7063" s="1">
        <v>39928</v>
      </c>
      <c r="E7063" s="1">
        <f t="shared" si="900"/>
        <v>39904</v>
      </c>
      <c r="F7063" s="30">
        <f t="shared" si="898"/>
        <v>0</v>
      </c>
      <c r="H7063" s="42">
        <f>IF(DAY(D7063)&gt;14,VLOOKUP(DATE(YEAR(E7063),MONTH(E7063)-1,DAY(1)),'מדדים וריביות'!B:C,2,FALSE),VLOOKUP(DATE(YEAR(E7063),MONTH(E7063)-2,DAY(1)),'מדדים וריביות'!B:C,2,FALSE))</f>
        <v>30171903.809999999</v>
      </c>
      <c r="I7063" s="43">
        <f>'ריבית יומית'!D7057</f>
        <v>4.884422673034905E-5</v>
      </c>
      <c r="J7063" s="29">
        <f t="shared" si="899"/>
        <v>1.0982602624889422</v>
      </c>
      <c r="L7063">
        <f>VLOOKUP(D7062,'מדדים וריביות'!B:C,2)</f>
        <v>30470340.050000001</v>
      </c>
      <c r="M7063" s="30">
        <f t="shared" si="904"/>
        <v>0</v>
      </c>
      <c r="O7063" s="39">
        <f t="shared" si="901"/>
        <v>0</v>
      </c>
      <c r="P7063" s="39">
        <f t="shared" si="897"/>
        <v>0</v>
      </c>
      <c r="Q7063" s="39">
        <f t="shared" si="902"/>
        <v>0</v>
      </c>
      <c r="R7063" s="41">
        <f t="shared" si="903"/>
        <v>0</v>
      </c>
    </row>
    <row r="7064" spans="4:18" x14ac:dyDescent="0.25">
      <c r="D7064" s="1">
        <v>39929</v>
      </c>
      <c r="E7064" s="1">
        <f t="shared" si="900"/>
        <v>39904</v>
      </c>
      <c r="F7064" s="30">
        <f t="shared" si="898"/>
        <v>0</v>
      </c>
      <c r="H7064" s="42">
        <f>IF(DAY(D7064)&gt;14,VLOOKUP(DATE(YEAR(E7064),MONTH(E7064)-1,DAY(1)),'מדדים וריביות'!B:C,2,FALSE),VLOOKUP(DATE(YEAR(E7064),MONTH(E7064)-2,DAY(1)),'מדדים וריביות'!B:C,2,FALSE))</f>
        <v>30171903.809999999</v>
      </c>
      <c r="I7064" s="43">
        <f>'ריבית יומית'!D7058</f>
        <v>4.884422673034905E-5</v>
      </c>
      <c r="J7064" s="29">
        <f t="shared" si="899"/>
        <v>1.098206621435728</v>
      </c>
      <c r="L7064">
        <f>VLOOKUP(D7063,'מדדים וריביות'!B:C,2)</f>
        <v>30470340.050000001</v>
      </c>
      <c r="M7064" s="30">
        <f t="shared" si="904"/>
        <v>0</v>
      </c>
      <c r="O7064" s="39">
        <f t="shared" si="901"/>
        <v>0</v>
      </c>
      <c r="P7064" s="39">
        <f t="shared" si="897"/>
        <v>0</v>
      </c>
      <c r="Q7064" s="39">
        <f t="shared" si="902"/>
        <v>0</v>
      </c>
      <c r="R7064" s="41">
        <f t="shared" si="903"/>
        <v>0</v>
      </c>
    </row>
    <row r="7065" spans="4:18" x14ac:dyDescent="0.25">
      <c r="D7065" s="1">
        <v>39930</v>
      </c>
      <c r="E7065" s="1">
        <f t="shared" si="900"/>
        <v>39904</v>
      </c>
      <c r="F7065" s="30">
        <f t="shared" si="898"/>
        <v>0</v>
      </c>
      <c r="H7065" s="42">
        <f>IF(DAY(D7065)&gt;14,VLOOKUP(DATE(YEAR(E7065),MONTH(E7065)-1,DAY(1)),'מדדים וריביות'!B:C,2,FALSE),VLOOKUP(DATE(YEAR(E7065),MONTH(E7065)-2,DAY(1)),'מדדים וריביות'!B:C,2,FALSE))</f>
        <v>30171903.809999999</v>
      </c>
      <c r="I7065" s="43">
        <f>'ריבית יומית'!D7059</f>
        <v>4.884422673034905E-5</v>
      </c>
      <c r="J7065" s="29">
        <f t="shared" si="899"/>
        <v>1.0981529830024417</v>
      </c>
      <c r="L7065">
        <f>VLOOKUP(D7064,'מדדים וריביות'!B:C,2)</f>
        <v>30470340.050000001</v>
      </c>
      <c r="M7065" s="30">
        <f t="shared" si="904"/>
        <v>0</v>
      </c>
      <c r="O7065" s="39">
        <f t="shared" si="901"/>
        <v>0</v>
      </c>
      <c r="P7065" s="39">
        <f t="shared" si="897"/>
        <v>0</v>
      </c>
      <c r="Q7065" s="39">
        <f t="shared" si="902"/>
        <v>0</v>
      </c>
      <c r="R7065" s="41">
        <f t="shared" si="903"/>
        <v>0</v>
      </c>
    </row>
    <row r="7066" spans="4:18" x14ac:dyDescent="0.25">
      <c r="D7066" s="1">
        <v>39931</v>
      </c>
      <c r="E7066" s="1">
        <f t="shared" si="900"/>
        <v>39904</v>
      </c>
      <c r="F7066" s="30">
        <f t="shared" si="898"/>
        <v>0</v>
      </c>
      <c r="H7066" s="42">
        <f>IF(DAY(D7066)&gt;14,VLOOKUP(DATE(YEAR(E7066),MONTH(E7066)-1,DAY(1)),'מדדים וריביות'!B:C,2,FALSE),VLOOKUP(DATE(YEAR(E7066),MONTH(E7066)-2,DAY(1)),'מדדים וריביות'!B:C,2,FALSE))</f>
        <v>30171903.809999999</v>
      </c>
      <c r="I7066" s="43">
        <f>'ריבית יומית'!D7060</f>
        <v>4.884422673034905E-5</v>
      </c>
      <c r="J7066" s="29">
        <f t="shared" si="899"/>
        <v>1.0980993471889551</v>
      </c>
      <c r="L7066">
        <f>VLOOKUP(D7065,'מדדים וריביות'!B:C,2)</f>
        <v>30470340.050000001</v>
      </c>
      <c r="M7066" s="30">
        <f t="shared" si="904"/>
        <v>0</v>
      </c>
      <c r="O7066" s="39">
        <f t="shared" si="901"/>
        <v>0</v>
      </c>
      <c r="P7066" s="39">
        <f t="shared" si="897"/>
        <v>0</v>
      </c>
      <c r="Q7066" s="39">
        <f t="shared" si="902"/>
        <v>0</v>
      </c>
      <c r="R7066" s="41">
        <f t="shared" si="903"/>
        <v>0</v>
      </c>
    </row>
    <row r="7067" spans="4:18" x14ac:dyDescent="0.25">
      <c r="D7067" s="1">
        <v>39932</v>
      </c>
      <c r="E7067" s="1">
        <f t="shared" si="900"/>
        <v>39904</v>
      </c>
      <c r="F7067" s="30">
        <f t="shared" si="898"/>
        <v>0</v>
      </c>
      <c r="H7067" s="42">
        <f>IF(DAY(D7067)&gt;14,VLOOKUP(DATE(YEAR(E7067),MONTH(E7067)-1,DAY(1)),'מדדים וריביות'!B:C,2,FALSE),VLOOKUP(DATE(YEAR(E7067),MONTH(E7067)-2,DAY(1)),'מדדים וריביות'!B:C,2,FALSE))</f>
        <v>30171903.809999999</v>
      </c>
      <c r="I7067" s="43">
        <f>'ריבית יומית'!D7061</f>
        <v>4.884422673034905E-5</v>
      </c>
      <c r="J7067" s="29">
        <f t="shared" si="899"/>
        <v>1.0980457139951405</v>
      </c>
      <c r="L7067">
        <f>VLOOKUP(D7066,'מדדים וריביות'!B:C,2)</f>
        <v>30470340.050000001</v>
      </c>
      <c r="M7067" s="30">
        <f t="shared" si="904"/>
        <v>0</v>
      </c>
      <c r="O7067" s="39">
        <f t="shared" si="901"/>
        <v>0</v>
      </c>
      <c r="P7067" s="39">
        <f t="shared" si="897"/>
        <v>0</v>
      </c>
      <c r="Q7067" s="39">
        <f t="shared" si="902"/>
        <v>0</v>
      </c>
      <c r="R7067" s="41">
        <f t="shared" si="903"/>
        <v>0</v>
      </c>
    </row>
    <row r="7068" spans="4:18" x14ac:dyDescent="0.25">
      <c r="D7068" s="1">
        <v>39933</v>
      </c>
      <c r="E7068" s="1">
        <f t="shared" si="900"/>
        <v>39904</v>
      </c>
      <c r="F7068" s="30">
        <f t="shared" si="898"/>
        <v>0</v>
      </c>
      <c r="H7068" s="42">
        <f>IF(DAY(D7068)&gt;14,VLOOKUP(DATE(YEAR(E7068),MONTH(E7068)-1,DAY(1)),'מדדים וריביות'!B:C,2,FALSE),VLOOKUP(DATE(YEAR(E7068),MONTH(E7068)-2,DAY(1)),'מדדים וריביות'!B:C,2,FALSE))</f>
        <v>30171903.809999999</v>
      </c>
      <c r="I7068" s="43">
        <f>'ריבית יומית'!D7062</f>
        <v>4.884422673034905E-5</v>
      </c>
      <c r="J7068" s="29">
        <f t="shared" si="899"/>
        <v>1.0979920834208698</v>
      </c>
      <c r="L7068">
        <f>VLOOKUP(D7067,'מדדים וריביות'!B:C,2)</f>
        <v>30470340.050000001</v>
      </c>
      <c r="M7068" s="30">
        <f t="shared" si="904"/>
        <v>0</v>
      </c>
      <c r="O7068" s="39">
        <f t="shared" si="901"/>
        <v>0</v>
      </c>
      <c r="P7068" s="39">
        <f t="shared" si="897"/>
        <v>0</v>
      </c>
      <c r="Q7068" s="39">
        <f t="shared" si="902"/>
        <v>0</v>
      </c>
      <c r="R7068" s="41">
        <f t="shared" si="903"/>
        <v>0</v>
      </c>
    </row>
    <row r="7069" spans="4:18" x14ac:dyDescent="0.25">
      <c r="D7069" s="1">
        <v>39934</v>
      </c>
      <c r="E7069" s="1">
        <f t="shared" si="900"/>
        <v>39934</v>
      </c>
      <c r="F7069" s="30">
        <f t="shared" si="898"/>
        <v>0</v>
      </c>
      <c r="H7069" s="42">
        <f>IF(DAY(D7069)&gt;14,VLOOKUP(DATE(YEAR(E7069),MONTH(E7069)-1,DAY(1)),'מדדים וריביות'!B:C,2,FALSE),VLOOKUP(DATE(YEAR(E7069),MONTH(E7069)-2,DAY(1)),'מדדים וריביות'!B:C,2,FALSE))</f>
        <v>30171903.809999999</v>
      </c>
      <c r="I7069" s="43">
        <f>'ריבית יומית'!D7063</f>
        <v>4.884422673034905E-5</v>
      </c>
      <c r="J7069" s="29">
        <f t="shared" si="899"/>
        <v>1.0979384554660152</v>
      </c>
      <c r="L7069">
        <f>VLOOKUP(D7068,'מדדים וריביות'!B:C,2)</f>
        <v>30470340.050000001</v>
      </c>
      <c r="M7069" s="30">
        <f t="shared" si="904"/>
        <v>0</v>
      </c>
      <c r="O7069" s="39">
        <f t="shared" si="901"/>
        <v>0</v>
      </c>
      <c r="P7069" s="39">
        <f t="shared" si="897"/>
        <v>0</v>
      </c>
      <c r="Q7069" s="39">
        <f t="shared" si="902"/>
        <v>0</v>
      </c>
      <c r="R7069" s="41">
        <f t="shared" si="903"/>
        <v>0</v>
      </c>
    </row>
    <row r="7070" spans="4:18" x14ac:dyDescent="0.25">
      <c r="D7070" s="1">
        <v>39935</v>
      </c>
      <c r="E7070" s="1">
        <f t="shared" si="900"/>
        <v>39934</v>
      </c>
      <c r="F7070" s="30">
        <f t="shared" si="898"/>
        <v>0</v>
      </c>
      <c r="H7070" s="42">
        <f>IF(DAY(D7070)&gt;14,VLOOKUP(DATE(YEAR(E7070),MONTH(E7070)-1,DAY(1)),'מדדים וריביות'!B:C,2,FALSE),VLOOKUP(DATE(YEAR(E7070),MONTH(E7070)-2,DAY(1)),'מדדים וריביות'!B:C,2,FALSE))</f>
        <v>30171903.809999999</v>
      </c>
      <c r="I7070" s="43">
        <f>'ריבית יומית'!D7064</f>
        <v>4.884422673034905E-5</v>
      </c>
      <c r="J7070" s="29">
        <f t="shared" si="899"/>
        <v>1.0978848301304485</v>
      </c>
      <c r="L7070">
        <f>VLOOKUP(D7069,'מדדים וריביות'!B:C,2)</f>
        <v>30589714.539999999</v>
      </c>
      <c r="M7070" s="30">
        <f t="shared" si="904"/>
        <v>0</v>
      </c>
      <c r="O7070" s="39">
        <f t="shared" si="901"/>
        <v>0</v>
      </c>
      <c r="P7070" s="39">
        <f t="shared" si="897"/>
        <v>0</v>
      </c>
      <c r="Q7070" s="39">
        <f t="shared" si="902"/>
        <v>0</v>
      </c>
      <c r="R7070" s="41">
        <f t="shared" si="903"/>
        <v>0</v>
      </c>
    </row>
    <row r="7071" spans="4:18" x14ac:dyDescent="0.25">
      <c r="D7071" s="1">
        <v>39936</v>
      </c>
      <c r="E7071" s="1">
        <f t="shared" si="900"/>
        <v>39934</v>
      </c>
      <c r="F7071" s="30">
        <f t="shared" si="898"/>
        <v>0</v>
      </c>
      <c r="H7071" s="42">
        <f>IF(DAY(D7071)&gt;14,VLOOKUP(DATE(YEAR(E7071),MONTH(E7071)-1,DAY(1)),'מדדים וריביות'!B:C,2,FALSE),VLOOKUP(DATE(YEAR(E7071),MONTH(E7071)-2,DAY(1)),'מדדים וריביות'!B:C,2,FALSE))</f>
        <v>30171903.809999999</v>
      </c>
      <c r="I7071" s="43">
        <f>'ריבית יומית'!D7065</f>
        <v>4.884422673034905E-5</v>
      </c>
      <c r="J7071" s="29">
        <f t="shared" si="899"/>
        <v>1.0978312074140419</v>
      </c>
      <c r="L7071">
        <f>VLOOKUP(D7070,'מדדים וריביות'!B:C,2)</f>
        <v>30589714.539999999</v>
      </c>
      <c r="M7071" s="30">
        <f t="shared" si="904"/>
        <v>0</v>
      </c>
      <c r="O7071" s="39">
        <f t="shared" si="901"/>
        <v>0</v>
      </c>
      <c r="P7071" s="39">
        <f t="shared" si="897"/>
        <v>0</v>
      </c>
      <c r="Q7071" s="39">
        <f t="shared" si="902"/>
        <v>0</v>
      </c>
      <c r="R7071" s="41">
        <f t="shared" si="903"/>
        <v>0</v>
      </c>
    </row>
    <row r="7072" spans="4:18" x14ac:dyDescent="0.25">
      <c r="D7072" s="1">
        <v>39937</v>
      </c>
      <c r="E7072" s="1">
        <f t="shared" si="900"/>
        <v>39934</v>
      </c>
      <c r="F7072" s="30">
        <f t="shared" si="898"/>
        <v>0</v>
      </c>
      <c r="H7072" s="42">
        <f>IF(DAY(D7072)&gt;14,VLOOKUP(DATE(YEAR(E7072),MONTH(E7072)-1,DAY(1)),'מדדים וריביות'!B:C,2,FALSE),VLOOKUP(DATE(YEAR(E7072),MONTH(E7072)-2,DAY(1)),'מדדים וריביות'!B:C,2,FALSE))</f>
        <v>30171903.809999999</v>
      </c>
      <c r="I7072" s="43">
        <f>'ריבית יומית'!D7066</f>
        <v>4.884422673034905E-5</v>
      </c>
      <c r="J7072" s="29">
        <f t="shared" si="899"/>
        <v>1.0977775873166675</v>
      </c>
      <c r="L7072">
        <f>VLOOKUP(D7071,'מדדים וריביות'!B:C,2)</f>
        <v>30589714.539999999</v>
      </c>
      <c r="M7072" s="30">
        <f t="shared" si="904"/>
        <v>0</v>
      </c>
      <c r="O7072" s="39">
        <f t="shared" si="901"/>
        <v>0</v>
      </c>
      <c r="P7072" s="39">
        <f t="shared" si="897"/>
        <v>0</v>
      </c>
      <c r="Q7072" s="39">
        <f t="shared" si="902"/>
        <v>0</v>
      </c>
      <c r="R7072" s="41">
        <f t="shared" si="903"/>
        <v>0</v>
      </c>
    </row>
    <row r="7073" spans="4:18" x14ac:dyDescent="0.25">
      <c r="D7073" s="1">
        <v>39938</v>
      </c>
      <c r="E7073" s="1">
        <f t="shared" si="900"/>
        <v>39934</v>
      </c>
      <c r="F7073" s="30">
        <f t="shared" si="898"/>
        <v>0</v>
      </c>
      <c r="H7073" s="42">
        <f>IF(DAY(D7073)&gt;14,VLOOKUP(DATE(YEAR(E7073),MONTH(E7073)-1,DAY(1)),'מדדים וריביות'!B:C,2,FALSE),VLOOKUP(DATE(YEAR(E7073),MONTH(E7073)-2,DAY(1)),'מדדים וריביות'!B:C,2,FALSE))</f>
        <v>30171903.809999999</v>
      </c>
      <c r="I7073" s="43">
        <f>'ריבית יומית'!D7067</f>
        <v>4.884422673034905E-5</v>
      </c>
      <c r="J7073" s="29">
        <f t="shared" si="899"/>
        <v>1.0977239698381973</v>
      </c>
      <c r="L7073">
        <f>VLOOKUP(D7072,'מדדים וריביות'!B:C,2)</f>
        <v>30589714.539999999</v>
      </c>
      <c r="M7073" s="30">
        <f t="shared" si="904"/>
        <v>0</v>
      </c>
      <c r="O7073" s="39">
        <f t="shared" si="901"/>
        <v>0</v>
      </c>
      <c r="P7073" s="39">
        <f t="shared" si="897"/>
        <v>0</v>
      </c>
      <c r="Q7073" s="39">
        <f t="shared" si="902"/>
        <v>0</v>
      </c>
      <c r="R7073" s="41">
        <f t="shared" si="903"/>
        <v>0</v>
      </c>
    </row>
    <row r="7074" spans="4:18" x14ac:dyDescent="0.25">
      <c r="D7074" s="1">
        <v>39939</v>
      </c>
      <c r="E7074" s="1">
        <f t="shared" si="900"/>
        <v>39934</v>
      </c>
      <c r="F7074" s="30">
        <f t="shared" si="898"/>
        <v>0</v>
      </c>
      <c r="H7074" s="42">
        <f>IF(DAY(D7074)&gt;14,VLOOKUP(DATE(YEAR(E7074),MONTH(E7074)-1,DAY(1)),'מדדים וריביות'!B:C,2,FALSE),VLOOKUP(DATE(YEAR(E7074),MONTH(E7074)-2,DAY(1)),'מדדים וריביות'!B:C,2,FALSE))</f>
        <v>30171903.809999999</v>
      </c>
      <c r="I7074" s="43">
        <f>'ריבית יומית'!D7068</f>
        <v>4.884422673034905E-5</v>
      </c>
      <c r="J7074" s="29">
        <f t="shared" si="899"/>
        <v>1.0976703549785036</v>
      </c>
      <c r="L7074">
        <f>VLOOKUP(D7073,'מדדים וריביות'!B:C,2)</f>
        <v>30589714.539999999</v>
      </c>
      <c r="M7074" s="30">
        <f t="shared" si="904"/>
        <v>0</v>
      </c>
      <c r="O7074" s="39">
        <f t="shared" si="901"/>
        <v>0</v>
      </c>
      <c r="P7074" s="39">
        <f t="shared" si="897"/>
        <v>0</v>
      </c>
      <c r="Q7074" s="39">
        <f t="shared" si="902"/>
        <v>0</v>
      </c>
      <c r="R7074" s="41">
        <f t="shared" si="903"/>
        <v>0</v>
      </c>
    </row>
    <row r="7075" spans="4:18" x14ac:dyDescent="0.25">
      <c r="D7075" s="1">
        <v>39940</v>
      </c>
      <c r="E7075" s="1">
        <f t="shared" si="900"/>
        <v>39934</v>
      </c>
      <c r="F7075" s="30">
        <f t="shared" si="898"/>
        <v>0</v>
      </c>
      <c r="H7075" s="42">
        <f>IF(DAY(D7075)&gt;14,VLOOKUP(DATE(YEAR(E7075),MONTH(E7075)-1,DAY(1)),'מדדים וריביות'!B:C,2,FALSE),VLOOKUP(DATE(YEAR(E7075),MONTH(E7075)-2,DAY(1)),'מדדים וריביות'!B:C,2,FALSE))</f>
        <v>30171903.809999999</v>
      </c>
      <c r="I7075" s="43">
        <f>'ריבית יומית'!D7069</f>
        <v>4.884422673034905E-5</v>
      </c>
      <c r="J7075" s="29">
        <f t="shared" si="899"/>
        <v>1.0976167427374584</v>
      </c>
      <c r="L7075">
        <f>VLOOKUP(D7074,'מדדים וריביות'!B:C,2)</f>
        <v>30589714.539999999</v>
      </c>
      <c r="M7075" s="30">
        <f t="shared" si="904"/>
        <v>0</v>
      </c>
      <c r="O7075" s="39">
        <f t="shared" si="901"/>
        <v>0</v>
      </c>
      <c r="P7075" s="39">
        <f t="shared" si="897"/>
        <v>0</v>
      </c>
      <c r="Q7075" s="39">
        <f t="shared" si="902"/>
        <v>0</v>
      </c>
      <c r="R7075" s="41">
        <f t="shared" si="903"/>
        <v>0</v>
      </c>
    </row>
    <row r="7076" spans="4:18" x14ac:dyDescent="0.25">
      <c r="D7076" s="1">
        <v>39941</v>
      </c>
      <c r="E7076" s="1">
        <f t="shared" si="900"/>
        <v>39934</v>
      </c>
      <c r="F7076" s="30">
        <f t="shared" si="898"/>
        <v>0</v>
      </c>
      <c r="H7076" s="42">
        <f>IF(DAY(D7076)&gt;14,VLOOKUP(DATE(YEAR(E7076),MONTH(E7076)-1,DAY(1)),'מדדים וריביות'!B:C,2,FALSE),VLOOKUP(DATE(YEAR(E7076),MONTH(E7076)-2,DAY(1)),'מדדים וריביות'!B:C,2,FALSE))</f>
        <v>30171903.809999999</v>
      </c>
      <c r="I7076" s="43">
        <f>'ריבית יומית'!D7070</f>
        <v>4.884422673034905E-5</v>
      </c>
      <c r="J7076" s="29">
        <f t="shared" si="899"/>
        <v>1.0975631331149336</v>
      </c>
      <c r="L7076">
        <f>VLOOKUP(D7075,'מדדים וריביות'!B:C,2)</f>
        <v>30589714.539999999</v>
      </c>
      <c r="M7076" s="30">
        <f t="shared" si="904"/>
        <v>0</v>
      </c>
      <c r="O7076" s="39">
        <f t="shared" si="901"/>
        <v>0</v>
      </c>
      <c r="P7076" s="39">
        <f t="shared" si="897"/>
        <v>0</v>
      </c>
      <c r="Q7076" s="39">
        <f t="shared" si="902"/>
        <v>0</v>
      </c>
      <c r="R7076" s="41">
        <f t="shared" si="903"/>
        <v>0</v>
      </c>
    </row>
    <row r="7077" spans="4:18" x14ac:dyDescent="0.25">
      <c r="D7077" s="1">
        <v>39942</v>
      </c>
      <c r="E7077" s="1">
        <f t="shared" si="900"/>
        <v>39934</v>
      </c>
      <c r="F7077" s="30">
        <f t="shared" si="898"/>
        <v>0</v>
      </c>
      <c r="H7077" s="42">
        <f>IF(DAY(D7077)&gt;14,VLOOKUP(DATE(YEAR(E7077),MONTH(E7077)-1,DAY(1)),'מדדים וריביות'!B:C,2,FALSE),VLOOKUP(DATE(YEAR(E7077),MONTH(E7077)-2,DAY(1)),'מדדים וריביות'!B:C,2,FALSE))</f>
        <v>30171903.809999999</v>
      </c>
      <c r="I7077" s="43">
        <f>'ריבית יומית'!D7071</f>
        <v>4.884422673034905E-5</v>
      </c>
      <c r="J7077" s="29">
        <f t="shared" si="899"/>
        <v>1.0975095261108014</v>
      </c>
      <c r="L7077">
        <f>VLOOKUP(D7076,'מדדים וריביות'!B:C,2)</f>
        <v>30589714.539999999</v>
      </c>
      <c r="M7077" s="30">
        <f t="shared" si="904"/>
        <v>0</v>
      </c>
      <c r="O7077" s="39">
        <f t="shared" si="901"/>
        <v>0</v>
      </c>
      <c r="P7077" s="39">
        <f t="shared" si="897"/>
        <v>0</v>
      </c>
      <c r="Q7077" s="39">
        <f t="shared" si="902"/>
        <v>0</v>
      </c>
      <c r="R7077" s="41">
        <f t="shared" si="903"/>
        <v>0</v>
      </c>
    </row>
    <row r="7078" spans="4:18" x14ac:dyDescent="0.25">
      <c r="D7078" s="1">
        <v>39943</v>
      </c>
      <c r="E7078" s="1">
        <f t="shared" si="900"/>
        <v>39934</v>
      </c>
      <c r="F7078" s="30">
        <f t="shared" si="898"/>
        <v>0</v>
      </c>
      <c r="H7078" s="42">
        <f>IF(DAY(D7078)&gt;14,VLOOKUP(DATE(YEAR(E7078),MONTH(E7078)-1,DAY(1)),'מדדים וריביות'!B:C,2,FALSE),VLOOKUP(DATE(YEAR(E7078),MONTH(E7078)-2,DAY(1)),'מדדים וריביות'!B:C,2,FALSE))</f>
        <v>30171903.809999999</v>
      </c>
      <c r="I7078" s="43">
        <f>'ריבית יומית'!D7072</f>
        <v>4.884422673034905E-5</v>
      </c>
      <c r="J7078" s="29">
        <f t="shared" si="899"/>
        <v>1.0974559217249342</v>
      </c>
      <c r="L7078">
        <f>VLOOKUP(D7077,'מדדים וריביות'!B:C,2)</f>
        <v>30589714.539999999</v>
      </c>
      <c r="M7078" s="30">
        <f t="shared" si="904"/>
        <v>0</v>
      </c>
      <c r="O7078" s="39">
        <f t="shared" si="901"/>
        <v>0</v>
      </c>
      <c r="P7078" s="39">
        <f t="shared" si="897"/>
        <v>0</v>
      </c>
      <c r="Q7078" s="39">
        <f t="shared" si="902"/>
        <v>0</v>
      </c>
      <c r="R7078" s="41">
        <f t="shared" si="903"/>
        <v>0</v>
      </c>
    </row>
    <row r="7079" spans="4:18" x14ac:dyDescent="0.25">
      <c r="D7079" s="1">
        <v>39944</v>
      </c>
      <c r="E7079" s="1">
        <f t="shared" si="900"/>
        <v>39934</v>
      </c>
      <c r="F7079" s="30">
        <f t="shared" si="898"/>
        <v>0</v>
      </c>
      <c r="H7079" s="42">
        <f>IF(DAY(D7079)&gt;14,VLOOKUP(DATE(YEAR(E7079),MONTH(E7079)-1,DAY(1)),'מדדים וריביות'!B:C,2,FALSE),VLOOKUP(DATE(YEAR(E7079),MONTH(E7079)-2,DAY(1)),'מדדים וריביות'!B:C,2,FALSE))</f>
        <v>30171903.809999999</v>
      </c>
      <c r="I7079" s="43">
        <f>'ריבית יומית'!D7073</f>
        <v>4.884422673034905E-5</v>
      </c>
      <c r="J7079" s="29">
        <f t="shared" si="899"/>
        <v>1.0974023199572038</v>
      </c>
      <c r="L7079">
        <f>VLOOKUP(D7078,'מדדים וריביות'!B:C,2)</f>
        <v>30589714.539999999</v>
      </c>
      <c r="M7079" s="30">
        <f t="shared" si="904"/>
        <v>0</v>
      </c>
      <c r="O7079" s="39">
        <f t="shared" si="901"/>
        <v>0</v>
      </c>
      <c r="P7079" s="39">
        <f t="shared" si="897"/>
        <v>0</v>
      </c>
      <c r="Q7079" s="39">
        <f t="shared" si="902"/>
        <v>0</v>
      </c>
      <c r="R7079" s="41">
        <f t="shared" si="903"/>
        <v>0</v>
      </c>
    </row>
    <row r="7080" spans="4:18" x14ac:dyDescent="0.25">
      <c r="D7080" s="1">
        <v>39945</v>
      </c>
      <c r="E7080" s="1">
        <f t="shared" si="900"/>
        <v>39934</v>
      </c>
      <c r="F7080" s="30">
        <f t="shared" si="898"/>
        <v>0</v>
      </c>
      <c r="H7080" s="42">
        <f>IF(DAY(D7080)&gt;14,VLOOKUP(DATE(YEAR(E7080),MONTH(E7080)-1,DAY(1)),'מדדים וריביות'!B:C,2,FALSE),VLOOKUP(DATE(YEAR(E7080),MONTH(E7080)-2,DAY(1)),'מדדים וריביות'!B:C,2,FALSE))</f>
        <v>30171903.809999999</v>
      </c>
      <c r="I7080" s="43">
        <f>'ריבית יומית'!D7074</f>
        <v>4.884422673034905E-5</v>
      </c>
      <c r="J7080" s="29">
        <f t="shared" si="899"/>
        <v>1.0973487208074824</v>
      </c>
      <c r="L7080">
        <f>VLOOKUP(D7079,'מדדים וריביות'!B:C,2)</f>
        <v>30589714.539999999</v>
      </c>
      <c r="M7080" s="30">
        <f t="shared" si="904"/>
        <v>0</v>
      </c>
      <c r="O7080" s="39">
        <f t="shared" si="901"/>
        <v>0</v>
      </c>
      <c r="P7080" s="39">
        <f t="shared" si="897"/>
        <v>0</v>
      </c>
      <c r="Q7080" s="39">
        <f t="shared" si="902"/>
        <v>0</v>
      </c>
      <c r="R7080" s="41">
        <f t="shared" si="903"/>
        <v>0</v>
      </c>
    </row>
    <row r="7081" spans="4:18" x14ac:dyDescent="0.25">
      <c r="D7081" s="1">
        <v>39946</v>
      </c>
      <c r="E7081" s="1">
        <f t="shared" si="900"/>
        <v>39934</v>
      </c>
      <c r="F7081" s="30">
        <f t="shared" si="898"/>
        <v>0</v>
      </c>
      <c r="H7081" s="42">
        <f>IF(DAY(D7081)&gt;14,VLOOKUP(DATE(YEAR(E7081),MONTH(E7081)-1,DAY(1)),'מדדים וריביות'!B:C,2,FALSE),VLOOKUP(DATE(YEAR(E7081),MONTH(E7081)-2,DAY(1)),'מדדים וריביות'!B:C,2,FALSE))</f>
        <v>30171903.809999999</v>
      </c>
      <c r="I7081" s="43">
        <f>'ריבית יומית'!D7075</f>
        <v>4.884422673034905E-5</v>
      </c>
      <c r="J7081" s="29">
        <f t="shared" si="899"/>
        <v>1.0972951242756421</v>
      </c>
      <c r="L7081">
        <f>VLOOKUP(D7080,'מדדים וריביות'!B:C,2)</f>
        <v>30589714.539999999</v>
      </c>
      <c r="M7081" s="30">
        <f t="shared" si="904"/>
        <v>0</v>
      </c>
      <c r="O7081" s="39">
        <f t="shared" si="901"/>
        <v>0</v>
      </c>
      <c r="P7081" s="39">
        <f t="shared" si="897"/>
        <v>0</v>
      </c>
      <c r="Q7081" s="39">
        <f t="shared" si="902"/>
        <v>0</v>
      </c>
      <c r="R7081" s="41">
        <f t="shared" si="903"/>
        <v>0</v>
      </c>
    </row>
    <row r="7082" spans="4:18" x14ac:dyDescent="0.25">
      <c r="D7082" s="1">
        <v>39947</v>
      </c>
      <c r="E7082" s="1">
        <f t="shared" si="900"/>
        <v>39934</v>
      </c>
      <c r="F7082" s="30">
        <f t="shared" si="898"/>
        <v>0</v>
      </c>
      <c r="H7082" s="42">
        <f>IF(DAY(D7082)&gt;14,VLOOKUP(DATE(YEAR(E7082),MONTH(E7082)-1,DAY(1)),'מדדים וריביות'!B:C,2,FALSE),VLOOKUP(DATE(YEAR(E7082),MONTH(E7082)-2,DAY(1)),'מדדים וריביות'!B:C,2,FALSE))</f>
        <v>30171903.809999999</v>
      </c>
      <c r="I7082" s="43">
        <f>'ריבית יומית'!D7076</f>
        <v>4.884422673034905E-5</v>
      </c>
      <c r="J7082" s="29">
        <f t="shared" si="899"/>
        <v>1.0972415303615553</v>
      </c>
      <c r="L7082">
        <f>VLOOKUP(D7081,'מדדים וריביות'!B:C,2)</f>
        <v>30589714.539999999</v>
      </c>
      <c r="M7082" s="30">
        <f t="shared" si="904"/>
        <v>0</v>
      </c>
      <c r="O7082" s="39">
        <f t="shared" si="901"/>
        <v>0</v>
      </c>
      <c r="P7082" s="39">
        <f t="shared" si="897"/>
        <v>0</v>
      </c>
      <c r="Q7082" s="39">
        <f t="shared" si="902"/>
        <v>0</v>
      </c>
      <c r="R7082" s="41">
        <f t="shared" si="903"/>
        <v>0</v>
      </c>
    </row>
    <row r="7083" spans="4:18" x14ac:dyDescent="0.25">
      <c r="D7083" s="1">
        <v>39948</v>
      </c>
      <c r="E7083" s="1">
        <f t="shared" si="900"/>
        <v>39934</v>
      </c>
      <c r="F7083" s="30">
        <f t="shared" si="898"/>
        <v>0</v>
      </c>
      <c r="H7083" s="42">
        <f>IF(DAY(D7083)&gt;14,VLOOKUP(DATE(YEAR(E7083),MONTH(E7083)-1,DAY(1)),'מדדים וריביות'!B:C,2,FALSE),VLOOKUP(DATE(YEAR(E7083),MONTH(E7083)-2,DAY(1)),'מדדים וריביות'!B:C,2,FALSE))</f>
        <v>30470340.050000001</v>
      </c>
      <c r="I7083" s="43">
        <f>'ריבית יומית'!D7077</f>
        <v>4.884422673034905E-5</v>
      </c>
      <c r="J7083" s="29">
        <f t="shared" si="899"/>
        <v>1.0971879390650938</v>
      </c>
      <c r="L7083">
        <f>VLOOKUP(D7082,'מדדים וריביות'!B:C,2)</f>
        <v>30589714.539999999</v>
      </c>
      <c r="M7083" s="30">
        <f t="shared" si="904"/>
        <v>0</v>
      </c>
      <c r="O7083" s="39">
        <f t="shared" si="901"/>
        <v>0</v>
      </c>
      <c r="P7083" s="39">
        <f t="shared" si="897"/>
        <v>0</v>
      </c>
      <c r="Q7083" s="39">
        <f t="shared" si="902"/>
        <v>0</v>
      </c>
      <c r="R7083" s="41">
        <f t="shared" si="903"/>
        <v>0</v>
      </c>
    </row>
    <row r="7084" spans="4:18" x14ac:dyDescent="0.25">
      <c r="D7084" s="1">
        <v>39949</v>
      </c>
      <c r="E7084" s="1">
        <f t="shared" si="900"/>
        <v>39934</v>
      </c>
      <c r="F7084" s="30">
        <f t="shared" si="898"/>
        <v>0</v>
      </c>
      <c r="H7084" s="42">
        <f>IF(DAY(D7084)&gt;14,VLOOKUP(DATE(YEAR(E7084),MONTH(E7084)-1,DAY(1)),'מדדים וריביות'!B:C,2,FALSE),VLOOKUP(DATE(YEAR(E7084),MONTH(E7084)-2,DAY(1)),'מדדים וריביות'!B:C,2,FALSE))</f>
        <v>30470340.050000001</v>
      </c>
      <c r="I7084" s="43">
        <f>'ריבית יומית'!D7078</f>
        <v>4.884422673034905E-5</v>
      </c>
      <c r="J7084" s="29">
        <f t="shared" si="899"/>
        <v>1.0971343503861299</v>
      </c>
      <c r="L7084">
        <f>VLOOKUP(D7083,'מדדים וריביות'!B:C,2)</f>
        <v>30589714.539999999</v>
      </c>
      <c r="M7084" s="30">
        <f t="shared" si="904"/>
        <v>0</v>
      </c>
      <c r="O7084" s="39">
        <f t="shared" si="901"/>
        <v>0</v>
      </c>
      <c r="P7084" s="39">
        <f t="shared" ref="P7084:P7147" si="905">J7085*G7084-G7084</f>
        <v>0</v>
      </c>
      <c r="Q7084" s="39">
        <f t="shared" si="902"/>
        <v>0</v>
      </c>
      <c r="R7084" s="41">
        <f t="shared" si="903"/>
        <v>0</v>
      </c>
    </row>
    <row r="7085" spans="4:18" x14ac:dyDescent="0.25">
      <c r="D7085" s="1">
        <v>39950</v>
      </c>
      <c r="E7085" s="1">
        <f t="shared" si="900"/>
        <v>39934</v>
      </c>
      <c r="F7085" s="30">
        <f t="shared" si="898"/>
        <v>0</v>
      </c>
      <c r="H7085" s="42">
        <f>IF(DAY(D7085)&gt;14,VLOOKUP(DATE(YEAR(E7085),MONTH(E7085)-1,DAY(1)),'מדדים וריביות'!B:C,2,FALSE),VLOOKUP(DATE(YEAR(E7085),MONTH(E7085)-2,DAY(1)),'מדדים וריביות'!B:C,2,FALSE))</f>
        <v>30470340.050000001</v>
      </c>
      <c r="I7085" s="43">
        <f>'ריבית יומית'!D7079</f>
        <v>4.884422673034905E-5</v>
      </c>
      <c r="J7085" s="29">
        <f t="shared" si="899"/>
        <v>1.0970807643245357</v>
      </c>
      <c r="L7085">
        <f>VLOOKUP(D7084,'מדדים וריביות'!B:C,2)</f>
        <v>30589714.539999999</v>
      </c>
      <c r="M7085" s="30">
        <f t="shared" si="904"/>
        <v>0</v>
      </c>
      <c r="O7085" s="39">
        <f t="shared" si="901"/>
        <v>0</v>
      </c>
      <c r="P7085" s="39">
        <f t="shared" si="905"/>
        <v>0</v>
      </c>
      <c r="Q7085" s="39">
        <f t="shared" si="902"/>
        <v>0</v>
      </c>
      <c r="R7085" s="41">
        <f t="shared" si="903"/>
        <v>0</v>
      </c>
    </row>
    <row r="7086" spans="4:18" x14ac:dyDescent="0.25">
      <c r="D7086" s="1">
        <v>39951</v>
      </c>
      <c r="E7086" s="1">
        <f t="shared" si="900"/>
        <v>39934</v>
      </c>
      <c r="F7086" s="30">
        <f t="shared" si="898"/>
        <v>0</v>
      </c>
      <c r="H7086" s="42">
        <f>IF(DAY(D7086)&gt;14,VLOOKUP(DATE(YEAR(E7086),MONTH(E7086)-1,DAY(1)),'מדדים וריביות'!B:C,2,FALSE),VLOOKUP(DATE(YEAR(E7086),MONTH(E7086)-2,DAY(1)),'מדדים וריביות'!B:C,2,FALSE))</f>
        <v>30470340.050000001</v>
      </c>
      <c r="I7086" s="43">
        <f>'ריבית יומית'!D7080</f>
        <v>4.884422673034905E-5</v>
      </c>
      <c r="J7086" s="29">
        <f t="shared" si="899"/>
        <v>1.0970271808801835</v>
      </c>
      <c r="L7086">
        <f>VLOOKUP(D7085,'מדדים וריביות'!B:C,2)</f>
        <v>30589714.539999999</v>
      </c>
      <c r="M7086" s="30">
        <f t="shared" si="904"/>
        <v>0</v>
      </c>
      <c r="O7086" s="39">
        <f t="shared" si="901"/>
        <v>0</v>
      </c>
      <c r="P7086" s="39">
        <f t="shared" si="905"/>
        <v>0</v>
      </c>
      <c r="Q7086" s="39">
        <f t="shared" si="902"/>
        <v>0</v>
      </c>
      <c r="R7086" s="41">
        <f t="shared" si="903"/>
        <v>0</v>
      </c>
    </row>
    <row r="7087" spans="4:18" x14ac:dyDescent="0.25">
      <c r="D7087" s="1">
        <v>39952</v>
      </c>
      <c r="E7087" s="1">
        <f t="shared" si="900"/>
        <v>39934</v>
      </c>
      <c r="F7087" s="30">
        <f t="shared" si="898"/>
        <v>0</v>
      </c>
      <c r="H7087" s="42">
        <f>IF(DAY(D7087)&gt;14,VLOOKUP(DATE(YEAR(E7087),MONTH(E7087)-1,DAY(1)),'מדדים וריביות'!B:C,2,FALSE),VLOOKUP(DATE(YEAR(E7087),MONTH(E7087)-2,DAY(1)),'מדדים וריביות'!B:C,2,FALSE))</f>
        <v>30470340.050000001</v>
      </c>
      <c r="I7087" s="43">
        <f>'ריבית יומית'!D7081</f>
        <v>4.884422673034905E-5</v>
      </c>
      <c r="J7087" s="29">
        <f t="shared" si="899"/>
        <v>1.0969736000529453</v>
      </c>
      <c r="L7087">
        <f>VLOOKUP(D7086,'מדדים וריביות'!B:C,2)</f>
        <v>30589714.539999999</v>
      </c>
      <c r="M7087" s="30">
        <f t="shared" si="904"/>
        <v>0</v>
      </c>
      <c r="O7087" s="39">
        <f t="shared" si="901"/>
        <v>0</v>
      </c>
      <c r="P7087" s="39">
        <f t="shared" si="905"/>
        <v>0</v>
      </c>
      <c r="Q7087" s="39">
        <f t="shared" si="902"/>
        <v>0</v>
      </c>
      <c r="R7087" s="41">
        <f t="shared" si="903"/>
        <v>0</v>
      </c>
    </row>
    <row r="7088" spans="4:18" x14ac:dyDescent="0.25">
      <c r="D7088" s="1">
        <v>39953</v>
      </c>
      <c r="E7088" s="1">
        <f t="shared" si="900"/>
        <v>39934</v>
      </c>
      <c r="F7088" s="30">
        <f t="shared" si="898"/>
        <v>0</v>
      </c>
      <c r="H7088" s="42">
        <f>IF(DAY(D7088)&gt;14,VLOOKUP(DATE(YEAR(E7088),MONTH(E7088)-1,DAY(1)),'מדדים וריביות'!B:C,2,FALSE),VLOOKUP(DATE(YEAR(E7088),MONTH(E7088)-2,DAY(1)),'מדדים וריביות'!B:C,2,FALSE))</f>
        <v>30470340.050000001</v>
      </c>
      <c r="I7088" s="43">
        <f>'ריבית יומית'!D7082</f>
        <v>4.884422673034905E-5</v>
      </c>
      <c r="J7088" s="29">
        <f t="shared" si="899"/>
        <v>1.0969200218426933</v>
      </c>
      <c r="L7088">
        <f>VLOOKUP(D7087,'מדדים וריביות'!B:C,2)</f>
        <v>30589714.539999999</v>
      </c>
      <c r="M7088" s="30">
        <f t="shared" si="904"/>
        <v>0</v>
      </c>
      <c r="O7088" s="39">
        <f t="shared" si="901"/>
        <v>0</v>
      </c>
      <c r="P7088" s="39">
        <f t="shared" si="905"/>
        <v>0</v>
      </c>
      <c r="Q7088" s="39">
        <f t="shared" si="902"/>
        <v>0</v>
      </c>
      <c r="R7088" s="41">
        <f t="shared" si="903"/>
        <v>0</v>
      </c>
    </row>
    <row r="7089" spans="4:18" x14ac:dyDescent="0.25">
      <c r="D7089" s="1">
        <v>39954</v>
      </c>
      <c r="E7089" s="1">
        <f t="shared" si="900"/>
        <v>39934</v>
      </c>
      <c r="F7089" s="30">
        <f t="shared" si="898"/>
        <v>0</v>
      </c>
      <c r="H7089" s="42">
        <f>IF(DAY(D7089)&gt;14,VLOOKUP(DATE(YEAR(E7089),MONTH(E7089)-1,DAY(1)),'מדדים וריביות'!B:C,2,FALSE),VLOOKUP(DATE(YEAR(E7089),MONTH(E7089)-2,DAY(1)),'מדדים וריביות'!B:C,2,FALSE))</f>
        <v>30470340.050000001</v>
      </c>
      <c r="I7089" s="43">
        <f>'ריבית יומית'!D7083</f>
        <v>4.884422673034905E-5</v>
      </c>
      <c r="J7089" s="29">
        <f t="shared" si="899"/>
        <v>1.0968664462492999</v>
      </c>
      <c r="L7089">
        <f>VLOOKUP(D7088,'מדדים וריביות'!B:C,2)</f>
        <v>30589714.539999999</v>
      </c>
      <c r="M7089" s="30">
        <f t="shared" si="904"/>
        <v>0</v>
      </c>
      <c r="O7089" s="39">
        <f t="shared" si="901"/>
        <v>0</v>
      </c>
      <c r="P7089" s="39">
        <f t="shared" si="905"/>
        <v>0</v>
      </c>
      <c r="Q7089" s="39">
        <f t="shared" si="902"/>
        <v>0</v>
      </c>
      <c r="R7089" s="41">
        <f t="shared" si="903"/>
        <v>0</v>
      </c>
    </row>
    <row r="7090" spans="4:18" x14ac:dyDescent="0.25">
      <c r="D7090" s="1">
        <v>39955</v>
      </c>
      <c r="E7090" s="1">
        <f t="shared" si="900"/>
        <v>39934</v>
      </c>
      <c r="F7090" s="30">
        <f t="shared" si="898"/>
        <v>0</v>
      </c>
      <c r="H7090" s="42">
        <f>IF(DAY(D7090)&gt;14,VLOOKUP(DATE(YEAR(E7090),MONTH(E7090)-1,DAY(1)),'מדדים וריביות'!B:C,2,FALSE),VLOOKUP(DATE(YEAR(E7090),MONTH(E7090)-2,DAY(1)),'מדדים וריביות'!B:C,2,FALSE))</f>
        <v>30470340.050000001</v>
      </c>
      <c r="I7090" s="43">
        <f>'ריבית יומית'!D7084</f>
        <v>4.884422673034905E-5</v>
      </c>
      <c r="J7090" s="29">
        <f t="shared" si="899"/>
        <v>1.096812873272637</v>
      </c>
      <c r="L7090">
        <f>VLOOKUP(D7089,'מדדים וריביות'!B:C,2)</f>
        <v>30589714.539999999</v>
      </c>
      <c r="M7090" s="30">
        <f t="shared" si="904"/>
        <v>0</v>
      </c>
      <c r="O7090" s="39">
        <f t="shared" si="901"/>
        <v>0</v>
      </c>
      <c r="P7090" s="39">
        <f t="shared" si="905"/>
        <v>0</v>
      </c>
      <c r="Q7090" s="39">
        <f t="shared" si="902"/>
        <v>0</v>
      </c>
      <c r="R7090" s="41">
        <f t="shared" si="903"/>
        <v>0</v>
      </c>
    </row>
    <row r="7091" spans="4:18" x14ac:dyDescent="0.25">
      <c r="D7091" s="1">
        <v>39956</v>
      </c>
      <c r="E7091" s="1">
        <f t="shared" si="900"/>
        <v>39934</v>
      </c>
      <c r="F7091" s="30">
        <f t="shared" si="898"/>
        <v>0</v>
      </c>
      <c r="H7091" s="42">
        <f>IF(DAY(D7091)&gt;14,VLOOKUP(DATE(YEAR(E7091),MONTH(E7091)-1,DAY(1)),'מדדים וריביות'!B:C,2,FALSE),VLOOKUP(DATE(YEAR(E7091),MONTH(E7091)-2,DAY(1)),'מדדים וריביות'!B:C,2,FALSE))</f>
        <v>30470340.050000001</v>
      </c>
      <c r="I7091" s="43">
        <f>'ריבית יומית'!D7085</f>
        <v>4.884422673034905E-5</v>
      </c>
      <c r="J7091" s="29">
        <f t="shared" si="899"/>
        <v>1.0967593029125768</v>
      </c>
      <c r="L7091">
        <f>VLOOKUP(D7090,'מדדים וריביות'!B:C,2)</f>
        <v>30589714.539999999</v>
      </c>
      <c r="M7091" s="30">
        <f t="shared" si="904"/>
        <v>0</v>
      </c>
      <c r="O7091" s="39">
        <f t="shared" si="901"/>
        <v>0</v>
      </c>
      <c r="P7091" s="39">
        <f t="shared" si="905"/>
        <v>0</v>
      </c>
      <c r="Q7091" s="39">
        <f t="shared" si="902"/>
        <v>0</v>
      </c>
      <c r="R7091" s="41">
        <f t="shared" si="903"/>
        <v>0</v>
      </c>
    </row>
    <row r="7092" spans="4:18" x14ac:dyDescent="0.25">
      <c r="D7092" s="1">
        <v>39957</v>
      </c>
      <c r="E7092" s="1">
        <f t="shared" si="900"/>
        <v>39934</v>
      </c>
      <c r="F7092" s="30">
        <f t="shared" si="898"/>
        <v>0</v>
      </c>
      <c r="H7092" s="42">
        <f>IF(DAY(D7092)&gt;14,VLOOKUP(DATE(YEAR(E7092),MONTH(E7092)-1,DAY(1)),'מדדים וריביות'!B:C,2,FALSE),VLOOKUP(DATE(YEAR(E7092),MONTH(E7092)-2,DAY(1)),'מדדים וריביות'!B:C,2,FALSE))</f>
        <v>30470340.050000001</v>
      </c>
      <c r="I7092" s="43">
        <f>'ריבית יומית'!D7086</f>
        <v>4.884422673034905E-5</v>
      </c>
      <c r="J7092" s="29">
        <f t="shared" si="899"/>
        <v>1.0967057351689917</v>
      </c>
      <c r="L7092">
        <f>VLOOKUP(D7091,'מדדים וריביות'!B:C,2)</f>
        <v>30589714.539999999</v>
      </c>
      <c r="M7092" s="30">
        <f t="shared" si="904"/>
        <v>0</v>
      </c>
      <c r="O7092" s="39">
        <f t="shared" si="901"/>
        <v>0</v>
      </c>
      <c r="P7092" s="39">
        <f t="shared" si="905"/>
        <v>0</v>
      </c>
      <c r="Q7092" s="39">
        <f t="shared" si="902"/>
        <v>0</v>
      </c>
      <c r="R7092" s="41">
        <f t="shared" si="903"/>
        <v>0</v>
      </c>
    </row>
    <row r="7093" spans="4:18" x14ac:dyDescent="0.25">
      <c r="D7093" s="1">
        <v>39958</v>
      </c>
      <c r="E7093" s="1">
        <f t="shared" si="900"/>
        <v>39934</v>
      </c>
      <c r="F7093" s="30">
        <f t="shared" si="898"/>
        <v>0</v>
      </c>
      <c r="H7093" s="42">
        <f>IF(DAY(D7093)&gt;14,VLOOKUP(DATE(YEAR(E7093),MONTH(E7093)-1,DAY(1)),'מדדים וריביות'!B:C,2,FALSE),VLOOKUP(DATE(YEAR(E7093),MONTH(E7093)-2,DAY(1)),'מדדים וריביות'!B:C,2,FALSE))</f>
        <v>30470340.050000001</v>
      </c>
      <c r="I7093" s="43">
        <f>'ריבית יומית'!D7087</f>
        <v>4.884422673034905E-5</v>
      </c>
      <c r="J7093" s="29">
        <f t="shared" si="899"/>
        <v>1.096652170041754</v>
      </c>
      <c r="L7093">
        <f>VLOOKUP(D7092,'מדדים וריביות'!B:C,2)</f>
        <v>30589714.539999999</v>
      </c>
      <c r="M7093" s="30">
        <f t="shared" si="904"/>
        <v>0</v>
      </c>
      <c r="O7093" s="39">
        <f t="shared" si="901"/>
        <v>0</v>
      </c>
      <c r="P7093" s="39">
        <f t="shared" si="905"/>
        <v>0</v>
      </c>
      <c r="Q7093" s="39">
        <f t="shared" si="902"/>
        <v>0</v>
      </c>
      <c r="R7093" s="41">
        <f t="shared" si="903"/>
        <v>0</v>
      </c>
    </row>
    <row r="7094" spans="4:18" x14ac:dyDescent="0.25">
      <c r="D7094" s="1">
        <v>39959</v>
      </c>
      <c r="E7094" s="1">
        <f t="shared" si="900"/>
        <v>39934</v>
      </c>
      <c r="F7094" s="30">
        <f t="shared" si="898"/>
        <v>0</v>
      </c>
      <c r="H7094" s="42">
        <f>IF(DAY(D7094)&gt;14,VLOOKUP(DATE(YEAR(E7094),MONTH(E7094)-1,DAY(1)),'מדדים וריביות'!B:C,2,FALSE),VLOOKUP(DATE(YEAR(E7094),MONTH(E7094)-2,DAY(1)),'מדדים וריביות'!B:C,2,FALSE))</f>
        <v>30470340.050000001</v>
      </c>
      <c r="I7094" s="43">
        <f>'ריבית יומית'!D7088</f>
        <v>4.884422673034905E-5</v>
      </c>
      <c r="J7094" s="29">
        <f t="shared" si="899"/>
        <v>1.0965986075307355</v>
      </c>
      <c r="L7094">
        <f>VLOOKUP(D7093,'מדדים וריביות'!B:C,2)</f>
        <v>30589714.539999999</v>
      </c>
      <c r="M7094" s="30">
        <f t="shared" si="904"/>
        <v>0</v>
      </c>
      <c r="O7094" s="39">
        <f t="shared" si="901"/>
        <v>0</v>
      </c>
      <c r="P7094" s="39">
        <f t="shared" si="905"/>
        <v>0</v>
      </c>
      <c r="Q7094" s="39">
        <f t="shared" si="902"/>
        <v>0</v>
      </c>
      <c r="R7094" s="41">
        <f t="shared" si="903"/>
        <v>0</v>
      </c>
    </row>
    <row r="7095" spans="4:18" x14ac:dyDescent="0.25">
      <c r="D7095" s="1">
        <v>39960</v>
      </c>
      <c r="E7095" s="1">
        <f t="shared" si="900"/>
        <v>39934</v>
      </c>
      <c r="F7095" s="30">
        <f t="shared" si="898"/>
        <v>0</v>
      </c>
      <c r="H7095" s="42">
        <f>IF(DAY(D7095)&gt;14,VLOOKUP(DATE(YEAR(E7095),MONTH(E7095)-1,DAY(1)),'מדדים וריביות'!B:C,2,FALSE),VLOOKUP(DATE(YEAR(E7095),MONTH(E7095)-2,DAY(1)),'מדדים וריביות'!B:C,2,FALSE))</f>
        <v>30470340.050000001</v>
      </c>
      <c r="I7095" s="43">
        <f>'ריבית יומית'!D7089</f>
        <v>4.884422673034905E-5</v>
      </c>
      <c r="J7095" s="29">
        <f t="shared" si="899"/>
        <v>1.0965450476358087</v>
      </c>
      <c r="L7095">
        <f>VLOOKUP(D7094,'מדדים וריביות'!B:C,2)</f>
        <v>30589714.539999999</v>
      </c>
      <c r="M7095" s="30">
        <f t="shared" si="904"/>
        <v>0</v>
      </c>
      <c r="O7095" s="39">
        <f t="shared" si="901"/>
        <v>0</v>
      </c>
      <c r="P7095" s="39">
        <f t="shared" si="905"/>
        <v>0</v>
      </c>
      <c r="Q7095" s="39">
        <f t="shared" si="902"/>
        <v>0</v>
      </c>
      <c r="R7095" s="41">
        <f t="shared" si="903"/>
        <v>0</v>
      </c>
    </row>
    <row r="7096" spans="4:18" x14ac:dyDescent="0.25">
      <c r="D7096" s="1">
        <v>39961</v>
      </c>
      <c r="E7096" s="1">
        <f t="shared" si="900"/>
        <v>39934</v>
      </c>
      <c r="F7096" s="30">
        <f t="shared" si="898"/>
        <v>0</v>
      </c>
      <c r="H7096" s="42">
        <f>IF(DAY(D7096)&gt;14,VLOOKUP(DATE(YEAR(E7096),MONTH(E7096)-1,DAY(1)),'מדדים וריביות'!B:C,2,FALSE),VLOOKUP(DATE(YEAR(E7096),MONTH(E7096)-2,DAY(1)),'מדדים וריביות'!B:C,2,FALSE))</f>
        <v>30470340.050000001</v>
      </c>
      <c r="I7096" s="43">
        <f>'ריבית יומית'!D7090</f>
        <v>4.884422673034905E-5</v>
      </c>
      <c r="J7096" s="29">
        <f t="shared" si="899"/>
        <v>1.0964914903568459</v>
      </c>
      <c r="L7096">
        <f>VLOOKUP(D7095,'מדדים וריביות'!B:C,2)</f>
        <v>30589714.539999999</v>
      </c>
      <c r="M7096" s="30">
        <f t="shared" si="904"/>
        <v>0</v>
      </c>
      <c r="O7096" s="39">
        <f t="shared" si="901"/>
        <v>0</v>
      </c>
      <c r="P7096" s="39">
        <f t="shared" si="905"/>
        <v>0</v>
      </c>
      <c r="Q7096" s="39">
        <f t="shared" si="902"/>
        <v>0</v>
      </c>
      <c r="R7096" s="41">
        <f t="shared" si="903"/>
        <v>0</v>
      </c>
    </row>
    <row r="7097" spans="4:18" x14ac:dyDescent="0.25">
      <c r="D7097" s="1">
        <v>39962</v>
      </c>
      <c r="E7097" s="1">
        <f t="shared" si="900"/>
        <v>39934</v>
      </c>
      <c r="F7097" s="30">
        <f t="shared" si="898"/>
        <v>0</v>
      </c>
      <c r="H7097" s="42">
        <f>IF(DAY(D7097)&gt;14,VLOOKUP(DATE(YEAR(E7097),MONTH(E7097)-1,DAY(1)),'מדדים וריביות'!B:C,2,FALSE),VLOOKUP(DATE(YEAR(E7097),MONTH(E7097)-2,DAY(1)),'מדדים וריביות'!B:C,2,FALSE))</f>
        <v>30470340.050000001</v>
      </c>
      <c r="I7097" s="43">
        <f>'ריבית יומית'!D7091</f>
        <v>4.884422673034905E-5</v>
      </c>
      <c r="J7097" s="29">
        <f t="shared" si="899"/>
        <v>1.0964379356937191</v>
      </c>
      <c r="L7097">
        <f>VLOOKUP(D7096,'מדדים וריביות'!B:C,2)</f>
        <v>30589714.539999999</v>
      </c>
      <c r="M7097" s="30">
        <f t="shared" si="904"/>
        <v>0</v>
      </c>
      <c r="O7097" s="39">
        <f t="shared" si="901"/>
        <v>0</v>
      </c>
      <c r="P7097" s="39">
        <f t="shared" si="905"/>
        <v>0</v>
      </c>
      <c r="Q7097" s="39">
        <f t="shared" si="902"/>
        <v>0</v>
      </c>
      <c r="R7097" s="41">
        <f t="shared" si="903"/>
        <v>0</v>
      </c>
    </row>
    <row r="7098" spans="4:18" x14ac:dyDescent="0.25">
      <c r="D7098" s="1">
        <v>39963</v>
      </c>
      <c r="E7098" s="1">
        <f t="shared" si="900"/>
        <v>39934</v>
      </c>
      <c r="F7098" s="30">
        <f t="shared" si="898"/>
        <v>0</v>
      </c>
      <c r="H7098" s="42">
        <f>IF(DAY(D7098)&gt;14,VLOOKUP(DATE(YEAR(E7098),MONTH(E7098)-1,DAY(1)),'מדדים וריביות'!B:C,2,FALSE),VLOOKUP(DATE(YEAR(E7098),MONTH(E7098)-2,DAY(1)),'מדדים וריביות'!B:C,2,FALSE))</f>
        <v>30470340.050000001</v>
      </c>
      <c r="I7098" s="43">
        <f>'ריבית יומית'!D7092</f>
        <v>4.884422673034905E-5</v>
      </c>
      <c r="J7098" s="29">
        <f t="shared" si="899"/>
        <v>1.0963843836463005</v>
      </c>
      <c r="L7098">
        <f>VLOOKUP(D7097,'מדדים וריביות'!B:C,2)</f>
        <v>30589714.539999999</v>
      </c>
      <c r="M7098" s="30">
        <f t="shared" si="904"/>
        <v>0</v>
      </c>
      <c r="O7098" s="39">
        <f t="shared" si="901"/>
        <v>0</v>
      </c>
      <c r="P7098" s="39">
        <f t="shared" si="905"/>
        <v>0</v>
      </c>
      <c r="Q7098" s="39">
        <f t="shared" si="902"/>
        <v>0</v>
      </c>
      <c r="R7098" s="41">
        <f t="shared" si="903"/>
        <v>0</v>
      </c>
    </row>
    <row r="7099" spans="4:18" x14ac:dyDescent="0.25">
      <c r="D7099" s="1">
        <v>39964</v>
      </c>
      <c r="E7099" s="1">
        <f t="shared" si="900"/>
        <v>39934</v>
      </c>
      <c r="F7099" s="30">
        <f t="shared" si="898"/>
        <v>0</v>
      </c>
      <c r="H7099" s="42">
        <f>IF(DAY(D7099)&gt;14,VLOOKUP(DATE(YEAR(E7099),MONTH(E7099)-1,DAY(1)),'מדדים וריביות'!B:C,2,FALSE),VLOOKUP(DATE(YEAR(E7099),MONTH(E7099)-2,DAY(1)),'מדדים וריביות'!B:C,2,FALSE))</f>
        <v>30470340.050000001</v>
      </c>
      <c r="I7099" s="43">
        <f>'ריבית יומית'!D7093</f>
        <v>4.884422673034905E-5</v>
      </c>
      <c r="J7099" s="29">
        <f t="shared" si="899"/>
        <v>1.0963308342144626</v>
      </c>
      <c r="L7099">
        <f>VLOOKUP(D7098,'מדדים וריביות'!B:C,2)</f>
        <v>30589714.539999999</v>
      </c>
      <c r="M7099" s="30">
        <f t="shared" si="904"/>
        <v>0</v>
      </c>
      <c r="O7099" s="39">
        <f t="shared" si="901"/>
        <v>0</v>
      </c>
      <c r="P7099" s="39">
        <f t="shared" si="905"/>
        <v>0</v>
      </c>
      <c r="Q7099" s="39">
        <f t="shared" si="902"/>
        <v>0</v>
      </c>
      <c r="R7099" s="41">
        <f t="shared" si="903"/>
        <v>0</v>
      </c>
    </row>
    <row r="7100" spans="4:18" x14ac:dyDescent="0.25">
      <c r="D7100" s="1">
        <v>39965</v>
      </c>
      <c r="E7100" s="1">
        <f t="shared" si="900"/>
        <v>39965</v>
      </c>
      <c r="F7100" s="30">
        <f t="shared" si="898"/>
        <v>0</v>
      </c>
      <c r="H7100" s="42">
        <f>IF(DAY(D7100)&gt;14,VLOOKUP(DATE(YEAR(E7100),MONTH(E7100)-1,DAY(1)),'מדדים וריביות'!B:C,2,FALSE),VLOOKUP(DATE(YEAR(E7100),MONTH(E7100)-2,DAY(1)),'מדדים וריביות'!B:C,2,FALSE))</f>
        <v>30470340.050000001</v>
      </c>
      <c r="I7100" s="43">
        <f>'ריבית יומית'!D7094</f>
        <v>4.884422673034905E-5</v>
      </c>
      <c r="J7100" s="29">
        <f t="shared" si="899"/>
        <v>1.0962772873980777</v>
      </c>
      <c r="L7100">
        <f>VLOOKUP(D7099,'מדדים וריביות'!B:C,2)</f>
        <v>30589714.539999999</v>
      </c>
      <c r="M7100" s="30">
        <f t="shared" si="904"/>
        <v>0</v>
      </c>
      <c r="O7100" s="39">
        <f t="shared" si="901"/>
        <v>0</v>
      </c>
      <c r="P7100" s="39">
        <f t="shared" si="905"/>
        <v>0</v>
      </c>
      <c r="Q7100" s="39">
        <f t="shared" si="902"/>
        <v>0</v>
      </c>
      <c r="R7100" s="41">
        <f t="shared" si="903"/>
        <v>0</v>
      </c>
    </row>
    <row r="7101" spans="4:18" x14ac:dyDescent="0.25">
      <c r="D7101" s="1">
        <v>39966</v>
      </c>
      <c r="E7101" s="1">
        <f t="shared" si="900"/>
        <v>39965</v>
      </c>
      <c r="F7101" s="30">
        <f t="shared" si="898"/>
        <v>0</v>
      </c>
      <c r="H7101" s="42">
        <f>IF(DAY(D7101)&gt;14,VLOOKUP(DATE(YEAR(E7101),MONTH(E7101)-1,DAY(1)),'מדדים וריביות'!B:C,2,FALSE),VLOOKUP(DATE(YEAR(E7101),MONTH(E7101)-2,DAY(1)),'מדדים וריביות'!B:C,2,FALSE))</f>
        <v>30470340.050000001</v>
      </c>
      <c r="I7101" s="43">
        <f>'ריבית יומית'!D7095</f>
        <v>4.884422673034905E-5</v>
      </c>
      <c r="J7101" s="29">
        <f t="shared" si="899"/>
        <v>1.0962237431970179</v>
      </c>
      <c r="L7101">
        <f>VLOOKUP(D7100,'מדדים וריביות'!B:C,2)</f>
        <v>30858307.16</v>
      </c>
      <c r="M7101" s="30">
        <f t="shared" si="904"/>
        <v>0</v>
      </c>
      <c r="O7101" s="39">
        <f t="shared" si="901"/>
        <v>0</v>
      </c>
      <c r="P7101" s="39">
        <f t="shared" si="905"/>
        <v>0</v>
      </c>
      <c r="Q7101" s="39">
        <f t="shared" si="902"/>
        <v>0</v>
      </c>
      <c r="R7101" s="41">
        <f t="shared" si="903"/>
        <v>0</v>
      </c>
    </row>
    <row r="7102" spans="4:18" x14ac:dyDescent="0.25">
      <c r="D7102" s="1">
        <v>39967</v>
      </c>
      <c r="E7102" s="1">
        <f t="shared" si="900"/>
        <v>39965</v>
      </c>
      <c r="F7102" s="30">
        <f t="shared" si="898"/>
        <v>0</v>
      </c>
      <c r="H7102" s="42">
        <f>IF(DAY(D7102)&gt;14,VLOOKUP(DATE(YEAR(E7102),MONTH(E7102)-1,DAY(1)),'מדדים וריביות'!B:C,2,FALSE),VLOOKUP(DATE(YEAR(E7102),MONTH(E7102)-2,DAY(1)),'מדדים וריביות'!B:C,2,FALSE))</f>
        <v>30470340.050000001</v>
      </c>
      <c r="I7102" s="43">
        <f>'ריבית יומית'!D7096</f>
        <v>4.884422673034905E-5</v>
      </c>
      <c r="J7102" s="29">
        <f t="shared" si="899"/>
        <v>1.0961702016111554</v>
      </c>
      <c r="L7102">
        <f>VLOOKUP(D7101,'מדדים וריביות'!B:C,2)</f>
        <v>30858307.16</v>
      </c>
      <c r="M7102" s="30">
        <f t="shared" si="904"/>
        <v>0</v>
      </c>
      <c r="O7102" s="39">
        <f t="shared" si="901"/>
        <v>0</v>
      </c>
      <c r="P7102" s="39">
        <f t="shared" si="905"/>
        <v>0</v>
      </c>
      <c r="Q7102" s="39">
        <f t="shared" si="902"/>
        <v>0</v>
      </c>
      <c r="R7102" s="41">
        <f t="shared" si="903"/>
        <v>0</v>
      </c>
    </row>
    <row r="7103" spans="4:18" x14ac:dyDescent="0.25">
      <c r="D7103" s="1">
        <v>39968</v>
      </c>
      <c r="E7103" s="1">
        <f t="shared" si="900"/>
        <v>39965</v>
      </c>
      <c r="F7103" s="30">
        <f t="shared" si="898"/>
        <v>0</v>
      </c>
      <c r="H7103" s="42">
        <f>IF(DAY(D7103)&gt;14,VLOOKUP(DATE(YEAR(E7103),MONTH(E7103)-1,DAY(1)),'מדדים וריביות'!B:C,2,FALSE),VLOOKUP(DATE(YEAR(E7103),MONTH(E7103)-2,DAY(1)),'מדדים וריביות'!B:C,2,FALSE))</f>
        <v>30470340.050000001</v>
      </c>
      <c r="I7103" s="43">
        <f>'ריבית יומית'!D7097</f>
        <v>4.884422673034905E-5</v>
      </c>
      <c r="J7103" s="29">
        <f t="shared" si="899"/>
        <v>1.0961166626403624</v>
      </c>
      <c r="L7103">
        <f>VLOOKUP(D7102,'מדדים וריביות'!B:C,2)</f>
        <v>30858307.16</v>
      </c>
      <c r="M7103" s="30">
        <f t="shared" si="904"/>
        <v>0</v>
      </c>
      <c r="O7103" s="39">
        <f t="shared" si="901"/>
        <v>0</v>
      </c>
      <c r="P7103" s="39">
        <f t="shared" si="905"/>
        <v>0</v>
      </c>
      <c r="Q7103" s="39">
        <f t="shared" si="902"/>
        <v>0</v>
      </c>
      <c r="R7103" s="41">
        <f t="shared" si="903"/>
        <v>0</v>
      </c>
    </row>
    <row r="7104" spans="4:18" x14ac:dyDescent="0.25">
      <c r="D7104" s="1">
        <v>39969</v>
      </c>
      <c r="E7104" s="1">
        <f t="shared" si="900"/>
        <v>39965</v>
      </c>
      <c r="F7104" s="30">
        <f t="shared" ref="F7104:F7167" si="906">M7103</f>
        <v>0</v>
      </c>
      <c r="H7104" s="42">
        <f>IF(DAY(D7104)&gt;14,VLOOKUP(DATE(YEAR(E7104),MONTH(E7104)-1,DAY(1)),'מדדים וריביות'!B:C,2,FALSE),VLOOKUP(DATE(YEAR(E7104),MONTH(E7104)-2,DAY(1)),'מדדים וריביות'!B:C,2,FALSE))</f>
        <v>30470340.050000001</v>
      </c>
      <c r="I7104" s="43">
        <f>'ריבית יומית'!D7098</f>
        <v>4.884422673034905E-5</v>
      </c>
      <c r="J7104" s="29">
        <f t="shared" si="899"/>
        <v>1.0960631262845115</v>
      </c>
      <c r="L7104">
        <f>VLOOKUP(D7103,'מדדים וריביות'!B:C,2)</f>
        <v>30858307.16</v>
      </c>
      <c r="M7104" s="30">
        <f t="shared" si="904"/>
        <v>0</v>
      </c>
      <c r="O7104" s="39">
        <f t="shared" si="901"/>
        <v>0</v>
      </c>
      <c r="P7104" s="39">
        <f t="shared" si="905"/>
        <v>0</v>
      </c>
      <c r="Q7104" s="39">
        <f t="shared" si="902"/>
        <v>0</v>
      </c>
      <c r="R7104" s="41">
        <f t="shared" si="903"/>
        <v>0</v>
      </c>
    </row>
    <row r="7105" spans="4:18" x14ac:dyDescent="0.25">
      <c r="D7105" s="1">
        <v>39970</v>
      </c>
      <c r="E7105" s="1">
        <f t="shared" si="900"/>
        <v>39965</v>
      </c>
      <c r="F7105" s="30">
        <f t="shared" si="906"/>
        <v>0</v>
      </c>
      <c r="H7105" s="42">
        <f>IF(DAY(D7105)&gt;14,VLOOKUP(DATE(YEAR(E7105),MONTH(E7105)-1,DAY(1)),'מדדים וריביות'!B:C,2,FALSE),VLOOKUP(DATE(YEAR(E7105),MONTH(E7105)-2,DAY(1)),'מדדים וריביות'!B:C,2,FALSE))</f>
        <v>30470340.050000001</v>
      </c>
      <c r="I7105" s="43">
        <f>'ריבית יומית'!D7099</f>
        <v>4.884422673034905E-5</v>
      </c>
      <c r="J7105" s="29">
        <f t="shared" si="899"/>
        <v>1.0960095925434747</v>
      </c>
      <c r="L7105">
        <f>VLOOKUP(D7104,'מדדים וריביות'!B:C,2)</f>
        <v>30858307.16</v>
      </c>
      <c r="M7105" s="30">
        <f t="shared" si="904"/>
        <v>0</v>
      </c>
      <c r="O7105" s="39">
        <f t="shared" si="901"/>
        <v>0</v>
      </c>
      <c r="P7105" s="39">
        <f t="shared" si="905"/>
        <v>0</v>
      </c>
      <c r="Q7105" s="39">
        <f t="shared" si="902"/>
        <v>0</v>
      </c>
      <c r="R7105" s="41">
        <f t="shared" si="903"/>
        <v>0</v>
      </c>
    </row>
    <row r="7106" spans="4:18" x14ac:dyDescent="0.25">
      <c r="D7106" s="1">
        <v>39971</v>
      </c>
      <c r="E7106" s="1">
        <f t="shared" si="900"/>
        <v>39965</v>
      </c>
      <c r="F7106" s="30">
        <f t="shared" si="906"/>
        <v>0</v>
      </c>
      <c r="H7106" s="42">
        <f>IF(DAY(D7106)&gt;14,VLOOKUP(DATE(YEAR(E7106),MONTH(E7106)-1,DAY(1)),'מדדים וריביות'!B:C,2,FALSE),VLOOKUP(DATE(YEAR(E7106),MONTH(E7106)-2,DAY(1)),'מדדים וריביות'!B:C,2,FALSE))</f>
        <v>30470340.050000001</v>
      </c>
      <c r="I7106" s="43">
        <f>'ריבית יומית'!D7100</f>
        <v>4.884422673034905E-5</v>
      </c>
      <c r="J7106" s="29">
        <f t="shared" si="899"/>
        <v>1.0959560614171244</v>
      </c>
      <c r="L7106">
        <f>VLOOKUP(D7105,'מדדים וריביות'!B:C,2)</f>
        <v>30858307.16</v>
      </c>
      <c r="M7106" s="30">
        <f t="shared" si="904"/>
        <v>0</v>
      </c>
      <c r="O7106" s="39">
        <f t="shared" si="901"/>
        <v>0</v>
      </c>
      <c r="P7106" s="39">
        <f t="shared" si="905"/>
        <v>0</v>
      </c>
      <c r="Q7106" s="39">
        <f t="shared" si="902"/>
        <v>0</v>
      </c>
      <c r="R7106" s="41">
        <f t="shared" si="903"/>
        <v>0</v>
      </c>
    </row>
    <row r="7107" spans="4:18" x14ac:dyDescent="0.25">
      <c r="D7107" s="1">
        <v>39972</v>
      </c>
      <c r="E7107" s="1">
        <f t="shared" si="900"/>
        <v>39965</v>
      </c>
      <c r="F7107" s="30">
        <f t="shared" si="906"/>
        <v>0</v>
      </c>
      <c r="H7107" s="42">
        <f>IF(DAY(D7107)&gt;14,VLOOKUP(DATE(YEAR(E7107),MONTH(E7107)-1,DAY(1)),'מדדים וריביות'!B:C,2,FALSE),VLOOKUP(DATE(YEAR(E7107),MONTH(E7107)-2,DAY(1)),'מדדים וריביות'!B:C,2,FALSE))</f>
        <v>30470340.050000001</v>
      </c>
      <c r="I7107" s="43">
        <f>'ריבית יומית'!D7101</f>
        <v>4.884422673034905E-5</v>
      </c>
      <c r="J7107" s="29">
        <f t="shared" si="899"/>
        <v>1.0959025329053329</v>
      </c>
      <c r="L7107">
        <f>VLOOKUP(D7106,'מדדים וריביות'!B:C,2)</f>
        <v>30858307.16</v>
      </c>
      <c r="M7107" s="30">
        <f t="shared" si="904"/>
        <v>0</v>
      </c>
      <c r="O7107" s="39">
        <f t="shared" si="901"/>
        <v>0</v>
      </c>
      <c r="P7107" s="39">
        <f t="shared" si="905"/>
        <v>0</v>
      </c>
      <c r="Q7107" s="39">
        <f t="shared" si="902"/>
        <v>0</v>
      </c>
      <c r="R7107" s="41">
        <f t="shared" si="903"/>
        <v>0</v>
      </c>
    </row>
    <row r="7108" spans="4:18" x14ac:dyDescent="0.25">
      <c r="D7108" s="1">
        <v>39973</v>
      </c>
      <c r="E7108" s="1">
        <f t="shared" si="900"/>
        <v>39965</v>
      </c>
      <c r="F7108" s="30">
        <f t="shared" si="906"/>
        <v>0</v>
      </c>
      <c r="H7108" s="42">
        <f>IF(DAY(D7108)&gt;14,VLOOKUP(DATE(YEAR(E7108),MONTH(E7108)-1,DAY(1)),'מדדים וריביות'!B:C,2,FALSE),VLOOKUP(DATE(YEAR(E7108),MONTH(E7108)-2,DAY(1)),'מדדים וריביות'!B:C,2,FALSE))</f>
        <v>30470340.050000001</v>
      </c>
      <c r="I7108" s="43">
        <f>'ריבית יומית'!D7102</f>
        <v>4.884422673034905E-5</v>
      </c>
      <c r="J7108" s="29">
        <f t="shared" si="899"/>
        <v>1.0958490070079723</v>
      </c>
      <c r="L7108">
        <f>VLOOKUP(D7107,'מדדים וריביות'!B:C,2)</f>
        <v>30858307.16</v>
      </c>
      <c r="M7108" s="30">
        <f t="shared" si="904"/>
        <v>0</v>
      </c>
      <c r="O7108" s="39">
        <f t="shared" si="901"/>
        <v>0</v>
      </c>
      <c r="P7108" s="39">
        <f t="shared" si="905"/>
        <v>0</v>
      </c>
      <c r="Q7108" s="39">
        <f t="shared" si="902"/>
        <v>0</v>
      </c>
      <c r="R7108" s="41">
        <f t="shared" si="903"/>
        <v>0</v>
      </c>
    </row>
    <row r="7109" spans="4:18" x14ac:dyDescent="0.25">
      <c r="D7109" s="1">
        <v>39974</v>
      </c>
      <c r="E7109" s="1">
        <f t="shared" si="900"/>
        <v>39965</v>
      </c>
      <c r="F7109" s="30">
        <f t="shared" si="906"/>
        <v>0</v>
      </c>
      <c r="H7109" s="42">
        <f>IF(DAY(D7109)&gt;14,VLOOKUP(DATE(YEAR(E7109),MONTH(E7109)-1,DAY(1)),'מדדים וריביות'!B:C,2,FALSE),VLOOKUP(DATE(YEAR(E7109),MONTH(E7109)-2,DAY(1)),'מדדים וריביות'!B:C,2,FALSE))</f>
        <v>30470340.050000001</v>
      </c>
      <c r="I7109" s="43">
        <f>'ריבית יומית'!D7103</f>
        <v>4.884422673034905E-5</v>
      </c>
      <c r="J7109" s="29">
        <f t="shared" si="899"/>
        <v>1.0957954837249151</v>
      </c>
      <c r="L7109">
        <f>VLOOKUP(D7108,'מדדים וריביות'!B:C,2)</f>
        <v>30858307.16</v>
      </c>
      <c r="M7109" s="30">
        <f t="shared" si="904"/>
        <v>0</v>
      </c>
      <c r="O7109" s="39">
        <f t="shared" si="901"/>
        <v>0</v>
      </c>
      <c r="P7109" s="39">
        <f t="shared" si="905"/>
        <v>0</v>
      </c>
      <c r="Q7109" s="39">
        <f t="shared" si="902"/>
        <v>0</v>
      </c>
      <c r="R7109" s="41">
        <f t="shared" si="903"/>
        <v>0</v>
      </c>
    </row>
    <row r="7110" spans="4:18" x14ac:dyDescent="0.25">
      <c r="D7110" s="1">
        <v>39975</v>
      </c>
      <c r="E7110" s="1">
        <f t="shared" si="900"/>
        <v>39965</v>
      </c>
      <c r="F7110" s="30">
        <f t="shared" si="906"/>
        <v>0</v>
      </c>
      <c r="H7110" s="42">
        <f>IF(DAY(D7110)&gt;14,VLOOKUP(DATE(YEAR(E7110),MONTH(E7110)-1,DAY(1)),'מדדים וריביות'!B:C,2,FALSE),VLOOKUP(DATE(YEAR(E7110),MONTH(E7110)-2,DAY(1)),'מדדים וריביות'!B:C,2,FALSE))</f>
        <v>30470340.050000001</v>
      </c>
      <c r="I7110" s="43">
        <f>'ריבית יומית'!D7104</f>
        <v>4.884422673034905E-5</v>
      </c>
      <c r="J7110" s="29">
        <f t="shared" si="899"/>
        <v>1.0957419630560337</v>
      </c>
      <c r="L7110">
        <f>VLOOKUP(D7109,'מדדים וריביות'!B:C,2)</f>
        <v>30858307.16</v>
      </c>
      <c r="M7110" s="30">
        <f t="shared" si="904"/>
        <v>0</v>
      </c>
      <c r="O7110" s="39">
        <f t="shared" si="901"/>
        <v>0</v>
      </c>
      <c r="P7110" s="39">
        <f t="shared" si="905"/>
        <v>0</v>
      </c>
      <c r="Q7110" s="39">
        <f t="shared" si="902"/>
        <v>0</v>
      </c>
      <c r="R7110" s="41">
        <f t="shared" si="903"/>
        <v>0</v>
      </c>
    </row>
    <row r="7111" spans="4:18" x14ac:dyDescent="0.25">
      <c r="D7111" s="1">
        <v>39976</v>
      </c>
      <c r="E7111" s="1">
        <f t="shared" si="900"/>
        <v>39965</v>
      </c>
      <c r="F7111" s="30">
        <f t="shared" si="906"/>
        <v>0</v>
      </c>
      <c r="H7111" s="42">
        <f>IF(DAY(D7111)&gt;14,VLOOKUP(DATE(YEAR(E7111),MONTH(E7111)-1,DAY(1)),'מדדים וריביות'!B:C,2,FALSE),VLOOKUP(DATE(YEAR(E7111),MONTH(E7111)-2,DAY(1)),'מדדים וריביות'!B:C,2,FALSE))</f>
        <v>30470340.050000001</v>
      </c>
      <c r="I7111" s="43">
        <f>'ריבית יומית'!D7105</f>
        <v>4.884422673034905E-5</v>
      </c>
      <c r="J7111" s="29">
        <f t="shared" si="899"/>
        <v>1.0956884450012001</v>
      </c>
      <c r="L7111">
        <f>VLOOKUP(D7110,'מדדים וריביות'!B:C,2)</f>
        <v>30858307.16</v>
      </c>
      <c r="M7111" s="30">
        <f t="shared" si="904"/>
        <v>0</v>
      </c>
      <c r="O7111" s="39">
        <f t="shared" si="901"/>
        <v>0</v>
      </c>
      <c r="P7111" s="39">
        <f t="shared" si="905"/>
        <v>0</v>
      </c>
      <c r="Q7111" s="39">
        <f t="shared" si="902"/>
        <v>0</v>
      </c>
      <c r="R7111" s="41">
        <f t="shared" si="903"/>
        <v>0</v>
      </c>
    </row>
    <row r="7112" spans="4:18" x14ac:dyDescent="0.25">
      <c r="D7112" s="1">
        <v>39977</v>
      </c>
      <c r="E7112" s="1">
        <f t="shared" si="900"/>
        <v>39965</v>
      </c>
      <c r="F7112" s="30">
        <f t="shared" si="906"/>
        <v>0</v>
      </c>
      <c r="H7112" s="42">
        <f>IF(DAY(D7112)&gt;14,VLOOKUP(DATE(YEAR(E7112),MONTH(E7112)-1,DAY(1)),'מדדים וריביות'!B:C,2,FALSE),VLOOKUP(DATE(YEAR(E7112),MONTH(E7112)-2,DAY(1)),'מדדים וריביות'!B:C,2,FALSE))</f>
        <v>30470340.050000001</v>
      </c>
      <c r="I7112" s="43">
        <f>'ריבית יומית'!D7106</f>
        <v>4.884422673034905E-5</v>
      </c>
      <c r="J7112" s="29">
        <f t="shared" si="899"/>
        <v>1.095634929560287</v>
      </c>
      <c r="L7112">
        <f>VLOOKUP(D7111,'מדדים וריביות'!B:C,2)</f>
        <v>30858307.16</v>
      </c>
      <c r="M7112" s="30">
        <f t="shared" si="904"/>
        <v>0</v>
      </c>
      <c r="O7112" s="39">
        <f t="shared" si="901"/>
        <v>0</v>
      </c>
      <c r="P7112" s="39">
        <f t="shared" si="905"/>
        <v>0</v>
      </c>
      <c r="Q7112" s="39">
        <f t="shared" si="902"/>
        <v>0</v>
      </c>
      <c r="R7112" s="41">
        <f t="shared" si="903"/>
        <v>0</v>
      </c>
    </row>
    <row r="7113" spans="4:18" x14ac:dyDescent="0.25">
      <c r="D7113" s="1">
        <v>39978</v>
      </c>
      <c r="E7113" s="1">
        <f t="shared" si="900"/>
        <v>39965</v>
      </c>
      <c r="F7113" s="30">
        <f t="shared" si="906"/>
        <v>0</v>
      </c>
      <c r="H7113" s="42">
        <f>IF(DAY(D7113)&gt;14,VLOOKUP(DATE(YEAR(E7113),MONTH(E7113)-1,DAY(1)),'מדדים וריביות'!B:C,2,FALSE),VLOOKUP(DATE(YEAR(E7113),MONTH(E7113)-2,DAY(1)),'מדדים וריביות'!B:C,2,FALSE))</f>
        <v>30470340.050000001</v>
      </c>
      <c r="I7113" s="43">
        <f>'ריבית יומית'!D7107</f>
        <v>4.884422673034905E-5</v>
      </c>
      <c r="J7113" s="29">
        <f t="shared" ref="J7113:J7176" si="907">J7114*(1+I7113)</f>
        <v>1.0955814167331666</v>
      </c>
      <c r="L7113">
        <f>VLOOKUP(D7112,'מדדים וריביות'!B:C,2)</f>
        <v>30858307.16</v>
      </c>
      <c r="M7113" s="30">
        <f t="shared" si="904"/>
        <v>0</v>
      </c>
      <c r="O7113" s="39">
        <f t="shared" si="901"/>
        <v>0</v>
      </c>
      <c r="P7113" s="39">
        <f t="shared" si="905"/>
        <v>0</v>
      </c>
      <c r="Q7113" s="39">
        <f t="shared" si="902"/>
        <v>0</v>
      </c>
      <c r="R7113" s="41">
        <f t="shared" si="903"/>
        <v>0</v>
      </c>
    </row>
    <row r="7114" spans="4:18" x14ac:dyDescent="0.25">
      <c r="D7114" s="1">
        <v>39979</v>
      </c>
      <c r="E7114" s="1">
        <f t="shared" ref="E7114:E7177" si="908">DATE(YEAR(D7114),MONTH(D7114),DAY(1))</f>
        <v>39965</v>
      </c>
      <c r="F7114" s="30">
        <f t="shared" si="906"/>
        <v>0</v>
      </c>
      <c r="H7114" s="42">
        <f>IF(DAY(D7114)&gt;14,VLOOKUP(DATE(YEAR(E7114),MONTH(E7114)-1,DAY(1)),'מדדים וריביות'!B:C,2,FALSE),VLOOKUP(DATE(YEAR(E7114),MONTH(E7114)-2,DAY(1)),'מדדים וריביות'!B:C,2,FALSE))</f>
        <v>30589714.539999999</v>
      </c>
      <c r="I7114" s="43">
        <f>'ריבית יומית'!D7108</f>
        <v>4.884422673034905E-5</v>
      </c>
      <c r="J7114" s="29">
        <f t="shared" si="907"/>
        <v>1.095527906519711</v>
      </c>
      <c r="L7114">
        <f>VLOOKUP(D7113,'מדדים וריביות'!B:C,2)</f>
        <v>30858307.16</v>
      </c>
      <c r="M7114" s="30">
        <f t="shared" si="904"/>
        <v>0</v>
      </c>
      <c r="O7114" s="39">
        <f t="shared" ref="O7114:O7177" si="909">$D$4/H7114*G7114-G7114</f>
        <v>0</v>
      </c>
      <c r="P7114" s="39">
        <f t="shared" si="905"/>
        <v>0</v>
      </c>
      <c r="Q7114" s="39">
        <f t="shared" ref="Q7114:Q7177" si="910">$D$4/H7114*P7114-P7114</f>
        <v>0</v>
      </c>
      <c r="R7114" s="41">
        <f t="shared" ref="R7114:R7177" si="911">SUM(O7114:Q7114)</f>
        <v>0</v>
      </c>
    </row>
    <row r="7115" spans="4:18" x14ac:dyDescent="0.25">
      <c r="D7115" s="1">
        <v>39980</v>
      </c>
      <c r="E7115" s="1">
        <f t="shared" si="908"/>
        <v>39965</v>
      </c>
      <c r="F7115" s="30">
        <f t="shared" si="906"/>
        <v>0</v>
      </c>
      <c r="H7115" s="42">
        <f>IF(DAY(D7115)&gt;14,VLOOKUP(DATE(YEAR(E7115),MONTH(E7115)-1,DAY(1)),'מדדים וריביות'!B:C,2,FALSE),VLOOKUP(DATE(YEAR(E7115),MONTH(E7115)-2,DAY(1)),'מדדים וריביות'!B:C,2,FALSE))</f>
        <v>30589714.539999999</v>
      </c>
      <c r="I7115" s="43">
        <f>'ריבית יומית'!D7109</f>
        <v>4.884422673034905E-5</v>
      </c>
      <c r="J7115" s="29">
        <f t="shared" si="907"/>
        <v>1.0954743989197928</v>
      </c>
      <c r="L7115">
        <f>VLOOKUP(D7114,'מדדים וריביות'!B:C,2)</f>
        <v>30858307.16</v>
      </c>
      <c r="M7115" s="30">
        <f t="shared" si="904"/>
        <v>0</v>
      </c>
      <c r="O7115" s="39">
        <f t="shared" si="909"/>
        <v>0</v>
      </c>
      <c r="P7115" s="39">
        <f t="shared" si="905"/>
        <v>0</v>
      </c>
      <c r="Q7115" s="39">
        <f t="shared" si="910"/>
        <v>0</v>
      </c>
      <c r="R7115" s="41">
        <f t="shared" si="911"/>
        <v>0</v>
      </c>
    </row>
    <row r="7116" spans="4:18" x14ac:dyDescent="0.25">
      <c r="D7116" s="1">
        <v>39981</v>
      </c>
      <c r="E7116" s="1">
        <f t="shared" si="908"/>
        <v>39965</v>
      </c>
      <c r="F7116" s="30">
        <f t="shared" si="906"/>
        <v>0</v>
      </c>
      <c r="H7116" s="42">
        <f>IF(DAY(D7116)&gt;14,VLOOKUP(DATE(YEAR(E7116),MONTH(E7116)-1,DAY(1)),'מדדים וריביות'!B:C,2,FALSE),VLOOKUP(DATE(YEAR(E7116),MONTH(E7116)-2,DAY(1)),'מדדים וריביות'!B:C,2,FALSE))</f>
        <v>30589714.539999999</v>
      </c>
      <c r="I7116" s="43">
        <f>'ריבית יומית'!D7110</f>
        <v>4.884422673034905E-5</v>
      </c>
      <c r="J7116" s="29">
        <f t="shared" si="907"/>
        <v>1.0954208939332843</v>
      </c>
      <c r="L7116">
        <f>VLOOKUP(D7115,'מדדים וריביות'!B:C,2)</f>
        <v>30858307.16</v>
      </c>
      <c r="M7116" s="30">
        <f t="shared" ref="M7116:M7179" si="912">F7116*(1+I7116)*L7116/H7116+G7116-K7116</f>
        <v>0</v>
      </c>
      <c r="O7116" s="39">
        <f t="shared" si="909"/>
        <v>0</v>
      </c>
      <c r="P7116" s="39">
        <f t="shared" si="905"/>
        <v>0</v>
      </c>
      <c r="Q7116" s="39">
        <f t="shared" si="910"/>
        <v>0</v>
      </c>
      <c r="R7116" s="41">
        <f t="shared" si="911"/>
        <v>0</v>
      </c>
    </row>
    <row r="7117" spans="4:18" x14ac:dyDescent="0.25">
      <c r="D7117" s="1">
        <v>39982</v>
      </c>
      <c r="E7117" s="1">
        <f t="shared" si="908"/>
        <v>39965</v>
      </c>
      <c r="F7117" s="30">
        <f t="shared" si="906"/>
        <v>0</v>
      </c>
      <c r="H7117" s="42">
        <f>IF(DAY(D7117)&gt;14,VLOOKUP(DATE(YEAR(E7117),MONTH(E7117)-1,DAY(1)),'מדדים וריביות'!B:C,2,FALSE),VLOOKUP(DATE(YEAR(E7117),MONTH(E7117)-2,DAY(1)),'מדדים וריביות'!B:C,2,FALSE))</f>
        <v>30589714.539999999</v>
      </c>
      <c r="I7117" s="43">
        <f>'ריבית יומית'!D7111</f>
        <v>4.884422673034905E-5</v>
      </c>
      <c r="J7117" s="29">
        <f t="shared" si="907"/>
        <v>1.0953673915600579</v>
      </c>
      <c r="L7117">
        <f>VLOOKUP(D7116,'מדדים וריביות'!B:C,2)</f>
        <v>30858307.16</v>
      </c>
      <c r="M7117" s="30">
        <f t="shared" si="912"/>
        <v>0</v>
      </c>
      <c r="O7117" s="39">
        <f t="shared" si="909"/>
        <v>0</v>
      </c>
      <c r="P7117" s="39">
        <f t="shared" si="905"/>
        <v>0</v>
      </c>
      <c r="Q7117" s="39">
        <f t="shared" si="910"/>
        <v>0</v>
      </c>
      <c r="R7117" s="41">
        <f t="shared" si="911"/>
        <v>0</v>
      </c>
    </row>
    <row r="7118" spans="4:18" x14ac:dyDescent="0.25">
      <c r="D7118" s="1">
        <v>39983</v>
      </c>
      <c r="E7118" s="1">
        <f t="shared" si="908"/>
        <v>39965</v>
      </c>
      <c r="F7118" s="30">
        <f t="shared" si="906"/>
        <v>0</v>
      </c>
      <c r="H7118" s="42">
        <f>IF(DAY(D7118)&gt;14,VLOOKUP(DATE(YEAR(E7118),MONTH(E7118)-1,DAY(1)),'מדדים וריביות'!B:C,2,FALSE),VLOOKUP(DATE(YEAR(E7118),MONTH(E7118)-2,DAY(1)),'מדדים וריביות'!B:C,2,FALSE))</f>
        <v>30589714.539999999</v>
      </c>
      <c r="I7118" s="43">
        <f>'ריבית יומית'!D7112</f>
        <v>4.884422673034905E-5</v>
      </c>
      <c r="J7118" s="29">
        <f t="shared" si="907"/>
        <v>1.0953138917999858</v>
      </c>
      <c r="L7118">
        <f>VLOOKUP(D7117,'מדדים וריביות'!B:C,2)</f>
        <v>30858307.16</v>
      </c>
      <c r="M7118" s="30">
        <f t="shared" si="912"/>
        <v>0</v>
      </c>
      <c r="O7118" s="39">
        <f t="shared" si="909"/>
        <v>0</v>
      </c>
      <c r="P7118" s="39">
        <f t="shared" si="905"/>
        <v>0</v>
      </c>
      <c r="Q7118" s="39">
        <f t="shared" si="910"/>
        <v>0</v>
      </c>
      <c r="R7118" s="41">
        <f t="shared" si="911"/>
        <v>0</v>
      </c>
    </row>
    <row r="7119" spans="4:18" x14ac:dyDescent="0.25">
      <c r="D7119" s="1">
        <v>39984</v>
      </c>
      <c r="E7119" s="1">
        <f t="shared" si="908"/>
        <v>39965</v>
      </c>
      <c r="F7119" s="30">
        <f t="shared" si="906"/>
        <v>0</v>
      </c>
      <c r="H7119" s="42">
        <f>IF(DAY(D7119)&gt;14,VLOOKUP(DATE(YEAR(E7119),MONTH(E7119)-1,DAY(1)),'מדדים וריביות'!B:C,2,FALSE),VLOOKUP(DATE(YEAR(E7119),MONTH(E7119)-2,DAY(1)),'מדדים וריביות'!B:C,2,FALSE))</f>
        <v>30589714.539999999</v>
      </c>
      <c r="I7119" s="43">
        <f>'ריבית יומית'!D7113</f>
        <v>4.884422673034905E-5</v>
      </c>
      <c r="J7119" s="29">
        <f t="shared" si="907"/>
        <v>1.0952603946529407</v>
      </c>
      <c r="L7119">
        <f>VLOOKUP(D7118,'מדדים וריביות'!B:C,2)</f>
        <v>30858307.16</v>
      </c>
      <c r="M7119" s="30">
        <f t="shared" si="912"/>
        <v>0</v>
      </c>
      <c r="O7119" s="39">
        <f t="shared" si="909"/>
        <v>0</v>
      </c>
      <c r="P7119" s="39">
        <f t="shared" si="905"/>
        <v>0</v>
      </c>
      <c r="Q7119" s="39">
        <f t="shared" si="910"/>
        <v>0</v>
      </c>
      <c r="R7119" s="41">
        <f t="shared" si="911"/>
        <v>0</v>
      </c>
    </row>
    <row r="7120" spans="4:18" x14ac:dyDescent="0.25">
      <c r="D7120" s="1">
        <v>39985</v>
      </c>
      <c r="E7120" s="1">
        <f t="shared" si="908"/>
        <v>39965</v>
      </c>
      <c r="F7120" s="30">
        <f t="shared" si="906"/>
        <v>0</v>
      </c>
      <c r="H7120" s="42">
        <f>IF(DAY(D7120)&gt;14,VLOOKUP(DATE(YEAR(E7120),MONTH(E7120)-1,DAY(1)),'מדדים וריביות'!B:C,2,FALSE),VLOOKUP(DATE(YEAR(E7120),MONTH(E7120)-2,DAY(1)),'מדדים וריביות'!B:C,2,FALSE))</f>
        <v>30589714.539999999</v>
      </c>
      <c r="I7120" s="43">
        <f>'ריבית יומית'!D7114</f>
        <v>4.884422673034905E-5</v>
      </c>
      <c r="J7120" s="29">
        <f t="shared" si="907"/>
        <v>1.0952069001187947</v>
      </c>
      <c r="L7120">
        <f>VLOOKUP(D7119,'מדדים וריביות'!B:C,2)</f>
        <v>30858307.16</v>
      </c>
      <c r="M7120" s="30">
        <f t="shared" si="912"/>
        <v>0</v>
      </c>
      <c r="O7120" s="39">
        <f t="shared" si="909"/>
        <v>0</v>
      </c>
      <c r="P7120" s="39">
        <f t="shared" si="905"/>
        <v>0</v>
      </c>
      <c r="Q7120" s="39">
        <f t="shared" si="910"/>
        <v>0</v>
      </c>
      <c r="R7120" s="41">
        <f t="shared" si="911"/>
        <v>0</v>
      </c>
    </row>
    <row r="7121" spans="4:18" x14ac:dyDescent="0.25">
      <c r="D7121" s="1">
        <v>39986</v>
      </c>
      <c r="E7121" s="1">
        <f t="shared" si="908"/>
        <v>39965</v>
      </c>
      <c r="F7121" s="30">
        <f t="shared" si="906"/>
        <v>0</v>
      </c>
      <c r="H7121" s="42">
        <f>IF(DAY(D7121)&gt;14,VLOOKUP(DATE(YEAR(E7121),MONTH(E7121)-1,DAY(1)),'מדדים וריביות'!B:C,2,FALSE),VLOOKUP(DATE(YEAR(E7121),MONTH(E7121)-2,DAY(1)),'מדדים וריביות'!B:C,2,FALSE))</f>
        <v>30589714.539999999</v>
      </c>
      <c r="I7121" s="43">
        <f>'ריבית יומית'!D7115</f>
        <v>4.884422673034905E-5</v>
      </c>
      <c r="J7121" s="29">
        <f t="shared" si="907"/>
        <v>1.0951534081974201</v>
      </c>
      <c r="L7121">
        <f>VLOOKUP(D7120,'מדדים וריביות'!B:C,2)</f>
        <v>30858307.16</v>
      </c>
      <c r="M7121" s="30">
        <f t="shared" si="912"/>
        <v>0</v>
      </c>
      <c r="O7121" s="39">
        <f t="shared" si="909"/>
        <v>0</v>
      </c>
      <c r="P7121" s="39">
        <f t="shared" si="905"/>
        <v>0</v>
      </c>
      <c r="Q7121" s="39">
        <f t="shared" si="910"/>
        <v>0</v>
      </c>
      <c r="R7121" s="41">
        <f t="shared" si="911"/>
        <v>0</v>
      </c>
    </row>
    <row r="7122" spans="4:18" x14ac:dyDescent="0.25">
      <c r="D7122" s="1">
        <v>39987</v>
      </c>
      <c r="E7122" s="1">
        <f t="shared" si="908"/>
        <v>39965</v>
      </c>
      <c r="F7122" s="30">
        <f t="shared" si="906"/>
        <v>0</v>
      </c>
      <c r="H7122" s="42">
        <f>IF(DAY(D7122)&gt;14,VLOOKUP(DATE(YEAR(E7122),MONTH(E7122)-1,DAY(1)),'מדדים וריביות'!B:C,2,FALSE),VLOOKUP(DATE(YEAR(E7122),MONTH(E7122)-2,DAY(1)),'מדדים וריביות'!B:C,2,FALSE))</f>
        <v>30589714.539999999</v>
      </c>
      <c r="I7122" s="43">
        <f>'ריבית יומית'!D7116</f>
        <v>4.884422673034905E-5</v>
      </c>
      <c r="J7122" s="29">
        <f t="shared" si="907"/>
        <v>1.0950999188886896</v>
      </c>
      <c r="L7122">
        <f>VLOOKUP(D7121,'מדדים וריביות'!B:C,2)</f>
        <v>30858307.16</v>
      </c>
      <c r="M7122" s="30">
        <f t="shared" si="912"/>
        <v>0</v>
      </c>
      <c r="O7122" s="39">
        <f t="shared" si="909"/>
        <v>0</v>
      </c>
      <c r="P7122" s="39">
        <f t="shared" si="905"/>
        <v>0</v>
      </c>
      <c r="Q7122" s="39">
        <f t="shared" si="910"/>
        <v>0</v>
      </c>
      <c r="R7122" s="41">
        <f t="shared" si="911"/>
        <v>0</v>
      </c>
    </row>
    <row r="7123" spans="4:18" x14ac:dyDescent="0.25">
      <c r="D7123" s="1">
        <v>39988</v>
      </c>
      <c r="E7123" s="1">
        <f t="shared" si="908"/>
        <v>39965</v>
      </c>
      <c r="F7123" s="30">
        <f t="shared" si="906"/>
        <v>0</v>
      </c>
      <c r="H7123" s="42">
        <f>IF(DAY(D7123)&gt;14,VLOOKUP(DATE(YEAR(E7123),MONTH(E7123)-1,DAY(1)),'מדדים וריביות'!B:C,2,FALSE),VLOOKUP(DATE(YEAR(E7123),MONTH(E7123)-2,DAY(1)),'מדדים וריביות'!B:C,2,FALSE))</f>
        <v>30589714.539999999</v>
      </c>
      <c r="I7123" s="43">
        <f>'ריבית יומית'!D7117</f>
        <v>4.884422673034905E-5</v>
      </c>
      <c r="J7123" s="29">
        <f t="shared" si="907"/>
        <v>1.0950464321924753</v>
      </c>
      <c r="L7123">
        <f>VLOOKUP(D7122,'מדדים וריביות'!B:C,2)</f>
        <v>30858307.16</v>
      </c>
      <c r="M7123" s="30">
        <f t="shared" si="912"/>
        <v>0</v>
      </c>
      <c r="O7123" s="39">
        <f t="shared" si="909"/>
        <v>0</v>
      </c>
      <c r="P7123" s="39">
        <f t="shared" si="905"/>
        <v>0</v>
      </c>
      <c r="Q7123" s="39">
        <f t="shared" si="910"/>
        <v>0</v>
      </c>
      <c r="R7123" s="41">
        <f t="shared" si="911"/>
        <v>0</v>
      </c>
    </row>
    <row r="7124" spans="4:18" x14ac:dyDescent="0.25">
      <c r="D7124" s="1">
        <v>39989</v>
      </c>
      <c r="E7124" s="1">
        <f t="shared" si="908"/>
        <v>39965</v>
      </c>
      <c r="F7124" s="30">
        <f t="shared" si="906"/>
        <v>0</v>
      </c>
      <c r="H7124" s="42">
        <f>IF(DAY(D7124)&gt;14,VLOOKUP(DATE(YEAR(E7124),MONTH(E7124)-1,DAY(1)),'מדדים וריביות'!B:C,2,FALSE),VLOOKUP(DATE(YEAR(E7124),MONTH(E7124)-2,DAY(1)),'מדדים וריביות'!B:C,2,FALSE))</f>
        <v>30589714.539999999</v>
      </c>
      <c r="I7124" s="43">
        <f>'ריבית יומית'!D7118</f>
        <v>4.884422673034905E-5</v>
      </c>
      <c r="J7124" s="29">
        <f t="shared" si="907"/>
        <v>1.0949929481086498</v>
      </c>
      <c r="L7124">
        <f>VLOOKUP(D7123,'מדדים וריביות'!B:C,2)</f>
        <v>30858307.16</v>
      </c>
      <c r="M7124" s="30">
        <f t="shared" si="912"/>
        <v>0</v>
      </c>
      <c r="O7124" s="39">
        <f t="shared" si="909"/>
        <v>0</v>
      </c>
      <c r="P7124" s="39">
        <f t="shared" si="905"/>
        <v>0</v>
      </c>
      <c r="Q7124" s="39">
        <f t="shared" si="910"/>
        <v>0</v>
      </c>
      <c r="R7124" s="41">
        <f t="shared" si="911"/>
        <v>0</v>
      </c>
    </row>
    <row r="7125" spans="4:18" x14ac:dyDescent="0.25">
      <c r="D7125" s="1">
        <v>39990</v>
      </c>
      <c r="E7125" s="1">
        <f t="shared" si="908"/>
        <v>39965</v>
      </c>
      <c r="F7125" s="30">
        <f t="shared" si="906"/>
        <v>0</v>
      </c>
      <c r="H7125" s="42">
        <f>IF(DAY(D7125)&gt;14,VLOOKUP(DATE(YEAR(E7125),MONTH(E7125)-1,DAY(1)),'מדדים וריביות'!B:C,2,FALSE),VLOOKUP(DATE(YEAR(E7125),MONTH(E7125)-2,DAY(1)),'מדדים וריביות'!B:C,2,FALSE))</f>
        <v>30589714.539999999</v>
      </c>
      <c r="I7125" s="43">
        <f>'ריבית יומית'!D7119</f>
        <v>4.884422673034905E-5</v>
      </c>
      <c r="J7125" s="29">
        <f t="shared" si="907"/>
        <v>1.0949394666370853</v>
      </c>
      <c r="L7125">
        <f>VLOOKUP(D7124,'מדדים וריביות'!B:C,2)</f>
        <v>30858307.16</v>
      </c>
      <c r="M7125" s="30">
        <f t="shared" si="912"/>
        <v>0</v>
      </c>
      <c r="O7125" s="39">
        <f t="shared" si="909"/>
        <v>0</v>
      </c>
      <c r="P7125" s="39">
        <f t="shared" si="905"/>
        <v>0</v>
      </c>
      <c r="Q7125" s="39">
        <f t="shared" si="910"/>
        <v>0</v>
      </c>
      <c r="R7125" s="41">
        <f t="shared" si="911"/>
        <v>0</v>
      </c>
    </row>
    <row r="7126" spans="4:18" x14ac:dyDescent="0.25">
      <c r="D7126" s="1">
        <v>39991</v>
      </c>
      <c r="E7126" s="1">
        <f t="shared" si="908"/>
        <v>39965</v>
      </c>
      <c r="F7126" s="30">
        <f t="shared" si="906"/>
        <v>0</v>
      </c>
      <c r="H7126" s="42">
        <f>IF(DAY(D7126)&gt;14,VLOOKUP(DATE(YEAR(E7126),MONTH(E7126)-1,DAY(1)),'מדדים וריביות'!B:C,2,FALSE),VLOOKUP(DATE(YEAR(E7126),MONTH(E7126)-2,DAY(1)),'מדדים וריביות'!B:C,2,FALSE))</f>
        <v>30589714.539999999</v>
      </c>
      <c r="I7126" s="43">
        <f>'ריבית יומית'!D7120</f>
        <v>4.884422673034905E-5</v>
      </c>
      <c r="J7126" s="29">
        <f t="shared" si="907"/>
        <v>1.0948859877776544</v>
      </c>
      <c r="L7126">
        <f>VLOOKUP(D7125,'מדדים וריביות'!B:C,2)</f>
        <v>30858307.16</v>
      </c>
      <c r="M7126" s="30">
        <f t="shared" si="912"/>
        <v>0</v>
      </c>
      <c r="O7126" s="39">
        <f t="shared" si="909"/>
        <v>0</v>
      </c>
      <c r="P7126" s="39">
        <f t="shared" si="905"/>
        <v>0</v>
      </c>
      <c r="Q7126" s="39">
        <f t="shared" si="910"/>
        <v>0</v>
      </c>
      <c r="R7126" s="41">
        <f t="shared" si="911"/>
        <v>0</v>
      </c>
    </row>
    <row r="7127" spans="4:18" x14ac:dyDescent="0.25">
      <c r="D7127" s="1">
        <v>39992</v>
      </c>
      <c r="E7127" s="1">
        <f t="shared" si="908"/>
        <v>39965</v>
      </c>
      <c r="F7127" s="30">
        <f t="shared" si="906"/>
        <v>0</v>
      </c>
      <c r="H7127" s="42">
        <f>IF(DAY(D7127)&gt;14,VLOOKUP(DATE(YEAR(E7127),MONTH(E7127)-1,DAY(1)),'מדדים וריביות'!B:C,2,FALSE),VLOOKUP(DATE(YEAR(E7127),MONTH(E7127)-2,DAY(1)),'מדדים וריביות'!B:C,2,FALSE))</f>
        <v>30589714.539999999</v>
      </c>
      <c r="I7127" s="43">
        <f>'ריבית יומית'!D7121</f>
        <v>4.884422673034905E-5</v>
      </c>
      <c r="J7127" s="29">
        <f t="shared" si="907"/>
        <v>1.0948325115302295</v>
      </c>
      <c r="L7127">
        <f>VLOOKUP(D7126,'מדדים וריביות'!B:C,2)</f>
        <v>30858307.16</v>
      </c>
      <c r="M7127" s="30">
        <f t="shared" si="912"/>
        <v>0</v>
      </c>
      <c r="O7127" s="39">
        <f t="shared" si="909"/>
        <v>0</v>
      </c>
      <c r="P7127" s="39">
        <f t="shared" si="905"/>
        <v>0</v>
      </c>
      <c r="Q7127" s="39">
        <f t="shared" si="910"/>
        <v>0</v>
      </c>
      <c r="R7127" s="41">
        <f t="shared" si="911"/>
        <v>0</v>
      </c>
    </row>
    <row r="7128" spans="4:18" x14ac:dyDescent="0.25">
      <c r="D7128" s="1">
        <v>39993</v>
      </c>
      <c r="E7128" s="1">
        <f t="shared" si="908"/>
        <v>39965</v>
      </c>
      <c r="F7128" s="30">
        <f t="shared" si="906"/>
        <v>0</v>
      </c>
      <c r="H7128" s="42">
        <f>IF(DAY(D7128)&gt;14,VLOOKUP(DATE(YEAR(E7128),MONTH(E7128)-1,DAY(1)),'מדדים וריביות'!B:C,2,FALSE),VLOOKUP(DATE(YEAR(E7128),MONTH(E7128)-2,DAY(1)),'מדדים וריביות'!B:C,2,FALSE))</f>
        <v>30589714.539999999</v>
      </c>
      <c r="I7128" s="43">
        <f>'ריבית יומית'!D7122</f>
        <v>4.884422673034905E-5</v>
      </c>
      <c r="J7128" s="29">
        <f t="shared" si="907"/>
        <v>1.0947790378946829</v>
      </c>
      <c r="L7128">
        <f>VLOOKUP(D7127,'מדדים וריביות'!B:C,2)</f>
        <v>30858307.16</v>
      </c>
      <c r="M7128" s="30">
        <f t="shared" si="912"/>
        <v>0</v>
      </c>
      <c r="O7128" s="39">
        <f t="shared" si="909"/>
        <v>0</v>
      </c>
      <c r="P7128" s="39">
        <f t="shared" si="905"/>
        <v>0</v>
      </c>
      <c r="Q7128" s="39">
        <f t="shared" si="910"/>
        <v>0</v>
      </c>
      <c r="R7128" s="41">
        <f t="shared" si="911"/>
        <v>0</v>
      </c>
    </row>
    <row r="7129" spans="4:18" x14ac:dyDescent="0.25">
      <c r="D7129" s="1">
        <v>39994</v>
      </c>
      <c r="E7129" s="1">
        <f t="shared" si="908"/>
        <v>39965</v>
      </c>
      <c r="F7129" s="30">
        <f t="shared" si="906"/>
        <v>0</v>
      </c>
      <c r="H7129" s="42">
        <f>IF(DAY(D7129)&gt;14,VLOOKUP(DATE(YEAR(E7129),MONTH(E7129)-1,DAY(1)),'מדדים וריביות'!B:C,2,FALSE),VLOOKUP(DATE(YEAR(E7129),MONTH(E7129)-2,DAY(1)),'מדדים וריביות'!B:C,2,FALSE))</f>
        <v>30589714.539999999</v>
      </c>
      <c r="I7129" s="43">
        <f>'ריבית יומית'!D7123</f>
        <v>4.884422673034905E-5</v>
      </c>
      <c r="J7129" s="29">
        <f t="shared" si="907"/>
        <v>1.0947255668708871</v>
      </c>
      <c r="L7129">
        <f>VLOOKUP(D7128,'מדדים וריביות'!B:C,2)</f>
        <v>30858307.16</v>
      </c>
      <c r="M7129" s="30">
        <f t="shared" si="912"/>
        <v>0</v>
      </c>
      <c r="O7129" s="39">
        <f t="shared" si="909"/>
        <v>0</v>
      </c>
      <c r="P7129" s="39">
        <f t="shared" si="905"/>
        <v>0</v>
      </c>
      <c r="Q7129" s="39">
        <f t="shared" si="910"/>
        <v>0</v>
      </c>
      <c r="R7129" s="41">
        <f t="shared" si="911"/>
        <v>0</v>
      </c>
    </row>
    <row r="7130" spans="4:18" x14ac:dyDescent="0.25">
      <c r="D7130" s="1">
        <v>39995</v>
      </c>
      <c r="E7130" s="1">
        <f t="shared" si="908"/>
        <v>39995</v>
      </c>
      <c r="F7130" s="30">
        <f t="shared" si="906"/>
        <v>0</v>
      </c>
      <c r="H7130" s="42">
        <f>IF(DAY(D7130)&gt;14,VLOOKUP(DATE(YEAR(E7130),MONTH(E7130)-1,DAY(1)),'מדדים וריביות'!B:C,2,FALSE),VLOOKUP(DATE(YEAR(E7130),MONTH(E7130)-2,DAY(1)),'מדדים וריביות'!B:C,2,FALSE))</f>
        <v>30589714.539999999</v>
      </c>
      <c r="I7130" s="43">
        <f>'ריבית יומית'!D7124</f>
        <v>2.7242892239431882E-5</v>
      </c>
      <c r="J7130" s="29">
        <f t="shared" si="907"/>
        <v>1.0946720984587146</v>
      </c>
      <c r="L7130">
        <f>VLOOKUP(D7129,'מדדים וריביות'!B:C,2)</f>
        <v>30858307.16</v>
      </c>
      <c r="M7130" s="30">
        <f t="shared" si="912"/>
        <v>0</v>
      </c>
      <c r="O7130" s="39">
        <f t="shared" si="909"/>
        <v>0</v>
      </c>
      <c r="P7130" s="39">
        <f t="shared" si="905"/>
        <v>0</v>
      </c>
      <c r="Q7130" s="39">
        <f t="shared" si="910"/>
        <v>0</v>
      </c>
      <c r="R7130" s="41">
        <f t="shared" si="911"/>
        <v>0</v>
      </c>
    </row>
    <row r="7131" spans="4:18" x14ac:dyDescent="0.25">
      <c r="D7131" s="1">
        <v>39996</v>
      </c>
      <c r="E7131" s="1">
        <f t="shared" si="908"/>
        <v>39995</v>
      </c>
      <c r="F7131" s="30">
        <f t="shared" si="906"/>
        <v>0</v>
      </c>
      <c r="H7131" s="42">
        <f>IF(DAY(D7131)&gt;14,VLOOKUP(DATE(YEAR(E7131),MONTH(E7131)-1,DAY(1)),'מדדים וריביות'!B:C,2,FALSE),VLOOKUP(DATE(YEAR(E7131),MONTH(E7131)-2,DAY(1)),'מדדים וריביות'!B:C,2,FALSE))</f>
        <v>30589714.539999999</v>
      </c>
      <c r="I7131" s="43">
        <f>'ריבית יומית'!D7125</f>
        <v>2.7242892239431882E-5</v>
      </c>
      <c r="J7131" s="29">
        <f t="shared" si="907"/>
        <v>1.0946422772371152</v>
      </c>
      <c r="L7131">
        <f>VLOOKUP(D7130,'מדדים וריביות'!B:C,2)</f>
        <v>31186587.02</v>
      </c>
      <c r="M7131" s="30">
        <f t="shared" si="912"/>
        <v>0</v>
      </c>
      <c r="O7131" s="39">
        <f t="shared" si="909"/>
        <v>0</v>
      </c>
      <c r="P7131" s="39">
        <f t="shared" si="905"/>
        <v>0</v>
      </c>
      <c r="Q7131" s="39">
        <f t="shared" si="910"/>
        <v>0</v>
      </c>
      <c r="R7131" s="41">
        <f t="shared" si="911"/>
        <v>0</v>
      </c>
    </row>
    <row r="7132" spans="4:18" x14ac:dyDescent="0.25">
      <c r="D7132" s="1">
        <v>39997</v>
      </c>
      <c r="E7132" s="1">
        <f t="shared" si="908"/>
        <v>39995</v>
      </c>
      <c r="F7132" s="30">
        <f t="shared" si="906"/>
        <v>0</v>
      </c>
      <c r="H7132" s="42">
        <f>IF(DAY(D7132)&gt;14,VLOOKUP(DATE(YEAR(E7132),MONTH(E7132)-1,DAY(1)),'מדדים וריביות'!B:C,2,FALSE),VLOOKUP(DATE(YEAR(E7132),MONTH(E7132)-2,DAY(1)),'מדדים וריביות'!B:C,2,FALSE))</f>
        <v>30589714.539999999</v>
      </c>
      <c r="I7132" s="43">
        <f>'ריבית יומית'!D7126</f>
        <v>2.7242892239431882E-5</v>
      </c>
      <c r="J7132" s="29">
        <f t="shared" si="907"/>
        <v>1.0946124568279099</v>
      </c>
      <c r="L7132">
        <f>VLOOKUP(D7131,'מדדים וריביות'!B:C,2)</f>
        <v>31186587.02</v>
      </c>
      <c r="M7132" s="30">
        <f t="shared" si="912"/>
        <v>0</v>
      </c>
      <c r="O7132" s="39">
        <f t="shared" si="909"/>
        <v>0</v>
      </c>
      <c r="P7132" s="39">
        <f t="shared" si="905"/>
        <v>0</v>
      </c>
      <c r="Q7132" s="39">
        <f t="shared" si="910"/>
        <v>0</v>
      </c>
      <c r="R7132" s="41">
        <f t="shared" si="911"/>
        <v>0</v>
      </c>
    </row>
    <row r="7133" spans="4:18" x14ac:dyDescent="0.25">
      <c r="D7133" s="1">
        <v>39998</v>
      </c>
      <c r="E7133" s="1">
        <f t="shared" si="908"/>
        <v>39995</v>
      </c>
      <c r="F7133" s="30">
        <f t="shared" si="906"/>
        <v>0</v>
      </c>
      <c r="H7133" s="42">
        <f>IF(DAY(D7133)&gt;14,VLOOKUP(DATE(YEAR(E7133),MONTH(E7133)-1,DAY(1)),'מדדים וריביות'!B:C,2,FALSE),VLOOKUP(DATE(YEAR(E7133),MONTH(E7133)-2,DAY(1)),'מדדים וריביות'!B:C,2,FALSE))</f>
        <v>30589714.539999999</v>
      </c>
      <c r="I7133" s="43">
        <f>'ריבית יומית'!D7127</f>
        <v>2.7242892239431882E-5</v>
      </c>
      <c r="J7133" s="29">
        <f t="shared" si="907"/>
        <v>1.0945826372310765</v>
      </c>
      <c r="L7133">
        <f>VLOOKUP(D7132,'מדדים וריביות'!B:C,2)</f>
        <v>31186587.02</v>
      </c>
      <c r="M7133" s="30">
        <f t="shared" si="912"/>
        <v>0</v>
      </c>
      <c r="O7133" s="39">
        <f t="shared" si="909"/>
        <v>0</v>
      </c>
      <c r="P7133" s="39">
        <f t="shared" si="905"/>
        <v>0</v>
      </c>
      <c r="Q7133" s="39">
        <f t="shared" si="910"/>
        <v>0</v>
      </c>
      <c r="R7133" s="41">
        <f t="shared" si="911"/>
        <v>0</v>
      </c>
    </row>
    <row r="7134" spans="4:18" x14ac:dyDescent="0.25">
      <c r="D7134" s="1">
        <v>39999</v>
      </c>
      <c r="E7134" s="1">
        <f t="shared" si="908"/>
        <v>39995</v>
      </c>
      <c r="F7134" s="30">
        <f t="shared" si="906"/>
        <v>0</v>
      </c>
      <c r="H7134" s="42">
        <f>IF(DAY(D7134)&gt;14,VLOOKUP(DATE(YEAR(E7134),MONTH(E7134)-1,DAY(1)),'מדדים וריביות'!B:C,2,FALSE),VLOOKUP(DATE(YEAR(E7134),MONTH(E7134)-2,DAY(1)),'מדדים וריביות'!B:C,2,FALSE))</f>
        <v>30589714.539999999</v>
      </c>
      <c r="I7134" s="43">
        <f>'ריבית יומית'!D7128</f>
        <v>2.7242892239431882E-5</v>
      </c>
      <c r="J7134" s="29">
        <f t="shared" si="907"/>
        <v>1.0945528184465931</v>
      </c>
      <c r="L7134">
        <f>VLOOKUP(D7133,'מדדים וריביות'!B:C,2)</f>
        <v>31186587.02</v>
      </c>
      <c r="M7134" s="30">
        <f t="shared" si="912"/>
        <v>0</v>
      </c>
      <c r="O7134" s="39">
        <f t="shared" si="909"/>
        <v>0</v>
      </c>
      <c r="P7134" s="39">
        <f t="shared" si="905"/>
        <v>0</v>
      </c>
      <c r="Q7134" s="39">
        <f t="shared" si="910"/>
        <v>0</v>
      </c>
      <c r="R7134" s="41">
        <f t="shared" si="911"/>
        <v>0</v>
      </c>
    </row>
    <row r="7135" spans="4:18" x14ac:dyDescent="0.25">
      <c r="D7135" s="1">
        <v>40000</v>
      </c>
      <c r="E7135" s="1">
        <f t="shared" si="908"/>
        <v>39995</v>
      </c>
      <c r="F7135" s="30">
        <f t="shared" si="906"/>
        <v>0</v>
      </c>
      <c r="H7135" s="42">
        <f>IF(DAY(D7135)&gt;14,VLOOKUP(DATE(YEAR(E7135),MONTH(E7135)-1,DAY(1)),'מדדים וריביות'!B:C,2,FALSE),VLOOKUP(DATE(YEAR(E7135),MONTH(E7135)-2,DAY(1)),'מדדים וריביות'!B:C,2,FALSE))</f>
        <v>30589714.539999999</v>
      </c>
      <c r="I7135" s="43">
        <f>'ריבית יומית'!D7129</f>
        <v>2.7242892239431882E-5</v>
      </c>
      <c r="J7135" s="29">
        <f t="shared" si="907"/>
        <v>1.0945230004744377</v>
      </c>
      <c r="L7135">
        <f>VLOOKUP(D7134,'מדדים וריביות'!B:C,2)</f>
        <v>31186587.02</v>
      </c>
      <c r="M7135" s="30">
        <f t="shared" si="912"/>
        <v>0</v>
      </c>
      <c r="O7135" s="39">
        <f t="shared" si="909"/>
        <v>0</v>
      </c>
      <c r="P7135" s="39">
        <f t="shared" si="905"/>
        <v>0</v>
      </c>
      <c r="Q7135" s="39">
        <f t="shared" si="910"/>
        <v>0</v>
      </c>
      <c r="R7135" s="41">
        <f t="shared" si="911"/>
        <v>0</v>
      </c>
    </row>
    <row r="7136" spans="4:18" x14ac:dyDescent="0.25">
      <c r="D7136" s="1">
        <v>40001</v>
      </c>
      <c r="E7136" s="1">
        <f t="shared" si="908"/>
        <v>39995</v>
      </c>
      <c r="F7136" s="30">
        <f t="shared" si="906"/>
        <v>0</v>
      </c>
      <c r="H7136" s="42">
        <f>IF(DAY(D7136)&gt;14,VLOOKUP(DATE(YEAR(E7136),MONTH(E7136)-1,DAY(1)),'מדדים וריביות'!B:C,2,FALSE),VLOOKUP(DATE(YEAR(E7136),MONTH(E7136)-2,DAY(1)),'מדדים וריביות'!B:C,2,FALSE))</f>
        <v>30589714.539999999</v>
      </c>
      <c r="I7136" s="43">
        <f>'ריבית יומית'!D7130</f>
        <v>2.7242892239431882E-5</v>
      </c>
      <c r="J7136" s="29">
        <f t="shared" si="907"/>
        <v>1.0944931833145879</v>
      </c>
      <c r="L7136">
        <f>VLOOKUP(D7135,'מדדים וריביות'!B:C,2)</f>
        <v>31186587.02</v>
      </c>
      <c r="M7136" s="30">
        <f t="shared" si="912"/>
        <v>0</v>
      </c>
      <c r="O7136" s="39">
        <f t="shared" si="909"/>
        <v>0</v>
      </c>
      <c r="P7136" s="39">
        <f t="shared" si="905"/>
        <v>0</v>
      </c>
      <c r="Q7136" s="39">
        <f t="shared" si="910"/>
        <v>0</v>
      </c>
      <c r="R7136" s="41">
        <f t="shared" si="911"/>
        <v>0</v>
      </c>
    </row>
    <row r="7137" spans="4:18" x14ac:dyDescent="0.25">
      <c r="D7137" s="1">
        <v>40002</v>
      </c>
      <c r="E7137" s="1">
        <f t="shared" si="908"/>
        <v>39995</v>
      </c>
      <c r="F7137" s="30">
        <f t="shared" si="906"/>
        <v>0</v>
      </c>
      <c r="H7137" s="42">
        <f>IF(DAY(D7137)&gt;14,VLOOKUP(DATE(YEAR(E7137),MONTH(E7137)-1,DAY(1)),'מדדים וריביות'!B:C,2,FALSE),VLOOKUP(DATE(YEAR(E7137),MONTH(E7137)-2,DAY(1)),'מדדים וריביות'!B:C,2,FALSE))</f>
        <v>30589714.539999999</v>
      </c>
      <c r="I7137" s="43">
        <f>'ריבית יומית'!D7131</f>
        <v>2.7242892239431882E-5</v>
      </c>
      <c r="J7137" s="29">
        <f t="shared" si="907"/>
        <v>1.0944633669670216</v>
      </c>
      <c r="L7137">
        <f>VLOOKUP(D7136,'מדדים וריביות'!B:C,2)</f>
        <v>31186587.02</v>
      </c>
      <c r="M7137" s="30">
        <f t="shared" si="912"/>
        <v>0</v>
      </c>
      <c r="O7137" s="39">
        <f t="shared" si="909"/>
        <v>0</v>
      </c>
      <c r="P7137" s="39">
        <f t="shared" si="905"/>
        <v>0</v>
      </c>
      <c r="Q7137" s="39">
        <f t="shared" si="910"/>
        <v>0</v>
      </c>
      <c r="R7137" s="41">
        <f t="shared" si="911"/>
        <v>0</v>
      </c>
    </row>
    <row r="7138" spans="4:18" x14ac:dyDescent="0.25">
      <c r="D7138" s="1">
        <v>40003</v>
      </c>
      <c r="E7138" s="1">
        <f t="shared" si="908"/>
        <v>39995</v>
      </c>
      <c r="F7138" s="30">
        <f t="shared" si="906"/>
        <v>0</v>
      </c>
      <c r="H7138" s="42">
        <f>IF(DAY(D7138)&gt;14,VLOOKUP(DATE(YEAR(E7138),MONTH(E7138)-1,DAY(1)),'מדדים וריביות'!B:C,2,FALSE),VLOOKUP(DATE(YEAR(E7138),MONTH(E7138)-2,DAY(1)),'מדדים וריביות'!B:C,2,FALSE))</f>
        <v>30589714.539999999</v>
      </c>
      <c r="I7138" s="43">
        <f>'ריבית יומית'!D7132</f>
        <v>2.7242892239431882E-5</v>
      </c>
      <c r="J7138" s="29">
        <f t="shared" si="907"/>
        <v>1.0944335514317167</v>
      </c>
      <c r="L7138">
        <f>VLOOKUP(D7137,'מדדים וריביות'!B:C,2)</f>
        <v>31186587.02</v>
      </c>
      <c r="M7138" s="30">
        <f t="shared" si="912"/>
        <v>0</v>
      </c>
      <c r="O7138" s="39">
        <f t="shared" si="909"/>
        <v>0</v>
      </c>
      <c r="P7138" s="39">
        <f t="shared" si="905"/>
        <v>0</v>
      </c>
      <c r="Q7138" s="39">
        <f t="shared" si="910"/>
        <v>0</v>
      </c>
      <c r="R7138" s="41">
        <f t="shared" si="911"/>
        <v>0</v>
      </c>
    </row>
    <row r="7139" spans="4:18" x14ac:dyDescent="0.25">
      <c r="D7139" s="1">
        <v>40004</v>
      </c>
      <c r="E7139" s="1">
        <f t="shared" si="908"/>
        <v>39995</v>
      </c>
      <c r="F7139" s="30">
        <f t="shared" si="906"/>
        <v>0</v>
      </c>
      <c r="H7139" s="42">
        <f>IF(DAY(D7139)&gt;14,VLOOKUP(DATE(YEAR(E7139),MONTH(E7139)-1,DAY(1)),'מדדים וריביות'!B:C,2,FALSE),VLOOKUP(DATE(YEAR(E7139),MONTH(E7139)-2,DAY(1)),'מדדים וריביות'!B:C,2,FALSE))</f>
        <v>30589714.539999999</v>
      </c>
      <c r="I7139" s="43">
        <f>'ריבית יומית'!D7133</f>
        <v>2.7242892239431882E-5</v>
      </c>
      <c r="J7139" s="29">
        <f t="shared" si="907"/>
        <v>1.0944037367086512</v>
      </c>
      <c r="L7139">
        <f>VLOOKUP(D7138,'מדדים וריביות'!B:C,2)</f>
        <v>31186587.02</v>
      </c>
      <c r="M7139" s="30">
        <f t="shared" si="912"/>
        <v>0</v>
      </c>
      <c r="O7139" s="39">
        <f t="shared" si="909"/>
        <v>0</v>
      </c>
      <c r="P7139" s="39">
        <f t="shared" si="905"/>
        <v>0</v>
      </c>
      <c r="Q7139" s="39">
        <f t="shared" si="910"/>
        <v>0</v>
      </c>
      <c r="R7139" s="41">
        <f t="shared" si="911"/>
        <v>0</v>
      </c>
    </row>
    <row r="7140" spans="4:18" x14ac:dyDescent="0.25">
      <c r="D7140" s="1">
        <v>40005</v>
      </c>
      <c r="E7140" s="1">
        <f t="shared" si="908"/>
        <v>39995</v>
      </c>
      <c r="F7140" s="30">
        <f t="shared" si="906"/>
        <v>0</v>
      </c>
      <c r="H7140" s="42">
        <f>IF(DAY(D7140)&gt;14,VLOOKUP(DATE(YEAR(E7140),MONTH(E7140)-1,DAY(1)),'מדדים וריביות'!B:C,2,FALSE),VLOOKUP(DATE(YEAR(E7140),MONTH(E7140)-2,DAY(1)),'מדדים וריביות'!B:C,2,FALSE))</f>
        <v>30589714.539999999</v>
      </c>
      <c r="I7140" s="43">
        <f>'ריבית יומית'!D7134</f>
        <v>2.7242892239431882E-5</v>
      </c>
      <c r="J7140" s="29">
        <f t="shared" si="907"/>
        <v>1.0943739227978029</v>
      </c>
      <c r="L7140">
        <f>VLOOKUP(D7139,'מדדים וריביות'!B:C,2)</f>
        <v>31186587.02</v>
      </c>
      <c r="M7140" s="30">
        <f t="shared" si="912"/>
        <v>0</v>
      </c>
      <c r="O7140" s="39">
        <f t="shared" si="909"/>
        <v>0</v>
      </c>
      <c r="P7140" s="39">
        <f t="shared" si="905"/>
        <v>0</v>
      </c>
      <c r="Q7140" s="39">
        <f t="shared" si="910"/>
        <v>0</v>
      </c>
      <c r="R7140" s="41">
        <f t="shared" si="911"/>
        <v>0</v>
      </c>
    </row>
    <row r="7141" spans="4:18" x14ac:dyDescent="0.25">
      <c r="D7141" s="1">
        <v>40006</v>
      </c>
      <c r="E7141" s="1">
        <f t="shared" si="908"/>
        <v>39995</v>
      </c>
      <c r="F7141" s="30">
        <f t="shared" si="906"/>
        <v>0</v>
      </c>
      <c r="H7141" s="42">
        <f>IF(DAY(D7141)&gt;14,VLOOKUP(DATE(YEAR(E7141),MONTH(E7141)-1,DAY(1)),'מדדים וריביות'!B:C,2,FALSE),VLOOKUP(DATE(YEAR(E7141),MONTH(E7141)-2,DAY(1)),'מדדים וריביות'!B:C,2,FALSE))</f>
        <v>30589714.539999999</v>
      </c>
      <c r="I7141" s="43">
        <f>'ריבית יומית'!D7135</f>
        <v>2.7242892239431882E-5</v>
      </c>
      <c r="J7141" s="29">
        <f t="shared" si="907"/>
        <v>1.0943441096991495</v>
      </c>
      <c r="L7141">
        <f>VLOOKUP(D7140,'מדדים וריביות'!B:C,2)</f>
        <v>31186587.02</v>
      </c>
      <c r="M7141" s="30">
        <f t="shared" si="912"/>
        <v>0</v>
      </c>
      <c r="O7141" s="39">
        <f t="shared" si="909"/>
        <v>0</v>
      </c>
      <c r="P7141" s="39">
        <f t="shared" si="905"/>
        <v>0</v>
      </c>
      <c r="Q7141" s="39">
        <f t="shared" si="910"/>
        <v>0</v>
      </c>
      <c r="R7141" s="41">
        <f t="shared" si="911"/>
        <v>0</v>
      </c>
    </row>
    <row r="7142" spans="4:18" x14ac:dyDescent="0.25">
      <c r="D7142" s="1">
        <v>40007</v>
      </c>
      <c r="E7142" s="1">
        <f t="shared" si="908"/>
        <v>39995</v>
      </c>
      <c r="F7142" s="30">
        <f t="shared" si="906"/>
        <v>0</v>
      </c>
      <c r="H7142" s="42">
        <f>IF(DAY(D7142)&gt;14,VLOOKUP(DATE(YEAR(E7142),MONTH(E7142)-1,DAY(1)),'מדדים וריביות'!B:C,2,FALSE),VLOOKUP(DATE(YEAR(E7142),MONTH(E7142)-2,DAY(1)),'מדדים וריביות'!B:C,2,FALSE))</f>
        <v>30589714.539999999</v>
      </c>
      <c r="I7142" s="43">
        <f>'ריבית יומית'!D7136</f>
        <v>2.7242892239431882E-5</v>
      </c>
      <c r="J7142" s="29">
        <f t="shared" si="907"/>
        <v>1.0943142974126689</v>
      </c>
      <c r="L7142">
        <f>VLOOKUP(D7141,'מדדים וריביות'!B:C,2)</f>
        <v>31186587.02</v>
      </c>
      <c r="M7142" s="30">
        <f t="shared" si="912"/>
        <v>0</v>
      </c>
      <c r="O7142" s="39">
        <f t="shared" si="909"/>
        <v>0</v>
      </c>
      <c r="P7142" s="39">
        <f t="shared" si="905"/>
        <v>0</v>
      </c>
      <c r="Q7142" s="39">
        <f t="shared" si="910"/>
        <v>0</v>
      </c>
      <c r="R7142" s="41">
        <f t="shared" si="911"/>
        <v>0</v>
      </c>
    </row>
    <row r="7143" spans="4:18" x14ac:dyDescent="0.25">
      <c r="D7143" s="1">
        <v>40008</v>
      </c>
      <c r="E7143" s="1">
        <f t="shared" si="908"/>
        <v>39995</v>
      </c>
      <c r="F7143" s="30">
        <f t="shared" si="906"/>
        <v>0</v>
      </c>
      <c r="H7143" s="42">
        <f>IF(DAY(D7143)&gt;14,VLOOKUP(DATE(YEAR(E7143),MONTH(E7143)-1,DAY(1)),'מדדים וריביות'!B:C,2,FALSE),VLOOKUP(DATE(YEAR(E7143),MONTH(E7143)-2,DAY(1)),'מדדים וריביות'!B:C,2,FALSE))</f>
        <v>30589714.539999999</v>
      </c>
      <c r="I7143" s="43">
        <f>'ריבית יומית'!D7137</f>
        <v>2.7242892239431882E-5</v>
      </c>
      <c r="J7143" s="29">
        <f t="shared" si="907"/>
        <v>1.0942844859383392</v>
      </c>
      <c r="L7143">
        <f>VLOOKUP(D7142,'מדדים וריביות'!B:C,2)</f>
        <v>31186587.02</v>
      </c>
      <c r="M7143" s="30">
        <f t="shared" si="912"/>
        <v>0</v>
      </c>
      <c r="O7143" s="39">
        <f t="shared" si="909"/>
        <v>0</v>
      </c>
      <c r="P7143" s="39">
        <f t="shared" si="905"/>
        <v>0</v>
      </c>
      <c r="Q7143" s="39">
        <f t="shared" si="910"/>
        <v>0</v>
      </c>
      <c r="R7143" s="41">
        <f t="shared" si="911"/>
        <v>0</v>
      </c>
    </row>
    <row r="7144" spans="4:18" x14ac:dyDescent="0.25">
      <c r="D7144" s="1">
        <v>40009</v>
      </c>
      <c r="E7144" s="1">
        <f t="shared" si="908"/>
        <v>39995</v>
      </c>
      <c r="F7144" s="30">
        <f t="shared" si="906"/>
        <v>0</v>
      </c>
      <c r="H7144" s="42">
        <f>IF(DAY(D7144)&gt;14,VLOOKUP(DATE(YEAR(E7144),MONTH(E7144)-1,DAY(1)),'מדדים וריביות'!B:C,2,FALSE),VLOOKUP(DATE(YEAR(E7144),MONTH(E7144)-2,DAY(1)),'מדדים וריביות'!B:C,2,FALSE))</f>
        <v>30858307.16</v>
      </c>
      <c r="I7144" s="43">
        <f>'ריבית יומית'!D7138</f>
        <v>2.7242892239431882E-5</v>
      </c>
      <c r="J7144" s="29">
        <f t="shared" si="907"/>
        <v>1.0942546752761382</v>
      </c>
      <c r="L7144">
        <f>VLOOKUP(D7143,'מדדים וריביות'!B:C,2)</f>
        <v>31186587.02</v>
      </c>
      <c r="M7144" s="30">
        <f t="shared" si="912"/>
        <v>0</v>
      </c>
      <c r="O7144" s="39">
        <f t="shared" si="909"/>
        <v>0</v>
      </c>
      <c r="P7144" s="39">
        <f t="shared" si="905"/>
        <v>0</v>
      </c>
      <c r="Q7144" s="39">
        <f t="shared" si="910"/>
        <v>0</v>
      </c>
      <c r="R7144" s="41">
        <f t="shared" si="911"/>
        <v>0</v>
      </c>
    </row>
    <row r="7145" spans="4:18" x14ac:dyDescent="0.25">
      <c r="D7145" s="1">
        <v>40010</v>
      </c>
      <c r="E7145" s="1">
        <f t="shared" si="908"/>
        <v>39995</v>
      </c>
      <c r="F7145" s="30">
        <f t="shared" si="906"/>
        <v>0</v>
      </c>
      <c r="H7145" s="42">
        <f>IF(DAY(D7145)&gt;14,VLOOKUP(DATE(YEAR(E7145),MONTH(E7145)-1,DAY(1)),'מדדים וריביות'!B:C,2,FALSE),VLOOKUP(DATE(YEAR(E7145),MONTH(E7145)-2,DAY(1)),'מדדים וריביות'!B:C,2,FALSE))</f>
        <v>30858307.16</v>
      </c>
      <c r="I7145" s="43">
        <f>'ריבית יומית'!D7139</f>
        <v>2.7242892239431882E-5</v>
      </c>
      <c r="J7145" s="29">
        <f t="shared" si="907"/>
        <v>1.0942248654260436</v>
      </c>
      <c r="L7145">
        <f>VLOOKUP(D7144,'מדדים וריביות'!B:C,2)</f>
        <v>31186587.02</v>
      </c>
      <c r="M7145" s="30">
        <f t="shared" si="912"/>
        <v>0</v>
      </c>
      <c r="O7145" s="39">
        <f t="shared" si="909"/>
        <v>0</v>
      </c>
      <c r="P7145" s="39">
        <f t="shared" si="905"/>
        <v>0</v>
      </c>
      <c r="Q7145" s="39">
        <f t="shared" si="910"/>
        <v>0</v>
      </c>
      <c r="R7145" s="41">
        <f t="shared" si="911"/>
        <v>0</v>
      </c>
    </row>
    <row r="7146" spans="4:18" x14ac:dyDescent="0.25">
      <c r="D7146" s="1">
        <v>40011</v>
      </c>
      <c r="E7146" s="1">
        <f t="shared" si="908"/>
        <v>39995</v>
      </c>
      <c r="F7146" s="30">
        <f t="shared" si="906"/>
        <v>0</v>
      </c>
      <c r="H7146" s="42">
        <f>IF(DAY(D7146)&gt;14,VLOOKUP(DATE(YEAR(E7146),MONTH(E7146)-1,DAY(1)),'מדדים וריביות'!B:C,2,FALSE),VLOOKUP(DATE(YEAR(E7146),MONTH(E7146)-2,DAY(1)),'מדדים וריביות'!B:C,2,FALSE))</f>
        <v>30858307.16</v>
      </c>
      <c r="I7146" s="43">
        <f>'ריבית יומית'!D7140</f>
        <v>2.7242892239431882E-5</v>
      </c>
      <c r="J7146" s="29">
        <f t="shared" si="907"/>
        <v>1.0941950563880334</v>
      </c>
      <c r="L7146">
        <f>VLOOKUP(D7145,'מדדים וריביות'!B:C,2)</f>
        <v>31186587.02</v>
      </c>
      <c r="M7146" s="30">
        <f t="shared" si="912"/>
        <v>0</v>
      </c>
      <c r="O7146" s="39">
        <f t="shared" si="909"/>
        <v>0</v>
      </c>
      <c r="P7146" s="39">
        <f t="shared" si="905"/>
        <v>0</v>
      </c>
      <c r="Q7146" s="39">
        <f t="shared" si="910"/>
        <v>0</v>
      </c>
      <c r="R7146" s="41">
        <f t="shared" si="911"/>
        <v>0</v>
      </c>
    </row>
    <row r="7147" spans="4:18" x14ac:dyDescent="0.25">
      <c r="D7147" s="1">
        <v>40012</v>
      </c>
      <c r="E7147" s="1">
        <f t="shared" si="908"/>
        <v>39995</v>
      </c>
      <c r="F7147" s="30">
        <f t="shared" si="906"/>
        <v>0</v>
      </c>
      <c r="H7147" s="42">
        <f>IF(DAY(D7147)&gt;14,VLOOKUP(DATE(YEAR(E7147),MONTH(E7147)-1,DAY(1)),'מדדים וריביות'!B:C,2,FALSE),VLOOKUP(DATE(YEAR(E7147),MONTH(E7147)-2,DAY(1)),'מדדים וריביות'!B:C,2,FALSE))</f>
        <v>30858307.16</v>
      </c>
      <c r="I7147" s="43">
        <f>'ריבית יומית'!D7141</f>
        <v>2.7242892239431882E-5</v>
      </c>
      <c r="J7147" s="29">
        <f t="shared" si="907"/>
        <v>1.0941652481620856</v>
      </c>
      <c r="L7147">
        <f>VLOOKUP(D7146,'מדדים וריביות'!B:C,2)</f>
        <v>31186587.02</v>
      </c>
      <c r="M7147" s="30">
        <f t="shared" si="912"/>
        <v>0</v>
      </c>
      <c r="O7147" s="39">
        <f t="shared" si="909"/>
        <v>0</v>
      </c>
      <c r="P7147" s="39">
        <f t="shared" si="905"/>
        <v>0</v>
      </c>
      <c r="Q7147" s="39">
        <f t="shared" si="910"/>
        <v>0</v>
      </c>
      <c r="R7147" s="41">
        <f t="shared" si="911"/>
        <v>0</v>
      </c>
    </row>
    <row r="7148" spans="4:18" x14ac:dyDescent="0.25">
      <c r="D7148" s="1">
        <v>40013</v>
      </c>
      <c r="E7148" s="1">
        <f t="shared" si="908"/>
        <v>39995</v>
      </c>
      <c r="F7148" s="30">
        <f t="shared" si="906"/>
        <v>0</v>
      </c>
      <c r="H7148" s="42">
        <f>IF(DAY(D7148)&gt;14,VLOOKUP(DATE(YEAR(E7148),MONTH(E7148)-1,DAY(1)),'מדדים וריביות'!B:C,2,FALSE),VLOOKUP(DATE(YEAR(E7148),MONTH(E7148)-2,DAY(1)),'מדדים וריביות'!B:C,2,FALSE))</f>
        <v>30858307.16</v>
      </c>
      <c r="I7148" s="43">
        <f>'ריבית יומית'!D7142</f>
        <v>2.7242892239431882E-5</v>
      </c>
      <c r="J7148" s="29">
        <f t="shared" si="907"/>
        <v>1.094135440748178</v>
      </c>
      <c r="L7148">
        <f>VLOOKUP(D7147,'מדדים וריביות'!B:C,2)</f>
        <v>31186587.02</v>
      </c>
      <c r="M7148" s="30">
        <f t="shared" si="912"/>
        <v>0</v>
      </c>
      <c r="O7148" s="39">
        <f t="shared" si="909"/>
        <v>0</v>
      </c>
      <c r="P7148" s="39">
        <f t="shared" ref="P7148:P7211" si="913">J7149*G7148-G7148</f>
        <v>0</v>
      </c>
      <c r="Q7148" s="39">
        <f t="shared" si="910"/>
        <v>0</v>
      </c>
      <c r="R7148" s="41">
        <f t="shared" si="911"/>
        <v>0</v>
      </c>
    </row>
    <row r="7149" spans="4:18" x14ac:dyDescent="0.25">
      <c r="D7149" s="1">
        <v>40014</v>
      </c>
      <c r="E7149" s="1">
        <f t="shared" si="908"/>
        <v>39995</v>
      </c>
      <c r="F7149" s="30">
        <f t="shared" si="906"/>
        <v>0</v>
      </c>
      <c r="H7149" s="42">
        <f>IF(DAY(D7149)&gt;14,VLOOKUP(DATE(YEAR(E7149),MONTH(E7149)-1,DAY(1)),'מדדים וריביות'!B:C,2,FALSE),VLOOKUP(DATE(YEAR(E7149),MONTH(E7149)-2,DAY(1)),'מדדים וריביות'!B:C,2,FALSE))</f>
        <v>30858307.16</v>
      </c>
      <c r="I7149" s="43">
        <f>'ריבית יומית'!D7143</f>
        <v>2.7242892239431882E-5</v>
      </c>
      <c r="J7149" s="29">
        <f t="shared" si="907"/>
        <v>1.0941056341462885</v>
      </c>
      <c r="L7149">
        <f>VLOOKUP(D7148,'מדדים וריביות'!B:C,2)</f>
        <v>31186587.02</v>
      </c>
      <c r="M7149" s="30">
        <f t="shared" si="912"/>
        <v>0</v>
      </c>
      <c r="O7149" s="39">
        <f t="shared" si="909"/>
        <v>0</v>
      </c>
      <c r="P7149" s="39">
        <f t="shared" si="913"/>
        <v>0</v>
      </c>
      <c r="Q7149" s="39">
        <f t="shared" si="910"/>
        <v>0</v>
      </c>
      <c r="R7149" s="41">
        <f t="shared" si="911"/>
        <v>0</v>
      </c>
    </row>
    <row r="7150" spans="4:18" x14ac:dyDescent="0.25">
      <c r="D7150" s="1">
        <v>40015</v>
      </c>
      <c r="E7150" s="1">
        <f t="shared" si="908"/>
        <v>39995</v>
      </c>
      <c r="F7150" s="30">
        <f t="shared" si="906"/>
        <v>0</v>
      </c>
      <c r="H7150" s="42">
        <f>IF(DAY(D7150)&gt;14,VLOOKUP(DATE(YEAR(E7150),MONTH(E7150)-1,DAY(1)),'מדדים וריביות'!B:C,2,FALSE),VLOOKUP(DATE(YEAR(E7150),MONTH(E7150)-2,DAY(1)),'מדדים וריביות'!B:C,2,FALSE))</f>
        <v>30858307.16</v>
      </c>
      <c r="I7150" s="43">
        <f>'ריבית יומית'!D7144</f>
        <v>2.7242892239431882E-5</v>
      </c>
      <c r="J7150" s="29">
        <f t="shared" si="907"/>
        <v>1.0940758283563947</v>
      </c>
      <c r="L7150">
        <f>VLOOKUP(D7149,'מדדים וריביות'!B:C,2)</f>
        <v>31186587.02</v>
      </c>
      <c r="M7150" s="30">
        <f t="shared" si="912"/>
        <v>0</v>
      </c>
      <c r="O7150" s="39">
        <f t="shared" si="909"/>
        <v>0</v>
      </c>
      <c r="P7150" s="39">
        <f t="shared" si="913"/>
        <v>0</v>
      </c>
      <c r="Q7150" s="39">
        <f t="shared" si="910"/>
        <v>0</v>
      </c>
      <c r="R7150" s="41">
        <f t="shared" si="911"/>
        <v>0</v>
      </c>
    </row>
    <row r="7151" spans="4:18" x14ac:dyDescent="0.25">
      <c r="D7151" s="1">
        <v>40016</v>
      </c>
      <c r="E7151" s="1">
        <f t="shared" si="908"/>
        <v>39995</v>
      </c>
      <c r="F7151" s="30">
        <f t="shared" si="906"/>
        <v>0</v>
      </c>
      <c r="H7151" s="42">
        <f>IF(DAY(D7151)&gt;14,VLOOKUP(DATE(YEAR(E7151),MONTH(E7151)-1,DAY(1)),'מדדים וריביות'!B:C,2,FALSE),VLOOKUP(DATE(YEAR(E7151),MONTH(E7151)-2,DAY(1)),'מדדים וריביות'!B:C,2,FALSE))</f>
        <v>30858307.16</v>
      </c>
      <c r="I7151" s="43">
        <f>'ריבית יומית'!D7145</f>
        <v>2.7242892239431882E-5</v>
      </c>
      <c r="J7151" s="29">
        <f t="shared" si="907"/>
        <v>1.0940460233784748</v>
      </c>
      <c r="L7151">
        <f>VLOOKUP(D7150,'מדדים וריביות'!B:C,2)</f>
        <v>31186587.02</v>
      </c>
      <c r="M7151" s="30">
        <f t="shared" si="912"/>
        <v>0</v>
      </c>
      <c r="O7151" s="39">
        <f t="shared" si="909"/>
        <v>0</v>
      </c>
      <c r="P7151" s="39">
        <f t="shared" si="913"/>
        <v>0</v>
      </c>
      <c r="Q7151" s="39">
        <f t="shared" si="910"/>
        <v>0</v>
      </c>
      <c r="R7151" s="41">
        <f t="shared" si="911"/>
        <v>0</v>
      </c>
    </row>
    <row r="7152" spans="4:18" x14ac:dyDescent="0.25">
      <c r="D7152" s="1">
        <v>40017</v>
      </c>
      <c r="E7152" s="1">
        <f t="shared" si="908"/>
        <v>39995</v>
      </c>
      <c r="F7152" s="30">
        <f t="shared" si="906"/>
        <v>0</v>
      </c>
      <c r="H7152" s="42">
        <f>IF(DAY(D7152)&gt;14,VLOOKUP(DATE(YEAR(E7152),MONTH(E7152)-1,DAY(1)),'מדדים וריביות'!B:C,2,FALSE),VLOOKUP(DATE(YEAR(E7152),MONTH(E7152)-2,DAY(1)),'מדדים וריביות'!B:C,2,FALSE))</f>
        <v>30858307.16</v>
      </c>
      <c r="I7152" s="43">
        <f>'ריבית יומית'!D7146</f>
        <v>2.7242892239431882E-5</v>
      </c>
      <c r="J7152" s="29">
        <f t="shared" si="907"/>
        <v>1.0940162192125067</v>
      </c>
      <c r="L7152">
        <f>VLOOKUP(D7151,'מדדים וריביות'!B:C,2)</f>
        <v>31186587.02</v>
      </c>
      <c r="M7152" s="30">
        <f t="shared" si="912"/>
        <v>0</v>
      </c>
      <c r="O7152" s="39">
        <f t="shared" si="909"/>
        <v>0</v>
      </c>
      <c r="P7152" s="39">
        <f t="shared" si="913"/>
        <v>0</v>
      </c>
      <c r="Q7152" s="39">
        <f t="shared" si="910"/>
        <v>0</v>
      </c>
      <c r="R7152" s="41">
        <f t="shared" si="911"/>
        <v>0</v>
      </c>
    </row>
    <row r="7153" spans="4:18" x14ac:dyDescent="0.25">
      <c r="D7153" s="1">
        <v>40018</v>
      </c>
      <c r="E7153" s="1">
        <f t="shared" si="908"/>
        <v>39995</v>
      </c>
      <c r="F7153" s="30">
        <f t="shared" si="906"/>
        <v>0</v>
      </c>
      <c r="H7153" s="42">
        <f>IF(DAY(D7153)&gt;14,VLOOKUP(DATE(YEAR(E7153),MONTH(E7153)-1,DAY(1)),'מדדים וריביות'!B:C,2,FALSE),VLOOKUP(DATE(YEAR(E7153),MONTH(E7153)-2,DAY(1)),'מדדים וריביות'!B:C,2,FALSE))</f>
        <v>30858307.16</v>
      </c>
      <c r="I7153" s="43">
        <f>'ריבית יומית'!D7147</f>
        <v>2.7242892239431882E-5</v>
      </c>
      <c r="J7153" s="29">
        <f t="shared" si="907"/>
        <v>1.093986415858468</v>
      </c>
      <c r="L7153">
        <f>VLOOKUP(D7152,'מדדים וריביות'!B:C,2)</f>
        <v>31186587.02</v>
      </c>
      <c r="M7153" s="30">
        <f t="shared" si="912"/>
        <v>0</v>
      </c>
      <c r="O7153" s="39">
        <f t="shared" si="909"/>
        <v>0</v>
      </c>
      <c r="P7153" s="39">
        <f t="shared" si="913"/>
        <v>0</v>
      </c>
      <c r="Q7153" s="39">
        <f t="shared" si="910"/>
        <v>0</v>
      </c>
      <c r="R7153" s="41">
        <f t="shared" si="911"/>
        <v>0</v>
      </c>
    </row>
    <row r="7154" spans="4:18" x14ac:dyDescent="0.25">
      <c r="D7154" s="1">
        <v>40019</v>
      </c>
      <c r="E7154" s="1">
        <f t="shared" si="908"/>
        <v>39995</v>
      </c>
      <c r="F7154" s="30">
        <f t="shared" si="906"/>
        <v>0</v>
      </c>
      <c r="H7154" s="42">
        <f>IF(DAY(D7154)&gt;14,VLOOKUP(DATE(YEAR(E7154),MONTH(E7154)-1,DAY(1)),'מדדים וריביות'!B:C,2,FALSE),VLOOKUP(DATE(YEAR(E7154),MONTH(E7154)-2,DAY(1)),'מדדים וריביות'!B:C,2,FALSE))</f>
        <v>30858307.16</v>
      </c>
      <c r="I7154" s="43">
        <f>'ריבית יומית'!D7148</f>
        <v>2.7242892239431882E-5</v>
      </c>
      <c r="J7154" s="29">
        <f t="shared" si="907"/>
        <v>1.0939566133163368</v>
      </c>
      <c r="L7154">
        <f>VLOOKUP(D7153,'מדדים וריביות'!B:C,2)</f>
        <v>31186587.02</v>
      </c>
      <c r="M7154" s="30">
        <f t="shared" si="912"/>
        <v>0</v>
      </c>
      <c r="O7154" s="39">
        <f t="shared" si="909"/>
        <v>0</v>
      </c>
      <c r="P7154" s="39">
        <f t="shared" si="913"/>
        <v>0</v>
      </c>
      <c r="Q7154" s="39">
        <f t="shared" si="910"/>
        <v>0</v>
      </c>
      <c r="R7154" s="41">
        <f t="shared" si="911"/>
        <v>0</v>
      </c>
    </row>
    <row r="7155" spans="4:18" x14ac:dyDescent="0.25">
      <c r="D7155" s="1">
        <v>40020</v>
      </c>
      <c r="E7155" s="1">
        <f t="shared" si="908"/>
        <v>39995</v>
      </c>
      <c r="F7155" s="30">
        <f t="shared" si="906"/>
        <v>0</v>
      </c>
      <c r="H7155" s="42">
        <f>IF(DAY(D7155)&gt;14,VLOOKUP(DATE(YEAR(E7155),MONTH(E7155)-1,DAY(1)),'מדדים וריביות'!B:C,2,FALSE),VLOOKUP(DATE(YEAR(E7155),MONTH(E7155)-2,DAY(1)),'מדדים וריביות'!B:C,2,FALSE))</f>
        <v>30858307.16</v>
      </c>
      <c r="I7155" s="43">
        <f>'ריבית יומית'!D7149</f>
        <v>2.7242892239431882E-5</v>
      </c>
      <c r="J7155" s="29">
        <f t="shared" si="907"/>
        <v>1.093926811586091</v>
      </c>
      <c r="L7155">
        <f>VLOOKUP(D7154,'מדדים וריביות'!B:C,2)</f>
        <v>31186587.02</v>
      </c>
      <c r="M7155" s="30">
        <f t="shared" si="912"/>
        <v>0</v>
      </c>
      <c r="O7155" s="39">
        <f t="shared" si="909"/>
        <v>0</v>
      </c>
      <c r="P7155" s="39">
        <f t="shared" si="913"/>
        <v>0</v>
      </c>
      <c r="Q7155" s="39">
        <f t="shared" si="910"/>
        <v>0</v>
      </c>
      <c r="R7155" s="41">
        <f t="shared" si="911"/>
        <v>0</v>
      </c>
    </row>
    <row r="7156" spans="4:18" x14ac:dyDescent="0.25">
      <c r="D7156" s="1">
        <v>40021</v>
      </c>
      <c r="E7156" s="1">
        <f t="shared" si="908"/>
        <v>39995</v>
      </c>
      <c r="F7156" s="30">
        <f t="shared" si="906"/>
        <v>0</v>
      </c>
      <c r="H7156" s="42">
        <f>IF(DAY(D7156)&gt;14,VLOOKUP(DATE(YEAR(E7156),MONTH(E7156)-1,DAY(1)),'מדדים וריביות'!B:C,2,FALSE),VLOOKUP(DATE(YEAR(E7156),MONTH(E7156)-2,DAY(1)),'מדדים וריביות'!B:C,2,FALSE))</f>
        <v>30858307.16</v>
      </c>
      <c r="I7156" s="43">
        <f>'ריבית יומית'!D7150</f>
        <v>2.7242892239431882E-5</v>
      </c>
      <c r="J7156" s="29">
        <f t="shared" si="907"/>
        <v>1.0938970106677084</v>
      </c>
      <c r="L7156">
        <f>VLOOKUP(D7155,'מדדים וריביות'!B:C,2)</f>
        <v>31186587.02</v>
      </c>
      <c r="M7156" s="30">
        <f t="shared" si="912"/>
        <v>0</v>
      </c>
      <c r="O7156" s="39">
        <f t="shared" si="909"/>
        <v>0</v>
      </c>
      <c r="P7156" s="39">
        <f t="shared" si="913"/>
        <v>0</v>
      </c>
      <c r="Q7156" s="39">
        <f t="shared" si="910"/>
        <v>0</v>
      </c>
      <c r="R7156" s="41">
        <f t="shared" si="911"/>
        <v>0</v>
      </c>
    </row>
    <row r="7157" spans="4:18" x14ac:dyDescent="0.25">
      <c r="D7157" s="1">
        <v>40022</v>
      </c>
      <c r="E7157" s="1">
        <f t="shared" si="908"/>
        <v>39995</v>
      </c>
      <c r="F7157" s="30">
        <f t="shared" si="906"/>
        <v>0</v>
      </c>
      <c r="H7157" s="42">
        <f>IF(DAY(D7157)&gt;14,VLOOKUP(DATE(YEAR(E7157),MONTH(E7157)-1,DAY(1)),'מדדים וריביות'!B:C,2,FALSE),VLOOKUP(DATE(YEAR(E7157),MONTH(E7157)-2,DAY(1)),'מדדים וריביות'!B:C,2,FALSE))</f>
        <v>30858307.16</v>
      </c>
      <c r="I7157" s="43">
        <f>'ריבית יומית'!D7151</f>
        <v>2.7242892239431882E-5</v>
      </c>
      <c r="J7157" s="29">
        <f t="shared" si="907"/>
        <v>1.0938672105611669</v>
      </c>
      <c r="L7157">
        <f>VLOOKUP(D7156,'מדדים וריביות'!B:C,2)</f>
        <v>31186587.02</v>
      </c>
      <c r="M7157" s="30">
        <f t="shared" si="912"/>
        <v>0</v>
      </c>
      <c r="O7157" s="39">
        <f t="shared" si="909"/>
        <v>0</v>
      </c>
      <c r="P7157" s="39">
        <f t="shared" si="913"/>
        <v>0</v>
      </c>
      <c r="Q7157" s="39">
        <f t="shared" si="910"/>
        <v>0</v>
      </c>
      <c r="R7157" s="41">
        <f t="shared" si="911"/>
        <v>0</v>
      </c>
    </row>
    <row r="7158" spans="4:18" x14ac:dyDescent="0.25">
      <c r="D7158" s="1">
        <v>40023</v>
      </c>
      <c r="E7158" s="1">
        <f t="shared" si="908"/>
        <v>39995</v>
      </c>
      <c r="F7158" s="30">
        <f t="shared" si="906"/>
        <v>0</v>
      </c>
      <c r="H7158" s="42">
        <f>IF(DAY(D7158)&gt;14,VLOOKUP(DATE(YEAR(E7158),MONTH(E7158)-1,DAY(1)),'מדדים וריביות'!B:C,2,FALSE),VLOOKUP(DATE(YEAR(E7158),MONTH(E7158)-2,DAY(1)),'מדדים וריביות'!B:C,2,FALSE))</f>
        <v>30858307.16</v>
      </c>
      <c r="I7158" s="43">
        <f>'ריבית יומית'!D7152</f>
        <v>2.7242892239431882E-5</v>
      </c>
      <c r="J7158" s="29">
        <f t="shared" si="907"/>
        <v>1.0938374112664442</v>
      </c>
      <c r="L7158">
        <f>VLOOKUP(D7157,'מדדים וריביות'!B:C,2)</f>
        <v>31186587.02</v>
      </c>
      <c r="M7158" s="30">
        <f t="shared" si="912"/>
        <v>0</v>
      </c>
      <c r="O7158" s="39">
        <f t="shared" si="909"/>
        <v>0</v>
      </c>
      <c r="P7158" s="39">
        <f t="shared" si="913"/>
        <v>0</v>
      </c>
      <c r="Q7158" s="39">
        <f t="shared" si="910"/>
        <v>0</v>
      </c>
      <c r="R7158" s="41">
        <f t="shared" si="911"/>
        <v>0</v>
      </c>
    </row>
    <row r="7159" spans="4:18" x14ac:dyDescent="0.25">
      <c r="D7159" s="1">
        <v>40024</v>
      </c>
      <c r="E7159" s="1">
        <f t="shared" si="908"/>
        <v>39995</v>
      </c>
      <c r="F7159" s="30">
        <f t="shared" si="906"/>
        <v>0</v>
      </c>
      <c r="H7159" s="42">
        <f>IF(DAY(D7159)&gt;14,VLOOKUP(DATE(YEAR(E7159),MONTH(E7159)-1,DAY(1)),'מדדים וריביות'!B:C,2,FALSE),VLOOKUP(DATE(YEAR(E7159),MONTH(E7159)-2,DAY(1)),'מדדים וריביות'!B:C,2,FALSE))</f>
        <v>30858307.16</v>
      </c>
      <c r="I7159" s="43">
        <f>'ריבית יומית'!D7153</f>
        <v>2.7242892239431882E-5</v>
      </c>
      <c r="J7159" s="29">
        <f t="shared" si="907"/>
        <v>1.0938076127835183</v>
      </c>
      <c r="L7159">
        <f>VLOOKUP(D7158,'מדדים וריביות'!B:C,2)</f>
        <v>31186587.02</v>
      </c>
      <c r="M7159" s="30">
        <f t="shared" si="912"/>
        <v>0</v>
      </c>
      <c r="O7159" s="39">
        <f t="shared" si="909"/>
        <v>0</v>
      </c>
      <c r="P7159" s="39">
        <f t="shared" si="913"/>
        <v>0</v>
      </c>
      <c r="Q7159" s="39">
        <f t="shared" si="910"/>
        <v>0</v>
      </c>
      <c r="R7159" s="41">
        <f t="shared" si="911"/>
        <v>0</v>
      </c>
    </row>
    <row r="7160" spans="4:18" x14ac:dyDescent="0.25">
      <c r="D7160" s="1">
        <v>40025</v>
      </c>
      <c r="E7160" s="1">
        <f t="shared" si="908"/>
        <v>39995</v>
      </c>
      <c r="F7160" s="30">
        <f t="shared" si="906"/>
        <v>0</v>
      </c>
      <c r="H7160" s="42">
        <f>IF(DAY(D7160)&gt;14,VLOOKUP(DATE(YEAR(E7160),MONTH(E7160)-1,DAY(1)),'מדדים וריביות'!B:C,2,FALSE),VLOOKUP(DATE(YEAR(E7160),MONTH(E7160)-2,DAY(1)),'מדדים וריביות'!B:C,2,FALSE))</f>
        <v>30858307.16</v>
      </c>
      <c r="I7160" s="43">
        <f>'ריבית יומית'!D7154</f>
        <v>2.7242892239431882E-5</v>
      </c>
      <c r="J7160" s="29">
        <f t="shared" si="907"/>
        <v>1.0937778151123674</v>
      </c>
      <c r="L7160">
        <f>VLOOKUP(D7159,'מדדים וריביות'!B:C,2)</f>
        <v>31186587.02</v>
      </c>
      <c r="M7160" s="30">
        <f t="shared" si="912"/>
        <v>0</v>
      </c>
      <c r="O7160" s="39">
        <f t="shared" si="909"/>
        <v>0</v>
      </c>
      <c r="P7160" s="39">
        <f t="shared" si="913"/>
        <v>0</v>
      </c>
      <c r="Q7160" s="39">
        <f t="shared" si="910"/>
        <v>0</v>
      </c>
      <c r="R7160" s="41">
        <f t="shared" si="911"/>
        <v>0</v>
      </c>
    </row>
    <row r="7161" spans="4:18" x14ac:dyDescent="0.25">
      <c r="D7161" s="1">
        <v>40026</v>
      </c>
      <c r="E7161" s="1">
        <f t="shared" si="908"/>
        <v>40026</v>
      </c>
      <c r="F7161" s="30">
        <f t="shared" si="906"/>
        <v>0</v>
      </c>
      <c r="H7161" s="42">
        <f>IF(DAY(D7161)&gt;14,VLOOKUP(DATE(YEAR(E7161),MONTH(E7161)-1,DAY(1)),'מדדים וריביות'!B:C,2,FALSE),VLOOKUP(DATE(YEAR(E7161),MONTH(E7161)-2,DAY(1)),'מדדים וריביות'!B:C,2,FALSE))</f>
        <v>30858307.16</v>
      </c>
      <c r="I7161" s="43">
        <f>'ריבית יומית'!D7155</f>
        <v>2.7242892239431882E-5</v>
      </c>
      <c r="J7161" s="29">
        <f t="shared" si="907"/>
        <v>1.0937480182529691</v>
      </c>
      <c r="L7161">
        <f>VLOOKUP(D7160,'מדדים וריביות'!B:C,2)</f>
        <v>31186587.02</v>
      </c>
      <c r="M7161" s="30">
        <f t="shared" si="912"/>
        <v>0</v>
      </c>
      <c r="O7161" s="39">
        <f t="shared" si="909"/>
        <v>0</v>
      </c>
      <c r="P7161" s="39">
        <f t="shared" si="913"/>
        <v>0</v>
      </c>
      <c r="Q7161" s="39">
        <f t="shared" si="910"/>
        <v>0</v>
      </c>
      <c r="R7161" s="41">
        <f t="shared" si="911"/>
        <v>0</v>
      </c>
    </row>
    <row r="7162" spans="4:18" x14ac:dyDescent="0.25">
      <c r="D7162" s="1">
        <v>40027</v>
      </c>
      <c r="E7162" s="1">
        <f t="shared" si="908"/>
        <v>40026</v>
      </c>
      <c r="F7162" s="30">
        <f t="shared" si="906"/>
        <v>0</v>
      </c>
      <c r="H7162" s="42">
        <f>IF(DAY(D7162)&gt;14,VLOOKUP(DATE(YEAR(E7162),MONTH(E7162)-1,DAY(1)),'מדדים וריביות'!B:C,2,FALSE),VLOOKUP(DATE(YEAR(E7162),MONTH(E7162)-2,DAY(1)),'מדדים וריביות'!B:C,2,FALSE))</f>
        <v>30858307.16</v>
      </c>
      <c r="I7162" s="43">
        <f>'ריבית יומית'!D7156</f>
        <v>2.7242892239431882E-5</v>
      </c>
      <c r="J7162" s="29">
        <f t="shared" si="907"/>
        <v>1.0937182222053012</v>
      </c>
      <c r="L7162">
        <f>VLOOKUP(D7161,'מדדים וריביות'!B:C,2)</f>
        <v>31335805.140000001</v>
      </c>
      <c r="M7162" s="30">
        <f t="shared" si="912"/>
        <v>0</v>
      </c>
      <c r="O7162" s="39">
        <f t="shared" si="909"/>
        <v>0</v>
      </c>
      <c r="P7162" s="39">
        <f t="shared" si="913"/>
        <v>0</v>
      </c>
      <c r="Q7162" s="39">
        <f t="shared" si="910"/>
        <v>0</v>
      </c>
      <c r="R7162" s="41">
        <f t="shared" si="911"/>
        <v>0</v>
      </c>
    </row>
    <row r="7163" spans="4:18" x14ac:dyDescent="0.25">
      <c r="D7163" s="1">
        <v>40028</v>
      </c>
      <c r="E7163" s="1">
        <f t="shared" si="908"/>
        <v>40026</v>
      </c>
      <c r="F7163" s="30">
        <f t="shared" si="906"/>
        <v>0</v>
      </c>
      <c r="H7163" s="42">
        <f>IF(DAY(D7163)&gt;14,VLOOKUP(DATE(YEAR(E7163),MONTH(E7163)-1,DAY(1)),'מדדים וריביות'!B:C,2,FALSE),VLOOKUP(DATE(YEAR(E7163),MONTH(E7163)-2,DAY(1)),'מדדים וריביות'!B:C,2,FALSE))</f>
        <v>30858307.16</v>
      </c>
      <c r="I7163" s="43">
        <f>'ריבית יומית'!D7157</f>
        <v>2.7242892239431882E-5</v>
      </c>
      <c r="J7163" s="29">
        <f t="shared" si="907"/>
        <v>1.0936884269693419</v>
      </c>
      <c r="L7163">
        <f>VLOOKUP(D7162,'מדדים וריביות'!B:C,2)</f>
        <v>31335805.140000001</v>
      </c>
      <c r="M7163" s="30">
        <f t="shared" si="912"/>
        <v>0</v>
      </c>
      <c r="O7163" s="39">
        <f t="shared" si="909"/>
        <v>0</v>
      </c>
      <c r="P7163" s="39">
        <f t="shared" si="913"/>
        <v>0</v>
      </c>
      <c r="Q7163" s="39">
        <f t="shared" si="910"/>
        <v>0</v>
      </c>
      <c r="R7163" s="41">
        <f t="shared" si="911"/>
        <v>0</v>
      </c>
    </row>
    <row r="7164" spans="4:18" x14ac:dyDescent="0.25">
      <c r="D7164" s="1">
        <v>40029</v>
      </c>
      <c r="E7164" s="1">
        <f t="shared" si="908"/>
        <v>40026</v>
      </c>
      <c r="F7164" s="30">
        <f t="shared" si="906"/>
        <v>0</v>
      </c>
      <c r="H7164" s="42">
        <f>IF(DAY(D7164)&gt;14,VLOOKUP(DATE(YEAR(E7164),MONTH(E7164)-1,DAY(1)),'מדדים וריביות'!B:C,2,FALSE),VLOOKUP(DATE(YEAR(E7164),MONTH(E7164)-2,DAY(1)),'מדדים וריביות'!B:C,2,FALSE))</f>
        <v>30858307.16</v>
      </c>
      <c r="I7164" s="43">
        <f>'ריבית יומית'!D7158</f>
        <v>2.7242892239431882E-5</v>
      </c>
      <c r="J7164" s="29">
        <f t="shared" si="907"/>
        <v>1.0936586325450688</v>
      </c>
      <c r="L7164">
        <f>VLOOKUP(D7163,'מדדים וריביות'!B:C,2)</f>
        <v>31335805.140000001</v>
      </c>
      <c r="M7164" s="30">
        <f t="shared" si="912"/>
        <v>0</v>
      </c>
      <c r="O7164" s="39">
        <f t="shared" si="909"/>
        <v>0</v>
      </c>
      <c r="P7164" s="39">
        <f t="shared" si="913"/>
        <v>0</v>
      </c>
      <c r="Q7164" s="39">
        <f t="shared" si="910"/>
        <v>0</v>
      </c>
      <c r="R7164" s="41">
        <f t="shared" si="911"/>
        <v>0</v>
      </c>
    </row>
    <row r="7165" spans="4:18" x14ac:dyDescent="0.25">
      <c r="D7165" s="1">
        <v>40030</v>
      </c>
      <c r="E7165" s="1">
        <f t="shared" si="908"/>
        <v>40026</v>
      </c>
      <c r="F7165" s="30">
        <f t="shared" si="906"/>
        <v>0</v>
      </c>
      <c r="H7165" s="42">
        <f>IF(DAY(D7165)&gt;14,VLOOKUP(DATE(YEAR(E7165),MONTH(E7165)-1,DAY(1)),'מדדים וריביות'!B:C,2,FALSE),VLOOKUP(DATE(YEAR(E7165),MONTH(E7165)-2,DAY(1)),'מדדים וריביות'!B:C,2,FALSE))</f>
        <v>30858307.16</v>
      </c>
      <c r="I7165" s="43">
        <f>'ריבית יומית'!D7159</f>
        <v>2.7242892239431882E-5</v>
      </c>
      <c r="J7165" s="29">
        <f t="shared" si="907"/>
        <v>1.0936288389324598</v>
      </c>
      <c r="L7165">
        <f>VLOOKUP(D7164,'מדדים וריביות'!B:C,2)</f>
        <v>31335805.140000001</v>
      </c>
      <c r="M7165" s="30">
        <f t="shared" si="912"/>
        <v>0</v>
      </c>
      <c r="O7165" s="39">
        <f t="shared" si="909"/>
        <v>0</v>
      </c>
      <c r="P7165" s="39">
        <f t="shared" si="913"/>
        <v>0</v>
      </c>
      <c r="Q7165" s="39">
        <f t="shared" si="910"/>
        <v>0</v>
      </c>
      <c r="R7165" s="41">
        <f t="shared" si="911"/>
        <v>0</v>
      </c>
    </row>
    <row r="7166" spans="4:18" x14ac:dyDescent="0.25">
      <c r="D7166" s="1">
        <v>40031</v>
      </c>
      <c r="E7166" s="1">
        <f t="shared" si="908"/>
        <v>40026</v>
      </c>
      <c r="F7166" s="30">
        <f t="shared" si="906"/>
        <v>0</v>
      </c>
      <c r="H7166" s="42">
        <f>IF(DAY(D7166)&gt;14,VLOOKUP(DATE(YEAR(E7166),MONTH(E7166)-1,DAY(1)),'מדדים וריביות'!B:C,2,FALSE),VLOOKUP(DATE(YEAR(E7166),MONTH(E7166)-2,DAY(1)),'מדדים וריביות'!B:C,2,FALSE))</f>
        <v>30858307.16</v>
      </c>
      <c r="I7166" s="43">
        <f>'ריבית יומית'!D7160</f>
        <v>2.7242892239431882E-5</v>
      </c>
      <c r="J7166" s="29">
        <f t="shared" si="907"/>
        <v>1.0935990461314928</v>
      </c>
      <c r="L7166">
        <f>VLOOKUP(D7165,'מדדים וריביות'!B:C,2)</f>
        <v>31335805.140000001</v>
      </c>
      <c r="M7166" s="30">
        <f t="shared" si="912"/>
        <v>0</v>
      </c>
      <c r="O7166" s="39">
        <f t="shared" si="909"/>
        <v>0</v>
      </c>
      <c r="P7166" s="39">
        <f t="shared" si="913"/>
        <v>0</v>
      </c>
      <c r="Q7166" s="39">
        <f t="shared" si="910"/>
        <v>0</v>
      </c>
      <c r="R7166" s="41">
        <f t="shared" si="911"/>
        <v>0</v>
      </c>
    </row>
    <row r="7167" spans="4:18" x14ac:dyDescent="0.25">
      <c r="D7167" s="1">
        <v>40032</v>
      </c>
      <c r="E7167" s="1">
        <f t="shared" si="908"/>
        <v>40026</v>
      </c>
      <c r="F7167" s="30">
        <f t="shared" si="906"/>
        <v>0</v>
      </c>
      <c r="H7167" s="42">
        <f>IF(DAY(D7167)&gt;14,VLOOKUP(DATE(YEAR(E7167),MONTH(E7167)-1,DAY(1)),'מדדים וריביות'!B:C,2,FALSE),VLOOKUP(DATE(YEAR(E7167),MONTH(E7167)-2,DAY(1)),'מדדים וריביות'!B:C,2,FALSE))</f>
        <v>30858307.16</v>
      </c>
      <c r="I7167" s="43">
        <f>'ריבית יומית'!D7161</f>
        <v>2.7242892239431882E-5</v>
      </c>
      <c r="J7167" s="29">
        <f t="shared" si="907"/>
        <v>1.0935692541421458</v>
      </c>
      <c r="L7167">
        <f>VLOOKUP(D7166,'מדדים וריביות'!B:C,2)</f>
        <v>31335805.140000001</v>
      </c>
      <c r="M7167" s="30">
        <f t="shared" si="912"/>
        <v>0</v>
      </c>
      <c r="O7167" s="39">
        <f t="shared" si="909"/>
        <v>0</v>
      </c>
      <c r="P7167" s="39">
        <f t="shared" si="913"/>
        <v>0</v>
      </c>
      <c r="Q7167" s="39">
        <f t="shared" si="910"/>
        <v>0</v>
      </c>
      <c r="R7167" s="41">
        <f t="shared" si="911"/>
        <v>0</v>
      </c>
    </row>
    <row r="7168" spans="4:18" x14ac:dyDescent="0.25">
      <c r="D7168" s="1">
        <v>40033</v>
      </c>
      <c r="E7168" s="1">
        <f t="shared" si="908"/>
        <v>40026</v>
      </c>
      <c r="F7168" s="30">
        <f t="shared" ref="F7168:F7231" si="914">M7167</f>
        <v>0</v>
      </c>
      <c r="H7168" s="42">
        <f>IF(DAY(D7168)&gt;14,VLOOKUP(DATE(YEAR(E7168),MONTH(E7168)-1,DAY(1)),'מדדים וריביות'!B:C,2,FALSE),VLOOKUP(DATE(YEAR(E7168),MONTH(E7168)-2,DAY(1)),'מדדים וריביות'!B:C,2,FALSE))</f>
        <v>30858307.16</v>
      </c>
      <c r="I7168" s="43">
        <f>'ריבית יומית'!D7162</f>
        <v>2.7242892239431882E-5</v>
      </c>
      <c r="J7168" s="29">
        <f t="shared" si="907"/>
        <v>1.0935394629643966</v>
      </c>
      <c r="L7168">
        <f>VLOOKUP(D7167,'מדדים וריביות'!B:C,2)</f>
        <v>31335805.140000001</v>
      </c>
      <c r="M7168" s="30">
        <f t="shared" si="912"/>
        <v>0</v>
      </c>
      <c r="O7168" s="39">
        <f t="shared" si="909"/>
        <v>0</v>
      </c>
      <c r="P7168" s="39">
        <f t="shared" si="913"/>
        <v>0</v>
      </c>
      <c r="Q7168" s="39">
        <f t="shared" si="910"/>
        <v>0</v>
      </c>
      <c r="R7168" s="41">
        <f t="shared" si="911"/>
        <v>0</v>
      </c>
    </row>
    <row r="7169" spans="4:18" x14ac:dyDescent="0.25">
      <c r="D7169" s="1">
        <v>40034</v>
      </c>
      <c r="E7169" s="1">
        <f t="shared" si="908"/>
        <v>40026</v>
      </c>
      <c r="F7169" s="30">
        <f t="shared" si="914"/>
        <v>0</v>
      </c>
      <c r="H7169" s="42">
        <f>IF(DAY(D7169)&gt;14,VLOOKUP(DATE(YEAR(E7169),MONTH(E7169)-1,DAY(1)),'מדדים וריביות'!B:C,2,FALSE),VLOOKUP(DATE(YEAR(E7169),MONTH(E7169)-2,DAY(1)),'מדדים וריביות'!B:C,2,FALSE))</f>
        <v>30858307.16</v>
      </c>
      <c r="I7169" s="43">
        <f>'ריבית יומית'!D7163</f>
        <v>2.7242892239431882E-5</v>
      </c>
      <c r="J7169" s="29">
        <f t="shared" si="907"/>
        <v>1.0935096725982232</v>
      </c>
      <c r="L7169">
        <f>VLOOKUP(D7168,'מדדים וריביות'!B:C,2)</f>
        <v>31335805.140000001</v>
      </c>
      <c r="M7169" s="30">
        <f t="shared" si="912"/>
        <v>0</v>
      </c>
      <c r="O7169" s="39">
        <f t="shared" si="909"/>
        <v>0</v>
      </c>
      <c r="P7169" s="39">
        <f t="shared" si="913"/>
        <v>0</v>
      </c>
      <c r="Q7169" s="39">
        <f t="shared" si="910"/>
        <v>0</v>
      </c>
      <c r="R7169" s="41">
        <f t="shared" si="911"/>
        <v>0</v>
      </c>
    </row>
    <row r="7170" spans="4:18" x14ac:dyDescent="0.25">
      <c r="D7170" s="1">
        <v>40035</v>
      </c>
      <c r="E7170" s="1">
        <f t="shared" si="908"/>
        <v>40026</v>
      </c>
      <c r="F7170" s="30">
        <f t="shared" si="914"/>
        <v>0</v>
      </c>
      <c r="H7170" s="42">
        <f>IF(DAY(D7170)&gt;14,VLOOKUP(DATE(YEAR(E7170),MONTH(E7170)-1,DAY(1)),'מדדים וריביות'!B:C,2,FALSE),VLOOKUP(DATE(YEAR(E7170),MONTH(E7170)-2,DAY(1)),'מדדים וריביות'!B:C,2,FALSE))</f>
        <v>30858307.16</v>
      </c>
      <c r="I7170" s="43">
        <f>'ריבית יומית'!D7164</f>
        <v>2.7242892239431882E-5</v>
      </c>
      <c r="J7170" s="29">
        <f t="shared" si="907"/>
        <v>1.0934798830436034</v>
      </c>
      <c r="L7170">
        <f>VLOOKUP(D7169,'מדדים וריביות'!B:C,2)</f>
        <v>31335805.140000001</v>
      </c>
      <c r="M7170" s="30">
        <f t="shared" si="912"/>
        <v>0</v>
      </c>
      <c r="O7170" s="39">
        <f t="shared" si="909"/>
        <v>0</v>
      </c>
      <c r="P7170" s="39">
        <f t="shared" si="913"/>
        <v>0</v>
      </c>
      <c r="Q7170" s="39">
        <f t="shared" si="910"/>
        <v>0</v>
      </c>
      <c r="R7170" s="41">
        <f t="shared" si="911"/>
        <v>0</v>
      </c>
    </row>
    <row r="7171" spans="4:18" x14ac:dyDescent="0.25">
      <c r="D7171" s="1">
        <v>40036</v>
      </c>
      <c r="E7171" s="1">
        <f t="shared" si="908"/>
        <v>40026</v>
      </c>
      <c r="F7171" s="30">
        <f t="shared" si="914"/>
        <v>0</v>
      </c>
      <c r="H7171" s="42">
        <f>IF(DAY(D7171)&gt;14,VLOOKUP(DATE(YEAR(E7171),MONTH(E7171)-1,DAY(1)),'מדדים וריביות'!B:C,2,FALSE),VLOOKUP(DATE(YEAR(E7171),MONTH(E7171)-2,DAY(1)),'מדדים וריביות'!B:C,2,FALSE))</f>
        <v>30858307.16</v>
      </c>
      <c r="I7171" s="43">
        <f>'ריבית יומית'!D7165</f>
        <v>2.7242892239431882E-5</v>
      </c>
      <c r="J7171" s="29">
        <f t="shared" si="907"/>
        <v>1.0934500943005152</v>
      </c>
      <c r="L7171">
        <f>VLOOKUP(D7170,'מדדים וריביות'!B:C,2)</f>
        <v>31335805.140000001</v>
      </c>
      <c r="M7171" s="30">
        <f t="shared" si="912"/>
        <v>0</v>
      </c>
      <c r="O7171" s="39">
        <f t="shared" si="909"/>
        <v>0</v>
      </c>
      <c r="P7171" s="39">
        <f t="shared" si="913"/>
        <v>0</v>
      </c>
      <c r="Q7171" s="39">
        <f t="shared" si="910"/>
        <v>0</v>
      </c>
      <c r="R7171" s="41">
        <f t="shared" si="911"/>
        <v>0</v>
      </c>
    </row>
    <row r="7172" spans="4:18" x14ac:dyDescent="0.25">
      <c r="D7172" s="1">
        <v>40037</v>
      </c>
      <c r="E7172" s="1">
        <f t="shared" si="908"/>
        <v>40026</v>
      </c>
      <c r="F7172" s="30">
        <f t="shared" si="914"/>
        <v>0</v>
      </c>
      <c r="H7172" s="42">
        <f>IF(DAY(D7172)&gt;14,VLOOKUP(DATE(YEAR(E7172),MONTH(E7172)-1,DAY(1)),'מדדים וריביות'!B:C,2,FALSE),VLOOKUP(DATE(YEAR(E7172),MONTH(E7172)-2,DAY(1)),'מדדים וריביות'!B:C,2,FALSE))</f>
        <v>30858307.16</v>
      </c>
      <c r="I7172" s="43">
        <f>'ריבית יומית'!D7166</f>
        <v>2.7242892239431882E-5</v>
      </c>
      <c r="J7172" s="29">
        <f t="shared" si="907"/>
        <v>1.0934203063689365</v>
      </c>
      <c r="L7172">
        <f>VLOOKUP(D7171,'מדדים וריביות'!B:C,2)</f>
        <v>31335805.140000001</v>
      </c>
      <c r="M7172" s="30">
        <f t="shared" si="912"/>
        <v>0</v>
      </c>
      <c r="O7172" s="39">
        <f t="shared" si="909"/>
        <v>0</v>
      </c>
      <c r="P7172" s="39">
        <f t="shared" si="913"/>
        <v>0</v>
      </c>
      <c r="Q7172" s="39">
        <f t="shared" si="910"/>
        <v>0</v>
      </c>
      <c r="R7172" s="41">
        <f t="shared" si="911"/>
        <v>0</v>
      </c>
    </row>
    <row r="7173" spans="4:18" x14ac:dyDescent="0.25">
      <c r="D7173" s="1">
        <v>40038</v>
      </c>
      <c r="E7173" s="1">
        <f t="shared" si="908"/>
        <v>40026</v>
      </c>
      <c r="F7173" s="30">
        <f t="shared" si="914"/>
        <v>0</v>
      </c>
      <c r="H7173" s="42">
        <f>IF(DAY(D7173)&gt;14,VLOOKUP(DATE(YEAR(E7173),MONTH(E7173)-1,DAY(1)),'מדדים וריביות'!B:C,2,FALSE),VLOOKUP(DATE(YEAR(E7173),MONTH(E7173)-2,DAY(1)),'מדדים וריביות'!B:C,2,FALSE))</f>
        <v>30858307.16</v>
      </c>
      <c r="I7173" s="43">
        <f>'ריבית יומית'!D7167</f>
        <v>2.7242892239431882E-5</v>
      </c>
      <c r="J7173" s="29">
        <f t="shared" si="907"/>
        <v>1.0933905192488449</v>
      </c>
      <c r="L7173">
        <f>VLOOKUP(D7172,'מדדים וריביות'!B:C,2)</f>
        <v>31335805.140000001</v>
      </c>
      <c r="M7173" s="30">
        <f t="shared" si="912"/>
        <v>0</v>
      </c>
      <c r="O7173" s="39">
        <f t="shared" si="909"/>
        <v>0</v>
      </c>
      <c r="P7173" s="39">
        <f t="shared" si="913"/>
        <v>0</v>
      </c>
      <c r="Q7173" s="39">
        <f t="shared" si="910"/>
        <v>0</v>
      </c>
      <c r="R7173" s="41">
        <f t="shared" si="911"/>
        <v>0</v>
      </c>
    </row>
    <row r="7174" spans="4:18" x14ac:dyDescent="0.25">
      <c r="D7174" s="1">
        <v>40039</v>
      </c>
      <c r="E7174" s="1">
        <f t="shared" si="908"/>
        <v>40026</v>
      </c>
      <c r="F7174" s="30">
        <f t="shared" si="914"/>
        <v>0</v>
      </c>
      <c r="H7174" s="42">
        <f>IF(DAY(D7174)&gt;14,VLOOKUP(DATE(YEAR(E7174),MONTH(E7174)-1,DAY(1)),'מדדים וריביות'!B:C,2,FALSE),VLOOKUP(DATE(YEAR(E7174),MONTH(E7174)-2,DAY(1)),'מדדים וריביות'!B:C,2,FALSE))</f>
        <v>30858307.16</v>
      </c>
      <c r="I7174" s="43">
        <f>'ריבית יומית'!D7168</f>
        <v>2.7242892239431882E-5</v>
      </c>
      <c r="J7174" s="29">
        <f t="shared" si="907"/>
        <v>1.0933607329402186</v>
      </c>
      <c r="L7174">
        <f>VLOOKUP(D7173,'מדדים וריביות'!B:C,2)</f>
        <v>31335805.140000001</v>
      </c>
      <c r="M7174" s="30">
        <f t="shared" si="912"/>
        <v>0</v>
      </c>
      <c r="O7174" s="39">
        <f t="shared" si="909"/>
        <v>0</v>
      </c>
      <c r="P7174" s="39">
        <f t="shared" si="913"/>
        <v>0</v>
      </c>
      <c r="Q7174" s="39">
        <f t="shared" si="910"/>
        <v>0</v>
      </c>
      <c r="R7174" s="41">
        <f t="shared" si="911"/>
        <v>0</v>
      </c>
    </row>
    <row r="7175" spans="4:18" x14ac:dyDescent="0.25">
      <c r="D7175" s="1">
        <v>40040</v>
      </c>
      <c r="E7175" s="1">
        <f t="shared" si="908"/>
        <v>40026</v>
      </c>
      <c r="F7175" s="30">
        <f t="shared" si="914"/>
        <v>0</v>
      </c>
      <c r="H7175" s="42">
        <f>IF(DAY(D7175)&gt;14,VLOOKUP(DATE(YEAR(E7175),MONTH(E7175)-1,DAY(1)),'מדדים וריביות'!B:C,2,FALSE),VLOOKUP(DATE(YEAR(E7175),MONTH(E7175)-2,DAY(1)),'מדדים וריביות'!B:C,2,FALSE))</f>
        <v>31186587.02</v>
      </c>
      <c r="I7175" s="43">
        <f>'ריבית יומית'!D7169</f>
        <v>2.7242892239431882E-5</v>
      </c>
      <c r="J7175" s="29">
        <f t="shared" si="907"/>
        <v>1.0933309474430355</v>
      </c>
      <c r="L7175">
        <f>VLOOKUP(D7174,'מדדים וריביות'!B:C,2)</f>
        <v>31335805.140000001</v>
      </c>
      <c r="M7175" s="30">
        <f t="shared" si="912"/>
        <v>0</v>
      </c>
      <c r="O7175" s="39">
        <f t="shared" si="909"/>
        <v>0</v>
      </c>
      <c r="P7175" s="39">
        <f t="shared" si="913"/>
        <v>0</v>
      </c>
      <c r="Q7175" s="39">
        <f t="shared" si="910"/>
        <v>0</v>
      </c>
      <c r="R7175" s="41">
        <f t="shared" si="911"/>
        <v>0</v>
      </c>
    </row>
    <row r="7176" spans="4:18" x14ac:dyDescent="0.25">
      <c r="D7176" s="1">
        <v>40041</v>
      </c>
      <c r="E7176" s="1">
        <f t="shared" si="908"/>
        <v>40026</v>
      </c>
      <c r="F7176" s="30">
        <f t="shared" si="914"/>
        <v>0</v>
      </c>
      <c r="H7176" s="42">
        <f>IF(DAY(D7176)&gt;14,VLOOKUP(DATE(YEAR(E7176),MONTH(E7176)-1,DAY(1)),'מדדים וריביות'!B:C,2,FALSE),VLOOKUP(DATE(YEAR(E7176),MONTH(E7176)-2,DAY(1)),'מדדים וריביות'!B:C,2,FALSE))</f>
        <v>31186587.02</v>
      </c>
      <c r="I7176" s="43">
        <f>'ריבית יומית'!D7170</f>
        <v>2.7242892239431882E-5</v>
      </c>
      <c r="J7176" s="29">
        <f t="shared" si="907"/>
        <v>1.0933011627572733</v>
      </c>
      <c r="L7176">
        <f>VLOOKUP(D7175,'מדדים וריביות'!B:C,2)</f>
        <v>31335805.140000001</v>
      </c>
      <c r="M7176" s="30">
        <f t="shared" si="912"/>
        <v>0</v>
      </c>
      <c r="O7176" s="39">
        <f t="shared" si="909"/>
        <v>0</v>
      </c>
      <c r="P7176" s="39">
        <f t="shared" si="913"/>
        <v>0</v>
      </c>
      <c r="Q7176" s="39">
        <f t="shared" si="910"/>
        <v>0</v>
      </c>
      <c r="R7176" s="41">
        <f t="shared" si="911"/>
        <v>0</v>
      </c>
    </row>
    <row r="7177" spans="4:18" x14ac:dyDescent="0.25">
      <c r="D7177" s="1">
        <v>40042</v>
      </c>
      <c r="E7177" s="1">
        <f t="shared" si="908"/>
        <v>40026</v>
      </c>
      <c r="F7177" s="30">
        <f t="shared" si="914"/>
        <v>0</v>
      </c>
      <c r="H7177" s="42">
        <f>IF(DAY(D7177)&gt;14,VLOOKUP(DATE(YEAR(E7177),MONTH(E7177)-1,DAY(1)),'מדדים וריביות'!B:C,2,FALSE),VLOOKUP(DATE(YEAR(E7177),MONTH(E7177)-2,DAY(1)),'מדדים וריביות'!B:C,2,FALSE))</f>
        <v>31186587.02</v>
      </c>
      <c r="I7177" s="43">
        <f>'ריבית יומית'!D7171</f>
        <v>2.7242892239431882E-5</v>
      </c>
      <c r="J7177" s="29">
        <f t="shared" ref="J7177:J7240" si="915">J7178*(1+I7177)</f>
        <v>1.09327137888291</v>
      </c>
      <c r="L7177">
        <f>VLOOKUP(D7176,'מדדים וריביות'!B:C,2)</f>
        <v>31335805.140000001</v>
      </c>
      <c r="M7177" s="30">
        <f t="shared" si="912"/>
        <v>0</v>
      </c>
      <c r="O7177" s="39">
        <f t="shared" si="909"/>
        <v>0</v>
      </c>
      <c r="P7177" s="39">
        <f t="shared" si="913"/>
        <v>0</v>
      </c>
      <c r="Q7177" s="39">
        <f t="shared" si="910"/>
        <v>0</v>
      </c>
      <c r="R7177" s="41">
        <f t="shared" si="911"/>
        <v>0</v>
      </c>
    </row>
    <row r="7178" spans="4:18" x14ac:dyDescent="0.25">
      <c r="D7178" s="1">
        <v>40043</v>
      </c>
      <c r="E7178" s="1">
        <f t="shared" ref="E7178:E7241" si="916">DATE(YEAR(D7178),MONTH(D7178),DAY(1))</f>
        <v>40026</v>
      </c>
      <c r="F7178" s="30">
        <f t="shared" si="914"/>
        <v>0</v>
      </c>
      <c r="H7178" s="42">
        <f>IF(DAY(D7178)&gt;14,VLOOKUP(DATE(YEAR(E7178),MONTH(E7178)-1,DAY(1)),'מדדים וריביות'!B:C,2,FALSE),VLOOKUP(DATE(YEAR(E7178),MONTH(E7178)-2,DAY(1)),'מדדים וריביות'!B:C,2,FALSE))</f>
        <v>31186587.02</v>
      </c>
      <c r="I7178" s="43">
        <f>'ריבית יומית'!D7172</f>
        <v>2.7242892239431882E-5</v>
      </c>
      <c r="J7178" s="29">
        <f t="shared" si="915"/>
        <v>1.0932415958199235</v>
      </c>
      <c r="L7178">
        <f>VLOOKUP(D7177,'מדדים וריביות'!B:C,2)</f>
        <v>31335805.140000001</v>
      </c>
      <c r="M7178" s="30">
        <f t="shared" si="912"/>
        <v>0</v>
      </c>
      <c r="O7178" s="39">
        <f t="shared" ref="O7178:O7241" si="917">$D$4/H7178*G7178-G7178</f>
        <v>0</v>
      </c>
      <c r="P7178" s="39">
        <f t="shared" si="913"/>
        <v>0</v>
      </c>
      <c r="Q7178" s="39">
        <f t="shared" ref="Q7178:Q7241" si="918">$D$4/H7178*P7178-P7178</f>
        <v>0</v>
      </c>
      <c r="R7178" s="41">
        <f t="shared" ref="R7178:R7241" si="919">SUM(O7178:Q7178)</f>
        <v>0</v>
      </c>
    </row>
    <row r="7179" spans="4:18" x14ac:dyDescent="0.25">
      <c r="D7179" s="1">
        <v>40044</v>
      </c>
      <c r="E7179" s="1">
        <f t="shared" si="916"/>
        <v>40026</v>
      </c>
      <c r="F7179" s="30">
        <f t="shared" si="914"/>
        <v>0</v>
      </c>
      <c r="H7179" s="42">
        <f>IF(DAY(D7179)&gt;14,VLOOKUP(DATE(YEAR(E7179),MONTH(E7179)-1,DAY(1)),'מדדים וריביות'!B:C,2,FALSE),VLOOKUP(DATE(YEAR(E7179),MONTH(E7179)-2,DAY(1)),'מדדים וריביות'!B:C,2,FALSE))</f>
        <v>31186587.02</v>
      </c>
      <c r="I7179" s="43">
        <f>'ריבית יומית'!D7173</f>
        <v>2.7242892239431882E-5</v>
      </c>
      <c r="J7179" s="29">
        <f t="shared" si="915"/>
        <v>1.0932118135682916</v>
      </c>
      <c r="L7179">
        <f>VLOOKUP(D7178,'מדדים וריביות'!B:C,2)</f>
        <v>31335805.140000001</v>
      </c>
      <c r="M7179" s="30">
        <f t="shared" si="912"/>
        <v>0</v>
      </c>
      <c r="O7179" s="39">
        <f t="shared" si="917"/>
        <v>0</v>
      </c>
      <c r="P7179" s="39">
        <f t="shared" si="913"/>
        <v>0</v>
      </c>
      <c r="Q7179" s="39">
        <f t="shared" si="918"/>
        <v>0</v>
      </c>
      <c r="R7179" s="41">
        <f t="shared" si="919"/>
        <v>0</v>
      </c>
    </row>
    <row r="7180" spans="4:18" x14ac:dyDescent="0.25">
      <c r="D7180" s="1">
        <v>40045</v>
      </c>
      <c r="E7180" s="1">
        <f t="shared" si="916"/>
        <v>40026</v>
      </c>
      <c r="F7180" s="30">
        <f t="shared" si="914"/>
        <v>0</v>
      </c>
      <c r="H7180" s="42">
        <f>IF(DAY(D7180)&gt;14,VLOOKUP(DATE(YEAR(E7180),MONTH(E7180)-1,DAY(1)),'מדדים וריביות'!B:C,2,FALSE),VLOOKUP(DATE(YEAR(E7180),MONTH(E7180)-2,DAY(1)),'מדדים וריביות'!B:C,2,FALSE))</f>
        <v>31186587.02</v>
      </c>
      <c r="I7180" s="43">
        <f>'ריבית יומית'!D7174</f>
        <v>2.7242892239431882E-5</v>
      </c>
      <c r="J7180" s="29">
        <f t="shared" si="915"/>
        <v>1.0931820321279921</v>
      </c>
      <c r="L7180">
        <f>VLOOKUP(D7179,'מדדים וריביות'!B:C,2)</f>
        <v>31335805.140000001</v>
      </c>
      <c r="M7180" s="30">
        <f t="shared" ref="M7180:M7243" si="920">F7180*(1+I7180)*L7180/H7180+G7180-K7180</f>
        <v>0</v>
      </c>
      <c r="O7180" s="39">
        <f t="shared" si="917"/>
        <v>0</v>
      </c>
      <c r="P7180" s="39">
        <f t="shared" si="913"/>
        <v>0</v>
      </c>
      <c r="Q7180" s="39">
        <f t="shared" si="918"/>
        <v>0</v>
      </c>
      <c r="R7180" s="41">
        <f t="shared" si="919"/>
        <v>0</v>
      </c>
    </row>
    <row r="7181" spans="4:18" x14ac:dyDescent="0.25">
      <c r="D7181" s="1">
        <v>40046</v>
      </c>
      <c r="E7181" s="1">
        <f t="shared" si="916"/>
        <v>40026</v>
      </c>
      <c r="F7181" s="30">
        <f t="shared" si="914"/>
        <v>0</v>
      </c>
      <c r="H7181" s="42">
        <f>IF(DAY(D7181)&gt;14,VLOOKUP(DATE(YEAR(E7181),MONTH(E7181)-1,DAY(1)),'מדדים וריביות'!B:C,2,FALSE),VLOOKUP(DATE(YEAR(E7181),MONTH(E7181)-2,DAY(1)),'מדדים וריביות'!B:C,2,FALSE))</f>
        <v>31186587.02</v>
      </c>
      <c r="I7181" s="43">
        <f>'ריבית יומית'!D7175</f>
        <v>2.7242892239431882E-5</v>
      </c>
      <c r="J7181" s="29">
        <f t="shared" si="915"/>
        <v>1.0931522514990033</v>
      </c>
      <c r="L7181">
        <f>VLOOKUP(D7180,'מדדים וריביות'!B:C,2)</f>
        <v>31335805.140000001</v>
      </c>
      <c r="M7181" s="30">
        <f t="shared" si="920"/>
        <v>0</v>
      </c>
      <c r="O7181" s="39">
        <f t="shared" si="917"/>
        <v>0</v>
      </c>
      <c r="P7181" s="39">
        <f t="shared" si="913"/>
        <v>0</v>
      </c>
      <c r="Q7181" s="39">
        <f t="shared" si="918"/>
        <v>0</v>
      </c>
      <c r="R7181" s="41">
        <f t="shared" si="919"/>
        <v>0</v>
      </c>
    </row>
    <row r="7182" spans="4:18" x14ac:dyDescent="0.25">
      <c r="D7182" s="1">
        <v>40047</v>
      </c>
      <c r="E7182" s="1">
        <f t="shared" si="916"/>
        <v>40026</v>
      </c>
      <c r="F7182" s="30">
        <f t="shared" si="914"/>
        <v>0</v>
      </c>
      <c r="H7182" s="42">
        <f>IF(DAY(D7182)&gt;14,VLOOKUP(DATE(YEAR(E7182),MONTH(E7182)-1,DAY(1)),'מדדים וריביות'!B:C,2,FALSE),VLOOKUP(DATE(YEAR(E7182),MONTH(E7182)-2,DAY(1)),'מדדים וריביות'!B:C,2,FALSE))</f>
        <v>31186587.02</v>
      </c>
      <c r="I7182" s="43">
        <f>'ריבית יומית'!D7176</f>
        <v>2.7242892239431882E-5</v>
      </c>
      <c r="J7182" s="29">
        <f t="shared" si="915"/>
        <v>1.0931224716813028</v>
      </c>
      <c r="L7182">
        <f>VLOOKUP(D7181,'מדדים וריביות'!B:C,2)</f>
        <v>31335805.140000001</v>
      </c>
      <c r="M7182" s="30">
        <f t="shared" si="920"/>
        <v>0</v>
      </c>
      <c r="O7182" s="39">
        <f t="shared" si="917"/>
        <v>0</v>
      </c>
      <c r="P7182" s="39">
        <f t="shared" si="913"/>
        <v>0</v>
      </c>
      <c r="Q7182" s="39">
        <f t="shared" si="918"/>
        <v>0</v>
      </c>
      <c r="R7182" s="41">
        <f t="shared" si="919"/>
        <v>0</v>
      </c>
    </row>
    <row r="7183" spans="4:18" x14ac:dyDescent="0.25">
      <c r="D7183" s="1">
        <v>40048</v>
      </c>
      <c r="E7183" s="1">
        <f t="shared" si="916"/>
        <v>40026</v>
      </c>
      <c r="F7183" s="30">
        <f t="shared" si="914"/>
        <v>0</v>
      </c>
      <c r="H7183" s="42">
        <f>IF(DAY(D7183)&gt;14,VLOOKUP(DATE(YEAR(E7183),MONTH(E7183)-1,DAY(1)),'מדדים וריביות'!B:C,2,FALSE),VLOOKUP(DATE(YEAR(E7183),MONTH(E7183)-2,DAY(1)),'מדדים וריביות'!B:C,2,FALSE))</f>
        <v>31186587.02</v>
      </c>
      <c r="I7183" s="43">
        <f>'ריבית יומית'!D7177</f>
        <v>2.7242892239431882E-5</v>
      </c>
      <c r="J7183" s="29">
        <f t="shared" si="915"/>
        <v>1.0930926926748685</v>
      </c>
      <c r="L7183">
        <f>VLOOKUP(D7182,'מדדים וריביות'!B:C,2)</f>
        <v>31335805.140000001</v>
      </c>
      <c r="M7183" s="30">
        <f t="shared" si="920"/>
        <v>0</v>
      </c>
      <c r="O7183" s="39">
        <f t="shared" si="917"/>
        <v>0</v>
      </c>
      <c r="P7183" s="39">
        <f t="shared" si="913"/>
        <v>0</v>
      </c>
      <c r="Q7183" s="39">
        <f t="shared" si="918"/>
        <v>0</v>
      </c>
      <c r="R7183" s="41">
        <f t="shared" si="919"/>
        <v>0</v>
      </c>
    </row>
    <row r="7184" spans="4:18" x14ac:dyDescent="0.25">
      <c r="D7184" s="1">
        <v>40049</v>
      </c>
      <c r="E7184" s="1">
        <f t="shared" si="916"/>
        <v>40026</v>
      </c>
      <c r="F7184" s="30">
        <f t="shared" si="914"/>
        <v>0</v>
      </c>
      <c r="H7184" s="42">
        <f>IF(DAY(D7184)&gt;14,VLOOKUP(DATE(YEAR(E7184),MONTH(E7184)-1,DAY(1)),'מדדים וריביות'!B:C,2,FALSE),VLOOKUP(DATE(YEAR(E7184),MONTH(E7184)-2,DAY(1)),'מדדים וריביות'!B:C,2,FALSE))</f>
        <v>31186587.02</v>
      </c>
      <c r="I7184" s="43">
        <f>'ריבית יומית'!D7178</f>
        <v>2.7242892239431882E-5</v>
      </c>
      <c r="J7184" s="29">
        <f t="shared" si="915"/>
        <v>1.0930629144796784</v>
      </c>
      <c r="L7184">
        <f>VLOOKUP(D7183,'מדדים וריביות'!B:C,2)</f>
        <v>31335805.140000001</v>
      </c>
      <c r="M7184" s="30">
        <f t="shared" si="920"/>
        <v>0</v>
      </c>
      <c r="O7184" s="39">
        <f t="shared" si="917"/>
        <v>0</v>
      </c>
      <c r="P7184" s="39">
        <f t="shared" si="913"/>
        <v>0</v>
      </c>
      <c r="Q7184" s="39">
        <f t="shared" si="918"/>
        <v>0</v>
      </c>
      <c r="R7184" s="41">
        <f t="shared" si="919"/>
        <v>0</v>
      </c>
    </row>
    <row r="7185" spans="4:18" x14ac:dyDescent="0.25">
      <c r="D7185" s="1">
        <v>40050</v>
      </c>
      <c r="E7185" s="1">
        <f t="shared" si="916"/>
        <v>40026</v>
      </c>
      <c r="F7185" s="30">
        <f t="shared" si="914"/>
        <v>0</v>
      </c>
      <c r="H7185" s="42">
        <f>IF(DAY(D7185)&gt;14,VLOOKUP(DATE(YEAR(E7185),MONTH(E7185)-1,DAY(1)),'מדדים וריביות'!B:C,2,FALSE),VLOOKUP(DATE(YEAR(E7185),MONTH(E7185)-2,DAY(1)),'מדדים וריביות'!B:C,2,FALSE))</f>
        <v>31186587.02</v>
      </c>
      <c r="I7185" s="43">
        <f>'ריבית יומית'!D7179</f>
        <v>2.7242892239431882E-5</v>
      </c>
      <c r="J7185" s="29">
        <f t="shared" si="915"/>
        <v>1.0930331370957105</v>
      </c>
      <c r="L7185">
        <f>VLOOKUP(D7184,'מדדים וריביות'!B:C,2)</f>
        <v>31335805.140000001</v>
      </c>
      <c r="M7185" s="30">
        <f t="shared" si="920"/>
        <v>0</v>
      </c>
      <c r="O7185" s="39">
        <f t="shared" si="917"/>
        <v>0</v>
      </c>
      <c r="P7185" s="39">
        <f t="shared" si="913"/>
        <v>0</v>
      </c>
      <c r="Q7185" s="39">
        <f t="shared" si="918"/>
        <v>0</v>
      </c>
      <c r="R7185" s="41">
        <f t="shared" si="919"/>
        <v>0</v>
      </c>
    </row>
    <row r="7186" spans="4:18" x14ac:dyDescent="0.25">
      <c r="D7186" s="1">
        <v>40051</v>
      </c>
      <c r="E7186" s="1">
        <f t="shared" si="916"/>
        <v>40026</v>
      </c>
      <c r="F7186" s="30">
        <f t="shared" si="914"/>
        <v>0</v>
      </c>
      <c r="H7186" s="42">
        <f>IF(DAY(D7186)&gt;14,VLOOKUP(DATE(YEAR(E7186),MONTH(E7186)-1,DAY(1)),'מדדים וריביות'!B:C,2,FALSE),VLOOKUP(DATE(YEAR(E7186),MONTH(E7186)-2,DAY(1)),'מדדים וריביות'!B:C,2,FALSE))</f>
        <v>31186587.02</v>
      </c>
      <c r="I7186" s="43">
        <f>'ריבית יומית'!D7180</f>
        <v>2.7242892239431882E-5</v>
      </c>
      <c r="J7186" s="29">
        <f t="shared" si="915"/>
        <v>1.0930033605229423</v>
      </c>
      <c r="L7186">
        <f>VLOOKUP(D7185,'מדדים וריביות'!B:C,2)</f>
        <v>31335805.140000001</v>
      </c>
      <c r="M7186" s="30">
        <f t="shared" si="920"/>
        <v>0</v>
      </c>
      <c r="O7186" s="39">
        <f t="shared" si="917"/>
        <v>0</v>
      </c>
      <c r="P7186" s="39">
        <f t="shared" si="913"/>
        <v>0</v>
      </c>
      <c r="Q7186" s="39">
        <f t="shared" si="918"/>
        <v>0</v>
      </c>
      <c r="R7186" s="41">
        <f t="shared" si="919"/>
        <v>0</v>
      </c>
    </row>
    <row r="7187" spans="4:18" x14ac:dyDescent="0.25">
      <c r="D7187" s="1">
        <v>40052</v>
      </c>
      <c r="E7187" s="1">
        <f t="shared" si="916"/>
        <v>40026</v>
      </c>
      <c r="F7187" s="30">
        <f t="shared" si="914"/>
        <v>0</v>
      </c>
      <c r="H7187" s="42">
        <f>IF(DAY(D7187)&gt;14,VLOOKUP(DATE(YEAR(E7187),MONTH(E7187)-1,DAY(1)),'מדדים וריביות'!B:C,2,FALSE),VLOOKUP(DATE(YEAR(E7187),MONTH(E7187)-2,DAY(1)),'מדדים וריביות'!B:C,2,FALSE))</f>
        <v>31186587.02</v>
      </c>
      <c r="I7187" s="43">
        <f>'ריבית יומית'!D7181</f>
        <v>2.7242892239431882E-5</v>
      </c>
      <c r="J7187" s="29">
        <f t="shared" si="915"/>
        <v>1.0929735847613522</v>
      </c>
      <c r="L7187">
        <f>VLOOKUP(D7186,'מדדים וריביות'!B:C,2)</f>
        <v>31335805.140000001</v>
      </c>
      <c r="M7187" s="30">
        <f t="shared" si="920"/>
        <v>0</v>
      </c>
      <c r="O7187" s="39">
        <f t="shared" si="917"/>
        <v>0</v>
      </c>
      <c r="P7187" s="39">
        <f t="shared" si="913"/>
        <v>0</v>
      </c>
      <c r="Q7187" s="39">
        <f t="shared" si="918"/>
        <v>0</v>
      </c>
      <c r="R7187" s="41">
        <f t="shared" si="919"/>
        <v>0</v>
      </c>
    </row>
    <row r="7188" spans="4:18" x14ac:dyDescent="0.25">
      <c r="D7188" s="1">
        <v>40053</v>
      </c>
      <c r="E7188" s="1">
        <f t="shared" si="916"/>
        <v>40026</v>
      </c>
      <c r="F7188" s="30">
        <f t="shared" si="914"/>
        <v>0</v>
      </c>
      <c r="H7188" s="42">
        <f>IF(DAY(D7188)&gt;14,VLOOKUP(DATE(YEAR(E7188),MONTH(E7188)-1,DAY(1)),'מדדים וריביות'!B:C,2,FALSE),VLOOKUP(DATE(YEAR(E7188),MONTH(E7188)-2,DAY(1)),'מדדים וריביות'!B:C,2,FALSE))</f>
        <v>31186587.02</v>
      </c>
      <c r="I7188" s="43">
        <f>'ריבית יומית'!D7182</f>
        <v>2.7242892239431882E-5</v>
      </c>
      <c r="J7188" s="29">
        <f t="shared" si="915"/>
        <v>1.0929438098109179</v>
      </c>
      <c r="L7188">
        <f>VLOOKUP(D7187,'מדדים וריביות'!B:C,2)</f>
        <v>31335805.140000001</v>
      </c>
      <c r="M7188" s="30">
        <f t="shared" si="920"/>
        <v>0</v>
      </c>
      <c r="O7188" s="39">
        <f t="shared" si="917"/>
        <v>0</v>
      </c>
      <c r="P7188" s="39">
        <f t="shared" si="913"/>
        <v>0</v>
      </c>
      <c r="Q7188" s="39">
        <f t="shared" si="918"/>
        <v>0</v>
      </c>
      <c r="R7188" s="41">
        <f t="shared" si="919"/>
        <v>0</v>
      </c>
    </row>
    <row r="7189" spans="4:18" x14ac:dyDescent="0.25">
      <c r="D7189" s="1">
        <v>40054</v>
      </c>
      <c r="E7189" s="1">
        <f t="shared" si="916"/>
        <v>40026</v>
      </c>
      <c r="F7189" s="30">
        <f t="shared" si="914"/>
        <v>0</v>
      </c>
      <c r="H7189" s="42">
        <f>IF(DAY(D7189)&gt;14,VLOOKUP(DATE(YEAR(E7189),MONTH(E7189)-1,DAY(1)),'מדדים וריביות'!B:C,2,FALSE),VLOOKUP(DATE(YEAR(E7189),MONTH(E7189)-2,DAY(1)),'מדדים וריביות'!B:C,2,FALSE))</f>
        <v>31186587.02</v>
      </c>
      <c r="I7189" s="43">
        <f>'ריבית יומית'!D7183</f>
        <v>2.7242892239431882E-5</v>
      </c>
      <c r="J7189" s="29">
        <f t="shared" si="915"/>
        <v>1.0929140356716172</v>
      </c>
      <c r="L7189">
        <f>VLOOKUP(D7188,'מדדים וריביות'!B:C,2)</f>
        <v>31335805.140000001</v>
      </c>
      <c r="M7189" s="30">
        <f t="shared" si="920"/>
        <v>0</v>
      </c>
      <c r="O7189" s="39">
        <f t="shared" si="917"/>
        <v>0</v>
      </c>
      <c r="P7189" s="39">
        <f t="shared" si="913"/>
        <v>0</v>
      </c>
      <c r="Q7189" s="39">
        <f t="shared" si="918"/>
        <v>0</v>
      </c>
      <c r="R7189" s="41">
        <f t="shared" si="919"/>
        <v>0</v>
      </c>
    </row>
    <row r="7190" spans="4:18" x14ac:dyDescent="0.25">
      <c r="D7190" s="1">
        <v>40055</v>
      </c>
      <c r="E7190" s="1">
        <f t="shared" si="916"/>
        <v>40026</v>
      </c>
      <c r="F7190" s="30">
        <f t="shared" si="914"/>
        <v>0</v>
      </c>
      <c r="H7190" s="42">
        <f>IF(DAY(D7190)&gt;14,VLOOKUP(DATE(YEAR(E7190),MONTH(E7190)-1,DAY(1)),'מדדים וריביות'!B:C,2,FALSE),VLOOKUP(DATE(YEAR(E7190),MONTH(E7190)-2,DAY(1)),'מדדים וריביות'!B:C,2,FALSE))</f>
        <v>31186587.02</v>
      </c>
      <c r="I7190" s="43">
        <f>'ריבית יומית'!D7184</f>
        <v>2.7242892239431882E-5</v>
      </c>
      <c r="J7190" s="29">
        <f t="shared" si="915"/>
        <v>1.0928842623434281</v>
      </c>
      <c r="L7190">
        <f>VLOOKUP(D7189,'מדדים וריביות'!B:C,2)</f>
        <v>31335805.140000001</v>
      </c>
      <c r="M7190" s="30">
        <f t="shared" si="920"/>
        <v>0</v>
      </c>
      <c r="O7190" s="39">
        <f t="shared" si="917"/>
        <v>0</v>
      </c>
      <c r="P7190" s="39">
        <f t="shared" si="913"/>
        <v>0</v>
      </c>
      <c r="Q7190" s="39">
        <f t="shared" si="918"/>
        <v>0</v>
      </c>
      <c r="R7190" s="41">
        <f t="shared" si="919"/>
        <v>0</v>
      </c>
    </row>
    <row r="7191" spans="4:18" x14ac:dyDescent="0.25">
      <c r="D7191" s="1">
        <v>40056</v>
      </c>
      <c r="E7191" s="1">
        <f t="shared" si="916"/>
        <v>40026</v>
      </c>
      <c r="F7191" s="30">
        <f t="shared" si="914"/>
        <v>0</v>
      </c>
      <c r="H7191" s="42">
        <f>IF(DAY(D7191)&gt;14,VLOOKUP(DATE(YEAR(E7191),MONTH(E7191)-1,DAY(1)),'מדדים וריביות'!B:C,2,FALSE),VLOOKUP(DATE(YEAR(E7191),MONTH(E7191)-2,DAY(1)),'מדדים וריביות'!B:C,2,FALSE))</f>
        <v>31186587.02</v>
      </c>
      <c r="I7191" s="43">
        <f>'ריבית יומית'!D7185</f>
        <v>2.7242892239431882E-5</v>
      </c>
      <c r="J7191" s="29">
        <f t="shared" si="915"/>
        <v>1.0928544898263284</v>
      </c>
      <c r="L7191">
        <f>VLOOKUP(D7190,'מדדים וריביות'!B:C,2)</f>
        <v>31335805.140000001</v>
      </c>
      <c r="M7191" s="30">
        <f t="shared" si="920"/>
        <v>0</v>
      </c>
      <c r="O7191" s="39">
        <f t="shared" si="917"/>
        <v>0</v>
      </c>
      <c r="P7191" s="39">
        <f t="shared" si="913"/>
        <v>0</v>
      </c>
      <c r="Q7191" s="39">
        <f t="shared" si="918"/>
        <v>0</v>
      </c>
      <c r="R7191" s="41">
        <f t="shared" si="919"/>
        <v>0</v>
      </c>
    </row>
    <row r="7192" spans="4:18" x14ac:dyDescent="0.25">
      <c r="D7192" s="1">
        <v>40057</v>
      </c>
      <c r="E7192" s="1">
        <f t="shared" si="916"/>
        <v>40057</v>
      </c>
      <c r="F7192" s="30">
        <f t="shared" si="914"/>
        <v>0</v>
      </c>
      <c r="H7192" s="42">
        <f>IF(DAY(D7192)&gt;14,VLOOKUP(DATE(YEAR(E7192),MONTH(E7192)-1,DAY(1)),'מדדים וריביות'!B:C,2,FALSE),VLOOKUP(DATE(YEAR(E7192),MONTH(E7192)-2,DAY(1)),'מדדים וריביות'!B:C,2,FALSE))</f>
        <v>31186587.02</v>
      </c>
      <c r="I7192" s="43">
        <f>'ריבית יומית'!D7186</f>
        <v>2.7242892239431882E-5</v>
      </c>
      <c r="J7192" s="29">
        <f t="shared" si="915"/>
        <v>1.0928247181202961</v>
      </c>
      <c r="L7192">
        <f>VLOOKUP(D7191,'מדדים וריביות'!B:C,2)</f>
        <v>31335805.140000001</v>
      </c>
      <c r="M7192" s="30">
        <f t="shared" si="920"/>
        <v>0</v>
      </c>
      <c r="O7192" s="39">
        <f t="shared" si="917"/>
        <v>0</v>
      </c>
      <c r="P7192" s="39">
        <f t="shared" si="913"/>
        <v>0</v>
      </c>
      <c r="Q7192" s="39">
        <f t="shared" si="918"/>
        <v>0</v>
      </c>
      <c r="R7192" s="41">
        <f t="shared" si="919"/>
        <v>0</v>
      </c>
    </row>
    <row r="7193" spans="4:18" x14ac:dyDescent="0.25">
      <c r="D7193" s="1">
        <v>40058</v>
      </c>
      <c r="E7193" s="1">
        <f t="shared" si="916"/>
        <v>40057</v>
      </c>
      <c r="F7193" s="30">
        <f t="shared" si="914"/>
        <v>0</v>
      </c>
      <c r="H7193" s="42">
        <f>IF(DAY(D7193)&gt;14,VLOOKUP(DATE(YEAR(E7193),MONTH(E7193)-1,DAY(1)),'מדדים וריביות'!B:C,2,FALSE),VLOOKUP(DATE(YEAR(E7193),MONTH(E7193)-2,DAY(1)),'מדדים וריביות'!B:C,2,FALSE))</f>
        <v>31186587.02</v>
      </c>
      <c r="I7193" s="43">
        <f>'ריבית יומית'!D7187</f>
        <v>2.7242892239431882E-5</v>
      </c>
      <c r="J7193" s="29">
        <f t="shared" si="915"/>
        <v>1.0927949472253091</v>
      </c>
      <c r="L7193">
        <f>VLOOKUP(D7192,'מדדים וריביות'!B:C,2)</f>
        <v>31246274.27</v>
      </c>
      <c r="M7193" s="30">
        <f t="shared" si="920"/>
        <v>0</v>
      </c>
      <c r="O7193" s="39">
        <f t="shared" si="917"/>
        <v>0</v>
      </c>
      <c r="P7193" s="39">
        <f t="shared" si="913"/>
        <v>0</v>
      </c>
      <c r="Q7193" s="39">
        <f t="shared" si="918"/>
        <v>0</v>
      </c>
      <c r="R7193" s="41">
        <f t="shared" si="919"/>
        <v>0</v>
      </c>
    </row>
    <row r="7194" spans="4:18" x14ac:dyDescent="0.25">
      <c r="D7194" s="1">
        <v>40059</v>
      </c>
      <c r="E7194" s="1">
        <f t="shared" si="916"/>
        <v>40057</v>
      </c>
      <c r="F7194" s="30">
        <f t="shared" si="914"/>
        <v>0</v>
      </c>
      <c r="H7194" s="42">
        <f>IF(DAY(D7194)&gt;14,VLOOKUP(DATE(YEAR(E7194),MONTH(E7194)-1,DAY(1)),'מדדים וריביות'!B:C,2,FALSE),VLOOKUP(DATE(YEAR(E7194),MONTH(E7194)-2,DAY(1)),'מדדים וריביות'!B:C,2,FALSE))</f>
        <v>31186587.02</v>
      </c>
      <c r="I7194" s="43">
        <f>'ריבית יומית'!D7188</f>
        <v>2.7242892239431882E-5</v>
      </c>
      <c r="J7194" s="29">
        <f t="shared" si="915"/>
        <v>1.0927651771413454</v>
      </c>
      <c r="L7194">
        <f>VLOOKUP(D7193,'מדדים וריביות'!B:C,2)</f>
        <v>31246274.27</v>
      </c>
      <c r="M7194" s="30">
        <f t="shared" si="920"/>
        <v>0</v>
      </c>
      <c r="O7194" s="39">
        <f t="shared" si="917"/>
        <v>0</v>
      </c>
      <c r="P7194" s="39">
        <f t="shared" si="913"/>
        <v>0</v>
      </c>
      <c r="Q7194" s="39">
        <f t="shared" si="918"/>
        <v>0</v>
      </c>
      <c r="R7194" s="41">
        <f t="shared" si="919"/>
        <v>0</v>
      </c>
    </row>
    <row r="7195" spans="4:18" x14ac:dyDescent="0.25">
      <c r="D7195" s="1">
        <v>40060</v>
      </c>
      <c r="E7195" s="1">
        <f t="shared" si="916"/>
        <v>40057</v>
      </c>
      <c r="F7195" s="30">
        <f t="shared" si="914"/>
        <v>0</v>
      </c>
      <c r="H7195" s="42">
        <f>IF(DAY(D7195)&gt;14,VLOOKUP(DATE(YEAR(E7195),MONTH(E7195)-1,DAY(1)),'מדדים וריביות'!B:C,2,FALSE),VLOOKUP(DATE(YEAR(E7195),MONTH(E7195)-2,DAY(1)),'מדדים וריביות'!B:C,2,FALSE))</f>
        <v>31186587.02</v>
      </c>
      <c r="I7195" s="43">
        <f>'ריבית יומית'!D7189</f>
        <v>2.7242892239431882E-5</v>
      </c>
      <c r="J7195" s="29">
        <f t="shared" si="915"/>
        <v>1.0927354078683826</v>
      </c>
      <c r="L7195">
        <f>VLOOKUP(D7194,'מדדים וריביות'!B:C,2)</f>
        <v>31246274.27</v>
      </c>
      <c r="M7195" s="30">
        <f t="shared" si="920"/>
        <v>0</v>
      </c>
      <c r="O7195" s="39">
        <f t="shared" si="917"/>
        <v>0</v>
      </c>
      <c r="P7195" s="39">
        <f t="shared" si="913"/>
        <v>0</v>
      </c>
      <c r="Q7195" s="39">
        <f t="shared" si="918"/>
        <v>0</v>
      </c>
      <c r="R7195" s="41">
        <f t="shared" si="919"/>
        <v>0</v>
      </c>
    </row>
    <row r="7196" spans="4:18" x14ac:dyDescent="0.25">
      <c r="D7196" s="1">
        <v>40061</v>
      </c>
      <c r="E7196" s="1">
        <f t="shared" si="916"/>
        <v>40057</v>
      </c>
      <c r="F7196" s="30">
        <f t="shared" si="914"/>
        <v>0</v>
      </c>
      <c r="H7196" s="42">
        <f>IF(DAY(D7196)&gt;14,VLOOKUP(DATE(YEAR(E7196),MONTH(E7196)-1,DAY(1)),'מדדים וריביות'!B:C,2,FALSE),VLOOKUP(DATE(YEAR(E7196),MONTH(E7196)-2,DAY(1)),'מדדים וריביות'!B:C,2,FALSE))</f>
        <v>31186587.02</v>
      </c>
      <c r="I7196" s="43">
        <f>'ריבית יומית'!D7190</f>
        <v>2.7242892239431882E-5</v>
      </c>
      <c r="J7196" s="29">
        <f t="shared" si="915"/>
        <v>1.092705639406399</v>
      </c>
      <c r="L7196">
        <f>VLOOKUP(D7195,'מדדים וריביות'!B:C,2)</f>
        <v>31246274.27</v>
      </c>
      <c r="M7196" s="30">
        <f t="shared" si="920"/>
        <v>0</v>
      </c>
      <c r="O7196" s="39">
        <f t="shared" si="917"/>
        <v>0</v>
      </c>
      <c r="P7196" s="39">
        <f t="shared" si="913"/>
        <v>0</v>
      </c>
      <c r="Q7196" s="39">
        <f t="shared" si="918"/>
        <v>0</v>
      </c>
      <c r="R7196" s="41">
        <f t="shared" si="919"/>
        <v>0</v>
      </c>
    </row>
    <row r="7197" spans="4:18" x14ac:dyDescent="0.25">
      <c r="D7197" s="1">
        <v>40062</v>
      </c>
      <c r="E7197" s="1">
        <f t="shared" si="916"/>
        <v>40057</v>
      </c>
      <c r="F7197" s="30">
        <f t="shared" si="914"/>
        <v>0</v>
      </c>
      <c r="H7197" s="42">
        <f>IF(DAY(D7197)&gt;14,VLOOKUP(DATE(YEAR(E7197),MONTH(E7197)-1,DAY(1)),'מדדים וריביות'!B:C,2,FALSE),VLOOKUP(DATE(YEAR(E7197),MONTH(E7197)-2,DAY(1)),'מדדים וריביות'!B:C,2,FALSE))</f>
        <v>31186587.02</v>
      </c>
      <c r="I7197" s="43">
        <f>'ריבית יומית'!D7191</f>
        <v>2.7242892239431882E-5</v>
      </c>
      <c r="J7197" s="29">
        <f t="shared" si="915"/>
        <v>1.0926758717553722</v>
      </c>
      <c r="L7197">
        <f>VLOOKUP(D7196,'מדדים וריביות'!B:C,2)</f>
        <v>31246274.27</v>
      </c>
      <c r="M7197" s="30">
        <f t="shared" si="920"/>
        <v>0</v>
      </c>
      <c r="O7197" s="39">
        <f t="shared" si="917"/>
        <v>0</v>
      </c>
      <c r="P7197" s="39">
        <f t="shared" si="913"/>
        <v>0</v>
      </c>
      <c r="Q7197" s="39">
        <f t="shared" si="918"/>
        <v>0</v>
      </c>
      <c r="R7197" s="41">
        <f t="shared" si="919"/>
        <v>0</v>
      </c>
    </row>
    <row r="7198" spans="4:18" x14ac:dyDescent="0.25">
      <c r="D7198" s="1">
        <v>40063</v>
      </c>
      <c r="E7198" s="1">
        <f t="shared" si="916"/>
        <v>40057</v>
      </c>
      <c r="F7198" s="30">
        <f t="shared" si="914"/>
        <v>0</v>
      </c>
      <c r="H7198" s="42">
        <f>IF(DAY(D7198)&gt;14,VLOOKUP(DATE(YEAR(E7198),MONTH(E7198)-1,DAY(1)),'מדדים וריביות'!B:C,2,FALSE),VLOOKUP(DATE(YEAR(E7198),MONTH(E7198)-2,DAY(1)),'מדדים וריביות'!B:C,2,FALSE))</f>
        <v>31186587.02</v>
      </c>
      <c r="I7198" s="43">
        <f>'ריבית יומית'!D7192</f>
        <v>2.7242892239431882E-5</v>
      </c>
      <c r="J7198" s="29">
        <f t="shared" si="915"/>
        <v>1.09264610491528</v>
      </c>
      <c r="L7198">
        <f>VLOOKUP(D7197,'מדדים וריביות'!B:C,2)</f>
        <v>31246274.27</v>
      </c>
      <c r="M7198" s="30">
        <f t="shared" si="920"/>
        <v>0</v>
      </c>
      <c r="O7198" s="39">
        <f t="shared" si="917"/>
        <v>0</v>
      </c>
      <c r="P7198" s="39">
        <f t="shared" si="913"/>
        <v>0</v>
      </c>
      <c r="Q7198" s="39">
        <f t="shared" si="918"/>
        <v>0</v>
      </c>
      <c r="R7198" s="41">
        <f t="shared" si="919"/>
        <v>0</v>
      </c>
    </row>
    <row r="7199" spans="4:18" x14ac:dyDescent="0.25">
      <c r="D7199" s="1">
        <v>40064</v>
      </c>
      <c r="E7199" s="1">
        <f t="shared" si="916"/>
        <v>40057</v>
      </c>
      <c r="F7199" s="30">
        <f t="shared" si="914"/>
        <v>0</v>
      </c>
      <c r="H7199" s="42">
        <f>IF(DAY(D7199)&gt;14,VLOOKUP(DATE(YEAR(E7199),MONTH(E7199)-1,DAY(1)),'מדדים וריביות'!B:C,2,FALSE),VLOOKUP(DATE(YEAR(E7199),MONTH(E7199)-2,DAY(1)),'מדדים וריביות'!B:C,2,FALSE))</f>
        <v>31186587.02</v>
      </c>
      <c r="I7199" s="43">
        <f>'ריבית יומית'!D7193</f>
        <v>2.7242892239431882E-5</v>
      </c>
      <c r="J7199" s="29">
        <f t="shared" si="915"/>
        <v>1.0926163388861008</v>
      </c>
      <c r="L7199">
        <f>VLOOKUP(D7198,'מדדים וריביות'!B:C,2)</f>
        <v>31246274.27</v>
      </c>
      <c r="M7199" s="30">
        <f t="shared" si="920"/>
        <v>0</v>
      </c>
      <c r="O7199" s="39">
        <f t="shared" si="917"/>
        <v>0</v>
      </c>
      <c r="P7199" s="39">
        <f t="shared" si="913"/>
        <v>0</v>
      </c>
      <c r="Q7199" s="39">
        <f t="shared" si="918"/>
        <v>0</v>
      </c>
      <c r="R7199" s="41">
        <f t="shared" si="919"/>
        <v>0</v>
      </c>
    </row>
    <row r="7200" spans="4:18" x14ac:dyDescent="0.25">
      <c r="D7200" s="1">
        <v>40065</v>
      </c>
      <c r="E7200" s="1">
        <f t="shared" si="916"/>
        <v>40057</v>
      </c>
      <c r="F7200" s="30">
        <f t="shared" si="914"/>
        <v>0</v>
      </c>
      <c r="H7200" s="42">
        <f>IF(DAY(D7200)&gt;14,VLOOKUP(DATE(YEAR(E7200),MONTH(E7200)-1,DAY(1)),'מדדים וריביות'!B:C,2,FALSE),VLOOKUP(DATE(YEAR(E7200),MONTH(E7200)-2,DAY(1)),'מדדים וריביות'!B:C,2,FALSE))</f>
        <v>31186587.02</v>
      </c>
      <c r="I7200" s="43">
        <f>'ריבית יומית'!D7194</f>
        <v>2.7242892239431882E-5</v>
      </c>
      <c r="J7200" s="29">
        <f t="shared" si="915"/>
        <v>1.092586573667812</v>
      </c>
      <c r="L7200">
        <f>VLOOKUP(D7199,'מדדים וריביות'!B:C,2)</f>
        <v>31246274.27</v>
      </c>
      <c r="M7200" s="30">
        <f t="shared" si="920"/>
        <v>0</v>
      </c>
      <c r="O7200" s="39">
        <f t="shared" si="917"/>
        <v>0</v>
      </c>
      <c r="P7200" s="39">
        <f t="shared" si="913"/>
        <v>0</v>
      </c>
      <c r="Q7200" s="39">
        <f t="shared" si="918"/>
        <v>0</v>
      </c>
      <c r="R7200" s="41">
        <f t="shared" si="919"/>
        <v>0</v>
      </c>
    </row>
    <row r="7201" spans="4:18" x14ac:dyDescent="0.25">
      <c r="D7201" s="1">
        <v>40066</v>
      </c>
      <c r="E7201" s="1">
        <f t="shared" si="916"/>
        <v>40057</v>
      </c>
      <c r="F7201" s="30">
        <f t="shared" si="914"/>
        <v>0</v>
      </c>
      <c r="H7201" s="42">
        <f>IF(DAY(D7201)&gt;14,VLOOKUP(DATE(YEAR(E7201),MONTH(E7201)-1,DAY(1)),'מדדים וריביות'!B:C,2,FALSE),VLOOKUP(DATE(YEAR(E7201),MONTH(E7201)-2,DAY(1)),'מדדים וריביות'!B:C,2,FALSE))</f>
        <v>31186587.02</v>
      </c>
      <c r="I7201" s="43">
        <f>'ריבית יומית'!D7195</f>
        <v>2.7242892239431882E-5</v>
      </c>
      <c r="J7201" s="29">
        <f t="shared" si="915"/>
        <v>1.0925568092603919</v>
      </c>
      <c r="L7201">
        <f>VLOOKUP(D7200,'מדדים וריביות'!B:C,2)</f>
        <v>31246274.27</v>
      </c>
      <c r="M7201" s="30">
        <f t="shared" si="920"/>
        <v>0</v>
      </c>
      <c r="O7201" s="39">
        <f t="shared" si="917"/>
        <v>0</v>
      </c>
      <c r="P7201" s="39">
        <f t="shared" si="913"/>
        <v>0</v>
      </c>
      <c r="Q7201" s="39">
        <f t="shared" si="918"/>
        <v>0</v>
      </c>
      <c r="R7201" s="41">
        <f t="shared" si="919"/>
        <v>0</v>
      </c>
    </row>
    <row r="7202" spans="4:18" x14ac:dyDescent="0.25">
      <c r="D7202" s="1">
        <v>40067</v>
      </c>
      <c r="E7202" s="1">
        <f t="shared" si="916"/>
        <v>40057</v>
      </c>
      <c r="F7202" s="30">
        <f t="shared" si="914"/>
        <v>0</v>
      </c>
      <c r="H7202" s="42">
        <f>IF(DAY(D7202)&gt;14,VLOOKUP(DATE(YEAR(E7202),MONTH(E7202)-1,DAY(1)),'מדדים וריביות'!B:C,2,FALSE),VLOOKUP(DATE(YEAR(E7202),MONTH(E7202)-2,DAY(1)),'מדדים וריביות'!B:C,2,FALSE))</f>
        <v>31186587.02</v>
      </c>
      <c r="I7202" s="43">
        <f>'ריבית יומית'!D7196</f>
        <v>2.7242892239431882E-5</v>
      </c>
      <c r="J7202" s="29">
        <f t="shared" si="915"/>
        <v>1.0925270456638183</v>
      </c>
      <c r="L7202">
        <f>VLOOKUP(D7201,'מדדים וריביות'!B:C,2)</f>
        <v>31246274.27</v>
      </c>
      <c r="M7202" s="30">
        <f t="shared" si="920"/>
        <v>0</v>
      </c>
      <c r="O7202" s="39">
        <f t="shared" si="917"/>
        <v>0</v>
      </c>
      <c r="P7202" s="39">
        <f t="shared" si="913"/>
        <v>0</v>
      </c>
      <c r="Q7202" s="39">
        <f t="shared" si="918"/>
        <v>0</v>
      </c>
      <c r="R7202" s="41">
        <f t="shared" si="919"/>
        <v>0</v>
      </c>
    </row>
    <row r="7203" spans="4:18" x14ac:dyDescent="0.25">
      <c r="D7203" s="1">
        <v>40068</v>
      </c>
      <c r="E7203" s="1">
        <f t="shared" si="916"/>
        <v>40057</v>
      </c>
      <c r="F7203" s="30">
        <f t="shared" si="914"/>
        <v>0</v>
      </c>
      <c r="H7203" s="42">
        <f>IF(DAY(D7203)&gt;14,VLOOKUP(DATE(YEAR(E7203),MONTH(E7203)-1,DAY(1)),'מדדים וריביות'!B:C,2,FALSE),VLOOKUP(DATE(YEAR(E7203),MONTH(E7203)-2,DAY(1)),'מדדים וריביות'!B:C,2,FALSE))</f>
        <v>31186587.02</v>
      </c>
      <c r="I7203" s="43">
        <f>'ריבית יומית'!D7197</f>
        <v>2.7242892239431882E-5</v>
      </c>
      <c r="J7203" s="29">
        <f t="shared" si="915"/>
        <v>1.092497282878069</v>
      </c>
      <c r="L7203">
        <f>VLOOKUP(D7202,'מדדים וריביות'!B:C,2)</f>
        <v>31246274.27</v>
      </c>
      <c r="M7203" s="30">
        <f t="shared" si="920"/>
        <v>0</v>
      </c>
      <c r="O7203" s="39">
        <f t="shared" si="917"/>
        <v>0</v>
      </c>
      <c r="P7203" s="39">
        <f t="shared" si="913"/>
        <v>0</v>
      </c>
      <c r="Q7203" s="39">
        <f t="shared" si="918"/>
        <v>0</v>
      </c>
      <c r="R7203" s="41">
        <f t="shared" si="919"/>
        <v>0</v>
      </c>
    </row>
    <row r="7204" spans="4:18" x14ac:dyDescent="0.25">
      <c r="D7204" s="1">
        <v>40069</v>
      </c>
      <c r="E7204" s="1">
        <f t="shared" si="916"/>
        <v>40057</v>
      </c>
      <c r="F7204" s="30">
        <f t="shared" si="914"/>
        <v>0</v>
      </c>
      <c r="H7204" s="42">
        <f>IF(DAY(D7204)&gt;14,VLOOKUP(DATE(YEAR(E7204),MONTH(E7204)-1,DAY(1)),'מדדים וריביות'!B:C,2,FALSE),VLOOKUP(DATE(YEAR(E7204),MONTH(E7204)-2,DAY(1)),'מדדים וריביות'!B:C,2,FALSE))</f>
        <v>31186587.02</v>
      </c>
      <c r="I7204" s="43">
        <f>'ריבית יומית'!D7198</f>
        <v>2.7242892239431882E-5</v>
      </c>
      <c r="J7204" s="29">
        <f t="shared" si="915"/>
        <v>1.092467520903122</v>
      </c>
      <c r="L7204">
        <f>VLOOKUP(D7203,'מדדים וריביות'!B:C,2)</f>
        <v>31246274.27</v>
      </c>
      <c r="M7204" s="30">
        <f t="shared" si="920"/>
        <v>0</v>
      </c>
      <c r="O7204" s="39">
        <f t="shared" si="917"/>
        <v>0</v>
      </c>
      <c r="P7204" s="39">
        <f t="shared" si="913"/>
        <v>0</v>
      </c>
      <c r="Q7204" s="39">
        <f t="shared" si="918"/>
        <v>0</v>
      </c>
      <c r="R7204" s="41">
        <f t="shared" si="919"/>
        <v>0</v>
      </c>
    </row>
    <row r="7205" spans="4:18" x14ac:dyDescent="0.25">
      <c r="D7205" s="1">
        <v>40070</v>
      </c>
      <c r="E7205" s="1">
        <f t="shared" si="916"/>
        <v>40057</v>
      </c>
      <c r="F7205" s="30">
        <f t="shared" si="914"/>
        <v>0</v>
      </c>
      <c r="H7205" s="42">
        <f>IF(DAY(D7205)&gt;14,VLOOKUP(DATE(YEAR(E7205),MONTH(E7205)-1,DAY(1)),'מדדים וריביות'!B:C,2,FALSE),VLOOKUP(DATE(YEAR(E7205),MONTH(E7205)-2,DAY(1)),'מדדים וריביות'!B:C,2,FALSE))</f>
        <v>31186587.02</v>
      </c>
      <c r="I7205" s="43">
        <f>'ריבית יומית'!D7199</f>
        <v>2.7242892239431882E-5</v>
      </c>
      <c r="J7205" s="29">
        <f t="shared" si="915"/>
        <v>1.0924377597389552</v>
      </c>
      <c r="L7205">
        <f>VLOOKUP(D7204,'מדדים וריביות'!B:C,2)</f>
        <v>31246274.27</v>
      </c>
      <c r="M7205" s="30">
        <f t="shared" si="920"/>
        <v>0</v>
      </c>
      <c r="O7205" s="39">
        <f t="shared" si="917"/>
        <v>0</v>
      </c>
      <c r="P7205" s="39">
        <f t="shared" si="913"/>
        <v>0</v>
      </c>
      <c r="Q7205" s="39">
        <f t="shared" si="918"/>
        <v>0</v>
      </c>
      <c r="R7205" s="41">
        <f t="shared" si="919"/>
        <v>0</v>
      </c>
    </row>
    <row r="7206" spans="4:18" x14ac:dyDescent="0.25">
      <c r="D7206" s="1">
        <v>40071</v>
      </c>
      <c r="E7206" s="1">
        <f t="shared" si="916"/>
        <v>40057</v>
      </c>
      <c r="F7206" s="30">
        <f t="shared" si="914"/>
        <v>0</v>
      </c>
      <c r="H7206" s="42">
        <f>IF(DAY(D7206)&gt;14,VLOOKUP(DATE(YEAR(E7206),MONTH(E7206)-1,DAY(1)),'מדדים וריביות'!B:C,2,FALSE),VLOOKUP(DATE(YEAR(E7206),MONTH(E7206)-2,DAY(1)),'מדדים וריביות'!B:C,2,FALSE))</f>
        <v>31335805.140000001</v>
      </c>
      <c r="I7206" s="43">
        <f>'ריבית יומית'!D7200</f>
        <v>2.7242892239431882E-5</v>
      </c>
      <c r="J7206" s="29">
        <f t="shared" si="915"/>
        <v>1.0924079993855464</v>
      </c>
      <c r="L7206">
        <f>VLOOKUP(D7205,'מדדים וריביות'!B:C,2)</f>
        <v>31246274.27</v>
      </c>
      <c r="M7206" s="30">
        <f t="shared" si="920"/>
        <v>0</v>
      </c>
      <c r="O7206" s="39">
        <f t="shared" si="917"/>
        <v>0</v>
      </c>
      <c r="P7206" s="39">
        <f t="shared" si="913"/>
        <v>0</v>
      </c>
      <c r="Q7206" s="39">
        <f t="shared" si="918"/>
        <v>0</v>
      </c>
      <c r="R7206" s="41">
        <f t="shared" si="919"/>
        <v>0</v>
      </c>
    </row>
    <row r="7207" spans="4:18" x14ac:dyDescent="0.25">
      <c r="D7207" s="1">
        <v>40072</v>
      </c>
      <c r="E7207" s="1">
        <f t="shared" si="916"/>
        <v>40057</v>
      </c>
      <c r="F7207" s="30">
        <f t="shared" si="914"/>
        <v>0</v>
      </c>
      <c r="H7207" s="42">
        <f>IF(DAY(D7207)&gt;14,VLOOKUP(DATE(YEAR(E7207),MONTH(E7207)-1,DAY(1)),'מדדים וריביות'!B:C,2,FALSE),VLOOKUP(DATE(YEAR(E7207),MONTH(E7207)-2,DAY(1)),'מדדים וריביות'!B:C,2,FALSE))</f>
        <v>31335805.140000001</v>
      </c>
      <c r="I7207" s="43">
        <f>'ריבית יומית'!D7201</f>
        <v>2.7242892239431882E-5</v>
      </c>
      <c r="J7207" s="29">
        <f t="shared" si="915"/>
        <v>1.0923782398428736</v>
      </c>
      <c r="L7207">
        <f>VLOOKUP(D7206,'מדדים וריביות'!B:C,2)</f>
        <v>31246274.27</v>
      </c>
      <c r="M7207" s="30">
        <f t="shared" si="920"/>
        <v>0</v>
      </c>
      <c r="O7207" s="39">
        <f t="shared" si="917"/>
        <v>0</v>
      </c>
      <c r="P7207" s="39">
        <f t="shared" si="913"/>
        <v>0</v>
      </c>
      <c r="Q7207" s="39">
        <f t="shared" si="918"/>
        <v>0</v>
      </c>
      <c r="R7207" s="41">
        <f t="shared" si="919"/>
        <v>0</v>
      </c>
    </row>
    <row r="7208" spans="4:18" x14ac:dyDescent="0.25">
      <c r="D7208" s="1">
        <v>40073</v>
      </c>
      <c r="E7208" s="1">
        <f t="shared" si="916"/>
        <v>40057</v>
      </c>
      <c r="F7208" s="30">
        <f t="shared" si="914"/>
        <v>0</v>
      </c>
      <c r="H7208" s="42">
        <f>IF(DAY(D7208)&gt;14,VLOOKUP(DATE(YEAR(E7208),MONTH(E7208)-1,DAY(1)),'מדדים וריביות'!B:C,2,FALSE),VLOOKUP(DATE(YEAR(E7208),MONTH(E7208)-2,DAY(1)),'מדדים וריביות'!B:C,2,FALSE))</f>
        <v>31335805.140000001</v>
      </c>
      <c r="I7208" s="43">
        <f>'ריבית יומית'!D7202</f>
        <v>2.7242892239431882E-5</v>
      </c>
      <c r="J7208" s="29">
        <f t="shared" si="915"/>
        <v>1.0923484811109148</v>
      </c>
      <c r="L7208">
        <f>VLOOKUP(D7207,'מדדים וריביות'!B:C,2)</f>
        <v>31246274.27</v>
      </c>
      <c r="M7208" s="30">
        <f t="shared" si="920"/>
        <v>0</v>
      </c>
      <c r="O7208" s="39">
        <f t="shared" si="917"/>
        <v>0</v>
      </c>
      <c r="P7208" s="39">
        <f t="shared" si="913"/>
        <v>0</v>
      </c>
      <c r="Q7208" s="39">
        <f t="shared" si="918"/>
        <v>0</v>
      </c>
      <c r="R7208" s="41">
        <f t="shared" si="919"/>
        <v>0</v>
      </c>
    </row>
    <row r="7209" spans="4:18" x14ac:dyDescent="0.25">
      <c r="D7209" s="1">
        <v>40074</v>
      </c>
      <c r="E7209" s="1">
        <f t="shared" si="916"/>
        <v>40057</v>
      </c>
      <c r="F7209" s="30">
        <f t="shared" si="914"/>
        <v>0</v>
      </c>
      <c r="H7209" s="42">
        <f>IF(DAY(D7209)&gt;14,VLOOKUP(DATE(YEAR(E7209),MONTH(E7209)-1,DAY(1)),'מדדים וריביות'!B:C,2,FALSE),VLOOKUP(DATE(YEAR(E7209),MONTH(E7209)-2,DAY(1)),'מדדים וריביות'!B:C,2,FALSE))</f>
        <v>31335805.140000001</v>
      </c>
      <c r="I7209" s="43">
        <f>'ריבית יומית'!D7203</f>
        <v>2.7242892239431882E-5</v>
      </c>
      <c r="J7209" s="29">
        <f t="shared" si="915"/>
        <v>1.0923187231896478</v>
      </c>
      <c r="L7209">
        <f>VLOOKUP(D7208,'מדדים וריביות'!B:C,2)</f>
        <v>31246274.27</v>
      </c>
      <c r="M7209" s="30">
        <f t="shared" si="920"/>
        <v>0</v>
      </c>
      <c r="O7209" s="39">
        <f t="shared" si="917"/>
        <v>0</v>
      </c>
      <c r="P7209" s="39">
        <f t="shared" si="913"/>
        <v>0</v>
      </c>
      <c r="Q7209" s="39">
        <f t="shared" si="918"/>
        <v>0</v>
      </c>
      <c r="R7209" s="41">
        <f t="shared" si="919"/>
        <v>0</v>
      </c>
    </row>
    <row r="7210" spans="4:18" x14ac:dyDescent="0.25">
      <c r="D7210" s="1">
        <v>40075</v>
      </c>
      <c r="E7210" s="1">
        <f t="shared" si="916"/>
        <v>40057</v>
      </c>
      <c r="F7210" s="30">
        <f t="shared" si="914"/>
        <v>0</v>
      </c>
      <c r="H7210" s="42">
        <f>IF(DAY(D7210)&gt;14,VLOOKUP(DATE(YEAR(E7210),MONTH(E7210)-1,DAY(1)),'מדדים וריביות'!B:C,2,FALSE),VLOOKUP(DATE(YEAR(E7210),MONTH(E7210)-2,DAY(1)),'מדדים וריביות'!B:C,2,FALSE))</f>
        <v>31335805.140000001</v>
      </c>
      <c r="I7210" s="43">
        <f>'ריבית יומית'!D7204</f>
        <v>2.7242892239431882E-5</v>
      </c>
      <c r="J7210" s="29">
        <f t="shared" si="915"/>
        <v>1.0922889660790507</v>
      </c>
      <c r="L7210">
        <f>VLOOKUP(D7209,'מדדים וריביות'!B:C,2)</f>
        <v>31246274.27</v>
      </c>
      <c r="M7210" s="30">
        <f t="shared" si="920"/>
        <v>0</v>
      </c>
      <c r="O7210" s="39">
        <f t="shared" si="917"/>
        <v>0</v>
      </c>
      <c r="P7210" s="39">
        <f t="shared" si="913"/>
        <v>0</v>
      </c>
      <c r="Q7210" s="39">
        <f t="shared" si="918"/>
        <v>0</v>
      </c>
      <c r="R7210" s="41">
        <f t="shared" si="919"/>
        <v>0</v>
      </c>
    </row>
    <row r="7211" spans="4:18" x14ac:dyDescent="0.25">
      <c r="D7211" s="1">
        <v>40076</v>
      </c>
      <c r="E7211" s="1">
        <f t="shared" si="916"/>
        <v>40057</v>
      </c>
      <c r="F7211" s="30">
        <f t="shared" si="914"/>
        <v>0</v>
      </c>
      <c r="H7211" s="42">
        <f>IF(DAY(D7211)&gt;14,VLOOKUP(DATE(YEAR(E7211),MONTH(E7211)-1,DAY(1)),'מדדים וריביות'!B:C,2,FALSE),VLOOKUP(DATE(YEAR(E7211),MONTH(E7211)-2,DAY(1)),'מדדים וריביות'!B:C,2,FALSE))</f>
        <v>31335805.140000001</v>
      </c>
      <c r="I7211" s="43">
        <f>'ריבית יומית'!D7205</f>
        <v>2.7242892239431882E-5</v>
      </c>
      <c r="J7211" s="29">
        <f t="shared" si="915"/>
        <v>1.0922592097791011</v>
      </c>
      <c r="L7211">
        <f>VLOOKUP(D7210,'מדדים וריביות'!B:C,2)</f>
        <v>31246274.27</v>
      </c>
      <c r="M7211" s="30">
        <f t="shared" si="920"/>
        <v>0</v>
      </c>
      <c r="O7211" s="39">
        <f t="shared" si="917"/>
        <v>0</v>
      </c>
      <c r="P7211" s="39">
        <f t="shared" si="913"/>
        <v>0</v>
      </c>
      <c r="Q7211" s="39">
        <f t="shared" si="918"/>
        <v>0</v>
      </c>
      <c r="R7211" s="41">
        <f t="shared" si="919"/>
        <v>0</v>
      </c>
    </row>
    <row r="7212" spans="4:18" x14ac:dyDescent="0.25">
      <c r="D7212" s="1">
        <v>40077</v>
      </c>
      <c r="E7212" s="1">
        <f t="shared" si="916"/>
        <v>40057</v>
      </c>
      <c r="F7212" s="30">
        <f t="shared" si="914"/>
        <v>0</v>
      </c>
      <c r="H7212" s="42">
        <f>IF(DAY(D7212)&gt;14,VLOOKUP(DATE(YEAR(E7212),MONTH(E7212)-1,DAY(1)),'מדדים וריביות'!B:C,2,FALSE),VLOOKUP(DATE(YEAR(E7212),MONTH(E7212)-2,DAY(1)),'מדדים וריביות'!B:C,2,FALSE))</f>
        <v>31335805.140000001</v>
      </c>
      <c r="I7212" s="43">
        <f>'ריבית יומית'!D7206</f>
        <v>2.7242892239431882E-5</v>
      </c>
      <c r="J7212" s="29">
        <f t="shared" si="915"/>
        <v>1.092229454289777</v>
      </c>
      <c r="L7212">
        <f>VLOOKUP(D7211,'מדדים וריביות'!B:C,2)</f>
        <v>31246274.27</v>
      </c>
      <c r="M7212" s="30">
        <f t="shared" si="920"/>
        <v>0</v>
      </c>
      <c r="O7212" s="39">
        <f t="shared" si="917"/>
        <v>0</v>
      </c>
      <c r="P7212" s="39">
        <f t="shared" ref="P7212:P7275" si="921">J7213*G7212-G7212</f>
        <v>0</v>
      </c>
      <c r="Q7212" s="39">
        <f t="shared" si="918"/>
        <v>0</v>
      </c>
      <c r="R7212" s="41">
        <f t="shared" si="919"/>
        <v>0</v>
      </c>
    </row>
    <row r="7213" spans="4:18" x14ac:dyDescent="0.25">
      <c r="D7213" s="1">
        <v>40078</v>
      </c>
      <c r="E7213" s="1">
        <f t="shared" si="916"/>
        <v>40057</v>
      </c>
      <c r="F7213" s="30">
        <f t="shared" si="914"/>
        <v>0</v>
      </c>
      <c r="H7213" s="42">
        <f>IF(DAY(D7213)&gt;14,VLOOKUP(DATE(YEAR(E7213),MONTH(E7213)-1,DAY(1)),'מדדים וריביות'!B:C,2,FALSE),VLOOKUP(DATE(YEAR(E7213),MONTH(E7213)-2,DAY(1)),'מדדים וריביות'!B:C,2,FALSE))</f>
        <v>31335805.140000001</v>
      </c>
      <c r="I7213" s="43">
        <f>'ריבית יומית'!D7207</f>
        <v>2.7242892239431882E-5</v>
      </c>
      <c r="J7213" s="29">
        <f t="shared" si="915"/>
        <v>1.0921996996110566</v>
      </c>
      <c r="L7213">
        <f>VLOOKUP(D7212,'מדדים וריביות'!B:C,2)</f>
        <v>31246274.27</v>
      </c>
      <c r="M7213" s="30">
        <f t="shared" si="920"/>
        <v>0</v>
      </c>
      <c r="O7213" s="39">
        <f t="shared" si="917"/>
        <v>0</v>
      </c>
      <c r="P7213" s="39">
        <f t="shared" si="921"/>
        <v>0</v>
      </c>
      <c r="Q7213" s="39">
        <f t="shared" si="918"/>
        <v>0</v>
      </c>
      <c r="R7213" s="41">
        <f t="shared" si="919"/>
        <v>0</v>
      </c>
    </row>
    <row r="7214" spans="4:18" x14ac:dyDescent="0.25">
      <c r="D7214" s="1">
        <v>40079</v>
      </c>
      <c r="E7214" s="1">
        <f t="shared" si="916"/>
        <v>40057</v>
      </c>
      <c r="F7214" s="30">
        <f t="shared" si="914"/>
        <v>0</v>
      </c>
      <c r="H7214" s="42">
        <f>IF(DAY(D7214)&gt;14,VLOOKUP(DATE(YEAR(E7214),MONTH(E7214)-1,DAY(1)),'מדדים וריביות'!B:C,2,FALSE),VLOOKUP(DATE(YEAR(E7214),MONTH(E7214)-2,DAY(1)),'מדדים וריביות'!B:C,2,FALSE))</f>
        <v>31335805.140000001</v>
      </c>
      <c r="I7214" s="43">
        <f>'ריבית יומית'!D7208</f>
        <v>2.7242892239431882E-5</v>
      </c>
      <c r="J7214" s="29">
        <f t="shared" si="915"/>
        <v>1.0921699457429175</v>
      </c>
      <c r="L7214">
        <f>VLOOKUP(D7213,'מדדים וריביות'!B:C,2)</f>
        <v>31246274.27</v>
      </c>
      <c r="M7214" s="30">
        <f t="shared" si="920"/>
        <v>0</v>
      </c>
      <c r="O7214" s="39">
        <f t="shared" si="917"/>
        <v>0</v>
      </c>
      <c r="P7214" s="39">
        <f t="shared" si="921"/>
        <v>0</v>
      </c>
      <c r="Q7214" s="39">
        <f t="shared" si="918"/>
        <v>0</v>
      </c>
      <c r="R7214" s="41">
        <f t="shared" si="919"/>
        <v>0</v>
      </c>
    </row>
    <row r="7215" spans="4:18" x14ac:dyDescent="0.25">
      <c r="D7215" s="1">
        <v>40080</v>
      </c>
      <c r="E7215" s="1">
        <f t="shared" si="916"/>
        <v>40057</v>
      </c>
      <c r="F7215" s="30">
        <f t="shared" si="914"/>
        <v>0</v>
      </c>
      <c r="H7215" s="42">
        <f>IF(DAY(D7215)&gt;14,VLOOKUP(DATE(YEAR(E7215),MONTH(E7215)-1,DAY(1)),'מדדים וריביות'!B:C,2,FALSE),VLOOKUP(DATE(YEAR(E7215),MONTH(E7215)-2,DAY(1)),'מדדים וריביות'!B:C,2,FALSE))</f>
        <v>31335805.140000001</v>
      </c>
      <c r="I7215" s="43">
        <f>'ריבית יומית'!D7209</f>
        <v>2.7242892239431882E-5</v>
      </c>
      <c r="J7215" s="29">
        <f t="shared" si="915"/>
        <v>1.0921401926853378</v>
      </c>
      <c r="L7215">
        <f>VLOOKUP(D7214,'מדדים וריביות'!B:C,2)</f>
        <v>31246274.27</v>
      </c>
      <c r="M7215" s="30">
        <f t="shared" si="920"/>
        <v>0</v>
      </c>
      <c r="O7215" s="39">
        <f t="shared" si="917"/>
        <v>0</v>
      </c>
      <c r="P7215" s="39">
        <f t="shared" si="921"/>
        <v>0</v>
      </c>
      <c r="Q7215" s="39">
        <f t="shared" si="918"/>
        <v>0</v>
      </c>
      <c r="R7215" s="41">
        <f t="shared" si="919"/>
        <v>0</v>
      </c>
    </row>
    <row r="7216" spans="4:18" x14ac:dyDescent="0.25">
      <c r="D7216" s="1">
        <v>40081</v>
      </c>
      <c r="E7216" s="1">
        <f t="shared" si="916"/>
        <v>40057</v>
      </c>
      <c r="F7216" s="30">
        <f t="shared" si="914"/>
        <v>0</v>
      </c>
      <c r="H7216" s="42">
        <f>IF(DAY(D7216)&gt;14,VLOOKUP(DATE(YEAR(E7216),MONTH(E7216)-1,DAY(1)),'מדדים וריביות'!B:C,2,FALSE),VLOOKUP(DATE(YEAR(E7216),MONTH(E7216)-2,DAY(1)),'מדדים וריביות'!B:C,2,FALSE))</f>
        <v>31335805.140000001</v>
      </c>
      <c r="I7216" s="43">
        <f>'ריבית יומית'!D7210</f>
        <v>2.7242892239431882E-5</v>
      </c>
      <c r="J7216" s="29">
        <f t="shared" si="915"/>
        <v>1.0921104404382953</v>
      </c>
      <c r="L7216">
        <f>VLOOKUP(D7215,'מדדים וריביות'!B:C,2)</f>
        <v>31246274.27</v>
      </c>
      <c r="M7216" s="30">
        <f t="shared" si="920"/>
        <v>0</v>
      </c>
      <c r="O7216" s="39">
        <f t="shared" si="917"/>
        <v>0</v>
      </c>
      <c r="P7216" s="39">
        <f t="shared" si="921"/>
        <v>0</v>
      </c>
      <c r="Q7216" s="39">
        <f t="shared" si="918"/>
        <v>0</v>
      </c>
      <c r="R7216" s="41">
        <f t="shared" si="919"/>
        <v>0</v>
      </c>
    </row>
    <row r="7217" spans="4:18" x14ac:dyDescent="0.25">
      <c r="D7217" s="1">
        <v>40082</v>
      </c>
      <c r="E7217" s="1">
        <f t="shared" si="916"/>
        <v>40057</v>
      </c>
      <c r="F7217" s="30">
        <f t="shared" si="914"/>
        <v>0</v>
      </c>
      <c r="H7217" s="42">
        <f>IF(DAY(D7217)&gt;14,VLOOKUP(DATE(YEAR(E7217),MONTH(E7217)-1,DAY(1)),'מדדים וריביות'!B:C,2,FALSE),VLOOKUP(DATE(YEAR(E7217),MONTH(E7217)-2,DAY(1)),'מדדים וריביות'!B:C,2,FALSE))</f>
        <v>31335805.140000001</v>
      </c>
      <c r="I7217" s="43">
        <f>'ריבית יומית'!D7211</f>
        <v>2.7242892239431882E-5</v>
      </c>
      <c r="J7217" s="29">
        <f t="shared" si="915"/>
        <v>1.092080689001768</v>
      </c>
      <c r="L7217">
        <f>VLOOKUP(D7216,'מדדים וריביות'!B:C,2)</f>
        <v>31246274.27</v>
      </c>
      <c r="M7217" s="30">
        <f t="shared" si="920"/>
        <v>0</v>
      </c>
      <c r="O7217" s="39">
        <f t="shared" si="917"/>
        <v>0</v>
      </c>
      <c r="P7217" s="39">
        <f t="shared" si="921"/>
        <v>0</v>
      </c>
      <c r="Q7217" s="39">
        <f t="shared" si="918"/>
        <v>0</v>
      </c>
      <c r="R7217" s="41">
        <f t="shared" si="919"/>
        <v>0</v>
      </c>
    </row>
    <row r="7218" spans="4:18" x14ac:dyDescent="0.25">
      <c r="D7218" s="1">
        <v>40083</v>
      </c>
      <c r="E7218" s="1">
        <f t="shared" si="916"/>
        <v>40057</v>
      </c>
      <c r="F7218" s="30">
        <f t="shared" si="914"/>
        <v>0</v>
      </c>
      <c r="H7218" s="42">
        <f>IF(DAY(D7218)&gt;14,VLOOKUP(DATE(YEAR(E7218),MONTH(E7218)-1,DAY(1)),'מדדים וריביות'!B:C,2,FALSE),VLOOKUP(DATE(YEAR(E7218),MONTH(E7218)-2,DAY(1)),'מדדים וריביות'!B:C,2,FALSE))</f>
        <v>31335805.140000001</v>
      </c>
      <c r="I7218" s="43">
        <f>'ריבית יומית'!D7212</f>
        <v>2.7242892239431882E-5</v>
      </c>
      <c r="J7218" s="29">
        <f t="shared" si="915"/>
        <v>1.092050938375734</v>
      </c>
      <c r="L7218">
        <f>VLOOKUP(D7217,'מדדים וריביות'!B:C,2)</f>
        <v>31246274.27</v>
      </c>
      <c r="M7218" s="30">
        <f t="shared" si="920"/>
        <v>0</v>
      </c>
      <c r="O7218" s="39">
        <f t="shared" si="917"/>
        <v>0</v>
      </c>
      <c r="P7218" s="39">
        <f t="shared" si="921"/>
        <v>0</v>
      </c>
      <c r="Q7218" s="39">
        <f t="shared" si="918"/>
        <v>0</v>
      </c>
      <c r="R7218" s="41">
        <f t="shared" si="919"/>
        <v>0</v>
      </c>
    </row>
    <row r="7219" spans="4:18" x14ac:dyDescent="0.25">
      <c r="D7219" s="1">
        <v>40084</v>
      </c>
      <c r="E7219" s="1">
        <f t="shared" si="916"/>
        <v>40057</v>
      </c>
      <c r="F7219" s="30">
        <f t="shared" si="914"/>
        <v>0</v>
      </c>
      <c r="H7219" s="42">
        <f>IF(DAY(D7219)&gt;14,VLOOKUP(DATE(YEAR(E7219),MONTH(E7219)-1,DAY(1)),'מדדים וריביות'!B:C,2,FALSE),VLOOKUP(DATE(YEAR(E7219),MONTH(E7219)-2,DAY(1)),'מדדים וריביות'!B:C,2,FALSE))</f>
        <v>31335805.140000001</v>
      </c>
      <c r="I7219" s="43">
        <f>'ריבית יומית'!D7213</f>
        <v>2.7242892239431882E-5</v>
      </c>
      <c r="J7219" s="29">
        <f t="shared" si="915"/>
        <v>1.0920211885601709</v>
      </c>
      <c r="L7219">
        <f>VLOOKUP(D7218,'מדדים וריביות'!B:C,2)</f>
        <v>31246274.27</v>
      </c>
      <c r="M7219" s="30">
        <f t="shared" si="920"/>
        <v>0</v>
      </c>
      <c r="O7219" s="39">
        <f t="shared" si="917"/>
        <v>0</v>
      </c>
      <c r="P7219" s="39">
        <f t="shared" si="921"/>
        <v>0</v>
      </c>
      <c r="Q7219" s="39">
        <f t="shared" si="918"/>
        <v>0</v>
      </c>
      <c r="R7219" s="41">
        <f t="shared" si="919"/>
        <v>0</v>
      </c>
    </row>
    <row r="7220" spans="4:18" x14ac:dyDescent="0.25">
      <c r="D7220" s="1">
        <v>40085</v>
      </c>
      <c r="E7220" s="1">
        <f t="shared" si="916"/>
        <v>40057</v>
      </c>
      <c r="F7220" s="30">
        <f t="shared" si="914"/>
        <v>0</v>
      </c>
      <c r="H7220" s="42">
        <f>IF(DAY(D7220)&gt;14,VLOOKUP(DATE(YEAR(E7220),MONTH(E7220)-1,DAY(1)),'מדדים וריביות'!B:C,2,FALSE),VLOOKUP(DATE(YEAR(E7220),MONTH(E7220)-2,DAY(1)),'מדדים וריביות'!B:C,2,FALSE))</f>
        <v>31335805.140000001</v>
      </c>
      <c r="I7220" s="43">
        <f>'ריבית יומית'!D7214</f>
        <v>2.7242892239431882E-5</v>
      </c>
      <c r="J7220" s="29">
        <f t="shared" si="915"/>
        <v>1.0919914395550567</v>
      </c>
      <c r="L7220">
        <f>VLOOKUP(D7219,'מדדים וריביות'!B:C,2)</f>
        <v>31246274.27</v>
      </c>
      <c r="M7220" s="30">
        <f t="shared" si="920"/>
        <v>0</v>
      </c>
      <c r="O7220" s="39">
        <f t="shared" si="917"/>
        <v>0</v>
      </c>
      <c r="P7220" s="39">
        <f t="shared" si="921"/>
        <v>0</v>
      </c>
      <c r="Q7220" s="39">
        <f t="shared" si="918"/>
        <v>0</v>
      </c>
      <c r="R7220" s="41">
        <f t="shared" si="919"/>
        <v>0</v>
      </c>
    </row>
    <row r="7221" spans="4:18" x14ac:dyDescent="0.25">
      <c r="D7221" s="1">
        <v>40086</v>
      </c>
      <c r="E7221" s="1">
        <f t="shared" si="916"/>
        <v>40057</v>
      </c>
      <c r="F7221" s="30">
        <f t="shared" si="914"/>
        <v>0</v>
      </c>
      <c r="H7221" s="42">
        <f>IF(DAY(D7221)&gt;14,VLOOKUP(DATE(YEAR(E7221),MONTH(E7221)-1,DAY(1)),'מדדים וריביות'!B:C,2,FALSE),VLOOKUP(DATE(YEAR(E7221),MONTH(E7221)-2,DAY(1)),'מדדים וריביות'!B:C,2,FALSE))</f>
        <v>31335805.140000001</v>
      </c>
      <c r="I7221" s="43">
        <f>'ריבית יומית'!D7215</f>
        <v>2.7242892239431882E-5</v>
      </c>
      <c r="J7221" s="29">
        <f t="shared" si="915"/>
        <v>1.0919616913603694</v>
      </c>
      <c r="L7221">
        <f>VLOOKUP(D7220,'מדדים וריביות'!B:C,2)</f>
        <v>31246274.27</v>
      </c>
      <c r="M7221" s="30">
        <f t="shared" si="920"/>
        <v>0</v>
      </c>
      <c r="O7221" s="39">
        <f t="shared" si="917"/>
        <v>0</v>
      </c>
      <c r="P7221" s="39">
        <f t="shared" si="921"/>
        <v>0</v>
      </c>
      <c r="Q7221" s="39">
        <f t="shared" si="918"/>
        <v>0</v>
      </c>
      <c r="R7221" s="41">
        <f t="shared" si="919"/>
        <v>0</v>
      </c>
    </row>
    <row r="7222" spans="4:18" x14ac:dyDescent="0.25">
      <c r="D7222" s="1">
        <v>40087</v>
      </c>
      <c r="E7222" s="1">
        <f t="shared" si="916"/>
        <v>40087</v>
      </c>
      <c r="F7222" s="30">
        <f t="shared" si="914"/>
        <v>0</v>
      </c>
      <c r="H7222" s="42">
        <f>IF(DAY(D7222)&gt;14,VLOOKUP(DATE(YEAR(E7222),MONTH(E7222)-1,DAY(1)),'מדדים וריביות'!B:C,2,FALSE),VLOOKUP(DATE(YEAR(E7222),MONTH(E7222)-2,DAY(1)),'מדדים וריביות'!B:C,2,FALSE))</f>
        <v>31335805.140000001</v>
      </c>
      <c r="I7222" s="43">
        <f>'ריבית יומית'!D7216</f>
        <v>4.6153336261456346E-5</v>
      </c>
      <c r="J7222" s="29">
        <f t="shared" si="915"/>
        <v>1.0919319439760868</v>
      </c>
      <c r="L7222">
        <f>VLOOKUP(D7221,'מדדים וריביות'!B:C,2)</f>
        <v>31246274.27</v>
      </c>
      <c r="M7222" s="30">
        <f t="shared" si="920"/>
        <v>0</v>
      </c>
      <c r="O7222" s="39">
        <f t="shared" si="917"/>
        <v>0</v>
      </c>
      <c r="P7222" s="39">
        <f t="shared" si="921"/>
        <v>0</v>
      </c>
      <c r="Q7222" s="39">
        <f t="shared" si="918"/>
        <v>0</v>
      </c>
      <c r="R7222" s="41">
        <f t="shared" si="919"/>
        <v>0</v>
      </c>
    </row>
    <row r="7223" spans="4:18" x14ac:dyDescent="0.25">
      <c r="D7223" s="1">
        <v>40088</v>
      </c>
      <c r="E7223" s="1">
        <f t="shared" si="916"/>
        <v>40087</v>
      </c>
      <c r="F7223" s="30">
        <f t="shared" si="914"/>
        <v>0</v>
      </c>
      <c r="H7223" s="42">
        <f>IF(DAY(D7223)&gt;14,VLOOKUP(DATE(YEAR(E7223),MONTH(E7223)-1,DAY(1)),'מדדים וריביות'!B:C,2,FALSE),VLOOKUP(DATE(YEAR(E7223),MONTH(E7223)-2,DAY(1)),'מדדים וריביות'!B:C,2,FALSE))</f>
        <v>31335805.140000001</v>
      </c>
      <c r="I7223" s="43">
        <f>'ריבית יומית'!D7217</f>
        <v>4.6153336261456346E-5</v>
      </c>
      <c r="J7223" s="29">
        <f t="shared" si="915"/>
        <v>1.0918815499997521</v>
      </c>
      <c r="L7223">
        <f>VLOOKUP(D7222,'מדדים וריביות'!B:C,2)</f>
        <v>31305961.52</v>
      </c>
      <c r="M7223" s="30">
        <f t="shared" si="920"/>
        <v>0</v>
      </c>
      <c r="O7223" s="39">
        <f t="shared" si="917"/>
        <v>0</v>
      </c>
      <c r="P7223" s="39">
        <f t="shared" si="921"/>
        <v>0</v>
      </c>
      <c r="Q7223" s="39">
        <f t="shared" si="918"/>
        <v>0</v>
      </c>
      <c r="R7223" s="41">
        <f t="shared" si="919"/>
        <v>0</v>
      </c>
    </row>
    <row r="7224" spans="4:18" x14ac:dyDescent="0.25">
      <c r="D7224" s="1">
        <v>40089</v>
      </c>
      <c r="E7224" s="1">
        <f t="shared" si="916"/>
        <v>40087</v>
      </c>
      <c r="F7224" s="30">
        <f t="shared" si="914"/>
        <v>0</v>
      </c>
      <c r="H7224" s="42">
        <f>IF(DAY(D7224)&gt;14,VLOOKUP(DATE(YEAR(E7224),MONTH(E7224)-1,DAY(1)),'מדדים וריביות'!B:C,2,FALSE),VLOOKUP(DATE(YEAR(E7224),MONTH(E7224)-2,DAY(1)),'מדדים וריביות'!B:C,2,FALSE))</f>
        <v>31335805.140000001</v>
      </c>
      <c r="I7224" s="43">
        <f>'ריבית יומית'!D7218</f>
        <v>4.6153336261456346E-5</v>
      </c>
      <c r="J7224" s="29">
        <f t="shared" si="915"/>
        <v>1.09183115834916</v>
      </c>
      <c r="L7224">
        <f>VLOOKUP(D7223,'מדדים וריביות'!B:C,2)</f>
        <v>31305961.52</v>
      </c>
      <c r="M7224" s="30">
        <f t="shared" si="920"/>
        <v>0</v>
      </c>
      <c r="O7224" s="39">
        <f t="shared" si="917"/>
        <v>0</v>
      </c>
      <c r="P7224" s="39">
        <f t="shared" si="921"/>
        <v>0</v>
      </c>
      <c r="Q7224" s="39">
        <f t="shared" si="918"/>
        <v>0</v>
      </c>
      <c r="R7224" s="41">
        <f t="shared" si="919"/>
        <v>0</v>
      </c>
    </row>
    <row r="7225" spans="4:18" x14ac:dyDescent="0.25">
      <c r="D7225" s="1">
        <v>40090</v>
      </c>
      <c r="E7225" s="1">
        <f t="shared" si="916"/>
        <v>40087</v>
      </c>
      <c r="F7225" s="30">
        <f t="shared" si="914"/>
        <v>0</v>
      </c>
      <c r="H7225" s="42">
        <f>IF(DAY(D7225)&gt;14,VLOOKUP(DATE(YEAR(E7225),MONTH(E7225)-1,DAY(1)),'מדדים וריביות'!B:C,2,FALSE),VLOOKUP(DATE(YEAR(E7225),MONTH(E7225)-2,DAY(1)),'מדדים וריביות'!B:C,2,FALSE))</f>
        <v>31335805.140000001</v>
      </c>
      <c r="I7225" s="43">
        <f>'ריבית יומית'!D7219</f>
        <v>4.6153336261456346E-5</v>
      </c>
      <c r="J7225" s="29">
        <f t="shared" si="915"/>
        <v>1.0917807690242034</v>
      </c>
      <c r="L7225">
        <f>VLOOKUP(D7224,'מדדים וריביות'!B:C,2)</f>
        <v>31305961.52</v>
      </c>
      <c r="M7225" s="30">
        <f t="shared" si="920"/>
        <v>0</v>
      </c>
      <c r="O7225" s="39">
        <f t="shared" si="917"/>
        <v>0</v>
      </c>
      <c r="P7225" s="39">
        <f t="shared" si="921"/>
        <v>0</v>
      </c>
      <c r="Q7225" s="39">
        <f t="shared" si="918"/>
        <v>0</v>
      </c>
      <c r="R7225" s="41">
        <f t="shared" si="919"/>
        <v>0</v>
      </c>
    </row>
    <row r="7226" spans="4:18" x14ac:dyDescent="0.25">
      <c r="D7226" s="1">
        <v>40091</v>
      </c>
      <c r="E7226" s="1">
        <f t="shared" si="916"/>
        <v>40087</v>
      </c>
      <c r="F7226" s="30">
        <f t="shared" si="914"/>
        <v>0</v>
      </c>
      <c r="H7226" s="42">
        <f>IF(DAY(D7226)&gt;14,VLOOKUP(DATE(YEAR(E7226),MONTH(E7226)-1,DAY(1)),'מדדים וריביות'!B:C,2,FALSE),VLOOKUP(DATE(YEAR(E7226),MONTH(E7226)-2,DAY(1)),'מדדים וריביות'!B:C,2,FALSE))</f>
        <v>31335805.140000001</v>
      </c>
      <c r="I7226" s="43">
        <f>'ריבית יומית'!D7220</f>
        <v>4.6153336261456346E-5</v>
      </c>
      <c r="J7226" s="29">
        <f t="shared" si="915"/>
        <v>1.091730382024775</v>
      </c>
      <c r="L7226">
        <f>VLOOKUP(D7225,'מדדים וריביות'!B:C,2)</f>
        <v>31305961.52</v>
      </c>
      <c r="M7226" s="30">
        <f t="shared" si="920"/>
        <v>0</v>
      </c>
      <c r="O7226" s="39">
        <f t="shared" si="917"/>
        <v>0</v>
      </c>
      <c r="P7226" s="39">
        <f t="shared" si="921"/>
        <v>0</v>
      </c>
      <c r="Q7226" s="39">
        <f t="shared" si="918"/>
        <v>0</v>
      </c>
      <c r="R7226" s="41">
        <f t="shared" si="919"/>
        <v>0</v>
      </c>
    </row>
    <row r="7227" spans="4:18" x14ac:dyDescent="0.25">
      <c r="D7227" s="1">
        <v>40092</v>
      </c>
      <c r="E7227" s="1">
        <f t="shared" si="916"/>
        <v>40087</v>
      </c>
      <c r="F7227" s="30">
        <f t="shared" si="914"/>
        <v>0</v>
      </c>
      <c r="H7227" s="42">
        <f>IF(DAY(D7227)&gt;14,VLOOKUP(DATE(YEAR(E7227),MONTH(E7227)-1,DAY(1)),'מדדים וריביות'!B:C,2,FALSE),VLOOKUP(DATE(YEAR(E7227),MONTH(E7227)-2,DAY(1)),'מדדים וריביות'!B:C,2,FALSE))</f>
        <v>31335805.140000001</v>
      </c>
      <c r="I7227" s="43">
        <f>'ריבית יומית'!D7221</f>
        <v>4.6153336261456346E-5</v>
      </c>
      <c r="J7227" s="29">
        <f t="shared" si="915"/>
        <v>1.0916799973507674</v>
      </c>
      <c r="L7227">
        <f>VLOOKUP(D7226,'מדדים וריביות'!B:C,2)</f>
        <v>31305961.52</v>
      </c>
      <c r="M7227" s="30">
        <f t="shared" si="920"/>
        <v>0</v>
      </c>
      <c r="O7227" s="39">
        <f t="shared" si="917"/>
        <v>0</v>
      </c>
      <c r="P7227" s="39">
        <f t="shared" si="921"/>
        <v>0</v>
      </c>
      <c r="Q7227" s="39">
        <f t="shared" si="918"/>
        <v>0</v>
      </c>
      <c r="R7227" s="41">
        <f t="shared" si="919"/>
        <v>0</v>
      </c>
    </row>
    <row r="7228" spans="4:18" x14ac:dyDescent="0.25">
      <c r="D7228" s="1">
        <v>40093</v>
      </c>
      <c r="E7228" s="1">
        <f t="shared" si="916"/>
        <v>40087</v>
      </c>
      <c r="F7228" s="30">
        <f t="shared" si="914"/>
        <v>0</v>
      </c>
      <c r="H7228" s="42">
        <f>IF(DAY(D7228)&gt;14,VLOOKUP(DATE(YEAR(E7228),MONTH(E7228)-1,DAY(1)),'מדדים וריביות'!B:C,2,FALSE),VLOOKUP(DATE(YEAR(E7228),MONTH(E7228)-2,DAY(1)),'מדדים וריביות'!B:C,2,FALSE))</f>
        <v>31335805.140000001</v>
      </c>
      <c r="I7228" s="43">
        <f>'ריבית יומית'!D7222</f>
        <v>4.6153336261456346E-5</v>
      </c>
      <c r="J7228" s="29">
        <f t="shared" si="915"/>
        <v>1.0916296150020732</v>
      </c>
      <c r="L7228">
        <f>VLOOKUP(D7227,'מדדים וריביות'!B:C,2)</f>
        <v>31305961.52</v>
      </c>
      <c r="M7228" s="30">
        <f t="shared" si="920"/>
        <v>0</v>
      </c>
      <c r="O7228" s="39">
        <f t="shared" si="917"/>
        <v>0</v>
      </c>
      <c r="P7228" s="39">
        <f t="shared" si="921"/>
        <v>0</v>
      </c>
      <c r="Q7228" s="39">
        <f t="shared" si="918"/>
        <v>0</v>
      </c>
      <c r="R7228" s="41">
        <f t="shared" si="919"/>
        <v>0</v>
      </c>
    </row>
    <row r="7229" spans="4:18" x14ac:dyDescent="0.25">
      <c r="D7229" s="1">
        <v>40094</v>
      </c>
      <c r="E7229" s="1">
        <f t="shared" si="916"/>
        <v>40087</v>
      </c>
      <c r="F7229" s="30">
        <f t="shared" si="914"/>
        <v>0</v>
      </c>
      <c r="H7229" s="42">
        <f>IF(DAY(D7229)&gt;14,VLOOKUP(DATE(YEAR(E7229),MONTH(E7229)-1,DAY(1)),'מדדים וריביות'!B:C,2,FALSE),VLOOKUP(DATE(YEAR(E7229),MONTH(E7229)-2,DAY(1)),'מדדים וריביות'!B:C,2,FALSE))</f>
        <v>31335805.140000001</v>
      </c>
      <c r="I7229" s="43">
        <f>'ריבית יומית'!D7223</f>
        <v>4.6153336261456346E-5</v>
      </c>
      <c r="J7229" s="29">
        <f t="shared" si="915"/>
        <v>1.0915792349785853</v>
      </c>
      <c r="L7229">
        <f>VLOOKUP(D7228,'מדדים וריביות'!B:C,2)</f>
        <v>31305961.52</v>
      </c>
      <c r="M7229" s="30">
        <f t="shared" si="920"/>
        <v>0</v>
      </c>
      <c r="O7229" s="39">
        <f t="shared" si="917"/>
        <v>0</v>
      </c>
      <c r="P7229" s="39">
        <f t="shared" si="921"/>
        <v>0</v>
      </c>
      <c r="Q7229" s="39">
        <f t="shared" si="918"/>
        <v>0</v>
      </c>
      <c r="R7229" s="41">
        <f t="shared" si="919"/>
        <v>0</v>
      </c>
    </row>
    <row r="7230" spans="4:18" x14ac:dyDescent="0.25">
      <c r="D7230" s="1">
        <v>40095</v>
      </c>
      <c r="E7230" s="1">
        <f t="shared" si="916"/>
        <v>40087</v>
      </c>
      <c r="F7230" s="30">
        <f t="shared" si="914"/>
        <v>0</v>
      </c>
      <c r="H7230" s="42">
        <f>IF(DAY(D7230)&gt;14,VLOOKUP(DATE(YEAR(E7230),MONTH(E7230)-1,DAY(1)),'מדדים וריביות'!B:C,2,FALSE),VLOOKUP(DATE(YEAR(E7230),MONTH(E7230)-2,DAY(1)),'מדדים וריביות'!B:C,2,FALSE))</f>
        <v>31335805.140000001</v>
      </c>
      <c r="I7230" s="43">
        <f>'ריבית יומית'!D7224</f>
        <v>4.6153336261456346E-5</v>
      </c>
      <c r="J7230" s="29">
        <f t="shared" si="915"/>
        <v>1.0915288572801962</v>
      </c>
      <c r="L7230">
        <f>VLOOKUP(D7229,'מדדים וריביות'!B:C,2)</f>
        <v>31305961.52</v>
      </c>
      <c r="M7230" s="30">
        <f t="shared" si="920"/>
        <v>0</v>
      </c>
      <c r="O7230" s="39">
        <f t="shared" si="917"/>
        <v>0</v>
      </c>
      <c r="P7230" s="39">
        <f t="shared" si="921"/>
        <v>0</v>
      </c>
      <c r="Q7230" s="39">
        <f t="shared" si="918"/>
        <v>0</v>
      </c>
      <c r="R7230" s="41">
        <f t="shared" si="919"/>
        <v>0</v>
      </c>
    </row>
    <row r="7231" spans="4:18" x14ac:dyDescent="0.25">
      <c r="D7231" s="1">
        <v>40096</v>
      </c>
      <c r="E7231" s="1">
        <f t="shared" si="916"/>
        <v>40087</v>
      </c>
      <c r="F7231" s="30">
        <f t="shared" si="914"/>
        <v>0</v>
      </c>
      <c r="H7231" s="42">
        <f>IF(DAY(D7231)&gt;14,VLOOKUP(DATE(YEAR(E7231),MONTH(E7231)-1,DAY(1)),'מדדים וריביות'!B:C,2,FALSE),VLOOKUP(DATE(YEAR(E7231),MONTH(E7231)-2,DAY(1)),'מדדים וריביות'!B:C,2,FALSE))</f>
        <v>31335805.140000001</v>
      </c>
      <c r="I7231" s="43">
        <f>'ריבית יומית'!D7225</f>
        <v>4.6153336261456346E-5</v>
      </c>
      <c r="J7231" s="29">
        <f t="shared" si="915"/>
        <v>1.0914784819067986</v>
      </c>
      <c r="L7231">
        <f>VLOOKUP(D7230,'מדדים וריביות'!B:C,2)</f>
        <v>31305961.52</v>
      </c>
      <c r="M7231" s="30">
        <f t="shared" si="920"/>
        <v>0</v>
      </c>
      <c r="O7231" s="39">
        <f t="shared" si="917"/>
        <v>0</v>
      </c>
      <c r="P7231" s="39">
        <f t="shared" si="921"/>
        <v>0</v>
      </c>
      <c r="Q7231" s="39">
        <f t="shared" si="918"/>
        <v>0</v>
      </c>
      <c r="R7231" s="41">
        <f t="shared" si="919"/>
        <v>0</v>
      </c>
    </row>
    <row r="7232" spans="4:18" x14ac:dyDescent="0.25">
      <c r="D7232" s="1">
        <v>40097</v>
      </c>
      <c r="E7232" s="1">
        <f t="shared" si="916"/>
        <v>40087</v>
      </c>
      <c r="F7232" s="30">
        <f t="shared" ref="F7232:F7295" si="922">M7231</f>
        <v>0</v>
      </c>
      <c r="H7232" s="42">
        <f>IF(DAY(D7232)&gt;14,VLOOKUP(DATE(YEAR(E7232),MONTH(E7232)-1,DAY(1)),'מדדים וריביות'!B:C,2,FALSE),VLOOKUP(DATE(YEAR(E7232),MONTH(E7232)-2,DAY(1)),'מדדים וריביות'!B:C,2,FALSE))</f>
        <v>31335805.140000001</v>
      </c>
      <c r="I7232" s="43">
        <f>'ריבית יומית'!D7226</f>
        <v>4.6153336261456346E-5</v>
      </c>
      <c r="J7232" s="29">
        <f t="shared" si="915"/>
        <v>1.0914281088582853</v>
      </c>
      <c r="L7232">
        <f>VLOOKUP(D7231,'מדדים וריביות'!B:C,2)</f>
        <v>31305961.52</v>
      </c>
      <c r="M7232" s="30">
        <f t="shared" si="920"/>
        <v>0</v>
      </c>
      <c r="O7232" s="39">
        <f t="shared" si="917"/>
        <v>0</v>
      </c>
      <c r="P7232" s="39">
        <f t="shared" si="921"/>
        <v>0</v>
      </c>
      <c r="Q7232" s="39">
        <f t="shared" si="918"/>
        <v>0</v>
      </c>
      <c r="R7232" s="41">
        <f t="shared" si="919"/>
        <v>0</v>
      </c>
    </row>
    <row r="7233" spans="4:18" x14ac:dyDescent="0.25">
      <c r="D7233" s="1">
        <v>40098</v>
      </c>
      <c r="E7233" s="1">
        <f t="shared" si="916"/>
        <v>40087</v>
      </c>
      <c r="F7233" s="30">
        <f t="shared" si="922"/>
        <v>0</v>
      </c>
      <c r="H7233" s="42">
        <f>IF(DAY(D7233)&gt;14,VLOOKUP(DATE(YEAR(E7233),MONTH(E7233)-1,DAY(1)),'מדדים וריביות'!B:C,2,FALSE),VLOOKUP(DATE(YEAR(E7233),MONTH(E7233)-2,DAY(1)),'מדדים וריביות'!B:C,2,FALSE))</f>
        <v>31335805.140000001</v>
      </c>
      <c r="I7233" s="43">
        <f>'ריבית יומית'!D7227</f>
        <v>4.6153336261456346E-5</v>
      </c>
      <c r="J7233" s="29">
        <f t="shared" si="915"/>
        <v>1.0913777381345489</v>
      </c>
      <c r="L7233">
        <f>VLOOKUP(D7232,'מדדים וריביות'!B:C,2)</f>
        <v>31305961.52</v>
      </c>
      <c r="M7233" s="30">
        <f t="shared" si="920"/>
        <v>0</v>
      </c>
      <c r="O7233" s="39">
        <f t="shared" si="917"/>
        <v>0</v>
      </c>
      <c r="P7233" s="39">
        <f t="shared" si="921"/>
        <v>0</v>
      </c>
      <c r="Q7233" s="39">
        <f t="shared" si="918"/>
        <v>0</v>
      </c>
      <c r="R7233" s="41">
        <f t="shared" si="919"/>
        <v>0</v>
      </c>
    </row>
    <row r="7234" spans="4:18" x14ac:dyDescent="0.25">
      <c r="D7234" s="1">
        <v>40099</v>
      </c>
      <c r="E7234" s="1">
        <f t="shared" si="916"/>
        <v>40087</v>
      </c>
      <c r="F7234" s="30">
        <f t="shared" si="922"/>
        <v>0</v>
      </c>
      <c r="H7234" s="42">
        <f>IF(DAY(D7234)&gt;14,VLOOKUP(DATE(YEAR(E7234),MONTH(E7234)-1,DAY(1)),'מדדים וריביות'!B:C,2,FALSE),VLOOKUP(DATE(YEAR(E7234),MONTH(E7234)-2,DAY(1)),'מדדים וריביות'!B:C,2,FALSE))</f>
        <v>31335805.140000001</v>
      </c>
      <c r="I7234" s="43">
        <f>'ריבית יומית'!D7228</f>
        <v>4.6153336261456346E-5</v>
      </c>
      <c r="J7234" s="29">
        <f t="shared" si="915"/>
        <v>1.0913273697354822</v>
      </c>
      <c r="L7234">
        <f>VLOOKUP(D7233,'מדדים וריביות'!B:C,2)</f>
        <v>31305961.52</v>
      </c>
      <c r="M7234" s="30">
        <f t="shared" si="920"/>
        <v>0</v>
      </c>
      <c r="O7234" s="39">
        <f t="shared" si="917"/>
        <v>0</v>
      </c>
      <c r="P7234" s="39">
        <f t="shared" si="921"/>
        <v>0</v>
      </c>
      <c r="Q7234" s="39">
        <f t="shared" si="918"/>
        <v>0</v>
      </c>
      <c r="R7234" s="41">
        <f t="shared" si="919"/>
        <v>0</v>
      </c>
    </row>
    <row r="7235" spans="4:18" x14ac:dyDescent="0.25">
      <c r="D7235" s="1">
        <v>40100</v>
      </c>
      <c r="E7235" s="1">
        <f t="shared" si="916"/>
        <v>40087</v>
      </c>
      <c r="F7235" s="30">
        <f t="shared" si="922"/>
        <v>0</v>
      </c>
      <c r="H7235" s="42">
        <f>IF(DAY(D7235)&gt;14,VLOOKUP(DATE(YEAR(E7235),MONTH(E7235)-1,DAY(1)),'מדדים וריביות'!B:C,2,FALSE),VLOOKUP(DATE(YEAR(E7235),MONTH(E7235)-2,DAY(1)),'מדדים וריביות'!B:C,2,FALSE))</f>
        <v>31335805.140000001</v>
      </c>
      <c r="I7235" s="43">
        <f>'ריבית יומית'!D7229</f>
        <v>4.6153336261456346E-5</v>
      </c>
      <c r="J7235" s="29">
        <f t="shared" si="915"/>
        <v>1.0912770036609778</v>
      </c>
      <c r="L7235">
        <f>VLOOKUP(D7234,'מדדים וריביות'!B:C,2)</f>
        <v>31305961.52</v>
      </c>
      <c r="M7235" s="30">
        <f t="shared" si="920"/>
        <v>0</v>
      </c>
      <c r="O7235" s="39">
        <f t="shared" si="917"/>
        <v>0</v>
      </c>
      <c r="P7235" s="39">
        <f t="shared" si="921"/>
        <v>0</v>
      </c>
      <c r="Q7235" s="39">
        <f t="shared" si="918"/>
        <v>0</v>
      </c>
      <c r="R7235" s="41">
        <f t="shared" si="919"/>
        <v>0</v>
      </c>
    </row>
    <row r="7236" spans="4:18" x14ac:dyDescent="0.25">
      <c r="D7236" s="1">
        <v>40101</v>
      </c>
      <c r="E7236" s="1">
        <f t="shared" si="916"/>
        <v>40087</v>
      </c>
      <c r="F7236" s="30">
        <f t="shared" si="922"/>
        <v>0</v>
      </c>
      <c r="H7236" s="42">
        <f>IF(DAY(D7236)&gt;14,VLOOKUP(DATE(YEAR(E7236),MONTH(E7236)-1,DAY(1)),'מדדים וריביות'!B:C,2,FALSE),VLOOKUP(DATE(YEAR(E7236),MONTH(E7236)-2,DAY(1)),'מדדים וריביות'!B:C,2,FALSE))</f>
        <v>31246274.27</v>
      </c>
      <c r="I7236" s="43">
        <f>'ריבית יומית'!D7230</f>
        <v>4.6153336261456346E-5</v>
      </c>
      <c r="J7236" s="29">
        <f t="shared" si="915"/>
        <v>1.0912266399109285</v>
      </c>
      <c r="L7236">
        <f>VLOOKUP(D7235,'מדדים וריביות'!B:C,2)</f>
        <v>31305961.52</v>
      </c>
      <c r="M7236" s="30">
        <f t="shared" si="920"/>
        <v>0</v>
      </c>
      <c r="O7236" s="39">
        <f t="shared" si="917"/>
        <v>0</v>
      </c>
      <c r="P7236" s="39">
        <f t="shared" si="921"/>
        <v>0</v>
      </c>
      <c r="Q7236" s="39">
        <f t="shared" si="918"/>
        <v>0</v>
      </c>
      <c r="R7236" s="41">
        <f t="shared" si="919"/>
        <v>0</v>
      </c>
    </row>
    <row r="7237" spans="4:18" x14ac:dyDescent="0.25">
      <c r="D7237" s="1">
        <v>40102</v>
      </c>
      <c r="E7237" s="1">
        <f t="shared" si="916"/>
        <v>40087</v>
      </c>
      <c r="F7237" s="30">
        <f t="shared" si="922"/>
        <v>0</v>
      </c>
      <c r="H7237" s="42">
        <f>IF(DAY(D7237)&gt;14,VLOOKUP(DATE(YEAR(E7237),MONTH(E7237)-1,DAY(1)),'מדדים וריביות'!B:C,2,FALSE),VLOOKUP(DATE(YEAR(E7237),MONTH(E7237)-2,DAY(1)),'מדדים וריביות'!B:C,2,FALSE))</f>
        <v>31246274.27</v>
      </c>
      <c r="I7237" s="43">
        <f>'ריבית יומית'!D7231</f>
        <v>4.6153336261456346E-5</v>
      </c>
      <c r="J7237" s="29">
        <f t="shared" si="915"/>
        <v>1.091176278485227</v>
      </c>
      <c r="L7237">
        <f>VLOOKUP(D7236,'מדדים וריביות'!B:C,2)</f>
        <v>31305961.52</v>
      </c>
      <c r="M7237" s="30">
        <f t="shared" si="920"/>
        <v>0</v>
      </c>
      <c r="O7237" s="39">
        <f t="shared" si="917"/>
        <v>0</v>
      </c>
      <c r="P7237" s="39">
        <f t="shared" si="921"/>
        <v>0</v>
      </c>
      <c r="Q7237" s="39">
        <f t="shared" si="918"/>
        <v>0</v>
      </c>
      <c r="R7237" s="41">
        <f t="shared" si="919"/>
        <v>0</v>
      </c>
    </row>
    <row r="7238" spans="4:18" x14ac:dyDescent="0.25">
      <c r="D7238" s="1">
        <v>40103</v>
      </c>
      <c r="E7238" s="1">
        <f t="shared" si="916"/>
        <v>40087</v>
      </c>
      <c r="F7238" s="30">
        <f t="shared" si="922"/>
        <v>0</v>
      </c>
      <c r="H7238" s="42">
        <f>IF(DAY(D7238)&gt;14,VLOOKUP(DATE(YEAR(E7238),MONTH(E7238)-1,DAY(1)),'מדדים וריביות'!B:C,2,FALSE),VLOOKUP(DATE(YEAR(E7238),MONTH(E7238)-2,DAY(1)),'מדדים וריביות'!B:C,2,FALSE))</f>
        <v>31246274.27</v>
      </c>
      <c r="I7238" s="43">
        <f>'ריבית יומית'!D7232</f>
        <v>4.6153336261456346E-5</v>
      </c>
      <c r="J7238" s="29">
        <f t="shared" si="915"/>
        <v>1.0911259193837661</v>
      </c>
      <c r="L7238">
        <f>VLOOKUP(D7237,'מדדים וריביות'!B:C,2)</f>
        <v>31305961.52</v>
      </c>
      <c r="M7238" s="30">
        <f t="shared" si="920"/>
        <v>0</v>
      </c>
      <c r="O7238" s="39">
        <f t="shared" si="917"/>
        <v>0</v>
      </c>
      <c r="P7238" s="39">
        <f t="shared" si="921"/>
        <v>0</v>
      </c>
      <c r="Q7238" s="39">
        <f t="shared" si="918"/>
        <v>0</v>
      </c>
      <c r="R7238" s="41">
        <f t="shared" si="919"/>
        <v>0</v>
      </c>
    </row>
    <row r="7239" spans="4:18" x14ac:dyDescent="0.25">
      <c r="D7239" s="1">
        <v>40104</v>
      </c>
      <c r="E7239" s="1">
        <f t="shared" si="916"/>
        <v>40087</v>
      </c>
      <c r="F7239" s="30">
        <f t="shared" si="922"/>
        <v>0</v>
      </c>
      <c r="H7239" s="42">
        <f>IF(DAY(D7239)&gt;14,VLOOKUP(DATE(YEAR(E7239),MONTH(E7239)-1,DAY(1)),'מדדים וריביות'!B:C,2,FALSE),VLOOKUP(DATE(YEAR(E7239),MONTH(E7239)-2,DAY(1)),'מדדים וריביות'!B:C,2,FALSE))</f>
        <v>31246274.27</v>
      </c>
      <c r="I7239" s="43">
        <f>'ריבית יומית'!D7233</f>
        <v>4.6153336261456346E-5</v>
      </c>
      <c r="J7239" s="29">
        <f t="shared" si="915"/>
        <v>1.0910755626064386</v>
      </c>
      <c r="L7239">
        <f>VLOOKUP(D7238,'מדדים וריביות'!B:C,2)</f>
        <v>31305961.52</v>
      </c>
      <c r="M7239" s="30">
        <f t="shared" si="920"/>
        <v>0</v>
      </c>
      <c r="O7239" s="39">
        <f t="shared" si="917"/>
        <v>0</v>
      </c>
      <c r="P7239" s="39">
        <f t="shared" si="921"/>
        <v>0</v>
      </c>
      <c r="Q7239" s="39">
        <f t="shared" si="918"/>
        <v>0</v>
      </c>
      <c r="R7239" s="41">
        <f t="shared" si="919"/>
        <v>0</v>
      </c>
    </row>
    <row r="7240" spans="4:18" x14ac:dyDescent="0.25">
      <c r="D7240" s="1">
        <v>40105</v>
      </c>
      <c r="E7240" s="1">
        <f t="shared" si="916"/>
        <v>40087</v>
      </c>
      <c r="F7240" s="30">
        <f t="shared" si="922"/>
        <v>0</v>
      </c>
      <c r="H7240" s="42">
        <f>IF(DAY(D7240)&gt;14,VLOOKUP(DATE(YEAR(E7240),MONTH(E7240)-1,DAY(1)),'מדדים וריביות'!B:C,2,FALSE),VLOOKUP(DATE(YEAR(E7240),MONTH(E7240)-2,DAY(1)),'מדדים וריביות'!B:C,2,FALSE))</f>
        <v>31246274.27</v>
      </c>
      <c r="I7240" s="43">
        <f>'ריבית יומית'!D7234</f>
        <v>4.6153336261456346E-5</v>
      </c>
      <c r="J7240" s="29">
        <f t="shared" si="915"/>
        <v>1.0910252081531369</v>
      </c>
      <c r="L7240">
        <f>VLOOKUP(D7239,'מדדים וריביות'!B:C,2)</f>
        <v>31305961.52</v>
      </c>
      <c r="M7240" s="30">
        <f t="shared" si="920"/>
        <v>0</v>
      </c>
      <c r="O7240" s="39">
        <f t="shared" si="917"/>
        <v>0</v>
      </c>
      <c r="P7240" s="39">
        <f t="shared" si="921"/>
        <v>0</v>
      </c>
      <c r="Q7240" s="39">
        <f t="shared" si="918"/>
        <v>0</v>
      </c>
      <c r="R7240" s="41">
        <f t="shared" si="919"/>
        <v>0</v>
      </c>
    </row>
    <row r="7241" spans="4:18" x14ac:dyDescent="0.25">
      <c r="D7241" s="1">
        <v>40106</v>
      </c>
      <c r="E7241" s="1">
        <f t="shared" si="916"/>
        <v>40087</v>
      </c>
      <c r="F7241" s="30">
        <f t="shared" si="922"/>
        <v>0</v>
      </c>
      <c r="H7241" s="42">
        <f>IF(DAY(D7241)&gt;14,VLOOKUP(DATE(YEAR(E7241),MONTH(E7241)-1,DAY(1)),'מדדים וריביות'!B:C,2,FALSE),VLOOKUP(DATE(YEAR(E7241),MONTH(E7241)-2,DAY(1)),'מדדים וריביות'!B:C,2,FALSE))</f>
        <v>31246274.27</v>
      </c>
      <c r="I7241" s="43">
        <f>'ריבית יומית'!D7235</f>
        <v>4.6153336261456346E-5</v>
      </c>
      <c r="J7241" s="29">
        <f t="shared" ref="J7241:J7304" si="923">J7242*(1+I7241)</f>
        <v>1.090974856023754</v>
      </c>
      <c r="L7241">
        <f>VLOOKUP(D7240,'מדדים וריביות'!B:C,2)</f>
        <v>31305961.52</v>
      </c>
      <c r="M7241" s="30">
        <f t="shared" si="920"/>
        <v>0</v>
      </c>
      <c r="O7241" s="39">
        <f t="shared" si="917"/>
        <v>0</v>
      </c>
      <c r="P7241" s="39">
        <f t="shared" si="921"/>
        <v>0</v>
      </c>
      <c r="Q7241" s="39">
        <f t="shared" si="918"/>
        <v>0</v>
      </c>
      <c r="R7241" s="41">
        <f t="shared" si="919"/>
        <v>0</v>
      </c>
    </row>
    <row r="7242" spans="4:18" x14ac:dyDescent="0.25">
      <c r="D7242" s="1">
        <v>40107</v>
      </c>
      <c r="E7242" s="1">
        <f t="shared" ref="E7242:E7305" si="924">DATE(YEAR(D7242),MONTH(D7242),DAY(1))</f>
        <v>40087</v>
      </c>
      <c r="F7242" s="30">
        <f t="shared" si="922"/>
        <v>0</v>
      </c>
      <c r="H7242" s="42">
        <f>IF(DAY(D7242)&gt;14,VLOOKUP(DATE(YEAR(E7242),MONTH(E7242)-1,DAY(1)),'מדדים וריביות'!B:C,2,FALSE),VLOOKUP(DATE(YEAR(E7242),MONTH(E7242)-2,DAY(1)),'מדדים וריביות'!B:C,2,FALSE))</f>
        <v>31246274.27</v>
      </c>
      <c r="I7242" s="43">
        <f>'ריבית יומית'!D7236</f>
        <v>4.6153336261456346E-5</v>
      </c>
      <c r="J7242" s="29">
        <f t="shared" si="923"/>
        <v>1.0909245062181827</v>
      </c>
      <c r="L7242">
        <f>VLOOKUP(D7241,'מדדים וריביות'!B:C,2)</f>
        <v>31305961.52</v>
      </c>
      <c r="M7242" s="30">
        <f t="shared" si="920"/>
        <v>0</v>
      </c>
      <c r="O7242" s="39">
        <f t="shared" ref="O7242:O7305" si="925">$D$4/H7242*G7242-G7242</f>
        <v>0</v>
      </c>
      <c r="P7242" s="39">
        <f t="shared" si="921"/>
        <v>0</v>
      </c>
      <c r="Q7242" s="39">
        <f t="shared" ref="Q7242:Q7305" si="926">$D$4/H7242*P7242-P7242</f>
        <v>0</v>
      </c>
      <c r="R7242" s="41">
        <f t="shared" ref="R7242:R7305" si="927">SUM(O7242:Q7242)</f>
        <v>0</v>
      </c>
    </row>
    <row r="7243" spans="4:18" x14ac:dyDescent="0.25">
      <c r="D7243" s="1">
        <v>40108</v>
      </c>
      <c r="E7243" s="1">
        <f t="shared" si="924"/>
        <v>40087</v>
      </c>
      <c r="F7243" s="30">
        <f t="shared" si="922"/>
        <v>0</v>
      </c>
      <c r="H7243" s="42">
        <f>IF(DAY(D7243)&gt;14,VLOOKUP(DATE(YEAR(E7243),MONTH(E7243)-1,DAY(1)),'מדדים וריביות'!B:C,2,FALSE),VLOOKUP(DATE(YEAR(E7243),MONTH(E7243)-2,DAY(1)),'מדדים וריביות'!B:C,2,FALSE))</f>
        <v>31246274.27</v>
      </c>
      <c r="I7243" s="43">
        <f>'ריבית יומית'!D7237</f>
        <v>4.6153336261456346E-5</v>
      </c>
      <c r="J7243" s="29">
        <f t="shared" si="923"/>
        <v>1.0908741587363155</v>
      </c>
      <c r="L7243">
        <f>VLOOKUP(D7242,'מדדים וריביות'!B:C,2)</f>
        <v>31305961.52</v>
      </c>
      <c r="M7243" s="30">
        <f t="shared" si="920"/>
        <v>0</v>
      </c>
      <c r="O7243" s="39">
        <f t="shared" si="925"/>
        <v>0</v>
      </c>
      <c r="P7243" s="39">
        <f t="shared" si="921"/>
        <v>0</v>
      </c>
      <c r="Q7243" s="39">
        <f t="shared" si="926"/>
        <v>0</v>
      </c>
      <c r="R7243" s="41">
        <f t="shared" si="927"/>
        <v>0</v>
      </c>
    </row>
    <row r="7244" spans="4:18" x14ac:dyDescent="0.25">
      <c r="D7244" s="1">
        <v>40109</v>
      </c>
      <c r="E7244" s="1">
        <f t="shared" si="924"/>
        <v>40087</v>
      </c>
      <c r="F7244" s="30">
        <f t="shared" si="922"/>
        <v>0</v>
      </c>
      <c r="H7244" s="42">
        <f>IF(DAY(D7244)&gt;14,VLOOKUP(DATE(YEAR(E7244),MONTH(E7244)-1,DAY(1)),'מדדים וריביות'!B:C,2,FALSE),VLOOKUP(DATE(YEAR(E7244),MONTH(E7244)-2,DAY(1)),'מדדים וריביות'!B:C,2,FALSE))</f>
        <v>31246274.27</v>
      </c>
      <c r="I7244" s="43">
        <f>'ריבית יומית'!D7238</f>
        <v>4.6153336261456346E-5</v>
      </c>
      <c r="J7244" s="29">
        <f t="shared" si="923"/>
        <v>1.0908238135780455</v>
      </c>
      <c r="L7244">
        <f>VLOOKUP(D7243,'מדדים וריביות'!B:C,2)</f>
        <v>31305961.52</v>
      </c>
      <c r="M7244" s="30">
        <f t="shared" ref="M7244:M7307" si="928">F7244*(1+I7244)*L7244/H7244+G7244-K7244</f>
        <v>0</v>
      </c>
      <c r="O7244" s="39">
        <f t="shared" si="925"/>
        <v>0</v>
      </c>
      <c r="P7244" s="39">
        <f t="shared" si="921"/>
        <v>0</v>
      </c>
      <c r="Q7244" s="39">
        <f t="shared" si="926"/>
        <v>0</v>
      </c>
      <c r="R7244" s="41">
        <f t="shared" si="927"/>
        <v>0</v>
      </c>
    </row>
    <row r="7245" spans="4:18" x14ac:dyDescent="0.25">
      <c r="D7245" s="1">
        <v>40110</v>
      </c>
      <c r="E7245" s="1">
        <f t="shared" si="924"/>
        <v>40087</v>
      </c>
      <c r="F7245" s="30">
        <f t="shared" si="922"/>
        <v>0</v>
      </c>
      <c r="H7245" s="42">
        <f>IF(DAY(D7245)&gt;14,VLOOKUP(DATE(YEAR(E7245),MONTH(E7245)-1,DAY(1)),'מדדים וריביות'!B:C,2,FALSE),VLOOKUP(DATE(YEAR(E7245),MONTH(E7245)-2,DAY(1)),'מדדים וריביות'!B:C,2,FALSE))</f>
        <v>31246274.27</v>
      </c>
      <c r="I7245" s="43">
        <f>'ריבית יומית'!D7239</f>
        <v>4.6153336261456346E-5</v>
      </c>
      <c r="J7245" s="29">
        <f t="shared" si="923"/>
        <v>1.0907734707432652</v>
      </c>
      <c r="L7245">
        <f>VLOOKUP(D7244,'מדדים וריביות'!B:C,2)</f>
        <v>31305961.52</v>
      </c>
      <c r="M7245" s="30">
        <f t="shared" si="928"/>
        <v>0</v>
      </c>
      <c r="O7245" s="39">
        <f t="shared" si="925"/>
        <v>0</v>
      </c>
      <c r="P7245" s="39">
        <f t="shared" si="921"/>
        <v>0</v>
      </c>
      <c r="Q7245" s="39">
        <f t="shared" si="926"/>
        <v>0</v>
      </c>
      <c r="R7245" s="41">
        <f t="shared" si="927"/>
        <v>0</v>
      </c>
    </row>
    <row r="7246" spans="4:18" x14ac:dyDescent="0.25">
      <c r="D7246" s="1">
        <v>40111</v>
      </c>
      <c r="E7246" s="1">
        <f t="shared" si="924"/>
        <v>40087</v>
      </c>
      <c r="F7246" s="30">
        <f t="shared" si="922"/>
        <v>0</v>
      </c>
      <c r="H7246" s="42">
        <f>IF(DAY(D7246)&gt;14,VLOOKUP(DATE(YEAR(E7246),MONTH(E7246)-1,DAY(1)),'מדדים וריביות'!B:C,2,FALSE),VLOOKUP(DATE(YEAR(E7246),MONTH(E7246)-2,DAY(1)),'מדדים וריביות'!B:C,2,FALSE))</f>
        <v>31246274.27</v>
      </c>
      <c r="I7246" s="43">
        <f>'ריבית יומית'!D7240</f>
        <v>4.6153336261456346E-5</v>
      </c>
      <c r="J7246" s="29">
        <f t="shared" si="923"/>
        <v>1.0907231302318674</v>
      </c>
      <c r="L7246">
        <f>VLOOKUP(D7245,'מדדים וריביות'!B:C,2)</f>
        <v>31305961.52</v>
      </c>
      <c r="M7246" s="30">
        <f t="shared" si="928"/>
        <v>0</v>
      </c>
      <c r="O7246" s="39">
        <f t="shared" si="925"/>
        <v>0</v>
      </c>
      <c r="P7246" s="39">
        <f t="shared" si="921"/>
        <v>0</v>
      </c>
      <c r="Q7246" s="39">
        <f t="shared" si="926"/>
        <v>0</v>
      </c>
      <c r="R7246" s="41">
        <f t="shared" si="927"/>
        <v>0</v>
      </c>
    </row>
    <row r="7247" spans="4:18" x14ac:dyDescent="0.25">
      <c r="D7247" s="1">
        <v>40112</v>
      </c>
      <c r="E7247" s="1">
        <f t="shared" si="924"/>
        <v>40087</v>
      </c>
      <c r="F7247" s="30">
        <f t="shared" si="922"/>
        <v>0</v>
      </c>
      <c r="H7247" s="42">
        <f>IF(DAY(D7247)&gt;14,VLOOKUP(DATE(YEAR(E7247),MONTH(E7247)-1,DAY(1)),'מדדים וריביות'!B:C,2,FALSE),VLOOKUP(DATE(YEAR(E7247),MONTH(E7247)-2,DAY(1)),'מדדים וריביות'!B:C,2,FALSE))</f>
        <v>31246274.27</v>
      </c>
      <c r="I7247" s="43">
        <f>'ריבית יומית'!D7241</f>
        <v>4.6153336261456346E-5</v>
      </c>
      <c r="J7247" s="29">
        <f t="shared" si="923"/>
        <v>1.0906727920437449</v>
      </c>
      <c r="L7247">
        <f>VLOOKUP(D7246,'מדדים וריביות'!B:C,2)</f>
        <v>31305961.52</v>
      </c>
      <c r="M7247" s="30">
        <f t="shared" si="928"/>
        <v>0</v>
      </c>
      <c r="O7247" s="39">
        <f t="shared" si="925"/>
        <v>0</v>
      </c>
      <c r="P7247" s="39">
        <f t="shared" si="921"/>
        <v>0</v>
      </c>
      <c r="Q7247" s="39">
        <f t="shared" si="926"/>
        <v>0</v>
      </c>
      <c r="R7247" s="41">
        <f t="shared" si="927"/>
        <v>0</v>
      </c>
    </row>
    <row r="7248" spans="4:18" x14ac:dyDescent="0.25">
      <c r="D7248" s="1">
        <v>40113</v>
      </c>
      <c r="E7248" s="1">
        <f t="shared" si="924"/>
        <v>40087</v>
      </c>
      <c r="F7248" s="30">
        <f t="shared" si="922"/>
        <v>0</v>
      </c>
      <c r="H7248" s="42">
        <f>IF(DAY(D7248)&gt;14,VLOOKUP(DATE(YEAR(E7248),MONTH(E7248)-1,DAY(1)),'מדדים וריביות'!B:C,2,FALSE),VLOOKUP(DATE(YEAR(E7248),MONTH(E7248)-2,DAY(1)),'מדדים וריביות'!B:C,2,FALSE))</f>
        <v>31246274.27</v>
      </c>
      <c r="I7248" s="43">
        <f>'ריבית יומית'!D7242</f>
        <v>4.6153336261456346E-5</v>
      </c>
      <c r="J7248" s="29">
        <f t="shared" si="923"/>
        <v>1.0906224561787905</v>
      </c>
      <c r="L7248">
        <f>VLOOKUP(D7247,'מדדים וריביות'!B:C,2)</f>
        <v>31305961.52</v>
      </c>
      <c r="M7248" s="30">
        <f t="shared" si="928"/>
        <v>0</v>
      </c>
      <c r="O7248" s="39">
        <f t="shared" si="925"/>
        <v>0</v>
      </c>
      <c r="P7248" s="39">
        <f t="shared" si="921"/>
        <v>0</v>
      </c>
      <c r="Q7248" s="39">
        <f t="shared" si="926"/>
        <v>0</v>
      </c>
      <c r="R7248" s="41">
        <f t="shared" si="927"/>
        <v>0</v>
      </c>
    </row>
    <row r="7249" spans="4:18" x14ac:dyDescent="0.25">
      <c r="D7249" s="1">
        <v>40114</v>
      </c>
      <c r="E7249" s="1">
        <f t="shared" si="924"/>
        <v>40087</v>
      </c>
      <c r="F7249" s="30">
        <f t="shared" si="922"/>
        <v>0</v>
      </c>
      <c r="H7249" s="42">
        <f>IF(DAY(D7249)&gt;14,VLOOKUP(DATE(YEAR(E7249),MONTH(E7249)-1,DAY(1)),'מדדים וריביות'!B:C,2,FALSE),VLOOKUP(DATE(YEAR(E7249),MONTH(E7249)-2,DAY(1)),'מדדים וריביות'!B:C,2,FALSE))</f>
        <v>31246274.27</v>
      </c>
      <c r="I7249" s="43">
        <f>'ריבית יומית'!D7243</f>
        <v>4.6153336261456346E-5</v>
      </c>
      <c r="J7249" s="29">
        <f t="shared" si="923"/>
        <v>1.0905721226368972</v>
      </c>
      <c r="L7249">
        <f>VLOOKUP(D7248,'מדדים וריביות'!B:C,2)</f>
        <v>31305961.52</v>
      </c>
      <c r="M7249" s="30">
        <f t="shared" si="928"/>
        <v>0</v>
      </c>
      <c r="O7249" s="39">
        <f t="shared" si="925"/>
        <v>0</v>
      </c>
      <c r="P7249" s="39">
        <f t="shared" si="921"/>
        <v>0</v>
      </c>
      <c r="Q7249" s="39">
        <f t="shared" si="926"/>
        <v>0</v>
      </c>
      <c r="R7249" s="41">
        <f t="shared" si="927"/>
        <v>0</v>
      </c>
    </row>
    <row r="7250" spans="4:18" x14ac:dyDescent="0.25">
      <c r="D7250" s="1">
        <v>40115</v>
      </c>
      <c r="E7250" s="1">
        <f t="shared" si="924"/>
        <v>40087</v>
      </c>
      <c r="F7250" s="30">
        <f t="shared" si="922"/>
        <v>0</v>
      </c>
      <c r="H7250" s="42">
        <f>IF(DAY(D7250)&gt;14,VLOOKUP(DATE(YEAR(E7250),MONTH(E7250)-1,DAY(1)),'מדדים וריביות'!B:C,2,FALSE),VLOOKUP(DATE(YEAR(E7250),MONTH(E7250)-2,DAY(1)),'מדדים וריביות'!B:C,2,FALSE))</f>
        <v>31246274.27</v>
      </c>
      <c r="I7250" s="43">
        <f>'ריבית יומית'!D7244</f>
        <v>4.6153336261456346E-5</v>
      </c>
      <c r="J7250" s="29">
        <f t="shared" si="923"/>
        <v>1.0905217914179575</v>
      </c>
      <c r="L7250">
        <f>VLOOKUP(D7249,'מדדים וריביות'!B:C,2)</f>
        <v>31305961.52</v>
      </c>
      <c r="M7250" s="30">
        <f t="shared" si="928"/>
        <v>0</v>
      </c>
      <c r="O7250" s="39">
        <f t="shared" si="925"/>
        <v>0</v>
      </c>
      <c r="P7250" s="39">
        <f t="shared" si="921"/>
        <v>0</v>
      </c>
      <c r="Q7250" s="39">
        <f t="shared" si="926"/>
        <v>0</v>
      </c>
      <c r="R7250" s="41">
        <f t="shared" si="927"/>
        <v>0</v>
      </c>
    </row>
    <row r="7251" spans="4:18" x14ac:dyDescent="0.25">
      <c r="D7251" s="1">
        <v>40116</v>
      </c>
      <c r="E7251" s="1">
        <f t="shared" si="924"/>
        <v>40087</v>
      </c>
      <c r="F7251" s="30">
        <f t="shared" si="922"/>
        <v>0</v>
      </c>
      <c r="H7251" s="42">
        <f>IF(DAY(D7251)&gt;14,VLOOKUP(DATE(YEAR(E7251),MONTH(E7251)-1,DAY(1)),'מדדים וריביות'!B:C,2,FALSE),VLOOKUP(DATE(YEAR(E7251),MONTH(E7251)-2,DAY(1)),'מדדים וריביות'!B:C,2,FALSE))</f>
        <v>31246274.27</v>
      </c>
      <c r="I7251" s="43">
        <f>'ריבית יומית'!D7245</f>
        <v>4.6153336261456346E-5</v>
      </c>
      <c r="J7251" s="29">
        <f t="shared" si="923"/>
        <v>1.0904714625218641</v>
      </c>
      <c r="L7251">
        <f>VLOOKUP(D7250,'מדדים וריביות'!B:C,2)</f>
        <v>31305961.52</v>
      </c>
      <c r="M7251" s="30">
        <f t="shared" si="928"/>
        <v>0</v>
      </c>
      <c r="O7251" s="39">
        <f t="shared" si="925"/>
        <v>0</v>
      </c>
      <c r="P7251" s="39">
        <f t="shared" si="921"/>
        <v>0</v>
      </c>
      <c r="Q7251" s="39">
        <f t="shared" si="926"/>
        <v>0</v>
      </c>
      <c r="R7251" s="41">
        <f t="shared" si="927"/>
        <v>0</v>
      </c>
    </row>
    <row r="7252" spans="4:18" x14ac:dyDescent="0.25">
      <c r="D7252" s="1">
        <v>40117</v>
      </c>
      <c r="E7252" s="1">
        <f t="shared" si="924"/>
        <v>40087</v>
      </c>
      <c r="F7252" s="30">
        <f t="shared" si="922"/>
        <v>0</v>
      </c>
      <c r="H7252" s="42">
        <f>IF(DAY(D7252)&gt;14,VLOOKUP(DATE(YEAR(E7252),MONTH(E7252)-1,DAY(1)),'מדדים וריביות'!B:C,2,FALSE),VLOOKUP(DATE(YEAR(E7252),MONTH(E7252)-2,DAY(1)),'מדדים וריביות'!B:C,2,FALSE))</f>
        <v>31246274.27</v>
      </c>
      <c r="I7252" s="43">
        <f>'ריבית יומית'!D7246</f>
        <v>4.6153336261456346E-5</v>
      </c>
      <c r="J7252" s="29">
        <f t="shared" si="923"/>
        <v>1.0904211359485101</v>
      </c>
      <c r="L7252">
        <f>VLOOKUP(D7251,'מדדים וריביות'!B:C,2)</f>
        <v>31305961.52</v>
      </c>
      <c r="M7252" s="30">
        <f t="shared" si="928"/>
        <v>0</v>
      </c>
      <c r="O7252" s="39">
        <f t="shared" si="925"/>
        <v>0</v>
      </c>
      <c r="P7252" s="39">
        <f t="shared" si="921"/>
        <v>0</v>
      </c>
      <c r="Q7252" s="39">
        <f t="shared" si="926"/>
        <v>0</v>
      </c>
      <c r="R7252" s="41">
        <f t="shared" si="927"/>
        <v>0</v>
      </c>
    </row>
    <row r="7253" spans="4:18" x14ac:dyDescent="0.25">
      <c r="D7253" s="1">
        <v>40118</v>
      </c>
      <c r="E7253" s="1">
        <f t="shared" si="924"/>
        <v>40118</v>
      </c>
      <c r="F7253" s="30">
        <f t="shared" si="922"/>
        <v>0</v>
      </c>
      <c r="H7253" s="42">
        <f>IF(DAY(D7253)&gt;14,VLOOKUP(DATE(YEAR(E7253),MONTH(E7253)-1,DAY(1)),'מדדים וריביות'!B:C,2,FALSE),VLOOKUP(DATE(YEAR(E7253),MONTH(E7253)-2,DAY(1)),'מדדים וריביות'!B:C,2,FALSE))</f>
        <v>31246274.27</v>
      </c>
      <c r="I7253" s="43">
        <f>'ריבית יומית'!D7247</f>
        <v>4.6153336261456346E-5</v>
      </c>
      <c r="J7253" s="29">
        <f t="shared" si="923"/>
        <v>1.0903708116977882</v>
      </c>
      <c r="L7253">
        <f>VLOOKUP(D7252,'מדדים וריביות'!B:C,2)</f>
        <v>31305961.52</v>
      </c>
      <c r="M7253" s="30">
        <f t="shared" si="928"/>
        <v>0</v>
      </c>
      <c r="O7253" s="39">
        <f t="shared" si="925"/>
        <v>0</v>
      </c>
      <c r="P7253" s="39">
        <f t="shared" si="921"/>
        <v>0</v>
      </c>
      <c r="Q7253" s="39">
        <f t="shared" si="926"/>
        <v>0</v>
      </c>
      <c r="R7253" s="41">
        <f t="shared" si="927"/>
        <v>0</v>
      </c>
    </row>
    <row r="7254" spans="4:18" x14ac:dyDescent="0.25">
      <c r="D7254" s="1">
        <v>40119</v>
      </c>
      <c r="E7254" s="1">
        <f t="shared" si="924"/>
        <v>40118</v>
      </c>
      <c r="F7254" s="30">
        <f t="shared" si="922"/>
        <v>0</v>
      </c>
      <c r="H7254" s="42">
        <f>IF(DAY(D7254)&gt;14,VLOOKUP(DATE(YEAR(E7254),MONTH(E7254)-1,DAY(1)),'מדדים וריביות'!B:C,2,FALSE),VLOOKUP(DATE(YEAR(E7254),MONTH(E7254)-2,DAY(1)),'מדדים וריביות'!B:C,2,FALSE))</f>
        <v>31246274.27</v>
      </c>
      <c r="I7254" s="43">
        <f>'ריבית יומית'!D7248</f>
        <v>4.6153336261456346E-5</v>
      </c>
      <c r="J7254" s="29">
        <f t="shared" si="923"/>
        <v>1.0903204897695911</v>
      </c>
      <c r="L7254">
        <f>VLOOKUP(D7253,'מדדים וריביות'!B:C,2)</f>
        <v>31395492.390000001</v>
      </c>
      <c r="M7254" s="30">
        <f t="shared" si="928"/>
        <v>0</v>
      </c>
      <c r="O7254" s="39">
        <f t="shared" si="925"/>
        <v>0</v>
      </c>
      <c r="P7254" s="39">
        <f t="shared" si="921"/>
        <v>0</v>
      </c>
      <c r="Q7254" s="39">
        <f t="shared" si="926"/>
        <v>0</v>
      </c>
      <c r="R7254" s="41">
        <f t="shared" si="927"/>
        <v>0</v>
      </c>
    </row>
    <row r="7255" spans="4:18" x14ac:dyDescent="0.25">
      <c r="D7255" s="1">
        <v>40120</v>
      </c>
      <c r="E7255" s="1">
        <f t="shared" si="924"/>
        <v>40118</v>
      </c>
      <c r="F7255" s="30">
        <f t="shared" si="922"/>
        <v>0</v>
      </c>
      <c r="H7255" s="42">
        <f>IF(DAY(D7255)&gt;14,VLOOKUP(DATE(YEAR(E7255),MONTH(E7255)-1,DAY(1)),'מדדים וריביות'!B:C,2,FALSE),VLOOKUP(DATE(YEAR(E7255),MONTH(E7255)-2,DAY(1)),'מדדים וריביות'!B:C,2,FALSE))</f>
        <v>31246274.27</v>
      </c>
      <c r="I7255" s="43">
        <f>'ריבית יומית'!D7249</f>
        <v>4.6153336261456346E-5</v>
      </c>
      <c r="J7255" s="29">
        <f t="shared" si="923"/>
        <v>1.0902701701638116</v>
      </c>
      <c r="L7255">
        <f>VLOOKUP(D7254,'מדדים וריביות'!B:C,2)</f>
        <v>31395492.390000001</v>
      </c>
      <c r="M7255" s="30">
        <f t="shared" si="928"/>
        <v>0</v>
      </c>
      <c r="O7255" s="39">
        <f t="shared" si="925"/>
        <v>0</v>
      </c>
      <c r="P7255" s="39">
        <f t="shared" si="921"/>
        <v>0</v>
      </c>
      <c r="Q7255" s="39">
        <f t="shared" si="926"/>
        <v>0</v>
      </c>
      <c r="R7255" s="41">
        <f t="shared" si="927"/>
        <v>0</v>
      </c>
    </row>
    <row r="7256" spans="4:18" x14ac:dyDescent="0.25">
      <c r="D7256" s="1">
        <v>40121</v>
      </c>
      <c r="E7256" s="1">
        <f t="shared" si="924"/>
        <v>40118</v>
      </c>
      <c r="F7256" s="30">
        <f t="shared" si="922"/>
        <v>0</v>
      </c>
      <c r="H7256" s="42">
        <f>IF(DAY(D7256)&gt;14,VLOOKUP(DATE(YEAR(E7256),MONTH(E7256)-1,DAY(1)),'מדדים וריביות'!B:C,2,FALSE),VLOOKUP(DATE(YEAR(E7256),MONTH(E7256)-2,DAY(1)),'מדדים וריביות'!B:C,2,FALSE))</f>
        <v>31246274.27</v>
      </c>
      <c r="I7256" s="43">
        <f>'ריבית יומית'!D7250</f>
        <v>4.6153336261456346E-5</v>
      </c>
      <c r="J7256" s="29">
        <f t="shared" si="923"/>
        <v>1.0902198528803426</v>
      </c>
      <c r="L7256">
        <f>VLOOKUP(D7255,'מדדים וריביות'!B:C,2)</f>
        <v>31395492.390000001</v>
      </c>
      <c r="M7256" s="30">
        <f t="shared" si="928"/>
        <v>0</v>
      </c>
      <c r="O7256" s="39">
        <f t="shared" si="925"/>
        <v>0</v>
      </c>
      <c r="P7256" s="39">
        <f t="shared" si="921"/>
        <v>0</v>
      </c>
      <c r="Q7256" s="39">
        <f t="shared" si="926"/>
        <v>0</v>
      </c>
      <c r="R7256" s="41">
        <f t="shared" si="927"/>
        <v>0</v>
      </c>
    </row>
    <row r="7257" spans="4:18" x14ac:dyDescent="0.25">
      <c r="D7257" s="1">
        <v>40122</v>
      </c>
      <c r="E7257" s="1">
        <f t="shared" si="924"/>
        <v>40118</v>
      </c>
      <c r="F7257" s="30">
        <f t="shared" si="922"/>
        <v>0</v>
      </c>
      <c r="H7257" s="42">
        <f>IF(DAY(D7257)&gt;14,VLOOKUP(DATE(YEAR(E7257),MONTH(E7257)-1,DAY(1)),'מדדים וריביות'!B:C,2,FALSE),VLOOKUP(DATE(YEAR(E7257),MONTH(E7257)-2,DAY(1)),'מדדים וריביות'!B:C,2,FALSE))</f>
        <v>31246274.27</v>
      </c>
      <c r="I7257" s="43">
        <f>'ריבית יומית'!D7251</f>
        <v>4.6153336261456346E-5</v>
      </c>
      <c r="J7257" s="29">
        <f t="shared" si="923"/>
        <v>1.090169537919077</v>
      </c>
      <c r="L7257">
        <f>VLOOKUP(D7256,'מדדים וריביות'!B:C,2)</f>
        <v>31395492.390000001</v>
      </c>
      <c r="M7257" s="30">
        <f t="shared" si="928"/>
        <v>0</v>
      </c>
      <c r="O7257" s="39">
        <f t="shared" si="925"/>
        <v>0</v>
      </c>
      <c r="P7257" s="39">
        <f t="shared" si="921"/>
        <v>0</v>
      </c>
      <c r="Q7257" s="39">
        <f t="shared" si="926"/>
        <v>0</v>
      </c>
      <c r="R7257" s="41">
        <f t="shared" si="927"/>
        <v>0</v>
      </c>
    </row>
    <row r="7258" spans="4:18" x14ac:dyDescent="0.25">
      <c r="D7258" s="1">
        <v>40123</v>
      </c>
      <c r="E7258" s="1">
        <f t="shared" si="924"/>
        <v>40118</v>
      </c>
      <c r="F7258" s="30">
        <f t="shared" si="922"/>
        <v>0</v>
      </c>
      <c r="H7258" s="42">
        <f>IF(DAY(D7258)&gt;14,VLOOKUP(DATE(YEAR(E7258),MONTH(E7258)-1,DAY(1)),'מדדים וריביות'!B:C,2,FALSE),VLOOKUP(DATE(YEAR(E7258),MONTH(E7258)-2,DAY(1)),'מדדים וריביות'!B:C,2,FALSE))</f>
        <v>31246274.27</v>
      </c>
      <c r="I7258" s="43">
        <f>'ריבית יומית'!D7252</f>
        <v>4.6153336261456346E-5</v>
      </c>
      <c r="J7258" s="29">
        <f t="shared" si="923"/>
        <v>1.0901192252799077</v>
      </c>
      <c r="L7258">
        <f>VLOOKUP(D7257,'מדדים וריביות'!B:C,2)</f>
        <v>31395492.390000001</v>
      </c>
      <c r="M7258" s="30">
        <f t="shared" si="928"/>
        <v>0</v>
      </c>
      <c r="O7258" s="39">
        <f t="shared" si="925"/>
        <v>0</v>
      </c>
      <c r="P7258" s="39">
        <f t="shared" si="921"/>
        <v>0</v>
      </c>
      <c r="Q7258" s="39">
        <f t="shared" si="926"/>
        <v>0</v>
      </c>
      <c r="R7258" s="41">
        <f t="shared" si="927"/>
        <v>0</v>
      </c>
    </row>
    <row r="7259" spans="4:18" x14ac:dyDescent="0.25">
      <c r="D7259" s="1">
        <v>40124</v>
      </c>
      <c r="E7259" s="1">
        <f t="shared" si="924"/>
        <v>40118</v>
      </c>
      <c r="F7259" s="30">
        <f t="shared" si="922"/>
        <v>0</v>
      </c>
      <c r="H7259" s="42">
        <f>IF(DAY(D7259)&gt;14,VLOOKUP(DATE(YEAR(E7259),MONTH(E7259)-1,DAY(1)),'מדדים וריביות'!B:C,2,FALSE),VLOOKUP(DATE(YEAR(E7259),MONTH(E7259)-2,DAY(1)),'מדדים וריביות'!B:C,2,FALSE))</f>
        <v>31246274.27</v>
      </c>
      <c r="I7259" s="43">
        <f>'ריבית יומית'!D7253</f>
        <v>4.6153336261456346E-5</v>
      </c>
      <c r="J7259" s="29">
        <f t="shared" si="923"/>
        <v>1.0900689149627272</v>
      </c>
      <c r="L7259">
        <f>VLOOKUP(D7258,'מדדים וריביות'!B:C,2)</f>
        <v>31395492.390000001</v>
      </c>
      <c r="M7259" s="30">
        <f t="shared" si="928"/>
        <v>0</v>
      </c>
      <c r="O7259" s="39">
        <f t="shared" si="925"/>
        <v>0</v>
      </c>
      <c r="P7259" s="39">
        <f t="shared" si="921"/>
        <v>0</v>
      </c>
      <c r="Q7259" s="39">
        <f t="shared" si="926"/>
        <v>0</v>
      </c>
      <c r="R7259" s="41">
        <f t="shared" si="927"/>
        <v>0</v>
      </c>
    </row>
    <row r="7260" spans="4:18" x14ac:dyDescent="0.25">
      <c r="D7260" s="1">
        <v>40125</v>
      </c>
      <c r="E7260" s="1">
        <f t="shared" si="924"/>
        <v>40118</v>
      </c>
      <c r="F7260" s="30">
        <f t="shared" si="922"/>
        <v>0</v>
      </c>
      <c r="H7260" s="42">
        <f>IF(DAY(D7260)&gt;14,VLOOKUP(DATE(YEAR(E7260),MONTH(E7260)-1,DAY(1)),'מדדים וריביות'!B:C,2,FALSE),VLOOKUP(DATE(YEAR(E7260),MONTH(E7260)-2,DAY(1)),'מדדים וריביות'!B:C,2,FALSE))</f>
        <v>31246274.27</v>
      </c>
      <c r="I7260" s="43">
        <f>'ריבית יומית'!D7254</f>
        <v>4.6153336261456346E-5</v>
      </c>
      <c r="J7260" s="29">
        <f t="shared" si="923"/>
        <v>1.0900186069674285</v>
      </c>
      <c r="L7260">
        <f>VLOOKUP(D7259,'מדדים וריביות'!B:C,2)</f>
        <v>31395492.390000001</v>
      </c>
      <c r="M7260" s="30">
        <f t="shared" si="928"/>
        <v>0</v>
      </c>
      <c r="O7260" s="39">
        <f t="shared" si="925"/>
        <v>0</v>
      </c>
      <c r="P7260" s="39">
        <f t="shared" si="921"/>
        <v>0</v>
      </c>
      <c r="Q7260" s="39">
        <f t="shared" si="926"/>
        <v>0</v>
      </c>
      <c r="R7260" s="41">
        <f t="shared" si="927"/>
        <v>0</v>
      </c>
    </row>
    <row r="7261" spans="4:18" x14ac:dyDescent="0.25">
      <c r="D7261" s="1">
        <v>40126</v>
      </c>
      <c r="E7261" s="1">
        <f t="shared" si="924"/>
        <v>40118</v>
      </c>
      <c r="F7261" s="30">
        <f t="shared" si="922"/>
        <v>0</v>
      </c>
      <c r="H7261" s="42">
        <f>IF(DAY(D7261)&gt;14,VLOOKUP(DATE(YEAR(E7261),MONTH(E7261)-1,DAY(1)),'מדדים וריביות'!B:C,2,FALSE),VLOOKUP(DATE(YEAR(E7261),MONTH(E7261)-2,DAY(1)),'מדדים וריביות'!B:C,2,FALSE))</f>
        <v>31246274.27</v>
      </c>
      <c r="I7261" s="43">
        <f>'ריבית יומית'!D7255</f>
        <v>4.6153336261456346E-5</v>
      </c>
      <c r="J7261" s="29">
        <f t="shared" si="923"/>
        <v>1.0899683012939045</v>
      </c>
      <c r="L7261">
        <f>VLOOKUP(D7260,'מדדים וריביות'!B:C,2)</f>
        <v>31395492.390000001</v>
      </c>
      <c r="M7261" s="30">
        <f t="shared" si="928"/>
        <v>0</v>
      </c>
      <c r="O7261" s="39">
        <f t="shared" si="925"/>
        <v>0</v>
      </c>
      <c r="P7261" s="39">
        <f t="shared" si="921"/>
        <v>0</v>
      </c>
      <c r="Q7261" s="39">
        <f t="shared" si="926"/>
        <v>0</v>
      </c>
      <c r="R7261" s="41">
        <f t="shared" si="927"/>
        <v>0</v>
      </c>
    </row>
    <row r="7262" spans="4:18" x14ac:dyDescent="0.25">
      <c r="D7262" s="1">
        <v>40127</v>
      </c>
      <c r="E7262" s="1">
        <f t="shared" si="924"/>
        <v>40118</v>
      </c>
      <c r="F7262" s="30">
        <f t="shared" si="922"/>
        <v>0</v>
      </c>
      <c r="H7262" s="42">
        <f>IF(DAY(D7262)&gt;14,VLOOKUP(DATE(YEAR(E7262),MONTH(E7262)-1,DAY(1)),'מדדים וריביות'!B:C,2,FALSE),VLOOKUP(DATE(YEAR(E7262),MONTH(E7262)-2,DAY(1)),'מדדים וריביות'!B:C,2,FALSE))</f>
        <v>31246274.27</v>
      </c>
      <c r="I7262" s="43">
        <f>'ריבית יומית'!D7256</f>
        <v>4.6153336261456346E-5</v>
      </c>
      <c r="J7262" s="29">
        <f t="shared" si="923"/>
        <v>1.0899179979420481</v>
      </c>
      <c r="L7262">
        <f>VLOOKUP(D7261,'מדדים וריביות'!B:C,2)</f>
        <v>31395492.390000001</v>
      </c>
      <c r="M7262" s="30">
        <f t="shared" si="928"/>
        <v>0</v>
      </c>
      <c r="O7262" s="39">
        <f t="shared" si="925"/>
        <v>0</v>
      </c>
      <c r="P7262" s="39">
        <f t="shared" si="921"/>
        <v>0</v>
      </c>
      <c r="Q7262" s="39">
        <f t="shared" si="926"/>
        <v>0</v>
      </c>
      <c r="R7262" s="41">
        <f t="shared" si="927"/>
        <v>0</v>
      </c>
    </row>
    <row r="7263" spans="4:18" x14ac:dyDescent="0.25">
      <c r="D7263" s="1">
        <v>40128</v>
      </c>
      <c r="E7263" s="1">
        <f t="shared" si="924"/>
        <v>40118</v>
      </c>
      <c r="F7263" s="30">
        <f t="shared" si="922"/>
        <v>0</v>
      </c>
      <c r="H7263" s="42">
        <f>IF(DAY(D7263)&gt;14,VLOOKUP(DATE(YEAR(E7263),MONTH(E7263)-1,DAY(1)),'מדדים וריביות'!B:C,2,FALSE),VLOOKUP(DATE(YEAR(E7263),MONTH(E7263)-2,DAY(1)),'מדדים וריביות'!B:C,2,FALSE))</f>
        <v>31246274.27</v>
      </c>
      <c r="I7263" s="43">
        <f>'ריבית יומית'!D7257</f>
        <v>4.6153336261456346E-5</v>
      </c>
      <c r="J7263" s="29">
        <f t="shared" si="923"/>
        <v>1.089867696911752</v>
      </c>
      <c r="L7263">
        <f>VLOOKUP(D7262,'מדדים וריביות'!B:C,2)</f>
        <v>31395492.390000001</v>
      </c>
      <c r="M7263" s="30">
        <f t="shared" si="928"/>
        <v>0</v>
      </c>
      <c r="O7263" s="39">
        <f t="shared" si="925"/>
        <v>0</v>
      </c>
      <c r="P7263" s="39">
        <f t="shared" si="921"/>
        <v>0</v>
      </c>
      <c r="Q7263" s="39">
        <f t="shared" si="926"/>
        <v>0</v>
      </c>
      <c r="R7263" s="41">
        <f t="shared" si="927"/>
        <v>0</v>
      </c>
    </row>
    <row r="7264" spans="4:18" x14ac:dyDescent="0.25">
      <c r="D7264" s="1">
        <v>40129</v>
      </c>
      <c r="E7264" s="1">
        <f t="shared" si="924"/>
        <v>40118</v>
      </c>
      <c r="F7264" s="30">
        <f t="shared" si="922"/>
        <v>0</v>
      </c>
      <c r="H7264" s="42">
        <f>IF(DAY(D7264)&gt;14,VLOOKUP(DATE(YEAR(E7264),MONTH(E7264)-1,DAY(1)),'מדדים וריביות'!B:C,2,FALSE),VLOOKUP(DATE(YEAR(E7264),MONTH(E7264)-2,DAY(1)),'מדדים וריביות'!B:C,2,FALSE))</f>
        <v>31246274.27</v>
      </c>
      <c r="I7264" s="43">
        <f>'ריבית יומית'!D7258</f>
        <v>4.6153336261456346E-5</v>
      </c>
      <c r="J7264" s="29">
        <f t="shared" si="923"/>
        <v>1.0898173982029091</v>
      </c>
      <c r="L7264">
        <f>VLOOKUP(D7263,'מדדים וריביות'!B:C,2)</f>
        <v>31395492.390000001</v>
      </c>
      <c r="M7264" s="30">
        <f t="shared" si="928"/>
        <v>0</v>
      </c>
      <c r="O7264" s="39">
        <f t="shared" si="925"/>
        <v>0</v>
      </c>
      <c r="P7264" s="39">
        <f t="shared" si="921"/>
        <v>0</v>
      </c>
      <c r="Q7264" s="39">
        <f t="shared" si="926"/>
        <v>0</v>
      </c>
      <c r="R7264" s="41">
        <f t="shared" si="927"/>
        <v>0</v>
      </c>
    </row>
    <row r="7265" spans="4:18" x14ac:dyDescent="0.25">
      <c r="D7265" s="1">
        <v>40130</v>
      </c>
      <c r="E7265" s="1">
        <f t="shared" si="924"/>
        <v>40118</v>
      </c>
      <c r="F7265" s="30">
        <f t="shared" si="922"/>
        <v>0</v>
      </c>
      <c r="H7265" s="42">
        <f>IF(DAY(D7265)&gt;14,VLOOKUP(DATE(YEAR(E7265),MONTH(E7265)-1,DAY(1)),'מדדים וריביות'!B:C,2,FALSE),VLOOKUP(DATE(YEAR(E7265),MONTH(E7265)-2,DAY(1)),'מדדים וריביות'!B:C,2,FALSE))</f>
        <v>31246274.27</v>
      </c>
      <c r="I7265" s="43">
        <f>'ריבית יומית'!D7259</f>
        <v>4.6153336261456346E-5</v>
      </c>
      <c r="J7265" s="29">
        <f t="shared" si="923"/>
        <v>1.0897671018154125</v>
      </c>
      <c r="L7265">
        <f>VLOOKUP(D7264,'מדדים וריביות'!B:C,2)</f>
        <v>31395492.390000001</v>
      </c>
      <c r="M7265" s="30">
        <f t="shared" si="928"/>
        <v>0</v>
      </c>
      <c r="O7265" s="39">
        <f t="shared" si="925"/>
        <v>0</v>
      </c>
      <c r="P7265" s="39">
        <f t="shared" si="921"/>
        <v>0</v>
      </c>
      <c r="Q7265" s="39">
        <f t="shared" si="926"/>
        <v>0</v>
      </c>
      <c r="R7265" s="41">
        <f t="shared" si="927"/>
        <v>0</v>
      </c>
    </row>
    <row r="7266" spans="4:18" x14ac:dyDescent="0.25">
      <c r="D7266" s="1">
        <v>40131</v>
      </c>
      <c r="E7266" s="1">
        <f t="shared" si="924"/>
        <v>40118</v>
      </c>
      <c r="F7266" s="30">
        <f t="shared" si="922"/>
        <v>0</v>
      </c>
      <c r="H7266" s="42">
        <f>IF(DAY(D7266)&gt;14,VLOOKUP(DATE(YEAR(E7266),MONTH(E7266)-1,DAY(1)),'מדדים וריביות'!B:C,2,FALSE),VLOOKUP(DATE(YEAR(E7266),MONTH(E7266)-2,DAY(1)),'מדדים וריביות'!B:C,2,FALSE))</f>
        <v>31246274.27</v>
      </c>
      <c r="I7266" s="43">
        <f>'ריבית יומית'!D7260</f>
        <v>4.6153336261456346E-5</v>
      </c>
      <c r="J7266" s="29">
        <f t="shared" si="923"/>
        <v>1.0897168077491546</v>
      </c>
      <c r="L7266">
        <f>VLOOKUP(D7265,'מדדים וריביות'!B:C,2)</f>
        <v>31395492.390000001</v>
      </c>
      <c r="M7266" s="30">
        <f t="shared" si="928"/>
        <v>0</v>
      </c>
      <c r="O7266" s="39">
        <f t="shared" si="925"/>
        <v>0</v>
      </c>
      <c r="P7266" s="39">
        <f t="shared" si="921"/>
        <v>0</v>
      </c>
      <c r="Q7266" s="39">
        <f t="shared" si="926"/>
        <v>0</v>
      </c>
      <c r="R7266" s="41">
        <f t="shared" si="927"/>
        <v>0</v>
      </c>
    </row>
    <row r="7267" spans="4:18" x14ac:dyDescent="0.25">
      <c r="D7267" s="1">
        <v>40132</v>
      </c>
      <c r="E7267" s="1">
        <f t="shared" si="924"/>
        <v>40118</v>
      </c>
      <c r="F7267" s="30">
        <f t="shared" si="922"/>
        <v>0</v>
      </c>
      <c r="H7267" s="42">
        <f>IF(DAY(D7267)&gt;14,VLOOKUP(DATE(YEAR(E7267),MONTH(E7267)-1,DAY(1)),'מדדים וריביות'!B:C,2,FALSE),VLOOKUP(DATE(YEAR(E7267),MONTH(E7267)-2,DAY(1)),'מדדים וריביות'!B:C,2,FALSE))</f>
        <v>31305961.52</v>
      </c>
      <c r="I7267" s="43">
        <f>'ריבית יומית'!D7261</f>
        <v>4.6153336261456346E-5</v>
      </c>
      <c r="J7267" s="29">
        <f t="shared" si="923"/>
        <v>1.0896665160040286</v>
      </c>
      <c r="L7267">
        <f>VLOOKUP(D7266,'מדדים וריביות'!B:C,2)</f>
        <v>31395492.390000001</v>
      </c>
      <c r="M7267" s="30">
        <f t="shared" si="928"/>
        <v>0</v>
      </c>
      <c r="O7267" s="39">
        <f t="shared" si="925"/>
        <v>0</v>
      </c>
      <c r="P7267" s="39">
        <f t="shared" si="921"/>
        <v>0</v>
      </c>
      <c r="Q7267" s="39">
        <f t="shared" si="926"/>
        <v>0</v>
      </c>
      <c r="R7267" s="41">
        <f t="shared" si="927"/>
        <v>0</v>
      </c>
    </row>
    <row r="7268" spans="4:18" x14ac:dyDescent="0.25">
      <c r="D7268" s="1">
        <v>40133</v>
      </c>
      <c r="E7268" s="1">
        <f t="shared" si="924"/>
        <v>40118</v>
      </c>
      <c r="F7268" s="30">
        <f t="shared" si="922"/>
        <v>0</v>
      </c>
      <c r="H7268" s="42">
        <f>IF(DAY(D7268)&gt;14,VLOOKUP(DATE(YEAR(E7268),MONTH(E7268)-1,DAY(1)),'מדדים וריביות'!B:C,2,FALSE),VLOOKUP(DATE(YEAR(E7268),MONTH(E7268)-2,DAY(1)),'מדדים וריביות'!B:C,2,FALSE))</f>
        <v>31305961.52</v>
      </c>
      <c r="I7268" s="43">
        <f>'ריבית יומית'!D7262</f>
        <v>4.6153336261456346E-5</v>
      </c>
      <c r="J7268" s="29">
        <f t="shared" si="923"/>
        <v>1.0896162265799274</v>
      </c>
      <c r="L7268">
        <f>VLOOKUP(D7267,'מדדים וריביות'!B:C,2)</f>
        <v>31395492.390000001</v>
      </c>
      <c r="M7268" s="30">
        <f t="shared" si="928"/>
        <v>0</v>
      </c>
      <c r="O7268" s="39">
        <f t="shared" si="925"/>
        <v>0</v>
      </c>
      <c r="P7268" s="39">
        <f t="shared" si="921"/>
        <v>0</v>
      </c>
      <c r="Q7268" s="39">
        <f t="shared" si="926"/>
        <v>0</v>
      </c>
      <c r="R7268" s="41">
        <f t="shared" si="927"/>
        <v>0</v>
      </c>
    </row>
    <row r="7269" spans="4:18" x14ac:dyDescent="0.25">
      <c r="D7269" s="1">
        <v>40134</v>
      </c>
      <c r="E7269" s="1">
        <f t="shared" si="924"/>
        <v>40118</v>
      </c>
      <c r="F7269" s="30">
        <f t="shared" si="922"/>
        <v>0</v>
      </c>
      <c r="H7269" s="42">
        <f>IF(DAY(D7269)&gt;14,VLOOKUP(DATE(YEAR(E7269),MONTH(E7269)-1,DAY(1)),'מדדים וריביות'!B:C,2,FALSE),VLOOKUP(DATE(YEAR(E7269),MONTH(E7269)-2,DAY(1)),'מדדים וריביות'!B:C,2,FALSE))</f>
        <v>31305961.52</v>
      </c>
      <c r="I7269" s="43">
        <f>'ריבית יומית'!D7263</f>
        <v>4.6153336261456346E-5</v>
      </c>
      <c r="J7269" s="29">
        <f t="shared" si="923"/>
        <v>1.0895659394767436</v>
      </c>
      <c r="L7269">
        <f>VLOOKUP(D7268,'מדדים וריביות'!B:C,2)</f>
        <v>31395492.390000001</v>
      </c>
      <c r="M7269" s="30">
        <f t="shared" si="928"/>
        <v>0</v>
      </c>
      <c r="O7269" s="39">
        <f t="shared" si="925"/>
        <v>0</v>
      </c>
      <c r="P7269" s="39">
        <f t="shared" si="921"/>
        <v>0</v>
      </c>
      <c r="Q7269" s="39">
        <f t="shared" si="926"/>
        <v>0</v>
      </c>
      <c r="R7269" s="41">
        <f t="shared" si="927"/>
        <v>0</v>
      </c>
    </row>
    <row r="7270" spans="4:18" x14ac:dyDescent="0.25">
      <c r="D7270" s="1">
        <v>40135</v>
      </c>
      <c r="E7270" s="1">
        <f t="shared" si="924"/>
        <v>40118</v>
      </c>
      <c r="F7270" s="30">
        <f t="shared" si="922"/>
        <v>0</v>
      </c>
      <c r="H7270" s="42">
        <f>IF(DAY(D7270)&gt;14,VLOOKUP(DATE(YEAR(E7270),MONTH(E7270)-1,DAY(1)),'מדדים וריביות'!B:C,2,FALSE),VLOOKUP(DATE(YEAR(E7270),MONTH(E7270)-2,DAY(1)),'מדדים וריביות'!B:C,2,FALSE))</f>
        <v>31305961.52</v>
      </c>
      <c r="I7270" s="43">
        <f>'ריבית יומית'!D7264</f>
        <v>4.6153336261456346E-5</v>
      </c>
      <c r="J7270" s="29">
        <f t="shared" si="923"/>
        <v>1.0895156546943705</v>
      </c>
      <c r="L7270">
        <f>VLOOKUP(D7269,'מדדים וריביות'!B:C,2)</f>
        <v>31395492.390000001</v>
      </c>
      <c r="M7270" s="30">
        <f t="shared" si="928"/>
        <v>0</v>
      </c>
      <c r="O7270" s="39">
        <f t="shared" si="925"/>
        <v>0</v>
      </c>
      <c r="P7270" s="39">
        <f t="shared" si="921"/>
        <v>0</v>
      </c>
      <c r="Q7270" s="39">
        <f t="shared" si="926"/>
        <v>0</v>
      </c>
      <c r="R7270" s="41">
        <f t="shared" si="927"/>
        <v>0</v>
      </c>
    </row>
    <row r="7271" spans="4:18" x14ac:dyDescent="0.25">
      <c r="D7271" s="1">
        <v>40136</v>
      </c>
      <c r="E7271" s="1">
        <f t="shared" si="924"/>
        <v>40118</v>
      </c>
      <c r="F7271" s="30">
        <f t="shared" si="922"/>
        <v>0</v>
      </c>
      <c r="H7271" s="42">
        <f>IF(DAY(D7271)&gt;14,VLOOKUP(DATE(YEAR(E7271),MONTH(E7271)-1,DAY(1)),'מדדים וריביות'!B:C,2,FALSE),VLOOKUP(DATE(YEAR(E7271),MONTH(E7271)-2,DAY(1)),'מדדים וריביות'!B:C,2,FALSE))</f>
        <v>31305961.52</v>
      </c>
      <c r="I7271" s="43">
        <f>'ריבית יומית'!D7265</f>
        <v>4.6153336261456346E-5</v>
      </c>
      <c r="J7271" s="29">
        <f t="shared" si="923"/>
        <v>1.0894653722327006</v>
      </c>
      <c r="L7271">
        <f>VLOOKUP(D7270,'מדדים וריביות'!B:C,2)</f>
        <v>31395492.390000001</v>
      </c>
      <c r="M7271" s="30">
        <f t="shared" si="928"/>
        <v>0</v>
      </c>
      <c r="O7271" s="39">
        <f t="shared" si="925"/>
        <v>0</v>
      </c>
      <c r="P7271" s="39">
        <f t="shared" si="921"/>
        <v>0</v>
      </c>
      <c r="Q7271" s="39">
        <f t="shared" si="926"/>
        <v>0</v>
      </c>
      <c r="R7271" s="41">
        <f t="shared" si="927"/>
        <v>0</v>
      </c>
    </row>
    <row r="7272" spans="4:18" x14ac:dyDescent="0.25">
      <c r="D7272" s="1">
        <v>40137</v>
      </c>
      <c r="E7272" s="1">
        <f t="shared" si="924"/>
        <v>40118</v>
      </c>
      <c r="F7272" s="30">
        <f t="shared" si="922"/>
        <v>0</v>
      </c>
      <c r="H7272" s="42">
        <f>IF(DAY(D7272)&gt;14,VLOOKUP(DATE(YEAR(E7272),MONTH(E7272)-1,DAY(1)),'מדדים וריביות'!B:C,2,FALSE),VLOOKUP(DATE(YEAR(E7272),MONTH(E7272)-2,DAY(1)),'מדדים וריביות'!B:C,2,FALSE))</f>
        <v>31305961.52</v>
      </c>
      <c r="I7272" s="43">
        <f>'ריבית יומית'!D7266</f>
        <v>4.6153336261456346E-5</v>
      </c>
      <c r="J7272" s="29">
        <f t="shared" si="923"/>
        <v>1.089415092091627</v>
      </c>
      <c r="L7272">
        <f>VLOOKUP(D7271,'מדדים וריביות'!B:C,2)</f>
        <v>31395492.390000001</v>
      </c>
      <c r="M7272" s="30">
        <f t="shared" si="928"/>
        <v>0</v>
      </c>
      <c r="O7272" s="39">
        <f t="shared" si="925"/>
        <v>0</v>
      </c>
      <c r="P7272" s="39">
        <f t="shared" si="921"/>
        <v>0</v>
      </c>
      <c r="Q7272" s="39">
        <f t="shared" si="926"/>
        <v>0</v>
      </c>
      <c r="R7272" s="41">
        <f t="shared" si="927"/>
        <v>0</v>
      </c>
    </row>
    <row r="7273" spans="4:18" x14ac:dyDescent="0.25">
      <c r="D7273" s="1">
        <v>40138</v>
      </c>
      <c r="E7273" s="1">
        <f t="shared" si="924"/>
        <v>40118</v>
      </c>
      <c r="F7273" s="30">
        <f t="shared" si="922"/>
        <v>0</v>
      </c>
      <c r="H7273" s="42">
        <f>IF(DAY(D7273)&gt;14,VLOOKUP(DATE(YEAR(E7273),MONTH(E7273)-1,DAY(1)),'מדדים וריביות'!B:C,2,FALSE),VLOOKUP(DATE(YEAR(E7273),MONTH(E7273)-2,DAY(1)),'מדדים וריביות'!B:C,2,FALSE))</f>
        <v>31305961.52</v>
      </c>
      <c r="I7273" s="43">
        <f>'ריבית יומית'!D7267</f>
        <v>4.6153336261456346E-5</v>
      </c>
      <c r="J7273" s="29">
        <f t="shared" si="923"/>
        <v>1.0893648142710426</v>
      </c>
      <c r="L7273">
        <f>VLOOKUP(D7272,'מדדים וריביות'!B:C,2)</f>
        <v>31395492.390000001</v>
      </c>
      <c r="M7273" s="30">
        <f t="shared" si="928"/>
        <v>0</v>
      </c>
      <c r="O7273" s="39">
        <f t="shared" si="925"/>
        <v>0</v>
      </c>
      <c r="P7273" s="39">
        <f t="shared" si="921"/>
        <v>0</v>
      </c>
      <c r="Q7273" s="39">
        <f t="shared" si="926"/>
        <v>0</v>
      </c>
      <c r="R7273" s="41">
        <f t="shared" si="927"/>
        <v>0</v>
      </c>
    </row>
    <row r="7274" spans="4:18" x14ac:dyDescent="0.25">
      <c r="D7274" s="1">
        <v>40139</v>
      </c>
      <c r="E7274" s="1">
        <f t="shared" si="924"/>
        <v>40118</v>
      </c>
      <c r="F7274" s="30">
        <f t="shared" si="922"/>
        <v>0</v>
      </c>
      <c r="H7274" s="42">
        <f>IF(DAY(D7274)&gt;14,VLOOKUP(DATE(YEAR(E7274),MONTH(E7274)-1,DAY(1)),'מדדים וריביות'!B:C,2,FALSE),VLOOKUP(DATE(YEAR(E7274),MONTH(E7274)-2,DAY(1)),'מדדים וריביות'!B:C,2,FALSE))</f>
        <v>31305961.52</v>
      </c>
      <c r="I7274" s="43">
        <f>'ריבית יומית'!D7268</f>
        <v>4.6153336261456346E-5</v>
      </c>
      <c r="J7274" s="29">
        <f t="shared" si="923"/>
        <v>1.0893145387708403</v>
      </c>
      <c r="L7274">
        <f>VLOOKUP(D7273,'מדדים וריביות'!B:C,2)</f>
        <v>31395492.390000001</v>
      </c>
      <c r="M7274" s="30">
        <f t="shared" si="928"/>
        <v>0</v>
      </c>
      <c r="O7274" s="39">
        <f t="shared" si="925"/>
        <v>0</v>
      </c>
      <c r="P7274" s="39">
        <f t="shared" si="921"/>
        <v>0</v>
      </c>
      <c r="Q7274" s="39">
        <f t="shared" si="926"/>
        <v>0</v>
      </c>
      <c r="R7274" s="41">
        <f t="shared" si="927"/>
        <v>0</v>
      </c>
    </row>
    <row r="7275" spans="4:18" x14ac:dyDescent="0.25">
      <c r="D7275" s="1">
        <v>40140</v>
      </c>
      <c r="E7275" s="1">
        <f t="shared" si="924"/>
        <v>40118</v>
      </c>
      <c r="F7275" s="30">
        <f t="shared" si="922"/>
        <v>0</v>
      </c>
      <c r="H7275" s="42">
        <f>IF(DAY(D7275)&gt;14,VLOOKUP(DATE(YEAR(E7275),MONTH(E7275)-1,DAY(1)),'מדדים וריביות'!B:C,2,FALSE),VLOOKUP(DATE(YEAR(E7275),MONTH(E7275)-2,DAY(1)),'מדדים וריביות'!B:C,2,FALSE))</f>
        <v>31305961.52</v>
      </c>
      <c r="I7275" s="43">
        <f>'ריבית יומית'!D7269</f>
        <v>4.6153336261456346E-5</v>
      </c>
      <c r="J7275" s="29">
        <f t="shared" si="923"/>
        <v>1.0892642655909128</v>
      </c>
      <c r="L7275">
        <f>VLOOKUP(D7274,'מדדים וריביות'!B:C,2)</f>
        <v>31395492.390000001</v>
      </c>
      <c r="M7275" s="30">
        <f t="shared" si="928"/>
        <v>0</v>
      </c>
      <c r="O7275" s="39">
        <f t="shared" si="925"/>
        <v>0</v>
      </c>
      <c r="P7275" s="39">
        <f t="shared" si="921"/>
        <v>0</v>
      </c>
      <c r="Q7275" s="39">
        <f t="shared" si="926"/>
        <v>0</v>
      </c>
      <c r="R7275" s="41">
        <f t="shared" si="927"/>
        <v>0</v>
      </c>
    </row>
    <row r="7276" spans="4:18" x14ac:dyDescent="0.25">
      <c r="D7276" s="1">
        <v>40141</v>
      </c>
      <c r="E7276" s="1">
        <f t="shared" si="924"/>
        <v>40118</v>
      </c>
      <c r="F7276" s="30">
        <f t="shared" si="922"/>
        <v>0</v>
      </c>
      <c r="H7276" s="42">
        <f>IF(DAY(D7276)&gt;14,VLOOKUP(DATE(YEAR(E7276),MONTH(E7276)-1,DAY(1)),'מדדים וריביות'!B:C,2,FALSE),VLOOKUP(DATE(YEAR(E7276),MONTH(E7276)-2,DAY(1)),'מדדים וריביות'!B:C,2,FALSE))</f>
        <v>31305961.52</v>
      </c>
      <c r="I7276" s="43">
        <f>'ריבית יומית'!D7270</f>
        <v>4.6153336261456346E-5</v>
      </c>
      <c r="J7276" s="29">
        <f t="shared" si="923"/>
        <v>1.0892139947311532</v>
      </c>
      <c r="L7276">
        <f>VLOOKUP(D7275,'מדדים וריביות'!B:C,2)</f>
        <v>31395492.390000001</v>
      </c>
      <c r="M7276" s="30">
        <f t="shared" si="928"/>
        <v>0</v>
      </c>
      <c r="O7276" s="39">
        <f t="shared" si="925"/>
        <v>0</v>
      </c>
      <c r="P7276" s="39">
        <f t="shared" ref="P7276:P7339" si="929">J7277*G7276-G7276</f>
        <v>0</v>
      </c>
      <c r="Q7276" s="39">
        <f t="shared" si="926"/>
        <v>0</v>
      </c>
      <c r="R7276" s="41">
        <f t="shared" si="927"/>
        <v>0</v>
      </c>
    </row>
    <row r="7277" spans="4:18" x14ac:dyDescent="0.25">
      <c r="D7277" s="1">
        <v>40142</v>
      </c>
      <c r="E7277" s="1">
        <f t="shared" si="924"/>
        <v>40118</v>
      </c>
      <c r="F7277" s="30">
        <f t="shared" si="922"/>
        <v>0</v>
      </c>
      <c r="H7277" s="42">
        <f>IF(DAY(D7277)&gt;14,VLOOKUP(DATE(YEAR(E7277),MONTH(E7277)-1,DAY(1)),'מדדים וריביות'!B:C,2,FALSE),VLOOKUP(DATE(YEAR(E7277),MONTH(E7277)-2,DAY(1)),'מדדים וריביות'!B:C,2,FALSE))</f>
        <v>31305961.52</v>
      </c>
      <c r="I7277" s="43">
        <f>'ריבית יומית'!D7271</f>
        <v>4.6153336261456346E-5</v>
      </c>
      <c r="J7277" s="29">
        <f t="shared" si="923"/>
        <v>1.0891637261914544</v>
      </c>
      <c r="L7277">
        <f>VLOOKUP(D7276,'מדדים וריביות'!B:C,2)</f>
        <v>31395492.390000001</v>
      </c>
      <c r="M7277" s="30">
        <f t="shared" si="928"/>
        <v>0</v>
      </c>
      <c r="O7277" s="39">
        <f t="shared" si="925"/>
        <v>0</v>
      </c>
      <c r="P7277" s="39">
        <f t="shared" si="929"/>
        <v>0</v>
      </c>
      <c r="Q7277" s="39">
        <f t="shared" si="926"/>
        <v>0</v>
      </c>
      <c r="R7277" s="41">
        <f t="shared" si="927"/>
        <v>0</v>
      </c>
    </row>
    <row r="7278" spans="4:18" x14ac:dyDescent="0.25">
      <c r="D7278" s="1">
        <v>40143</v>
      </c>
      <c r="E7278" s="1">
        <f t="shared" si="924"/>
        <v>40118</v>
      </c>
      <c r="F7278" s="30">
        <f t="shared" si="922"/>
        <v>0</v>
      </c>
      <c r="H7278" s="42">
        <f>IF(DAY(D7278)&gt;14,VLOOKUP(DATE(YEAR(E7278),MONTH(E7278)-1,DAY(1)),'מדדים וריביות'!B:C,2,FALSE),VLOOKUP(DATE(YEAR(E7278),MONTH(E7278)-2,DAY(1)),'מדדים וריביות'!B:C,2,FALSE))</f>
        <v>31305961.52</v>
      </c>
      <c r="I7278" s="43">
        <f>'ריבית יומית'!D7272</f>
        <v>4.6153336261456346E-5</v>
      </c>
      <c r="J7278" s="29">
        <f t="shared" si="923"/>
        <v>1.0891134599717094</v>
      </c>
      <c r="L7278">
        <f>VLOOKUP(D7277,'מדדים וריביות'!B:C,2)</f>
        <v>31395492.390000001</v>
      </c>
      <c r="M7278" s="30">
        <f t="shared" si="928"/>
        <v>0</v>
      </c>
      <c r="O7278" s="39">
        <f t="shared" si="925"/>
        <v>0</v>
      </c>
      <c r="P7278" s="39">
        <f t="shared" si="929"/>
        <v>0</v>
      </c>
      <c r="Q7278" s="39">
        <f t="shared" si="926"/>
        <v>0</v>
      </c>
      <c r="R7278" s="41">
        <f t="shared" si="927"/>
        <v>0</v>
      </c>
    </row>
    <row r="7279" spans="4:18" x14ac:dyDescent="0.25">
      <c r="D7279" s="1">
        <v>40144</v>
      </c>
      <c r="E7279" s="1">
        <f t="shared" si="924"/>
        <v>40118</v>
      </c>
      <c r="F7279" s="30">
        <f t="shared" si="922"/>
        <v>0</v>
      </c>
      <c r="H7279" s="42">
        <f>IF(DAY(D7279)&gt;14,VLOOKUP(DATE(YEAR(E7279),MONTH(E7279)-1,DAY(1)),'מדדים וריביות'!B:C,2,FALSE),VLOOKUP(DATE(YEAR(E7279),MONTH(E7279)-2,DAY(1)),'מדדים וריביות'!B:C,2,FALSE))</f>
        <v>31305961.52</v>
      </c>
      <c r="I7279" s="43">
        <f>'ריבית יומית'!D7273</f>
        <v>4.6153336261456346E-5</v>
      </c>
      <c r="J7279" s="29">
        <f t="shared" si="923"/>
        <v>1.0890631960718111</v>
      </c>
      <c r="L7279">
        <f>VLOOKUP(D7278,'מדדים וריביות'!B:C,2)</f>
        <v>31395492.390000001</v>
      </c>
      <c r="M7279" s="30">
        <f t="shared" si="928"/>
        <v>0</v>
      </c>
      <c r="O7279" s="39">
        <f t="shared" si="925"/>
        <v>0</v>
      </c>
      <c r="P7279" s="39">
        <f t="shared" si="929"/>
        <v>0</v>
      </c>
      <c r="Q7279" s="39">
        <f t="shared" si="926"/>
        <v>0</v>
      </c>
      <c r="R7279" s="41">
        <f t="shared" si="927"/>
        <v>0</v>
      </c>
    </row>
    <row r="7280" spans="4:18" x14ac:dyDescent="0.25">
      <c r="D7280" s="1">
        <v>40145</v>
      </c>
      <c r="E7280" s="1">
        <f t="shared" si="924"/>
        <v>40118</v>
      </c>
      <c r="F7280" s="30">
        <f t="shared" si="922"/>
        <v>0</v>
      </c>
      <c r="H7280" s="42">
        <f>IF(DAY(D7280)&gt;14,VLOOKUP(DATE(YEAR(E7280),MONTH(E7280)-1,DAY(1)),'מדדים וריביות'!B:C,2,FALSE),VLOOKUP(DATE(YEAR(E7280),MONTH(E7280)-2,DAY(1)),'מדדים וריביות'!B:C,2,FALSE))</f>
        <v>31305961.52</v>
      </c>
      <c r="I7280" s="43">
        <f>'ריבית יומית'!D7274</f>
        <v>4.6153336261456346E-5</v>
      </c>
      <c r="J7280" s="29">
        <f t="shared" si="923"/>
        <v>1.0890129344916524</v>
      </c>
      <c r="L7280">
        <f>VLOOKUP(D7279,'מדדים וריביות'!B:C,2)</f>
        <v>31395492.390000001</v>
      </c>
      <c r="M7280" s="30">
        <f t="shared" si="928"/>
        <v>0</v>
      </c>
      <c r="O7280" s="39">
        <f t="shared" si="925"/>
        <v>0</v>
      </c>
      <c r="P7280" s="39">
        <f t="shared" si="929"/>
        <v>0</v>
      </c>
      <c r="Q7280" s="39">
        <f t="shared" si="926"/>
        <v>0</v>
      </c>
      <c r="R7280" s="41">
        <f t="shared" si="927"/>
        <v>0</v>
      </c>
    </row>
    <row r="7281" spans="4:18" x14ac:dyDescent="0.25">
      <c r="D7281" s="1">
        <v>40146</v>
      </c>
      <c r="E7281" s="1">
        <f t="shared" si="924"/>
        <v>40118</v>
      </c>
      <c r="F7281" s="30">
        <f t="shared" si="922"/>
        <v>0</v>
      </c>
      <c r="H7281" s="42">
        <f>IF(DAY(D7281)&gt;14,VLOOKUP(DATE(YEAR(E7281),MONTH(E7281)-1,DAY(1)),'מדדים וריביות'!B:C,2,FALSE),VLOOKUP(DATE(YEAR(E7281),MONTH(E7281)-2,DAY(1)),'מדדים וריביות'!B:C,2,FALSE))</f>
        <v>31305961.52</v>
      </c>
      <c r="I7281" s="43">
        <f>'ריבית יומית'!D7275</f>
        <v>4.6153336261456346E-5</v>
      </c>
      <c r="J7281" s="29">
        <f t="shared" si="923"/>
        <v>1.0889626752311263</v>
      </c>
      <c r="L7281">
        <f>VLOOKUP(D7280,'מדדים וריביות'!B:C,2)</f>
        <v>31395492.390000001</v>
      </c>
      <c r="M7281" s="30">
        <f t="shared" si="928"/>
        <v>0</v>
      </c>
      <c r="O7281" s="39">
        <f t="shared" si="925"/>
        <v>0</v>
      </c>
      <c r="P7281" s="39">
        <f t="shared" si="929"/>
        <v>0</v>
      </c>
      <c r="Q7281" s="39">
        <f t="shared" si="926"/>
        <v>0</v>
      </c>
      <c r="R7281" s="41">
        <f t="shared" si="927"/>
        <v>0</v>
      </c>
    </row>
    <row r="7282" spans="4:18" x14ac:dyDescent="0.25">
      <c r="D7282" s="1">
        <v>40147</v>
      </c>
      <c r="E7282" s="1">
        <f t="shared" si="924"/>
        <v>40118</v>
      </c>
      <c r="F7282" s="30">
        <f t="shared" si="922"/>
        <v>0</v>
      </c>
      <c r="H7282" s="42">
        <f>IF(DAY(D7282)&gt;14,VLOOKUP(DATE(YEAR(E7282),MONTH(E7282)-1,DAY(1)),'מדדים וריביות'!B:C,2,FALSE),VLOOKUP(DATE(YEAR(E7282),MONTH(E7282)-2,DAY(1)),'מדדים וריביות'!B:C,2,FALSE))</f>
        <v>31305961.52</v>
      </c>
      <c r="I7282" s="43">
        <f>'ריבית יומית'!D7276</f>
        <v>4.6153336261456346E-5</v>
      </c>
      <c r="J7282" s="29">
        <f t="shared" si="923"/>
        <v>1.0889124182901257</v>
      </c>
      <c r="L7282">
        <f>VLOOKUP(D7281,'מדדים וריביות'!B:C,2)</f>
        <v>31395492.390000001</v>
      </c>
      <c r="M7282" s="30">
        <f t="shared" si="928"/>
        <v>0</v>
      </c>
      <c r="O7282" s="39">
        <f t="shared" si="925"/>
        <v>0</v>
      </c>
      <c r="P7282" s="39">
        <f t="shared" si="929"/>
        <v>0</v>
      </c>
      <c r="Q7282" s="39">
        <f t="shared" si="926"/>
        <v>0</v>
      </c>
      <c r="R7282" s="41">
        <f t="shared" si="927"/>
        <v>0</v>
      </c>
    </row>
    <row r="7283" spans="4:18" x14ac:dyDescent="0.25">
      <c r="D7283" s="1">
        <v>40148</v>
      </c>
      <c r="E7283" s="1">
        <f t="shared" si="924"/>
        <v>40148</v>
      </c>
      <c r="F7283" s="30">
        <f t="shared" si="922"/>
        <v>0</v>
      </c>
      <c r="H7283" s="42">
        <f>IF(DAY(D7283)&gt;14,VLOOKUP(DATE(YEAR(E7283),MONTH(E7283)-1,DAY(1)),'מדדים וריביות'!B:C,2,FALSE),VLOOKUP(DATE(YEAR(E7283),MONTH(E7283)-2,DAY(1)),'מדדים וריביות'!B:C,2,FALSE))</f>
        <v>31305961.52</v>
      </c>
      <c r="I7283" s="43">
        <f>'ריבית יומית'!D7277</f>
        <v>4.6153336261456346E-5</v>
      </c>
      <c r="J7283" s="29">
        <f t="shared" si="923"/>
        <v>1.0888621636685436</v>
      </c>
      <c r="L7283">
        <f>VLOOKUP(D7282,'מדדים וריביות'!B:C,2)</f>
        <v>31395492.390000001</v>
      </c>
      <c r="M7283" s="30">
        <f t="shared" si="928"/>
        <v>0</v>
      </c>
      <c r="O7283" s="39">
        <f t="shared" si="925"/>
        <v>0</v>
      </c>
      <c r="P7283" s="39">
        <f t="shared" si="929"/>
        <v>0</v>
      </c>
      <c r="Q7283" s="39">
        <f t="shared" si="926"/>
        <v>0</v>
      </c>
      <c r="R7283" s="41">
        <f t="shared" si="927"/>
        <v>0</v>
      </c>
    </row>
    <row r="7284" spans="4:18" x14ac:dyDescent="0.25">
      <c r="D7284" s="1">
        <v>40149</v>
      </c>
      <c r="E7284" s="1">
        <f t="shared" si="924"/>
        <v>40148</v>
      </c>
      <c r="F7284" s="30">
        <f t="shared" si="922"/>
        <v>0</v>
      </c>
      <c r="H7284" s="42">
        <f>IF(DAY(D7284)&gt;14,VLOOKUP(DATE(YEAR(E7284),MONTH(E7284)-1,DAY(1)),'מדדים וריביות'!B:C,2,FALSE),VLOOKUP(DATE(YEAR(E7284),MONTH(E7284)-2,DAY(1)),'מדדים וריביות'!B:C,2,FALSE))</f>
        <v>31305961.52</v>
      </c>
      <c r="I7284" s="43">
        <f>'ריבית יומית'!D7278</f>
        <v>4.6153336261456346E-5</v>
      </c>
      <c r="J7284" s="29">
        <f t="shared" si="923"/>
        <v>1.0888119113662729</v>
      </c>
      <c r="L7284">
        <f>VLOOKUP(D7283,'מדדים וריביות'!B:C,2)</f>
        <v>31395492.3888526</v>
      </c>
      <c r="M7284" s="30">
        <f t="shared" si="928"/>
        <v>0</v>
      </c>
      <c r="O7284" s="39">
        <f t="shared" si="925"/>
        <v>0</v>
      </c>
      <c r="P7284" s="39">
        <f t="shared" si="929"/>
        <v>0</v>
      </c>
      <c r="Q7284" s="39">
        <f t="shared" si="926"/>
        <v>0</v>
      </c>
      <c r="R7284" s="41">
        <f t="shared" si="927"/>
        <v>0</v>
      </c>
    </row>
    <row r="7285" spans="4:18" x14ac:dyDescent="0.25">
      <c r="D7285" s="1">
        <v>40150</v>
      </c>
      <c r="E7285" s="1">
        <f t="shared" si="924"/>
        <v>40148</v>
      </c>
      <c r="F7285" s="30">
        <f t="shared" si="922"/>
        <v>0</v>
      </c>
      <c r="H7285" s="42">
        <f>IF(DAY(D7285)&gt;14,VLOOKUP(DATE(YEAR(E7285),MONTH(E7285)-1,DAY(1)),'מדדים וריביות'!B:C,2,FALSE),VLOOKUP(DATE(YEAR(E7285),MONTH(E7285)-2,DAY(1)),'מדדים וריביות'!B:C,2,FALSE))</f>
        <v>31305961.52</v>
      </c>
      <c r="I7285" s="43">
        <f>'ריבית יומית'!D7279</f>
        <v>4.6153336261456346E-5</v>
      </c>
      <c r="J7285" s="29">
        <f t="shared" si="923"/>
        <v>1.0887616613832065</v>
      </c>
      <c r="L7285">
        <f>VLOOKUP(D7284,'מדדים וריביות'!B:C,2)</f>
        <v>31395492.3888526</v>
      </c>
      <c r="M7285" s="30">
        <f t="shared" si="928"/>
        <v>0</v>
      </c>
      <c r="O7285" s="39">
        <f t="shared" si="925"/>
        <v>0</v>
      </c>
      <c r="P7285" s="39">
        <f t="shared" si="929"/>
        <v>0</v>
      </c>
      <c r="Q7285" s="39">
        <f t="shared" si="926"/>
        <v>0</v>
      </c>
      <c r="R7285" s="41">
        <f t="shared" si="927"/>
        <v>0</v>
      </c>
    </row>
    <row r="7286" spans="4:18" x14ac:dyDescent="0.25">
      <c r="D7286" s="1">
        <v>40151</v>
      </c>
      <c r="E7286" s="1">
        <f t="shared" si="924"/>
        <v>40148</v>
      </c>
      <c r="F7286" s="30">
        <f t="shared" si="922"/>
        <v>0</v>
      </c>
      <c r="H7286" s="42">
        <f>IF(DAY(D7286)&gt;14,VLOOKUP(DATE(YEAR(E7286),MONTH(E7286)-1,DAY(1)),'מדדים וריביות'!B:C,2,FALSE),VLOOKUP(DATE(YEAR(E7286),MONTH(E7286)-2,DAY(1)),'מדדים וריביות'!B:C,2,FALSE))</f>
        <v>31305961.52</v>
      </c>
      <c r="I7286" s="43">
        <f>'ריבית יומית'!D7280</f>
        <v>4.6153336261456346E-5</v>
      </c>
      <c r="J7286" s="29">
        <f t="shared" si="923"/>
        <v>1.0887114137192375</v>
      </c>
      <c r="L7286">
        <f>VLOOKUP(D7285,'מדדים וריביות'!B:C,2)</f>
        <v>31395492.3888526</v>
      </c>
      <c r="M7286" s="30">
        <f t="shared" si="928"/>
        <v>0</v>
      </c>
      <c r="O7286" s="39">
        <f t="shared" si="925"/>
        <v>0</v>
      </c>
      <c r="P7286" s="39">
        <f t="shared" si="929"/>
        <v>0</v>
      </c>
      <c r="Q7286" s="39">
        <f t="shared" si="926"/>
        <v>0</v>
      </c>
      <c r="R7286" s="41">
        <f t="shared" si="927"/>
        <v>0</v>
      </c>
    </row>
    <row r="7287" spans="4:18" x14ac:dyDescent="0.25">
      <c r="D7287" s="1">
        <v>40152</v>
      </c>
      <c r="E7287" s="1">
        <f t="shared" si="924"/>
        <v>40148</v>
      </c>
      <c r="F7287" s="30">
        <f t="shared" si="922"/>
        <v>0</v>
      </c>
      <c r="H7287" s="42">
        <f>IF(DAY(D7287)&gt;14,VLOOKUP(DATE(YEAR(E7287),MONTH(E7287)-1,DAY(1)),'מדדים וריביות'!B:C,2,FALSE),VLOOKUP(DATE(YEAR(E7287),MONTH(E7287)-2,DAY(1)),'מדדים וריביות'!B:C,2,FALSE))</f>
        <v>31305961.52</v>
      </c>
      <c r="I7287" s="43">
        <f>'ריבית יומית'!D7281</f>
        <v>4.6153336261456346E-5</v>
      </c>
      <c r="J7287" s="29">
        <f t="shared" si="923"/>
        <v>1.0886611683742589</v>
      </c>
      <c r="L7287">
        <f>VLOOKUP(D7286,'מדדים וריביות'!B:C,2)</f>
        <v>31395492.3888526</v>
      </c>
      <c r="M7287" s="30">
        <f t="shared" si="928"/>
        <v>0</v>
      </c>
      <c r="O7287" s="39">
        <f t="shared" si="925"/>
        <v>0</v>
      </c>
      <c r="P7287" s="39">
        <f t="shared" si="929"/>
        <v>0</v>
      </c>
      <c r="Q7287" s="39">
        <f t="shared" si="926"/>
        <v>0</v>
      </c>
      <c r="R7287" s="41">
        <f t="shared" si="927"/>
        <v>0</v>
      </c>
    </row>
    <row r="7288" spans="4:18" x14ac:dyDescent="0.25">
      <c r="D7288" s="1">
        <v>40153</v>
      </c>
      <c r="E7288" s="1">
        <f t="shared" si="924"/>
        <v>40148</v>
      </c>
      <c r="F7288" s="30">
        <f t="shared" si="922"/>
        <v>0</v>
      </c>
      <c r="H7288" s="42">
        <f>IF(DAY(D7288)&gt;14,VLOOKUP(DATE(YEAR(E7288),MONTH(E7288)-1,DAY(1)),'מדדים וריביות'!B:C,2,FALSE),VLOOKUP(DATE(YEAR(E7288),MONTH(E7288)-2,DAY(1)),'מדדים וריביות'!B:C,2,FALSE))</f>
        <v>31305961.52</v>
      </c>
      <c r="I7288" s="43">
        <f>'ריבית יומית'!D7282</f>
        <v>4.6153336261456346E-5</v>
      </c>
      <c r="J7288" s="29">
        <f t="shared" si="923"/>
        <v>1.0886109253481633</v>
      </c>
      <c r="L7288">
        <f>VLOOKUP(D7287,'מדדים וריביות'!B:C,2)</f>
        <v>31395492.3888526</v>
      </c>
      <c r="M7288" s="30">
        <f t="shared" si="928"/>
        <v>0</v>
      </c>
      <c r="O7288" s="39">
        <f t="shared" si="925"/>
        <v>0</v>
      </c>
      <c r="P7288" s="39">
        <f t="shared" si="929"/>
        <v>0</v>
      </c>
      <c r="Q7288" s="39">
        <f t="shared" si="926"/>
        <v>0</v>
      </c>
      <c r="R7288" s="41">
        <f t="shared" si="927"/>
        <v>0</v>
      </c>
    </row>
    <row r="7289" spans="4:18" x14ac:dyDescent="0.25">
      <c r="D7289" s="1">
        <v>40154</v>
      </c>
      <c r="E7289" s="1">
        <f t="shared" si="924"/>
        <v>40148</v>
      </c>
      <c r="F7289" s="30">
        <f t="shared" si="922"/>
        <v>0</v>
      </c>
      <c r="H7289" s="42">
        <f>IF(DAY(D7289)&gt;14,VLOOKUP(DATE(YEAR(E7289),MONTH(E7289)-1,DAY(1)),'מדדים וריביות'!B:C,2,FALSE),VLOOKUP(DATE(YEAR(E7289),MONTH(E7289)-2,DAY(1)),'מדדים וריביות'!B:C,2,FALSE))</f>
        <v>31305961.52</v>
      </c>
      <c r="I7289" s="43">
        <f>'ריבית יומית'!D7283</f>
        <v>4.6153336261456346E-5</v>
      </c>
      <c r="J7289" s="29">
        <f t="shared" si="923"/>
        <v>1.088560684640844</v>
      </c>
      <c r="L7289">
        <f>VLOOKUP(D7288,'מדדים וריביות'!B:C,2)</f>
        <v>31395492.3888526</v>
      </c>
      <c r="M7289" s="30">
        <f t="shared" si="928"/>
        <v>0</v>
      </c>
      <c r="O7289" s="39">
        <f t="shared" si="925"/>
        <v>0</v>
      </c>
      <c r="P7289" s="39">
        <f t="shared" si="929"/>
        <v>0</v>
      </c>
      <c r="Q7289" s="39">
        <f t="shared" si="926"/>
        <v>0</v>
      </c>
      <c r="R7289" s="41">
        <f t="shared" si="927"/>
        <v>0</v>
      </c>
    </row>
    <row r="7290" spans="4:18" x14ac:dyDescent="0.25">
      <c r="D7290" s="1">
        <v>40155</v>
      </c>
      <c r="E7290" s="1">
        <f t="shared" si="924"/>
        <v>40148</v>
      </c>
      <c r="F7290" s="30">
        <f t="shared" si="922"/>
        <v>0</v>
      </c>
      <c r="H7290" s="42">
        <f>IF(DAY(D7290)&gt;14,VLOOKUP(DATE(YEAR(E7290),MONTH(E7290)-1,DAY(1)),'מדדים וריביות'!B:C,2,FALSE),VLOOKUP(DATE(YEAR(E7290),MONTH(E7290)-2,DAY(1)),'מדדים וריביות'!B:C,2,FALSE))</f>
        <v>31305961.52</v>
      </c>
      <c r="I7290" s="43">
        <f>'ריבית יומית'!D7284</f>
        <v>4.6153336261456346E-5</v>
      </c>
      <c r="J7290" s="29">
        <f t="shared" si="923"/>
        <v>1.088510446252194</v>
      </c>
      <c r="L7290">
        <f>VLOOKUP(D7289,'מדדים וריביות'!B:C,2)</f>
        <v>31395492.3888526</v>
      </c>
      <c r="M7290" s="30">
        <f t="shared" si="928"/>
        <v>0</v>
      </c>
      <c r="O7290" s="39">
        <f t="shared" si="925"/>
        <v>0</v>
      </c>
      <c r="P7290" s="39">
        <f t="shared" si="929"/>
        <v>0</v>
      </c>
      <c r="Q7290" s="39">
        <f t="shared" si="926"/>
        <v>0</v>
      </c>
      <c r="R7290" s="41">
        <f t="shared" si="927"/>
        <v>0</v>
      </c>
    </row>
    <row r="7291" spans="4:18" x14ac:dyDescent="0.25">
      <c r="D7291" s="1">
        <v>40156</v>
      </c>
      <c r="E7291" s="1">
        <f t="shared" si="924"/>
        <v>40148</v>
      </c>
      <c r="F7291" s="30">
        <f t="shared" si="922"/>
        <v>0</v>
      </c>
      <c r="H7291" s="42">
        <f>IF(DAY(D7291)&gt;14,VLOOKUP(DATE(YEAR(E7291),MONTH(E7291)-1,DAY(1)),'מדדים וריביות'!B:C,2,FALSE),VLOOKUP(DATE(YEAR(E7291),MONTH(E7291)-2,DAY(1)),'מדדים וריביות'!B:C,2,FALSE))</f>
        <v>31305961.52</v>
      </c>
      <c r="I7291" s="43">
        <f>'ריבית יומית'!D7285</f>
        <v>4.6153336261456346E-5</v>
      </c>
      <c r="J7291" s="29">
        <f t="shared" si="923"/>
        <v>1.0884602101821061</v>
      </c>
      <c r="L7291">
        <f>VLOOKUP(D7290,'מדדים וריביות'!B:C,2)</f>
        <v>31395492.3888526</v>
      </c>
      <c r="M7291" s="30">
        <f t="shared" si="928"/>
        <v>0</v>
      </c>
      <c r="O7291" s="39">
        <f t="shared" si="925"/>
        <v>0</v>
      </c>
      <c r="P7291" s="39">
        <f t="shared" si="929"/>
        <v>0</v>
      </c>
      <c r="Q7291" s="39">
        <f t="shared" si="926"/>
        <v>0</v>
      </c>
      <c r="R7291" s="41">
        <f t="shared" si="927"/>
        <v>0</v>
      </c>
    </row>
    <row r="7292" spans="4:18" x14ac:dyDescent="0.25">
      <c r="D7292" s="1">
        <v>40157</v>
      </c>
      <c r="E7292" s="1">
        <f t="shared" si="924"/>
        <v>40148</v>
      </c>
      <c r="F7292" s="30">
        <f t="shared" si="922"/>
        <v>0</v>
      </c>
      <c r="H7292" s="42">
        <f>IF(DAY(D7292)&gt;14,VLOOKUP(DATE(YEAR(E7292),MONTH(E7292)-1,DAY(1)),'מדדים וריביות'!B:C,2,FALSE),VLOOKUP(DATE(YEAR(E7292),MONTH(E7292)-2,DAY(1)),'מדדים וריביות'!B:C,2,FALSE))</f>
        <v>31305961.52</v>
      </c>
      <c r="I7292" s="43">
        <f>'ריבית יומית'!D7286</f>
        <v>4.6153336261456346E-5</v>
      </c>
      <c r="J7292" s="29">
        <f t="shared" si="923"/>
        <v>1.0884099764304735</v>
      </c>
      <c r="L7292">
        <f>VLOOKUP(D7291,'מדדים וריביות'!B:C,2)</f>
        <v>31395492.3888526</v>
      </c>
      <c r="M7292" s="30">
        <f t="shared" si="928"/>
        <v>0</v>
      </c>
      <c r="O7292" s="39">
        <f t="shared" si="925"/>
        <v>0</v>
      </c>
      <c r="P7292" s="39">
        <f t="shared" si="929"/>
        <v>0</v>
      </c>
      <c r="Q7292" s="39">
        <f t="shared" si="926"/>
        <v>0</v>
      </c>
      <c r="R7292" s="41">
        <f t="shared" si="927"/>
        <v>0</v>
      </c>
    </row>
    <row r="7293" spans="4:18" x14ac:dyDescent="0.25">
      <c r="D7293" s="1">
        <v>40158</v>
      </c>
      <c r="E7293" s="1">
        <f t="shared" si="924"/>
        <v>40148</v>
      </c>
      <c r="F7293" s="30">
        <f t="shared" si="922"/>
        <v>0</v>
      </c>
      <c r="H7293" s="42">
        <f>IF(DAY(D7293)&gt;14,VLOOKUP(DATE(YEAR(E7293),MONTH(E7293)-1,DAY(1)),'מדדים וריביות'!B:C,2,FALSE),VLOOKUP(DATE(YEAR(E7293),MONTH(E7293)-2,DAY(1)),'מדדים וריביות'!B:C,2,FALSE))</f>
        <v>31305961.52</v>
      </c>
      <c r="I7293" s="43">
        <f>'ריבית יומית'!D7287</f>
        <v>4.6153336261456346E-5</v>
      </c>
      <c r="J7293" s="29">
        <f t="shared" si="923"/>
        <v>1.0883597449971893</v>
      </c>
      <c r="L7293">
        <f>VLOOKUP(D7292,'מדדים וריביות'!B:C,2)</f>
        <v>31395492.3888526</v>
      </c>
      <c r="M7293" s="30">
        <f t="shared" si="928"/>
        <v>0</v>
      </c>
      <c r="O7293" s="39">
        <f t="shared" si="925"/>
        <v>0</v>
      </c>
      <c r="P7293" s="39">
        <f t="shared" si="929"/>
        <v>0</v>
      </c>
      <c r="Q7293" s="39">
        <f t="shared" si="926"/>
        <v>0</v>
      </c>
      <c r="R7293" s="41">
        <f t="shared" si="927"/>
        <v>0</v>
      </c>
    </row>
    <row r="7294" spans="4:18" x14ac:dyDescent="0.25">
      <c r="D7294" s="1">
        <v>40159</v>
      </c>
      <c r="E7294" s="1">
        <f t="shared" si="924"/>
        <v>40148</v>
      </c>
      <c r="F7294" s="30">
        <f t="shared" si="922"/>
        <v>0</v>
      </c>
      <c r="H7294" s="42">
        <f>IF(DAY(D7294)&gt;14,VLOOKUP(DATE(YEAR(E7294),MONTH(E7294)-1,DAY(1)),'מדדים וריביות'!B:C,2,FALSE),VLOOKUP(DATE(YEAR(E7294),MONTH(E7294)-2,DAY(1)),'מדדים וריביות'!B:C,2,FALSE))</f>
        <v>31305961.52</v>
      </c>
      <c r="I7294" s="43">
        <f>'ריבית יומית'!D7288</f>
        <v>4.6153336261456346E-5</v>
      </c>
      <c r="J7294" s="29">
        <f t="shared" si="923"/>
        <v>1.0883095158821463</v>
      </c>
      <c r="L7294">
        <f>VLOOKUP(D7293,'מדדים וריביות'!B:C,2)</f>
        <v>31395492.3888526</v>
      </c>
      <c r="M7294" s="30">
        <f t="shared" si="928"/>
        <v>0</v>
      </c>
      <c r="O7294" s="39">
        <f t="shared" si="925"/>
        <v>0</v>
      </c>
      <c r="P7294" s="39">
        <f t="shared" si="929"/>
        <v>0</v>
      </c>
      <c r="Q7294" s="39">
        <f t="shared" si="926"/>
        <v>0</v>
      </c>
      <c r="R7294" s="41">
        <f t="shared" si="927"/>
        <v>0</v>
      </c>
    </row>
    <row r="7295" spans="4:18" x14ac:dyDescent="0.25">
      <c r="D7295" s="1">
        <v>40160</v>
      </c>
      <c r="E7295" s="1">
        <f t="shared" si="924"/>
        <v>40148</v>
      </c>
      <c r="F7295" s="30">
        <f t="shared" si="922"/>
        <v>0</v>
      </c>
      <c r="H7295" s="42">
        <f>IF(DAY(D7295)&gt;14,VLOOKUP(DATE(YEAR(E7295),MONTH(E7295)-1,DAY(1)),'מדדים וריביות'!B:C,2,FALSE),VLOOKUP(DATE(YEAR(E7295),MONTH(E7295)-2,DAY(1)),'מדדים וריביות'!B:C,2,FALSE))</f>
        <v>31305961.52</v>
      </c>
      <c r="I7295" s="43">
        <f>'ריבית יומית'!D7289</f>
        <v>4.6153336261456346E-5</v>
      </c>
      <c r="J7295" s="29">
        <f t="shared" si="923"/>
        <v>1.0882592890852374</v>
      </c>
      <c r="L7295">
        <f>VLOOKUP(D7294,'מדדים וריביות'!B:C,2)</f>
        <v>31395492.3888526</v>
      </c>
      <c r="M7295" s="30">
        <f t="shared" si="928"/>
        <v>0</v>
      </c>
      <c r="O7295" s="39">
        <f t="shared" si="925"/>
        <v>0</v>
      </c>
      <c r="P7295" s="39">
        <f t="shared" si="929"/>
        <v>0</v>
      </c>
      <c r="Q7295" s="39">
        <f t="shared" si="926"/>
        <v>0</v>
      </c>
      <c r="R7295" s="41">
        <f t="shared" si="927"/>
        <v>0</v>
      </c>
    </row>
    <row r="7296" spans="4:18" x14ac:dyDescent="0.25">
      <c r="D7296" s="1">
        <v>40161</v>
      </c>
      <c r="E7296" s="1">
        <f t="shared" si="924"/>
        <v>40148</v>
      </c>
      <c r="F7296" s="30">
        <f t="shared" ref="F7296:F7359" si="930">M7295</f>
        <v>0</v>
      </c>
      <c r="H7296" s="42">
        <f>IF(DAY(D7296)&gt;14,VLOOKUP(DATE(YEAR(E7296),MONTH(E7296)-1,DAY(1)),'מדדים וריביות'!B:C,2,FALSE),VLOOKUP(DATE(YEAR(E7296),MONTH(E7296)-2,DAY(1)),'מדדים וריביות'!B:C,2,FALSE))</f>
        <v>31305961.52</v>
      </c>
      <c r="I7296" s="43">
        <f>'ריבית יומית'!D7290</f>
        <v>4.6153336261456346E-5</v>
      </c>
      <c r="J7296" s="29">
        <f t="shared" si="923"/>
        <v>1.0882090646063558</v>
      </c>
      <c r="L7296">
        <f>VLOOKUP(D7295,'מדדים וריביות'!B:C,2)</f>
        <v>31395492.3888526</v>
      </c>
      <c r="M7296" s="30">
        <f t="shared" si="928"/>
        <v>0</v>
      </c>
      <c r="O7296" s="39">
        <f t="shared" si="925"/>
        <v>0</v>
      </c>
      <c r="P7296" s="39">
        <f t="shared" si="929"/>
        <v>0</v>
      </c>
      <c r="Q7296" s="39">
        <f t="shared" si="926"/>
        <v>0</v>
      </c>
      <c r="R7296" s="41">
        <f t="shared" si="927"/>
        <v>0</v>
      </c>
    </row>
    <row r="7297" spans="4:18" x14ac:dyDescent="0.25">
      <c r="D7297" s="1">
        <v>40162</v>
      </c>
      <c r="E7297" s="1">
        <f t="shared" si="924"/>
        <v>40148</v>
      </c>
      <c r="F7297" s="30">
        <f t="shared" si="930"/>
        <v>0</v>
      </c>
      <c r="H7297" s="42">
        <f>IF(DAY(D7297)&gt;14,VLOOKUP(DATE(YEAR(E7297),MONTH(E7297)-1,DAY(1)),'מדדים וריביות'!B:C,2,FALSE),VLOOKUP(DATE(YEAR(E7297),MONTH(E7297)-2,DAY(1)),'מדדים וריביות'!B:C,2,FALSE))</f>
        <v>31395492.390000001</v>
      </c>
      <c r="I7297" s="43">
        <f>'ריבית יומית'!D7291</f>
        <v>4.6153336261456346E-5</v>
      </c>
      <c r="J7297" s="29">
        <f t="shared" si="923"/>
        <v>1.0881588424453945</v>
      </c>
      <c r="L7297">
        <f>VLOOKUP(D7296,'מדדים וריביות'!B:C,2)</f>
        <v>31395492.3888526</v>
      </c>
      <c r="M7297" s="30">
        <f t="shared" si="928"/>
        <v>0</v>
      </c>
      <c r="O7297" s="39">
        <f t="shared" si="925"/>
        <v>0</v>
      </c>
      <c r="P7297" s="39">
        <f t="shared" si="929"/>
        <v>0</v>
      </c>
      <c r="Q7297" s="39">
        <f t="shared" si="926"/>
        <v>0</v>
      </c>
      <c r="R7297" s="41">
        <f t="shared" si="927"/>
        <v>0</v>
      </c>
    </row>
    <row r="7298" spans="4:18" x14ac:dyDescent="0.25">
      <c r="D7298" s="1">
        <v>40163</v>
      </c>
      <c r="E7298" s="1">
        <f t="shared" si="924"/>
        <v>40148</v>
      </c>
      <c r="F7298" s="30">
        <f t="shared" si="930"/>
        <v>0</v>
      </c>
      <c r="H7298" s="42">
        <f>IF(DAY(D7298)&gt;14,VLOOKUP(DATE(YEAR(E7298),MONTH(E7298)-1,DAY(1)),'מדדים וריביות'!B:C,2,FALSE),VLOOKUP(DATE(YEAR(E7298),MONTH(E7298)-2,DAY(1)),'מדדים וריביות'!B:C,2,FALSE))</f>
        <v>31395492.390000001</v>
      </c>
      <c r="I7298" s="43">
        <f>'ריבית יומית'!D7292</f>
        <v>4.6153336261456346E-5</v>
      </c>
      <c r="J7298" s="29">
        <f t="shared" si="923"/>
        <v>1.0881086226022465</v>
      </c>
      <c r="L7298">
        <f>VLOOKUP(D7297,'מדדים וריביות'!B:C,2)</f>
        <v>31395492.3888526</v>
      </c>
      <c r="M7298" s="30">
        <f t="shared" si="928"/>
        <v>0</v>
      </c>
      <c r="O7298" s="39">
        <f t="shared" si="925"/>
        <v>0</v>
      </c>
      <c r="P7298" s="39">
        <f t="shared" si="929"/>
        <v>0</v>
      </c>
      <c r="Q7298" s="39">
        <f t="shared" si="926"/>
        <v>0</v>
      </c>
      <c r="R7298" s="41">
        <f t="shared" si="927"/>
        <v>0</v>
      </c>
    </row>
    <row r="7299" spans="4:18" x14ac:dyDescent="0.25">
      <c r="D7299" s="1">
        <v>40164</v>
      </c>
      <c r="E7299" s="1">
        <f t="shared" si="924"/>
        <v>40148</v>
      </c>
      <c r="F7299" s="30">
        <f t="shared" si="930"/>
        <v>0</v>
      </c>
      <c r="H7299" s="42">
        <f>IF(DAY(D7299)&gt;14,VLOOKUP(DATE(YEAR(E7299),MONTH(E7299)-1,DAY(1)),'מדדים וריביות'!B:C,2,FALSE),VLOOKUP(DATE(YEAR(E7299),MONTH(E7299)-2,DAY(1)),'מדדים וריביות'!B:C,2,FALSE))</f>
        <v>31395492.390000001</v>
      </c>
      <c r="I7299" s="43">
        <f>'ריבית יומית'!D7293</f>
        <v>4.6153336261456346E-5</v>
      </c>
      <c r="J7299" s="29">
        <f t="shared" si="923"/>
        <v>1.088058405076805</v>
      </c>
      <c r="L7299">
        <f>VLOOKUP(D7298,'מדדים וריביות'!B:C,2)</f>
        <v>31395492.3888526</v>
      </c>
      <c r="M7299" s="30">
        <f t="shared" si="928"/>
        <v>0</v>
      </c>
      <c r="O7299" s="39">
        <f t="shared" si="925"/>
        <v>0</v>
      </c>
      <c r="P7299" s="39">
        <f t="shared" si="929"/>
        <v>0</v>
      </c>
      <c r="Q7299" s="39">
        <f t="shared" si="926"/>
        <v>0</v>
      </c>
      <c r="R7299" s="41">
        <f t="shared" si="927"/>
        <v>0</v>
      </c>
    </row>
    <row r="7300" spans="4:18" x14ac:dyDescent="0.25">
      <c r="D7300" s="1">
        <v>40165</v>
      </c>
      <c r="E7300" s="1">
        <f t="shared" si="924"/>
        <v>40148</v>
      </c>
      <c r="F7300" s="30">
        <f t="shared" si="930"/>
        <v>0</v>
      </c>
      <c r="H7300" s="42">
        <f>IF(DAY(D7300)&gt;14,VLOOKUP(DATE(YEAR(E7300),MONTH(E7300)-1,DAY(1)),'מדדים וריביות'!B:C,2,FALSE),VLOOKUP(DATE(YEAR(E7300),MONTH(E7300)-2,DAY(1)),'מדדים וריביות'!B:C,2,FALSE))</f>
        <v>31395492.390000001</v>
      </c>
      <c r="I7300" s="43">
        <f>'ריבית יומית'!D7294</f>
        <v>4.6153336261456346E-5</v>
      </c>
      <c r="J7300" s="29">
        <f t="shared" si="923"/>
        <v>1.0880081898689626</v>
      </c>
      <c r="L7300">
        <f>VLOOKUP(D7299,'מדדים וריביות'!B:C,2)</f>
        <v>31395492.3888526</v>
      </c>
      <c r="M7300" s="30">
        <f t="shared" si="928"/>
        <v>0</v>
      </c>
      <c r="O7300" s="39">
        <f t="shared" si="925"/>
        <v>0</v>
      </c>
      <c r="P7300" s="39">
        <f t="shared" si="929"/>
        <v>0</v>
      </c>
      <c r="Q7300" s="39">
        <f t="shared" si="926"/>
        <v>0</v>
      </c>
      <c r="R7300" s="41">
        <f t="shared" si="927"/>
        <v>0</v>
      </c>
    </row>
    <row r="7301" spans="4:18" x14ac:dyDescent="0.25">
      <c r="D7301" s="1">
        <v>40166</v>
      </c>
      <c r="E7301" s="1">
        <f t="shared" si="924"/>
        <v>40148</v>
      </c>
      <c r="F7301" s="30">
        <f t="shared" si="930"/>
        <v>0</v>
      </c>
      <c r="H7301" s="42">
        <f>IF(DAY(D7301)&gt;14,VLOOKUP(DATE(YEAR(E7301),MONTH(E7301)-1,DAY(1)),'מדדים וריביות'!B:C,2,FALSE),VLOOKUP(DATE(YEAR(E7301),MONTH(E7301)-2,DAY(1)),'מדדים וריביות'!B:C,2,FALSE))</f>
        <v>31395492.390000001</v>
      </c>
      <c r="I7301" s="43">
        <f>'ריבית יומית'!D7295</f>
        <v>4.6153336261456346E-5</v>
      </c>
      <c r="J7301" s="29">
        <f t="shared" si="923"/>
        <v>1.0879579769786127</v>
      </c>
      <c r="L7301">
        <f>VLOOKUP(D7300,'מדדים וריביות'!B:C,2)</f>
        <v>31395492.3888526</v>
      </c>
      <c r="M7301" s="30">
        <f t="shared" si="928"/>
        <v>0</v>
      </c>
      <c r="O7301" s="39">
        <f t="shared" si="925"/>
        <v>0</v>
      </c>
      <c r="P7301" s="39">
        <f t="shared" si="929"/>
        <v>0</v>
      </c>
      <c r="Q7301" s="39">
        <f t="shared" si="926"/>
        <v>0</v>
      </c>
      <c r="R7301" s="41">
        <f t="shared" si="927"/>
        <v>0</v>
      </c>
    </row>
    <row r="7302" spans="4:18" x14ac:dyDescent="0.25">
      <c r="D7302" s="1">
        <v>40167</v>
      </c>
      <c r="E7302" s="1">
        <f t="shared" si="924"/>
        <v>40148</v>
      </c>
      <c r="F7302" s="30">
        <f t="shared" si="930"/>
        <v>0</v>
      </c>
      <c r="H7302" s="42">
        <f>IF(DAY(D7302)&gt;14,VLOOKUP(DATE(YEAR(E7302),MONTH(E7302)-1,DAY(1)),'מדדים וריביות'!B:C,2,FALSE),VLOOKUP(DATE(YEAR(E7302),MONTH(E7302)-2,DAY(1)),'מדדים וריביות'!B:C,2,FALSE))</f>
        <v>31395492.390000001</v>
      </c>
      <c r="I7302" s="43">
        <f>'ריבית יומית'!D7296</f>
        <v>4.6153336261456346E-5</v>
      </c>
      <c r="J7302" s="29">
        <f t="shared" si="923"/>
        <v>1.0879077664056485</v>
      </c>
      <c r="L7302">
        <f>VLOOKUP(D7301,'מדדים וריביות'!B:C,2)</f>
        <v>31395492.3888526</v>
      </c>
      <c r="M7302" s="30">
        <f t="shared" si="928"/>
        <v>0</v>
      </c>
      <c r="O7302" s="39">
        <f t="shared" si="925"/>
        <v>0</v>
      </c>
      <c r="P7302" s="39">
        <f t="shared" si="929"/>
        <v>0</v>
      </c>
      <c r="Q7302" s="39">
        <f t="shared" si="926"/>
        <v>0</v>
      </c>
      <c r="R7302" s="41">
        <f t="shared" si="927"/>
        <v>0</v>
      </c>
    </row>
    <row r="7303" spans="4:18" x14ac:dyDescent="0.25">
      <c r="D7303" s="1">
        <v>40168</v>
      </c>
      <c r="E7303" s="1">
        <f t="shared" si="924"/>
        <v>40148</v>
      </c>
      <c r="F7303" s="30">
        <f t="shared" si="930"/>
        <v>0</v>
      </c>
      <c r="H7303" s="42">
        <f>IF(DAY(D7303)&gt;14,VLOOKUP(DATE(YEAR(E7303),MONTH(E7303)-1,DAY(1)),'מדדים וריביות'!B:C,2,FALSE),VLOOKUP(DATE(YEAR(E7303),MONTH(E7303)-2,DAY(1)),'מדדים וריביות'!B:C,2,FALSE))</f>
        <v>31395492.390000001</v>
      </c>
      <c r="I7303" s="43">
        <f>'ריבית יומית'!D7297</f>
        <v>4.6153336261456346E-5</v>
      </c>
      <c r="J7303" s="29">
        <f t="shared" si="923"/>
        <v>1.0878575581499625</v>
      </c>
      <c r="L7303">
        <f>VLOOKUP(D7302,'מדדים וריביות'!B:C,2)</f>
        <v>31395492.3888526</v>
      </c>
      <c r="M7303" s="30">
        <f t="shared" si="928"/>
        <v>0</v>
      </c>
      <c r="O7303" s="39">
        <f t="shared" si="925"/>
        <v>0</v>
      </c>
      <c r="P7303" s="39">
        <f t="shared" si="929"/>
        <v>0</v>
      </c>
      <c r="Q7303" s="39">
        <f t="shared" si="926"/>
        <v>0</v>
      </c>
      <c r="R7303" s="41">
        <f t="shared" si="927"/>
        <v>0</v>
      </c>
    </row>
    <row r="7304" spans="4:18" x14ac:dyDescent="0.25">
      <c r="D7304" s="1">
        <v>40169</v>
      </c>
      <c r="E7304" s="1">
        <f t="shared" si="924"/>
        <v>40148</v>
      </c>
      <c r="F7304" s="30">
        <f t="shared" si="930"/>
        <v>0</v>
      </c>
      <c r="H7304" s="42">
        <f>IF(DAY(D7304)&gt;14,VLOOKUP(DATE(YEAR(E7304),MONTH(E7304)-1,DAY(1)),'מדדים וריביות'!B:C,2,FALSE),VLOOKUP(DATE(YEAR(E7304),MONTH(E7304)-2,DAY(1)),'מדדים וריביות'!B:C,2,FALSE))</f>
        <v>31395492.390000001</v>
      </c>
      <c r="I7304" s="43">
        <f>'ריבית יומית'!D7298</f>
        <v>4.6153336261456346E-5</v>
      </c>
      <c r="J7304" s="29">
        <f t="shared" si="923"/>
        <v>1.0878073522114482</v>
      </c>
      <c r="L7304">
        <f>VLOOKUP(D7303,'מדדים וריביות'!B:C,2)</f>
        <v>31395492.3888526</v>
      </c>
      <c r="M7304" s="30">
        <f t="shared" si="928"/>
        <v>0</v>
      </c>
      <c r="O7304" s="39">
        <f t="shared" si="925"/>
        <v>0</v>
      </c>
      <c r="P7304" s="39">
        <f t="shared" si="929"/>
        <v>0</v>
      </c>
      <c r="Q7304" s="39">
        <f t="shared" si="926"/>
        <v>0</v>
      </c>
      <c r="R7304" s="41">
        <f t="shared" si="927"/>
        <v>0</v>
      </c>
    </row>
    <row r="7305" spans="4:18" x14ac:dyDescent="0.25">
      <c r="D7305" s="1">
        <v>40170</v>
      </c>
      <c r="E7305" s="1">
        <f t="shared" si="924"/>
        <v>40148</v>
      </c>
      <c r="F7305" s="30">
        <f t="shared" si="930"/>
        <v>0</v>
      </c>
      <c r="H7305" s="42">
        <f>IF(DAY(D7305)&gt;14,VLOOKUP(DATE(YEAR(E7305),MONTH(E7305)-1,DAY(1)),'מדדים וריביות'!B:C,2,FALSE),VLOOKUP(DATE(YEAR(E7305),MONTH(E7305)-2,DAY(1)),'מדדים וריביות'!B:C,2,FALSE))</f>
        <v>31395492.390000001</v>
      </c>
      <c r="I7305" s="43">
        <f>'ריבית יומית'!D7299</f>
        <v>4.6153336261456346E-5</v>
      </c>
      <c r="J7305" s="29">
        <f t="shared" ref="J7305:J7368" si="931">J7306*(1+I7305)</f>
        <v>1.0877571485899986</v>
      </c>
      <c r="L7305">
        <f>VLOOKUP(D7304,'מדדים וריביות'!B:C,2)</f>
        <v>31395492.3888526</v>
      </c>
      <c r="M7305" s="30">
        <f t="shared" si="928"/>
        <v>0</v>
      </c>
      <c r="O7305" s="39">
        <f t="shared" si="925"/>
        <v>0</v>
      </c>
      <c r="P7305" s="39">
        <f t="shared" si="929"/>
        <v>0</v>
      </c>
      <c r="Q7305" s="39">
        <f t="shared" si="926"/>
        <v>0</v>
      </c>
      <c r="R7305" s="41">
        <f t="shared" si="927"/>
        <v>0</v>
      </c>
    </row>
    <row r="7306" spans="4:18" x14ac:dyDescent="0.25">
      <c r="D7306" s="1">
        <v>40171</v>
      </c>
      <c r="E7306" s="1">
        <f t="shared" ref="E7306:E7369" si="932">DATE(YEAR(D7306),MONTH(D7306),DAY(1))</f>
        <v>40148</v>
      </c>
      <c r="F7306" s="30">
        <f t="shared" si="930"/>
        <v>0</v>
      </c>
      <c r="H7306" s="42">
        <f>IF(DAY(D7306)&gt;14,VLOOKUP(DATE(YEAR(E7306),MONTH(E7306)-1,DAY(1)),'מדדים וריביות'!B:C,2,FALSE),VLOOKUP(DATE(YEAR(E7306),MONTH(E7306)-2,DAY(1)),'מדדים וריביות'!B:C,2,FALSE))</f>
        <v>31395492.390000001</v>
      </c>
      <c r="I7306" s="43">
        <f>'ריבית יומית'!D7300</f>
        <v>4.6153336261456346E-5</v>
      </c>
      <c r="J7306" s="29">
        <f t="shared" si="931"/>
        <v>1.0877069472855065</v>
      </c>
      <c r="L7306">
        <f>VLOOKUP(D7305,'מדדים וריביות'!B:C,2)</f>
        <v>31395492.3888526</v>
      </c>
      <c r="M7306" s="30">
        <f t="shared" si="928"/>
        <v>0</v>
      </c>
      <c r="O7306" s="39">
        <f t="shared" ref="O7306:O7369" si="933">$D$4/H7306*G7306-G7306</f>
        <v>0</v>
      </c>
      <c r="P7306" s="39">
        <f t="shared" si="929"/>
        <v>0</v>
      </c>
      <c r="Q7306" s="39">
        <f t="shared" ref="Q7306:Q7369" si="934">$D$4/H7306*P7306-P7306</f>
        <v>0</v>
      </c>
      <c r="R7306" s="41">
        <f t="shared" ref="R7306:R7369" si="935">SUM(O7306:Q7306)</f>
        <v>0</v>
      </c>
    </row>
    <row r="7307" spans="4:18" x14ac:dyDescent="0.25">
      <c r="D7307" s="1">
        <v>40172</v>
      </c>
      <c r="E7307" s="1">
        <f t="shared" si="932"/>
        <v>40148</v>
      </c>
      <c r="F7307" s="30">
        <f t="shared" si="930"/>
        <v>0</v>
      </c>
      <c r="H7307" s="42">
        <f>IF(DAY(D7307)&gt;14,VLOOKUP(DATE(YEAR(E7307),MONTH(E7307)-1,DAY(1)),'מדדים וריביות'!B:C,2,FALSE),VLOOKUP(DATE(YEAR(E7307),MONTH(E7307)-2,DAY(1)),'מדדים וריביות'!B:C,2,FALSE))</f>
        <v>31395492.390000001</v>
      </c>
      <c r="I7307" s="43">
        <f>'ריבית יומית'!D7301</f>
        <v>4.6153336261456346E-5</v>
      </c>
      <c r="J7307" s="29">
        <f t="shared" si="931"/>
        <v>1.0876567482978654</v>
      </c>
      <c r="L7307">
        <f>VLOOKUP(D7306,'מדדים וריביות'!B:C,2)</f>
        <v>31395492.3888526</v>
      </c>
      <c r="M7307" s="30">
        <f t="shared" si="928"/>
        <v>0</v>
      </c>
      <c r="O7307" s="39">
        <f t="shared" si="933"/>
        <v>0</v>
      </c>
      <c r="P7307" s="39">
        <f t="shared" si="929"/>
        <v>0</v>
      </c>
      <c r="Q7307" s="39">
        <f t="shared" si="934"/>
        <v>0</v>
      </c>
      <c r="R7307" s="41">
        <f t="shared" si="935"/>
        <v>0</v>
      </c>
    </row>
    <row r="7308" spans="4:18" x14ac:dyDescent="0.25">
      <c r="D7308" s="1">
        <v>40173</v>
      </c>
      <c r="E7308" s="1">
        <f t="shared" si="932"/>
        <v>40148</v>
      </c>
      <c r="F7308" s="30">
        <f t="shared" si="930"/>
        <v>0</v>
      </c>
      <c r="H7308" s="42">
        <f>IF(DAY(D7308)&gt;14,VLOOKUP(DATE(YEAR(E7308),MONTH(E7308)-1,DAY(1)),'מדדים וריביות'!B:C,2,FALSE),VLOOKUP(DATE(YEAR(E7308),MONTH(E7308)-2,DAY(1)),'מדדים וריביות'!B:C,2,FALSE))</f>
        <v>31395492.390000001</v>
      </c>
      <c r="I7308" s="43">
        <f>'ריבית יומית'!D7302</f>
        <v>4.6153336261456346E-5</v>
      </c>
      <c r="J7308" s="29">
        <f t="shared" si="931"/>
        <v>1.087606551626968</v>
      </c>
      <c r="L7308">
        <f>VLOOKUP(D7307,'מדדים וריביות'!B:C,2)</f>
        <v>31395492.3888526</v>
      </c>
      <c r="M7308" s="30">
        <f t="shared" ref="M7308:M7371" si="936">F7308*(1+I7308)*L7308/H7308+G7308-K7308</f>
        <v>0</v>
      </c>
      <c r="O7308" s="39">
        <f t="shared" si="933"/>
        <v>0</v>
      </c>
      <c r="P7308" s="39">
        <f t="shared" si="929"/>
        <v>0</v>
      </c>
      <c r="Q7308" s="39">
        <f t="shared" si="934"/>
        <v>0</v>
      </c>
      <c r="R7308" s="41">
        <f t="shared" si="935"/>
        <v>0</v>
      </c>
    </row>
    <row r="7309" spans="4:18" x14ac:dyDescent="0.25">
      <c r="D7309" s="1">
        <v>40174</v>
      </c>
      <c r="E7309" s="1">
        <f t="shared" si="932"/>
        <v>40148</v>
      </c>
      <c r="F7309" s="30">
        <f t="shared" si="930"/>
        <v>0</v>
      </c>
      <c r="H7309" s="42">
        <f>IF(DAY(D7309)&gt;14,VLOOKUP(DATE(YEAR(E7309),MONTH(E7309)-1,DAY(1)),'מדדים וריביות'!B:C,2,FALSE),VLOOKUP(DATE(YEAR(E7309),MONTH(E7309)-2,DAY(1)),'מדדים וריביות'!B:C,2,FALSE))</f>
        <v>31395492.390000001</v>
      </c>
      <c r="I7309" s="43">
        <f>'ריבית יומית'!D7303</f>
        <v>4.6153336261456346E-5</v>
      </c>
      <c r="J7309" s="29">
        <f t="shared" si="931"/>
        <v>1.0875563572727074</v>
      </c>
      <c r="L7309">
        <f>VLOOKUP(D7308,'מדדים וריביות'!B:C,2)</f>
        <v>31395492.3888526</v>
      </c>
      <c r="M7309" s="30">
        <f t="shared" si="936"/>
        <v>0</v>
      </c>
      <c r="O7309" s="39">
        <f t="shared" si="933"/>
        <v>0</v>
      </c>
      <c r="P7309" s="39">
        <f t="shared" si="929"/>
        <v>0</v>
      </c>
      <c r="Q7309" s="39">
        <f t="shared" si="934"/>
        <v>0</v>
      </c>
      <c r="R7309" s="41">
        <f t="shared" si="935"/>
        <v>0</v>
      </c>
    </row>
    <row r="7310" spans="4:18" x14ac:dyDescent="0.25">
      <c r="D7310" s="1">
        <v>40175</v>
      </c>
      <c r="E7310" s="1">
        <f t="shared" si="932"/>
        <v>40148</v>
      </c>
      <c r="F7310" s="30">
        <f t="shared" si="930"/>
        <v>0</v>
      </c>
      <c r="H7310" s="42">
        <f>IF(DAY(D7310)&gt;14,VLOOKUP(DATE(YEAR(E7310),MONTH(E7310)-1,DAY(1)),'מדדים וריביות'!B:C,2,FALSE),VLOOKUP(DATE(YEAR(E7310),MONTH(E7310)-2,DAY(1)),'מדדים וריביות'!B:C,2,FALSE))</f>
        <v>31395492.390000001</v>
      </c>
      <c r="I7310" s="43">
        <f>'ריבית יומית'!D7304</f>
        <v>4.6153336261456346E-5</v>
      </c>
      <c r="J7310" s="29">
        <f t="shared" si="931"/>
        <v>1.0875061652349769</v>
      </c>
      <c r="L7310">
        <f>VLOOKUP(D7309,'מדדים וריביות'!B:C,2)</f>
        <v>31395492.3888526</v>
      </c>
      <c r="M7310" s="30">
        <f t="shared" si="936"/>
        <v>0</v>
      </c>
      <c r="O7310" s="39">
        <f t="shared" si="933"/>
        <v>0</v>
      </c>
      <c r="P7310" s="39">
        <f t="shared" si="929"/>
        <v>0</v>
      </c>
      <c r="Q7310" s="39">
        <f t="shared" si="934"/>
        <v>0</v>
      </c>
      <c r="R7310" s="41">
        <f t="shared" si="935"/>
        <v>0</v>
      </c>
    </row>
    <row r="7311" spans="4:18" x14ac:dyDescent="0.25">
      <c r="D7311" s="1">
        <v>40176</v>
      </c>
      <c r="E7311" s="1">
        <f t="shared" si="932"/>
        <v>40148</v>
      </c>
      <c r="F7311" s="30">
        <f t="shared" si="930"/>
        <v>0</v>
      </c>
      <c r="H7311" s="42">
        <f>IF(DAY(D7311)&gt;14,VLOOKUP(DATE(YEAR(E7311),MONTH(E7311)-1,DAY(1)),'מדדים וריביות'!B:C,2,FALSE),VLOOKUP(DATE(YEAR(E7311),MONTH(E7311)-2,DAY(1)),'מדדים וריביות'!B:C,2,FALSE))</f>
        <v>31395492.390000001</v>
      </c>
      <c r="I7311" s="43">
        <f>'ריבית יומית'!D7305</f>
        <v>4.6153336261456346E-5</v>
      </c>
      <c r="J7311" s="29">
        <f t="shared" si="931"/>
        <v>1.0874559755136695</v>
      </c>
      <c r="L7311">
        <f>VLOOKUP(D7310,'מדדים וריביות'!B:C,2)</f>
        <v>31395492.3888526</v>
      </c>
      <c r="M7311" s="30">
        <f t="shared" si="936"/>
        <v>0</v>
      </c>
      <c r="O7311" s="39">
        <f t="shared" si="933"/>
        <v>0</v>
      </c>
      <c r="P7311" s="39">
        <f t="shared" si="929"/>
        <v>0</v>
      </c>
      <c r="Q7311" s="39">
        <f t="shared" si="934"/>
        <v>0</v>
      </c>
      <c r="R7311" s="41">
        <f t="shared" si="935"/>
        <v>0</v>
      </c>
    </row>
    <row r="7312" spans="4:18" x14ac:dyDescent="0.25">
      <c r="D7312" s="1">
        <v>40177</v>
      </c>
      <c r="E7312" s="1">
        <f t="shared" si="932"/>
        <v>40148</v>
      </c>
      <c r="F7312" s="30">
        <f t="shared" si="930"/>
        <v>0</v>
      </c>
      <c r="H7312" s="42">
        <f>IF(DAY(D7312)&gt;14,VLOOKUP(DATE(YEAR(E7312),MONTH(E7312)-1,DAY(1)),'מדדים וריביות'!B:C,2,FALSE),VLOOKUP(DATE(YEAR(E7312),MONTH(E7312)-2,DAY(1)),'מדדים וריביות'!B:C,2,FALSE))</f>
        <v>31395492.390000001</v>
      </c>
      <c r="I7312" s="43">
        <f>'ריבית יומית'!D7306</f>
        <v>4.6153336261456346E-5</v>
      </c>
      <c r="J7312" s="29">
        <f t="shared" si="931"/>
        <v>1.0874057881086783</v>
      </c>
      <c r="L7312">
        <f>VLOOKUP(D7311,'מדדים וריביות'!B:C,2)</f>
        <v>31395492.3888526</v>
      </c>
      <c r="M7312" s="30">
        <f t="shared" si="936"/>
        <v>0</v>
      </c>
      <c r="O7312" s="39">
        <f t="shared" si="933"/>
        <v>0</v>
      </c>
      <c r="P7312" s="39">
        <f t="shared" si="929"/>
        <v>0</v>
      </c>
      <c r="Q7312" s="39">
        <f t="shared" si="934"/>
        <v>0</v>
      </c>
      <c r="R7312" s="41">
        <f t="shared" si="935"/>
        <v>0</v>
      </c>
    </row>
    <row r="7313" spans="4:18" x14ac:dyDescent="0.25">
      <c r="D7313" s="1">
        <v>40178</v>
      </c>
      <c r="E7313" s="1">
        <f t="shared" si="932"/>
        <v>40148</v>
      </c>
      <c r="F7313" s="30">
        <f t="shared" si="930"/>
        <v>0</v>
      </c>
      <c r="H7313" s="42">
        <f>IF(DAY(D7313)&gt;14,VLOOKUP(DATE(YEAR(E7313),MONTH(E7313)-1,DAY(1)),'מדדים וריביות'!B:C,2,FALSE),VLOOKUP(DATE(YEAR(E7313),MONTH(E7313)-2,DAY(1)),'מדדים וריביות'!B:C,2,FALSE))</f>
        <v>31395492.390000001</v>
      </c>
      <c r="I7313" s="43">
        <f>'ריבית יומית'!D7307</f>
        <v>4.6153336261456346E-5</v>
      </c>
      <c r="J7313" s="29">
        <f t="shared" si="931"/>
        <v>1.0873556030198963</v>
      </c>
      <c r="L7313">
        <f>VLOOKUP(D7312,'מדדים וריביות'!B:C,2)</f>
        <v>31395492.3888526</v>
      </c>
      <c r="M7313" s="30">
        <f t="shared" si="936"/>
        <v>0</v>
      </c>
      <c r="O7313" s="39">
        <f t="shared" si="933"/>
        <v>0</v>
      </c>
      <c r="P7313" s="39">
        <f t="shared" si="929"/>
        <v>0</v>
      </c>
      <c r="Q7313" s="39">
        <f t="shared" si="934"/>
        <v>0</v>
      </c>
      <c r="R7313" s="41">
        <f t="shared" si="935"/>
        <v>0</v>
      </c>
    </row>
    <row r="7314" spans="4:18" x14ac:dyDescent="0.25">
      <c r="D7314" s="1">
        <v>40179</v>
      </c>
      <c r="E7314" s="1">
        <f t="shared" si="932"/>
        <v>40179</v>
      </c>
      <c r="F7314" s="30">
        <f t="shared" si="930"/>
        <v>0</v>
      </c>
      <c r="H7314" s="42">
        <f>IF(DAY(D7314)&gt;14,VLOOKUP(DATE(YEAR(E7314),MONTH(E7314)-1,DAY(1)),'מדדים וריביות'!B:C,2,FALSE),VLOOKUP(DATE(YEAR(E7314),MONTH(E7314)-2,DAY(1)),'מדדים וריביות'!B:C,2,FALSE))</f>
        <v>31395492.390000001</v>
      </c>
      <c r="I7314" s="43">
        <f>'ריבית יומית'!D7308</f>
        <v>4.6153336261456346E-5</v>
      </c>
      <c r="J7314" s="29">
        <f t="shared" si="931"/>
        <v>1.0873054202472168</v>
      </c>
      <c r="L7314">
        <f>VLOOKUP(D7313,'מדדים וריביות'!B:C,2)</f>
        <v>31395492.3888526</v>
      </c>
      <c r="M7314" s="30">
        <f t="shared" si="936"/>
        <v>0</v>
      </c>
      <c r="O7314" s="39">
        <f t="shared" si="933"/>
        <v>0</v>
      </c>
      <c r="P7314" s="39">
        <f t="shared" si="929"/>
        <v>0</v>
      </c>
      <c r="Q7314" s="39">
        <f t="shared" si="934"/>
        <v>0</v>
      </c>
      <c r="R7314" s="41">
        <f t="shared" si="935"/>
        <v>0</v>
      </c>
    </row>
    <row r="7315" spans="4:18" x14ac:dyDescent="0.25">
      <c r="D7315" s="1">
        <v>40180</v>
      </c>
      <c r="E7315" s="1">
        <f t="shared" si="932"/>
        <v>40179</v>
      </c>
      <c r="F7315" s="30">
        <f t="shared" si="930"/>
        <v>0</v>
      </c>
      <c r="H7315" s="42">
        <f>IF(DAY(D7315)&gt;14,VLOOKUP(DATE(YEAR(E7315),MONTH(E7315)-1,DAY(1)),'מדדים וריביות'!B:C,2,FALSE),VLOOKUP(DATE(YEAR(E7315),MONTH(E7315)-2,DAY(1)),'מדדים וריביות'!B:C,2,FALSE))</f>
        <v>31395492.390000001</v>
      </c>
      <c r="I7315" s="43">
        <f>'ריבית יומית'!D7309</f>
        <v>4.6153336261456346E-5</v>
      </c>
      <c r="J7315" s="29">
        <f t="shared" si="931"/>
        <v>1.0872552397905326</v>
      </c>
      <c r="L7315">
        <f>VLOOKUP(D7314,'מדדים וריביות'!B:C,2)</f>
        <v>31186587.021246102</v>
      </c>
      <c r="M7315" s="30">
        <f t="shared" si="936"/>
        <v>0</v>
      </c>
      <c r="O7315" s="39">
        <f t="shared" si="933"/>
        <v>0</v>
      </c>
      <c r="P7315" s="39">
        <f t="shared" si="929"/>
        <v>0</v>
      </c>
      <c r="Q7315" s="39">
        <f t="shared" si="934"/>
        <v>0</v>
      </c>
      <c r="R7315" s="41">
        <f t="shared" si="935"/>
        <v>0</v>
      </c>
    </row>
    <row r="7316" spans="4:18" x14ac:dyDescent="0.25">
      <c r="D7316" s="1">
        <v>40181</v>
      </c>
      <c r="E7316" s="1">
        <f t="shared" si="932"/>
        <v>40179</v>
      </c>
      <c r="F7316" s="30">
        <f t="shared" si="930"/>
        <v>0</v>
      </c>
      <c r="H7316" s="42">
        <f>IF(DAY(D7316)&gt;14,VLOOKUP(DATE(YEAR(E7316),MONTH(E7316)-1,DAY(1)),'מדדים וריביות'!B:C,2,FALSE),VLOOKUP(DATE(YEAR(E7316),MONTH(E7316)-2,DAY(1)),'מדדים וריביות'!B:C,2,FALSE))</f>
        <v>31395492.390000001</v>
      </c>
      <c r="I7316" s="43">
        <f>'ריבית יומית'!D7310</f>
        <v>4.6153336261456346E-5</v>
      </c>
      <c r="J7316" s="29">
        <f t="shared" si="931"/>
        <v>1.0872050616497371</v>
      </c>
      <c r="L7316">
        <f>VLOOKUP(D7315,'מדדים וריביות'!B:C,2)</f>
        <v>31186587.021246102</v>
      </c>
      <c r="M7316" s="30">
        <f t="shared" si="936"/>
        <v>0</v>
      </c>
      <c r="O7316" s="39">
        <f t="shared" si="933"/>
        <v>0</v>
      </c>
      <c r="P7316" s="39">
        <f t="shared" si="929"/>
        <v>0</v>
      </c>
      <c r="Q7316" s="39">
        <f t="shared" si="934"/>
        <v>0</v>
      </c>
      <c r="R7316" s="41">
        <f t="shared" si="935"/>
        <v>0</v>
      </c>
    </row>
    <row r="7317" spans="4:18" x14ac:dyDescent="0.25">
      <c r="D7317" s="1">
        <v>40182</v>
      </c>
      <c r="E7317" s="1">
        <f t="shared" si="932"/>
        <v>40179</v>
      </c>
      <c r="F7317" s="30">
        <f t="shared" si="930"/>
        <v>0</v>
      </c>
      <c r="H7317" s="42">
        <f>IF(DAY(D7317)&gt;14,VLOOKUP(DATE(YEAR(E7317),MONTH(E7317)-1,DAY(1)),'מדדים וריביות'!B:C,2,FALSE),VLOOKUP(DATE(YEAR(E7317),MONTH(E7317)-2,DAY(1)),'מדדים וריביות'!B:C,2,FALSE))</f>
        <v>31395492.390000001</v>
      </c>
      <c r="I7317" s="43">
        <f>'ריבית יומית'!D7311</f>
        <v>4.6153336261456346E-5</v>
      </c>
      <c r="J7317" s="29">
        <f t="shared" si="931"/>
        <v>1.0871548858247233</v>
      </c>
      <c r="L7317">
        <f>VLOOKUP(D7316,'מדדים וריביות'!B:C,2)</f>
        <v>31186587.021246102</v>
      </c>
      <c r="M7317" s="30">
        <f t="shared" si="936"/>
        <v>0</v>
      </c>
      <c r="O7317" s="39">
        <f t="shared" si="933"/>
        <v>0</v>
      </c>
      <c r="P7317" s="39">
        <f t="shared" si="929"/>
        <v>0</v>
      </c>
      <c r="Q7317" s="39">
        <f t="shared" si="934"/>
        <v>0</v>
      </c>
      <c r="R7317" s="41">
        <f t="shared" si="935"/>
        <v>0</v>
      </c>
    </row>
    <row r="7318" spans="4:18" x14ac:dyDescent="0.25">
      <c r="D7318" s="1">
        <v>40183</v>
      </c>
      <c r="E7318" s="1">
        <f t="shared" si="932"/>
        <v>40179</v>
      </c>
      <c r="F7318" s="30">
        <f t="shared" si="930"/>
        <v>0</v>
      </c>
      <c r="H7318" s="42">
        <f>IF(DAY(D7318)&gt;14,VLOOKUP(DATE(YEAR(E7318),MONTH(E7318)-1,DAY(1)),'מדדים וריביות'!B:C,2,FALSE),VLOOKUP(DATE(YEAR(E7318),MONTH(E7318)-2,DAY(1)),'מדדים וריביות'!B:C,2,FALSE))</f>
        <v>31395492.390000001</v>
      </c>
      <c r="I7318" s="43">
        <f>'ריבית יומית'!D7312</f>
        <v>4.6153336261456346E-5</v>
      </c>
      <c r="J7318" s="29">
        <f t="shared" si="931"/>
        <v>1.0871047123153843</v>
      </c>
      <c r="L7318">
        <f>VLOOKUP(D7317,'מדדים וריביות'!B:C,2)</f>
        <v>31186587.021246102</v>
      </c>
      <c r="M7318" s="30">
        <f t="shared" si="936"/>
        <v>0</v>
      </c>
      <c r="O7318" s="39">
        <f t="shared" si="933"/>
        <v>0</v>
      </c>
      <c r="P7318" s="39">
        <f t="shared" si="929"/>
        <v>0</v>
      </c>
      <c r="Q7318" s="39">
        <f t="shared" si="934"/>
        <v>0</v>
      </c>
      <c r="R7318" s="41">
        <f t="shared" si="935"/>
        <v>0</v>
      </c>
    </row>
    <row r="7319" spans="4:18" x14ac:dyDescent="0.25">
      <c r="D7319" s="1">
        <v>40184</v>
      </c>
      <c r="E7319" s="1">
        <f t="shared" si="932"/>
        <v>40179</v>
      </c>
      <c r="F7319" s="30">
        <f t="shared" si="930"/>
        <v>0</v>
      </c>
      <c r="H7319" s="42">
        <f>IF(DAY(D7319)&gt;14,VLOOKUP(DATE(YEAR(E7319),MONTH(E7319)-1,DAY(1)),'מדדים וריביות'!B:C,2,FALSE),VLOOKUP(DATE(YEAR(E7319),MONTH(E7319)-2,DAY(1)),'מדדים וריביות'!B:C,2,FALSE))</f>
        <v>31395492.390000001</v>
      </c>
      <c r="I7319" s="43">
        <f>'ריבית יומית'!D7313</f>
        <v>4.6153336261456346E-5</v>
      </c>
      <c r="J7319" s="29">
        <f t="shared" si="931"/>
        <v>1.0870545411216135</v>
      </c>
      <c r="L7319">
        <f>VLOOKUP(D7318,'מדדים וריביות'!B:C,2)</f>
        <v>31186587.021246102</v>
      </c>
      <c r="M7319" s="30">
        <f t="shared" si="936"/>
        <v>0</v>
      </c>
      <c r="O7319" s="39">
        <f t="shared" si="933"/>
        <v>0</v>
      </c>
      <c r="P7319" s="39">
        <f t="shared" si="929"/>
        <v>0</v>
      </c>
      <c r="Q7319" s="39">
        <f t="shared" si="934"/>
        <v>0</v>
      </c>
      <c r="R7319" s="41">
        <f t="shared" si="935"/>
        <v>0</v>
      </c>
    </row>
    <row r="7320" spans="4:18" x14ac:dyDescent="0.25">
      <c r="D7320" s="1">
        <v>40185</v>
      </c>
      <c r="E7320" s="1">
        <f t="shared" si="932"/>
        <v>40179</v>
      </c>
      <c r="F7320" s="30">
        <f t="shared" si="930"/>
        <v>0</v>
      </c>
      <c r="H7320" s="42">
        <f>IF(DAY(D7320)&gt;14,VLOOKUP(DATE(YEAR(E7320),MONTH(E7320)-1,DAY(1)),'מדדים וריביות'!B:C,2,FALSE),VLOOKUP(DATE(YEAR(E7320),MONTH(E7320)-2,DAY(1)),'מדדים וריביות'!B:C,2,FALSE))</f>
        <v>31395492.390000001</v>
      </c>
      <c r="I7320" s="43">
        <f>'ריבית יומית'!D7314</f>
        <v>4.6153336261456346E-5</v>
      </c>
      <c r="J7320" s="29">
        <f t="shared" si="931"/>
        <v>1.0870043722433036</v>
      </c>
      <c r="L7320">
        <f>VLOOKUP(D7319,'מדדים וריביות'!B:C,2)</f>
        <v>31186587.021246102</v>
      </c>
      <c r="M7320" s="30">
        <f t="shared" si="936"/>
        <v>0</v>
      </c>
      <c r="O7320" s="39">
        <f t="shared" si="933"/>
        <v>0</v>
      </c>
      <c r="P7320" s="39">
        <f t="shared" si="929"/>
        <v>0</v>
      </c>
      <c r="Q7320" s="39">
        <f t="shared" si="934"/>
        <v>0</v>
      </c>
      <c r="R7320" s="41">
        <f t="shared" si="935"/>
        <v>0</v>
      </c>
    </row>
    <row r="7321" spans="4:18" x14ac:dyDescent="0.25">
      <c r="D7321" s="1">
        <v>40186</v>
      </c>
      <c r="E7321" s="1">
        <f t="shared" si="932"/>
        <v>40179</v>
      </c>
      <c r="F7321" s="30">
        <f t="shared" si="930"/>
        <v>0</v>
      </c>
      <c r="H7321" s="42">
        <f>IF(DAY(D7321)&gt;14,VLOOKUP(DATE(YEAR(E7321),MONTH(E7321)-1,DAY(1)),'מדדים וריביות'!B:C,2,FALSE),VLOOKUP(DATE(YEAR(E7321),MONTH(E7321)-2,DAY(1)),'מדדים וריביות'!B:C,2,FALSE))</f>
        <v>31395492.390000001</v>
      </c>
      <c r="I7321" s="43">
        <f>'ריבית יומית'!D7315</f>
        <v>4.6153336261456346E-5</v>
      </c>
      <c r="J7321" s="29">
        <f t="shared" si="931"/>
        <v>1.0869542056803481</v>
      </c>
      <c r="L7321">
        <f>VLOOKUP(D7320,'מדדים וריביות'!B:C,2)</f>
        <v>31186587.021246102</v>
      </c>
      <c r="M7321" s="30">
        <f t="shared" si="936"/>
        <v>0</v>
      </c>
      <c r="O7321" s="39">
        <f t="shared" si="933"/>
        <v>0</v>
      </c>
      <c r="P7321" s="39">
        <f t="shared" si="929"/>
        <v>0</v>
      </c>
      <c r="Q7321" s="39">
        <f t="shared" si="934"/>
        <v>0</v>
      </c>
      <c r="R7321" s="41">
        <f t="shared" si="935"/>
        <v>0</v>
      </c>
    </row>
    <row r="7322" spans="4:18" x14ac:dyDescent="0.25">
      <c r="D7322" s="1">
        <v>40187</v>
      </c>
      <c r="E7322" s="1">
        <f t="shared" si="932"/>
        <v>40179</v>
      </c>
      <c r="F7322" s="30">
        <f t="shared" si="930"/>
        <v>0</v>
      </c>
      <c r="H7322" s="42">
        <f>IF(DAY(D7322)&gt;14,VLOOKUP(DATE(YEAR(E7322),MONTH(E7322)-1,DAY(1)),'מדדים וריביות'!B:C,2,FALSE),VLOOKUP(DATE(YEAR(E7322),MONTH(E7322)-2,DAY(1)),'מדדים וריביות'!B:C,2,FALSE))</f>
        <v>31395492.390000001</v>
      </c>
      <c r="I7322" s="43">
        <f>'ריבית יומית'!D7316</f>
        <v>4.6153336261456346E-5</v>
      </c>
      <c r="J7322" s="29">
        <f t="shared" si="931"/>
        <v>1.0869040414326399</v>
      </c>
      <c r="L7322">
        <f>VLOOKUP(D7321,'מדדים וריביות'!B:C,2)</f>
        <v>31186587.021246102</v>
      </c>
      <c r="M7322" s="30">
        <f t="shared" si="936"/>
        <v>0</v>
      </c>
      <c r="O7322" s="39">
        <f t="shared" si="933"/>
        <v>0</v>
      </c>
      <c r="P7322" s="39">
        <f t="shared" si="929"/>
        <v>0</v>
      </c>
      <c r="Q7322" s="39">
        <f t="shared" si="934"/>
        <v>0</v>
      </c>
      <c r="R7322" s="41">
        <f t="shared" si="935"/>
        <v>0</v>
      </c>
    </row>
    <row r="7323" spans="4:18" x14ac:dyDescent="0.25">
      <c r="D7323" s="1">
        <v>40188</v>
      </c>
      <c r="E7323" s="1">
        <f t="shared" si="932"/>
        <v>40179</v>
      </c>
      <c r="F7323" s="30">
        <f t="shared" si="930"/>
        <v>0</v>
      </c>
      <c r="H7323" s="42">
        <f>IF(DAY(D7323)&gt;14,VLOOKUP(DATE(YEAR(E7323),MONTH(E7323)-1,DAY(1)),'מדדים וריביות'!B:C,2,FALSE),VLOOKUP(DATE(YEAR(E7323),MONTH(E7323)-2,DAY(1)),'מדדים וריביות'!B:C,2,FALSE))</f>
        <v>31395492.390000001</v>
      </c>
      <c r="I7323" s="43">
        <f>'ריבית יומית'!D7317</f>
        <v>4.6153336261456346E-5</v>
      </c>
      <c r="J7323" s="29">
        <f t="shared" si="931"/>
        <v>1.0868538795000722</v>
      </c>
      <c r="L7323">
        <f>VLOOKUP(D7322,'מדדים וריביות'!B:C,2)</f>
        <v>31186587.021246102</v>
      </c>
      <c r="M7323" s="30">
        <f t="shared" si="936"/>
        <v>0</v>
      </c>
      <c r="O7323" s="39">
        <f t="shared" si="933"/>
        <v>0</v>
      </c>
      <c r="P7323" s="39">
        <f t="shared" si="929"/>
        <v>0</v>
      </c>
      <c r="Q7323" s="39">
        <f t="shared" si="934"/>
        <v>0</v>
      </c>
      <c r="R7323" s="41">
        <f t="shared" si="935"/>
        <v>0</v>
      </c>
    </row>
    <row r="7324" spans="4:18" x14ac:dyDescent="0.25">
      <c r="D7324" s="1">
        <v>40189</v>
      </c>
      <c r="E7324" s="1">
        <f t="shared" si="932"/>
        <v>40179</v>
      </c>
      <c r="F7324" s="30">
        <f t="shared" si="930"/>
        <v>0</v>
      </c>
      <c r="H7324" s="42">
        <f>IF(DAY(D7324)&gt;14,VLOOKUP(DATE(YEAR(E7324),MONTH(E7324)-1,DAY(1)),'מדדים וריביות'!B:C,2,FALSE),VLOOKUP(DATE(YEAR(E7324),MONTH(E7324)-2,DAY(1)),'מדדים וריביות'!B:C,2,FALSE))</f>
        <v>31395492.390000001</v>
      </c>
      <c r="I7324" s="43">
        <f>'ריבית יומית'!D7318</f>
        <v>4.6153336261456346E-5</v>
      </c>
      <c r="J7324" s="29">
        <f t="shared" si="931"/>
        <v>1.0868037198825382</v>
      </c>
      <c r="L7324">
        <f>VLOOKUP(D7323,'מדדים וריביות'!B:C,2)</f>
        <v>31186587.021246102</v>
      </c>
      <c r="M7324" s="30">
        <f t="shared" si="936"/>
        <v>0</v>
      </c>
      <c r="O7324" s="39">
        <f t="shared" si="933"/>
        <v>0</v>
      </c>
      <c r="P7324" s="39">
        <f t="shared" si="929"/>
        <v>0</v>
      </c>
      <c r="Q7324" s="39">
        <f t="shared" si="934"/>
        <v>0</v>
      </c>
      <c r="R7324" s="41">
        <f t="shared" si="935"/>
        <v>0</v>
      </c>
    </row>
    <row r="7325" spans="4:18" x14ac:dyDescent="0.25">
      <c r="D7325" s="1">
        <v>40190</v>
      </c>
      <c r="E7325" s="1">
        <f t="shared" si="932"/>
        <v>40179</v>
      </c>
      <c r="F7325" s="30">
        <f t="shared" si="930"/>
        <v>0</v>
      </c>
      <c r="H7325" s="42">
        <f>IF(DAY(D7325)&gt;14,VLOOKUP(DATE(YEAR(E7325),MONTH(E7325)-1,DAY(1)),'מדדים וריביות'!B:C,2,FALSE),VLOOKUP(DATE(YEAR(E7325),MONTH(E7325)-2,DAY(1)),'מדדים וריביות'!B:C,2,FALSE))</f>
        <v>31395492.390000001</v>
      </c>
      <c r="I7325" s="43">
        <f>'ריבית יומית'!D7319</f>
        <v>4.6153336261456346E-5</v>
      </c>
      <c r="J7325" s="29">
        <f t="shared" si="931"/>
        <v>1.0867535625799312</v>
      </c>
      <c r="L7325">
        <f>VLOOKUP(D7324,'מדדים וריביות'!B:C,2)</f>
        <v>31186587.021246102</v>
      </c>
      <c r="M7325" s="30">
        <f t="shared" si="936"/>
        <v>0</v>
      </c>
      <c r="O7325" s="39">
        <f t="shared" si="933"/>
        <v>0</v>
      </c>
      <c r="P7325" s="39">
        <f t="shared" si="929"/>
        <v>0</v>
      </c>
      <c r="Q7325" s="39">
        <f t="shared" si="934"/>
        <v>0</v>
      </c>
      <c r="R7325" s="41">
        <f t="shared" si="935"/>
        <v>0</v>
      </c>
    </row>
    <row r="7326" spans="4:18" x14ac:dyDescent="0.25">
      <c r="D7326" s="1">
        <v>40191</v>
      </c>
      <c r="E7326" s="1">
        <f t="shared" si="932"/>
        <v>40179</v>
      </c>
      <c r="F7326" s="30">
        <f t="shared" si="930"/>
        <v>0</v>
      </c>
      <c r="H7326" s="42">
        <f>IF(DAY(D7326)&gt;14,VLOOKUP(DATE(YEAR(E7326),MONTH(E7326)-1,DAY(1)),'מדדים וריביות'!B:C,2,FALSE),VLOOKUP(DATE(YEAR(E7326),MONTH(E7326)-2,DAY(1)),'מדדים וריביות'!B:C,2,FALSE))</f>
        <v>31395492.390000001</v>
      </c>
      <c r="I7326" s="43">
        <f>'ריבית יומית'!D7320</f>
        <v>4.6153336261456346E-5</v>
      </c>
      <c r="J7326" s="29">
        <f t="shared" si="931"/>
        <v>1.086703407592144</v>
      </c>
      <c r="L7326">
        <f>VLOOKUP(D7325,'מדדים וריביות'!B:C,2)</f>
        <v>31186587.021246102</v>
      </c>
      <c r="M7326" s="30">
        <f t="shared" si="936"/>
        <v>0</v>
      </c>
      <c r="O7326" s="39">
        <f t="shared" si="933"/>
        <v>0</v>
      </c>
      <c r="P7326" s="39">
        <f t="shared" si="929"/>
        <v>0</v>
      </c>
      <c r="Q7326" s="39">
        <f t="shared" si="934"/>
        <v>0</v>
      </c>
      <c r="R7326" s="41">
        <f t="shared" si="935"/>
        <v>0</v>
      </c>
    </row>
    <row r="7327" spans="4:18" x14ac:dyDescent="0.25">
      <c r="D7327" s="1">
        <v>40192</v>
      </c>
      <c r="E7327" s="1">
        <f t="shared" si="932"/>
        <v>40179</v>
      </c>
      <c r="F7327" s="30">
        <f t="shared" si="930"/>
        <v>0</v>
      </c>
      <c r="H7327" s="42">
        <f>IF(DAY(D7327)&gt;14,VLOOKUP(DATE(YEAR(E7327),MONTH(E7327)-1,DAY(1)),'מדדים וריביות'!B:C,2,FALSE),VLOOKUP(DATE(YEAR(E7327),MONTH(E7327)-2,DAY(1)),'מדדים וריביות'!B:C,2,FALSE))</f>
        <v>31395492.390000001</v>
      </c>
      <c r="I7327" s="43">
        <f>'ריבית יומית'!D7321</f>
        <v>4.6153336261456346E-5</v>
      </c>
      <c r="J7327" s="29">
        <f t="shared" si="931"/>
        <v>1.0866532549190702</v>
      </c>
      <c r="L7327">
        <f>VLOOKUP(D7326,'מדדים וריביות'!B:C,2)</f>
        <v>31186587.021246102</v>
      </c>
      <c r="M7327" s="30">
        <f t="shared" si="936"/>
        <v>0</v>
      </c>
      <c r="O7327" s="39">
        <f t="shared" si="933"/>
        <v>0</v>
      </c>
      <c r="P7327" s="39">
        <f t="shared" si="929"/>
        <v>0</v>
      </c>
      <c r="Q7327" s="39">
        <f t="shared" si="934"/>
        <v>0</v>
      </c>
      <c r="R7327" s="41">
        <f t="shared" si="935"/>
        <v>0</v>
      </c>
    </row>
    <row r="7328" spans="4:18" x14ac:dyDescent="0.25">
      <c r="D7328" s="1">
        <v>40193</v>
      </c>
      <c r="E7328" s="1">
        <f t="shared" si="932"/>
        <v>40179</v>
      </c>
      <c r="F7328" s="30">
        <f t="shared" si="930"/>
        <v>0</v>
      </c>
      <c r="H7328" s="42">
        <f>IF(DAY(D7328)&gt;14,VLOOKUP(DATE(YEAR(E7328),MONTH(E7328)-1,DAY(1)),'מדדים וריביות'!B:C,2,FALSE),VLOOKUP(DATE(YEAR(E7328),MONTH(E7328)-2,DAY(1)),'מדדים וריביות'!B:C,2,FALSE))</f>
        <v>31395492.3888526</v>
      </c>
      <c r="I7328" s="43">
        <f>'ריבית יומית'!D7322</f>
        <v>4.6153336261456346E-5</v>
      </c>
      <c r="J7328" s="29">
        <f t="shared" si="931"/>
        <v>1.0866031045606026</v>
      </c>
      <c r="L7328">
        <f>VLOOKUP(D7327,'מדדים וריביות'!B:C,2)</f>
        <v>31186587.021246102</v>
      </c>
      <c r="M7328" s="30">
        <f t="shared" si="936"/>
        <v>0</v>
      </c>
      <c r="O7328" s="39">
        <f t="shared" si="933"/>
        <v>0</v>
      </c>
      <c r="P7328" s="39">
        <f t="shared" si="929"/>
        <v>0</v>
      </c>
      <c r="Q7328" s="39">
        <f t="shared" si="934"/>
        <v>0</v>
      </c>
      <c r="R7328" s="41">
        <f t="shared" si="935"/>
        <v>0</v>
      </c>
    </row>
    <row r="7329" spans="4:18" x14ac:dyDescent="0.25">
      <c r="D7329" s="1">
        <v>40194</v>
      </c>
      <c r="E7329" s="1">
        <f t="shared" si="932"/>
        <v>40179</v>
      </c>
      <c r="F7329" s="30">
        <f t="shared" si="930"/>
        <v>0</v>
      </c>
      <c r="H7329" s="42">
        <f>IF(DAY(D7329)&gt;14,VLOOKUP(DATE(YEAR(E7329),MONTH(E7329)-1,DAY(1)),'מדדים וריביות'!B:C,2,FALSE),VLOOKUP(DATE(YEAR(E7329),MONTH(E7329)-2,DAY(1)),'מדדים וריביות'!B:C,2,FALSE))</f>
        <v>31395492.3888526</v>
      </c>
      <c r="I7329" s="43">
        <f>'ריבית יומית'!D7323</f>
        <v>4.6153336261456346E-5</v>
      </c>
      <c r="J7329" s="29">
        <f t="shared" si="931"/>
        <v>1.0865529565166345</v>
      </c>
      <c r="L7329">
        <f>VLOOKUP(D7328,'מדדים וריביות'!B:C,2)</f>
        <v>31186587.021246102</v>
      </c>
      <c r="M7329" s="30">
        <f t="shared" si="936"/>
        <v>0</v>
      </c>
      <c r="O7329" s="39">
        <f t="shared" si="933"/>
        <v>0</v>
      </c>
      <c r="P7329" s="39">
        <f t="shared" si="929"/>
        <v>0</v>
      </c>
      <c r="Q7329" s="39">
        <f t="shared" si="934"/>
        <v>0</v>
      </c>
      <c r="R7329" s="41">
        <f t="shared" si="935"/>
        <v>0</v>
      </c>
    </row>
    <row r="7330" spans="4:18" x14ac:dyDescent="0.25">
      <c r="D7330" s="1">
        <v>40195</v>
      </c>
      <c r="E7330" s="1">
        <f t="shared" si="932"/>
        <v>40179</v>
      </c>
      <c r="F7330" s="30">
        <f t="shared" si="930"/>
        <v>0</v>
      </c>
      <c r="H7330" s="42">
        <f>IF(DAY(D7330)&gt;14,VLOOKUP(DATE(YEAR(E7330),MONTH(E7330)-1,DAY(1)),'מדדים וריביות'!B:C,2,FALSE),VLOOKUP(DATE(YEAR(E7330),MONTH(E7330)-2,DAY(1)),'מדדים וריביות'!B:C,2,FALSE))</f>
        <v>31395492.3888526</v>
      </c>
      <c r="I7330" s="43">
        <f>'ריבית יומית'!D7324</f>
        <v>4.6153336261456346E-5</v>
      </c>
      <c r="J7330" s="29">
        <f t="shared" si="931"/>
        <v>1.0865028107870593</v>
      </c>
      <c r="L7330">
        <f>VLOOKUP(D7329,'מדדים וריביות'!B:C,2)</f>
        <v>31186587.021246102</v>
      </c>
      <c r="M7330" s="30">
        <f t="shared" si="936"/>
        <v>0</v>
      </c>
      <c r="O7330" s="39">
        <f t="shared" si="933"/>
        <v>0</v>
      </c>
      <c r="P7330" s="39">
        <f t="shared" si="929"/>
        <v>0</v>
      </c>
      <c r="Q7330" s="39">
        <f t="shared" si="934"/>
        <v>0</v>
      </c>
      <c r="R7330" s="41">
        <f t="shared" si="935"/>
        <v>0</v>
      </c>
    </row>
    <row r="7331" spans="4:18" x14ac:dyDescent="0.25">
      <c r="D7331" s="1">
        <v>40196</v>
      </c>
      <c r="E7331" s="1">
        <f t="shared" si="932"/>
        <v>40179</v>
      </c>
      <c r="F7331" s="30">
        <f t="shared" si="930"/>
        <v>0</v>
      </c>
      <c r="H7331" s="42">
        <f>IF(DAY(D7331)&gt;14,VLOOKUP(DATE(YEAR(E7331),MONTH(E7331)-1,DAY(1)),'מדדים וריביות'!B:C,2,FALSE),VLOOKUP(DATE(YEAR(E7331),MONTH(E7331)-2,DAY(1)),'מדדים וריביות'!B:C,2,FALSE))</f>
        <v>31395492.3888526</v>
      </c>
      <c r="I7331" s="43">
        <f>'ריבית יומית'!D7325</f>
        <v>4.6153336261456346E-5</v>
      </c>
      <c r="J7331" s="29">
        <f t="shared" si="931"/>
        <v>1.08645266737177</v>
      </c>
      <c r="L7331">
        <f>VLOOKUP(D7330,'מדדים וריביות'!B:C,2)</f>
        <v>31186587.021246102</v>
      </c>
      <c r="M7331" s="30">
        <f t="shared" si="936"/>
        <v>0</v>
      </c>
      <c r="O7331" s="39">
        <f t="shared" si="933"/>
        <v>0</v>
      </c>
      <c r="P7331" s="39">
        <f t="shared" si="929"/>
        <v>0</v>
      </c>
      <c r="Q7331" s="39">
        <f t="shared" si="934"/>
        <v>0</v>
      </c>
      <c r="R7331" s="41">
        <f t="shared" si="935"/>
        <v>0</v>
      </c>
    </row>
    <row r="7332" spans="4:18" x14ac:dyDescent="0.25">
      <c r="D7332" s="1">
        <v>40197</v>
      </c>
      <c r="E7332" s="1">
        <f t="shared" si="932"/>
        <v>40179</v>
      </c>
      <c r="F7332" s="30">
        <f t="shared" si="930"/>
        <v>0</v>
      </c>
      <c r="H7332" s="42">
        <f>IF(DAY(D7332)&gt;14,VLOOKUP(DATE(YEAR(E7332),MONTH(E7332)-1,DAY(1)),'מדדים וריביות'!B:C,2,FALSE),VLOOKUP(DATE(YEAR(E7332),MONTH(E7332)-2,DAY(1)),'מדדים וריביות'!B:C,2,FALSE))</f>
        <v>31395492.3888526</v>
      </c>
      <c r="I7332" s="43">
        <f>'ריבית יומית'!D7326</f>
        <v>4.6153336261456346E-5</v>
      </c>
      <c r="J7332" s="29">
        <f t="shared" si="931"/>
        <v>1.0864025262706598</v>
      </c>
      <c r="L7332">
        <f>VLOOKUP(D7331,'מדדים וריביות'!B:C,2)</f>
        <v>31186587.021246102</v>
      </c>
      <c r="M7332" s="30">
        <f t="shared" si="936"/>
        <v>0</v>
      </c>
      <c r="O7332" s="39">
        <f t="shared" si="933"/>
        <v>0</v>
      </c>
      <c r="P7332" s="39">
        <f t="shared" si="929"/>
        <v>0</v>
      </c>
      <c r="Q7332" s="39">
        <f t="shared" si="934"/>
        <v>0</v>
      </c>
      <c r="R7332" s="41">
        <f t="shared" si="935"/>
        <v>0</v>
      </c>
    </row>
    <row r="7333" spans="4:18" x14ac:dyDescent="0.25">
      <c r="D7333" s="1">
        <v>40198</v>
      </c>
      <c r="E7333" s="1">
        <f t="shared" si="932"/>
        <v>40179</v>
      </c>
      <c r="F7333" s="30">
        <f t="shared" si="930"/>
        <v>0</v>
      </c>
      <c r="H7333" s="42">
        <f>IF(DAY(D7333)&gt;14,VLOOKUP(DATE(YEAR(E7333),MONTH(E7333)-1,DAY(1)),'מדדים וריביות'!B:C,2,FALSE),VLOOKUP(DATE(YEAR(E7333),MONTH(E7333)-2,DAY(1)),'מדדים וריביות'!B:C,2,FALSE))</f>
        <v>31395492.3888526</v>
      </c>
      <c r="I7333" s="43">
        <f>'ריבית יומית'!D7327</f>
        <v>4.6153336261456346E-5</v>
      </c>
      <c r="J7333" s="29">
        <f t="shared" si="931"/>
        <v>1.0863523874836218</v>
      </c>
      <c r="L7333">
        <f>VLOOKUP(D7332,'מדדים וריביות'!B:C,2)</f>
        <v>31186587.021246102</v>
      </c>
      <c r="M7333" s="30">
        <f t="shared" si="936"/>
        <v>0</v>
      </c>
      <c r="O7333" s="39">
        <f t="shared" si="933"/>
        <v>0</v>
      </c>
      <c r="P7333" s="39">
        <f t="shared" si="929"/>
        <v>0</v>
      </c>
      <c r="Q7333" s="39">
        <f t="shared" si="934"/>
        <v>0</v>
      </c>
      <c r="R7333" s="41">
        <f t="shared" si="935"/>
        <v>0</v>
      </c>
    </row>
    <row r="7334" spans="4:18" x14ac:dyDescent="0.25">
      <c r="D7334" s="1">
        <v>40199</v>
      </c>
      <c r="E7334" s="1">
        <f t="shared" si="932"/>
        <v>40179</v>
      </c>
      <c r="F7334" s="30">
        <f t="shared" si="930"/>
        <v>0</v>
      </c>
      <c r="H7334" s="42">
        <f>IF(DAY(D7334)&gt;14,VLOOKUP(DATE(YEAR(E7334),MONTH(E7334)-1,DAY(1)),'מדדים וריביות'!B:C,2,FALSE),VLOOKUP(DATE(YEAR(E7334),MONTH(E7334)-2,DAY(1)),'מדדים וריביות'!B:C,2,FALSE))</f>
        <v>31395492.3888526</v>
      </c>
      <c r="I7334" s="43">
        <f>'ריבית יומית'!D7328</f>
        <v>4.6153336261456346E-5</v>
      </c>
      <c r="J7334" s="29">
        <f t="shared" si="931"/>
        <v>1.0863022510105493</v>
      </c>
      <c r="L7334">
        <f>VLOOKUP(D7333,'מדדים וריביות'!B:C,2)</f>
        <v>31186587.021246102</v>
      </c>
      <c r="M7334" s="30">
        <f t="shared" si="936"/>
        <v>0</v>
      </c>
      <c r="O7334" s="39">
        <f t="shared" si="933"/>
        <v>0</v>
      </c>
      <c r="P7334" s="39">
        <f t="shared" si="929"/>
        <v>0</v>
      </c>
      <c r="Q7334" s="39">
        <f t="shared" si="934"/>
        <v>0</v>
      </c>
      <c r="R7334" s="41">
        <f t="shared" si="935"/>
        <v>0</v>
      </c>
    </row>
    <row r="7335" spans="4:18" x14ac:dyDescent="0.25">
      <c r="D7335" s="1">
        <v>40200</v>
      </c>
      <c r="E7335" s="1">
        <f t="shared" si="932"/>
        <v>40179</v>
      </c>
      <c r="F7335" s="30">
        <f t="shared" si="930"/>
        <v>0</v>
      </c>
      <c r="H7335" s="42">
        <f>IF(DAY(D7335)&gt;14,VLOOKUP(DATE(YEAR(E7335),MONTH(E7335)-1,DAY(1)),'מדדים וריביות'!B:C,2,FALSE),VLOOKUP(DATE(YEAR(E7335),MONTH(E7335)-2,DAY(1)),'מדדים וריביות'!B:C,2,FALSE))</f>
        <v>31395492.3888526</v>
      </c>
      <c r="I7335" s="43">
        <f>'ריבית יומית'!D7329</f>
        <v>4.6153336261456346E-5</v>
      </c>
      <c r="J7335" s="29">
        <f t="shared" si="931"/>
        <v>1.0862521168513355</v>
      </c>
      <c r="L7335">
        <f>VLOOKUP(D7334,'מדדים וריביות'!B:C,2)</f>
        <v>31186587.021246102</v>
      </c>
      <c r="M7335" s="30">
        <f t="shared" si="936"/>
        <v>0</v>
      </c>
      <c r="O7335" s="39">
        <f t="shared" si="933"/>
        <v>0</v>
      </c>
      <c r="P7335" s="39">
        <f t="shared" si="929"/>
        <v>0</v>
      </c>
      <c r="Q7335" s="39">
        <f t="shared" si="934"/>
        <v>0</v>
      </c>
      <c r="R7335" s="41">
        <f t="shared" si="935"/>
        <v>0</v>
      </c>
    </row>
    <row r="7336" spans="4:18" x14ac:dyDescent="0.25">
      <c r="D7336" s="1">
        <v>40201</v>
      </c>
      <c r="E7336" s="1">
        <f t="shared" si="932"/>
        <v>40179</v>
      </c>
      <c r="F7336" s="30">
        <f t="shared" si="930"/>
        <v>0</v>
      </c>
      <c r="H7336" s="42">
        <f>IF(DAY(D7336)&gt;14,VLOOKUP(DATE(YEAR(E7336),MONTH(E7336)-1,DAY(1)),'מדדים וריביות'!B:C,2,FALSE),VLOOKUP(DATE(YEAR(E7336),MONTH(E7336)-2,DAY(1)),'מדדים וריביות'!B:C,2,FALSE))</f>
        <v>31395492.3888526</v>
      </c>
      <c r="I7336" s="43">
        <f>'ריבית יומית'!D7330</f>
        <v>4.6153336261456346E-5</v>
      </c>
      <c r="J7336" s="29">
        <f t="shared" si="931"/>
        <v>1.0862019850058737</v>
      </c>
      <c r="L7336">
        <f>VLOOKUP(D7335,'מדדים וריביות'!B:C,2)</f>
        <v>31186587.021246102</v>
      </c>
      <c r="M7336" s="30">
        <f t="shared" si="936"/>
        <v>0</v>
      </c>
      <c r="O7336" s="39">
        <f t="shared" si="933"/>
        <v>0</v>
      </c>
      <c r="P7336" s="39">
        <f t="shared" si="929"/>
        <v>0</v>
      </c>
      <c r="Q7336" s="39">
        <f t="shared" si="934"/>
        <v>0</v>
      </c>
      <c r="R7336" s="41">
        <f t="shared" si="935"/>
        <v>0</v>
      </c>
    </row>
    <row r="7337" spans="4:18" x14ac:dyDescent="0.25">
      <c r="D7337" s="1">
        <v>40202</v>
      </c>
      <c r="E7337" s="1">
        <f t="shared" si="932"/>
        <v>40179</v>
      </c>
      <c r="F7337" s="30">
        <f t="shared" si="930"/>
        <v>0</v>
      </c>
      <c r="H7337" s="42">
        <f>IF(DAY(D7337)&gt;14,VLOOKUP(DATE(YEAR(E7337),MONTH(E7337)-1,DAY(1)),'מדדים וריביות'!B:C,2,FALSE),VLOOKUP(DATE(YEAR(E7337),MONTH(E7337)-2,DAY(1)),'מדדים וריביות'!B:C,2,FALSE))</f>
        <v>31395492.3888526</v>
      </c>
      <c r="I7337" s="43">
        <f>'ריבית יומית'!D7331</f>
        <v>4.6153336261456346E-5</v>
      </c>
      <c r="J7337" s="29">
        <f t="shared" si="931"/>
        <v>1.086151855474057</v>
      </c>
      <c r="L7337">
        <f>VLOOKUP(D7336,'מדדים וריביות'!B:C,2)</f>
        <v>31186587.021246102</v>
      </c>
      <c r="M7337" s="30">
        <f t="shared" si="936"/>
        <v>0</v>
      </c>
      <c r="O7337" s="39">
        <f t="shared" si="933"/>
        <v>0</v>
      </c>
      <c r="P7337" s="39">
        <f t="shared" si="929"/>
        <v>0</v>
      </c>
      <c r="Q7337" s="39">
        <f t="shared" si="934"/>
        <v>0</v>
      </c>
      <c r="R7337" s="41">
        <f t="shared" si="935"/>
        <v>0</v>
      </c>
    </row>
    <row r="7338" spans="4:18" x14ac:dyDescent="0.25">
      <c r="D7338" s="1">
        <v>40203</v>
      </c>
      <c r="E7338" s="1">
        <f t="shared" si="932"/>
        <v>40179</v>
      </c>
      <c r="F7338" s="30">
        <f t="shared" si="930"/>
        <v>0</v>
      </c>
      <c r="H7338" s="42">
        <f>IF(DAY(D7338)&gt;14,VLOOKUP(DATE(YEAR(E7338),MONTH(E7338)-1,DAY(1)),'מדדים וריביות'!B:C,2,FALSE),VLOOKUP(DATE(YEAR(E7338),MONTH(E7338)-2,DAY(1)),'מדדים וריביות'!B:C,2,FALSE))</f>
        <v>31395492.3888526</v>
      </c>
      <c r="I7338" s="43">
        <f>'ריבית יומית'!D7332</f>
        <v>4.6153336261456346E-5</v>
      </c>
      <c r="J7338" s="29">
        <f t="shared" si="931"/>
        <v>1.0861017282557788</v>
      </c>
      <c r="L7338">
        <f>VLOOKUP(D7337,'מדדים וריביות'!B:C,2)</f>
        <v>31186587.021246102</v>
      </c>
      <c r="M7338" s="30">
        <f t="shared" si="936"/>
        <v>0</v>
      </c>
      <c r="O7338" s="39">
        <f t="shared" si="933"/>
        <v>0</v>
      </c>
      <c r="P7338" s="39">
        <f t="shared" si="929"/>
        <v>0</v>
      </c>
      <c r="Q7338" s="39">
        <f t="shared" si="934"/>
        <v>0</v>
      </c>
      <c r="R7338" s="41">
        <f t="shared" si="935"/>
        <v>0</v>
      </c>
    </row>
    <row r="7339" spans="4:18" x14ac:dyDescent="0.25">
      <c r="D7339" s="1">
        <v>40204</v>
      </c>
      <c r="E7339" s="1">
        <f t="shared" si="932"/>
        <v>40179</v>
      </c>
      <c r="F7339" s="30">
        <f t="shared" si="930"/>
        <v>0</v>
      </c>
      <c r="H7339" s="42">
        <f>IF(DAY(D7339)&gt;14,VLOOKUP(DATE(YEAR(E7339),MONTH(E7339)-1,DAY(1)),'מדדים וריביות'!B:C,2,FALSE),VLOOKUP(DATE(YEAR(E7339),MONTH(E7339)-2,DAY(1)),'מדדים וריביות'!B:C,2,FALSE))</f>
        <v>31395492.3888526</v>
      </c>
      <c r="I7339" s="43">
        <f>'ריבית יומית'!D7333</f>
        <v>4.6153336261456346E-5</v>
      </c>
      <c r="J7339" s="29">
        <f t="shared" si="931"/>
        <v>1.086051603350932</v>
      </c>
      <c r="L7339">
        <f>VLOOKUP(D7338,'מדדים וריביות'!B:C,2)</f>
        <v>31186587.021246102</v>
      </c>
      <c r="M7339" s="30">
        <f t="shared" si="936"/>
        <v>0</v>
      </c>
      <c r="O7339" s="39">
        <f t="shared" si="933"/>
        <v>0</v>
      </c>
      <c r="P7339" s="39">
        <f t="shared" si="929"/>
        <v>0</v>
      </c>
      <c r="Q7339" s="39">
        <f t="shared" si="934"/>
        <v>0</v>
      </c>
      <c r="R7339" s="41">
        <f t="shared" si="935"/>
        <v>0</v>
      </c>
    </row>
    <row r="7340" spans="4:18" x14ac:dyDescent="0.25">
      <c r="D7340" s="1">
        <v>40205</v>
      </c>
      <c r="E7340" s="1">
        <f t="shared" si="932"/>
        <v>40179</v>
      </c>
      <c r="F7340" s="30">
        <f t="shared" si="930"/>
        <v>0</v>
      </c>
      <c r="H7340" s="42">
        <f>IF(DAY(D7340)&gt;14,VLOOKUP(DATE(YEAR(E7340),MONTH(E7340)-1,DAY(1)),'מדדים וריביות'!B:C,2,FALSE),VLOOKUP(DATE(YEAR(E7340),MONTH(E7340)-2,DAY(1)),'מדדים וריביות'!B:C,2,FALSE))</f>
        <v>31395492.3888526</v>
      </c>
      <c r="I7340" s="43">
        <f>'ריבית יומית'!D7334</f>
        <v>4.6153336261456346E-5</v>
      </c>
      <c r="J7340" s="29">
        <f t="shared" si="931"/>
        <v>1.0860014807594101</v>
      </c>
      <c r="L7340">
        <f>VLOOKUP(D7339,'מדדים וריביות'!B:C,2)</f>
        <v>31186587.021246102</v>
      </c>
      <c r="M7340" s="30">
        <f t="shared" si="936"/>
        <v>0</v>
      </c>
      <c r="O7340" s="39">
        <f t="shared" si="933"/>
        <v>0</v>
      </c>
      <c r="P7340" s="39">
        <f t="shared" ref="P7340:P7403" si="937">J7341*G7340-G7340</f>
        <v>0</v>
      </c>
      <c r="Q7340" s="39">
        <f t="shared" si="934"/>
        <v>0</v>
      </c>
      <c r="R7340" s="41">
        <f t="shared" si="935"/>
        <v>0</v>
      </c>
    </row>
    <row r="7341" spans="4:18" x14ac:dyDescent="0.25">
      <c r="D7341" s="1">
        <v>40206</v>
      </c>
      <c r="E7341" s="1">
        <f t="shared" si="932"/>
        <v>40179</v>
      </c>
      <c r="F7341" s="30">
        <f t="shared" si="930"/>
        <v>0</v>
      </c>
      <c r="H7341" s="42">
        <f>IF(DAY(D7341)&gt;14,VLOOKUP(DATE(YEAR(E7341),MONTH(E7341)-1,DAY(1)),'מדדים וריביות'!B:C,2,FALSE),VLOOKUP(DATE(YEAR(E7341),MONTH(E7341)-2,DAY(1)),'מדדים וריביות'!B:C,2,FALSE))</f>
        <v>31395492.3888526</v>
      </c>
      <c r="I7341" s="43">
        <f>'ריבית יומית'!D7335</f>
        <v>4.6153336261456346E-5</v>
      </c>
      <c r="J7341" s="29">
        <f t="shared" si="931"/>
        <v>1.0859513604811062</v>
      </c>
      <c r="L7341">
        <f>VLOOKUP(D7340,'מדדים וריביות'!B:C,2)</f>
        <v>31186587.021246102</v>
      </c>
      <c r="M7341" s="30">
        <f t="shared" si="936"/>
        <v>0</v>
      </c>
      <c r="O7341" s="39">
        <f t="shared" si="933"/>
        <v>0</v>
      </c>
      <c r="P7341" s="39">
        <f t="shared" si="937"/>
        <v>0</v>
      </c>
      <c r="Q7341" s="39">
        <f t="shared" si="934"/>
        <v>0</v>
      </c>
      <c r="R7341" s="41">
        <f t="shared" si="935"/>
        <v>0</v>
      </c>
    </row>
    <row r="7342" spans="4:18" x14ac:dyDescent="0.25">
      <c r="D7342" s="1">
        <v>40207</v>
      </c>
      <c r="E7342" s="1">
        <f t="shared" si="932"/>
        <v>40179</v>
      </c>
      <c r="F7342" s="30">
        <f t="shared" si="930"/>
        <v>0</v>
      </c>
      <c r="H7342" s="42">
        <f>IF(DAY(D7342)&gt;14,VLOOKUP(DATE(YEAR(E7342),MONTH(E7342)-1,DAY(1)),'מדדים וריביות'!B:C,2,FALSE),VLOOKUP(DATE(YEAR(E7342),MONTH(E7342)-2,DAY(1)),'מדדים וריביות'!B:C,2,FALSE))</f>
        <v>31395492.3888526</v>
      </c>
      <c r="I7342" s="43">
        <f>'ריבית יומית'!D7336</f>
        <v>4.6153336261456346E-5</v>
      </c>
      <c r="J7342" s="29">
        <f t="shared" si="931"/>
        <v>1.0859012425159136</v>
      </c>
      <c r="L7342">
        <f>VLOOKUP(D7341,'מדדים וריביות'!B:C,2)</f>
        <v>31186587.021246102</v>
      </c>
      <c r="M7342" s="30">
        <f t="shared" si="936"/>
        <v>0</v>
      </c>
      <c r="O7342" s="39">
        <f t="shared" si="933"/>
        <v>0</v>
      </c>
      <c r="P7342" s="39">
        <f t="shared" si="937"/>
        <v>0</v>
      </c>
      <c r="Q7342" s="39">
        <f t="shared" si="934"/>
        <v>0</v>
      </c>
      <c r="R7342" s="41">
        <f t="shared" si="935"/>
        <v>0</v>
      </c>
    </row>
    <row r="7343" spans="4:18" x14ac:dyDescent="0.25">
      <c r="D7343" s="1">
        <v>40208</v>
      </c>
      <c r="E7343" s="1">
        <f t="shared" si="932"/>
        <v>40179</v>
      </c>
      <c r="F7343" s="30">
        <f t="shared" si="930"/>
        <v>0</v>
      </c>
      <c r="H7343" s="42">
        <f>IF(DAY(D7343)&gt;14,VLOOKUP(DATE(YEAR(E7343),MONTH(E7343)-1,DAY(1)),'מדדים וריביות'!B:C,2,FALSE),VLOOKUP(DATE(YEAR(E7343),MONTH(E7343)-2,DAY(1)),'מדדים וריביות'!B:C,2,FALSE))</f>
        <v>31395492.3888526</v>
      </c>
      <c r="I7343" s="43">
        <f>'ריבית יומית'!D7337</f>
        <v>4.6153336261456346E-5</v>
      </c>
      <c r="J7343" s="29">
        <f t="shared" si="931"/>
        <v>1.0858511268637256</v>
      </c>
      <c r="L7343">
        <f>VLOOKUP(D7342,'מדדים וריביות'!B:C,2)</f>
        <v>31186587.021246102</v>
      </c>
      <c r="M7343" s="30">
        <f t="shared" si="936"/>
        <v>0</v>
      </c>
      <c r="O7343" s="39">
        <f t="shared" si="933"/>
        <v>0</v>
      </c>
      <c r="P7343" s="39">
        <f t="shared" si="937"/>
        <v>0</v>
      </c>
      <c r="Q7343" s="39">
        <f t="shared" si="934"/>
        <v>0</v>
      </c>
      <c r="R7343" s="41">
        <f t="shared" si="935"/>
        <v>0</v>
      </c>
    </row>
    <row r="7344" spans="4:18" x14ac:dyDescent="0.25">
      <c r="D7344" s="1">
        <v>40209</v>
      </c>
      <c r="E7344" s="1">
        <f t="shared" si="932"/>
        <v>40179</v>
      </c>
      <c r="F7344" s="30">
        <f t="shared" si="930"/>
        <v>0</v>
      </c>
      <c r="H7344" s="42">
        <f>IF(DAY(D7344)&gt;14,VLOOKUP(DATE(YEAR(E7344),MONTH(E7344)-1,DAY(1)),'מדדים וריביות'!B:C,2,FALSE),VLOOKUP(DATE(YEAR(E7344),MONTH(E7344)-2,DAY(1)),'מדדים וריביות'!B:C,2,FALSE))</f>
        <v>31395492.3888526</v>
      </c>
      <c r="I7344" s="43">
        <f>'ריבית יומית'!D7338</f>
        <v>4.6153336261456346E-5</v>
      </c>
      <c r="J7344" s="29">
        <f t="shared" si="931"/>
        <v>1.0858010135244354</v>
      </c>
      <c r="L7344">
        <f>VLOOKUP(D7343,'מדדים וריביות'!B:C,2)</f>
        <v>31186587.021246102</v>
      </c>
      <c r="M7344" s="30">
        <f t="shared" si="936"/>
        <v>0</v>
      </c>
      <c r="O7344" s="39">
        <f t="shared" si="933"/>
        <v>0</v>
      </c>
      <c r="P7344" s="39">
        <f t="shared" si="937"/>
        <v>0</v>
      </c>
      <c r="Q7344" s="39">
        <f t="shared" si="934"/>
        <v>0</v>
      </c>
      <c r="R7344" s="41">
        <f t="shared" si="935"/>
        <v>0</v>
      </c>
    </row>
    <row r="7345" spans="4:18" x14ac:dyDescent="0.25">
      <c r="D7345" s="1">
        <v>40210</v>
      </c>
      <c r="E7345" s="1">
        <f t="shared" si="932"/>
        <v>40210</v>
      </c>
      <c r="F7345" s="30">
        <f t="shared" si="930"/>
        <v>0</v>
      </c>
      <c r="H7345" s="42">
        <f>IF(DAY(D7345)&gt;14,VLOOKUP(DATE(YEAR(E7345),MONTH(E7345)-1,DAY(1)),'מדדים וריביות'!B:C,2,FALSE),VLOOKUP(DATE(YEAR(E7345),MONTH(E7345)-2,DAY(1)),'מדדים וריביות'!B:C,2,FALSE))</f>
        <v>31395492.3888526</v>
      </c>
      <c r="I7345" s="43">
        <f>'ריבית יומית'!D7339</f>
        <v>4.6153336261456346E-5</v>
      </c>
      <c r="J7345" s="29">
        <f t="shared" si="931"/>
        <v>1.0857509024979362</v>
      </c>
      <c r="L7345">
        <f>VLOOKUP(D7344,'מדדים וריביות'!B:C,2)</f>
        <v>31186587.021246102</v>
      </c>
      <c r="M7345" s="30">
        <f t="shared" si="936"/>
        <v>0</v>
      </c>
      <c r="O7345" s="39">
        <f t="shared" si="933"/>
        <v>0</v>
      </c>
      <c r="P7345" s="39">
        <f t="shared" si="937"/>
        <v>0</v>
      </c>
      <c r="Q7345" s="39">
        <f t="shared" si="934"/>
        <v>0</v>
      </c>
      <c r="R7345" s="41">
        <f t="shared" si="935"/>
        <v>0</v>
      </c>
    </row>
    <row r="7346" spans="4:18" x14ac:dyDescent="0.25">
      <c r="D7346" s="1">
        <v>40211</v>
      </c>
      <c r="E7346" s="1">
        <f t="shared" si="932"/>
        <v>40210</v>
      </c>
      <c r="F7346" s="30">
        <f t="shared" si="930"/>
        <v>0</v>
      </c>
      <c r="H7346" s="42">
        <f>IF(DAY(D7346)&gt;14,VLOOKUP(DATE(YEAR(E7346),MONTH(E7346)-1,DAY(1)),'מדדים וריביות'!B:C,2,FALSE),VLOOKUP(DATE(YEAR(E7346),MONTH(E7346)-2,DAY(1)),'מדדים וריביות'!B:C,2,FALSE))</f>
        <v>31395492.3888526</v>
      </c>
      <c r="I7346" s="43">
        <f>'ריבית יומית'!D7340</f>
        <v>4.6153336261456346E-5</v>
      </c>
      <c r="J7346" s="29">
        <f t="shared" si="931"/>
        <v>1.0857007937841212</v>
      </c>
      <c r="L7346">
        <f>VLOOKUP(D7345,'מדדים וריביות'!B:C,2)</f>
        <v>31097056.1494148</v>
      </c>
      <c r="M7346" s="30">
        <f t="shared" si="936"/>
        <v>0</v>
      </c>
      <c r="O7346" s="39">
        <f t="shared" si="933"/>
        <v>0</v>
      </c>
      <c r="P7346" s="39">
        <f t="shared" si="937"/>
        <v>0</v>
      </c>
      <c r="Q7346" s="39">
        <f t="shared" si="934"/>
        <v>0</v>
      </c>
      <c r="R7346" s="41">
        <f t="shared" si="935"/>
        <v>0</v>
      </c>
    </row>
    <row r="7347" spans="4:18" x14ac:dyDescent="0.25">
      <c r="D7347" s="1">
        <v>40212</v>
      </c>
      <c r="E7347" s="1">
        <f t="shared" si="932"/>
        <v>40210</v>
      </c>
      <c r="F7347" s="30">
        <f t="shared" si="930"/>
        <v>0</v>
      </c>
      <c r="H7347" s="42">
        <f>IF(DAY(D7347)&gt;14,VLOOKUP(DATE(YEAR(E7347),MONTH(E7347)-1,DAY(1)),'מדדים וריביות'!B:C,2,FALSE),VLOOKUP(DATE(YEAR(E7347),MONTH(E7347)-2,DAY(1)),'מדדים וריביות'!B:C,2,FALSE))</f>
        <v>31395492.3888526</v>
      </c>
      <c r="I7347" s="43">
        <f>'ריבית יומית'!D7341</f>
        <v>4.6153336261456346E-5</v>
      </c>
      <c r="J7347" s="29">
        <f t="shared" si="931"/>
        <v>1.0856506873828839</v>
      </c>
      <c r="L7347">
        <f>VLOOKUP(D7346,'מדדים וריביות'!B:C,2)</f>
        <v>31097056.1494148</v>
      </c>
      <c r="M7347" s="30">
        <f t="shared" si="936"/>
        <v>0</v>
      </c>
      <c r="O7347" s="39">
        <f t="shared" si="933"/>
        <v>0</v>
      </c>
      <c r="P7347" s="39">
        <f t="shared" si="937"/>
        <v>0</v>
      </c>
      <c r="Q7347" s="39">
        <f t="shared" si="934"/>
        <v>0</v>
      </c>
      <c r="R7347" s="41">
        <f t="shared" si="935"/>
        <v>0</v>
      </c>
    </row>
    <row r="7348" spans="4:18" x14ac:dyDescent="0.25">
      <c r="D7348" s="1">
        <v>40213</v>
      </c>
      <c r="E7348" s="1">
        <f t="shared" si="932"/>
        <v>40210</v>
      </c>
      <c r="F7348" s="30">
        <f t="shared" si="930"/>
        <v>0</v>
      </c>
      <c r="H7348" s="42">
        <f>IF(DAY(D7348)&gt;14,VLOOKUP(DATE(YEAR(E7348),MONTH(E7348)-1,DAY(1)),'מדדים וריביות'!B:C,2,FALSE),VLOOKUP(DATE(YEAR(E7348),MONTH(E7348)-2,DAY(1)),'מדדים וריביות'!B:C,2,FALSE))</f>
        <v>31395492.3888526</v>
      </c>
      <c r="I7348" s="43">
        <f>'ריבית יומית'!D7342</f>
        <v>4.6153336261456346E-5</v>
      </c>
      <c r="J7348" s="29">
        <f t="shared" si="931"/>
        <v>1.0856005832941176</v>
      </c>
      <c r="L7348">
        <f>VLOOKUP(D7347,'מדדים וריביות'!B:C,2)</f>
        <v>31097056.1494148</v>
      </c>
      <c r="M7348" s="30">
        <f t="shared" si="936"/>
        <v>0</v>
      </c>
      <c r="O7348" s="39">
        <f t="shared" si="933"/>
        <v>0</v>
      </c>
      <c r="P7348" s="39">
        <f t="shared" si="937"/>
        <v>0</v>
      </c>
      <c r="Q7348" s="39">
        <f t="shared" si="934"/>
        <v>0</v>
      </c>
      <c r="R7348" s="41">
        <f t="shared" si="935"/>
        <v>0</v>
      </c>
    </row>
    <row r="7349" spans="4:18" x14ac:dyDescent="0.25">
      <c r="D7349" s="1">
        <v>40214</v>
      </c>
      <c r="E7349" s="1">
        <f t="shared" si="932"/>
        <v>40210</v>
      </c>
      <c r="F7349" s="30">
        <f t="shared" si="930"/>
        <v>0</v>
      </c>
      <c r="H7349" s="42">
        <f>IF(DAY(D7349)&gt;14,VLOOKUP(DATE(YEAR(E7349),MONTH(E7349)-1,DAY(1)),'מדדים וריביות'!B:C,2,FALSE),VLOOKUP(DATE(YEAR(E7349),MONTH(E7349)-2,DAY(1)),'מדדים וריביות'!B:C,2,FALSE))</f>
        <v>31395492.3888526</v>
      </c>
      <c r="I7349" s="43">
        <f>'ריבית יומית'!D7343</f>
        <v>4.6153336261456346E-5</v>
      </c>
      <c r="J7349" s="29">
        <f t="shared" si="931"/>
        <v>1.0855504815177153</v>
      </c>
      <c r="L7349">
        <f>VLOOKUP(D7348,'מדדים וריביות'!B:C,2)</f>
        <v>31097056.1494148</v>
      </c>
      <c r="M7349" s="30">
        <f t="shared" si="936"/>
        <v>0</v>
      </c>
      <c r="O7349" s="39">
        <f t="shared" si="933"/>
        <v>0</v>
      </c>
      <c r="P7349" s="39">
        <f t="shared" si="937"/>
        <v>0</v>
      </c>
      <c r="Q7349" s="39">
        <f t="shared" si="934"/>
        <v>0</v>
      </c>
      <c r="R7349" s="41">
        <f t="shared" si="935"/>
        <v>0</v>
      </c>
    </row>
    <row r="7350" spans="4:18" x14ac:dyDescent="0.25">
      <c r="D7350" s="1">
        <v>40215</v>
      </c>
      <c r="E7350" s="1">
        <f t="shared" si="932"/>
        <v>40210</v>
      </c>
      <c r="F7350" s="30">
        <f t="shared" si="930"/>
        <v>0</v>
      </c>
      <c r="H7350" s="42">
        <f>IF(DAY(D7350)&gt;14,VLOOKUP(DATE(YEAR(E7350),MONTH(E7350)-1,DAY(1)),'מדדים וריביות'!B:C,2,FALSE),VLOOKUP(DATE(YEAR(E7350),MONTH(E7350)-2,DAY(1)),'מדדים וריביות'!B:C,2,FALSE))</f>
        <v>31395492.3888526</v>
      </c>
      <c r="I7350" s="43">
        <f>'ריבית יומית'!D7344</f>
        <v>4.6153336261456346E-5</v>
      </c>
      <c r="J7350" s="29">
        <f t="shared" si="931"/>
        <v>1.0855003820535705</v>
      </c>
      <c r="L7350">
        <f>VLOOKUP(D7349,'מדדים וריביות'!B:C,2)</f>
        <v>31097056.1494148</v>
      </c>
      <c r="M7350" s="30">
        <f t="shared" si="936"/>
        <v>0</v>
      </c>
      <c r="O7350" s="39">
        <f t="shared" si="933"/>
        <v>0</v>
      </c>
      <c r="P7350" s="39">
        <f t="shared" si="937"/>
        <v>0</v>
      </c>
      <c r="Q7350" s="39">
        <f t="shared" si="934"/>
        <v>0</v>
      </c>
      <c r="R7350" s="41">
        <f t="shared" si="935"/>
        <v>0</v>
      </c>
    </row>
    <row r="7351" spans="4:18" x14ac:dyDescent="0.25">
      <c r="D7351" s="1">
        <v>40216</v>
      </c>
      <c r="E7351" s="1">
        <f t="shared" si="932"/>
        <v>40210</v>
      </c>
      <c r="F7351" s="30">
        <f t="shared" si="930"/>
        <v>0</v>
      </c>
      <c r="H7351" s="42">
        <f>IF(DAY(D7351)&gt;14,VLOOKUP(DATE(YEAR(E7351),MONTH(E7351)-1,DAY(1)),'מדדים וריביות'!B:C,2,FALSE),VLOOKUP(DATE(YEAR(E7351),MONTH(E7351)-2,DAY(1)),'מדדים וריביות'!B:C,2,FALSE))</f>
        <v>31395492.3888526</v>
      </c>
      <c r="I7351" s="43">
        <f>'ריבית יומית'!D7345</f>
        <v>4.6153336261456346E-5</v>
      </c>
      <c r="J7351" s="29">
        <f t="shared" si="931"/>
        <v>1.0854502849015764</v>
      </c>
      <c r="L7351">
        <f>VLOOKUP(D7350,'מדדים וריביות'!B:C,2)</f>
        <v>31097056.1494148</v>
      </c>
      <c r="M7351" s="30">
        <f t="shared" si="936"/>
        <v>0</v>
      </c>
      <c r="O7351" s="39">
        <f t="shared" si="933"/>
        <v>0</v>
      </c>
      <c r="P7351" s="39">
        <f t="shared" si="937"/>
        <v>0</v>
      </c>
      <c r="Q7351" s="39">
        <f t="shared" si="934"/>
        <v>0</v>
      </c>
      <c r="R7351" s="41">
        <f t="shared" si="935"/>
        <v>0</v>
      </c>
    </row>
    <row r="7352" spans="4:18" x14ac:dyDescent="0.25">
      <c r="D7352" s="1">
        <v>40217</v>
      </c>
      <c r="E7352" s="1">
        <f t="shared" si="932"/>
        <v>40210</v>
      </c>
      <c r="F7352" s="30">
        <f t="shared" si="930"/>
        <v>0</v>
      </c>
      <c r="H7352" s="42">
        <f>IF(DAY(D7352)&gt;14,VLOOKUP(DATE(YEAR(E7352),MONTH(E7352)-1,DAY(1)),'מדדים וריביות'!B:C,2,FALSE),VLOOKUP(DATE(YEAR(E7352),MONTH(E7352)-2,DAY(1)),'מדדים וריביות'!B:C,2,FALSE))</f>
        <v>31395492.3888526</v>
      </c>
      <c r="I7352" s="43">
        <f>'ריבית יומית'!D7346</f>
        <v>4.6153336261456346E-5</v>
      </c>
      <c r="J7352" s="29">
        <f t="shared" si="931"/>
        <v>1.0854001900616261</v>
      </c>
      <c r="L7352">
        <f>VLOOKUP(D7351,'מדדים וריביות'!B:C,2)</f>
        <v>31097056.1494148</v>
      </c>
      <c r="M7352" s="30">
        <f t="shared" si="936"/>
        <v>0</v>
      </c>
      <c r="O7352" s="39">
        <f t="shared" si="933"/>
        <v>0</v>
      </c>
      <c r="P7352" s="39">
        <f t="shared" si="937"/>
        <v>0</v>
      </c>
      <c r="Q7352" s="39">
        <f t="shared" si="934"/>
        <v>0</v>
      </c>
      <c r="R7352" s="41">
        <f t="shared" si="935"/>
        <v>0</v>
      </c>
    </row>
    <row r="7353" spans="4:18" x14ac:dyDescent="0.25">
      <c r="D7353" s="1">
        <v>40218</v>
      </c>
      <c r="E7353" s="1">
        <f t="shared" si="932"/>
        <v>40210</v>
      </c>
      <c r="F7353" s="30">
        <f t="shared" si="930"/>
        <v>0</v>
      </c>
      <c r="H7353" s="42">
        <f>IF(DAY(D7353)&gt;14,VLOOKUP(DATE(YEAR(E7353),MONTH(E7353)-1,DAY(1)),'מדדים וריביות'!B:C,2,FALSE),VLOOKUP(DATE(YEAR(E7353),MONTH(E7353)-2,DAY(1)),'מדדים וריביות'!B:C,2,FALSE))</f>
        <v>31395492.3888526</v>
      </c>
      <c r="I7353" s="43">
        <f>'ריבית יומית'!D7347</f>
        <v>4.6153336261456346E-5</v>
      </c>
      <c r="J7353" s="29">
        <f t="shared" si="931"/>
        <v>1.0853500975336132</v>
      </c>
      <c r="L7353">
        <f>VLOOKUP(D7352,'מדדים וריביות'!B:C,2)</f>
        <v>31097056.1494148</v>
      </c>
      <c r="M7353" s="30">
        <f t="shared" si="936"/>
        <v>0</v>
      </c>
      <c r="O7353" s="39">
        <f t="shared" si="933"/>
        <v>0</v>
      </c>
      <c r="P7353" s="39">
        <f t="shared" si="937"/>
        <v>0</v>
      </c>
      <c r="Q7353" s="39">
        <f t="shared" si="934"/>
        <v>0</v>
      </c>
      <c r="R7353" s="41">
        <f t="shared" si="935"/>
        <v>0</v>
      </c>
    </row>
    <row r="7354" spans="4:18" x14ac:dyDescent="0.25">
      <c r="D7354" s="1">
        <v>40219</v>
      </c>
      <c r="E7354" s="1">
        <f t="shared" si="932"/>
        <v>40210</v>
      </c>
      <c r="F7354" s="30">
        <f t="shared" si="930"/>
        <v>0</v>
      </c>
      <c r="H7354" s="42">
        <f>IF(DAY(D7354)&gt;14,VLOOKUP(DATE(YEAR(E7354),MONTH(E7354)-1,DAY(1)),'מדדים וריביות'!B:C,2,FALSE),VLOOKUP(DATE(YEAR(E7354),MONTH(E7354)-2,DAY(1)),'מדדים וריביות'!B:C,2,FALSE))</f>
        <v>31395492.3888526</v>
      </c>
      <c r="I7354" s="43">
        <f>'ריבית יומית'!D7348</f>
        <v>4.6153336261456346E-5</v>
      </c>
      <c r="J7354" s="29">
        <f t="shared" si="931"/>
        <v>1.085300007317431</v>
      </c>
      <c r="L7354">
        <f>VLOOKUP(D7353,'מדדים וריביות'!B:C,2)</f>
        <v>31097056.1494148</v>
      </c>
      <c r="M7354" s="30">
        <f t="shared" si="936"/>
        <v>0</v>
      </c>
      <c r="O7354" s="39">
        <f t="shared" si="933"/>
        <v>0</v>
      </c>
      <c r="P7354" s="39">
        <f t="shared" si="937"/>
        <v>0</v>
      </c>
      <c r="Q7354" s="39">
        <f t="shared" si="934"/>
        <v>0</v>
      </c>
      <c r="R7354" s="41">
        <f t="shared" si="935"/>
        <v>0</v>
      </c>
    </row>
    <row r="7355" spans="4:18" x14ac:dyDescent="0.25">
      <c r="D7355" s="1">
        <v>40220</v>
      </c>
      <c r="E7355" s="1">
        <f t="shared" si="932"/>
        <v>40210</v>
      </c>
      <c r="F7355" s="30">
        <f t="shared" si="930"/>
        <v>0</v>
      </c>
      <c r="H7355" s="42">
        <f>IF(DAY(D7355)&gt;14,VLOOKUP(DATE(YEAR(E7355),MONTH(E7355)-1,DAY(1)),'מדדים וריביות'!B:C,2,FALSE),VLOOKUP(DATE(YEAR(E7355),MONTH(E7355)-2,DAY(1)),'מדדים וריביות'!B:C,2,FALSE))</f>
        <v>31395492.3888526</v>
      </c>
      <c r="I7355" s="43">
        <f>'ריבית יומית'!D7349</f>
        <v>4.6153336261456346E-5</v>
      </c>
      <c r="J7355" s="29">
        <f t="shared" si="931"/>
        <v>1.0852499194129726</v>
      </c>
      <c r="L7355">
        <f>VLOOKUP(D7354,'מדדים וריביות'!B:C,2)</f>
        <v>31097056.1494148</v>
      </c>
      <c r="M7355" s="30">
        <f t="shared" si="936"/>
        <v>0</v>
      </c>
      <c r="O7355" s="39">
        <f t="shared" si="933"/>
        <v>0</v>
      </c>
      <c r="P7355" s="39">
        <f t="shared" si="937"/>
        <v>0</v>
      </c>
      <c r="Q7355" s="39">
        <f t="shared" si="934"/>
        <v>0</v>
      </c>
      <c r="R7355" s="41">
        <f t="shared" si="935"/>
        <v>0</v>
      </c>
    </row>
    <row r="7356" spans="4:18" x14ac:dyDescent="0.25">
      <c r="D7356" s="1">
        <v>40221</v>
      </c>
      <c r="E7356" s="1">
        <f t="shared" si="932"/>
        <v>40210</v>
      </c>
      <c r="F7356" s="30">
        <f t="shared" si="930"/>
        <v>0</v>
      </c>
      <c r="H7356" s="42">
        <f>IF(DAY(D7356)&gt;14,VLOOKUP(DATE(YEAR(E7356),MONTH(E7356)-1,DAY(1)),'מדדים וריביות'!B:C,2,FALSE),VLOOKUP(DATE(YEAR(E7356),MONTH(E7356)-2,DAY(1)),'מדדים וריביות'!B:C,2,FALSE))</f>
        <v>31395492.3888526</v>
      </c>
      <c r="I7356" s="43">
        <f>'ריבית יומית'!D7350</f>
        <v>4.6153336261456346E-5</v>
      </c>
      <c r="J7356" s="29">
        <f t="shared" si="931"/>
        <v>1.0851998338201314</v>
      </c>
      <c r="L7356">
        <f>VLOOKUP(D7355,'מדדים וריביות'!B:C,2)</f>
        <v>31097056.1494148</v>
      </c>
      <c r="M7356" s="30">
        <f t="shared" si="936"/>
        <v>0</v>
      </c>
      <c r="O7356" s="39">
        <f t="shared" si="933"/>
        <v>0</v>
      </c>
      <c r="P7356" s="39">
        <f t="shared" si="937"/>
        <v>0</v>
      </c>
      <c r="Q7356" s="39">
        <f t="shared" si="934"/>
        <v>0</v>
      </c>
      <c r="R7356" s="41">
        <f t="shared" si="935"/>
        <v>0</v>
      </c>
    </row>
    <row r="7357" spans="4:18" x14ac:dyDescent="0.25">
      <c r="D7357" s="1">
        <v>40222</v>
      </c>
      <c r="E7357" s="1">
        <f t="shared" si="932"/>
        <v>40210</v>
      </c>
      <c r="F7357" s="30">
        <f t="shared" si="930"/>
        <v>0</v>
      </c>
      <c r="H7357" s="42">
        <f>IF(DAY(D7357)&gt;14,VLOOKUP(DATE(YEAR(E7357),MONTH(E7357)-1,DAY(1)),'מדדים וריביות'!B:C,2,FALSE),VLOOKUP(DATE(YEAR(E7357),MONTH(E7357)-2,DAY(1)),'מדדים וריביות'!B:C,2,FALSE))</f>
        <v>31395492.3888526</v>
      </c>
      <c r="I7357" s="43">
        <f>'ריבית יומית'!D7351</f>
        <v>4.6153336261456346E-5</v>
      </c>
      <c r="J7357" s="29">
        <f t="shared" si="931"/>
        <v>1.0851497505388008</v>
      </c>
      <c r="L7357">
        <f>VLOOKUP(D7356,'מדדים וריביות'!B:C,2)</f>
        <v>31097056.1494148</v>
      </c>
      <c r="M7357" s="30">
        <f t="shared" si="936"/>
        <v>0</v>
      </c>
      <c r="O7357" s="39">
        <f t="shared" si="933"/>
        <v>0</v>
      </c>
      <c r="P7357" s="39">
        <f t="shared" si="937"/>
        <v>0</v>
      </c>
      <c r="Q7357" s="39">
        <f t="shared" si="934"/>
        <v>0</v>
      </c>
      <c r="R7357" s="41">
        <f t="shared" si="935"/>
        <v>0</v>
      </c>
    </row>
    <row r="7358" spans="4:18" x14ac:dyDescent="0.25">
      <c r="D7358" s="1">
        <v>40223</v>
      </c>
      <c r="E7358" s="1">
        <f t="shared" si="932"/>
        <v>40210</v>
      </c>
      <c r="F7358" s="30">
        <f t="shared" si="930"/>
        <v>0</v>
      </c>
      <c r="H7358" s="42">
        <f>IF(DAY(D7358)&gt;14,VLOOKUP(DATE(YEAR(E7358),MONTH(E7358)-1,DAY(1)),'מדדים וריביות'!B:C,2,FALSE),VLOOKUP(DATE(YEAR(E7358),MONTH(E7358)-2,DAY(1)),'מדדים וריביות'!B:C,2,FALSE))</f>
        <v>31395492.3888526</v>
      </c>
      <c r="I7358" s="43">
        <f>'ריבית יומית'!D7352</f>
        <v>4.6153336261456346E-5</v>
      </c>
      <c r="J7358" s="29">
        <f t="shared" si="931"/>
        <v>1.0850996695688739</v>
      </c>
      <c r="L7358">
        <f>VLOOKUP(D7357,'מדדים וריביות'!B:C,2)</f>
        <v>31097056.1494148</v>
      </c>
      <c r="M7358" s="30">
        <f t="shared" si="936"/>
        <v>0</v>
      </c>
      <c r="O7358" s="39">
        <f t="shared" si="933"/>
        <v>0</v>
      </c>
      <c r="P7358" s="39">
        <f t="shared" si="937"/>
        <v>0</v>
      </c>
      <c r="Q7358" s="39">
        <f t="shared" si="934"/>
        <v>0</v>
      </c>
      <c r="R7358" s="41">
        <f t="shared" si="935"/>
        <v>0</v>
      </c>
    </row>
    <row r="7359" spans="4:18" x14ac:dyDescent="0.25">
      <c r="D7359" s="1">
        <v>40224</v>
      </c>
      <c r="E7359" s="1">
        <f t="shared" si="932"/>
        <v>40210</v>
      </c>
      <c r="F7359" s="30">
        <f t="shared" si="930"/>
        <v>0</v>
      </c>
      <c r="H7359" s="42">
        <f>IF(DAY(D7359)&gt;14,VLOOKUP(DATE(YEAR(E7359),MONTH(E7359)-1,DAY(1)),'מדדים וריביות'!B:C,2,FALSE),VLOOKUP(DATE(YEAR(E7359),MONTH(E7359)-2,DAY(1)),'מדדים וריביות'!B:C,2,FALSE))</f>
        <v>31186587.021246102</v>
      </c>
      <c r="I7359" s="43">
        <f>'ריבית יומית'!D7353</f>
        <v>4.6153336261456346E-5</v>
      </c>
      <c r="J7359" s="29">
        <f t="shared" si="931"/>
        <v>1.0850495909102442</v>
      </c>
      <c r="L7359">
        <f>VLOOKUP(D7358,'מדדים וריביות'!B:C,2)</f>
        <v>31097056.1494148</v>
      </c>
      <c r="M7359" s="30">
        <f t="shared" si="936"/>
        <v>0</v>
      </c>
      <c r="O7359" s="39">
        <f t="shared" si="933"/>
        <v>0</v>
      </c>
      <c r="P7359" s="39">
        <f t="shared" si="937"/>
        <v>0</v>
      </c>
      <c r="Q7359" s="39">
        <f t="shared" si="934"/>
        <v>0</v>
      </c>
      <c r="R7359" s="41">
        <f t="shared" si="935"/>
        <v>0</v>
      </c>
    </row>
    <row r="7360" spans="4:18" x14ac:dyDescent="0.25">
      <c r="D7360" s="1">
        <v>40225</v>
      </c>
      <c r="E7360" s="1">
        <f t="shared" si="932"/>
        <v>40210</v>
      </c>
      <c r="F7360" s="30">
        <f t="shared" ref="F7360:F7423" si="938">M7359</f>
        <v>0</v>
      </c>
      <c r="H7360" s="42">
        <f>IF(DAY(D7360)&gt;14,VLOOKUP(DATE(YEAR(E7360),MONTH(E7360)-1,DAY(1)),'מדדים וריביות'!B:C,2,FALSE),VLOOKUP(DATE(YEAR(E7360),MONTH(E7360)-2,DAY(1)),'מדדים וריביות'!B:C,2,FALSE))</f>
        <v>31186587.021246102</v>
      </c>
      <c r="I7360" s="43">
        <f>'ריבית יומית'!D7354</f>
        <v>4.6153336261456346E-5</v>
      </c>
      <c r="J7360" s="29">
        <f t="shared" si="931"/>
        <v>1.0849995145628051</v>
      </c>
      <c r="L7360">
        <f>VLOOKUP(D7359,'מדדים וריביות'!B:C,2)</f>
        <v>31097056.1494148</v>
      </c>
      <c r="M7360" s="30">
        <f t="shared" si="936"/>
        <v>0</v>
      </c>
      <c r="O7360" s="39">
        <f t="shared" si="933"/>
        <v>0</v>
      </c>
      <c r="P7360" s="39">
        <f t="shared" si="937"/>
        <v>0</v>
      </c>
      <c r="Q7360" s="39">
        <f t="shared" si="934"/>
        <v>0</v>
      </c>
      <c r="R7360" s="41">
        <f t="shared" si="935"/>
        <v>0</v>
      </c>
    </row>
    <row r="7361" spans="4:18" x14ac:dyDescent="0.25">
      <c r="D7361" s="1">
        <v>40226</v>
      </c>
      <c r="E7361" s="1">
        <f t="shared" si="932"/>
        <v>40210</v>
      </c>
      <c r="F7361" s="30">
        <f t="shared" si="938"/>
        <v>0</v>
      </c>
      <c r="H7361" s="42">
        <f>IF(DAY(D7361)&gt;14,VLOOKUP(DATE(YEAR(E7361),MONTH(E7361)-1,DAY(1)),'מדדים וריביות'!B:C,2,FALSE),VLOOKUP(DATE(YEAR(E7361),MONTH(E7361)-2,DAY(1)),'מדדים וריביות'!B:C,2,FALSE))</f>
        <v>31186587.021246102</v>
      </c>
      <c r="I7361" s="43">
        <f>'ריבית יומית'!D7355</f>
        <v>4.6153336261456346E-5</v>
      </c>
      <c r="J7361" s="29">
        <f t="shared" si="931"/>
        <v>1.0849494405264497</v>
      </c>
      <c r="L7361">
        <f>VLOOKUP(D7360,'מדדים וריביות'!B:C,2)</f>
        <v>31097056.1494148</v>
      </c>
      <c r="M7361" s="30">
        <f t="shared" si="936"/>
        <v>0</v>
      </c>
      <c r="O7361" s="39">
        <f t="shared" si="933"/>
        <v>0</v>
      </c>
      <c r="P7361" s="39">
        <f t="shared" si="937"/>
        <v>0</v>
      </c>
      <c r="Q7361" s="39">
        <f t="shared" si="934"/>
        <v>0</v>
      </c>
      <c r="R7361" s="41">
        <f t="shared" si="935"/>
        <v>0</v>
      </c>
    </row>
    <row r="7362" spans="4:18" x14ac:dyDescent="0.25">
      <c r="D7362" s="1">
        <v>40227</v>
      </c>
      <c r="E7362" s="1">
        <f t="shared" si="932"/>
        <v>40210</v>
      </c>
      <c r="F7362" s="30">
        <f t="shared" si="938"/>
        <v>0</v>
      </c>
      <c r="H7362" s="42">
        <f>IF(DAY(D7362)&gt;14,VLOOKUP(DATE(YEAR(E7362),MONTH(E7362)-1,DAY(1)),'מדדים וריביות'!B:C,2,FALSE),VLOOKUP(DATE(YEAR(E7362),MONTH(E7362)-2,DAY(1)),'מדדים וריביות'!B:C,2,FALSE))</f>
        <v>31186587.021246102</v>
      </c>
      <c r="I7362" s="43">
        <f>'ריבית יומית'!D7356</f>
        <v>4.6153336261456346E-5</v>
      </c>
      <c r="J7362" s="29">
        <f t="shared" si="931"/>
        <v>1.0848993688010715</v>
      </c>
      <c r="L7362">
        <f>VLOOKUP(D7361,'מדדים וריביות'!B:C,2)</f>
        <v>31097056.1494148</v>
      </c>
      <c r="M7362" s="30">
        <f t="shared" si="936"/>
        <v>0</v>
      </c>
      <c r="O7362" s="39">
        <f t="shared" si="933"/>
        <v>0</v>
      </c>
      <c r="P7362" s="39">
        <f t="shared" si="937"/>
        <v>0</v>
      </c>
      <c r="Q7362" s="39">
        <f t="shared" si="934"/>
        <v>0</v>
      </c>
      <c r="R7362" s="41">
        <f t="shared" si="935"/>
        <v>0</v>
      </c>
    </row>
    <row r="7363" spans="4:18" x14ac:dyDescent="0.25">
      <c r="D7363" s="1">
        <v>40228</v>
      </c>
      <c r="E7363" s="1">
        <f t="shared" si="932"/>
        <v>40210</v>
      </c>
      <c r="F7363" s="30">
        <f t="shared" si="938"/>
        <v>0</v>
      </c>
      <c r="H7363" s="42">
        <f>IF(DAY(D7363)&gt;14,VLOOKUP(DATE(YEAR(E7363),MONTH(E7363)-1,DAY(1)),'מדדים וריביות'!B:C,2,FALSE),VLOOKUP(DATE(YEAR(E7363),MONTH(E7363)-2,DAY(1)),'מדדים וריביות'!B:C,2,FALSE))</f>
        <v>31186587.021246102</v>
      </c>
      <c r="I7363" s="43">
        <f>'ריבית יומית'!D7357</f>
        <v>4.6153336261456346E-5</v>
      </c>
      <c r="J7363" s="29">
        <f t="shared" si="931"/>
        <v>1.0848492993865639</v>
      </c>
      <c r="L7363">
        <f>VLOOKUP(D7362,'מדדים וריביות'!B:C,2)</f>
        <v>31097056.1494148</v>
      </c>
      <c r="M7363" s="30">
        <f t="shared" si="936"/>
        <v>0</v>
      </c>
      <c r="O7363" s="39">
        <f t="shared" si="933"/>
        <v>0</v>
      </c>
      <c r="P7363" s="39">
        <f t="shared" si="937"/>
        <v>0</v>
      </c>
      <c r="Q7363" s="39">
        <f t="shared" si="934"/>
        <v>0</v>
      </c>
      <c r="R7363" s="41">
        <f t="shared" si="935"/>
        <v>0</v>
      </c>
    </row>
    <row r="7364" spans="4:18" x14ac:dyDescent="0.25">
      <c r="D7364" s="1">
        <v>40229</v>
      </c>
      <c r="E7364" s="1">
        <f t="shared" si="932"/>
        <v>40210</v>
      </c>
      <c r="F7364" s="30">
        <f t="shared" si="938"/>
        <v>0</v>
      </c>
      <c r="H7364" s="42">
        <f>IF(DAY(D7364)&gt;14,VLOOKUP(DATE(YEAR(E7364),MONTH(E7364)-1,DAY(1)),'מדדים וריביות'!B:C,2,FALSE),VLOOKUP(DATE(YEAR(E7364),MONTH(E7364)-2,DAY(1)),'מדדים וריביות'!B:C,2,FALSE))</f>
        <v>31186587.021246102</v>
      </c>
      <c r="I7364" s="43">
        <f>'ריבית יומית'!D7358</f>
        <v>4.6153336261456346E-5</v>
      </c>
      <c r="J7364" s="29">
        <f t="shared" si="931"/>
        <v>1.0847992322828202</v>
      </c>
      <c r="L7364">
        <f>VLOOKUP(D7363,'מדדים וריביות'!B:C,2)</f>
        <v>31097056.1494148</v>
      </c>
      <c r="M7364" s="30">
        <f t="shared" si="936"/>
        <v>0</v>
      </c>
      <c r="O7364" s="39">
        <f t="shared" si="933"/>
        <v>0</v>
      </c>
      <c r="P7364" s="39">
        <f t="shared" si="937"/>
        <v>0</v>
      </c>
      <c r="Q7364" s="39">
        <f t="shared" si="934"/>
        <v>0</v>
      </c>
      <c r="R7364" s="41">
        <f t="shared" si="935"/>
        <v>0</v>
      </c>
    </row>
    <row r="7365" spans="4:18" x14ac:dyDescent="0.25">
      <c r="D7365" s="1">
        <v>40230</v>
      </c>
      <c r="E7365" s="1">
        <f t="shared" si="932"/>
        <v>40210</v>
      </c>
      <c r="F7365" s="30">
        <f t="shared" si="938"/>
        <v>0</v>
      </c>
      <c r="H7365" s="42">
        <f>IF(DAY(D7365)&gt;14,VLOOKUP(DATE(YEAR(E7365),MONTH(E7365)-1,DAY(1)),'מדדים וריביות'!B:C,2,FALSE),VLOOKUP(DATE(YEAR(E7365),MONTH(E7365)-2,DAY(1)),'מדדים וריביות'!B:C,2,FALSE))</f>
        <v>31186587.021246102</v>
      </c>
      <c r="I7365" s="43">
        <f>'ריבית יומית'!D7359</f>
        <v>4.6153336261456346E-5</v>
      </c>
      <c r="J7365" s="29">
        <f t="shared" si="931"/>
        <v>1.0847491674897336</v>
      </c>
      <c r="L7365">
        <f>VLOOKUP(D7364,'מדדים וריביות'!B:C,2)</f>
        <v>31097056.1494148</v>
      </c>
      <c r="M7365" s="30">
        <f t="shared" si="936"/>
        <v>0</v>
      </c>
      <c r="O7365" s="39">
        <f t="shared" si="933"/>
        <v>0</v>
      </c>
      <c r="P7365" s="39">
        <f t="shared" si="937"/>
        <v>0</v>
      </c>
      <c r="Q7365" s="39">
        <f t="shared" si="934"/>
        <v>0</v>
      </c>
      <c r="R7365" s="41">
        <f t="shared" si="935"/>
        <v>0</v>
      </c>
    </row>
    <row r="7366" spans="4:18" x14ac:dyDescent="0.25">
      <c r="D7366" s="1">
        <v>40231</v>
      </c>
      <c r="E7366" s="1">
        <f t="shared" si="932"/>
        <v>40210</v>
      </c>
      <c r="F7366" s="30">
        <f t="shared" si="938"/>
        <v>0</v>
      </c>
      <c r="H7366" s="42">
        <f>IF(DAY(D7366)&gt;14,VLOOKUP(DATE(YEAR(E7366),MONTH(E7366)-1,DAY(1)),'מדדים וריביות'!B:C,2,FALSE),VLOOKUP(DATE(YEAR(E7366),MONTH(E7366)-2,DAY(1)),'מדדים וריביות'!B:C,2,FALSE))</f>
        <v>31186587.021246102</v>
      </c>
      <c r="I7366" s="43">
        <f>'ריבית יומית'!D7360</f>
        <v>4.6153336261456346E-5</v>
      </c>
      <c r="J7366" s="29">
        <f t="shared" si="931"/>
        <v>1.0846991050071977</v>
      </c>
      <c r="L7366">
        <f>VLOOKUP(D7365,'מדדים וריביות'!B:C,2)</f>
        <v>31097056.1494148</v>
      </c>
      <c r="M7366" s="30">
        <f t="shared" si="936"/>
        <v>0</v>
      </c>
      <c r="O7366" s="39">
        <f t="shared" si="933"/>
        <v>0</v>
      </c>
      <c r="P7366" s="39">
        <f t="shared" si="937"/>
        <v>0</v>
      </c>
      <c r="Q7366" s="39">
        <f t="shared" si="934"/>
        <v>0</v>
      </c>
      <c r="R7366" s="41">
        <f t="shared" si="935"/>
        <v>0</v>
      </c>
    </row>
    <row r="7367" spans="4:18" x14ac:dyDescent="0.25">
      <c r="D7367" s="1">
        <v>40232</v>
      </c>
      <c r="E7367" s="1">
        <f t="shared" si="932"/>
        <v>40210</v>
      </c>
      <c r="F7367" s="30">
        <f t="shared" si="938"/>
        <v>0</v>
      </c>
      <c r="H7367" s="42">
        <f>IF(DAY(D7367)&gt;14,VLOOKUP(DATE(YEAR(E7367),MONTH(E7367)-1,DAY(1)),'מדדים וריביות'!B:C,2,FALSE),VLOOKUP(DATE(YEAR(E7367),MONTH(E7367)-2,DAY(1)),'מדדים וריביות'!B:C,2,FALSE))</f>
        <v>31186587.021246102</v>
      </c>
      <c r="I7367" s="43">
        <f>'ריבית יומית'!D7361</f>
        <v>4.6153336261456346E-5</v>
      </c>
      <c r="J7367" s="29">
        <f t="shared" si="931"/>
        <v>1.0846490448351058</v>
      </c>
      <c r="L7367">
        <f>VLOOKUP(D7366,'מדדים וריביות'!B:C,2)</f>
        <v>31097056.1494148</v>
      </c>
      <c r="M7367" s="30">
        <f t="shared" si="936"/>
        <v>0</v>
      </c>
      <c r="O7367" s="39">
        <f t="shared" si="933"/>
        <v>0</v>
      </c>
      <c r="P7367" s="39">
        <f t="shared" si="937"/>
        <v>0</v>
      </c>
      <c r="Q7367" s="39">
        <f t="shared" si="934"/>
        <v>0</v>
      </c>
      <c r="R7367" s="41">
        <f t="shared" si="935"/>
        <v>0</v>
      </c>
    </row>
    <row r="7368" spans="4:18" x14ac:dyDescent="0.25">
      <c r="D7368" s="1">
        <v>40233</v>
      </c>
      <c r="E7368" s="1">
        <f t="shared" si="932"/>
        <v>40210</v>
      </c>
      <c r="F7368" s="30">
        <f t="shared" si="938"/>
        <v>0</v>
      </c>
      <c r="H7368" s="42">
        <f>IF(DAY(D7368)&gt;14,VLOOKUP(DATE(YEAR(E7368),MONTH(E7368)-1,DAY(1)),'מדדים וריביות'!B:C,2,FALSE),VLOOKUP(DATE(YEAR(E7368),MONTH(E7368)-2,DAY(1)),'מדדים וריביות'!B:C,2,FALSE))</f>
        <v>31186587.021246102</v>
      </c>
      <c r="I7368" s="43">
        <f>'ריבית יומית'!D7362</f>
        <v>4.6153336261456346E-5</v>
      </c>
      <c r="J7368" s="29">
        <f t="shared" si="931"/>
        <v>1.0845989869733512</v>
      </c>
      <c r="L7368">
        <f>VLOOKUP(D7367,'מדדים וריביות'!B:C,2)</f>
        <v>31097056.1494148</v>
      </c>
      <c r="M7368" s="30">
        <f t="shared" si="936"/>
        <v>0</v>
      </c>
      <c r="O7368" s="39">
        <f t="shared" si="933"/>
        <v>0</v>
      </c>
      <c r="P7368" s="39">
        <f t="shared" si="937"/>
        <v>0</v>
      </c>
      <c r="Q7368" s="39">
        <f t="shared" si="934"/>
        <v>0</v>
      </c>
      <c r="R7368" s="41">
        <f t="shared" si="935"/>
        <v>0</v>
      </c>
    </row>
    <row r="7369" spans="4:18" x14ac:dyDescent="0.25">
      <c r="D7369" s="1">
        <v>40234</v>
      </c>
      <c r="E7369" s="1">
        <f t="shared" si="932"/>
        <v>40210</v>
      </c>
      <c r="F7369" s="30">
        <f t="shared" si="938"/>
        <v>0</v>
      </c>
      <c r="H7369" s="42">
        <f>IF(DAY(D7369)&gt;14,VLOOKUP(DATE(YEAR(E7369),MONTH(E7369)-1,DAY(1)),'מדדים וריביות'!B:C,2,FALSE),VLOOKUP(DATE(YEAR(E7369),MONTH(E7369)-2,DAY(1)),'מדדים וריביות'!B:C,2,FALSE))</f>
        <v>31186587.021246102</v>
      </c>
      <c r="I7369" s="43">
        <f>'ריבית יומית'!D7363</f>
        <v>4.6153336261456346E-5</v>
      </c>
      <c r="J7369" s="29">
        <f t="shared" ref="J7369:J7432" si="939">J7370*(1+I7369)</f>
        <v>1.0845489314218273</v>
      </c>
      <c r="L7369">
        <f>VLOOKUP(D7368,'מדדים וריביות'!B:C,2)</f>
        <v>31097056.1494148</v>
      </c>
      <c r="M7369" s="30">
        <f t="shared" si="936"/>
        <v>0</v>
      </c>
      <c r="O7369" s="39">
        <f t="shared" si="933"/>
        <v>0</v>
      </c>
      <c r="P7369" s="39">
        <f t="shared" si="937"/>
        <v>0</v>
      </c>
      <c r="Q7369" s="39">
        <f t="shared" si="934"/>
        <v>0</v>
      </c>
      <c r="R7369" s="41">
        <f t="shared" si="935"/>
        <v>0</v>
      </c>
    </row>
    <row r="7370" spans="4:18" x14ac:dyDescent="0.25">
      <c r="D7370" s="1">
        <v>40235</v>
      </c>
      <c r="E7370" s="1">
        <f t="shared" ref="E7370:E7433" si="940">DATE(YEAR(D7370),MONTH(D7370),DAY(1))</f>
        <v>40210</v>
      </c>
      <c r="F7370" s="30">
        <f t="shared" si="938"/>
        <v>0</v>
      </c>
      <c r="H7370" s="42">
        <f>IF(DAY(D7370)&gt;14,VLOOKUP(DATE(YEAR(E7370),MONTH(E7370)-1,DAY(1)),'מדדים וריביות'!B:C,2,FALSE),VLOOKUP(DATE(YEAR(E7370),MONTH(E7370)-2,DAY(1)),'מדדים וריביות'!B:C,2,FALSE))</f>
        <v>31186587.021246102</v>
      </c>
      <c r="I7370" s="43">
        <f>'ריבית יומית'!D7364</f>
        <v>4.6153336261456346E-5</v>
      </c>
      <c r="J7370" s="29">
        <f t="shared" si="939"/>
        <v>1.0844988781804275</v>
      </c>
      <c r="L7370">
        <f>VLOOKUP(D7369,'מדדים וריביות'!B:C,2)</f>
        <v>31097056.1494148</v>
      </c>
      <c r="M7370" s="30">
        <f t="shared" si="936"/>
        <v>0</v>
      </c>
      <c r="O7370" s="39">
        <f t="shared" ref="O7370:O7433" si="941">$D$4/H7370*G7370-G7370</f>
        <v>0</v>
      </c>
      <c r="P7370" s="39">
        <f t="shared" si="937"/>
        <v>0</v>
      </c>
      <c r="Q7370" s="39">
        <f t="shared" ref="Q7370:Q7433" si="942">$D$4/H7370*P7370-P7370</f>
        <v>0</v>
      </c>
      <c r="R7370" s="41">
        <f t="shared" ref="R7370:R7433" si="943">SUM(O7370:Q7370)</f>
        <v>0</v>
      </c>
    </row>
    <row r="7371" spans="4:18" x14ac:dyDescent="0.25">
      <c r="D7371" s="1">
        <v>40236</v>
      </c>
      <c r="E7371" s="1">
        <f t="shared" si="940"/>
        <v>40210</v>
      </c>
      <c r="F7371" s="30">
        <f t="shared" si="938"/>
        <v>0</v>
      </c>
      <c r="H7371" s="42">
        <f>IF(DAY(D7371)&gt;14,VLOOKUP(DATE(YEAR(E7371),MONTH(E7371)-1,DAY(1)),'מדדים וריביות'!B:C,2,FALSE),VLOOKUP(DATE(YEAR(E7371),MONTH(E7371)-2,DAY(1)),'מדדים וריביות'!B:C,2,FALSE))</f>
        <v>31186587.021246102</v>
      </c>
      <c r="I7371" s="43">
        <f>'ריבית יומית'!D7365</f>
        <v>4.6153336261456346E-5</v>
      </c>
      <c r="J7371" s="29">
        <f t="shared" si="939"/>
        <v>1.0844488272490451</v>
      </c>
      <c r="L7371">
        <f>VLOOKUP(D7370,'מדדים וריביות'!B:C,2)</f>
        <v>31097056.1494148</v>
      </c>
      <c r="M7371" s="30">
        <f t="shared" si="936"/>
        <v>0</v>
      </c>
      <c r="O7371" s="39">
        <f t="shared" si="941"/>
        <v>0</v>
      </c>
      <c r="P7371" s="39">
        <f t="shared" si="937"/>
        <v>0</v>
      </c>
      <c r="Q7371" s="39">
        <f t="shared" si="942"/>
        <v>0</v>
      </c>
      <c r="R7371" s="41">
        <f t="shared" si="943"/>
        <v>0</v>
      </c>
    </row>
    <row r="7372" spans="4:18" x14ac:dyDescent="0.25">
      <c r="D7372" s="1">
        <v>40237</v>
      </c>
      <c r="E7372" s="1">
        <f t="shared" si="940"/>
        <v>40210</v>
      </c>
      <c r="F7372" s="30">
        <f t="shared" si="938"/>
        <v>0</v>
      </c>
      <c r="H7372" s="42">
        <f>IF(DAY(D7372)&gt;14,VLOOKUP(DATE(YEAR(E7372),MONTH(E7372)-1,DAY(1)),'מדדים וריביות'!B:C,2,FALSE),VLOOKUP(DATE(YEAR(E7372),MONTH(E7372)-2,DAY(1)),'מדדים וריביות'!B:C,2,FALSE))</f>
        <v>31186587.021246102</v>
      </c>
      <c r="I7372" s="43">
        <f>'ריבית יומית'!D7366</f>
        <v>4.6153336261456346E-5</v>
      </c>
      <c r="J7372" s="29">
        <f t="shared" si="939"/>
        <v>1.0843987786275735</v>
      </c>
      <c r="L7372">
        <f>VLOOKUP(D7371,'מדדים וריביות'!B:C,2)</f>
        <v>31097056.1494148</v>
      </c>
      <c r="M7372" s="30">
        <f t="shared" ref="M7372:M7435" si="944">F7372*(1+I7372)*L7372/H7372+G7372-K7372</f>
        <v>0</v>
      </c>
      <c r="O7372" s="39">
        <f t="shared" si="941"/>
        <v>0</v>
      </c>
      <c r="P7372" s="39">
        <f t="shared" si="937"/>
        <v>0</v>
      </c>
      <c r="Q7372" s="39">
        <f t="shared" si="942"/>
        <v>0</v>
      </c>
      <c r="R7372" s="41">
        <f t="shared" si="943"/>
        <v>0</v>
      </c>
    </row>
    <row r="7373" spans="4:18" x14ac:dyDescent="0.25">
      <c r="D7373" s="1">
        <v>40238</v>
      </c>
      <c r="E7373" s="1">
        <f t="shared" si="940"/>
        <v>40238</v>
      </c>
      <c r="F7373" s="30">
        <f t="shared" si="938"/>
        <v>0</v>
      </c>
      <c r="H7373" s="42">
        <f>IF(DAY(D7373)&gt;14,VLOOKUP(DATE(YEAR(E7373),MONTH(E7373)-1,DAY(1)),'מדדים וריביות'!B:C,2,FALSE),VLOOKUP(DATE(YEAR(E7373),MONTH(E7373)-2,DAY(1)),'מדדים וריביות'!B:C,2,FALSE))</f>
        <v>31186587.021246102</v>
      </c>
      <c r="I7373" s="43">
        <f>'ריבית יומית'!D7367</f>
        <v>4.6153336261456346E-5</v>
      </c>
      <c r="J7373" s="29">
        <f t="shared" si="939"/>
        <v>1.0843487323159062</v>
      </c>
      <c r="L7373">
        <f>VLOOKUP(D7372,'מדדים וריביות'!B:C,2)</f>
        <v>31097056.1494148</v>
      </c>
      <c r="M7373" s="30">
        <f t="shared" si="944"/>
        <v>0</v>
      </c>
      <c r="O7373" s="39">
        <f t="shared" si="941"/>
        <v>0</v>
      </c>
      <c r="P7373" s="39">
        <f t="shared" si="937"/>
        <v>0</v>
      </c>
      <c r="Q7373" s="39">
        <f t="shared" si="942"/>
        <v>0</v>
      </c>
      <c r="R7373" s="41">
        <f t="shared" si="943"/>
        <v>0</v>
      </c>
    </row>
    <row r="7374" spans="4:18" x14ac:dyDescent="0.25">
      <c r="D7374" s="1">
        <v>40239</v>
      </c>
      <c r="E7374" s="1">
        <f t="shared" si="940"/>
        <v>40238</v>
      </c>
      <c r="F7374" s="30">
        <f t="shared" si="938"/>
        <v>0</v>
      </c>
      <c r="H7374" s="42">
        <f>IF(DAY(D7374)&gt;14,VLOOKUP(DATE(YEAR(E7374),MONTH(E7374)-1,DAY(1)),'מדדים וריביות'!B:C,2,FALSE),VLOOKUP(DATE(YEAR(E7374),MONTH(E7374)-2,DAY(1)),'מדדים וריביות'!B:C,2,FALSE))</f>
        <v>31186587.021246102</v>
      </c>
      <c r="I7374" s="43">
        <f>'ריבית יומית'!D7368</f>
        <v>4.6153336261456346E-5</v>
      </c>
      <c r="J7374" s="29">
        <f t="shared" si="939"/>
        <v>1.0842986883139367</v>
      </c>
      <c r="L7374">
        <f>VLOOKUP(D7373,'מדדים וריביות'!B:C,2)</f>
        <v>31126899.773358598</v>
      </c>
      <c r="M7374" s="30">
        <f t="shared" si="944"/>
        <v>0</v>
      </c>
      <c r="O7374" s="39">
        <f t="shared" si="941"/>
        <v>0</v>
      </c>
      <c r="P7374" s="39">
        <f t="shared" si="937"/>
        <v>0</v>
      </c>
      <c r="Q7374" s="39">
        <f t="shared" si="942"/>
        <v>0</v>
      </c>
      <c r="R7374" s="41">
        <f t="shared" si="943"/>
        <v>0</v>
      </c>
    </row>
    <row r="7375" spans="4:18" x14ac:dyDescent="0.25">
      <c r="D7375" s="1">
        <v>40240</v>
      </c>
      <c r="E7375" s="1">
        <f t="shared" si="940"/>
        <v>40238</v>
      </c>
      <c r="F7375" s="30">
        <f t="shared" si="938"/>
        <v>0</v>
      </c>
      <c r="H7375" s="42">
        <f>IF(DAY(D7375)&gt;14,VLOOKUP(DATE(YEAR(E7375),MONTH(E7375)-1,DAY(1)),'מדדים וריביות'!B:C,2,FALSE),VLOOKUP(DATE(YEAR(E7375),MONTH(E7375)-2,DAY(1)),'מדדים וריביות'!B:C,2,FALSE))</f>
        <v>31186587.021246102</v>
      </c>
      <c r="I7375" s="43">
        <f>'ריבית יומית'!D7369</f>
        <v>4.6153336261456346E-5</v>
      </c>
      <c r="J7375" s="29">
        <f t="shared" si="939"/>
        <v>1.0842486466215582</v>
      </c>
      <c r="L7375">
        <f>VLOOKUP(D7374,'מדדים וריביות'!B:C,2)</f>
        <v>31126899.773358598</v>
      </c>
      <c r="M7375" s="30">
        <f t="shared" si="944"/>
        <v>0</v>
      </c>
      <c r="O7375" s="39">
        <f t="shared" si="941"/>
        <v>0</v>
      </c>
      <c r="P7375" s="39">
        <f t="shared" si="937"/>
        <v>0</v>
      </c>
      <c r="Q7375" s="39">
        <f t="shared" si="942"/>
        <v>0</v>
      </c>
      <c r="R7375" s="41">
        <f t="shared" si="943"/>
        <v>0</v>
      </c>
    </row>
    <row r="7376" spans="4:18" x14ac:dyDescent="0.25">
      <c r="D7376" s="1">
        <v>40241</v>
      </c>
      <c r="E7376" s="1">
        <f t="shared" si="940"/>
        <v>40238</v>
      </c>
      <c r="F7376" s="30">
        <f t="shared" si="938"/>
        <v>0</v>
      </c>
      <c r="H7376" s="42">
        <f>IF(DAY(D7376)&gt;14,VLOOKUP(DATE(YEAR(E7376),MONTH(E7376)-1,DAY(1)),'מדדים וריביות'!B:C,2,FALSE),VLOOKUP(DATE(YEAR(E7376),MONTH(E7376)-2,DAY(1)),'מדדים וריביות'!B:C,2,FALSE))</f>
        <v>31186587.021246102</v>
      </c>
      <c r="I7376" s="43">
        <f>'ריבית יומית'!D7370</f>
        <v>4.6153336261456346E-5</v>
      </c>
      <c r="J7376" s="29">
        <f t="shared" si="939"/>
        <v>1.084198607238664</v>
      </c>
      <c r="L7376">
        <f>VLOOKUP(D7375,'מדדים וריביות'!B:C,2)</f>
        <v>31126899.773358598</v>
      </c>
      <c r="M7376" s="30">
        <f t="shared" si="944"/>
        <v>0</v>
      </c>
      <c r="O7376" s="39">
        <f t="shared" si="941"/>
        <v>0</v>
      </c>
      <c r="P7376" s="39">
        <f t="shared" si="937"/>
        <v>0</v>
      </c>
      <c r="Q7376" s="39">
        <f t="shared" si="942"/>
        <v>0</v>
      </c>
      <c r="R7376" s="41">
        <f t="shared" si="943"/>
        <v>0</v>
      </c>
    </row>
    <row r="7377" spans="4:18" x14ac:dyDescent="0.25">
      <c r="D7377" s="1">
        <v>40242</v>
      </c>
      <c r="E7377" s="1">
        <f t="shared" si="940"/>
        <v>40238</v>
      </c>
      <c r="F7377" s="30">
        <f t="shared" si="938"/>
        <v>0</v>
      </c>
      <c r="H7377" s="42">
        <f>IF(DAY(D7377)&gt;14,VLOOKUP(DATE(YEAR(E7377),MONTH(E7377)-1,DAY(1)),'מדדים וריביות'!B:C,2,FALSE),VLOOKUP(DATE(YEAR(E7377),MONTH(E7377)-2,DAY(1)),'מדדים וריביות'!B:C,2,FALSE))</f>
        <v>31186587.021246102</v>
      </c>
      <c r="I7377" s="43">
        <f>'ריבית יומית'!D7371</f>
        <v>4.6153336261456346E-5</v>
      </c>
      <c r="J7377" s="29">
        <f t="shared" si="939"/>
        <v>1.0841485701651479</v>
      </c>
      <c r="L7377">
        <f>VLOOKUP(D7376,'מדדים וריביות'!B:C,2)</f>
        <v>31126899.773358598</v>
      </c>
      <c r="M7377" s="30">
        <f t="shared" si="944"/>
        <v>0</v>
      </c>
      <c r="O7377" s="39">
        <f t="shared" si="941"/>
        <v>0</v>
      </c>
      <c r="P7377" s="39">
        <f t="shared" si="937"/>
        <v>0</v>
      </c>
      <c r="Q7377" s="39">
        <f t="shared" si="942"/>
        <v>0</v>
      </c>
      <c r="R7377" s="41">
        <f t="shared" si="943"/>
        <v>0</v>
      </c>
    </row>
    <row r="7378" spans="4:18" x14ac:dyDescent="0.25">
      <c r="D7378" s="1">
        <v>40243</v>
      </c>
      <c r="E7378" s="1">
        <f t="shared" si="940"/>
        <v>40238</v>
      </c>
      <c r="F7378" s="30">
        <f t="shared" si="938"/>
        <v>0</v>
      </c>
      <c r="H7378" s="42">
        <f>IF(DAY(D7378)&gt;14,VLOOKUP(DATE(YEAR(E7378),MONTH(E7378)-1,DAY(1)),'מדדים וריביות'!B:C,2,FALSE),VLOOKUP(DATE(YEAR(E7378),MONTH(E7378)-2,DAY(1)),'מדדים וריביות'!B:C,2,FALSE))</f>
        <v>31186587.021246102</v>
      </c>
      <c r="I7378" s="43">
        <f>'ריבית יומית'!D7372</f>
        <v>4.6153336261456346E-5</v>
      </c>
      <c r="J7378" s="29">
        <f t="shared" si="939"/>
        <v>1.084098535400903</v>
      </c>
      <c r="L7378">
        <f>VLOOKUP(D7377,'מדדים וריביות'!B:C,2)</f>
        <v>31126899.773358598</v>
      </c>
      <c r="M7378" s="30">
        <f t="shared" si="944"/>
        <v>0</v>
      </c>
      <c r="O7378" s="39">
        <f t="shared" si="941"/>
        <v>0</v>
      </c>
      <c r="P7378" s="39">
        <f t="shared" si="937"/>
        <v>0</v>
      </c>
      <c r="Q7378" s="39">
        <f t="shared" si="942"/>
        <v>0</v>
      </c>
      <c r="R7378" s="41">
        <f t="shared" si="943"/>
        <v>0</v>
      </c>
    </row>
    <row r="7379" spans="4:18" x14ac:dyDescent="0.25">
      <c r="D7379" s="1">
        <v>40244</v>
      </c>
      <c r="E7379" s="1">
        <f t="shared" si="940"/>
        <v>40238</v>
      </c>
      <c r="F7379" s="30">
        <f t="shared" si="938"/>
        <v>0</v>
      </c>
      <c r="H7379" s="42">
        <f>IF(DAY(D7379)&gt;14,VLOOKUP(DATE(YEAR(E7379),MONTH(E7379)-1,DAY(1)),'מדדים וריביות'!B:C,2,FALSE),VLOOKUP(DATE(YEAR(E7379),MONTH(E7379)-2,DAY(1)),'מדדים וריביות'!B:C,2,FALSE))</f>
        <v>31186587.021246102</v>
      </c>
      <c r="I7379" s="43">
        <f>'ריבית יומית'!D7373</f>
        <v>4.6153336261456346E-5</v>
      </c>
      <c r="J7379" s="29">
        <f t="shared" si="939"/>
        <v>1.0840485029458227</v>
      </c>
      <c r="L7379">
        <f>VLOOKUP(D7378,'מדדים וריביות'!B:C,2)</f>
        <v>31126899.773358598</v>
      </c>
      <c r="M7379" s="30">
        <f t="shared" si="944"/>
        <v>0</v>
      </c>
      <c r="O7379" s="39">
        <f t="shared" si="941"/>
        <v>0</v>
      </c>
      <c r="P7379" s="39">
        <f t="shared" si="937"/>
        <v>0</v>
      </c>
      <c r="Q7379" s="39">
        <f t="shared" si="942"/>
        <v>0</v>
      </c>
      <c r="R7379" s="41">
        <f t="shared" si="943"/>
        <v>0</v>
      </c>
    </row>
    <row r="7380" spans="4:18" x14ac:dyDescent="0.25">
      <c r="D7380" s="1">
        <v>40245</v>
      </c>
      <c r="E7380" s="1">
        <f t="shared" si="940"/>
        <v>40238</v>
      </c>
      <c r="F7380" s="30">
        <f t="shared" si="938"/>
        <v>0</v>
      </c>
      <c r="H7380" s="42">
        <f>IF(DAY(D7380)&gt;14,VLOOKUP(DATE(YEAR(E7380),MONTH(E7380)-1,DAY(1)),'מדדים וריביות'!B:C,2,FALSE),VLOOKUP(DATE(YEAR(E7380),MONTH(E7380)-2,DAY(1)),'מדדים וריביות'!B:C,2,FALSE))</f>
        <v>31186587.021246102</v>
      </c>
      <c r="I7380" s="43">
        <f>'ריבית יומית'!D7374</f>
        <v>4.6153336261456346E-5</v>
      </c>
      <c r="J7380" s="29">
        <f t="shared" si="939"/>
        <v>1.0839984727998007</v>
      </c>
      <c r="L7380">
        <f>VLOOKUP(D7379,'מדדים וריביות'!B:C,2)</f>
        <v>31126899.773358598</v>
      </c>
      <c r="M7380" s="30">
        <f t="shared" si="944"/>
        <v>0</v>
      </c>
      <c r="O7380" s="39">
        <f t="shared" si="941"/>
        <v>0</v>
      </c>
      <c r="P7380" s="39">
        <f t="shared" si="937"/>
        <v>0</v>
      </c>
      <c r="Q7380" s="39">
        <f t="shared" si="942"/>
        <v>0</v>
      </c>
      <c r="R7380" s="41">
        <f t="shared" si="943"/>
        <v>0</v>
      </c>
    </row>
    <row r="7381" spans="4:18" x14ac:dyDescent="0.25">
      <c r="D7381" s="1">
        <v>40246</v>
      </c>
      <c r="E7381" s="1">
        <f t="shared" si="940"/>
        <v>40238</v>
      </c>
      <c r="F7381" s="30">
        <f t="shared" si="938"/>
        <v>0</v>
      </c>
      <c r="H7381" s="42">
        <f>IF(DAY(D7381)&gt;14,VLOOKUP(DATE(YEAR(E7381),MONTH(E7381)-1,DAY(1)),'מדדים וריביות'!B:C,2,FALSE),VLOOKUP(DATE(YEAR(E7381),MONTH(E7381)-2,DAY(1)),'מדדים וריביות'!B:C,2,FALSE))</f>
        <v>31186587.021246102</v>
      </c>
      <c r="I7381" s="43">
        <f>'ריבית יומית'!D7375</f>
        <v>4.6153336261456346E-5</v>
      </c>
      <c r="J7381" s="29">
        <f t="shared" si="939"/>
        <v>1.0839484449627301</v>
      </c>
      <c r="L7381">
        <f>VLOOKUP(D7380,'מדדים וריביות'!B:C,2)</f>
        <v>31126899.773358598</v>
      </c>
      <c r="M7381" s="30">
        <f t="shared" si="944"/>
        <v>0</v>
      </c>
      <c r="O7381" s="39">
        <f t="shared" si="941"/>
        <v>0</v>
      </c>
      <c r="P7381" s="39">
        <f t="shared" si="937"/>
        <v>0</v>
      </c>
      <c r="Q7381" s="39">
        <f t="shared" si="942"/>
        <v>0</v>
      </c>
      <c r="R7381" s="41">
        <f t="shared" si="943"/>
        <v>0</v>
      </c>
    </row>
    <row r="7382" spans="4:18" x14ac:dyDescent="0.25">
      <c r="D7382" s="1">
        <v>40247</v>
      </c>
      <c r="E7382" s="1">
        <f t="shared" si="940"/>
        <v>40238</v>
      </c>
      <c r="F7382" s="30">
        <f t="shared" si="938"/>
        <v>0</v>
      </c>
      <c r="H7382" s="42">
        <f>IF(DAY(D7382)&gt;14,VLOOKUP(DATE(YEAR(E7382),MONTH(E7382)-1,DAY(1)),'מדדים וריביות'!B:C,2,FALSE),VLOOKUP(DATE(YEAR(E7382),MONTH(E7382)-2,DAY(1)),'מדדים וריביות'!B:C,2,FALSE))</f>
        <v>31186587.021246102</v>
      </c>
      <c r="I7382" s="43">
        <f>'ריבית יומית'!D7376</f>
        <v>4.6153336261456346E-5</v>
      </c>
      <c r="J7382" s="29">
        <f t="shared" si="939"/>
        <v>1.0838984194345047</v>
      </c>
      <c r="L7382">
        <f>VLOOKUP(D7381,'מדדים וריביות'!B:C,2)</f>
        <v>31126899.773358598</v>
      </c>
      <c r="M7382" s="30">
        <f t="shared" si="944"/>
        <v>0</v>
      </c>
      <c r="O7382" s="39">
        <f t="shared" si="941"/>
        <v>0</v>
      </c>
      <c r="P7382" s="39">
        <f t="shared" si="937"/>
        <v>0</v>
      </c>
      <c r="Q7382" s="39">
        <f t="shared" si="942"/>
        <v>0</v>
      </c>
      <c r="R7382" s="41">
        <f t="shared" si="943"/>
        <v>0</v>
      </c>
    </row>
    <row r="7383" spans="4:18" x14ac:dyDescent="0.25">
      <c r="D7383" s="1">
        <v>40248</v>
      </c>
      <c r="E7383" s="1">
        <f t="shared" si="940"/>
        <v>40238</v>
      </c>
      <c r="F7383" s="30">
        <f t="shared" si="938"/>
        <v>0</v>
      </c>
      <c r="H7383" s="42">
        <f>IF(DAY(D7383)&gt;14,VLOOKUP(DATE(YEAR(E7383),MONTH(E7383)-1,DAY(1)),'מדדים וריביות'!B:C,2,FALSE),VLOOKUP(DATE(YEAR(E7383),MONTH(E7383)-2,DAY(1)),'מדדים וריביות'!B:C,2,FALSE))</f>
        <v>31186587.021246102</v>
      </c>
      <c r="I7383" s="43">
        <f>'ריבית יומית'!D7377</f>
        <v>4.6153336261456346E-5</v>
      </c>
      <c r="J7383" s="29">
        <f t="shared" si="939"/>
        <v>1.0838483962150178</v>
      </c>
      <c r="L7383">
        <f>VLOOKUP(D7382,'מדדים וריביות'!B:C,2)</f>
        <v>31126899.773358598</v>
      </c>
      <c r="M7383" s="30">
        <f t="shared" si="944"/>
        <v>0</v>
      </c>
      <c r="O7383" s="39">
        <f t="shared" si="941"/>
        <v>0</v>
      </c>
      <c r="P7383" s="39">
        <f t="shared" si="937"/>
        <v>0</v>
      </c>
      <c r="Q7383" s="39">
        <f t="shared" si="942"/>
        <v>0</v>
      </c>
      <c r="R7383" s="41">
        <f t="shared" si="943"/>
        <v>0</v>
      </c>
    </row>
    <row r="7384" spans="4:18" x14ac:dyDescent="0.25">
      <c r="D7384" s="1">
        <v>40249</v>
      </c>
      <c r="E7384" s="1">
        <f t="shared" si="940"/>
        <v>40238</v>
      </c>
      <c r="F7384" s="30">
        <f t="shared" si="938"/>
        <v>0</v>
      </c>
      <c r="H7384" s="42">
        <f>IF(DAY(D7384)&gt;14,VLOOKUP(DATE(YEAR(E7384),MONTH(E7384)-1,DAY(1)),'מדדים וריביות'!B:C,2,FALSE),VLOOKUP(DATE(YEAR(E7384),MONTH(E7384)-2,DAY(1)),'מדדים וריביות'!B:C,2,FALSE))</f>
        <v>31186587.021246102</v>
      </c>
      <c r="I7384" s="43">
        <f>'ריבית יומית'!D7378</f>
        <v>4.6153336261456346E-5</v>
      </c>
      <c r="J7384" s="29">
        <f t="shared" si="939"/>
        <v>1.0837983753041629</v>
      </c>
      <c r="L7384">
        <f>VLOOKUP(D7383,'מדדים וריביות'!B:C,2)</f>
        <v>31126899.773358598</v>
      </c>
      <c r="M7384" s="30">
        <f t="shared" si="944"/>
        <v>0</v>
      </c>
      <c r="O7384" s="39">
        <f t="shared" si="941"/>
        <v>0</v>
      </c>
      <c r="P7384" s="39">
        <f t="shared" si="937"/>
        <v>0</v>
      </c>
      <c r="Q7384" s="39">
        <f t="shared" si="942"/>
        <v>0</v>
      </c>
      <c r="R7384" s="41">
        <f t="shared" si="943"/>
        <v>0</v>
      </c>
    </row>
    <row r="7385" spans="4:18" x14ac:dyDescent="0.25">
      <c r="D7385" s="1">
        <v>40250</v>
      </c>
      <c r="E7385" s="1">
        <f t="shared" si="940"/>
        <v>40238</v>
      </c>
      <c r="F7385" s="30">
        <f t="shared" si="938"/>
        <v>0</v>
      </c>
      <c r="H7385" s="42">
        <f>IF(DAY(D7385)&gt;14,VLOOKUP(DATE(YEAR(E7385),MONTH(E7385)-1,DAY(1)),'מדדים וריביות'!B:C,2,FALSE),VLOOKUP(DATE(YEAR(E7385),MONTH(E7385)-2,DAY(1)),'מדדים וריביות'!B:C,2,FALSE))</f>
        <v>31186587.021246102</v>
      </c>
      <c r="I7385" s="43">
        <f>'ריבית יומית'!D7379</f>
        <v>4.6153336261456346E-5</v>
      </c>
      <c r="J7385" s="29">
        <f t="shared" si="939"/>
        <v>1.0837483567018333</v>
      </c>
      <c r="L7385">
        <f>VLOOKUP(D7384,'מדדים וריביות'!B:C,2)</f>
        <v>31126899.773358598</v>
      </c>
      <c r="M7385" s="30">
        <f t="shared" si="944"/>
        <v>0</v>
      </c>
      <c r="O7385" s="39">
        <f t="shared" si="941"/>
        <v>0</v>
      </c>
      <c r="P7385" s="39">
        <f t="shared" si="937"/>
        <v>0</v>
      </c>
      <c r="Q7385" s="39">
        <f t="shared" si="942"/>
        <v>0</v>
      </c>
      <c r="R7385" s="41">
        <f t="shared" si="943"/>
        <v>0</v>
      </c>
    </row>
    <row r="7386" spans="4:18" x14ac:dyDescent="0.25">
      <c r="D7386" s="1">
        <v>40251</v>
      </c>
      <c r="E7386" s="1">
        <f t="shared" si="940"/>
        <v>40238</v>
      </c>
      <c r="F7386" s="30">
        <f t="shared" si="938"/>
        <v>0</v>
      </c>
      <c r="H7386" s="42">
        <f>IF(DAY(D7386)&gt;14,VLOOKUP(DATE(YEAR(E7386),MONTH(E7386)-1,DAY(1)),'מדדים וריביות'!B:C,2,FALSE),VLOOKUP(DATE(YEAR(E7386),MONTH(E7386)-2,DAY(1)),'מדדים וריביות'!B:C,2,FALSE))</f>
        <v>31186587.021246102</v>
      </c>
      <c r="I7386" s="43">
        <f>'ריבית יומית'!D7380</f>
        <v>4.6153336261456346E-5</v>
      </c>
      <c r="J7386" s="29">
        <f t="shared" si="939"/>
        <v>1.0836983404079226</v>
      </c>
      <c r="L7386">
        <f>VLOOKUP(D7385,'מדדים וריביות'!B:C,2)</f>
        <v>31126899.773358598</v>
      </c>
      <c r="M7386" s="30">
        <f t="shared" si="944"/>
        <v>0</v>
      </c>
      <c r="O7386" s="39">
        <f t="shared" si="941"/>
        <v>0</v>
      </c>
      <c r="P7386" s="39">
        <f t="shared" si="937"/>
        <v>0</v>
      </c>
      <c r="Q7386" s="39">
        <f t="shared" si="942"/>
        <v>0</v>
      </c>
      <c r="R7386" s="41">
        <f t="shared" si="943"/>
        <v>0</v>
      </c>
    </row>
    <row r="7387" spans="4:18" x14ac:dyDescent="0.25">
      <c r="D7387" s="1">
        <v>40252</v>
      </c>
      <c r="E7387" s="1">
        <f t="shared" si="940"/>
        <v>40238</v>
      </c>
      <c r="F7387" s="30">
        <f t="shared" si="938"/>
        <v>0</v>
      </c>
      <c r="H7387" s="42">
        <f>IF(DAY(D7387)&gt;14,VLOOKUP(DATE(YEAR(E7387),MONTH(E7387)-1,DAY(1)),'מדדים וריביות'!B:C,2,FALSE),VLOOKUP(DATE(YEAR(E7387),MONTH(E7387)-2,DAY(1)),'מדדים וריביות'!B:C,2,FALSE))</f>
        <v>31097056.1494148</v>
      </c>
      <c r="I7387" s="43">
        <f>'ריבית יומית'!D7381</f>
        <v>4.6153336261456346E-5</v>
      </c>
      <c r="J7387" s="29">
        <f t="shared" si="939"/>
        <v>1.083648326422324</v>
      </c>
      <c r="L7387">
        <f>VLOOKUP(D7386,'מדדים וריביות'!B:C,2)</f>
        <v>31126899.773358598</v>
      </c>
      <c r="M7387" s="30">
        <f t="shared" si="944"/>
        <v>0</v>
      </c>
      <c r="O7387" s="39">
        <f t="shared" si="941"/>
        <v>0</v>
      </c>
      <c r="P7387" s="39">
        <f t="shared" si="937"/>
        <v>0</v>
      </c>
      <c r="Q7387" s="39">
        <f t="shared" si="942"/>
        <v>0</v>
      </c>
      <c r="R7387" s="41">
        <f t="shared" si="943"/>
        <v>0</v>
      </c>
    </row>
    <row r="7388" spans="4:18" x14ac:dyDescent="0.25">
      <c r="D7388" s="1">
        <v>40253</v>
      </c>
      <c r="E7388" s="1">
        <f t="shared" si="940"/>
        <v>40238</v>
      </c>
      <c r="F7388" s="30">
        <f t="shared" si="938"/>
        <v>0</v>
      </c>
      <c r="H7388" s="42">
        <f>IF(DAY(D7388)&gt;14,VLOOKUP(DATE(YEAR(E7388),MONTH(E7388)-1,DAY(1)),'מדדים וריביות'!B:C,2,FALSE),VLOOKUP(DATE(YEAR(E7388),MONTH(E7388)-2,DAY(1)),'מדדים וריביות'!B:C,2,FALSE))</f>
        <v>31097056.1494148</v>
      </c>
      <c r="I7388" s="43">
        <f>'ריבית יומית'!D7382</f>
        <v>4.6153336261456346E-5</v>
      </c>
      <c r="J7388" s="29">
        <f t="shared" si="939"/>
        <v>1.0835983147449313</v>
      </c>
      <c r="L7388">
        <f>VLOOKUP(D7387,'מדדים וריביות'!B:C,2)</f>
        <v>31126899.773358598</v>
      </c>
      <c r="M7388" s="30">
        <f t="shared" si="944"/>
        <v>0</v>
      </c>
      <c r="O7388" s="39">
        <f t="shared" si="941"/>
        <v>0</v>
      </c>
      <c r="P7388" s="39">
        <f t="shared" si="937"/>
        <v>0</v>
      </c>
      <c r="Q7388" s="39">
        <f t="shared" si="942"/>
        <v>0</v>
      </c>
      <c r="R7388" s="41">
        <f t="shared" si="943"/>
        <v>0</v>
      </c>
    </row>
    <row r="7389" spans="4:18" x14ac:dyDescent="0.25">
      <c r="D7389" s="1">
        <v>40254</v>
      </c>
      <c r="E7389" s="1">
        <f t="shared" si="940"/>
        <v>40238</v>
      </c>
      <c r="F7389" s="30">
        <f t="shared" si="938"/>
        <v>0</v>
      </c>
      <c r="H7389" s="42">
        <f>IF(DAY(D7389)&gt;14,VLOOKUP(DATE(YEAR(E7389),MONTH(E7389)-1,DAY(1)),'מדדים וריביות'!B:C,2,FALSE),VLOOKUP(DATE(YEAR(E7389),MONTH(E7389)-2,DAY(1)),'מדדים וריביות'!B:C,2,FALSE))</f>
        <v>31097056.1494148</v>
      </c>
      <c r="I7389" s="43">
        <f>'ריבית יומית'!D7383</f>
        <v>4.6153336261456346E-5</v>
      </c>
      <c r="J7389" s="29">
        <f t="shared" si="939"/>
        <v>1.0835483053756378</v>
      </c>
      <c r="L7389">
        <f>VLOOKUP(D7388,'מדדים וריביות'!B:C,2)</f>
        <v>31126899.773358598</v>
      </c>
      <c r="M7389" s="30">
        <f t="shared" si="944"/>
        <v>0</v>
      </c>
      <c r="O7389" s="39">
        <f t="shared" si="941"/>
        <v>0</v>
      </c>
      <c r="P7389" s="39">
        <f t="shared" si="937"/>
        <v>0</v>
      </c>
      <c r="Q7389" s="39">
        <f t="shared" si="942"/>
        <v>0</v>
      </c>
      <c r="R7389" s="41">
        <f t="shared" si="943"/>
        <v>0</v>
      </c>
    </row>
    <row r="7390" spans="4:18" x14ac:dyDescent="0.25">
      <c r="D7390" s="1">
        <v>40255</v>
      </c>
      <c r="E7390" s="1">
        <f t="shared" si="940"/>
        <v>40238</v>
      </c>
      <c r="F7390" s="30">
        <f t="shared" si="938"/>
        <v>0</v>
      </c>
      <c r="H7390" s="42">
        <f>IF(DAY(D7390)&gt;14,VLOOKUP(DATE(YEAR(E7390),MONTH(E7390)-1,DAY(1)),'מדדים וריביות'!B:C,2,FALSE),VLOOKUP(DATE(YEAR(E7390),MONTH(E7390)-2,DAY(1)),'מדדים וריביות'!B:C,2,FALSE))</f>
        <v>31097056.1494148</v>
      </c>
      <c r="I7390" s="43">
        <f>'ריבית יומית'!D7384</f>
        <v>4.6153336261456346E-5</v>
      </c>
      <c r="J7390" s="29">
        <f t="shared" si="939"/>
        <v>1.0834982983143371</v>
      </c>
      <c r="L7390">
        <f>VLOOKUP(D7389,'מדדים וריביות'!B:C,2)</f>
        <v>31126899.773358598</v>
      </c>
      <c r="M7390" s="30">
        <f t="shared" si="944"/>
        <v>0</v>
      </c>
      <c r="O7390" s="39">
        <f t="shared" si="941"/>
        <v>0</v>
      </c>
      <c r="P7390" s="39">
        <f t="shared" si="937"/>
        <v>0</v>
      </c>
      <c r="Q7390" s="39">
        <f t="shared" si="942"/>
        <v>0</v>
      </c>
      <c r="R7390" s="41">
        <f t="shared" si="943"/>
        <v>0</v>
      </c>
    </row>
    <row r="7391" spans="4:18" x14ac:dyDescent="0.25">
      <c r="D7391" s="1">
        <v>40256</v>
      </c>
      <c r="E7391" s="1">
        <f t="shared" si="940"/>
        <v>40238</v>
      </c>
      <c r="F7391" s="30">
        <f t="shared" si="938"/>
        <v>0</v>
      </c>
      <c r="H7391" s="42">
        <f>IF(DAY(D7391)&gt;14,VLOOKUP(DATE(YEAR(E7391),MONTH(E7391)-1,DAY(1)),'מדדים וריביות'!B:C,2,FALSE),VLOOKUP(DATE(YEAR(E7391),MONTH(E7391)-2,DAY(1)),'מדדים וריביות'!B:C,2,FALSE))</f>
        <v>31097056.1494148</v>
      </c>
      <c r="I7391" s="43">
        <f>'ריבית יומית'!D7385</f>
        <v>4.6153336261456346E-5</v>
      </c>
      <c r="J7391" s="29">
        <f t="shared" si="939"/>
        <v>1.0834482935609224</v>
      </c>
      <c r="L7391">
        <f>VLOOKUP(D7390,'מדדים וריביות'!B:C,2)</f>
        <v>31126899.773358598</v>
      </c>
      <c r="M7391" s="30">
        <f t="shared" si="944"/>
        <v>0</v>
      </c>
      <c r="O7391" s="39">
        <f t="shared" si="941"/>
        <v>0</v>
      </c>
      <c r="P7391" s="39">
        <f t="shared" si="937"/>
        <v>0</v>
      </c>
      <c r="Q7391" s="39">
        <f t="shared" si="942"/>
        <v>0</v>
      </c>
      <c r="R7391" s="41">
        <f t="shared" si="943"/>
        <v>0</v>
      </c>
    </row>
    <row r="7392" spans="4:18" x14ac:dyDescent="0.25">
      <c r="D7392" s="1">
        <v>40257</v>
      </c>
      <c r="E7392" s="1">
        <f t="shared" si="940"/>
        <v>40238</v>
      </c>
      <c r="F7392" s="30">
        <f t="shared" si="938"/>
        <v>0</v>
      </c>
      <c r="H7392" s="42">
        <f>IF(DAY(D7392)&gt;14,VLOOKUP(DATE(YEAR(E7392),MONTH(E7392)-1,DAY(1)),'מדדים וריביות'!B:C,2,FALSE),VLOOKUP(DATE(YEAR(E7392),MONTH(E7392)-2,DAY(1)),'מדדים וריביות'!B:C,2,FALSE))</f>
        <v>31097056.1494148</v>
      </c>
      <c r="I7392" s="43">
        <f>'ריבית יומית'!D7386</f>
        <v>4.6153336261456346E-5</v>
      </c>
      <c r="J7392" s="29">
        <f t="shared" si="939"/>
        <v>1.0833982911152875</v>
      </c>
      <c r="L7392">
        <f>VLOOKUP(D7391,'מדדים וריביות'!B:C,2)</f>
        <v>31126899.773358598</v>
      </c>
      <c r="M7392" s="30">
        <f t="shared" si="944"/>
        <v>0</v>
      </c>
      <c r="O7392" s="39">
        <f t="shared" si="941"/>
        <v>0</v>
      </c>
      <c r="P7392" s="39">
        <f t="shared" si="937"/>
        <v>0</v>
      </c>
      <c r="Q7392" s="39">
        <f t="shared" si="942"/>
        <v>0</v>
      </c>
      <c r="R7392" s="41">
        <f t="shared" si="943"/>
        <v>0</v>
      </c>
    </row>
    <row r="7393" spans="4:18" x14ac:dyDescent="0.25">
      <c r="D7393" s="1">
        <v>40258</v>
      </c>
      <c r="E7393" s="1">
        <f t="shared" si="940"/>
        <v>40238</v>
      </c>
      <c r="F7393" s="30">
        <f t="shared" si="938"/>
        <v>0</v>
      </c>
      <c r="H7393" s="42">
        <f>IF(DAY(D7393)&gt;14,VLOOKUP(DATE(YEAR(E7393),MONTH(E7393)-1,DAY(1)),'מדדים וריביות'!B:C,2,FALSE),VLOOKUP(DATE(YEAR(E7393),MONTH(E7393)-2,DAY(1)),'מדדים וריביות'!B:C,2,FALSE))</f>
        <v>31097056.1494148</v>
      </c>
      <c r="I7393" s="43">
        <f>'ריבית יומית'!D7387</f>
        <v>4.6153336261456346E-5</v>
      </c>
      <c r="J7393" s="29">
        <f t="shared" si="939"/>
        <v>1.0833482909773258</v>
      </c>
      <c r="L7393">
        <f>VLOOKUP(D7392,'מדדים וריביות'!B:C,2)</f>
        <v>31126899.773358598</v>
      </c>
      <c r="M7393" s="30">
        <f t="shared" si="944"/>
        <v>0</v>
      </c>
      <c r="O7393" s="39">
        <f t="shared" si="941"/>
        <v>0</v>
      </c>
      <c r="P7393" s="39">
        <f t="shared" si="937"/>
        <v>0</v>
      </c>
      <c r="Q7393" s="39">
        <f t="shared" si="942"/>
        <v>0</v>
      </c>
      <c r="R7393" s="41">
        <f t="shared" si="943"/>
        <v>0</v>
      </c>
    </row>
    <row r="7394" spans="4:18" x14ac:dyDescent="0.25">
      <c r="D7394" s="1">
        <v>40259</v>
      </c>
      <c r="E7394" s="1">
        <f t="shared" si="940"/>
        <v>40238</v>
      </c>
      <c r="F7394" s="30">
        <f t="shared" si="938"/>
        <v>0</v>
      </c>
      <c r="H7394" s="42">
        <f>IF(DAY(D7394)&gt;14,VLOOKUP(DATE(YEAR(E7394),MONTH(E7394)-1,DAY(1)),'מדדים וריביות'!B:C,2,FALSE),VLOOKUP(DATE(YEAR(E7394),MONTH(E7394)-2,DAY(1)),'מדדים וריביות'!B:C,2,FALSE))</f>
        <v>31097056.1494148</v>
      </c>
      <c r="I7394" s="43">
        <f>'ריבית יומית'!D7388</f>
        <v>4.6153336261456346E-5</v>
      </c>
      <c r="J7394" s="29">
        <f t="shared" si="939"/>
        <v>1.0832982931469306</v>
      </c>
      <c r="L7394">
        <f>VLOOKUP(D7393,'מדדים וריביות'!B:C,2)</f>
        <v>31126899.773358598</v>
      </c>
      <c r="M7394" s="30">
        <f t="shared" si="944"/>
        <v>0</v>
      </c>
      <c r="O7394" s="39">
        <f t="shared" si="941"/>
        <v>0</v>
      </c>
      <c r="P7394" s="39">
        <f t="shared" si="937"/>
        <v>0</v>
      </c>
      <c r="Q7394" s="39">
        <f t="shared" si="942"/>
        <v>0</v>
      </c>
      <c r="R7394" s="41">
        <f t="shared" si="943"/>
        <v>0</v>
      </c>
    </row>
    <row r="7395" spans="4:18" x14ac:dyDescent="0.25">
      <c r="D7395" s="1">
        <v>40260</v>
      </c>
      <c r="E7395" s="1">
        <f t="shared" si="940"/>
        <v>40238</v>
      </c>
      <c r="F7395" s="30">
        <f t="shared" si="938"/>
        <v>0</v>
      </c>
      <c r="H7395" s="42">
        <f>IF(DAY(D7395)&gt;14,VLOOKUP(DATE(YEAR(E7395),MONTH(E7395)-1,DAY(1)),'מדדים וריביות'!B:C,2,FALSE),VLOOKUP(DATE(YEAR(E7395),MONTH(E7395)-2,DAY(1)),'מדדים וריביות'!B:C,2,FALSE))</f>
        <v>31097056.1494148</v>
      </c>
      <c r="I7395" s="43">
        <f>'ריבית יומית'!D7389</f>
        <v>4.6153336261456346E-5</v>
      </c>
      <c r="J7395" s="29">
        <f t="shared" si="939"/>
        <v>1.0832482976239957</v>
      </c>
      <c r="L7395">
        <f>VLOOKUP(D7394,'מדדים וריביות'!B:C,2)</f>
        <v>31126899.773358598</v>
      </c>
      <c r="M7395" s="30">
        <f t="shared" si="944"/>
        <v>0</v>
      </c>
      <c r="O7395" s="39">
        <f t="shared" si="941"/>
        <v>0</v>
      </c>
      <c r="P7395" s="39">
        <f t="shared" si="937"/>
        <v>0</v>
      </c>
      <c r="Q7395" s="39">
        <f t="shared" si="942"/>
        <v>0</v>
      </c>
      <c r="R7395" s="41">
        <f t="shared" si="943"/>
        <v>0</v>
      </c>
    </row>
    <row r="7396" spans="4:18" x14ac:dyDescent="0.25">
      <c r="D7396" s="1">
        <v>40261</v>
      </c>
      <c r="E7396" s="1">
        <f t="shared" si="940"/>
        <v>40238</v>
      </c>
      <c r="F7396" s="30">
        <f t="shared" si="938"/>
        <v>0</v>
      </c>
      <c r="H7396" s="42">
        <f>IF(DAY(D7396)&gt;14,VLOOKUP(DATE(YEAR(E7396),MONTH(E7396)-1,DAY(1)),'מדדים וריביות'!B:C,2,FALSE),VLOOKUP(DATE(YEAR(E7396),MONTH(E7396)-2,DAY(1)),'מדדים וריביות'!B:C,2,FALSE))</f>
        <v>31097056.1494148</v>
      </c>
      <c r="I7396" s="43">
        <f>'ריבית יומית'!D7390</f>
        <v>4.6153336261456346E-5</v>
      </c>
      <c r="J7396" s="29">
        <f t="shared" si="939"/>
        <v>1.0831983044084144</v>
      </c>
      <c r="L7396">
        <f>VLOOKUP(D7395,'מדדים וריביות'!B:C,2)</f>
        <v>31126899.773358598</v>
      </c>
      <c r="M7396" s="30">
        <f t="shared" si="944"/>
        <v>0</v>
      </c>
      <c r="O7396" s="39">
        <f t="shared" si="941"/>
        <v>0</v>
      </c>
      <c r="P7396" s="39">
        <f t="shared" si="937"/>
        <v>0</v>
      </c>
      <c r="Q7396" s="39">
        <f t="shared" si="942"/>
        <v>0</v>
      </c>
      <c r="R7396" s="41">
        <f t="shared" si="943"/>
        <v>0</v>
      </c>
    </row>
    <row r="7397" spans="4:18" x14ac:dyDescent="0.25">
      <c r="D7397" s="1">
        <v>40262</v>
      </c>
      <c r="E7397" s="1">
        <f t="shared" si="940"/>
        <v>40238</v>
      </c>
      <c r="F7397" s="30">
        <f t="shared" si="938"/>
        <v>0</v>
      </c>
      <c r="H7397" s="42">
        <f>IF(DAY(D7397)&gt;14,VLOOKUP(DATE(YEAR(E7397),MONTH(E7397)-1,DAY(1)),'מדדים וריביות'!B:C,2,FALSE),VLOOKUP(DATE(YEAR(E7397),MONTH(E7397)-2,DAY(1)),'מדדים וריביות'!B:C,2,FALSE))</f>
        <v>31097056.1494148</v>
      </c>
      <c r="I7397" s="43">
        <f>'ריבית יומית'!D7391</f>
        <v>4.6153336261456346E-5</v>
      </c>
      <c r="J7397" s="29">
        <f t="shared" si="939"/>
        <v>1.0831483135000803</v>
      </c>
      <c r="L7397">
        <f>VLOOKUP(D7396,'מדדים וריביות'!B:C,2)</f>
        <v>31126899.773358598</v>
      </c>
      <c r="M7397" s="30">
        <f t="shared" si="944"/>
        <v>0</v>
      </c>
      <c r="O7397" s="39">
        <f t="shared" si="941"/>
        <v>0</v>
      </c>
      <c r="P7397" s="39">
        <f t="shared" si="937"/>
        <v>0</v>
      </c>
      <c r="Q7397" s="39">
        <f t="shared" si="942"/>
        <v>0</v>
      </c>
      <c r="R7397" s="41">
        <f t="shared" si="943"/>
        <v>0</v>
      </c>
    </row>
    <row r="7398" spans="4:18" x14ac:dyDescent="0.25">
      <c r="D7398" s="1">
        <v>40263</v>
      </c>
      <c r="E7398" s="1">
        <f t="shared" si="940"/>
        <v>40238</v>
      </c>
      <c r="F7398" s="30">
        <f t="shared" si="938"/>
        <v>0</v>
      </c>
      <c r="H7398" s="42">
        <f>IF(DAY(D7398)&gt;14,VLOOKUP(DATE(YEAR(E7398),MONTH(E7398)-1,DAY(1)),'מדדים וריביות'!B:C,2,FALSE),VLOOKUP(DATE(YEAR(E7398),MONTH(E7398)-2,DAY(1)),'מדדים וריביות'!B:C,2,FALSE))</f>
        <v>31097056.1494148</v>
      </c>
      <c r="I7398" s="43">
        <f>'ריבית יומית'!D7392</f>
        <v>4.6153336261456346E-5</v>
      </c>
      <c r="J7398" s="29">
        <f t="shared" si="939"/>
        <v>1.083098324898887</v>
      </c>
      <c r="L7398">
        <f>VLOOKUP(D7397,'מדדים וריביות'!B:C,2)</f>
        <v>31126899.773358598</v>
      </c>
      <c r="M7398" s="30">
        <f t="shared" si="944"/>
        <v>0</v>
      </c>
      <c r="O7398" s="39">
        <f t="shared" si="941"/>
        <v>0</v>
      </c>
      <c r="P7398" s="39">
        <f t="shared" si="937"/>
        <v>0</v>
      </c>
      <c r="Q7398" s="39">
        <f t="shared" si="942"/>
        <v>0</v>
      </c>
      <c r="R7398" s="41">
        <f t="shared" si="943"/>
        <v>0</v>
      </c>
    </row>
    <row r="7399" spans="4:18" x14ac:dyDescent="0.25">
      <c r="D7399" s="1">
        <v>40264</v>
      </c>
      <c r="E7399" s="1">
        <f t="shared" si="940"/>
        <v>40238</v>
      </c>
      <c r="F7399" s="30">
        <f t="shared" si="938"/>
        <v>0</v>
      </c>
      <c r="H7399" s="42">
        <f>IF(DAY(D7399)&gt;14,VLOOKUP(DATE(YEAR(E7399),MONTH(E7399)-1,DAY(1)),'מדדים וריביות'!B:C,2,FALSE),VLOOKUP(DATE(YEAR(E7399),MONTH(E7399)-2,DAY(1)),'מדדים וריביות'!B:C,2,FALSE))</f>
        <v>31097056.1494148</v>
      </c>
      <c r="I7399" s="43">
        <f>'ריבית יומית'!D7393</f>
        <v>4.6153336261456346E-5</v>
      </c>
      <c r="J7399" s="29">
        <f t="shared" si="939"/>
        <v>1.083048338604728</v>
      </c>
      <c r="L7399">
        <f>VLOOKUP(D7398,'מדדים וריביות'!B:C,2)</f>
        <v>31126899.773358598</v>
      </c>
      <c r="M7399" s="30">
        <f t="shared" si="944"/>
        <v>0</v>
      </c>
      <c r="O7399" s="39">
        <f t="shared" si="941"/>
        <v>0</v>
      </c>
      <c r="P7399" s="39">
        <f t="shared" si="937"/>
        <v>0</v>
      </c>
      <c r="Q7399" s="39">
        <f t="shared" si="942"/>
        <v>0</v>
      </c>
      <c r="R7399" s="41">
        <f t="shared" si="943"/>
        <v>0</v>
      </c>
    </row>
    <row r="7400" spans="4:18" x14ac:dyDescent="0.25">
      <c r="D7400" s="1">
        <v>40265</v>
      </c>
      <c r="E7400" s="1">
        <f t="shared" si="940"/>
        <v>40238</v>
      </c>
      <c r="F7400" s="30">
        <f t="shared" si="938"/>
        <v>0</v>
      </c>
      <c r="H7400" s="42">
        <f>IF(DAY(D7400)&gt;14,VLOOKUP(DATE(YEAR(E7400),MONTH(E7400)-1,DAY(1)),'מדדים וריביות'!B:C,2,FALSE),VLOOKUP(DATE(YEAR(E7400),MONTH(E7400)-2,DAY(1)),'מדדים וריביות'!B:C,2,FALSE))</f>
        <v>31097056.1494148</v>
      </c>
      <c r="I7400" s="43">
        <f>'ריבית יומית'!D7394</f>
        <v>4.6153336261456346E-5</v>
      </c>
      <c r="J7400" s="29">
        <f t="shared" si="939"/>
        <v>1.0829983546174968</v>
      </c>
      <c r="L7400">
        <f>VLOOKUP(D7399,'מדדים וריביות'!B:C,2)</f>
        <v>31126899.773358598</v>
      </c>
      <c r="M7400" s="30">
        <f t="shared" si="944"/>
        <v>0</v>
      </c>
      <c r="O7400" s="39">
        <f t="shared" si="941"/>
        <v>0</v>
      </c>
      <c r="P7400" s="39">
        <f t="shared" si="937"/>
        <v>0</v>
      </c>
      <c r="Q7400" s="39">
        <f t="shared" si="942"/>
        <v>0</v>
      </c>
      <c r="R7400" s="41">
        <f t="shared" si="943"/>
        <v>0</v>
      </c>
    </row>
    <row r="7401" spans="4:18" x14ac:dyDescent="0.25">
      <c r="D7401" s="1">
        <v>40266</v>
      </c>
      <c r="E7401" s="1">
        <f t="shared" si="940"/>
        <v>40238</v>
      </c>
      <c r="F7401" s="30">
        <f t="shared" si="938"/>
        <v>0</v>
      </c>
      <c r="H7401" s="42">
        <f>IF(DAY(D7401)&gt;14,VLOOKUP(DATE(YEAR(E7401),MONTH(E7401)-1,DAY(1)),'מדדים וריביות'!B:C,2,FALSE),VLOOKUP(DATE(YEAR(E7401),MONTH(E7401)-2,DAY(1)),'מדדים וריביות'!B:C,2,FALSE))</f>
        <v>31097056.1494148</v>
      </c>
      <c r="I7401" s="43">
        <f>'ריבית יומית'!D7395</f>
        <v>4.6153336261456346E-5</v>
      </c>
      <c r="J7401" s="29">
        <f t="shared" si="939"/>
        <v>1.0829483729370868</v>
      </c>
      <c r="L7401">
        <f>VLOOKUP(D7400,'מדדים וריביות'!B:C,2)</f>
        <v>31126899.773358598</v>
      </c>
      <c r="M7401" s="30">
        <f t="shared" si="944"/>
        <v>0</v>
      </c>
      <c r="O7401" s="39">
        <f t="shared" si="941"/>
        <v>0</v>
      </c>
      <c r="P7401" s="39">
        <f t="shared" si="937"/>
        <v>0</v>
      </c>
      <c r="Q7401" s="39">
        <f t="shared" si="942"/>
        <v>0</v>
      </c>
      <c r="R7401" s="41">
        <f t="shared" si="943"/>
        <v>0</v>
      </c>
    </row>
    <row r="7402" spans="4:18" x14ac:dyDescent="0.25">
      <c r="D7402" s="1">
        <v>40267</v>
      </c>
      <c r="E7402" s="1">
        <f t="shared" si="940"/>
        <v>40238</v>
      </c>
      <c r="F7402" s="30">
        <f t="shared" si="938"/>
        <v>0</v>
      </c>
      <c r="H7402" s="42">
        <f>IF(DAY(D7402)&gt;14,VLOOKUP(DATE(YEAR(E7402),MONTH(E7402)-1,DAY(1)),'מדדים וריביות'!B:C,2,FALSE),VLOOKUP(DATE(YEAR(E7402),MONTH(E7402)-2,DAY(1)),'מדדים וריביות'!B:C,2,FALSE))</f>
        <v>31097056.1494148</v>
      </c>
      <c r="I7402" s="43">
        <f>'ריבית יומית'!D7396</f>
        <v>4.6153336261456346E-5</v>
      </c>
      <c r="J7402" s="29">
        <f t="shared" si="939"/>
        <v>1.0828983935633916</v>
      </c>
      <c r="L7402">
        <f>VLOOKUP(D7401,'מדדים וריביות'!B:C,2)</f>
        <v>31126899.773358598</v>
      </c>
      <c r="M7402" s="30">
        <f t="shared" si="944"/>
        <v>0</v>
      </c>
      <c r="O7402" s="39">
        <f t="shared" si="941"/>
        <v>0</v>
      </c>
      <c r="P7402" s="39">
        <f t="shared" si="937"/>
        <v>0</v>
      </c>
      <c r="Q7402" s="39">
        <f t="shared" si="942"/>
        <v>0</v>
      </c>
      <c r="R7402" s="41">
        <f t="shared" si="943"/>
        <v>0</v>
      </c>
    </row>
    <row r="7403" spans="4:18" x14ac:dyDescent="0.25">
      <c r="D7403" s="1">
        <v>40268</v>
      </c>
      <c r="E7403" s="1">
        <f t="shared" si="940"/>
        <v>40238</v>
      </c>
      <c r="F7403" s="30">
        <f t="shared" si="938"/>
        <v>0</v>
      </c>
      <c r="H7403" s="42">
        <f>IF(DAY(D7403)&gt;14,VLOOKUP(DATE(YEAR(E7403),MONTH(E7403)-1,DAY(1)),'מדדים וריביות'!B:C,2,FALSE),VLOOKUP(DATE(YEAR(E7403),MONTH(E7403)-2,DAY(1)),'מדדים וריביות'!B:C,2,FALSE))</f>
        <v>31097056.1494148</v>
      </c>
      <c r="I7403" s="43">
        <f>'ריבית יומית'!D7397</f>
        <v>4.6153336261456346E-5</v>
      </c>
      <c r="J7403" s="29">
        <f t="shared" si="939"/>
        <v>1.0828484164963048</v>
      </c>
      <c r="L7403">
        <f>VLOOKUP(D7402,'מדדים וריביות'!B:C,2)</f>
        <v>31126899.773358598</v>
      </c>
      <c r="M7403" s="30">
        <f t="shared" si="944"/>
        <v>0</v>
      </c>
      <c r="O7403" s="39">
        <f t="shared" si="941"/>
        <v>0</v>
      </c>
      <c r="P7403" s="39">
        <f t="shared" si="937"/>
        <v>0</v>
      </c>
      <c r="Q7403" s="39">
        <f t="shared" si="942"/>
        <v>0</v>
      </c>
      <c r="R7403" s="41">
        <f t="shared" si="943"/>
        <v>0</v>
      </c>
    </row>
    <row r="7404" spans="4:18" x14ac:dyDescent="0.25">
      <c r="D7404" s="1">
        <v>40269</v>
      </c>
      <c r="E7404" s="1">
        <f t="shared" si="940"/>
        <v>40269</v>
      </c>
      <c r="F7404" s="30">
        <f t="shared" si="938"/>
        <v>0</v>
      </c>
      <c r="H7404" s="42">
        <f>IF(DAY(D7404)&gt;14,VLOOKUP(DATE(YEAR(E7404),MONTH(E7404)-1,DAY(1)),'מדדים וריביות'!B:C,2,FALSE),VLOOKUP(DATE(YEAR(E7404),MONTH(E7404)-2,DAY(1)),'מדדים וריביות'!B:C,2,FALSE))</f>
        <v>31097056.1494148</v>
      </c>
      <c r="I7404" s="43">
        <f>'ריבית יומית'!D7398</f>
        <v>3.5363322780312956E-5</v>
      </c>
      <c r="J7404" s="29">
        <f t="shared" si="939"/>
        <v>1.0827984417357199</v>
      </c>
      <c r="L7404">
        <f>VLOOKUP(D7403,'מדדים וריביות'!B:C,2)</f>
        <v>31126899.773358598</v>
      </c>
      <c r="M7404" s="30">
        <f t="shared" si="944"/>
        <v>0</v>
      </c>
      <c r="O7404" s="39">
        <f t="shared" si="941"/>
        <v>0</v>
      </c>
      <c r="P7404" s="39">
        <f t="shared" ref="P7404:P7467" si="945">J7405*G7404-G7404</f>
        <v>0</v>
      </c>
      <c r="Q7404" s="39">
        <f t="shared" si="942"/>
        <v>0</v>
      </c>
      <c r="R7404" s="41">
        <f t="shared" si="943"/>
        <v>0</v>
      </c>
    </row>
    <row r="7405" spans="4:18" x14ac:dyDescent="0.25">
      <c r="D7405" s="1">
        <v>40270</v>
      </c>
      <c r="E7405" s="1">
        <f t="shared" si="940"/>
        <v>40269</v>
      </c>
      <c r="F7405" s="30">
        <f t="shared" si="938"/>
        <v>0</v>
      </c>
      <c r="H7405" s="42">
        <f>IF(DAY(D7405)&gt;14,VLOOKUP(DATE(YEAR(E7405),MONTH(E7405)-1,DAY(1)),'מדדים וריביות'!B:C,2,FALSE),VLOOKUP(DATE(YEAR(E7405),MONTH(E7405)-2,DAY(1)),'מדדים וריביות'!B:C,2,FALSE))</f>
        <v>31097056.1494148</v>
      </c>
      <c r="I7405" s="43">
        <f>'ריבית יומית'!D7399</f>
        <v>3.5363322780312956E-5</v>
      </c>
      <c r="J7405" s="29">
        <f t="shared" si="939"/>
        <v>1.0827601517389802</v>
      </c>
      <c r="L7405">
        <f>VLOOKUP(D7404,'מדדים וריביות'!B:C,2)</f>
        <v>31395492.3888526</v>
      </c>
      <c r="M7405" s="30">
        <f t="shared" si="944"/>
        <v>0</v>
      </c>
      <c r="O7405" s="39">
        <f t="shared" si="941"/>
        <v>0</v>
      </c>
      <c r="P7405" s="39">
        <f t="shared" si="945"/>
        <v>0</v>
      </c>
      <c r="Q7405" s="39">
        <f t="shared" si="942"/>
        <v>0</v>
      </c>
      <c r="R7405" s="41">
        <f t="shared" si="943"/>
        <v>0</v>
      </c>
    </row>
    <row r="7406" spans="4:18" x14ac:dyDescent="0.25">
      <c r="D7406" s="1">
        <v>40271</v>
      </c>
      <c r="E7406" s="1">
        <f t="shared" si="940"/>
        <v>40269</v>
      </c>
      <c r="F7406" s="30">
        <f t="shared" si="938"/>
        <v>0</v>
      </c>
      <c r="H7406" s="42">
        <f>IF(DAY(D7406)&gt;14,VLOOKUP(DATE(YEAR(E7406),MONTH(E7406)-1,DAY(1)),'מדדים וריביות'!B:C,2,FALSE),VLOOKUP(DATE(YEAR(E7406),MONTH(E7406)-2,DAY(1)),'מדדים וריביות'!B:C,2,FALSE))</f>
        <v>31097056.1494148</v>
      </c>
      <c r="I7406" s="43">
        <f>'ריבית יומית'!D7400</f>
        <v>3.5363322780312956E-5</v>
      </c>
      <c r="J7406" s="29">
        <f t="shared" si="939"/>
        <v>1.0827218630962543</v>
      </c>
      <c r="L7406">
        <f>VLOOKUP(D7405,'מדדים וריביות'!B:C,2)</f>
        <v>31395492.3888526</v>
      </c>
      <c r="M7406" s="30">
        <f t="shared" si="944"/>
        <v>0</v>
      </c>
      <c r="O7406" s="39">
        <f t="shared" si="941"/>
        <v>0</v>
      </c>
      <c r="P7406" s="39">
        <f t="shared" si="945"/>
        <v>0</v>
      </c>
      <c r="Q7406" s="39">
        <f t="shared" si="942"/>
        <v>0</v>
      </c>
      <c r="R7406" s="41">
        <f t="shared" si="943"/>
        <v>0</v>
      </c>
    </row>
    <row r="7407" spans="4:18" x14ac:dyDescent="0.25">
      <c r="D7407" s="1">
        <v>40272</v>
      </c>
      <c r="E7407" s="1">
        <f t="shared" si="940"/>
        <v>40269</v>
      </c>
      <c r="F7407" s="30">
        <f t="shared" si="938"/>
        <v>0</v>
      </c>
      <c r="H7407" s="42">
        <f>IF(DAY(D7407)&gt;14,VLOOKUP(DATE(YEAR(E7407),MONTH(E7407)-1,DAY(1)),'מדדים וריביות'!B:C,2,FALSE),VLOOKUP(DATE(YEAR(E7407),MONTH(E7407)-2,DAY(1)),'מדדים וריביות'!B:C,2,FALSE))</f>
        <v>31097056.1494148</v>
      </c>
      <c r="I7407" s="43">
        <f>'ריבית יומית'!D7401</f>
        <v>3.5363322780312956E-5</v>
      </c>
      <c r="J7407" s="29">
        <f t="shared" si="939"/>
        <v>1.082683575807494</v>
      </c>
      <c r="L7407">
        <f>VLOOKUP(D7406,'מדדים וריביות'!B:C,2)</f>
        <v>31395492.3888526</v>
      </c>
      <c r="M7407" s="30">
        <f t="shared" si="944"/>
        <v>0</v>
      </c>
      <c r="O7407" s="39">
        <f t="shared" si="941"/>
        <v>0</v>
      </c>
      <c r="P7407" s="39">
        <f t="shared" si="945"/>
        <v>0</v>
      </c>
      <c r="Q7407" s="39">
        <f t="shared" si="942"/>
        <v>0</v>
      </c>
      <c r="R7407" s="41">
        <f t="shared" si="943"/>
        <v>0</v>
      </c>
    </row>
    <row r="7408" spans="4:18" x14ac:dyDescent="0.25">
      <c r="D7408" s="1">
        <v>40273</v>
      </c>
      <c r="E7408" s="1">
        <f t="shared" si="940"/>
        <v>40269</v>
      </c>
      <c r="F7408" s="30">
        <f t="shared" si="938"/>
        <v>0</v>
      </c>
      <c r="H7408" s="42">
        <f>IF(DAY(D7408)&gt;14,VLOOKUP(DATE(YEAR(E7408),MONTH(E7408)-1,DAY(1)),'מדדים וריביות'!B:C,2,FALSE),VLOOKUP(DATE(YEAR(E7408),MONTH(E7408)-2,DAY(1)),'מדדים וריביות'!B:C,2,FALSE))</f>
        <v>31097056.1494148</v>
      </c>
      <c r="I7408" s="43">
        <f>'ריבית יומית'!D7402</f>
        <v>3.5363322780312956E-5</v>
      </c>
      <c r="J7408" s="29">
        <f t="shared" si="939"/>
        <v>1.0826452898726515</v>
      </c>
      <c r="L7408">
        <f>VLOOKUP(D7407,'מדדים וריביות'!B:C,2)</f>
        <v>31395492.3888526</v>
      </c>
      <c r="M7408" s="30">
        <f t="shared" si="944"/>
        <v>0</v>
      </c>
      <c r="O7408" s="39">
        <f t="shared" si="941"/>
        <v>0</v>
      </c>
      <c r="P7408" s="39">
        <f t="shared" si="945"/>
        <v>0</v>
      </c>
      <c r="Q7408" s="39">
        <f t="shared" si="942"/>
        <v>0</v>
      </c>
      <c r="R7408" s="41">
        <f t="shared" si="943"/>
        <v>0</v>
      </c>
    </row>
    <row r="7409" spans="4:18" x14ac:dyDescent="0.25">
      <c r="D7409" s="1">
        <v>40274</v>
      </c>
      <c r="E7409" s="1">
        <f t="shared" si="940"/>
        <v>40269</v>
      </c>
      <c r="F7409" s="30">
        <f t="shared" si="938"/>
        <v>0</v>
      </c>
      <c r="H7409" s="42">
        <f>IF(DAY(D7409)&gt;14,VLOOKUP(DATE(YEAR(E7409),MONTH(E7409)-1,DAY(1)),'מדדים וריביות'!B:C,2,FALSE),VLOOKUP(DATE(YEAR(E7409),MONTH(E7409)-2,DAY(1)),'מדדים וריביות'!B:C,2,FALSE))</f>
        <v>31097056.1494148</v>
      </c>
      <c r="I7409" s="43">
        <f>'ריבית יומית'!D7403</f>
        <v>3.5363322780312956E-5</v>
      </c>
      <c r="J7409" s="29">
        <f t="shared" si="939"/>
        <v>1.0826070052916792</v>
      </c>
      <c r="L7409">
        <f>VLOOKUP(D7408,'מדדים וריביות'!B:C,2)</f>
        <v>31395492.3888526</v>
      </c>
      <c r="M7409" s="30">
        <f t="shared" si="944"/>
        <v>0</v>
      </c>
      <c r="O7409" s="39">
        <f t="shared" si="941"/>
        <v>0</v>
      </c>
      <c r="P7409" s="39">
        <f t="shared" si="945"/>
        <v>0</v>
      </c>
      <c r="Q7409" s="39">
        <f t="shared" si="942"/>
        <v>0</v>
      </c>
      <c r="R7409" s="41">
        <f t="shared" si="943"/>
        <v>0</v>
      </c>
    </row>
    <row r="7410" spans="4:18" x14ac:dyDescent="0.25">
      <c r="D7410" s="1">
        <v>40275</v>
      </c>
      <c r="E7410" s="1">
        <f t="shared" si="940"/>
        <v>40269</v>
      </c>
      <c r="F7410" s="30">
        <f t="shared" si="938"/>
        <v>0</v>
      </c>
      <c r="H7410" s="42">
        <f>IF(DAY(D7410)&gt;14,VLOOKUP(DATE(YEAR(E7410),MONTH(E7410)-1,DAY(1)),'מדדים וריביות'!B:C,2,FALSE),VLOOKUP(DATE(YEAR(E7410),MONTH(E7410)-2,DAY(1)),'מדדים וריביות'!B:C,2,FALSE))</f>
        <v>31097056.1494148</v>
      </c>
      <c r="I7410" s="43">
        <f>'ריבית יומית'!D7404</f>
        <v>3.5363322780312956E-5</v>
      </c>
      <c r="J7410" s="29">
        <f t="shared" si="939"/>
        <v>1.082568722064529</v>
      </c>
      <c r="L7410">
        <f>VLOOKUP(D7409,'מדדים וריביות'!B:C,2)</f>
        <v>31395492.3888526</v>
      </c>
      <c r="M7410" s="30">
        <f t="shared" si="944"/>
        <v>0</v>
      </c>
      <c r="O7410" s="39">
        <f t="shared" si="941"/>
        <v>0</v>
      </c>
      <c r="P7410" s="39">
        <f t="shared" si="945"/>
        <v>0</v>
      </c>
      <c r="Q7410" s="39">
        <f t="shared" si="942"/>
        <v>0</v>
      </c>
      <c r="R7410" s="41">
        <f t="shared" si="943"/>
        <v>0</v>
      </c>
    </row>
    <row r="7411" spans="4:18" x14ac:dyDescent="0.25">
      <c r="D7411" s="1">
        <v>40276</v>
      </c>
      <c r="E7411" s="1">
        <f t="shared" si="940"/>
        <v>40269</v>
      </c>
      <c r="F7411" s="30">
        <f t="shared" si="938"/>
        <v>0</v>
      </c>
      <c r="H7411" s="42">
        <f>IF(DAY(D7411)&gt;14,VLOOKUP(DATE(YEAR(E7411),MONTH(E7411)-1,DAY(1)),'מדדים וריביות'!B:C,2,FALSE),VLOOKUP(DATE(YEAR(E7411),MONTH(E7411)-2,DAY(1)),'מדדים וריביות'!B:C,2,FALSE))</f>
        <v>31097056.1494148</v>
      </c>
      <c r="I7411" s="43">
        <f>'ריבית יומית'!D7405</f>
        <v>3.5363322780312956E-5</v>
      </c>
      <c r="J7411" s="29">
        <f t="shared" si="939"/>
        <v>1.0825304401911531</v>
      </c>
      <c r="L7411">
        <f>VLOOKUP(D7410,'מדדים וריביות'!B:C,2)</f>
        <v>31395492.3888526</v>
      </c>
      <c r="M7411" s="30">
        <f t="shared" si="944"/>
        <v>0</v>
      </c>
      <c r="O7411" s="39">
        <f t="shared" si="941"/>
        <v>0</v>
      </c>
      <c r="P7411" s="39">
        <f t="shared" si="945"/>
        <v>0</v>
      </c>
      <c r="Q7411" s="39">
        <f t="shared" si="942"/>
        <v>0</v>
      </c>
      <c r="R7411" s="41">
        <f t="shared" si="943"/>
        <v>0</v>
      </c>
    </row>
    <row r="7412" spans="4:18" x14ac:dyDescent="0.25">
      <c r="D7412" s="1">
        <v>40277</v>
      </c>
      <c r="E7412" s="1">
        <f t="shared" si="940"/>
        <v>40269</v>
      </c>
      <c r="F7412" s="30">
        <f t="shared" si="938"/>
        <v>0</v>
      </c>
      <c r="H7412" s="42">
        <f>IF(DAY(D7412)&gt;14,VLOOKUP(DATE(YEAR(E7412),MONTH(E7412)-1,DAY(1)),'מדדים וריביות'!B:C,2,FALSE),VLOOKUP(DATE(YEAR(E7412),MONTH(E7412)-2,DAY(1)),'מדדים וריביות'!B:C,2,FALSE))</f>
        <v>31097056.1494148</v>
      </c>
      <c r="I7412" s="43">
        <f>'ריבית יומית'!D7406</f>
        <v>3.5363322780312956E-5</v>
      </c>
      <c r="J7412" s="29">
        <f t="shared" si="939"/>
        <v>1.0824921596715034</v>
      </c>
      <c r="L7412">
        <f>VLOOKUP(D7411,'מדדים וריביות'!B:C,2)</f>
        <v>31395492.3888526</v>
      </c>
      <c r="M7412" s="30">
        <f t="shared" si="944"/>
        <v>0</v>
      </c>
      <c r="O7412" s="39">
        <f t="shared" si="941"/>
        <v>0</v>
      </c>
      <c r="P7412" s="39">
        <f t="shared" si="945"/>
        <v>0</v>
      </c>
      <c r="Q7412" s="39">
        <f t="shared" si="942"/>
        <v>0</v>
      </c>
      <c r="R7412" s="41">
        <f t="shared" si="943"/>
        <v>0</v>
      </c>
    </row>
    <row r="7413" spans="4:18" x14ac:dyDescent="0.25">
      <c r="D7413" s="1">
        <v>40278</v>
      </c>
      <c r="E7413" s="1">
        <f t="shared" si="940"/>
        <v>40269</v>
      </c>
      <c r="F7413" s="30">
        <f t="shared" si="938"/>
        <v>0</v>
      </c>
      <c r="H7413" s="42">
        <f>IF(DAY(D7413)&gt;14,VLOOKUP(DATE(YEAR(E7413),MONTH(E7413)-1,DAY(1)),'מדדים וריביות'!B:C,2,FALSE),VLOOKUP(DATE(YEAR(E7413),MONTH(E7413)-2,DAY(1)),'מדדים וריביות'!B:C,2,FALSE))</f>
        <v>31097056.1494148</v>
      </c>
      <c r="I7413" s="43">
        <f>'ריבית יומית'!D7407</f>
        <v>3.5363322780312956E-5</v>
      </c>
      <c r="J7413" s="29">
        <f t="shared" si="939"/>
        <v>1.0824538805055322</v>
      </c>
      <c r="L7413">
        <f>VLOOKUP(D7412,'מדדים וריביות'!B:C,2)</f>
        <v>31395492.3888526</v>
      </c>
      <c r="M7413" s="30">
        <f t="shared" si="944"/>
        <v>0</v>
      </c>
      <c r="O7413" s="39">
        <f t="shared" si="941"/>
        <v>0</v>
      </c>
      <c r="P7413" s="39">
        <f t="shared" si="945"/>
        <v>0</v>
      </c>
      <c r="Q7413" s="39">
        <f t="shared" si="942"/>
        <v>0</v>
      </c>
      <c r="R7413" s="41">
        <f t="shared" si="943"/>
        <v>0</v>
      </c>
    </row>
    <row r="7414" spans="4:18" x14ac:dyDescent="0.25">
      <c r="D7414" s="1">
        <v>40279</v>
      </c>
      <c r="E7414" s="1">
        <f t="shared" si="940"/>
        <v>40269</v>
      </c>
      <c r="F7414" s="30">
        <f t="shared" si="938"/>
        <v>0</v>
      </c>
      <c r="H7414" s="42">
        <f>IF(DAY(D7414)&gt;14,VLOOKUP(DATE(YEAR(E7414),MONTH(E7414)-1,DAY(1)),'מדדים וריביות'!B:C,2,FALSE),VLOOKUP(DATE(YEAR(E7414),MONTH(E7414)-2,DAY(1)),'מדדים וריביות'!B:C,2,FALSE))</f>
        <v>31097056.1494148</v>
      </c>
      <c r="I7414" s="43">
        <f>'ריבית יומית'!D7408</f>
        <v>3.5363322780312956E-5</v>
      </c>
      <c r="J7414" s="29">
        <f t="shared" si="939"/>
        <v>1.0824156026931917</v>
      </c>
      <c r="L7414">
        <f>VLOOKUP(D7413,'מדדים וריביות'!B:C,2)</f>
        <v>31395492.3888526</v>
      </c>
      <c r="M7414" s="30">
        <f t="shared" si="944"/>
        <v>0</v>
      </c>
      <c r="O7414" s="39">
        <f t="shared" si="941"/>
        <v>0</v>
      </c>
      <c r="P7414" s="39">
        <f t="shared" si="945"/>
        <v>0</v>
      </c>
      <c r="Q7414" s="39">
        <f t="shared" si="942"/>
        <v>0</v>
      </c>
      <c r="R7414" s="41">
        <f t="shared" si="943"/>
        <v>0</v>
      </c>
    </row>
    <row r="7415" spans="4:18" x14ac:dyDescent="0.25">
      <c r="D7415" s="1">
        <v>40280</v>
      </c>
      <c r="E7415" s="1">
        <f t="shared" si="940"/>
        <v>40269</v>
      </c>
      <c r="F7415" s="30">
        <f t="shared" si="938"/>
        <v>0</v>
      </c>
      <c r="H7415" s="42">
        <f>IF(DAY(D7415)&gt;14,VLOOKUP(DATE(YEAR(E7415),MONTH(E7415)-1,DAY(1)),'מדדים וריביות'!B:C,2,FALSE),VLOOKUP(DATE(YEAR(E7415),MONTH(E7415)-2,DAY(1)),'מדדים וריביות'!B:C,2,FALSE))</f>
        <v>31097056.1494148</v>
      </c>
      <c r="I7415" s="43">
        <f>'ריבית יומית'!D7409</f>
        <v>3.5363322780312956E-5</v>
      </c>
      <c r="J7415" s="29">
        <f t="shared" si="939"/>
        <v>1.0823773262344341</v>
      </c>
      <c r="L7415">
        <f>VLOOKUP(D7414,'מדדים וריביות'!B:C,2)</f>
        <v>31395492.3888526</v>
      </c>
      <c r="M7415" s="30">
        <f t="shared" si="944"/>
        <v>0</v>
      </c>
      <c r="O7415" s="39">
        <f t="shared" si="941"/>
        <v>0</v>
      </c>
      <c r="P7415" s="39">
        <f t="shared" si="945"/>
        <v>0</v>
      </c>
      <c r="Q7415" s="39">
        <f t="shared" si="942"/>
        <v>0</v>
      </c>
      <c r="R7415" s="41">
        <f t="shared" si="943"/>
        <v>0</v>
      </c>
    </row>
    <row r="7416" spans="4:18" x14ac:dyDescent="0.25">
      <c r="D7416" s="1">
        <v>40281</v>
      </c>
      <c r="E7416" s="1">
        <f t="shared" si="940"/>
        <v>40269</v>
      </c>
      <c r="F7416" s="30">
        <f t="shared" si="938"/>
        <v>0</v>
      </c>
      <c r="H7416" s="42">
        <f>IF(DAY(D7416)&gt;14,VLOOKUP(DATE(YEAR(E7416),MONTH(E7416)-1,DAY(1)),'מדדים וריביות'!B:C,2,FALSE),VLOOKUP(DATE(YEAR(E7416),MONTH(E7416)-2,DAY(1)),'מדדים וריביות'!B:C,2,FALSE))</f>
        <v>31097056.1494148</v>
      </c>
      <c r="I7416" s="43">
        <f>'ריבית יומית'!D7410</f>
        <v>3.5363322780312956E-5</v>
      </c>
      <c r="J7416" s="29">
        <f t="shared" si="939"/>
        <v>1.0823390511292112</v>
      </c>
      <c r="L7416">
        <f>VLOOKUP(D7415,'מדדים וריביות'!B:C,2)</f>
        <v>31395492.3888526</v>
      </c>
      <c r="M7416" s="30">
        <f t="shared" si="944"/>
        <v>0</v>
      </c>
      <c r="O7416" s="39">
        <f t="shared" si="941"/>
        <v>0</v>
      </c>
      <c r="P7416" s="39">
        <f t="shared" si="945"/>
        <v>0</v>
      </c>
      <c r="Q7416" s="39">
        <f t="shared" si="942"/>
        <v>0</v>
      </c>
      <c r="R7416" s="41">
        <f t="shared" si="943"/>
        <v>0</v>
      </c>
    </row>
    <row r="7417" spans="4:18" x14ac:dyDescent="0.25">
      <c r="D7417" s="1">
        <v>40282</v>
      </c>
      <c r="E7417" s="1">
        <f t="shared" si="940"/>
        <v>40269</v>
      </c>
      <c r="F7417" s="30">
        <f t="shared" si="938"/>
        <v>0</v>
      </c>
      <c r="H7417" s="42">
        <f>IF(DAY(D7417)&gt;14,VLOOKUP(DATE(YEAR(E7417),MONTH(E7417)-1,DAY(1)),'מדדים וריביות'!B:C,2,FALSE),VLOOKUP(DATE(YEAR(E7417),MONTH(E7417)-2,DAY(1)),'מדדים וריביות'!B:C,2,FALSE))</f>
        <v>31097056.1494148</v>
      </c>
      <c r="I7417" s="43">
        <f>'ריבית יומית'!D7411</f>
        <v>3.5363322780312956E-5</v>
      </c>
      <c r="J7417" s="29">
        <f t="shared" si="939"/>
        <v>1.0823007773774755</v>
      </c>
      <c r="L7417">
        <f>VLOOKUP(D7416,'מדדים וריביות'!B:C,2)</f>
        <v>31395492.3888526</v>
      </c>
      <c r="M7417" s="30">
        <f t="shared" si="944"/>
        <v>0</v>
      </c>
      <c r="O7417" s="39">
        <f t="shared" si="941"/>
        <v>0</v>
      </c>
      <c r="P7417" s="39">
        <f t="shared" si="945"/>
        <v>0</v>
      </c>
      <c r="Q7417" s="39">
        <f t="shared" si="942"/>
        <v>0</v>
      </c>
      <c r="R7417" s="41">
        <f t="shared" si="943"/>
        <v>0</v>
      </c>
    </row>
    <row r="7418" spans="4:18" x14ac:dyDescent="0.25">
      <c r="D7418" s="1">
        <v>40283</v>
      </c>
      <c r="E7418" s="1">
        <f t="shared" si="940"/>
        <v>40269</v>
      </c>
      <c r="F7418" s="30">
        <f t="shared" si="938"/>
        <v>0</v>
      </c>
      <c r="H7418" s="42">
        <f>IF(DAY(D7418)&gt;14,VLOOKUP(DATE(YEAR(E7418),MONTH(E7418)-1,DAY(1)),'מדדים וריביות'!B:C,2,FALSE),VLOOKUP(DATE(YEAR(E7418),MONTH(E7418)-2,DAY(1)),'מדדים וריביות'!B:C,2,FALSE))</f>
        <v>31126899.773358598</v>
      </c>
      <c r="I7418" s="43">
        <f>'ריבית יומית'!D7412</f>
        <v>3.5363322780312956E-5</v>
      </c>
      <c r="J7418" s="29">
        <f t="shared" si="939"/>
        <v>1.082262504979179</v>
      </c>
      <c r="L7418">
        <f>VLOOKUP(D7417,'מדדים וריביות'!B:C,2)</f>
        <v>31395492.3888526</v>
      </c>
      <c r="M7418" s="30">
        <f t="shared" si="944"/>
        <v>0</v>
      </c>
      <c r="O7418" s="39">
        <f t="shared" si="941"/>
        <v>0</v>
      </c>
      <c r="P7418" s="39">
        <f t="shared" si="945"/>
        <v>0</v>
      </c>
      <c r="Q7418" s="39">
        <f t="shared" si="942"/>
        <v>0</v>
      </c>
      <c r="R7418" s="41">
        <f t="shared" si="943"/>
        <v>0</v>
      </c>
    </row>
    <row r="7419" spans="4:18" x14ac:dyDescent="0.25">
      <c r="D7419" s="1">
        <v>40284</v>
      </c>
      <c r="E7419" s="1">
        <f t="shared" si="940"/>
        <v>40269</v>
      </c>
      <c r="F7419" s="30">
        <f t="shared" si="938"/>
        <v>0</v>
      </c>
      <c r="H7419" s="42">
        <f>IF(DAY(D7419)&gt;14,VLOOKUP(DATE(YEAR(E7419),MONTH(E7419)-1,DAY(1)),'מדדים וריביות'!B:C,2,FALSE),VLOOKUP(DATE(YEAR(E7419),MONTH(E7419)-2,DAY(1)),'מדדים וריביות'!B:C,2,FALSE))</f>
        <v>31126899.773358598</v>
      </c>
      <c r="I7419" s="43">
        <f>'ריבית יומית'!D7413</f>
        <v>3.5363322780312956E-5</v>
      </c>
      <c r="J7419" s="29">
        <f t="shared" si="939"/>
        <v>1.0822242339342736</v>
      </c>
      <c r="L7419">
        <f>VLOOKUP(D7418,'מדדים וריביות'!B:C,2)</f>
        <v>31395492.3888526</v>
      </c>
      <c r="M7419" s="30">
        <f t="shared" si="944"/>
        <v>0</v>
      </c>
      <c r="O7419" s="39">
        <f t="shared" si="941"/>
        <v>0</v>
      </c>
      <c r="P7419" s="39">
        <f t="shared" si="945"/>
        <v>0</v>
      </c>
      <c r="Q7419" s="39">
        <f t="shared" si="942"/>
        <v>0</v>
      </c>
      <c r="R7419" s="41">
        <f t="shared" si="943"/>
        <v>0</v>
      </c>
    </row>
    <row r="7420" spans="4:18" x14ac:dyDescent="0.25">
      <c r="D7420" s="1">
        <v>40285</v>
      </c>
      <c r="E7420" s="1">
        <f t="shared" si="940"/>
        <v>40269</v>
      </c>
      <c r="F7420" s="30">
        <f t="shared" si="938"/>
        <v>0</v>
      </c>
      <c r="H7420" s="42">
        <f>IF(DAY(D7420)&gt;14,VLOOKUP(DATE(YEAR(E7420),MONTH(E7420)-1,DAY(1)),'מדדים וריביות'!B:C,2,FALSE),VLOOKUP(DATE(YEAR(E7420),MONTH(E7420)-2,DAY(1)),'מדדים וריביות'!B:C,2,FALSE))</f>
        <v>31126899.773358598</v>
      </c>
      <c r="I7420" s="43">
        <f>'ריבית יומית'!D7414</f>
        <v>3.5363322780312956E-5</v>
      </c>
      <c r="J7420" s="29">
        <f t="shared" si="939"/>
        <v>1.0821859642427119</v>
      </c>
      <c r="L7420">
        <f>VLOOKUP(D7419,'מדדים וריביות'!B:C,2)</f>
        <v>31395492.3888526</v>
      </c>
      <c r="M7420" s="30">
        <f t="shared" si="944"/>
        <v>0</v>
      </c>
      <c r="O7420" s="39">
        <f t="shared" si="941"/>
        <v>0</v>
      </c>
      <c r="P7420" s="39">
        <f t="shared" si="945"/>
        <v>0</v>
      </c>
      <c r="Q7420" s="39">
        <f t="shared" si="942"/>
        <v>0</v>
      </c>
      <c r="R7420" s="41">
        <f t="shared" si="943"/>
        <v>0</v>
      </c>
    </row>
    <row r="7421" spans="4:18" x14ac:dyDescent="0.25">
      <c r="D7421" s="1">
        <v>40286</v>
      </c>
      <c r="E7421" s="1">
        <f t="shared" si="940"/>
        <v>40269</v>
      </c>
      <c r="F7421" s="30">
        <f t="shared" si="938"/>
        <v>0</v>
      </c>
      <c r="H7421" s="42">
        <f>IF(DAY(D7421)&gt;14,VLOOKUP(DATE(YEAR(E7421),MONTH(E7421)-1,DAY(1)),'מדדים וריביות'!B:C,2,FALSE),VLOOKUP(DATE(YEAR(E7421),MONTH(E7421)-2,DAY(1)),'מדדים וריביות'!B:C,2,FALSE))</f>
        <v>31126899.773358598</v>
      </c>
      <c r="I7421" s="43">
        <f>'ריבית יומית'!D7415</f>
        <v>3.5363322780312956E-5</v>
      </c>
      <c r="J7421" s="29">
        <f t="shared" si="939"/>
        <v>1.0821476959044456</v>
      </c>
      <c r="L7421">
        <f>VLOOKUP(D7420,'מדדים וריביות'!B:C,2)</f>
        <v>31395492.3888526</v>
      </c>
      <c r="M7421" s="30">
        <f t="shared" si="944"/>
        <v>0</v>
      </c>
      <c r="O7421" s="39">
        <f t="shared" si="941"/>
        <v>0</v>
      </c>
      <c r="P7421" s="39">
        <f t="shared" si="945"/>
        <v>0</v>
      </c>
      <c r="Q7421" s="39">
        <f t="shared" si="942"/>
        <v>0</v>
      </c>
      <c r="R7421" s="41">
        <f t="shared" si="943"/>
        <v>0</v>
      </c>
    </row>
    <row r="7422" spans="4:18" x14ac:dyDescent="0.25">
      <c r="D7422" s="1">
        <v>40287</v>
      </c>
      <c r="E7422" s="1">
        <f t="shared" si="940"/>
        <v>40269</v>
      </c>
      <c r="F7422" s="30">
        <f t="shared" si="938"/>
        <v>0</v>
      </c>
      <c r="H7422" s="42">
        <f>IF(DAY(D7422)&gt;14,VLOOKUP(DATE(YEAR(E7422),MONTH(E7422)-1,DAY(1)),'מדדים וריביות'!B:C,2,FALSE),VLOOKUP(DATE(YEAR(E7422),MONTH(E7422)-2,DAY(1)),'מדדים וריביות'!B:C,2,FALSE))</f>
        <v>31126899.773358598</v>
      </c>
      <c r="I7422" s="43">
        <f>'ריבית יומית'!D7416</f>
        <v>3.5363322780312956E-5</v>
      </c>
      <c r="J7422" s="29">
        <f t="shared" si="939"/>
        <v>1.0821094289194271</v>
      </c>
      <c r="L7422">
        <f>VLOOKUP(D7421,'מדדים וריביות'!B:C,2)</f>
        <v>31395492.3888526</v>
      </c>
      <c r="M7422" s="30">
        <f t="shared" si="944"/>
        <v>0</v>
      </c>
      <c r="O7422" s="39">
        <f t="shared" si="941"/>
        <v>0</v>
      </c>
      <c r="P7422" s="39">
        <f t="shared" si="945"/>
        <v>0</v>
      </c>
      <c r="Q7422" s="39">
        <f t="shared" si="942"/>
        <v>0</v>
      </c>
      <c r="R7422" s="41">
        <f t="shared" si="943"/>
        <v>0</v>
      </c>
    </row>
    <row r="7423" spans="4:18" x14ac:dyDescent="0.25">
      <c r="D7423" s="1">
        <v>40288</v>
      </c>
      <c r="E7423" s="1">
        <f t="shared" si="940"/>
        <v>40269</v>
      </c>
      <c r="F7423" s="30">
        <f t="shared" si="938"/>
        <v>0</v>
      </c>
      <c r="H7423" s="42">
        <f>IF(DAY(D7423)&gt;14,VLOOKUP(DATE(YEAR(E7423),MONTH(E7423)-1,DAY(1)),'מדדים וריביות'!B:C,2,FALSE),VLOOKUP(DATE(YEAR(E7423),MONTH(E7423)-2,DAY(1)),'מדדים וריביות'!B:C,2,FALSE))</f>
        <v>31126899.773358598</v>
      </c>
      <c r="I7423" s="43">
        <f>'ריבית יומית'!D7417</f>
        <v>3.5363322780312956E-5</v>
      </c>
      <c r="J7423" s="29">
        <f t="shared" si="939"/>
        <v>1.0820711632876086</v>
      </c>
      <c r="L7423">
        <f>VLOOKUP(D7422,'מדדים וריביות'!B:C,2)</f>
        <v>31395492.3888526</v>
      </c>
      <c r="M7423" s="30">
        <f t="shared" si="944"/>
        <v>0</v>
      </c>
      <c r="O7423" s="39">
        <f t="shared" si="941"/>
        <v>0</v>
      </c>
      <c r="P7423" s="39">
        <f t="shared" si="945"/>
        <v>0</v>
      </c>
      <c r="Q7423" s="39">
        <f t="shared" si="942"/>
        <v>0</v>
      </c>
      <c r="R7423" s="41">
        <f t="shared" si="943"/>
        <v>0</v>
      </c>
    </row>
    <row r="7424" spans="4:18" x14ac:dyDescent="0.25">
      <c r="D7424" s="1">
        <v>40289</v>
      </c>
      <c r="E7424" s="1">
        <f t="shared" si="940"/>
        <v>40269</v>
      </c>
      <c r="F7424" s="30">
        <f t="shared" ref="F7424:F7487" si="946">M7423</f>
        <v>0</v>
      </c>
      <c r="H7424" s="42">
        <f>IF(DAY(D7424)&gt;14,VLOOKUP(DATE(YEAR(E7424),MONTH(E7424)-1,DAY(1)),'מדדים וריביות'!B:C,2,FALSE),VLOOKUP(DATE(YEAR(E7424),MONTH(E7424)-2,DAY(1)),'מדדים וריביות'!B:C,2,FALSE))</f>
        <v>31126899.773358598</v>
      </c>
      <c r="I7424" s="43">
        <f>'ריבית יומית'!D7418</f>
        <v>3.5363322780312956E-5</v>
      </c>
      <c r="J7424" s="29">
        <f t="shared" si="939"/>
        <v>1.0820328990089421</v>
      </c>
      <c r="L7424">
        <f>VLOOKUP(D7423,'מדדים וריביות'!B:C,2)</f>
        <v>31395492.3888526</v>
      </c>
      <c r="M7424" s="30">
        <f t="shared" si="944"/>
        <v>0</v>
      </c>
      <c r="O7424" s="39">
        <f t="shared" si="941"/>
        <v>0</v>
      </c>
      <c r="P7424" s="39">
        <f t="shared" si="945"/>
        <v>0</v>
      </c>
      <c r="Q7424" s="39">
        <f t="shared" si="942"/>
        <v>0</v>
      </c>
      <c r="R7424" s="41">
        <f t="shared" si="943"/>
        <v>0</v>
      </c>
    </row>
    <row r="7425" spans="4:18" x14ac:dyDescent="0.25">
      <c r="D7425" s="1">
        <v>40290</v>
      </c>
      <c r="E7425" s="1">
        <f t="shared" si="940"/>
        <v>40269</v>
      </c>
      <c r="F7425" s="30">
        <f t="shared" si="946"/>
        <v>0</v>
      </c>
      <c r="H7425" s="42">
        <f>IF(DAY(D7425)&gt;14,VLOOKUP(DATE(YEAR(E7425),MONTH(E7425)-1,DAY(1)),'מדדים וריביות'!B:C,2,FALSE),VLOOKUP(DATE(YEAR(E7425),MONTH(E7425)-2,DAY(1)),'מדדים וריביות'!B:C,2,FALSE))</f>
        <v>31126899.773358598</v>
      </c>
      <c r="I7425" s="43">
        <f>'ריבית יומית'!D7419</f>
        <v>3.5363322780312956E-5</v>
      </c>
      <c r="J7425" s="29">
        <f t="shared" si="939"/>
        <v>1.0819946360833796</v>
      </c>
      <c r="L7425">
        <f>VLOOKUP(D7424,'מדדים וריביות'!B:C,2)</f>
        <v>31395492.3888526</v>
      </c>
      <c r="M7425" s="30">
        <f t="shared" si="944"/>
        <v>0</v>
      </c>
      <c r="O7425" s="39">
        <f t="shared" si="941"/>
        <v>0</v>
      </c>
      <c r="P7425" s="39">
        <f t="shared" si="945"/>
        <v>0</v>
      </c>
      <c r="Q7425" s="39">
        <f t="shared" si="942"/>
        <v>0</v>
      </c>
      <c r="R7425" s="41">
        <f t="shared" si="943"/>
        <v>0</v>
      </c>
    </row>
    <row r="7426" spans="4:18" x14ac:dyDescent="0.25">
      <c r="D7426" s="1">
        <v>40291</v>
      </c>
      <c r="E7426" s="1">
        <f t="shared" si="940"/>
        <v>40269</v>
      </c>
      <c r="F7426" s="30">
        <f t="shared" si="946"/>
        <v>0</v>
      </c>
      <c r="H7426" s="42">
        <f>IF(DAY(D7426)&gt;14,VLOOKUP(DATE(YEAR(E7426),MONTH(E7426)-1,DAY(1)),'מדדים וריביות'!B:C,2,FALSE),VLOOKUP(DATE(YEAR(E7426),MONTH(E7426)-2,DAY(1)),'מדדים וריביות'!B:C,2,FALSE))</f>
        <v>31126899.773358598</v>
      </c>
      <c r="I7426" s="43">
        <f>'ריבית יומית'!D7420</f>
        <v>3.5363322780312956E-5</v>
      </c>
      <c r="J7426" s="29">
        <f t="shared" si="939"/>
        <v>1.0819563745108736</v>
      </c>
      <c r="L7426">
        <f>VLOOKUP(D7425,'מדדים וריביות'!B:C,2)</f>
        <v>31395492.3888526</v>
      </c>
      <c r="M7426" s="30">
        <f t="shared" si="944"/>
        <v>0</v>
      </c>
      <c r="O7426" s="39">
        <f t="shared" si="941"/>
        <v>0</v>
      </c>
      <c r="P7426" s="39">
        <f t="shared" si="945"/>
        <v>0</v>
      </c>
      <c r="Q7426" s="39">
        <f t="shared" si="942"/>
        <v>0</v>
      </c>
      <c r="R7426" s="41">
        <f t="shared" si="943"/>
        <v>0</v>
      </c>
    </row>
    <row r="7427" spans="4:18" x14ac:dyDescent="0.25">
      <c r="D7427" s="1">
        <v>40292</v>
      </c>
      <c r="E7427" s="1">
        <f t="shared" si="940"/>
        <v>40269</v>
      </c>
      <c r="F7427" s="30">
        <f t="shared" si="946"/>
        <v>0</v>
      </c>
      <c r="H7427" s="42">
        <f>IF(DAY(D7427)&gt;14,VLOOKUP(DATE(YEAR(E7427),MONTH(E7427)-1,DAY(1)),'מדדים וריביות'!B:C,2,FALSE),VLOOKUP(DATE(YEAR(E7427),MONTH(E7427)-2,DAY(1)),'מדדים וריביות'!B:C,2,FALSE))</f>
        <v>31126899.773358598</v>
      </c>
      <c r="I7427" s="43">
        <f>'ריבית יומית'!D7421</f>
        <v>3.5363322780312956E-5</v>
      </c>
      <c r="J7427" s="29">
        <f t="shared" si="939"/>
        <v>1.0819181142913761</v>
      </c>
      <c r="L7427">
        <f>VLOOKUP(D7426,'מדדים וריביות'!B:C,2)</f>
        <v>31395492.3888526</v>
      </c>
      <c r="M7427" s="30">
        <f t="shared" si="944"/>
        <v>0</v>
      </c>
      <c r="O7427" s="39">
        <f t="shared" si="941"/>
        <v>0</v>
      </c>
      <c r="P7427" s="39">
        <f t="shared" si="945"/>
        <v>0</v>
      </c>
      <c r="Q7427" s="39">
        <f t="shared" si="942"/>
        <v>0</v>
      </c>
      <c r="R7427" s="41">
        <f t="shared" si="943"/>
        <v>0</v>
      </c>
    </row>
    <row r="7428" spans="4:18" x14ac:dyDescent="0.25">
      <c r="D7428" s="1">
        <v>40293</v>
      </c>
      <c r="E7428" s="1">
        <f t="shared" si="940"/>
        <v>40269</v>
      </c>
      <c r="F7428" s="30">
        <f t="shared" si="946"/>
        <v>0</v>
      </c>
      <c r="H7428" s="42">
        <f>IF(DAY(D7428)&gt;14,VLOOKUP(DATE(YEAR(E7428),MONTH(E7428)-1,DAY(1)),'מדדים וריביות'!B:C,2,FALSE),VLOOKUP(DATE(YEAR(E7428),MONTH(E7428)-2,DAY(1)),'מדדים וריביות'!B:C,2,FALSE))</f>
        <v>31126899.773358598</v>
      </c>
      <c r="I7428" s="43">
        <f>'ריבית יומית'!D7422</f>
        <v>3.5363322780312956E-5</v>
      </c>
      <c r="J7428" s="29">
        <f t="shared" si="939"/>
        <v>1.0818798554248392</v>
      </c>
      <c r="L7428">
        <f>VLOOKUP(D7427,'מדדים וריביות'!B:C,2)</f>
        <v>31395492.3888526</v>
      </c>
      <c r="M7428" s="30">
        <f t="shared" si="944"/>
        <v>0</v>
      </c>
      <c r="O7428" s="39">
        <f t="shared" si="941"/>
        <v>0</v>
      </c>
      <c r="P7428" s="39">
        <f t="shared" si="945"/>
        <v>0</v>
      </c>
      <c r="Q7428" s="39">
        <f t="shared" si="942"/>
        <v>0</v>
      </c>
      <c r="R7428" s="41">
        <f t="shared" si="943"/>
        <v>0</v>
      </c>
    </row>
    <row r="7429" spans="4:18" x14ac:dyDescent="0.25">
      <c r="D7429" s="1">
        <v>40294</v>
      </c>
      <c r="E7429" s="1">
        <f t="shared" si="940"/>
        <v>40269</v>
      </c>
      <c r="F7429" s="30">
        <f t="shared" si="946"/>
        <v>0</v>
      </c>
      <c r="H7429" s="42">
        <f>IF(DAY(D7429)&gt;14,VLOOKUP(DATE(YEAR(E7429),MONTH(E7429)-1,DAY(1)),'מדדים וריביות'!B:C,2,FALSE),VLOOKUP(DATE(YEAR(E7429),MONTH(E7429)-2,DAY(1)),'מדדים וריביות'!B:C,2,FALSE))</f>
        <v>31126899.773358598</v>
      </c>
      <c r="I7429" s="43">
        <f>'ריבית יומית'!D7423</f>
        <v>3.5363322780312956E-5</v>
      </c>
      <c r="J7429" s="29">
        <f t="shared" si="939"/>
        <v>1.081841597911215</v>
      </c>
      <c r="L7429">
        <f>VLOOKUP(D7428,'מדדים וריביות'!B:C,2)</f>
        <v>31395492.3888526</v>
      </c>
      <c r="M7429" s="30">
        <f t="shared" si="944"/>
        <v>0</v>
      </c>
      <c r="O7429" s="39">
        <f t="shared" si="941"/>
        <v>0</v>
      </c>
      <c r="P7429" s="39">
        <f t="shared" si="945"/>
        <v>0</v>
      </c>
      <c r="Q7429" s="39">
        <f t="shared" si="942"/>
        <v>0</v>
      </c>
      <c r="R7429" s="41">
        <f t="shared" si="943"/>
        <v>0</v>
      </c>
    </row>
    <row r="7430" spans="4:18" x14ac:dyDescent="0.25">
      <c r="D7430" s="1">
        <v>40295</v>
      </c>
      <c r="E7430" s="1">
        <f t="shared" si="940"/>
        <v>40269</v>
      </c>
      <c r="F7430" s="30">
        <f t="shared" si="946"/>
        <v>0</v>
      </c>
      <c r="H7430" s="42">
        <f>IF(DAY(D7430)&gt;14,VLOOKUP(DATE(YEAR(E7430),MONTH(E7430)-1,DAY(1)),'מדדים וריביות'!B:C,2,FALSE),VLOOKUP(DATE(YEAR(E7430),MONTH(E7430)-2,DAY(1)),'מדדים וריביות'!B:C,2,FALSE))</f>
        <v>31126899.773358598</v>
      </c>
      <c r="I7430" s="43">
        <f>'ריבית יומית'!D7424</f>
        <v>3.5363322780312956E-5</v>
      </c>
      <c r="J7430" s="29">
        <f t="shared" si="939"/>
        <v>1.0818033417504558</v>
      </c>
      <c r="L7430">
        <f>VLOOKUP(D7429,'מדדים וריביות'!B:C,2)</f>
        <v>31395492.3888526</v>
      </c>
      <c r="M7430" s="30">
        <f t="shared" si="944"/>
        <v>0</v>
      </c>
      <c r="O7430" s="39">
        <f t="shared" si="941"/>
        <v>0</v>
      </c>
      <c r="P7430" s="39">
        <f t="shared" si="945"/>
        <v>0</v>
      </c>
      <c r="Q7430" s="39">
        <f t="shared" si="942"/>
        <v>0</v>
      </c>
      <c r="R7430" s="41">
        <f t="shared" si="943"/>
        <v>0</v>
      </c>
    </row>
    <row r="7431" spans="4:18" x14ac:dyDescent="0.25">
      <c r="D7431" s="1">
        <v>40296</v>
      </c>
      <c r="E7431" s="1">
        <f t="shared" si="940"/>
        <v>40269</v>
      </c>
      <c r="F7431" s="30">
        <f t="shared" si="946"/>
        <v>0</v>
      </c>
      <c r="H7431" s="42">
        <f>IF(DAY(D7431)&gt;14,VLOOKUP(DATE(YEAR(E7431),MONTH(E7431)-1,DAY(1)),'מדדים וריביות'!B:C,2,FALSE),VLOOKUP(DATE(YEAR(E7431),MONTH(E7431)-2,DAY(1)),'מדדים וריביות'!B:C,2,FALSE))</f>
        <v>31126899.773358598</v>
      </c>
      <c r="I7431" s="43">
        <f>'ריבית יומית'!D7425</f>
        <v>3.5363322780312956E-5</v>
      </c>
      <c r="J7431" s="29">
        <f t="shared" si="939"/>
        <v>1.0817650869425137</v>
      </c>
      <c r="L7431">
        <f>VLOOKUP(D7430,'מדדים וריביות'!B:C,2)</f>
        <v>31395492.3888526</v>
      </c>
      <c r="M7431" s="30">
        <f t="shared" si="944"/>
        <v>0</v>
      </c>
      <c r="O7431" s="39">
        <f t="shared" si="941"/>
        <v>0</v>
      </c>
      <c r="P7431" s="39">
        <f t="shared" si="945"/>
        <v>0</v>
      </c>
      <c r="Q7431" s="39">
        <f t="shared" si="942"/>
        <v>0</v>
      </c>
      <c r="R7431" s="41">
        <f t="shared" si="943"/>
        <v>0</v>
      </c>
    </row>
    <row r="7432" spans="4:18" x14ac:dyDescent="0.25">
      <c r="D7432" s="1">
        <v>40297</v>
      </c>
      <c r="E7432" s="1">
        <f t="shared" si="940"/>
        <v>40269</v>
      </c>
      <c r="F7432" s="30">
        <f t="shared" si="946"/>
        <v>0</v>
      </c>
      <c r="H7432" s="42">
        <f>IF(DAY(D7432)&gt;14,VLOOKUP(DATE(YEAR(E7432),MONTH(E7432)-1,DAY(1)),'מדדים וריביות'!B:C,2,FALSE),VLOOKUP(DATE(YEAR(E7432),MONTH(E7432)-2,DAY(1)),'מדדים וריביות'!B:C,2,FALSE))</f>
        <v>31126899.773358598</v>
      </c>
      <c r="I7432" s="43">
        <f>'ריבית יומית'!D7426</f>
        <v>3.5363322780312956E-5</v>
      </c>
      <c r="J7432" s="29">
        <f t="shared" si="939"/>
        <v>1.0817268334873409</v>
      </c>
      <c r="L7432">
        <f>VLOOKUP(D7431,'מדדים וריביות'!B:C,2)</f>
        <v>31395492.3888526</v>
      </c>
      <c r="M7432" s="30">
        <f t="shared" si="944"/>
        <v>0</v>
      </c>
      <c r="O7432" s="39">
        <f t="shared" si="941"/>
        <v>0</v>
      </c>
      <c r="P7432" s="39">
        <f t="shared" si="945"/>
        <v>0</v>
      </c>
      <c r="Q7432" s="39">
        <f t="shared" si="942"/>
        <v>0</v>
      </c>
      <c r="R7432" s="41">
        <f t="shared" si="943"/>
        <v>0</v>
      </c>
    </row>
    <row r="7433" spans="4:18" x14ac:dyDescent="0.25">
      <c r="D7433" s="1">
        <v>40298</v>
      </c>
      <c r="E7433" s="1">
        <f t="shared" si="940"/>
        <v>40269</v>
      </c>
      <c r="F7433" s="30">
        <f t="shared" si="946"/>
        <v>0</v>
      </c>
      <c r="H7433" s="42">
        <f>IF(DAY(D7433)&gt;14,VLOOKUP(DATE(YEAR(E7433),MONTH(E7433)-1,DAY(1)),'מדדים וריביות'!B:C,2,FALSE),VLOOKUP(DATE(YEAR(E7433),MONTH(E7433)-2,DAY(1)),'מדדים וריביות'!B:C,2,FALSE))</f>
        <v>31126899.773358598</v>
      </c>
      <c r="I7433" s="43">
        <f>'ריבית יומית'!D7427</f>
        <v>3.5363322780312956E-5</v>
      </c>
      <c r="J7433" s="29">
        <f t="shared" ref="J7433:J7496" si="947">J7434*(1+I7433)</f>
        <v>1.0816885813848895</v>
      </c>
      <c r="L7433">
        <f>VLOOKUP(D7432,'מדדים וריביות'!B:C,2)</f>
        <v>31395492.3888526</v>
      </c>
      <c r="M7433" s="30">
        <f t="shared" si="944"/>
        <v>0</v>
      </c>
      <c r="O7433" s="39">
        <f t="shared" si="941"/>
        <v>0</v>
      </c>
      <c r="P7433" s="39">
        <f t="shared" si="945"/>
        <v>0</v>
      </c>
      <c r="Q7433" s="39">
        <f t="shared" si="942"/>
        <v>0</v>
      </c>
      <c r="R7433" s="41">
        <f t="shared" si="943"/>
        <v>0</v>
      </c>
    </row>
    <row r="7434" spans="4:18" x14ac:dyDescent="0.25">
      <c r="D7434" s="1">
        <v>40299</v>
      </c>
      <c r="E7434" s="1">
        <f t="shared" ref="E7434:E7497" si="948">DATE(YEAR(D7434),MONTH(D7434),DAY(1))</f>
        <v>40299</v>
      </c>
      <c r="F7434" s="30">
        <f t="shared" si="946"/>
        <v>0</v>
      </c>
      <c r="H7434" s="42">
        <f>IF(DAY(D7434)&gt;14,VLOOKUP(DATE(YEAR(E7434),MONTH(E7434)-1,DAY(1)),'מדדים וריביות'!B:C,2,FALSE),VLOOKUP(DATE(YEAR(E7434),MONTH(E7434)-2,DAY(1)),'מדדים וריביות'!B:C,2,FALSE))</f>
        <v>31126899.773358598</v>
      </c>
      <c r="I7434" s="43">
        <f>'ריבית יומית'!D7428</f>
        <v>3.5363322780312956E-5</v>
      </c>
      <c r="J7434" s="29">
        <f t="shared" si="947"/>
        <v>1.081650330635112</v>
      </c>
      <c r="L7434">
        <f>VLOOKUP(D7433,'מדדים וריביות'!B:C,2)</f>
        <v>31395492.3888526</v>
      </c>
      <c r="M7434" s="30">
        <f t="shared" si="944"/>
        <v>0</v>
      </c>
      <c r="O7434" s="39">
        <f t="shared" ref="O7434:O7497" si="949">$D$4/H7434*G7434-G7434</f>
        <v>0</v>
      </c>
      <c r="P7434" s="39">
        <f t="shared" si="945"/>
        <v>0</v>
      </c>
      <c r="Q7434" s="39">
        <f t="shared" ref="Q7434:Q7497" si="950">$D$4/H7434*P7434-P7434</f>
        <v>0</v>
      </c>
      <c r="R7434" s="41">
        <f t="shared" ref="R7434:R7497" si="951">SUM(O7434:Q7434)</f>
        <v>0</v>
      </c>
    </row>
    <row r="7435" spans="4:18" x14ac:dyDescent="0.25">
      <c r="D7435" s="1">
        <v>40300</v>
      </c>
      <c r="E7435" s="1">
        <f t="shared" si="948"/>
        <v>40299</v>
      </c>
      <c r="F7435" s="30">
        <f t="shared" si="946"/>
        <v>0</v>
      </c>
      <c r="H7435" s="42">
        <f>IF(DAY(D7435)&gt;14,VLOOKUP(DATE(YEAR(E7435),MONTH(E7435)-1,DAY(1)),'מדדים וריביות'!B:C,2,FALSE),VLOOKUP(DATE(YEAR(E7435),MONTH(E7435)-2,DAY(1)),'מדדים וריביות'!B:C,2,FALSE))</f>
        <v>31126899.773358598</v>
      </c>
      <c r="I7435" s="43">
        <f>'ריבית יומית'!D7429</f>
        <v>3.5363322780312956E-5</v>
      </c>
      <c r="J7435" s="29">
        <f t="shared" si="947"/>
        <v>1.0816120812379602</v>
      </c>
      <c r="L7435">
        <f>VLOOKUP(D7434,'מדדים וריביות'!B:C,2)</f>
        <v>31514866.8846277</v>
      </c>
      <c r="M7435" s="30">
        <f t="shared" si="944"/>
        <v>0</v>
      </c>
      <c r="O7435" s="39">
        <f t="shared" si="949"/>
        <v>0</v>
      </c>
      <c r="P7435" s="39">
        <f t="shared" si="945"/>
        <v>0</v>
      </c>
      <c r="Q7435" s="39">
        <f t="shared" si="950"/>
        <v>0</v>
      </c>
      <c r="R7435" s="41">
        <f t="shared" si="951"/>
        <v>0</v>
      </c>
    </row>
    <row r="7436" spans="4:18" x14ac:dyDescent="0.25">
      <c r="D7436" s="1">
        <v>40301</v>
      </c>
      <c r="E7436" s="1">
        <f t="shared" si="948"/>
        <v>40299</v>
      </c>
      <c r="F7436" s="30">
        <f t="shared" si="946"/>
        <v>0</v>
      </c>
      <c r="H7436" s="42">
        <f>IF(DAY(D7436)&gt;14,VLOOKUP(DATE(YEAR(E7436),MONTH(E7436)-1,DAY(1)),'מדדים וריביות'!B:C,2,FALSE),VLOOKUP(DATE(YEAR(E7436),MONTH(E7436)-2,DAY(1)),'מדדים וריביות'!B:C,2,FALSE))</f>
        <v>31126899.773358598</v>
      </c>
      <c r="I7436" s="43">
        <f>'ריבית יומית'!D7430</f>
        <v>3.5363322780312956E-5</v>
      </c>
      <c r="J7436" s="29">
        <f t="shared" si="947"/>
        <v>1.0815738331933862</v>
      </c>
      <c r="L7436">
        <f>VLOOKUP(D7435,'מדדים וריביות'!B:C,2)</f>
        <v>31514866.8846277</v>
      </c>
      <c r="M7436" s="30">
        <f t="shared" ref="M7436:M7499" si="952">F7436*(1+I7436)*L7436/H7436+G7436-K7436</f>
        <v>0</v>
      </c>
      <c r="O7436" s="39">
        <f t="shared" si="949"/>
        <v>0</v>
      </c>
      <c r="P7436" s="39">
        <f t="shared" si="945"/>
        <v>0</v>
      </c>
      <c r="Q7436" s="39">
        <f t="shared" si="950"/>
        <v>0</v>
      </c>
      <c r="R7436" s="41">
        <f t="shared" si="951"/>
        <v>0</v>
      </c>
    </row>
    <row r="7437" spans="4:18" x14ac:dyDescent="0.25">
      <c r="D7437" s="1">
        <v>40302</v>
      </c>
      <c r="E7437" s="1">
        <f t="shared" si="948"/>
        <v>40299</v>
      </c>
      <c r="F7437" s="30">
        <f t="shared" si="946"/>
        <v>0</v>
      </c>
      <c r="H7437" s="42">
        <f>IF(DAY(D7437)&gt;14,VLOOKUP(DATE(YEAR(E7437),MONTH(E7437)-1,DAY(1)),'מדדים וריביות'!B:C,2,FALSE),VLOOKUP(DATE(YEAR(E7437),MONTH(E7437)-2,DAY(1)),'מדדים וריביות'!B:C,2,FALSE))</f>
        <v>31126899.773358598</v>
      </c>
      <c r="I7437" s="43">
        <f>'ריבית יומית'!D7431</f>
        <v>3.5363322780312956E-5</v>
      </c>
      <c r="J7437" s="29">
        <f t="shared" si="947"/>
        <v>1.0815355865013423</v>
      </c>
      <c r="L7437">
        <f>VLOOKUP(D7436,'מדדים וריביות'!B:C,2)</f>
        <v>31514866.8846277</v>
      </c>
      <c r="M7437" s="30">
        <f t="shared" si="952"/>
        <v>0</v>
      </c>
      <c r="O7437" s="39">
        <f t="shared" si="949"/>
        <v>0</v>
      </c>
      <c r="P7437" s="39">
        <f t="shared" si="945"/>
        <v>0</v>
      </c>
      <c r="Q7437" s="39">
        <f t="shared" si="950"/>
        <v>0</v>
      </c>
      <c r="R7437" s="41">
        <f t="shared" si="951"/>
        <v>0</v>
      </c>
    </row>
    <row r="7438" spans="4:18" x14ac:dyDescent="0.25">
      <c r="D7438" s="1">
        <v>40303</v>
      </c>
      <c r="E7438" s="1">
        <f t="shared" si="948"/>
        <v>40299</v>
      </c>
      <c r="F7438" s="30">
        <f t="shared" si="946"/>
        <v>0</v>
      </c>
      <c r="H7438" s="42">
        <f>IF(DAY(D7438)&gt;14,VLOOKUP(DATE(YEAR(E7438),MONTH(E7438)-1,DAY(1)),'מדדים וריביות'!B:C,2,FALSE),VLOOKUP(DATE(YEAR(E7438),MONTH(E7438)-2,DAY(1)),'מדדים וריביות'!B:C,2,FALSE))</f>
        <v>31126899.773358598</v>
      </c>
      <c r="I7438" s="43">
        <f>'ריבית יומית'!D7432</f>
        <v>3.5363322780312956E-5</v>
      </c>
      <c r="J7438" s="29">
        <f t="shared" si="947"/>
        <v>1.0814973411617808</v>
      </c>
      <c r="L7438">
        <f>VLOOKUP(D7437,'מדדים וריביות'!B:C,2)</f>
        <v>31514866.8846277</v>
      </c>
      <c r="M7438" s="30">
        <f t="shared" si="952"/>
        <v>0</v>
      </c>
      <c r="O7438" s="39">
        <f t="shared" si="949"/>
        <v>0</v>
      </c>
      <c r="P7438" s="39">
        <f t="shared" si="945"/>
        <v>0</v>
      </c>
      <c r="Q7438" s="39">
        <f t="shared" si="950"/>
        <v>0</v>
      </c>
      <c r="R7438" s="41">
        <f t="shared" si="951"/>
        <v>0</v>
      </c>
    </row>
    <row r="7439" spans="4:18" x14ac:dyDescent="0.25">
      <c r="D7439" s="1">
        <v>40304</v>
      </c>
      <c r="E7439" s="1">
        <f t="shared" si="948"/>
        <v>40299</v>
      </c>
      <c r="F7439" s="30">
        <f t="shared" si="946"/>
        <v>0</v>
      </c>
      <c r="H7439" s="42">
        <f>IF(DAY(D7439)&gt;14,VLOOKUP(DATE(YEAR(E7439),MONTH(E7439)-1,DAY(1)),'מדדים וריביות'!B:C,2,FALSE),VLOOKUP(DATE(YEAR(E7439),MONTH(E7439)-2,DAY(1)),'מדדים וריביות'!B:C,2,FALSE))</f>
        <v>31126899.773358598</v>
      </c>
      <c r="I7439" s="43">
        <f>'ריבית יומית'!D7433</f>
        <v>3.5363322780312956E-5</v>
      </c>
      <c r="J7439" s="29">
        <f t="shared" si="947"/>
        <v>1.0814590971746536</v>
      </c>
      <c r="L7439">
        <f>VLOOKUP(D7438,'מדדים וריביות'!B:C,2)</f>
        <v>31514866.8846277</v>
      </c>
      <c r="M7439" s="30">
        <f t="shared" si="952"/>
        <v>0</v>
      </c>
      <c r="O7439" s="39">
        <f t="shared" si="949"/>
        <v>0</v>
      </c>
      <c r="P7439" s="39">
        <f t="shared" si="945"/>
        <v>0</v>
      </c>
      <c r="Q7439" s="39">
        <f t="shared" si="950"/>
        <v>0</v>
      </c>
      <c r="R7439" s="41">
        <f t="shared" si="951"/>
        <v>0</v>
      </c>
    </row>
    <row r="7440" spans="4:18" x14ac:dyDescent="0.25">
      <c r="D7440" s="1">
        <v>40305</v>
      </c>
      <c r="E7440" s="1">
        <f t="shared" si="948"/>
        <v>40299</v>
      </c>
      <c r="F7440" s="30">
        <f t="shared" si="946"/>
        <v>0</v>
      </c>
      <c r="H7440" s="42">
        <f>IF(DAY(D7440)&gt;14,VLOOKUP(DATE(YEAR(E7440),MONTH(E7440)-1,DAY(1)),'מדדים וריביות'!B:C,2,FALSE),VLOOKUP(DATE(YEAR(E7440),MONTH(E7440)-2,DAY(1)),'מדדים וריביות'!B:C,2,FALSE))</f>
        <v>31126899.773358598</v>
      </c>
      <c r="I7440" s="43">
        <f>'ריבית יומית'!D7434</f>
        <v>3.5363322780312956E-5</v>
      </c>
      <c r="J7440" s="29">
        <f t="shared" si="947"/>
        <v>1.0814208545399131</v>
      </c>
      <c r="L7440">
        <f>VLOOKUP(D7439,'מדדים וריביות'!B:C,2)</f>
        <v>31514866.8846277</v>
      </c>
      <c r="M7440" s="30">
        <f t="shared" si="952"/>
        <v>0</v>
      </c>
      <c r="O7440" s="39">
        <f t="shared" si="949"/>
        <v>0</v>
      </c>
      <c r="P7440" s="39">
        <f t="shared" si="945"/>
        <v>0</v>
      </c>
      <c r="Q7440" s="39">
        <f t="shared" si="950"/>
        <v>0</v>
      </c>
      <c r="R7440" s="41">
        <f t="shared" si="951"/>
        <v>0</v>
      </c>
    </row>
    <row r="7441" spans="4:18" x14ac:dyDescent="0.25">
      <c r="D7441" s="1">
        <v>40306</v>
      </c>
      <c r="E7441" s="1">
        <f t="shared" si="948"/>
        <v>40299</v>
      </c>
      <c r="F7441" s="30">
        <f t="shared" si="946"/>
        <v>0</v>
      </c>
      <c r="H7441" s="42">
        <f>IF(DAY(D7441)&gt;14,VLOOKUP(DATE(YEAR(E7441),MONTH(E7441)-1,DAY(1)),'מדדים וריביות'!B:C,2,FALSE),VLOOKUP(DATE(YEAR(E7441),MONTH(E7441)-2,DAY(1)),'מדדים וריביות'!B:C,2,FALSE))</f>
        <v>31126899.773358598</v>
      </c>
      <c r="I7441" s="43">
        <f>'ריבית יומית'!D7435</f>
        <v>3.5363322780312956E-5</v>
      </c>
      <c r="J7441" s="29">
        <f t="shared" si="947"/>
        <v>1.0813826132575115</v>
      </c>
      <c r="L7441">
        <f>VLOOKUP(D7440,'מדדים וריביות'!B:C,2)</f>
        <v>31514866.8846277</v>
      </c>
      <c r="M7441" s="30">
        <f t="shared" si="952"/>
        <v>0</v>
      </c>
      <c r="O7441" s="39">
        <f t="shared" si="949"/>
        <v>0</v>
      </c>
      <c r="P7441" s="39">
        <f t="shared" si="945"/>
        <v>0</v>
      </c>
      <c r="Q7441" s="39">
        <f t="shared" si="950"/>
        <v>0</v>
      </c>
      <c r="R7441" s="41">
        <f t="shared" si="951"/>
        <v>0</v>
      </c>
    </row>
    <row r="7442" spans="4:18" x14ac:dyDescent="0.25">
      <c r="D7442" s="1">
        <v>40307</v>
      </c>
      <c r="E7442" s="1">
        <f t="shared" si="948"/>
        <v>40299</v>
      </c>
      <c r="F7442" s="30">
        <f t="shared" si="946"/>
        <v>0</v>
      </c>
      <c r="H7442" s="42">
        <f>IF(DAY(D7442)&gt;14,VLOOKUP(DATE(YEAR(E7442),MONTH(E7442)-1,DAY(1)),'מדדים וריביות'!B:C,2,FALSE),VLOOKUP(DATE(YEAR(E7442),MONTH(E7442)-2,DAY(1)),'מדדים וריביות'!B:C,2,FALSE))</f>
        <v>31126899.773358598</v>
      </c>
      <c r="I7442" s="43">
        <f>'ריבית יומית'!D7436</f>
        <v>3.5363322780312956E-5</v>
      </c>
      <c r="J7442" s="29">
        <f t="shared" si="947"/>
        <v>1.0813443733274009</v>
      </c>
      <c r="L7442">
        <f>VLOOKUP(D7441,'מדדים וריביות'!B:C,2)</f>
        <v>31514866.8846277</v>
      </c>
      <c r="M7442" s="30">
        <f t="shared" si="952"/>
        <v>0</v>
      </c>
      <c r="O7442" s="39">
        <f t="shared" si="949"/>
        <v>0</v>
      </c>
      <c r="P7442" s="39">
        <f t="shared" si="945"/>
        <v>0</v>
      </c>
      <c r="Q7442" s="39">
        <f t="shared" si="950"/>
        <v>0</v>
      </c>
      <c r="R7442" s="41">
        <f t="shared" si="951"/>
        <v>0</v>
      </c>
    </row>
    <row r="7443" spans="4:18" x14ac:dyDescent="0.25">
      <c r="D7443" s="1">
        <v>40308</v>
      </c>
      <c r="E7443" s="1">
        <f t="shared" si="948"/>
        <v>40299</v>
      </c>
      <c r="F7443" s="30">
        <f t="shared" si="946"/>
        <v>0</v>
      </c>
      <c r="H7443" s="42">
        <f>IF(DAY(D7443)&gt;14,VLOOKUP(DATE(YEAR(E7443),MONTH(E7443)-1,DAY(1)),'מדדים וריביות'!B:C,2,FALSE),VLOOKUP(DATE(YEAR(E7443),MONTH(E7443)-2,DAY(1)),'מדדים וריביות'!B:C,2,FALSE))</f>
        <v>31126899.773358598</v>
      </c>
      <c r="I7443" s="43">
        <f>'ריבית יומית'!D7437</f>
        <v>3.5363322780312956E-5</v>
      </c>
      <c r="J7443" s="29">
        <f t="shared" si="947"/>
        <v>1.0813061347495334</v>
      </c>
      <c r="L7443">
        <f>VLOOKUP(D7442,'מדדים וריביות'!B:C,2)</f>
        <v>31514866.8846277</v>
      </c>
      <c r="M7443" s="30">
        <f t="shared" si="952"/>
        <v>0</v>
      </c>
      <c r="O7443" s="39">
        <f t="shared" si="949"/>
        <v>0</v>
      </c>
      <c r="P7443" s="39">
        <f t="shared" si="945"/>
        <v>0</v>
      </c>
      <c r="Q7443" s="39">
        <f t="shared" si="950"/>
        <v>0</v>
      </c>
      <c r="R7443" s="41">
        <f t="shared" si="951"/>
        <v>0</v>
      </c>
    </row>
    <row r="7444" spans="4:18" x14ac:dyDescent="0.25">
      <c r="D7444" s="1">
        <v>40309</v>
      </c>
      <c r="E7444" s="1">
        <f t="shared" si="948"/>
        <v>40299</v>
      </c>
      <c r="F7444" s="30">
        <f t="shared" si="946"/>
        <v>0</v>
      </c>
      <c r="H7444" s="42">
        <f>IF(DAY(D7444)&gt;14,VLOOKUP(DATE(YEAR(E7444),MONTH(E7444)-1,DAY(1)),'מדדים וריביות'!B:C,2,FALSE),VLOOKUP(DATE(YEAR(E7444),MONTH(E7444)-2,DAY(1)),'מדדים וריביות'!B:C,2,FALSE))</f>
        <v>31126899.773358598</v>
      </c>
      <c r="I7444" s="43">
        <f>'ריבית יומית'!D7438</f>
        <v>3.5363322780312956E-5</v>
      </c>
      <c r="J7444" s="29">
        <f t="shared" si="947"/>
        <v>1.0812678975238612</v>
      </c>
      <c r="L7444">
        <f>VLOOKUP(D7443,'מדדים וריביות'!B:C,2)</f>
        <v>31514866.8846277</v>
      </c>
      <c r="M7444" s="30">
        <f t="shared" si="952"/>
        <v>0</v>
      </c>
      <c r="O7444" s="39">
        <f t="shared" si="949"/>
        <v>0</v>
      </c>
      <c r="P7444" s="39">
        <f t="shared" si="945"/>
        <v>0</v>
      </c>
      <c r="Q7444" s="39">
        <f t="shared" si="950"/>
        <v>0</v>
      </c>
      <c r="R7444" s="41">
        <f t="shared" si="951"/>
        <v>0</v>
      </c>
    </row>
    <row r="7445" spans="4:18" x14ac:dyDescent="0.25">
      <c r="D7445" s="1">
        <v>40310</v>
      </c>
      <c r="E7445" s="1">
        <f t="shared" si="948"/>
        <v>40299</v>
      </c>
      <c r="F7445" s="30">
        <f t="shared" si="946"/>
        <v>0</v>
      </c>
      <c r="H7445" s="42">
        <f>IF(DAY(D7445)&gt;14,VLOOKUP(DATE(YEAR(E7445),MONTH(E7445)-1,DAY(1)),'מדדים וריביות'!B:C,2,FALSE),VLOOKUP(DATE(YEAR(E7445),MONTH(E7445)-2,DAY(1)),'מדדים וריביות'!B:C,2,FALSE))</f>
        <v>31126899.773358598</v>
      </c>
      <c r="I7445" s="43">
        <f>'ריבית יומית'!D7439</f>
        <v>3.5363322780312956E-5</v>
      </c>
      <c r="J7445" s="29">
        <f t="shared" si="947"/>
        <v>1.0812296616503365</v>
      </c>
      <c r="L7445">
        <f>VLOOKUP(D7444,'מדדים וריביות'!B:C,2)</f>
        <v>31514866.8846277</v>
      </c>
      <c r="M7445" s="30">
        <f t="shared" si="952"/>
        <v>0</v>
      </c>
      <c r="O7445" s="39">
        <f t="shared" si="949"/>
        <v>0</v>
      </c>
      <c r="P7445" s="39">
        <f t="shared" si="945"/>
        <v>0</v>
      </c>
      <c r="Q7445" s="39">
        <f t="shared" si="950"/>
        <v>0</v>
      </c>
      <c r="R7445" s="41">
        <f t="shared" si="951"/>
        <v>0</v>
      </c>
    </row>
    <row r="7446" spans="4:18" x14ac:dyDescent="0.25">
      <c r="D7446" s="1">
        <v>40311</v>
      </c>
      <c r="E7446" s="1">
        <f t="shared" si="948"/>
        <v>40299</v>
      </c>
      <c r="F7446" s="30">
        <f t="shared" si="946"/>
        <v>0</v>
      </c>
      <c r="H7446" s="42">
        <f>IF(DAY(D7446)&gt;14,VLOOKUP(DATE(YEAR(E7446),MONTH(E7446)-1,DAY(1)),'מדדים וריביות'!B:C,2,FALSE),VLOOKUP(DATE(YEAR(E7446),MONTH(E7446)-2,DAY(1)),'מדדים וריביות'!B:C,2,FALSE))</f>
        <v>31126899.773358598</v>
      </c>
      <c r="I7446" s="43">
        <f>'ריבית יומית'!D7440</f>
        <v>3.5363322780312956E-5</v>
      </c>
      <c r="J7446" s="29">
        <f t="shared" si="947"/>
        <v>1.0811914271289116</v>
      </c>
      <c r="L7446">
        <f>VLOOKUP(D7445,'מדדים וריביות'!B:C,2)</f>
        <v>31514866.8846277</v>
      </c>
      <c r="M7446" s="30">
        <f t="shared" si="952"/>
        <v>0</v>
      </c>
      <c r="O7446" s="39">
        <f t="shared" si="949"/>
        <v>0</v>
      </c>
      <c r="P7446" s="39">
        <f t="shared" si="945"/>
        <v>0</v>
      </c>
      <c r="Q7446" s="39">
        <f t="shared" si="950"/>
        <v>0</v>
      </c>
      <c r="R7446" s="41">
        <f t="shared" si="951"/>
        <v>0</v>
      </c>
    </row>
    <row r="7447" spans="4:18" x14ac:dyDescent="0.25">
      <c r="D7447" s="1">
        <v>40312</v>
      </c>
      <c r="E7447" s="1">
        <f t="shared" si="948"/>
        <v>40299</v>
      </c>
      <c r="F7447" s="30">
        <f t="shared" si="946"/>
        <v>0</v>
      </c>
      <c r="H7447" s="42">
        <f>IF(DAY(D7447)&gt;14,VLOOKUP(DATE(YEAR(E7447),MONTH(E7447)-1,DAY(1)),'מדדים וריביות'!B:C,2,FALSE),VLOOKUP(DATE(YEAR(E7447),MONTH(E7447)-2,DAY(1)),'מדדים וריביות'!B:C,2,FALSE))</f>
        <v>31126899.773358598</v>
      </c>
      <c r="I7447" s="43">
        <f>'ריבית יומית'!D7441</f>
        <v>3.5363322780312956E-5</v>
      </c>
      <c r="J7447" s="29">
        <f t="shared" si="947"/>
        <v>1.0811531939595387</v>
      </c>
      <c r="L7447">
        <f>VLOOKUP(D7446,'מדדים וריביות'!B:C,2)</f>
        <v>31514866.8846277</v>
      </c>
      <c r="M7447" s="30">
        <f t="shared" si="952"/>
        <v>0</v>
      </c>
      <c r="O7447" s="39">
        <f t="shared" si="949"/>
        <v>0</v>
      </c>
      <c r="P7447" s="39">
        <f t="shared" si="945"/>
        <v>0</v>
      </c>
      <c r="Q7447" s="39">
        <f t="shared" si="950"/>
        <v>0</v>
      </c>
      <c r="R7447" s="41">
        <f t="shared" si="951"/>
        <v>0</v>
      </c>
    </row>
    <row r="7448" spans="4:18" x14ac:dyDescent="0.25">
      <c r="D7448" s="1">
        <v>40313</v>
      </c>
      <c r="E7448" s="1">
        <f t="shared" si="948"/>
        <v>40299</v>
      </c>
      <c r="F7448" s="30">
        <f t="shared" si="946"/>
        <v>0</v>
      </c>
      <c r="H7448" s="42">
        <f>IF(DAY(D7448)&gt;14,VLOOKUP(DATE(YEAR(E7448),MONTH(E7448)-1,DAY(1)),'מדדים וריביות'!B:C,2,FALSE),VLOOKUP(DATE(YEAR(E7448),MONTH(E7448)-2,DAY(1)),'מדדים וריביות'!B:C,2,FALSE))</f>
        <v>31395492.3888526</v>
      </c>
      <c r="I7448" s="43">
        <f>'ריבית יומית'!D7442</f>
        <v>3.5363322780312956E-5</v>
      </c>
      <c r="J7448" s="29">
        <f t="shared" si="947"/>
        <v>1.0811149621421698</v>
      </c>
      <c r="L7448">
        <f>VLOOKUP(D7447,'מדדים וריביות'!B:C,2)</f>
        <v>31514866.8846277</v>
      </c>
      <c r="M7448" s="30">
        <f t="shared" si="952"/>
        <v>0</v>
      </c>
      <c r="O7448" s="39">
        <f t="shared" si="949"/>
        <v>0</v>
      </c>
      <c r="P7448" s="39">
        <f t="shared" si="945"/>
        <v>0</v>
      </c>
      <c r="Q7448" s="39">
        <f t="shared" si="950"/>
        <v>0</v>
      </c>
      <c r="R7448" s="41">
        <f t="shared" si="951"/>
        <v>0</v>
      </c>
    </row>
    <row r="7449" spans="4:18" x14ac:dyDescent="0.25">
      <c r="D7449" s="1">
        <v>40314</v>
      </c>
      <c r="E7449" s="1">
        <f t="shared" si="948"/>
        <v>40299</v>
      </c>
      <c r="F7449" s="30">
        <f t="shared" si="946"/>
        <v>0</v>
      </c>
      <c r="H7449" s="42">
        <f>IF(DAY(D7449)&gt;14,VLOOKUP(DATE(YEAR(E7449),MONTH(E7449)-1,DAY(1)),'מדדים וריביות'!B:C,2,FALSE),VLOOKUP(DATE(YEAR(E7449),MONTH(E7449)-2,DAY(1)),'מדדים וריביות'!B:C,2,FALSE))</f>
        <v>31395492.3888526</v>
      </c>
      <c r="I7449" s="43">
        <f>'ריבית יומית'!D7443</f>
        <v>3.5363322780312956E-5</v>
      </c>
      <c r="J7449" s="29">
        <f t="shared" si="947"/>
        <v>1.0810767316767573</v>
      </c>
      <c r="L7449">
        <f>VLOOKUP(D7448,'מדדים וריביות'!B:C,2)</f>
        <v>31514866.8846277</v>
      </c>
      <c r="M7449" s="30">
        <f t="shared" si="952"/>
        <v>0</v>
      </c>
      <c r="O7449" s="39">
        <f t="shared" si="949"/>
        <v>0</v>
      </c>
      <c r="P7449" s="39">
        <f t="shared" si="945"/>
        <v>0</v>
      </c>
      <c r="Q7449" s="39">
        <f t="shared" si="950"/>
        <v>0</v>
      </c>
      <c r="R7449" s="41">
        <f t="shared" si="951"/>
        <v>0</v>
      </c>
    </row>
    <row r="7450" spans="4:18" x14ac:dyDescent="0.25">
      <c r="D7450" s="1">
        <v>40315</v>
      </c>
      <c r="E7450" s="1">
        <f t="shared" si="948"/>
        <v>40299</v>
      </c>
      <c r="F7450" s="30">
        <f t="shared" si="946"/>
        <v>0</v>
      </c>
      <c r="H7450" s="42">
        <f>IF(DAY(D7450)&gt;14,VLOOKUP(DATE(YEAR(E7450),MONTH(E7450)-1,DAY(1)),'מדדים וריביות'!B:C,2,FALSE),VLOOKUP(DATE(YEAR(E7450),MONTH(E7450)-2,DAY(1)),'מדדים וריביות'!B:C,2,FALSE))</f>
        <v>31395492.3888526</v>
      </c>
      <c r="I7450" s="43">
        <f>'ריבית יומית'!D7444</f>
        <v>3.5363322780312956E-5</v>
      </c>
      <c r="J7450" s="29">
        <f t="shared" si="947"/>
        <v>1.0810385025632532</v>
      </c>
      <c r="L7450">
        <f>VLOOKUP(D7449,'מדדים וריביות'!B:C,2)</f>
        <v>31514866.8846277</v>
      </c>
      <c r="M7450" s="30">
        <f t="shared" si="952"/>
        <v>0</v>
      </c>
      <c r="O7450" s="39">
        <f t="shared" si="949"/>
        <v>0</v>
      </c>
      <c r="P7450" s="39">
        <f t="shared" si="945"/>
        <v>0</v>
      </c>
      <c r="Q7450" s="39">
        <f t="shared" si="950"/>
        <v>0</v>
      </c>
      <c r="R7450" s="41">
        <f t="shared" si="951"/>
        <v>0</v>
      </c>
    </row>
    <row r="7451" spans="4:18" x14ac:dyDescent="0.25">
      <c r="D7451" s="1">
        <v>40316</v>
      </c>
      <c r="E7451" s="1">
        <f t="shared" si="948"/>
        <v>40299</v>
      </c>
      <c r="F7451" s="30">
        <f t="shared" si="946"/>
        <v>0</v>
      </c>
      <c r="H7451" s="42">
        <f>IF(DAY(D7451)&gt;14,VLOOKUP(DATE(YEAR(E7451),MONTH(E7451)-1,DAY(1)),'מדדים וריביות'!B:C,2,FALSE),VLOOKUP(DATE(YEAR(E7451),MONTH(E7451)-2,DAY(1)),'מדדים וריביות'!B:C,2,FALSE))</f>
        <v>31395492.3888526</v>
      </c>
      <c r="I7451" s="43">
        <f>'ריבית יומית'!D7445</f>
        <v>3.5363322780312956E-5</v>
      </c>
      <c r="J7451" s="29">
        <f t="shared" si="947"/>
        <v>1.0810002748016099</v>
      </c>
      <c r="L7451">
        <f>VLOOKUP(D7450,'מדדים וריביות'!B:C,2)</f>
        <v>31514866.8846277</v>
      </c>
      <c r="M7451" s="30">
        <f t="shared" si="952"/>
        <v>0</v>
      </c>
      <c r="O7451" s="39">
        <f t="shared" si="949"/>
        <v>0</v>
      </c>
      <c r="P7451" s="39">
        <f t="shared" si="945"/>
        <v>0</v>
      </c>
      <c r="Q7451" s="39">
        <f t="shared" si="950"/>
        <v>0</v>
      </c>
      <c r="R7451" s="41">
        <f t="shared" si="951"/>
        <v>0</v>
      </c>
    </row>
    <row r="7452" spans="4:18" x14ac:dyDescent="0.25">
      <c r="D7452" s="1">
        <v>40317</v>
      </c>
      <c r="E7452" s="1">
        <f t="shared" si="948"/>
        <v>40299</v>
      </c>
      <c r="F7452" s="30">
        <f t="shared" si="946"/>
        <v>0</v>
      </c>
      <c r="H7452" s="42">
        <f>IF(DAY(D7452)&gt;14,VLOOKUP(DATE(YEAR(E7452),MONTH(E7452)-1,DAY(1)),'מדדים וריביות'!B:C,2,FALSE),VLOOKUP(DATE(YEAR(E7452),MONTH(E7452)-2,DAY(1)),'מדדים וריביות'!B:C,2,FALSE))</f>
        <v>31395492.3888526</v>
      </c>
      <c r="I7452" s="43">
        <f>'ריבית יומית'!D7446</f>
        <v>3.5363322780312956E-5</v>
      </c>
      <c r="J7452" s="29">
        <f t="shared" si="947"/>
        <v>1.0809620483917792</v>
      </c>
      <c r="L7452">
        <f>VLOOKUP(D7451,'מדדים וריביות'!B:C,2)</f>
        <v>31514866.8846277</v>
      </c>
      <c r="M7452" s="30">
        <f t="shared" si="952"/>
        <v>0</v>
      </c>
      <c r="O7452" s="39">
        <f t="shared" si="949"/>
        <v>0</v>
      </c>
      <c r="P7452" s="39">
        <f t="shared" si="945"/>
        <v>0</v>
      </c>
      <c r="Q7452" s="39">
        <f t="shared" si="950"/>
        <v>0</v>
      </c>
      <c r="R7452" s="41">
        <f t="shared" si="951"/>
        <v>0</v>
      </c>
    </row>
    <row r="7453" spans="4:18" x14ac:dyDescent="0.25">
      <c r="D7453" s="1">
        <v>40318</v>
      </c>
      <c r="E7453" s="1">
        <f t="shared" si="948"/>
        <v>40299</v>
      </c>
      <c r="F7453" s="30">
        <f t="shared" si="946"/>
        <v>0</v>
      </c>
      <c r="H7453" s="42">
        <f>IF(DAY(D7453)&gt;14,VLOOKUP(DATE(YEAR(E7453),MONTH(E7453)-1,DAY(1)),'מדדים וריביות'!B:C,2,FALSE),VLOOKUP(DATE(YEAR(E7453),MONTH(E7453)-2,DAY(1)),'מדדים וריביות'!B:C,2,FALSE))</f>
        <v>31395492.3888526</v>
      </c>
      <c r="I7453" s="43">
        <f>'ריבית יומית'!D7447</f>
        <v>3.5363322780312956E-5</v>
      </c>
      <c r="J7453" s="29">
        <f t="shared" si="947"/>
        <v>1.0809238233337137</v>
      </c>
      <c r="L7453">
        <f>VLOOKUP(D7452,'מדדים וריביות'!B:C,2)</f>
        <v>31514866.8846277</v>
      </c>
      <c r="M7453" s="30">
        <f t="shared" si="952"/>
        <v>0</v>
      </c>
      <c r="O7453" s="39">
        <f t="shared" si="949"/>
        <v>0</v>
      </c>
      <c r="P7453" s="39">
        <f t="shared" si="945"/>
        <v>0</v>
      </c>
      <c r="Q7453" s="39">
        <f t="shared" si="950"/>
        <v>0</v>
      </c>
      <c r="R7453" s="41">
        <f t="shared" si="951"/>
        <v>0</v>
      </c>
    </row>
    <row r="7454" spans="4:18" x14ac:dyDescent="0.25">
      <c r="D7454" s="1">
        <v>40319</v>
      </c>
      <c r="E7454" s="1">
        <f t="shared" si="948"/>
        <v>40299</v>
      </c>
      <c r="F7454" s="30">
        <f t="shared" si="946"/>
        <v>0</v>
      </c>
      <c r="H7454" s="42">
        <f>IF(DAY(D7454)&gt;14,VLOOKUP(DATE(YEAR(E7454),MONTH(E7454)-1,DAY(1)),'מדדים וריביות'!B:C,2,FALSE),VLOOKUP(DATE(YEAR(E7454),MONTH(E7454)-2,DAY(1)),'מדדים וריביות'!B:C,2,FALSE))</f>
        <v>31395492.3888526</v>
      </c>
      <c r="I7454" s="43">
        <f>'ריבית יומית'!D7448</f>
        <v>3.5363322780312956E-5</v>
      </c>
      <c r="J7454" s="29">
        <f t="shared" si="947"/>
        <v>1.0808855996273654</v>
      </c>
      <c r="L7454">
        <f>VLOOKUP(D7453,'מדדים וריביות'!B:C,2)</f>
        <v>31514866.8846277</v>
      </c>
      <c r="M7454" s="30">
        <f t="shared" si="952"/>
        <v>0</v>
      </c>
      <c r="O7454" s="39">
        <f t="shared" si="949"/>
        <v>0</v>
      </c>
      <c r="P7454" s="39">
        <f t="shared" si="945"/>
        <v>0</v>
      </c>
      <c r="Q7454" s="39">
        <f t="shared" si="950"/>
        <v>0</v>
      </c>
      <c r="R7454" s="41">
        <f t="shared" si="951"/>
        <v>0</v>
      </c>
    </row>
    <row r="7455" spans="4:18" x14ac:dyDescent="0.25">
      <c r="D7455" s="1">
        <v>40320</v>
      </c>
      <c r="E7455" s="1">
        <f t="shared" si="948"/>
        <v>40299</v>
      </c>
      <c r="F7455" s="30">
        <f t="shared" si="946"/>
        <v>0</v>
      </c>
      <c r="H7455" s="42">
        <f>IF(DAY(D7455)&gt;14,VLOOKUP(DATE(YEAR(E7455),MONTH(E7455)-1,DAY(1)),'מדדים וריביות'!B:C,2,FALSE),VLOOKUP(DATE(YEAR(E7455),MONTH(E7455)-2,DAY(1)),'מדדים וריביות'!B:C,2,FALSE))</f>
        <v>31395492.3888526</v>
      </c>
      <c r="I7455" s="43">
        <f>'ריבית יומית'!D7449</f>
        <v>3.5363322780312956E-5</v>
      </c>
      <c r="J7455" s="29">
        <f t="shared" si="947"/>
        <v>1.0808473772726868</v>
      </c>
      <c r="L7455">
        <f>VLOOKUP(D7454,'מדדים וריביות'!B:C,2)</f>
        <v>31514866.8846277</v>
      </c>
      <c r="M7455" s="30">
        <f t="shared" si="952"/>
        <v>0</v>
      </c>
      <c r="O7455" s="39">
        <f t="shared" si="949"/>
        <v>0</v>
      </c>
      <c r="P7455" s="39">
        <f t="shared" si="945"/>
        <v>0</v>
      </c>
      <c r="Q7455" s="39">
        <f t="shared" si="950"/>
        <v>0</v>
      </c>
      <c r="R7455" s="41">
        <f t="shared" si="951"/>
        <v>0</v>
      </c>
    </row>
    <row r="7456" spans="4:18" x14ac:dyDescent="0.25">
      <c r="D7456" s="1">
        <v>40321</v>
      </c>
      <c r="E7456" s="1">
        <f t="shared" si="948"/>
        <v>40299</v>
      </c>
      <c r="F7456" s="30">
        <f t="shared" si="946"/>
        <v>0</v>
      </c>
      <c r="H7456" s="42">
        <f>IF(DAY(D7456)&gt;14,VLOOKUP(DATE(YEAR(E7456),MONTH(E7456)-1,DAY(1)),'מדדים וריביות'!B:C,2,FALSE),VLOOKUP(DATE(YEAR(E7456),MONTH(E7456)-2,DAY(1)),'מדדים וריביות'!B:C,2,FALSE))</f>
        <v>31395492.3888526</v>
      </c>
      <c r="I7456" s="43">
        <f>'ריבית יומית'!D7450</f>
        <v>3.5363322780312956E-5</v>
      </c>
      <c r="J7456" s="29">
        <f t="shared" si="947"/>
        <v>1.0808091562696296</v>
      </c>
      <c r="L7456">
        <f>VLOOKUP(D7455,'מדדים וריביות'!B:C,2)</f>
        <v>31514866.8846277</v>
      </c>
      <c r="M7456" s="30">
        <f t="shared" si="952"/>
        <v>0</v>
      </c>
      <c r="O7456" s="39">
        <f t="shared" si="949"/>
        <v>0</v>
      </c>
      <c r="P7456" s="39">
        <f t="shared" si="945"/>
        <v>0</v>
      </c>
      <c r="Q7456" s="39">
        <f t="shared" si="950"/>
        <v>0</v>
      </c>
      <c r="R7456" s="41">
        <f t="shared" si="951"/>
        <v>0</v>
      </c>
    </row>
    <row r="7457" spans="4:18" x14ac:dyDescent="0.25">
      <c r="D7457" s="1">
        <v>40322</v>
      </c>
      <c r="E7457" s="1">
        <f t="shared" si="948"/>
        <v>40299</v>
      </c>
      <c r="F7457" s="30">
        <f t="shared" si="946"/>
        <v>0</v>
      </c>
      <c r="H7457" s="42">
        <f>IF(DAY(D7457)&gt;14,VLOOKUP(DATE(YEAR(E7457),MONTH(E7457)-1,DAY(1)),'מדדים וריביות'!B:C,2,FALSE),VLOOKUP(DATE(YEAR(E7457),MONTH(E7457)-2,DAY(1)),'מדדים וריביות'!B:C,2,FALSE))</f>
        <v>31395492.3888526</v>
      </c>
      <c r="I7457" s="43">
        <f>'ריבית יומית'!D7451</f>
        <v>3.5363322780312956E-5</v>
      </c>
      <c r="J7457" s="29">
        <f t="shared" si="947"/>
        <v>1.0807709366181464</v>
      </c>
      <c r="L7457">
        <f>VLOOKUP(D7456,'מדדים וריביות'!B:C,2)</f>
        <v>31514866.8846277</v>
      </c>
      <c r="M7457" s="30">
        <f t="shared" si="952"/>
        <v>0</v>
      </c>
      <c r="O7457" s="39">
        <f t="shared" si="949"/>
        <v>0</v>
      </c>
      <c r="P7457" s="39">
        <f t="shared" si="945"/>
        <v>0</v>
      </c>
      <c r="Q7457" s="39">
        <f t="shared" si="950"/>
        <v>0</v>
      </c>
      <c r="R7457" s="41">
        <f t="shared" si="951"/>
        <v>0</v>
      </c>
    </row>
    <row r="7458" spans="4:18" x14ac:dyDescent="0.25">
      <c r="D7458" s="1">
        <v>40323</v>
      </c>
      <c r="E7458" s="1">
        <f t="shared" si="948"/>
        <v>40299</v>
      </c>
      <c r="F7458" s="30">
        <f t="shared" si="946"/>
        <v>0</v>
      </c>
      <c r="H7458" s="42">
        <f>IF(DAY(D7458)&gt;14,VLOOKUP(DATE(YEAR(E7458),MONTH(E7458)-1,DAY(1)),'מדדים וריביות'!B:C,2,FALSE),VLOOKUP(DATE(YEAR(E7458),MONTH(E7458)-2,DAY(1)),'מדדים וריביות'!B:C,2,FALSE))</f>
        <v>31395492.3888526</v>
      </c>
      <c r="I7458" s="43">
        <f>'ריבית יומית'!D7452</f>
        <v>3.5363322780312956E-5</v>
      </c>
      <c r="J7458" s="29">
        <f t="shared" si="947"/>
        <v>1.0807327183181892</v>
      </c>
      <c r="L7458">
        <f>VLOOKUP(D7457,'מדדים וריביות'!B:C,2)</f>
        <v>31514866.8846277</v>
      </c>
      <c r="M7458" s="30">
        <f t="shared" si="952"/>
        <v>0</v>
      </c>
      <c r="O7458" s="39">
        <f t="shared" si="949"/>
        <v>0</v>
      </c>
      <c r="P7458" s="39">
        <f t="shared" si="945"/>
        <v>0</v>
      </c>
      <c r="Q7458" s="39">
        <f t="shared" si="950"/>
        <v>0</v>
      </c>
      <c r="R7458" s="41">
        <f t="shared" si="951"/>
        <v>0</v>
      </c>
    </row>
    <row r="7459" spans="4:18" x14ac:dyDescent="0.25">
      <c r="D7459" s="1">
        <v>40324</v>
      </c>
      <c r="E7459" s="1">
        <f t="shared" si="948"/>
        <v>40299</v>
      </c>
      <c r="F7459" s="30">
        <f t="shared" si="946"/>
        <v>0</v>
      </c>
      <c r="H7459" s="42">
        <f>IF(DAY(D7459)&gt;14,VLOOKUP(DATE(YEAR(E7459),MONTH(E7459)-1,DAY(1)),'מדדים וריביות'!B:C,2,FALSE),VLOOKUP(DATE(YEAR(E7459),MONTH(E7459)-2,DAY(1)),'מדדים וריביות'!B:C,2,FALSE))</f>
        <v>31395492.3888526</v>
      </c>
      <c r="I7459" s="43">
        <f>'ריבית יומית'!D7453</f>
        <v>3.5363322780312956E-5</v>
      </c>
      <c r="J7459" s="29">
        <f t="shared" si="947"/>
        <v>1.0806945013697102</v>
      </c>
      <c r="L7459">
        <f>VLOOKUP(D7458,'מדדים וריביות'!B:C,2)</f>
        <v>31514866.8846277</v>
      </c>
      <c r="M7459" s="30">
        <f t="shared" si="952"/>
        <v>0</v>
      </c>
      <c r="O7459" s="39">
        <f t="shared" si="949"/>
        <v>0</v>
      </c>
      <c r="P7459" s="39">
        <f t="shared" si="945"/>
        <v>0</v>
      </c>
      <c r="Q7459" s="39">
        <f t="shared" si="950"/>
        <v>0</v>
      </c>
      <c r="R7459" s="41">
        <f t="shared" si="951"/>
        <v>0</v>
      </c>
    </row>
    <row r="7460" spans="4:18" x14ac:dyDescent="0.25">
      <c r="D7460" s="1">
        <v>40325</v>
      </c>
      <c r="E7460" s="1">
        <f t="shared" si="948"/>
        <v>40299</v>
      </c>
      <c r="F7460" s="30">
        <f t="shared" si="946"/>
        <v>0</v>
      </c>
      <c r="H7460" s="42">
        <f>IF(DAY(D7460)&gt;14,VLOOKUP(DATE(YEAR(E7460),MONTH(E7460)-1,DAY(1)),'מדדים וריביות'!B:C,2,FALSE),VLOOKUP(DATE(YEAR(E7460),MONTH(E7460)-2,DAY(1)),'מדדים וריביות'!B:C,2,FALSE))</f>
        <v>31395492.3888526</v>
      </c>
      <c r="I7460" s="43">
        <f>'ריבית יומית'!D7454</f>
        <v>3.5363322780312956E-5</v>
      </c>
      <c r="J7460" s="29">
        <f t="shared" si="947"/>
        <v>1.0806562857726618</v>
      </c>
      <c r="L7460">
        <f>VLOOKUP(D7459,'מדדים וריביות'!B:C,2)</f>
        <v>31514866.8846277</v>
      </c>
      <c r="M7460" s="30">
        <f t="shared" si="952"/>
        <v>0</v>
      </c>
      <c r="O7460" s="39">
        <f t="shared" si="949"/>
        <v>0</v>
      </c>
      <c r="P7460" s="39">
        <f t="shared" si="945"/>
        <v>0</v>
      </c>
      <c r="Q7460" s="39">
        <f t="shared" si="950"/>
        <v>0</v>
      </c>
      <c r="R7460" s="41">
        <f t="shared" si="951"/>
        <v>0</v>
      </c>
    </row>
    <row r="7461" spans="4:18" x14ac:dyDescent="0.25">
      <c r="D7461" s="1">
        <v>40326</v>
      </c>
      <c r="E7461" s="1">
        <f t="shared" si="948"/>
        <v>40299</v>
      </c>
      <c r="F7461" s="30">
        <f t="shared" si="946"/>
        <v>0</v>
      </c>
      <c r="H7461" s="42">
        <f>IF(DAY(D7461)&gt;14,VLOOKUP(DATE(YEAR(E7461),MONTH(E7461)-1,DAY(1)),'מדדים וריביות'!B:C,2,FALSE),VLOOKUP(DATE(YEAR(E7461),MONTH(E7461)-2,DAY(1)),'מדדים וריביות'!B:C,2,FALSE))</f>
        <v>31395492.3888526</v>
      </c>
      <c r="I7461" s="43">
        <f>'ריבית יומית'!D7455</f>
        <v>3.5363322780312956E-5</v>
      </c>
      <c r="J7461" s="29">
        <f t="shared" si="947"/>
        <v>1.0806180715269962</v>
      </c>
      <c r="L7461">
        <f>VLOOKUP(D7460,'מדדים וריביות'!B:C,2)</f>
        <v>31514866.8846277</v>
      </c>
      <c r="M7461" s="30">
        <f t="shared" si="952"/>
        <v>0</v>
      </c>
      <c r="O7461" s="39">
        <f t="shared" si="949"/>
        <v>0</v>
      </c>
      <c r="P7461" s="39">
        <f t="shared" si="945"/>
        <v>0</v>
      </c>
      <c r="Q7461" s="39">
        <f t="shared" si="950"/>
        <v>0</v>
      </c>
      <c r="R7461" s="41">
        <f t="shared" si="951"/>
        <v>0</v>
      </c>
    </row>
    <row r="7462" spans="4:18" x14ac:dyDescent="0.25">
      <c r="D7462" s="1">
        <v>40327</v>
      </c>
      <c r="E7462" s="1">
        <f t="shared" si="948"/>
        <v>40299</v>
      </c>
      <c r="F7462" s="30">
        <f t="shared" si="946"/>
        <v>0</v>
      </c>
      <c r="H7462" s="42">
        <f>IF(DAY(D7462)&gt;14,VLOOKUP(DATE(YEAR(E7462),MONTH(E7462)-1,DAY(1)),'מדדים וריביות'!B:C,2,FALSE),VLOOKUP(DATE(YEAR(E7462),MONTH(E7462)-2,DAY(1)),'מדדים וריביות'!B:C,2,FALSE))</f>
        <v>31395492.3888526</v>
      </c>
      <c r="I7462" s="43">
        <f>'ריבית יומית'!D7456</f>
        <v>3.5363322780312956E-5</v>
      </c>
      <c r="J7462" s="29">
        <f t="shared" si="947"/>
        <v>1.0805798586326654</v>
      </c>
      <c r="L7462">
        <f>VLOOKUP(D7461,'מדדים וריביות'!B:C,2)</f>
        <v>31514866.8846277</v>
      </c>
      <c r="M7462" s="30">
        <f t="shared" si="952"/>
        <v>0</v>
      </c>
      <c r="O7462" s="39">
        <f t="shared" si="949"/>
        <v>0</v>
      </c>
      <c r="P7462" s="39">
        <f t="shared" si="945"/>
        <v>0</v>
      </c>
      <c r="Q7462" s="39">
        <f t="shared" si="950"/>
        <v>0</v>
      </c>
      <c r="R7462" s="41">
        <f t="shared" si="951"/>
        <v>0</v>
      </c>
    </row>
    <row r="7463" spans="4:18" x14ac:dyDescent="0.25">
      <c r="D7463" s="1">
        <v>40328</v>
      </c>
      <c r="E7463" s="1">
        <f t="shared" si="948"/>
        <v>40299</v>
      </c>
      <c r="F7463" s="30">
        <f t="shared" si="946"/>
        <v>0</v>
      </c>
      <c r="H7463" s="42">
        <f>IF(DAY(D7463)&gt;14,VLOOKUP(DATE(YEAR(E7463),MONTH(E7463)-1,DAY(1)),'מדדים וריביות'!B:C,2,FALSE),VLOOKUP(DATE(YEAR(E7463),MONTH(E7463)-2,DAY(1)),'מדדים וריביות'!B:C,2,FALSE))</f>
        <v>31395492.3888526</v>
      </c>
      <c r="I7463" s="43">
        <f>'ריבית יומית'!D7457</f>
        <v>3.5363322780312956E-5</v>
      </c>
      <c r="J7463" s="29">
        <f t="shared" si="947"/>
        <v>1.0805416470896219</v>
      </c>
      <c r="L7463">
        <f>VLOOKUP(D7462,'מדדים וריביות'!B:C,2)</f>
        <v>31514866.8846277</v>
      </c>
      <c r="M7463" s="30">
        <f t="shared" si="952"/>
        <v>0</v>
      </c>
      <c r="O7463" s="39">
        <f t="shared" si="949"/>
        <v>0</v>
      </c>
      <c r="P7463" s="39">
        <f t="shared" si="945"/>
        <v>0</v>
      </c>
      <c r="Q7463" s="39">
        <f t="shared" si="950"/>
        <v>0</v>
      </c>
      <c r="R7463" s="41">
        <f t="shared" si="951"/>
        <v>0</v>
      </c>
    </row>
    <row r="7464" spans="4:18" x14ac:dyDescent="0.25">
      <c r="D7464" s="1">
        <v>40329</v>
      </c>
      <c r="E7464" s="1">
        <f t="shared" si="948"/>
        <v>40299</v>
      </c>
      <c r="F7464" s="30">
        <f t="shared" si="946"/>
        <v>0</v>
      </c>
      <c r="H7464" s="42">
        <f>IF(DAY(D7464)&gt;14,VLOOKUP(DATE(YEAR(E7464),MONTH(E7464)-1,DAY(1)),'מדדים וריביות'!B:C,2,FALSE),VLOOKUP(DATE(YEAR(E7464),MONTH(E7464)-2,DAY(1)),'מדדים וריביות'!B:C,2,FALSE))</f>
        <v>31395492.3888526</v>
      </c>
      <c r="I7464" s="43">
        <f>'ריבית יומית'!D7458</f>
        <v>3.5363322780312956E-5</v>
      </c>
      <c r="J7464" s="29">
        <f t="shared" si="947"/>
        <v>1.0805034368978177</v>
      </c>
      <c r="L7464">
        <f>VLOOKUP(D7463,'מדדים וריביות'!B:C,2)</f>
        <v>31514866.8846277</v>
      </c>
      <c r="M7464" s="30">
        <f t="shared" si="952"/>
        <v>0</v>
      </c>
      <c r="O7464" s="39">
        <f t="shared" si="949"/>
        <v>0</v>
      </c>
      <c r="P7464" s="39">
        <f t="shared" si="945"/>
        <v>0</v>
      </c>
      <c r="Q7464" s="39">
        <f t="shared" si="950"/>
        <v>0</v>
      </c>
      <c r="R7464" s="41">
        <f t="shared" si="951"/>
        <v>0</v>
      </c>
    </row>
    <row r="7465" spans="4:18" x14ac:dyDescent="0.25">
      <c r="D7465" s="1">
        <v>40330</v>
      </c>
      <c r="E7465" s="1">
        <f t="shared" si="948"/>
        <v>40330</v>
      </c>
      <c r="F7465" s="30">
        <f t="shared" si="946"/>
        <v>0</v>
      </c>
      <c r="H7465" s="42">
        <f>IF(DAY(D7465)&gt;14,VLOOKUP(DATE(YEAR(E7465),MONTH(E7465)-1,DAY(1)),'מדדים וריביות'!B:C,2,FALSE),VLOOKUP(DATE(YEAR(E7465),MONTH(E7465)-2,DAY(1)),'מדדים וריביות'!B:C,2,FALSE))</f>
        <v>31395492.3888526</v>
      </c>
      <c r="I7465" s="43">
        <f>'ריבית יומית'!D7459</f>
        <v>3.5363322780312956E-5</v>
      </c>
      <c r="J7465" s="29">
        <f t="shared" si="947"/>
        <v>1.0804652280572049</v>
      </c>
      <c r="L7465">
        <f>VLOOKUP(D7464,'מדדים וריביות'!B:C,2)</f>
        <v>31514866.8846277</v>
      </c>
      <c r="M7465" s="30">
        <f t="shared" si="952"/>
        <v>0</v>
      </c>
      <c r="O7465" s="39">
        <f t="shared" si="949"/>
        <v>0</v>
      </c>
      <c r="P7465" s="39">
        <f t="shared" si="945"/>
        <v>0</v>
      </c>
      <c r="Q7465" s="39">
        <f t="shared" si="950"/>
        <v>0</v>
      </c>
      <c r="R7465" s="41">
        <f t="shared" si="951"/>
        <v>0</v>
      </c>
    </row>
    <row r="7466" spans="4:18" x14ac:dyDescent="0.25">
      <c r="D7466" s="1">
        <v>40331</v>
      </c>
      <c r="E7466" s="1">
        <f t="shared" si="948"/>
        <v>40330</v>
      </c>
      <c r="F7466" s="30">
        <f t="shared" si="946"/>
        <v>0</v>
      </c>
      <c r="H7466" s="42">
        <f>IF(DAY(D7466)&gt;14,VLOOKUP(DATE(YEAR(E7466),MONTH(E7466)-1,DAY(1)),'מדדים וריביות'!B:C,2,FALSE),VLOOKUP(DATE(YEAR(E7466),MONTH(E7466)-2,DAY(1)),'מדדים וריביות'!B:C,2,FALSE))</f>
        <v>31395492.3888526</v>
      </c>
      <c r="I7466" s="43">
        <f>'ריבית יומית'!D7460</f>
        <v>3.5363322780312956E-5</v>
      </c>
      <c r="J7466" s="29">
        <f t="shared" si="947"/>
        <v>1.080427020567736</v>
      </c>
      <c r="L7466">
        <f>VLOOKUP(D7465,'מדדים וריביות'!B:C,2)</f>
        <v>31604397.756459001</v>
      </c>
      <c r="M7466" s="30">
        <f t="shared" si="952"/>
        <v>0</v>
      </c>
      <c r="O7466" s="39">
        <f t="shared" si="949"/>
        <v>0</v>
      </c>
      <c r="P7466" s="39">
        <f t="shared" si="945"/>
        <v>0</v>
      </c>
      <c r="Q7466" s="39">
        <f t="shared" si="950"/>
        <v>0</v>
      </c>
      <c r="R7466" s="41">
        <f t="shared" si="951"/>
        <v>0</v>
      </c>
    </row>
    <row r="7467" spans="4:18" x14ac:dyDescent="0.25">
      <c r="D7467" s="1">
        <v>40332</v>
      </c>
      <c r="E7467" s="1">
        <f t="shared" si="948"/>
        <v>40330</v>
      </c>
      <c r="F7467" s="30">
        <f t="shared" si="946"/>
        <v>0</v>
      </c>
      <c r="H7467" s="42">
        <f>IF(DAY(D7467)&gt;14,VLOOKUP(DATE(YEAR(E7467),MONTH(E7467)-1,DAY(1)),'מדדים וריביות'!B:C,2,FALSE),VLOOKUP(DATE(YEAR(E7467),MONTH(E7467)-2,DAY(1)),'מדדים וריביות'!B:C,2,FALSE))</f>
        <v>31395492.3888526</v>
      </c>
      <c r="I7467" s="43">
        <f>'ריבית יומית'!D7461</f>
        <v>3.5363322780312956E-5</v>
      </c>
      <c r="J7467" s="29">
        <f t="shared" si="947"/>
        <v>1.0803888144293632</v>
      </c>
      <c r="L7467">
        <f>VLOOKUP(D7466,'מדדים וריביות'!B:C,2)</f>
        <v>31604397.756459001</v>
      </c>
      <c r="M7467" s="30">
        <f t="shared" si="952"/>
        <v>0</v>
      </c>
      <c r="O7467" s="39">
        <f t="shared" si="949"/>
        <v>0</v>
      </c>
      <c r="P7467" s="39">
        <f t="shared" si="945"/>
        <v>0</v>
      </c>
      <c r="Q7467" s="39">
        <f t="shared" si="950"/>
        <v>0</v>
      </c>
      <c r="R7467" s="41">
        <f t="shared" si="951"/>
        <v>0</v>
      </c>
    </row>
    <row r="7468" spans="4:18" x14ac:dyDescent="0.25">
      <c r="D7468" s="1">
        <v>40333</v>
      </c>
      <c r="E7468" s="1">
        <f t="shared" si="948"/>
        <v>40330</v>
      </c>
      <c r="F7468" s="30">
        <f t="shared" si="946"/>
        <v>0</v>
      </c>
      <c r="H7468" s="42">
        <f>IF(DAY(D7468)&gt;14,VLOOKUP(DATE(YEAR(E7468),MONTH(E7468)-1,DAY(1)),'מדדים וריביות'!B:C,2,FALSE),VLOOKUP(DATE(YEAR(E7468),MONTH(E7468)-2,DAY(1)),'מדדים וריביות'!B:C,2,FALSE))</f>
        <v>31395492.3888526</v>
      </c>
      <c r="I7468" s="43">
        <f>'ריבית יומית'!D7462</f>
        <v>3.5363322780312956E-5</v>
      </c>
      <c r="J7468" s="29">
        <f t="shared" si="947"/>
        <v>1.0803506096420386</v>
      </c>
      <c r="L7468">
        <f>VLOOKUP(D7467,'מדדים וריביות'!B:C,2)</f>
        <v>31604397.756459001</v>
      </c>
      <c r="M7468" s="30">
        <f t="shared" si="952"/>
        <v>0</v>
      </c>
      <c r="O7468" s="39">
        <f t="shared" si="949"/>
        <v>0</v>
      </c>
      <c r="P7468" s="39">
        <f t="shared" ref="P7468:P7531" si="953">J7469*G7468-G7468</f>
        <v>0</v>
      </c>
      <c r="Q7468" s="39">
        <f t="shared" si="950"/>
        <v>0</v>
      </c>
      <c r="R7468" s="41">
        <f t="shared" si="951"/>
        <v>0</v>
      </c>
    </row>
    <row r="7469" spans="4:18" x14ac:dyDescent="0.25">
      <c r="D7469" s="1">
        <v>40334</v>
      </c>
      <c r="E7469" s="1">
        <f t="shared" si="948"/>
        <v>40330</v>
      </c>
      <c r="F7469" s="30">
        <f t="shared" si="946"/>
        <v>0</v>
      </c>
      <c r="H7469" s="42">
        <f>IF(DAY(D7469)&gt;14,VLOOKUP(DATE(YEAR(E7469),MONTH(E7469)-1,DAY(1)),'מדדים וריביות'!B:C,2,FALSE),VLOOKUP(DATE(YEAR(E7469),MONTH(E7469)-2,DAY(1)),'מדדים וריביות'!B:C,2,FALSE))</f>
        <v>31395492.3888526</v>
      </c>
      <c r="I7469" s="43">
        <f>'ריבית יומית'!D7463</f>
        <v>3.5363322780312956E-5</v>
      </c>
      <c r="J7469" s="29">
        <f t="shared" si="947"/>
        <v>1.0803124062057143</v>
      </c>
      <c r="L7469">
        <f>VLOOKUP(D7468,'מדדים וריביות'!B:C,2)</f>
        <v>31604397.756459001</v>
      </c>
      <c r="M7469" s="30">
        <f t="shared" si="952"/>
        <v>0</v>
      </c>
      <c r="O7469" s="39">
        <f t="shared" si="949"/>
        <v>0</v>
      </c>
      <c r="P7469" s="39">
        <f t="shared" si="953"/>
        <v>0</v>
      </c>
      <c r="Q7469" s="39">
        <f t="shared" si="950"/>
        <v>0</v>
      </c>
      <c r="R7469" s="41">
        <f t="shared" si="951"/>
        <v>0</v>
      </c>
    </row>
    <row r="7470" spans="4:18" x14ac:dyDescent="0.25">
      <c r="D7470" s="1">
        <v>40335</v>
      </c>
      <c r="E7470" s="1">
        <f t="shared" si="948"/>
        <v>40330</v>
      </c>
      <c r="F7470" s="30">
        <f t="shared" si="946"/>
        <v>0</v>
      </c>
      <c r="H7470" s="42">
        <f>IF(DAY(D7470)&gt;14,VLOOKUP(DATE(YEAR(E7470),MONTH(E7470)-1,DAY(1)),'מדדים וריביות'!B:C,2,FALSE),VLOOKUP(DATE(YEAR(E7470),MONTH(E7470)-2,DAY(1)),'מדדים וריביות'!B:C,2,FALSE))</f>
        <v>31395492.3888526</v>
      </c>
      <c r="I7470" s="43">
        <f>'ריבית יומית'!D7464</f>
        <v>3.5363322780312956E-5</v>
      </c>
      <c r="J7470" s="29">
        <f t="shared" si="947"/>
        <v>1.0802742041203428</v>
      </c>
      <c r="L7470">
        <f>VLOOKUP(D7469,'מדדים וריביות'!B:C,2)</f>
        <v>31604397.756459001</v>
      </c>
      <c r="M7470" s="30">
        <f t="shared" si="952"/>
        <v>0</v>
      </c>
      <c r="O7470" s="39">
        <f t="shared" si="949"/>
        <v>0</v>
      </c>
      <c r="P7470" s="39">
        <f t="shared" si="953"/>
        <v>0</v>
      </c>
      <c r="Q7470" s="39">
        <f t="shared" si="950"/>
        <v>0</v>
      </c>
      <c r="R7470" s="41">
        <f t="shared" si="951"/>
        <v>0</v>
      </c>
    </row>
    <row r="7471" spans="4:18" x14ac:dyDescent="0.25">
      <c r="D7471" s="1">
        <v>40336</v>
      </c>
      <c r="E7471" s="1">
        <f t="shared" si="948"/>
        <v>40330</v>
      </c>
      <c r="F7471" s="30">
        <f t="shared" si="946"/>
        <v>0</v>
      </c>
      <c r="H7471" s="42">
        <f>IF(DAY(D7471)&gt;14,VLOOKUP(DATE(YEAR(E7471),MONTH(E7471)-1,DAY(1)),'מדדים וריביות'!B:C,2,FALSE),VLOOKUP(DATE(YEAR(E7471),MONTH(E7471)-2,DAY(1)),'מדדים וריביות'!B:C,2,FALSE))</f>
        <v>31395492.3888526</v>
      </c>
      <c r="I7471" s="43">
        <f>'ריבית יומית'!D7465</f>
        <v>3.5363322780312956E-5</v>
      </c>
      <c r="J7471" s="29">
        <f t="shared" si="947"/>
        <v>1.0802360033858762</v>
      </c>
      <c r="L7471">
        <f>VLOOKUP(D7470,'מדדים וריביות'!B:C,2)</f>
        <v>31604397.756459001</v>
      </c>
      <c r="M7471" s="30">
        <f t="shared" si="952"/>
        <v>0</v>
      </c>
      <c r="O7471" s="39">
        <f t="shared" si="949"/>
        <v>0</v>
      </c>
      <c r="P7471" s="39">
        <f t="shared" si="953"/>
        <v>0</v>
      </c>
      <c r="Q7471" s="39">
        <f t="shared" si="950"/>
        <v>0</v>
      </c>
      <c r="R7471" s="41">
        <f t="shared" si="951"/>
        <v>0</v>
      </c>
    </row>
    <row r="7472" spans="4:18" x14ac:dyDescent="0.25">
      <c r="D7472" s="1">
        <v>40337</v>
      </c>
      <c r="E7472" s="1">
        <f t="shared" si="948"/>
        <v>40330</v>
      </c>
      <c r="F7472" s="30">
        <f t="shared" si="946"/>
        <v>0</v>
      </c>
      <c r="H7472" s="42">
        <f>IF(DAY(D7472)&gt;14,VLOOKUP(DATE(YEAR(E7472),MONTH(E7472)-1,DAY(1)),'מדדים וריביות'!B:C,2,FALSE),VLOOKUP(DATE(YEAR(E7472),MONTH(E7472)-2,DAY(1)),'מדדים וריביות'!B:C,2,FALSE))</f>
        <v>31395492.3888526</v>
      </c>
      <c r="I7472" s="43">
        <f>'ריבית יומית'!D7466</f>
        <v>3.5363322780312956E-5</v>
      </c>
      <c r="J7472" s="29">
        <f t="shared" si="947"/>
        <v>1.0801978040022666</v>
      </c>
      <c r="L7472">
        <f>VLOOKUP(D7471,'מדדים וריביות'!B:C,2)</f>
        <v>31604397.756459001</v>
      </c>
      <c r="M7472" s="30">
        <f t="shared" si="952"/>
        <v>0</v>
      </c>
      <c r="O7472" s="39">
        <f t="shared" si="949"/>
        <v>0</v>
      </c>
      <c r="P7472" s="39">
        <f t="shared" si="953"/>
        <v>0</v>
      </c>
      <c r="Q7472" s="39">
        <f t="shared" si="950"/>
        <v>0</v>
      </c>
      <c r="R7472" s="41">
        <f t="shared" si="951"/>
        <v>0</v>
      </c>
    </row>
    <row r="7473" spans="4:18" x14ac:dyDescent="0.25">
      <c r="D7473" s="1">
        <v>40338</v>
      </c>
      <c r="E7473" s="1">
        <f t="shared" si="948"/>
        <v>40330</v>
      </c>
      <c r="F7473" s="30">
        <f t="shared" si="946"/>
        <v>0</v>
      </c>
      <c r="H7473" s="42">
        <f>IF(DAY(D7473)&gt;14,VLOOKUP(DATE(YEAR(E7473),MONTH(E7473)-1,DAY(1)),'מדדים וריביות'!B:C,2,FALSE),VLOOKUP(DATE(YEAR(E7473),MONTH(E7473)-2,DAY(1)),'מדדים וריביות'!B:C,2,FALSE))</f>
        <v>31395492.3888526</v>
      </c>
      <c r="I7473" s="43">
        <f>'ריבית יומית'!D7467</f>
        <v>3.5363322780312956E-5</v>
      </c>
      <c r="J7473" s="29">
        <f t="shared" si="947"/>
        <v>1.0801596059694665</v>
      </c>
      <c r="L7473">
        <f>VLOOKUP(D7472,'מדדים וריביות'!B:C,2)</f>
        <v>31604397.756459001</v>
      </c>
      <c r="M7473" s="30">
        <f t="shared" si="952"/>
        <v>0</v>
      </c>
      <c r="O7473" s="39">
        <f t="shared" si="949"/>
        <v>0</v>
      </c>
      <c r="P7473" s="39">
        <f t="shared" si="953"/>
        <v>0</v>
      </c>
      <c r="Q7473" s="39">
        <f t="shared" si="950"/>
        <v>0</v>
      </c>
      <c r="R7473" s="41">
        <f t="shared" si="951"/>
        <v>0</v>
      </c>
    </row>
    <row r="7474" spans="4:18" x14ac:dyDescent="0.25">
      <c r="D7474" s="1">
        <v>40339</v>
      </c>
      <c r="E7474" s="1">
        <f t="shared" si="948"/>
        <v>40330</v>
      </c>
      <c r="F7474" s="30">
        <f t="shared" si="946"/>
        <v>0</v>
      </c>
      <c r="H7474" s="42">
        <f>IF(DAY(D7474)&gt;14,VLOOKUP(DATE(YEAR(E7474),MONTH(E7474)-1,DAY(1)),'מדדים וריביות'!B:C,2,FALSE),VLOOKUP(DATE(YEAR(E7474),MONTH(E7474)-2,DAY(1)),'מדדים וריביות'!B:C,2,FALSE))</f>
        <v>31395492.3888526</v>
      </c>
      <c r="I7474" s="43">
        <f>'ריבית יומית'!D7468</f>
        <v>3.5363322780312956E-5</v>
      </c>
      <c r="J7474" s="29">
        <f t="shared" si="947"/>
        <v>1.0801214092874278</v>
      </c>
      <c r="L7474">
        <f>VLOOKUP(D7473,'מדדים וריביות'!B:C,2)</f>
        <v>31604397.756459001</v>
      </c>
      <c r="M7474" s="30">
        <f t="shared" si="952"/>
        <v>0</v>
      </c>
      <c r="O7474" s="39">
        <f t="shared" si="949"/>
        <v>0</v>
      </c>
      <c r="P7474" s="39">
        <f t="shared" si="953"/>
        <v>0</v>
      </c>
      <c r="Q7474" s="39">
        <f t="shared" si="950"/>
        <v>0</v>
      </c>
      <c r="R7474" s="41">
        <f t="shared" si="951"/>
        <v>0</v>
      </c>
    </row>
    <row r="7475" spans="4:18" x14ac:dyDescent="0.25">
      <c r="D7475" s="1">
        <v>40340</v>
      </c>
      <c r="E7475" s="1">
        <f t="shared" si="948"/>
        <v>40330</v>
      </c>
      <c r="F7475" s="30">
        <f t="shared" si="946"/>
        <v>0</v>
      </c>
      <c r="H7475" s="42">
        <f>IF(DAY(D7475)&gt;14,VLOOKUP(DATE(YEAR(E7475),MONTH(E7475)-1,DAY(1)),'מדדים וריביות'!B:C,2,FALSE),VLOOKUP(DATE(YEAR(E7475),MONTH(E7475)-2,DAY(1)),'מדדים וריביות'!B:C,2,FALSE))</f>
        <v>31395492.3888526</v>
      </c>
      <c r="I7475" s="43">
        <f>'ריבית יומית'!D7469</f>
        <v>3.5363322780312956E-5</v>
      </c>
      <c r="J7475" s="29">
        <f t="shared" si="947"/>
        <v>1.0800832139561032</v>
      </c>
      <c r="L7475">
        <f>VLOOKUP(D7474,'מדדים וריביות'!B:C,2)</f>
        <v>31604397.756459001</v>
      </c>
      <c r="M7475" s="30">
        <f t="shared" si="952"/>
        <v>0</v>
      </c>
      <c r="O7475" s="39">
        <f t="shared" si="949"/>
        <v>0</v>
      </c>
      <c r="P7475" s="39">
        <f t="shared" si="953"/>
        <v>0</v>
      </c>
      <c r="Q7475" s="39">
        <f t="shared" si="950"/>
        <v>0</v>
      </c>
      <c r="R7475" s="41">
        <f t="shared" si="951"/>
        <v>0</v>
      </c>
    </row>
    <row r="7476" spans="4:18" x14ac:dyDescent="0.25">
      <c r="D7476" s="1">
        <v>40341</v>
      </c>
      <c r="E7476" s="1">
        <f t="shared" si="948"/>
        <v>40330</v>
      </c>
      <c r="F7476" s="30">
        <f t="shared" si="946"/>
        <v>0</v>
      </c>
      <c r="H7476" s="42">
        <f>IF(DAY(D7476)&gt;14,VLOOKUP(DATE(YEAR(E7476),MONTH(E7476)-1,DAY(1)),'מדדים וריביות'!B:C,2,FALSE),VLOOKUP(DATE(YEAR(E7476),MONTH(E7476)-2,DAY(1)),'מדדים וריביות'!B:C,2,FALSE))</f>
        <v>31395492.3888526</v>
      </c>
      <c r="I7476" s="43">
        <f>'ריבית יומית'!D7470</f>
        <v>3.5363322780312956E-5</v>
      </c>
      <c r="J7476" s="29">
        <f t="shared" si="947"/>
        <v>1.0800450199754446</v>
      </c>
      <c r="L7476">
        <f>VLOOKUP(D7475,'מדדים וריביות'!B:C,2)</f>
        <v>31604397.756459001</v>
      </c>
      <c r="M7476" s="30">
        <f t="shared" si="952"/>
        <v>0</v>
      </c>
      <c r="O7476" s="39">
        <f t="shared" si="949"/>
        <v>0</v>
      </c>
      <c r="P7476" s="39">
        <f t="shared" si="953"/>
        <v>0</v>
      </c>
      <c r="Q7476" s="39">
        <f t="shared" si="950"/>
        <v>0</v>
      </c>
      <c r="R7476" s="41">
        <f t="shared" si="951"/>
        <v>0</v>
      </c>
    </row>
    <row r="7477" spans="4:18" x14ac:dyDescent="0.25">
      <c r="D7477" s="1">
        <v>40342</v>
      </c>
      <c r="E7477" s="1">
        <f t="shared" si="948"/>
        <v>40330</v>
      </c>
      <c r="F7477" s="30">
        <f t="shared" si="946"/>
        <v>0</v>
      </c>
      <c r="H7477" s="42">
        <f>IF(DAY(D7477)&gt;14,VLOOKUP(DATE(YEAR(E7477),MONTH(E7477)-1,DAY(1)),'מדדים וריביות'!B:C,2,FALSE),VLOOKUP(DATE(YEAR(E7477),MONTH(E7477)-2,DAY(1)),'מדדים וריביות'!B:C,2,FALSE))</f>
        <v>31395492.3888526</v>
      </c>
      <c r="I7477" s="43">
        <f>'ריבית יומית'!D7471</f>
        <v>3.5363322780312956E-5</v>
      </c>
      <c r="J7477" s="29">
        <f t="shared" si="947"/>
        <v>1.0800068273454042</v>
      </c>
      <c r="L7477">
        <f>VLOOKUP(D7476,'מדדים וריביות'!B:C,2)</f>
        <v>31604397.756459001</v>
      </c>
      <c r="M7477" s="30">
        <f t="shared" si="952"/>
        <v>0</v>
      </c>
      <c r="O7477" s="39">
        <f t="shared" si="949"/>
        <v>0</v>
      </c>
      <c r="P7477" s="39">
        <f t="shared" si="953"/>
        <v>0</v>
      </c>
      <c r="Q7477" s="39">
        <f t="shared" si="950"/>
        <v>0</v>
      </c>
      <c r="R7477" s="41">
        <f t="shared" si="951"/>
        <v>0</v>
      </c>
    </row>
    <row r="7478" spans="4:18" x14ac:dyDescent="0.25">
      <c r="D7478" s="1">
        <v>40343</v>
      </c>
      <c r="E7478" s="1">
        <f t="shared" si="948"/>
        <v>40330</v>
      </c>
      <c r="F7478" s="30">
        <f t="shared" si="946"/>
        <v>0</v>
      </c>
      <c r="H7478" s="42">
        <f>IF(DAY(D7478)&gt;14,VLOOKUP(DATE(YEAR(E7478),MONTH(E7478)-1,DAY(1)),'מדדים וריביות'!B:C,2,FALSE),VLOOKUP(DATE(YEAR(E7478),MONTH(E7478)-2,DAY(1)),'מדדים וריביות'!B:C,2,FALSE))</f>
        <v>31395492.3888526</v>
      </c>
      <c r="I7478" s="43">
        <f>'ריבית יומית'!D7472</f>
        <v>3.5363322780312956E-5</v>
      </c>
      <c r="J7478" s="29">
        <f t="shared" si="947"/>
        <v>1.0799686360659344</v>
      </c>
      <c r="L7478">
        <f>VLOOKUP(D7477,'מדדים וריביות'!B:C,2)</f>
        <v>31604397.756459001</v>
      </c>
      <c r="M7478" s="30">
        <f t="shared" si="952"/>
        <v>0</v>
      </c>
      <c r="O7478" s="39">
        <f t="shared" si="949"/>
        <v>0</v>
      </c>
      <c r="P7478" s="39">
        <f t="shared" si="953"/>
        <v>0</v>
      </c>
      <c r="Q7478" s="39">
        <f t="shared" si="950"/>
        <v>0</v>
      </c>
      <c r="R7478" s="41">
        <f t="shared" si="951"/>
        <v>0</v>
      </c>
    </row>
    <row r="7479" spans="4:18" x14ac:dyDescent="0.25">
      <c r="D7479" s="1">
        <v>40344</v>
      </c>
      <c r="E7479" s="1">
        <f t="shared" si="948"/>
        <v>40330</v>
      </c>
      <c r="F7479" s="30">
        <f t="shared" si="946"/>
        <v>0</v>
      </c>
      <c r="H7479" s="42">
        <f>IF(DAY(D7479)&gt;14,VLOOKUP(DATE(YEAR(E7479),MONTH(E7479)-1,DAY(1)),'מדדים וריביות'!B:C,2,FALSE),VLOOKUP(DATE(YEAR(E7479),MONTH(E7479)-2,DAY(1)),'מדדים וריביות'!B:C,2,FALSE))</f>
        <v>31514866.8846277</v>
      </c>
      <c r="I7479" s="43">
        <f>'ריבית יומית'!D7473</f>
        <v>3.5363322780312956E-5</v>
      </c>
      <c r="J7479" s="29">
        <f t="shared" si="947"/>
        <v>1.0799304461369874</v>
      </c>
      <c r="L7479">
        <f>VLOOKUP(D7478,'מדדים וריביות'!B:C,2)</f>
        <v>31604397.756459001</v>
      </c>
      <c r="M7479" s="30">
        <f t="shared" si="952"/>
        <v>0</v>
      </c>
      <c r="O7479" s="39">
        <f t="shared" si="949"/>
        <v>0</v>
      </c>
      <c r="P7479" s="39">
        <f t="shared" si="953"/>
        <v>0</v>
      </c>
      <c r="Q7479" s="39">
        <f t="shared" si="950"/>
        <v>0</v>
      </c>
      <c r="R7479" s="41">
        <f t="shared" si="951"/>
        <v>0</v>
      </c>
    </row>
    <row r="7480" spans="4:18" x14ac:dyDescent="0.25">
      <c r="D7480" s="1">
        <v>40345</v>
      </c>
      <c r="E7480" s="1">
        <f t="shared" si="948"/>
        <v>40330</v>
      </c>
      <c r="F7480" s="30">
        <f t="shared" si="946"/>
        <v>0</v>
      </c>
      <c r="H7480" s="42">
        <f>IF(DAY(D7480)&gt;14,VLOOKUP(DATE(YEAR(E7480),MONTH(E7480)-1,DAY(1)),'מדדים וריביות'!B:C,2,FALSE),VLOOKUP(DATE(YEAR(E7480),MONTH(E7480)-2,DAY(1)),'מדדים וריביות'!B:C,2,FALSE))</f>
        <v>31514866.8846277</v>
      </c>
      <c r="I7480" s="43">
        <f>'ריבית יומית'!D7474</f>
        <v>3.5363322780312956E-5</v>
      </c>
      <c r="J7480" s="29">
        <f t="shared" si="947"/>
        <v>1.0798922575585155</v>
      </c>
      <c r="L7480">
        <f>VLOOKUP(D7479,'מדדים וריביות'!B:C,2)</f>
        <v>31604397.756459001</v>
      </c>
      <c r="M7480" s="30">
        <f t="shared" si="952"/>
        <v>0</v>
      </c>
      <c r="O7480" s="39">
        <f t="shared" si="949"/>
        <v>0</v>
      </c>
      <c r="P7480" s="39">
        <f t="shared" si="953"/>
        <v>0</v>
      </c>
      <c r="Q7480" s="39">
        <f t="shared" si="950"/>
        <v>0</v>
      </c>
      <c r="R7480" s="41">
        <f t="shared" si="951"/>
        <v>0</v>
      </c>
    </row>
    <row r="7481" spans="4:18" x14ac:dyDescent="0.25">
      <c r="D7481" s="1">
        <v>40346</v>
      </c>
      <c r="E7481" s="1">
        <f t="shared" si="948"/>
        <v>40330</v>
      </c>
      <c r="F7481" s="30">
        <f t="shared" si="946"/>
        <v>0</v>
      </c>
      <c r="H7481" s="42">
        <f>IF(DAY(D7481)&gt;14,VLOOKUP(DATE(YEAR(E7481),MONTH(E7481)-1,DAY(1)),'מדדים וריביות'!B:C,2,FALSE),VLOOKUP(DATE(YEAR(E7481),MONTH(E7481)-2,DAY(1)),'מדדים וריביות'!B:C,2,FALSE))</f>
        <v>31514866.8846277</v>
      </c>
      <c r="I7481" s="43">
        <f>'ריבית יומית'!D7475</f>
        <v>3.5363322780312956E-5</v>
      </c>
      <c r="J7481" s="29">
        <f t="shared" si="947"/>
        <v>1.0798540703304707</v>
      </c>
      <c r="L7481">
        <f>VLOOKUP(D7480,'מדדים וריביות'!B:C,2)</f>
        <v>31604397.756459001</v>
      </c>
      <c r="M7481" s="30">
        <f t="shared" si="952"/>
        <v>0</v>
      </c>
      <c r="O7481" s="39">
        <f t="shared" si="949"/>
        <v>0</v>
      </c>
      <c r="P7481" s="39">
        <f t="shared" si="953"/>
        <v>0</v>
      </c>
      <c r="Q7481" s="39">
        <f t="shared" si="950"/>
        <v>0</v>
      </c>
      <c r="R7481" s="41">
        <f t="shared" si="951"/>
        <v>0</v>
      </c>
    </row>
    <row r="7482" spans="4:18" x14ac:dyDescent="0.25">
      <c r="D7482" s="1">
        <v>40347</v>
      </c>
      <c r="E7482" s="1">
        <f t="shared" si="948"/>
        <v>40330</v>
      </c>
      <c r="F7482" s="30">
        <f t="shared" si="946"/>
        <v>0</v>
      </c>
      <c r="H7482" s="42">
        <f>IF(DAY(D7482)&gt;14,VLOOKUP(DATE(YEAR(E7482),MONTH(E7482)-1,DAY(1)),'מדדים וריביות'!B:C,2,FALSE),VLOOKUP(DATE(YEAR(E7482),MONTH(E7482)-2,DAY(1)),'מדדים וריביות'!B:C,2,FALSE))</f>
        <v>31514866.8846277</v>
      </c>
      <c r="I7482" s="43">
        <f>'ריבית יומית'!D7476</f>
        <v>3.5363322780312956E-5</v>
      </c>
      <c r="J7482" s="29">
        <f t="shared" si="947"/>
        <v>1.0798158844528054</v>
      </c>
      <c r="L7482">
        <f>VLOOKUP(D7481,'מדדים וריביות'!B:C,2)</f>
        <v>31604397.756459001</v>
      </c>
      <c r="M7482" s="30">
        <f t="shared" si="952"/>
        <v>0</v>
      </c>
      <c r="O7482" s="39">
        <f t="shared" si="949"/>
        <v>0</v>
      </c>
      <c r="P7482" s="39">
        <f t="shared" si="953"/>
        <v>0</v>
      </c>
      <c r="Q7482" s="39">
        <f t="shared" si="950"/>
        <v>0</v>
      </c>
      <c r="R7482" s="41">
        <f t="shared" si="951"/>
        <v>0</v>
      </c>
    </row>
    <row r="7483" spans="4:18" x14ac:dyDescent="0.25">
      <c r="D7483" s="1">
        <v>40348</v>
      </c>
      <c r="E7483" s="1">
        <f t="shared" si="948"/>
        <v>40330</v>
      </c>
      <c r="F7483" s="30">
        <f t="shared" si="946"/>
        <v>0</v>
      </c>
      <c r="H7483" s="42">
        <f>IF(DAY(D7483)&gt;14,VLOOKUP(DATE(YEAR(E7483),MONTH(E7483)-1,DAY(1)),'מדדים וריביות'!B:C,2,FALSE),VLOOKUP(DATE(YEAR(E7483),MONTH(E7483)-2,DAY(1)),'מדדים וריביות'!B:C,2,FALSE))</f>
        <v>31514866.8846277</v>
      </c>
      <c r="I7483" s="43">
        <f>'ריבית יומית'!D7477</f>
        <v>3.5363322780312956E-5</v>
      </c>
      <c r="J7483" s="29">
        <f t="shared" si="947"/>
        <v>1.079777699925472</v>
      </c>
      <c r="L7483">
        <f>VLOOKUP(D7482,'מדדים וריביות'!B:C,2)</f>
        <v>31604397.756459001</v>
      </c>
      <c r="M7483" s="30">
        <f t="shared" si="952"/>
        <v>0</v>
      </c>
      <c r="O7483" s="39">
        <f t="shared" si="949"/>
        <v>0</v>
      </c>
      <c r="P7483" s="39">
        <f t="shared" si="953"/>
        <v>0</v>
      </c>
      <c r="Q7483" s="39">
        <f t="shared" si="950"/>
        <v>0</v>
      </c>
      <c r="R7483" s="41">
        <f t="shared" si="951"/>
        <v>0</v>
      </c>
    </row>
    <row r="7484" spans="4:18" x14ac:dyDescent="0.25">
      <c r="D7484" s="1">
        <v>40349</v>
      </c>
      <c r="E7484" s="1">
        <f t="shared" si="948"/>
        <v>40330</v>
      </c>
      <c r="F7484" s="30">
        <f t="shared" si="946"/>
        <v>0</v>
      </c>
      <c r="H7484" s="42">
        <f>IF(DAY(D7484)&gt;14,VLOOKUP(DATE(YEAR(E7484),MONTH(E7484)-1,DAY(1)),'מדדים וריביות'!B:C,2,FALSE),VLOOKUP(DATE(YEAR(E7484),MONTH(E7484)-2,DAY(1)),'מדדים וריביות'!B:C,2,FALSE))</f>
        <v>31514866.8846277</v>
      </c>
      <c r="I7484" s="43">
        <f>'ריבית יומית'!D7478</f>
        <v>3.5363322780312956E-5</v>
      </c>
      <c r="J7484" s="29">
        <f t="shared" si="947"/>
        <v>1.0797395167484225</v>
      </c>
      <c r="L7484">
        <f>VLOOKUP(D7483,'מדדים וריביות'!B:C,2)</f>
        <v>31604397.756459001</v>
      </c>
      <c r="M7484" s="30">
        <f t="shared" si="952"/>
        <v>0</v>
      </c>
      <c r="O7484" s="39">
        <f t="shared" si="949"/>
        <v>0</v>
      </c>
      <c r="P7484" s="39">
        <f t="shared" si="953"/>
        <v>0</v>
      </c>
      <c r="Q7484" s="39">
        <f t="shared" si="950"/>
        <v>0</v>
      </c>
      <c r="R7484" s="41">
        <f t="shared" si="951"/>
        <v>0</v>
      </c>
    </row>
    <row r="7485" spans="4:18" x14ac:dyDescent="0.25">
      <c r="D7485" s="1">
        <v>40350</v>
      </c>
      <c r="E7485" s="1">
        <f t="shared" si="948"/>
        <v>40330</v>
      </c>
      <c r="F7485" s="30">
        <f t="shared" si="946"/>
        <v>0</v>
      </c>
      <c r="H7485" s="42">
        <f>IF(DAY(D7485)&gt;14,VLOOKUP(DATE(YEAR(E7485),MONTH(E7485)-1,DAY(1)),'מדדים וריביות'!B:C,2,FALSE),VLOOKUP(DATE(YEAR(E7485),MONTH(E7485)-2,DAY(1)),'מדדים וריביות'!B:C,2,FALSE))</f>
        <v>31514866.8846277</v>
      </c>
      <c r="I7485" s="43">
        <f>'ריבית יומית'!D7479</f>
        <v>3.5363322780312956E-5</v>
      </c>
      <c r="J7485" s="29">
        <f t="shared" si="947"/>
        <v>1.0797013349216094</v>
      </c>
      <c r="L7485">
        <f>VLOOKUP(D7484,'מדדים וריביות'!B:C,2)</f>
        <v>31604397.756459001</v>
      </c>
      <c r="M7485" s="30">
        <f t="shared" si="952"/>
        <v>0</v>
      </c>
      <c r="O7485" s="39">
        <f t="shared" si="949"/>
        <v>0</v>
      </c>
      <c r="P7485" s="39">
        <f t="shared" si="953"/>
        <v>0</v>
      </c>
      <c r="Q7485" s="39">
        <f t="shared" si="950"/>
        <v>0</v>
      </c>
      <c r="R7485" s="41">
        <f t="shared" si="951"/>
        <v>0</v>
      </c>
    </row>
    <row r="7486" spans="4:18" x14ac:dyDescent="0.25">
      <c r="D7486" s="1">
        <v>40351</v>
      </c>
      <c r="E7486" s="1">
        <f t="shared" si="948"/>
        <v>40330</v>
      </c>
      <c r="F7486" s="30">
        <f t="shared" si="946"/>
        <v>0</v>
      </c>
      <c r="H7486" s="42">
        <f>IF(DAY(D7486)&gt;14,VLOOKUP(DATE(YEAR(E7486),MONTH(E7486)-1,DAY(1)),'מדדים וריביות'!B:C,2,FALSE),VLOOKUP(DATE(YEAR(E7486),MONTH(E7486)-2,DAY(1)),'מדדים וריביות'!B:C,2,FALSE))</f>
        <v>31514866.8846277</v>
      </c>
      <c r="I7486" s="43">
        <f>'ריבית יומית'!D7480</f>
        <v>3.5363322780312956E-5</v>
      </c>
      <c r="J7486" s="29">
        <f t="shared" si="947"/>
        <v>1.0796631544449846</v>
      </c>
      <c r="L7486">
        <f>VLOOKUP(D7485,'מדדים וריביות'!B:C,2)</f>
        <v>31604397.756459001</v>
      </c>
      <c r="M7486" s="30">
        <f t="shared" si="952"/>
        <v>0</v>
      </c>
      <c r="O7486" s="39">
        <f t="shared" si="949"/>
        <v>0</v>
      </c>
      <c r="P7486" s="39">
        <f t="shared" si="953"/>
        <v>0</v>
      </c>
      <c r="Q7486" s="39">
        <f t="shared" si="950"/>
        <v>0</v>
      </c>
      <c r="R7486" s="41">
        <f t="shared" si="951"/>
        <v>0</v>
      </c>
    </row>
    <row r="7487" spans="4:18" x14ac:dyDescent="0.25">
      <c r="D7487" s="1">
        <v>40352</v>
      </c>
      <c r="E7487" s="1">
        <f t="shared" si="948"/>
        <v>40330</v>
      </c>
      <c r="F7487" s="30">
        <f t="shared" si="946"/>
        <v>0</v>
      </c>
      <c r="H7487" s="42">
        <f>IF(DAY(D7487)&gt;14,VLOOKUP(DATE(YEAR(E7487),MONTH(E7487)-1,DAY(1)),'מדדים וריביות'!B:C,2,FALSE),VLOOKUP(DATE(YEAR(E7487),MONTH(E7487)-2,DAY(1)),'מדדים וריביות'!B:C,2,FALSE))</f>
        <v>31514866.8846277</v>
      </c>
      <c r="I7487" s="43">
        <f>'ריבית יומית'!D7481</f>
        <v>3.5363322780312956E-5</v>
      </c>
      <c r="J7487" s="29">
        <f t="shared" si="947"/>
        <v>1.0796249753185008</v>
      </c>
      <c r="L7487">
        <f>VLOOKUP(D7486,'מדדים וריביות'!B:C,2)</f>
        <v>31604397.756459001</v>
      </c>
      <c r="M7487" s="30">
        <f t="shared" si="952"/>
        <v>0</v>
      </c>
      <c r="O7487" s="39">
        <f t="shared" si="949"/>
        <v>0</v>
      </c>
      <c r="P7487" s="39">
        <f t="shared" si="953"/>
        <v>0</v>
      </c>
      <c r="Q7487" s="39">
        <f t="shared" si="950"/>
        <v>0</v>
      </c>
      <c r="R7487" s="41">
        <f t="shared" si="951"/>
        <v>0</v>
      </c>
    </row>
    <row r="7488" spans="4:18" x14ac:dyDescent="0.25">
      <c r="D7488" s="1">
        <v>40353</v>
      </c>
      <c r="E7488" s="1">
        <f t="shared" si="948"/>
        <v>40330</v>
      </c>
      <c r="F7488" s="30">
        <f t="shared" ref="F7488:F7551" si="954">M7487</f>
        <v>0</v>
      </c>
      <c r="H7488" s="42">
        <f>IF(DAY(D7488)&gt;14,VLOOKUP(DATE(YEAR(E7488),MONTH(E7488)-1,DAY(1)),'מדדים וריביות'!B:C,2,FALSE),VLOOKUP(DATE(YEAR(E7488),MONTH(E7488)-2,DAY(1)),'מדדים וריביות'!B:C,2,FALSE))</f>
        <v>31514866.8846277</v>
      </c>
      <c r="I7488" s="43">
        <f>'ריבית יומית'!D7482</f>
        <v>3.5363322780312956E-5</v>
      </c>
      <c r="J7488" s="29">
        <f t="shared" si="947"/>
        <v>1.0795867975421098</v>
      </c>
      <c r="L7488">
        <f>VLOOKUP(D7487,'מדדים וריביות'!B:C,2)</f>
        <v>31604397.756459001</v>
      </c>
      <c r="M7488" s="30">
        <f t="shared" si="952"/>
        <v>0</v>
      </c>
      <c r="O7488" s="39">
        <f t="shared" si="949"/>
        <v>0</v>
      </c>
      <c r="P7488" s="39">
        <f t="shared" si="953"/>
        <v>0</v>
      </c>
      <c r="Q7488" s="39">
        <f t="shared" si="950"/>
        <v>0</v>
      </c>
      <c r="R7488" s="41">
        <f t="shared" si="951"/>
        <v>0</v>
      </c>
    </row>
    <row r="7489" spans="4:18" x14ac:dyDescent="0.25">
      <c r="D7489" s="1">
        <v>40354</v>
      </c>
      <c r="E7489" s="1">
        <f t="shared" si="948"/>
        <v>40330</v>
      </c>
      <c r="F7489" s="30">
        <f t="shared" si="954"/>
        <v>0</v>
      </c>
      <c r="H7489" s="42">
        <f>IF(DAY(D7489)&gt;14,VLOOKUP(DATE(YEAR(E7489),MONTH(E7489)-1,DAY(1)),'מדדים וריביות'!B:C,2,FALSE),VLOOKUP(DATE(YEAR(E7489),MONTH(E7489)-2,DAY(1)),'מדדים וריביות'!B:C,2,FALSE))</f>
        <v>31514866.8846277</v>
      </c>
      <c r="I7489" s="43">
        <f>'ריבית יומית'!D7483</f>
        <v>3.5363322780312956E-5</v>
      </c>
      <c r="J7489" s="29">
        <f t="shared" si="947"/>
        <v>1.0795486211157643</v>
      </c>
      <c r="L7489">
        <f>VLOOKUP(D7488,'מדדים וריביות'!B:C,2)</f>
        <v>31604397.756459001</v>
      </c>
      <c r="M7489" s="30">
        <f t="shared" si="952"/>
        <v>0</v>
      </c>
      <c r="O7489" s="39">
        <f t="shared" si="949"/>
        <v>0</v>
      </c>
      <c r="P7489" s="39">
        <f t="shared" si="953"/>
        <v>0</v>
      </c>
      <c r="Q7489" s="39">
        <f t="shared" si="950"/>
        <v>0</v>
      </c>
      <c r="R7489" s="41">
        <f t="shared" si="951"/>
        <v>0</v>
      </c>
    </row>
    <row r="7490" spans="4:18" x14ac:dyDescent="0.25">
      <c r="D7490" s="1">
        <v>40355</v>
      </c>
      <c r="E7490" s="1">
        <f t="shared" si="948"/>
        <v>40330</v>
      </c>
      <c r="F7490" s="30">
        <f t="shared" si="954"/>
        <v>0</v>
      </c>
      <c r="H7490" s="42">
        <f>IF(DAY(D7490)&gt;14,VLOOKUP(DATE(YEAR(E7490),MONTH(E7490)-1,DAY(1)),'מדדים וריביות'!B:C,2,FALSE),VLOOKUP(DATE(YEAR(E7490),MONTH(E7490)-2,DAY(1)),'מדדים וריביות'!B:C,2,FALSE))</f>
        <v>31514866.8846277</v>
      </c>
      <c r="I7490" s="43">
        <f>'ריבית יומית'!D7484</f>
        <v>3.5363322780312956E-5</v>
      </c>
      <c r="J7490" s="29">
        <f t="shared" si="947"/>
        <v>1.0795104460394163</v>
      </c>
      <c r="L7490">
        <f>VLOOKUP(D7489,'מדדים וריביות'!B:C,2)</f>
        <v>31604397.756459001</v>
      </c>
      <c r="M7490" s="30">
        <f t="shared" si="952"/>
        <v>0</v>
      </c>
      <c r="O7490" s="39">
        <f t="shared" si="949"/>
        <v>0</v>
      </c>
      <c r="P7490" s="39">
        <f t="shared" si="953"/>
        <v>0</v>
      </c>
      <c r="Q7490" s="39">
        <f t="shared" si="950"/>
        <v>0</v>
      </c>
      <c r="R7490" s="41">
        <f t="shared" si="951"/>
        <v>0</v>
      </c>
    </row>
    <row r="7491" spans="4:18" x14ac:dyDescent="0.25">
      <c r="D7491" s="1">
        <v>40356</v>
      </c>
      <c r="E7491" s="1">
        <f t="shared" si="948"/>
        <v>40330</v>
      </c>
      <c r="F7491" s="30">
        <f t="shared" si="954"/>
        <v>0</v>
      </c>
      <c r="H7491" s="42">
        <f>IF(DAY(D7491)&gt;14,VLOOKUP(DATE(YEAR(E7491),MONTH(E7491)-1,DAY(1)),'מדדים וריביות'!B:C,2,FALSE),VLOOKUP(DATE(YEAR(E7491),MONTH(E7491)-2,DAY(1)),'מדדים וריביות'!B:C,2,FALSE))</f>
        <v>31514866.8846277</v>
      </c>
      <c r="I7491" s="43">
        <f>'ריבית יומית'!D7485</f>
        <v>3.5363322780312956E-5</v>
      </c>
      <c r="J7491" s="29">
        <f t="shared" si="947"/>
        <v>1.0794722723130181</v>
      </c>
      <c r="L7491">
        <f>VLOOKUP(D7490,'מדדים וריביות'!B:C,2)</f>
        <v>31604397.756459001</v>
      </c>
      <c r="M7491" s="30">
        <f t="shared" si="952"/>
        <v>0</v>
      </c>
      <c r="O7491" s="39">
        <f t="shared" si="949"/>
        <v>0</v>
      </c>
      <c r="P7491" s="39">
        <f t="shared" si="953"/>
        <v>0</v>
      </c>
      <c r="Q7491" s="39">
        <f t="shared" si="950"/>
        <v>0</v>
      </c>
      <c r="R7491" s="41">
        <f t="shared" si="951"/>
        <v>0</v>
      </c>
    </row>
    <row r="7492" spans="4:18" x14ac:dyDescent="0.25">
      <c r="D7492" s="1">
        <v>40357</v>
      </c>
      <c r="E7492" s="1">
        <f t="shared" si="948"/>
        <v>40330</v>
      </c>
      <c r="F7492" s="30">
        <f t="shared" si="954"/>
        <v>0</v>
      </c>
      <c r="H7492" s="42">
        <f>IF(DAY(D7492)&gt;14,VLOOKUP(DATE(YEAR(E7492),MONTH(E7492)-1,DAY(1)),'מדדים וריביות'!B:C,2,FALSE),VLOOKUP(DATE(YEAR(E7492),MONTH(E7492)-2,DAY(1)),'מדדים וריביות'!B:C,2,FALSE))</f>
        <v>31514866.8846277</v>
      </c>
      <c r="I7492" s="43">
        <f>'ריבית יומית'!D7486</f>
        <v>3.5363322780312956E-5</v>
      </c>
      <c r="J7492" s="29">
        <f t="shared" si="947"/>
        <v>1.079434099936522</v>
      </c>
      <c r="L7492">
        <f>VLOOKUP(D7491,'מדדים וריביות'!B:C,2)</f>
        <v>31604397.756459001</v>
      </c>
      <c r="M7492" s="30">
        <f t="shared" si="952"/>
        <v>0</v>
      </c>
      <c r="O7492" s="39">
        <f t="shared" si="949"/>
        <v>0</v>
      </c>
      <c r="P7492" s="39">
        <f t="shared" si="953"/>
        <v>0</v>
      </c>
      <c r="Q7492" s="39">
        <f t="shared" si="950"/>
        <v>0</v>
      </c>
      <c r="R7492" s="41">
        <f t="shared" si="951"/>
        <v>0</v>
      </c>
    </row>
    <row r="7493" spans="4:18" x14ac:dyDescent="0.25">
      <c r="D7493" s="1">
        <v>40358</v>
      </c>
      <c r="E7493" s="1">
        <f t="shared" si="948"/>
        <v>40330</v>
      </c>
      <c r="F7493" s="30">
        <f t="shared" si="954"/>
        <v>0</v>
      </c>
      <c r="H7493" s="42">
        <f>IF(DAY(D7493)&gt;14,VLOOKUP(DATE(YEAR(E7493),MONTH(E7493)-1,DAY(1)),'מדדים וריביות'!B:C,2,FALSE),VLOOKUP(DATE(YEAR(E7493),MONTH(E7493)-2,DAY(1)),'מדדים וריביות'!B:C,2,FALSE))</f>
        <v>31514866.8846277</v>
      </c>
      <c r="I7493" s="43">
        <f>'ריבית יומית'!D7487</f>
        <v>3.5363322780312956E-5</v>
      </c>
      <c r="J7493" s="29">
        <f t="shared" si="947"/>
        <v>1.0793959289098802</v>
      </c>
      <c r="L7493">
        <f>VLOOKUP(D7492,'מדדים וריביות'!B:C,2)</f>
        <v>31604397.756459001</v>
      </c>
      <c r="M7493" s="30">
        <f t="shared" si="952"/>
        <v>0</v>
      </c>
      <c r="O7493" s="39">
        <f t="shared" si="949"/>
        <v>0</v>
      </c>
      <c r="P7493" s="39">
        <f t="shared" si="953"/>
        <v>0</v>
      </c>
      <c r="Q7493" s="39">
        <f t="shared" si="950"/>
        <v>0</v>
      </c>
      <c r="R7493" s="41">
        <f t="shared" si="951"/>
        <v>0</v>
      </c>
    </row>
    <row r="7494" spans="4:18" x14ac:dyDescent="0.25">
      <c r="D7494" s="1">
        <v>40359</v>
      </c>
      <c r="E7494" s="1">
        <f t="shared" si="948"/>
        <v>40330</v>
      </c>
      <c r="F7494" s="30">
        <f t="shared" si="954"/>
        <v>0</v>
      </c>
      <c r="H7494" s="42">
        <f>IF(DAY(D7494)&gt;14,VLOOKUP(DATE(YEAR(E7494),MONTH(E7494)-1,DAY(1)),'מדדים וריביות'!B:C,2,FALSE),VLOOKUP(DATE(YEAR(E7494),MONTH(E7494)-2,DAY(1)),'מדדים וריביות'!B:C,2,FALSE))</f>
        <v>31514866.8846277</v>
      </c>
      <c r="I7494" s="43">
        <f>'ריבית יומית'!D7488</f>
        <v>3.5363322780312956E-5</v>
      </c>
      <c r="J7494" s="29">
        <f t="shared" si="947"/>
        <v>1.079357759233045</v>
      </c>
      <c r="L7494">
        <f>VLOOKUP(D7493,'מדדים וריביות'!B:C,2)</f>
        <v>31604397.756459001</v>
      </c>
      <c r="M7494" s="30">
        <f t="shared" si="952"/>
        <v>0</v>
      </c>
      <c r="O7494" s="39">
        <f t="shared" si="949"/>
        <v>0</v>
      </c>
      <c r="P7494" s="39">
        <f t="shared" si="953"/>
        <v>0</v>
      </c>
      <c r="Q7494" s="39">
        <f t="shared" si="950"/>
        <v>0</v>
      </c>
      <c r="R7494" s="41">
        <f t="shared" si="951"/>
        <v>0</v>
      </c>
    </row>
    <row r="7495" spans="4:18" x14ac:dyDescent="0.25">
      <c r="D7495" s="1">
        <v>40360</v>
      </c>
      <c r="E7495" s="1">
        <f t="shared" si="948"/>
        <v>40360</v>
      </c>
      <c r="F7495" s="30">
        <f t="shared" si="954"/>
        <v>0</v>
      </c>
      <c r="H7495" s="42">
        <f>IF(DAY(D7495)&gt;14,VLOOKUP(DATE(YEAR(E7495),MONTH(E7495)-1,DAY(1)),'מדדים וריביות'!B:C,2,FALSE),VLOOKUP(DATE(YEAR(E7495),MONTH(E7495)-2,DAY(1)),'מדדים וריביות'!B:C,2,FALSE))</f>
        <v>31514866.8846277</v>
      </c>
      <c r="I7495" s="43">
        <f>'ריבית יומית'!D7489</f>
        <v>2.9952372008423822E-5</v>
      </c>
      <c r="J7495" s="29">
        <f t="shared" si="947"/>
        <v>1.0793195909059687</v>
      </c>
      <c r="L7495">
        <f>VLOOKUP(D7494,'מדדים וריביות'!B:C,2)</f>
        <v>31604397.756459001</v>
      </c>
      <c r="M7495" s="30">
        <f t="shared" si="952"/>
        <v>0</v>
      </c>
      <c r="O7495" s="39">
        <f t="shared" si="949"/>
        <v>0</v>
      </c>
      <c r="P7495" s="39">
        <f t="shared" si="953"/>
        <v>0</v>
      </c>
      <c r="Q7495" s="39">
        <f t="shared" si="950"/>
        <v>0</v>
      </c>
      <c r="R7495" s="41">
        <f t="shared" si="951"/>
        <v>0</v>
      </c>
    </row>
    <row r="7496" spans="4:18" x14ac:dyDescent="0.25">
      <c r="D7496" s="1">
        <v>40361</v>
      </c>
      <c r="E7496" s="1">
        <f t="shared" si="948"/>
        <v>40360</v>
      </c>
      <c r="F7496" s="30">
        <f t="shared" si="954"/>
        <v>0</v>
      </c>
      <c r="H7496" s="42">
        <f>IF(DAY(D7496)&gt;14,VLOOKUP(DATE(YEAR(E7496),MONTH(E7496)-1,DAY(1)),'מדדים וריביות'!B:C,2,FALSE),VLOOKUP(DATE(YEAR(E7496),MONTH(E7496)-2,DAY(1)),'מדדים וריביות'!B:C,2,FALSE))</f>
        <v>31514866.8846277</v>
      </c>
      <c r="I7496" s="43">
        <f>'ריבית יומית'!D7490</f>
        <v>2.9952372008423822E-5</v>
      </c>
      <c r="J7496" s="29">
        <f t="shared" si="947"/>
        <v>1.0792872636923427</v>
      </c>
      <c r="L7496">
        <f>VLOOKUP(D7495,'מדדים וריביות'!B:C,2)</f>
        <v>31753615.8761779</v>
      </c>
      <c r="M7496" s="30">
        <f t="shared" si="952"/>
        <v>0</v>
      </c>
      <c r="O7496" s="39">
        <f t="shared" si="949"/>
        <v>0</v>
      </c>
      <c r="P7496" s="39">
        <f t="shared" si="953"/>
        <v>0</v>
      </c>
      <c r="Q7496" s="39">
        <f t="shared" si="950"/>
        <v>0</v>
      </c>
      <c r="R7496" s="41">
        <f t="shared" si="951"/>
        <v>0</v>
      </c>
    </row>
    <row r="7497" spans="4:18" x14ac:dyDescent="0.25">
      <c r="D7497" s="1">
        <v>40362</v>
      </c>
      <c r="E7497" s="1">
        <f t="shared" si="948"/>
        <v>40360</v>
      </c>
      <c r="F7497" s="30">
        <f t="shared" si="954"/>
        <v>0</v>
      </c>
      <c r="H7497" s="42">
        <f>IF(DAY(D7497)&gt;14,VLOOKUP(DATE(YEAR(E7497),MONTH(E7497)-1,DAY(1)),'מדדים וריביות'!B:C,2,FALSE),VLOOKUP(DATE(YEAR(E7497),MONTH(E7497)-2,DAY(1)),'מדדים וריביות'!B:C,2,FALSE))</f>
        <v>31514866.8846277</v>
      </c>
      <c r="I7497" s="43">
        <f>'ריבית יומית'!D7491</f>
        <v>2.9952372008423822E-5</v>
      </c>
      <c r="J7497" s="29">
        <f t="shared" ref="J7497:J7560" si="955">J7498*(1+I7497)</f>
        <v>1.0792549374469644</v>
      </c>
      <c r="L7497">
        <f>VLOOKUP(D7496,'מדדים וריביות'!B:C,2)</f>
        <v>31753615.8761779</v>
      </c>
      <c r="M7497" s="30">
        <f t="shared" si="952"/>
        <v>0</v>
      </c>
      <c r="O7497" s="39">
        <f t="shared" si="949"/>
        <v>0</v>
      </c>
      <c r="P7497" s="39">
        <f t="shared" si="953"/>
        <v>0</v>
      </c>
      <c r="Q7497" s="39">
        <f t="shared" si="950"/>
        <v>0</v>
      </c>
      <c r="R7497" s="41">
        <f t="shared" si="951"/>
        <v>0</v>
      </c>
    </row>
    <row r="7498" spans="4:18" x14ac:dyDescent="0.25">
      <c r="D7498" s="1">
        <v>40363</v>
      </c>
      <c r="E7498" s="1">
        <f t="shared" ref="E7498:E7561" si="956">DATE(YEAR(D7498),MONTH(D7498),DAY(1))</f>
        <v>40360</v>
      </c>
      <c r="F7498" s="30">
        <f t="shared" si="954"/>
        <v>0</v>
      </c>
      <c r="H7498" s="42">
        <f>IF(DAY(D7498)&gt;14,VLOOKUP(DATE(YEAR(E7498),MONTH(E7498)-1,DAY(1)),'מדדים וריביות'!B:C,2,FALSE),VLOOKUP(DATE(YEAR(E7498),MONTH(E7498)-2,DAY(1)),'מדדים וריביות'!B:C,2,FALSE))</f>
        <v>31514866.8846277</v>
      </c>
      <c r="I7498" s="43">
        <f>'ריבית יומית'!D7492</f>
        <v>2.9952372008423822E-5</v>
      </c>
      <c r="J7498" s="29">
        <f t="shared" si="955"/>
        <v>1.0792226121698048</v>
      </c>
      <c r="L7498">
        <f>VLOOKUP(D7497,'מדדים וריביות'!B:C,2)</f>
        <v>31753615.8761779</v>
      </c>
      <c r="M7498" s="30">
        <f t="shared" si="952"/>
        <v>0</v>
      </c>
      <c r="O7498" s="39">
        <f t="shared" ref="O7498:O7561" si="957">$D$4/H7498*G7498-G7498</f>
        <v>0</v>
      </c>
      <c r="P7498" s="39">
        <f t="shared" si="953"/>
        <v>0</v>
      </c>
      <c r="Q7498" s="39">
        <f t="shared" ref="Q7498:Q7561" si="958">$D$4/H7498*P7498-P7498</f>
        <v>0</v>
      </c>
      <c r="R7498" s="41">
        <f t="shared" ref="R7498:R7561" si="959">SUM(O7498:Q7498)</f>
        <v>0</v>
      </c>
    </row>
    <row r="7499" spans="4:18" x14ac:dyDescent="0.25">
      <c r="D7499" s="1">
        <v>40364</v>
      </c>
      <c r="E7499" s="1">
        <f t="shared" si="956"/>
        <v>40360</v>
      </c>
      <c r="F7499" s="30">
        <f t="shared" si="954"/>
        <v>0</v>
      </c>
      <c r="H7499" s="42">
        <f>IF(DAY(D7499)&gt;14,VLOOKUP(DATE(YEAR(E7499),MONTH(E7499)-1,DAY(1)),'מדדים וריביות'!B:C,2,FALSE),VLOOKUP(DATE(YEAR(E7499),MONTH(E7499)-2,DAY(1)),'מדדים וריביות'!B:C,2,FALSE))</f>
        <v>31514866.8846277</v>
      </c>
      <c r="I7499" s="43">
        <f>'ריבית יומית'!D7493</f>
        <v>2.9952372008423822E-5</v>
      </c>
      <c r="J7499" s="29">
        <f t="shared" si="955"/>
        <v>1.0791902878608348</v>
      </c>
      <c r="L7499">
        <f>VLOOKUP(D7498,'מדדים וריביות'!B:C,2)</f>
        <v>31753615.8761779</v>
      </c>
      <c r="M7499" s="30">
        <f t="shared" si="952"/>
        <v>0</v>
      </c>
      <c r="O7499" s="39">
        <f t="shared" si="957"/>
        <v>0</v>
      </c>
      <c r="P7499" s="39">
        <f t="shared" si="953"/>
        <v>0</v>
      </c>
      <c r="Q7499" s="39">
        <f t="shared" si="958"/>
        <v>0</v>
      </c>
      <c r="R7499" s="41">
        <f t="shared" si="959"/>
        <v>0</v>
      </c>
    </row>
    <row r="7500" spans="4:18" x14ac:dyDescent="0.25">
      <c r="D7500" s="1">
        <v>40365</v>
      </c>
      <c r="E7500" s="1">
        <f t="shared" si="956"/>
        <v>40360</v>
      </c>
      <c r="F7500" s="30">
        <f t="shared" si="954"/>
        <v>0</v>
      </c>
      <c r="H7500" s="42">
        <f>IF(DAY(D7500)&gt;14,VLOOKUP(DATE(YEAR(E7500),MONTH(E7500)-1,DAY(1)),'מדדים וריביות'!B:C,2,FALSE),VLOOKUP(DATE(YEAR(E7500),MONTH(E7500)-2,DAY(1)),'מדדים וריביות'!B:C,2,FALSE))</f>
        <v>31514866.8846277</v>
      </c>
      <c r="I7500" s="43">
        <f>'ריבית יומית'!D7494</f>
        <v>2.9952372008423822E-5</v>
      </c>
      <c r="J7500" s="29">
        <f t="shared" si="955"/>
        <v>1.0791579645200258</v>
      </c>
      <c r="L7500">
        <f>VLOOKUP(D7499,'מדדים וריביות'!B:C,2)</f>
        <v>31753615.8761779</v>
      </c>
      <c r="M7500" s="30">
        <f t="shared" ref="M7500:M7563" si="960">F7500*(1+I7500)*L7500/H7500+G7500-K7500</f>
        <v>0</v>
      </c>
      <c r="O7500" s="39">
        <f t="shared" si="957"/>
        <v>0</v>
      </c>
      <c r="P7500" s="39">
        <f t="shared" si="953"/>
        <v>0</v>
      </c>
      <c r="Q7500" s="39">
        <f t="shared" si="958"/>
        <v>0</v>
      </c>
      <c r="R7500" s="41">
        <f t="shared" si="959"/>
        <v>0</v>
      </c>
    </row>
    <row r="7501" spans="4:18" x14ac:dyDescent="0.25">
      <c r="D7501" s="1">
        <v>40366</v>
      </c>
      <c r="E7501" s="1">
        <f t="shared" si="956"/>
        <v>40360</v>
      </c>
      <c r="F7501" s="30">
        <f t="shared" si="954"/>
        <v>0</v>
      </c>
      <c r="H7501" s="42">
        <f>IF(DAY(D7501)&gt;14,VLOOKUP(DATE(YEAR(E7501),MONTH(E7501)-1,DAY(1)),'מדדים וריביות'!B:C,2,FALSE),VLOOKUP(DATE(YEAR(E7501),MONTH(E7501)-2,DAY(1)),'מדדים וריביות'!B:C,2,FALSE))</f>
        <v>31514866.8846277</v>
      </c>
      <c r="I7501" s="43">
        <f>'ריבית יומית'!D7495</f>
        <v>2.9952372008423822E-5</v>
      </c>
      <c r="J7501" s="29">
        <f t="shared" si="955"/>
        <v>1.0791256421473483</v>
      </c>
      <c r="L7501">
        <f>VLOOKUP(D7500,'מדדים וריביות'!B:C,2)</f>
        <v>31753615.8761779</v>
      </c>
      <c r="M7501" s="30">
        <f t="shared" si="960"/>
        <v>0</v>
      </c>
      <c r="O7501" s="39">
        <f t="shared" si="957"/>
        <v>0</v>
      </c>
      <c r="P7501" s="39">
        <f t="shared" si="953"/>
        <v>0</v>
      </c>
      <c r="Q7501" s="39">
        <f t="shared" si="958"/>
        <v>0</v>
      </c>
      <c r="R7501" s="41">
        <f t="shared" si="959"/>
        <v>0</v>
      </c>
    </row>
    <row r="7502" spans="4:18" x14ac:dyDescent="0.25">
      <c r="D7502" s="1">
        <v>40367</v>
      </c>
      <c r="E7502" s="1">
        <f t="shared" si="956"/>
        <v>40360</v>
      </c>
      <c r="F7502" s="30">
        <f t="shared" si="954"/>
        <v>0</v>
      </c>
      <c r="H7502" s="42">
        <f>IF(DAY(D7502)&gt;14,VLOOKUP(DATE(YEAR(E7502),MONTH(E7502)-1,DAY(1)),'מדדים וריביות'!B:C,2,FALSE),VLOOKUP(DATE(YEAR(E7502),MONTH(E7502)-2,DAY(1)),'מדדים וריביות'!B:C,2,FALSE))</f>
        <v>31514866.8846277</v>
      </c>
      <c r="I7502" s="43">
        <f>'ריבית יומית'!D7496</f>
        <v>2.9952372008423822E-5</v>
      </c>
      <c r="J7502" s="29">
        <f t="shared" si="955"/>
        <v>1.0790933207427735</v>
      </c>
      <c r="L7502">
        <f>VLOOKUP(D7501,'מדדים וריביות'!B:C,2)</f>
        <v>31753615.8761779</v>
      </c>
      <c r="M7502" s="30">
        <f t="shared" si="960"/>
        <v>0</v>
      </c>
      <c r="O7502" s="39">
        <f t="shared" si="957"/>
        <v>0</v>
      </c>
      <c r="P7502" s="39">
        <f t="shared" si="953"/>
        <v>0</v>
      </c>
      <c r="Q7502" s="39">
        <f t="shared" si="958"/>
        <v>0</v>
      </c>
      <c r="R7502" s="41">
        <f t="shared" si="959"/>
        <v>0</v>
      </c>
    </row>
    <row r="7503" spans="4:18" x14ac:dyDescent="0.25">
      <c r="D7503" s="1">
        <v>40368</v>
      </c>
      <c r="E7503" s="1">
        <f t="shared" si="956"/>
        <v>40360</v>
      </c>
      <c r="F7503" s="30">
        <f t="shared" si="954"/>
        <v>0</v>
      </c>
      <c r="H7503" s="42">
        <f>IF(DAY(D7503)&gt;14,VLOOKUP(DATE(YEAR(E7503),MONTH(E7503)-1,DAY(1)),'מדדים וריביות'!B:C,2,FALSE),VLOOKUP(DATE(YEAR(E7503),MONTH(E7503)-2,DAY(1)),'מדדים וריביות'!B:C,2,FALSE))</f>
        <v>31514866.8846277</v>
      </c>
      <c r="I7503" s="43">
        <f>'ריבית יומית'!D7497</f>
        <v>2.9952372008423822E-5</v>
      </c>
      <c r="J7503" s="29">
        <f t="shared" si="955"/>
        <v>1.0790610003062726</v>
      </c>
      <c r="L7503">
        <f>VLOOKUP(D7502,'מדדים וריביות'!B:C,2)</f>
        <v>31753615.8761779</v>
      </c>
      <c r="M7503" s="30">
        <f t="shared" si="960"/>
        <v>0</v>
      </c>
      <c r="O7503" s="39">
        <f t="shared" si="957"/>
        <v>0</v>
      </c>
      <c r="P7503" s="39">
        <f t="shared" si="953"/>
        <v>0</v>
      </c>
      <c r="Q7503" s="39">
        <f t="shared" si="958"/>
        <v>0</v>
      </c>
      <c r="R7503" s="41">
        <f t="shared" si="959"/>
        <v>0</v>
      </c>
    </row>
    <row r="7504" spans="4:18" x14ac:dyDescent="0.25">
      <c r="D7504" s="1">
        <v>40369</v>
      </c>
      <c r="E7504" s="1">
        <f t="shared" si="956"/>
        <v>40360</v>
      </c>
      <c r="F7504" s="30">
        <f t="shared" si="954"/>
        <v>0</v>
      </c>
      <c r="H7504" s="42">
        <f>IF(DAY(D7504)&gt;14,VLOOKUP(DATE(YEAR(E7504),MONTH(E7504)-1,DAY(1)),'מדדים וריביות'!B:C,2,FALSE),VLOOKUP(DATE(YEAR(E7504),MONTH(E7504)-2,DAY(1)),'מדדים וריביות'!B:C,2,FALSE))</f>
        <v>31514866.8846277</v>
      </c>
      <c r="I7504" s="43">
        <f>'ריבית יומית'!D7498</f>
        <v>2.9952372008423822E-5</v>
      </c>
      <c r="J7504" s="29">
        <f t="shared" si="955"/>
        <v>1.0790286808378164</v>
      </c>
      <c r="L7504">
        <f>VLOOKUP(D7503,'מדדים וריביות'!B:C,2)</f>
        <v>31753615.8761779</v>
      </c>
      <c r="M7504" s="30">
        <f t="shared" si="960"/>
        <v>0</v>
      </c>
      <c r="O7504" s="39">
        <f t="shared" si="957"/>
        <v>0</v>
      </c>
      <c r="P7504" s="39">
        <f t="shared" si="953"/>
        <v>0</v>
      </c>
      <c r="Q7504" s="39">
        <f t="shared" si="958"/>
        <v>0</v>
      </c>
      <c r="R7504" s="41">
        <f t="shared" si="959"/>
        <v>0</v>
      </c>
    </row>
    <row r="7505" spans="4:18" x14ac:dyDescent="0.25">
      <c r="D7505" s="1">
        <v>40370</v>
      </c>
      <c r="E7505" s="1">
        <f t="shared" si="956"/>
        <v>40360</v>
      </c>
      <c r="F7505" s="30">
        <f t="shared" si="954"/>
        <v>0</v>
      </c>
      <c r="H7505" s="42">
        <f>IF(DAY(D7505)&gt;14,VLOOKUP(DATE(YEAR(E7505),MONTH(E7505)-1,DAY(1)),'מדדים וריביות'!B:C,2,FALSE),VLOOKUP(DATE(YEAR(E7505),MONTH(E7505)-2,DAY(1)),'מדדים וריביות'!B:C,2,FALSE))</f>
        <v>31514866.8846277</v>
      </c>
      <c r="I7505" s="43">
        <f>'ריבית יומית'!D7499</f>
        <v>2.9952372008423822E-5</v>
      </c>
      <c r="J7505" s="29">
        <f t="shared" si="955"/>
        <v>1.0789963623373759</v>
      </c>
      <c r="L7505">
        <f>VLOOKUP(D7504,'מדדים וריביות'!B:C,2)</f>
        <v>31753615.8761779</v>
      </c>
      <c r="M7505" s="30">
        <f t="shared" si="960"/>
        <v>0</v>
      </c>
      <c r="O7505" s="39">
        <f t="shared" si="957"/>
        <v>0</v>
      </c>
      <c r="P7505" s="39">
        <f t="shared" si="953"/>
        <v>0</v>
      </c>
      <c r="Q7505" s="39">
        <f t="shared" si="958"/>
        <v>0</v>
      </c>
      <c r="R7505" s="41">
        <f t="shared" si="959"/>
        <v>0</v>
      </c>
    </row>
    <row r="7506" spans="4:18" x14ac:dyDescent="0.25">
      <c r="D7506" s="1">
        <v>40371</v>
      </c>
      <c r="E7506" s="1">
        <f t="shared" si="956"/>
        <v>40360</v>
      </c>
      <c r="F7506" s="30">
        <f t="shared" si="954"/>
        <v>0</v>
      </c>
      <c r="H7506" s="42">
        <f>IF(DAY(D7506)&gt;14,VLOOKUP(DATE(YEAR(E7506),MONTH(E7506)-1,DAY(1)),'מדדים וריביות'!B:C,2,FALSE),VLOOKUP(DATE(YEAR(E7506),MONTH(E7506)-2,DAY(1)),'מדדים וריביות'!B:C,2,FALSE))</f>
        <v>31514866.8846277</v>
      </c>
      <c r="I7506" s="43">
        <f>'ריבית יומית'!D7500</f>
        <v>2.9952372008423822E-5</v>
      </c>
      <c r="J7506" s="29">
        <f t="shared" si="955"/>
        <v>1.0789640448049223</v>
      </c>
      <c r="L7506">
        <f>VLOOKUP(D7505,'מדדים וריביות'!B:C,2)</f>
        <v>31753615.8761779</v>
      </c>
      <c r="M7506" s="30">
        <f t="shared" si="960"/>
        <v>0</v>
      </c>
      <c r="O7506" s="39">
        <f t="shared" si="957"/>
        <v>0</v>
      </c>
      <c r="P7506" s="39">
        <f t="shared" si="953"/>
        <v>0</v>
      </c>
      <c r="Q7506" s="39">
        <f t="shared" si="958"/>
        <v>0</v>
      </c>
      <c r="R7506" s="41">
        <f t="shared" si="959"/>
        <v>0</v>
      </c>
    </row>
    <row r="7507" spans="4:18" x14ac:dyDescent="0.25">
      <c r="D7507" s="1">
        <v>40372</v>
      </c>
      <c r="E7507" s="1">
        <f t="shared" si="956"/>
        <v>40360</v>
      </c>
      <c r="F7507" s="30">
        <f t="shared" si="954"/>
        <v>0</v>
      </c>
      <c r="H7507" s="42">
        <f>IF(DAY(D7507)&gt;14,VLOOKUP(DATE(YEAR(E7507),MONTH(E7507)-1,DAY(1)),'מדדים וריביות'!B:C,2,FALSE),VLOOKUP(DATE(YEAR(E7507),MONTH(E7507)-2,DAY(1)),'מדדים וריביות'!B:C,2,FALSE))</f>
        <v>31514866.8846277</v>
      </c>
      <c r="I7507" s="43">
        <f>'ריבית יומית'!D7501</f>
        <v>2.9952372008423822E-5</v>
      </c>
      <c r="J7507" s="29">
        <f t="shared" si="955"/>
        <v>1.0789317282404263</v>
      </c>
      <c r="L7507">
        <f>VLOOKUP(D7506,'מדדים וריביות'!B:C,2)</f>
        <v>31753615.8761779</v>
      </c>
      <c r="M7507" s="30">
        <f t="shared" si="960"/>
        <v>0</v>
      </c>
      <c r="O7507" s="39">
        <f t="shared" si="957"/>
        <v>0</v>
      </c>
      <c r="P7507" s="39">
        <f t="shared" si="953"/>
        <v>0</v>
      </c>
      <c r="Q7507" s="39">
        <f t="shared" si="958"/>
        <v>0</v>
      </c>
      <c r="R7507" s="41">
        <f t="shared" si="959"/>
        <v>0</v>
      </c>
    </row>
    <row r="7508" spans="4:18" x14ac:dyDescent="0.25">
      <c r="D7508" s="1">
        <v>40373</v>
      </c>
      <c r="E7508" s="1">
        <f t="shared" si="956"/>
        <v>40360</v>
      </c>
      <c r="F7508" s="30">
        <f t="shared" si="954"/>
        <v>0</v>
      </c>
      <c r="H7508" s="42">
        <f>IF(DAY(D7508)&gt;14,VLOOKUP(DATE(YEAR(E7508),MONTH(E7508)-1,DAY(1)),'מדדים וריביות'!B:C,2,FALSE),VLOOKUP(DATE(YEAR(E7508),MONTH(E7508)-2,DAY(1)),'מדדים וריביות'!B:C,2,FALSE))</f>
        <v>31514866.8846277</v>
      </c>
      <c r="I7508" s="43">
        <f>'ריבית יומית'!D7502</f>
        <v>2.9952372008423822E-5</v>
      </c>
      <c r="J7508" s="29">
        <f t="shared" si="955"/>
        <v>1.0788994126438591</v>
      </c>
      <c r="L7508">
        <f>VLOOKUP(D7507,'מדדים וריביות'!B:C,2)</f>
        <v>31753615.8761779</v>
      </c>
      <c r="M7508" s="30">
        <f t="shared" si="960"/>
        <v>0</v>
      </c>
      <c r="O7508" s="39">
        <f t="shared" si="957"/>
        <v>0</v>
      </c>
      <c r="P7508" s="39">
        <f t="shared" si="953"/>
        <v>0</v>
      </c>
      <c r="Q7508" s="39">
        <f t="shared" si="958"/>
        <v>0</v>
      </c>
      <c r="R7508" s="41">
        <f t="shared" si="959"/>
        <v>0</v>
      </c>
    </row>
    <row r="7509" spans="4:18" x14ac:dyDescent="0.25">
      <c r="D7509" s="1">
        <v>40374</v>
      </c>
      <c r="E7509" s="1">
        <f t="shared" si="956"/>
        <v>40360</v>
      </c>
      <c r="F7509" s="30">
        <f t="shared" si="954"/>
        <v>0</v>
      </c>
      <c r="H7509" s="42">
        <f>IF(DAY(D7509)&gt;14,VLOOKUP(DATE(YEAR(E7509),MONTH(E7509)-1,DAY(1)),'מדדים וריביות'!B:C,2,FALSE),VLOOKUP(DATE(YEAR(E7509),MONTH(E7509)-2,DAY(1)),'מדדים וריביות'!B:C,2,FALSE))</f>
        <v>31604397.756459001</v>
      </c>
      <c r="I7509" s="43">
        <f>'ריבית יומית'!D7503</f>
        <v>2.9952372008423822E-5</v>
      </c>
      <c r="J7509" s="29">
        <f t="shared" si="955"/>
        <v>1.0788670980151918</v>
      </c>
      <c r="L7509">
        <f>VLOOKUP(D7508,'מדדים וריביות'!B:C,2)</f>
        <v>31753615.8761779</v>
      </c>
      <c r="M7509" s="30">
        <f t="shared" si="960"/>
        <v>0</v>
      </c>
      <c r="O7509" s="39">
        <f t="shared" si="957"/>
        <v>0</v>
      </c>
      <c r="P7509" s="39">
        <f t="shared" si="953"/>
        <v>0</v>
      </c>
      <c r="Q7509" s="39">
        <f t="shared" si="958"/>
        <v>0</v>
      </c>
      <c r="R7509" s="41">
        <f t="shared" si="959"/>
        <v>0</v>
      </c>
    </row>
    <row r="7510" spans="4:18" x14ac:dyDescent="0.25">
      <c r="D7510" s="1">
        <v>40375</v>
      </c>
      <c r="E7510" s="1">
        <f t="shared" si="956"/>
        <v>40360</v>
      </c>
      <c r="F7510" s="30">
        <f t="shared" si="954"/>
        <v>0</v>
      </c>
      <c r="H7510" s="42">
        <f>IF(DAY(D7510)&gt;14,VLOOKUP(DATE(YEAR(E7510),MONTH(E7510)-1,DAY(1)),'מדדים וריביות'!B:C,2,FALSE),VLOOKUP(DATE(YEAR(E7510),MONTH(E7510)-2,DAY(1)),'מדדים וריביות'!B:C,2,FALSE))</f>
        <v>31604397.756459001</v>
      </c>
      <c r="I7510" s="43">
        <f>'ריבית יומית'!D7504</f>
        <v>2.9952372008423822E-5</v>
      </c>
      <c r="J7510" s="29">
        <f t="shared" si="955"/>
        <v>1.0788347843543951</v>
      </c>
      <c r="L7510">
        <f>VLOOKUP(D7509,'מדדים וריביות'!B:C,2)</f>
        <v>31753615.8761779</v>
      </c>
      <c r="M7510" s="30">
        <f t="shared" si="960"/>
        <v>0</v>
      </c>
      <c r="O7510" s="39">
        <f t="shared" si="957"/>
        <v>0</v>
      </c>
      <c r="P7510" s="39">
        <f t="shared" si="953"/>
        <v>0</v>
      </c>
      <c r="Q7510" s="39">
        <f t="shared" si="958"/>
        <v>0</v>
      </c>
      <c r="R7510" s="41">
        <f t="shared" si="959"/>
        <v>0</v>
      </c>
    </row>
    <row r="7511" spans="4:18" x14ac:dyDescent="0.25">
      <c r="D7511" s="1">
        <v>40376</v>
      </c>
      <c r="E7511" s="1">
        <f t="shared" si="956"/>
        <v>40360</v>
      </c>
      <c r="F7511" s="30">
        <f t="shared" si="954"/>
        <v>0</v>
      </c>
      <c r="H7511" s="42">
        <f>IF(DAY(D7511)&gt;14,VLOOKUP(DATE(YEAR(E7511),MONTH(E7511)-1,DAY(1)),'מדדים וריביות'!B:C,2,FALSE),VLOOKUP(DATE(YEAR(E7511),MONTH(E7511)-2,DAY(1)),'מדדים וריביות'!B:C,2,FALSE))</f>
        <v>31604397.756459001</v>
      </c>
      <c r="I7511" s="43">
        <f>'ריבית יומית'!D7505</f>
        <v>2.9952372008423822E-5</v>
      </c>
      <c r="J7511" s="29">
        <f t="shared" si="955"/>
        <v>1.0788024716614402</v>
      </c>
      <c r="L7511">
        <f>VLOOKUP(D7510,'מדדים וריביות'!B:C,2)</f>
        <v>31753615.8761779</v>
      </c>
      <c r="M7511" s="30">
        <f t="shared" si="960"/>
        <v>0</v>
      </c>
      <c r="O7511" s="39">
        <f t="shared" si="957"/>
        <v>0</v>
      </c>
      <c r="P7511" s="39">
        <f t="shared" si="953"/>
        <v>0</v>
      </c>
      <c r="Q7511" s="39">
        <f t="shared" si="958"/>
        <v>0</v>
      </c>
      <c r="R7511" s="41">
        <f t="shared" si="959"/>
        <v>0</v>
      </c>
    </row>
    <row r="7512" spans="4:18" x14ac:dyDescent="0.25">
      <c r="D7512" s="1">
        <v>40377</v>
      </c>
      <c r="E7512" s="1">
        <f t="shared" si="956"/>
        <v>40360</v>
      </c>
      <c r="F7512" s="30">
        <f t="shared" si="954"/>
        <v>0</v>
      </c>
      <c r="H7512" s="42">
        <f>IF(DAY(D7512)&gt;14,VLOOKUP(DATE(YEAR(E7512),MONTH(E7512)-1,DAY(1)),'מדדים וריביות'!B:C,2,FALSE),VLOOKUP(DATE(YEAR(E7512),MONTH(E7512)-2,DAY(1)),'מדדים וריביות'!B:C,2,FALSE))</f>
        <v>31604397.756459001</v>
      </c>
      <c r="I7512" s="43">
        <f>'ריבית יומית'!D7506</f>
        <v>2.9952372008423822E-5</v>
      </c>
      <c r="J7512" s="29">
        <f t="shared" si="955"/>
        <v>1.0787701599362982</v>
      </c>
      <c r="L7512">
        <f>VLOOKUP(D7511,'מדדים וריביות'!B:C,2)</f>
        <v>31753615.8761779</v>
      </c>
      <c r="M7512" s="30">
        <f t="shared" si="960"/>
        <v>0</v>
      </c>
      <c r="O7512" s="39">
        <f t="shared" si="957"/>
        <v>0</v>
      </c>
      <c r="P7512" s="39">
        <f t="shared" si="953"/>
        <v>0</v>
      </c>
      <c r="Q7512" s="39">
        <f t="shared" si="958"/>
        <v>0</v>
      </c>
      <c r="R7512" s="41">
        <f t="shared" si="959"/>
        <v>0</v>
      </c>
    </row>
    <row r="7513" spans="4:18" x14ac:dyDescent="0.25">
      <c r="D7513" s="1">
        <v>40378</v>
      </c>
      <c r="E7513" s="1">
        <f t="shared" si="956"/>
        <v>40360</v>
      </c>
      <c r="F7513" s="30">
        <f t="shared" si="954"/>
        <v>0</v>
      </c>
      <c r="H7513" s="42">
        <f>IF(DAY(D7513)&gt;14,VLOOKUP(DATE(YEAR(E7513),MONTH(E7513)-1,DAY(1)),'מדדים וריביות'!B:C,2,FALSE),VLOOKUP(DATE(YEAR(E7513),MONTH(E7513)-2,DAY(1)),'מדדים וריביות'!B:C,2,FALSE))</f>
        <v>31604397.756459001</v>
      </c>
      <c r="I7513" s="43">
        <f>'ריבית יומית'!D7507</f>
        <v>2.9952372008423822E-5</v>
      </c>
      <c r="J7513" s="29">
        <f t="shared" si="955"/>
        <v>1.0787378491789401</v>
      </c>
      <c r="L7513">
        <f>VLOOKUP(D7512,'מדדים וריביות'!B:C,2)</f>
        <v>31753615.8761779</v>
      </c>
      <c r="M7513" s="30">
        <f t="shared" si="960"/>
        <v>0</v>
      </c>
      <c r="O7513" s="39">
        <f t="shared" si="957"/>
        <v>0</v>
      </c>
      <c r="P7513" s="39">
        <f t="shared" si="953"/>
        <v>0</v>
      </c>
      <c r="Q7513" s="39">
        <f t="shared" si="958"/>
        <v>0</v>
      </c>
      <c r="R7513" s="41">
        <f t="shared" si="959"/>
        <v>0</v>
      </c>
    </row>
    <row r="7514" spans="4:18" x14ac:dyDescent="0.25">
      <c r="D7514" s="1">
        <v>40379</v>
      </c>
      <c r="E7514" s="1">
        <f t="shared" si="956"/>
        <v>40360</v>
      </c>
      <c r="F7514" s="30">
        <f t="shared" si="954"/>
        <v>0</v>
      </c>
      <c r="H7514" s="42">
        <f>IF(DAY(D7514)&gt;14,VLOOKUP(DATE(YEAR(E7514),MONTH(E7514)-1,DAY(1)),'מדדים וריביות'!B:C,2,FALSE),VLOOKUP(DATE(YEAR(E7514),MONTH(E7514)-2,DAY(1)),'מדדים וריביות'!B:C,2,FALSE))</f>
        <v>31604397.756459001</v>
      </c>
      <c r="I7514" s="43">
        <f>'ריבית יומית'!D7508</f>
        <v>2.9952372008423822E-5</v>
      </c>
      <c r="J7514" s="29">
        <f t="shared" si="955"/>
        <v>1.0787055393893368</v>
      </c>
      <c r="L7514">
        <f>VLOOKUP(D7513,'מדדים וריביות'!B:C,2)</f>
        <v>31753615.8761779</v>
      </c>
      <c r="M7514" s="30">
        <f t="shared" si="960"/>
        <v>0</v>
      </c>
      <c r="O7514" s="39">
        <f t="shared" si="957"/>
        <v>0</v>
      </c>
      <c r="P7514" s="39">
        <f t="shared" si="953"/>
        <v>0</v>
      </c>
      <c r="Q7514" s="39">
        <f t="shared" si="958"/>
        <v>0</v>
      </c>
      <c r="R7514" s="41">
        <f t="shared" si="959"/>
        <v>0</v>
      </c>
    </row>
    <row r="7515" spans="4:18" x14ac:dyDescent="0.25">
      <c r="D7515" s="1">
        <v>40380</v>
      </c>
      <c r="E7515" s="1">
        <f t="shared" si="956"/>
        <v>40360</v>
      </c>
      <c r="F7515" s="30">
        <f t="shared" si="954"/>
        <v>0</v>
      </c>
      <c r="H7515" s="42">
        <f>IF(DAY(D7515)&gt;14,VLOOKUP(DATE(YEAR(E7515),MONTH(E7515)-1,DAY(1)),'מדדים וריביות'!B:C,2,FALSE),VLOOKUP(DATE(YEAR(E7515),MONTH(E7515)-2,DAY(1)),'מדדים וריביות'!B:C,2,FALSE))</f>
        <v>31604397.756459001</v>
      </c>
      <c r="I7515" s="43">
        <f>'ריבית יומית'!D7509</f>
        <v>2.9952372008423822E-5</v>
      </c>
      <c r="J7515" s="29">
        <f t="shared" si="955"/>
        <v>1.0786732305674593</v>
      </c>
      <c r="L7515">
        <f>VLOOKUP(D7514,'מדדים וריביות'!B:C,2)</f>
        <v>31753615.8761779</v>
      </c>
      <c r="M7515" s="30">
        <f t="shared" si="960"/>
        <v>0</v>
      </c>
      <c r="O7515" s="39">
        <f t="shared" si="957"/>
        <v>0</v>
      </c>
      <c r="P7515" s="39">
        <f t="shared" si="953"/>
        <v>0</v>
      </c>
      <c r="Q7515" s="39">
        <f t="shared" si="958"/>
        <v>0</v>
      </c>
      <c r="R7515" s="41">
        <f t="shared" si="959"/>
        <v>0</v>
      </c>
    </row>
    <row r="7516" spans="4:18" x14ac:dyDescent="0.25">
      <c r="D7516" s="1">
        <v>40381</v>
      </c>
      <c r="E7516" s="1">
        <f t="shared" si="956"/>
        <v>40360</v>
      </c>
      <c r="F7516" s="30">
        <f t="shared" si="954"/>
        <v>0</v>
      </c>
      <c r="H7516" s="42">
        <f>IF(DAY(D7516)&gt;14,VLOOKUP(DATE(YEAR(E7516),MONTH(E7516)-1,DAY(1)),'מדדים וריביות'!B:C,2,FALSE),VLOOKUP(DATE(YEAR(E7516),MONTH(E7516)-2,DAY(1)),'מדדים וריביות'!B:C,2,FALSE))</f>
        <v>31604397.756459001</v>
      </c>
      <c r="I7516" s="43">
        <f>'ריבית יומית'!D7510</f>
        <v>2.9952372008423822E-5</v>
      </c>
      <c r="J7516" s="29">
        <f t="shared" si="955"/>
        <v>1.0786409227132787</v>
      </c>
      <c r="L7516">
        <f>VLOOKUP(D7515,'מדדים וריביות'!B:C,2)</f>
        <v>31753615.8761779</v>
      </c>
      <c r="M7516" s="30">
        <f t="shared" si="960"/>
        <v>0</v>
      </c>
      <c r="O7516" s="39">
        <f t="shared" si="957"/>
        <v>0</v>
      </c>
      <c r="P7516" s="39">
        <f t="shared" si="953"/>
        <v>0</v>
      </c>
      <c r="Q7516" s="39">
        <f t="shared" si="958"/>
        <v>0</v>
      </c>
      <c r="R7516" s="41">
        <f t="shared" si="959"/>
        <v>0</v>
      </c>
    </row>
    <row r="7517" spans="4:18" x14ac:dyDescent="0.25">
      <c r="D7517" s="1">
        <v>40382</v>
      </c>
      <c r="E7517" s="1">
        <f t="shared" si="956"/>
        <v>40360</v>
      </c>
      <c r="F7517" s="30">
        <f t="shared" si="954"/>
        <v>0</v>
      </c>
      <c r="H7517" s="42">
        <f>IF(DAY(D7517)&gt;14,VLOOKUP(DATE(YEAR(E7517),MONTH(E7517)-1,DAY(1)),'מדדים וריביות'!B:C,2,FALSE),VLOOKUP(DATE(YEAR(E7517),MONTH(E7517)-2,DAY(1)),'מדדים וריביות'!B:C,2,FALSE))</f>
        <v>31604397.756459001</v>
      </c>
      <c r="I7517" s="43">
        <f>'ריבית יומית'!D7511</f>
        <v>2.9952372008423822E-5</v>
      </c>
      <c r="J7517" s="29">
        <f t="shared" si="955"/>
        <v>1.078608615826766</v>
      </c>
      <c r="L7517">
        <f>VLOOKUP(D7516,'מדדים וריביות'!B:C,2)</f>
        <v>31753615.8761779</v>
      </c>
      <c r="M7517" s="30">
        <f t="shared" si="960"/>
        <v>0</v>
      </c>
      <c r="O7517" s="39">
        <f t="shared" si="957"/>
        <v>0</v>
      </c>
      <c r="P7517" s="39">
        <f t="shared" si="953"/>
        <v>0</v>
      </c>
      <c r="Q7517" s="39">
        <f t="shared" si="958"/>
        <v>0</v>
      </c>
      <c r="R7517" s="41">
        <f t="shared" si="959"/>
        <v>0</v>
      </c>
    </row>
    <row r="7518" spans="4:18" x14ac:dyDescent="0.25">
      <c r="D7518" s="1">
        <v>40383</v>
      </c>
      <c r="E7518" s="1">
        <f t="shared" si="956"/>
        <v>40360</v>
      </c>
      <c r="F7518" s="30">
        <f t="shared" si="954"/>
        <v>0</v>
      </c>
      <c r="H7518" s="42">
        <f>IF(DAY(D7518)&gt;14,VLOOKUP(DATE(YEAR(E7518),MONTH(E7518)-1,DAY(1)),'מדדים וריביות'!B:C,2,FALSE),VLOOKUP(DATE(YEAR(E7518),MONTH(E7518)-2,DAY(1)),'מדדים וריביות'!B:C,2,FALSE))</f>
        <v>31604397.756459001</v>
      </c>
      <c r="I7518" s="43">
        <f>'ריבית יומית'!D7512</f>
        <v>2.9952372008423822E-5</v>
      </c>
      <c r="J7518" s="29">
        <f t="shared" si="955"/>
        <v>1.0785763099078922</v>
      </c>
      <c r="L7518">
        <f>VLOOKUP(D7517,'מדדים וריביות'!B:C,2)</f>
        <v>31753615.8761779</v>
      </c>
      <c r="M7518" s="30">
        <f t="shared" si="960"/>
        <v>0</v>
      </c>
      <c r="O7518" s="39">
        <f t="shared" si="957"/>
        <v>0</v>
      </c>
      <c r="P7518" s="39">
        <f t="shared" si="953"/>
        <v>0</v>
      </c>
      <c r="Q7518" s="39">
        <f t="shared" si="958"/>
        <v>0</v>
      </c>
      <c r="R7518" s="41">
        <f t="shared" si="959"/>
        <v>0</v>
      </c>
    </row>
    <row r="7519" spans="4:18" x14ac:dyDescent="0.25">
      <c r="D7519" s="1">
        <v>40384</v>
      </c>
      <c r="E7519" s="1">
        <f t="shared" si="956"/>
        <v>40360</v>
      </c>
      <c r="F7519" s="30">
        <f t="shared" si="954"/>
        <v>0</v>
      </c>
      <c r="H7519" s="42">
        <f>IF(DAY(D7519)&gt;14,VLOOKUP(DATE(YEAR(E7519),MONTH(E7519)-1,DAY(1)),'מדדים וריביות'!B:C,2,FALSE),VLOOKUP(DATE(YEAR(E7519),MONTH(E7519)-2,DAY(1)),'מדדים וריביות'!B:C,2,FALSE))</f>
        <v>31604397.756459001</v>
      </c>
      <c r="I7519" s="43">
        <f>'ריבית יומית'!D7513</f>
        <v>2.9952372008423822E-5</v>
      </c>
      <c r="J7519" s="29">
        <f t="shared" si="955"/>
        <v>1.0785440049566284</v>
      </c>
      <c r="L7519">
        <f>VLOOKUP(D7518,'מדדים וריביות'!B:C,2)</f>
        <v>31753615.8761779</v>
      </c>
      <c r="M7519" s="30">
        <f t="shared" si="960"/>
        <v>0</v>
      </c>
      <c r="O7519" s="39">
        <f t="shared" si="957"/>
        <v>0</v>
      </c>
      <c r="P7519" s="39">
        <f t="shared" si="953"/>
        <v>0</v>
      </c>
      <c r="Q7519" s="39">
        <f t="shared" si="958"/>
        <v>0</v>
      </c>
      <c r="R7519" s="41">
        <f t="shared" si="959"/>
        <v>0</v>
      </c>
    </row>
    <row r="7520" spans="4:18" x14ac:dyDescent="0.25">
      <c r="D7520" s="1">
        <v>40385</v>
      </c>
      <c r="E7520" s="1">
        <f t="shared" si="956"/>
        <v>40360</v>
      </c>
      <c r="F7520" s="30">
        <f t="shared" si="954"/>
        <v>0</v>
      </c>
      <c r="H7520" s="42">
        <f>IF(DAY(D7520)&gt;14,VLOOKUP(DATE(YEAR(E7520),MONTH(E7520)-1,DAY(1)),'מדדים וריביות'!B:C,2,FALSE),VLOOKUP(DATE(YEAR(E7520),MONTH(E7520)-2,DAY(1)),'מדדים וריביות'!B:C,2,FALSE))</f>
        <v>31604397.756459001</v>
      </c>
      <c r="I7520" s="43">
        <f>'ריבית יומית'!D7514</f>
        <v>2.9952372008423822E-5</v>
      </c>
      <c r="J7520" s="29">
        <f t="shared" si="955"/>
        <v>1.0785117009729455</v>
      </c>
      <c r="L7520">
        <f>VLOOKUP(D7519,'מדדים וריביות'!B:C,2)</f>
        <v>31753615.8761779</v>
      </c>
      <c r="M7520" s="30">
        <f t="shared" si="960"/>
        <v>0</v>
      </c>
      <c r="O7520" s="39">
        <f t="shared" si="957"/>
        <v>0</v>
      </c>
      <c r="P7520" s="39">
        <f t="shared" si="953"/>
        <v>0</v>
      </c>
      <c r="Q7520" s="39">
        <f t="shared" si="958"/>
        <v>0</v>
      </c>
      <c r="R7520" s="41">
        <f t="shared" si="959"/>
        <v>0</v>
      </c>
    </row>
    <row r="7521" spans="4:18" x14ac:dyDescent="0.25">
      <c r="D7521" s="1">
        <v>40386</v>
      </c>
      <c r="E7521" s="1">
        <f t="shared" si="956"/>
        <v>40360</v>
      </c>
      <c r="F7521" s="30">
        <f t="shared" si="954"/>
        <v>0</v>
      </c>
      <c r="H7521" s="42">
        <f>IF(DAY(D7521)&gt;14,VLOOKUP(DATE(YEAR(E7521),MONTH(E7521)-1,DAY(1)),'מדדים וריביות'!B:C,2,FALSE),VLOOKUP(DATE(YEAR(E7521),MONTH(E7521)-2,DAY(1)),'מדדים וריביות'!B:C,2,FALSE))</f>
        <v>31604397.756459001</v>
      </c>
      <c r="I7521" s="43">
        <f>'ריבית יומית'!D7515</f>
        <v>2.9952372008423822E-5</v>
      </c>
      <c r="J7521" s="29">
        <f t="shared" si="955"/>
        <v>1.0784793979568144</v>
      </c>
      <c r="L7521">
        <f>VLOOKUP(D7520,'מדדים וריביות'!B:C,2)</f>
        <v>31753615.8761779</v>
      </c>
      <c r="M7521" s="30">
        <f t="shared" si="960"/>
        <v>0</v>
      </c>
      <c r="O7521" s="39">
        <f t="shared" si="957"/>
        <v>0</v>
      </c>
      <c r="P7521" s="39">
        <f t="shared" si="953"/>
        <v>0</v>
      </c>
      <c r="Q7521" s="39">
        <f t="shared" si="958"/>
        <v>0</v>
      </c>
      <c r="R7521" s="41">
        <f t="shared" si="959"/>
        <v>0</v>
      </c>
    </row>
    <row r="7522" spans="4:18" x14ac:dyDescent="0.25">
      <c r="D7522" s="1">
        <v>40387</v>
      </c>
      <c r="E7522" s="1">
        <f t="shared" si="956"/>
        <v>40360</v>
      </c>
      <c r="F7522" s="30">
        <f t="shared" si="954"/>
        <v>0</v>
      </c>
      <c r="H7522" s="42">
        <f>IF(DAY(D7522)&gt;14,VLOOKUP(DATE(YEAR(E7522),MONTH(E7522)-1,DAY(1)),'מדדים וריביות'!B:C,2,FALSE),VLOOKUP(DATE(YEAR(E7522),MONTH(E7522)-2,DAY(1)),'מדדים וריביות'!B:C,2,FALSE))</f>
        <v>31604397.756459001</v>
      </c>
      <c r="I7522" s="43">
        <f>'ריבית יומית'!D7516</f>
        <v>2.9952372008423822E-5</v>
      </c>
      <c r="J7522" s="29">
        <f t="shared" si="955"/>
        <v>1.0784470959082062</v>
      </c>
      <c r="L7522">
        <f>VLOOKUP(D7521,'מדדים וריביות'!B:C,2)</f>
        <v>31753615.8761779</v>
      </c>
      <c r="M7522" s="30">
        <f t="shared" si="960"/>
        <v>0</v>
      </c>
      <c r="O7522" s="39">
        <f t="shared" si="957"/>
        <v>0</v>
      </c>
      <c r="P7522" s="39">
        <f t="shared" si="953"/>
        <v>0</v>
      </c>
      <c r="Q7522" s="39">
        <f t="shared" si="958"/>
        <v>0</v>
      </c>
      <c r="R7522" s="41">
        <f t="shared" si="959"/>
        <v>0</v>
      </c>
    </row>
    <row r="7523" spans="4:18" x14ac:dyDescent="0.25">
      <c r="D7523" s="1">
        <v>40388</v>
      </c>
      <c r="E7523" s="1">
        <f t="shared" si="956"/>
        <v>40360</v>
      </c>
      <c r="F7523" s="30">
        <f t="shared" si="954"/>
        <v>0</v>
      </c>
      <c r="H7523" s="42">
        <f>IF(DAY(D7523)&gt;14,VLOOKUP(DATE(YEAR(E7523),MONTH(E7523)-1,DAY(1)),'מדדים וריביות'!B:C,2,FALSE),VLOOKUP(DATE(YEAR(E7523),MONTH(E7523)-2,DAY(1)),'מדדים וריביות'!B:C,2,FALSE))</f>
        <v>31604397.756459001</v>
      </c>
      <c r="I7523" s="43">
        <f>'ריבית יומית'!D7517</f>
        <v>2.9952372008423822E-5</v>
      </c>
      <c r="J7523" s="29">
        <f t="shared" si="955"/>
        <v>1.0784147948270921</v>
      </c>
      <c r="L7523">
        <f>VLOOKUP(D7522,'מדדים וריביות'!B:C,2)</f>
        <v>31753615.8761779</v>
      </c>
      <c r="M7523" s="30">
        <f t="shared" si="960"/>
        <v>0</v>
      </c>
      <c r="O7523" s="39">
        <f t="shared" si="957"/>
        <v>0</v>
      </c>
      <c r="P7523" s="39">
        <f t="shared" si="953"/>
        <v>0</v>
      </c>
      <c r="Q7523" s="39">
        <f t="shared" si="958"/>
        <v>0</v>
      </c>
      <c r="R7523" s="41">
        <f t="shared" si="959"/>
        <v>0</v>
      </c>
    </row>
    <row r="7524" spans="4:18" x14ac:dyDescent="0.25">
      <c r="D7524" s="1">
        <v>40389</v>
      </c>
      <c r="E7524" s="1">
        <f t="shared" si="956"/>
        <v>40360</v>
      </c>
      <c r="F7524" s="30">
        <f t="shared" si="954"/>
        <v>0</v>
      </c>
      <c r="H7524" s="42">
        <f>IF(DAY(D7524)&gt;14,VLOOKUP(DATE(YEAR(E7524),MONTH(E7524)-1,DAY(1)),'מדדים וריביות'!B:C,2,FALSE),VLOOKUP(DATE(YEAR(E7524),MONTH(E7524)-2,DAY(1)),'מדדים וריביות'!B:C,2,FALSE))</f>
        <v>31604397.756459001</v>
      </c>
      <c r="I7524" s="43">
        <f>'ריבית יומית'!D7518</f>
        <v>2.9952372008423822E-5</v>
      </c>
      <c r="J7524" s="29">
        <f t="shared" si="955"/>
        <v>1.0783824947134431</v>
      </c>
      <c r="L7524">
        <f>VLOOKUP(D7523,'מדדים וריביות'!B:C,2)</f>
        <v>31753615.8761779</v>
      </c>
      <c r="M7524" s="30">
        <f t="shared" si="960"/>
        <v>0</v>
      </c>
      <c r="O7524" s="39">
        <f t="shared" si="957"/>
        <v>0</v>
      </c>
      <c r="P7524" s="39">
        <f t="shared" si="953"/>
        <v>0</v>
      </c>
      <c r="Q7524" s="39">
        <f t="shared" si="958"/>
        <v>0</v>
      </c>
      <c r="R7524" s="41">
        <f t="shared" si="959"/>
        <v>0</v>
      </c>
    </row>
    <row r="7525" spans="4:18" x14ac:dyDescent="0.25">
      <c r="D7525" s="1">
        <v>40390</v>
      </c>
      <c r="E7525" s="1">
        <f t="shared" si="956"/>
        <v>40360</v>
      </c>
      <c r="F7525" s="30">
        <f t="shared" si="954"/>
        <v>0</v>
      </c>
      <c r="H7525" s="42">
        <f>IF(DAY(D7525)&gt;14,VLOOKUP(DATE(YEAR(E7525),MONTH(E7525)-1,DAY(1)),'מדדים וריביות'!B:C,2,FALSE),VLOOKUP(DATE(YEAR(E7525),MONTH(E7525)-2,DAY(1)),'מדדים וריביות'!B:C,2,FALSE))</f>
        <v>31604397.756459001</v>
      </c>
      <c r="I7525" s="43">
        <f>'ריבית יומית'!D7519</f>
        <v>2.9952372008423822E-5</v>
      </c>
      <c r="J7525" s="29">
        <f t="shared" si="955"/>
        <v>1.0783501955672301</v>
      </c>
      <c r="L7525">
        <f>VLOOKUP(D7524,'מדדים וריביות'!B:C,2)</f>
        <v>31753615.8761779</v>
      </c>
      <c r="M7525" s="30">
        <f t="shared" si="960"/>
        <v>0</v>
      </c>
      <c r="O7525" s="39">
        <f t="shared" si="957"/>
        <v>0</v>
      </c>
      <c r="P7525" s="39">
        <f t="shared" si="953"/>
        <v>0</v>
      </c>
      <c r="Q7525" s="39">
        <f t="shared" si="958"/>
        <v>0</v>
      </c>
      <c r="R7525" s="41">
        <f t="shared" si="959"/>
        <v>0</v>
      </c>
    </row>
    <row r="7526" spans="4:18" x14ac:dyDescent="0.25">
      <c r="D7526" s="1">
        <v>40391</v>
      </c>
      <c r="E7526" s="1">
        <f t="shared" si="956"/>
        <v>40391</v>
      </c>
      <c r="F7526" s="30">
        <f t="shared" si="954"/>
        <v>0</v>
      </c>
      <c r="H7526" s="42">
        <f>IF(DAY(D7526)&gt;14,VLOOKUP(DATE(YEAR(E7526),MONTH(E7526)-1,DAY(1)),'מדדים וריביות'!B:C,2,FALSE),VLOOKUP(DATE(YEAR(E7526),MONTH(E7526)-2,DAY(1)),'מדדים וריביות'!B:C,2,FALSE))</f>
        <v>31604397.756459001</v>
      </c>
      <c r="I7526" s="43">
        <f>'ריבית יומית'!D7520</f>
        <v>2.9952372008423822E-5</v>
      </c>
      <c r="J7526" s="29">
        <f t="shared" si="955"/>
        <v>1.0783178973884242</v>
      </c>
      <c r="L7526">
        <f>VLOOKUP(D7525,'מדדים וריביות'!B:C,2)</f>
        <v>31753615.8761779</v>
      </c>
      <c r="M7526" s="30">
        <f t="shared" si="960"/>
        <v>0</v>
      </c>
      <c r="O7526" s="39">
        <f t="shared" si="957"/>
        <v>0</v>
      </c>
      <c r="P7526" s="39">
        <f t="shared" si="953"/>
        <v>0</v>
      </c>
      <c r="Q7526" s="39">
        <f t="shared" si="958"/>
        <v>0</v>
      </c>
      <c r="R7526" s="41">
        <f t="shared" si="959"/>
        <v>0</v>
      </c>
    </row>
    <row r="7527" spans="4:18" x14ac:dyDescent="0.25">
      <c r="D7527" s="1">
        <v>40392</v>
      </c>
      <c r="E7527" s="1">
        <f t="shared" si="956"/>
        <v>40391</v>
      </c>
      <c r="F7527" s="30">
        <f t="shared" si="954"/>
        <v>0</v>
      </c>
      <c r="H7527" s="42">
        <f>IF(DAY(D7527)&gt;14,VLOOKUP(DATE(YEAR(E7527),MONTH(E7527)-1,DAY(1)),'מדדים וריביות'!B:C,2,FALSE),VLOOKUP(DATE(YEAR(E7527),MONTH(E7527)-2,DAY(1)),'מדדים וריביות'!B:C,2,FALSE))</f>
        <v>31604397.756459001</v>
      </c>
      <c r="I7527" s="43">
        <f>'ריבית יומית'!D7521</f>
        <v>2.9952372008423822E-5</v>
      </c>
      <c r="J7527" s="29">
        <f t="shared" si="955"/>
        <v>1.0782856001769965</v>
      </c>
      <c r="L7527">
        <f>VLOOKUP(D7526,'מדדים וריביות'!B:C,2)</f>
        <v>31902833.995896701</v>
      </c>
      <c r="M7527" s="30">
        <f t="shared" si="960"/>
        <v>0</v>
      </c>
      <c r="O7527" s="39">
        <f t="shared" si="957"/>
        <v>0</v>
      </c>
      <c r="P7527" s="39">
        <f t="shared" si="953"/>
        <v>0</v>
      </c>
      <c r="Q7527" s="39">
        <f t="shared" si="958"/>
        <v>0</v>
      </c>
      <c r="R7527" s="41">
        <f t="shared" si="959"/>
        <v>0</v>
      </c>
    </row>
    <row r="7528" spans="4:18" x14ac:dyDescent="0.25">
      <c r="D7528" s="1">
        <v>40393</v>
      </c>
      <c r="E7528" s="1">
        <f t="shared" si="956"/>
        <v>40391</v>
      </c>
      <c r="F7528" s="30">
        <f t="shared" si="954"/>
        <v>0</v>
      </c>
      <c r="H7528" s="42">
        <f>IF(DAY(D7528)&gt;14,VLOOKUP(DATE(YEAR(E7528),MONTH(E7528)-1,DAY(1)),'מדדים וריביות'!B:C,2,FALSE),VLOOKUP(DATE(YEAR(E7528),MONTH(E7528)-2,DAY(1)),'מדדים וריביות'!B:C,2,FALSE))</f>
        <v>31604397.756459001</v>
      </c>
      <c r="I7528" s="43">
        <f>'ריבית יומית'!D7522</f>
        <v>2.9952372008423822E-5</v>
      </c>
      <c r="J7528" s="29">
        <f t="shared" si="955"/>
        <v>1.0782533039329179</v>
      </c>
      <c r="L7528">
        <f>VLOOKUP(D7527,'מדדים וריביות'!B:C,2)</f>
        <v>31902833.995896701</v>
      </c>
      <c r="M7528" s="30">
        <f t="shared" si="960"/>
        <v>0</v>
      </c>
      <c r="O7528" s="39">
        <f t="shared" si="957"/>
        <v>0</v>
      </c>
      <c r="P7528" s="39">
        <f t="shared" si="953"/>
        <v>0</v>
      </c>
      <c r="Q7528" s="39">
        <f t="shared" si="958"/>
        <v>0</v>
      </c>
      <c r="R7528" s="41">
        <f t="shared" si="959"/>
        <v>0</v>
      </c>
    </row>
    <row r="7529" spans="4:18" x14ac:dyDescent="0.25">
      <c r="D7529" s="1">
        <v>40394</v>
      </c>
      <c r="E7529" s="1">
        <f t="shared" si="956"/>
        <v>40391</v>
      </c>
      <c r="F7529" s="30">
        <f t="shared" si="954"/>
        <v>0</v>
      </c>
      <c r="H7529" s="42">
        <f>IF(DAY(D7529)&gt;14,VLOOKUP(DATE(YEAR(E7529),MONTH(E7529)-1,DAY(1)),'מדדים וריביות'!B:C,2,FALSE),VLOOKUP(DATE(YEAR(E7529),MONTH(E7529)-2,DAY(1)),'מדדים וריביות'!B:C,2,FALSE))</f>
        <v>31604397.756459001</v>
      </c>
      <c r="I7529" s="43">
        <f>'ריבית יומית'!D7523</f>
        <v>2.9952372008423822E-5</v>
      </c>
      <c r="J7529" s="29">
        <f t="shared" si="955"/>
        <v>1.0782210086561592</v>
      </c>
      <c r="L7529">
        <f>VLOOKUP(D7528,'מדדים וריביות'!B:C,2)</f>
        <v>31902833.995896701</v>
      </c>
      <c r="M7529" s="30">
        <f t="shared" si="960"/>
        <v>0</v>
      </c>
      <c r="O7529" s="39">
        <f t="shared" si="957"/>
        <v>0</v>
      </c>
      <c r="P7529" s="39">
        <f t="shared" si="953"/>
        <v>0</v>
      </c>
      <c r="Q7529" s="39">
        <f t="shared" si="958"/>
        <v>0</v>
      </c>
      <c r="R7529" s="41">
        <f t="shared" si="959"/>
        <v>0</v>
      </c>
    </row>
    <row r="7530" spans="4:18" x14ac:dyDescent="0.25">
      <c r="D7530" s="1">
        <v>40395</v>
      </c>
      <c r="E7530" s="1">
        <f t="shared" si="956"/>
        <v>40391</v>
      </c>
      <c r="F7530" s="30">
        <f t="shared" si="954"/>
        <v>0</v>
      </c>
      <c r="H7530" s="42">
        <f>IF(DAY(D7530)&gt;14,VLOOKUP(DATE(YEAR(E7530),MONTH(E7530)-1,DAY(1)),'מדדים וריביות'!B:C,2,FALSE),VLOOKUP(DATE(YEAR(E7530),MONTH(E7530)-2,DAY(1)),'מדדים וריביות'!B:C,2,FALSE))</f>
        <v>31604397.756459001</v>
      </c>
      <c r="I7530" s="43">
        <f>'ריבית יומית'!D7524</f>
        <v>2.9952372008423822E-5</v>
      </c>
      <c r="J7530" s="29">
        <f t="shared" si="955"/>
        <v>1.0781887143466917</v>
      </c>
      <c r="L7530">
        <f>VLOOKUP(D7529,'מדדים וריביות'!B:C,2)</f>
        <v>31902833.995896701</v>
      </c>
      <c r="M7530" s="30">
        <f t="shared" si="960"/>
        <v>0</v>
      </c>
      <c r="O7530" s="39">
        <f t="shared" si="957"/>
        <v>0</v>
      </c>
      <c r="P7530" s="39">
        <f t="shared" si="953"/>
        <v>0</v>
      </c>
      <c r="Q7530" s="39">
        <f t="shared" si="958"/>
        <v>0</v>
      </c>
      <c r="R7530" s="41">
        <f t="shared" si="959"/>
        <v>0</v>
      </c>
    </row>
    <row r="7531" spans="4:18" x14ac:dyDescent="0.25">
      <c r="D7531" s="1">
        <v>40396</v>
      </c>
      <c r="E7531" s="1">
        <f t="shared" si="956"/>
        <v>40391</v>
      </c>
      <c r="F7531" s="30">
        <f t="shared" si="954"/>
        <v>0</v>
      </c>
      <c r="H7531" s="42">
        <f>IF(DAY(D7531)&gt;14,VLOOKUP(DATE(YEAR(E7531),MONTH(E7531)-1,DAY(1)),'מדדים וריביות'!B:C,2,FALSE),VLOOKUP(DATE(YEAR(E7531),MONTH(E7531)-2,DAY(1)),'מדדים וריביות'!B:C,2,FALSE))</f>
        <v>31604397.756459001</v>
      </c>
      <c r="I7531" s="43">
        <f>'ריבית יומית'!D7525</f>
        <v>2.9952372008423822E-5</v>
      </c>
      <c r="J7531" s="29">
        <f t="shared" si="955"/>
        <v>1.0781564210044865</v>
      </c>
      <c r="L7531">
        <f>VLOOKUP(D7530,'מדדים וריביות'!B:C,2)</f>
        <v>31902833.995896701</v>
      </c>
      <c r="M7531" s="30">
        <f t="shared" si="960"/>
        <v>0</v>
      </c>
      <c r="O7531" s="39">
        <f t="shared" si="957"/>
        <v>0</v>
      </c>
      <c r="P7531" s="39">
        <f t="shared" si="953"/>
        <v>0</v>
      </c>
      <c r="Q7531" s="39">
        <f t="shared" si="958"/>
        <v>0</v>
      </c>
      <c r="R7531" s="41">
        <f t="shared" si="959"/>
        <v>0</v>
      </c>
    </row>
    <row r="7532" spans="4:18" x14ac:dyDescent="0.25">
      <c r="D7532" s="1">
        <v>40397</v>
      </c>
      <c r="E7532" s="1">
        <f t="shared" si="956"/>
        <v>40391</v>
      </c>
      <c r="F7532" s="30">
        <f t="shared" si="954"/>
        <v>0</v>
      </c>
      <c r="H7532" s="42">
        <f>IF(DAY(D7532)&gt;14,VLOOKUP(DATE(YEAR(E7532),MONTH(E7532)-1,DAY(1)),'מדדים וריביות'!B:C,2,FALSE),VLOOKUP(DATE(YEAR(E7532),MONTH(E7532)-2,DAY(1)),'מדדים וריביות'!B:C,2,FALSE))</f>
        <v>31604397.756459001</v>
      </c>
      <c r="I7532" s="43">
        <f>'ריבית יומית'!D7526</f>
        <v>2.9952372008423822E-5</v>
      </c>
      <c r="J7532" s="29">
        <f t="shared" si="955"/>
        <v>1.0781241286295145</v>
      </c>
      <c r="L7532">
        <f>VLOOKUP(D7531,'מדדים וריביות'!B:C,2)</f>
        <v>31902833.995896701</v>
      </c>
      <c r="M7532" s="30">
        <f t="shared" si="960"/>
        <v>0</v>
      </c>
      <c r="O7532" s="39">
        <f t="shared" si="957"/>
        <v>0</v>
      </c>
      <c r="P7532" s="39">
        <f t="shared" ref="P7532:P7595" si="961">J7533*G7532-G7532</f>
        <v>0</v>
      </c>
      <c r="Q7532" s="39">
        <f t="shared" si="958"/>
        <v>0</v>
      </c>
      <c r="R7532" s="41">
        <f t="shared" si="959"/>
        <v>0</v>
      </c>
    </row>
    <row r="7533" spans="4:18" x14ac:dyDescent="0.25">
      <c r="D7533" s="1">
        <v>40398</v>
      </c>
      <c r="E7533" s="1">
        <f t="shared" si="956"/>
        <v>40391</v>
      </c>
      <c r="F7533" s="30">
        <f t="shared" si="954"/>
        <v>0</v>
      </c>
      <c r="H7533" s="42">
        <f>IF(DAY(D7533)&gt;14,VLOOKUP(DATE(YEAR(E7533),MONTH(E7533)-1,DAY(1)),'מדדים וריביות'!B:C,2,FALSE),VLOOKUP(DATE(YEAR(E7533),MONTH(E7533)-2,DAY(1)),'מדדים וריביות'!B:C,2,FALSE))</f>
        <v>31604397.756459001</v>
      </c>
      <c r="I7533" s="43">
        <f>'ריבית יומית'!D7527</f>
        <v>2.9952372008423822E-5</v>
      </c>
      <c r="J7533" s="29">
        <f t="shared" si="955"/>
        <v>1.0780918372217467</v>
      </c>
      <c r="L7533">
        <f>VLOOKUP(D7532,'מדדים וריביות'!B:C,2)</f>
        <v>31902833.995896701</v>
      </c>
      <c r="M7533" s="30">
        <f t="shared" si="960"/>
        <v>0</v>
      </c>
      <c r="O7533" s="39">
        <f t="shared" si="957"/>
        <v>0</v>
      </c>
      <c r="P7533" s="39">
        <f t="shared" si="961"/>
        <v>0</v>
      </c>
      <c r="Q7533" s="39">
        <f t="shared" si="958"/>
        <v>0</v>
      </c>
      <c r="R7533" s="41">
        <f t="shared" si="959"/>
        <v>0</v>
      </c>
    </row>
    <row r="7534" spans="4:18" x14ac:dyDescent="0.25">
      <c r="D7534" s="1">
        <v>40399</v>
      </c>
      <c r="E7534" s="1">
        <f t="shared" si="956"/>
        <v>40391</v>
      </c>
      <c r="F7534" s="30">
        <f t="shared" si="954"/>
        <v>0</v>
      </c>
      <c r="H7534" s="42">
        <f>IF(DAY(D7534)&gt;14,VLOOKUP(DATE(YEAR(E7534),MONTH(E7534)-1,DAY(1)),'מדדים וריביות'!B:C,2,FALSE),VLOOKUP(DATE(YEAR(E7534),MONTH(E7534)-2,DAY(1)),'מדדים וריביות'!B:C,2,FALSE))</f>
        <v>31604397.756459001</v>
      </c>
      <c r="I7534" s="43">
        <f>'ריבית יומית'!D7528</f>
        <v>2.9952372008423822E-5</v>
      </c>
      <c r="J7534" s="29">
        <f t="shared" si="955"/>
        <v>1.0780595467811542</v>
      </c>
      <c r="L7534">
        <f>VLOOKUP(D7533,'מדדים וריביות'!B:C,2)</f>
        <v>31902833.995896701</v>
      </c>
      <c r="M7534" s="30">
        <f t="shared" si="960"/>
        <v>0</v>
      </c>
      <c r="O7534" s="39">
        <f t="shared" si="957"/>
        <v>0</v>
      </c>
      <c r="P7534" s="39">
        <f t="shared" si="961"/>
        <v>0</v>
      </c>
      <c r="Q7534" s="39">
        <f t="shared" si="958"/>
        <v>0</v>
      </c>
      <c r="R7534" s="41">
        <f t="shared" si="959"/>
        <v>0</v>
      </c>
    </row>
    <row r="7535" spans="4:18" x14ac:dyDescent="0.25">
      <c r="D7535" s="1">
        <v>40400</v>
      </c>
      <c r="E7535" s="1">
        <f t="shared" si="956"/>
        <v>40391</v>
      </c>
      <c r="F7535" s="30">
        <f t="shared" si="954"/>
        <v>0</v>
      </c>
      <c r="H7535" s="42">
        <f>IF(DAY(D7535)&gt;14,VLOOKUP(DATE(YEAR(E7535),MONTH(E7535)-1,DAY(1)),'מדדים וריביות'!B:C,2,FALSE),VLOOKUP(DATE(YEAR(E7535),MONTH(E7535)-2,DAY(1)),'מדדים וריביות'!B:C,2,FALSE))</f>
        <v>31604397.756459001</v>
      </c>
      <c r="I7535" s="43">
        <f>'ריבית יומית'!D7529</f>
        <v>2.9952372008423822E-5</v>
      </c>
      <c r="J7535" s="29">
        <f t="shared" si="955"/>
        <v>1.0780272573077081</v>
      </c>
      <c r="L7535">
        <f>VLOOKUP(D7534,'מדדים וריביות'!B:C,2)</f>
        <v>31902833.995896701</v>
      </c>
      <c r="M7535" s="30">
        <f t="shared" si="960"/>
        <v>0</v>
      </c>
      <c r="O7535" s="39">
        <f t="shared" si="957"/>
        <v>0</v>
      </c>
      <c r="P7535" s="39">
        <f t="shared" si="961"/>
        <v>0</v>
      </c>
      <c r="Q7535" s="39">
        <f t="shared" si="958"/>
        <v>0</v>
      </c>
      <c r="R7535" s="41">
        <f t="shared" si="959"/>
        <v>0</v>
      </c>
    </row>
    <row r="7536" spans="4:18" x14ac:dyDescent="0.25">
      <c r="D7536" s="1">
        <v>40401</v>
      </c>
      <c r="E7536" s="1">
        <f t="shared" si="956"/>
        <v>40391</v>
      </c>
      <c r="F7536" s="30">
        <f t="shared" si="954"/>
        <v>0</v>
      </c>
      <c r="H7536" s="42">
        <f>IF(DAY(D7536)&gt;14,VLOOKUP(DATE(YEAR(E7536),MONTH(E7536)-1,DAY(1)),'מדדים וריביות'!B:C,2,FALSE),VLOOKUP(DATE(YEAR(E7536),MONTH(E7536)-2,DAY(1)),'מדדים וריביות'!B:C,2,FALSE))</f>
        <v>31604397.756459001</v>
      </c>
      <c r="I7536" s="43">
        <f>'ריבית יומית'!D7530</f>
        <v>2.9952372008423822E-5</v>
      </c>
      <c r="J7536" s="29">
        <f t="shared" si="955"/>
        <v>1.0779949688013792</v>
      </c>
      <c r="L7536">
        <f>VLOOKUP(D7535,'מדדים וריביות'!B:C,2)</f>
        <v>31902833.995896701</v>
      </c>
      <c r="M7536" s="30">
        <f t="shared" si="960"/>
        <v>0</v>
      </c>
      <c r="O7536" s="39">
        <f t="shared" si="957"/>
        <v>0</v>
      </c>
      <c r="P7536" s="39">
        <f t="shared" si="961"/>
        <v>0</v>
      </c>
      <c r="Q7536" s="39">
        <f t="shared" si="958"/>
        <v>0</v>
      </c>
      <c r="R7536" s="41">
        <f t="shared" si="959"/>
        <v>0</v>
      </c>
    </row>
    <row r="7537" spans="4:18" x14ac:dyDescent="0.25">
      <c r="D7537" s="1">
        <v>40402</v>
      </c>
      <c r="E7537" s="1">
        <f t="shared" si="956"/>
        <v>40391</v>
      </c>
      <c r="F7537" s="30">
        <f t="shared" si="954"/>
        <v>0</v>
      </c>
      <c r="H7537" s="42">
        <f>IF(DAY(D7537)&gt;14,VLOOKUP(DATE(YEAR(E7537),MONTH(E7537)-1,DAY(1)),'מדדים וריביות'!B:C,2,FALSE),VLOOKUP(DATE(YEAR(E7537),MONTH(E7537)-2,DAY(1)),'מדדים וריביות'!B:C,2,FALSE))</f>
        <v>31604397.756459001</v>
      </c>
      <c r="I7537" s="43">
        <f>'ריבית יומית'!D7531</f>
        <v>2.9952372008423822E-5</v>
      </c>
      <c r="J7537" s="29">
        <f t="shared" si="955"/>
        <v>1.0779626812621388</v>
      </c>
      <c r="L7537">
        <f>VLOOKUP(D7536,'מדדים וריביות'!B:C,2)</f>
        <v>31902833.995896701</v>
      </c>
      <c r="M7537" s="30">
        <f t="shared" si="960"/>
        <v>0</v>
      </c>
      <c r="O7537" s="39">
        <f t="shared" si="957"/>
        <v>0</v>
      </c>
      <c r="P7537" s="39">
        <f t="shared" si="961"/>
        <v>0</v>
      </c>
      <c r="Q7537" s="39">
        <f t="shared" si="958"/>
        <v>0</v>
      </c>
      <c r="R7537" s="41">
        <f t="shared" si="959"/>
        <v>0</v>
      </c>
    </row>
    <row r="7538" spans="4:18" x14ac:dyDescent="0.25">
      <c r="D7538" s="1">
        <v>40403</v>
      </c>
      <c r="E7538" s="1">
        <f t="shared" si="956"/>
        <v>40391</v>
      </c>
      <c r="F7538" s="30">
        <f t="shared" si="954"/>
        <v>0</v>
      </c>
      <c r="H7538" s="42">
        <f>IF(DAY(D7538)&gt;14,VLOOKUP(DATE(YEAR(E7538),MONTH(E7538)-1,DAY(1)),'מדדים וריביות'!B:C,2,FALSE),VLOOKUP(DATE(YEAR(E7538),MONTH(E7538)-2,DAY(1)),'מדדים וריביות'!B:C,2,FALSE))</f>
        <v>31604397.756459001</v>
      </c>
      <c r="I7538" s="43">
        <f>'ריבית יומית'!D7532</f>
        <v>2.9952372008423822E-5</v>
      </c>
      <c r="J7538" s="29">
        <f t="shared" si="955"/>
        <v>1.0779303946899579</v>
      </c>
      <c r="L7538">
        <f>VLOOKUP(D7537,'מדדים וריביות'!B:C,2)</f>
        <v>31902833.995896701</v>
      </c>
      <c r="M7538" s="30">
        <f t="shared" si="960"/>
        <v>0</v>
      </c>
      <c r="O7538" s="39">
        <f t="shared" si="957"/>
        <v>0</v>
      </c>
      <c r="P7538" s="39">
        <f t="shared" si="961"/>
        <v>0</v>
      </c>
      <c r="Q7538" s="39">
        <f t="shared" si="958"/>
        <v>0</v>
      </c>
      <c r="R7538" s="41">
        <f t="shared" si="959"/>
        <v>0</v>
      </c>
    </row>
    <row r="7539" spans="4:18" x14ac:dyDescent="0.25">
      <c r="D7539" s="1">
        <v>40404</v>
      </c>
      <c r="E7539" s="1">
        <f t="shared" si="956"/>
        <v>40391</v>
      </c>
      <c r="F7539" s="30">
        <f t="shared" si="954"/>
        <v>0</v>
      </c>
      <c r="H7539" s="42">
        <f>IF(DAY(D7539)&gt;14,VLOOKUP(DATE(YEAR(E7539),MONTH(E7539)-1,DAY(1)),'מדדים וריביות'!B:C,2,FALSE),VLOOKUP(DATE(YEAR(E7539),MONTH(E7539)-2,DAY(1)),'מדדים וריביות'!B:C,2,FALSE))</f>
        <v>31604397.756459001</v>
      </c>
      <c r="I7539" s="43">
        <f>'ריבית יומית'!D7533</f>
        <v>2.9952372008423822E-5</v>
      </c>
      <c r="J7539" s="29">
        <f t="shared" si="955"/>
        <v>1.0778981090848074</v>
      </c>
      <c r="L7539">
        <f>VLOOKUP(D7538,'מדדים וריביות'!B:C,2)</f>
        <v>31902833.995896701</v>
      </c>
      <c r="M7539" s="30">
        <f t="shared" si="960"/>
        <v>0</v>
      </c>
      <c r="O7539" s="39">
        <f t="shared" si="957"/>
        <v>0</v>
      </c>
      <c r="P7539" s="39">
        <f t="shared" si="961"/>
        <v>0</v>
      </c>
      <c r="Q7539" s="39">
        <f t="shared" si="958"/>
        <v>0</v>
      </c>
      <c r="R7539" s="41">
        <f t="shared" si="959"/>
        <v>0</v>
      </c>
    </row>
    <row r="7540" spans="4:18" x14ac:dyDescent="0.25">
      <c r="D7540" s="1">
        <v>40405</v>
      </c>
      <c r="E7540" s="1">
        <f t="shared" si="956"/>
        <v>40391</v>
      </c>
      <c r="F7540" s="30">
        <f t="shared" si="954"/>
        <v>0</v>
      </c>
      <c r="H7540" s="42">
        <f>IF(DAY(D7540)&gt;14,VLOOKUP(DATE(YEAR(E7540),MONTH(E7540)-1,DAY(1)),'מדדים וריביות'!B:C,2,FALSE),VLOOKUP(DATE(YEAR(E7540),MONTH(E7540)-2,DAY(1)),'מדדים וריביות'!B:C,2,FALSE))</f>
        <v>31753615.8761779</v>
      </c>
      <c r="I7540" s="43">
        <f>'ריבית יומית'!D7534</f>
        <v>2.9952372008423822E-5</v>
      </c>
      <c r="J7540" s="29">
        <f t="shared" si="955"/>
        <v>1.0778658244466583</v>
      </c>
      <c r="L7540">
        <f>VLOOKUP(D7539,'מדדים וריביות'!B:C,2)</f>
        <v>31902833.995896701</v>
      </c>
      <c r="M7540" s="30">
        <f t="shared" si="960"/>
        <v>0</v>
      </c>
      <c r="O7540" s="39">
        <f t="shared" si="957"/>
        <v>0</v>
      </c>
      <c r="P7540" s="39">
        <f t="shared" si="961"/>
        <v>0</v>
      </c>
      <c r="Q7540" s="39">
        <f t="shared" si="958"/>
        <v>0</v>
      </c>
      <c r="R7540" s="41">
        <f t="shared" si="959"/>
        <v>0</v>
      </c>
    </row>
    <row r="7541" spans="4:18" x14ac:dyDescent="0.25">
      <c r="D7541" s="1">
        <v>40406</v>
      </c>
      <c r="E7541" s="1">
        <f t="shared" si="956"/>
        <v>40391</v>
      </c>
      <c r="F7541" s="30">
        <f t="shared" si="954"/>
        <v>0</v>
      </c>
      <c r="H7541" s="42">
        <f>IF(DAY(D7541)&gt;14,VLOOKUP(DATE(YEAR(E7541),MONTH(E7541)-1,DAY(1)),'מדדים וריביות'!B:C,2,FALSE),VLOOKUP(DATE(YEAR(E7541),MONTH(E7541)-2,DAY(1)),'מדדים וריביות'!B:C,2,FALSE))</f>
        <v>31753615.8761779</v>
      </c>
      <c r="I7541" s="43">
        <f>'ריבית יומית'!D7535</f>
        <v>2.9952372008423822E-5</v>
      </c>
      <c r="J7541" s="29">
        <f t="shared" si="955"/>
        <v>1.077833540775482</v>
      </c>
      <c r="L7541">
        <f>VLOOKUP(D7540,'מדדים וריביות'!B:C,2)</f>
        <v>31902833.995896701</v>
      </c>
      <c r="M7541" s="30">
        <f t="shared" si="960"/>
        <v>0</v>
      </c>
      <c r="O7541" s="39">
        <f t="shared" si="957"/>
        <v>0</v>
      </c>
      <c r="P7541" s="39">
        <f t="shared" si="961"/>
        <v>0</v>
      </c>
      <c r="Q7541" s="39">
        <f t="shared" si="958"/>
        <v>0</v>
      </c>
      <c r="R7541" s="41">
        <f t="shared" si="959"/>
        <v>0</v>
      </c>
    </row>
    <row r="7542" spans="4:18" x14ac:dyDescent="0.25">
      <c r="D7542" s="1">
        <v>40407</v>
      </c>
      <c r="E7542" s="1">
        <f t="shared" si="956"/>
        <v>40391</v>
      </c>
      <c r="F7542" s="30">
        <f t="shared" si="954"/>
        <v>0</v>
      </c>
      <c r="H7542" s="42">
        <f>IF(DAY(D7542)&gt;14,VLOOKUP(DATE(YEAR(E7542),MONTH(E7542)-1,DAY(1)),'מדדים וריביות'!B:C,2,FALSE),VLOOKUP(DATE(YEAR(E7542),MONTH(E7542)-2,DAY(1)),'מדדים וריביות'!B:C,2,FALSE))</f>
        <v>31753615.8761779</v>
      </c>
      <c r="I7542" s="43">
        <f>'ריבית יומית'!D7536</f>
        <v>2.9952372008423822E-5</v>
      </c>
      <c r="J7542" s="29">
        <f t="shared" si="955"/>
        <v>1.077801258071249</v>
      </c>
      <c r="L7542">
        <f>VLOOKUP(D7541,'מדדים וריביות'!B:C,2)</f>
        <v>31902833.995896701</v>
      </c>
      <c r="M7542" s="30">
        <f t="shared" si="960"/>
        <v>0</v>
      </c>
      <c r="O7542" s="39">
        <f t="shared" si="957"/>
        <v>0</v>
      </c>
      <c r="P7542" s="39">
        <f t="shared" si="961"/>
        <v>0</v>
      </c>
      <c r="Q7542" s="39">
        <f t="shared" si="958"/>
        <v>0</v>
      </c>
      <c r="R7542" s="41">
        <f t="shared" si="959"/>
        <v>0</v>
      </c>
    </row>
    <row r="7543" spans="4:18" x14ac:dyDescent="0.25">
      <c r="D7543" s="1">
        <v>40408</v>
      </c>
      <c r="E7543" s="1">
        <f t="shared" si="956"/>
        <v>40391</v>
      </c>
      <c r="F7543" s="30">
        <f t="shared" si="954"/>
        <v>0</v>
      </c>
      <c r="H7543" s="42">
        <f>IF(DAY(D7543)&gt;14,VLOOKUP(DATE(YEAR(E7543),MONTH(E7543)-1,DAY(1)),'מדדים וריביות'!B:C,2,FALSE),VLOOKUP(DATE(YEAR(E7543),MONTH(E7543)-2,DAY(1)),'מדדים וריביות'!B:C,2,FALSE))</f>
        <v>31753615.8761779</v>
      </c>
      <c r="I7543" s="43">
        <f>'ריבית יומית'!D7537</f>
        <v>2.9952372008423822E-5</v>
      </c>
      <c r="J7543" s="29">
        <f t="shared" si="955"/>
        <v>1.0777689763339307</v>
      </c>
      <c r="L7543">
        <f>VLOOKUP(D7542,'מדדים וריביות'!B:C,2)</f>
        <v>31902833.995896701</v>
      </c>
      <c r="M7543" s="30">
        <f t="shared" si="960"/>
        <v>0</v>
      </c>
      <c r="O7543" s="39">
        <f t="shared" si="957"/>
        <v>0</v>
      </c>
      <c r="P7543" s="39">
        <f t="shared" si="961"/>
        <v>0</v>
      </c>
      <c r="Q7543" s="39">
        <f t="shared" si="958"/>
        <v>0</v>
      </c>
      <c r="R7543" s="41">
        <f t="shared" si="959"/>
        <v>0</v>
      </c>
    </row>
    <row r="7544" spans="4:18" x14ac:dyDescent="0.25">
      <c r="D7544" s="1">
        <v>40409</v>
      </c>
      <c r="E7544" s="1">
        <f t="shared" si="956"/>
        <v>40391</v>
      </c>
      <c r="F7544" s="30">
        <f t="shared" si="954"/>
        <v>0</v>
      </c>
      <c r="H7544" s="42">
        <f>IF(DAY(D7544)&gt;14,VLOOKUP(DATE(YEAR(E7544),MONTH(E7544)-1,DAY(1)),'מדדים וריביות'!B:C,2,FALSE),VLOOKUP(DATE(YEAR(E7544),MONTH(E7544)-2,DAY(1)),'מדדים וריביות'!B:C,2,FALSE))</f>
        <v>31753615.8761779</v>
      </c>
      <c r="I7544" s="43">
        <f>'ריבית יומית'!D7538</f>
        <v>2.9952372008423822E-5</v>
      </c>
      <c r="J7544" s="29">
        <f t="shared" si="955"/>
        <v>1.0777366955634979</v>
      </c>
      <c r="L7544">
        <f>VLOOKUP(D7543,'מדדים וריביות'!B:C,2)</f>
        <v>31902833.995896701</v>
      </c>
      <c r="M7544" s="30">
        <f t="shared" si="960"/>
        <v>0</v>
      </c>
      <c r="O7544" s="39">
        <f t="shared" si="957"/>
        <v>0</v>
      </c>
      <c r="P7544" s="39">
        <f t="shared" si="961"/>
        <v>0</v>
      </c>
      <c r="Q7544" s="39">
        <f t="shared" si="958"/>
        <v>0</v>
      </c>
      <c r="R7544" s="41">
        <f t="shared" si="959"/>
        <v>0</v>
      </c>
    </row>
    <row r="7545" spans="4:18" x14ac:dyDescent="0.25">
      <c r="D7545" s="1">
        <v>40410</v>
      </c>
      <c r="E7545" s="1">
        <f t="shared" si="956"/>
        <v>40391</v>
      </c>
      <c r="F7545" s="30">
        <f t="shared" si="954"/>
        <v>0</v>
      </c>
      <c r="H7545" s="42">
        <f>IF(DAY(D7545)&gt;14,VLOOKUP(DATE(YEAR(E7545),MONTH(E7545)-1,DAY(1)),'מדדים וריביות'!B:C,2,FALSE),VLOOKUP(DATE(YEAR(E7545),MONTH(E7545)-2,DAY(1)),'מדדים וריביות'!B:C,2,FALSE))</f>
        <v>31753615.8761779</v>
      </c>
      <c r="I7545" s="43">
        <f>'ריבית יומית'!D7539</f>
        <v>2.9952372008423822E-5</v>
      </c>
      <c r="J7545" s="29">
        <f t="shared" si="955"/>
        <v>1.077704415759922</v>
      </c>
      <c r="L7545">
        <f>VLOOKUP(D7544,'מדדים וריביות'!B:C,2)</f>
        <v>31902833.995896701</v>
      </c>
      <c r="M7545" s="30">
        <f t="shared" si="960"/>
        <v>0</v>
      </c>
      <c r="O7545" s="39">
        <f t="shared" si="957"/>
        <v>0</v>
      </c>
      <c r="P7545" s="39">
        <f t="shared" si="961"/>
        <v>0</v>
      </c>
      <c r="Q7545" s="39">
        <f t="shared" si="958"/>
        <v>0</v>
      </c>
      <c r="R7545" s="41">
        <f t="shared" si="959"/>
        <v>0</v>
      </c>
    </row>
    <row r="7546" spans="4:18" x14ac:dyDescent="0.25">
      <c r="D7546" s="1">
        <v>40411</v>
      </c>
      <c r="E7546" s="1">
        <f t="shared" si="956"/>
        <v>40391</v>
      </c>
      <c r="F7546" s="30">
        <f t="shared" si="954"/>
        <v>0</v>
      </c>
      <c r="H7546" s="42">
        <f>IF(DAY(D7546)&gt;14,VLOOKUP(DATE(YEAR(E7546),MONTH(E7546)-1,DAY(1)),'מדדים וריביות'!B:C,2,FALSE),VLOOKUP(DATE(YEAR(E7546),MONTH(E7546)-2,DAY(1)),'מדדים וריביות'!B:C,2,FALSE))</f>
        <v>31753615.8761779</v>
      </c>
      <c r="I7546" s="43">
        <f>'ריבית יומית'!D7540</f>
        <v>2.9952372008423822E-5</v>
      </c>
      <c r="J7546" s="29">
        <f t="shared" si="955"/>
        <v>1.0776721369231739</v>
      </c>
      <c r="L7546">
        <f>VLOOKUP(D7545,'מדדים וריביות'!B:C,2)</f>
        <v>31902833.995896701</v>
      </c>
      <c r="M7546" s="30">
        <f t="shared" si="960"/>
        <v>0</v>
      </c>
      <c r="O7546" s="39">
        <f t="shared" si="957"/>
        <v>0</v>
      </c>
      <c r="P7546" s="39">
        <f t="shared" si="961"/>
        <v>0</v>
      </c>
      <c r="Q7546" s="39">
        <f t="shared" si="958"/>
        <v>0</v>
      </c>
      <c r="R7546" s="41">
        <f t="shared" si="959"/>
        <v>0</v>
      </c>
    </row>
    <row r="7547" spans="4:18" x14ac:dyDescent="0.25">
      <c r="D7547" s="1">
        <v>40412</v>
      </c>
      <c r="E7547" s="1">
        <f t="shared" si="956"/>
        <v>40391</v>
      </c>
      <c r="F7547" s="30">
        <f t="shared" si="954"/>
        <v>0</v>
      </c>
      <c r="H7547" s="42">
        <f>IF(DAY(D7547)&gt;14,VLOOKUP(DATE(YEAR(E7547),MONTH(E7547)-1,DAY(1)),'מדדים וריביות'!B:C,2,FALSE),VLOOKUP(DATE(YEAR(E7547),MONTH(E7547)-2,DAY(1)),'מדדים וריביות'!B:C,2,FALSE))</f>
        <v>31753615.8761779</v>
      </c>
      <c r="I7547" s="43">
        <f>'ריבית יומית'!D7541</f>
        <v>2.9952372008423822E-5</v>
      </c>
      <c r="J7547" s="29">
        <f t="shared" si="955"/>
        <v>1.0776398590532243</v>
      </c>
      <c r="L7547">
        <f>VLOOKUP(D7546,'מדדים וריביות'!B:C,2)</f>
        <v>31902833.995896701</v>
      </c>
      <c r="M7547" s="30">
        <f t="shared" si="960"/>
        <v>0</v>
      </c>
      <c r="O7547" s="39">
        <f t="shared" si="957"/>
        <v>0</v>
      </c>
      <c r="P7547" s="39">
        <f t="shared" si="961"/>
        <v>0</v>
      </c>
      <c r="Q7547" s="39">
        <f t="shared" si="958"/>
        <v>0</v>
      </c>
      <c r="R7547" s="41">
        <f t="shared" si="959"/>
        <v>0</v>
      </c>
    </row>
    <row r="7548" spans="4:18" x14ac:dyDescent="0.25">
      <c r="D7548" s="1">
        <v>40413</v>
      </c>
      <c r="E7548" s="1">
        <f t="shared" si="956"/>
        <v>40391</v>
      </c>
      <c r="F7548" s="30">
        <f t="shared" si="954"/>
        <v>0</v>
      </c>
      <c r="H7548" s="42">
        <f>IF(DAY(D7548)&gt;14,VLOOKUP(DATE(YEAR(E7548),MONTH(E7548)-1,DAY(1)),'מדדים וריביות'!B:C,2,FALSE),VLOOKUP(DATE(YEAR(E7548),MONTH(E7548)-2,DAY(1)),'מדדים וריביות'!B:C,2,FALSE))</f>
        <v>31753615.8761779</v>
      </c>
      <c r="I7548" s="43">
        <f>'ריבית יומית'!D7542</f>
        <v>2.9952372008423822E-5</v>
      </c>
      <c r="J7548" s="29">
        <f t="shared" si="955"/>
        <v>1.0776075821500446</v>
      </c>
      <c r="L7548">
        <f>VLOOKUP(D7547,'מדדים וריביות'!B:C,2)</f>
        <v>31902833.995896701</v>
      </c>
      <c r="M7548" s="30">
        <f t="shared" si="960"/>
        <v>0</v>
      </c>
      <c r="O7548" s="39">
        <f t="shared" si="957"/>
        <v>0</v>
      </c>
      <c r="P7548" s="39">
        <f t="shared" si="961"/>
        <v>0</v>
      </c>
      <c r="Q7548" s="39">
        <f t="shared" si="958"/>
        <v>0</v>
      </c>
      <c r="R7548" s="41">
        <f t="shared" si="959"/>
        <v>0</v>
      </c>
    </row>
    <row r="7549" spans="4:18" x14ac:dyDescent="0.25">
      <c r="D7549" s="1">
        <v>40414</v>
      </c>
      <c r="E7549" s="1">
        <f t="shared" si="956"/>
        <v>40391</v>
      </c>
      <c r="F7549" s="30">
        <f t="shared" si="954"/>
        <v>0</v>
      </c>
      <c r="H7549" s="42">
        <f>IF(DAY(D7549)&gt;14,VLOOKUP(DATE(YEAR(E7549),MONTH(E7549)-1,DAY(1)),'מדדים וריביות'!B:C,2,FALSE),VLOOKUP(DATE(YEAR(E7549),MONTH(E7549)-2,DAY(1)),'מדדים וריביות'!B:C,2,FALSE))</f>
        <v>31753615.8761779</v>
      </c>
      <c r="I7549" s="43">
        <f>'ריבית יומית'!D7543</f>
        <v>2.9952372008423822E-5</v>
      </c>
      <c r="J7549" s="29">
        <f t="shared" si="955"/>
        <v>1.0775753062136058</v>
      </c>
      <c r="L7549">
        <f>VLOOKUP(D7548,'מדדים וריביות'!B:C,2)</f>
        <v>31902833.995896701</v>
      </c>
      <c r="M7549" s="30">
        <f t="shared" si="960"/>
        <v>0</v>
      </c>
      <c r="O7549" s="39">
        <f t="shared" si="957"/>
        <v>0</v>
      </c>
      <c r="P7549" s="39">
        <f t="shared" si="961"/>
        <v>0</v>
      </c>
      <c r="Q7549" s="39">
        <f t="shared" si="958"/>
        <v>0</v>
      </c>
      <c r="R7549" s="41">
        <f t="shared" si="959"/>
        <v>0</v>
      </c>
    </row>
    <row r="7550" spans="4:18" x14ac:dyDescent="0.25">
      <c r="D7550" s="1">
        <v>40415</v>
      </c>
      <c r="E7550" s="1">
        <f t="shared" si="956"/>
        <v>40391</v>
      </c>
      <c r="F7550" s="30">
        <f t="shared" si="954"/>
        <v>0</v>
      </c>
      <c r="H7550" s="42">
        <f>IF(DAY(D7550)&gt;14,VLOOKUP(DATE(YEAR(E7550),MONTH(E7550)-1,DAY(1)),'מדדים וריביות'!B:C,2,FALSE),VLOOKUP(DATE(YEAR(E7550),MONTH(E7550)-2,DAY(1)),'מדדים וריביות'!B:C,2,FALSE))</f>
        <v>31753615.8761779</v>
      </c>
      <c r="I7550" s="43">
        <f>'ריבית יומית'!D7544</f>
        <v>2.9952372008423822E-5</v>
      </c>
      <c r="J7550" s="29">
        <f t="shared" si="955"/>
        <v>1.077543031243879</v>
      </c>
      <c r="L7550">
        <f>VLOOKUP(D7549,'מדדים וריביות'!B:C,2)</f>
        <v>31902833.995896701</v>
      </c>
      <c r="M7550" s="30">
        <f t="shared" si="960"/>
        <v>0</v>
      </c>
      <c r="O7550" s="39">
        <f t="shared" si="957"/>
        <v>0</v>
      </c>
      <c r="P7550" s="39">
        <f t="shared" si="961"/>
        <v>0</v>
      </c>
      <c r="Q7550" s="39">
        <f t="shared" si="958"/>
        <v>0</v>
      </c>
      <c r="R7550" s="41">
        <f t="shared" si="959"/>
        <v>0</v>
      </c>
    </row>
    <row r="7551" spans="4:18" x14ac:dyDescent="0.25">
      <c r="D7551" s="1">
        <v>40416</v>
      </c>
      <c r="E7551" s="1">
        <f t="shared" si="956"/>
        <v>40391</v>
      </c>
      <c r="F7551" s="30">
        <f t="shared" si="954"/>
        <v>0</v>
      </c>
      <c r="H7551" s="42">
        <f>IF(DAY(D7551)&gt;14,VLOOKUP(DATE(YEAR(E7551),MONTH(E7551)-1,DAY(1)),'מדדים וריביות'!B:C,2,FALSE),VLOOKUP(DATE(YEAR(E7551),MONTH(E7551)-2,DAY(1)),'מדדים וריביות'!B:C,2,FALSE))</f>
        <v>31753615.8761779</v>
      </c>
      <c r="I7551" s="43">
        <f>'ריבית יומית'!D7545</f>
        <v>2.9952372008423822E-5</v>
      </c>
      <c r="J7551" s="29">
        <f t="shared" si="955"/>
        <v>1.0775107572408349</v>
      </c>
      <c r="L7551">
        <f>VLOOKUP(D7550,'מדדים וריביות'!B:C,2)</f>
        <v>31902833.995896701</v>
      </c>
      <c r="M7551" s="30">
        <f t="shared" si="960"/>
        <v>0</v>
      </c>
      <c r="O7551" s="39">
        <f t="shared" si="957"/>
        <v>0</v>
      </c>
      <c r="P7551" s="39">
        <f t="shared" si="961"/>
        <v>0</v>
      </c>
      <c r="Q7551" s="39">
        <f t="shared" si="958"/>
        <v>0</v>
      </c>
      <c r="R7551" s="41">
        <f t="shared" si="959"/>
        <v>0</v>
      </c>
    </row>
    <row r="7552" spans="4:18" x14ac:dyDescent="0.25">
      <c r="D7552" s="1">
        <v>40417</v>
      </c>
      <c r="E7552" s="1">
        <f t="shared" si="956"/>
        <v>40391</v>
      </c>
      <c r="F7552" s="30">
        <f t="shared" ref="F7552:F7615" si="962">M7551</f>
        <v>0</v>
      </c>
      <c r="H7552" s="42">
        <f>IF(DAY(D7552)&gt;14,VLOOKUP(DATE(YEAR(E7552),MONTH(E7552)-1,DAY(1)),'מדדים וריביות'!B:C,2,FALSE),VLOOKUP(DATE(YEAR(E7552),MONTH(E7552)-2,DAY(1)),'מדדים וריביות'!B:C,2,FALSE))</f>
        <v>31753615.8761779</v>
      </c>
      <c r="I7552" s="43">
        <f>'ריבית יומית'!D7546</f>
        <v>2.9952372008423822E-5</v>
      </c>
      <c r="J7552" s="29">
        <f t="shared" si="955"/>
        <v>1.0774784842044449</v>
      </c>
      <c r="L7552">
        <f>VLOOKUP(D7551,'מדדים וריביות'!B:C,2)</f>
        <v>31902833.995896701</v>
      </c>
      <c r="M7552" s="30">
        <f t="shared" si="960"/>
        <v>0</v>
      </c>
      <c r="O7552" s="39">
        <f t="shared" si="957"/>
        <v>0</v>
      </c>
      <c r="P7552" s="39">
        <f t="shared" si="961"/>
        <v>0</v>
      </c>
      <c r="Q7552" s="39">
        <f t="shared" si="958"/>
        <v>0</v>
      </c>
      <c r="R7552" s="41">
        <f t="shared" si="959"/>
        <v>0</v>
      </c>
    </row>
    <row r="7553" spans="4:18" x14ac:dyDescent="0.25">
      <c r="D7553" s="1">
        <v>40418</v>
      </c>
      <c r="E7553" s="1">
        <f t="shared" si="956"/>
        <v>40391</v>
      </c>
      <c r="F7553" s="30">
        <f t="shared" si="962"/>
        <v>0</v>
      </c>
      <c r="H7553" s="42">
        <f>IF(DAY(D7553)&gt;14,VLOOKUP(DATE(YEAR(E7553),MONTH(E7553)-1,DAY(1)),'מדדים וריביות'!B:C,2,FALSE),VLOOKUP(DATE(YEAR(E7553),MONTH(E7553)-2,DAY(1)),'מדדים וריביות'!B:C,2,FALSE))</f>
        <v>31753615.8761779</v>
      </c>
      <c r="I7553" s="43">
        <f>'ריבית יומית'!D7547</f>
        <v>2.9952372008423822E-5</v>
      </c>
      <c r="J7553" s="29">
        <f t="shared" si="955"/>
        <v>1.0774462121346799</v>
      </c>
      <c r="L7553">
        <f>VLOOKUP(D7552,'מדדים וריביות'!B:C,2)</f>
        <v>31902833.995896701</v>
      </c>
      <c r="M7553" s="30">
        <f t="shared" si="960"/>
        <v>0</v>
      </c>
      <c r="O7553" s="39">
        <f t="shared" si="957"/>
        <v>0</v>
      </c>
      <c r="P7553" s="39">
        <f t="shared" si="961"/>
        <v>0</v>
      </c>
      <c r="Q7553" s="39">
        <f t="shared" si="958"/>
        <v>0</v>
      </c>
      <c r="R7553" s="41">
        <f t="shared" si="959"/>
        <v>0</v>
      </c>
    </row>
    <row r="7554" spans="4:18" x14ac:dyDescent="0.25">
      <c r="D7554" s="1">
        <v>40419</v>
      </c>
      <c r="E7554" s="1">
        <f t="shared" si="956"/>
        <v>40391</v>
      </c>
      <c r="F7554" s="30">
        <f t="shared" si="962"/>
        <v>0</v>
      </c>
      <c r="H7554" s="42">
        <f>IF(DAY(D7554)&gt;14,VLOOKUP(DATE(YEAR(E7554),MONTH(E7554)-1,DAY(1)),'מדדים וריביות'!B:C,2,FALSE),VLOOKUP(DATE(YEAR(E7554),MONTH(E7554)-2,DAY(1)),'מדדים וריביות'!B:C,2,FALSE))</f>
        <v>31753615.8761779</v>
      </c>
      <c r="I7554" s="43">
        <f>'ריבית יומית'!D7548</f>
        <v>2.9952372008423822E-5</v>
      </c>
      <c r="J7554" s="29">
        <f t="shared" si="955"/>
        <v>1.0774139410315111</v>
      </c>
      <c r="L7554">
        <f>VLOOKUP(D7553,'מדדים וריביות'!B:C,2)</f>
        <v>31902833.995896701</v>
      </c>
      <c r="M7554" s="30">
        <f t="shared" si="960"/>
        <v>0</v>
      </c>
      <c r="O7554" s="39">
        <f t="shared" si="957"/>
        <v>0</v>
      </c>
      <c r="P7554" s="39">
        <f t="shared" si="961"/>
        <v>0</v>
      </c>
      <c r="Q7554" s="39">
        <f t="shared" si="958"/>
        <v>0</v>
      </c>
      <c r="R7554" s="41">
        <f t="shared" si="959"/>
        <v>0</v>
      </c>
    </row>
    <row r="7555" spans="4:18" x14ac:dyDescent="0.25">
      <c r="D7555" s="1">
        <v>40420</v>
      </c>
      <c r="E7555" s="1">
        <f t="shared" si="956"/>
        <v>40391</v>
      </c>
      <c r="F7555" s="30">
        <f t="shared" si="962"/>
        <v>0</v>
      </c>
      <c r="H7555" s="42">
        <f>IF(DAY(D7555)&gt;14,VLOOKUP(DATE(YEAR(E7555),MONTH(E7555)-1,DAY(1)),'מדדים וריביות'!B:C,2,FALSE),VLOOKUP(DATE(YEAR(E7555),MONTH(E7555)-2,DAY(1)),'מדדים וריביות'!B:C,2,FALSE))</f>
        <v>31753615.8761779</v>
      </c>
      <c r="I7555" s="43">
        <f>'ריבית יומית'!D7549</f>
        <v>2.9952372008423822E-5</v>
      </c>
      <c r="J7555" s="29">
        <f t="shared" si="955"/>
        <v>1.0773816708949093</v>
      </c>
      <c r="L7555">
        <f>VLOOKUP(D7554,'מדדים וריביות'!B:C,2)</f>
        <v>31902833.995896701</v>
      </c>
      <c r="M7555" s="30">
        <f t="shared" si="960"/>
        <v>0</v>
      </c>
      <c r="O7555" s="39">
        <f t="shared" si="957"/>
        <v>0</v>
      </c>
      <c r="P7555" s="39">
        <f t="shared" si="961"/>
        <v>0</v>
      </c>
      <c r="Q7555" s="39">
        <f t="shared" si="958"/>
        <v>0</v>
      </c>
      <c r="R7555" s="41">
        <f t="shared" si="959"/>
        <v>0</v>
      </c>
    </row>
    <row r="7556" spans="4:18" x14ac:dyDescent="0.25">
      <c r="D7556" s="1">
        <v>40421</v>
      </c>
      <c r="E7556" s="1">
        <f t="shared" si="956"/>
        <v>40391</v>
      </c>
      <c r="F7556" s="30">
        <f t="shared" si="962"/>
        <v>0</v>
      </c>
      <c r="H7556" s="42">
        <f>IF(DAY(D7556)&gt;14,VLOOKUP(DATE(YEAR(E7556),MONTH(E7556)-1,DAY(1)),'מדדים וריביות'!B:C,2,FALSE),VLOOKUP(DATE(YEAR(E7556),MONTH(E7556)-2,DAY(1)),'מדדים וריביות'!B:C,2,FALSE))</f>
        <v>31753615.8761779</v>
      </c>
      <c r="I7556" s="43">
        <f>'ריבית יומית'!D7550</f>
        <v>2.9952372008423822E-5</v>
      </c>
      <c r="J7556" s="29">
        <f t="shared" si="955"/>
        <v>1.0773494017248457</v>
      </c>
      <c r="L7556">
        <f>VLOOKUP(D7555,'מדדים וריביות'!B:C,2)</f>
        <v>31902833.995896701</v>
      </c>
      <c r="M7556" s="30">
        <f t="shared" si="960"/>
        <v>0</v>
      </c>
      <c r="O7556" s="39">
        <f t="shared" si="957"/>
        <v>0</v>
      </c>
      <c r="P7556" s="39">
        <f t="shared" si="961"/>
        <v>0</v>
      </c>
      <c r="Q7556" s="39">
        <f t="shared" si="958"/>
        <v>0</v>
      </c>
      <c r="R7556" s="41">
        <f t="shared" si="959"/>
        <v>0</v>
      </c>
    </row>
    <row r="7557" spans="4:18" x14ac:dyDescent="0.25">
      <c r="D7557" s="1">
        <v>40422</v>
      </c>
      <c r="E7557" s="1">
        <f t="shared" si="956"/>
        <v>40422</v>
      </c>
      <c r="F7557" s="30">
        <f t="shared" si="962"/>
        <v>0</v>
      </c>
      <c r="H7557" s="42">
        <f>IF(DAY(D7557)&gt;14,VLOOKUP(DATE(YEAR(E7557),MONTH(E7557)-1,DAY(1)),'מדדים וריביות'!B:C,2,FALSE),VLOOKUP(DATE(YEAR(E7557),MONTH(E7557)-2,DAY(1)),'מדדים וריביות'!B:C,2,FALSE))</f>
        <v>31753615.8761779</v>
      </c>
      <c r="I7557" s="43">
        <f>'ריבית יומית'!D7551</f>
        <v>2.9952372008423822E-5</v>
      </c>
      <c r="J7557" s="29">
        <f t="shared" si="955"/>
        <v>1.0773171335212914</v>
      </c>
      <c r="L7557">
        <f>VLOOKUP(D7556,'מדדים וריביות'!B:C,2)</f>
        <v>31902833.995896701</v>
      </c>
      <c r="M7557" s="30">
        <f t="shared" si="960"/>
        <v>0</v>
      </c>
      <c r="O7557" s="39">
        <f t="shared" si="957"/>
        <v>0</v>
      </c>
      <c r="P7557" s="39">
        <f t="shared" si="961"/>
        <v>0</v>
      </c>
      <c r="Q7557" s="39">
        <f t="shared" si="958"/>
        <v>0</v>
      </c>
      <c r="R7557" s="41">
        <f t="shared" si="959"/>
        <v>0</v>
      </c>
    </row>
    <row r="7558" spans="4:18" x14ac:dyDescent="0.25">
      <c r="D7558" s="1">
        <v>40423</v>
      </c>
      <c r="E7558" s="1">
        <f t="shared" si="956"/>
        <v>40422</v>
      </c>
      <c r="F7558" s="30">
        <f t="shared" si="962"/>
        <v>0</v>
      </c>
      <c r="H7558" s="42">
        <f>IF(DAY(D7558)&gt;14,VLOOKUP(DATE(YEAR(E7558),MONTH(E7558)-1,DAY(1)),'מדדים וריביות'!B:C,2,FALSE),VLOOKUP(DATE(YEAR(E7558),MONTH(E7558)-2,DAY(1)),'מדדים וריביות'!B:C,2,FALSE))</f>
        <v>31753615.8761779</v>
      </c>
      <c r="I7558" s="43">
        <f>'ריבית יומית'!D7552</f>
        <v>2.9952372008423822E-5</v>
      </c>
      <c r="J7558" s="29">
        <f t="shared" si="955"/>
        <v>1.0772848662842174</v>
      </c>
      <c r="L7558">
        <f>VLOOKUP(D7557,'מדדים וריביות'!B:C,2)</f>
        <v>31992364.867728099</v>
      </c>
      <c r="M7558" s="30">
        <f t="shared" si="960"/>
        <v>0</v>
      </c>
      <c r="O7558" s="39">
        <f t="shared" si="957"/>
        <v>0</v>
      </c>
      <c r="P7558" s="39">
        <f t="shared" si="961"/>
        <v>0</v>
      </c>
      <c r="Q7558" s="39">
        <f t="shared" si="958"/>
        <v>0</v>
      </c>
      <c r="R7558" s="41">
        <f t="shared" si="959"/>
        <v>0</v>
      </c>
    </row>
    <row r="7559" spans="4:18" x14ac:dyDescent="0.25">
      <c r="D7559" s="1">
        <v>40424</v>
      </c>
      <c r="E7559" s="1">
        <f t="shared" si="956"/>
        <v>40422</v>
      </c>
      <c r="F7559" s="30">
        <f t="shared" si="962"/>
        <v>0</v>
      </c>
      <c r="H7559" s="42">
        <f>IF(DAY(D7559)&gt;14,VLOOKUP(DATE(YEAR(E7559),MONTH(E7559)-1,DAY(1)),'מדדים וריביות'!B:C,2,FALSE),VLOOKUP(DATE(YEAR(E7559),MONTH(E7559)-2,DAY(1)),'מדדים וריביות'!B:C,2,FALSE))</f>
        <v>31753615.8761779</v>
      </c>
      <c r="I7559" s="43">
        <f>'ריבית יומית'!D7553</f>
        <v>2.9952372008423822E-5</v>
      </c>
      <c r="J7559" s="29">
        <f t="shared" si="955"/>
        <v>1.0772526000135947</v>
      </c>
      <c r="L7559">
        <f>VLOOKUP(D7558,'מדדים וריביות'!B:C,2)</f>
        <v>31992364.867728099</v>
      </c>
      <c r="M7559" s="30">
        <f t="shared" si="960"/>
        <v>0</v>
      </c>
      <c r="O7559" s="39">
        <f t="shared" si="957"/>
        <v>0</v>
      </c>
      <c r="P7559" s="39">
        <f t="shared" si="961"/>
        <v>0</v>
      </c>
      <c r="Q7559" s="39">
        <f t="shared" si="958"/>
        <v>0</v>
      </c>
      <c r="R7559" s="41">
        <f t="shared" si="959"/>
        <v>0</v>
      </c>
    </row>
    <row r="7560" spans="4:18" x14ac:dyDescent="0.25">
      <c r="D7560" s="1">
        <v>40425</v>
      </c>
      <c r="E7560" s="1">
        <f t="shared" si="956"/>
        <v>40422</v>
      </c>
      <c r="F7560" s="30">
        <f t="shared" si="962"/>
        <v>0</v>
      </c>
      <c r="H7560" s="42">
        <f>IF(DAY(D7560)&gt;14,VLOOKUP(DATE(YEAR(E7560),MONTH(E7560)-1,DAY(1)),'מדדים וריביות'!B:C,2,FALSE),VLOOKUP(DATE(YEAR(E7560),MONTH(E7560)-2,DAY(1)),'מדדים וריביות'!B:C,2,FALSE))</f>
        <v>31753615.8761779</v>
      </c>
      <c r="I7560" s="43">
        <f>'ריבית יומית'!D7554</f>
        <v>2.9952372008423822E-5</v>
      </c>
      <c r="J7560" s="29">
        <f t="shared" si="955"/>
        <v>1.0772203347093945</v>
      </c>
      <c r="L7560">
        <f>VLOOKUP(D7559,'מדדים וריביות'!B:C,2)</f>
        <v>31992364.867728099</v>
      </c>
      <c r="M7560" s="30">
        <f t="shared" si="960"/>
        <v>0</v>
      </c>
      <c r="O7560" s="39">
        <f t="shared" si="957"/>
        <v>0</v>
      </c>
      <c r="P7560" s="39">
        <f t="shared" si="961"/>
        <v>0</v>
      </c>
      <c r="Q7560" s="39">
        <f t="shared" si="958"/>
        <v>0</v>
      </c>
      <c r="R7560" s="41">
        <f t="shared" si="959"/>
        <v>0</v>
      </c>
    </row>
    <row r="7561" spans="4:18" x14ac:dyDescent="0.25">
      <c r="D7561" s="1">
        <v>40426</v>
      </c>
      <c r="E7561" s="1">
        <f t="shared" si="956"/>
        <v>40422</v>
      </c>
      <c r="F7561" s="30">
        <f t="shared" si="962"/>
        <v>0</v>
      </c>
      <c r="H7561" s="42">
        <f>IF(DAY(D7561)&gt;14,VLOOKUP(DATE(YEAR(E7561),MONTH(E7561)-1,DAY(1)),'מדדים וריביות'!B:C,2,FALSE),VLOOKUP(DATE(YEAR(E7561),MONTH(E7561)-2,DAY(1)),'מדדים וריביות'!B:C,2,FALSE))</f>
        <v>31753615.8761779</v>
      </c>
      <c r="I7561" s="43">
        <f>'ריבית יומית'!D7555</f>
        <v>2.9952372008423822E-5</v>
      </c>
      <c r="J7561" s="29">
        <f t="shared" ref="J7561:J7624" si="963">J7562*(1+I7561)</f>
        <v>1.0771880703715877</v>
      </c>
      <c r="L7561">
        <f>VLOOKUP(D7560,'מדדים וריביות'!B:C,2)</f>
        <v>31992364.867728099</v>
      </c>
      <c r="M7561" s="30">
        <f t="shared" si="960"/>
        <v>0</v>
      </c>
      <c r="O7561" s="39">
        <f t="shared" si="957"/>
        <v>0</v>
      </c>
      <c r="P7561" s="39">
        <f t="shared" si="961"/>
        <v>0</v>
      </c>
      <c r="Q7561" s="39">
        <f t="shared" si="958"/>
        <v>0</v>
      </c>
      <c r="R7561" s="41">
        <f t="shared" si="959"/>
        <v>0</v>
      </c>
    </row>
    <row r="7562" spans="4:18" x14ac:dyDescent="0.25">
      <c r="D7562" s="1">
        <v>40427</v>
      </c>
      <c r="E7562" s="1">
        <f t="shared" ref="E7562:E7625" si="964">DATE(YEAR(D7562),MONTH(D7562),DAY(1))</f>
        <v>40422</v>
      </c>
      <c r="F7562" s="30">
        <f t="shared" si="962"/>
        <v>0</v>
      </c>
      <c r="H7562" s="42">
        <f>IF(DAY(D7562)&gt;14,VLOOKUP(DATE(YEAR(E7562),MONTH(E7562)-1,DAY(1)),'מדדים וריביות'!B:C,2,FALSE),VLOOKUP(DATE(YEAR(E7562),MONTH(E7562)-2,DAY(1)),'מדדים וריביות'!B:C,2,FALSE))</f>
        <v>31753615.8761779</v>
      </c>
      <c r="I7562" s="43">
        <f>'ריבית יומית'!D7556</f>
        <v>2.9952372008423822E-5</v>
      </c>
      <c r="J7562" s="29">
        <f t="shared" si="963"/>
        <v>1.0771558070001455</v>
      </c>
      <c r="L7562">
        <f>VLOOKUP(D7561,'מדדים וריביות'!B:C,2)</f>
        <v>31992364.867728099</v>
      </c>
      <c r="M7562" s="30">
        <f t="shared" si="960"/>
        <v>0</v>
      </c>
      <c r="O7562" s="39">
        <f t="shared" ref="O7562:O7625" si="965">$D$4/H7562*G7562-G7562</f>
        <v>0</v>
      </c>
      <c r="P7562" s="39">
        <f t="shared" si="961"/>
        <v>0</v>
      </c>
      <c r="Q7562" s="39">
        <f t="shared" ref="Q7562:Q7625" si="966">$D$4/H7562*P7562-P7562</f>
        <v>0</v>
      </c>
      <c r="R7562" s="41">
        <f t="shared" ref="R7562:R7625" si="967">SUM(O7562:Q7562)</f>
        <v>0</v>
      </c>
    </row>
    <row r="7563" spans="4:18" x14ac:dyDescent="0.25">
      <c r="D7563" s="1">
        <v>40428</v>
      </c>
      <c r="E7563" s="1">
        <f t="shared" si="964"/>
        <v>40422</v>
      </c>
      <c r="F7563" s="30">
        <f t="shared" si="962"/>
        <v>0</v>
      </c>
      <c r="H7563" s="42">
        <f>IF(DAY(D7563)&gt;14,VLOOKUP(DATE(YEAR(E7563),MONTH(E7563)-1,DAY(1)),'מדדים וריביות'!B:C,2,FALSE),VLOOKUP(DATE(YEAR(E7563),MONTH(E7563)-2,DAY(1)),'מדדים וריביות'!B:C,2,FALSE))</f>
        <v>31753615.8761779</v>
      </c>
      <c r="I7563" s="43">
        <f>'ריבית יומית'!D7557</f>
        <v>2.9952372008423822E-5</v>
      </c>
      <c r="J7563" s="29">
        <f t="shared" si="963"/>
        <v>1.0771235445950387</v>
      </c>
      <c r="L7563">
        <f>VLOOKUP(D7562,'מדדים וריביות'!B:C,2)</f>
        <v>31992364.867728099</v>
      </c>
      <c r="M7563" s="30">
        <f t="shared" si="960"/>
        <v>0</v>
      </c>
      <c r="O7563" s="39">
        <f t="shared" si="965"/>
        <v>0</v>
      </c>
      <c r="P7563" s="39">
        <f t="shared" si="961"/>
        <v>0</v>
      </c>
      <c r="Q7563" s="39">
        <f t="shared" si="966"/>
        <v>0</v>
      </c>
      <c r="R7563" s="41">
        <f t="shared" si="967"/>
        <v>0</v>
      </c>
    </row>
    <row r="7564" spans="4:18" x14ac:dyDescent="0.25">
      <c r="D7564" s="1">
        <v>40429</v>
      </c>
      <c r="E7564" s="1">
        <f t="shared" si="964"/>
        <v>40422</v>
      </c>
      <c r="F7564" s="30">
        <f t="shared" si="962"/>
        <v>0</v>
      </c>
      <c r="H7564" s="42">
        <f>IF(DAY(D7564)&gt;14,VLOOKUP(DATE(YEAR(E7564),MONTH(E7564)-1,DAY(1)),'מדדים וריביות'!B:C,2,FALSE),VLOOKUP(DATE(YEAR(E7564),MONTH(E7564)-2,DAY(1)),'מדדים וריביות'!B:C,2,FALSE))</f>
        <v>31753615.8761779</v>
      </c>
      <c r="I7564" s="43">
        <f>'ריבית יומית'!D7558</f>
        <v>2.9952372008423822E-5</v>
      </c>
      <c r="J7564" s="29">
        <f t="shared" si="963"/>
        <v>1.0770912831562385</v>
      </c>
      <c r="L7564">
        <f>VLOOKUP(D7563,'מדדים וריביות'!B:C,2)</f>
        <v>31992364.867728099</v>
      </c>
      <c r="M7564" s="30">
        <f t="shared" ref="M7564:M7627" si="968">F7564*(1+I7564)*L7564/H7564+G7564-K7564</f>
        <v>0</v>
      </c>
      <c r="O7564" s="39">
        <f t="shared" si="965"/>
        <v>0</v>
      </c>
      <c r="P7564" s="39">
        <f t="shared" si="961"/>
        <v>0</v>
      </c>
      <c r="Q7564" s="39">
        <f t="shared" si="966"/>
        <v>0</v>
      </c>
      <c r="R7564" s="41">
        <f t="shared" si="967"/>
        <v>0</v>
      </c>
    </row>
    <row r="7565" spans="4:18" x14ac:dyDescent="0.25">
      <c r="D7565" s="1">
        <v>40430</v>
      </c>
      <c r="E7565" s="1">
        <f t="shared" si="964"/>
        <v>40422</v>
      </c>
      <c r="F7565" s="30">
        <f t="shared" si="962"/>
        <v>0</v>
      </c>
      <c r="H7565" s="42">
        <f>IF(DAY(D7565)&gt;14,VLOOKUP(DATE(YEAR(E7565),MONTH(E7565)-1,DAY(1)),'מדדים וריביות'!B:C,2,FALSE),VLOOKUP(DATE(YEAR(E7565),MONTH(E7565)-2,DAY(1)),'מדדים וריביות'!B:C,2,FALSE))</f>
        <v>31753615.8761779</v>
      </c>
      <c r="I7565" s="43">
        <f>'ריבית יומית'!D7559</f>
        <v>2.9952372008423822E-5</v>
      </c>
      <c r="J7565" s="29">
        <f t="shared" si="963"/>
        <v>1.077059022683716</v>
      </c>
      <c r="L7565">
        <f>VLOOKUP(D7564,'מדדים וריביות'!B:C,2)</f>
        <v>31992364.867728099</v>
      </c>
      <c r="M7565" s="30">
        <f t="shared" si="968"/>
        <v>0</v>
      </c>
      <c r="O7565" s="39">
        <f t="shared" si="965"/>
        <v>0</v>
      </c>
      <c r="P7565" s="39">
        <f t="shared" si="961"/>
        <v>0</v>
      </c>
      <c r="Q7565" s="39">
        <f t="shared" si="966"/>
        <v>0</v>
      </c>
      <c r="R7565" s="41">
        <f t="shared" si="967"/>
        <v>0</v>
      </c>
    </row>
    <row r="7566" spans="4:18" x14ac:dyDescent="0.25">
      <c r="D7566" s="1">
        <v>40431</v>
      </c>
      <c r="E7566" s="1">
        <f t="shared" si="964"/>
        <v>40422</v>
      </c>
      <c r="F7566" s="30">
        <f t="shared" si="962"/>
        <v>0</v>
      </c>
      <c r="H7566" s="42">
        <f>IF(DAY(D7566)&gt;14,VLOOKUP(DATE(YEAR(E7566),MONTH(E7566)-1,DAY(1)),'מדדים וריביות'!B:C,2,FALSE),VLOOKUP(DATE(YEAR(E7566),MONTH(E7566)-2,DAY(1)),'מדדים וריביות'!B:C,2,FALSE))</f>
        <v>31753615.8761779</v>
      </c>
      <c r="I7566" s="43">
        <f>'ריבית יומית'!D7560</f>
        <v>2.9952372008423822E-5</v>
      </c>
      <c r="J7566" s="29">
        <f t="shared" si="963"/>
        <v>1.0770267631774424</v>
      </c>
      <c r="L7566">
        <f>VLOOKUP(D7565,'מדדים וריביות'!B:C,2)</f>
        <v>31992364.867728099</v>
      </c>
      <c r="M7566" s="30">
        <f t="shared" si="968"/>
        <v>0</v>
      </c>
      <c r="O7566" s="39">
        <f t="shared" si="965"/>
        <v>0</v>
      </c>
      <c r="P7566" s="39">
        <f t="shared" si="961"/>
        <v>0</v>
      </c>
      <c r="Q7566" s="39">
        <f t="shared" si="966"/>
        <v>0</v>
      </c>
      <c r="R7566" s="41">
        <f t="shared" si="967"/>
        <v>0</v>
      </c>
    </row>
    <row r="7567" spans="4:18" x14ac:dyDescent="0.25">
      <c r="D7567" s="1">
        <v>40432</v>
      </c>
      <c r="E7567" s="1">
        <f t="shared" si="964"/>
        <v>40422</v>
      </c>
      <c r="F7567" s="30">
        <f t="shared" si="962"/>
        <v>0</v>
      </c>
      <c r="H7567" s="42">
        <f>IF(DAY(D7567)&gt;14,VLOOKUP(DATE(YEAR(E7567),MONTH(E7567)-1,DAY(1)),'מדדים וריביות'!B:C,2,FALSE),VLOOKUP(DATE(YEAR(E7567),MONTH(E7567)-2,DAY(1)),'מדדים וריביות'!B:C,2,FALSE))</f>
        <v>31753615.8761779</v>
      </c>
      <c r="I7567" s="43">
        <f>'ריבית יומית'!D7561</f>
        <v>2.9952372008423822E-5</v>
      </c>
      <c r="J7567" s="29">
        <f t="shared" si="963"/>
        <v>1.0769945046373885</v>
      </c>
      <c r="L7567">
        <f>VLOOKUP(D7566,'מדדים וריביות'!B:C,2)</f>
        <v>31992364.867728099</v>
      </c>
      <c r="M7567" s="30">
        <f t="shared" si="968"/>
        <v>0</v>
      </c>
      <c r="O7567" s="39">
        <f t="shared" si="965"/>
        <v>0</v>
      </c>
      <c r="P7567" s="39">
        <f t="shared" si="961"/>
        <v>0</v>
      </c>
      <c r="Q7567" s="39">
        <f t="shared" si="966"/>
        <v>0</v>
      </c>
      <c r="R7567" s="41">
        <f t="shared" si="967"/>
        <v>0</v>
      </c>
    </row>
    <row r="7568" spans="4:18" x14ac:dyDescent="0.25">
      <c r="D7568" s="1">
        <v>40433</v>
      </c>
      <c r="E7568" s="1">
        <f t="shared" si="964"/>
        <v>40422</v>
      </c>
      <c r="F7568" s="30">
        <f t="shared" si="962"/>
        <v>0</v>
      </c>
      <c r="H7568" s="42">
        <f>IF(DAY(D7568)&gt;14,VLOOKUP(DATE(YEAR(E7568),MONTH(E7568)-1,DAY(1)),'מדדים וריביות'!B:C,2,FALSE),VLOOKUP(DATE(YEAR(E7568),MONTH(E7568)-2,DAY(1)),'מדדים וריביות'!B:C,2,FALSE))</f>
        <v>31753615.8761779</v>
      </c>
      <c r="I7568" s="43">
        <f>'ריבית יומית'!D7562</f>
        <v>2.9952372008423822E-5</v>
      </c>
      <c r="J7568" s="29">
        <f t="shared" si="963"/>
        <v>1.0769622470635254</v>
      </c>
      <c r="L7568">
        <f>VLOOKUP(D7567,'מדדים וריביות'!B:C,2)</f>
        <v>31992364.867728099</v>
      </c>
      <c r="M7568" s="30">
        <f t="shared" si="968"/>
        <v>0</v>
      </c>
      <c r="O7568" s="39">
        <f t="shared" si="965"/>
        <v>0</v>
      </c>
      <c r="P7568" s="39">
        <f t="shared" si="961"/>
        <v>0</v>
      </c>
      <c r="Q7568" s="39">
        <f t="shared" si="966"/>
        <v>0</v>
      </c>
      <c r="R7568" s="41">
        <f t="shared" si="967"/>
        <v>0</v>
      </c>
    </row>
    <row r="7569" spans="4:18" x14ac:dyDescent="0.25">
      <c r="D7569" s="1">
        <v>40434</v>
      </c>
      <c r="E7569" s="1">
        <f t="shared" si="964"/>
        <v>40422</v>
      </c>
      <c r="F7569" s="30">
        <f t="shared" si="962"/>
        <v>0</v>
      </c>
      <c r="H7569" s="42">
        <f>IF(DAY(D7569)&gt;14,VLOOKUP(DATE(YEAR(E7569),MONTH(E7569)-1,DAY(1)),'מדדים וריביות'!B:C,2,FALSE),VLOOKUP(DATE(YEAR(E7569),MONTH(E7569)-2,DAY(1)),'מדדים וריביות'!B:C,2,FALSE))</f>
        <v>31753615.8761779</v>
      </c>
      <c r="I7569" s="43">
        <f>'ריבית יומית'!D7563</f>
        <v>2.9952372008423822E-5</v>
      </c>
      <c r="J7569" s="29">
        <f t="shared" si="963"/>
        <v>1.0769299904558243</v>
      </c>
      <c r="L7569">
        <f>VLOOKUP(D7568,'מדדים וריביות'!B:C,2)</f>
        <v>31992364.867728099</v>
      </c>
      <c r="M7569" s="30">
        <f t="shared" si="968"/>
        <v>0</v>
      </c>
      <c r="O7569" s="39">
        <f t="shared" si="965"/>
        <v>0</v>
      </c>
      <c r="P7569" s="39">
        <f t="shared" si="961"/>
        <v>0</v>
      </c>
      <c r="Q7569" s="39">
        <f t="shared" si="966"/>
        <v>0</v>
      </c>
      <c r="R7569" s="41">
        <f t="shared" si="967"/>
        <v>0</v>
      </c>
    </row>
    <row r="7570" spans="4:18" x14ac:dyDescent="0.25">
      <c r="D7570" s="1">
        <v>40435</v>
      </c>
      <c r="E7570" s="1">
        <f t="shared" si="964"/>
        <v>40422</v>
      </c>
      <c r="F7570" s="30">
        <f t="shared" si="962"/>
        <v>0</v>
      </c>
      <c r="H7570" s="42">
        <f>IF(DAY(D7570)&gt;14,VLOOKUP(DATE(YEAR(E7570),MONTH(E7570)-1,DAY(1)),'מדדים וריביות'!B:C,2,FALSE),VLOOKUP(DATE(YEAR(E7570),MONTH(E7570)-2,DAY(1)),'מדדים וריביות'!B:C,2,FALSE))</f>
        <v>31753615.8761779</v>
      </c>
      <c r="I7570" s="43">
        <f>'ריבית יומית'!D7564</f>
        <v>2.9952372008423822E-5</v>
      </c>
      <c r="J7570" s="29">
        <f t="shared" si="963"/>
        <v>1.0768977348142561</v>
      </c>
      <c r="L7570">
        <f>VLOOKUP(D7569,'מדדים וריביות'!B:C,2)</f>
        <v>31992364.867728099</v>
      </c>
      <c r="M7570" s="30">
        <f t="shared" si="968"/>
        <v>0</v>
      </c>
      <c r="O7570" s="39">
        <f t="shared" si="965"/>
        <v>0</v>
      </c>
      <c r="P7570" s="39">
        <f t="shared" si="961"/>
        <v>0</v>
      </c>
      <c r="Q7570" s="39">
        <f t="shared" si="966"/>
        <v>0</v>
      </c>
      <c r="R7570" s="41">
        <f t="shared" si="967"/>
        <v>0</v>
      </c>
    </row>
    <row r="7571" spans="4:18" x14ac:dyDescent="0.25">
      <c r="D7571" s="1">
        <v>40436</v>
      </c>
      <c r="E7571" s="1">
        <f t="shared" si="964"/>
        <v>40422</v>
      </c>
      <c r="F7571" s="30">
        <f t="shared" si="962"/>
        <v>0</v>
      </c>
      <c r="H7571" s="42">
        <f>IF(DAY(D7571)&gt;14,VLOOKUP(DATE(YEAR(E7571),MONTH(E7571)-1,DAY(1)),'מדדים וריביות'!B:C,2,FALSE),VLOOKUP(DATE(YEAR(E7571),MONTH(E7571)-2,DAY(1)),'מדדים וריביות'!B:C,2,FALSE))</f>
        <v>31902833.995896701</v>
      </c>
      <c r="I7571" s="43">
        <f>'ריבית יומית'!D7565</f>
        <v>2.9952372008423822E-5</v>
      </c>
      <c r="J7571" s="29">
        <f t="shared" si="963"/>
        <v>1.076865480138792</v>
      </c>
      <c r="L7571">
        <f>VLOOKUP(D7570,'מדדים וריביות'!B:C,2)</f>
        <v>31992364.867728099</v>
      </c>
      <c r="M7571" s="30">
        <f t="shared" si="968"/>
        <v>0</v>
      </c>
      <c r="O7571" s="39">
        <f t="shared" si="965"/>
        <v>0</v>
      </c>
      <c r="P7571" s="39">
        <f t="shared" si="961"/>
        <v>0</v>
      </c>
      <c r="Q7571" s="39">
        <f t="shared" si="966"/>
        <v>0</v>
      </c>
      <c r="R7571" s="41">
        <f t="shared" si="967"/>
        <v>0</v>
      </c>
    </row>
    <row r="7572" spans="4:18" x14ac:dyDescent="0.25">
      <c r="D7572" s="1">
        <v>40437</v>
      </c>
      <c r="E7572" s="1">
        <f t="shared" si="964"/>
        <v>40422</v>
      </c>
      <c r="F7572" s="30">
        <f t="shared" si="962"/>
        <v>0</v>
      </c>
      <c r="H7572" s="42">
        <f>IF(DAY(D7572)&gt;14,VLOOKUP(DATE(YEAR(E7572),MONTH(E7572)-1,DAY(1)),'מדדים וריביות'!B:C,2,FALSE),VLOOKUP(DATE(YEAR(E7572),MONTH(E7572)-2,DAY(1)),'מדדים וריביות'!B:C,2,FALSE))</f>
        <v>31902833.995896701</v>
      </c>
      <c r="I7572" s="43">
        <f>'ריבית יומית'!D7566</f>
        <v>2.9952372008423822E-5</v>
      </c>
      <c r="J7572" s="29">
        <f t="shared" si="963"/>
        <v>1.0768332264294029</v>
      </c>
      <c r="L7572">
        <f>VLOOKUP(D7571,'מדדים וריביות'!B:C,2)</f>
        <v>31992364.867728099</v>
      </c>
      <c r="M7572" s="30">
        <f t="shared" si="968"/>
        <v>0</v>
      </c>
      <c r="O7572" s="39">
        <f t="shared" si="965"/>
        <v>0</v>
      </c>
      <c r="P7572" s="39">
        <f t="shared" si="961"/>
        <v>0</v>
      </c>
      <c r="Q7572" s="39">
        <f t="shared" si="966"/>
        <v>0</v>
      </c>
      <c r="R7572" s="41">
        <f t="shared" si="967"/>
        <v>0</v>
      </c>
    </row>
    <row r="7573" spans="4:18" x14ac:dyDescent="0.25">
      <c r="D7573" s="1">
        <v>40438</v>
      </c>
      <c r="E7573" s="1">
        <f t="shared" si="964"/>
        <v>40422</v>
      </c>
      <c r="F7573" s="30">
        <f t="shared" si="962"/>
        <v>0</v>
      </c>
      <c r="H7573" s="42">
        <f>IF(DAY(D7573)&gt;14,VLOOKUP(DATE(YEAR(E7573),MONTH(E7573)-1,DAY(1)),'מדדים וריביות'!B:C,2,FALSE),VLOOKUP(DATE(YEAR(E7573),MONTH(E7573)-2,DAY(1)),'מדדים וריביות'!B:C,2,FALSE))</f>
        <v>31902833.995896701</v>
      </c>
      <c r="I7573" s="43">
        <f>'ריבית יומית'!D7567</f>
        <v>2.9952372008423822E-5</v>
      </c>
      <c r="J7573" s="29">
        <f t="shared" si="963"/>
        <v>1.07680097368606</v>
      </c>
      <c r="L7573">
        <f>VLOOKUP(D7572,'מדדים וריביות'!B:C,2)</f>
        <v>31992364.867728099</v>
      </c>
      <c r="M7573" s="30">
        <f t="shared" si="968"/>
        <v>0</v>
      </c>
      <c r="O7573" s="39">
        <f t="shared" si="965"/>
        <v>0</v>
      </c>
      <c r="P7573" s="39">
        <f t="shared" si="961"/>
        <v>0</v>
      </c>
      <c r="Q7573" s="39">
        <f t="shared" si="966"/>
        <v>0</v>
      </c>
      <c r="R7573" s="41">
        <f t="shared" si="967"/>
        <v>0</v>
      </c>
    </row>
    <row r="7574" spans="4:18" x14ac:dyDescent="0.25">
      <c r="D7574" s="1">
        <v>40439</v>
      </c>
      <c r="E7574" s="1">
        <f t="shared" si="964"/>
        <v>40422</v>
      </c>
      <c r="F7574" s="30">
        <f t="shared" si="962"/>
        <v>0</v>
      </c>
      <c r="H7574" s="42">
        <f>IF(DAY(D7574)&gt;14,VLOOKUP(DATE(YEAR(E7574),MONTH(E7574)-1,DAY(1)),'מדדים וריביות'!B:C,2,FALSE),VLOOKUP(DATE(YEAR(E7574),MONTH(E7574)-2,DAY(1)),'מדדים וריביות'!B:C,2,FALSE))</f>
        <v>31902833.995896701</v>
      </c>
      <c r="I7574" s="43">
        <f>'ריבית יומית'!D7568</f>
        <v>2.9952372008423822E-5</v>
      </c>
      <c r="J7574" s="29">
        <f t="shared" si="963"/>
        <v>1.0767687219087343</v>
      </c>
      <c r="L7574">
        <f>VLOOKUP(D7573,'מדדים וריביות'!B:C,2)</f>
        <v>31992364.867728099</v>
      </c>
      <c r="M7574" s="30">
        <f t="shared" si="968"/>
        <v>0</v>
      </c>
      <c r="O7574" s="39">
        <f t="shared" si="965"/>
        <v>0</v>
      </c>
      <c r="P7574" s="39">
        <f t="shared" si="961"/>
        <v>0</v>
      </c>
      <c r="Q7574" s="39">
        <f t="shared" si="966"/>
        <v>0</v>
      </c>
      <c r="R7574" s="41">
        <f t="shared" si="967"/>
        <v>0</v>
      </c>
    </row>
    <row r="7575" spans="4:18" x14ac:dyDescent="0.25">
      <c r="D7575" s="1">
        <v>40440</v>
      </c>
      <c r="E7575" s="1">
        <f t="shared" si="964"/>
        <v>40422</v>
      </c>
      <c r="F7575" s="30">
        <f t="shared" si="962"/>
        <v>0</v>
      </c>
      <c r="H7575" s="42">
        <f>IF(DAY(D7575)&gt;14,VLOOKUP(DATE(YEAR(E7575),MONTH(E7575)-1,DAY(1)),'מדדים וריביות'!B:C,2,FALSE),VLOOKUP(DATE(YEAR(E7575),MONTH(E7575)-2,DAY(1)),'מדדים וריביות'!B:C,2,FALSE))</f>
        <v>31902833.995896701</v>
      </c>
      <c r="I7575" s="43">
        <f>'ריבית יומית'!D7569</f>
        <v>2.9952372008423822E-5</v>
      </c>
      <c r="J7575" s="29">
        <f t="shared" si="963"/>
        <v>1.076736471097397</v>
      </c>
      <c r="L7575">
        <f>VLOOKUP(D7574,'מדדים וריביות'!B:C,2)</f>
        <v>31992364.867728099</v>
      </c>
      <c r="M7575" s="30">
        <f t="shared" si="968"/>
        <v>0</v>
      </c>
      <c r="O7575" s="39">
        <f t="shared" si="965"/>
        <v>0</v>
      </c>
      <c r="P7575" s="39">
        <f t="shared" si="961"/>
        <v>0</v>
      </c>
      <c r="Q7575" s="39">
        <f t="shared" si="966"/>
        <v>0</v>
      </c>
      <c r="R7575" s="41">
        <f t="shared" si="967"/>
        <v>0</v>
      </c>
    </row>
    <row r="7576" spans="4:18" x14ac:dyDescent="0.25">
      <c r="D7576" s="1">
        <v>40441</v>
      </c>
      <c r="E7576" s="1">
        <f t="shared" si="964"/>
        <v>40422</v>
      </c>
      <c r="F7576" s="30">
        <f t="shared" si="962"/>
        <v>0</v>
      </c>
      <c r="H7576" s="42">
        <f>IF(DAY(D7576)&gt;14,VLOOKUP(DATE(YEAR(E7576),MONTH(E7576)-1,DAY(1)),'מדדים וריביות'!B:C,2,FALSE),VLOOKUP(DATE(YEAR(E7576),MONTH(E7576)-2,DAY(1)),'מדדים וריביות'!B:C,2,FALSE))</f>
        <v>31902833.995896701</v>
      </c>
      <c r="I7576" s="43">
        <f>'ריבית יומית'!D7570</f>
        <v>2.9952372008423822E-5</v>
      </c>
      <c r="J7576" s="29">
        <f t="shared" si="963"/>
        <v>1.076704221252019</v>
      </c>
      <c r="L7576">
        <f>VLOOKUP(D7575,'מדדים וריביות'!B:C,2)</f>
        <v>31992364.867728099</v>
      </c>
      <c r="M7576" s="30">
        <f t="shared" si="968"/>
        <v>0</v>
      </c>
      <c r="O7576" s="39">
        <f t="shared" si="965"/>
        <v>0</v>
      </c>
      <c r="P7576" s="39">
        <f t="shared" si="961"/>
        <v>0</v>
      </c>
      <c r="Q7576" s="39">
        <f t="shared" si="966"/>
        <v>0</v>
      </c>
      <c r="R7576" s="41">
        <f t="shared" si="967"/>
        <v>0</v>
      </c>
    </row>
    <row r="7577" spans="4:18" x14ac:dyDescent="0.25">
      <c r="D7577" s="1">
        <v>40442</v>
      </c>
      <c r="E7577" s="1">
        <f t="shared" si="964"/>
        <v>40422</v>
      </c>
      <c r="F7577" s="30">
        <f t="shared" si="962"/>
        <v>0</v>
      </c>
      <c r="H7577" s="42">
        <f>IF(DAY(D7577)&gt;14,VLOOKUP(DATE(YEAR(E7577),MONTH(E7577)-1,DAY(1)),'מדדים וריביות'!B:C,2,FALSE),VLOOKUP(DATE(YEAR(E7577),MONTH(E7577)-2,DAY(1)),'מדדים וריביות'!B:C,2,FALSE))</f>
        <v>31902833.995896701</v>
      </c>
      <c r="I7577" s="43">
        <f>'ריבית יומית'!D7571</f>
        <v>2.9952372008423822E-5</v>
      </c>
      <c r="J7577" s="29">
        <f t="shared" si="963"/>
        <v>1.0766719723725715</v>
      </c>
      <c r="L7577">
        <f>VLOOKUP(D7576,'מדדים וריביות'!B:C,2)</f>
        <v>31992364.867728099</v>
      </c>
      <c r="M7577" s="30">
        <f t="shared" si="968"/>
        <v>0</v>
      </c>
      <c r="O7577" s="39">
        <f t="shared" si="965"/>
        <v>0</v>
      </c>
      <c r="P7577" s="39">
        <f t="shared" si="961"/>
        <v>0</v>
      </c>
      <c r="Q7577" s="39">
        <f t="shared" si="966"/>
        <v>0</v>
      </c>
      <c r="R7577" s="41">
        <f t="shared" si="967"/>
        <v>0</v>
      </c>
    </row>
    <row r="7578" spans="4:18" x14ac:dyDescent="0.25">
      <c r="D7578" s="1">
        <v>40443</v>
      </c>
      <c r="E7578" s="1">
        <f t="shared" si="964"/>
        <v>40422</v>
      </c>
      <c r="F7578" s="30">
        <f t="shared" si="962"/>
        <v>0</v>
      </c>
      <c r="H7578" s="42">
        <f>IF(DAY(D7578)&gt;14,VLOOKUP(DATE(YEAR(E7578),MONTH(E7578)-1,DAY(1)),'מדדים וריביות'!B:C,2,FALSE),VLOOKUP(DATE(YEAR(E7578),MONTH(E7578)-2,DAY(1)),'מדדים וריביות'!B:C,2,FALSE))</f>
        <v>31902833.995896701</v>
      </c>
      <c r="I7578" s="43">
        <f>'ריבית יומית'!D7572</f>
        <v>2.9952372008423822E-5</v>
      </c>
      <c r="J7578" s="29">
        <f t="shared" si="963"/>
        <v>1.0766397244590256</v>
      </c>
      <c r="L7578">
        <f>VLOOKUP(D7577,'מדדים וריביות'!B:C,2)</f>
        <v>31992364.867728099</v>
      </c>
      <c r="M7578" s="30">
        <f t="shared" si="968"/>
        <v>0</v>
      </c>
      <c r="O7578" s="39">
        <f t="shared" si="965"/>
        <v>0</v>
      </c>
      <c r="P7578" s="39">
        <f t="shared" si="961"/>
        <v>0</v>
      </c>
      <c r="Q7578" s="39">
        <f t="shared" si="966"/>
        <v>0</v>
      </c>
      <c r="R7578" s="41">
        <f t="shared" si="967"/>
        <v>0</v>
      </c>
    </row>
    <row r="7579" spans="4:18" x14ac:dyDescent="0.25">
      <c r="D7579" s="1">
        <v>40444</v>
      </c>
      <c r="E7579" s="1">
        <f t="shared" si="964"/>
        <v>40422</v>
      </c>
      <c r="F7579" s="30">
        <f t="shared" si="962"/>
        <v>0</v>
      </c>
      <c r="H7579" s="42">
        <f>IF(DAY(D7579)&gt;14,VLOOKUP(DATE(YEAR(E7579),MONTH(E7579)-1,DAY(1)),'מדדים וריביות'!B:C,2,FALSE),VLOOKUP(DATE(YEAR(E7579),MONTH(E7579)-2,DAY(1)),'מדדים וריביות'!B:C,2,FALSE))</f>
        <v>31902833.995896701</v>
      </c>
      <c r="I7579" s="43">
        <f>'ריבית יומית'!D7573</f>
        <v>2.9952372008423822E-5</v>
      </c>
      <c r="J7579" s="29">
        <f t="shared" si="963"/>
        <v>1.0766074775113521</v>
      </c>
      <c r="L7579">
        <f>VLOOKUP(D7578,'מדדים וריביות'!B:C,2)</f>
        <v>31992364.867728099</v>
      </c>
      <c r="M7579" s="30">
        <f t="shared" si="968"/>
        <v>0</v>
      </c>
      <c r="O7579" s="39">
        <f t="shared" si="965"/>
        <v>0</v>
      </c>
      <c r="P7579" s="39">
        <f t="shared" si="961"/>
        <v>0</v>
      </c>
      <c r="Q7579" s="39">
        <f t="shared" si="966"/>
        <v>0</v>
      </c>
      <c r="R7579" s="41">
        <f t="shared" si="967"/>
        <v>0</v>
      </c>
    </row>
    <row r="7580" spans="4:18" x14ac:dyDescent="0.25">
      <c r="D7580" s="1">
        <v>40445</v>
      </c>
      <c r="E7580" s="1">
        <f t="shared" si="964"/>
        <v>40422</v>
      </c>
      <c r="F7580" s="30">
        <f t="shared" si="962"/>
        <v>0</v>
      </c>
      <c r="H7580" s="42">
        <f>IF(DAY(D7580)&gt;14,VLOOKUP(DATE(YEAR(E7580),MONTH(E7580)-1,DAY(1)),'מדדים וריביות'!B:C,2,FALSE),VLOOKUP(DATE(YEAR(E7580),MONTH(E7580)-2,DAY(1)),'מדדים וריביות'!B:C,2,FALSE))</f>
        <v>31902833.995896701</v>
      </c>
      <c r="I7580" s="43">
        <f>'ריבית יומית'!D7574</f>
        <v>2.9952372008423822E-5</v>
      </c>
      <c r="J7580" s="29">
        <f t="shared" si="963"/>
        <v>1.0765752315295223</v>
      </c>
      <c r="L7580">
        <f>VLOOKUP(D7579,'מדדים וריביות'!B:C,2)</f>
        <v>31992364.867728099</v>
      </c>
      <c r="M7580" s="30">
        <f t="shared" si="968"/>
        <v>0</v>
      </c>
      <c r="O7580" s="39">
        <f t="shared" si="965"/>
        <v>0</v>
      </c>
      <c r="P7580" s="39">
        <f t="shared" si="961"/>
        <v>0</v>
      </c>
      <c r="Q7580" s="39">
        <f t="shared" si="966"/>
        <v>0</v>
      </c>
      <c r="R7580" s="41">
        <f t="shared" si="967"/>
        <v>0</v>
      </c>
    </row>
    <row r="7581" spans="4:18" x14ac:dyDescent="0.25">
      <c r="D7581" s="1">
        <v>40446</v>
      </c>
      <c r="E7581" s="1">
        <f t="shared" si="964"/>
        <v>40422</v>
      </c>
      <c r="F7581" s="30">
        <f t="shared" si="962"/>
        <v>0</v>
      </c>
      <c r="H7581" s="42">
        <f>IF(DAY(D7581)&gt;14,VLOOKUP(DATE(YEAR(E7581),MONTH(E7581)-1,DAY(1)),'מדדים וריביות'!B:C,2,FALSE),VLOOKUP(DATE(YEAR(E7581),MONTH(E7581)-2,DAY(1)),'מדדים וריביות'!B:C,2,FALSE))</f>
        <v>31902833.995896701</v>
      </c>
      <c r="I7581" s="43">
        <f>'ריבית יומית'!D7575</f>
        <v>2.9952372008423822E-5</v>
      </c>
      <c r="J7581" s="29">
        <f t="shared" si="963"/>
        <v>1.0765429865135072</v>
      </c>
      <c r="L7581">
        <f>VLOOKUP(D7580,'מדדים וריביות'!B:C,2)</f>
        <v>31992364.867728099</v>
      </c>
      <c r="M7581" s="30">
        <f t="shared" si="968"/>
        <v>0</v>
      </c>
      <c r="O7581" s="39">
        <f t="shared" si="965"/>
        <v>0</v>
      </c>
      <c r="P7581" s="39">
        <f t="shared" si="961"/>
        <v>0</v>
      </c>
      <c r="Q7581" s="39">
        <f t="shared" si="966"/>
        <v>0</v>
      </c>
      <c r="R7581" s="41">
        <f t="shared" si="967"/>
        <v>0</v>
      </c>
    </row>
    <row r="7582" spans="4:18" x14ac:dyDescent="0.25">
      <c r="D7582" s="1">
        <v>40447</v>
      </c>
      <c r="E7582" s="1">
        <f t="shared" si="964"/>
        <v>40422</v>
      </c>
      <c r="F7582" s="30">
        <f t="shared" si="962"/>
        <v>0</v>
      </c>
      <c r="H7582" s="42">
        <f>IF(DAY(D7582)&gt;14,VLOOKUP(DATE(YEAR(E7582),MONTH(E7582)-1,DAY(1)),'מדדים וריביות'!B:C,2,FALSE),VLOOKUP(DATE(YEAR(E7582),MONTH(E7582)-2,DAY(1)),'מדדים וריביות'!B:C,2,FALSE))</f>
        <v>31902833.995896701</v>
      </c>
      <c r="I7582" s="43">
        <f>'ריבית יומית'!D7576</f>
        <v>2.9952372008423822E-5</v>
      </c>
      <c r="J7582" s="29">
        <f t="shared" si="963"/>
        <v>1.0765107424632778</v>
      </c>
      <c r="L7582">
        <f>VLOOKUP(D7581,'מדדים וריביות'!B:C,2)</f>
        <v>31992364.867728099</v>
      </c>
      <c r="M7582" s="30">
        <f t="shared" si="968"/>
        <v>0</v>
      </c>
      <c r="O7582" s="39">
        <f t="shared" si="965"/>
        <v>0</v>
      </c>
      <c r="P7582" s="39">
        <f t="shared" si="961"/>
        <v>0</v>
      </c>
      <c r="Q7582" s="39">
        <f t="shared" si="966"/>
        <v>0</v>
      </c>
      <c r="R7582" s="41">
        <f t="shared" si="967"/>
        <v>0</v>
      </c>
    </row>
    <row r="7583" spans="4:18" x14ac:dyDescent="0.25">
      <c r="D7583" s="1">
        <v>40448</v>
      </c>
      <c r="E7583" s="1">
        <f t="shared" si="964"/>
        <v>40422</v>
      </c>
      <c r="F7583" s="30">
        <f t="shared" si="962"/>
        <v>0</v>
      </c>
      <c r="H7583" s="42">
        <f>IF(DAY(D7583)&gt;14,VLOOKUP(DATE(YEAR(E7583),MONTH(E7583)-1,DAY(1)),'מדדים וריביות'!B:C,2,FALSE),VLOOKUP(DATE(YEAR(E7583),MONTH(E7583)-2,DAY(1)),'מדדים וריביות'!B:C,2,FALSE))</f>
        <v>31902833.995896701</v>
      </c>
      <c r="I7583" s="43">
        <f>'ריבית יומית'!D7577</f>
        <v>2.9952372008423822E-5</v>
      </c>
      <c r="J7583" s="29">
        <f t="shared" si="963"/>
        <v>1.0764784993788055</v>
      </c>
      <c r="L7583">
        <f>VLOOKUP(D7582,'מדדים וריביות'!B:C,2)</f>
        <v>31992364.867728099</v>
      </c>
      <c r="M7583" s="30">
        <f t="shared" si="968"/>
        <v>0</v>
      </c>
      <c r="O7583" s="39">
        <f t="shared" si="965"/>
        <v>0</v>
      </c>
      <c r="P7583" s="39">
        <f t="shared" si="961"/>
        <v>0</v>
      </c>
      <c r="Q7583" s="39">
        <f t="shared" si="966"/>
        <v>0</v>
      </c>
      <c r="R7583" s="41">
        <f t="shared" si="967"/>
        <v>0</v>
      </c>
    </row>
    <row r="7584" spans="4:18" x14ac:dyDescent="0.25">
      <c r="D7584" s="1">
        <v>40449</v>
      </c>
      <c r="E7584" s="1">
        <f t="shared" si="964"/>
        <v>40422</v>
      </c>
      <c r="F7584" s="30">
        <f t="shared" si="962"/>
        <v>0</v>
      </c>
      <c r="H7584" s="42">
        <f>IF(DAY(D7584)&gt;14,VLOOKUP(DATE(YEAR(E7584),MONTH(E7584)-1,DAY(1)),'מדדים וריביות'!B:C,2,FALSE),VLOOKUP(DATE(YEAR(E7584),MONTH(E7584)-2,DAY(1)),'מדדים וריביות'!B:C,2,FALSE))</f>
        <v>31902833.995896701</v>
      </c>
      <c r="I7584" s="43">
        <f>'ריבית יומית'!D7578</f>
        <v>2.9952372008423822E-5</v>
      </c>
      <c r="J7584" s="29">
        <f t="shared" si="963"/>
        <v>1.076446257260061</v>
      </c>
      <c r="L7584">
        <f>VLOOKUP(D7583,'מדדים וריביות'!B:C,2)</f>
        <v>31992364.867728099</v>
      </c>
      <c r="M7584" s="30">
        <f t="shared" si="968"/>
        <v>0</v>
      </c>
      <c r="O7584" s="39">
        <f t="shared" si="965"/>
        <v>0</v>
      </c>
      <c r="P7584" s="39">
        <f t="shared" si="961"/>
        <v>0</v>
      </c>
      <c r="Q7584" s="39">
        <f t="shared" si="966"/>
        <v>0</v>
      </c>
      <c r="R7584" s="41">
        <f t="shared" si="967"/>
        <v>0</v>
      </c>
    </row>
    <row r="7585" spans="4:18" x14ac:dyDescent="0.25">
      <c r="D7585" s="1">
        <v>40450</v>
      </c>
      <c r="E7585" s="1">
        <f t="shared" si="964"/>
        <v>40422</v>
      </c>
      <c r="F7585" s="30">
        <f t="shared" si="962"/>
        <v>0</v>
      </c>
      <c r="H7585" s="42">
        <f>IF(DAY(D7585)&gt;14,VLOOKUP(DATE(YEAR(E7585),MONTH(E7585)-1,DAY(1)),'מדדים וריביות'!B:C,2,FALSE),VLOOKUP(DATE(YEAR(E7585),MONTH(E7585)-2,DAY(1)),'מדדים וריביות'!B:C,2,FALSE))</f>
        <v>31902833.995896701</v>
      </c>
      <c r="I7585" s="43">
        <f>'ריבית יומית'!D7579</f>
        <v>2.9952372008423822E-5</v>
      </c>
      <c r="J7585" s="29">
        <f t="shared" si="963"/>
        <v>1.0764140161070155</v>
      </c>
      <c r="L7585">
        <f>VLOOKUP(D7584,'מדדים וריביות'!B:C,2)</f>
        <v>31992364.867728099</v>
      </c>
      <c r="M7585" s="30">
        <f t="shared" si="968"/>
        <v>0</v>
      </c>
      <c r="O7585" s="39">
        <f t="shared" si="965"/>
        <v>0</v>
      </c>
      <c r="P7585" s="39">
        <f t="shared" si="961"/>
        <v>0</v>
      </c>
      <c r="Q7585" s="39">
        <f t="shared" si="966"/>
        <v>0</v>
      </c>
      <c r="R7585" s="41">
        <f t="shared" si="967"/>
        <v>0</v>
      </c>
    </row>
    <row r="7586" spans="4:18" x14ac:dyDescent="0.25">
      <c r="D7586" s="1">
        <v>40451</v>
      </c>
      <c r="E7586" s="1">
        <f t="shared" si="964"/>
        <v>40422</v>
      </c>
      <c r="F7586" s="30">
        <f t="shared" si="962"/>
        <v>0</v>
      </c>
      <c r="H7586" s="42">
        <f>IF(DAY(D7586)&gt;14,VLOOKUP(DATE(YEAR(E7586),MONTH(E7586)-1,DAY(1)),'מדדים וריביות'!B:C,2,FALSE),VLOOKUP(DATE(YEAR(E7586),MONTH(E7586)-2,DAY(1)),'מדדים וריביות'!B:C,2,FALSE))</f>
        <v>31902833.995896701</v>
      </c>
      <c r="I7586" s="43">
        <f>'ריבית יומית'!D7580</f>
        <v>2.9952372008423822E-5</v>
      </c>
      <c r="J7586" s="29">
        <f t="shared" si="963"/>
        <v>1.0763817759196401</v>
      </c>
      <c r="L7586">
        <f>VLOOKUP(D7585,'מדדים וריביות'!B:C,2)</f>
        <v>31992364.867728099</v>
      </c>
      <c r="M7586" s="30">
        <f t="shared" si="968"/>
        <v>0</v>
      </c>
      <c r="O7586" s="39">
        <f t="shared" si="965"/>
        <v>0</v>
      </c>
      <c r="P7586" s="39">
        <f t="shared" si="961"/>
        <v>0</v>
      </c>
      <c r="Q7586" s="39">
        <f t="shared" si="966"/>
        <v>0</v>
      </c>
      <c r="R7586" s="41">
        <f t="shared" si="967"/>
        <v>0</v>
      </c>
    </row>
    <row r="7587" spans="4:18" x14ac:dyDescent="0.25">
      <c r="D7587" s="1">
        <v>40452</v>
      </c>
      <c r="E7587" s="1">
        <f t="shared" si="964"/>
        <v>40452</v>
      </c>
      <c r="F7587" s="30">
        <f t="shared" si="962"/>
        <v>0</v>
      </c>
      <c r="H7587" s="42">
        <f>IF(DAY(D7587)&gt;14,VLOOKUP(DATE(YEAR(E7587),MONTH(E7587)-1,DAY(1)),'מדדים וריביות'!B:C,2,FALSE),VLOOKUP(DATE(YEAR(E7587),MONTH(E7587)-2,DAY(1)),'מדדים וריביות'!B:C,2,FALSE))</f>
        <v>31902833.995896701</v>
      </c>
      <c r="I7587" s="43">
        <f>'ריבית יומית'!D7581</f>
        <v>3.806480430657011E-5</v>
      </c>
      <c r="J7587" s="29">
        <f t="shared" si="963"/>
        <v>1.0763495366979059</v>
      </c>
      <c r="L7587">
        <f>VLOOKUP(D7586,'מדדים וריביות'!B:C,2)</f>
        <v>31992364.867728099</v>
      </c>
      <c r="M7587" s="30">
        <f t="shared" si="968"/>
        <v>0</v>
      </c>
      <c r="O7587" s="39">
        <f t="shared" si="965"/>
        <v>0</v>
      </c>
      <c r="P7587" s="39">
        <f t="shared" si="961"/>
        <v>0</v>
      </c>
      <c r="Q7587" s="39">
        <f t="shared" si="966"/>
        <v>0</v>
      </c>
      <c r="R7587" s="41">
        <f t="shared" si="967"/>
        <v>0</v>
      </c>
    </row>
    <row r="7588" spans="4:18" x14ac:dyDescent="0.25">
      <c r="D7588" s="1">
        <v>40453</v>
      </c>
      <c r="E7588" s="1">
        <f t="shared" si="964"/>
        <v>40452</v>
      </c>
      <c r="F7588" s="30">
        <f t="shared" si="962"/>
        <v>0</v>
      </c>
      <c r="H7588" s="42">
        <f>IF(DAY(D7588)&gt;14,VLOOKUP(DATE(YEAR(E7588),MONTH(E7588)-1,DAY(1)),'מדדים וריביות'!B:C,2,FALSE),VLOOKUP(DATE(YEAR(E7588),MONTH(E7588)-2,DAY(1)),'מדדים וריביות'!B:C,2,FALSE))</f>
        <v>31902833.995896701</v>
      </c>
      <c r="I7588" s="43">
        <f>'ריבית יומית'!D7582</f>
        <v>3.806480430657011E-5</v>
      </c>
      <c r="J7588" s="29">
        <f t="shared" si="963"/>
        <v>1.0763085672229211</v>
      </c>
      <c r="L7588">
        <f>VLOOKUP(D7587,'מדדים וריביות'!B:C,2)</f>
        <v>32081895.739559401</v>
      </c>
      <c r="M7588" s="30">
        <f t="shared" si="968"/>
        <v>0</v>
      </c>
      <c r="O7588" s="39">
        <f t="shared" si="965"/>
        <v>0</v>
      </c>
      <c r="P7588" s="39">
        <f t="shared" si="961"/>
        <v>0</v>
      </c>
      <c r="Q7588" s="39">
        <f t="shared" si="966"/>
        <v>0</v>
      </c>
      <c r="R7588" s="41">
        <f t="shared" si="967"/>
        <v>0</v>
      </c>
    </row>
    <row r="7589" spans="4:18" x14ac:dyDescent="0.25">
      <c r="D7589" s="1">
        <v>40454</v>
      </c>
      <c r="E7589" s="1">
        <f t="shared" si="964"/>
        <v>40452</v>
      </c>
      <c r="F7589" s="30">
        <f t="shared" si="962"/>
        <v>0</v>
      </c>
      <c r="H7589" s="42">
        <f>IF(DAY(D7589)&gt;14,VLOOKUP(DATE(YEAR(E7589),MONTH(E7589)-1,DAY(1)),'מדדים וריביות'!B:C,2,FALSE),VLOOKUP(DATE(YEAR(E7589),MONTH(E7589)-2,DAY(1)),'מדדים וריביות'!B:C,2,FALSE))</f>
        <v>31902833.995896701</v>
      </c>
      <c r="I7589" s="43">
        <f>'ריבית יומית'!D7583</f>
        <v>3.806480430657011E-5</v>
      </c>
      <c r="J7589" s="29">
        <f t="shared" si="963"/>
        <v>1.076267599307372</v>
      </c>
      <c r="L7589">
        <f>VLOOKUP(D7588,'מדדים וריביות'!B:C,2)</f>
        <v>32081895.739559401</v>
      </c>
      <c r="M7589" s="30">
        <f t="shared" si="968"/>
        <v>0</v>
      </c>
      <c r="O7589" s="39">
        <f t="shared" si="965"/>
        <v>0</v>
      </c>
      <c r="P7589" s="39">
        <f t="shared" si="961"/>
        <v>0</v>
      </c>
      <c r="Q7589" s="39">
        <f t="shared" si="966"/>
        <v>0</v>
      </c>
      <c r="R7589" s="41">
        <f t="shared" si="967"/>
        <v>0</v>
      </c>
    </row>
    <row r="7590" spans="4:18" x14ac:dyDescent="0.25">
      <c r="D7590" s="1">
        <v>40455</v>
      </c>
      <c r="E7590" s="1">
        <f t="shared" si="964"/>
        <v>40452</v>
      </c>
      <c r="F7590" s="30">
        <f t="shared" si="962"/>
        <v>0</v>
      </c>
      <c r="H7590" s="42">
        <f>IF(DAY(D7590)&gt;14,VLOOKUP(DATE(YEAR(E7590),MONTH(E7590)-1,DAY(1)),'מדדים וריביות'!B:C,2,FALSE),VLOOKUP(DATE(YEAR(E7590),MONTH(E7590)-2,DAY(1)),'מדדים וריביות'!B:C,2,FALSE))</f>
        <v>31902833.995896701</v>
      </c>
      <c r="I7590" s="43">
        <f>'ריבית יומית'!D7584</f>
        <v>3.806480430657011E-5</v>
      </c>
      <c r="J7590" s="29">
        <f t="shared" si="963"/>
        <v>1.0762266329511991</v>
      </c>
      <c r="L7590">
        <f>VLOOKUP(D7589,'מדדים וריביות'!B:C,2)</f>
        <v>32081895.739559401</v>
      </c>
      <c r="M7590" s="30">
        <f t="shared" si="968"/>
        <v>0</v>
      </c>
      <c r="O7590" s="39">
        <f t="shared" si="965"/>
        <v>0</v>
      </c>
      <c r="P7590" s="39">
        <f t="shared" si="961"/>
        <v>0</v>
      </c>
      <c r="Q7590" s="39">
        <f t="shared" si="966"/>
        <v>0</v>
      </c>
      <c r="R7590" s="41">
        <f t="shared" si="967"/>
        <v>0</v>
      </c>
    </row>
    <row r="7591" spans="4:18" x14ac:dyDescent="0.25">
      <c r="D7591" s="1">
        <v>40456</v>
      </c>
      <c r="E7591" s="1">
        <f t="shared" si="964"/>
        <v>40452</v>
      </c>
      <c r="F7591" s="30">
        <f t="shared" si="962"/>
        <v>0</v>
      </c>
      <c r="H7591" s="42">
        <f>IF(DAY(D7591)&gt;14,VLOOKUP(DATE(YEAR(E7591),MONTH(E7591)-1,DAY(1)),'מדדים וריביות'!B:C,2,FALSE),VLOOKUP(DATE(YEAR(E7591),MONTH(E7591)-2,DAY(1)),'מדדים וריביות'!B:C,2,FALSE))</f>
        <v>31902833.995896701</v>
      </c>
      <c r="I7591" s="43">
        <f>'ריבית יומית'!D7585</f>
        <v>3.806480430657011E-5</v>
      </c>
      <c r="J7591" s="29">
        <f t="shared" si="963"/>
        <v>1.0761856681543434</v>
      </c>
      <c r="L7591">
        <f>VLOOKUP(D7590,'מדדים וריביות'!B:C,2)</f>
        <v>32081895.739559401</v>
      </c>
      <c r="M7591" s="30">
        <f t="shared" si="968"/>
        <v>0</v>
      </c>
      <c r="O7591" s="39">
        <f t="shared" si="965"/>
        <v>0</v>
      </c>
      <c r="P7591" s="39">
        <f t="shared" si="961"/>
        <v>0</v>
      </c>
      <c r="Q7591" s="39">
        <f t="shared" si="966"/>
        <v>0</v>
      </c>
      <c r="R7591" s="41">
        <f t="shared" si="967"/>
        <v>0</v>
      </c>
    </row>
    <row r="7592" spans="4:18" x14ac:dyDescent="0.25">
      <c r="D7592" s="1">
        <v>40457</v>
      </c>
      <c r="E7592" s="1">
        <f t="shared" si="964"/>
        <v>40452</v>
      </c>
      <c r="F7592" s="30">
        <f t="shared" si="962"/>
        <v>0</v>
      </c>
      <c r="H7592" s="42">
        <f>IF(DAY(D7592)&gt;14,VLOOKUP(DATE(YEAR(E7592),MONTH(E7592)-1,DAY(1)),'מדדים וריביות'!B:C,2,FALSE),VLOOKUP(DATE(YEAR(E7592),MONTH(E7592)-2,DAY(1)),'מדדים וריביות'!B:C,2,FALSE))</f>
        <v>31902833.995896701</v>
      </c>
      <c r="I7592" s="43">
        <f>'ריבית יומית'!D7586</f>
        <v>3.806480430657011E-5</v>
      </c>
      <c r="J7592" s="29">
        <f t="shared" si="963"/>
        <v>1.0761447049167452</v>
      </c>
      <c r="L7592">
        <f>VLOOKUP(D7591,'מדדים וריביות'!B:C,2)</f>
        <v>32081895.739559401</v>
      </c>
      <c r="M7592" s="30">
        <f t="shared" si="968"/>
        <v>0</v>
      </c>
      <c r="O7592" s="39">
        <f t="shared" si="965"/>
        <v>0</v>
      </c>
      <c r="P7592" s="39">
        <f t="shared" si="961"/>
        <v>0</v>
      </c>
      <c r="Q7592" s="39">
        <f t="shared" si="966"/>
        <v>0</v>
      </c>
      <c r="R7592" s="41">
        <f t="shared" si="967"/>
        <v>0</v>
      </c>
    </row>
    <row r="7593" spans="4:18" x14ac:dyDescent="0.25">
      <c r="D7593" s="1">
        <v>40458</v>
      </c>
      <c r="E7593" s="1">
        <f t="shared" si="964"/>
        <v>40452</v>
      </c>
      <c r="F7593" s="30">
        <f t="shared" si="962"/>
        <v>0</v>
      </c>
      <c r="H7593" s="42">
        <f>IF(DAY(D7593)&gt;14,VLOOKUP(DATE(YEAR(E7593),MONTH(E7593)-1,DAY(1)),'מדדים וריביות'!B:C,2,FALSE),VLOOKUP(DATE(YEAR(E7593),MONTH(E7593)-2,DAY(1)),'מדדים וריביות'!B:C,2,FALSE))</f>
        <v>31902833.995896701</v>
      </c>
      <c r="I7593" s="43">
        <f>'ריבית יומית'!D7587</f>
        <v>3.806480430657011E-5</v>
      </c>
      <c r="J7593" s="29">
        <f t="shared" si="963"/>
        <v>1.0761037432383453</v>
      </c>
      <c r="L7593">
        <f>VLOOKUP(D7592,'מדדים וריביות'!B:C,2)</f>
        <v>32081895.739559401</v>
      </c>
      <c r="M7593" s="30">
        <f t="shared" si="968"/>
        <v>0</v>
      </c>
      <c r="O7593" s="39">
        <f t="shared" si="965"/>
        <v>0</v>
      </c>
      <c r="P7593" s="39">
        <f t="shared" si="961"/>
        <v>0</v>
      </c>
      <c r="Q7593" s="39">
        <f t="shared" si="966"/>
        <v>0</v>
      </c>
      <c r="R7593" s="41">
        <f t="shared" si="967"/>
        <v>0</v>
      </c>
    </row>
    <row r="7594" spans="4:18" x14ac:dyDescent="0.25">
      <c r="D7594" s="1">
        <v>40459</v>
      </c>
      <c r="E7594" s="1">
        <f t="shared" si="964"/>
        <v>40452</v>
      </c>
      <c r="F7594" s="30">
        <f t="shared" si="962"/>
        <v>0</v>
      </c>
      <c r="H7594" s="42">
        <f>IF(DAY(D7594)&gt;14,VLOOKUP(DATE(YEAR(E7594),MONTH(E7594)-1,DAY(1)),'מדדים וריביות'!B:C,2,FALSE),VLOOKUP(DATE(YEAR(E7594),MONTH(E7594)-2,DAY(1)),'מדדים וריביות'!B:C,2,FALSE))</f>
        <v>31902833.995896701</v>
      </c>
      <c r="I7594" s="43">
        <f>'ריבית יומית'!D7588</f>
        <v>3.806480430657011E-5</v>
      </c>
      <c r="J7594" s="29">
        <f t="shared" si="963"/>
        <v>1.0760627831190843</v>
      </c>
      <c r="L7594">
        <f>VLOOKUP(D7593,'מדדים וריביות'!B:C,2)</f>
        <v>32081895.739559401</v>
      </c>
      <c r="M7594" s="30">
        <f t="shared" si="968"/>
        <v>0</v>
      </c>
      <c r="O7594" s="39">
        <f t="shared" si="965"/>
        <v>0</v>
      </c>
      <c r="P7594" s="39">
        <f t="shared" si="961"/>
        <v>0</v>
      </c>
      <c r="Q7594" s="39">
        <f t="shared" si="966"/>
        <v>0</v>
      </c>
      <c r="R7594" s="41">
        <f t="shared" si="967"/>
        <v>0</v>
      </c>
    </row>
    <row r="7595" spans="4:18" x14ac:dyDescent="0.25">
      <c r="D7595" s="1">
        <v>40460</v>
      </c>
      <c r="E7595" s="1">
        <f t="shared" si="964"/>
        <v>40452</v>
      </c>
      <c r="F7595" s="30">
        <f t="shared" si="962"/>
        <v>0</v>
      </c>
      <c r="H7595" s="42">
        <f>IF(DAY(D7595)&gt;14,VLOOKUP(DATE(YEAR(E7595),MONTH(E7595)-1,DAY(1)),'מדדים וריביות'!B:C,2,FALSE),VLOOKUP(DATE(YEAR(E7595),MONTH(E7595)-2,DAY(1)),'מדדים וריביות'!B:C,2,FALSE))</f>
        <v>31902833.995896701</v>
      </c>
      <c r="I7595" s="43">
        <f>'ריבית יומית'!D7589</f>
        <v>3.806480430657011E-5</v>
      </c>
      <c r="J7595" s="29">
        <f t="shared" si="963"/>
        <v>1.0760218245589028</v>
      </c>
      <c r="L7595">
        <f>VLOOKUP(D7594,'מדדים וריביות'!B:C,2)</f>
        <v>32081895.739559401</v>
      </c>
      <c r="M7595" s="30">
        <f t="shared" si="968"/>
        <v>0</v>
      </c>
      <c r="O7595" s="39">
        <f t="shared" si="965"/>
        <v>0</v>
      </c>
      <c r="P7595" s="39">
        <f t="shared" si="961"/>
        <v>0</v>
      </c>
      <c r="Q7595" s="39">
        <f t="shared" si="966"/>
        <v>0</v>
      </c>
      <c r="R7595" s="41">
        <f t="shared" si="967"/>
        <v>0</v>
      </c>
    </row>
    <row r="7596" spans="4:18" x14ac:dyDescent="0.25">
      <c r="D7596" s="1">
        <v>40461</v>
      </c>
      <c r="E7596" s="1">
        <f t="shared" si="964"/>
        <v>40452</v>
      </c>
      <c r="F7596" s="30">
        <f t="shared" si="962"/>
        <v>0</v>
      </c>
      <c r="H7596" s="42">
        <f>IF(DAY(D7596)&gt;14,VLOOKUP(DATE(YEAR(E7596),MONTH(E7596)-1,DAY(1)),'מדדים וריביות'!B:C,2,FALSE),VLOOKUP(DATE(YEAR(E7596),MONTH(E7596)-2,DAY(1)),'מדדים וריביות'!B:C,2,FALSE))</f>
        <v>31902833.995896701</v>
      </c>
      <c r="I7596" s="43">
        <f>'ריבית יומית'!D7590</f>
        <v>3.806480430657011E-5</v>
      </c>
      <c r="J7596" s="29">
        <f t="shared" si="963"/>
        <v>1.0759808675577416</v>
      </c>
      <c r="L7596">
        <f>VLOOKUP(D7595,'מדדים וריביות'!B:C,2)</f>
        <v>32081895.739559401</v>
      </c>
      <c r="M7596" s="30">
        <f t="shared" si="968"/>
        <v>0</v>
      </c>
      <c r="O7596" s="39">
        <f t="shared" si="965"/>
        <v>0</v>
      </c>
      <c r="P7596" s="39">
        <f t="shared" ref="P7596:P7659" si="969">J7597*G7596-G7596</f>
        <v>0</v>
      </c>
      <c r="Q7596" s="39">
        <f t="shared" si="966"/>
        <v>0</v>
      </c>
      <c r="R7596" s="41">
        <f t="shared" si="967"/>
        <v>0</v>
      </c>
    </row>
    <row r="7597" spans="4:18" x14ac:dyDescent="0.25">
      <c r="D7597" s="1">
        <v>40462</v>
      </c>
      <c r="E7597" s="1">
        <f t="shared" si="964"/>
        <v>40452</v>
      </c>
      <c r="F7597" s="30">
        <f t="shared" si="962"/>
        <v>0</v>
      </c>
      <c r="H7597" s="42">
        <f>IF(DAY(D7597)&gt;14,VLOOKUP(DATE(YEAR(E7597),MONTH(E7597)-1,DAY(1)),'מדדים וריביות'!B:C,2,FALSE),VLOOKUP(DATE(YEAR(E7597),MONTH(E7597)-2,DAY(1)),'מדדים וריביות'!B:C,2,FALSE))</f>
        <v>31902833.995896701</v>
      </c>
      <c r="I7597" s="43">
        <f>'ריבית יומית'!D7591</f>
        <v>3.806480430657011E-5</v>
      </c>
      <c r="J7597" s="29">
        <f t="shared" si="963"/>
        <v>1.0759399121155413</v>
      </c>
      <c r="L7597">
        <f>VLOOKUP(D7596,'מדדים וריביות'!B:C,2)</f>
        <v>32081895.739559401</v>
      </c>
      <c r="M7597" s="30">
        <f t="shared" si="968"/>
        <v>0</v>
      </c>
      <c r="O7597" s="39">
        <f t="shared" si="965"/>
        <v>0</v>
      </c>
      <c r="P7597" s="39">
        <f t="shared" si="969"/>
        <v>0</v>
      </c>
      <c r="Q7597" s="39">
        <f t="shared" si="966"/>
        <v>0</v>
      </c>
      <c r="R7597" s="41">
        <f t="shared" si="967"/>
        <v>0</v>
      </c>
    </row>
    <row r="7598" spans="4:18" x14ac:dyDescent="0.25">
      <c r="D7598" s="1">
        <v>40463</v>
      </c>
      <c r="E7598" s="1">
        <f t="shared" si="964"/>
        <v>40452</v>
      </c>
      <c r="F7598" s="30">
        <f t="shared" si="962"/>
        <v>0</v>
      </c>
      <c r="H7598" s="42">
        <f>IF(DAY(D7598)&gt;14,VLOOKUP(DATE(YEAR(E7598),MONTH(E7598)-1,DAY(1)),'מדדים וריביות'!B:C,2,FALSE),VLOOKUP(DATE(YEAR(E7598),MONTH(E7598)-2,DAY(1)),'מדדים וריביות'!B:C,2,FALSE))</f>
        <v>31902833.995896701</v>
      </c>
      <c r="I7598" s="43">
        <f>'ריבית יומית'!D7592</f>
        <v>3.806480430657011E-5</v>
      </c>
      <c r="J7598" s="29">
        <f t="shared" si="963"/>
        <v>1.0758989582322425</v>
      </c>
      <c r="L7598">
        <f>VLOOKUP(D7597,'מדדים וריביות'!B:C,2)</f>
        <v>32081895.739559401</v>
      </c>
      <c r="M7598" s="30">
        <f t="shared" si="968"/>
        <v>0</v>
      </c>
      <c r="O7598" s="39">
        <f t="shared" si="965"/>
        <v>0</v>
      </c>
      <c r="P7598" s="39">
        <f t="shared" si="969"/>
        <v>0</v>
      </c>
      <c r="Q7598" s="39">
        <f t="shared" si="966"/>
        <v>0</v>
      </c>
      <c r="R7598" s="41">
        <f t="shared" si="967"/>
        <v>0</v>
      </c>
    </row>
    <row r="7599" spans="4:18" x14ac:dyDescent="0.25">
      <c r="D7599" s="1">
        <v>40464</v>
      </c>
      <c r="E7599" s="1">
        <f t="shared" si="964"/>
        <v>40452</v>
      </c>
      <c r="F7599" s="30">
        <f t="shared" si="962"/>
        <v>0</v>
      </c>
      <c r="H7599" s="42">
        <f>IF(DAY(D7599)&gt;14,VLOOKUP(DATE(YEAR(E7599),MONTH(E7599)-1,DAY(1)),'מדדים וריביות'!B:C,2,FALSE),VLOOKUP(DATE(YEAR(E7599),MONTH(E7599)-2,DAY(1)),'מדדים וריביות'!B:C,2,FALSE))</f>
        <v>31902833.995896701</v>
      </c>
      <c r="I7599" s="43">
        <f>'ריבית יומית'!D7593</f>
        <v>3.806480430657011E-5</v>
      </c>
      <c r="J7599" s="29">
        <f t="shared" si="963"/>
        <v>1.075858005907786</v>
      </c>
      <c r="L7599">
        <f>VLOOKUP(D7598,'מדדים וריביות'!B:C,2)</f>
        <v>32081895.739559401</v>
      </c>
      <c r="M7599" s="30">
        <f t="shared" si="968"/>
        <v>0</v>
      </c>
      <c r="O7599" s="39">
        <f t="shared" si="965"/>
        <v>0</v>
      </c>
      <c r="P7599" s="39">
        <f t="shared" si="969"/>
        <v>0</v>
      </c>
      <c r="Q7599" s="39">
        <f t="shared" si="966"/>
        <v>0</v>
      </c>
      <c r="R7599" s="41">
        <f t="shared" si="967"/>
        <v>0</v>
      </c>
    </row>
    <row r="7600" spans="4:18" x14ac:dyDescent="0.25">
      <c r="D7600" s="1">
        <v>40465</v>
      </c>
      <c r="E7600" s="1">
        <f t="shared" si="964"/>
        <v>40452</v>
      </c>
      <c r="F7600" s="30">
        <f t="shared" si="962"/>
        <v>0</v>
      </c>
      <c r="H7600" s="42">
        <f>IF(DAY(D7600)&gt;14,VLOOKUP(DATE(YEAR(E7600),MONTH(E7600)-1,DAY(1)),'מדדים וריביות'!B:C,2,FALSE),VLOOKUP(DATE(YEAR(E7600),MONTH(E7600)-2,DAY(1)),'מדדים וריביות'!B:C,2,FALSE))</f>
        <v>31902833.995896701</v>
      </c>
      <c r="I7600" s="43">
        <f>'ריבית יומית'!D7594</f>
        <v>3.806480430657011E-5</v>
      </c>
      <c r="J7600" s="29">
        <f t="shared" si="963"/>
        <v>1.0758170551421125</v>
      </c>
      <c r="L7600">
        <f>VLOOKUP(D7599,'מדדים וריביות'!B:C,2)</f>
        <v>32081895.739559401</v>
      </c>
      <c r="M7600" s="30">
        <f t="shared" si="968"/>
        <v>0</v>
      </c>
      <c r="O7600" s="39">
        <f t="shared" si="965"/>
        <v>0</v>
      </c>
      <c r="P7600" s="39">
        <f t="shared" si="969"/>
        <v>0</v>
      </c>
      <c r="Q7600" s="39">
        <f t="shared" si="966"/>
        <v>0</v>
      </c>
      <c r="R7600" s="41">
        <f t="shared" si="967"/>
        <v>0</v>
      </c>
    </row>
    <row r="7601" spans="4:18" x14ac:dyDescent="0.25">
      <c r="D7601" s="1">
        <v>40466</v>
      </c>
      <c r="E7601" s="1">
        <f t="shared" si="964"/>
        <v>40452</v>
      </c>
      <c r="F7601" s="30">
        <f t="shared" si="962"/>
        <v>0</v>
      </c>
      <c r="H7601" s="42">
        <f>IF(DAY(D7601)&gt;14,VLOOKUP(DATE(YEAR(E7601),MONTH(E7601)-1,DAY(1)),'מדדים וריביות'!B:C,2,FALSE),VLOOKUP(DATE(YEAR(E7601),MONTH(E7601)-2,DAY(1)),'מדדים וריביות'!B:C,2,FALSE))</f>
        <v>31992364.867728099</v>
      </c>
      <c r="I7601" s="43">
        <f>'ריבית יומית'!D7595</f>
        <v>3.806480430657011E-5</v>
      </c>
      <c r="J7601" s="29">
        <f t="shared" si="963"/>
        <v>1.0757761059351623</v>
      </c>
      <c r="L7601">
        <f>VLOOKUP(D7600,'מדדים וריביות'!B:C,2)</f>
        <v>32081895.739559401</v>
      </c>
      <c r="M7601" s="30">
        <f t="shared" si="968"/>
        <v>0</v>
      </c>
      <c r="O7601" s="39">
        <f t="shared" si="965"/>
        <v>0</v>
      </c>
      <c r="P7601" s="39">
        <f t="shared" si="969"/>
        <v>0</v>
      </c>
      <c r="Q7601" s="39">
        <f t="shared" si="966"/>
        <v>0</v>
      </c>
      <c r="R7601" s="41">
        <f t="shared" si="967"/>
        <v>0</v>
      </c>
    </row>
    <row r="7602" spans="4:18" x14ac:dyDescent="0.25">
      <c r="D7602" s="1">
        <v>40467</v>
      </c>
      <c r="E7602" s="1">
        <f t="shared" si="964"/>
        <v>40452</v>
      </c>
      <c r="F7602" s="30">
        <f t="shared" si="962"/>
        <v>0</v>
      </c>
      <c r="H7602" s="42">
        <f>IF(DAY(D7602)&gt;14,VLOOKUP(DATE(YEAR(E7602),MONTH(E7602)-1,DAY(1)),'מדדים וריביות'!B:C,2,FALSE),VLOOKUP(DATE(YEAR(E7602),MONTH(E7602)-2,DAY(1)),'מדדים וריביות'!B:C,2,FALSE))</f>
        <v>31992364.867728099</v>
      </c>
      <c r="I7602" s="43">
        <f>'ריבית יומית'!D7596</f>
        <v>3.806480430657011E-5</v>
      </c>
      <c r="J7602" s="29">
        <f t="shared" si="963"/>
        <v>1.0757351582868764</v>
      </c>
      <c r="L7602">
        <f>VLOOKUP(D7601,'מדדים וריביות'!B:C,2)</f>
        <v>32081895.739559401</v>
      </c>
      <c r="M7602" s="30">
        <f t="shared" si="968"/>
        <v>0</v>
      </c>
      <c r="O7602" s="39">
        <f t="shared" si="965"/>
        <v>0</v>
      </c>
      <c r="P7602" s="39">
        <f t="shared" si="969"/>
        <v>0</v>
      </c>
      <c r="Q7602" s="39">
        <f t="shared" si="966"/>
        <v>0</v>
      </c>
      <c r="R7602" s="41">
        <f t="shared" si="967"/>
        <v>0</v>
      </c>
    </row>
    <row r="7603" spans="4:18" x14ac:dyDescent="0.25">
      <c r="D7603" s="1">
        <v>40468</v>
      </c>
      <c r="E7603" s="1">
        <f t="shared" si="964"/>
        <v>40452</v>
      </c>
      <c r="F7603" s="30">
        <f t="shared" si="962"/>
        <v>0</v>
      </c>
      <c r="H7603" s="42">
        <f>IF(DAY(D7603)&gt;14,VLOOKUP(DATE(YEAR(E7603),MONTH(E7603)-1,DAY(1)),'מדדים וריביות'!B:C,2,FALSE),VLOOKUP(DATE(YEAR(E7603),MONTH(E7603)-2,DAY(1)),'מדדים וריביות'!B:C,2,FALSE))</f>
        <v>31992364.867728099</v>
      </c>
      <c r="I7603" s="43">
        <f>'ריבית יומית'!D7597</f>
        <v>3.806480430657011E-5</v>
      </c>
      <c r="J7603" s="29">
        <f t="shared" si="963"/>
        <v>1.0756942121971953</v>
      </c>
      <c r="L7603">
        <f>VLOOKUP(D7602,'מדדים וריביות'!B:C,2)</f>
        <v>32081895.739559401</v>
      </c>
      <c r="M7603" s="30">
        <f t="shared" si="968"/>
        <v>0</v>
      </c>
      <c r="O7603" s="39">
        <f t="shared" si="965"/>
        <v>0</v>
      </c>
      <c r="P7603" s="39">
        <f t="shared" si="969"/>
        <v>0</v>
      </c>
      <c r="Q7603" s="39">
        <f t="shared" si="966"/>
        <v>0</v>
      </c>
      <c r="R7603" s="41">
        <f t="shared" si="967"/>
        <v>0</v>
      </c>
    </row>
    <row r="7604" spans="4:18" x14ac:dyDescent="0.25">
      <c r="D7604" s="1">
        <v>40469</v>
      </c>
      <c r="E7604" s="1">
        <f t="shared" si="964"/>
        <v>40452</v>
      </c>
      <c r="F7604" s="30">
        <f t="shared" si="962"/>
        <v>0</v>
      </c>
      <c r="H7604" s="42">
        <f>IF(DAY(D7604)&gt;14,VLOOKUP(DATE(YEAR(E7604),MONTH(E7604)-1,DAY(1)),'מדדים וריביות'!B:C,2,FALSE),VLOOKUP(DATE(YEAR(E7604),MONTH(E7604)-2,DAY(1)),'מדדים וריביות'!B:C,2,FALSE))</f>
        <v>31992364.867728099</v>
      </c>
      <c r="I7604" s="43">
        <f>'ריבית יומית'!D7598</f>
        <v>3.806480430657011E-5</v>
      </c>
      <c r="J7604" s="29">
        <f t="shared" si="963"/>
        <v>1.07565326766606</v>
      </c>
      <c r="L7604">
        <f>VLOOKUP(D7603,'מדדים וריביות'!B:C,2)</f>
        <v>32081895.739559401</v>
      </c>
      <c r="M7604" s="30">
        <f t="shared" si="968"/>
        <v>0</v>
      </c>
      <c r="O7604" s="39">
        <f t="shared" si="965"/>
        <v>0</v>
      </c>
      <c r="P7604" s="39">
        <f t="shared" si="969"/>
        <v>0</v>
      </c>
      <c r="Q7604" s="39">
        <f t="shared" si="966"/>
        <v>0</v>
      </c>
      <c r="R7604" s="41">
        <f t="shared" si="967"/>
        <v>0</v>
      </c>
    </row>
    <row r="7605" spans="4:18" x14ac:dyDescent="0.25">
      <c r="D7605" s="1">
        <v>40470</v>
      </c>
      <c r="E7605" s="1">
        <f t="shared" si="964"/>
        <v>40452</v>
      </c>
      <c r="F7605" s="30">
        <f t="shared" si="962"/>
        <v>0</v>
      </c>
      <c r="H7605" s="42">
        <f>IF(DAY(D7605)&gt;14,VLOOKUP(DATE(YEAR(E7605),MONTH(E7605)-1,DAY(1)),'מדדים וריביות'!B:C,2,FALSE),VLOOKUP(DATE(YEAR(E7605),MONTH(E7605)-2,DAY(1)),'מדדים וריביות'!B:C,2,FALSE))</f>
        <v>31992364.867728099</v>
      </c>
      <c r="I7605" s="43">
        <f>'ריבית יומית'!D7599</f>
        <v>3.806480430657011E-5</v>
      </c>
      <c r="J7605" s="29">
        <f t="shared" si="963"/>
        <v>1.0756123246934108</v>
      </c>
      <c r="L7605">
        <f>VLOOKUP(D7604,'מדדים וריביות'!B:C,2)</f>
        <v>32081895.739559401</v>
      </c>
      <c r="M7605" s="30">
        <f t="shared" si="968"/>
        <v>0</v>
      </c>
      <c r="O7605" s="39">
        <f t="shared" si="965"/>
        <v>0</v>
      </c>
      <c r="P7605" s="39">
        <f t="shared" si="969"/>
        <v>0</v>
      </c>
      <c r="Q7605" s="39">
        <f t="shared" si="966"/>
        <v>0</v>
      </c>
      <c r="R7605" s="41">
        <f t="shared" si="967"/>
        <v>0</v>
      </c>
    </row>
    <row r="7606" spans="4:18" x14ac:dyDescent="0.25">
      <c r="D7606" s="1">
        <v>40471</v>
      </c>
      <c r="E7606" s="1">
        <f t="shared" si="964"/>
        <v>40452</v>
      </c>
      <c r="F7606" s="30">
        <f t="shared" si="962"/>
        <v>0</v>
      </c>
      <c r="H7606" s="42">
        <f>IF(DAY(D7606)&gt;14,VLOOKUP(DATE(YEAR(E7606),MONTH(E7606)-1,DAY(1)),'מדדים וריביות'!B:C,2,FALSE),VLOOKUP(DATE(YEAR(E7606),MONTH(E7606)-2,DAY(1)),'מדדים וריביות'!B:C,2,FALSE))</f>
        <v>31992364.867728099</v>
      </c>
      <c r="I7606" s="43">
        <f>'ריבית יומית'!D7600</f>
        <v>3.806480430657011E-5</v>
      </c>
      <c r="J7606" s="29">
        <f t="shared" si="963"/>
        <v>1.0755713832791887</v>
      </c>
      <c r="L7606">
        <f>VLOOKUP(D7605,'מדדים וריביות'!B:C,2)</f>
        <v>32081895.739559401</v>
      </c>
      <c r="M7606" s="30">
        <f t="shared" si="968"/>
        <v>0</v>
      </c>
      <c r="O7606" s="39">
        <f t="shared" si="965"/>
        <v>0</v>
      </c>
      <c r="P7606" s="39">
        <f t="shared" si="969"/>
        <v>0</v>
      </c>
      <c r="Q7606" s="39">
        <f t="shared" si="966"/>
        <v>0</v>
      </c>
      <c r="R7606" s="41">
        <f t="shared" si="967"/>
        <v>0</v>
      </c>
    </row>
    <row r="7607" spans="4:18" x14ac:dyDescent="0.25">
      <c r="D7607" s="1">
        <v>40472</v>
      </c>
      <c r="E7607" s="1">
        <f t="shared" si="964"/>
        <v>40452</v>
      </c>
      <c r="F7607" s="30">
        <f t="shared" si="962"/>
        <v>0</v>
      </c>
      <c r="H7607" s="42">
        <f>IF(DAY(D7607)&gt;14,VLOOKUP(DATE(YEAR(E7607),MONTH(E7607)-1,DAY(1)),'מדדים וריביות'!B:C,2,FALSE),VLOOKUP(DATE(YEAR(E7607),MONTH(E7607)-2,DAY(1)),'מדדים וריביות'!B:C,2,FALSE))</f>
        <v>31992364.867728099</v>
      </c>
      <c r="I7607" s="43">
        <f>'ריבית יומית'!D7601</f>
        <v>3.806480430657011E-5</v>
      </c>
      <c r="J7607" s="29">
        <f t="shared" si="963"/>
        <v>1.0755304434233339</v>
      </c>
      <c r="L7607">
        <f>VLOOKUP(D7606,'מדדים וריביות'!B:C,2)</f>
        <v>32081895.739559401</v>
      </c>
      <c r="M7607" s="30">
        <f t="shared" si="968"/>
        <v>0</v>
      </c>
      <c r="O7607" s="39">
        <f t="shared" si="965"/>
        <v>0</v>
      </c>
      <c r="P7607" s="39">
        <f t="shared" si="969"/>
        <v>0</v>
      </c>
      <c r="Q7607" s="39">
        <f t="shared" si="966"/>
        <v>0</v>
      </c>
      <c r="R7607" s="41">
        <f t="shared" si="967"/>
        <v>0</v>
      </c>
    </row>
    <row r="7608" spans="4:18" x14ac:dyDescent="0.25">
      <c r="D7608" s="1">
        <v>40473</v>
      </c>
      <c r="E7608" s="1">
        <f t="shared" si="964"/>
        <v>40452</v>
      </c>
      <c r="F7608" s="30">
        <f t="shared" si="962"/>
        <v>0</v>
      </c>
      <c r="H7608" s="42">
        <f>IF(DAY(D7608)&gt;14,VLOOKUP(DATE(YEAR(E7608),MONTH(E7608)-1,DAY(1)),'מדדים וריביות'!B:C,2,FALSE),VLOOKUP(DATE(YEAR(E7608),MONTH(E7608)-2,DAY(1)),'מדדים וריביות'!B:C,2,FALSE))</f>
        <v>31992364.867728099</v>
      </c>
      <c r="I7608" s="43">
        <f>'ריבית יומית'!D7602</f>
        <v>3.806480430657011E-5</v>
      </c>
      <c r="J7608" s="29">
        <f t="shared" si="963"/>
        <v>1.0754895051257876</v>
      </c>
      <c r="L7608">
        <f>VLOOKUP(D7607,'מדדים וריביות'!B:C,2)</f>
        <v>32081895.739559401</v>
      </c>
      <c r="M7608" s="30">
        <f t="shared" si="968"/>
        <v>0</v>
      </c>
      <c r="O7608" s="39">
        <f t="shared" si="965"/>
        <v>0</v>
      </c>
      <c r="P7608" s="39">
        <f t="shared" si="969"/>
        <v>0</v>
      </c>
      <c r="Q7608" s="39">
        <f t="shared" si="966"/>
        <v>0</v>
      </c>
      <c r="R7608" s="41">
        <f t="shared" si="967"/>
        <v>0</v>
      </c>
    </row>
    <row r="7609" spans="4:18" x14ac:dyDescent="0.25">
      <c r="D7609" s="1">
        <v>40474</v>
      </c>
      <c r="E7609" s="1">
        <f t="shared" si="964"/>
        <v>40452</v>
      </c>
      <c r="F7609" s="30">
        <f t="shared" si="962"/>
        <v>0</v>
      </c>
      <c r="H7609" s="42">
        <f>IF(DAY(D7609)&gt;14,VLOOKUP(DATE(YEAR(E7609),MONTH(E7609)-1,DAY(1)),'מדדים וריביות'!B:C,2,FALSE),VLOOKUP(DATE(YEAR(E7609),MONTH(E7609)-2,DAY(1)),'מדדים וריביות'!B:C,2,FALSE))</f>
        <v>31992364.867728099</v>
      </c>
      <c r="I7609" s="43">
        <f>'ריבית יומית'!D7603</f>
        <v>3.806480430657011E-5</v>
      </c>
      <c r="J7609" s="29">
        <f t="shared" si="963"/>
        <v>1.0754485683864901</v>
      </c>
      <c r="L7609">
        <f>VLOOKUP(D7608,'מדדים וריביות'!B:C,2)</f>
        <v>32081895.739559401</v>
      </c>
      <c r="M7609" s="30">
        <f t="shared" si="968"/>
        <v>0</v>
      </c>
      <c r="O7609" s="39">
        <f t="shared" si="965"/>
        <v>0</v>
      </c>
      <c r="P7609" s="39">
        <f t="shared" si="969"/>
        <v>0</v>
      </c>
      <c r="Q7609" s="39">
        <f t="shared" si="966"/>
        <v>0</v>
      </c>
      <c r="R7609" s="41">
        <f t="shared" si="967"/>
        <v>0</v>
      </c>
    </row>
    <row r="7610" spans="4:18" x14ac:dyDescent="0.25">
      <c r="D7610" s="1">
        <v>40475</v>
      </c>
      <c r="E7610" s="1">
        <f t="shared" si="964"/>
        <v>40452</v>
      </c>
      <c r="F7610" s="30">
        <f t="shared" si="962"/>
        <v>0</v>
      </c>
      <c r="H7610" s="42">
        <f>IF(DAY(D7610)&gt;14,VLOOKUP(DATE(YEAR(E7610),MONTH(E7610)-1,DAY(1)),'מדדים וריביות'!B:C,2,FALSE),VLOOKUP(DATE(YEAR(E7610),MONTH(E7610)-2,DAY(1)),'מדדים וריביות'!B:C,2,FALSE))</f>
        <v>31992364.867728099</v>
      </c>
      <c r="I7610" s="43">
        <f>'ריבית יומית'!D7604</f>
        <v>3.806480430657011E-5</v>
      </c>
      <c r="J7610" s="29">
        <f t="shared" si="963"/>
        <v>1.0754076332053824</v>
      </c>
      <c r="L7610">
        <f>VLOOKUP(D7609,'מדדים וריביות'!B:C,2)</f>
        <v>32081895.739559401</v>
      </c>
      <c r="M7610" s="30">
        <f t="shared" si="968"/>
        <v>0</v>
      </c>
      <c r="O7610" s="39">
        <f t="shared" si="965"/>
        <v>0</v>
      </c>
      <c r="P7610" s="39">
        <f t="shared" si="969"/>
        <v>0</v>
      </c>
      <c r="Q7610" s="39">
        <f t="shared" si="966"/>
        <v>0</v>
      </c>
      <c r="R7610" s="41">
        <f t="shared" si="967"/>
        <v>0</v>
      </c>
    </row>
    <row r="7611" spans="4:18" x14ac:dyDescent="0.25">
      <c r="D7611" s="1">
        <v>40476</v>
      </c>
      <c r="E7611" s="1">
        <f t="shared" si="964"/>
        <v>40452</v>
      </c>
      <c r="F7611" s="30">
        <f t="shared" si="962"/>
        <v>0</v>
      </c>
      <c r="H7611" s="42">
        <f>IF(DAY(D7611)&gt;14,VLOOKUP(DATE(YEAR(E7611),MONTH(E7611)-1,DAY(1)),'מדדים וריביות'!B:C,2,FALSE),VLOOKUP(DATE(YEAR(E7611),MONTH(E7611)-2,DAY(1)),'מדדים וריביות'!B:C,2,FALSE))</f>
        <v>31992364.867728099</v>
      </c>
      <c r="I7611" s="43">
        <f>'ריבית יומית'!D7605</f>
        <v>3.806480430657011E-5</v>
      </c>
      <c r="J7611" s="29">
        <f t="shared" si="963"/>
        <v>1.0753666995824049</v>
      </c>
      <c r="L7611">
        <f>VLOOKUP(D7610,'מדדים וריביות'!B:C,2)</f>
        <v>32081895.739559401</v>
      </c>
      <c r="M7611" s="30">
        <f t="shared" si="968"/>
        <v>0</v>
      </c>
      <c r="O7611" s="39">
        <f t="shared" si="965"/>
        <v>0</v>
      </c>
      <c r="P7611" s="39">
        <f t="shared" si="969"/>
        <v>0</v>
      </c>
      <c r="Q7611" s="39">
        <f t="shared" si="966"/>
        <v>0</v>
      </c>
      <c r="R7611" s="41">
        <f t="shared" si="967"/>
        <v>0</v>
      </c>
    </row>
    <row r="7612" spans="4:18" x14ac:dyDescent="0.25">
      <c r="D7612" s="1">
        <v>40477</v>
      </c>
      <c r="E7612" s="1">
        <f t="shared" si="964"/>
        <v>40452</v>
      </c>
      <c r="F7612" s="30">
        <f t="shared" si="962"/>
        <v>0</v>
      </c>
      <c r="H7612" s="42">
        <f>IF(DAY(D7612)&gt;14,VLOOKUP(DATE(YEAR(E7612),MONTH(E7612)-1,DAY(1)),'מדדים וריביות'!B:C,2,FALSE),VLOOKUP(DATE(YEAR(E7612),MONTH(E7612)-2,DAY(1)),'מדדים וריביות'!B:C,2,FALSE))</f>
        <v>31992364.867728099</v>
      </c>
      <c r="I7612" s="43">
        <f>'ריבית יומית'!D7606</f>
        <v>3.806480430657011E-5</v>
      </c>
      <c r="J7612" s="29">
        <f t="shared" si="963"/>
        <v>1.0753257675174985</v>
      </c>
      <c r="L7612">
        <f>VLOOKUP(D7611,'מדדים וריביות'!B:C,2)</f>
        <v>32081895.739559401</v>
      </c>
      <c r="M7612" s="30">
        <f t="shared" si="968"/>
        <v>0</v>
      </c>
      <c r="O7612" s="39">
        <f t="shared" si="965"/>
        <v>0</v>
      </c>
      <c r="P7612" s="39">
        <f t="shared" si="969"/>
        <v>0</v>
      </c>
      <c r="Q7612" s="39">
        <f t="shared" si="966"/>
        <v>0</v>
      </c>
      <c r="R7612" s="41">
        <f t="shared" si="967"/>
        <v>0</v>
      </c>
    </row>
    <row r="7613" spans="4:18" x14ac:dyDescent="0.25">
      <c r="D7613" s="1">
        <v>40478</v>
      </c>
      <c r="E7613" s="1">
        <f t="shared" si="964"/>
        <v>40452</v>
      </c>
      <c r="F7613" s="30">
        <f t="shared" si="962"/>
        <v>0</v>
      </c>
      <c r="H7613" s="42">
        <f>IF(DAY(D7613)&gt;14,VLOOKUP(DATE(YEAR(E7613),MONTH(E7613)-1,DAY(1)),'מדדים וריביות'!B:C,2,FALSE),VLOOKUP(DATE(YEAR(E7613),MONTH(E7613)-2,DAY(1)),'מדדים וריביות'!B:C,2,FALSE))</f>
        <v>31992364.867728099</v>
      </c>
      <c r="I7613" s="43">
        <f>'ריבית יומית'!D7607</f>
        <v>3.806480430657011E-5</v>
      </c>
      <c r="J7613" s="29">
        <f t="shared" si="963"/>
        <v>1.0752848370106038</v>
      </c>
      <c r="L7613">
        <f>VLOOKUP(D7612,'מדדים וריביות'!B:C,2)</f>
        <v>32081895.739559401</v>
      </c>
      <c r="M7613" s="30">
        <f t="shared" si="968"/>
        <v>0</v>
      </c>
      <c r="O7613" s="39">
        <f t="shared" si="965"/>
        <v>0</v>
      </c>
      <c r="P7613" s="39">
        <f t="shared" si="969"/>
        <v>0</v>
      </c>
      <c r="Q7613" s="39">
        <f t="shared" si="966"/>
        <v>0</v>
      </c>
      <c r="R7613" s="41">
        <f t="shared" si="967"/>
        <v>0</v>
      </c>
    </row>
    <row r="7614" spans="4:18" x14ac:dyDescent="0.25">
      <c r="D7614" s="1">
        <v>40479</v>
      </c>
      <c r="E7614" s="1">
        <f t="shared" si="964"/>
        <v>40452</v>
      </c>
      <c r="F7614" s="30">
        <f t="shared" si="962"/>
        <v>0</v>
      </c>
      <c r="H7614" s="42">
        <f>IF(DAY(D7614)&gt;14,VLOOKUP(DATE(YEAR(E7614),MONTH(E7614)-1,DAY(1)),'מדדים וריביות'!B:C,2,FALSE),VLOOKUP(DATE(YEAR(E7614),MONTH(E7614)-2,DAY(1)),'מדדים וריביות'!B:C,2,FALSE))</f>
        <v>31992364.867728099</v>
      </c>
      <c r="I7614" s="43">
        <f>'ריבית יומית'!D7608</f>
        <v>3.806480430657011E-5</v>
      </c>
      <c r="J7614" s="29">
        <f t="shared" si="963"/>
        <v>1.0752439080616616</v>
      </c>
      <c r="L7614">
        <f>VLOOKUP(D7613,'מדדים וריביות'!B:C,2)</f>
        <v>32081895.739559401</v>
      </c>
      <c r="M7614" s="30">
        <f t="shared" si="968"/>
        <v>0</v>
      </c>
      <c r="O7614" s="39">
        <f t="shared" si="965"/>
        <v>0</v>
      </c>
      <c r="P7614" s="39">
        <f t="shared" si="969"/>
        <v>0</v>
      </c>
      <c r="Q7614" s="39">
        <f t="shared" si="966"/>
        <v>0</v>
      </c>
      <c r="R7614" s="41">
        <f t="shared" si="967"/>
        <v>0</v>
      </c>
    </row>
    <row r="7615" spans="4:18" x14ac:dyDescent="0.25">
      <c r="D7615" s="1">
        <v>40480</v>
      </c>
      <c r="E7615" s="1">
        <f t="shared" si="964"/>
        <v>40452</v>
      </c>
      <c r="F7615" s="30">
        <f t="shared" si="962"/>
        <v>0</v>
      </c>
      <c r="H7615" s="42">
        <f>IF(DAY(D7615)&gt;14,VLOOKUP(DATE(YEAR(E7615),MONTH(E7615)-1,DAY(1)),'מדדים וריביות'!B:C,2,FALSE),VLOOKUP(DATE(YEAR(E7615),MONTH(E7615)-2,DAY(1)),'מדדים וריביות'!B:C,2,FALSE))</f>
        <v>31992364.867728099</v>
      </c>
      <c r="I7615" s="43">
        <f>'ריבית יומית'!D7609</f>
        <v>3.806480430657011E-5</v>
      </c>
      <c r="J7615" s="29">
        <f t="shared" si="963"/>
        <v>1.0752029806706125</v>
      </c>
      <c r="L7615">
        <f>VLOOKUP(D7614,'מדדים וריביות'!B:C,2)</f>
        <v>32081895.739559401</v>
      </c>
      <c r="M7615" s="30">
        <f t="shared" si="968"/>
        <v>0</v>
      </c>
      <c r="O7615" s="39">
        <f t="shared" si="965"/>
        <v>0</v>
      </c>
      <c r="P7615" s="39">
        <f t="shared" si="969"/>
        <v>0</v>
      </c>
      <c r="Q7615" s="39">
        <f t="shared" si="966"/>
        <v>0</v>
      </c>
      <c r="R7615" s="41">
        <f t="shared" si="967"/>
        <v>0</v>
      </c>
    </row>
    <row r="7616" spans="4:18" x14ac:dyDescent="0.25">
      <c r="D7616" s="1">
        <v>40481</v>
      </c>
      <c r="E7616" s="1">
        <f t="shared" si="964"/>
        <v>40452</v>
      </c>
      <c r="F7616" s="30">
        <f t="shared" ref="F7616:F7679" si="970">M7615</f>
        <v>0</v>
      </c>
      <c r="H7616" s="42">
        <f>IF(DAY(D7616)&gt;14,VLOOKUP(DATE(YEAR(E7616),MONTH(E7616)-1,DAY(1)),'מדדים וריביות'!B:C,2,FALSE),VLOOKUP(DATE(YEAR(E7616),MONTH(E7616)-2,DAY(1)),'מדדים וריביות'!B:C,2,FALSE))</f>
        <v>31992364.867728099</v>
      </c>
      <c r="I7616" s="43">
        <f>'ריבית יומית'!D7610</f>
        <v>3.806480430657011E-5</v>
      </c>
      <c r="J7616" s="29">
        <f t="shared" si="963"/>
        <v>1.0751620548373972</v>
      </c>
      <c r="L7616">
        <f>VLOOKUP(D7615,'מדדים וריביות'!B:C,2)</f>
        <v>32081895.739559401</v>
      </c>
      <c r="M7616" s="30">
        <f t="shared" si="968"/>
        <v>0</v>
      </c>
      <c r="O7616" s="39">
        <f t="shared" si="965"/>
        <v>0</v>
      </c>
      <c r="P7616" s="39">
        <f t="shared" si="969"/>
        <v>0</v>
      </c>
      <c r="Q7616" s="39">
        <f t="shared" si="966"/>
        <v>0</v>
      </c>
      <c r="R7616" s="41">
        <f t="shared" si="967"/>
        <v>0</v>
      </c>
    </row>
    <row r="7617" spans="4:18" x14ac:dyDescent="0.25">
      <c r="D7617" s="1">
        <v>40482</v>
      </c>
      <c r="E7617" s="1">
        <f t="shared" si="964"/>
        <v>40452</v>
      </c>
      <c r="F7617" s="30">
        <f t="shared" si="970"/>
        <v>0</v>
      </c>
      <c r="H7617" s="42">
        <f>IF(DAY(D7617)&gt;14,VLOOKUP(DATE(YEAR(E7617),MONTH(E7617)-1,DAY(1)),'מדדים וריביות'!B:C,2,FALSE),VLOOKUP(DATE(YEAR(E7617),MONTH(E7617)-2,DAY(1)),'מדדים וריביות'!B:C,2,FALSE))</f>
        <v>31992364.867728099</v>
      </c>
      <c r="I7617" s="43">
        <f>'ריבית יומית'!D7611</f>
        <v>3.806480430657011E-5</v>
      </c>
      <c r="J7617" s="29">
        <f t="shared" si="963"/>
        <v>1.0751211305619566</v>
      </c>
      <c r="L7617">
        <f>VLOOKUP(D7616,'מדדים וריביות'!B:C,2)</f>
        <v>32081895.739559401</v>
      </c>
      <c r="M7617" s="30">
        <f t="shared" si="968"/>
        <v>0</v>
      </c>
      <c r="O7617" s="39">
        <f t="shared" si="965"/>
        <v>0</v>
      </c>
      <c r="P7617" s="39">
        <f t="shared" si="969"/>
        <v>0</v>
      </c>
      <c r="Q7617" s="39">
        <f t="shared" si="966"/>
        <v>0</v>
      </c>
      <c r="R7617" s="41">
        <f t="shared" si="967"/>
        <v>0</v>
      </c>
    </row>
    <row r="7618" spans="4:18" x14ac:dyDescent="0.25">
      <c r="D7618" s="1">
        <v>40483</v>
      </c>
      <c r="E7618" s="1">
        <f t="shared" si="964"/>
        <v>40483</v>
      </c>
      <c r="F7618" s="30">
        <f t="shared" si="970"/>
        <v>0</v>
      </c>
      <c r="H7618" s="42">
        <f>IF(DAY(D7618)&gt;14,VLOOKUP(DATE(YEAR(E7618),MONTH(E7618)-1,DAY(1)),'מדדים וריביות'!B:C,2,FALSE),VLOOKUP(DATE(YEAR(E7618),MONTH(E7618)-2,DAY(1)),'מדדים וריביות'!B:C,2,FALSE))</f>
        <v>31992364.867728099</v>
      </c>
      <c r="I7618" s="43">
        <f>'ריבית יומית'!D7612</f>
        <v>3.806480430657011E-5</v>
      </c>
      <c r="J7618" s="29">
        <f t="shared" si="963"/>
        <v>1.0750802078442312</v>
      </c>
      <c r="L7618">
        <f>VLOOKUP(D7617,'מדדים וריביות'!B:C,2)</f>
        <v>32081895.739559401</v>
      </c>
      <c r="M7618" s="30">
        <f t="shared" si="968"/>
        <v>0</v>
      </c>
      <c r="O7618" s="39">
        <f t="shared" si="965"/>
        <v>0</v>
      </c>
      <c r="P7618" s="39">
        <f t="shared" si="969"/>
        <v>0</v>
      </c>
      <c r="Q7618" s="39">
        <f t="shared" si="966"/>
        <v>0</v>
      </c>
      <c r="R7618" s="41">
        <f t="shared" si="967"/>
        <v>0</v>
      </c>
    </row>
    <row r="7619" spans="4:18" x14ac:dyDescent="0.25">
      <c r="D7619" s="1">
        <v>40484</v>
      </c>
      <c r="E7619" s="1">
        <f t="shared" si="964"/>
        <v>40483</v>
      </c>
      <c r="F7619" s="30">
        <f t="shared" si="970"/>
        <v>0</v>
      </c>
      <c r="H7619" s="42">
        <f>IF(DAY(D7619)&gt;14,VLOOKUP(DATE(YEAR(E7619),MONTH(E7619)-1,DAY(1)),'מדדים וריביות'!B:C,2,FALSE),VLOOKUP(DATE(YEAR(E7619),MONTH(E7619)-2,DAY(1)),'מדדים וריביות'!B:C,2,FALSE))</f>
        <v>31992364.867728099</v>
      </c>
      <c r="I7619" s="43">
        <f>'ריבית יומית'!D7613</f>
        <v>3.806480430657011E-5</v>
      </c>
      <c r="J7619" s="29">
        <f t="shared" si="963"/>
        <v>1.0750392866841616</v>
      </c>
      <c r="L7619">
        <f>VLOOKUP(D7618,'מדדים וריביות'!B:C,2)</f>
        <v>32111739.363503199</v>
      </c>
      <c r="M7619" s="30">
        <f t="shared" si="968"/>
        <v>0</v>
      </c>
      <c r="O7619" s="39">
        <f t="shared" si="965"/>
        <v>0</v>
      </c>
      <c r="P7619" s="39">
        <f t="shared" si="969"/>
        <v>0</v>
      </c>
      <c r="Q7619" s="39">
        <f t="shared" si="966"/>
        <v>0</v>
      </c>
      <c r="R7619" s="41">
        <f t="shared" si="967"/>
        <v>0</v>
      </c>
    </row>
    <row r="7620" spans="4:18" x14ac:dyDescent="0.25">
      <c r="D7620" s="1">
        <v>40485</v>
      </c>
      <c r="E7620" s="1">
        <f t="shared" si="964"/>
        <v>40483</v>
      </c>
      <c r="F7620" s="30">
        <f t="shared" si="970"/>
        <v>0</v>
      </c>
      <c r="H7620" s="42">
        <f>IF(DAY(D7620)&gt;14,VLOOKUP(DATE(YEAR(E7620),MONTH(E7620)-1,DAY(1)),'מדדים וריביות'!B:C,2,FALSE),VLOOKUP(DATE(YEAR(E7620),MONTH(E7620)-2,DAY(1)),'מדדים וריביות'!B:C,2,FALSE))</f>
        <v>31992364.867728099</v>
      </c>
      <c r="I7620" s="43">
        <f>'ריבית יומית'!D7614</f>
        <v>3.806480430657011E-5</v>
      </c>
      <c r="J7620" s="29">
        <f t="shared" si="963"/>
        <v>1.0749983670816887</v>
      </c>
      <c r="L7620">
        <f>VLOOKUP(D7619,'מדדים וריביות'!B:C,2)</f>
        <v>32111739.363503199</v>
      </c>
      <c r="M7620" s="30">
        <f t="shared" si="968"/>
        <v>0</v>
      </c>
      <c r="O7620" s="39">
        <f t="shared" si="965"/>
        <v>0</v>
      </c>
      <c r="P7620" s="39">
        <f t="shared" si="969"/>
        <v>0</v>
      </c>
      <c r="Q7620" s="39">
        <f t="shared" si="966"/>
        <v>0</v>
      </c>
      <c r="R7620" s="41">
        <f t="shared" si="967"/>
        <v>0</v>
      </c>
    </row>
    <row r="7621" spans="4:18" x14ac:dyDescent="0.25">
      <c r="D7621" s="1">
        <v>40486</v>
      </c>
      <c r="E7621" s="1">
        <f t="shared" si="964"/>
        <v>40483</v>
      </c>
      <c r="F7621" s="30">
        <f t="shared" si="970"/>
        <v>0</v>
      </c>
      <c r="H7621" s="42">
        <f>IF(DAY(D7621)&gt;14,VLOOKUP(DATE(YEAR(E7621),MONTH(E7621)-1,DAY(1)),'מדדים וריביות'!B:C,2,FALSE),VLOOKUP(DATE(YEAR(E7621),MONTH(E7621)-2,DAY(1)),'מדדים וריביות'!B:C,2,FALSE))</f>
        <v>31992364.867728099</v>
      </c>
      <c r="I7621" s="43">
        <f>'ריבית יומית'!D7615</f>
        <v>3.806480430657011E-5</v>
      </c>
      <c r="J7621" s="29">
        <f t="shared" si="963"/>
        <v>1.0749574490367533</v>
      </c>
      <c r="L7621">
        <f>VLOOKUP(D7620,'מדדים וריביות'!B:C,2)</f>
        <v>32111739.363503199</v>
      </c>
      <c r="M7621" s="30">
        <f t="shared" si="968"/>
        <v>0</v>
      </c>
      <c r="O7621" s="39">
        <f t="shared" si="965"/>
        <v>0</v>
      </c>
      <c r="P7621" s="39">
        <f t="shared" si="969"/>
        <v>0</v>
      </c>
      <c r="Q7621" s="39">
        <f t="shared" si="966"/>
        <v>0</v>
      </c>
      <c r="R7621" s="41">
        <f t="shared" si="967"/>
        <v>0</v>
      </c>
    </row>
    <row r="7622" spans="4:18" x14ac:dyDescent="0.25">
      <c r="D7622" s="1">
        <v>40487</v>
      </c>
      <c r="E7622" s="1">
        <f t="shared" si="964"/>
        <v>40483</v>
      </c>
      <c r="F7622" s="30">
        <f t="shared" si="970"/>
        <v>0</v>
      </c>
      <c r="H7622" s="42">
        <f>IF(DAY(D7622)&gt;14,VLOOKUP(DATE(YEAR(E7622),MONTH(E7622)-1,DAY(1)),'מדדים וריביות'!B:C,2,FALSE),VLOOKUP(DATE(YEAR(E7622),MONTH(E7622)-2,DAY(1)),'מדדים וריביות'!B:C,2,FALSE))</f>
        <v>31992364.867728099</v>
      </c>
      <c r="I7622" s="43">
        <f>'ריבית יומית'!D7616</f>
        <v>3.806480430657011E-5</v>
      </c>
      <c r="J7622" s="29">
        <f t="shared" si="963"/>
        <v>1.074916532549296</v>
      </c>
      <c r="L7622">
        <f>VLOOKUP(D7621,'מדדים וריביות'!B:C,2)</f>
        <v>32111739.363503199</v>
      </c>
      <c r="M7622" s="30">
        <f t="shared" si="968"/>
        <v>0</v>
      </c>
      <c r="O7622" s="39">
        <f t="shared" si="965"/>
        <v>0</v>
      </c>
      <c r="P7622" s="39">
        <f t="shared" si="969"/>
        <v>0</v>
      </c>
      <c r="Q7622" s="39">
        <f t="shared" si="966"/>
        <v>0</v>
      </c>
      <c r="R7622" s="41">
        <f t="shared" si="967"/>
        <v>0</v>
      </c>
    </row>
    <row r="7623" spans="4:18" x14ac:dyDescent="0.25">
      <c r="D7623" s="1">
        <v>40488</v>
      </c>
      <c r="E7623" s="1">
        <f t="shared" si="964"/>
        <v>40483</v>
      </c>
      <c r="F7623" s="30">
        <f t="shared" si="970"/>
        <v>0</v>
      </c>
      <c r="H7623" s="42">
        <f>IF(DAY(D7623)&gt;14,VLOOKUP(DATE(YEAR(E7623),MONTH(E7623)-1,DAY(1)),'מדדים וריביות'!B:C,2,FALSE),VLOOKUP(DATE(YEAR(E7623),MONTH(E7623)-2,DAY(1)),'מדדים וריביות'!B:C,2,FALSE))</f>
        <v>31992364.867728099</v>
      </c>
      <c r="I7623" s="43">
        <f>'ריבית יומית'!D7617</f>
        <v>3.806480430657011E-5</v>
      </c>
      <c r="J7623" s="29">
        <f t="shared" si="963"/>
        <v>1.0748756176192573</v>
      </c>
      <c r="L7623">
        <f>VLOOKUP(D7622,'מדדים וריביות'!B:C,2)</f>
        <v>32111739.363503199</v>
      </c>
      <c r="M7623" s="30">
        <f t="shared" si="968"/>
        <v>0</v>
      </c>
      <c r="O7623" s="39">
        <f t="shared" si="965"/>
        <v>0</v>
      </c>
      <c r="P7623" s="39">
        <f t="shared" si="969"/>
        <v>0</v>
      </c>
      <c r="Q7623" s="39">
        <f t="shared" si="966"/>
        <v>0</v>
      </c>
      <c r="R7623" s="41">
        <f t="shared" si="967"/>
        <v>0</v>
      </c>
    </row>
    <row r="7624" spans="4:18" x14ac:dyDescent="0.25">
      <c r="D7624" s="1">
        <v>40489</v>
      </c>
      <c r="E7624" s="1">
        <f t="shared" si="964"/>
        <v>40483</v>
      </c>
      <c r="F7624" s="30">
        <f t="shared" si="970"/>
        <v>0</v>
      </c>
      <c r="H7624" s="42">
        <f>IF(DAY(D7624)&gt;14,VLOOKUP(DATE(YEAR(E7624),MONTH(E7624)-1,DAY(1)),'מדדים וריביות'!B:C,2,FALSE),VLOOKUP(DATE(YEAR(E7624),MONTH(E7624)-2,DAY(1)),'מדדים וריביות'!B:C,2,FALSE))</f>
        <v>31992364.867728099</v>
      </c>
      <c r="I7624" s="43">
        <f>'ריבית יומית'!D7618</f>
        <v>3.806480430657011E-5</v>
      </c>
      <c r="J7624" s="29">
        <f t="shared" si="963"/>
        <v>1.0748347042465782</v>
      </c>
      <c r="L7624">
        <f>VLOOKUP(D7623,'מדדים וריביות'!B:C,2)</f>
        <v>32111739.363503199</v>
      </c>
      <c r="M7624" s="30">
        <f t="shared" si="968"/>
        <v>0</v>
      </c>
      <c r="O7624" s="39">
        <f t="shared" si="965"/>
        <v>0</v>
      </c>
      <c r="P7624" s="39">
        <f t="shared" si="969"/>
        <v>0</v>
      </c>
      <c r="Q7624" s="39">
        <f t="shared" si="966"/>
        <v>0</v>
      </c>
      <c r="R7624" s="41">
        <f t="shared" si="967"/>
        <v>0</v>
      </c>
    </row>
    <row r="7625" spans="4:18" x14ac:dyDescent="0.25">
      <c r="D7625" s="1">
        <v>40490</v>
      </c>
      <c r="E7625" s="1">
        <f t="shared" si="964"/>
        <v>40483</v>
      </c>
      <c r="F7625" s="30">
        <f t="shared" si="970"/>
        <v>0</v>
      </c>
      <c r="H7625" s="42">
        <f>IF(DAY(D7625)&gt;14,VLOOKUP(DATE(YEAR(E7625),MONTH(E7625)-1,DAY(1)),'מדדים וריביות'!B:C,2,FALSE),VLOOKUP(DATE(YEAR(E7625),MONTH(E7625)-2,DAY(1)),'מדדים וריביות'!B:C,2,FALSE))</f>
        <v>31992364.867728099</v>
      </c>
      <c r="I7625" s="43">
        <f>'ריבית יומית'!D7619</f>
        <v>3.806480430657011E-5</v>
      </c>
      <c r="J7625" s="29">
        <f t="shared" ref="J7625:J7688" si="971">J7626*(1+I7625)</f>
        <v>1.0747937924311994</v>
      </c>
      <c r="L7625">
        <f>VLOOKUP(D7624,'מדדים וריביות'!B:C,2)</f>
        <v>32111739.363503199</v>
      </c>
      <c r="M7625" s="30">
        <f t="shared" si="968"/>
        <v>0</v>
      </c>
      <c r="O7625" s="39">
        <f t="shared" si="965"/>
        <v>0</v>
      </c>
      <c r="P7625" s="39">
        <f t="shared" si="969"/>
        <v>0</v>
      </c>
      <c r="Q7625" s="39">
        <f t="shared" si="966"/>
        <v>0</v>
      </c>
      <c r="R7625" s="41">
        <f t="shared" si="967"/>
        <v>0</v>
      </c>
    </row>
    <row r="7626" spans="4:18" x14ac:dyDescent="0.25">
      <c r="D7626" s="1">
        <v>40491</v>
      </c>
      <c r="E7626" s="1">
        <f t="shared" ref="E7626:E7689" si="972">DATE(YEAR(D7626),MONTH(D7626),DAY(1))</f>
        <v>40483</v>
      </c>
      <c r="F7626" s="30">
        <f t="shared" si="970"/>
        <v>0</v>
      </c>
      <c r="H7626" s="42">
        <f>IF(DAY(D7626)&gt;14,VLOOKUP(DATE(YEAR(E7626),MONTH(E7626)-1,DAY(1)),'מדדים וריביות'!B:C,2,FALSE),VLOOKUP(DATE(YEAR(E7626),MONTH(E7626)-2,DAY(1)),'מדדים וריביות'!B:C,2,FALSE))</f>
        <v>31992364.867728099</v>
      </c>
      <c r="I7626" s="43">
        <f>'ריבית יומית'!D7620</f>
        <v>3.806480430657011E-5</v>
      </c>
      <c r="J7626" s="29">
        <f t="shared" si="971"/>
        <v>1.0747528821730616</v>
      </c>
      <c r="L7626">
        <f>VLOOKUP(D7625,'מדדים וריביות'!B:C,2)</f>
        <v>32111739.363503199</v>
      </c>
      <c r="M7626" s="30">
        <f t="shared" si="968"/>
        <v>0</v>
      </c>
      <c r="O7626" s="39">
        <f t="shared" ref="O7626:O7689" si="973">$D$4/H7626*G7626-G7626</f>
        <v>0</v>
      </c>
      <c r="P7626" s="39">
        <f t="shared" si="969"/>
        <v>0</v>
      </c>
      <c r="Q7626" s="39">
        <f t="shared" ref="Q7626:Q7689" si="974">$D$4/H7626*P7626-P7626</f>
        <v>0</v>
      </c>
      <c r="R7626" s="41">
        <f t="shared" ref="R7626:R7689" si="975">SUM(O7626:Q7626)</f>
        <v>0</v>
      </c>
    </row>
    <row r="7627" spans="4:18" x14ac:dyDescent="0.25">
      <c r="D7627" s="1">
        <v>40492</v>
      </c>
      <c r="E7627" s="1">
        <f t="shared" si="972"/>
        <v>40483</v>
      </c>
      <c r="F7627" s="30">
        <f t="shared" si="970"/>
        <v>0</v>
      </c>
      <c r="H7627" s="42">
        <f>IF(DAY(D7627)&gt;14,VLOOKUP(DATE(YEAR(E7627),MONTH(E7627)-1,DAY(1)),'מדדים וריביות'!B:C,2,FALSE),VLOOKUP(DATE(YEAR(E7627),MONTH(E7627)-2,DAY(1)),'מדדים וריביות'!B:C,2,FALSE))</f>
        <v>31992364.867728099</v>
      </c>
      <c r="I7627" s="43">
        <f>'ריבית יומית'!D7621</f>
        <v>3.806480430657011E-5</v>
      </c>
      <c r="J7627" s="29">
        <f t="shared" si="971"/>
        <v>1.0747119734721056</v>
      </c>
      <c r="L7627">
        <f>VLOOKUP(D7626,'מדדים וריביות'!B:C,2)</f>
        <v>32111739.363503199</v>
      </c>
      <c r="M7627" s="30">
        <f t="shared" si="968"/>
        <v>0</v>
      </c>
      <c r="O7627" s="39">
        <f t="shared" si="973"/>
        <v>0</v>
      </c>
      <c r="P7627" s="39">
        <f t="shared" si="969"/>
        <v>0</v>
      </c>
      <c r="Q7627" s="39">
        <f t="shared" si="974"/>
        <v>0</v>
      </c>
      <c r="R7627" s="41">
        <f t="shared" si="975"/>
        <v>0</v>
      </c>
    </row>
    <row r="7628" spans="4:18" x14ac:dyDescent="0.25">
      <c r="D7628" s="1">
        <v>40493</v>
      </c>
      <c r="E7628" s="1">
        <f t="shared" si="972"/>
        <v>40483</v>
      </c>
      <c r="F7628" s="30">
        <f t="shared" si="970"/>
        <v>0</v>
      </c>
      <c r="H7628" s="42">
        <f>IF(DAY(D7628)&gt;14,VLOOKUP(DATE(YEAR(E7628),MONTH(E7628)-1,DAY(1)),'מדדים וריביות'!B:C,2,FALSE),VLOOKUP(DATE(YEAR(E7628),MONTH(E7628)-2,DAY(1)),'מדדים וריביות'!B:C,2,FALSE))</f>
        <v>31992364.867728099</v>
      </c>
      <c r="I7628" s="43">
        <f>'ריבית יומית'!D7622</f>
        <v>3.806480430657011E-5</v>
      </c>
      <c r="J7628" s="29">
        <f t="shared" si="971"/>
        <v>1.0746710663282719</v>
      </c>
      <c r="L7628">
        <f>VLOOKUP(D7627,'מדדים וריביות'!B:C,2)</f>
        <v>32111739.363503199</v>
      </c>
      <c r="M7628" s="30">
        <f t="shared" ref="M7628:M7691" si="976">F7628*(1+I7628)*L7628/H7628+G7628-K7628</f>
        <v>0</v>
      </c>
      <c r="O7628" s="39">
        <f t="shared" si="973"/>
        <v>0</v>
      </c>
      <c r="P7628" s="39">
        <f t="shared" si="969"/>
        <v>0</v>
      </c>
      <c r="Q7628" s="39">
        <f t="shared" si="974"/>
        <v>0</v>
      </c>
      <c r="R7628" s="41">
        <f t="shared" si="975"/>
        <v>0</v>
      </c>
    </row>
    <row r="7629" spans="4:18" x14ac:dyDescent="0.25">
      <c r="D7629" s="1">
        <v>40494</v>
      </c>
      <c r="E7629" s="1">
        <f t="shared" si="972"/>
        <v>40483</v>
      </c>
      <c r="F7629" s="30">
        <f t="shared" si="970"/>
        <v>0</v>
      </c>
      <c r="H7629" s="42">
        <f>IF(DAY(D7629)&gt;14,VLOOKUP(DATE(YEAR(E7629),MONTH(E7629)-1,DAY(1)),'מדדים וריביות'!B:C,2,FALSE),VLOOKUP(DATE(YEAR(E7629),MONTH(E7629)-2,DAY(1)),'מדדים וריביות'!B:C,2,FALSE))</f>
        <v>31992364.867728099</v>
      </c>
      <c r="I7629" s="43">
        <f>'ריבית יומית'!D7623</f>
        <v>3.806480430657011E-5</v>
      </c>
      <c r="J7629" s="29">
        <f t="shared" si="971"/>
        <v>1.0746301607415014</v>
      </c>
      <c r="L7629">
        <f>VLOOKUP(D7628,'מדדים וריביות'!B:C,2)</f>
        <v>32111739.363503199</v>
      </c>
      <c r="M7629" s="30">
        <f t="shared" si="976"/>
        <v>0</v>
      </c>
      <c r="O7629" s="39">
        <f t="shared" si="973"/>
        <v>0</v>
      </c>
      <c r="P7629" s="39">
        <f t="shared" si="969"/>
        <v>0</v>
      </c>
      <c r="Q7629" s="39">
        <f t="shared" si="974"/>
        <v>0</v>
      </c>
      <c r="R7629" s="41">
        <f t="shared" si="975"/>
        <v>0</v>
      </c>
    </row>
    <row r="7630" spans="4:18" x14ac:dyDescent="0.25">
      <c r="D7630" s="1">
        <v>40495</v>
      </c>
      <c r="E7630" s="1">
        <f t="shared" si="972"/>
        <v>40483</v>
      </c>
      <c r="F7630" s="30">
        <f t="shared" si="970"/>
        <v>0</v>
      </c>
      <c r="H7630" s="42">
        <f>IF(DAY(D7630)&gt;14,VLOOKUP(DATE(YEAR(E7630),MONTH(E7630)-1,DAY(1)),'מדדים וריביות'!B:C,2,FALSE),VLOOKUP(DATE(YEAR(E7630),MONTH(E7630)-2,DAY(1)),'מדדים וריביות'!B:C,2,FALSE))</f>
        <v>31992364.867728099</v>
      </c>
      <c r="I7630" s="43">
        <f>'ריבית יומית'!D7624</f>
        <v>3.806480430657011E-5</v>
      </c>
      <c r="J7630" s="29">
        <f t="shared" si="971"/>
        <v>1.0745892567117348</v>
      </c>
      <c r="L7630">
        <f>VLOOKUP(D7629,'מדדים וריביות'!B:C,2)</f>
        <v>32111739.363503199</v>
      </c>
      <c r="M7630" s="30">
        <f t="shared" si="976"/>
        <v>0</v>
      </c>
      <c r="O7630" s="39">
        <f t="shared" si="973"/>
        <v>0</v>
      </c>
      <c r="P7630" s="39">
        <f t="shared" si="969"/>
        <v>0</v>
      </c>
      <c r="Q7630" s="39">
        <f t="shared" si="974"/>
        <v>0</v>
      </c>
      <c r="R7630" s="41">
        <f t="shared" si="975"/>
        <v>0</v>
      </c>
    </row>
    <row r="7631" spans="4:18" x14ac:dyDescent="0.25">
      <c r="D7631" s="1">
        <v>40496</v>
      </c>
      <c r="E7631" s="1">
        <f t="shared" si="972"/>
        <v>40483</v>
      </c>
      <c r="F7631" s="30">
        <f t="shared" si="970"/>
        <v>0</v>
      </c>
      <c r="H7631" s="42">
        <f>IF(DAY(D7631)&gt;14,VLOOKUP(DATE(YEAR(E7631),MONTH(E7631)-1,DAY(1)),'מדדים וריביות'!B:C,2,FALSE),VLOOKUP(DATE(YEAR(E7631),MONTH(E7631)-2,DAY(1)),'מדדים וריביות'!B:C,2,FALSE))</f>
        <v>31992364.867728099</v>
      </c>
      <c r="I7631" s="43">
        <f>'ריבית יומית'!D7625</f>
        <v>3.806480430657011E-5</v>
      </c>
      <c r="J7631" s="29">
        <f t="shared" si="971"/>
        <v>1.0745483542389127</v>
      </c>
      <c r="L7631">
        <f>VLOOKUP(D7630,'מדדים וריביות'!B:C,2)</f>
        <v>32111739.363503199</v>
      </c>
      <c r="M7631" s="30">
        <f t="shared" si="976"/>
        <v>0</v>
      </c>
      <c r="O7631" s="39">
        <f t="shared" si="973"/>
        <v>0</v>
      </c>
      <c r="P7631" s="39">
        <f t="shared" si="969"/>
        <v>0</v>
      </c>
      <c r="Q7631" s="39">
        <f t="shared" si="974"/>
        <v>0</v>
      </c>
      <c r="R7631" s="41">
        <f t="shared" si="975"/>
        <v>0</v>
      </c>
    </row>
    <row r="7632" spans="4:18" x14ac:dyDescent="0.25">
      <c r="D7632" s="1">
        <v>40497</v>
      </c>
      <c r="E7632" s="1">
        <f t="shared" si="972"/>
        <v>40483</v>
      </c>
      <c r="F7632" s="30">
        <f t="shared" si="970"/>
        <v>0</v>
      </c>
      <c r="H7632" s="42">
        <f>IF(DAY(D7632)&gt;14,VLOOKUP(DATE(YEAR(E7632),MONTH(E7632)-1,DAY(1)),'מדדים וריביות'!B:C,2,FALSE),VLOOKUP(DATE(YEAR(E7632),MONTH(E7632)-2,DAY(1)),'מדדים וריביות'!B:C,2,FALSE))</f>
        <v>32081895.739559401</v>
      </c>
      <c r="I7632" s="43">
        <f>'ריבית יומית'!D7626</f>
        <v>3.806480430657011E-5</v>
      </c>
      <c r="J7632" s="29">
        <f t="shared" si="971"/>
        <v>1.0745074533229759</v>
      </c>
      <c r="L7632">
        <f>VLOOKUP(D7631,'מדדים וריביות'!B:C,2)</f>
        <v>32111739.363503199</v>
      </c>
      <c r="M7632" s="30">
        <f t="shared" si="976"/>
        <v>0</v>
      </c>
      <c r="O7632" s="39">
        <f t="shared" si="973"/>
        <v>0</v>
      </c>
      <c r="P7632" s="39">
        <f t="shared" si="969"/>
        <v>0</v>
      </c>
      <c r="Q7632" s="39">
        <f t="shared" si="974"/>
        <v>0</v>
      </c>
      <c r="R7632" s="41">
        <f t="shared" si="975"/>
        <v>0</v>
      </c>
    </row>
    <row r="7633" spans="4:18" x14ac:dyDescent="0.25">
      <c r="D7633" s="1">
        <v>40498</v>
      </c>
      <c r="E7633" s="1">
        <f t="shared" si="972"/>
        <v>40483</v>
      </c>
      <c r="F7633" s="30">
        <f t="shared" si="970"/>
        <v>0</v>
      </c>
      <c r="H7633" s="42">
        <f>IF(DAY(D7633)&gt;14,VLOOKUP(DATE(YEAR(E7633),MONTH(E7633)-1,DAY(1)),'מדדים וריביות'!B:C,2,FALSE),VLOOKUP(DATE(YEAR(E7633),MONTH(E7633)-2,DAY(1)),'מדדים וריביות'!B:C,2,FALSE))</f>
        <v>32081895.739559401</v>
      </c>
      <c r="I7633" s="43">
        <f>'ריבית יומית'!D7627</f>
        <v>3.806480430657011E-5</v>
      </c>
      <c r="J7633" s="29">
        <f t="shared" si="971"/>
        <v>1.0744665539638654</v>
      </c>
      <c r="L7633">
        <f>VLOOKUP(D7632,'מדדים וריביות'!B:C,2)</f>
        <v>32111739.363503199</v>
      </c>
      <c r="M7633" s="30">
        <f t="shared" si="976"/>
        <v>0</v>
      </c>
      <c r="O7633" s="39">
        <f t="shared" si="973"/>
        <v>0</v>
      </c>
      <c r="P7633" s="39">
        <f t="shared" si="969"/>
        <v>0</v>
      </c>
      <c r="Q7633" s="39">
        <f t="shared" si="974"/>
        <v>0</v>
      </c>
      <c r="R7633" s="41">
        <f t="shared" si="975"/>
        <v>0</v>
      </c>
    </row>
    <row r="7634" spans="4:18" x14ac:dyDescent="0.25">
      <c r="D7634" s="1">
        <v>40499</v>
      </c>
      <c r="E7634" s="1">
        <f t="shared" si="972"/>
        <v>40483</v>
      </c>
      <c r="F7634" s="30">
        <f t="shared" si="970"/>
        <v>0</v>
      </c>
      <c r="H7634" s="42">
        <f>IF(DAY(D7634)&gt;14,VLOOKUP(DATE(YEAR(E7634),MONTH(E7634)-1,DAY(1)),'מדדים וריביות'!B:C,2,FALSE),VLOOKUP(DATE(YEAR(E7634),MONTH(E7634)-2,DAY(1)),'מדדים וריביות'!B:C,2,FALSE))</f>
        <v>32081895.739559401</v>
      </c>
      <c r="I7634" s="43">
        <f>'ריבית יומית'!D7628</f>
        <v>3.806480430657011E-5</v>
      </c>
      <c r="J7634" s="29">
        <f t="shared" si="971"/>
        <v>1.0744256561615215</v>
      </c>
      <c r="L7634">
        <f>VLOOKUP(D7633,'מדדים וריביות'!B:C,2)</f>
        <v>32111739.363503199</v>
      </c>
      <c r="M7634" s="30">
        <f t="shared" si="976"/>
        <v>0</v>
      </c>
      <c r="O7634" s="39">
        <f t="shared" si="973"/>
        <v>0</v>
      </c>
      <c r="P7634" s="39">
        <f t="shared" si="969"/>
        <v>0</v>
      </c>
      <c r="Q7634" s="39">
        <f t="shared" si="974"/>
        <v>0</v>
      </c>
      <c r="R7634" s="41">
        <f t="shared" si="975"/>
        <v>0</v>
      </c>
    </row>
    <row r="7635" spans="4:18" x14ac:dyDescent="0.25">
      <c r="D7635" s="1">
        <v>40500</v>
      </c>
      <c r="E7635" s="1">
        <f t="shared" si="972"/>
        <v>40483</v>
      </c>
      <c r="F7635" s="30">
        <f t="shared" si="970"/>
        <v>0</v>
      </c>
      <c r="H7635" s="42">
        <f>IF(DAY(D7635)&gt;14,VLOOKUP(DATE(YEAR(E7635),MONTH(E7635)-1,DAY(1)),'מדדים וריביות'!B:C,2,FALSE),VLOOKUP(DATE(YEAR(E7635),MONTH(E7635)-2,DAY(1)),'מדדים וריביות'!B:C,2,FALSE))</f>
        <v>32081895.739559401</v>
      </c>
      <c r="I7635" s="43">
        <f>'ריבית יומית'!D7629</f>
        <v>3.806480430657011E-5</v>
      </c>
      <c r="J7635" s="29">
        <f t="shared" si="971"/>
        <v>1.0743847599158853</v>
      </c>
      <c r="L7635">
        <f>VLOOKUP(D7634,'מדדים וריביות'!B:C,2)</f>
        <v>32111739.363503199</v>
      </c>
      <c r="M7635" s="30">
        <f t="shared" si="976"/>
        <v>0</v>
      </c>
      <c r="O7635" s="39">
        <f t="shared" si="973"/>
        <v>0</v>
      </c>
      <c r="P7635" s="39">
        <f t="shared" si="969"/>
        <v>0</v>
      </c>
      <c r="Q7635" s="39">
        <f t="shared" si="974"/>
        <v>0</v>
      </c>
      <c r="R7635" s="41">
        <f t="shared" si="975"/>
        <v>0</v>
      </c>
    </row>
    <row r="7636" spans="4:18" x14ac:dyDescent="0.25">
      <c r="D7636" s="1">
        <v>40501</v>
      </c>
      <c r="E7636" s="1">
        <f t="shared" si="972"/>
        <v>40483</v>
      </c>
      <c r="F7636" s="30">
        <f t="shared" si="970"/>
        <v>0</v>
      </c>
      <c r="H7636" s="42">
        <f>IF(DAY(D7636)&gt;14,VLOOKUP(DATE(YEAR(E7636),MONTH(E7636)-1,DAY(1)),'מדדים וריביות'!B:C,2,FALSE),VLOOKUP(DATE(YEAR(E7636),MONTH(E7636)-2,DAY(1)),'מדדים וריביות'!B:C,2,FALSE))</f>
        <v>32081895.739559401</v>
      </c>
      <c r="I7636" s="43">
        <f>'ריבית יומית'!D7630</f>
        <v>3.806480430657011E-5</v>
      </c>
      <c r="J7636" s="29">
        <f t="shared" si="971"/>
        <v>1.0743438652268975</v>
      </c>
      <c r="L7636">
        <f>VLOOKUP(D7635,'מדדים וריביות'!B:C,2)</f>
        <v>32111739.363503199</v>
      </c>
      <c r="M7636" s="30">
        <f t="shared" si="976"/>
        <v>0</v>
      </c>
      <c r="O7636" s="39">
        <f t="shared" si="973"/>
        <v>0</v>
      </c>
      <c r="P7636" s="39">
        <f t="shared" si="969"/>
        <v>0</v>
      </c>
      <c r="Q7636" s="39">
        <f t="shared" si="974"/>
        <v>0</v>
      </c>
      <c r="R7636" s="41">
        <f t="shared" si="975"/>
        <v>0</v>
      </c>
    </row>
    <row r="7637" spans="4:18" x14ac:dyDescent="0.25">
      <c r="D7637" s="1">
        <v>40502</v>
      </c>
      <c r="E7637" s="1">
        <f t="shared" si="972"/>
        <v>40483</v>
      </c>
      <c r="F7637" s="30">
        <f t="shared" si="970"/>
        <v>0</v>
      </c>
      <c r="H7637" s="42">
        <f>IF(DAY(D7637)&gt;14,VLOOKUP(DATE(YEAR(E7637),MONTH(E7637)-1,DAY(1)),'מדדים וריביות'!B:C,2,FALSE),VLOOKUP(DATE(YEAR(E7637),MONTH(E7637)-2,DAY(1)),'מדדים וריביות'!B:C,2,FALSE))</f>
        <v>32081895.739559401</v>
      </c>
      <c r="I7637" s="43">
        <f>'ריבית יומית'!D7631</f>
        <v>3.806480430657011E-5</v>
      </c>
      <c r="J7637" s="29">
        <f t="shared" si="971"/>
        <v>1.0743029720944988</v>
      </c>
      <c r="L7637">
        <f>VLOOKUP(D7636,'מדדים וריביות'!B:C,2)</f>
        <v>32111739.363503199</v>
      </c>
      <c r="M7637" s="30">
        <f t="shared" si="976"/>
        <v>0</v>
      </c>
      <c r="O7637" s="39">
        <f t="shared" si="973"/>
        <v>0</v>
      </c>
      <c r="P7637" s="39">
        <f t="shared" si="969"/>
        <v>0</v>
      </c>
      <c r="Q7637" s="39">
        <f t="shared" si="974"/>
        <v>0</v>
      </c>
      <c r="R7637" s="41">
        <f t="shared" si="975"/>
        <v>0</v>
      </c>
    </row>
    <row r="7638" spans="4:18" x14ac:dyDescent="0.25">
      <c r="D7638" s="1">
        <v>40503</v>
      </c>
      <c r="E7638" s="1">
        <f t="shared" si="972"/>
        <v>40483</v>
      </c>
      <c r="F7638" s="30">
        <f t="shared" si="970"/>
        <v>0</v>
      </c>
      <c r="H7638" s="42">
        <f>IF(DAY(D7638)&gt;14,VLOOKUP(DATE(YEAR(E7638),MONTH(E7638)-1,DAY(1)),'מדדים וריביות'!B:C,2,FALSE),VLOOKUP(DATE(YEAR(E7638),MONTH(E7638)-2,DAY(1)),'מדדים וריביות'!B:C,2,FALSE))</f>
        <v>32081895.739559401</v>
      </c>
      <c r="I7638" s="43">
        <f>'ריבית יומית'!D7632</f>
        <v>3.806480430657011E-5</v>
      </c>
      <c r="J7638" s="29">
        <f t="shared" si="971"/>
        <v>1.0742620805186298</v>
      </c>
      <c r="L7638">
        <f>VLOOKUP(D7637,'מדדים וריביות'!B:C,2)</f>
        <v>32111739.363503199</v>
      </c>
      <c r="M7638" s="30">
        <f t="shared" si="976"/>
        <v>0</v>
      </c>
      <c r="O7638" s="39">
        <f t="shared" si="973"/>
        <v>0</v>
      </c>
      <c r="P7638" s="39">
        <f t="shared" si="969"/>
        <v>0</v>
      </c>
      <c r="Q7638" s="39">
        <f t="shared" si="974"/>
        <v>0</v>
      </c>
      <c r="R7638" s="41">
        <f t="shared" si="975"/>
        <v>0</v>
      </c>
    </row>
    <row r="7639" spans="4:18" x14ac:dyDescent="0.25">
      <c r="D7639" s="1">
        <v>40504</v>
      </c>
      <c r="E7639" s="1">
        <f t="shared" si="972"/>
        <v>40483</v>
      </c>
      <c r="F7639" s="30">
        <f t="shared" si="970"/>
        <v>0</v>
      </c>
      <c r="H7639" s="42">
        <f>IF(DAY(D7639)&gt;14,VLOOKUP(DATE(YEAR(E7639),MONTH(E7639)-1,DAY(1)),'מדדים וריביות'!B:C,2,FALSE),VLOOKUP(DATE(YEAR(E7639),MONTH(E7639)-2,DAY(1)),'מדדים וריביות'!B:C,2,FALSE))</f>
        <v>32081895.739559401</v>
      </c>
      <c r="I7639" s="43">
        <f>'ריבית יומית'!D7633</f>
        <v>3.806480430657011E-5</v>
      </c>
      <c r="J7639" s="29">
        <f t="shared" si="971"/>
        <v>1.0742211904992316</v>
      </c>
      <c r="L7639">
        <f>VLOOKUP(D7638,'מדדים וריביות'!B:C,2)</f>
        <v>32111739.363503199</v>
      </c>
      <c r="M7639" s="30">
        <f t="shared" si="976"/>
        <v>0</v>
      </c>
      <c r="O7639" s="39">
        <f t="shared" si="973"/>
        <v>0</v>
      </c>
      <c r="P7639" s="39">
        <f t="shared" si="969"/>
        <v>0</v>
      </c>
      <c r="Q7639" s="39">
        <f t="shared" si="974"/>
        <v>0</v>
      </c>
      <c r="R7639" s="41">
        <f t="shared" si="975"/>
        <v>0</v>
      </c>
    </row>
    <row r="7640" spans="4:18" x14ac:dyDescent="0.25">
      <c r="D7640" s="1">
        <v>40505</v>
      </c>
      <c r="E7640" s="1">
        <f t="shared" si="972"/>
        <v>40483</v>
      </c>
      <c r="F7640" s="30">
        <f t="shared" si="970"/>
        <v>0</v>
      </c>
      <c r="H7640" s="42">
        <f>IF(DAY(D7640)&gt;14,VLOOKUP(DATE(YEAR(E7640),MONTH(E7640)-1,DAY(1)),'מדדים וריביות'!B:C,2,FALSE),VLOOKUP(DATE(YEAR(E7640),MONTH(E7640)-2,DAY(1)),'מדדים וריביות'!B:C,2,FALSE))</f>
        <v>32081895.739559401</v>
      </c>
      <c r="I7640" s="43">
        <f>'ריבית יומית'!D7634</f>
        <v>3.806480430657011E-5</v>
      </c>
      <c r="J7640" s="29">
        <f t="shared" si="971"/>
        <v>1.0741803020362446</v>
      </c>
      <c r="L7640">
        <f>VLOOKUP(D7639,'מדדים וריביות'!B:C,2)</f>
        <v>32111739.363503199</v>
      </c>
      <c r="M7640" s="30">
        <f t="shared" si="976"/>
        <v>0</v>
      </c>
      <c r="O7640" s="39">
        <f t="shared" si="973"/>
        <v>0</v>
      </c>
      <c r="P7640" s="39">
        <f t="shared" si="969"/>
        <v>0</v>
      </c>
      <c r="Q7640" s="39">
        <f t="shared" si="974"/>
        <v>0</v>
      </c>
      <c r="R7640" s="41">
        <f t="shared" si="975"/>
        <v>0</v>
      </c>
    </row>
    <row r="7641" spans="4:18" x14ac:dyDescent="0.25">
      <c r="D7641" s="1">
        <v>40506</v>
      </c>
      <c r="E7641" s="1">
        <f t="shared" si="972"/>
        <v>40483</v>
      </c>
      <c r="F7641" s="30">
        <f t="shared" si="970"/>
        <v>0</v>
      </c>
      <c r="H7641" s="42">
        <f>IF(DAY(D7641)&gt;14,VLOOKUP(DATE(YEAR(E7641),MONTH(E7641)-1,DAY(1)),'מדדים וריביות'!B:C,2,FALSE),VLOOKUP(DATE(YEAR(E7641),MONTH(E7641)-2,DAY(1)),'מדדים וריביות'!B:C,2,FALSE))</f>
        <v>32081895.739559401</v>
      </c>
      <c r="I7641" s="43">
        <f>'ריבית יומית'!D7635</f>
        <v>3.806480430657011E-5</v>
      </c>
      <c r="J7641" s="29">
        <f t="shared" si="971"/>
        <v>1.0741394151296098</v>
      </c>
      <c r="L7641">
        <f>VLOOKUP(D7640,'מדדים וריביות'!B:C,2)</f>
        <v>32111739.363503199</v>
      </c>
      <c r="M7641" s="30">
        <f t="shared" si="976"/>
        <v>0</v>
      </c>
      <c r="O7641" s="39">
        <f t="shared" si="973"/>
        <v>0</v>
      </c>
      <c r="P7641" s="39">
        <f t="shared" si="969"/>
        <v>0</v>
      </c>
      <c r="Q7641" s="39">
        <f t="shared" si="974"/>
        <v>0</v>
      </c>
      <c r="R7641" s="41">
        <f t="shared" si="975"/>
        <v>0</v>
      </c>
    </row>
    <row r="7642" spans="4:18" x14ac:dyDescent="0.25">
      <c r="D7642" s="1">
        <v>40507</v>
      </c>
      <c r="E7642" s="1">
        <f t="shared" si="972"/>
        <v>40483</v>
      </c>
      <c r="F7642" s="30">
        <f t="shared" si="970"/>
        <v>0</v>
      </c>
      <c r="H7642" s="42">
        <f>IF(DAY(D7642)&gt;14,VLOOKUP(DATE(YEAR(E7642),MONTH(E7642)-1,DAY(1)),'מדדים וריביות'!B:C,2,FALSE),VLOOKUP(DATE(YEAR(E7642),MONTH(E7642)-2,DAY(1)),'מדדים וריביות'!B:C,2,FALSE))</f>
        <v>32081895.739559401</v>
      </c>
      <c r="I7642" s="43">
        <f>'ריבית יומית'!D7636</f>
        <v>3.806480430657011E-5</v>
      </c>
      <c r="J7642" s="29">
        <f t="shared" si="971"/>
        <v>1.0740985297792678</v>
      </c>
      <c r="L7642">
        <f>VLOOKUP(D7641,'מדדים וריביות'!B:C,2)</f>
        <v>32111739.363503199</v>
      </c>
      <c r="M7642" s="30">
        <f t="shared" si="976"/>
        <v>0</v>
      </c>
      <c r="O7642" s="39">
        <f t="shared" si="973"/>
        <v>0</v>
      </c>
      <c r="P7642" s="39">
        <f t="shared" si="969"/>
        <v>0</v>
      </c>
      <c r="Q7642" s="39">
        <f t="shared" si="974"/>
        <v>0</v>
      </c>
      <c r="R7642" s="41">
        <f t="shared" si="975"/>
        <v>0</v>
      </c>
    </row>
    <row r="7643" spans="4:18" x14ac:dyDescent="0.25">
      <c r="D7643" s="1">
        <v>40508</v>
      </c>
      <c r="E7643" s="1">
        <f t="shared" si="972"/>
        <v>40483</v>
      </c>
      <c r="F7643" s="30">
        <f t="shared" si="970"/>
        <v>0</v>
      </c>
      <c r="H7643" s="42">
        <f>IF(DAY(D7643)&gt;14,VLOOKUP(DATE(YEAR(E7643),MONTH(E7643)-1,DAY(1)),'מדדים וריביות'!B:C,2,FALSE),VLOOKUP(DATE(YEAR(E7643),MONTH(E7643)-2,DAY(1)),'מדדים וריביות'!B:C,2,FALSE))</f>
        <v>32081895.739559401</v>
      </c>
      <c r="I7643" s="43">
        <f>'ריבית יומית'!D7637</f>
        <v>3.806480430657011E-5</v>
      </c>
      <c r="J7643" s="29">
        <f t="shared" si="971"/>
        <v>1.0740576459851594</v>
      </c>
      <c r="L7643">
        <f>VLOOKUP(D7642,'מדדים וריביות'!B:C,2)</f>
        <v>32111739.363503199</v>
      </c>
      <c r="M7643" s="30">
        <f t="shared" si="976"/>
        <v>0</v>
      </c>
      <c r="O7643" s="39">
        <f t="shared" si="973"/>
        <v>0</v>
      </c>
      <c r="P7643" s="39">
        <f t="shared" si="969"/>
        <v>0</v>
      </c>
      <c r="Q7643" s="39">
        <f t="shared" si="974"/>
        <v>0</v>
      </c>
      <c r="R7643" s="41">
        <f t="shared" si="975"/>
        <v>0</v>
      </c>
    </row>
    <row r="7644" spans="4:18" x14ac:dyDescent="0.25">
      <c r="D7644" s="1">
        <v>40509</v>
      </c>
      <c r="E7644" s="1">
        <f t="shared" si="972"/>
        <v>40483</v>
      </c>
      <c r="F7644" s="30">
        <f t="shared" si="970"/>
        <v>0</v>
      </c>
      <c r="H7644" s="42">
        <f>IF(DAY(D7644)&gt;14,VLOOKUP(DATE(YEAR(E7644),MONTH(E7644)-1,DAY(1)),'מדדים וריביות'!B:C,2,FALSE),VLOOKUP(DATE(YEAR(E7644),MONTH(E7644)-2,DAY(1)),'מדדים וריביות'!B:C,2,FALSE))</f>
        <v>32081895.739559401</v>
      </c>
      <c r="I7644" s="43">
        <f>'ריבית יומית'!D7638</f>
        <v>3.806480430657011E-5</v>
      </c>
      <c r="J7644" s="29">
        <f t="shared" si="971"/>
        <v>1.0740167637472253</v>
      </c>
      <c r="L7644">
        <f>VLOOKUP(D7643,'מדדים וריביות'!B:C,2)</f>
        <v>32111739.363503199</v>
      </c>
      <c r="M7644" s="30">
        <f t="shared" si="976"/>
        <v>0</v>
      </c>
      <c r="O7644" s="39">
        <f t="shared" si="973"/>
        <v>0</v>
      </c>
      <c r="P7644" s="39">
        <f t="shared" si="969"/>
        <v>0</v>
      </c>
      <c r="Q7644" s="39">
        <f t="shared" si="974"/>
        <v>0</v>
      </c>
      <c r="R7644" s="41">
        <f t="shared" si="975"/>
        <v>0</v>
      </c>
    </row>
    <row r="7645" spans="4:18" x14ac:dyDescent="0.25">
      <c r="D7645" s="1">
        <v>40510</v>
      </c>
      <c r="E7645" s="1">
        <f t="shared" si="972"/>
        <v>40483</v>
      </c>
      <c r="F7645" s="30">
        <f t="shared" si="970"/>
        <v>0</v>
      </c>
      <c r="H7645" s="42">
        <f>IF(DAY(D7645)&gt;14,VLOOKUP(DATE(YEAR(E7645),MONTH(E7645)-1,DAY(1)),'מדדים וריביות'!B:C,2,FALSE),VLOOKUP(DATE(YEAR(E7645),MONTH(E7645)-2,DAY(1)),'מדדים וריביות'!B:C,2,FALSE))</f>
        <v>32081895.739559401</v>
      </c>
      <c r="I7645" s="43">
        <f>'ריבית יומית'!D7639</f>
        <v>3.806480430657011E-5</v>
      </c>
      <c r="J7645" s="29">
        <f t="shared" si="971"/>
        <v>1.0739758830654065</v>
      </c>
      <c r="L7645">
        <f>VLOOKUP(D7644,'מדדים וריביות'!B:C,2)</f>
        <v>32111739.363503199</v>
      </c>
      <c r="M7645" s="30">
        <f t="shared" si="976"/>
        <v>0</v>
      </c>
      <c r="O7645" s="39">
        <f t="shared" si="973"/>
        <v>0</v>
      </c>
      <c r="P7645" s="39">
        <f t="shared" si="969"/>
        <v>0</v>
      </c>
      <c r="Q7645" s="39">
        <f t="shared" si="974"/>
        <v>0</v>
      </c>
      <c r="R7645" s="41">
        <f t="shared" si="975"/>
        <v>0</v>
      </c>
    </row>
    <row r="7646" spans="4:18" x14ac:dyDescent="0.25">
      <c r="D7646" s="1">
        <v>40511</v>
      </c>
      <c r="E7646" s="1">
        <f t="shared" si="972"/>
        <v>40483</v>
      </c>
      <c r="F7646" s="30">
        <f t="shared" si="970"/>
        <v>0</v>
      </c>
      <c r="H7646" s="42">
        <f>IF(DAY(D7646)&gt;14,VLOOKUP(DATE(YEAR(E7646),MONTH(E7646)-1,DAY(1)),'מדדים וריביות'!B:C,2,FALSE),VLOOKUP(DATE(YEAR(E7646),MONTH(E7646)-2,DAY(1)),'מדדים וריביות'!B:C,2,FALSE))</f>
        <v>32081895.739559401</v>
      </c>
      <c r="I7646" s="43">
        <f>'ריבית יומית'!D7640</f>
        <v>3.806480430657011E-5</v>
      </c>
      <c r="J7646" s="29">
        <f t="shared" si="971"/>
        <v>1.0739350039396436</v>
      </c>
      <c r="L7646">
        <f>VLOOKUP(D7645,'מדדים וריביות'!B:C,2)</f>
        <v>32111739.363503199</v>
      </c>
      <c r="M7646" s="30">
        <f t="shared" si="976"/>
        <v>0</v>
      </c>
      <c r="O7646" s="39">
        <f t="shared" si="973"/>
        <v>0</v>
      </c>
      <c r="P7646" s="39">
        <f t="shared" si="969"/>
        <v>0</v>
      </c>
      <c r="Q7646" s="39">
        <f t="shared" si="974"/>
        <v>0</v>
      </c>
      <c r="R7646" s="41">
        <f t="shared" si="975"/>
        <v>0</v>
      </c>
    </row>
    <row r="7647" spans="4:18" x14ac:dyDescent="0.25">
      <c r="D7647" s="1">
        <v>40512</v>
      </c>
      <c r="E7647" s="1">
        <f t="shared" si="972"/>
        <v>40483</v>
      </c>
      <c r="F7647" s="30">
        <f t="shared" si="970"/>
        <v>0</v>
      </c>
      <c r="H7647" s="42">
        <f>IF(DAY(D7647)&gt;14,VLOOKUP(DATE(YEAR(E7647),MONTH(E7647)-1,DAY(1)),'מדדים וריביות'!B:C,2,FALSE),VLOOKUP(DATE(YEAR(E7647),MONTH(E7647)-2,DAY(1)),'מדדים וריביות'!B:C,2,FALSE))</f>
        <v>32081895.739559401</v>
      </c>
      <c r="I7647" s="43">
        <f>'ריבית יומית'!D7641</f>
        <v>3.806480430657011E-5</v>
      </c>
      <c r="J7647" s="29">
        <f t="shared" si="971"/>
        <v>1.0738941263698774</v>
      </c>
      <c r="L7647">
        <f>VLOOKUP(D7646,'מדדים וריביות'!B:C,2)</f>
        <v>32111739.363503199</v>
      </c>
      <c r="M7647" s="30">
        <f t="shared" si="976"/>
        <v>0</v>
      </c>
      <c r="O7647" s="39">
        <f t="shared" si="973"/>
        <v>0</v>
      </c>
      <c r="P7647" s="39">
        <f t="shared" si="969"/>
        <v>0</v>
      </c>
      <c r="Q7647" s="39">
        <f t="shared" si="974"/>
        <v>0</v>
      </c>
      <c r="R7647" s="41">
        <f t="shared" si="975"/>
        <v>0</v>
      </c>
    </row>
    <row r="7648" spans="4:18" x14ac:dyDescent="0.25">
      <c r="D7648" s="1">
        <v>40513</v>
      </c>
      <c r="E7648" s="1">
        <f t="shared" si="972"/>
        <v>40513</v>
      </c>
      <c r="F7648" s="30">
        <f t="shared" si="970"/>
        <v>0</v>
      </c>
      <c r="H7648" s="42">
        <f>IF(DAY(D7648)&gt;14,VLOOKUP(DATE(YEAR(E7648),MONTH(E7648)-1,DAY(1)),'מדדים וריביות'!B:C,2,FALSE),VLOOKUP(DATE(YEAR(E7648),MONTH(E7648)-2,DAY(1)),'מדדים וריביות'!B:C,2,FALSE))</f>
        <v>32081895.739559401</v>
      </c>
      <c r="I7648" s="43">
        <f>'ריבית יומית'!D7642</f>
        <v>3.806480430657011E-5</v>
      </c>
      <c r="J7648" s="29">
        <f t="shared" si="971"/>
        <v>1.0738532503560485</v>
      </c>
      <c r="L7648">
        <f>VLOOKUP(D7647,'מדדים וריביות'!B:C,2)</f>
        <v>32111739.363503199</v>
      </c>
      <c r="M7648" s="30">
        <f t="shared" si="976"/>
        <v>0</v>
      </c>
      <c r="O7648" s="39">
        <f t="shared" si="973"/>
        <v>0</v>
      </c>
      <c r="P7648" s="39">
        <f t="shared" si="969"/>
        <v>0</v>
      </c>
      <c r="Q7648" s="39">
        <f t="shared" si="974"/>
        <v>0</v>
      </c>
      <c r="R7648" s="41">
        <f t="shared" si="975"/>
        <v>0</v>
      </c>
    </row>
    <row r="7649" spans="4:18" x14ac:dyDescent="0.25">
      <c r="D7649" s="1">
        <v>40514</v>
      </c>
      <c r="E7649" s="1">
        <f t="shared" si="972"/>
        <v>40513</v>
      </c>
      <c r="F7649" s="30">
        <f t="shared" si="970"/>
        <v>0</v>
      </c>
      <c r="H7649" s="42">
        <f>IF(DAY(D7649)&gt;14,VLOOKUP(DATE(YEAR(E7649),MONTH(E7649)-1,DAY(1)),'מדדים וריביות'!B:C,2,FALSE),VLOOKUP(DATE(YEAR(E7649),MONTH(E7649)-2,DAY(1)),'מדדים וריביות'!B:C,2,FALSE))</f>
        <v>32081895.739559401</v>
      </c>
      <c r="I7649" s="43">
        <f>'ריבית יומית'!D7643</f>
        <v>3.806480430657011E-5</v>
      </c>
      <c r="J7649" s="29">
        <f t="shared" si="971"/>
        <v>1.073812375898098</v>
      </c>
      <c r="L7649">
        <f>VLOOKUP(D7648,'מדדים וריביות'!B:C,2)</f>
        <v>32231113.859278299</v>
      </c>
      <c r="M7649" s="30">
        <f t="shared" si="976"/>
        <v>0</v>
      </c>
      <c r="O7649" s="39">
        <f t="shared" si="973"/>
        <v>0</v>
      </c>
      <c r="P7649" s="39">
        <f t="shared" si="969"/>
        <v>0</v>
      </c>
      <c r="Q7649" s="39">
        <f t="shared" si="974"/>
        <v>0</v>
      </c>
      <c r="R7649" s="41">
        <f t="shared" si="975"/>
        <v>0</v>
      </c>
    </row>
    <row r="7650" spans="4:18" x14ac:dyDescent="0.25">
      <c r="D7650" s="1">
        <v>40515</v>
      </c>
      <c r="E7650" s="1">
        <f t="shared" si="972"/>
        <v>40513</v>
      </c>
      <c r="F7650" s="30">
        <f t="shared" si="970"/>
        <v>0</v>
      </c>
      <c r="H7650" s="42">
        <f>IF(DAY(D7650)&gt;14,VLOOKUP(DATE(YEAR(E7650),MONTH(E7650)-1,DAY(1)),'מדדים וריביות'!B:C,2,FALSE),VLOOKUP(DATE(YEAR(E7650),MONTH(E7650)-2,DAY(1)),'מדדים וריביות'!B:C,2,FALSE))</f>
        <v>32081895.739559401</v>
      </c>
      <c r="I7650" s="43">
        <f>'ריבית יומית'!D7644</f>
        <v>3.806480430657011E-5</v>
      </c>
      <c r="J7650" s="29">
        <f t="shared" si="971"/>
        <v>1.0737715029959665</v>
      </c>
      <c r="L7650">
        <f>VLOOKUP(D7649,'מדדים וריביות'!B:C,2)</f>
        <v>32231113.859278299</v>
      </c>
      <c r="M7650" s="30">
        <f t="shared" si="976"/>
        <v>0</v>
      </c>
      <c r="O7650" s="39">
        <f t="shared" si="973"/>
        <v>0</v>
      </c>
      <c r="P7650" s="39">
        <f t="shared" si="969"/>
        <v>0</v>
      </c>
      <c r="Q7650" s="39">
        <f t="shared" si="974"/>
        <v>0</v>
      </c>
      <c r="R7650" s="41">
        <f t="shared" si="975"/>
        <v>0</v>
      </c>
    </row>
    <row r="7651" spans="4:18" x14ac:dyDescent="0.25">
      <c r="D7651" s="1">
        <v>40516</v>
      </c>
      <c r="E7651" s="1">
        <f t="shared" si="972"/>
        <v>40513</v>
      </c>
      <c r="F7651" s="30">
        <f t="shared" si="970"/>
        <v>0</v>
      </c>
      <c r="H7651" s="42">
        <f>IF(DAY(D7651)&gt;14,VLOOKUP(DATE(YEAR(E7651),MONTH(E7651)-1,DAY(1)),'מדדים וריביות'!B:C,2,FALSE),VLOOKUP(DATE(YEAR(E7651),MONTH(E7651)-2,DAY(1)),'מדדים וריביות'!B:C,2,FALSE))</f>
        <v>32081895.739559401</v>
      </c>
      <c r="I7651" s="43">
        <f>'ריבית יומית'!D7645</f>
        <v>3.806480430657011E-5</v>
      </c>
      <c r="J7651" s="29">
        <f t="shared" si="971"/>
        <v>1.0737306316495947</v>
      </c>
      <c r="L7651">
        <f>VLOOKUP(D7650,'מדדים וריביות'!B:C,2)</f>
        <v>32231113.859278299</v>
      </c>
      <c r="M7651" s="30">
        <f t="shared" si="976"/>
        <v>0</v>
      </c>
      <c r="O7651" s="39">
        <f t="shared" si="973"/>
        <v>0</v>
      </c>
      <c r="P7651" s="39">
        <f t="shared" si="969"/>
        <v>0</v>
      </c>
      <c r="Q7651" s="39">
        <f t="shared" si="974"/>
        <v>0</v>
      </c>
      <c r="R7651" s="41">
        <f t="shared" si="975"/>
        <v>0</v>
      </c>
    </row>
    <row r="7652" spans="4:18" x14ac:dyDescent="0.25">
      <c r="D7652" s="1">
        <v>40517</v>
      </c>
      <c r="E7652" s="1">
        <f t="shared" si="972"/>
        <v>40513</v>
      </c>
      <c r="F7652" s="30">
        <f t="shared" si="970"/>
        <v>0</v>
      </c>
      <c r="H7652" s="42">
        <f>IF(DAY(D7652)&gt;14,VLOOKUP(DATE(YEAR(E7652),MONTH(E7652)-1,DAY(1)),'מדדים וריביות'!B:C,2,FALSE),VLOOKUP(DATE(YEAR(E7652),MONTH(E7652)-2,DAY(1)),'מדדים וריביות'!B:C,2,FALSE))</f>
        <v>32081895.739559401</v>
      </c>
      <c r="I7652" s="43">
        <f>'ריבית יומית'!D7646</f>
        <v>3.806480430657011E-5</v>
      </c>
      <c r="J7652" s="29">
        <f t="shared" si="971"/>
        <v>1.0736897618589236</v>
      </c>
      <c r="L7652">
        <f>VLOOKUP(D7651,'מדדים וריביות'!B:C,2)</f>
        <v>32231113.859278299</v>
      </c>
      <c r="M7652" s="30">
        <f t="shared" si="976"/>
        <v>0</v>
      </c>
      <c r="O7652" s="39">
        <f t="shared" si="973"/>
        <v>0</v>
      </c>
      <c r="P7652" s="39">
        <f t="shared" si="969"/>
        <v>0</v>
      </c>
      <c r="Q7652" s="39">
        <f t="shared" si="974"/>
        <v>0</v>
      </c>
      <c r="R7652" s="41">
        <f t="shared" si="975"/>
        <v>0</v>
      </c>
    </row>
    <row r="7653" spans="4:18" x14ac:dyDescent="0.25">
      <c r="D7653" s="1">
        <v>40518</v>
      </c>
      <c r="E7653" s="1">
        <f t="shared" si="972"/>
        <v>40513</v>
      </c>
      <c r="F7653" s="30">
        <f t="shared" si="970"/>
        <v>0</v>
      </c>
      <c r="H7653" s="42">
        <f>IF(DAY(D7653)&gt;14,VLOOKUP(DATE(YEAR(E7653),MONTH(E7653)-1,DAY(1)),'מדדים וריביות'!B:C,2,FALSE),VLOOKUP(DATE(YEAR(E7653),MONTH(E7653)-2,DAY(1)),'מדדים וריביות'!B:C,2,FALSE))</f>
        <v>32081895.739559401</v>
      </c>
      <c r="I7653" s="43">
        <f>'ריבית יומית'!D7647</f>
        <v>3.806480430657011E-5</v>
      </c>
      <c r="J7653" s="29">
        <f t="shared" si="971"/>
        <v>1.0736488936238939</v>
      </c>
      <c r="L7653">
        <f>VLOOKUP(D7652,'מדדים וריביות'!B:C,2)</f>
        <v>32231113.859278299</v>
      </c>
      <c r="M7653" s="30">
        <f t="shared" si="976"/>
        <v>0</v>
      </c>
      <c r="O7653" s="39">
        <f t="shared" si="973"/>
        <v>0</v>
      </c>
      <c r="P7653" s="39">
        <f t="shared" si="969"/>
        <v>0</v>
      </c>
      <c r="Q7653" s="39">
        <f t="shared" si="974"/>
        <v>0</v>
      </c>
      <c r="R7653" s="41">
        <f t="shared" si="975"/>
        <v>0</v>
      </c>
    </row>
    <row r="7654" spans="4:18" x14ac:dyDescent="0.25">
      <c r="D7654" s="1">
        <v>40519</v>
      </c>
      <c r="E7654" s="1">
        <f t="shared" si="972"/>
        <v>40513</v>
      </c>
      <c r="F7654" s="30">
        <f t="shared" si="970"/>
        <v>0</v>
      </c>
      <c r="H7654" s="42">
        <f>IF(DAY(D7654)&gt;14,VLOOKUP(DATE(YEAR(E7654),MONTH(E7654)-1,DAY(1)),'מדדים וריביות'!B:C,2,FALSE),VLOOKUP(DATE(YEAR(E7654),MONTH(E7654)-2,DAY(1)),'מדדים וריביות'!B:C,2,FALSE))</f>
        <v>32081895.739559401</v>
      </c>
      <c r="I7654" s="43">
        <f>'ריבית יומית'!D7648</f>
        <v>3.806480430657011E-5</v>
      </c>
      <c r="J7654" s="29">
        <f t="shared" si="971"/>
        <v>1.0736080269444463</v>
      </c>
      <c r="L7654">
        <f>VLOOKUP(D7653,'מדדים וריביות'!B:C,2)</f>
        <v>32231113.859278299</v>
      </c>
      <c r="M7654" s="30">
        <f t="shared" si="976"/>
        <v>0</v>
      </c>
      <c r="O7654" s="39">
        <f t="shared" si="973"/>
        <v>0</v>
      </c>
      <c r="P7654" s="39">
        <f t="shared" si="969"/>
        <v>0</v>
      </c>
      <c r="Q7654" s="39">
        <f t="shared" si="974"/>
        <v>0</v>
      </c>
      <c r="R7654" s="41">
        <f t="shared" si="975"/>
        <v>0</v>
      </c>
    </row>
    <row r="7655" spans="4:18" x14ac:dyDescent="0.25">
      <c r="D7655" s="1">
        <v>40520</v>
      </c>
      <c r="E7655" s="1">
        <f t="shared" si="972"/>
        <v>40513</v>
      </c>
      <c r="F7655" s="30">
        <f t="shared" si="970"/>
        <v>0</v>
      </c>
      <c r="H7655" s="42">
        <f>IF(DAY(D7655)&gt;14,VLOOKUP(DATE(YEAR(E7655),MONTH(E7655)-1,DAY(1)),'מדדים וריביות'!B:C,2,FALSE),VLOOKUP(DATE(YEAR(E7655),MONTH(E7655)-2,DAY(1)),'מדדים וריביות'!B:C,2,FALSE))</f>
        <v>32081895.739559401</v>
      </c>
      <c r="I7655" s="43">
        <f>'ריבית יומית'!D7649</f>
        <v>3.806480430657011E-5</v>
      </c>
      <c r="J7655" s="29">
        <f t="shared" si="971"/>
        <v>1.0735671618205216</v>
      </c>
      <c r="L7655">
        <f>VLOOKUP(D7654,'מדדים וריביות'!B:C,2)</f>
        <v>32231113.859278299</v>
      </c>
      <c r="M7655" s="30">
        <f t="shared" si="976"/>
        <v>0</v>
      </c>
      <c r="O7655" s="39">
        <f t="shared" si="973"/>
        <v>0</v>
      </c>
      <c r="P7655" s="39">
        <f t="shared" si="969"/>
        <v>0</v>
      </c>
      <c r="Q7655" s="39">
        <f t="shared" si="974"/>
        <v>0</v>
      </c>
      <c r="R7655" s="41">
        <f t="shared" si="975"/>
        <v>0</v>
      </c>
    </row>
    <row r="7656" spans="4:18" x14ac:dyDescent="0.25">
      <c r="D7656" s="1">
        <v>40521</v>
      </c>
      <c r="E7656" s="1">
        <f t="shared" si="972"/>
        <v>40513</v>
      </c>
      <c r="F7656" s="30">
        <f t="shared" si="970"/>
        <v>0</v>
      </c>
      <c r="H7656" s="42">
        <f>IF(DAY(D7656)&gt;14,VLOOKUP(DATE(YEAR(E7656),MONTH(E7656)-1,DAY(1)),'מדדים וריביות'!B:C,2,FALSE),VLOOKUP(DATE(YEAR(E7656),MONTH(E7656)-2,DAY(1)),'מדדים וריביות'!B:C,2,FALSE))</f>
        <v>32081895.739559401</v>
      </c>
      <c r="I7656" s="43">
        <f>'ריבית יומית'!D7650</f>
        <v>3.806480430657011E-5</v>
      </c>
      <c r="J7656" s="29">
        <f t="shared" si="971"/>
        <v>1.0735262982520606</v>
      </c>
      <c r="L7656">
        <f>VLOOKUP(D7655,'מדדים וריביות'!B:C,2)</f>
        <v>32231113.859278299</v>
      </c>
      <c r="M7656" s="30">
        <f t="shared" si="976"/>
        <v>0</v>
      </c>
      <c r="O7656" s="39">
        <f t="shared" si="973"/>
        <v>0</v>
      </c>
      <c r="P7656" s="39">
        <f t="shared" si="969"/>
        <v>0</v>
      </c>
      <c r="Q7656" s="39">
        <f t="shared" si="974"/>
        <v>0</v>
      </c>
      <c r="R7656" s="41">
        <f t="shared" si="975"/>
        <v>0</v>
      </c>
    </row>
    <row r="7657" spans="4:18" x14ac:dyDescent="0.25">
      <c r="D7657" s="1">
        <v>40522</v>
      </c>
      <c r="E7657" s="1">
        <f t="shared" si="972"/>
        <v>40513</v>
      </c>
      <c r="F7657" s="30">
        <f t="shared" si="970"/>
        <v>0</v>
      </c>
      <c r="H7657" s="42">
        <f>IF(DAY(D7657)&gt;14,VLOOKUP(DATE(YEAR(E7657),MONTH(E7657)-1,DAY(1)),'מדדים וריביות'!B:C,2,FALSE),VLOOKUP(DATE(YEAR(E7657),MONTH(E7657)-2,DAY(1)),'מדדים וריביות'!B:C,2,FALSE))</f>
        <v>32081895.739559401</v>
      </c>
      <c r="I7657" s="43">
        <f>'ריבית יומית'!D7651</f>
        <v>3.806480430657011E-5</v>
      </c>
      <c r="J7657" s="29">
        <f t="shared" si="971"/>
        <v>1.0734854362390043</v>
      </c>
      <c r="L7657">
        <f>VLOOKUP(D7656,'מדדים וריביות'!B:C,2)</f>
        <v>32231113.859278299</v>
      </c>
      <c r="M7657" s="30">
        <f t="shared" si="976"/>
        <v>0</v>
      </c>
      <c r="O7657" s="39">
        <f t="shared" si="973"/>
        <v>0</v>
      </c>
      <c r="P7657" s="39">
        <f t="shared" si="969"/>
        <v>0</v>
      </c>
      <c r="Q7657" s="39">
        <f t="shared" si="974"/>
        <v>0</v>
      </c>
      <c r="R7657" s="41">
        <f t="shared" si="975"/>
        <v>0</v>
      </c>
    </row>
    <row r="7658" spans="4:18" x14ac:dyDescent="0.25">
      <c r="D7658" s="1">
        <v>40523</v>
      </c>
      <c r="E7658" s="1">
        <f t="shared" si="972"/>
        <v>40513</v>
      </c>
      <c r="F7658" s="30">
        <f t="shared" si="970"/>
        <v>0</v>
      </c>
      <c r="H7658" s="42">
        <f>IF(DAY(D7658)&gt;14,VLOOKUP(DATE(YEAR(E7658),MONTH(E7658)-1,DAY(1)),'מדדים וריביות'!B:C,2,FALSE),VLOOKUP(DATE(YEAR(E7658),MONTH(E7658)-2,DAY(1)),'מדדים וריביות'!B:C,2,FALSE))</f>
        <v>32081895.739559401</v>
      </c>
      <c r="I7658" s="43">
        <f>'ריבית יומית'!D7652</f>
        <v>3.806480430657011E-5</v>
      </c>
      <c r="J7658" s="29">
        <f t="shared" si="971"/>
        <v>1.0734445757812932</v>
      </c>
      <c r="L7658">
        <f>VLOOKUP(D7657,'מדדים וריביות'!B:C,2)</f>
        <v>32231113.859278299</v>
      </c>
      <c r="M7658" s="30">
        <f t="shared" si="976"/>
        <v>0</v>
      </c>
      <c r="O7658" s="39">
        <f t="shared" si="973"/>
        <v>0</v>
      </c>
      <c r="P7658" s="39">
        <f t="shared" si="969"/>
        <v>0</v>
      </c>
      <c r="Q7658" s="39">
        <f t="shared" si="974"/>
        <v>0</v>
      </c>
      <c r="R7658" s="41">
        <f t="shared" si="975"/>
        <v>0</v>
      </c>
    </row>
    <row r="7659" spans="4:18" x14ac:dyDescent="0.25">
      <c r="D7659" s="1">
        <v>40524</v>
      </c>
      <c r="E7659" s="1">
        <f t="shared" si="972"/>
        <v>40513</v>
      </c>
      <c r="F7659" s="30">
        <f t="shared" si="970"/>
        <v>0</v>
      </c>
      <c r="H7659" s="42">
        <f>IF(DAY(D7659)&gt;14,VLOOKUP(DATE(YEAR(E7659),MONTH(E7659)-1,DAY(1)),'מדדים וריביות'!B:C,2,FALSE),VLOOKUP(DATE(YEAR(E7659),MONTH(E7659)-2,DAY(1)),'מדדים וריביות'!B:C,2,FALSE))</f>
        <v>32081895.739559401</v>
      </c>
      <c r="I7659" s="43">
        <f>'ריבית יומית'!D7653</f>
        <v>3.806480430657011E-5</v>
      </c>
      <c r="J7659" s="29">
        <f t="shared" si="971"/>
        <v>1.0734037168788682</v>
      </c>
      <c r="L7659">
        <f>VLOOKUP(D7658,'מדדים וריביות'!B:C,2)</f>
        <v>32231113.859278299</v>
      </c>
      <c r="M7659" s="30">
        <f t="shared" si="976"/>
        <v>0</v>
      </c>
      <c r="O7659" s="39">
        <f t="shared" si="973"/>
        <v>0</v>
      </c>
      <c r="P7659" s="39">
        <f t="shared" si="969"/>
        <v>0</v>
      </c>
      <c r="Q7659" s="39">
        <f t="shared" si="974"/>
        <v>0</v>
      </c>
      <c r="R7659" s="41">
        <f t="shared" si="975"/>
        <v>0</v>
      </c>
    </row>
    <row r="7660" spans="4:18" x14ac:dyDescent="0.25">
      <c r="D7660" s="1">
        <v>40525</v>
      </c>
      <c r="E7660" s="1">
        <f t="shared" si="972"/>
        <v>40513</v>
      </c>
      <c r="F7660" s="30">
        <f t="shared" si="970"/>
        <v>0</v>
      </c>
      <c r="H7660" s="42">
        <f>IF(DAY(D7660)&gt;14,VLOOKUP(DATE(YEAR(E7660),MONTH(E7660)-1,DAY(1)),'מדדים וריביות'!B:C,2,FALSE),VLOOKUP(DATE(YEAR(E7660),MONTH(E7660)-2,DAY(1)),'מדדים וריביות'!B:C,2,FALSE))</f>
        <v>32081895.739559401</v>
      </c>
      <c r="I7660" s="43">
        <f>'ריבית יומית'!D7654</f>
        <v>3.806480430657011E-5</v>
      </c>
      <c r="J7660" s="29">
        <f t="shared" si="971"/>
        <v>1.0733628595316702</v>
      </c>
      <c r="L7660">
        <f>VLOOKUP(D7659,'מדדים וריביות'!B:C,2)</f>
        <v>32231113.859278299</v>
      </c>
      <c r="M7660" s="30">
        <f t="shared" si="976"/>
        <v>0</v>
      </c>
      <c r="O7660" s="39">
        <f t="shared" si="973"/>
        <v>0</v>
      </c>
      <c r="P7660" s="39">
        <f t="shared" ref="P7660:P7723" si="977">J7661*G7660-G7660</f>
        <v>0</v>
      </c>
      <c r="Q7660" s="39">
        <f t="shared" si="974"/>
        <v>0</v>
      </c>
      <c r="R7660" s="41">
        <f t="shared" si="975"/>
        <v>0</v>
      </c>
    </row>
    <row r="7661" spans="4:18" x14ac:dyDescent="0.25">
      <c r="D7661" s="1">
        <v>40526</v>
      </c>
      <c r="E7661" s="1">
        <f t="shared" si="972"/>
        <v>40513</v>
      </c>
      <c r="F7661" s="30">
        <f t="shared" si="970"/>
        <v>0</v>
      </c>
      <c r="H7661" s="42">
        <f>IF(DAY(D7661)&gt;14,VLOOKUP(DATE(YEAR(E7661),MONTH(E7661)-1,DAY(1)),'מדדים וריביות'!B:C,2,FALSE),VLOOKUP(DATE(YEAR(E7661),MONTH(E7661)-2,DAY(1)),'מדדים וריביות'!B:C,2,FALSE))</f>
        <v>32081895.739559401</v>
      </c>
      <c r="I7661" s="43">
        <f>'ריבית יומית'!D7655</f>
        <v>3.806480430657011E-5</v>
      </c>
      <c r="J7661" s="29">
        <f t="shared" si="971"/>
        <v>1.0733220037396398</v>
      </c>
      <c r="L7661">
        <f>VLOOKUP(D7660,'מדדים וריביות'!B:C,2)</f>
        <v>32231113.859278299</v>
      </c>
      <c r="M7661" s="30">
        <f t="shared" si="976"/>
        <v>0</v>
      </c>
      <c r="O7661" s="39">
        <f t="shared" si="973"/>
        <v>0</v>
      </c>
      <c r="P7661" s="39">
        <f t="shared" si="977"/>
        <v>0</v>
      </c>
      <c r="Q7661" s="39">
        <f t="shared" si="974"/>
        <v>0</v>
      </c>
      <c r="R7661" s="41">
        <f t="shared" si="975"/>
        <v>0</v>
      </c>
    </row>
    <row r="7662" spans="4:18" x14ac:dyDescent="0.25">
      <c r="D7662" s="1">
        <v>40527</v>
      </c>
      <c r="E7662" s="1">
        <f t="shared" si="972"/>
        <v>40513</v>
      </c>
      <c r="F7662" s="30">
        <f t="shared" si="970"/>
        <v>0</v>
      </c>
      <c r="H7662" s="42">
        <f>IF(DAY(D7662)&gt;14,VLOOKUP(DATE(YEAR(E7662),MONTH(E7662)-1,DAY(1)),'מדדים וריביות'!B:C,2,FALSE),VLOOKUP(DATE(YEAR(E7662),MONTH(E7662)-2,DAY(1)),'מדדים וריביות'!B:C,2,FALSE))</f>
        <v>32111739.363503199</v>
      </c>
      <c r="I7662" s="43">
        <f>'ריבית יומית'!D7656</f>
        <v>3.806480430657011E-5</v>
      </c>
      <c r="J7662" s="29">
        <f t="shared" si="971"/>
        <v>1.0732811495027181</v>
      </c>
      <c r="L7662">
        <f>VLOOKUP(D7661,'מדדים וריביות'!B:C,2)</f>
        <v>32231113.859278299</v>
      </c>
      <c r="M7662" s="30">
        <f t="shared" si="976"/>
        <v>0</v>
      </c>
      <c r="O7662" s="39">
        <f t="shared" si="973"/>
        <v>0</v>
      </c>
      <c r="P7662" s="39">
        <f t="shared" si="977"/>
        <v>0</v>
      </c>
      <c r="Q7662" s="39">
        <f t="shared" si="974"/>
        <v>0</v>
      </c>
      <c r="R7662" s="41">
        <f t="shared" si="975"/>
        <v>0</v>
      </c>
    </row>
    <row r="7663" spans="4:18" x14ac:dyDescent="0.25">
      <c r="D7663" s="1">
        <v>40528</v>
      </c>
      <c r="E7663" s="1">
        <f t="shared" si="972"/>
        <v>40513</v>
      </c>
      <c r="F7663" s="30">
        <f t="shared" si="970"/>
        <v>0</v>
      </c>
      <c r="H7663" s="42">
        <f>IF(DAY(D7663)&gt;14,VLOOKUP(DATE(YEAR(E7663),MONTH(E7663)-1,DAY(1)),'מדדים וריביות'!B:C,2,FALSE),VLOOKUP(DATE(YEAR(E7663),MONTH(E7663)-2,DAY(1)),'מדדים וריביות'!B:C,2,FALSE))</f>
        <v>32111739.363503199</v>
      </c>
      <c r="I7663" s="43">
        <f>'ריבית יומית'!D7657</f>
        <v>3.806480430657011E-5</v>
      </c>
      <c r="J7663" s="29">
        <f t="shared" si="971"/>
        <v>1.0732402968208457</v>
      </c>
      <c r="L7663">
        <f>VLOOKUP(D7662,'מדדים וריביות'!B:C,2)</f>
        <v>32231113.859278299</v>
      </c>
      <c r="M7663" s="30">
        <f t="shared" si="976"/>
        <v>0</v>
      </c>
      <c r="O7663" s="39">
        <f t="shared" si="973"/>
        <v>0</v>
      </c>
      <c r="P7663" s="39">
        <f t="shared" si="977"/>
        <v>0</v>
      </c>
      <c r="Q7663" s="39">
        <f t="shared" si="974"/>
        <v>0</v>
      </c>
      <c r="R7663" s="41">
        <f t="shared" si="975"/>
        <v>0</v>
      </c>
    </row>
    <row r="7664" spans="4:18" x14ac:dyDescent="0.25">
      <c r="D7664" s="1">
        <v>40529</v>
      </c>
      <c r="E7664" s="1">
        <f t="shared" si="972"/>
        <v>40513</v>
      </c>
      <c r="F7664" s="30">
        <f t="shared" si="970"/>
        <v>0</v>
      </c>
      <c r="H7664" s="42">
        <f>IF(DAY(D7664)&gt;14,VLOOKUP(DATE(YEAR(E7664),MONTH(E7664)-1,DAY(1)),'מדדים וריביות'!B:C,2,FALSE),VLOOKUP(DATE(YEAR(E7664),MONTH(E7664)-2,DAY(1)),'מדדים וריביות'!B:C,2,FALSE))</f>
        <v>32111739.363503199</v>
      </c>
      <c r="I7664" s="43">
        <f>'ריבית יומית'!D7658</f>
        <v>3.806480430657011E-5</v>
      </c>
      <c r="J7664" s="29">
        <f t="shared" si="971"/>
        <v>1.0731994456939633</v>
      </c>
      <c r="L7664">
        <f>VLOOKUP(D7663,'מדדים וריביות'!B:C,2)</f>
        <v>32231113.859278299</v>
      </c>
      <c r="M7664" s="30">
        <f t="shared" si="976"/>
        <v>0</v>
      </c>
      <c r="O7664" s="39">
        <f t="shared" si="973"/>
        <v>0</v>
      </c>
      <c r="P7664" s="39">
        <f t="shared" si="977"/>
        <v>0</v>
      </c>
      <c r="Q7664" s="39">
        <f t="shared" si="974"/>
        <v>0</v>
      </c>
      <c r="R7664" s="41">
        <f t="shared" si="975"/>
        <v>0</v>
      </c>
    </row>
    <row r="7665" spans="4:18" x14ac:dyDescent="0.25">
      <c r="D7665" s="1">
        <v>40530</v>
      </c>
      <c r="E7665" s="1">
        <f t="shared" si="972"/>
        <v>40513</v>
      </c>
      <c r="F7665" s="30">
        <f t="shared" si="970"/>
        <v>0</v>
      </c>
      <c r="H7665" s="42">
        <f>IF(DAY(D7665)&gt;14,VLOOKUP(DATE(YEAR(E7665),MONTH(E7665)-1,DAY(1)),'מדדים וריביות'!B:C,2,FALSE),VLOOKUP(DATE(YEAR(E7665),MONTH(E7665)-2,DAY(1)),'מדדים וריביות'!B:C,2,FALSE))</f>
        <v>32111739.363503199</v>
      </c>
      <c r="I7665" s="43">
        <f>'ריבית יומית'!D7659</f>
        <v>3.806480430657011E-5</v>
      </c>
      <c r="J7665" s="29">
        <f t="shared" si="971"/>
        <v>1.073158596122012</v>
      </c>
      <c r="L7665">
        <f>VLOOKUP(D7664,'מדדים וריביות'!B:C,2)</f>
        <v>32231113.859278299</v>
      </c>
      <c r="M7665" s="30">
        <f t="shared" si="976"/>
        <v>0</v>
      </c>
      <c r="O7665" s="39">
        <f t="shared" si="973"/>
        <v>0</v>
      </c>
      <c r="P7665" s="39">
        <f t="shared" si="977"/>
        <v>0</v>
      </c>
      <c r="Q7665" s="39">
        <f t="shared" si="974"/>
        <v>0</v>
      </c>
      <c r="R7665" s="41">
        <f t="shared" si="975"/>
        <v>0</v>
      </c>
    </row>
    <row r="7666" spans="4:18" x14ac:dyDescent="0.25">
      <c r="D7666" s="1">
        <v>40531</v>
      </c>
      <c r="E7666" s="1">
        <f t="shared" si="972"/>
        <v>40513</v>
      </c>
      <c r="F7666" s="30">
        <f t="shared" si="970"/>
        <v>0</v>
      </c>
      <c r="H7666" s="42">
        <f>IF(DAY(D7666)&gt;14,VLOOKUP(DATE(YEAR(E7666),MONTH(E7666)-1,DAY(1)),'מדדים וריביות'!B:C,2,FALSE),VLOOKUP(DATE(YEAR(E7666),MONTH(E7666)-2,DAY(1)),'מדדים וריביות'!B:C,2,FALSE))</f>
        <v>32111739.363503199</v>
      </c>
      <c r="I7666" s="43">
        <f>'ריבית יומית'!D7660</f>
        <v>3.806480430657011E-5</v>
      </c>
      <c r="J7666" s="29">
        <f t="shared" si="971"/>
        <v>1.0731177481049325</v>
      </c>
      <c r="L7666">
        <f>VLOOKUP(D7665,'מדדים וריביות'!B:C,2)</f>
        <v>32231113.859278299</v>
      </c>
      <c r="M7666" s="30">
        <f t="shared" si="976"/>
        <v>0</v>
      </c>
      <c r="O7666" s="39">
        <f t="shared" si="973"/>
        <v>0</v>
      </c>
      <c r="P7666" s="39">
        <f t="shared" si="977"/>
        <v>0</v>
      </c>
      <c r="Q7666" s="39">
        <f t="shared" si="974"/>
        <v>0</v>
      </c>
      <c r="R7666" s="41">
        <f t="shared" si="975"/>
        <v>0</v>
      </c>
    </row>
    <row r="7667" spans="4:18" x14ac:dyDescent="0.25">
      <c r="D7667" s="1">
        <v>40532</v>
      </c>
      <c r="E7667" s="1">
        <f t="shared" si="972"/>
        <v>40513</v>
      </c>
      <c r="F7667" s="30">
        <f t="shared" si="970"/>
        <v>0</v>
      </c>
      <c r="H7667" s="42">
        <f>IF(DAY(D7667)&gt;14,VLOOKUP(DATE(YEAR(E7667),MONTH(E7667)-1,DAY(1)),'מדדים וריביות'!B:C,2,FALSE),VLOOKUP(DATE(YEAR(E7667),MONTH(E7667)-2,DAY(1)),'מדדים וריביות'!B:C,2,FALSE))</f>
        <v>32111739.363503199</v>
      </c>
      <c r="I7667" s="43">
        <f>'ריבית יומית'!D7661</f>
        <v>3.806480430657011E-5</v>
      </c>
      <c r="J7667" s="29">
        <f t="shared" si="971"/>
        <v>1.0730769016426656</v>
      </c>
      <c r="L7667">
        <f>VLOOKUP(D7666,'מדדים וריביות'!B:C,2)</f>
        <v>32231113.859278299</v>
      </c>
      <c r="M7667" s="30">
        <f t="shared" si="976"/>
        <v>0</v>
      </c>
      <c r="O7667" s="39">
        <f t="shared" si="973"/>
        <v>0</v>
      </c>
      <c r="P7667" s="39">
        <f t="shared" si="977"/>
        <v>0</v>
      </c>
      <c r="Q7667" s="39">
        <f t="shared" si="974"/>
        <v>0</v>
      </c>
      <c r="R7667" s="41">
        <f t="shared" si="975"/>
        <v>0</v>
      </c>
    </row>
    <row r="7668" spans="4:18" x14ac:dyDescent="0.25">
      <c r="D7668" s="1">
        <v>40533</v>
      </c>
      <c r="E7668" s="1">
        <f t="shared" si="972"/>
        <v>40513</v>
      </c>
      <c r="F7668" s="30">
        <f t="shared" si="970"/>
        <v>0</v>
      </c>
      <c r="H7668" s="42">
        <f>IF(DAY(D7668)&gt;14,VLOOKUP(DATE(YEAR(E7668),MONTH(E7668)-1,DAY(1)),'מדדים וריביות'!B:C,2,FALSE),VLOOKUP(DATE(YEAR(E7668),MONTH(E7668)-2,DAY(1)),'מדדים וריביות'!B:C,2,FALSE))</f>
        <v>32111739.363503199</v>
      </c>
      <c r="I7668" s="43">
        <f>'ריבית יומית'!D7662</f>
        <v>3.806480430657011E-5</v>
      </c>
      <c r="J7668" s="29">
        <f t="shared" si="971"/>
        <v>1.073036056735152</v>
      </c>
      <c r="L7668">
        <f>VLOOKUP(D7667,'מדדים וריביות'!B:C,2)</f>
        <v>32231113.859278299</v>
      </c>
      <c r="M7668" s="30">
        <f t="shared" si="976"/>
        <v>0</v>
      </c>
      <c r="O7668" s="39">
        <f t="shared" si="973"/>
        <v>0</v>
      </c>
      <c r="P7668" s="39">
        <f t="shared" si="977"/>
        <v>0</v>
      </c>
      <c r="Q7668" s="39">
        <f t="shared" si="974"/>
        <v>0</v>
      </c>
      <c r="R7668" s="41">
        <f t="shared" si="975"/>
        <v>0</v>
      </c>
    </row>
    <row r="7669" spans="4:18" x14ac:dyDescent="0.25">
      <c r="D7669" s="1">
        <v>40534</v>
      </c>
      <c r="E7669" s="1">
        <f t="shared" si="972"/>
        <v>40513</v>
      </c>
      <c r="F7669" s="30">
        <f t="shared" si="970"/>
        <v>0</v>
      </c>
      <c r="H7669" s="42">
        <f>IF(DAY(D7669)&gt;14,VLOOKUP(DATE(YEAR(E7669),MONTH(E7669)-1,DAY(1)),'מדדים וריביות'!B:C,2,FALSE),VLOOKUP(DATE(YEAR(E7669),MONTH(E7669)-2,DAY(1)),'מדדים וריביות'!B:C,2,FALSE))</f>
        <v>32111739.363503199</v>
      </c>
      <c r="I7669" s="43">
        <f>'ריבית יומית'!D7663</f>
        <v>3.806480430657011E-5</v>
      </c>
      <c r="J7669" s="29">
        <f t="shared" si="971"/>
        <v>1.0729952133823328</v>
      </c>
      <c r="L7669">
        <f>VLOOKUP(D7668,'מדדים וריביות'!B:C,2)</f>
        <v>32231113.859278299</v>
      </c>
      <c r="M7669" s="30">
        <f t="shared" si="976"/>
        <v>0</v>
      </c>
      <c r="O7669" s="39">
        <f t="shared" si="973"/>
        <v>0</v>
      </c>
      <c r="P7669" s="39">
        <f t="shared" si="977"/>
        <v>0</v>
      </c>
      <c r="Q7669" s="39">
        <f t="shared" si="974"/>
        <v>0</v>
      </c>
      <c r="R7669" s="41">
        <f t="shared" si="975"/>
        <v>0</v>
      </c>
    </row>
    <row r="7670" spans="4:18" x14ac:dyDescent="0.25">
      <c r="D7670" s="1">
        <v>40535</v>
      </c>
      <c r="E7670" s="1">
        <f t="shared" si="972"/>
        <v>40513</v>
      </c>
      <c r="F7670" s="30">
        <f t="shared" si="970"/>
        <v>0</v>
      </c>
      <c r="H7670" s="42">
        <f>IF(DAY(D7670)&gt;14,VLOOKUP(DATE(YEAR(E7670),MONTH(E7670)-1,DAY(1)),'מדדים וריביות'!B:C,2,FALSE),VLOOKUP(DATE(YEAR(E7670),MONTH(E7670)-2,DAY(1)),'מדדים וריביות'!B:C,2,FALSE))</f>
        <v>32111739.363503199</v>
      </c>
      <c r="I7670" s="43">
        <f>'ריבית יומית'!D7664</f>
        <v>3.806480430657011E-5</v>
      </c>
      <c r="J7670" s="29">
        <f t="shared" si="971"/>
        <v>1.0729543715841485</v>
      </c>
      <c r="L7670">
        <f>VLOOKUP(D7669,'מדדים וריביות'!B:C,2)</f>
        <v>32231113.859278299</v>
      </c>
      <c r="M7670" s="30">
        <f t="shared" si="976"/>
        <v>0</v>
      </c>
      <c r="O7670" s="39">
        <f t="shared" si="973"/>
        <v>0</v>
      </c>
      <c r="P7670" s="39">
        <f t="shared" si="977"/>
        <v>0</v>
      </c>
      <c r="Q7670" s="39">
        <f t="shared" si="974"/>
        <v>0</v>
      </c>
      <c r="R7670" s="41">
        <f t="shared" si="975"/>
        <v>0</v>
      </c>
    </row>
    <row r="7671" spans="4:18" x14ac:dyDescent="0.25">
      <c r="D7671" s="1">
        <v>40536</v>
      </c>
      <c r="E7671" s="1">
        <f t="shared" si="972"/>
        <v>40513</v>
      </c>
      <c r="F7671" s="30">
        <f t="shared" si="970"/>
        <v>0</v>
      </c>
      <c r="H7671" s="42">
        <f>IF(DAY(D7671)&gt;14,VLOOKUP(DATE(YEAR(E7671),MONTH(E7671)-1,DAY(1)),'מדדים וריביות'!B:C,2,FALSE),VLOOKUP(DATE(YEAR(E7671),MONTH(E7671)-2,DAY(1)),'מדדים וריביות'!B:C,2,FALSE))</f>
        <v>32111739.363503199</v>
      </c>
      <c r="I7671" s="43">
        <f>'ריבית יומית'!D7665</f>
        <v>3.806480430657011E-5</v>
      </c>
      <c r="J7671" s="29">
        <f t="shared" si="971"/>
        <v>1.0729135313405402</v>
      </c>
      <c r="L7671">
        <f>VLOOKUP(D7670,'מדדים וריביות'!B:C,2)</f>
        <v>32231113.859278299</v>
      </c>
      <c r="M7671" s="30">
        <f t="shared" si="976"/>
        <v>0</v>
      </c>
      <c r="O7671" s="39">
        <f t="shared" si="973"/>
        <v>0</v>
      </c>
      <c r="P7671" s="39">
        <f t="shared" si="977"/>
        <v>0</v>
      </c>
      <c r="Q7671" s="39">
        <f t="shared" si="974"/>
        <v>0</v>
      </c>
      <c r="R7671" s="41">
        <f t="shared" si="975"/>
        <v>0</v>
      </c>
    </row>
    <row r="7672" spans="4:18" x14ac:dyDescent="0.25">
      <c r="D7672" s="1">
        <v>40537</v>
      </c>
      <c r="E7672" s="1">
        <f t="shared" si="972"/>
        <v>40513</v>
      </c>
      <c r="F7672" s="30">
        <f t="shared" si="970"/>
        <v>0</v>
      </c>
      <c r="H7672" s="42">
        <f>IF(DAY(D7672)&gt;14,VLOOKUP(DATE(YEAR(E7672),MONTH(E7672)-1,DAY(1)),'מדדים וריביות'!B:C,2,FALSE),VLOOKUP(DATE(YEAR(E7672),MONTH(E7672)-2,DAY(1)),'מדדים וריביות'!B:C,2,FALSE))</f>
        <v>32111739.363503199</v>
      </c>
      <c r="I7672" s="43">
        <f>'ריבית יומית'!D7666</f>
        <v>3.806480430657011E-5</v>
      </c>
      <c r="J7672" s="29">
        <f t="shared" si="971"/>
        <v>1.0728726926514487</v>
      </c>
      <c r="L7672">
        <f>VLOOKUP(D7671,'מדדים וריביות'!B:C,2)</f>
        <v>32231113.859278299</v>
      </c>
      <c r="M7672" s="30">
        <f t="shared" si="976"/>
        <v>0</v>
      </c>
      <c r="O7672" s="39">
        <f t="shared" si="973"/>
        <v>0</v>
      </c>
      <c r="P7672" s="39">
        <f t="shared" si="977"/>
        <v>0</v>
      </c>
      <c r="Q7672" s="39">
        <f t="shared" si="974"/>
        <v>0</v>
      </c>
      <c r="R7672" s="41">
        <f t="shared" si="975"/>
        <v>0</v>
      </c>
    </row>
    <row r="7673" spans="4:18" x14ac:dyDescent="0.25">
      <c r="D7673" s="1">
        <v>40538</v>
      </c>
      <c r="E7673" s="1">
        <f t="shared" si="972"/>
        <v>40513</v>
      </c>
      <c r="F7673" s="30">
        <f t="shared" si="970"/>
        <v>0</v>
      </c>
      <c r="H7673" s="42">
        <f>IF(DAY(D7673)&gt;14,VLOOKUP(DATE(YEAR(E7673),MONTH(E7673)-1,DAY(1)),'מדדים וריביות'!B:C,2,FALSE),VLOOKUP(DATE(YEAR(E7673),MONTH(E7673)-2,DAY(1)),'מדדים וריביות'!B:C,2,FALSE))</f>
        <v>32111739.363503199</v>
      </c>
      <c r="I7673" s="43">
        <f>'ריבית יומית'!D7667</f>
        <v>3.806480430657011E-5</v>
      </c>
      <c r="J7673" s="29">
        <f t="shared" si="971"/>
        <v>1.0728318555168146</v>
      </c>
      <c r="L7673">
        <f>VLOOKUP(D7672,'מדדים וריביות'!B:C,2)</f>
        <v>32231113.859278299</v>
      </c>
      <c r="M7673" s="30">
        <f t="shared" si="976"/>
        <v>0</v>
      </c>
      <c r="O7673" s="39">
        <f t="shared" si="973"/>
        <v>0</v>
      </c>
      <c r="P7673" s="39">
        <f t="shared" si="977"/>
        <v>0</v>
      </c>
      <c r="Q7673" s="39">
        <f t="shared" si="974"/>
        <v>0</v>
      </c>
      <c r="R7673" s="41">
        <f t="shared" si="975"/>
        <v>0</v>
      </c>
    </row>
    <row r="7674" spans="4:18" x14ac:dyDescent="0.25">
      <c r="D7674" s="1">
        <v>40539</v>
      </c>
      <c r="E7674" s="1">
        <f t="shared" si="972"/>
        <v>40513</v>
      </c>
      <c r="F7674" s="30">
        <f t="shared" si="970"/>
        <v>0</v>
      </c>
      <c r="H7674" s="42">
        <f>IF(DAY(D7674)&gt;14,VLOOKUP(DATE(YEAR(E7674),MONTH(E7674)-1,DAY(1)),'מדדים וריביות'!B:C,2,FALSE),VLOOKUP(DATE(YEAR(E7674),MONTH(E7674)-2,DAY(1)),'מדדים וריביות'!B:C,2,FALSE))</f>
        <v>32111739.363503199</v>
      </c>
      <c r="I7674" s="43">
        <f>'ריבית יומית'!D7668</f>
        <v>3.806480430657011E-5</v>
      </c>
      <c r="J7674" s="29">
        <f t="shared" si="971"/>
        <v>1.0727910199365789</v>
      </c>
      <c r="L7674">
        <f>VLOOKUP(D7673,'מדדים וריביות'!B:C,2)</f>
        <v>32231113.859278299</v>
      </c>
      <c r="M7674" s="30">
        <f t="shared" si="976"/>
        <v>0</v>
      </c>
      <c r="O7674" s="39">
        <f t="shared" si="973"/>
        <v>0</v>
      </c>
      <c r="P7674" s="39">
        <f t="shared" si="977"/>
        <v>0</v>
      </c>
      <c r="Q7674" s="39">
        <f t="shared" si="974"/>
        <v>0</v>
      </c>
      <c r="R7674" s="41">
        <f t="shared" si="975"/>
        <v>0</v>
      </c>
    </row>
    <row r="7675" spans="4:18" x14ac:dyDescent="0.25">
      <c r="D7675" s="1">
        <v>40540</v>
      </c>
      <c r="E7675" s="1">
        <f t="shared" si="972"/>
        <v>40513</v>
      </c>
      <c r="F7675" s="30">
        <f t="shared" si="970"/>
        <v>0</v>
      </c>
      <c r="H7675" s="42">
        <f>IF(DAY(D7675)&gt;14,VLOOKUP(DATE(YEAR(E7675),MONTH(E7675)-1,DAY(1)),'מדדים וריביות'!B:C,2,FALSE),VLOOKUP(DATE(YEAR(E7675),MONTH(E7675)-2,DAY(1)),'מדדים וריביות'!B:C,2,FALSE))</f>
        <v>32111739.363503199</v>
      </c>
      <c r="I7675" s="43">
        <f>'ריבית יומית'!D7669</f>
        <v>3.806480430657011E-5</v>
      </c>
      <c r="J7675" s="29">
        <f t="shared" si="971"/>
        <v>1.0727501859106823</v>
      </c>
      <c r="L7675">
        <f>VLOOKUP(D7674,'מדדים וריביות'!B:C,2)</f>
        <v>32231113.859278299</v>
      </c>
      <c r="M7675" s="30">
        <f t="shared" si="976"/>
        <v>0</v>
      </c>
      <c r="O7675" s="39">
        <f t="shared" si="973"/>
        <v>0</v>
      </c>
      <c r="P7675" s="39">
        <f t="shared" si="977"/>
        <v>0</v>
      </c>
      <c r="Q7675" s="39">
        <f t="shared" si="974"/>
        <v>0</v>
      </c>
      <c r="R7675" s="41">
        <f t="shared" si="975"/>
        <v>0</v>
      </c>
    </row>
    <row r="7676" spans="4:18" x14ac:dyDescent="0.25">
      <c r="D7676" s="1">
        <v>40541</v>
      </c>
      <c r="E7676" s="1">
        <f t="shared" si="972"/>
        <v>40513</v>
      </c>
      <c r="F7676" s="30">
        <f t="shared" si="970"/>
        <v>0</v>
      </c>
      <c r="H7676" s="42">
        <f>IF(DAY(D7676)&gt;14,VLOOKUP(DATE(YEAR(E7676),MONTH(E7676)-1,DAY(1)),'מדדים וריביות'!B:C,2,FALSE),VLOOKUP(DATE(YEAR(E7676),MONTH(E7676)-2,DAY(1)),'מדדים וריביות'!B:C,2,FALSE))</f>
        <v>32111739.363503199</v>
      </c>
      <c r="I7676" s="43">
        <f>'ריבית יומית'!D7670</f>
        <v>3.806480430657011E-5</v>
      </c>
      <c r="J7676" s="29">
        <f t="shared" si="971"/>
        <v>1.0727093534390657</v>
      </c>
      <c r="L7676">
        <f>VLOOKUP(D7675,'מדדים וריביות'!B:C,2)</f>
        <v>32231113.859278299</v>
      </c>
      <c r="M7676" s="30">
        <f t="shared" si="976"/>
        <v>0</v>
      </c>
      <c r="O7676" s="39">
        <f t="shared" si="973"/>
        <v>0</v>
      </c>
      <c r="P7676" s="39">
        <f t="shared" si="977"/>
        <v>0</v>
      </c>
      <c r="Q7676" s="39">
        <f t="shared" si="974"/>
        <v>0</v>
      </c>
      <c r="R7676" s="41">
        <f t="shared" si="975"/>
        <v>0</v>
      </c>
    </row>
    <row r="7677" spans="4:18" x14ac:dyDescent="0.25">
      <c r="D7677" s="1">
        <v>40542</v>
      </c>
      <c r="E7677" s="1">
        <f t="shared" si="972"/>
        <v>40513</v>
      </c>
      <c r="F7677" s="30">
        <f t="shared" si="970"/>
        <v>0</v>
      </c>
      <c r="H7677" s="42">
        <f>IF(DAY(D7677)&gt;14,VLOOKUP(DATE(YEAR(E7677),MONTH(E7677)-1,DAY(1)),'מדדים וריביות'!B:C,2,FALSE),VLOOKUP(DATE(YEAR(E7677),MONTH(E7677)-2,DAY(1)),'מדדים וריביות'!B:C,2,FALSE))</f>
        <v>32111739.363503199</v>
      </c>
      <c r="I7677" s="43">
        <f>'ריבית יומית'!D7671</f>
        <v>3.806480430657011E-5</v>
      </c>
      <c r="J7677" s="29">
        <f t="shared" si="971"/>
        <v>1.0726685225216701</v>
      </c>
      <c r="L7677">
        <f>VLOOKUP(D7676,'מדדים וריביות'!B:C,2)</f>
        <v>32231113.859278299</v>
      </c>
      <c r="M7677" s="30">
        <f t="shared" si="976"/>
        <v>0</v>
      </c>
      <c r="O7677" s="39">
        <f t="shared" si="973"/>
        <v>0</v>
      </c>
      <c r="P7677" s="39">
        <f t="shared" si="977"/>
        <v>0</v>
      </c>
      <c r="Q7677" s="39">
        <f t="shared" si="974"/>
        <v>0</v>
      </c>
      <c r="R7677" s="41">
        <f t="shared" si="975"/>
        <v>0</v>
      </c>
    </row>
    <row r="7678" spans="4:18" x14ac:dyDescent="0.25">
      <c r="D7678" s="1">
        <v>40543</v>
      </c>
      <c r="E7678" s="1">
        <f t="shared" si="972"/>
        <v>40513</v>
      </c>
      <c r="F7678" s="30">
        <f t="shared" si="970"/>
        <v>0</v>
      </c>
      <c r="H7678" s="42">
        <f>IF(DAY(D7678)&gt;14,VLOOKUP(DATE(YEAR(E7678),MONTH(E7678)-1,DAY(1)),'מדדים וריביות'!B:C,2,FALSE),VLOOKUP(DATE(YEAR(E7678),MONTH(E7678)-2,DAY(1)),'מדדים וריביות'!B:C,2,FALSE))</f>
        <v>32111739.363503199</v>
      </c>
      <c r="I7678" s="43">
        <f>'ריבית יומית'!D7672</f>
        <v>3.806480430657011E-5</v>
      </c>
      <c r="J7678" s="29">
        <f t="shared" si="971"/>
        <v>1.0726276931584362</v>
      </c>
      <c r="L7678">
        <f>VLOOKUP(D7677,'מדדים וריביות'!B:C,2)</f>
        <v>32231113.859278299</v>
      </c>
      <c r="M7678" s="30">
        <f t="shared" si="976"/>
        <v>0</v>
      </c>
      <c r="O7678" s="39">
        <f t="shared" si="973"/>
        <v>0</v>
      </c>
      <c r="P7678" s="39">
        <f t="shared" si="977"/>
        <v>0</v>
      </c>
      <c r="Q7678" s="39">
        <f t="shared" si="974"/>
        <v>0</v>
      </c>
      <c r="R7678" s="41">
        <f t="shared" si="975"/>
        <v>0</v>
      </c>
    </row>
    <row r="7679" spans="4:18" x14ac:dyDescent="0.25">
      <c r="D7679" s="1">
        <v>40544</v>
      </c>
      <c r="E7679" s="1">
        <f t="shared" si="972"/>
        <v>40544</v>
      </c>
      <c r="F7679" s="30">
        <f t="shared" si="970"/>
        <v>0</v>
      </c>
      <c r="H7679" s="42">
        <f>IF(DAY(D7679)&gt;14,VLOOKUP(DATE(YEAR(E7679),MONTH(E7679)-1,DAY(1)),'מדדים וריביות'!B:C,2,FALSE),VLOOKUP(DATE(YEAR(E7679),MONTH(E7679)-2,DAY(1)),'מדדים וריביות'!B:C,2,FALSE))</f>
        <v>32111739.363503199</v>
      </c>
      <c r="I7679" s="43">
        <f>'ריבית יומית'!D7673</f>
        <v>4.0763630249518457E-5</v>
      </c>
      <c r="J7679" s="29">
        <f t="shared" si="971"/>
        <v>1.0725868653493049</v>
      </c>
      <c r="L7679">
        <f>VLOOKUP(D7678,'מדדים וריביות'!B:C,2)</f>
        <v>32231113.859278299</v>
      </c>
      <c r="M7679" s="30">
        <f t="shared" si="976"/>
        <v>0</v>
      </c>
      <c r="O7679" s="39">
        <f t="shared" si="973"/>
        <v>0</v>
      </c>
      <c r="P7679" s="39">
        <f t="shared" si="977"/>
        <v>0</v>
      </c>
      <c r="Q7679" s="39">
        <f t="shared" si="974"/>
        <v>0</v>
      </c>
      <c r="R7679" s="41">
        <f t="shared" si="975"/>
        <v>0</v>
      </c>
    </row>
    <row r="7680" spans="4:18" x14ac:dyDescent="0.25">
      <c r="D7680" s="1">
        <v>40545</v>
      </c>
      <c r="E7680" s="1">
        <f t="shared" si="972"/>
        <v>40544</v>
      </c>
      <c r="F7680" s="30">
        <f t="shared" ref="F7680:F7743" si="978">M7679</f>
        <v>0</v>
      </c>
      <c r="H7680" s="42">
        <f>IF(DAY(D7680)&gt;14,VLOOKUP(DATE(YEAR(E7680),MONTH(E7680)-1,DAY(1)),'מדדים וריביות'!B:C,2,FALSE),VLOOKUP(DATE(YEAR(E7680),MONTH(E7680)-2,DAY(1)),'מדדים וריביות'!B:C,2,FALSE))</f>
        <v>32111739.363503199</v>
      </c>
      <c r="I7680" s="43">
        <f>'ריבית יומית'!D7674</f>
        <v>4.0763630249518457E-5</v>
      </c>
      <c r="J7680" s="29">
        <f t="shared" si="971"/>
        <v>1.0725431445971318</v>
      </c>
      <c r="L7680">
        <f>VLOOKUP(D7679,'מדדים וריביות'!B:C,2)</f>
        <v>32297366.704433501</v>
      </c>
      <c r="M7680" s="30">
        <f t="shared" si="976"/>
        <v>0</v>
      </c>
      <c r="O7680" s="39">
        <f t="shared" si="973"/>
        <v>0</v>
      </c>
      <c r="P7680" s="39">
        <f t="shared" si="977"/>
        <v>0</v>
      </c>
      <c r="Q7680" s="39">
        <f t="shared" si="974"/>
        <v>0</v>
      </c>
      <c r="R7680" s="41">
        <f t="shared" si="975"/>
        <v>0</v>
      </c>
    </row>
    <row r="7681" spans="4:18" x14ac:dyDescent="0.25">
      <c r="D7681" s="1">
        <v>40546</v>
      </c>
      <c r="E7681" s="1">
        <f t="shared" si="972"/>
        <v>40544</v>
      </c>
      <c r="F7681" s="30">
        <f t="shared" si="978"/>
        <v>0</v>
      </c>
      <c r="H7681" s="42">
        <f>IF(DAY(D7681)&gt;14,VLOOKUP(DATE(YEAR(E7681),MONTH(E7681)-1,DAY(1)),'מדדים וריביות'!B:C,2,FALSE),VLOOKUP(DATE(YEAR(E7681),MONTH(E7681)-2,DAY(1)),'מדדים וריביות'!B:C,2,FALSE))</f>
        <v>32111739.363503199</v>
      </c>
      <c r="I7681" s="43">
        <f>'ריבית יומית'!D7675</f>
        <v>4.0763630249518457E-5</v>
      </c>
      <c r="J7681" s="29">
        <f t="shared" si="971"/>
        <v>1.0724994256271028</v>
      </c>
      <c r="L7681">
        <f>VLOOKUP(D7680,'מדדים וריביות'!B:C,2)</f>
        <v>32297366.704433501</v>
      </c>
      <c r="M7681" s="30">
        <f t="shared" si="976"/>
        <v>0</v>
      </c>
      <c r="O7681" s="39">
        <f t="shared" si="973"/>
        <v>0</v>
      </c>
      <c r="P7681" s="39">
        <f t="shared" si="977"/>
        <v>0</v>
      </c>
      <c r="Q7681" s="39">
        <f t="shared" si="974"/>
        <v>0</v>
      </c>
      <c r="R7681" s="41">
        <f t="shared" si="975"/>
        <v>0</v>
      </c>
    </row>
    <row r="7682" spans="4:18" x14ac:dyDescent="0.25">
      <c r="D7682" s="1">
        <v>40547</v>
      </c>
      <c r="E7682" s="1">
        <f t="shared" si="972"/>
        <v>40544</v>
      </c>
      <c r="F7682" s="30">
        <f t="shared" si="978"/>
        <v>0</v>
      </c>
      <c r="H7682" s="42">
        <f>IF(DAY(D7682)&gt;14,VLOOKUP(DATE(YEAR(E7682),MONTH(E7682)-1,DAY(1)),'מדדים וריביות'!B:C,2,FALSE),VLOOKUP(DATE(YEAR(E7682),MONTH(E7682)-2,DAY(1)),'מדדים וריביות'!B:C,2,FALSE))</f>
        <v>32111739.363503199</v>
      </c>
      <c r="I7682" s="43">
        <f>'ריבית יומית'!D7676</f>
        <v>4.0763630249518457E-5</v>
      </c>
      <c r="J7682" s="29">
        <f t="shared" si="971"/>
        <v>1.0724557084391451</v>
      </c>
      <c r="L7682">
        <f>VLOOKUP(D7681,'מדדים וריביות'!B:C,2)</f>
        <v>32297366.704433501</v>
      </c>
      <c r="M7682" s="30">
        <f t="shared" si="976"/>
        <v>0</v>
      </c>
      <c r="O7682" s="39">
        <f t="shared" si="973"/>
        <v>0</v>
      </c>
      <c r="P7682" s="39">
        <f t="shared" si="977"/>
        <v>0</v>
      </c>
      <c r="Q7682" s="39">
        <f t="shared" si="974"/>
        <v>0</v>
      </c>
      <c r="R7682" s="41">
        <f t="shared" si="975"/>
        <v>0</v>
      </c>
    </row>
    <row r="7683" spans="4:18" x14ac:dyDescent="0.25">
      <c r="D7683" s="1">
        <v>40548</v>
      </c>
      <c r="E7683" s="1">
        <f t="shared" si="972"/>
        <v>40544</v>
      </c>
      <c r="F7683" s="30">
        <f t="shared" si="978"/>
        <v>0</v>
      </c>
      <c r="H7683" s="42">
        <f>IF(DAY(D7683)&gt;14,VLOOKUP(DATE(YEAR(E7683),MONTH(E7683)-1,DAY(1)),'מדדים וריביות'!B:C,2,FALSE),VLOOKUP(DATE(YEAR(E7683),MONTH(E7683)-2,DAY(1)),'מדדים וריביות'!B:C,2,FALSE))</f>
        <v>32111739.363503199</v>
      </c>
      <c r="I7683" s="43">
        <f>'ריבית יומית'!D7677</f>
        <v>4.0763630249518457E-5</v>
      </c>
      <c r="J7683" s="29">
        <f t="shared" si="971"/>
        <v>1.0724119930331859</v>
      </c>
      <c r="L7683">
        <f>VLOOKUP(D7682,'מדדים וריביות'!B:C,2)</f>
        <v>32297366.704433501</v>
      </c>
      <c r="M7683" s="30">
        <f t="shared" si="976"/>
        <v>0</v>
      </c>
      <c r="O7683" s="39">
        <f t="shared" si="973"/>
        <v>0</v>
      </c>
      <c r="P7683" s="39">
        <f t="shared" si="977"/>
        <v>0</v>
      </c>
      <c r="Q7683" s="39">
        <f t="shared" si="974"/>
        <v>0</v>
      </c>
      <c r="R7683" s="41">
        <f t="shared" si="975"/>
        <v>0</v>
      </c>
    </row>
    <row r="7684" spans="4:18" x14ac:dyDescent="0.25">
      <c r="D7684" s="1">
        <v>40549</v>
      </c>
      <c r="E7684" s="1">
        <f t="shared" si="972"/>
        <v>40544</v>
      </c>
      <c r="F7684" s="30">
        <f t="shared" si="978"/>
        <v>0</v>
      </c>
      <c r="H7684" s="42">
        <f>IF(DAY(D7684)&gt;14,VLOOKUP(DATE(YEAR(E7684),MONTH(E7684)-1,DAY(1)),'מדדים וריביות'!B:C,2,FALSE),VLOOKUP(DATE(YEAR(E7684),MONTH(E7684)-2,DAY(1)),'מדדים וריביות'!B:C,2,FALSE))</f>
        <v>32111739.363503199</v>
      </c>
      <c r="I7684" s="43">
        <f>'ריבית יומית'!D7678</f>
        <v>4.0763630249518457E-5</v>
      </c>
      <c r="J7684" s="29">
        <f t="shared" si="971"/>
        <v>1.0723682794091527</v>
      </c>
      <c r="L7684">
        <f>VLOOKUP(D7683,'מדדים וריביות'!B:C,2)</f>
        <v>32297366.704433501</v>
      </c>
      <c r="M7684" s="30">
        <f t="shared" si="976"/>
        <v>0</v>
      </c>
      <c r="O7684" s="39">
        <f t="shared" si="973"/>
        <v>0</v>
      </c>
      <c r="P7684" s="39">
        <f t="shared" si="977"/>
        <v>0</v>
      </c>
      <c r="Q7684" s="39">
        <f t="shared" si="974"/>
        <v>0</v>
      </c>
      <c r="R7684" s="41">
        <f t="shared" si="975"/>
        <v>0</v>
      </c>
    </row>
    <row r="7685" spans="4:18" x14ac:dyDescent="0.25">
      <c r="D7685" s="1">
        <v>40550</v>
      </c>
      <c r="E7685" s="1">
        <f t="shared" si="972"/>
        <v>40544</v>
      </c>
      <c r="F7685" s="30">
        <f t="shared" si="978"/>
        <v>0</v>
      </c>
      <c r="H7685" s="42">
        <f>IF(DAY(D7685)&gt;14,VLOOKUP(DATE(YEAR(E7685),MONTH(E7685)-1,DAY(1)),'מדדים וריביות'!B:C,2,FALSE),VLOOKUP(DATE(YEAR(E7685),MONTH(E7685)-2,DAY(1)),'מדדים וריביות'!B:C,2,FALSE))</f>
        <v>32111739.363503199</v>
      </c>
      <c r="I7685" s="43">
        <f>'ריבית יומית'!D7679</f>
        <v>4.0763630249518457E-5</v>
      </c>
      <c r="J7685" s="29">
        <f t="shared" si="971"/>
        <v>1.0723245675669728</v>
      </c>
      <c r="L7685">
        <f>VLOOKUP(D7684,'מדדים וריביות'!B:C,2)</f>
        <v>32297366.704433501</v>
      </c>
      <c r="M7685" s="30">
        <f t="shared" si="976"/>
        <v>0</v>
      </c>
      <c r="O7685" s="39">
        <f t="shared" si="973"/>
        <v>0</v>
      </c>
      <c r="P7685" s="39">
        <f t="shared" si="977"/>
        <v>0</v>
      </c>
      <c r="Q7685" s="39">
        <f t="shared" si="974"/>
        <v>0</v>
      </c>
      <c r="R7685" s="41">
        <f t="shared" si="975"/>
        <v>0</v>
      </c>
    </row>
    <row r="7686" spans="4:18" x14ac:dyDescent="0.25">
      <c r="D7686" s="1">
        <v>40551</v>
      </c>
      <c r="E7686" s="1">
        <f t="shared" si="972"/>
        <v>40544</v>
      </c>
      <c r="F7686" s="30">
        <f t="shared" si="978"/>
        <v>0</v>
      </c>
      <c r="H7686" s="42">
        <f>IF(DAY(D7686)&gt;14,VLOOKUP(DATE(YEAR(E7686),MONTH(E7686)-1,DAY(1)),'מדדים וריביות'!B:C,2,FALSE),VLOOKUP(DATE(YEAR(E7686),MONTH(E7686)-2,DAY(1)),'מדדים וריביות'!B:C,2,FALSE))</f>
        <v>32111739.363503199</v>
      </c>
      <c r="I7686" s="43">
        <f>'ריבית יומית'!D7680</f>
        <v>4.0763630249518457E-5</v>
      </c>
      <c r="J7686" s="29">
        <f t="shared" si="971"/>
        <v>1.0722808575065739</v>
      </c>
      <c r="L7686">
        <f>VLOOKUP(D7685,'מדדים וריביות'!B:C,2)</f>
        <v>32297366.704433501</v>
      </c>
      <c r="M7686" s="30">
        <f t="shared" si="976"/>
        <v>0</v>
      </c>
      <c r="O7686" s="39">
        <f t="shared" si="973"/>
        <v>0</v>
      </c>
      <c r="P7686" s="39">
        <f t="shared" si="977"/>
        <v>0</v>
      </c>
      <c r="Q7686" s="39">
        <f t="shared" si="974"/>
        <v>0</v>
      </c>
      <c r="R7686" s="41">
        <f t="shared" si="975"/>
        <v>0</v>
      </c>
    </row>
    <row r="7687" spans="4:18" x14ac:dyDescent="0.25">
      <c r="D7687" s="1">
        <v>40552</v>
      </c>
      <c r="E7687" s="1">
        <f t="shared" si="972"/>
        <v>40544</v>
      </c>
      <c r="F7687" s="30">
        <f t="shared" si="978"/>
        <v>0</v>
      </c>
      <c r="H7687" s="42">
        <f>IF(DAY(D7687)&gt;14,VLOOKUP(DATE(YEAR(E7687),MONTH(E7687)-1,DAY(1)),'מדדים וריביות'!B:C,2,FALSE),VLOOKUP(DATE(YEAR(E7687),MONTH(E7687)-2,DAY(1)),'מדדים וריביות'!B:C,2,FALSE))</f>
        <v>32111739.363503199</v>
      </c>
      <c r="I7687" s="43">
        <f>'ריבית יומית'!D7681</f>
        <v>4.0763630249518457E-5</v>
      </c>
      <c r="J7687" s="29">
        <f t="shared" si="971"/>
        <v>1.072237149227883</v>
      </c>
      <c r="L7687">
        <f>VLOOKUP(D7686,'מדדים וריביות'!B:C,2)</f>
        <v>32297366.704433501</v>
      </c>
      <c r="M7687" s="30">
        <f t="shared" si="976"/>
        <v>0</v>
      </c>
      <c r="O7687" s="39">
        <f t="shared" si="973"/>
        <v>0</v>
      </c>
      <c r="P7687" s="39">
        <f t="shared" si="977"/>
        <v>0</v>
      </c>
      <c r="Q7687" s="39">
        <f t="shared" si="974"/>
        <v>0</v>
      </c>
      <c r="R7687" s="41">
        <f t="shared" si="975"/>
        <v>0</v>
      </c>
    </row>
    <row r="7688" spans="4:18" x14ac:dyDescent="0.25">
      <c r="D7688" s="1">
        <v>40553</v>
      </c>
      <c r="E7688" s="1">
        <f t="shared" si="972"/>
        <v>40544</v>
      </c>
      <c r="F7688" s="30">
        <f t="shared" si="978"/>
        <v>0</v>
      </c>
      <c r="H7688" s="42">
        <f>IF(DAY(D7688)&gt;14,VLOOKUP(DATE(YEAR(E7688),MONTH(E7688)-1,DAY(1)),'מדדים וריביות'!B:C,2,FALSE),VLOOKUP(DATE(YEAR(E7688),MONTH(E7688)-2,DAY(1)),'מדדים וריביות'!B:C,2,FALSE))</f>
        <v>32111739.363503199</v>
      </c>
      <c r="I7688" s="43">
        <f>'ריבית יומית'!D7682</f>
        <v>4.0763630249518457E-5</v>
      </c>
      <c r="J7688" s="29">
        <f t="shared" si="971"/>
        <v>1.0721934427308275</v>
      </c>
      <c r="L7688">
        <f>VLOOKUP(D7687,'מדדים וריביות'!B:C,2)</f>
        <v>32297366.704433501</v>
      </c>
      <c r="M7688" s="30">
        <f t="shared" si="976"/>
        <v>0</v>
      </c>
      <c r="O7688" s="39">
        <f t="shared" si="973"/>
        <v>0</v>
      </c>
      <c r="P7688" s="39">
        <f t="shared" si="977"/>
        <v>0</v>
      </c>
      <c r="Q7688" s="39">
        <f t="shared" si="974"/>
        <v>0</v>
      </c>
      <c r="R7688" s="41">
        <f t="shared" si="975"/>
        <v>0</v>
      </c>
    </row>
    <row r="7689" spans="4:18" x14ac:dyDescent="0.25">
      <c r="D7689" s="1">
        <v>40554</v>
      </c>
      <c r="E7689" s="1">
        <f t="shared" si="972"/>
        <v>40544</v>
      </c>
      <c r="F7689" s="30">
        <f t="shared" si="978"/>
        <v>0</v>
      </c>
      <c r="H7689" s="42">
        <f>IF(DAY(D7689)&gt;14,VLOOKUP(DATE(YEAR(E7689),MONTH(E7689)-1,DAY(1)),'מדדים וריביות'!B:C,2,FALSE),VLOOKUP(DATE(YEAR(E7689),MONTH(E7689)-2,DAY(1)),'מדדים וריביות'!B:C,2,FALSE))</f>
        <v>32111739.363503199</v>
      </c>
      <c r="I7689" s="43">
        <f>'ריבית יומית'!D7683</f>
        <v>4.0763630249518457E-5</v>
      </c>
      <c r="J7689" s="29">
        <f t="shared" ref="J7689:J7752" si="979">J7690*(1+I7689)</f>
        <v>1.0721497380153349</v>
      </c>
      <c r="L7689">
        <f>VLOOKUP(D7688,'מדדים וריביות'!B:C,2)</f>
        <v>32297366.704433501</v>
      </c>
      <c r="M7689" s="30">
        <f t="shared" si="976"/>
        <v>0</v>
      </c>
      <c r="O7689" s="39">
        <f t="shared" si="973"/>
        <v>0</v>
      </c>
      <c r="P7689" s="39">
        <f t="shared" si="977"/>
        <v>0</v>
      </c>
      <c r="Q7689" s="39">
        <f t="shared" si="974"/>
        <v>0</v>
      </c>
      <c r="R7689" s="41">
        <f t="shared" si="975"/>
        <v>0</v>
      </c>
    </row>
    <row r="7690" spans="4:18" x14ac:dyDescent="0.25">
      <c r="D7690" s="1">
        <v>40555</v>
      </c>
      <c r="E7690" s="1">
        <f t="shared" ref="E7690:E7753" si="980">DATE(YEAR(D7690),MONTH(D7690),DAY(1))</f>
        <v>40544</v>
      </c>
      <c r="F7690" s="30">
        <f t="shared" si="978"/>
        <v>0</v>
      </c>
      <c r="H7690" s="42">
        <f>IF(DAY(D7690)&gt;14,VLOOKUP(DATE(YEAR(E7690),MONTH(E7690)-1,DAY(1)),'מדדים וריביות'!B:C,2,FALSE),VLOOKUP(DATE(YEAR(E7690),MONTH(E7690)-2,DAY(1)),'מדדים וריביות'!B:C,2,FALSE))</f>
        <v>32111739.363503199</v>
      </c>
      <c r="I7690" s="43">
        <f>'ריבית יומית'!D7684</f>
        <v>4.0763630249518457E-5</v>
      </c>
      <c r="J7690" s="29">
        <f t="shared" si="979"/>
        <v>1.0721060350813325</v>
      </c>
      <c r="L7690">
        <f>VLOOKUP(D7689,'מדדים וריביות'!B:C,2)</f>
        <v>32297366.704433501</v>
      </c>
      <c r="M7690" s="30">
        <f t="shared" si="976"/>
        <v>0</v>
      </c>
      <c r="O7690" s="39">
        <f t="shared" ref="O7690:O7753" si="981">$D$4/H7690*G7690-G7690</f>
        <v>0</v>
      </c>
      <c r="P7690" s="39">
        <f t="shared" si="977"/>
        <v>0</v>
      </c>
      <c r="Q7690" s="39">
        <f t="shared" ref="Q7690:Q7753" si="982">$D$4/H7690*P7690-P7690</f>
        <v>0</v>
      </c>
      <c r="R7690" s="41">
        <f t="shared" ref="R7690:R7753" si="983">SUM(O7690:Q7690)</f>
        <v>0</v>
      </c>
    </row>
    <row r="7691" spans="4:18" x14ac:dyDescent="0.25">
      <c r="D7691" s="1">
        <v>40556</v>
      </c>
      <c r="E7691" s="1">
        <f t="shared" si="980"/>
        <v>40544</v>
      </c>
      <c r="F7691" s="30">
        <f t="shared" si="978"/>
        <v>0</v>
      </c>
      <c r="H7691" s="42">
        <f>IF(DAY(D7691)&gt;14,VLOOKUP(DATE(YEAR(E7691),MONTH(E7691)-1,DAY(1)),'מדדים וריביות'!B:C,2,FALSE),VLOOKUP(DATE(YEAR(E7691),MONTH(E7691)-2,DAY(1)),'מדדים וריביות'!B:C,2,FALSE))</f>
        <v>32111739.363503199</v>
      </c>
      <c r="I7691" s="43">
        <f>'ריבית יומית'!D7685</f>
        <v>4.0763630249518457E-5</v>
      </c>
      <c r="J7691" s="29">
        <f t="shared" si="979"/>
        <v>1.0720623339287478</v>
      </c>
      <c r="L7691">
        <f>VLOOKUP(D7690,'מדדים וריביות'!B:C,2)</f>
        <v>32297366.704433501</v>
      </c>
      <c r="M7691" s="30">
        <f t="shared" si="976"/>
        <v>0</v>
      </c>
      <c r="O7691" s="39">
        <f t="shared" si="981"/>
        <v>0</v>
      </c>
      <c r="P7691" s="39">
        <f t="shared" si="977"/>
        <v>0</v>
      </c>
      <c r="Q7691" s="39">
        <f t="shared" si="982"/>
        <v>0</v>
      </c>
      <c r="R7691" s="41">
        <f t="shared" si="983"/>
        <v>0</v>
      </c>
    </row>
    <row r="7692" spans="4:18" x14ac:dyDescent="0.25">
      <c r="D7692" s="1">
        <v>40557</v>
      </c>
      <c r="E7692" s="1">
        <f t="shared" si="980"/>
        <v>40544</v>
      </c>
      <c r="F7692" s="30">
        <f t="shared" si="978"/>
        <v>0</v>
      </c>
      <c r="H7692" s="42">
        <f>IF(DAY(D7692)&gt;14,VLOOKUP(DATE(YEAR(E7692),MONTH(E7692)-1,DAY(1)),'מדדים וריביות'!B:C,2,FALSE),VLOOKUP(DATE(YEAR(E7692),MONTH(E7692)-2,DAY(1)),'מדדים וריביות'!B:C,2,FALSE))</f>
        <v>32111739.363503199</v>
      </c>
      <c r="I7692" s="43">
        <f>'ריבית יומית'!D7686</f>
        <v>4.0763630249518457E-5</v>
      </c>
      <c r="J7692" s="29">
        <f t="shared" si="979"/>
        <v>1.0720186345575082</v>
      </c>
      <c r="L7692">
        <f>VLOOKUP(D7691,'מדדים וריביות'!B:C,2)</f>
        <v>32297366.704433501</v>
      </c>
      <c r="M7692" s="30">
        <f t="shared" ref="M7692:M7755" si="984">F7692*(1+I7692)*L7692/H7692+G7692-K7692</f>
        <v>0</v>
      </c>
      <c r="O7692" s="39">
        <f t="shared" si="981"/>
        <v>0</v>
      </c>
      <c r="P7692" s="39">
        <f t="shared" si="977"/>
        <v>0</v>
      </c>
      <c r="Q7692" s="39">
        <f t="shared" si="982"/>
        <v>0</v>
      </c>
      <c r="R7692" s="41">
        <f t="shared" si="983"/>
        <v>0</v>
      </c>
    </row>
    <row r="7693" spans="4:18" x14ac:dyDescent="0.25">
      <c r="D7693" s="1">
        <v>40558</v>
      </c>
      <c r="E7693" s="1">
        <f t="shared" si="980"/>
        <v>40544</v>
      </c>
      <c r="F7693" s="30">
        <f t="shared" si="978"/>
        <v>0</v>
      </c>
      <c r="H7693" s="42">
        <f>IF(DAY(D7693)&gt;14,VLOOKUP(DATE(YEAR(E7693),MONTH(E7693)-1,DAY(1)),'מדדים וריביות'!B:C,2,FALSE),VLOOKUP(DATE(YEAR(E7693),MONTH(E7693)-2,DAY(1)),'מדדים וריביות'!B:C,2,FALSE))</f>
        <v>32231113.859278299</v>
      </c>
      <c r="I7693" s="43">
        <f>'ריבית יומית'!D7687</f>
        <v>4.0763630249518457E-5</v>
      </c>
      <c r="J7693" s="29">
        <f t="shared" si="979"/>
        <v>1.0719749369675409</v>
      </c>
      <c r="L7693">
        <f>VLOOKUP(D7692,'מדדים וריביות'!B:C,2)</f>
        <v>32297366.704433501</v>
      </c>
      <c r="M7693" s="30">
        <f t="shared" si="984"/>
        <v>0</v>
      </c>
      <c r="O7693" s="39">
        <f t="shared" si="981"/>
        <v>0</v>
      </c>
      <c r="P7693" s="39">
        <f t="shared" si="977"/>
        <v>0</v>
      </c>
      <c r="Q7693" s="39">
        <f t="shared" si="982"/>
        <v>0</v>
      </c>
      <c r="R7693" s="41">
        <f t="shared" si="983"/>
        <v>0</v>
      </c>
    </row>
    <row r="7694" spans="4:18" x14ac:dyDescent="0.25">
      <c r="D7694" s="1">
        <v>40559</v>
      </c>
      <c r="E7694" s="1">
        <f t="shared" si="980"/>
        <v>40544</v>
      </c>
      <c r="F7694" s="30">
        <f t="shared" si="978"/>
        <v>0</v>
      </c>
      <c r="H7694" s="42">
        <f>IF(DAY(D7694)&gt;14,VLOOKUP(DATE(YEAR(E7694),MONTH(E7694)-1,DAY(1)),'מדדים וריביות'!B:C,2,FALSE),VLOOKUP(DATE(YEAR(E7694),MONTH(E7694)-2,DAY(1)),'מדדים וריביות'!B:C,2,FALSE))</f>
        <v>32231113.859278299</v>
      </c>
      <c r="I7694" s="43">
        <f>'ריבית יומית'!D7688</f>
        <v>4.0763630249518457E-5</v>
      </c>
      <c r="J7694" s="29">
        <f t="shared" si="979"/>
        <v>1.0719312411587734</v>
      </c>
      <c r="L7694">
        <f>VLOOKUP(D7693,'מדדים וריביות'!B:C,2)</f>
        <v>32297366.704433501</v>
      </c>
      <c r="M7694" s="30">
        <f t="shared" si="984"/>
        <v>0</v>
      </c>
      <c r="O7694" s="39">
        <f t="shared" si="981"/>
        <v>0</v>
      </c>
      <c r="P7694" s="39">
        <f t="shared" si="977"/>
        <v>0</v>
      </c>
      <c r="Q7694" s="39">
        <f t="shared" si="982"/>
        <v>0</v>
      </c>
      <c r="R7694" s="41">
        <f t="shared" si="983"/>
        <v>0</v>
      </c>
    </row>
    <row r="7695" spans="4:18" x14ac:dyDescent="0.25">
      <c r="D7695" s="1">
        <v>40560</v>
      </c>
      <c r="E7695" s="1">
        <f t="shared" si="980"/>
        <v>40544</v>
      </c>
      <c r="F7695" s="30">
        <f t="shared" si="978"/>
        <v>0</v>
      </c>
      <c r="H7695" s="42">
        <f>IF(DAY(D7695)&gt;14,VLOOKUP(DATE(YEAR(E7695),MONTH(E7695)-1,DAY(1)),'מדדים וריביות'!B:C,2,FALSE),VLOOKUP(DATE(YEAR(E7695),MONTH(E7695)-2,DAY(1)),'מדדים וריביות'!B:C,2,FALSE))</f>
        <v>32231113.859278299</v>
      </c>
      <c r="I7695" s="43">
        <f>'ריבית יומית'!D7689</f>
        <v>4.0763630249518457E-5</v>
      </c>
      <c r="J7695" s="29">
        <f t="shared" si="979"/>
        <v>1.0718875471311331</v>
      </c>
      <c r="L7695">
        <f>VLOOKUP(D7694,'מדדים וריביות'!B:C,2)</f>
        <v>32297366.704433501</v>
      </c>
      <c r="M7695" s="30">
        <f t="shared" si="984"/>
        <v>0</v>
      </c>
      <c r="O7695" s="39">
        <f t="shared" si="981"/>
        <v>0</v>
      </c>
      <c r="P7695" s="39">
        <f t="shared" si="977"/>
        <v>0</v>
      </c>
      <c r="Q7695" s="39">
        <f t="shared" si="982"/>
        <v>0</v>
      </c>
      <c r="R7695" s="41">
        <f t="shared" si="983"/>
        <v>0</v>
      </c>
    </row>
    <row r="7696" spans="4:18" x14ac:dyDescent="0.25">
      <c r="D7696" s="1">
        <v>40561</v>
      </c>
      <c r="E7696" s="1">
        <f t="shared" si="980"/>
        <v>40544</v>
      </c>
      <c r="F7696" s="30">
        <f t="shared" si="978"/>
        <v>0</v>
      </c>
      <c r="H7696" s="42">
        <f>IF(DAY(D7696)&gt;14,VLOOKUP(DATE(YEAR(E7696),MONTH(E7696)-1,DAY(1)),'מדדים וריביות'!B:C,2,FALSE),VLOOKUP(DATE(YEAR(E7696),MONTH(E7696)-2,DAY(1)),'מדדים וריביות'!B:C,2,FALSE))</f>
        <v>32231113.859278299</v>
      </c>
      <c r="I7696" s="43">
        <f>'ריבית יומית'!D7690</f>
        <v>4.0763630249518457E-5</v>
      </c>
      <c r="J7696" s="29">
        <f t="shared" si="979"/>
        <v>1.0718438548845475</v>
      </c>
      <c r="L7696">
        <f>VLOOKUP(D7695,'מדדים וריביות'!B:C,2)</f>
        <v>32297366.704433501</v>
      </c>
      <c r="M7696" s="30">
        <f t="shared" si="984"/>
        <v>0</v>
      </c>
      <c r="O7696" s="39">
        <f t="shared" si="981"/>
        <v>0</v>
      </c>
      <c r="P7696" s="39">
        <f t="shared" si="977"/>
        <v>0</v>
      </c>
      <c r="Q7696" s="39">
        <f t="shared" si="982"/>
        <v>0</v>
      </c>
      <c r="R7696" s="41">
        <f t="shared" si="983"/>
        <v>0</v>
      </c>
    </row>
    <row r="7697" spans="4:18" x14ac:dyDescent="0.25">
      <c r="D7697" s="1">
        <v>40562</v>
      </c>
      <c r="E7697" s="1">
        <f t="shared" si="980"/>
        <v>40544</v>
      </c>
      <c r="F7697" s="30">
        <f t="shared" si="978"/>
        <v>0</v>
      </c>
      <c r="H7697" s="42">
        <f>IF(DAY(D7697)&gt;14,VLOOKUP(DATE(YEAR(E7697),MONTH(E7697)-1,DAY(1)),'מדדים וריביות'!B:C,2,FALSE),VLOOKUP(DATE(YEAR(E7697),MONTH(E7697)-2,DAY(1)),'מדדים וריביות'!B:C,2,FALSE))</f>
        <v>32231113.859278299</v>
      </c>
      <c r="I7697" s="43">
        <f>'ריבית יומית'!D7691</f>
        <v>4.0763630249518457E-5</v>
      </c>
      <c r="J7697" s="29">
        <f t="shared" si="979"/>
        <v>1.0718001644189437</v>
      </c>
      <c r="L7697">
        <f>VLOOKUP(D7696,'מדדים וריביות'!B:C,2)</f>
        <v>32297366.704433501</v>
      </c>
      <c r="M7697" s="30">
        <f t="shared" si="984"/>
        <v>0</v>
      </c>
      <c r="O7697" s="39">
        <f t="shared" si="981"/>
        <v>0</v>
      </c>
      <c r="P7697" s="39">
        <f t="shared" si="977"/>
        <v>0</v>
      </c>
      <c r="Q7697" s="39">
        <f t="shared" si="982"/>
        <v>0</v>
      </c>
      <c r="R7697" s="41">
        <f t="shared" si="983"/>
        <v>0</v>
      </c>
    </row>
    <row r="7698" spans="4:18" x14ac:dyDescent="0.25">
      <c r="D7698" s="1">
        <v>40563</v>
      </c>
      <c r="E7698" s="1">
        <f t="shared" si="980"/>
        <v>40544</v>
      </c>
      <c r="F7698" s="30">
        <f t="shared" si="978"/>
        <v>0</v>
      </c>
      <c r="H7698" s="42">
        <f>IF(DAY(D7698)&gt;14,VLOOKUP(DATE(YEAR(E7698),MONTH(E7698)-1,DAY(1)),'מדדים וריביות'!B:C,2,FALSE),VLOOKUP(DATE(YEAR(E7698),MONTH(E7698)-2,DAY(1)),'מדדים וריביות'!B:C,2,FALSE))</f>
        <v>32231113.859278299</v>
      </c>
      <c r="I7698" s="43">
        <f>'ריבית יומית'!D7692</f>
        <v>4.0763630249518457E-5</v>
      </c>
      <c r="J7698" s="29">
        <f t="shared" si="979"/>
        <v>1.0717564757342493</v>
      </c>
      <c r="L7698">
        <f>VLOOKUP(D7697,'מדדים וריביות'!B:C,2)</f>
        <v>32297366.704433501</v>
      </c>
      <c r="M7698" s="30">
        <f t="shared" si="984"/>
        <v>0</v>
      </c>
      <c r="O7698" s="39">
        <f t="shared" si="981"/>
        <v>0</v>
      </c>
      <c r="P7698" s="39">
        <f t="shared" si="977"/>
        <v>0</v>
      </c>
      <c r="Q7698" s="39">
        <f t="shared" si="982"/>
        <v>0</v>
      </c>
      <c r="R7698" s="41">
        <f t="shared" si="983"/>
        <v>0</v>
      </c>
    </row>
    <row r="7699" spans="4:18" x14ac:dyDescent="0.25">
      <c r="D7699" s="1">
        <v>40564</v>
      </c>
      <c r="E7699" s="1">
        <f t="shared" si="980"/>
        <v>40544</v>
      </c>
      <c r="F7699" s="30">
        <f t="shared" si="978"/>
        <v>0</v>
      </c>
      <c r="H7699" s="42">
        <f>IF(DAY(D7699)&gt;14,VLOOKUP(DATE(YEAR(E7699),MONTH(E7699)-1,DAY(1)),'מדדים וריביות'!B:C,2,FALSE),VLOOKUP(DATE(YEAR(E7699),MONTH(E7699)-2,DAY(1)),'מדדים וריביות'!B:C,2,FALSE))</f>
        <v>32231113.859278299</v>
      </c>
      <c r="I7699" s="43">
        <f>'ריבית יומית'!D7693</f>
        <v>4.0763630249518457E-5</v>
      </c>
      <c r="J7699" s="29">
        <f t="shared" si="979"/>
        <v>1.0717127888303917</v>
      </c>
      <c r="L7699">
        <f>VLOOKUP(D7698,'מדדים וריביות'!B:C,2)</f>
        <v>32297366.704433501</v>
      </c>
      <c r="M7699" s="30">
        <f t="shared" si="984"/>
        <v>0</v>
      </c>
      <c r="O7699" s="39">
        <f t="shared" si="981"/>
        <v>0</v>
      </c>
      <c r="P7699" s="39">
        <f t="shared" si="977"/>
        <v>0</v>
      </c>
      <c r="Q7699" s="39">
        <f t="shared" si="982"/>
        <v>0</v>
      </c>
      <c r="R7699" s="41">
        <f t="shared" si="983"/>
        <v>0</v>
      </c>
    </row>
    <row r="7700" spans="4:18" x14ac:dyDescent="0.25">
      <c r="D7700" s="1">
        <v>40565</v>
      </c>
      <c r="E7700" s="1">
        <f t="shared" si="980"/>
        <v>40544</v>
      </c>
      <c r="F7700" s="30">
        <f t="shared" si="978"/>
        <v>0</v>
      </c>
      <c r="H7700" s="42">
        <f>IF(DAY(D7700)&gt;14,VLOOKUP(DATE(YEAR(E7700),MONTH(E7700)-1,DAY(1)),'מדדים וריביות'!B:C,2,FALSE),VLOOKUP(DATE(YEAR(E7700),MONTH(E7700)-2,DAY(1)),'מדדים וריביות'!B:C,2,FALSE))</f>
        <v>32231113.859278299</v>
      </c>
      <c r="I7700" s="43">
        <f>'ריבית יומית'!D7694</f>
        <v>4.0763630249518457E-5</v>
      </c>
      <c r="J7700" s="29">
        <f t="shared" si="979"/>
        <v>1.0716691037072983</v>
      </c>
      <c r="L7700">
        <f>VLOOKUP(D7699,'מדדים וריביות'!B:C,2)</f>
        <v>32297366.704433501</v>
      </c>
      <c r="M7700" s="30">
        <f t="shared" si="984"/>
        <v>0</v>
      </c>
      <c r="O7700" s="39">
        <f t="shared" si="981"/>
        <v>0</v>
      </c>
      <c r="P7700" s="39">
        <f t="shared" si="977"/>
        <v>0</v>
      </c>
      <c r="Q7700" s="39">
        <f t="shared" si="982"/>
        <v>0</v>
      </c>
      <c r="R7700" s="41">
        <f t="shared" si="983"/>
        <v>0</v>
      </c>
    </row>
    <row r="7701" spans="4:18" x14ac:dyDescent="0.25">
      <c r="D7701" s="1">
        <v>40566</v>
      </c>
      <c r="E7701" s="1">
        <f t="shared" si="980"/>
        <v>40544</v>
      </c>
      <c r="F7701" s="30">
        <f t="shared" si="978"/>
        <v>0</v>
      </c>
      <c r="H7701" s="42">
        <f>IF(DAY(D7701)&gt;14,VLOOKUP(DATE(YEAR(E7701),MONTH(E7701)-1,DAY(1)),'מדדים וריביות'!B:C,2,FALSE),VLOOKUP(DATE(YEAR(E7701),MONTH(E7701)-2,DAY(1)),'מדדים וריביות'!B:C,2,FALSE))</f>
        <v>32231113.859278299</v>
      </c>
      <c r="I7701" s="43">
        <f>'ריבית יומית'!D7695</f>
        <v>4.0763630249518457E-5</v>
      </c>
      <c r="J7701" s="29">
        <f t="shared" si="979"/>
        <v>1.0716254203648965</v>
      </c>
      <c r="L7701">
        <f>VLOOKUP(D7700,'מדדים וריביות'!B:C,2)</f>
        <v>32297366.704433501</v>
      </c>
      <c r="M7701" s="30">
        <f t="shared" si="984"/>
        <v>0</v>
      </c>
      <c r="O7701" s="39">
        <f t="shared" si="981"/>
        <v>0</v>
      </c>
      <c r="P7701" s="39">
        <f t="shared" si="977"/>
        <v>0</v>
      </c>
      <c r="Q7701" s="39">
        <f t="shared" si="982"/>
        <v>0</v>
      </c>
      <c r="R7701" s="41">
        <f t="shared" si="983"/>
        <v>0</v>
      </c>
    </row>
    <row r="7702" spans="4:18" x14ac:dyDescent="0.25">
      <c r="D7702" s="1">
        <v>40567</v>
      </c>
      <c r="E7702" s="1">
        <f t="shared" si="980"/>
        <v>40544</v>
      </c>
      <c r="F7702" s="30">
        <f t="shared" si="978"/>
        <v>0</v>
      </c>
      <c r="H7702" s="42">
        <f>IF(DAY(D7702)&gt;14,VLOOKUP(DATE(YEAR(E7702),MONTH(E7702)-1,DAY(1)),'מדדים וריביות'!B:C,2,FALSE),VLOOKUP(DATE(YEAR(E7702),MONTH(E7702)-2,DAY(1)),'מדדים וריביות'!B:C,2,FALSE))</f>
        <v>32231113.859278299</v>
      </c>
      <c r="I7702" s="43">
        <f>'ריבית יומית'!D7696</f>
        <v>4.0763630249518457E-5</v>
      </c>
      <c r="J7702" s="29">
        <f t="shared" si="979"/>
        <v>1.0715817388031137</v>
      </c>
      <c r="L7702">
        <f>VLOOKUP(D7701,'מדדים וריביות'!B:C,2)</f>
        <v>32297366.704433501</v>
      </c>
      <c r="M7702" s="30">
        <f t="shared" si="984"/>
        <v>0</v>
      </c>
      <c r="O7702" s="39">
        <f t="shared" si="981"/>
        <v>0</v>
      </c>
      <c r="P7702" s="39">
        <f t="shared" si="977"/>
        <v>0</v>
      </c>
      <c r="Q7702" s="39">
        <f t="shared" si="982"/>
        <v>0</v>
      </c>
      <c r="R7702" s="41">
        <f t="shared" si="983"/>
        <v>0</v>
      </c>
    </row>
    <row r="7703" spans="4:18" x14ac:dyDescent="0.25">
      <c r="D7703" s="1">
        <v>40568</v>
      </c>
      <c r="E7703" s="1">
        <f t="shared" si="980"/>
        <v>40544</v>
      </c>
      <c r="F7703" s="30">
        <f t="shared" si="978"/>
        <v>0</v>
      </c>
      <c r="H7703" s="42">
        <f>IF(DAY(D7703)&gt;14,VLOOKUP(DATE(YEAR(E7703),MONTH(E7703)-1,DAY(1)),'מדדים וריביות'!B:C,2,FALSE),VLOOKUP(DATE(YEAR(E7703),MONTH(E7703)-2,DAY(1)),'מדדים וריביות'!B:C,2,FALSE))</f>
        <v>32231113.859278299</v>
      </c>
      <c r="I7703" s="43">
        <f>'ריבית יומית'!D7697</f>
        <v>4.0763630249518457E-5</v>
      </c>
      <c r="J7703" s="29">
        <f t="shared" si="979"/>
        <v>1.0715380590218775</v>
      </c>
      <c r="L7703">
        <f>VLOOKUP(D7702,'מדדים וריביות'!B:C,2)</f>
        <v>32297366.704433501</v>
      </c>
      <c r="M7703" s="30">
        <f t="shared" si="984"/>
        <v>0</v>
      </c>
      <c r="O7703" s="39">
        <f t="shared" si="981"/>
        <v>0</v>
      </c>
      <c r="P7703" s="39">
        <f t="shared" si="977"/>
        <v>0</v>
      </c>
      <c r="Q7703" s="39">
        <f t="shared" si="982"/>
        <v>0</v>
      </c>
      <c r="R7703" s="41">
        <f t="shared" si="983"/>
        <v>0</v>
      </c>
    </row>
    <row r="7704" spans="4:18" x14ac:dyDescent="0.25">
      <c r="D7704" s="1">
        <v>40569</v>
      </c>
      <c r="E7704" s="1">
        <f t="shared" si="980"/>
        <v>40544</v>
      </c>
      <c r="F7704" s="30">
        <f t="shared" si="978"/>
        <v>0</v>
      </c>
      <c r="H7704" s="42">
        <f>IF(DAY(D7704)&gt;14,VLOOKUP(DATE(YEAR(E7704),MONTH(E7704)-1,DAY(1)),'מדדים וריביות'!B:C,2,FALSE),VLOOKUP(DATE(YEAR(E7704),MONTH(E7704)-2,DAY(1)),'מדדים וריביות'!B:C,2,FALSE))</f>
        <v>32231113.859278299</v>
      </c>
      <c r="I7704" s="43">
        <f>'ריבית יומית'!D7698</f>
        <v>4.0763630249518457E-5</v>
      </c>
      <c r="J7704" s="29">
        <f t="shared" si="979"/>
        <v>1.071494381021115</v>
      </c>
      <c r="L7704">
        <f>VLOOKUP(D7703,'מדדים וריביות'!B:C,2)</f>
        <v>32297366.704433501</v>
      </c>
      <c r="M7704" s="30">
        <f t="shared" si="984"/>
        <v>0</v>
      </c>
      <c r="O7704" s="39">
        <f t="shared" si="981"/>
        <v>0</v>
      </c>
      <c r="P7704" s="39">
        <f t="shared" si="977"/>
        <v>0</v>
      </c>
      <c r="Q7704" s="39">
        <f t="shared" si="982"/>
        <v>0</v>
      </c>
      <c r="R7704" s="41">
        <f t="shared" si="983"/>
        <v>0</v>
      </c>
    </row>
    <row r="7705" spans="4:18" x14ac:dyDescent="0.25">
      <c r="D7705" s="1">
        <v>40570</v>
      </c>
      <c r="E7705" s="1">
        <f t="shared" si="980"/>
        <v>40544</v>
      </c>
      <c r="F7705" s="30">
        <f t="shared" si="978"/>
        <v>0</v>
      </c>
      <c r="H7705" s="42">
        <f>IF(DAY(D7705)&gt;14,VLOOKUP(DATE(YEAR(E7705),MONTH(E7705)-1,DAY(1)),'מדדים וריביות'!B:C,2,FALSE),VLOOKUP(DATE(YEAR(E7705),MONTH(E7705)-2,DAY(1)),'מדדים וריביות'!B:C,2,FALSE))</f>
        <v>32231113.859278299</v>
      </c>
      <c r="I7705" s="43">
        <f>'ריבית יומית'!D7699</f>
        <v>4.0763630249518457E-5</v>
      </c>
      <c r="J7705" s="29">
        <f t="shared" si="979"/>
        <v>1.071450704800754</v>
      </c>
      <c r="L7705">
        <f>VLOOKUP(D7704,'מדדים וריביות'!B:C,2)</f>
        <v>32297366.704433501</v>
      </c>
      <c r="M7705" s="30">
        <f t="shared" si="984"/>
        <v>0</v>
      </c>
      <c r="O7705" s="39">
        <f t="shared" si="981"/>
        <v>0</v>
      </c>
      <c r="P7705" s="39">
        <f t="shared" si="977"/>
        <v>0</v>
      </c>
      <c r="Q7705" s="39">
        <f t="shared" si="982"/>
        <v>0</v>
      </c>
      <c r="R7705" s="41">
        <f t="shared" si="983"/>
        <v>0</v>
      </c>
    </row>
    <row r="7706" spans="4:18" x14ac:dyDescent="0.25">
      <c r="D7706" s="1">
        <v>40571</v>
      </c>
      <c r="E7706" s="1">
        <f t="shared" si="980"/>
        <v>40544</v>
      </c>
      <c r="F7706" s="30">
        <f t="shared" si="978"/>
        <v>0</v>
      </c>
      <c r="H7706" s="42">
        <f>IF(DAY(D7706)&gt;14,VLOOKUP(DATE(YEAR(E7706),MONTH(E7706)-1,DAY(1)),'מדדים וריביות'!B:C,2,FALSE),VLOOKUP(DATE(YEAR(E7706),MONTH(E7706)-2,DAY(1)),'מדדים וריביות'!B:C,2,FALSE))</f>
        <v>32231113.859278299</v>
      </c>
      <c r="I7706" s="43">
        <f>'ריבית יומית'!D7700</f>
        <v>4.0763630249518457E-5</v>
      </c>
      <c r="J7706" s="29">
        <f t="shared" si="979"/>
        <v>1.0714070303607217</v>
      </c>
      <c r="L7706">
        <f>VLOOKUP(D7705,'מדדים וריביות'!B:C,2)</f>
        <v>32297366.704433501</v>
      </c>
      <c r="M7706" s="30">
        <f t="shared" si="984"/>
        <v>0</v>
      </c>
      <c r="O7706" s="39">
        <f t="shared" si="981"/>
        <v>0</v>
      </c>
      <c r="P7706" s="39">
        <f t="shared" si="977"/>
        <v>0</v>
      </c>
      <c r="Q7706" s="39">
        <f t="shared" si="982"/>
        <v>0</v>
      </c>
      <c r="R7706" s="41">
        <f t="shared" si="983"/>
        <v>0</v>
      </c>
    </row>
    <row r="7707" spans="4:18" x14ac:dyDescent="0.25">
      <c r="D7707" s="1">
        <v>40572</v>
      </c>
      <c r="E7707" s="1">
        <f t="shared" si="980"/>
        <v>40544</v>
      </c>
      <c r="F7707" s="30">
        <f t="shared" si="978"/>
        <v>0</v>
      </c>
      <c r="H7707" s="42">
        <f>IF(DAY(D7707)&gt;14,VLOOKUP(DATE(YEAR(E7707),MONTH(E7707)-1,DAY(1)),'מדדים וריביות'!B:C,2,FALSE),VLOOKUP(DATE(YEAR(E7707),MONTH(E7707)-2,DAY(1)),'מדדים וריביות'!B:C,2,FALSE))</f>
        <v>32231113.859278299</v>
      </c>
      <c r="I7707" s="43">
        <f>'ריבית יומית'!D7701</f>
        <v>4.0763630249518457E-5</v>
      </c>
      <c r="J7707" s="29">
        <f t="shared" si="979"/>
        <v>1.0713633577009456</v>
      </c>
      <c r="L7707">
        <f>VLOOKUP(D7706,'מדדים וריביות'!B:C,2)</f>
        <v>32297366.704433501</v>
      </c>
      <c r="M7707" s="30">
        <f t="shared" si="984"/>
        <v>0</v>
      </c>
      <c r="O7707" s="39">
        <f t="shared" si="981"/>
        <v>0</v>
      </c>
      <c r="P7707" s="39">
        <f t="shared" si="977"/>
        <v>0</v>
      </c>
      <c r="Q7707" s="39">
        <f t="shared" si="982"/>
        <v>0</v>
      </c>
      <c r="R7707" s="41">
        <f t="shared" si="983"/>
        <v>0</v>
      </c>
    </row>
    <row r="7708" spans="4:18" x14ac:dyDescent="0.25">
      <c r="D7708" s="1">
        <v>40573</v>
      </c>
      <c r="E7708" s="1">
        <f t="shared" si="980"/>
        <v>40544</v>
      </c>
      <c r="F7708" s="30">
        <f t="shared" si="978"/>
        <v>0</v>
      </c>
      <c r="H7708" s="42">
        <f>IF(DAY(D7708)&gt;14,VLOOKUP(DATE(YEAR(E7708),MONTH(E7708)-1,DAY(1)),'מדדים וריביות'!B:C,2,FALSE),VLOOKUP(DATE(YEAR(E7708),MONTH(E7708)-2,DAY(1)),'מדדים וריביות'!B:C,2,FALSE))</f>
        <v>32231113.859278299</v>
      </c>
      <c r="I7708" s="43">
        <f>'ריבית יומית'!D7702</f>
        <v>4.0763630249518457E-5</v>
      </c>
      <c r="J7708" s="29">
        <f t="shared" si="979"/>
        <v>1.071319686821353</v>
      </c>
      <c r="L7708">
        <f>VLOOKUP(D7707,'מדדים וריביות'!B:C,2)</f>
        <v>32297366.704433501</v>
      </c>
      <c r="M7708" s="30">
        <f t="shared" si="984"/>
        <v>0</v>
      </c>
      <c r="O7708" s="39">
        <f t="shared" si="981"/>
        <v>0</v>
      </c>
      <c r="P7708" s="39">
        <f t="shared" si="977"/>
        <v>0</v>
      </c>
      <c r="Q7708" s="39">
        <f t="shared" si="982"/>
        <v>0</v>
      </c>
      <c r="R7708" s="41">
        <f t="shared" si="983"/>
        <v>0</v>
      </c>
    </row>
    <row r="7709" spans="4:18" x14ac:dyDescent="0.25">
      <c r="D7709" s="1">
        <v>40574</v>
      </c>
      <c r="E7709" s="1">
        <f t="shared" si="980"/>
        <v>40544</v>
      </c>
      <c r="F7709" s="30">
        <f t="shared" si="978"/>
        <v>0</v>
      </c>
      <c r="H7709" s="42">
        <f>IF(DAY(D7709)&gt;14,VLOOKUP(DATE(YEAR(E7709),MONTH(E7709)-1,DAY(1)),'מדדים וריביות'!B:C,2,FALSE),VLOOKUP(DATE(YEAR(E7709),MONTH(E7709)-2,DAY(1)),'מדדים וריביות'!B:C,2,FALSE))</f>
        <v>32231113.859278299</v>
      </c>
      <c r="I7709" s="43">
        <f>'ריבית יומית'!D7703</f>
        <v>4.0763630249518457E-5</v>
      </c>
      <c r="J7709" s="29">
        <f t="shared" si="979"/>
        <v>1.0712760177218714</v>
      </c>
      <c r="L7709">
        <f>VLOOKUP(D7708,'מדדים וריביות'!B:C,2)</f>
        <v>32297366.704433501</v>
      </c>
      <c r="M7709" s="30">
        <f t="shared" si="984"/>
        <v>0</v>
      </c>
      <c r="O7709" s="39">
        <f t="shared" si="981"/>
        <v>0</v>
      </c>
      <c r="P7709" s="39">
        <f t="shared" si="977"/>
        <v>0</v>
      </c>
      <c r="Q7709" s="39">
        <f t="shared" si="982"/>
        <v>0</v>
      </c>
      <c r="R7709" s="41">
        <f t="shared" si="983"/>
        <v>0</v>
      </c>
    </row>
    <row r="7710" spans="4:18" x14ac:dyDescent="0.25">
      <c r="D7710" s="1">
        <v>40575</v>
      </c>
      <c r="E7710" s="1">
        <f t="shared" si="980"/>
        <v>40575</v>
      </c>
      <c r="F7710" s="30">
        <f t="shared" si="978"/>
        <v>0</v>
      </c>
      <c r="H7710" s="42">
        <f>IF(DAY(D7710)&gt;14,VLOOKUP(DATE(YEAR(E7710),MONTH(E7710)-1,DAY(1)),'מדדים וריביות'!B:C,2,FALSE),VLOOKUP(DATE(YEAR(E7710),MONTH(E7710)-2,DAY(1)),'מדדים וריביות'!B:C,2,FALSE))</f>
        <v>32231113.859278299</v>
      </c>
      <c r="I7710" s="43">
        <f>'ריבית יומית'!D7704</f>
        <v>4.0763630249518457E-5</v>
      </c>
      <c r="J7710" s="29">
        <f t="shared" si="979"/>
        <v>1.0712323504024284</v>
      </c>
      <c r="L7710">
        <f>VLOOKUP(D7709,'מדדים וריביות'!B:C,2)</f>
        <v>32297366.704433501</v>
      </c>
      <c r="M7710" s="30">
        <f t="shared" si="984"/>
        <v>0</v>
      </c>
      <c r="O7710" s="39">
        <f t="shared" si="981"/>
        <v>0</v>
      </c>
      <c r="P7710" s="39">
        <f t="shared" si="977"/>
        <v>0</v>
      </c>
      <c r="Q7710" s="39">
        <f t="shared" si="982"/>
        <v>0</v>
      </c>
      <c r="R7710" s="41">
        <f t="shared" si="983"/>
        <v>0</v>
      </c>
    </row>
    <row r="7711" spans="4:18" x14ac:dyDescent="0.25">
      <c r="D7711" s="1">
        <v>40576</v>
      </c>
      <c r="E7711" s="1">
        <f t="shared" si="980"/>
        <v>40575</v>
      </c>
      <c r="F7711" s="30">
        <f t="shared" si="978"/>
        <v>0</v>
      </c>
      <c r="H7711" s="42">
        <f>IF(DAY(D7711)&gt;14,VLOOKUP(DATE(YEAR(E7711),MONTH(E7711)-1,DAY(1)),'מדדים וריביות'!B:C,2,FALSE),VLOOKUP(DATE(YEAR(E7711),MONTH(E7711)-2,DAY(1)),'מדדים וריביות'!B:C,2,FALSE))</f>
        <v>32231113.859278299</v>
      </c>
      <c r="I7711" s="43">
        <f>'ריבית יומית'!D7705</f>
        <v>4.0763630249518457E-5</v>
      </c>
      <c r="J7711" s="29">
        <f t="shared" si="979"/>
        <v>1.071188684862951</v>
      </c>
      <c r="L7711">
        <f>VLOOKUP(D7710,'מדדים וריביות'!B:C,2)</f>
        <v>32392358.959446501</v>
      </c>
      <c r="M7711" s="30">
        <f t="shared" si="984"/>
        <v>0</v>
      </c>
      <c r="O7711" s="39">
        <f t="shared" si="981"/>
        <v>0</v>
      </c>
      <c r="P7711" s="39">
        <f t="shared" si="977"/>
        <v>0</v>
      </c>
      <c r="Q7711" s="39">
        <f t="shared" si="982"/>
        <v>0</v>
      </c>
      <c r="R7711" s="41">
        <f t="shared" si="983"/>
        <v>0</v>
      </c>
    </row>
    <row r="7712" spans="4:18" x14ac:dyDescent="0.25">
      <c r="D7712" s="1">
        <v>40577</v>
      </c>
      <c r="E7712" s="1">
        <f t="shared" si="980"/>
        <v>40575</v>
      </c>
      <c r="F7712" s="30">
        <f t="shared" si="978"/>
        <v>0</v>
      </c>
      <c r="H7712" s="42">
        <f>IF(DAY(D7712)&gt;14,VLOOKUP(DATE(YEAR(E7712),MONTH(E7712)-1,DAY(1)),'מדדים וריביות'!B:C,2,FALSE),VLOOKUP(DATE(YEAR(E7712),MONTH(E7712)-2,DAY(1)),'מדדים וריביות'!B:C,2,FALSE))</f>
        <v>32231113.859278299</v>
      </c>
      <c r="I7712" s="43">
        <f>'ריבית יומית'!D7706</f>
        <v>4.0763630249518457E-5</v>
      </c>
      <c r="J7712" s="29">
        <f t="shared" si="979"/>
        <v>1.0711450211033671</v>
      </c>
      <c r="L7712">
        <f>VLOOKUP(D7711,'מדדים וריביות'!B:C,2)</f>
        <v>32392358.959446501</v>
      </c>
      <c r="M7712" s="30">
        <f t="shared" si="984"/>
        <v>0</v>
      </c>
      <c r="O7712" s="39">
        <f t="shared" si="981"/>
        <v>0</v>
      </c>
      <c r="P7712" s="39">
        <f t="shared" si="977"/>
        <v>0</v>
      </c>
      <c r="Q7712" s="39">
        <f t="shared" si="982"/>
        <v>0</v>
      </c>
      <c r="R7712" s="41">
        <f t="shared" si="983"/>
        <v>0</v>
      </c>
    </row>
    <row r="7713" spans="4:18" x14ac:dyDescent="0.25">
      <c r="D7713" s="1">
        <v>40578</v>
      </c>
      <c r="E7713" s="1">
        <f t="shared" si="980"/>
        <v>40575</v>
      </c>
      <c r="F7713" s="30">
        <f t="shared" si="978"/>
        <v>0</v>
      </c>
      <c r="H7713" s="42">
        <f>IF(DAY(D7713)&gt;14,VLOOKUP(DATE(YEAR(E7713),MONTH(E7713)-1,DAY(1)),'מדדים וריביות'!B:C,2,FALSE),VLOOKUP(DATE(YEAR(E7713),MONTH(E7713)-2,DAY(1)),'מדדים וריביות'!B:C,2,FALSE))</f>
        <v>32231113.859278299</v>
      </c>
      <c r="I7713" s="43">
        <f>'ריבית יומית'!D7707</f>
        <v>4.0763630249518457E-5</v>
      </c>
      <c r="J7713" s="29">
        <f t="shared" si="979"/>
        <v>1.071101359123604</v>
      </c>
      <c r="L7713">
        <f>VLOOKUP(D7712,'מדדים וריביות'!B:C,2)</f>
        <v>32392358.959446501</v>
      </c>
      <c r="M7713" s="30">
        <f t="shared" si="984"/>
        <v>0</v>
      </c>
      <c r="O7713" s="39">
        <f t="shared" si="981"/>
        <v>0</v>
      </c>
      <c r="P7713" s="39">
        <f t="shared" si="977"/>
        <v>0</v>
      </c>
      <c r="Q7713" s="39">
        <f t="shared" si="982"/>
        <v>0</v>
      </c>
      <c r="R7713" s="41">
        <f t="shared" si="983"/>
        <v>0</v>
      </c>
    </row>
    <row r="7714" spans="4:18" x14ac:dyDescent="0.25">
      <c r="D7714" s="1">
        <v>40579</v>
      </c>
      <c r="E7714" s="1">
        <f t="shared" si="980"/>
        <v>40575</v>
      </c>
      <c r="F7714" s="30">
        <f t="shared" si="978"/>
        <v>0</v>
      </c>
      <c r="H7714" s="42">
        <f>IF(DAY(D7714)&gt;14,VLOOKUP(DATE(YEAR(E7714),MONTH(E7714)-1,DAY(1)),'מדדים וריביות'!B:C,2,FALSE),VLOOKUP(DATE(YEAR(E7714),MONTH(E7714)-2,DAY(1)),'מדדים וריביות'!B:C,2,FALSE))</f>
        <v>32231113.859278299</v>
      </c>
      <c r="I7714" s="43">
        <f>'ריבית יומית'!D7708</f>
        <v>4.0763630249518457E-5</v>
      </c>
      <c r="J7714" s="29">
        <f t="shared" si="979"/>
        <v>1.0710576989235892</v>
      </c>
      <c r="L7714">
        <f>VLOOKUP(D7713,'מדדים וריביות'!B:C,2)</f>
        <v>32392358.959446501</v>
      </c>
      <c r="M7714" s="30">
        <f t="shared" si="984"/>
        <v>0</v>
      </c>
      <c r="O7714" s="39">
        <f t="shared" si="981"/>
        <v>0</v>
      </c>
      <c r="P7714" s="39">
        <f t="shared" si="977"/>
        <v>0</v>
      </c>
      <c r="Q7714" s="39">
        <f t="shared" si="982"/>
        <v>0</v>
      </c>
      <c r="R7714" s="41">
        <f t="shared" si="983"/>
        <v>0</v>
      </c>
    </row>
    <row r="7715" spans="4:18" x14ac:dyDescent="0.25">
      <c r="D7715" s="1">
        <v>40580</v>
      </c>
      <c r="E7715" s="1">
        <f t="shared" si="980"/>
        <v>40575</v>
      </c>
      <c r="F7715" s="30">
        <f t="shared" si="978"/>
        <v>0</v>
      </c>
      <c r="H7715" s="42">
        <f>IF(DAY(D7715)&gt;14,VLOOKUP(DATE(YEAR(E7715),MONTH(E7715)-1,DAY(1)),'מדדים וריביות'!B:C,2,FALSE),VLOOKUP(DATE(YEAR(E7715),MONTH(E7715)-2,DAY(1)),'מדדים וריביות'!B:C,2,FALSE))</f>
        <v>32231113.859278299</v>
      </c>
      <c r="I7715" s="43">
        <f>'ריבית יומית'!D7709</f>
        <v>4.0763630249518457E-5</v>
      </c>
      <c r="J7715" s="29">
        <f t="shared" si="979"/>
        <v>1.07101404050325</v>
      </c>
      <c r="L7715">
        <f>VLOOKUP(D7714,'מדדים וריביות'!B:C,2)</f>
        <v>32392358.959446501</v>
      </c>
      <c r="M7715" s="30">
        <f t="shared" si="984"/>
        <v>0</v>
      </c>
      <c r="O7715" s="39">
        <f t="shared" si="981"/>
        <v>0</v>
      </c>
      <c r="P7715" s="39">
        <f t="shared" si="977"/>
        <v>0</v>
      </c>
      <c r="Q7715" s="39">
        <f t="shared" si="982"/>
        <v>0</v>
      </c>
      <c r="R7715" s="41">
        <f t="shared" si="983"/>
        <v>0</v>
      </c>
    </row>
    <row r="7716" spans="4:18" x14ac:dyDescent="0.25">
      <c r="D7716" s="1">
        <v>40581</v>
      </c>
      <c r="E7716" s="1">
        <f t="shared" si="980"/>
        <v>40575</v>
      </c>
      <c r="F7716" s="30">
        <f t="shared" si="978"/>
        <v>0</v>
      </c>
      <c r="H7716" s="42">
        <f>IF(DAY(D7716)&gt;14,VLOOKUP(DATE(YEAR(E7716),MONTH(E7716)-1,DAY(1)),'מדדים וריביות'!B:C,2,FALSE),VLOOKUP(DATE(YEAR(E7716),MONTH(E7716)-2,DAY(1)),'מדדים וריביות'!B:C,2,FALSE))</f>
        <v>32231113.859278299</v>
      </c>
      <c r="I7716" s="43">
        <f>'ריבית יומית'!D7710</f>
        <v>4.0763630249518457E-5</v>
      </c>
      <c r="J7716" s="29">
        <f t="shared" si="979"/>
        <v>1.070970383862514</v>
      </c>
      <c r="L7716">
        <f>VLOOKUP(D7715,'מדדים וריביות'!B:C,2)</f>
        <v>32392358.959446501</v>
      </c>
      <c r="M7716" s="30">
        <f t="shared" si="984"/>
        <v>0</v>
      </c>
      <c r="O7716" s="39">
        <f t="shared" si="981"/>
        <v>0</v>
      </c>
      <c r="P7716" s="39">
        <f t="shared" si="977"/>
        <v>0</v>
      </c>
      <c r="Q7716" s="39">
        <f t="shared" si="982"/>
        <v>0</v>
      </c>
      <c r="R7716" s="41">
        <f t="shared" si="983"/>
        <v>0</v>
      </c>
    </row>
    <row r="7717" spans="4:18" x14ac:dyDescent="0.25">
      <c r="D7717" s="1">
        <v>40582</v>
      </c>
      <c r="E7717" s="1">
        <f t="shared" si="980"/>
        <v>40575</v>
      </c>
      <c r="F7717" s="30">
        <f t="shared" si="978"/>
        <v>0</v>
      </c>
      <c r="H7717" s="42">
        <f>IF(DAY(D7717)&gt;14,VLOOKUP(DATE(YEAR(E7717),MONTH(E7717)-1,DAY(1)),'מדדים וריביות'!B:C,2,FALSE),VLOOKUP(DATE(YEAR(E7717),MONTH(E7717)-2,DAY(1)),'מדדים וריביות'!B:C,2,FALSE))</f>
        <v>32231113.859278299</v>
      </c>
      <c r="I7717" s="43">
        <f>'ריבית יומית'!D7711</f>
        <v>4.0763630249518457E-5</v>
      </c>
      <c r="J7717" s="29">
        <f t="shared" si="979"/>
        <v>1.0709267290013087</v>
      </c>
      <c r="L7717">
        <f>VLOOKUP(D7716,'מדדים וריביות'!B:C,2)</f>
        <v>32392358.959446501</v>
      </c>
      <c r="M7717" s="30">
        <f t="shared" si="984"/>
        <v>0</v>
      </c>
      <c r="O7717" s="39">
        <f t="shared" si="981"/>
        <v>0</v>
      </c>
      <c r="P7717" s="39">
        <f t="shared" si="977"/>
        <v>0</v>
      </c>
      <c r="Q7717" s="39">
        <f t="shared" si="982"/>
        <v>0</v>
      </c>
      <c r="R7717" s="41">
        <f t="shared" si="983"/>
        <v>0</v>
      </c>
    </row>
    <row r="7718" spans="4:18" x14ac:dyDescent="0.25">
      <c r="D7718" s="1">
        <v>40583</v>
      </c>
      <c r="E7718" s="1">
        <f t="shared" si="980"/>
        <v>40575</v>
      </c>
      <c r="F7718" s="30">
        <f t="shared" si="978"/>
        <v>0</v>
      </c>
      <c r="H7718" s="42">
        <f>IF(DAY(D7718)&gt;14,VLOOKUP(DATE(YEAR(E7718),MONTH(E7718)-1,DAY(1)),'מדדים וריביות'!B:C,2,FALSE),VLOOKUP(DATE(YEAR(E7718),MONTH(E7718)-2,DAY(1)),'מדדים וריביות'!B:C,2,FALSE))</f>
        <v>32231113.859278299</v>
      </c>
      <c r="I7718" s="43">
        <f>'ריבית יומית'!D7712</f>
        <v>4.0763630249518457E-5</v>
      </c>
      <c r="J7718" s="29">
        <f t="shared" si="979"/>
        <v>1.0708830759195616</v>
      </c>
      <c r="L7718">
        <f>VLOOKUP(D7717,'מדדים וריביות'!B:C,2)</f>
        <v>32392358.959446501</v>
      </c>
      <c r="M7718" s="30">
        <f t="shared" si="984"/>
        <v>0</v>
      </c>
      <c r="O7718" s="39">
        <f t="shared" si="981"/>
        <v>0</v>
      </c>
      <c r="P7718" s="39">
        <f t="shared" si="977"/>
        <v>0</v>
      </c>
      <c r="Q7718" s="39">
        <f t="shared" si="982"/>
        <v>0</v>
      </c>
      <c r="R7718" s="41">
        <f t="shared" si="983"/>
        <v>0</v>
      </c>
    </row>
    <row r="7719" spans="4:18" x14ac:dyDescent="0.25">
      <c r="D7719" s="1">
        <v>40584</v>
      </c>
      <c r="E7719" s="1">
        <f t="shared" si="980"/>
        <v>40575</v>
      </c>
      <c r="F7719" s="30">
        <f t="shared" si="978"/>
        <v>0</v>
      </c>
      <c r="H7719" s="42">
        <f>IF(DAY(D7719)&gt;14,VLOOKUP(DATE(YEAR(E7719),MONTH(E7719)-1,DAY(1)),'מדדים וריביות'!B:C,2,FALSE),VLOOKUP(DATE(YEAR(E7719),MONTH(E7719)-2,DAY(1)),'מדדים וריביות'!B:C,2,FALSE))</f>
        <v>32231113.859278299</v>
      </c>
      <c r="I7719" s="43">
        <f>'ריבית יומית'!D7713</f>
        <v>4.0763630249518457E-5</v>
      </c>
      <c r="J7719" s="29">
        <f t="shared" si="979"/>
        <v>1.0708394246171999</v>
      </c>
      <c r="L7719">
        <f>VLOOKUP(D7718,'מדדים וריביות'!B:C,2)</f>
        <v>32392358.959446501</v>
      </c>
      <c r="M7719" s="30">
        <f t="shared" si="984"/>
        <v>0</v>
      </c>
      <c r="O7719" s="39">
        <f t="shared" si="981"/>
        <v>0</v>
      </c>
      <c r="P7719" s="39">
        <f t="shared" si="977"/>
        <v>0</v>
      </c>
      <c r="Q7719" s="39">
        <f t="shared" si="982"/>
        <v>0</v>
      </c>
      <c r="R7719" s="41">
        <f t="shared" si="983"/>
        <v>0</v>
      </c>
    </row>
    <row r="7720" spans="4:18" x14ac:dyDescent="0.25">
      <c r="D7720" s="1">
        <v>40585</v>
      </c>
      <c r="E7720" s="1">
        <f t="shared" si="980"/>
        <v>40575</v>
      </c>
      <c r="F7720" s="30">
        <f t="shared" si="978"/>
        <v>0</v>
      </c>
      <c r="H7720" s="42">
        <f>IF(DAY(D7720)&gt;14,VLOOKUP(DATE(YEAR(E7720),MONTH(E7720)-1,DAY(1)),'מדדים וריביות'!B:C,2,FALSE),VLOOKUP(DATE(YEAR(E7720),MONTH(E7720)-2,DAY(1)),'מדדים וריביות'!B:C,2,FALSE))</f>
        <v>32231113.859278299</v>
      </c>
      <c r="I7720" s="43">
        <f>'ריבית יומית'!D7714</f>
        <v>4.0763630249518457E-5</v>
      </c>
      <c r="J7720" s="29">
        <f t="shared" si="979"/>
        <v>1.0707957750941512</v>
      </c>
      <c r="L7720">
        <f>VLOOKUP(D7719,'מדדים וריביות'!B:C,2)</f>
        <v>32392358.959446501</v>
      </c>
      <c r="M7720" s="30">
        <f t="shared" si="984"/>
        <v>0</v>
      </c>
      <c r="O7720" s="39">
        <f t="shared" si="981"/>
        <v>0</v>
      </c>
      <c r="P7720" s="39">
        <f t="shared" si="977"/>
        <v>0</v>
      </c>
      <c r="Q7720" s="39">
        <f t="shared" si="982"/>
        <v>0</v>
      </c>
      <c r="R7720" s="41">
        <f t="shared" si="983"/>
        <v>0</v>
      </c>
    </row>
    <row r="7721" spans="4:18" x14ac:dyDescent="0.25">
      <c r="D7721" s="1">
        <v>40586</v>
      </c>
      <c r="E7721" s="1">
        <f t="shared" si="980"/>
        <v>40575</v>
      </c>
      <c r="F7721" s="30">
        <f t="shared" si="978"/>
        <v>0</v>
      </c>
      <c r="H7721" s="42">
        <f>IF(DAY(D7721)&gt;14,VLOOKUP(DATE(YEAR(E7721),MONTH(E7721)-1,DAY(1)),'מדדים וריביות'!B:C,2,FALSE),VLOOKUP(DATE(YEAR(E7721),MONTH(E7721)-2,DAY(1)),'מדדים וריביות'!B:C,2,FALSE))</f>
        <v>32231113.859278299</v>
      </c>
      <c r="I7721" s="43">
        <f>'ריבית יומית'!D7715</f>
        <v>4.0763630249518457E-5</v>
      </c>
      <c r="J7721" s="29">
        <f t="shared" si="979"/>
        <v>1.0707521273503431</v>
      </c>
      <c r="L7721">
        <f>VLOOKUP(D7720,'מדדים וריביות'!B:C,2)</f>
        <v>32392358.959446501</v>
      </c>
      <c r="M7721" s="30">
        <f t="shared" si="984"/>
        <v>0</v>
      </c>
      <c r="O7721" s="39">
        <f t="shared" si="981"/>
        <v>0</v>
      </c>
      <c r="P7721" s="39">
        <f t="shared" si="977"/>
        <v>0</v>
      </c>
      <c r="Q7721" s="39">
        <f t="shared" si="982"/>
        <v>0</v>
      </c>
      <c r="R7721" s="41">
        <f t="shared" si="983"/>
        <v>0</v>
      </c>
    </row>
    <row r="7722" spans="4:18" x14ac:dyDescent="0.25">
      <c r="D7722" s="1">
        <v>40587</v>
      </c>
      <c r="E7722" s="1">
        <f t="shared" si="980"/>
        <v>40575</v>
      </c>
      <c r="F7722" s="30">
        <f t="shared" si="978"/>
        <v>0</v>
      </c>
      <c r="H7722" s="42">
        <f>IF(DAY(D7722)&gt;14,VLOOKUP(DATE(YEAR(E7722),MONTH(E7722)-1,DAY(1)),'מדדים וריביות'!B:C,2,FALSE),VLOOKUP(DATE(YEAR(E7722),MONTH(E7722)-2,DAY(1)),'מדדים וריביות'!B:C,2,FALSE))</f>
        <v>32231113.859278299</v>
      </c>
      <c r="I7722" s="43">
        <f>'ריבית יומית'!D7716</f>
        <v>4.0763630249518457E-5</v>
      </c>
      <c r="J7722" s="29">
        <f t="shared" si="979"/>
        <v>1.0707084813857028</v>
      </c>
      <c r="L7722">
        <f>VLOOKUP(D7721,'מדדים וריביות'!B:C,2)</f>
        <v>32392358.959446501</v>
      </c>
      <c r="M7722" s="30">
        <f t="shared" si="984"/>
        <v>0</v>
      </c>
      <c r="O7722" s="39">
        <f t="shared" si="981"/>
        <v>0</v>
      </c>
      <c r="P7722" s="39">
        <f t="shared" si="977"/>
        <v>0</v>
      </c>
      <c r="Q7722" s="39">
        <f t="shared" si="982"/>
        <v>0</v>
      </c>
      <c r="R7722" s="41">
        <f t="shared" si="983"/>
        <v>0</v>
      </c>
    </row>
    <row r="7723" spans="4:18" x14ac:dyDescent="0.25">
      <c r="D7723" s="1">
        <v>40588</v>
      </c>
      <c r="E7723" s="1">
        <f t="shared" si="980"/>
        <v>40575</v>
      </c>
      <c r="F7723" s="30">
        <f t="shared" si="978"/>
        <v>0</v>
      </c>
      <c r="H7723" s="42">
        <f>IF(DAY(D7723)&gt;14,VLOOKUP(DATE(YEAR(E7723),MONTH(E7723)-1,DAY(1)),'מדדים וריביות'!B:C,2,FALSE),VLOOKUP(DATE(YEAR(E7723),MONTH(E7723)-2,DAY(1)),'מדדים וריביות'!B:C,2,FALSE))</f>
        <v>32231113.859278299</v>
      </c>
      <c r="I7723" s="43">
        <f>'ריבית יומית'!D7717</f>
        <v>4.0763630249518457E-5</v>
      </c>
      <c r="J7723" s="29">
        <f t="shared" si="979"/>
        <v>1.0706648372001581</v>
      </c>
      <c r="L7723">
        <f>VLOOKUP(D7722,'מדדים וריביות'!B:C,2)</f>
        <v>32392358.959446501</v>
      </c>
      <c r="M7723" s="30">
        <f t="shared" si="984"/>
        <v>0</v>
      </c>
      <c r="O7723" s="39">
        <f t="shared" si="981"/>
        <v>0</v>
      </c>
      <c r="P7723" s="39">
        <f t="shared" si="977"/>
        <v>0</v>
      </c>
      <c r="Q7723" s="39">
        <f t="shared" si="982"/>
        <v>0</v>
      </c>
      <c r="R7723" s="41">
        <f t="shared" si="983"/>
        <v>0</v>
      </c>
    </row>
    <row r="7724" spans="4:18" x14ac:dyDescent="0.25">
      <c r="D7724" s="1">
        <v>40589</v>
      </c>
      <c r="E7724" s="1">
        <f t="shared" si="980"/>
        <v>40575</v>
      </c>
      <c r="F7724" s="30">
        <f t="shared" si="978"/>
        <v>0</v>
      </c>
      <c r="H7724" s="42">
        <f>IF(DAY(D7724)&gt;14,VLOOKUP(DATE(YEAR(E7724),MONTH(E7724)-1,DAY(1)),'מדדים וריביות'!B:C,2,FALSE),VLOOKUP(DATE(YEAR(E7724),MONTH(E7724)-2,DAY(1)),'מדדים וריביות'!B:C,2,FALSE))</f>
        <v>32297366.704433501</v>
      </c>
      <c r="I7724" s="43">
        <f>'ריבית יומית'!D7718</f>
        <v>4.0763630249518457E-5</v>
      </c>
      <c r="J7724" s="29">
        <f t="shared" si="979"/>
        <v>1.0706211947936364</v>
      </c>
      <c r="L7724">
        <f>VLOOKUP(D7723,'מדדים וריביות'!B:C,2)</f>
        <v>32392358.959446501</v>
      </c>
      <c r="M7724" s="30">
        <f t="shared" si="984"/>
        <v>0</v>
      </c>
      <c r="O7724" s="39">
        <f t="shared" si="981"/>
        <v>0</v>
      </c>
      <c r="P7724" s="39">
        <f t="shared" ref="P7724:P7787" si="985">J7725*G7724-G7724</f>
        <v>0</v>
      </c>
      <c r="Q7724" s="39">
        <f t="shared" si="982"/>
        <v>0</v>
      </c>
      <c r="R7724" s="41">
        <f t="shared" si="983"/>
        <v>0</v>
      </c>
    </row>
    <row r="7725" spans="4:18" x14ac:dyDescent="0.25">
      <c r="D7725" s="1">
        <v>40590</v>
      </c>
      <c r="E7725" s="1">
        <f t="shared" si="980"/>
        <v>40575</v>
      </c>
      <c r="F7725" s="30">
        <f t="shared" si="978"/>
        <v>0</v>
      </c>
      <c r="H7725" s="42">
        <f>IF(DAY(D7725)&gt;14,VLOOKUP(DATE(YEAR(E7725),MONTH(E7725)-1,DAY(1)),'מדדים וריביות'!B:C,2,FALSE),VLOOKUP(DATE(YEAR(E7725),MONTH(E7725)-2,DAY(1)),'מדדים וריביות'!B:C,2,FALSE))</f>
        <v>32297366.704433501</v>
      </c>
      <c r="I7725" s="43">
        <f>'ריבית יומית'!D7719</f>
        <v>4.0763630249518457E-5</v>
      </c>
      <c r="J7725" s="29">
        <f t="shared" si="979"/>
        <v>1.0705775541660649</v>
      </c>
      <c r="L7725">
        <f>VLOOKUP(D7724,'מדדים וריביות'!B:C,2)</f>
        <v>32392358.959446501</v>
      </c>
      <c r="M7725" s="30">
        <f t="shared" si="984"/>
        <v>0</v>
      </c>
      <c r="O7725" s="39">
        <f t="shared" si="981"/>
        <v>0</v>
      </c>
      <c r="P7725" s="39">
        <f t="shared" si="985"/>
        <v>0</v>
      </c>
      <c r="Q7725" s="39">
        <f t="shared" si="982"/>
        <v>0</v>
      </c>
      <c r="R7725" s="41">
        <f t="shared" si="983"/>
        <v>0</v>
      </c>
    </row>
    <row r="7726" spans="4:18" x14ac:dyDescent="0.25">
      <c r="D7726" s="1">
        <v>40591</v>
      </c>
      <c r="E7726" s="1">
        <f t="shared" si="980"/>
        <v>40575</v>
      </c>
      <c r="F7726" s="30">
        <f t="shared" si="978"/>
        <v>0</v>
      </c>
      <c r="H7726" s="42">
        <f>IF(DAY(D7726)&gt;14,VLOOKUP(DATE(YEAR(E7726),MONTH(E7726)-1,DAY(1)),'מדדים וריביות'!B:C,2,FALSE),VLOOKUP(DATE(YEAR(E7726),MONTH(E7726)-2,DAY(1)),'מדדים וריביות'!B:C,2,FALSE))</f>
        <v>32297366.704433501</v>
      </c>
      <c r="I7726" s="43">
        <f>'ריבית יומית'!D7720</f>
        <v>4.0763630249518457E-5</v>
      </c>
      <c r="J7726" s="29">
        <f t="shared" si="979"/>
        <v>1.0705339153173714</v>
      </c>
      <c r="L7726">
        <f>VLOOKUP(D7725,'מדדים וריביות'!B:C,2)</f>
        <v>32392358.959446501</v>
      </c>
      <c r="M7726" s="30">
        <f t="shared" si="984"/>
        <v>0</v>
      </c>
      <c r="O7726" s="39">
        <f t="shared" si="981"/>
        <v>0</v>
      </c>
      <c r="P7726" s="39">
        <f t="shared" si="985"/>
        <v>0</v>
      </c>
      <c r="Q7726" s="39">
        <f t="shared" si="982"/>
        <v>0</v>
      </c>
      <c r="R7726" s="41">
        <f t="shared" si="983"/>
        <v>0</v>
      </c>
    </row>
    <row r="7727" spans="4:18" x14ac:dyDescent="0.25">
      <c r="D7727" s="1">
        <v>40592</v>
      </c>
      <c r="E7727" s="1">
        <f t="shared" si="980"/>
        <v>40575</v>
      </c>
      <c r="F7727" s="30">
        <f t="shared" si="978"/>
        <v>0</v>
      </c>
      <c r="H7727" s="42">
        <f>IF(DAY(D7727)&gt;14,VLOOKUP(DATE(YEAR(E7727),MONTH(E7727)-1,DAY(1)),'מדדים וריביות'!B:C,2,FALSE),VLOOKUP(DATE(YEAR(E7727),MONTH(E7727)-2,DAY(1)),'מדדים וריביות'!B:C,2,FALSE))</f>
        <v>32297366.704433501</v>
      </c>
      <c r="I7727" s="43">
        <f>'ריבית יומית'!D7721</f>
        <v>4.0763630249518457E-5</v>
      </c>
      <c r="J7727" s="29">
        <f t="shared" si="979"/>
        <v>1.0704902782474832</v>
      </c>
      <c r="L7727">
        <f>VLOOKUP(D7726,'מדדים וריביות'!B:C,2)</f>
        <v>32392358.959446501</v>
      </c>
      <c r="M7727" s="30">
        <f t="shared" si="984"/>
        <v>0</v>
      </c>
      <c r="O7727" s="39">
        <f t="shared" si="981"/>
        <v>0</v>
      </c>
      <c r="P7727" s="39">
        <f t="shared" si="985"/>
        <v>0</v>
      </c>
      <c r="Q7727" s="39">
        <f t="shared" si="982"/>
        <v>0</v>
      </c>
      <c r="R7727" s="41">
        <f t="shared" si="983"/>
        <v>0</v>
      </c>
    </row>
    <row r="7728" spans="4:18" x14ac:dyDescent="0.25">
      <c r="D7728" s="1">
        <v>40593</v>
      </c>
      <c r="E7728" s="1">
        <f t="shared" si="980"/>
        <v>40575</v>
      </c>
      <c r="F7728" s="30">
        <f t="shared" si="978"/>
        <v>0</v>
      </c>
      <c r="H7728" s="42">
        <f>IF(DAY(D7728)&gt;14,VLOOKUP(DATE(YEAR(E7728),MONTH(E7728)-1,DAY(1)),'מדדים וריביות'!B:C,2,FALSE),VLOOKUP(DATE(YEAR(E7728),MONTH(E7728)-2,DAY(1)),'מדדים וריביות'!B:C,2,FALSE))</f>
        <v>32297366.704433501</v>
      </c>
      <c r="I7728" s="43">
        <f>'ריבית יומית'!D7722</f>
        <v>4.0763630249518457E-5</v>
      </c>
      <c r="J7728" s="29">
        <f t="shared" si="979"/>
        <v>1.070446642956328</v>
      </c>
      <c r="L7728">
        <f>VLOOKUP(D7727,'מדדים וריביות'!B:C,2)</f>
        <v>32392358.959446501</v>
      </c>
      <c r="M7728" s="30">
        <f t="shared" si="984"/>
        <v>0</v>
      </c>
      <c r="O7728" s="39">
        <f t="shared" si="981"/>
        <v>0</v>
      </c>
      <c r="P7728" s="39">
        <f t="shared" si="985"/>
        <v>0</v>
      </c>
      <c r="Q7728" s="39">
        <f t="shared" si="982"/>
        <v>0</v>
      </c>
      <c r="R7728" s="41">
        <f t="shared" si="983"/>
        <v>0</v>
      </c>
    </row>
    <row r="7729" spans="4:18" x14ac:dyDescent="0.25">
      <c r="D7729" s="1">
        <v>40594</v>
      </c>
      <c r="E7729" s="1">
        <f t="shared" si="980"/>
        <v>40575</v>
      </c>
      <c r="F7729" s="30">
        <f t="shared" si="978"/>
        <v>0</v>
      </c>
      <c r="H7729" s="42">
        <f>IF(DAY(D7729)&gt;14,VLOOKUP(DATE(YEAR(E7729),MONTH(E7729)-1,DAY(1)),'מדדים וריביות'!B:C,2,FALSE),VLOOKUP(DATE(YEAR(E7729),MONTH(E7729)-2,DAY(1)),'מדדים וריביות'!B:C,2,FALSE))</f>
        <v>32297366.704433501</v>
      </c>
      <c r="I7729" s="43">
        <f>'ריבית יומית'!D7723</f>
        <v>4.0763630249518457E-5</v>
      </c>
      <c r="J7729" s="29">
        <f t="shared" si="979"/>
        <v>1.070403009443833</v>
      </c>
      <c r="L7729">
        <f>VLOOKUP(D7728,'מדדים וריביות'!B:C,2)</f>
        <v>32392358.959446501</v>
      </c>
      <c r="M7729" s="30">
        <f t="shared" si="984"/>
        <v>0</v>
      </c>
      <c r="O7729" s="39">
        <f t="shared" si="981"/>
        <v>0</v>
      </c>
      <c r="P7729" s="39">
        <f t="shared" si="985"/>
        <v>0</v>
      </c>
      <c r="Q7729" s="39">
        <f t="shared" si="982"/>
        <v>0</v>
      </c>
      <c r="R7729" s="41">
        <f t="shared" si="983"/>
        <v>0</v>
      </c>
    </row>
    <row r="7730" spans="4:18" x14ac:dyDescent="0.25">
      <c r="D7730" s="1">
        <v>40595</v>
      </c>
      <c r="E7730" s="1">
        <f t="shared" si="980"/>
        <v>40575</v>
      </c>
      <c r="F7730" s="30">
        <f t="shared" si="978"/>
        <v>0</v>
      </c>
      <c r="H7730" s="42">
        <f>IF(DAY(D7730)&gt;14,VLOOKUP(DATE(YEAR(E7730),MONTH(E7730)-1,DAY(1)),'מדדים וריביות'!B:C,2,FALSE),VLOOKUP(DATE(YEAR(E7730),MONTH(E7730)-2,DAY(1)),'מדדים וריביות'!B:C,2,FALSE))</f>
        <v>32297366.704433501</v>
      </c>
      <c r="I7730" s="43">
        <f>'ריבית יומית'!D7724</f>
        <v>4.0763630249518457E-5</v>
      </c>
      <c r="J7730" s="29">
        <f t="shared" si="979"/>
        <v>1.0703593777099261</v>
      </c>
      <c r="L7730">
        <f>VLOOKUP(D7729,'מדדים וריביות'!B:C,2)</f>
        <v>32392358.959446501</v>
      </c>
      <c r="M7730" s="30">
        <f t="shared" si="984"/>
        <v>0</v>
      </c>
      <c r="O7730" s="39">
        <f t="shared" si="981"/>
        <v>0</v>
      </c>
      <c r="P7730" s="39">
        <f t="shared" si="985"/>
        <v>0</v>
      </c>
      <c r="Q7730" s="39">
        <f t="shared" si="982"/>
        <v>0</v>
      </c>
      <c r="R7730" s="41">
        <f t="shared" si="983"/>
        <v>0</v>
      </c>
    </row>
    <row r="7731" spans="4:18" x14ac:dyDescent="0.25">
      <c r="D7731" s="1">
        <v>40596</v>
      </c>
      <c r="E7731" s="1">
        <f t="shared" si="980"/>
        <v>40575</v>
      </c>
      <c r="F7731" s="30">
        <f t="shared" si="978"/>
        <v>0</v>
      </c>
      <c r="H7731" s="42">
        <f>IF(DAY(D7731)&gt;14,VLOOKUP(DATE(YEAR(E7731),MONTH(E7731)-1,DAY(1)),'מדדים וריביות'!B:C,2,FALSE),VLOOKUP(DATE(YEAR(E7731),MONTH(E7731)-2,DAY(1)),'מדדים וריביות'!B:C,2,FALSE))</f>
        <v>32297366.704433501</v>
      </c>
      <c r="I7731" s="43">
        <f>'ריבית יומית'!D7725</f>
        <v>4.0763630249518457E-5</v>
      </c>
      <c r="J7731" s="29">
        <f t="shared" si="979"/>
        <v>1.0703157477545344</v>
      </c>
      <c r="L7731">
        <f>VLOOKUP(D7730,'מדדים וריביות'!B:C,2)</f>
        <v>32392358.959446501</v>
      </c>
      <c r="M7731" s="30">
        <f t="shared" si="984"/>
        <v>0</v>
      </c>
      <c r="O7731" s="39">
        <f t="shared" si="981"/>
        <v>0</v>
      </c>
      <c r="P7731" s="39">
        <f t="shared" si="985"/>
        <v>0</v>
      </c>
      <c r="Q7731" s="39">
        <f t="shared" si="982"/>
        <v>0</v>
      </c>
      <c r="R7731" s="41">
        <f t="shared" si="983"/>
        <v>0</v>
      </c>
    </row>
    <row r="7732" spans="4:18" x14ac:dyDescent="0.25">
      <c r="D7732" s="1">
        <v>40597</v>
      </c>
      <c r="E7732" s="1">
        <f t="shared" si="980"/>
        <v>40575</v>
      </c>
      <c r="F7732" s="30">
        <f t="shared" si="978"/>
        <v>0</v>
      </c>
      <c r="H7732" s="42">
        <f>IF(DAY(D7732)&gt;14,VLOOKUP(DATE(YEAR(E7732),MONTH(E7732)-1,DAY(1)),'מדדים וריביות'!B:C,2,FALSE),VLOOKUP(DATE(YEAR(E7732),MONTH(E7732)-2,DAY(1)),'מדדים וריביות'!B:C,2,FALSE))</f>
        <v>32297366.704433501</v>
      </c>
      <c r="I7732" s="43">
        <f>'ריבית יומית'!D7726</f>
        <v>4.0763630249518457E-5</v>
      </c>
      <c r="J7732" s="29">
        <f t="shared" si="979"/>
        <v>1.0702721195775855</v>
      </c>
      <c r="L7732">
        <f>VLOOKUP(D7731,'מדדים וריביות'!B:C,2)</f>
        <v>32392358.959446501</v>
      </c>
      <c r="M7732" s="30">
        <f t="shared" si="984"/>
        <v>0</v>
      </c>
      <c r="O7732" s="39">
        <f t="shared" si="981"/>
        <v>0</v>
      </c>
      <c r="P7732" s="39">
        <f t="shared" si="985"/>
        <v>0</v>
      </c>
      <c r="Q7732" s="39">
        <f t="shared" si="982"/>
        <v>0</v>
      </c>
      <c r="R7732" s="41">
        <f t="shared" si="983"/>
        <v>0</v>
      </c>
    </row>
    <row r="7733" spans="4:18" x14ac:dyDescent="0.25">
      <c r="D7733" s="1">
        <v>40598</v>
      </c>
      <c r="E7733" s="1">
        <f t="shared" si="980"/>
        <v>40575</v>
      </c>
      <c r="F7733" s="30">
        <f t="shared" si="978"/>
        <v>0</v>
      </c>
      <c r="H7733" s="42">
        <f>IF(DAY(D7733)&gt;14,VLOOKUP(DATE(YEAR(E7733),MONTH(E7733)-1,DAY(1)),'מדדים וריביות'!B:C,2,FALSE),VLOOKUP(DATE(YEAR(E7733),MONTH(E7733)-2,DAY(1)),'מדדים וריביות'!B:C,2,FALSE))</f>
        <v>32297366.704433501</v>
      </c>
      <c r="I7733" s="43">
        <f>'ריבית יומית'!D7727</f>
        <v>4.0763630249518457E-5</v>
      </c>
      <c r="J7733" s="29">
        <f t="shared" si="979"/>
        <v>1.0702284931790071</v>
      </c>
      <c r="L7733">
        <f>VLOOKUP(D7732,'מדדים וריביות'!B:C,2)</f>
        <v>32392358.959446501</v>
      </c>
      <c r="M7733" s="30">
        <f t="shared" si="984"/>
        <v>0</v>
      </c>
      <c r="O7733" s="39">
        <f t="shared" si="981"/>
        <v>0</v>
      </c>
      <c r="P7733" s="39">
        <f t="shared" si="985"/>
        <v>0</v>
      </c>
      <c r="Q7733" s="39">
        <f t="shared" si="982"/>
        <v>0</v>
      </c>
      <c r="R7733" s="41">
        <f t="shared" si="983"/>
        <v>0</v>
      </c>
    </row>
    <row r="7734" spans="4:18" x14ac:dyDescent="0.25">
      <c r="D7734" s="1">
        <v>40599</v>
      </c>
      <c r="E7734" s="1">
        <f t="shared" si="980"/>
        <v>40575</v>
      </c>
      <c r="F7734" s="30">
        <f t="shared" si="978"/>
        <v>0</v>
      </c>
      <c r="H7734" s="42">
        <f>IF(DAY(D7734)&gt;14,VLOOKUP(DATE(YEAR(E7734),MONTH(E7734)-1,DAY(1)),'מדדים וריביות'!B:C,2,FALSE),VLOOKUP(DATE(YEAR(E7734),MONTH(E7734)-2,DAY(1)),'מדדים וריביות'!B:C,2,FALSE))</f>
        <v>32297366.704433501</v>
      </c>
      <c r="I7734" s="43">
        <f>'ריבית יומית'!D7728</f>
        <v>4.0763630249518457E-5</v>
      </c>
      <c r="J7734" s="29">
        <f t="shared" si="979"/>
        <v>1.0701848685587265</v>
      </c>
      <c r="L7734">
        <f>VLOOKUP(D7733,'מדדים וריביות'!B:C,2)</f>
        <v>32392358.959446501</v>
      </c>
      <c r="M7734" s="30">
        <f t="shared" si="984"/>
        <v>0</v>
      </c>
      <c r="O7734" s="39">
        <f t="shared" si="981"/>
        <v>0</v>
      </c>
      <c r="P7734" s="39">
        <f t="shared" si="985"/>
        <v>0</v>
      </c>
      <c r="Q7734" s="39">
        <f t="shared" si="982"/>
        <v>0</v>
      </c>
      <c r="R7734" s="41">
        <f t="shared" si="983"/>
        <v>0</v>
      </c>
    </row>
    <row r="7735" spans="4:18" x14ac:dyDescent="0.25">
      <c r="D7735" s="1">
        <v>40600</v>
      </c>
      <c r="E7735" s="1">
        <f t="shared" si="980"/>
        <v>40575</v>
      </c>
      <c r="F7735" s="30">
        <f t="shared" si="978"/>
        <v>0</v>
      </c>
      <c r="H7735" s="42">
        <f>IF(DAY(D7735)&gt;14,VLOOKUP(DATE(YEAR(E7735),MONTH(E7735)-1,DAY(1)),'מדדים וריביות'!B:C,2,FALSE),VLOOKUP(DATE(YEAR(E7735),MONTH(E7735)-2,DAY(1)),'מדדים וריביות'!B:C,2,FALSE))</f>
        <v>32297366.704433501</v>
      </c>
      <c r="I7735" s="43">
        <f>'ריבית יומית'!D7729</f>
        <v>4.0763630249518457E-5</v>
      </c>
      <c r="J7735" s="29">
        <f t="shared" si="979"/>
        <v>1.0701412457166715</v>
      </c>
      <c r="L7735">
        <f>VLOOKUP(D7734,'מדדים וריביות'!B:C,2)</f>
        <v>32392358.959446501</v>
      </c>
      <c r="M7735" s="30">
        <f t="shared" si="984"/>
        <v>0</v>
      </c>
      <c r="O7735" s="39">
        <f t="shared" si="981"/>
        <v>0</v>
      </c>
      <c r="P7735" s="39">
        <f t="shared" si="985"/>
        <v>0</v>
      </c>
      <c r="Q7735" s="39">
        <f t="shared" si="982"/>
        <v>0</v>
      </c>
      <c r="R7735" s="41">
        <f t="shared" si="983"/>
        <v>0</v>
      </c>
    </row>
    <row r="7736" spans="4:18" x14ac:dyDescent="0.25">
      <c r="D7736" s="1">
        <v>40601</v>
      </c>
      <c r="E7736" s="1">
        <f t="shared" si="980"/>
        <v>40575</v>
      </c>
      <c r="F7736" s="30">
        <f t="shared" si="978"/>
        <v>0</v>
      </c>
      <c r="H7736" s="42">
        <f>IF(DAY(D7736)&gt;14,VLOOKUP(DATE(YEAR(E7736),MONTH(E7736)-1,DAY(1)),'מדדים וריביות'!B:C,2,FALSE),VLOOKUP(DATE(YEAR(E7736),MONTH(E7736)-2,DAY(1)),'מדדים וריביות'!B:C,2,FALSE))</f>
        <v>32297366.704433501</v>
      </c>
      <c r="I7736" s="43">
        <f>'ריבית יומית'!D7730</f>
        <v>4.0763630249518457E-5</v>
      </c>
      <c r="J7736" s="29">
        <f t="shared" si="979"/>
        <v>1.0700976246527691</v>
      </c>
      <c r="L7736">
        <f>VLOOKUP(D7735,'מדדים וריביות'!B:C,2)</f>
        <v>32392358.959446501</v>
      </c>
      <c r="M7736" s="30">
        <f t="shared" si="984"/>
        <v>0</v>
      </c>
      <c r="O7736" s="39">
        <f t="shared" si="981"/>
        <v>0</v>
      </c>
      <c r="P7736" s="39">
        <f t="shared" si="985"/>
        <v>0</v>
      </c>
      <c r="Q7736" s="39">
        <f t="shared" si="982"/>
        <v>0</v>
      </c>
      <c r="R7736" s="41">
        <f t="shared" si="983"/>
        <v>0</v>
      </c>
    </row>
    <row r="7737" spans="4:18" x14ac:dyDescent="0.25">
      <c r="D7737" s="1">
        <v>40602</v>
      </c>
      <c r="E7737" s="1">
        <f t="shared" si="980"/>
        <v>40575</v>
      </c>
      <c r="F7737" s="30">
        <f t="shared" si="978"/>
        <v>0</v>
      </c>
      <c r="H7737" s="42">
        <f>IF(DAY(D7737)&gt;14,VLOOKUP(DATE(YEAR(E7737),MONTH(E7737)-1,DAY(1)),'מדדים וריביות'!B:C,2,FALSE),VLOOKUP(DATE(YEAR(E7737),MONTH(E7737)-2,DAY(1)),'מדדים וריביות'!B:C,2,FALSE))</f>
        <v>32297366.704433501</v>
      </c>
      <c r="I7737" s="43">
        <f>'ריבית יומית'!D7731</f>
        <v>4.0763630249518457E-5</v>
      </c>
      <c r="J7737" s="29">
        <f t="shared" si="979"/>
        <v>1.0700540053669474</v>
      </c>
      <c r="L7737">
        <f>VLOOKUP(D7736,'מדדים וריביות'!B:C,2)</f>
        <v>32392358.959446501</v>
      </c>
      <c r="M7737" s="30">
        <f t="shared" si="984"/>
        <v>0</v>
      </c>
      <c r="O7737" s="39">
        <f t="shared" si="981"/>
        <v>0</v>
      </c>
      <c r="P7737" s="39">
        <f t="shared" si="985"/>
        <v>0</v>
      </c>
      <c r="Q7737" s="39">
        <f t="shared" si="982"/>
        <v>0</v>
      </c>
      <c r="R7737" s="41">
        <f t="shared" si="983"/>
        <v>0</v>
      </c>
    </row>
    <row r="7738" spans="4:18" x14ac:dyDescent="0.25">
      <c r="D7738" s="1">
        <v>40603</v>
      </c>
      <c r="E7738" s="1">
        <f t="shared" si="980"/>
        <v>40603</v>
      </c>
      <c r="F7738" s="30">
        <f t="shared" si="978"/>
        <v>0</v>
      </c>
      <c r="H7738" s="42">
        <f>IF(DAY(D7738)&gt;14,VLOOKUP(DATE(YEAR(E7738),MONTH(E7738)-1,DAY(1)),'מדדים וריביות'!B:C,2,FALSE),VLOOKUP(DATE(YEAR(E7738),MONTH(E7738)-2,DAY(1)),'מדדים וריביות'!B:C,2,FALSE))</f>
        <v>32297366.704433501</v>
      </c>
      <c r="I7738" s="43">
        <f>'ריבית יומית'!D7732</f>
        <v>4.0763630249518457E-5</v>
      </c>
      <c r="J7738" s="29">
        <f t="shared" si="979"/>
        <v>1.0700103878591336</v>
      </c>
      <c r="L7738">
        <f>VLOOKUP(D7737,'מדדים וריביות'!B:C,2)</f>
        <v>32392358.959446501</v>
      </c>
      <c r="M7738" s="30">
        <f t="shared" si="984"/>
        <v>0</v>
      </c>
      <c r="O7738" s="39">
        <f t="shared" si="981"/>
        <v>0</v>
      </c>
      <c r="P7738" s="39">
        <f t="shared" si="985"/>
        <v>0</v>
      </c>
      <c r="Q7738" s="39">
        <f t="shared" si="982"/>
        <v>0</v>
      </c>
      <c r="R7738" s="41">
        <f t="shared" si="983"/>
        <v>0</v>
      </c>
    </row>
    <row r="7739" spans="4:18" x14ac:dyDescent="0.25">
      <c r="D7739" s="1">
        <v>40604</v>
      </c>
      <c r="E7739" s="1">
        <f t="shared" si="980"/>
        <v>40603</v>
      </c>
      <c r="F7739" s="30">
        <f t="shared" si="978"/>
        <v>0</v>
      </c>
      <c r="H7739" s="42">
        <f>IF(DAY(D7739)&gt;14,VLOOKUP(DATE(YEAR(E7739),MONTH(E7739)-1,DAY(1)),'מדדים וריביות'!B:C,2,FALSE),VLOOKUP(DATE(YEAR(E7739),MONTH(E7739)-2,DAY(1)),'מדדים וריביות'!B:C,2,FALSE))</f>
        <v>32297366.704433501</v>
      </c>
      <c r="I7739" s="43">
        <f>'ריבית יומית'!D7733</f>
        <v>4.0763630249518457E-5</v>
      </c>
      <c r="J7739" s="29">
        <f t="shared" si="979"/>
        <v>1.0699667721292552</v>
      </c>
      <c r="L7739">
        <f>VLOOKUP(D7738,'מדדים וריביות'!B:C,2)</f>
        <v>32455687.129455201</v>
      </c>
      <c r="M7739" s="30">
        <f t="shared" si="984"/>
        <v>0</v>
      </c>
      <c r="O7739" s="39">
        <f t="shared" si="981"/>
        <v>0</v>
      </c>
      <c r="P7739" s="39">
        <f t="shared" si="985"/>
        <v>0</v>
      </c>
      <c r="Q7739" s="39">
        <f t="shared" si="982"/>
        <v>0</v>
      </c>
      <c r="R7739" s="41">
        <f t="shared" si="983"/>
        <v>0</v>
      </c>
    </row>
    <row r="7740" spans="4:18" x14ac:dyDescent="0.25">
      <c r="D7740" s="1">
        <v>40605</v>
      </c>
      <c r="E7740" s="1">
        <f t="shared" si="980"/>
        <v>40603</v>
      </c>
      <c r="F7740" s="30">
        <f t="shared" si="978"/>
        <v>0</v>
      </c>
      <c r="H7740" s="42">
        <f>IF(DAY(D7740)&gt;14,VLOOKUP(DATE(YEAR(E7740),MONTH(E7740)-1,DAY(1)),'מדדים וריביות'!B:C,2,FALSE),VLOOKUP(DATE(YEAR(E7740),MONTH(E7740)-2,DAY(1)),'מדדים וריביות'!B:C,2,FALSE))</f>
        <v>32297366.704433501</v>
      </c>
      <c r="I7740" s="43">
        <f>'ריבית יומית'!D7734</f>
        <v>4.0763630249518457E-5</v>
      </c>
      <c r="J7740" s="29">
        <f t="shared" si="979"/>
        <v>1.0699231581772399</v>
      </c>
      <c r="L7740">
        <f>VLOOKUP(D7739,'מדדים וריביות'!B:C,2)</f>
        <v>32455687.129455201</v>
      </c>
      <c r="M7740" s="30">
        <f t="shared" si="984"/>
        <v>0</v>
      </c>
      <c r="O7740" s="39">
        <f t="shared" si="981"/>
        <v>0</v>
      </c>
      <c r="P7740" s="39">
        <f t="shared" si="985"/>
        <v>0</v>
      </c>
      <c r="Q7740" s="39">
        <f t="shared" si="982"/>
        <v>0</v>
      </c>
      <c r="R7740" s="41">
        <f t="shared" si="983"/>
        <v>0</v>
      </c>
    </row>
    <row r="7741" spans="4:18" x14ac:dyDescent="0.25">
      <c r="D7741" s="1">
        <v>40606</v>
      </c>
      <c r="E7741" s="1">
        <f t="shared" si="980"/>
        <v>40603</v>
      </c>
      <c r="F7741" s="30">
        <f t="shared" si="978"/>
        <v>0</v>
      </c>
      <c r="H7741" s="42">
        <f>IF(DAY(D7741)&gt;14,VLOOKUP(DATE(YEAR(E7741),MONTH(E7741)-1,DAY(1)),'מדדים וריביות'!B:C,2,FALSE),VLOOKUP(DATE(YEAR(E7741),MONTH(E7741)-2,DAY(1)),'מדדים וריביות'!B:C,2,FALSE))</f>
        <v>32297366.704433501</v>
      </c>
      <c r="I7741" s="43">
        <f>'ריבית יומית'!D7735</f>
        <v>4.0763630249518457E-5</v>
      </c>
      <c r="J7741" s="29">
        <f t="shared" si="979"/>
        <v>1.069879546003015</v>
      </c>
      <c r="L7741">
        <f>VLOOKUP(D7740,'מדדים וריביות'!B:C,2)</f>
        <v>32455687.129455201</v>
      </c>
      <c r="M7741" s="30">
        <f t="shared" si="984"/>
        <v>0</v>
      </c>
      <c r="O7741" s="39">
        <f t="shared" si="981"/>
        <v>0</v>
      </c>
      <c r="P7741" s="39">
        <f t="shared" si="985"/>
        <v>0</v>
      </c>
      <c r="Q7741" s="39">
        <f t="shared" si="982"/>
        <v>0</v>
      </c>
      <c r="R7741" s="41">
        <f t="shared" si="983"/>
        <v>0</v>
      </c>
    </row>
    <row r="7742" spans="4:18" x14ac:dyDescent="0.25">
      <c r="D7742" s="1">
        <v>40607</v>
      </c>
      <c r="E7742" s="1">
        <f t="shared" si="980"/>
        <v>40603</v>
      </c>
      <c r="F7742" s="30">
        <f t="shared" si="978"/>
        <v>0</v>
      </c>
      <c r="H7742" s="42">
        <f>IF(DAY(D7742)&gt;14,VLOOKUP(DATE(YEAR(E7742),MONTH(E7742)-1,DAY(1)),'מדדים וריביות'!B:C,2,FALSE),VLOOKUP(DATE(YEAR(E7742),MONTH(E7742)-2,DAY(1)),'מדדים וריביות'!B:C,2,FALSE))</f>
        <v>32297366.704433501</v>
      </c>
      <c r="I7742" s="43">
        <f>'ריבית יומית'!D7736</f>
        <v>4.0763630249518457E-5</v>
      </c>
      <c r="J7742" s="29">
        <f t="shared" si="979"/>
        <v>1.0698359356065084</v>
      </c>
      <c r="L7742">
        <f>VLOOKUP(D7741,'מדדים וריביות'!B:C,2)</f>
        <v>32455687.129455201</v>
      </c>
      <c r="M7742" s="30">
        <f t="shared" si="984"/>
        <v>0</v>
      </c>
      <c r="O7742" s="39">
        <f t="shared" si="981"/>
        <v>0</v>
      </c>
      <c r="P7742" s="39">
        <f t="shared" si="985"/>
        <v>0</v>
      </c>
      <c r="Q7742" s="39">
        <f t="shared" si="982"/>
        <v>0</v>
      </c>
      <c r="R7742" s="41">
        <f t="shared" si="983"/>
        <v>0</v>
      </c>
    </row>
    <row r="7743" spans="4:18" x14ac:dyDescent="0.25">
      <c r="D7743" s="1">
        <v>40608</v>
      </c>
      <c r="E7743" s="1">
        <f t="shared" si="980"/>
        <v>40603</v>
      </c>
      <c r="F7743" s="30">
        <f t="shared" si="978"/>
        <v>0</v>
      </c>
      <c r="H7743" s="42">
        <f>IF(DAY(D7743)&gt;14,VLOOKUP(DATE(YEAR(E7743),MONTH(E7743)-1,DAY(1)),'מדדים וריביות'!B:C,2,FALSE),VLOOKUP(DATE(YEAR(E7743),MONTH(E7743)-2,DAY(1)),'מדדים וריביות'!B:C,2,FALSE))</f>
        <v>32297366.704433501</v>
      </c>
      <c r="I7743" s="43">
        <f>'ריבית יומית'!D7737</f>
        <v>4.0763630249518457E-5</v>
      </c>
      <c r="J7743" s="29">
        <f t="shared" si="979"/>
        <v>1.0697923269876473</v>
      </c>
      <c r="L7743">
        <f>VLOOKUP(D7742,'מדדים וריביות'!B:C,2)</f>
        <v>32455687.129455201</v>
      </c>
      <c r="M7743" s="30">
        <f t="shared" si="984"/>
        <v>0</v>
      </c>
      <c r="O7743" s="39">
        <f t="shared" si="981"/>
        <v>0</v>
      </c>
      <c r="P7743" s="39">
        <f t="shared" si="985"/>
        <v>0</v>
      </c>
      <c r="Q7743" s="39">
        <f t="shared" si="982"/>
        <v>0</v>
      </c>
      <c r="R7743" s="41">
        <f t="shared" si="983"/>
        <v>0</v>
      </c>
    </row>
    <row r="7744" spans="4:18" x14ac:dyDescent="0.25">
      <c r="D7744" s="1">
        <v>40609</v>
      </c>
      <c r="E7744" s="1">
        <f t="shared" si="980"/>
        <v>40603</v>
      </c>
      <c r="F7744" s="30">
        <f t="shared" ref="F7744:F7807" si="986">M7743</f>
        <v>0</v>
      </c>
      <c r="H7744" s="42">
        <f>IF(DAY(D7744)&gt;14,VLOOKUP(DATE(YEAR(E7744),MONTH(E7744)-1,DAY(1)),'מדדים וריביות'!B:C,2,FALSE),VLOOKUP(DATE(YEAR(E7744),MONTH(E7744)-2,DAY(1)),'מדדים וריביות'!B:C,2,FALSE))</f>
        <v>32297366.704433501</v>
      </c>
      <c r="I7744" s="43">
        <f>'ריבית יומית'!D7738</f>
        <v>4.0763630249518457E-5</v>
      </c>
      <c r="J7744" s="29">
        <f t="shared" si="979"/>
        <v>1.0697487201463594</v>
      </c>
      <c r="L7744">
        <f>VLOOKUP(D7743,'מדדים וריביות'!B:C,2)</f>
        <v>32455687.129455201</v>
      </c>
      <c r="M7744" s="30">
        <f t="shared" si="984"/>
        <v>0</v>
      </c>
      <c r="O7744" s="39">
        <f t="shared" si="981"/>
        <v>0</v>
      </c>
      <c r="P7744" s="39">
        <f t="shared" si="985"/>
        <v>0</v>
      </c>
      <c r="Q7744" s="39">
        <f t="shared" si="982"/>
        <v>0</v>
      </c>
      <c r="R7744" s="41">
        <f t="shared" si="983"/>
        <v>0</v>
      </c>
    </row>
    <row r="7745" spans="4:18" x14ac:dyDescent="0.25">
      <c r="D7745" s="1">
        <v>40610</v>
      </c>
      <c r="E7745" s="1">
        <f t="shared" si="980"/>
        <v>40603</v>
      </c>
      <c r="F7745" s="30">
        <f t="shared" si="986"/>
        <v>0</v>
      </c>
      <c r="H7745" s="42">
        <f>IF(DAY(D7745)&gt;14,VLOOKUP(DATE(YEAR(E7745),MONTH(E7745)-1,DAY(1)),'מדדים וריביות'!B:C,2,FALSE),VLOOKUP(DATE(YEAR(E7745),MONTH(E7745)-2,DAY(1)),'מדדים וריביות'!B:C,2,FALSE))</f>
        <v>32297366.704433501</v>
      </c>
      <c r="I7745" s="43">
        <f>'ריבית יומית'!D7739</f>
        <v>4.0763630249518457E-5</v>
      </c>
      <c r="J7745" s="29">
        <f t="shared" si="979"/>
        <v>1.069705115082572</v>
      </c>
      <c r="L7745">
        <f>VLOOKUP(D7744,'מדדים וריביות'!B:C,2)</f>
        <v>32455687.129455201</v>
      </c>
      <c r="M7745" s="30">
        <f t="shared" si="984"/>
        <v>0</v>
      </c>
      <c r="O7745" s="39">
        <f t="shared" si="981"/>
        <v>0</v>
      </c>
      <c r="P7745" s="39">
        <f t="shared" si="985"/>
        <v>0</v>
      </c>
      <c r="Q7745" s="39">
        <f t="shared" si="982"/>
        <v>0</v>
      </c>
      <c r="R7745" s="41">
        <f t="shared" si="983"/>
        <v>0</v>
      </c>
    </row>
    <row r="7746" spans="4:18" x14ac:dyDescent="0.25">
      <c r="D7746" s="1">
        <v>40611</v>
      </c>
      <c r="E7746" s="1">
        <f t="shared" si="980"/>
        <v>40603</v>
      </c>
      <c r="F7746" s="30">
        <f t="shared" si="986"/>
        <v>0</v>
      </c>
      <c r="H7746" s="42">
        <f>IF(DAY(D7746)&gt;14,VLOOKUP(DATE(YEAR(E7746),MONTH(E7746)-1,DAY(1)),'מדדים וריביות'!B:C,2,FALSE),VLOOKUP(DATE(YEAR(E7746),MONTH(E7746)-2,DAY(1)),'מדדים וריביות'!B:C,2,FALSE))</f>
        <v>32297366.704433501</v>
      </c>
      <c r="I7746" s="43">
        <f>'ריבית יומית'!D7740</f>
        <v>4.0763630249518457E-5</v>
      </c>
      <c r="J7746" s="29">
        <f t="shared" si="979"/>
        <v>1.0696615117962129</v>
      </c>
      <c r="L7746">
        <f>VLOOKUP(D7745,'מדדים וריביות'!B:C,2)</f>
        <v>32455687.129455201</v>
      </c>
      <c r="M7746" s="30">
        <f t="shared" si="984"/>
        <v>0</v>
      </c>
      <c r="O7746" s="39">
        <f t="shared" si="981"/>
        <v>0</v>
      </c>
      <c r="P7746" s="39">
        <f t="shared" si="985"/>
        <v>0</v>
      </c>
      <c r="Q7746" s="39">
        <f t="shared" si="982"/>
        <v>0</v>
      </c>
      <c r="R7746" s="41">
        <f t="shared" si="983"/>
        <v>0</v>
      </c>
    </row>
    <row r="7747" spans="4:18" x14ac:dyDescent="0.25">
      <c r="D7747" s="1">
        <v>40612</v>
      </c>
      <c r="E7747" s="1">
        <f t="shared" si="980"/>
        <v>40603</v>
      </c>
      <c r="F7747" s="30">
        <f t="shared" si="986"/>
        <v>0</v>
      </c>
      <c r="H7747" s="42">
        <f>IF(DAY(D7747)&gt;14,VLOOKUP(DATE(YEAR(E7747),MONTH(E7747)-1,DAY(1)),'מדדים וריביות'!B:C,2,FALSE),VLOOKUP(DATE(YEAR(E7747),MONTH(E7747)-2,DAY(1)),'מדדים וריביות'!B:C,2,FALSE))</f>
        <v>32297366.704433501</v>
      </c>
      <c r="I7747" s="43">
        <f>'ריבית יומית'!D7741</f>
        <v>4.0763630249518457E-5</v>
      </c>
      <c r="J7747" s="29">
        <f t="shared" si="979"/>
        <v>1.0696179102872097</v>
      </c>
      <c r="L7747">
        <f>VLOOKUP(D7746,'מדדים וריביות'!B:C,2)</f>
        <v>32455687.129455201</v>
      </c>
      <c r="M7747" s="30">
        <f t="shared" si="984"/>
        <v>0</v>
      </c>
      <c r="O7747" s="39">
        <f t="shared" si="981"/>
        <v>0</v>
      </c>
      <c r="P7747" s="39">
        <f t="shared" si="985"/>
        <v>0</v>
      </c>
      <c r="Q7747" s="39">
        <f t="shared" si="982"/>
        <v>0</v>
      </c>
      <c r="R7747" s="41">
        <f t="shared" si="983"/>
        <v>0</v>
      </c>
    </row>
    <row r="7748" spans="4:18" x14ac:dyDescent="0.25">
      <c r="D7748" s="1">
        <v>40613</v>
      </c>
      <c r="E7748" s="1">
        <f t="shared" si="980"/>
        <v>40603</v>
      </c>
      <c r="F7748" s="30">
        <f t="shared" si="986"/>
        <v>0</v>
      </c>
      <c r="H7748" s="42">
        <f>IF(DAY(D7748)&gt;14,VLOOKUP(DATE(YEAR(E7748),MONTH(E7748)-1,DAY(1)),'מדדים וריביות'!B:C,2,FALSE),VLOOKUP(DATE(YEAR(E7748),MONTH(E7748)-2,DAY(1)),'מדדים וריביות'!B:C,2,FALSE))</f>
        <v>32297366.704433501</v>
      </c>
      <c r="I7748" s="43">
        <f>'ריבית יומית'!D7742</f>
        <v>4.0763630249518457E-5</v>
      </c>
      <c r="J7748" s="29">
        <f t="shared" si="979"/>
        <v>1.0695743105554898</v>
      </c>
      <c r="L7748">
        <f>VLOOKUP(D7747,'מדדים וריביות'!B:C,2)</f>
        <v>32455687.129455201</v>
      </c>
      <c r="M7748" s="30">
        <f t="shared" si="984"/>
        <v>0</v>
      </c>
      <c r="O7748" s="39">
        <f t="shared" si="981"/>
        <v>0</v>
      </c>
      <c r="P7748" s="39">
        <f t="shared" si="985"/>
        <v>0</v>
      </c>
      <c r="Q7748" s="39">
        <f t="shared" si="982"/>
        <v>0</v>
      </c>
      <c r="R7748" s="41">
        <f t="shared" si="983"/>
        <v>0</v>
      </c>
    </row>
    <row r="7749" spans="4:18" x14ac:dyDescent="0.25">
      <c r="D7749" s="1">
        <v>40614</v>
      </c>
      <c r="E7749" s="1">
        <f t="shared" si="980"/>
        <v>40603</v>
      </c>
      <c r="F7749" s="30">
        <f t="shared" si="986"/>
        <v>0</v>
      </c>
      <c r="H7749" s="42">
        <f>IF(DAY(D7749)&gt;14,VLOOKUP(DATE(YEAR(E7749),MONTH(E7749)-1,DAY(1)),'מדדים וריביות'!B:C,2,FALSE),VLOOKUP(DATE(YEAR(E7749),MONTH(E7749)-2,DAY(1)),'מדדים וריביות'!B:C,2,FALSE))</f>
        <v>32297366.704433501</v>
      </c>
      <c r="I7749" s="43">
        <f>'ריבית יומית'!D7743</f>
        <v>4.0763630249518457E-5</v>
      </c>
      <c r="J7749" s="29">
        <f t="shared" si="979"/>
        <v>1.0695307126009808</v>
      </c>
      <c r="L7749">
        <f>VLOOKUP(D7748,'מדדים וריביות'!B:C,2)</f>
        <v>32455687.129455201</v>
      </c>
      <c r="M7749" s="30">
        <f t="shared" si="984"/>
        <v>0</v>
      </c>
      <c r="O7749" s="39">
        <f t="shared" si="981"/>
        <v>0</v>
      </c>
      <c r="P7749" s="39">
        <f t="shared" si="985"/>
        <v>0</v>
      </c>
      <c r="Q7749" s="39">
        <f t="shared" si="982"/>
        <v>0</v>
      </c>
      <c r="R7749" s="41">
        <f t="shared" si="983"/>
        <v>0</v>
      </c>
    </row>
    <row r="7750" spans="4:18" x14ac:dyDescent="0.25">
      <c r="D7750" s="1">
        <v>40615</v>
      </c>
      <c r="E7750" s="1">
        <f t="shared" si="980"/>
        <v>40603</v>
      </c>
      <c r="F7750" s="30">
        <f t="shared" si="986"/>
        <v>0</v>
      </c>
      <c r="H7750" s="42">
        <f>IF(DAY(D7750)&gt;14,VLOOKUP(DATE(YEAR(E7750),MONTH(E7750)-1,DAY(1)),'מדדים וריביות'!B:C,2,FALSE),VLOOKUP(DATE(YEAR(E7750),MONTH(E7750)-2,DAY(1)),'מדדים וריביות'!B:C,2,FALSE))</f>
        <v>32297366.704433501</v>
      </c>
      <c r="I7750" s="43">
        <f>'ריבית יומית'!D7744</f>
        <v>4.0763630249518457E-5</v>
      </c>
      <c r="J7750" s="29">
        <f t="shared" si="979"/>
        <v>1.0694871164236102</v>
      </c>
      <c r="L7750">
        <f>VLOOKUP(D7749,'מדדים וריביות'!B:C,2)</f>
        <v>32455687.129455201</v>
      </c>
      <c r="M7750" s="30">
        <f t="shared" si="984"/>
        <v>0</v>
      </c>
      <c r="O7750" s="39">
        <f t="shared" si="981"/>
        <v>0</v>
      </c>
      <c r="P7750" s="39">
        <f t="shared" si="985"/>
        <v>0</v>
      </c>
      <c r="Q7750" s="39">
        <f t="shared" si="982"/>
        <v>0</v>
      </c>
      <c r="R7750" s="41">
        <f t="shared" si="983"/>
        <v>0</v>
      </c>
    </row>
    <row r="7751" spans="4:18" x14ac:dyDescent="0.25">
      <c r="D7751" s="1">
        <v>40616</v>
      </c>
      <c r="E7751" s="1">
        <f t="shared" si="980"/>
        <v>40603</v>
      </c>
      <c r="F7751" s="30">
        <f t="shared" si="986"/>
        <v>0</v>
      </c>
      <c r="H7751" s="42">
        <f>IF(DAY(D7751)&gt;14,VLOOKUP(DATE(YEAR(E7751),MONTH(E7751)-1,DAY(1)),'מדדים וריביות'!B:C,2,FALSE),VLOOKUP(DATE(YEAR(E7751),MONTH(E7751)-2,DAY(1)),'מדדים וריביות'!B:C,2,FALSE))</f>
        <v>32297366.704433501</v>
      </c>
      <c r="I7751" s="43">
        <f>'ריבית יומית'!D7745</f>
        <v>4.0763630249518457E-5</v>
      </c>
      <c r="J7751" s="29">
        <f t="shared" si="979"/>
        <v>1.0694435220233056</v>
      </c>
      <c r="L7751">
        <f>VLOOKUP(D7750,'מדדים וריביות'!B:C,2)</f>
        <v>32455687.129455201</v>
      </c>
      <c r="M7751" s="30">
        <f t="shared" si="984"/>
        <v>0</v>
      </c>
      <c r="O7751" s="39">
        <f t="shared" si="981"/>
        <v>0</v>
      </c>
      <c r="P7751" s="39">
        <f t="shared" si="985"/>
        <v>0</v>
      </c>
      <c r="Q7751" s="39">
        <f t="shared" si="982"/>
        <v>0</v>
      </c>
      <c r="R7751" s="41">
        <f t="shared" si="983"/>
        <v>0</v>
      </c>
    </row>
    <row r="7752" spans="4:18" x14ac:dyDescent="0.25">
      <c r="D7752" s="1">
        <v>40617</v>
      </c>
      <c r="E7752" s="1">
        <f t="shared" si="980"/>
        <v>40603</v>
      </c>
      <c r="F7752" s="30">
        <f t="shared" si="986"/>
        <v>0</v>
      </c>
      <c r="H7752" s="42">
        <f>IF(DAY(D7752)&gt;14,VLOOKUP(DATE(YEAR(E7752),MONTH(E7752)-1,DAY(1)),'מדדים וריביות'!B:C,2,FALSE),VLOOKUP(DATE(YEAR(E7752),MONTH(E7752)-2,DAY(1)),'מדדים וריביות'!B:C,2,FALSE))</f>
        <v>32392358.959446501</v>
      </c>
      <c r="I7752" s="43">
        <f>'ריבית יומית'!D7746</f>
        <v>4.0763630249518457E-5</v>
      </c>
      <c r="J7752" s="29">
        <f t="shared" si="979"/>
        <v>1.0693999293999947</v>
      </c>
      <c r="L7752">
        <f>VLOOKUP(D7751,'מדדים וריביות'!B:C,2)</f>
        <v>32455687.129455201</v>
      </c>
      <c r="M7752" s="30">
        <f t="shared" si="984"/>
        <v>0</v>
      </c>
      <c r="O7752" s="39">
        <f t="shared" si="981"/>
        <v>0</v>
      </c>
      <c r="P7752" s="39">
        <f t="shared" si="985"/>
        <v>0</v>
      </c>
      <c r="Q7752" s="39">
        <f t="shared" si="982"/>
        <v>0</v>
      </c>
      <c r="R7752" s="41">
        <f t="shared" si="983"/>
        <v>0</v>
      </c>
    </row>
    <row r="7753" spans="4:18" x14ac:dyDescent="0.25">
      <c r="D7753" s="1">
        <v>40618</v>
      </c>
      <c r="E7753" s="1">
        <f t="shared" si="980"/>
        <v>40603</v>
      </c>
      <c r="F7753" s="30">
        <f t="shared" si="986"/>
        <v>0</v>
      </c>
      <c r="H7753" s="42">
        <f>IF(DAY(D7753)&gt;14,VLOOKUP(DATE(YEAR(E7753),MONTH(E7753)-1,DAY(1)),'מדדים וריביות'!B:C,2,FALSE),VLOOKUP(DATE(YEAR(E7753),MONTH(E7753)-2,DAY(1)),'מדדים וריביות'!B:C,2,FALSE))</f>
        <v>32392358.959446501</v>
      </c>
      <c r="I7753" s="43">
        <f>'ריבית יומית'!D7747</f>
        <v>4.0763630249518457E-5</v>
      </c>
      <c r="J7753" s="29">
        <f t="shared" ref="J7753:J7816" si="987">J7754*(1+I7753)</f>
        <v>1.0693563385536049</v>
      </c>
      <c r="L7753">
        <f>VLOOKUP(D7752,'מדדים וריביות'!B:C,2)</f>
        <v>32455687.129455201</v>
      </c>
      <c r="M7753" s="30">
        <f t="shared" si="984"/>
        <v>0</v>
      </c>
      <c r="O7753" s="39">
        <f t="shared" si="981"/>
        <v>0</v>
      </c>
      <c r="P7753" s="39">
        <f t="shared" si="985"/>
        <v>0</v>
      </c>
      <c r="Q7753" s="39">
        <f t="shared" si="982"/>
        <v>0</v>
      </c>
      <c r="R7753" s="41">
        <f t="shared" si="983"/>
        <v>0</v>
      </c>
    </row>
    <row r="7754" spans="4:18" x14ac:dyDescent="0.25">
      <c r="D7754" s="1">
        <v>40619</v>
      </c>
      <c r="E7754" s="1">
        <f t="shared" ref="E7754:E7817" si="988">DATE(YEAR(D7754),MONTH(D7754),DAY(1))</f>
        <v>40603</v>
      </c>
      <c r="F7754" s="30">
        <f t="shared" si="986"/>
        <v>0</v>
      </c>
      <c r="H7754" s="42">
        <f>IF(DAY(D7754)&gt;14,VLOOKUP(DATE(YEAR(E7754),MONTH(E7754)-1,DAY(1)),'מדדים וריביות'!B:C,2,FALSE),VLOOKUP(DATE(YEAR(E7754),MONTH(E7754)-2,DAY(1)),'מדדים וריביות'!B:C,2,FALSE))</f>
        <v>32392358.959446501</v>
      </c>
      <c r="I7754" s="43">
        <f>'ריבית יומית'!D7748</f>
        <v>4.0763630249518457E-5</v>
      </c>
      <c r="J7754" s="29">
        <f t="shared" si="987"/>
        <v>1.0693127494840637</v>
      </c>
      <c r="L7754">
        <f>VLOOKUP(D7753,'מדדים וריביות'!B:C,2)</f>
        <v>32455687.129455201</v>
      </c>
      <c r="M7754" s="30">
        <f t="shared" si="984"/>
        <v>0</v>
      </c>
      <c r="O7754" s="39">
        <f t="shared" ref="O7754:O7817" si="989">$D$4/H7754*G7754-G7754</f>
        <v>0</v>
      </c>
      <c r="P7754" s="39">
        <f t="shared" si="985"/>
        <v>0</v>
      </c>
      <c r="Q7754" s="39">
        <f t="shared" ref="Q7754:Q7817" si="990">$D$4/H7754*P7754-P7754</f>
        <v>0</v>
      </c>
      <c r="R7754" s="41">
        <f t="shared" ref="R7754:R7817" si="991">SUM(O7754:Q7754)</f>
        <v>0</v>
      </c>
    </row>
    <row r="7755" spans="4:18" x14ac:dyDescent="0.25">
      <c r="D7755" s="1">
        <v>40620</v>
      </c>
      <c r="E7755" s="1">
        <f t="shared" si="988"/>
        <v>40603</v>
      </c>
      <c r="F7755" s="30">
        <f t="shared" si="986"/>
        <v>0</v>
      </c>
      <c r="H7755" s="42">
        <f>IF(DAY(D7755)&gt;14,VLOOKUP(DATE(YEAR(E7755),MONTH(E7755)-1,DAY(1)),'מדדים וריביות'!B:C,2,FALSE),VLOOKUP(DATE(YEAR(E7755),MONTH(E7755)-2,DAY(1)),'מדדים וריביות'!B:C,2,FALSE))</f>
        <v>32392358.959446501</v>
      </c>
      <c r="I7755" s="43">
        <f>'ריבית יומית'!D7749</f>
        <v>4.0763630249518457E-5</v>
      </c>
      <c r="J7755" s="29">
        <f t="shared" si="987"/>
        <v>1.0692691621912989</v>
      </c>
      <c r="L7755">
        <f>VLOOKUP(D7754,'מדדים וריביות'!B:C,2)</f>
        <v>32455687.129455201</v>
      </c>
      <c r="M7755" s="30">
        <f t="shared" si="984"/>
        <v>0</v>
      </c>
      <c r="O7755" s="39">
        <f t="shared" si="989"/>
        <v>0</v>
      </c>
      <c r="P7755" s="39">
        <f t="shared" si="985"/>
        <v>0</v>
      </c>
      <c r="Q7755" s="39">
        <f t="shared" si="990"/>
        <v>0</v>
      </c>
      <c r="R7755" s="41">
        <f t="shared" si="991"/>
        <v>0</v>
      </c>
    </row>
    <row r="7756" spans="4:18" x14ac:dyDescent="0.25">
      <c r="D7756" s="1">
        <v>40621</v>
      </c>
      <c r="E7756" s="1">
        <f t="shared" si="988"/>
        <v>40603</v>
      </c>
      <c r="F7756" s="30">
        <f t="shared" si="986"/>
        <v>0</v>
      </c>
      <c r="H7756" s="42">
        <f>IF(DAY(D7756)&gt;14,VLOOKUP(DATE(YEAR(E7756),MONTH(E7756)-1,DAY(1)),'מדדים וריביות'!B:C,2,FALSE),VLOOKUP(DATE(YEAR(E7756),MONTH(E7756)-2,DAY(1)),'מדדים וריביות'!B:C,2,FALSE))</f>
        <v>32392358.959446501</v>
      </c>
      <c r="I7756" s="43">
        <f>'ריבית יומית'!D7750</f>
        <v>4.0763630249518457E-5</v>
      </c>
      <c r="J7756" s="29">
        <f t="shared" si="987"/>
        <v>1.0692255766752379</v>
      </c>
      <c r="L7756">
        <f>VLOOKUP(D7755,'מדדים וריביות'!B:C,2)</f>
        <v>32455687.129455201</v>
      </c>
      <c r="M7756" s="30">
        <f t="shared" ref="M7756:M7819" si="992">F7756*(1+I7756)*L7756/H7756+G7756-K7756</f>
        <v>0</v>
      </c>
      <c r="O7756" s="39">
        <f t="shared" si="989"/>
        <v>0</v>
      </c>
      <c r="P7756" s="39">
        <f t="shared" si="985"/>
        <v>0</v>
      </c>
      <c r="Q7756" s="39">
        <f t="shared" si="990"/>
        <v>0</v>
      </c>
      <c r="R7756" s="41">
        <f t="shared" si="991"/>
        <v>0</v>
      </c>
    </row>
    <row r="7757" spans="4:18" x14ac:dyDescent="0.25">
      <c r="D7757" s="1">
        <v>40622</v>
      </c>
      <c r="E7757" s="1">
        <f t="shared" si="988"/>
        <v>40603</v>
      </c>
      <c r="F7757" s="30">
        <f t="shared" si="986"/>
        <v>0</v>
      </c>
      <c r="H7757" s="42">
        <f>IF(DAY(D7757)&gt;14,VLOOKUP(DATE(YEAR(E7757),MONTH(E7757)-1,DAY(1)),'מדדים וריביות'!B:C,2,FALSE),VLOOKUP(DATE(YEAR(E7757),MONTH(E7757)-2,DAY(1)),'מדדים וריביות'!B:C,2,FALSE))</f>
        <v>32392358.959446501</v>
      </c>
      <c r="I7757" s="43">
        <f>'ריבית יומית'!D7751</f>
        <v>4.0763630249518457E-5</v>
      </c>
      <c r="J7757" s="29">
        <f t="shared" si="987"/>
        <v>1.0691819929358084</v>
      </c>
      <c r="L7757">
        <f>VLOOKUP(D7756,'מדדים וריביות'!B:C,2)</f>
        <v>32455687.129455201</v>
      </c>
      <c r="M7757" s="30">
        <f t="shared" si="992"/>
        <v>0</v>
      </c>
      <c r="O7757" s="39">
        <f t="shared" si="989"/>
        <v>0</v>
      </c>
      <c r="P7757" s="39">
        <f t="shared" si="985"/>
        <v>0</v>
      </c>
      <c r="Q7757" s="39">
        <f t="shared" si="990"/>
        <v>0</v>
      </c>
      <c r="R7757" s="41">
        <f t="shared" si="991"/>
        <v>0</v>
      </c>
    </row>
    <row r="7758" spans="4:18" x14ac:dyDescent="0.25">
      <c r="D7758" s="1">
        <v>40623</v>
      </c>
      <c r="E7758" s="1">
        <f t="shared" si="988"/>
        <v>40603</v>
      </c>
      <c r="F7758" s="30">
        <f t="shared" si="986"/>
        <v>0</v>
      </c>
      <c r="H7758" s="42">
        <f>IF(DAY(D7758)&gt;14,VLOOKUP(DATE(YEAR(E7758),MONTH(E7758)-1,DAY(1)),'מדדים וריביות'!B:C,2,FALSE),VLOOKUP(DATE(YEAR(E7758),MONTH(E7758)-2,DAY(1)),'מדדים וריביות'!B:C,2,FALSE))</f>
        <v>32392358.959446501</v>
      </c>
      <c r="I7758" s="43">
        <f>'ריבית יומית'!D7752</f>
        <v>4.0763630249518457E-5</v>
      </c>
      <c r="J7758" s="29">
        <f t="shared" si="987"/>
        <v>1.069138410972938</v>
      </c>
      <c r="L7758">
        <f>VLOOKUP(D7757,'מדדים וריביות'!B:C,2)</f>
        <v>32455687.129455201</v>
      </c>
      <c r="M7758" s="30">
        <f t="shared" si="992"/>
        <v>0</v>
      </c>
      <c r="O7758" s="39">
        <f t="shared" si="989"/>
        <v>0</v>
      </c>
      <c r="P7758" s="39">
        <f t="shared" si="985"/>
        <v>0</v>
      </c>
      <c r="Q7758" s="39">
        <f t="shared" si="990"/>
        <v>0</v>
      </c>
      <c r="R7758" s="41">
        <f t="shared" si="991"/>
        <v>0</v>
      </c>
    </row>
    <row r="7759" spans="4:18" x14ac:dyDescent="0.25">
      <c r="D7759" s="1">
        <v>40624</v>
      </c>
      <c r="E7759" s="1">
        <f t="shared" si="988"/>
        <v>40603</v>
      </c>
      <c r="F7759" s="30">
        <f t="shared" si="986"/>
        <v>0</v>
      </c>
      <c r="H7759" s="42">
        <f>IF(DAY(D7759)&gt;14,VLOOKUP(DATE(YEAR(E7759),MONTH(E7759)-1,DAY(1)),'מדדים וריביות'!B:C,2,FALSE),VLOOKUP(DATE(YEAR(E7759),MONTH(E7759)-2,DAY(1)),'מדדים וריביות'!B:C,2,FALSE))</f>
        <v>32392358.959446501</v>
      </c>
      <c r="I7759" s="43">
        <f>'ריבית יומית'!D7753</f>
        <v>4.0763630249518457E-5</v>
      </c>
      <c r="J7759" s="29">
        <f t="shared" si="987"/>
        <v>1.0690948307865542</v>
      </c>
      <c r="L7759">
        <f>VLOOKUP(D7758,'מדדים וריביות'!B:C,2)</f>
        <v>32455687.129455201</v>
      </c>
      <c r="M7759" s="30">
        <f t="shared" si="992"/>
        <v>0</v>
      </c>
      <c r="O7759" s="39">
        <f t="shared" si="989"/>
        <v>0</v>
      </c>
      <c r="P7759" s="39">
        <f t="shared" si="985"/>
        <v>0</v>
      </c>
      <c r="Q7759" s="39">
        <f t="shared" si="990"/>
        <v>0</v>
      </c>
      <c r="R7759" s="41">
        <f t="shared" si="991"/>
        <v>0</v>
      </c>
    </row>
    <row r="7760" spans="4:18" x14ac:dyDescent="0.25">
      <c r="D7760" s="1">
        <v>40625</v>
      </c>
      <c r="E7760" s="1">
        <f t="shared" si="988"/>
        <v>40603</v>
      </c>
      <c r="F7760" s="30">
        <f t="shared" si="986"/>
        <v>0</v>
      </c>
      <c r="H7760" s="42">
        <f>IF(DAY(D7760)&gt;14,VLOOKUP(DATE(YEAR(E7760),MONTH(E7760)-1,DAY(1)),'מדדים וריביות'!B:C,2,FALSE),VLOOKUP(DATE(YEAR(E7760),MONTH(E7760)-2,DAY(1)),'מדדים וריביות'!B:C,2,FALSE))</f>
        <v>32392358.959446501</v>
      </c>
      <c r="I7760" s="43">
        <f>'ריבית יומית'!D7754</f>
        <v>4.0763630249518457E-5</v>
      </c>
      <c r="J7760" s="29">
        <f t="shared" si="987"/>
        <v>1.0690512523765845</v>
      </c>
      <c r="L7760">
        <f>VLOOKUP(D7759,'מדדים וריביות'!B:C,2)</f>
        <v>32455687.129455201</v>
      </c>
      <c r="M7760" s="30">
        <f t="shared" si="992"/>
        <v>0</v>
      </c>
      <c r="O7760" s="39">
        <f t="shared" si="989"/>
        <v>0</v>
      </c>
      <c r="P7760" s="39">
        <f t="shared" si="985"/>
        <v>0</v>
      </c>
      <c r="Q7760" s="39">
        <f t="shared" si="990"/>
        <v>0</v>
      </c>
      <c r="R7760" s="41">
        <f t="shared" si="991"/>
        <v>0</v>
      </c>
    </row>
    <row r="7761" spans="4:18" x14ac:dyDescent="0.25">
      <c r="D7761" s="1">
        <v>40626</v>
      </c>
      <c r="E7761" s="1">
        <f t="shared" si="988"/>
        <v>40603</v>
      </c>
      <c r="F7761" s="30">
        <f t="shared" si="986"/>
        <v>0</v>
      </c>
      <c r="H7761" s="42">
        <f>IF(DAY(D7761)&gt;14,VLOOKUP(DATE(YEAR(E7761),MONTH(E7761)-1,DAY(1)),'מדדים וריביות'!B:C,2,FALSE),VLOOKUP(DATE(YEAR(E7761),MONTH(E7761)-2,DAY(1)),'מדדים וריביות'!B:C,2,FALSE))</f>
        <v>32392358.959446501</v>
      </c>
      <c r="I7761" s="43">
        <f>'ריבית יומית'!D7755</f>
        <v>4.0763630249518457E-5</v>
      </c>
      <c r="J7761" s="29">
        <f t="shared" si="987"/>
        <v>1.0690076757429565</v>
      </c>
      <c r="L7761">
        <f>VLOOKUP(D7760,'מדדים וריביות'!B:C,2)</f>
        <v>32455687.129455201</v>
      </c>
      <c r="M7761" s="30">
        <f t="shared" si="992"/>
        <v>0</v>
      </c>
      <c r="O7761" s="39">
        <f t="shared" si="989"/>
        <v>0</v>
      </c>
      <c r="P7761" s="39">
        <f t="shared" si="985"/>
        <v>0</v>
      </c>
      <c r="Q7761" s="39">
        <f t="shared" si="990"/>
        <v>0</v>
      </c>
      <c r="R7761" s="41">
        <f t="shared" si="991"/>
        <v>0</v>
      </c>
    </row>
    <row r="7762" spans="4:18" x14ac:dyDescent="0.25">
      <c r="D7762" s="1">
        <v>40627</v>
      </c>
      <c r="E7762" s="1">
        <f t="shared" si="988"/>
        <v>40603</v>
      </c>
      <c r="F7762" s="30">
        <f t="shared" si="986"/>
        <v>0</v>
      </c>
      <c r="H7762" s="42">
        <f>IF(DAY(D7762)&gt;14,VLOOKUP(DATE(YEAR(E7762),MONTH(E7762)-1,DAY(1)),'מדדים וריביות'!B:C,2,FALSE),VLOOKUP(DATE(YEAR(E7762),MONTH(E7762)-2,DAY(1)),'מדדים וריביות'!B:C,2,FALSE))</f>
        <v>32392358.959446501</v>
      </c>
      <c r="I7762" s="43">
        <f>'ריבית יומית'!D7756</f>
        <v>4.0763630249518457E-5</v>
      </c>
      <c r="J7762" s="29">
        <f t="shared" si="987"/>
        <v>1.0689641008855979</v>
      </c>
      <c r="L7762">
        <f>VLOOKUP(D7761,'מדדים וריביות'!B:C,2)</f>
        <v>32455687.129455201</v>
      </c>
      <c r="M7762" s="30">
        <f t="shared" si="992"/>
        <v>0</v>
      </c>
      <c r="O7762" s="39">
        <f t="shared" si="989"/>
        <v>0</v>
      </c>
      <c r="P7762" s="39">
        <f t="shared" si="985"/>
        <v>0</v>
      </c>
      <c r="Q7762" s="39">
        <f t="shared" si="990"/>
        <v>0</v>
      </c>
      <c r="R7762" s="41">
        <f t="shared" si="991"/>
        <v>0</v>
      </c>
    </row>
    <row r="7763" spans="4:18" x14ac:dyDescent="0.25">
      <c r="D7763" s="1">
        <v>40628</v>
      </c>
      <c r="E7763" s="1">
        <f t="shared" si="988"/>
        <v>40603</v>
      </c>
      <c r="F7763" s="30">
        <f t="shared" si="986"/>
        <v>0</v>
      </c>
      <c r="H7763" s="42">
        <f>IF(DAY(D7763)&gt;14,VLOOKUP(DATE(YEAR(E7763),MONTH(E7763)-1,DAY(1)),'מדדים וריביות'!B:C,2,FALSE),VLOOKUP(DATE(YEAR(E7763),MONTH(E7763)-2,DAY(1)),'מדדים וריביות'!B:C,2,FALSE))</f>
        <v>32392358.959446501</v>
      </c>
      <c r="I7763" s="43">
        <f>'ריבית יומית'!D7757</f>
        <v>4.0763630249518457E-5</v>
      </c>
      <c r="J7763" s="29">
        <f t="shared" si="987"/>
        <v>1.0689205278044365</v>
      </c>
      <c r="L7763">
        <f>VLOOKUP(D7762,'מדדים וריביות'!B:C,2)</f>
        <v>32455687.129455201</v>
      </c>
      <c r="M7763" s="30">
        <f t="shared" si="992"/>
        <v>0</v>
      </c>
      <c r="O7763" s="39">
        <f t="shared" si="989"/>
        <v>0</v>
      </c>
      <c r="P7763" s="39">
        <f t="shared" si="985"/>
        <v>0</v>
      </c>
      <c r="Q7763" s="39">
        <f t="shared" si="990"/>
        <v>0</v>
      </c>
      <c r="R7763" s="41">
        <f t="shared" si="991"/>
        <v>0</v>
      </c>
    </row>
    <row r="7764" spans="4:18" x14ac:dyDescent="0.25">
      <c r="D7764" s="1">
        <v>40629</v>
      </c>
      <c r="E7764" s="1">
        <f t="shared" si="988"/>
        <v>40603</v>
      </c>
      <c r="F7764" s="30">
        <f t="shared" si="986"/>
        <v>0</v>
      </c>
      <c r="H7764" s="42">
        <f>IF(DAY(D7764)&gt;14,VLOOKUP(DATE(YEAR(E7764),MONTH(E7764)-1,DAY(1)),'מדדים וריביות'!B:C,2,FALSE),VLOOKUP(DATE(YEAR(E7764),MONTH(E7764)-2,DAY(1)),'מדדים וריביות'!B:C,2,FALSE))</f>
        <v>32392358.959446501</v>
      </c>
      <c r="I7764" s="43">
        <f>'ריבית יומית'!D7758</f>
        <v>4.0763630249518457E-5</v>
      </c>
      <c r="J7764" s="29">
        <f t="shared" si="987"/>
        <v>1.0688769564993994</v>
      </c>
      <c r="L7764">
        <f>VLOOKUP(D7763,'מדדים וריביות'!B:C,2)</f>
        <v>32455687.129455201</v>
      </c>
      <c r="M7764" s="30">
        <f t="shared" si="992"/>
        <v>0</v>
      </c>
      <c r="O7764" s="39">
        <f t="shared" si="989"/>
        <v>0</v>
      </c>
      <c r="P7764" s="39">
        <f t="shared" si="985"/>
        <v>0</v>
      </c>
      <c r="Q7764" s="39">
        <f t="shared" si="990"/>
        <v>0</v>
      </c>
      <c r="R7764" s="41">
        <f t="shared" si="991"/>
        <v>0</v>
      </c>
    </row>
    <row r="7765" spans="4:18" x14ac:dyDescent="0.25">
      <c r="D7765" s="1">
        <v>40630</v>
      </c>
      <c r="E7765" s="1">
        <f t="shared" si="988"/>
        <v>40603</v>
      </c>
      <c r="F7765" s="30">
        <f t="shared" si="986"/>
        <v>0</v>
      </c>
      <c r="H7765" s="42">
        <f>IF(DAY(D7765)&gt;14,VLOOKUP(DATE(YEAR(E7765),MONTH(E7765)-1,DAY(1)),'מדדים וריביות'!B:C,2,FALSE),VLOOKUP(DATE(YEAR(E7765),MONTH(E7765)-2,DAY(1)),'מדדים וריביות'!B:C,2,FALSE))</f>
        <v>32392358.959446501</v>
      </c>
      <c r="I7765" s="43">
        <f>'ריבית יומית'!D7759</f>
        <v>4.0763630249518457E-5</v>
      </c>
      <c r="J7765" s="29">
        <f t="shared" si="987"/>
        <v>1.0688333869704145</v>
      </c>
      <c r="L7765">
        <f>VLOOKUP(D7764,'מדדים וריביות'!B:C,2)</f>
        <v>32455687.129455201</v>
      </c>
      <c r="M7765" s="30">
        <f t="shared" si="992"/>
        <v>0</v>
      </c>
      <c r="O7765" s="39">
        <f t="shared" si="989"/>
        <v>0</v>
      </c>
      <c r="P7765" s="39">
        <f t="shared" si="985"/>
        <v>0</v>
      </c>
      <c r="Q7765" s="39">
        <f t="shared" si="990"/>
        <v>0</v>
      </c>
      <c r="R7765" s="41">
        <f t="shared" si="991"/>
        <v>0</v>
      </c>
    </row>
    <row r="7766" spans="4:18" x14ac:dyDescent="0.25">
      <c r="D7766" s="1">
        <v>40631</v>
      </c>
      <c r="E7766" s="1">
        <f t="shared" si="988"/>
        <v>40603</v>
      </c>
      <c r="F7766" s="30">
        <f t="shared" si="986"/>
        <v>0</v>
      </c>
      <c r="H7766" s="42">
        <f>IF(DAY(D7766)&gt;14,VLOOKUP(DATE(YEAR(E7766),MONTH(E7766)-1,DAY(1)),'מדדים וריביות'!B:C,2,FALSE),VLOOKUP(DATE(YEAR(E7766),MONTH(E7766)-2,DAY(1)),'מדדים וריביות'!B:C,2,FALSE))</f>
        <v>32392358.959446501</v>
      </c>
      <c r="I7766" s="43">
        <f>'ריבית יומית'!D7760</f>
        <v>4.0763630249518457E-5</v>
      </c>
      <c r="J7766" s="29">
        <f t="shared" si="987"/>
        <v>1.0687898192174095</v>
      </c>
      <c r="L7766">
        <f>VLOOKUP(D7765,'מדדים וריביות'!B:C,2)</f>
        <v>32455687.129455201</v>
      </c>
      <c r="M7766" s="30">
        <f t="shared" si="992"/>
        <v>0</v>
      </c>
      <c r="O7766" s="39">
        <f t="shared" si="989"/>
        <v>0</v>
      </c>
      <c r="P7766" s="39">
        <f t="shared" si="985"/>
        <v>0</v>
      </c>
      <c r="Q7766" s="39">
        <f t="shared" si="990"/>
        <v>0</v>
      </c>
      <c r="R7766" s="41">
        <f t="shared" si="991"/>
        <v>0</v>
      </c>
    </row>
    <row r="7767" spans="4:18" x14ac:dyDescent="0.25">
      <c r="D7767" s="1">
        <v>40632</v>
      </c>
      <c r="E7767" s="1">
        <f t="shared" si="988"/>
        <v>40603</v>
      </c>
      <c r="F7767" s="30">
        <f t="shared" si="986"/>
        <v>0</v>
      </c>
      <c r="H7767" s="42">
        <f>IF(DAY(D7767)&gt;14,VLOOKUP(DATE(YEAR(E7767),MONTH(E7767)-1,DAY(1)),'מדדים וריביות'!B:C,2,FALSE),VLOOKUP(DATE(YEAR(E7767),MONTH(E7767)-2,DAY(1)),'מדדים וריביות'!B:C,2,FALSE))</f>
        <v>32392358.959446501</v>
      </c>
      <c r="I7767" s="43">
        <f>'ריבית יומית'!D7761</f>
        <v>4.0763630249518457E-5</v>
      </c>
      <c r="J7767" s="29">
        <f t="shared" si="987"/>
        <v>1.0687462532403118</v>
      </c>
      <c r="L7767">
        <f>VLOOKUP(D7766,'מדדים וריביות'!B:C,2)</f>
        <v>32455687.129455201</v>
      </c>
      <c r="M7767" s="30">
        <f t="shared" si="992"/>
        <v>0</v>
      </c>
      <c r="O7767" s="39">
        <f t="shared" si="989"/>
        <v>0</v>
      </c>
      <c r="P7767" s="39">
        <f t="shared" si="985"/>
        <v>0</v>
      </c>
      <c r="Q7767" s="39">
        <f t="shared" si="990"/>
        <v>0</v>
      </c>
      <c r="R7767" s="41">
        <f t="shared" si="991"/>
        <v>0</v>
      </c>
    </row>
    <row r="7768" spans="4:18" x14ac:dyDescent="0.25">
      <c r="D7768" s="1">
        <v>40633</v>
      </c>
      <c r="E7768" s="1">
        <f t="shared" si="988"/>
        <v>40603</v>
      </c>
      <c r="F7768" s="30">
        <f t="shared" si="986"/>
        <v>0</v>
      </c>
      <c r="H7768" s="42">
        <f>IF(DAY(D7768)&gt;14,VLOOKUP(DATE(YEAR(E7768),MONTH(E7768)-1,DAY(1)),'מדדים וריביות'!B:C,2,FALSE),VLOOKUP(DATE(YEAR(E7768),MONTH(E7768)-2,DAY(1)),'מדדים וריביות'!B:C,2,FALSE))</f>
        <v>32392358.959446501</v>
      </c>
      <c r="I7768" s="43">
        <f>'ריבית יומית'!D7762</f>
        <v>4.0763630249518457E-5</v>
      </c>
      <c r="J7768" s="29">
        <f t="shared" si="987"/>
        <v>1.0687026890390492</v>
      </c>
      <c r="L7768">
        <f>VLOOKUP(D7767,'מדדים וריביות'!B:C,2)</f>
        <v>32455687.129455201</v>
      </c>
      <c r="M7768" s="30">
        <f t="shared" si="992"/>
        <v>0</v>
      </c>
      <c r="O7768" s="39">
        <f t="shared" si="989"/>
        <v>0</v>
      </c>
      <c r="P7768" s="39">
        <f t="shared" si="985"/>
        <v>0</v>
      </c>
      <c r="Q7768" s="39">
        <f t="shared" si="990"/>
        <v>0</v>
      </c>
      <c r="R7768" s="41">
        <f t="shared" si="991"/>
        <v>0</v>
      </c>
    </row>
    <row r="7769" spans="4:18" x14ac:dyDescent="0.25">
      <c r="D7769" s="1">
        <v>40634</v>
      </c>
      <c r="E7769" s="1">
        <f t="shared" si="988"/>
        <v>40634</v>
      </c>
      <c r="F7769" s="30">
        <f t="shared" si="986"/>
        <v>0</v>
      </c>
      <c r="H7769" s="42">
        <f>IF(DAY(D7769)&gt;14,VLOOKUP(DATE(YEAR(E7769),MONTH(E7769)-1,DAY(1)),'מדדים וריביות'!B:C,2,FALSE),VLOOKUP(DATE(YEAR(E7769),MONTH(E7769)-2,DAY(1)),'מדדים וריביות'!B:C,2,FALSE))</f>
        <v>32392358.959446501</v>
      </c>
      <c r="I7769" s="43">
        <f>'ריבית יומית'!D7763</f>
        <v>4.884422673034905E-5</v>
      </c>
      <c r="J7769" s="29">
        <f t="shared" si="987"/>
        <v>1.0686591266135492</v>
      </c>
      <c r="L7769">
        <f>VLOOKUP(D7768,'מדדים וריביות'!B:C,2)</f>
        <v>32455687.129455201</v>
      </c>
      <c r="M7769" s="30">
        <f t="shared" si="992"/>
        <v>0</v>
      </c>
      <c r="O7769" s="39">
        <f t="shared" si="989"/>
        <v>0</v>
      </c>
      <c r="P7769" s="39">
        <f t="shared" si="985"/>
        <v>0</v>
      </c>
      <c r="Q7769" s="39">
        <f t="shared" si="990"/>
        <v>0</v>
      </c>
      <c r="R7769" s="41">
        <f t="shared" si="991"/>
        <v>0</v>
      </c>
    </row>
    <row r="7770" spans="4:18" x14ac:dyDescent="0.25">
      <c r="D7770" s="1">
        <v>40635</v>
      </c>
      <c r="E7770" s="1">
        <f t="shared" si="988"/>
        <v>40634</v>
      </c>
      <c r="F7770" s="30">
        <f t="shared" si="986"/>
        <v>0</v>
      </c>
      <c r="H7770" s="42">
        <f>IF(DAY(D7770)&gt;14,VLOOKUP(DATE(YEAR(E7770),MONTH(E7770)-1,DAY(1)),'מדדים וריביות'!B:C,2,FALSE),VLOOKUP(DATE(YEAR(E7770),MONTH(E7770)-2,DAY(1)),'מדדים וריביות'!B:C,2,FALSE))</f>
        <v>32392358.959446501</v>
      </c>
      <c r="I7770" s="43">
        <f>'ריבית יומית'!D7764</f>
        <v>4.884422673034905E-5</v>
      </c>
      <c r="J7770" s="29">
        <f t="shared" si="987"/>
        <v>1.0686069313343096</v>
      </c>
      <c r="L7770">
        <f>VLOOKUP(D7769,'מדדים וריביות'!B:C,2)</f>
        <v>32645671.639481299</v>
      </c>
      <c r="M7770" s="30">
        <f t="shared" si="992"/>
        <v>0</v>
      </c>
      <c r="O7770" s="39">
        <f t="shared" si="989"/>
        <v>0</v>
      </c>
      <c r="P7770" s="39">
        <f t="shared" si="985"/>
        <v>0</v>
      </c>
      <c r="Q7770" s="39">
        <f t="shared" si="990"/>
        <v>0</v>
      </c>
      <c r="R7770" s="41">
        <f t="shared" si="991"/>
        <v>0</v>
      </c>
    </row>
    <row r="7771" spans="4:18" x14ac:dyDescent="0.25">
      <c r="D7771" s="1">
        <v>40636</v>
      </c>
      <c r="E7771" s="1">
        <f t="shared" si="988"/>
        <v>40634</v>
      </c>
      <c r="F7771" s="30">
        <f t="shared" si="986"/>
        <v>0</v>
      </c>
      <c r="H7771" s="42">
        <f>IF(DAY(D7771)&gt;14,VLOOKUP(DATE(YEAR(E7771),MONTH(E7771)-1,DAY(1)),'מדדים וריביות'!B:C,2,FALSE),VLOOKUP(DATE(YEAR(E7771),MONTH(E7771)-2,DAY(1)),'מדדים וריביות'!B:C,2,FALSE))</f>
        <v>32392358.959446501</v>
      </c>
      <c r="I7771" s="43">
        <f>'ריבית יומית'!D7765</f>
        <v>4.884422673034905E-5</v>
      </c>
      <c r="J7771" s="29">
        <f t="shared" si="987"/>
        <v>1.0685547386043834</v>
      </c>
      <c r="L7771">
        <f>VLOOKUP(D7770,'מדדים וריביות'!B:C,2)</f>
        <v>32645671.639481299</v>
      </c>
      <c r="M7771" s="30">
        <f t="shared" si="992"/>
        <v>0</v>
      </c>
      <c r="O7771" s="39">
        <f t="shared" si="989"/>
        <v>0</v>
      </c>
      <c r="P7771" s="39">
        <f t="shared" si="985"/>
        <v>0</v>
      </c>
      <c r="Q7771" s="39">
        <f t="shared" si="990"/>
        <v>0</v>
      </c>
      <c r="R7771" s="41">
        <f t="shared" si="991"/>
        <v>0</v>
      </c>
    </row>
    <row r="7772" spans="4:18" x14ac:dyDescent="0.25">
      <c r="D7772" s="1">
        <v>40637</v>
      </c>
      <c r="E7772" s="1">
        <f t="shared" si="988"/>
        <v>40634</v>
      </c>
      <c r="F7772" s="30">
        <f t="shared" si="986"/>
        <v>0</v>
      </c>
      <c r="H7772" s="42">
        <f>IF(DAY(D7772)&gt;14,VLOOKUP(DATE(YEAR(E7772),MONTH(E7772)-1,DAY(1)),'מדדים וריביות'!B:C,2,FALSE),VLOOKUP(DATE(YEAR(E7772),MONTH(E7772)-2,DAY(1)),'מדדים וריביות'!B:C,2,FALSE))</f>
        <v>32392358.959446501</v>
      </c>
      <c r="I7772" s="43">
        <f>'ריבית יומית'!D7766</f>
        <v>4.884422673034905E-5</v>
      </c>
      <c r="J7772" s="29">
        <f t="shared" si="987"/>
        <v>1.0685025484236463</v>
      </c>
      <c r="L7772">
        <f>VLOOKUP(D7771,'מדדים וריביות'!B:C,2)</f>
        <v>32645671.639481299</v>
      </c>
      <c r="M7772" s="30">
        <f t="shared" si="992"/>
        <v>0</v>
      </c>
      <c r="O7772" s="39">
        <f t="shared" si="989"/>
        <v>0</v>
      </c>
      <c r="P7772" s="39">
        <f t="shared" si="985"/>
        <v>0</v>
      </c>
      <c r="Q7772" s="39">
        <f t="shared" si="990"/>
        <v>0</v>
      </c>
      <c r="R7772" s="41">
        <f t="shared" si="991"/>
        <v>0</v>
      </c>
    </row>
    <row r="7773" spans="4:18" x14ac:dyDescent="0.25">
      <c r="D7773" s="1">
        <v>40638</v>
      </c>
      <c r="E7773" s="1">
        <f t="shared" si="988"/>
        <v>40634</v>
      </c>
      <c r="F7773" s="30">
        <f t="shared" si="986"/>
        <v>0</v>
      </c>
      <c r="H7773" s="42">
        <f>IF(DAY(D7773)&gt;14,VLOOKUP(DATE(YEAR(E7773),MONTH(E7773)-1,DAY(1)),'מדדים וריביות'!B:C,2,FALSE),VLOOKUP(DATE(YEAR(E7773),MONTH(E7773)-2,DAY(1)),'מדדים וריביות'!B:C,2,FALSE))</f>
        <v>32392358.959446501</v>
      </c>
      <c r="I7773" s="43">
        <f>'ריבית יומית'!D7767</f>
        <v>4.884422673034905E-5</v>
      </c>
      <c r="J7773" s="29">
        <f t="shared" si="987"/>
        <v>1.0684503607919738</v>
      </c>
      <c r="L7773">
        <f>VLOOKUP(D7772,'מדדים וריביות'!B:C,2)</f>
        <v>32645671.639481299</v>
      </c>
      <c r="M7773" s="30">
        <f t="shared" si="992"/>
        <v>0</v>
      </c>
      <c r="O7773" s="39">
        <f t="shared" si="989"/>
        <v>0</v>
      </c>
      <c r="P7773" s="39">
        <f t="shared" si="985"/>
        <v>0</v>
      </c>
      <c r="Q7773" s="39">
        <f t="shared" si="990"/>
        <v>0</v>
      </c>
      <c r="R7773" s="41">
        <f t="shared" si="991"/>
        <v>0</v>
      </c>
    </row>
    <row r="7774" spans="4:18" x14ac:dyDescent="0.25">
      <c r="D7774" s="1">
        <v>40639</v>
      </c>
      <c r="E7774" s="1">
        <f t="shared" si="988"/>
        <v>40634</v>
      </c>
      <c r="F7774" s="30">
        <f t="shared" si="986"/>
        <v>0</v>
      </c>
      <c r="H7774" s="42">
        <f>IF(DAY(D7774)&gt;14,VLOOKUP(DATE(YEAR(E7774),MONTH(E7774)-1,DAY(1)),'מדדים וריביות'!B:C,2,FALSE),VLOOKUP(DATE(YEAR(E7774),MONTH(E7774)-2,DAY(1)),'מדדים וריביות'!B:C,2,FALSE))</f>
        <v>32392358.959446501</v>
      </c>
      <c r="I7774" s="43">
        <f>'ריבית יומית'!D7768</f>
        <v>4.884422673034905E-5</v>
      </c>
      <c r="J7774" s="29">
        <f t="shared" si="987"/>
        <v>1.0683981757092411</v>
      </c>
      <c r="L7774">
        <f>VLOOKUP(D7773,'מדדים וריביות'!B:C,2)</f>
        <v>32645671.639481299</v>
      </c>
      <c r="M7774" s="30">
        <f t="shared" si="992"/>
        <v>0</v>
      </c>
      <c r="O7774" s="39">
        <f t="shared" si="989"/>
        <v>0</v>
      </c>
      <c r="P7774" s="39">
        <f t="shared" si="985"/>
        <v>0</v>
      </c>
      <c r="Q7774" s="39">
        <f t="shared" si="990"/>
        <v>0</v>
      </c>
      <c r="R7774" s="41">
        <f t="shared" si="991"/>
        <v>0</v>
      </c>
    </row>
    <row r="7775" spans="4:18" x14ac:dyDescent="0.25">
      <c r="D7775" s="1">
        <v>40640</v>
      </c>
      <c r="E7775" s="1">
        <f t="shared" si="988"/>
        <v>40634</v>
      </c>
      <c r="F7775" s="30">
        <f t="shared" si="986"/>
        <v>0</v>
      </c>
      <c r="H7775" s="42">
        <f>IF(DAY(D7775)&gt;14,VLOOKUP(DATE(YEAR(E7775),MONTH(E7775)-1,DAY(1)),'מדדים וריביות'!B:C,2,FALSE),VLOOKUP(DATE(YEAR(E7775),MONTH(E7775)-2,DAY(1)),'מדדים וריביות'!B:C,2,FALSE))</f>
        <v>32392358.959446501</v>
      </c>
      <c r="I7775" s="43">
        <f>'ריבית יומית'!D7769</f>
        <v>4.884422673034905E-5</v>
      </c>
      <c r="J7775" s="29">
        <f t="shared" si="987"/>
        <v>1.0683459931753241</v>
      </c>
      <c r="L7775">
        <f>VLOOKUP(D7774,'מדדים וריביות'!B:C,2)</f>
        <v>32645671.639481299</v>
      </c>
      <c r="M7775" s="30">
        <f t="shared" si="992"/>
        <v>0</v>
      </c>
      <c r="O7775" s="39">
        <f t="shared" si="989"/>
        <v>0</v>
      </c>
      <c r="P7775" s="39">
        <f t="shared" si="985"/>
        <v>0</v>
      </c>
      <c r="Q7775" s="39">
        <f t="shared" si="990"/>
        <v>0</v>
      </c>
      <c r="R7775" s="41">
        <f t="shared" si="991"/>
        <v>0</v>
      </c>
    </row>
    <row r="7776" spans="4:18" x14ac:dyDescent="0.25">
      <c r="D7776" s="1">
        <v>40641</v>
      </c>
      <c r="E7776" s="1">
        <f t="shared" si="988"/>
        <v>40634</v>
      </c>
      <c r="F7776" s="30">
        <f t="shared" si="986"/>
        <v>0</v>
      </c>
      <c r="H7776" s="42">
        <f>IF(DAY(D7776)&gt;14,VLOOKUP(DATE(YEAR(E7776),MONTH(E7776)-1,DAY(1)),'מדדים וריביות'!B:C,2,FALSE),VLOOKUP(DATE(YEAR(E7776),MONTH(E7776)-2,DAY(1)),'מדדים וריביות'!B:C,2,FALSE))</f>
        <v>32392358.959446501</v>
      </c>
      <c r="I7776" s="43">
        <f>'ריבית יומית'!D7770</f>
        <v>4.884422673034905E-5</v>
      </c>
      <c r="J7776" s="29">
        <f t="shared" si="987"/>
        <v>1.0682938131900981</v>
      </c>
      <c r="L7776">
        <f>VLOOKUP(D7775,'מדדים וריביות'!B:C,2)</f>
        <v>32645671.639481299</v>
      </c>
      <c r="M7776" s="30">
        <f t="shared" si="992"/>
        <v>0</v>
      </c>
      <c r="O7776" s="39">
        <f t="shared" si="989"/>
        <v>0</v>
      </c>
      <c r="P7776" s="39">
        <f t="shared" si="985"/>
        <v>0</v>
      </c>
      <c r="Q7776" s="39">
        <f t="shared" si="990"/>
        <v>0</v>
      </c>
      <c r="R7776" s="41">
        <f t="shared" si="991"/>
        <v>0</v>
      </c>
    </row>
    <row r="7777" spans="4:18" x14ac:dyDescent="0.25">
      <c r="D7777" s="1">
        <v>40642</v>
      </c>
      <c r="E7777" s="1">
        <f t="shared" si="988"/>
        <v>40634</v>
      </c>
      <c r="F7777" s="30">
        <f t="shared" si="986"/>
        <v>0</v>
      </c>
      <c r="H7777" s="42">
        <f>IF(DAY(D7777)&gt;14,VLOOKUP(DATE(YEAR(E7777),MONTH(E7777)-1,DAY(1)),'מדדים וריביות'!B:C,2,FALSE),VLOOKUP(DATE(YEAR(E7777),MONTH(E7777)-2,DAY(1)),'מדדים וריביות'!B:C,2,FALSE))</f>
        <v>32392358.959446501</v>
      </c>
      <c r="I7777" s="43">
        <f>'ריבית יומית'!D7771</f>
        <v>4.884422673034905E-5</v>
      </c>
      <c r="J7777" s="29">
        <f t="shared" si="987"/>
        <v>1.0682416357534386</v>
      </c>
      <c r="L7777">
        <f>VLOOKUP(D7776,'מדדים וריביות'!B:C,2)</f>
        <v>32645671.639481299</v>
      </c>
      <c r="M7777" s="30">
        <f t="shared" si="992"/>
        <v>0</v>
      </c>
      <c r="O7777" s="39">
        <f t="shared" si="989"/>
        <v>0</v>
      </c>
      <c r="P7777" s="39">
        <f t="shared" si="985"/>
        <v>0</v>
      </c>
      <c r="Q7777" s="39">
        <f t="shared" si="990"/>
        <v>0</v>
      </c>
      <c r="R7777" s="41">
        <f t="shared" si="991"/>
        <v>0</v>
      </c>
    </row>
    <row r="7778" spans="4:18" x14ac:dyDescent="0.25">
      <c r="D7778" s="1">
        <v>40643</v>
      </c>
      <c r="E7778" s="1">
        <f t="shared" si="988"/>
        <v>40634</v>
      </c>
      <c r="F7778" s="30">
        <f t="shared" si="986"/>
        <v>0</v>
      </c>
      <c r="H7778" s="42">
        <f>IF(DAY(D7778)&gt;14,VLOOKUP(DATE(YEAR(E7778),MONTH(E7778)-1,DAY(1)),'מדדים וריביות'!B:C,2,FALSE),VLOOKUP(DATE(YEAR(E7778),MONTH(E7778)-2,DAY(1)),'מדדים וריביות'!B:C,2,FALSE))</f>
        <v>32392358.959446501</v>
      </c>
      <c r="I7778" s="43">
        <f>'ריבית יומית'!D7772</f>
        <v>4.884422673034905E-5</v>
      </c>
      <c r="J7778" s="29">
        <f t="shared" si="987"/>
        <v>1.0681894608652212</v>
      </c>
      <c r="L7778">
        <f>VLOOKUP(D7777,'מדדים וריביות'!B:C,2)</f>
        <v>32645671.639481299</v>
      </c>
      <c r="M7778" s="30">
        <f t="shared" si="992"/>
        <v>0</v>
      </c>
      <c r="O7778" s="39">
        <f t="shared" si="989"/>
        <v>0</v>
      </c>
      <c r="P7778" s="39">
        <f t="shared" si="985"/>
        <v>0</v>
      </c>
      <c r="Q7778" s="39">
        <f t="shared" si="990"/>
        <v>0</v>
      </c>
      <c r="R7778" s="41">
        <f t="shared" si="991"/>
        <v>0</v>
      </c>
    </row>
    <row r="7779" spans="4:18" x14ac:dyDescent="0.25">
      <c r="D7779" s="1">
        <v>40644</v>
      </c>
      <c r="E7779" s="1">
        <f t="shared" si="988"/>
        <v>40634</v>
      </c>
      <c r="F7779" s="30">
        <f t="shared" si="986"/>
        <v>0</v>
      </c>
      <c r="H7779" s="42">
        <f>IF(DAY(D7779)&gt;14,VLOOKUP(DATE(YEAR(E7779),MONTH(E7779)-1,DAY(1)),'מדדים וריביות'!B:C,2,FALSE),VLOOKUP(DATE(YEAR(E7779),MONTH(E7779)-2,DAY(1)),'מדדים וריביות'!B:C,2,FALSE))</f>
        <v>32392358.959446501</v>
      </c>
      <c r="I7779" s="43">
        <f>'ריבית יומית'!D7773</f>
        <v>4.884422673034905E-5</v>
      </c>
      <c r="J7779" s="29">
        <f t="shared" si="987"/>
        <v>1.0681372885253213</v>
      </c>
      <c r="L7779">
        <f>VLOOKUP(D7778,'מדדים וריביות'!B:C,2)</f>
        <v>32645671.639481299</v>
      </c>
      <c r="M7779" s="30">
        <f t="shared" si="992"/>
        <v>0</v>
      </c>
      <c r="O7779" s="39">
        <f t="shared" si="989"/>
        <v>0</v>
      </c>
      <c r="P7779" s="39">
        <f t="shared" si="985"/>
        <v>0</v>
      </c>
      <c r="Q7779" s="39">
        <f t="shared" si="990"/>
        <v>0</v>
      </c>
      <c r="R7779" s="41">
        <f t="shared" si="991"/>
        <v>0</v>
      </c>
    </row>
    <row r="7780" spans="4:18" x14ac:dyDescent="0.25">
      <c r="D7780" s="1">
        <v>40645</v>
      </c>
      <c r="E7780" s="1">
        <f t="shared" si="988"/>
        <v>40634</v>
      </c>
      <c r="F7780" s="30">
        <f t="shared" si="986"/>
        <v>0</v>
      </c>
      <c r="H7780" s="42">
        <f>IF(DAY(D7780)&gt;14,VLOOKUP(DATE(YEAR(E7780),MONTH(E7780)-1,DAY(1)),'מדדים וריביות'!B:C,2,FALSE),VLOOKUP(DATE(YEAR(E7780),MONTH(E7780)-2,DAY(1)),'מדדים וריביות'!B:C,2,FALSE))</f>
        <v>32392358.959446501</v>
      </c>
      <c r="I7780" s="43">
        <f>'ריבית יומית'!D7774</f>
        <v>4.884422673034905E-5</v>
      </c>
      <c r="J7780" s="29">
        <f t="shared" si="987"/>
        <v>1.0680851187336147</v>
      </c>
      <c r="L7780">
        <f>VLOOKUP(D7779,'מדדים וריביות'!B:C,2)</f>
        <v>32645671.639481299</v>
      </c>
      <c r="M7780" s="30">
        <f t="shared" si="992"/>
        <v>0</v>
      </c>
      <c r="O7780" s="39">
        <f t="shared" si="989"/>
        <v>0</v>
      </c>
      <c r="P7780" s="39">
        <f t="shared" si="985"/>
        <v>0</v>
      </c>
      <c r="Q7780" s="39">
        <f t="shared" si="990"/>
        <v>0</v>
      </c>
      <c r="R7780" s="41">
        <f t="shared" si="991"/>
        <v>0</v>
      </c>
    </row>
    <row r="7781" spans="4:18" x14ac:dyDescent="0.25">
      <c r="D7781" s="1">
        <v>40646</v>
      </c>
      <c r="E7781" s="1">
        <f t="shared" si="988"/>
        <v>40634</v>
      </c>
      <c r="F7781" s="30">
        <f t="shared" si="986"/>
        <v>0</v>
      </c>
      <c r="H7781" s="42">
        <f>IF(DAY(D7781)&gt;14,VLOOKUP(DATE(YEAR(E7781),MONTH(E7781)-1,DAY(1)),'מדדים וריביות'!B:C,2,FALSE),VLOOKUP(DATE(YEAR(E7781),MONTH(E7781)-2,DAY(1)),'מדדים וריביות'!B:C,2,FALSE))</f>
        <v>32392358.959446501</v>
      </c>
      <c r="I7781" s="43">
        <f>'ריבית יומית'!D7775</f>
        <v>4.884422673034905E-5</v>
      </c>
      <c r="J7781" s="29">
        <f t="shared" si="987"/>
        <v>1.0680329514899767</v>
      </c>
      <c r="L7781">
        <f>VLOOKUP(D7780,'מדדים וריביות'!B:C,2)</f>
        <v>32645671.639481299</v>
      </c>
      <c r="M7781" s="30">
        <f t="shared" si="992"/>
        <v>0</v>
      </c>
      <c r="O7781" s="39">
        <f t="shared" si="989"/>
        <v>0</v>
      </c>
      <c r="P7781" s="39">
        <f t="shared" si="985"/>
        <v>0</v>
      </c>
      <c r="Q7781" s="39">
        <f t="shared" si="990"/>
        <v>0</v>
      </c>
      <c r="R7781" s="41">
        <f t="shared" si="991"/>
        <v>0</v>
      </c>
    </row>
    <row r="7782" spans="4:18" x14ac:dyDescent="0.25">
      <c r="D7782" s="1">
        <v>40647</v>
      </c>
      <c r="E7782" s="1">
        <f t="shared" si="988"/>
        <v>40634</v>
      </c>
      <c r="F7782" s="30">
        <f t="shared" si="986"/>
        <v>0</v>
      </c>
      <c r="H7782" s="42">
        <f>IF(DAY(D7782)&gt;14,VLOOKUP(DATE(YEAR(E7782),MONTH(E7782)-1,DAY(1)),'מדדים וריביות'!B:C,2,FALSE),VLOOKUP(DATE(YEAR(E7782),MONTH(E7782)-2,DAY(1)),'מדדים וריביות'!B:C,2,FALSE))</f>
        <v>32392358.959446501</v>
      </c>
      <c r="I7782" s="43">
        <f>'ריבית יומית'!D7776</f>
        <v>4.884422673034905E-5</v>
      </c>
      <c r="J7782" s="29">
        <f t="shared" si="987"/>
        <v>1.0679807867942828</v>
      </c>
      <c r="L7782">
        <f>VLOOKUP(D7781,'מדדים וריביות'!B:C,2)</f>
        <v>32645671.639481299</v>
      </c>
      <c r="M7782" s="30">
        <f t="shared" si="992"/>
        <v>0</v>
      </c>
      <c r="O7782" s="39">
        <f t="shared" si="989"/>
        <v>0</v>
      </c>
      <c r="P7782" s="39">
        <f t="shared" si="985"/>
        <v>0</v>
      </c>
      <c r="Q7782" s="39">
        <f t="shared" si="990"/>
        <v>0</v>
      </c>
      <c r="R7782" s="41">
        <f t="shared" si="991"/>
        <v>0</v>
      </c>
    </row>
    <row r="7783" spans="4:18" x14ac:dyDescent="0.25">
      <c r="D7783" s="1">
        <v>40648</v>
      </c>
      <c r="E7783" s="1">
        <f t="shared" si="988"/>
        <v>40634</v>
      </c>
      <c r="F7783" s="30">
        <f t="shared" si="986"/>
        <v>0</v>
      </c>
      <c r="H7783" s="42">
        <f>IF(DAY(D7783)&gt;14,VLOOKUP(DATE(YEAR(E7783),MONTH(E7783)-1,DAY(1)),'מדדים וריביות'!B:C,2,FALSE),VLOOKUP(DATE(YEAR(E7783),MONTH(E7783)-2,DAY(1)),'מדדים וריביות'!B:C,2,FALSE))</f>
        <v>32455687.129455201</v>
      </c>
      <c r="I7783" s="43">
        <f>'ריבית יומית'!D7777</f>
        <v>4.884422673034905E-5</v>
      </c>
      <c r="J7783" s="29">
        <f t="shared" si="987"/>
        <v>1.0679286246464088</v>
      </c>
      <c r="L7783">
        <f>VLOOKUP(D7782,'מדדים וריביות'!B:C,2)</f>
        <v>32645671.639481299</v>
      </c>
      <c r="M7783" s="30">
        <f t="shared" si="992"/>
        <v>0</v>
      </c>
      <c r="O7783" s="39">
        <f t="shared" si="989"/>
        <v>0</v>
      </c>
      <c r="P7783" s="39">
        <f t="shared" si="985"/>
        <v>0</v>
      </c>
      <c r="Q7783" s="39">
        <f t="shared" si="990"/>
        <v>0</v>
      </c>
      <c r="R7783" s="41">
        <f t="shared" si="991"/>
        <v>0</v>
      </c>
    </row>
    <row r="7784" spans="4:18" x14ac:dyDescent="0.25">
      <c r="D7784" s="1">
        <v>40649</v>
      </c>
      <c r="E7784" s="1">
        <f t="shared" si="988"/>
        <v>40634</v>
      </c>
      <c r="F7784" s="30">
        <f t="shared" si="986"/>
        <v>0</v>
      </c>
      <c r="H7784" s="42">
        <f>IF(DAY(D7784)&gt;14,VLOOKUP(DATE(YEAR(E7784),MONTH(E7784)-1,DAY(1)),'מדדים וריביות'!B:C,2,FALSE),VLOOKUP(DATE(YEAR(E7784),MONTH(E7784)-2,DAY(1)),'מדדים וריביות'!B:C,2,FALSE))</f>
        <v>32455687.129455201</v>
      </c>
      <c r="I7784" s="43">
        <f>'ריבית יומית'!D7778</f>
        <v>4.884422673034905E-5</v>
      </c>
      <c r="J7784" s="29">
        <f t="shared" si="987"/>
        <v>1.06787646504623</v>
      </c>
      <c r="L7784">
        <f>VLOOKUP(D7783,'מדדים וריביות'!B:C,2)</f>
        <v>32645671.639481299</v>
      </c>
      <c r="M7784" s="30">
        <f t="shared" si="992"/>
        <v>0</v>
      </c>
      <c r="O7784" s="39">
        <f t="shared" si="989"/>
        <v>0</v>
      </c>
      <c r="P7784" s="39">
        <f t="shared" si="985"/>
        <v>0</v>
      </c>
      <c r="Q7784" s="39">
        <f t="shared" si="990"/>
        <v>0</v>
      </c>
      <c r="R7784" s="41">
        <f t="shared" si="991"/>
        <v>0</v>
      </c>
    </row>
    <row r="7785" spans="4:18" x14ac:dyDescent="0.25">
      <c r="D7785" s="1">
        <v>40650</v>
      </c>
      <c r="E7785" s="1">
        <f t="shared" si="988"/>
        <v>40634</v>
      </c>
      <c r="F7785" s="30">
        <f t="shared" si="986"/>
        <v>0</v>
      </c>
      <c r="H7785" s="42">
        <f>IF(DAY(D7785)&gt;14,VLOOKUP(DATE(YEAR(E7785),MONTH(E7785)-1,DAY(1)),'מדדים וריביות'!B:C,2,FALSE),VLOOKUP(DATE(YEAR(E7785),MONTH(E7785)-2,DAY(1)),'מדדים וריביות'!B:C,2,FALSE))</f>
        <v>32455687.129455201</v>
      </c>
      <c r="I7785" s="43">
        <f>'ריבית יומית'!D7779</f>
        <v>4.884422673034905E-5</v>
      </c>
      <c r="J7785" s="29">
        <f t="shared" si="987"/>
        <v>1.0678243079936223</v>
      </c>
      <c r="L7785">
        <f>VLOOKUP(D7784,'מדדים וריביות'!B:C,2)</f>
        <v>32645671.639481299</v>
      </c>
      <c r="M7785" s="30">
        <f t="shared" si="992"/>
        <v>0</v>
      </c>
      <c r="O7785" s="39">
        <f t="shared" si="989"/>
        <v>0</v>
      </c>
      <c r="P7785" s="39">
        <f t="shared" si="985"/>
        <v>0</v>
      </c>
      <c r="Q7785" s="39">
        <f t="shared" si="990"/>
        <v>0</v>
      </c>
      <c r="R7785" s="41">
        <f t="shared" si="991"/>
        <v>0</v>
      </c>
    </row>
    <row r="7786" spans="4:18" x14ac:dyDescent="0.25">
      <c r="D7786" s="1">
        <v>40651</v>
      </c>
      <c r="E7786" s="1">
        <f t="shared" si="988"/>
        <v>40634</v>
      </c>
      <c r="F7786" s="30">
        <f t="shared" si="986"/>
        <v>0</v>
      </c>
      <c r="H7786" s="42">
        <f>IF(DAY(D7786)&gt;14,VLOOKUP(DATE(YEAR(E7786),MONTH(E7786)-1,DAY(1)),'מדדים וריביות'!B:C,2,FALSE),VLOOKUP(DATE(YEAR(E7786),MONTH(E7786)-2,DAY(1)),'מדדים וריביות'!B:C,2,FALSE))</f>
        <v>32455687.129455201</v>
      </c>
      <c r="I7786" s="43">
        <f>'ריבית יומית'!D7780</f>
        <v>4.884422673034905E-5</v>
      </c>
      <c r="J7786" s="29">
        <f t="shared" si="987"/>
        <v>1.067772153488461</v>
      </c>
      <c r="L7786">
        <f>VLOOKUP(D7785,'מדדים וריביות'!B:C,2)</f>
        <v>32645671.639481299</v>
      </c>
      <c r="M7786" s="30">
        <f t="shared" si="992"/>
        <v>0</v>
      </c>
      <c r="O7786" s="39">
        <f t="shared" si="989"/>
        <v>0</v>
      </c>
      <c r="P7786" s="39">
        <f t="shared" si="985"/>
        <v>0</v>
      </c>
      <c r="Q7786" s="39">
        <f t="shared" si="990"/>
        <v>0</v>
      </c>
      <c r="R7786" s="41">
        <f t="shared" si="991"/>
        <v>0</v>
      </c>
    </row>
    <row r="7787" spans="4:18" x14ac:dyDescent="0.25">
      <c r="D7787" s="1">
        <v>40652</v>
      </c>
      <c r="E7787" s="1">
        <f t="shared" si="988"/>
        <v>40634</v>
      </c>
      <c r="F7787" s="30">
        <f t="shared" si="986"/>
        <v>0</v>
      </c>
      <c r="H7787" s="42">
        <f>IF(DAY(D7787)&gt;14,VLOOKUP(DATE(YEAR(E7787),MONTH(E7787)-1,DAY(1)),'מדדים וריביות'!B:C,2,FALSE),VLOOKUP(DATE(YEAR(E7787),MONTH(E7787)-2,DAY(1)),'מדדים וריביות'!B:C,2,FALSE))</f>
        <v>32455687.129455201</v>
      </c>
      <c r="I7787" s="43">
        <f>'ריבית יומית'!D7781</f>
        <v>4.884422673034905E-5</v>
      </c>
      <c r="J7787" s="29">
        <f t="shared" si="987"/>
        <v>1.0677200015306216</v>
      </c>
      <c r="L7787">
        <f>VLOOKUP(D7786,'מדדים וריביות'!B:C,2)</f>
        <v>32645671.639481299</v>
      </c>
      <c r="M7787" s="30">
        <f t="shared" si="992"/>
        <v>0</v>
      </c>
      <c r="O7787" s="39">
        <f t="shared" si="989"/>
        <v>0</v>
      </c>
      <c r="P7787" s="39">
        <f t="shared" si="985"/>
        <v>0</v>
      </c>
      <c r="Q7787" s="39">
        <f t="shared" si="990"/>
        <v>0</v>
      </c>
      <c r="R7787" s="41">
        <f t="shared" si="991"/>
        <v>0</v>
      </c>
    </row>
    <row r="7788" spans="4:18" x14ac:dyDescent="0.25">
      <c r="D7788" s="1">
        <v>40653</v>
      </c>
      <c r="E7788" s="1">
        <f t="shared" si="988"/>
        <v>40634</v>
      </c>
      <c r="F7788" s="30">
        <f t="shared" si="986"/>
        <v>0</v>
      </c>
      <c r="H7788" s="42">
        <f>IF(DAY(D7788)&gt;14,VLOOKUP(DATE(YEAR(E7788),MONTH(E7788)-1,DAY(1)),'מדדים וריביות'!B:C,2,FALSE),VLOOKUP(DATE(YEAR(E7788),MONTH(E7788)-2,DAY(1)),'מדדים וריביות'!B:C,2,FALSE))</f>
        <v>32455687.129455201</v>
      </c>
      <c r="I7788" s="43">
        <f>'ריבית יומית'!D7782</f>
        <v>4.884422673034905E-5</v>
      </c>
      <c r="J7788" s="29">
        <f t="shared" si="987"/>
        <v>1.0676678521199801</v>
      </c>
      <c r="L7788">
        <f>VLOOKUP(D7787,'מדדים וריביות'!B:C,2)</f>
        <v>32645671.639481299</v>
      </c>
      <c r="M7788" s="30">
        <f t="shared" si="992"/>
        <v>0</v>
      </c>
      <c r="O7788" s="39">
        <f t="shared" si="989"/>
        <v>0</v>
      </c>
      <c r="P7788" s="39">
        <f t="shared" ref="P7788:P7851" si="993">J7789*G7788-G7788</f>
        <v>0</v>
      </c>
      <c r="Q7788" s="39">
        <f t="shared" si="990"/>
        <v>0</v>
      </c>
      <c r="R7788" s="41">
        <f t="shared" si="991"/>
        <v>0</v>
      </c>
    </row>
    <row r="7789" spans="4:18" x14ac:dyDescent="0.25">
      <c r="D7789" s="1">
        <v>40654</v>
      </c>
      <c r="E7789" s="1">
        <f t="shared" si="988"/>
        <v>40634</v>
      </c>
      <c r="F7789" s="30">
        <f t="shared" si="986"/>
        <v>0</v>
      </c>
      <c r="H7789" s="42">
        <f>IF(DAY(D7789)&gt;14,VLOOKUP(DATE(YEAR(E7789),MONTH(E7789)-1,DAY(1)),'מדדים וריביות'!B:C,2,FALSE),VLOOKUP(DATE(YEAR(E7789),MONTH(E7789)-2,DAY(1)),'מדדים וריביות'!B:C,2,FALSE))</f>
        <v>32455687.129455201</v>
      </c>
      <c r="I7789" s="43">
        <f>'ריבית יומית'!D7783</f>
        <v>4.884422673034905E-5</v>
      </c>
      <c r="J7789" s="29">
        <f t="shared" si="987"/>
        <v>1.0676157052564117</v>
      </c>
      <c r="L7789">
        <f>VLOOKUP(D7788,'מדדים וריביות'!B:C,2)</f>
        <v>32645671.639481299</v>
      </c>
      <c r="M7789" s="30">
        <f t="shared" si="992"/>
        <v>0</v>
      </c>
      <c r="O7789" s="39">
        <f t="shared" si="989"/>
        <v>0</v>
      </c>
      <c r="P7789" s="39">
        <f t="shared" si="993"/>
        <v>0</v>
      </c>
      <c r="Q7789" s="39">
        <f t="shared" si="990"/>
        <v>0</v>
      </c>
      <c r="R7789" s="41">
        <f t="shared" si="991"/>
        <v>0</v>
      </c>
    </row>
    <row r="7790" spans="4:18" x14ac:dyDescent="0.25">
      <c r="D7790" s="1">
        <v>40655</v>
      </c>
      <c r="E7790" s="1">
        <f t="shared" si="988"/>
        <v>40634</v>
      </c>
      <c r="F7790" s="30">
        <f t="shared" si="986"/>
        <v>0</v>
      </c>
      <c r="H7790" s="42">
        <f>IF(DAY(D7790)&gt;14,VLOOKUP(DATE(YEAR(E7790),MONTH(E7790)-1,DAY(1)),'מדדים וריביות'!B:C,2,FALSE),VLOOKUP(DATE(YEAR(E7790),MONTH(E7790)-2,DAY(1)),'מדדים וריביות'!B:C,2,FALSE))</f>
        <v>32455687.129455201</v>
      </c>
      <c r="I7790" s="43">
        <f>'ריבית יומית'!D7784</f>
        <v>4.884422673034905E-5</v>
      </c>
      <c r="J7790" s="29">
        <f t="shared" si="987"/>
        <v>1.067563560939792</v>
      </c>
      <c r="L7790">
        <f>VLOOKUP(D7789,'מדדים וריביות'!B:C,2)</f>
        <v>32645671.639481299</v>
      </c>
      <c r="M7790" s="30">
        <f t="shared" si="992"/>
        <v>0</v>
      </c>
      <c r="O7790" s="39">
        <f t="shared" si="989"/>
        <v>0</v>
      </c>
      <c r="P7790" s="39">
        <f t="shared" si="993"/>
        <v>0</v>
      </c>
      <c r="Q7790" s="39">
        <f t="shared" si="990"/>
        <v>0</v>
      </c>
      <c r="R7790" s="41">
        <f t="shared" si="991"/>
        <v>0</v>
      </c>
    </row>
    <row r="7791" spans="4:18" x14ac:dyDescent="0.25">
      <c r="D7791" s="1">
        <v>40656</v>
      </c>
      <c r="E7791" s="1">
        <f t="shared" si="988"/>
        <v>40634</v>
      </c>
      <c r="F7791" s="30">
        <f t="shared" si="986"/>
        <v>0</v>
      </c>
      <c r="H7791" s="42">
        <f>IF(DAY(D7791)&gt;14,VLOOKUP(DATE(YEAR(E7791),MONTH(E7791)-1,DAY(1)),'מדדים וריביות'!B:C,2,FALSE),VLOOKUP(DATE(YEAR(E7791),MONTH(E7791)-2,DAY(1)),'מדדים וריביות'!B:C,2,FALSE))</f>
        <v>32455687.129455201</v>
      </c>
      <c r="I7791" s="43">
        <f>'ריבית יומית'!D7785</f>
        <v>4.884422673034905E-5</v>
      </c>
      <c r="J7791" s="29">
        <f t="shared" si="987"/>
        <v>1.0675114191699968</v>
      </c>
      <c r="L7791">
        <f>VLOOKUP(D7790,'מדדים וריביות'!B:C,2)</f>
        <v>32645671.639481299</v>
      </c>
      <c r="M7791" s="30">
        <f t="shared" si="992"/>
        <v>0</v>
      </c>
      <c r="O7791" s="39">
        <f t="shared" si="989"/>
        <v>0</v>
      </c>
      <c r="P7791" s="39">
        <f t="shared" si="993"/>
        <v>0</v>
      </c>
      <c r="Q7791" s="39">
        <f t="shared" si="990"/>
        <v>0</v>
      </c>
      <c r="R7791" s="41">
        <f t="shared" si="991"/>
        <v>0</v>
      </c>
    </row>
    <row r="7792" spans="4:18" x14ac:dyDescent="0.25">
      <c r="D7792" s="1">
        <v>40657</v>
      </c>
      <c r="E7792" s="1">
        <f t="shared" si="988"/>
        <v>40634</v>
      </c>
      <c r="F7792" s="30">
        <f t="shared" si="986"/>
        <v>0</v>
      </c>
      <c r="H7792" s="42">
        <f>IF(DAY(D7792)&gt;14,VLOOKUP(DATE(YEAR(E7792),MONTH(E7792)-1,DAY(1)),'מדדים וריביות'!B:C,2,FALSE),VLOOKUP(DATE(YEAR(E7792),MONTH(E7792)-2,DAY(1)),'מדדים וריביות'!B:C,2,FALSE))</f>
        <v>32455687.129455201</v>
      </c>
      <c r="I7792" s="43">
        <f>'ריבית יומית'!D7786</f>
        <v>4.884422673034905E-5</v>
      </c>
      <c r="J7792" s="29">
        <f t="shared" si="987"/>
        <v>1.0674592799469016</v>
      </c>
      <c r="L7792">
        <f>VLOOKUP(D7791,'מדדים וריביות'!B:C,2)</f>
        <v>32645671.639481299</v>
      </c>
      <c r="M7792" s="30">
        <f t="shared" si="992"/>
        <v>0</v>
      </c>
      <c r="O7792" s="39">
        <f t="shared" si="989"/>
        <v>0</v>
      </c>
      <c r="P7792" s="39">
        <f t="shared" si="993"/>
        <v>0</v>
      </c>
      <c r="Q7792" s="39">
        <f t="shared" si="990"/>
        <v>0</v>
      </c>
      <c r="R7792" s="41">
        <f t="shared" si="991"/>
        <v>0</v>
      </c>
    </row>
    <row r="7793" spans="4:18" x14ac:dyDescent="0.25">
      <c r="D7793" s="1">
        <v>40658</v>
      </c>
      <c r="E7793" s="1">
        <f t="shared" si="988"/>
        <v>40634</v>
      </c>
      <c r="F7793" s="30">
        <f t="shared" si="986"/>
        <v>0</v>
      </c>
      <c r="H7793" s="42">
        <f>IF(DAY(D7793)&gt;14,VLOOKUP(DATE(YEAR(E7793),MONTH(E7793)-1,DAY(1)),'מדדים וריביות'!B:C,2,FALSE),VLOOKUP(DATE(YEAR(E7793),MONTH(E7793)-2,DAY(1)),'מדדים וריביות'!B:C,2,FALSE))</f>
        <v>32455687.129455201</v>
      </c>
      <c r="I7793" s="43">
        <f>'ריבית יומית'!D7787</f>
        <v>4.884422673034905E-5</v>
      </c>
      <c r="J7793" s="29">
        <f t="shared" si="987"/>
        <v>1.067407143270382</v>
      </c>
      <c r="L7793">
        <f>VLOOKUP(D7792,'מדדים וריביות'!B:C,2)</f>
        <v>32645671.639481299</v>
      </c>
      <c r="M7793" s="30">
        <f t="shared" si="992"/>
        <v>0</v>
      </c>
      <c r="O7793" s="39">
        <f t="shared" si="989"/>
        <v>0</v>
      </c>
      <c r="P7793" s="39">
        <f t="shared" si="993"/>
        <v>0</v>
      </c>
      <c r="Q7793" s="39">
        <f t="shared" si="990"/>
        <v>0</v>
      </c>
      <c r="R7793" s="41">
        <f t="shared" si="991"/>
        <v>0</v>
      </c>
    </row>
    <row r="7794" spans="4:18" x14ac:dyDescent="0.25">
      <c r="D7794" s="1">
        <v>40659</v>
      </c>
      <c r="E7794" s="1">
        <f t="shared" si="988"/>
        <v>40634</v>
      </c>
      <c r="F7794" s="30">
        <f t="shared" si="986"/>
        <v>0</v>
      </c>
      <c r="H7794" s="42">
        <f>IF(DAY(D7794)&gt;14,VLOOKUP(DATE(YEAR(E7794),MONTH(E7794)-1,DAY(1)),'מדדים וריביות'!B:C,2,FALSE),VLOOKUP(DATE(YEAR(E7794),MONTH(E7794)-2,DAY(1)),'מדדים וריביות'!B:C,2,FALSE))</f>
        <v>32455687.129455201</v>
      </c>
      <c r="I7794" s="43">
        <f>'ריבית יומית'!D7788</f>
        <v>4.884422673034905E-5</v>
      </c>
      <c r="J7794" s="29">
        <f t="shared" si="987"/>
        <v>1.0673550091403137</v>
      </c>
      <c r="L7794">
        <f>VLOOKUP(D7793,'מדדים וריביות'!B:C,2)</f>
        <v>32645671.639481299</v>
      </c>
      <c r="M7794" s="30">
        <f t="shared" si="992"/>
        <v>0</v>
      </c>
      <c r="O7794" s="39">
        <f t="shared" si="989"/>
        <v>0</v>
      </c>
      <c r="P7794" s="39">
        <f t="shared" si="993"/>
        <v>0</v>
      </c>
      <c r="Q7794" s="39">
        <f t="shared" si="990"/>
        <v>0</v>
      </c>
      <c r="R7794" s="41">
        <f t="shared" si="991"/>
        <v>0</v>
      </c>
    </row>
    <row r="7795" spans="4:18" x14ac:dyDescent="0.25">
      <c r="D7795" s="1">
        <v>40660</v>
      </c>
      <c r="E7795" s="1">
        <f t="shared" si="988"/>
        <v>40634</v>
      </c>
      <c r="F7795" s="30">
        <f t="shared" si="986"/>
        <v>0</v>
      </c>
      <c r="H7795" s="42">
        <f>IF(DAY(D7795)&gt;14,VLOOKUP(DATE(YEAR(E7795),MONTH(E7795)-1,DAY(1)),'מדדים וריביות'!B:C,2,FALSE),VLOOKUP(DATE(YEAR(E7795),MONTH(E7795)-2,DAY(1)),'מדדים וריביות'!B:C,2,FALSE))</f>
        <v>32455687.129455201</v>
      </c>
      <c r="I7795" s="43">
        <f>'ריבית יומית'!D7789</f>
        <v>4.884422673034905E-5</v>
      </c>
      <c r="J7795" s="29">
        <f t="shared" si="987"/>
        <v>1.0673028775565723</v>
      </c>
      <c r="L7795">
        <f>VLOOKUP(D7794,'מדדים וריביות'!B:C,2)</f>
        <v>32645671.639481299</v>
      </c>
      <c r="M7795" s="30">
        <f t="shared" si="992"/>
        <v>0</v>
      </c>
      <c r="O7795" s="39">
        <f t="shared" si="989"/>
        <v>0</v>
      </c>
      <c r="P7795" s="39">
        <f t="shared" si="993"/>
        <v>0</v>
      </c>
      <c r="Q7795" s="39">
        <f t="shared" si="990"/>
        <v>0</v>
      </c>
      <c r="R7795" s="41">
        <f t="shared" si="991"/>
        <v>0</v>
      </c>
    </row>
    <row r="7796" spans="4:18" x14ac:dyDescent="0.25">
      <c r="D7796" s="1">
        <v>40661</v>
      </c>
      <c r="E7796" s="1">
        <f t="shared" si="988"/>
        <v>40634</v>
      </c>
      <c r="F7796" s="30">
        <f t="shared" si="986"/>
        <v>0</v>
      </c>
      <c r="H7796" s="42">
        <f>IF(DAY(D7796)&gt;14,VLOOKUP(DATE(YEAR(E7796),MONTH(E7796)-1,DAY(1)),'מדדים וריביות'!B:C,2,FALSE),VLOOKUP(DATE(YEAR(E7796),MONTH(E7796)-2,DAY(1)),'מדדים וריביות'!B:C,2,FALSE))</f>
        <v>32455687.129455201</v>
      </c>
      <c r="I7796" s="43">
        <f>'ריבית יומית'!D7790</f>
        <v>4.884422673034905E-5</v>
      </c>
      <c r="J7796" s="29">
        <f t="shared" si="987"/>
        <v>1.0672507485190335</v>
      </c>
      <c r="L7796">
        <f>VLOOKUP(D7795,'מדדים וריביות'!B:C,2)</f>
        <v>32645671.639481299</v>
      </c>
      <c r="M7796" s="30">
        <f t="shared" si="992"/>
        <v>0</v>
      </c>
      <c r="O7796" s="39">
        <f t="shared" si="989"/>
        <v>0</v>
      </c>
      <c r="P7796" s="39">
        <f t="shared" si="993"/>
        <v>0</v>
      </c>
      <c r="Q7796" s="39">
        <f t="shared" si="990"/>
        <v>0</v>
      </c>
      <c r="R7796" s="41">
        <f t="shared" si="991"/>
        <v>0</v>
      </c>
    </row>
    <row r="7797" spans="4:18" x14ac:dyDescent="0.25">
      <c r="D7797" s="1">
        <v>40662</v>
      </c>
      <c r="E7797" s="1">
        <f t="shared" si="988"/>
        <v>40634</v>
      </c>
      <c r="F7797" s="30">
        <f t="shared" si="986"/>
        <v>0</v>
      </c>
      <c r="H7797" s="42">
        <f>IF(DAY(D7797)&gt;14,VLOOKUP(DATE(YEAR(E7797),MONTH(E7797)-1,DAY(1)),'מדדים וריביות'!B:C,2,FALSE),VLOOKUP(DATE(YEAR(E7797),MONTH(E7797)-2,DAY(1)),'מדדים וריביות'!B:C,2,FALSE))</f>
        <v>32455687.129455201</v>
      </c>
      <c r="I7797" s="43">
        <f>'ריבית יומית'!D7791</f>
        <v>4.884422673034905E-5</v>
      </c>
      <c r="J7797" s="29">
        <f t="shared" si="987"/>
        <v>1.0671986220275729</v>
      </c>
      <c r="L7797">
        <f>VLOOKUP(D7796,'מדדים וריביות'!B:C,2)</f>
        <v>32645671.639481299</v>
      </c>
      <c r="M7797" s="30">
        <f t="shared" si="992"/>
        <v>0</v>
      </c>
      <c r="O7797" s="39">
        <f t="shared" si="989"/>
        <v>0</v>
      </c>
      <c r="P7797" s="39">
        <f t="shared" si="993"/>
        <v>0</v>
      </c>
      <c r="Q7797" s="39">
        <f t="shared" si="990"/>
        <v>0</v>
      </c>
      <c r="R7797" s="41">
        <f t="shared" si="991"/>
        <v>0</v>
      </c>
    </row>
    <row r="7798" spans="4:18" x14ac:dyDescent="0.25">
      <c r="D7798" s="1">
        <v>40663</v>
      </c>
      <c r="E7798" s="1">
        <f t="shared" si="988"/>
        <v>40634</v>
      </c>
      <c r="F7798" s="30">
        <f t="shared" si="986"/>
        <v>0</v>
      </c>
      <c r="H7798" s="42">
        <f>IF(DAY(D7798)&gt;14,VLOOKUP(DATE(YEAR(E7798),MONTH(E7798)-1,DAY(1)),'מדדים וריביות'!B:C,2,FALSE),VLOOKUP(DATE(YEAR(E7798),MONTH(E7798)-2,DAY(1)),'מדדים וריביות'!B:C,2,FALSE))</f>
        <v>32455687.129455201</v>
      </c>
      <c r="I7798" s="43">
        <f>'ריבית יומית'!D7792</f>
        <v>4.884422673034905E-5</v>
      </c>
      <c r="J7798" s="29">
        <f t="shared" si="987"/>
        <v>1.067146498082066</v>
      </c>
      <c r="L7798">
        <f>VLOOKUP(D7797,'מדדים וריביות'!B:C,2)</f>
        <v>32645671.639481299</v>
      </c>
      <c r="M7798" s="30">
        <f t="shared" si="992"/>
        <v>0</v>
      </c>
      <c r="O7798" s="39">
        <f t="shared" si="989"/>
        <v>0</v>
      </c>
      <c r="P7798" s="39">
        <f t="shared" si="993"/>
        <v>0</v>
      </c>
      <c r="Q7798" s="39">
        <f t="shared" si="990"/>
        <v>0</v>
      </c>
      <c r="R7798" s="41">
        <f t="shared" si="991"/>
        <v>0</v>
      </c>
    </row>
    <row r="7799" spans="4:18" x14ac:dyDescent="0.25">
      <c r="D7799" s="1">
        <v>40664</v>
      </c>
      <c r="E7799" s="1">
        <f t="shared" si="988"/>
        <v>40664</v>
      </c>
      <c r="F7799" s="30">
        <f t="shared" si="986"/>
        <v>0</v>
      </c>
      <c r="H7799" s="42">
        <f>IF(DAY(D7799)&gt;14,VLOOKUP(DATE(YEAR(E7799),MONTH(E7799)-1,DAY(1)),'מדדים וריביות'!B:C,2,FALSE),VLOOKUP(DATE(YEAR(E7799),MONTH(E7799)-2,DAY(1)),'מדדים וריביות'!B:C,2,FALSE))</f>
        <v>32455687.129455201</v>
      </c>
      <c r="I7799" s="43">
        <f>'ריבית יומית'!D7793</f>
        <v>4.884422673034905E-5</v>
      </c>
      <c r="J7799" s="29">
        <f t="shared" si="987"/>
        <v>1.0670943766823886</v>
      </c>
      <c r="L7799">
        <f>VLOOKUP(D7798,'מדדים וריביות'!B:C,2)</f>
        <v>32645671.639481299</v>
      </c>
      <c r="M7799" s="30">
        <f t="shared" si="992"/>
        <v>0</v>
      </c>
      <c r="O7799" s="39">
        <f t="shared" si="989"/>
        <v>0</v>
      </c>
      <c r="P7799" s="39">
        <f t="shared" si="993"/>
        <v>0</v>
      </c>
      <c r="Q7799" s="39">
        <f t="shared" si="990"/>
        <v>0</v>
      </c>
      <c r="R7799" s="41">
        <f t="shared" si="991"/>
        <v>0</v>
      </c>
    </row>
    <row r="7800" spans="4:18" x14ac:dyDescent="0.25">
      <c r="D7800" s="1">
        <v>40665</v>
      </c>
      <c r="E7800" s="1">
        <f t="shared" si="988"/>
        <v>40664</v>
      </c>
      <c r="F7800" s="30">
        <f t="shared" si="986"/>
        <v>0</v>
      </c>
      <c r="H7800" s="42">
        <f>IF(DAY(D7800)&gt;14,VLOOKUP(DATE(YEAR(E7800),MONTH(E7800)-1,DAY(1)),'מדדים וריביות'!B:C,2,FALSE),VLOOKUP(DATE(YEAR(E7800),MONTH(E7800)-2,DAY(1)),'מדדים וריביות'!B:C,2,FALSE))</f>
        <v>32455687.129455201</v>
      </c>
      <c r="I7800" s="43">
        <f>'ריבית יומית'!D7794</f>
        <v>4.884422673034905E-5</v>
      </c>
      <c r="J7800" s="29">
        <f t="shared" si="987"/>
        <v>1.0670422578284164</v>
      </c>
      <c r="L7800">
        <f>VLOOKUP(D7799,'מדדים וריביות'!B:C,2)</f>
        <v>32803992.064502999</v>
      </c>
      <c r="M7800" s="30">
        <f t="shared" si="992"/>
        <v>0</v>
      </c>
      <c r="O7800" s="39">
        <f t="shared" si="989"/>
        <v>0</v>
      </c>
      <c r="P7800" s="39">
        <f t="shared" si="993"/>
        <v>0</v>
      </c>
      <c r="Q7800" s="39">
        <f t="shared" si="990"/>
        <v>0</v>
      </c>
      <c r="R7800" s="41">
        <f t="shared" si="991"/>
        <v>0</v>
      </c>
    </row>
    <row r="7801" spans="4:18" x14ac:dyDescent="0.25">
      <c r="D7801" s="1">
        <v>40666</v>
      </c>
      <c r="E7801" s="1">
        <f t="shared" si="988"/>
        <v>40664</v>
      </c>
      <c r="F7801" s="30">
        <f t="shared" si="986"/>
        <v>0</v>
      </c>
      <c r="H7801" s="42">
        <f>IF(DAY(D7801)&gt;14,VLOOKUP(DATE(YEAR(E7801),MONTH(E7801)-1,DAY(1)),'מדדים וריביות'!B:C,2,FALSE),VLOOKUP(DATE(YEAR(E7801),MONTH(E7801)-2,DAY(1)),'מדדים וריביות'!B:C,2,FALSE))</f>
        <v>32455687.129455201</v>
      </c>
      <c r="I7801" s="43">
        <f>'ריבית יומית'!D7795</f>
        <v>4.884422673034905E-5</v>
      </c>
      <c r="J7801" s="29">
        <f t="shared" si="987"/>
        <v>1.0669901415200249</v>
      </c>
      <c r="L7801">
        <f>VLOOKUP(D7800,'מדדים וריביות'!B:C,2)</f>
        <v>32803992.064502999</v>
      </c>
      <c r="M7801" s="30">
        <f t="shared" si="992"/>
        <v>0</v>
      </c>
      <c r="O7801" s="39">
        <f t="shared" si="989"/>
        <v>0</v>
      </c>
      <c r="P7801" s="39">
        <f t="shared" si="993"/>
        <v>0</v>
      </c>
      <c r="Q7801" s="39">
        <f t="shared" si="990"/>
        <v>0</v>
      </c>
      <c r="R7801" s="41">
        <f t="shared" si="991"/>
        <v>0</v>
      </c>
    </row>
    <row r="7802" spans="4:18" x14ac:dyDescent="0.25">
      <c r="D7802" s="1">
        <v>40667</v>
      </c>
      <c r="E7802" s="1">
        <f t="shared" si="988"/>
        <v>40664</v>
      </c>
      <c r="F7802" s="30">
        <f t="shared" si="986"/>
        <v>0</v>
      </c>
      <c r="H7802" s="42">
        <f>IF(DAY(D7802)&gt;14,VLOOKUP(DATE(YEAR(E7802),MONTH(E7802)-1,DAY(1)),'מדדים וריביות'!B:C,2,FALSE),VLOOKUP(DATE(YEAR(E7802),MONTH(E7802)-2,DAY(1)),'מדדים וריביות'!B:C,2,FALSE))</f>
        <v>32455687.129455201</v>
      </c>
      <c r="I7802" s="43">
        <f>'ריבית יומית'!D7796</f>
        <v>4.884422673034905E-5</v>
      </c>
      <c r="J7802" s="29">
        <f t="shared" si="987"/>
        <v>1.0669380277570899</v>
      </c>
      <c r="L7802">
        <f>VLOOKUP(D7801,'מדדים וריביות'!B:C,2)</f>
        <v>32803992.064502999</v>
      </c>
      <c r="M7802" s="30">
        <f t="shared" si="992"/>
        <v>0</v>
      </c>
      <c r="O7802" s="39">
        <f t="shared" si="989"/>
        <v>0</v>
      </c>
      <c r="P7802" s="39">
        <f t="shared" si="993"/>
        <v>0</v>
      </c>
      <c r="Q7802" s="39">
        <f t="shared" si="990"/>
        <v>0</v>
      </c>
      <c r="R7802" s="41">
        <f t="shared" si="991"/>
        <v>0</v>
      </c>
    </row>
    <row r="7803" spans="4:18" x14ac:dyDescent="0.25">
      <c r="D7803" s="1">
        <v>40668</v>
      </c>
      <c r="E7803" s="1">
        <f t="shared" si="988"/>
        <v>40664</v>
      </c>
      <c r="F7803" s="30">
        <f t="shared" si="986"/>
        <v>0</v>
      </c>
      <c r="H7803" s="42">
        <f>IF(DAY(D7803)&gt;14,VLOOKUP(DATE(YEAR(E7803),MONTH(E7803)-1,DAY(1)),'מדדים וריביות'!B:C,2,FALSE),VLOOKUP(DATE(YEAR(E7803),MONTH(E7803)-2,DAY(1)),'מדדים וריביות'!B:C,2,FALSE))</f>
        <v>32455687.129455201</v>
      </c>
      <c r="I7803" s="43">
        <f>'ריבית יומית'!D7797</f>
        <v>4.884422673034905E-5</v>
      </c>
      <c r="J7803" s="29">
        <f t="shared" si="987"/>
        <v>1.0668859165394871</v>
      </c>
      <c r="L7803">
        <f>VLOOKUP(D7802,'מדדים וריביות'!B:C,2)</f>
        <v>32803992.064502999</v>
      </c>
      <c r="M7803" s="30">
        <f t="shared" si="992"/>
        <v>0</v>
      </c>
      <c r="O7803" s="39">
        <f t="shared" si="989"/>
        <v>0</v>
      </c>
      <c r="P7803" s="39">
        <f t="shared" si="993"/>
        <v>0</v>
      </c>
      <c r="Q7803" s="39">
        <f t="shared" si="990"/>
        <v>0</v>
      </c>
      <c r="R7803" s="41">
        <f t="shared" si="991"/>
        <v>0</v>
      </c>
    </row>
    <row r="7804" spans="4:18" x14ac:dyDescent="0.25">
      <c r="D7804" s="1">
        <v>40669</v>
      </c>
      <c r="E7804" s="1">
        <f t="shared" si="988"/>
        <v>40664</v>
      </c>
      <c r="F7804" s="30">
        <f t="shared" si="986"/>
        <v>0</v>
      </c>
      <c r="H7804" s="42">
        <f>IF(DAY(D7804)&gt;14,VLOOKUP(DATE(YEAR(E7804),MONTH(E7804)-1,DAY(1)),'מדדים וריביות'!B:C,2,FALSE),VLOOKUP(DATE(YEAR(E7804),MONTH(E7804)-2,DAY(1)),'מדדים וריביות'!B:C,2,FALSE))</f>
        <v>32455687.129455201</v>
      </c>
      <c r="I7804" s="43">
        <f>'ריבית יומית'!D7798</f>
        <v>4.884422673034905E-5</v>
      </c>
      <c r="J7804" s="29">
        <f t="shared" si="987"/>
        <v>1.066833807867092</v>
      </c>
      <c r="L7804">
        <f>VLOOKUP(D7803,'מדדים וריביות'!B:C,2)</f>
        <v>32803992.064502999</v>
      </c>
      <c r="M7804" s="30">
        <f t="shared" si="992"/>
        <v>0</v>
      </c>
      <c r="O7804" s="39">
        <f t="shared" si="989"/>
        <v>0</v>
      </c>
      <c r="P7804" s="39">
        <f t="shared" si="993"/>
        <v>0</v>
      </c>
      <c r="Q7804" s="39">
        <f t="shared" si="990"/>
        <v>0</v>
      </c>
      <c r="R7804" s="41">
        <f t="shared" si="991"/>
        <v>0</v>
      </c>
    </row>
    <row r="7805" spans="4:18" x14ac:dyDescent="0.25">
      <c r="D7805" s="1">
        <v>40670</v>
      </c>
      <c r="E7805" s="1">
        <f t="shared" si="988"/>
        <v>40664</v>
      </c>
      <c r="F7805" s="30">
        <f t="shared" si="986"/>
        <v>0</v>
      </c>
      <c r="H7805" s="42">
        <f>IF(DAY(D7805)&gt;14,VLOOKUP(DATE(YEAR(E7805),MONTH(E7805)-1,DAY(1)),'מדדים וריביות'!B:C,2,FALSE),VLOOKUP(DATE(YEAR(E7805),MONTH(E7805)-2,DAY(1)),'מדדים וריביות'!B:C,2,FALSE))</f>
        <v>32455687.129455201</v>
      </c>
      <c r="I7805" s="43">
        <f>'ריבית יומית'!D7799</f>
        <v>4.884422673034905E-5</v>
      </c>
      <c r="J7805" s="29">
        <f t="shared" si="987"/>
        <v>1.0667817017397805</v>
      </c>
      <c r="L7805">
        <f>VLOOKUP(D7804,'מדדים וריביות'!B:C,2)</f>
        <v>32803992.064502999</v>
      </c>
      <c r="M7805" s="30">
        <f t="shared" si="992"/>
        <v>0</v>
      </c>
      <c r="O7805" s="39">
        <f t="shared" si="989"/>
        <v>0</v>
      </c>
      <c r="P7805" s="39">
        <f t="shared" si="993"/>
        <v>0</v>
      </c>
      <c r="Q7805" s="39">
        <f t="shared" si="990"/>
        <v>0</v>
      </c>
      <c r="R7805" s="41">
        <f t="shared" si="991"/>
        <v>0</v>
      </c>
    </row>
    <row r="7806" spans="4:18" x14ac:dyDescent="0.25">
      <c r="D7806" s="1">
        <v>40671</v>
      </c>
      <c r="E7806" s="1">
        <f t="shared" si="988"/>
        <v>40664</v>
      </c>
      <c r="F7806" s="30">
        <f t="shared" si="986"/>
        <v>0</v>
      </c>
      <c r="H7806" s="42">
        <f>IF(DAY(D7806)&gt;14,VLOOKUP(DATE(YEAR(E7806),MONTH(E7806)-1,DAY(1)),'מדדים וריביות'!B:C,2,FALSE),VLOOKUP(DATE(YEAR(E7806),MONTH(E7806)-2,DAY(1)),'מדדים וריביות'!B:C,2,FALSE))</f>
        <v>32455687.129455201</v>
      </c>
      <c r="I7806" s="43">
        <f>'ריבית יומית'!D7800</f>
        <v>4.884422673034905E-5</v>
      </c>
      <c r="J7806" s="29">
        <f t="shared" si="987"/>
        <v>1.0667295981574281</v>
      </c>
      <c r="L7806">
        <f>VLOOKUP(D7805,'מדדים וריביות'!B:C,2)</f>
        <v>32803992.064502999</v>
      </c>
      <c r="M7806" s="30">
        <f t="shared" si="992"/>
        <v>0</v>
      </c>
      <c r="O7806" s="39">
        <f t="shared" si="989"/>
        <v>0</v>
      </c>
      <c r="P7806" s="39">
        <f t="shared" si="993"/>
        <v>0</v>
      </c>
      <c r="Q7806" s="39">
        <f t="shared" si="990"/>
        <v>0</v>
      </c>
      <c r="R7806" s="41">
        <f t="shared" si="991"/>
        <v>0</v>
      </c>
    </row>
    <row r="7807" spans="4:18" x14ac:dyDescent="0.25">
      <c r="D7807" s="1">
        <v>40672</v>
      </c>
      <c r="E7807" s="1">
        <f t="shared" si="988"/>
        <v>40664</v>
      </c>
      <c r="F7807" s="30">
        <f t="shared" si="986"/>
        <v>0</v>
      </c>
      <c r="H7807" s="42">
        <f>IF(DAY(D7807)&gt;14,VLOOKUP(DATE(YEAR(E7807),MONTH(E7807)-1,DAY(1)),'מדדים וריביות'!B:C,2,FALSE),VLOOKUP(DATE(YEAR(E7807),MONTH(E7807)-2,DAY(1)),'מדדים וריביות'!B:C,2,FALSE))</f>
        <v>32455687.129455201</v>
      </c>
      <c r="I7807" s="43">
        <f>'ריבית יומית'!D7801</f>
        <v>4.884422673034905E-5</v>
      </c>
      <c r="J7807" s="29">
        <f t="shared" si="987"/>
        <v>1.0666774971199107</v>
      </c>
      <c r="L7807">
        <f>VLOOKUP(D7806,'מדדים וריביות'!B:C,2)</f>
        <v>32803992.064502999</v>
      </c>
      <c r="M7807" s="30">
        <f t="shared" si="992"/>
        <v>0</v>
      </c>
      <c r="O7807" s="39">
        <f t="shared" si="989"/>
        <v>0</v>
      </c>
      <c r="P7807" s="39">
        <f t="shared" si="993"/>
        <v>0</v>
      </c>
      <c r="Q7807" s="39">
        <f t="shared" si="990"/>
        <v>0</v>
      </c>
      <c r="R7807" s="41">
        <f t="shared" si="991"/>
        <v>0</v>
      </c>
    </row>
    <row r="7808" spans="4:18" x14ac:dyDescent="0.25">
      <c r="D7808" s="1">
        <v>40673</v>
      </c>
      <c r="E7808" s="1">
        <f t="shared" si="988"/>
        <v>40664</v>
      </c>
      <c r="F7808" s="30">
        <f t="shared" ref="F7808:F7871" si="994">M7807</f>
        <v>0</v>
      </c>
      <c r="H7808" s="42">
        <f>IF(DAY(D7808)&gt;14,VLOOKUP(DATE(YEAR(E7808),MONTH(E7808)-1,DAY(1)),'מדדים וריביות'!B:C,2,FALSE),VLOOKUP(DATE(YEAR(E7808),MONTH(E7808)-2,DAY(1)),'מדדים וריביות'!B:C,2,FALSE))</f>
        <v>32455687.129455201</v>
      </c>
      <c r="I7808" s="43">
        <f>'ריבית יומית'!D7802</f>
        <v>4.884422673034905E-5</v>
      </c>
      <c r="J7808" s="29">
        <f t="shared" si="987"/>
        <v>1.0666253986271037</v>
      </c>
      <c r="L7808">
        <f>VLOOKUP(D7807,'מדדים וריביות'!B:C,2)</f>
        <v>32803992.064502999</v>
      </c>
      <c r="M7808" s="30">
        <f t="shared" si="992"/>
        <v>0</v>
      </c>
      <c r="O7808" s="39">
        <f t="shared" si="989"/>
        <v>0</v>
      </c>
      <c r="P7808" s="39">
        <f t="shared" si="993"/>
        <v>0</v>
      </c>
      <c r="Q7808" s="39">
        <f t="shared" si="990"/>
        <v>0</v>
      </c>
      <c r="R7808" s="41">
        <f t="shared" si="991"/>
        <v>0</v>
      </c>
    </row>
    <row r="7809" spans="4:18" x14ac:dyDescent="0.25">
      <c r="D7809" s="1">
        <v>40674</v>
      </c>
      <c r="E7809" s="1">
        <f t="shared" si="988"/>
        <v>40664</v>
      </c>
      <c r="F7809" s="30">
        <f t="shared" si="994"/>
        <v>0</v>
      </c>
      <c r="H7809" s="42">
        <f>IF(DAY(D7809)&gt;14,VLOOKUP(DATE(YEAR(E7809),MONTH(E7809)-1,DAY(1)),'מדדים וריביות'!B:C,2,FALSE),VLOOKUP(DATE(YEAR(E7809),MONTH(E7809)-2,DAY(1)),'מדדים וריביות'!B:C,2,FALSE))</f>
        <v>32455687.129455201</v>
      </c>
      <c r="I7809" s="43">
        <f>'ריבית יומית'!D7803</f>
        <v>4.884422673034905E-5</v>
      </c>
      <c r="J7809" s="29">
        <f t="shared" si="987"/>
        <v>1.0665733026788831</v>
      </c>
      <c r="L7809">
        <f>VLOOKUP(D7808,'מדדים וריביות'!B:C,2)</f>
        <v>32803992.064502999</v>
      </c>
      <c r="M7809" s="30">
        <f t="shared" si="992"/>
        <v>0</v>
      </c>
      <c r="O7809" s="39">
        <f t="shared" si="989"/>
        <v>0</v>
      </c>
      <c r="P7809" s="39">
        <f t="shared" si="993"/>
        <v>0</v>
      </c>
      <c r="Q7809" s="39">
        <f t="shared" si="990"/>
        <v>0</v>
      </c>
      <c r="R7809" s="41">
        <f t="shared" si="991"/>
        <v>0</v>
      </c>
    </row>
    <row r="7810" spans="4:18" x14ac:dyDescent="0.25">
      <c r="D7810" s="1">
        <v>40675</v>
      </c>
      <c r="E7810" s="1">
        <f t="shared" si="988"/>
        <v>40664</v>
      </c>
      <c r="F7810" s="30">
        <f t="shared" si="994"/>
        <v>0</v>
      </c>
      <c r="H7810" s="42">
        <f>IF(DAY(D7810)&gt;14,VLOOKUP(DATE(YEAR(E7810),MONTH(E7810)-1,DAY(1)),'מדדים וריביות'!B:C,2,FALSE),VLOOKUP(DATE(YEAR(E7810),MONTH(E7810)-2,DAY(1)),'מדדים וריביות'!B:C,2,FALSE))</f>
        <v>32455687.129455201</v>
      </c>
      <c r="I7810" s="43">
        <f>'ריבית יומית'!D7804</f>
        <v>4.884422673034905E-5</v>
      </c>
      <c r="J7810" s="29">
        <f t="shared" si="987"/>
        <v>1.0665212092751244</v>
      </c>
      <c r="L7810">
        <f>VLOOKUP(D7809,'מדדים וריביות'!B:C,2)</f>
        <v>32803992.064502999</v>
      </c>
      <c r="M7810" s="30">
        <f t="shared" si="992"/>
        <v>0</v>
      </c>
      <c r="O7810" s="39">
        <f t="shared" si="989"/>
        <v>0</v>
      </c>
      <c r="P7810" s="39">
        <f t="shared" si="993"/>
        <v>0</v>
      </c>
      <c r="Q7810" s="39">
        <f t="shared" si="990"/>
        <v>0</v>
      </c>
      <c r="R7810" s="41">
        <f t="shared" si="991"/>
        <v>0</v>
      </c>
    </row>
    <row r="7811" spans="4:18" x14ac:dyDescent="0.25">
      <c r="D7811" s="1">
        <v>40676</v>
      </c>
      <c r="E7811" s="1">
        <f t="shared" si="988"/>
        <v>40664</v>
      </c>
      <c r="F7811" s="30">
        <f t="shared" si="994"/>
        <v>0</v>
      </c>
      <c r="H7811" s="42">
        <f>IF(DAY(D7811)&gt;14,VLOOKUP(DATE(YEAR(E7811),MONTH(E7811)-1,DAY(1)),'מדדים וריביות'!B:C,2,FALSE),VLOOKUP(DATE(YEAR(E7811),MONTH(E7811)-2,DAY(1)),'מדדים וריביות'!B:C,2,FALSE))</f>
        <v>32455687.129455201</v>
      </c>
      <c r="I7811" s="43">
        <f>'ריבית יומית'!D7805</f>
        <v>4.884422673034905E-5</v>
      </c>
      <c r="J7811" s="29">
        <f t="shared" si="987"/>
        <v>1.0664691184157036</v>
      </c>
      <c r="L7811">
        <f>VLOOKUP(D7810,'מדדים וריביות'!B:C,2)</f>
        <v>32803992.064502999</v>
      </c>
      <c r="M7811" s="30">
        <f t="shared" si="992"/>
        <v>0</v>
      </c>
      <c r="O7811" s="39">
        <f t="shared" si="989"/>
        <v>0</v>
      </c>
      <c r="P7811" s="39">
        <f t="shared" si="993"/>
        <v>0</v>
      </c>
      <c r="Q7811" s="39">
        <f t="shared" si="990"/>
        <v>0</v>
      </c>
      <c r="R7811" s="41">
        <f t="shared" si="991"/>
        <v>0</v>
      </c>
    </row>
    <row r="7812" spans="4:18" x14ac:dyDescent="0.25">
      <c r="D7812" s="1">
        <v>40677</v>
      </c>
      <c r="E7812" s="1">
        <f t="shared" si="988"/>
        <v>40664</v>
      </c>
      <c r="F7812" s="30">
        <f t="shared" si="994"/>
        <v>0</v>
      </c>
      <c r="H7812" s="42">
        <f>IF(DAY(D7812)&gt;14,VLOOKUP(DATE(YEAR(E7812),MONTH(E7812)-1,DAY(1)),'מדדים וריביות'!B:C,2,FALSE),VLOOKUP(DATE(YEAR(E7812),MONTH(E7812)-2,DAY(1)),'מדדים וריביות'!B:C,2,FALSE))</f>
        <v>32455687.129455201</v>
      </c>
      <c r="I7812" s="43">
        <f>'ריבית יומית'!D7806</f>
        <v>4.884422673034905E-5</v>
      </c>
      <c r="J7812" s="29">
        <f t="shared" si="987"/>
        <v>1.0664170301004963</v>
      </c>
      <c r="L7812">
        <f>VLOOKUP(D7811,'מדדים וריביות'!B:C,2)</f>
        <v>32803992.064502999</v>
      </c>
      <c r="M7812" s="30">
        <f t="shared" si="992"/>
        <v>0</v>
      </c>
      <c r="O7812" s="39">
        <f t="shared" si="989"/>
        <v>0</v>
      </c>
      <c r="P7812" s="39">
        <f t="shared" si="993"/>
        <v>0</v>
      </c>
      <c r="Q7812" s="39">
        <f t="shared" si="990"/>
        <v>0</v>
      </c>
      <c r="R7812" s="41">
        <f t="shared" si="991"/>
        <v>0</v>
      </c>
    </row>
    <row r="7813" spans="4:18" x14ac:dyDescent="0.25">
      <c r="D7813" s="1">
        <v>40678</v>
      </c>
      <c r="E7813" s="1">
        <f t="shared" si="988"/>
        <v>40664</v>
      </c>
      <c r="F7813" s="30">
        <f t="shared" si="994"/>
        <v>0</v>
      </c>
      <c r="H7813" s="42">
        <f>IF(DAY(D7813)&gt;14,VLOOKUP(DATE(YEAR(E7813),MONTH(E7813)-1,DAY(1)),'מדדים וריביות'!B:C,2,FALSE),VLOOKUP(DATE(YEAR(E7813),MONTH(E7813)-2,DAY(1)),'מדדים וריביות'!B:C,2,FALSE))</f>
        <v>32645671.639481299</v>
      </c>
      <c r="I7813" s="43">
        <f>'ריבית יומית'!D7807</f>
        <v>4.884422673034905E-5</v>
      </c>
      <c r="J7813" s="29">
        <f t="shared" si="987"/>
        <v>1.0663649443293781</v>
      </c>
      <c r="L7813">
        <f>VLOOKUP(D7812,'מדדים וריביות'!B:C,2)</f>
        <v>32803992.064502999</v>
      </c>
      <c r="M7813" s="30">
        <f t="shared" si="992"/>
        <v>0</v>
      </c>
      <c r="O7813" s="39">
        <f t="shared" si="989"/>
        <v>0</v>
      </c>
      <c r="P7813" s="39">
        <f t="shared" si="993"/>
        <v>0</v>
      </c>
      <c r="Q7813" s="39">
        <f t="shared" si="990"/>
        <v>0</v>
      </c>
      <c r="R7813" s="41">
        <f t="shared" si="991"/>
        <v>0</v>
      </c>
    </row>
    <row r="7814" spans="4:18" x14ac:dyDescent="0.25">
      <c r="D7814" s="1">
        <v>40679</v>
      </c>
      <c r="E7814" s="1">
        <f t="shared" si="988"/>
        <v>40664</v>
      </c>
      <c r="F7814" s="30">
        <f t="shared" si="994"/>
        <v>0</v>
      </c>
      <c r="H7814" s="42">
        <f>IF(DAY(D7814)&gt;14,VLOOKUP(DATE(YEAR(E7814),MONTH(E7814)-1,DAY(1)),'מדדים וריביות'!B:C,2,FALSE),VLOOKUP(DATE(YEAR(E7814),MONTH(E7814)-2,DAY(1)),'מדדים וריביות'!B:C,2,FALSE))</f>
        <v>32645671.639481299</v>
      </c>
      <c r="I7814" s="43">
        <f>'ריבית יומית'!D7808</f>
        <v>4.884422673034905E-5</v>
      </c>
      <c r="J7814" s="29">
        <f t="shared" si="987"/>
        <v>1.066312861102225</v>
      </c>
      <c r="L7814">
        <f>VLOOKUP(D7813,'מדדים וריביות'!B:C,2)</f>
        <v>32803992.064502999</v>
      </c>
      <c r="M7814" s="30">
        <f t="shared" si="992"/>
        <v>0</v>
      </c>
      <c r="O7814" s="39">
        <f t="shared" si="989"/>
        <v>0</v>
      </c>
      <c r="P7814" s="39">
        <f t="shared" si="993"/>
        <v>0</v>
      </c>
      <c r="Q7814" s="39">
        <f t="shared" si="990"/>
        <v>0</v>
      </c>
      <c r="R7814" s="41">
        <f t="shared" si="991"/>
        <v>0</v>
      </c>
    </row>
    <row r="7815" spans="4:18" x14ac:dyDescent="0.25">
      <c r="D7815" s="1">
        <v>40680</v>
      </c>
      <c r="E7815" s="1">
        <f t="shared" si="988"/>
        <v>40664</v>
      </c>
      <c r="F7815" s="30">
        <f t="shared" si="994"/>
        <v>0</v>
      </c>
      <c r="H7815" s="42">
        <f>IF(DAY(D7815)&gt;14,VLOOKUP(DATE(YEAR(E7815),MONTH(E7815)-1,DAY(1)),'מדדים וריביות'!B:C,2,FALSE),VLOOKUP(DATE(YEAR(E7815),MONTH(E7815)-2,DAY(1)),'מדדים וריביות'!B:C,2,FALSE))</f>
        <v>32645671.639481299</v>
      </c>
      <c r="I7815" s="43">
        <f>'ריבית יומית'!D7809</f>
        <v>4.884422673034905E-5</v>
      </c>
      <c r="J7815" s="29">
        <f t="shared" si="987"/>
        <v>1.0662607804189126</v>
      </c>
      <c r="L7815">
        <f>VLOOKUP(D7814,'מדדים וריביות'!B:C,2)</f>
        <v>32803992.064502999</v>
      </c>
      <c r="M7815" s="30">
        <f t="shared" si="992"/>
        <v>0</v>
      </c>
      <c r="O7815" s="39">
        <f t="shared" si="989"/>
        <v>0</v>
      </c>
      <c r="P7815" s="39">
        <f t="shared" si="993"/>
        <v>0</v>
      </c>
      <c r="Q7815" s="39">
        <f t="shared" si="990"/>
        <v>0</v>
      </c>
      <c r="R7815" s="41">
        <f t="shared" si="991"/>
        <v>0</v>
      </c>
    </row>
    <row r="7816" spans="4:18" x14ac:dyDescent="0.25">
      <c r="D7816" s="1">
        <v>40681</v>
      </c>
      <c r="E7816" s="1">
        <f t="shared" si="988"/>
        <v>40664</v>
      </c>
      <c r="F7816" s="30">
        <f t="shared" si="994"/>
        <v>0</v>
      </c>
      <c r="H7816" s="42">
        <f>IF(DAY(D7816)&gt;14,VLOOKUP(DATE(YEAR(E7816),MONTH(E7816)-1,DAY(1)),'מדדים וריביות'!B:C,2,FALSE),VLOOKUP(DATE(YEAR(E7816),MONTH(E7816)-2,DAY(1)),'מדדים וריביות'!B:C,2,FALSE))</f>
        <v>32645671.639481299</v>
      </c>
      <c r="I7816" s="43">
        <f>'ריבית יומית'!D7810</f>
        <v>4.884422673034905E-5</v>
      </c>
      <c r="J7816" s="29">
        <f t="shared" si="987"/>
        <v>1.0662087022793165</v>
      </c>
      <c r="L7816">
        <f>VLOOKUP(D7815,'מדדים וריביות'!B:C,2)</f>
        <v>32803992.064502999</v>
      </c>
      <c r="M7816" s="30">
        <f t="shared" si="992"/>
        <v>0</v>
      </c>
      <c r="O7816" s="39">
        <f t="shared" si="989"/>
        <v>0</v>
      </c>
      <c r="P7816" s="39">
        <f t="shared" si="993"/>
        <v>0</v>
      </c>
      <c r="Q7816" s="39">
        <f t="shared" si="990"/>
        <v>0</v>
      </c>
      <c r="R7816" s="41">
        <f t="shared" si="991"/>
        <v>0</v>
      </c>
    </row>
    <row r="7817" spans="4:18" x14ac:dyDescent="0.25">
      <c r="D7817" s="1">
        <v>40682</v>
      </c>
      <c r="E7817" s="1">
        <f t="shared" si="988"/>
        <v>40664</v>
      </c>
      <c r="F7817" s="30">
        <f t="shared" si="994"/>
        <v>0</v>
      </c>
      <c r="H7817" s="42">
        <f>IF(DAY(D7817)&gt;14,VLOOKUP(DATE(YEAR(E7817),MONTH(E7817)-1,DAY(1)),'מדדים וריביות'!B:C,2,FALSE),VLOOKUP(DATE(YEAR(E7817),MONTH(E7817)-2,DAY(1)),'מדדים וריביות'!B:C,2,FALSE))</f>
        <v>32645671.639481299</v>
      </c>
      <c r="I7817" s="43">
        <f>'ריבית יומית'!D7811</f>
        <v>4.884422673034905E-5</v>
      </c>
      <c r="J7817" s="29">
        <f t="shared" ref="J7817:J7880" si="995">J7818*(1+I7817)</f>
        <v>1.0661566266833127</v>
      </c>
      <c r="L7817">
        <f>VLOOKUP(D7816,'מדדים וריביות'!B:C,2)</f>
        <v>32803992.064502999</v>
      </c>
      <c r="M7817" s="30">
        <f t="shared" si="992"/>
        <v>0</v>
      </c>
      <c r="O7817" s="39">
        <f t="shared" si="989"/>
        <v>0</v>
      </c>
      <c r="P7817" s="39">
        <f t="shared" si="993"/>
        <v>0</v>
      </c>
      <c r="Q7817" s="39">
        <f t="shared" si="990"/>
        <v>0</v>
      </c>
      <c r="R7817" s="41">
        <f t="shared" si="991"/>
        <v>0</v>
      </c>
    </row>
    <row r="7818" spans="4:18" x14ac:dyDescent="0.25">
      <c r="D7818" s="1">
        <v>40683</v>
      </c>
      <c r="E7818" s="1">
        <f t="shared" ref="E7818:E7881" si="996">DATE(YEAR(D7818),MONTH(D7818),DAY(1))</f>
        <v>40664</v>
      </c>
      <c r="F7818" s="30">
        <f t="shared" si="994"/>
        <v>0</v>
      </c>
      <c r="H7818" s="42">
        <f>IF(DAY(D7818)&gt;14,VLOOKUP(DATE(YEAR(E7818),MONTH(E7818)-1,DAY(1)),'מדדים וריביות'!B:C,2,FALSE),VLOOKUP(DATE(YEAR(E7818),MONTH(E7818)-2,DAY(1)),'מדדים וריביות'!B:C,2,FALSE))</f>
        <v>32645671.639481299</v>
      </c>
      <c r="I7818" s="43">
        <f>'ריבית יומית'!D7812</f>
        <v>4.884422673034905E-5</v>
      </c>
      <c r="J7818" s="29">
        <f t="shared" si="995"/>
        <v>1.0661045536307769</v>
      </c>
      <c r="L7818">
        <f>VLOOKUP(D7817,'מדדים וריביות'!B:C,2)</f>
        <v>32803992.064502999</v>
      </c>
      <c r="M7818" s="30">
        <f t="shared" si="992"/>
        <v>0</v>
      </c>
      <c r="O7818" s="39">
        <f t="shared" ref="O7818:O7881" si="997">$D$4/H7818*G7818-G7818</f>
        <v>0</v>
      </c>
      <c r="P7818" s="39">
        <f t="shared" si="993"/>
        <v>0</v>
      </c>
      <c r="Q7818" s="39">
        <f t="shared" ref="Q7818:Q7881" si="998">$D$4/H7818*P7818-P7818</f>
        <v>0</v>
      </c>
      <c r="R7818" s="41">
        <f t="shared" ref="R7818:R7881" si="999">SUM(O7818:Q7818)</f>
        <v>0</v>
      </c>
    </row>
    <row r="7819" spans="4:18" x14ac:dyDescent="0.25">
      <c r="D7819" s="1">
        <v>40684</v>
      </c>
      <c r="E7819" s="1">
        <f t="shared" si="996"/>
        <v>40664</v>
      </c>
      <c r="F7819" s="30">
        <f t="shared" si="994"/>
        <v>0</v>
      </c>
      <c r="H7819" s="42">
        <f>IF(DAY(D7819)&gt;14,VLOOKUP(DATE(YEAR(E7819),MONTH(E7819)-1,DAY(1)),'מדדים וריביות'!B:C,2,FALSE),VLOOKUP(DATE(YEAR(E7819),MONTH(E7819)-2,DAY(1)),'מדדים וריביות'!B:C,2,FALSE))</f>
        <v>32645671.639481299</v>
      </c>
      <c r="I7819" s="43">
        <f>'ריבית יומית'!D7813</f>
        <v>4.884422673034905E-5</v>
      </c>
      <c r="J7819" s="29">
        <f t="shared" si="995"/>
        <v>1.066052483121585</v>
      </c>
      <c r="L7819">
        <f>VLOOKUP(D7818,'מדדים וריביות'!B:C,2)</f>
        <v>32803992.064502999</v>
      </c>
      <c r="M7819" s="30">
        <f t="shared" si="992"/>
        <v>0</v>
      </c>
      <c r="O7819" s="39">
        <f t="shared" si="997"/>
        <v>0</v>
      </c>
      <c r="P7819" s="39">
        <f t="shared" si="993"/>
        <v>0</v>
      </c>
      <c r="Q7819" s="39">
        <f t="shared" si="998"/>
        <v>0</v>
      </c>
      <c r="R7819" s="41">
        <f t="shared" si="999"/>
        <v>0</v>
      </c>
    </row>
    <row r="7820" spans="4:18" x14ac:dyDescent="0.25">
      <c r="D7820" s="1">
        <v>40685</v>
      </c>
      <c r="E7820" s="1">
        <f t="shared" si="996"/>
        <v>40664</v>
      </c>
      <c r="F7820" s="30">
        <f t="shared" si="994"/>
        <v>0</v>
      </c>
      <c r="H7820" s="42">
        <f>IF(DAY(D7820)&gt;14,VLOOKUP(DATE(YEAR(E7820),MONTH(E7820)-1,DAY(1)),'מדדים וריביות'!B:C,2,FALSE),VLOOKUP(DATE(YEAR(E7820),MONTH(E7820)-2,DAY(1)),'מדדים וריביות'!B:C,2,FALSE))</f>
        <v>32645671.639481299</v>
      </c>
      <c r="I7820" s="43">
        <f>'ריבית יומית'!D7814</f>
        <v>4.884422673034905E-5</v>
      </c>
      <c r="J7820" s="29">
        <f t="shared" si="995"/>
        <v>1.0660004151556124</v>
      </c>
      <c r="L7820">
        <f>VLOOKUP(D7819,'מדדים וריביות'!B:C,2)</f>
        <v>32803992.064502999</v>
      </c>
      <c r="M7820" s="30">
        <f t="shared" ref="M7820:M7883" si="1000">F7820*(1+I7820)*L7820/H7820+G7820-K7820</f>
        <v>0</v>
      </c>
      <c r="O7820" s="39">
        <f t="shared" si="997"/>
        <v>0</v>
      </c>
      <c r="P7820" s="39">
        <f t="shared" si="993"/>
        <v>0</v>
      </c>
      <c r="Q7820" s="39">
        <f t="shared" si="998"/>
        <v>0</v>
      </c>
      <c r="R7820" s="41">
        <f t="shared" si="999"/>
        <v>0</v>
      </c>
    </row>
    <row r="7821" spans="4:18" x14ac:dyDescent="0.25">
      <c r="D7821" s="1">
        <v>40686</v>
      </c>
      <c r="E7821" s="1">
        <f t="shared" si="996"/>
        <v>40664</v>
      </c>
      <c r="F7821" s="30">
        <f t="shared" si="994"/>
        <v>0</v>
      </c>
      <c r="H7821" s="42">
        <f>IF(DAY(D7821)&gt;14,VLOOKUP(DATE(YEAR(E7821),MONTH(E7821)-1,DAY(1)),'מדדים וריביות'!B:C,2,FALSE),VLOOKUP(DATE(YEAR(E7821),MONTH(E7821)-2,DAY(1)),'מדדים וריביות'!B:C,2,FALSE))</f>
        <v>32645671.639481299</v>
      </c>
      <c r="I7821" s="43">
        <f>'ריבית יומית'!D7815</f>
        <v>4.884422673034905E-5</v>
      </c>
      <c r="J7821" s="29">
        <f t="shared" si="995"/>
        <v>1.0659483497327351</v>
      </c>
      <c r="L7821">
        <f>VLOOKUP(D7820,'מדדים וריביות'!B:C,2)</f>
        <v>32803992.064502999</v>
      </c>
      <c r="M7821" s="30">
        <f t="shared" si="1000"/>
        <v>0</v>
      </c>
      <c r="O7821" s="39">
        <f t="shared" si="997"/>
        <v>0</v>
      </c>
      <c r="P7821" s="39">
        <f t="shared" si="993"/>
        <v>0</v>
      </c>
      <c r="Q7821" s="39">
        <f t="shared" si="998"/>
        <v>0</v>
      </c>
      <c r="R7821" s="41">
        <f t="shared" si="999"/>
        <v>0</v>
      </c>
    </row>
    <row r="7822" spans="4:18" x14ac:dyDescent="0.25">
      <c r="D7822" s="1">
        <v>40687</v>
      </c>
      <c r="E7822" s="1">
        <f t="shared" si="996"/>
        <v>40664</v>
      </c>
      <c r="F7822" s="30">
        <f t="shared" si="994"/>
        <v>0</v>
      </c>
      <c r="H7822" s="42">
        <f>IF(DAY(D7822)&gt;14,VLOOKUP(DATE(YEAR(E7822),MONTH(E7822)-1,DAY(1)),'מדדים וריביות'!B:C,2,FALSE),VLOOKUP(DATE(YEAR(E7822),MONTH(E7822)-2,DAY(1)),'מדדים וריביות'!B:C,2,FALSE))</f>
        <v>32645671.639481299</v>
      </c>
      <c r="I7822" s="43">
        <f>'ריבית יומית'!D7816</f>
        <v>4.884422673034905E-5</v>
      </c>
      <c r="J7822" s="29">
        <f t="shared" si="995"/>
        <v>1.065896286852829</v>
      </c>
      <c r="L7822">
        <f>VLOOKUP(D7821,'מדדים וריביות'!B:C,2)</f>
        <v>32803992.064502999</v>
      </c>
      <c r="M7822" s="30">
        <f t="shared" si="1000"/>
        <v>0</v>
      </c>
      <c r="O7822" s="39">
        <f t="shared" si="997"/>
        <v>0</v>
      </c>
      <c r="P7822" s="39">
        <f t="shared" si="993"/>
        <v>0</v>
      </c>
      <c r="Q7822" s="39">
        <f t="shared" si="998"/>
        <v>0</v>
      </c>
      <c r="R7822" s="41">
        <f t="shared" si="999"/>
        <v>0</v>
      </c>
    </row>
    <row r="7823" spans="4:18" x14ac:dyDescent="0.25">
      <c r="D7823" s="1">
        <v>40688</v>
      </c>
      <c r="E7823" s="1">
        <f t="shared" si="996"/>
        <v>40664</v>
      </c>
      <c r="F7823" s="30">
        <f t="shared" si="994"/>
        <v>0</v>
      </c>
      <c r="H7823" s="42">
        <f>IF(DAY(D7823)&gt;14,VLOOKUP(DATE(YEAR(E7823),MONTH(E7823)-1,DAY(1)),'מדדים וריביות'!B:C,2,FALSE),VLOOKUP(DATE(YEAR(E7823),MONTH(E7823)-2,DAY(1)),'מדדים וריביות'!B:C,2,FALSE))</f>
        <v>32645671.639481299</v>
      </c>
      <c r="I7823" s="43">
        <f>'ריבית יומית'!D7817</f>
        <v>4.884422673034905E-5</v>
      </c>
      <c r="J7823" s="29">
        <f t="shared" si="995"/>
        <v>1.0658442265157699</v>
      </c>
      <c r="L7823">
        <f>VLOOKUP(D7822,'מדדים וריביות'!B:C,2)</f>
        <v>32803992.064502999</v>
      </c>
      <c r="M7823" s="30">
        <f t="shared" si="1000"/>
        <v>0</v>
      </c>
      <c r="O7823" s="39">
        <f t="shared" si="997"/>
        <v>0</v>
      </c>
      <c r="P7823" s="39">
        <f t="shared" si="993"/>
        <v>0</v>
      </c>
      <c r="Q7823" s="39">
        <f t="shared" si="998"/>
        <v>0</v>
      </c>
      <c r="R7823" s="41">
        <f t="shared" si="999"/>
        <v>0</v>
      </c>
    </row>
    <row r="7824" spans="4:18" x14ac:dyDescent="0.25">
      <c r="D7824" s="1">
        <v>40689</v>
      </c>
      <c r="E7824" s="1">
        <f t="shared" si="996"/>
        <v>40664</v>
      </c>
      <c r="F7824" s="30">
        <f t="shared" si="994"/>
        <v>0</v>
      </c>
      <c r="H7824" s="42">
        <f>IF(DAY(D7824)&gt;14,VLOOKUP(DATE(YEAR(E7824),MONTH(E7824)-1,DAY(1)),'מדדים וריביות'!B:C,2,FALSE),VLOOKUP(DATE(YEAR(E7824),MONTH(E7824)-2,DAY(1)),'מדדים וריביות'!B:C,2,FALSE))</f>
        <v>32645671.639481299</v>
      </c>
      <c r="I7824" s="43">
        <f>'ריבית יומית'!D7818</f>
        <v>4.884422673034905E-5</v>
      </c>
      <c r="J7824" s="29">
        <f t="shared" si="995"/>
        <v>1.0657921687214336</v>
      </c>
      <c r="L7824">
        <f>VLOOKUP(D7823,'מדדים וריביות'!B:C,2)</f>
        <v>32803992.064502999</v>
      </c>
      <c r="M7824" s="30">
        <f t="shared" si="1000"/>
        <v>0</v>
      </c>
      <c r="O7824" s="39">
        <f t="shared" si="997"/>
        <v>0</v>
      </c>
      <c r="P7824" s="39">
        <f t="shared" si="993"/>
        <v>0</v>
      </c>
      <c r="Q7824" s="39">
        <f t="shared" si="998"/>
        <v>0</v>
      </c>
      <c r="R7824" s="41">
        <f t="shared" si="999"/>
        <v>0</v>
      </c>
    </row>
    <row r="7825" spans="4:18" x14ac:dyDescent="0.25">
      <c r="D7825" s="1">
        <v>40690</v>
      </c>
      <c r="E7825" s="1">
        <f t="shared" si="996"/>
        <v>40664</v>
      </c>
      <c r="F7825" s="30">
        <f t="shared" si="994"/>
        <v>0</v>
      </c>
      <c r="H7825" s="42">
        <f>IF(DAY(D7825)&gt;14,VLOOKUP(DATE(YEAR(E7825),MONTH(E7825)-1,DAY(1)),'מדדים וריביות'!B:C,2,FALSE),VLOOKUP(DATE(YEAR(E7825),MONTH(E7825)-2,DAY(1)),'מדדים וריביות'!B:C,2,FALSE))</f>
        <v>32645671.639481299</v>
      </c>
      <c r="I7825" s="43">
        <f>'ריבית יומית'!D7819</f>
        <v>4.884422673034905E-5</v>
      </c>
      <c r="J7825" s="29">
        <f t="shared" si="995"/>
        <v>1.0657401134696955</v>
      </c>
      <c r="L7825">
        <f>VLOOKUP(D7824,'מדדים וריביות'!B:C,2)</f>
        <v>32803992.064502999</v>
      </c>
      <c r="M7825" s="30">
        <f t="shared" si="1000"/>
        <v>0</v>
      </c>
      <c r="O7825" s="39">
        <f t="shared" si="997"/>
        <v>0</v>
      </c>
      <c r="P7825" s="39">
        <f t="shared" si="993"/>
        <v>0</v>
      </c>
      <c r="Q7825" s="39">
        <f t="shared" si="998"/>
        <v>0</v>
      </c>
      <c r="R7825" s="41">
        <f t="shared" si="999"/>
        <v>0</v>
      </c>
    </row>
    <row r="7826" spans="4:18" x14ac:dyDescent="0.25">
      <c r="D7826" s="1">
        <v>40691</v>
      </c>
      <c r="E7826" s="1">
        <f t="shared" si="996"/>
        <v>40664</v>
      </c>
      <c r="F7826" s="30">
        <f t="shared" si="994"/>
        <v>0</v>
      </c>
      <c r="H7826" s="42">
        <f>IF(DAY(D7826)&gt;14,VLOOKUP(DATE(YEAR(E7826),MONTH(E7826)-1,DAY(1)),'מדדים וריביות'!B:C,2,FALSE),VLOOKUP(DATE(YEAR(E7826),MONTH(E7826)-2,DAY(1)),'מדדים וריביות'!B:C,2,FALSE))</f>
        <v>32645671.639481299</v>
      </c>
      <c r="I7826" s="43">
        <f>'ריבית יומית'!D7820</f>
        <v>4.884422673034905E-5</v>
      </c>
      <c r="J7826" s="29">
        <f t="shared" si="995"/>
        <v>1.065688060760432</v>
      </c>
      <c r="L7826">
        <f>VLOOKUP(D7825,'מדדים וריביות'!B:C,2)</f>
        <v>32803992.064502999</v>
      </c>
      <c r="M7826" s="30">
        <f t="shared" si="1000"/>
        <v>0</v>
      </c>
      <c r="O7826" s="39">
        <f t="shared" si="997"/>
        <v>0</v>
      </c>
      <c r="P7826" s="39">
        <f t="shared" si="993"/>
        <v>0</v>
      </c>
      <c r="Q7826" s="39">
        <f t="shared" si="998"/>
        <v>0</v>
      </c>
      <c r="R7826" s="41">
        <f t="shared" si="999"/>
        <v>0</v>
      </c>
    </row>
    <row r="7827" spans="4:18" x14ac:dyDescent="0.25">
      <c r="D7827" s="1">
        <v>40692</v>
      </c>
      <c r="E7827" s="1">
        <f t="shared" si="996"/>
        <v>40664</v>
      </c>
      <c r="F7827" s="30">
        <f t="shared" si="994"/>
        <v>0</v>
      </c>
      <c r="H7827" s="42">
        <f>IF(DAY(D7827)&gt;14,VLOOKUP(DATE(YEAR(E7827),MONTH(E7827)-1,DAY(1)),'מדדים וריביות'!B:C,2,FALSE),VLOOKUP(DATE(YEAR(E7827),MONTH(E7827)-2,DAY(1)),'מדדים וריביות'!B:C,2,FALSE))</f>
        <v>32645671.639481299</v>
      </c>
      <c r="I7827" s="43">
        <f>'ריבית יומית'!D7821</f>
        <v>4.884422673034905E-5</v>
      </c>
      <c r="J7827" s="29">
        <f t="shared" si="995"/>
        <v>1.0656360105935185</v>
      </c>
      <c r="L7827">
        <f>VLOOKUP(D7826,'מדדים וריביות'!B:C,2)</f>
        <v>32803992.064502999</v>
      </c>
      <c r="M7827" s="30">
        <f t="shared" si="1000"/>
        <v>0</v>
      </c>
      <c r="O7827" s="39">
        <f t="shared" si="997"/>
        <v>0</v>
      </c>
      <c r="P7827" s="39">
        <f t="shared" si="993"/>
        <v>0</v>
      </c>
      <c r="Q7827" s="39">
        <f t="shared" si="998"/>
        <v>0</v>
      </c>
      <c r="R7827" s="41">
        <f t="shared" si="999"/>
        <v>0</v>
      </c>
    </row>
    <row r="7828" spans="4:18" x14ac:dyDescent="0.25">
      <c r="D7828" s="1">
        <v>40693</v>
      </c>
      <c r="E7828" s="1">
        <f t="shared" si="996"/>
        <v>40664</v>
      </c>
      <c r="F7828" s="30">
        <f t="shared" si="994"/>
        <v>0</v>
      </c>
      <c r="H7828" s="42">
        <f>IF(DAY(D7828)&gt;14,VLOOKUP(DATE(YEAR(E7828),MONTH(E7828)-1,DAY(1)),'מדדים וריביות'!B:C,2,FALSE),VLOOKUP(DATE(YEAR(E7828),MONTH(E7828)-2,DAY(1)),'מדדים וריביות'!B:C,2,FALSE))</f>
        <v>32645671.639481299</v>
      </c>
      <c r="I7828" s="43">
        <f>'ריבית יומית'!D7822</f>
        <v>4.884422673034905E-5</v>
      </c>
      <c r="J7828" s="29">
        <f t="shared" si="995"/>
        <v>1.0655839629688311</v>
      </c>
      <c r="L7828">
        <f>VLOOKUP(D7827,'מדדים וריביות'!B:C,2)</f>
        <v>32803992.064502999</v>
      </c>
      <c r="M7828" s="30">
        <f t="shared" si="1000"/>
        <v>0</v>
      </c>
      <c r="O7828" s="39">
        <f t="shared" si="997"/>
        <v>0</v>
      </c>
      <c r="P7828" s="39">
        <f t="shared" si="993"/>
        <v>0</v>
      </c>
      <c r="Q7828" s="39">
        <f t="shared" si="998"/>
        <v>0</v>
      </c>
      <c r="R7828" s="41">
        <f t="shared" si="999"/>
        <v>0</v>
      </c>
    </row>
    <row r="7829" spans="4:18" x14ac:dyDescent="0.25">
      <c r="D7829" s="1">
        <v>40694</v>
      </c>
      <c r="E7829" s="1">
        <f t="shared" si="996"/>
        <v>40664</v>
      </c>
      <c r="F7829" s="30">
        <f t="shared" si="994"/>
        <v>0</v>
      </c>
      <c r="H7829" s="42">
        <f>IF(DAY(D7829)&gt;14,VLOOKUP(DATE(YEAR(E7829),MONTH(E7829)-1,DAY(1)),'מדדים וריביות'!B:C,2,FALSE),VLOOKUP(DATE(YEAR(E7829),MONTH(E7829)-2,DAY(1)),'מדדים וריביות'!B:C,2,FALSE))</f>
        <v>32645671.639481299</v>
      </c>
      <c r="I7829" s="43">
        <f>'ריבית יומית'!D7823</f>
        <v>4.884422673034905E-5</v>
      </c>
      <c r="J7829" s="29">
        <f t="shared" si="995"/>
        <v>1.0655319178862455</v>
      </c>
      <c r="L7829">
        <f>VLOOKUP(D7828,'מדדים וריביות'!B:C,2)</f>
        <v>32803992.064502999</v>
      </c>
      <c r="M7829" s="30">
        <f t="shared" si="1000"/>
        <v>0</v>
      </c>
      <c r="O7829" s="39">
        <f t="shared" si="997"/>
        <v>0</v>
      </c>
      <c r="P7829" s="39">
        <f t="shared" si="993"/>
        <v>0</v>
      </c>
      <c r="Q7829" s="39">
        <f t="shared" si="998"/>
        <v>0</v>
      </c>
      <c r="R7829" s="41">
        <f t="shared" si="999"/>
        <v>0</v>
      </c>
    </row>
    <row r="7830" spans="4:18" x14ac:dyDescent="0.25">
      <c r="D7830" s="1">
        <v>40695</v>
      </c>
      <c r="E7830" s="1">
        <f t="shared" si="996"/>
        <v>40695</v>
      </c>
      <c r="F7830" s="30">
        <f t="shared" si="994"/>
        <v>0</v>
      </c>
      <c r="H7830" s="42">
        <f>IF(DAY(D7830)&gt;14,VLOOKUP(DATE(YEAR(E7830),MONTH(E7830)-1,DAY(1)),'מדדים וריביות'!B:C,2,FALSE),VLOOKUP(DATE(YEAR(E7830),MONTH(E7830)-2,DAY(1)),'מדדים וריביות'!B:C,2,FALSE))</f>
        <v>32645671.639481299</v>
      </c>
      <c r="I7830" s="43">
        <f>'ריבית יומית'!D7824</f>
        <v>4.884422673034905E-5</v>
      </c>
      <c r="J7830" s="29">
        <f t="shared" si="995"/>
        <v>1.0654798753456374</v>
      </c>
      <c r="L7830">
        <f>VLOOKUP(D7829,'מדדים וריביות'!B:C,2)</f>
        <v>32803992.064502999</v>
      </c>
      <c r="M7830" s="30">
        <f t="shared" si="1000"/>
        <v>0</v>
      </c>
      <c r="O7830" s="39">
        <f t="shared" si="997"/>
        <v>0</v>
      </c>
      <c r="P7830" s="39">
        <f t="shared" si="993"/>
        <v>0</v>
      </c>
      <c r="Q7830" s="39">
        <f t="shared" si="998"/>
        <v>0</v>
      </c>
      <c r="R7830" s="41">
        <f t="shared" si="999"/>
        <v>0</v>
      </c>
    </row>
    <row r="7831" spans="4:18" x14ac:dyDescent="0.25">
      <c r="D7831" s="1">
        <v>40696</v>
      </c>
      <c r="E7831" s="1">
        <f t="shared" si="996"/>
        <v>40695</v>
      </c>
      <c r="F7831" s="30">
        <f t="shared" si="994"/>
        <v>0</v>
      </c>
      <c r="H7831" s="42">
        <f>IF(DAY(D7831)&gt;14,VLOOKUP(DATE(YEAR(E7831),MONTH(E7831)-1,DAY(1)),'מדדים וריביות'!B:C,2,FALSE),VLOOKUP(DATE(YEAR(E7831),MONTH(E7831)-2,DAY(1)),'מדדים וריביות'!B:C,2,FALSE))</f>
        <v>32645671.639481299</v>
      </c>
      <c r="I7831" s="43">
        <f>'ריבית יומית'!D7825</f>
        <v>4.884422673034905E-5</v>
      </c>
      <c r="J7831" s="29">
        <f t="shared" si="995"/>
        <v>1.0654278353468829</v>
      </c>
      <c r="L7831">
        <f>VLOOKUP(D7830,'מדדים וריביות'!B:C,2)</f>
        <v>32930648.4045204</v>
      </c>
      <c r="M7831" s="30">
        <f t="shared" si="1000"/>
        <v>0</v>
      </c>
      <c r="O7831" s="39">
        <f t="shared" si="997"/>
        <v>0</v>
      </c>
      <c r="P7831" s="39">
        <f t="shared" si="993"/>
        <v>0</v>
      </c>
      <c r="Q7831" s="39">
        <f t="shared" si="998"/>
        <v>0</v>
      </c>
      <c r="R7831" s="41">
        <f t="shared" si="999"/>
        <v>0</v>
      </c>
    </row>
    <row r="7832" spans="4:18" x14ac:dyDescent="0.25">
      <c r="D7832" s="1">
        <v>40697</v>
      </c>
      <c r="E7832" s="1">
        <f t="shared" si="996"/>
        <v>40695</v>
      </c>
      <c r="F7832" s="30">
        <f t="shared" si="994"/>
        <v>0</v>
      </c>
      <c r="H7832" s="42">
        <f>IF(DAY(D7832)&gt;14,VLOOKUP(DATE(YEAR(E7832),MONTH(E7832)-1,DAY(1)),'מדדים וריביות'!B:C,2,FALSE),VLOOKUP(DATE(YEAR(E7832),MONTH(E7832)-2,DAY(1)),'מדדים וריביות'!B:C,2,FALSE))</f>
        <v>32645671.639481299</v>
      </c>
      <c r="I7832" s="43">
        <f>'ריבית יומית'!D7826</f>
        <v>4.884422673034905E-5</v>
      </c>
      <c r="J7832" s="29">
        <f t="shared" si="995"/>
        <v>1.0653757978898577</v>
      </c>
      <c r="L7832">
        <f>VLOOKUP(D7831,'מדדים וריביות'!B:C,2)</f>
        <v>32930648.4045204</v>
      </c>
      <c r="M7832" s="30">
        <f t="shared" si="1000"/>
        <v>0</v>
      </c>
      <c r="O7832" s="39">
        <f t="shared" si="997"/>
        <v>0</v>
      </c>
      <c r="P7832" s="39">
        <f t="shared" si="993"/>
        <v>0</v>
      </c>
      <c r="Q7832" s="39">
        <f t="shared" si="998"/>
        <v>0</v>
      </c>
      <c r="R7832" s="41">
        <f t="shared" si="999"/>
        <v>0</v>
      </c>
    </row>
    <row r="7833" spans="4:18" x14ac:dyDescent="0.25">
      <c r="D7833" s="1">
        <v>40698</v>
      </c>
      <c r="E7833" s="1">
        <f t="shared" si="996"/>
        <v>40695</v>
      </c>
      <c r="F7833" s="30">
        <f t="shared" si="994"/>
        <v>0</v>
      </c>
      <c r="H7833" s="42">
        <f>IF(DAY(D7833)&gt;14,VLOOKUP(DATE(YEAR(E7833),MONTH(E7833)-1,DAY(1)),'מדדים וריביות'!B:C,2,FALSE),VLOOKUP(DATE(YEAR(E7833),MONTH(E7833)-2,DAY(1)),'מדדים וריביות'!B:C,2,FALSE))</f>
        <v>32645671.639481299</v>
      </c>
      <c r="I7833" s="43">
        <f>'ריבית יומית'!D7827</f>
        <v>4.884422673034905E-5</v>
      </c>
      <c r="J7833" s="29">
        <f t="shared" si="995"/>
        <v>1.0653237629744376</v>
      </c>
      <c r="L7833">
        <f>VLOOKUP(D7832,'מדדים וריביות'!B:C,2)</f>
        <v>32930648.4045204</v>
      </c>
      <c r="M7833" s="30">
        <f t="shared" si="1000"/>
        <v>0</v>
      </c>
      <c r="O7833" s="39">
        <f t="shared" si="997"/>
        <v>0</v>
      </c>
      <c r="P7833" s="39">
        <f t="shared" si="993"/>
        <v>0</v>
      </c>
      <c r="Q7833" s="39">
        <f t="shared" si="998"/>
        <v>0</v>
      </c>
      <c r="R7833" s="41">
        <f t="shared" si="999"/>
        <v>0</v>
      </c>
    </row>
    <row r="7834" spans="4:18" x14ac:dyDescent="0.25">
      <c r="D7834" s="1">
        <v>40699</v>
      </c>
      <c r="E7834" s="1">
        <f t="shared" si="996"/>
        <v>40695</v>
      </c>
      <c r="F7834" s="30">
        <f t="shared" si="994"/>
        <v>0</v>
      </c>
      <c r="H7834" s="42">
        <f>IF(DAY(D7834)&gt;14,VLOOKUP(DATE(YEAR(E7834),MONTH(E7834)-1,DAY(1)),'מדדים וריביות'!B:C,2,FALSE),VLOOKUP(DATE(YEAR(E7834),MONTH(E7834)-2,DAY(1)),'מדדים וריביות'!B:C,2,FALSE))</f>
        <v>32645671.639481299</v>
      </c>
      <c r="I7834" s="43">
        <f>'ריבית יומית'!D7828</f>
        <v>4.884422673034905E-5</v>
      </c>
      <c r="J7834" s="29">
        <f t="shared" si="995"/>
        <v>1.0652717306004988</v>
      </c>
      <c r="L7834">
        <f>VLOOKUP(D7833,'מדדים וריביות'!B:C,2)</f>
        <v>32930648.4045204</v>
      </c>
      <c r="M7834" s="30">
        <f t="shared" si="1000"/>
        <v>0</v>
      </c>
      <c r="O7834" s="39">
        <f t="shared" si="997"/>
        <v>0</v>
      </c>
      <c r="P7834" s="39">
        <f t="shared" si="993"/>
        <v>0</v>
      </c>
      <c r="Q7834" s="39">
        <f t="shared" si="998"/>
        <v>0</v>
      </c>
      <c r="R7834" s="41">
        <f t="shared" si="999"/>
        <v>0</v>
      </c>
    </row>
    <row r="7835" spans="4:18" x14ac:dyDescent="0.25">
      <c r="D7835" s="1">
        <v>40700</v>
      </c>
      <c r="E7835" s="1">
        <f t="shared" si="996"/>
        <v>40695</v>
      </c>
      <c r="F7835" s="30">
        <f t="shared" si="994"/>
        <v>0</v>
      </c>
      <c r="H7835" s="42">
        <f>IF(DAY(D7835)&gt;14,VLOOKUP(DATE(YEAR(E7835),MONTH(E7835)-1,DAY(1)),'מדדים וריביות'!B:C,2,FALSE),VLOOKUP(DATE(YEAR(E7835),MONTH(E7835)-2,DAY(1)),'מדדים וריביות'!B:C,2,FALSE))</f>
        <v>32645671.639481299</v>
      </c>
      <c r="I7835" s="43">
        <f>'ריבית יומית'!D7829</f>
        <v>4.884422673034905E-5</v>
      </c>
      <c r="J7835" s="29">
        <f t="shared" si="995"/>
        <v>1.0652197007679169</v>
      </c>
      <c r="L7835">
        <f>VLOOKUP(D7834,'מדדים וריביות'!B:C,2)</f>
        <v>32930648.4045204</v>
      </c>
      <c r="M7835" s="30">
        <f t="shared" si="1000"/>
        <v>0</v>
      </c>
      <c r="O7835" s="39">
        <f t="shared" si="997"/>
        <v>0</v>
      </c>
      <c r="P7835" s="39">
        <f t="shared" si="993"/>
        <v>0</v>
      </c>
      <c r="Q7835" s="39">
        <f t="shared" si="998"/>
        <v>0</v>
      </c>
      <c r="R7835" s="41">
        <f t="shared" si="999"/>
        <v>0</v>
      </c>
    </row>
    <row r="7836" spans="4:18" x14ac:dyDescent="0.25">
      <c r="D7836" s="1">
        <v>40701</v>
      </c>
      <c r="E7836" s="1">
        <f t="shared" si="996"/>
        <v>40695</v>
      </c>
      <c r="F7836" s="30">
        <f t="shared" si="994"/>
        <v>0</v>
      </c>
      <c r="H7836" s="42">
        <f>IF(DAY(D7836)&gt;14,VLOOKUP(DATE(YEAR(E7836),MONTH(E7836)-1,DAY(1)),'מדדים וריביות'!B:C,2,FALSE),VLOOKUP(DATE(YEAR(E7836),MONTH(E7836)-2,DAY(1)),'מדדים וריביות'!B:C,2,FALSE))</f>
        <v>32645671.639481299</v>
      </c>
      <c r="I7836" s="43">
        <f>'ריבית יומית'!D7830</f>
        <v>4.884422673034905E-5</v>
      </c>
      <c r="J7836" s="29">
        <f t="shared" si="995"/>
        <v>1.0651676734765678</v>
      </c>
      <c r="L7836">
        <f>VLOOKUP(D7835,'מדדים וריביות'!B:C,2)</f>
        <v>32930648.4045204</v>
      </c>
      <c r="M7836" s="30">
        <f t="shared" si="1000"/>
        <v>0</v>
      </c>
      <c r="O7836" s="39">
        <f t="shared" si="997"/>
        <v>0</v>
      </c>
      <c r="P7836" s="39">
        <f t="shared" si="993"/>
        <v>0</v>
      </c>
      <c r="Q7836" s="39">
        <f t="shared" si="998"/>
        <v>0</v>
      </c>
      <c r="R7836" s="41">
        <f t="shared" si="999"/>
        <v>0</v>
      </c>
    </row>
    <row r="7837" spans="4:18" x14ac:dyDescent="0.25">
      <c r="D7837" s="1">
        <v>40702</v>
      </c>
      <c r="E7837" s="1">
        <f t="shared" si="996"/>
        <v>40695</v>
      </c>
      <c r="F7837" s="30">
        <f t="shared" si="994"/>
        <v>0</v>
      </c>
      <c r="H7837" s="42">
        <f>IF(DAY(D7837)&gt;14,VLOOKUP(DATE(YEAR(E7837),MONTH(E7837)-1,DAY(1)),'מדדים וריביות'!B:C,2,FALSE),VLOOKUP(DATE(YEAR(E7837),MONTH(E7837)-2,DAY(1)),'מדדים וריביות'!B:C,2,FALSE))</f>
        <v>32645671.639481299</v>
      </c>
      <c r="I7837" s="43">
        <f>'ריבית יומית'!D7831</f>
        <v>4.884422673034905E-5</v>
      </c>
      <c r="J7837" s="29">
        <f t="shared" si="995"/>
        <v>1.0651156487263274</v>
      </c>
      <c r="L7837">
        <f>VLOOKUP(D7836,'מדדים וריביות'!B:C,2)</f>
        <v>32930648.4045204</v>
      </c>
      <c r="M7837" s="30">
        <f t="shared" si="1000"/>
        <v>0</v>
      </c>
      <c r="O7837" s="39">
        <f t="shared" si="997"/>
        <v>0</v>
      </c>
      <c r="P7837" s="39">
        <f t="shared" si="993"/>
        <v>0</v>
      </c>
      <c r="Q7837" s="39">
        <f t="shared" si="998"/>
        <v>0</v>
      </c>
      <c r="R7837" s="41">
        <f t="shared" si="999"/>
        <v>0</v>
      </c>
    </row>
    <row r="7838" spans="4:18" x14ac:dyDescent="0.25">
      <c r="D7838" s="1">
        <v>40703</v>
      </c>
      <c r="E7838" s="1">
        <f t="shared" si="996"/>
        <v>40695</v>
      </c>
      <c r="F7838" s="30">
        <f t="shared" si="994"/>
        <v>0</v>
      </c>
      <c r="H7838" s="42">
        <f>IF(DAY(D7838)&gt;14,VLOOKUP(DATE(YEAR(E7838),MONTH(E7838)-1,DAY(1)),'מדדים וריביות'!B:C,2,FALSE),VLOOKUP(DATE(YEAR(E7838),MONTH(E7838)-2,DAY(1)),'מדדים וריביות'!B:C,2,FALSE))</f>
        <v>32645671.639481299</v>
      </c>
      <c r="I7838" s="43">
        <f>'ריבית יומית'!D7832</f>
        <v>4.884422673034905E-5</v>
      </c>
      <c r="J7838" s="29">
        <f t="shared" si="995"/>
        <v>1.0650636265170714</v>
      </c>
      <c r="L7838">
        <f>VLOOKUP(D7837,'מדדים וריביות'!B:C,2)</f>
        <v>32930648.4045204</v>
      </c>
      <c r="M7838" s="30">
        <f t="shared" si="1000"/>
        <v>0</v>
      </c>
      <c r="O7838" s="39">
        <f t="shared" si="997"/>
        <v>0</v>
      </c>
      <c r="P7838" s="39">
        <f t="shared" si="993"/>
        <v>0</v>
      </c>
      <c r="Q7838" s="39">
        <f t="shared" si="998"/>
        <v>0</v>
      </c>
      <c r="R7838" s="41">
        <f t="shared" si="999"/>
        <v>0</v>
      </c>
    </row>
    <row r="7839" spans="4:18" x14ac:dyDescent="0.25">
      <c r="D7839" s="1">
        <v>40704</v>
      </c>
      <c r="E7839" s="1">
        <f t="shared" si="996"/>
        <v>40695</v>
      </c>
      <c r="F7839" s="30">
        <f t="shared" si="994"/>
        <v>0</v>
      </c>
      <c r="H7839" s="42">
        <f>IF(DAY(D7839)&gt;14,VLOOKUP(DATE(YEAR(E7839),MONTH(E7839)-1,DAY(1)),'מדדים וריביות'!B:C,2,FALSE),VLOOKUP(DATE(YEAR(E7839),MONTH(E7839)-2,DAY(1)),'מדדים וריביות'!B:C,2,FALSE))</f>
        <v>32645671.639481299</v>
      </c>
      <c r="I7839" s="43">
        <f>'ריבית יומית'!D7833</f>
        <v>4.884422673034905E-5</v>
      </c>
      <c r="J7839" s="29">
        <f t="shared" si="995"/>
        <v>1.0650116068486761</v>
      </c>
      <c r="L7839">
        <f>VLOOKUP(D7838,'מדדים וריביות'!B:C,2)</f>
        <v>32930648.4045204</v>
      </c>
      <c r="M7839" s="30">
        <f t="shared" si="1000"/>
        <v>0</v>
      </c>
      <c r="O7839" s="39">
        <f t="shared" si="997"/>
        <v>0</v>
      </c>
      <c r="P7839" s="39">
        <f t="shared" si="993"/>
        <v>0</v>
      </c>
      <c r="Q7839" s="39">
        <f t="shared" si="998"/>
        <v>0</v>
      </c>
      <c r="R7839" s="41">
        <f t="shared" si="999"/>
        <v>0</v>
      </c>
    </row>
    <row r="7840" spans="4:18" x14ac:dyDescent="0.25">
      <c r="D7840" s="1">
        <v>40705</v>
      </c>
      <c r="E7840" s="1">
        <f t="shared" si="996"/>
        <v>40695</v>
      </c>
      <c r="F7840" s="30">
        <f t="shared" si="994"/>
        <v>0</v>
      </c>
      <c r="H7840" s="42">
        <f>IF(DAY(D7840)&gt;14,VLOOKUP(DATE(YEAR(E7840),MONTH(E7840)-1,DAY(1)),'מדדים וריביות'!B:C,2,FALSE),VLOOKUP(DATE(YEAR(E7840),MONTH(E7840)-2,DAY(1)),'מדדים וריביות'!B:C,2,FALSE))</f>
        <v>32645671.639481299</v>
      </c>
      <c r="I7840" s="43">
        <f>'ריבית יומית'!D7834</f>
        <v>4.884422673034905E-5</v>
      </c>
      <c r="J7840" s="29">
        <f t="shared" si="995"/>
        <v>1.0649595897210171</v>
      </c>
      <c r="L7840">
        <f>VLOOKUP(D7839,'מדדים וריביות'!B:C,2)</f>
        <v>32930648.4045204</v>
      </c>
      <c r="M7840" s="30">
        <f t="shared" si="1000"/>
        <v>0</v>
      </c>
      <c r="O7840" s="39">
        <f t="shared" si="997"/>
        <v>0</v>
      </c>
      <c r="P7840" s="39">
        <f t="shared" si="993"/>
        <v>0</v>
      </c>
      <c r="Q7840" s="39">
        <f t="shared" si="998"/>
        <v>0</v>
      </c>
      <c r="R7840" s="41">
        <f t="shared" si="999"/>
        <v>0</v>
      </c>
    </row>
    <row r="7841" spans="4:18" x14ac:dyDescent="0.25">
      <c r="D7841" s="1">
        <v>40706</v>
      </c>
      <c r="E7841" s="1">
        <f t="shared" si="996"/>
        <v>40695</v>
      </c>
      <c r="F7841" s="30">
        <f t="shared" si="994"/>
        <v>0</v>
      </c>
      <c r="H7841" s="42">
        <f>IF(DAY(D7841)&gt;14,VLOOKUP(DATE(YEAR(E7841),MONTH(E7841)-1,DAY(1)),'מדדים וריביות'!B:C,2,FALSE),VLOOKUP(DATE(YEAR(E7841),MONTH(E7841)-2,DAY(1)),'מדדים וריביות'!B:C,2,FALSE))</f>
        <v>32645671.639481299</v>
      </c>
      <c r="I7841" s="43">
        <f>'ריבית יומית'!D7835</f>
        <v>4.884422673034905E-5</v>
      </c>
      <c r="J7841" s="29">
        <f t="shared" si="995"/>
        <v>1.0649075751339705</v>
      </c>
      <c r="L7841">
        <f>VLOOKUP(D7840,'מדדים וריביות'!B:C,2)</f>
        <v>32930648.4045204</v>
      </c>
      <c r="M7841" s="30">
        <f t="shared" si="1000"/>
        <v>0</v>
      </c>
      <c r="O7841" s="39">
        <f t="shared" si="997"/>
        <v>0</v>
      </c>
      <c r="P7841" s="39">
        <f t="shared" si="993"/>
        <v>0</v>
      </c>
      <c r="Q7841" s="39">
        <f t="shared" si="998"/>
        <v>0</v>
      </c>
      <c r="R7841" s="41">
        <f t="shared" si="999"/>
        <v>0</v>
      </c>
    </row>
    <row r="7842" spans="4:18" x14ac:dyDescent="0.25">
      <c r="D7842" s="1">
        <v>40707</v>
      </c>
      <c r="E7842" s="1">
        <f t="shared" si="996"/>
        <v>40695</v>
      </c>
      <c r="F7842" s="30">
        <f t="shared" si="994"/>
        <v>0</v>
      </c>
      <c r="H7842" s="42">
        <f>IF(DAY(D7842)&gt;14,VLOOKUP(DATE(YEAR(E7842),MONTH(E7842)-1,DAY(1)),'מדדים וריביות'!B:C,2,FALSE),VLOOKUP(DATE(YEAR(E7842),MONTH(E7842)-2,DAY(1)),'מדדים וריביות'!B:C,2,FALSE))</f>
        <v>32645671.639481299</v>
      </c>
      <c r="I7842" s="43">
        <f>'ריבית יומית'!D7836</f>
        <v>4.884422673034905E-5</v>
      </c>
      <c r="J7842" s="29">
        <f t="shared" si="995"/>
        <v>1.0648555630874119</v>
      </c>
      <c r="L7842">
        <f>VLOOKUP(D7841,'מדדים וריביות'!B:C,2)</f>
        <v>32930648.4045204</v>
      </c>
      <c r="M7842" s="30">
        <f t="shared" si="1000"/>
        <v>0</v>
      </c>
      <c r="O7842" s="39">
        <f t="shared" si="997"/>
        <v>0</v>
      </c>
      <c r="P7842" s="39">
        <f t="shared" si="993"/>
        <v>0</v>
      </c>
      <c r="Q7842" s="39">
        <f t="shared" si="998"/>
        <v>0</v>
      </c>
      <c r="R7842" s="41">
        <f t="shared" si="999"/>
        <v>0</v>
      </c>
    </row>
    <row r="7843" spans="4:18" x14ac:dyDescent="0.25">
      <c r="D7843" s="1">
        <v>40708</v>
      </c>
      <c r="E7843" s="1">
        <f t="shared" si="996"/>
        <v>40695</v>
      </c>
      <c r="F7843" s="30">
        <f t="shared" si="994"/>
        <v>0</v>
      </c>
      <c r="H7843" s="42">
        <f>IF(DAY(D7843)&gt;14,VLOOKUP(DATE(YEAR(E7843),MONTH(E7843)-1,DAY(1)),'מדדים וריביות'!B:C,2,FALSE),VLOOKUP(DATE(YEAR(E7843),MONTH(E7843)-2,DAY(1)),'מדדים וריביות'!B:C,2,FALSE))</f>
        <v>32645671.639481299</v>
      </c>
      <c r="I7843" s="43">
        <f>'ריבית יומית'!D7837</f>
        <v>4.884422673034905E-5</v>
      </c>
      <c r="J7843" s="29">
        <f t="shared" si="995"/>
        <v>1.0648035535812175</v>
      </c>
      <c r="L7843">
        <f>VLOOKUP(D7842,'מדדים וריביות'!B:C,2)</f>
        <v>32930648.4045204</v>
      </c>
      <c r="M7843" s="30">
        <f t="shared" si="1000"/>
        <v>0</v>
      </c>
      <c r="O7843" s="39">
        <f t="shared" si="997"/>
        <v>0</v>
      </c>
      <c r="P7843" s="39">
        <f t="shared" si="993"/>
        <v>0</v>
      </c>
      <c r="Q7843" s="39">
        <f t="shared" si="998"/>
        <v>0</v>
      </c>
      <c r="R7843" s="41">
        <f t="shared" si="999"/>
        <v>0</v>
      </c>
    </row>
    <row r="7844" spans="4:18" x14ac:dyDescent="0.25">
      <c r="D7844" s="1">
        <v>40709</v>
      </c>
      <c r="E7844" s="1">
        <f t="shared" si="996"/>
        <v>40695</v>
      </c>
      <c r="F7844" s="30">
        <f t="shared" si="994"/>
        <v>0</v>
      </c>
      <c r="H7844" s="42">
        <f>IF(DAY(D7844)&gt;14,VLOOKUP(DATE(YEAR(E7844),MONTH(E7844)-1,DAY(1)),'מדדים וריביות'!B:C,2,FALSE),VLOOKUP(DATE(YEAR(E7844),MONTH(E7844)-2,DAY(1)),'מדדים וריביות'!B:C,2,FALSE))</f>
        <v>32803992.064502999</v>
      </c>
      <c r="I7844" s="43">
        <f>'ריבית יומית'!D7838</f>
        <v>4.884422673034905E-5</v>
      </c>
      <c r="J7844" s="29">
        <f t="shared" si="995"/>
        <v>1.0647515466152631</v>
      </c>
      <c r="L7844">
        <f>VLOOKUP(D7843,'מדדים וריביות'!B:C,2)</f>
        <v>32930648.4045204</v>
      </c>
      <c r="M7844" s="30">
        <f t="shared" si="1000"/>
        <v>0</v>
      </c>
      <c r="O7844" s="39">
        <f t="shared" si="997"/>
        <v>0</v>
      </c>
      <c r="P7844" s="39">
        <f t="shared" si="993"/>
        <v>0</v>
      </c>
      <c r="Q7844" s="39">
        <f t="shared" si="998"/>
        <v>0</v>
      </c>
      <c r="R7844" s="41">
        <f t="shared" si="999"/>
        <v>0</v>
      </c>
    </row>
    <row r="7845" spans="4:18" x14ac:dyDescent="0.25">
      <c r="D7845" s="1">
        <v>40710</v>
      </c>
      <c r="E7845" s="1">
        <f t="shared" si="996"/>
        <v>40695</v>
      </c>
      <c r="F7845" s="30">
        <f t="shared" si="994"/>
        <v>0</v>
      </c>
      <c r="H7845" s="42">
        <f>IF(DAY(D7845)&gt;14,VLOOKUP(DATE(YEAR(E7845),MONTH(E7845)-1,DAY(1)),'מדדים וריביות'!B:C,2,FALSE),VLOOKUP(DATE(YEAR(E7845),MONTH(E7845)-2,DAY(1)),'מדדים וריביות'!B:C,2,FALSE))</f>
        <v>32803992.064502999</v>
      </c>
      <c r="I7845" s="43">
        <f>'ריבית יומית'!D7839</f>
        <v>4.884422673034905E-5</v>
      </c>
      <c r="J7845" s="29">
        <f t="shared" si="995"/>
        <v>1.0646995421894248</v>
      </c>
      <c r="L7845">
        <f>VLOOKUP(D7844,'מדדים וריביות'!B:C,2)</f>
        <v>32930648.4045204</v>
      </c>
      <c r="M7845" s="30">
        <f t="shared" si="1000"/>
        <v>0</v>
      </c>
      <c r="O7845" s="39">
        <f t="shared" si="997"/>
        <v>0</v>
      </c>
      <c r="P7845" s="39">
        <f t="shared" si="993"/>
        <v>0</v>
      </c>
      <c r="Q7845" s="39">
        <f t="shared" si="998"/>
        <v>0</v>
      </c>
      <c r="R7845" s="41">
        <f t="shared" si="999"/>
        <v>0</v>
      </c>
    </row>
    <row r="7846" spans="4:18" x14ac:dyDescent="0.25">
      <c r="D7846" s="1">
        <v>40711</v>
      </c>
      <c r="E7846" s="1">
        <f t="shared" si="996"/>
        <v>40695</v>
      </c>
      <c r="F7846" s="30">
        <f t="shared" si="994"/>
        <v>0</v>
      </c>
      <c r="H7846" s="42">
        <f>IF(DAY(D7846)&gt;14,VLOOKUP(DATE(YEAR(E7846),MONTH(E7846)-1,DAY(1)),'מדדים וריביות'!B:C,2,FALSE),VLOOKUP(DATE(YEAR(E7846),MONTH(E7846)-2,DAY(1)),'מדדים וריביות'!B:C,2,FALSE))</f>
        <v>32803992.064502999</v>
      </c>
      <c r="I7846" s="43">
        <f>'ריבית יומית'!D7840</f>
        <v>4.884422673034905E-5</v>
      </c>
      <c r="J7846" s="29">
        <f t="shared" si="995"/>
        <v>1.0646475403035782</v>
      </c>
      <c r="L7846">
        <f>VLOOKUP(D7845,'מדדים וריביות'!B:C,2)</f>
        <v>32930648.4045204</v>
      </c>
      <c r="M7846" s="30">
        <f t="shared" si="1000"/>
        <v>0</v>
      </c>
      <c r="O7846" s="39">
        <f t="shared" si="997"/>
        <v>0</v>
      </c>
      <c r="P7846" s="39">
        <f t="shared" si="993"/>
        <v>0</v>
      </c>
      <c r="Q7846" s="39">
        <f t="shared" si="998"/>
        <v>0</v>
      </c>
      <c r="R7846" s="41">
        <f t="shared" si="999"/>
        <v>0</v>
      </c>
    </row>
    <row r="7847" spans="4:18" x14ac:dyDescent="0.25">
      <c r="D7847" s="1">
        <v>40712</v>
      </c>
      <c r="E7847" s="1">
        <f t="shared" si="996"/>
        <v>40695</v>
      </c>
      <c r="F7847" s="30">
        <f t="shared" si="994"/>
        <v>0</v>
      </c>
      <c r="H7847" s="42">
        <f>IF(DAY(D7847)&gt;14,VLOOKUP(DATE(YEAR(E7847),MONTH(E7847)-1,DAY(1)),'מדדים וריביות'!B:C,2,FALSE),VLOOKUP(DATE(YEAR(E7847),MONTH(E7847)-2,DAY(1)),'מדדים וריביות'!B:C,2,FALSE))</f>
        <v>32803992.064502999</v>
      </c>
      <c r="I7847" s="43">
        <f>'ריבית יומית'!D7841</f>
        <v>4.884422673034905E-5</v>
      </c>
      <c r="J7847" s="29">
        <f t="shared" si="995"/>
        <v>1.0645955409575996</v>
      </c>
      <c r="L7847">
        <f>VLOOKUP(D7846,'מדדים וריביות'!B:C,2)</f>
        <v>32930648.4045204</v>
      </c>
      <c r="M7847" s="30">
        <f t="shared" si="1000"/>
        <v>0</v>
      </c>
      <c r="O7847" s="39">
        <f t="shared" si="997"/>
        <v>0</v>
      </c>
      <c r="P7847" s="39">
        <f t="shared" si="993"/>
        <v>0</v>
      </c>
      <c r="Q7847" s="39">
        <f t="shared" si="998"/>
        <v>0</v>
      </c>
      <c r="R7847" s="41">
        <f t="shared" si="999"/>
        <v>0</v>
      </c>
    </row>
    <row r="7848" spans="4:18" x14ac:dyDescent="0.25">
      <c r="D7848" s="1">
        <v>40713</v>
      </c>
      <c r="E7848" s="1">
        <f t="shared" si="996"/>
        <v>40695</v>
      </c>
      <c r="F7848" s="30">
        <f t="shared" si="994"/>
        <v>0</v>
      </c>
      <c r="H7848" s="42">
        <f>IF(DAY(D7848)&gt;14,VLOOKUP(DATE(YEAR(E7848),MONTH(E7848)-1,DAY(1)),'מדדים וריביות'!B:C,2,FALSE),VLOOKUP(DATE(YEAR(E7848),MONTH(E7848)-2,DAY(1)),'מדדים וריביות'!B:C,2,FALSE))</f>
        <v>32803992.064502999</v>
      </c>
      <c r="I7848" s="43">
        <f>'ריבית יומית'!D7842</f>
        <v>4.884422673034905E-5</v>
      </c>
      <c r="J7848" s="29">
        <f t="shared" si="995"/>
        <v>1.0645435441513647</v>
      </c>
      <c r="L7848">
        <f>VLOOKUP(D7847,'מדדים וריביות'!B:C,2)</f>
        <v>32930648.4045204</v>
      </c>
      <c r="M7848" s="30">
        <f t="shared" si="1000"/>
        <v>0</v>
      </c>
      <c r="O7848" s="39">
        <f t="shared" si="997"/>
        <v>0</v>
      </c>
      <c r="P7848" s="39">
        <f t="shared" si="993"/>
        <v>0</v>
      </c>
      <c r="Q7848" s="39">
        <f t="shared" si="998"/>
        <v>0</v>
      </c>
      <c r="R7848" s="41">
        <f t="shared" si="999"/>
        <v>0</v>
      </c>
    </row>
    <row r="7849" spans="4:18" x14ac:dyDescent="0.25">
      <c r="D7849" s="1">
        <v>40714</v>
      </c>
      <c r="E7849" s="1">
        <f t="shared" si="996"/>
        <v>40695</v>
      </c>
      <c r="F7849" s="30">
        <f t="shared" si="994"/>
        <v>0</v>
      </c>
      <c r="H7849" s="42">
        <f>IF(DAY(D7849)&gt;14,VLOOKUP(DATE(YEAR(E7849),MONTH(E7849)-1,DAY(1)),'מדדים וריביות'!B:C,2,FALSE),VLOOKUP(DATE(YEAR(E7849),MONTH(E7849)-2,DAY(1)),'מדדים וריביות'!B:C,2,FALSE))</f>
        <v>32803992.064502999</v>
      </c>
      <c r="I7849" s="43">
        <f>'ריבית יומית'!D7843</f>
        <v>4.884422673034905E-5</v>
      </c>
      <c r="J7849" s="29">
        <f t="shared" si="995"/>
        <v>1.0644915498847496</v>
      </c>
      <c r="L7849">
        <f>VLOOKUP(D7848,'מדדים וריביות'!B:C,2)</f>
        <v>32930648.4045204</v>
      </c>
      <c r="M7849" s="30">
        <f t="shared" si="1000"/>
        <v>0</v>
      </c>
      <c r="O7849" s="39">
        <f t="shared" si="997"/>
        <v>0</v>
      </c>
      <c r="P7849" s="39">
        <f t="shared" si="993"/>
        <v>0</v>
      </c>
      <c r="Q7849" s="39">
        <f t="shared" si="998"/>
        <v>0</v>
      </c>
      <c r="R7849" s="41">
        <f t="shared" si="999"/>
        <v>0</v>
      </c>
    </row>
    <row r="7850" spans="4:18" x14ac:dyDescent="0.25">
      <c r="D7850" s="1">
        <v>40715</v>
      </c>
      <c r="E7850" s="1">
        <f t="shared" si="996"/>
        <v>40695</v>
      </c>
      <c r="F7850" s="30">
        <f t="shared" si="994"/>
        <v>0</v>
      </c>
      <c r="H7850" s="42">
        <f>IF(DAY(D7850)&gt;14,VLOOKUP(DATE(YEAR(E7850),MONTH(E7850)-1,DAY(1)),'מדדים וריביות'!B:C,2,FALSE),VLOOKUP(DATE(YEAR(E7850),MONTH(E7850)-2,DAY(1)),'מדדים וריביות'!B:C,2,FALSE))</f>
        <v>32803992.064502999</v>
      </c>
      <c r="I7850" s="43">
        <f>'ריבית יומית'!D7844</f>
        <v>4.884422673034905E-5</v>
      </c>
      <c r="J7850" s="29">
        <f t="shared" si="995"/>
        <v>1.0644395581576303</v>
      </c>
      <c r="L7850">
        <f>VLOOKUP(D7849,'מדדים וריביות'!B:C,2)</f>
        <v>32930648.4045204</v>
      </c>
      <c r="M7850" s="30">
        <f t="shared" si="1000"/>
        <v>0</v>
      </c>
      <c r="O7850" s="39">
        <f t="shared" si="997"/>
        <v>0</v>
      </c>
      <c r="P7850" s="39">
        <f t="shared" si="993"/>
        <v>0</v>
      </c>
      <c r="Q7850" s="39">
        <f t="shared" si="998"/>
        <v>0</v>
      </c>
      <c r="R7850" s="41">
        <f t="shared" si="999"/>
        <v>0</v>
      </c>
    </row>
    <row r="7851" spans="4:18" x14ac:dyDescent="0.25">
      <c r="D7851" s="1">
        <v>40716</v>
      </c>
      <c r="E7851" s="1">
        <f t="shared" si="996"/>
        <v>40695</v>
      </c>
      <c r="F7851" s="30">
        <f t="shared" si="994"/>
        <v>0</v>
      </c>
      <c r="H7851" s="42">
        <f>IF(DAY(D7851)&gt;14,VLOOKUP(DATE(YEAR(E7851),MONTH(E7851)-1,DAY(1)),'מדדים וריביות'!B:C,2,FALSE),VLOOKUP(DATE(YEAR(E7851),MONTH(E7851)-2,DAY(1)),'מדדים וריביות'!B:C,2,FALSE))</f>
        <v>32803992.064502999</v>
      </c>
      <c r="I7851" s="43">
        <f>'ריבית יומית'!D7845</f>
        <v>4.884422673034905E-5</v>
      </c>
      <c r="J7851" s="29">
        <f t="shared" si="995"/>
        <v>1.0643875689698825</v>
      </c>
      <c r="L7851">
        <f>VLOOKUP(D7850,'מדדים וריביות'!B:C,2)</f>
        <v>32930648.4045204</v>
      </c>
      <c r="M7851" s="30">
        <f t="shared" si="1000"/>
        <v>0</v>
      </c>
      <c r="O7851" s="39">
        <f t="shared" si="997"/>
        <v>0</v>
      </c>
      <c r="P7851" s="39">
        <f t="shared" si="993"/>
        <v>0</v>
      </c>
      <c r="Q7851" s="39">
        <f t="shared" si="998"/>
        <v>0</v>
      </c>
      <c r="R7851" s="41">
        <f t="shared" si="999"/>
        <v>0</v>
      </c>
    </row>
    <row r="7852" spans="4:18" x14ac:dyDescent="0.25">
      <c r="D7852" s="1">
        <v>40717</v>
      </c>
      <c r="E7852" s="1">
        <f t="shared" si="996"/>
        <v>40695</v>
      </c>
      <c r="F7852" s="30">
        <f t="shared" si="994"/>
        <v>0</v>
      </c>
      <c r="H7852" s="42">
        <f>IF(DAY(D7852)&gt;14,VLOOKUP(DATE(YEAR(E7852),MONTH(E7852)-1,DAY(1)),'מדדים וריביות'!B:C,2,FALSE),VLOOKUP(DATE(YEAR(E7852),MONTH(E7852)-2,DAY(1)),'מדדים וריביות'!B:C,2,FALSE))</f>
        <v>32803992.064502999</v>
      </c>
      <c r="I7852" s="43">
        <f>'ריבית יומית'!D7846</f>
        <v>4.884422673034905E-5</v>
      </c>
      <c r="J7852" s="29">
        <f t="shared" si="995"/>
        <v>1.0643355823213825</v>
      </c>
      <c r="L7852">
        <f>VLOOKUP(D7851,'מדדים וריביות'!B:C,2)</f>
        <v>32930648.4045204</v>
      </c>
      <c r="M7852" s="30">
        <f t="shared" si="1000"/>
        <v>0</v>
      </c>
      <c r="O7852" s="39">
        <f t="shared" si="997"/>
        <v>0</v>
      </c>
      <c r="P7852" s="39">
        <f t="shared" ref="P7852:P7915" si="1001">J7853*G7852-G7852</f>
        <v>0</v>
      </c>
      <c r="Q7852" s="39">
        <f t="shared" si="998"/>
        <v>0</v>
      </c>
      <c r="R7852" s="41">
        <f t="shared" si="999"/>
        <v>0</v>
      </c>
    </row>
    <row r="7853" spans="4:18" x14ac:dyDescent="0.25">
      <c r="D7853" s="1">
        <v>40718</v>
      </c>
      <c r="E7853" s="1">
        <f t="shared" si="996"/>
        <v>40695</v>
      </c>
      <c r="F7853" s="30">
        <f t="shared" si="994"/>
        <v>0</v>
      </c>
      <c r="H7853" s="42">
        <f>IF(DAY(D7853)&gt;14,VLOOKUP(DATE(YEAR(E7853),MONTH(E7853)-1,DAY(1)),'מדדים וריביות'!B:C,2,FALSE),VLOOKUP(DATE(YEAR(E7853),MONTH(E7853)-2,DAY(1)),'מדדים וריביות'!B:C,2,FALSE))</f>
        <v>32803992.064502999</v>
      </c>
      <c r="I7853" s="43">
        <f>'ריבית יומית'!D7847</f>
        <v>4.884422673034905E-5</v>
      </c>
      <c r="J7853" s="29">
        <f t="shared" si="995"/>
        <v>1.064283598212006</v>
      </c>
      <c r="L7853">
        <f>VLOOKUP(D7852,'מדדים וריביות'!B:C,2)</f>
        <v>32930648.4045204</v>
      </c>
      <c r="M7853" s="30">
        <f t="shared" si="1000"/>
        <v>0</v>
      </c>
      <c r="O7853" s="39">
        <f t="shared" si="997"/>
        <v>0</v>
      </c>
      <c r="P7853" s="39">
        <f t="shared" si="1001"/>
        <v>0</v>
      </c>
      <c r="Q7853" s="39">
        <f t="shared" si="998"/>
        <v>0</v>
      </c>
      <c r="R7853" s="41">
        <f t="shared" si="999"/>
        <v>0</v>
      </c>
    </row>
    <row r="7854" spans="4:18" x14ac:dyDescent="0.25">
      <c r="D7854" s="1">
        <v>40719</v>
      </c>
      <c r="E7854" s="1">
        <f t="shared" si="996"/>
        <v>40695</v>
      </c>
      <c r="F7854" s="30">
        <f t="shared" si="994"/>
        <v>0</v>
      </c>
      <c r="H7854" s="42">
        <f>IF(DAY(D7854)&gt;14,VLOOKUP(DATE(YEAR(E7854),MONTH(E7854)-1,DAY(1)),'מדדים וריביות'!B:C,2,FALSE),VLOOKUP(DATE(YEAR(E7854),MONTH(E7854)-2,DAY(1)),'מדדים וריביות'!B:C,2,FALSE))</f>
        <v>32803992.064502999</v>
      </c>
      <c r="I7854" s="43">
        <f>'ריבית יומית'!D7848</f>
        <v>4.884422673034905E-5</v>
      </c>
      <c r="J7854" s="29">
        <f t="shared" si="995"/>
        <v>1.0642316166416292</v>
      </c>
      <c r="L7854">
        <f>VLOOKUP(D7853,'מדדים וריביות'!B:C,2)</f>
        <v>32930648.4045204</v>
      </c>
      <c r="M7854" s="30">
        <f t="shared" si="1000"/>
        <v>0</v>
      </c>
      <c r="O7854" s="39">
        <f t="shared" si="997"/>
        <v>0</v>
      </c>
      <c r="P7854" s="39">
        <f t="shared" si="1001"/>
        <v>0</v>
      </c>
      <c r="Q7854" s="39">
        <f t="shared" si="998"/>
        <v>0</v>
      </c>
      <c r="R7854" s="41">
        <f t="shared" si="999"/>
        <v>0</v>
      </c>
    </row>
    <row r="7855" spans="4:18" x14ac:dyDescent="0.25">
      <c r="D7855" s="1">
        <v>40720</v>
      </c>
      <c r="E7855" s="1">
        <f t="shared" si="996"/>
        <v>40695</v>
      </c>
      <c r="F7855" s="30">
        <f t="shared" si="994"/>
        <v>0</v>
      </c>
      <c r="H7855" s="42">
        <f>IF(DAY(D7855)&gt;14,VLOOKUP(DATE(YEAR(E7855),MONTH(E7855)-1,DAY(1)),'מדדים וריביות'!B:C,2,FALSE),VLOOKUP(DATE(YEAR(E7855),MONTH(E7855)-2,DAY(1)),'מדדים וריביות'!B:C,2,FALSE))</f>
        <v>32803992.064502999</v>
      </c>
      <c r="I7855" s="43">
        <f>'ריבית יומית'!D7849</f>
        <v>4.884422673034905E-5</v>
      </c>
      <c r="J7855" s="29">
        <f t="shared" si="995"/>
        <v>1.064179637610128</v>
      </c>
      <c r="L7855">
        <f>VLOOKUP(D7854,'מדדים וריביות'!B:C,2)</f>
        <v>32930648.4045204</v>
      </c>
      <c r="M7855" s="30">
        <f t="shared" si="1000"/>
        <v>0</v>
      </c>
      <c r="O7855" s="39">
        <f t="shared" si="997"/>
        <v>0</v>
      </c>
      <c r="P7855" s="39">
        <f t="shared" si="1001"/>
        <v>0</v>
      </c>
      <c r="Q7855" s="39">
        <f t="shared" si="998"/>
        <v>0</v>
      </c>
      <c r="R7855" s="41">
        <f t="shared" si="999"/>
        <v>0</v>
      </c>
    </row>
    <row r="7856" spans="4:18" x14ac:dyDescent="0.25">
      <c r="D7856" s="1">
        <v>40721</v>
      </c>
      <c r="E7856" s="1">
        <f t="shared" si="996"/>
        <v>40695</v>
      </c>
      <c r="F7856" s="30">
        <f t="shared" si="994"/>
        <v>0</v>
      </c>
      <c r="H7856" s="42">
        <f>IF(DAY(D7856)&gt;14,VLOOKUP(DATE(YEAR(E7856),MONTH(E7856)-1,DAY(1)),'מדדים וריביות'!B:C,2,FALSE),VLOOKUP(DATE(YEAR(E7856),MONTH(E7856)-2,DAY(1)),'מדדים וריביות'!B:C,2,FALSE))</f>
        <v>32803992.064502999</v>
      </c>
      <c r="I7856" s="43">
        <f>'ריבית יומית'!D7850</f>
        <v>4.884422673034905E-5</v>
      </c>
      <c r="J7856" s="29">
        <f t="shared" si="995"/>
        <v>1.0641276611173784</v>
      </c>
      <c r="L7856">
        <f>VLOOKUP(D7855,'מדדים וריביות'!B:C,2)</f>
        <v>32930648.4045204</v>
      </c>
      <c r="M7856" s="30">
        <f t="shared" si="1000"/>
        <v>0</v>
      </c>
      <c r="O7856" s="39">
        <f t="shared" si="997"/>
        <v>0</v>
      </c>
      <c r="P7856" s="39">
        <f t="shared" si="1001"/>
        <v>0</v>
      </c>
      <c r="Q7856" s="39">
        <f t="shared" si="998"/>
        <v>0</v>
      </c>
      <c r="R7856" s="41">
        <f t="shared" si="999"/>
        <v>0</v>
      </c>
    </row>
    <row r="7857" spans="4:18" x14ac:dyDescent="0.25">
      <c r="D7857" s="1">
        <v>40722</v>
      </c>
      <c r="E7857" s="1">
        <f t="shared" si="996"/>
        <v>40695</v>
      </c>
      <c r="F7857" s="30">
        <f t="shared" si="994"/>
        <v>0</v>
      </c>
      <c r="H7857" s="42">
        <f>IF(DAY(D7857)&gt;14,VLOOKUP(DATE(YEAR(E7857),MONTH(E7857)-1,DAY(1)),'מדדים וריביות'!B:C,2,FALSE),VLOOKUP(DATE(YEAR(E7857),MONTH(E7857)-2,DAY(1)),'מדדים וריביות'!B:C,2,FALSE))</f>
        <v>32803992.064502999</v>
      </c>
      <c r="I7857" s="43">
        <f>'ריבית יומית'!D7851</f>
        <v>4.884422673034905E-5</v>
      </c>
      <c r="J7857" s="29">
        <f t="shared" si="995"/>
        <v>1.0640756871632564</v>
      </c>
      <c r="L7857">
        <f>VLOOKUP(D7856,'מדדים וריביות'!B:C,2)</f>
        <v>32930648.4045204</v>
      </c>
      <c r="M7857" s="30">
        <f t="shared" si="1000"/>
        <v>0</v>
      </c>
      <c r="O7857" s="39">
        <f t="shared" si="997"/>
        <v>0</v>
      </c>
      <c r="P7857" s="39">
        <f t="shared" si="1001"/>
        <v>0</v>
      </c>
      <c r="Q7857" s="39">
        <f t="shared" si="998"/>
        <v>0</v>
      </c>
      <c r="R7857" s="41">
        <f t="shared" si="999"/>
        <v>0</v>
      </c>
    </row>
    <row r="7858" spans="4:18" x14ac:dyDescent="0.25">
      <c r="D7858" s="1">
        <v>40723</v>
      </c>
      <c r="E7858" s="1">
        <f t="shared" si="996"/>
        <v>40695</v>
      </c>
      <c r="F7858" s="30">
        <f t="shared" si="994"/>
        <v>0</v>
      </c>
      <c r="H7858" s="42">
        <f>IF(DAY(D7858)&gt;14,VLOOKUP(DATE(YEAR(E7858),MONTH(E7858)-1,DAY(1)),'מדדים וריביות'!B:C,2,FALSE),VLOOKUP(DATE(YEAR(E7858),MONTH(E7858)-2,DAY(1)),'מדדים וריביות'!B:C,2,FALSE))</f>
        <v>32803992.064502999</v>
      </c>
      <c r="I7858" s="43">
        <f>'ריבית יומית'!D7852</f>
        <v>4.884422673034905E-5</v>
      </c>
      <c r="J7858" s="29">
        <f t="shared" si="995"/>
        <v>1.064023715747638</v>
      </c>
      <c r="L7858">
        <f>VLOOKUP(D7857,'מדדים וריביות'!B:C,2)</f>
        <v>32930648.4045204</v>
      </c>
      <c r="M7858" s="30">
        <f t="shared" si="1000"/>
        <v>0</v>
      </c>
      <c r="O7858" s="39">
        <f t="shared" si="997"/>
        <v>0</v>
      </c>
      <c r="P7858" s="39">
        <f t="shared" si="1001"/>
        <v>0</v>
      </c>
      <c r="Q7858" s="39">
        <f t="shared" si="998"/>
        <v>0</v>
      </c>
      <c r="R7858" s="41">
        <f t="shared" si="999"/>
        <v>0</v>
      </c>
    </row>
    <row r="7859" spans="4:18" x14ac:dyDescent="0.25">
      <c r="D7859" s="1">
        <v>40724</v>
      </c>
      <c r="E7859" s="1">
        <f t="shared" si="996"/>
        <v>40695</v>
      </c>
      <c r="F7859" s="30">
        <f t="shared" si="994"/>
        <v>0</v>
      </c>
      <c r="H7859" s="42">
        <f>IF(DAY(D7859)&gt;14,VLOOKUP(DATE(YEAR(E7859),MONTH(E7859)-1,DAY(1)),'מדדים וריביות'!B:C,2,FALSE),VLOOKUP(DATE(YEAR(E7859),MONTH(E7859)-2,DAY(1)),'מדדים וריביות'!B:C,2,FALSE))</f>
        <v>32803992.064502999</v>
      </c>
      <c r="I7859" s="43">
        <f>'ריבית יומית'!D7853</f>
        <v>4.884422673034905E-5</v>
      </c>
      <c r="J7859" s="29">
        <f t="shared" si="995"/>
        <v>1.0639717468703991</v>
      </c>
      <c r="L7859">
        <f>VLOOKUP(D7858,'מדדים וריביות'!B:C,2)</f>
        <v>32930648.4045204</v>
      </c>
      <c r="M7859" s="30">
        <f t="shared" si="1000"/>
        <v>0</v>
      </c>
      <c r="O7859" s="39">
        <f t="shared" si="997"/>
        <v>0</v>
      </c>
      <c r="P7859" s="39">
        <f t="shared" si="1001"/>
        <v>0</v>
      </c>
      <c r="Q7859" s="39">
        <f t="shared" si="998"/>
        <v>0</v>
      </c>
      <c r="R7859" s="41">
        <f t="shared" si="999"/>
        <v>0</v>
      </c>
    </row>
    <row r="7860" spans="4:18" x14ac:dyDescent="0.25">
      <c r="D7860" s="1">
        <v>40725</v>
      </c>
      <c r="E7860" s="1">
        <f t="shared" si="996"/>
        <v>40725</v>
      </c>
      <c r="F7860" s="30">
        <f t="shared" si="994"/>
        <v>0</v>
      </c>
      <c r="H7860" s="42">
        <f>IF(DAY(D7860)&gt;14,VLOOKUP(DATE(YEAR(E7860),MONTH(E7860)-1,DAY(1)),'מדדים וריביות'!B:C,2,FALSE),VLOOKUP(DATE(YEAR(E7860),MONTH(E7860)-2,DAY(1)),'מדדים וריביות'!B:C,2,FALSE))</f>
        <v>32803992.064502999</v>
      </c>
      <c r="I7860" s="43">
        <f>'ריבית יומית'!D7854</f>
        <v>6.2259260325658872E-5</v>
      </c>
      <c r="J7860" s="29">
        <f t="shared" si="995"/>
        <v>1.063919780531416</v>
      </c>
      <c r="L7860">
        <f>VLOOKUP(D7859,'מדדים וריביות'!B:C,2)</f>
        <v>32930648.4045204</v>
      </c>
      <c r="M7860" s="30">
        <f t="shared" si="1000"/>
        <v>0</v>
      </c>
      <c r="O7860" s="39">
        <f t="shared" si="997"/>
        <v>0</v>
      </c>
      <c r="P7860" s="39">
        <f t="shared" si="1001"/>
        <v>0</v>
      </c>
      <c r="Q7860" s="39">
        <f t="shared" si="998"/>
        <v>0</v>
      </c>
      <c r="R7860" s="41">
        <f t="shared" si="999"/>
        <v>0</v>
      </c>
    </row>
    <row r="7861" spans="4:18" x14ac:dyDescent="0.25">
      <c r="D7861" s="1">
        <v>40726</v>
      </c>
      <c r="E7861" s="1">
        <f t="shared" si="996"/>
        <v>40725</v>
      </c>
      <c r="F7861" s="30">
        <f t="shared" si="994"/>
        <v>0</v>
      </c>
      <c r="H7861" s="42">
        <f>IF(DAY(D7861)&gt;14,VLOOKUP(DATE(YEAR(E7861),MONTH(E7861)-1,DAY(1)),'מדדים וריביות'!B:C,2,FALSE),VLOOKUP(DATE(YEAR(E7861),MONTH(E7861)-2,DAY(1)),'מדדים וריביות'!B:C,2,FALSE))</f>
        <v>32803992.064502999</v>
      </c>
      <c r="I7861" s="43">
        <f>'ריבית יומית'!D7855</f>
        <v>6.2259260325658872E-5</v>
      </c>
      <c r="J7861" s="29">
        <f t="shared" si="995"/>
        <v>1.0638535457965599</v>
      </c>
      <c r="L7861">
        <f>VLOOKUP(D7860,'מדדים וריביות'!B:C,2)</f>
        <v>32835656.1495074</v>
      </c>
      <c r="M7861" s="30">
        <f t="shared" si="1000"/>
        <v>0</v>
      </c>
      <c r="O7861" s="39">
        <f t="shared" si="997"/>
        <v>0</v>
      </c>
      <c r="P7861" s="39">
        <f t="shared" si="1001"/>
        <v>0</v>
      </c>
      <c r="Q7861" s="39">
        <f t="shared" si="998"/>
        <v>0</v>
      </c>
      <c r="R7861" s="41">
        <f t="shared" si="999"/>
        <v>0</v>
      </c>
    </row>
    <row r="7862" spans="4:18" x14ac:dyDescent="0.25">
      <c r="D7862" s="1">
        <v>40727</v>
      </c>
      <c r="E7862" s="1">
        <f t="shared" si="996"/>
        <v>40725</v>
      </c>
      <c r="F7862" s="30">
        <f t="shared" si="994"/>
        <v>0</v>
      </c>
      <c r="H7862" s="42">
        <f>IF(DAY(D7862)&gt;14,VLOOKUP(DATE(YEAR(E7862),MONTH(E7862)-1,DAY(1)),'מדדים וריביות'!B:C,2,FALSE),VLOOKUP(DATE(YEAR(E7862),MONTH(E7862)-2,DAY(1)),'מדדים וריביות'!B:C,2,FALSE))</f>
        <v>32803992.064502999</v>
      </c>
      <c r="I7862" s="43">
        <f>'ריבית יומית'!D7856</f>
        <v>6.2259260325658872E-5</v>
      </c>
      <c r="J7862" s="29">
        <f t="shared" si="995"/>
        <v>1.0637873151851727</v>
      </c>
      <c r="L7862">
        <f>VLOOKUP(D7861,'מדדים וריביות'!B:C,2)</f>
        <v>32835656.1495074</v>
      </c>
      <c r="M7862" s="30">
        <f t="shared" si="1000"/>
        <v>0</v>
      </c>
      <c r="O7862" s="39">
        <f t="shared" si="997"/>
        <v>0</v>
      </c>
      <c r="P7862" s="39">
        <f t="shared" si="1001"/>
        <v>0</v>
      </c>
      <c r="Q7862" s="39">
        <f t="shared" si="998"/>
        <v>0</v>
      </c>
      <c r="R7862" s="41">
        <f t="shared" si="999"/>
        <v>0</v>
      </c>
    </row>
    <row r="7863" spans="4:18" x14ac:dyDescent="0.25">
      <c r="D7863" s="1">
        <v>40728</v>
      </c>
      <c r="E7863" s="1">
        <f t="shared" si="996"/>
        <v>40725</v>
      </c>
      <c r="F7863" s="30">
        <f t="shared" si="994"/>
        <v>0</v>
      </c>
      <c r="H7863" s="42">
        <f>IF(DAY(D7863)&gt;14,VLOOKUP(DATE(YEAR(E7863),MONTH(E7863)-1,DAY(1)),'מדדים וריביות'!B:C,2,FALSE),VLOOKUP(DATE(YEAR(E7863),MONTH(E7863)-2,DAY(1)),'מדדים וריביות'!B:C,2,FALSE))</f>
        <v>32803992.064502999</v>
      </c>
      <c r="I7863" s="43">
        <f>'ריבית יומית'!D7857</f>
        <v>6.2259260325658872E-5</v>
      </c>
      <c r="J7863" s="29">
        <f t="shared" si="995"/>
        <v>1.0637210886969977</v>
      </c>
      <c r="L7863">
        <f>VLOOKUP(D7862,'מדדים וריביות'!B:C,2)</f>
        <v>32835656.1495074</v>
      </c>
      <c r="M7863" s="30">
        <f t="shared" si="1000"/>
        <v>0</v>
      </c>
      <c r="O7863" s="39">
        <f t="shared" si="997"/>
        <v>0</v>
      </c>
      <c r="P7863" s="39">
        <f t="shared" si="1001"/>
        <v>0</v>
      </c>
      <c r="Q7863" s="39">
        <f t="shared" si="998"/>
        <v>0</v>
      </c>
      <c r="R7863" s="41">
        <f t="shared" si="999"/>
        <v>0</v>
      </c>
    </row>
    <row r="7864" spans="4:18" x14ac:dyDescent="0.25">
      <c r="D7864" s="1">
        <v>40729</v>
      </c>
      <c r="E7864" s="1">
        <f t="shared" si="996"/>
        <v>40725</v>
      </c>
      <c r="F7864" s="30">
        <f t="shared" si="994"/>
        <v>0</v>
      </c>
      <c r="H7864" s="42">
        <f>IF(DAY(D7864)&gt;14,VLOOKUP(DATE(YEAR(E7864),MONTH(E7864)-1,DAY(1)),'מדדים וריביות'!B:C,2,FALSE),VLOOKUP(DATE(YEAR(E7864),MONTH(E7864)-2,DAY(1)),'מדדים וריביות'!B:C,2,FALSE))</f>
        <v>32803992.064502999</v>
      </c>
      <c r="I7864" s="43">
        <f>'ריבית יומית'!D7858</f>
        <v>6.2259260325658872E-5</v>
      </c>
      <c r="J7864" s="29">
        <f t="shared" si="995"/>
        <v>1.063654866331778</v>
      </c>
      <c r="L7864">
        <f>VLOOKUP(D7863,'מדדים וריביות'!B:C,2)</f>
        <v>32835656.1495074</v>
      </c>
      <c r="M7864" s="30">
        <f t="shared" si="1000"/>
        <v>0</v>
      </c>
      <c r="O7864" s="39">
        <f t="shared" si="997"/>
        <v>0</v>
      </c>
      <c r="P7864" s="39">
        <f t="shared" si="1001"/>
        <v>0</v>
      </c>
      <c r="Q7864" s="39">
        <f t="shared" si="998"/>
        <v>0</v>
      </c>
      <c r="R7864" s="41">
        <f t="shared" si="999"/>
        <v>0</v>
      </c>
    </row>
    <row r="7865" spans="4:18" x14ac:dyDescent="0.25">
      <c r="D7865" s="1">
        <v>40730</v>
      </c>
      <c r="E7865" s="1">
        <f t="shared" si="996"/>
        <v>40725</v>
      </c>
      <c r="F7865" s="30">
        <f t="shared" si="994"/>
        <v>0</v>
      </c>
      <c r="H7865" s="42">
        <f>IF(DAY(D7865)&gt;14,VLOOKUP(DATE(YEAR(E7865),MONTH(E7865)-1,DAY(1)),'מדדים וריביות'!B:C,2,FALSE),VLOOKUP(DATE(YEAR(E7865),MONTH(E7865)-2,DAY(1)),'מדדים וריביות'!B:C,2,FALSE))</f>
        <v>32803992.064502999</v>
      </c>
      <c r="I7865" s="43">
        <f>'ריבית יומית'!D7859</f>
        <v>6.2259260325658872E-5</v>
      </c>
      <c r="J7865" s="29">
        <f t="shared" si="995"/>
        <v>1.0635886480892571</v>
      </c>
      <c r="L7865">
        <f>VLOOKUP(D7864,'מדדים וריביות'!B:C,2)</f>
        <v>32835656.1495074</v>
      </c>
      <c r="M7865" s="30">
        <f t="shared" si="1000"/>
        <v>0</v>
      </c>
      <c r="O7865" s="39">
        <f t="shared" si="997"/>
        <v>0</v>
      </c>
      <c r="P7865" s="39">
        <f t="shared" si="1001"/>
        <v>0</v>
      </c>
      <c r="Q7865" s="39">
        <f t="shared" si="998"/>
        <v>0</v>
      </c>
      <c r="R7865" s="41">
        <f t="shared" si="999"/>
        <v>0</v>
      </c>
    </row>
    <row r="7866" spans="4:18" x14ac:dyDescent="0.25">
      <c r="D7866" s="1">
        <v>40731</v>
      </c>
      <c r="E7866" s="1">
        <f t="shared" si="996"/>
        <v>40725</v>
      </c>
      <c r="F7866" s="30">
        <f t="shared" si="994"/>
        <v>0</v>
      </c>
      <c r="H7866" s="42">
        <f>IF(DAY(D7866)&gt;14,VLOOKUP(DATE(YEAR(E7866),MONTH(E7866)-1,DAY(1)),'מדדים וריביות'!B:C,2,FALSE),VLOOKUP(DATE(YEAR(E7866),MONTH(E7866)-2,DAY(1)),'מדדים וריביות'!B:C,2,FALSE))</f>
        <v>32803992.064502999</v>
      </c>
      <c r="I7866" s="43">
        <f>'ריבית יומית'!D7860</f>
        <v>6.2259260325658872E-5</v>
      </c>
      <c r="J7866" s="29">
        <f t="shared" si="995"/>
        <v>1.0635224339691784</v>
      </c>
      <c r="L7866">
        <f>VLOOKUP(D7865,'מדדים וריביות'!B:C,2)</f>
        <v>32835656.1495074</v>
      </c>
      <c r="M7866" s="30">
        <f t="shared" si="1000"/>
        <v>0</v>
      </c>
      <c r="O7866" s="39">
        <f t="shared" si="997"/>
        <v>0</v>
      </c>
      <c r="P7866" s="39">
        <f t="shared" si="1001"/>
        <v>0</v>
      </c>
      <c r="Q7866" s="39">
        <f t="shared" si="998"/>
        <v>0</v>
      </c>
      <c r="R7866" s="41">
        <f t="shared" si="999"/>
        <v>0</v>
      </c>
    </row>
    <row r="7867" spans="4:18" x14ac:dyDescent="0.25">
      <c r="D7867" s="1">
        <v>40732</v>
      </c>
      <c r="E7867" s="1">
        <f t="shared" si="996"/>
        <v>40725</v>
      </c>
      <c r="F7867" s="30">
        <f t="shared" si="994"/>
        <v>0</v>
      </c>
      <c r="H7867" s="42">
        <f>IF(DAY(D7867)&gt;14,VLOOKUP(DATE(YEAR(E7867),MONTH(E7867)-1,DAY(1)),'מדדים וריביות'!B:C,2,FALSE),VLOOKUP(DATE(YEAR(E7867),MONTH(E7867)-2,DAY(1)),'מדדים וריביות'!B:C,2,FALSE))</f>
        <v>32803992.064502999</v>
      </c>
      <c r="I7867" s="43">
        <f>'ריבית יומית'!D7861</f>
        <v>6.2259260325658872E-5</v>
      </c>
      <c r="J7867" s="29">
        <f t="shared" si="995"/>
        <v>1.0634562239712853</v>
      </c>
      <c r="L7867">
        <f>VLOOKUP(D7866,'מדדים וריביות'!B:C,2)</f>
        <v>32835656.1495074</v>
      </c>
      <c r="M7867" s="30">
        <f t="shared" si="1000"/>
        <v>0</v>
      </c>
      <c r="O7867" s="39">
        <f t="shared" si="997"/>
        <v>0</v>
      </c>
      <c r="P7867" s="39">
        <f t="shared" si="1001"/>
        <v>0</v>
      </c>
      <c r="Q7867" s="39">
        <f t="shared" si="998"/>
        <v>0</v>
      </c>
      <c r="R7867" s="41">
        <f t="shared" si="999"/>
        <v>0</v>
      </c>
    </row>
    <row r="7868" spans="4:18" x14ac:dyDescent="0.25">
      <c r="D7868" s="1">
        <v>40733</v>
      </c>
      <c r="E7868" s="1">
        <f t="shared" si="996"/>
        <v>40725</v>
      </c>
      <c r="F7868" s="30">
        <f t="shared" si="994"/>
        <v>0</v>
      </c>
      <c r="H7868" s="42">
        <f>IF(DAY(D7868)&gt;14,VLOOKUP(DATE(YEAR(E7868),MONTH(E7868)-1,DAY(1)),'מדדים וריביות'!B:C,2,FALSE),VLOOKUP(DATE(YEAR(E7868),MONTH(E7868)-2,DAY(1)),'מדדים וריביות'!B:C,2,FALSE))</f>
        <v>32803992.064502999</v>
      </c>
      <c r="I7868" s="43">
        <f>'ריבית יומית'!D7862</f>
        <v>6.2259260325658872E-5</v>
      </c>
      <c r="J7868" s="29">
        <f t="shared" si="995"/>
        <v>1.0633900180953209</v>
      </c>
      <c r="L7868">
        <f>VLOOKUP(D7867,'מדדים וריביות'!B:C,2)</f>
        <v>32835656.1495074</v>
      </c>
      <c r="M7868" s="30">
        <f t="shared" si="1000"/>
        <v>0</v>
      </c>
      <c r="O7868" s="39">
        <f t="shared" si="997"/>
        <v>0</v>
      </c>
      <c r="P7868" s="39">
        <f t="shared" si="1001"/>
        <v>0</v>
      </c>
      <c r="Q7868" s="39">
        <f t="shared" si="998"/>
        <v>0</v>
      </c>
      <c r="R7868" s="41">
        <f t="shared" si="999"/>
        <v>0</v>
      </c>
    </row>
    <row r="7869" spans="4:18" x14ac:dyDescent="0.25">
      <c r="D7869" s="1">
        <v>40734</v>
      </c>
      <c r="E7869" s="1">
        <f t="shared" si="996"/>
        <v>40725</v>
      </c>
      <c r="F7869" s="30">
        <f t="shared" si="994"/>
        <v>0</v>
      </c>
      <c r="H7869" s="42">
        <f>IF(DAY(D7869)&gt;14,VLOOKUP(DATE(YEAR(E7869),MONTH(E7869)-1,DAY(1)),'מדדים וריביות'!B:C,2,FALSE),VLOOKUP(DATE(YEAR(E7869),MONTH(E7869)-2,DAY(1)),'מדדים וריביות'!B:C,2,FALSE))</f>
        <v>32803992.064502999</v>
      </c>
      <c r="I7869" s="43">
        <f>'ריבית יומית'!D7863</f>
        <v>6.2259260325658872E-5</v>
      </c>
      <c r="J7869" s="29">
        <f t="shared" si="995"/>
        <v>1.0633238163410288</v>
      </c>
      <c r="L7869">
        <f>VLOOKUP(D7868,'מדדים וריביות'!B:C,2)</f>
        <v>32835656.1495074</v>
      </c>
      <c r="M7869" s="30">
        <f t="shared" si="1000"/>
        <v>0</v>
      </c>
      <c r="O7869" s="39">
        <f t="shared" si="997"/>
        <v>0</v>
      </c>
      <c r="P7869" s="39">
        <f t="shared" si="1001"/>
        <v>0</v>
      </c>
      <c r="Q7869" s="39">
        <f t="shared" si="998"/>
        <v>0</v>
      </c>
      <c r="R7869" s="41">
        <f t="shared" si="999"/>
        <v>0</v>
      </c>
    </row>
    <row r="7870" spans="4:18" x14ac:dyDescent="0.25">
      <c r="D7870" s="1">
        <v>40735</v>
      </c>
      <c r="E7870" s="1">
        <f t="shared" si="996"/>
        <v>40725</v>
      </c>
      <c r="F7870" s="30">
        <f t="shared" si="994"/>
        <v>0</v>
      </c>
      <c r="H7870" s="42">
        <f>IF(DAY(D7870)&gt;14,VLOOKUP(DATE(YEAR(E7870),MONTH(E7870)-1,DAY(1)),'מדדים וריביות'!B:C,2,FALSE),VLOOKUP(DATE(YEAR(E7870),MONTH(E7870)-2,DAY(1)),'מדדים וריביות'!B:C,2,FALSE))</f>
        <v>32803992.064502999</v>
      </c>
      <c r="I7870" s="43">
        <f>'ריבית יומית'!D7864</f>
        <v>6.2259260325658872E-5</v>
      </c>
      <c r="J7870" s="29">
        <f t="shared" si="995"/>
        <v>1.0632576187081524</v>
      </c>
      <c r="L7870">
        <f>VLOOKUP(D7869,'מדדים וריביות'!B:C,2)</f>
        <v>32835656.1495074</v>
      </c>
      <c r="M7870" s="30">
        <f t="shared" si="1000"/>
        <v>0</v>
      </c>
      <c r="O7870" s="39">
        <f t="shared" si="997"/>
        <v>0</v>
      </c>
      <c r="P7870" s="39">
        <f t="shared" si="1001"/>
        <v>0</v>
      </c>
      <c r="Q7870" s="39">
        <f t="shared" si="998"/>
        <v>0</v>
      </c>
      <c r="R7870" s="41">
        <f t="shared" si="999"/>
        <v>0</v>
      </c>
    </row>
    <row r="7871" spans="4:18" x14ac:dyDescent="0.25">
      <c r="D7871" s="1">
        <v>40736</v>
      </c>
      <c r="E7871" s="1">
        <f t="shared" si="996"/>
        <v>40725</v>
      </c>
      <c r="F7871" s="30">
        <f t="shared" si="994"/>
        <v>0</v>
      </c>
      <c r="H7871" s="42">
        <f>IF(DAY(D7871)&gt;14,VLOOKUP(DATE(YEAR(E7871),MONTH(E7871)-1,DAY(1)),'מדדים וריביות'!B:C,2,FALSE),VLOOKUP(DATE(YEAR(E7871),MONTH(E7871)-2,DAY(1)),'מדדים וריביות'!B:C,2,FALSE))</f>
        <v>32803992.064502999</v>
      </c>
      <c r="I7871" s="43">
        <f>'ריבית יומית'!D7865</f>
        <v>6.2259260325658872E-5</v>
      </c>
      <c r="J7871" s="29">
        <f t="shared" si="995"/>
        <v>1.0631914251964352</v>
      </c>
      <c r="L7871">
        <f>VLOOKUP(D7870,'מדדים וריביות'!B:C,2)</f>
        <v>32835656.1495074</v>
      </c>
      <c r="M7871" s="30">
        <f t="shared" si="1000"/>
        <v>0</v>
      </c>
      <c r="O7871" s="39">
        <f t="shared" si="997"/>
        <v>0</v>
      </c>
      <c r="P7871" s="39">
        <f t="shared" si="1001"/>
        <v>0</v>
      </c>
      <c r="Q7871" s="39">
        <f t="shared" si="998"/>
        <v>0</v>
      </c>
      <c r="R7871" s="41">
        <f t="shared" si="999"/>
        <v>0</v>
      </c>
    </row>
    <row r="7872" spans="4:18" x14ac:dyDescent="0.25">
      <c r="D7872" s="1">
        <v>40737</v>
      </c>
      <c r="E7872" s="1">
        <f t="shared" si="996"/>
        <v>40725</v>
      </c>
      <c r="F7872" s="30">
        <f t="shared" ref="F7872:F7935" si="1002">M7871</f>
        <v>0</v>
      </c>
      <c r="H7872" s="42">
        <f>IF(DAY(D7872)&gt;14,VLOOKUP(DATE(YEAR(E7872),MONTH(E7872)-1,DAY(1)),'מדדים וריביות'!B:C,2,FALSE),VLOOKUP(DATE(YEAR(E7872),MONTH(E7872)-2,DAY(1)),'מדדים וריביות'!B:C,2,FALSE))</f>
        <v>32803992.064502999</v>
      </c>
      <c r="I7872" s="43">
        <f>'ריבית יומית'!D7866</f>
        <v>6.2259260325658872E-5</v>
      </c>
      <c r="J7872" s="29">
        <f t="shared" si="995"/>
        <v>1.0631252358056205</v>
      </c>
      <c r="L7872">
        <f>VLOOKUP(D7871,'מדדים וריביות'!B:C,2)</f>
        <v>32835656.1495074</v>
      </c>
      <c r="M7872" s="30">
        <f t="shared" si="1000"/>
        <v>0</v>
      </c>
      <c r="O7872" s="39">
        <f t="shared" si="997"/>
        <v>0</v>
      </c>
      <c r="P7872" s="39">
        <f t="shared" si="1001"/>
        <v>0</v>
      </c>
      <c r="Q7872" s="39">
        <f t="shared" si="998"/>
        <v>0</v>
      </c>
      <c r="R7872" s="41">
        <f t="shared" si="999"/>
        <v>0</v>
      </c>
    </row>
    <row r="7873" spans="4:18" x14ac:dyDescent="0.25">
      <c r="D7873" s="1">
        <v>40738</v>
      </c>
      <c r="E7873" s="1">
        <f t="shared" si="996"/>
        <v>40725</v>
      </c>
      <c r="F7873" s="30">
        <f t="shared" si="1002"/>
        <v>0</v>
      </c>
      <c r="H7873" s="42">
        <f>IF(DAY(D7873)&gt;14,VLOOKUP(DATE(YEAR(E7873),MONTH(E7873)-1,DAY(1)),'מדדים וריביות'!B:C,2,FALSE),VLOOKUP(DATE(YEAR(E7873),MONTH(E7873)-2,DAY(1)),'מדדים וריביות'!B:C,2,FALSE))</f>
        <v>32803992.064502999</v>
      </c>
      <c r="I7873" s="43">
        <f>'ריבית יומית'!D7867</f>
        <v>6.2259260325658872E-5</v>
      </c>
      <c r="J7873" s="29">
        <f t="shared" si="995"/>
        <v>1.0630590505354516</v>
      </c>
      <c r="L7873">
        <f>VLOOKUP(D7872,'מדדים וריביות'!B:C,2)</f>
        <v>32835656.1495074</v>
      </c>
      <c r="M7873" s="30">
        <f t="shared" si="1000"/>
        <v>0</v>
      </c>
      <c r="O7873" s="39">
        <f t="shared" si="997"/>
        <v>0</v>
      </c>
      <c r="P7873" s="39">
        <f t="shared" si="1001"/>
        <v>0</v>
      </c>
      <c r="Q7873" s="39">
        <f t="shared" si="998"/>
        <v>0</v>
      </c>
      <c r="R7873" s="41">
        <f t="shared" si="999"/>
        <v>0</v>
      </c>
    </row>
    <row r="7874" spans="4:18" x14ac:dyDescent="0.25">
      <c r="D7874" s="1">
        <v>40739</v>
      </c>
      <c r="E7874" s="1">
        <f t="shared" si="996"/>
        <v>40725</v>
      </c>
      <c r="F7874" s="30">
        <f t="shared" si="1002"/>
        <v>0</v>
      </c>
      <c r="H7874" s="42">
        <f>IF(DAY(D7874)&gt;14,VLOOKUP(DATE(YEAR(E7874),MONTH(E7874)-1,DAY(1)),'מדדים וריביות'!B:C,2,FALSE),VLOOKUP(DATE(YEAR(E7874),MONTH(E7874)-2,DAY(1)),'מדדים וריביות'!B:C,2,FALSE))</f>
        <v>32930648.4045204</v>
      </c>
      <c r="I7874" s="43">
        <f>'ריבית יומית'!D7868</f>
        <v>6.2259260325658872E-5</v>
      </c>
      <c r="J7874" s="29">
        <f t="shared" si="995"/>
        <v>1.0629928693856723</v>
      </c>
      <c r="L7874">
        <f>VLOOKUP(D7873,'מדדים וריביות'!B:C,2)</f>
        <v>32835656.1495074</v>
      </c>
      <c r="M7874" s="30">
        <f t="shared" si="1000"/>
        <v>0</v>
      </c>
      <c r="O7874" s="39">
        <f t="shared" si="997"/>
        <v>0</v>
      </c>
      <c r="P7874" s="39">
        <f t="shared" si="1001"/>
        <v>0</v>
      </c>
      <c r="Q7874" s="39">
        <f t="shared" si="998"/>
        <v>0</v>
      </c>
      <c r="R7874" s="41">
        <f t="shared" si="999"/>
        <v>0</v>
      </c>
    </row>
    <row r="7875" spans="4:18" x14ac:dyDescent="0.25">
      <c r="D7875" s="1">
        <v>40740</v>
      </c>
      <c r="E7875" s="1">
        <f t="shared" si="996"/>
        <v>40725</v>
      </c>
      <c r="F7875" s="30">
        <f t="shared" si="1002"/>
        <v>0</v>
      </c>
      <c r="H7875" s="42">
        <f>IF(DAY(D7875)&gt;14,VLOOKUP(DATE(YEAR(E7875),MONTH(E7875)-1,DAY(1)),'מדדים וריביות'!B:C,2,FALSE),VLOOKUP(DATE(YEAR(E7875),MONTH(E7875)-2,DAY(1)),'מדדים וריביות'!B:C,2,FALSE))</f>
        <v>32930648.4045204</v>
      </c>
      <c r="I7875" s="43">
        <f>'ריבית יומית'!D7869</f>
        <v>6.2259260325658872E-5</v>
      </c>
      <c r="J7875" s="29">
        <f t="shared" si="995"/>
        <v>1.0629266923560259</v>
      </c>
      <c r="L7875">
        <f>VLOOKUP(D7874,'מדדים וריביות'!B:C,2)</f>
        <v>32835656.1495074</v>
      </c>
      <c r="M7875" s="30">
        <f t="shared" si="1000"/>
        <v>0</v>
      </c>
      <c r="O7875" s="39">
        <f t="shared" si="997"/>
        <v>0</v>
      </c>
      <c r="P7875" s="39">
        <f t="shared" si="1001"/>
        <v>0</v>
      </c>
      <c r="Q7875" s="39">
        <f t="shared" si="998"/>
        <v>0</v>
      </c>
      <c r="R7875" s="41">
        <f t="shared" si="999"/>
        <v>0</v>
      </c>
    </row>
    <row r="7876" spans="4:18" x14ac:dyDescent="0.25">
      <c r="D7876" s="1">
        <v>40741</v>
      </c>
      <c r="E7876" s="1">
        <f t="shared" si="996"/>
        <v>40725</v>
      </c>
      <c r="F7876" s="30">
        <f t="shared" si="1002"/>
        <v>0</v>
      </c>
      <c r="H7876" s="42">
        <f>IF(DAY(D7876)&gt;14,VLOOKUP(DATE(YEAR(E7876),MONTH(E7876)-1,DAY(1)),'מדדים וריביות'!B:C,2,FALSE),VLOOKUP(DATE(YEAR(E7876),MONTH(E7876)-2,DAY(1)),'מדדים וריביות'!B:C,2,FALSE))</f>
        <v>32930648.4045204</v>
      </c>
      <c r="I7876" s="43">
        <f>'ריבית יומית'!D7870</f>
        <v>6.2259260325658872E-5</v>
      </c>
      <c r="J7876" s="29">
        <f t="shared" si="995"/>
        <v>1.0628605194462557</v>
      </c>
      <c r="L7876">
        <f>VLOOKUP(D7875,'מדדים וריביות'!B:C,2)</f>
        <v>32835656.1495074</v>
      </c>
      <c r="M7876" s="30">
        <f t="shared" si="1000"/>
        <v>0</v>
      </c>
      <c r="O7876" s="39">
        <f t="shared" si="997"/>
        <v>0</v>
      </c>
      <c r="P7876" s="39">
        <f t="shared" si="1001"/>
        <v>0</v>
      </c>
      <c r="Q7876" s="39">
        <f t="shared" si="998"/>
        <v>0</v>
      </c>
      <c r="R7876" s="41">
        <f t="shared" si="999"/>
        <v>0</v>
      </c>
    </row>
    <row r="7877" spans="4:18" x14ac:dyDescent="0.25">
      <c r="D7877" s="1">
        <v>40742</v>
      </c>
      <c r="E7877" s="1">
        <f t="shared" si="996"/>
        <v>40725</v>
      </c>
      <c r="F7877" s="30">
        <f t="shared" si="1002"/>
        <v>0</v>
      </c>
      <c r="H7877" s="42">
        <f>IF(DAY(D7877)&gt;14,VLOOKUP(DATE(YEAR(E7877),MONTH(E7877)-1,DAY(1)),'מדדים וריביות'!B:C,2,FALSE),VLOOKUP(DATE(YEAR(E7877),MONTH(E7877)-2,DAY(1)),'מדדים וריביות'!B:C,2,FALSE))</f>
        <v>32930648.4045204</v>
      </c>
      <c r="I7877" s="43">
        <f>'ריבית יומית'!D7871</f>
        <v>6.2259260325658872E-5</v>
      </c>
      <c r="J7877" s="29">
        <f t="shared" si="995"/>
        <v>1.0627943506561055</v>
      </c>
      <c r="L7877">
        <f>VLOOKUP(D7876,'מדדים וריביות'!B:C,2)</f>
        <v>32835656.1495074</v>
      </c>
      <c r="M7877" s="30">
        <f t="shared" si="1000"/>
        <v>0</v>
      </c>
      <c r="O7877" s="39">
        <f t="shared" si="997"/>
        <v>0</v>
      </c>
      <c r="P7877" s="39">
        <f t="shared" si="1001"/>
        <v>0</v>
      </c>
      <c r="Q7877" s="39">
        <f t="shared" si="998"/>
        <v>0</v>
      </c>
      <c r="R7877" s="41">
        <f t="shared" si="999"/>
        <v>0</v>
      </c>
    </row>
    <row r="7878" spans="4:18" x14ac:dyDescent="0.25">
      <c r="D7878" s="1">
        <v>40743</v>
      </c>
      <c r="E7878" s="1">
        <f t="shared" si="996"/>
        <v>40725</v>
      </c>
      <c r="F7878" s="30">
        <f t="shared" si="1002"/>
        <v>0</v>
      </c>
      <c r="H7878" s="42">
        <f>IF(DAY(D7878)&gt;14,VLOOKUP(DATE(YEAR(E7878),MONTH(E7878)-1,DAY(1)),'מדדים וריביות'!B:C,2,FALSE),VLOOKUP(DATE(YEAR(E7878),MONTH(E7878)-2,DAY(1)),'מדדים וריביות'!B:C,2,FALSE))</f>
        <v>32930648.4045204</v>
      </c>
      <c r="I7878" s="43">
        <f>'ריבית יומית'!D7872</f>
        <v>6.2259260325658872E-5</v>
      </c>
      <c r="J7878" s="29">
        <f t="shared" si="995"/>
        <v>1.0627281859853188</v>
      </c>
      <c r="L7878">
        <f>VLOOKUP(D7877,'מדדים וריביות'!B:C,2)</f>
        <v>32835656.1495074</v>
      </c>
      <c r="M7878" s="30">
        <f t="shared" si="1000"/>
        <v>0</v>
      </c>
      <c r="O7878" s="39">
        <f t="shared" si="997"/>
        <v>0</v>
      </c>
      <c r="P7878" s="39">
        <f t="shared" si="1001"/>
        <v>0</v>
      </c>
      <c r="Q7878" s="39">
        <f t="shared" si="998"/>
        <v>0</v>
      </c>
      <c r="R7878" s="41">
        <f t="shared" si="999"/>
        <v>0</v>
      </c>
    </row>
    <row r="7879" spans="4:18" x14ac:dyDescent="0.25">
      <c r="D7879" s="1">
        <v>40744</v>
      </c>
      <c r="E7879" s="1">
        <f t="shared" si="996"/>
        <v>40725</v>
      </c>
      <c r="F7879" s="30">
        <f t="shared" si="1002"/>
        <v>0</v>
      </c>
      <c r="H7879" s="42">
        <f>IF(DAY(D7879)&gt;14,VLOOKUP(DATE(YEAR(E7879),MONTH(E7879)-1,DAY(1)),'מדדים וריביות'!B:C,2,FALSE),VLOOKUP(DATE(YEAR(E7879),MONTH(E7879)-2,DAY(1)),'מדדים וריביות'!B:C,2,FALSE))</f>
        <v>32930648.4045204</v>
      </c>
      <c r="I7879" s="43">
        <f>'ריבית יומית'!D7873</f>
        <v>6.2259260325658872E-5</v>
      </c>
      <c r="J7879" s="29">
        <f t="shared" si="995"/>
        <v>1.0626620254336392</v>
      </c>
      <c r="L7879">
        <f>VLOOKUP(D7878,'מדדים וריביות'!B:C,2)</f>
        <v>32835656.1495074</v>
      </c>
      <c r="M7879" s="30">
        <f t="shared" si="1000"/>
        <v>0</v>
      </c>
      <c r="O7879" s="39">
        <f t="shared" si="997"/>
        <v>0</v>
      </c>
      <c r="P7879" s="39">
        <f t="shared" si="1001"/>
        <v>0</v>
      </c>
      <c r="Q7879" s="39">
        <f t="shared" si="998"/>
        <v>0</v>
      </c>
      <c r="R7879" s="41">
        <f t="shared" si="999"/>
        <v>0</v>
      </c>
    </row>
    <row r="7880" spans="4:18" x14ac:dyDescent="0.25">
      <c r="D7880" s="1">
        <v>40745</v>
      </c>
      <c r="E7880" s="1">
        <f t="shared" si="996"/>
        <v>40725</v>
      </c>
      <c r="F7880" s="30">
        <f t="shared" si="1002"/>
        <v>0</v>
      </c>
      <c r="H7880" s="42">
        <f>IF(DAY(D7880)&gt;14,VLOOKUP(DATE(YEAR(E7880),MONTH(E7880)-1,DAY(1)),'מדדים וריביות'!B:C,2,FALSE),VLOOKUP(DATE(YEAR(E7880),MONTH(E7880)-2,DAY(1)),'מדדים וריביות'!B:C,2,FALSE))</f>
        <v>32930648.4045204</v>
      </c>
      <c r="I7880" s="43">
        <f>'ריבית יומית'!D7874</f>
        <v>6.2259260325658872E-5</v>
      </c>
      <c r="J7880" s="29">
        <f t="shared" si="995"/>
        <v>1.0625958690008102</v>
      </c>
      <c r="L7880">
        <f>VLOOKUP(D7879,'מדדים וריביות'!B:C,2)</f>
        <v>32835656.1495074</v>
      </c>
      <c r="M7880" s="30">
        <f t="shared" si="1000"/>
        <v>0</v>
      </c>
      <c r="O7880" s="39">
        <f t="shared" si="997"/>
        <v>0</v>
      </c>
      <c r="P7880" s="39">
        <f t="shared" si="1001"/>
        <v>0</v>
      </c>
      <c r="Q7880" s="39">
        <f t="shared" si="998"/>
        <v>0</v>
      </c>
      <c r="R7880" s="41">
        <f t="shared" si="999"/>
        <v>0</v>
      </c>
    </row>
    <row r="7881" spans="4:18" x14ac:dyDescent="0.25">
      <c r="D7881" s="1">
        <v>40746</v>
      </c>
      <c r="E7881" s="1">
        <f t="shared" si="996"/>
        <v>40725</v>
      </c>
      <c r="F7881" s="30">
        <f t="shared" si="1002"/>
        <v>0</v>
      </c>
      <c r="H7881" s="42">
        <f>IF(DAY(D7881)&gt;14,VLOOKUP(DATE(YEAR(E7881),MONTH(E7881)-1,DAY(1)),'מדדים וריביות'!B:C,2,FALSE),VLOOKUP(DATE(YEAR(E7881),MONTH(E7881)-2,DAY(1)),'מדדים וריביות'!B:C,2,FALSE))</f>
        <v>32930648.4045204</v>
      </c>
      <c r="I7881" s="43">
        <f>'ריבית יומית'!D7875</f>
        <v>6.2259260325658872E-5</v>
      </c>
      <c r="J7881" s="29">
        <f t="shared" ref="J7881:J7944" si="1003">J7882*(1+I7881)</f>
        <v>1.0625297166865753</v>
      </c>
      <c r="L7881">
        <f>VLOOKUP(D7880,'מדדים וריביות'!B:C,2)</f>
        <v>32835656.1495074</v>
      </c>
      <c r="M7881" s="30">
        <f t="shared" si="1000"/>
        <v>0</v>
      </c>
      <c r="O7881" s="39">
        <f t="shared" si="997"/>
        <v>0</v>
      </c>
      <c r="P7881" s="39">
        <f t="shared" si="1001"/>
        <v>0</v>
      </c>
      <c r="Q7881" s="39">
        <f t="shared" si="998"/>
        <v>0</v>
      </c>
      <c r="R7881" s="41">
        <f t="shared" si="999"/>
        <v>0</v>
      </c>
    </row>
    <row r="7882" spans="4:18" x14ac:dyDescent="0.25">
      <c r="D7882" s="1">
        <v>40747</v>
      </c>
      <c r="E7882" s="1">
        <f t="shared" ref="E7882:E7945" si="1004">DATE(YEAR(D7882),MONTH(D7882),DAY(1))</f>
        <v>40725</v>
      </c>
      <c r="F7882" s="30">
        <f t="shared" si="1002"/>
        <v>0</v>
      </c>
      <c r="H7882" s="42">
        <f>IF(DAY(D7882)&gt;14,VLOOKUP(DATE(YEAR(E7882),MONTH(E7882)-1,DAY(1)),'מדדים וריביות'!B:C,2,FALSE),VLOOKUP(DATE(YEAR(E7882),MONTH(E7882)-2,DAY(1)),'מדדים וריביות'!B:C,2,FALSE))</f>
        <v>32930648.4045204</v>
      </c>
      <c r="I7882" s="43">
        <f>'ריבית יומית'!D7876</f>
        <v>6.2259260325658872E-5</v>
      </c>
      <c r="J7882" s="29">
        <f t="shared" si="1003"/>
        <v>1.062463568490678</v>
      </c>
      <c r="L7882">
        <f>VLOOKUP(D7881,'מדדים וריביות'!B:C,2)</f>
        <v>32835656.1495074</v>
      </c>
      <c r="M7882" s="30">
        <f t="shared" si="1000"/>
        <v>0</v>
      </c>
      <c r="O7882" s="39">
        <f t="shared" ref="O7882:O7945" si="1005">$D$4/H7882*G7882-G7882</f>
        <v>0</v>
      </c>
      <c r="P7882" s="39">
        <f t="shared" si="1001"/>
        <v>0</v>
      </c>
      <c r="Q7882" s="39">
        <f t="shared" ref="Q7882:Q7945" si="1006">$D$4/H7882*P7882-P7882</f>
        <v>0</v>
      </c>
      <c r="R7882" s="41">
        <f t="shared" ref="R7882:R7945" si="1007">SUM(O7882:Q7882)</f>
        <v>0</v>
      </c>
    </row>
    <row r="7883" spans="4:18" x14ac:dyDescent="0.25">
      <c r="D7883" s="1">
        <v>40748</v>
      </c>
      <c r="E7883" s="1">
        <f t="shared" si="1004"/>
        <v>40725</v>
      </c>
      <c r="F7883" s="30">
        <f t="shared" si="1002"/>
        <v>0</v>
      </c>
      <c r="H7883" s="42">
        <f>IF(DAY(D7883)&gt;14,VLOOKUP(DATE(YEAR(E7883),MONTH(E7883)-1,DAY(1)),'מדדים וריביות'!B:C,2,FALSE),VLOOKUP(DATE(YEAR(E7883),MONTH(E7883)-2,DAY(1)),'מדדים וריביות'!B:C,2,FALSE))</f>
        <v>32930648.4045204</v>
      </c>
      <c r="I7883" s="43">
        <f>'ריבית יומית'!D7877</f>
        <v>6.2259260325658872E-5</v>
      </c>
      <c r="J7883" s="29">
        <f t="shared" si="1003"/>
        <v>1.0623974244128622</v>
      </c>
      <c r="L7883">
        <f>VLOOKUP(D7882,'מדדים וריביות'!B:C,2)</f>
        <v>32835656.1495074</v>
      </c>
      <c r="M7883" s="30">
        <f t="shared" si="1000"/>
        <v>0</v>
      </c>
      <c r="O7883" s="39">
        <f t="shared" si="1005"/>
        <v>0</v>
      </c>
      <c r="P7883" s="39">
        <f t="shared" si="1001"/>
        <v>0</v>
      </c>
      <c r="Q7883" s="39">
        <f t="shared" si="1006"/>
        <v>0</v>
      </c>
      <c r="R7883" s="41">
        <f t="shared" si="1007"/>
        <v>0</v>
      </c>
    </row>
    <row r="7884" spans="4:18" x14ac:dyDescent="0.25">
      <c r="D7884" s="1">
        <v>40749</v>
      </c>
      <c r="E7884" s="1">
        <f t="shared" si="1004"/>
        <v>40725</v>
      </c>
      <c r="F7884" s="30">
        <f t="shared" si="1002"/>
        <v>0</v>
      </c>
      <c r="H7884" s="42">
        <f>IF(DAY(D7884)&gt;14,VLOOKUP(DATE(YEAR(E7884),MONTH(E7884)-1,DAY(1)),'מדדים וריביות'!B:C,2,FALSE),VLOOKUP(DATE(YEAR(E7884),MONTH(E7884)-2,DAY(1)),'מדדים וריביות'!B:C,2,FALSE))</f>
        <v>32930648.4045204</v>
      </c>
      <c r="I7884" s="43">
        <f>'ריבית יומית'!D7878</f>
        <v>6.2259260325658872E-5</v>
      </c>
      <c r="J7884" s="29">
        <f t="shared" si="1003"/>
        <v>1.0623312844528714</v>
      </c>
      <c r="L7884">
        <f>VLOOKUP(D7883,'מדדים וריביות'!B:C,2)</f>
        <v>32835656.1495074</v>
      </c>
      <c r="M7884" s="30">
        <f t="shared" ref="M7884:M7947" si="1008">F7884*(1+I7884)*L7884/H7884+G7884-K7884</f>
        <v>0</v>
      </c>
      <c r="O7884" s="39">
        <f t="shared" si="1005"/>
        <v>0</v>
      </c>
      <c r="P7884" s="39">
        <f t="shared" si="1001"/>
        <v>0</v>
      </c>
      <c r="Q7884" s="39">
        <f t="shared" si="1006"/>
        <v>0</v>
      </c>
      <c r="R7884" s="41">
        <f t="shared" si="1007"/>
        <v>0</v>
      </c>
    </row>
    <row r="7885" spans="4:18" x14ac:dyDescent="0.25">
      <c r="D7885" s="1">
        <v>40750</v>
      </c>
      <c r="E7885" s="1">
        <f t="shared" si="1004"/>
        <v>40725</v>
      </c>
      <c r="F7885" s="30">
        <f t="shared" si="1002"/>
        <v>0</v>
      </c>
      <c r="H7885" s="42">
        <f>IF(DAY(D7885)&gt;14,VLOOKUP(DATE(YEAR(E7885),MONTH(E7885)-1,DAY(1)),'מדדים וריביות'!B:C,2,FALSE),VLOOKUP(DATE(YEAR(E7885),MONTH(E7885)-2,DAY(1)),'מדדים וריביות'!B:C,2,FALSE))</f>
        <v>32930648.4045204</v>
      </c>
      <c r="I7885" s="43">
        <f>'ריבית יומית'!D7879</f>
        <v>6.2259260325658872E-5</v>
      </c>
      <c r="J7885" s="29">
        <f t="shared" si="1003"/>
        <v>1.0622651486104491</v>
      </c>
      <c r="L7885">
        <f>VLOOKUP(D7884,'מדדים וריביות'!B:C,2)</f>
        <v>32835656.1495074</v>
      </c>
      <c r="M7885" s="30">
        <f t="shared" si="1008"/>
        <v>0</v>
      </c>
      <c r="O7885" s="39">
        <f t="shared" si="1005"/>
        <v>0</v>
      </c>
      <c r="P7885" s="39">
        <f t="shared" si="1001"/>
        <v>0</v>
      </c>
      <c r="Q7885" s="39">
        <f t="shared" si="1006"/>
        <v>0</v>
      </c>
      <c r="R7885" s="41">
        <f t="shared" si="1007"/>
        <v>0</v>
      </c>
    </row>
    <row r="7886" spans="4:18" x14ac:dyDescent="0.25">
      <c r="D7886" s="1">
        <v>40751</v>
      </c>
      <c r="E7886" s="1">
        <f t="shared" si="1004"/>
        <v>40725</v>
      </c>
      <c r="F7886" s="30">
        <f t="shared" si="1002"/>
        <v>0</v>
      </c>
      <c r="H7886" s="42">
        <f>IF(DAY(D7886)&gt;14,VLOOKUP(DATE(YEAR(E7886),MONTH(E7886)-1,DAY(1)),'מדדים וריביות'!B:C,2,FALSE),VLOOKUP(DATE(YEAR(E7886),MONTH(E7886)-2,DAY(1)),'מדדים וריביות'!B:C,2,FALSE))</f>
        <v>32930648.4045204</v>
      </c>
      <c r="I7886" s="43">
        <f>'ריבית יומית'!D7880</f>
        <v>6.2259260325658872E-5</v>
      </c>
      <c r="J7886" s="29">
        <f t="shared" si="1003"/>
        <v>1.0621990168853392</v>
      </c>
      <c r="L7886">
        <f>VLOOKUP(D7885,'מדדים וריביות'!B:C,2)</f>
        <v>32835656.1495074</v>
      </c>
      <c r="M7886" s="30">
        <f t="shared" si="1008"/>
        <v>0</v>
      </c>
      <c r="O7886" s="39">
        <f t="shared" si="1005"/>
        <v>0</v>
      </c>
      <c r="P7886" s="39">
        <f t="shared" si="1001"/>
        <v>0</v>
      </c>
      <c r="Q7886" s="39">
        <f t="shared" si="1006"/>
        <v>0</v>
      </c>
      <c r="R7886" s="41">
        <f t="shared" si="1007"/>
        <v>0</v>
      </c>
    </row>
    <row r="7887" spans="4:18" x14ac:dyDescent="0.25">
      <c r="D7887" s="1">
        <v>40752</v>
      </c>
      <c r="E7887" s="1">
        <f t="shared" si="1004"/>
        <v>40725</v>
      </c>
      <c r="F7887" s="30">
        <f t="shared" si="1002"/>
        <v>0</v>
      </c>
      <c r="H7887" s="42">
        <f>IF(DAY(D7887)&gt;14,VLOOKUP(DATE(YEAR(E7887),MONTH(E7887)-1,DAY(1)),'מדדים וריביות'!B:C,2,FALSE),VLOOKUP(DATE(YEAR(E7887),MONTH(E7887)-2,DAY(1)),'מדדים וריביות'!B:C,2,FALSE))</f>
        <v>32930648.4045204</v>
      </c>
      <c r="I7887" s="43">
        <f>'ריבית יומית'!D7881</f>
        <v>6.2259260325658872E-5</v>
      </c>
      <c r="J7887" s="29">
        <f t="shared" si="1003"/>
        <v>1.0621328892772852</v>
      </c>
      <c r="L7887">
        <f>VLOOKUP(D7886,'מדדים וריביות'!B:C,2)</f>
        <v>32835656.1495074</v>
      </c>
      <c r="M7887" s="30">
        <f t="shared" si="1008"/>
        <v>0</v>
      </c>
      <c r="O7887" s="39">
        <f t="shared" si="1005"/>
        <v>0</v>
      </c>
      <c r="P7887" s="39">
        <f t="shared" si="1001"/>
        <v>0</v>
      </c>
      <c r="Q7887" s="39">
        <f t="shared" si="1006"/>
        <v>0</v>
      </c>
      <c r="R7887" s="41">
        <f t="shared" si="1007"/>
        <v>0</v>
      </c>
    </row>
    <row r="7888" spans="4:18" x14ac:dyDescent="0.25">
      <c r="D7888" s="1">
        <v>40753</v>
      </c>
      <c r="E7888" s="1">
        <f t="shared" si="1004"/>
        <v>40725</v>
      </c>
      <c r="F7888" s="30">
        <f t="shared" si="1002"/>
        <v>0</v>
      </c>
      <c r="H7888" s="42">
        <f>IF(DAY(D7888)&gt;14,VLOOKUP(DATE(YEAR(E7888),MONTH(E7888)-1,DAY(1)),'מדדים וריביות'!B:C,2,FALSE),VLOOKUP(DATE(YEAR(E7888),MONTH(E7888)-2,DAY(1)),'מדדים וריביות'!B:C,2,FALSE))</f>
        <v>32930648.4045204</v>
      </c>
      <c r="I7888" s="43">
        <f>'ריבית יומית'!D7882</f>
        <v>6.2259260325658872E-5</v>
      </c>
      <c r="J7888" s="29">
        <f t="shared" si="1003"/>
        <v>1.062066765786031</v>
      </c>
      <c r="L7888">
        <f>VLOOKUP(D7887,'מדדים וריביות'!B:C,2)</f>
        <v>32835656.1495074</v>
      </c>
      <c r="M7888" s="30">
        <f t="shared" si="1008"/>
        <v>0</v>
      </c>
      <c r="O7888" s="39">
        <f t="shared" si="1005"/>
        <v>0</v>
      </c>
      <c r="P7888" s="39">
        <f t="shared" si="1001"/>
        <v>0</v>
      </c>
      <c r="Q7888" s="39">
        <f t="shared" si="1006"/>
        <v>0</v>
      </c>
      <c r="R7888" s="41">
        <f t="shared" si="1007"/>
        <v>0</v>
      </c>
    </row>
    <row r="7889" spans="4:18" x14ac:dyDescent="0.25">
      <c r="D7889" s="1">
        <v>40754</v>
      </c>
      <c r="E7889" s="1">
        <f t="shared" si="1004"/>
        <v>40725</v>
      </c>
      <c r="F7889" s="30">
        <f t="shared" si="1002"/>
        <v>0</v>
      </c>
      <c r="H7889" s="42">
        <f>IF(DAY(D7889)&gt;14,VLOOKUP(DATE(YEAR(E7889),MONTH(E7889)-1,DAY(1)),'מדדים וריביות'!B:C,2,FALSE),VLOOKUP(DATE(YEAR(E7889),MONTH(E7889)-2,DAY(1)),'מדדים וריביות'!B:C,2,FALSE))</f>
        <v>32930648.4045204</v>
      </c>
      <c r="I7889" s="43">
        <f>'ריבית יומית'!D7883</f>
        <v>6.2259260325658872E-5</v>
      </c>
      <c r="J7889" s="29">
        <f t="shared" si="1003"/>
        <v>1.0620006464113201</v>
      </c>
      <c r="L7889">
        <f>VLOOKUP(D7888,'מדדים וריביות'!B:C,2)</f>
        <v>32835656.1495074</v>
      </c>
      <c r="M7889" s="30">
        <f t="shared" si="1008"/>
        <v>0</v>
      </c>
      <c r="O7889" s="39">
        <f t="shared" si="1005"/>
        <v>0</v>
      </c>
      <c r="P7889" s="39">
        <f t="shared" si="1001"/>
        <v>0</v>
      </c>
      <c r="Q7889" s="39">
        <f t="shared" si="1006"/>
        <v>0</v>
      </c>
      <c r="R7889" s="41">
        <f t="shared" si="1007"/>
        <v>0</v>
      </c>
    </row>
    <row r="7890" spans="4:18" x14ac:dyDescent="0.25">
      <c r="D7890" s="1">
        <v>40755</v>
      </c>
      <c r="E7890" s="1">
        <f t="shared" si="1004"/>
        <v>40725</v>
      </c>
      <c r="F7890" s="30">
        <f t="shared" si="1002"/>
        <v>0</v>
      </c>
      <c r="H7890" s="42">
        <f>IF(DAY(D7890)&gt;14,VLOOKUP(DATE(YEAR(E7890),MONTH(E7890)-1,DAY(1)),'מדדים וריביות'!B:C,2,FALSE),VLOOKUP(DATE(YEAR(E7890),MONTH(E7890)-2,DAY(1)),'מדדים וריביות'!B:C,2,FALSE))</f>
        <v>32930648.4045204</v>
      </c>
      <c r="I7890" s="43">
        <f>'ריבית יומית'!D7884</f>
        <v>6.2259260325658872E-5</v>
      </c>
      <c r="J7890" s="29">
        <f t="shared" si="1003"/>
        <v>1.0619345311528963</v>
      </c>
      <c r="L7890">
        <f>VLOOKUP(D7889,'מדדים וריביות'!B:C,2)</f>
        <v>32835656.1495074</v>
      </c>
      <c r="M7890" s="30">
        <f t="shared" si="1008"/>
        <v>0</v>
      </c>
      <c r="O7890" s="39">
        <f t="shared" si="1005"/>
        <v>0</v>
      </c>
      <c r="P7890" s="39">
        <f t="shared" si="1001"/>
        <v>0</v>
      </c>
      <c r="Q7890" s="39">
        <f t="shared" si="1006"/>
        <v>0</v>
      </c>
      <c r="R7890" s="41">
        <f t="shared" si="1007"/>
        <v>0</v>
      </c>
    </row>
    <row r="7891" spans="4:18" x14ac:dyDescent="0.25">
      <c r="D7891" s="1">
        <v>40756</v>
      </c>
      <c r="E7891" s="1">
        <f t="shared" si="1004"/>
        <v>40756</v>
      </c>
      <c r="F7891" s="30">
        <f t="shared" si="1002"/>
        <v>0</v>
      </c>
      <c r="H7891" s="42">
        <f>IF(DAY(D7891)&gt;14,VLOOKUP(DATE(YEAR(E7891),MONTH(E7891)-1,DAY(1)),'מדדים וריביות'!B:C,2,FALSE),VLOOKUP(DATE(YEAR(E7891),MONTH(E7891)-2,DAY(1)),'מדדים וריביות'!B:C,2,FALSE))</f>
        <v>32930648.4045204</v>
      </c>
      <c r="I7891" s="43">
        <f>'ריבית יומית'!D7885</f>
        <v>6.2259260325658872E-5</v>
      </c>
      <c r="J7891" s="29">
        <f t="shared" si="1003"/>
        <v>1.0618684200105033</v>
      </c>
      <c r="L7891">
        <f>VLOOKUP(D7890,'מדדים וריביות'!B:C,2)</f>
        <v>32835656.1495074</v>
      </c>
      <c r="M7891" s="30">
        <f t="shared" si="1008"/>
        <v>0</v>
      </c>
      <c r="O7891" s="39">
        <f t="shared" si="1005"/>
        <v>0</v>
      </c>
      <c r="P7891" s="39">
        <f t="shared" si="1001"/>
        <v>0</v>
      </c>
      <c r="Q7891" s="39">
        <f t="shared" si="1006"/>
        <v>0</v>
      </c>
      <c r="R7891" s="41">
        <f t="shared" si="1007"/>
        <v>0</v>
      </c>
    </row>
    <row r="7892" spans="4:18" x14ac:dyDescent="0.25">
      <c r="D7892" s="1">
        <v>40757</v>
      </c>
      <c r="E7892" s="1">
        <f t="shared" si="1004"/>
        <v>40756</v>
      </c>
      <c r="F7892" s="30">
        <f t="shared" si="1002"/>
        <v>0</v>
      </c>
      <c r="H7892" s="42">
        <f>IF(DAY(D7892)&gt;14,VLOOKUP(DATE(YEAR(E7892),MONTH(E7892)-1,DAY(1)),'מדדים וריביות'!B:C,2,FALSE),VLOOKUP(DATE(YEAR(E7892),MONTH(E7892)-2,DAY(1)),'מדדים וריביות'!B:C,2,FALSE))</f>
        <v>32930648.4045204</v>
      </c>
      <c r="I7892" s="43">
        <f>'ריבית יומית'!D7886</f>
        <v>6.2259260325658872E-5</v>
      </c>
      <c r="J7892" s="29">
        <f t="shared" si="1003"/>
        <v>1.0618023129838849</v>
      </c>
      <c r="L7892">
        <f>VLOOKUP(D7891,'מדדים וריביות'!B:C,2)</f>
        <v>32993976.5745291</v>
      </c>
      <c r="M7892" s="30">
        <f t="shared" si="1008"/>
        <v>0</v>
      </c>
      <c r="O7892" s="39">
        <f t="shared" si="1005"/>
        <v>0</v>
      </c>
      <c r="P7892" s="39">
        <f t="shared" si="1001"/>
        <v>0</v>
      </c>
      <c r="Q7892" s="39">
        <f t="shared" si="1006"/>
        <v>0</v>
      </c>
      <c r="R7892" s="41">
        <f t="shared" si="1007"/>
        <v>0</v>
      </c>
    </row>
    <row r="7893" spans="4:18" x14ac:dyDescent="0.25">
      <c r="D7893" s="1">
        <v>40758</v>
      </c>
      <c r="E7893" s="1">
        <f t="shared" si="1004"/>
        <v>40756</v>
      </c>
      <c r="F7893" s="30">
        <f t="shared" si="1002"/>
        <v>0</v>
      </c>
      <c r="H7893" s="42">
        <f>IF(DAY(D7893)&gt;14,VLOOKUP(DATE(YEAR(E7893),MONTH(E7893)-1,DAY(1)),'מדדים וריביות'!B:C,2,FALSE),VLOOKUP(DATE(YEAR(E7893),MONTH(E7893)-2,DAY(1)),'מדדים וריביות'!B:C,2,FALSE))</f>
        <v>32930648.4045204</v>
      </c>
      <c r="I7893" s="43">
        <f>'ריבית יומית'!D7887</f>
        <v>6.2259260325658872E-5</v>
      </c>
      <c r="J7893" s="29">
        <f t="shared" si="1003"/>
        <v>1.0617362100727847</v>
      </c>
      <c r="L7893">
        <f>VLOOKUP(D7892,'מדדים וריביות'!B:C,2)</f>
        <v>32993976.5745291</v>
      </c>
      <c r="M7893" s="30">
        <f t="shared" si="1008"/>
        <v>0</v>
      </c>
      <c r="O7893" s="39">
        <f t="shared" si="1005"/>
        <v>0</v>
      </c>
      <c r="P7893" s="39">
        <f t="shared" si="1001"/>
        <v>0</v>
      </c>
      <c r="Q7893" s="39">
        <f t="shared" si="1006"/>
        <v>0</v>
      </c>
      <c r="R7893" s="41">
        <f t="shared" si="1007"/>
        <v>0</v>
      </c>
    </row>
    <row r="7894" spans="4:18" x14ac:dyDescent="0.25">
      <c r="D7894" s="1">
        <v>40759</v>
      </c>
      <c r="E7894" s="1">
        <f t="shared" si="1004"/>
        <v>40756</v>
      </c>
      <c r="F7894" s="30">
        <f t="shared" si="1002"/>
        <v>0</v>
      </c>
      <c r="H7894" s="42">
        <f>IF(DAY(D7894)&gt;14,VLOOKUP(DATE(YEAR(E7894),MONTH(E7894)-1,DAY(1)),'מדדים וריביות'!B:C,2,FALSE),VLOOKUP(DATE(YEAR(E7894),MONTH(E7894)-2,DAY(1)),'מדדים וריביות'!B:C,2,FALSE))</f>
        <v>32930648.4045204</v>
      </c>
      <c r="I7894" s="43">
        <f>'ריבית יומית'!D7888</f>
        <v>6.2259260325658872E-5</v>
      </c>
      <c r="J7894" s="29">
        <f t="shared" si="1003"/>
        <v>1.0616701112769469</v>
      </c>
      <c r="L7894">
        <f>VLOOKUP(D7893,'מדדים וריביות'!B:C,2)</f>
        <v>32993976.5745291</v>
      </c>
      <c r="M7894" s="30">
        <f t="shared" si="1008"/>
        <v>0</v>
      </c>
      <c r="O7894" s="39">
        <f t="shared" si="1005"/>
        <v>0</v>
      </c>
      <c r="P7894" s="39">
        <f t="shared" si="1001"/>
        <v>0</v>
      </c>
      <c r="Q7894" s="39">
        <f t="shared" si="1006"/>
        <v>0</v>
      </c>
      <c r="R7894" s="41">
        <f t="shared" si="1007"/>
        <v>0</v>
      </c>
    </row>
    <row r="7895" spans="4:18" x14ac:dyDescent="0.25">
      <c r="D7895" s="1">
        <v>40760</v>
      </c>
      <c r="E7895" s="1">
        <f t="shared" si="1004"/>
        <v>40756</v>
      </c>
      <c r="F7895" s="30">
        <f t="shared" si="1002"/>
        <v>0</v>
      </c>
      <c r="H7895" s="42">
        <f>IF(DAY(D7895)&gt;14,VLOOKUP(DATE(YEAR(E7895),MONTH(E7895)-1,DAY(1)),'מדדים וריביות'!B:C,2,FALSE),VLOOKUP(DATE(YEAR(E7895),MONTH(E7895)-2,DAY(1)),'מדדים וריביות'!B:C,2,FALSE))</f>
        <v>32930648.4045204</v>
      </c>
      <c r="I7895" s="43">
        <f>'ריבית יומית'!D7889</f>
        <v>6.2259260325658872E-5</v>
      </c>
      <c r="J7895" s="29">
        <f t="shared" si="1003"/>
        <v>1.0616040165961149</v>
      </c>
      <c r="L7895">
        <f>VLOOKUP(D7894,'מדדים וריביות'!B:C,2)</f>
        <v>32993976.5745291</v>
      </c>
      <c r="M7895" s="30">
        <f t="shared" si="1008"/>
        <v>0</v>
      </c>
      <c r="O7895" s="39">
        <f t="shared" si="1005"/>
        <v>0</v>
      </c>
      <c r="P7895" s="39">
        <f t="shared" si="1001"/>
        <v>0</v>
      </c>
      <c r="Q7895" s="39">
        <f t="shared" si="1006"/>
        <v>0</v>
      </c>
      <c r="R7895" s="41">
        <f t="shared" si="1007"/>
        <v>0</v>
      </c>
    </row>
    <row r="7896" spans="4:18" x14ac:dyDescent="0.25">
      <c r="D7896" s="1">
        <v>40761</v>
      </c>
      <c r="E7896" s="1">
        <f t="shared" si="1004"/>
        <v>40756</v>
      </c>
      <c r="F7896" s="30">
        <f t="shared" si="1002"/>
        <v>0</v>
      </c>
      <c r="H7896" s="42">
        <f>IF(DAY(D7896)&gt;14,VLOOKUP(DATE(YEAR(E7896),MONTH(E7896)-1,DAY(1)),'מדדים וריביות'!B:C,2,FALSE),VLOOKUP(DATE(YEAR(E7896),MONTH(E7896)-2,DAY(1)),'מדדים וריביות'!B:C,2,FALSE))</f>
        <v>32930648.4045204</v>
      </c>
      <c r="I7896" s="43">
        <f>'ריבית יומית'!D7890</f>
        <v>6.2259260325658872E-5</v>
      </c>
      <c r="J7896" s="29">
        <f t="shared" si="1003"/>
        <v>1.0615379260300326</v>
      </c>
      <c r="L7896">
        <f>VLOOKUP(D7895,'מדדים וריביות'!B:C,2)</f>
        <v>32993976.5745291</v>
      </c>
      <c r="M7896" s="30">
        <f t="shared" si="1008"/>
        <v>0</v>
      </c>
      <c r="O7896" s="39">
        <f t="shared" si="1005"/>
        <v>0</v>
      </c>
      <c r="P7896" s="39">
        <f t="shared" si="1001"/>
        <v>0</v>
      </c>
      <c r="Q7896" s="39">
        <f t="shared" si="1006"/>
        <v>0</v>
      </c>
      <c r="R7896" s="41">
        <f t="shared" si="1007"/>
        <v>0</v>
      </c>
    </row>
    <row r="7897" spans="4:18" x14ac:dyDescent="0.25">
      <c r="D7897" s="1">
        <v>40762</v>
      </c>
      <c r="E7897" s="1">
        <f t="shared" si="1004"/>
        <v>40756</v>
      </c>
      <c r="F7897" s="30">
        <f t="shared" si="1002"/>
        <v>0</v>
      </c>
      <c r="H7897" s="42">
        <f>IF(DAY(D7897)&gt;14,VLOOKUP(DATE(YEAR(E7897),MONTH(E7897)-1,DAY(1)),'מדדים וריביות'!B:C,2,FALSE),VLOOKUP(DATE(YEAR(E7897),MONTH(E7897)-2,DAY(1)),'מדדים וריביות'!B:C,2,FALSE))</f>
        <v>32930648.4045204</v>
      </c>
      <c r="I7897" s="43">
        <f>'ריבית יומית'!D7891</f>
        <v>6.2259260325658872E-5</v>
      </c>
      <c r="J7897" s="29">
        <f t="shared" si="1003"/>
        <v>1.0614718395784439</v>
      </c>
      <c r="L7897">
        <f>VLOOKUP(D7896,'מדדים וריביות'!B:C,2)</f>
        <v>32993976.5745291</v>
      </c>
      <c r="M7897" s="30">
        <f t="shared" si="1008"/>
        <v>0</v>
      </c>
      <c r="O7897" s="39">
        <f t="shared" si="1005"/>
        <v>0</v>
      </c>
      <c r="P7897" s="39">
        <f t="shared" si="1001"/>
        <v>0</v>
      </c>
      <c r="Q7897" s="39">
        <f t="shared" si="1006"/>
        <v>0</v>
      </c>
      <c r="R7897" s="41">
        <f t="shared" si="1007"/>
        <v>0</v>
      </c>
    </row>
    <row r="7898" spans="4:18" x14ac:dyDescent="0.25">
      <c r="D7898" s="1">
        <v>40763</v>
      </c>
      <c r="E7898" s="1">
        <f t="shared" si="1004"/>
        <v>40756</v>
      </c>
      <c r="F7898" s="30">
        <f t="shared" si="1002"/>
        <v>0</v>
      </c>
      <c r="H7898" s="42">
        <f>IF(DAY(D7898)&gt;14,VLOOKUP(DATE(YEAR(E7898),MONTH(E7898)-1,DAY(1)),'מדדים וריביות'!B:C,2,FALSE),VLOOKUP(DATE(YEAR(E7898),MONTH(E7898)-2,DAY(1)),'מדדים וריביות'!B:C,2,FALSE))</f>
        <v>32930648.4045204</v>
      </c>
      <c r="I7898" s="43">
        <f>'ריבית יומית'!D7892</f>
        <v>6.2259260325658872E-5</v>
      </c>
      <c r="J7898" s="29">
        <f t="shared" si="1003"/>
        <v>1.0614057572410927</v>
      </c>
      <c r="L7898">
        <f>VLOOKUP(D7897,'מדדים וריביות'!B:C,2)</f>
        <v>32993976.5745291</v>
      </c>
      <c r="M7898" s="30">
        <f t="shared" si="1008"/>
        <v>0</v>
      </c>
      <c r="O7898" s="39">
        <f t="shared" si="1005"/>
        <v>0</v>
      </c>
      <c r="P7898" s="39">
        <f t="shared" si="1001"/>
        <v>0</v>
      </c>
      <c r="Q7898" s="39">
        <f t="shared" si="1006"/>
        <v>0</v>
      </c>
      <c r="R7898" s="41">
        <f t="shared" si="1007"/>
        <v>0</v>
      </c>
    </row>
    <row r="7899" spans="4:18" x14ac:dyDescent="0.25">
      <c r="D7899" s="1">
        <v>40764</v>
      </c>
      <c r="E7899" s="1">
        <f t="shared" si="1004"/>
        <v>40756</v>
      </c>
      <c r="F7899" s="30">
        <f t="shared" si="1002"/>
        <v>0</v>
      </c>
      <c r="H7899" s="42">
        <f>IF(DAY(D7899)&gt;14,VLOOKUP(DATE(YEAR(E7899),MONTH(E7899)-1,DAY(1)),'מדדים וריביות'!B:C,2,FALSE),VLOOKUP(DATE(YEAR(E7899),MONTH(E7899)-2,DAY(1)),'מדדים וריביות'!B:C,2,FALSE))</f>
        <v>32930648.4045204</v>
      </c>
      <c r="I7899" s="43">
        <f>'ריבית יומית'!D7893</f>
        <v>6.2259260325658872E-5</v>
      </c>
      <c r="J7899" s="29">
        <f t="shared" si="1003"/>
        <v>1.0613396790177227</v>
      </c>
      <c r="L7899">
        <f>VLOOKUP(D7898,'מדדים וריביות'!B:C,2)</f>
        <v>32993976.5745291</v>
      </c>
      <c r="M7899" s="30">
        <f t="shared" si="1008"/>
        <v>0</v>
      </c>
      <c r="O7899" s="39">
        <f t="shared" si="1005"/>
        <v>0</v>
      </c>
      <c r="P7899" s="39">
        <f t="shared" si="1001"/>
        <v>0</v>
      </c>
      <c r="Q7899" s="39">
        <f t="shared" si="1006"/>
        <v>0</v>
      </c>
      <c r="R7899" s="41">
        <f t="shared" si="1007"/>
        <v>0</v>
      </c>
    </row>
    <row r="7900" spans="4:18" x14ac:dyDescent="0.25">
      <c r="D7900" s="1">
        <v>40765</v>
      </c>
      <c r="E7900" s="1">
        <f t="shared" si="1004"/>
        <v>40756</v>
      </c>
      <c r="F7900" s="30">
        <f t="shared" si="1002"/>
        <v>0</v>
      </c>
      <c r="H7900" s="42">
        <f>IF(DAY(D7900)&gt;14,VLOOKUP(DATE(YEAR(E7900),MONTH(E7900)-1,DAY(1)),'מדדים וריביות'!B:C,2,FALSE),VLOOKUP(DATE(YEAR(E7900),MONTH(E7900)-2,DAY(1)),'מדדים וריביות'!B:C,2,FALSE))</f>
        <v>32930648.4045204</v>
      </c>
      <c r="I7900" s="43">
        <f>'ריבית יומית'!D7894</f>
        <v>6.2259260325658872E-5</v>
      </c>
      <c r="J7900" s="29">
        <f t="shared" si="1003"/>
        <v>1.061273604908078</v>
      </c>
      <c r="L7900">
        <f>VLOOKUP(D7899,'מדדים וריביות'!B:C,2)</f>
        <v>32993976.5745291</v>
      </c>
      <c r="M7900" s="30">
        <f t="shared" si="1008"/>
        <v>0</v>
      </c>
      <c r="O7900" s="39">
        <f t="shared" si="1005"/>
        <v>0</v>
      </c>
      <c r="P7900" s="39">
        <f t="shared" si="1001"/>
        <v>0</v>
      </c>
      <c r="Q7900" s="39">
        <f t="shared" si="1006"/>
        <v>0</v>
      </c>
      <c r="R7900" s="41">
        <f t="shared" si="1007"/>
        <v>0</v>
      </c>
    </row>
    <row r="7901" spans="4:18" x14ac:dyDescent="0.25">
      <c r="D7901" s="1">
        <v>40766</v>
      </c>
      <c r="E7901" s="1">
        <f t="shared" si="1004"/>
        <v>40756</v>
      </c>
      <c r="F7901" s="30">
        <f t="shared" si="1002"/>
        <v>0</v>
      </c>
      <c r="H7901" s="42">
        <f>IF(DAY(D7901)&gt;14,VLOOKUP(DATE(YEAR(E7901),MONTH(E7901)-1,DAY(1)),'מדדים וריביות'!B:C,2,FALSE),VLOOKUP(DATE(YEAR(E7901),MONTH(E7901)-2,DAY(1)),'מדדים וריביות'!B:C,2,FALSE))</f>
        <v>32930648.4045204</v>
      </c>
      <c r="I7901" s="43">
        <f>'ריבית יומית'!D7895</f>
        <v>6.2259260325658872E-5</v>
      </c>
      <c r="J7901" s="29">
        <f t="shared" si="1003"/>
        <v>1.0612075349119023</v>
      </c>
      <c r="L7901">
        <f>VLOOKUP(D7900,'מדדים וריביות'!B:C,2)</f>
        <v>32993976.5745291</v>
      </c>
      <c r="M7901" s="30">
        <f t="shared" si="1008"/>
        <v>0</v>
      </c>
      <c r="O7901" s="39">
        <f t="shared" si="1005"/>
        <v>0</v>
      </c>
      <c r="P7901" s="39">
        <f t="shared" si="1001"/>
        <v>0</v>
      </c>
      <c r="Q7901" s="39">
        <f t="shared" si="1006"/>
        <v>0</v>
      </c>
      <c r="R7901" s="41">
        <f t="shared" si="1007"/>
        <v>0</v>
      </c>
    </row>
    <row r="7902" spans="4:18" x14ac:dyDescent="0.25">
      <c r="D7902" s="1">
        <v>40767</v>
      </c>
      <c r="E7902" s="1">
        <f t="shared" si="1004"/>
        <v>40756</v>
      </c>
      <c r="F7902" s="30">
        <f t="shared" si="1002"/>
        <v>0</v>
      </c>
      <c r="H7902" s="42">
        <f>IF(DAY(D7902)&gt;14,VLOOKUP(DATE(YEAR(E7902),MONTH(E7902)-1,DAY(1)),'מדדים וריביות'!B:C,2,FALSE),VLOOKUP(DATE(YEAR(E7902),MONTH(E7902)-2,DAY(1)),'מדדים וריביות'!B:C,2,FALSE))</f>
        <v>32930648.4045204</v>
      </c>
      <c r="I7902" s="43">
        <f>'ריבית יומית'!D7896</f>
        <v>6.2259260325658872E-5</v>
      </c>
      <c r="J7902" s="29">
        <f t="shared" si="1003"/>
        <v>1.0611414690289398</v>
      </c>
      <c r="L7902">
        <f>VLOOKUP(D7901,'מדדים וריביות'!B:C,2)</f>
        <v>32993976.5745291</v>
      </c>
      <c r="M7902" s="30">
        <f t="shared" si="1008"/>
        <v>0</v>
      </c>
      <c r="O7902" s="39">
        <f t="shared" si="1005"/>
        <v>0</v>
      </c>
      <c r="P7902" s="39">
        <f t="shared" si="1001"/>
        <v>0</v>
      </c>
      <c r="Q7902" s="39">
        <f t="shared" si="1006"/>
        <v>0</v>
      </c>
      <c r="R7902" s="41">
        <f t="shared" si="1007"/>
        <v>0</v>
      </c>
    </row>
    <row r="7903" spans="4:18" x14ac:dyDescent="0.25">
      <c r="D7903" s="1">
        <v>40768</v>
      </c>
      <c r="E7903" s="1">
        <f t="shared" si="1004"/>
        <v>40756</v>
      </c>
      <c r="F7903" s="30">
        <f t="shared" si="1002"/>
        <v>0</v>
      </c>
      <c r="H7903" s="42">
        <f>IF(DAY(D7903)&gt;14,VLOOKUP(DATE(YEAR(E7903),MONTH(E7903)-1,DAY(1)),'מדדים וריביות'!B:C,2,FALSE),VLOOKUP(DATE(YEAR(E7903),MONTH(E7903)-2,DAY(1)),'מדדים וריביות'!B:C,2,FALSE))</f>
        <v>32930648.4045204</v>
      </c>
      <c r="I7903" s="43">
        <f>'ריבית יומית'!D7897</f>
        <v>6.2259260325658872E-5</v>
      </c>
      <c r="J7903" s="29">
        <f t="shared" si="1003"/>
        <v>1.0610754072589341</v>
      </c>
      <c r="L7903">
        <f>VLOOKUP(D7902,'מדדים וריביות'!B:C,2)</f>
        <v>32993976.5745291</v>
      </c>
      <c r="M7903" s="30">
        <f t="shared" si="1008"/>
        <v>0</v>
      </c>
      <c r="O7903" s="39">
        <f t="shared" si="1005"/>
        <v>0</v>
      </c>
      <c r="P7903" s="39">
        <f t="shared" si="1001"/>
        <v>0</v>
      </c>
      <c r="Q7903" s="39">
        <f t="shared" si="1006"/>
        <v>0</v>
      </c>
      <c r="R7903" s="41">
        <f t="shared" si="1007"/>
        <v>0</v>
      </c>
    </row>
    <row r="7904" spans="4:18" x14ac:dyDescent="0.25">
      <c r="D7904" s="1">
        <v>40769</v>
      </c>
      <c r="E7904" s="1">
        <f t="shared" si="1004"/>
        <v>40756</v>
      </c>
      <c r="F7904" s="30">
        <f t="shared" si="1002"/>
        <v>0</v>
      </c>
      <c r="H7904" s="42">
        <f>IF(DAY(D7904)&gt;14,VLOOKUP(DATE(YEAR(E7904),MONTH(E7904)-1,DAY(1)),'מדדים וריביות'!B:C,2,FALSE),VLOOKUP(DATE(YEAR(E7904),MONTH(E7904)-2,DAY(1)),'מדדים וריביות'!B:C,2,FALSE))</f>
        <v>32930648.4045204</v>
      </c>
      <c r="I7904" s="43">
        <f>'ריבית יומית'!D7898</f>
        <v>6.2259260325658872E-5</v>
      </c>
      <c r="J7904" s="29">
        <f t="shared" si="1003"/>
        <v>1.0610093496016293</v>
      </c>
      <c r="L7904">
        <f>VLOOKUP(D7903,'מדדים וריביות'!B:C,2)</f>
        <v>32993976.5745291</v>
      </c>
      <c r="M7904" s="30">
        <f t="shared" si="1008"/>
        <v>0</v>
      </c>
      <c r="O7904" s="39">
        <f t="shared" si="1005"/>
        <v>0</v>
      </c>
      <c r="P7904" s="39">
        <f t="shared" si="1001"/>
        <v>0</v>
      </c>
      <c r="Q7904" s="39">
        <f t="shared" si="1006"/>
        <v>0</v>
      </c>
      <c r="R7904" s="41">
        <f t="shared" si="1007"/>
        <v>0</v>
      </c>
    </row>
    <row r="7905" spans="4:18" x14ac:dyDescent="0.25">
      <c r="D7905" s="1">
        <v>40770</v>
      </c>
      <c r="E7905" s="1">
        <f t="shared" si="1004"/>
        <v>40756</v>
      </c>
      <c r="F7905" s="30">
        <f t="shared" si="1002"/>
        <v>0</v>
      </c>
      <c r="H7905" s="42">
        <f>IF(DAY(D7905)&gt;14,VLOOKUP(DATE(YEAR(E7905),MONTH(E7905)-1,DAY(1)),'מדדים וריביות'!B:C,2,FALSE),VLOOKUP(DATE(YEAR(E7905),MONTH(E7905)-2,DAY(1)),'מדדים וריביות'!B:C,2,FALSE))</f>
        <v>32835656.1495074</v>
      </c>
      <c r="I7905" s="43">
        <f>'ריבית יומית'!D7899</f>
        <v>6.2259260325658872E-5</v>
      </c>
      <c r="J7905" s="29">
        <f t="shared" si="1003"/>
        <v>1.0609432960567693</v>
      </c>
      <c r="L7905">
        <f>VLOOKUP(D7904,'מדדים וריביות'!B:C,2)</f>
        <v>32993976.5745291</v>
      </c>
      <c r="M7905" s="30">
        <f t="shared" si="1008"/>
        <v>0</v>
      </c>
      <c r="O7905" s="39">
        <f t="shared" si="1005"/>
        <v>0</v>
      </c>
      <c r="P7905" s="39">
        <f t="shared" si="1001"/>
        <v>0</v>
      </c>
      <c r="Q7905" s="39">
        <f t="shared" si="1006"/>
        <v>0</v>
      </c>
      <c r="R7905" s="41">
        <f t="shared" si="1007"/>
        <v>0</v>
      </c>
    </row>
    <row r="7906" spans="4:18" x14ac:dyDescent="0.25">
      <c r="D7906" s="1">
        <v>40771</v>
      </c>
      <c r="E7906" s="1">
        <f t="shared" si="1004"/>
        <v>40756</v>
      </c>
      <c r="F7906" s="30">
        <f t="shared" si="1002"/>
        <v>0</v>
      </c>
      <c r="H7906" s="42">
        <f>IF(DAY(D7906)&gt;14,VLOOKUP(DATE(YEAR(E7906),MONTH(E7906)-1,DAY(1)),'מדדים וריביות'!B:C,2,FALSE),VLOOKUP(DATE(YEAR(E7906),MONTH(E7906)-2,DAY(1)),'מדדים וריביות'!B:C,2,FALSE))</f>
        <v>32835656.1495074</v>
      </c>
      <c r="I7906" s="43">
        <f>'ריבית יומית'!D7900</f>
        <v>6.2259260325658872E-5</v>
      </c>
      <c r="J7906" s="29">
        <f t="shared" si="1003"/>
        <v>1.0608772466240981</v>
      </c>
      <c r="L7906">
        <f>VLOOKUP(D7905,'מדדים וריביות'!B:C,2)</f>
        <v>32993976.5745291</v>
      </c>
      <c r="M7906" s="30">
        <f t="shared" si="1008"/>
        <v>0</v>
      </c>
      <c r="O7906" s="39">
        <f t="shared" si="1005"/>
        <v>0</v>
      </c>
      <c r="P7906" s="39">
        <f t="shared" si="1001"/>
        <v>0</v>
      </c>
      <c r="Q7906" s="39">
        <f t="shared" si="1006"/>
        <v>0</v>
      </c>
      <c r="R7906" s="41">
        <f t="shared" si="1007"/>
        <v>0</v>
      </c>
    </row>
    <row r="7907" spans="4:18" x14ac:dyDescent="0.25">
      <c r="D7907" s="1">
        <v>40772</v>
      </c>
      <c r="E7907" s="1">
        <f t="shared" si="1004"/>
        <v>40756</v>
      </c>
      <c r="F7907" s="30">
        <f t="shared" si="1002"/>
        <v>0</v>
      </c>
      <c r="H7907" s="42">
        <f>IF(DAY(D7907)&gt;14,VLOOKUP(DATE(YEAR(E7907),MONTH(E7907)-1,DAY(1)),'מדדים וריביות'!B:C,2,FALSE),VLOOKUP(DATE(YEAR(E7907),MONTH(E7907)-2,DAY(1)),'מדדים וריביות'!B:C,2,FALSE))</f>
        <v>32835656.1495074</v>
      </c>
      <c r="I7907" s="43">
        <f>'ריבית יומית'!D7901</f>
        <v>6.2259260325658872E-5</v>
      </c>
      <c r="J7907" s="29">
        <f t="shared" si="1003"/>
        <v>1.0608112013033597</v>
      </c>
      <c r="L7907">
        <f>VLOOKUP(D7906,'מדדים וריביות'!B:C,2)</f>
        <v>32993976.5745291</v>
      </c>
      <c r="M7907" s="30">
        <f t="shared" si="1008"/>
        <v>0</v>
      </c>
      <c r="O7907" s="39">
        <f t="shared" si="1005"/>
        <v>0</v>
      </c>
      <c r="P7907" s="39">
        <f t="shared" si="1001"/>
        <v>0</v>
      </c>
      <c r="Q7907" s="39">
        <f t="shared" si="1006"/>
        <v>0</v>
      </c>
      <c r="R7907" s="41">
        <f t="shared" si="1007"/>
        <v>0</v>
      </c>
    </row>
    <row r="7908" spans="4:18" x14ac:dyDescent="0.25">
      <c r="D7908" s="1">
        <v>40773</v>
      </c>
      <c r="E7908" s="1">
        <f t="shared" si="1004"/>
        <v>40756</v>
      </c>
      <c r="F7908" s="30">
        <f t="shared" si="1002"/>
        <v>0</v>
      </c>
      <c r="H7908" s="42">
        <f>IF(DAY(D7908)&gt;14,VLOOKUP(DATE(YEAR(E7908),MONTH(E7908)-1,DAY(1)),'מדדים וריביות'!B:C,2,FALSE),VLOOKUP(DATE(YEAR(E7908),MONTH(E7908)-2,DAY(1)),'מדדים וריביות'!B:C,2,FALSE))</f>
        <v>32835656.1495074</v>
      </c>
      <c r="I7908" s="43">
        <f>'ריבית יומית'!D7902</f>
        <v>6.2259260325658872E-5</v>
      </c>
      <c r="J7908" s="29">
        <f t="shared" si="1003"/>
        <v>1.0607451600942983</v>
      </c>
      <c r="L7908">
        <f>VLOOKUP(D7907,'מדדים וריביות'!B:C,2)</f>
        <v>32993976.5745291</v>
      </c>
      <c r="M7908" s="30">
        <f t="shared" si="1008"/>
        <v>0</v>
      </c>
      <c r="O7908" s="39">
        <f t="shared" si="1005"/>
        <v>0</v>
      </c>
      <c r="P7908" s="39">
        <f t="shared" si="1001"/>
        <v>0</v>
      </c>
      <c r="Q7908" s="39">
        <f t="shared" si="1006"/>
        <v>0</v>
      </c>
      <c r="R7908" s="41">
        <f t="shared" si="1007"/>
        <v>0</v>
      </c>
    </row>
    <row r="7909" spans="4:18" x14ac:dyDescent="0.25">
      <c r="D7909" s="1">
        <v>40774</v>
      </c>
      <c r="E7909" s="1">
        <f t="shared" si="1004"/>
        <v>40756</v>
      </c>
      <c r="F7909" s="30">
        <f t="shared" si="1002"/>
        <v>0</v>
      </c>
      <c r="H7909" s="42">
        <f>IF(DAY(D7909)&gt;14,VLOOKUP(DATE(YEAR(E7909),MONTH(E7909)-1,DAY(1)),'מדדים וריביות'!B:C,2,FALSE),VLOOKUP(DATE(YEAR(E7909),MONTH(E7909)-2,DAY(1)),'מדדים וריביות'!B:C,2,FALSE))</f>
        <v>32835656.1495074</v>
      </c>
      <c r="I7909" s="43">
        <f>'ריבית יומית'!D7903</f>
        <v>6.2259260325658872E-5</v>
      </c>
      <c r="J7909" s="29">
        <f t="shared" si="1003"/>
        <v>1.0606791229966577</v>
      </c>
      <c r="L7909">
        <f>VLOOKUP(D7908,'מדדים וריביות'!B:C,2)</f>
        <v>32993976.5745291</v>
      </c>
      <c r="M7909" s="30">
        <f t="shared" si="1008"/>
        <v>0</v>
      </c>
      <c r="O7909" s="39">
        <f t="shared" si="1005"/>
        <v>0</v>
      </c>
      <c r="P7909" s="39">
        <f t="shared" si="1001"/>
        <v>0</v>
      </c>
      <c r="Q7909" s="39">
        <f t="shared" si="1006"/>
        <v>0</v>
      </c>
      <c r="R7909" s="41">
        <f t="shared" si="1007"/>
        <v>0</v>
      </c>
    </row>
    <row r="7910" spans="4:18" x14ac:dyDescent="0.25">
      <c r="D7910" s="1">
        <v>40775</v>
      </c>
      <c r="E7910" s="1">
        <f t="shared" si="1004"/>
        <v>40756</v>
      </c>
      <c r="F7910" s="30">
        <f t="shared" si="1002"/>
        <v>0</v>
      </c>
      <c r="H7910" s="42">
        <f>IF(DAY(D7910)&gt;14,VLOOKUP(DATE(YEAR(E7910),MONTH(E7910)-1,DAY(1)),'מדדים וריביות'!B:C,2,FALSE),VLOOKUP(DATE(YEAR(E7910),MONTH(E7910)-2,DAY(1)),'מדדים וריביות'!B:C,2,FALSE))</f>
        <v>32835656.1495074</v>
      </c>
      <c r="I7910" s="43">
        <f>'ריבית יומית'!D7904</f>
        <v>6.2259260325658872E-5</v>
      </c>
      <c r="J7910" s="29">
        <f t="shared" si="1003"/>
        <v>1.060613090010182</v>
      </c>
      <c r="L7910">
        <f>VLOOKUP(D7909,'מדדים וריביות'!B:C,2)</f>
        <v>32993976.5745291</v>
      </c>
      <c r="M7910" s="30">
        <f t="shared" si="1008"/>
        <v>0</v>
      </c>
      <c r="O7910" s="39">
        <f t="shared" si="1005"/>
        <v>0</v>
      </c>
      <c r="P7910" s="39">
        <f t="shared" si="1001"/>
        <v>0</v>
      </c>
      <c r="Q7910" s="39">
        <f t="shared" si="1006"/>
        <v>0</v>
      </c>
      <c r="R7910" s="41">
        <f t="shared" si="1007"/>
        <v>0</v>
      </c>
    </row>
    <row r="7911" spans="4:18" x14ac:dyDescent="0.25">
      <c r="D7911" s="1">
        <v>40776</v>
      </c>
      <c r="E7911" s="1">
        <f t="shared" si="1004"/>
        <v>40756</v>
      </c>
      <c r="F7911" s="30">
        <f t="shared" si="1002"/>
        <v>0</v>
      </c>
      <c r="H7911" s="42">
        <f>IF(DAY(D7911)&gt;14,VLOOKUP(DATE(YEAR(E7911),MONTH(E7911)-1,DAY(1)),'מדדים וריביות'!B:C,2,FALSE),VLOOKUP(DATE(YEAR(E7911),MONTH(E7911)-2,DAY(1)),'מדדים וריביות'!B:C,2,FALSE))</f>
        <v>32835656.1495074</v>
      </c>
      <c r="I7911" s="43">
        <f>'ריבית יומית'!D7905</f>
        <v>6.2259260325658872E-5</v>
      </c>
      <c r="J7911" s="29">
        <f t="shared" si="1003"/>
        <v>1.0605470611346153</v>
      </c>
      <c r="L7911">
        <f>VLOOKUP(D7910,'מדדים וריביות'!B:C,2)</f>
        <v>32993976.5745291</v>
      </c>
      <c r="M7911" s="30">
        <f t="shared" si="1008"/>
        <v>0</v>
      </c>
      <c r="O7911" s="39">
        <f t="shared" si="1005"/>
        <v>0</v>
      </c>
      <c r="P7911" s="39">
        <f t="shared" si="1001"/>
        <v>0</v>
      </c>
      <c r="Q7911" s="39">
        <f t="shared" si="1006"/>
        <v>0</v>
      </c>
      <c r="R7911" s="41">
        <f t="shared" si="1007"/>
        <v>0</v>
      </c>
    </row>
    <row r="7912" spans="4:18" x14ac:dyDescent="0.25">
      <c r="D7912" s="1">
        <v>40777</v>
      </c>
      <c r="E7912" s="1">
        <f t="shared" si="1004"/>
        <v>40756</v>
      </c>
      <c r="F7912" s="30">
        <f t="shared" si="1002"/>
        <v>0</v>
      </c>
      <c r="H7912" s="42">
        <f>IF(DAY(D7912)&gt;14,VLOOKUP(DATE(YEAR(E7912),MONTH(E7912)-1,DAY(1)),'מדדים וריביות'!B:C,2,FALSE),VLOOKUP(DATE(YEAR(E7912),MONTH(E7912)-2,DAY(1)),'מדדים וריביות'!B:C,2,FALSE))</f>
        <v>32835656.1495074</v>
      </c>
      <c r="I7912" s="43">
        <f>'ריבית יומית'!D7906</f>
        <v>6.2259260325658872E-5</v>
      </c>
      <c r="J7912" s="29">
        <f t="shared" si="1003"/>
        <v>1.0604810363697015</v>
      </c>
      <c r="L7912">
        <f>VLOOKUP(D7911,'מדדים וריביות'!B:C,2)</f>
        <v>32993976.5745291</v>
      </c>
      <c r="M7912" s="30">
        <f t="shared" si="1008"/>
        <v>0</v>
      </c>
      <c r="O7912" s="39">
        <f t="shared" si="1005"/>
        <v>0</v>
      </c>
      <c r="P7912" s="39">
        <f t="shared" si="1001"/>
        <v>0</v>
      </c>
      <c r="Q7912" s="39">
        <f t="shared" si="1006"/>
        <v>0</v>
      </c>
      <c r="R7912" s="41">
        <f t="shared" si="1007"/>
        <v>0</v>
      </c>
    </row>
    <row r="7913" spans="4:18" x14ac:dyDescent="0.25">
      <c r="D7913" s="1">
        <v>40778</v>
      </c>
      <c r="E7913" s="1">
        <f t="shared" si="1004"/>
        <v>40756</v>
      </c>
      <c r="F7913" s="30">
        <f t="shared" si="1002"/>
        <v>0</v>
      </c>
      <c r="H7913" s="42">
        <f>IF(DAY(D7913)&gt;14,VLOOKUP(DATE(YEAR(E7913),MONTH(E7913)-1,DAY(1)),'מדדים וריביות'!B:C,2,FALSE),VLOOKUP(DATE(YEAR(E7913),MONTH(E7913)-2,DAY(1)),'מדדים וריביות'!B:C,2,FALSE))</f>
        <v>32835656.1495074</v>
      </c>
      <c r="I7913" s="43">
        <f>'ריבית יומית'!D7907</f>
        <v>6.2259260325658872E-5</v>
      </c>
      <c r="J7913" s="29">
        <f t="shared" si="1003"/>
        <v>1.0604150157151848</v>
      </c>
      <c r="L7913">
        <f>VLOOKUP(D7912,'מדדים וריביות'!B:C,2)</f>
        <v>32993976.5745291</v>
      </c>
      <c r="M7913" s="30">
        <f t="shared" si="1008"/>
        <v>0</v>
      </c>
      <c r="O7913" s="39">
        <f t="shared" si="1005"/>
        <v>0</v>
      </c>
      <c r="P7913" s="39">
        <f t="shared" si="1001"/>
        <v>0</v>
      </c>
      <c r="Q7913" s="39">
        <f t="shared" si="1006"/>
        <v>0</v>
      </c>
      <c r="R7913" s="41">
        <f t="shared" si="1007"/>
        <v>0</v>
      </c>
    </row>
    <row r="7914" spans="4:18" x14ac:dyDescent="0.25">
      <c r="D7914" s="1">
        <v>40779</v>
      </c>
      <c r="E7914" s="1">
        <f t="shared" si="1004"/>
        <v>40756</v>
      </c>
      <c r="F7914" s="30">
        <f t="shared" si="1002"/>
        <v>0</v>
      </c>
      <c r="H7914" s="42">
        <f>IF(DAY(D7914)&gt;14,VLOOKUP(DATE(YEAR(E7914),MONTH(E7914)-1,DAY(1)),'מדדים וריביות'!B:C,2,FALSE),VLOOKUP(DATE(YEAR(E7914),MONTH(E7914)-2,DAY(1)),'מדדים וריביות'!B:C,2,FALSE))</f>
        <v>32835656.1495074</v>
      </c>
      <c r="I7914" s="43">
        <f>'ריבית יומית'!D7908</f>
        <v>6.2259260325658872E-5</v>
      </c>
      <c r="J7914" s="29">
        <f t="shared" si="1003"/>
        <v>1.0603489991708095</v>
      </c>
      <c r="L7914">
        <f>VLOOKUP(D7913,'מדדים וריביות'!B:C,2)</f>
        <v>32993976.5745291</v>
      </c>
      <c r="M7914" s="30">
        <f t="shared" si="1008"/>
        <v>0</v>
      </c>
      <c r="O7914" s="39">
        <f t="shared" si="1005"/>
        <v>0</v>
      </c>
      <c r="P7914" s="39">
        <f t="shared" si="1001"/>
        <v>0</v>
      </c>
      <c r="Q7914" s="39">
        <f t="shared" si="1006"/>
        <v>0</v>
      </c>
      <c r="R7914" s="41">
        <f t="shared" si="1007"/>
        <v>0</v>
      </c>
    </row>
    <row r="7915" spans="4:18" x14ac:dyDescent="0.25">
      <c r="D7915" s="1">
        <v>40780</v>
      </c>
      <c r="E7915" s="1">
        <f t="shared" si="1004"/>
        <v>40756</v>
      </c>
      <c r="F7915" s="30">
        <f t="shared" si="1002"/>
        <v>0</v>
      </c>
      <c r="H7915" s="42">
        <f>IF(DAY(D7915)&gt;14,VLOOKUP(DATE(YEAR(E7915),MONTH(E7915)-1,DAY(1)),'מדדים וריביות'!B:C,2,FALSE),VLOOKUP(DATE(YEAR(E7915),MONTH(E7915)-2,DAY(1)),'מדדים וריביות'!B:C,2,FALSE))</f>
        <v>32835656.1495074</v>
      </c>
      <c r="I7915" s="43">
        <f>'ריבית יומית'!D7909</f>
        <v>6.2259260325658872E-5</v>
      </c>
      <c r="J7915" s="29">
        <f t="shared" si="1003"/>
        <v>1.0602829867363195</v>
      </c>
      <c r="L7915">
        <f>VLOOKUP(D7914,'מדדים וריביות'!B:C,2)</f>
        <v>32993976.5745291</v>
      </c>
      <c r="M7915" s="30">
        <f t="shared" si="1008"/>
        <v>0</v>
      </c>
      <c r="O7915" s="39">
        <f t="shared" si="1005"/>
        <v>0</v>
      </c>
      <c r="P7915" s="39">
        <f t="shared" si="1001"/>
        <v>0</v>
      </c>
      <c r="Q7915" s="39">
        <f t="shared" si="1006"/>
        <v>0</v>
      </c>
      <c r="R7915" s="41">
        <f t="shared" si="1007"/>
        <v>0</v>
      </c>
    </row>
    <row r="7916" spans="4:18" x14ac:dyDescent="0.25">
      <c r="D7916" s="1">
        <v>40781</v>
      </c>
      <c r="E7916" s="1">
        <f t="shared" si="1004"/>
        <v>40756</v>
      </c>
      <c r="F7916" s="30">
        <f t="shared" si="1002"/>
        <v>0</v>
      </c>
      <c r="H7916" s="42">
        <f>IF(DAY(D7916)&gt;14,VLOOKUP(DATE(YEAR(E7916),MONTH(E7916)-1,DAY(1)),'מדדים וריביות'!B:C,2,FALSE),VLOOKUP(DATE(YEAR(E7916),MONTH(E7916)-2,DAY(1)),'מדדים וריביות'!B:C,2,FALSE))</f>
        <v>32835656.1495074</v>
      </c>
      <c r="I7916" s="43">
        <f>'ריבית יומית'!D7910</f>
        <v>6.2259260325658872E-5</v>
      </c>
      <c r="J7916" s="29">
        <f t="shared" si="1003"/>
        <v>1.0602169784114588</v>
      </c>
      <c r="L7916">
        <f>VLOOKUP(D7915,'מדדים וריביות'!B:C,2)</f>
        <v>32993976.5745291</v>
      </c>
      <c r="M7916" s="30">
        <f t="shared" si="1008"/>
        <v>0</v>
      </c>
      <c r="O7916" s="39">
        <f t="shared" si="1005"/>
        <v>0</v>
      </c>
      <c r="P7916" s="39">
        <f t="shared" ref="P7916:P7979" si="1009">J7917*G7916-G7916</f>
        <v>0</v>
      </c>
      <c r="Q7916" s="39">
        <f t="shared" si="1006"/>
        <v>0</v>
      </c>
      <c r="R7916" s="41">
        <f t="shared" si="1007"/>
        <v>0</v>
      </c>
    </row>
    <row r="7917" spans="4:18" x14ac:dyDescent="0.25">
      <c r="D7917" s="1">
        <v>40782</v>
      </c>
      <c r="E7917" s="1">
        <f t="shared" si="1004"/>
        <v>40756</v>
      </c>
      <c r="F7917" s="30">
        <f t="shared" si="1002"/>
        <v>0</v>
      </c>
      <c r="H7917" s="42">
        <f>IF(DAY(D7917)&gt;14,VLOOKUP(DATE(YEAR(E7917),MONTH(E7917)-1,DAY(1)),'מדדים וריביות'!B:C,2,FALSE),VLOOKUP(DATE(YEAR(E7917),MONTH(E7917)-2,DAY(1)),'מדדים וריביות'!B:C,2,FALSE))</f>
        <v>32835656.1495074</v>
      </c>
      <c r="I7917" s="43">
        <f>'ריבית יומית'!D7911</f>
        <v>6.2259260325658872E-5</v>
      </c>
      <c r="J7917" s="29">
        <f t="shared" si="1003"/>
        <v>1.0601509741959718</v>
      </c>
      <c r="L7917">
        <f>VLOOKUP(D7916,'מדדים וריביות'!B:C,2)</f>
        <v>32993976.5745291</v>
      </c>
      <c r="M7917" s="30">
        <f t="shared" si="1008"/>
        <v>0</v>
      </c>
      <c r="O7917" s="39">
        <f t="shared" si="1005"/>
        <v>0</v>
      </c>
      <c r="P7917" s="39">
        <f t="shared" si="1009"/>
        <v>0</v>
      </c>
      <c r="Q7917" s="39">
        <f t="shared" si="1006"/>
        <v>0</v>
      </c>
      <c r="R7917" s="41">
        <f t="shared" si="1007"/>
        <v>0</v>
      </c>
    </row>
    <row r="7918" spans="4:18" x14ac:dyDescent="0.25">
      <c r="D7918" s="1">
        <v>40783</v>
      </c>
      <c r="E7918" s="1">
        <f t="shared" si="1004"/>
        <v>40756</v>
      </c>
      <c r="F7918" s="30">
        <f t="shared" si="1002"/>
        <v>0</v>
      </c>
      <c r="H7918" s="42">
        <f>IF(DAY(D7918)&gt;14,VLOOKUP(DATE(YEAR(E7918),MONTH(E7918)-1,DAY(1)),'מדדים וריביות'!B:C,2,FALSE),VLOOKUP(DATE(YEAR(E7918),MONTH(E7918)-2,DAY(1)),'מדדים וריביות'!B:C,2,FALSE))</f>
        <v>32835656.1495074</v>
      </c>
      <c r="I7918" s="43">
        <f>'ריבית יומית'!D7912</f>
        <v>6.2259260325658872E-5</v>
      </c>
      <c r="J7918" s="29">
        <f t="shared" si="1003"/>
        <v>1.0600849740896026</v>
      </c>
      <c r="L7918">
        <f>VLOOKUP(D7917,'מדדים וריביות'!B:C,2)</f>
        <v>32993976.5745291</v>
      </c>
      <c r="M7918" s="30">
        <f t="shared" si="1008"/>
        <v>0</v>
      </c>
      <c r="O7918" s="39">
        <f t="shared" si="1005"/>
        <v>0</v>
      </c>
      <c r="P7918" s="39">
        <f t="shared" si="1009"/>
        <v>0</v>
      </c>
      <c r="Q7918" s="39">
        <f t="shared" si="1006"/>
        <v>0</v>
      </c>
      <c r="R7918" s="41">
        <f t="shared" si="1007"/>
        <v>0</v>
      </c>
    </row>
    <row r="7919" spans="4:18" x14ac:dyDescent="0.25">
      <c r="D7919" s="1">
        <v>40784</v>
      </c>
      <c r="E7919" s="1">
        <f t="shared" si="1004"/>
        <v>40756</v>
      </c>
      <c r="F7919" s="30">
        <f t="shared" si="1002"/>
        <v>0</v>
      </c>
      <c r="H7919" s="42">
        <f>IF(DAY(D7919)&gt;14,VLOOKUP(DATE(YEAR(E7919),MONTH(E7919)-1,DAY(1)),'מדדים וריביות'!B:C,2,FALSE),VLOOKUP(DATE(YEAR(E7919),MONTH(E7919)-2,DAY(1)),'מדדים וריביות'!B:C,2,FALSE))</f>
        <v>32835656.1495074</v>
      </c>
      <c r="I7919" s="43">
        <f>'ריבית יומית'!D7913</f>
        <v>6.2259260325658872E-5</v>
      </c>
      <c r="J7919" s="29">
        <f t="shared" si="1003"/>
        <v>1.0600189780920954</v>
      </c>
      <c r="L7919">
        <f>VLOOKUP(D7918,'מדדים וריביות'!B:C,2)</f>
        <v>32993976.5745291</v>
      </c>
      <c r="M7919" s="30">
        <f t="shared" si="1008"/>
        <v>0</v>
      </c>
      <c r="O7919" s="39">
        <f t="shared" si="1005"/>
        <v>0</v>
      </c>
      <c r="P7919" s="39">
        <f t="shared" si="1009"/>
        <v>0</v>
      </c>
      <c r="Q7919" s="39">
        <f t="shared" si="1006"/>
        <v>0</v>
      </c>
      <c r="R7919" s="41">
        <f t="shared" si="1007"/>
        <v>0</v>
      </c>
    </row>
    <row r="7920" spans="4:18" x14ac:dyDescent="0.25">
      <c r="D7920" s="1">
        <v>40785</v>
      </c>
      <c r="E7920" s="1">
        <f t="shared" si="1004"/>
        <v>40756</v>
      </c>
      <c r="F7920" s="30">
        <f t="shared" si="1002"/>
        <v>0</v>
      </c>
      <c r="H7920" s="42">
        <f>IF(DAY(D7920)&gt;14,VLOOKUP(DATE(YEAR(E7920),MONTH(E7920)-1,DAY(1)),'מדדים וריביות'!B:C,2,FALSE),VLOOKUP(DATE(YEAR(E7920),MONTH(E7920)-2,DAY(1)),'מדדים וריביות'!B:C,2,FALSE))</f>
        <v>32835656.1495074</v>
      </c>
      <c r="I7920" s="43">
        <f>'ריבית יומית'!D7914</f>
        <v>6.2259260325658872E-5</v>
      </c>
      <c r="J7920" s="29">
        <f t="shared" si="1003"/>
        <v>1.0599529862031944</v>
      </c>
      <c r="L7920">
        <f>VLOOKUP(D7919,'מדדים וריביות'!B:C,2)</f>
        <v>32993976.5745291</v>
      </c>
      <c r="M7920" s="30">
        <f t="shared" si="1008"/>
        <v>0</v>
      </c>
      <c r="O7920" s="39">
        <f t="shared" si="1005"/>
        <v>0</v>
      </c>
      <c r="P7920" s="39">
        <f t="shared" si="1009"/>
        <v>0</v>
      </c>
      <c r="Q7920" s="39">
        <f t="shared" si="1006"/>
        <v>0</v>
      </c>
      <c r="R7920" s="41">
        <f t="shared" si="1007"/>
        <v>0</v>
      </c>
    </row>
    <row r="7921" spans="4:18" x14ac:dyDescent="0.25">
      <c r="D7921" s="1">
        <v>40786</v>
      </c>
      <c r="E7921" s="1">
        <f t="shared" si="1004"/>
        <v>40756</v>
      </c>
      <c r="F7921" s="30">
        <f t="shared" si="1002"/>
        <v>0</v>
      </c>
      <c r="H7921" s="42">
        <f>IF(DAY(D7921)&gt;14,VLOOKUP(DATE(YEAR(E7921),MONTH(E7921)-1,DAY(1)),'מדדים וריביות'!B:C,2,FALSE),VLOOKUP(DATE(YEAR(E7921),MONTH(E7921)-2,DAY(1)),'מדדים וריביות'!B:C,2,FALSE))</f>
        <v>32835656.1495074</v>
      </c>
      <c r="I7921" s="43">
        <f>'ריבית יומית'!D7915</f>
        <v>6.2259260325658872E-5</v>
      </c>
      <c r="J7921" s="29">
        <f t="shared" si="1003"/>
        <v>1.0598869984226438</v>
      </c>
      <c r="L7921">
        <f>VLOOKUP(D7920,'מדדים וריביות'!B:C,2)</f>
        <v>32993976.5745291</v>
      </c>
      <c r="M7921" s="30">
        <f t="shared" si="1008"/>
        <v>0</v>
      </c>
      <c r="O7921" s="39">
        <f t="shared" si="1005"/>
        <v>0</v>
      </c>
      <c r="P7921" s="39">
        <f t="shared" si="1009"/>
        <v>0</v>
      </c>
      <c r="Q7921" s="39">
        <f t="shared" si="1006"/>
        <v>0</v>
      </c>
      <c r="R7921" s="41">
        <f t="shared" si="1007"/>
        <v>0</v>
      </c>
    </row>
    <row r="7922" spans="4:18" x14ac:dyDescent="0.25">
      <c r="D7922" s="1">
        <v>40787</v>
      </c>
      <c r="E7922" s="1">
        <f t="shared" si="1004"/>
        <v>40787</v>
      </c>
      <c r="F7922" s="30">
        <f t="shared" si="1002"/>
        <v>0</v>
      </c>
      <c r="H7922" s="42">
        <f>IF(DAY(D7922)&gt;14,VLOOKUP(DATE(YEAR(E7922),MONTH(E7922)-1,DAY(1)),'מדדים וריביות'!B:C,2,FALSE),VLOOKUP(DATE(YEAR(E7922),MONTH(E7922)-2,DAY(1)),'מדדים וריביות'!B:C,2,FALSE))</f>
        <v>32835656.1495074</v>
      </c>
      <c r="I7922" s="43">
        <f>'ריבית יומית'!D7916</f>
        <v>6.2259260325658872E-5</v>
      </c>
      <c r="J7922" s="29">
        <f t="shared" si="1003"/>
        <v>1.0598210147501879</v>
      </c>
      <c r="L7922">
        <f>VLOOKUP(D7921,'מדדים וריביות'!B:C,2)</f>
        <v>32993976.5745291</v>
      </c>
      <c r="M7922" s="30">
        <f t="shared" si="1008"/>
        <v>0</v>
      </c>
      <c r="O7922" s="39">
        <f t="shared" si="1005"/>
        <v>0</v>
      </c>
      <c r="P7922" s="39">
        <f t="shared" si="1009"/>
        <v>0</v>
      </c>
      <c r="Q7922" s="39">
        <f t="shared" si="1006"/>
        <v>0</v>
      </c>
      <c r="R7922" s="41">
        <f t="shared" si="1007"/>
        <v>0</v>
      </c>
    </row>
    <row r="7923" spans="4:18" x14ac:dyDescent="0.25">
      <c r="D7923" s="1">
        <v>40788</v>
      </c>
      <c r="E7923" s="1">
        <f t="shared" si="1004"/>
        <v>40787</v>
      </c>
      <c r="F7923" s="30">
        <f t="shared" si="1002"/>
        <v>0</v>
      </c>
      <c r="H7923" s="42">
        <f>IF(DAY(D7923)&gt;14,VLOOKUP(DATE(YEAR(E7923),MONTH(E7923)-1,DAY(1)),'מדדים וריביות'!B:C,2,FALSE),VLOOKUP(DATE(YEAR(E7923),MONTH(E7923)-2,DAY(1)),'מדדים וריביות'!B:C,2,FALSE))</f>
        <v>32835656.1495074</v>
      </c>
      <c r="I7923" s="43">
        <f>'ריבית יומית'!D7917</f>
        <v>6.2259260325658872E-5</v>
      </c>
      <c r="J7923" s="29">
        <f t="shared" si="1003"/>
        <v>1.0597550351855709</v>
      </c>
      <c r="L7923">
        <f>VLOOKUP(D7922,'מדדים וריביות'!B:C,2)</f>
        <v>32930648.4045204</v>
      </c>
      <c r="M7923" s="30">
        <f t="shared" si="1008"/>
        <v>0</v>
      </c>
      <c r="O7923" s="39">
        <f t="shared" si="1005"/>
        <v>0</v>
      </c>
      <c r="P7923" s="39">
        <f t="shared" si="1009"/>
        <v>0</v>
      </c>
      <c r="Q7923" s="39">
        <f t="shared" si="1006"/>
        <v>0</v>
      </c>
      <c r="R7923" s="41">
        <f t="shared" si="1007"/>
        <v>0</v>
      </c>
    </row>
    <row r="7924" spans="4:18" x14ac:dyDescent="0.25">
      <c r="D7924" s="1">
        <v>40789</v>
      </c>
      <c r="E7924" s="1">
        <f t="shared" si="1004"/>
        <v>40787</v>
      </c>
      <c r="F7924" s="30">
        <f t="shared" si="1002"/>
        <v>0</v>
      </c>
      <c r="H7924" s="42">
        <f>IF(DAY(D7924)&gt;14,VLOOKUP(DATE(YEAR(E7924),MONTH(E7924)-1,DAY(1)),'מדדים וריביות'!B:C,2,FALSE),VLOOKUP(DATE(YEAR(E7924),MONTH(E7924)-2,DAY(1)),'מדדים וריביות'!B:C,2,FALSE))</f>
        <v>32835656.1495074</v>
      </c>
      <c r="I7924" s="43">
        <f>'ריבית יומית'!D7918</f>
        <v>6.2259260325658872E-5</v>
      </c>
      <c r="J7924" s="29">
        <f t="shared" si="1003"/>
        <v>1.0596890597285371</v>
      </c>
      <c r="L7924">
        <f>VLOOKUP(D7923,'מדדים וריביות'!B:C,2)</f>
        <v>32930648.4045204</v>
      </c>
      <c r="M7924" s="30">
        <f t="shared" si="1008"/>
        <v>0</v>
      </c>
      <c r="O7924" s="39">
        <f t="shared" si="1005"/>
        <v>0</v>
      </c>
      <c r="P7924" s="39">
        <f t="shared" si="1009"/>
        <v>0</v>
      </c>
      <c r="Q7924" s="39">
        <f t="shared" si="1006"/>
        <v>0</v>
      </c>
      <c r="R7924" s="41">
        <f t="shared" si="1007"/>
        <v>0</v>
      </c>
    </row>
    <row r="7925" spans="4:18" x14ac:dyDescent="0.25">
      <c r="D7925" s="1">
        <v>40790</v>
      </c>
      <c r="E7925" s="1">
        <f t="shared" si="1004"/>
        <v>40787</v>
      </c>
      <c r="F7925" s="30">
        <f t="shared" si="1002"/>
        <v>0</v>
      </c>
      <c r="H7925" s="42">
        <f>IF(DAY(D7925)&gt;14,VLOOKUP(DATE(YEAR(E7925),MONTH(E7925)-1,DAY(1)),'מדדים וריביות'!B:C,2,FALSE),VLOOKUP(DATE(YEAR(E7925),MONTH(E7925)-2,DAY(1)),'מדדים וריביות'!B:C,2,FALSE))</f>
        <v>32835656.1495074</v>
      </c>
      <c r="I7925" s="43">
        <f>'ריבית יומית'!D7919</f>
        <v>6.2259260325658872E-5</v>
      </c>
      <c r="J7925" s="29">
        <f t="shared" si="1003"/>
        <v>1.0596230883788307</v>
      </c>
      <c r="L7925">
        <f>VLOOKUP(D7924,'מדדים וריביות'!B:C,2)</f>
        <v>32930648.4045204</v>
      </c>
      <c r="M7925" s="30">
        <f t="shared" si="1008"/>
        <v>0</v>
      </c>
      <c r="O7925" s="39">
        <f t="shared" si="1005"/>
        <v>0</v>
      </c>
      <c r="P7925" s="39">
        <f t="shared" si="1009"/>
        <v>0</v>
      </c>
      <c r="Q7925" s="39">
        <f t="shared" si="1006"/>
        <v>0</v>
      </c>
      <c r="R7925" s="41">
        <f t="shared" si="1007"/>
        <v>0</v>
      </c>
    </row>
    <row r="7926" spans="4:18" x14ac:dyDescent="0.25">
      <c r="D7926" s="1">
        <v>40791</v>
      </c>
      <c r="E7926" s="1">
        <f t="shared" si="1004"/>
        <v>40787</v>
      </c>
      <c r="F7926" s="30">
        <f t="shared" si="1002"/>
        <v>0</v>
      </c>
      <c r="H7926" s="42">
        <f>IF(DAY(D7926)&gt;14,VLOOKUP(DATE(YEAR(E7926),MONTH(E7926)-1,DAY(1)),'מדדים וריביות'!B:C,2,FALSE),VLOOKUP(DATE(YEAR(E7926),MONTH(E7926)-2,DAY(1)),'מדדים וריביות'!B:C,2,FALSE))</f>
        <v>32835656.1495074</v>
      </c>
      <c r="I7926" s="43">
        <f>'ריבית יומית'!D7920</f>
        <v>6.2259260325658872E-5</v>
      </c>
      <c r="J7926" s="29">
        <f t="shared" si="1003"/>
        <v>1.059557121136196</v>
      </c>
      <c r="L7926">
        <f>VLOOKUP(D7925,'מדדים וריביות'!B:C,2)</f>
        <v>32930648.4045204</v>
      </c>
      <c r="M7926" s="30">
        <f t="shared" si="1008"/>
        <v>0</v>
      </c>
      <c r="O7926" s="39">
        <f t="shared" si="1005"/>
        <v>0</v>
      </c>
      <c r="P7926" s="39">
        <f t="shared" si="1009"/>
        <v>0</v>
      </c>
      <c r="Q7926" s="39">
        <f t="shared" si="1006"/>
        <v>0</v>
      </c>
      <c r="R7926" s="41">
        <f t="shared" si="1007"/>
        <v>0</v>
      </c>
    </row>
    <row r="7927" spans="4:18" x14ac:dyDescent="0.25">
      <c r="D7927" s="1">
        <v>40792</v>
      </c>
      <c r="E7927" s="1">
        <f t="shared" si="1004"/>
        <v>40787</v>
      </c>
      <c r="F7927" s="30">
        <f t="shared" si="1002"/>
        <v>0</v>
      </c>
      <c r="H7927" s="42">
        <f>IF(DAY(D7927)&gt;14,VLOOKUP(DATE(YEAR(E7927),MONTH(E7927)-1,DAY(1)),'מדדים וריביות'!B:C,2,FALSE),VLOOKUP(DATE(YEAR(E7927),MONTH(E7927)-2,DAY(1)),'מדדים וריביות'!B:C,2,FALSE))</f>
        <v>32835656.1495074</v>
      </c>
      <c r="I7927" s="43">
        <f>'ריבית יומית'!D7921</f>
        <v>6.2259260325658872E-5</v>
      </c>
      <c r="J7927" s="29">
        <f t="shared" si="1003"/>
        <v>1.0594911580003774</v>
      </c>
      <c r="L7927">
        <f>VLOOKUP(D7926,'מדדים וריביות'!B:C,2)</f>
        <v>32930648.4045204</v>
      </c>
      <c r="M7927" s="30">
        <f t="shared" si="1008"/>
        <v>0</v>
      </c>
      <c r="O7927" s="39">
        <f t="shared" si="1005"/>
        <v>0</v>
      </c>
      <c r="P7927" s="39">
        <f t="shared" si="1009"/>
        <v>0</v>
      </c>
      <c r="Q7927" s="39">
        <f t="shared" si="1006"/>
        <v>0</v>
      </c>
      <c r="R7927" s="41">
        <f t="shared" si="1007"/>
        <v>0</v>
      </c>
    </row>
    <row r="7928" spans="4:18" x14ac:dyDescent="0.25">
      <c r="D7928" s="1">
        <v>40793</v>
      </c>
      <c r="E7928" s="1">
        <f t="shared" si="1004"/>
        <v>40787</v>
      </c>
      <c r="F7928" s="30">
        <f t="shared" si="1002"/>
        <v>0</v>
      </c>
      <c r="H7928" s="42">
        <f>IF(DAY(D7928)&gt;14,VLOOKUP(DATE(YEAR(E7928),MONTH(E7928)-1,DAY(1)),'מדדים וריביות'!B:C,2,FALSE),VLOOKUP(DATE(YEAR(E7928),MONTH(E7928)-2,DAY(1)),'מדדים וריביות'!B:C,2,FALSE))</f>
        <v>32835656.1495074</v>
      </c>
      <c r="I7928" s="43">
        <f>'ריבית יומית'!D7922</f>
        <v>6.2259260325658872E-5</v>
      </c>
      <c r="J7928" s="29">
        <f t="shared" si="1003"/>
        <v>1.0594251989711192</v>
      </c>
      <c r="L7928">
        <f>VLOOKUP(D7927,'מדדים וריביות'!B:C,2)</f>
        <v>32930648.4045204</v>
      </c>
      <c r="M7928" s="30">
        <f t="shared" si="1008"/>
        <v>0</v>
      </c>
      <c r="O7928" s="39">
        <f t="shared" si="1005"/>
        <v>0</v>
      </c>
      <c r="P7928" s="39">
        <f t="shared" si="1009"/>
        <v>0</v>
      </c>
      <c r="Q7928" s="39">
        <f t="shared" si="1006"/>
        <v>0</v>
      </c>
      <c r="R7928" s="41">
        <f t="shared" si="1007"/>
        <v>0</v>
      </c>
    </row>
    <row r="7929" spans="4:18" x14ac:dyDescent="0.25">
      <c r="D7929" s="1">
        <v>40794</v>
      </c>
      <c r="E7929" s="1">
        <f t="shared" si="1004"/>
        <v>40787</v>
      </c>
      <c r="F7929" s="30">
        <f t="shared" si="1002"/>
        <v>0</v>
      </c>
      <c r="H7929" s="42">
        <f>IF(DAY(D7929)&gt;14,VLOOKUP(DATE(YEAR(E7929),MONTH(E7929)-1,DAY(1)),'מדדים וריביות'!B:C,2,FALSE),VLOOKUP(DATE(YEAR(E7929),MONTH(E7929)-2,DAY(1)),'מדדים וריביות'!B:C,2,FALSE))</f>
        <v>32835656.1495074</v>
      </c>
      <c r="I7929" s="43">
        <f>'ריבית יומית'!D7923</f>
        <v>6.2259260325658872E-5</v>
      </c>
      <c r="J7929" s="29">
        <f t="shared" si="1003"/>
        <v>1.0593592440481656</v>
      </c>
      <c r="L7929">
        <f>VLOOKUP(D7928,'מדדים וריביות'!B:C,2)</f>
        <v>32930648.4045204</v>
      </c>
      <c r="M7929" s="30">
        <f t="shared" si="1008"/>
        <v>0</v>
      </c>
      <c r="O7929" s="39">
        <f t="shared" si="1005"/>
        <v>0</v>
      </c>
      <c r="P7929" s="39">
        <f t="shared" si="1009"/>
        <v>0</v>
      </c>
      <c r="Q7929" s="39">
        <f t="shared" si="1006"/>
        <v>0</v>
      </c>
      <c r="R7929" s="41">
        <f t="shared" si="1007"/>
        <v>0</v>
      </c>
    </row>
    <row r="7930" spans="4:18" x14ac:dyDescent="0.25">
      <c r="D7930" s="1">
        <v>40795</v>
      </c>
      <c r="E7930" s="1">
        <f t="shared" si="1004"/>
        <v>40787</v>
      </c>
      <c r="F7930" s="30">
        <f t="shared" si="1002"/>
        <v>0</v>
      </c>
      <c r="H7930" s="42">
        <f>IF(DAY(D7930)&gt;14,VLOOKUP(DATE(YEAR(E7930),MONTH(E7930)-1,DAY(1)),'מדדים וריביות'!B:C,2,FALSE),VLOOKUP(DATE(YEAR(E7930),MONTH(E7930)-2,DAY(1)),'מדדים וריביות'!B:C,2,FALSE))</f>
        <v>32835656.1495074</v>
      </c>
      <c r="I7930" s="43">
        <f>'ריבית יומית'!D7924</f>
        <v>6.2259260325658872E-5</v>
      </c>
      <c r="J7930" s="29">
        <f t="shared" si="1003"/>
        <v>1.0592932932312611</v>
      </c>
      <c r="L7930">
        <f>VLOOKUP(D7929,'מדדים וריביות'!B:C,2)</f>
        <v>32930648.4045204</v>
      </c>
      <c r="M7930" s="30">
        <f t="shared" si="1008"/>
        <v>0</v>
      </c>
      <c r="O7930" s="39">
        <f t="shared" si="1005"/>
        <v>0</v>
      </c>
      <c r="P7930" s="39">
        <f t="shared" si="1009"/>
        <v>0</v>
      </c>
      <c r="Q7930" s="39">
        <f t="shared" si="1006"/>
        <v>0</v>
      </c>
      <c r="R7930" s="41">
        <f t="shared" si="1007"/>
        <v>0</v>
      </c>
    </row>
    <row r="7931" spans="4:18" x14ac:dyDescent="0.25">
      <c r="D7931" s="1">
        <v>40796</v>
      </c>
      <c r="E7931" s="1">
        <f t="shared" si="1004"/>
        <v>40787</v>
      </c>
      <c r="F7931" s="30">
        <f t="shared" si="1002"/>
        <v>0</v>
      </c>
      <c r="H7931" s="42">
        <f>IF(DAY(D7931)&gt;14,VLOOKUP(DATE(YEAR(E7931),MONTH(E7931)-1,DAY(1)),'מדדים וריביות'!B:C,2,FALSE),VLOOKUP(DATE(YEAR(E7931),MONTH(E7931)-2,DAY(1)),'מדדים וריביות'!B:C,2,FALSE))</f>
        <v>32835656.1495074</v>
      </c>
      <c r="I7931" s="43">
        <f>'ריבית יומית'!D7925</f>
        <v>6.2259260325658872E-5</v>
      </c>
      <c r="J7931" s="29">
        <f t="shared" si="1003"/>
        <v>1.05922734652015</v>
      </c>
      <c r="L7931">
        <f>VLOOKUP(D7930,'מדדים וריביות'!B:C,2)</f>
        <v>32930648.4045204</v>
      </c>
      <c r="M7931" s="30">
        <f t="shared" si="1008"/>
        <v>0</v>
      </c>
      <c r="O7931" s="39">
        <f t="shared" si="1005"/>
        <v>0</v>
      </c>
      <c r="P7931" s="39">
        <f t="shared" si="1009"/>
        <v>0</v>
      </c>
      <c r="Q7931" s="39">
        <f t="shared" si="1006"/>
        <v>0</v>
      </c>
      <c r="R7931" s="41">
        <f t="shared" si="1007"/>
        <v>0</v>
      </c>
    </row>
    <row r="7932" spans="4:18" x14ac:dyDescent="0.25">
      <c r="D7932" s="1">
        <v>40797</v>
      </c>
      <c r="E7932" s="1">
        <f t="shared" si="1004"/>
        <v>40787</v>
      </c>
      <c r="F7932" s="30">
        <f t="shared" si="1002"/>
        <v>0</v>
      </c>
      <c r="H7932" s="42">
        <f>IF(DAY(D7932)&gt;14,VLOOKUP(DATE(YEAR(E7932),MONTH(E7932)-1,DAY(1)),'מדדים וריביות'!B:C,2,FALSE),VLOOKUP(DATE(YEAR(E7932),MONTH(E7932)-2,DAY(1)),'מדדים וריביות'!B:C,2,FALSE))</f>
        <v>32835656.1495074</v>
      </c>
      <c r="I7932" s="43">
        <f>'ריבית יומית'!D7926</f>
        <v>6.2259260325658872E-5</v>
      </c>
      <c r="J7932" s="29">
        <f t="shared" si="1003"/>
        <v>1.0591614039145769</v>
      </c>
      <c r="L7932">
        <f>VLOOKUP(D7931,'מדדים וריביות'!B:C,2)</f>
        <v>32930648.4045204</v>
      </c>
      <c r="M7932" s="30">
        <f t="shared" si="1008"/>
        <v>0</v>
      </c>
      <c r="O7932" s="39">
        <f t="shared" si="1005"/>
        <v>0</v>
      </c>
      <c r="P7932" s="39">
        <f t="shared" si="1009"/>
        <v>0</v>
      </c>
      <c r="Q7932" s="39">
        <f t="shared" si="1006"/>
        <v>0</v>
      </c>
      <c r="R7932" s="41">
        <f t="shared" si="1007"/>
        <v>0</v>
      </c>
    </row>
    <row r="7933" spans="4:18" x14ac:dyDescent="0.25">
      <c r="D7933" s="1">
        <v>40798</v>
      </c>
      <c r="E7933" s="1">
        <f t="shared" si="1004"/>
        <v>40787</v>
      </c>
      <c r="F7933" s="30">
        <f t="shared" si="1002"/>
        <v>0</v>
      </c>
      <c r="H7933" s="42">
        <f>IF(DAY(D7933)&gt;14,VLOOKUP(DATE(YEAR(E7933),MONTH(E7933)-1,DAY(1)),'מדדים וריביות'!B:C,2,FALSE),VLOOKUP(DATE(YEAR(E7933),MONTH(E7933)-2,DAY(1)),'מדדים וריביות'!B:C,2,FALSE))</f>
        <v>32835656.1495074</v>
      </c>
      <c r="I7933" s="43">
        <f>'ריבית יומית'!D7927</f>
        <v>6.2259260325658872E-5</v>
      </c>
      <c r="J7933" s="29">
        <f t="shared" si="1003"/>
        <v>1.0590954654142859</v>
      </c>
      <c r="L7933">
        <f>VLOOKUP(D7932,'מדדים וריביות'!B:C,2)</f>
        <v>32930648.4045204</v>
      </c>
      <c r="M7933" s="30">
        <f t="shared" si="1008"/>
        <v>0</v>
      </c>
      <c r="O7933" s="39">
        <f t="shared" si="1005"/>
        <v>0</v>
      </c>
      <c r="P7933" s="39">
        <f t="shared" si="1009"/>
        <v>0</v>
      </c>
      <c r="Q7933" s="39">
        <f t="shared" si="1006"/>
        <v>0</v>
      </c>
      <c r="R7933" s="41">
        <f t="shared" si="1007"/>
        <v>0</v>
      </c>
    </row>
    <row r="7934" spans="4:18" x14ac:dyDescent="0.25">
      <c r="D7934" s="1">
        <v>40799</v>
      </c>
      <c r="E7934" s="1">
        <f t="shared" si="1004"/>
        <v>40787</v>
      </c>
      <c r="F7934" s="30">
        <f t="shared" si="1002"/>
        <v>0</v>
      </c>
      <c r="H7934" s="42">
        <f>IF(DAY(D7934)&gt;14,VLOOKUP(DATE(YEAR(E7934),MONTH(E7934)-1,DAY(1)),'מדדים וריביות'!B:C,2,FALSE),VLOOKUP(DATE(YEAR(E7934),MONTH(E7934)-2,DAY(1)),'מדדים וריביות'!B:C,2,FALSE))</f>
        <v>32835656.1495074</v>
      </c>
      <c r="I7934" s="43">
        <f>'ריבית יומית'!D7928</f>
        <v>6.2259260325658872E-5</v>
      </c>
      <c r="J7934" s="29">
        <f t="shared" si="1003"/>
        <v>1.0590295310190216</v>
      </c>
      <c r="L7934">
        <f>VLOOKUP(D7933,'מדדים וריביות'!B:C,2)</f>
        <v>32930648.4045204</v>
      </c>
      <c r="M7934" s="30">
        <f t="shared" si="1008"/>
        <v>0</v>
      </c>
      <c r="O7934" s="39">
        <f t="shared" si="1005"/>
        <v>0</v>
      </c>
      <c r="P7934" s="39">
        <f t="shared" si="1009"/>
        <v>0</v>
      </c>
      <c r="Q7934" s="39">
        <f t="shared" si="1006"/>
        <v>0</v>
      </c>
      <c r="R7934" s="41">
        <f t="shared" si="1007"/>
        <v>0</v>
      </c>
    </row>
    <row r="7935" spans="4:18" x14ac:dyDescent="0.25">
      <c r="D7935" s="1">
        <v>40800</v>
      </c>
      <c r="E7935" s="1">
        <f t="shared" si="1004"/>
        <v>40787</v>
      </c>
      <c r="F7935" s="30">
        <f t="shared" si="1002"/>
        <v>0</v>
      </c>
      <c r="H7935" s="42">
        <f>IF(DAY(D7935)&gt;14,VLOOKUP(DATE(YEAR(E7935),MONTH(E7935)-1,DAY(1)),'מדדים וריביות'!B:C,2,FALSE),VLOOKUP(DATE(YEAR(E7935),MONTH(E7935)-2,DAY(1)),'מדדים וריביות'!B:C,2,FALSE))</f>
        <v>32835656.1495074</v>
      </c>
      <c r="I7935" s="43">
        <f>'ריבית יומית'!D7929</f>
        <v>6.2259260325658872E-5</v>
      </c>
      <c r="J7935" s="29">
        <f t="shared" si="1003"/>
        <v>1.0589636007285286</v>
      </c>
      <c r="L7935">
        <f>VLOOKUP(D7934,'מדדים וריביות'!B:C,2)</f>
        <v>32930648.4045204</v>
      </c>
      <c r="M7935" s="30">
        <f t="shared" si="1008"/>
        <v>0</v>
      </c>
      <c r="O7935" s="39">
        <f t="shared" si="1005"/>
        <v>0</v>
      </c>
      <c r="P7935" s="39">
        <f t="shared" si="1009"/>
        <v>0</v>
      </c>
      <c r="Q7935" s="39">
        <f t="shared" si="1006"/>
        <v>0</v>
      </c>
      <c r="R7935" s="41">
        <f t="shared" si="1007"/>
        <v>0</v>
      </c>
    </row>
    <row r="7936" spans="4:18" x14ac:dyDescent="0.25">
      <c r="D7936" s="1">
        <v>40801</v>
      </c>
      <c r="E7936" s="1">
        <f t="shared" si="1004"/>
        <v>40787</v>
      </c>
      <c r="F7936" s="30">
        <f t="shared" ref="F7936:F7999" si="1010">M7935</f>
        <v>0</v>
      </c>
      <c r="H7936" s="42">
        <f>IF(DAY(D7936)&gt;14,VLOOKUP(DATE(YEAR(E7936),MONTH(E7936)-1,DAY(1)),'מדדים וריביות'!B:C,2,FALSE),VLOOKUP(DATE(YEAR(E7936),MONTH(E7936)-2,DAY(1)),'מדדים וריביות'!B:C,2,FALSE))</f>
        <v>32993976.5745291</v>
      </c>
      <c r="I7936" s="43">
        <f>'ריבית יומית'!D7930</f>
        <v>6.2259260325658872E-5</v>
      </c>
      <c r="J7936" s="29">
        <f t="shared" si="1003"/>
        <v>1.0588976745425509</v>
      </c>
      <c r="L7936">
        <f>VLOOKUP(D7935,'מדדים וריביות'!B:C,2)</f>
        <v>32930648.4045204</v>
      </c>
      <c r="M7936" s="30">
        <f t="shared" si="1008"/>
        <v>0</v>
      </c>
      <c r="O7936" s="39">
        <f t="shared" si="1005"/>
        <v>0</v>
      </c>
      <c r="P7936" s="39">
        <f t="shared" si="1009"/>
        <v>0</v>
      </c>
      <c r="Q7936" s="39">
        <f t="shared" si="1006"/>
        <v>0</v>
      </c>
      <c r="R7936" s="41">
        <f t="shared" si="1007"/>
        <v>0</v>
      </c>
    </row>
    <row r="7937" spans="4:18" x14ac:dyDescent="0.25">
      <c r="D7937" s="1">
        <v>40802</v>
      </c>
      <c r="E7937" s="1">
        <f t="shared" si="1004"/>
        <v>40787</v>
      </c>
      <c r="F7937" s="30">
        <f t="shared" si="1010"/>
        <v>0</v>
      </c>
      <c r="H7937" s="42">
        <f>IF(DAY(D7937)&gt;14,VLOOKUP(DATE(YEAR(E7937),MONTH(E7937)-1,DAY(1)),'מדדים וריביות'!B:C,2,FALSE),VLOOKUP(DATE(YEAR(E7937),MONTH(E7937)-2,DAY(1)),'מדדים וריביות'!B:C,2,FALSE))</f>
        <v>32993976.5745291</v>
      </c>
      <c r="I7937" s="43">
        <f>'ריבית יומית'!D7931</f>
        <v>6.2259260325658872E-5</v>
      </c>
      <c r="J7937" s="29">
        <f t="shared" si="1003"/>
        <v>1.0588317524608333</v>
      </c>
      <c r="L7937">
        <f>VLOOKUP(D7936,'מדדים וריביות'!B:C,2)</f>
        <v>32930648.4045204</v>
      </c>
      <c r="M7937" s="30">
        <f t="shared" si="1008"/>
        <v>0</v>
      </c>
      <c r="O7937" s="39">
        <f t="shared" si="1005"/>
        <v>0</v>
      </c>
      <c r="P7937" s="39">
        <f t="shared" si="1009"/>
        <v>0</v>
      </c>
      <c r="Q7937" s="39">
        <f t="shared" si="1006"/>
        <v>0</v>
      </c>
      <c r="R7937" s="41">
        <f t="shared" si="1007"/>
        <v>0</v>
      </c>
    </row>
    <row r="7938" spans="4:18" x14ac:dyDescent="0.25">
      <c r="D7938" s="1">
        <v>40803</v>
      </c>
      <c r="E7938" s="1">
        <f t="shared" si="1004"/>
        <v>40787</v>
      </c>
      <c r="F7938" s="30">
        <f t="shared" si="1010"/>
        <v>0</v>
      </c>
      <c r="H7938" s="42">
        <f>IF(DAY(D7938)&gt;14,VLOOKUP(DATE(YEAR(E7938),MONTH(E7938)-1,DAY(1)),'מדדים וריביות'!B:C,2,FALSE),VLOOKUP(DATE(YEAR(E7938),MONTH(E7938)-2,DAY(1)),'מדדים וריביות'!B:C,2,FALSE))</f>
        <v>32993976.5745291</v>
      </c>
      <c r="I7938" s="43">
        <f>'ריבית יומית'!D7932</f>
        <v>6.2259260325658872E-5</v>
      </c>
      <c r="J7938" s="29">
        <f t="shared" si="1003"/>
        <v>1.0587658344831203</v>
      </c>
      <c r="L7938">
        <f>VLOOKUP(D7937,'מדדים וריביות'!B:C,2)</f>
        <v>32930648.4045204</v>
      </c>
      <c r="M7938" s="30">
        <f t="shared" si="1008"/>
        <v>0</v>
      </c>
      <c r="O7938" s="39">
        <f t="shared" si="1005"/>
        <v>0</v>
      </c>
      <c r="P7938" s="39">
        <f t="shared" si="1009"/>
        <v>0</v>
      </c>
      <c r="Q7938" s="39">
        <f t="shared" si="1006"/>
        <v>0</v>
      </c>
      <c r="R7938" s="41">
        <f t="shared" si="1007"/>
        <v>0</v>
      </c>
    </row>
    <row r="7939" spans="4:18" x14ac:dyDescent="0.25">
      <c r="D7939" s="1">
        <v>40804</v>
      </c>
      <c r="E7939" s="1">
        <f t="shared" si="1004"/>
        <v>40787</v>
      </c>
      <c r="F7939" s="30">
        <f t="shared" si="1010"/>
        <v>0</v>
      </c>
      <c r="H7939" s="42">
        <f>IF(DAY(D7939)&gt;14,VLOOKUP(DATE(YEAR(E7939),MONTH(E7939)-1,DAY(1)),'מדדים וריביות'!B:C,2,FALSE),VLOOKUP(DATE(YEAR(E7939),MONTH(E7939)-2,DAY(1)),'מדדים וריביות'!B:C,2,FALSE))</f>
        <v>32993976.5745291</v>
      </c>
      <c r="I7939" s="43">
        <f>'ריבית יומית'!D7933</f>
        <v>6.2259260325658872E-5</v>
      </c>
      <c r="J7939" s="29">
        <f t="shared" si="1003"/>
        <v>1.0586999206091563</v>
      </c>
      <c r="L7939">
        <f>VLOOKUP(D7938,'מדדים וריביות'!B:C,2)</f>
        <v>32930648.4045204</v>
      </c>
      <c r="M7939" s="30">
        <f t="shared" si="1008"/>
        <v>0</v>
      </c>
      <c r="O7939" s="39">
        <f t="shared" si="1005"/>
        <v>0</v>
      </c>
      <c r="P7939" s="39">
        <f t="shared" si="1009"/>
        <v>0</v>
      </c>
      <c r="Q7939" s="39">
        <f t="shared" si="1006"/>
        <v>0</v>
      </c>
      <c r="R7939" s="41">
        <f t="shared" si="1007"/>
        <v>0</v>
      </c>
    </row>
    <row r="7940" spans="4:18" x14ac:dyDescent="0.25">
      <c r="D7940" s="1">
        <v>40805</v>
      </c>
      <c r="E7940" s="1">
        <f t="shared" si="1004"/>
        <v>40787</v>
      </c>
      <c r="F7940" s="30">
        <f t="shared" si="1010"/>
        <v>0</v>
      </c>
      <c r="H7940" s="42">
        <f>IF(DAY(D7940)&gt;14,VLOOKUP(DATE(YEAR(E7940),MONTH(E7940)-1,DAY(1)),'מדדים וריביות'!B:C,2,FALSE),VLOOKUP(DATE(YEAR(E7940),MONTH(E7940)-2,DAY(1)),'מדדים וריביות'!B:C,2,FALSE))</f>
        <v>32993976.5745291</v>
      </c>
      <c r="I7940" s="43">
        <f>'ריבית יומית'!D7934</f>
        <v>6.2259260325658872E-5</v>
      </c>
      <c r="J7940" s="29">
        <f t="shared" si="1003"/>
        <v>1.0586340108386858</v>
      </c>
      <c r="L7940">
        <f>VLOOKUP(D7939,'מדדים וריביות'!B:C,2)</f>
        <v>32930648.4045204</v>
      </c>
      <c r="M7940" s="30">
        <f t="shared" si="1008"/>
        <v>0</v>
      </c>
      <c r="O7940" s="39">
        <f t="shared" si="1005"/>
        <v>0</v>
      </c>
      <c r="P7940" s="39">
        <f t="shared" si="1009"/>
        <v>0</v>
      </c>
      <c r="Q7940" s="39">
        <f t="shared" si="1006"/>
        <v>0</v>
      </c>
      <c r="R7940" s="41">
        <f t="shared" si="1007"/>
        <v>0</v>
      </c>
    </row>
    <row r="7941" spans="4:18" x14ac:dyDescent="0.25">
      <c r="D7941" s="1">
        <v>40806</v>
      </c>
      <c r="E7941" s="1">
        <f t="shared" si="1004"/>
        <v>40787</v>
      </c>
      <c r="F7941" s="30">
        <f t="shared" si="1010"/>
        <v>0</v>
      </c>
      <c r="H7941" s="42">
        <f>IF(DAY(D7941)&gt;14,VLOOKUP(DATE(YEAR(E7941),MONTH(E7941)-1,DAY(1)),'מדדים וריביות'!B:C,2,FALSE),VLOOKUP(DATE(YEAR(E7941),MONTH(E7941)-2,DAY(1)),'מדדים וריביות'!B:C,2,FALSE))</f>
        <v>32993976.5745291</v>
      </c>
      <c r="I7941" s="43">
        <f>'ריבית יומית'!D7935</f>
        <v>6.2259260325658872E-5</v>
      </c>
      <c r="J7941" s="29">
        <f t="shared" si="1003"/>
        <v>1.0585681051714535</v>
      </c>
      <c r="L7941">
        <f>VLOOKUP(D7940,'מדדים וריביות'!B:C,2)</f>
        <v>32930648.4045204</v>
      </c>
      <c r="M7941" s="30">
        <f t="shared" si="1008"/>
        <v>0</v>
      </c>
      <c r="O7941" s="39">
        <f t="shared" si="1005"/>
        <v>0</v>
      </c>
      <c r="P7941" s="39">
        <f t="shared" si="1009"/>
        <v>0</v>
      </c>
      <c r="Q7941" s="39">
        <f t="shared" si="1006"/>
        <v>0</v>
      </c>
      <c r="R7941" s="41">
        <f t="shared" si="1007"/>
        <v>0</v>
      </c>
    </row>
    <row r="7942" spans="4:18" x14ac:dyDescent="0.25">
      <c r="D7942" s="1">
        <v>40807</v>
      </c>
      <c r="E7942" s="1">
        <f t="shared" si="1004"/>
        <v>40787</v>
      </c>
      <c r="F7942" s="30">
        <f t="shared" si="1010"/>
        <v>0</v>
      </c>
      <c r="H7942" s="42">
        <f>IF(DAY(D7942)&gt;14,VLOOKUP(DATE(YEAR(E7942),MONTH(E7942)-1,DAY(1)),'מדדים וריביות'!B:C,2,FALSE),VLOOKUP(DATE(YEAR(E7942),MONTH(E7942)-2,DAY(1)),'מדדים וריביות'!B:C,2,FALSE))</f>
        <v>32993976.5745291</v>
      </c>
      <c r="I7942" s="43">
        <f>'ריבית יומית'!D7936</f>
        <v>6.2259260325658872E-5</v>
      </c>
      <c r="J7942" s="29">
        <f t="shared" si="1003"/>
        <v>1.0585022036072038</v>
      </c>
      <c r="L7942">
        <f>VLOOKUP(D7941,'מדדים וריביות'!B:C,2)</f>
        <v>32930648.4045204</v>
      </c>
      <c r="M7942" s="30">
        <f t="shared" si="1008"/>
        <v>0</v>
      </c>
      <c r="O7942" s="39">
        <f t="shared" si="1005"/>
        <v>0</v>
      </c>
      <c r="P7942" s="39">
        <f t="shared" si="1009"/>
        <v>0</v>
      </c>
      <c r="Q7942" s="39">
        <f t="shared" si="1006"/>
        <v>0</v>
      </c>
      <c r="R7942" s="41">
        <f t="shared" si="1007"/>
        <v>0</v>
      </c>
    </row>
    <row r="7943" spans="4:18" x14ac:dyDescent="0.25">
      <c r="D7943" s="1">
        <v>40808</v>
      </c>
      <c r="E7943" s="1">
        <f t="shared" si="1004"/>
        <v>40787</v>
      </c>
      <c r="F7943" s="30">
        <f t="shared" si="1010"/>
        <v>0</v>
      </c>
      <c r="H7943" s="42">
        <f>IF(DAY(D7943)&gt;14,VLOOKUP(DATE(YEAR(E7943),MONTH(E7943)-1,DAY(1)),'מדדים וריביות'!B:C,2,FALSE),VLOOKUP(DATE(YEAR(E7943),MONTH(E7943)-2,DAY(1)),'מדדים וריביות'!B:C,2,FALSE))</f>
        <v>32993976.5745291</v>
      </c>
      <c r="I7943" s="43">
        <f>'ריבית יומית'!D7937</f>
        <v>6.2259260325658872E-5</v>
      </c>
      <c r="J7943" s="29">
        <f t="shared" si="1003"/>
        <v>1.0584363061456814</v>
      </c>
      <c r="L7943">
        <f>VLOOKUP(D7942,'מדדים וריביות'!B:C,2)</f>
        <v>32930648.4045204</v>
      </c>
      <c r="M7943" s="30">
        <f t="shared" si="1008"/>
        <v>0</v>
      </c>
      <c r="O7943" s="39">
        <f t="shared" si="1005"/>
        <v>0</v>
      </c>
      <c r="P7943" s="39">
        <f t="shared" si="1009"/>
        <v>0</v>
      </c>
      <c r="Q7943" s="39">
        <f t="shared" si="1006"/>
        <v>0</v>
      </c>
      <c r="R7943" s="41">
        <f t="shared" si="1007"/>
        <v>0</v>
      </c>
    </row>
    <row r="7944" spans="4:18" x14ac:dyDescent="0.25">
      <c r="D7944" s="1">
        <v>40809</v>
      </c>
      <c r="E7944" s="1">
        <f t="shared" si="1004"/>
        <v>40787</v>
      </c>
      <c r="F7944" s="30">
        <f t="shared" si="1010"/>
        <v>0</v>
      </c>
      <c r="H7944" s="42">
        <f>IF(DAY(D7944)&gt;14,VLOOKUP(DATE(YEAR(E7944),MONTH(E7944)-1,DAY(1)),'מדדים וריביות'!B:C,2,FALSE),VLOOKUP(DATE(YEAR(E7944),MONTH(E7944)-2,DAY(1)),'מדדים וריביות'!B:C,2,FALSE))</f>
        <v>32993976.5745291</v>
      </c>
      <c r="I7944" s="43">
        <f>'ריבית יומית'!D7938</f>
        <v>6.2259260325658872E-5</v>
      </c>
      <c r="J7944" s="29">
        <f t="shared" si="1003"/>
        <v>1.0583704127866307</v>
      </c>
      <c r="L7944">
        <f>VLOOKUP(D7943,'מדדים וריביות'!B:C,2)</f>
        <v>32930648.4045204</v>
      </c>
      <c r="M7944" s="30">
        <f t="shared" si="1008"/>
        <v>0</v>
      </c>
      <c r="O7944" s="39">
        <f t="shared" si="1005"/>
        <v>0</v>
      </c>
      <c r="P7944" s="39">
        <f t="shared" si="1009"/>
        <v>0</v>
      </c>
      <c r="Q7944" s="39">
        <f t="shared" si="1006"/>
        <v>0</v>
      </c>
      <c r="R7944" s="41">
        <f t="shared" si="1007"/>
        <v>0</v>
      </c>
    </row>
    <row r="7945" spans="4:18" x14ac:dyDescent="0.25">
      <c r="D7945" s="1">
        <v>40810</v>
      </c>
      <c r="E7945" s="1">
        <f t="shared" si="1004"/>
        <v>40787</v>
      </c>
      <c r="F7945" s="30">
        <f t="shared" si="1010"/>
        <v>0</v>
      </c>
      <c r="H7945" s="42">
        <f>IF(DAY(D7945)&gt;14,VLOOKUP(DATE(YEAR(E7945),MONTH(E7945)-1,DAY(1)),'מדדים וריביות'!B:C,2,FALSE),VLOOKUP(DATE(YEAR(E7945),MONTH(E7945)-2,DAY(1)),'מדדים וריביות'!B:C,2,FALSE))</f>
        <v>32993976.5745291</v>
      </c>
      <c r="I7945" s="43">
        <f>'ריבית יומית'!D7939</f>
        <v>6.2259260325658872E-5</v>
      </c>
      <c r="J7945" s="29">
        <f t="shared" ref="J7945:J8008" si="1011">J7946*(1+I7945)</f>
        <v>1.0583045235297963</v>
      </c>
      <c r="L7945">
        <f>VLOOKUP(D7944,'מדדים וריביות'!B:C,2)</f>
        <v>32930648.4045204</v>
      </c>
      <c r="M7945" s="30">
        <f t="shared" si="1008"/>
        <v>0</v>
      </c>
      <c r="O7945" s="39">
        <f t="shared" si="1005"/>
        <v>0</v>
      </c>
      <c r="P7945" s="39">
        <f t="shared" si="1009"/>
        <v>0</v>
      </c>
      <c r="Q7945" s="39">
        <f t="shared" si="1006"/>
        <v>0</v>
      </c>
      <c r="R7945" s="41">
        <f t="shared" si="1007"/>
        <v>0</v>
      </c>
    </row>
    <row r="7946" spans="4:18" x14ac:dyDescent="0.25">
      <c r="D7946" s="1">
        <v>40811</v>
      </c>
      <c r="E7946" s="1">
        <f t="shared" ref="E7946:E8009" si="1012">DATE(YEAR(D7946),MONTH(D7946),DAY(1))</f>
        <v>40787</v>
      </c>
      <c r="F7946" s="30">
        <f t="shared" si="1010"/>
        <v>0</v>
      </c>
      <c r="H7946" s="42">
        <f>IF(DAY(D7946)&gt;14,VLOOKUP(DATE(YEAR(E7946),MONTH(E7946)-1,DAY(1)),'מדדים וריביות'!B:C,2,FALSE),VLOOKUP(DATE(YEAR(E7946),MONTH(E7946)-2,DAY(1)),'מדדים וריביות'!B:C,2,FALSE))</f>
        <v>32993976.5745291</v>
      </c>
      <c r="I7946" s="43">
        <f>'ריבית יומית'!D7940</f>
        <v>6.2259260325658872E-5</v>
      </c>
      <c r="J7946" s="29">
        <f t="shared" si="1011"/>
        <v>1.0582386383749232</v>
      </c>
      <c r="L7946">
        <f>VLOOKUP(D7945,'מדדים וריביות'!B:C,2)</f>
        <v>32930648.4045204</v>
      </c>
      <c r="M7946" s="30">
        <f t="shared" si="1008"/>
        <v>0</v>
      </c>
      <c r="O7946" s="39">
        <f t="shared" ref="O7946:O8009" si="1013">$D$4/H7946*G7946-G7946</f>
        <v>0</v>
      </c>
      <c r="P7946" s="39">
        <f t="shared" si="1009"/>
        <v>0</v>
      </c>
      <c r="Q7946" s="39">
        <f t="shared" ref="Q7946:Q8009" si="1014">$D$4/H7946*P7946-P7946</f>
        <v>0</v>
      </c>
      <c r="R7946" s="41">
        <f t="shared" ref="R7946:R8009" si="1015">SUM(O7946:Q7946)</f>
        <v>0</v>
      </c>
    </row>
    <row r="7947" spans="4:18" x14ac:dyDescent="0.25">
      <c r="D7947" s="1">
        <v>40812</v>
      </c>
      <c r="E7947" s="1">
        <f t="shared" si="1012"/>
        <v>40787</v>
      </c>
      <c r="F7947" s="30">
        <f t="shared" si="1010"/>
        <v>0</v>
      </c>
      <c r="H7947" s="42">
        <f>IF(DAY(D7947)&gt;14,VLOOKUP(DATE(YEAR(E7947),MONTH(E7947)-1,DAY(1)),'מדדים וריביות'!B:C,2,FALSE),VLOOKUP(DATE(YEAR(E7947),MONTH(E7947)-2,DAY(1)),'מדדים וריביות'!B:C,2,FALSE))</f>
        <v>32993976.5745291</v>
      </c>
      <c r="I7947" s="43">
        <f>'ריבית יומית'!D7941</f>
        <v>6.2259260325658872E-5</v>
      </c>
      <c r="J7947" s="29">
        <f t="shared" si="1011"/>
        <v>1.0581727573217556</v>
      </c>
      <c r="L7947">
        <f>VLOOKUP(D7946,'מדדים וריביות'!B:C,2)</f>
        <v>32930648.4045204</v>
      </c>
      <c r="M7947" s="30">
        <f t="shared" si="1008"/>
        <v>0</v>
      </c>
      <c r="O7947" s="39">
        <f t="shared" si="1013"/>
        <v>0</v>
      </c>
      <c r="P7947" s="39">
        <f t="shared" si="1009"/>
        <v>0</v>
      </c>
      <c r="Q7947" s="39">
        <f t="shared" si="1014"/>
        <v>0</v>
      </c>
      <c r="R7947" s="41">
        <f t="shared" si="1015"/>
        <v>0</v>
      </c>
    </row>
    <row r="7948" spans="4:18" x14ac:dyDescent="0.25">
      <c r="D7948" s="1">
        <v>40813</v>
      </c>
      <c r="E7948" s="1">
        <f t="shared" si="1012"/>
        <v>40787</v>
      </c>
      <c r="F7948" s="30">
        <f t="shared" si="1010"/>
        <v>0</v>
      </c>
      <c r="H7948" s="42">
        <f>IF(DAY(D7948)&gt;14,VLOOKUP(DATE(YEAR(E7948),MONTH(E7948)-1,DAY(1)),'מדדים וריביות'!B:C,2,FALSE),VLOOKUP(DATE(YEAR(E7948),MONTH(E7948)-2,DAY(1)),'מדדים וריביות'!B:C,2,FALSE))</f>
        <v>32993976.5745291</v>
      </c>
      <c r="I7948" s="43">
        <f>'ריבית יומית'!D7942</f>
        <v>6.2259260325658872E-5</v>
      </c>
      <c r="J7948" s="29">
        <f t="shared" si="1011"/>
        <v>1.0581068803700384</v>
      </c>
      <c r="L7948">
        <f>VLOOKUP(D7947,'מדדים וריביות'!B:C,2)</f>
        <v>32930648.4045204</v>
      </c>
      <c r="M7948" s="30">
        <f t="shared" ref="M7948:M8011" si="1016">F7948*(1+I7948)*L7948/H7948+G7948-K7948</f>
        <v>0</v>
      </c>
      <c r="O7948" s="39">
        <f t="shared" si="1013"/>
        <v>0</v>
      </c>
      <c r="P7948" s="39">
        <f t="shared" si="1009"/>
        <v>0</v>
      </c>
      <c r="Q7948" s="39">
        <f t="shared" si="1014"/>
        <v>0</v>
      </c>
      <c r="R7948" s="41">
        <f t="shared" si="1015"/>
        <v>0</v>
      </c>
    </row>
    <row r="7949" spans="4:18" x14ac:dyDescent="0.25">
      <c r="D7949" s="1">
        <v>40814</v>
      </c>
      <c r="E7949" s="1">
        <f t="shared" si="1012"/>
        <v>40787</v>
      </c>
      <c r="F7949" s="30">
        <f t="shared" si="1010"/>
        <v>0</v>
      </c>
      <c r="H7949" s="42">
        <f>IF(DAY(D7949)&gt;14,VLOOKUP(DATE(YEAR(E7949),MONTH(E7949)-1,DAY(1)),'מדדים וריביות'!B:C,2,FALSE),VLOOKUP(DATE(YEAR(E7949),MONTH(E7949)-2,DAY(1)),'מדדים וריביות'!B:C,2,FALSE))</f>
        <v>32993976.5745291</v>
      </c>
      <c r="I7949" s="43">
        <f>'ריבית יומית'!D7943</f>
        <v>6.2259260325658872E-5</v>
      </c>
      <c r="J7949" s="29">
        <f t="shared" si="1011"/>
        <v>1.0580410075195161</v>
      </c>
      <c r="L7949">
        <f>VLOOKUP(D7948,'מדדים וריביות'!B:C,2)</f>
        <v>32930648.4045204</v>
      </c>
      <c r="M7949" s="30">
        <f t="shared" si="1016"/>
        <v>0</v>
      </c>
      <c r="O7949" s="39">
        <f t="shared" si="1013"/>
        <v>0</v>
      </c>
      <c r="P7949" s="39">
        <f t="shared" si="1009"/>
        <v>0</v>
      </c>
      <c r="Q7949" s="39">
        <f t="shared" si="1014"/>
        <v>0</v>
      </c>
      <c r="R7949" s="41">
        <f t="shared" si="1015"/>
        <v>0</v>
      </c>
    </row>
    <row r="7950" spans="4:18" x14ac:dyDescent="0.25">
      <c r="D7950" s="1">
        <v>40815</v>
      </c>
      <c r="E7950" s="1">
        <f t="shared" si="1012"/>
        <v>40787</v>
      </c>
      <c r="F7950" s="30">
        <f t="shared" si="1010"/>
        <v>0</v>
      </c>
      <c r="H7950" s="42">
        <f>IF(DAY(D7950)&gt;14,VLOOKUP(DATE(YEAR(E7950),MONTH(E7950)-1,DAY(1)),'מדדים וריביות'!B:C,2,FALSE),VLOOKUP(DATE(YEAR(E7950),MONTH(E7950)-2,DAY(1)),'מדדים וריביות'!B:C,2,FALSE))</f>
        <v>32993976.5745291</v>
      </c>
      <c r="I7950" s="43">
        <f>'ריבית יומית'!D7944</f>
        <v>6.2259260325658872E-5</v>
      </c>
      <c r="J7950" s="29">
        <f t="shared" si="1011"/>
        <v>1.0579751387699334</v>
      </c>
      <c r="L7950">
        <f>VLOOKUP(D7949,'מדדים וריביות'!B:C,2)</f>
        <v>32930648.4045204</v>
      </c>
      <c r="M7950" s="30">
        <f t="shared" si="1016"/>
        <v>0</v>
      </c>
      <c r="O7950" s="39">
        <f t="shared" si="1013"/>
        <v>0</v>
      </c>
      <c r="P7950" s="39">
        <f t="shared" si="1009"/>
        <v>0</v>
      </c>
      <c r="Q7950" s="39">
        <f t="shared" si="1014"/>
        <v>0</v>
      </c>
      <c r="R7950" s="41">
        <f t="shared" si="1015"/>
        <v>0</v>
      </c>
    </row>
    <row r="7951" spans="4:18" x14ac:dyDescent="0.25">
      <c r="D7951" s="1">
        <v>40816</v>
      </c>
      <c r="E7951" s="1">
        <f t="shared" si="1012"/>
        <v>40787</v>
      </c>
      <c r="F7951" s="30">
        <f t="shared" si="1010"/>
        <v>0</v>
      </c>
      <c r="H7951" s="42">
        <f>IF(DAY(D7951)&gt;14,VLOOKUP(DATE(YEAR(E7951),MONTH(E7951)-1,DAY(1)),'מדדים וריביות'!B:C,2,FALSE),VLOOKUP(DATE(YEAR(E7951),MONTH(E7951)-2,DAY(1)),'מדדים וריביות'!B:C,2,FALSE))</f>
        <v>32993976.5745291</v>
      </c>
      <c r="I7951" s="43">
        <f>'ריבית יומית'!D7945</f>
        <v>6.2259260325658872E-5</v>
      </c>
      <c r="J7951" s="29">
        <f t="shared" si="1011"/>
        <v>1.057909274121035</v>
      </c>
      <c r="L7951">
        <f>VLOOKUP(D7950,'מדדים וריביות'!B:C,2)</f>
        <v>32930648.4045204</v>
      </c>
      <c r="M7951" s="30">
        <f t="shared" si="1016"/>
        <v>0</v>
      </c>
      <c r="O7951" s="39">
        <f t="shared" si="1013"/>
        <v>0</v>
      </c>
      <c r="P7951" s="39">
        <f t="shared" si="1009"/>
        <v>0</v>
      </c>
      <c r="Q7951" s="39">
        <f t="shared" si="1014"/>
        <v>0</v>
      </c>
      <c r="R7951" s="41">
        <f t="shared" si="1015"/>
        <v>0</v>
      </c>
    </row>
    <row r="7952" spans="4:18" x14ac:dyDescent="0.25">
      <c r="D7952" s="1">
        <v>40817</v>
      </c>
      <c r="E7952" s="1">
        <f t="shared" si="1012"/>
        <v>40817</v>
      </c>
      <c r="F7952" s="30">
        <f t="shared" si="1010"/>
        <v>0</v>
      </c>
      <c r="H7952" s="42">
        <f>IF(DAY(D7952)&gt;14,VLOOKUP(DATE(YEAR(E7952),MONTH(E7952)-1,DAY(1)),'מדדים וריביות'!B:C,2,FALSE),VLOOKUP(DATE(YEAR(E7952),MONTH(E7952)-2,DAY(1)),'מדדים וריביות'!B:C,2,FALSE))</f>
        <v>32993976.5745291</v>
      </c>
      <c r="I7952" s="43">
        <f>'ריבית יומית'!D7946</f>
        <v>5.6901110066176486E-5</v>
      </c>
      <c r="J7952" s="29">
        <f t="shared" si="1011"/>
        <v>1.0578434135725656</v>
      </c>
      <c r="L7952">
        <f>VLOOKUP(D7951,'מדדים וריביות'!B:C,2)</f>
        <v>32930648.4045204</v>
      </c>
      <c r="M7952" s="30">
        <f t="shared" si="1016"/>
        <v>0</v>
      </c>
      <c r="O7952" s="39">
        <f t="shared" si="1013"/>
        <v>0</v>
      </c>
      <c r="P7952" s="39">
        <f t="shared" si="1009"/>
        <v>0</v>
      </c>
      <c r="Q7952" s="39">
        <f t="shared" si="1014"/>
        <v>0</v>
      </c>
      <c r="R7952" s="41">
        <f t="shared" si="1015"/>
        <v>0</v>
      </c>
    </row>
    <row r="7953" spans="4:18" x14ac:dyDescent="0.25">
      <c r="D7953" s="1">
        <v>40818</v>
      </c>
      <c r="E7953" s="1">
        <f t="shared" si="1012"/>
        <v>40817</v>
      </c>
      <c r="F7953" s="30">
        <f t="shared" si="1010"/>
        <v>0</v>
      </c>
      <c r="H7953" s="42">
        <f>IF(DAY(D7953)&gt;14,VLOOKUP(DATE(YEAR(E7953),MONTH(E7953)-1,DAY(1)),'מדדים וריביות'!B:C,2,FALSE),VLOOKUP(DATE(YEAR(E7953),MONTH(E7953)-2,DAY(1)),'מדדים וריביות'!B:C,2,FALSE))</f>
        <v>32993976.5745291</v>
      </c>
      <c r="I7953" s="43">
        <f>'ריבית יומית'!D7947</f>
        <v>5.6901110066176486E-5</v>
      </c>
      <c r="J7953" s="29">
        <f t="shared" si="1011"/>
        <v>1.0577832245328802</v>
      </c>
      <c r="L7953">
        <f>VLOOKUP(D7952,'מדדים וריביות'!B:C,2)</f>
        <v>32962312.4895247</v>
      </c>
      <c r="M7953" s="30">
        <f t="shared" si="1016"/>
        <v>0</v>
      </c>
      <c r="O7953" s="39">
        <f t="shared" si="1013"/>
        <v>0</v>
      </c>
      <c r="P7953" s="39">
        <f t="shared" si="1009"/>
        <v>0</v>
      </c>
      <c r="Q7953" s="39">
        <f t="shared" si="1014"/>
        <v>0</v>
      </c>
      <c r="R7953" s="41">
        <f t="shared" si="1015"/>
        <v>0</v>
      </c>
    </row>
    <row r="7954" spans="4:18" x14ac:dyDescent="0.25">
      <c r="D7954" s="1">
        <v>40819</v>
      </c>
      <c r="E7954" s="1">
        <f t="shared" si="1012"/>
        <v>40817</v>
      </c>
      <c r="F7954" s="30">
        <f t="shared" si="1010"/>
        <v>0</v>
      </c>
      <c r="H7954" s="42">
        <f>IF(DAY(D7954)&gt;14,VLOOKUP(DATE(YEAR(E7954),MONTH(E7954)-1,DAY(1)),'מדדים וריביות'!B:C,2,FALSE),VLOOKUP(DATE(YEAR(E7954),MONTH(E7954)-2,DAY(1)),'מדדים וריביות'!B:C,2,FALSE))</f>
        <v>32993976.5745291</v>
      </c>
      <c r="I7954" s="43">
        <f>'ריבית יומית'!D7948</f>
        <v>5.6901110066176486E-5</v>
      </c>
      <c r="J7954" s="29">
        <f t="shared" si="1011"/>
        <v>1.0577230389178232</v>
      </c>
      <c r="L7954">
        <f>VLOOKUP(D7953,'מדדים וריביות'!B:C,2)</f>
        <v>32962312.4895247</v>
      </c>
      <c r="M7954" s="30">
        <f t="shared" si="1016"/>
        <v>0</v>
      </c>
      <c r="O7954" s="39">
        <f t="shared" si="1013"/>
        <v>0</v>
      </c>
      <c r="P7954" s="39">
        <f t="shared" si="1009"/>
        <v>0</v>
      </c>
      <c r="Q7954" s="39">
        <f t="shared" si="1014"/>
        <v>0</v>
      </c>
      <c r="R7954" s="41">
        <f t="shared" si="1015"/>
        <v>0</v>
      </c>
    </row>
    <row r="7955" spans="4:18" x14ac:dyDescent="0.25">
      <c r="D7955" s="1">
        <v>40820</v>
      </c>
      <c r="E7955" s="1">
        <f t="shared" si="1012"/>
        <v>40817</v>
      </c>
      <c r="F7955" s="30">
        <f t="shared" si="1010"/>
        <v>0</v>
      </c>
      <c r="H7955" s="42">
        <f>IF(DAY(D7955)&gt;14,VLOOKUP(DATE(YEAR(E7955),MONTH(E7955)-1,DAY(1)),'מדדים וריביות'!B:C,2,FALSE),VLOOKUP(DATE(YEAR(E7955),MONTH(E7955)-2,DAY(1)),'מדדים וריביות'!B:C,2,FALSE))</f>
        <v>32993976.5745291</v>
      </c>
      <c r="I7955" s="43">
        <f>'ריבית יומית'!D7949</f>
        <v>5.6901110066176486E-5</v>
      </c>
      <c r="J7955" s="29">
        <f t="shared" si="1011"/>
        <v>1.0576628567271995</v>
      </c>
      <c r="L7955">
        <f>VLOOKUP(D7954,'מדדים וריביות'!B:C,2)</f>
        <v>32962312.4895247</v>
      </c>
      <c r="M7955" s="30">
        <f t="shared" si="1016"/>
        <v>0</v>
      </c>
      <c r="O7955" s="39">
        <f t="shared" si="1013"/>
        <v>0</v>
      </c>
      <c r="P7955" s="39">
        <f t="shared" si="1009"/>
        <v>0</v>
      </c>
      <c r="Q7955" s="39">
        <f t="shared" si="1014"/>
        <v>0</v>
      </c>
      <c r="R7955" s="41">
        <f t="shared" si="1015"/>
        <v>0</v>
      </c>
    </row>
    <row r="7956" spans="4:18" x14ac:dyDescent="0.25">
      <c r="D7956" s="1">
        <v>40821</v>
      </c>
      <c r="E7956" s="1">
        <f t="shared" si="1012"/>
        <v>40817</v>
      </c>
      <c r="F7956" s="30">
        <f t="shared" si="1010"/>
        <v>0</v>
      </c>
      <c r="H7956" s="42">
        <f>IF(DAY(D7956)&gt;14,VLOOKUP(DATE(YEAR(E7956),MONTH(E7956)-1,DAY(1)),'מדדים וריביות'!B:C,2,FALSE),VLOOKUP(DATE(YEAR(E7956),MONTH(E7956)-2,DAY(1)),'מדדים וריביות'!B:C,2,FALSE))</f>
        <v>32993976.5745291</v>
      </c>
      <c r="I7956" s="43">
        <f>'ריבית יומית'!D7950</f>
        <v>5.6901110066176486E-5</v>
      </c>
      <c r="J7956" s="29">
        <f t="shared" si="1011"/>
        <v>1.0576026779608145</v>
      </c>
      <c r="L7956">
        <f>VLOOKUP(D7955,'מדדים וריביות'!B:C,2)</f>
        <v>32962312.4895247</v>
      </c>
      <c r="M7956" s="30">
        <f t="shared" si="1016"/>
        <v>0</v>
      </c>
      <c r="O7956" s="39">
        <f t="shared" si="1013"/>
        <v>0</v>
      </c>
      <c r="P7956" s="39">
        <f t="shared" si="1009"/>
        <v>0</v>
      </c>
      <c r="Q7956" s="39">
        <f t="shared" si="1014"/>
        <v>0</v>
      </c>
      <c r="R7956" s="41">
        <f t="shared" si="1015"/>
        <v>0</v>
      </c>
    </row>
    <row r="7957" spans="4:18" x14ac:dyDescent="0.25">
      <c r="D7957" s="1">
        <v>40822</v>
      </c>
      <c r="E7957" s="1">
        <f t="shared" si="1012"/>
        <v>40817</v>
      </c>
      <c r="F7957" s="30">
        <f t="shared" si="1010"/>
        <v>0</v>
      </c>
      <c r="H7957" s="42">
        <f>IF(DAY(D7957)&gt;14,VLOOKUP(DATE(YEAR(E7957),MONTH(E7957)-1,DAY(1)),'מדדים וריביות'!B:C,2,FALSE),VLOOKUP(DATE(YEAR(E7957),MONTH(E7957)-2,DAY(1)),'מדדים וריביות'!B:C,2,FALSE))</f>
        <v>32993976.5745291</v>
      </c>
      <c r="I7957" s="43">
        <f>'ריבית יומית'!D7951</f>
        <v>5.6901110066176486E-5</v>
      </c>
      <c r="J7957" s="29">
        <f t="shared" si="1011"/>
        <v>1.0575425026184733</v>
      </c>
      <c r="L7957">
        <f>VLOOKUP(D7956,'מדדים וריביות'!B:C,2)</f>
        <v>32962312.4895247</v>
      </c>
      <c r="M7957" s="30">
        <f t="shared" si="1016"/>
        <v>0</v>
      </c>
      <c r="O7957" s="39">
        <f t="shared" si="1013"/>
        <v>0</v>
      </c>
      <c r="P7957" s="39">
        <f t="shared" si="1009"/>
        <v>0</v>
      </c>
      <c r="Q7957" s="39">
        <f t="shared" si="1014"/>
        <v>0</v>
      </c>
      <c r="R7957" s="41">
        <f t="shared" si="1015"/>
        <v>0</v>
      </c>
    </row>
    <row r="7958" spans="4:18" x14ac:dyDescent="0.25">
      <c r="D7958" s="1">
        <v>40823</v>
      </c>
      <c r="E7958" s="1">
        <f t="shared" si="1012"/>
        <v>40817</v>
      </c>
      <c r="F7958" s="30">
        <f t="shared" si="1010"/>
        <v>0</v>
      </c>
      <c r="H7958" s="42">
        <f>IF(DAY(D7958)&gt;14,VLOOKUP(DATE(YEAR(E7958),MONTH(E7958)-1,DAY(1)),'מדדים וריביות'!B:C,2,FALSE),VLOOKUP(DATE(YEAR(E7958),MONTH(E7958)-2,DAY(1)),'מדדים וריביות'!B:C,2,FALSE))</f>
        <v>32993976.5745291</v>
      </c>
      <c r="I7958" s="43">
        <f>'ריבית יומית'!D7952</f>
        <v>5.6901110066176486E-5</v>
      </c>
      <c r="J7958" s="29">
        <f t="shared" si="1011"/>
        <v>1.057482330699981</v>
      </c>
      <c r="L7958">
        <f>VLOOKUP(D7957,'מדדים וריביות'!B:C,2)</f>
        <v>32962312.4895247</v>
      </c>
      <c r="M7958" s="30">
        <f t="shared" si="1016"/>
        <v>0</v>
      </c>
      <c r="O7958" s="39">
        <f t="shared" si="1013"/>
        <v>0</v>
      </c>
      <c r="P7958" s="39">
        <f t="shared" si="1009"/>
        <v>0</v>
      </c>
      <c r="Q7958" s="39">
        <f t="shared" si="1014"/>
        <v>0</v>
      </c>
      <c r="R7958" s="41">
        <f t="shared" si="1015"/>
        <v>0</v>
      </c>
    </row>
    <row r="7959" spans="4:18" x14ac:dyDescent="0.25">
      <c r="D7959" s="1">
        <v>40824</v>
      </c>
      <c r="E7959" s="1">
        <f t="shared" si="1012"/>
        <v>40817</v>
      </c>
      <c r="F7959" s="30">
        <f t="shared" si="1010"/>
        <v>0</v>
      </c>
      <c r="H7959" s="42">
        <f>IF(DAY(D7959)&gt;14,VLOOKUP(DATE(YEAR(E7959),MONTH(E7959)-1,DAY(1)),'מדדים וריביות'!B:C,2,FALSE),VLOOKUP(DATE(YEAR(E7959),MONTH(E7959)-2,DAY(1)),'מדדים וריביות'!B:C,2,FALSE))</f>
        <v>32993976.5745291</v>
      </c>
      <c r="I7959" s="43">
        <f>'ריבית יומית'!D7953</f>
        <v>5.6901110066176486E-5</v>
      </c>
      <c r="J7959" s="29">
        <f t="shared" si="1011"/>
        <v>1.057422162205143</v>
      </c>
      <c r="L7959">
        <f>VLOOKUP(D7958,'מדדים וריביות'!B:C,2)</f>
        <v>32962312.4895247</v>
      </c>
      <c r="M7959" s="30">
        <f t="shared" si="1016"/>
        <v>0</v>
      </c>
      <c r="O7959" s="39">
        <f t="shared" si="1013"/>
        <v>0</v>
      </c>
      <c r="P7959" s="39">
        <f t="shared" si="1009"/>
        <v>0</v>
      </c>
      <c r="Q7959" s="39">
        <f t="shared" si="1014"/>
        <v>0</v>
      </c>
      <c r="R7959" s="41">
        <f t="shared" si="1015"/>
        <v>0</v>
      </c>
    </row>
    <row r="7960" spans="4:18" x14ac:dyDescent="0.25">
      <c r="D7960" s="1">
        <v>40825</v>
      </c>
      <c r="E7960" s="1">
        <f t="shared" si="1012"/>
        <v>40817</v>
      </c>
      <c r="F7960" s="30">
        <f t="shared" si="1010"/>
        <v>0</v>
      </c>
      <c r="H7960" s="42">
        <f>IF(DAY(D7960)&gt;14,VLOOKUP(DATE(YEAR(E7960),MONTH(E7960)-1,DAY(1)),'מדדים וריביות'!B:C,2,FALSE),VLOOKUP(DATE(YEAR(E7960),MONTH(E7960)-2,DAY(1)),'מדדים וריביות'!B:C,2,FALSE))</f>
        <v>32993976.5745291</v>
      </c>
      <c r="I7960" s="43">
        <f>'ריבית יומית'!D7954</f>
        <v>5.6901110066176486E-5</v>
      </c>
      <c r="J7960" s="29">
        <f t="shared" si="1011"/>
        <v>1.0573619971337642</v>
      </c>
      <c r="L7960">
        <f>VLOOKUP(D7959,'מדדים וריביות'!B:C,2)</f>
        <v>32962312.4895247</v>
      </c>
      <c r="M7960" s="30">
        <f t="shared" si="1016"/>
        <v>0</v>
      </c>
      <c r="O7960" s="39">
        <f t="shared" si="1013"/>
        <v>0</v>
      </c>
      <c r="P7960" s="39">
        <f t="shared" si="1009"/>
        <v>0</v>
      </c>
      <c r="Q7960" s="39">
        <f t="shared" si="1014"/>
        <v>0</v>
      </c>
      <c r="R7960" s="41">
        <f t="shared" si="1015"/>
        <v>0</v>
      </c>
    </row>
    <row r="7961" spans="4:18" x14ac:dyDescent="0.25">
      <c r="D7961" s="1">
        <v>40826</v>
      </c>
      <c r="E7961" s="1">
        <f t="shared" si="1012"/>
        <v>40817</v>
      </c>
      <c r="F7961" s="30">
        <f t="shared" si="1010"/>
        <v>0</v>
      </c>
      <c r="H7961" s="42">
        <f>IF(DAY(D7961)&gt;14,VLOOKUP(DATE(YEAR(E7961),MONTH(E7961)-1,DAY(1)),'מדדים וריביות'!B:C,2,FALSE),VLOOKUP(DATE(YEAR(E7961),MONTH(E7961)-2,DAY(1)),'מדדים וריביות'!B:C,2,FALSE))</f>
        <v>32993976.5745291</v>
      </c>
      <c r="I7961" s="43">
        <f>'ריבית יומית'!D7955</f>
        <v>5.6901110066176486E-5</v>
      </c>
      <c r="J7961" s="29">
        <f t="shared" si="1011"/>
        <v>1.05730183548565</v>
      </c>
      <c r="L7961">
        <f>VLOOKUP(D7960,'מדדים וריביות'!B:C,2)</f>
        <v>32962312.4895247</v>
      </c>
      <c r="M7961" s="30">
        <f t="shared" si="1016"/>
        <v>0</v>
      </c>
      <c r="O7961" s="39">
        <f t="shared" si="1013"/>
        <v>0</v>
      </c>
      <c r="P7961" s="39">
        <f t="shared" si="1009"/>
        <v>0</v>
      </c>
      <c r="Q7961" s="39">
        <f t="shared" si="1014"/>
        <v>0</v>
      </c>
      <c r="R7961" s="41">
        <f t="shared" si="1015"/>
        <v>0</v>
      </c>
    </row>
    <row r="7962" spans="4:18" x14ac:dyDescent="0.25">
      <c r="D7962" s="1">
        <v>40827</v>
      </c>
      <c r="E7962" s="1">
        <f t="shared" si="1012"/>
        <v>40817</v>
      </c>
      <c r="F7962" s="30">
        <f t="shared" si="1010"/>
        <v>0</v>
      </c>
      <c r="H7962" s="42">
        <f>IF(DAY(D7962)&gt;14,VLOOKUP(DATE(YEAR(E7962),MONTH(E7962)-1,DAY(1)),'מדדים וריביות'!B:C,2,FALSE),VLOOKUP(DATE(YEAR(E7962),MONTH(E7962)-2,DAY(1)),'מדדים וריביות'!B:C,2,FALSE))</f>
        <v>32993976.5745291</v>
      </c>
      <c r="I7962" s="43">
        <f>'ריבית יומית'!D7956</f>
        <v>5.6901110066176486E-5</v>
      </c>
      <c r="J7962" s="29">
        <f t="shared" si="1011"/>
        <v>1.0572416772606057</v>
      </c>
      <c r="L7962">
        <f>VLOOKUP(D7961,'מדדים וריביות'!B:C,2)</f>
        <v>32962312.4895247</v>
      </c>
      <c r="M7962" s="30">
        <f t="shared" si="1016"/>
        <v>0</v>
      </c>
      <c r="O7962" s="39">
        <f t="shared" si="1013"/>
        <v>0</v>
      </c>
      <c r="P7962" s="39">
        <f t="shared" si="1009"/>
        <v>0</v>
      </c>
      <c r="Q7962" s="39">
        <f t="shared" si="1014"/>
        <v>0</v>
      </c>
      <c r="R7962" s="41">
        <f t="shared" si="1015"/>
        <v>0</v>
      </c>
    </row>
    <row r="7963" spans="4:18" x14ac:dyDescent="0.25">
      <c r="D7963" s="1">
        <v>40828</v>
      </c>
      <c r="E7963" s="1">
        <f t="shared" si="1012"/>
        <v>40817</v>
      </c>
      <c r="F7963" s="30">
        <f t="shared" si="1010"/>
        <v>0</v>
      </c>
      <c r="H7963" s="42">
        <f>IF(DAY(D7963)&gt;14,VLOOKUP(DATE(YEAR(E7963),MONTH(E7963)-1,DAY(1)),'מדדים וריביות'!B:C,2,FALSE),VLOOKUP(DATE(YEAR(E7963),MONTH(E7963)-2,DAY(1)),'מדדים וריביות'!B:C,2,FALSE))</f>
        <v>32993976.5745291</v>
      </c>
      <c r="I7963" s="43">
        <f>'ריבית יומית'!D7957</f>
        <v>5.6901110066176486E-5</v>
      </c>
      <c r="J7963" s="29">
        <f t="shared" si="1011"/>
        <v>1.0571815224584364</v>
      </c>
      <c r="L7963">
        <f>VLOOKUP(D7962,'מדדים וריביות'!B:C,2)</f>
        <v>32962312.4895247</v>
      </c>
      <c r="M7963" s="30">
        <f t="shared" si="1016"/>
        <v>0</v>
      </c>
      <c r="O7963" s="39">
        <f t="shared" si="1013"/>
        <v>0</v>
      </c>
      <c r="P7963" s="39">
        <f t="shared" si="1009"/>
        <v>0</v>
      </c>
      <c r="Q7963" s="39">
        <f t="shared" si="1014"/>
        <v>0</v>
      </c>
      <c r="R7963" s="41">
        <f t="shared" si="1015"/>
        <v>0</v>
      </c>
    </row>
    <row r="7964" spans="4:18" x14ac:dyDescent="0.25">
      <c r="D7964" s="1">
        <v>40829</v>
      </c>
      <c r="E7964" s="1">
        <f t="shared" si="1012"/>
        <v>40817</v>
      </c>
      <c r="F7964" s="30">
        <f t="shared" si="1010"/>
        <v>0</v>
      </c>
      <c r="H7964" s="42">
        <f>IF(DAY(D7964)&gt;14,VLOOKUP(DATE(YEAR(E7964),MONTH(E7964)-1,DAY(1)),'מדדים וריביות'!B:C,2,FALSE),VLOOKUP(DATE(YEAR(E7964),MONTH(E7964)-2,DAY(1)),'מדדים וריביות'!B:C,2,FALSE))</f>
        <v>32993976.5745291</v>
      </c>
      <c r="I7964" s="43">
        <f>'ריבית יומית'!D7958</f>
        <v>5.6901110066176486E-5</v>
      </c>
      <c r="J7964" s="29">
        <f t="shared" si="1011"/>
        <v>1.0571213710789473</v>
      </c>
      <c r="L7964">
        <f>VLOOKUP(D7963,'מדדים וריביות'!B:C,2)</f>
        <v>32962312.4895247</v>
      </c>
      <c r="M7964" s="30">
        <f t="shared" si="1016"/>
        <v>0</v>
      </c>
      <c r="O7964" s="39">
        <f t="shared" si="1013"/>
        <v>0</v>
      </c>
      <c r="P7964" s="39">
        <f t="shared" si="1009"/>
        <v>0</v>
      </c>
      <c r="Q7964" s="39">
        <f t="shared" si="1014"/>
        <v>0</v>
      </c>
      <c r="R7964" s="41">
        <f t="shared" si="1015"/>
        <v>0</v>
      </c>
    </row>
    <row r="7965" spans="4:18" x14ac:dyDescent="0.25">
      <c r="D7965" s="1">
        <v>40830</v>
      </c>
      <c r="E7965" s="1">
        <f t="shared" si="1012"/>
        <v>40817</v>
      </c>
      <c r="F7965" s="30">
        <f t="shared" si="1010"/>
        <v>0</v>
      </c>
      <c r="H7965" s="42">
        <f>IF(DAY(D7965)&gt;14,VLOOKUP(DATE(YEAR(E7965),MONTH(E7965)-1,DAY(1)),'מדדים וריביות'!B:C,2,FALSE),VLOOKUP(DATE(YEAR(E7965),MONTH(E7965)-2,DAY(1)),'מדדים וריביות'!B:C,2,FALSE))</f>
        <v>32993976.5745291</v>
      </c>
      <c r="I7965" s="43">
        <f>'ריבית יומית'!D7959</f>
        <v>5.6901110066176486E-5</v>
      </c>
      <c r="J7965" s="29">
        <f t="shared" si="1011"/>
        <v>1.0570612231219438</v>
      </c>
      <c r="L7965">
        <f>VLOOKUP(D7964,'מדדים וריביות'!B:C,2)</f>
        <v>32962312.4895247</v>
      </c>
      <c r="M7965" s="30">
        <f t="shared" si="1016"/>
        <v>0</v>
      </c>
      <c r="O7965" s="39">
        <f t="shared" si="1013"/>
        <v>0</v>
      </c>
      <c r="P7965" s="39">
        <f t="shared" si="1009"/>
        <v>0</v>
      </c>
      <c r="Q7965" s="39">
        <f t="shared" si="1014"/>
        <v>0</v>
      </c>
      <c r="R7965" s="41">
        <f t="shared" si="1015"/>
        <v>0</v>
      </c>
    </row>
    <row r="7966" spans="4:18" x14ac:dyDescent="0.25">
      <c r="D7966" s="1">
        <v>40831</v>
      </c>
      <c r="E7966" s="1">
        <f t="shared" si="1012"/>
        <v>40817</v>
      </c>
      <c r="F7966" s="30">
        <f t="shared" si="1010"/>
        <v>0</v>
      </c>
      <c r="H7966" s="42">
        <f>IF(DAY(D7966)&gt;14,VLOOKUP(DATE(YEAR(E7966),MONTH(E7966)-1,DAY(1)),'מדדים וריביות'!B:C,2,FALSE),VLOOKUP(DATE(YEAR(E7966),MONTH(E7966)-2,DAY(1)),'מדדים וריביות'!B:C,2,FALSE))</f>
        <v>32930648.4045204</v>
      </c>
      <c r="I7966" s="43">
        <f>'ריבית יומית'!D7960</f>
        <v>5.6901110066176486E-5</v>
      </c>
      <c r="J7966" s="29">
        <f t="shared" si="1011"/>
        <v>1.057001078587231</v>
      </c>
      <c r="L7966">
        <f>VLOOKUP(D7965,'מדדים וריביות'!B:C,2)</f>
        <v>32962312.4895247</v>
      </c>
      <c r="M7966" s="30">
        <f t="shared" si="1016"/>
        <v>0</v>
      </c>
      <c r="O7966" s="39">
        <f t="shared" si="1013"/>
        <v>0</v>
      </c>
      <c r="P7966" s="39">
        <f t="shared" si="1009"/>
        <v>0</v>
      </c>
      <c r="Q7966" s="39">
        <f t="shared" si="1014"/>
        <v>0</v>
      </c>
      <c r="R7966" s="41">
        <f t="shared" si="1015"/>
        <v>0</v>
      </c>
    </row>
    <row r="7967" spans="4:18" x14ac:dyDescent="0.25">
      <c r="D7967" s="1">
        <v>40832</v>
      </c>
      <c r="E7967" s="1">
        <f t="shared" si="1012"/>
        <v>40817</v>
      </c>
      <c r="F7967" s="30">
        <f t="shared" si="1010"/>
        <v>0</v>
      </c>
      <c r="H7967" s="42">
        <f>IF(DAY(D7967)&gt;14,VLOOKUP(DATE(YEAR(E7967),MONTH(E7967)-1,DAY(1)),'מדדים וריביות'!B:C,2,FALSE),VLOOKUP(DATE(YEAR(E7967),MONTH(E7967)-2,DAY(1)),'מדדים וריביות'!B:C,2,FALSE))</f>
        <v>32930648.4045204</v>
      </c>
      <c r="I7967" s="43">
        <f>'ריבית יומית'!D7961</f>
        <v>5.6901110066176486E-5</v>
      </c>
      <c r="J7967" s="29">
        <f t="shared" si="1011"/>
        <v>1.0569409374746144</v>
      </c>
      <c r="L7967">
        <f>VLOOKUP(D7966,'מדדים וריביות'!B:C,2)</f>
        <v>32962312.4895247</v>
      </c>
      <c r="M7967" s="30">
        <f t="shared" si="1016"/>
        <v>0</v>
      </c>
      <c r="O7967" s="39">
        <f t="shared" si="1013"/>
        <v>0</v>
      </c>
      <c r="P7967" s="39">
        <f t="shared" si="1009"/>
        <v>0</v>
      </c>
      <c r="Q7967" s="39">
        <f t="shared" si="1014"/>
        <v>0</v>
      </c>
      <c r="R7967" s="41">
        <f t="shared" si="1015"/>
        <v>0</v>
      </c>
    </row>
    <row r="7968" spans="4:18" x14ac:dyDescent="0.25">
      <c r="D7968" s="1">
        <v>40833</v>
      </c>
      <c r="E7968" s="1">
        <f t="shared" si="1012"/>
        <v>40817</v>
      </c>
      <c r="F7968" s="30">
        <f t="shared" si="1010"/>
        <v>0</v>
      </c>
      <c r="H7968" s="42">
        <f>IF(DAY(D7968)&gt;14,VLOOKUP(DATE(YEAR(E7968),MONTH(E7968)-1,DAY(1)),'מדדים וריביות'!B:C,2,FALSE),VLOOKUP(DATE(YEAR(E7968),MONTH(E7968)-2,DAY(1)),'מדדים וריביות'!B:C,2,FALSE))</f>
        <v>32930648.4045204</v>
      </c>
      <c r="I7968" s="43">
        <f>'ריבית יומית'!D7962</f>
        <v>5.6901110066176486E-5</v>
      </c>
      <c r="J7968" s="29">
        <f t="shared" si="1011"/>
        <v>1.0568807997838991</v>
      </c>
      <c r="L7968">
        <f>VLOOKUP(D7967,'מדדים וריביות'!B:C,2)</f>
        <v>32962312.4895247</v>
      </c>
      <c r="M7968" s="30">
        <f t="shared" si="1016"/>
        <v>0</v>
      </c>
      <c r="O7968" s="39">
        <f t="shared" si="1013"/>
        <v>0</v>
      </c>
      <c r="P7968" s="39">
        <f t="shared" si="1009"/>
        <v>0</v>
      </c>
      <c r="Q7968" s="39">
        <f t="shared" si="1014"/>
        <v>0</v>
      </c>
      <c r="R7968" s="41">
        <f t="shared" si="1015"/>
        <v>0</v>
      </c>
    </row>
    <row r="7969" spans="4:18" x14ac:dyDescent="0.25">
      <c r="D7969" s="1">
        <v>40834</v>
      </c>
      <c r="E7969" s="1">
        <f t="shared" si="1012"/>
        <v>40817</v>
      </c>
      <c r="F7969" s="30">
        <f t="shared" si="1010"/>
        <v>0</v>
      </c>
      <c r="H7969" s="42">
        <f>IF(DAY(D7969)&gt;14,VLOOKUP(DATE(YEAR(E7969),MONTH(E7969)-1,DAY(1)),'מדדים וריביות'!B:C,2,FALSE),VLOOKUP(DATE(YEAR(E7969),MONTH(E7969)-2,DAY(1)),'מדדים וריביות'!B:C,2,FALSE))</f>
        <v>32930648.4045204</v>
      </c>
      <c r="I7969" s="43">
        <f>'ריבית יומית'!D7963</f>
        <v>5.6901110066176486E-5</v>
      </c>
      <c r="J7969" s="29">
        <f t="shared" si="1011"/>
        <v>1.0568206655148904</v>
      </c>
      <c r="L7969">
        <f>VLOOKUP(D7968,'מדדים וריביות'!B:C,2)</f>
        <v>32962312.4895247</v>
      </c>
      <c r="M7969" s="30">
        <f t="shared" si="1016"/>
        <v>0</v>
      </c>
      <c r="O7969" s="39">
        <f t="shared" si="1013"/>
        <v>0</v>
      </c>
      <c r="P7969" s="39">
        <f t="shared" si="1009"/>
        <v>0</v>
      </c>
      <c r="Q7969" s="39">
        <f t="shared" si="1014"/>
        <v>0</v>
      </c>
      <c r="R7969" s="41">
        <f t="shared" si="1015"/>
        <v>0</v>
      </c>
    </row>
    <row r="7970" spans="4:18" x14ac:dyDescent="0.25">
      <c r="D7970" s="1">
        <v>40835</v>
      </c>
      <c r="E7970" s="1">
        <f t="shared" si="1012"/>
        <v>40817</v>
      </c>
      <c r="F7970" s="30">
        <f t="shared" si="1010"/>
        <v>0</v>
      </c>
      <c r="H7970" s="42">
        <f>IF(DAY(D7970)&gt;14,VLOOKUP(DATE(YEAR(E7970),MONTH(E7970)-1,DAY(1)),'מדדים וריביות'!B:C,2,FALSE),VLOOKUP(DATE(YEAR(E7970),MONTH(E7970)-2,DAY(1)),'מדדים וריביות'!B:C,2,FALSE))</f>
        <v>32930648.4045204</v>
      </c>
      <c r="I7970" s="43">
        <f>'ריבית יומית'!D7964</f>
        <v>5.6901110066176486E-5</v>
      </c>
      <c r="J7970" s="29">
        <f t="shared" si="1011"/>
        <v>1.0567605346673936</v>
      </c>
      <c r="L7970">
        <f>VLOOKUP(D7969,'מדדים וריביות'!B:C,2)</f>
        <v>32962312.4895247</v>
      </c>
      <c r="M7970" s="30">
        <f t="shared" si="1016"/>
        <v>0</v>
      </c>
      <c r="O7970" s="39">
        <f t="shared" si="1013"/>
        <v>0</v>
      </c>
      <c r="P7970" s="39">
        <f t="shared" si="1009"/>
        <v>0</v>
      </c>
      <c r="Q7970" s="39">
        <f t="shared" si="1014"/>
        <v>0</v>
      </c>
      <c r="R7970" s="41">
        <f t="shared" si="1015"/>
        <v>0</v>
      </c>
    </row>
    <row r="7971" spans="4:18" x14ac:dyDescent="0.25">
      <c r="D7971" s="1">
        <v>40836</v>
      </c>
      <c r="E7971" s="1">
        <f t="shared" si="1012"/>
        <v>40817</v>
      </c>
      <c r="F7971" s="30">
        <f t="shared" si="1010"/>
        <v>0</v>
      </c>
      <c r="H7971" s="42">
        <f>IF(DAY(D7971)&gt;14,VLOOKUP(DATE(YEAR(E7971),MONTH(E7971)-1,DAY(1)),'מדדים וריביות'!B:C,2,FALSE),VLOOKUP(DATE(YEAR(E7971),MONTH(E7971)-2,DAY(1)),'מדדים וריביות'!B:C,2,FALSE))</f>
        <v>32930648.4045204</v>
      </c>
      <c r="I7971" s="43">
        <f>'ריבית יומית'!D7965</f>
        <v>5.6901110066176486E-5</v>
      </c>
      <c r="J7971" s="29">
        <f t="shared" si="1011"/>
        <v>1.0567004072412143</v>
      </c>
      <c r="L7971">
        <f>VLOOKUP(D7970,'מדדים וריביות'!B:C,2)</f>
        <v>32962312.4895247</v>
      </c>
      <c r="M7971" s="30">
        <f t="shared" si="1016"/>
        <v>0</v>
      </c>
      <c r="O7971" s="39">
        <f t="shared" si="1013"/>
        <v>0</v>
      </c>
      <c r="P7971" s="39">
        <f t="shared" si="1009"/>
        <v>0</v>
      </c>
      <c r="Q7971" s="39">
        <f t="shared" si="1014"/>
        <v>0</v>
      </c>
      <c r="R7971" s="41">
        <f t="shared" si="1015"/>
        <v>0</v>
      </c>
    </row>
    <row r="7972" spans="4:18" x14ac:dyDescent="0.25">
      <c r="D7972" s="1">
        <v>40837</v>
      </c>
      <c r="E7972" s="1">
        <f t="shared" si="1012"/>
        <v>40817</v>
      </c>
      <c r="F7972" s="30">
        <f t="shared" si="1010"/>
        <v>0</v>
      </c>
      <c r="H7972" s="42">
        <f>IF(DAY(D7972)&gt;14,VLOOKUP(DATE(YEAR(E7972),MONTH(E7972)-1,DAY(1)),'מדדים וריביות'!B:C,2,FALSE),VLOOKUP(DATE(YEAR(E7972),MONTH(E7972)-2,DAY(1)),'מדדים וריביות'!B:C,2,FALSE))</f>
        <v>32930648.4045204</v>
      </c>
      <c r="I7972" s="43">
        <f>'ריבית יומית'!D7966</f>
        <v>5.6901110066176486E-5</v>
      </c>
      <c r="J7972" s="29">
        <f t="shared" si="1011"/>
        <v>1.0566402832361574</v>
      </c>
      <c r="L7972">
        <f>VLOOKUP(D7971,'מדדים וריביות'!B:C,2)</f>
        <v>32962312.4895247</v>
      </c>
      <c r="M7972" s="30">
        <f t="shared" si="1016"/>
        <v>0</v>
      </c>
      <c r="O7972" s="39">
        <f t="shared" si="1013"/>
        <v>0</v>
      </c>
      <c r="P7972" s="39">
        <f t="shared" si="1009"/>
        <v>0</v>
      </c>
      <c r="Q7972" s="39">
        <f t="shared" si="1014"/>
        <v>0</v>
      </c>
      <c r="R7972" s="41">
        <f t="shared" si="1015"/>
        <v>0</v>
      </c>
    </row>
    <row r="7973" spans="4:18" x14ac:dyDescent="0.25">
      <c r="D7973" s="1">
        <v>40838</v>
      </c>
      <c r="E7973" s="1">
        <f t="shared" si="1012"/>
        <v>40817</v>
      </c>
      <c r="F7973" s="30">
        <f t="shared" si="1010"/>
        <v>0</v>
      </c>
      <c r="H7973" s="42">
        <f>IF(DAY(D7973)&gt;14,VLOOKUP(DATE(YEAR(E7973),MONTH(E7973)-1,DAY(1)),'מדדים וריביות'!B:C,2,FALSE),VLOOKUP(DATE(YEAR(E7973),MONTH(E7973)-2,DAY(1)),'מדדים וריביות'!B:C,2,FALSE))</f>
        <v>32930648.4045204</v>
      </c>
      <c r="I7973" s="43">
        <f>'ריבית יומית'!D7967</f>
        <v>5.6901110066176486E-5</v>
      </c>
      <c r="J7973" s="29">
        <f t="shared" si="1011"/>
        <v>1.0565801626520286</v>
      </c>
      <c r="L7973">
        <f>VLOOKUP(D7972,'מדדים וריביות'!B:C,2)</f>
        <v>32962312.4895247</v>
      </c>
      <c r="M7973" s="30">
        <f t="shared" si="1016"/>
        <v>0</v>
      </c>
      <c r="O7973" s="39">
        <f t="shared" si="1013"/>
        <v>0</v>
      </c>
      <c r="P7973" s="39">
        <f t="shared" si="1009"/>
        <v>0</v>
      </c>
      <c r="Q7973" s="39">
        <f t="shared" si="1014"/>
        <v>0</v>
      </c>
      <c r="R7973" s="41">
        <f t="shared" si="1015"/>
        <v>0</v>
      </c>
    </row>
    <row r="7974" spans="4:18" x14ac:dyDescent="0.25">
      <c r="D7974" s="1">
        <v>40839</v>
      </c>
      <c r="E7974" s="1">
        <f t="shared" si="1012"/>
        <v>40817</v>
      </c>
      <c r="F7974" s="30">
        <f t="shared" si="1010"/>
        <v>0</v>
      </c>
      <c r="H7974" s="42">
        <f>IF(DAY(D7974)&gt;14,VLOOKUP(DATE(YEAR(E7974),MONTH(E7974)-1,DAY(1)),'מדדים וריביות'!B:C,2,FALSE),VLOOKUP(DATE(YEAR(E7974),MONTH(E7974)-2,DAY(1)),'מדדים וריביות'!B:C,2,FALSE))</f>
        <v>32930648.4045204</v>
      </c>
      <c r="I7974" s="43">
        <f>'ריבית יומית'!D7968</f>
        <v>5.6901110066176486E-5</v>
      </c>
      <c r="J7974" s="29">
        <f t="shared" si="1011"/>
        <v>1.0565200454886332</v>
      </c>
      <c r="L7974">
        <f>VLOOKUP(D7973,'מדדים וריביות'!B:C,2)</f>
        <v>32962312.4895247</v>
      </c>
      <c r="M7974" s="30">
        <f t="shared" si="1016"/>
        <v>0</v>
      </c>
      <c r="O7974" s="39">
        <f t="shared" si="1013"/>
        <v>0</v>
      </c>
      <c r="P7974" s="39">
        <f t="shared" si="1009"/>
        <v>0</v>
      </c>
      <c r="Q7974" s="39">
        <f t="shared" si="1014"/>
        <v>0</v>
      </c>
      <c r="R7974" s="41">
        <f t="shared" si="1015"/>
        <v>0</v>
      </c>
    </row>
    <row r="7975" spans="4:18" x14ac:dyDescent="0.25">
      <c r="D7975" s="1">
        <v>40840</v>
      </c>
      <c r="E7975" s="1">
        <f t="shared" si="1012"/>
        <v>40817</v>
      </c>
      <c r="F7975" s="30">
        <f t="shared" si="1010"/>
        <v>0</v>
      </c>
      <c r="H7975" s="42">
        <f>IF(DAY(D7975)&gt;14,VLOOKUP(DATE(YEAR(E7975),MONTH(E7975)-1,DAY(1)),'מדדים וריביות'!B:C,2,FALSE),VLOOKUP(DATE(YEAR(E7975),MONTH(E7975)-2,DAY(1)),'מדדים וריביות'!B:C,2,FALSE))</f>
        <v>32930648.4045204</v>
      </c>
      <c r="I7975" s="43">
        <f>'ריבית יומית'!D7969</f>
        <v>5.6901110066176486E-5</v>
      </c>
      <c r="J7975" s="29">
        <f t="shared" si="1011"/>
        <v>1.0564599317457763</v>
      </c>
      <c r="L7975">
        <f>VLOOKUP(D7974,'מדדים וריביות'!B:C,2)</f>
        <v>32962312.4895247</v>
      </c>
      <c r="M7975" s="30">
        <f t="shared" si="1016"/>
        <v>0</v>
      </c>
      <c r="O7975" s="39">
        <f t="shared" si="1013"/>
        <v>0</v>
      </c>
      <c r="P7975" s="39">
        <f t="shared" si="1009"/>
        <v>0</v>
      </c>
      <c r="Q7975" s="39">
        <f t="shared" si="1014"/>
        <v>0</v>
      </c>
      <c r="R7975" s="41">
        <f t="shared" si="1015"/>
        <v>0</v>
      </c>
    </row>
    <row r="7976" spans="4:18" x14ac:dyDescent="0.25">
      <c r="D7976" s="1">
        <v>40841</v>
      </c>
      <c r="E7976" s="1">
        <f t="shared" si="1012"/>
        <v>40817</v>
      </c>
      <c r="F7976" s="30">
        <f t="shared" si="1010"/>
        <v>0</v>
      </c>
      <c r="H7976" s="42">
        <f>IF(DAY(D7976)&gt;14,VLOOKUP(DATE(YEAR(E7976),MONTH(E7976)-1,DAY(1)),'מדדים וריביות'!B:C,2,FALSE),VLOOKUP(DATE(YEAR(E7976),MONTH(E7976)-2,DAY(1)),'מדדים וריביות'!B:C,2,FALSE))</f>
        <v>32930648.4045204</v>
      </c>
      <c r="I7976" s="43">
        <f>'ריבית יומית'!D7970</f>
        <v>5.6901110066176486E-5</v>
      </c>
      <c r="J7976" s="29">
        <f t="shared" si="1011"/>
        <v>1.0563998214232637</v>
      </c>
      <c r="L7976">
        <f>VLOOKUP(D7975,'מדדים וריביות'!B:C,2)</f>
        <v>32962312.4895247</v>
      </c>
      <c r="M7976" s="30">
        <f t="shared" si="1016"/>
        <v>0</v>
      </c>
      <c r="O7976" s="39">
        <f t="shared" si="1013"/>
        <v>0</v>
      </c>
      <c r="P7976" s="39">
        <f t="shared" si="1009"/>
        <v>0</v>
      </c>
      <c r="Q7976" s="39">
        <f t="shared" si="1014"/>
        <v>0</v>
      </c>
      <c r="R7976" s="41">
        <f t="shared" si="1015"/>
        <v>0</v>
      </c>
    </row>
    <row r="7977" spans="4:18" x14ac:dyDescent="0.25">
      <c r="D7977" s="1">
        <v>40842</v>
      </c>
      <c r="E7977" s="1">
        <f t="shared" si="1012"/>
        <v>40817</v>
      </c>
      <c r="F7977" s="30">
        <f t="shared" si="1010"/>
        <v>0</v>
      </c>
      <c r="H7977" s="42">
        <f>IF(DAY(D7977)&gt;14,VLOOKUP(DATE(YEAR(E7977),MONTH(E7977)-1,DAY(1)),'מדדים וריביות'!B:C,2,FALSE),VLOOKUP(DATE(YEAR(E7977),MONTH(E7977)-2,DAY(1)),'מדדים וריביות'!B:C,2,FALSE))</f>
        <v>32930648.4045204</v>
      </c>
      <c r="I7977" s="43">
        <f>'ריבית יומית'!D7971</f>
        <v>5.6901110066176486E-5</v>
      </c>
      <c r="J7977" s="29">
        <f t="shared" si="1011"/>
        <v>1.0563397145209006</v>
      </c>
      <c r="L7977">
        <f>VLOOKUP(D7976,'מדדים וריביות'!B:C,2)</f>
        <v>32962312.4895247</v>
      </c>
      <c r="M7977" s="30">
        <f t="shared" si="1016"/>
        <v>0</v>
      </c>
      <c r="O7977" s="39">
        <f t="shared" si="1013"/>
        <v>0</v>
      </c>
      <c r="P7977" s="39">
        <f t="shared" si="1009"/>
        <v>0</v>
      </c>
      <c r="Q7977" s="39">
        <f t="shared" si="1014"/>
        <v>0</v>
      </c>
      <c r="R7977" s="41">
        <f t="shared" si="1015"/>
        <v>0</v>
      </c>
    </row>
    <row r="7978" spans="4:18" x14ac:dyDescent="0.25">
      <c r="D7978" s="1">
        <v>40843</v>
      </c>
      <c r="E7978" s="1">
        <f t="shared" si="1012"/>
        <v>40817</v>
      </c>
      <c r="F7978" s="30">
        <f t="shared" si="1010"/>
        <v>0</v>
      </c>
      <c r="H7978" s="42">
        <f>IF(DAY(D7978)&gt;14,VLOOKUP(DATE(YEAR(E7978),MONTH(E7978)-1,DAY(1)),'מדדים וריביות'!B:C,2,FALSE),VLOOKUP(DATE(YEAR(E7978),MONTH(E7978)-2,DAY(1)),'מדדים וריביות'!B:C,2,FALSE))</f>
        <v>32930648.4045204</v>
      </c>
      <c r="I7978" s="43">
        <f>'ריבית יומית'!D7972</f>
        <v>5.6901110066176486E-5</v>
      </c>
      <c r="J7978" s="29">
        <f t="shared" si="1011"/>
        <v>1.0562796110384922</v>
      </c>
      <c r="L7978">
        <f>VLOOKUP(D7977,'מדדים וריביות'!B:C,2)</f>
        <v>32962312.4895247</v>
      </c>
      <c r="M7978" s="30">
        <f t="shared" si="1016"/>
        <v>0</v>
      </c>
      <c r="O7978" s="39">
        <f t="shared" si="1013"/>
        <v>0</v>
      </c>
      <c r="P7978" s="39">
        <f t="shared" si="1009"/>
        <v>0</v>
      </c>
      <c r="Q7978" s="39">
        <f t="shared" si="1014"/>
        <v>0</v>
      </c>
      <c r="R7978" s="41">
        <f t="shared" si="1015"/>
        <v>0</v>
      </c>
    </row>
    <row r="7979" spans="4:18" x14ac:dyDescent="0.25">
      <c r="D7979" s="1">
        <v>40844</v>
      </c>
      <c r="E7979" s="1">
        <f t="shared" si="1012"/>
        <v>40817</v>
      </c>
      <c r="F7979" s="30">
        <f t="shared" si="1010"/>
        <v>0</v>
      </c>
      <c r="H7979" s="42">
        <f>IF(DAY(D7979)&gt;14,VLOOKUP(DATE(YEAR(E7979),MONTH(E7979)-1,DAY(1)),'מדדים וריביות'!B:C,2,FALSE),VLOOKUP(DATE(YEAR(E7979),MONTH(E7979)-2,DAY(1)),'מדדים וריביות'!B:C,2,FALSE))</f>
        <v>32930648.4045204</v>
      </c>
      <c r="I7979" s="43">
        <f>'ריבית יומית'!D7973</f>
        <v>5.6901110066176486E-5</v>
      </c>
      <c r="J7979" s="29">
        <f t="shared" si="1011"/>
        <v>1.0562195109758441</v>
      </c>
      <c r="L7979">
        <f>VLOOKUP(D7978,'מדדים וריביות'!B:C,2)</f>
        <v>32962312.4895247</v>
      </c>
      <c r="M7979" s="30">
        <f t="shared" si="1016"/>
        <v>0</v>
      </c>
      <c r="O7979" s="39">
        <f t="shared" si="1013"/>
        <v>0</v>
      </c>
      <c r="P7979" s="39">
        <f t="shared" si="1009"/>
        <v>0</v>
      </c>
      <c r="Q7979" s="39">
        <f t="shared" si="1014"/>
        <v>0</v>
      </c>
      <c r="R7979" s="41">
        <f t="shared" si="1015"/>
        <v>0</v>
      </c>
    </row>
    <row r="7980" spans="4:18" x14ac:dyDescent="0.25">
      <c r="D7980" s="1">
        <v>40845</v>
      </c>
      <c r="E7980" s="1">
        <f t="shared" si="1012"/>
        <v>40817</v>
      </c>
      <c r="F7980" s="30">
        <f t="shared" si="1010"/>
        <v>0</v>
      </c>
      <c r="H7980" s="42">
        <f>IF(DAY(D7980)&gt;14,VLOOKUP(DATE(YEAR(E7980),MONTH(E7980)-1,DAY(1)),'מדדים וריביות'!B:C,2,FALSE),VLOOKUP(DATE(YEAR(E7980),MONTH(E7980)-2,DAY(1)),'מדדים וריביות'!B:C,2,FALSE))</f>
        <v>32930648.4045204</v>
      </c>
      <c r="I7980" s="43">
        <f>'ריבית יומית'!D7974</f>
        <v>5.6901110066176486E-5</v>
      </c>
      <c r="J7980" s="29">
        <f t="shared" si="1011"/>
        <v>1.0561594143327617</v>
      </c>
      <c r="L7980">
        <f>VLOOKUP(D7979,'מדדים וריביות'!B:C,2)</f>
        <v>32962312.4895247</v>
      </c>
      <c r="M7980" s="30">
        <f t="shared" si="1016"/>
        <v>0</v>
      </c>
      <c r="O7980" s="39">
        <f t="shared" si="1013"/>
        <v>0</v>
      </c>
      <c r="P7980" s="39">
        <f t="shared" ref="P7980:P8043" si="1017">J7981*G7980-G7980</f>
        <v>0</v>
      </c>
      <c r="Q7980" s="39">
        <f t="shared" si="1014"/>
        <v>0</v>
      </c>
      <c r="R7980" s="41">
        <f t="shared" si="1015"/>
        <v>0</v>
      </c>
    </row>
    <row r="7981" spans="4:18" x14ac:dyDescent="0.25">
      <c r="D7981" s="1">
        <v>40846</v>
      </c>
      <c r="E7981" s="1">
        <f t="shared" si="1012"/>
        <v>40817</v>
      </c>
      <c r="F7981" s="30">
        <f t="shared" si="1010"/>
        <v>0</v>
      </c>
      <c r="H7981" s="42">
        <f>IF(DAY(D7981)&gt;14,VLOOKUP(DATE(YEAR(E7981),MONTH(E7981)-1,DAY(1)),'מדדים וריביות'!B:C,2,FALSE),VLOOKUP(DATE(YEAR(E7981),MONTH(E7981)-2,DAY(1)),'מדדים וריביות'!B:C,2,FALSE))</f>
        <v>32930648.4045204</v>
      </c>
      <c r="I7981" s="43">
        <f>'ריבית יומית'!D7975</f>
        <v>5.6901110066176486E-5</v>
      </c>
      <c r="J7981" s="29">
        <f t="shared" si="1011"/>
        <v>1.0560993211090506</v>
      </c>
      <c r="L7981">
        <f>VLOOKUP(D7980,'מדדים וריביות'!B:C,2)</f>
        <v>32962312.4895247</v>
      </c>
      <c r="M7981" s="30">
        <f t="shared" si="1016"/>
        <v>0</v>
      </c>
      <c r="O7981" s="39">
        <f t="shared" si="1013"/>
        <v>0</v>
      </c>
      <c r="P7981" s="39">
        <f t="shared" si="1017"/>
        <v>0</v>
      </c>
      <c r="Q7981" s="39">
        <f t="shared" si="1014"/>
        <v>0</v>
      </c>
      <c r="R7981" s="41">
        <f t="shared" si="1015"/>
        <v>0</v>
      </c>
    </row>
    <row r="7982" spans="4:18" x14ac:dyDescent="0.25">
      <c r="D7982" s="1">
        <v>40847</v>
      </c>
      <c r="E7982" s="1">
        <f t="shared" si="1012"/>
        <v>40817</v>
      </c>
      <c r="F7982" s="30">
        <f t="shared" si="1010"/>
        <v>0</v>
      </c>
      <c r="H7982" s="42">
        <f>IF(DAY(D7982)&gt;14,VLOOKUP(DATE(YEAR(E7982),MONTH(E7982)-1,DAY(1)),'מדדים וריביות'!B:C,2,FALSE),VLOOKUP(DATE(YEAR(E7982),MONTH(E7982)-2,DAY(1)),'מדדים וריביות'!B:C,2,FALSE))</f>
        <v>32930648.4045204</v>
      </c>
      <c r="I7982" s="43">
        <f>'ריבית יומית'!D7976</f>
        <v>5.6901110066176486E-5</v>
      </c>
      <c r="J7982" s="29">
        <f t="shared" si="1011"/>
        <v>1.0560392313045159</v>
      </c>
      <c r="L7982">
        <f>VLOOKUP(D7981,'מדדים וריביות'!B:C,2)</f>
        <v>32962312.4895247</v>
      </c>
      <c r="M7982" s="30">
        <f t="shared" si="1016"/>
        <v>0</v>
      </c>
      <c r="O7982" s="39">
        <f t="shared" si="1013"/>
        <v>0</v>
      </c>
      <c r="P7982" s="39">
        <f t="shared" si="1017"/>
        <v>0</v>
      </c>
      <c r="Q7982" s="39">
        <f t="shared" si="1014"/>
        <v>0</v>
      </c>
      <c r="R7982" s="41">
        <f t="shared" si="1015"/>
        <v>0</v>
      </c>
    </row>
    <row r="7983" spans="4:18" x14ac:dyDescent="0.25">
      <c r="D7983" s="1">
        <v>40848</v>
      </c>
      <c r="E7983" s="1">
        <f t="shared" si="1012"/>
        <v>40848</v>
      </c>
      <c r="F7983" s="30">
        <f t="shared" si="1010"/>
        <v>0</v>
      </c>
      <c r="H7983" s="42">
        <f>IF(DAY(D7983)&gt;14,VLOOKUP(DATE(YEAR(E7983),MONTH(E7983)-1,DAY(1)),'מדדים וריביות'!B:C,2,FALSE),VLOOKUP(DATE(YEAR(E7983),MONTH(E7983)-2,DAY(1)),'מדדים וריביות'!B:C,2,FALSE))</f>
        <v>32930648.4045204</v>
      </c>
      <c r="I7983" s="43">
        <f>'ריבית יומית'!D7977</f>
        <v>5.6901110066176486E-5</v>
      </c>
      <c r="J7983" s="29">
        <f t="shared" si="1011"/>
        <v>1.0559791449189633</v>
      </c>
      <c r="L7983">
        <f>VLOOKUP(D7982,'מדדים וריביות'!B:C,2)</f>
        <v>32962312.4895247</v>
      </c>
      <c r="M7983" s="30">
        <f t="shared" si="1016"/>
        <v>0</v>
      </c>
      <c r="O7983" s="39">
        <f t="shared" si="1013"/>
        <v>0</v>
      </c>
      <c r="P7983" s="39">
        <f t="shared" si="1017"/>
        <v>0</v>
      </c>
      <c r="Q7983" s="39">
        <f t="shared" si="1014"/>
        <v>0</v>
      </c>
      <c r="R7983" s="41">
        <f t="shared" si="1015"/>
        <v>0</v>
      </c>
    </row>
    <row r="7984" spans="4:18" x14ac:dyDescent="0.25">
      <c r="D7984" s="1">
        <v>40849</v>
      </c>
      <c r="E7984" s="1">
        <f t="shared" si="1012"/>
        <v>40848</v>
      </c>
      <c r="F7984" s="30">
        <f t="shared" si="1010"/>
        <v>0</v>
      </c>
      <c r="H7984" s="42">
        <f>IF(DAY(D7984)&gt;14,VLOOKUP(DATE(YEAR(E7984),MONTH(E7984)-1,DAY(1)),'מדדים וריביות'!B:C,2,FALSE),VLOOKUP(DATE(YEAR(E7984),MONTH(E7984)-2,DAY(1)),'מדדים וריביות'!B:C,2,FALSE))</f>
        <v>32930648.4045204</v>
      </c>
      <c r="I7984" s="43">
        <f>'ריבית יומית'!D7978</f>
        <v>5.6901110066176486E-5</v>
      </c>
      <c r="J7984" s="29">
        <f t="shared" si="1011"/>
        <v>1.0559190619521981</v>
      </c>
      <c r="L7984">
        <f>VLOOKUP(D7983,'מדדים וריביות'!B:C,2)</f>
        <v>32930648.4045204</v>
      </c>
      <c r="M7984" s="30">
        <f t="shared" si="1016"/>
        <v>0</v>
      </c>
      <c r="O7984" s="39">
        <f t="shared" si="1013"/>
        <v>0</v>
      </c>
      <c r="P7984" s="39">
        <f t="shared" si="1017"/>
        <v>0</v>
      </c>
      <c r="Q7984" s="39">
        <f t="shared" si="1014"/>
        <v>0</v>
      </c>
      <c r="R7984" s="41">
        <f t="shared" si="1015"/>
        <v>0</v>
      </c>
    </row>
    <row r="7985" spans="4:18" x14ac:dyDescent="0.25">
      <c r="D7985" s="1">
        <v>40850</v>
      </c>
      <c r="E7985" s="1">
        <f t="shared" si="1012"/>
        <v>40848</v>
      </c>
      <c r="F7985" s="30">
        <f t="shared" si="1010"/>
        <v>0</v>
      </c>
      <c r="H7985" s="42">
        <f>IF(DAY(D7985)&gt;14,VLOOKUP(DATE(YEAR(E7985),MONTH(E7985)-1,DAY(1)),'מדדים וריביות'!B:C,2,FALSE),VLOOKUP(DATE(YEAR(E7985),MONTH(E7985)-2,DAY(1)),'מדדים וריביות'!B:C,2,FALSE))</f>
        <v>32930648.4045204</v>
      </c>
      <c r="I7985" s="43">
        <f>'ריבית יומית'!D7979</f>
        <v>5.6901110066176486E-5</v>
      </c>
      <c r="J7985" s="29">
        <f t="shared" si="1011"/>
        <v>1.0558589824040259</v>
      </c>
      <c r="L7985">
        <f>VLOOKUP(D7984,'מדדים וריביות'!B:C,2)</f>
        <v>32930648.4045204</v>
      </c>
      <c r="M7985" s="30">
        <f t="shared" si="1016"/>
        <v>0</v>
      </c>
      <c r="O7985" s="39">
        <f t="shared" si="1013"/>
        <v>0</v>
      </c>
      <c r="P7985" s="39">
        <f t="shared" si="1017"/>
        <v>0</v>
      </c>
      <c r="Q7985" s="39">
        <f t="shared" si="1014"/>
        <v>0</v>
      </c>
      <c r="R7985" s="41">
        <f t="shared" si="1015"/>
        <v>0</v>
      </c>
    </row>
    <row r="7986" spans="4:18" x14ac:dyDescent="0.25">
      <c r="D7986" s="1">
        <v>40851</v>
      </c>
      <c r="E7986" s="1">
        <f t="shared" si="1012"/>
        <v>40848</v>
      </c>
      <c r="F7986" s="30">
        <f t="shared" si="1010"/>
        <v>0</v>
      </c>
      <c r="H7986" s="42">
        <f>IF(DAY(D7986)&gt;14,VLOOKUP(DATE(YEAR(E7986),MONTH(E7986)-1,DAY(1)),'מדדים וריביות'!B:C,2,FALSE),VLOOKUP(DATE(YEAR(E7986),MONTH(E7986)-2,DAY(1)),'מדדים וריביות'!B:C,2,FALSE))</f>
        <v>32930648.4045204</v>
      </c>
      <c r="I7986" s="43">
        <f>'ריבית יומית'!D7980</f>
        <v>5.6901110066176486E-5</v>
      </c>
      <c r="J7986" s="29">
        <f t="shared" si="1011"/>
        <v>1.0557989062742521</v>
      </c>
      <c r="L7986">
        <f>VLOOKUP(D7985,'מדדים וריביות'!B:C,2)</f>
        <v>32930648.4045204</v>
      </c>
      <c r="M7986" s="30">
        <f t="shared" si="1016"/>
        <v>0</v>
      </c>
      <c r="O7986" s="39">
        <f t="shared" si="1013"/>
        <v>0</v>
      </c>
      <c r="P7986" s="39">
        <f t="shared" si="1017"/>
        <v>0</v>
      </c>
      <c r="Q7986" s="39">
        <f t="shared" si="1014"/>
        <v>0</v>
      </c>
      <c r="R7986" s="41">
        <f t="shared" si="1015"/>
        <v>0</v>
      </c>
    </row>
    <row r="7987" spans="4:18" x14ac:dyDescent="0.25">
      <c r="D7987" s="1">
        <v>40852</v>
      </c>
      <c r="E7987" s="1">
        <f t="shared" si="1012"/>
        <v>40848</v>
      </c>
      <c r="F7987" s="30">
        <f t="shared" si="1010"/>
        <v>0</v>
      </c>
      <c r="H7987" s="42">
        <f>IF(DAY(D7987)&gt;14,VLOOKUP(DATE(YEAR(E7987),MONTH(E7987)-1,DAY(1)),'מדדים וריביות'!B:C,2,FALSE),VLOOKUP(DATE(YEAR(E7987),MONTH(E7987)-2,DAY(1)),'מדדים וריביות'!B:C,2,FALSE))</f>
        <v>32930648.4045204</v>
      </c>
      <c r="I7987" s="43">
        <f>'ריבית יומית'!D7981</f>
        <v>5.6901110066176486E-5</v>
      </c>
      <c r="J7987" s="29">
        <f t="shared" si="1011"/>
        <v>1.0557388335626825</v>
      </c>
      <c r="L7987">
        <f>VLOOKUP(D7986,'מדדים וריביות'!B:C,2)</f>
        <v>32930648.4045204</v>
      </c>
      <c r="M7987" s="30">
        <f t="shared" si="1016"/>
        <v>0</v>
      </c>
      <c r="O7987" s="39">
        <f t="shared" si="1013"/>
        <v>0</v>
      </c>
      <c r="P7987" s="39">
        <f t="shared" si="1017"/>
        <v>0</v>
      </c>
      <c r="Q7987" s="39">
        <f t="shared" si="1014"/>
        <v>0</v>
      </c>
      <c r="R7987" s="41">
        <f t="shared" si="1015"/>
        <v>0</v>
      </c>
    </row>
    <row r="7988" spans="4:18" x14ac:dyDescent="0.25">
      <c r="D7988" s="1">
        <v>40853</v>
      </c>
      <c r="E7988" s="1">
        <f t="shared" si="1012"/>
        <v>40848</v>
      </c>
      <c r="F7988" s="30">
        <f t="shared" si="1010"/>
        <v>0</v>
      </c>
      <c r="H7988" s="42">
        <f>IF(DAY(D7988)&gt;14,VLOOKUP(DATE(YEAR(E7988),MONTH(E7988)-1,DAY(1)),'מדדים וריביות'!B:C,2,FALSE),VLOOKUP(DATE(YEAR(E7988),MONTH(E7988)-2,DAY(1)),'מדדים וריביות'!B:C,2,FALSE))</f>
        <v>32930648.4045204</v>
      </c>
      <c r="I7988" s="43">
        <f>'ריבית יומית'!D7982</f>
        <v>5.6901110066176486E-5</v>
      </c>
      <c r="J7988" s="29">
        <f t="shared" si="1011"/>
        <v>1.0556787642691223</v>
      </c>
      <c r="L7988">
        <f>VLOOKUP(D7987,'מדדים וריביות'!B:C,2)</f>
        <v>32930648.4045204</v>
      </c>
      <c r="M7988" s="30">
        <f t="shared" si="1016"/>
        <v>0</v>
      </c>
      <c r="O7988" s="39">
        <f t="shared" si="1013"/>
        <v>0</v>
      </c>
      <c r="P7988" s="39">
        <f t="shared" si="1017"/>
        <v>0</v>
      </c>
      <c r="Q7988" s="39">
        <f t="shared" si="1014"/>
        <v>0</v>
      </c>
      <c r="R7988" s="41">
        <f t="shared" si="1015"/>
        <v>0</v>
      </c>
    </row>
    <row r="7989" spans="4:18" x14ac:dyDescent="0.25">
      <c r="D7989" s="1">
        <v>40854</v>
      </c>
      <c r="E7989" s="1">
        <f t="shared" si="1012"/>
        <v>40848</v>
      </c>
      <c r="F7989" s="30">
        <f t="shared" si="1010"/>
        <v>0</v>
      </c>
      <c r="H7989" s="42">
        <f>IF(DAY(D7989)&gt;14,VLOOKUP(DATE(YEAR(E7989),MONTH(E7989)-1,DAY(1)),'מדדים וריביות'!B:C,2,FALSE),VLOOKUP(DATE(YEAR(E7989),MONTH(E7989)-2,DAY(1)),'מדדים וריביות'!B:C,2,FALSE))</f>
        <v>32930648.4045204</v>
      </c>
      <c r="I7989" s="43">
        <f>'ריבית יומית'!D7983</f>
        <v>5.6901110066176486E-5</v>
      </c>
      <c r="J7989" s="29">
        <f t="shared" si="1011"/>
        <v>1.0556186983933771</v>
      </c>
      <c r="L7989">
        <f>VLOOKUP(D7988,'מדדים וריביות'!B:C,2)</f>
        <v>32930648.4045204</v>
      </c>
      <c r="M7989" s="30">
        <f t="shared" si="1016"/>
        <v>0</v>
      </c>
      <c r="O7989" s="39">
        <f t="shared" si="1013"/>
        <v>0</v>
      </c>
      <c r="P7989" s="39">
        <f t="shared" si="1017"/>
        <v>0</v>
      </c>
      <c r="Q7989" s="39">
        <f t="shared" si="1014"/>
        <v>0</v>
      </c>
      <c r="R7989" s="41">
        <f t="shared" si="1015"/>
        <v>0</v>
      </c>
    </row>
    <row r="7990" spans="4:18" x14ac:dyDescent="0.25">
      <c r="D7990" s="1">
        <v>40855</v>
      </c>
      <c r="E7990" s="1">
        <f t="shared" si="1012"/>
        <v>40848</v>
      </c>
      <c r="F7990" s="30">
        <f t="shared" si="1010"/>
        <v>0</v>
      </c>
      <c r="H7990" s="42">
        <f>IF(DAY(D7990)&gt;14,VLOOKUP(DATE(YEAR(E7990),MONTH(E7990)-1,DAY(1)),'מדדים וריביות'!B:C,2,FALSE),VLOOKUP(DATE(YEAR(E7990),MONTH(E7990)-2,DAY(1)),'מדדים וריביות'!B:C,2,FALSE))</f>
        <v>32930648.4045204</v>
      </c>
      <c r="I7990" s="43">
        <f>'ריבית יומית'!D7984</f>
        <v>5.6901110066176486E-5</v>
      </c>
      <c r="J7990" s="29">
        <f t="shared" si="1011"/>
        <v>1.0555586359352525</v>
      </c>
      <c r="L7990">
        <f>VLOOKUP(D7989,'מדדים וריביות'!B:C,2)</f>
        <v>32930648.4045204</v>
      </c>
      <c r="M7990" s="30">
        <f t="shared" si="1016"/>
        <v>0</v>
      </c>
      <c r="O7990" s="39">
        <f t="shared" si="1013"/>
        <v>0</v>
      </c>
      <c r="P7990" s="39">
        <f t="shared" si="1017"/>
        <v>0</v>
      </c>
      <c r="Q7990" s="39">
        <f t="shared" si="1014"/>
        <v>0</v>
      </c>
      <c r="R7990" s="41">
        <f t="shared" si="1015"/>
        <v>0</v>
      </c>
    </row>
    <row r="7991" spans="4:18" x14ac:dyDescent="0.25">
      <c r="D7991" s="1">
        <v>40856</v>
      </c>
      <c r="E7991" s="1">
        <f t="shared" si="1012"/>
        <v>40848</v>
      </c>
      <c r="F7991" s="30">
        <f t="shared" si="1010"/>
        <v>0</v>
      </c>
      <c r="H7991" s="42">
        <f>IF(DAY(D7991)&gt;14,VLOOKUP(DATE(YEAR(E7991),MONTH(E7991)-1,DAY(1)),'מדדים וריביות'!B:C,2,FALSE),VLOOKUP(DATE(YEAR(E7991),MONTH(E7991)-2,DAY(1)),'מדדים וריביות'!B:C,2,FALSE))</f>
        <v>32930648.4045204</v>
      </c>
      <c r="I7991" s="43">
        <f>'ריבית יומית'!D7985</f>
        <v>5.6901110066176486E-5</v>
      </c>
      <c r="J7991" s="29">
        <f t="shared" si="1011"/>
        <v>1.055498576894554</v>
      </c>
      <c r="L7991">
        <f>VLOOKUP(D7990,'מדדים וריביות'!B:C,2)</f>
        <v>32930648.4045204</v>
      </c>
      <c r="M7991" s="30">
        <f t="shared" si="1016"/>
        <v>0</v>
      </c>
      <c r="O7991" s="39">
        <f t="shared" si="1013"/>
        <v>0</v>
      </c>
      <c r="P7991" s="39">
        <f t="shared" si="1017"/>
        <v>0</v>
      </c>
      <c r="Q7991" s="39">
        <f t="shared" si="1014"/>
        <v>0</v>
      </c>
      <c r="R7991" s="41">
        <f t="shared" si="1015"/>
        <v>0</v>
      </c>
    </row>
    <row r="7992" spans="4:18" x14ac:dyDescent="0.25">
      <c r="D7992" s="1">
        <v>40857</v>
      </c>
      <c r="E7992" s="1">
        <f t="shared" si="1012"/>
        <v>40848</v>
      </c>
      <c r="F7992" s="30">
        <f t="shared" si="1010"/>
        <v>0</v>
      </c>
      <c r="H7992" s="42">
        <f>IF(DAY(D7992)&gt;14,VLOOKUP(DATE(YEAR(E7992),MONTH(E7992)-1,DAY(1)),'מדדים וריביות'!B:C,2,FALSE),VLOOKUP(DATE(YEAR(E7992),MONTH(E7992)-2,DAY(1)),'מדדים וריביות'!B:C,2,FALSE))</f>
        <v>32930648.4045204</v>
      </c>
      <c r="I7992" s="43">
        <f>'ריבית יומית'!D7986</f>
        <v>5.6901110066176486E-5</v>
      </c>
      <c r="J7992" s="29">
        <f t="shared" si="1011"/>
        <v>1.0554385212710871</v>
      </c>
      <c r="L7992">
        <f>VLOOKUP(D7991,'מדדים וריביות'!B:C,2)</f>
        <v>32930648.4045204</v>
      </c>
      <c r="M7992" s="30">
        <f t="shared" si="1016"/>
        <v>0</v>
      </c>
      <c r="O7992" s="39">
        <f t="shared" si="1013"/>
        <v>0</v>
      </c>
      <c r="P7992" s="39">
        <f t="shared" si="1017"/>
        <v>0</v>
      </c>
      <c r="Q7992" s="39">
        <f t="shared" si="1014"/>
        <v>0</v>
      </c>
      <c r="R7992" s="41">
        <f t="shared" si="1015"/>
        <v>0</v>
      </c>
    </row>
    <row r="7993" spans="4:18" x14ac:dyDescent="0.25">
      <c r="D7993" s="1">
        <v>40858</v>
      </c>
      <c r="E7993" s="1">
        <f t="shared" si="1012"/>
        <v>40848</v>
      </c>
      <c r="F7993" s="30">
        <f t="shared" si="1010"/>
        <v>0</v>
      </c>
      <c r="H7993" s="42">
        <f>IF(DAY(D7993)&gt;14,VLOOKUP(DATE(YEAR(E7993),MONTH(E7993)-1,DAY(1)),'מדדים וריביות'!B:C,2,FALSE),VLOOKUP(DATE(YEAR(E7993),MONTH(E7993)-2,DAY(1)),'מדדים וריביות'!B:C,2,FALSE))</f>
        <v>32930648.4045204</v>
      </c>
      <c r="I7993" s="43">
        <f>'ריבית יומית'!D7987</f>
        <v>5.6901110066176486E-5</v>
      </c>
      <c r="J7993" s="29">
        <f t="shared" si="1011"/>
        <v>1.0553784690646573</v>
      </c>
      <c r="L7993">
        <f>VLOOKUP(D7992,'מדדים וריביות'!B:C,2)</f>
        <v>32930648.4045204</v>
      </c>
      <c r="M7993" s="30">
        <f t="shared" si="1016"/>
        <v>0</v>
      </c>
      <c r="O7993" s="39">
        <f t="shared" si="1013"/>
        <v>0</v>
      </c>
      <c r="P7993" s="39">
        <f t="shared" si="1017"/>
        <v>0</v>
      </c>
      <c r="Q7993" s="39">
        <f t="shared" si="1014"/>
        <v>0</v>
      </c>
      <c r="R7993" s="41">
        <f t="shared" si="1015"/>
        <v>0</v>
      </c>
    </row>
    <row r="7994" spans="4:18" x14ac:dyDescent="0.25">
      <c r="D7994" s="1">
        <v>40859</v>
      </c>
      <c r="E7994" s="1">
        <f t="shared" si="1012"/>
        <v>40848</v>
      </c>
      <c r="F7994" s="30">
        <f t="shared" si="1010"/>
        <v>0</v>
      </c>
      <c r="H7994" s="42">
        <f>IF(DAY(D7994)&gt;14,VLOOKUP(DATE(YEAR(E7994),MONTH(E7994)-1,DAY(1)),'מדדים וריביות'!B:C,2,FALSE),VLOOKUP(DATE(YEAR(E7994),MONTH(E7994)-2,DAY(1)),'מדדים וריביות'!B:C,2,FALSE))</f>
        <v>32930648.4045204</v>
      </c>
      <c r="I7994" s="43">
        <f>'ריבית יומית'!D7988</f>
        <v>5.6901110066176486E-5</v>
      </c>
      <c r="J7994" s="29">
        <f t="shared" si="1011"/>
        <v>1.0553184202750703</v>
      </c>
      <c r="L7994">
        <f>VLOOKUP(D7993,'מדדים וריביות'!B:C,2)</f>
        <v>32930648.4045204</v>
      </c>
      <c r="M7994" s="30">
        <f t="shared" si="1016"/>
        <v>0</v>
      </c>
      <c r="O7994" s="39">
        <f t="shared" si="1013"/>
        <v>0</v>
      </c>
      <c r="P7994" s="39">
        <f t="shared" si="1017"/>
        <v>0</v>
      </c>
      <c r="Q7994" s="39">
        <f t="shared" si="1014"/>
        <v>0</v>
      </c>
      <c r="R7994" s="41">
        <f t="shared" si="1015"/>
        <v>0</v>
      </c>
    </row>
    <row r="7995" spans="4:18" x14ac:dyDescent="0.25">
      <c r="D7995" s="1">
        <v>40860</v>
      </c>
      <c r="E7995" s="1">
        <f t="shared" si="1012"/>
        <v>40848</v>
      </c>
      <c r="F7995" s="30">
        <f t="shared" si="1010"/>
        <v>0</v>
      </c>
      <c r="H7995" s="42">
        <f>IF(DAY(D7995)&gt;14,VLOOKUP(DATE(YEAR(E7995),MONTH(E7995)-1,DAY(1)),'מדדים וריביות'!B:C,2,FALSE),VLOOKUP(DATE(YEAR(E7995),MONTH(E7995)-2,DAY(1)),'מדדים וריביות'!B:C,2,FALSE))</f>
        <v>32930648.4045204</v>
      </c>
      <c r="I7995" s="43">
        <f>'ריבית יומית'!D7989</f>
        <v>5.6901110066176486E-5</v>
      </c>
      <c r="J7995" s="29">
        <f t="shared" si="1011"/>
        <v>1.0552583749021318</v>
      </c>
      <c r="L7995">
        <f>VLOOKUP(D7994,'מדדים וריביות'!B:C,2)</f>
        <v>32930648.4045204</v>
      </c>
      <c r="M7995" s="30">
        <f t="shared" si="1016"/>
        <v>0</v>
      </c>
      <c r="O7995" s="39">
        <f t="shared" si="1013"/>
        <v>0</v>
      </c>
      <c r="P7995" s="39">
        <f t="shared" si="1017"/>
        <v>0</v>
      </c>
      <c r="Q7995" s="39">
        <f t="shared" si="1014"/>
        <v>0</v>
      </c>
      <c r="R7995" s="41">
        <f t="shared" si="1015"/>
        <v>0</v>
      </c>
    </row>
    <row r="7996" spans="4:18" x14ac:dyDescent="0.25">
      <c r="D7996" s="1">
        <v>40861</v>
      </c>
      <c r="E7996" s="1">
        <f t="shared" si="1012"/>
        <v>40848</v>
      </c>
      <c r="F7996" s="30">
        <f t="shared" si="1010"/>
        <v>0</v>
      </c>
      <c r="H7996" s="42">
        <f>IF(DAY(D7996)&gt;14,VLOOKUP(DATE(YEAR(E7996),MONTH(E7996)-1,DAY(1)),'מדדים וריביות'!B:C,2,FALSE),VLOOKUP(DATE(YEAR(E7996),MONTH(E7996)-2,DAY(1)),'מדדים וריביות'!B:C,2,FALSE))</f>
        <v>32930648.4045204</v>
      </c>
      <c r="I7996" s="43">
        <f>'ריבית יומית'!D7990</f>
        <v>5.6901110066176486E-5</v>
      </c>
      <c r="J7996" s="29">
        <f t="shared" si="1011"/>
        <v>1.0551983329456471</v>
      </c>
      <c r="L7996">
        <f>VLOOKUP(D7995,'מדדים וריביות'!B:C,2)</f>
        <v>32930648.4045204</v>
      </c>
      <c r="M7996" s="30">
        <f t="shared" si="1016"/>
        <v>0</v>
      </c>
      <c r="O7996" s="39">
        <f t="shared" si="1013"/>
        <v>0</v>
      </c>
      <c r="P7996" s="39">
        <f t="shared" si="1017"/>
        <v>0</v>
      </c>
      <c r="Q7996" s="39">
        <f t="shared" si="1014"/>
        <v>0</v>
      </c>
      <c r="R7996" s="41">
        <f t="shared" si="1015"/>
        <v>0</v>
      </c>
    </row>
    <row r="7997" spans="4:18" x14ac:dyDescent="0.25">
      <c r="D7997" s="1">
        <v>40862</v>
      </c>
      <c r="E7997" s="1">
        <f t="shared" si="1012"/>
        <v>40848</v>
      </c>
      <c r="F7997" s="30">
        <f t="shared" si="1010"/>
        <v>0</v>
      </c>
      <c r="H7997" s="42">
        <f>IF(DAY(D7997)&gt;14,VLOOKUP(DATE(YEAR(E7997),MONTH(E7997)-1,DAY(1)),'מדדים וריביות'!B:C,2,FALSE),VLOOKUP(DATE(YEAR(E7997),MONTH(E7997)-2,DAY(1)),'מדדים וריביות'!B:C,2,FALSE))</f>
        <v>32962312.4895247</v>
      </c>
      <c r="I7997" s="43">
        <f>'ריבית יומית'!D7991</f>
        <v>5.6901110066176486E-5</v>
      </c>
      <c r="J7997" s="29">
        <f t="shared" si="1011"/>
        <v>1.0551382944054222</v>
      </c>
      <c r="L7997">
        <f>VLOOKUP(D7996,'מדדים וריביות'!B:C,2)</f>
        <v>32930648.4045204</v>
      </c>
      <c r="M7997" s="30">
        <f t="shared" si="1016"/>
        <v>0</v>
      </c>
      <c r="O7997" s="39">
        <f t="shared" si="1013"/>
        <v>0</v>
      </c>
      <c r="P7997" s="39">
        <f t="shared" si="1017"/>
        <v>0</v>
      </c>
      <c r="Q7997" s="39">
        <f t="shared" si="1014"/>
        <v>0</v>
      </c>
      <c r="R7997" s="41">
        <f t="shared" si="1015"/>
        <v>0</v>
      </c>
    </row>
    <row r="7998" spans="4:18" x14ac:dyDescent="0.25">
      <c r="D7998" s="1">
        <v>40863</v>
      </c>
      <c r="E7998" s="1">
        <f t="shared" si="1012"/>
        <v>40848</v>
      </c>
      <c r="F7998" s="30">
        <f t="shared" si="1010"/>
        <v>0</v>
      </c>
      <c r="H7998" s="42">
        <f>IF(DAY(D7998)&gt;14,VLOOKUP(DATE(YEAR(E7998),MONTH(E7998)-1,DAY(1)),'מדדים וריביות'!B:C,2,FALSE),VLOOKUP(DATE(YEAR(E7998),MONTH(E7998)-2,DAY(1)),'מדדים וריביות'!B:C,2,FALSE))</f>
        <v>32962312.4895247</v>
      </c>
      <c r="I7998" s="43">
        <f>'ריבית יומית'!D7992</f>
        <v>5.6901110066176486E-5</v>
      </c>
      <c r="J7998" s="29">
        <f t="shared" si="1011"/>
        <v>1.0550782592812624</v>
      </c>
      <c r="L7998">
        <f>VLOOKUP(D7997,'מדדים וריביות'!B:C,2)</f>
        <v>32930648.4045204</v>
      </c>
      <c r="M7998" s="30">
        <f t="shared" si="1016"/>
        <v>0</v>
      </c>
      <c r="O7998" s="39">
        <f t="shared" si="1013"/>
        <v>0</v>
      </c>
      <c r="P7998" s="39">
        <f t="shared" si="1017"/>
        <v>0</v>
      </c>
      <c r="Q7998" s="39">
        <f t="shared" si="1014"/>
        <v>0</v>
      </c>
      <c r="R7998" s="41">
        <f t="shared" si="1015"/>
        <v>0</v>
      </c>
    </row>
    <row r="7999" spans="4:18" x14ac:dyDescent="0.25">
      <c r="D7999" s="1">
        <v>40864</v>
      </c>
      <c r="E7999" s="1">
        <f t="shared" si="1012"/>
        <v>40848</v>
      </c>
      <c r="F7999" s="30">
        <f t="shared" si="1010"/>
        <v>0</v>
      </c>
      <c r="H7999" s="42">
        <f>IF(DAY(D7999)&gt;14,VLOOKUP(DATE(YEAR(E7999),MONTH(E7999)-1,DAY(1)),'מדדים וריביות'!B:C,2,FALSE),VLOOKUP(DATE(YEAR(E7999),MONTH(E7999)-2,DAY(1)),'מדדים וריביות'!B:C,2,FALSE))</f>
        <v>32962312.4895247</v>
      </c>
      <c r="I7999" s="43">
        <f>'ריבית יומית'!D7993</f>
        <v>5.6901110066176486E-5</v>
      </c>
      <c r="J7999" s="29">
        <f t="shared" si="1011"/>
        <v>1.0550182275729734</v>
      </c>
      <c r="L7999">
        <f>VLOOKUP(D7998,'מדדים וריביות'!B:C,2)</f>
        <v>32930648.4045204</v>
      </c>
      <c r="M7999" s="30">
        <f t="shared" si="1016"/>
        <v>0</v>
      </c>
      <c r="O7999" s="39">
        <f t="shared" si="1013"/>
        <v>0</v>
      </c>
      <c r="P7999" s="39">
        <f t="shared" si="1017"/>
        <v>0</v>
      </c>
      <c r="Q7999" s="39">
        <f t="shared" si="1014"/>
        <v>0</v>
      </c>
      <c r="R7999" s="41">
        <f t="shared" si="1015"/>
        <v>0</v>
      </c>
    </row>
    <row r="8000" spans="4:18" x14ac:dyDescent="0.25">
      <c r="D8000" s="1">
        <v>40865</v>
      </c>
      <c r="E8000" s="1">
        <f t="shared" si="1012"/>
        <v>40848</v>
      </c>
      <c r="F8000" s="30">
        <f t="shared" ref="F8000:F8063" si="1018">M7999</f>
        <v>0</v>
      </c>
      <c r="H8000" s="42">
        <f>IF(DAY(D8000)&gt;14,VLOOKUP(DATE(YEAR(E8000),MONTH(E8000)-1,DAY(1)),'מדדים וריביות'!B:C,2,FALSE),VLOOKUP(DATE(YEAR(E8000),MONTH(E8000)-2,DAY(1)),'מדדים וריביות'!B:C,2,FALSE))</f>
        <v>32962312.4895247</v>
      </c>
      <c r="I8000" s="43">
        <f>'ריבית יומית'!D7994</f>
        <v>5.6901110066176486E-5</v>
      </c>
      <c r="J8000" s="29">
        <f t="shared" si="1011"/>
        <v>1.0549581992803609</v>
      </c>
      <c r="L8000">
        <f>VLOOKUP(D7999,'מדדים וריביות'!B:C,2)</f>
        <v>32930648.4045204</v>
      </c>
      <c r="M8000" s="30">
        <f t="shared" si="1016"/>
        <v>0</v>
      </c>
      <c r="O8000" s="39">
        <f t="shared" si="1013"/>
        <v>0</v>
      </c>
      <c r="P8000" s="39">
        <f t="shared" si="1017"/>
        <v>0</v>
      </c>
      <c r="Q8000" s="39">
        <f t="shared" si="1014"/>
        <v>0</v>
      </c>
      <c r="R8000" s="41">
        <f t="shared" si="1015"/>
        <v>0</v>
      </c>
    </row>
    <row r="8001" spans="4:18" x14ac:dyDescent="0.25">
      <c r="D8001" s="1">
        <v>40866</v>
      </c>
      <c r="E8001" s="1">
        <f t="shared" si="1012"/>
        <v>40848</v>
      </c>
      <c r="F8001" s="30">
        <f t="shared" si="1018"/>
        <v>0</v>
      </c>
      <c r="H8001" s="42">
        <f>IF(DAY(D8001)&gt;14,VLOOKUP(DATE(YEAR(E8001),MONTH(E8001)-1,DAY(1)),'מדדים וריביות'!B:C,2,FALSE),VLOOKUP(DATE(YEAR(E8001),MONTH(E8001)-2,DAY(1)),'מדדים וריביות'!B:C,2,FALSE))</f>
        <v>32962312.4895247</v>
      </c>
      <c r="I8001" s="43">
        <f>'ריבית יומית'!D7995</f>
        <v>5.6901110066176486E-5</v>
      </c>
      <c r="J8001" s="29">
        <f t="shared" si="1011"/>
        <v>1.0548981744032306</v>
      </c>
      <c r="L8001">
        <f>VLOOKUP(D8000,'מדדים וריביות'!B:C,2)</f>
        <v>32930648.4045204</v>
      </c>
      <c r="M8001" s="30">
        <f t="shared" si="1016"/>
        <v>0</v>
      </c>
      <c r="O8001" s="39">
        <f t="shared" si="1013"/>
        <v>0</v>
      </c>
      <c r="P8001" s="39">
        <f t="shared" si="1017"/>
        <v>0</v>
      </c>
      <c r="Q8001" s="39">
        <f t="shared" si="1014"/>
        <v>0</v>
      </c>
      <c r="R8001" s="41">
        <f t="shared" si="1015"/>
        <v>0</v>
      </c>
    </row>
    <row r="8002" spans="4:18" x14ac:dyDescent="0.25">
      <c r="D8002" s="1">
        <v>40867</v>
      </c>
      <c r="E8002" s="1">
        <f t="shared" si="1012"/>
        <v>40848</v>
      </c>
      <c r="F8002" s="30">
        <f t="shared" si="1018"/>
        <v>0</v>
      </c>
      <c r="H8002" s="42">
        <f>IF(DAY(D8002)&gt;14,VLOOKUP(DATE(YEAR(E8002),MONTH(E8002)-1,DAY(1)),'מדדים וריביות'!B:C,2,FALSE),VLOOKUP(DATE(YEAR(E8002),MONTH(E8002)-2,DAY(1)),'מדדים וריביות'!B:C,2,FALSE))</f>
        <v>32962312.4895247</v>
      </c>
      <c r="I8002" s="43">
        <f>'ריבית יומית'!D7996</f>
        <v>5.6901110066176486E-5</v>
      </c>
      <c r="J8002" s="29">
        <f t="shared" si="1011"/>
        <v>1.0548381529413882</v>
      </c>
      <c r="L8002">
        <f>VLOOKUP(D8001,'מדדים וריביות'!B:C,2)</f>
        <v>32930648.4045204</v>
      </c>
      <c r="M8002" s="30">
        <f t="shared" si="1016"/>
        <v>0</v>
      </c>
      <c r="O8002" s="39">
        <f t="shared" si="1013"/>
        <v>0</v>
      </c>
      <c r="P8002" s="39">
        <f t="shared" si="1017"/>
        <v>0</v>
      </c>
      <c r="Q8002" s="39">
        <f t="shared" si="1014"/>
        <v>0</v>
      </c>
      <c r="R8002" s="41">
        <f t="shared" si="1015"/>
        <v>0</v>
      </c>
    </row>
    <row r="8003" spans="4:18" x14ac:dyDescent="0.25">
      <c r="D8003" s="1">
        <v>40868</v>
      </c>
      <c r="E8003" s="1">
        <f t="shared" si="1012"/>
        <v>40848</v>
      </c>
      <c r="F8003" s="30">
        <f t="shared" si="1018"/>
        <v>0</v>
      </c>
      <c r="H8003" s="42">
        <f>IF(DAY(D8003)&gt;14,VLOOKUP(DATE(YEAR(E8003),MONTH(E8003)-1,DAY(1)),'מדדים וריביות'!B:C,2,FALSE),VLOOKUP(DATE(YEAR(E8003),MONTH(E8003)-2,DAY(1)),'מדדים וריביות'!B:C,2,FALSE))</f>
        <v>32962312.4895247</v>
      </c>
      <c r="I8003" s="43">
        <f>'ריבית יומית'!D7997</f>
        <v>5.6901110066176486E-5</v>
      </c>
      <c r="J8003" s="29">
        <f t="shared" si="1011"/>
        <v>1.0547781348946392</v>
      </c>
      <c r="L8003">
        <f>VLOOKUP(D8002,'מדדים וריביות'!B:C,2)</f>
        <v>32930648.4045204</v>
      </c>
      <c r="M8003" s="30">
        <f t="shared" si="1016"/>
        <v>0</v>
      </c>
      <c r="O8003" s="39">
        <f t="shared" si="1013"/>
        <v>0</v>
      </c>
      <c r="P8003" s="39">
        <f t="shared" si="1017"/>
        <v>0</v>
      </c>
      <c r="Q8003" s="39">
        <f t="shared" si="1014"/>
        <v>0</v>
      </c>
      <c r="R8003" s="41">
        <f t="shared" si="1015"/>
        <v>0</v>
      </c>
    </row>
    <row r="8004" spans="4:18" x14ac:dyDescent="0.25">
      <c r="D8004" s="1">
        <v>40869</v>
      </c>
      <c r="E8004" s="1">
        <f t="shared" si="1012"/>
        <v>40848</v>
      </c>
      <c r="F8004" s="30">
        <f t="shared" si="1018"/>
        <v>0</v>
      </c>
      <c r="H8004" s="42">
        <f>IF(DAY(D8004)&gt;14,VLOOKUP(DATE(YEAR(E8004),MONTH(E8004)-1,DAY(1)),'מדדים וריביות'!B:C,2,FALSE),VLOOKUP(DATE(YEAR(E8004),MONTH(E8004)-2,DAY(1)),'מדדים וריביות'!B:C,2,FALSE))</f>
        <v>32962312.4895247</v>
      </c>
      <c r="I8004" s="43">
        <f>'ריבית יומית'!D7998</f>
        <v>5.6901110066176486E-5</v>
      </c>
      <c r="J8004" s="29">
        <f t="shared" si="1011"/>
        <v>1.0547181202627893</v>
      </c>
      <c r="L8004">
        <f>VLOOKUP(D8003,'מדדים וריביות'!B:C,2)</f>
        <v>32930648.4045204</v>
      </c>
      <c r="M8004" s="30">
        <f t="shared" si="1016"/>
        <v>0</v>
      </c>
      <c r="O8004" s="39">
        <f t="shared" si="1013"/>
        <v>0</v>
      </c>
      <c r="P8004" s="39">
        <f t="shared" si="1017"/>
        <v>0</v>
      </c>
      <c r="Q8004" s="39">
        <f t="shared" si="1014"/>
        <v>0</v>
      </c>
      <c r="R8004" s="41">
        <f t="shared" si="1015"/>
        <v>0</v>
      </c>
    </row>
    <row r="8005" spans="4:18" x14ac:dyDescent="0.25">
      <c r="D8005" s="1">
        <v>40870</v>
      </c>
      <c r="E8005" s="1">
        <f t="shared" si="1012"/>
        <v>40848</v>
      </c>
      <c r="F8005" s="30">
        <f t="shared" si="1018"/>
        <v>0</v>
      </c>
      <c r="H8005" s="42">
        <f>IF(DAY(D8005)&gt;14,VLOOKUP(DATE(YEAR(E8005),MONTH(E8005)-1,DAY(1)),'מדדים וריביות'!B:C,2,FALSE),VLOOKUP(DATE(YEAR(E8005),MONTH(E8005)-2,DAY(1)),'מדדים וריביות'!B:C,2,FALSE))</f>
        <v>32962312.4895247</v>
      </c>
      <c r="I8005" s="43">
        <f>'ריבית יומית'!D7999</f>
        <v>5.6901110066176486E-5</v>
      </c>
      <c r="J8005" s="29">
        <f t="shared" si="1011"/>
        <v>1.0546581090456444</v>
      </c>
      <c r="L8005">
        <f>VLOOKUP(D8004,'מדדים וריביות'!B:C,2)</f>
        <v>32930648.4045204</v>
      </c>
      <c r="M8005" s="30">
        <f t="shared" si="1016"/>
        <v>0</v>
      </c>
      <c r="O8005" s="39">
        <f t="shared" si="1013"/>
        <v>0</v>
      </c>
      <c r="P8005" s="39">
        <f t="shared" si="1017"/>
        <v>0</v>
      </c>
      <c r="Q8005" s="39">
        <f t="shared" si="1014"/>
        <v>0</v>
      </c>
      <c r="R8005" s="41">
        <f t="shared" si="1015"/>
        <v>0</v>
      </c>
    </row>
    <row r="8006" spans="4:18" x14ac:dyDescent="0.25">
      <c r="D8006" s="1">
        <v>40871</v>
      </c>
      <c r="E8006" s="1">
        <f t="shared" si="1012"/>
        <v>40848</v>
      </c>
      <c r="F8006" s="30">
        <f t="shared" si="1018"/>
        <v>0</v>
      </c>
      <c r="H8006" s="42">
        <f>IF(DAY(D8006)&gt;14,VLOOKUP(DATE(YEAR(E8006),MONTH(E8006)-1,DAY(1)),'מדדים וריביות'!B:C,2,FALSE),VLOOKUP(DATE(YEAR(E8006),MONTH(E8006)-2,DAY(1)),'מדדים וריביות'!B:C,2,FALSE))</f>
        <v>32962312.4895247</v>
      </c>
      <c r="I8006" s="43">
        <f>'ריבית יומית'!D8000</f>
        <v>5.6901110066176486E-5</v>
      </c>
      <c r="J8006" s="29">
        <f t="shared" si="1011"/>
        <v>1.0545981012430099</v>
      </c>
      <c r="L8006">
        <f>VLOOKUP(D8005,'מדדים וריביות'!B:C,2)</f>
        <v>32930648.4045204</v>
      </c>
      <c r="M8006" s="30">
        <f t="shared" si="1016"/>
        <v>0</v>
      </c>
      <c r="O8006" s="39">
        <f t="shared" si="1013"/>
        <v>0</v>
      </c>
      <c r="P8006" s="39">
        <f t="shared" si="1017"/>
        <v>0</v>
      </c>
      <c r="Q8006" s="39">
        <f t="shared" si="1014"/>
        <v>0</v>
      </c>
      <c r="R8006" s="41">
        <f t="shared" si="1015"/>
        <v>0</v>
      </c>
    </row>
    <row r="8007" spans="4:18" x14ac:dyDescent="0.25">
      <c r="D8007" s="1">
        <v>40872</v>
      </c>
      <c r="E8007" s="1">
        <f t="shared" si="1012"/>
        <v>40848</v>
      </c>
      <c r="F8007" s="30">
        <f t="shared" si="1018"/>
        <v>0</v>
      </c>
      <c r="H8007" s="42">
        <f>IF(DAY(D8007)&gt;14,VLOOKUP(DATE(YEAR(E8007),MONTH(E8007)-1,DAY(1)),'מדדים וריביות'!B:C,2,FALSE),VLOOKUP(DATE(YEAR(E8007),MONTH(E8007)-2,DAY(1)),'מדדים וריביות'!B:C,2,FALSE))</f>
        <v>32962312.4895247</v>
      </c>
      <c r="I8007" s="43">
        <f>'ריבית יומית'!D8001</f>
        <v>5.6901110066176486E-5</v>
      </c>
      <c r="J8007" s="29">
        <f t="shared" si="1011"/>
        <v>1.0545380968546918</v>
      </c>
      <c r="L8007">
        <f>VLOOKUP(D8006,'מדדים וריביות'!B:C,2)</f>
        <v>32930648.4045204</v>
      </c>
      <c r="M8007" s="30">
        <f t="shared" si="1016"/>
        <v>0</v>
      </c>
      <c r="O8007" s="39">
        <f t="shared" si="1013"/>
        <v>0</v>
      </c>
      <c r="P8007" s="39">
        <f t="shared" si="1017"/>
        <v>0</v>
      </c>
      <c r="Q8007" s="39">
        <f t="shared" si="1014"/>
        <v>0</v>
      </c>
      <c r="R8007" s="41">
        <f t="shared" si="1015"/>
        <v>0</v>
      </c>
    </row>
    <row r="8008" spans="4:18" x14ac:dyDescent="0.25">
      <c r="D8008" s="1">
        <v>40873</v>
      </c>
      <c r="E8008" s="1">
        <f t="shared" si="1012"/>
        <v>40848</v>
      </c>
      <c r="F8008" s="30">
        <f t="shared" si="1018"/>
        <v>0</v>
      </c>
      <c r="H8008" s="42">
        <f>IF(DAY(D8008)&gt;14,VLOOKUP(DATE(YEAR(E8008),MONTH(E8008)-1,DAY(1)),'מדדים וריביות'!B:C,2,FALSE),VLOOKUP(DATE(YEAR(E8008),MONTH(E8008)-2,DAY(1)),'מדדים וריביות'!B:C,2,FALSE))</f>
        <v>32962312.4895247</v>
      </c>
      <c r="I8008" s="43">
        <f>'ריבית יומית'!D8002</f>
        <v>5.6901110066176486E-5</v>
      </c>
      <c r="J8008" s="29">
        <f t="shared" si="1011"/>
        <v>1.0544780958804958</v>
      </c>
      <c r="L8008">
        <f>VLOOKUP(D8007,'מדדים וריביות'!B:C,2)</f>
        <v>32930648.4045204</v>
      </c>
      <c r="M8008" s="30">
        <f t="shared" si="1016"/>
        <v>0</v>
      </c>
      <c r="O8008" s="39">
        <f t="shared" si="1013"/>
        <v>0</v>
      </c>
      <c r="P8008" s="39">
        <f t="shared" si="1017"/>
        <v>0</v>
      </c>
      <c r="Q8008" s="39">
        <f t="shared" si="1014"/>
        <v>0</v>
      </c>
      <c r="R8008" s="41">
        <f t="shared" si="1015"/>
        <v>0</v>
      </c>
    </row>
    <row r="8009" spans="4:18" x14ac:dyDescent="0.25">
      <c r="D8009" s="1">
        <v>40874</v>
      </c>
      <c r="E8009" s="1">
        <f t="shared" si="1012"/>
        <v>40848</v>
      </c>
      <c r="F8009" s="30">
        <f t="shared" si="1018"/>
        <v>0</v>
      </c>
      <c r="H8009" s="42">
        <f>IF(DAY(D8009)&gt;14,VLOOKUP(DATE(YEAR(E8009),MONTH(E8009)-1,DAY(1)),'מדדים וריביות'!B:C,2,FALSE),VLOOKUP(DATE(YEAR(E8009),MONTH(E8009)-2,DAY(1)),'מדדים וריביות'!B:C,2,FALSE))</f>
        <v>32962312.4895247</v>
      </c>
      <c r="I8009" s="43">
        <f>'ריבית יומית'!D8003</f>
        <v>5.6901110066176486E-5</v>
      </c>
      <c r="J8009" s="29">
        <f t="shared" ref="J8009:J8072" si="1019">J8010*(1+I8009)</f>
        <v>1.0544180983202276</v>
      </c>
      <c r="L8009">
        <f>VLOOKUP(D8008,'מדדים וריביות'!B:C,2)</f>
        <v>32930648.4045204</v>
      </c>
      <c r="M8009" s="30">
        <f t="shared" si="1016"/>
        <v>0</v>
      </c>
      <c r="O8009" s="39">
        <f t="shared" si="1013"/>
        <v>0</v>
      </c>
      <c r="P8009" s="39">
        <f t="shared" si="1017"/>
        <v>0</v>
      </c>
      <c r="Q8009" s="39">
        <f t="shared" si="1014"/>
        <v>0</v>
      </c>
      <c r="R8009" s="41">
        <f t="shared" si="1015"/>
        <v>0</v>
      </c>
    </row>
    <row r="8010" spans="4:18" x14ac:dyDescent="0.25">
      <c r="D8010" s="1">
        <v>40875</v>
      </c>
      <c r="E8010" s="1">
        <f t="shared" ref="E8010:E8073" si="1020">DATE(YEAR(D8010),MONTH(D8010),DAY(1))</f>
        <v>40848</v>
      </c>
      <c r="F8010" s="30">
        <f t="shared" si="1018"/>
        <v>0</v>
      </c>
      <c r="H8010" s="42">
        <f>IF(DAY(D8010)&gt;14,VLOOKUP(DATE(YEAR(E8010),MONTH(E8010)-1,DAY(1)),'מדדים וריביות'!B:C,2,FALSE),VLOOKUP(DATE(YEAR(E8010),MONTH(E8010)-2,DAY(1)),'מדדים וריביות'!B:C,2,FALSE))</f>
        <v>32962312.4895247</v>
      </c>
      <c r="I8010" s="43">
        <f>'ריבית יומית'!D8004</f>
        <v>5.6901110066176486E-5</v>
      </c>
      <c r="J8010" s="29">
        <f t="shared" si="1019"/>
        <v>1.0543581041736929</v>
      </c>
      <c r="L8010">
        <f>VLOOKUP(D8009,'מדדים וריביות'!B:C,2)</f>
        <v>32930648.4045204</v>
      </c>
      <c r="M8010" s="30">
        <f t="shared" si="1016"/>
        <v>0</v>
      </c>
      <c r="O8010" s="39">
        <f t="shared" ref="O8010:O8073" si="1021">$D$4/H8010*G8010-G8010</f>
        <v>0</v>
      </c>
      <c r="P8010" s="39">
        <f t="shared" si="1017"/>
        <v>0</v>
      </c>
      <c r="Q8010" s="39">
        <f t="shared" ref="Q8010:Q8073" si="1022">$D$4/H8010*P8010-P8010</f>
        <v>0</v>
      </c>
      <c r="R8010" s="41">
        <f t="shared" ref="R8010:R8073" si="1023">SUM(O8010:Q8010)</f>
        <v>0</v>
      </c>
    </row>
    <row r="8011" spans="4:18" x14ac:dyDescent="0.25">
      <c r="D8011" s="1">
        <v>40876</v>
      </c>
      <c r="E8011" s="1">
        <f t="shared" si="1020"/>
        <v>40848</v>
      </c>
      <c r="F8011" s="30">
        <f t="shared" si="1018"/>
        <v>0</v>
      </c>
      <c r="H8011" s="42">
        <f>IF(DAY(D8011)&gt;14,VLOOKUP(DATE(YEAR(E8011),MONTH(E8011)-1,DAY(1)),'מדדים וריביות'!B:C,2,FALSE),VLOOKUP(DATE(YEAR(E8011),MONTH(E8011)-2,DAY(1)),'מדדים וריביות'!B:C,2,FALSE))</f>
        <v>32962312.4895247</v>
      </c>
      <c r="I8011" s="43">
        <f>'ריבית יומית'!D8005</f>
        <v>5.6901110066176486E-5</v>
      </c>
      <c r="J8011" s="29">
        <f t="shared" si="1019"/>
        <v>1.0542981134406975</v>
      </c>
      <c r="L8011">
        <f>VLOOKUP(D8010,'מדדים וריביות'!B:C,2)</f>
        <v>32930648.4045204</v>
      </c>
      <c r="M8011" s="30">
        <f t="shared" si="1016"/>
        <v>0</v>
      </c>
      <c r="O8011" s="39">
        <f t="shared" si="1021"/>
        <v>0</v>
      </c>
      <c r="P8011" s="39">
        <f t="shared" si="1017"/>
        <v>0</v>
      </c>
      <c r="Q8011" s="39">
        <f t="shared" si="1022"/>
        <v>0</v>
      </c>
      <c r="R8011" s="41">
        <f t="shared" si="1023"/>
        <v>0</v>
      </c>
    </row>
    <row r="8012" spans="4:18" x14ac:dyDescent="0.25">
      <c r="D8012" s="1">
        <v>40877</v>
      </c>
      <c r="E8012" s="1">
        <f t="shared" si="1020"/>
        <v>40848</v>
      </c>
      <c r="F8012" s="30">
        <f t="shared" si="1018"/>
        <v>0</v>
      </c>
      <c r="H8012" s="42">
        <f>IF(DAY(D8012)&gt;14,VLOOKUP(DATE(YEAR(E8012),MONTH(E8012)-1,DAY(1)),'מדדים וריביות'!B:C,2,FALSE),VLOOKUP(DATE(YEAR(E8012),MONTH(E8012)-2,DAY(1)),'מדדים וריביות'!B:C,2,FALSE))</f>
        <v>32962312.4895247</v>
      </c>
      <c r="I8012" s="43">
        <f>'ריבית יומית'!D8006</f>
        <v>5.6901110066176486E-5</v>
      </c>
      <c r="J8012" s="29">
        <f t="shared" si="1019"/>
        <v>1.0542381261210472</v>
      </c>
      <c r="L8012">
        <f>VLOOKUP(D8011,'מדדים וריביות'!B:C,2)</f>
        <v>32930648.4045204</v>
      </c>
      <c r="M8012" s="30">
        <f t="shared" ref="M8012:M8075" si="1024">F8012*(1+I8012)*L8012/H8012+G8012-K8012</f>
        <v>0</v>
      </c>
      <c r="O8012" s="39">
        <f t="shared" si="1021"/>
        <v>0</v>
      </c>
      <c r="P8012" s="39">
        <f t="shared" si="1017"/>
        <v>0</v>
      </c>
      <c r="Q8012" s="39">
        <f t="shared" si="1022"/>
        <v>0</v>
      </c>
      <c r="R8012" s="41">
        <f t="shared" si="1023"/>
        <v>0</v>
      </c>
    </row>
    <row r="8013" spans="4:18" x14ac:dyDescent="0.25">
      <c r="D8013" s="1">
        <v>40878</v>
      </c>
      <c r="E8013" s="1">
        <f t="shared" si="1020"/>
        <v>40878</v>
      </c>
      <c r="F8013" s="30">
        <f t="shared" si="1018"/>
        <v>0</v>
      </c>
      <c r="H8013" s="42">
        <f>IF(DAY(D8013)&gt;14,VLOOKUP(DATE(YEAR(E8013),MONTH(E8013)-1,DAY(1)),'מדדים וריביות'!B:C,2,FALSE),VLOOKUP(DATE(YEAR(E8013),MONTH(E8013)-2,DAY(1)),'מדדים וריביות'!B:C,2,FALSE))</f>
        <v>32962312.4895247</v>
      </c>
      <c r="I8013" s="43">
        <f>'ריבית יומית'!D8007</f>
        <v>5.6901110066176486E-5</v>
      </c>
      <c r="J8013" s="29">
        <f t="shared" si="1019"/>
        <v>1.0541781422145478</v>
      </c>
      <c r="L8013">
        <f>VLOOKUP(D8012,'מדדים וריביות'!B:C,2)</f>
        <v>32930648.4045204</v>
      </c>
      <c r="M8013" s="30">
        <f t="shared" si="1024"/>
        <v>0</v>
      </c>
      <c r="O8013" s="39">
        <f t="shared" si="1021"/>
        <v>0</v>
      </c>
      <c r="P8013" s="39">
        <f t="shared" si="1017"/>
        <v>0</v>
      </c>
      <c r="Q8013" s="39">
        <f t="shared" si="1022"/>
        <v>0</v>
      </c>
      <c r="R8013" s="41">
        <f t="shared" si="1023"/>
        <v>0</v>
      </c>
    </row>
    <row r="8014" spans="4:18" x14ac:dyDescent="0.25">
      <c r="D8014" s="1">
        <v>40879</v>
      </c>
      <c r="E8014" s="1">
        <f t="shared" si="1020"/>
        <v>40878</v>
      </c>
      <c r="F8014" s="30">
        <f t="shared" si="1018"/>
        <v>0</v>
      </c>
      <c r="H8014" s="42">
        <f>IF(DAY(D8014)&gt;14,VLOOKUP(DATE(YEAR(E8014),MONTH(E8014)-1,DAY(1)),'מדדים וריביות'!B:C,2,FALSE),VLOOKUP(DATE(YEAR(E8014),MONTH(E8014)-2,DAY(1)),'מדדים וריביות'!B:C,2,FALSE))</f>
        <v>32962312.4895247</v>
      </c>
      <c r="I8014" s="43">
        <f>'ריבית יומית'!D8008</f>
        <v>5.6901110066176486E-5</v>
      </c>
      <c r="J8014" s="29">
        <f t="shared" si="1019"/>
        <v>1.0541181617210049</v>
      </c>
      <c r="L8014">
        <f>VLOOKUP(D8013,'מדדים וריביות'!B:C,2)</f>
        <v>32930648.4045204</v>
      </c>
      <c r="M8014" s="30">
        <f t="shared" si="1024"/>
        <v>0</v>
      </c>
      <c r="O8014" s="39">
        <f t="shared" si="1021"/>
        <v>0</v>
      </c>
      <c r="P8014" s="39">
        <f t="shared" si="1017"/>
        <v>0</v>
      </c>
      <c r="Q8014" s="39">
        <f t="shared" si="1022"/>
        <v>0</v>
      </c>
      <c r="R8014" s="41">
        <f t="shared" si="1023"/>
        <v>0</v>
      </c>
    </row>
    <row r="8015" spans="4:18" x14ac:dyDescent="0.25">
      <c r="D8015" s="1">
        <v>40880</v>
      </c>
      <c r="E8015" s="1">
        <f t="shared" si="1020"/>
        <v>40878</v>
      </c>
      <c r="F8015" s="30">
        <f t="shared" si="1018"/>
        <v>0</v>
      </c>
      <c r="H8015" s="42">
        <f>IF(DAY(D8015)&gt;14,VLOOKUP(DATE(YEAR(E8015),MONTH(E8015)-1,DAY(1)),'מדדים וריביות'!B:C,2,FALSE),VLOOKUP(DATE(YEAR(E8015),MONTH(E8015)-2,DAY(1)),'מדדים וריביות'!B:C,2,FALSE))</f>
        <v>32962312.4895247</v>
      </c>
      <c r="I8015" s="43">
        <f>'ריבית יומית'!D8009</f>
        <v>5.6901110066176486E-5</v>
      </c>
      <c r="J8015" s="29">
        <f t="shared" si="1019"/>
        <v>1.0540581846402246</v>
      </c>
      <c r="L8015">
        <f>VLOOKUP(D8014,'מדדים וריביות'!B:C,2)</f>
        <v>32930648.4045204</v>
      </c>
      <c r="M8015" s="30">
        <f t="shared" si="1024"/>
        <v>0</v>
      </c>
      <c r="O8015" s="39">
        <f t="shared" si="1021"/>
        <v>0</v>
      </c>
      <c r="P8015" s="39">
        <f t="shared" si="1017"/>
        <v>0</v>
      </c>
      <c r="Q8015" s="39">
        <f t="shared" si="1022"/>
        <v>0</v>
      </c>
      <c r="R8015" s="41">
        <f t="shared" si="1023"/>
        <v>0</v>
      </c>
    </row>
    <row r="8016" spans="4:18" x14ac:dyDescent="0.25">
      <c r="D8016" s="1">
        <v>40881</v>
      </c>
      <c r="E8016" s="1">
        <f t="shared" si="1020"/>
        <v>40878</v>
      </c>
      <c r="F8016" s="30">
        <f t="shared" si="1018"/>
        <v>0</v>
      </c>
      <c r="H8016" s="42">
        <f>IF(DAY(D8016)&gt;14,VLOOKUP(DATE(YEAR(E8016),MONTH(E8016)-1,DAY(1)),'מדדים וריביות'!B:C,2,FALSE),VLOOKUP(DATE(YEAR(E8016),MONTH(E8016)-2,DAY(1)),'מדדים וריביות'!B:C,2,FALSE))</f>
        <v>32962312.4895247</v>
      </c>
      <c r="I8016" s="43">
        <f>'ריבית יומית'!D8010</f>
        <v>5.6901110066176486E-5</v>
      </c>
      <c r="J8016" s="29">
        <f t="shared" si="1019"/>
        <v>1.0539982109720125</v>
      </c>
      <c r="L8016">
        <f>VLOOKUP(D8015,'מדדים וריביות'!B:C,2)</f>
        <v>32930648.4045204</v>
      </c>
      <c r="M8016" s="30">
        <f t="shared" si="1024"/>
        <v>0</v>
      </c>
      <c r="O8016" s="39">
        <f t="shared" si="1021"/>
        <v>0</v>
      </c>
      <c r="P8016" s="39">
        <f t="shared" si="1017"/>
        <v>0</v>
      </c>
      <c r="Q8016" s="39">
        <f t="shared" si="1022"/>
        <v>0</v>
      </c>
      <c r="R8016" s="41">
        <f t="shared" si="1023"/>
        <v>0</v>
      </c>
    </row>
    <row r="8017" spans="4:18" x14ac:dyDescent="0.25">
      <c r="D8017" s="1">
        <v>40882</v>
      </c>
      <c r="E8017" s="1">
        <f t="shared" si="1020"/>
        <v>40878</v>
      </c>
      <c r="F8017" s="30">
        <f t="shared" si="1018"/>
        <v>0</v>
      </c>
      <c r="H8017" s="42">
        <f>IF(DAY(D8017)&gt;14,VLOOKUP(DATE(YEAR(E8017),MONTH(E8017)-1,DAY(1)),'מדדים וריביות'!B:C,2,FALSE),VLOOKUP(DATE(YEAR(E8017),MONTH(E8017)-2,DAY(1)),'מדדים וריביות'!B:C,2,FALSE))</f>
        <v>32962312.4895247</v>
      </c>
      <c r="I8017" s="43">
        <f>'ריבית יומית'!D8011</f>
        <v>5.6901110066176486E-5</v>
      </c>
      <c r="J8017" s="29">
        <f t="shared" si="1019"/>
        <v>1.0539382407161746</v>
      </c>
      <c r="L8017">
        <f>VLOOKUP(D8016,'מדדים וריביות'!B:C,2)</f>
        <v>32930648.4045204</v>
      </c>
      <c r="M8017" s="30">
        <f t="shared" si="1024"/>
        <v>0</v>
      </c>
      <c r="O8017" s="39">
        <f t="shared" si="1021"/>
        <v>0</v>
      </c>
      <c r="P8017" s="39">
        <f t="shared" si="1017"/>
        <v>0</v>
      </c>
      <c r="Q8017" s="39">
        <f t="shared" si="1022"/>
        <v>0</v>
      </c>
      <c r="R8017" s="41">
        <f t="shared" si="1023"/>
        <v>0</v>
      </c>
    </row>
    <row r="8018" spans="4:18" x14ac:dyDescent="0.25">
      <c r="D8018" s="1">
        <v>40883</v>
      </c>
      <c r="E8018" s="1">
        <f t="shared" si="1020"/>
        <v>40878</v>
      </c>
      <c r="F8018" s="30">
        <f t="shared" si="1018"/>
        <v>0</v>
      </c>
      <c r="H8018" s="42">
        <f>IF(DAY(D8018)&gt;14,VLOOKUP(DATE(YEAR(E8018),MONTH(E8018)-1,DAY(1)),'מדדים וריביות'!B:C,2,FALSE),VLOOKUP(DATE(YEAR(E8018),MONTH(E8018)-2,DAY(1)),'מדדים וריביות'!B:C,2,FALSE))</f>
        <v>32962312.4895247</v>
      </c>
      <c r="I8018" s="43">
        <f>'ריבית יומית'!D8012</f>
        <v>5.6901110066176486E-5</v>
      </c>
      <c r="J8018" s="29">
        <f t="shared" si="1019"/>
        <v>1.0538782738725165</v>
      </c>
      <c r="L8018">
        <f>VLOOKUP(D8017,'מדדים וריביות'!B:C,2)</f>
        <v>32930648.4045204</v>
      </c>
      <c r="M8018" s="30">
        <f t="shared" si="1024"/>
        <v>0</v>
      </c>
      <c r="O8018" s="39">
        <f t="shared" si="1021"/>
        <v>0</v>
      </c>
      <c r="P8018" s="39">
        <f t="shared" si="1017"/>
        <v>0</v>
      </c>
      <c r="Q8018" s="39">
        <f t="shared" si="1022"/>
        <v>0</v>
      </c>
      <c r="R8018" s="41">
        <f t="shared" si="1023"/>
        <v>0</v>
      </c>
    </row>
    <row r="8019" spans="4:18" x14ac:dyDescent="0.25">
      <c r="D8019" s="1">
        <v>40884</v>
      </c>
      <c r="E8019" s="1">
        <f t="shared" si="1020"/>
        <v>40878</v>
      </c>
      <c r="F8019" s="30">
        <f t="shared" si="1018"/>
        <v>0</v>
      </c>
      <c r="H8019" s="42">
        <f>IF(DAY(D8019)&gt;14,VLOOKUP(DATE(YEAR(E8019),MONTH(E8019)-1,DAY(1)),'מדדים וריביות'!B:C,2,FALSE),VLOOKUP(DATE(YEAR(E8019),MONTH(E8019)-2,DAY(1)),'מדדים וריביות'!B:C,2,FALSE))</f>
        <v>32962312.4895247</v>
      </c>
      <c r="I8019" s="43">
        <f>'ריבית יומית'!D8013</f>
        <v>5.6901110066176486E-5</v>
      </c>
      <c r="J8019" s="29">
        <f t="shared" si="1019"/>
        <v>1.0538183104408443</v>
      </c>
      <c r="L8019">
        <f>VLOOKUP(D8018,'מדדים וריביות'!B:C,2)</f>
        <v>32930648.4045204</v>
      </c>
      <c r="M8019" s="30">
        <f t="shared" si="1024"/>
        <v>0</v>
      </c>
      <c r="O8019" s="39">
        <f t="shared" si="1021"/>
        <v>0</v>
      </c>
      <c r="P8019" s="39">
        <f t="shared" si="1017"/>
        <v>0</v>
      </c>
      <c r="Q8019" s="39">
        <f t="shared" si="1022"/>
        <v>0</v>
      </c>
      <c r="R8019" s="41">
        <f t="shared" si="1023"/>
        <v>0</v>
      </c>
    </row>
    <row r="8020" spans="4:18" x14ac:dyDescent="0.25">
      <c r="D8020" s="1">
        <v>40885</v>
      </c>
      <c r="E8020" s="1">
        <f t="shared" si="1020"/>
        <v>40878</v>
      </c>
      <c r="F8020" s="30">
        <f t="shared" si="1018"/>
        <v>0</v>
      </c>
      <c r="H8020" s="42">
        <f>IF(DAY(D8020)&gt;14,VLOOKUP(DATE(YEAR(E8020),MONTH(E8020)-1,DAY(1)),'מדדים וריביות'!B:C,2,FALSE),VLOOKUP(DATE(YEAR(E8020),MONTH(E8020)-2,DAY(1)),'מדדים וריביות'!B:C,2,FALSE))</f>
        <v>32962312.4895247</v>
      </c>
      <c r="I8020" s="43">
        <f>'ריבית יומית'!D8014</f>
        <v>5.6901110066176486E-5</v>
      </c>
      <c r="J8020" s="29">
        <f t="shared" si="1019"/>
        <v>1.0537583504209638</v>
      </c>
      <c r="L8020">
        <f>VLOOKUP(D8019,'מדדים וריביות'!B:C,2)</f>
        <v>32930648.4045204</v>
      </c>
      <c r="M8020" s="30">
        <f t="shared" si="1024"/>
        <v>0</v>
      </c>
      <c r="O8020" s="39">
        <f t="shared" si="1021"/>
        <v>0</v>
      </c>
      <c r="P8020" s="39">
        <f t="shared" si="1017"/>
        <v>0</v>
      </c>
      <c r="Q8020" s="39">
        <f t="shared" si="1022"/>
        <v>0</v>
      </c>
      <c r="R8020" s="41">
        <f t="shared" si="1023"/>
        <v>0</v>
      </c>
    </row>
    <row r="8021" spans="4:18" x14ac:dyDescent="0.25">
      <c r="D8021" s="1">
        <v>40886</v>
      </c>
      <c r="E8021" s="1">
        <f t="shared" si="1020"/>
        <v>40878</v>
      </c>
      <c r="F8021" s="30">
        <f t="shared" si="1018"/>
        <v>0</v>
      </c>
      <c r="H8021" s="42">
        <f>IF(DAY(D8021)&gt;14,VLOOKUP(DATE(YEAR(E8021),MONTH(E8021)-1,DAY(1)),'מדדים וריביות'!B:C,2,FALSE),VLOOKUP(DATE(YEAR(E8021),MONTH(E8021)-2,DAY(1)),'מדדים וריביות'!B:C,2,FALSE))</f>
        <v>32962312.4895247</v>
      </c>
      <c r="I8021" s="43">
        <f>'ריבית יומית'!D8015</f>
        <v>5.6901110066176486E-5</v>
      </c>
      <c r="J8021" s="29">
        <f t="shared" si="1019"/>
        <v>1.0536983938126809</v>
      </c>
      <c r="L8021">
        <f>VLOOKUP(D8020,'מדדים וריביות'!B:C,2)</f>
        <v>32930648.4045204</v>
      </c>
      <c r="M8021" s="30">
        <f t="shared" si="1024"/>
        <v>0</v>
      </c>
      <c r="O8021" s="39">
        <f t="shared" si="1021"/>
        <v>0</v>
      </c>
      <c r="P8021" s="39">
        <f t="shared" si="1017"/>
        <v>0</v>
      </c>
      <c r="Q8021" s="39">
        <f t="shared" si="1022"/>
        <v>0</v>
      </c>
      <c r="R8021" s="41">
        <f t="shared" si="1023"/>
        <v>0</v>
      </c>
    </row>
    <row r="8022" spans="4:18" x14ac:dyDescent="0.25">
      <c r="D8022" s="1">
        <v>40887</v>
      </c>
      <c r="E8022" s="1">
        <f t="shared" si="1020"/>
        <v>40878</v>
      </c>
      <c r="F8022" s="30">
        <f t="shared" si="1018"/>
        <v>0</v>
      </c>
      <c r="H8022" s="42">
        <f>IF(DAY(D8022)&gt;14,VLOOKUP(DATE(YEAR(E8022),MONTH(E8022)-1,DAY(1)),'מדדים וריביות'!B:C,2,FALSE),VLOOKUP(DATE(YEAR(E8022),MONTH(E8022)-2,DAY(1)),'מדדים וריביות'!B:C,2,FALSE))</f>
        <v>32962312.4895247</v>
      </c>
      <c r="I8022" s="43">
        <f>'ריבית יומית'!D8016</f>
        <v>5.6901110066176486E-5</v>
      </c>
      <c r="J8022" s="29">
        <f t="shared" si="1019"/>
        <v>1.0536384406158015</v>
      </c>
      <c r="L8022">
        <f>VLOOKUP(D8021,'מדדים וריביות'!B:C,2)</f>
        <v>32930648.4045204</v>
      </c>
      <c r="M8022" s="30">
        <f t="shared" si="1024"/>
        <v>0</v>
      </c>
      <c r="O8022" s="39">
        <f t="shared" si="1021"/>
        <v>0</v>
      </c>
      <c r="P8022" s="39">
        <f t="shared" si="1017"/>
        <v>0</v>
      </c>
      <c r="Q8022" s="39">
        <f t="shared" si="1022"/>
        <v>0</v>
      </c>
      <c r="R8022" s="41">
        <f t="shared" si="1023"/>
        <v>0</v>
      </c>
    </row>
    <row r="8023" spans="4:18" x14ac:dyDescent="0.25">
      <c r="D8023" s="1">
        <v>40888</v>
      </c>
      <c r="E8023" s="1">
        <f t="shared" si="1020"/>
        <v>40878</v>
      </c>
      <c r="F8023" s="30">
        <f t="shared" si="1018"/>
        <v>0</v>
      </c>
      <c r="H8023" s="42">
        <f>IF(DAY(D8023)&gt;14,VLOOKUP(DATE(YEAR(E8023),MONTH(E8023)-1,DAY(1)),'מדדים וריביות'!B:C,2,FALSE),VLOOKUP(DATE(YEAR(E8023),MONTH(E8023)-2,DAY(1)),'מדדים וריביות'!B:C,2,FALSE))</f>
        <v>32962312.4895247</v>
      </c>
      <c r="I8023" s="43">
        <f>'ריבית יומית'!D8017</f>
        <v>5.6901110066176486E-5</v>
      </c>
      <c r="J8023" s="29">
        <f t="shared" si="1019"/>
        <v>1.0535784908301313</v>
      </c>
      <c r="L8023">
        <f>VLOOKUP(D8022,'מדדים וריביות'!B:C,2)</f>
        <v>32930648.4045204</v>
      </c>
      <c r="M8023" s="30">
        <f t="shared" si="1024"/>
        <v>0</v>
      </c>
      <c r="O8023" s="39">
        <f t="shared" si="1021"/>
        <v>0</v>
      </c>
      <c r="P8023" s="39">
        <f t="shared" si="1017"/>
        <v>0</v>
      </c>
      <c r="Q8023" s="39">
        <f t="shared" si="1022"/>
        <v>0</v>
      </c>
      <c r="R8023" s="41">
        <f t="shared" si="1023"/>
        <v>0</v>
      </c>
    </row>
    <row r="8024" spans="4:18" x14ac:dyDescent="0.25">
      <c r="D8024" s="1">
        <v>40889</v>
      </c>
      <c r="E8024" s="1">
        <f t="shared" si="1020"/>
        <v>40878</v>
      </c>
      <c r="F8024" s="30">
        <f t="shared" si="1018"/>
        <v>0</v>
      </c>
      <c r="H8024" s="42">
        <f>IF(DAY(D8024)&gt;14,VLOOKUP(DATE(YEAR(E8024),MONTH(E8024)-1,DAY(1)),'מדדים וריביות'!B:C,2,FALSE),VLOOKUP(DATE(YEAR(E8024),MONTH(E8024)-2,DAY(1)),'מדדים וריביות'!B:C,2,FALSE))</f>
        <v>32962312.4895247</v>
      </c>
      <c r="I8024" s="43">
        <f>'ריבית יומית'!D8018</f>
        <v>5.6901110066176486E-5</v>
      </c>
      <c r="J8024" s="29">
        <f t="shared" si="1019"/>
        <v>1.0535185444554764</v>
      </c>
      <c r="L8024">
        <f>VLOOKUP(D8023,'מדדים וריביות'!B:C,2)</f>
        <v>32930648.4045204</v>
      </c>
      <c r="M8024" s="30">
        <f t="shared" si="1024"/>
        <v>0</v>
      </c>
      <c r="O8024" s="39">
        <f t="shared" si="1021"/>
        <v>0</v>
      </c>
      <c r="P8024" s="39">
        <f t="shared" si="1017"/>
        <v>0</v>
      </c>
      <c r="Q8024" s="39">
        <f t="shared" si="1022"/>
        <v>0</v>
      </c>
      <c r="R8024" s="41">
        <f t="shared" si="1023"/>
        <v>0</v>
      </c>
    </row>
    <row r="8025" spans="4:18" x14ac:dyDescent="0.25">
      <c r="D8025" s="1">
        <v>40890</v>
      </c>
      <c r="E8025" s="1">
        <f t="shared" si="1020"/>
        <v>40878</v>
      </c>
      <c r="F8025" s="30">
        <f t="shared" si="1018"/>
        <v>0</v>
      </c>
      <c r="H8025" s="42">
        <f>IF(DAY(D8025)&gt;14,VLOOKUP(DATE(YEAR(E8025),MONTH(E8025)-1,DAY(1)),'מדדים וריביות'!B:C,2,FALSE),VLOOKUP(DATE(YEAR(E8025),MONTH(E8025)-2,DAY(1)),'מדדים וריביות'!B:C,2,FALSE))</f>
        <v>32962312.4895247</v>
      </c>
      <c r="I8025" s="43">
        <f>'ריבית יומית'!D8019</f>
        <v>5.6901110066176486E-5</v>
      </c>
      <c r="J8025" s="29">
        <f t="shared" si="1019"/>
        <v>1.0534586014916427</v>
      </c>
      <c r="L8025">
        <f>VLOOKUP(D8024,'מדדים וריביות'!B:C,2)</f>
        <v>32930648.4045204</v>
      </c>
      <c r="M8025" s="30">
        <f t="shared" si="1024"/>
        <v>0</v>
      </c>
      <c r="O8025" s="39">
        <f t="shared" si="1021"/>
        <v>0</v>
      </c>
      <c r="P8025" s="39">
        <f t="shared" si="1017"/>
        <v>0</v>
      </c>
      <c r="Q8025" s="39">
        <f t="shared" si="1022"/>
        <v>0</v>
      </c>
      <c r="R8025" s="41">
        <f t="shared" si="1023"/>
        <v>0</v>
      </c>
    </row>
    <row r="8026" spans="4:18" x14ac:dyDescent="0.25">
      <c r="D8026" s="1">
        <v>40891</v>
      </c>
      <c r="E8026" s="1">
        <f t="shared" si="1020"/>
        <v>40878</v>
      </c>
      <c r="F8026" s="30">
        <f t="shared" si="1018"/>
        <v>0</v>
      </c>
      <c r="H8026" s="42">
        <f>IF(DAY(D8026)&gt;14,VLOOKUP(DATE(YEAR(E8026),MONTH(E8026)-1,DAY(1)),'מדדים וריביות'!B:C,2,FALSE),VLOOKUP(DATE(YEAR(E8026),MONTH(E8026)-2,DAY(1)),'מדדים וריביות'!B:C,2,FALSE))</f>
        <v>32962312.4895247</v>
      </c>
      <c r="I8026" s="43">
        <f>'ריבית יומית'!D8020</f>
        <v>5.6901110066176486E-5</v>
      </c>
      <c r="J8026" s="29">
        <f t="shared" si="1019"/>
        <v>1.0533986619384361</v>
      </c>
      <c r="L8026">
        <f>VLOOKUP(D8025,'מדדים וריביות'!B:C,2)</f>
        <v>32930648.4045204</v>
      </c>
      <c r="M8026" s="30">
        <f t="shared" si="1024"/>
        <v>0</v>
      </c>
      <c r="O8026" s="39">
        <f t="shared" si="1021"/>
        <v>0</v>
      </c>
      <c r="P8026" s="39">
        <f t="shared" si="1017"/>
        <v>0</v>
      </c>
      <c r="Q8026" s="39">
        <f t="shared" si="1022"/>
        <v>0</v>
      </c>
      <c r="R8026" s="41">
        <f t="shared" si="1023"/>
        <v>0</v>
      </c>
    </row>
    <row r="8027" spans="4:18" x14ac:dyDescent="0.25">
      <c r="D8027" s="1">
        <v>40892</v>
      </c>
      <c r="E8027" s="1">
        <f t="shared" si="1020"/>
        <v>40878</v>
      </c>
      <c r="F8027" s="30">
        <f t="shared" si="1018"/>
        <v>0</v>
      </c>
      <c r="H8027" s="42">
        <f>IF(DAY(D8027)&gt;14,VLOOKUP(DATE(YEAR(E8027),MONTH(E8027)-1,DAY(1)),'מדדים וריביות'!B:C,2,FALSE),VLOOKUP(DATE(YEAR(E8027),MONTH(E8027)-2,DAY(1)),'מדדים וריביות'!B:C,2,FALSE))</f>
        <v>32930648.4045204</v>
      </c>
      <c r="I8027" s="43">
        <f>'ריבית יומית'!D8021</f>
        <v>5.6901110066176486E-5</v>
      </c>
      <c r="J8027" s="29">
        <f t="shared" si="1019"/>
        <v>1.0533387257956626</v>
      </c>
      <c r="L8027">
        <f>VLOOKUP(D8026,'מדדים וריביות'!B:C,2)</f>
        <v>32930648.4045204</v>
      </c>
      <c r="M8027" s="30">
        <f t="shared" si="1024"/>
        <v>0</v>
      </c>
      <c r="O8027" s="39">
        <f t="shared" si="1021"/>
        <v>0</v>
      </c>
      <c r="P8027" s="39">
        <f t="shared" si="1017"/>
        <v>0</v>
      </c>
      <c r="Q8027" s="39">
        <f t="shared" si="1022"/>
        <v>0</v>
      </c>
      <c r="R8027" s="41">
        <f t="shared" si="1023"/>
        <v>0</v>
      </c>
    </row>
    <row r="8028" spans="4:18" x14ac:dyDescent="0.25">
      <c r="D8028" s="1">
        <v>40893</v>
      </c>
      <c r="E8028" s="1">
        <f t="shared" si="1020"/>
        <v>40878</v>
      </c>
      <c r="F8028" s="30">
        <f t="shared" si="1018"/>
        <v>0</v>
      </c>
      <c r="H8028" s="42">
        <f>IF(DAY(D8028)&gt;14,VLOOKUP(DATE(YEAR(E8028),MONTH(E8028)-1,DAY(1)),'מדדים וריביות'!B:C,2,FALSE),VLOOKUP(DATE(YEAR(E8028),MONTH(E8028)-2,DAY(1)),'מדדים וריביות'!B:C,2,FALSE))</f>
        <v>32930648.4045204</v>
      </c>
      <c r="I8028" s="43">
        <f>'ריבית יומית'!D8022</f>
        <v>5.6901110066176486E-5</v>
      </c>
      <c r="J8028" s="29">
        <f t="shared" si="1019"/>
        <v>1.0532787930631282</v>
      </c>
      <c r="L8028">
        <f>VLOOKUP(D8027,'מדדים וריביות'!B:C,2)</f>
        <v>32930648.4045204</v>
      </c>
      <c r="M8028" s="30">
        <f t="shared" si="1024"/>
        <v>0</v>
      </c>
      <c r="O8028" s="39">
        <f t="shared" si="1021"/>
        <v>0</v>
      </c>
      <c r="P8028" s="39">
        <f t="shared" si="1017"/>
        <v>0</v>
      </c>
      <c r="Q8028" s="39">
        <f t="shared" si="1022"/>
        <v>0</v>
      </c>
      <c r="R8028" s="41">
        <f t="shared" si="1023"/>
        <v>0</v>
      </c>
    </row>
    <row r="8029" spans="4:18" x14ac:dyDescent="0.25">
      <c r="D8029" s="1">
        <v>40894</v>
      </c>
      <c r="E8029" s="1">
        <f t="shared" si="1020"/>
        <v>40878</v>
      </c>
      <c r="F8029" s="30">
        <f t="shared" si="1018"/>
        <v>0</v>
      </c>
      <c r="H8029" s="42">
        <f>IF(DAY(D8029)&gt;14,VLOOKUP(DATE(YEAR(E8029),MONTH(E8029)-1,DAY(1)),'מדדים וריביות'!B:C,2,FALSE),VLOOKUP(DATE(YEAR(E8029),MONTH(E8029)-2,DAY(1)),'מדדים וריביות'!B:C,2,FALSE))</f>
        <v>32930648.4045204</v>
      </c>
      <c r="I8029" s="43">
        <f>'ריבית יומית'!D8023</f>
        <v>5.6901110066176486E-5</v>
      </c>
      <c r="J8029" s="29">
        <f t="shared" si="1019"/>
        <v>1.0532188637406388</v>
      </c>
      <c r="L8029">
        <f>VLOOKUP(D8028,'מדדים וריביות'!B:C,2)</f>
        <v>32930648.4045204</v>
      </c>
      <c r="M8029" s="30">
        <f t="shared" si="1024"/>
        <v>0</v>
      </c>
      <c r="O8029" s="39">
        <f t="shared" si="1021"/>
        <v>0</v>
      </c>
      <c r="P8029" s="39">
        <f t="shared" si="1017"/>
        <v>0</v>
      </c>
      <c r="Q8029" s="39">
        <f t="shared" si="1022"/>
        <v>0</v>
      </c>
      <c r="R8029" s="41">
        <f t="shared" si="1023"/>
        <v>0</v>
      </c>
    </row>
    <row r="8030" spans="4:18" x14ac:dyDescent="0.25">
      <c r="D8030" s="1">
        <v>40895</v>
      </c>
      <c r="E8030" s="1">
        <f t="shared" si="1020"/>
        <v>40878</v>
      </c>
      <c r="F8030" s="30">
        <f t="shared" si="1018"/>
        <v>0</v>
      </c>
      <c r="H8030" s="42">
        <f>IF(DAY(D8030)&gt;14,VLOOKUP(DATE(YEAR(E8030),MONTH(E8030)-1,DAY(1)),'מדדים וריביות'!B:C,2,FALSE),VLOOKUP(DATE(YEAR(E8030),MONTH(E8030)-2,DAY(1)),'מדדים וריביות'!B:C,2,FALSE))</f>
        <v>32930648.4045204</v>
      </c>
      <c r="I8030" s="43">
        <f>'ריבית יומית'!D8024</f>
        <v>5.6901110066176486E-5</v>
      </c>
      <c r="J8030" s="29">
        <f t="shared" si="1019"/>
        <v>1.0531589378280002</v>
      </c>
      <c r="L8030">
        <f>VLOOKUP(D8029,'מדדים וריביות'!B:C,2)</f>
        <v>32930648.4045204</v>
      </c>
      <c r="M8030" s="30">
        <f t="shared" si="1024"/>
        <v>0</v>
      </c>
      <c r="O8030" s="39">
        <f t="shared" si="1021"/>
        <v>0</v>
      </c>
      <c r="P8030" s="39">
        <f t="shared" si="1017"/>
        <v>0</v>
      </c>
      <c r="Q8030" s="39">
        <f t="shared" si="1022"/>
        <v>0</v>
      </c>
      <c r="R8030" s="41">
        <f t="shared" si="1023"/>
        <v>0</v>
      </c>
    </row>
    <row r="8031" spans="4:18" x14ac:dyDescent="0.25">
      <c r="D8031" s="1">
        <v>40896</v>
      </c>
      <c r="E8031" s="1">
        <f t="shared" si="1020"/>
        <v>40878</v>
      </c>
      <c r="F8031" s="30">
        <f t="shared" si="1018"/>
        <v>0</v>
      </c>
      <c r="H8031" s="42">
        <f>IF(DAY(D8031)&gt;14,VLOOKUP(DATE(YEAR(E8031),MONTH(E8031)-1,DAY(1)),'מדדים וריביות'!B:C,2,FALSE),VLOOKUP(DATE(YEAR(E8031),MONTH(E8031)-2,DAY(1)),'מדדים וריביות'!B:C,2,FALSE))</f>
        <v>32930648.4045204</v>
      </c>
      <c r="I8031" s="43">
        <f>'ריבית יומית'!D8025</f>
        <v>5.6901110066176486E-5</v>
      </c>
      <c r="J8031" s="29">
        <f t="shared" si="1019"/>
        <v>1.0530990153250186</v>
      </c>
      <c r="L8031">
        <f>VLOOKUP(D8030,'מדדים וריביות'!B:C,2)</f>
        <v>32930648.4045204</v>
      </c>
      <c r="M8031" s="30">
        <f t="shared" si="1024"/>
        <v>0</v>
      </c>
      <c r="O8031" s="39">
        <f t="shared" si="1021"/>
        <v>0</v>
      </c>
      <c r="P8031" s="39">
        <f t="shared" si="1017"/>
        <v>0</v>
      </c>
      <c r="Q8031" s="39">
        <f t="shared" si="1022"/>
        <v>0</v>
      </c>
      <c r="R8031" s="41">
        <f t="shared" si="1023"/>
        <v>0</v>
      </c>
    </row>
    <row r="8032" spans="4:18" x14ac:dyDescent="0.25">
      <c r="D8032" s="1">
        <v>40897</v>
      </c>
      <c r="E8032" s="1">
        <f t="shared" si="1020"/>
        <v>40878</v>
      </c>
      <c r="F8032" s="30">
        <f t="shared" si="1018"/>
        <v>0</v>
      </c>
      <c r="H8032" s="42">
        <f>IF(DAY(D8032)&gt;14,VLOOKUP(DATE(YEAR(E8032),MONTH(E8032)-1,DAY(1)),'מדדים וריביות'!B:C,2,FALSE),VLOOKUP(DATE(YEAR(E8032),MONTH(E8032)-2,DAY(1)),'מדדים וריביות'!B:C,2,FALSE))</f>
        <v>32930648.4045204</v>
      </c>
      <c r="I8032" s="43">
        <f>'ריבית יומית'!D8026</f>
        <v>5.6901110066176486E-5</v>
      </c>
      <c r="J8032" s="29">
        <f t="shared" si="1019"/>
        <v>1.0530390962314999</v>
      </c>
      <c r="L8032">
        <f>VLOOKUP(D8031,'מדדים וריביות'!B:C,2)</f>
        <v>32930648.4045204</v>
      </c>
      <c r="M8032" s="30">
        <f t="shared" si="1024"/>
        <v>0</v>
      </c>
      <c r="O8032" s="39">
        <f t="shared" si="1021"/>
        <v>0</v>
      </c>
      <c r="P8032" s="39">
        <f t="shared" si="1017"/>
        <v>0</v>
      </c>
      <c r="Q8032" s="39">
        <f t="shared" si="1022"/>
        <v>0</v>
      </c>
      <c r="R8032" s="41">
        <f t="shared" si="1023"/>
        <v>0</v>
      </c>
    </row>
    <row r="8033" spans="4:18" x14ac:dyDescent="0.25">
      <c r="D8033" s="1">
        <v>40898</v>
      </c>
      <c r="E8033" s="1">
        <f t="shared" si="1020"/>
        <v>40878</v>
      </c>
      <c r="F8033" s="30">
        <f t="shared" si="1018"/>
        <v>0</v>
      </c>
      <c r="H8033" s="42">
        <f>IF(DAY(D8033)&gt;14,VLOOKUP(DATE(YEAR(E8033),MONTH(E8033)-1,DAY(1)),'מדדים וריביות'!B:C,2,FALSE),VLOOKUP(DATE(YEAR(E8033),MONTH(E8033)-2,DAY(1)),'מדדים וריביות'!B:C,2,FALSE))</f>
        <v>32930648.4045204</v>
      </c>
      <c r="I8033" s="43">
        <f>'ריבית יומית'!D8027</f>
        <v>5.6901110066176486E-5</v>
      </c>
      <c r="J8033" s="29">
        <f t="shared" si="1019"/>
        <v>1.0529791805472501</v>
      </c>
      <c r="L8033">
        <f>VLOOKUP(D8032,'מדדים וריביות'!B:C,2)</f>
        <v>32930648.4045204</v>
      </c>
      <c r="M8033" s="30">
        <f t="shared" si="1024"/>
        <v>0</v>
      </c>
      <c r="O8033" s="39">
        <f t="shared" si="1021"/>
        <v>0</v>
      </c>
      <c r="P8033" s="39">
        <f t="shared" si="1017"/>
        <v>0</v>
      </c>
      <c r="Q8033" s="39">
        <f t="shared" si="1022"/>
        <v>0</v>
      </c>
      <c r="R8033" s="41">
        <f t="shared" si="1023"/>
        <v>0</v>
      </c>
    </row>
    <row r="8034" spans="4:18" x14ac:dyDescent="0.25">
      <c r="D8034" s="1">
        <v>40899</v>
      </c>
      <c r="E8034" s="1">
        <f t="shared" si="1020"/>
        <v>40878</v>
      </c>
      <c r="F8034" s="30">
        <f t="shared" si="1018"/>
        <v>0</v>
      </c>
      <c r="H8034" s="42">
        <f>IF(DAY(D8034)&gt;14,VLOOKUP(DATE(YEAR(E8034),MONTH(E8034)-1,DAY(1)),'מדדים וריביות'!B:C,2,FALSE),VLOOKUP(DATE(YEAR(E8034),MONTH(E8034)-2,DAY(1)),'מדדים וריביות'!B:C,2,FALSE))</f>
        <v>32930648.4045204</v>
      </c>
      <c r="I8034" s="43">
        <f>'ריבית יומית'!D8028</f>
        <v>5.6901110066176486E-5</v>
      </c>
      <c r="J8034" s="29">
        <f t="shared" si="1019"/>
        <v>1.0529192682720754</v>
      </c>
      <c r="L8034">
        <f>VLOOKUP(D8033,'מדדים וריביות'!B:C,2)</f>
        <v>32930648.4045204</v>
      </c>
      <c r="M8034" s="30">
        <f t="shared" si="1024"/>
        <v>0</v>
      </c>
      <c r="O8034" s="39">
        <f t="shared" si="1021"/>
        <v>0</v>
      </c>
      <c r="P8034" s="39">
        <f t="shared" si="1017"/>
        <v>0</v>
      </c>
      <c r="Q8034" s="39">
        <f t="shared" si="1022"/>
        <v>0</v>
      </c>
      <c r="R8034" s="41">
        <f t="shared" si="1023"/>
        <v>0</v>
      </c>
    </row>
    <row r="8035" spans="4:18" x14ac:dyDescent="0.25">
      <c r="D8035" s="1">
        <v>40900</v>
      </c>
      <c r="E8035" s="1">
        <f t="shared" si="1020"/>
        <v>40878</v>
      </c>
      <c r="F8035" s="30">
        <f t="shared" si="1018"/>
        <v>0</v>
      </c>
      <c r="H8035" s="42">
        <f>IF(DAY(D8035)&gt;14,VLOOKUP(DATE(YEAR(E8035),MONTH(E8035)-1,DAY(1)),'מדדים וריביות'!B:C,2,FALSE),VLOOKUP(DATE(YEAR(E8035),MONTH(E8035)-2,DAY(1)),'מדדים וריביות'!B:C,2,FALSE))</f>
        <v>32930648.4045204</v>
      </c>
      <c r="I8035" s="43">
        <f>'ריבית יומית'!D8029</f>
        <v>5.6901110066176486E-5</v>
      </c>
      <c r="J8035" s="29">
        <f t="shared" si="1019"/>
        <v>1.0528593594057816</v>
      </c>
      <c r="L8035">
        <f>VLOOKUP(D8034,'מדדים וריביות'!B:C,2)</f>
        <v>32930648.4045204</v>
      </c>
      <c r="M8035" s="30">
        <f t="shared" si="1024"/>
        <v>0</v>
      </c>
      <c r="O8035" s="39">
        <f t="shared" si="1021"/>
        <v>0</v>
      </c>
      <c r="P8035" s="39">
        <f t="shared" si="1017"/>
        <v>0</v>
      </c>
      <c r="Q8035" s="39">
        <f t="shared" si="1022"/>
        <v>0</v>
      </c>
      <c r="R8035" s="41">
        <f t="shared" si="1023"/>
        <v>0</v>
      </c>
    </row>
    <row r="8036" spans="4:18" x14ac:dyDescent="0.25">
      <c r="D8036" s="1">
        <v>40901</v>
      </c>
      <c r="E8036" s="1">
        <f t="shared" si="1020"/>
        <v>40878</v>
      </c>
      <c r="F8036" s="30">
        <f t="shared" si="1018"/>
        <v>0</v>
      </c>
      <c r="H8036" s="42">
        <f>IF(DAY(D8036)&gt;14,VLOOKUP(DATE(YEAR(E8036),MONTH(E8036)-1,DAY(1)),'מדדים וריביות'!B:C,2,FALSE),VLOOKUP(DATE(YEAR(E8036),MONTH(E8036)-2,DAY(1)),'מדדים וריביות'!B:C,2,FALSE))</f>
        <v>32930648.4045204</v>
      </c>
      <c r="I8036" s="43">
        <f>'ריבית יומית'!D8030</f>
        <v>5.6901110066176486E-5</v>
      </c>
      <c r="J8036" s="29">
        <f t="shared" si="1019"/>
        <v>1.0527994539481749</v>
      </c>
      <c r="L8036">
        <f>VLOOKUP(D8035,'מדדים וריביות'!B:C,2)</f>
        <v>32930648.4045204</v>
      </c>
      <c r="M8036" s="30">
        <f t="shared" si="1024"/>
        <v>0</v>
      </c>
      <c r="O8036" s="39">
        <f t="shared" si="1021"/>
        <v>0</v>
      </c>
      <c r="P8036" s="39">
        <f t="shared" si="1017"/>
        <v>0</v>
      </c>
      <c r="Q8036" s="39">
        <f t="shared" si="1022"/>
        <v>0</v>
      </c>
      <c r="R8036" s="41">
        <f t="shared" si="1023"/>
        <v>0</v>
      </c>
    </row>
    <row r="8037" spans="4:18" x14ac:dyDescent="0.25">
      <c r="D8037" s="1">
        <v>40902</v>
      </c>
      <c r="E8037" s="1">
        <f t="shared" si="1020"/>
        <v>40878</v>
      </c>
      <c r="F8037" s="30">
        <f t="shared" si="1018"/>
        <v>0</v>
      </c>
      <c r="H8037" s="42">
        <f>IF(DAY(D8037)&gt;14,VLOOKUP(DATE(YEAR(E8037),MONTH(E8037)-1,DAY(1)),'מדדים וריביות'!B:C,2,FALSE),VLOOKUP(DATE(YEAR(E8037),MONTH(E8037)-2,DAY(1)),'מדדים וריביות'!B:C,2,FALSE))</f>
        <v>32930648.4045204</v>
      </c>
      <c r="I8037" s="43">
        <f>'ריבית יומית'!D8031</f>
        <v>5.6901110066176486E-5</v>
      </c>
      <c r="J8037" s="29">
        <f t="shared" si="1019"/>
        <v>1.0527395518990612</v>
      </c>
      <c r="L8037">
        <f>VLOOKUP(D8036,'מדדים וריביות'!B:C,2)</f>
        <v>32930648.4045204</v>
      </c>
      <c r="M8037" s="30">
        <f t="shared" si="1024"/>
        <v>0</v>
      </c>
      <c r="O8037" s="39">
        <f t="shared" si="1021"/>
        <v>0</v>
      </c>
      <c r="P8037" s="39">
        <f t="shared" si="1017"/>
        <v>0</v>
      </c>
      <c r="Q8037" s="39">
        <f t="shared" si="1022"/>
        <v>0</v>
      </c>
      <c r="R8037" s="41">
        <f t="shared" si="1023"/>
        <v>0</v>
      </c>
    </row>
    <row r="8038" spans="4:18" x14ac:dyDescent="0.25">
      <c r="D8038" s="1">
        <v>40903</v>
      </c>
      <c r="E8038" s="1">
        <f t="shared" si="1020"/>
        <v>40878</v>
      </c>
      <c r="F8038" s="30">
        <f t="shared" si="1018"/>
        <v>0</v>
      </c>
      <c r="H8038" s="42">
        <f>IF(DAY(D8038)&gt;14,VLOOKUP(DATE(YEAR(E8038),MONTH(E8038)-1,DAY(1)),'מדדים וריביות'!B:C,2,FALSE),VLOOKUP(DATE(YEAR(E8038),MONTH(E8038)-2,DAY(1)),'מדדים וריביות'!B:C,2,FALSE))</f>
        <v>32930648.4045204</v>
      </c>
      <c r="I8038" s="43">
        <f>'ריבית יומית'!D8032</f>
        <v>5.6901110066176486E-5</v>
      </c>
      <c r="J8038" s="29">
        <f t="shared" si="1019"/>
        <v>1.0526796532582468</v>
      </c>
      <c r="L8038">
        <f>VLOOKUP(D8037,'מדדים וריביות'!B:C,2)</f>
        <v>32930648.4045204</v>
      </c>
      <c r="M8038" s="30">
        <f t="shared" si="1024"/>
        <v>0</v>
      </c>
      <c r="O8038" s="39">
        <f t="shared" si="1021"/>
        <v>0</v>
      </c>
      <c r="P8038" s="39">
        <f t="shared" si="1017"/>
        <v>0</v>
      </c>
      <c r="Q8038" s="39">
        <f t="shared" si="1022"/>
        <v>0</v>
      </c>
      <c r="R8038" s="41">
        <f t="shared" si="1023"/>
        <v>0</v>
      </c>
    </row>
    <row r="8039" spans="4:18" x14ac:dyDescent="0.25">
      <c r="D8039" s="1">
        <v>40904</v>
      </c>
      <c r="E8039" s="1">
        <f t="shared" si="1020"/>
        <v>40878</v>
      </c>
      <c r="F8039" s="30">
        <f t="shared" si="1018"/>
        <v>0</v>
      </c>
      <c r="H8039" s="42">
        <f>IF(DAY(D8039)&gt;14,VLOOKUP(DATE(YEAR(E8039),MONTH(E8039)-1,DAY(1)),'מדדים וריביות'!B:C,2,FALSE),VLOOKUP(DATE(YEAR(E8039),MONTH(E8039)-2,DAY(1)),'מדדים וריביות'!B:C,2,FALSE))</f>
        <v>32930648.4045204</v>
      </c>
      <c r="I8039" s="43">
        <f>'ריבית יומית'!D8033</f>
        <v>5.6901110066176486E-5</v>
      </c>
      <c r="J8039" s="29">
        <f t="shared" si="1019"/>
        <v>1.0526197580255374</v>
      </c>
      <c r="L8039">
        <f>VLOOKUP(D8038,'מדדים וריביות'!B:C,2)</f>
        <v>32930648.4045204</v>
      </c>
      <c r="M8039" s="30">
        <f t="shared" si="1024"/>
        <v>0</v>
      </c>
      <c r="O8039" s="39">
        <f t="shared" si="1021"/>
        <v>0</v>
      </c>
      <c r="P8039" s="39">
        <f t="shared" si="1017"/>
        <v>0</v>
      </c>
      <c r="Q8039" s="39">
        <f t="shared" si="1022"/>
        <v>0</v>
      </c>
      <c r="R8039" s="41">
        <f t="shared" si="1023"/>
        <v>0</v>
      </c>
    </row>
    <row r="8040" spans="4:18" x14ac:dyDescent="0.25">
      <c r="D8040" s="1">
        <v>40905</v>
      </c>
      <c r="E8040" s="1">
        <f t="shared" si="1020"/>
        <v>40878</v>
      </c>
      <c r="F8040" s="30">
        <f t="shared" si="1018"/>
        <v>0</v>
      </c>
      <c r="H8040" s="42">
        <f>IF(DAY(D8040)&gt;14,VLOOKUP(DATE(YEAR(E8040),MONTH(E8040)-1,DAY(1)),'מדדים וריביות'!B:C,2,FALSE),VLOOKUP(DATE(YEAR(E8040),MONTH(E8040)-2,DAY(1)),'מדדים וריביות'!B:C,2,FALSE))</f>
        <v>32930648.4045204</v>
      </c>
      <c r="I8040" s="43">
        <f>'ריבית יומית'!D8034</f>
        <v>5.6901110066176486E-5</v>
      </c>
      <c r="J8040" s="29">
        <f t="shared" si="1019"/>
        <v>1.0525598662007396</v>
      </c>
      <c r="L8040">
        <f>VLOOKUP(D8039,'מדדים וריביות'!B:C,2)</f>
        <v>32930648.4045204</v>
      </c>
      <c r="M8040" s="30">
        <f t="shared" si="1024"/>
        <v>0</v>
      </c>
      <c r="O8040" s="39">
        <f t="shared" si="1021"/>
        <v>0</v>
      </c>
      <c r="P8040" s="39">
        <f t="shared" si="1017"/>
        <v>0</v>
      </c>
      <c r="Q8040" s="39">
        <f t="shared" si="1022"/>
        <v>0</v>
      </c>
      <c r="R8040" s="41">
        <f t="shared" si="1023"/>
        <v>0</v>
      </c>
    </row>
    <row r="8041" spans="4:18" x14ac:dyDescent="0.25">
      <c r="D8041" s="1">
        <v>40906</v>
      </c>
      <c r="E8041" s="1">
        <f t="shared" si="1020"/>
        <v>40878</v>
      </c>
      <c r="F8041" s="30">
        <f t="shared" si="1018"/>
        <v>0</v>
      </c>
      <c r="H8041" s="42">
        <f>IF(DAY(D8041)&gt;14,VLOOKUP(DATE(YEAR(E8041),MONTH(E8041)-1,DAY(1)),'מדדים וריביות'!B:C,2,FALSE),VLOOKUP(DATE(YEAR(E8041),MONTH(E8041)-2,DAY(1)),'מדדים וריביות'!B:C,2,FALSE))</f>
        <v>32930648.4045204</v>
      </c>
      <c r="I8041" s="43">
        <f>'ריבית יומית'!D8035</f>
        <v>5.6901110066176486E-5</v>
      </c>
      <c r="J8041" s="29">
        <f t="shared" si="1019"/>
        <v>1.052499977783659</v>
      </c>
      <c r="L8041">
        <f>VLOOKUP(D8040,'מדדים וריביות'!B:C,2)</f>
        <v>32930648.4045204</v>
      </c>
      <c r="M8041" s="30">
        <f t="shared" si="1024"/>
        <v>0</v>
      </c>
      <c r="O8041" s="39">
        <f t="shared" si="1021"/>
        <v>0</v>
      </c>
      <c r="P8041" s="39">
        <f t="shared" si="1017"/>
        <v>0</v>
      </c>
      <c r="Q8041" s="39">
        <f t="shared" si="1022"/>
        <v>0</v>
      </c>
      <c r="R8041" s="41">
        <f t="shared" si="1023"/>
        <v>0</v>
      </c>
    </row>
    <row r="8042" spans="4:18" x14ac:dyDescent="0.25">
      <c r="D8042" s="1">
        <v>40907</v>
      </c>
      <c r="E8042" s="1">
        <f t="shared" si="1020"/>
        <v>40878</v>
      </c>
      <c r="F8042" s="30">
        <f t="shared" si="1018"/>
        <v>0</v>
      </c>
      <c r="H8042" s="42">
        <f>IF(DAY(D8042)&gt;14,VLOOKUP(DATE(YEAR(E8042),MONTH(E8042)-1,DAY(1)),'מדדים וריביות'!B:C,2,FALSE),VLOOKUP(DATE(YEAR(E8042),MONTH(E8042)-2,DAY(1)),'מדדים וריביות'!B:C,2,FALSE))</f>
        <v>32930648.4045204</v>
      </c>
      <c r="I8042" s="43">
        <f>'ריבית יומית'!D8036</f>
        <v>5.6901110066176486E-5</v>
      </c>
      <c r="J8042" s="29">
        <f t="shared" si="1019"/>
        <v>1.052440092774102</v>
      </c>
      <c r="L8042">
        <f>VLOOKUP(D8041,'מדדים וריביות'!B:C,2)</f>
        <v>32930648.4045204</v>
      </c>
      <c r="M8042" s="30">
        <f t="shared" si="1024"/>
        <v>0</v>
      </c>
      <c r="O8042" s="39">
        <f t="shared" si="1021"/>
        <v>0</v>
      </c>
      <c r="P8042" s="39">
        <f t="shared" si="1017"/>
        <v>0</v>
      </c>
      <c r="Q8042" s="39">
        <f t="shared" si="1022"/>
        <v>0</v>
      </c>
      <c r="R8042" s="41">
        <f t="shared" si="1023"/>
        <v>0</v>
      </c>
    </row>
    <row r="8043" spans="4:18" x14ac:dyDescent="0.25">
      <c r="D8043" s="1">
        <v>40908</v>
      </c>
      <c r="E8043" s="1">
        <f t="shared" si="1020"/>
        <v>40878</v>
      </c>
      <c r="F8043" s="30">
        <f t="shared" si="1018"/>
        <v>0</v>
      </c>
      <c r="H8043" s="42">
        <f>IF(DAY(D8043)&gt;14,VLOOKUP(DATE(YEAR(E8043),MONTH(E8043)-1,DAY(1)),'מדדים וריביות'!B:C,2,FALSE),VLOOKUP(DATE(YEAR(E8043),MONTH(E8043)-2,DAY(1)),'מדדים וריביות'!B:C,2,FALSE))</f>
        <v>32930648.4045204</v>
      </c>
      <c r="I8043" s="43">
        <f>'ריבית יומית'!D8037</f>
        <v>5.6901110066176486E-5</v>
      </c>
      <c r="J8043" s="29">
        <f t="shared" si="1019"/>
        <v>1.0523802111718747</v>
      </c>
      <c r="L8043">
        <f>VLOOKUP(D8042,'מדדים וריביות'!B:C,2)</f>
        <v>32930648.4045204</v>
      </c>
      <c r="M8043" s="30">
        <f t="shared" si="1024"/>
        <v>0</v>
      </c>
      <c r="O8043" s="39">
        <f t="shared" si="1021"/>
        <v>0</v>
      </c>
      <c r="P8043" s="39">
        <f t="shared" si="1017"/>
        <v>0</v>
      </c>
      <c r="Q8043" s="39">
        <f t="shared" si="1022"/>
        <v>0</v>
      </c>
      <c r="R8043" s="41">
        <f t="shared" si="1023"/>
        <v>0</v>
      </c>
    </row>
    <row r="8044" spans="4:18" x14ac:dyDescent="0.25">
      <c r="D8044" s="1">
        <v>40909</v>
      </c>
      <c r="E8044" s="1">
        <f t="shared" si="1020"/>
        <v>40909</v>
      </c>
      <c r="F8044" s="30">
        <f t="shared" si="1018"/>
        <v>0</v>
      </c>
      <c r="H8044" s="42">
        <f>IF(DAY(D8044)&gt;14,VLOOKUP(DATE(YEAR(E8044),MONTH(E8044)-1,DAY(1)),'מדדים וריביות'!B:C,2,FALSE),VLOOKUP(DATE(YEAR(E8044),MONTH(E8044)-2,DAY(1)),'מדדים וריביות'!B:C,2,FALSE))</f>
        <v>32930648.4045204</v>
      </c>
      <c r="I8044" s="43">
        <f>'ריבית יומית'!D8038</f>
        <v>4.3459805831869147E-5</v>
      </c>
      <c r="J8044" s="29">
        <f t="shared" si="1019"/>
        <v>1.0523203329767832</v>
      </c>
      <c r="L8044">
        <f>VLOOKUP(D8043,'מדדים וריביות'!B:C,2)</f>
        <v>32930648.4045204</v>
      </c>
      <c r="M8044" s="30">
        <f t="shared" si="1024"/>
        <v>0</v>
      </c>
      <c r="O8044" s="39">
        <f t="shared" si="1021"/>
        <v>0</v>
      </c>
      <c r="P8044" s="39">
        <f t="shared" ref="P8044:P8107" si="1025">J8045*G8044-G8044</f>
        <v>0</v>
      </c>
      <c r="Q8044" s="39">
        <f t="shared" si="1022"/>
        <v>0</v>
      </c>
      <c r="R8044" s="41">
        <f t="shared" si="1023"/>
        <v>0</v>
      </c>
    </row>
    <row r="8045" spans="4:18" x14ac:dyDescent="0.25">
      <c r="D8045" s="1">
        <v>40910</v>
      </c>
      <c r="E8045" s="1">
        <f t="shared" si="1020"/>
        <v>40909</v>
      </c>
      <c r="F8045" s="30">
        <f t="shared" si="1018"/>
        <v>0</v>
      </c>
      <c r="H8045" s="42">
        <f>IF(DAY(D8045)&gt;14,VLOOKUP(DATE(YEAR(E8045),MONTH(E8045)-1,DAY(1)),'מדדים וריביות'!B:C,2,FALSE),VLOOKUP(DATE(YEAR(E8045),MONTH(E8045)-2,DAY(1)),'מדדים וריביות'!B:C,2,FALSE))</f>
        <v>32930648.4045204</v>
      </c>
      <c r="I8045" s="43">
        <f>'ריבית יומית'!D8039</f>
        <v>4.3459805831869147E-5</v>
      </c>
      <c r="J8045" s="29">
        <f t="shared" si="1019"/>
        <v>1.0522746013269277</v>
      </c>
      <c r="L8045">
        <f>VLOOKUP(D8044,'מדדים וריביות'!B:C,2)</f>
        <v>32930648.4045204</v>
      </c>
      <c r="M8045" s="30">
        <f t="shared" si="1024"/>
        <v>0</v>
      </c>
      <c r="O8045" s="39">
        <f t="shared" si="1021"/>
        <v>0</v>
      </c>
      <c r="P8045" s="39">
        <f t="shared" si="1025"/>
        <v>0</v>
      </c>
      <c r="Q8045" s="39">
        <f t="shared" si="1022"/>
        <v>0</v>
      </c>
      <c r="R8045" s="41">
        <f t="shared" si="1023"/>
        <v>0</v>
      </c>
    </row>
    <row r="8046" spans="4:18" x14ac:dyDescent="0.25">
      <c r="D8046" s="1">
        <v>40911</v>
      </c>
      <c r="E8046" s="1">
        <f t="shared" si="1020"/>
        <v>40909</v>
      </c>
      <c r="F8046" s="30">
        <f t="shared" si="1018"/>
        <v>0</v>
      </c>
      <c r="H8046" s="42">
        <f>IF(DAY(D8046)&gt;14,VLOOKUP(DATE(YEAR(E8046),MONTH(E8046)-1,DAY(1)),'מדדים וריביות'!B:C,2,FALSE),VLOOKUP(DATE(YEAR(E8046),MONTH(E8046)-2,DAY(1)),'מדדים וריביות'!B:C,2,FALSE))</f>
        <v>32930648.4045204</v>
      </c>
      <c r="I8046" s="43">
        <f>'ריבית יומית'!D8040</f>
        <v>4.3459805831869147E-5</v>
      </c>
      <c r="J8046" s="29">
        <f t="shared" si="1019"/>
        <v>1.0522288716644745</v>
      </c>
      <c r="L8046">
        <f>VLOOKUP(D8045,'מדדים וריביות'!B:C,2)</f>
        <v>32930648.4045204</v>
      </c>
      <c r="M8046" s="30">
        <f t="shared" si="1024"/>
        <v>0</v>
      </c>
      <c r="O8046" s="39">
        <f t="shared" si="1021"/>
        <v>0</v>
      </c>
      <c r="P8046" s="39">
        <f t="shared" si="1025"/>
        <v>0</v>
      </c>
      <c r="Q8046" s="39">
        <f t="shared" si="1022"/>
        <v>0</v>
      </c>
      <c r="R8046" s="41">
        <f t="shared" si="1023"/>
        <v>0</v>
      </c>
    </row>
    <row r="8047" spans="4:18" x14ac:dyDescent="0.25">
      <c r="D8047" s="1">
        <v>40912</v>
      </c>
      <c r="E8047" s="1">
        <f t="shared" si="1020"/>
        <v>40909</v>
      </c>
      <c r="F8047" s="30">
        <f t="shared" si="1018"/>
        <v>0</v>
      </c>
      <c r="H8047" s="42">
        <f>IF(DAY(D8047)&gt;14,VLOOKUP(DATE(YEAR(E8047),MONTH(E8047)-1,DAY(1)),'מדדים וריביות'!B:C,2,FALSE),VLOOKUP(DATE(YEAR(E8047),MONTH(E8047)-2,DAY(1)),'מדדים וריביות'!B:C,2,FALSE))</f>
        <v>32930648.4045204</v>
      </c>
      <c r="I8047" s="43">
        <f>'ריבית יומית'!D8041</f>
        <v>4.3459805831869147E-5</v>
      </c>
      <c r="J8047" s="29">
        <f t="shared" si="1019"/>
        <v>1.0521831439893372</v>
      </c>
      <c r="L8047">
        <f>VLOOKUP(D8046,'מדדים וריביות'!B:C,2)</f>
        <v>32930648.4045204</v>
      </c>
      <c r="M8047" s="30">
        <f t="shared" si="1024"/>
        <v>0</v>
      </c>
      <c r="O8047" s="39">
        <f t="shared" si="1021"/>
        <v>0</v>
      </c>
      <c r="P8047" s="39">
        <f t="shared" si="1025"/>
        <v>0</v>
      </c>
      <c r="Q8047" s="39">
        <f t="shared" si="1022"/>
        <v>0</v>
      </c>
      <c r="R8047" s="41">
        <f t="shared" si="1023"/>
        <v>0</v>
      </c>
    </row>
    <row r="8048" spans="4:18" x14ac:dyDescent="0.25">
      <c r="D8048" s="1">
        <v>40913</v>
      </c>
      <c r="E8048" s="1">
        <f t="shared" si="1020"/>
        <v>40909</v>
      </c>
      <c r="F8048" s="30">
        <f t="shared" si="1018"/>
        <v>0</v>
      </c>
      <c r="H8048" s="42">
        <f>IF(DAY(D8048)&gt;14,VLOOKUP(DATE(YEAR(E8048),MONTH(E8048)-1,DAY(1)),'מדדים וריביות'!B:C,2,FALSE),VLOOKUP(DATE(YEAR(E8048),MONTH(E8048)-2,DAY(1)),'מדדים וריביות'!B:C,2,FALSE))</f>
        <v>32930648.4045204</v>
      </c>
      <c r="I8048" s="43">
        <f>'ריבית יומית'!D8042</f>
        <v>4.3459805831869147E-5</v>
      </c>
      <c r="J8048" s="29">
        <f t="shared" si="1019"/>
        <v>1.0521374183014294</v>
      </c>
      <c r="L8048">
        <f>VLOOKUP(D8047,'מדדים וריביות'!B:C,2)</f>
        <v>32930648.4045204</v>
      </c>
      <c r="M8048" s="30">
        <f t="shared" si="1024"/>
        <v>0</v>
      </c>
      <c r="O8048" s="39">
        <f t="shared" si="1021"/>
        <v>0</v>
      </c>
      <c r="P8048" s="39">
        <f t="shared" si="1025"/>
        <v>0</v>
      </c>
      <c r="Q8048" s="39">
        <f t="shared" si="1022"/>
        <v>0</v>
      </c>
      <c r="R8048" s="41">
        <f t="shared" si="1023"/>
        <v>0</v>
      </c>
    </row>
    <row r="8049" spans="4:18" x14ac:dyDescent="0.25">
      <c r="D8049" s="1">
        <v>40914</v>
      </c>
      <c r="E8049" s="1">
        <f t="shared" si="1020"/>
        <v>40909</v>
      </c>
      <c r="F8049" s="30">
        <f t="shared" si="1018"/>
        <v>0</v>
      </c>
      <c r="H8049" s="42">
        <f>IF(DAY(D8049)&gt;14,VLOOKUP(DATE(YEAR(E8049),MONTH(E8049)-1,DAY(1)),'מדדים וריביות'!B:C,2,FALSE),VLOOKUP(DATE(YEAR(E8049),MONTH(E8049)-2,DAY(1)),'מדדים וריביות'!B:C,2,FALSE))</f>
        <v>32930648.4045204</v>
      </c>
      <c r="I8049" s="43">
        <f>'ריבית יומית'!D8043</f>
        <v>4.3459805831869147E-5</v>
      </c>
      <c r="J8049" s="29">
        <f t="shared" si="1019"/>
        <v>1.0520916946006647</v>
      </c>
      <c r="L8049">
        <f>VLOOKUP(D8048,'מדדים וריביות'!B:C,2)</f>
        <v>32930648.4045204</v>
      </c>
      <c r="M8049" s="30">
        <f t="shared" si="1024"/>
        <v>0</v>
      </c>
      <c r="O8049" s="39">
        <f t="shared" si="1021"/>
        <v>0</v>
      </c>
      <c r="P8049" s="39">
        <f t="shared" si="1025"/>
        <v>0</v>
      </c>
      <c r="Q8049" s="39">
        <f t="shared" si="1022"/>
        <v>0</v>
      </c>
      <c r="R8049" s="41">
        <f t="shared" si="1023"/>
        <v>0</v>
      </c>
    </row>
    <row r="8050" spans="4:18" x14ac:dyDescent="0.25">
      <c r="D8050" s="1">
        <v>40915</v>
      </c>
      <c r="E8050" s="1">
        <f t="shared" si="1020"/>
        <v>40909</v>
      </c>
      <c r="F8050" s="30">
        <f t="shared" si="1018"/>
        <v>0</v>
      </c>
      <c r="H8050" s="42">
        <f>IF(DAY(D8050)&gt;14,VLOOKUP(DATE(YEAR(E8050),MONTH(E8050)-1,DAY(1)),'מדדים וריביות'!B:C,2,FALSE),VLOOKUP(DATE(YEAR(E8050),MONTH(E8050)-2,DAY(1)),'מדדים וריביות'!B:C,2,FALSE))</f>
        <v>32930648.4045204</v>
      </c>
      <c r="I8050" s="43">
        <f>'ריבית יומית'!D8044</f>
        <v>4.3459805831869147E-5</v>
      </c>
      <c r="J8050" s="29">
        <f t="shared" si="1019"/>
        <v>1.0520459728869569</v>
      </c>
      <c r="L8050">
        <f>VLOOKUP(D8049,'מדדים וריביות'!B:C,2)</f>
        <v>32930648.4045204</v>
      </c>
      <c r="M8050" s="30">
        <f t="shared" si="1024"/>
        <v>0</v>
      </c>
      <c r="O8050" s="39">
        <f t="shared" si="1021"/>
        <v>0</v>
      </c>
      <c r="P8050" s="39">
        <f t="shared" si="1025"/>
        <v>0</v>
      </c>
      <c r="Q8050" s="39">
        <f t="shared" si="1022"/>
        <v>0</v>
      </c>
      <c r="R8050" s="41">
        <f t="shared" si="1023"/>
        <v>0</v>
      </c>
    </row>
    <row r="8051" spans="4:18" x14ac:dyDescent="0.25">
      <c r="D8051" s="1">
        <v>40916</v>
      </c>
      <c r="E8051" s="1">
        <f t="shared" si="1020"/>
        <v>40909</v>
      </c>
      <c r="F8051" s="30">
        <f t="shared" si="1018"/>
        <v>0</v>
      </c>
      <c r="H8051" s="42">
        <f>IF(DAY(D8051)&gt;14,VLOOKUP(DATE(YEAR(E8051),MONTH(E8051)-1,DAY(1)),'מדדים וריביות'!B:C,2,FALSE),VLOOKUP(DATE(YEAR(E8051),MONTH(E8051)-2,DAY(1)),'מדדים וריביות'!B:C,2,FALSE))</f>
        <v>32930648.4045204</v>
      </c>
      <c r="I8051" s="43">
        <f>'ריבית יומית'!D8045</f>
        <v>4.3459805831869147E-5</v>
      </c>
      <c r="J8051" s="29">
        <f t="shared" si="1019"/>
        <v>1.0520002531602195</v>
      </c>
      <c r="L8051">
        <f>VLOOKUP(D8050,'מדדים וריביות'!B:C,2)</f>
        <v>32930648.4045204</v>
      </c>
      <c r="M8051" s="30">
        <f t="shared" si="1024"/>
        <v>0</v>
      </c>
      <c r="O8051" s="39">
        <f t="shared" si="1021"/>
        <v>0</v>
      </c>
      <c r="P8051" s="39">
        <f t="shared" si="1025"/>
        <v>0</v>
      </c>
      <c r="Q8051" s="39">
        <f t="shared" si="1022"/>
        <v>0</v>
      </c>
      <c r="R8051" s="41">
        <f t="shared" si="1023"/>
        <v>0</v>
      </c>
    </row>
    <row r="8052" spans="4:18" x14ac:dyDescent="0.25">
      <c r="D8052" s="1">
        <v>40917</v>
      </c>
      <c r="E8052" s="1">
        <f t="shared" si="1020"/>
        <v>40909</v>
      </c>
      <c r="F8052" s="30">
        <f t="shared" si="1018"/>
        <v>0</v>
      </c>
      <c r="H8052" s="42">
        <f>IF(DAY(D8052)&gt;14,VLOOKUP(DATE(YEAR(E8052),MONTH(E8052)-1,DAY(1)),'מדדים וריביות'!B:C,2,FALSE),VLOOKUP(DATE(YEAR(E8052),MONTH(E8052)-2,DAY(1)),'מדדים וריביות'!B:C,2,FALSE))</f>
        <v>32930648.4045204</v>
      </c>
      <c r="I8052" s="43">
        <f>'ריבית יומית'!D8046</f>
        <v>4.3459805831869147E-5</v>
      </c>
      <c r="J8052" s="29">
        <f t="shared" si="1019"/>
        <v>1.0519545354203661</v>
      </c>
      <c r="L8052">
        <f>VLOOKUP(D8051,'מדדים וריביות'!B:C,2)</f>
        <v>32930648.4045204</v>
      </c>
      <c r="M8052" s="30">
        <f t="shared" si="1024"/>
        <v>0</v>
      </c>
      <c r="O8052" s="39">
        <f t="shared" si="1021"/>
        <v>0</v>
      </c>
      <c r="P8052" s="39">
        <f t="shared" si="1025"/>
        <v>0</v>
      </c>
      <c r="Q8052" s="39">
        <f t="shared" si="1022"/>
        <v>0</v>
      </c>
      <c r="R8052" s="41">
        <f t="shared" si="1023"/>
        <v>0</v>
      </c>
    </row>
    <row r="8053" spans="4:18" x14ac:dyDescent="0.25">
      <c r="D8053" s="1">
        <v>40918</v>
      </c>
      <c r="E8053" s="1">
        <f t="shared" si="1020"/>
        <v>40909</v>
      </c>
      <c r="F8053" s="30">
        <f t="shared" si="1018"/>
        <v>0</v>
      </c>
      <c r="H8053" s="42">
        <f>IF(DAY(D8053)&gt;14,VLOOKUP(DATE(YEAR(E8053),MONTH(E8053)-1,DAY(1)),'מדדים וריביות'!B:C,2,FALSE),VLOOKUP(DATE(YEAR(E8053),MONTH(E8053)-2,DAY(1)),'מדדים וריביות'!B:C,2,FALSE))</f>
        <v>32930648.4045204</v>
      </c>
      <c r="I8053" s="43">
        <f>'ריבית יומית'!D8047</f>
        <v>4.3459805831869147E-5</v>
      </c>
      <c r="J8053" s="29">
        <f t="shared" si="1019"/>
        <v>1.0519088196673105</v>
      </c>
      <c r="L8053">
        <f>VLOOKUP(D8052,'מדדים וריביות'!B:C,2)</f>
        <v>32930648.4045204</v>
      </c>
      <c r="M8053" s="30">
        <f t="shared" si="1024"/>
        <v>0</v>
      </c>
      <c r="O8053" s="39">
        <f t="shared" si="1021"/>
        <v>0</v>
      </c>
      <c r="P8053" s="39">
        <f t="shared" si="1025"/>
        <v>0</v>
      </c>
      <c r="Q8053" s="39">
        <f t="shared" si="1022"/>
        <v>0</v>
      </c>
      <c r="R8053" s="41">
        <f t="shared" si="1023"/>
        <v>0</v>
      </c>
    </row>
    <row r="8054" spans="4:18" x14ac:dyDescent="0.25">
      <c r="D8054" s="1">
        <v>40919</v>
      </c>
      <c r="E8054" s="1">
        <f t="shared" si="1020"/>
        <v>40909</v>
      </c>
      <c r="F8054" s="30">
        <f t="shared" si="1018"/>
        <v>0</v>
      </c>
      <c r="H8054" s="42">
        <f>IF(DAY(D8054)&gt;14,VLOOKUP(DATE(YEAR(E8054),MONTH(E8054)-1,DAY(1)),'מדדים וריביות'!B:C,2,FALSE),VLOOKUP(DATE(YEAR(E8054),MONTH(E8054)-2,DAY(1)),'מדדים וריביות'!B:C,2,FALSE))</f>
        <v>32930648.4045204</v>
      </c>
      <c r="I8054" s="43">
        <f>'ריבית יומית'!D8048</f>
        <v>4.3459805831869147E-5</v>
      </c>
      <c r="J8054" s="29">
        <f t="shared" si="1019"/>
        <v>1.0518631059009664</v>
      </c>
      <c r="L8054">
        <f>VLOOKUP(D8053,'מדדים וריביות'!B:C,2)</f>
        <v>32930648.4045204</v>
      </c>
      <c r="M8054" s="30">
        <f t="shared" si="1024"/>
        <v>0</v>
      </c>
      <c r="O8054" s="39">
        <f t="shared" si="1021"/>
        <v>0</v>
      </c>
      <c r="P8054" s="39">
        <f t="shared" si="1025"/>
        <v>0</v>
      </c>
      <c r="Q8054" s="39">
        <f t="shared" si="1022"/>
        <v>0</v>
      </c>
      <c r="R8054" s="41">
        <f t="shared" si="1023"/>
        <v>0</v>
      </c>
    </row>
    <row r="8055" spans="4:18" x14ac:dyDescent="0.25">
      <c r="D8055" s="1">
        <v>40920</v>
      </c>
      <c r="E8055" s="1">
        <f t="shared" si="1020"/>
        <v>40909</v>
      </c>
      <c r="F8055" s="30">
        <f t="shared" si="1018"/>
        <v>0</v>
      </c>
      <c r="H8055" s="42">
        <f>IF(DAY(D8055)&gt;14,VLOOKUP(DATE(YEAR(E8055),MONTH(E8055)-1,DAY(1)),'מדדים וריביות'!B:C,2,FALSE),VLOOKUP(DATE(YEAR(E8055),MONTH(E8055)-2,DAY(1)),'מדדים וריביות'!B:C,2,FALSE))</f>
        <v>32930648.4045204</v>
      </c>
      <c r="I8055" s="43">
        <f>'ריבית יומית'!D8049</f>
        <v>4.3459805831869147E-5</v>
      </c>
      <c r="J8055" s="29">
        <f t="shared" si="1019"/>
        <v>1.0518173941212474</v>
      </c>
      <c r="L8055">
        <f>VLOOKUP(D8054,'מדדים וריביות'!B:C,2)</f>
        <v>32930648.4045204</v>
      </c>
      <c r="M8055" s="30">
        <f t="shared" si="1024"/>
        <v>0</v>
      </c>
      <c r="O8055" s="39">
        <f t="shared" si="1021"/>
        <v>0</v>
      </c>
      <c r="P8055" s="39">
        <f t="shared" si="1025"/>
        <v>0</v>
      </c>
      <c r="Q8055" s="39">
        <f t="shared" si="1022"/>
        <v>0</v>
      </c>
      <c r="R8055" s="41">
        <f t="shared" si="1023"/>
        <v>0</v>
      </c>
    </row>
    <row r="8056" spans="4:18" x14ac:dyDescent="0.25">
      <c r="D8056" s="1">
        <v>40921</v>
      </c>
      <c r="E8056" s="1">
        <f t="shared" si="1020"/>
        <v>40909</v>
      </c>
      <c r="F8056" s="30">
        <f t="shared" si="1018"/>
        <v>0</v>
      </c>
      <c r="H8056" s="42">
        <f>IF(DAY(D8056)&gt;14,VLOOKUP(DATE(YEAR(E8056),MONTH(E8056)-1,DAY(1)),'מדדים וריביות'!B:C,2,FALSE),VLOOKUP(DATE(YEAR(E8056),MONTH(E8056)-2,DAY(1)),'מדדים וריביות'!B:C,2,FALSE))</f>
        <v>32930648.4045204</v>
      </c>
      <c r="I8056" s="43">
        <f>'ריבית יומית'!D8050</f>
        <v>4.3459805831869147E-5</v>
      </c>
      <c r="J8056" s="29">
        <f t="shared" si="1019"/>
        <v>1.0517716843280671</v>
      </c>
      <c r="L8056">
        <f>VLOOKUP(D8055,'מדדים וריביות'!B:C,2)</f>
        <v>32930648.4045204</v>
      </c>
      <c r="M8056" s="30">
        <f t="shared" si="1024"/>
        <v>0</v>
      </c>
      <c r="O8056" s="39">
        <f t="shared" si="1021"/>
        <v>0</v>
      </c>
      <c r="P8056" s="39">
        <f t="shared" si="1025"/>
        <v>0</v>
      </c>
      <c r="Q8056" s="39">
        <f t="shared" si="1022"/>
        <v>0</v>
      </c>
      <c r="R8056" s="41">
        <f t="shared" si="1023"/>
        <v>0</v>
      </c>
    </row>
    <row r="8057" spans="4:18" x14ac:dyDescent="0.25">
      <c r="D8057" s="1">
        <v>40922</v>
      </c>
      <c r="E8057" s="1">
        <f t="shared" si="1020"/>
        <v>40909</v>
      </c>
      <c r="F8057" s="30">
        <f t="shared" si="1018"/>
        <v>0</v>
      </c>
      <c r="H8057" s="42">
        <f>IF(DAY(D8057)&gt;14,VLOOKUP(DATE(YEAR(E8057),MONTH(E8057)-1,DAY(1)),'מדדים וריביות'!B:C,2,FALSE),VLOOKUP(DATE(YEAR(E8057),MONTH(E8057)-2,DAY(1)),'מדדים וריביות'!B:C,2,FALSE))</f>
        <v>32930648.4045204</v>
      </c>
      <c r="I8057" s="43">
        <f>'ריבית יומית'!D8051</f>
        <v>4.3459805831869147E-5</v>
      </c>
      <c r="J8057" s="29">
        <f t="shared" si="1019"/>
        <v>1.0517259765213391</v>
      </c>
      <c r="L8057">
        <f>VLOOKUP(D8056,'מדדים וריביות'!B:C,2)</f>
        <v>32930648.4045204</v>
      </c>
      <c r="M8057" s="30">
        <f t="shared" si="1024"/>
        <v>0</v>
      </c>
      <c r="O8057" s="39">
        <f t="shared" si="1021"/>
        <v>0</v>
      </c>
      <c r="P8057" s="39">
        <f t="shared" si="1025"/>
        <v>0</v>
      </c>
      <c r="Q8057" s="39">
        <f t="shared" si="1022"/>
        <v>0</v>
      </c>
      <c r="R8057" s="41">
        <f t="shared" si="1023"/>
        <v>0</v>
      </c>
    </row>
    <row r="8058" spans="4:18" x14ac:dyDescent="0.25">
      <c r="D8058" s="1">
        <v>40923</v>
      </c>
      <c r="E8058" s="1">
        <f t="shared" si="1020"/>
        <v>40909</v>
      </c>
      <c r="F8058" s="30">
        <f t="shared" si="1018"/>
        <v>0</v>
      </c>
      <c r="H8058" s="42">
        <f>IF(DAY(D8058)&gt;14,VLOOKUP(DATE(YEAR(E8058),MONTH(E8058)-1,DAY(1)),'מדדים וריביות'!B:C,2,FALSE),VLOOKUP(DATE(YEAR(E8058),MONTH(E8058)-2,DAY(1)),'מדדים וריביות'!B:C,2,FALSE))</f>
        <v>32930648.4045204</v>
      </c>
      <c r="I8058" s="43">
        <f>'ריבית יומית'!D8052</f>
        <v>4.3459805831869147E-5</v>
      </c>
      <c r="J8058" s="29">
        <f t="shared" si="1019"/>
        <v>1.0516802707009774</v>
      </c>
      <c r="L8058">
        <f>VLOOKUP(D8057,'מדדים וריביות'!B:C,2)</f>
        <v>32930648.4045204</v>
      </c>
      <c r="M8058" s="30">
        <f t="shared" si="1024"/>
        <v>0</v>
      </c>
      <c r="O8058" s="39">
        <f t="shared" si="1021"/>
        <v>0</v>
      </c>
      <c r="P8058" s="39">
        <f t="shared" si="1025"/>
        <v>0</v>
      </c>
      <c r="Q8058" s="39">
        <f t="shared" si="1022"/>
        <v>0</v>
      </c>
      <c r="R8058" s="41">
        <f t="shared" si="1023"/>
        <v>0</v>
      </c>
    </row>
    <row r="8059" spans="4:18" x14ac:dyDescent="0.25">
      <c r="D8059" s="1">
        <v>40924</v>
      </c>
      <c r="E8059" s="1">
        <f t="shared" si="1020"/>
        <v>40909</v>
      </c>
      <c r="F8059" s="30">
        <f t="shared" si="1018"/>
        <v>0</v>
      </c>
      <c r="H8059" s="42">
        <f>IF(DAY(D8059)&gt;14,VLOOKUP(DATE(YEAR(E8059),MONTH(E8059)-1,DAY(1)),'מדדים וריביות'!B:C,2,FALSE),VLOOKUP(DATE(YEAR(E8059),MONTH(E8059)-2,DAY(1)),'מדדים וריביות'!B:C,2,FALSE))</f>
        <v>32930648.4045204</v>
      </c>
      <c r="I8059" s="43">
        <f>'ריבית יומית'!D8053</f>
        <v>4.3459805831869147E-5</v>
      </c>
      <c r="J8059" s="29">
        <f t="shared" si="1019"/>
        <v>1.0516345668668952</v>
      </c>
      <c r="L8059">
        <f>VLOOKUP(D8058,'מדדים וריביות'!B:C,2)</f>
        <v>32930648.4045204</v>
      </c>
      <c r="M8059" s="30">
        <f t="shared" si="1024"/>
        <v>0</v>
      </c>
      <c r="O8059" s="39">
        <f t="shared" si="1021"/>
        <v>0</v>
      </c>
      <c r="P8059" s="39">
        <f t="shared" si="1025"/>
        <v>0</v>
      </c>
      <c r="Q8059" s="39">
        <f t="shared" si="1022"/>
        <v>0</v>
      </c>
      <c r="R8059" s="41">
        <f t="shared" si="1023"/>
        <v>0</v>
      </c>
    </row>
    <row r="8060" spans="4:18" x14ac:dyDescent="0.25">
      <c r="D8060" s="1">
        <v>40925</v>
      </c>
      <c r="E8060" s="1">
        <f t="shared" si="1020"/>
        <v>40909</v>
      </c>
      <c r="F8060" s="30">
        <f t="shared" si="1018"/>
        <v>0</v>
      </c>
      <c r="H8060" s="42">
        <f>IF(DAY(D8060)&gt;14,VLOOKUP(DATE(YEAR(E8060),MONTH(E8060)-1,DAY(1)),'מדדים וריביות'!B:C,2,FALSE),VLOOKUP(DATE(YEAR(E8060),MONTH(E8060)-2,DAY(1)),'מדדים וריביות'!B:C,2,FALSE))</f>
        <v>32930648.4045204</v>
      </c>
      <c r="I8060" s="43">
        <f>'ריבית יומית'!D8054</f>
        <v>4.3459805831869147E-5</v>
      </c>
      <c r="J8060" s="29">
        <f t="shared" si="1019"/>
        <v>1.0515888650190064</v>
      </c>
      <c r="L8060">
        <f>VLOOKUP(D8059,'מדדים וריביות'!B:C,2)</f>
        <v>32930648.4045204</v>
      </c>
      <c r="M8060" s="30">
        <f t="shared" si="1024"/>
        <v>0</v>
      </c>
      <c r="O8060" s="39">
        <f t="shared" si="1021"/>
        <v>0</v>
      </c>
      <c r="P8060" s="39">
        <f t="shared" si="1025"/>
        <v>0</v>
      </c>
      <c r="Q8060" s="39">
        <f t="shared" si="1022"/>
        <v>0</v>
      </c>
      <c r="R8060" s="41">
        <f t="shared" si="1023"/>
        <v>0</v>
      </c>
    </row>
    <row r="8061" spans="4:18" x14ac:dyDescent="0.25">
      <c r="D8061" s="1">
        <v>40926</v>
      </c>
      <c r="E8061" s="1">
        <f t="shared" si="1020"/>
        <v>40909</v>
      </c>
      <c r="F8061" s="30">
        <f t="shared" si="1018"/>
        <v>0</v>
      </c>
      <c r="H8061" s="42">
        <f>IF(DAY(D8061)&gt;14,VLOOKUP(DATE(YEAR(E8061),MONTH(E8061)-1,DAY(1)),'מדדים וריביות'!B:C,2,FALSE),VLOOKUP(DATE(YEAR(E8061),MONTH(E8061)-2,DAY(1)),'מדדים וריביות'!B:C,2,FALSE))</f>
        <v>32930648.4045204</v>
      </c>
      <c r="I8061" s="43">
        <f>'ריבית יומית'!D8055</f>
        <v>4.3459805831869147E-5</v>
      </c>
      <c r="J8061" s="29">
        <f t="shared" si="1019"/>
        <v>1.0515431651572249</v>
      </c>
      <c r="L8061">
        <f>VLOOKUP(D8060,'מדדים וריביות'!B:C,2)</f>
        <v>32930648.4045204</v>
      </c>
      <c r="M8061" s="30">
        <f t="shared" si="1024"/>
        <v>0</v>
      </c>
      <c r="O8061" s="39">
        <f t="shared" si="1021"/>
        <v>0</v>
      </c>
      <c r="P8061" s="39">
        <f t="shared" si="1025"/>
        <v>0</v>
      </c>
      <c r="Q8061" s="39">
        <f t="shared" si="1022"/>
        <v>0</v>
      </c>
      <c r="R8061" s="41">
        <f t="shared" si="1023"/>
        <v>0</v>
      </c>
    </row>
    <row r="8062" spans="4:18" x14ac:dyDescent="0.25">
      <c r="D8062" s="1">
        <v>40927</v>
      </c>
      <c r="E8062" s="1">
        <f t="shared" si="1020"/>
        <v>40909</v>
      </c>
      <c r="F8062" s="30">
        <f t="shared" si="1018"/>
        <v>0</v>
      </c>
      <c r="H8062" s="42">
        <f>IF(DAY(D8062)&gt;14,VLOOKUP(DATE(YEAR(E8062),MONTH(E8062)-1,DAY(1)),'מדדים וריביות'!B:C,2,FALSE),VLOOKUP(DATE(YEAR(E8062),MONTH(E8062)-2,DAY(1)),'מדדים וריביות'!B:C,2,FALSE))</f>
        <v>32930648.4045204</v>
      </c>
      <c r="I8062" s="43">
        <f>'ריבית יומית'!D8056</f>
        <v>4.3459805831869147E-5</v>
      </c>
      <c r="J8062" s="29">
        <f t="shared" si="1019"/>
        <v>1.0514974672814641</v>
      </c>
      <c r="L8062">
        <f>VLOOKUP(D8061,'מדדים וריביות'!B:C,2)</f>
        <v>32930648.4045204</v>
      </c>
      <c r="M8062" s="30">
        <f t="shared" si="1024"/>
        <v>0</v>
      </c>
      <c r="O8062" s="39">
        <f t="shared" si="1021"/>
        <v>0</v>
      </c>
      <c r="P8062" s="39">
        <f t="shared" si="1025"/>
        <v>0</v>
      </c>
      <c r="Q8062" s="39">
        <f t="shared" si="1022"/>
        <v>0</v>
      </c>
      <c r="R8062" s="41">
        <f t="shared" si="1023"/>
        <v>0</v>
      </c>
    </row>
    <row r="8063" spans="4:18" x14ac:dyDescent="0.25">
      <c r="D8063" s="1">
        <v>40928</v>
      </c>
      <c r="E8063" s="1">
        <f t="shared" si="1020"/>
        <v>40909</v>
      </c>
      <c r="F8063" s="30">
        <f t="shared" si="1018"/>
        <v>0</v>
      </c>
      <c r="H8063" s="42">
        <f>IF(DAY(D8063)&gt;14,VLOOKUP(DATE(YEAR(E8063),MONTH(E8063)-1,DAY(1)),'מדדים וריביות'!B:C,2,FALSE),VLOOKUP(DATE(YEAR(E8063),MONTH(E8063)-2,DAY(1)),'מדדים וריביות'!B:C,2,FALSE))</f>
        <v>32930648.4045204</v>
      </c>
      <c r="I8063" s="43">
        <f>'ריבית יומית'!D8057</f>
        <v>4.3459805831869147E-5</v>
      </c>
      <c r="J8063" s="29">
        <f t="shared" si="1019"/>
        <v>1.0514517713916378</v>
      </c>
      <c r="L8063">
        <f>VLOOKUP(D8062,'מדדים וריביות'!B:C,2)</f>
        <v>32930648.4045204</v>
      </c>
      <c r="M8063" s="30">
        <f t="shared" si="1024"/>
        <v>0</v>
      </c>
      <c r="O8063" s="39">
        <f t="shared" si="1021"/>
        <v>0</v>
      </c>
      <c r="P8063" s="39">
        <f t="shared" si="1025"/>
        <v>0</v>
      </c>
      <c r="Q8063" s="39">
        <f t="shared" si="1022"/>
        <v>0</v>
      </c>
      <c r="R8063" s="41">
        <f t="shared" si="1023"/>
        <v>0</v>
      </c>
    </row>
    <row r="8064" spans="4:18" x14ac:dyDescent="0.25">
      <c r="D8064" s="1">
        <v>40929</v>
      </c>
      <c r="E8064" s="1">
        <f t="shared" si="1020"/>
        <v>40909</v>
      </c>
      <c r="F8064" s="30">
        <f t="shared" ref="F8064:F8127" si="1026">M8063</f>
        <v>0</v>
      </c>
      <c r="H8064" s="42">
        <f>IF(DAY(D8064)&gt;14,VLOOKUP(DATE(YEAR(E8064),MONTH(E8064)-1,DAY(1)),'מדדים וריביות'!B:C,2,FALSE),VLOOKUP(DATE(YEAR(E8064),MONTH(E8064)-2,DAY(1)),'מדדים וריביות'!B:C,2,FALSE))</f>
        <v>32930648.4045204</v>
      </c>
      <c r="I8064" s="43">
        <f>'ריבית יומית'!D8058</f>
        <v>4.3459805831869147E-5</v>
      </c>
      <c r="J8064" s="29">
        <f t="shared" si="1019"/>
        <v>1.0514060774876597</v>
      </c>
      <c r="L8064">
        <f>VLOOKUP(D8063,'מדדים וריביות'!B:C,2)</f>
        <v>32930648.4045204</v>
      </c>
      <c r="M8064" s="30">
        <f t="shared" si="1024"/>
        <v>0</v>
      </c>
      <c r="O8064" s="39">
        <f t="shared" si="1021"/>
        <v>0</v>
      </c>
      <c r="P8064" s="39">
        <f t="shared" si="1025"/>
        <v>0</v>
      </c>
      <c r="Q8064" s="39">
        <f t="shared" si="1022"/>
        <v>0</v>
      </c>
      <c r="R8064" s="41">
        <f t="shared" si="1023"/>
        <v>0</v>
      </c>
    </row>
    <row r="8065" spans="4:18" x14ac:dyDescent="0.25">
      <c r="D8065" s="1">
        <v>40930</v>
      </c>
      <c r="E8065" s="1">
        <f t="shared" si="1020"/>
        <v>40909</v>
      </c>
      <c r="F8065" s="30">
        <f t="shared" si="1026"/>
        <v>0</v>
      </c>
      <c r="H8065" s="42">
        <f>IF(DAY(D8065)&gt;14,VLOOKUP(DATE(YEAR(E8065),MONTH(E8065)-1,DAY(1)),'מדדים וריביות'!B:C,2,FALSE),VLOOKUP(DATE(YEAR(E8065),MONTH(E8065)-2,DAY(1)),'מדדים וריביות'!B:C,2,FALSE))</f>
        <v>32930648.4045204</v>
      </c>
      <c r="I8065" s="43">
        <f>'ריבית יומית'!D8059</f>
        <v>4.3459805831869147E-5</v>
      </c>
      <c r="J8065" s="29">
        <f t="shared" si="1019"/>
        <v>1.0513603855694436</v>
      </c>
      <c r="L8065">
        <f>VLOOKUP(D8064,'מדדים וריביות'!B:C,2)</f>
        <v>32930648.4045204</v>
      </c>
      <c r="M8065" s="30">
        <f t="shared" si="1024"/>
        <v>0</v>
      </c>
      <c r="O8065" s="39">
        <f t="shared" si="1021"/>
        <v>0</v>
      </c>
      <c r="P8065" s="39">
        <f t="shared" si="1025"/>
        <v>0</v>
      </c>
      <c r="Q8065" s="39">
        <f t="shared" si="1022"/>
        <v>0</v>
      </c>
      <c r="R8065" s="41">
        <f t="shared" si="1023"/>
        <v>0</v>
      </c>
    </row>
    <row r="8066" spans="4:18" x14ac:dyDescent="0.25">
      <c r="D8066" s="1">
        <v>40931</v>
      </c>
      <c r="E8066" s="1">
        <f t="shared" si="1020"/>
        <v>40909</v>
      </c>
      <c r="F8066" s="30">
        <f t="shared" si="1026"/>
        <v>0</v>
      </c>
      <c r="H8066" s="42">
        <f>IF(DAY(D8066)&gt;14,VLOOKUP(DATE(YEAR(E8066),MONTH(E8066)-1,DAY(1)),'מדדים וריביות'!B:C,2,FALSE),VLOOKUP(DATE(YEAR(E8066),MONTH(E8066)-2,DAY(1)),'מדדים וריביות'!B:C,2,FALSE))</f>
        <v>32930648.4045204</v>
      </c>
      <c r="I8066" s="43">
        <f>'ריבית יומית'!D8060</f>
        <v>4.3459805831869147E-5</v>
      </c>
      <c r="J8066" s="29">
        <f t="shared" si="1019"/>
        <v>1.0513146956369031</v>
      </c>
      <c r="L8066">
        <f>VLOOKUP(D8065,'מדדים וריביות'!B:C,2)</f>
        <v>32930648.4045204</v>
      </c>
      <c r="M8066" s="30">
        <f t="shared" si="1024"/>
        <v>0</v>
      </c>
      <c r="O8066" s="39">
        <f t="shared" si="1021"/>
        <v>0</v>
      </c>
      <c r="P8066" s="39">
        <f t="shared" si="1025"/>
        <v>0</v>
      </c>
      <c r="Q8066" s="39">
        <f t="shared" si="1022"/>
        <v>0</v>
      </c>
      <c r="R8066" s="41">
        <f t="shared" si="1023"/>
        <v>0</v>
      </c>
    </row>
    <row r="8067" spans="4:18" x14ac:dyDescent="0.25">
      <c r="D8067" s="1">
        <v>40932</v>
      </c>
      <c r="E8067" s="1">
        <f t="shared" si="1020"/>
        <v>40909</v>
      </c>
      <c r="F8067" s="30">
        <f t="shared" si="1026"/>
        <v>0</v>
      </c>
      <c r="H8067" s="42">
        <f>IF(DAY(D8067)&gt;14,VLOOKUP(DATE(YEAR(E8067),MONTH(E8067)-1,DAY(1)),'מדדים וריביות'!B:C,2,FALSE),VLOOKUP(DATE(YEAR(E8067),MONTH(E8067)-2,DAY(1)),'מדדים וריביות'!B:C,2,FALSE))</f>
        <v>32930648.4045204</v>
      </c>
      <c r="I8067" s="43">
        <f>'ריבית יומית'!D8061</f>
        <v>4.3459805831869147E-5</v>
      </c>
      <c r="J8067" s="29">
        <f t="shared" si="1019"/>
        <v>1.0512690076899518</v>
      </c>
      <c r="L8067">
        <f>VLOOKUP(D8066,'מדדים וריביות'!B:C,2)</f>
        <v>32930648.4045204</v>
      </c>
      <c r="M8067" s="30">
        <f t="shared" si="1024"/>
        <v>0</v>
      </c>
      <c r="O8067" s="39">
        <f t="shared" si="1021"/>
        <v>0</v>
      </c>
      <c r="P8067" s="39">
        <f t="shared" si="1025"/>
        <v>0</v>
      </c>
      <c r="Q8067" s="39">
        <f t="shared" si="1022"/>
        <v>0</v>
      </c>
      <c r="R8067" s="41">
        <f t="shared" si="1023"/>
        <v>0</v>
      </c>
    </row>
    <row r="8068" spans="4:18" x14ac:dyDescent="0.25">
      <c r="D8068" s="1">
        <v>40933</v>
      </c>
      <c r="E8068" s="1">
        <f t="shared" si="1020"/>
        <v>40909</v>
      </c>
      <c r="F8068" s="30">
        <f t="shared" si="1026"/>
        <v>0</v>
      </c>
      <c r="H8068" s="42">
        <f>IF(DAY(D8068)&gt;14,VLOOKUP(DATE(YEAR(E8068),MONTH(E8068)-1,DAY(1)),'מדדים וריביות'!B:C,2,FALSE),VLOOKUP(DATE(YEAR(E8068),MONTH(E8068)-2,DAY(1)),'מדדים וריביות'!B:C,2,FALSE))</f>
        <v>32930648.4045204</v>
      </c>
      <c r="I8068" s="43">
        <f>'ריבית יומית'!D8062</f>
        <v>4.3459805831869147E-5</v>
      </c>
      <c r="J8068" s="29">
        <f t="shared" si="1019"/>
        <v>1.0512233217285036</v>
      </c>
      <c r="L8068">
        <f>VLOOKUP(D8067,'מדדים וריביות'!B:C,2)</f>
        <v>32930648.4045204</v>
      </c>
      <c r="M8068" s="30">
        <f t="shared" si="1024"/>
        <v>0</v>
      </c>
      <c r="O8068" s="39">
        <f t="shared" si="1021"/>
        <v>0</v>
      </c>
      <c r="P8068" s="39">
        <f t="shared" si="1025"/>
        <v>0</v>
      </c>
      <c r="Q8068" s="39">
        <f t="shared" si="1022"/>
        <v>0</v>
      </c>
      <c r="R8068" s="41">
        <f t="shared" si="1023"/>
        <v>0</v>
      </c>
    </row>
    <row r="8069" spans="4:18" x14ac:dyDescent="0.25">
      <c r="D8069" s="1">
        <v>40934</v>
      </c>
      <c r="E8069" s="1">
        <f t="shared" si="1020"/>
        <v>40909</v>
      </c>
      <c r="F8069" s="30">
        <f t="shared" si="1026"/>
        <v>0</v>
      </c>
      <c r="H8069" s="42">
        <f>IF(DAY(D8069)&gt;14,VLOOKUP(DATE(YEAR(E8069),MONTH(E8069)-1,DAY(1)),'מדדים וריביות'!B:C,2,FALSE),VLOOKUP(DATE(YEAR(E8069),MONTH(E8069)-2,DAY(1)),'מדדים וריביות'!B:C,2,FALSE))</f>
        <v>32930648.4045204</v>
      </c>
      <c r="I8069" s="43">
        <f>'ריבית יומית'!D8063</f>
        <v>4.3459805831869147E-5</v>
      </c>
      <c r="J8069" s="29">
        <f t="shared" si="1019"/>
        <v>1.0511776377524722</v>
      </c>
      <c r="L8069">
        <f>VLOOKUP(D8068,'מדדים וריביות'!B:C,2)</f>
        <v>32930648.4045204</v>
      </c>
      <c r="M8069" s="30">
        <f t="shared" si="1024"/>
        <v>0</v>
      </c>
      <c r="O8069" s="39">
        <f t="shared" si="1021"/>
        <v>0</v>
      </c>
      <c r="P8069" s="39">
        <f t="shared" si="1025"/>
        <v>0</v>
      </c>
      <c r="Q8069" s="39">
        <f t="shared" si="1022"/>
        <v>0</v>
      </c>
      <c r="R8069" s="41">
        <f t="shared" si="1023"/>
        <v>0</v>
      </c>
    </row>
    <row r="8070" spans="4:18" x14ac:dyDescent="0.25">
      <c r="D8070" s="1">
        <v>40935</v>
      </c>
      <c r="E8070" s="1">
        <f t="shared" si="1020"/>
        <v>40909</v>
      </c>
      <c r="F8070" s="30">
        <f t="shared" si="1026"/>
        <v>0</v>
      </c>
      <c r="H8070" s="42">
        <f>IF(DAY(D8070)&gt;14,VLOOKUP(DATE(YEAR(E8070),MONTH(E8070)-1,DAY(1)),'מדדים וריביות'!B:C,2,FALSE),VLOOKUP(DATE(YEAR(E8070),MONTH(E8070)-2,DAY(1)),'מדדים וריביות'!B:C,2,FALSE))</f>
        <v>32930648.4045204</v>
      </c>
      <c r="I8070" s="43">
        <f>'ריבית יומית'!D8064</f>
        <v>4.3459805831869147E-5</v>
      </c>
      <c r="J8070" s="29">
        <f t="shared" si="1019"/>
        <v>1.0511319557617711</v>
      </c>
      <c r="L8070">
        <f>VLOOKUP(D8069,'מדדים וריביות'!B:C,2)</f>
        <v>32930648.4045204</v>
      </c>
      <c r="M8070" s="30">
        <f t="shared" si="1024"/>
        <v>0</v>
      </c>
      <c r="O8070" s="39">
        <f t="shared" si="1021"/>
        <v>0</v>
      </c>
      <c r="P8070" s="39">
        <f t="shared" si="1025"/>
        <v>0</v>
      </c>
      <c r="Q8070" s="39">
        <f t="shared" si="1022"/>
        <v>0</v>
      </c>
      <c r="R8070" s="41">
        <f t="shared" si="1023"/>
        <v>0</v>
      </c>
    </row>
    <row r="8071" spans="4:18" x14ac:dyDescent="0.25">
      <c r="D8071" s="1">
        <v>40936</v>
      </c>
      <c r="E8071" s="1">
        <f t="shared" si="1020"/>
        <v>40909</v>
      </c>
      <c r="F8071" s="30">
        <f t="shared" si="1026"/>
        <v>0</v>
      </c>
      <c r="H8071" s="42">
        <f>IF(DAY(D8071)&gt;14,VLOOKUP(DATE(YEAR(E8071),MONTH(E8071)-1,DAY(1)),'מדדים וריביות'!B:C,2,FALSE),VLOOKUP(DATE(YEAR(E8071),MONTH(E8071)-2,DAY(1)),'מדדים וריביות'!B:C,2,FALSE))</f>
        <v>32930648.4045204</v>
      </c>
      <c r="I8071" s="43">
        <f>'ריבית יומית'!D8065</f>
        <v>4.3459805831869147E-5</v>
      </c>
      <c r="J8071" s="29">
        <f t="shared" si="1019"/>
        <v>1.0510862757563142</v>
      </c>
      <c r="L8071">
        <f>VLOOKUP(D8070,'מדדים וריביות'!B:C,2)</f>
        <v>32930648.4045204</v>
      </c>
      <c r="M8071" s="30">
        <f t="shared" si="1024"/>
        <v>0</v>
      </c>
      <c r="O8071" s="39">
        <f t="shared" si="1021"/>
        <v>0</v>
      </c>
      <c r="P8071" s="39">
        <f t="shared" si="1025"/>
        <v>0</v>
      </c>
      <c r="Q8071" s="39">
        <f t="shared" si="1022"/>
        <v>0</v>
      </c>
      <c r="R8071" s="41">
        <f t="shared" si="1023"/>
        <v>0</v>
      </c>
    </row>
    <row r="8072" spans="4:18" x14ac:dyDescent="0.25">
      <c r="D8072" s="1">
        <v>40937</v>
      </c>
      <c r="E8072" s="1">
        <f t="shared" si="1020"/>
        <v>40909</v>
      </c>
      <c r="F8072" s="30">
        <f t="shared" si="1026"/>
        <v>0</v>
      </c>
      <c r="H8072" s="42">
        <f>IF(DAY(D8072)&gt;14,VLOOKUP(DATE(YEAR(E8072),MONTH(E8072)-1,DAY(1)),'מדדים וריביות'!B:C,2,FALSE),VLOOKUP(DATE(YEAR(E8072),MONTH(E8072)-2,DAY(1)),'מדדים וריביות'!B:C,2,FALSE))</f>
        <v>32930648.4045204</v>
      </c>
      <c r="I8072" s="43">
        <f>'ריבית יומית'!D8066</f>
        <v>4.3459805831869147E-5</v>
      </c>
      <c r="J8072" s="29">
        <f t="shared" si="1019"/>
        <v>1.0510405977360151</v>
      </c>
      <c r="L8072">
        <f>VLOOKUP(D8071,'מדדים וריביות'!B:C,2)</f>
        <v>32930648.4045204</v>
      </c>
      <c r="M8072" s="30">
        <f t="shared" si="1024"/>
        <v>0</v>
      </c>
      <c r="O8072" s="39">
        <f t="shared" si="1021"/>
        <v>0</v>
      </c>
      <c r="P8072" s="39">
        <f t="shared" si="1025"/>
        <v>0</v>
      </c>
      <c r="Q8072" s="39">
        <f t="shared" si="1022"/>
        <v>0</v>
      </c>
      <c r="R8072" s="41">
        <f t="shared" si="1023"/>
        <v>0</v>
      </c>
    </row>
    <row r="8073" spans="4:18" x14ac:dyDescent="0.25">
      <c r="D8073" s="1">
        <v>40938</v>
      </c>
      <c r="E8073" s="1">
        <f t="shared" si="1020"/>
        <v>40909</v>
      </c>
      <c r="F8073" s="30">
        <f t="shared" si="1026"/>
        <v>0</v>
      </c>
      <c r="H8073" s="42">
        <f>IF(DAY(D8073)&gt;14,VLOOKUP(DATE(YEAR(E8073),MONTH(E8073)-1,DAY(1)),'מדדים וריביות'!B:C,2,FALSE),VLOOKUP(DATE(YEAR(E8073),MONTH(E8073)-2,DAY(1)),'מדדים וריביות'!B:C,2,FALSE))</f>
        <v>32930648.4045204</v>
      </c>
      <c r="I8073" s="43">
        <f>'ריבית יומית'!D8067</f>
        <v>4.3459805831869147E-5</v>
      </c>
      <c r="J8073" s="29">
        <f t="shared" ref="J8073:J8136" si="1027">J8074*(1+I8073)</f>
        <v>1.0509949217007877</v>
      </c>
      <c r="L8073">
        <f>VLOOKUP(D8072,'מדדים וריביות'!B:C,2)</f>
        <v>32930648.4045204</v>
      </c>
      <c r="M8073" s="30">
        <f t="shared" si="1024"/>
        <v>0</v>
      </c>
      <c r="O8073" s="39">
        <f t="shared" si="1021"/>
        <v>0</v>
      </c>
      <c r="P8073" s="39">
        <f t="shared" si="1025"/>
        <v>0</v>
      </c>
      <c r="Q8073" s="39">
        <f t="shared" si="1022"/>
        <v>0</v>
      </c>
      <c r="R8073" s="41">
        <f t="shared" si="1023"/>
        <v>0</v>
      </c>
    </row>
    <row r="8074" spans="4:18" x14ac:dyDescent="0.25">
      <c r="D8074" s="1">
        <v>40939</v>
      </c>
      <c r="E8074" s="1">
        <f t="shared" ref="E8074:E8137" si="1028">DATE(YEAR(D8074),MONTH(D8074),DAY(1))</f>
        <v>40909</v>
      </c>
      <c r="F8074" s="30">
        <f t="shared" si="1026"/>
        <v>0</v>
      </c>
      <c r="H8074" s="42">
        <f>IF(DAY(D8074)&gt;14,VLOOKUP(DATE(YEAR(E8074),MONTH(E8074)-1,DAY(1)),'מדדים וריביות'!B:C,2,FALSE),VLOOKUP(DATE(YEAR(E8074),MONTH(E8074)-2,DAY(1)),'מדדים וריביות'!B:C,2,FALSE))</f>
        <v>32930648.4045204</v>
      </c>
      <c r="I8074" s="43">
        <f>'ריבית יומית'!D8068</f>
        <v>4.3459805831869147E-5</v>
      </c>
      <c r="J8074" s="29">
        <f t="shared" si="1027"/>
        <v>1.0509492476505455</v>
      </c>
      <c r="L8074">
        <f>VLOOKUP(D8073,'מדדים וריביות'!B:C,2)</f>
        <v>32930648.4045204</v>
      </c>
      <c r="M8074" s="30">
        <f t="shared" si="1024"/>
        <v>0</v>
      </c>
      <c r="O8074" s="39">
        <f t="shared" ref="O8074:O8137" si="1029">$D$4/H8074*G8074-G8074</f>
        <v>0</v>
      </c>
      <c r="P8074" s="39">
        <f t="shared" si="1025"/>
        <v>0</v>
      </c>
      <c r="Q8074" s="39">
        <f t="shared" ref="Q8074:Q8137" si="1030">$D$4/H8074*P8074-P8074</f>
        <v>0</v>
      </c>
      <c r="R8074" s="41">
        <f t="shared" ref="R8074:R8137" si="1031">SUM(O8074:Q8074)</f>
        <v>0</v>
      </c>
    </row>
    <row r="8075" spans="4:18" x14ac:dyDescent="0.25">
      <c r="D8075" s="1">
        <v>40940</v>
      </c>
      <c r="E8075" s="1">
        <f t="shared" si="1028"/>
        <v>40940</v>
      </c>
      <c r="F8075" s="30">
        <f t="shared" si="1026"/>
        <v>0</v>
      </c>
      <c r="H8075" s="42">
        <f>IF(DAY(D8075)&gt;14,VLOOKUP(DATE(YEAR(E8075),MONTH(E8075)-1,DAY(1)),'מדדים וריביות'!B:C,2,FALSE),VLOOKUP(DATE(YEAR(E8075),MONTH(E8075)-2,DAY(1)),'מדדים וריביות'!B:C,2,FALSE))</f>
        <v>32930648.4045204</v>
      </c>
      <c r="I8075" s="43">
        <f>'ריבית יומית'!D8069</f>
        <v>4.3459805831869147E-5</v>
      </c>
      <c r="J8075" s="29">
        <f t="shared" si="1027"/>
        <v>1.0509035755852025</v>
      </c>
      <c r="L8075">
        <f>VLOOKUP(D8074,'מדדים וריביות'!B:C,2)</f>
        <v>32930648.4045204</v>
      </c>
      <c r="M8075" s="30">
        <f t="shared" si="1024"/>
        <v>0</v>
      </c>
      <c r="O8075" s="39">
        <f t="shared" si="1029"/>
        <v>0</v>
      </c>
      <c r="P8075" s="39">
        <f t="shared" si="1025"/>
        <v>0</v>
      </c>
      <c r="Q8075" s="39">
        <f t="shared" si="1030"/>
        <v>0</v>
      </c>
      <c r="R8075" s="41">
        <f t="shared" si="1031"/>
        <v>0</v>
      </c>
    </row>
    <row r="8076" spans="4:18" x14ac:dyDescent="0.25">
      <c r="D8076" s="1">
        <v>40941</v>
      </c>
      <c r="E8076" s="1">
        <f t="shared" si="1028"/>
        <v>40940</v>
      </c>
      <c r="F8076" s="30">
        <f t="shared" si="1026"/>
        <v>0</v>
      </c>
      <c r="H8076" s="42">
        <f>IF(DAY(D8076)&gt;14,VLOOKUP(DATE(YEAR(E8076),MONTH(E8076)-1,DAY(1)),'מדדים וריביות'!B:C,2,FALSE),VLOOKUP(DATE(YEAR(E8076),MONTH(E8076)-2,DAY(1)),'מדדים וריביות'!B:C,2,FALSE))</f>
        <v>32930648.4045204</v>
      </c>
      <c r="I8076" s="43">
        <f>'ריבית יומית'!D8070</f>
        <v>4.3459805831869147E-5</v>
      </c>
      <c r="J8076" s="29">
        <f t="shared" si="1027"/>
        <v>1.0508579055046725</v>
      </c>
      <c r="L8076">
        <f>VLOOKUP(D8075,'מדדים וריביות'!B:C,2)</f>
        <v>32930648.4045204</v>
      </c>
      <c r="M8076" s="30">
        <f t="shared" ref="M8076:M8139" si="1032">F8076*(1+I8076)*L8076/H8076+G8076-K8076</f>
        <v>0</v>
      </c>
      <c r="O8076" s="39">
        <f t="shared" si="1029"/>
        <v>0</v>
      </c>
      <c r="P8076" s="39">
        <f t="shared" si="1025"/>
        <v>0</v>
      </c>
      <c r="Q8076" s="39">
        <f t="shared" si="1030"/>
        <v>0</v>
      </c>
      <c r="R8076" s="41">
        <f t="shared" si="1031"/>
        <v>0</v>
      </c>
    </row>
    <row r="8077" spans="4:18" x14ac:dyDescent="0.25">
      <c r="D8077" s="1">
        <v>40942</v>
      </c>
      <c r="E8077" s="1">
        <f t="shared" si="1028"/>
        <v>40940</v>
      </c>
      <c r="F8077" s="30">
        <f t="shared" si="1026"/>
        <v>0</v>
      </c>
      <c r="H8077" s="42">
        <f>IF(DAY(D8077)&gt;14,VLOOKUP(DATE(YEAR(E8077),MONTH(E8077)-1,DAY(1)),'מדדים וריביות'!B:C,2,FALSE),VLOOKUP(DATE(YEAR(E8077),MONTH(E8077)-2,DAY(1)),'מדדים וריביות'!B:C,2,FALSE))</f>
        <v>32930648.4045204</v>
      </c>
      <c r="I8077" s="43">
        <f>'ריבית יומית'!D8071</f>
        <v>4.3459805831869147E-5</v>
      </c>
      <c r="J8077" s="29">
        <f t="shared" si="1027"/>
        <v>1.0508122374088689</v>
      </c>
      <c r="L8077">
        <f>VLOOKUP(D8076,'מדדים וריביות'!B:C,2)</f>
        <v>32930648.4045204</v>
      </c>
      <c r="M8077" s="30">
        <f t="shared" si="1032"/>
        <v>0</v>
      </c>
      <c r="O8077" s="39">
        <f t="shared" si="1029"/>
        <v>0</v>
      </c>
      <c r="P8077" s="39">
        <f t="shared" si="1025"/>
        <v>0</v>
      </c>
      <c r="Q8077" s="39">
        <f t="shared" si="1030"/>
        <v>0</v>
      </c>
      <c r="R8077" s="41">
        <f t="shared" si="1031"/>
        <v>0</v>
      </c>
    </row>
    <row r="8078" spans="4:18" x14ac:dyDescent="0.25">
      <c r="D8078" s="1">
        <v>40943</v>
      </c>
      <c r="E8078" s="1">
        <f t="shared" si="1028"/>
        <v>40940</v>
      </c>
      <c r="F8078" s="30">
        <f t="shared" si="1026"/>
        <v>0</v>
      </c>
      <c r="H8078" s="42">
        <f>IF(DAY(D8078)&gt;14,VLOOKUP(DATE(YEAR(E8078),MONTH(E8078)-1,DAY(1)),'מדדים וריביות'!B:C,2,FALSE),VLOOKUP(DATE(YEAR(E8078),MONTH(E8078)-2,DAY(1)),'מדדים וריביות'!B:C,2,FALSE))</f>
        <v>32930648.4045204</v>
      </c>
      <c r="I8078" s="43">
        <f>'ריבית יומית'!D8072</f>
        <v>4.3459805831869147E-5</v>
      </c>
      <c r="J8078" s="29">
        <f t="shared" si="1027"/>
        <v>1.0507665712977057</v>
      </c>
      <c r="L8078">
        <f>VLOOKUP(D8077,'מדדים וריביות'!B:C,2)</f>
        <v>32930648.4045204</v>
      </c>
      <c r="M8078" s="30">
        <f t="shared" si="1032"/>
        <v>0</v>
      </c>
      <c r="O8078" s="39">
        <f t="shared" si="1029"/>
        <v>0</v>
      </c>
      <c r="P8078" s="39">
        <f t="shared" si="1025"/>
        <v>0</v>
      </c>
      <c r="Q8078" s="39">
        <f t="shared" si="1030"/>
        <v>0</v>
      </c>
      <c r="R8078" s="41">
        <f t="shared" si="1031"/>
        <v>0</v>
      </c>
    </row>
    <row r="8079" spans="4:18" x14ac:dyDescent="0.25">
      <c r="D8079" s="1">
        <v>40944</v>
      </c>
      <c r="E8079" s="1">
        <f t="shared" si="1028"/>
        <v>40940</v>
      </c>
      <c r="F8079" s="30">
        <f t="shared" si="1026"/>
        <v>0</v>
      </c>
      <c r="H8079" s="42">
        <f>IF(DAY(D8079)&gt;14,VLOOKUP(DATE(YEAR(E8079),MONTH(E8079)-1,DAY(1)),'מדדים וריביות'!B:C,2,FALSE),VLOOKUP(DATE(YEAR(E8079),MONTH(E8079)-2,DAY(1)),'מדדים וריביות'!B:C,2,FALSE))</f>
        <v>32930648.4045204</v>
      </c>
      <c r="I8079" s="43">
        <f>'ריבית יומית'!D8073</f>
        <v>4.3459805831869147E-5</v>
      </c>
      <c r="J8079" s="29">
        <f t="shared" si="1027"/>
        <v>1.0507209071710966</v>
      </c>
      <c r="L8079">
        <f>VLOOKUP(D8078,'מדדים וריביות'!B:C,2)</f>
        <v>32930648.4045204</v>
      </c>
      <c r="M8079" s="30">
        <f t="shared" si="1032"/>
        <v>0</v>
      </c>
      <c r="O8079" s="39">
        <f t="shared" si="1029"/>
        <v>0</v>
      </c>
      <c r="P8079" s="39">
        <f t="shared" si="1025"/>
        <v>0</v>
      </c>
      <c r="Q8079" s="39">
        <f t="shared" si="1030"/>
        <v>0</v>
      </c>
      <c r="R8079" s="41">
        <f t="shared" si="1031"/>
        <v>0</v>
      </c>
    </row>
    <row r="8080" spans="4:18" x14ac:dyDescent="0.25">
      <c r="D8080" s="1">
        <v>40945</v>
      </c>
      <c r="E8080" s="1">
        <f t="shared" si="1028"/>
        <v>40940</v>
      </c>
      <c r="F8080" s="30">
        <f t="shared" si="1026"/>
        <v>0</v>
      </c>
      <c r="H8080" s="42">
        <f>IF(DAY(D8080)&gt;14,VLOOKUP(DATE(YEAR(E8080),MONTH(E8080)-1,DAY(1)),'מדדים וריביות'!B:C,2,FALSE),VLOOKUP(DATE(YEAR(E8080),MONTH(E8080)-2,DAY(1)),'מדדים וריביות'!B:C,2,FALSE))</f>
        <v>32930648.4045204</v>
      </c>
      <c r="I8080" s="43">
        <f>'ריבית יומית'!D8074</f>
        <v>4.3459805831869147E-5</v>
      </c>
      <c r="J8080" s="29">
        <f t="shared" si="1027"/>
        <v>1.0506752450289552</v>
      </c>
      <c r="L8080">
        <f>VLOOKUP(D8079,'מדדים וריביות'!B:C,2)</f>
        <v>32930648.4045204</v>
      </c>
      <c r="M8080" s="30">
        <f t="shared" si="1032"/>
        <v>0</v>
      </c>
      <c r="O8080" s="39">
        <f t="shared" si="1029"/>
        <v>0</v>
      </c>
      <c r="P8080" s="39">
        <f t="shared" si="1025"/>
        <v>0</v>
      </c>
      <c r="Q8080" s="39">
        <f t="shared" si="1030"/>
        <v>0</v>
      </c>
      <c r="R8080" s="41">
        <f t="shared" si="1031"/>
        <v>0</v>
      </c>
    </row>
    <row r="8081" spans="4:18" x14ac:dyDescent="0.25">
      <c r="D8081" s="1">
        <v>40946</v>
      </c>
      <c r="E8081" s="1">
        <f t="shared" si="1028"/>
        <v>40940</v>
      </c>
      <c r="F8081" s="30">
        <f t="shared" si="1026"/>
        <v>0</v>
      </c>
      <c r="H8081" s="42">
        <f>IF(DAY(D8081)&gt;14,VLOOKUP(DATE(YEAR(E8081),MONTH(E8081)-1,DAY(1)),'מדדים וריביות'!B:C,2,FALSE),VLOOKUP(DATE(YEAR(E8081),MONTH(E8081)-2,DAY(1)),'מדדים וריביות'!B:C,2,FALSE))</f>
        <v>32930648.4045204</v>
      </c>
      <c r="I8081" s="43">
        <f>'ריבית יומית'!D8075</f>
        <v>4.3459805831869147E-5</v>
      </c>
      <c r="J8081" s="29">
        <f t="shared" si="1027"/>
        <v>1.0506295848711955</v>
      </c>
      <c r="L8081">
        <f>VLOOKUP(D8080,'מדדים וריביות'!B:C,2)</f>
        <v>32930648.4045204</v>
      </c>
      <c r="M8081" s="30">
        <f t="shared" si="1032"/>
        <v>0</v>
      </c>
      <c r="O8081" s="39">
        <f t="shared" si="1029"/>
        <v>0</v>
      </c>
      <c r="P8081" s="39">
        <f t="shared" si="1025"/>
        <v>0</v>
      </c>
      <c r="Q8081" s="39">
        <f t="shared" si="1030"/>
        <v>0</v>
      </c>
      <c r="R8081" s="41">
        <f t="shared" si="1031"/>
        <v>0</v>
      </c>
    </row>
    <row r="8082" spans="4:18" x14ac:dyDescent="0.25">
      <c r="D8082" s="1">
        <v>40947</v>
      </c>
      <c r="E8082" s="1">
        <f t="shared" si="1028"/>
        <v>40940</v>
      </c>
      <c r="F8082" s="30">
        <f t="shared" si="1026"/>
        <v>0</v>
      </c>
      <c r="H8082" s="42">
        <f>IF(DAY(D8082)&gt;14,VLOOKUP(DATE(YEAR(E8082),MONTH(E8082)-1,DAY(1)),'מדדים וריביות'!B:C,2,FALSE),VLOOKUP(DATE(YEAR(E8082),MONTH(E8082)-2,DAY(1)),'מדדים וריביות'!B:C,2,FALSE))</f>
        <v>32930648.4045204</v>
      </c>
      <c r="I8082" s="43">
        <f>'ריבית יומית'!D8076</f>
        <v>4.3459805831869147E-5</v>
      </c>
      <c r="J8082" s="29">
        <f t="shared" si="1027"/>
        <v>1.050583926697731</v>
      </c>
      <c r="L8082">
        <f>VLOOKUP(D8081,'מדדים וריביות'!B:C,2)</f>
        <v>32930648.4045204</v>
      </c>
      <c r="M8082" s="30">
        <f t="shared" si="1032"/>
        <v>0</v>
      </c>
      <c r="O8082" s="39">
        <f t="shared" si="1029"/>
        <v>0</v>
      </c>
      <c r="P8082" s="39">
        <f t="shared" si="1025"/>
        <v>0</v>
      </c>
      <c r="Q8082" s="39">
        <f t="shared" si="1030"/>
        <v>0</v>
      </c>
      <c r="R8082" s="41">
        <f t="shared" si="1031"/>
        <v>0</v>
      </c>
    </row>
    <row r="8083" spans="4:18" x14ac:dyDescent="0.25">
      <c r="D8083" s="1">
        <v>40948</v>
      </c>
      <c r="E8083" s="1">
        <f t="shared" si="1028"/>
        <v>40940</v>
      </c>
      <c r="F8083" s="30">
        <f t="shared" si="1026"/>
        <v>0</v>
      </c>
      <c r="H8083" s="42">
        <f>IF(DAY(D8083)&gt;14,VLOOKUP(DATE(YEAR(E8083),MONTH(E8083)-1,DAY(1)),'מדדים וריביות'!B:C,2,FALSE),VLOOKUP(DATE(YEAR(E8083),MONTH(E8083)-2,DAY(1)),'מדדים וריביות'!B:C,2,FALSE))</f>
        <v>32930648.4045204</v>
      </c>
      <c r="I8083" s="43">
        <f>'ריבית יומית'!D8077</f>
        <v>4.3459805831869147E-5</v>
      </c>
      <c r="J8083" s="29">
        <f t="shared" si="1027"/>
        <v>1.0505382705084758</v>
      </c>
      <c r="L8083">
        <f>VLOOKUP(D8082,'מדדים וריביות'!B:C,2)</f>
        <v>32930648.4045204</v>
      </c>
      <c r="M8083" s="30">
        <f t="shared" si="1032"/>
        <v>0</v>
      </c>
      <c r="O8083" s="39">
        <f t="shared" si="1029"/>
        <v>0</v>
      </c>
      <c r="P8083" s="39">
        <f t="shared" si="1025"/>
        <v>0</v>
      </c>
      <c r="Q8083" s="39">
        <f t="shared" si="1030"/>
        <v>0</v>
      </c>
      <c r="R8083" s="41">
        <f t="shared" si="1031"/>
        <v>0</v>
      </c>
    </row>
    <row r="8084" spans="4:18" x14ac:dyDescent="0.25">
      <c r="D8084" s="1">
        <v>40949</v>
      </c>
      <c r="E8084" s="1">
        <f t="shared" si="1028"/>
        <v>40940</v>
      </c>
      <c r="F8084" s="30">
        <f t="shared" si="1026"/>
        <v>0</v>
      </c>
      <c r="H8084" s="42">
        <f>IF(DAY(D8084)&gt;14,VLOOKUP(DATE(YEAR(E8084),MONTH(E8084)-1,DAY(1)),'מדדים וריביות'!B:C,2,FALSE),VLOOKUP(DATE(YEAR(E8084),MONTH(E8084)-2,DAY(1)),'מדדים וריביות'!B:C,2,FALSE))</f>
        <v>32930648.4045204</v>
      </c>
      <c r="I8084" s="43">
        <f>'ריבית יומית'!D8078</f>
        <v>4.3459805831869147E-5</v>
      </c>
      <c r="J8084" s="29">
        <f t="shared" si="1027"/>
        <v>1.0504926163033435</v>
      </c>
      <c r="L8084">
        <f>VLOOKUP(D8083,'מדדים וריביות'!B:C,2)</f>
        <v>32930648.4045204</v>
      </c>
      <c r="M8084" s="30">
        <f t="shared" si="1032"/>
        <v>0</v>
      </c>
      <c r="O8084" s="39">
        <f t="shared" si="1029"/>
        <v>0</v>
      </c>
      <c r="P8084" s="39">
        <f t="shared" si="1025"/>
        <v>0</v>
      </c>
      <c r="Q8084" s="39">
        <f t="shared" si="1030"/>
        <v>0</v>
      </c>
      <c r="R8084" s="41">
        <f t="shared" si="1031"/>
        <v>0</v>
      </c>
    </row>
    <row r="8085" spans="4:18" x14ac:dyDescent="0.25">
      <c r="D8085" s="1">
        <v>40950</v>
      </c>
      <c r="E8085" s="1">
        <f t="shared" si="1028"/>
        <v>40940</v>
      </c>
      <c r="F8085" s="30">
        <f t="shared" si="1026"/>
        <v>0</v>
      </c>
      <c r="H8085" s="42">
        <f>IF(DAY(D8085)&gt;14,VLOOKUP(DATE(YEAR(E8085),MONTH(E8085)-1,DAY(1)),'מדדים וריביות'!B:C,2,FALSE),VLOOKUP(DATE(YEAR(E8085),MONTH(E8085)-2,DAY(1)),'מדדים וריביות'!B:C,2,FALSE))</f>
        <v>32930648.4045204</v>
      </c>
      <c r="I8085" s="43">
        <f>'ריבית יומית'!D8079</f>
        <v>4.3459805831869147E-5</v>
      </c>
      <c r="J8085" s="29">
        <f t="shared" si="1027"/>
        <v>1.0504469640822478</v>
      </c>
      <c r="L8085">
        <f>VLOOKUP(D8084,'מדדים וריביות'!B:C,2)</f>
        <v>32930648.4045204</v>
      </c>
      <c r="M8085" s="30">
        <f t="shared" si="1032"/>
        <v>0</v>
      </c>
      <c r="O8085" s="39">
        <f t="shared" si="1029"/>
        <v>0</v>
      </c>
      <c r="P8085" s="39">
        <f t="shared" si="1025"/>
        <v>0</v>
      </c>
      <c r="Q8085" s="39">
        <f t="shared" si="1030"/>
        <v>0</v>
      </c>
      <c r="R8085" s="41">
        <f t="shared" si="1031"/>
        <v>0</v>
      </c>
    </row>
    <row r="8086" spans="4:18" x14ac:dyDescent="0.25">
      <c r="D8086" s="1">
        <v>40951</v>
      </c>
      <c r="E8086" s="1">
        <f t="shared" si="1028"/>
        <v>40940</v>
      </c>
      <c r="F8086" s="30">
        <f t="shared" si="1026"/>
        <v>0</v>
      </c>
      <c r="H8086" s="42">
        <f>IF(DAY(D8086)&gt;14,VLOOKUP(DATE(YEAR(E8086),MONTH(E8086)-1,DAY(1)),'מדדים וריביות'!B:C,2,FALSE),VLOOKUP(DATE(YEAR(E8086),MONTH(E8086)-2,DAY(1)),'מדדים וריביות'!B:C,2,FALSE))</f>
        <v>32930648.4045204</v>
      </c>
      <c r="I8086" s="43">
        <f>'ריבית יומית'!D8080</f>
        <v>4.3459805831869147E-5</v>
      </c>
      <c r="J8086" s="29">
        <f t="shared" si="1027"/>
        <v>1.0504013138451025</v>
      </c>
      <c r="L8086">
        <f>VLOOKUP(D8085,'מדדים וריביות'!B:C,2)</f>
        <v>32930648.4045204</v>
      </c>
      <c r="M8086" s="30">
        <f t="shared" si="1032"/>
        <v>0</v>
      </c>
      <c r="O8086" s="39">
        <f t="shared" si="1029"/>
        <v>0</v>
      </c>
      <c r="P8086" s="39">
        <f t="shared" si="1025"/>
        <v>0</v>
      </c>
      <c r="Q8086" s="39">
        <f t="shared" si="1030"/>
        <v>0</v>
      </c>
      <c r="R8086" s="41">
        <f t="shared" si="1031"/>
        <v>0</v>
      </c>
    </row>
    <row r="8087" spans="4:18" x14ac:dyDescent="0.25">
      <c r="D8087" s="1">
        <v>40952</v>
      </c>
      <c r="E8087" s="1">
        <f t="shared" si="1028"/>
        <v>40940</v>
      </c>
      <c r="F8087" s="30">
        <f t="shared" si="1026"/>
        <v>0</v>
      </c>
      <c r="H8087" s="42">
        <f>IF(DAY(D8087)&gt;14,VLOOKUP(DATE(YEAR(E8087),MONTH(E8087)-1,DAY(1)),'מדדים וריביות'!B:C,2,FALSE),VLOOKUP(DATE(YEAR(E8087),MONTH(E8087)-2,DAY(1)),'מדדים וריביות'!B:C,2,FALSE))</f>
        <v>32930648.4045204</v>
      </c>
      <c r="I8087" s="43">
        <f>'ריבית יומית'!D8081</f>
        <v>4.3459805831869147E-5</v>
      </c>
      <c r="J8087" s="29">
        <f t="shared" si="1027"/>
        <v>1.0503556655918214</v>
      </c>
      <c r="L8087">
        <f>VLOOKUP(D8086,'מדדים וריביות'!B:C,2)</f>
        <v>32930648.4045204</v>
      </c>
      <c r="M8087" s="30">
        <f t="shared" si="1032"/>
        <v>0</v>
      </c>
      <c r="O8087" s="39">
        <f t="shared" si="1029"/>
        <v>0</v>
      </c>
      <c r="P8087" s="39">
        <f t="shared" si="1025"/>
        <v>0</v>
      </c>
      <c r="Q8087" s="39">
        <f t="shared" si="1030"/>
        <v>0</v>
      </c>
      <c r="R8087" s="41">
        <f t="shared" si="1031"/>
        <v>0</v>
      </c>
    </row>
    <row r="8088" spans="4:18" x14ac:dyDescent="0.25">
      <c r="D8088" s="1">
        <v>40953</v>
      </c>
      <c r="E8088" s="1">
        <f t="shared" si="1028"/>
        <v>40940</v>
      </c>
      <c r="F8088" s="30">
        <f t="shared" si="1026"/>
        <v>0</v>
      </c>
      <c r="H8088" s="42">
        <f>IF(DAY(D8088)&gt;14,VLOOKUP(DATE(YEAR(E8088),MONTH(E8088)-1,DAY(1)),'מדדים וריביות'!B:C,2,FALSE),VLOOKUP(DATE(YEAR(E8088),MONTH(E8088)-2,DAY(1)),'מדדים וריביות'!B:C,2,FALSE))</f>
        <v>32930648.4045204</v>
      </c>
      <c r="I8088" s="43">
        <f>'ריבית יומית'!D8082</f>
        <v>4.3459805831869147E-5</v>
      </c>
      <c r="J8088" s="29">
        <f t="shared" si="1027"/>
        <v>1.0503100193223183</v>
      </c>
      <c r="L8088">
        <f>VLOOKUP(D8087,'מדדים וריביות'!B:C,2)</f>
        <v>32930648.4045204</v>
      </c>
      <c r="M8088" s="30">
        <f t="shared" si="1032"/>
        <v>0</v>
      </c>
      <c r="O8088" s="39">
        <f t="shared" si="1029"/>
        <v>0</v>
      </c>
      <c r="P8088" s="39">
        <f t="shared" si="1025"/>
        <v>0</v>
      </c>
      <c r="Q8088" s="39">
        <f t="shared" si="1030"/>
        <v>0</v>
      </c>
      <c r="R8088" s="41">
        <f t="shared" si="1031"/>
        <v>0</v>
      </c>
    </row>
    <row r="8089" spans="4:18" x14ac:dyDescent="0.25">
      <c r="D8089" s="1">
        <v>40954</v>
      </c>
      <c r="E8089" s="1">
        <f t="shared" si="1028"/>
        <v>40940</v>
      </c>
      <c r="F8089" s="30">
        <f t="shared" si="1026"/>
        <v>0</v>
      </c>
      <c r="H8089" s="42">
        <f>IF(DAY(D8089)&gt;14,VLOOKUP(DATE(YEAR(E8089),MONTH(E8089)-1,DAY(1)),'מדדים וריביות'!B:C,2,FALSE),VLOOKUP(DATE(YEAR(E8089),MONTH(E8089)-2,DAY(1)),'מדדים וריביות'!B:C,2,FALSE))</f>
        <v>32930648.4045204</v>
      </c>
      <c r="I8089" s="43">
        <f>'ריבית יומית'!D8083</f>
        <v>4.3459805831869147E-5</v>
      </c>
      <c r="J8089" s="29">
        <f t="shared" si="1027"/>
        <v>1.050264375036507</v>
      </c>
      <c r="L8089">
        <f>VLOOKUP(D8088,'מדדים וריביות'!B:C,2)</f>
        <v>32930648.4045204</v>
      </c>
      <c r="M8089" s="30">
        <f t="shared" si="1032"/>
        <v>0</v>
      </c>
      <c r="O8089" s="39">
        <f t="shared" si="1029"/>
        <v>0</v>
      </c>
      <c r="P8089" s="39">
        <f t="shared" si="1025"/>
        <v>0</v>
      </c>
      <c r="Q8089" s="39">
        <f t="shared" si="1030"/>
        <v>0</v>
      </c>
      <c r="R8089" s="41">
        <f t="shared" si="1031"/>
        <v>0</v>
      </c>
    </row>
    <row r="8090" spans="4:18" x14ac:dyDescent="0.25">
      <c r="D8090" s="1">
        <v>40955</v>
      </c>
      <c r="E8090" s="1">
        <f t="shared" si="1028"/>
        <v>40940</v>
      </c>
      <c r="F8090" s="30">
        <f t="shared" si="1026"/>
        <v>0</v>
      </c>
      <c r="H8090" s="42">
        <f>IF(DAY(D8090)&gt;14,VLOOKUP(DATE(YEAR(E8090),MONTH(E8090)-1,DAY(1)),'מדדים וריביות'!B:C,2,FALSE),VLOOKUP(DATE(YEAR(E8090),MONTH(E8090)-2,DAY(1)),'מדדים וריביות'!B:C,2,FALSE))</f>
        <v>32930648.4045204</v>
      </c>
      <c r="I8090" s="43">
        <f>'ריבית יומית'!D8084</f>
        <v>4.3459805831869147E-5</v>
      </c>
      <c r="J8090" s="29">
        <f t="shared" si="1027"/>
        <v>1.0502187327343013</v>
      </c>
      <c r="L8090">
        <f>VLOOKUP(D8089,'מדדים וריביות'!B:C,2)</f>
        <v>32930648.4045204</v>
      </c>
      <c r="M8090" s="30">
        <f t="shared" si="1032"/>
        <v>0</v>
      </c>
      <c r="O8090" s="39">
        <f t="shared" si="1029"/>
        <v>0</v>
      </c>
      <c r="P8090" s="39">
        <f t="shared" si="1025"/>
        <v>0</v>
      </c>
      <c r="Q8090" s="39">
        <f t="shared" si="1030"/>
        <v>0</v>
      </c>
      <c r="R8090" s="41">
        <f t="shared" si="1031"/>
        <v>0</v>
      </c>
    </row>
    <row r="8091" spans="4:18" x14ac:dyDescent="0.25">
      <c r="D8091" s="1">
        <v>40956</v>
      </c>
      <c r="E8091" s="1">
        <f t="shared" si="1028"/>
        <v>40940</v>
      </c>
      <c r="F8091" s="30">
        <f t="shared" si="1026"/>
        <v>0</v>
      </c>
      <c r="H8091" s="42">
        <f>IF(DAY(D8091)&gt;14,VLOOKUP(DATE(YEAR(E8091),MONTH(E8091)-1,DAY(1)),'מדדים וריביות'!B:C,2,FALSE),VLOOKUP(DATE(YEAR(E8091),MONTH(E8091)-2,DAY(1)),'מדדים וריביות'!B:C,2,FALSE))</f>
        <v>32930648.4045204</v>
      </c>
      <c r="I8091" s="43">
        <f>'ריבית יומית'!D8085</f>
        <v>4.3459805831869147E-5</v>
      </c>
      <c r="J8091" s="29">
        <f t="shared" si="1027"/>
        <v>1.0501730924156152</v>
      </c>
      <c r="L8091">
        <f>VLOOKUP(D8090,'מדדים וריביות'!B:C,2)</f>
        <v>32930648.4045204</v>
      </c>
      <c r="M8091" s="30">
        <f t="shared" si="1032"/>
        <v>0</v>
      </c>
      <c r="O8091" s="39">
        <f t="shared" si="1029"/>
        <v>0</v>
      </c>
      <c r="P8091" s="39">
        <f t="shared" si="1025"/>
        <v>0</v>
      </c>
      <c r="Q8091" s="39">
        <f t="shared" si="1030"/>
        <v>0</v>
      </c>
      <c r="R8091" s="41">
        <f t="shared" si="1031"/>
        <v>0</v>
      </c>
    </row>
    <row r="8092" spans="4:18" x14ac:dyDescent="0.25">
      <c r="D8092" s="1">
        <v>40957</v>
      </c>
      <c r="E8092" s="1">
        <f t="shared" si="1028"/>
        <v>40940</v>
      </c>
      <c r="F8092" s="30">
        <f t="shared" si="1026"/>
        <v>0</v>
      </c>
      <c r="H8092" s="42">
        <f>IF(DAY(D8092)&gt;14,VLOOKUP(DATE(YEAR(E8092),MONTH(E8092)-1,DAY(1)),'מדדים וריביות'!B:C,2,FALSE),VLOOKUP(DATE(YEAR(E8092),MONTH(E8092)-2,DAY(1)),'מדדים וריביות'!B:C,2,FALSE))</f>
        <v>32930648.4045204</v>
      </c>
      <c r="I8092" s="43">
        <f>'ריבית יומית'!D8086</f>
        <v>4.3459805831869147E-5</v>
      </c>
      <c r="J8092" s="29">
        <f t="shared" si="1027"/>
        <v>1.0501274540803622</v>
      </c>
      <c r="L8092">
        <f>VLOOKUP(D8091,'מדדים וריביות'!B:C,2)</f>
        <v>32930648.4045204</v>
      </c>
      <c r="M8092" s="30">
        <f t="shared" si="1032"/>
        <v>0</v>
      </c>
      <c r="O8092" s="39">
        <f t="shared" si="1029"/>
        <v>0</v>
      </c>
      <c r="P8092" s="39">
        <f t="shared" si="1025"/>
        <v>0</v>
      </c>
      <c r="Q8092" s="39">
        <f t="shared" si="1030"/>
        <v>0</v>
      </c>
      <c r="R8092" s="41">
        <f t="shared" si="1031"/>
        <v>0</v>
      </c>
    </row>
    <row r="8093" spans="4:18" x14ac:dyDescent="0.25">
      <c r="D8093" s="1">
        <v>40958</v>
      </c>
      <c r="E8093" s="1">
        <f t="shared" si="1028"/>
        <v>40940</v>
      </c>
      <c r="F8093" s="30">
        <f t="shared" si="1026"/>
        <v>0</v>
      </c>
      <c r="H8093" s="42">
        <f>IF(DAY(D8093)&gt;14,VLOOKUP(DATE(YEAR(E8093),MONTH(E8093)-1,DAY(1)),'מדדים וריביות'!B:C,2,FALSE),VLOOKUP(DATE(YEAR(E8093),MONTH(E8093)-2,DAY(1)),'מדדים וריביות'!B:C,2,FALSE))</f>
        <v>32930648.4045204</v>
      </c>
      <c r="I8093" s="43">
        <f>'ריבית יומית'!D8087</f>
        <v>4.3459805831869147E-5</v>
      </c>
      <c r="J8093" s="29">
        <f t="shared" si="1027"/>
        <v>1.0500818177284561</v>
      </c>
      <c r="L8093">
        <f>VLOOKUP(D8092,'מדדים וריביות'!B:C,2)</f>
        <v>32930648.4045204</v>
      </c>
      <c r="M8093" s="30">
        <f t="shared" si="1032"/>
        <v>0</v>
      </c>
      <c r="O8093" s="39">
        <f t="shared" si="1029"/>
        <v>0</v>
      </c>
      <c r="P8093" s="39">
        <f t="shared" si="1025"/>
        <v>0</v>
      </c>
      <c r="Q8093" s="39">
        <f t="shared" si="1030"/>
        <v>0</v>
      </c>
      <c r="R8093" s="41">
        <f t="shared" si="1031"/>
        <v>0</v>
      </c>
    </row>
    <row r="8094" spans="4:18" x14ac:dyDescent="0.25">
      <c r="D8094" s="1">
        <v>40959</v>
      </c>
      <c r="E8094" s="1">
        <f t="shared" si="1028"/>
        <v>40940</v>
      </c>
      <c r="F8094" s="30">
        <f t="shared" si="1026"/>
        <v>0</v>
      </c>
      <c r="H8094" s="42">
        <f>IF(DAY(D8094)&gt;14,VLOOKUP(DATE(YEAR(E8094),MONTH(E8094)-1,DAY(1)),'מדדים וריביות'!B:C,2,FALSE),VLOOKUP(DATE(YEAR(E8094),MONTH(E8094)-2,DAY(1)),'מדדים וריביות'!B:C,2,FALSE))</f>
        <v>32930648.4045204</v>
      </c>
      <c r="I8094" s="43">
        <f>'ריבית יומית'!D8088</f>
        <v>4.3459805831869147E-5</v>
      </c>
      <c r="J8094" s="29">
        <f t="shared" si="1027"/>
        <v>1.0500361833598109</v>
      </c>
      <c r="L8094">
        <f>VLOOKUP(D8093,'מדדים וריביות'!B:C,2)</f>
        <v>32930648.4045204</v>
      </c>
      <c r="M8094" s="30">
        <f t="shared" si="1032"/>
        <v>0</v>
      </c>
      <c r="O8094" s="39">
        <f t="shared" si="1029"/>
        <v>0</v>
      </c>
      <c r="P8094" s="39">
        <f t="shared" si="1025"/>
        <v>0</v>
      </c>
      <c r="Q8094" s="39">
        <f t="shared" si="1030"/>
        <v>0</v>
      </c>
      <c r="R8094" s="41">
        <f t="shared" si="1031"/>
        <v>0</v>
      </c>
    </row>
    <row r="8095" spans="4:18" x14ac:dyDescent="0.25">
      <c r="D8095" s="1">
        <v>40960</v>
      </c>
      <c r="E8095" s="1">
        <f t="shared" si="1028"/>
        <v>40940</v>
      </c>
      <c r="F8095" s="30">
        <f t="shared" si="1026"/>
        <v>0</v>
      </c>
      <c r="H8095" s="42">
        <f>IF(DAY(D8095)&gt;14,VLOOKUP(DATE(YEAR(E8095),MONTH(E8095)-1,DAY(1)),'מדדים וריביות'!B:C,2,FALSE),VLOOKUP(DATE(YEAR(E8095),MONTH(E8095)-2,DAY(1)),'מדדים וריביות'!B:C,2,FALSE))</f>
        <v>32930648.4045204</v>
      </c>
      <c r="I8095" s="43">
        <f>'ריבית יומית'!D8089</f>
        <v>4.3459805831869147E-5</v>
      </c>
      <c r="J8095" s="29">
        <f t="shared" si="1027"/>
        <v>1.0499905509743401</v>
      </c>
      <c r="L8095">
        <f>VLOOKUP(D8094,'מדדים וריביות'!B:C,2)</f>
        <v>32930648.4045204</v>
      </c>
      <c r="M8095" s="30">
        <f t="shared" si="1032"/>
        <v>0</v>
      </c>
      <c r="O8095" s="39">
        <f t="shared" si="1029"/>
        <v>0</v>
      </c>
      <c r="P8095" s="39">
        <f t="shared" si="1025"/>
        <v>0</v>
      </c>
      <c r="Q8095" s="39">
        <f t="shared" si="1030"/>
        <v>0</v>
      </c>
      <c r="R8095" s="41">
        <f t="shared" si="1031"/>
        <v>0</v>
      </c>
    </row>
    <row r="8096" spans="4:18" x14ac:dyDescent="0.25">
      <c r="D8096" s="1">
        <v>40961</v>
      </c>
      <c r="E8096" s="1">
        <f t="shared" si="1028"/>
        <v>40940</v>
      </c>
      <c r="F8096" s="30">
        <f t="shared" si="1026"/>
        <v>0</v>
      </c>
      <c r="H8096" s="42">
        <f>IF(DAY(D8096)&gt;14,VLOOKUP(DATE(YEAR(E8096),MONTH(E8096)-1,DAY(1)),'מדדים וריביות'!B:C,2,FALSE),VLOOKUP(DATE(YEAR(E8096),MONTH(E8096)-2,DAY(1)),'מדדים וריביות'!B:C,2,FALSE))</f>
        <v>32930648.4045204</v>
      </c>
      <c r="I8096" s="43">
        <f>'ריבית יומית'!D8090</f>
        <v>4.3459805831869147E-5</v>
      </c>
      <c r="J8096" s="29">
        <f t="shared" si="1027"/>
        <v>1.049944920571958</v>
      </c>
      <c r="L8096">
        <f>VLOOKUP(D8095,'מדדים וריביות'!B:C,2)</f>
        <v>32930648.4045204</v>
      </c>
      <c r="M8096" s="30">
        <f t="shared" si="1032"/>
        <v>0</v>
      </c>
      <c r="O8096" s="39">
        <f t="shared" si="1029"/>
        <v>0</v>
      </c>
      <c r="P8096" s="39">
        <f t="shared" si="1025"/>
        <v>0</v>
      </c>
      <c r="Q8096" s="39">
        <f t="shared" si="1030"/>
        <v>0</v>
      </c>
      <c r="R8096" s="41">
        <f t="shared" si="1031"/>
        <v>0</v>
      </c>
    </row>
    <row r="8097" spans="4:18" x14ac:dyDescent="0.25">
      <c r="D8097" s="1">
        <v>40962</v>
      </c>
      <c r="E8097" s="1">
        <f t="shared" si="1028"/>
        <v>40940</v>
      </c>
      <c r="F8097" s="30">
        <f t="shared" si="1026"/>
        <v>0</v>
      </c>
      <c r="H8097" s="42">
        <f>IF(DAY(D8097)&gt;14,VLOOKUP(DATE(YEAR(E8097),MONTH(E8097)-1,DAY(1)),'מדדים וריביות'!B:C,2,FALSE),VLOOKUP(DATE(YEAR(E8097),MONTH(E8097)-2,DAY(1)),'מדדים וריביות'!B:C,2,FALSE))</f>
        <v>32930648.4045204</v>
      </c>
      <c r="I8097" s="43">
        <f>'ריבית יומית'!D8091</f>
        <v>4.3459805831869147E-5</v>
      </c>
      <c r="J8097" s="29">
        <f t="shared" si="1027"/>
        <v>1.049899292152578</v>
      </c>
      <c r="L8097">
        <f>VLOOKUP(D8096,'מדדים וריביות'!B:C,2)</f>
        <v>32930648.4045204</v>
      </c>
      <c r="M8097" s="30">
        <f t="shared" si="1032"/>
        <v>0</v>
      </c>
      <c r="O8097" s="39">
        <f t="shared" si="1029"/>
        <v>0</v>
      </c>
      <c r="P8097" s="39">
        <f t="shared" si="1025"/>
        <v>0</v>
      </c>
      <c r="Q8097" s="39">
        <f t="shared" si="1030"/>
        <v>0</v>
      </c>
      <c r="R8097" s="41">
        <f t="shared" si="1031"/>
        <v>0</v>
      </c>
    </row>
    <row r="8098" spans="4:18" x14ac:dyDescent="0.25">
      <c r="D8098" s="1">
        <v>40963</v>
      </c>
      <c r="E8098" s="1">
        <f t="shared" si="1028"/>
        <v>40940</v>
      </c>
      <c r="F8098" s="30">
        <f t="shared" si="1026"/>
        <v>0</v>
      </c>
      <c r="H8098" s="42">
        <f>IF(DAY(D8098)&gt;14,VLOOKUP(DATE(YEAR(E8098),MONTH(E8098)-1,DAY(1)),'מדדים וריביות'!B:C,2,FALSE),VLOOKUP(DATE(YEAR(E8098),MONTH(E8098)-2,DAY(1)),'מדדים וריביות'!B:C,2,FALSE))</f>
        <v>32930648.4045204</v>
      </c>
      <c r="I8098" s="43">
        <f>'ריבית יומית'!D8092</f>
        <v>4.3459805831869147E-5</v>
      </c>
      <c r="J8098" s="29">
        <f t="shared" si="1027"/>
        <v>1.0498536657161142</v>
      </c>
      <c r="L8098">
        <f>VLOOKUP(D8097,'מדדים וריביות'!B:C,2)</f>
        <v>32930648.4045204</v>
      </c>
      <c r="M8098" s="30">
        <f t="shared" si="1032"/>
        <v>0</v>
      </c>
      <c r="O8098" s="39">
        <f t="shared" si="1029"/>
        <v>0</v>
      </c>
      <c r="P8098" s="39">
        <f t="shared" si="1025"/>
        <v>0</v>
      </c>
      <c r="Q8098" s="39">
        <f t="shared" si="1030"/>
        <v>0</v>
      </c>
      <c r="R8098" s="41">
        <f t="shared" si="1031"/>
        <v>0</v>
      </c>
    </row>
    <row r="8099" spans="4:18" x14ac:dyDescent="0.25">
      <c r="D8099" s="1">
        <v>40964</v>
      </c>
      <c r="E8099" s="1">
        <f t="shared" si="1028"/>
        <v>40940</v>
      </c>
      <c r="F8099" s="30">
        <f t="shared" si="1026"/>
        <v>0</v>
      </c>
      <c r="H8099" s="42">
        <f>IF(DAY(D8099)&gt;14,VLOOKUP(DATE(YEAR(E8099),MONTH(E8099)-1,DAY(1)),'מדדים וריביות'!B:C,2,FALSE),VLOOKUP(DATE(YEAR(E8099),MONTH(E8099)-2,DAY(1)),'מדדים וריביות'!B:C,2,FALSE))</f>
        <v>32930648.4045204</v>
      </c>
      <c r="I8099" s="43">
        <f>'ריבית יומית'!D8093</f>
        <v>4.3459805831869147E-5</v>
      </c>
      <c r="J8099" s="29">
        <f t="shared" si="1027"/>
        <v>1.0498080412624802</v>
      </c>
      <c r="L8099">
        <f>VLOOKUP(D8098,'מדדים וריביות'!B:C,2)</f>
        <v>32930648.4045204</v>
      </c>
      <c r="M8099" s="30">
        <f t="shared" si="1032"/>
        <v>0</v>
      </c>
      <c r="O8099" s="39">
        <f t="shared" si="1029"/>
        <v>0</v>
      </c>
      <c r="P8099" s="39">
        <f t="shared" si="1025"/>
        <v>0</v>
      </c>
      <c r="Q8099" s="39">
        <f t="shared" si="1030"/>
        <v>0</v>
      </c>
      <c r="R8099" s="41">
        <f t="shared" si="1031"/>
        <v>0</v>
      </c>
    </row>
    <row r="8100" spans="4:18" x14ac:dyDescent="0.25">
      <c r="D8100" s="1">
        <v>40965</v>
      </c>
      <c r="E8100" s="1">
        <f t="shared" si="1028"/>
        <v>40940</v>
      </c>
      <c r="F8100" s="30">
        <f t="shared" si="1026"/>
        <v>0</v>
      </c>
      <c r="H8100" s="42">
        <f>IF(DAY(D8100)&gt;14,VLOOKUP(DATE(YEAR(E8100),MONTH(E8100)-1,DAY(1)),'מדדים וריביות'!B:C,2,FALSE),VLOOKUP(DATE(YEAR(E8100),MONTH(E8100)-2,DAY(1)),'מדדים וריביות'!B:C,2,FALSE))</f>
        <v>32930648.4045204</v>
      </c>
      <c r="I8100" s="43">
        <f>'ריבית יומית'!D8094</f>
        <v>4.3459805831869147E-5</v>
      </c>
      <c r="J8100" s="29">
        <f t="shared" si="1027"/>
        <v>1.0497624187915899</v>
      </c>
      <c r="L8100">
        <f>VLOOKUP(D8099,'מדדים וריביות'!B:C,2)</f>
        <v>32930648.4045204</v>
      </c>
      <c r="M8100" s="30">
        <f t="shared" si="1032"/>
        <v>0</v>
      </c>
      <c r="O8100" s="39">
        <f t="shared" si="1029"/>
        <v>0</v>
      </c>
      <c r="P8100" s="39">
        <f t="shared" si="1025"/>
        <v>0</v>
      </c>
      <c r="Q8100" s="39">
        <f t="shared" si="1030"/>
        <v>0</v>
      </c>
      <c r="R8100" s="41">
        <f t="shared" si="1031"/>
        <v>0</v>
      </c>
    </row>
    <row r="8101" spans="4:18" x14ac:dyDescent="0.25">
      <c r="D8101" s="1">
        <v>40966</v>
      </c>
      <c r="E8101" s="1">
        <f t="shared" si="1028"/>
        <v>40940</v>
      </c>
      <c r="F8101" s="30">
        <f t="shared" si="1026"/>
        <v>0</v>
      </c>
      <c r="H8101" s="42">
        <f>IF(DAY(D8101)&gt;14,VLOOKUP(DATE(YEAR(E8101),MONTH(E8101)-1,DAY(1)),'מדדים וריביות'!B:C,2,FALSE),VLOOKUP(DATE(YEAR(E8101),MONTH(E8101)-2,DAY(1)),'מדדים וריביות'!B:C,2,FALSE))</f>
        <v>32930648.4045204</v>
      </c>
      <c r="I8101" s="43">
        <f>'ריבית יומית'!D8095</f>
        <v>4.3459805831869147E-5</v>
      </c>
      <c r="J8101" s="29">
        <f t="shared" si="1027"/>
        <v>1.0497167983033573</v>
      </c>
      <c r="L8101">
        <f>VLOOKUP(D8100,'מדדים וריביות'!B:C,2)</f>
        <v>32930648.4045204</v>
      </c>
      <c r="M8101" s="30">
        <f t="shared" si="1032"/>
        <v>0</v>
      </c>
      <c r="O8101" s="39">
        <f t="shared" si="1029"/>
        <v>0</v>
      </c>
      <c r="P8101" s="39">
        <f t="shared" si="1025"/>
        <v>0</v>
      </c>
      <c r="Q8101" s="39">
        <f t="shared" si="1030"/>
        <v>0</v>
      </c>
      <c r="R8101" s="41">
        <f t="shared" si="1031"/>
        <v>0</v>
      </c>
    </row>
    <row r="8102" spans="4:18" x14ac:dyDescent="0.25">
      <c r="D8102" s="1">
        <v>40967</v>
      </c>
      <c r="E8102" s="1">
        <f t="shared" si="1028"/>
        <v>40940</v>
      </c>
      <c r="F8102" s="30">
        <f t="shared" si="1026"/>
        <v>0</v>
      </c>
      <c r="H8102" s="42">
        <f>IF(DAY(D8102)&gt;14,VLOOKUP(DATE(YEAR(E8102),MONTH(E8102)-1,DAY(1)),'מדדים וריביות'!B:C,2,FALSE),VLOOKUP(DATE(YEAR(E8102),MONTH(E8102)-2,DAY(1)),'מדדים וריביות'!B:C,2,FALSE))</f>
        <v>32930648.4045204</v>
      </c>
      <c r="I8102" s="43">
        <f>'ריבית יומית'!D8096</f>
        <v>4.3459805831869147E-5</v>
      </c>
      <c r="J8102" s="29">
        <f t="shared" si="1027"/>
        <v>1.0496711797976959</v>
      </c>
      <c r="L8102">
        <f>VLOOKUP(D8101,'מדדים וריביות'!B:C,2)</f>
        <v>32930648.4045204</v>
      </c>
      <c r="M8102" s="30">
        <f t="shared" si="1032"/>
        <v>0</v>
      </c>
      <c r="O8102" s="39">
        <f t="shared" si="1029"/>
        <v>0</v>
      </c>
      <c r="P8102" s="39">
        <f t="shared" si="1025"/>
        <v>0</v>
      </c>
      <c r="Q8102" s="39">
        <f t="shared" si="1030"/>
        <v>0</v>
      </c>
      <c r="R8102" s="41">
        <f t="shared" si="1031"/>
        <v>0</v>
      </c>
    </row>
    <row r="8103" spans="4:18" x14ac:dyDescent="0.25">
      <c r="D8103" s="1">
        <v>40968</v>
      </c>
      <c r="E8103" s="1">
        <f t="shared" si="1028"/>
        <v>40940</v>
      </c>
      <c r="F8103" s="30">
        <f t="shared" si="1026"/>
        <v>0</v>
      </c>
      <c r="H8103" s="42">
        <f>IF(DAY(D8103)&gt;14,VLOOKUP(DATE(YEAR(E8103),MONTH(E8103)-1,DAY(1)),'מדדים וריביות'!B:C,2,FALSE),VLOOKUP(DATE(YEAR(E8103),MONTH(E8103)-2,DAY(1)),'מדדים וריביות'!B:C,2,FALSE))</f>
        <v>32930648.4045204</v>
      </c>
      <c r="I8103" s="43">
        <f>'ריבית יומית'!D8097</f>
        <v>4.3459805831869147E-5</v>
      </c>
      <c r="J8103" s="29">
        <f t="shared" si="1027"/>
        <v>1.0496255632745197</v>
      </c>
      <c r="L8103">
        <f>VLOOKUP(D8102,'מדדים וריביות'!B:C,2)</f>
        <v>32930648.4045204</v>
      </c>
      <c r="M8103" s="30">
        <f t="shared" si="1032"/>
        <v>0</v>
      </c>
      <c r="O8103" s="39">
        <f t="shared" si="1029"/>
        <v>0</v>
      </c>
      <c r="P8103" s="39">
        <f t="shared" si="1025"/>
        <v>0</v>
      </c>
      <c r="Q8103" s="39">
        <f t="shared" si="1030"/>
        <v>0</v>
      </c>
      <c r="R8103" s="41">
        <f t="shared" si="1031"/>
        <v>0</v>
      </c>
    </row>
    <row r="8104" spans="4:18" x14ac:dyDescent="0.25">
      <c r="D8104" s="1">
        <v>40969</v>
      </c>
      <c r="E8104" s="1">
        <f t="shared" si="1028"/>
        <v>40969</v>
      </c>
      <c r="F8104" s="30">
        <f t="shared" si="1026"/>
        <v>0</v>
      </c>
      <c r="H8104" s="42">
        <f>IF(DAY(D8104)&gt;14,VLOOKUP(DATE(YEAR(E8104),MONTH(E8104)-1,DAY(1)),'מדדים וריביות'!B:C,2,FALSE),VLOOKUP(DATE(YEAR(E8104),MONTH(E8104)-2,DAY(1)),'מדדים וריביות'!B:C,2,FALSE))</f>
        <v>32930648.4045204</v>
      </c>
      <c r="I8104" s="43">
        <f>'ריבית יומית'!D8098</f>
        <v>4.3459805831869147E-5</v>
      </c>
      <c r="J8104" s="29">
        <f t="shared" si="1027"/>
        <v>1.0495799487337427</v>
      </c>
      <c r="L8104">
        <f>VLOOKUP(D8103,'מדדים וריביות'!B:C,2)</f>
        <v>32930648.4045204</v>
      </c>
      <c r="M8104" s="30">
        <f t="shared" si="1032"/>
        <v>0</v>
      </c>
      <c r="O8104" s="39">
        <f t="shared" si="1029"/>
        <v>0</v>
      </c>
      <c r="P8104" s="39">
        <f t="shared" si="1025"/>
        <v>0</v>
      </c>
      <c r="Q8104" s="39">
        <f t="shared" si="1030"/>
        <v>0</v>
      </c>
      <c r="R8104" s="41">
        <f t="shared" si="1031"/>
        <v>0</v>
      </c>
    </row>
    <row r="8105" spans="4:18" x14ac:dyDescent="0.25">
      <c r="D8105" s="1">
        <v>40970</v>
      </c>
      <c r="E8105" s="1">
        <f t="shared" si="1028"/>
        <v>40969</v>
      </c>
      <c r="F8105" s="30">
        <f t="shared" si="1026"/>
        <v>0</v>
      </c>
      <c r="H8105" s="42">
        <f>IF(DAY(D8105)&gt;14,VLOOKUP(DATE(YEAR(E8105),MONTH(E8105)-1,DAY(1)),'מדדים וריביות'!B:C,2,FALSE),VLOOKUP(DATE(YEAR(E8105),MONTH(E8105)-2,DAY(1)),'מדדים וריביות'!B:C,2,FALSE))</f>
        <v>32930648.4045204</v>
      </c>
      <c r="I8105" s="43">
        <f>'ריבית יומית'!D8099</f>
        <v>4.3459805831869147E-5</v>
      </c>
      <c r="J8105" s="29">
        <f t="shared" si="1027"/>
        <v>1.0495343361752787</v>
      </c>
      <c r="L8105">
        <f>VLOOKUP(D8104,'מדדים וריביות'!B:C,2)</f>
        <v>33057304.744537801</v>
      </c>
      <c r="M8105" s="30">
        <f t="shared" si="1032"/>
        <v>0</v>
      </c>
      <c r="O8105" s="39">
        <f t="shared" si="1029"/>
        <v>0</v>
      </c>
      <c r="P8105" s="39">
        <f t="shared" si="1025"/>
        <v>0</v>
      </c>
      <c r="Q8105" s="39">
        <f t="shared" si="1030"/>
        <v>0</v>
      </c>
      <c r="R8105" s="41">
        <f t="shared" si="1031"/>
        <v>0</v>
      </c>
    </row>
    <row r="8106" spans="4:18" x14ac:dyDescent="0.25">
      <c r="D8106" s="1">
        <v>40971</v>
      </c>
      <c r="E8106" s="1">
        <f t="shared" si="1028"/>
        <v>40969</v>
      </c>
      <c r="F8106" s="30">
        <f t="shared" si="1026"/>
        <v>0</v>
      </c>
      <c r="H8106" s="42">
        <f>IF(DAY(D8106)&gt;14,VLOOKUP(DATE(YEAR(E8106),MONTH(E8106)-1,DAY(1)),'מדדים וריביות'!B:C,2,FALSE),VLOOKUP(DATE(YEAR(E8106),MONTH(E8106)-2,DAY(1)),'מדדים וריביות'!B:C,2,FALSE))</f>
        <v>32930648.4045204</v>
      </c>
      <c r="I8106" s="43">
        <f>'ריבית יומית'!D8100</f>
        <v>4.3459805831869147E-5</v>
      </c>
      <c r="J8106" s="29">
        <f t="shared" si="1027"/>
        <v>1.0494887255990415</v>
      </c>
      <c r="L8106">
        <f>VLOOKUP(D8105,'מדדים וריביות'!B:C,2)</f>
        <v>33057304.744537801</v>
      </c>
      <c r="M8106" s="30">
        <f t="shared" si="1032"/>
        <v>0</v>
      </c>
      <c r="O8106" s="39">
        <f t="shared" si="1029"/>
        <v>0</v>
      </c>
      <c r="P8106" s="39">
        <f t="shared" si="1025"/>
        <v>0</v>
      </c>
      <c r="Q8106" s="39">
        <f t="shared" si="1030"/>
        <v>0</v>
      </c>
      <c r="R8106" s="41">
        <f t="shared" si="1031"/>
        <v>0</v>
      </c>
    </row>
    <row r="8107" spans="4:18" x14ac:dyDescent="0.25">
      <c r="D8107" s="1">
        <v>40972</v>
      </c>
      <c r="E8107" s="1">
        <f t="shared" si="1028"/>
        <v>40969</v>
      </c>
      <c r="F8107" s="30">
        <f t="shared" si="1026"/>
        <v>0</v>
      </c>
      <c r="H8107" s="42">
        <f>IF(DAY(D8107)&gt;14,VLOOKUP(DATE(YEAR(E8107),MONTH(E8107)-1,DAY(1)),'מדדים וריביות'!B:C,2,FALSE),VLOOKUP(DATE(YEAR(E8107),MONTH(E8107)-2,DAY(1)),'מדדים וריביות'!B:C,2,FALSE))</f>
        <v>32930648.4045204</v>
      </c>
      <c r="I8107" s="43">
        <f>'ריבית יומית'!D8101</f>
        <v>4.3459805831869147E-5</v>
      </c>
      <c r="J8107" s="29">
        <f t="shared" si="1027"/>
        <v>1.049443117004945</v>
      </c>
      <c r="L8107">
        <f>VLOOKUP(D8106,'מדדים וריביות'!B:C,2)</f>
        <v>33057304.744537801</v>
      </c>
      <c r="M8107" s="30">
        <f t="shared" si="1032"/>
        <v>0</v>
      </c>
      <c r="O8107" s="39">
        <f t="shared" si="1029"/>
        <v>0</v>
      </c>
      <c r="P8107" s="39">
        <f t="shared" si="1025"/>
        <v>0</v>
      </c>
      <c r="Q8107" s="39">
        <f t="shared" si="1030"/>
        <v>0</v>
      </c>
      <c r="R8107" s="41">
        <f t="shared" si="1031"/>
        <v>0</v>
      </c>
    </row>
    <row r="8108" spans="4:18" x14ac:dyDescent="0.25">
      <c r="D8108" s="1">
        <v>40973</v>
      </c>
      <c r="E8108" s="1">
        <f t="shared" si="1028"/>
        <v>40969</v>
      </c>
      <c r="F8108" s="30">
        <f t="shared" si="1026"/>
        <v>0</v>
      </c>
      <c r="H8108" s="42">
        <f>IF(DAY(D8108)&gt;14,VLOOKUP(DATE(YEAR(E8108),MONTH(E8108)-1,DAY(1)),'מדדים וריביות'!B:C,2,FALSE),VLOOKUP(DATE(YEAR(E8108),MONTH(E8108)-2,DAY(1)),'מדדים וריביות'!B:C,2,FALSE))</f>
        <v>32930648.4045204</v>
      </c>
      <c r="I8108" s="43">
        <f>'ריבית יומית'!D8102</f>
        <v>4.3459805831869147E-5</v>
      </c>
      <c r="J8108" s="29">
        <f t="shared" si="1027"/>
        <v>1.0493975103929027</v>
      </c>
      <c r="L8108">
        <f>VLOOKUP(D8107,'מדדים וריביות'!B:C,2)</f>
        <v>33057304.744537801</v>
      </c>
      <c r="M8108" s="30">
        <f t="shared" si="1032"/>
        <v>0</v>
      </c>
      <c r="O8108" s="39">
        <f t="shared" si="1029"/>
        <v>0</v>
      </c>
      <c r="P8108" s="39">
        <f t="shared" ref="P8108:P8171" si="1033">J8109*G8108-G8108</f>
        <v>0</v>
      </c>
      <c r="Q8108" s="39">
        <f t="shared" si="1030"/>
        <v>0</v>
      </c>
      <c r="R8108" s="41">
        <f t="shared" si="1031"/>
        <v>0</v>
      </c>
    </row>
    <row r="8109" spans="4:18" x14ac:dyDescent="0.25">
      <c r="D8109" s="1">
        <v>40974</v>
      </c>
      <c r="E8109" s="1">
        <f t="shared" si="1028"/>
        <v>40969</v>
      </c>
      <c r="F8109" s="30">
        <f t="shared" si="1026"/>
        <v>0</v>
      </c>
      <c r="H8109" s="42">
        <f>IF(DAY(D8109)&gt;14,VLOOKUP(DATE(YEAR(E8109),MONTH(E8109)-1,DAY(1)),'מדדים וריביות'!B:C,2,FALSE),VLOOKUP(DATE(YEAR(E8109),MONTH(E8109)-2,DAY(1)),'מדדים וריביות'!B:C,2,FALSE))</f>
        <v>32930648.4045204</v>
      </c>
      <c r="I8109" s="43">
        <f>'ריבית יומית'!D8103</f>
        <v>4.3459805831869147E-5</v>
      </c>
      <c r="J8109" s="29">
        <f t="shared" si="1027"/>
        <v>1.0493519057628289</v>
      </c>
      <c r="L8109">
        <f>VLOOKUP(D8108,'מדדים וריביות'!B:C,2)</f>
        <v>33057304.744537801</v>
      </c>
      <c r="M8109" s="30">
        <f t="shared" si="1032"/>
        <v>0</v>
      </c>
      <c r="O8109" s="39">
        <f t="shared" si="1029"/>
        <v>0</v>
      </c>
      <c r="P8109" s="39">
        <f t="shared" si="1033"/>
        <v>0</v>
      </c>
      <c r="Q8109" s="39">
        <f t="shared" si="1030"/>
        <v>0</v>
      </c>
      <c r="R8109" s="41">
        <f t="shared" si="1031"/>
        <v>0</v>
      </c>
    </row>
    <row r="8110" spans="4:18" x14ac:dyDescent="0.25">
      <c r="D8110" s="1">
        <v>40975</v>
      </c>
      <c r="E8110" s="1">
        <f t="shared" si="1028"/>
        <v>40969</v>
      </c>
      <c r="F8110" s="30">
        <f t="shared" si="1026"/>
        <v>0</v>
      </c>
      <c r="H8110" s="42">
        <f>IF(DAY(D8110)&gt;14,VLOOKUP(DATE(YEAR(E8110),MONTH(E8110)-1,DAY(1)),'מדדים וריביות'!B:C,2,FALSE),VLOOKUP(DATE(YEAR(E8110),MONTH(E8110)-2,DAY(1)),'מדדים וריביות'!B:C,2,FALSE))</f>
        <v>32930648.4045204</v>
      </c>
      <c r="I8110" s="43">
        <f>'ריבית יומית'!D8104</f>
        <v>4.3459805831869147E-5</v>
      </c>
      <c r="J8110" s="29">
        <f t="shared" si="1027"/>
        <v>1.0493063031146375</v>
      </c>
      <c r="L8110">
        <f>VLOOKUP(D8109,'מדדים וריביות'!B:C,2)</f>
        <v>33057304.744537801</v>
      </c>
      <c r="M8110" s="30">
        <f t="shared" si="1032"/>
        <v>0</v>
      </c>
      <c r="O8110" s="39">
        <f t="shared" si="1029"/>
        <v>0</v>
      </c>
      <c r="P8110" s="39">
        <f t="shared" si="1033"/>
        <v>0</v>
      </c>
      <c r="Q8110" s="39">
        <f t="shared" si="1030"/>
        <v>0</v>
      </c>
      <c r="R8110" s="41">
        <f t="shared" si="1031"/>
        <v>0</v>
      </c>
    </row>
    <row r="8111" spans="4:18" x14ac:dyDescent="0.25">
      <c r="D8111" s="1">
        <v>40976</v>
      </c>
      <c r="E8111" s="1">
        <f t="shared" si="1028"/>
        <v>40969</v>
      </c>
      <c r="F8111" s="30">
        <f t="shared" si="1026"/>
        <v>0</v>
      </c>
      <c r="H8111" s="42">
        <f>IF(DAY(D8111)&gt;14,VLOOKUP(DATE(YEAR(E8111),MONTH(E8111)-1,DAY(1)),'מדדים וריביות'!B:C,2,FALSE),VLOOKUP(DATE(YEAR(E8111),MONTH(E8111)-2,DAY(1)),'מדדים וריביות'!B:C,2,FALSE))</f>
        <v>32930648.4045204</v>
      </c>
      <c r="I8111" s="43">
        <f>'ריבית יומית'!D8105</f>
        <v>4.3459805831869147E-5</v>
      </c>
      <c r="J8111" s="29">
        <f t="shared" si="1027"/>
        <v>1.0492607024482421</v>
      </c>
      <c r="L8111">
        <f>VLOOKUP(D8110,'מדדים וריביות'!B:C,2)</f>
        <v>33057304.744537801</v>
      </c>
      <c r="M8111" s="30">
        <f t="shared" si="1032"/>
        <v>0</v>
      </c>
      <c r="O8111" s="39">
        <f t="shared" si="1029"/>
        <v>0</v>
      </c>
      <c r="P8111" s="39">
        <f t="shared" si="1033"/>
        <v>0</v>
      </c>
      <c r="Q8111" s="39">
        <f t="shared" si="1030"/>
        <v>0</v>
      </c>
      <c r="R8111" s="41">
        <f t="shared" si="1031"/>
        <v>0</v>
      </c>
    </row>
    <row r="8112" spans="4:18" x14ac:dyDescent="0.25">
      <c r="D8112" s="1">
        <v>40977</v>
      </c>
      <c r="E8112" s="1">
        <f t="shared" si="1028"/>
        <v>40969</v>
      </c>
      <c r="F8112" s="30">
        <f t="shared" si="1026"/>
        <v>0</v>
      </c>
      <c r="H8112" s="42">
        <f>IF(DAY(D8112)&gt;14,VLOOKUP(DATE(YEAR(E8112),MONTH(E8112)-1,DAY(1)),'מדדים וריביות'!B:C,2,FALSE),VLOOKUP(DATE(YEAR(E8112),MONTH(E8112)-2,DAY(1)),'מדדים וריביות'!B:C,2,FALSE))</f>
        <v>32930648.4045204</v>
      </c>
      <c r="I8112" s="43">
        <f>'ריבית יומית'!D8106</f>
        <v>4.3459805831869147E-5</v>
      </c>
      <c r="J8112" s="29">
        <f t="shared" si="1027"/>
        <v>1.0492151037635566</v>
      </c>
      <c r="L8112">
        <f>VLOOKUP(D8111,'מדדים וריביות'!B:C,2)</f>
        <v>33057304.744537801</v>
      </c>
      <c r="M8112" s="30">
        <f t="shared" si="1032"/>
        <v>0</v>
      </c>
      <c r="O8112" s="39">
        <f t="shared" si="1029"/>
        <v>0</v>
      </c>
      <c r="P8112" s="39">
        <f t="shared" si="1033"/>
        <v>0</v>
      </c>
      <c r="Q8112" s="39">
        <f t="shared" si="1030"/>
        <v>0</v>
      </c>
      <c r="R8112" s="41">
        <f t="shared" si="1031"/>
        <v>0</v>
      </c>
    </row>
    <row r="8113" spans="4:18" x14ac:dyDescent="0.25">
      <c r="D8113" s="1">
        <v>40978</v>
      </c>
      <c r="E8113" s="1">
        <f t="shared" si="1028"/>
        <v>40969</v>
      </c>
      <c r="F8113" s="30">
        <f t="shared" si="1026"/>
        <v>0</v>
      </c>
      <c r="H8113" s="42">
        <f>IF(DAY(D8113)&gt;14,VLOOKUP(DATE(YEAR(E8113),MONTH(E8113)-1,DAY(1)),'מדדים וריביות'!B:C,2,FALSE),VLOOKUP(DATE(YEAR(E8113),MONTH(E8113)-2,DAY(1)),'מדדים וריביות'!B:C,2,FALSE))</f>
        <v>32930648.4045204</v>
      </c>
      <c r="I8113" s="43">
        <f>'ריבית יומית'!D8107</f>
        <v>4.3459805831869147E-5</v>
      </c>
      <c r="J8113" s="29">
        <f t="shared" si="1027"/>
        <v>1.0491695070604952</v>
      </c>
      <c r="L8113">
        <f>VLOOKUP(D8112,'מדדים וריביות'!B:C,2)</f>
        <v>33057304.744537801</v>
      </c>
      <c r="M8113" s="30">
        <f t="shared" si="1032"/>
        <v>0</v>
      </c>
      <c r="O8113" s="39">
        <f t="shared" si="1029"/>
        <v>0</v>
      </c>
      <c r="P8113" s="39">
        <f t="shared" si="1033"/>
        <v>0</v>
      </c>
      <c r="Q8113" s="39">
        <f t="shared" si="1030"/>
        <v>0</v>
      </c>
      <c r="R8113" s="41">
        <f t="shared" si="1031"/>
        <v>0</v>
      </c>
    </row>
    <row r="8114" spans="4:18" x14ac:dyDescent="0.25">
      <c r="D8114" s="1">
        <v>40979</v>
      </c>
      <c r="E8114" s="1">
        <f t="shared" si="1028"/>
        <v>40969</v>
      </c>
      <c r="F8114" s="30">
        <f t="shared" si="1026"/>
        <v>0</v>
      </c>
      <c r="H8114" s="42">
        <f>IF(DAY(D8114)&gt;14,VLOOKUP(DATE(YEAR(E8114),MONTH(E8114)-1,DAY(1)),'מדדים וריביות'!B:C,2,FALSE),VLOOKUP(DATE(YEAR(E8114),MONTH(E8114)-2,DAY(1)),'מדדים וריביות'!B:C,2,FALSE))</f>
        <v>32930648.4045204</v>
      </c>
      <c r="I8114" s="43">
        <f>'ריבית יומית'!D8108</f>
        <v>4.3459805831869147E-5</v>
      </c>
      <c r="J8114" s="29">
        <f t="shared" si="1027"/>
        <v>1.0491239123389713</v>
      </c>
      <c r="L8114">
        <f>VLOOKUP(D8113,'מדדים וריביות'!B:C,2)</f>
        <v>33057304.744537801</v>
      </c>
      <c r="M8114" s="30">
        <f t="shared" si="1032"/>
        <v>0</v>
      </c>
      <c r="O8114" s="39">
        <f t="shared" si="1029"/>
        <v>0</v>
      </c>
      <c r="P8114" s="39">
        <f t="shared" si="1033"/>
        <v>0</v>
      </c>
      <c r="Q8114" s="39">
        <f t="shared" si="1030"/>
        <v>0</v>
      </c>
      <c r="R8114" s="41">
        <f t="shared" si="1031"/>
        <v>0</v>
      </c>
    </row>
    <row r="8115" spans="4:18" x14ac:dyDescent="0.25">
      <c r="D8115" s="1">
        <v>40980</v>
      </c>
      <c r="E8115" s="1">
        <f t="shared" si="1028"/>
        <v>40969</v>
      </c>
      <c r="F8115" s="30">
        <f t="shared" si="1026"/>
        <v>0</v>
      </c>
      <c r="H8115" s="42">
        <f>IF(DAY(D8115)&gt;14,VLOOKUP(DATE(YEAR(E8115),MONTH(E8115)-1,DAY(1)),'מדדים וריביות'!B:C,2,FALSE),VLOOKUP(DATE(YEAR(E8115),MONTH(E8115)-2,DAY(1)),'מדדים וריביות'!B:C,2,FALSE))</f>
        <v>32930648.4045204</v>
      </c>
      <c r="I8115" s="43">
        <f>'ריבית יומית'!D8109</f>
        <v>4.3459805831869147E-5</v>
      </c>
      <c r="J8115" s="29">
        <f t="shared" si="1027"/>
        <v>1.0490783195988991</v>
      </c>
      <c r="L8115">
        <f>VLOOKUP(D8114,'מדדים וריביות'!B:C,2)</f>
        <v>33057304.744537801</v>
      </c>
      <c r="M8115" s="30">
        <f t="shared" si="1032"/>
        <v>0</v>
      </c>
      <c r="O8115" s="39">
        <f t="shared" si="1029"/>
        <v>0</v>
      </c>
      <c r="P8115" s="39">
        <f t="shared" si="1033"/>
        <v>0</v>
      </c>
      <c r="Q8115" s="39">
        <f t="shared" si="1030"/>
        <v>0</v>
      </c>
      <c r="R8115" s="41">
        <f t="shared" si="1031"/>
        <v>0</v>
      </c>
    </row>
    <row r="8116" spans="4:18" x14ac:dyDescent="0.25">
      <c r="D8116" s="1">
        <v>40981</v>
      </c>
      <c r="E8116" s="1">
        <f t="shared" si="1028"/>
        <v>40969</v>
      </c>
      <c r="F8116" s="30">
        <f t="shared" si="1026"/>
        <v>0</v>
      </c>
      <c r="H8116" s="42">
        <f>IF(DAY(D8116)&gt;14,VLOOKUP(DATE(YEAR(E8116),MONTH(E8116)-1,DAY(1)),'מדדים וריביות'!B:C,2,FALSE),VLOOKUP(DATE(YEAR(E8116),MONTH(E8116)-2,DAY(1)),'מדדים וריביות'!B:C,2,FALSE))</f>
        <v>32930648.4045204</v>
      </c>
      <c r="I8116" s="43">
        <f>'ריבית יומית'!D8110</f>
        <v>4.3459805831869147E-5</v>
      </c>
      <c r="J8116" s="29">
        <f t="shared" si="1027"/>
        <v>1.0490327288401924</v>
      </c>
      <c r="L8116">
        <f>VLOOKUP(D8115,'מדדים וריביות'!B:C,2)</f>
        <v>33057304.744537801</v>
      </c>
      <c r="M8116" s="30">
        <f t="shared" si="1032"/>
        <v>0</v>
      </c>
      <c r="O8116" s="39">
        <f t="shared" si="1029"/>
        <v>0</v>
      </c>
      <c r="P8116" s="39">
        <f t="shared" si="1033"/>
        <v>0</v>
      </c>
      <c r="Q8116" s="39">
        <f t="shared" si="1030"/>
        <v>0</v>
      </c>
      <c r="R8116" s="41">
        <f t="shared" si="1031"/>
        <v>0</v>
      </c>
    </row>
    <row r="8117" spans="4:18" x14ac:dyDescent="0.25">
      <c r="D8117" s="1">
        <v>40982</v>
      </c>
      <c r="E8117" s="1">
        <f t="shared" si="1028"/>
        <v>40969</v>
      </c>
      <c r="F8117" s="30">
        <f t="shared" si="1026"/>
        <v>0</v>
      </c>
      <c r="H8117" s="42">
        <f>IF(DAY(D8117)&gt;14,VLOOKUP(DATE(YEAR(E8117),MONTH(E8117)-1,DAY(1)),'מדדים וריביות'!B:C,2,FALSE),VLOOKUP(DATE(YEAR(E8117),MONTH(E8117)-2,DAY(1)),'מדדים וריביות'!B:C,2,FALSE))</f>
        <v>32930648.4045204</v>
      </c>
      <c r="I8117" s="43">
        <f>'ריבית יומית'!D8111</f>
        <v>4.3459805831869147E-5</v>
      </c>
      <c r="J8117" s="29">
        <f t="shared" si="1027"/>
        <v>1.0489871400627651</v>
      </c>
      <c r="L8117">
        <f>VLOOKUP(D8116,'מדדים וריביות'!B:C,2)</f>
        <v>33057304.744537801</v>
      </c>
      <c r="M8117" s="30">
        <f t="shared" si="1032"/>
        <v>0</v>
      </c>
      <c r="O8117" s="39">
        <f t="shared" si="1029"/>
        <v>0</v>
      </c>
      <c r="P8117" s="39">
        <f t="shared" si="1033"/>
        <v>0</v>
      </c>
      <c r="Q8117" s="39">
        <f t="shared" si="1030"/>
        <v>0</v>
      </c>
      <c r="R8117" s="41">
        <f t="shared" si="1031"/>
        <v>0</v>
      </c>
    </row>
    <row r="8118" spans="4:18" x14ac:dyDescent="0.25">
      <c r="D8118" s="1">
        <v>40983</v>
      </c>
      <c r="E8118" s="1">
        <f t="shared" si="1028"/>
        <v>40969</v>
      </c>
      <c r="F8118" s="30">
        <f t="shared" si="1026"/>
        <v>0</v>
      </c>
      <c r="H8118" s="42">
        <f>IF(DAY(D8118)&gt;14,VLOOKUP(DATE(YEAR(E8118),MONTH(E8118)-1,DAY(1)),'מדדים וריביות'!B:C,2,FALSE),VLOOKUP(DATE(YEAR(E8118),MONTH(E8118)-2,DAY(1)),'מדדים וריביות'!B:C,2,FALSE))</f>
        <v>32930648.4045204</v>
      </c>
      <c r="I8118" s="43">
        <f>'ריבית יומית'!D8112</f>
        <v>4.3459805831869147E-5</v>
      </c>
      <c r="J8118" s="29">
        <f t="shared" si="1027"/>
        <v>1.0489415532665312</v>
      </c>
      <c r="L8118">
        <f>VLOOKUP(D8117,'מדדים וריביות'!B:C,2)</f>
        <v>33057304.744537801</v>
      </c>
      <c r="M8118" s="30">
        <f t="shared" si="1032"/>
        <v>0</v>
      </c>
      <c r="O8118" s="39">
        <f t="shared" si="1029"/>
        <v>0</v>
      </c>
      <c r="P8118" s="39">
        <f t="shared" si="1033"/>
        <v>0</v>
      </c>
      <c r="Q8118" s="39">
        <f t="shared" si="1030"/>
        <v>0</v>
      </c>
      <c r="R8118" s="41">
        <f t="shared" si="1031"/>
        <v>0</v>
      </c>
    </row>
    <row r="8119" spans="4:18" x14ac:dyDescent="0.25">
      <c r="D8119" s="1">
        <v>40984</v>
      </c>
      <c r="E8119" s="1">
        <f t="shared" si="1028"/>
        <v>40969</v>
      </c>
      <c r="F8119" s="30">
        <f t="shared" si="1026"/>
        <v>0</v>
      </c>
      <c r="H8119" s="42">
        <f>IF(DAY(D8119)&gt;14,VLOOKUP(DATE(YEAR(E8119),MONTH(E8119)-1,DAY(1)),'מדדים וריביות'!B:C,2,FALSE),VLOOKUP(DATE(YEAR(E8119),MONTH(E8119)-2,DAY(1)),'מדדים וריביות'!B:C,2,FALSE))</f>
        <v>32930648.4045204</v>
      </c>
      <c r="I8119" s="43">
        <f>'ריבית יומית'!D8113</f>
        <v>4.3459805831869147E-5</v>
      </c>
      <c r="J8119" s="29">
        <f t="shared" si="1027"/>
        <v>1.0488959684514045</v>
      </c>
      <c r="L8119">
        <f>VLOOKUP(D8118,'מדדים וריביות'!B:C,2)</f>
        <v>33057304.744537801</v>
      </c>
      <c r="M8119" s="30">
        <f t="shared" si="1032"/>
        <v>0</v>
      </c>
      <c r="O8119" s="39">
        <f t="shared" si="1029"/>
        <v>0</v>
      </c>
      <c r="P8119" s="39">
        <f t="shared" si="1033"/>
        <v>0</v>
      </c>
      <c r="Q8119" s="39">
        <f t="shared" si="1030"/>
        <v>0</v>
      </c>
      <c r="R8119" s="41">
        <f t="shared" si="1031"/>
        <v>0</v>
      </c>
    </row>
    <row r="8120" spans="4:18" x14ac:dyDescent="0.25">
      <c r="D8120" s="1">
        <v>40985</v>
      </c>
      <c r="E8120" s="1">
        <f t="shared" si="1028"/>
        <v>40969</v>
      </c>
      <c r="F8120" s="30">
        <f t="shared" si="1026"/>
        <v>0</v>
      </c>
      <c r="H8120" s="42">
        <f>IF(DAY(D8120)&gt;14,VLOOKUP(DATE(YEAR(E8120),MONTH(E8120)-1,DAY(1)),'מדדים וריביות'!B:C,2,FALSE),VLOOKUP(DATE(YEAR(E8120),MONTH(E8120)-2,DAY(1)),'מדדים וריביות'!B:C,2,FALSE))</f>
        <v>32930648.4045204</v>
      </c>
      <c r="I8120" s="43">
        <f>'ריבית יומית'!D8114</f>
        <v>4.3459805831869147E-5</v>
      </c>
      <c r="J8120" s="29">
        <f t="shared" si="1027"/>
        <v>1.0488503856172988</v>
      </c>
      <c r="L8120">
        <f>VLOOKUP(D8119,'מדדים וריביות'!B:C,2)</f>
        <v>33057304.744537801</v>
      </c>
      <c r="M8120" s="30">
        <f t="shared" si="1032"/>
        <v>0</v>
      </c>
      <c r="O8120" s="39">
        <f t="shared" si="1029"/>
        <v>0</v>
      </c>
      <c r="P8120" s="39">
        <f t="shared" si="1033"/>
        <v>0</v>
      </c>
      <c r="Q8120" s="39">
        <f t="shared" si="1030"/>
        <v>0</v>
      </c>
      <c r="R8120" s="41">
        <f t="shared" si="1031"/>
        <v>0</v>
      </c>
    </row>
    <row r="8121" spans="4:18" x14ac:dyDescent="0.25">
      <c r="D8121" s="1">
        <v>40986</v>
      </c>
      <c r="E8121" s="1">
        <f t="shared" si="1028"/>
        <v>40969</v>
      </c>
      <c r="F8121" s="30">
        <f t="shared" si="1026"/>
        <v>0</v>
      </c>
      <c r="H8121" s="42">
        <f>IF(DAY(D8121)&gt;14,VLOOKUP(DATE(YEAR(E8121),MONTH(E8121)-1,DAY(1)),'מדדים וריביות'!B:C,2,FALSE),VLOOKUP(DATE(YEAR(E8121),MONTH(E8121)-2,DAY(1)),'מדדים וריביות'!B:C,2,FALSE))</f>
        <v>32930648.4045204</v>
      </c>
      <c r="I8121" s="43">
        <f>'ריבית יומית'!D8115</f>
        <v>4.3459805831869147E-5</v>
      </c>
      <c r="J8121" s="29">
        <f t="shared" si="1027"/>
        <v>1.0488048047641283</v>
      </c>
      <c r="L8121">
        <f>VLOOKUP(D8120,'מדדים וריביות'!B:C,2)</f>
        <v>33057304.744537801</v>
      </c>
      <c r="M8121" s="30">
        <f t="shared" si="1032"/>
        <v>0</v>
      </c>
      <c r="O8121" s="39">
        <f t="shared" si="1029"/>
        <v>0</v>
      </c>
      <c r="P8121" s="39">
        <f t="shared" si="1033"/>
        <v>0</v>
      </c>
      <c r="Q8121" s="39">
        <f t="shared" si="1030"/>
        <v>0</v>
      </c>
      <c r="R8121" s="41">
        <f t="shared" si="1031"/>
        <v>0</v>
      </c>
    </row>
    <row r="8122" spans="4:18" x14ac:dyDescent="0.25">
      <c r="D8122" s="1">
        <v>40987</v>
      </c>
      <c r="E8122" s="1">
        <f t="shared" si="1028"/>
        <v>40969</v>
      </c>
      <c r="F8122" s="30">
        <f t="shared" si="1026"/>
        <v>0</v>
      </c>
      <c r="H8122" s="42">
        <f>IF(DAY(D8122)&gt;14,VLOOKUP(DATE(YEAR(E8122),MONTH(E8122)-1,DAY(1)),'מדדים וריביות'!B:C,2,FALSE),VLOOKUP(DATE(YEAR(E8122),MONTH(E8122)-2,DAY(1)),'מדדים וריביות'!B:C,2,FALSE))</f>
        <v>32930648.4045204</v>
      </c>
      <c r="I8122" s="43">
        <f>'ריבית יומית'!D8116</f>
        <v>4.3459805831869147E-5</v>
      </c>
      <c r="J8122" s="29">
        <f t="shared" si="1027"/>
        <v>1.0487592258918066</v>
      </c>
      <c r="L8122">
        <f>VLOOKUP(D8121,'מדדים וריביות'!B:C,2)</f>
        <v>33057304.744537801</v>
      </c>
      <c r="M8122" s="30">
        <f t="shared" si="1032"/>
        <v>0</v>
      </c>
      <c r="O8122" s="39">
        <f t="shared" si="1029"/>
        <v>0</v>
      </c>
      <c r="P8122" s="39">
        <f t="shared" si="1033"/>
        <v>0</v>
      </c>
      <c r="Q8122" s="39">
        <f t="shared" si="1030"/>
        <v>0</v>
      </c>
      <c r="R8122" s="41">
        <f t="shared" si="1031"/>
        <v>0</v>
      </c>
    </row>
    <row r="8123" spans="4:18" x14ac:dyDescent="0.25">
      <c r="D8123" s="1">
        <v>40988</v>
      </c>
      <c r="E8123" s="1">
        <f t="shared" si="1028"/>
        <v>40969</v>
      </c>
      <c r="F8123" s="30">
        <f t="shared" si="1026"/>
        <v>0</v>
      </c>
      <c r="H8123" s="42">
        <f>IF(DAY(D8123)&gt;14,VLOOKUP(DATE(YEAR(E8123),MONTH(E8123)-1,DAY(1)),'מדדים וריביות'!B:C,2,FALSE),VLOOKUP(DATE(YEAR(E8123),MONTH(E8123)-2,DAY(1)),'מדדים וריביות'!B:C,2,FALSE))</f>
        <v>32930648.4045204</v>
      </c>
      <c r="I8123" s="43">
        <f>'ריבית יומית'!D8117</f>
        <v>4.3459805831869147E-5</v>
      </c>
      <c r="J8123" s="29">
        <f t="shared" si="1027"/>
        <v>1.0487136490002478</v>
      </c>
      <c r="L8123">
        <f>VLOOKUP(D8122,'מדדים וריביות'!B:C,2)</f>
        <v>33057304.744537801</v>
      </c>
      <c r="M8123" s="30">
        <f t="shared" si="1032"/>
        <v>0</v>
      </c>
      <c r="O8123" s="39">
        <f t="shared" si="1029"/>
        <v>0</v>
      </c>
      <c r="P8123" s="39">
        <f t="shared" si="1033"/>
        <v>0</v>
      </c>
      <c r="Q8123" s="39">
        <f t="shared" si="1030"/>
        <v>0</v>
      </c>
      <c r="R8123" s="41">
        <f t="shared" si="1031"/>
        <v>0</v>
      </c>
    </row>
    <row r="8124" spans="4:18" x14ac:dyDescent="0.25">
      <c r="D8124" s="1">
        <v>40989</v>
      </c>
      <c r="E8124" s="1">
        <f t="shared" si="1028"/>
        <v>40969</v>
      </c>
      <c r="F8124" s="30">
        <f t="shared" si="1026"/>
        <v>0</v>
      </c>
      <c r="H8124" s="42">
        <f>IF(DAY(D8124)&gt;14,VLOOKUP(DATE(YEAR(E8124),MONTH(E8124)-1,DAY(1)),'מדדים וריביות'!B:C,2,FALSE),VLOOKUP(DATE(YEAR(E8124),MONTH(E8124)-2,DAY(1)),'מדדים וריביות'!B:C,2,FALSE))</f>
        <v>32930648.4045204</v>
      </c>
      <c r="I8124" s="43">
        <f>'ריבית יומית'!D8118</f>
        <v>4.3459805831869147E-5</v>
      </c>
      <c r="J8124" s="29">
        <f t="shared" si="1027"/>
        <v>1.0486680740893657</v>
      </c>
      <c r="L8124">
        <f>VLOOKUP(D8123,'מדדים וריביות'!B:C,2)</f>
        <v>33057304.744537801</v>
      </c>
      <c r="M8124" s="30">
        <f t="shared" si="1032"/>
        <v>0</v>
      </c>
      <c r="O8124" s="39">
        <f t="shared" si="1029"/>
        <v>0</v>
      </c>
      <c r="P8124" s="39">
        <f t="shared" si="1033"/>
        <v>0</v>
      </c>
      <c r="Q8124" s="39">
        <f t="shared" si="1030"/>
        <v>0</v>
      </c>
      <c r="R8124" s="41">
        <f t="shared" si="1031"/>
        <v>0</v>
      </c>
    </row>
    <row r="8125" spans="4:18" x14ac:dyDescent="0.25">
      <c r="D8125" s="1">
        <v>40990</v>
      </c>
      <c r="E8125" s="1">
        <f t="shared" si="1028"/>
        <v>40969</v>
      </c>
      <c r="F8125" s="30">
        <f t="shared" si="1026"/>
        <v>0</v>
      </c>
      <c r="H8125" s="42">
        <f>IF(DAY(D8125)&gt;14,VLOOKUP(DATE(YEAR(E8125),MONTH(E8125)-1,DAY(1)),'מדדים וריביות'!B:C,2,FALSE),VLOOKUP(DATE(YEAR(E8125),MONTH(E8125)-2,DAY(1)),'מדדים וריביות'!B:C,2,FALSE))</f>
        <v>32930648.4045204</v>
      </c>
      <c r="I8125" s="43">
        <f>'ריבית יומית'!D8119</f>
        <v>4.3459805831869147E-5</v>
      </c>
      <c r="J8125" s="29">
        <f t="shared" si="1027"/>
        <v>1.0486225011590744</v>
      </c>
      <c r="L8125">
        <f>VLOOKUP(D8124,'מדדים וריביות'!B:C,2)</f>
        <v>33057304.744537801</v>
      </c>
      <c r="M8125" s="30">
        <f t="shared" si="1032"/>
        <v>0</v>
      </c>
      <c r="O8125" s="39">
        <f t="shared" si="1029"/>
        <v>0</v>
      </c>
      <c r="P8125" s="39">
        <f t="shared" si="1033"/>
        <v>0</v>
      </c>
      <c r="Q8125" s="39">
        <f t="shared" si="1030"/>
        <v>0</v>
      </c>
      <c r="R8125" s="41">
        <f t="shared" si="1031"/>
        <v>0</v>
      </c>
    </row>
    <row r="8126" spans="4:18" x14ac:dyDescent="0.25">
      <c r="D8126" s="1">
        <v>40991</v>
      </c>
      <c r="E8126" s="1">
        <f t="shared" si="1028"/>
        <v>40969</v>
      </c>
      <c r="F8126" s="30">
        <f t="shared" si="1026"/>
        <v>0</v>
      </c>
      <c r="H8126" s="42">
        <f>IF(DAY(D8126)&gt;14,VLOOKUP(DATE(YEAR(E8126),MONTH(E8126)-1,DAY(1)),'מדדים וריביות'!B:C,2,FALSE),VLOOKUP(DATE(YEAR(E8126),MONTH(E8126)-2,DAY(1)),'מדדים וריביות'!B:C,2,FALSE))</f>
        <v>32930648.4045204</v>
      </c>
      <c r="I8126" s="43">
        <f>'ריבית יומית'!D8120</f>
        <v>4.3459805831869147E-5</v>
      </c>
      <c r="J8126" s="29">
        <f t="shared" si="1027"/>
        <v>1.0485769302092878</v>
      </c>
      <c r="L8126">
        <f>VLOOKUP(D8125,'מדדים וריביות'!B:C,2)</f>
        <v>33057304.744537801</v>
      </c>
      <c r="M8126" s="30">
        <f t="shared" si="1032"/>
        <v>0</v>
      </c>
      <c r="O8126" s="39">
        <f t="shared" si="1029"/>
        <v>0</v>
      </c>
      <c r="P8126" s="39">
        <f t="shared" si="1033"/>
        <v>0</v>
      </c>
      <c r="Q8126" s="39">
        <f t="shared" si="1030"/>
        <v>0</v>
      </c>
      <c r="R8126" s="41">
        <f t="shared" si="1031"/>
        <v>0</v>
      </c>
    </row>
    <row r="8127" spans="4:18" x14ac:dyDescent="0.25">
      <c r="D8127" s="1">
        <v>40992</v>
      </c>
      <c r="E8127" s="1">
        <f t="shared" si="1028"/>
        <v>40969</v>
      </c>
      <c r="F8127" s="30">
        <f t="shared" si="1026"/>
        <v>0</v>
      </c>
      <c r="H8127" s="42">
        <f>IF(DAY(D8127)&gt;14,VLOOKUP(DATE(YEAR(E8127),MONTH(E8127)-1,DAY(1)),'מדדים וריביות'!B:C,2,FALSE),VLOOKUP(DATE(YEAR(E8127),MONTH(E8127)-2,DAY(1)),'מדדים וריביות'!B:C,2,FALSE))</f>
        <v>32930648.4045204</v>
      </c>
      <c r="I8127" s="43">
        <f>'ריבית יומית'!D8121</f>
        <v>4.3459805831869147E-5</v>
      </c>
      <c r="J8127" s="29">
        <f t="shared" si="1027"/>
        <v>1.0485313612399196</v>
      </c>
      <c r="L8127">
        <f>VLOOKUP(D8126,'מדדים וריביות'!B:C,2)</f>
        <v>33057304.744537801</v>
      </c>
      <c r="M8127" s="30">
        <f t="shared" si="1032"/>
        <v>0</v>
      </c>
      <c r="O8127" s="39">
        <f t="shared" si="1029"/>
        <v>0</v>
      </c>
      <c r="P8127" s="39">
        <f t="shared" si="1033"/>
        <v>0</v>
      </c>
      <c r="Q8127" s="39">
        <f t="shared" si="1030"/>
        <v>0</v>
      </c>
      <c r="R8127" s="41">
        <f t="shared" si="1031"/>
        <v>0</v>
      </c>
    </row>
    <row r="8128" spans="4:18" x14ac:dyDescent="0.25">
      <c r="D8128" s="1">
        <v>40993</v>
      </c>
      <c r="E8128" s="1">
        <f t="shared" si="1028"/>
        <v>40969</v>
      </c>
      <c r="F8128" s="30">
        <f t="shared" ref="F8128:F8191" si="1034">M8127</f>
        <v>0</v>
      </c>
      <c r="H8128" s="42">
        <f>IF(DAY(D8128)&gt;14,VLOOKUP(DATE(YEAR(E8128),MONTH(E8128)-1,DAY(1)),'מדדים וריביות'!B:C,2,FALSE),VLOOKUP(DATE(YEAR(E8128),MONTH(E8128)-2,DAY(1)),'מדדים וריביות'!B:C,2,FALSE))</f>
        <v>32930648.4045204</v>
      </c>
      <c r="I8128" s="43">
        <f>'ריבית יומית'!D8122</f>
        <v>4.3459805831869147E-5</v>
      </c>
      <c r="J8128" s="29">
        <f t="shared" si="1027"/>
        <v>1.0484857942508841</v>
      </c>
      <c r="L8128">
        <f>VLOOKUP(D8127,'מדדים וריביות'!B:C,2)</f>
        <v>33057304.744537801</v>
      </c>
      <c r="M8128" s="30">
        <f t="shared" si="1032"/>
        <v>0</v>
      </c>
      <c r="O8128" s="39">
        <f t="shared" si="1029"/>
        <v>0</v>
      </c>
      <c r="P8128" s="39">
        <f t="shared" si="1033"/>
        <v>0</v>
      </c>
      <c r="Q8128" s="39">
        <f t="shared" si="1030"/>
        <v>0</v>
      </c>
      <c r="R8128" s="41">
        <f t="shared" si="1031"/>
        <v>0</v>
      </c>
    </row>
    <row r="8129" spans="4:18" x14ac:dyDescent="0.25">
      <c r="D8129" s="1">
        <v>40994</v>
      </c>
      <c r="E8129" s="1">
        <f t="shared" si="1028"/>
        <v>40969</v>
      </c>
      <c r="F8129" s="30">
        <f t="shared" si="1034"/>
        <v>0</v>
      </c>
      <c r="H8129" s="42">
        <f>IF(DAY(D8129)&gt;14,VLOOKUP(DATE(YEAR(E8129),MONTH(E8129)-1,DAY(1)),'מדדים וריביות'!B:C,2,FALSE),VLOOKUP(DATE(YEAR(E8129),MONTH(E8129)-2,DAY(1)),'מדדים וריביות'!B:C,2,FALSE))</f>
        <v>32930648.4045204</v>
      </c>
      <c r="I8129" s="43">
        <f>'ריבית יומית'!D8123</f>
        <v>4.3459805831869147E-5</v>
      </c>
      <c r="J8129" s="29">
        <f t="shared" si="1027"/>
        <v>1.0484402292420949</v>
      </c>
      <c r="L8129">
        <f>VLOOKUP(D8128,'מדדים וריביות'!B:C,2)</f>
        <v>33057304.744537801</v>
      </c>
      <c r="M8129" s="30">
        <f t="shared" si="1032"/>
        <v>0</v>
      </c>
      <c r="O8129" s="39">
        <f t="shared" si="1029"/>
        <v>0</v>
      </c>
      <c r="P8129" s="39">
        <f t="shared" si="1033"/>
        <v>0</v>
      </c>
      <c r="Q8129" s="39">
        <f t="shared" si="1030"/>
        <v>0</v>
      </c>
      <c r="R8129" s="41">
        <f t="shared" si="1031"/>
        <v>0</v>
      </c>
    </row>
    <row r="8130" spans="4:18" x14ac:dyDescent="0.25">
      <c r="D8130" s="1">
        <v>40995</v>
      </c>
      <c r="E8130" s="1">
        <f t="shared" si="1028"/>
        <v>40969</v>
      </c>
      <c r="F8130" s="30">
        <f t="shared" si="1034"/>
        <v>0</v>
      </c>
      <c r="H8130" s="42">
        <f>IF(DAY(D8130)&gt;14,VLOOKUP(DATE(YEAR(E8130),MONTH(E8130)-1,DAY(1)),'מדדים וריביות'!B:C,2,FALSE),VLOOKUP(DATE(YEAR(E8130),MONTH(E8130)-2,DAY(1)),'מדדים וריביות'!B:C,2,FALSE))</f>
        <v>32930648.4045204</v>
      </c>
      <c r="I8130" s="43">
        <f>'ריבית יומית'!D8124</f>
        <v>4.3459805831869147E-5</v>
      </c>
      <c r="J8130" s="29">
        <f t="shared" si="1027"/>
        <v>1.048394666213466</v>
      </c>
      <c r="L8130">
        <f>VLOOKUP(D8129,'מדדים וריביות'!B:C,2)</f>
        <v>33057304.744537801</v>
      </c>
      <c r="M8130" s="30">
        <f t="shared" si="1032"/>
        <v>0</v>
      </c>
      <c r="O8130" s="39">
        <f t="shared" si="1029"/>
        <v>0</v>
      </c>
      <c r="P8130" s="39">
        <f t="shared" si="1033"/>
        <v>0</v>
      </c>
      <c r="Q8130" s="39">
        <f t="shared" si="1030"/>
        <v>0</v>
      </c>
      <c r="R8130" s="41">
        <f t="shared" si="1031"/>
        <v>0</v>
      </c>
    </row>
    <row r="8131" spans="4:18" x14ac:dyDescent="0.25">
      <c r="D8131" s="1">
        <v>40996</v>
      </c>
      <c r="E8131" s="1">
        <f t="shared" si="1028"/>
        <v>40969</v>
      </c>
      <c r="F8131" s="30">
        <f t="shared" si="1034"/>
        <v>0</v>
      </c>
      <c r="H8131" s="42">
        <f>IF(DAY(D8131)&gt;14,VLOOKUP(DATE(YEAR(E8131),MONTH(E8131)-1,DAY(1)),'מדדים וריביות'!B:C,2,FALSE),VLOOKUP(DATE(YEAR(E8131),MONTH(E8131)-2,DAY(1)),'מדדים וריביות'!B:C,2,FALSE))</f>
        <v>32930648.4045204</v>
      </c>
      <c r="I8131" s="43">
        <f>'ריבית יומית'!D8125</f>
        <v>4.3459805831869147E-5</v>
      </c>
      <c r="J8131" s="29">
        <f t="shared" si="1027"/>
        <v>1.0483491051649114</v>
      </c>
      <c r="L8131">
        <f>VLOOKUP(D8130,'מדדים וריביות'!B:C,2)</f>
        <v>33057304.744537801</v>
      </c>
      <c r="M8131" s="30">
        <f t="shared" si="1032"/>
        <v>0</v>
      </c>
      <c r="O8131" s="39">
        <f t="shared" si="1029"/>
        <v>0</v>
      </c>
      <c r="P8131" s="39">
        <f t="shared" si="1033"/>
        <v>0</v>
      </c>
      <c r="Q8131" s="39">
        <f t="shared" si="1030"/>
        <v>0</v>
      </c>
      <c r="R8131" s="41">
        <f t="shared" si="1031"/>
        <v>0</v>
      </c>
    </row>
    <row r="8132" spans="4:18" x14ac:dyDescent="0.25">
      <c r="D8132" s="1">
        <v>40997</v>
      </c>
      <c r="E8132" s="1">
        <f t="shared" si="1028"/>
        <v>40969</v>
      </c>
      <c r="F8132" s="30">
        <f t="shared" si="1034"/>
        <v>0</v>
      </c>
      <c r="H8132" s="42">
        <f>IF(DAY(D8132)&gt;14,VLOOKUP(DATE(YEAR(E8132),MONTH(E8132)-1,DAY(1)),'מדדים וריביות'!B:C,2,FALSE),VLOOKUP(DATE(YEAR(E8132),MONTH(E8132)-2,DAY(1)),'מדדים וריביות'!B:C,2,FALSE))</f>
        <v>32930648.4045204</v>
      </c>
      <c r="I8132" s="43">
        <f>'ריבית יומית'!D8126</f>
        <v>4.3459805831869147E-5</v>
      </c>
      <c r="J8132" s="29">
        <f t="shared" si="1027"/>
        <v>1.0483035460963452</v>
      </c>
      <c r="L8132">
        <f>VLOOKUP(D8131,'מדדים וריביות'!B:C,2)</f>
        <v>33057304.744537801</v>
      </c>
      <c r="M8132" s="30">
        <f t="shared" si="1032"/>
        <v>0</v>
      </c>
      <c r="O8132" s="39">
        <f t="shared" si="1029"/>
        <v>0</v>
      </c>
      <c r="P8132" s="39">
        <f t="shared" si="1033"/>
        <v>0</v>
      </c>
      <c r="Q8132" s="39">
        <f t="shared" si="1030"/>
        <v>0</v>
      </c>
      <c r="R8132" s="41">
        <f t="shared" si="1031"/>
        <v>0</v>
      </c>
    </row>
    <row r="8133" spans="4:18" x14ac:dyDescent="0.25">
      <c r="D8133" s="1">
        <v>40998</v>
      </c>
      <c r="E8133" s="1">
        <f t="shared" si="1028"/>
        <v>40969</v>
      </c>
      <c r="F8133" s="30">
        <f t="shared" si="1034"/>
        <v>0</v>
      </c>
      <c r="H8133" s="42">
        <f>IF(DAY(D8133)&gt;14,VLOOKUP(DATE(YEAR(E8133),MONTH(E8133)-1,DAY(1)),'מדדים וריביות'!B:C,2,FALSE),VLOOKUP(DATE(YEAR(E8133),MONTH(E8133)-2,DAY(1)),'מדדים וריביות'!B:C,2,FALSE))</f>
        <v>32930648.4045204</v>
      </c>
      <c r="I8133" s="43">
        <f>'ריבית יומית'!D8127</f>
        <v>4.3459805831869147E-5</v>
      </c>
      <c r="J8133" s="29">
        <f t="shared" si="1027"/>
        <v>1.0482579890076813</v>
      </c>
      <c r="L8133">
        <f>VLOOKUP(D8132,'מדדים וריביות'!B:C,2)</f>
        <v>33057304.744537801</v>
      </c>
      <c r="M8133" s="30">
        <f t="shared" si="1032"/>
        <v>0</v>
      </c>
      <c r="O8133" s="39">
        <f t="shared" si="1029"/>
        <v>0</v>
      </c>
      <c r="P8133" s="39">
        <f t="shared" si="1033"/>
        <v>0</v>
      </c>
      <c r="Q8133" s="39">
        <f t="shared" si="1030"/>
        <v>0</v>
      </c>
      <c r="R8133" s="41">
        <f t="shared" si="1031"/>
        <v>0</v>
      </c>
    </row>
    <row r="8134" spans="4:18" x14ac:dyDescent="0.25">
      <c r="D8134" s="1">
        <v>40999</v>
      </c>
      <c r="E8134" s="1">
        <f t="shared" si="1028"/>
        <v>40969</v>
      </c>
      <c r="F8134" s="30">
        <f t="shared" si="1034"/>
        <v>0</v>
      </c>
      <c r="H8134" s="42">
        <f>IF(DAY(D8134)&gt;14,VLOOKUP(DATE(YEAR(E8134),MONTH(E8134)-1,DAY(1)),'מדדים וריביות'!B:C,2,FALSE),VLOOKUP(DATE(YEAR(E8134),MONTH(E8134)-2,DAY(1)),'מדדים וריביות'!B:C,2,FALSE))</f>
        <v>32930648.4045204</v>
      </c>
      <c r="I8134" s="43">
        <f>'ריבית יומית'!D8128</f>
        <v>4.3459805831869147E-5</v>
      </c>
      <c r="J8134" s="29">
        <f t="shared" si="1027"/>
        <v>1.0482124338988335</v>
      </c>
      <c r="L8134">
        <f>VLOOKUP(D8133,'מדדים וריביות'!B:C,2)</f>
        <v>33057304.744537801</v>
      </c>
      <c r="M8134" s="30">
        <f t="shared" si="1032"/>
        <v>0</v>
      </c>
      <c r="O8134" s="39">
        <f t="shared" si="1029"/>
        <v>0</v>
      </c>
      <c r="P8134" s="39">
        <f t="shared" si="1033"/>
        <v>0</v>
      </c>
      <c r="Q8134" s="39">
        <f t="shared" si="1030"/>
        <v>0</v>
      </c>
      <c r="R8134" s="41">
        <f t="shared" si="1031"/>
        <v>0</v>
      </c>
    </row>
    <row r="8135" spans="4:18" x14ac:dyDescent="0.25">
      <c r="D8135" s="1">
        <v>41000</v>
      </c>
      <c r="E8135" s="1">
        <f t="shared" si="1028"/>
        <v>41000</v>
      </c>
      <c r="F8135" s="30">
        <f t="shared" si="1034"/>
        <v>0</v>
      </c>
      <c r="H8135" s="42">
        <f>IF(DAY(D8135)&gt;14,VLOOKUP(DATE(YEAR(E8135),MONTH(E8135)-1,DAY(1)),'מדדים וריביות'!B:C,2,FALSE),VLOOKUP(DATE(YEAR(E8135),MONTH(E8135)-2,DAY(1)),'מדדים וריביות'!B:C,2,FALSE))</f>
        <v>32930648.4045204</v>
      </c>
      <c r="I8135" s="43">
        <f>'ריבית יומית'!D8129</f>
        <v>2.9952372008423822E-5</v>
      </c>
      <c r="J8135" s="29">
        <f t="shared" si="1027"/>
        <v>1.0481668807697158</v>
      </c>
      <c r="L8135">
        <f>VLOOKUP(D8134,'מדדים וריביות'!B:C,2)</f>
        <v>33057304.744537801</v>
      </c>
      <c r="M8135" s="30">
        <f t="shared" si="1032"/>
        <v>0</v>
      </c>
      <c r="O8135" s="39">
        <f t="shared" si="1029"/>
        <v>0</v>
      </c>
      <c r="P8135" s="39">
        <f t="shared" si="1033"/>
        <v>0</v>
      </c>
      <c r="Q8135" s="39">
        <f t="shared" si="1030"/>
        <v>0</v>
      </c>
      <c r="R8135" s="41">
        <f t="shared" si="1031"/>
        <v>0</v>
      </c>
    </row>
    <row r="8136" spans="4:18" x14ac:dyDescent="0.25">
      <c r="D8136" s="1">
        <v>41001</v>
      </c>
      <c r="E8136" s="1">
        <f t="shared" si="1028"/>
        <v>41000</v>
      </c>
      <c r="F8136" s="30">
        <f t="shared" si="1034"/>
        <v>0</v>
      </c>
      <c r="H8136" s="42">
        <f>IF(DAY(D8136)&gt;14,VLOOKUP(DATE(YEAR(E8136),MONTH(E8136)-1,DAY(1)),'מדדים וריביות'!B:C,2,FALSE),VLOOKUP(DATE(YEAR(E8136),MONTH(E8136)-2,DAY(1)),'מדדים וריביות'!B:C,2,FALSE))</f>
        <v>32930648.4045204</v>
      </c>
      <c r="I8136" s="43">
        <f>'ריבית יומית'!D8130</f>
        <v>2.9952372008423822E-5</v>
      </c>
      <c r="J8136" s="29">
        <f t="shared" si="1027"/>
        <v>1.0481354866257051</v>
      </c>
      <c r="L8136">
        <f>VLOOKUP(D8135,'מדדים וריביות'!B:C,2)</f>
        <v>33342281.509576902</v>
      </c>
      <c r="M8136" s="30">
        <f t="shared" si="1032"/>
        <v>0</v>
      </c>
      <c r="O8136" s="39">
        <f t="shared" si="1029"/>
        <v>0</v>
      </c>
      <c r="P8136" s="39">
        <f t="shared" si="1033"/>
        <v>0</v>
      </c>
      <c r="Q8136" s="39">
        <f t="shared" si="1030"/>
        <v>0</v>
      </c>
      <c r="R8136" s="41">
        <f t="shared" si="1031"/>
        <v>0</v>
      </c>
    </row>
    <row r="8137" spans="4:18" x14ac:dyDescent="0.25">
      <c r="D8137" s="1">
        <v>41002</v>
      </c>
      <c r="E8137" s="1">
        <f t="shared" si="1028"/>
        <v>41000</v>
      </c>
      <c r="F8137" s="30">
        <f t="shared" si="1034"/>
        <v>0</v>
      </c>
      <c r="H8137" s="42">
        <f>IF(DAY(D8137)&gt;14,VLOOKUP(DATE(YEAR(E8137),MONTH(E8137)-1,DAY(1)),'מדדים וריביות'!B:C,2,FALSE),VLOOKUP(DATE(YEAR(E8137),MONTH(E8137)-2,DAY(1)),'מדדים וריביות'!B:C,2,FALSE))</f>
        <v>32930648.4045204</v>
      </c>
      <c r="I8137" s="43">
        <f>'ריבית יומית'!D8131</f>
        <v>2.9952372008423822E-5</v>
      </c>
      <c r="J8137" s="29">
        <f t="shared" ref="J8137:J8200" si="1035">J8138*(1+I8137)</f>
        <v>1.0481040934219954</v>
      </c>
      <c r="L8137">
        <f>VLOOKUP(D8136,'מדדים וריביות'!B:C,2)</f>
        <v>33342281.509576902</v>
      </c>
      <c r="M8137" s="30">
        <f t="shared" si="1032"/>
        <v>0</v>
      </c>
      <c r="O8137" s="39">
        <f t="shared" si="1029"/>
        <v>0</v>
      </c>
      <c r="P8137" s="39">
        <f t="shared" si="1033"/>
        <v>0</v>
      </c>
      <c r="Q8137" s="39">
        <f t="shared" si="1030"/>
        <v>0</v>
      </c>
      <c r="R8137" s="41">
        <f t="shared" si="1031"/>
        <v>0</v>
      </c>
    </row>
    <row r="8138" spans="4:18" x14ac:dyDescent="0.25">
      <c r="D8138" s="1">
        <v>41003</v>
      </c>
      <c r="E8138" s="1">
        <f t="shared" ref="E8138:E8201" si="1036">DATE(YEAR(D8138),MONTH(D8138),DAY(1))</f>
        <v>41000</v>
      </c>
      <c r="F8138" s="30">
        <f t="shared" si="1034"/>
        <v>0</v>
      </c>
      <c r="H8138" s="42">
        <f>IF(DAY(D8138)&gt;14,VLOOKUP(DATE(YEAR(E8138),MONTH(E8138)-1,DAY(1)),'מדדים וריביות'!B:C,2,FALSE),VLOOKUP(DATE(YEAR(E8138),MONTH(E8138)-2,DAY(1)),'מדדים וריביות'!B:C,2,FALSE))</f>
        <v>32930648.4045204</v>
      </c>
      <c r="I8138" s="43">
        <f>'ריבית יומית'!D8132</f>
        <v>2.9952372008423822E-5</v>
      </c>
      <c r="J8138" s="29">
        <f t="shared" si="1035"/>
        <v>1.0480727011585584</v>
      </c>
      <c r="L8138">
        <f>VLOOKUP(D8137,'מדדים וריביות'!B:C,2)</f>
        <v>33342281.509576902</v>
      </c>
      <c r="M8138" s="30">
        <f t="shared" si="1032"/>
        <v>0</v>
      </c>
      <c r="O8138" s="39">
        <f t="shared" ref="O8138:O8201" si="1037">$D$4/H8138*G8138-G8138</f>
        <v>0</v>
      </c>
      <c r="P8138" s="39">
        <f t="shared" si="1033"/>
        <v>0</v>
      </c>
      <c r="Q8138" s="39">
        <f t="shared" ref="Q8138:Q8201" si="1038">$D$4/H8138*P8138-P8138</f>
        <v>0</v>
      </c>
      <c r="R8138" s="41">
        <f t="shared" ref="R8138:R8201" si="1039">SUM(O8138:Q8138)</f>
        <v>0</v>
      </c>
    </row>
    <row r="8139" spans="4:18" x14ac:dyDescent="0.25">
      <c r="D8139" s="1">
        <v>41004</v>
      </c>
      <c r="E8139" s="1">
        <f t="shared" si="1036"/>
        <v>41000</v>
      </c>
      <c r="F8139" s="30">
        <f t="shared" si="1034"/>
        <v>0</v>
      </c>
      <c r="H8139" s="42">
        <f>IF(DAY(D8139)&gt;14,VLOOKUP(DATE(YEAR(E8139),MONTH(E8139)-1,DAY(1)),'מדדים וריביות'!B:C,2,FALSE),VLOOKUP(DATE(YEAR(E8139),MONTH(E8139)-2,DAY(1)),'מדדים וריביות'!B:C,2,FALSE))</f>
        <v>32930648.4045204</v>
      </c>
      <c r="I8139" s="43">
        <f>'ריבית יומית'!D8133</f>
        <v>2.9952372008423822E-5</v>
      </c>
      <c r="J8139" s="29">
        <f t="shared" si="1035"/>
        <v>1.048041309835366</v>
      </c>
      <c r="L8139">
        <f>VLOOKUP(D8138,'מדדים וריביות'!B:C,2)</f>
        <v>33342281.509576902</v>
      </c>
      <c r="M8139" s="30">
        <f t="shared" si="1032"/>
        <v>0</v>
      </c>
      <c r="O8139" s="39">
        <f t="shared" si="1037"/>
        <v>0</v>
      </c>
      <c r="P8139" s="39">
        <f t="shared" si="1033"/>
        <v>0</v>
      </c>
      <c r="Q8139" s="39">
        <f t="shared" si="1038"/>
        <v>0</v>
      </c>
      <c r="R8139" s="41">
        <f t="shared" si="1039"/>
        <v>0</v>
      </c>
    </row>
    <row r="8140" spans="4:18" x14ac:dyDescent="0.25">
      <c r="D8140" s="1">
        <v>41005</v>
      </c>
      <c r="E8140" s="1">
        <f t="shared" si="1036"/>
        <v>41000</v>
      </c>
      <c r="F8140" s="30">
        <f t="shared" si="1034"/>
        <v>0</v>
      </c>
      <c r="H8140" s="42">
        <f>IF(DAY(D8140)&gt;14,VLOOKUP(DATE(YEAR(E8140),MONTH(E8140)-1,DAY(1)),'מדדים וריביות'!B:C,2,FALSE),VLOOKUP(DATE(YEAR(E8140),MONTH(E8140)-2,DAY(1)),'מדדים וריביות'!B:C,2,FALSE))</f>
        <v>32930648.4045204</v>
      </c>
      <c r="I8140" s="43">
        <f>'ריבית יומית'!D8134</f>
        <v>2.9952372008423822E-5</v>
      </c>
      <c r="J8140" s="29">
        <f t="shared" si="1035"/>
        <v>1.04800991945239</v>
      </c>
      <c r="L8140">
        <f>VLOOKUP(D8139,'מדדים וריביות'!B:C,2)</f>
        <v>33342281.509576902</v>
      </c>
      <c r="M8140" s="30">
        <f t="shared" ref="M8140:M8203" si="1040">F8140*(1+I8140)*L8140/H8140+G8140-K8140</f>
        <v>0</v>
      </c>
      <c r="O8140" s="39">
        <f t="shared" si="1037"/>
        <v>0</v>
      </c>
      <c r="P8140" s="39">
        <f t="shared" si="1033"/>
        <v>0</v>
      </c>
      <c r="Q8140" s="39">
        <f t="shared" si="1038"/>
        <v>0</v>
      </c>
      <c r="R8140" s="41">
        <f t="shared" si="1039"/>
        <v>0</v>
      </c>
    </row>
    <row r="8141" spans="4:18" x14ac:dyDescent="0.25">
      <c r="D8141" s="1">
        <v>41006</v>
      </c>
      <c r="E8141" s="1">
        <f t="shared" si="1036"/>
        <v>41000</v>
      </c>
      <c r="F8141" s="30">
        <f t="shared" si="1034"/>
        <v>0</v>
      </c>
      <c r="H8141" s="42">
        <f>IF(DAY(D8141)&gt;14,VLOOKUP(DATE(YEAR(E8141),MONTH(E8141)-1,DAY(1)),'מדדים וריביות'!B:C,2,FALSE),VLOOKUP(DATE(YEAR(E8141),MONTH(E8141)-2,DAY(1)),'מדדים וריביות'!B:C,2,FALSE))</f>
        <v>32930648.4045204</v>
      </c>
      <c r="I8141" s="43">
        <f>'ריבית יומית'!D8135</f>
        <v>2.9952372008423822E-5</v>
      </c>
      <c r="J8141" s="29">
        <f t="shared" si="1035"/>
        <v>1.0479785300096023</v>
      </c>
      <c r="L8141">
        <f>VLOOKUP(D8140,'מדדים וריביות'!B:C,2)</f>
        <v>33342281.509576902</v>
      </c>
      <c r="M8141" s="30">
        <f t="shared" si="1040"/>
        <v>0</v>
      </c>
      <c r="O8141" s="39">
        <f t="shared" si="1037"/>
        <v>0</v>
      </c>
      <c r="P8141" s="39">
        <f t="shared" si="1033"/>
        <v>0</v>
      </c>
      <c r="Q8141" s="39">
        <f t="shared" si="1038"/>
        <v>0</v>
      </c>
      <c r="R8141" s="41">
        <f t="shared" si="1039"/>
        <v>0</v>
      </c>
    </row>
    <row r="8142" spans="4:18" x14ac:dyDescent="0.25">
      <c r="D8142" s="1">
        <v>41007</v>
      </c>
      <c r="E8142" s="1">
        <f t="shared" si="1036"/>
        <v>41000</v>
      </c>
      <c r="F8142" s="30">
        <f t="shared" si="1034"/>
        <v>0</v>
      </c>
      <c r="H8142" s="42">
        <f>IF(DAY(D8142)&gt;14,VLOOKUP(DATE(YEAR(E8142),MONTH(E8142)-1,DAY(1)),'מדדים וריביות'!B:C,2,FALSE),VLOOKUP(DATE(YEAR(E8142),MONTH(E8142)-2,DAY(1)),'מדדים וריביות'!B:C,2,FALSE))</f>
        <v>32930648.4045204</v>
      </c>
      <c r="I8142" s="43">
        <f>'ריבית יומית'!D8136</f>
        <v>2.9952372008423822E-5</v>
      </c>
      <c r="J8142" s="29">
        <f t="shared" si="1035"/>
        <v>1.0479471415069748</v>
      </c>
      <c r="L8142">
        <f>VLOOKUP(D8141,'מדדים וריביות'!B:C,2)</f>
        <v>33342281.509576902</v>
      </c>
      <c r="M8142" s="30">
        <f t="shared" si="1040"/>
        <v>0</v>
      </c>
      <c r="O8142" s="39">
        <f t="shared" si="1037"/>
        <v>0</v>
      </c>
      <c r="P8142" s="39">
        <f t="shared" si="1033"/>
        <v>0</v>
      </c>
      <c r="Q8142" s="39">
        <f t="shared" si="1038"/>
        <v>0</v>
      </c>
      <c r="R8142" s="41">
        <f t="shared" si="1039"/>
        <v>0</v>
      </c>
    </row>
    <row r="8143" spans="4:18" x14ac:dyDescent="0.25">
      <c r="D8143" s="1">
        <v>41008</v>
      </c>
      <c r="E8143" s="1">
        <f t="shared" si="1036"/>
        <v>41000</v>
      </c>
      <c r="F8143" s="30">
        <f t="shared" si="1034"/>
        <v>0</v>
      </c>
      <c r="H8143" s="42">
        <f>IF(DAY(D8143)&gt;14,VLOOKUP(DATE(YEAR(E8143),MONTH(E8143)-1,DAY(1)),'מדדים וריביות'!B:C,2,FALSE),VLOOKUP(DATE(YEAR(E8143),MONTH(E8143)-2,DAY(1)),'מדדים וריביות'!B:C,2,FALSE))</f>
        <v>32930648.4045204</v>
      </c>
      <c r="I8143" s="43">
        <f>'ריבית יומית'!D8137</f>
        <v>2.9952372008423822E-5</v>
      </c>
      <c r="J8143" s="29">
        <f t="shared" si="1035"/>
        <v>1.0479157539444792</v>
      </c>
      <c r="L8143">
        <f>VLOOKUP(D8142,'מדדים וריביות'!B:C,2)</f>
        <v>33342281.509576902</v>
      </c>
      <c r="M8143" s="30">
        <f t="shared" si="1040"/>
        <v>0</v>
      </c>
      <c r="O8143" s="39">
        <f t="shared" si="1037"/>
        <v>0</v>
      </c>
      <c r="P8143" s="39">
        <f t="shared" si="1033"/>
        <v>0</v>
      </c>
      <c r="Q8143" s="39">
        <f t="shared" si="1038"/>
        <v>0</v>
      </c>
      <c r="R8143" s="41">
        <f t="shared" si="1039"/>
        <v>0</v>
      </c>
    </row>
    <row r="8144" spans="4:18" x14ac:dyDescent="0.25">
      <c r="D8144" s="1">
        <v>41009</v>
      </c>
      <c r="E8144" s="1">
        <f t="shared" si="1036"/>
        <v>41000</v>
      </c>
      <c r="F8144" s="30">
        <f t="shared" si="1034"/>
        <v>0</v>
      </c>
      <c r="H8144" s="42">
        <f>IF(DAY(D8144)&gt;14,VLOOKUP(DATE(YEAR(E8144),MONTH(E8144)-1,DAY(1)),'מדדים וריביות'!B:C,2,FALSE),VLOOKUP(DATE(YEAR(E8144),MONTH(E8144)-2,DAY(1)),'מדדים וריביות'!B:C,2,FALSE))</f>
        <v>32930648.4045204</v>
      </c>
      <c r="I8144" s="43">
        <f>'ריבית יומית'!D8138</f>
        <v>2.9952372008423822E-5</v>
      </c>
      <c r="J8144" s="29">
        <f t="shared" si="1035"/>
        <v>1.0478843673220875</v>
      </c>
      <c r="L8144">
        <f>VLOOKUP(D8143,'מדדים וריביות'!B:C,2)</f>
        <v>33342281.509576902</v>
      </c>
      <c r="M8144" s="30">
        <f t="shared" si="1040"/>
        <v>0</v>
      </c>
      <c r="O8144" s="39">
        <f t="shared" si="1037"/>
        <v>0</v>
      </c>
      <c r="P8144" s="39">
        <f t="shared" si="1033"/>
        <v>0</v>
      </c>
      <c r="Q8144" s="39">
        <f t="shared" si="1038"/>
        <v>0</v>
      </c>
      <c r="R8144" s="41">
        <f t="shared" si="1039"/>
        <v>0</v>
      </c>
    </row>
    <row r="8145" spans="4:18" x14ac:dyDescent="0.25">
      <c r="D8145" s="1">
        <v>41010</v>
      </c>
      <c r="E8145" s="1">
        <f t="shared" si="1036"/>
        <v>41000</v>
      </c>
      <c r="F8145" s="30">
        <f t="shared" si="1034"/>
        <v>0</v>
      </c>
      <c r="H8145" s="42">
        <f>IF(DAY(D8145)&gt;14,VLOOKUP(DATE(YEAR(E8145),MONTH(E8145)-1,DAY(1)),'מדדים וריביות'!B:C,2,FALSE),VLOOKUP(DATE(YEAR(E8145),MONTH(E8145)-2,DAY(1)),'מדדים וריביות'!B:C,2,FALSE))</f>
        <v>32930648.4045204</v>
      </c>
      <c r="I8145" s="43">
        <f>'ריבית יומית'!D8139</f>
        <v>2.9952372008423822E-5</v>
      </c>
      <c r="J8145" s="29">
        <f t="shared" si="1035"/>
        <v>1.0478529816397713</v>
      </c>
      <c r="L8145">
        <f>VLOOKUP(D8144,'מדדים וריביות'!B:C,2)</f>
        <v>33342281.509576902</v>
      </c>
      <c r="M8145" s="30">
        <f t="shared" si="1040"/>
        <v>0</v>
      </c>
      <c r="O8145" s="39">
        <f t="shared" si="1037"/>
        <v>0</v>
      </c>
      <c r="P8145" s="39">
        <f t="shared" si="1033"/>
        <v>0</v>
      </c>
      <c r="Q8145" s="39">
        <f t="shared" si="1038"/>
        <v>0</v>
      </c>
      <c r="R8145" s="41">
        <f t="shared" si="1039"/>
        <v>0</v>
      </c>
    </row>
    <row r="8146" spans="4:18" x14ac:dyDescent="0.25">
      <c r="D8146" s="1">
        <v>41011</v>
      </c>
      <c r="E8146" s="1">
        <f t="shared" si="1036"/>
        <v>41000</v>
      </c>
      <c r="F8146" s="30">
        <f t="shared" si="1034"/>
        <v>0</v>
      </c>
      <c r="H8146" s="42">
        <f>IF(DAY(D8146)&gt;14,VLOOKUP(DATE(YEAR(E8146),MONTH(E8146)-1,DAY(1)),'מדדים וריביות'!B:C,2,FALSE),VLOOKUP(DATE(YEAR(E8146),MONTH(E8146)-2,DAY(1)),'מדדים וריביות'!B:C,2,FALSE))</f>
        <v>32930648.4045204</v>
      </c>
      <c r="I8146" s="43">
        <f>'ריבית יומית'!D8140</f>
        <v>2.9952372008423822E-5</v>
      </c>
      <c r="J8146" s="29">
        <f t="shared" si="1035"/>
        <v>1.0478215968975024</v>
      </c>
      <c r="L8146">
        <f>VLOOKUP(D8145,'מדדים וריביות'!B:C,2)</f>
        <v>33342281.509576902</v>
      </c>
      <c r="M8146" s="30">
        <f t="shared" si="1040"/>
        <v>0</v>
      </c>
      <c r="O8146" s="39">
        <f t="shared" si="1037"/>
        <v>0</v>
      </c>
      <c r="P8146" s="39">
        <f t="shared" si="1033"/>
        <v>0</v>
      </c>
      <c r="Q8146" s="39">
        <f t="shared" si="1038"/>
        <v>0</v>
      </c>
      <c r="R8146" s="41">
        <f t="shared" si="1039"/>
        <v>0</v>
      </c>
    </row>
    <row r="8147" spans="4:18" x14ac:dyDescent="0.25">
      <c r="D8147" s="1">
        <v>41012</v>
      </c>
      <c r="E8147" s="1">
        <f t="shared" si="1036"/>
        <v>41000</v>
      </c>
      <c r="F8147" s="30">
        <f t="shared" si="1034"/>
        <v>0</v>
      </c>
      <c r="H8147" s="42">
        <f>IF(DAY(D8147)&gt;14,VLOOKUP(DATE(YEAR(E8147),MONTH(E8147)-1,DAY(1)),'מדדים וריביות'!B:C,2,FALSE),VLOOKUP(DATE(YEAR(E8147),MONTH(E8147)-2,DAY(1)),'מדדים וריביות'!B:C,2,FALSE))</f>
        <v>32930648.4045204</v>
      </c>
      <c r="I8147" s="43">
        <f>'ריבית יומית'!D8141</f>
        <v>2.9952372008423822E-5</v>
      </c>
      <c r="J8147" s="29">
        <f t="shared" si="1035"/>
        <v>1.047790213095253</v>
      </c>
      <c r="L8147">
        <f>VLOOKUP(D8146,'מדדים וריביות'!B:C,2)</f>
        <v>33342281.509576902</v>
      </c>
      <c r="M8147" s="30">
        <f t="shared" si="1040"/>
        <v>0</v>
      </c>
      <c r="O8147" s="39">
        <f t="shared" si="1037"/>
        <v>0</v>
      </c>
      <c r="P8147" s="39">
        <f t="shared" si="1033"/>
        <v>0</v>
      </c>
      <c r="Q8147" s="39">
        <f t="shared" si="1038"/>
        <v>0</v>
      </c>
      <c r="R8147" s="41">
        <f t="shared" si="1039"/>
        <v>0</v>
      </c>
    </row>
    <row r="8148" spans="4:18" x14ac:dyDescent="0.25">
      <c r="D8148" s="1">
        <v>41013</v>
      </c>
      <c r="E8148" s="1">
        <f t="shared" si="1036"/>
        <v>41000</v>
      </c>
      <c r="F8148" s="30">
        <f t="shared" si="1034"/>
        <v>0</v>
      </c>
      <c r="H8148" s="42">
        <f>IF(DAY(D8148)&gt;14,VLOOKUP(DATE(YEAR(E8148),MONTH(E8148)-1,DAY(1)),'מדדים וריביות'!B:C,2,FALSE),VLOOKUP(DATE(YEAR(E8148),MONTH(E8148)-2,DAY(1)),'מדדים וריביות'!B:C,2,FALSE))</f>
        <v>32930648.4045204</v>
      </c>
      <c r="I8148" s="43">
        <f>'ריבית יומית'!D8142</f>
        <v>2.9952372008423822E-5</v>
      </c>
      <c r="J8148" s="29">
        <f t="shared" si="1035"/>
        <v>1.0477588302329948</v>
      </c>
      <c r="L8148">
        <f>VLOOKUP(D8147,'מדדים וריביות'!B:C,2)</f>
        <v>33342281.509576902</v>
      </c>
      <c r="M8148" s="30">
        <f t="shared" si="1040"/>
        <v>0</v>
      </c>
      <c r="O8148" s="39">
        <f t="shared" si="1037"/>
        <v>0</v>
      </c>
      <c r="P8148" s="39">
        <f t="shared" si="1033"/>
        <v>0</v>
      </c>
      <c r="Q8148" s="39">
        <f t="shared" si="1038"/>
        <v>0</v>
      </c>
      <c r="R8148" s="41">
        <f t="shared" si="1039"/>
        <v>0</v>
      </c>
    </row>
    <row r="8149" spans="4:18" x14ac:dyDescent="0.25">
      <c r="D8149" s="1">
        <v>41014</v>
      </c>
      <c r="E8149" s="1">
        <f t="shared" si="1036"/>
        <v>41000</v>
      </c>
      <c r="F8149" s="30">
        <f t="shared" si="1034"/>
        <v>0</v>
      </c>
      <c r="H8149" s="42">
        <f>IF(DAY(D8149)&gt;14,VLOOKUP(DATE(YEAR(E8149),MONTH(E8149)-1,DAY(1)),'מדדים וריביות'!B:C,2,FALSE),VLOOKUP(DATE(YEAR(E8149),MONTH(E8149)-2,DAY(1)),'מדדים וריביות'!B:C,2,FALSE))</f>
        <v>33057304.744537801</v>
      </c>
      <c r="I8149" s="43">
        <f>'ריבית יומית'!D8143</f>
        <v>2.9952372008423822E-5</v>
      </c>
      <c r="J8149" s="29">
        <f t="shared" si="1035"/>
        <v>1.0477274483106995</v>
      </c>
      <c r="L8149">
        <f>VLOOKUP(D8148,'מדדים וריביות'!B:C,2)</f>
        <v>33342281.509576902</v>
      </c>
      <c r="M8149" s="30">
        <f t="shared" si="1040"/>
        <v>0</v>
      </c>
      <c r="O8149" s="39">
        <f t="shared" si="1037"/>
        <v>0</v>
      </c>
      <c r="P8149" s="39">
        <f t="shared" si="1033"/>
        <v>0</v>
      </c>
      <c r="Q8149" s="39">
        <f t="shared" si="1038"/>
        <v>0</v>
      </c>
      <c r="R8149" s="41">
        <f t="shared" si="1039"/>
        <v>0</v>
      </c>
    </row>
    <row r="8150" spans="4:18" x14ac:dyDescent="0.25">
      <c r="D8150" s="1">
        <v>41015</v>
      </c>
      <c r="E8150" s="1">
        <f t="shared" si="1036"/>
        <v>41000</v>
      </c>
      <c r="F8150" s="30">
        <f t="shared" si="1034"/>
        <v>0</v>
      </c>
      <c r="H8150" s="42">
        <f>IF(DAY(D8150)&gt;14,VLOOKUP(DATE(YEAR(E8150),MONTH(E8150)-1,DAY(1)),'מדדים וריביות'!B:C,2,FALSE),VLOOKUP(DATE(YEAR(E8150),MONTH(E8150)-2,DAY(1)),'מדדים וריביות'!B:C,2,FALSE))</f>
        <v>33057304.744537801</v>
      </c>
      <c r="I8150" s="43">
        <f>'ריבית יומית'!D8144</f>
        <v>2.9952372008423822E-5</v>
      </c>
      <c r="J8150" s="29">
        <f t="shared" si="1035"/>
        <v>1.0476960673283391</v>
      </c>
      <c r="L8150">
        <f>VLOOKUP(D8149,'מדדים וריביות'!B:C,2)</f>
        <v>33342281.509576902</v>
      </c>
      <c r="M8150" s="30">
        <f t="shared" si="1040"/>
        <v>0</v>
      </c>
      <c r="O8150" s="39">
        <f t="shared" si="1037"/>
        <v>0</v>
      </c>
      <c r="P8150" s="39">
        <f t="shared" si="1033"/>
        <v>0</v>
      </c>
      <c r="Q8150" s="39">
        <f t="shared" si="1038"/>
        <v>0</v>
      </c>
      <c r="R8150" s="41">
        <f t="shared" si="1039"/>
        <v>0</v>
      </c>
    </row>
    <row r="8151" spans="4:18" x14ac:dyDescent="0.25">
      <c r="D8151" s="1">
        <v>41016</v>
      </c>
      <c r="E8151" s="1">
        <f t="shared" si="1036"/>
        <v>41000</v>
      </c>
      <c r="F8151" s="30">
        <f t="shared" si="1034"/>
        <v>0</v>
      </c>
      <c r="H8151" s="42">
        <f>IF(DAY(D8151)&gt;14,VLOOKUP(DATE(YEAR(E8151),MONTH(E8151)-1,DAY(1)),'מדדים וריביות'!B:C,2,FALSE),VLOOKUP(DATE(YEAR(E8151),MONTH(E8151)-2,DAY(1)),'מדדים וריביות'!B:C,2,FALSE))</f>
        <v>33057304.744537801</v>
      </c>
      <c r="I8151" s="43">
        <f>'ריבית יומית'!D8145</f>
        <v>2.9952372008423822E-5</v>
      </c>
      <c r="J8151" s="29">
        <f t="shared" si="1035"/>
        <v>1.0476646872858855</v>
      </c>
      <c r="L8151">
        <f>VLOOKUP(D8150,'מדדים וריביות'!B:C,2)</f>
        <v>33342281.509576902</v>
      </c>
      <c r="M8151" s="30">
        <f t="shared" si="1040"/>
        <v>0</v>
      </c>
      <c r="O8151" s="39">
        <f t="shared" si="1037"/>
        <v>0</v>
      </c>
      <c r="P8151" s="39">
        <f t="shared" si="1033"/>
        <v>0</v>
      </c>
      <c r="Q8151" s="39">
        <f t="shared" si="1038"/>
        <v>0</v>
      </c>
      <c r="R8151" s="41">
        <f t="shared" si="1039"/>
        <v>0</v>
      </c>
    </row>
    <row r="8152" spans="4:18" x14ac:dyDescent="0.25">
      <c r="D8152" s="1">
        <v>41017</v>
      </c>
      <c r="E8152" s="1">
        <f t="shared" si="1036"/>
        <v>41000</v>
      </c>
      <c r="F8152" s="30">
        <f t="shared" si="1034"/>
        <v>0</v>
      </c>
      <c r="H8152" s="42">
        <f>IF(DAY(D8152)&gt;14,VLOOKUP(DATE(YEAR(E8152),MONTH(E8152)-1,DAY(1)),'מדדים וריביות'!B:C,2,FALSE),VLOOKUP(DATE(YEAR(E8152),MONTH(E8152)-2,DAY(1)),'מדדים וריביות'!B:C,2,FALSE))</f>
        <v>33057304.744537801</v>
      </c>
      <c r="I8152" s="43">
        <f>'ריבית יומית'!D8146</f>
        <v>2.9952372008423822E-5</v>
      </c>
      <c r="J8152" s="29">
        <f t="shared" si="1035"/>
        <v>1.0476333081833102</v>
      </c>
      <c r="L8152">
        <f>VLOOKUP(D8151,'מדדים וריביות'!B:C,2)</f>
        <v>33342281.509576902</v>
      </c>
      <c r="M8152" s="30">
        <f t="shared" si="1040"/>
        <v>0</v>
      </c>
      <c r="O8152" s="39">
        <f t="shared" si="1037"/>
        <v>0</v>
      </c>
      <c r="P8152" s="39">
        <f t="shared" si="1033"/>
        <v>0</v>
      </c>
      <c r="Q8152" s="39">
        <f t="shared" si="1038"/>
        <v>0</v>
      </c>
      <c r="R8152" s="41">
        <f t="shared" si="1039"/>
        <v>0</v>
      </c>
    </row>
    <row r="8153" spans="4:18" x14ac:dyDescent="0.25">
      <c r="D8153" s="1">
        <v>41018</v>
      </c>
      <c r="E8153" s="1">
        <f t="shared" si="1036"/>
        <v>41000</v>
      </c>
      <c r="F8153" s="30">
        <f t="shared" si="1034"/>
        <v>0</v>
      </c>
      <c r="H8153" s="42">
        <f>IF(DAY(D8153)&gt;14,VLOOKUP(DATE(YEAR(E8153),MONTH(E8153)-1,DAY(1)),'מדדים וריביות'!B:C,2,FALSE),VLOOKUP(DATE(YEAR(E8153),MONTH(E8153)-2,DAY(1)),'מדדים וריביות'!B:C,2,FALSE))</f>
        <v>33057304.744537801</v>
      </c>
      <c r="I8153" s="43">
        <f>'ריבית יומית'!D8147</f>
        <v>2.9952372008423822E-5</v>
      </c>
      <c r="J8153" s="29">
        <f t="shared" si="1035"/>
        <v>1.0476019300205854</v>
      </c>
      <c r="L8153">
        <f>VLOOKUP(D8152,'מדדים וריביות'!B:C,2)</f>
        <v>33342281.509576902</v>
      </c>
      <c r="M8153" s="30">
        <f t="shared" si="1040"/>
        <v>0</v>
      </c>
      <c r="O8153" s="39">
        <f t="shared" si="1037"/>
        <v>0</v>
      </c>
      <c r="P8153" s="39">
        <f t="shared" si="1033"/>
        <v>0</v>
      </c>
      <c r="Q8153" s="39">
        <f t="shared" si="1038"/>
        <v>0</v>
      </c>
      <c r="R8153" s="41">
        <f t="shared" si="1039"/>
        <v>0</v>
      </c>
    </row>
    <row r="8154" spans="4:18" x14ac:dyDescent="0.25">
      <c r="D8154" s="1">
        <v>41019</v>
      </c>
      <c r="E8154" s="1">
        <f t="shared" si="1036"/>
        <v>41000</v>
      </c>
      <c r="F8154" s="30">
        <f t="shared" si="1034"/>
        <v>0</v>
      </c>
      <c r="H8154" s="42">
        <f>IF(DAY(D8154)&gt;14,VLOOKUP(DATE(YEAR(E8154),MONTH(E8154)-1,DAY(1)),'מדדים וריביות'!B:C,2,FALSE),VLOOKUP(DATE(YEAR(E8154),MONTH(E8154)-2,DAY(1)),'מדדים וריביות'!B:C,2,FALSE))</f>
        <v>33057304.744537801</v>
      </c>
      <c r="I8154" s="43">
        <f>'ריבית יומית'!D8148</f>
        <v>2.9952372008423822E-5</v>
      </c>
      <c r="J8154" s="29">
        <f t="shared" si="1035"/>
        <v>1.0475705527976831</v>
      </c>
      <c r="L8154">
        <f>VLOOKUP(D8153,'מדדים וריביות'!B:C,2)</f>
        <v>33342281.509576902</v>
      </c>
      <c r="M8154" s="30">
        <f t="shared" si="1040"/>
        <v>0</v>
      </c>
      <c r="O8154" s="39">
        <f t="shared" si="1037"/>
        <v>0</v>
      </c>
      <c r="P8154" s="39">
        <f t="shared" si="1033"/>
        <v>0</v>
      </c>
      <c r="Q8154" s="39">
        <f t="shared" si="1038"/>
        <v>0</v>
      </c>
      <c r="R8154" s="41">
        <f t="shared" si="1039"/>
        <v>0</v>
      </c>
    </row>
    <row r="8155" spans="4:18" x14ac:dyDescent="0.25">
      <c r="D8155" s="1">
        <v>41020</v>
      </c>
      <c r="E8155" s="1">
        <f t="shared" si="1036"/>
        <v>41000</v>
      </c>
      <c r="F8155" s="30">
        <f t="shared" si="1034"/>
        <v>0</v>
      </c>
      <c r="H8155" s="42">
        <f>IF(DAY(D8155)&gt;14,VLOOKUP(DATE(YEAR(E8155),MONTH(E8155)-1,DAY(1)),'מדדים וריביות'!B:C,2,FALSE),VLOOKUP(DATE(YEAR(E8155),MONTH(E8155)-2,DAY(1)),'מדדים וריביות'!B:C,2,FALSE))</f>
        <v>33057304.744537801</v>
      </c>
      <c r="I8155" s="43">
        <f>'ריבית יומית'!D8149</f>
        <v>2.9952372008423822E-5</v>
      </c>
      <c r="J8155" s="29">
        <f t="shared" si="1035"/>
        <v>1.0475391765145747</v>
      </c>
      <c r="L8155">
        <f>VLOOKUP(D8154,'מדדים וריביות'!B:C,2)</f>
        <v>33342281.509576902</v>
      </c>
      <c r="M8155" s="30">
        <f t="shared" si="1040"/>
        <v>0</v>
      </c>
      <c r="O8155" s="39">
        <f t="shared" si="1037"/>
        <v>0</v>
      </c>
      <c r="P8155" s="39">
        <f t="shared" si="1033"/>
        <v>0</v>
      </c>
      <c r="Q8155" s="39">
        <f t="shared" si="1038"/>
        <v>0</v>
      </c>
      <c r="R8155" s="41">
        <f t="shared" si="1039"/>
        <v>0</v>
      </c>
    </row>
    <row r="8156" spans="4:18" x14ac:dyDescent="0.25">
      <c r="D8156" s="1">
        <v>41021</v>
      </c>
      <c r="E8156" s="1">
        <f t="shared" si="1036"/>
        <v>41000</v>
      </c>
      <c r="F8156" s="30">
        <f t="shared" si="1034"/>
        <v>0</v>
      </c>
      <c r="H8156" s="42">
        <f>IF(DAY(D8156)&gt;14,VLOOKUP(DATE(YEAR(E8156),MONTH(E8156)-1,DAY(1)),'מדדים וריביות'!B:C,2,FALSE),VLOOKUP(DATE(YEAR(E8156),MONTH(E8156)-2,DAY(1)),'מדדים וריביות'!B:C,2,FALSE))</f>
        <v>33057304.744537801</v>
      </c>
      <c r="I8156" s="43">
        <f>'ריבית יומית'!D8150</f>
        <v>2.9952372008423822E-5</v>
      </c>
      <c r="J8156" s="29">
        <f t="shared" si="1035"/>
        <v>1.0475078011712324</v>
      </c>
      <c r="L8156">
        <f>VLOOKUP(D8155,'מדדים וריביות'!B:C,2)</f>
        <v>33342281.509576902</v>
      </c>
      <c r="M8156" s="30">
        <f t="shared" si="1040"/>
        <v>0</v>
      </c>
      <c r="O8156" s="39">
        <f t="shared" si="1037"/>
        <v>0</v>
      </c>
      <c r="P8156" s="39">
        <f t="shared" si="1033"/>
        <v>0</v>
      </c>
      <c r="Q8156" s="39">
        <f t="shared" si="1038"/>
        <v>0</v>
      </c>
      <c r="R8156" s="41">
        <f t="shared" si="1039"/>
        <v>0</v>
      </c>
    </row>
    <row r="8157" spans="4:18" x14ac:dyDescent="0.25">
      <c r="D8157" s="1">
        <v>41022</v>
      </c>
      <c r="E8157" s="1">
        <f t="shared" si="1036"/>
        <v>41000</v>
      </c>
      <c r="F8157" s="30">
        <f t="shared" si="1034"/>
        <v>0</v>
      </c>
      <c r="H8157" s="42">
        <f>IF(DAY(D8157)&gt;14,VLOOKUP(DATE(YEAR(E8157),MONTH(E8157)-1,DAY(1)),'מדדים וריביות'!B:C,2,FALSE),VLOOKUP(DATE(YEAR(E8157),MONTH(E8157)-2,DAY(1)),'מדדים וריביות'!B:C,2,FALSE))</f>
        <v>33057304.744537801</v>
      </c>
      <c r="I8157" s="43">
        <f>'ריבית יומית'!D8151</f>
        <v>2.9952372008423822E-5</v>
      </c>
      <c r="J8157" s="29">
        <f t="shared" si="1035"/>
        <v>1.0474764267676278</v>
      </c>
      <c r="L8157">
        <f>VLOOKUP(D8156,'מדדים וריביות'!B:C,2)</f>
        <v>33342281.509576902</v>
      </c>
      <c r="M8157" s="30">
        <f t="shared" si="1040"/>
        <v>0</v>
      </c>
      <c r="O8157" s="39">
        <f t="shared" si="1037"/>
        <v>0</v>
      </c>
      <c r="P8157" s="39">
        <f t="shared" si="1033"/>
        <v>0</v>
      </c>
      <c r="Q8157" s="39">
        <f t="shared" si="1038"/>
        <v>0</v>
      </c>
      <c r="R8157" s="41">
        <f t="shared" si="1039"/>
        <v>0</v>
      </c>
    </row>
    <row r="8158" spans="4:18" x14ac:dyDescent="0.25">
      <c r="D8158" s="1">
        <v>41023</v>
      </c>
      <c r="E8158" s="1">
        <f t="shared" si="1036"/>
        <v>41000</v>
      </c>
      <c r="F8158" s="30">
        <f t="shared" si="1034"/>
        <v>0</v>
      </c>
      <c r="H8158" s="42">
        <f>IF(DAY(D8158)&gt;14,VLOOKUP(DATE(YEAR(E8158),MONTH(E8158)-1,DAY(1)),'מדדים וריביות'!B:C,2,FALSE),VLOOKUP(DATE(YEAR(E8158),MONTH(E8158)-2,DAY(1)),'מדדים וריביות'!B:C,2,FALSE))</f>
        <v>33057304.744537801</v>
      </c>
      <c r="I8158" s="43">
        <f>'ריבית יומית'!D8152</f>
        <v>2.9952372008423822E-5</v>
      </c>
      <c r="J8158" s="29">
        <f t="shared" si="1035"/>
        <v>1.0474450533037327</v>
      </c>
      <c r="L8158">
        <f>VLOOKUP(D8157,'מדדים וריביות'!B:C,2)</f>
        <v>33342281.509576902</v>
      </c>
      <c r="M8158" s="30">
        <f t="shared" si="1040"/>
        <v>0</v>
      </c>
      <c r="O8158" s="39">
        <f t="shared" si="1037"/>
        <v>0</v>
      </c>
      <c r="P8158" s="39">
        <f t="shared" si="1033"/>
        <v>0</v>
      </c>
      <c r="Q8158" s="39">
        <f t="shared" si="1038"/>
        <v>0</v>
      </c>
      <c r="R8158" s="41">
        <f t="shared" si="1039"/>
        <v>0</v>
      </c>
    </row>
    <row r="8159" spans="4:18" x14ac:dyDescent="0.25">
      <c r="D8159" s="1">
        <v>41024</v>
      </c>
      <c r="E8159" s="1">
        <f t="shared" si="1036"/>
        <v>41000</v>
      </c>
      <c r="F8159" s="30">
        <f t="shared" si="1034"/>
        <v>0</v>
      </c>
      <c r="H8159" s="42">
        <f>IF(DAY(D8159)&gt;14,VLOOKUP(DATE(YEAR(E8159),MONTH(E8159)-1,DAY(1)),'מדדים וריביות'!B:C,2,FALSE),VLOOKUP(DATE(YEAR(E8159),MONTH(E8159)-2,DAY(1)),'מדדים וריביות'!B:C,2,FALSE))</f>
        <v>33057304.744537801</v>
      </c>
      <c r="I8159" s="43">
        <f>'ריבית יומית'!D8153</f>
        <v>2.9952372008423822E-5</v>
      </c>
      <c r="J8159" s="29">
        <f t="shared" si="1035"/>
        <v>1.0474136807795194</v>
      </c>
      <c r="L8159">
        <f>VLOOKUP(D8158,'מדדים וריביות'!B:C,2)</f>
        <v>33342281.509576902</v>
      </c>
      <c r="M8159" s="30">
        <f t="shared" si="1040"/>
        <v>0</v>
      </c>
      <c r="O8159" s="39">
        <f t="shared" si="1037"/>
        <v>0</v>
      </c>
      <c r="P8159" s="39">
        <f t="shared" si="1033"/>
        <v>0</v>
      </c>
      <c r="Q8159" s="39">
        <f t="shared" si="1038"/>
        <v>0</v>
      </c>
      <c r="R8159" s="41">
        <f t="shared" si="1039"/>
        <v>0</v>
      </c>
    </row>
    <row r="8160" spans="4:18" x14ac:dyDescent="0.25">
      <c r="D8160" s="1">
        <v>41025</v>
      </c>
      <c r="E8160" s="1">
        <f t="shared" si="1036"/>
        <v>41000</v>
      </c>
      <c r="F8160" s="30">
        <f t="shared" si="1034"/>
        <v>0</v>
      </c>
      <c r="H8160" s="42">
        <f>IF(DAY(D8160)&gt;14,VLOOKUP(DATE(YEAR(E8160),MONTH(E8160)-1,DAY(1)),'מדדים וריביות'!B:C,2,FALSE),VLOOKUP(DATE(YEAR(E8160),MONTH(E8160)-2,DAY(1)),'מדדים וריביות'!B:C,2,FALSE))</f>
        <v>33057304.744537801</v>
      </c>
      <c r="I8160" s="43">
        <f>'ריבית יומית'!D8154</f>
        <v>2.9952372008423822E-5</v>
      </c>
      <c r="J8160" s="29">
        <f t="shared" si="1035"/>
        <v>1.0473823091949592</v>
      </c>
      <c r="L8160">
        <f>VLOOKUP(D8159,'מדדים וריביות'!B:C,2)</f>
        <v>33342281.509576902</v>
      </c>
      <c r="M8160" s="30">
        <f t="shared" si="1040"/>
        <v>0</v>
      </c>
      <c r="O8160" s="39">
        <f t="shared" si="1037"/>
        <v>0</v>
      </c>
      <c r="P8160" s="39">
        <f t="shared" si="1033"/>
        <v>0</v>
      </c>
      <c r="Q8160" s="39">
        <f t="shared" si="1038"/>
        <v>0</v>
      </c>
      <c r="R8160" s="41">
        <f t="shared" si="1039"/>
        <v>0</v>
      </c>
    </row>
    <row r="8161" spans="4:18" x14ac:dyDescent="0.25">
      <c r="D8161" s="1">
        <v>41026</v>
      </c>
      <c r="E8161" s="1">
        <f t="shared" si="1036"/>
        <v>41000</v>
      </c>
      <c r="F8161" s="30">
        <f t="shared" si="1034"/>
        <v>0</v>
      </c>
      <c r="H8161" s="42">
        <f>IF(DAY(D8161)&gt;14,VLOOKUP(DATE(YEAR(E8161),MONTH(E8161)-1,DAY(1)),'מדדים וריביות'!B:C,2,FALSE),VLOOKUP(DATE(YEAR(E8161),MONTH(E8161)-2,DAY(1)),'מדדים וריביות'!B:C,2,FALSE))</f>
        <v>33057304.744537801</v>
      </c>
      <c r="I8161" s="43">
        <f>'ריבית יומית'!D8155</f>
        <v>2.9952372008423822E-5</v>
      </c>
      <c r="J8161" s="29">
        <f t="shared" si="1035"/>
        <v>1.0473509385500244</v>
      </c>
      <c r="L8161">
        <f>VLOOKUP(D8160,'מדדים וריביות'!B:C,2)</f>
        <v>33342281.509576902</v>
      </c>
      <c r="M8161" s="30">
        <f t="shared" si="1040"/>
        <v>0</v>
      </c>
      <c r="O8161" s="39">
        <f t="shared" si="1037"/>
        <v>0</v>
      </c>
      <c r="P8161" s="39">
        <f t="shared" si="1033"/>
        <v>0</v>
      </c>
      <c r="Q8161" s="39">
        <f t="shared" si="1038"/>
        <v>0</v>
      </c>
      <c r="R8161" s="41">
        <f t="shared" si="1039"/>
        <v>0</v>
      </c>
    </row>
    <row r="8162" spans="4:18" x14ac:dyDescent="0.25">
      <c r="D8162" s="1">
        <v>41027</v>
      </c>
      <c r="E8162" s="1">
        <f t="shared" si="1036"/>
        <v>41000</v>
      </c>
      <c r="F8162" s="30">
        <f t="shared" si="1034"/>
        <v>0</v>
      </c>
      <c r="H8162" s="42">
        <f>IF(DAY(D8162)&gt;14,VLOOKUP(DATE(YEAR(E8162),MONTH(E8162)-1,DAY(1)),'מדדים וריביות'!B:C,2,FALSE),VLOOKUP(DATE(YEAR(E8162),MONTH(E8162)-2,DAY(1)),'מדדים וריביות'!B:C,2,FALSE))</f>
        <v>33057304.744537801</v>
      </c>
      <c r="I8162" s="43">
        <f>'ריבית יומית'!D8156</f>
        <v>2.9952372008423822E-5</v>
      </c>
      <c r="J8162" s="29">
        <f t="shared" si="1035"/>
        <v>1.0473195688446866</v>
      </c>
      <c r="L8162">
        <f>VLOOKUP(D8161,'מדדים וריביות'!B:C,2)</f>
        <v>33342281.509576902</v>
      </c>
      <c r="M8162" s="30">
        <f t="shared" si="1040"/>
        <v>0</v>
      </c>
      <c r="O8162" s="39">
        <f t="shared" si="1037"/>
        <v>0</v>
      </c>
      <c r="P8162" s="39">
        <f t="shared" si="1033"/>
        <v>0</v>
      </c>
      <c r="Q8162" s="39">
        <f t="shared" si="1038"/>
        <v>0</v>
      </c>
      <c r="R8162" s="41">
        <f t="shared" si="1039"/>
        <v>0</v>
      </c>
    </row>
    <row r="8163" spans="4:18" x14ac:dyDescent="0.25">
      <c r="D8163" s="1">
        <v>41028</v>
      </c>
      <c r="E8163" s="1">
        <f t="shared" si="1036"/>
        <v>41000</v>
      </c>
      <c r="F8163" s="30">
        <f t="shared" si="1034"/>
        <v>0</v>
      </c>
      <c r="H8163" s="42">
        <f>IF(DAY(D8163)&gt;14,VLOOKUP(DATE(YEAR(E8163),MONTH(E8163)-1,DAY(1)),'מדדים וריביות'!B:C,2,FALSE),VLOOKUP(DATE(YEAR(E8163),MONTH(E8163)-2,DAY(1)),'מדדים וריביות'!B:C,2,FALSE))</f>
        <v>33057304.744537801</v>
      </c>
      <c r="I8163" s="43">
        <f>'ריבית יומית'!D8157</f>
        <v>2.9952372008423822E-5</v>
      </c>
      <c r="J8163" s="29">
        <f t="shared" si="1035"/>
        <v>1.0472882000789179</v>
      </c>
      <c r="L8163">
        <f>VLOOKUP(D8162,'מדדים וריביות'!B:C,2)</f>
        <v>33342281.509576902</v>
      </c>
      <c r="M8163" s="30">
        <f t="shared" si="1040"/>
        <v>0</v>
      </c>
      <c r="O8163" s="39">
        <f t="shared" si="1037"/>
        <v>0</v>
      </c>
      <c r="P8163" s="39">
        <f t="shared" si="1033"/>
        <v>0</v>
      </c>
      <c r="Q8163" s="39">
        <f t="shared" si="1038"/>
        <v>0</v>
      </c>
      <c r="R8163" s="41">
        <f t="shared" si="1039"/>
        <v>0</v>
      </c>
    </row>
    <row r="8164" spans="4:18" x14ac:dyDescent="0.25">
      <c r="D8164" s="1">
        <v>41029</v>
      </c>
      <c r="E8164" s="1">
        <f t="shared" si="1036"/>
        <v>41000</v>
      </c>
      <c r="F8164" s="30">
        <f t="shared" si="1034"/>
        <v>0</v>
      </c>
      <c r="H8164" s="42">
        <f>IF(DAY(D8164)&gt;14,VLOOKUP(DATE(YEAR(E8164),MONTH(E8164)-1,DAY(1)),'מדדים וריביות'!B:C,2,FALSE),VLOOKUP(DATE(YEAR(E8164),MONTH(E8164)-2,DAY(1)),'מדדים וריביות'!B:C,2,FALSE))</f>
        <v>33057304.744537801</v>
      </c>
      <c r="I8164" s="43">
        <f>'ריבית יומית'!D8158</f>
        <v>2.9952372008423822E-5</v>
      </c>
      <c r="J8164" s="29">
        <f t="shared" si="1035"/>
        <v>1.0472568322526898</v>
      </c>
      <c r="L8164">
        <f>VLOOKUP(D8163,'מדדים וריביות'!B:C,2)</f>
        <v>33342281.509576902</v>
      </c>
      <c r="M8164" s="30">
        <f t="shared" si="1040"/>
        <v>0</v>
      </c>
      <c r="O8164" s="39">
        <f t="shared" si="1037"/>
        <v>0</v>
      </c>
      <c r="P8164" s="39">
        <f t="shared" si="1033"/>
        <v>0</v>
      </c>
      <c r="Q8164" s="39">
        <f t="shared" si="1038"/>
        <v>0</v>
      </c>
      <c r="R8164" s="41">
        <f t="shared" si="1039"/>
        <v>0</v>
      </c>
    </row>
    <row r="8165" spans="4:18" x14ac:dyDescent="0.25">
      <c r="D8165" s="1">
        <v>41030</v>
      </c>
      <c r="E8165" s="1">
        <f t="shared" si="1036"/>
        <v>41030</v>
      </c>
      <c r="F8165" s="30">
        <f t="shared" si="1034"/>
        <v>0</v>
      </c>
      <c r="H8165" s="42">
        <f>IF(DAY(D8165)&gt;14,VLOOKUP(DATE(YEAR(E8165),MONTH(E8165)-1,DAY(1)),'מדדים וריביות'!B:C,2,FALSE),VLOOKUP(DATE(YEAR(E8165),MONTH(E8165)-2,DAY(1)),'מדדים וריביות'!B:C,2,FALSE))</f>
        <v>33057304.744537801</v>
      </c>
      <c r="I8165" s="43">
        <f>'ריבית יומית'!D8159</f>
        <v>2.9952372008423822E-5</v>
      </c>
      <c r="J8165" s="29">
        <f t="shared" si="1035"/>
        <v>1.0472254653659745</v>
      </c>
      <c r="L8165">
        <f>VLOOKUP(D8164,'מדדים וריביות'!B:C,2)</f>
        <v>33342281.509576902</v>
      </c>
      <c r="M8165" s="30">
        <f t="shared" si="1040"/>
        <v>0</v>
      </c>
      <c r="O8165" s="39">
        <f t="shared" si="1037"/>
        <v>0</v>
      </c>
      <c r="P8165" s="39">
        <f t="shared" si="1033"/>
        <v>0</v>
      </c>
      <c r="Q8165" s="39">
        <f t="shared" si="1038"/>
        <v>0</v>
      </c>
      <c r="R8165" s="41">
        <f t="shared" si="1039"/>
        <v>0</v>
      </c>
    </row>
    <row r="8166" spans="4:18" x14ac:dyDescent="0.25">
      <c r="D8166" s="1">
        <v>41031</v>
      </c>
      <c r="E8166" s="1">
        <f t="shared" si="1036"/>
        <v>41030</v>
      </c>
      <c r="F8166" s="30">
        <f t="shared" si="1034"/>
        <v>0</v>
      </c>
      <c r="H8166" s="42">
        <f>IF(DAY(D8166)&gt;14,VLOOKUP(DATE(YEAR(E8166),MONTH(E8166)-1,DAY(1)),'מדדים וריביות'!B:C,2,FALSE),VLOOKUP(DATE(YEAR(E8166),MONTH(E8166)-2,DAY(1)),'מדדים וריביות'!B:C,2,FALSE))</f>
        <v>33057304.744537801</v>
      </c>
      <c r="I8166" s="43">
        <f>'ריבית יומית'!D8160</f>
        <v>2.9952372008423822E-5</v>
      </c>
      <c r="J8166" s="29">
        <f t="shared" si="1035"/>
        <v>1.0471940994187436</v>
      </c>
      <c r="L8166">
        <f>VLOOKUP(D8165,'מדדים וריביות'!B:C,2)</f>
        <v>33342281.509576902</v>
      </c>
      <c r="M8166" s="30">
        <f t="shared" si="1040"/>
        <v>0</v>
      </c>
      <c r="O8166" s="39">
        <f t="shared" si="1037"/>
        <v>0</v>
      </c>
      <c r="P8166" s="39">
        <f t="shared" si="1033"/>
        <v>0</v>
      </c>
      <c r="Q8166" s="39">
        <f t="shared" si="1038"/>
        <v>0</v>
      </c>
      <c r="R8166" s="41">
        <f t="shared" si="1039"/>
        <v>0</v>
      </c>
    </row>
    <row r="8167" spans="4:18" x14ac:dyDescent="0.25">
      <c r="D8167" s="1">
        <v>41032</v>
      </c>
      <c r="E8167" s="1">
        <f t="shared" si="1036"/>
        <v>41030</v>
      </c>
      <c r="F8167" s="30">
        <f t="shared" si="1034"/>
        <v>0</v>
      </c>
      <c r="H8167" s="42">
        <f>IF(DAY(D8167)&gt;14,VLOOKUP(DATE(YEAR(E8167),MONTH(E8167)-1,DAY(1)),'מדדים וריביות'!B:C,2,FALSE),VLOOKUP(DATE(YEAR(E8167),MONTH(E8167)-2,DAY(1)),'מדדים וריביות'!B:C,2,FALSE))</f>
        <v>33057304.744537801</v>
      </c>
      <c r="I8167" s="43">
        <f>'ריבית יומית'!D8161</f>
        <v>2.9952372008423822E-5</v>
      </c>
      <c r="J8167" s="29">
        <f t="shared" si="1035"/>
        <v>1.0471627344109693</v>
      </c>
      <c r="L8167">
        <f>VLOOKUP(D8166,'מדדים וריביות'!B:C,2)</f>
        <v>33342281.509576902</v>
      </c>
      <c r="M8167" s="30">
        <f t="shared" si="1040"/>
        <v>0</v>
      </c>
      <c r="O8167" s="39">
        <f t="shared" si="1037"/>
        <v>0</v>
      </c>
      <c r="P8167" s="39">
        <f t="shared" si="1033"/>
        <v>0</v>
      </c>
      <c r="Q8167" s="39">
        <f t="shared" si="1038"/>
        <v>0</v>
      </c>
      <c r="R8167" s="41">
        <f t="shared" si="1039"/>
        <v>0</v>
      </c>
    </row>
    <row r="8168" spans="4:18" x14ac:dyDescent="0.25">
      <c r="D8168" s="1">
        <v>41033</v>
      </c>
      <c r="E8168" s="1">
        <f t="shared" si="1036"/>
        <v>41030</v>
      </c>
      <c r="F8168" s="30">
        <f t="shared" si="1034"/>
        <v>0</v>
      </c>
      <c r="H8168" s="42">
        <f>IF(DAY(D8168)&gt;14,VLOOKUP(DATE(YEAR(E8168),MONTH(E8168)-1,DAY(1)),'מדדים וריביות'!B:C,2,FALSE),VLOOKUP(DATE(YEAR(E8168),MONTH(E8168)-2,DAY(1)),'מדדים וריביות'!B:C,2,FALSE))</f>
        <v>33057304.744537801</v>
      </c>
      <c r="I8168" s="43">
        <f>'ריבית יומית'!D8162</f>
        <v>2.9952372008423822E-5</v>
      </c>
      <c r="J8168" s="29">
        <f t="shared" si="1035"/>
        <v>1.047131370342623</v>
      </c>
      <c r="L8168">
        <f>VLOOKUP(D8167,'מדדים וריביות'!B:C,2)</f>
        <v>33342281.509576902</v>
      </c>
      <c r="M8168" s="30">
        <f t="shared" si="1040"/>
        <v>0</v>
      </c>
      <c r="O8168" s="39">
        <f t="shared" si="1037"/>
        <v>0</v>
      </c>
      <c r="P8168" s="39">
        <f t="shared" si="1033"/>
        <v>0</v>
      </c>
      <c r="Q8168" s="39">
        <f t="shared" si="1038"/>
        <v>0</v>
      </c>
      <c r="R8168" s="41">
        <f t="shared" si="1039"/>
        <v>0</v>
      </c>
    </row>
    <row r="8169" spans="4:18" x14ac:dyDescent="0.25">
      <c r="D8169" s="1">
        <v>41034</v>
      </c>
      <c r="E8169" s="1">
        <f t="shared" si="1036"/>
        <v>41030</v>
      </c>
      <c r="F8169" s="30">
        <f t="shared" si="1034"/>
        <v>0</v>
      </c>
      <c r="H8169" s="42">
        <f>IF(DAY(D8169)&gt;14,VLOOKUP(DATE(YEAR(E8169),MONTH(E8169)-1,DAY(1)),'מדדים וריביות'!B:C,2,FALSE),VLOOKUP(DATE(YEAR(E8169),MONTH(E8169)-2,DAY(1)),'מדדים וריביות'!B:C,2,FALSE))</f>
        <v>33057304.744537801</v>
      </c>
      <c r="I8169" s="43">
        <f>'ריבית יומית'!D8163</f>
        <v>2.9952372008423822E-5</v>
      </c>
      <c r="J8169" s="29">
        <f t="shared" si="1035"/>
        <v>1.0471000072136769</v>
      </c>
      <c r="L8169">
        <f>VLOOKUP(D8168,'מדדים וריביות'!B:C,2)</f>
        <v>33342281.509576902</v>
      </c>
      <c r="M8169" s="30">
        <f t="shared" si="1040"/>
        <v>0</v>
      </c>
      <c r="O8169" s="39">
        <f t="shared" si="1037"/>
        <v>0</v>
      </c>
      <c r="P8169" s="39">
        <f t="shared" si="1033"/>
        <v>0</v>
      </c>
      <c r="Q8169" s="39">
        <f t="shared" si="1038"/>
        <v>0</v>
      </c>
      <c r="R8169" s="41">
        <f t="shared" si="1039"/>
        <v>0</v>
      </c>
    </row>
    <row r="8170" spans="4:18" x14ac:dyDescent="0.25">
      <c r="D8170" s="1">
        <v>41035</v>
      </c>
      <c r="E8170" s="1">
        <f t="shared" si="1036"/>
        <v>41030</v>
      </c>
      <c r="F8170" s="30">
        <f t="shared" si="1034"/>
        <v>0</v>
      </c>
      <c r="H8170" s="42">
        <f>IF(DAY(D8170)&gt;14,VLOOKUP(DATE(YEAR(E8170),MONTH(E8170)-1,DAY(1)),'מדדים וריביות'!B:C,2,FALSE),VLOOKUP(DATE(YEAR(E8170),MONTH(E8170)-2,DAY(1)),'מדדים וריביות'!B:C,2,FALSE))</f>
        <v>33057304.744537801</v>
      </c>
      <c r="I8170" s="43">
        <f>'ריבית יומית'!D8164</f>
        <v>2.9952372008423822E-5</v>
      </c>
      <c r="J8170" s="29">
        <f t="shared" si="1035"/>
        <v>1.0470686450241027</v>
      </c>
      <c r="L8170">
        <f>VLOOKUP(D8169,'מדדים וריביות'!B:C,2)</f>
        <v>33342281.509576902</v>
      </c>
      <c r="M8170" s="30">
        <f t="shared" si="1040"/>
        <v>0</v>
      </c>
      <c r="O8170" s="39">
        <f t="shared" si="1037"/>
        <v>0</v>
      </c>
      <c r="P8170" s="39">
        <f t="shared" si="1033"/>
        <v>0</v>
      </c>
      <c r="Q8170" s="39">
        <f t="shared" si="1038"/>
        <v>0</v>
      </c>
      <c r="R8170" s="41">
        <f t="shared" si="1039"/>
        <v>0</v>
      </c>
    </row>
    <row r="8171" spans="4:18" x14ac:dyDescent="0.25">
      <c r="D8171" s="1">
        <v>41036</v>
      </c>
      <c r="E8171" s="1">
        <f t="shared" si="1036"/>
        <v>41030</v>
      </c>
      <c r="F8171" s="30">
        <f t="shared" si="1034"/>
        <v>0</v>
      </c>
      <c r="H8171" s="42">
        <f>IF(DAY(D8171)&gt;14,VLOOKUP(DATE(YEAR(E8171),MONTH(E8171)-1,DAY(1)),'מדדים וריביות'!B:C,2,FALSE),VLOOKUP(DATE(YEAR(E8171),MONTH(E8171)-2,DAY(1)),'מדדים וריביות'!B:C,2,FALSE))</f>
        <v>33057304.744537801</v>
      </c>
      <c r="I8171" s="43">
        <f>'ריבית יומית'!D8165</f>
        <v>2.9952372008423822E-5</v>
      </c>
      <c r="J8171" s="29">
        <f t="shared" si="1035"/>
        <v>1.0470372837738724</v>
      </c>
      <c r="L8171">
        <f>VLOOKUP(D8170,'מדדים וריביות'!B:C,2)</f>
        <v>33342281.509576902</v>
      </c>
      <c r="M8171" s="30">
        <f t="shared" si="1040"/>
        <v>0</v>
      </c>
      <c r="O8171" s="39">
        <f t="shared" si="1037"/>
        <v>0</v>
      </c>
      <c r="P8171" s="39">
        <f t="shared" si="1033"/>
        <v>0</v>
      </c>
      <c r="Q8171" s="39">
        <f t="shared" si="1038"/>
        <v>0</v>
      </c>
      <c r="R8171" s="41">
        <f t="shared" si="1039"/>
        <v>0</v>
      </c>
    </row>
    <row r="8172" spans="4:18" x14ac:dyDescent="0.25">
      <c r="D8172" s="1">
        <v>41037</v>
      </c>
      <c r="E8172" s="1">
        <f t="shared" si="1036"/>
        <v>41030</v>
      </c>
      <c r="F8172" s="30">
        <f t="shared" si="1034"/>
        <v>0</v>
      </c>
      <c r="H8172" s="42">
        <f>IF(DAY(D8172)&gt;14,VLOOKUP(DATE(YEAR(E8172),MONTH(E8172)-1,DAY(1)),'מדדים וריביות'!B:C,2,FALSE),VLOOKUP(DATE(YEAR(E8172),MONTH(E8172)-2,DAY(1)),'מדדים וריביות'!B:C,2,FALSE))</f>
        <v>33057304.744537801</v>
      </c>
      <c r="I8172" s="43">
        <f>'ריבית יומית'!D8166</f>
        <v>2.9952372008423822E-5</v>
      </c>
      <c r="J8172" s="29">
        <f t="shared" si="1035"/>
        <v>1.0470059234629578</v>
      </c>
      <c r="L8172">
        <f>VLOOKUP(D8171,'מדדים וריביות'!B:C,2)</f>
        <v>33342281.509576902</v>
      </c>
      <c r="M8172" s="30">
        <f t="shared" si="1040"/>
        <v>0</v>
      </c>
      <c r="O8172" s="39">
        <f t="shared" si="1037"/>
        <v>0</v>
      </c>
      <c r="P8172" s="39">
        <f t="shared" ref="P8172:P8235" si="1041">J8173*G8172-G8172</f>
        <v>0</v>
      </c>
      <c r="Q8172" s="39">
        <f t="shared" si="1038"/>
        <v>0</v>
      </c>
      <c r="R8172" s="41">
        <f t="shared" si="1039"/>
        <v>0</v>
      </c>
    </row>
    <row r="8173" spans="4:18" x14ac:dyDescent="0.25">
      <c r="D8173" s="1">
        <v>41038</v>
      </c>
      <c r="E8173" s="1">
        <f t="shared" si="1036"/>
        <v>41030</v>
      </c>
      <c r="F8173" s="30">
        <f t="shared" si="1034"/>
        <v>0</v>
      </c>
      <c r="H8173" s="42">
        <f>IF(DAY(D8173)&gt;14,VLOOKUP(DATE(YEAR(E8173),MONTH(E8173)-1,DAY(1)),'מדדים וריביות'!B:C,2,FALSE),VLOOKUP(DATE(YEAR(E8173),MONTH(E8173)-2,DAY(1)),'מדדים וריביות'!B:C,2,FALSE))</f>
        <v>33057304.744537801</v>
      </c>
      <c r="I8173" s="43">
        <f>'ריבית יומית'!D8167</f>
        <v>2.9952372008423822E-5</v>
      </c>
      <c r="J8173" s="29">
        <f t="shared" si="1035"/>
        <v>1.0469745640913308</v>
      </c>
      <c r="L8173">
        <f>VLOOKUP(D8172,'מדדים וריביות'!B:C,2)</f>
        <v>33342281.509576902</v>
      </c>
      <c r="M8173" s="30">
        <f t="shared" si="1040"/>
        <v>0</v>
      </c>
      <c r="O8173" s="39">
        <f t="shared" si="1037"/>
        <v>0</v>
      </c>
      <c r="P8173" s="39">
        <f t="shared" si="1041"/>
        <v>0</v>
      </c>
      <c r="Q8173" s="39">
        <f t="shared" si="1038"/>
        <v>0</v>
      </c>
      <c r="R8173" s="41">
        <f t="shared" si="1039"/>
        <v>0</v>
      </c>
    </row>
    <row r="8174" spans="4:18" x14ac:dyDescent="0.25">
      <c r="D8174" s="1">
        <v>41039</v>
      </c>
      <c r="E8174" s="1">
        <f t="shared" si="1036"/>
        <v>41030</v>
      </c>
      <c r="F8174" s="30">
        <f t="shared" si="1034"/>
        <v>0</v>
      </c>
      <c r="H8174" s="42">
        <f>IF(DAY(D8174)&gt;14,VLOOKUP(DATE(YEAR(E8174),MONTH(E8174)-1,DAY(1)),'מדדים וריביות'!B:C,2,FALSE),VLOOKUP(DATE(YEAR(E8174),MONTH(E8174)-2,DAY(1)),'מדדים וריביות'!B:C,2,FALSE))</f>
        <v>33057304.744537801</v>
      </c>
      <c r="I8174" s="43">
        <f>'ריבית יומית'!D8168</f>
        <v>2.9952372008423822E-5</v>
      </c>
      <c r="J8174" s="29">
        <f t="shared" si="1035"/>
        <v>1.0469432056589631</v>
      </c>
      <c r="L8174">
        <f>VLOOKUP(D8173,'מדדים וריביות'!B:C,2)</f>
        <v>33342281.509576902</v>
      </c>
      <c r="M8174" s="30">
        <f t="shared" si="1040"/>
        <v>0</v>
      </c>
      <c r="O8174" s="39">
        <f t="shared" si="1037"/>
        <v>0</v>
      </c>
      <c r="P8174" s="39">
        <f t="shared" si="1041"/>
        <v>0</v>
      </c>
      <c r="Q8174" s="39">
        <f t="shared" si="1038"/>
        <v>0</v>
      </c>
      <c r="R8174" s="41">
        <f t="shared" si="1039"/>
        <v>0</v>
      </c>
    </row>
    <row r="8175" spans="4:18" x14ac:dyDescent="0.25">
      <c r="D8175" s="1">
        <v>41040</v>
      </c>
      <c r="E8175" s="1">
        <f t="shared" si="1036"/>
        <v>41030</v>
      </c>
      <c r="F8175" s="30">
        <f t="shared" si="1034"/>
        <v>0</v>
      </c>
      <c r="H8175" s="42">
        <f>IF(DAY(D8175)&gt;14,VLOOKUP(DATE(YEAR(E8175),MONTH(E8175)-1,DAY(1)),'מדדים וריביות'!B:C,2,FALSE),VLOOKUP(DATE(YEAR(E8175),MONTH(E8175)-2,DAY(1)),'מדדים וריביות'!B:C,2,FALSE))</f>
        <v>33057304.744537801</v>
      </c>
      <c r="I8175" s="43">
        <f>'ריבית יומית'!D8169</f>
        <v>2.9952372008423822E-5</v>
      </c>
      <c r="J8175" s="29">
        <f t="shared" si="1035"/>
        <v>1.0469118481658268</v>
      </c>
      <c r="L8175">
        <f>VLOOKUP(D8174,'מדדים וריביות'!B:C,2)</f>
        <v>33342281.509576902</v>
      </c>
      <c r="M8175" s="30">
        <f t="shared" si="1040"/>
        <v>0</v>
      </c>
      <c r="O8175" s="39">
        <f t="shared" si="1037"/>
        <v>0</v>
      </c>
      <c r="P8175" s="39">
        <f t="shared" si="1041"/>
        <v>0</v>
      </c>
      <c r="Q8175" s="39">
        <f t="shared" si="1038"/>
        <v>0</v>
      </c>
      <c r="R8175" s="41">
        <f t="shared" si="1039"/>
        <v>0</v>
      </c>
    </row>
    <row r="8176" spans="4:18" x14ac:dyDescent="0.25">
      <c r="D8176" s="1">
        <v>41041</v>
      </c>
      <c r="E8176" s="1">
        <f t="shared" si="1036"/>
        <v>41030</v>
      </c>
      <c r="F8176" s="30">
        <f t="shared" si="1034"/>
        <v>0</v>
      </c>
      <c r="H8176" s="42">
        <f>IF(DAY(D8176)&gt;14,VLOOKUP(DATE(YEAR(E8176),MONTH(E8176)-1,DAY(1)),'מדדים וריביות'!B:C,2,FALSE),VLOOKUP(DATE(YEAR(E8176),MONTH(E8176)-2,DAY(1)),'מדדים וריביות'!B:C,2,FALSE))</f>
        <v>33057304.744537801</v>
      </c>
      <c r="I8176" s="43">
        <f>'ריבית יומית'!D8170</f>
        <v>2.9952372008423822E-5</v>
      </c>
      <c r="J8176" s="29">
        <f t="shared" si="1035"/>
        <v>1.0468804916118937</v>
      </c>
      <c r="L8176">
        <f>VLOOKUP(D8175,'מדדים וריביות'!B:C,2)</f>
        <v>33342281.509576902</v>
      </c>
      <c r="M8176" s="30">
        <f t="shared" si="1040"/>
        <v>0</v>
      </c>
      <c r="O8176" s="39">
        <f t="shared" si="1037"/>
        <v>0</v>
      </c>
      <c r="P8176" s="39">
        <f t="shared" si="1041"/>
        <v>0</v>
      </c>
      <c r="Q8176" s="39">
        <f t="shared" si="1038"/>
        <v>0</v>
      </c>
      <c r="R8176" s="41">
        <f t="shared" si="1039"/>
        <v>0</v>
      </c>
    </row>
    <row r="8177" spans="4:18" x14ac:dyDescent="0.25">
      <c r="D8177" s="1">
        <v>41042</v>
      </c>
      <c r="E8177" s="1">
        <f t="shared" si="1036"/>
        <v>41030</v>
      </c>
      <c r="F8177" s="30">
        <f t="shared" si="1034"/>
        <v>0</v>
      </c>
      <c r="H8177" s="42">
        <f>IF(DAY(D8177)&gt;14,VLOOKUP(DATE(YEAR(E8177),MONTH(E8177)-1,DAY(1)),'מדדים וריביות'!B:C,2,FALSE),VLOOKUP(DATE(YEAR(E8177),MONTH(E8177)-2,DAY(1)),'מדדים וריביות'!B:C,2,FALSE))</f>
        <v>33057304.744537801</v>
      </c>
      <c r="I8177" s="43">
        <f>'ריבית יומית'!D8171</f>
        <v>2.9952372008423822E-5</v>
      </c>
      <c r="J8177" s="29">
        <f t="shared" si="1035"/>
        <v>1.0468491359971357</v>
      </c>
      <c r="L8177">
        <f>VLOOKUP(D8176,'מדדים וריביות'!B:C,2)</f>
        <v>33342281.509576902</v>
      </c>
      <c r="M8177" s="30">
        <f t="shared" si="1040"/>
        <v>0</v>
      </c>
      <c r="O8177" s="39">
        <f t="shared" si="1037"/>
        <v>0</v>
      </c>
      <c r="P8177" s="39">
        <f t="shared" si="1041"/>
        <v>0</v>
      </c>
      <c r="Q8177" s="39">
        <f t="shared" si="1038"/>
        <v>0</v>
      </c>
      <c r="R8177" s="41">
        <f t="shared" si="1039"/>
        <v>0</v>
      </c>
    </row>
    <row r="8178" spans="4:18" x14ac:dyDescent="0.25">
      <c r="D8178" s="1">
        <v>41043</v>
      </c>
      <c r="E8178" s="1">
        <f t="shared" si="1036"/>
        <v>41030</v>
      </c>
      <c r="F8178" s="30">
        <f t="shared" si="1034"/>
        <v>0</v>
      </c>
      <c r="H8178" s="42">
        <f>IF(DAY(D8178)&gt;14,VLOOKUP(DATE(YEAR(E8178),MONTH(E8178)-1,DAY(1)),'מדדים וריביות'!B:C,2,FALSE),VLOOKUP(DATE(YEAR(E8178),MONTH(E8178)-2,DAY(1)),'מדדים וריביות'!B:C,2,FALSE))</f>
        <v>33057304.744537801</v>
      </c>
      <c r="I8178" s="43">
        <f>'ריבית יומית'!D8172</f>
        <v>2.9952372008423822E-5</v>
      </c>
      <c r="J8178" s="29">
        <f t="shared" si="1035"/>
        <v>1.0468177813215245</v>
      </c>
      <c r="L8178">
        <f>VLOOKUP(D8177,'מדדים וריביות'!B:C,2)</f>
        <v>33342281.509576902</v>
      </c>
      <c r="M8178" s="30">
        <f t="shared" si="1040"/>
        <v>0</v>
      </c>
      <c r="O8178" s="39">
        <f t="shared" si="1037"/>
        <v>0</v>
      </c>
      <c r="P8178" s="39">
        <f t="shared" si="1041"/>
        <v>0</v>
      </c>
      <c r="Q8178" s="39">
        <f t="shared" si="1038"/>
        <v>0</v>
      </c>
      <c r="R8178" s="41">
        <f t="shared" si="1039"/>
        <v>0</v>
      </c>
    </row>
    <row r="8179" spans="4:18" x14ac:dyDescent="0.25">
      <c r="D8179" s="1">
        <v>41044</v>
      </c>
      <c r="E8179" s="1">
        <f t="shared" si="1036"/>
        <v>41030</v>
      </c>
      <c r="F8179" s="30">
        <f t="shared" si="1034"/>
        <v>0</v>
      </c>
      <c r="H8179" s="42">
        <f>IF(DAY(D8179)&gt;14,VLOOKUP(DATE(YEAR(E8179),MONTH(E8179)-1,DAY(1)),'מדדים וריביות'!B:C,2,FALSE),VLOOKUP(DATE(YEAR(E8179),MONTH(E8179)-2,DAY(1)),'מדדים וריביות'!B:C,2,FALSE))</f>
        <v>33342281.509576902</v>
      </c>
      <c r="I8179" s="43">
        <f>'ריבית יומית'!D8173</f>
        <v>2.9952372008423822E-5</v>
      </c>
      <c r="J8179" s="29">
        <f t="shared" si="1035"/>
        <v>1.046786427585032</v>
      </c>
      <c r="L8179">
        <f>VLOOKUP(D8178,'מדדים וריביות'!B:C,2)</f>
        <v>33342281.509576902</v>
      </c>
      <c r="M8179" s="30">
        <f t="shared" si="1040"/>
        <v>0</v>
      </c>
      <c r="O8179" s="39">
        <f t="shared" si="1037"/>
        <v>0</v>
      </c>
      <c r="P8179" s="39">
        <f t="shared" si="1041"/>
        <v>0</v>
      </c>
      <c r="Q8179" s="39">
        <f t="shared" si="1038"/>
        <v>0</v>
      </c>
      <c r="R8179" s="41">
        <f t="shared" si="1039"/>
        <v>0</v>
      </c>
    </row>
    <row r="8180" spans="4:18" x14ac:dyDescent="0.25">
      <c r="D8180" s="1">
        <v>41045</v>
      </c>
      <c r="E8180" s="1">
        <f t="shared" si="1036"/>
        <v>41030</v>
      </c>
      <c r="F8180" s="30">
        <f t="shared" si="1034"/>
        <v>0</v>
      </c>
      <c r="H8180" s="42">
        <f>IF(DAY(D8180)&gt;14,VLOOKUP(DATE(YEAR(E8180),MONTH(E8180)-1,DAY(1)),'מדדים וריביות'!B:C,2,FALSE),VLOOKUP(DATE(YEAR(E8180),MONTH(E8180)-2,DAY(1)),'מדדים וריביות'!B:C,2,FALSE))</f>
        <v>33342281.509576902</v>
      </c>
      <c r="I8180" s="43">
        <f>'ריבית יומית'!D8174</f>
        <v>2.9952372008423822E-5</v>
      </c>
      <c r="J8180" s="29">
        <f t="shared" si="1035"/>
        <v>1.0467550747876302</v>
      </c>
      <c r="L8180">
        <f>VLOOKUP(D8179,'מדדים וריביות'!B:C,2)</f>
        <v>33342281.509576902</v>
      </c>
      <c r="M8180" s="30">
        <f t="shared" si="1040"/>
        <v>0</v>
      </c>
      <c r="O8180" s="39">
        <f t="shared" si="1037"/>
        <v>0</v>
      </c>
      <c r="P8180" s="39">
        <f t="shared" si="1041"/>
        <v>0</v>
      </c>
      <c r="Q8180" s="39">
        <f t="shared" si="1038"/>
        <v>0</v>
      </c>
      <c r="R8180" s="41">
        <f t="shared" si="1039"/>
        <v>0</v>
      </c>
    </row>
    <row r="8181" spans="4:18" x14ac:dyDescent="0.25">
      <c r="D8181" s="1">
        <v>41046</v>
      </c>
      <c r="E8181" s="1">
        <f t="shared" si="1036"/>
        <v>41030</v>
      </c>
      <c r="F8181" s="30">
        <f t="shared" si="1034"/>
        <v>0</v>
      </c>
      <c r="H8181" s="42">
        <f>IF(DAY(D8181)&gt;14,VLOOKUP(DATE(YEAR(E8181),MONTH(E8181)-1,DAY(1)),'מדדים וריביות'!B:C,2,FALSE),VLOOKUP(DATE(YEAR(E8181),MONTH(E8181)-2,DAY(1)),'מדדים וריביות'!B:C,2,FALSE))</f>
        <v>33342281.509576902</v>
      </c>
      <c r="I8181" s="43">
        <f>'ריבית יומית'!D8175</f>
        <v>2.9952372008423822E-5</v>
      </c>
      <c r="J8181" s="29">
        <f t="shared" si="1035"/>
        <v>1.0467237229292909</v>
      </c>
      <c r="L8181">
        <f>VLOOKUP(D8180,'מדדים וריביות'!B:C,2)</f>
        <v>33342281.509576902</v>
      </c>
      <c r="M8181" s="30">
        <f t="shared" si="1040"/>
        <v>0</v>
      </c>
      <c r="O8181" s="39">
        <f t="shared" si="1037"/>
        <v>0</v>
      </c>
      <c r="P8181" s="39">
        <f t="shared" si="1041"/>
        <v>0</v>
      </c>
      <c r="Q8181" s="39">
        <f t="shared" si="1038"/>
        <v>0</v>
      </c>
      <c r="R8181" s="41">
        <f t="shared" si="1039"/>
        <v>0</v>
      </c>
    </row>
    <row r="8182" spans="4:18" x14ac:dyDescent="0.25">
      <c r="D8182" s="1">
        <v>41047</v>
      </c>
      <c r="E8182" s="1">
        <f t="shared" si="1036"/>
        <v>41030</v>
      </c>
      <c r="F8182" s="30">
        <f t="shared" si="1034"/>
        <v>0</v>
      </c>
      <c r="H8182" s="42">
        <f>IF(DAY(D8182)&gt;14,VLOOKUP(DATE(YEAR(E8182),MONTH(E8182)-1,DAY(1)),'מדדים וריביות'!B:C,2,FALSE),VLOOKUP(DATE(YEAR(E8182),MONTH(E8182)-2,DAY(1)),'מדדים וריביות'!B:C,2,FALSE))</f>
        <v>33342281.509576902</v>
      </c>
      <c r="I8182" s="43">
        <f>'ריבית יומית'!D8176</f>
        <v>2.9952372008423822E-5</v>
      </c>
      <c r="J8182" s="29">
        <f t="shared" si="1035"/>
        <v>1.0466923720099861</v>
      </c>
      <c r="L8182">
        <f>VLOOKUP(D8181,'מדדים וריביות'!B:C,2)</f>
        <v>33342281.509576902</v>
      </c>
      <c r="M8182" s="30">
        <f t="shared" si="1040"/>
        <v>0</v>
      </c>
      <c r="O8182" s="39">
        <f t="shared" si="1037"/>
        <v>0</v>
      </c>
      <c r="P8182" s="39">
        <f t="shared" si="1041"/>
        <v>0</v>
      </c>
      <c r="Q8182" s="39">
        <f t="shared" si="1038"/>
        <v>0</v>
      </c>
      <c r="R8182" s="41">
        <f t="shared" si="1039"/>
        <v>0</v>
      </c>
    </row>
    <row r="8183" spans="4:18" x14ac:dyDescent="0.25">
      <c r="D8183" s="1">
        <v>41048</v>
      </c>
      <c r="E8183" s="1">
        <f t="shared" si="1036"/>
        <v>41030</v>
      </c>
      <c r="F8183" s="30">
        <f t="shared" si="1034"/>
        <v>0</v>
      </c>
      <c r="H8183" s="42">
        <f>IF(DAY(D8183)&gt;14,VLOOKUP(DATE(YEAR(E8183),MONTH(E8183)-1,DAY(1)),'מדדים וריביות'!B:C,2,FALSE),VLOOKUP(DATE(YEAR(E8183),MONTH(E8183)-2,DAY(1)),'מדדים וריביות'!B:C,2,FALSE))</f>
        <v>33342281.509576902</v>
      </c>
      <c r="I8183" s="43">
        <f>'ריבית יומית'!D8177</f>
        <v>2.9952372008423822E-5</v>
      </c>
      <c r="J8183" s="29">
        <f t="shared" si="1035"/>
        <v>1.0466610220296875</v>
      </c>
      <c r="L8183">
        <f>VLOOKUP(D8182,'מדדים וריביות'!B:C,2)</f>
        <v>33342281.509576902</v>
      </c>
      <c r="M8183" s="30">
        <f t="shared" si="1040"/>
        <v>0</v>
      </c>
      <c r="O8183" s="39">
        <f t="shared" si="1037"/>
        <v>0</v>
      </c>
      <c r="P8183" s="39">
        <f t="shared" si="1041"/>
        <v>0</v>
      </c>
      <c r="Q8183" s="39">
        <f t="shared" si="1038"/>
        <v>0</v>
      </c>
      <c r="R8183" s="41">
        <f t="shared" si="1039"/>
        <v>0</v>
      </c>
    </row>
    <row r="8184" spans="4:18" x14ac:dyDescent="0.25">
      <c r="D8184" s="1">
        <v>41049</v>
      </c>
      <c r="E8184" s="1">
        <f t="shared" si="1036"/>
        <v>41030</v>
      </c>
      <c r="F8184" s="30">
        <f t="shared" si="1034"/>
        <v>0</v>
      </c>
      <c r="H8184" s="42">
        <f>IF(DAY(D8184)&gt;14,VLOOKUP(DATE(YEAR(E8184),MONTH(E8184)-1,DAY(1)),'מדדים וריביות'!B:C,2,FALSE),VLOOKUP(DATE(YEAR(E8184),MONTH(E8184)-2,DAY(1)),'מדדים וריביות'!B:C,2,FALSE))</f>
        <v>33342281.509576902</v>
      </c>
      <c r="I8184" s="43">
        <f>'ריבית יומית'!D8178</f>
        <v>2.9952372008423822E-5</v>
      </c>
      <c r="J8184" s="29">
        <f t="shared" si="1035"/>
        <v>1.0466296729883671</v>
      </c>
      <c r="L8184">
        <f>VLOOKUP(D8183,'מדדים וריביות'!B:C,2)</f>
        <v>33342281.509576902</v>
      </c>
      <c r="M8184" s="30">
        <f t="shared" si="1040"/>
        <v>0</v>
      </c>
      <c r="O8184" s="39">
        <f t="shared" si="1037"/>
        <v>0</v>
      </c>
      <c r="P8184" s="39">
        <f t="shared" si="1041"/>
        <v>0</v>
      </c>
      <c r="Q8184" s="39">
        <f t="shared" si="1038"/>
        <v>0</v>
      </c>
      <c r="R8184" s="41">
        <f t="shared" si="1039"/>
        <v>0</v>
      </c>
    </row>
    <row r="8185" spans="4:18" x14ac:dyDescent="0.25">
      <c r="D8185" s="1">
        <v>41050</v>
      </c>
      <c r="E8185" s="1">
        <f t="shared" si="1036"/>
        <v>41030</v>
      </c>
      <c r="F8185" s="30">
        <f t="shared" si="1034"/>
        <v>0</v>
      </c>
      <c r="H8185" s="42">
        <f>IF(DAY(D8185)&gt;14,VLOOKUP(DATE(YEAR(E8185),MONTH(E8185)-1,DAY(1)),'מדדים וריביות'!B:C,2,FALSE),VLOOKUP(DATE(YEAR(E8185),MONTH(E8185)-2,DAY(1)),'מדדים וריביות'!B:C,2,FALSE))</f>
        <v>33342281.509576902</v>
      </c>
      <c r="I8185" s="43">
        <f>'ריבית יומית'!D8179</f>
        <v>2.9952372008423822E-5</v>
      </c>
      <c r="J8185" s="29">
        <f t="shared" si="1035"/>
        <v>1.0465983248859967</v>
      </c>
      <c r="L8185">
        <f>VLOOKUP(D8184,'מדדים וריביות'!B:C,2)</f>
        <v>33342281.509576902</v>
      </c>
      <c r="M8185" s="30">
        <f t="shared" si="1040"/>
        <v>0</v>
      </c>
      <c r="O8185" s="39">
        <f t="shared" si="1037"/>
        <v>0</v>
      </c>
      <c r="P8185" s="39">
        <f t="shared" si="1041"/>
        <v>0</v>
      </c>
      <c r="Q8185" s="39">
        <f t="shared" si="1038"/>
        <v>0</v>
      </c>
      <c r="R8185" s="41">
        <f t="shared" si="1039"/>
        <v>0</v>
      </c>
    </row>
    <row r="8186" spans="4:18" x14ac:dyDescent="0.25">
      <c r="D8186" s="1">
        <v>41051</v>
      </c>
      <c r="E8186" s="1">
        <f t="shared" si="1036"/>
        <v>41030</v>
      </c>
      <c r="F8186" s="30">
        <f t="shared" si="1034"/>
        <v>0</v>
      </c>
      <c r="H8186" s="42">
        <f>IF(DAY(D8186)&gt;14,VLOOKUP(DATE(YEAR(E8186),MONTH(E8186)-1,DAY(1)),'מדדים וריביות'!B:C,2,FALSE),VLOOKUP(DATE(YEAR(E8186),MONTH(E8186)-2,DAY(1)),'מדדים וריביות'!B:C,2,FALSE))</f>
        <v>33342281.509576902</v>
      </c>
      <c r="I8186" s="43">
        <f>'ריבית יומית'!D8180</f>
        <v>2.9952372008423822E-5</v>
      </c>
      <c r="J8186" s="29">
        <f t="shared" si="1035"/>
        <v>1.0465669777225481</v>
      </c>
      <c r="L8186">
        <f>VLOOKUP(D8185,'מדדים וריביות'!B:C,2)</f>
        <v>33342281.509576902</v>
      </c>
      <c r="M8186" s="30">
        <f t="shared" si="1040"/>
        <v>0</v>
      </c>
      <c r="O8186" s="39">
        <f t="shared" si="1037"/>
        <v>0</v>
      </c>
      <c r="P8186" s="39">
        <f t="shared" si="1041"/>
        <v>0</v>
      </c>
      <c r="Q8186" s="39">
        <f t="shared" si="1038"/>
        <v>0</v>
      </c>
      <c r="R8186" s="41">
        <f t="shared" si="1039"/>
        <v>0</v>
      </c>
    </row>
    <row r="8187" spans="4:18" x14ac:dyDescent="0.25">
      <c r="D8187" s="1">
        <v>41052</v>
      </c>
      <c r="E8187" s="1">
        <f t="shared" si="1036"/>
        <v>41030</v>
      </c>
      <c r="F8187" s="30">
        <f t="shared" si="1034"/>
        <v>0</v>
      </c>
      <c r="H8187" s="42">
        <f>IF(DAY(D8187)&gt;14,VLOOKUP(DATE(YEAR(E8187),MONTH(E8187)-1,DAY(1)),'מדדים וריביות'!B:C,2,FALSE),VLOOKUP(DATE(YEAR(E8187),MONTH(E8187)-2,DAY(1)),'מדדים וריביות'!B:C,2,FALSE))</f>
        <v>33342281.509576902</v>
      </c>
      <c r="I8187" s="43">
        <f>'ריבית יומית'!D8181</f>
        <v>2.9952372008423822E-5</v>
      </c>
      <c r="J8187" s="29">
        <f t="shared" si="1035"/>
        <v>1.0465356314979934</v>
      </c>
      <c r="L8187">
        <f>VLOOKUP(D8186,'מדדים וריביות'!B:C,2)</f>
        <v>33342281.509576902</v>
      </c>
      <c r="M8187" s="30">
        <f t="shared" si="1040"/>
        <v>0</v>
      </c>
      <c r="O8187" s="39">
        <f t="shared" si="1037"/>
        <v>0</v>
      </c>
      <c r="P8187" s="39">
        <f t="shared" si="1041"/>
        <v>0</v>
      </c>
      <c r="Q8187" s="39">
        <f t="shared" si="1038"/>
        <v>0</v>
      </c>
      <c r="R8187" s="41">
        <f t="shared" si="1039"/>
        <v>0</v>
      </c>
    </row>
    <row r="8188" spans="4:18" x14ac:dyDescent="0.25">
      <c r="D8188" s="1">
        <v>41053</v>
      </c>
      <c r="E8188" s="1">
        <f t="shared" si="1036"/>
        <v>41030</v>
      </c>
      <c r="F8188" s="30">
        <f t="shared" si="1034"/>
        <v>0</v>
      </c>
      <c r="H8188" s="42">
        <f>IF(DAY(D8188)&gt;14,VLOOKUP(DATE(YEAR(E8188),MONTH(E8188)-1,DAY(1)),'מדדים וריביות'!B:C,2,FALSE),VLOOKUP(DATE(YEAR(E8188),MONTH(E8188)-2,DAY(1)),'מדדים וריביות'!B:C,2,FALSE))</f>
        <v>33342281.509576902</v>
      </c>
      <c r="I8188" s="43">
        <f>'ריבית יומית'!D8182</f>
        <v>2.9952372008423822E-5</v>
      </c>
      <c r="J8188" s="29">
        <f t="shared" si="1035"/>
        <v>1.0465042862123044</v>
      </c>
      <c r="L8188">
        <f>VLOOKUP(D8187,'מדדים וריביות'!B:C,2)</f>
        <v>33342281.509576902</v>
      </c>
      <c r="M8188" s="30">
        <f t="shared" si="1040"/>
        <v>0</v>
      </c>
      <c r="O8188" s="39">
        <f t="shared" si="1037"/>
        <v>0</v>
      </c>
      <c r="P8188" s="39">
        <f t="shared" si="1041"/>
        <v>0</v>
      </c>
      <c r="Q8188" s="39">
        <f t="shared" si="1038"/>
        <v>0</v>
      </c>
      <c r="R8188" s="41">
        <f t="shared" si="1039"/>
        <v>0</v>
      </c>
    </row>
    <row r="8189" spans="4:18" x14ac:dyDescent="0.25">
      <c r="D8189" s="1">
        <v>41054</v>
      </c>
      <c r="E8189" s="1">
        <f t="shared" si="1036"/>
        <v>41030</v>
      </c>
      <c r="F8189" s="30">
        <f t="shared" si="1034"/>
        <v>0</v>
      </c>
      <c r="H8189" s="42">
        <f>IF(DAY(D8189)&gt;14,VLOOKUP(DATE(YEAR(E8189),MONTH(E8189)-1,DAY(1)),'מדדים וריביות'!B:C,2,FALSE),VLOOKUP(DATE(YEAR(E8189),MONTH(E8189)-2,DAY(1)),'מדדים וריביות'!B:C,2,FALSE))</f>
        <v>33342281.509576902</v>
      </c>
      <c r="I8189" s="43">
        <f>'ריבית יומית'!D8183</f>
        <v>2.9952372008423822E-5</v>
      </c>
      <c r="J8189" s="29">
        <f t="shared" si="1035"/>
        <v>1.0464729418654528</v>
      </c>
      <c r="L8189">
        <f>VLOOKUP(D8188,'מדדים וריביות'!B:C,2)</f>
        <v>33342281.509576902</v>
      </c>
      <c r="M8189" s="30">
        <f t="shared" si="1040"/>
        <v>0</v>
      </c>
      <c r="O8189" s="39">
        <f t="shared" si="1037"/>
        <v>0</v>
      </c>
      <c r="P8189" s="39">
        <f t="shared" si="1041"/>
        <v>0</v>
      </c>
      <c r="Q8189" s="39">
        <f t="shared" si="1038"/>
        <v>0</v>
      </c>
      <c r="R8189" s="41">
        <f t="shared" si="1039"/>
        <v>0</v>
      </c>
    </row>
    <row r="8190" spans="4:18" x14ac:dyDescent="0.25">
      <c r="D8190" s="1">
        <v>41055</v>
      </c>
      <c r="E8190" s="1">
        <f t="shared" si="1036"/>
        <v>41030</v>
      </c>
      <c r="F8190" s="30">
        <f t="shared" si="1034"/>
        <v>0</v>
      </c>
      <c r="H8190" s="42">
        <f>IF(DAY(D8190)&gt;14,VLOOKUP(DATE(YEAR(E8190),MONTH(E8190)-1,DAY(1)),'מדדים וריביות'!B:C,2,FALSE),VLOOKUP(DATE(YEAR(E8190),MONTH(E8190)-2,DAY(1)),'מדדים וריביות'!B:C,2,FALSE))</f>
        <v>33342281.509576902</v>
      </c>
      <c r="I8190" s="43">
        <f>'ריבית יומית'!D8184</f>
        <v>2.9952372008423822E-5</v>
      </c>
      <c r="J8190" s="29">
        <f t="shared" si="1035"/>
        <v>1.0464415984574107</v>
      </c>
      <c r="L8190">
        <f>VLOOKUP(D8189,'מדדים וריביות'!B:C,2)</f>
        <v>33342281.509576902</v>
      </c>
      <c r="M8190" s="30">
        <f t="shared" si="1040"/>
        <v>0</v>
      </c>
      <c r="O8190" s="39">
        <f t="shared" si="1037"/>
        <v>0</v>
      </c>
      <c r="P8190" s="39">
        <f t="shared" si="1041"/>
        <v>0</v>
      </c>
      <c r="Q8190" s="39">
        <f t="shared" si="1038"/>
        <v>0</v>
      </c>
      <c r="R8190" s="41">
        <f t="shared" si="1039"/>
        <v>0</v>
      </c>
    </row>
    <row r="8191" spans="4:18" x14ac:dyDescent="0.25">
      <c r="D8191" s="1">
        <v>41056</v>
      </c>
      <c r="E8191" s="1">
        <f t="shared" si="1036"/>
        <v>41030</v>
      </c>
      <c r="F8191" s="30">
        <f t="shared" si="1034"/>
        <v>0</v>
      </c>
      <c r="H8191" s="42">
        <f>IF(DAY(D8191)&gt;14,VLOOKUP(DATE(YEAR(E8191),MONTH(E8191)-1,DAY(1)),'מדדים וריביות'!B:C,2,FALSE),VLOOKUP(DATE(YEAR(E8191),MONTH(E8191)-2,DAY(1)),'מדדים וריביות'!B:C,2,FALSE))</f>
        <v>33342281.509576902</v>
      </c>
      <c r="I8191" s="43">
        <f>'ריבית יומית'!D8185</f>
        <v>2.9952372008423822E-5</v>
      </c>
      <c r="J8191" s="29">
        <f t="shared" si="1035"/>
        <v>1.0464102559881499</v>
      </c>
      <c r="L8191">
        <f>VLOOKUP(D8190,'מדדים וריביות'!B:C,2)</f>
        <v>33342281.509576902</v>
      </c>
      <c r="M8191" s="30">
        <f t="shared" si="1040"/>
        <v>0</v>
      </c>
      <c r="O8191" s="39">
        <f t="shared" si="1037"/>
        <v>0</v>
      </c>
      <c r="P8191" s="39">
        <f t="shared" si="1041"/>
        <v>0</v>
      </c>
      <c r="Q8191" s="39">
        <f t="shared" si="1038"/>
        <v>0</v>
      </c>
      <c r="R8191" s="41">
        <f t="shared" si="1039"/>
        <v>0</v>
      </c>
    </row>
    <row r="8192" spans="4:18" x14ac:dyDescent="0.25">
      <c r="D8192" s="1">
        <v>41057</v>
      </c>
      <c r="E8192" s="1">
        <f t="shared" si="1036"/>
        <v>41030</v>
      </c>
      <c r="F8192" s="30">
        <f t="shared" ref="F8192:F8255" si="1042">M8191</f>
        <v>0</v>
      </c>
      <c r="H8192" s="42">
        <f>IF(DAY(D8192)&gt;14,VLOOKUP(DATE(YEAR(E8192),MONTH(E8192)-1,DAY(1)),'מדדים וריביות'!B:C,2,FALSE),VLOOKUP(DATE(YEAR(E8192),MONTH(E8192)-2,DAY(1)),'מדדים וריביות'!B:C,2,FALSE))</f>
        <v>33342281.509576902</v>
      </c>
      <c r="I8192" s="43">
        <f>'ריבית יומית'!D8186</f>
        <v>2.9952372008423822E-5</v>
      </c>
      <c r="J8192" s="29">
        <f t="shared" si="1035"/>
        <v>1.0463789144576423</v>
      </c>
      <c r="L8192">
        <f>VLOOKUP(D8191,'מדדים וריביות'!B:C,2)</f>
        <v>33342281.509576902</v>
      </c>
      <c r="M8192" s="30">
        <f t="shared" si="1040"/>
        <v>0</v>
      </c>
      <c r="O8192" s="39">
        <f t="shared" si="1037"/>
        <v>0</v>
      </c>
      <c r="P8192" s="39">
        <f t="shared" si="1041"/>
        <v>0</v>
      </c>
      <c r="Q8192" s="39">
        <f t="shared" si="1038"/>
        <v>0</v>
      </c>
      <c r="R8192" s="41">
        <f t="shared" si="1039"/>
        <v>0</v>
      </c>
    </row>
    <row r="8193" spans="4:18" x14ac:dyDescent="0.25">
      <c r="D8193" s="1">
        <v>41058</v>
      </c>
      <c r="E8193" s="1">
        <f t="shared" si="1036"/>
        <v>41030</v>
      </c>
      <c r="F8193" s="30">
        <f t="shared" si="1042"/>
        <v>0</v>
      </c>
      <c r="H8193" s="42">
        <f>IF(DAY(D8193)&gt;14,VLOOKUP(DATE(YEAR(E8193),MONTH(E8193)-1,DAY(1)),'מדדים וריביות'!B:C,2,FALSE),VLOOKUP(DATE(YEAR(E8193),MONTH(E8193)-2,DAY(1)),'מדדים וריביות'!B:C,2,FALSE))</f>
        <v>33342281.509576902</v>
      </c>
      <c r="I8193" s="43">
        <f>'ריבית יומית'!D8187</f>
        <v>2.9952372008423822E-5</v>
      </c>
      <c r="J8193" s="29">
        <f t="shared" si="1035"/>
        <v>1.0463475738658599</v>
      </c>
      <c r="L8193">
        <f>VLOOKUP(D8192,'מדדים וריביות'!B:C,2)</f>
        <v>33342281.509576902</v>
      </c>
      <c r="M8193" s="30">
        <f t="shared" si="1040"/>
        <v>0</v>
      </c>
      <c r="O8193" s="39">
        <f t="shared" si="1037"/>
        <v>0</v>
      </c>
      <c r="P8193" s="39">
        <f t="shared" si="1041"/>
        <v>0</v>
      </c>
      <c r="Q8193" s="39">
        <f t="shared" si="1038"/>
        <v>0</v>
      </c>
      <c r="R8193" s="41">
        <f t="shared" si="1039"/>
        <v>0</v>
      </c>
    </row>
    <row r="8194" spans="4:18" x14ac:dyDescent="0.25">
      <c r="D8194" s="1">
        <v>41059</v>
      </c>
      <c r="E8194" s="1">
        <f t="shared" si="1036"/>
        <v>41030</v>
      </c>
      <c r="F8194" s="30">
        <f t="shared" si="1042"/>
        <v>0</v>
      </c>
      <c r="H8194" s="42">
        <f>IF(DAY(D8194)&gt;14,VLOOKUP(DATE(YEAR(E8194),MONTH(E8194)-1,DAY(1)),'מדדים וריביות'!B:C,2,FALSE),VLOOKUP(DATE(YEAR(E8194),MONTH(E8194)-2,DAY(1)),'מדדים וריביות'!B:C,2,FALSE))</f>
        <v>33342281.509576902</v>
      </c>
      <c r="I8194" s="43">
        <f>'ריבית יומית'!D8188</f>
        <v>2.9952372008423822E-5</v>
      </c>
      <c r="J8194" s="29">
        <f t="shared" si="1035"/>
        <v>1.0463162342127743</v>
      </c>
      <c r="L8194">
        <f>VLOOKUP(D8193,'מדדים וריביות'!B:C,2)</f>
        <v>33342281.509576902</v>
      </c>
      <c r="M8194" s="30">
        <f t="shared" si="1040"/>
        <v>0</v>
      </c>
      <c r="O8194" s="39">
        <f t="shared" si="1037"/>
        <v>0</v>
      </c>
      <c r="P8194" s="39">
        <f t="shared" si="1041"/>
        <v>0</v>
      </c>
      <c r="Q8194" s="39">
        <f t="shared" si="1038"/>
        <v>0</v>
      </c>
      <c r="R8194" s="41">
        <f t="shared" si="1039"/>
        <v>0</v>
      </c>
    </row>
    <row r="8195" spans="4:18" x14ac:dyDescent="0.25">
      <c r="D8195" s="1">
        <v>41060</v>
      </c>
      <c r="E8195" s="1">
        <f t="shared" si="1036"/>
        <v>41030</v>
      </c>
      <c r="F8195" s="30">
        <f t="shared" si="1042"/>
        <v>0</v>
      </c>
      <c r="H8195" s="42">
        <f>IF(DAY(D8195)&gt;14,VLOOKUP(DATE(YEAR(E8195),MONTH(E8195)-1,DAY(1)),'מדדים וריביות'!B:C,2,FALSE),VLOOKUP(DATE(YEAR(E8195),MONTH(E8195)-2,DAY(1)),'מדדים וריביות'!B:C,2,FALSE))</f>
        <v>33342281.509576902</v>
      </c>
      <c r="I8195" s="43">
        <f>'ריבית יומית'!D8189</f>
        <v>2.9952372008423822E-5</v>
      </c>
      <c r="J8195" s="29">
        <f t="shared" si="1035"/>
        <v>1.0462848954983575</v>
      </c>
      <c r="L8195">
        <f>VLOOKUP(D8194,'מדדים וריביות'!B:C,2)</f>
        <v>33342281.509576902</v>
      </c>
      <c r="M8195" s="30">
        <f t="shared" si="1040"/>
        <v>0</v>
      </c>
      <c r="O8195" s="39">
        <f t="shared" si="1037"/>
        <v>0</v>
      </c>
      <c r="P8195" s="39">
        <f t="shared" si="1041"/>
        <v>0</v>
      </c>
      <c r="Q8195" s="39">
        <f t="shared" si="1038"/>
        <v>0</v>
      </c>
      <c r="R8195" s="41">
        <f t="shared" si="1039"/>
        <v>0</v>
      </c>
    </row>
    <row r="8196" spans="4:18" x14ac:dyDescent="0.25">
      <c r="D8196" s="1">
        <v>41061</v>
      </c>
      <c r="E8196" s="1">
        <f t="shared" si="1036"/>
        <v>41061</v>
      </c>
      <c r="F8196" s="30">
        <f t="shared" si="1042"/>
        <v>0</v>
      </c>
      <c r="H8196" s="42">
        <f>IF(DAY(D8196)&gt;14,VLOOKUP(DATE(YEAR(E8196),MONTH(E8196)-1,DAY(1)),'מדדים וריביות'!B:C,2,FALSE),VLOOKUP(DATE(YEAR(E8196),MONTH(E8196)-2,DAY(1)),'מדדים וריביות'!B:C,2,FALSE))</f>
        <v>33342281.509576902</v>
      </c>
      <c r="I8196" s="43">
        <f>'ריבית יומית'!D8190</f>
        <v>2.9952372008423822E-5</v>
      </c>
      <c r="J8196" s="29">
        <f t="shared" si="1035"/>
        <v>1.0462535577225813</v>
      </c>
      <c r="L8196">
        <f>VLOOKUP(D8195,'מדדים וריביות'!B:C,2)</f>
        <v>33342281.509576902</v>
      </c>
      <c r="M8196" s="30">
        <f t="shared" si="1040"/>
        <v>0</v>
      </c>
      <c r="O8196" s="39">
        <f t="shared" si="1037"/>
        <v>0</v>
      </c>
      <c r="P8196" s="39">
        <f t="shared" si="1041"/>
        <v>0</v>
      </c>
      <c r="Q8196" s="39">
        <f t="shared" si="1038"/>
        <v>0</v>
      </c>
      <c r="R8196" s="41">
        <f t="shared" si="1039"/>
        <v>0</v>
      </c>
    </row>
    <row r="8197" spans="4:18" x14ac:dyDescent="0.25">
      <c r="D8197" s="1">
        <v>41062</v>
      </c>
      <c r="E8197" s="1">
        <f t="shared" si="1036"/>
        <v>41061</v>
      </c>
      <c r="F8197" s="30">
        <f t="shared" si="1042"/>
        <v>0</v>
      </c>
      <c r="H8197" s="42">
        <f>IF(DAY(D8197)&gt;14,VLOOKUP(DATE(YEAR(E8197),MONTH(E8197)-1,DAY(1)),'מדדים וריביות'!B:C,2,FALSE),VLOOKUP(DATE(YEAR(E8197),MONTH(E8197)-2,DAY(1)),'מדדים וריביות'!B:C,2,FALSE))</f>
        <v>33342281.509576902</v>
      </c>
      <c r="I8197" s="43">
        <f>'ריבית יומית'!D8191</f>
        <v>2.9952372008423822E-5</v>
      </c>
      <c r="J8197" s="29">
        <f t="shared" si="1035"/>
        <v>1.0462222208854179</v>
      </c>
      <c r="L8197">
        <f>VLOOKUP(D8196,'מדדים וריביות'!B:C,2)</f>
        <v>33247289.254563902</v>
      </c>
      <c r="M8197" s="30">
        <f t="shared" si="1040"/>
        <v>0</v>
      </c>
      <c r="O8197" s="39">
        <f t="shared" si="1037"/>
        <v>0</v>
      </c>
      <c r="P8197" s="39">
        <f t="shared" si="1041"/>
        <v>0</v>
      </c>
      <c r="Q8197" s="39">
        <f t="shared" si="1038"/>
        <v>0</v>
      </c>
      <c r="R8197" s="41">
        <f t="shared" si="1039"/>
        <v>0</v>
      </c>
    </row>
    <row r="8198" spans="4:18" x14ac:dyDescent="0.25">
      <c r="D8198" s="1">
        <v>41063</v>
      </c>
      <c r="E8198" s="1">
        <f t="shared" si="1036"/>
        <v>41061</v>
      </c>
      <c r="F8198" s="30">
        <f t="shared" si="1042"/>
        <v>0</v>
      </c>
      <c r="H8198" s="42">
        <f>IF(DAY(D8198)&gt;14,VLOOKUP(DATE(YEAR(E8198),MONTH(E8198)-1,DAY(1)),'מדדים וריביות'!B:C,2,FALSE),VLOOKUP(DATE(YEAR(E8198),MONTH(E8198)-2,DAY(1)),'מדדים וריביות'!B:C,2,FALSE))</f>
        <v>33342281.509576902</v>
      </c>
      <c r="I8198" s="43">
        <f>'ריבית יומית'!D8192</f>
        <v>2.9952372008423822E-5</v>
      </c>
      <c r="J8198" s="29">
        <f t="shared" si="1035"/>
        <v>1.0461908849868391</v>
      </c>
      <c r="L8198">
        <f>VLOOKUP(D8197,'מדדים וריביות'!B:C,2)</f>
        <v>33247289.254563902</v>
      </c>
      <c r="M8198" s="30">
        <f t="shared" si="1040"/>
        <v>0</v>
      </c>
      <c r="O8198" s="39">
        <f t="shared" si="1037"/>
        <v>0</v>
      </c>
      <c r="P8198" s="39">
        <f t="shared" si="1041"/>
        <v>0</v>
      </c>
      <c r="Q8198" s="39">
        <f t="shared" si="1038"/>
        <v>0</v>
      </c>
      <c r="R8198" s="41">
        <f t="shared" si="1039"/>
        <v>0</v>
      </c>
    </row>
    <row r="8199" spans="4:18" x14ac:dyDescent="0.25">
      <c r="D8199" s="1">
        <v>41064</v>
      </c>
      <c r="E8199" s="1">
        <f t="shared" si="1036"/>
        <v>41061</v>
      </c>
      <c r="F8199" s="30">
        <f t="shared" si="1042"/>
        <v>0</v>
      </c>
      <c r="H8199" s="42">
        <f>IF(DAY(D8199)&gt;14,VLOOKUP(DATE(YEAR(E8199),MONTH(E8199)-1,DAY(1)),'מדדים וריביות'!B:C,2,FALSE),VLOOKUP(DATE(YEAR(E8199),MONTH(E8199)-2,DAY(1)),'מדדים וריביות'!B:C,2,FALSE))</f>
        <v>33342281.509576902</v>
      </c>
      <c r="I8199" s="43">
        <f>'ריבית יומית'!D8193</f>
        <v>2.9952372008423822E-5</v>
      </c>
      <c r="J8199" s="29">
        <f t="shared" si="1035"/>
        <v>1.0461595500268166</v>
      </c>
      <c r="L8199">
        <f>VLOOKUP(D8198,'מדדים וריביות'!B:C,2)</f>
        <v>33247289.254563902</v>
      </c>
      <c r="M8199" s="30">
        <f t="shared" si="1040"/>
        <v>0</v>
      </c>
      <c r="O8199" s="39">
        <f t="shared" si="1037"/>
        <v>0</v>
      </c>
      <c r="P8199" s="39">
        <f t="shared" si="1041"/>
        <v>0</v>
      </c>
      <c r="Q8199" s="39">
        <f t="shared" si="1038"/>
        <v>0</v>
      </c>
      <c r="R8199" s="41">
        <f t="shared" si="1039"/>
        <v>0</v>
      </c>
    </row>
    <row r="8200" spans="4:18" x14ac:dyDescent="0.25">
      <c r="D8200" s="1">
        <v>41065</v>
      </c>
      <c r="E8200" s="1">
        <f t="shared" si="1036"/>
        <v>41061</v>
      </c>
      <c r="F8200" s="30">
        <f t="shared" si="1042"/>
        <v>0</v>
      </c>
      <c r="H8200" s="42">
        <f>IF(DAY(D8200)&gt;14,VLOOKUP(DATE(YEAR(E8200),MONTH(E8200)-1,DAY(1)),'מדדים וריביות'!B:C,2,FALSE),VLOOKUP(DATE(YEAR(E8200),MONTH(E8200)-2,DAY(1)),'מדדים וריביות'!B:C,2,FALSE))</f>
        <v>33342281.509576902</v>
      </c>
      <c r="I8200" s="43">
        <f>'ריבית יומית'!D8194</f>
        <v>2.9952372008423822E-5</v>
      </c>
      <c r="J8200" s="29">
        <f t="shared" si="1035"/>
        <v>1.0461282160053222</v>
      </c>
      <c r="L8200">
        <f>VLOOKUP(D8199,'מדדים וריביות'!B:C,2)</f>
        <v>33247289.254563902</v>
      </c>
      <c r="M8200" s="30">
        <f t="shared" si="1040"/>
        <v>0</v>
      </c>
      <c r="O8200" s="39">
        <f t="shared" si="1037"/>
        <v>0</v>
      </c>
      <c r="P8200" s="39">
        <f t="shared" si="1041"/>
        <v>0</v>
      </c>
      <c r="Q8200" s="39">
        <f t="shared" si="1038"/>
        <v>0</v>
      </c>
      <c r="R8200" s="41">
        <f t="shared" si="1039"/>
        <v>0</v>
      </c>
    </row>
    <row r="8201" spans="4:18" x14ac:dyDescent="0.25">
      <c r="D8201" s="1">
        <v>41066</v>
      </c>
      <c r="E8201" s="1">
        <f t="shared" si="1036"/>
        <v>41061</v>
      </c>
      <c r="F8201" s="30">
        <f t="shared" si="1042"/>
        <v>0</v>
      </c>
      <c r="H8201" s="42">
        <f>IF(DAY(D8201)&gt;14,VLOOKUP(DATE(YEAR(E8201),MONTH(E8201)-1,DAY(1)),'מדדים וריביות'!B:C,2,FALSE),VLOOKUP(DATE(YEAR(E8201),MONTH(E8201)-2,DAY(1)),'מדדים וריביות'!B:C,2,FALSE))</f>
        <v>33342281.509576902</v>
      </c>
      <c r="I8201" s="43">
        <f>'ריבית יומית'!D8195</f>
        <v>2.9952372008423822E-5</v>
      </c>
      <c r="J8201" s="29">
        <f t="shared" ref="J8201:J8264" si="1043">J8202*(1+I8201)</f>
        <v>1.0460968829223281</v>
      </c>
      <c r="L8201">
        <f>VLOOKUP(D8200,'מדדים וריביות'!B:C,2)</f>
        <v>33247289.254563902</v>
      </c>
      <c r="M8201" s="30">
        <f t="shared" si="1040"/>
        <v>0</v>
      </c>
      <c r="O8201" s="39">
        <f t="shared" si="1037"/>
        <v>0</v>
      </c>
      <c r="P8201" s="39">
        <f t="shared" si="1041"/>
        <v>0</v>
      </c>
      <c r="Q8201" s="39">
        <f t="shared" si="1038"/>
        <v>0</v>
      </c>
      <c r="R8201" s="41">
        <f t="shared" si="1039"/>
        <v>0</v>
      </c>
    </row>
    <row r="8202" spans="4:18" x14ac:dyDescent="0.25">
      <c r="D8202" s="1">
        <v>41067</v>
      </c>
      <c r="E8202" s="1">
        <f t="shared" ref="E8202:E8265" si="1044">DATE(YEAR(D8202),MONTH(D8202),DAY(1))</f>
        <v>41061</v>
      </c>
      <c r="F8202" s="30">
        <f t="shared" si="1042"/>
        <v>0</v>
      </c>
      <c r="H8202" s="42">
        <f>IF(DAY(D8202)&gt;14,VLOOKUP(DATE(YEAR(E8202),MONTH(E8202)-1,DAY(1)),'מדדים וריביות'!B:C,2,FALSE),VLOOKUP(DATE(YEAR(E8202),MONTH(E8202)-2,DAY(1)),'מדדים וריביות'!B:C,2,FALSE))</f>
        <v>33342281.509576902</v>
      </c>
      <c r="I8202" s="43">
        <f>'ריבית יומית'!D8196</f>
        <v>2.9952372008423822E-5</v>
      </c>
      <c r="J8202" s="29">
        <f t="shared" si="1043"/>
        <v>1.0460655507778061</v>
      </c>
      <c r="L8202">
        <f>VLOOKUP(D8201,'מדדים וריביות'!B:C,2)</f>
        <v>33247289.254563902</v>
      </c>
      <c r="M8202" s="30">
        <f t="shared" si="1040"/>
        <v>0</v>
      </c>
      <c r="O8202" s="39">
        <f t="shared" ref="O8202:O8265" si="1045">$D$4/H8202*G8202-G8202</f>
        <v>0</v>
      </c>
      <c r="P8202" s="39">
        <f t="shared" si="1041"/>
        <v>0</v>
      </c>
      <c r="Q8202" s="39">
        <f t="shared" ref="Q8202:Q8265" si="1046">$D$4/H8202*P8202-P8202</f>
        <v>0</v>
      </c>
      <c r="R8202" s="41">
        <f t="shared" ref="R8202:R8265" si="1047">SUM(O8202:Q8202)</f>
        <v>0</v>
      </c>
    </row>
    <row r="8203" spans="4:18" x14ac:dyDescent="0.25">
      <c r="D8203" s="1">
        <v>41068</v>
      </c>
      <c r="E8203" s="1">
        <f t="shared" si="1044"/>
        <v>41061</v>
      </c>
      <c r="F8203" s="30">
        <f t="shared" si="1042"/>
        <v>0</v>
      </c>
      <c r="H8203" s="42">
        <f>IF(DAY(D8203)&gt;14,VLOOKUP(DATE(YEAR(E8203),MONTH(E8203)-1,DAY(1)),'מדדים וריביות'!B:C,2,FALSE),VLOOKUP(DATE(YEAR(E8203),MONTH(E8203)-2,DAY(1)),'מדדים וריביות'!B:C,2,FALSE))</f>
        <v>33342281.509576902</v>
      </c>
      <c r="I8203" s="43">
        <f>'ריבית יומית'!D8197</f>
        <v>2.9952372008423822E-5</v>
      </c>
      <c r="J8203" s="29">
        <f t="shared" si="1043"/>
        <v>1.0460342195717278</v>
      </c>
      <c r="L8203">
        <f>VLOOKUP(D8202,'מדדים וריביות'!B:C,2)</f>
        <v>33247289.254563902</v>
      </c>
      <c r="M8203" s="30">
        <f t="shared" si="1040"/>
        <v>0</v>
      </c>
      <c r="O8203" s="39">
        <f t="shared" si="1045"/>
        <v>0</v>
      </c>
      <c r="P8203" s="39">
        <f t="shared" si="1041"/>
        <v>0</v>
      </c>
      <c r="Q8203" s="39">
        <f t="shared" si="1046"/>
        <v>0</v>
      </c>
      <c r="R8203" s="41">
        <f t="shared" si="1047"/>
        <v>0</v>
      </c>
    </row>
    <row r="8204" spans="4:18" x14ac:dyDescent="0.25">
      <c r="D8204" s="1">
        <v>41069</v>
      </c>
      <c r="E8204" s="1">
        <f t="shared" si="1044"/>
        <v>41061</v>
      </c>
      <c r="F8204" s="30">
        <f t="shared" si="1042"/>
        <v>0</v>
      </c>
      <c r="H8204" s="42">
        <f>IF(DAY(D8204)&gt;14,VLOOKUP(DATE(YEAR(E8204),MONTH(E8204)-1,DAY(1)),'מדדים וריביות'!B:C,2,FALSE),VLOOKUP(DATE(YEAR(E8204),MONTH(E8204)-2,DAY(1)),'מדדים וריביות'!B:C,2,FALSE))</f>
        <v>33342281.509576902</v>
      </c>
      <c r="I8204" s="43">
        <f>'ריבית יומית'!D8198</f>
        <v>2.9952372008423822E-5</v>
      </c>
      <c r="J8204" s="29">
        <f t="shared" si="1043"/>
        <v>1.0460028893040656</v>
      </c>
      <c r="L8204">
        <f>VLOOKUP(D8203,'מדדים וריביות'!B:C,2)</f>
        <v>33247289.254563902</v>
      </c>
      <c r="M8204" s="30">
        <f t="shared" ref="M8204:M8267" si="1048">F8204*(1+I8204)*L8204/H8204+G8204-K8204</f>
        <v>0</v>
      </c>
      <c r="O8204" s="39">
        <f t="shared" si="1045"/>
        <v>0</v>
      </c>
      <c r="P8204" s="39">
        <f t="shared" si="1041"/>
        <v>0</v>
      </c>
      <c r="Q8204" s="39">
        <f t="shared" si="1046"/>
        <v>0</v>
      </c>
      <c r="R8204" s="41">
        <f t="shared" si="1047"/>
        <v>0</v>
      </c>
    </row>
    <row r="8205" spans="4:18" x14ac:dyDescent="0.25">
      <c r="D8205" s="1">
        <v>41070</v>
      </c>
      <c r="E8205" s="1">
        <f t="shared" si="1044"/>
        <v>41061</v>
      </c>
      <c r="F8205" s="30">
        <f t="shared" si="1042"/>
        <v>0</v>
      </c>
      <c r="H8205" s="42">
        <f>IF(DAY(D8205)&gt;14,VLOOKUP(DATE(YEAR(E8205),MONTH(E8205)-1,DAY(1)),'מדדים וריביות'!B:C,2,FALSE),VLOOKUP(DATE(YEAR(E8205),MONTH(E8205)-2,DAY(1)),'מדדים וריביות'!B:C,2,FALSE))</f>
        <v>33342281.509576902</v>
      </c>
      <c r="I8205" s="43">
        <f>'ריבית יומית'!D8199</f>
        <v>2.9952372008423822E-5</v>
      </c>
      <c r="J8205" s="29">
        <f t="shared" si="1043"/>
        <v>1.045971559974791</v>
      </c>
      <c r="L8205">
        <f>VLOOKUP(D8204,'מדדים וריביות'!B:C,2)</f>
        <v>33247289.254563902</v>
      </c>
      <c r="M8205" s="30">
        <f t="shared" si="1048"/>
        <v>0</v>
      </c>
      <c r="O8205" s="39">
        <f t="shared" si="1045"/>
        <v>0</v>
      </c>
      <c r="P8205" s="39">
        <f t="shared" si="1041"/>
        <v>0</v>
      </c>
      <c r="Q8205" s="39">
        <f t="shared" si="1046"/>
        <v>0</v>
      </c>
      <c r="R8205" s="41">
        <f t="shared" si="1047"/>
        <v>0</v>
      </c>
    </row>
    <row r="8206" spans="4:18" x14ac:dyDescent="0.25">
      <c r="D8206" s="1">
        <v>41071</v>
      </c>
      <c r="E8206" s="1">
        <f t="shared" si="1044"/>
        <v>41061</v>
      </c>
      <c r="F8206" s="30">
        <f t="shared" si="1042"/>
        <v>0</v>
      </c>
      <c r="H8206" s="42">
        <f>IF(DAY(D8206)&gt;14,VLOOKUP(DATE(YEAR(E8206),MONTH(E8206)-1,DAY(1)),'מדדים וריביות'!B:C,2,FALSE),VLOOKUP(DATE(YEAR(E8206),MONTH(E8206)-2,DAY(1)),'מדדים וריביות'!B:C,2,FALSE))</f>
        <v>33342281.509576902</v>
      </c>
      <c r="I8206" s="43">
        <f>'ריבית יומית'!D8200</f>
        <v>2.9952372008423822E-5</v>
      </c>
      <c r="J8206" s="29">
        <f t="shared" si="1043"/>
        <v>1.0459402315838759</v>
      </c>
      <c r="L8206">
        <f>VLOOKUP(D8205,'מדדים וריביות'!B:C,2)</f>
        <v>33247289.254563902</v>
      </c>
      <c r="M8206" s="30">
        <f t="shared" si="1048"/>
        <v>0</v>
      </c>
      <c r="O8206" s="39">
        <f t="shared" si="1045"/>
        <v>0</v>
      </c>
      <c r="P8206" s="39">
        <f t="shared" si="1041"/>
        <v>0</v>
      </c>
      <c r="Q8206" s="39">
        <f t="shared" si="1046"/>
        <v>0</v>
      </c>
      <c r="R8206" s="41">
        <f t="shared" si="1047"/>
        <v>0</v>
      </c>
    </row>
    <row r="8207" spans="4:18" x14ac:dyDescent="0.25">
      <c r="D8207" s="1">
        <v>41072</v>
      </c>
      <c r="E8207" s="1">
        <f t="shared" si="1044"/>
        <v>41061</v>
      </c>
      <c r="F8207" s="30">
        <f t="shared" si="1042"/>
        <v>0</v>
      </c>
      <c r="H8207" s="42">
        <f>IF(DAY(D8207)&gt;14,VLOOKUP(DATE(YEAR(E8207),MONTH(E8207)-1,DAY(1)),'מדדים וריביות'!B:C,2,FALSE),VLOOKUP(DATE(YEAR(E8207),MONTH(E8207)-2,DAY(1)),'מדדים וריביות'!B:C,2,FALSE))</f>
        <v>33342281.509576902</v>
      </c>
      <c r="I8207" s="43">
        <f>'ריבית יומית'!D8201</f>
        <v>2.9952372008423822E-5</v>
      </c>
      <c r="J8207" s="29">
        <f t="shared" si="1043"/>
        <v>1.0459089041312926</v>
      </c>
      <c r="L8207">
        <f>VLOOKUP(D8206,'מדדים וריביות'!B:C,2)</f>
        <v>33247289.254563902</v>
      </c>
      <c r="M8207" s="30">
        <f t="shared" si="1048"/>
        <v>0</v>
      </c>
      <c r="O8207" s="39">
        <f t="shared" si="1045"/>
        <v>0</v>
      </c>
      <c r="P8207" s="39">
        <f t="shared" si="1041"/>
        <v>0</v>
      </c>
      <c r="Q8207" s="39">
        <f t="shared" si="1046"/>
        <v>0</v>
      </c>
      <c r="R8207" s="41">
        <f t="shared" si="1047"/>
        <v>0</v>
      </c>
    </row>
    <row r="8208" spans="4:18" x14ac:dyDescent="0.25">
      <c r="D8208" s="1">
        <v>41073</v>
      </c>
      <c r="E8208" s="1">
        <f t="shared" si="1044"/>
        <v>41061</v>
      </c>
      <c r="F8208" s="30">
        <f t="shared" si="1042"/>
        <v>0</v>
      </c>
      <c r="H8208" s="42">
        <f>IF(DAY(D8208)&gt;14,VLOOKUP(DATE(YEAR(E8208),MONTH(E8208)-1,DAY(1)),'מדדים וריביות'!B:C,2,FALSE),VLOOKUP(DATE(YEAR(E8208),MONTH(E8208)-2,DAY(1)),'מדדים וריביות'!B:C,2,FALSE))</f>
        <v>33342281.509576902</v>
      </c>
      <c r="I8208" s="43">
        <f>'ריבית יומית'!D8202</f>
        <v>2.9952372008423822E-5</v>
      </c>
      <c r="J8208" s="29">
        <f t="shared" si="1043"/>
        <v>1.0458775776170126</v>
      </c>
      <c r="L8208">
        <f>VLOOKUP(D8207,'מדדים וריביות'!B:C,2)</f>
        <v>33247289.254563902</v>
      </c>
      <c r="M8208" s="30">
        <f t="shared" si="1048"/>
        <v>0</v>
      </c>
      <c r="O8208" s="39">
        <f t="shared" si="1045"/>
        <v>0</v>
      </c>
      <c r="P8208" s="39">
        <f t="shared" si="1041"/>
        <v>0</v>
      </c>
      <c r="Q8208" s="39">
        <f t="shared" si="1046"/>
        <v>0</v>
      </c>
      <c r="R8208" s="41">
        <f t="shared" si="1047"/>
        <v>0</v>
      </c>
    </row>
    <row r="8209" spans="4:18" x14ac:dyDescent="0.25">
      <c r="D8209" s="1">
        <v>41074</v>
      </c>
      <c r="E8209" s="1">
        <f t="shared" si="1044"/>
        <v>41061</v>
      </c>
      <c r="F8209" s="30">
        <f t="shared" si="1042"/>
        <v>0</v>
      </c>
      <c r="H8209" s="42">
        <f>IF(DAY(D8209)&gt;14,VLOOKUP(DATE(YEAR(E8209),MONTH(E8209)-1,DAY(1)),'מדדים וריביות'!B:C,2,FALSE),VLOOKUP(DATE(YEAR(E8209),MONTH(E8209)-2,DAY(1)),'מדדים וריביות'!B:C,2,FALSE))</f>
        <v>33342281.509576902</v>
      </c>
      <c r="I8209" s="43">
        <f>'ריבית יומית'!D8203</f>
        <v>2.9952372008423822E-5</v>
      </c>
      <c r="J8209" s="29">
        <f t="shared" si="1043"/>
        <v>1.0458462520410079</v>
      </c>
      <c r="L8209">
        <f>VLOOKUP(D8208,'מדדים וריביות'!B:C,2)</f>
        <v>33247289.254563902</v>
      </c>
      <c r="M8209" s="30">
        <f t="shared" si="1048"/>
        <v>0</v>
      </c>
      <c r="O8209" s="39">
        <f t="shared" si="1045"/>
        <v>0</v>
      </c>
      <c r="P8209" s="39">
        <f t="shared" si="1041"/>
        <v>0</v>
      </c>
      <c r="Q8209" s="39">
        <f t="shared" si="1046"/>
        <v>0</v>
      </c>
      <c r="R8209" s="41">
        <f t="shared" si="1047"/>
        <v>0</v>
      </c>
    </row>
    <row r="8210" spans="4:18" x14ac:dyDescent="0.25">
      <c r="D8210" s="1">
        <v>41075</v>
      </c>
      <c r="E8210" s="1">
        <f t="shared" si="1044"/>
        <v>41061</v>
      </c>
      <c r="F8210" s="30">
        <f t="shared" si="1042"/>
        <v>0</v>
      </c>
      <c r="H8210" s="42">
        <f>IF(DAY(D8210)&gt;14,VLOOKUP(DATE(YEAR(E8210),MONTH(E8210)-1,DAY(1)),'מדדים וריביות'!B:C,2,FALSE),VLOOKUP(DATE(YEAR(E8210),MONTH(E8210)-2,DAY(1)),'מדדים וריביות'!B:C,2,FALSE))</f>
        <v>33342281.509576902</v>
      </c>
      <c r="I8210" s="43">
        <f>'ריבית יומית'!D8204</f>
        <v>2.9952372008423822E-5</v>
      </c>
      <c r="J8210" s="29">
        <f t="shared" si="1043"/>
        <v>1.0458149274032504</v>
      </c>
      <c r="L8210">
        <f>VLOOKUP(D8209,'מדדים וריביות'!B:C,2)</f>
        <v>33247289.254563902</v>
      </c>
      <c r="M8210" s="30">
        <f t="shared" si="1048"/>
        <v>0</v>
      </c>
      <c r="O8210" s="39">
        <f t="shared" si="1045"/>
        <v>0</v>
      </c>
      <c r="P8210" s="39">
        <f t="shared" si="1041"/>
        <v>0</v>
      </c>
      <c r="Q8210" s="39">
        <f t="shared" si="1046"/>
        <v>0</v>
      </c>
      <c r="R8210" s="41">
        <f t="shared" si="1047"/>
        <v>0</v>
      </c>
    </row>
    <row r="8211" spans="4:18" x14ac:dyDescent="0.25">
      <c r="D8211" s="1">
        <v>41076</v>
      </c>
      <c r="E8211" s="1">
        <f t="shared" si="1044"/>
        <v>41061</v>
      </c>
      <c r="F8211" s="30">
        <f t="shared" si="1042"/>
        <v>0</v>
      </c>
      <c r="H8211" s="42">
        <f>IF(DAY(D8211)&gt;14,VLOOKUP(DATE(YEAR(E8211),MONTH(E8211)-1,DAY(1)),'מדדים וריביות'!B:C,2,FALSE),VLOOKUP(DATE(YEAR(E8211),MONTH(E8211)-2,DAY(1)),'מדדים וריביות'!B:C,2,FALSE))</f>
        <v>33342281.509576902</v>
      </c>
      <c r="I8211" s="43">
        <f>'ריבית יומית'!D8205</f>
        <v>2.9952372008423822E-5</v>
      </c>
      <c r="J8211" s="29">
        <f t="shared" si="1043"/>
        <v>1.045783603703712</v>
      </c>
      <c r="L8211">
        <f>VLOOKUP(D8210,'מדדים וריביות'!B:C,2)</f>
        <v>33247289.254563902</v>
      </c>
      <c r="M8211" s="30">
        <f t="shared" si="1048"/>
        <v>0</v>
      </c>
      <c r="O8211" s="39">
        <f t="shared" si="1045"/>
        <v>0</v>
      </c>
      <c r="P8211" s="39">
        <f t="shared" si="1041"/>
        <v>0</v>
      </c>
      <c r="Q8211" s="39">
        <f t="shared" si="1046"/>
        <v>0</v>
      </c>
      <c r="R8211" s="41">
        <f t="shared" si="1047"/>
        <v>0</v>
      </c>
    </row>
    <row r="8212" spans="4:18" x14ac:dyDescent="0.25">
      <c r="D8212" s="1">
        <v>41077</v>
      </c>
      <c r="E8212" s="1">
        <f t="shared" si="1044"/>
        <v>41061</v>
      </c>
      <c r="F8212" s="30">
        <f t="shared" si="1042"/>
        <v>0</v>
      </c>
      <c r="H8212" s="42">
        <f>IF(DAY(D8212)&gt;14,VLOOKUP(DATE(YEAR(E8212),MONTH(E8212)-1,DAY(1)),'מדדים וריביות'!B:C,2,FALSE),VLOOKUP(DATE(YEAR(E8212),MONTH(E8212)-2,DAY(1)),'מדדים וריביות'!B:C,2,FALSE))</f>
        <v>33342281.509576902</v>
      </c>
      <c r="I8212" s="43">
        <f>'ריבית יומית'!D8206</f>
        <v>2.9952372008423822E-5</v>
      </c>
      <c r="J8212" s="29">
        <f t="shared" si="1043"/>
        <v>1.0457522809423645</v>
      </c>
      <c r="L8212">
        <f>VLOOKUP(D8211,'מדדים וריביות'!B:C,2)</f>
        <v>33247289.254563902</v>
      </c>
      <c r="M8212" s="30">
        <f t="shared" si="1048"/>
        <v>0</v>
      </c>
      <c r="O8212" s="39">
        <f t="shared" si="1045"/>
        <v>0</v>
      </c>
      <c r="P8212" s="39">
        <f t="shared" si="1041"/>
        <v>0</v>
      </c>
      <c r="Q8212" s="39">
        <f t="shared" si="1046"/>
        <v>0</v>
      </c>
      <c r="R8212" s="41">
        <f t="shared" si="1047"/>
        <v>0</v>
      </c>
    </row>
    <row r="8213" spans="4:18" x14ac:dyDescent="0.25">
      <c r="D8213" s="1">
        <v>41078</v>
      </c>
      <c r="E8213" s="1">
        <f t="shared" si="1044"/>
        <v>41061</v>
      </c>
      <c r="F8213" s="30">
        <f t="shared" si="1042"/>
        <v>0</v>
      </c>
      <c r="H8213" s="42">
        <f>IF(DAY(D8213)&gt;14,VLOOKUP(DATE(YEAR(E8213),MONTH(E8213)-1,DAY(1)),'מדדים וריביות'!B:C,2,FALSE),VLOOKUP(DATE(YEAR(E8213),MONTH(E8213)-2,DAY(1)),'מדדים וריביות'!B:C,2,FALSE))</f>
        <v>33342281.509576902</v>
      </c>
      <c r="I8213" s="43">
        <f>'ריבית יומית'!D8207</f>
        <v>2.9952372008423822E-5</v>
      </c>
      <c r="J8213" s="29">
        <f t="shared" si="1043"/>
        <v>1.0457209591191801</v>
      </c>
      <c r="L8213">
        <f>VLOOKUP(D8212,'מדדים וריביות'!B:C,2)</f>
        <v>33247289.254563902</v>
      </c>
      <c r="M8213" s="30">
        <f t="shared" si="1048"/>
        <v>0</v>
      </c>
      <c r="O8213" s="39">
        <f t="shared" si="1045"/>
        <v>0</v>
      </c>
      <c r="P8213" s="39">
        <f t="shared" si="1041"/>
        <v>0</v>
      </c>
      <c r="Q8213" s="39">
        <f t="shared" si="1046"/>
        <v>0</v>
      </c>
      <c r="R8213" s="41">
        <f t="shared" si="1047"/>
        <v>0</v>
      </c>
    </row>
    <row r="8214" spans="4:18" x14ac:dyDescent="0.25">
      <c r="D8214" s="1">
        <v>41079</v>
      </c>
      <c r="E8214" s="1">
        <f t="shared" si="1044"/>
        <v>41061</v>
      </c>
      <c r="F8214" s="30">
        <f t="shared" si="1042"/>
        <v>0</v>
      </c>
      <c r="H8214" s="42">
        <f>IF(DAY(D8214)&gt;14,VLOOKUP(DATE(YEAR(E8214),MONTH(E8214)-1,DAY(1)),'מדדים וריביות'!B:C,2,FALSE),VLOOKUP(DATE(YEAR(E8214),MONTH(E8214)-2,DAY(1)),'מדדים וריביות'!B:C,2,FALSE))</f>
        <v>33342281.509576902</v>
      </c>
      <c r="I8214" s="43">
        <f>'ריבית יומית'!D8208</f>
        <v>2.9952372008423822E-5</v>
      </c>
      <c r="J8214" s="29">
        <f t="shared" si="1043"/>
        <v>1.0456896382341303</v>
      </c>
      <c r="L8214">
        <f>VLOOKUP(D8213,'מדדים וריביות'!B:C,2)</f>
        <v>33247289.254563902</v>
      </c>
      <c r="M8214" s="30">
        <f t="shared" si="1048"/>
        <v>0</v>
      </c>
      <c r="O8214" s="39">
        <f t="shared" si="1045"/>
        <v>0</v>
      </c>
      <c r="P8214" s="39">
        <f t="shared" si="1041"/>
        <v>0</v>
      </c>
      <c r="Q8214" s="39">
        <f t="shared" si="1046"/>
        <v>0</v>
      </c>
      <c r="R8214" s="41">
        <f t="shared" si="1047"/>
        <v>0</v>
      </c>
    </row>
    <row r="8215" spans="4:18" x14ac:dyDescent="0.25">
      <c r="D8215" s="1">
        <v>41080</v>
      </c>
      <c r="E8215" s="1">
        <f t="shared" si="1044"/>
        <v>41061</v>
      </c>
      <c r="F8215" s="30">
        <f t="shared" si="1042"/>
        <v>0</v>
      </c>
      <c r="H8215" s="42">
        <f>IF(DAY(D8215)&gt;14,VLOOKUP(DATE(YEAR(E8215),MONTH(E8215)-1,DAY(1)),'מדדים וריביות'!B:C,2,FALSE),VLOOKUP(DATE(YEAR(E8215),MONTH(E8215)-2,DAY(1)),'מדדים וריביות'!B:C,2,FALSE))</f>
        <v>33342281.509576902</v>
      </c>
      <c r="I8215" s="43">
        <f>'ריבית יומית'!D8209</f>
        <v>2.9952372008423822E-5</v>
      </c>
      <c r="J8215" s="29">
        <f t="shared" si="1043"/>
        <v>1.0456583182871872</v>
      </c>
      <c r="L8215">
        <f>VLOOKUP(D8214,'מדדים וריביות'!B:C,2)</f>
        <v>33247289.254563902</v>
      </c>
      <c r="M8215" s="30">
        <f t="shared" si="1048"/>
        <v>0</v>
      </c>
      <c r="O8215" s="39">
        <f t="shared" si="1045"/>
        <v>0</v>
      </c>
      <c r="P8215" s="39">
        <f t="shared" si="1041"/>
        <v>0</v>
      </c>
      <c r="Q8215" s="39">
        <f t="shared" si="1046"/>
        <v>0</v>
      </c>
      <c r="R8215" s="41">
        <f t="shared" si="1047"/>
        <v>0</v>
      </c>
    </row>
    <row r="8216" spans="4:18" x14ac:dyDescent="0.25">
      <c r="D8216" s="1">
        <v>41081</v>
      </c>
      <c r="E8216" s="1">
        <f t="shared" si="1044"/>
        <v>41061</v>
      </c>
      <c r="F8216" s="30">
        <f t="shared" si="1042"/>
        <v>0</v>
      </c>
      <c r="H8216" s="42">
        <f>IF(DAY(D8216)&gt;14,VLOOKUP(DATE(YEAR(E8216),MONTH(E8216)-1,DAY(1)),'מדדים וריביות'!B:C,2,FALSE),VLOOKUP(DATE(YEAR(E8216),MONTH(E8216)-2,DAY(1)),'מדדים וריביות'!B:C,2,FALSE))</f>
        <v>33342281.509576902</v>
      </c>
      <c r="I8216" s="43">
        <f>'ריבית יומית'!D8210</f>
        <v>2.9952372008423822E-5</v>
      </c>
      <c r="J8216" s="29">
        <f t="shared" si="1043"/>
        <v>1.0456269992783229</v>
      </c>
      <c r="L8216">
        <f>VLOOKUP(D8215,'מדדים וריביות'!B:C,2)</f>
        <v>33247289.254563902</v>
      </c>
      <c r="M8216" s="30">
        <f t="shared" si="1048"/>
        <v>0</v>
      </c>
      <c r="O8216" s="39">
        <f t="shared" si="1045"/>
        <v>0</v>
      </c>
      <c r="P8216" s="39">
        <f t="shared" si="1041"/>
        <v>0</v>
      </c>
      <c r="Q8216" s="39">
        <f t="shared" si="1046"/>
        <v>0</v>
      </c>
      <c r="R8216" s="41">
        <f t="shared" si="1047"/>
        <v>0</v>
      </c>
    </row>
    <row r="8217" spans="4:18" x14ac:dyDescent="0.25">
      <c r="D8217" s="1">
        <v>41082</v>
      </c>
      <c r="E8217" s="1">
        <f t="shared" si="1044"/>
        <v>41061</v>
      </c>
      <c r="F8217" s="30">
        <f t="shared" si="1042"/>
        <v>0</v>
      </c>
      <c r="H8217" s="42">
        <f>IF(DAY(D8217)&gt;14,VLOOKUP(DATE(YEAR(E8217),MONTH(E8217)-1,DAY(1)),'מדדים וריביות'!B:C,2,FALSE),VLOOKUP(DATE(YEAR(E8217),MONTH(E8217)-2,DAY(1)),'מדדים וריביות'!B:C,2,FALSE))</f>
        <v>33342281.509576902</v>
      </c>
      <c r="I8217" s="43">
        <f>'ריבית יומית'!D8211</f>
        <v>2.9952372008423822E-5</v>
      </c>
      <c r="J8217" s="29">
        <f t="shared" si="1043"/>
        <v>1.0455956812075089</v>
      </c>
      <c r="L8217">
        <f>VLOOKUP(D8216,'מדדים וריביות'!B:C,2)</f>
        <v>33247289.254563902</v>
      </c>
      <c r="M8217" s="30">
        <f t="shared" si="1048"/>
        <v>0</v>
      </c>
      <c r="O8217" s="39">
        <f t="shared" si="1045"/>
        <v>0</v>
      </c>
      <c r="P8217" s="39">
        <f t="shared" si="1041"/>
        <v>0</v>
      </c>
      <c r="Q8217" s="39">
        <f t="shared" si="1046"/>
        <v>0</v>
      </c>
      <c r="R8217" s="41">
        <f t="shared" si="1047"/>
        <v>0</v>
      </c>
    </row>
    <row r="8218" spans="4:18" x14ac:dyDescent="0.25">
      <c r="D8218" s="1">
        <v>41083</v>
      </c>
      <c r="E8218" s="1">
        <f t="shared" si="1044"/>
        <v>41061</v>
      </c>
      <c r="F8218" s="30">
        <f t="shared" si="1042"/>
        <v>0</v>
      </c>
      <c r="H8218" s="42">
        <f>IF(DAY(D8218)&gt;14,VLOOKUP(DATE(YEAR(E8218),MONTH(E8218)-1,DAY(1)),'מדדים וריביות'!B:C,2,FALSE),VLOOKUP(DATE(YEAR(E8218),MONTH(E8218)-2,DAY(1)),'מדדים וריביות'!B:C,2,FALSE))</f>
        <v>33342281.509576902</v>
      </c>
      <c r="I8218" s="43">
        <f>'ריבית יומית'!D8212</f>
        <v>2.9952372008423822E-5</v>
      </c>
      <c r="J8218" s="29">
        <f t="shared" si="1043"/>
        <v>1.0455643640747174</v>
      </c>
      <c r="L8218">
        <f>VLOOKUP(D8217,'מדדים וריביות'!B:C,2)</f>
        <v>33247289.254563902</v>
      </c>
      <c r="M8218" s="30">
        <f t="shared" si="1048"/>
        <v>0</v>
      </c>
      <c r="O8218" s="39">
        <f t="shared" si="1045"/>
        <v>0</v>
      </c>
      <c r="P8218" s="39">
        <f t="shared" si="1041"/>
        <v>0</v>
      </c>
      <c r="Q8218" s="39">
        <f t="shared" si="1046"/>
        <v>0</v>
      </c>
      <c r="R8218" s="41">
        <f t="shared" si="1047"/>
        <v>0</v>
      </c>
    </row>
    <row r="8219" spans="4:18" x14ac:dyDescent="0.25">
      <c r="D8219" s="1">
        <v>41084</v>
      </c>
      <c r="E8219" s="1">
        <f t="shared" si="1044"/>
        <v>41061</v>
      </c>
      <c r="F8219" s="30">
        <f t="shared" si="1042"/>
        <v>0</v>
      </c>
      <c r="H8219" s="42">
        <f>IF(DAY(D8219)&gt;14,VLOOKUP(DATE(YEAR(E8219),MONTH(E8219)-1,DAY(1)),'מדדים וריביות'!B:C,2,FALSE),VLOOKUP(DATE(YEAR(E8219),MONTH(E8219)-2,DAY(1)),'מדדים וריביות'!B:C,2,FALSE))</f>
        <v>33342281.509576902</v>
      </c>
      <c r="I8219" s="43">
        <f>'ריבית יומית'!D8213</f>
        <v>2.9952372008423822E-5</v>
      </c>
      <c r="J8219" s="29">
        <f t="shared" si="1043"/>
        <v>1.0455330478799203</v>
      </c>
      <c r="L8219">
        <f>VLOOKUP(D8218,'מדדים וריביות'!B:C,2)</f>
        <v>33247289.254563902</v>
      </c>
      <c r="M8219" s="30">
        <f t="shared" si="1048"/>
        <v>0</v>
      </c>
      <c r="O8219" s="39">
        <f t="shared" si="1045"/>
        <v>0</v>
      </c>
      <c r="P8219" s="39">
        <f t="shared" si="1041"/>
        <v>0</v>
      </c>
      <c r="Q8219" s="39">
        <f t="shared" si="1046"/>
        <v>0</v>
      </c>
      <c r="R8219" s="41">
        <f t="shared" si="1047"/>
        <v>0</v>
      </c>
    </row>
    <row r="8220" spans="4:18" x14ac:dyDescent="0.25">
      <c r="D8220" s="1">
        <v>41085</v>
      </c>
      <c r="E8220" s="1">
        <f t="shared" si="1044"/>
        <v>41061</v>
      </c>
      <c r="F8220" s="30">
        <f t="shared" si="1042"/>
        <v>0</v>
      </c>
      <c r="H8220" s="42">
        <f>IF(DAY(D8220)&gt;14,VLOOKUP(DATE(YEAR(E8220),MONTH(E8220)-1,DAY(1)),'מדדים וריביות'!B:C,2,FALSE),VLOOKUP(DATE(YEAR(E8220),MONTH(E8220)-2,DAY(1)),'מדדים וריביות'!B:C,2,FALSE))</f>
        <v>33342281.509576902</v>
      </c>
      <c r="I8220" s="43">
        <f>'ריבית יומית'!D8214</f>
        <v>2.9952372008423822E-5</v>
      </c>
      <c r="J8220" s="29">
        <f t="shared" si="1043"/>
        <v>1.0455017326230893</v>
      </c>
      <c r="L8220">
        <f>VLOOKUP(D8219,'מדדים וריביות'!B:C,2)</f>
        <v>33247289.254563902</v>
      </c>
      <c r="M8220" s="30">
        <f t="shared" si="1048"/>
        <v>0</v>
      </c>
      <c r="O8220" s="39">
        <f t="shared" si="1045"/>
        <v>0</v>
      </c>
      <c r="P8220" s="39">
        <f t="shared" si="1041"/>
        <v>0</v>
      </c>
      <c r="Q8220" s="39">
        <f t="shared" si="1046"/>
        <v>0</v>
      </c>
      <c r="R8220" s="41">
        <f t="shared" si="1047"/>
        <v>0</v>
      </c>
    </row>
    <row r="8221" spans="4:18" x14ac:dyDescent="0.25">
      <c r="D8221" s="1">
        <v>41086</v>
      </c>
      <c r="E8221" s="1">
        <f t="shared" si="1044"/>
        <v>41061</v>
      </c>
      <c r="F8221" s="30">
        <f t="shared" si="1042"/>
        <v>0</v>
      </c>
      <c r="H8221" s="42">
        <f>IF(DAY(D8221)&gt;14,VLOOKUP(DATE(YEAR(E8221),MONTH(E8221)-1,DAY(1)),'מדדים וריביות'!B:C,2,FALSE),VLOOKUP(DATE(YEAR(E8221),MONTH(E8221)-2,DAY(1)),'מדדים וריביות'!B:C,2,FALSE))</f>
        <v>33342281.509576902</v>
      </c>
      <c r="I8221" s="43">
        <f>'ריבית יומית'!D8215</f>
        <v>2.9952372008423822E-5</v>
      </c>
      <c r="J8221" s="29">
        <f t="shared" si="1043"/>
        <v>1.0454704183041965</v>
      </c>
      <c r="L8221">
        <f>VLOOKUP(D8220,'מדדים וריביות'!B:C,2)</f>
        <v>33247289.254563902</v>
      </c>
      <c r="M8221" s="30">
        <f t="shared" si="1048"/>
        <v>0</v>
      </c>
      <c r="O8221" s="39">
        <f t="shared" si="1045"/>
        <v>0</v>
      </c>
      <c r="P8221" s="39">
        <f t="shared" si="1041"/>
        <v>0</v>
      </c>
      <c r="Q8221" s="39">
        <f t="shared" si="1046"/>
        <v>0</v>
      </c>
      <c r="R8221" s="41">
        <f t="shared" si="1047"/>
        <v>0</v>
      </c>
    </row>
    <row r="8222" spans="4:18" x14ac:dyDescent="0.25">
      <c r="D8222" s="1">
        <v>41087</v>
      </c>
      <c r="E8222" s="1">
        <f t="shared" si="1044"/>
        <v>41061</v>
      </c>
      <c r="F8222" s="30">
        <f t="shared" si="1042"/>
        <v>0</v>
      </c>
      <c r="H8222" s="42">
        <f>IF(DAY(D8222)&gt;14,VLOOKUP(DATE(YEAR(E8222),MONTH(E8222)-1,DAY(1)),'מדדים וריביות'!B:C,2,FALSE),VLOOKUP(DATE(YEAR(E8222),MONTH(E8222)-2,DAY(1)),'מדדים וריביות'!B:C,2,FALSE))</f>
        <v>33342281.509576902</v>
      </c>
      <c r="I8222" s="43">
        <f>'ריבית יומית'!D8216</f>
        <v>2.9952372008423822E-5</v>
      </c>
      <c r="J8222" s="29">
        <f t="shared" si="1043"/>
        <v>1.0454391049232137</v>
      </c>
      <c r="L8222">
        <f>VLOOKUP(D8221,'מדדים וריביות'!B:C,2)</f>
        <v>33247289.254563902</v>
      </c>
      <c r="M8222" s="30">
        <f t="shared" si="1048"/>
        <v>0</v>
      </c>
      <c r="O8222" s="39">
        <f t="shared" si="1045"/>
        <v>0</v>
      </c>
      <c r="P8222" s="39">
        <f t="shared" si="1041"/>
        <v>0</v>
      </c>
      <c r="Q8222" s="39">
        <f t="shared" si="1046"/>
        <v>0</v>
      </c>
      <c r="R8222" s="41">
        <f t="shared" si="1047"/>
        <v>0</v>
      </c>
    </row>
    <row r="8223" spans="4:18" x14ac:dyDescent="0.25">
      <c r="D8223" s="1">
        <v>41088</v>
      </c>
      <c r="E8223" s="1">
        <f t="shared" si="1044"/>
        <v>41061</v>
      </c>
      <c r="F8223" s="30">
        <f t="shared" si="1042"/>
        <v>0</v>
      </c>
      <c r="H8223" s="42">
        <f>IF(DAY(D8223)&gt;14,VLOOKUP(DATE(YEAR(E8223),MONTH(E8223)-1,DAY(1)),'מדדים וריביות'!B:C,2,FALSE),VLOOKUP(DATE(YEAR(E8223),MONTH(E8223)-2,DAY(1)),'מדדים וריביות'!B:C,2,FALSE))</f>
        <v>33342281.509576902</v>
      </c>
      <c r="I8223" s="43">
        <f>'ריבית יומית'!D8217</f>
        <v>2.9952372008423822E-5</v>
      </c>
      <c r="J8223" s="29">
        <f t="shared" si="1043"/>
        <v>1.0454077924801128</v>
      </c>
      <c r="L8223">
        <f>VLOOKUP(D8222,'מדדים וריביות'!B:C,2)</f>
        <v>33247289.254563902</v>
      </c>
      <c r="M8223" s="30">
        <f t="shared" si="1048"/>
        <v>0</v>
      </c>
      <c r="O8223" s="39">
        <f t="shared" si="1045"/>
        <v>0</v>
      </c>
      <c r="P8223" s="39">
        <f t="shared" si="1041"/>
        <v>0</v>
      </c>
      <c r="Q8223" s="39">
        <f t="shared" si="1046"/>
        <v>0</v>
      </c>
      <c r="R8223" s="41">
        <f t="shared" si="1047"/>
        <v>0</v>
      </c>
    </row>
    <row r="8224" spans="4:18" x14ac:dyDescent="0.25">
      <c r="D8224" s="1">
        <v>41089</v>
      </c>
      <c r="E8224" s="1">
        <f t="shared" si="1044"/>
        <v>41061</v>
      </c>
      <c r="F8224" s="30">
        <f t="shared" si="1042"/>
        <v>0</v>
      </c>
      <c r="H8224" s="42">
        <f>IF(DAY(D8224)&gt;14,VLOOKUP(DATE(YEAR(E8224),MONTH(E8224)-1,DAY(1)),'מדדים וריביות'!B:C,2,FALSE),VLOOKUP(DATE(YEAR(E8224),MONTH(E8224)-2,DAY(1)),'מדדים וריביות'!B:C,2,FALSE))</f>
        <v>33342281.509576902</v>
      </c>
      <c r="I8224" s="43">
        <f>'ריבית יומית'!D8218</f>
        <v>2.9952372008423822E-5</v>
      </c>
      <c r="J8224" s="29">
        <f t="shared" si="1043"/>
        <v>1.0453764809748658</v>
      </c>
      <c r="L8224">
        <f>VLOOKUP(D8223,'מדדים וריביות'!B:C,2)</f>
        <v>33247289.254563902</v>
      </c>
      <c r="M8224" s="30">
        <f t="shared" si="1048"/>
        <v>0</v>
      </c>
      <c r="O8224" s="39">
        <f t="shared" si="1045"/>
        <v>0</v>
      </c>
      <c r="P8224" s="39">
        <f t="shared" si="1041"/>
        <v>0</v>
      </c>
      <c r="Q8224" s="39">
        <f t="shared" si="1046"/>
        <v>0</v>
      </c>
      <c r="R8224" s="41">
        <f t="shared" si="1047"/>
        <v>0</v>
      </c>
    </row>
    <row r="8225" spans="4:18" x14ac:dyDescent="0.25">
      <c r="D8225" s="1">
        <v>41090</v>
      </c>
      <c r="E8225" s="1">
        <f t="shared" si="1044"/>
        <v>41061</v>
      </c>
      <c r="F8225" s="30">
        <f t="shared" si="1042"/>
        <v>0</v>
      </c>
      <c r="H8225" s="42">
        <f>IF(DAY(D8225)&gt;14,VLOOKUP(DATE(YEAR(E8225),MONTH(E8225)-1,DAY(1)),'מדדים וריביות'!B:C,2,FALSE),VLOOKUP(DATE(YEAR(E8225),MONTH(E8225)-2,DAY(1)),'מדדים וריביות'!B:C,2,FALSE))</f>
        <v>33342281.509576902</v>
      </c>
      <c r="I8225" s="43">
        <f>'ריבית יומית'!D8219</f>
        <v>2.9952372008423822E-5</v>
      </c>
      <c r="J8225" s="29">
        <f t="shared" si="1043"/>
        <v>1.0453451704074446</v>
      </c>
      <c r="L8225">
        <f>VLOOKUP(D8224,'מדדים וריביות'!B:C,2)</f>
        <v>33247289.254563902</v>
      </c>
      <c r="M8225" s="30">
        <f t="shared" si="1048"/>
        <v>0</v>
      </c>
      <c r="O8225" s="39">
        <f t="shared" si="1045"/>
        <v>0</v>
      </c>
      <c r="P8225" s="39">
        <f t="shared" si="1041"/>
        <v>0</v>
      </c>
      <c r="Q8225" s="39">
        <f t="shared" si="1046"/>
        <v>0</v>
      </c>
      <c r="R8225" s="41">
        <f t="shared" si="1047"/>
        <v>0</v>
      </c>
    </row>
    <row r="8226" spans="4:18" x14ac:dyDescent="0.25">
      <c r="D8226" s="1">
        <v>41091</v>
      </c>
      <c r="E8226" s="1">
        <f t="shared" si="1044"/>
        <v>41091</v>
      </c>
      <c r="F8226" s="30">
        <f t="shared" si="1042"/>
        <v>0</v>
      </c>
      <c r="H8226" s="42">
        <f>IF(DAY(D8226)&gt;14,VLOOKUP(DATE(YEAR(E8226),MONTH(E8226)-1,DAY(1)),'מדדים וריביות'!B:C,2,FALSE),VLOOKUP(DATE(YEAR(E8226),MONTH(E8226)-2,DAY(1)),'מדדים וריביות'!B:C,2,FALSE))</f>
        <v>33342281.509576902</v>
      </c>
      <c r="I8226" s="43">
        <f>'ריבית יומית'!D8220</f>
        <v>3.2659180432270674E-5</v>
      </c>
      <c r="J8226" s="29">
        <f t="shared" si="1043"/>
        <v>1.045313860777821</v>
      </c>
      <c r="L8226">
        <f>VLOOKUP(D8225,'מדדים וריביות'!B:C,2)</f>
        <v>33247289.254563902</v>
      </c>
      <c r="M8226" s="30">
        <f t="shared" si="1048"/>
        <v>0</v>
      </c>
      <c r="O8226" s="39">
        <f t="shared" si="1045"/>
        <v>0</v>
      </c>
      <c r="P8226" s="39">
        <f t="shared" si="1041"/>
        <v>0</v>
      </c>
      <c r="Q8226" s="39">
        <f t="shared" si="1046"/>
        <v>0</v>
      </c>
      <c r="R8226" s="41">
        <f t="shared" si="1047"/>
        <v>0</v>
      </c>
    </row>
    <row r="8227" spans="4:18" x14ac:dyDescent="0.25">
      <c r="D8227" s="1">
        <v>41092</v>
      </c>
      <c r="E8227" s="1">
        <f t="shared" si="1044"/>
        <v>41091</v>
      </c>
      <c r="F8227" s="30">
        <f t="shared" si="1042"/>
        <v>0</v>
      </c>
      <c r="H8227" s="42">
        <f>IF(DAY(D8227)&gt;14,VLOOKUP(DATE(YEAR(E8227),MONTH(E8227)-1,DAY(1)),'מדדים וריביות'!B:C,2,FALSE),VLOOKUP(DATE(YEAR(E8227),MONTH(E8227)-2,DAY(1)),'מדדים וריביות'!B:C,2,FALSE))</f>
        <v>33342281.509576902</v>
      </c>
      <c r="I8227" s="43">
        <f>'ריבית יומית'!D8221</f>
        <v>3.2659180432270674E-5</v>
      </c>
      <c r="J8227" s="29">
        <f t="shared" si="1043"/>
        <v>1.0452797227987518</v>
      </c>
      <c r="L8227">
        <f>VLOOKUP(D8226,'מדדים וריביות'!B:C,2)</f>
        <v>33278953.339568201</v>
      </c>
      <c r="M8227" s="30">
        <f t="shared" si="1048"/>
        <v>0</v>
      </c>
      <c r="O8227" s="39">
        <f t="shared" si="1045"/>
        <v>0</v>
      </c>
      <c r="P8227" s="39">
        <f t="shared" si="1041"/>
        <v>0</v>
      </c>
      <c r="Q8227" s="39">
        <f t="shared" si="1046"/>
        <v>0</v>
      </c>
      <c r="R8227" s="41">
        <f t="shared" si="1047"/>
        <v>0</v>
      </c>
    </row>
    <row r="8228" spans="4:18" x14ac:dyDescent="0.25">
      <c r="D8228" s="1">
        <v>41093</v>
      </c>
      <c r="E8228" s="1">
        <f t="shared" si="1044"/>
        <v>41091</v>
      </c>
      <c r="F8228" s="30">
        <f t="shared" si="1042"/>
        <v>0</v>
      </c>
      <c r="H8228" s="42">
        <f>IF(DAY(D8228)&gt;14,VLOOKUP(DATE(YEAR(E8228),MONTH(E8228)-1,DAY(1)),'מדדים וריביות'!B:C,2,FALSE),VLOOKUP(DATE(YEAR(E8228),MONTH(E8228)-2,DAY(1)),'מדדים וריביות'!B:C,2,FALSE))</f>
        <v>33342281.509576902</v>
      </c>
      <c r="I8228" s="43">
        <f>'ריבית יומית'!D8222</f>
        <v>3.2659180432270674E-5</v>
      </c>
      <c r="J8228" s="29">
        <f t="shared" si="1043"/>
        <v>1.0452455859345648</v>
      </c>
      <c r="L8228">
        <f>VLOOKUP(D8227,'מדדים וריביות'!B:C,2)</f>
        <v>33278953.339568201</v>
      </c>
      <c r="M8228" s="30">
        <f t="shared" si="1048"/>
        <v>0</v>
      </c>
      <c r="O8228" s="39">
        <f t="shared" si="1045"/>
        <v>0</v>
      </c>
      <c r="P8228" s="39">
        <f t="shared" si="1041"/>
        <v>0</v>
      </c>
      <c r="Q8228" s="39">
        <f t="shared" si="1046"/>
        <v>0</v>
      </c>
      <c r="R8228" s="41">
        <f t="shared" si="1047"/>
        <v>0</v>
      </c>
    </row>
    <row r="8229" spans="4:18" x14ac:dyDescent="0.25">
      <c r="D8229" s="1">
        <v>41094</v>
      </c>
      <c r="E8229" s="1">
        <f t="shared" si="1044"/>
        <v>41091</v>
      </c>
      <c r="F8229" s="30">
        <f t="shared" si="1042"/>
        <v>0</v>
      </c>
      <c r="H8229" s="42">
        <f>IF(DAY(D8229)&gt;14,VLOOKUP(DATE(YEAR(E8229),MONTH(E8229)-1,DAY(1)),'מדדים וריביות'!B:C,2,FALSE),VLOOKUP(DATE(YEAR(E8229),MONTH(E8229)-2,DAY(1)),'מדדים וריביות'!B:C,2,FALSE))</f>
        <v>33342281.509576902</v>
      </c>
      <c r="I8229" s="43">
        <f>'ריבית יומית'!D8223</f>
        <v>3.2659180432270674E-5</v>
      </c>
      <c r="J8229" s="29">
        <f t="shared" si="1043"/>
        <v>1.0452114501852234</v>
      </c>
      <c r="L8229">
        <f>VLOOKUP(D8228,'מדדים וריביות'!B:C,2)</f>
        <v>33278953.339568201</v>
      </c>
      <c r="M8229" s="30">
        <f t="shared" si="1048"/>
        <v>0</v>
      </c>
      <c r="O8229" s="39">
        <f t="shared" si="1045"/>
        <v>0</v>
      </c>
      <c r="P8229" s="39">
        <f t="shared" si="1041"/>
        <v>0</v>
      </c>
      <c r="Q8229" s="39">
        <f t="shared" si="1046"/>
        <v>0</v>
      </c>
      <c r="R8229" s="41">
        <f t="shared" si="1047"/>
        <v>0</v>
      </c>
    </row>
    <row r="8230" spans="4:18" x14ac:dyDescent="0.25">
      <c r="D8230" s="1">
        <v>41095</v>
      </c>
      <c r="E8230" s="1">
        <f t="shared" si="1044"/>
        <v>41091</v>
      </c>
      <c r="F8230" s="30">
        <f t="shared" si="1042"/>
        <v>0</v>
      </c>
      <c r="H8230" s="42">
        <f>IF(DAY(D8230)&gt;14,VLOOKUP(DATE(YEAR(E8230),MONTH(E8230)-1,DAY(1)),'מדדים וריביות'!B:C,2,FALSE),VLOOKUP(DATE(YEAR(E8230),MONTH(E8230)-2,DAY(1)),'מדדים וריביות'!B:C,2,FALSE))</f>
        <v>33342281.509576902</v>
      </c>
      <c r="I8230" s="43">
        <f>'ריבית יומית'!D8224</f>
        <v>3.2659180432270674E-5</v>
      </c>
      <c r="J8230" s="29">
        <f t="shared" si="1043"/>
        <v>1.0451773155506912</v>
      </c>
      <c r="L8230">
        <f>VLOOKUP(D8229,'מדדים וריביות'!B:C,2)</f>
        <v>33278953.339568201</v>
      </c>
      <c r="M8230" s="30">
        <f t="shared" si="1048"/>
        <v>0</v>
      </c>
      <c r="O8230" s="39">
        <f t="shared" si="1045"/>
        <v>0</v>
      </c>
      <c r="P8230" s="39">
        <f t="shared" si="1041"/>
        <v>0</v>
      </c>
      <c r="Q8230" s="39">
        <f t="shared" si="1046"/>
        <v>0</v>
      </c>
      <c r="R8230" s="41">
        <f t="shared" si="1047"/>
        <v>0</v>
      </c>
    </row>
    <row r="8231" spans="4:18" x14ac:dyDescent="0.25">
      <c r="D8231" s="1">
        <v>41096</v>
      </c>
      <c r="E8231" s="1">
        <f t="shared" si="1044"/>
        <v>41091</v>
      </c>
      <c r="F8231" s="30">
        <f t="shared" si="1042"/>
        <v>0</v>
      </c>
      <c r="H8231" s="42">
        <f>IF(DAY(D8231)&gt;14,VLOOKUP(DATE(YEAR(E8231),MONTH(E8231)-1,DAY(1)),'מדדים וריביות'!B:C,2,FALSE),VLOOKUP(DATE(YEAR(E8231),MONTH(E8231)-2,DAY(1)),'מדדים וריביות'!B:C,2,FALSE))</f>
        <v>33342281.509576902</v>
      </c>
      <c r="I8231" s="43">
        <f>'ריבית יומית'!D8225</f>
        <v>3.2659180432270674E-5</v>
      </c>
      <c r="J8231" s="29">
        <f t="shared" si="1043"/>
        <v>1.0451431820309316</v>
      </c>
      <c r="L8231">
        <f>VLOOKUP(D8230,'מדדים וריביות'!B:C,2)</f>
        <v>33278953.339568201</v>
      </c>
      <c r="M8231" s="30">
        <f t="shared" si="1048"/>
        <v>0</v>
      </c>
      <c r="O8231" s="39">
        <f t="shared" si="1045"/>
        <v>0</v>
      </c>
      <c r="P8231" s="39">
        <f t="shared" si="1041"/>
        <v>0</v>
      </c>
      <c r="Q8231" s="39">
        <f t="shared" si="1046"/>
        <v>0</v>
      </c>
      <c r="R8231" s="41">
        <f t="shared" si="1047"/>
        <v>0</v>
      </c>
    </row>
    <row r="8232" spans="4:18" x14ac:dyDescent="0.25">
      <c r="D8232" s="1">
        <v>41097</v>
      </c>
      <c r="E8232" s="1">
        <f t="shared" si="1044"/>
        <v>41091</v>
      </c>
      <c r="F8232" s="30">
        <f t="shared" si="1042"/>
        <v>0</v>
      </c>
      <c r="H8232" s="42">
        <f>IF(DAY(D8232)&gt;14,VLOOKUP(DATE(YEAR(E8232),MONTH(E8232)-1,DAY(1)),'מדדים וריביות'!B:C,2,FALSE),VLOOKUP(DATE(YEAR(E8232),MONTH(E8232)-2,DAY(1)),'מדדים וריביות'!B:C,2,FALSE))</f>
        <v>33342281.509576902</v>
      </c>
      <c r="I8232" s="43">
        <f>'ריבית יומית'!D8226</f>
        <v>3.2659180432270674E-5</v>
      </c>
      <c r="J8232" s="29">
        <f t="shared" si="1043"/>
        <v>1.0451090496259086</v>
      </c>
      <c r="L8232">
        <f>VLOOKUP(D8231,'מדדים וריביות'!B:C,2)</f>
        <v>33278953.339568201</v>
      </c>
      <c r="M8232" s="30">
        <f t="shared" si="1048"/>
        <v>0</v>
      </c>
      <c r="O8232" s="39">
        <f t="shared" si="1045"/>
        <v>0</v>
      </c>
      <c r="P8232" s="39">
        <f t="shared" si="1041"/>
        <v>0</v>
      </c>
      <c r="Q8232" s="39">
        <f t="shared" si="1046"/>
        <v>0</v>
      </c>
      <c r="R8232" s="41">
        <f t="shared" si="1047"/>
        <v>0</v>
      </c>
    </row>
    <row r="8233" spans="4:18" x14ac:dyDescent="0.25">
      <c r="D8233" s="1">
        <v>41098</v>
      </c>
      <c r="E8233" s="1">
        <f t="shared" si="1044"/>
        <v>41091</v>
      </c>
      <c r="F8233" s="30">
        <f t="shared" si="1042"/>
        <v>0</v>
      </c>
      <c r="H8233" s="42">
        <f>IF(DAY(D8233)&gt;14,VLOOKUP(DATE(YEAR(E8233),MONTH(E8233)-1,DAY(1)),'מדדים וריביות'!B:C,2,FALSE),VLOOKUP(DATE(YEAR(E8233),MONTH(E8233)-2,DAY(1)),'מדדים וריביות'!B:C,2,FALSE))</f>
        <v>33342281.509576902</v>
      </c>
      <c r="I8233" s="43">
        <f>'ריבית יומית'!D8227</f>
        <v>3.2659180432270674E-5</v>
      </c>
      <c r="J8233" s="29">
        <f t="shared" si="1043"/>
        <v>1.0450749183355854</v>
      </c>
      <c r="L8233">
        <f>VLOOKUP(D8232,'מדדים וריביות'!B:C,2)</f>
        <v>33278953.339568201</v>
      </c>
      <c r="M8233" s="30">
        <f t="shared" si="1048"/>
        <v>0</v>
      </c>
      <c r="O8233" s="39">
        <f t="shared" si="1045"/>
        <v>0</v>
      </c>
      <c r="P8233" s="39">
        <f t="shared" si="1041"/>
        <v>0</v>
      </c>
      <c r="Q8233" s="39">
        <f t="shared" si="1046"/>
        <v>0</v>
      </c>
      <c r="R8233" s="41">
        <f t="shared" si="1047"/>
        <v>0</v>
      </c>
    </row>
    <row r="8234" spans="4:18" x14ac:dyDescent="0.25">
      <c r="D8234" s="1">
        <v>41099</v>
      </c>
      <c r="E8234" s="1">
        <f t="shared" si="1044"/>
        <v>41091</v>
      </c>
      <c r="F8234" s="30">
        <f t="shared" si="1042"/>
        <v>0</v>
      </c>
      <c r="H8234" s="42">
        <f>IF(DAY(D8234)&gt;14,VLOOKUP(DATE(YEAR(E8234),MONTH(E8234)-1,DAY(1)),'מדדים וריביות'!B:C,2,FALSE),VLOOKUP(DATE(YEAR(E8234),MONTH(E8234)-2,DAY(1)),'מדדים וריביות'!B:C,2,FALSE))</f>
        <v>33342281.509576902</v>
      </c>
      <c r="I8234" s="43">
        <f>'ריבית יומית'!D8228</f>
        <v>3.2659180432270674E-5</v>
      </c>
      <c r="J8234" s="29">
        <f t="shared" si="1043"/>
        <v>1.0450407881599257</v>
      </c>
      <c r="L8234">
        <f>VLOOKUP(D8233,'מדדים וריביות'!B:C,2)</f>
        <v>33278953.339568201</v>
      </c>
      <c r="M8234" s="30">
        <f t="shared" si="1048"/>
        <v>0</v>
      </c>
      <c r="O8234" s="39">
        <f t="shared" si="1045"/>
        <v>0</v>
      </c>
      <c r="P8234" s="39">
        <f t="shared" si="1041"/>
        <v>0</v>
      </c>
      <c r="Q8234" s="39">
        <f t="shared" si="1046"/>
        <v>0</v>
      </c>
      <c r="R8234" s="41">
        <f t="shared" si="1047"/>
        <v>0</v>
      </c>
    </row>
    <row r="8235" spans="4:18" x14ac:dyDescent="0.25">
      <c r="D8235" s="1">
        <v>41100</v>
      </c>
      <c r="E8235" s="1">
        <f t="shared" si="1044"/>
        <v>41091</v>
      </c>
      <c r="F8235" s="30">
        <f t="shared" si="1042"/>
        <v>0</v>
      </c>
      <c r="H8235" s="42">
        <f>IF(DAY(D8235)&gt;14,VLOOKUP(DATE(YEAR(E8235),MONTH(E8235)-1,DAY(1)),'מדדים וריביות'!B:C,2,FALSE),VLOOKUP(DATE(YEAR(E8235),MONTH(E8235)-2,DAY(1)),'מדדים וריביות'!B:C,2,FALSE))</f>
        <v>33342281.509576902</v>
      </c>
      <c r="I8235" s="43">
        <f>'ריבית יומית'!D8229</f>
        <v>3.2659180432270674E-5</v>
      </c>
      <c r="J8235" s="29">
        <f t="shared" si="1043"/>
        <v>1.0450066590988933</v>
      </c>
      <c r="L8235">
        <f>VLOOKUP(D8234,'מדדים וריביות'!B:C,2)</f>
        <v>33278953.339568201</v>
      </c>
      <c r="M8235" s="30">
        <f t="shared" si="1048"/>
        <v>0</v>
      </c>
      <c r="O8235" s="39">
        <f t="shared" si="1045"/>
        <v>0</v>
      </c>
      <c r="P8235" s="39">
        <f t="shared" si="1041"/>
        <v>0</v>
      </c>
      <c r="Q8235" s="39">
        <f t="shared" si="1046"/>
        <v>0</v>
      </c>
      <c r="R8235" s="41">
        <f t="shared" si="1047"/>
        <v>0</v>
      </c>
    </row>
    <row r="8236" spans="4:18" x14ac:dyDescent="0.25">
      <c r="D8236" s="1">
        <v>41101</v>
      </c>
      <c r="E8236" s="1">
        <f t="shared" si="1044"/>
        <v>41091</v>
      </c>
      <c r="F8236" s="30">
        <f t="shared" si="1042"/>
        <v>0</v>
      </c>
      <c r="H8236" s="42">
        <f>IF(DAY(D8236)&gt;14,VLOOKUP(DATE(YEAR(E8236),MONTH(E8236)-1,DAY(1)),'מדדים וריביות'!B:C,2,FALSE),VLOOKUP(DATE(YEAR(E8236),MONTH(E8236)-2,DAY(1)),'מדדים וריביות'!B:C,2,FALSE))</f>
        <v>33342281.509576902</v>
      </c>
      <c r="I8236" s="43">
        <f>'ריבית יומית'!D8230</f>
        <v>3.2659180432270674E-5</v>
      </c>
      <c r="J8236" s="29">
        <f t="shared" si="1043"/>
        <v>1.0449725311524516</v>
      </c>
      <c r="L8236">
        <f>VLOOKUP(D8235,'מדדים וריביות'!B:C,2)</f>
        <v>33278953.339568201</v>
      </c>
      <c r="M8236" s="30">
        <f t="shared" si="1048"/>
        <v>0</v>
      </c>
      <c r="O8236" s="39">
        <f t="shared" si="1045"/>
        <v>0</v>
      </c>
      <c r="P8236" s="39">
        <f t="shared" ref="P8236:P8299" si="1049">J8237*G8236-G8236</f>
        <v>0</v>
      </c>
      <c r="Q8236" s="39">
        <f t="shared" si="1046"/>
        <v>0</v>
      </c>
      <c r="R8236" s="41">
        <f t="shared" si="1047"/>
        <v>0</v>
      </c>
    </row>
    <row r="8237" spans="4:18" x14ac:dyDescent="0.25">
      <c r="D8237" s="1">
        <v>41102</v>
      </c>
      <c r="E8237" s="1">
        <f t="shared" si="1044"/>
        <v>41091</v>
      </c>
      <c r="F8237" s="30">
        <f t="shared" si="1042"/>
        <v>0</v>
      </c>
      <c r="H8237" s="42">
        <f>IF(DAY(D8237)&gt;14,VLOOKUP(DATE(YEAR(E8237),MONTH(E8237)-1,DAY(1)),'מדדים וריביות'!B:C,2,FALSE),VLOOKUP(DATE(YEAR(E8237),MONTH(E8237)-2,DAY(1)),'מדדים וריביות'!B:C,2,FALSE))</f>
        <v>33342281.509576902</v>
      </c>
      <c r="I8237" s="43">
        <f>'ריבית יומית'!D8231</f>
        <v>3.2659180432270674E-5</v>
      </c>
      <c r="J8237" s="29">
        <f t="shared" si="1043"/>
        <v>1.0449384043205643</v>
      </c>
      <c r="L8237">
        <f>VLOOKUP(D8236,'מדדים וריביות'!B:C,2)</f>
        <v>33278953.339568201</v>
      </c>
      <c r="M8237" s="30">
        <f t="shared" si="1048"/>
        <v>0</v>
      </c>
      <c r="O8237" s="39">
        <f t="shared" si="1045"/>
        <v>0</v>
      </c>
      <c r="P8237" s="39">
        <f t="shared" si="1049"/>
        <v>0</v>
      </c>
      <c r="Q8237" s="39">
        <f t="shared" si="1046"/>
        <v>0</v>
      </c>
      <c r="R8237" s="41">
        <f t="shared" si="1047"/>
        <v>0</v>
      </c>
    </row>
    <row r="8238" spans="4:18" x14ac:dyDescent="0.25">
      <c r="D8238" s="1">
        <v>41103</v>
      </c>
      <c r="E8238" s="1">
        <f t="shared" si="1044"/>
        <v>41091</v>
      </c>
      <c r="F8238" s="30">
        <f t="shared" si="1042"/>
        <v>0</v>
      </c>
      <c r="H8238" s="42">
        <f>IF(DAY(D8238)&gt;14,VLOOKUP(DATE(YEAR(E8238),MONTH(E8238)-1,DAY(1)),'מדדים וריביות'!B:C,2,FALSE),VLOOKUP(DATE(YEAR(E8238),MONTH(E8238)-2,DAY(1)),'מדדים וריביות'!B:C,2,FALSE))</f>
        <v>33342281.509576902</v>
      </c>
      <c r="I8238" s="43">
        <f>'ריבית יומית'!D8232</f>
        <v>3.2659180432270674E-5</v>
      </c>
      <c r="J8238" s="29">
        <f t="shared" si="1043"/>
        <v>1.044904278603195</v>
      </c>
      <c r="L8238">
        <f>VLOOKUP(D8237,'מדדים וריביות'!B:C,2)</f>
        <v>33278953.339568201</v>
      </c>
      <c r="M8238" s="30">
        <f t="shared" si="1048"/>
        <v>0</v>
      </c>
      <c r="O8238" s="39">
        <f t="shared" si="1045"/>
        <v>0</v>
      </c>
      <c r="P8238" s="39">
        <f t="shared" si="1049"/>
        <v>0</v>
      </c>
      <c r="Q8238" s="39">
        <f t="shared" si="1046"/>
        <v>0</v>
      </c>
      <c r="R8238" s="41">
        <f t="shared" si="1047"/>
        <v>0</v>
      </c>
    </row>
    <row r="8239" spans="4:18" x14ac:dyDescent="0.25">
      <c r="D8239" s="1">
        <v>41104</v>
      </c>
      <c r="E8239" s="1">
        <f t="shared" si="1044"/>
        <v>41091</v>
      </c>
      <c r="F8239" s="30">
        <f t="shared" si="1042"/>
        <v>0</v>
      </c>
      <c r="H8239" s="42">
        <f>IF(DAY(D8239)&gt;14,VLOOKUP(DATE(YEAR(E8239),MONTH(E8239)-1,DAY(1)),'מדדים וריביות'!B:C,2,FALSE),VLOOKUP(DATE(YEAR(E8239),MONTH(E8239)-2,DAY(1)),'מדדים וריביות'!B:C,2,FALSE))</f>
        <v>33342281.509576902</v>
      </c>
      <c r="I8239" s="43">
        <f>'ריבית יומית'!D8233</f>
        <v>3.2659180432270674E-5</v>
      </c>
      <c r="J8239" s="29">
        <f t="shared" si="1043"/>
        <v>1.0448701540003071</v>
      </c>
      <c r="L8239">
        <f>VLOOKUP(D8238,'מדדים וריביות'!B:C,2)</f>
        <v>33278953.339568201</v>
      </c>
      <c r="M8239" s="30">
        <f t="shared" si="1048"/>
        <v>0</v>
      </c>
      <c r="O8239" s="39">
        <f t="shared" si="1045"/>
        <v>0</v>
      </c>
      <c r="P8239" s="39">
        <f t="shared" si="1049"/>
        <v>0</v>
      </c>
      <c r="Q8239" s="39">
        <f t="shared" si="1046"/>
        <v>0</v>
      </c>
      <c r="R8239" s="41">
        <f t="shared" si="1047"/>
        <v>0</v>
      </c>
    </row>
    <row r="8240" spans="4:18" x14ac:dyDescent="0.25">
      <c r="D8240" s="1">
        <v>41105</v>
      </c>
      <c r="E8240" s="1">
        <f t="shared" si="1044"/>
        <v>41091</v>
      </c>
      <c r="F8240" s="30">
        <f t="shared" si="1042"/>
        <v>0</v>
      </c>
      <c r="H8240" s="42">
        <f>IF(DAY(D8240)&gt;14,VLOOKUP(DATE(YEAR(E8240),MONTH(E8240)-1,DAY(1)),'מדדים וריביות'!B:C,2,FALSE),VLOOKUP(DATE(YEAR(E8240),MONTH(E8240)-2,DAY(1)),'מדדים וריביות'!B:C,2,FALSE))</f>
        <v>33247289.254563902</v>
      </c>
      <c r="I8240" s="43">
        <f>'ריבית יומית'!D8234</f>
        <v>3.2659180432270674E-5</v>
      </c>
      <c r="J8240" s="29">
        <f t="shared" si="1043"/>
        <v>1.0448360305118645</v>
      </c>
      <c r="L8240">
        <f>VLOOKUP(D8239,'מדדים וריביות'!B:C,2)</f>
        <v>33278953.339568201</v>
      </c>
      <c r="M8240" s="30">
        <f t="shared" si="1048"/>
        <v>0</v>
      </c>
      <c r="O8240" s="39">
        <f t="shared" si="1045"/>
        <v>0</v>
      </c>
      <c r="P8240" s="39">
        <f t="shared" si="1049"/>
        <v>0</v>
      </c>
      <c r="Q8240" s="39">
        <f t="shared" si="1046"/>
        <v>0</v>
      </c>
      <c r="R8240" s="41">
        <f t="shared" si="1047"/>
        <v>0</v>
      </c>
    </row>
    <row r="8241" spans="4:18" x14ac:dyDescent="0.25">
      <c r="D8241" s="1">
        <v>41106</v>
      </c>
      <c r="E8241" s="1">
        <f t="shared" si="1044"/>
        <v>41091</v>
      </c>
      <c r="F8241" s="30">
        <f t="shared" si="1042"/>
        <v>0</v>
      </c>
      <c r="H8241" s="42">
        <f>IF(DAY(D8241)&gt;14,VLOOKUP(DATE(YEAR(E8241),MONTH(E8241)-1,DAY(1)),'מדדים וריביות'!B:C,2,FALSE),VLOOKUP(DATE(YEAR(E8241),MONTH(E8241)-2,DAY(1)),'מדדים וריביות'!B:C,2,FALSE))</f>
        <v>33247289.254563902</v>
      </c>
      <c r="I8241" s="43">
        <f>'ריבית יומית'!D8235</f>
        <v>3.2659180432270674E-5</v>
      </c>
      <c r="J8241" s="29">
        <f t="shared" si="1043"/>
        <v>1.0448019081378306</v>
      </c>
      <c r="L8241">
        <f>VLOOKUP(D8240,'מדדים וריביות'!B:C,2)</f>
        <v>33278953.339568201</v>
      </c>
      <c r="M8241" s="30">
        <f t="shared" si="1048"/>
        <v>0</v>
      </c>
      <c r="O8241" s="39">
        <f t="shared" si="1045"/>
        <v>0</v>
      </c>
      <c r="P8241" s="39">
        <f t="shared" si="1049"/>
        <v>0</v>
      </c>
      <c r="Q8241" s="39">
        <f t="shared" si="1046"/>
        <v>0</v>
      </c>
      <c r="R8241" s="41">
        <f t="shared" si="1047"/>
        <v>0</v>
      </c>
    </row>
    <row r="8242" spans="4:18" x14ac:dyDescent="0.25">
      <c r="D8242" s="1">
        <v>41107</v>
      </c>
      <c r="E8242" s="1">
        <f t="shared" si="1044"/>
        <v>41091</v>
      </c>
      <c r="F8242" s="30">
        <f t="shared" si="1042"/>
        <v>0</v>
      </c>
      <c r="H8242" s="42">
        <f>IF(DAY(D8242)&gt;14,VLOOKUP(DATE(YEAR(E8242),MONTH(E8242)-1,DAY(1)),'מדדים וריביות'!B:C,2,FALSE),VLOOKUP(DATE(YEAR(E8242),MONTH(E8242)-2,DAY(1)),'מדדים וריביות'!B:C,2,FALSE))</f>
        <v>33247289.254563902</v>
      </c>
      <c r="I8242" s="43">
        <f>'ריבית יומית'!D8236</f>
        <v>3.2659180432270674E-5</v>
      </c>
      <c r="J8242" s="29">
        <f t="shared" si="1043"/>
        <v>1.0447677868781691</v>
      </c>
      <c r="L8242">
        <f>VLOOKUP(D8241,'מדדים וריביות'!B:C,2)</f>
        <v>33278953.339568201</v>
      </c>
      <c r="M8242" s="30">
        <f t="shared" si="1048"/>
        <v>0</v>
      </c>
      <c r="O8242" s="39">
        <f t="shared" si="1045"/>
        <v>0</v>
      </c>
      <c r="P8242" s="39">
        <f t="shared" si="1049"/>
        <v>0</v>
      </c>
      <c r="Q8242" s="39">
        <f t="shared" si="1046"/>
        <v>0</v>
      </c>
      <c r="R8242" s="41">
        <f t="shared" si="1047"/>
        <v>0</v>
      </c>
    </row>
    <row r="8243" spans="4:18" x14ac:dyDescent="0.25">
      <c r="D8243" s="1">
        <v>41108</v>
      </c>
      <c r="E8243" s="1">
        <f t="shared" si="1044"/>
        <v>41091</v>
      </c>
      <c r="F8243" s="30">
        <f t="shared" si="1042"/>
        <v>0</v>
      </c>
      <c r="H8243" s="42">
        <f>IF(DAY(D8243)&gt;14,VLOOKUP(DATE(YEAR(E8243),MONTH(E8243)-1,DAY(1)),'מדדים וריביות'!B:C,2,FALSE),VLOOKUP(DATE(YEAR(E8243),MONTH(E8243)-2,DAY(1)),'מדדים וריביות'!B:C,2,FALSE))</f>
        <v>33247289.254563902</v>
      </c>
      <c r="I8243" s="43">
        <f>'ריבית יומית'!D8237</f>
        <v>3.2659180432270674E-5</v>
      </c>
      <c r="J8243" s="29">
        <f t="shared" si="1043"/>
        <v>1.0447336667328435</v>
      </c>
      <c r="L8243">
        <f>VLOOKUP(D8242,'מדדים וריביות'!B:C,2)</f>
        <v>33278953.339568201</v>
      </c>
      <c r="M8243" s="30">
        <f t="shared" si="1048"/>
        <v>0</v>
      </c>
      <c r="O8243" s="39">
        <f t="shared" si="1045"/>
        <v>0</v>
      </c>
      <c r="P8243" s="39">
        <f t="shared" si="1049"/>
        <v>0</v>
      </c>
      <c r="Q8243" s="39">
        <f t="shared" si="1046"/>
        <v>0</v>
      </c>
      <c r="R8243" s="41">
        <f t="shared" si="1047"/>
        <v>0</v>
      </c>
    </row>
    <row r="8244" spans="4:18" x14ac:dyDescent="0.25">
      <c r="D8244" s="1">
        <v>41109</v>
      </c>
      <c r="E8244" s="1">
        <f t="shared" si="1044"/>
        <v>41091</v>
      </c>
      <c r="F8244" s="30">
        <f t="shared" si="1042"/>
        <v>0</v>
      </c>
      <c r="H8244" s="42">
        <f>IF(DAY(D8244)&gt;14,VLOOKUP(DATE(YEAR(E8244),MONTH(E8244)-1,DAY(1)),'מדדים וריביות'!B:C,2,FALSE),VLOOKUP(DATE(YEAR(E8244),MONTH(E8244)-2,DAY(1)),'מדדים וריביות'!B:C,2,FALSE))</f>
        <v>33247289.254563902</v>
      </c>
      <c r="I8244" s="43">
        <f>'ריבית יומית'!D8238</f>
        <v>3.2659180432270674E-5</v>
      </c>
      <c r="J8244" s="29">
        <f t="shared" si="1043"/>
        <v>1.0446995477018175</v>
      </c>
      <c r="L8244">
        <f>VLOOKUP(D8243,'מדדים וריביות'!B:C,2)</f>
        <v>33278953.339568201</v>
      </c>
      <c r="M8244" s="30">
        <f t="shared" si="1048"/>
        <v>0</v>
      </c>
      <c r="O8244" s="39">
        <f t="shared" si="1045"/>
        <v>0</v>
      </c>
      <c r="P8244" s="39">
        <f t="shared" si="1049"/>
        <v>0</v>
      </c>
      <c r="Q8244" s="39">
        <f t="shared" si="1046"/>
        <v>0</v>
      </c>
      <c r="R8244" s="41">
        <f t="shared" si="1047"/>
        <v>0</v>
      </c>
    </row>
    <row r="8245" spans="4:18" x14ac:dyDescent="0.25">
      <c r="D8245" s="1">
        <v>41110</v>
      </c>
      <c r="E8245" s="1">
        <f t="shared" si="1044"/>
        <v>41091</v>
      </c>
      <c r="F8245" s="30">
        <f t="shared" si="1042"/>
        <v>0</v>
      </c>
      <c r="H8245" s="42">
        <f>IF(DAY(D8245)&gt;14,VLOOKUP(DATE(YEAR(E8245),MONTH(E8245)-1,DAY(1)),'מדדים וריביות'!B:C,2,FALSE),VLOOKUP(DATE(YEAR(E8245),MONTH(E8245)-2,DAY(1)),'מדדים וריביות'!B:C,2,FALSE))</f>
        <v>33247289.254563902</v>
      </c>
      <c r="I8245" s="43">
        <f>'ריבית יומית'!D8239</f>
        <v>3.2659180432270674E-5</v>
      </c>
      <c r="J8245" s="29">
        <f t="shared" si="1043"/>
        <v>1.0446654297850548</v>
      </c>
      <c r="L8245">
        <f>VLOOKUP(D8244,'מדדים וריביות'!B:C,2)</f>
        <v>33278953.339568201</v>
      </c>
      <c r="M8245" s="30">
        <f t="shared" si="1048"/>
        <v>0</v>
      </c>
      <c r="O8245" s="39">
        <f t="shared" si="1045"/>
        <v>0</v>
      </c>
      <c r="P8245" s="39">
        <f t="shared" si="1049"/>
        <v>0</v>
      </c>
      <c r="Q8245" s="39">
        <f t="shared" si="1046"/>
        <v>0</v>
      </c>
      <c r="R8245" s="41">
        <f t="shared" si="1047"/>
        <v>0</v>
      </c>
    </row>
    <row r="8246" spans="4:18" x14ac:dyDescent="0.25">
      <c r="D8246" s="1">
        <v>41111</v>
      </c>
      <c r="E8246" s="1">
        <f t="shared" si="1044"/>
        <v>41091</v>
      </c>
      <c r="F8246" s="30">
        <f t="shared" si="1042"/>
        <v>0</v>
      </c>
      <c r="H8246" s="42">
        <f>IF(DAY(D8246)&gt;14,VLOOKUP(DATE(YEAR(E8246),MONTH(E8246)-1,DAY(1)),'מדדים וריביות'!B:C,2,FALSE),VLOOKUP(DATE(YEAR(E8246),MONTH(E8246)-2,DAY(1)),'מדדים וריביות'!B:C,2,FALSE))</f>
        <v>33247289.254563902</v>
      </c>
      <c r="I8246" s="43">
        <f>'ריבית יומית'!D8240</f>
        <v>3.2659180432270674E-5</v>
      </c>
      <c r="J8246" s="29">
        <f t="shared" si="1043"/>
        <v>1.0446313129825189</v>
      </c>
      <c r="L8246">
        <f>VLOOKUP(D8245,'מדדים וריביות'!B:C,2)</f>
        <v>33278953.339568201</v>
      </c>
      <c r="M8246" s="30">
        <f t="shared" si="1048"/>
        <v>0</v>
      </c>
      <c r="O8246" s="39">
        <f t="shared" si="1045"/>
        <v>0</v>
      </c>
      <c r="P8246" s="39">
        <f t="shared" si="1049"/>
        <v>0</v>
      </c>
      <c r="Q8246" s="39">
        <f t="shared" si="1046"/>
        <v>0</v>
      </c>
      <c r="R8246" s="41">
        <f t="shared" si="1047"/>
        <v>0</v>
      </c>
    </row>
    <row r="8247" spans="4:18" x14ac:dyDescent="0.25">
      <c r="D8247" s="1">
        <v>41112</v>
      </c>
      <c r="E8247" s="1">
        <f t="shared" si="1044"/>
        <v>41091</v>
      </c>
      <c r="F8247" s="30">
        <f t="shared" si="1042"/>
        <v>0</v>
      </c>
      <c r="H8247" s="42">
        <f>IF(DAY(D8247)&gt;14,VLOOKUP(DATE(YEAR(E8247),MONTH(E8247)-1,DAY(1)),'מדדים וריביות'!B:C,2,FALSE),VLOOKUP(DATE(YEAR(E8247),MONTH(E8247)-2,DAY(1)),'מדדים וריביות'!B:C,2,FALSE))</f>
        <v>33247289.254563902</v>
      </c>
      <c r="I8247" s="43">
        <f>'ריבית יומית'!D8241</f>
        <v>3.2659180432270674E-5</v>
      </c>
      <c r="J8247" s="29">
        <f t="shared" si="1043"/>
        <v>1.0445971972941734</v>
      </c>
      <c r="L8247">
        <f>VLOOKUP(D8246,'מדדים וריביות'!B:C,2)</f>
        <v>33278953.339568201</v>
      </c>
      <c r="M8247" s="30">
        <f t="shared" si="1048"/>
        <v>0</v>
      </c>
      <c r="O8247" s="39">
        <f t="shared" si="1045"/>
        <v>0</v>
      </c>
      <c r="P8247" s="39">
        <f t="shared" si="1049"/>
        <v>0</v>
      </c>
      <c r="Q8247" s="39">
        <f t="shared" si="1046"/>
        <v>0</v>
      </c>
      <c r="R8247" s="41">
        <f t="shared" si="1047"/>
        <v>0</v>
      </c>
    </row>
    <row r="8248" spans="4:18" x14ac:dyDescent="0.25">
      <c r="D8248" s="1">
        <v>41113</v>
      </c>
      <c r="E8248" s="1">
        <f t="shared" si="1044"/>
        <v>41091</v>
      </c>
      <c r="F8248" s="30">
        <f t="shared" si="1042"/>
        <v>0</v>
      </c>
      <c r="H8248" s="42">
        <f>IF(DAY(D8248)&gt;14,VLOOKUP(DATE(YEAR(E8248),MONTH(E8248)-1,DAY(1)),'מדדים וריביות'!B:C,2,FALSE),VLOOKUP(DATE(YEAR(E8248),MONTH(E8248)-2,DAY(1)),'מדדים וריביות'!B:C,2,FALSE))</f>
        <v>33247289.254563902</v>
      </c>
      <c r="I8248" s="43">
        <f>'ריבית יומית'!D8242</f>
        <v>3.2659180432270674E-5</v>
      </c>
      <c r="J8248" s="29">
        <f t="shared" si="1043"/>
        <v>1.0445630827199821</v>
      </c>
      <c r="L8248">
        <f>VLOOKUP(D8247,'מדדים וריביות'!B:C,2)</f>
        <v>33278953.339568201</v>
      </c>
      <c r="M8248" s="30">
        <f t="shared" si="1048"/>
        <v>0</v>
      </c>
      <c r="O8248" s="39">
        <f t="shared" si="1045"/>
        <v>0</v>
      </c>
      <c r="P8248" s="39">
        <f t="shared" si="1049"/>
        <v>0</v>
      </c>
      <c r="Q8248" s="39">
        <f t="shared" si="1046"/>
        <v>0</v>
      </c>
      <c r="R8248" s="41">
        <f t="shared" si="1047"/>
        <v>0</v>
      </c>
    </row>
    <row r="8249" spans="4:18" x14ac:dyDescent="0.25">
      <c r="D8249" s="1">
        <v>41114</v>
      </c>
      <c r="E8249" s="1">
        <f t="shared" si="1044"/>
        <v>41091</v>
      </c>
      <c r="F8249" s="30">
        <f t="shared" si="1042"/>
        <v>0</v>
      </c>
      <c r="H8249" s="42">
        <f>IF(DAY(D8249)&gt;14,VLOOKUP(DATE(YEAR(E8249),MONTH(E8249)-1,DAY(1)),'מדדים וריביות'!B:C,2,FALSE),VLOOKUP(DATE(YEAR(E8249),MONTH(E8249)-2,DAY(1)),'מדדים וריביות'!B:C,2,FALSE))</f>
        <v>33247289.254563902</v>
      </c>
      <c r="I8249" s="43">
        <f>'ריבית יומית'!D8243</f>
        <v>3.2659180432270674E-5</v>
      </c>
      <c r="J8249" s="29">
        <f t="shared" si="1043"/>
        <v>1.0445289692599082</v>
      </c>
      <c r="L8249">
        <f>VLOOKUP(D8248,'מדדים וריביות'!B:C,2)</f>
        <v>33278953.339568201</v>
      </c>
      <c r="M8249" s="30">
        <f t="shared" si="1048"/>
        <v>0</v>
      </c>
      <c r="O8249" s="39">
        <f t="shared" si="1045"/>
        <v>0</v>
      </c>
      <c r="P8249" s="39">
        <f t="shared" si="1049"/>
        <v>0</v>
      </c>
      <c r="Q8249" s="39">
        <f t="shared" si="1046"/>
        <v>0</v>
      </c>
      <c r="R8249" s="41">
        <f t="shared" si="1047"/>
        <v>0</v>
      </c>
    </row>
    <row r="8250" spans="4:18" x14ac:dyDescent="0.25">
      <c r="D8250" s="1">
        <v>41115</v>
      </c>
      <c r="E8250" s="1">
        <f t="shared" si="1044"/>
        <v>41091</v>
      </c>
      <c r="F8250" s="30">
        <f t="shared" si="1042"/>
        <v>0</v>
      </c>
      <c r="H8250" s="42">
        <f>IF(DAY(D8250)&gt;14,VLOOKUP(DATE(YEAR(E8250),MONTH(E8250)-1,DAY(1)),'מדדים וריביות'!B:C,2,FALSE),VLOOKUP(DATE(YEAR(E8250),MONTH(E8250)-2,DAY(1)),'מדדים וריביות'!B:C,2,FALSE))</f>
        <v>33247289.254563902</v>
      </c>
      <c r="I8250" s="43">
        <f>'ריבית יומית'!D8244</f>
        <v>3.2659180432270674E-5</v>
      </c>
      <c r="J8250" s="29">
        <f t="shared" si="1043"/>
        <v>1.0444948569139156</v>
      </c>
      <c r="L8250">
        <f>VLOOKUP(D8249,'מדדים וריביות'!B:C,2)</f>
        <v>33278953.339568201</v>
      </c>
      <c r="M8250" s="30">
        <f t="shared" si="1048"/>
        <v>0</v>
      </c>
      <c r="O8250" s="39">
        <f t="shared" si="1045"/>
        <v>0</v>
      </c>
      <c r="P8250" s="39">
        <f t="shared" si="1049"/>
        <v>0</v>
      </c>
      <c r="Q8250" s="39">
        <f t="shared" si="1046"/>
        <v>0</v>
      </c>
      <c r="R8250" s="41">
        <f t="shared" si="1047"/>
        <v>0</v>
      </c>
    </row>
    <row r="8251" spans="4:18" x14ac:dyDescent="0.25">
      <c r="D8251" s="1">
        <v>41116</v>
      </c>
      <c r="E8251" s="1">
        <f t="shared" si="1044"/>
        <v>41091</v>
      </c>
      <c r="F8251" s="30">
        <f t="shared" si="1042"/>
        <v>0</v>
      </c>
      <c r="H8251" s="42">
        <f>IF(DAY(D8251)&gt;14,VLOOKUP(DATE(YEAR(E8251),MONTH(E8251)-1,DAY(1)),'מדדים וריביות'!B:C,2,FALSE),VLOOKUP(DATE(YEAR(E8251),MONTH(E8251)-2,DAY(1)),'מדדים וריביות'!B:C,2,FALSE))</f>
        <v>33247289.254563902</v>
      </c>
      <c r="I8251" s="43">
        <f>'ריבית יומית'!D8245</f>
        <v>3.2659180432270674E-5</v>
      </c>
      <c r="J8251" s="29">
        <f t="shared" si="1043"/>
        <v>1.0444607456819679</v>
      </c>
      <c r="L8251">
        <f>VLOOKUP(D8250,'מדדים וריביות'!B:C,2)</f>
        <v>33278953.339568201</v>
      </c>
      <c r="M8251" s="30">
        <f t="shared" si="1048"/>
        <v>0</v>
      </c>
      <c r="O8251" s="39">
        <f t="shared" si="1045"/>
        <v>0</v>
      </c>
      <c r="P8251" s="39">
        <f t="shared" si="1049"/>
        <v>0</v>
      </c>
      <c r="Q8251" s="39">
        <f t="shared" si="1046"/>
        <v>0</v>
      </c>
      <c r="R8251" s="41">
        <f t="shared" si="1047"/>
        <v>0</v>
      </c>
    </row>
    <row r="8252" spans="4:18" x14ac:dyDescent="0.25">
      <c r="D8252" s="1">
        <v>41117</v>
      </c>
      <c r="E8252" s="1">
        <f t="shared" si="1044"/>
        <v>41091</v>
      </c>
      <c r="F8252" s="30">
        <f t="shared" si="1042"/>
        <v>0</v>
      </c>
      <c r="H8252" s="42">
        <f>IF(DAY(D8252)&gt;14,VLOOKUP(DATE(YEAR(E8252),MONTH(E8252)-1,DAY(1)),'מדדים וריביות'!B:C,2,FALSE),VLOOKUP(DATE(YEAR(E8252),MONTH(E8252)-2,DAY(1)),'מדדים וריביות'!B:C,2,FALSE))</f>
        <v>33247289.254563902</v>
      </c>
      <c r="I8252" s="43">
        <f>'ריבית יומית'!D8246</f>
        <v>3.2659180432270674E-5</v>
      </c>
      <c r="J8252" s="29">
        <f t="shared" si="1043"/>
        <v>1.0444266355640288</v>
      </c>
      <c r="L8252">
        <f>VLOOKUP(D8251,'מדדים וריביות'!B:C,2)</f>
        <v>33278953.339568201</v>
      </c>
      <c r="M8252" s="30">
        <f t="shared" si="1048"/>
        <v>0</v>
      </c>
      <c r="O8252" s="39">
        <f t="shared" si="1045"/>
        <v>0</v>
      </c>
      <c r="P8252" s="39">
        <f t="shared" si="1049"/>
        <v>0</v>
      </c>
      <c r="Q8252" s="39">
        <f t="shared" si="1046"/>
        <v>0</v>
      </c>
      <c r="R8252" s="41">
        <f t="shared" si="1047"/>
        <v>0</v>
      </c>
    </row>
    <row r="8253" spans="4:18" x14ac:dyDescent="0.25">
      <c r="D8253" s="1">
        <v>41118</v>
      </c>
      <c r="E8253" s="1">
        <f t="shared" si="1044"/>
        <v>41091</v>
      </c>
      <c r="F8253" s="30">
        <f t="shared" si="1042"/>
        <v>0</v>
      </c>
      <c r="H8253" s="42">
        <f>IF(DAY(D8253)&gt;14,VLOOKUP(DATE(YEAR(E8253),MONTH(E8253)-1,DAY(1)),'מדדים וריביות'!B:C,2,FALSE),VLOOKUP(DATE(YEAR(E8253),MONTH(E8253)-2,DAY(1)),'מדדים וריביות'!B:C,2,FALSE))</f>
        <v>33247289.254563902</v>
      </c>
      <c r="I8253" s="43">
        <f>'ריבית יומית'!D8247</f>
        <v>3.2659180432270674E-5</v>
      </c>
      <c r="J8253" s="29">
        <f t="shared" si="1043"/>
        <v>1.0443925265600618</v>
      </c>
      <c r="L8253">
        <f>VLOOKUP(D8252,'מדדים וריביות'!B:C,2)</f>
        <v>33278953.339568201</v>
      </c>
      <c r="M8253" s="30">
        <f t="shared" si="1048"/>
        <v>0</v>
      </c>
      <c r="O8253" s="39">
        <f t="shared" si="1045"/>
        <v>0</v>
      </c>
      <c r="P8253" s="39">
        <f t="shared" si="1049"/>
        <v>0</v>
      </c>
      <c r="Q8253" s="39">
        <f t="shared" si="1046"/>
        <v>0</v>
      </c>
      <c r="R8253" s="41">
        <f t="shared" si="1047"/>
        <v>0</v>
      </c>
    </row>
    <row r="8254" spans="4:18" x14ac:dyDescent="0.25">
      <c r="D8254" s="1">
        <v>41119</v>
      </c>
      <c r="E8254" s="1">
        <f t="shared" si="1044"/>
        <v>41091</v>
      </c>
      <c r="F8254" s="30">
        <f t="shared" si="1042"/>
        <v>0</v>
      </c>
      <c r="H8254" s="42">
        <f>IF(DAY(D8254)&gt;14,VLOOKUP(DATE(YEAR(E8254),MONTH(E8254)-1,DAY(1)),'מדדים וריביות'!B:C,2,FALSE),VLOOKUP(DATE(YEAR(E8254),MONTH(E8254)-2,DAY(1)),'מדדים וריביות'!B:C,2,FALSE))</f>
        <v>33247289.254563902</v>
      </c>
      <c r="I8254" s="43">
        <f>'ריבית יומית'!D8248</f>
        <v>3.2659180432270674E-5</v>
      </c>
      <c r="J8254" s="29">
        <f t="shared" si="1043"/>
        <v>1.0443584186700305</v>
      </c>
      <c r="L8254">
        <f>VLOOKUP(D8253,'מדדים וריביות'!B:C,2)</f>
        <v>33278953.339568201</v>
      </c>
      <c r="M8254" s="30">
        <f t="shared" si="1048"/>
        <v>0</v>
      </c>
      <c r="O8254" s="39">
        <f t="shared" si="1045"/>
        <v>0</v>
      </c>
      <c r="P8254" s="39">
        <f t="shared" si="1049"/>
        <v>0</v>
      </c>
      <c r="Q8254" s="39">
        <f t="shared" si="1046"/>
        <v>0</v>
      </c>
      <c r="R8254" s="41">
        <f t="shared" si="1047"/>
        <v>0</v>
      </c>
    </row>
    <row r="8255" spans="4:18" x14ac:dyDescent="0.25">
      <c r="D8255" s="1">
        <v>41120</v>
      </c>
      <c r="E8255" s="1">
        <f t="shared" si="1044"/>
        <v>41091</v>
      </c>
      <c r="F8255" s="30">
        <f t="shared" si="1042"/>
        <v>0</v>
      </c>
      <c r="H8255" s="42">
        <f>IF(DAY(D8255)&gt;14,VLOOKUP(DATE(YEAR(E8255),MONTH(E8255)-1,DAY(1)),'מדדים וריביות'!B:C,2,FALSE),VLOOKUP(DATE(YEAR(E8255),MONTH(E8255)-2,DAY(1)),'מדדים וריביות'!B:C,2,FALSE))</f>
        <v>33247289.254563902</v>
      </c>
      <c r="I8255" s="43">
        <f>'ריבית יומית'!D8249</f>
        <v>3.2659180432270674E-5</v>
      </c>
      <c r="J8255" s="29">
        <f t="shared" si="1043"/>
        <v>1.0443243118938985</v>
      </c>
      <c r="L8255">
        <f>VLOOKUP(D8254,'מדדים וריביות'!B:C,2)</f>
        <v>33278953.339568201</v>
      </c>
      <c r="M8255" s="30">
        <f t="shared" si="1048"/>
        <v>0</v>
      </c>
      <c r="O8255" s="39">
        <f t="shared" si="1045"/>
        <v>0</v>
      </c>
      <c r="P8255" s="39">
        <f t="shared" si="1049"/>
        <v>0</v>
      </c>
      <c r="Q8255" s="39">
        <f t="shared" si="1046"/>
        <v>0</v>
      </c>
      <c r="R8255" s="41">
        <f t="shared" si="1047"/>
        <v>0</v>
      </c>
    </row>
    <row r="8256" spans="4:18" x14ac:dyDescent="0.25">
      <c r="D8256" s="1">
        <v>41121</v>
      </c>
      <c r="E8256" s="1">
        <f t="shared" si="1044"/>
        <v>41091</v>
      </c>
      <c r="F8256" s="30">
        <f t="shared" ref="F8256:F8319" si="1050">M8255</f>
        <v>0</v>
      </c>
      <c r="H8256" s="42">
        <f>IF(DAY(D8256)&gt;14,VLOOKUP(DATE(YEAR(E8256),MONTH(E8256)-1,DAY(1)),'מדדים וריביות'!B:C,2,FALSE),VLOOKUP(DATE(YEAR(E8256),MONTH(E8256)-2,DAY(1)),'מדדים וריביות'!B:C,2,FALSE))</f>
        <v>33247289.254563902</v>
      </c>
      <c r="I8256" s="43">
        <f>'ריבית יומית'!D8250</f>
        <v>3.2659180432270674E-5</v>
      </c>
      <c r="J8256" s="29">
        <f t="shared" si="1043"/>
        <v>1.0442902062316295</v>
      </c>
      <c r="L8256">
        <f>VLOOKUP(D8255,'מדדים וריביות'!B:C,2)</f>
        <v>33278953.339568201</v>
      </c>
      <c r="M8256" s="30">
        <f t="shared" si="1048"/>
        <v>0</v>
      </c>
      <c r="O8256" s="39">
        <f t="shared" si="1045"/>
        <v>0</v>
      </c>
      <c r="P8256" s="39">
        <f t="shared" si="1049"/>
        <v>0</v>
      </c>
      <c r="Q8256" s="39">
        <f t="shared" si="1046"/>
        <v>0</v>
      </c>
      <c r="R8256" s="41">
        <f t="shared" si="1047"/>
        <v>0</v>
      </c>
    </row>
    <row r="8257" spans="4:18" x14ac:dyDescent="0.25">
      <c r="D8257" s="1">
        <v>41122</v>
      </c>
      <c r="E8257" s="1">
        <f t="shared" si="1044"/>
        <v>41122</v>
      </c>
      <c r="F8257" s="30">
        <f t="shared" si="1050"/>
        <v>0</v>
      </c>
      <c r="H8257" s="42">
        <f>IF(DAY(D8257)&gt;14,VLOOKUP(DATE(YEAR(E8257),MONTH(E8257)-1,DAY(1)),'מדדים וריביות'!B:C,2,FALSE),VLOOKUP(DATE(YEAR(E8257),MONTH(E8257)-2,DAY(1)),'מדדים וריביות'!B:C,2,FALSE))</f>
        <v>33247289.254563902</v>
      </c>
      <c r="I8257" s="43">
        <f>'ריבית יומית'!D8251</f>
        <v>3.2659180432270674E-5</v>
      </c>
      <c r="J8257" s="29">
        <f t="shared" si="1043"/>
        <v>1.0442561016831871</v>
      </c>
      <c r="L8257">
        <f>VLOOKUP(D8256,'מדדים וריביות'!B:C,2)</f>
        <v>33278953.339568201</v>
      </c>
      <c r="M8257" s="30">
        <f t="shared" si="1048"/>
        <v>0</v>
      </c>
      <c r="O8257" s="39">
        <f t="shared" si="1045"/>
        <v>0</v>
      </c>
      <c r="P8257" s="39">
        <f t="shared" si="1049"/>
        <v>0</v>
      </c>
      <c r="Q8257" s="39">
        <f t="shared" si="1046"/>
        <v>0</v>
      </c>
      <c r="R8257" s="41">
        <f t="shared" si="1047"/>
        <v>0</v>
      </c>
    </row>
    <row r="8258" spans="4:18" x14ac:dyDescent="0.25">
      <c r="D8258" s="1">
        <v>41123</v>
      </c>
      <c r="E8258" s="1">
        <f t="shared" si="1044"/>
        <v>41122</v>
      </c>
      <c r="F8258" s="30">
        <f t="shared" si="1050"/>
        <v>0</v>
      </c>
      <c r="H8258" s="42">
        <f>IF(DAY(D8258)&gt;14,VLOOKUP(DATE(YEAR(E8258),MONTH(E8258)-1,DAY(1)),'מדדים וריביות'!B:C,2,FALSE),VLOOKUP(DATE(YEAR(E8258),MONTH(E8258)-2,DAY(1)),'מדדים וריביות'!B:C,2,FALSE))</f>
        <v>33247289.254563902</v>
      </c>
      <c r="I8258" s="43">
        <f>'ריבית יומית'!D8252</f>
        <v>3.2659180432270674E-5</v>
      </c>
      <c r="J8258" s="29">
        <f t="shared" si="1043"/>
        <v>1.044221998248535</v>
      </c>
      <c r="L8258">
        <f>VLOOKUP(D8257,'מדדים וריביות'!B:C,2)</f>
        <v>33627258.274616003</v>
      </c>
      <c r="M8258" s="30">
        <f t="shared" si="1048"/>
        <v>0</v>
      </c>
      <c r="O8258" s="39">
        <f t="shared" si="1045"/>
        <v>0</v>
      </c>
      <c r="P8258" s="39">
        <f t="shared" si="1049"/>
        <v>0</v>
      </c>
      <c r="Q8258" s="39">
        <f t="shared" si="1046"/>
        <v>0</v>
      </c>
      <c r="R8258" s="41">
        <f t="shared" si="1047"/>
        <v>0</v>
      </c>
    </row>
    <row r="8259" spans="4:18" x14ac:dyDescent="0.25">
      <c r="D8259" s="1">
        <v>41124</v>
      </c>
      <c r="E8259" s="1">
        <f t="shared" si="1044"/>
        <v>41122</v>
      </c>
      <c r="F8259" s="30">
        <f t="shared" si="1050"/>
        <v>0</v>
      </c>
      <c r="H8259" s="42">
        <f>IF(DAY(D8259)&gt;14,VLOOKUP(DATE(YEAR(E8259),MONTH(E8259)-1,DAY(1)),'מדדים וריביות'!B:C,2,FALSE),VLOOKUP(DATE(YEAR(E8259),MONTH(E8259)-2,DAY(1)),'מדדים וריביות'!B:C,2,FALSE))</f>
        <v>33247289.254563902</v>
      </c>
      <c r="I8259" s="43">
        <f>'ריבית יומית'!D8253</f>
        <v>3.2659180432270674E-5</v>
      </c>
      <c r="J8259" s="29">
        <f t="shared" si="1043"/>
        <v>1.0441878959276367</v>
      </c>
      <c r="L8259">
        <f>VLOOKUP(D8258,'מדדים וריביות'!B:C,2)</f>
        <v>33627258.274616003</v>
      </c>
      <c r="M8259" s="30">
        <f t="shared" si="1048"/>
        <v>0</v>
      </c>
      <c r="O8259" s="39">
        <f t="shared" si="1045"/>
        <v>0</v>
      </c>
      <c r="P8259" s="39">
        <f t="shared" si="1049"/>
        <v>0</v>
      </c>
      <c r="Q8259" s="39">
        <f t="shared" si="1046"/>
        <v>0</v>
      </c>
      <c r="R8259" s="41">
        <f t="shared" si="1047"/>
        <v>0</v>
      </c>
    </row>
    <row r="8260" spans="4:18" x14ac:dyDescent="0.25">
      <c r="D8260" s="1">
        <v>41125</v>
      </c>
      <c r="E8260" s="1">
        <f t="shared" si="1044"/>
        <v>41122</v>
      </c>
      <c r="F8260" s="30">
        <f t="shared" si="1050"/>
        <v>0</v>
      </c>
      <c r="H8260" s="42">
        <f>IF(DAY(D8260)&gt;14,VLOOKUP(DATE(YEAR(E8260),MONTH(E8260)-1,DAY(1)),'מדדים וריביות'!B:C,2,FALSE),VLOOKUP(DATE(YEAR(E8260),MONTH(E8260)-2,DAY(1)),'מדדים וריביות'!B:C,2,FALSE))</f>
        <v>33247289.254563902</v>
      </c>
      <c r="I8260" s="43">
        <f>'ריבית יומית'!D8254</f>
        <v>3.2659180432270674E-5</v>
      </c>
      <c r="J8260" s="29">
        <f t="shared" si="1043"/>
        <v>1.044153794720456</v>
      </c>
      <c r="L8260">
        <f>VLOOKUP(D8259,'מדדים וריביות'!B:C,2)</f>
        <v>33627258.274616003</v>
      </c>
      <c r="M8260" s="30">
        <f t="shared" si="1048"/>
        <v>0</v>
      </c>
      <c r="O8260" s="39">
        <f t="shared" si="1045"/>
        <v>0</v>
      </c>
      <c r="P8260" s="39">
        <f t="shared" si="1049"/>
        <v>0</v>
      </c>
      <c r="Q8260" s="39">
        <f t="shared" si="1046"/>
        <v>0</v>
      </c>
      <c r="R8260" s="41">
        <f t="shared" si="1047"/>
        <v>0</v>
      </c>
    </row>
    <row r="8261" spans="4:18" x14ac:dyDescent="0.25">
      <c r="D8261" s="1">
        <v>41126</v>
      </c>
      <c r="E8261" s="1">
        <f t="shared" si="1044"/>
        <v>41122</v>
      </c>
      <c r="F8261" s="30">
        <f t="shared" si="1050"/>
        <v>0</v>
      </c>
      <c r="H8261" s="42">
        <f>IF(DAY(D8261)&gt;14,VLOOKUP(DATE(YEAR(E8261),MONTH(E8261)-1,DAY(1)),'מדדים וריביות'!B:C,2,FALSE),VLOOKUP(DATE(YEAR(E8261),MONTH(E8261)-2,DAY(1)),'מדדים וריביות'!B:C,2,FALSE))</f>
        <v>33247289.254563902</v>
      </c>
      <c r="I8261" s="43">
        <f>'ריבית יומית'!D8255</f>
        <v>3.2659180432270674E-5</v>
      </c>
      <c r="J8261" s="29">
        <f t="shared" si="1043"/>
        <v>1.0441196946269562</v>
      </c>
      <c r="L8261">
        <f>VLOOKUP(D8260,'מדדים וריביות'!B:C,2)</f>
        <v>33627258.274616003</v>
      </c>
      <c r="M8261" s="30">
        <f t="shared" si="1048"/>
        <v>0</v>
      </c>
      <c r="O8261" s="39">
        <f t="shared" si="1045"/>
        <v>0</v>
      </c>
      <c r="P8261" s="39">
        <f t="shared" si="1049"/>
        <v>0</v>
      </c>
      <c r="Q8261" s="39">
        <f t="shared" si="1046"/>
        <v>0</v>
      </c>
      <c r="R8261" s="41">
        <f t="shared" si="1047"/>
        <v>0</v>
      </c>
    </row>
    <row r="8262" spans="4:18" x14ac:dyDescent="0.25">
      <c r="D8262" s="1">
        <v>41127</v>
      </c>
      <c r="E8262" s="1">
        <f t="shared" si="1044"/>
        <v>41122</v>
      </c>
      <c r="F8262" s="30">
        <f t="shared" si="1050"/>
        <v>0</v>
      </c>
      <c r="H8262" s="42">
        <f>IF(DAY(D8262)&gt;14,VLOOKUP(DATE(YEAR(E8262),MONTH(E8262)-1,DAY(1)),'מדדים וריביות'!B:C,2,FALSE),VLOOKUP(DATE(YEAR(E8262),MONTH(E8262)-2,DAY(1)),'מדדים וריביות'!B:C,2,FALSE))</f>
        <v>33247289.254563902</v>
      </c>
      <c r="I8262" s="43">
        <f>'ריבית יומית'!D8256</f>
        <v>3.2659180432270674E-5</v>
      </c>
      <c r="J8262" s="29">
        <f t="shared" si="1043"/>
        <v>1.0440855956471011</v>
      </c>
      <c r="L8262">
        <f>VLOOKUP(D8261,'מדדים וריביות'!B:C,2)</f>
        <v>33627258.274616003</v>
      </c>
      <c r="M8262" s="30">
        <f t="shared" si="1048"/>
        <v>0</v>
      </c>
      <c r="O8262" s="39">
        <f t="shared" si="1045"/>
        <v>0</v>
      </c>
      <c r="P8262" s="39">
        <f t="shared" si="1049"/>
        <v>0</v>
      </c>
      <c r="Q8262" s="39">
        <f t="shared" si="1046"/>
        <v>0</v>
      </c>
      <c r="R8262" s="41">
        <f t="shared" si="1047"/>
        <v>0</v>
      </c>
    </row>
    <row r="8263" spans="4:18" x14ac:dyDescent="0.25">
      <c r="D8263" s="1">
        <v>41128</v>
      </c>
      <c r="E8263" s="1">
        <f t="shared" si="1044"/>
        <v>41122</v>
      </c>
      <c r="F8263" s="30">
        <f t="shared" si="1050"/>
        <v>0</v>
      </c>
      <c r="H8263" s="42">
        <f>IF(DAY(D8263)&gt;14,VLOOKUP(DATE(YEAR(E8263),MONTH(E8263)-1,DAY(1)),'מדדים וריביות'!B:C,2,FALSE),VLOOKUP(DATE(YEAR(E8263),MONTH(E8263)-2,DAY(1)),'מדדים וריביות'!B:C,2,FALSE))</f>
        <v>33247289.254563902</v>
      </c>
      <c r="I8263" s="43">
        <f>'ריבית יומית'!D8257</f>
        <v>3.2659180432270674E-5</v>
      </c>
      <c r="J8263" s="29">
        <f t="shared" si="1043"/>
        <v>1.0440514977808546</v>
      </c>
      <c r="L8263">
        <f>VLOOKUP(D8262,'מדדים וריביות'!B:C,2)</f>
        <v>33627258.274616003</v>
      </c>
      <c r="M8263" s="30">
        <f t="shared" si="1048"/>
        <v>0</v>
      </c>
      <c r="O8263" s="39">
        <f t="shared" si="1045"/>
        <v>0</v>
      </c>
      <c r="P8263" s="39">
        <f t="shared" si="1049"/>
        <v>0</v>
      </c>
      <c r="Q8263" s="39">
        <f t="shared" si="1046"/>
        <v>0</v>
      </c>
      <c r="R8263" s="41">
        <f t="shared" si="1047"/>
        <v>0</v>
      </c>
    </row>
    <row r="8264" spans="4:18" x14ac:dyDescent="0.25">
      <c r="D8264" s="1">
        <v>41129</v>
      </c>
      <c r="E8264" s="1">
        <f t="shared" si="1044"/>
        <v>41122</v>
      </c>
      <c r="F8264" s="30">
        <f t="shared" si="1050"/>
        <v>0</v>
      </c>
      <c r="H8264" s="42">
        <f>IF(DAY(D8264)&gt;14,VLOOKUP(DATE(YEAR(E8264),MONTH(E8264)-1,DAY(1)),'מדדים וריביות'!B:C,2,FALSE),VLOOKUP(DATE(YEAR(E8264),MONTH(E8264)-2,DAY(1)),'מדדים וריביות'!B:C,2,FALSE))</f>
        <v>33247289.254563902</v>
      </c>
      <c r="I8264" s="43">
        <f>'ריבית יומית'!D8258</f>
        <v>3.2659180432270674E-5</v>
      </c>
      <c r="J8264" s="29">
        <f t="shared" si="1043"/>
        <v>1.04401740102818</v>
      </c>
      <c r="L8264">
        <f>VLOOKUP(D8263,'מדדים וריביות'!B:C,2)</f>
        <v>33627258.274616003</v>
      </c>
      <c r="M8264" s="30">
        <f t="shared" si="1048"/>
        <v>0</v>
      </c>
      <c r="O8264" s="39">
        <f t="shared" si="1045"/>
        <v>0</v>
      </c>
      <c r="P8264" s="39">
        <f t="shared" si="1049"/>
        <v>0</v>
      </c>
      <c r="Q8264" s="39">
        <f t="shared" si="1046"/>
        <v>0</v>
      </c>
      <c r="R8264" s="41">
        <f t="shared" si="1047"/>
        <v>0</v>
      </c>
    </row>
    <row r="8265" spans="4:18" x14ac:dyDescent="0.25">
      <c r="D8265" s="1">
        <v>41130</v>
      </c>
      <c r="E8265" s="1">
        <f t="shared" si="1044"/>
        <v>41122</v>
      </c>
      <c r="F8265" s="30">
        <f t="shared" si="1050"/>
        <v>0</v>
      </c>
      <c r="H8265" s="42">
        <f>IF(DAY(D8265)&gt;14,VLOOKUP(DATE(YEAR(E8265),MONTH(E8265)-1,DAY(1)),'מדדים וריביות'!B:C,2,FALSE),VLOOKUP(DATE(YEAR(E8265),MONTH(E8265)-2,DAY(1)),'מדדים וריביות'!B:C,2,FALSE))</f>
        <v>33247289.254563902</v>
      </c>
      <c r="I8265" s="43">
        <f>'ריבית יומית'!D8259</f>
        <v>3.2659180432270674E-5</v>
      </c>
      <c r="J8265" s="29">
        <f t="shared" ref="J8265:J8328" si="1051">J8266*(1+I8265)</f>
        <v>1.043983305389041</v>
      </c>
      <c r="L8265">
        <f>VLOOKUP(D8264,'מדדים וריביות'!B:C,2)</f>
        <v>33627258.274616003</v>
      </c>
      <c r="M8265" s="30">
        <f t="shared" si="1048"/>
        <v>0</v>
      </c>
      <c r="O8265" s="39">
        <f t="shared" si="1045"/>
        <v>0</v>
      </c>
      <c r="P8265" s="39">
        <f t="shared" si="1049"/>
        <v>0</v>
      </c>
      <c r="Q8265" s="39">
        <f t="shared" si="1046"/>
        <v>0</v>
      </c>
      <c r="R8265" s="41">
        <f t="shared" si="1047"/>
        <v>0</v>
      </c>
    </row>
    <row r="8266" spans="4:18" x14ac:dyDescent="0.25">
      <c r="D8266" s="1">
        <v>41131</v>
      </c>
      <c r="E8266" s="1">
        <f t="shared" ref="E8266:E8329" si="1052">DATE(YEAR(D8266),MONTH(D8266),DAY(1))</f>
        <v>41122</v>
      </c>
      <c r="F8266" s="30">
        <f t="shared" si="1050"/>
        <v>0</v>
      </c>
      <c r="H8266" s="42">
        <f>IF(DAY(D8266)&gt;14,VLOOKUP(DATE(YEAR(E8266),MONTH(E8266)-1,DAY(1)),'מדדים וריביות'!B:C,2,FALSE),VLOOKUP(DATE(YEAR(E8266),MONTH(E8266)-2,DAY(1)),'מדדים וריביות'!B:C,2,FALSE))</f>
        <v>33247289.254563902</v>
      </c>
      <c r="I8266" s="43">
        <f>'ריבית יומית'!D8260</f>
        <v>3.2659180432270674E-5</v>
      </c>
      <c r="J8266" s="29">
        <f t="shared" si="1051"/>
        <v>1.0439492108634014</v>
      </c>
      <c r="L8266">
        <f>VLOOKUP(D8265,'מדדים וריביות'!B:C,2)</f>
        <v>33627258.274616003</v>
      </c>
      <c r="M8266" s="30">
        <f t="shared" si="1048"/>
        <v>0</v>
      </c>
      <c r="O8266" s="39">
        <f t="shared" ref="O8266:O8329" si="1053">$D$4/H8266*G8266-G8266</f>
        <v>0</v>
      </c>
      <c r="P8266" s="39">
        <f t="shared" si="1049"/>
        <v>0</v>
      </c>
      <c r="Q8266" s="39">
        <f t="shared" ref="Q8266:Q8329" si="1054">$D$4/H8266*P8266-P8266</f>
        <v>0</v>
      </c>
      <c r="R8266" s="41">
        <f t="shared" ref="R8266:R8329" si="1055">SUM(O8266:Q8266)</f>
        <v>0</v>
      </c>
    </row>
    <row r="8267" spans="4:18" x14ac:dyDescent="0.25">
      <c r="D8267" s="1">
        <v>41132</v>
      </c>
      <c r="E8267" s="1">
        <f t="shared" si="1052"/>
        <v>41122</v>
      </c>
      <c r="F8267" s="30">
        <f t="shared" si="1050"/>
        <v>0</v>
      </c>
      <c r="H8267" s="42">
        <f>IF(DAY(D8267)&gt;14,VLOOKUP(DATE(YEAR(E8267),MONTH(E8267)-1,DAY(1)),'מדדים וריביות'!B:C,2,FALSE),VLOOKUP(DATE(YEAR(E8267),MONTH(E8267)-2,DAY(1)),'מדדים וריביות'!B:C,2,FALSE))</f>
        <v>33247289.254563902</v>
      </c>
      <c r="I8267" s="43">
        <f>'ריבית יומית'!D8261</f>
        <v>3.2659180432270674E-5</v>
      </c>
      <c r="J8267" s="29">
        <f t="shared" si="1051"/>
        <v>1.0439151174512247</v>
      </c>
      <c r="L8267">
        <f>VLOOKUP(D8266,'מדדים וריביות'!B:C,2)</f>
        <v>33627258.274616003</v>
      </c>
      <c r="M8267" s="30">
        <f t="shared" si="1048"/>
        <v>0</v>
      </c>
      <c r="O8267" s="39">
        <f t="shared" si="1053"/>
        <v>0</v>
      </c>
      <c r="P8267" s="39">
        <f t="shared" si="1049"/>
        <v>0</v>
      </c>
      <c r="Q8267" s="39">
        <f t="shared" si="1054"/>
        <v>0</v>
      </c>
      <c r="R8267" s="41">
        <f t="shared" si="1055"/>
        <v>0</v>
      </c>
    </row>
    <row r="8268" spans="4:18" x14ac:dyDescent="0.25">
      <c r="D8268" s="1">
        <v>41133</v>
      </c>
      <c r="E8268" s="1">
        <f t="shared" si="1052"/>
        <v>41122</v>
      </c>
      <c r="F8268" s="30">
        <f t="shared" si="1050"/>
        <v>0</v>
      </c>
      <c r="H8268" s="42">
        <f>IF(DAY(D8268)&gt;14,VLOOKUP(DATE(YEAR(E8268),MONTH(E8268)-1,DAY(1)),'מדדים וריביות'!B:C,2,FALSE),VLOOKUP(DATE(YEAR(E8268),MONTH(E8268)-2,DAY(1)),'מדדים וריביות'!B:C,2,FALSE))</f>
        <v>33247289.254563902</v>
      </c>
      <c r="I8268" s="43">
        <f>'ריבית יומית'!D8262</f>
        <v>3.2659180432270674E-5</v>
      </c>
      <c r="J8268" s="29">
        <f t="shared" si="1051"/>
        <v>1.0438810251524744</v>
      </c>
      <c r="L8268">
        <f>VLOOKUP(D8267,'מדדים וריביות'!B:C,2)</f>
        <v>33627258.274616003</v>
      </c>
      <c r="M8268" s="30">
        <f t="shared" ref="M8268:M8331" si="1056">F8268*(1+I8268)*L8268/H8268+G8268-K8268</f>
        <v>0</v>
      </c>
      <c r="O8268" s="39">
        <f t="shared" si="1053"/>
        <v>0</v>
      </c>
      <c r="P8268" s="39">
        <f t="shared" si="1049"/>
        <v>0</v>
      </c>
      <c r="Q8268" s="39">
        <f t="shared" si="1054"/>
        <v>0</v>
      </c>
      <c r="R8268" s="41">
        <f t="shared" si="1055"/>
        <v>0</v>
      </c>
    </row>
    <row r="8269" spans="4:18" x14ac:dyDescent="0.25">
      <c r="D8269" s="1">
        <v>41134</v>
      </c>
      <c r="E8269" s="1">
        <f t="shared" si="1052"/>
        <v>41122</v>
      </c>
      <c r="F8269" s="30">
        <f t="shared" si="1050"/>
        <v>0</v>
      </c>
      <c r="H8269" s="42">
        <f>IF(DAY(D8269)&gt;14,VLOOKUP(DATE(YEAR(E8269),MONTH(E8269)-1,DAY(1)),'מדדים וריביות'!B:C,2,FALSE),VLOOKUP(DATE(YEAR(E8269),MONTH(E8269)-2,DAY(1)),'מדדים וריביות'!B:C,2,FALSE))</f>
        <v>33247289.254563902</v>
      </c>
      <c r="I8269" s="43">
        <f>'ריבית יומית'!D8263</f>
        <v>3.2659180432270674E-5</v>
      </c>
      <c r="J8269" s="29">
        <f t="shared" si="1051"/>
        <v>1.0438469339671144</v>
      </c>
      <c r="L8269">
        <f>VLOOKUP(D8268,'מדדים וריביות'!B:C,2)</f>
        <v>33627258.274616003</v>
      </c>
      <c r="M8269" s="30">
        <f t="shared" si="1056"/>
        <v>0</v>
      </c>
      <c r="O8269" s="39">
        <f t="shared" si="1053"/>
        <v>0</v>
      </c>
      <c r="P8269" s="39">
        <f t="shared" si="1049"/>
        <v>0</v>
      </c>
      <c r="Q8269" s="39">
        <f t="shared" si="1054"/>
        <v>0</v>
      </c>
      <c r="R8269" s="41">
        <f t="shared" si="1055"/>
        <v>0</v>
      </c>
    </row>
    <row r="8270" spans="4:18" x14ac:dyDescent="0.25">
      <c r="D8270" s="1">
        <v>41135</v>
      </c>
      <c r="E8270" s="1">
        <f t="shared" si="1052"/>
        <v>41122</v>
      </c>
      <c r="F8270" s="30">
        <f t="shared" si="1050"/>
        <v>0</v>
      </c>
      <c r="H8270" s="42">
        <f>IF(DAY(D8270)&gt;14,VLOOKUP(DATE(YEAR(E8270),MONTH(E8270)-1,DAY(1)),'מדדים וריביות'!B:C,2,FALSE),VLOOKUP(DATE(YEAR(E8270),MONTH(E8270)-2,DAY(1)),'מדדים וריביות'!B:C,2,FALSE))</f>
        <v>33247289.254563902</v>
      </c>
      <c r="I8270" s="43">
        <f>'ריבית יומית'!D8264</f>
        <v>3.2659180432270674E-5</v>
      </c>
      <c r="J8270" s="29">
        <f t="shared" si="1051"/>
        <v>1.043812843895108</v>
      </c>
      <c r="L8270">
        <f>VLOOKUP(D8269,'מדדים וריביות'!B:C,2)</f>
        <v>33627258.274616003</v>
      </c>
      <c r="M8270" s="30">
        <f t="shared" si="1056"/>
        <v>0</v>
      </c>
      <c r="O8270" s="39">
        <f t="shared" si="1053"/>
        <v>0</v>
      </c>
      <c r="P8270" s="39">
        <f t="shared" si="1049"/>
        <v>0</v>
      </c>
      <c r="Q8270" s="39">
        <f t="shared" si="1054"/>
        <v>0</v>
      </c>
      <c r="R8270" s="41">
        <f t="shared" si="1055"/>
        <v>0</v>
      </c>
    </row>
    <row r="8271" spans="4:18" x14ac:dyDescent="0.25">
      <c r="D8271" s="1">
        <v>41136</v>
      </c>
      <c r="E8271" s="1">
        <f t="shared" si="1052"/>
        <v>41122</v>
      </c>
      <c r="F8271" s="30">
        <f t="shared" si="1050"/>
        <v>0</v>
      </c>
      <c r="H8271" s="42">
        <f>IF(DAY(D8271)&gt;14,VLOOKUP(DATE(YEAR(E8271),MONTH(E8271)-1,DAY(1)),'מדדים וריביות'!B:C,2,FALSE),VLOOKUP(DATE(YEAR(E8271),MONTH(E8271)-2,DAY(1)),'מדדים וריביות'!B:C,2,FALSE))</f>
        <v>33278953.339568201</v>
      </c>
      <c r="I8271" s="43">
        <f>'ריבית יומית'!D8265</f>
        <v>3.2659180432270674E-5</v>
      </c>
      <c r="J8271" s="29">
        <f t="shared" si="1051"/>
        <v>1.043778754936419</v>
      </c>
      <c r="L8271">
        <f>VLOOKUP(D8270,'מדדים וריביות'!B:C,2)</f>
        <v>33627258.274616003</v>
      </c>
      <c r="M8271" s="30">
        <f t="shared" si="1056"/>
        <v>0</v>
      </c>
      <c r="O8271" s="39">
        <f t="shared" si="1053"/>
        <v>0</v>
      </c>
      <c r="P8271" s="39">
        <f t="shared" si="1049"/>
        <v>0</v>
      </c>
      <c r="Q8271" s="39">
        <f t="shared" si="1054"/>
        <v>0</v>
      </c>
      <c r="R8271" s="41">
        <f t="shared" si="1055"/>
        <v>0</v>
      </c>
    </row>
    <row r="8272" spans="4:18" x14ac:dyDescent="0.25">
      <c r="D8272" s="1">
        <v>41137</v>
      </c>
      <c r="E8272" s="1">
        <f t="shared" si="1052"/>
        <v>41122</v>
      </c>
      <c r="F8272" s="30">
        <f t="shared" si="1050"/>
        <v>0</v>
      </c>
      <c r="H8272" s="42">
        <f>IF(DAY(D8272)&gt;14,VLOOKUP(DATE(YEAR(E8272),MONTH(E8272)-1,DAY(1)),'מדדים וריביות'!B:C,2,FALSE),VLOOKUP(DATE(YEAR(E8272),MONTH(E8272)-2,DAY(1)),'מדדים וריביות'!B:C,2,FALSE))</f>
        <v>33278953.339568201</v>
      </c>
      <c r="I8272" s="43">
        <f>'ריבית יומית'!D8266</f>
        <v>3.2659180432270674E-5</v>
      </c>
      <c r="J8272" s="29">
        <f t="shared" si="1051"/>
        <v>1.0437446670910113</v>
      </c>
      <c r="L8272">
        <f>VLOOKUP(D8271,'מדדים וריביות'!B:C,2)</f>
        <v>33627258.274616003</v>
      </c>
      <c r="M8272" s="30">
        <f t="shared" si="1056"/>
        <v>0</v>
      </c>
      <c r="O8272" s="39">
        <f t="shared" si="1053"/>
        <v>0</v>
      </c>
      <c r="P8272" s="39">
        <f t="shared" si="1049"/>
        <v>0</v>
      </c>
      <c r="Q8272" s="39">
        <f t="shared" si="1054"/>
        <v>0</v>
      </c>
      <c r="R8272" s="41">
        <f t="shared" si="1055"/>
        <v>0</v>
      </c>
    </row>
    <row r="8273" spans="4:18" x14ac:dyDescent="0.25">
      <c r="D8273" s="1">
        <v>41138</v>
      </c>
      <c r="E8273" s="1">
        <f t="shared" si="1052"/>
        <v>41122</v>
      </c>
      <c r="F8273" s="30">
        <f t="shared" si="1050"/>
        <v>0</v>
      </c>
      <c r="H8273" s="42">
        <f>IF(DAY(D8273)&gt;14,VLOOKUP(DATE(YEAR(E8273),MONTH(E8273)-1,DAY(1)),'מדדים וריביות'!B:C,2,FALSE),VLOOKUP(DATE(YEAR(E8273),MONTH(E8273)-2,DAY(1)),'מדדים וריביות'!B:C,2,FALSE))</f>
        <v>33278953.339568201</v>
      </c>
      <c r="I8273" s="43">
        <f>'ריבית יומית'!D8267</f>
        <v>3.2659180432270674E-5</v>
      </c>
      <c r="J8273" s="29">
        <f t="shared" si="1051"/>
        <v>1.0437105803588482</v>
      </c>
      <c r="L8273">
        <f>VLOOKUP(D8272,'מדדים וריביות'!B:C,2)</f>
        <v>33627258.274616003</v>
      </c>
      <c r="M8273" s="30">
        <f t="shared" si="1056"/>
        <v>0</v>
      </c>
      <c r="O8273" s="39">
        <f t="shared" si="1053"/>
        <v>0</v>
      </c>
      <c r="P8273" s="39">
        <f t="shared" si="1049"/>
        <v>0</v>
      </c>
      <c r="Q8273" s="39">
        <f t="shared" si="1054"/>
        <v>0</v>
      </c>
      <c r="R8273" s="41">
        <f t="shared" si="1055"/>
        <v>0</v>
      </c>
    </row>
    <row r="8274" spans="4:18" x14ac:dyDescent="0.25">
      <c r="D8274" s="1">
        <v>41139</v>
      </c>
      <c r="E8274" s="1">
        <f t="shared" si="1052"/>
        <v>41122</v>
      </c>
      <c r="F8274" s="30">
        <f t="shared" si="1050"/>
        <v>0</v>
      </c>
      <c r="H8274" s="42">
        <f>IF(DAY(D8274)&gt;14,VLOOKUP(DATE(YEAR(E8274),MONTH(E8274)-1,DAY(1)),'מדדים וריביות'!B:C,2,FALSE),VLOOKUP(DATE(YEAR(E8274),MONTH(E8274)-2,DAY(1)),'מדדים וריביות'!B:C,2,FALSE))</f>
        <v>33278953.339568201</v>
      </c>
      <c r="I8274" s="43">
        <f>'ריבית יומית'!D8268</f>
        <v>3.2659180432270674E-5</v>
      </c>
      <c r="J8274" s="29">
        <f t="shared" si="1051"/>
        <v>1.0436764947398935</v>
      </c>
      <c r="L8274">
        <f>VLOOKUP(D8273,'מדדים וריביות'!B:C,2)</f>
        <v>33627258.274616003</v>
      </c>
      <c r="M8274" s="30">
        <f t="shared" si="1056"/>
        <v>0</v>
      </c>
      <c r="O8274" s="39">
        <f t="shared" si="1053"/>
        <v>0</v>
      </c>
      <c r="P8274" s="39">
        <f t="shared" si="1049"/>
        <v>0</v>
      </c>
      <c r="Q8274" s="39">
        <f t="shared" si="1054"/>
        <v>0</v>
      </c>
      <c r="R8274" s="41">
        <f t="shared" si="1055"/>
        <v>0</v>
      </c>
    </row>
    <row r="8275" spans="4:18" x14ac:dyDescent="0.25">
      <c r="D8275" s="1">
        <v>41140</v>
      </c>
      <c r="E8275" s="1">
        <f t="shared" si="1052"/>
        <v>41122</v>
      </c>
      <c r="F8275" s="30">
        <f t="shared" si="1050"/>
        <v>0</v>
      </c>
      <c r="H8275" s="42">
        <f>IF(DAY(D8275)&gt;14,VLOOKUP(DATE(YEAR(E8275),MONTH(E8275)-1,DAY(1)),'מדדים וריביות'!B:C,2,FALSE),VLOOKUP(DATE(YEAR(E8275),MONTH(E8275)-2,DAY(1)),'מדדים וריביות'!B:C,2,FALSE))</f>
        <v>33278953.339568201</v>
      </c>
      <c r="I8275" s="43">
        <f>'ריבית יומית'!D8269</f>
        <v>3.2659180432270674E-5</v>
      </c>
      <c r="J8275" s="29">
        <f t="shared" si="1051"/>
        <v>1.0436424102341109</v>
      </c>
      <c r="L8275">
        <f>VLOOKUP(D8274,'מדדים וריביות'!B:C,2)</f>
        <v>33627258.274616003</v>
      </c>
      <c r="M8275" s="30">
        <f t="shared" si="1056"/>
        <v>0</v>
      </c>
      <c r="O8275" s="39">
        <f t="shared" si="1053"/>
        <v>0</v>
      </c>
      <c r="P8275" s="39">
        <f t="shared" si="1049"/>
        <v>0</v>
      </c>
      <c r="Q8275" s="39">
        <f t="shared" si="1054"/>
        <v>0</v>
      </c>
      <c r="R8275" s="41">
        <f t="shared" si="1055"/>
        <v>0</v>
      </c>
    </row>
    <row r="8276" spans="4:18" x14ac:dyDescent="0.25">
      <c r="D8276" s="1">
        <v>41141</v>
      </c>
      <c r="E8276" s="1">
        <f t="shared" si="1052"/>
        <v>41122</v>
      </c>
      <c r="F8276" s="30">
        <f t="shared" si="1050"/>
        <v>0</v>
      </c>
      <c r="H8276" s="42">
        <f>IF(DAY(D8276)&gt;14,VLOOKUP(DATE(YEAR(E8276),MONTH(E8276)-1,DAY(1)),'מדדים וריביות'!B:C,2,FALSE),VLOOKUP(DATE(YEAR(E8276),MONTH(E8276)-2,DAY(1)),'מדדים וריביות'!B:C,2,FALSE))</f>
        <v>33278953.339568201</v>
      </c>
      <c r="I8276" s="43">
        <f>'ריבית יומית'!D8270</f>
        <v>3.2659180432270674E-5</v>
      </c>
      <c r="J8276" s="29">
        <f t="shared" si="1051"/>
        <v>1.043608326841464</v>
      </c>
      <c r="L8276">
        <f>VLOOKUP(D8275,'מדדים וריביות'!B:C,2)</f>
        <v>33627258.274616003</v>
      </c>
      <c r="M8276" s="30">
        <f t="shared" si="1056"/>
        <v>0</v>
      </c>
      <c r="O8276" s="39">
        <f t="shared" si="1053"/>
        <v>0</v>
      </c>
      <c r="P8276" s="39">
        <f t="shared" si="1049"/>
        <v>0</v>
      </c>
      <c r="Q8276" s="39">
        <f t="shared" si="1054"/>
        <v>0</v>
      </c>
      <c r="R8276" s="41">
        <f t="shared" si="1055"/>
        <v>0</v>
      </c>
    </row>
    <row r="8277" spans="4:18" x14ac:dyDescent="0.25">
      <c r="D8277" s="1">
        <v>41142</v>
      </c>
      <c r="E8277" s="1">
        <f t="shared" si="1052"/>
        <v>41122</v>
      </c>
      <c r="F8277" s="30">
        <f t="shared" si="1050"/>
        <v>0</v>
      </c>
      <c r="H8277" s="42">
        <f>IF(DAY(D8277)&gt;14,VLOOKUP(DATE(YEAR(E8277),MONTH(E8277)-1,DAY(1)),'מדדים וריביות'!B:C,2,FALSE),VLOOKUP(DATE(YEAR(E8277),MONTH(E8277)-2,DAY(1)),'מדדים וריביות'!B:C,2,FALSE))</f>
        <v>33278953.339568201</v>
      </c>
      <c r="I8277" s="43">
        <f>'ריבית יומית'!D8271</f>
        <v>3.2659180432270674E-5</v>
      </c>
      <c r="J8277" s="29">
        <f t="shared" si="1051"/>
        <v>1.0435742445619163</v>
      </c>
      <c r="L8277">
        <f>VLOOKUP(D8276,'מדדים וריביות'!B:C,2)</f>
        <v>33627258.274616003</v>
      </c>
      <c r="M8277" s="30">
        <f t="shared" si="1056"/>
        <v>0</v>
      </c>
      <c r="O8277" s="39">
        <f t="shared" si="1053"/>
        <v>0</v>
      </c>
      <c r="P8277" s="39">
        <f t="shared" si="1049"/>
        <v>0</v>
      </c>
      <c r="Q8277" s="39">
        <f t="shared" si="1054"/>
        <v>0</v>
      </c>
      <c r="R8277" s="41">
        <f t="shared" si="1055"/>
        <v>0</v>
      </c>
    </row>
    <row r="8278" spans="4:18" x14ac:dyDescent="0.25">
      <c r="D8278" s="1">
        <v>41143</v>
      </c>
      <c r="E8278" s="1">
        <f t="shared" si="1052"/>
        <v>41122</v>
      </c>
      <c r="F8278" s="30">
        <f t="shared" si="1050"/>
        <v>0</v>
      </c>
      <c r="H8278" s="42">
        <f>IF(DAY(D8278)&gt;14,VLOOKUP(DATE(YEAR(E8278),MONTH(E8278)-1,DAY(1)),'מדדים וריביות'!B:C,2,FALSE),VLOOKUP(DATE(YEAR(E8278),MONTH(E8278)-2,DAY(1)),'מדדים וריביות'!B:C,2,FALSE))</f>
        <v>33278953.339568201</v>
      </c>
      <c r="I8278" s="43">
        <f>'ריבית יומית'!D8272</f>
        <v>3.2659180432270674E-5</v>
      </c>
      <c r="J8278" s="29">
        <f t="shared" si="1051"/>
        <v>1.0435401633954315</v>
      </c>
      <c r="L8278">
        <f>VLOOKUP(D8277,'מדדים וריביות'!B:C,2)</f>
        <v>33627258.274616003</v>
      </c>
      <c r="M8278" s="30">
        <f t="shared" si="1056"/>
        <v>0</v>
      </c>
      <c r="O8278" s="39">
        <f t="shared" si="1053"/>
        <v>0</v>
      </c>
      <c r="P8278" s="39">
        <f t="shared" si="1049"/>
        <v>0</v>
      </c>
      <c r="Q8278" s="39">
        <f t="shared" si="1054"/>
        <v>0</v>
      </c>
      <c r="R8278" s="41">
        <f t="shared" si="1055"/>
        <v>0</v>
      </c>
    </row>
    <row r="8279" spans="4:18" x14ac:dyDescent="0.25">
      <c r="D8279" s="1">
        <v>41144</v>
      </c>
      <c r="E8279" s="1">
        <f t="shared" si="1052"/>
        <v>41122</v>
      </c>
      <c r="F8279" s="30">
        <f t="shared" si="1050"/>
        <v>0</v>
      </c>
      <c r="H8279" s="42">
        <f>IF(DAY(D8279)&gt;14,VLOOKUP(DATE(YEAR(E8279),MONTH(E8279)-1,DAY(1)),'מדדים וריביות'!B:C,2,FALSE),VLOOKUP(DATE(YEAR(E8279),MONTH(E8279)-2,DAY(1)),'מדדים וריביות'!B:C,2,FALSE))</f>
        <v>33278953.339568201</v>
      </c>
      <c r="I8279" s="43">
        <f>'ריבית יומית'!D8273</f>
        <v>3.2659180432270674E-5</v>
      </c>
      <c r="J8279" s="29">
        <f t="shared" si="1051"/>
        <v>1.0435060833419736</v>
      </c>
      <c r="L8279">
        <f>VLOOKUP(D8278,'מדדים וריביות'!B:C,2)</f>
        <v>33627258.274616003</v>
      </c>
      <c r="M8279" s="30">
        <f t="shared" si="1056"/>
        <v>0</v>
      </c>
      <c r="O8279" s="39">
        <f t="shared" si="1053"/>
        <v>0</v>
      </c>
      <c r="P8279" s="39">
        <f t="shared" si="1049"/>
        <v>0</v>
      </c>
      <c r="Q8279" s="39">
        <f t="shared" si="1054"/>
        <v>0</v>
      </c>
      <c r="R8279" s="41">
        <f t="shared" si="1055"/>
        <v>0</v>
      </c>
    </row>
    <row r="8280" spans="4:18" x14ac:dyDescent="0.25">
      <c r="D8280" s="1">
        <v>41145</v>
      </c>
      <c r="E8280" s="1">
        <f t="shared" si="1052"/>
        <v>41122</v>
      </c>
      <c r="F8280" s="30">
        <f t="shared" si="1050"/>
        <v>0</v>
      </c>
      <c r="H8280" s="42">
        <f>IF(DAY(D8280)&gt;14,VLOOKUP(DATE(YEAR(E8280),MONTH(E8280)-1,DAY(1)),'מדדים וריביות'!B:C,2,FALSE),VLOOKUP(DATE(YEAR(E8280),MONTH(E8280)-2,DAY(1)),'מדדים וריביות'!B:C,2,FALSE))</f>
        <v>33278953.339568201</v>
      </c>
      <c r="I8280" s="43">
        <f>'ריבית יומית'!D8274</f>
        <v>3.2659180432270674E-5</v>
      </c>
      <c r="J8280" s="29">
        <f t="shared" si="1051"/>
        <v>1.0434720044015058</v>
      </c>
      <c r="L8280">
        <f>VLOOKUP(D8279,'מדדים וריביות'!B:C,2)</f>
        <v>33627258.274616003</v>
      </c>
      <c r="M8280" s="30">
        <f t="shared" si="1056"/>
        <v>0</v>
      </c>
      <c r="O8280" s="39">
        <f t="shared" si="1053"/>
        <v>0</v>
      </c>
      <c r="P8280" s="39">
        <f t="shared" si="1049"/>
        <v>0</v>
      </c>
      <c r="Q8280" s="39">
        <f t="shared" si="1054"/>
        <v>0</v>
      </c>
      <c r="R8280" s="41">
        <f t="shared" si="1055"/>
        <v>0</v>
      </c>
    </row>
    <row r="8281" spans="4:18" x14ac:dyDescent="0.25">
      <c r="D8281" s="1">
        <v>41146</v>
      </c>
      <c r="E8281" s="1">
        <f t="shared" si="1052"/>
        <v>41122</v>
      </c>
      <c r="F8281" s="30">
        <f t="shared" si="1050"/>
        <v>0</v>
      </c>
      <c r="H8281" s="42">
        <f>IF(DAY(D8281)&gt;14,VLOOKUP(DATE(YEAR(E8281),MONTH(E8281)-1,DAY(1)),'מדדים וריביות'!B:C,2,FALSE),VLOOKUP(DATE(YEAR(E8281),MONTH(E8281)-2,DAY(1)),'מדדים וריביות'!B:C,2,FALSE))</f>
        <v>33278953.339568201</v>
      </c>
      <c r="I8281" s="43">
        <f>'ריבית יומית'!D8275</f>
        <v>3.2659180432270674E-5</v>
      </c>
      <c r="J8281" s="29">
        <f t="shared" si="1051"/>
        <v>1.0434379265739919</v>
      </c>
      <c r="L8281">
        <f>VLOOKUP(D8280,'מדדים וריביות'!B:C,2)</f>
        <v>33627258.274616003</v>
      </c>
      <c r="M8281" s="30">
        <f t="shared" si="1056"/>
        <v>0</v>
      </c>
      <c r="O8281" s="39">
        <f t="shared" si="1053"/>
        <v>0</v>
      </c>
      <c r="P8281" s="39">
        <f t="shared" si="1049"/>
        <v>0</v>
      </c>
      <c r="Q8281" s="39">
        <f t="shared" si="1054"/>
        <v>0</v>
      </c>
      <c r="R8281" s="41">
        <f t="shared" si="1055"/>
        <v>0</v>
      </c>
    </row>
    <row r="8282" spans="4:18" x14ac:dyDescent="0.25">
      <c r="D8282" s="1">
        <v>41147</v>
      </c>
      <c r="E8282" s="1">
        <f t="shared" si="1052"/>
        <v>41122</v>
      </c>
      <c r="F8282" s="30">
        <f t="shared" si="1050"/>
        <v>0</v>
      </c>
      <c r="H8282" s="42">
        <f>IF(DAY(D8282)&gt;14,VLOOKUP(DATE(YEAR(E8282),MONTH(E8282)-1,DAY(1)),'מדדים וריביות'!B:C,2,FALSE),VLOOKUP(DATE(YEAR(E8282),MONTH(E8282)-2,DAY(1)),'מדדים וריביות'!B:C,2,FALSE))</f>
        <v>33278953.339568201</v>
      </c>
      <c r="I8282" s="43">
        <f>'ריבית יומית'!D8276</f>
        <v>3.2659180432270674E-5</v>
      </c>
      <c r="J8282" s="29">
        <f t="shared" si="1051"/>
        <v>1.0434038498593956</v>
      </c>
      <c r="L8282">
        <f>VLOOKUP(D8281,'מדדים וריביות'!B:C,2)</f>
        <v>33627258.274616003</v>
      </c>
      <c r="M8282" s="30">
        <f t="shared" si="1056"/>
        <v>0</v>
      </c>
      <c r="O8282" s="39">
        <f t="shared" si="1053"/>
        <v>0</v>
      </c>
      <c r="P8282" s="39">
        <f t="shared" si="1049"/>
        <v>0</v>
      </c>
      <c r="Q8282" s="39">
        <f t="shared" si="1054"/>
        <v>0</v>
      </c>
      <c r="R8282" s="41">
        <f t="shared" si="1055"/>
        <v>0</v>
      </c>
    </row>
    <row r="8283" spans="4:18" x14ac:dyDescent="0.25">
      <c r="D8283" s="1">
        <v>41148</v>
      </c>
      <c r="E8283" s="1">
        <f t="shared" si="1052"/>
        <v>41122</v>
      </c>
      <c r="F8283" s="30">
        <f t="shared" si="1050"/>
        <v>0</v>
      </c>
      <c r="H8283" s="42">
        <f>IF(DAY(D8283)&gt;14,VLOOKUP(DATE(YEAR(E8283),MONTH(E8283)-1,DAY(1)),'מדדים וריביות'!B:C,2,FALSE),VLOOKUP(DATE(YEAR(E8283),MONTH(E8283)-2,DAY(1)),'מדדים וריביות'!B:C,2,FALSE))</f>
        <v>33278953.339568201</v>
      </c>
      <c r="I8283" s="43">
        <f>'ריבית יומית'!D8277</f>
        <v>3.2659180432270674E-5</v>
      </c>
      <c r="J8283" s="29">
        <f t="shared" si="1051"/>
        <v>1.0433697742576806</v>
      </c>
      <c r="L8283">
        <f>VLOOKUP(D8282,'מדדים וריביות'!B:C,2)</f>
        <v>33627258.274616003</v>
      </c>
      <c r="M8283" s="30">
        <f t="shared" si="1056"/>
        <v>0</v>
      </c>
      <c r="O8283" s="39">
        <f t="shared" si="1053"/>
        <v>0</v>
      </c>
      <c r="P8283" s="39">
        <f t="shared" si="1049"/>
        <v>0</v>
      </c>
      <c r="Q8283" s="39">
        <f t="shared" si="1054"/>
        <v>0</v>
      </c>
      <c r="R8283" s="41">
        <f t="shared" si="1055"/>
        <v>0</v>
      </c>
    </row>
    <row r="8284" spans="4:18" x14ac:dyDescent="0.25">
      <c r="D8284" s="1">
        <v>41149</v>
      </c>
      <c r="E8284" s="1">
        <f t="shared" si="1052"/>
        <v>41122</v>
      </c>
      <c r="F8284" s="30">
        <f t="shared" si="1050"/>
        <v>0</v>
      </c>
      <c r="H8284" s="42">
        <f>IF(DAY(D8284)&gt;14,VLOOKUP(DATE(YEAR(E8284),MONTH(E8284)-1,DAY(1)),'מדדים וריביות'!B:C,2,FALSE),VLOOKUP(DATE(YEAR(E8284),MONTH(E8284)-2,DAY(1)),'מדדים וריביות'!B:C,2,FALSE))</f>
        <v>33278953.339568201</v>
      </c>
      <c r="I8284" s="43">
        <f>'ריבית יומית'!D8278</f>
        <v>3.2659180432270674E-5</v>
      </c>
      <c r="J8284" s="29">
        <f t="shared" si="1051"/>
        <v>1.0433356997688104</v>
      </c>
      <c r="L8284">
        <f>VLOOKUP(D8283,'מדדים וריביות'!B:C,2)</f>
        <v>33627258.274616003</v>
      </c>
      <c r="M8284" s="30">
        <f t="shared" si="1056"/>
        <v>0</v>
      </c>
      <c r="O8284" s="39">
        <f t="shared" si="1053"/>
        <v>0</v>
      </c>
      <c r="P8284" s="39">
        <f t="shared" si="1049"/>
        <v>0</v>
      </c>
      <c r="Q8284" s="39">
        <f t="shared" si="1054"/>
        <v>0</v>
      </c>
      <c r="R8284" s="41">
        <f t="shared" si="1055"/>
        <v>0</v>
      </c>
    </row>
    <row r="8285" spans="4:18" x14ac:dyDescent="0.25">
      <c r="D8285" s="1">
        <v>41150</v>
      </c>
      <c r="E8285" s="1">
        <f t="shared" si="1052"/>
        <v>41122</v>
      </c>
      <c r="F8285" s="30">
        <f t="shared" si="1050"/>
        <v>0</v>
      </c>
      <c r="H8285" s="42">
        <f>IF(DAY(D8285)&gt;14,VLOOKUP(DATE(YEAR(E8285),MONTH(E8285)-1,DAY(1)),'מדדים וריביות'!B:C,2,FALSE),VLOOKUP(DATE(YEAR(E8285),MONTH(E8285)-2,DAY(1)),'מדדים וריביות'!B:C,2,FALSE))</f>
        <v>33278953.339568201</v>
      </c>
      <c r="I8285" s="43">
        <f>'ריבית יומית'!D8279</f>
        <v>3.2659180432270674E-5</v>
      </c>
      <c r="J8285" s="29">
        <f t="shared" si="1051"/>
        <v>1.0433016263927488</v>
      </c>
      <c r="L8285">
        <f>VLOOKUP(D8284,'מדדים וריביות'!B:C,2)</f>
        <v>33627258.274616003</v>
      </c>
      <c r="M8285" s="30">
        <f t="shared" si="1056"/>
        <v>0</v>
      </c>
      <c r="O8285" s="39">
        <f t="shared" si="1053"/>
        <v>0</v>
      </c>
      <c r="P8285" s="39">
        <f t="shared" si="1049"/>
        <v>0</v>
      </c>
      <c r="Q8285" s="39">
        <f t="shared" si="1054"/>
        <v>0</v>
      </c>
      <c r="R8285" s="41">
        <f t="shared" si="1055"/>
        <v>0</v>
      </c>
    </row>
    <row r="8286" spans="4:18" x14ac:dyDescent="0.25">
      <c r="D8286" s="1">
        <v>41151</v>
      </c>
      <c r="E8286" s="1">
        <f t="shared" si="1052"/>
        <v>41122</v>
      </c>
      <c r="F8286" s="30">
        <f t="shared" si="1050"/>
        <v>0</v>
      </c>
      <c r="H8286" s="42">
        <f>IF(DAY(D8286)&gt;14,VLOOKUP(DATE(YEAR(E8286),MONTH(E8286)-1,DAY(1)),'מדדים וריביות'!B:C,2,FALSE),VLOOKUP(DATE(YEAR(E8286),MONTH(E8286)-2,DAY(1)),'מדדים וריביות'!B:C,2,FALSE))</f>
        <v>33278953.339568201</v>
      </c>
      <c r="I8286" s="43">
        <f>'ריבית יומית'!D8280</f>
        <v>3.2659180432270674E-5</v>
      </c>
      <c r="J8286" s="29">
        <f t="shared" si="1051"/>
        <v>1.0432675541294594</v>
      </c>
      <c r="L8286">
        <f>VLOOKUP(D8285,'מדדים וריביות'!B:C,2)</f>
        <v>33627258.274616003</v>
      </c>
      <c r="M8286" s="30">
        <f t="shared" si="1056"/>
        <v>0</v>
      </c>
      <c r="O8286" s="39">
        <f t="shared" si="1053"/>
        <v>0</v>
      </c>
      <c r="P8286" s="39">
        <f t="shared" si="1049"/>
        <v>0</v>
      </c>
      <c r="Q8286" s="39">
        <f t="shared" si="1054"/>
        <v>0</v>
      </c>
      <c r="R8286" s="41">
        <f t="shared" si="1055"/>
        <v>0</v>
      </c>
    </row>
    <row r="8287" spans="4:18" x14ac:dyDescent="0.25">
      <c r="D8287" s="1">
        <v>41152</v>
      </c>
      <c r="E8287" s="1">
        <f t="shared" si="1052"/>
        <v>41122</v>
      </c>
      <c r="F8287" s="30">
        <f t="shared" si="1050"/>
        <v>0</v>
      </c>
      <c r="H8287" s="42">
        <f>IF(DAY(D8287)&gt;14,VLOOKUP(DATE(YEAR(E8287),MONTH(E8287)-1,DAY(1)),'מדדים וריביות'!B:C,2,FALSE),VLOOKUP(DATE(YEAR(E8287),MONTH(E8287)-2,DAY(1)),'מדדים וריביות'!B:C,2,FALSE))</f>
        <v>33278953.339568201</v>
      </c>
      <c r="I8287" s="43">
        <f>'ריבית יומית'!D8281</f>
        <v>3.2659180432270674E-5</v>
      </c>
      <c r="J8287" s="29">
        <f t="shared" si="1051"/>
        <v>1.0432334829789058</v>
      </c>
      <c r="L8287">
        <f>VLOOKUP(D8286,'מדדים וריביות'!B:C,2)</f>
        <v>33627258.274616003</v>
      </c>
      <c r="M8287" s="30">
        <f t="shared" si="1056"/>
        <v>0</v>
      </c>
      <c r="O8287" s="39">
        <f t="shared" si="1053"/>
        <v>0</v>
      </c>
      <c r="P8287" s="39">
        <f t="shared" si="1049"/>
        <v>0</v>
      </c>
      <c r="Q8287" s="39">
        <f t="shared" si="1054"/>
        <v>0</v>
      </c>
      <c r="R8287" s="41">
        <f t="shared" si="1055"/>
        <v>0</v>
      </c>
    </row>
    <row r="8288" spans="4:18" x14ac:dyDescent="0.25">
      <c r="D8288" s="1">
        <v>41153</v>
      </c>
      <c r="E8288" s="1">
        <f t="shared" si="1052"/>
        <v>41153</v>
      </c>
      <c r="F8288" s="30">
        <f t="shared" si="1050"/>
        <v>0</v>
      </c>
      <c r="H8288" s="42">
        <f>IF(DAY(D8288)&gt;14,VLOOKUP(DATE(YEAR(E8288),MONTH(E8288)-1,DAY(1)),'מדדים וריביות'!B:C,2,FALSE),VLOOKUP(DATE(YEAR(E8288),MONTH(E8288)-2,DAY(1)),'מדדים וריביות'!B:C,2,FALSE))</f>
        <v>33278953.339568201</v>
      </c>
      <c r="I8288" s="43">
        <f>'ריבית יומית'!D8282</f>
        <v>3.2659180432270674E-5</v>
      </c>
      <c r="J8288" s="29">
        <f t="shared" si="1051"/>
        <v>1.0431994129410518</v>
      </c>
      <c r="L8288">
        <f>VLOOKUP(D8287,'מדדים וריביות'!B:C,2)</f>
        <v>33627258.274616003</v>
      </c>
      <c r="M8288" s="30">
        <f t="shared" si="1056"/>
        <v>0</v>
      </c>
      <c r="O8288" s="39">
        <f t="shared" si="1053"/>
        <v>0</v>
      </c>
      <c r="P8288" s="39">
        <f t="shared" si="1049"/>
        <v>0</v>
      </c>
      <c r="Q8288" s="39">
        <f t="shared" si="1054"/>
        <v>0</v>
      </c>
      <c r="R8288" s="41">
        <f t="shared" si="1055"/>
        <v>0</v>
      </c>
    </row>
    <row r="8289" spans="4:18" x14ac:dyDescent="0.25">
      <c r="D8289" s="1">
        <v>41154</v>
      </c>
      <c r="E8289" s="1">
        <f t="shared" si="1052"/>
        <v>41153</v>
      </c>
      <c r="F8289" s="30">
        <f t="shared" si="1050"/>
        <v>0</v>
      </c>
      <c r="H8289" s="42">
        <f>IF(DAY(D8289)&gt;14,VLOOKUP(DATE(YEAR(E8289),MONTH(E8289)-1,DAY(1)),'מדדים וריביות'!B:C,2,FALSE),VLOOKUP(DATE(YEAR(E8289),MONTH(E8289)-2,DAY(1)),'מדדים וריביות'!B:C,2,FALSE))</f>
        <v>33278953.339568201</v>
      </c>
      <c r="I8289" s="43">
        <f>'ריבית יומית'!D8283</f>
        <v>3.2659180432270674E-5</v>
      </c>
      <c r="J8289" s="29">
        <f t="shared" si="1051"/>
        <v>1.0431653440158608</v>
      </c>
      <c r="L8289">
        <f>VLOOKUP(D8288,'מדדים וריביות'!B:C,2)</f>
        <v>33627258.274616003</v>
      </c>
      <c r="M8289" s="30">
        <f t="shared" si="1056"/>
        <v>0</v>
      </c>
      <c r="O8289" s="39">
        <f t="shared" si="1053"/>
        <v>0</v>
      </c>
      <c r="P8289" s="39">
        <f t="shared" si="1049"/>
        <v>0</v>
      </c>
      <c r="Q8289" s="39">
        <f t="shared" si="1054"/>
        <v>0</v>
      </c>
      <c r="R8289" s="41">
        <f t="shared" si="1055"/>
        <v>0</v>
      </c>
    </row>
    <row r="8290" spans="4:18" x14ac:dyDescent="0.25">
      <c r="D8290" s="1">
        <v>41155</v>
      </c>
      <c r="E8290" s="1">
        <f t="shared" si="1052"/>
        <v>41153</v>
      </c>
      <c r="F8290" s="30">
        <f t="shared" si="1050"/>
        <v>0</v>
      </c>
      <c r="H8290" s="42">
        <f>IF(DAY(D8290)&gt;14,VLOOKUP(DATE(YEAR(E8290),MONTH(E8290)-1,DAY(1)),'מדדים וריביות'!B:C,2,FALSE),VLOOKUP(DATE(YEAR(E8290),MONTH(E8290)-2,DAY(1)),'מדדים וריביות'!B:C,2,FALSE))</f>
        <v>33278953.339568201</v>
      </c>
      <c r="I8290" s="43">
        <f>'ריבית יומית'!D8284</f>
        <v>3.2659180432270674E-5</v>
      </c>
      <c r="J8290" s="29">
        <f t="shared" si="1051"/>
        <v>1.0431312762032967</v>
      </c>
      <c r="L8290">
        <f>VLOOKUP(D8289,'מדדים וריביות'!B:C,2)</f>
        <v>33627258.274616003</v>
      </c>
      <c r="M8290" s="30">
        <f t="shared" si="1056"/>
        <v>0</v>
      </c>
      <c r="O8290" s="39">
        <f t="shared" si="1053"/>
        <v>0</v>
      </c>
      <c r="P8290" s="39">
        <f t="shared" si="1049"/>
        <v>0</v>
      </c>
      <c r="Q8290" s="39">
        <f t="shared" si="1054"/>
        <v>0</v>
      </c>
      <c r="R8290" s="41">
        <f t="shared" si="1055"/>
        <v>0</v>
      </c>
    </row>
    <row r="8291" spans="4:18" x14ac:dyDescent="0.25">
      <c r="D8291" s="1">
        <v>41156</v>
      </c>
      <c r="E8291" s="1">
        <f t="shared" si="1052"/>
        <v>41153</v>
      </c>
      <c r="F8291" s="30">
        <f t="shared" si="1050"/>
        <v>0</v>
      </c>
      <c r="H8291" s="42">
        <f>IF(DAY(D8291)&gt;14,VLOOKUP(DATE(YEAR(E8291),MONTH(E8291)-1,DAY(1)),'מדדים וריביות'!B:C,2,FALSE),VLOOKUP(DATE(YEAR(E8291),MONTH(E8291)-2,DAY(1)),'מדדים וריביות'!B:C,2,FALSE))</f>
        <v>33278953.339568201</v>
      </c>
      <c r="I8291" s="43">
        <f>'ריבית יומית'!D8285</f>
        <v>3.2659180432270674E-5</v>
      </c>
      <c r="J8291" s="29">
        <f t="shared" si="1051"/>
        <v>1.0430972095033231</v>
      </c>
      <c r="L8291">
        <f>VLOOKUP(D8290,'מדדים וריביות'!B:C,2)</f>
        <v>33627258.274616003</v>
      </c>
      <c r="M8291" s="30">
        <f t="shared" si="1056"/>
        <v>0</v>
      </c>
      <c r="O8291" s="39">
        <f t="shared" si="1053"/>
        <v>0</v>
      </c>
      <c r="P8291" s="39">
        <f t="shared" si="1049"/>
        <v>0</v>
      </c>
      <c r="Q8291" s="39">
        <f t="shared" si="1054"/>
        <v>0</v>
      </c>
      <c r="R8291" s="41">
        <f t="shared" si="1055"/>
        <v>0</v>
      </c>
    </row>
    <row r="8292" spans="4:18" x14ac:dyDescent="0.25">
      <c r="D8292" s="1">
        <v>41157</v>
      </c>
      <c r="E8292" s="1">
        <f t="shared" si="1052"/>
        <v>41153</v>
      </c>
      <c r="F8292" s="30">
        <f t="shared" si="1050"/>
        <v>0</v>
      </c>
      <c r="H8292" s="42">
        <f>IF(DAY(D8292)&gt;14,VLOOKUP(DATE(YEAR(E8292),MONTH(E8292)-1,DAY(1)),'מדדים וריביות'!B:C,2,FALSE),VLOOKUP(DATE(YEAR(E8292),MONTH(E8292)-2,DAY(1)),'מדדים וריביות'!B:C,2,FALSE))</f>
        <v>33278953.339568201</v>
      </c>
      <c r="I8292" s="43">
        <f>'ריבית יומית'!D8286</f>
        <v>3.2659180432270674E-5</v>
      </c>
      <c r="J8292" s="29">
        <f t="shared" si="1051"/>
        <v>1.0430631439159037</v>
      </c>
      <c r="L8292">
        <f>VLOOKUP(D8291,'מדדים וריביות'!B:C,2)</f>
        <v>33627258.274616003</v>
      </c>
      <c r="M8292" s="30">
        <f t="shared" si="1056"/>
        <v>0</v>
      </c>
      <c r="O8292" s="39">
        <f t="shared" si="1053"/>
        <v>0</v>
      </c>
      <c r="P8292" s="39">
        <f t="shared" si="1049"/>
        <v>0</v>
      </c>
      <c r="Q8292" s="39">
        <f t="shared" si="1054"/>
        <v>0</v>
      </c>
      <c r="R8292" s="41">
        <f t="shared" si="1055"/>
        <v>0</v>
      </c>
    </row>
    <row r="8293" spans="4:18" x14ac:dyDescent="0.25">
      <c r="D8293" s="1">
        <v>41158</v>
      </c>
      <c r="E8293" s="1">
        <f t="shared" si="1052"/>
        <v>41153</v>
      </c>
      <c r="F8293" s="30">
        <f t="shared" si="1050"/>
        <v>0</v>
      </c>
      <c r="H8293" s="42">
        <f>IF(DAY(D8293)&gt;14,VLOOKUP(DATE(YEAR(E8293),MONTH(E8293)-1,DAY(1)),'מדדים וריביות'!B:C,2,FALSE),VLOOKUP(DATE(YEAR(E8293),MONTH(E8293)-2,DAY(1)),'מדדים וריביות'!B:C,2,FALSE))</f>
        <v>33278953.339568201</v>
      </c>
      <c r="I8293" s="43">
        <f>'ריבית יומית'!D8287</f>
        <v>3.2659180432270674E-5</v>
      </c>
      <c r="J8293" s="29">
        <f t="shared" si="1051"/>
        <v>1.0430290794410022</v>
      </c>
      <c r="L8293">
        <f>VLOOKUP(D8292,'מדדים וריביות'!B:C,2)</f>
        <v>33627258.274616003</v>
      </c>
      <c r="M8293" s="30">
        <f t="shared" si="1056"/>
        <v>0</v>
      </c>
      <c r="O8293" s="39">
        <f t="shared" si="1053"/>
        <v>0</v>
      </c>
      <c r="P8293" s="39">
        <f t="shared" si="1049"/>
        <v>0</v>
      </c>
      <c r="Q8293" s="39">
        <f t="shared" si="1054"/>
        <v>0</v>
      </c>
      <c r="R8293" s="41">
        <f t="shared" si="1055"/>
        <v>0</v>
      </c>
    </row>
    <row r="8294" spans="4:18" x14ac:dyDescent="0.25">
      <c r="D8294" s="1">
        <v>41159</v>
      </c>
      <c r="E8294" s="1">
        <f t="shared" si="1052"/>
        <v>41153</v>
      </c>
      <c r="F8294" s="30">
        <f t="shared" si="1050"/>
        <v>0</v>
      </c>
      <c r="H8294" s="42">
        <f>IF(DAY(D8294)&gt;14,VLOOKUP(DATE(YEAR(E8294),MONTH(E8294)-1,DAY(1)),'מדדים וריביות'!B:C,2,FALSE),VLOOKUP(DATE(YEAR(E8294),MONTH(E8294)-2,DAY(1)),'מדדים וריביות'!B:C,2,FALSE))</f>
        <v>33278953.339568201</v>
      </c>
      <c r="I8294" s="43">
        <f>'ריבית יומית'!D8288</f>
        <v>3.2659180432270674E-5</v>
      </c>
      <c r="J8294" s="29">
        <f t="shared" si="1051"/>
        <v>1.0429950160785821</v>
      </c>
      <c r="L8294">
        <f>VLOOKUP(D8293,'מדדים וריביות'!B:C,2)</f>
        <v>33627258.274616003</v>
      </c>
      <c r="M8294" s="30">
        <f t="shared" si="1056"/>
        <v>0</v>
      </c>
      <c r="O8294" s="39">
        <f t="shared" si="1053"/>
        <v>0</v>
      </c>
      <c r="P8294" s="39">
        <f t="shared" si="1049"/>
        <v>0</v>
      </c>
      <c r="Q8294" s="39">
        <f t="shared" si="1054"/>
        <v>0</v>
      </c>
      <c r="R8294" s="41">
        <f t="shared" si="1055"/>
        <v>0</v>
      </c>
    </row>
    <row r="8295" spans="4:18" x14ac:dyDescent="0.25">
      <c r="D8295" s="1">
        <v>41160</v>
      </c>
      <c r="E8295" s="1">
        <f t="shared" si="1052"/>
        <v>41153</v>
      </c>
      <c r="F8295" s="30">
        <f t="shared" si="1050"/>
        <v>0</v>
      </c>
      <c r="H8295" s="42">
        <f>IF(DAY(D8295)&gt;14,VLOOKUP(DATE(YEAR(E8295),MONTH(E8295)-1,DAY(1)),'מדדים וריביות'!B:C,2,FALSE),VLOOKUP(DATE(YEAR(E8295),MONTH(E8295)-2,DAY(1)),'מדדים וריביות'!B:C,2,FALSE))</f>
        <v>33278953.339568201</v>
      </c>
      <c r="I8295" s="43">
        <f>'ריבית יומית'!D8289</f>
        <v>3.2659180432270674E-5</v>
      </c>
      <c r="J8295" s="29">
        <f t="shared" si="1051"/>
        <v>1.0429609538286073</v>
      </c>
      <c r="L8295">
        <f>VLOOKUP(D8294,'מדדים וריביות'!B:C,2)</f>
        <v>33627258.274616003</v>
      </c>
      <c r="M8295" s="30">
        <f t="shared" si="1056"/>
        <v>0</v>
      </c>
      <c r="O8295" s="39">
        <f t="shared" si="1053"/>
        <v>0</v>
      </c>
      <c r="P8295" s="39">
        <f t="shared" si="1049"/>
        <v>0</v>
      </c>
      <c r="Q8295" s="39">
        <f t="shared" si="1054"/>
        <v>0</v>
      </c>
      <c r="R8295" s="41">
        <f t="shared" si="1055"/>
        <v>0</v>
      </c>
    </row>
    <row r="8296" spans="4:18" x14ac:dyDescent="0.25">
      <c r="D8296" s="1">
        <v>41161</v>
      </c>
      <c r="E8296" s="1">
        <f t="shared" si="1052"/>
        <v>41153</v>
      </c>
      <c r="F8296" s="30">
        <f t="shared" si="1050"/>
        <v>0</v>
      </c>
      <c r="H8296" s="42">
        <f>IF(DAY(D8296)&gt;14,VLOOKUP(DATE(YEAR(E8296),MONTH(E8296)-1,DAY(1)),'מדדים וריביות'!B:C,2,FALSE),VLOOKUP(DATE(YEAR(E8296),MONTH(E8296)-2,DAY(1)),'מדדים וריביות'!B:C,2,FALSE))</f>
        <v>33278953.339568201</v>
      </c>
      <c r="I8296" s="43">
        <f>'ריבית יומית'!D8290</f>
        <v>3.2659180432270674E-5</v>
      </c>
      <c r="J8296" s="29">
        <f t="shared" si="1051"/>
        <v>1.0429268926910413</v>
      </c>
      <c r="L8296">
        <f>VLOOKUP(D8295,'מדדים וריביות'!B:C,2)</f>
        <v>33627258.274616003</v>
      </c>
      <c r="M8296" s="30">
        <f t="shared" si="1056"/>
        <v>0</v>
      </c>
      <c r="O8296" s="39">
        <f t="shared" si="1053"/>
        <v>0</v>
      </c>
      <c r="P8296" s="39">
        <f t="shared" si="1049"/>
        <v>0</v>
      </c>
      <c r="Q8296" s="39">
        <f t="shared" si="1054"/>
        <v>0</v>
      </c>
      <c r="R8296" s="41">
        <f t="shared" si="1055"/>
        <v>0</v>
      </c>
    </row>
    <row r="8297" spans="4:18" x14ac:dyDescent="0.25">
      <c r="D8297" s="1">
        <v>41162</v>
      </c>
      <c r="E8297" s="1">
        <f t="shared" si="1052"/>
        <v>41153</v>
      </c>
      <c r="F8297" s="30">
        <f t="shared" si="1050"/>
        <v>0</v>
      </c>
      <c r="H8297" s="42">
        <f>IF(DAY(D8297)&gt;14,VLOOKUP(DATE(YEAR(E8297),MONTH(E8297)-1,DAY(1)),'מדדים וריביות'!B:C,2,FALSE),VLOOKUP(DATE(YEAR(E8297),MONTH(E8297)-2,DAY(1)),'מדדים וריביות'!B:C,2,FALSE))</f>
        <v>33278953.339568201</v>
      </c>
      <c r="I8297" s="43">
        <f>'ריבית יומית'!D8291</f>
        <v>3.2659180432270674E-5</v>
      </c>
      <c r="J8297" s="29">
        <f t="shared" si="1051"/>
        <v>1.0428928326658478</v>
      </c>
      <c r="L8297">
        <f>VLOOKUP(D8296,'מדדים וריביות'!B:C,2)</f>
        <v>33627258.274616003</v>
      </c>
      <c r="M8297" s="30">
        <f t="shared" si="1056"/>
        <v>0</v>
      </c>
      <c r="O8297" s="39">
        <f t="shared" si="1053"/>
        <v>0</v>
      </c>
      <c r="P8297" s="39">
        <f t="shared" si="1049"/>
        <v>0</v>
      </c>
      <c r="Q8297" s="39">
        <f t="shared" si="1054"/>
        <v>0</v>
      </c>
      <c r="R8297" s="41">
        <f t="shared" si="1055"/>
        <v>0</v>
      </c>
    </row>
    <row r="8298" spans="4:18" x14ac:dyDescent="0.25">
      <c r="D8298" s="1">
        <v>41163</v>
      </c>
      <c r="E8298" s="1">
        <f t="shared" si="1052"/>
        <v>41153</v>
      </c>
      <c r="F8298" s="30">
        <f t="shared" si="1050"/>
        <v>0</v>
      </c>
      <c r="H8298" s="42">
        <f>IF(DAY(D8298)&gt;14,VLOOKUP(DATE(YEAR(E8298),MONTH(E8298)-1,DAY(1)),'מדדים וריביות'!B:C,2,FALSE),VLOOKUP(DATE(YEAR(E8298),MONTH(E8298)-2,DAY(1)),'מדדים וריביות'!B:C,2,FALSE))</f>
        <v>33278953.339568201</v>
      </c>
      <c r="I8298" s="43">
        <f>'ריבית יומית'!D8292</f>
        <v>3.2659180432270674E-5</v>
      </c>
      <c r="J8298" s="29">
        <f t="shared" si="1051"/>
        <v>1.0428587737529904</v>
      </c>
      <c r="L8298">
        <f>VLOOKUP(D8297,'מדדים וריביות'!B:C,2)</f>
        <v>33627258.274616003</v>
      </c>
      <c r="M8298" s="30">
        <f t="shared" si="1056"/>
        <v>0</v>
      </c>
      <c r="O8298" s="39">
        <f t="shared" si="1053"/>
        <v>0</v>
      </c>
      <c r="P8298" s="39">
        <f t="shared" si="1049"/>
        <v>0</v>
      </c>
      <c r="Q8298" s="39">
        <f t="shared" si="1054"/>
        <v>0</v>
      </c>
      <c r="R8298" s="41">
        <f t="shared" si="1055"/>
        <v>0</v>
      </c>
    </row>
    <row r="8299" spans="4:18" x14ac:dyDescent="0.25">
      <c r="D8299" s="1">
        <v>41164</v>
      </c>
      <c r="E8299" s="1">
        <f t="shared" si="1052"/>
        <v>41153</v>
      </c>
      <c r="F8299" s="30">
        <f t="shared" si="1050"/>
        <v>0</v>
      </c>
      <c r="H8299" s="42">
        <f>IF(DAY(D8299)&gt;14,VLOOKUP(DATE(YEAR(E8299),MONTH(E8299)-1,DAY(1)),'מדדים וריביות'!B:C,2,FALSE),VLOOKUP(DATE(YEAR(E8299),MONTH(E8299)-2,DAY(1)),'מדדים וריביות'!B:C,2,FALSE))</f>
        <v>33278953.339568201</v>
      </c>
      <c r="I8299" s="43">
        <f>'ריבית יומית'!D8293</f>
        <v>3.2659180432270674E-5</v>
      </c>
      <c r="J8299" s="29">
        <f t="shared" si="1051"/>
        <v>1.0428247159524329</v>
      </c>
      <c r="L8299">
        <f>VLOOKUP(D8298,'מדדים וריביות'!B:C,2)</f>
        <v>33627258.274616003</v>
      </c>
      <c r="M8299" s="30">
        <f t="shared" si="1056"/>
        <v>0</v>
      </c>
      <c r="O8299" s="39">
        <f t="shared" si="1053"/>
        <v>0</v>
      </c>
      <c r="P8299" s="39">
        <f t="shared" si="1049"/>
        <v>0</v>
      </c>
      <c r="Q8299" s="39">
        <f t="shared" si="1054"/>
        <v>0</v>
      </c>
      <c r="R8299" s="41">
        <f t="shared" si="1055"/>
        <v>0</v>
      </c>
    </row>
    <row r="8300" spans="4:18" x14ac:dyDescent="0.25">
      <c r="D8300" s="1">
        <v>41165</v>
      </c>
      <c r="E8300" s="1">
        <f t="shared" si="1052"/>
        <v>41153</v>
      </c>
      <c r="F8300" s="30">
        <f t="shared" si="1050"/>
        <v>0</v>
      </c>
      <c r="H8300" s="42">
        <f>IF(DAY(D8300)&gt;14,VLOOKUP(DATE(YEAR(E8300),MONTH(E8300)-1,DAY(1)),'מדדים וריביות'!B:C,2,FALSE),VLOOKUP(DATE(YEAR(E8300),MONTH(E8300)-2,DAY(1)),'מדדים וריביות'!B:C,2,FALSE))</f>
        <v>33278953.339568201</v>
      </c>
      <c r="I8300" s="43">
        <f>'ריבית יומית'!D8294</f>
        <v>3.2659180432270674E-5</v>
      </c>
      <c r="J8300" s="29">
        <f t="shared" si="1051"/>
        <v>1.0427906592641389</v>
      </c>
      <c r="L8300">
        <f>VLOOKUP(D8299,'מדדים וריביות'!B:C,2)</f>
        <v>33627258.274616003</v>
      </c>
      <c r="M8300" s="30">
        <f t="shared" si="1056"/>
        <v>0</v>
      </c>
      <c r="O8300" s="39">
        <f t="shared" si="1053"/>
        <v>0</v>
      </c>
      <c r="P8300" s="39">
        <f t="shared" ref="P8300:P8363" si="1057">J8301*G8300-G8300</f>
        <v>0</v>
      </c>
      <c r="Q8300" s="39">
        <f t="shared" si="1054"/>
        <v>0</v>
      </c>
      <c r="R8300" s="41">
        <f t="shared" si="1055"/>
        <v>0</v>
      </c>
    </row>
    <row r="8301" spans="4:18" x14ac:dyDescent="0.25">
      <c r="D8301" s="1">
        <v>41166</v>
      </c>
      <c r="E8301" s="1">
        <f t="shared" si="1052"/>
        <v>41153</v>
      </c>
      <c r="F8301" s="30">
        <f t="shared" si="1050"/>
        <v>0</v>
      </c>
      <c r="H8301" s="42">
        <f>IF(DAY(D8301)&gt;14,VLOOKUP(DATE(YEAR(E8301),MONTH(E8301)-1,DAY(1)),'מדדים וריביות'!B:C,2,FALSE),VLOOKUP(DATE(YEAR(E8301),MONTH(E8301)-2,DAY(1)),'מדדים וריביות'!B:C,2,FALSE))</f>
        <v>33278953.339568201</v>
      </c>
      <c r="I8301" s="43">
        <f>'ריבית יומית'!D8295</f>
        <v>3.2659180432270674E-5</v>
      </c>
      <c r="J8301" s="29">
        <f t="shared" si="1051"/>
        <v>1.0427566036880722</v>
      </c>
      <c r="L8301">
        <f>VLOOKUP(D8300,'מדדים וריביות'!B:C,2)</f>
        <v>33627258.274616003</v>
      </c>
      <c r="M8301" s="30">
        <f t="shared" si="1056"/>
        <v>0</v>
      </c>
      <c r="O8301" s="39">
        <f t="shared" si="1053"/>
        <v>0</v>
      </c>
      <c r="P8301" s="39">
        <f t="shared" si="1057"/>
        <v>0</v>
      </c>
      <c r="Q8301" s="39">
        <f t="shared" si="1054"/>
        <v>0</v>
      </c>
      <c r="R8301" s="41">
        <f t="shared" si="1055"/>
        <v>0</v>
      </c>
    </row>
    <row r="8302" spans="4:18" x14ac:dyDescent="0.25">
      <c r="D8302" s="1">
        <v>41167</v>
      </c>
      <c r="E8302" s="1">
        <f t="shared" si="1052"/>
        <v>41153</v>
      </c>
      <c r="F8302" s="30">
        <f t="shared" si="1050"/>
        <v>0</v>
      </c>
      <c r="H8302" s="42">
        <f>IF(DAY(D8302)&gt;14,VLOOKUP(DATE(YEAR(E8302),MONTH(E8302)-1,DAY(1)),'מדדים וריביות'!B:C,2,FALSE),VLOOKUP(DATE(YEAR(E8302),MONTH(E8302)-2,DAY(1)),'מדדים וריביות'!B:C,2,FALSE))</f>
        <v>33627258.274616003</v>
      </c>
      <c r="I8302" s="43">
        <f>'ריבית יומית'!D8296</f>
        <v>3.2659180432270674E-5</v>
      </c>
      <c r="J8302" s="29">
        <f t="shared" si="1051"/>
        <v>1.0427225492241963</v>
      </c>
      <c r="L8302">
        <f>VLOOKUP(D8301,'מדדים וריביות'!B:C,2)</f>
        <v>33627258.274616003</v>
      </c>
      <c r="M8302" s="30">
        <f t="shared" si="1056"/>
        <v>0</v>
      </c>
      <c r="O8302" s="39">
        <f t="shared" si="1053"/>
        <v>0</v>
      </c>
      <c r="P8302" s="39">
        <f t="shared" si="1057"/>
        <v>0</v>
      </c>
      <c r="Q8302" s="39">
        <f t="shared" si="1054"/>
        <v>0</v>
      </c>
      <c r="R8302" s="41">
        <f t="shared" si="1055"/>
        <v>0</v>
      </c>
    </row>
    <row r="8303" spans="4:18" x14ac:dyDescent="0.25">
      <c r="D8303" s="1">
        <v>41168</v>
      </c>
      <c r="E8303" s="1">
        <f t="shared" si="1052"/>
        <v>41153</v>
      </c>
      <c r="F8303" s="30">
        <f t="shared" si="1050"/>
        <v>0</v>
      </c>
      <c r="H8303" s="42">
        <f>IF(DAY(D8303)&gt;14,VLOOKUP(DATE(YEAR(E8303),MONTH(E8303)-1,DAY(1)),'מדדים וריביות'!B:C,2,FALSE),VLOOKUP(DATE(YEAR(E8303),MONTH(E8303)-2,DAY(1)),'מדדים וריביות'!B:C,2,FALSE))</f>
        <v>33627258.274616003</v>
      </c>
      <c r="I8303" s="43">
        <f>'ריבית יומית'!D8297</f>
        <v>3.2659180432270674E-5</v>
      </c>
      <c r="J8303" s="29">
        <f t="shared" si="1051"/>
        <v>1.0426884958724749</v>
      </c>
      <c r="L8303">
        <f>VLOOKUP(D8302,'מדדים וריביות'!B:C,2)</f>
        <v>33627258.274616003</v>
      </c>
      <c r="M8303" s="30">
        <f t="shared" si="1056"/>
        <v>0</v>
      </c>
      <c r="O8303" s="39">
        <f t="shared" si="1053"/>
        <v>0</v>
      </c>
      <c r="P8303" s="39">
        <f t="shared" si="1057"/>
        <v>0</v>
      </c>
      <c r="Q8303" s="39">
        <f t="shared" si="1054"/>
        <v>0</v>
      </c>
      <c r="R8303" s="41">
        <f t="shared" si="1055"/>
        <v>0</v>
      </c>
    </row>
    <row r="8304" spans="4:18" x14ac:dyDescent="0.25">
      <c r="D8304" s="1">
        <v>41169</v>
      </c>
      <c r="E8304" s="1">
        <f t="shared" si="1052"/>
        <v>41153</v>
      </c>
      <c r="F8304" s="30">
        <f t="shared" si="1050"/>
        <v>0</v>
      </c>
      <c r="H8304" s="42">
        <f>IF(DAY(D8304)&gt;14,VLOOKUP(DATE(YEAR(E8304),MONTH(E8304)-1,DAY(1)),'מדדים וריביות'!B:C,2,FALSE),VLOOKUP(DATE(YEAR(E8304),MONTH(E8304)-2,DAY(1)),'מדדים וריביות'!B:C,2,FALSE))</f>
        <v>33627258.274616003</v>
      </c>
      <c r="I8304" s="43">
        <f>'ריבית יומית'!D8298</f>
        <v>3.2659180432270674E-5</v>
      </c>
      <c r="J8304" s="29">
        <f t="shared" si="1051"/>
        <v>1.0426544436328717</v>
      </c>
      <c r="L8304">
        <f>VLOOKUP(D8303,'מדדים וריביות'!B:C,2)</f>
        <v>33627258.274616003</v>
      </c>
      <c r="M8304" s="30">
        <f t="shared" si="1056"/>
        <v>0</v>
      </c>
      <c r="O8304" s="39">
        <f t="shared" si="1053"/>
        <v>0</v>
      </c>
      <c r="P8304" s="39">
        <f t="shared" si="1057"/>
        <v>0</v>
      </c>
      <c r="Q8304" s="39">
        <f t="shared" si="1054"/>
        <v>0</v>
      </c>
      <c r="R8304" s="41">
        <f t="shared" si="1055"/>
        <v>0</v>
      </c>
    </row>
    <row r="8305" spans="4:18" x14ac:dyDescent="0.25">
      <c r="D8305" s="1">
        <v>41170</v>
      </c>
      <c r="E8305" s="1">
        <f t="shared" si="1052"/>
        <v>41153</v>
      </c>
      <c r="F8305" s="30">
        <f t="shared" si="1050"/>
        <v>0</v>
      </c>
      <c r="H8305" s="42">
        <f>IF(DAY(D8305)&gt;14,VLOOKUP(DATE(YEAR(E8305),MONTH(E8305)-1,DAY(1)),'מדדים וריביות'!B:C,2,FALSE),VLOOKUP(DATE(YEAR(E8305),MONTH(E8305)-2,DAY(1)),'מדדים וריביות'!B:C,2,FALSE))</f>
        <v>33627258.274616003</v>
      </c>
      <c r="I8305" s="43">
        <f>'ריבית יומית'!D8299</f>
        <v>3.2659180432270674E-5</v>
      </c>
      <c r="J8305" s="29">
        <f t="shared" si="1051"/>
        <v>1.0426203925053505</v>
      </c>
      <c r="L8305">
        <f>VLOOKUP(D8304,'מדדים וריביות'!B:C,2)</f>
        <v>33627258.274616003</v>
      </c>
      <c r="M8305" s="30">
        <f t="shared" si="1056"/>
        <v>0</v>
      </c>
      <c r="O8305" s="39">
        <f t="shared" si="1053"/>
        <v>0</v>
      </c>
      <c r="P8305" s="39">
        <f t="shared" si="1057"/>
        <v>0</v>
      </c>
      <c r="Q8305" s="39">
        <f t="shared" si="1054"/>
        <v>0</v>
      </c>
      <c r="R8305" s="41">
        <f t="shared" si="1055"/>
        <v>0</v>
      </c>
    </row>
    <row r="8306" spans="4:18" x14ac:dyDescent="0.25">
      <c r="D8306" s="1">
        <v>41171</v>
      </c>
      <c r="E8306" s="1">
        <f t="shared" si="1052"/>
        <v>41153</v>
      </c>
      <c r="F8306" s="30">
        <f t="shared" si="1050"/>
        <v>0</v>
      </c>
      <c r="H8306" s="42">
        <f>IF(DAY(D8306)&gt;14,VLOOKUP(DATE(YEAR(E8306),MONTH(E8306)-1,DAY(1)),'מדדים וריביות'!B:C,2,FALSE),VLOOKUP(DATE(YEAR(E8306),MONTH(E8306)-2,DAY(1)),'מדדים וריביות'!B:C,2,FALSE))</f>
        <v>33627258.274616003</v>
      </c>
      <c r="I8306" s="43">
        <f>'ריבית יומית'!D8300</f>
        <v>3.2659180432270674E-5</v>
      </c>
      <c r="J8306" s="29">
        <f t="shared" si="1051"/>
        <v>1.0425863424898749</v>
      </c>
      <c r="L8306">
        <f>VLOOKUP(D8305,'מדדים וריביות'!B:C,2)</f>
        <v>33627258.274616003</v>
      </c>
      <c r="M8306" s="30">
        <f t="shared" si="1056"/>
        <v>0</v>
      </c>
      <c r="O8306" s="39">
        <f t="shared" si="1053"/>
        <v>0</v>
      </c>
      <c r="P8306" s="39">
        <f t="shared" si="1057"/>
        <v>0</v>
      </c>
      <c r="Q8306" s="39">
        <f t="shared" si="1054"/>
        <v>0</v>
      </c>
      <c r="R8306" s="41">
        <f t="shared" si="1055"/>
        <v>0</v>
      </c>
    </row>
    <row r="8307" spans="4:18" x14ac:dyDescent="0.25">
      <c r="D8307" s="1">
        <v>41172</v>
      </c>
      <c r="E8307" s="1">
        <f t="shared" si="1052"/>
        <v>41153</v>
      </c>
      <c r="F8307" s="30">
        <f t="shared" si="1050"/>
        <v>0</v>
      </c>
      <c r="H8307" s="42">
        <f>IF(DAY(D8307)&gt;14,VLOOKUP(DATE(YEAR(E8307),MONTH(E8307)-1,DAY(1)),'מדדים וריביות'!B:C,2,FALSE),VLOOKUP(DATE(YEAR(E8307),MONTH(E8307)-2,DAY(1)),'מדדים וריביות'!B:C,2,FALSE))</f>
        <v>33627258.274616003</v>
      </c>
      <c r="I8307" s="43">
        <f>'ריבית יומית'!D8301</f>
        <v>3.2659180432270674E-5</v>
      </c>
      <c r="J8307" s="29">
        <f t="shared" si="1051"/>
        <v>1.0425522935864087</v>
      </c>
      <c r="L8307">
        <f>VLOOKUP(D8306,'מדדים וריביות'!B:C,2)</f>
        <v>33627258.274616003</v>
      </c>
      <c r="M8307" s="30">
        <f t="shared" si="1056"/>
        <v>0</v>
      </c>
      <c r="O8307" s="39">
        <f t="shared" si="1053"/>
        <v>0</v>
      </c>
      <c r="P8307" s="39">
        <f t="shared" si="1057"/>
        <v>0</v>
      </c>
      <c r="Q8307" s="39">
        <f t="shared" si="1054"/>
        <v>0</v>
      </c>
      <c r="R8307" s="41">
        <f t="shared" si="1055"/>
        <v>0</v>
      </c>
    </row>
    <row r="8308" spans="4:18" x14ac:dyDescent="0.25">
      <c r="D8308" s="1">
        <v>41173</v>
      </c>
      <c r="E8308" s="1">
        <f t="shared" si="1052"/>
        <v>41153</v>
      </c>
      <c r="F8308" s="30">
        <f t="shared" si="1050"/>
        <v>0</v>
      </c>
      <c r="H8308" s="42">
        <f>IF(DAY(D8308)&gt;14,VLOOKUP(DATE(YEAR(E8308),MONTH(E8308)-1,DAY(1)),'מדדים וריביות'!B:C,2,FALSE),VLOOKUP(DATE(YEAR(E8308),MONTH(E8308)-2,DAY(1)),'מדדים וריביות'!B:C,2,FALSE))</f>
        <v>33627258.274616003</v>
      </c>
      <c r="I8308" s="43">
        <f>'ריבית יומית'!D8302</f>
        <v>3.2659180432270674E-5</v>
      </c>
      <c r="J8308" s="29">
        <f t="shared" si="1051"/>
        <v>1.0425182457949154</v>
      </c>
      <c r="L8308">
        <f>VLOOKUP(D8307,'מדדים וריביות'!B:C,2)</f>
        <v>33627258.274616003</v>
      </c>
      <c r="M8308" s="30">
        <f t="shared" si="1056"/>
        <v>0</v>
      </c>
      <c r="O8308" s="39">
        <f t="shared" si="1053"/>
        <v>0</v>
      </c>
      <c r="P8308" s="39">
        <f t="shared" si="1057"/>
        <v>0</v>
      </c>
      <c r="Q8308" s="39">
        <f t="shared" si="1054"/>
        <v>0</v>
      </c>
      <c r="R8308" s="41">
        <f t="shared" si="1055"/>
        <v>0</v>
      </c>
    </row>
    <row r="8309" spans="4:18" x14ac:dyDescent="0.25">
      <c r="D8309" s="1">
        <v>41174</v>
      </c>
      <c r="E8309" s="1">
        <f t="shared" si="1052"/>
        <v>41153</v>
      </c>
      <c r="F8309" s="30">
        <f t="shared" si="1050"/>
        <v>0</v>
      </c>
      <c r="H8309" s="42">
        <f>IF(DAY(D8309)&gt;14,VLOOKUP(DATE(YEAR(E8309),MONTH(E8309)-1,DAY(1)),'מדדים וריביות'!B:C,2,FALSE),VLOOKUP(DATE(YEAR(E8309),MONTH(E8309)-2,DAY(1)),'מדדים וריביות'!B:C,2,FALSE))</f>
        <v>33627258.274616003</v>
      </c>
      <c r="I8309" s="43">
        <f>'ריבית יומית'!D8303</f>
        <v>3.2659180432270674E-5</v>
      </c>
      <c r="J8309" s="29">
        <f t="shared" si="1051"/>
        <v>1.0424841991153586</v>
      </c>
      <c r="L8309">
        <f>VLOOKUP(D8308,'מדדים וריביות'!B:C,2)</f>
        <v>33627258.274616003</v>
      </c>
      <c r="M8309" s="30">
        <f t="shared" si="1056"/>
        <v>0</v>
      </c>
      <c r="O8309" s="39">
        <f t="shared" si="1053"/>
        <v>0</v>
      </c>
      <c r="P8309" s="39">
        <f t="shared" si="1057"/>
        <v>0</v>
      </c>
      <c r="Q8309" s="39">
        <f t="shared" si="1054"/>
        <v>0</v>
      </c>
      <c r="R8309" s="41">
        <f t="shared" si="1055"/>
        <v>0</v>
      </c>
    </row>
    <row r="8310" spans="4:18" x14ac:dyDescent="0.25">
      <c r="D8310" s="1">
        <v>41175</v>
      </c>
      <c r="E8310" s="1">
        <f t="shared" si="1052"/>
        <v>41153</v>
      </c>
      <c r="F8310" s="30">
        <f t="shared" si="1050"/>
        <v>0</v>
      </c>
      <c r="H8310" s="42">
        <f>IF(DAY(D8310)&gt;14,VLOOKUP(DATE(YEAR(E8310),MONTH(E8310)-1,DAY(1)),'מדדים וריביות'!B:C,2,FALSE),VLOOKUP(DATE(YEAR(E8310),MONTH(E8310)-2,DAY(1)),'מדדים וריביות'!B:C,2,FALSE))</f>
        <v>33627258.274616003</v>
      </c>
      <c r="I8310" s="43">
        <f>'ריבית יומית'!D8304</f>
        <v>3.2659180432270674E-5</v>
      </c>
      <c r="J8310" s="29">
        <f t="shared" si="1051"/>
        <v>1.0424501535477022</v>
      </c>
      <c r="L8310">
        <f>VLOOKUP(D8309,'מדדים וריביות'!B:C,2)</f>
        <v>33627258.274616003</v>
      </c>
      <c r="M8310" s="30">
        <f t="shared" si="1056"/>
        <v>0</v>
      </c>
      <c r="O8310" s="39">
        <f t="shared" si="1053"/>
        <v>0</v>
      </c>
      <c r="P8310" s="39">
        <f t="shared" si="1057"/>
        <v>0</v>
      </c>
      <c r="Q8310" s="39">
        <f t="shared" si="1054"/>
        <v>0</v>
      </c>
      <c r="R8310" s="41">
        <f t="shared" si="1055"/>
        <v>0</v>
      </c>
    </row>
    <row r="8311" spans="4:18" x14ac:dyDescent="0.25">
      <c r="D8311" s="1">
        <v>41176</v>
      </c>
      <c r="E8311" s="1">
        <f t="shared" si="1052"/>
        <v>41153</v>
      </c>
      <c r="F8311" s="30">
        <f t="shared" si="1050"/>
        <v>0</v>
      </c>
      <c r="H8311" s="42">
        <f>IF(DAY(D8311)&gt;14,VLOOKUP(DATE(YEAR(E8311),MONTH(E8311)-1,DAY(1)),'מדדים וריביות'!B:C,2,FALSE),VLOOKUP(DATE(YEAR(E8311),MONTH(E8311)-2,DAY(1)),'מדדים וריביות'!B:C,2,FALSE))</f>
        <v>33627258.274616003</v>
      </c>
      <c r="I8311" s="43">
        <f>'ריבית יומית'!D8305</f>
        <v>3.2659180432270674E-5</v>
      </c>
      <c r="J8311" s="29">
        <f t="shared" si="1051"/>
        <v>1.04241610909191</v>
      </c>
      <c r="L8311">
        <f>VLOOKUP(D8310,'מדדים וריביות'!B:C,2)</f>
        <v>33627258.274616003</v>
      </c>
      <c r="M8311" s="30">
        <f t="shared" si="1056"/>
        <v>0</v>
      </c>
      <c r="O8311" s="39">
        <f t="shared" si="1053"/>
        <v>0</v>
      </c>
      <c r="P8311" s="39">
        <f t="shared" si="1057"/>
        <v>0</v>
      </c>
      <c r="Q8311" s="39">
        <f t="shared" si="1054"/>
        <v>0</v>
      </c>
      <c r="R8311" s="41">
        <f t="shared" si="1055"/>
        <v>0</v>
      </c>
    </row>
    <row r="8312" spans="4:18" x14ac:dyDescent="0.25">
      <c r="D8312" s="1">
        <v>41177</v>
      </c>
      <c r="E8312" s="1">
        <f t="shared" si="1052"/>
        <v>41153</v>
      </c>
      <c r="F8312" s="30">
        <f t="shared" si="1050"/>
        <v>0</v>
      </c>
      <c r="H8312" s="42">
        <f>IF(DAY(D8312)&gt;14,VLOOKUP(DATE(YEAR(E8312),MONTH(E8312)-1,DAY(1)),'מדדים וריביות'!B:C,2,FALSE),VLOOKUP(DATE(YEAR(E8312),MONTH(E8312)-2,DAY(1)),'מדדים וריביות'!B:C,2,FALSE))</f>
        <v>33627258.274616003</v>
      </c>
      <c r="I8312" s="43">
        <f>'ריבית יומית'!D8306</f>
        <v>3.2659180432270674E-5</v>
      </c>
      <c r="J8312" s="29">
        <f t="shared" si="1051"/>
        <v>1.0423820657479452</v>
      </c>
      <c r="L8312">
        <f>VLOOKUP(D8311,'מדדים וריביות'!B:C,2)</f>
        <v>33627258.274616003</v>
      </c>
      <c r="M8312" s="30">
        <f t="shared" si="1056"/>
        <v>0</v>
      </c>
      <c r="O8312" s="39">
        <f t="shared" si="1053"/>
        <v>0</v>
      </c>
      <c r="P8312" s="39">
        <f t="shared" si="1057"/>
        <v>0</v>
      </c>
      <c r="Q8312" s="39">
        <f t="shared" si="1054"/>
        <v>0</v>
      </c>
      <c r="R8312" s="41">
        <f t="shared" si="1055"/>
        <v>0</v>
      </c>
    </row>
    <row r="8313" spans="4:18" x14ac:dyDescent="0.25">
      <c r="D8313" s="1">
        <v>41178</v>
      </c>
      <c r="E8313" s="1">
        <f t="shared" si="1052"/>
        <v>41153</v>
      </c>
      <c r="F8313" s="30">
        <f t="shared" si="1050"/>
        <v>0</v>
      </c>
      <c r="H8313" s="42">
        <f>IF(DAY(D8313)&gt;14,VLOOKUP(DATE(YEAR(E8313),MONTH(E8313)-1,DAY(1)),'מדדים וריביות'!B:C,2,FALSE),VLOOKUP(DATE(YEAR(E8313),MONTH(E8313)-2,DAY(1)),'מדדים וריביות'!B:C,2,FALSE))</f>
        <v>33627258.274616003</v>
      </c>
      <c r="I8313" s="43">
        <f>'ריבית יומית'!D8307</f>
        <v>3.2659180432270674E-5</v>
      </c>
      <c r="J8313" s="29">
        <f t="shared" si="1051"/>
        <v>1.042348023515772</v>
      </c>
      <c r="L8313">
        <f>VLOOKUP(D8312,'מדדים וריביות'!B:C,2)</f>
        <v>33627258.274616003</v>
      </c>
      <c r="M8313" s="30">
        <f t="shared" si="1056"/>
        <v>0</v>
      </c>
      <c r="O8313" s="39">
        <f t="shared" si="1053"/>
        <v>0</v>
      </c>
      <c r="P8313" s="39">
        <f t="shared" si="1057"/>
        <v>0</v>
      </c>
      <c r="Q8313" s="39">
        <f t="shared" si="1054"/>
        <v>0</v>
      </c>
      <c r="R8313" s="41">
        <f t="shared" si="1055"/>
        <v>0</v>
      </c>
    </row>
    <row r="8314" spans="4:18" x14ac:dyDescent="0.25">
      <c r="D8314" s="1">
        <v>41179</v>
      </c>
      <c r="E8314" s="1">
        <f t="shared" si="1052"/>
        <v>41153</v>
      </c>
      <c r="F8314" s="30">
        <f t="shared" si="1050"/>
        <v>0</v>
      </c>
      <c r="H8314" s="42">
        <f>IF(DAY(D8314)&gt;14,VLOOKUP(DATE(YEAR(E8314),MONTH(E8314)-1,DAY(1)),'מדדים וריביות'!B:C,2,FALSE),VLOOKUP(DATE(YEAR(E8314),MONTH(E8314)-2,DAY(1)),'מדדים וריביות'!B:C,2,FALSE))</f>
        <v>33627258.274616003</v>
      </c>
      <c r="I8314" s="43">
        <f>'ריבית יומית'!D8308</f>
        <v>3.2659180432270674E-5</v>
      </c>
      <c r="J8314" s="29">
        <f t="shared" si="1051"/>
        <v>1.042313982395354</v>
      </c>
      <c r="L8314">
        <f>VLOOKUP(D8313,'מדדים וריביות'!B:C,2)</f>
        <v>33627258.274616003</v>
      </c>
      <c r="M8314" s="30">
        <f t="shared" si="1056"/>
        <v>0</v>
      </c>
      <c r="O8314" s="39">
        <f t="shared" si="1053"/>
        <v>0</v>
      </c>
      <c r="P8314" s="39">
        <f t="shared" si="1057"/>
        <v>0</v>
      </c>
      <c r="Q8314" s="39">
        <f t="shared" si="1054"/>
        <v>0</v>
      </c>
      <c r="R8314" s="41">
        <f t="shared" si="1055"/>
        <v>0</v>
      </c>
    </row>
    <row r="8315" spans="4:18" x14ac:dyDescent="0.25">
      <c r="D8315" s="1">
        <v>41180</v>
      </c>
      <c r="E8315" s="1">
        <f t="shared" si="1052"/>
        <v>41153</v>
      </c>
      <c r="F8315" s="30">
        <f t="shared" si="1050"/>
        <v>0</v>
      </c>
      <c r="H8315" s="42">
        <f>IF(DAY(D8315)&gt;14,VLOOKUP(DATE(YEAR(E8315),MONTH(E8315)-1,DAY(1)),'מדדים וריביות'!B:C,2,FALSE),VLOOKUP(DATE(YEAR(E8315),MONTH(E8315)-2,DAY(1)),'מדדים וריביות'!B:C,2,FALSE))</f>
        <v>33627258.274616003</v>
      </c>
      <c r="I8315" s="43">
        <f>'ריבית יומית'!D8309</f>
        <v>3.2659180432270674E-5</v>
      </c>
      <c r="J8315" s="29">
        <f t="shared" si="1051"/>
        <v>1.0422799423866547</v>
      </c>
      <c r="L8315">
        <f>VLOOKUP(D8314,'מדדים וריביות'!B:C,2)</f>
        <v>33627258.274616003</v>
      </c>
      <c r="M8315" s="30">
        <f t="shared" si="1056"/>
        <v>0</v>
      </c>
      <c r="O8315" s="39">
        <f t="shared" si="1053"/>
        <v>0</v>
      </c>
      <c r="P8315" s="39">
        <f t="shared" si="1057"/>
        <v>0</v>
      </c>
      <c r="Q8315" s="39">
        <f t="shared" si="1054"/>
        <v>0</v>
      </c>
      <c r="R8315" s="41">
        <f t="shared" si="1055"/>
        <v>0</v>
      </c>
    </row>
    <row r="8316" spans="4:18" x14ac:dyDescent="0.25">
      <c r="D8316" s="1">
        <v>41181</v>
      </c>
      <c r="E8316" s="1">
        <f t="shared" si="1052"/>
        <v>41153</v>
      </c>
      <c r="F8316" s="30">
        <f t="shared" si="1050"/>
        <v>0</v>
      </c>
      <c r="H8316" s="42">
        <f>IF(DAY(D8316)&gt;14,VLOOKUP(DATE(YEAR(E8316),MONTH(E8316)-1,DAY(1)),'מדדים וריביות'!B:C,2,FALSE),VLOOKUP(DATE(YEAR(E8316),MONTH(E8316)-2,DAY(1)),'מדדים וריביות'!B:C,2,FALSE))</f>
        <v>33627258.274616003</v>
      </c>
      <c r="I8316" s="43">
        <f>'ריבית יומית'!D8310</f>
        <v>3.2659180432270674E-5</v>
      </c>
      <c r="J8316" s="29">
        <f t="shared" si="1051"/>
        <v>1.0422459034896379</v>
      </c>
      <c r="L8316">
        <f>VLOOKUP(D8315,'מדדים וריביות'!B:C,2)</f>
        <v>33627258.274616003</v>
      </c>
      <c r="M8316" s="30">
        <f t="shared" si="1056"/>
        <v>0</v>
      </c>
      <c r="O8316" s="39">
        <f t="shared" si="1053"/>
        <v>0</v>
      </c>
      <c r="P8316" s="39">
        <f t="shared" si="1057"/>
        <v>0</v>
      </c>
      <c r="Q8316" s="39">
        <f t="shared" si="1054"/>
        <v>0</v>
      </c>
      <c r="R8316" s="41">
        <f t="shared" si="1055"/>
        <v>0</v>
      </c>
    </row>
    <row r="8317" spans="4:18" x14ac:dyDescent="0.25">
      <c r="D8317" s="1">
        <v>41182</v>
      </c>
      <c r="E8317" s="1">
        <f t="shared" si="1052"/>
        <v>41153</v>
      </c>
      <c r="F8317" s="30">
        <f t="shared" si="1050"/>
        <v>0</v>
      </c>
      <c r="H8317" s="42">
        <f>IF(DAY(D8317)&gt;14,VLOOKUP(DATE(YEAR(E8317),MONTH(E8317)-1,DAY(1)),'מדדים וריביות'!B:C,2,FALSE),VLOOKUP(DATE(YEAR(E8317),MONTH(E8317)-2,DAY(1)),'מדדים וריביות'!B:C,2,FALSE))</f>
        <v>33627258.274616003</v>
      </c>
      <c r="I8317" s="43">
        <f>'ריבית יומית'!D8311</f>
        <v>3.2659180432270674E-5</v>
      </c>
      <c r="J8317" s="29">
        <f t="shared" si="1051"/>
        <v>1.0422118657042672</v>
      </c>
      <c r="L8317">
        <f>VLOOKUP(D8316,'מדדים וריביות'!B:C,2)</f>
        <v>33627258.274616003</v>
      </c>
      <c r="M8317" s="30">
        <f t="shared" si="1056"/>
        <v>0</v>
      </c>
      <c r="O8317" s="39">
        <f t="shared" si="1053"/>
        <v>0</v>
      </c>
      <c r="P8317" s="39">
        <f t="shared" si="1057"/>
        <v>0</v>
      </c>
      <c r="Q8317" s="39">
        <f t="shared" si="1054"/>
        <v>0</v>
      </c>
      <c r="R8317" s="41">
        <f t="shared" si="1055"/>
        <v>0</v>
      </c>
    </row>
    <row r="8318" spans="4:18" x14ac:dyDescent="0.25">
      <c r="D8318" s="1">
        <v>41183</v>
      </c>
      <c r="E8318" s="1">
        <f t="shared" si="1052"/>
        <v>41183</v>
      </c>
      <c r="F8318" s="30">
        <f t="shared" si="1050"/>
        <v>0</v>
      </c>
      <c r="H8318" s="42">
        <f>IF(DAY(D8318)&gt;14,VLOOKUP(DATE(YEAR(E8318),MONTH(E8318)-1,DAY(1)),'מדדים וריביות'!B:C,2,FALSE),VLOOKUP(DATE(YEAR(E8318),MONTH(E8318)-2,DAY(1)),'מדדים וריביות'!B:C,2,FALSE))</f>
        <v>33627258.274616003</v>
      </c>
      <c r="I8318" s="43">
        <f>'ריבית יומית'!D8312</f>
        <v>2.7242892239431882E-5</v>
      </c>
      <c r="J8318" s="29">
        <f t="shared" si="1051"/>
        <v>1.0421778290305064</v>
      </c>
      <c r="L8318">
        <f>VLOOKUP(D8317,'מדדים וריביות'!B:C,2)</f>
        <v>33627258.274616003</v>
      </c>
      <c r="M8318" s="30">
        <f t="shared" si="1056"/>
        <v>0</v>
      </c>
      <c r="O8318" s="39">
        <f t="shared" si="1053"/>
        <v>0</v>
      </c>
      <c r="P8318" s="39">
        <f t="shared" si="1057"/>
        <v>0</v>
      </c>
      <c r="Q8318" s="39">
        <f t="shared" si="1054"/>
        <v>0</v>
      </c>
      <c r="R8318" s="41">
        <f t="shared" si="1055"/>
        <v>0</v>
      </c>
    </row>
    <row r="8319" spans="4:18" x14ac:dyDescent="0.25">
      <c r="D8319" s="1">
        <v>41184</v>
      </c>
      <c r="E8319" s="1">
        <f t="shared" si="1052"/>
        <v>41183</v>
      </c>
      <c r="F8319" s="30">
        <f t="shared" si="1050"/>
        <v>0</v>
      </c>
      <c r="H8319" s="42">
        <f>IF(DAY(D8319)&gt;14,VLOOKUP(DATE(YEAR(E8319),MONTH(E8319)-1,DAY(1)),'מדדים וריביות'!B:C,2,FALSE),VLOOKUP(DATE(YEAR(E8319),MONTH(E8319)-2,DAY(1)),'מדדים וריביות'!B:C,2,FALSE))</f>
        <v>33627258.274616003</v>
      </c>
      <c r="I8319" s="43">
        <f>'ריבית יומית'!D8313</f>
        <v>2.7242892239431882E-5</v>
      </c>
      <c r="J8319" s="29">
        <f t="shared" si="1051"/>
        <v>1.0421494378656733</v>
      </c>
      <c r="L8319">
        <f>VLOOKUP(D8318,'מדדים וריביות'!B:C,2)</f>
        <v>33563930.104607299</v>
      </c>
      <c r="M8319" s="30">
        <f t="shared" si="1056"/>
        <v>0</v>
      </c>
      <c r="O8319" s="39">
        <f t="shared" si="1053"/>
        <v>0</v>
      </c>
      <c r="P8319" s="39">
        <f t="shared" si="1057"/>
        <v>0</v>
      </c>
      <c r="Q8319" s="39">
        <f t="shared" si="1054"/>
        <v>0</v>
      </c>
      <c r="R8319" s="41">
        <f t="shared" si="1055"/>
        <v>0</v>
      </c>
    </row>
    <row r="8320" spans="4:18" x14ac:dyDescent="0.25">
      <c r="D8320" s="1">
        <v>41185</v>
      </c>
      <c r="E8320" s="1">
        <f t="shared" si="1052"/>
        <v>41183</v>
      </c>
      <c r="F8320" s="30">
        <f t="shared" ref="F8320:F8383" si="1058">M8319</f>
        <v>0</v>
      </c>
      <c r="H8320" s="42">
        <f>IF(DAY(D8320)&gt;14,VLOOKUP(DATE(YEAR(E8320),MONTH(E8320)-1,DAY(1)),'מדדים וריביות'!B:C,2,FALSE),VLOOKUP(DATE(YEAR(E8320),MONTH(E8320)-2,DAY(1)),'מדדים וריביות'!B:C,2,FALSE))</f>
        <v>33627258.274616003</v>
      </c>
      <c r="I8320" s="43">
        <f>'ריבית יומית'!D8314</f>
        <v>2.7242892239431882E-5</v>
      </c>
      <c r="J8320" s="29">
        <f t="shared" si="1051"/>
        <v>1.0421210474742766</v>
      </c>
      <c r="L8320">
        <f>VLOOKUP(D8319,'מדדים וריביות'!B:C,2)</f>
        <v>33563930.104607299</v>
      </c>
      <c r="M8320" s="30">
        <f t="shared" si="1056"/>
        <v>0</v>
      </c>
      <c r="O8320" s="39">
        <f t="shared" si="1053"/>
        <v>0</v>
      </c>
      <c r="P8320" s="39">
        <f t="shared" si="1057"/>
        <v>0</v>
      </c>
      <c r="Q8320" s="39">
        <f t="shared" si="1054"/>
        <v>0</v>
      </c>
      <c r="R8320" s="41">
        <f t="shared" si="1055"/>
        <v>0</v>
      </c>
    </row>
    <row r="8321" spans="4:18" x14ac:dyDescent="0.25">
      <c r="D8321" s="1">
        <v>41186</v>
      </c>
      <c r="E8321" s="1">
        <f t="shared" si="1052"/>
        <v>41183</v>
      </c>
      <c r="F8321" s="30">
        <f t="shared" si="1058"/>
        <v>0</v>
      </c>
      <c r="H8321" s="42">
        <f>IF(DAY(D8321)&gt;14,VLOOKUP(DATE(YEAR(E8321),MONTH(E8321)-1,DAY(1)),'מדדים וריביות'!B:C,2,FALSE),VLOOKUP(DATE(YEAR(E8321),MONTH(E8321)-2,DAY(1)),'מדדים וריביות'!B:C,2,FALSE))</f>
        <v>33627258.274616003</v>
      </c>
      <c r="I8321" s="43">
        <f>'ריבית יומית'!D8315</f>
        <v>2.7242892239431882E-5</v>
      </c>
      <c r="J8321" s="29">
        <f t="shared" si="1051"/>
        <v>1.042092657856295</v>
      </c>
      <c r="L8321">
        <f>VLOOKUP(D8320,'מדדים וריביות'!B:C,2)</f>
        <v>33563930.104607299</v>
      </c>
      <c r="M8321" s="30">
        <f t="shared" si="1056"/>
        <v>0</v>
      </c>
      <c r="O8321" s="39">
        <f t="shared" si="1053"/>
        <v>0</v>
      </c>
      <c r="P8321" s="39">
        <f t="shared" si="1057"/>
        <v>0</v>
      </c>
      <c r="Q8321" s="39">
        <f t="shared" si="1054"/>
        <v>0</v>
      </c>
      <c r="R8321" s="41">
        <f t="shared" si="1055"/>
        <v>0</v>
      </c>
    </row>
    <row r="8322" spans="4:18" x14ac:dyDescent="0.25">
      <c r="D8322" s="1">
        <v>41187</v>
      </c>
      <c r="E8322" s="1">
        <f t="shared" si="1052"/>
        <v>41183</v>
      </c>
      <c r="F8322" s="30">
        <f t="shared" si="1058"/>
        <v>0</v>
      </c>
      <c r="H8322" s="42">
        <f>IF(DAY(D8322)&gt;14,VLOOKUP(DATE(YEAR(E8322),MONTH(E8322)-1,DAY(1)),'מדדים וריביות'!B:C,2,FALSE),VLOOKUP(DATE(YEAR(E8322),MONTH(E8322)-2,DAY(1)),'מדדים וריביות'!B:C,2,FALSE))</f>
        <v>33627258.274616003</v>
      </c>
      <c r="I8322" s="43">
        <f>'ריבית יומית'!D8316</f>
        <v>2.7242892239431882E-5</v>
      </c>
      <c r="J8322" s="29">
        <f t="shared" si="1051"/>
        <v>1.0420642690117077</v>
      </c>
      <c r="L8322">
        <f>VLOOKUP(D8321,'מדדים וריביות'!B:C,2)</f>
        <v>33563930.104607299</v>
      </c>
      <c r="M8322" s="30">
        <f t="shared" si="1056"/>
        <v>0</v>
      </c>
      <c r="O8322" s="39">
        <f t="shared" si="1053"/>
        <v>0</v>
      </c>
      <c r="P8322" s="39">
        <f t="shared" si="1057"/>
        <v>0</v>
      </c>
      <c r="Q8322" s="39">
        <f t="shared" si="1054"/>
        <v>0</v>
      </c>
      <c r="R8322" s="41">
        <f t="shared" si="1055"/>
        <v>0</v>
      </c>
    </row>
    <row r="8323" spans="4:18" x14ac:dyDescent="0.25">
      <c r="D8323" s="1">
        <v>41188</v>
      </c>
      <c r="E8323" s="1">
        <f t="shared" si="1052"/>
        <v>41183</v>
      </c>
      <c r="F8323" s="30">
        <f t="shared" si="1058"/>
        <v>0</v>
      </c>
      <c r="H8323" s="42">
        <f>IF(DAY(D8323)&gt;14,VLOOKUP(DATE(YEAR(E8323),MONTH(E8323)-1,DAY(1)),'מדדים וריביות'!B:C,2,FALSE),VLOOKUP(DATE(YEAR(E8323),MONTH(E8323)-2,DAY(1)),'מדדים וריביות'!B:C,2,FALSE))</f>
        <v>33627258.274616003</v>
      </c>
      <c r="I8323" s="43">
        <f>'ריבית יומית'!D8317</f>
        <v>2.7242892239431882E-5</v>
      </c>
      <c r="J8323" s="29">
        <f t="shared" si="1051"/>
        <v>1.0420358809404935</v>
      </c>
      <c r="L8323">
        <f>VLOOKUP(D8322,'מדדים וריביות'!B:C,2)</f>
        <v>33563930.104607299</v>
      </c>
      <c r="M8323" s="30">
        <f t="shared" si="1056"/>
        <v>0</v>
      </c>
      <c r="O8323" s="39">
        <f t="shared" si="1053"/>
        <v>0</v>
      </c>
      <c r="P8323" s="39">
        <f t="shared" si="1057"/>
        <v>0</v>
      </c>
      <c r="Q8323" s="39">
        <f t="shared" si="1054"/>
        <v>0</v>
      </c>
      <c r="R8323" s="41">
        <f t="shared" si="1055"/>
        <v>0</v>
      </c>
    </row>
    <row r="8324" spans="4:18" x14ac:dyDescent="0.25">
      <c r="D8324" s="1">
        <v>41189</v>
      </c>
      <c r="E8324" s="1">
        <f t="shared" si="1052"/>
        <v>41183</v>
      </c>
      <c r="F8324" s="30">
        <f t="shared" si="1058"/>
        <v>0</v>
      </c>
      <c r="H8324" s="42">
        <f>IF(DAY(D8324)&gt;14,VLOOKUP(DATE(YEAR(E8324),MONTH(E8324)-1,DAY(1)),'מדדים וריביות'!B:C,2,FALSE),VLOOKUP(DATE(YEAR(E8324),MONTH(E8324)-2,DAY(1)),'מדדים וריביות'!B:C,2,FALSE))</f>
        <v>33627258.274616003</v>
      </c>
      <c r="I8324" s="43">
        <f>'ריבית יומית'!D8318</f>
        <v>2.7242892239431882E-5</v>
      </c>
      <c r="J8324" s="29">
        <f t="shared" si="1051"/>
        <v>1.0420074936426316</v>
      </c>
      <c r="L8324">
        <f>VLOOKUP(D8323,'מדדים וריביות'!B:C,2)</f>
        <v>33563930.104607299</v>
      </c>
      <c r="M8324" s="30">
        <f t="shared" si="1056"/>
        <v>0</v>
      </c>
      <c r="O8324" s="39">
        <f t="shared" si="1053"/>
        <v>0</v>
      </c>
      <c r="P8324" s="39">
        <f t="shared" si="1057"/>
        <v>0</v>
      </c>
      <c r="Q8324" s="39">
        <f t="shared" si="1054"/>
        <v>0</v>
      </c>
      <c r="R8324" s="41">
        <f t="shared" si="1055"/>
        <v>0</v>
      </c>
    </row>
    <row r="8325" spans="4:18" x14ac:dyDescent="0.25">
      <c r="D8325" s="1">
        <v>41190</v>
      </c>
      <c r="E8325" s="1">
        <f t="shared" si="1052"/>
        <v>41183</v>
      </c>
      <c r="F8325" s="30">
        <f t="shared" si="1058"/>
        <v>0</v>
      </c>
      <c r="H8325" s="42">
        <f>IF(DAY(D8325)&gt;14,VLOOKUP(DATE(YEAR(E8325),MONTH(E8325)-1,DAY(1)),'מדדים וריביות'!B:C,2,FALSE),VLOOKUP(DATE(YEAR(E8325),MONTH(E8325)-2,DAY(1)),'מדדים וריביות'!B:C,2,FALSE))</f>
        <v>33627258.274616003</v>
      </c>
      <c r="I8325" s="43">
        <f>'ריבית יומית'!D8319</f>
        <v>2.7242892239431882E-5</v>
      </c>
      <c r="J8325" s="29">
        <f t="shared" si="1051"/>
        <v>1.0419791071181006</v>
      </c>
      <c r="L8325">
        <f>VLOOKUP(D8324,'מדדים וריביות'!B:C,2)</f>
        <v>33563930.104607299</v>
      </c>
      <c r="M8325" s="30">
        <f t="shared" si="1056"/>
        <v>0</v>
      </c>
      <c r="O8325" s="39">
        <f t="shared" si="1053"/>
        <v>0</v>
      </c>
      <c r="P8325" s="39">
        <f t="shared" si="1057"/>
        <v>0</v>
      </c>
      <c r="Q8325" s="39">
        <f t="shared" si="1054"/>
        <v>0</v>
      </c>
      <c r="R8325" s="41">
        <f t="shared" si="1055"/>
        <v>0</v>
      </c>
    </row>
    <row r="8326" spans="4:18" x14ac:dyDescent="0.25">
      <c r="D8326" s="1">
        <v>41191</v>
      </c>
      <c r="E8326" s="1">
        <f t="shared" si="1052"/>
        <v>41183</v>
      </c>
      <c r="F8326" s="30">
        <f t="shared" si="1058"/>
        <v>0</v>
      </c>
      <c r="H8326" s="42">
        <f>IF(DAY(D8326)&gt;14,VLOOKUP(DATE(YEAR(E8326),MONTH(E8326)-1,DAY(1)),'מדדים וריביות'!B:C,2,FALSE),VLOOKUP(DATE(YEAR(E8326),MONTH(E8326)-2,DAY(1)),'מדדים וריביות'!B:C,2,FALSE))</f>
        <v>33627258.274616003</v>
      </c>
      <c r="I8326" s="43">
        <f>'ריבית יומית'!D8320</f>
        <v>2.7242892239431882E-5</v>
      </c>
      <c r="J8326" s="29">
        <f t="shared" si="1051"/>
        <v>1.0419507213668795</v>
      </c>
      <c r="L8326">
        <f>VLOOKUP(D8325,'מדדים וריביות'!B:C,2)</f>
        <v>33563930.104607299</v>
      </c>
      <c r="M8326" s="30">
        <f t="shared" si="1056"/>
        <v>0</v>
      </c>
      <c r="O8326" s="39">
        <f t="shared" si="1053"/>
        <v>0</v>
      </c>
      <c r="P8326" s="39">
        <f t="shared" si="1057"/>
        <v>0</v>
      </c>
      <c r="Q8326" s="39">
        <f t="shared" si="1054"/>
        <v>0</v>
      </c>
      <c r="R8326" s="41">
        <f t="shared" si="1055"/>
        <v>0</v>
      </c>
    </row>
    <row r="8327" spans="4:18" x14ac:dyDescent="0.25">
      <c r="D8327" s="1">
        <v>41192</v>
      </c>
      <c r="E8327" s="1">
        <f t="shared" si="1052"/>
        <v>41183</v>
      </c>
      <c r="F8327" s="30">
        <f t="shared" si="1058"/>
        <v>0</v>
      </c>
      <c r="H8327" s="42">
        <f>IF(DAY(D8327)&gt;14,VLOOKUP(DATE(YEAR(E8327),MONTH(E8327)-1,DAY(1)),'מדדים וריביות'!B:C,2,FALSE),VLOOKUP(DATE(YEAR(E8327),MONTH(E8327)-2,DAY(1)),'מדדים וריביות'!B:C,2,FALSE))</f>
        <v>33627258.274616003</v>
      </c>
      <c r="I8327" s="43">
        <f>'ריבית יומית'!D8321</f>
        <v>2.7242892239431882E-5</v>
      </c>
      <c r="J8327" s="29">
        <f t="shared" si="1051"/>
        <v>1.0419223363889474</v>
      </c>
      <c r="L8327">
        <f>VLOOKUP(D8326,'מדדים וריביות'!B:C,2)</f>
        <v>33563930.104607299</v>
      </c>
      <c r="M8327" s="30">
        <f t="shared" si="1056"/>
        <v>0</v>
      </c>
      <c r="O8327" s="39">
        <f t="shared" si="1053"/>
        <v>0</v>
      </c>
      <c r="P8327" s="39">
        <f t="shared" si="1057"/>
        <v>0</v>
      </c>
      <c r="Q8327" s="39">
        <f t="shared" si="1054"/>
        <v>0</v>
      </c>
      <c r="R8327" s="41">
        <f t="shared" si="1055"/>
        <v>0</v>
      </c>
    </row>
    <row r="8328" spans="4:18" x14ac:dyDescent="0.25">
      <c r="D8328" s="1">
        <v>41193</v>
      </c>
      <c r="E8328" s="1">
        <f t="shared" si="1052"/>
        <v>41183</v>
      </c>
      <c r="F8328" s="30">
        <f t="shared" si="1058"/>
        <v>0</v>
      </c>
      <c r="H8328" s="42">
        <f>IF(DAY(D8328)&gt;14,VLOOKUP(DATE(YEAR(E8328),MONTH(E8328)-1,DAY(1)),'מדדים וריביות'!B:C,2,FALSE),VLOOKUP(DATE(YEAR(E8328),MONTH(E8328)-2,DAY(1)),'מדדים וריביות'!B:C,2,FALSE))</f>
        <v>33627258.274616003</v>
      </c>
      <c r="I8328" s="43">
        <f>'ריבית יומית'!D8322</f>
        <v>2.7242892239431882E-5</v>
      </c>
      <c r="J8328" s="29">
        <f t="shared" si="1051"/>
        <v>1.0418939521842832</v>
      </c>
      <c r="L8328">
        <f>VLOOKUP(D8327,'מדדים וריביות'!B:C,2)</f>
        <v>33563930.104607299</v>
      </c>
      <c r="M8328" s="30">
        <f t="shared" si="1056"/>
        <v>0</v>
      </c>
      <c r="O8328" s="39">
        <f t="shared" si="1053"/>
        <v>0</v>
      </c>
      <c r="P8328" s="39">
        <f t="shared" si="1057"/>
        <v>0</v>
      </c>
      <c r="Q8328" s="39">
        <f t="shared" si="1054"/>
        <v>0</v>
      </c>
      <c r="R8328" s="41">
        <f t="shared" si="1055"/>
        <v>0</v>
      </c>
    </row>
    <row r="8329" spans="4:18" x14ac:dyDescent="0.25">
      <c r="D8329" s="1">
        <v>41194</v>
      </c>
      <c r="E8329" s="1">
        <f t="shared" si="1052"/>
        <v>41183</v>
      </c>
      <c r="F8329" s="30">
        <f t="shared" si="1058"/>
        <v>0</v>
      </c>
      <c r="H8329" s="42">
        <f>IF(DAY(D8329)&gt;14,VLOOKUP(DATE(YEAR(E8329),MONTH(E8329)-1,DAY(1)),'מדדים וריביות'!B:C,2,FALSE),VLOOKUP(DATE(YEAR(E8329),MONTH(E8329)-2,DAY(1)),'מדדים וריביות'!B:C,2,FALSE))</f>
        <v>33627258.274616003</v>
      </c>
      <c r="I8329" s="43">
        <f>'ריבית יומית'!D8323</f>
        <v>2.7242892239431882E-5</v>
      </c>
      <c r="J8329" s="29">
        <f t="shared" ref="J8329:J8392" si="1059">J8330*(1+I8329)</f>
        <v>1.0418655687528657</v>
      </c>
      <c r="L8329">
        <f>VLOOKUP(D8328,'מדדים וריביות'!B:C,2)</f>
        <v>33563930.104607299</v>
      </c>
      <c r="M8329" s="30">
        <f t="shared" si="1056"/>
        <v>0</v>
      </c>
      <c r="O8329" s="39">
        <f t="shared" si="1053"/>
        <v>0</v>
      </c>
      <c r="P8329" s="39">
        <f t="shared" si="1057"/>
        <v>0</v>
      </c>
      <c r="Q8329" s="39">
        <f t="shared" si="1054"/>
        <v>0</v>
      </c>
      <c r="R8329" s="41">
        <f t="shared" si="1055"/>
        <v>0</v>
      </c>
    </row>
    <row r="8330" spans="4:18" x14ac:dyDescent="0.25">
      <c r="D8330" s="1">
        <v>41195</v>
      </c>
      <c r="E8330" s="1">
        <f t="shared" ref="E8330:E8393" si="1060">DATE(YEAR(D8330),MONTH(D8330),DAY(1))</f>
        <v>41183</v>
      </c>
      <c r="F8330" s="30">
        <f t="shared" si="1058"/>
        <v>0</v>
      </c>
      <c r="H8330" s="42">
        <f>IF(DAY(D8330)&gt;14,VLOOKUP(DATE(YEAR(E8330),MONTH(E8330)-1,DAY(1)),'מדדים וריביות'!B:C,2,FALSE),VLOOKUP(DATE(YEAR(E8330),MONTH(E8330)-2,DAY(1)),'מדדים וריביות'!B:C,2,FALSE))</f>
        <v>33627258.274616003</v>
      </c>
      <c r="I8330" s="43">
        <f>'ריבית יומית'!D8324</f>
        <v>2.7242892239431882E-5</v>
      </c>
      <c r="J8330" s="29">
        <f t="shared" si="1059"/>
        <v>1.041837186094674</v>
      </c>
      <c r="L8330">
        <f>VLOOKUP(D8329,'מדדים וריביות'!B:C,2)</f>
        <v>33563930.104607299</v>
      </c>
      <c r="M8330" s="30">
        <f t="shared" si="1056"/>
        <v>0</v>
      </c>
      <c r="O8330" s="39">
        <f t="shared" ref="O8330:O8393" si="1061">$D$4/H8330*G8330-G8330</f>
        <v>0</v>
      </c>
      <c r="P8330" s="39">
        <f t="shared" si="1057"/>
        <v>0</v>
      </c>
      <c r="Q8330" s="39">
        <f t="shared" ref="Q8330:Q8393" si="1062">$D$4/H8330*P8330-P8330</f>
        <v>0</v>
      </c>
      <c r="R8330" s="41">
        <f t="shared" ref="R8330:R8393" si="1063">SUM(O8330:Q8330)</f>
        <v>0</v>
      </c>
    </row>
    <row r="8331" spans="4:18" x14ac:dyDescent="0.25">
      <c r="D8331" s="1">
        <v>41196</v>
      </c>
      <c r="E8331" s="1">
        <f t="shared" si="1060"/>
        <v>41183</v>
      </c>
      <c r="F8331" s="30">
        <f t="shared" si="1058"/>
        <v>0</v>
      </c>
      <c r="H8331" s="42">
        <f>IF(DAY(D8331)&gt;14,VLOOKUP(DATE(YEAR(E8331),MONTH(E8331)-1,DAY(1)),'מדדים וריביות'!B:C,2,FALSE),VLOOKUP(DATE(YEAR(E8331),MONTH(E8331)-2,DAY(1)),'מדדים וריביות'!B:C,2,FALSE))</f>
        <v>33627258.274616003</v>
      </c>
      <c r="I8331" s="43">
        <f>'ריבית יומית'!D8325</f>
        <v>2.7242892239431882E-5</v>
      </c>
      <c r="J8331" s="29">
        <f t="shared" si="1059"/>
        <v>1.0418088042096869</v>
      </c>
      <c r="L8331">
        <f>VLOOKUP(D8330,'מדדים וריביות'!B:C,2)</f>
        <v>33563930.104607299</v>
      </c>
      <c r="M8331" s="30">
        <f t="shared" si="1056"/>
        <v>0</v>
      </c>
      <c r="O8331" s="39">
        <f t="shared" si="1061"/>
        <v>0</v>
      </c>
      <c r="P8331" s="39">
        <f t="shared" si="1057"/>
        <v>0</v>
      </c>
      <c r="Q8331" s="39">
        <f t="shared" si="1062"/>
        <v>0</v>
      </c>
      <c r="R8331" s="41">
        <f t="shared" si="1063"/>
        <v>0</v>
      </c>
    </row>
    <row r="8332" spans="4:18" x14ac:dyDescent="0.25">
      <c r="D8332" s="1">
        <v>41197</v>
      </c>
      <c r="E8332" s="1">
        <f t="shared" si="1060"/>
        <v>41183</v>
      </c>
      <c r="F8332" s="30">
        <f t="shared" si="1058"/>
        <v>0</v>
      </c>
      <c r="H8332" s="42">
        <f>IF(DAY(D8332)&gt;14,VLOOKUP(DATE(YEAR(E8332),MONTH(E8332)-1,DAY(1)),'מדדים וריביות'!B:C,2,FALSE),VLOOKUP(DATE(YEAR(E8332),MONTH(E8332)-2,DAY(1)),'מדדים וריביות'!B:C,2,FALSE))</f>
        <v>33627258.274616003</v>
      </c>
      <c r="I8332" s="43">
        <f>'ריבית יומית'!D8326</f>
        <v>2.7242892239431882E-5</v>
      </c>
      <c r="J8332" s="29">
        <f t="shared" si="1059"/>
        <v>1.0417804230978833</v>
      </c>
      <c r="L8332">
        <f>VLOOKUP(D8331,'מדדים וריביות'!B:C,2)</f>
        <v>33563930.104607299</v>
      </c>
      <c r="M8332" s="30">
        <f t="shared" ref="M8332:M8395" si="1064">F8332*(1+I8332)*L8332/H8332+G8332-K8332</f>
        <v>0</v>
      </c>
      <c r="O8332" s="39">
        <f t="shared" si="1061"/>
        <v>0</v>
      </c>
      <c r="P8332" s="39">
        <f t="shared" si="1057"/>
        <v>0</v>
      </c>
      <c r="Q8332" s="39">
        <f t="shared" si="1062"/>
        <v>0</v>
      </c>
      <c r="R8332" s="41">
        <f t="shared" si="1063"/>
        <v>0</v>
      </c>
    </row>
    <row r="8333" spans="4:18" x14ac:dyDescent="0.25">
      <c r="D8333" s="1">
        <v>41198</v>
      </c>
      <c r="E8333" s="1">
        <f t="shared" si="1060"/>
        <v>41183</v>
      </c>
      <c r="F8333" s="30">
        <f t="shared" si="1058"/>
        <v>0</v>
      </c>
      <c r="H8333" s="42">
        <f>IF(DAY(D8333)&gt;14,VLOOKUP(DATE(YEAR(E8333),MONTH(E8333)-1,DAY(1)),'מדדים וריביות'!B:C,2,FALSE),VLOOKUP(DATE(YEAR(E8333),MONTH(E8333)-2,DAY(1)),'מדדים וריביות'!B:C,2,FALSE))</f>
        <v>33627258.274616003</v>
      </c>
      <c r="I8333" s="43">
        <f>'ריבית יומית'!D8327</f>
        <v>2.7242892239431882E-5</v>
      </c>
      <c r="J8333" s="29">
        <f t="shared" si="1059"/>
        <v>1.0417520427592422</v>
      </c>
      <c r="L8333">
        <f>VLOOKUP(D8332,'מדדים וריביות'!B:C,2)</f>
        <v>33563930.104607299</v>
      </c>
      <c r="M8333" s="30">
        <f t="shared" si="1064"/>
        <v>0</v>
      </c>
      <c r="O8333" s="39">
        <f t="shared" si="1061"/>
        <v>0</v>
      </c>
      <c r="P8333" s="39">
        <f t="shared" si="1057"/>
        <v>0</v>
      </c>
      <c r="Q8333" s="39">
        <f t="shared" si="1062"/>
        <v>0</v>
      </c>
      <c r="R8333" s="41">
        <f t="shared" si="1063"/>
        <v>0</v>
      </c>
    </row>
    <row r="8334" spans="4:18" x14ac:dyDescent="0.25">
      <c r="D8334" s="1">
        <v>41199</v>
      </c>
      <c r="E8334" s="1">
        <f t="shared" si="1060"/>
        <v>41183</v>
      </c>
      <c r="F8334" s="30">
        <f t="shared" si="1058"/>
        <v>0</v>
      </c>
      <c r="H8334" s="42">
        <f>IF(DAY(D8334)&gt;14,VLOOKUP(DATE(YEAR(E8334),MONTH(E8334)-1,DAY(1)),'מדדים וריביות'!B:C,2,FALSE),VLOOKUP(DATE(YEAR(E8334),MONTH(E8334)-2,DAY(1)),'מדדים וריביות'!B:C,2,FALSE))</f>
        <v>33627258.274616003</v>
      </c>
      <c r="I8334" s="43">
        <f>'ריבית יומית'!D8328</f>
        <v>2.7242892239431882E-5</v>
      </c>
      <c r="J8334" s="29">
        <f t="shared" si="1059"/>
        <v>1.0417236631937425</v>
      </c>
      <c r="L8334">
        <f>VLOOKUP(D8333,'מדדים וריביות'!B:C,2)</f>
        <v>33563930.104607299</v>
      </c>
      <c r="M8334" s="30">
        <f t="shared" si="1064"/>
        <v>0</v>
      </c>
      <c r="O8334" s="39">
        <f t="shared" si="1061"/>
        <v>0</v>
      </c>
      <c r="P8334" s="39">
        <f t="shared" si="1057"/>
        <v>0</v>
      </c>
      <c r="Q8334" s="39">
        <f t="shared" si="1062"/>
        <v>0</v>
      </c>
      <c r="R8334" s="41">
        <f t="shared" si="1063"/>
        <v>0</v>
      </c>
    </row>
    <row r="8335" spans="4:18" x14ac:dyDescent="0.25">
      <c r="D8335" s="1">
        <v>41200</v>
      </c>
      <c r="E8335" s="1">
        <f t="shared" si="1060"/>
        <v>41183</v>
      </c>
      <c r="F8335" s="30">
        <f t="shared" si="1058"/>
        <v>0</v>
      </c>
      <c r="H8335" s="42">
        <f>IF(DAY(D8335)&gt;14,VLOOKUP(DATE(YEAR(E8335),MONTH(E8335)-1,DAY(1)),'מדדים וריביות'!B:C,2,FALSE),VLOOKUP(DATE(YEAR(E8335),MONTH(E8335)-2,DAY(1)),'מדדים וריביות'!B:C,2,FALSE))</f>
        <v>33627258.274616003</v>
      </c>
      <c r="I8335" s="43">
        <f>'ריבית יומית'!D8329</f>
        <v>2.7242892239431882E-5</v>
      </c>
      <c r="J8335" s="29">
        <f t="shared" si="1059"/>
        <v>1.0416952844013632</v>
      </c>
      <c r="L8335">
        <f>VLOOKUP(D8334,'מדדים וריביות'!B:C,2)</f>
        <v>33563930.104607299</v>
      </c>
      <c r="M8335" s="30">
        <f t="shared" si="1064"/>
        <v>0</v>
      </c>
      <c r="O8335" s="39">
        <f t="shared" si="1061"/>
        <v>0</v>
      </c>
      <c r="P8335" s="39">
        <f t="shared" si="1057"/>
        <v>0</v>
      </c>
      <c r="Q8335" s="39">
        <f t="shared" si="1062"/>
        <v>0</v>
      </c>
      <c r="R8335" s="41">
        <f t="shared" si="1063"/>
        <v>0</v>
      </c>
    </row>
    <row r="8336" spans="4:18" x14ac:dyDescent="0.25">
      <c r="D8336" s="1">
        <v>41201</v>
      </c>
      <c r="E8336" s="1">
        <f t="shared" si="1060"/>
        <v>41183</v>
      </c>
      <c r="F8336" s="30">
        <f t="shared" si="1058"/>
        <v>0</v>
      </c>
      <c r="H8336" s="42">
        <f>IF(DAY(D8336)&gt;14,VLOOKUP(DATE(YEAR(E8336),MONTH(E8336)-1,DAY(1)),'מדדים וריביות'!B:C,2,FALSE),VLOOKUP(DATE(YEAR(E8336),MONTH(E8336)-2,DAY(1)),'מדדים וריביות'!B:C,2,FALSE))</f>
        <v>33627258.274616003</v>
      </c>
      <c r="I8336" s="43">
        <f>'ריבית יומית'!D8330</f>
        <v>2.7242892239431882E-5</v>
      </c>
      <c r="J8336" s="29">
        <f t="shared" si="1059"/>
        <v>1.0416669063820831</v>
      </c>
      <c r="L8336">
        <f>VLOOKUP(D8335,'מדדים וריביות'!B:C,2)</f>
        <v>33563930.104607299</v>
      </c>
      <c r="M8336" s="30">
        <f t="shared" si="1064"/>
        <v>0</v>
      </c>
      <c r="O8336" s="39">
        <f t="shared" si="1061"/>
        <v>0</v>
      </c>
      <c r="P8336" s="39">
        <f t="shared" si="1057"/>
        <v>0</v>
      </c>
      <c r="Q8336" s="39">
        <f t="shared" si="1062"/>
        <v>0</v>
      </c>
      <c r="R8336" s="41">
        <f t="shared" si="1063"/>
        <v>0</v>
      </c>
    </row>
    <row r="8337" spans="4:18" x14ac:dyDescent="0.25">
      <c r="D8337" s="1">
        <v>41202</v>
      </c>
      <c r="E8337" s="1">
        <f t="shared" si="1060"/>
        <v>41183</v>
      </c>
      <c r="F8337" s="30">
        <f t="shared" si="1058"/>
        <v>0</v>
      </c>
      <c r="H8337" s="42">
        <f>IF(DAY(D8337)&gt;14,VLOOKUP(DATE(YEAR(E8337),MONTH(E8337)-1,DAY(1)),'מדדים וריביות'!B:C,2,FALSE),VLOOKUP(DATE(YEAR(E8337),MONTH(E8337)-2,DAY(1)),'מדדים וריביות'!B:C,2,FALSE))</f>
        <v>33627258.274616003</v>
      </c>
      <c r="I8337" s="43">
        <f>'ריבית יומית'!D8331</f>
        <v>2.7242892239431882E-5</v>
      </c>
      <c r="J8337" s="29">
        <f t="shared" si="1059"/>
        <v>1.0416385291358814</v>
      </c>
      <c r="L8337">
        <f>VLOOKUP(D8336,'מדדים וריביות'!B:C,2)</f>
        <v>33563930.104607299</v>
      </c>
      <c r="M8337" s="30">
        <f t="shared" si="1064"/>
        <v>0</v>
      </c>
      <c r="O8337" s="39">
        <f t="shared" si="1061"/>
        <v>0</v>
      </c>
      <c r="P8337" s="39">
        <f t="shared" si="1057"/>
        <v>0</v>
      </c>
      <c r="Q8337" s="39">
        <f t="shared" si="1062"/>
        <v>0</v>
      </c>
      <c r="R8337" s="41">
        <f t="shared" si="1063"/>
        <v>0</v>
      </c>
    </row>
    <row r="8338" spans="4:18" x14ac:dyDescent="0.25">
      <c r="D8338" s="1">
        <v>41203</v>
      </c>
      <c r="E8338" s="1">
        <f t="shared" si="1060"/>
        <v>41183</v>
      </c>
      <c r="F8338" s="30">
        <f t="shared" si="1058"/>
        <v>0</v>
      </c>
      <c r="H8338" s="42">
        <f>IF(DAY(D8338)&gt;14,VLOOKUP(DATE(YEAR(E8338),MONTH(E8338)-1,DAY(1)),'מדדים וריביות'!B:C,2,FALSE),VLOOKUP(DATE(YEAR(E8338),MONTH(E8338)-2,DAY(1)),'מדדים וריביות'!B:C,2,FALSE))</f>
        <v>33627258.274616003</v>
      </c>
      <c r="I8338" s="43">
        <f>'ריבית יומית'!D8332</f>
        <v>2.7242892239431882E-5</v>
      </c>
      <c r="J8338" s="29">
        <f t="shared" si="1059"/>
        <v>1.0416101526627368</v>
      </c>
      <c r="L8338">
        <f>VLOOKUP(D8337,'מדדים וריביות'!B:C,2)</f>
        <v>33563930.104607299</v>
      </c>
      <c r="M8338" s="30">
        <f t="shared" si="1064"/>
        <v>0</v>
      </c>
      <c r="O8338" s="39">
        <f t="shared" si="1061"/>
        <v>0</v>
      </c>
      <c r="P8338" s="39">
        <f t="shared" si="1057"/>
        <v>0</v>
      </c>
      <c r="Q8338" s="39">
        <f t="shared" si="1062"/>
        <v>0</v>
      </c>
      <c r="R8338" s="41">
        <f t="shared" si="1063"/>
        <v>0</v>
      </c>
    </row>
    <row r="8339" spans="4:18" x14ac:dyDescent="0.25">
      <c r="D8339" s="1">
        <v>41204</v>
      </c>
      <c r="E8339" s="1">
        <f t="shared" si="1060"/>
        <v>41183</v>
      </c>
      <c r="F8339" s="30">
        <f t="shared" si="1058"/>
        <v>0</v>
      </c>
      <c r="H8339" s="42">
        <f>IF(DAY(D8339)&gt;14,VLOOKUP(DATE(YEAR(E8339),MONTH(E8339)-1,DAY(1)),'מדדים וריביות'!B:C,2,FALSE),VLOOKUP(DATE(YEAR(E8339),MONTH(E8339)-2,DAY(1)),'מדדים וריביות'!B:C,2,FALSE))</f>
        <v>33627258.274616003</v>
      </c>
      <c r="I8339" s="43">
        <f>'ריבית יומית'!D8333</f>
        <v>2.7242892239431882E-5</v>
      </c>
      <c r="J8339" s="29">
        <f t="shared" si="1059"/>
        <v>1.0415817769626285</v>
      </c>
      <c r="L8339">
        <f>VLOOKUP(D8338,'מדדים וריביות'!B:C,2)</f>
        <v>33563930.104607299</v>
      </c>
      <c r="M8339" s="30">
        <f t="shared" si="1064"/>
        <v>0</v>
      </c>
      <c r="O8339" s="39">
        <f t="shared" si="1061"/>
        <v>0</v>
      </c>
      <c r="P8339" s="39">
        <f t="shared" si="1057"/>
        <v>0</v>
      </c>
      <c r="Q8339" s="39">
        <f t="shared" si="1062"/>
        <v>0</v>
      </c>
      <c r="R8339" s="41">
        <f t="shared" si="1063"/>
        <v>0</v>
      </c>
    </row>
    <row r="8340" spans="4:18" x14ac:dyDescent="0.25">
      <c r="D8340" s="1">
        <v>41205</v>
      </c>
      <c r="E8340" s="1">
        <f t="shared" si="1060"/>
        <v>41183</v>
      </c>
      <c r="F8340" s="30">
        <f t="shared" si="1058"/>
        <v>0</v>
      </c>
      <c r="H8340" s="42">
        <f>IF(DAY(D8340)&gt;14,VLOOKUP(DATE(YEAR(E8340),MONTH(E8340)-1,DAY(1)),'מדדים וריביות'!B:C,2,FALSE),VLOOKUP(DATE(YEAR(E8340),MONTH(E8340)-2,DAY(1)),'מדדים וריביות'!B:C,2,FALSE))</f>
        <v>33627258.274616003</v>
      </c>
      <c r="I8340" s="43">
        <f>'ריבית יומית'!D8334</f>
        <v>2.7242892239431882E-5</v>
      </c>
      <c r="J8340" s="29">
        <f t="shared" si="1059"/>
        <v>1.0415534020355353</v>
      </c>
      <c r="L8340">
        <f>VLOOKUP(D8339,'מדדים וריביות'!B:C,2)</f>
        <v>33563930.104607299</v>
      </c>
      <c r="M8340" s="30">
        <f t="shared" si="1064"/>
        <v>0</v>
      </c>
      <c r="O8340" s="39">
        <f t="shared" si="1061"/>
        <v>0</v>
      </c>
      <c r="P8340" s="39">
        <f t="shared" si="1057"/>
        <v>0</v>
      </c>
      <c r="Q8340" s="39">
        <f t="shared" si="1062"/>
        <v>0</v>
      </c>
      <c r="R8340" s="41">
        <f t="shared" si="1063"/>
        <v>0</v>
      </c>
    </row>
    <row r="8341" spans="4:18" x14ac:dyDescent="0.25">
      <c r="D8341" s="1">
        <v>41206</v>
      </c>
      <c r="E8341" s="1">
        <f t="shared" si="1060"/>
        <v>41183</v>
      </c>
      <c r="F8341" s="30">
        <f t="shared" si="1058"/>
        <v>0</v>
      </c>
      <c r="H8341" s="42">
        <f>IF(DAY(D8341)&gt;14,VLOOKUP(DATE(YEAR(E8341),MONTH(E8341)-1,DAY(1)),'מדדים וריביות'!B:C,2,FALSE),VLOOKUP(DATE(YEAR(E8341),MONTH(E8341)-2,DAY(1)),'מדדים וריביות'!B:C,2,FALSE))</f>
        <v>33627258.274616003</v>
      </c>
      <c r="I8341" s="43">
        <f>'ריבית יומית'!D8335</f>
        <v>2.7242892239431882E-5</v>
      </c>
      <c r="J8341" s="29">
        <f t="shared" si="1059"/>
        <v>1.0415250278814361</v>
      </c>
      <c r="L8341">
        <f>VLOOKUP(D8340,'מדדים וריביות'!B:C,2)</f>
        <v>33563930.104607299</v>
      </c>
      <c r="M8341" s="30">
        <f t="shared" si="1064"/>
        <v>0</v>
      </c>
      <c r="O8341" s="39">
        <f t="shared" si="1061"/>
        <v>0</v>
      </c>
      <c r="P8341" s="39">
        <f t="shared" si="1057"/>
        <v>0</v>
      </c>
      <c r="Q8341" s="39">
        <f t="shared" si="1062"/>
        <v>0</v>
      </c>
      <c r="R8341" s="41">
        <f t="shared" si="1063"/>
        <v>0</v>
      </c>
    </row>
    <row r="8342" spans="4:18" x14ac:dyDescent="0.25">
      <c r="D8342" s="1">
        <v>41207</v>
      </c>
      <c r="E8342" s="1">
        <f t="shared" si="1060"/>
        <v>41183</v>
      </c>
      <c r="F8342" s="30">
        <f t="shared" si="1058"/>
        <v>0</v>
      </c>
      <c r="H8342" s="42">
        <f>IF(DAY(D8342)&gt;14,VLOOKUP(DATE(YEAR(E8342),MONTH(E8342)-1,DAY(1)),'מדדים וריביות'!B:C,2,FALSE),VLOOKUP(DATE(YEAR(E8342),MONTH(E8342)-2,DAY(1)),'מדדים וריביות'!B:C,2,FALSE))</f>
        <v>33627258.274616003</v>
      </c>
      <c r="I8342" s="43">
        <f>'ריבית יומית'!D8336</f>
        <v>2.7242892239431882E-5</v>
      </c>
      <c r="J8342" s="29">
        <f t="shared" si="1059"/>
        <v>1.0414966545003097</v>
      </c>
      <c r="L8342">
        <f>VLOOKUP(D8341,'מדדים וריביות'!B:C,2)</f>
        <v>33563930.104607299</v>
      </c>
      <c r="M8342" s="30">
        <f t="shared" si="1064"/>
        <v>0</v>
      </c>
      <c r="O8342" s="39">
        <f t="shared" si="1061"/>
        <v>0</v>
      </c>
      <c r="P8342" s="39">
        <f t="shared" si="1057"/>
        <v>0</v>
      </c>
      <c r="Q8342" s="39">
        <f t="shared" si="1062"/>
        <v>0</v>
      </c>
      <c r="R8342" s="41">
        <f t="shared" si="1063"/>
        <v>0</v>
      </c>
    </row>
    <row r="8343" spans="4:18" x14ac:dyDescent="0.25">
      <c r="D8343" s="1">
        <v>41208</v>
      </c>
      <c r="E8343" s="1">
        <f t="shared" si="1060"/>
        <v>41183</v>
      </c>
      <c r="F8343" s="30">
        <f t="shared" si="1058"/>
        <v>0</v>
      </c>
      <c r="H8343" s="42">
        <f>IF(DAY(D8343)&gt;14,VLOOKUP(DATE(YEAR(E8343),MONTH(E8343)-1,DAY(1)),'מדדים וריביות'!B:C,2,FALSE),VLOOKUP(DATE(YEAR(E8343),MONTH(E8343)-2,DAY(1)),'מדדים וריביות'!B:C,2,FALSE))</f>
        <v>33627258.274616003</v>
      </c>
      <c r="I8343" s="43">
        <f>'ריבית יומית'!D8337</f>
        <v>2.7242892239431882E-5</v>
      </c>
      <c r="J8343" s="29">
        <f t="shared" si="1059"/>
        <v>1.0414682818921353</v>
      </c>
      <c r="L8343">
        <f>VLOOKUP(D8342,'מדדים וריביות'!B:C,2)</f>
        <v>33563930.104607299</v>
      </c>
      <c r="M8343" s="30">
        <f t="shared" si="1064"/>
        <v>0</v>
      </c>
      <c r="O8343" s="39">
        <f t="shared" si="1061"/>
        <v>0</v>
      </c>
      <c r="P8343" s="39">
        <f t="shared" si="1057"/>
        <v>0</v>
      </c>
      <c r="Q8343" s="39">
        <f t="shared" si="1062"/>
        <v>0</v>
      </c>
      <c r="R8343" s="41">
        <f t="shared" si="1063"/>
        <v>0</v>
      </c>
    </row>
    <row r="8344" spans="4:18" x14ac:dyDescent="0.25">
      <c r="D8344" s="1">
        <v>41209</v>
      </c>
      <c r="E8344" s="1">
        <f t="shared" si="1060"/>
        <v>41183</v>
      </c>
      <c r="F8344" s="30">
        <f t="shared" si="1058"/>
        <v>0</v>
      </c>
      <c r="H8344" s="42">
        <f>IF(DAY(D8344)&gt;14,VLOOKUP(DATE(YEAR(E8344),MONTH(E8344)-1,DAY(1)),'מדדים וריביות'!B:C,2,FALSE),VLOOKUP(DATE(YEAR(E8344),MONTH(E8344)-2,DAY(1)),'מדדים וריביות'!B:C,2,FALSE))</f>
        <v>33627258.274616003</v>
      </c>
      <c r="I8344" s="43">
        <f>'ריבית יומית'!D8338</f>
        <v>2.7242892239431882E-5</v>
      </c>
      <c r="J8344" s="29">
        <f t="shared" si="1059"/>
        <v>1.0414399100568916</v>
      </c>
      <c r="L8344">
        <f>VLOOKUP(D8343,'מדדים וריביות'!B:C,2)</f>
        <v>33563930.104607299</v>
      </c>
      <c r="M8344" s="30">
        <f t="shared" si="1064"/>
        <v>0</v>
      </c>
      <c r="O8344" s="39">
        <f t="shared" si="1061"/>
        <v>0</v>
      </c>
      <c r="P8344" s="39">
        <f t="shared" si="1057"/>
        <v>0</v>
      </c>
      <c r="Q8344" s="39">
        <f t="shared" si="1062"/>
        <v>0</v>
      </c>
      <c r="R8344" s="41">
        <f t="shared" si="1063"/>
        <v>0</v>
      </c>
    </row>
    <row r="8345" spans="4:18" x14ac:dyDescent="0.25">
      <c r="D8345" s="1">
        <v>41210</v>
      </c>
      <c r="E8345" s="1">
        <f t="shared" si="1060"/>
        <v>41183</v>
      </c>
      <c r="F8345" s="30">
        <f t="shared" si="1058"/>
        <v>0</v>
      </c>
      <c r="H8345" s="42">
        <f>IF(DAY(D8345)&gt;14,VLOOKUP(DATE(YEAR(E8345),MONTH(E8345)-1,DAY(1)),'מדדים וריביות'!B:C,2,FALSE),VLOOKUP(DATE(YEAR(E8345),MONTH(E8345)-2,DAY(1)),'מדדים וריביות'!B:C,2,FALSE))</f>
        <v>33627258.274616003</v>
      </c>
      <c r="I8345" s="43">
        <f>'ריבית יומית'!D8339</f>
        <v>2.7242892239431882E-5</v>
      </c>
      <c r="J8345" s="29">
        <f t="shared" si="1059"/>
        <v>1.041411538994558</v>
      </c>
      <c r="L8345">
        <f>VLOOKUP(D8344,'מדדים וריביות'!B:C,2)</f>
        <v>33563930.104607299</v>
      </c>
      <c r="M8345" s="30">
        <f t="shared" si="1064"/>
        <v>0</v>
      </c>
      <c r="O8345" s="39">
        <f t="shared" si="1061"/>
        <v>0</v>
      </c>
      <c r="P8345" s="39">
        <f t="shared" si="1057"/>
        <v>0</v>
      </c>
      <c r="Q8345" s="39">
        <f t="shared" si="1062"/>
        <v>0</v>
      </c>
      <c r="R8345" s="41">
        <f t="shared" si="1063"/>
        <v>0</v>
      </c>
    </row>
    <row r="8346" spans="4:18" x14ac:dyDescent="0.25">
      <c r="D8346" s="1">
        <v>41211</v>
      </c>
      <c r="E8346" s="1">
        <f t="shared" si="1060"/>
        <v>41183</v>
      </c>
      <c r="F8346" s="30">
        <f t="shared" si="1058"/>
        <v>0</v>
      </c>
      <c r="H8346" s="42">
        <f>IF(DAY(D8346)&gt;14,VLOOKUP(DATE(YEAR(E8346),MONTH(E8346)-1,DAY(1)),'מדדים וריביות'!B:C,2,FALSE),VLOOKUP(DATE(YEAR(E8346),MONTH(E8346)-2,DAY(1)),'מדדים וריביות'!B:C,2,FALSE))</f>
        <v>33627258.274616003</v>
      </c>
      <c r="I8346" s="43">
        <f>'ריבית יומית'!D8340</f>
        <v>2.7242892239431882E-5</v>
      </c>
      <c r="J8346" s="29">
        <f t="shared" si="1059"/>
        <v>1.0413831687051129</v>
      </c>
      <c r="L8346">
        <f>VLOOKUP(D8345,'מדדים וריביות'!B:C,2)</f>
        <v>33563930.104607299</v>
      </c>
      <c r="M8346" s="30">
        <f t="shared" si="1064"/>
        <v>0</v>
      </c>
      <c r="O8346" s="39">
        <f t="shared" si="1061"/>
        <v>0</v>
      </c>
      <c r="P8346" s="39">
        <f t="shared" si="1057"/>
        <v>0</v>
      </c>
      <c r="Q8346" s="39">
        <f t="shared" si="1062"/>
        <v>0</v>
      </c>
      <c r="R8346" s="41">
        <f t="shared" si="1063"/>
        <v>0</v>
      </c>
    </row>
    <row r="8347" spans="4:18" x14ac:dyDescent="0.25">
      <c r="D8347" s="1">
        <v>41212</v>
      </c>
      <c r="E8347" s="1">
        <f t="shared" si="1060"/>
        <v>41183</v>
      </c>
      <c r="F8347" s="30">
        <f t="shared" si="1058"/>
        <v>0</v>
      </c>
      <c r="H8347" s="42">
        <f>IF(DAY(D8347)&gt;14,VLOOKUP(DATE(YEAR(E8347),MONTH(E8347)-1,DAY(1)),'מדדים וריביות'!B:C,2,FALSE),VLOOKUP(DATE(YEAR(E8347),MONTH(E8347)-2,DAY(1)),'מדדים וריביות'!B:C,2,FALSE))</f>
        <v>33627258.274616003</v>
      </c>
      <c r="I8347" s="43">
        <f>'ריבית יומית'!D8341</f>
        <v>2.7242892239431882E-5</v>
      </c>
      <c r="J8347" s="29">
        <f t="shared" si="1059"/>
        <v>1.0413547991885357</v>
      </c>
      <c r="L8347">
        <f>VLOOKUP(D8346,'מדדים וריביות'!B:C,2)</f>
        <v>33563930.104607299</v>
      </c>
      <c r="M8347" s="30">
        <f t="shared" si="1064"/>
        <v>0</v>
      </c>
      <c r="O8347" s="39">
        <f t="shared" si="1061"/>
        <v>0</v>
      </c>
      <c r="P8347" s="39">
        <f t="shared" si="1057"/>
        <v>0</v>
      </c>
      <c r="Q8347" s="39">
        <f t="shared" si="1062"/>
        <v>0</v>
      </c>
      <c r="R8347" s="41">
        <f t="shared" si="1063"/>
        <v>0</v>
      </c>
    </row>
    <row r="8348" spans="4:18" x14ac:dyDescent="0.25">
      <c r="D8348" s="1">
        <v>41213</v>
      </c>
      <c r="E8348" s="1">
        <f t="shared" si="1060"/>
        <v>41183</v>
      </c>
      <c r="F8348" s="30">
        <f t="shared" si="1058"/>
        <v>0</v>
      </c>
      <c r="H8348" s="42">
        <f>IF(DAY(D8348)&gt;14,VLOOKUP(DATE(YEAR(E8348),MONTH(E8348)-1,DAY(1)),'מדדים וריביות'!B:C,2,FALSE),VLOOKUP(DATE(YEAR(E8348),MONTH(E8348)-2,DAY(1)),'מדדים וריביות'!B:C,2,FALSE))</f>
        <v>33627258.274616003</v>
      </c>
      <c r="I8348" s="43">
        <f>'ריבית יומית'!D8342</f>
        <v>2.7242892239431882E-5</v>
      </c>
      <c r="J8348" s="29">
        <f t="shared" si="1059"/>
        <v>1.0413264304448051</v>
      </c>
      <c r="L8348">
        <f>VLOOKUP(D8347,'מדדים וריביות'!B:C,2)</f>
        <v>33563930.104607299</v>
      </c>
      <c r="M8348" s="30">
        <f t="shared" si="1064"/>
        <v>0</v>
      </c>
      <c r="O8348" s="39">
        <f t="shared" si="1061"/>
        <v>0</v>
      </c>
      <c r="P8348" s="39">
        <f t="shared" si="1057"/>
        <v>0</v>
      </c>
      <c r="Q8348" s="39">
        <f t="shared" si="1062"/>
        <v>0</v>
      </c>
      <c r="R8348" s="41">
        <f t="shared" si="1063"/>
        <v>0</v>
      </c>
    </row>
    <row r="8349" spans="4:18" x14ac:dyDescent="0.25">
      <c r="D8349" s="1">
        <v>41214</v>
      </c>
      <c r="E8349" s="1">
        <f t="shared" si="1060"/>
        <v>41214</v>
      </c>
      <c r="F8349" s="30">
        <f t="shared" si="1058"/>
        <v>0</v>
      </c>
      <c r="H8349" s="42">
        <f>IF(DAY(D8349)&gt;14,VLOOKUP(DATE(YEAR(E8349),MONTH(E8349)-1,DAY(1)),'מדדים וריביות'!B:C,2,FALSE),VLOOKUP(DATE(YEAR(E8349),MONTH(E8349)-2,DAY(1)),'מדדים וריביות'!B:C,2,FALSE))</f>
        <v>33627258.274616003</v>
      </c>
      <c r="I8349" s="43">
        <f>'ריבית יומית'!D8343</f>
        <v>2.7242892239431882E-5</v>
      </c>
      <c r="J8349" s="29">
        <f t="shared" si="1059"/>
        <v>1.0412980624739001</v>
      </c>
      <c r="L8349">
        <f>VLOOKUP(D8348,'מדדים וריביות'!B:C,2)</f>
        <v>33563930.104607299</v>
      </c>
      <c r="M8349" s="30">
        <f t="shared" si="1064"/>
        <v>0</v>
      </c>
      <c r="O8349" s="39">
        <f t="shared" si="1061"/>
        <v>0</v>
      </c>
      <c r="P8349" s="39">
        <f t="shared" si="1057"/>
        <v>0</v>
      </c>
      <c r="Q8349" s="39">
        <f t="shared" si="1062"/>
        <v>0</v>
      </c>
      <c r="R8349" s="41">
        <f t="shared" si="1063"/>
        <v>0</v>
      </c>
    </row>
    <row r="8350" spans="4:18" x14ac:dyDescent="0.25">
      <c r="D8350" s="1">
        <v>41215</v>
      </c>
      <c r="E8350" s="1">
        <f t="shared" si="1060"/>
        <v>41214</v>
      </c>
      <c r="F8350" s="30">
        <f t="shared" si="1058"/>
        <v>0</v>
      </c>
      <c r="H8350" s="42">
        <f>IF(DAY(D8350)&gt;14,VLOOKUP(DATE(YEAR(E8350),MONTH(E8350)-1,DAY(1)),'מדדים וריביות'!B:C,2,FALSE),VLOOKUP(DATE(YEAR(E8350),MONTH(E8350)-2,DAY(1)),'מדדים וריביות'!B:C,2,FALSE))</f>
        <v>33627258.274616003</v>
      </c>
      <c r="I8350" s="43">
        <f>'ריבית יומית'!D8344</f>
        <v>2.7242892239431882E-5</v>
      </c>
      <c r="J8350" s="29">
        <f t="shared" si="1059"/>
        <v>1.0412696952757996</v>
      </c>
      <c r="L8350">
        <f>VLOOKUP(D8349,'מדדים וריביות'!B:C,2)</f>
        <v>33405609.679585598</v>
      </c>
      <c r="M8350" s="30">
        <f t="shared" si="1064"/>
        <v>0</v>
      </c>
      <c r="O8350" s="39">
        <f t="shared" si="1061"/>
        <v>0</v>
      </c>
      <c r="P8350" s="39">
        <f t="shared" si="1057"/>
        <v>0</v>
      </c>
      <c r="Q8350" s="39">
        <f t="shared" si="1062"/>
        <v>0</v>
      </c>
      <c r="R8350" s="41">
        <f t="shared" si="1063"/>
        <v>0</v>
      </c>
    </row>
    <row r="8351" spans="4:18" x14ac:dyDescent="0.25">
      <c r="D8351" s="1">
        <v>41216</v>
      </c>
      <c r="E8351" s="1">
        <f t="shared" si="1060"/>
        <v>41214</v>
      </c>
      <c r="F8351" s="30">
        <f t="shared" si="1058"/>
        <v>0</v>
      </c>
      <c r="H8351" s="42">
        <f>IF(DAY(D8351)&gt;14,VLOOKUP(DATE(YEAR(E8351),MONTH(E8351)-1,DAY(1)),'מדדים וריביות'!B:C,2,FALSE),VLOOKUP(DATE(YEAR(E8351),MONTH(E8351)-2,DAY(1)),'מדדים וריביות'!B:C,2,FALSE))</f>
        <v>33627258.274616003</v>
      </c>
      <c r="I8351" s="43">
        <f>'ריבית יומית'!D8345</f>
        <v>2.7242892239431882E-5</v>
      </c>
      <c r="J8351" s="29">
        <f t="shared" si="1059"/>
        <v>1.0412413288504825</v>
      </c>
      <c r="L8351">
        <f>VLOOKUP(D8350,'מדדים וריביות'!B:C,2)</f>
        <v>33405609.679585598</v>
      </c>
      <c r="M8351" s="30">
        <f t="shared" si="1064"/>
        <v>0</v>
      </c>
      <c r="O8351" s="39">
        <f t="shared" si="1061"/>
        <v>0</v>
      </c>
      <c r="P8351" s="39">
        <f t="shared" si="1057"/>
        <v>0</v>
      </c>
      <c r="Q8351" s="39">
        <f t="shared" si="1062"/>
        <v>0</v>
      </c>
      <c r="R8351" s="41">
        <f t="shared" si="1063"/>
        <v>0</v>
      </c>
    </row>
    <row r="8352" spans="4:18" x14ac:dyDescent="0.25">
      <c r="D8352" s="1">
        <v>41217</v>
      </c>
      <c r="E8352" s="1">
        <f t="shared" si="1060"/>
        <v>41214</v>
      </c>
      <c r="F8352" s="30">
        <f t="shared" si="1058"/>
        <v>0</v>
      </c>
      <c r="H8352" s="42">
        <f>IF(DAY(D8352)&gt;14,VLOOKUP(DATE(YEAR(E8352),MONTH(E8352)-1,DAY(1)),'מדדים וריביות'!B:C,2,FALSE),VLOOKUP(DATE(YEAR(E8352),MONTH(E8352)-2,DAY(1)),'מדדים וריביות'!B:C,2,FALSE))</f>
        <v>33627258.274616003</v>
      </c>
      <c r="I8352" s="43">
        <f>'ריבית יומית'!D8346</f>
        <v>2.7242892239431882E-5</v>
      </c>
      <c r="J8352" s="29">
        <f t="shared" si="1059"/>
        <v>1.0412129631979279</v>
      </c>
      <c r="L8352">
        <f>VLOOKUP(D8351,'מדדים וריביות'!B:C,2)</f>
        <v>33405609.679585598</v>
      </c>
      <c r="M8352" s="30">
        <f t="shared" si="1064"/>
        <v>0</v>
      </c>
      <c r="O8352" s="39">
        <f t="shared" si="1061"/>
        <v>0</v>
      </c>
      <c r="P8352" s="39">
        <f t="shared" si="1057"/>
        <v>0</v>
      </c>
      <c r="Q8352" s="39">
        <f t="shared" si="1062"/>
        <v>0</v>
      </c>
      <c r="R8352" s="41">
        <f t="shared" si="1063"/>
        <v>0</v>
      </c>
    </row>
    <row r="8353" spans="4:18" x14ac:dyDescent="0.25">
      <c r="D8353" s="1">
        <v>41218</v>
      </c>
      <c r="E8353" s="1">
        <f t="shared" si="1060"/>
        <v>41214</v>
      </c>
      <c r="F8353" s="30">
        <f t="shared" si="1058"/>
        <v>0</v>
      </c>
      <c r="H8353" s="42">
        <f>IF(DAY(D8353)&gt;14,VLOOKUP(DATE(YEAR(E8353),MONTH(E8353)-1,DAY(1)),'מדדים וריביות'!B:C,2,FALSE),VLOOKUP(DATE(YEAR(E8353),MONTH(E8353)-2,DAY(1)),'מדדים וריביות'!B:C,2,FALSE))</f>
        <v>33627258.274616003</v>
      </c>
      <c r="I8353" s="43">
        <f>'ריבית יומית'!D8347</f>
        <v>2.7242892239431882E-5</v>
      </c>
      <c r="J8353" s="29">
        <f t="shared" si="1059"/>
        <v>1.0411845983181145</v>
      </c>
      <c r="L8353">
        <f>VLOOKUP(D8352,'מדדים וריביות'!B:C,2)</f>
        <v>33405609.679585598</v>
      </c>
      <c r="M8353" s="30">
        <f t="shared" si="1064"/>
        <v>0</v>
      </c>
      <c r="O8353" s="39">
        <f t="shared" si="1061"/>
        <v>0</v>
      </c>
      <c r="P8353" s="39">
        <f t="shared" si="1057"/>
        <v>0</v>
      </c>
      <c r="Q8353" s="39">
        <f t="shared" si="1062"/>
        <v>0</v>
      </c>
      <c r="R8353" s="41">
        <f t="shared" si="1063"/>
        <v>0</v>
      </c>
    </row>
    <row r="8354" spans="4:18" x14ac:dyDescent="0.25">
      <c r="D8354" s="1">
        <v>41219</v>
      </c>
      <c r="E8354" s="1">
        <f t="shared" si="1060"/>
        <v>41214</v>
      </c>
      <c r="F8354" s="30">
        <f t="shared" si="1058"/>
        <v>0</v>
      </c>
      <c r="H8354" s="42">
        <f>IF(DAY(D8354)&gt;14,VLOOKUP(DATE(YEAR(E8354),MONTH(E8354)-1,DAY(1)),'מדדים וריביות'!B:C,2,FALSE),VLOOKUP(DATE(YEAR(E8354),MONTH(E8354)-2,DAY(1)),'מדדים וריביות'!B:C,2,FALSE))</f>
        <v>33627258.274616003</v>
      </c>
      <c r="I8354" s="43">
        <f>'ריבית יומית'!D8348</f>
        <v>2.7242892239431882E-5</v>
      </c>
      <c r="J8354" s="29">
        <f t="shared" si="1059"/>
        <v>1.0411562342110214</v>
      </c>
      <c r="L8354">
        <f>VLOOKUP(D8353,'מדדים וריביות'!B:C,2)</f>
        <v>33405609.679585598</v>
      </c>
      <c r="M8354" s="30">
        <f t="shared" si="1064"/>
        <v>0</v>
      </c>
      <c r="O8354" s="39">
        <f t="shared" si="1061"/>
        <v>0</v>
      </c>
      <c r="P8354" s="39">
        <f t="shared" si="1057"/>
        <v>0</v>
      </c>
      <c r="Q8354" s="39">
        <f t="shared" si="1062"/>
        <v>0</v>
      </c>
      <c r="R8354" s="41">
        <f t="shared" si="1063"/>
        <v>0</v>
      </c>
    </row>
    <row r="8355" spans="4:18" x14ac:dyDescent="0.25">
      <c r="D8355" s="1">
        <v>41220</v>
      </c>
      <c r="E8355" s="1">
        <f t="shared" si="1060"/>
        <v>41214</v>
      </c>
      <c r="F8355" s="30">
        <f t="shared" si="1058"/>
        <v>0</v>
      </c>
      <c r="H8355" s="42">
        <f>IF(DAY(D8355)&gt;14,VLOOKUP(DATE(YEAR(E8355),MONTH(E8355)-1,DAY(1)),'מדדים וריביות'!B:C,2,FALSE),VLOOKUP(DATE(YEAR(E8355),MONTH(E8355)-2,DAY(1)),'מדדים וריביות'!B:C,2,FALSE))</f>
        <v>33627258.274616003</v>
      </c>
      <c r="I8355" s="43">
        <f>'ריבית יומית'!D8349</f>
        <v>2.7242892239431882E-5</v>
      </c>
      <c r="J8355" s="29">
        <f t="shared" si="1059"/>
        <v>1.0411278708766276</v>
      </c>
      <c r="L8355">
        <f>VLOOKUP(D8354,'מדדים וריביות'!B:C,2)</f>
        <v>33405609.679585598</v>
      </c>
      <c r="M8355" s="30">
        <f t="shared" si="1064"/>
        <v>0</v>
      </c>
      <c r="O8355" s="39">
        <f t="shared" si="1061"/>
        <v>0</v>
      </c>
      <c r="P8355" s="39">
        <f t="shared" si="1057"/>
        <v>0</v>
      </c>
      <c r="Q8355" s="39">
        <f t="shared" si="1062"/>
        <v>0</v>
      </c>
      <c r="R8355" s="41">
        <f t="shared" si="1063"/>
        <v>0</v>
      </c>
    </row>
    <row r="8356" spans="4:18" x14ac:dyDescent="0.25">
      <c r="D8356" s="1">
        <v>41221</v>
      </c>
      <c r="E8356" s="1">
        <f t="shared" si="1060"/>
        <v>41214</v>
      </c>
      <c r="F8356" s="30">
        <f t="shared" si="1058"/>
        <v>0</v>
      </c>
      <c r="H8356" s="42">
        <f>IF(DAY(D8356)&gt;14,VLOOKUP(DATE(YEAR(E8356),MONTH(E8356)-1,DAY(1)),'מדדים וריביות'!B:C,2,FALSE),VLOOKUP(DATE(YEAR(E8356),MONTH(E8356)-2,DAY(1)),'מדדים וריביות'!B:C,2,FALSE))</f>
        <v>33627258.274616003</v>
      </c>
      <c r="I8356" s="43">
        <f>'ריבית יומית'!D8350</f>
        <v>2.7242892239431882E-5</v>
      </c>
      <c r="J8356" s="29">
        <f t="shared" si="1059"/>
        <v>1.0410995083149122</v>
      </c>
      <c r="L8356">
        <f>VLOOKUP(D8355,'מדדים וריביות'!B:C,2)</f>
        <v>33405609.679585598</v>
      </c>
      <c r="M8356" s="30">
        <f t="shared" si="1064"/>
        <v>0</v>
      </c>
      <c r="O8356" s="39">
        <f t="shared" si="1061"/>
        <v>0</v>
      </c>
      <c r="P8356" s="39">
        <f t="shared" si="1057"/>
        <v>0</v>
      </c>
      <c r="Q8356" s="39">
        <f t="shared" si="1062"/>
        <v>0</v>
      </c>
      <c r="R8356" s="41">
        <f t="shared" si="1063"/>
        <v>0</v>
      </c>
    </row>
    <row r="8357" spans="4:18" x14ac:dyDescent="0.25">
      <c r="D8357" s="1">
        <v>41222</v>
      </c>
      <c r="E8357" s="1">
        <f t="shared" si="1060"/>
        <v>41214</v>
      </c>
      <c r="F8357" s="30">
        <f t="shared" si="1058"/>
        <v>0</v>
      </c>
      <c r="H8357" s="42">
        <f>IF(DAY(D8357)&gt;14,VLOOKUP(DATE(YEAR(E8357),MONTH(E8357)-1,DAY(1)),'מדדים וריביות'!B:C,2,FALSE),VLOOKUP(DATE(YEAR(E8357),MONTH(E8357)-2,DAY(1)),'מדדים וריביות'!B:C,2,FALSE))</f>
        <v>33627258.274616003</v>
      </c>
      <c r="I8357" s="43">
        <f>'ריבית יומית'!D8351</f>
        <v>2.7242892239431882E-5</v>
      </c>
      <c r="J8357" s="29">
        <f t="shared" si="1059"/>
        <v>1.0410711465258538</v>
      </c>
      <c r="L8357">
        <f>VLOOKUP(D8356,'מדדים וריביות'!B:C,2)</f>
        <v>33405609.679585598</v>
      </c>
      <c r="M8357" s="30">
        <f t="shared" si="1064"/>
        <v>0</v>
      </c>
      <c r="O8357" s="39">
        <f t="shared" si="1061"/>
        <v>0</v>
      </c>
      <c r="P8357" s="39">
        <f t="shared" si="1057"/>
        <v>0</v>
      </c>
      <c r="Q8357" s="39">
        <f t="shared" si="1062"/>
        <v>0</v>
      </c>
      <c r="R8357" s="41">
        <f t="shared" si="1063"/>
        <v>0</v>
      </c>
    </row>
    <row r="8358" spans="4:18" x14ac:dyDescent="0.25">
      <c r="D8358" s="1">
        <v>41223</v>
      </c>
      <c r="E8358" s="1">
        <f t="shared" si="1060"/>
        <v>41214</v>
      </c>
      <c r="F8358" s="30">
        <f t="shared" si="1058"/>
        <v>0</v>
      </c>
      <c r="H8358" s="42">
        <f>IF(DAY(D8358)&gt;14,VLOOKUP(DATE(YEAR(E8358),MONTH(E8358)-1,DAY(1)),'מדדים וריביות'!B:C,2,FALSE),VLOOKUP(DATE(YEAR(E8358),MONTH(E8358)-2,DAY(1)),'מדדים וריביות'!B:C,2,FALSE))</f>
        <v>33627258.274616003</v>
      </c>
      <c r="I8358" s="43">
        <f>'ריבית יומית'!D8352</f>
        <v>2.7242892239431882E-5</v>
      </c>
      <c r="J8358" s="29">
        <f t="shared" si="1059"/>
        <v>1.0410427855094315</v>
      </c>
      <c r="L8358">
        <f>VLOOKUP(D8357,'מדדים וריביות'!B:C,2)</f>
        <v>33405609.679585598</v>
      </c>
      <c r="M8358" s="30">
        <f t="shared" si="1064"/>
        <v>0</v>
      </c>
      <c r="O8358" s="39">
        <f t="shared" si="1061"/>
        <v>0</v>
      </c>
      <c r="P8358" s="39">
        <f t="shared" si="1057"/>
        <v>0</v>
      </c>
      <c r="Q8358" s="39">
        <f t="shared" si="1062"/>
        <v>0</v>
      </c>
      <c r="R8358" s="41">
        <f t="shared" si="1063"/>
        <v>0</v>
      </c>
    </row>
    <row r="8359" spans="4:18" x14ac:dyDescent="0.25">
      <c r="D8359" s="1">
        <v>41224</v>
      </c>
      <c r="E8359" s="1">
        <f t="shared" si="1060"/>
        <v>41214</v>
      </c>
      <c r="F8359" s="30">
        <f t="shared" si="1058"/>
        <v>0</v>
      </c>
      <c r="H8359" s="42">
        <f>IF(DAY(D8359)&gt;14,VLOOKUP(DATE(YEAR(E8359),MONTH(E8359)-1,DAY(1)),'מדדים וריביות'!B:C,2,FALSE),VLOOKUP(DATE(YEAR(E8359),MONTH(E8359)-2,DAY(1)),'מדדים וריביות'!B:C,2,FALSE))</f>
        <v>33627258.274616003</v>
      </c>
      <c r="I8359" s="43">
        <f>'ריבית יומית'!D8353</f>
        <v>2.7242892239431882E-5</v>
      </c>
      <c r="J8359" s="29">
        <f t="shared" si="1059"/>
        <v>1.0410144252656244</v>
      </c>
      <c r="L8359">
        <f>VLOOKUP(D8358,'מדדים וריביות'!B:C,2)</f>
        <v>33405609.679585598</v>
      </c>
      <c r="M8359" s="30">
        <f t="shared" si="1064"/>
        <v>0</v>
      </c>
      <c r="O8359" s="39">
        <f t="shared" si="1061"/>
        <v>0</v>
      </c>
      <c r="P8359" s="39">
        <f t="shared" si="1057"/>
        <v>0</v>
      </c>
      <c r="Q8359" s="39">
        <f t="shared" si="1062"/>
        <v>0</v>
      </c>
      <c r="R8359" s="41">
        <f t="shared" si="1063"/>
        <v>0</v>
      </c>
    </row>
    <row r="8360" spans="4:18" x14ac:dyDescent="0.25">
      <c r="D8360" s="1">
        <v>41225</v>
      </c>
      <c r="E8360" s="1">
        <f t="shared" si="1060"/>
        <v>41214</v>
      </c>
      <c r="F8360" s="30">
        <f t="shared" si="1058"/>
        <v>0</v>
      </c>
      <c r="H8360" s="42">
        <f>IF(DAY(D8360)&gt;14,VLOOKUP(DATE(YEAR(E8360),MONTH(E8360)-1,DAY(1)),'מדדים וריביות'!B:C,2,FALSE),VLOOKUP(DATE(YEAR(E8360),MONTH(E8360)-2,DAY(1)),'מדדים וריביות'!B:C,2,FALSE))</f>
        <v>33627258.274616003</v>
      </c>
      <c r="I8360" s="43">
        <f>'ריבית יומית'!D8354</f>
        <v>2.7242892239431882E-5</v>
      </c>
      <c r="J8360" s="29">
        <f t="shared" si="1059"/>
        <v>1.0409860657944112</v>
      </c>
      <c r="L8360">
        <f>VLOOKUP(D8359,'מדדים וריביות'!B:C,2)</f>
        <v>33405609.679585598</v>
      </c>
      <c r="M8360" s="30">
        <f t="shared" si="1064"/>
        <v>0</v>
      </c>
      <c r="O8360" s="39">
        <f t="shared" si="1061"/>
        <v>0</v>
      </c>
      <c r="P8360" s="39">
        <f t="shared" si="1057"/>
        <v>0</v>
      </c>
      <c r="Q8360" s="39">
        <f t="shared" si="1062"/>
        <v>0</v>
      </c>
      <c r="R8360" s="41">
        <f t="shared" si="1063"/>
        <v>0</v>
      </c>
    </row>
    <row r="8361" spans="4:18" x14ac:dyDescent="0.25">
      <c r="D8361" s="1">
        <v>41226</v>
      </c>
      <c r="E8361" s="1">
        <f t="shared" si="1060"/>
        <v>41214</v>
      </c>
      <c r="F8361" s="30">
        <f t="shared" si="1058"/>
        <v>0</v>
      </c>
      <c r="H8361" s="42">
        <f>IF(DAY(D8361)&gt;14,VLOOKUP(DATE(YEAR(E8361),MONTH(E8361)-1,DAY(1)),'מדדים וריביות'!B:C,2,FALSE),VLOOKUP(DATE(YEAR(E8361),MONTH(E8361)-2,DAY(1)),'מדדים וריביות'!B:C,2,FALSE))</f>
        <v>33627258.274616003</v>
      </c>
      <c r="I8361" s="43">
        <f>'ריבית יומית'!D8355</f>
        <v>2.7242892239431882E-5</v>
      </c>
      <c r="J8361" s="29">
        <f t="shared" si="1059"/>
        <v>1.040957707095771</v>
      </c>
      <c r="L8361">
        <f>VLOOKUP(D8360,'מדדים וריביות'!B:C,2)</f>
        <v>33405609.679585598</v>
      </c>
      <c r="M8361" s="30">
        <f t="shared" si="1064"/>
        <v>0</v>
      </c>
      <c r="O8361" s="39">
        <f t="shared" si="1061"/>
        <v>0</v>
      </c>
      <c r="P8361" s="39">
        <f t="shared" si="1057"/>
        <v>0</v>
      </c>
      <c r="Q8361" s="39">
        <f t="shared" si="1062"/>
        <v>0</v>
      </c>
      <c r="R8361" s="41">
        <f t="shared" si="1063"/>
        <v>0</v>
      </c>
    </row>
    <row r="8362" spans="4:18" x14ac:dyDescent="0.25">
      <c r="D8362" s="1">
        <v>41227</v>
      </c>
      <c r="E8362" s="1">
        <f t="shared" si="1060"/>
        <v>41214</v>
      </c>
      <c r="F8362" s="30">
        <f t="shared" si="1058"/>
        <v>0</v>
      </c>
      <c r="H8362" s="42">
        <f>IF(DAY(D8362)&gt;14,VLOOKUP(DATE(YEAR(E8362),MONTH(E8362)-1,DAY(1)),'מדדים וריביות'!B:C,2,FALSE),VLOOKUP(DATE(YEAR(E8362),MONTH(E8362)-2,DAY(1)),'מדדים וריביות'!B:C,2,FALSE))</f>
        <v>33627258.274616003</v>
      </c>
      <c r="I8362" s="43">
        <f>'ריבית יומית'!D8356</f>
        <v>2.7242892239431882E-5</v>
      </c>
      <c r="J8362" s="29">
        <f t="shared" si="1059"/>
        <v>1.0409293491696827</v>
      </c>
      <c r="L8362">
        <f>VLOOKUP(D8361,'מדדים וריביות'!B:C,2)</f>
        <v>33405609.679585598</v>
      </c>
      <c r="M8362" s="30">
        <f t="shared" si="1064"/>
        <v>0</v>
      </c>
      <c r="O8362" s="39">
        <f t="shared" si="1061"/>
        <v>0</v>
      </c>
      <c r="P8362" s="39">
        <f t="shared" si="1057"/>
        <v>0</v>
      </c>
      <c r="Q8362" s="39">
        <f t="shared" si="1062"/>
        <v>0</v>
      </c>
      <c r="R8362" s="41">
        <f t="shared" si="1063"/>
        <v>0</v>
      </c>
    </row>
    <row r="8363" spans="4:18" x14ac:dyDescent="0.25">
      <c r="D8363" s="1">
        <v>41228</v>
      </c>
      <c r="E8363" s="1">
        <f t="shared" si="1060"/>
        <v>41214</v>
      </c>
      <c r="F8363" s="30">
        <f t="shared" si="1058"/>
        <v>0</v>
      </c>
      <c r="H8363" s="42">
        <f>IF(DAY(D8363)&gt;14,VLOOKUP(DATE(YEAR(E8363),MONTH(E8363)-1,DAY(1)),'מדדים וריביות'!B:C,2,FALSE),VLOOKUP(DATE(YEAR(E8363),MONTH(E8363)-2,DAY(1)),'מדדים וריביות'!B:C,2,FALSE))</f>
        <v>33563930.104607299</v>
      </c>
      <c r="I8363" s="43">
        <f>'ריבית יומית'!D8357</f>
        <v>2.7242892239431882E-5</v>
      </c>
      <c r="J8363" s="29">
        <f t="shared" si="1059"/>
        <v>1.0409009920161254</v>
      </c>
      <c r="L8363">
        <f>VLOOKUP(D8362,'מדדים וריביות'!B:C,2)</f>
        <v>33405609.679585598</v>
      </c>
      <c r="M8363" s="30">
        <f t="shared" si="1064"/>
        <v>0</v>
      </c>
      <c r="O8363" s="39">
        <f t="shared" si="1061"/>
        <v>0</v>
      </c>
      <c r="P8363" s="39">
        <f t="shared" si="1057"/>
        <v>0</v>
      </c>
      <c r="Q8363" s="39">
        <f t="shared" si="1062"/>
        <v>0</v>
      </c>
      <c r="R8363" s="41">
        <f t="shared" si="1063"/>
        <v>0</v>
      </c>
    </row>
    <row r="8364" spans="4:18" x14ac:dyDescent="0.25">
      <c r="D8364" s="1">
        <v>41229</v>
      </c>
      <c r="E8364" s="1">
        <f t="shared" si="1060"/>
        <v>41214</v>
      </c>
      <c r="F8364" s="30">
        <f t="shared" si="1058"/>
        <v>0</v>
      </c>
      <c r="H8364" s="42">
        <f>IF(DAY(D8364)&gt;14,VLOOKUP(DATE(YEAR(E8364),MONTH(E8364)-1,DAY(1)),'מדדים וריביות'!B:C,2,FALSE),VLOOKUP(DATE(YEAR(E8364),MONTH(E8364)-2,DAY(1)),'מדדים וריביות'!B:C,2,FALSE))</f>
        <v>33563930.104607299</v>
      </c>
      <c r="I8364" s="43">
        <f>'ריבית יומית'!D8358</f>
        <v>2.7242892239431882E-5</v>
      </c>
      <c r="J8364" s="29">
        <f t="shared" si="1059"/>
        <v>1.0408726356350779</v>
      </c>
      <c r="L8364">
        <f>VLOOKUP(D8363,'מדדים וריביות'!B:C,2)</f>
        <v>33405609.679585598</v>
      </c>
      <c r="M8364" s="30">
        <f t="shared" si="1064"/>
        <v>0</v>
      </c>
      <c r="O8364" s="39">
        <f t="shared" si="1061"/>
        <v>0</v>
      </c>
      <c r="P8364" s="39">
        <f t="shared" ref="P8364:P8427" si="1065">J8365*G8364-G8364</f>
        <v>0</v>
      </c>
      <c r="Q8364" s="39">
        <f t="shared" si="1062"/>
        <v>0</v>
      </c>
      <c r="R8364" s="41">
        <f t="shared" si="1063"/>
        <v>0</v>
      </c>
    </row>
    <row r="8365" spans="4:18" x14ac:dyDescent="0.25">
      <c r="D8365" s="1">
        <v>41230</v>
      </c>
      <c r="E8365" s="1">
        <f t="shared" si="1060"/>
        <v>41214</v>
      </c>
      <c r="F8365" s="30">
        <f t="shared" si="1058"/>
        <v>0</v>
      </c>
      <c r="H8365" s="42">
        <f>IF(DAY(D8365)&gt;14,VLOOKUP(DATE(YEAR(E8365),MONTH(E8365)-1,DAY(1)),'מדדים וריביות'!B:C,2,FALSE),VLOOKUP(DATE(YEAR(E8365),MONTH(E8365)-2,DAY(1)),'מדדים וריביות'!B:C,2,FALSE))</f>
        <v>33563930.104607299</v>
      </c>
      <c r="I8365" s="43">
        <f>'ריבית יומית'!D8359</f>
        <v>2.7242892239431882E-5</v>
      </c>
      <c r="J8365" s="29">
        <f t="shared" si="1059"/>
        <v>1.0408442800265192</v>
      </c>
      <c r="L8365">
        <f>VLOOKUP(D8364,'מדדים וריביות'!B:C,2)</f>
        <v>33405609.679585598</v>
      </c>
      <c r="M8365" s="30">
        <f t="shared" si="1064"/>
        <v>0</v>
      </c>
      <c r="O8365" s="39">
        <f t="shared" si="1061"/>
        <v>0</v>
      </c>
      <c r="P8365" s="39">
        <f t="shared" si="1065"/>
        <v>0</v>
      </c>
      <c r="Q8365" s="39">
        <f t="shared" si="1062"/>
        <v>0</v>
      </c>
      <c r="R8365" s="41">
        <f t="shared" si="1063"/>
        <v>0</v>
      </c>
    </row>
    <row r="8366" spans="4:18" x14ac:dyDescent="0.25">
      <c r="D8366" s="1">
        <v>41231</v>
      </c>
      <c r="E8366" s="1">
        <f t="shared" si="1060"/>
        <v>41214</v>
      </c>
      <c r="F8366" s="30">
        <f t="shared" si="1058"/>
        <v>0</v>
      </c>
      <c r="H8366" s="42">
        <f>IF(DAY(D8366)&gt;14,VLOOKUP(DATE(YEAR(E8366),MONTH(E8366)-1,DAY(1)),'מדדים וריביות'!B:C,2,FALSE),VLOOKUP(DATE(YEAR(E8366),MONTH(E8366)-2,DAY(1)),'מדדים וריביות'!B:C,2,FALSE))</f>
        <v>33563930.104607299</v>
      </c>
      <c r="I8366" s="43">
        <f>'ריבית יומית'!D8360</f>
        <v>2.7242892239431882E-5</v>
      </c>
      <c r="J8366" s="29">
        <f t="shared" si="1059"/>
        <v>1.0408159251904281</v>
      </c>
      <c r="L8366">
        <f>VLOOKUP(D8365,'מדדים וריביות'!B:C,2)</f>
        <v>33405609.679585598</v>
      </c>
      <c r="M8366" s="30">
        <f t="shared" si="1064"/>
        <v>0</v>
      </c>
      <c r="O8366" s="39">
        <f t="shared" si="1061"/>
        <v>0</v>
      </c>
      <c r="P8366" s="39">
        <f t="shared" si="1065"/>
        <v>0</v>
      </c>
      <c r="Q8366" s="39">
        <f t="shared" si="1062"/>
        <v>0</v>
      </c>
      <c r="R8366" s="41">
        <f t="shared" si="1063"/>
        <v>0</v>
      </c>
    </row>
    <row r="8367" spans="4:18" x14ac:dyDescent="0.25">
      <c r="D8367" s="1">
        <v>41232</v>
      </c>
      <c r="E8367" s="1">
        <f t="shared" si="1060"/>
        <v>41214</v>
      </c>
      <c r="F8367" s="30">
        <f t="shared" si="1058"/>
        <v>0</v>
      </c>
      <c r="H8367" s="42">
        <f>IF(DAY(D8367)&gt;14,VLOOKUP(DATE(YEAR(E8367),MONTH(E8367)-1,DAY(1)),'מדדים וריביות'!B:C,2,FALSE),VLOOKUP(DATE(YEAR(E8367),MONTH(E8367)-2,DAY(1)),'מדדים וריביות'!B:C,2,FALSE))</f>
        <v>33563930.104607299</v>
      </c>
      <c r="I8367" s="43">
        <f>'ריבית יומית'!D8361</f>
        <v>2.7242892239431882E-5</v>
      </c>
      <c r="J8367" s="29">
        <f t="shared" si="1059"/>
        <v>1.0407875711267838</v>
      </c>
      <c r="L8367">
        <f>VLOOKUP(D8366,'מדדים וריביות'!B:C,2)</f>
        <v>33405609.679585598</v>
      </c>
      <c r="M8367" s="30">
        <f t="shared" si="1064"/>
        <v>0</v>
      </c>
      <c r="O8367" s="39">
        <f t="shared" si="1061"/>
        <v>0</v>
      </c>
      <c r="P8367" s="39">
        <f t="shared" si="1065"/>
        <v>0</v>
      </c>
      <c r="Q8367" s="39">
        <f t="shared" si="1062"/>
        <v>0</v>
      </c>
      <c r="R8367" s="41">
        <f t="shared" si="1063"/>
        <v>0</v>
      </c>
    </row>
    <row r="8368" spans="4:18" x14ac:dyDescent="0.25">
      <c r="D8368" s="1">
        <v>41233</v>
      </c>
      <c r="E8368" s="1">
        <f t="shared" si="1060"/>
        <v>41214</v>
      </c>
      <c r="F8368" s="30">
        <f t="shared" si="1058"/>
        <v>0</v>
      </c>
      <c r="H8368" s="42">
        <f>IF(DAY(D8368)&gt;14,VLOOKUP(DATE(YEAR(E8368),MONTH(E8368)-1,DAY(1)),'מדדים וריביות'!B:C,2,FALSE),VLOOKUP(DATE(YEAR(E8368),MONTH(E8368)-2,DAY(1)),'מדדים וריביות'!B:C,2,FALSE))</f>
        <v>33563930.104607299</v>
      </c>
      <c r="I8368" s="43">
        <f>'ריבית יומית'!D8362</f>
        <v>2.7242892239431882E-5</v>
      </c>
      <c r="J8368" s="29">
        <f t="shared" si="1059"/>
        <v>1.0407592178355651</v>
      </c>
      <c r="L8368">
        <f>VLOOKUP(D8367,'מדדים וריביות'!B:C,2)</f>
        <v>33405609.679585598</v>
      </c>
      <c r="M8368" s="30">
        <f t="shared" si="1064"/>
        <v>0</v>
      </c>
      <c r="O8368" s="39">
        <f t="shared" si="1061"/>
        <v>0</v>
      </c>
      <c r="P8368" s="39">
        <f t="shared" si="1065"/>
        <v>0</v>
      </c>
      <c r="Q8368" s="39">
        <f t="shared" si="1062"/>
        <v>0</v>
      </c>
      <c r="R8368" s="41">
        <f t="shared" si="1063"/>
        <v>0</v>
      </c>
    </row>
    <row r="8369" spans="4:18" x14ac:dyDescent="0.25">
      <c r="D8369" s="1">
        <v>41234</v>
      </c>
      <c r="E8369" s="1">
        <f t="shared" si="1060"/>
        <v>41214</v>
      </c>
      <c r="F8369" s="30">
        <f t="shared" si="1058"/>
        <v>0</v>
      </c>
      <c r="H8369" s="42">
        <f>IF(DAY(D8369)&gt;14,VLOOKUP(DATE(YEAR(E8369),MONTH(E8369)-1,DAY(1)),'מדדים וריביות'!B:C,2,FALSE),VLOOKUP(DATE(YEAR(E8369),MONTH(E8369)-2,DAY(1)),'מדדים וריביות'!B:C,2,FALSE))</f>
        <v>33563930.104607299</v>
      </c>
      <c r="I8369" s="43">
        <f>'ריבית יומית'!D8363</f>
        <v>2.7242892239431882E-5</v>
      </c>
      <c r="J8369" s="29">
        <f t="shared" si="1059"/>
        <v>1.0407308653167511</v>
      </c>
      <c r="L8369">
        <f>VLOOKUP(D8368,'מדדים וריביות'!B:C,2)</f>
        <v>33405609.679585598</v>
      </c>
      <c r="M8369" s="30">
        <f t="shared" si="1064"/>
        <v>0</v>
      </c>
      <c r="O8369" s="39">
        <f t="shared" si="1061"/>
        <v>0</v>
      </c>
      <c r="P8369" s="39">
        <f t="shared" si="1065"/>
        <v>0</v>
      </c>
      <c r="Q8369" s="39">
        <f t="shared" si="1062"/>
        <v>0</v>
      </c>
      <c r="R8369" s="41">
        <f t="shared" si="1063"/>
        <v>0</v>
      </c>
    </row>
    <row r="8370" spans="4:18" x14ac:dyDescent="0.25">
      <c r="D8370" s="1">
        <v>41235</v>
      </c>
      <c r="E8370" s="1">
        <f t="shared" si="1060"/>
        <v>41214</v>
      </c>
      <c r="F8370" s="30">
        <f t="shared" si="1058"/>
        <v>0</v>
      </c>
      <c r="H8370" s="42">
        <f>IF(DAY(D8370)&gt;14,VLOOKUP(DATE(YEAR(E8370),MONTH(E8370)-1,DAY(1)),'מדדים וריביות'!B:C,2,FALSE),VLOOKUP(DATE(YEAR(E8370),MONTH(E8370)-2,DAY(1)),'מדדים וריביות'!B:C,2,FALSE))</f>
        <v>33563930.104607299</v>
      </c>
      <c r="I8370" s="43">
        <f>'ריבית יומית'!D8364</f>
        <v>2.7242892239431882E-5</v>
      </c>
      <c r="J8370" s="29">
        <f t="shared" si="1059"/>
        <v>1.0407025135703205</v>
      </c>
      <c r="L8370">
        <f>VLOOKUP(D8369,'מדדים וריביות'!B:C,2)</f>
        <v>33405609.679585598</v>
      </c>
      <c r="M8370" s="30">
        <f t="shared" si="1064"/>
        <v>0</v>
      </c>
      <c r="O8370" s="39">
        <f t="shared" si="1061"/>
        <v>0</v>
      </c>
      <c r="P8370" s="39">
        <f t="shared" si="1065"/>
        <v>0</v>
      </c>
      <c r="Q8370" s="39">
        <f t="shared" si="1062"/>
        <v>0</v>
      </c>
      <c r="R8370" s="41">
        <f t="shared" si="1063"/>
        <v>0</v>
      </c>
    </row>
    <row r="8371" spans="4:18" x14ac:dyDescent="0.25">
      <c r="D8371" s="1">
        <v>41236</v>
      </c>
      <c r="E8371" s="1">
        <f t="shared" si="1060"/>
        <v>41214</v>
      </c>
      <c r="F8371" s="30">
        <f t="shared" si="1058"/>
        <v>0</v>
      </c>
      <c r="H8371" s="42">
        <f>IF(DAY(D8371)&gt;14,VLOOKUP(DATE(YEAR(E8371),MONTH(E8371)-1,DAY(1)),'מדדים וריביות'!B:C,2,FALSE),VLOOKUP(DATE(YEAR(E8371),MONTH(E8371)-2,DAY(1)),'מדדים וריביות'!B:C,2,FALSE))</f>
        <v>33563930.104607299</v>
      </c>
      <c r="I8371" s="43">
        <f>'ריבית יומית'!D8365</f>
        <v>2.7242892239431882E-5</v>
      </c>
      <c r="J8371" s="29">
        <f t="shared" si="1059"/>
        <v>1.0406741625962526</v>
      </c>
      <c r="L8371">
        <f>VLOOKUP(D8370,'מדדים וריביות'!B:C,2)</f>
        <v>33405609.679585598</v>
      </c>
      <c r="M8371" s="30">
        <f t="shared" si="1064"/>
        <v>0</v>
      </c>
      <c r="O8371" s="39">
        <f t="shared" si="1061"/>
        <v>0</v>
      </c>
      <c r="P8371" s="39">
        <f t="shared" si="1065"/>
        <v>0</v>
      </c>
      <c r="Q8371" s="39">
        <f t="shared" si="1062"/>
        <v>0</v>
      </c>
      <c r="R8371" s="41">
        <f t="shared" si="1063"/>
        <v>0</v>
      </c>
    </row>
    <row r="8372" spans="4:18" x14ac:dyDescent="0.25">
      <c r="D8372" s="1">
        <v>41237</v>
      </c>
      <c r="E8372" s="1">
        <f t="shared" si="1060"/>
        <v>41214</v>
      </c>
      <c r="F8372" s="30">
        <f t="shared" si="1058"/>
        <v>0</v>
      </c>
      <c r="H8372" s="42">
        <f>IF(DAY(D8372)&gt;14,VLOOKUP(DATE(YEAR(E8372),MONTH(E8372)-1,DAY(1)),'מדדים וריביות'!B:C,2,FALSE),VLOOKUP(DATE(YEAR(E8372),MONTH(E8372)-2,DAY(1)),'מדדים וריביות'!B:C,2,FALSE))</f>
        <v>33563930.104607299</v>
      </c>
      <c r="I8372" s="43">
        <f>'ריבית יומית'!D8366</f>
        <v>2.7242892239431882E-5</v>
      </c>
      <c r="J8372" s="29">
        <f t="shared" si="1059"/>
        <v>1.0406458123945261</v>
      </c>
      <c r="L8372">
        <f>VLOOKUP(D8371,'מדדים וריביות'!B:C,2)</f>
        <v>33405609.679585598</v>
      </c>
      <c r="M8372" s="30">
        <f t="shared" si="1064"/>
        <v>0</v>
      </c>
      <c r="O8372" s="39">
        <f t="shared" si="1061"/>
        <v>0</v>
      </c>
      <c r="P8372" s="39">
        <f t="shared" si="1065"/>
        <v>0</v>
      </c>
      <c r="Q8372" s="39">
        <f t="shared" si="1062"/>
        <v>0</v>
      </c>
      <c r="R8372" s="41">
        <f t="shared" si="1063"/>
        <v>0</v>
      </c>
    </row>
    <row r="8373" spans="4:18" x14ac:dyDescent="0.25">
      <c r="D8373" s="1">
        <v>41238</v>
      </c>
      <c r="E8373" s="1">
        <f t="shared" si="1060"/>
        <v>41214</v>
      </c>
      <c r="F8373" s="30">
        <f t="shared" si="1058"/>
        <v>0</v>
      </c>
      <c r="H8373" s="42">
        <f>IF(DAY(D8373)&gt;14,VLOOKUP(DATE(YEAR(E8373),MONTH(E8373)-1,DAY(1)),'מדדים וריביות'!B:C,2,FALSE),VLOOKUP(DATE(YEAR(E8373),MONTH(E8373)-2,DAY(1)),'מדדים וריביות'!B:C,2,FALSE))</f>
        <v>33563930.104607299</v>
      </c>
      <c r="I8373" s="43">
        <f>'ריבית יומית'!D8367</f>
        <v>2.7242892239431882E-5</v>
      </c>
      <c r="J8373" s="29">
        <f t="shared" si="1059"/>
        <v>1.0406174629651201</v>
      </c>
      <c r="L8373">
        <f>VLOOKUP(D8372,'מדדים וריביות'!B:C,2)</f>
        <v>33405609.679585598</v>
      </c>
      <c r="M8373" s="30">
        <f t="shared" si="1064"/>
        <v>0</v>
      </c>
      <c r="O8373" s="39">
        <f t="shared" si="1061"/>
        <v>0</v>
      </c>
      <c r="P8373" s="39">
        <f t="shared" si="1065"/>
        <v>0</v>
      </c>
      <c r="Q8373" s="39">
        <f t="shared" si="1062"/>
        <v>0</v>
      </c>
      <c r="R8373" s="41">
        <f t="shared" si="1063"/>
        <v>0</v>
      </c>
    </row>
    <row r="8374" spans="4:18" x14ac:dyDescent="0.25">
      <c r="D8374" s="1">
        <v>41239</v>
      </c>
      <c r="E8374" s="1">
        <f t="shared" si="1060"/>
        <v>41214</v>
      </c>
      <c r="F8374" s="30">
        <f t="shared" si="1058"/>
        <v>0</v>
      </c>
      <c r="H8374" s="42">
        <f>IF(DAY(D8374)&gt;14,VLOOKUP(DATE(YEAR(E8374),MONTH(E8374)-1,DAY(1)),'מדדים וריביות'!B:C,2,FALSE),VLOOKUP(DATE(YEAR(E8374),MONTH(E8374)-2,DAY(1)),'מדדים וריביות'!B:C,2,FALSE))</f>
        <v>33563930.104607299</v>
      </c>
      <c r="I8374" s="43">
        <f>'ריבית יומית'!D8368</f>
        <v>2.7242892239431882E-5</v>
      </c>
      <c r="J8374" s="29">
        <f t="shared" si="1059"/>
        <v>1.0405891143080135</v>
      </c>
      <c r="L8374">
        <f>VLOOKUP(D8373,'מדדים וריביות'!B:C,2)</f>
        <v>33405609.679585598</v>
      </c>
      <c r="M8374" s="30">
        <f t="shared" si="1064"/>
        <v>0</v>
      </c>
      <c r="O8374" s="39">
        <f t="shared" si="1061"/>
        <v>0</v>
      </c>
      <c r="P8374" s="39">
        <f t="shared" si="1065"/>
        <v>0</v>
      </c>
      <c r="Q8374" s="39">
        <f t="shared" si="1062"/>
        <v>0</v>
      </c>
      <c r="R8374" s="41">
        <f t="shared" si="1063"/>
        <v>0</v>
      </c>
    </row>
    <row r="8375" spans="4:18" x14ac:dyDescent="0.25">
      <c r="D8375" s="1">
        <v>41240</v>
      </c>
      <c r="E8375" s="1">
        <f t="shared" si="1060"/>
        <v>41214</v>
      </c>
      <c r="F8375" s="30">
        <f t="shared" si="1058"/>
        <v>0</v>
      </c>
      <c r="H8375" s="42">
        <f>IF(DAY(D8375)&gt;14,VLOOKUP(DATE(YEAR(E8375),MONTH(E8375)-1,DAY(1)),'מדדים וריביות'!B:C,2,FALSE),VLOOKUP(DATE(YEAR(E8375),MONTH(E8375)-2,DAY(1)),'מדדים וריביות'!B:C,2,FALSE))</f>
        <v>33563930.104607299</v>
      </c>
      <c r="I8375" s="43">
        <f>'ריבית יומית'!D8369</f>
        <v>2.7242892239431882E-5</v>
      </c>
      <c r="J8375" s="29">
        <f t="shared" si="1059"/>
        <v>1.0405607664231853</v>
      </c>
      <c r="L8375">
        <f>VLOOKUP(D8374,'מדדים וריביות'!B:C,2)</f>
        <v>33405609.679585598</v>
      </c>
      <c r="M8375" s="30">
        <f t="shared" si="1064"/>
        <v>0</v>
      </c>
      <c r="O8375" s="39">
        <f t="shared" si="1061"/>
        <v>0</v>
      </c>
      <c r="P8375" s="39">
        <f t="shared" si="1065"/>
        <v>0</v>
      </c>
      <c r="Q8375" s="39">
        <f t="shared" si="1062"/>
        <v>0</v>
      </c>
      <c r="R8375" s="41">
        <f t="shared" si="1063"/>
        <v>0</v>
      </c>
    </row>
    <row r="8376" spans="4:18" x14ac:dyDescent="0.25">
      <c r="D8376" s="1">
        <v>41241</v>
      </c>
      <c r="E8376" s="1">
        <f t="shared" si="1060"/>
        <v>41214</v>
      </c>
      <c r="F8376" s="30">
        <f t="shared" si="1058"/>
        <v>0</v>
      </c>
      <c r="H8376" s="42">
        <f>IF(DAY(D8376)&gt;14,VLOOKUP(DATE(YEAR(E8376),MONTH(E8376)-1,DAY(1)),'מדדים וריביות'!B:C,2,FALSE),VLOOKUP(DATE(YEAR(E8376),MONTH(E8376)-2,DAY(1)),'מדדים וריביות'!B:C,2,FALSE))</f>
        <v>33563930.104607299</v>
      </c>
      <c r="I8376" s="43">
        <f>'ריבית יומית'!D8370</f>
        <v>2.7242892239431882E-5</v>
      </c>
      <c r="J8376" s="29">
        <f t="shared" si="1059"/>
        <v>1.0405324193106145</v>
      </c>
      <c r="L8376">
        <f>VLOOKUP(D8375,'מדדים וריביות'!B:C,2)</f>
        <v>33405609.679585598</v>
      </c>
      <c r="M8376" s="30">
        <f t="shared" si="1064"/>
        <v>0</v>
      </c>
      <c r="O8376" s="39">
        <f t="shared" si="1061"/>
        <v>0</v>
      </c>
      <c r="P8376" s="39">
        <f t="shared" si="1065"/>
        <v>0</v>
      </c>
      <c r="Q8376" s="39">
        <f t="shared" si="1062"/>
        <v>0</v>
      </c>
      <c r="R8376" s="41">
        <f t="shared" si="1063"/>
        <v>0</v>
      </c>
    </row>
    <row r="8377" spans="4:18" x14ac:dyDescent="0.25">
      <c r="D8377" s="1">
        <v>41242</v>
      </c>
      <c r="E8377" s="1">
        <f t="shared" si="1060"/>
        <v>41214</v>
      </c>
      <c r="F8377" s="30">
        <f t="shared" si="1058"/>
        <v>0</v>
      </c>
      <c r="H8377" s="42">
        <f>IF(DAY(D8377)&gt;14,VLOOKUP(DATE(YEAR(E8377),MONTH(E8377)-1,DAY(1)),'מדדים וריביות'!B:C,2,FALSE),VLOOKUP(DATE(YEAR(E8377),MONTH(E8377)-2,DAY(1)),'מדדים וריביות'!B:C,2,FALSE))</f>
        <v>33563930.104607299</v>
      </c>
      <c r="I8377" s="43">
        <f>'ריבית יומית'!D8371</f>
        <v>2.7242892239431882E-5</v>
      </c>
      <c r="J8377" s="29">
        <f t="shared" si="1059"/>
        <v>1.0405040729702799</v>
      </c>
      <c r="L8377">
        <f>VLOOKUP(D8376,'מדדים וריביות'!B:C,2)</f>
        <v>33405609.679585598</v>
      </c>
      <c r="M8377" s="30">
        <f t="shared" si="1064"/>
        <v>0</v>
      </c>
      <c r="O8377" s="39">
        <f t="shared" si="1061"/>
        <v>0</v>
      </c>
      <c r="P8377" s="39">
        <f t="shared" si="1065"/>
        <v>0</v>
      </c>
      <c r="Q8377" s="39">
        <f t="shared" si="1062"/>
        <v>0</v>
      </c>
      <c r="R8377" s="41">
        <f t="shared" si="1063"/>
        <v>0</v>
      </c>
    </row>
    <row r="8378" spans="4:18" x14ac:dyDescent="0.25">
      <c r="D8378" s="1">
        <v>41243</v>
      </c>
      <c r="E8378" s="1">
        <f t="shared" si="1060"/>
        <v>41214</v>
      </c>
      <c r="F8378" s="30">
        <f t="shared" si="1058"/>
        <v>0</v>
      </c>
      <c r="H8378" s="42">
        <f>IF(DAY(D8378)&gt;14,VLOOKUP(DATE(YEAR(E8378),MONTH(E8378)-1,DAY(1)),'מדדים וריביות'!B:C,2,FALSE),VLOOKUP(DATE(YEAR(E8378),MONTH(E8378)-2,DAY(1)),'מדדים וריביות'!B:C,2,FALSE))</f>
        <v>33563930.104607299</v>
      </c>
      <c r="I8378" s="43">
        <f>'ריבית יומית'!D8372</f>
        <v>2.7242892239431882E-5</v>
      </c>
      <c r="J8378" s="29">
        <f t="shared" si="1059"/>
        <v>1.0404757274021605</v>
      </c>
      <c r="L8378">
        <f>VLOOKUP(D8377,'מדדים וריביות'!B:C,2)</f>
        <v>33405609.679585598</v>
      </c>
      <c r="M8378" s="30">
        <f t="shared" si="1064"/>
        <v>0</v>
      </c>
      <c r="O8378" s="39">
        <f t="shared" si="1061"/>
        <v>0</v>
      </c>
      <c r="P8378" s="39">
        <f t="shared" si="1065"/>
        <v>0</v>
      </c>
      <c r="Q8378" s="39">
        <f t="shared" si="1062"/>
        <v>0</v>
      </c>
      <c r="R8378" s="41">
        <f t="shared" si="1063"/>
        <v>0</v>
      </c>
    </row>
    <row r="8379" spans="4:18" x14ac:dyDescent="0.25">
      <c r="D8379" s="1">
        <v>41244</v>
      </c>
      <c r="E8379" s="1">
        <f t="shared" si="1060"/>
        <v>41244</v>
      </c>
      <c r="F8379" s="30">
        <f t="shared" si="1058"/>
        <v>0</v>
      </c>
      <c r="H8379" s="42">
        <f>IF(DAY(D8379)&gt;14,VLOOKUP(DATE(YEAR(E8379),MONTH(E8379)-1,DAY(1)),'מדדים וריביות'!B:C,2,FALSE),VLOOKUP(DATE(YEAR(E8379),MONTH(E8379)-2,DAY(1)),'מדדים וריביות'!B:C,2,FALSE))</f>
        <v>33563930.104607299</v>
      </c>
      <c r="I8379" s="43">
        <f>'ריבית יומית'!D8373</f>
        <v>2.7242892239431882E-5</v>
      </c>
      <c r="J8379" s="29">
        <f t="shared" si="1059"/>
        <v>1.0404473826062355</v>
      </c>
      <c r="L8379">
        <f>VLOOKUP(D8378,'מדדים וריביות'!B:C,2)</f>
        <v>33405609.679585598</v>
      </c>
      <c r="M8379" s="30">
        <f t="shared" si="1064"/>
        <v>0</v>
      </c>
      <c r="O8379" s="39">
        <f t="shared" si="1061"/>
        <v>0</v>
      </c>
      <c r="P8379" s="39">
        <f t="shared" si="1065"/>
        <v>0</v>
      </c>
      <c r="Q8379" s="39">
        <f t="shared" si="1062"/>
        <v>0</v>
      </c>
      <c r="R8379" s="41">
        <f t="shared" si="1063"/>
        <v>0</v>
      </c>
    </row>
    <row r="8380" spans="4:18" x14ac:dyDescent="0.25">
      <c r="D8380" s="1">
        <v>41245</v>
      </c>
      <c r="E8380" s="1">
        <f t="shared" si="1060"/>
        <v>41244</v>
      </c>
      <c r="F8380" s="30">
        <f t="shared" si="1058"/>
        <v>0</v>
      </c>
      <c r="H8380" s="42">
        <f>IF(DAY(D8380)&gt;14,VLOOKUP(DATE(YEAR(E8380),MONTH(E8380)-1,DAY(1)),'מדדים וריביות'!B:C,2,FALSE),VLOOKUP(DATE(YEAR(E8380),MONTH(E8380)-2,DAY(1)),'מדדים וריביות'!B:C,2,FALSE))</f>
        <v>33563930.104607299</v>
      </c>
      <c r="I8380" s="43">
        <f>'ריבית יומית'!D8374</f>
        <v>2.7242892239431882E-5</v>
      </c>
      <c r="J8380" s="29">
        <f t="shared" si="1059"/>
        <v>1.0404190385824836</v>
      </c>
      <c r="L8380">
        <f>VLOOKUP(D8379,'מדדים וריביות'!B:C,2)</f>
        <v>33468937.849594299</v>
      </c>
      <c r="M8380" s="30">
        <f t="shared" si="1064"/>
        <v>0</v>
      </c>
      <c r="O8380" s="39">
        <f t="shared" si="1061"/>
        <v>0</v>
      </c>
      <c r="P8380" s="39">
        <f t="shared" si="1065"/>
        <v>0</v>
      </c>
      <c r="Q8380" s="39">
        <f t="shared" si="1062"/>
        <v>0</v>
      </c>
      <c r="R8380" s="41">
        <f t="shared" si="1063"/>
        <v>0</v>
      </c>
    </row>
    <row r="8381" spans="4:18" x14ac:dyDescent="0.25">
      <c r="D8381" s="1">
        <v>41246</v>
      </c>
      <c r="E8381" s="1">
        <f t="shared" si="1060"/>
        <v>41244</v>
      </c>
      <c r="F8381" s="30">
        <f t="shared" si="1058"/>
        <v>0</v>
      </c>
      <c r="H8381" s="42">
        <f>IF(DAY(D8381)&gt;14,VLOOKUP(DATE(YEAR(E8381),MONTH(E8381)-1,DAY(1)),'מדדים וריביות'!B:C,2,FALSE),VLOOKUP(DATE(YEAR(E8381),MONTH(E8381)-2,DAY(1)),'מדדים וריביות'!B:C,2,FALSE))</f>
        <v>33563930.104607299</v>
      </c>
      <c r="I8381" s="43">
        <f>'ריבית יומית'!D8375</f>
        <v>2.7242892239431882E-5</v>
      </c>
      <c r="J8381" s="29">
        <f t="shared" si="1059"/>
        <v>1.0403906953308839</v>
      </c>
      <c r="L8381">
        <f>VLOOKUP(D8380,'מדדים וריביות'!B:C,2)</f>
        <v>33468937.849594299</v>
      </c>
      <c r="M8381" s="30">
        <f t="shared" si="1064"/>
        <v>0</v>
      </c>
      <c r="O8381" s="39">
        <f t="shared" si="1061"/>
        <v>0</v>
      </c>
      <c r="P8381" s="39">
        <f t="shared" si="1065"/>
        <v>0</v>
      </c>
      <c r="Q8381" s="39">
        <f t="shared" si="1062"/>
        <v>0</v>
      </c>
      <c r="R8381" s="41">
        <f t="shared" si="1063"/>
        <v>0</v>
      </c>
    </row>
    <row r="8382" spans="4:18" x14ac:dyDescent="0.25">
      <c r="D8382" s="1">
        <v>41247</v>
      </c>
      <c r="E8382" s="1">
        <f t="shared" si="1060"/>
        <v>41244</v>
      </c>
      <c r="F8382" s="30">
        <f t="shared" si="1058"/>
        <v>0</v>
      </c>
      <c r="H8382" s="42">
        <f>IF(DAY(D8382)&gt;14,VLOOKUP(DATE(YEAR(E8382),MONTH(E8382)-1,DAY(1)),'מדדים וריביות'!B:C,2,FALSE),VLOOKUP(DATE(YEAR(E8382),MONTH(E8382)-2,DAY(1)),'מדדים וריביות'!B:C,2,FALSE))</f>
        <v>33563930.104607299</v>
      </c>
      <c r="I8382" s="43">
        <f>'ריבית יומית'!D8376</f>
        <v>2.7242892239431882E-5</v>
      </c>
      <c r="J8382" s="29">
        <f t="shared" si="1059"/>
        <v>1.0403623528514152</v>
      </c>
      <c r="L8382">
        <f>VLOOKUP(D8381,'מדדים וריביות'!B:C,2)</f>
        <v>33468937.849594299</v>
      </c>
      <c r="M8382" s="30">
        <f t="shared" si="1064"/>
        <v>0</v>
      </c>
      <c r="O8382" s="39">
        <f t="shared" si="1061"/>
        <v>0</v>
      </c>
      <c r="P8382" s="39">
        <f t="shared" si="1065"/>
        <v>0</v>
      </c>
      <c r="Q8382" s="39">
        <f t="shared" si="1062"/>
        <v>0</v>
      </c>
      <c r="R8382" s="41">
        <f t="shared" si="1063"/>
        <v>0</v>
      </c>
    </row>
    <row r="8383" spans="4:18" x14ac:dyDescent="0.25">
      <c r="D8383" s="1">
        <v>41248</v>
      </c>
      <c r="E8383" s="1">
        <f t="shared" si="1060"/>
        <v>41244</v>
      </c>
      <c r="F8383" s="30">
        <f t="shared" si="1058"/>
        <v>0</v>
      </c>
      <c r="H8383" s="42">
        <f>IF(DAY(D8383)&gt;14,VLOOKUP(DATE(YEAR(E8383),MONTH(E8383)-1,DAY(1)),'מדדים וריביות'!B:C,2,FALSE),VLOOKUP(DATE(YEAR(E8383),MONTH(E8383)-2,DAY(1)),'מדדים וריביות'!B:C,2,FALSE))</f>
        <v>33563930.104607299</v>
      </c>
      <c r="I8383" s="43">
        <f>'ריבית יומית'!D8377</f>
        <v>2.7242892239431882E-5</v>
      </c>
      <c r="J8383" s="29">
        <f t="shared" si="1059"/>
        <v>1.0403340111440567</v>
      </c>
      <c r="L8383">
        <f>VLOOKUP(D8382,'מדדים וריביות'!B:C,2)</f>
        <v>33468937.849594299</v>
      </c>
      <c r="M8383" s="30">
        <f t="shared" si="1064"/>
        <v>0</v>
      </c>
      <c r="O8383" s="39">
        <f t="shared" si="1061"/>
        <v>0</v>
      </c>
      <c r="P8383" s="39">
        <f t="shared" si="1065"/>
        <v>0</v>
      </c>
      <c r="Q8383" s="39">
        <f t="shared" si="1062"/>
        <v>0</v>
      </c>
      <c r="R8383" s="41">
        <f t="shared" si="1063"/>
        <v>0</v>
      </c>
    </row>
    <row r="8384" spans="4:18" x14ac:dyDescent="0.25">
      <c r="D8384" s="1">
        <v>41249</v>
      </c>
      <c r="E8384" s="1">
        <f t="shared" si="1060"/>
        <v>41244</v>
      </c>
      <c r="F8384" s="30">
        <f t="shared" ref="F8384:F8447" si="1066">M8383</f>
        <v>0</v>
      </c>
      <c r="H8384" s="42">
        <f>IF(DAY(D8384)&gt;14,VLOOKUP(DATE(YEAR(E8384),MONTH(E8384)-1,DAY(1)),'מדדים וריביות'!B:C,2,FALSE),VLOOKUP(DATE(YEAR(E8384),MONTH(E8384)-2,DAY(1)),'מדדים וריביות'!B:C,2,FALSE))</f>
        <v>33563930.104607299</v>
      </c>
      <c r="I8384" s="43">
        <f>'ריבית יומית'!D8378</f>
        <v>2.7242892239431882E-5</v>
      </c>
      <c r="J8384" s="29">
        <f t="shared" si="1059"/>
        <v>1.0403056702087872</v>
      </c>
      <c r="L8384">
        <f>VLOOKUP(D8383,'מדדים וריביות'!B:C,2)</f>
        <v>33468937.849594299</v>
      </c>
      <c r="M8384" s="30">
        <f t="shared" si="1064"/>
        <v>0</v>
      </c>
      <c r="O8384" s="39">
        <f t="shared" si="1061"/>
        <v>0</v>
      </c>
      <c r="P8384" s="39">
        <f t="shared" si="1065"/>
        <v>0</v>
      </c>
      <c r="Q8384" s="39">
        <f t="shared" si="1062"/>
        <v>0</v>
      </c>
      <c r="R8384" s="41">
        <f t="shared" si="1063"/>
        <v>0</v>
      </c>
    </row>
    <row r="8385" spans="4:18" x14ac:dyDescent="0.25">
      <c r="D8385" s="1">
        <v>41250</v>
      </c>
      <c r="E8385" s="1">
        <f t="shared" si="1060"/>
        <v>41244</v>
      </c>
      <c r="F8385" s="30">
        <f t="shared" si="1066"/>
        <v>0</v>
      </c>
      <c r="H8385" s="42">
        <f>IF(DAY(D8385)&gt;14,VLOOKUP(DATE(YEAR(E8385),MONTH(E8385)-1,DAY(1)),'מדדים וריביות'!B:C,2,FALSE),VLOOKUP(DATE(YEAR(E8385),MONTH(E8385)-2,DAY(1)),'מדדים וריביות'!B:C,2,FALSE))</f>
        <v>33563930.104607299</v>
      </c>
      <c r="I8385" s="43">
        <f>'ריבית יומית'!D8379</f>
        <v>2.7242892239431882E-5</v>
      </c>
      <c r="J8385" s="29">
        <f t="shared" si="1059"/>
        <v>1.0402773300455856</v>
      </c>
      <c r="L8385">
        <f>VLOOKUP(D8384,'מדדים וריביות'!B:C,2)</f>
        <v>33468937.849594299</v>
      </c>
      <c r="M8385" s="30">
        <f t="shared" si="1064"/>
        <v>0</v>
      </c>
      <c r="O8385" s="39">
        <f t="shared" si="1061"/>
        <v>0</v>
      </c>
      <c r="P8385" s="39">
        <f t="shared" si="1065"/>
        <v>0</v>
      </c>
      <c r="Q8385" s="39">
        <f t="shared" si="1062"/>
        <v>0</v>
      </c>
      <c r="R8385" s="41">
        <f t="shared" si="1063"/>
        <v>0</v>
      </c>
    </row>
    <row r="8386" spans="4:18" x14ac:dyDescent="0.25">
      <c r="D8386" s="1">
        <v>41251</v>
      </c>
      <c r="E8386" s="1">
        <f t="shared" si="1060"/>
        <v>41244</v>
      </c>
      <c r="F8386" s="30">
        <f t="shared" si="1066"/>
        <v>0</v>
      </c>
      <c r="H8386" s="42">
        <f>IF(DAY(D8386)&gt;14,VLOOKUP(DATE(YEAR(E8386),MONTH(E8386)-1,DAY(1)),'מדדים וריביות'!B:C,2,FALSE),VLOOKUP(DATE(YEAR(E8386),MONTH(E8386)-2,DAY(1)),'מדדים וריביות'!B:C,2,FALSE))</f>
        <v>33563930.104607299</v>
      </c>
      <c r="I8386" s="43">
        <f>'ריבית יומית'!D8380</f>
        <v>2.7242892239431882E-5</v>
      </c>
      <c r="J8386" s="29">
        <f t="shared" si="1059"/>
        <v>1.040248990654431</v>
      </c>
      <c r="L8386">
        <f>VLOOKUP(D8385,'מדדים וריביות'!B:C,2)</f>
        <v>33468937.849594299</v>
      </c>
      <c r="M8386" s="30">
        <f t="shared" si="1064"/>
        <v>0</v>
      </c>
      <c r="O8386" s="39">
        <f t="shared" si="1061"/>
        <v>0</v>
      </c>
      <c r="P8386" s="39">
        <f t="shared" si="1065"/>
        <v>0</v>
      </c>
      <c r="Q8386" s="39">
        <f t="shared" si="1062"/>
        <v>0</v>
      </c>
      <c r="R8386" s="41">
        <f t="shared" si="1063"/>
        <v>0</v>
      </c>
    </row>
    <row r="8387" spans="4:18" x14ac:dyDescent="0.25">
      <c r="D8387" s="1">
        <v>41252</v>
      </c>
      <c r="E8387" s="1">
        <f t="shared" si="1060"/>
        <v>41244</v>
      </c>
      <c r="F8387" s="30">
        <f t="shared" si="1066"/>
        <v>0</v>
      </c>
      <c r="H8387" s="42">
        <f>IF(DAY(D8387)&gt;14,VLOOKUP(DATE(YEAR(E8387),MONTH(E8387)-1,DAY(1)),'מדדים וריביות'!B:C,2,FALSE),VLOOKUP(DATE(YEAR(E8387),MONTH(E8387)-2,DAY(1)),'מדדים וריביות'!B:C,2,FALSE))</f>
        <v>33563930.104607299</v>
      </c>
      <c r="I8387" s="43">
        <f>'ריבית יומית'!D8381</f>
        <v>2.7242892239431882E-5</v>
      </c>
      <c r="J8387" s="29">
        <f t="shared" si="1059"/>
        <v>1.0402206520353023</v>
      </c>
      <c r="L8387">
        <f>VLOOKUP(D8386,'מדדים וריביות'!B:C,2)</f>
        <v>33468937.849594299</v>
      </c>
      <c r="M8387" s="30">
        <f t="shared" si="1064"/>
        <v>0</v>
      </c>
      <c r="O8387" s="39">
        <f t="shared" si="1061"/>
        <v>0</v>
      </c>
      <c r="P8387" s="39">
        <f t="shared" si="1065"/>
        <v>0</v>
      </c>
      <c r="Q8387" s="39">
        <f t="shared" si="1062"/>
        <v>0</v>
      </c>
      <c r="R8387" s="41">
        <f t="shared" si="1063"/>
        <v>0</v>
      </c>
    </row>
    <row r="8388" spans="4:18" x14ac:dyDescent="0.25">
      <c r="D8388" s="1">
        <v>41253</v>
      </c>
      <c r="E8388" s="1">
        <f t="shared" si="1060"/>
        <v>41244</v>
      </c>
      <c r="F8388" s="30">
        <f t="shared" si="1066"/>
        <v>0</v>
      </c>
      <c r="H8388" s="42">
        <f>IF(DAY(D8388)&gt;14,VLOOKUP(DATE(YEAR(E8388),MONTH(E8388)-1,DAY(1)),'מדדים וריביות'!B:C,2,FALSE),VLOOKUP(DATE(YEAR(E8388),MONTH(E8388)-2,DAY(1)),'מדדים וריביות'!B:C,2,FALSE))</f>
        <v>33563930.104607299</v>
      </c>
      <c r="I8388" s="43">
        <f>'ריבית יומית'!D8382</f>
        <v>2.7242892239431882E-5</v>
      </c>
      <c r="J8388" s="29">
        <f t="shared" si="1059"/>
        <v>1.0401923141881786</v>
      </c>
      <c r="L8388">
        <f>VLOOKUP(D8387,'מדדים וריביות'!B:C,2)</f>
        <v>33468937.849594299</v>
      </c>
      <c r="M8388" s="30">
        <f t="shared" si="1064"/>
        <v>0</v>
      </c>
      <c r="O8388" s="39">
        <f t="shared" si="1061"/>
        <v>0</v>
      </c>
      <c r="P8388" s="39">
        <f t="shared" si="1065"/>
        <v>0</v>
      </c>
      <c r="Q8388" s="39">
        <f t="shared" si="1062"/>
        <v>0</v>
      </c>
      <c r="R8388" s="41">
        <f t="shared" si="1063"/>
        <v>0</v>
      </c>
    </row>
    <row r="8389" spans="4:18" x14ac:dyDescent="0.25">
      <c r="D8389" s="1">
        <v>41254</v>
      </c>
      <c r="E8389" s="1">
        <f t="shared" si="1060"/>
        <v>41244</v>
      </c>
      <c r="F8389" s="30">
        <f t="shared" si="1066"/>
        <v>0</v>
      </c>
      <c r="H8389" s="42">
        <f>IF(DAY(D8389)&gt;14,VLOOKUP(DATE(YEAR(E8389),MONTH(E8389)-1,DAY(1)),'מדדים וריביות'!B:C,2,FALSE),VLOOKUP(DATE(YEAR(E8389),MONTH(E8389)-2,DAY(1)),'מדדים וריביות'!B:C,2,FALSE))</f>
        <v>33563930.104607299</v>
      </c>
      <c r="I8389" s="43">
        <f>'ריבית יומית'!D8383</f>
        <v>2.7242892239431882E-5</v>
      </c>
      <c r="J8389" s="29">
        <f t="shared" si="1059"/>
        <v>1.0401639771130387</v>
      </c>
      <c r="L8389">
        <f>VLOOKUP(D8388,'מדדים וריביות'!B:C,2)</f>
        <v>33468937.849594299</v>
      </c>
      <c r="M8389" s="30">
        <f t="shared" si="1064"/>
        <v>0</v>
      </c>
      <c r="O8389" s="39">
        <f t="shared" si="1061"/>
        <v>0</v>
      </c>
      <c r="P8389" s="39">
        <f t="shared" si="1065"/>
        <v>0</v>
      </c>
      <c r="Q8389" s="39">
        <f t="shared" si="1062"/>
        <v>0</v>
      </c>
      <c r="R8389" s="41">
        <f t="shared" si="1063"/>
        <v>0</v>
      </c>
    </row>
    <row r="8390" spans="4:18" x14ac:dyDescent="0.25">
      <c r="D8390" s="1">
        <v>41255</v>
      </c>
      <c r="E8390" s="1">
        <f t="shared" si="1060"/>
        <v>41244</v>
      </c>
      <c r="F8390" s="30">
        <f t="shared" si="1066"/>
        <v>0</v>
      </c>
      <c r="H8390" s="42">
        <f>IF(DAY(D8390)&gt;14,VLOOKUP(DATE(YEAR(E8390),MONTH(E8390)-1,DAY(1)),'מדדים וריביות'!B:C,2,FALSE),VLOOKUP(DATE(YEAR(E8390),MONTH(E8390)-2,DAY(1)),'מדדים וריביות'!B:C,2,FALSE))</f>
        <v>33563930.104607299</v>
      </c>
      <c r="I8390" s="43">
        <f>'ריבית יומית'!D8384</f>
        <v>2.7242892239431882E-5</v>
      </c>
      <c r="J8390" s="29">
        <f t="shared" si="1059"/>
        <v>1.0401356408098617</v>
      </c>
      <c r="L8390">
        <f>VLOOKUP(D8389,'מדדים וריביות'!B:C,2)</f>
        <v>33468937.849594299</v>
      </c>
      <c r="M8390" s="30">
        <f t="shared" si="1064"/>
        <v>0</v>
      </c>
      <c r="O8390" s="39">
        <f t="shared" si="1061"/>
        <v>0</v>
      </c>
      <c r="P8390" s="39">
        <f t="shared" si="1065"/>
        <v>0</v>
      </c>
      <c r="Q8390" s="39">
        <f t="shared" si="1062"/>
        <v>0</v>
      </c>
      <c r="R8390" s="41">
        <f t="shared" si="1063"/>
        <v>0</v>
      </c>
    </row>
    <row r="8391" spans="4:18" x14ac:dyDescent="0.25">
      <c r="D8391" s="1">
        <v>41256</v>
      </c>
      <c r="E8391" s="1">
        <f t="shared" si="1060"/>
        <v>41244</v>
      </c>
      <c r="F8391" s="30">
        <f t="shared" si="1066"/>
        <v>0</v>
      </c>
      <c r="H8391" s="42">
        <f>IF(DAY(D8391)&gt;14,VLOOKUP(DATE(YEAR(E8391),MONTH(E8391)-1,DAY(1)),'מדדים וריביות'!B:C,2,FALSE),VLOOKUP(DATE(YEAR(E8391),MONTH(E8391)-2,DAY(1)),'מדדים וריביות'!B:C,2,FALSE))</f>
        <v>33563930.104607299</v>
      </c>
      <c r="I8391" s="43">
        <f>'ריבית יומית'!D8385</f>
        <v>2.7242892239431882E-5</v>
      </c>
      <c r="J8391" s="29">
        <f t="shared" si="1059"/>
        <v>1.0401073052786265</v>
      </c>
      <c r="L8391">
        <f>VLOOKUP(D8390,'מדדים וריביות'!B:C,2)</f>
        <v>33468937.849594299</v>
      </c>
      <c r="M8391" s="30">
        <f t="shared" si="1064"/>
        <v>0</v>
      </c>
      <c r="O8391" s="39">
        <f t="shared" si="1061"/>
        <v>0</v>
      </c>
      <c r="P8391" s="39">
        <f t="shared" si="1065"/>
        <v>0</v>
      </c>
      <c r="Q8391" s="39">
        <f t="shared" si="1062"/>
        <v>0</v>
      </c>
      <c r="R8391" s="41">
        <f t="shared" si="1063"/>
        <v>0</v>
      </c>
    </row>
    <row r="8392" spans="4:18" x14ac:dyDescent="0.25">
      <c r="D8392" s="1">
        <v>41257</v>
      </c>
      <c r="E8392" s="1">
        <f t="shared" si="1060"/>
        <v>41244</v>
      </c>
      <c r="F8392" s="30">
        <f t="shared" si="1066"/>
        <v>0</v>
      </c>
      <c r="H8392" s="42">
        <f>IF(DAY(D8392)&gt;14,VLOOKUP(DATE(YEAR(E8392),MONTH(E8392)-1,DAY(1)),'מדדים וריביות'!B:C,2,FALSE),VLOOKUP(DATE(YEAR(E8392),MONTH(E8392)-2,DAY(1)),'מדדים וריביות'!B:C,2,FALSE))</f>
        <v>33563930.104607299</v>
      </c>
      <c r="I8392" s="43">
        <f>'ריבית יומית'!D8386</f>
        <v>2.7242892239431882E-5</v>
      </c>
      <c r="J8392" s="29">
        <f t="shared" si="1059"/>
        <v>1.0400789705193121</v>
      </c>
      <c r="L8392">
        <f>VLOOKUP(D8391,'מדדים וריביות'!B:C,2)</f>
        <v>33468937.849594299</v>
      </c>
      <c r="M8392" s="30">
        <f t="shared" si="1064"/>
        <v>0</v>
      </c>
      <c r="O8392" s="39">
        <f t="shared" si="1061"/>
        <v>0</v>
      </c>
      <c r="P8392" s="39">
        <f t="shared" si="1065"/>
        <v>0</v>
      </c>
      <c r="Q8392" s="39">
        <f t="shared" si="1062"/>
        <v>0</v>
      </c>
      <c r="R8392" s="41">
        <f t="shared" si="1063"/>
        <v>0</v>
      </c>
    </row>
    <row r="8393" spans="4:18" x14ac:dyDescent="0.25">
      <c r="D8393" s="1">
        <v>41258</v>
      </c>
      <c r="E8393" s="1">
        <f t="shared" si="1060"/>
        <v>41244</v>
      </c>
      <c r="F8393" s="30">
        <f t="shared" si="1066"/>
        <v>0</v>
      </c>
      <c r="H8393" s="42">
        <f>IF(DAY(D8393)&gt;14,VLOOKUP(DATE(YEAR(E8393),MONTH(E8393)-1,DAY(1)),'מדדים וריביות'!B:C,2,FALSE),VLOOKUP(DATE(YEAR(E8393),MONTH(E8393)-2,DAY(1)),'מדדים וריביות'!B:C,2,FALSE))</f>
        <v>33405609.679585598</v>
      </c>
      <c r="I8393" s="43">
        <f>'ריבית יומית'!D8387</f>
        <v>2.7242892239431882E-5</v>
      </c>
      <c r="J8393" s="29">
        <f t="shared" ref="J8393:J8456" si="1067">J8394*(1+I8393)</f>
        <v>1.0400506365318976</v>
      </c>
      <c r="L8393">
        <f>VLOOKUP(D8392,'מדדים וריביות'!B:C,2)</f>
        <v>33468937.849594299</v>
      </c>
      <c r="M8393" s="30">
        <f t="shared" si="1064"/>
        <v>0</v>
      </c>
      <c r="O8393" s="39">
        <f t="shared" si="1061"/>
        <v>0</v>
      </c>
      <c r="P8393" s="39">
        <f t="shared" si="1065"/>
        <v>0</v>
      </c>
      <c r="Q8393" s="39">
        <f t="shared" si="1062"/>
        <v>0</v>
      </c>
      <c r="R8393" s="41">
        <f t="shared" si="1063"/>
        <v>0</v>
      </c>
    </row>
    <row r="8394" spans="4:18" x14ac:dyDescent="0.25">
      <c r="D8394" s="1">
        <v>41259</v>
      </c>
      <c r="E8394" s="1">
        <f t="shared" ref="E8394:E8457" si="1068">DATE(YEAR(D8394),MONTH(D8394),DAY(1))</f>
        <v>41244</v>
      </c>
      <c r="F8394" s="30">
        <f t="shared" si="1066"/>
        <v>0</v>
      </c>
      <c r="H8394" s="42">
        <f>IF(DAY(D8394)&gt;14,VLOOKUP(DATE(YEAR(E8394),MONTH(E8394)-1,DAY(1)),'מדדים וריביות'!B:C,2,FALSE),VLOOKUP(DATE(YEAR(E8394),MONTH(E8394)-2,DAY(1)),'מדדים וריביות'!B:C,2,FALSE))</f>
        <v>33405609.679585598</v>
      </c>
      <c r="I8394" s="43">
        <f>'ריבית יומית'!D8388</f>
        <v>2.7242892239431882E-5</v>
      </c>
      <c r="J8394" s="29">
        <f t="shared" si="1067"/>
        <v>1.0400223033163618</v>
      </c>
      <c r="L8394">
        <f>VLOOKUP(D8393,'מדדים וריביות'!B:C,2)</f>
        <v>33468937.849594299</v>
      </c>
      <c r="M8394" s="30">
        <f t="shared" si="1064"/>
        <v>0</v>
      </c>
      <c r="O8394" s="39">
        <f t="shared" ref="O8394:O8457" si="1069">$D$4/H8394*G8394-G8394</f>
        <v>0</v>
      </c>
      <c r="P8394" s="39">
        <f t="shared" si="1065"/>
        <v>0</v>
      </c>
      <c r="Q8394" s="39">
        <f t="shared" ref="Q8394:Q8457" si="1070">$D$4/H8394*P8394-P8394</f>
        <v>0</v>
      </c>
      <c r="R8394" s="41">
        <f t="shared" ref="R8394:R8457" si="1071">SUM(O8394:Q8394)</f>
        <v>0</v>
      </c>
    </row>
    <row r="8395" spans="4:18" x14ac:dyDescent="0.25">
      <c r="D8395" s="1">
        <v>41260</v>
      </c>
      <c r="E8395" s="1">
        <f t="shared" si="1068"/>
        <v>41244</v>
      </c>
      <c r="F8395" s="30">
        <f t="shared" si="1066"/>
        <v>0</v>
      </c>
      <c r="H8395" s="42">
        <f>IF(DAY(D8395)&gt;14,VLOOKUP(DATE(YEAR(E8395),MONTH(E8395)-1,DAY(1)),'מדדים וריביות'!B:C,2,FALSE),VLOOKUP(DATE(YEAR(E8395),MONTH(E8395)-2,DAY(1)),'מדדים וריביות'!B:C,2,FALSE))</f>
        <v>33405609.679585598</v>
      </c>
      <c r="I8395" s="43">
        <f>'ריבית יומית'!D8389</f>
        <v>2.7242892239431882E-5</v>
      </c>
      <c r="J8395" s="29">
        <f t="shared" si="1067"/>
        <v>1.0399939708726837</v>
      </c>
      <c r="L8395">
        <f>VLOOKUP(D8394,'מדדים וריביות'!B:C,2)</f>
        <v>33468937.849594299</v>
      </c>
      <c r="M8395" s="30">
        <f t="shared" si="1064"/>
        <v>0</v>
      </c>
      <c r="O8395" s="39">
        <f t="shared" si="1069"/>
        <v>0</v>
      </c>
      <c r="P8395" s="39">
        <f t="shared" si="1065"/>
        <v>0</v>
      </c>
      <c r="Q8395" s="39">
        <f t="shared" si="1070"/>
        <v>0</v>
      </c>
      <c r="R8395" s="41">
        <f t="shared" si="1071"/>
        <v>0</v>
      </c>
    </row>
    <row r="8396" spans="4:18" x14ac:dyDescent="0.25">
      <c r="D8396" s="1">
        <v>41261</v>
      </c>
      <c r="E8396" s="1">
        <f t="shared" si="1068"/>
        <v>41244</v>
      </c>
      <c r="F8396" s="30">
        <f t="shared" si="1066"/>
        <v>0</v>
      </c>
      <c r="H8396" s="42">
        <f>IF(DAY(D8396)&gt;14,VLOOKUP(DATE(YEAR(E8396),MONTH(E8396)-1,DAY(1)),'מדדים וריביות'!B:C,2,FALSE),VLOOKUP(DATE(YEAR(E8396),MONTH(E8396)-2,DAY(1)),'מדדים וריביות'!B:C,2,FALSE))</f>
        <v>33405609.679585598</v>
      </c>
      <c r="I8396" s="43">
        <f>'ריבית יומית'!D8390</f>
        <v>2.7242892239431882E-5</v>
      </c>
      <c r="J8396" s="29">
        <f t="shared" si="1067"/>
        <v>1.0399656392008423</v>
      </c>
      <c r="L8396">
        <f>VLOOKUP(D8395,'מדדים וריביות'!B:C,2)</f>
        <v>33468937.849594299</v>
      </c>
      <c r="M8396" s="30">
        <f t="shared" ref="M8396:M8459" si="1072">F8396*(1+I8396)*L8396/H8396+G8396-K8396</f>
        <v>0</v>
      </c>
      <c r="O8396" s="39">
        <f t="shared" si="1069"/>
        <v>0</v>
      </c>
      <c r="P8396" s="39">
        <f t="shared" si="1065"/>
        <v>0</v>
      </c>
      <c r="Q8396" s="39">
        <f t="shared" si="1070"/>
        <v>0</v>
      </c>
      <c r="R8396" s="41">
        <f t="shared" si="1071"/>
        <v>0</v>
      </c>
    </row>
    <row r="8397" spans="4:18" x14ac:dyDescent="0.25">
      <c r="D8397" s="1">
        <v>41262</v>
      </c>
      <c r="E8397" s="1">
        <f t="shared" si="1068"/>
        <v>41244</v>
      </c>
      <c r="F8397" s="30">
        <f t="shared" si="1066"/>
        <v>0</v>
      </c>
      <c r="H8397" s="42">
        <f>IF(DAY(D8397)&gt;14,VLOOKUP(DATE(YEAR(E8397),MONTH(E8397)-1,DAY(1)),'מדדים וריביות'!B:C,2,FALSE),VLOOKUP(DATE(YEAR(E8397),MONTH(E8397)-2,DAY(1)),'מדדים וריביות'!B:C,2,FALSE))</f>
        <v>33405609.679585598</v>
      </c>
      <c r="I8397" s="43">
        <f>'ריבית יומית'!D8391</f>
        <v>2.7242892239431882E-5</v>
      </c>
      <c r="J8397" s="29">
        <f t="shared" si="1067"/>
        <v>1.0399373083008165</v>
      </c>
      <c r="L8397">
        <f>VLOOKUP(D8396,'מדדים וריביות'!B:C,2)</f>
        <v>33468937.849594299</v>
      </c>
      <c r="M8397" s="30">
        <f t="shared" si="1072"/>
        <v>0</v>
      </c>
      <c r="O8397" s="39">
        <f t="shared" si="1069"/>
        <v>0</v>
      </c>
      <c r="P8397" s="39">
        <f t="shared" si="1065"/>
        <v>0</v>
      </c>
      <c r="Q8397" s="39">
        <f t="shared" si="1070"/>
        <v>0</v>
      </c>
      <c r="R8397" s="41">
        <f t="shared" si="1071"/>
        <v>0</v>
      </c>
    </row>
    <row r="8398" spans="4:18" x14ac:dyDescent="0.25">
      <c r="D8398" s="1">
        <v>41263</v>
      </c>
      <c r="E8398" s="1">
        <f t="shared" si="1068"/>
        <v>41244</v>
      </c>
      <c r="F8398" s="30">
        <f t="shared" si="1066"/>
        <v>0</v>
      </c>
      <c r="H8398" s="42">
        <f>IF(DAY(D8398)&gt;14,VLOOKUP(DATE(YEAR(E8398),MONTH(E8398)-1,DAY(1)),'מדדים וריביות'!B:C,2,FALSE),VLOOKUP(DATE(YEAR(E8398),MONTH(E8398)-2,DAY(1)),'מדדים וריביות'!B:C,2,FALSE))</f>
        <v>33405609.679585598</v>
      </c>
      <c r="I8398" s="43">
        <f>'ריבית יומית'!D8392</f>
        <v>2.7242892239431882E-5</v>
      </c>
      <c r="J8398" s="29">
        <f t="shared" si="1067"/>
        <v>1.0399089781725854</v>
      </c>
      <c r="L8398">
        <f>VLOOKUP(D8397,'מדדים וריביות'!B:C,2)</f>
        <v>33468937.849594299</v>
      </c>
      <c r="M8398" s="30">
        <f t="shared" si="1072"/>
        <v>0</v>
      </c>
      <c r="O8398" s="39">
        <f t="shared" si="1069"/>
        <v>0</v>
      </c>
      <c r="P8398" s="39">
        <f t="shared" si="1065"/>
        <v>0</v>
      </c>
      <c r="Q8398" s="39">
        <f t="shared" si="1070"/>
        <v>0</v>
      </c>
      <c r="R8398" s="41">
        <f t="shared" si="1071"/>
        <v>0</v>
      </c>
    </row>
    <row r="8399" spans="4:18" x14ac:dyDescent="0.25">
      <c r="D8399" s="1">
        <v>41264</v>
      </c>
      <c r="E8399" s="1">
        <f t="shared" si="1068"/>
        <v>41244</v>
      </c>
      <c r="F8399" s="30">
        <f t="shared" si="1066"/>
        <v>0</v>
      </c>
      <c r="H8399" s="42">
        <f>IF(DAY(D8399)&gt;14,VLOOKUP(DATE(YEAR(E8399),MONTH(E8399)-1,DAY(1)),'מדדים וריביות'!B:C,2,FALSE),VLOOKUP(DATE(YEAR(E8399),MONTH(E8399)-2,DAY(1)),'מדדים וריביות'!B:C,2,FALSE))</f>
        <v>33405609.679585598</v>
      </c>
      <c r="I8399" s="43">
        <f>'ריבית יומית'!D8393</f>
        <v>2.7242892239431882E-5</v>
      </c>
      <c r="J8399" s="29">
        <f t="shared" si="1067"/>
        <v>1.0398806488161279</v>
      </c>
      <c r="L8399">
        <f>VLOOKUP(D8398,'מדדים וריביות'!B:C,2)</f>
        <v>33468937.849594299</v>
      </c>
      <c r="M8399" s="30">
        <f t="shared" si="1072"/>
        <v>0</v>
      </c>
      <c r="O8399" s="39">
        <f t="shared" si="1069"/>
        <v>0</v>
      </c>
      <c r="P8399" s="39">
        <f t="shared" si="1065"/>
        <v>0</v>
      </c>
      <c r="Q8399" s="39">
        <f t="shared" si="1070"/>
        <v>0</v>
      </c>
      <c r="R8399" s="41">
        <f t="shared" si="1071"/>
        <v>0</v>
      </c>
    </row>
    <row r="8400" spans="4:18" x14ac:dyDescent="0.25">
      <c r="D8400" s="1">
        <v>41265</v>
      </c>
      <c r="E8400" s="1">
        <f t="shared" si="1068"/>
        <v>41244</v>
      </c>
      <c r="F8400" s="30">
        <f t="shared" si="1066"/>
        <v>0</v>
      </c>
      <c r="H8400" s="42">
        <f>IF(DAY(D8400)&gt;14,VLOOKUP(DATE(YEAR(E8400),MONTH(E8400)-1,DAY(1)),'מדדים וריביות'!B:C,2,FALSE),VLOOKUP(DATE(YEAR(E8400),MONTH(E8400)-2,DAY(1)),'מדדים וריביות'!B:C,2,FALSE))</f>
        <v>33405609.679585598</v>
      </c>
      <c r="I8400" s="43">
        <f>'ריבית יומית'!D8394</f>
        <v>2.7242892239431882E-5</v>
      </c>
      <c r="J8400" s="29">
        <f t="shared" si="1067"/>
        <v>1.0398523202314229</v>
      </c>
      <c r="L8400">
        <f>VLOOKUP(D8399,'מדדים וריביות'!B:C,2)</f>
        <v>33468937.849594299</v>
      </c>
      <c r="M8400" s="30">
        <f t="shared" si="1072"/>
        <v>0</v>
      </c>
      <c r="O8400" s="39">
        <f t="shared" si="1069"/>
        <v>0</v>
      </c>
      <c r="P8400" s="39">
        <f t="shared" si="1065"/>
        <v>0</v>
      </c>
      <c r="Q8400" s="39">
        <f t="shared" si="1070"/>
        <v>0</v>
      </c>
      <c r="R8400" s="41">
        <f t="shared" si="1071"/>
        <v>0</v>
      </c>
    </row>
    <row r="8401" spans="4:18" x14ac:dyDescent="0.25">
      <c r="D8401" s="1">
        <v>41266</v>
      </c>
      <c r="E8401" s="1">
        <f t="shared" si="1068"/>
        <v>41244</v>
      </c>
      <c r="F8401" s="30">
        <f t="shared" si="1066"/>
        <v>0</v>
      </c>
      <c r="H8401" s="42">
        <f>IF(DAY(D8401)&gt;14,VLOOKUP(DATE(YEAR(E8401),MONTH(E8401)-1,DAY(1)),'מדדים וריביות'!B:C,2,FALSE),VLOOKUP(DATE(YEAR(E8401),MONTH(E8401)-2,DAY(1)),'מדדים וריביות'!B:C,2,FALSE))</f>
        <v>33405609.679585598</v>
      </c>
      <c r="I8401" s="43">
        <f>'ריבית יומית'!D8395</f>
        <v>2.7242892239431882E-5</v>
      </c>
      <c r="J8401" s="29">
        <f t="shared" si="1067"/>
        <v>1.0398239924184496</v>
      </c>
      <c r="L8401">
        <f>VLOOKUP(D8400,'מדדים וריביות'!B:C,2)</f>
        <v>33468937.849594299</v>
      </c>
      <c r="M8401" s="30">
        <f t="shared" si="1072"/>
        <v>0</v>
      </c>
      <c r="O8401" s="39">
        <f t="shared" si="1069"/>
        <v>0</v>
      </c>
      <c r="P8401" s="39">
        <f t="shared" si="1065"/>
        <v>0</v>
      </c>
      <c r="Q8401" s="39">
        <f t="shared" si="1070"/>
        <v>0</v>
      </c>
      <c r="R8401" s="41">
        <f t="shared" si="1071"/>
        <v>0</v>
      </c>
    </row>
    <row r="8402" spans="4:18" x14ac:dyDescent="0.25">
      <c r="D8402" s="1">
        <v>41267</v>
      </c>
      <c r="E8402" s="1">
        <f t="shared" si="1068"/>
        <v>41244</v>
      </c>
      <c r="F8402" s="30">
        <f t="shared" si="1066"/>
        <v>0</v>
      </c>
      <c r="H8402" s="42">
        <f>IF(DAY(D8402)&gt;14,VLOOKUP(DATE(YEAR(E8402),MONTH(E8402)-1,DAY(1)),'מדדים וריביות'!B:C,2,FALSE),VLOOKUP(DATE(YEAR(E8402),MONTH(E8402)-2,DAY(1)),'מדדים וריביות'!B:C,2,FALSE))</f>
        <v>33405609.679585598</v>
      </c>
      <c r="I8402" s="43">
        <f>'ריבית יומית'!D8396</f>
        <v>2.7242892239431882E-5</v>
      </c>
      <c r="J8402" s="29">
        <f t="shared" si="1067"/>
        <v>1.0397956653771867</v>
      </c>
      <c r="L8402">
        <f>VLOOKUP(D8401,'מדדים וריביות'!B:C,2)</f>
        <v>33468937.849594299</v>
      </c>
      <c r="M8402" s="30">
        <f t="shared" si="1072"/>
        <v>0</v>
      </c>
      <c r="O8402" s="39">
        <f t="shared" si="1069"/>
        <v>0</v>
      </c>
      <c r="P8402" s="39">
        <f t="shared" si="1065"/>
        <v>0</v>
      </c>
      <c r="Q8402" s="39">
        <f t="shared" si="1070"/>
        <v>0</v>
      </c>
      <c r="R8402" s="41">
        <f t="shared" si="1071"/>
        <v>0</v>
      </c>
    </row>
    <row r="8403" spans="4:18" x14ac:dyDescent="0.25">
      <c r="D8403" s="1">
        <v>41268</v>
      </c>
      <c r="E8403" s="1">
        <f t="shared" si="1068"/>
        <v>41244</v>
      </c>
      <c r="F8403" s="30">
        <f t="shared" si="1066"/>
        <v>0</v>
      </c>
      <c r="H8403" s="42">
        <f>IF(DAY(D8403)&gt;14,VLOOKUP(DATE(YEAR(E8403),MONTH(E8403)-1,DAY(1)),'מדדים וריביות'!B:C,2,FALSE),VLOOKUP(DATE(YEAR(E8403),MONTH(E8403)-2,DAY(1)),'מדדים וריביות'!B:C,2,FALSE))</f>
        <v>33405609.679585598</v>
      </c>
      <c r="I8403" s="43">
        <f>'ריבית יומית'!D8397</f>
        <v>2.7242892239431882E-5</v>
      </c>
      <c r="J8403" s="29">
        <f t="shared" si="1067"/>
        <v>1.0397673391076132</v>
      </c>
      <c r="L8403">
        <f>VLOOKUP(D8402,'מדדים וריביות'!B:C,2)</f>
        <v>33468937.849594299</v>
      </c>
      <c r="M8403" s="30">
        <f t="shared" si="1072"/>
        <v>0</v>
      </c>
      <c r="O8403" s="39">
        <f t="shared" si="1069"/>
        <v>0</v>
      </c>
      <c r="P8403" s="39">
        <f t="shared" si="1065"/>
        <v>0</v>
      </c>
      <c r="Q8403" s="39">
        <f t="shared" si="1070"/>
        <v>0</v>
      </c>
      <c r="R8403" s="41">
        <f t="shared" si="1071"/>
        <v>0</v>
      </c>
    </row>
    <row r="8404" spans="4:18" x14ac:dyDescent="0.25">
      <c r="D8404" s="1">
        <v>41269</v>
      </c>
      <c r="E8404" s="1">
        <f t="shared" si="1068"/>
        <v>41244</v>
      </c>
      <c r="F8404" s="30">
        <f t="shared" si="1066"/>
        <v>0</v>
      </c>
      <c r="H8404" s="42">
        <f>IF(DAY(D8404)&gt;14,VLOOKUP(DATE(YEAR(E8404),MONTH(E8404)-1,DAY(1)),'מדדים וריביות'!B:C,2,FALSE),VLOOKUP(DATE(YEAR(E8404),MONTH(E8404)-2,DAY(1)),'מדדים וריביות'!B:C,2,FALSE))</f>
        <v>33405609.679585598</v>
      </c>
      <c r="I8404" s="43">
        <f>'ריבית יומית'!D8398</f>
        <v>2.7242892239431882E-5</v>
      </c>
      <c r="J8404" s="29">
        <f t="shared" si="1067"/>
        <v>1.0397390136097082</v>
      </c>
      <c r="L8404">
        <f>VLOOKUP(D8403,'מדדים וריביות'!B:C,2)</f>
        <v>33468937.849594299</v>
      </c>
      <c r="M8404" s="30">
        <f t="shared" si="1072"/>
        <v>0</v>
      </c>
      <c r="O8404" s="39">
        <f t="shared" si="1069"/>
        <v>0</v>
      </c>
      <c r="P8404" s="39">
        <f t="shared" si="1065"/>
        <v>0</v>
      </c>
      <c r="Q8404" s="39">
        <f t="shared" si="1070"/>
        <v>0</v>
      </c>
      <c r="R8404" s="41">
        <f t="shared" si="1071"/>
        <v>0</v>
      </c>
    </row>
    <row r="8405" spans="4:18" x14ac:dyDescent="0.25">
      <c r="D8405" s="1">
        <v>41270</v>
      </c>
      <c r="E8405" s="1">
        <f t="shared" si="1068"/>
        <v>41244</v>
      </c>
      <c r="F8405" s="30">
        <f t="shared" si="1066"/>
        <v>0</v>
      </c>
      <c r="H8405" s="42">
        <f>IF(DAY(D8405)&gt;14,VLOOKUP(DATE(YEAR(E8405),MONTH(E8405)-1,DAY(1)),'מדדים וריביות'!B:C,2,FALSE),VLOOKUP(DATE(YEAR(E8405),MONTH(E8405)-2,DAY(1)),'מדדים וריביות'!B:C,2,FALSE))</f>
        <v>33405609.679585598</v>
      </c>
      <c r="I8405" s="43">
        <f>'ריבית יומית'!D8399</f>
        <v>2.7242892239431882E-5</v>
      </c>
      <c r="J8405" s="29">
        <f t="shared" si="1067"/>
        <v>1.0397106888834509</v>
      </c>
      <c r="L8405">
        <f>VLOOKUP(D8404,'מדדים וריביות'!B:C,2)</f>
        <v>33468937.849594299</v>
      </c>
      <c r="M8405" s="30">
        <f t="shared" si="1072"/>
        <v>0</v>
      </c>
      <c r="O8405" s="39">
        <f t="shared" si="1069"/>
        <v>0</v>
      </c>
      <c r="P8405" s="39">
        <f t="shared" si="1065"/>
        <v>0</v>
      </c>
      <c r="Q8405" s="39">
        <f t="shared" si="1070"/>
        <v>0</v>
      </c>
      <c r="R8405" s="41">
        <f t="shared" si="1071"/>
        <v>0</v>
      </c>
    </row>
    <row r="8406" spans="4:18" x14ac:dyDescent="0.25">
      <c r="D8406" s="1">
        <v>41271</v>
      </c>
      <c r="E8406" s="1">
        <f t="shared" si="1068"/>
        <v>41244</v>
      </c>
      <c r="F8406" s="30">
        <f t="shared" si="1066"/>
        <v>0</v>
      </c>
      <c r="H8406" s="42">
        <f>IF(DAY(D8406)&gt;14,VLOOKUP(DATE(YEAR(E8406),MONTH(E8406)-1,DAY(1)),'מדדים וריביות'!B:C,2,FALSE),VLOOKUP(DATE(YEAR(E8406),MONTH(E8406)-2,DAY(1)),'מדדים וריביות'!B:C,2,FALSE))</f>
        <v>33405609.679585598</v>
      </c>
      <c r="I8406" s="43">
        <f>'ריבית יומית'!D8400</f>
        <v>2.7242892239431882E-5</v>
      </c>
      <c r="J8406" s="29">
        <f t="shared" si="1067"/>
        <v>1.0396823649288198</v>
      </c>
      <c r="L8406">
        <f>VLOOKUP(D8405,'מדדים וריביות'!B:C,2)</f>
        <v>33468937.849594299</v>
      </c>
      <c r="M8406" s="30">
        <f t="shared" si="1072"/>
        <v>0</v>
      </c>
      <c r="O8406" s="39">
        <f t="shared" si="1069"/>
        <v>0</v>
      </c>
      <c r="P8406" s="39">
        <f t="shared" si="1065"/>
        <v>0</v>
      </c>
      <c r="Q8406" s="39">
        <f t="shared" si="1070"/>
        <v>0</v>
      </c>
      <c r="R8406" s="41">
        <f t="shared" si="1071"/>
        <v>0</v>
      </c>
    </row>
    <row r="8407" spans="4:18" x14ac:dyDescent="0.25">
      <c r="D8407" s="1">
        <v>41272</v>
      </c>
      <c r="E8407" s="1">
        <f t="shared" si="1068"/>
        <v>41244</v>
      </c>
      <c r="F8407" s="30">
        <f t="shared" si="1066"/>
        <v>0</v>
      </c>
      <c r="H8407" s="42">
        <f>IF(DAY(D8407)&gt;14,VLOOKUP(DATE(YEAR(E8407),MONTH(E8407)-1,DAY(1)),'מדדים וריביות'!B:C,2,FALSE),VLOOKUP(DATE(YEAR(E8407),MONTH(E8407)-2,DAY(1)),'מדדים וריביות'!B:C,2,FALSE))</f>
        <v>33405609.679585598</v>
      </c>
      <c r="I8407" s="43">
        <f>'ריבית יומית'!D8401</f>
        <v>2.7242892239431882E-5</v>
      </c>
      <c r="J8407" s="29">
        <f t="shared" si="1067"/>
        <v>1.0396540417457942</v>
      </c>
      <c r="L8407">
        <f>VLOOKUP(D8406,'מדדים וריביות'!B:C,2)</f>
        <v>33468937.849594299</v>
      </c>
      <c r="M8407" s="30">
        <f t="shared" si="1072"/>
        <v>0</v>
      </c>
      <c r="O8407" s="39">
        <f t="shared" si="1069"/>
        <v>0</v>
      </c>
      <c r="P8407" s="39">
        <f t="shared" si="1065"/>
        <v>0</v>
      </c>
      <c r="Q8407" s="39">
        <f t="shared" si="1070"/>
        <v>0</v>
      </c>
      <c r="R8407" s="41">
        <f t="shared" si="1071"/>
        <v>0</v>
      </c>
    </row>
    <row r="8408" spans="4:18" x14ac:dyDescent="0.25">
      <c r="D8408" s="1">
        <v>41273</v>
      </c>
      <c r="E8408" s="1">
        <f t="shared" si="1068"/>
        <v>41244</v>
      </c>
      <c r="F8408" s="30">
        <f t="shared" si="1066"/>
        <v>0</v>
      </c>
      <c r="H8408" s="42">
        <f>IF(DAY(D8408)&gt;14,VLOOKUP(DATE(YEAR(E8408),MONTH(E8408)-1,DAY(1)),'מדדים וריביות'!B:C,2,FALSE),VLOOKUP(DATE(YEAR(E8408),MONTH(E8408)-2,DAY(1)),'מדדים וריביות'!B:C,2,FALSE))</f>
        <v>33405609.679585598</v>
      </c>
      <c r="I8408" s="43">
        <f>'ריבית יומית'!D8402</f>
        <v>2.7242892239431882E-5</v>
      </c>
      <c r="J8408" s="29">
        <f t="shared" si="1067"/>
        <v>1.039625719334353</v>
      </c>
      <c r="L8408">
        <f>VLOOKUP(D8407,'מדדים וריביות'!B:C,2)</f>
        <v>33468937.849594299</v>
      </c>
      <c r="M8408" s="30">
        <f t="shared" si="1072"/>
        <v>0</v>
      </c>
      <c r="O8408" s="39">
        <f t="shared" si="1069"/>
        <v>0</v>
      </c>
      <c r="P8408" s="39">
        <f t="shared" si="1065"/>
        <v>0</v>
      </c>
      <c r="Q8408" s="39">
        <f t="shared" si="1070"/>
        <v>0</v>
      </c>
      <c r="R8408" s="41">
        <f t="shared" si="1071"/>
        <v>0</v>
      </c>
    </row>
    <row r="8409" spans="4:18" x14ac:dyDescent="0.25">
      <c r="D8409" s="1">
        <v>41274</v>
      </c>
      <c r="E8409" s="1">
        <f t="shared" si="1068"/>
        <v>41244</v>
      </c>
      <c r="F8409" s="30">
        <f t="shared" si="1066"/>
        <v>0</v>
      </c>
      <c r="H8409" s="42">
        <f>IF(DAY(D8409)&gt;14,VLOOKUP(DATE(YEAR(E8409),MONTH(E8409)-1,DAY(1)),'מדדים וריביות'!B:C,2,FALSE),VLOOKUP(DATE(YEAR(E8409),MONTH(E8409)-2,DAY(1)),'מדדים וריביות'!B:C,2,FALSE))</f>
        <v>33405609.679585598</v>
      </c>
      <c r="I8409" s="43">
        <f>'ריבית יומית'!D8403</f>
        <v>2.7242892239431882E-5</v>
      </c>
      <c r="J8409" s="29">
        <f t="shared" si="1067"/>
        <v>1.0395973976944752</v>
      </c>
      <c r="L8409">
        <f>VLOOKUP(D8408,'מדדים וריביות'!B:C,2)</f>
        <v>33468937.849594299</v>
      </c>
      <c r="M8409" s="30">
        <f t="shared" si="1072"/>
        <v>0</v>
      </c>
      <c r="O8409" s="39">
        <f t="shared" si="1069"/>
        <v>0</v>
      </c>
      <c r="P8409" s="39">
        <f t="shared" si="1065"/>
        <v>0</v>
      </c>
      <c r="Q8409" s="39">
        <f t="shared" si="1070"/>
        <v>0</v>
      </c>
      <c r="R8409" s="41">
        <f t="shared" si="1071"/>
        <v>0</v>
      </c>
    </row>
    <row r="8410" spans="4:18" x14ac:dyDescent="0.25">
      <c r="D8410" s="1">
        <v>41275</v>
      </c>
      <c r="E8410" s="1">
        <f t="shared" si="1068"/>
        <v>41275</v>
      </c>
      <c r="F8410" s="30">
        <f t="shared" si="1066"/>
        <v>0</v>
      </c>
      <c r="H8410" s="42">
        <f>IF(DAY(D8410)&gt;14,VLOOKUP(DATE(YEAR(E8410),MONTH(E8410)-1,DAY(1)),'מדדים וריביות'!B:C,2,FALSE),VLOOKUP(DATE(YEAR(E8410),MONTH(E8410)-2,DAY(1)),'מדדים וריביות'!B:C,2,FALSE))</f>
        <v>33405609.679585598</v>
      </c>
      <c r="I8410" s="43">
        <f>'ריבית יומית'!D8404</f>
        <v>2.7242892239431882E-5</v>
      </c>
      <c r="J8410" s="29">
        <f t="shared" si="1067"/>
        <v>1.0395690768261399</v>
      </c>
      <c r="L8410">
        <f>VLOOKUP(D8409,'מדדים וריביות'!B:C,2)</f>
        <v>33468937.849594299</v>
      </c>
      <c r="M8410" s="30">
        <f t="shared" si="1072"/>
        <v>0</v>
      </c>
      <c r="O8410" s="39">
        <f t="shared" si="1069"/>
        <v>0</v>
      </c>
      <c r="P8410" s="39">
        <f t="shared" si="1065"/>
        <v>0</v>
      </c>
      <c r="Q8410" s="39">
        <f t="shared" si="1070"/>
        <v>0</v>
      </c>
      <c r="R8410" s="41">
        <f t="shared" si="1071"/>
        <v>0</v>
      </c>
    </row>
    <row r="8411" spans="4:18" x14ac:dyDescent="0.25">
      <c r="D8411" s="1">
        <v>41276</v>
      </c>
      <c r="E8411" s="1">
        <f t="shared" si="1068"/>
        <v>41275</v>
      </c>
      <c r="F8411" s="30">
        <f t="shared" si="1066"/>
        <v>0</v>
      </c>
      <c r="H8411" s="42">
        <f>IF(DAY(D8411)&gt;14,VLOOKUP(DATE(YEAR(E8411),MONTH(E8411)-1,DAY(1)),'מדדים וריביות'!B:C,2,FALSE),VLOOKUP(DATE(YEAR(E8411),MONTH(E8411)-2,DAY(1)),'מדדים וריביות'!B:C,2,FALSE))</f>
        <v>33405609.679585598</v>
      </c>
      <c r="I8411" s="43">
        <f>'ריבית יומית'!D8405</f>
        <v>2.7242892239431882E-5</v>
      </c>
      <c r="J8411" s="29">
        <f t="shared" si="1067"/>
        <v>1.0395407567293258</v>
      </c>
      <c r="L8411">
        <f>VLOOKUP(D8410,'מדדים וריביות'!B:C,2)</f>
        <v>33410549.276846301</v>
      </c>
      <c r="M8411" s="30">
        <f t="shared" si="1072"/>
        <v>0</v>
      </c>
      <c r="O8411" s="39">
        <f t="shared" si="1069"/>
        <v>0</v>
      </c>
      <c r="P8411" s="39">
        <f t="shared" si="1065"/>
        <v>0</v>
      </c>
      <c r="Q8411" s="39">
        <f t="shared" si="1070"/>
        <v>0</v>
      </c>
      <c r="R8411" s="41">
        <f t="shared" si="1071"/>
        <v>0</v>
      </c>
    </row>
    <row r="8412" spans="4:18" x14ac:dyDescent="0.25">
      <c r="D8412" s="1">
        <v>41277</v>
      </c>
      <c r="E8412" s="1">
        <f t="shared" si="1068"/>
        <v>41275</v>
      </c>
      <c r="F8412" s="30">
        <f t="shared" si="1066"/>
        <v>0</v>
      </c>
      <c r="H8412" s="42">
        <f>IF(DAY(D8412)&gt;14,VLOOKUP(DATE(YEAR(E8412),MONTH(E8412)-1,DAY(1)),'מדדים וריביות'!B:C,2,FALSE),VLOOKUP(DATE(YEAR(E8412),MONTH(E8412)-2,DAY(1)),'מדדים וריביות'!B:C,2,FALSE))</f>
        <v>33405609.679585598</v>
      </c>
      <c r="I8412" s="43">
        <f>'ריבית יומית'!D8406</f>
        <v>2.7242892239431882E-5</v>
      </c>
      <c r="J8412" s="29">
        <f t="shared" si="1067"/>
        <v>1.0395124374040121</v>
      </c>
      <c r="L8412">
        <f>VLOOKUP(D8411,'מדדים וריביות'!B:C,2)</f>
        <v>33410549.276846301</v>
      </c>
      <c r="M8412" s="30">
        <f t="shared" si="1072"/>
        <v>0</v>
      </c>
      <c r="O8412" s="39">
        <f t="shared" si="1069"/>
        <v>0</v>
      </c>
      <c r="P8412" s="39">
        <f t="shared" si="1065"/>
        <v>0</v>
      </c>
      <c r="Q8412" s="39">
        <f t="shared" si="1070"/>
        <v>0</v>
      </c>
      <c r="R8412" s="41">
        <f t="shared" si="1071"/>
        <v>0</v>
      </c>
    </row>
    <row r="8413" spans="4:18" x14ac:dyDescent="0.25">
      <c r="D8413" s="1">
        <v>41278</v>
      </c>
      <c r="E8413" s="1">
        <f t="shared" si="1068"/>
        <v>41275</v>
      </c>
      <c r="F8413" s="30">
        <f t="shared" si="1066"/>
        <v>0</v>
      </c>
      <c r="H8413" s="42">
        <f>IF(DAY(D8413)&gt;14,VLOOKUP(DATE(YEAR(E8413),MONTH(E8413)-1,DAY(1)),'מדדים וריביות'!B:C,2,FALSE),VLOOKUP(DATE(YEAR(E8413),MONTH(E8413)-2,DAY(1)),'מדדים וריביות'!B:C,2,FALSE))</f>
        <v>33405609.679585598</v>
      </c>
      <c r="I8413" s="43">
        <f>'ריבית יומית'!D8407</f>
        <v>2.7242892239431882E-5</v>
      </c>
      <c r="J8413" s="29">
        <f t="shared" si="1067"/>
        <v>1.0394841188501778</v>
      </c>
      <c r="L8413">
        <f>VLOOKUP(D8412,'מדדים וריביות'!B:C,2)</f>
        <v>33410549.276846301</v>
      </c>
      <c r="M8413" s="30">
        <f t="shared" si="1072"/>
        <v>0</v>
      </c>
      <c r="O8413" s="39">
        <f t="shared" si="1069"/>
        <v>0</v>
      </c>
      <c r="P8413" s="39">
        <f t="shared" si="1065"/>
        <v>0</v>
      </c>
      <c r="Q8413" s="39">
        <f t="shared" si="1070"/>
        <v>0</v>
      </c>
      <c r="R8413" s="41">
        <f t="shared" si="1071"/>
        <v>0</v>
      </c>
    </row>
    <row r="8414" spans="4:18" x14ac:dyDescent="0.25">
      <c r="D8414" s="1">
        <v>41279</v>
      </c>
      <c r="E8414" s="1">
        <f t="shared" si="1068"/>
        <v>41275</v>
      </c>
      <c r="F8414" s="30">
        <f t="shared" si="1066"/>
        <v>0</v>
      </c>
      <c r="H8414" s="42">
        <f>IF(DAY(D8414)&gt;14,VLOOKUP(DATE(YEAR(E8414),MONTH(E8414)-1,DAY(1)),'מדדים וריביות'!B:C,2,FALSE),VLOOKUP(DATE(YEAR(E8414),MONTH(E8414)-2,DAY(1)),'מדדים וריביות'!B:C,2,FALSE))</f>
        <v>33405609.679585598</v>
      </c>
      <c r="I8414" s="43">
        <f>'ריבית יומית'!D8408</f>
        <v>2.7242892239431882E-5</v>
      </c>
      <c r="J8414" s="29">
        <f t="shared" si="1067"/>
        <v>1.0394558010678017</v>
      </c>
      <c r="L8414">
        <f>VLOOKUP(D8413,'מדדים וריביות'!B:C,2)</f>
        <v>33410549.276846301</v>
      </c>
      <c r="M8414" s="30">
        <f t="shared" si="1072"/>
        <v>0</v>
      </c>
      <c r="O8414" s="39">
        <f t="shared" si="1069"/>
        <v>0</v>
      </c>
      <c r="P8414" s="39">
        <f t="shared" si="1065"/>
        <v>0</v>
      </c>
      <c r="Q8414" s="39">
        <f t="shared" si="1070"/>
        <v>0</v>
      </c>
      <c r="R8414" s="41">
        <f t="shared" si="1071"/>
        <v>0</v>
      </c>
    </row>
    <row r="8415" spans="4:18" x14ac:dyDescent="0.25">
      <c r="D8415" s="1">
        <v>41280</v>
      </c>
      <c r="E8415" s="1">
        <f t="shared" si="1068"/>
        <v>41275</v>
      </c>
      <c r="F8415" s="30">
        <f t="shared" si="1066"/>
        <v>0</v>
      </c>
      <c r="H8415" s="42">
        <f>IF(DAY(D8415)&gt;14,VLOOKUP(DATE(YEAR(E8415),MONTH(E8415)-1,DAY(1)),'מדדים וריביות'!B:C,2,FALSE),VLOOKUP(DATE(YEAR(E8415),MONTH(E8415)-2,DAY(1)),'מדדים וריביות'!B:C,2,FALSE))</f>
        <v>33405609.679585598</v>
      </c>
      <c r="I8415" s="43">
        <f>'ריבית יומית'!D8409</f>
        <v>2.7242892239431882E-5</v>
      </c>
      <c r="J8415" s="29">
        <f t="shared" si="1067"/>
        <v>1.0394274840568627</v>
      </c>
      <c r="L8415">
        <f>VLOOKUP(D8414,'מדדים וריביות'!B:C,2)</f>
        <v>33410549.276846301</v>
      </c>
      <c r="M8415" s="30">
        <f t="shared" si="1072"/>
        <v>0</v>
      </c>
      <c r="O8415" s="39">
        <f t="shared" si="1069"/>
        <v>0</v>
      </c>
      <c r="P8415" s="39">
        <f t="shared" si="1065"/>
        <v>0</v>
      </c>
      <c r="Q8415" s="39">
        <f t="shared" si="1070"/>
        <v>0</v>
      </c>
      <c r="R8415" s="41">
        <f t="shared" si="1071"/>
        <v>0</v>
      </c>
    </row>
    <row r="8416" spans="4:18" x14ac:dyDescent="0.25">
      <c r="D8416" s="1">
        <v>41281</v>
      </c>
      <c r="E8416" s="1">
        <f t="shared" si="1068"/>
        <v>41275</v>
      </c>
      <c r="F8416" s="30">
        <f t="shared" si="1066"/>
        <v>0</v>
      </c>
      <c r="H8416" s="42">
        <f>IF(DAY(D8416)&gt;14,VLOOKUP(DATE(YEAR(E8416),MONTH(E8416)-1,DAY(1)),'מדדים וריביות'!B:C,2,FALSE),VLOOKUP(DATE(YEAR(E8416),MONTH(E8416)-2,DAY(1)),'מדדים וריביות'!B:C,2,FALSE))</f>
        <v>33405609.679585598</v>
      </c>
      <c r="I8416" s="43">
        <f>'ריבית יומית'!D8410</f>
        <v>2.7242892239431882E-5</v>
      </c>
      <c r="J8416" s="29">
        <f t="shared" si="1067"/>
        <v>1.03939916781734</v>
      </c>
      <c r="L8416">
        <f>VLOOKUP(D8415,'מדדים וריביות'!B:C,2)</f>
        <v>33410549.276846301</v>
      </c>
      <c r="M8416" s="30">
        <f t="shared" si="1072"/>
        <v>0</v>
      </c>
      <c r="O8416" s="39">
        <f t="shared" si="1069"/>
        <v>0</v>
      </c>
      <c r="P8416" s="39">
        <f t="shared" si="1065"/>
        <v>0</v>
      </c>
      <c r="Q8416" s="39">
        <f t="shared" si="1070"/>
        <v>0</v>
      </c>
      <c r="R8416" s="41">
        <f t="shared" si="1071"/>
        <v>0</v>
      </c>
    </row>
    <row r="8417" spans="4:18" x14ac:dyDescent="0.25">
      <c r="D8417" s="1">
        <v>41282</v>
      </c>
      <c r="E8417" s="1">
        <f t="shared" si="1068"/>
        <v>41275</v>
      </c>
      <c r="F8417" s="30">
        <f t="shared" si="1066"/>
        <v>0</v>
      </c>
      <c r="H8417" s="42">
        <f>IF(DAY(D8417)&gt;14,VLOOKUP(DATE(YEAR(E8417),MONTH(E8417)-1,DAY(1)),'מדדים וריביות'!B:C,2,FALSE),VLOOKUP(DATE(YEAR(E8417),MONTH(E8417)-2,DAY(1)),'מדדים וריביות'!B:C,2,FALSE))</f>
        <v>33405609.679585598</v>
      </c>
      <c r="I8417" s="43">
        <f>'ריבית יומית'!D8411</f>
        <v>2.7242892239431882E-5</v>
      </c>
      <c r="J8417" s="29">
        <f t="shared" si="1067"/>
        <v>1.0393708523492127</v>
      </c>
      <c r="L8417">
        <f>VLOOKUP(D8416,'מדדים וריביות'!B:C,2)</f>
        <v>33410549.276846301</v>
      </c>
      <c r="M8417" s="30">
        <f t="shared" si="1072"/>
        <v>0</v>
      </c>
      <c r="O8417" s="39">
        <f t="shared" si="1069"/>
        <v>0</v>
      </c>
      <c r="P8417" s="39">
        <f t="shared" si="1065"/>
        <v>0</v>
      </c>
      <c r="Q8417" s="39">
        <f t="shared" si="1070"/>
        <v>0</v>
      </c>
      <c r="R8417" s="41">
        <f t="shared" si="1071"/>
        <v>0</v>
      </c>
    </row>
    <row r="8418" spans="4:18" x14ac:dyDescent="0.25">
      <c r="D8418" s="1">
        <v>41283</v>
      </c>
      <c r="E8418" s="1">
        <f t="shared" si="1068"/>
        <v>41275</v>
      </c>
      <c r="F8418" s="30">
        <f t="shared" si="1066"/>
        <v>0</v>
      </c>
      <c r="H8418" s="42">
        <f>IF(DAY(D8418)&gt;14,VLOOKUP(DATE(YEAR(E8418),MONTH(E8418)-1,DAY(1)),'מדדים וריביות'!B:C,2,FALSE),VLOOKUP(DATE(YEAR(E8418),MONTH(E8418)-2,DAY(1)),'מדדים וריביות'!B:C,2,FALSE))</f>
        <v>33405609.679585598</v>
      </c>
      <c r="I8418" s="43">
        <f>'ריבית יומית'!D8412</f>
        <v>2.7242892239431882E-5</v>
      </c>
      <c r="J8418" s="29">
        <f t="shared" si="1067"/>
        <v>1.0393425376524597</v>
      </c>
      <c r="L8418">
        <f>VLOOKUP(D8417,'מדדים וריביות'!B:C,2)</f>
        <v>33410549.276846301</v>
      </c>
      <c r="M8418" s="30">
        <f t="shared" si="1072"/>
        <v>0</v>
      </c>
      <c r="O8418" s="39">
        <f t="shared" si="1069"/>
        <v>0</v>
      </c>
      <c r="P8418" s="39">
        <f t="shared" si="1065"/>
        <v>0</v>
      </c>
      <c r="Q8418" s="39">
        <f t="shared" si="1070"/>
        <v>0</v>
      </c>
      <c r="R8418" s="41">
        <f t="shared" si="1071"/>
        <v>0</v>
      </c>
    </row>
    <row r="8419" spans="4:18" x14ac:dyDescent="0.25">
      <c r="D8419" s="1">
        <v>41284</v>
      </c>
      <c r="E8419" s="1">
        <f t="shared" si="1068"/>
        <v>41275</v>
      </c>
      <c r="F8419" s="30">
        <f t="shared" si="1066"/>
        <v>0</v>
      </c>
      <c r="H8419" s="42">
        <f>IF(DAY(D8419)&gt;14,VLOOKUP(DATE(YEAR(E8419),MONTH(E8419)-1,DAY(1)),'מדדים וריביות'!B:C,2,FALSE),VLOOKUP(DATE(YEAR(E8419),MONTH(E8419)-2,DAY(1)),'מדדים וריביות'!B:C,2,FALSE))</f>
        <v>33405609.679585598</v>
      </c>
      <c r="I8419" s="43">
        <f>'ריבית יומית'!D8413</f>
        <v>2.7242892239431882E-5</v>
      </c>
      <c r="J8419" s="29">
        <f t="shared" si="1067"/>
        <v>1.0393142237270598</v>
      </c>
      <c r="L8419">
        <f>VLOOKUP(D8418,'מדדים וריביות'!B:C,2)</f>
        <v>33410549.276846301</v>
      </c>
      <c r="M8419" s="30">
        <f t="shared" si="1072"/>
        <v>0</v>
      </c>
      <c r="O8419" s="39">
        <f t="shared" si="1069"/>
        <v>0</v>
      </c>
      <c r="P8419" s="39">
        <f t="shared" si="1065"/>
        <v>0</v>
      </c>
      <c r="Q8419" s="39">
        <f t="shared" si="1070"/>
        <v>0</v>
      </c>
      <c r="R8419" s="41">
        <f t="shared" si="1071"/>
        <v>0</v>
      </c>
    </row>
    <row r="8420" spans="4:18" x14ac:dyDescent="0.25">
      <c r="D8420" s="1">
        <v>41285</v>
      </c>
      <c r="E8420" s="1">
        <f t="shared" si="1068"/>
        <v>41275</v>
      </c>
      <c r="F8420" s="30">
        <f t="shared" si="1066"/>
        <v>0</v>
      </c>
      <c r="H8420" s="42">
        <f>IF(DAY(D8420)&gt;14,VLOOKUP(DATE(YEAR(E8420),MONTH(E8420)-1,DAY(1)),'מדדים וריביות'!B:C,2,FALSE),VLOOKUP(DATE(YEAR(E8420),MONTH(E8420)-2,DAY(1)),'מדדים וריביות'!B:C,2,FALSE))</f>
        <v>33405609.679585598</v>
      </c>
      <c r="I8420" s="43">
        <f>'ריבית יומית'!D8414</f>
        <v>2.7242892239431882E-5</v>
      </c>
      <c r="J8420" s="29">
        <f t="shared" si="1067"/>
        <v>1.0392859105729921</v>
      </c>
      <c r="L8420">
        <f>VLOOKUP(D8419,'מדדים וריביות'!B:C,2)</f>
        <v>33410549.276846301</v>
      </c>
      <c r="M8420" s="30">
        <f t="shared" si="1072"/>
        <v>0</v>
      </c>
      <c r="O8420" s="39">
        <f t="shared" si="1069"/>
        <v>0</v>
      </c>
      <c r="P8420" s="39">
        <f t="shared" si="1065"/>
        <v>0</v>
      </c>
      <c r="Q8420" s="39">
        <f t="shared" si="1070"/>
        <v>0</v>
      </c>
      <c r="R8420" s="41">
        <f t="shared" si="1071"/>
        <v>0</v>
      </c>
    </row>
    <row r="8421" spans="4:18" x14ac:dyDescent="0.25">
      <c r="D8421" s="1">
        <v>41286</v>
      </c>
      <c r="E8421" s="1">
        <f t="shared" si="1068"/>
        <v>41275</v>
      </c>
      <c r="F8421" s="30">
        <f t="shared" si="1066"/>
        <v>0</v>
      </c>
      <c r="H8421" s="42">
        <f>IF(DAY(D8421)&gt;14,VLOOKUP(DATE(YEAR(E8421),MONTH(E8421)-1,DAY(1)),'מדדים וריביות'!B:C,2,FALSE),VLOOKUP(DATE(YEAR(E8421),MONTH(E8421)-2,DAY(1)),'מדדים וריביות'!B:C,2,FALSE))</f>
        <v>33405609.679585598</v>
      </c>
      <c r="I8421" s="43">
        <f>'ריבית יומית'!D8415</f>
        <v>2.7242892239431882E-5</v>
      </c>
      <c r="J8421" s="29">
        <f t="shared" si="1067"/>
        <v>1.0392575981902357</v>
      </c>
      <c r="L8421">
        <f>VLOOKUP(D8420,'מדדים וריביות'!B:C,2)</f>
        <v>33410549.276846301</v>
      </c>
      <c r="M8421" s="30">
        <f t="shared" si="1072"/>
        <v>0</v>
      </c>
      <c r="O8421" s="39">
        <f t="shared" si="1069"/>
        <v>0</v>
      </c>
      <c r="P8421" s="39">
        <f t="shared" si="1065"/>
        <v>0</v>
      </c>
      <c r="Q8421" s="39">
        <f t="shared" si="1070"/>
        <v>0</v>
      </c>
      <c r="R8421" s="41">
        <f t="shared" si="1071"/>
        <v>0</v>
      </c>
    </row>
    <row r="8422" spans="4:18" x14ac:dyDescent="0.25">
      <c r="D8422" s="1">
        <v>41287</v>
      </c>
      <c r="E8422" s="1">
        <f t="shared" si="1068"/>
        <v>41275</v>
      </c>
      <c r="F8422" s="30">
        <f t="shared" si="1066"/>
        <v>0</v>
      </c>
      <c r="H8422" s="42">
        <f>IF(DAY(D8422)&gt;14,VLOOKUP(DATE(YEAR(E8422),MONTH(E8422)-1,DAY(1)),'מדדים וריביות'!B:C,2,FALSE),VLOOKUP(DATE(YEAR(E8422),MONTH(E8422)-2,DAY(1)),'מדדים וריביות'!B:C,2,FALSE))</f>
        <v>33405609.679585598</v>
      </c>
      <c r="I8422" s="43">
        <f>'ריבית יומית'!D8416</f>
        <v>2.7242892239431882E-5</v>
      </c>
      <c r="J8422" s="29">
        <f t="shared" si="1067"/>
        <v>1.0392292865787693</v>
      </c>
      <c r="L8422">
        <f>VLOOKUP(D8421,'מדדים וריביות'!B:C,2)</f>
        <v>33410549.276846301</v>
      </c>
      <c r="M8422" s="30">
        <f t="shared" si="1072"/>
        <v>0</v>
      </c>
      <c r="O8422" s="39">
        <f t="shared" si="1069"/>
        <v>0</v>
      </c>
      <c r="P8422" s="39">
        <f t="shared" si="1065"/>
        <v>0</v>
      </c>
      <c r="Q8422" s="39">
        <f t="shared" si="1070"/>
        <v>0</v>
      </c>
      <c r="R8422" s="41">
        <f t="shared" si="1071"/>
        <v>0</v>
      </c>
    </row>
    <row r="8423" spans="4:18" x14ac:dyDescent="0.25">
      <c r="D8423" s="1">
        <v>41288</v>
      </c>
      <c r="E8423" s="1">
        <f t="shared" si="1068"/>
        <v>41275</v>
      </c>
      <c r="F8423" s="30">
        <f t="shared" si="1066"/>
        <v>0</v>
      </c>
      <c r="H8423" s="42">
        <f>IF(DAY(D8423)&gt;14,VLOOKUP(DATE(YEAR(E8423),MONTH(E8423)-1,DAY(1)),'מדדים וריביות'!B:C,2,FALSE),VLOOKUP(DATE(YEAR(E8423),MONTH(E8423)-2,DAY(1)),'מדדים וריביות'!B:C,2,FALSE))</f>
        <v>33405609.679585598</v>
      </c>
      <c r="I8423" s="43">
        <f>'ריבית יומית'!D8417</f>
        <v>2.7242892239431882E-5</v>
      </c>
      <c r="J8423" s="29">
        <f t="shared" si="1067"/>
        <v>1.0392009757385723</v>
      </c>
      <c r="L8423">
        <f>VLOOKUP(D8422,'מדדים וריביות'!B:C,2)</f>
        <v>33410549.276846301</v>
      </c>
      <c r="M8423" s="30">
        <f t="shared" si="1072"/>
        <v>0</v>
      </c>
      <c r="O8423" s="39">
        <f t="shared" si="1069"/>
        <v>0</v>
      </c>
      <c r="P8423" s="39">
        <f t="shared" si="1065"/>
        <v>0</v>
      </c>
      <c r="Q8423" s="39">
        <f t="shared" si="1070"/>
        <v>0</v>
      </c>
      <c r="R8423" s="41">
        <f t="shared" si="1071"/>
        <v>0</v>
      </c>
    </row>
    <row r="8424" spans="4:18" x14ac:dyDescent="0.25">
      <c r="D8424" s="1">
        <v>41289</v>
      </c>
      <c r="E8424" s="1">
        <f t="shared" si="1068"/>
        <v>41275</v>
      </c>
      <c r="F8424" s="30">
        <f t="shared" si="1066"/>
        <v>0</v>
      </c>
      <c r="H8424" s="42">
        <f>IF(DAY(D8424)&gt;14,VLOOKUP(DATE(YEAR(E8424),MONTH(E8424)-1,DAY(1)),'מדדים וריביות'!B:C,2,FALSE),VLOOKUP(DATE(YEAR(E8424),MONTH(E8424)-2,DAY(1)),'מדדים וריביות'!B:C,2,FALSE))</f>
        <v>33468937.849594299</v>
      </c>
      <c r="I8424" s="43">
        <f>'ריבית יומית'!D8418</f>
        <v>2.7242892239431882E-5</v>
      </c>
      <c r="J8424" s="29">
        <f t="shared" si="1067"/>
        <v>1.0391726656696232</v>
      </c>
      <c r="L8424">
        <f>VLOOKUP(D8423,'מדדים וריביות'!B:C,2)</f>
        <v>33410549.276846301</v>
      </c>
      <c r="M8424" s="30">
        <f t="shared" si="1072"/>
        <v>0</v>
      </c>
      <c r="O8424" s="39">
        <f t="shared" si="1069"/>
        <v>0</v>
      </c>
      <c r="P8424" s="39">
        <f t="shared" si="1065"/>
        <v>0</v>
      </c>
      <c r="Q8424" s="39">
        <f t="shared" si="1070"/>
        <v>0</v>
      </c>
      <c r="R8424" s="41">
        <f t="shared" si="1071"/>
        <v>0</v>
      </c>
    </row>
    <row r="8425" spans="4:18" x14ac:dyDescent="0.25">
      <c r="D8425" s="1">
        <v>41290</v>
      </c>
      <c r="E8425" s="1">
        <f t="shared" si="1068"/>
        <v>41275</v>
      </c>
      <c r="F8425" s="30">
        <f t="shared" si="1066"/>
        <v>0</v>
      </c>
      <c r="H8425" s="42">
        <f>IF(DAY(D8425)&gt;14,VLOOKUP(DATE(YEAR(E8425),MONTH(E8425)-1,DAY(1)),'מדדים וריביות'!B:C,2,FALSE),VLOOKUP(DATE(YEAR(E8425),MONTH(E8425)-2,DAY(1)),'מדדים וריביות'!B:C,2,FALSE))</f>
        <v>33468937.849594299</v>
      </c>
      <c r="I8425" s="43">
        <f>'ריבית יומית'!D8419</f>
        <v>2.7242892239431882E-5</v>
      </c>
      <c r="J8425" s="29">
        <f t="shared" si="1067"/>
        <v>1.0391443563719014</v>
      </c>
      <c r="L8425">
        <f>VLOOKUP(D8424,'מדדים וריביות'!B:C,2)</f>
        <v>33410549.276846301</v>
      </c>
      <c r="M8425" s="30">
        <f t="shared" si="1072"/>
        <v>0</v>
      </c>
      <c r="O8425" s="39">
        <f t="shared" si="1069"/>
        <v>0</v>
      </c>
      <c r="P8425" s="39">
        <f t="shared" si="1065"/>
        <v>0</v>
      </c>
      <c r="Q8425" s="39">
        <f t="shared" si="1070"/>
        <v>0</v>
      </c>
      <c r="R8425" s="41">
        <f t="shared" si="1071"/>
        <v>0</v>
      </c>
    </row>
    <row r="8426" spans="4:18" x14ac:dyDescent="0.25">
      <c r="D8426" s="1">
        <v>41291</v>
      </c>
      <c r="E8426" s="1">
        <f t="shared" si="1068"/>
        <v>41275</v>
      </c>
      <c r="F8426" s="30">
        <f t="shared" si="1066"/>
        <v>0</v>
      </c>
      <c r="H8426" s="42">
        <f>IF(DAY(D8426)&gt;14,VLOOKUP(DATE(YEAR(E8426),MONTH(E8426)-1,DAY(1)),'מדדים וריביות'!B:C,2,FALSE),VLOOKUP(DATE(YEAR(E8426),MONTH(E8426)-2,DAY(1)),'מדדים וריביות'!B:C,2,FALSE))</f>
        <v>33468937.849594299</v>
      </c>
      <c r="I8426" s="43">
        <f>'ריבית יומית'!D8420</f>
        <v>2.7242892239431882E-5</v>
      </c>
      <c r="J8426" s="29">
        <f t="shared" si="1067"/>
        <v>1.0391160478453856</v>
      </c>
      <c r="L8426">
        <f>VLOOKUP(D8425,'מדדים וריביות'!B:C,2)</f>
        <v>33410549.276846301</v>
      </c>
      <c r="M8426" s="30">
        <f t="shared" si="1072"/>
        <v>0</v>
      </c>
      <c r="O8426" s="39">
        <f t="shared" si="1069"/>
        <v>0</v>
      </c>
      <c r="P8426" s="39">
        <f t="shared" si="1065"/>
        <v>0</v>
      </c>
      <c r="Q8426" s="39">
        <f t="shared" si="1070"/>
        <v>0</v>
      </c>
      <c r="R8426" s="41">
        <f t="shared" si="1071"/>
        <v>0</v>
      </c>
    </row>
    <row r="8427" spans="4:18" x14ac:dyDescent="0.25">
      <c r="D8427" s="1">
        <v>41292</v>
      </c>
      <c r="E8427" s="1">
        <f t="shared" si="1068"/>
        <v>41275</v>
      </c>
      <c r="F8427" s="30">
        <f t="shared" si="1066"/>
        <v>0</v>
      </c>
      <c r="H8427" s="42">
        <f>IF(DAY(D8427)&gt;14,VLOOKUP(DATE(YEAR(E8427),MONTH(E8427)-1,DAY(1)),'מדדים וריביות'!B:C,2,FALSE),VLOOKUP(DATE(YEAR(E8427),MONTH(E8427)-2,DAY(1)),'מדדים וריביות'!B:C,2,FALSE))</f>
        <v>33468937.849594299</v>
      </c>
      <c r="I8427" s="43">
        <f>'ריבית יומית'!D8421</f>
        <v>2.7242892239431882E-5</v>
      </c>
      <c r="J8427" s="29">
        <f t="shared" si="1067"/>
        <v>1.0390877400900549</v>
      </c>
      <c r="L8427">
        <f>VLOOKUP(D8426,'מדדים וריביות'!B:C,2)</f>
        <v>33410549.276846301</v>
      </c>
      <c r="M8427" s="30">
        <f t="shared" si="1072"/>
        <v>0</v>
      </c>
      <c r="O8427" s="39">
        <f t="shared" si="1069"/>
        <v>0</v>
      </c>
      <c r="P8427" s="39">
        <f t="shared" si="1065"/>
        <v>0</v>
      </c>
      <c r="Q8427" s="39">
        <f t="shared" si="1070"/>
        <v>0</v>
      </c>
      <c r="R8427" s="41">
        <f t="shared" si="1071"/>
        <v>0</v>
      </c>
    </row>
    <row r="8428" spans="4:18" x14ac:dyDescent="0.25">
      <c r="D8428" s="1">
        <v>41293</v>
      </c>
      <c r="E8428" s="1">
        <f t="shared" si="1068"/>
        <v>41275</v>
      </c>
      <c r="F8428" s="30">
        <f t="shared" si="1066"/>
        <v>0</v>
      </c>
      <c r="H8428" s="42">
        <f>IF(DAY(D8428)&gt;14,VLOOKUP(DATE(YEAR(E8428),MONTH(E8428)-1,DAY(1)),'מדדים וריביות'!B:C,2,FALSE),VLOOKUP(DATE(YEAR(E8428),MONTH(E8428)-2,DAY(1)),'מדדים וריביות'!B:C,2,FALSE))</f>
        <v>33468937.849594299</v>
      </c>
      <c r="I8428" s="43">
        <f>'ריבית יומית'!D8422</f>
        <v>2.7242892239431882E-5</v>
      </c>
      <c r="J8428" s="29">
        <f t="shared" si="1067"/>
        <v>1.0390594331058884</v>
      </c>
      <c r="L8428">
        <f>VLOOKUP(D8427,'מדדים וריביות'!B:C,2)</f>
        <v>33410549.276846301</v>
      </c>
      <c r="M8428" s="30">
        <f t="shared" si="1072"/>
        <v>0</v>
      </c>
      <c r="O8428" s="39">
        <f t="shared" si="1069"/>
        <v>0</v>
      </c>
      <c r="P8428" s="39">
        <f t="shared" ref="P8428:P8491" si="1073">J8429*G8428-G8428</f>
        <v>0</v>
      </c>
      <c r="Q8428" s="39">
        <f t="shared" si="1070"/>
        <v>0</v>
      </c>
      <c r="R8428" s="41">
        <f t="shared" si="1071"/>
        <v>0</v>
      </c>
    </row>
    <row r="8429" spans="4:18" x14ac:dyDescent="0.25">
      <c r="D8429" s="1">
        <v>41294</v>
      </c>
      <c r="E8429" s="1">
        <f t="shared" si="1068"/>
        <v>41275</v>
      </c>
      <c r="F8429" s="30">
        <f t="shared" si="1066"/>
        <v>0</v>
      </c>
      <c r="H8429" s="42">
        <f>IF(DAY(D8429)&gt;14,VLOOKUP(DATE(YEAR(E8429),MONTH(E8429)-1,DAY(1)),'מדדים וריביות'!B:C,2,FALSE),VLOOKUP(DATE(YEAR(E8429),MONTH(E8429)-2,DAY(1)),'מדדים וריביות'!B:C,2,FALSE))</f>
        <v>33468937.849594299</v>
      </c>
      <c r="I8429" s="43">
        <f>'ריבית יומית'!D8423</f>
        <v>2.7242892239431882E-5</v>
      </c>
      <c r="J8429" s="29">
        <f t="shared" si="1067"/>
        <v>1.0390311268928651</v>
      </c>
      <c r="L8429">
        <f>VLOOKUP(D8428,'מדדים וריביות'!B:C,2)</f>
        <v>33410549.276846301</v>
      </c>
      <c r="M8429" s="30">
        <f t="shared" si="1072"/>
        <v>0</v>
      </c>
      <c r="O8429" s="39">
        <f t="shared" si="1069"/>
        <v>0</v>
      </c>
      <c r="P8429" s="39">
        <f t="shared" si="1073"/>
        <v>0</v>
      </c>
      <c r="Q8429" s="39">
        <f t="shared" si="1070"/>
        <v>0</v>
      </c>
      <c r="R8429" s="41">
        <f t="shared" si="1071"/>
        <v>0</v>
      </c>
    </row>
    <row r="8430" spans="4:18" x14ac:dyDescent="0.25">
      <c r="D8430" s="1">
        <v>41295</v>
      </c>
      <c r="E8430" s="1">
        <f t="shared" si="1068"/>
        <v>41275</v>
      </c>
      <c r="F8430" s="30">
        <f t="shared" si="1066"/>
        <v>0</v>
      </c>
      <c r="H8430" s="42">
        <f>IF(DAY(D8430)&gt;14,VLOOKUP(DATE(YEAR(E8430),MONTH(E8430)-1,DAY(1)),'מדדים וריביות'!B:C,2,FALSE),VLOOKUP(DATE(YEAR(E8430),MONTH(E8430)-2,DAY(1)),'מדדים וריביות'!B:C,2,FALSE))</f>
        <v>33468937.849594299</v>
      </c>
      <c r="I8430" s="43">
        <f>'ריבית יומית'!D8424</f>
        <v>2.7242892239431882E-5</v>
      </c>
      <c r="J8430" s="29">
        <f t="shared" si="1067"/>
        <v>1.0390028214509639</v>
      </c>
      <c r="L8430">
        <f>VLOOKUP(D8429,'מדדים וריביות'!B:C,2)</f>
        <v>33410549.276846301</v>
      </c>
      <c r="M8430" s="30">
        <f t="shared" si="1072"/>
        <v>0</v>
      </c>
      <c r="O8430" s="39">
        <f t="shared" si="1069"/>
        <v>0</v>
      </c>
      <c r="P8430" s="39">
        <f t="shared" si="1073"/>
        <v>0</v>
      </c>
      <c r="Q8430" s="39">
        <f t="shared" si="1070"/>
        <v>0</v>
      </c>
      <c r="R8430" s="41">
        <f t="shared" si="1071"/>
        <v>0</v>
      </c>
    </row>
    <row r="8431" spans="4:18" x14ac:dyDescent="0.25">
      <c r="D8431" s="1">
        <v>41296</v>
      </c>
      <c r="E8431" s="1">
        <f t="shared" si="1068"/>
        <v>41275</v>
      </c>
      <c r="F8431" s="30">
        <f t="shared" si="1066"/>
        <v>0</v>
      </c>
      <c r="H8431" s="42">
        <f>IF(DAY(D8431)&gt;14,VLOOKUP(DATE(YEAR(E8431),MONTH(E8431)-1,DAY(1)),'מדדים וריביות'!B:C,2,FALSE),VLOOKUP(DATE(YEAR(E8431),MONTH(E8431)-2,DAY(1)),'מדדים וריביות'!B:C,2,FALSE))</f>
        <v>33468937.849594299</v>
      </c>
      <c r="I8431" s="43">
        <f>'ריבית יומית'!D8425</f>
        <v>2.7242892239431882E-5</v>
      </c>
      <c r="J8431" s="29">
        <f t="shared" si="1067"/>
        <v>1.0389745167801638</v>
      </c>
      <c r="L8431">
        <f>VLOOKUP(D8430,'מדדים וריביות'!B:C,2)</f>
        <v>33410549.276846301</v>
      </c>
      <c r="M8431" s="30">
        <f t="shared" si="1072"/>
        <v>0</v>
      </c>
      <c r="O8431" s="39">
        <f t="shared" si="1069"/>
        <v>0</v>
      </c>
      <c r="P8431" s="39">
        <f t="shared" si="1073"/>
        <v>0</v>
      </c>
      <c r="Q8431" s="39">
        <f t="shared" si="1070"/>
        <v>0</v>
      </c>
      <c r="R8431" s="41">
        <f t="shared" si="1071"/>
        <v>0</v>
      </c>
    </row>
    <row r="8432" spans="4:18" x14ac:dyDescent="0.25">
      <c r="D8432" s="1">
        <v>41297</v>
      </c>
      <c r="E8432" s="1">
        <f t="shared" si="1068"/>
        <v>41275</v>
      </c>
      <c r="F8432" s="30">
        <f t="shared" si="1066"/>
        <v>0</v>
      </c>
      <c r="H8432" s="42">
        <f>IF(DAY(D8432)&gt;14,VLOOKUP(DATE(YEAR(E8432),MONTH(E8432)-1,DAY(1)),'מדדים וריביות'!B:C,2,FALSE),VLOOKUP(DATE(YEAR(E8432),MONTH(E8432)-2,DAY(1)),'מדדים וריביות'!B:C,2,FALSE))</f>
        <v>33468937.849594299</v>
      </c>
      <c r="I8432" s="43">
        <f>'ריבית יומית'!D8426</f>
        <v>2.7242892239431882E-5</v>
      </c>
      <c r="J8432" s="29">
        <f t="shared" si="1067"/>
        <v>1.0389462128804439</v>
      </c>
      <c r="L8432">
        <f>VLOOKUP(D8431,'מדדים וריביות'!B:C,2)</f>
        <v>33410549.276846301</v>
      </c>
      <c r="M8432" s="30">
        <f t="shared" si="1072"/>
        <v>0</v>
      </c>
      <c r="O8432" s="39">
        <f t="shared" si="1069"/>
        <v>0</v>
      </c>
      <c r="P8432" s="39">
        <f t="shared" si="1073"/>
        <v>0</v>
      </c>
      <c r="Q8432" s="39">
        <f t="shared" si="1070"/>
        <v>0</v>
      </c>
      <c r="R8432" s="41">
        <f t="shared" si="1071"/>
        <v>0</v>
      </c>
    </row>
    <row r="8433" spans="4:18" x14ac:dyDescent="0.25">
      <c r="D8433" s="1">
        <v>41298</v>
      </c>
      <c r="E8433" s="1">
        <f t="shared" si="1068"/>
        <v>41275</v>
      </c>
      <c r="F8433" s="30">
        <f t="shared" si="1066"/>
        <v>0</v>
      </c>
      <c r="H8433" s="42">
        <f>IF(DAY(D8433)&gt;14,VLOOKUP(DATE(YEAR(E8433),MONTH(E8433)-1,DAY(1)),'מדדים וריביות'!B:C,2,FALSE),VLOOKUP(DATE(YEAR(E8433),MONTH(E8433)-2,DAY(1)),'מדדים וריביות'!B:C,2,FALSE))</f>
        <v>33468937.849594299</v>
      </c>
      <c r="I8433" s="43">
        <f>'ריבית יומית'!D8427</f>
        <v>2.7242892239431882E-5</v>
      </c>
      <c r="J8433" s="29">
        <f t="shared" si="1067"/>
        <v>1.0389179097517829</v>
      </c>
      <c r="L8433">
        <f>VLOOKUP(D8432,'מדדים וריביות'!B:C,2)</f>
        <v>33410549.276846301</v>
      </c>
      <c r="M8433" s="30">
        <f t="shared" si="1072"/>
        <v>0</v>
      </c>
      <c r="O8433" s="39">
        <f t="shared" si="1069"/>
        <v>0</v>
      </c>
      <c r="P8433" s="39">
        <f t="shared" si="1073"/>
        <v>0</v>
      </c>
      <c r="Q8433" s="39">
        <f t="shared" si="1070"/>
        <v>0</v>
      </c>
      <c r="R8433" s="41">
        <f t="shared" si="1071"/>
        <v>0</v>
      </c>
    </row>
    <row r="8434" spans="4:18" x14ac:dyDescent="0.25">
      <c r="D8434" s="1">
        <v>41299</v>
      </c>
      <c r="E8434" s="1">
        <f t="shared" si="1068"/>
        <v>41275</v>
      </c>
      <c r="F8434" s="30">
        <f t="shared" si="1066"/>
        <v>0</v>
      </c>
      <c r="H8434" s="42">
        <f>IF(DAY(D8434)&gt;14,VLOOKUP(DATE(YEAR(E8434),MONTH(E8434)-1,DAY(1)),'מדדים וריביות'!B:C,2,FALSE),VLOOKUP(DATE(YEAR(E8434),MONTH(E8434)-2,DAY(1)),'מדדים וריביות'!B:C,2,FALSE))</f>
        <v>33468937.849594299</v>
      </c>
      <c r="I8434" s="43">
        <f>'ריבית יומית'!D8428</f>
        <v>2.7242892239431882E-5</v>
      </c>
      <c r="J8434" s="29">
        <f t="shared" si="1067"/>
        <v>1.03888960739416</v>
      </c>
      <c r="L8434">
        <f>VLOOKUP(D8433,'מדדים וריביות'!B:C,2)</f>
        <v>33410549.276846301</v>
      </c>
      <c r="M8434" s="30">
        <f t="shared" si="1072"/>
        <v>0</v>
      </c>
      <c r="O8434" s="39">
        <f t="shared" si="1069"/>
        <v>0</v>
      </c>
      <c r="P8434" s="39">
        <f t="shared" si="1073"/>
        <v>0</v>
      </c>
      <c r="Q8434" s="39">
        <f t="shared" si="1070"/>
        <v>0</v>
      </c>
      <c r="R8434" s="41">
        <f t="shared" si="1071"/>
        <v>0</v>
      </c>
    </row>
    <row r="8435" spans="4:18" x14ac:dyDescent="0.25">
      <c r="D8435" s="1">
        <v>41300</v>
      </c>
      <c r="E8435" s="1">
        <f t="shared" si="1068"/>
        <v>41275</v>
      </c>
      <c r="F8435" s="30">
        <f t="shared" si="1066"/>
        <v>0</v>
      </c>
      <c r="H8435" s="42">
        <f>IF(DAY(D8435)&gt;14,VLOOKUP(DATE(YEAR(E8435),MONTH(E8435)-1,DAY(1)),'מדדים וריביות'!B:C,2,FALSE),VLOOKUP(DATE(YEAR(E8435),MONTH(E8435)-2,DAY(1)),'מדדים וריביות'!B:C,2,FALSE))</f>
        <v>33468937.849594299</v>
      </c>
      <c r="I8435" s="43">
        <f>'ריבית יומית'!D8429</f>
        <v>2.7242892239431882E-5</v>
      </c>
      <c r="J8435" s="29">
        <f t="shared" si="1067"/>
        <v>1.0388613058075542</v>
      </c>
      <c r="L8435">
        <f>VLOOKUP(D8434,'מדדים וריביות'!B:C,2)</f>
        <v>33410549.276846301</v>
      </c>
      <c r="M8435" s="30">
        <f t="shared" si="1072"/>
        <v>0</v>
      </c>
      <c r="O8435" s="39">
        <f t="shared" si="1069"/>
        <v>0</v>
      </c>
      <c r="P8435" s="39">
        <f t="shared" si="1073"/>
        <v>0</v>
      </c>
      <c r="Q8435" s="39">
        <f t="shared" si="1070"/>
        <v>0</v>
      </c>
      <c r="R8435" s="41">
        <f t="shared" si="1071"/>
        <v>0</v>
      </c>
    </row>
    <row r="8436" spans="4:18" x14ac:dyDescent="0.25">
      <c r="D8436" s="1">
        <v>41301</v>
      </c>
      <c r="E8436" s="1">
        <f t="shared" si="1068"/>
        <v>41275</v>
      </c>
      <c r="F8436" s="30">
        <f t="shared" si="1066"/>
        <v>0</v>
      </c>
      <c r="H8436" s="42">
        <f>IF(DAY(D8436)&gt;14,VLOOKUP(DATE(YEAR(E8436),MONTH(E8436)-1,DAY(1)),'מדדים וריביות'!B:C,2,FALSE),VLOOKUP(DATE(YEAR(E8436),MONTH(E8436)-2,DAY(1)),'מדדים וריביות'!B:C,2,FALSE))</f>
        <v>33468937.849594299</v>
      </c>
      <c r="I8436" s="43">
        <f>'ריבית יומית'!D8430</f>
        <v>2.7242892239431882E-5</v>
      </c>
      <c r="J8436" s="29">
        <f t="shared" si="1067"/>
        <v>1.0388330049919445</v>
      </c>
      <c r="L8436">
        <f>VLOOKUP(D8435,'מדדים וריביות'!B:C,2)</f>
        <v>33410549.276846301</v>
      </c>
      <c r="M8436" s="30">
        <f t="shared" si="1072"/>
        <v>0</v>
      </c>
      <c r="O8436" s="39">
        <f t="shared" si="1069"/>
        <v>0</v>
      </c>
      <c r="P8436" s="39">
        <f t="shared" si="1073"/>
        <v>0</v>
      </c>
      <c r="Q8436" s="39">
        <f t="shared" si="1070"/>
        <v>0</v>
      </c>
      <c r="R8436" s="41">
        <f t="shared" si="1071"/>
        <v>0</v>
      </c>
    </row>
    <row r="8437" spans="4:18" x14ac:dyDescent="0.25">
      <c r="D8437" s="1">
        <v>41302</v>
      </c>
      <c r="E8437" s="1">
        <f t="shared" si="1068"/>
        <v>41275</v>
      </c>
      <c r="F8437" s="30">
        <f t="shared" si="1066"/>
        <v>0</v>
      </c>
      <c r="H8437" s="42">
        <f>IF(DAY(D8437)&gt;14,VLOOKUP(DATE(YEAR(E8437),MONTH(E8437)-1,DAY(1)),'מדדים וריביות'!B:C,2,FALSE),VLOOKUP(DATE(YEAR(E8437),MONTH(E8437)-2,DAY(1)),'מדדים וריביות'!B:C,2,FALSE))</f>
        <v>33468937.849594299</v>
      </c>
      <c r="I8437" s="43">
        <f>'ריבית יומית'!D8431</f>
        <v>2.7242892239431882E-5</v>
      </c>
      <c r="J8437" s="29">
        <f t="shared" si="1067"/>
        <v>1.0388047049473099</v>
      </c>
      <c r="L8437">
        <f>VLOOKUP(D8436,'מדדים וריביות'!B:C,2)</f>
        <v>33410549.276846301</v>
      </c>
      <c r="M8437" s="30">
        <f t="shared" si="1072"/>
        <v>0</v>
      </c>
      <c r="O8437" s="39">
        <f t="shared" si="1069"/>
        <v>0</v>
      </c>
      <c r="P8437" s="39">
        <f t="shared" si="1073"/>
        <v>0</v>
      </c>
      <c r="Q8437" s="39">
        <f t="shared" si="1070"/>
        <v>0</v>
      </c>
      <c r="R8437" s="41">
        <f t="shared" si="1071"/>
        <v>0</v>
      </c>
    </row>
    <row r="8438" spans="4:18" x14ac:dyDescent="0.25">
      <c r="D8438" s="1">
        <v>41303</v>
      </c>
      <c r="E8438" s="1">
        <f t="shared" si="1068"/>
        <v>41275</v>
      </c>
      <c r="F8438" s="30">
        <f t="shared" si="1066"/>
        <v>0</v>
      </c>
      <c r="H8438" s="42">
        <f>IF(DAY(D8438)&gt;14,VLOOKUP(DATE(YEAR(E8438),MONTH(E8438)-1,DAY(1)),'מדדים וריביות'!B:C,2,FALSE),VLOOKUP(DATE(YEAR(E8438),MONTH(E8438)-2,DAY(1)),'מדדים וריביות'!B:C,2,FALSE))</f>
        <v>33468937.849594299</v>
      </c>
      <c r="I8438" s="43">
        <f>'ריבית יומית'!D8432</f>
        <v>2.7242892239431882E-5</v>
      </c>
      <c r="J8438" s="29">
        <f t="shared" si="1067"/>
        <v>1.0387764056736293</v>
      </c>
      <c r="L8438">
        <f>VLOOKUP(D8437,'מדדים וריביות'!B:C,2)</f>
        <v>33410549.276846301</v>
      </c>
      <c r="M8438" s="30">
        <f t="shared" si="1072"/>
        <v>0</v>
      </c>
      <c r="O8438" s="39">
        <f t="shared" si="1069"/>
        <v>0</v>
      </c>
      <c r="P8438" s="39">
        <f t="shared" si="1073"/>
        <v>0</v>
      </c>
      <c r="Q8438" s="39">
        <f t="shared" si="1070"/>
        <v>0</v>
      </c>
      <c r="R8438" s="41">
        <f t="shared" si="1071"/>
        <v>0</v>
      </c>
    </row>
    <row r="8439" spans="4:18" x14ac:dyDescent="0.25">
      <c r="D8439" s="1">
        <v>41304</v>
      </c>
      <c r="E8439" s="1">
        <f t="shared" si="1068"/>
        <v>41275</v>
      </c>
      <c r="F8439" s="30">
        <f t="shared" si="1066"/>
        <v>0</v>
      </c>
      <c r="H8439" s="42">
        <f>IF(DAY(D8439)&gt;14,VLOOKUP(DATE(YEAR(E8439),MONTH(E8439)-1,DAY(1)),'מדדים וריביות'!B:C,2,FALSE),VLOOKUP(DATE(YEAR(E8439),MONTH(E8439)-2,DAY(1)),'מדדים וריביות'!B:C,2,FALSE))</f>
        <v>33468937.849594299</v>
      </c>
      <c r="I8439" s="43">
        <f>'ריבית יומית'!D8433</f>
        <v>2.7242892239431882E-5</v>
      </c>
      <c r="J8439" s="29">
        <f t="shared" si="1067"/>
        <v>1.0387481071708817</v>
      </c>
      <c r="L8439">
        <f>VLOOKUP(D8438,'מדדים וריביות'!B:C,2)</f>
        <v>33410549.276846301</v>
      </c>
      <c r="M8439" s="30">
        <f t="shared" si="1072"/>
        <v>0</v>
      </c>
      <c r="O8439" s="39">
        <f t="shared" si="1069"/>
        <v>0</v>
      </c>
      <c r="P8439" s="39">
        <f t="shared" si="1073"/>
        <v>0</v>
      </c>
      <c r="Q8439" s="39">
        <f t="shared" si="1070"/>
        <v>0</v>
      </c>
      <c r="R8439" s="41">
        <f t="shared" si="1071"/>
        <v>0</v>
      </c>
    </row>
    <row r="8440" spans="4:18" x14ac:dyDescent="0.25">
      <c r="D8440" s="1">
        <v>41305</v>
      </c>
      <c r="E8440" s="1">
        <f t="shared" si="1068"/>
        <v>41275</v>
      </c>
      <c r="F8440" s="30">
        <f t="shared" si="1066"/>
        <v>0</v>
      </c>
      <c r="H8440" s="42">
        <f>IF(DAY(D8440)&gt;14,VLOOKUP(DATE(YEAR(E8440),MONTH(E8440)-1,DAY(1)),'מדדים וריביות'!B:C,2,FALSE),VLOOKUP(DATE(YEAR(E8440),MONTH(E8440)-2,DAY(1)),'מדדים וריביות'!B:C,2,FALSE))</f>
        <v>33468937.849594299</v>
      </c>
      <c r="I8440" s="43">
        <f>'ריבית יומית'!D8434</f>
        <v>2.7242892239431882E-5</v>
      </c>
      <c r="J8440" s="29">
        <f t="shared" si="1067"/>
        <v>1.0387198094390462</v>
      </c>
      <c r="L8440">
        <f>VLOOKUP(D8439,'מדדים וריביות'!B:C,2)</f>
        <v>33410549.276846301</v>
      </c>
      <c r="M8440" s="30">
        <f t="shared" si="1072"/>
        <v>0</v>
      </c>
      <c r="O8440" s="39">
        <f t="shared" si="1069"/>
        <v>0</v>
      </c>
      <c r="P8440" s="39">
        <f t="shared" si="1073"/>
        <v>0</v>
      </c>
      <c r="Q8440" s="39">
        <f t="shared" si="1070"/>
        <v>0</v>
      </c>
      <c r="R8440" s="41">
        <f t="shared" si="1071"/>
        <v>0</v>
      </c>
    </row>
    <row r="8441" spans="4:18" x14ac:dyDescent="0.25">
      <c r="D8441" s="1">
        <v>41306</v>
      </c>
      <c r="E8441" s="1">
        <f t="shared" si="1068"/>
        <v>41306</v>
      </c>
      <c r="F8441" s="30">
        <f t="shared" si="1066"/>
        <v>0</v>
      </c>
      <c r="H8441" s="42">
        <f>IF(DAY(D8441)&gt;14,VLOOKUP(DATE(YEAR(E8441),MONTH(E8441)-1,DAY(1)),'מדדים וריביות'!B:C,2,FALSE),VLOOKUP(DATE(YEAR(E8441),MONTH(E8441)-2,DAY(1)),'מדדים וריביות'!B:C,2,FALSE))</f>
        <v>33468937.849594299</v>
      </c>
      <c r="I8441" s="43">
        <f>'ריבית יומית'!D8435</f>
        <v>2.7242892239431882E-5</v>
      </c>
      <c r="J8441" s="29">
        <f t="shared" si="1067"/>
        <v>1.0386915124781018</v>
      </c>
      <c r="L8441">
        <f>VLOOKUP(D8440,'מדדים וריביות'!B:C,2)</f>
        <v>33410549.276846301</v>
      </c>
      <c r="M8441" s="30">
        <f t="shared" si="1072"/>
        <v>0</v>
      </c>
      <c r="O8441" s="39">
        <f t="shared" si="1069"/>
        <v>0</v>
      </c>
      <c r="P8441" s="39">
        <f t="shared" si="1073"/>
        <v>0</v>
      </c>
      <c r="Q8441" s="39">
        <f t="shared" si="1070"/>
        <v>0</v>
      </c>
      <c r="R8441" s="41">
        <f t="shared" si="1071"/>
        <v>0</v>
      </c>
    </row>
    <row r="8442" spans="4:18" x14ac:dyDescent="0.25">
      <c r="D8442" s="1">
        <v>41307</v>
      </c>
      <c r="E8442" s="1">
        <f t="shared" si="1068"/>
        <v>41306</v>
      </c>
      <c r="F8442" s="30">
        <f t="shared" si="1066"/>
        <v>0</v>
      </c>
      <c r="H8442" s="42">
        <f>IF(DAY(D8442)&gt;14,VLOOKUP(DATE(YEAR(E8442),MONTH(E8442)-1,DAY(1)),'מדדים וריביות'!B:C,2,FALSE),VLOOKUP(DATE(YEAR(E8442),MONTH(E8442)-2,DAY(1)),'מדדים וריביות'!B:C,2,FALSE))</f>
        <v>33468937.849594299</v>
      </c>
      <c r="I8442" s="43">
        <f>'ריבית יומית'!D8436</f>
        <v>2.7242892239431882E-5</v>
      </c>
      <c r="J8442" s="29">
        <f t="shared" si="1067"/>
        <v>1.0386632162880274</v>
      </c>
      <c r="L8442">
        <f>VLOOKUP(D8441,'מדדים וריביות'!B:C,2)</f>
        <v>33410549.276846301</v>
      </c>
      <c r="M8442" s="30">
        <f t="shared" si="1072"/>
        <v>0</v>
      </c>
      <c r="O8442" s="39">
        <f t="shared" si="1069"/>
        <v>0</v>
      </c>
      <c r="P8442" s="39">
        <f t="shared" si="1073"/>
        <v>0</v>
      </c>
      <c r="Q8442" s="39">
        <f t="shared" si="1070"/>
        <v>0</v>
      </c>
      <c r="R8442" s="41">
        <f t="shared" si="1071"/>
        <v>0</v>
      </c>
    </row>
    <row r="8443" spans="4:18" x14ac:dyDescent="0.25">
      <c r="D8443" s="1">
        <v>41308</v>
      </c>
      <c r="E8443" s="1">
        <f t="shared" si="1068"/>
        <v>41306</v>
      </c>
      <c r="F8443" s="30">
        <f t="shared" si="1066"/>
        <v>0</v>
      </c>
      <c r="H8443" s="42">
        <f>IF(DAY(D8443)&gt;14,VLOOKUP(DATE(YEAR(E8443),MONTH(E8443)-1,DAY(1)),'מדדים וריביות'!B:C,2,FALSE),VLOOKUP(DATE(YEAR(E8443),MONTH(E8443)-2,DAY(1)),'מדדים וריביות'!B:C,2,FALSE))</f>
        <v>33468937.849594299</v>
      </c>
      <c r="I8443" s="43">
        <f>'ריבית יומית'!D8437</f>
        <v>2.7242892239431882E-5</v>
      </c>
      <c r="J8443" s="29">
        <f t="shared" si="1067"/>
        <v>1.0386349208688019</v>
      </c>
      <c r="L8443">
        <f>VLOOKUP(D8442,'מדדים וריביות'!B:C,2)</f>
        <v>33410549.276846301</v>
      </c>
      <c r="M8443" s="30">
        <f t="shared" si="1072"/>
        <v>0</v>
      </c>
      <c r="O8443" s="39">
        <f t="shared" si="1069"/>
        <v>0</v>
      </c>
      <c r="P8443" s="39">
        <f t="shared" si="1073"/>
        <v>0</v>
      </c>
      <c r="Q8443" s="39">
        <f t="shared" si="1070"/>
        <v>0</v>
      </c>
      <c r="R8443" s="41">
        <f t="shared" si="1071"/>
        <v>0</v>
      </c>
    </row>
    <row r="8444" spans="4:18" x14ac:dyDescent="0.25">
      <c r="D8444" s="1">
        <v>41309</v>
      </c>
      <c r="E8444" s="1">
        <f t="shared" si="1068"/>
        <v>41306</v>
      </c>
      <c r="F8444" s="30">
        <f t="shared" si="1066"/>
        <v>0</v>
      </c>
      <c r="H8444" s="42">
        <f>IF(DAY(D8444)&gt;14,VLOOKUP(DATE(YEAR(E8444),MONTH(E8444)-1,DAY(1)),'מדדים וריביות'!B:C,2,FALSE),VLOOKUP(DATE(YEAR(E8444),MONTH(E8444)-2,DAY(1)),'מדדים וריביות'!B:C,2,FALSE))</f>
        <v>33468937.849594299</v>
      </c>
      <c r="I8444" s="43">
        <f>'ריבית יומית'!D8438</f>
        <v>2.7242892239431882E-5</v>
      </c>
      <c r="J8444" s="29">
        <f t="shared" si="1067"/>
        <v>1.0386066262204046</v>
      </c>
      <c r="L8444">
        <f>VLOOKUP(D8443,'מדדים וריביות'!B:C,2)</f>
        <v>33410549.276846301</v>
      </c>
      <c r="M8444" s="30">
        <f t="shared" si="1072"/>
        <v>0</v>
      </c>
      <c r="O8444" s="39">
        <f t="shared" si="1069"/>
        <v>0</v>
      </c>
      <c r="P8444" s="39">
        <f t="shared" si="1073"/>
        <v>0</v>
      </c>
      <c r="Q8444" s="39">
        <f t="shared" si="1070"/>
        <v>0</v>
      </c>
      <c r="R8444" s="41">
        <f t="shared" si="1071"/>
        <v>0</v>
      </c>
    </row>
    <row r="8445" spans="4:18" x14ac:dyDescent="0.25">
      <c r="D8445" s="1">
        <v>41310</v>
      </c>
      <c r="E8445" s="1">
        <f t="shared" si="1068"/>
        <v>41306</v>
      </c>
      <c r="F8445" s="30">
        <f t="shared" si="1066"/>
        <v>0</v>
      </c>
      <c r="H8445" s="42">
        <f>IF(DAY(D8445)&gt;14,VLOOKUP(DATE(YEAR(E8445),MONTH(E8445)-1,DAY(1)),'מדדים וריביות'!B:C,2,FALSE),VLOOKUP(DATE(YEAR(E8445),MONTH(E8445)-2,DAY(1)),'מדדים וריביות'!B:C,2,FALSE))</f>
        <v>33468937.849594299</v>
      </c>
      <c r="I8445" s="43">
        <f>'ריבית יומית'!D8439</f>
        <v>2.7242892239431882E-5</v>
      </c>
      <c r="J8445" s="29">
        <f t="shared" si="1067"/>
        <v>1.0385783323428144</v>
      </c>
      <c r="L8445">
        <f>VLOOKUP(D8444,'מדדים וריביות'!B:C,2)</f>
        <v>33410549.276846301</v>
      </c>
      <c r="M8445" s="30">
        <f t="shared" si="1072"/>
        <v>0</v>
      </c>
      <c r="O8445" s="39">
        <f t="shared" si="1069"/>
        <v>0</v>
      </c>
      <c r="P8445" s="39">
        <f t="shared" si="1073"/>
        <v>0</v>
      </c>
      <c r="Q8445" s="39">
        <f t="shared" si="1070"/>
        <v>0</v>
      </c>
      <c r="R8445" s="41">
        <f t="shared" si="1071"/>
        <v>0</v>
      </c>
    </row>
    <row r="8446" spans="4:18" x14ac:dyDescent="0.25">
      <c r="D8446" s="1">
        <v>41311</v>
      </c>
      <c r="E8446" s="1">
        <f t="shared" si="1068"/>
        <v>41306</v>
      </c>
      <c r="F8446" s="30">
        <f t="shared" si="1066"/>
        <v>0</v>
      </c>
      <c r="H8446" s="42">
        <f>IF(DAY(D8446)&gt;14,VLOOKUP(DATE(YEAR(E8446),MONTH(E8446)-1,DAY(1)),'מדדים וריביות'!B:C,2,FALSE),VLOOKUP(DATE(YEAR(E8446),MONTH(E8446)-2,DAY(1)),'מדדים וריביות'!B:C,2,FALSE))</f>
        <v>33468937.849594299</v>
      </c>
      <c r="I8446" s="43">
        <f>'ריבית יומית'!D8440</f>
        <v>2.7242892239431882E-5</v>
      </c>
      <c r="J8446" s="29">
        <f t="shared" si="1067"/>
        <v>1.0385500392360103</v>
      </c>
      <c r="L8446">
        <f>VLOOKUP(D8445,'מדדים וריביות'!B:C,2)</f>
        <v>33410549.276846301</v>
      </c>
      <c r="M8446" s="30">
        <f t="shared" si="1072"/>
        <v>0</v>
      </c>
      <c r="O8446" s="39">
        <f t="shared" si="1069"/>
        <v>0</v>
      </c>
      <c r="P8446" s="39">
        <f t="shared" si="1073"/>
        <v>0</v>
      </c>
      <c r="Q8446" s="39">
        <f t="shared" si="1070"/>
        <v>0</v>
      </c>
      <c r="R8446" s="41">
        <f t="shared" si="1071"/>
        <v>0</v>
      </c>
    </row>
    <row r="8447" spans="4:18" x14ac:dyDescent="0.25">
      <c r="D8447" s="1">
        <v>41312</v>
      </c>
      <c r="E8447" s="1">
        <f t="shared" si="1068"/>
        <v>41306</v>
      </c>
      <c r="F8447" s="30">
        <f t="shared" si="1066"/>
        <v>0</v>
      </c>
      <c r="H8447" s="42">
        <f>IF(DAY(D8447)&gt;14,VLOOKUP(DATE(YEAR(E8447),MONTH(E8447)-1,DAY(1)),'מדדים וריביות'!B:C,2,FALSE),VLOOKUP(DATE(YEAR(E8447),MONTH(E8447)-2,DAY(1)),'מדדים וריביות'!B:C,2,FALSE))</f>
        <v>33468937.849594299</v>
      </c>
      <c r="I8447" s="43">
        <f>'ריבית יומית'!D8441</f>
        <v>2.7242892239431882E-5</v>
      </c>
      <c r="J8447" s="29">
        <f t="shared" si="1067"/>
        <v>1.0385217468999712</v>
      </c>
      <c r="L8447">
        <f>VLOOKUP(D8446,'מדדים וריביות'!B:C,2)</f>
        <v>33410549.276846301</v>
      </c>
      <c r="M8447" s="30">
        <f t="shared" si="1072"/>
        <v>0</v>
      </c>
      <c r="O8447" s="39">
        <f t="shared" si="1069"/>
        <v>0</v>
      </c>
      <c r="P8447" s="39">
        <f t="shared" si="1073"/>
        <v>0</v>
      </c>
      <c r="Q8447" s="39">
        <f t="shared" si="1070"/>
        <v>0</v>
      </c>
      <c r="R8447" s="41">
        <f t="shared" si="1071"/>
        <v>0</v>
      </c>
    </row>
    <row r="8448" spans="4:18" x14ac:dyDescent="0.25">
      <c r="D8448" s="1">
        <v>41313</v>
      </c>
      <c r="E8448" s="1">
        <f t="shared" si="1068"/>
        <v>41306</v>
      </c>
      <c r="F8448" s="30">
        <f t="shared" ref="F8448:F8511" si="1074">M8447</f>
        <v>0</v>
      </c>
      <c r="H8448" s="42">
        <f>IF(DAY(D8448)&gt;14,VLOOKUP(DATE(YEAR(E8448),MONTH(E8448)-1,DAY(1)),'מדדים וריביות'!B:C,2,FALSE),VLOOKUP(DATE(YEAR(E8448),MONTH(E8448)-2,DAY(1)),'מדדים וריביות'!B:C,2,FALSE))</f>
        <v>33468937.849594299</v>
      </c>
      <c r="I8448" s="43">
        <f>'ריבית יומית'!D8442</f>
        <v>2.7242892239431882E-5</v>
      </c>
      <c r="J8448" s="29">
        <f t="shared" si="1067"/>
        <v>1.0384934553346763</v>
      </c>
      <c r="L8448">
        <f>VLOOKUP(D8447,'מדדים וריביות'!B:C,2)</f>
        <v>33410549.276846301</v>
      </c>
      <c r="M8448" s="30">
        <f t="shared" si="1072"/>
        <v>0</v>
      </c>
      <c r="O8448" s="39">
        <f t="shared" si="1069"/>
        <v>0</v>
      </c>
      <c r="P8448" s="39">
        <f t="shared" si="1073"/>
        <v>0</v>
      </c>
      <c r="Q8448" s="39">
        <f t="shared" si="1070"/>
        <v>0</v>
      </c>
      <c r="R8448" s="41">
        <f t="shared" si="1071"/>
        <v>0</v>
      </c>
    </row>
    <row r="8449" spans="4:18" x14ac:dyDescent="0.25">
      <c r="D8449" s="1">
        <v>41314</v>
      </c>
      <c r="E8449" s="1">
        <f t="shared" si="1068"/>
        <v>41306</v>
      </c>
      <c r="F8449" s="30">
        <f t="shared" si="1074"/>
        <v>0</v>
      </c>
      <c r="H8449" s="42">
        <f>IF(DAY(D8449)&gt;14,VLOOKUP(DATE(YEAR(E8449),MONTH(E8449)-1,DAY(1)),'מדדים וריביות'!B:C,2,FALSE),VLOOKUP(DATE(YEAR(E8449),MONTH(E8449)-2,DAY(1)),'מדדים וריביות'!B:C,2,FALSE))</f>
        <v>33468937.849594299</v>
      </c>
      <c r="I8449" s="43">
        <f>'ריבית יומית'!D8443</f>
        <v>2.7242892239431882E-5</v>
      </c>
      <c r="J8449" s="29">
        <f t="shared" si="1067"/>
        <v>1.0384651645401044</v>
      </c>
      <c r="L8449">
        <f>VLOOKUP(D8448,'מדדים וריביות'!B:C,2)</f>
        <v>33410549.276846301</v>
      </c>
      <c r="M8449" s="30">
        <f t="shared" si="1072"/>
        <v>0</v>
      </c>
      <c r="O8449" s="39">
        <f t="shared" si="1069"/>
        <v>0</v>
      </c>
      <c r="P8449" s="39">
        <f t="shared" si="1073"/>
        <v>0</v>
      </c>
      <c r="Q8449" s="39">
        <f t="shared" si="1070"/>
        <v>0</v>
      </c>
      <c r="R8449" s="41">
        <f t="shared" si="1071"/>
        <v>0</v>
      </c>
    </row>
    <row r="8450" spans="4:18" x14ac:dyDescent="0.25">
      <c r="D8450" s="1">
        <v>41315</v>
      </c>
      <c r="E8450" s="1">
        <f t="shared" si="1068"/>
        <v>41306</v>
      </c>
      <c r="F8450" s="30">
        <f t="shared" si="1074"/>
        <v>0</v>
      </c>
      <c r="H8450" s="42">
        <f>IF(DAY(D8450)&gt;14,VLOOKUP(DATE(YEAR(E8450),MONTH(E8450)-1,DAY(1)),'מדדים וריביות'!B:C,2,FALSE),VLOOKUP(DATE(YEAR(E8450),MONTH(E8450)-2,DAY(1)),'מדדים וריביות'!B:C,2,FALSE))</f>
        <v>33468937.849594299</v>
      </c>
      <c r="I8450" s="43">
        <f>'ריבית יומית'!D8444</f>
        <v>2.7242892239431882E-5</v>
      </c>
      <c r="J8450" s="29">
        <f t="shared" si="1067"/>
        <v>1.0384368745162345</v>
      </c>
      <c r="L8450">
        <f>VLOOKUP(D8449,'מדדים וריביות'!B:C,2)</f>
        <v>33410549.276846301</v>
      </c>
      <c r="M8450" s="30">
        <f t="shared" si="1072"/>
        <v>0</v>
      </c>
      <c r="O8450" s="39">
        <f t="shared" si="1069"/>
        <v>0</v>
      </c>
      <c r="P8450" s="39">
        <f t="shared" si="1073"/>
        <v>0</v>
      </c>
      <c r="Q8450" s="39">
        <f t="shared" si="1070"/>
        <v>0</v>
      </c>
      <c r="R8450" s="41">
        <f t="shared" si="1071"/>
        <v>0</v>
      </c>
    </row>
    <row r="8451" spans="4:18" x14ac:dyDescent="0.25">
      <c r="D8451" s="1">
        <v>41316</v>
      </c>
      <c r="E8451" s="1">
        <f t="shared" si="1068"/>
        <v>41306</v>
      </c>
      <c r="F8451" s="30">
        <f t="shared" si="1074"/>
        <v>0</v>
      </c>
      <c r="H8451" s="42">
        <f>IF(DAY(D8451)&gt;14,VLOOKUP(DATE(YEAR(E8451),MONTH(E8451)-1,DAY(1)),'מדדים וריביות'!B:C,2,FALSE),VLOOKUP(DATE(YEAR(E8451),MONTH(E8451)-2,DAY(1)),'מדדים וריביות'!B:C,2,FALSE))</f>
        <v>33468937.849594299</v>
      </c>
      <c r="I8451" s="43">
        <f>'ריבית יומית'!D8445</f>
        <v>2.7242892239431882E-5</v>
      </c>
      <c r="J8451" s="29">
        <f t="shared" si="1067"/>
        <v>1.0384085852630456</v>
      </c>
      <c r="L8451">
        <f>VLOOKUP(D8450,'מדדים וריביות'!B:C,2)</f>
        <v>33410549.276846301</v>
      </c>
      <c r="M8451" s="30">
        <f t="shared" si="1072"/>
        <v>0</v>
      </c>
      <c r="O8451" s="39">
        <f t="shared" si="1069"/>
        <v>0</v>
      </c>
      <c r="P8451" s="39">
        <f t="shared" si="1073"/>
        <v>0</v>
      </c>
      <c r="Q8451" s="39">
        <f t="shared" si="1070"/>
        <v>0</v>
      </c>
      <c r="R8451" s="41">
        <f t="shared" si="1071"/>
        <v>0</v>
      </c>
    </row>
    <row r="8452" spans="4:18" x14ac:dyDescent="0.25">
      <c r="D8452" s="1">
        <v>41317</v>
      </c>
      <c r="E8452" s="1">
        <f t="shared" si="1068"/>
        <v>41306</v>
      </c>
      <c r="F8452" s="30">
        <f t="shared" si="1074"/>
        <v>0</v>
      </c>
      <c r="H8452" s="42">
        <f>IF(DAY(D8452)&gt;14,VLOOKUP(DATE(YEAR(E8452),MONTH(E8452)-1,DAY(1)),'מדדים וריביות'!B:C,2,FALSE),VLOOKUP(DATE(YEAR(E8452),MONTH(E8452)-2,DAY(1)),'מדדים וריביות'!B:C,2,FALSE))</f>
        <v>33468937.849594299</v>
      </c>
      <c r="I8452" s="43">
        <f>'ריבית יומית'!D8446</f>
        <v>2.7242892239431882E-5</v>
      </c>
      <c r="J8452" s="29">
        <f t="shared" si="1067"/>
        <v>1.0383802967805169</v>
      </c>
      <c r="L8452">
        <f>VLOOKUP(D8451,'מדדים וריביות'!B:C,2)</f>
        <v>33410549.276846301</v>
      </c>
      <c r="M8452" s="30">
        <f t="shared" si="1072"/>
        <v>0</v>
      </c>
      <c r="O8452" s="39">
        <f t="shared" si="1069"/>
        <v>0</v>
      </c>
      <c r="P8452" s="39">
        <f t="shared" si="1073"/>
        <v>0</v>
      </c>
      <c r="Q8452" s="39">
        <f t="shared" si="1070"/>
        <v>0</v>
      </c>
      <c r="R8452" s="41">
        <f t="shared" si="1071"/>
        <v>0</v>
      </c>
    </row>
    <row r="8453" spans="4:18" x14ac:dyDescent="0.25">
      <c r="D8453" s="1">
        <v>41318</v>
      </c>
      <c r="E8453" s="1">
        <f t="shared" si="1068"/>
        <v>41306</v>
      </c>
      <c r="F8453" s="30">
        <f t="shared" si="1074"/>
        <v>0</v>
      </c>
      <c r="H8453" s="42">
        <f>IF(DAY(D8453)&gt;14,VLOOKUP(DATE(YEAR(E8453),MONTH(E8453)-1,DAY(1)),'מדדים וריביות'!B:C,2,FALSE),VLOOKUP(DATE(YEAR(E8453),MONTH(E8453)-2,DAY(1)),'מדדים וריביות'!B:C,2,FALSE))</f>
        <v>33468937.849594299</v>
      </c>
      <c r="I8453" s="43">
        <f>'ריבית יומית'!D8447</f>
        <v>2.7242892239431882E-5</v>
      </c>
      <c r="J8453" s="29">
        <f t="shared" si="1067"/>
        <v>1.0383520090686273</v>
      </c>
      <c r="L8453">
        <f>VLOOKUP(D8452,'מדדים וריביות'!B:C,2)</f>
        <v>33410549.276846301</v>
      </c>
      <c r="M8453" s="30">
        <f t="shared" si="1072"/>
        <v>0</v>
      </c>
      <c r="O8453" s="39">
        <f t="shared" si="1069"/>
        <v>0</v>
      </c>
      <c r="P8453" s="39">
        <f t="shared" si="1073"/>
        <v>0</v>
      </c>
      <c r="Q8453" s="39">
        <f t="shared" si="1070"/>
        <v>0</v>
      </c>
      <c r="R8453" s="41">
        <f t="shared" si="1071"/>
        <v>0</v>
      </c>
    </row>
    <row r="8454" spans="4:18" x14ac:dyDescent="0.25">
      <c r="D8454" s="1">
        <v>41319</v>
      </c>
      <c r="E8454" s="1">
        <f t="shared" si="1068"/>
        <v>41306</v>
      </c>
      <c r="F8454" s="30">
        <f t="shared" si="1074"/>
        <v>0</v>
      </c>
      <c r="H8454" s="42">
        <f>IF(DAY(D8454)&gt;14,VLOOKUP(DATE(YEAR(E8454),MONTH(E8454)-1,DAY(1)),'מדדים וריביות'!B:C,2,FALSE),VLOOKUP(DATE(YEAR(E8454),MONTH(E8454)-2,DAY(1)),'מדדים וריביות'!B:C,2,FALSE))</f>
        <v>33468937.849594299</v>
      </c>
      <c r="I8454" s="43">
        <f>'ריבית יומית'!D8448</f>
        <v>2.7242892239431882E-5</v>
      </c>
      <c r="J8454" s="29">
        <f t="shared" si="1067"/>
        <v>1.0383237221273558</v>
      </c>
      <c r="L8454">
        <f>VLOOKUP(D8453,'מדדים וריביות'!B:C,2)</f>
        <v>33410549.276846301</v>
      </c>
      <c r="M8454" s="30">
        <f t="shared" si="1072"/>
        <v>0</v>
      </c>
      <c r="O8454" s="39">
        <f t="shared" si="1069"/>
        <v>0</v>
      </c>
      <c r="P8454" s="39">
        <f t="shared" si="1073"/>
        <v>0</v>
      </c>
      <c r="Q8454" s="39">
        <f t="shared" si="1070"/>
        <v>0</v>
      </c>
      <c r="R8454" s="41">
        <f t="shared" si="1071"/>
        <v>0</v>
      </c>
    </row>
    <row r="8455" spans="4:18" x14ac:dyDescent="0.25">
      <c r="D8455" s="1">
        <v>41320</v>
      </c>
      <c r="E8455" s="1">
        <f t="shared" si="1068"/>
        <v>41306</v>
      </c>
      <c r="F8455" s="30">
        <f t="shared" si="1074"/>
        <v>0</v>
      </c>
      <c r="H8455" s="42">
        <f>IF(DAY(D8455)&gt;14,VLOOKUP(DATE(YEAR(E8455),MONTH(E8455)-1,DAY(1)),'מדדים וריביות'!B:C,2,FALSE),VLOOKUP(DATE(YEAR(E8455),MONTH(E8455)-2,DAY(1)),'מדדים וריביות'!B:C,2,FALSE))</f>
        <v>33410549.276846301</v>
      </c>
      <c r="I8455" s="43">
        <f>'ריבית יומית'!D8449</f>
        <v>2.7242892239431882E-5</v>
      </c>
      <c r="J8455" s="29">
        <f t="shared" si="1067"/>
        <v>1.0382954359566814</v>
      </c>
      <c r="L8455">
        <f>VLOOKUP(D8454,'מדדים וריביות'!B:C,2)</f>
        <v>33410549.276846301</v>
      </c>
      <c r="M8455" s="30">
        <f t="shared" si="1072"/>
        <v>0</v>
      </c>
      <c r="O8455" s="39">
        <f t="shared" si="1069"/>
        <v>0</v>
      </c>
      <c r="P8455" s="39">
        <f t="shared" si="1073"/>
        <v>0</v>
      </c>
      <c r="Q8455" s="39">
        <f t="shared" si="1070"/>
        <v>0</v>
      </c>
      <c r="R8455" s="41">
        <f t="shared" si="1071"/>
        <v>0</v>
      </c>
    </row>
    <row r="8456" spans="4:18" x14ac:dyDescent="0.25">
      <c r="D8456" s="1">
        <v>41321</v>
      </c>
      <c r="E8456" s="1">
        <f t="shared" si="1068"/>
        <v>41306</v>
      </c>
      <c r="F8456" s="30">
        <f t="shared" si="1074"/>
        <v>0</v>
      </c>
      <c r="H8456" s="42">
        <f>IF(DAY(D8456)&gt;14,VLOOKUP(DATE(YEAR(E8456),MONTH(E8456)-1,DAY(1)),'מדדים וריביות'!B:C,2,FALSE),VLOOKUP(DATE(YEAR(E8456),MONTH(E8456)-2,DAY(1)),'מדדים וריביות'!B:C,2,FALSE))</f>
        <v>33410549.276846301</v>
      </c>
      <c r="I8456" s="43">
        <f>'ריבית יומית'!D8450</f>
        <v>2.7242892239431882E-5</v>
      </c>
      <c r="J8456" s="29">
        <f t="shared" si="1067"/>
        <v>1.038267150556583</v>
      </c>
      <c r="L8456">
        <f>VLOOKUP(D8455,'מדדים וריביות'!B:C,2)</f>
        <v>33410549.276846301</v>
      </c>
      <c r="M8456" s="30">
        <f t="shared" si="1072"/>
        <v>0</v>
      </c>
      <c r="O8456" s="39">
        <f t="shared" si="1069"/>
        <v>0</v>
      </c>
      <c r="P8456" s="39">
        <f t="shared" si="1073"/>
        <v>0</v>
      </c>
      <c r="Q8456" s="39">
        <f t="shared" si="1070"/>
        <v>0</v>
      </c>
      <c r="R8456" s="41">
        <f t="shared" si="1071"/>
        <v>0</v>
      </c>
    </row>
    <row r="8457" spans="4:18" x14ac:dyDescent="0.25">
      <c r="D8457" s="1">
        <v>41322</v>
      </c>
      <c r="E8457" s="1">
        <f t="shared" si="1068"/>
        <v>41306</v>
      </c>
      <c r="F8457" s="30">
        <f t="shared" si="1074"/>
        <v>0</v>
      </c>
      <c r="H8457" s="42">
        <f>IF(DAY(D8457)&gt;14,VLOOKUP(DATE(YEAR(E8457),MONTH(E8457)-1,DAY(1)),'מדדים וריביות'!B:C,2,FALSE),VLOOKUP(DATE(YEAR(E8457),MONTH(E8457)-2,DAY(1)),'מדדים וריביות'!B:C,2,FALSE))</f>
        <v>33410549.276846301</v>
      </c>
      <c r="I8457" s="43">
        <f>'ריבית יומית'!D8451</f>
        <v>2.7242892239431882E-5</v>
      </c>
      <c r="J8457" s="29">
        <f t="shared" ref="J8457:J8520" si="1075">J8458*(1+I8457)</f>
        <v>1.0382388659270398</v>
      </c>
      <c r="L8457">
        <f>VLOOKUP(D8456,'מדדים וריביות'!B:C,2)</f>
        <v>33410549.276846301</v>
      </c>
      <c r="M8457" s="30">
        <f t="shared" si="1072"/>
        <v>0</v>
      </c>
      <c r="O8457" s="39">
        <f t="shared" si="1069"/>
        <v>0</v>
      </c>
      <c r="P8457" s="39">
        <f t="shared" si="1073"/>
        <v>0</v>
      </c>
      <c r="Q8457" s="39">
        <f t="shared" si="1070"/>
        <v>0</v>
      </c>
      <c r="R8457" s="41">
        <f t="shared" si="1071"/>
        <v>0</v>
      </c>
    </row>
    <row r="8458" spans="4:18" x14ac:dyDescent="0.25">
      <c r="D8458" s="1">
        <v>41323</v>
      </c>
      <c r="E8458" s="1">
        <f t="shared" ref="E8458:E8521" si="1076">DATE(YEAR(D8458),MONTH(D8458),DAY(1))</f>
        <v>41306</v>
      </c>
      <c r="F8458" s="30">
        <f t="shared" si="1074"/>
        <v>0</v>
      </c>
      <c r="H8458" s="42">
        <f>IF(DAY(D8458)&gt;14,VLOOKUP(DATE(YEAR(E8458),MONTH(E8458)-1,DAY(1)),'מדדים וריביות'!B:C,2,FALSE),VLOOKUP(DATE(YEAR(E8458),MONTH(E8458)-2,DAY(1)),'מדדים וריביות'!B:C,2,FALSE))</f>
        <v>33410549.276846301</v>
      </c>
      <c r="I8458" s="43">
        <f>'ריבית יומית'!D8452</f>
        <v>2.7242892239431882E-5</v>
      </c>
      <c r="J8458" s="29">
        <f t="shared" si="1075"/>
        <v>1.0382105820680307</v>
      </c>
      <c r="L8458">
        <f>VLOOKUP(D8457,'מדדים וריביות'!B:C,2)</f>
        <v>33410549.276846301</v>
      </c>
      <c r="M8458" s="30">
        <f t="shared" si="1072"/>
        <v>0</v>
      </c>
      <c r="O8458" s="39">
        <f t="shared" ref="O8458:O8521" si="1077">$D$4/H8458*G8458-G8458</f>
        <v>0</v>
      </c>
      <c r="P8458" s="39">
        <f t="shared" si="1073"/>
        <v>0</v>
      </c>
      <c r="Q8458" s="39">
        <f t="shared" ref="Q8458:Q8521" si="1078">$D$4/H8458*P8458-P8458</f>
        <v>0</v>
      </c>
      <c r="R8458" s="41">
        <f t="shared" ref="R8458:R8521" si="1079">SUM(O8458:Q8458)</f>
        <v>0</v>
      </c>
    </row>
    <row r="8459" spans="4:18" x14ac:dyDescent="0.25">
      <c r="D8459" s="1">
        <v>41324</v>
      </c>
      <c r="E8459" s="1">
        <f t="shared" si="1076"/>
        <v>41306</v>
      </c>
      <c r="F8459" s="30">
        <f t="shared" si="1074"/>
        <v>0</v>
      </c>
      <c r="H8459" s="42">
        <f>IF(DAY(D8459)&gt;14,VLOOKUP(DATE(YEAR(E8459),MONTH(E8459)-1,DAY(1)),'מדדים וריביות'!B:C,2,FALSE),VLOOKUP(DATE(YEAR(E8459),MONTH(E8459)-2,DAY(1)),'מדדים וריביות'!B:C,2,FALSE))</f>
        <v>33410549.276846301</v>
      </c>
      <c r="I8459" s="43">
        <f>'ריבית יומית'!D8453</f>
        <v>2.7242892239431882E-5</v>
      </c>
      <c r="J8459" s="29">
        <f t="shared" si="1075"/>
        <v>1.0381822989795348</v>
      </c>
      <c r="L8459">
        <f>VLOOKUP(D8458,'מדדים וריביות'!B:C,2)</f>
        <v>33410549.276846301</v>
      </c>
      <c r="M8459" s="30">
        <f t="shared" si="1072"/>
        <v>0</v>
      </c>
      <c r="O8459" s="39">
        <f t="shared" si="1077"/>
        <v>0</v>
      </c>
      <c r="P8459" s="39">
        <f t="shared" si="1073"/>
        <v>0</v>
      </c>
      <c r="Q8459" s="39">
        <f t="shared" si="1078"/>
        <v>0</v>
      </c>
      <c r="R8459" s="41">
        <f t="shared" si="1079"/>
        <v>0</v>
      </c>
    </row>
    <row r="8460" spans="4:18" x14ac:dyDescent="0.25">
      <c r="D8460" s="1">
        <v>41325</v>
      </c>
      <c r="E8460" s="1">
        <f t="shared" si="1076"/>
        <v>41306</v>
      </c>
      <c r="F8460" s="30">
        <f t="shared" si="1074"/>
        <v>0</v>
      </c>
      <c r="H8460" s="42">
        <f>IF(DAY(D8460)&gt;14,VLOOKUP(DATE(YEAR(E8460),MONTH(E8460)-1,DAY(1)),'מדדים וריביות'!B:C,2,FALSE),VLOOKUP(DATE(YEAR(E8460),MONTH(E8460)-2,DAY(1)),'מדדים וריביות'!B:C,2,FALSE))</f>
        <v>33410549.276846301</v>
      </c>
      <c r="I8460" s="43">
        <f>'ריבית יומית'!D8454</f>
        <v>2.7242892239431882E-5</v>
      </c>
      <c r="J8460" s="29">
        <f t="shared" si="1075"/>
        <v>1.0381540166615311</v>
      </c>
      <c r="L8460">
        <f>VLOOKUP(D8459,'מדדים וריביות'!B:C,2)</f>
        <v>33410549.276846301</v>
      </c>
      <c r="M8460" s="30">
        <f t="shared" ref="M8460:M8523" si="1080">F8460*(1+I8460)*L8460/H8460+G8460-K8460</f>
        <v>0</v>
      </c>
      <c r="O8460" s="39">
        <f t="shared" si="1077"/>
        <v>0</v>
      </c>
      <c r="P8460" s="39">
        <f t="shared" si="1073"/>
        <v>0</v>
      </c>
      <c r="Q8460" s="39">
        <f t="shared" si="1078"/>
        <v>0</v>
      </c>
      <c r="R8460" s="41">
        <f t="shared" si="1079"/>
        <v>0</v>
      </c>
    </row>
    <row r="8461" spans="4:18" x14ac:dyDescent="0.25">
      <c r="D8461" s="1">
        <v>41326</v>
      </c>
      <c r="E8461" s="1">
        <f t="shared" si="1076"/>
        <v>41306</v>
      </c>
      <c r="F8461" s="30">
        <f t="shared" si="1074"/>
        <v>0</v>
      </c>
      <c r="H8461" s="42">
        <f>IF(DAY(D8461)&gt;14,VLOOKUP(DATE(YEAR(E8461),MONTH(E8461)-1,DAY(1)),'מדדים וריביות'!B:C,2,FALSE),VLOOKUP(DATE(YEAR(E8461),MONTH(E8461)-2,DAY(1)),'מדדים וריביות'!B:C,2,FALSE))</f>
        <v>33410549.276846301</v>
      </c>
      <c r="I8461" s="43">
        <f>'ריבית יומית'!D8455</f>
        <v>2.7242892239431882E-5</v>
      </c>
      <c r="J8461" s="29">
        <f t="shared" si="1075"/>
        <v>1.0381257351139983</v>
      </c>
      <c r="L8461">
        <f>VLOOKUP(D8460,'מדדים וריביות'!B:C,2)</f>
        <v>33410549.276846301</v>
      </c>
      <c r="M8461" s="30">
        <f t="shared" si="1080"/>
        <v>0</v>
      </c>
      <c r="O8461" s="39">
        <f t="shared" si="1077"/>
        <v>0</v>
      </c>
      <c r="P8461" s="39">
        <f t="shared" si="1073"/>
        <v>0</v>
      </c>
      <c r="Q8461" s="39">
        <f t="shared" si="1078"/>
        <v>0</v>
      </c>
      <c r="R8461" s="41">
        <f t="shared" si="1079"/>
        <v>0</v>
      </c>
    </row>
    <row r="8462" spans="4:18" x14ac:dyDescent="0.25">
      <c r="D8462" s="1">
        <v>41327</v>
      </c>
      <c r="E8462" s="1">
        <f t="shared" si="1076"/>
        <v>41306</v>
      </c>
      <c r="F8462" s="30">
        <f t="shared" si="1074"/>
        <v>0</v>
      </c>
      <c r="H8462" s="42">
        <f>IF(DAY(D8462)&gt;14,VLOOKUP(DATE(YEAR(E8462),MONTH(E8462)-1,DAY(1)),'מדדים וריביות'!B:C,2,FALSE),VLOOKUP(DATE(YEAR(E8462),MONTH(E8462)-2,DAY(1)),'מדדים וריביות'!B:C,2,FALSE))</f>
        <v>33410549.276846301</v>
      </c>
      <c r="I8462" s="43">
        <f>'ריבית יומית'!D8456</f>
        <v>2.7242892239431882E-5</v>
      </c>
      <c r="J8462" s="29">
        <f t="shared" si="1075"/>
        <v>1.0380974543369157</v>
      </c>
      <c r="L8462">
        <f>VLOOKUP(D8461,'מדדים וריביות'!B:C,2)</f>
        <v>33410549.276846301</v>
      </c>
      <c r="M8462" s="30">
        <f t="shared" si="1080"/>
        <v>0</v>
      </c>
      <c r="O8462" s="39">
        <f t="shared" si="1077"/>
        <v>0</v>
      </c>
      <c r="P8462" s="39">
        <f t="shared" si="1073"/>
        <v>0</v>
      </c>
      <c r="Q8462" s="39">
        <f t="shared" si="1078"/>
        <v>0</v>
      </c>
      <c r="R8462" s="41">
        <f t="shared" si="1079"/>
        <v>0</v>
      </c>
    </row>
    <row r="8463" spans="4:18" x14ac:dyDescent="0.25">
      <c r="D8463" s="1">
        <v>41328</v>
      </c>
      <c r="E8463" s="1">
        <f t="shared" si="1076"/>
        <v>41306</v>
      </c>
      <c r="F8463" s="30">
        <f t="shared" si="1074"/>
        <v>0</v>
      </c>
      <c r="H8463" s="42">
        <f>IF(DAY(D8463)&gt;14,VLOOKUP(DATE(YEAR(E8463),MONTH(E8463)-1,DAY(1)),'מדדים וריביות'!B:C,2,FALSE),VLOOKUP(DATE(YEAR(E8463),MONTH(E8463)-2,DAY(1)),'מדדים וריביות'!B:C,2,FALSE))</f>
        <v>33410549.276846301</v>
      </c>
      <c r="I8463" s="43">
        <f>'ריבית יומית'!D8457</f>
        <v>2.7242892239431882E-5</v>
      </c>
      <c r="J8463" s="29">
        <f t="shared" si="1075"/>
        <v>1.0380691743302624</v>
      </c>
      <c r="L8463">
        <f>VLOOKUP(D8462,'מדדים וריביות'!B:C,2)</f>
        <v>33410549.276846301</v>
      </c>
      <c r="M8463" s="30">
        <f t="shared" si="1080"/>
        <v>0</v>
      </c>
      <c r="O8463" s="39">
        <f t="shared" si="1077"/>
        <v>0</v>
      </c>
      <c r="P8463" s="39">
        <f t="shared" si="1073"/>
        <v>0</v>
      </c>
      <c r="Q8463" s="39">
        <f t="shared" si="1078"/>
        <v>0</v>
      </c>
      <c r="R8463" s="41">
        <f t="shared" si="1079"/>
        <v>0</v>
      </c>
    </row>
    <row r="8464" spans="4:18" x14ac:dyDescent="0.25">
      <c r="D8464" s="1">
        <v>41329</v>
      </c>
      <c r="E8464" s="1">
        <f t="shared" si="1076"/>
        <v>41306</v>
      </c>
      <c r="F8464" s="30">
        <f t="shared" si="1074"/>
        <v>0</v>
      </c>
      <c r="H8464" s="42">
        <f>IF(DAY(D8464)&gt;14,VLOOKUP(DATE(YEAR(E8464),MONTH(E8464)-1,DAY(1)),'מדדים וריביות'!B:C,2,FALSE),VLOOKUP(DATE(YEAR(E8464),MONTH(E8464)-2,DAY(1)),'מדדים וריביות'!B:C,2,FALSE))</f>
        <v>33410549.276846301</v>
      </c>
      <c r="I8464" s="43">
        <f>'ריבית יומית'!D8458</f>
        <v>2.7242892239431882E-5</v>
      </c>
      <c r="J8464" s="29">
        <f t="shared" si="1075"/>
        <v>1.0380408950940172</v>
      </c>
      <c r="L8464">
        <f>VLOOKUP(D8463,'מדדים וריביות'!B:C,2)</f>
        <v>33410549.276846301</v>
      </c>
      <c r="M8464" s="30">
        <f t="shared" si="1080"/>
        <v>0</v>
      </c>
      <c r="O8464" s="39">
        <f t="shared" si="1077"/>
        <v>0</v>
      </c>
      <c r="P8464" s="39">
        <f t="shared" si="1073"/>
        <v>0</v>
      </c>
      <c r="Q8464" s="39">
        <f t="shared" si="1078"/>
        <v>0</v>
      </c>
      <c r="R8464" s="41">
        <f t="shared" si="1079"/>
        <v>0</v>
      </c>
    </row>
    <row r="8465" spans="4:18" x14ac:dyDescent="0.25">
      <c r="D8465" s="1">
        <v>41330</v>
      </c>
      <c r="E8465" s="1">
        <f t="shared" si="1076"/>
        <v>41306</v>
      </c>
      <c r="F8465" s="30">
        <f t="shared" si="1074"/>
        <v>0</v>
      </c>
      <c r="H8465" s="42">
        <f>IF(DAY(D8465)&gt;14,VLOOKUP(DATE(YEAR(E8465),MONTH(E8465)-1,DAY(1)),'מדדים וריביות'!B:C,2,FALSE),VLOOKUP(DATE(YEAR(E8465),MONTH(E8465)-2,DAY(1)),'מדדים וריביות'!B:C,2,FALSE))</f>
        <v>33410549.276846301</v>
      </c>
      <c r="I8465" s="43">
        <f>'ריבית יומית'!D8459</f>
        <v>2.7242892239431882E-5</v>
      </c>
      <c r="J8465" s="29">
        <f t="shared" si="1075"/>
        <v>1.0380126166281591</v>
      </c>
      <c r="L8465">
        <f>VLOOKUP(D8464,'מדדים וריביות'!B:C,2)</f>
        <v>33410549.276846301</v>
      </c>
      <c r="M8465" s="30">
        <f t="shared" si="1080"/>
        <v>0</v>
      </c>
      <c r="O8465" s="39">
        <f t="shared" si="1077"/>
        <v>0</v>
      </c>
      <c r="P8465" s="39">
        <f t="shared" si="1073"/>
        <v>0</v>
      </c>
      <c r="Q8465" s="39">
        <f t="shared" si="1078"/>
        <v>0</v>
      </c>
      <c r="R8465" s="41">
        <f t="shared" si="1079"/>
        <v>0</v>
      </c>
    </row>
    <row r="8466" spans="4:18" x14ac:dyDescent="0.25">
      <c r="D8466" s="1">
        <v>41331</v>
      </c>
      <c r="E8466" s="1">
        <f t="shared" si="1076"/>
        <v>41306</v>
      </c>
      <c r="F8466" s="30">
        <f t="shared" si="1074"/>
        <v>0</v>
      </c>
      <c r="H8466" s="42">
        <f>IF(DAY(D8466)&gt;14,VLOOKUP(DATE(YEAR(E8466),MONTH(E8466)-1,DAY(1)),'מדדים וריביות'!B:C,2,FALSE),VLOOKUP(DATE(YEAR(E8466),MONTH(E8466)-2,DAY(1)),'מדדים וריביות'!B:C,2,FALSE))</f>
        <v>33410549.276846301</v>
      </c>
      <c r="I8466" s="43">
        <f>'ריבית יומית'!D8460</f>
        <v>2.7242892239431882E-5</v>
      </c>
      <c r="J8466" s="29">
        <f t="shared" si="1075"/>
        <v>1.0379843389326673</v>
      </c>
      <c r="L8466">
        <f>VLOOKUP(D8465,'מדדים וריביות'!B:C,2)</f>
        <v>33410549.276846301</v>
      </c>
      <c r="M8466" s="30">
        <f t="shared" si="1080"/>
        <v>0</v>
      </c>
      <c r="O8466" s="39">
        <f t="shared" si="1077"/>
        <v>0</v>
      </c>
      <c r="P8466" s="39">
        <f t="shared" si="1073"/>
        <v>0</v>
      </c>
      <c r="Q8466" s="39">
        <f t="shared" si="1078"/>
        <v>0</v>
      </c>
      <c r="R8466" s="41">
        <f t="shared" si="1079"/>
        <v>0</v>
      </c>
    </row>
    <row r="8467" spans="4:18" x14ac:dyDescent="0.25">
      <c r="D8467" s="1">
        <v>41332</v>
      </c>
      <c r="E8467" s="1">
        <f t="shared" si="1076"/>
        <v>41306</v>
      </c>
      <c r="F8467" s="30">
        <f t="shared" si="1074"/>
        <v>0</v>
      </c>
      <c r="H8467" s="42">
        <f>IF(DAY(D8467)&gt;14,VLOOKUP(DATE(YEAR(E8467),MONTH(E8467)-1,DAY(1)),'מדדים וריביות'!B:C,2,FALSE),VLOOKUP(DATE(YEAR(E8467),MONTH(E8467)-2,DAY(1)),'מדדים וריביות'!B:C,2,FALSE))</f>
        <v>33410549.276846301</v>
      </c>
      <c r="I8467" s="43">
        <f>'ריבית יומית'!D8461</f>
        <v>2.7242892239431882E-5</v>
      </c>
      <c r="J8467" s="29">
        <f t="shared" si="1075"/>
        <v>1.0379560620075208</v>
      </c>
      <c r="L8467">
        <f>VLOOKUP(D8466,'מדדים וריביות'!B:C,2)</f>
        <v>33410549.276846301</v>
      </c>
      <c r="M8467" s="30">
        <f t="shared" si="1080"/>
        <v>0</v>
      </c>
      <c r="O8467" s="39">
        <f t="shared" si="1077"/>
        <v>0</v>
      </c>
      <c r="P8467" s="39">
        <f t="shared" si="1073"/>
        <v>0</v>
      </c>
      <c r="Q8467" s="39">
        <f t="shared" si="1078"/>
        <v>0</v>
      </c>
      <c r="R8467" s="41">
        <f t="shared" si="1079"/>
        <v>0</v>
      </c>
    </row>
    <row r="8468" spans="4:18" x14ac:dyDescent="0.25">
      <c r="D8468" s="1">
        <v>41333</v>
      </c>
      <c r="E8468" s="1">
        <f t="shared" si="1076"/>
        <v>41306</v>
      </c>
      <c r="F8468" s="30">
        <f t="shared" si="1074"/>
        <v>0</v>
      </c>
      <c r="H8468" s="42">
        <f>IF(DAY(D8468)&gt;14,VLOOKUP(DATE(YEAR(E8468),MONTH(E8468)-1,DAY(1)),'מדדים וריביות'!B:C,2,FALSE),VLOOKUP(DATE(YEAR(E8468),MONTH(E8468)-2,DAY(1)),'מדדים וריביות'!B:C,2,FALSE))</f>
        <v>33410549.276846301</v>
      </c>
      <c r="I8468" s="43">
        <f>'ריבית יומית'!D8462</f>
        <v>2.7242892239431882E-5</v>
      </c>
      <c r="J8468" s="29">
        <f t="shared" si="1075"/>
        <v>1.0379277858526985</v>
      </c>
      <c r="L8468">
        <f>VLOOKUP(D8467,'מדדים וריביות'!B:C,2)</f>
        <v>33410549.276846301</v>
      </c>
      <c r="M8468" s="30">
        <f t="shared" si="1080"/>
        <v>0</v>
      </c>
      <c r="O8468" s="39">
        <f t="shared" si="1077"/>
        <v>0</v>
      </c>
      <c r="P8468" s="39">
        <f t="shared" si="1073"/>
        <v>0</v>
      </c>
      <c r="Q8468" s="39">
        <f t="shared" si="1078"/>
        <v>0</v>
      </c>
      <c r="R8468" s="41">
        <f t="shared" si="1079"/>
        <v>0</v>
      </c>
    </row>
    <row r="8469" spans="4:18" x14ac:dyDescent="0.25">
      <c r="D8469" s="1">
        <v>41334</v>
      </c>
      <c r="E8469" s="1">
        <f t="shared" si="1076"/>
        <v>41334</v>
      </c>
      <c r="F8469" s="30">
        <f t="shared" si="1074"/>
        <v>0</v>
      </c>
      <c r="H8469" s="42">
        <f>IF(DAY(D8469)&gt;14,VLOOKUP(DATE(YEAR(E8469),MONTH(E8469)-1,DAY(1)),'מדדים וריביות'!B:C,2,FALSE),VLOOKUP(DATE(YEAR(E8469),MONTH(E8469)-2,DAY(1)),'מדדים וריביות'!B:C,2,FALSE))</f>
        <v>33410549.276846301</v>
      </c>
      <c r="I8469" s="43">
        <f>'ריבית יומית'!D8463</f>
        <v>2.7242892239431882E-5</v>
      </c>
      <c r="J8469" s="29">
        <f t="shared" si="1075"/>
        <v>1.0378995104681794</v>
      </c>
      <c r="L8469">
        <f>VLOOKUP(D8468,'מדדים וריביות'!B:C,2)</f>
        <v>33410549.276846301</v>
      </c>
      <c r="M8469" s="30">
        <f t="shared" si="1080"/>
        <v>0</v>
      </c>
      <c r="O8469" s="39">
        <f t="shared" si="1077"/>
        <v>0</v>
      </c>
      <c r="P8469" s="39">
        <f t="shared" si="1073"/>
        <v>0</v>
      </c>
      <c r="Q8469" s="39">
        <f t="shared" si="1078"/>
        <v>0</v>
      </c>
      <c r="R8469" s="41">
        <f t="shared" si="1079"/>
        <v>0</v>
      </c>
    </row>
    <row r="8470" spans="4:18" x14ac:dyDescent="0.25">
      <c r="D8470" s="1">
        <v>41335</v>
      </c>
      <c r="E8470" s="1">
        <f t="shared" si="1076"/>
        <v>41334</v>
      </c>
      <c r="F8470" s="30">
        <f t="shared" si="1074"/>
        <v>0</v>
      </c>
      <c r="H8470" s="42">
        <f>IF(DAY(D8470)&gt;14,VLOOKUP(DATE(YEAR(E8470),MONTH(E8470)-1,DAY(1)),'מדדים וריביות'!B:C,2,FALSE),VLOOKUP(DATE(YEAR(E8470),MONTH(E8470)-2,DAY(1)),'מדדים וריביות'!B:C,2,FALSE))</f>
        <v>33410549.276846301</v>
      </c>
      <c r="I8470" s="43">
        <f>'ריבית יומית'!D8464</f>
        <v>2.7242892239431882E-5</v>
      </c>
      <c r="J8470" s="29">
        <f t="shared" si="1075"/>
        <v>1.0378712358539426</v>
      </c>
      <c r="L8470">
        <f>VLOOKUP(D8469,'מדדים וריביות'!B:C,2)</f>
        <v>33477170.5116954</v>
      </c>
      <c r="M8470" s="30">
        <f t="shared" si="1080"/>
        <v>0</v>
      </c>
      <c r="O8470" s="39">
        <f t="shared" si="1077"/>
        <v>0</v>
      </c>
      <c r="P8470" s="39">
        <f t="shared" si="1073"/>
        <v>0</v>
      </c>
      <c r="Q8470" s="39">
        <f t="shared" si="1078"/>
        <v>0</v>
      </c>
      <c r="R8470" s="41">
        <f t="shared" si="1079"/>
        <v>0</v>
      </c>
    </row>
    <row r="8471" spans="4:18" x14ac:dyDescent="0.25">
      <c r="D8471" s="1">
        <v>41336</v>
      </c>
      <c r="E8471" s="1">
        <f t="shared" si="1076"/>
        <v>41334</v>
      </c>
      <c r="F8471" s="30">
        <f t="shared" si="1074"/>
        <v>0</v>
      </c>
      <c r="H8471" s="42">
        <f>IF(DAY(D8471)&gt;14,VLOOKUP(DATE(YEAR(E8471),MONTH(E8471)-1,DAY(1)),'מדדים וריביות'!B:C,2,FALSE),VLOOKUP(DATE(YEAR(E8471),MONTH(E8471)-2,DAY(1)),'מדדים וריביות'!B:C,2,FALSE))</f>
        <v>33410549.276846301</v>
      </c>
      <c r="I8471" s="43">
        <f>'ריבית יומית'!D8465</f>
        <v>2.7242892239431882E-5</v>
      </c>
      <c r="J8471" s="29">
        <f t="shared" si="1075"/>
        <v>1.0378429620099672</v>
      </c>
      <c r="L8471">
        <f>VLOOKUP(D8470,'מדדים וריביות'!B:C,2)</f>
        <v>33477170.5116954</v>
      </c>
      <c r="M8471" s="30">
        <f t="shared" si="1080"/>
        <v>0</v>
      </c>
      <c r="O8471" s="39">
        <f t="shared" si="1077"/>
        <v>0</v>
      </c>
      <c r="P8471" s="39">
        <f t="shared" si="1073"/>
        <v>0</v>
      </c>
      <c r="Q8471" s="39">
        <f t="shared" si="1078"/>
        <v>0</v>
      </c>
      <c r="R8471" s="41">
        <f t="shared" si="1079"/>
        <v>0</v>
      </c>
    </row>
    <row r="8472" spans="4:18" x14ac:dyDescent="0.25">
      <c r="D8472" s="1">
        <v>41337</v>
      </c>
      <c r="E8472" s="1">
        <f t="shared" si="1076"/>
        <v>41334</v>
      </c>
      <c r="F8472" s="30">
        <f t="shared" si="1074"/>
        <v>0</v>
      </c>
      <c r="H8472" s="42">
        <f>IF(DAY(D8472)&gt;14,VLOOKUP(DATE(YEAR(E8472),MONTH(E8472)-1,DAY(1)),'מדדים וריביות'!B:C,2,FALSE),VLOOKUP(DATE(YEAR(E8472),MONTH(E8472)-2,DAY(1)),'מדדים וריביות'!B:C,2,FALSE))</f>
        <v>33410549.276846301</v>
      </c>
      <c r="I8472" s="43">
        <f>'ריבית יומית'!D8466</f>
        <v>2.7242892239431882E-5</v>
      </c>
      <c r="J8472" s="29">
        <f t="shared" si="1075"/>
        <v>1.0378146889362321</v>
      </c>
      <c r="L8472">
        <f>VLOOKUP(D8471,'מדדים וריביות'!B:C,2)</f>
        <v>33477170.5116954</v>
      </c>
      <c r="M8472" s="30">
        <f t="shared" si="1080"/>
        <v>0</v>
      </c>
      <c r="O8472" s="39">
        <f t="shared" si="1077"/>
        <v>0</v>
      </c>
      <c r="P8472" s="39">
        <f t="shared" si="1073"/>
        <v>0</v>
      </c>
      <c r="Q8472" s="39">
        <f t="shared" si="1078"/>
        <v>0</v>
      </c>
      <c r="R8472" s="41">
        <f t="shared" si="1079"/>
        <v>0</v>
      </c>
    </row>
    <row r="8473" spans="4:18" x14ac:dyDescent="0.25">
      <c r="D8473" s="1">
        <v>41338</v>
      </c>
      <c r="E8473" s="1">
        <f t="shared" si="1076"/>
        <v>41334</v>
      </c>
      <c r="F8473" s="30">
        <f t="shared" si="1074"/>
        <v>0</v>
      </c>
      <c r="H8473" s="42">
        <f>IF(DAY(D8473)&gt;14,VLOOKUP(DATE(YEAR(E8473),MONTH(E8473)-1,DAY(1)),'מדדים וריביות'!B:C,2,FALSE),VLOOKUP(DATE(YEAR(E8473),MONTH(E8473)-2,DAY(1)),'מדדים וריביות'!B:C,2,FALSE))</f>
        <v>33410549.276846301</v>
      </c>
      <c r="I8473" s="43">
        <f>'ריבית יומית'!D8467</f>
        <v>2.7242892239431882E-5</v>
      </c>
      <c r="J8473" s="29">
        <f t="shared" si="1075"/>
        <v>1.0377864166327162</v>
      </c>
      <c r="L8473">
        <f>VLOOKUP(D8472,'מדדים וריביות'!B:C,2)</f>
        <v>33477170.5116954</v>
      </c>
      <c r="M8473" s="30">
        <f t="shared" si="1080"/>
        <v>0</v>
      </c>
      <c r="O8473" s="39">
        <f t="shared" si="1077"/>
        <v>0</v>
      </c>
      <c r="P8473" s="39">
        <f t="shared" si="1073"/>
        <v>0</v>
      </c>
      <c r="Q8473" s="39">
        <f t="shared" si="1078"/>
        <v>0</v>
      </c>
      <c r="R8473" s="41">
        <f t="shared" si="1079"/>
        <v>0</v>
      </c>
    </row>
    <row r="8474" spans="4:18" x14ac:dyDescent="0.25">
      <c r="D8474" s="1">
        <v>41339</v>
      </c>
      <c r="E8474" s="1">
        <f t="shared" si="1076"/>
        <v>41334</v>
      </c>
      <c r="F8474" s="30">
        <f t="shared" si="1074"/>
        <v>0</v>
      </c>
      <c r="H8474" s="42">
        <f>IF(DAY(D8474)&gt;14,VLOOKUP(DATE(YEAR(E8474),MONTH(E8474)-1,DAY(1)),'מדדים וריביות'!B:C,2,FALSE),VLOOKUP(DATE(YEAR(E8474),MONTH(E8474)-2,DAY(1)),'מדדים וריביות'!B:C,2,FALSE))</f>
        <v>33410549.276846301</v>
      </c>
      <c r="I8474" s="43">
        <f>'ריבית יומית'!D8468</f>
        <v>2.7242892239431882E-5</v>
      </c>
      <c r="J8474" s="29">
        <f t="shared" si="1075"/>
        <v>1.0377581450993987</v>
      </c>
      <c r="L8474">
        <f>VLOOKUP(D8473,'מדדים וריביות'!B:C,2)</f>
        <v>33477170.5116954</v>
      </c>
      <c r="M8474" s="30">
        <f t="shared" si="1080"/>
        <v>0</v>
      </c>
      <c r="O8474" s="39">
        <f t="shared" si="1077"/>
        <v>0</v>
      </c>
      <c r="P8474" s="39">
        <f t="shared" si="1073"/>
        <v>0</v>
      </c>
      <c r="Q8474" s="39">
        <f t="shared" si="1078"/>
        <v>0</v>
      </c>
      <c r="R8474" s="41">
        <f t="shared" si="1079"/>
        <v>0</v>
      </c>
    </row>
    <row r="8475" spans="4:18" x14ac:dyDescent="0.25">
      <c r="D8475" s="1">
        <v>41340</v>
      </c>
      <c r="E8475" s="1">
        <f t="shared" si="1076"/>
        <v>41334</v>
      </c>
      <c r="F8475" s="30">
        <f t="shared" si="1074"/>
        <v>0</v>
      </c>
      <c r="H8475" s="42">
        <f>IF(DAY(D8475)&gt;14,VLOOKUP(DATE(YEAR(E8475),MONTH(E8475)-1,DAY(1)),'מדדים וריביות'!B:C,2,FALSE),VLOOKUP(DATE(YEAR(E8475),MONTH(E8475)-2,DAY(1)),'מדדים וריביות'!B:C,2,FALSE))</f>
        <v>33410549.276846301</v>
      </c>
      <c r="I8475" s="43">
        <f>'ריבית יומית'!D8469</f>
        <v>2.7242892239431882E-5</v>
      </c>
      <c r="J8475" s="29">
        <f t="shared" si="1075"/>
        <v>1.0377298743362584</v>
      </c>
      <c r="L8475">
        <f>VLOOKUP(D8474,'מדדים וריביות'!B:C,2)</f>
        <v>33477170.5116954</v>
      </c>
      <c r="M8475" s="30">
        <f t="shared" si="1080"/>
        <v>0</v>
      </c>
      <c r="O8475" s="39">
        <f t="shared" si="1077"/>
        <v>0</v>
      </c>
      <c r="P8475" s="39">
        <f t="shared" si="1073"/>
        <v>0</v>
      </c>
      <c r="Q8475" s="39">
        <f t="shared" si="1078"/>
        <v>0</v>
      </c>
      <c r="R8475" s="41">
        <f t="shared" si="1079"/>
        <v>0</v>
      </c>
    </row>
    <row r="8476" spans="4:18" x14ac:dyDescent="0.25">
      <c r="D8476" s="1">
        <v>41341</v>
      </c>
      <c r="E8476" s="1">
        <f t="shared" si="1076"/>
        <v>41334</v>
      </c>
      <c r="F8476" s="30">
        <f t="shared" si="1074"/>
        <v>0</v>
      </c>
      <c r="H8476" s="42">
        <f>IF(DAY(D8476)&gt;14,VLOOKUP(DATE(YEAR(E8476),MONTH(E8476)-1,DAY(1)),'מדדים וריביות'!B:C,2,FALSE),VLOOKUP(DATE(YEAR(E8476),MONTH(E8476)-2,DAY(1)),'מדדים וריביות'!B:C,2,FALSE))</f>
        <v>33410549.276846301</v>
      </c>
      <c r="I8476" s="43">
        <f>'ריבית יומית'!D8470</f>
        <v>2.7242892239431882E-5</v>
      </c>
      <c r="J8476" s="29">
        <f t="shared" si="1075"/>
        <v>1.0377016043432745</v>
      </c>
      <c r="L8476">
        <f>VLOOKUP(D8475,'מדדים וריביות'!B:C,2)</f>
        <v>33477170.5116954</v>
      </c>
      <c r="M8476" s="30">
        <f t="shared" si="1080"/>
        <v>0</v>
      </c>
      <c r="O8476" s="39">
        <f t="shared" si="1077"/>
        <v>0</v>
      </c>
      <c r="P8476" s="39">
        <f t="shared" si="1073"/>
        <v>0</v>
      </c>
      <c r="Q8476" s="39">
        <f t="shared" si="1078"/>
        <v>0</v>
      </c>
      <c r="R8476" s="41">
        <f t="shared" si="1079"/>
        <v>0</v>
      </c>
    </row>
    <row r="8477" spans="4:18" x14ac:dyDescent="0.25">
      <c r="D8477" s="1">
        <v>41342</v>
      </c>
      <c r="E8477" s="1">
        <f t="shared" si="1076"/>
        <v>41334</v>
      </c>
      <c r="F8477" s="30">
        <f t="shared" si="1074"/>
        <v>0</v>
      </c>
      <c r="H8477" s="42">
        <f>IF(DAY(D8477)&gt;14,VLOOKUP(DATE(YEAR(E8477),MONTH(E8477)-1,DAY(1)),'מדדים וריביות'!B:C,2,FALSE),VLOOKUP(DATE(YEAR(E8477),MONTH(E8477)-2,DAY(1)),'מדדים וריביות'!B:C,2,FALSE))</f>
        <v>33410549.276846301</v>
      </c>
      <c r="I8477" s="43">
        <f>'ריבית יומית'!D8471</f>
        <v>2.7242892239431882E-5</v>
      </c>
      <c r="J8477" s="29">
        <f t="shared" si="1075"/>
        <v>1.0376733351204261</v>
      </c>
      <c r="L8477">
        <f>VLOOKUP(D8476,'מדדים וריביות'!B:C,2)</f>
        <v>33477170.5116954</v>
      </c>
      <c r="M8477" s="30">
        <f t="shared" si="1080"/>
        <v>0</v>
      </c>
      <c r="O8477" s="39">
        <f t="shared" si="1077"/>
        <v>0</v>
      </c>
      <c r="P8477" s="39">
        <f t="shared" si="1073"/>
        <v>0</v>
      </c>
      <c r="Q8477" s="39">
        <f t="shared" si="1078"/>
        <v>0</v>
      </c>
      <c r="R8477" s="41">
        <f t="shared" si="1079"/>
        <v>0</v>
      </c>
    </row>
    <row r="8478" spans="4:18" x14ac:dyDescent="0.25">
      <c r="D8478" s="1">
        <v>41343</v>
      </c>
      <c r="E8478" s="1">
        <f t="shared" si="1076"/>
        <v>41334</v>
      </c>
      <c r="F8478" s="30">
        <f t="shared" si="1074"/>
        <v>0</v>
      </c>
      <c r="H8478" s="42">
        <f>IF(DAY(D8478)&gt;14,VLOOKUP(DATE(YEAR(E8478),MONTH(E8478)-1,DAY(1)),'מדדים וריביות'!B:C,2,FALSE),VLOOKUP(DATE(YEAR(E8478),MONTH(E8478)-2,DAY(1)),'מדדים וריביות'!B:C,2,FALSE))</f>
        <v>33410549.276846301</v>
      </c>
      <c r="I8478" s="43">
        <f>'ריבית יומית'!D8472</f>
        <v>2.7242892239431882E-5</v>
      </c>
      <c r="J8478" s="29">
        <f t="shared" si="1075"/>
        <v>1.0376450666676922</v>
      </c>
      <c r="L8478">
        <f>VLOOKUP(D8477,'מדדים וריביות'!B:C,2)</f>
        <v>33477170.5116954</v>
      </c>
      <c r="M8478" s="30">
        <f t="shared" si="1080"/>
        <v>0</v>
      </c>
      <c r="O8478" s="39">
        <f t="shared" si="1077"/>
        <v>0</v>
      </c>
      <c r="P8478" s="39">
        <f t="shared" si="1073"/>
        <v>0</v>
      </c>
      <c r="Q8478" s="39">
        <f t="shared" si="1078"/>
        <v>0</v>
      </c>
      <c r="R8478" s="41">
        <f t="shared" si="1079"/>
        <v>0</v>
      </c>
    </row>
    <row r="8479" spans="4:18" x14ac:dyDescent="0.25">
      <c r="D8479" s="1">
        <v>41344</v>
      </c>
      <c r="E8479" s="1">
        <f t="shared" si="1076"/>
        <v>41334</v>
      </c>
      <c r="F8479" s="30">
        <f t="shared" si="1074"/>
        <v>0</v>
      </c>
      <c r="H8479" s="42">
        <f>IF(DAY(D8479)&gt;14,VLOOKUP(DATE(YEAR(E8479),MONTH(E8479)-1,DAY(1)),'מדדים וריביות'!B:C,2,FALSE),VLOOKUP(DATE(YEAR(E8479),MONTH(E8479)-2,DAY(1)),'מדדים וריביות'!B:C,2,FALSE))</f>
        <v>33410549.276846301</v>
      </c>
      <c r="I8479" s="43">
        <f>'ריבית יומית'!D8473</f>
        <v>2.7242892239431882E-5</v>
      </c>
      <c r="J8479" s="29">
        <f t="shared" si="1075"/>
        <v>1.0376167989850515</v>
      </c>
      <c r="L8479">
        <f>VLOOKUP(D8478,'מדדים וריביות'!B:C,2)</f>
        <v>33477170.5116954</v>
      </c>
      <c r="M8479" s="30">
        <f t="shared" si="1080"/>
        <v>0</v>
      </c>
      <c r="O8479" s="39">
        <f t="shared" si="1077"/>
        <v>0</v>
      </c>
      <c r="P8479" s="39">
        <f t="shared" si="1073"/>
        <v>0</v>
      </c>
      <c r="Q8479" s="39">
        <f t="shared" si="1078"/>
        <v>0</v>
      </c>
      <c r="R8479" s="41">
        <f t="shared" si="1079"/>
        <v>0</v>
      </c>
    </row>
    <row r="8480" spans="4:18" x14ac:dyDescent="0.25">
      <c r="D8480" s="1">
        <v>41345</v>
      </c>
      <c r="E8480" s="1">
        <f t="shared" si="1076"/>
        <v>41334</v>
      </c>
      <c r="F8480" s="30">
        <f t="shared" si="1074"/>
        <v>0</v>
      </c>
      <c r="H8480" s="42">
        <f>IF(DAY(D8480)&gt;14,VLOOKUP(DATE(YEAR(E8480),MONTH(E8480)-1,DAY(1)),'מדדים וריביות'!B:C,2,FALSE),VLOOKUP(DATE(YEAR(E8480),MONTH(E8480)-2,DAY(1)),'מדדים וריביות'!B:C,2,FALSE))</f>
        <v>33410549.276846301</v>
      </c>
      <c r="I8480" s="43">
        <f>'ריבית יומית'!D8474</f>
        <v>2.7242892239431882E-5</v>
      </c>
      <c r="J8480" s="29">
        <f t="shared" si="1075"/>
        <v>1.0375885320724834</v>
      </c>
      <c r="L8480">
        <f>VLOOKUP(D8479,'מדדים וריביות'!B:C,2)</f>
        <v>33477170.5116954</v>
      </c>
      <c r="M8480" s="30">
        <f t="shared" si="1080"/>
        <v>0</v>
      </c>
      <c r="O8480" s="39">
        <f t="shared" si="1077"/>
        <v>0</v>
      </c>
      <c r="P8480" s="39">
        <f t="shared" si="1073"/>
        <v>0</v>
      </c>
      <c r="Q8480" s="39">
        <f t="shared" si="1078"/>
        <v>0</v>
      </c>
      <c r="R8480" s="41">
        <f t="shared" si="1079"/>
        <v>0</v>
      </c>
    </row>
    <row r="8481" spans="4:18" x14ac:dyDescent="0.25">
      <c r="D8481" s="1">
        <v>41346</v>
      </c>
      <c r="E8481" s="1">
        <f t="shared" si="1076"/>
        <v>41334</v>
      </c>
      <c r="F8481" s="30">
        <f t="shared" si="1074"/>
        <v>0</v>
      </c>
      <c r="H8481" s="42">
        <f>IF(DAY(D8481)&gt;14,VLOOKUP(DATE(YEAR(E8481),MONTH(E8481)-1,DAY(1)),'מדדים וריביות'!B:C,2,FALSE),VLOOKUP(DATE(YEAR(E8481),MONTH(E8481)-2,DAY(1)),'מדדים וריביות'!B:C,2,FALSE))</f>
        <v>33410549.276846301</v>
      </c>
      <c r="I8481" s="43">
        <f>'ריבית יומית'!D8475</f>
        <v>2.7242892239431882E-5</v>
      </c>
      <c r="J8481" s="29">
        <f t="shared" si="1075"/>
        <v>1.0375602659299668</v>
      </c>
      <c r="L8481">
        <f>VLOOKUP(D8480,'מדדים וריביות'!B:C,2)</f>
        <v>33477170.5116954</v>
      </c>
      <c r="M8481" s="30">
        <f t="shared" si="1080"/>
        <v>0</v>
      </c>
      <c r="O8481" s="39">
        <f t="shared" si="1077"/>
        <v>0</v>
      </c>
      <c r="P8481" s="39">
        <f t="shared" si="1073"/>
        <v>0</v>
      </c>
      <c r="Q8481" s="39">
        <f t="shared" si="1078"/>
        <v>0</v>
      </c>
      <c r="R8481" s="41">
        <f t="shared" si="1079"/>
        <v>0</v>
      </c>
    </row>
    <row r="8482" spans="4:18" x14ac:dyDescent="0.25">
      <c r="D8482" s="1">
        <v>41347</v>
      </c>
      <c r="E8482" s="1">
        <f t="shared" si="1076"/>
        <v>41334</v>
      </c>
      <c r="F8482" s="30">
        <f t="shared" si="1074"/>
        <v>0</v>
      </c>
      <c r="H8482" s="42">
        <f>IF(DAY(D8482)&gt;14,VLOOKUP(DATE(YEAR(E8482),MONTH(E8482)-1,DAY(1)),'מדדים וריביות'!B:C,2,FALSE),VLOOKUP(DATE(YEAR(E8482),MONTH(E8482)-2,DAY(1)),'מדדים וריביות'!B:C,2,FALSE))</f>
        <v>33410549.276846301</v>
      </c>
      <c r="I8482" s="43">
        <f>'ריבית יומית'!D8476</f>
        <v>2.7242892239431882E-5</v>
      </c>
      <c r="J8482" s="29">
        <f t="shared" si="1075"/>
        <v>1.0375320005574806</v>
      </c>
      <c r="L8482">
        <f>VLOOKUP(D8481,'מדדים וריביות'!B:C,2)</f>
        <v>33477170.5116954</v>
      </c>
      <c r="M8482" s="30">
        <f t="shared" si="1080"/>
        <v>0</v>
      </c>
      <c r="O8482" s="39">
        <f t="shared" si="1077"/>
        <v>0</v>
      </c>
      <c r="P8482" s="39">
        <f t="shared" si="1073"/>
        <v>0</v>
      </c>
      <c r="Q8482" s="39">
        <f t="shared" si="1078"/>
        <v>0</v>
      </c>
      <c r="R8482" s="41">
        <f t="shared" si="1079"/>
        <v>0</v>
      </c>
    </row>
    <row r="8483" spans="4:18" x14ac:dyDescent="0.25">
      <c r="D8483" s="1">
        <v>41348</v>
      </c>
      <c r="E8483" s="1">
        <f t="shared" si="1076"/>
        <v>41334</v>
      </c>
      <c r="F8483" s="30">
        <f t="shared" si="1074"/>
        <v>0</v>
      </c>
      <c r="H8483" s="42">
        <f>IF(DAY(D8483)&gt;14,VLOOKUP(DATE(YEAR(E8483),MONTH(E8483)-1,DAY(1)),'מדדים וריביות'!B:C,2,FALSE),VLOOKUP(DATE(YEAR(E8483),MONTH(E8483)-2,DAY(1)),'מדדים וריביות'!B:C,2,FALSE))</f>
        <v>33410549.276846301</v>
      </c>
      <c r="I8483" s="43">
        <f>'ריבית יומית'!D8477</f>
        <v>2.7242892239431882E-5</v>
      </c>
      <c r="J8483" s="29">
        <f t="shared" si="1075"/>
        <v>1.0375037359550039</v>
      </c>
      <c r="L8483">
        <f>VLOOKUP(D8482,'מדדים וריביות'!B:C,2)</f>
        <v>33477170.5116954</v>
      </c>
      <c r="M8483" s="30">
        <f t="shared" si="1080"/>
        <v>0</v>
      </c>
      <c r="O8483" s="39">
        <f t="shared" si="1077"/>
        <v>0</v>
      </c>
      <c r="P8483" s="39">
        <f t="shared" si="1073"/>
        <v>0</v>
      </c>
      <c r="Q8483" s="39">
        <f t="shared" si="1078"/>
        <v>0</v>
      </c>
      <c r="R8483" s="41">
        <f t="shared" si="1079"/>
        <v>0</v>
      </c>
    </row>
    <row r="8484" spans="4:18" x14ac:dyDescent="0.25">
      <c r="D8484" s="1">
        <v>41349</v>
      </c>
      <c r="E8484" s="1">
        <f t="shared" si="1076"/>
        <v>41334</v>
      </c>
      <c r="F8484" s="30">
        <f t="shared" si="1074"/>
        <v>0</v>
      </c>
      <c r="H8484" s="42">
        <f>IF(DAY(D8484)&gt;14,VLOOKUP(DATE(YEAR(E8484),MONTH(E8484)-1,DAY(1)),'מדדים וריביות'!B:C,2,FALSE),VLOOKUP(DATE(YEAR(E8484),MONTH(E8484)-2,DAY(1)),'מדדים וריביות'!B:C,2,FALSE))</f>
        <v>33410549.276846301</v>
      </c>
      <c r="I8484" s="43">
        <f>'ריבית יומית'!D8478</f>
        <v>2.7242892239431882E-5</v>
      </c>
      <c r="J8484" s="29">
        <f t="shared" si="1075"/>
        <v>1.0374754721225159</v>
      </c>
      <c r="L8484">
        <f>VLOOKUP(D8483,'מדדים וריביות'!B:C,2)</f>
        <v>33477170.5116954</v>
      </c>
      <c r="M8484" s="30">
        <f t="shared" si="1080"/>
        <v>0</v>
      </c>
      <c r="O8484" s="39">
        <f t="shared" si="1077"/>
        <v>0</v>
      </c>
      <c r="P8484" s="39">
        <f t="shared" si="1073"/>
        <v>0</v>
      </c>
      <c r="Q8484" s="39">
        <f t="shared" si="1078"/>
        <v>0</v>
      </c>
      <c r="R8484" s="41">
        <f t="shared" si="1079"/>
        <v>0</v>
      </c>
    </row>
    <row r="8485" spans="4:18" x14ac:dyDescent="0.25">
      <c r="D8485" s="1">
        <v>41350</v>
      </c>
      <c r="E8485" s="1">
        <f t="shared" si="1076"/>
        <v>41334</v>
      </c>
      <c r="F8485" s="30">
        <f t="shared" si="1074"/>
        <v>0</v>
      </c>
      <c r="H8485" s="42">
        <f>IF(DAY(D8485)&gt;14,VLOOKUP(DATE(YEAR(E8485),MONTH(E8485)-1,DAY(1)),'מדדים וריביות'!B:C,2,FALSE),VLOOKUP(DATE(YEAR(E8485),MONTH(E8485)-2,DAY(1)),'מדדים וריביות'!B:C,2,FALSE))</f>
        <v>33410549.276846301</v>
      </c>
      <c r="I8485" s="43">
        <f>'ריבית יומית'!D8479</f>
        <v>2.7242892239431882E-5</v>
      </c>
      <c r="J8485" s="29">
        <f t="shared" si="1075"/>
        <v>1.0374472090599953</v>
      </c>
      <c r="L8485">
        <f>VLOOKUP(D8484,'מדדים וריביות'!B:C,2)</f>
        <v>33477170.5116954</v>
      </c>
      <c r="M8485" s="30">
        <f t="shared" si="1080"/>
        <v>0</v>
      </c>
      <c r="O8485" s="39">
        <f t="shared" si="1077"/>
        <v>0</v>
      </c>
      <c r="P8485" s="39">
        <f t="shared" si="1073"/>
        <v>0</v>
      </c>
      <c r="Q8485" s="39">
        <f t="shared" si="1078"/>
        <v>0</v>
      </c>
      <c r="R8485" s="41">
        <f t="shared" si="1079"/>
        <v>0</v>
      </c>
    </row>
    <row r="8486" spans="4:18" x14ac:dyDescent="0.25">
      <c r="D8486" s="1">
        <v>41351</v>
      </c>
      <c r="E8486" s="1">
        <f t="shared" si="1076"/>
        <v>41334</v>
      </c>
      <c r="F8486" s="30">
        <f t="shared" si="1074"/>
        <v>0</v>
      </c>
      <c r="H8486" s="42">
        <f>IF(DAY(D8486)&gt;14,VLOOKUP(DATE(YEAR(E8486),MONTH(E8486)-1,DAY(1)),'מדדים וריביות'!B:C,2,FALSE),VLOOKUP(DATE(YEAR(E8486),MONTH(E8486)-2,DAY(1)),'מדדים וריביות'!B:C,2,FALSE))</f>
        <v>33410549.276846301</v>
      </c>
      <c r="I8486" s="43">
        <f>'ריבית יומית'!D8480</f>
        <v>2.7242892239431882E-5</v>
      </c>
      <c r="J8486" s="29">
        <f t="shared" si="1075"/>
        <v>1.0374189467674213</v>
      </c>
      <c r="L8486">
        <f>VLOOKUP(D8485,'מדדים וריביות'!B:C,2)</f>
        <v>33477170.5116954</v>
      </c>
      <c r="M8486" s="30">
        <f t="shared" si="1080"/>
        <v>0</v>
      </c>
      <c r="O8486" s="39">
        <f t="shared" si="1077"/>
        <v>0</v>
      </c>
      <c r="P8486" s="39">
        <f t="shared" si="1073"/>
        <v>0</v>
      </c>
      <c r="Q8486" s="39">
        <f t="shared" si="1078"/>
        <v>0</v>
      </c>
      <c r="R8486" s="41">
        <f t="shared" si="1079"/>
        <v>0</v>
      </c>
    </row>
    <row r="8487" spans="4:18" x14ac:dyDescent="0.25">
      <c r="D8487" s="1">
        <v>41352</v>
      </c>
      <c r="E8487" s="1">
        <f t="shared" si="1076"/>
        <v>41334</v>
      </c>
      <c r="F8487" s="30">
        <f t="shared" si="1074"/>
        <v>0</v>
      </c>
      <c r="H8487" s="42">
        <f>IF(DAY(D8487)&gt;14,VLOOKUP(DATE(YEAR(E8487),MONTH(E8487)-1,DAY(1)),'מדדים וריביות'!B:C,2,FALSE),VLOOKUP(DATE(YEAR(E8487),MONTH(E8487)-2,DAY(1)),'מדדים וריביות'!B:C,2,FALSE))</f>
        <v>33410549.276846301</v>
      </c>
      <c r="I8487" s="43">
        <f>'ריבית יומית'!D8481</f>
        <v>2.7242892239431882E-5</v>
      </c>
      <c r="J8487" s="29">
        <f t="shared" si="1075"/>
        <v>1.037390685244773</v>
      </c>
      <c r="L8487">
        <f>VLOOKUP(D8486,'מדדים וריביות'!B:C,2)</f>
        <v>33477170.5116954</v>
      </c>
      <c r="M8487" s="30">
        <f t="shared" si="1080"/>
        <v>0</v>
      </c>
      <c r="O8487" s="39">
        <f t="shared" si="1077"/>
        <v>0</v>
      </c>
      <c r="P8487" s="39">
        <f t="shared" si="1073"/>
        <v>0</v>
      </c>
      <c r="Q8487" s="39">
        <f t="shared" si="1078"/>
        <v>0</v>
      </c>
      <c r="R8487" s="41">
        <f t="shared" si="1079"/>
        <v>0</v>
      </c>
    </row>
    <row r="8488" spans="4:18" x14ac:dyDescent="0.25">
      <c r="D8488" s="1">
        <v>41353</v>
      </c>
      <c r="E8488" s="1">
        <f t="shared" si="1076"/>
        <v>41334</v>
      </c>
      <c r="F8488" s="30">
        <f t="shared" si="1074"/>
        <v>0</v>
      </c>
      <c r="H8488" s="42">
        <f>IF(DAY(D8488)&gt;14,VLOOKUP(DATE(YEAR(E8488),MONTH(E8488)-1,DAY(1)),'מדדים וריביות'!B:C,2,FALSE),VLOOKUP(DATE(YEAR(E8488),MONTH(E8488)-2,DAY(1)),'מדדים וריביות'!B:C,2,FALSE))</f>
        <v>33410549.276846301</v>
      </c>
      <c r="I8488" s="43">
        <f>'ריבית יומית'!D8482</f>
        <v>2.7242892239431882E-5</v>
      </c>
      <c r="J8488" s="29">
        <f t="shared" si="1075"/>
        <v>1.0373624244920292</v>
      </c>
      <c r="L8488">
        <f>VLOOKUP(D8487,'מדדים וריביות'!B:C,2)</f>
        <v>33477170.5116954</v>
      </c>
      <c r="M8488" s="30">
        <f t="shared" si="1080"/>
        <v>0</v>
      </c>
      <c r="O8488" s="39">
        <f t="shared" si="1077"/>
        <v>0</v>
      </c>
      <c r="P8488" s="39">
        <f t="shared" si="1073"/>
        <v>0</v>
      </c>
      <c r="Q8488" s="39">
        <f t="shared" si="1078"/>
        <v>0</v>
      </c>
      <c r="R8488" s="41">
        <f t="shared" si="1079"/>
        <v>0</v>
      </c>
    </row>
    <row r="8489" spans="4:18" x14ac:dyDescent="0.25">
      <c r="D8489" s="1">
        <v>41354</v>
      </c>
      <c r="E8489" s="1">
        <f t="shared" si="1076"/>
        <v>41334</v>
      </c>
      <c r="F8489" s="30">
        <f t="shared" si="1074"/>
        <v>0</v>
      </c>
      <c r="H8489" s="42">
        <f>IF(DAY(D8489)&gt;14,VLOOKUP(DATE(YEAR(E8489),MONTH(E8489)-1,DAY(1)),'מדדים וריביות'!B:C,2,FALSE),VLOOKUP(DATE(YEAR(E8489),MONTH(E8489)-2,DAY(1)),'מדדים וריביות'!B:C,2,FALSE))</f>
        <v>33410549.276846301</v>
      </c>
      <c r="I8489" s="43">
        <f>'ריבית יומית'!D8483</f>
        <v>2.7242892239431882E-5</v>
      </c>
      <c r="J8489" s="29">
        <f t="shared" si="1075"/>
        <v>1.0373341645091692</v>
      </c>
      <c r="L8489">
        <f>VLOOKUP(D8488,'מדדים וריביות'!B:C,2)</f>
        <v>33477170.5116954</v>
      </c>
      <c r="M8489" s="30">
        <f t="shared" si="1080"/>
        <v>0</v>
      </c>
      <c r="O8489" s="39">
        <f t="shared" si="1077"/>
        <v>0</v>
      </c>
      <c r="P8489" s="39">
        <f t="shared" si="1073"/>
        <v>0</v>
      </c>
      <c r="Q8489" s="39">
        <f t="shared" si="1078"/>
        <v>0</v>
      </c>
      <c r="R8489" s="41">
        <f t="shared" si="1079"/>
        <v>0</v>
      </c>
    </row>
    <row r="8490" spans="4:18" x14ac:dyDescent="0.25">
      <c r="D8490" s="1">
        <v>41355</v>
      </c>
      <c r="E8490" s="1">
        <f t="shared" si="1076"/>
        <v>41334</v>
      </c>
      <c r="F8490" s="30">
        <f t="shared" si="1074"/>
        <v>0</v>
      </c>
      <c r="H8490" s="42">
        <f>IF(DAY(D8490)&gt;14,VLOOKUP(DATE(YEAR(E8490),MONTH(E8490)-1,DAY(1)),'מדדים וריביות'!B:C,2,FALSE),VLOOKUP(DATE(YEAR(E8490),MONTH(E8490)-2,DAY(1)),'מדדים וריביות'!B:C,2,FALSE))</f>
        <v>33410549.276846301</v>
      </c>
      <c r="I8490" s="43">
        <f>'ריבית יומית'!D8484</f>
        <v>2.7242892239431882E-5</v>
      </c>
      <c r="J8490" s="29">
        <f t="shared" si="1075"/>
        <v>1.0373059052961719</v>
      </c>
      <c r="L8490">
        <f>VLOOKUP(D8489,'מדדים וריביות'!B:C,2)</f>
        <v>33477170.5116954</v>
      </c>
      <c r="M8490" s="30">
        <f t="shared" si="1080"/>
        <v>0</v>
      </c>
      <c r="O8490" s="39">
        <f t="shared" si="1077"/>
        <v>0</v>
      </c>
      <c r="P8490" s="39">
        <f t="shared" si="1073"/>
        <v>0</v>
      </c>
      <c r="Q8490" s="39">
        <f t="shared" si="1078"/>
        <v>0</v>
      </c>
      <c r="R8490" s="41">
        <f t="shared" si="1079"/>
        <v>0</v>
      </c>
    </row>
    <row r="8491" spans="4:18" x14ac:dyDescent="0.25">
      <c r="D8491" s="1">
        <v>41356</v>
      </c>
      <c r="E8491" s="1">
        <f t="shared" si="1076"/>
        <v>41334</v>
      </c>
      <c r="F8491" s="30">
        <f t="shared" si="1074"/>
        <v>0</v>
      </c>
      <c r="H8491" s="42">
        <f>IF(DAY(D8491)&gt;14,VLOOKUP(DATE(YEAR(E8491),MONTH(E8491)-1,DAY(1)),'מדדים וריביות'!B:C,2,FALSE),VLOOKUP(DATE(YEAR(E8491),MONTH(E8491)-2,DAY(1)),'מדדים וריביות'!B:C,2,FALSE))</f>
        <v>33410549.276846301</v>
      </c>
      <c r="I8491" s="43">
        <f>'ריבית יומית'!D8485</f>
        <v>2.7242892239431882E-5</v>
      </c>
      <c r="J8491" s="29">
        <f t="shared" si="1075"/>
        <v>1.0372776468530163</v>
      </c>
      <c r="L8491">
        <f>VLOOKUP(D8490,'מדדים וריביות'!B:C,2)</f>
        <v>33477170.5116954</v>
      </c>
      <c r="M8491" s="30">
        <f t="shared" si="1080"/>
        <v>0</v>
      </c>
      <c r="O8491" s="39">
        <f t="shared" si="1077"/>
        <v>0</v>
      </c>
      <c r="P8491" s="39">
        <f t="shared" si="1073"/>
        <v>0</v>
      </c>
      <c r="Q8491" s="39">
        <f t="shared" si="1078"/>
        <v>0</v>
      </c>
      <c r="R8491" s="41">
        <f t="shared" si="1079"/>
        <v>0</v>
      </c>
    </row>
    <row r="8492" spans="4:18" x14ac:dyDescent="0.25">
      <c r="D8492" s="1">
        <v>41357</v>
      </c>
      <c r="E8492" s="1">
        <f t="shared" si="1076"/>
        <v>41334</v>
      </c>
      <c r="F8492" s="30">
        <f t="shared" si="1074"/>
        <v>0</v>
      </c>
      <c r="H8492" s="42">
        <f>IF(DAY(D8492)&gt;14,VLOOKUP(DATE(YEAR(E8492),MONTH(E8492)-1,DAY(1)),'מדדים וריביות'!B:C,2,FALSE),VLOOKUP(DATE(YEAR(E8492),MONTH(E8492)-2,DAY(1)),'מדדים וריביות'!B:C,2,FALSE))</f>
        <v>33410549.276846301</v>
      </c>
      <c r="I8492" s="43">
        <f>'ריבית יומית'!D8486</f>
        <v>2.7242892239431882E-5</v>
      </c>
      <c r="J8492" s="29">
        <f t="shared" si="1075"/>
        <v>1.0372493891796815</v>
      </c>
      <c r="L8492">
        <f>VLOOKUP(D8491,'מדדים וריביות'!B:C,2)</f>
        <v>33477170.5116954</v>
      </c>
      <c r="M8492" s="30">
        <f t="shared" si="1080"/>
        <v>0</v>
      </c>
      <c r="O8492" s="39">
        <f t="shared" si="1077"/>
        <v>0</v>
      </c>
      <c r="P8492" s="39">
        <f t="shared" ref="P8492:P8555" si="1081">J8493*G8492-G8492</f>
        <v>0</v>
      </c>
      <c r="Q8492" s="39">
        <f t="shared" si="1078"/>
        <v>0</v>
      </c>
      <c r="R8492" s="41">
        <f t="shared" si="1079"/>
        <v>0</v>
      </c>
    </row>
    <row r="8493" spans="4:18" x14ac:dyDescent="0.25">
      <c r="D8493" s="1">
        <v>41358</v>
      </c>
      <c r="E8493" s="1">
        <f t="shared" si="1076"/>
        <v>41334</v>
      </c>
      <c r="F8493" s="30">
        <f t="shared" si="1074"/>
        <v>0</v>
      </c>
      <c r="H8493" s="42">
        <f>IF(DAY(D8493)&gt;14,VLOOKUP(DATE(YEAR(E8493),MONTH(E8493)-1,DAY(1)),'מדדים וריביות'!B:C,2,FALSE),VLOOKUP(DATE(YEAR(E8493),MONTH(E8493)-2,DAY(1)),'מדדים וריביות'!B:C,2,FALSE))</f>
        <v>33410549.276846301</v>
      </c>
      <c r="I8493" s="43">
        <f>'ריבית יומית'!D8487</f>
        <v>2.7242892239431882E-5</v>
      </c>
      <c r="J8493" s="29">
        <f t="shared" si="1075"/>
        <v>1.0372211322761464</v>
      </c>
      <c r="L8493">
        <f>VLOOKUP(D8492,'מדדים וריביות'!B:C,2)</f>
        <v>33477170.5116954</v>
      </c>
      <c r="M8493" s="30">
        <f t="shared" si="1080"/>
        <v>0</v>
      </c>
      <c r="O8493" s="39">
        <f t="shared" si="1077"/>
        <v>0</v>
      </c>
      <c r="P8493" s="39">
        <f t="shared" si="1081"/>
        <v>0</v>
      </c>
      <c r="Q8493" s="39">
        <f t="shared" si="1078"/>
        <v>0</v>
      </c>
      <c r="R8493" s="41">
        <f t="shared" si="1079"/>
        <v>0</v>
      </c>
    </row>
    <row r="8494" spans="4:18" x14ac:dyDescent="0.25">
      <c r="D8494" s="1">
        <v>41359</v>
      </c>
      <c r="E8494" s="1">
        <f t="shared" si="1076"/>
        <v>41334</v>
      </c>
      <c r="F8494" s="30">
        <f t="shared" si="1074"/>
        <v>0</v>
      </c>
      <c r="H8494" s="42">
        <f>IF(DAY(D8494)&gt;14,VLOOKUP(DATE(YEAR(E8494),MONTH(E8494)-1,DAY(1)),'מדדים וריביות'!B:C,2,FALSE),VLOOKUP(DATE(YEAR(E8494),MONTH(E8494)-2,DAY(1)),'מדדים וריביות'!B:C,2,FALSE))</f>
        <v>33410549.276846301</v>
      </c>
      <c r="I8494" s="43">
        <f>'ריבית יומית'!D8488</f>
        <v>2.7242892239431882E-5</v>
      </c>
      <c r="J8494" s="29">
        <f t="shared" si="1075"/>
        <v>1.0371928761423901</v>
      </c>
      <c r="L8494">
        <f>VLOOKUP(D8493,'מדדים וריביות'!B:C,2)</f>
        <v>33477170.5116954</v>
      </c>
      <c r="M8494" s="30">
        <f t="shared" si="1080"/>
        <v>0</v>
      </c>
      <c r="O8494" s="39">
        <f t="shared" si="1077"/>
        <v>0</v>
      </c>
      <c r="P8494" s="39">
        <f t="shared" si="1081"/>
        <v>0</v>
      </c>
      <c r="Q8494" s="39">
        <f t="shared" si="1078"/>
        <v>0</v>
      </c>
      <c r="R8494" s="41">
        <f t="shared" si="1079"/>
        <v>0</v>
      </c>
    </row>
    <row r="8495" spans="4:18" x14ac:dyDescent="0.25">
      <c r="D8495" s="1">
        <v>41360</v>
      </c>
      <c r="E8495" s="1">
        <f t="shared" si="1076"/>
        <v>41334</v>
      </c>
      <c r="F8495" s="30">
        <f t="shared" si="1074"/>
        <v>0</v>
      </c>
      <c r="H8495" s="42">
        <f>IF(DAY(D8495)&gt;14,VLOOKUP(DATE(YEAR(E8495),MONTH(E8495)-1,DAY(1)),'מדדים וריביות'!B:C,2,FALSE),VLOOKUP(DATE(YEAR(E8495),MONTH(E8495)-2,DAY(1)),'מדדים וריביות'!B:C,2,FALSE))</f>
        <v>33410549.276846301</v>
      </c>
      <c r="I8495" s="43">
        <f>'ריבית יומית'!D8489</f>
        <v>2.7242892239431882E-5</v>
      </c>
      <c r="J8495" s="29">
        <f t="shared" si="1075"/>
        <v>1.0371646207783918</v>
      </c>
      <c r="L8495">
        <f>VLOOKUP(D8494,'מדדים וריביות'!B:C,2)</f>
        <v>33477170.5116954</v>
      </c>
      <c r="M8495" s="30">
        <f t="shared" si="1080"/>
        <v>0</v>
      </c>
      <c r="O8495" s="39">
        <f t="shared" si="1077"/>
        <v>0</v>
      </c>
      <c r="P8495" s="39">
        <f t="shared" si="1081"/>
        <v>0</v>
      </c>
      <c r="Q8495" s="39">
        <f t="shared" si="1078"/>
        <v>0</v>
      </c>
      <c r="R8495" s="41">
        <f t="shared" si="1079"/>
        <v>0</v>
      </c>
    </row>
    <row r="8496" spans="4:18" x14ac:dyDescent="0.25">
      <c r="D8496" s="1">
        <v>41361</v>
      </c>
      <c r="E8496" s="1">
        <f t="shared" si="1076"/>
        <v>41334</v>
      </c>
      <c r="F8496" s="30">
        <f t="shared" si="1074"/>
        <v>0</v>
      </c>
      <c r="H8496" s="42">
        <f>IF(DAY(D8496)&gt;14,VLOOKUP(DATE(YEAR(E8496),MONTH(E8496)-1,DAY(1)),'מדדים וריביות'!B:C,2,FALSE),VLOOKUP(DATE(YEAR(E8496),MONTH(E8496)-2,DAY(1)),'מדדים וריביות'!B:C,2,FALSE))</f>
        <v>33410549.276846301</v>
      </c>
      <c r="I8496" s="43">
        <f>'ריבית יומית'!D8490</f>
        <v>2.7242892239431882E-5</v>
      </c>
      <c r="J8496" s="29">
        <f t="shared" si="1075"/>
        <v>1.0371363661841302</v>
      </c>
      <c r="L8496">
        <f>VLOOKUP(D8495,'מדדים וריביות'!B:C,2)</f>
        <v>33477170.5116954</v>
      </c>
      <c r="M8496" s="30">
        <f t="shared" si="1080"/>
        <v>0</v>
      </c>
      <c r="O8496" s="39">
        <f t="shared" si="1077"/>
        <v>0</v>
      </c>
      <c r="P8496" s="39">
        <f t="shared" si="1081"/>
        <v>0</v>
      </c>
      <c r="Q8496" s="39">
        <f t="shared" si="1078"/>
        <v>0</v>
      </c>
      <c r="R8496" s="41">
        <f t="shared" si="1079"/>
        <v>0</v>
      </c>
    </row>
    <row r="8497" spans="4:18" x14ac:dyDescent="0.25">
      <c r="D8497" s="1">
        <v>41362</v>
      </c>
      <c r="E8497" s="1">
        <f t="shared" si="1076"/>
        <v>41334</v>
      </c>
      <c r="F8497" s="30">
        <f t="shared" si="1074"/>
        <v>0</v>
      </c>
      <c r="H8497" s="42">
        <f>IF(DAY(D8497)&gt;14,VLOOKUP(DATE(YEAR(E8497),MONTH(E8497)-1,DAY(1)),'מדדים וריביות'!B:C,2,FALSE),VLOOKUP(DATE(YEAR(E8497),MONTH(E8497)-2,DAY(1)),'מדדים וריביות'!B:C,2,FALSE))</f>
        <v>33410549.276846301</v>
      </c>
      <c r="I8497" s="43">
        <f>'ריבית יומית'!D8491</f>
        <v>2.7242892239431882E-5</v>
      </c>
      <c r="J8497" s="29">
        <f t="shared" si="1075"/>
        <v>1.0371081123595844</v>
      </c>
      <c r="L8497">
        <f>VLOOKUP(D8496,'מדדים וריביות'!B:C,2)</f>
        <v>33477170.5116954</v>
      </c>
      <c r="M8497" s="30">
        <f t="shared" si="1080"/>
        <v>0</v>
      </c>
      <c r="O8497" s="39">
        <f t="shared" si="1077"/>
        <v>0</v>
      </c>
      <c r="P8497" s="39">
        <f t="shared" si="1081"/>
        <v>0</v>
      </c>
      <c r="Q8497" s="39">
        <f t="shared" si="1078"/>
        <v>0</v>
      </c>
      <c r="R8497" s="41">
        <f t="shared" si="1079"/>
        <v>0</v>
      </c>
    </row>
    <row r="8498" spans="4:18" x14ac:dyDescent="0.25">
      <c r="D8498" s="1">
        <v>41363</v>
      </c>
      <c r="E8498" s="1">
        <f t="shared" si="1076"/>
        <v>41334</v>
      </c>
      <c r="F8498" s="30">
        <f t="shared" si="1074"/>
        <v>0</v>
      </c>
      <c r="H8498" s="42">
        <f>IF(DAY(D8498)&gt;14,VLOOKUP(DATE(YEAR(E8498),MONTH(E8498)-1,DAY(1)),'מדדים וריביות'!B:C,2,FALSE),VLOOKUP(DATE(YEAR(E8498),MONTH(E8498)-2,DAY(1)),'מדדים וריביות'!B:C,2,FALSE))</f>
        <v>33410549.276846301</v>
      </c>
      <c r="I8498" s="43">
        <f>'ריבית יומית'!D8492</f>
        <v>2.7242892239431882E-5</v>
      </c>
      <c r="J8498" s="29">
        <f t="shared" si="1075"/>
        <v>1.0370798593047337</v>
      </c>
      <c r="L8498">
        <f>VLOOKUP(D8497,'מדדים וריביות'!B:C,2)</f>
        <v>33477170.5116954</v>
      </c>
      <c r="M8498" s="30">
        <f t="shared" si="1080"/>
        <v>0</v>
      </c>
      <c r="O8498" s="39">
        <f t="shared" si="1077"/>
        <v>0</v>
      </c>
      <c r="P8498" s="39">
        <f t="shared" si="1081"/>
        <v>0</v>
      </c>
      <c r="Q8498" s="39">
        <f t="shared" si="1078"/>
        <v>0</v>
      </c>
      <c r="R8498" s="41">
        <f t="shared" si="1079"/>
        <v>0</v>
      </c>
    </row>
    <row r="8499" spans="4:18" x14ac:dyDescent="0.25">
      <c r="D8499" s="1">
        <v>41364</v>
      </c>
      <c r="E8499" s="1">
        <f t="shared" si="1076"/>
        <v>41334</v>
      </c>
      <c r="F8499" s="30">
        <f t="shared" si="1074"/>
        <v>0</v>
      </c>
      <c r="H8499" s="42">
        <f>IF(DAY(D8499)&gt;14,VLOOKUP(DATE(YEAR(E8499),MONTH(E8499)-1,DAY(1)),'מדדים וריביות'!B:C,2,FALSE),VLOOKUP(DATE(YEAR(E8499),MONTH(E8499)-2,DAY(1)),'מדדים וריביות'!B:C,2,FALSE))</f>
        <v>33410549.276846301</v>
      </c>
      <c r="I8499" s="43">
        <f>'ריבית יומית'!D8493</f>
        <v>2.7242892239431882E-5</v>
      </c>
      <c r="J8499" s="29">
        <f t="shared" si="1075"/>
        <v>1.037051607019557</v>
      </c>
      <c r="L8499">
        <f>VLOOKUP(D8498,'מדדים וריביות'!B:C,2)</f>
        <v>33477170.5116954</v>
      </c>
      <c r="M8499" s="30">
        <f t="shared" si="1080"/>
        <v>0</v>
      </c>
      <c r="O8499" s="39">
        <f t="shared" si="1077"/>
        <v>0</v>
      </c>
      <c r="P8499" s="39">
        <f t="shared" si="1081"/>
        <v>0</v>
      </c>
      <c r="Q8499" s="39">
        <f t="shared" si="1078"/>
        <v>0</v>
      </c>
      <c r="R8499" s="41">
        <f t="shared" si="1079"/>
        <v>0</v>
      </c>
    </row>
    <row r="8500" spans="4:18" x14ac:dyDescent="0.25">
      <c r="D8500" s="1">
        <v>41365</v>
      </c>
      <c r="E8500" s="1">
        <f t="shared" si="1076"/>
        <v>41365</v>
      </c>
      <c r="F8500" s="30">
        <f t="shared" si="1074"/>
        <v>0</v>
      </c>
      <c r="H8500" s="42">
        <f>IF(DAY(D8500)&gt;14,VLOOKUP(DATE(YEAR(E8500),MONTH(E8500)-1,DAY(1)),'מדדים וריביות'!B:C,2,FALSE),VLOOKUP(DATE(YEAR(E8500),MONTH(E8500)-2,DAY(1)),'מדדים וריביות'!B:C,2,FALSE))</f>
        <v>33410549.276846301</v>
      </c>
      <c r="I8500" s="43">
        <f>'ריבית יומית'!D8494</f>
        <v>2.7242892239431882E-5</v>
      </c>
      <c r="J8500" s="29">
        <f t="shared" si="1075"/>
        <v>1.0370233555040331</v>
      </c>
      <c r="L8500">
        <f>VLOOKUP(D8499,'מדדים וריביות'!B:C,2)</f>
        <v>33477170.5116954</v>
      </c>
      <c r="M8500" s="30">
        <f t="shared" si="1080"/>
        <v>0</v>
      </c>
      <c r="O8500" s="39">
        <f t="shared" si="1077"/>
        <v>0</v>
      </c>
      <c r="P8500" s="39">
        <f t="shared" si="1081"/>
        <v>0</v>
      </c>
      <c r="Q8500" s="39">
        <f t="shared" si="1078"/>
        <v>0</v>
      </c>
      <c r="R8500" s="41">
        <f t="shared" si="1079"/>
        <v>0</v>
      </c>
    </row>
    <row r="8501" spans="4:18" x14ac:dyDescent="0.25">
      <c r="D8501" s="1">
        <v>41366</v>
      </c>
      <c r="E8501" s="1">
        <f t="shared" si="1076"/>
        <v>41365</v>
      </c>
      <c r="F8501" s="30">
        <f t="shared" si="1074"/>
        <v>0</v>
      </c>
      <c r="H8501" s="42">
        <f>IF(DAY(D8501)&gt;14,VLOOKUP(DATE(YEAR(E8501),MONTH(E8501)-1,DAY(1)),'מדדים וריביות'!B:C,2,FALSE),VLOOKUP(DATE(YEAR(E8501),MONTH(E8501)-2,DAY(1)),'מדדים וריביות'!B:C,2,FALSE))</f>
        <v>33410549.276846301</v>
      </c>
      <c r="I8501" s="43">
        <f>'ריבית יומית'!D8495</f>
        <v>2.7242892239431882E-5</v>
      </c>
      <c r="J8501" s="29">
        <f t="shared" si="1075"/>
        <v>1.0369951047581414</v>
      </c>
      <c r="L8501">
        <f>VLOOKUP(D8500,'מדדים וריביות'!B:C,2)</f>
        <v>33610412.981393702</v>
      </c>
      <c r="M8501" s="30">
        <f t="shared" si="1080"/>
        <v>0</v>
      </c>
      <c r="O8501" s="39">
        <f t="shared" si="1077"/>
        <v>0</v>
      </c>
      <c r="P8501" s="39">
        <f t="shared" si="1081"/>
        <v>0</v>
      </c>
      <c r="Q8501" s="39">
        <f t="shared" si="1078"/>
        <v>0</v>
      </c>
      <c r="R8501" s="41">
        <f t="shared" si="1079"/>
        <v>0</v>
      </c>
    </row>
    <row r="8502" spans="4:18" x14ac:dyDescent="0.25">
      <c r="D8502" s="1">
        <v>41367</v>
      </c>
      <c r="E8502" s="1">
        <f t="shared" si="1076"/>
        <v>41365</v>
      </c>
      <c r="F8502" s="30">
        <f t="shared" si="1074"/>
        <v>0</v>
      </c>
      <c r="H8502" s="42">
        <f>IF(DAY(D8502)&gt;14,VLOOKUP(DATE(YEAR(E8502),MONTH(E8502)-1,DAY(1)),'מדדים וריביות'!B:C,2,FALSE),VLOOKUP(DATE(YEAR(E8502),MONTH(E8502)-2,DAY(1)),'מדדים וריביות'!B:C,2,FALSE))</f>
        <v>33410549.276846301</v>
      </c>
      <c r="I8502" s="43">
        <f>'ריבית יומית'!D8496</f>
        <v>2.7242892239431882E-5</v>
      </c>
      <c r="J8502" s="29">
        <f t="shared" si="1075"/>
        <v>1.0369668547818607</v>
      </c>
      <c r="L8502">
        <f>VLOOKUP(D8501,'מדדים וריביות'!B:C,2)</f>
        <v>33610412.981393702</v>
      </c>
      <c r="M8502" s="30">
        <f t="shared" si="1080"/>
        <v>0</v>
      </c>
      <c r="O8502" s="39">
        <f t="shared" si="1077"/>
        <v>0</v>
      </c>
      <c r="P8502" s="39">
        <f t="shared" si="1081"/>
        <v>0</v>
      </c>
      <c r="Q8502" s="39">
        <f t="shared" si="1078"/>
        <v>0</v>
      </c>
      <c r="R8502" s="41">
        <f t="shared" si="1079"/>
        <v>0</v>
      </c>
    </row>
    <row r="8503" spans="4:18" x14ac:dyDescent="0.25">
      <c r="D8503" s="1">
        <v>41368</v>
      </c>
      <c r="E8503" s="1">
        <f t="shared" si="1076"/>
        <v>41365</v>
      </c>
      <c r="F8503" s="30">
        <f t="shared" si="1074"/>
        <v>0</v>
      </c>
      <c r="H8503" s="42">
        <f>IF(DAY(D8503)&gt;14,VLOOKUP(DATE(YEAR(E8503),MONTH(E8503)-1,DAY(1)),'מדדים וריביות'!B:C,2,FALSE),VLOOKUP(DATE(YEAR(E8503),MONTH(E8503)-2,DAY(1)),'מדדים וריביות'!B:C,2,FALSE))</f>
        <v>33410549.276846301</v>
      </c>
      <c r="I8503" s="43">
        <f>'ריבית יומית'!D8497</f>
        <v>2.7242892239431882E-5</v>
      </c>
      <c r="J8503" s="29">
        <f t="shared" si="1075"/>
        <v>1.0369386055751701</v>
      </c>
      <c r="L8503">
        <f>VLOOKUP(D8502,'מדדים וריביות'!B:C,2)</f>
        <v>33610412.981393702</v>
      </c>
      <c r="M8503" s="30">
        <f t="shared" si="1080"/>
        <v>0</v>
      </c>
      <c r="O8503" s="39">
        <f t="shared" si="1077"/>
        <v>0</v>
      </c>
      <c r="P8503" s="39">
        <f t="shared" si="1081"/>
        <v>0</v>
      </c>
      <c r="Q8503" s="39">
        <f t="shared" si="1078"/>
        <v>0</v>
      </c>
      <c r="R8503" s="41">
        <f t="shared" si="1079"/>
        <v>0</v>
      </c>
    </row>
    <row r="8504" spans="4:18" x14ac:dyDescent="0.25">
      <c r="D8504" s="1">
        <v>41369</v>
      </c>
      <c r="E8504" s="1">
        <f t="shared" si="1076"/>
        <v>41365</v>
      </c>
      <c r="F8504" s="30">
        <f t="shared" si="1074"/>
        <v>0</v>
      </c>
      <c r="H8504" s="42">
        <f>IF(DAY(D8504)&gt;14,VLOOKUP(DATE(YEAR(E8504),MONTH(E8504)-1,DAY(1)),'מדדים וריביות'!B:C,2,FALSE),VLOOKUP(DATE(YEAR(E8504),MONTH(E8504)-2,DAY(1)),'מדדים וריביות'!B:C,2,FALSE))</f>
        <v>33410549.276846301</v>
      </c>
      <c r="I8504" s="43">
        <f>'ריבית יומית'!D8498</f>
        <v>2.7242892239431882E-5</v>
      </c>
      <c r="J8504" s="29">
        <f t="shared" si="1075"/>
        <v>1.0369103571380487</v>
      </c>
      <c r="L8504">
        <f>VLOOKUP(D8503,'מדדים וריביות'!B:C,2)</f>
        <v>33610412.981393702</v>
      </c>
      <c r="M8504" s="30">
        <f t="shared" si="1080"/>
        <v>0</v>
      </c>
      <c r="O8504" s="39">
        <f t="shared" si="1077"/>
        <v>0</v>
      </c>
      <c r="P8504" s="39">
        <f t="shared" si="1081"/>
        <v>0</v>
      </c>
      <c r="Q8504" s="39">
        <f t="shared" si="1078"/>
        <v>0</v>
      </c>
      <c r="R8504" s="41">
        <f t="shared" si="1079"/>
        <v>0</v>
      </c>
    </row>
    <row r="8505" spans="4:18" x14ac:dyDescent="0.25">
      <c r="D8505" s="1">
        <v>41370</v>
      </c>
      <c r="E8505" s="1">
        <f t="shared" si="1076"/>
        <v>41365</v>
      </c>
      <c r="F8505" s="30">
        <f t="shared" si="1074"/>
        <v>0</v>
      </c>
      <c r="H8505" s="42">
        <f>IF(DAY(D8505)&gt;14,VLOOKUP(DATE(YEAR(E8505),MONTH(E8505)-1,DAY(1)),'מדדים וריביות'!B:C,2,FALSE),VLOOKUP(DATE(YEAR(E8505),MONTH(E8505)-2,DAY(1)),'מדדים וריביות'!B:C,2,FALSE))</f>
        <v>33410549.276846301</v>
      </c>
      <c r="I8505" s="43">
        <f>'ריבית יומית'!D8499</f>
        <v>2.7242892239431882E-5</v>
      </c>
      <c r="J8505" s="29">
        <f t="shared" si="1075"/>
        <v>1.0368821094704754</v>
      </c>
      <c r="L8505">
        <f>VLOOKUP(D8504,'מדדים וריביות'!B:C,2)</f>
        <v>33610412.981393702</v>
      </c>
      <c r="M8505" s="30">
        <f t="shared" si="1080"/>
        <v>0</v>
      </c>
      <c r="O8505" s="39">
        <f t="shared" si="1077"/>
        <v>0</v>
      </c>
      <c r="P8505" s="39">
        <f t="shared" si="1081"/>
        <v>0</v>
      </c>
      <c r="Q8505" s="39">
        <f t="shared" si="1078"/>
        <v>0</v>
      </c>
      <c r="R8505" s="41">
        <f t="shared" si="1079"/>
        <v>0</v>
      </c>
    </row>
    <row r="8506" spans="4:18" x14ac:dyDescent="0.25">
      <c r="D8506" s="1">
        <v>41371</v>
      </c>
      <c r="E8506" s="1">
        <f t="shared" si="1076"/>
        <v>41365</v>
      </c>
      <c r="F8506" s="30">
        <f t="shared" si="1074"/>
        <v>0</v>
      </c>
      <c r="H8506" s="42">
        <f>IF(DAY(D8506)&gt;14,VLOOKUP(DATE(YEAR(E8506),MONTH(E8506)-1,DAY(1)),'מדדים וריביות'!B:C,2,FALSE),VLOOKUP(DATE(YEAR(E8506),MONTH(E8506)-2,DAY(1)),'מדדים וריביות'!B:C,2,FALSE))</f>
        <v>33410549.276846301</v>
      </c>
      <c r="I8506" s="43">
        <f>'ריבית יומית'!D8500</f>
        <v>2.7242892239431882E-5</v>
      </c>
      <c r="J8506" s="29">
        <f t="shared" si="1075"/>
        <v>1.0368538625724293</v>
      </c>
      <c r="L8506">
        <f>VLOOKUP(D8505,'מדדים וריביות'!B:C,2)</f>
        <v>33610412.981393702</v>
      </c>
      <c r="M8506" s="30">
        <f t="shared" si="1080"/>
        <v>0</v>
      </c>
      <c r="O8506" s="39">
        <f t="shared" si="1077"/>
        <v>0</v>
      </c>
      <c r="P8506" s="39">
        <f t="shared" si="1081"/>
        <v>0</v>
      </c>
      <c r="Q8506" s="39">
        <f t="shared" si="1078"/>
        <v>0</v>
      </c>
      <c r="R8506" s="41">
        <f t="shared" si="1079"/>
        <v>0</v>
      </c>
    </row>
    <row r="8507" spans="4:18" x14ac:dyDescent="0.25">
      <c r="D8507" s="1">
        <v>41372</v>
      </c>
      <c r="E8507" s="1">
        <f t="shared" si="1076"/>
        <v>41365</v>
      </c>
      <c r="F8507" s="30">
        <f t="shared" si="1074"/>
        <v>0</v>
      </c>
      <c r="H8507" s="42">
        <f>IF(DAY(D8507)&gt;14,VLOOKUP(DATE(YEAR(E8507),MONTH(E8507)-1,DAY(1)),'מדדים וריביות'!B:C,2,FALSE),VLOOKUP(DATE(YEAR(E8507),MONTH(E8507)-2,DAY(1)),'מדדים וריביות'!B:C,2,FALSE))</f>
        <v>33410549.276846301</v>
      </c>
      <c r="I8507" s="43">
        <f>'ריבית יומית'!D8501</f>
        <v>2.7242892239431882E-5</v>
      </c>
      <c r="J8507" s="29">
        <f t="shared" si="1075"/>
        <v>1.0368256164438894</v>
      </c>
      <c r="L8507">
        <f>VLOOKUP(D8506,'מדדים וריביות'!B:C,2)</f>
        <v>33610412.981393702</v>
      </c>
      <c r="M8507" s="30">
        <f t="shared" si="1080"/>
        <v>0</v>
      </c>
      <c r="O8507" s="39">
        <f t="shared" si="1077"/>
        <v>0</v>
      </c>
      <c r="P8507" s="39">
        <f t="shared" si="1081"/>
        <v>0</v>
      </c>
      <c r="Q8507" s="39">
        <f t="shared" si="1078"/>
        <v>0</v>
      </c>
      <c r="R8507" s="41">
        <f t="shared" si="1079"/>
        <v>0</v>
      </c>
    </row>
    <row r="8508" spans="4:18" x14ac:dyDescent="0.25">
      <c r="D8508" s="1">
        <v>41373</v>
      </c>
      <c r="E8508" s="1">
        <f t="shared" si="1076"/>
        <v>41365</v>
      </c>
      <c r="F8508" s="30">
        <f t="shared" si="1074"/>
        <v>0</v>
      </c>
      <c r="H8508" s="42">
        <f>IF(DAY(D8508)&gt;14,VLOOKUP(DATE(YEAR(E8508),MONTH(E8508)-1,DAY(1)),'מדדים וריביות'!B:C,2,FALSE),VLOOKUP(DATE(YEAR(E8508),MONTH(E8508)-2,DAY(1)),'מדדים וריביות'!B:C,2,FALSE))</f>
        <v>33410549.276846301</v>
      </c>
      <c r="I8508" s="43">
        <f>'ריבית יומית'!D8502</f>
        <v>2.7242892239431882E-5</v>
      </c>
      <c r="J8508" s="29">
        <f t="shared" si="1075"/>
        <v>1.0367973710848348</v>
      </c>
      <c r="L8508">
        <f>VLOOKUP(D8507,'מדדים וריביות'!B:C,2)</f>
        <v>33610412.981393702</v>
      </c>
      <c r="M8508" s="30">
        <f t="shared" si="1080"/>
        <v>0</v>
      </c>
      <c r="O8508" s="39">
        <f t="shared" si="1077"/>
        <v>0</v>
      </c>
      <c r="P8508" s="39">
        <f t="shared" si="1081"/>
        <v>0</v>
      </c>
      <c r="Q8508" s="39">
        <f t="shared" si="1078"/>
        <v>0</v>
      </c>
      <c r="R8508" s="41">
        <f t="shared" si="1079"/>
        <v>0</v>
      </c>
    </row>
    <row r="8509" spans="4:18" x14ac:dyDescent="0.25">
      <c r="D8509" s="1">
        <v>41374</v>
      </c>
      <c r="E8509" s="1">
        <f t="shared" si="1076"/>
        <v>41365</v>
      </c>
      <c r="F8509" s="30">
        <f t="shared" si="1074"/>
        <v>0</v>
      </c>
      <c r="H8509" s="42">
        <f>IF(DAY(D8509)&gt;14,VLOOKUP(DATE(YEAR(E8509),MONTH(E8509)-1,DAY(1)),'מדדים וריביות'!B:C,2,FALSE),VLOOKUP(DATE(YEAR(E8509),MONTH(E8509)-2,DAY(1)),'מדדים וריביות'!B:C,2,FALSE))</f>
        <v>33410549.276846301</v>
      </c>
      <c r="I8509" s="43">
        <f>'ריבית יומית'!D8503</f>
        <v>2.7242892239431882E-5</v>
      </c>
      <c r="J8509" s="29">
        <f t="shared" si="1075"/>
        <v>1.0367691264952446</v>
      </c>
      <c r="L8509">
        <f>VLOOKUP(D8508,'מדדים וריביות'!B:C,2)</f>
        <v>33610412.981393702</v>
      </c>
      <c r="M8509" s="30">
        <f t="shared" si="1080"/>
        <v>0</v>
      </c>
      <c r="O8509" s="39">
        <f t="shared" si="1077"/>
        <v>0</v>
      </c>
      <c r="P8509" s="39">
        <f t="shared" si="1081"/>
        <v>0</v>
      </c>
      <c r="Q8509" s="39">
        <f t="shared" si="1078"/>
        <v>0</v>
      </c>
      <c r="R8509" s="41">
        <f t="shared" si="1079"/>
        <v>0</v>
      </c>
    </row>
    <row r="8510" spans="4:18" x14ac:dyDescent="0.25">
      <c r="D8510" s="1">
        <v>41375</v>
      </c>
      <c r="E8510" s="1">
        <f t="shared" si="1076"/>
        <v>41365</v>
      </c>
      <c r="F8510" s="30">
        <f t="shared" si="1074"/>
        <v>0</v>
      </c>
      <c r="H8510" s="42">
        <f>IF(DAY(D8510)&gt;14,VLOOKUP(DATE(YEAR(E8510),MONTH(E8510)-1,DAY(1)),'מדדים וריביות'!B:C,2,FALSE),VLOOKUP(DATE(YEAR(E8510),MONTH(E8510)-2,DAY(1)),'מדדים וריביות'!B:C,2,FALSE))</f>
        <v>33410549.276846301</v>
      </c>
      <c r="I8510" s="43">
        <f>'ריבית יומית'!D8504</f>
        <v>2.7242892239431882E-5</v>
      </c>
      <c r="J8510" s="29">
        <f t="shared" si="1075"/>
        <v>1.0367408826750977</v>
      </c>
      <c r="L8510">
        <f>VLOOKUP(D8509,'מדדים וריביות'!B:C,2)</f>
        <v>33610412.981393702</v>
      </c>
      <c r="M8510" s="30">
        <f t="shared" si="1080"/>
        <v>0</v>
      </c>
      <c r="O8510" s="39">
        <f t="shared" si="1077"/>
        <v>0</v>
      </c>
      <c r="P8510" s="39">
        <f t="shared" si="1081"/>
        <v>0</v>
      </c>
      <c r="Q8510" s="39">
        <f t="shared" si="1078"/>
        <v>0</v>
      </c>
      <c r="R8510" s="41">
        <f t="shared" si="1079"/>
        <v>0</v>
      </c>
    </row>
    <row r="8511" spans="4:18" x14ac:dyDescent="0.25">
      <c r="D8511" s="1">
        <v>41376</v>
      </c>
      <c r="E8511" s="1">
        <f t="shared" si="1076"/>
        <v>41365</v>
      </c>
      <c r="F8511" s="30">
        <f t="shared" si="1074"/>
        <v>0</v>
      </c>
      <c r="H8511" s="42">
        <f>IF(DAY(D8511)&gt;14,VLOOKUP(DATE(YEAR(E8511),MONTH(E8511)-1,DAY(1)),'מדדים וריביות'!B:C,2,FALSE),VLOOKUP(DATE(YEAR(E8511),MONTH(E8511)-2,DAY(1)),'מדדים וריביות'!B:C,2,FALSE))</f>
        <v>33410549.276846301</v>
      </c>
      <c r="I8511" s="43">
        <f>'ריבית יומית'!D8505</f>
        <v>2.7242892239431882E-5</v>
      </c>
      <c r="J8511" s="29">
        <f t="shared" si="1075"/>
        <v>1.0367126396243731</v>
      </c>
      <c r="L8511">
        <f>VLOOKUP(D8510,'מדדים וריביות'!B:C,2)</f>
        <v>33610412.981393702</v>
      </c>
      <c r="M8511" s="30">
        <f t="shared" si="1080"/>
        <v>0</v>
      </c>
      <c r="O8511" s="39">
        <f t="shared" si="1077"/>
        <v>0</v>
      </c>
      <c r="P8511" s="39">
        <f t="shared" si="1081"/>
        <v>0</v>
      </c>
      <c r="Q8511" s="39">
        <f t="shared" si="1078"/>
        <v>0</v>
      </c>
      <c r="R8511" s="41">
        <f t="shared" si="1079"/>
        <v>0</v>
      </c>
    </row>
    <row r="8512" spans="4:18" x14ac:dyDescent="0.25">
      <c r="D8512" s="1">
        <v>41377</v>
      </c>
      <c r="E8512" s="1">
        <f t="shared" si="1076"/>
        <v>41365</v>
      </c>
      <c r="F8512" s="30">
        <f t="shared" ref="F8512:F8575" si="1082">M8511</f>
        <v>0</v>
      </c>
      <c r="H8512" s="42">
        <f>IF(DAY(D8512)&gt;14,VLOOKUP(DATE(YEAR(E8512),MONTH(E8512)-1,DAY(1)),'מדדים וריביות'!B:C,2,FALSE),VLOOKUP(DATE(YEAR(E8512),MONTH(E8512)-2,DAY(1)),'מדדים וריביות'!B:C,2,FALSE))</f>
        <v>33410549.276846301</v>
      </c>
      <c r="I8512" s="43">
        <f>'ריבית יומית'!D8506</f>
        <v>2.7242892239431882E-5</v>
      </c>
      <c r="J8512" s="29">
        <f t="shared" si="1075"/>
        <v>1.03668439734305</v>
      </c>
      <c r="L8512">
        <f>VLOOKUP(D8511,'מדדים וריביות'!B:C,2)</f>
        <v>33610412.981393702</v>
      </c>
      <c r="M8512" s="30">
        <f t="shared" si="1080"/>
        <v>0</v>
      </c>
      <c r="O8512" s="39">
        <f t="shared" si="1077"/>
        <v>0</v>
      </c>
      <c r="P8512" s="39">
        <f t="shared" si="1081"/>
        <v>0</v>
      </c>
      <c r="Q8512" s="39">
        <f t="shared" si="1078"/>
        <v>0</v>
      </c>
      <c r="R8512" s="41">
        <f t="shared" si="1079"/>
        <v>0</v>
      </c>
    </row>
    <row r="8513" spans="4:18" x14ac:dyDescent="0.25">
      <c r="D8513" s="1">
        <v>41378</v>
      </c>
      <c r="E8513" s="1">
        <f t="shared" si="1076"/>
        <v>41365</v>
      </c>
      <c r="F8513" s="30">
        <f t="shared" si="1082"/>
        <v>0</v>
      </c>
      <c r="H8513" s="42">
        <f>IF(DAY(D8513)&gt;14,VLOOKUP(DATE(YEAR(E8513),MONTH(E8513)-1,DAY(1)),'מדדים וריביות'!B:C,2,FALSE),VLOOKUP(DATE(YEAR(E8513),MONTH(E8513)-2,DAY(1)),'מדדים וריביות'!B:C,2,FALSE))</f>
        <v>33410549.276846301</v>
      </c>
      <c r="I8513" s="43">
        <f>'ריבית יומית'!D8507</f>
        <v>2.7242892239431882E-5</v>
      </c>
      <c r="J8513" s="29">
        <f t="shared" si="1075"/>
        <v>1.0366561558311074</v>
      </c>
      <c r="L8513">
        <f>VLOOKUP(D8512,'מדדים וריביות'!B:C,2)</f>
        <v>33610412.981393702</v>
      </c>
      <c r="M8513" s="30">
        <f t="shared" si="1080"/>
        <v>0</v>
      </c>
      <c r="O8513" s="39">
        <f t="shared" si="1077"/>
        <v>0</v>
      </c>
      <c r="P8513" s="39">
        <f t="shared" si="1081"/>
        <v>0</v>
      </c>
      <c r="Q8513" s="39">
        <f t="shared" si="1078"/>
        <v>0</v>
      </c>
      <c r="R8513" s="41">
        <f t="shared" si="1079"/>
        <v>0</v>
      </c>
    </row>
    <row r="8514" spans="4:18" x14ac:dyDescent="0.25">
      <c r="D8514" s="1">
        <v>41379</v>
      </c>
      <c r="E8514" s="1">
        <f t="shared" si="1076"/>
        <v>41365</v>
      </c>
      <c r="F8514" s="30">
        <f t="shared" si="1082"/>
        <v>0</v>
      </c>
      <c r="H8514" s="42">
        <f>IF(DAY(D8514)&gt;14,VLOOKUP(DATE(YEAR(E8514),MONTH(E8514)-1,DAY(1)),'מדדים וריביות'!B:C,2,FALSE),VLOOKUP(DATE(YEAR(E8514),MONTH(E8514)-2,DAY(1)),'מדדים וריביות'!B:C,2,FALSE))</f>
        <v>33477170.5116954</v>
      </c>
      <c r="I8514" s="43">
        <f>'ריבית יומית'!D8508</f>
        <v>2.7242892239431882E-5</v>
      </c>
      <c r="J8514" s="29">
        <f t="shared" si="1075"/>
        <v>1.0366279150885243</v>
      </c>
      <c r="L8514">
        <f>VLOOKUP(D8513,'מדדים וריביות'!B:C,2)</f>
        <v>33610412.981393702</v>
      </c>
      <c r="M8514" s="30">
        <f t="shared" si="1080"/>
        <v>0</v>
      </c>
      <c r="O8514" s="39">
        <f t="shared" si="1077"/>
        <v>0</v>
      </c>
      <c r="P8514" s="39">
        <f t="shared" si="1081"/>
        <v>0</v>
      </c>
      <c r="Q8514" s="39">
        <f t="shared" si="1078"/>
        <v>0</v>
      </c>
      <c r="R8514" s="41">
        <f t="shared" si="1079"/>
        <v>0</v>
      </c>
    </row>
    <row r="8515" spans="4:18" x14ac:dyDescent="0.25">
      <c r="D8515" s="1">
        <v>41380</v>
      </c>
      <c r="E8515" s="1">
        <f t="shared" si="1076"/>
        <v>41365</v>
      </c>
      <c r="F8515" s="30">
        <f t="shared" si="1082"/>
        <v>0</v>
      </c>
      <c r="H8515" s="42">
        <f>IF(DAY(D8515)&gt;14,VLOOKUP(DATE(YEAR(E8515),MONTH(E8515)-1,DAY(1)),'מדדים וריביות'!B:C,2,FALSE),VLOOKUP(DATE(YEAR(E8515),MONTH(E8515)-2,DAY(1)),'מדדים וריביות'!B:C,2,FALSE))</f>
        <v>33477170.5116954</v>
      </c>
      <c r="I8515" s="43">
        <f>'ריבית יומית'!D8509</f>
        <v>2.7242892239431882E-5</v>
      </c>
      <c r="J8515" s="29">
        <f t="shared" si="1075"/>
        <v>1.0365996751152797</v>
      </c>
      <c r="L8515">
        <f>VLOOKUP(D8514,'מדדים וריביות'!B:C,2)</f>
        <v>33610412.981393702</v>
      </c>
      <c r="M8515" s="30">
        <f t="shared" si="1080"/>
        <v>0</v>
      </c>
      <c r="O8515" s="39">
        <f t="shared" si="1077"/>
        <v>0</v>
      </c>
      <c r="P8515" s="39">
        <f t="shared" si="1081"/>
        <v>0</v>
      </c>
      <c r="Q8515" s="39">
        <f t="shared" si="1078"/>
        <v>0</v>
      </c>
      <c r="R8515" s="41">
        <f t="shared" si="1079"/>
        <v>0</v>
      </c>
    </row>
    <row r="8516" spans="4:18" x14ac:dyDescent="0.25">
      <c r="D8516" s="1">
        <v>41381</v>
      </c>
      <c r="E8516" s="1">
        <f t="shared" si="1076"/>
        <v>41365</v>
      </c>
      <c r="F8516" s="30">
        <f t="shared" si="1082"/>
        <v>0</v>
      </c>
      <c r="H8516" s="42">
        <f>IF(DAY(D8516)&gt;14,VLOOKUP(DATE(YEAR(E8516),MONTH(E8516)-1,DAY(1)),'מדדים וריביות'!B:C,2,FALSE),VLOOKUP(DATE(YEAR(E8516),MONTH(E8516)-2,DAY(1)),'מדדים וריביות'!B:C,2,FALSE))</f>
        <v>33477170.5116954</v>
      </c>
      <c r="I8516" s="43">
        <f>'ריבית יומית'!D8510</f>
        <v>2.7242892239431882E-5</v>
      </c>
      <c r="J8516" s="29">
        <f t="shared" si="1075"/>
        <v>1.0365714359113527</v>
      </c>
      <c r="L8516">
        <f>VLOOKUP(D8515,'מדדים וריביות'!B:C,2)</f>
        <v>33610412.981393702</v>
      </c>
      <c r="M8516" s="30">
        <f t="shared" si="1080"/>
        <v>0</v>
      </c>
      <c r="O8516" s="39">
        <f t="shared" si="1077"/>
        <v>0</v>
      </c>
      <c r="P8516" s="39">
        <f t="shared" si="1081"/>
        <v>0</v>
      </c>
      <c r="Q8516" s="39">
        <f t="shared" si="1078"/>
        <v>0</v>
      </c>
      <c r="R8516" s="41">
        <f t="shared" si="1079"/>
        <v>0</v>
      </c>
    </row>
    <row r="8517" spans="4:18" x14ac:dyDescent="0.25">
      <c r="D8517" s="1">
        <v>41382</v>
      </c>
      <c r="E8517" s="1">
        <f t="shared" si="1076"/>
        <v>41365</v>
      </c>
      <c r="F8517" s="30">
        <f t="shared" si="1082"/>
        <v>0</v>
      </c>
      <c r="H8517" s="42">
        <f>IF(DAY(D8517)&gt;14,VLOOKUP(DATE(YEAR(E8517),MONTH(E8517)-1,DAY(1)),'מדדים וריביות'!B:C,2,FALSE),VLOOKUP(DATE(YEAR(E8517),MONTH(E8517)-2,DAY(1)),'מדדים וריביות'!B:C,2,FALSE))</f>
        <v>33477170.5116954</v>
      </c>
      <c r="I8517" s="43">
        <f>'ריבית יומית'!D8511</f>
        <v>2.7242892239431882E-5</v>
      </c>
      <c r="J8517" s="29">
        <f t="shared" si="1075"/>
        <v>1.0365431974767223</v>
      </c>
      <c r="L8517">
        <f>VLOOKUP(D8516,'מדדים וריביות'!B:C,2)</f>
        <v>33610412.981393702</v>
      </c>
      <c r="M8517" s="30">
        <f t="shared" si="1080"/>
        <v>0</v>
      </c>
      <c r="O8517" s="39">
        <f t="shared" si="1077"/>
        <v>0</v>
      </c>
      <c r="P8517" s="39">
        <f t="shared" si="1081"/>
        <v>0</v>
      </c>
      <c r="Q8517" s="39">
        <f t="shared" si="1078"/>
        <v>0</v>
      </c>
      <c r="R8517" s="41">
        <f t="shared" si="1079"/>
        <v>0</v>
      </c>
    </row>
    <row r="8518" spans="4:18" x14ac:dyDescent="0.25">
      <c r="D8518" s="1">
        <v>41383</v>
      </c>
      <c r="E8518" s="1">
        <f t="shared" si="1076"/>
        <v>41365</v>
      </c>
      <c r="F8518" s="30">
        <f t="shared" si="1082"/>
        <v>0</v>
      </c>
      <c r="H8518" s="42">
        <f>IF(DAY(D8518)&gt;14,VLOOKUP(DATE(YEAR(E8518),MONTH(E8518)-1,DAY(1)),'מדדים וריביות'!B:C,2,FALSE),VLOOKUP(DATE(YEAR(E8518),MONTH(E8518)-2,DAY(1)),'מדדים וריביות'!B:C,2,FALSE))</f>
        <v>33477170.5116954</v>
      </c>
      <c r="I8518" s="43">
        <f>'ריבית יומית'!D8512</f>
        <v>2.7242892239431882E-5</v>
      </c>
      <c r="J8518" s="29">
        <f t="shared" si="1075"/>
        <v>1.0365149598113677</v>
      </c>
      <c r="L8518">
        <f>VLOOKUP(D8517,'מדדים וריביות'!B:C,2)</f>
        <v>33610412.981393702</v>
      </c>
      <c r="M8518" s="30">
        <f t="shared" si="1080"/>
        <v>0</v>
      </c>
      <c r="O8518" s="39">
        <f t="shared" si="1077"/>
        <v>0</v>
      </c>
      <c r="P8518" s="39">
        <f t="shared" si="1081"/>
        <v>0</v>
      </c>
      <c r="Q8518" s="39">
        <f t="shared" si="1078"/>
        <v>0</v>
      </c>
      <c r="R8518" s="41">
        <f t="shared" si="1079"/>
        <v>0</v>
      </c>
    </row>
    <row r="8519" spans="4:18" x14ac:dyDescent="0.25">
      <c r="D8519" s="1">
        <v>41384</v>
      </c>
      <c r="E8519" s="1">
        <f t="shared" si="1076"/>
        <v>41365</v>
      </c>
      <c r="F8519" s="30">
        <f t="shared" si="1082"/>
        <v>0</v>
      </c>
      <c r="H8519" s="42">
        <f>IF(DAY(D8519)&gt;14,VLOOKUP(DATE(YEAR(E8519),MONTH(E8519)-1,DAY(1)),'מדדים וריביות'!B:C,2,FALSE),VLOOKUP(DATE(YEAR(E8519),MONTH(E8519)-2,DAY(1)),'מדדים וריביות'!B:C,2,FALSE))</f>
        <v>33477170.5116954</v>
      </c>
      <c r="I8519" s="43">
        <f>'ריבית יומית'!D8513</f>
        <v>2.7242892239431882E-5</v>
      </c>
      <c r="J8519" s="29">
        <f t="shared" si="1075"/>
        <v>1.0364867229152677</v>
      </c>
      <c r="L8519">
        <f>VLOOKUP(D8518,'מדדים וריביות'!B:C,2)</f>
        <v>33610412.981393702</v>
      </c>
      <c r="M8519" s="30">
        <f t="shared" si="1080"/>
        <v>0</v>
      </c>
      <c r="O8519" s="39">
        <f t="shared" si="1077"/>
        <v>0</v>
      </c>
      <c r="P8519" s="39">
        <f t="shared" si="1081"/>
        <v>0</v>
      </c>
      <c r="Q8519" s="39">
        <f t="shared" si="1078"/>
        <v>0</v>
      </c>
      <c r="R8519" s="41">
        <f t="shared" si="1079"/>
        <v>0</v>
      </c>
    </row>
    <row r="8520" spans="4:18" x14ac:dyDescent="0.25">
      <c r="D8520" s="1">
        <v>41385</v>
      </c>
      <c r="E8520" s="1">
        <f t="shared" si="1076"/>
        <v>41365</v>
      </c>
      <c r="F8520" s="30">
        <f t="shared" si="1082"/>
        <v>0</v>
      </c>
      <c r="H8520" s="42">
        <f>IF(DAY(D8520)&gt;14,VLOOKUP(DATE(YEAR(E8520),MONTH(E8520)-1,DAY(1)),'מדדים וריביות'!B:C,2,FALSE),VLOOKUP(DATE(YEAR(E8520),MONTH(E8520)-2,DAY(1)),'מדדים וריביות'!B:C,2,FALSE))</f>
        <v>33477170.5116954</v>
      </c>
      <c r="I8520" s="43">
        <f>'ריבית יומית'!D8514</f>
        <v>2.7242892239431882E-5</v>
      </c>
      <c r="J8520" s="29">
        <f t="shared" si="1075"/>
        <v>1.0364584867884015</v>
      </c>
      <c r="L8520">
        <f>VLOOKUP(D8519,'מדדים וריביות'!B:C,2)</f>
        <v>33610412.981393702</v>
      </c>
      <c r="M8520" s="30">
        <f t="shared" si="1080"/>
        <v>0</v>
      </c>
      <c r="O8520" s="39">
        <f t="shared" si="1077"/>
        <v>0</v>
      </c>
      <c r="P8520" s="39">
        <f t="shared" si="1081"/>
        <v>0</v>
      </c>
      <c r="Q8520" s="39">
        <f t="shared" si="1078"/>
        <v>0</v>
      </c>
      <c r="R8520" s="41">
        <f t="shared" si="1079"/>
        <v>0</v>
      </c>
    </row>
    <row r="8521" spans="4:18" x14ac:dyDescent="0.25">
      <c r="D8521" s="1">
        <v>41386</v>
      </c>
      <c r="E8521" s="1">
        <f t="shared" si="1076"/>
        <v>41365</v>
      </c>
      <c r="F8521" s="30">
        <f t="shared" si="1082"/>
        <v>0</v>
      </c>
      <c r="H8521" s="42">
        <f>IF(DAY(D8521)&gt;14,VLOOKUP(DATE(YEAR(E8521),MONTH(E8521)-1,DAY(1)),'מדדים וריביות'!B:C,2,FALSE),VLOOKUP(DATE(YEAR(E8521),MONTH(E8521)-2,DAY(1)),'מדדים וריביות'!B:C,2,FALSE))</f>
        <v>33477170.5116954</v>
      </c>
      <c r="I8521" s="43">
        <f>'ריבית יומית'!D8515</f>
        <v>2.7242892239431882E-5</v>
      </c>
      <c r="J8521" s="29">
        <f t="shared" ref="J8521:J8584" si="1083">J8522*(1+I8521)</f>
        <v>1.036430251430748</v>
      </c>
      <c r="L8521">
        <f>VLOOKUP(D8520,'מדדים וריביות'!B:C,2)</f>
        <v>33610412.981393702</v>
      </c>
      <c r="M8521" s="30">
        <f t="shared" si="1080"/>
        <v>0</v>
      </c>
      <c r="O8521" s="39">
        <f t="shared" si="1077"/>
        <v>0</v>
      </c>
      <c r="P8521" s="39">
        <f t="shared" si="1081"/>
        <v>0</v>
      </c>
      <c r="Q8521" s="39">
        <f t="shared" si="1078"/>
        <v>0</v>
      </c>
      <c r="R8521" s="41">
        <f t="shared" si="1079"/>
        <v>0</v>
      </c>
    </row>
    <row r="8522" spans="4:18" x14ac:dyDescent="0.25">
      <c r="D8522" s="1">
        <v>41387</v>
      </c>
      <c r="E8522" s="1">
        <f t="shared" ref="E8522:E8585" si="1084">DATE(YEAR(D8522),MONTH(D8522),DAY(1))</f>
        <v>41365</v>
      </c>
      <c r="F8522" s="30">
        <f t="shared" si="1082"/>
        <v>0</v>
      </c>
      <c r="H8522" s="42">
        <f>IF(DAY(D8522)&gt;14,VLOOKUP(DATE(YEAR(E8522),MONTH(E8522)-1,DAY(1)),'מדדים וריביות'!B:C,2,FALSE),VLOOKUP(DATE(YEAR(E8522),MONTH(E8522)-2,DAY(1)),'מדדים וריביות'!B:C,2,FALSE))</f>
        <v>33477170.5116954</v>
      </c>
      <c r="I8522" s="43">
        <f>'ריבית יומית'!D8516</f>
        <v>2.7242892239431882E-5</v>
      </c>
      <c r="J8522" s="29">
        <f t="shared" si="1083"/>
        <v>1.0364020168422865</v>
      </c>
      <c r="L8522">
        <f>VLOOKUP(D8521,'מדדים וריביות'!B:C,2)</f>
        <v>33610412.981393702</v>
      </c>
      <c r="M8522" s="30">
        <f t="shared" si="1080"/>
        <v>0</v>
      </c>
      <c r="O8522" s="39">
        <f t="shared" ref="O8522:O8585" si="1085">$D$4/H8522*G8522-G8522</f>
        <v>0</v>
      </c>
      <c r="P8522" s="39">
        <f t="shared" si="1081"/>
        <v>0</v>
      </c>
      <c r="Q8522" s="39">
        <f t="shared" ref="Q8522:Q8585" si="1086">$D$4/H8522*P8522-P8522</f>
        <v>0</v>
      </c>
      <c r="R8522" s="41">
        <f t="shared" ref="R8522:R8585" si="1087">SUM(O8522:Q8522)</f>
        <v>0</v>
      </c>
    </row>
    <row r="8523" spans="4:18" x14ac:dyDescent="0.25">
      <c r="D8523" s="1">
        <v>41388</v>
      </c>
      <c r="E8523" s="1">
        <f t="shared" si="1084"/>
        <v>41365</v>
      </c>
      <c r="F8523" s="30">
        <f t="shared" si="1082"/>
        <v>0</v>
      </c>
      <c r="H8523" s="42">
        <f>IF(DAY(D8523)&gt;14,VLOOKUP(DATE(YEAR(E8523),MONTH(E8523)-1,DAY(1)),'מדדים וריביות'!B:C,2,FALSE),VLOOKUP(DATE(YEAR(E8523),MONTH(E8523)-2,DAY(1)),'מדדים וריביות'!B:C,2,FALSE))</f>
        <v>33477170.5116954</v>
      </c>
      <c r="I8523" s="43">
        <f>'ריבית יומית'!D8517</f>
        <v>2.7242892239431882E-5</v>
      </c>
      <c r="J8523" s="29">
        <f t="shared" si="1083"/>
        <v>1.0363737830229958</v>
      </c>
      <c r="L8523">
        <f>VLOOKUP(D8522,'מדדים וריביות'!B:C,2)</f>
        <v>33610412.981393702</v>
      </c>
      <c r="M8523" s="30">
        <f t="shared" si="1080"/>
        <v>0</v>
      </c>
      <c r="O8523" s="39">
        <f t="shared" si="1085"/>
        <v>0</v>
      </c>
      <c r="P8523" s="39">
        <f t="shared" si="1081"/>
        <v>0</v>
      </c>
      <c r="Q8523" s="39">
        <f t="shared" si="1086"/>
        <v>0</v>
      </c>
      <c r="R8523" s="41">
        <f t="shared" si="1087"/>
        <v>0</v>
      </c>
    </row>
    <row r="8524" spans="4:18" x14ac:dyDescent="0.25">
      <c r="D8524" s="1">
        <v>41389</v>
      </c>
      <c r="E8524" s="1">
        <f t="shared" si="1084"/>
        <v>41365</v>
      </c>
      <c r="F8524" s="30">
        <f t="shared" si="1082"/>
        <v>0</v>
      </c>
      <c r="H8524" s="42">
        <f>IF(DAY(D8524)&gt;14,VLOOKUP(DATE(YEAR(E8524),MONTH(E8524)-1,DAY(1)),'מדדים וריביות'!B:C,2,FALSE),VLOOKUP(DATE(YEAR(E8524),MONTH(E8524)-2,DAY(1)),'מדדים וריביות'!B:C,2,FALSE))</f>
        <v>33477170.5116954</v>
      </c>
      <c r="I8524" s="43">
        <f>'ריבית יומית'!D8518</f>
        <v>2.7242892239431882E-5</v>
      </c>
      <c r="J8524" s="29">
        <f t="shared" si="1083"/>
        <v>1.0363455499728551</v>
      </c>
      <c r="L8524">
        <f>VLOOKUP(D8523,'מדדים וריביות'!B:C,2)</f>
        <v>33610412.981393702</v>
      </c>
      <c r="M8524" s="30">
        <f t="shared" ref="M8524:M8587" si="1088">F8524*(1+I8524)*L8524/H8524+G8524-K8524</f>
        <v>0</v>
      </c>
      <c r="O8524" s="39">
        <f t="shared" si="1085"/>
        <v>0</v>
      </c>
      <c r="P8524" s="39">
        <f t="shared" si="1081"/>
        <v>0</v>
      </c>
      <c r="Q8524" s="39">
        <f t="shared" si="1086"/>
        <v>0</v>
      </c>
      <c r="R8524" s="41">
        <f t="shared" si="1087"/>
        <v>0</v>
      </c>
    </row>
    <row r="8525" spans="4:18" x14ac:dyDescent="0.25">
      <c r="D8525" s="1">
        <v>41390</v>
      </c>
      <c r="E8525" s="1">
        <f t="shared" si="1084"/>
        <v>41365</v>
      </c>
      <c r="F8525" s="30">
        <f t="shared" si="1082"/>
        <v>0</v>
      </c>
      <c r="H8525" s="42">
        <f>IF(DAY(D8525)&gt;14,VLOOKUP(DATE(YEAR(E8525),MONTH(E8525)-1,DAY(1)),'מדדים וריביות'!B:C,2,FALSE),VLOOKUP(DATE(YEAR(E8525),MONTH(E8525)-2,DAY(1)),'מדדים וריביות'!B:C,2,FALSE))</f>
        <v>33477170.5116954</v>
      </c>
      <c r="I8525" s="43">
        <f>'ריבית יומית'!D8519</f>
        <v>2.7242892239431882E-5</v>
      </c>
      <c r="J8525" s="29">
        <f t="shared" si="1083"/>
        <v>1.0363173176918434</v>
      </c>
      <c r="L8525">
        <f>VLOOKUP(D8524,'מדדים וריביות'!B:C,2)</f>
        <v>33610412.981393702</v>
      </c>
      <c r="M8525" s="30">
        <f t="shared" si="1088"/>
        <v>0</v>
      </c>
      <c r="O8525" s="39">
        <f t="shared" si="1085"/>
        <v>0</v>
      </c>
      <c r="P8525" s="39">
        <f t="shared" si="1081"/>
        <v>0</v>
      </c>
      <c r="Q8525" s="39">
        <f t="shared" si="1086"/>
        <v>0</v>
      </c>
      <c r="R8525" s="41">
        <f t="shared" si="1087"/>
        <v>0</v>
      </c>
    </row>
    <row r="8526" spans="4:18" x14ac:dyDescent="0.25">
      <c r="D8526" s="1">
        <v>41391</v>
      </c>
      <c r="E8526" s="1">
        <f t="shared" si="1084"/>
        <v>41365</v>
      </c>
      <c r="F8526" s="30">
        <f t="shared" si="1082"/>
        <v>0</v>
      </c>
      <c r="H8526" s="42">
        <f>IF(DAY(D8526)&gt;14,VLOOKUP(DATE(YEAR(E8526),MONTH(E8526)-1,DAY(1)),'מדדים וריביות'!B:C,2,FALSE),VLOOKUP(DATE(YEAR(E8526),MONTH(E8526)-2,DAY(1)),'מדדים וריביות'!B:C,2,FALSE))</f>
        <v>33477170.5116954</v>
      </c>
      <c r="I8526" s="43">
        <f>'ריבית יומית'!D8520</f>
        <v>2.7242892239431882E-5</v>
      </c>
      <c r="J8526" s="29">
        <f t="shared" si="1083"/>
        <v>1.0362890861799396</v>
      </c>
      <c r="L8526">
        <f>VLOOKUP(D8525,'מדדים וריביות'!B:C,2)</f>
        <v>33610412.981393702</v>
      </c>
      <c r="M8526" s="30">
        <f t="shared" si="1088"/>
        <v>0</v>
      </c>
      <c r="O8526" s="39">
        <f t="shared" si="1085"/>
        <v>0</v>
      </c>
      <c r="P8526" s="39">
        <f t="shared" si="1081"/>
        <v>0</v>
      </c>
      <c r="Q8526" s="39">
        <f t="shared" si="1086"/>
        <v>0</v>
      </c>
      <c r="R8526" s="41">
        <f t="shared" si="1087"/>
        <v>0</v>
      </c>
    </row>
    <row r="8527" spans="4:18" x14ac:dyDescent="0.25">
      <c r="D8527" s="1">
        <v>41392</v>
      </c>
      <c r="E8527" s="1">
        <f t="shared" si="1084"/>
        <v>41365</v>
      </c>
      <c r="F8527" s="30">
        <f t="shared" si="1082"/>
        <v>0</v>
      </c>
      <c r="H8527" s="42">
        <f>IF(DAY(D8527)&gt;14,VLOOKUP(DATE(YEAR(E8527),MONTH(E8527)-1,DAY(1)),'מדדים וריביות'!B:C,2,FALSE),VLOOKUP(DATE(YEAR(E8527),MONTH(E8527)-2,DAY(1)),'מדדים וריביות'!B:C,2,FALSE))</f>
        <v>33477170.5116954</v>
      </c>
      <c r="I8527" s="43">
        <f>'ריבית יומית'!D8521</f>
        <v>2.7242892239431882E-5</v>
      </c>
      <c r="J8527" s="29">
        <f t="shared" si="1083"/>
        <v>1.0362608554371231</v>
      </c>
      <c r="L8527">
        <f>VLOOKUP(D8526,'מדדים וריביות'!B:C,2)</f>
        <v>33610412.981393702</v>
      </c>
      <c r="M8527" s="30">
        <f t="shared" si="1088"/>
        <v>0</v>
      </c>
      <c r="O8527" s="39">
        <f t="shared" si="1085"/>
        <v>0</v>
      </c>
      <c r="P8527" s="39">
        <f t="shared" si="1081"/>
        <v>0</v>
      </c>
      <c r="Q8527" s="39">
        <f t="shared" si="1086"/>
        <v>0</v>
      </c>
      <c r="R8527" s="41">
        <f t="shared" si="1087"/>
        <v>0</v>
      </c>
    </row>
    <row r="8528" spans="4:18" x14ac:dyDescent="0.25">
      <c r="D8528" s="1">
        <v>41393</v>
      </c>
      <c r="E8528" s="1">
        <f t="shared" si="1084"/>
        <v>41365</v>
      </c>
      <c r="F8528" s="30">
        <f t="shared" si="1082"/>
        <v>0</v>
      </c>
      <c r="H8528" s="42">
        <f>IF(DAY(D8528)&gt;14,VLOOKUP(DATE(YEAR(E8528),MONTH(E8528)-1,DAY(1)),'מדדים וריביות'!B:C,2,FALSE),VLOOKUP(DATE(YEAR(E8528),MONTH(E8528)-2,DAY(1)),'מדדים וריביות'!B:C,2,FALSE))</f>
        <v>33477170.5116954</v>
      </c>
      <c r="I8528" s="43">
        <f>'ריבית יומית'!D8522</f>
        <v>2.7242892239431882E-5</v>
      </c>
      <c r="J8528" s="29">
        <f t="shared" si="1083"/>
        <v>1.0362326254633727</v>
      </c>
      <c r="L8528">
        <f>VLOOKUP(D8527,'מדדים וריביות'!B:C,2)</f>
        <v>33610412.981393702</v>
      </c>
      <c r="M8528" s="30">
        <f t="shared" si="1088"/>
        <v>0</v>
      </c>
      <c r="O8528" s="39">
        <f t="shared" si="1085"/>
        <v>0</v>
      </c>
      <c r="P8528" s="39">
        <f t="shared" si="1081"/>
        <v>0</v>
      </c>
      <c r="Q8528" s="39">
        <f t="shared" si="1086"/>
        <v>0</v>
      </c>
      <c r="R8528" s="41">
        <f t="shared" si="1087"/>
        <v>0</v>
      </c>
    </row>
    <row r="8529" spans="4:18" x14ac:dyDescent="0.25">
      <c r="D8529" s="1">
        <v>41394</v>
      </c>
      <c r="E8529" s="1">
        <f t="shared" si="1084"/>
        <v>41365</v>
      </c>
      <c r="F8529" s="30">
        <f t="shared" si="1082"/>
        <v>0</v>
      </c>
      <c r="H8529" s="42">
        <f>IF(DAY(D8529)&gt;14,VLOOKUP(DATE(YEAR(E8529),MONTH(E8529)-1,DAY(1)),'מדדים וריביות'!B:C,2,FALSE),VLOOKUP(DATE(YEAR(E8529),MONTH(E8529)-2,DAY(1)),'מדדים וריביות'!B:C,2,FALSE))</f>
        <v>33477170.5116954</v>
      </c>
      <c r="I8529" s="43">
        <f>'ריבית יומית'!D8523</f>
        <v>2.7242892239431882E-5</v>
      </c>
      <c r="J8529" s="29">
        <f t="shared" si="1083"/>
        <v>1.0362043962586673</v>
      </c>
      <c r="L8529">
        <f>VLOOKUP(D8528,'מדדים וריביות'!B:C,2)</f>
        <v>33610412.981393702</v>
      </c>
      <c r="M8529" s="30">
        <f t="shared" si="1088"/>
        <v>0</v>
      </c>
      <c r="O8529" s="39">
        <f t="shared" si="1085"/>
        <v>0</v>
      </c>
      <c r="P8529" s="39">
        <f t="shared" si="1081"/>
        <v>0</v>
      </c>
      <c r="Q8529" s="39">
        <f t="shared" si="1086"/>
        <v>0</v>
      </c>
      <c r="R8529" s="41">
        <f t="shared" si="1087"/>
        <v>0</v>
      </c>
    </row>
    <row r="8530" spans="4:18" x14ac:dyDescent="0.25">
      <c r="D8530" s="1">
        <v>41395</v>
      </c>
      <c r="E8530" s="1">
        <f t="shared" si="1084"/>
        <v>41395</v>
      </c>
      <c r="F8530" s="30">
        <f t="shared" si="1082"/>
        <v>0</v>
      </c>
      <c r="H8530" s="42">
        <f>IF(DAY(D8530)&gt;14,VLOOKUP(DATE(YEAR(E8530),MONTH(E8530)-1,DAY(1)),'מדדים וריביות'!B:C,2,FALSE),VLOOKUP(DATE(YEAR(E8530),MONTH(E8530)-2,DAY(1)),'מדדים וריביות'!B:C,2,FALSE))</f>
        <v>33477170.5116954</v>
      </c>
      <c r="I8530" s="43">
        <f>'ריבית יומית'!D8524</f>
        <v>2.7242892239431882E-5</v>
      </c>
      <c r="J8530" s="29">
        <f t="shared" si="1083"/>
        <v>1.0361761678229862</v>
      </c>
      <c r="L8530">
        <f>VLOOKUP(D8529,'מדדים וריביות'!B:C,2)</f>
        <v>33610412.981393702</v>
      </c>
      <c r="M8530" s="30">
        <f t="shared" si="1088"/>
        <v>0</v>
      </c>
      <c r="O8530" s="39">
        <f t="shared" si="1085"/>
        <v>0</v>
      </c>
      <c r="P8530" s="39">
        <f t="shared" si="1081"/>
        <v>0</v>
      </c>
      <c r="Q8530" s="39">
        <f t="shared" si="1086"/>
        <v>0</v>
      </c>
      <c r="R8530" s="41">
        <f t="shared" si="1087"/>
        <v>0</v>
      </c>
    </row>
    <row r="8531" spans="4:18" x14ac:dyDescent="0.25">
      <c r="D8531" s="1">
        <v>41396</v>
      </c>
      <c r="E8531" s="1">
        <f t="shared" si="1084"/>
        <v>41395</v>
      </c>
      <c r="F8531" s="30">
        <f t="shared" si="1082"/>
        <v>0</v>
      </c>
      <c r="H8531" s="42">
        <f>IF(DAY(D8531)&gt;14,VLOOKUP(DATE(YEAR(E8531),MONTH(E8531)-1,DAY(1)),'מדדים וריביות'!B:C,2,FALSE),VLOOKUP(DATE(YEAR(E8531),MONTH(E8531)-2,DAY(1)),'מדדים וריביות'!B:C,2,FALSE))</f>
        <v>33477170.5116954</v>
      </c>
      <c r="I8531" s="43">
        <f>'ריבית יומית'!D8525</f>
        <v>2.7242892239431882E-5</v>
      </c>
      <c r="J8531" s="29">
        <f t="shared" si="1083"/>
        <v>1.0361479401563083</v>
      </c>
      <c r="L8531">
        <f>VLOOKUP(D8530,'מדדים וריביות'!B:C,2)</f>
        <v>33643723.598818302</v>
      </c>
      <c r="M8531" s="30">
        <f t="shared" si="1088"/>
        <v>0</v>
      </c>
      <c r="O8531" s="39">
        <f t="shared" si="1085"/>
        <v>0</v>
      </c>
      <c r="P8531" s="39">
        <f t="shared" si="1081"/>
        <v>0</v>
      </c>
      <c r="Q8531" s="39">
        <f t="shared" si="1086"/>
        <v>0</v>
      </c>
      <c r="R8531" s="41">
        <f t="shared" si="1087"/>
        <v>0</v>
      </c>
    </row>
    <row r="8532" spans="4:18" x14ac:dyDescent="0.25">
      <c r="D8532" s="1">
        <v>41397</v>
      </c>
      <c r="E8532" s="1">
        <f t="shared" si="1084"/>
        <v>41395</v>
      </c>
      <c r="F8532" s="30">
        <f t="shared" si="1082"/>
        <v>0</v>
      </c>
      <c r="H8532" s="42">
        <f>IF(DAY(D8532)&gt;14,VLOOKUP(DATE(YEAR(E8532),MONTH(E8532)-1,DAY(1)),'מדדים וריביות'!B:C,2,FALSE),VLOOKUP(DATE(YEAR(E8532),MONTH(E8532)-2,DAY(1)),'מדדים וריביות'!B:C,2,FALSE))</f>
        <v>33477170.5116954</v>
      </c>
      <c r="I8532" s="43">
        <f>'ריבית יומית'!D8526</f>
        <v>2.7242892239431882E-5</v>
      </c>
      <c r="J8532" s="29">
        <f t="shared" si="1083"/>
        <v>1.0361197132586129</v>
      </c>
      <c r="L8532">
        <f>VLOOKUP(D8531,'מדדים וריביות'!B:C,2)</f>
        <v>33643723.598818302</v>
      </c>
      <c r="M8532" s="30">
        <f t="shared" si="1088"/>
        <v>0</v>
      </c>
      <c r="O8532" s="39">
        <f t="shared" si="1085"/>
        <v>0</v>
      </c>
      <c r="P8532" s="39">
        <f t="shared" si="1081"/>
        <v>0</v>
      </c>
      <c r="Q8532" s="39">
        <f t="shared" si="1086"/>
        <v>0</v>
      </c>
      <c r="R8532" s="41">
        <f t="shared" si="1087"/>
        <v>0</v>
      </c>
    </row>
    <row r="8533" spans="4:18" x14ac:dyDescent="0.25">
      <c r="D8533" s="1">
        <v>41398</v>
      </c>
      <c r="E8533" s="1">
        <f t="shared" si="1084"/>
        <v>41395</v>
      </c>
      <c r="F8533" s="30">
        <f t="shared" si="1082"/>
        <v>0</v>
      </c>
      <c r="H8533" s="42">
        <f>IF(DAY(D8533)&gt;14,VLOOKUP(DATE(YEAR(E8533),MONTH(E8533)-1,DAY(1)),'מדדים וריביות'!B:C,2,FALSE),VLOOKUP(DATE(YEAR(E8533),MONTH(E8533)-2,DAY(1)),'מדדים וריביות'!B:C,2,FALSE))</f>
        <v>33477170.5116954</v>
      </c>
      <c r="I8533" s="43">
        <f>'ריבית יומית'!D8527</f>
        <v>2.7242892239431882E-5</v>
      </c>
      <c r="J8533" s="29">
        <f t="shared" si="1083"/>
        <v>1.0360914871298788</v>
      </c>
      <c r="L8533">
        <f>VLOOKUP(D8532,'מדדים וריביות'!B:C,2)</f>
        <v>33643723.598818302</v>
      </c>
      <c r="M8533" s="30">
        <f t="shared" si="1088"/>
        <v>0</v>
      </c>
      <c r="O8533" s="39">
        <f t="shared" si="1085"/>
        <v>0</v>
      </c>
      <c r="P8533" s="39">
        <f t="shared" si="1081"/>
        <v>0</v>
      </c>
      <c r="Q8533" s="39">
        <f t="shared" si="1086"/>
        <v>0</v>
      </c>
      <c r="R8533" s="41">
        <f t="shared" si="1087"/>
        <v>0</v>
      </c>
    </row>
    <row r="8534" spans="4:18" x14ac:dyDescent="0.25">
      <c r="D8534" s="1">
        <v>41399</v>
      </c>
      <c r="E8534" s="1">
        <f t="shared" si="1084"/>
        <v>41395</v>
      </c>
      <c r="F8534" s="30">
        <f t="shared" si="1082"/>
        <v>0</v>
      </c>
      <c r="H8534" s="42">
        <f>IF(DAY(D8534)&gt;14,VLOOKUP(DATE(YEAR(E8534),MONTH(E8534)-1,DAY(1)),'מדדים וריביות'!B:C,2,FALSE),VLOOKUP(DATE(YEAR(E8534),MONTH(E8534)-2,DAY(1)),'מדדים וריביות'!B:C,2,FALSE))</f>
        <v>33477170.5116954</v>
      </c>
      <c r="I8534" s="43">
        <f>'ריבית יומית'!D8528</f>
        <v>2.7242892239431882E-5</v>
      </c>
      <c r="J8534" s="29">
        <f t="shared" si="1083"/>
        <v>1.0360632617700851</v>
      </c>
      <c r="L8534">
        <f>VLOOKUP(D8533,'מדדים וריביות'!B:C,2)</f>
        <v>33643723.598818302</v>
      </c>
      <c r="M8534" s="30">
        <f t="shared" si="1088"/>
        <v>0</v>
      </c>
      <c r="O8534" s="39">
        <f t="shared" si="1085"/>
        <v>0</v>
      </c>
      <c r="P8534" s="39">
        <f t="shared" si="1081"/>
        <v>0</v>
      </c>
      <c r="Q8534" s="39">
        <f t="shared" si="1086"/>
        <v>0</v>
      </c>
      <c r="R8534" s="41">
        <f t="shared" si="1087"/>
        <v>0</v>
      </c>
    </row>
    <row r="8535" spans="4:18" x14ac:dyDescent="0.25">
      <c r="D8535" s="1">
        <v>41400</v>
      </c>
      <c r="E8535" s="1">
        <f t="shared" si="1084"/>
        <v>41395</v>
      </c>
      <c r="F8535" s="30">
        <f t="shared" si="1082"/>
        <v>0</v>
      </c>
      <c r="H8535" s="42">
        <f>IF(DAY(D8535)&gt;14,VLOOKUP(DATE(YEAR(E8535),MONTH(E8535)-1,DAY(1)),'מדדים וריביות'!B:C,2,FALSE),VLOOKUP(DATE(YEAR(E8535),MONTH(E8535)-2,DAY(1)),'מדדים וריביות'!B:C,2,FALSE))</f>
        <v>33477170.5116954</v>
      </c>
      <c r="I8535" s="43">
        <f>'ריבית יומית'!D8529</f>
        <v>2.7242892239431882E-5</v>
      </c>
      <c r="J8535" s="29">
        <f t="shared" si="1083"/>
        <v>1.0360350371792109</v>
      </c>
      <c r="L8535">
        <f>VLOOKUP(D8534,'מדדים וריביות'!B:C,2)</f>
        <v>33643723.598818302</v>
      </c>
      <c r="M8535" s="30">
        <f t="shared" si="1088"/>
        <v>0</v>
      </c>
      <c r="O8535" s="39">
        <f t="shared" si="1085"/>
        <v>0</v>
      </c>
      <c r="P8535" s="39">
        <f t="shared" si="1081"/>
        <v>0</v>
      </c>
      <c r="Q8535" s="39">
        <f t="shared" si="1086"/>
        <v>0</v>
      </c>
      <c r="R8535" s="41">
        <f t="shared" si="1087"/>
        <v>0</v>
      </c>
    </row>
    <row r="8536" spans="4:18" x14ac:dyDescent="0.25">
      <c r="D8536" s="1">
        <v>41401</v>
      </c>
      <c r="E8536" s="1">
        <f t="shared" si="1084"/>
        <v>41395</v>
      </c>
      <c r="F8536" s="30">
        <f t="shared" si="1082"/>
        <v>0</v>
      </c>
      <c r="H8536" s="42">
        <f>IF(DAY(D8536)&gt;14,VLOOKUP(DATE(YEAR(E8536),MONTH(E8536)-1,DAY(1)),'מדדים וריביות'!B:C,2,FALSE),VLOOKUP(DATE(YEAR(E8536),MONTH(E8536)-2,DAY(1)),'מדדים וריביות'!B:C,2,FALSE))</f>
        <v>33477170.5116954</v>
      </c>
      <c r="I8536" s="43">
        <f>'ריבית יומית'!D8530</f>
        <v>2.7242892239431882E-5</v>
      </c>
      <c r="J8536" s="29">
        <f t="shared" si="1083"/>
        <v>1.0360068133572353</v>
      </c>
      <c r="L8536">
        <f>VLOOKUP(D8535,'מדדים וריביות'!B:C,2)</f>
        <v>33643723.598818302</v>
      </c>
      <c r="M8536" s="30">
        <f t="shared" si="1088"/>
        <v>0</v>
      </c>
      <c r="O8536" s="39">
        <f t="shared" si="1085"/>
        <v>0</v>
      </c>
      <c r="P8536" s="39">
        <f t="shared" si="1081"/>
        <v>0</v>
      </c>
      <c r="Q8536" s="39">
        <f t="shared" si="1086"/>
        <v>0</v>
      </c>
      <c r="R8536" s="41">
        <f t="shared" si="1087"/>
        <v>0</v>
      </c>
    </row>
    <row r="8537" spans="4:18" x14ac:dyDescent="0.25">
      <c r="D8537" s="1">
        <v>41402</v>
      </c>
      <c r="E8537" s="1">
        <f t="shared" si="1084"/>
        <v>41395</v>
      </c>
      <c r="F8537" s="30">
        <f t="shared" si="1082"/>
        <v>0</v>
      </c>
      <c r="H8537" s="42">
        <f>IF(DAY(D8537)&gt;14,VLOOKUP(DATE(YEAR(E8537),MONTH(E8537)-1,DAY(1)),'מדדים וריביות'!B:C,2,FALSE),VLOOKUP(DATE(YEAR(E8537),MONTH(E8537)-2,DAY(1)),'מדדים וריביות'!B:C,2,FALSE))</f>
        <v>33477170.5116954</v>
      </c>
      <c r="I8537" s="43">
        <f>'ריבית יומית'!D8531</f>
        <v>2.7242892239431882E-5</v>
      </c>
      <c r="J8537" s="29">
        <f t="shared" si="1083"/>
        <v>1.0359785903041374</v>
      </c>
      <c r="L8537">
        <f>VLOOKUP(D8536,'מדדים וריביות'!B:C,2)</f>
        <v>33643723.598818302</v>
      </c>
      <c r="M8537" s="30">
        <f t="shared" si="1088"/>
        <v>0</v>
      </c>
      <c r="O8537" s="39">
        <f t="shared" si="1085"/>
        <v>0</v>
      </c>
      <c r="P8537" s="39">
        <f t="shared" si="1081"/>
        <v>0</v>
      </c>
      <c r="Q8537" s="39">
        <f t="shared" si="1086"/>
        <v>0</v>
      </c>
      <c r="R8537" s="41">
        <f t="shared" si="1087"/>
        <v>0</v>
      </c>
    </row>
    <row r="8538" spans="4:18" x14ac:dyDescent="0.25">
      <c r="D8538" s="1">
        <v>41403</v>
      </c>
      <c r="E8538" s="1">
        <f t="shared" si="1084"/>
        <v>41395</v>
      </c>
      <c r="F8538" s="30">
        <f t="shared" si="1082"/>
        <v>0</v>
      </c>
      <c r="H8538" s="42">
        <f>IF(DAY(D8538)&gt;14,VLOOKUP(DATE(YEAR(E8538),MONTH(E8538)-1,DAY(1)),'מדדים וריביות'!B:C,2,FALSE),VLOOKUP(DATE(YEAR(E8538),MONTH(E8538)-2,DAY(1)),'מדדים וריביות'!B:C,2,FALSE))</f>
        <v>33477170.5116954</v>
      </c>
      <c r="I8538" s="43">
        <f>'ריבית יומית'!D8532</f>
        <v>2.7242892239431882E-5</v>
      </c>
      <c r="J8538" s="29">
        <f t="shared" si="1083"/>
        <v>1.035950368019896</v>
      </c>
      <c r="L8538">
        <f>VLOOKUP(D8537,'מדדים וריביות'!B:C,2)</f>
        <v>33643723.598818302</v>
      </c>
      <c r="M8538" s="30">
        <f t="shared" si="1088"/>
        <v>0</v>
      </c>
      <c r="O8538" s="39">
        <f t="shared" si="1085"/>
        <v>0</v>
      </c>
      <c r="P8538" s="39">
        <f t="shared" si="1081"/>
        <v>0</v>
      </c>
      <c r="Q8538" s="39">
        <f t="shared" si="1086"/>
        <v>0</v>
      </c>
      <c r="R8538" s="41">
        <f t="shared" si="1087"/>
        <v>0</v>
      </c>
    </row>
    <row r="8539" spans="4:18" x14ac:dyDescent="0.25">
      <c r="D8539" s="1">
        <v>41404</v>
      </c>
      <c r="E8539" s="1">
        <f t="shared" si="1084"/>
        <v>41395</v>
      </c>
      <c r="F8539" s="30">
        <f t="shared" si="1082"/>
        <v>0</v>
      </c>
      <c r="H8539" s="42">
        <f>IF(DAY(D8539)&gt;14,VLOOKUP(DATE(YEAR(E8539),MONTH(E8539)-1,DAY(1)),'מדדים וריביות'!B:C,2,FALSE),VLOOKUP(DATE(YEAR(E8539),MONTH(E8539)-2,DAY(1)),'מדדים וריביות'!B:C,2,FALSE))</f>
        <v>33477170.5116954</v>
      </c>
      <c r="I8539" s="43">
        <f>'ריבית יומית'!D8533</f>
        <v>2.7242892239431882E-5</v>
      </c>
      <c r="J8539" s="29">
        <f t="shared" si="1083"/>
        <v>1.0359221465044903</v>
      </c>
      <c r="L8539">
        <f>VLOOKUP(D8538,'מדדים וריביות'!B:C,2)</f>
        <v>33643723.598818302</v>
      </c>
      <c r="M8539" s="30">
        <f t="shared" si="1088"/>
        <v>0</v>
      </c>
      <c r="O8539" s="39">
        <f t="shared" si="1085"/>
        <v>0</v>
      </c>
      <c r="P8539" s="39">
        <f t="shared" si="1081"/>
        <v>0</v>
      </c>
      <c r="Q8539" s="39">
        <f t="shared" si="1086"/>
        <v>0</v>
      </c>
      <c r="R8539" s="41">
        <f t="shared" si="1087"/>
        <v>0</v>
      </c>
    </row>
    <row r="8540" spans="4:18" x14ac:dyDescent="0.25">
      <c r="D8540" s="1">
        <v>41405</v>
      </c>
      <c r="E8540" s="1">
        <f t="shared" si="1084"/>
        <v>41395</v>
      </c>
      <c r="F8540" s="30">
        <f t="shared" si="1082"/>
        <v>0</v>
      </c>
      <c r="H8540" s="42">
        <f>IF(DAY(D8540)&gt;14,VLOOKUP(DATE(YEAR(E8540),MONTH(E8540)-1,DAY(1)),'מדדים וריביות'!B:C,2,FALSE),VLOOKUP(DATE(YEAR(E8540),MONTH(E8540)-2,DAY(1)),'מדדים וריביות'!B:C,2,FALSE))</f>
        <v>33477170.5116954</v>
      </c>
      <c r="I8540" s="43">
        <f>'ריבית יומית'!D8534</f>
        <v>2.7242892239431882E-5</v>
      </c>
      <c r="J8540" s="29">
        <f t="shared" si="1083"/>
        <v>1.0358939257578994</v>
      </c>
      <c r="L8540">
        <f>VLOOKUP(D8539,'מדדים וריביות'!B:C,2)</f>
        <v>33643723.598818302</v>
      </c>
      <c r="M8540" s="30">
        <f t="shared" si="1088"/>
        <v>0</v>
      </c>
      <c r="O8540" s="39">
        <f t="shared" si="1085"/>
        <v>0</v>
      </c>
      <c r="P8540" s="39">
        <f t="shared" si="1081"/>
        <v>0</v>
      </c>
      <c r="Q8540" s="39">
        <f t="shared" si="1086"/>
        <v>0</v>
      </c>
      <c r="R8540" s="41">
        <f t="shared" si="1087"/>
        <v>0</v>
      </c>
    </row>
    <row r="8541" spans="4:18" x14ac:dyDescent="0.25">
      <c r="D8541" s="1">
        <v>41406</v>
      </c>
      <c r="E8541" s="1">
        <f t="shared" si="1084"/>
        <v>41395</v>
      </c>
      <c r="F8541" s="30">
        <f t="shared" si="1082"/>
        <v>0</v>
      </c>
      <c r="H8541" s="42">
        <f>IF(DAY(D8541)&gt;14,VLOOKUP(DATE(YEAR(E8541),MONTH(E8541)-1,DAY(1)),'מדדים וריביות'!B:C,2,FALSE),VLOOKUP(DATE(YEAR(E8541),MONTH(E8541)-2,DAY(1)),'מדדים וריביות'!B:C,2,FALSE))</f>
        <v>33477170.5116954</v>
      </c>
      <c r="I8541" s="43">
        <f>'ריבית יומית'!D8535</f>
        <v>2.7242892239431882E-5</v>
      </c>
      <c r="J8541" s="29">
        <f t="shared" si="1083"/>
        <v>1.0358657057801024</v>
      </c>
      <c r="L8541">
        <f>VLOOKUP(D8540,'מדדים וריביות'!B:C,2)</f>
        <v>33643723.598818302</v>
      </c>
      <c r="M8541" s="30">
        <f t="shared" si="1088"/>
        <v>0</v>
      </c>
      <c r="O8541" s="39">
        <f t="shared" si="1085"/>
        <v>0</v>
      </c>
      <c r="P8541" s="39">
        <f t="shared" si="1081"/>
        <v>0</v>
      </c>
      <c r="Q8541" s="39">
        <f t="shared" si="1086"/>
        <v>0</v>
      </c>
      <c r="R8541" s="41">
        <f t="shared" si="1087"/>
        <v>0</v>
      </c>
    </row>
    <row r="8542" spans="4:18" x14ac:dyDescent="0.25">
      <c r="D8542" s="1">
        <v>41407</v>
      </c>
      <c r="E8542" s="1">
        <f t="shared" si="1084"/>
        <v>41395</v>
      </c>
      <c r="F8542" s="30">
        <f t="shared" si="1082"/>
        <v>0</v>
      </c>
      <c r="H8542" s="42">
        <f>IF(DAY(D8542)&gt;14,VLOOKUP(DATE(YEAR(E8542),MONTH(E8542)-1,DAY(1)),'מדדים וריביות'!B:C,2,FALSE),VLOOKUP(DATE(YEAR(E8542),MONTH(E8542)-2,DAY(1)),'מדדים וריביות'!B:C,2,FALSE))</f>
        <v>33477170.5116954</v>
      </c>
      <c r="I8542" s="43">
        <f>'ריבית יומית'!D8536</f>
        <v>2.7242892239431882E-5</v>
      </c>
      <c r="J8542" s="29">
        <f t="shared" si="1083"/>
        <v>1.0358374865710782</v>
      </c>
      <c r="L8542">
        <f>VLOOKUP(D8541,'מדדים וריביות'!B:C,2)</f>
        <v>33643723.598818302</v>
      </c>
      <c r="M8542" s="30">
        <f t="shared" si="1088"/>
        <v>0</v>
      </c>
      <c r="O8542" s="39">
        <f t="shared" si="1085"/>
        <v>0</v>
      </c>
      <c r="P8542" s="39">
        <f t="shared" si="1081"/>
        <v>0</v>
      </c>
      <c r="Q8542" s="39">
        <f t="shared" si="1086"/>
        <v>0</v>
      </c>
      <c r="R8542" s="41">
        <f t="shared" si="1087"/>
        <v>0</v>
      </c>
    </row>
    <row r="8543" spans="4:18" x14ac:dyDescent="0.25">
      <c r="D8543" s="1">
        <v>41408</v>
      </c>
      <c r="E8543" s="1">
        <f t="shared" si="1084"/>
        <v>41395</v>
      </c>
      <c r="F8543" s="30">
        <f t="shared" si="1082"/>
        <v>0</v>
      </c>
      <c r="H8543" s="42">
        <f>IF(DAY(D8543)&gt;14,VLOOKUP(DATE(YEAR(E8543),MONTH(E8543)-1,DAY(1)),'מדדים וריביות'!B:C,2,FALSE),VLOOKUP(DATE(YEAR(E8543),MONTH(E8543)-2,DAY(1)),'מדדים וריביות'!B:C,2,FALSE))</f>
        <v>33477170.5116954</v>
      </c>
      <c r="I8543" s="43">
        <f>'ריבית יומית'!D8537</f>
        <v>2.7242892239431882E-5</v>
      </c>
      <c r="J8543" s="29">
        <f t="shared" si="1083"/>
        <v>1.035809268130806</v>
      </c>
      <c r="L8543">
        <f>VLOOKUP(D8542,'מדדים וריביות'!B:C,2)</f>
        <v>33643723.598818302</v>
      </c>
      <c r="M8543" s="30">
        <f t="shared" si="1088"/>
        <v>0</v>
      </c>
      <c r="O8543" s="39">
        <f t="shared" si="1085"/>
        <v>0</v>
      </c>
      <c r="P8543" s="39">
        <f t="shared" si="1081"/>
        <v>0</v>
      </c>
      <c r="Q8543" s="39">
        <f t="shared" si="1086"/>
        <v>0</v>
      </c>
      <c r="R8543" s="41">
        <f t="shared" si="1087"/>
        <v>0</v>
      </c>
    </row>
    <row r="8544" spans="4:18" x14ac:dyDescent="0.25">
      <c r="D8544" s="1">
        <v>41409</v>
      </c>
      <c r="E8544" s="1">
        <f t="shared" si="1084"/>
        <v>41395</v>
      </c>
      <c r="F8544" s="30">
        <f t="shared" si="1082"/>
        <v>0</v>
      </c>
      <c r="H8544" s="42">
        <f>IF(DAY(D8544)&gt;14,VLOOKUP(DATE(YEAR(E8544),MONTH(E8544)-1,DAY(1)),'מדדים וריביות'!B:C,2,FALSE),VLOOKUP(DATE(YEAR(E8544),MONTH(E8544)-2,DAY(1)),'מדדים וריביות'!B:C,2,FALSE))</f>
        <v>33610412.981393702</v>
      </c>
      <c r="I8544" s="43">
        <f>'ריבית יומית'!D8538</f>
        <v>2.7242892239431882E-5</v>
      </c>
      <c r="J8544" s="29">
        <f t="shared" si="1083"/>
        <v>1.0357810504592646</v>
      </c>
      <c r="L8544">
        <f>VLOOKUP(D8543,'מדדים וריביות'!B:C,2)</f>
        <v>33643723.598818302</v>
      </c>
      <c r="M8544" s="30">
        <f t="shared" si="1088"/>
        <v>0</v>
      </c>
      <c r="O8544" s="39">
        <f t="shared" si="1085"/>
        <v>0</v>
      </c>
      <c r="P8544" s="39">
        <f t="shared" si="1081"/>
        <v>0</v>
      </c>
      <c r="Q8544" s="39">
        <f t="shared" si="1086"/>
        <v>0</v>
      </c>
      <c r="R8544" s="41">
        <f t="shared" si="1087"/>
        <v>0</v>
      </c>
    </row>
    <row r="8545" spans="4:18" x14ac:dyDescent="0.25">
      <c r="D8545" s="1">
        <v>41410</v>
      </c>
      <c r="E8545" s="1">
        <f t="shared" si="1084"/>
        <v>41395</v>
      </c>
      <c r="F8545" s="30">
        <f t="shared" si="1082"/>
        <v>0</v>
      </c>
      <c r="H8545" s="42">
        <f>IF(DAY(D8545)&gt;14,VLOOKUP(DATE(YEAR(E8545),MONTH(E8545)-1,DAY(1)),'מדדים וריביות'!B:C,2,FALSE),VLOOKUP(DATE(YEAR(E8545),MONTH(E8545)-2,DAY(1)),'מדדים וריביות'!B:C,2,FALSE))</f>
        <v>33610412.981393702</v>
      </c>
      <c r="I8545" s="43">
        <f>'ריבית יומית'!D8539</f>
        <v>2.7242892239431882E-5</v>
      </c>
      <c r="J8545" s="29">
        <f t="shared" si="1083"/>
        <v>1.0357528335564334</v>
      </c>
      <c r="L8545">
        <f>VLOOKUP(D8544,'מדדים וריביות'!B:C,2)</f>
        <v>33643723.598818302</v>
      </c>
      <c r="M8545" s="30">
        <f t="shared" si="1088"/>
        <v>0</v>
      </c>
      <c r="O8545" s="39">
        <f t="shared" si="1085"/>
        <v>0</v>
      </c>
      <c r="P8545" s="39">
        <f t="shared" si="1081"/>
        <v>0</v>
      </c>
      <c r="Q8545" s="39">
        <f t="shared" si="1086"/>
        <v>0</v>
      </c>
      <c r="R8545" s="41">
        <f t="shared" si="1087"/>
        <v>0</v>
      </c>
    </row>
    <row r="8546" spans="4:18" x14ac:dyDescent="0.25">
      <c r="D8546" s="1">
        <v>41411</v>
      </c>
      <c r="E8546" s="1">
        <f t="shared" si="1084"/>
        <v>41395</v>
      </c>
      <c r="F8546" s="30">
        <f t="shared" si="1082"/>
        <v>0</v>
      </c>
      <c r="H8546" s="42">
        <f>IF(DAY(D8546)&gt;14,VLOOKUP(DATE(YEAR(E8546),MONTH(E8546)-1,DAY(1)),'מדדים וריביות'!B:C,2,FALSE),VLOOKUP(DATE(YEAR(E8546),MONTH(E8546)-2,DAY(1)),'מדדים וריביות'!B:C,2,FALSE))</f>
        <v>33610412.981393702</v>
      </c>
      <c r="I8546" s="43">
        <f>'ריבית יומית'!D8540</f>
        <v>2.7242892239431882E-5</v>
      </c>
      <c r="J8546" s="29">
        <f t="shared" si="1083"/>
        <v>1.0357246174222914</v>
      </c>
      <c r="L8546">
        <f>VLOOKUP(D8545,'מדדים וריביות'!B:C,2)</f>
        <v>33643723.598818302</v>
      </c>
      <c r="M8546" s="30">
        <f t="shared" si="1088"/>
        <v>0</v>
      </c>
      <c r="O8546" s="39">
        <f t="shared" si="1085"/>
        <v>0</v>
      </c>
      <c r="P8546" s="39">
        <f t="shared" si="1081"/>
        <v>0</v>
      </c>
      <c r="Q8546" s="39">
        <f t="shared" si="1086"/>
        <v>0</v>
      </c>
      <c r="R8546" s="41">
        <f t="shared" si="1087"/>
        <v>0</v>
      </c>
    </row>
    <row r="8547" spans="4:18" x14ac:dyDescent="0.25">
      <c r="D8547" s="1">
        <v>41412</v>
      </c>
      <c r="E8547" s="1">
        <f t="shared" si="1084"/>
        <v>41395</v>
      </c>
      <c r="F8547" s="30">
        <f t="shared" si="1082"/>
        <v>0</v>
      </c>
      <c r="H8547" s="42">
        <f>IF(DAY(D8547)&gt;14,VLOOKUP(DATE(YEAR(E8547),MONTH(E8547)-1,DAY(1)),'מדדים וריביות'!B:C,2,FALSE),VLOOKUP(DATE(YEAR(E8547),MONTH(E8547)-2,DAY(1)),'מדדים וריביות'!B:C,2,FALSE))</f>
        <v>33610412.981393702</v>
      </c>
      <c r="I8547" s="43">
        <f>'ריבית יומית'!D8541</f>
        <v>2.7242892239431882E-5</v>
      </c>
      <c r="J8547" s="29">
        <f t="shared" si="1083"/>
        <v>1.0356964020568173</v>
      </c>
      <c r="L8547">
        <f>VLOOKUP(D8546,'מדדים וריביות'!B:C,2)</f>
        <v>33643723.598818302</v>
      </c>
      <c r="M8547" s="30">
        <f t="shared" si="1088"/>
        <v>0</v>
      </c>
      <c r="O8547" s="39">
        <f t="shared" si="1085"/>
        <v>0</v>
      </c>
      <c r="P8547" s="39">
        <f t="shared" si="1081"/>
        <v>0</v>
      </c>
      <c r="Q8547" s="39">
        <f t="shared" si="1086"/>
        <v>0</v>
      </c>
      <c r="R8547" s="41">
        <f t="shared" si="1087"/>
        <v>0</v>
      </c>
    </row>
    <row r="8548" spans="4:18" x14ac:dyDescent="0.25">
      <c r="D8548" s="1">
        <v>41413</v>
      </c>
      <c r="E8548" s="1">
        <f t="shared" si="1084"/>
        <v>41395</v>
      </c>
      <c r="F8548" s="30">
        <f t="shared" si="1082"/>
        <v>0</v>
      </c>
      <c r="H8548" s="42">
        <f>IF(DAY(D8548)&gt;14,VLOOKUP(DATE(YEAR(E8548),MONTH(E8548)-1,DAY(1)),'מדדים וריביות'!B:C,2,FALSE),VLOOKUP(DATE(YEAR(E8548),MONTH(E8548)-2,DAY(1)),'מדדים וריביות'!B:C,2,FALSE))</f>
        <v>33610412.981393702</v>
      </c>
      <c r="I8548" s="43">
        <f>'ריבית יומית'!D8542</f>
        <v>2.7242892239431882E-5</v>
      </c>
      <c r="J8548" s="29">
        <f t="shared" si="1083"/>
        <v>1.0356681874599907</v>
      </c>
      <c r="L8548">
        <f>VLOOKUP(D8547,'מדדים וריביות'!B:C,2)</f>
        <v>33643723.598818302</v>
      </c>
      <c r="M8548" s="30">
        <f t="shared" si="1088"/>
        <v>0</v>
      </c>
      <c r="O8548" s="39">
        <f t="shared" si="1085"/>
        <v>0</v>
      </c>
      <c r="P8548" s="39">
        <f t="shared" si="1081"/>
        <v>0</v>
      </c>
      <c r="Q8548" s="39">
        <f t="shared" si="1086"/>
        <v>0</v>
      </c>
      <c r="R8548" s="41">
        <f t="shared" si="1087"/>
        <v>0</v>
      </c>
    </row>
    <row r="8549" spans="4:18" x14ac:dyDescent="0.25">
      <c r="D8549" s="1">
        <v>41414</v>
      </c>
      <c r="E8549" s="1">
        <f t="shared" si="1084"/>
        <v>41395</v>
      </c>
      <c r="F8549" s="30">
        <f t="shared" si="1082"/>
        <v>0</v>
      </c>
      <c r="H8549" s="42">
        <f>IF(DAY(D8549)&gt;14,VLOOKUP(DATE(YEAR(E8549),MONTH(E8549)-1,DAY(1)),'מדדים וריביות'!B:C,2,FALSE),VLOOKUP(DATE(YEAR(E8549),MONTH(E8549)-2,DAY(1)),'מדדים וריביות'!B:C,2,FALSE))</f>
        <v>33610412.981393702</v>
      </c>
      <c r="I8549" s="43">
        <f>'ריבית יומית'!D8543</f>
        <v>2.7242892239431882E-5</v>
      </c>
      <c r="J8549" s="29">
        <f t="shared" si="1083"/>
        <v>1.0356399736317903</v>
      </c>
      <c r="L8549">
        <f>VLOOKUP(D8548,'מדדים וריביות'!B:C,2)</f>
        <v>33643723.598818302</v>
      </c>
      <c r="M8549" s="30">
        <f t="shared" si="1088"/>
        <v>0</v>
      </c>
      <c r="O8549" s="39">
        <f t="shared" si="1085"/>
        <v>0</v>
      </c>
      <c r="P8549" s="39">
        <f t="shared" si="1081"/>
        <v>0</v>
      </c>
      <c r="Q8549" s="39">
        <f t="shared" si="1086"/>
        <v>0</v>
      </c>
      <c r="R8549" s="41">
        <f t="shared" si="1087"/>
        <v>0</v>
      </c>
    </row>
    <row r="8550" spans="4:18" x14ac:dyDescent="0.25">
      <c r="D8550" s="1">
        <v>41415</v>
      </c>
      <c r="E8550" s="1">
        <f t="shared" si="1084"/>
        <v>41395</v>
      </c>
      <c r="F8550" s="30">
        <f t="shared" si="1082"/>
        <v>0</v>
      </c>
      <c r="H8550" s="42">
        <f>IF(DAY(D8550)&gt;14,VLOOKUP(DATE(YEAR(E8550),MONTH(E8550)-1,DAY(1)),'מדדים וריביות'!B:C,2,FALSE),VLOOKUP(DATE(YEAR(E8550),MONTH(E8550)-2,DAY(1)),'מדדים וריביות'!B:C,2,FALSE))</f>
        <v>33610412.981393702</v>
      </c>
      <c r="I8550" s="43">
        <f>'ריבית יומית'!D8544</f>
        <v>2.7242892239431882E-5</v>
      </c>
      <c r="J8550" s="29">
        <f t="shared" si="1083"/>
        <v>1.0356117605721951</v>
      </c>
      <c r="L8550">
        <f>VLOOKUP(D8549,'מדדים וריביות'!B:C,2)</f>
        <v>33643723.598818302</v>
      </c>
      <c r="M8550" s="30">
        <f t="shared" si="1088"/>
        <v>0</v>
      </c>
      <c r="O8550" s="39">
        <f t="shared" si="1085"/>
        <v>0</v>
      </c>
      <c r="P8550" s="39">
        <f t="shared" si="1081"/>
        <v>0</v>
      </c>
      <c r="Q8550" s="39">
        <f t="shared" si="1086"/>
        <v>0</v>
      </c>
      <c r="R8550" s="41">
        <f t="shared" si="1087"/>
        <v>0</v>
      </c>
    </row>
    <row r="8551" spans="4:18" x14ac:dyDescent="0.25">
      <c r="D8551" s="1">
        <v>41416</v>
      </c>
      <c r="E8551" s="1">
        <f t="shared" si="1084"/>
        <v>41395</v>
      </c>
      <c r="F8551" s="30">
        <f t="shared" si="1082"/>
        <v>0</v>
      </c>
      <c r="H8551" s="42">
        <f>IF(DAY(D8551)&gt;14,VLOOKUP(DATE(YEAR(E8551),MONTH(E8551)-1,DAY(1)),'מדדים וריביות'!B:C,2,FALSE),VLOOKUP(DATE(YEAR(E8551),MONTH(E8551)-2,DAY(1)),'מדדים וריביות'!B:C,2,FALSE))</f>
        <v>33610412.981393702</v>
      </c>
      <c r="I8551" s="43">
        <f>'ריבית יומית'!D8545</f>
        <v>2.7242892239431882E-5</v>
      </c>
      <c r="J8551" s="29">
        <f t="shared" si="1083"/>
        <v>1.0355835482811844</v>
      </c>
      <c r="L8551">
        <f>VLOOKUP(D8550,'מדדים וריביות'!B:C,2)</f>
        <v>33643723.598818302</v>
      </c>
      <c r="M8551" s="30">
        <f t="shared" si="1088"/>
        <v>0</v>
      </c>
      <c r="O8551" s="39">
        <f t="shared" si="1085"/>
        <v>0</v>
      </c>
      <c r="P8551" s="39">
        <f t="shared" si="1081"/>
        <v>0</v>
      </c>
      <c r="Q8551" s="39">
        <f t="shared" si="1086"/>
        <v>0</v>
      </c>
      <c r="R8551" s="41">
        <f t="shared" si="1087"/>
        <v>0</v>
      </c>
    </row>
    <row r="8552" spans="4:18" x14ac:dyDescent="0.25">
      <c r="D8552" s="1">
        <v>41417</v>
      </c>
      <c r="E8552" s="1">
        <f t="shared" si="1084"/>
        <v>41395</v>
      </c>
      <c r="F8552" s="30">
        <f t="shared" si="1082"/>
        <v>0</v>
      </c>
      <c r="H8552" s="42">
        <f>IF(DAY(D8552)&gt;14,VLOOKUP(DATE(YEAR(E8552),MONTH(E8552)-1,DAY(1)),'מדדים וריביות'!B:C,2,FALSE),VLOOKUP(DATE(YEAR(E8552),MONTH(E8552)-2,DAY(1)),'מדדים וריביות'!B:C,2,FALSE))</f>
        <v>33610412.981393702</v>
      </c>
      <c r="I8552" s="43">
        <f>'ריבית יומית'!D8546</f>
        <v>2.7242892239431882E-5</v>
      </c>
      <c r="J8552" s="29">
        <f t="shared" si="1083"/>
        <v>1.0355553367587371</v>
      </c>
      <c r="L8552">
        <f>VLOOKUP(D8551,'מדדים וריביות'!B:C,2)</f>
        <v>33643723.598818302</v>
      </c>
      <c r="M8552" s="30">
        <f t="shared" si="1088"/>
        <v>0</v>
      </c>
      <c r="O8552" s="39">
        <f t="shared" si="1085"/>
        <v>0</v>
      </c>
      <c r="P8552" s="39">
        <f t="shared" si="1081"/>
        <v>0</v>
      </c>
      <c r="Q8552" s="39">
        <f t="shared" si="1086"/>
        <v>0</v>
      </c>
      <c r="R8552" s="41">
        <f t="shared" si="1087"/>
        <v>0</v>
      </c>
    </row>
    <row r="8553" spans="4:18" x14ac:dyDescent="0.25">
      <c r="D8553" s="1">
        <v>41418</v>
      </c>
      <c r="E8553" s="1">
        <f t="shared" si="1084"/>
        <v>41395</v>
      </c>
      <c r="F8553" s="30">
        <f t="shared" si="1082"/>
        <v>0</v>
      </c>
      <c r="H8553" s="42">
        <f>IF(DAY(D8553)&gt;14,VLOOKUP(DATE(YEAR(E8553),MONTH(E8553)-1,DAY(1)),'מדדים וריביות'!B:C,2,FALSE),VLOOKUP(DATE(YEAR(E8553),MONTH(E8553)-2,DAY(1)),'מדדים וריביות'!B:C,2,FALSE))</f>
        <v>33610412.981393702</v>
      </c>
      <c r="I8553" s="43">
        <f>'ריבית יומית'!D8547</f>
        <v>2.7242892239431882E-5</v>
      </c>
      <c r="J8553" s="29">
        <f t="shared" si="1083"/>
        <v>1.0355271260048324</v>
      </c>
      <c r="L8553">
        <f>VLOOKUP(D8552,'מדדים וריביות'!B:C,2)</f>
        <v>33643723.598818302</v>
      </c>
      <c r="M8553" s="30">
        <f t="shared" si="1088"/>
        <v>0</v>
      </c>
      <c r="O8553" s="39">
        <f t="shared" si="1085"/>
        <v>0</v>
      </c>
      <c r="P8553" s="39">
        <f t="shared" si="1081"/>
        <v>0</v>
      </c>
      <c r="Q8553" s="39">
        <f t="shared" si="1086"/>
        <v>0</v>
      </c>
      <c r="R8553" s="41">
        <f t="shared" si="1087"/>
        <v>0</v>
      </c>
    </row>
    <row r="8554" spans="4:18" x14ac:dyDescent="0.25">
      <c r="D8554" s="1">
        <v>41419</v>
      </c>
      <c r="E8554" s="1">
        <f t="shared" si="1084"/>
        <v>41395</v>
      </c>
      <c r="F8554" s="30">
        <f t="shared" si="1082"/>
        <v>0</v>
      </c>
      <c r="H8554" s="42">
        <f>IF(DAY(D8554)&gt;14,VLOOKUP(DATE(YEAR(E8554),MONTH(E8554)-1,DAY(1)),'מדדים וריביות'!B:C,2,FALSE),VLOOKUP(DATE(YEAR(E8554),MONTH(E8554)-2,DAY(1)),'מדדים וריביות'!B:C,2,FALSE))</f>
        <v>33610412.981393702</v>
      </c>
      <c r="I8554" s="43">
        <f>'ריבית יומית'!D8548</f>
        <v>2.7242892239431882E-5</v>
      </c>
      <c r="J8554" s="29">
        <f t="shared" si="1083"/>
        <v>1.0354989160194492</v>
      </c>
      <c r="L8554">
        <f>VLOOKUP(D8553,'מדדים וריביות'!B:C,2)</f>
        <v>33643723.598818302</v>
      </c>
      <c r="M8554" s="30">
        <f t="shared" si="1088"/>
        <v>0</v>
      </c>
      <c r="O8554" s="39">
        <f t="shared" si="1085"/>
        <v>0</v>
      </c>
      <c r="P8554" s="39">
        <f t="shared" si="1081"/>
        <v>0</v>
      </c>
      <c r="Q8554" s="39">
        <f t="shared" si="1086"/>
        <v>0</v>
      </c>
      <c r="R8554" s="41">
        <f t="shared" si="1087"/>
        <v>0</v>
      </c>
    </row>
    <row r="8555" spans="4:18" x14ac:dyDescent="0.25">
      <c r="D8555" s="1">
        <v>41420</v>
      </c>
      <c r="E8555" s="1">
        <f t="shared" si="1084"/>
        <v>41395</v>
      </c>
      <c r="F8555" s="30">
        <f t="shared" si="1082"/>
        <v>0</v>
      </c>
      <c r="H8555" s="42">
        <f>IF(DAY(D8555)&gt;14,VLOOKUP(DATE(YEAR(E8555),MONTH(E8555)-1,DAY(1)),'מדדים וריביות'!B:C,2,FALSE),VLOOKUP(DATE(YEAR(E8555),MONTH(E8555)-2,DAY(1)),'מדדים וריביות'!B:C,2,FALSE))</f>
        <v>33610412.981393702</v>
      </c>
      <c r="I8555" s="43">
        <f>'ריבית יומית'!D8549</f>
        <v>2.7242892239431882E-5</v>
      </c>
      <c r="J8555" s="29">
        <f t="shared" si="1083"/>
        <v>1.0354707068025668</v>
      </c>
      <c r="L8555">
        <f>VLOOKUP(D8554,'מדדים וריביות'!B:C,2)</f>
        <v>33643723.598818302</v>
      </c>
      <c r="M8555" s="30">
        <f t="shared" si="1088"/>
        <v>0</v>
      </c>
      <c r="O8555" s="39">
        <f t="shared" si="1085"/>
        <v>0</v>
      </c>
      <c r="P8555" s="39">
        <f t="shared" si="1081"/>
        <v>0</v>
      </c>
      <c r="Q8555" s="39">
        <f t="shared" si="1086"/>
        <v>0</v>
      </c>
      <c r="R8555" s="41">
        <f t="shared" si="1087"/>
        <v>0</v>
      </c>
    </row>
    <row r="8556" spans="4:18" x14ac:dyDescent="0.25">
      <c r="D8556" s="1">
        <v>41421</v>
      </c>
      <c r="E8556" s="1">
        <f t="shared" si="1084"/>
        <v>41395</v>
      </c>
      <c r="F8556" s="30">
        <f t="shared" si="1082"/>
        <v>0</v>
      </c>
      <c r="H8556" s="42">
        <f>IF(DAY(D8556)&gt;14,VLOOKUP(DATE(YEAR(E8556),MONTH(E8556)-1,DAY(1)),'מדדים וריביות'!B:C,2,FALSE),VLOOKUP(DATE(YEAR(E8556),MONTH(E8556)-2,DAY(1)),'מדדים וריביות'!B:C,2,FALSE))</f>
        <v>33610412.981393702</v>
      </c>
      <c r="I8556" s="43">
        <f>'ריבית יומית'!D8550</f>
        <v>2.7242892239431882E-5</v>
      </c>
      <c r="J8556" s="29">
        <f t="shared" si="1083"/>
        <v>1.0354424983541639</v>
      </c>
      <c r="L8556">
        <f>VLOOKUP(D8555,'מדדים וריביות'!B:C,2)</f>
        <v>33643723.598818302</v>
      </c>
      <c r="M8556" s="30">
        <f t="shared" si="1088"/>
        <v>0</v>
      </c>
      <c r="O8556" s="39">
        <f t="shared" si="1085"/>
        <v>0</v>
      </c>
      <c r="P8556" s="39">
        <f t="shared" ref="P8556:P8619" si="1089">J8557*G8556-G8556</f>
        <v>0</v>
      </c>
      <c r="Q8556" s="39">
        <f t="shared" si="1086"/>
        <v>0</v>
      </c>
      <c r="R8556" s="41">
        <f t="shared" si="1087"/>
        <v>0</v>
      </c>
    </row>
    <row r="8557" spans="4:18" x14ac:dyDescent="0.25">
      <c r="D8557" s="1">
        <v>41422</v>
      </c>
      <c r="E8557" s="1">
        <f t="shared" si="1084"/>
        <v>41395</v>
      </c>
      <c r="F8557" s="30">
        <f t="shared" si="1082"/>
        <v>0</v>
      </c>
      <c r="H8557" s="42">
        <f>IF(DAY(D8557)&gt;14,VLOOKUP(DATE(YEAR(E8557),MONTH(E8557)-1,DAY(1)),'מדדים וריביות'!B:C,2,FALSE),VLOOKUP(DATE(YEAR(E8557),MONTH(E8557)-2,DAY(1)),'מדדים וריביות'!B:C,2,FALSE))</f>
        <v>33610412.981393702</v>
      </c>
      <c r="I8557" s="43">
        <f>'ריבית יומית'!D8551</f>
        <v>2.7242892239431882E-5</v>
      </c>
      <c r="J8557" s="29">
        <f t="shared" si="1083"/>
        <v>1.0354142906742199</v>
      </c>
      <c r="L8557">
        <f>VLOOKUP(D8556,'מדדים וריביות'!B:C,2)</f>
        <v>33643723.598818302</v>
      </c>
      <c r="M8557" s="30">
        <f t="shared" si="1088"/>
        <v>0</v>
      </c>
      <c r="O8557" s="39">
        <f t="shared" si="1085"/>
        <v>0</v>
      </c>
      <c r="P8557" s="39">
        <f t="shared" si="1089"/>
        <v>0</v>
      </c>
      <c r="Q8557" s="39">
        <f t="shared" si="1086"/>
        <v>0</v>
      </c>
      <c r="R8557" s="41">
        <f t="shared" si="1087"/>
        <v>0</v>
      </c>
    </row>
    <row r="8558" spans="4:18" x14ac:dyDescent="0.25">
      <c r="D8558" s="1">
        <v>41423</v>
      </c>
      <c r="E8558" s="1">
        <f t="shared" si="1084"/>
        <v>41395</v>
      </c>
      <c r="F8558" s="30">
        <f t="shared" si="1082"/>
        <v>0</v>
      </c>
      <c r="H8558" s="42">
        <f>IF(DAY(D8558)&gt;14,VLOOKUP(DATE(YEAR(E8558),MONTH(E8558)-1,DAY(1)),'מדדים וריביות'!B:C,2,FALSE),VLOOKUP(DATE(YEAR(E8558),MONTH(E8558)-2,DAY(1)),'מדדים וריביות'!B:C,2,FALSE))</f>
        <v>33610412.981393702</v>
      </c>
      <c r="I8558" s="43">
        <f>'ריבית יומית'!D8552</f>
        <v>2.7242892239431882E-5</v>
      </c>
      <c r="J8558" s="29">
        <f t="shared" si="1083"/>
        <v>1.0353860837627138</v>
      </c>
      <c r="L8558">
        <f>VLOOKUP(D8557,'מדדים וריביות'!B:C,2)</f>
        <v>33643723.598818302</v>
      </c>
      <c r="M8558" s="30">
        <f t="shared" si="1088"/>
        <v>0</v>
      </c>
      <c r="O8558" s="39">
        <f t="shared" si="1085"/>
        <v>0</v>
      </c>
      <c r="P8558" s="39">
        <f t="shared" si="1089"/>
        <v>0</v>
      </c>
      <c r="Q8558" s="39">
        <f t="shared" si="1086"/>
        <v>0</v>
      </c>
      <c r="R8558" s="41">
        <f t="shared" si="1087"/>
        <v>0</v>
      </c>
    </row>
    <row r="8559" spans="4:18" x14ac:dyDescent="0.25">
      <c r="D8559" s="1">
        <v>41424</v>
      </c>
      <c r="E8559" s="1">
        <f t="shared" si="1084"/>
        <v>41395</v>
      </c>
      <c r="F8559" s="30">
        <f t="shared" si="1082"/>
        <v>0</v>
      </c>
      <c r="H8559" s="42">
        <f>IF(DAY(D8559)&gt;14,VLOOKUP(DATE(YEAR(E8559),MONTH(E8559)-1,DAY(1)),'מדדים וריביות'!B:C,2,FALSE),VLOOKUP(DATE(YEAR(E8559),MONTH(E8559)-2,DAY(1)),'מדדים וריביות'!B:C,2,FALSE))</f>
        <v>33610412.981393702</v>
      </c>
      <c r="I8559" s="43">
        <f>'ריבית יומית'!D8553</f>
        <v>2.7242892239431882E-5</v>
      </c>
      <c r="J8559" s="29">
        <f t="shared" si="1083"/>
        <v>1.0353578776196246</v>
      </c>
      <c r="L8559">
        <f>VLOOKUP(D8558,'מדדים וריביות'!B:C,2)</f>
        <v>33643723.598818302</v>
      </c>
      <c r="M8559" s="30">
        <f t="shared" si="1088"/>
        <v>0</v>
      </c>
      <c r="O8559" s="39">
        <f t="shared" si="1085"/>
        <v>0</v>
      </c>
      <c r="P8559" s="39">
        <f t="shared" si="1089"/>
        <v>0</v>
      </c>
      <c r="Q8559" s="39">
        <f t="shared" si="1086"/>
        <v>0</v>
      </c>
      <c r="R8559" s="41">
        <f t="shared" si="1087"/>
        <v>0</v>
      </c>
    </row>
    <row r="8560" spans="4:18" x14ac:dyDescent="0.25">
      <c r="D8560" s="1">
        <v>41425</v>
      </c>
      <c r="E8560" s="1">
        <f t="shared" si="1084"/>
        <v>41395</v>
      </c>
      <c r="F8560" s="30">
        <f t="shared" si="1082"/>
        <v>0</v>
      </c>
      <c r="H8560" s="42">
        <f>IF(DAY(D8560)&gt;14,VLOOKUP(DATE(YEAR(E8560),MONTH(E8560)-1,DAY(1)),'מדדים וריביות'!B:C,2,FALSE),VLOOKUP(DATE(YEAR(E8560),MONTH(E8560)-2,DAY(1)),'מדדים וריביות'!B:C,2,FALSE))</f>
        <v>33610412.981393702</v>
      </c>
      <c r="I8560" s="43">
        <f>'ריבית יומית'!D8554</f>
        <v>2.7242892239431882E-5</v>
      </c>
      <c r="J8560" s="29">
        <f t="shared" si="1083"/>
        <v>1.0353296722449314</v>
      </c>
      <c r="L8560">
        <f>VLOOKUP(D8559,'מדדים וריביות'!B:C,2)</f>
        <v>33643723.598818302</v>
      </c>
      <c r="M8560" s="30">
        <f t="shared" si="1088"/>
        <v>0</v>
      </c>
      <c r="O8560" s="39">
        <f t="shared" si="1085"/>
        <v>0</v>
      </c>
      <c r="P8560" s="39">
        <f t="shared" si="1089"/>
        <v>0</v>
      </c>
      <c r="Q8560" s="39">
        <f t="shared" si="1086"/>
        <v>0</v>
      </c>
      <c r="R8560" s="41">
        <f t="shared" si="1087"/>
        <v>0</v>
      </c>
    </row>
    <row r="8561" spans="4:18" x14ac:dyDescent="0.25">
      <c r="D8561" s="1">
        <v>41426</v>
      </c>
      <c r="E8561" s="1">
        <f t="shared" si="1084"/>
        <v>41426</v>
      </c>
      <c r="F8561" s="30">
        <f t="shared" si="1082"/>
        <v>0</v>
      </c>
      <c r="H8561" s="42">
        <f>IF(DAY(D8561)&gt;14,VLOOKUP(DATE(YEAR(E8561),MONTH(E8561)-1,DAY(1)),'מדדים וריביות'!B:C,2,FALSE),VLOOKUP(DATE(YEAR(E8561),MONTH(E8561)-2,DAY(1)),'מדדים וריביות'!B:C,2,FALSE))</f>
        <v>33610412.981393702</v>
      </c>
      <c r="I8561" s="43">
        <f>'ריבית יומית'!D8555</f>
        <v>2.7242892239431882E-5</v>
      </c>
      <c r="J8561" s="29">
        <f t="shared" si="1083"/>
        <v>1.0353014676386132</v>
      </c>
      <c r="L8561">
        <f>VLOOKUP(D8560,'מדדים וריביות'!B:C,2)</f>
        <v>33643723.598818302</v>
      </c>
      <c r="M8561" s="30">
        <f t="shared" si="1088"/>
        <v>0</v>
      </c>
      <c r="O8561" s="39">
        <f t="shared" si="1085"/>
        <v>0</v>
      </c>
      <c r="P8561" s="39">
        <f t="shared" si="1089"/>
        <v>0</v>
      </c>
      <c r="Q8561" s="39">
        <f t="shared" si="1086"/>
        <v>0</v>
      </c>
      <c r="R8561" s="41">
        <f t="shared" si="1087"/>
        <v>0</v>
      </c>
    </row>
    <row r="8562" spans="4:18" x14ac:dyDescent="0.25">
      <c r="D8562" s="1">
        <v>41427</v>
      </c>
      <c r="E8562" s="1">
        <f t="shared" si="1084"/>
        <v>41426</v>
      </c>
      <c r="F8562" s="30">
        <f t="shared" si="1082"/>
        <v>0</v>
      </c>
      <c r="H8562" s="42">
        <f>IF(DAY(D8562)&gt;14,VLOOKUP(DATE(YEAR(E8562),MONTH(E8562)-1,DAY(1)),'מדדים וריביות'!B:C,2,FALSE),VLOOKUP(DATE(YEAR(E8562),MONTH(E8562)-2,DAY(1)),'מדדים וריביות'!B:C,2,FALSE))</f>
        <v>33610412.981393702</v>
      </c>
      <c r="I8562" s="43">
        <f>'ריבית יומית'!D8556</f>
        <v>2.7242892239431882E-5</v>
      </c>
      <c r="J8562" s="29">
        <f t="shared" si="1083"/>
        <v>1.0352732638006492</v>
      </c>
      <c r="L8562">
        <f>VLOOKUP(D8561,'מדדים וריביות'!B:C,2)</f>
        <v>33910208.5382149</v>
      </c>
      <c r="M8562" s="30">
        <f t="shared" si="1088"/>
        <v>0</v>
      </c>
      <c r="O8562" s="39">
        <f t="shared" si="1085"/>
        <v>0</v>
      </c>
      <c r="P8562" s="39">
        <f t="shared" si="1089"/>
        <v>0</v>
      </c>
      <c r="Q8562" s="39">
        <f t="shared" si="1086"/>
        <v>0</v>
      </c>
      <c r="R8562" s="41">
        <f t="shared" si="1087"/>
        <v>0</v>
      </c>
    </row>
    <row r="8563" spans="4:18" x14ac:dyDescent="0.25">
      <c r="D8563" s="1">
        <v>41428</v>
      </c>
      <c r="E8563" s="1">
        <f t="shared" si="1084"/>
        <v>41426</v>
      </c>
      <c r="F8563" s="30">
        <f t="shared" si="1082"/>
        <v>0</v>
      </c>
      <c r="H8563" s="42">
        <f>IF(DAY(D8563)&gt;14,VLOOKUP(DATE(YEAR(E8563),MONTH(E8563)-1,DAY(1)),'מדדים וריביות'!B:C,2,FALSE),VLOOKUP(DATE(YEAR(E8563),MONTH(E8563)-2,DAY(1)),'מדדים וריביות'!B:C,2,FALSE))</f>
        <v>33610412.981393702</v>
      </c>
      <c r="I8563" s="43">
        <f>'ריבית יומית'!D8557</f>
        <v>2.7242892239431882E-5</v>
      </c>
      <c r="J8563" s="29">
        <f t="shared" si="1083"/>
        <v>1.0352450607310184</v>
      </c>
      <c r="L8563">
        <f>VLOOKUP(D8562,'מדדים וריביות'!B:C,2)</f>
        <v>33910208.5382149</v>
      </c>
      <c r="M8563" s="30">
        <f t="shared" si="1088"/>
        <v>0</v>
      </c>
      <c r="O8563" s="39">
        <f t="shared" si="1085"/>
        <v>0</v>
      </c>
      <c r="P8563" s="39">
        <f t="shared" si="1089"/>
        <v>0</v>
      </c>
      <c r="Q8563" s="39">
        <f t="shared" si="1086"/>
        <v>0</v>
      </c>
      <c r="R8563" s="41">
        <f t="shared" si="1087"/>
        <v>0</v>
      </c>
    </row>
    <row r="8564" spans="4:18" x14ac:dyDescent="0.25">
      <c r="D8564" s="1">
        <v>41429</v>
      </c>
      <c r="E8564" s="1">
        <f t="shared" si="1084"/>
        <v>41426</v>
      </c>
      <c r="F8564" s="30">
        <f t="shared" si="1082"/>
        <v>0</v>
      </c>
      <c r="H8564" s="42">
        <f>IF(DAY(D8564)&gt;14,VLOOKUP(DATE(YEAR(E8564),MONTH(E8564)-1,DAY(1)),'מדדים וריביות'!B:C,2,FALSE),VLOOKUP(DATE(YEAR(E8564),MONTH(E8564)-2,DAY(1)),'מדדים וריביות'!B:C,2,FALSE))</f>
        <v>33610412.981393702</v>
      </c>
      <c r="I8564" s="43">
        <f>'ריבית יומית'!D8558</f>
        <v>2.7242892239431882E-5</v>
      </c>
      <c r="J8564" s="29">
        <f t="shared" si="1083"/>
        <v>1.0352168584296997</v>
      </c>
      <c r="L8564">
        <f>VLOOKUP(D8563,'מדדים וריביות'!B:C,2)</f>
        <v>33910208.5382149</v>
      </c>
      <c r="M8564" s="30">
        <f t="shared" si="1088"/>
        <v>0</v>
      </c>
      <c r="O8564" s="39">
        <f t="shared" si="1085"/>
        <v>0</v>
      </c>
      <c r="P8564" s="39">
        <f t="shared" si="1089"/>
        <v>0</v>
      </c>
      <c r="Q8564" s="39">
        <f t="shared" si="1086"/>
        <v>0</v>
      </c>
      <c r="R8564" s="41">
        <f t="shared" si="1087"/>
        <v>0</v>
      </c>
    </row>
    <row r="8565" spans="4:18" x14ac:dyDescent="0.25">
      <c r="D8565" s="1">
        <v>41430</v>
      </c>
      <c r="E8565" s="1">
        <f t="shared" si="1084"/>
        <v>41426</v>
      </c>
      <c r="F8565" s="30">
        <f t="shared" si="1082"/>
        <v>0</v>
      </c>
      <c r="H8565" s="42">
        <f>IF(DAY(D8565)&gt;14,VLOOKUP(DATE(YEAR(E8565),MONTH(E8565)-1,DAY(1)),'מדדים וריביות'!B:C,2,FALSE),VLOOKUP(DATE(YEAR(E8565),MONTH(E8565)-2,DAY(1)),'מדדים וריביות'!B:C,2,FALSE))</f>
        <v>33610412.981393702</v>
      </c>
      <c r="I8565" s="43">
        <f>'ריבית יומית'!D8559</f>
        <v>2.7242892239431882E-5</v>
      </c>
      <c r="J8565" s="29">
        <f t="shared" si="1083"/>
        <v>1.0351886568966724</v>
      </c>
      <c r="L8565">
        <f>VLOOKUP(D8564,'מדדים וריביות'!B:C,2)</f>
        <v>33910208.5382149</v>
      </c>
      <c r="M8565" s="30">
        <f t="shared" si="1088"/>
        <v>0</v>
      </c>
      <c r="O8565" s="39">
        <f t="shared" si="1085"/>
        <v>0</v>
      </c>
      <c r="P8565" s="39">
        <f t="shared" si="1089"/>
        <v>0</v>
      </c>
      <c r="Q8565" s="39">
        <f t="shared" si="1086"/>
        <v>0</v>
      </c>
      <c r="R8565" s="41">
        <f t="shared" si="1087"/>
        <v>0</v>
      </c>
    </row>
    <row r="8566" spans="4:18" x14ac:dyDescent="0.25">
      <c r="D8566" s="1">
        <v>41431</v>
      </c>
      <c r="E8566" s="1">
        <f t="shared" si="1084"/>
        <v>41426</v>
      </c>
      <c r="F8566" s="30">
        <f t="shared" si="1082"/>
        <v>0</v>
      </c>
      <c r="H8566" s="42">
        <f>IF(DAY(D8566)&gt;14,VLOOKUP(DATE(YEAR(E8566),MONTH(E8566)-1,DAY(1)),'מדדים וריביות'!B:C,2,FALSE),VLOOKUP(DATE(YEAR(E8566),MONTH(E8566)-2,DAY(1)),'מדדים וריביות'!B:C,2,FALSE))</f>
        <v>33610412.981393702</v>
      </c>
      <c r="I8566" s="43">
        <f>'ריבית יומית'!D8560</f>
        <v>2.7242892239431882E-5</v>
      </c>
      <c r="J8566" s="29">
        <f t="shared" si="1083"/>
        <v>1.0351604561319154</v>
      </c>
      <c r="L8566">
        <f>VLOOKUP(D8565,'מדדים וריביות'!B:C,2)</f>
        <v>33910208.5382149</v>
      </c>
      <c r="M8566" s="30">
        <f t="shared" si="1088"/>
        <v>0</v>
      </c>
      <c r="O8566" s="39">
        <f t="shared" si="1085"/>
        <v>0</v>
      </c>
      <c r="P8566" s="39">
        <f t="shared" si="1089"/>
        <v>0</v>
      </c>
      <c r="Q8566" s="39">
        <f t="shared" si="1086"/>
        <v>0</v>
      </c>
      <c r="R8566" s="41">
        <f t="shared" si="1087"/>
        <v>0</v>
      </c>
    </row>
    <row r="8567" spans="4:18" x14ac:dyDescent="0.25">
      <c r="D8567" s="1">
        <v>41432</v>
      </c>
      <c r="E8567" s="1">
        <f t="shared" si="1084"/>
        <v>41426</v>
      </c>
      <c r="F8567" s="30">
        <f t="shared" si="1082"/>
        <v>0</v>
      </c>
      <c r="H8567" s="42">
        <f>IF(DAY(D8567)&gt;14,VLOOKUP(DATE(YEAR(E8567),MONTH(E8567)-1,DAY(1)),'מדדים וריביות'!B:C,2,FALSE),VLOOKUP(DATE(YEAR(E8567),MONTH(E8567)-2,DAY(1)),'מדדים וריביות'!B:C,2,FALSE))</f>
        <v>33610412.981393702</v>
      </c>
      <c r="I8567" s="43">
        <f>'ריבית יומית'!D8561</f>
        <v>2.7242892239431882E-5</v>
      </c>
      <c r="J8567" s="29">
        <f t="shared" si="1083"/>
        <v>1.0351322561354079</v>
      </c>
      <c r="L8567">
        <f>VLOOKUP(D8566,'מדדים וריביות'!B:C,2)</f>
        <v>33910208.5382149</v>
      </c>
      <c r="M8567" s="30">
        <f t="shared" si="1088"/>
        <v>0</v>
      </c>
      <c r="O8567" s="39">
        <f t="shared" si="1085"/>
        <v>0</v>
      </c>
      <c r="P8567" s="39">
        <f t="shared" si="1089"/>
        <v>0</v>
      </c>
      <c r="Q8567" s="39">
        <f t="shared" si="1086"/>
        <v>0</v>
      </c>
      <c r="R8567" s="41">
        <f t="shared" si="1087"/>
        <v>0</v>
      </c>
    </row>
    <row r="8568" spans="4:18" x14ac:dyDescent="0.25">
      <c r="D8568" s="1">
        <v>41433</v>
      </c>
      <c r="E8568" s="1">
        <f t="shared" si="1084"/>
        <v>41426</v>
      </c>
      <c r="F8568" s="30">
        <f t="shared" si="1082"/>
        <v>0</v>
      </c>
      <c r="H8568" s="42">
        <f>IF(DAY(D8568)&gt;14,VLOOKUP(DATE(YEAR(E8568),MONTH(E8568)-1,DAY(1)),'מדדים וריביות'!B:C,2,FALSE),VLOOKUP(DATE(YEAR(E8568),MONTH(E8568)-2,DAY(1)),'מדדים וריביות'!B:C,2,FALSE))</f>
        <v>33610412.981393702</v>
      </c>
      <c r="I8568" s="43">
        <f>'ריבית יומית'!D8562</f>
        <v>2.7242892239431882E-5</v>
      </c>
      <c r="J8568" s="29">
        <f t="shared" si="1083"/>
        <v>1.035104056907129</v>
      </c>
      <c r="L8568">
        <f>VLOOKUP(D8567,'מדדים וריביות'!B:C,2)</f>
        <v>33910208.5382149</v>
      </c>
      <c r="M8568" s="30">
        <f t="shared" si="1088"/>
        <v>0</v>
      </c>
      <c r="O8568" s="39">
        <f t="shared" si="1085"/>
        <v>0</v>
      </c>
      <c r="P8568" s="39">
        <f t="shared" si="1089"/>
        <v>0</v>
      </c>
      <c r="Q8568" s="39">
        <f t="shared" si="1086"/>
        <v>0</v>
      </c>
      <c r="R8568" s="41">
        <f t="shared" si="1087"/>
        <v>0</v>
      </c>
    </row>
    <row r="8569" spans="4:18" x14ac:dyDescent="0.25">
      <c r="D8569" s="1">
        <v>41434</v>
      </c>
      <c r="E8569" s="1">
        <f t="shared" si="1084"/>
        <v>41426</v>
      </c>
      <c r="F8569" s="30">
        <f t="shared" si="1082"/>
        <v>0</v>
      </c>
      <c r="H8569" s="42">
        <f>IF(DAY(D8569)&gt;14,VLOOKUP(DATE(YEAR(E8569),MONTH(E8569)-1,DAY(1)),'מדדים וריביות'!B:C,2,FALSE),VLOOKUP(DATE(YEAR(E8569),MONTH(E8569)-2,DAY(1)),'מדדים וריביות'!B:C,2,FALSE))</f>
        <v>33610412.981393702</v>
      </c>
      <c r="I8569" s="43">
        <f>'ריבית יומית'!D8563</f>
        <v>2.7242892239431882E-5</v>
      </c>
      <c r="J8569" s="29">
        <f t="shared" si="1083"/>
        <v>1.0350758584470576</v>
      </c>
      <c r="L8569">
        <f>VLOOKUP(D8568,'מדדים וריביות'!B:C,2)</f>
        <v>33910208.5382149</v>
      </c>
      <c r="M8569" s="30">
        <f t="shared" si="1088"/>
        <v>0</v>
      </c>
      <c r="O8569" s="39">
        <f t="shared" si="1085"/>
        <v>0</v>
      </c>
      <c r="P8569" s="39">
        <f t="shared" si="1089"/>
        <v>0</v>
      </c>
      <c r="Q8569" s="39">
        <f t="shared" si="1086"/>
        <v>0</v>
      </c>
      <c r="R8569" s="41">
        <f t="shared" si="1087"/>
        <v>0</v>
      </c>
    </row>
    <row r="8570" spans="4:18" x14ac:dyDescent="0.25">
      <c r="D8570" s="1">
        <v>41435</v>
      </c>
      <c r="E8570" s="1">
        <f t="shared" si="1084"/>
        <v>41426</v>
      </c>
      <c r="F8570" s="30">
        <f t="shared" si="1082"/>
        <v>0</v>
      </c>
      <c r="H8570" s="42">
        <f>IF(DAY(D8570)&gt;14,VLOOKUP(DATE(YEAR(E8570),MONTH(E8570)-1,DAY(1)),'מדדים וריביות'!B:C,2,FALSE),VLOOKUP(DATE(YEAR(E8570),MONTH(E8570)-2,DAY(1)),'מדדים וריביות'!B:C,2,FALSE))</f>
        <v>33610412.981393702</v>
      </c>
      <c r="I8570" s="43">
        <f>'ריבית יומית'!D8564</f>
        <v>2.7242892239431882E-5</v>
      </c>
      <c r="J8570" s="29">
        <f t="shared" si="1083"/>
        <v>1.0350476607551731</v>
      </c>
      <c r="L8570">
        <f>VLOOKUP(D8569,'מדדים וריביות'!B:C,2)</f>
        <v>33910208.5382149</v>
      </c>
      <c r="M8570" s="30">
        <f t="shared" si="1088"/>
        <v>0</v>
      </c>
      <c r="O8570" s="39">
        <f t="shared" si="1085"/>
        <v>0</v>
      </c>
      <c r="P8570" s="39">
        <f t="shared" si="1089"/>
        <v>0</v>
      </c>
      <c r="Q8570" s="39">
        <f t="shared" si="1086"/>
        <v>0</v>
      </c>
      <c r="R8570" s="41">
        <f t="shared" si="1087"/>
        <v>0</v>
      </c>
    </row>
    <row r="8571" spans="4:18" x14ac:dyDescent="0.25">
      <c r="D8571" s="1">
        <v>41436</v>
      </c>
      <c r="E8571" s="1">
        <f t="shared" si="1084"/>
        <v>41426</v>
      </c>
      <c r="F8571" s="30">
        <f t="shared" si="1082"/>
        <v>0</v>
      </c>
      <c r="H8571" s="42">
        <f>IF(DAY(D8571)&gt;14,VLOOKUP(DATE(YEAR(E8571),MONTH(E8571)-1,DAY(1)),'מדדים וריביות'!B:C,2,FALSE),VLOOKUP(DATE(YEAR(E8571),MONTH(E8571)-2,DAY(1)),'מדדים וריביות'!B:C,2,FALSE))</f>
        <v>33610412.981393702</v>
      </c>
      <c r="I8571" s="43">
        <f>'ריבית יומית'!D8565</f>
        <v>2.7242892239431882E-5</v>
      </c>
      <c r="J8571" s="29">
        <f t="shared" si="1083"/>
        <v>1.0350194638314543</v>
      </c>
      <c r="L8571">
        <f>VLOOKUP(D8570,'מדדים וריביות'!B:C,2)</f>
        <v>33910208.5382149</v>
      </c>
      <c r="M8571" s="30">
        <f t="shared" si="1088"/>
        <v>0</v>
      </c>
      <c r="O8571" s="39">
        <f t="shared" si="1085"/>
        <v>0</v>
      </c>
      <c r="P8571" s="39">
        <f t="shared" si="1089"/>
        <v>0</v>
      </c>
      <c r="Q8571" s="39">
        <f t="shared" si="1086"/>
        <v>0</v>
      </c>
      <c r="R8571" s="41">
        <f t="shared" si="1087"/>
        <v>0</v>
      </c>
    </row>
    <row r="8572" spans="4:18" x14ac:dyDescent="0.25">
      <c r="D8572" s="1">
        <v>41437</v>
      </c>
      <c r="E8572" s="1">
        <f t="shared" si="1084"/>
        <v>41426</v>
      </c>
      <c r="F8572" s="30">
        <f t="shared" si="1082"/>
        <v>0</v>
      </c>
      <c r="H8572" s="42">
        <f>IF(DAY(D8572)&gt;14,VLOOKUP(DATE(YEAR(E8572),MONTH(E8572)-1,DAY(1)),'מדדים וריביות'!B:C,2,FALSE),VLOOKUP(DATE(YEAR(E8572),MONTH(E8572)-2,DAY(1)),'מדדים וריביות'!B:C,2,FALSE))</f>
        <v>33610412.981393702</v>
      </c>
      <c r="I8572" s="43">
        <f>'ריבית יומית'!D8566</f>
        <v>2.7242892239431882E-5</v>
      </c>
      <c r="J8572" s="29">
        <f t="shared" si="1083"/>
        <v>1.0349912676758801</v>
      </c>
      <c r="L8572">
        <f>VLOOKUP(D8571,'מדדים וריביות'!B:C,2)</f>
        <v>33910208.5382149</v>
      </c>
      <c r="M8572" s="30">
        <f t="shared" si="1088"/>
        <v>0</v>
      </c>
      <c r="O8572" s="39">
        <f t="shared" si="1085"/>
        <v>0</v>
      </c>
      <c r="P8572" s="39">
        <f t="shared" si="1089"/>
        <v>0</v>
      </c>
      <c r="Q8572" s="39">
        <f t="shared" si="1086"/>
        <v>0</v>
      </c>
      <c r="R8572" s="41">
        <f t="shared" si="1087"/>
        <v>0</v>
      </c>
    </row>
    <row r="8573" spans="4:18" x14ac:dyDescent="0.25">
      <c r="D8573" s="1">
        <v>41438</v>
      </c>
      <c r="E8573" s="1">
        <f t="shared" si="1084"/>
        <v>41426</v>
      </c>
      <c r="F8573" s="30">
        <f t="shared" si="1082"/>
        <v>0</v>
      </c>
      <c r="H8573" s="42">
        <f>IF(DAY(D8573)&gt;14,VLOOKUP(DATE(YEAR(E8573),MONTH(E8573)-1,DAY(1)),'מדדים וריביות'!B:C,2,FALSE),VLOOKUP(DATE(YEAR(E8573),MONTH(E8573)-2,DAY(1)),'מדדים וריביות'!B:C,2,FALSE))</f>
        <v>33610412.981393702</v>
      </c>
      <c r="I8573" s="43">
        <f>'ריבית יומית'!D8567</f>
        <v>2.7242892239431882E-5</v>
      </c>
      <c r="J8573" s="29">
        <f t="shared" si="1083"/>
        <v>1.03496307228843</v>
      </c>
      <c r="L8573">
        <f>VLOOKUP(D8572,'מדדים וריביות'!B:C,2)</f>
        <v>33910208.5382149</v>
      </c>
      <c r="M8573" s="30">
        <f t="shared" si="1088"/>
        <v>0</v>
      </c>
      <c r="O8573" s="39">
        <f t="shared" si="1085"/>
        <v>0</v>
      </c>
      <c r="P8573" s="39">
        <f t="shared" si="1089"/>
        <v>0</v>
      </c>
      <c r="Q8573" s="39">
        <f t="shared" si="1086"/>
        <v>0</v>
      </c>
      <c r="R8573" s="41">
        <f t="shared" si="1087"/>
        <v>0</v>
      </c>
    </row>
    <row r="8574" spans="4:18" x14ac:dyDescent="0.25">
      <c r="D8574" s="1">
        <v>41439</v>
      </c>
      <c r="E8574" s="1">
        <f t="shared" si="1084"/>
        <v>41426</v>
      </c>
      <c r="F8574" s="30">
        <f t="shared" si="1082"/>
        <v>0</v>
      </c>
      <c r="H8574" s="42">
        <f>IF(DAY(D8574)&gt;14,VLOOKUP(DATE(YEAR(E8574),MONTH(E8574)-1,DAY(1)),'מדדים וריביות'!B:C,2,FALSE),VLOOKUP(DATE(YEAR(E8574),MONTH(E8574)-2,DAY(1)),'מדדים וריביות'!B:C,2,FALSE))</f>
        <v>33610412.981393702</v>
      </c>
      <c r="I8574" s="43">
        <f>'ריבית יומית'!D8568</f>
        <v>2.7242892239431882E-5</v>
      </c>
      <c r="J8574" s="29">
        <f t="shared" si="1083"/>
        <v>1.0349348776690828</v>
      </c>
      <c r="L8574">
        <f>VLOOKUP(D8573,'מדדים וריביות'!B:C,2)</f>
        <v>33910208.5382149</v>
      </c>
      <c r="M8574" s="30">
        <f t="shared" si="1088"/>
        <v>0</v>
      </c>
      <c r="O8574" s="39">
        <f t="shared" si="1085"/>
        <v>0</v>
      </c>
      <c r="P8574" s="39">
        <f t="shared" si="1089"/>
        <v>0</v>
      </c>
      <c r="Q8574" s="39">
        <f t="shared" si="1086"/>
        <v>0</v>
      </c>
      <c r="R8574" s="41">
        <f t="shared" si="1087"/>
        <v>0</v>
      </c>
    </row>
    <row r="8575" spans="4:18" x14ac:dyDescent="0.25">
      <c r="D8575" s="1">
        <v>41440</v>
      </c>
      <c r="E8575" s="1">
        <f t="shared" si="1084"/>
        <v>41426</v>
      </c>
      <c r="F8575" s="30">
        <f t="shared" si="1082"/>
        <v>0</v>
      </c>
      <c r="H8575" s="42">
        <f>IF(DAY(D8575)&gt;14,VLOOKUP(DATE(YEAR(E8575),MONTH(E8575)-1,DAY(1)),'מדדים וריביות'!B:C,2,FALSE),VLOOKUP(DATE(YEAR(E8575),MONTH(E8575)-2,DAY(1)),'מדדים וריביות'!B:C,2,FALSE))</f>
        <v>33643723.598818302</v>
      </c>
      <c r="I8575" s="43">
        <f>'ריבית יומית'!D8569</f>
        <v>2.7242892239431882E-5</v>
      </c>
      <c r="J8575" s="29">
        <f t="shared" si="1083"/>
        <v>1.0349066838178176</v>
      </c>
      <c r="L8575">
        <f>VLOOKUP(D8574,'מדדים וריביות'!B:C,2)</f>
        <v>33910208.5382149</v>
      </c>
      <c r="M8575" s="30">
        <f t="shared" si="1088"/>
        <v>0</v>
      </c>
      <c r="O8575" s="39">
        <f t="shared" si="1085"/>
        <v>0</v>
      </c>
      <c r="P8575" s="39">
        <f t="shared" si="1089"/>
        <v>0</v>
      </c>
      <c r="Q8575" s="39">
        <f t="shared" si="1086"/>
        <v>0</v>
      </c>
      <c r="R8575" s="41">
        <f t="shared" si="1087"/>
        <v>0</v>
      </c>
    </row>
    <row r="8576" spans="4:18" x14ac:dyDescent="0.25">
      <c r="D8576" s="1">
        <v>41441</v>
      </c>
      <c r="E8576" s="1">
        <f t="shared" si="1084"/>
        <v>41426</v>
      </c>
      <c r="F8576" s="30">
        <f t="shared" ref="F8576:F8639" si="1090">M8575</f>
        <v>0</v>
      </c>
      <c r="H8576" s="42">
        <f>IF(DAY(D8576)&gt;14,VLOOKUP(DATE(YEAR(E8576),MONTH(E8576)-1,DAY(1)),'מדדים וריביות'!B:C,2,FALSE),VLOOKUP(DATE(YEAR(E8576),MONTH(E8576)-2,DAY(1)),'מדדים וריביות'!B:C,2,FALSE))</f>
        <v>33643723.598818302</v>
      </c>
      <c r="I8576" s="43">
        <f>'ריבית יומית'!D8570</f>
        <v>2.7242892239431882E-5</v>
      </c>
      <c r="J8576" s="29">
        <f t="shared" si="1083"/>
        <v>1.0348784907346136</v>
      </c>
      <c r="L8576">
        <f>VLOOKUP(D8575,'מדדים וריביות'!B:C,2)</f>
        <v>33910208.5382149</v>
      </c>
      <c r="M8576" s="30">
        <f t="shared" si="1088"/>
        <v>0</v>
      </c>
      <c r="O8576" s="39">
        <f t="shared" si="1085"/>
        <v>0</v>
      </c>
      <c r="P8576" s="39">
        <f t="shared" si="1089"/>
        <v>0</v>
      </c>
      <c r="Q8576" s="39">
        <f t="shared" si="1086"/>
        <v>0</v>
      </c>
      <c r="R8576" s="41">
        <f t="shared" si="1087"/>
        <v>0</v>
      </c>
    </row>
    <row r="8577" spans="4:18" x14ac:dyDescent="0.25">
      <c r="D8577" s="1">
        <v>41442</v>
      </c>
      <c r="E8577" s="1">
        <f t="shared" si="1084"/>
        <v>41426</v>
      </c>
      <c r="F8577" s="30">
        <f t="shared" si="1090"/>
        <v>0</v>
      </c>
      <c r="H8577" s="42">
        <f>IF(DAY(D8577)&gt;14,VLOOKUP(DATE(YEAR(E8577),MONTH(E8577)-1,DAY(1)),'מדדים וריביות'!B:C,2,FALSE),VLOOKUP(DATE(YEAR(E8577),MONTH(E8577)-2,DAY(1)),'מדדים וריביות'!B:C,2,FALSE))</f>
        <v>33643723.598818302</v>
      </c>
      <c r="I8577" s="43">
        <f>'ריבית יומית'!D8571</f>
        <v>2.7242892239431882E-5</v>
      </c>
      <c r="J8577" s="29">
        <f t="shared" si="1083"/>
        <v>1.0348502984194499</v>
      </c>
      <c r="L8577">
        <f>VLOOKUP(D8576,'מדדים וריביות'!B:C,2)</f>
        <v>33910208.5382149</v>
      </c>
      <c r="M8577" s="30">
        <f t="shared" si="1088"/>
        <v>0</v>
      </c>
      <c r="O8577" s="39">
        <f t="shared" si="1085"/>
        <v>0</v>
      </c>
      <c r="P8577" s="39">
        <f t="shared" si="1089"/>
        <v>0</v>
      </c>
      <c r="Q8577" s="39">
        <f t="shared" si="1086"/>
        <v>0</v>
      </c>
      <c r="R8577" s="41">
        <f t="shared" si="1087"/>
        <v>0</v>
      </c>
    </row>
    <row r="8578" spans="4:18" x14ac:dyDescent="0.25">
      <c r="D8578" s="1">
        <v>41443</v>
      </c>
      <c r="E8578" s="1">
        <f t="shared" si="1084"/>
        <v>41426</v>
      </c>
      <c r="F8578" s="30">
        <f t="shared" si="1090"/>
        <v>0</v>
      </c>
      <c r="H8578" s="42">
        <f>IF(DAY(D8578)&gt;14,VLOOKUP(DATE(YEAR(E8578),MONTH(E8578)-1,DAY(1)),'מדדים וריביות'!B:C,2,FALSE),VLOOKUP(DATE(YEAR(E8578),MONTH(E8578)-2,DAY(1)),'מדדים וריביות'!B:C,2,FALSE))</f>
        <v>33643723.598818302</v>
      </c>
      <c r="I8578" s="43">
        <f>'ריבית יומית'!D8572</f>
        <v>2.7242892239431882E-5</v>
      </c>
      <c r="J8578" s="29">
        <f t="shared" si="1083"/>
        <v>1.0348221068723054</v>
      </c>
      <c r="L8578">
        <f>VLOOKUP(D8577,'מדדים וריביות'!B:C,2)</f>
        <v>33910208.5382149</v>
      </c>
      <c r="M8578" s="30">
        <f t="shared" si="1088"/>
        <v>0</v>
      </c>
      <c r="O8578" s="39">
        <f t="shared" si="1085"/>
        <v>0</v>
      </c>
      <c r="P8578" s="39">
        <f t="shared" si="1089"/>
        <v>0</v>
      </c>
      <c r="Q8578" s="39">
        <f t="shared" si="1086"/>
        <v>0</v>
      </c>
      <c r="R8578" s="41">
        <f t="shared" si="1087"/>
        <v>0</v>
      </c>
    </row>
    <row r="8579" spans="4:18" x14ac:dyDescent="0.25">
      <c r="D8579" s="1">
        <v>41444</v>
      </c>
      <c r="E8579" s="1">
        <f t="shared" si="1084"/>
        <v>41426</v>
      </c>
      <c r="F8579" s="30">
        <f t="shared" si="1090"/>
        <v>0</v>
      </c>
      <c r="H8579" s="42">
        <f>IF(DAY(D8579)&gt;14,VLOOKUP(DATE(YEAR(E8579),MONTH(E8579)-1,DAY(1)),'מדדים וריביות'!B:C,2,FALSE),VLOOKUP(DATE(YEAR(E8579),MONTH(E8579)-2,DAY(1)),'מדדים וריביות'!B:C,2,FALSE))</f>
        <v>33643723.598818302</v>
      </c>
      <c r="I8579" s="43">
        <f>'ריבית יומית'!D8573</f>
        <v>2.7242892239431882E-5</v>
      </c>
      <c r="J8579" s="29">
        <f t="shared" si="1083"/>
        <v>1.0347939160931592</v>
      </c>
      <c r="L8579">
        <f>VLOOKUP(D8578,'מדדים וריביות'!B:C,2)</f>
        <v>33910208.5382149</v>
      </c>
      <c r="M8579" s="30">
        <f t="shared" si="1088"/>
        <v>0</v>
      </c>
      <c r="O8579" s="39">
        <f t="shared" si="1085"/>
        <v>0</v>
      </c>
      <c r="P8579" s="39">
        <f t="shared" si="1089"/>
        <v>0</v>
      </c>
      <c r="Q8579" s="39">
        <f t="shared" si="1086"/>
        <v>0</v>
      </c>
      <c r="R8579" s="41">
        <f t="shared" si="1087"/>
        <v>0</v>
      </c>
    </row>
    <row r="8580" spans="4:18" x14ac:dyDescent="0.25">
      <c r="D8580" s="1">
        <v>41445</v>
      </c>
      <c r="E8580" s="1">
        <f t="shared" si="1084"/>
        <v>41426</v>
      </c>
      <c r="F8580" s="30">
        <f t="shared" si="1090"/>
        <v>0</v>
      </c>
      <c r="H8580" s="42">
        <f>IF(DAY(D8580)&gt;14,VLOOKUP(DATE(YEAR(E8580),MONTH(E8580)-1,DAY(1)),'מדדים וריביות'!B:C,2,FALSE),VLOOKUP(DATE(YEAR(E8580),MONTH(E8580)-2,DAY(1)),'מדדים וריביות'!B:C,2,FALSE))</f>
        <v>33643723.598818302</v>
      </c>
      <c r="I8580" s="43">
        <f>'ריבית יומית'!D8574</f>
        <v>2.7242892239431882E-5</v>
      </c>
      <c r="J8580" s="29">
        <f t="shared" si="1083"/>
        <v>1.0347657260819905</v>
      </c>
      <c r="L8580">
        <f>VLOOKUP(D8579,'מדדים וריביות'!B:C,2)</f>
        <v>33910208.5382149</v>
      </c>
      <c r="M8580" s="30">
        <f t="shared" si="1088"/>
        <v>0</v>
      </c>
      <c r="O8580" s="39">
        <f t="shared" si="1085"/>
        <v>0</v>
      </c>
      <c r="P8580" s="39">
        <f t="shared" si="1089"/>
        <v>0</v>
      </c>
      <c r="Q8580" s="39">
        <f t="shared" si="1086"/>
        <v>0</v>
      </c>
      <c r="R8580" s="41">
        <f t="shared" si="1087"/>
        <v>0</v>
      </c>
    </row>
    <row r="8581" spans="4:18" x14ac:dyDescent="0.25">
      <c r="D8581" s="1">
        <v>41446</v>
      </c>
      <c r="E8581" s="1">
        <f t="shared" si="1084"/>
        <v>41426</v>
      </c>
      <c r="F8581" s="30">
        <f t="shared" si="1090"/>
        <v>0</v>
      </c>
      <c r="H8581" s="42">
        <f>IF(DAY(D8581)&gt;14,VLOOKUP(DATE(YEAR(E8581),MONTH(E8581)-1,DAY(1)),'מדדים וריביות'!B:C,2,FALSE),VLOOKUP(DATE(YEAR(E8581),MONTH(E8581)-2,DAY(1)),'מדדים וריביות'!B:C,2,FALSE))</f>
        <v>33643723.598818302</v>
      </c>
      <c r="I8581" s="43">
        <f>'ריבית יומית'!D8575</f>
        <v>2.7242892239431882E-5</v>
      </c>
      <c r="J8581" s="29">
        <f t="shared" si="1083"/>
        <v>1.0347375368387783</v>
      </c>
      <c r="L8581">
        <f>VLOOKUP(D8580,'מדדים וריביות'!B:C,2)</f>
        <v>33910208.5382149</v>
      </c>
      <c r="M8581" s="30">
        <f t="shared" si="1088"/>
        <v>0</v>
      </c>
      <c r="O8581" s="39">
        <f t="shared" si="1085"/>
        <v>0</v>
      </c>
      <c r="P8581" s="39">
        <f t="shared" si="1089"/>
        <v>0</v>
      </c>
      <c r="Q8581" s="39">
        <f t="shared" si="1086"/>
        <v>0</v>
      </c>
      <c r="R8581" s="41">
        <f t="shared" si="1087"/>
        <v>0</v>
      </c>
    </row>
    <row r="8582" spans="4:18" x14ac:dyDescent="0.25">
      <c r="D8582" s="1">
        <v>41447</v>
      </c>
      <c r="E8582" s="1">
        <f t="shared" si="1084"/>
        <v>41426</v>
      </c>
      <c r="F8582" s="30">
        <f t="shared" si="1090"/>
        <v>0</v>
      </c>
      <c r="H8582" s="42">
        <f>IF(DAY(D8582)&gt;14,VLOOKUP(DATE(YEAR(E8582),MONTH(E8582)-1,DAY(1)),'מדדים וריביות'!B:C,2,FALSE),VLOOKUP(DATE(YEAR(E8582),MONTH(E8582)-2,DAY(1)),'מדדים וריביות'!B:C,2,FALSE))</f>
        <v>33643723.598818302</v>
      </c>
      <c r="I8582" s="43">
        <f>'ריבית יומית'!D8576</f>
        <v>2.7242892239431882E-5</v>
      </c>
      <c r="J8582" s="29">
        <f t="shared" si="1083"/>
        <v>1.0347093483635017</v>
      </c>
      <c r="L8582">
        <f>VLOOKUP(D8581,'מדדים וריביות'!B:C,2)</f>
        <v>33910208.5382149</v>
      </c>
      <c r="M8582" s="30">
        <f t="shared" si="1088"/>
        <v>0</v>
      </c>
      <c r="O8582" s="39">
        <f t="shared" si="1085"/>
        <v>0</v>
      </c>
      <c r="P8582" s="39">
        <f t="shared" si="1089"/>
        <v>0</v>
      </c>
      <c r="Q8582" s="39">
        <f t="shared" si="1086"/>
        <v>0</v>
      </c>
      <c r="R8582" s="41">
        <f t="shared" si="1087"/>
        <v>0</v>
      </c>
    </row>
    <row r="8583" spans="4:18" x14ac:dyDescent="0.25">
      <c r="D8583" s="1">
        <v>41448</v>
      </c>
      <c r="E8583" s="1">
        <f t="shared" si="1084"/>
        <v>41426</v>
      </c>
      <c r="F8583" s="30">
        <f t="shared" si="1090"/>
        <v>0</v>
      </c>
      <c r="H8583" s="42">
        <f>IF(DAY(D8583)&gt;14,VLOOKUP(DATE(YEAR(E8583),MONTH(E8583)-1,DAY(1)),'מדדים וריביות'!B:C,2,FALSE),VLOOKUP(DATE(YEAR(E8583),MONTH(E8583)-2,DAY(1)),'מדדים וריביות'!B:C,2,FALSE))</f>
        <v>33643723.598818302</v>
      </c>
      <c r="I8583" s="43">
        <f>'ריבית יומית'!D8577</f>
        <v>2.7242892239431882E-5</v>
      </c>
      <c r="J8583" s="29">
        <f t="shared" si="1083"/>
        <v>1.0346811606561397</v>
      </c>
      <c r="L8583">
        <f>VLOOKUP(D8582,'מדדים וריביות'!B:C,2)</f>
        <v>33910208.5382149</v>
      </c>
      <c r="M8583" s="30">
        <f t="shared" si="1088"/>
        <v>0</v>
      </c>
      <c r="O8583" s="39">
        <f t="shared" si="1085"/>
        <v>0</v>
      </c>
      <c r="P8583" s="39">
        <f t="shared" si="1089"/>
        <v>0</v>
      </c>
      <c r="Q8583" s="39">
        <f t="shared" si="1086"/>
        <v>0</v>
      </c>
      <c r="R8583" s="41">
        <f t="shared" si="1087"/>
        <v>0</v>
      </c>
    </row>
    <row r="8584" spans="4:18" x14ac:dyDescent="0.25">
      <c r="D8584" s="1">
        <v>41449</v>
      </c>
      <c r="E8584" s="1">
        <f t="shared" si="1084"/>
        <v>41426</v>
      </c>
      <c r="F8584" s="30">
        <f t="shared" si="1090"/>
        <v>0</v>
      </c>
      <c r="H8584" s="42">
        <f>IF(DAY(D8584)&gt;14,VLOOKUP(DATE(YEAR(E8584),MONTH(E8584)-1,DAY(1)),'מדדים וריביות'!B:C,2,FALSE),VLOOKUP(DATE(YEAR(E8584),MONTH(E8584)-2,DAY(1)),'מדדים וריביות'!B:C,2,FALSE))</f>
        <v>33643723.598818302</v>
      </c>
      <c r="I8584" s="43">
        <f>'ריבית יומית'!D8578</f>
        <v>2.7242892239431882E-5</v>
      </c>
      <c r="J8584" s="29">
        <f t="shared" si="1083"/>
        <v>1.0346529737166714</v>
      </c>
      <c r="L8584">
        <f>VLOOKUP(D8583,'מדדים וריביות'!B:C,2)</f>
        <v>33910208.5382149</v>
      </c>
      <c r="M8584" s="30">
        <f t="shared" si="1088"/>
        <v>0</v>
      </c>
      <c r="O8584" s="39">
        <f t="shared" si="1085"/>
        <v>0</v>
      </c>
      <c r="P8584" s="39">
        <f t="shared" si="1089"/>
        <v>0</v>
      </c>
      <c r="Q8584" s="39">
        <f t="shared" si="1086"/>
        <v>0</v>
      </c>
      <c r="R8584" s="41">
        <f t="shared" si="1087"/>
        <v>0</v>
      </c>
    </row>
    <row r="8585" spans="4:18" x14ac:dyDescent="0.25">
      <c r="D8585" s="1">
        <v>41450</v>
      </c>
      <c r="E8585" s="1">
        <f t="shared" si="1084"/>
        <v>41426</v>
      </c>
      <c r="F8585" s="30">
        <f t="shared" si="1090"/>
        <v>0</v>
      </c>
      <c r="H8585" s="42">
        <f>IF(DAY(D8585)&gt;14,VLOOKUP(DATE(YEAR(E8585),MONTH(E8585)-1,DAY(1)),'מדדים וריביות'!B:C,2,FALSE),VLOOKUP(DATE(YEAR(E8585),MONTH(E8585)-2,DAY(1)),'מדדים וריביות'!B:C,2,FALSE))</f>
        <v>33643723.598818302</v>
      </c>
      <c r="I8585" s="43">
        <f>'ריבית יומית'!D8579</f>
        <v>2.7242892239431882E-5</v>
      </c>
      <c r="J8585" s="29">
        <f t="shared" ref="J8585:J8648" si="1091">J8586*(1+I8585)</f>
        <v>1.034624787545076</v>
      </c>
      <c r="L8585">
        <f>VLOOKUP(D8584,'מדדים וריביות'!B:C,2)</f>
        <v>33910208.5382149</v>
      </c>
      <c r="M8585" s="30">
        <f t="shared" si="1088"/>
        <v>0</v>
      </c>
      <c r="O8585" s="39">
        <f t="shared" si="1085"/>
        <v>0</v>
      </c>
      <c r="P8585" s="39">
        <f t="shared" si="1089"/>
        <v>0</v>
      </c>
      <c r="Q8585" s="39">
        <f t="shared" si="1086"/>
        <v>0</v>
      </c>
      <c r="R8585" s="41">
        <f t="shared" si="1087"/>
        <v>0</v>
      </c>
    </row>
    <row r="8586" spans="4:18" x14ac:dyDescent="0.25">
      <c r="D8586" s="1">
        <v>41451</v>
      </c>
      <c r="E8586" s="1">
        <f t="shared" ref="E8586:E8649" si="1092">DATE(YEAR(D8586),MONTH(D8586),DAY(1))</f>
        <v>41426</v>
      </c>
      <c r="F8586" s="30">
        <f t="shared" si="1090"/>
        <v>0</v>
      </c>
      <c r="H8586" s="42">
        <f>IF(DAY(D8586)&gt;14,VLOOKUP(DATE(YEAR(E8586),MONTH(E8586)-1,DAY(1)),'מדדים וריביות'!B:C,2,FALSE),VLOOKUP(DATE(YEAR(E8586),MONTH(E8586)-2,DAY(1)),'מדדים וריביות'!B:C,2,FALSE))</f>
        <v>33643723.598818302</v>
      </c>
      <c r="I8586" s="43">
        <f>'ריבית יומית'!D8580</f>
        <v>2.7242892239431882E-5</v>
      </c>
      <c r="J8586" s="29">
        <f t="shared" si="1091"/>
        <v>1.0345966021413326</v>
      </c>
      <c r="L8586">
        <f>VLOOKUP(D8585,'מדדים וריביות'!B:C,2)</f>
        <v>33910208.5382149</v>
      </c>
      <c r="M8586" s="30">
        <f t="shared" si="1088"/>
        <v>0</v>
      </c>
      <c r="O8586" s="39">
        <f t="shared" ref="O8586:O8649" si="1093">$D$4/H8586*G8586-G8586</f>
        <v>0</v>
      </c>
      <c r="P8586" s="39">
        <f t="shared" si="1089"/>
        <v>0</v>
      </c>
      <c r="Q8586" s="39">
        <f t="shared" ref="Q8586:Q8649" si="1094">$D$4/H8586*P8586-P8586</f>
        <v>0</v>
      </c>
      <c r="R8586" s="41">
        <f t="shared" ref="R8586:R8649" si="1095">SUM(O8586:Q8586)</f>
        <v>0</v>
      </c>
    </row>
    <row r="8587" spans="4:18" x14ac:dyDescent="0.25">
      <c r="D8587" s="1">
        <v>41452</v>
      </c>
      <c r="E8587" s="1">
        <f t="shared" si="1092"/>
        <v>41426</v>
      </c>
      <c r="F8587" s="30">
        <f t="shared" si="1090"/>
        <v>0</v>
      </c>
      <c r="H8587" s="42">
        <f>IF(DAY(D8587)&gt;14,VLOOKUP(DATE(YEAR(E8587),MONTH(E8587)-1,DAY(1)),'מדדים וריביות'!B:C,2,FALSE),VLOOKUP(DATE(YEAR(E8587),MONTH(E8587)-2,DAY(1)),'מדדים וריביות'!B:C,2,FALSE))</f>
        <v>33643723.598818302</v>
      </c>
      <c r="I8587" s="43">
        <f>'ריבית יומית'!D8581</f>
        <v>2.7242892239431882E-5</v>
      </c>
      <c r="J8587" s="29">
        <f t="shared" si="1091"/>
        <v>1.0345684175054202</v>
      </c>
      <c r="L8587">
        <f>VLOOKUP(D8586,'מדדים וריביות'!B:C,2)</f>
        <v>33910208.5382149</v>
      </c>
      <c r="M8587" s="30">
        <f t="shared" si="1088"/>
        <v>0</v>
      </c>
      <c r="O8587" s="39">
        <f t="shared" si="1093"/>
        <v>0</v>
      </c>
      <c r="P8587" s="39">
        <f t="shared" si="1089"/>
        <v>0</v>
      </c>
      <c r="Q8587" s="39">
        <f t="shared" si="1094"/>
        <v>0</v>
      </c>
      <c r="R8587" s="41">
        <f t="shared" si="1095"/>
        <v>0</v>
      </c>
    </row>
    <row r="8588" spans="4:18" x14ac:dyDescent="0.25">
      <c r="D8588" s="1">
        <v>41453</v>
      </c>
      <c r="E8588" s="1">
        <f t="shared" si="1092"/>
        <v>41426</v>
      </c>
      <c r="F8588" s="30">
        <f t="shared" si="1090"/>
        <v>0</v>
      </c>
      <c r="H8588" s="42">
        <f>IF(DAY(D8588)&gt;14,VLOOKUP(DATE(YEAR(E8588),MONTH(E8588)-1,DAY(1)),'מדדים וריביות'!B:C,2,FALSE),VLOOKUP(DATE(YEAR(E8588),MONTH(E8588)-2,DAY(1)),'מדדים וריביות'!B:C,2,FALSE))</f>
        <v>33643723.598818302</v>
      </c>
      <c r="I8588" s="43">
        <f>'ריבית יומית'!D8582</f>
        <v>2.7242892239431882E-5</v>
      </c>
      <c r="J8588" s="29">
        <f t="shared" si="1091"/>
        <v>1.0345402336373177</v>
      </c>
      <c r="L8588">
        <f>VLOOKUP(D8587,'מדדים וריביות'!B:C,2)</f>
        <v>33910208.5382149</v>
      </c>
      <c r="M8588" s="30">
        <f t="shared" ref="M8588:M8651" si="1096">F8588*(1+I8588)*L8588/H8588+G8588-K8588</f>
        <v>0</v>
      </c>
      <c r="O8588" s="39">
        <f t="shared" si="1093"/>
        <v>0</v>
      </c>
      <c r="P8588" s="39">
        <f t="shared" si="1089"/>
        <v>0</v>
      </c>
      <c r="Q8588" s="39">
        <f t="shared" si="1094"/>
        <v>0</v>
      </c>
      <c r="R8588" s="41">
        <f t="shared" si="1095"/>
        <v>0</v>
      </c>
    </row>
    <row r="8589" spans="4:18" x14ac:dyDescent="0.25">
      <c r="D8589" s="1">
        <v>41454</v>
      </c>
      <c r="E8589" s="1">
        <f t="shared" si="1092"/>
        <v>41426</v>
      </c>
      <c r="F8589" s="30">
        <f t="shared" si="1090"/>
        <v>0</v>
      </c>
      <c r="H8589" s="42">
        <f>IF(DAY(D8589)&gt;14,VLOOKUP(DATE(YEAR(E8589),MONTH(E8589)-1,DAY(1)),'מדדים וריביות'!B:C,2,FALSE),VLOOKUP(DATE(YEAR(E8589),MONTH(E8589)-2,DAY(1)),'מדדים וריביות'!B:C,2,FALSE))</f>
        <v>33643723.598818302</v>
      </c>
      <c r="I8589" s="43">
        <f>'ריבית יומית'!D8583</f>
        <v>2.7242892239431882E-5</v>
      </c>
      <c r="J8589" s="29">
        <f t="shared" si="1091"/>
        <v>1.0345120505370045</v>
      </c>
      <c r="L8589">
        <f>VLOOKUP(D8588,'מדדים וריביות'!B:C,2)</f>
        <v>33910208.5382149</v>
      </c>
      <c r="M8589" s="30">
        <f t="shared" si="1096"/>
        <v>0</v>
      </c>
      <c r="O8589" s="39">
        <f t="shared" si="1093"/>
        <v>0</v>
      </c>
      <c r="P8589" s="39">
        <f t="shared" si="1089"/>
        <v>0</v>
      </c>
      <c r="Q8589" s="39">
        <f t="shared" si="1094"/>
        <v>0</v>
      </c>
      <c r="R8589" s="41">
        <f t="shared" si="1095"/>
        <v>0</v>
      </c>
    </row>
    <row r="8590" spans="4:18" x14ac:dyDescent="0.25">
      <c r="D8590" s="1">
        <v>41455</v>
      </c>
      <c r="E8590" s="1">
        <f t="shared" si="1092"/>
        <v>41426</v>
      </c>
      <c r="F8590" s="30">
        <f t="shared" si="1090"/>
        <v>0</v>
      </c>
      <c r="H8590" s="42">
        <f>IF(DAY(D8590)&gt;14,VLOOKUP(DATE(YEAR(E8590),MONTH(E8590)-1,DAY(1)),'מדדים וריביות'!B:C,2,FALSE),VLOOKUP(DATE(YEAR(E8590),MONTH(E8590)-2,DAY(1)),'מדדים וריביות'!B:C,2,FALSE))</f>
        <v>33643723.598818302</v>
      </c>
      <c r="I8590" s="43">
        <f>'ריבית יומית'!D8584</f>
        <v>2.7242892239431882E-5</v>
      </c>
      <c r="J8590" s="29">
        <f t="shared" si="1091"/>
        <v>1.0344838682044595</v>
      </c>
      <c r="L8590">
        <f>VLOOKUP(D8589,'מדדים וריביות'!B:C,2)</f>
        <v>33910208.5382149</v>
      </c>
      <c r="M8590" s="30">
        <f t="shared" si="1096"/>
        <v>0</v>
      </c>
      <c r="O8590" s="39">
        <f t="shared" si="1093"/>
        <v>0</v>
      </c>
      <c r="P8590" s="39">
        <f t="shared" si="1089"/>
        <v>0</v>
      </c>
      <c r="Q8590" s="39">
        <f t="shared" si="1094"/>
        <v>0</v>
      </c>
      <c r="R8590" s="41">
        <f t="shared" si="1095"/>
        <v>0</v>
      </c>
    </row>
    <row r="8591" spans="4:18" x14ac:dyDescent="0.25">
      <c r="D8591" s="1">
        <v>41456</v>
      </c>
      <c r="E8591" s="1">
        <f t="shared" si="1092"/>
        <v>41456</v>
      </c>
      <c r="F8591" s="30">
        <f t="shared" si="1090"/>
        <v>0</v>
      </c>
      <c r="H8591" s="42">
        <f>IF(DAY(D8591)&gt;14,VLOOKUP(DATE(YEAR(E8591),MONTH(E8591)-1,DAY(1)),'מדדים וריביות'!B:C,2,FALSE),VLOOKUP(DATE(YEAR(E8591),MONTH(E8591)-2,DAY(1)),'מדדים וריביות'!B:C,2,FALSE))</f>
        <v>33643723.598818302</v>
      </c>
      <c r="I8591" s="43">
        <f>'ריבית יומית'!D8585</f>
        <v>2.9952372008423822E-5</v>
      </c>
      <c r="J8591" s="29">
        <f t="shared" si="1091"/>
        <v>1.0344556866396619</v>
      </c>
      <c r="L8591">
        <f>VLOOKUP(D8590,'מדדים וריביות'!B:C,2)</f>
        <v>33910208.5382149</v>
      </c>
      <c r="M8591" s="30">
        <f t="shared" si="1096"/>
        <v>0</v>
      </c>
      <c r="O8591" s="39">
        <f t="shared" si="1093"/>
        <v>0</v>
      </c>
      <c r="P8591" s="39">
        <f t="shared" si="1089"/>
        <v>0</v>
      </c>
      <c r="Q8591" s="39">
        <f t="shared" si="1094"/>
        <v>0</v>
      </c>
      <c r="R8591" s="41">
        <f t="shared" si="1095"/>
        <v>0</v>
      </c>
    </row>
    <row r="8592" spans="4:18" x14ac:dyDescent="0.25">
      <c r="D8592" s="1">
        <v>41457</v>
      </c>
      <c r="E8592" s="1">
        <f t="shared" si="1092"/>
        <v>41456</v>
      </c>
      <c r="F8592" s="30">
        <f t="shared" si="1090"/>
        <v>0</v>
      </c>
      <c r="H8592" s="42">
        <f>IF(DAY(D8592)&gt;14,VLOOKUP(DATE(YEAR(E8592),MONTH(E8592)-1,DAY(1)),'מדדים וריביות'!B:C,2,FALSE),VLOOKUP(DATE(YEAR(E8592),MONTH(E8592)-2,DAY(1)),'מדדים וריביות'!B:C,2,FALSE))</f>
        <v>33643723.598818302</v>
      </c>
      <c r="I8592" s="43">
        <f>'ריבית יומית'!D8586</f>
        <v>2.9952372008423822E-5</v>
      </c>
      <c r="J8592" s="29">
        <f t="shared" si="1091"/>
        <v>1.034424703166138</v>
      </c>
      <c r="L8592">
        <f>VLOOKUP(D8591,'מדדים וריביות'!B:C,2)</f>
        <v>34010140.390488602</v>
      </c>
      <c r="M8592" s="30">
        <f t="shared" si="1096"/>
        <v>0</v>
      </c>
      <c r="O8592" s="39">
        <f t="shared" si="1093"/>
        <v>0</v>
      </c>
      <c r="P8592" s="39">
        <f t="shared" si="1089"/>
        <v>0</v>
      </c>
      <c r="Q8592" s="39">
        <f t="shared" si="1094"/>
        <v>0</v>
      </c>
      <c r="R8592" s="41">
        <f t="shared" si="1095"/>
        <v>0</v>
      </c>
    </row>
    <row r="8593" spans="4:18" x14ac:dyDescent="0.25">
      <c r="D8593" s="1">
        <v>41458</v>
      </c>
      <c r="E8593" s="1">
        <f t="shared" si="1092"/>
        <v>41456</v>
      </c>
      <c r="F8593" s="30">
        <f t="shared" si="1090"/>
        <v>0</v>
      </c>
      <c r="H8593" s="42">
        <f>IF(DAY(D8593)&gt;14,VLOOKUP(DATE(YEAR(E8593),MONTH(E8593)-1,DAY(1)),'מדדים וריביות'!B:C,2,FALSE),VLOOKUP(DATE(YEAR(E8593),MONTH(E8593)-2,DAY(1)),'מדדים וריביות'!B:C,2,FALSE))</f>
        <v>33643723.598818302</v>
      </c>
      <c r="I8593" s="43">
        <f>'ריבית יומית'!D8587</f>
        <v>2.9952372008423822E-5</v>
      </c>
      <c r="J8593" s="29">
        <f t="shared" si="1091"/>
        <v>1.0343937206206149</v>
      </c>
      <c r="L8593">
        <f>VLOOKUP(D8592,'מדדים וריביות'!B:C,2)</f>
        <v>34010140.390488602</v>
      </c>
      <c r="M8593" s="30">
        <f t="shared" si="1096"/>
        <v>0</v>
      </c>
      <c r="O8593" s="39">
        <f t="shared" si="1093"/>
        <v>0</v>
      </c>
      <c r="P8593" s="39">
        <f t="shared" si="1089"/>
        <v>0</v>
      </c>
      <c r="Q8593" s="39">
        <f t="shared" si="1094"/>
        <v>0</v>
      </c>
      <c r="R8593" s="41">
        <f t="shared" si="1095"/>
        <v>0</v>
      </c>
    </row>
    <row r="8594" spans="4:18" x14ac:dyDescent="0.25">
      <c r="D8594" s="1">
        <v>41459</v>
      </c>
      <c r="E8594" s="1">
        <f t="shared" si="1092"/>
        <v>41456</v>
      </c>
      <c r="F8594" s="30">
        <f t="shared" si="1090"/>
        <v>0</v>
      </c>
      <c r="H8594" s="42">
        <f>IF(DAY(D8594)&gt;14,VLOOKUP(DATE(YEAR(E8594),MONTH(E8594)-1,DAY(1)),'מדדים וריביות'!B:C,2,FALSE),VLOOKUP(DATE(YEAR(E8594),MONTH(E8594)-2,DAY(1)),'מדדים וריביות'!B:C,2,FALSE))</f>
        <v>33643723.598818302</v>
      </c>
      <c r="I8594" s="43">
        <f>'ריבית יומית'!D8588</f>
        <v>2.9952372008423822E-5</v>
      </c>
      <c r="J8594" s="29">
        <f t="shared" si="1091"/>
        <v>1.0343627390030645</v>
      </c>
      <c r="L8594">
        <f>VLOOKUP(D8593,'מדדים וריביות'!B:C,2)</f>
        <v>34010140.390488602</v>
      </c>
      <c r="M8594" s="30">
        <f t="shared" si="1096"/>
        <v>0</v>
      </c>
      <c r="O8594" s="39">
        <f t="shared" si="1093"/>
        <v>0</v>
      </c>
      <c r="P8594" s="39">
        <f t="shared" si="1089"/>
        <v>0</v>
      </c>
      <c r="Q8594" s="39">
        <f t="shared" si="1094"/>
        <v>0</v>
      </c>
      <c r="R8594" s="41">
        <f t="shared" si="1095"/>
        <v>0</v>
      </c>
    </row>
    <row r="8595" spans="4:18" x14ac:dyDescent="0.25">
      <c r="D8595" s="1">
        <v>41460</v>
      </c>
      <c r="E8595" s="1">
        <f t="shared" si="1092"/>
        <v>41456</v>
      </c>
      <c r="F8595" s="30">
        <f t="shared" si="1090"/>
        <v>0</v>
      </c>
      <c r="H8595" s="42">
        <f>IF(DAY(D8595)&gt;14,VLOOKUP(DATE(YEAR(E8595),MONTH(E8595)-1,DAY(1)),'מדדים וריביות'!B:C,2,FALSE),VLOOKUP(DATE(YEAR(E8595),MONTH(E8595)-2,DAY(1)),'מדדים וריביות'!B:C,2,FALSE))</f>
        <v>33643723.598818302</v>
      </c>
      <c r="I8595" s="43">
        <f>'ריבית יומית'!D8589</f>
        <v>2.9952372008423822E-5</v>
      </c>
      <c r="J8595" s="29">
        <f t="shared" si="1091"/>
        <v>1.0343317583134595</v>
      </c>
      <c r="L8595">
        <f>VLOOKUP(D8594,'מדדים וריביות'!B:C,2)</f>
        <v>34010140.390488602</v>
      </c>
      <c r="M8595" s="30">
        <f t="shared" si="1096"/>
        <v>0</v>
      </c>
      <c r="O8595" s="39">
        <f t="shared" si="1093"/>
        <v>0</v>
      </c>
      <c r="P8595" s="39">
        <f t="shared" si="1089"/>
        <v>0</v>
      </c>
      <c r="Q8595" s="39">
        <f t="shared" si="1094"/>
        <v>0</v>
      </c>
      <c r="R8595" s="41">
        <f t="shared" si="1095"/>
        <v>0</v>
      </c>
    </row>
    <row r="8596" spans="4:18" x14ac:dyDescent="0.25">
      <c r="D8596" s="1">
        <v>41461</v>
      </c>
      <c r="E8596" s="1">
        <f t="shared" si="1092"/>
        <v>41456</v>
      </c>
      <c r="F8596" s="30">
        <f t="shared" si="1090"/>
        <v>0</v>
      </c>
      <c r="H8596" s="42">
        <f>IF(DAY(D8596)&gt;14,VLOOKUP(DATE(YEAR(E8596),MONTH(E8596)-1,DAY(1)),'מדדים וריביות'!B:C,2,FALSE),VLOOKUP(DATE(YEAR(E8596),MONTH(E8596)-2,DAY(1)),'מדדים וריביות'!B:C,2,FALSE))</f>
        <v>33643723.598818302</v>
      </c>
      <c r="I8596" s="43">
        <f>'ריבית יומית'!D8590</f>
        <v>2.9952372008423822E-5</v>
      </c>
      <c r="J8596" s="29">
        <f t="shared" si="1091"/>
        <v>1.0343007785517717</v>
      </c>
      <c r="L8596">
        <f>VLOOKUP(D8595,'מדדים וריביות'!B:C,2)</f>
        <v>34010140.390488602</v>
      </c>
      <c r="M8596" s="30">
        <f t="shared" si="1096"/>
        <v>0</v>
      </c>
      <c r="O8596" s="39">
        <f t="shared" si="1093"/>
        <v>0</v>
      </c>
      <c r="P8596" s="39">
        <f t="shared" si="1089"/>
        <v>0</v>
      </c>
      <c r="Q8596" s="39">
        <f t="shared" si="1094"/>
        <v>0</v>
      </c>
      <c r="R8596" s="41">
        <f t="shared" si="1095"/>
        <v>0</v>
      </c>
    </row>
    <row r="8597" spans="4:18" x14ac:dyDescent="0.25">
      <c r="D8597" s="1">
        <v>41462</v>
      </c>
      <c r="E8597" s="1">
        <f t="shared" si="1092"/>
        <v>41456</v>
      </c>
      <c r="F8597" s="30">
        <f t="shared" si="1090"/>
        <v>0</v>
      </c>
      <c r="H8597" s="42">
        <f>IF(DAY(D8597)&gt;14,VLOOKUP(DATE(YEAR(E8597),MONTH(E8597)-1,DAY(1)),'מדדים וריביות'!B:C,2,FALSE),VLOOKUP(DATE(YEAR(E8597),MONTH(E8597)-2,DAY(1)),'מדדים וריביות'!B:C,2,FALSE))</f>
        <v>33643723.598818302</v>
      </c>
      <c r="I8597" s="43">
        <f>'ריבית יומית'!D8591</f>
        <v>2.9952372008423822E-5</v>
      </c>
      <c r="J8597" s="29">
        <f t="shared" si="1091"/>
        <v>1.0342697997179735</v>
      </c>
      <c r="L8597">
        <f>VLOOKUP(D8596,'מדדים וריביות'!B:C,2)</f>
        <v>34010140.390488602</v>
      </c>
      <c r="M8597" s="30">
        <f t="shared" si="1096"/>
        <v>0</v>
      </c>
      <c r="O8597" s="39">
        <f t="shared" si="1093"/>
        <v>0</v>
      </c>
      <c r="P8597" s="39">
        <f t="shared" si="1089"/>
        <v>0</v>
      </c>
      <c r="Q8597" s="39">
        <f t="shared" si="1094"/>
        <v>0</v>
      </c>
      <c r="R8597" s="41">
        <f t="shared" si="1095"/>
        <v>0</v>
      </c>
    </row>
    <row r="8598" spans="4:18" x14ac:dyDescent="0.25">
      <c r="D8598" s="1">
        <v>41463</v>
      </c>
      <c r="E8598" s="1">
        <f t="shared" si="1092"/>
        <v>41456</v>
      </c>
      <c r="F8598" s="30">
        <f t="shared" si="1090"/>
        <v>0</v>
      </c>
      <c r="H8598" s="42">
        <f>IF(DAY(D8598)&gt;14,VLOOKUP(DATE(YEAR(E8598),MONTH(E8598)-1,DAY(1)),'מדדים וריביות'!B:C,2,FALSE),VLOOKUP(DATE(YEAR(E8598),MONTH(E8598)-2,DAY(1)),'מדדים וריביות'!B:C,2,FALSE))</f>
        <v>33643723.598818302</v>
      </c>
      <c r="I8598" s="43">
        <f>'ריבית יומית'!D8592</f>
        <v>2.9952372008423822E-5</v>
      </c>
      <c r="J8598" s="29">
        <f t="shared" si="1091"/>
        <v>1.0342388218120371</v>
      </c>
      <c r="L8598">
        <f>VLOOKUP(D8597,'מדדים וריביות'!B:C,2)</f>
        <v>34010140.390488602</v>
      </c>
      <c r="M8598" s="30">
        <f t="shared" si="1096"/>
        <v>0</v>
      </c>
      <c r="O8598" s="39">
        <f t="shared" si="1093"/>
        <v>0</v>
      </c>
      <c r="P8598" s="39">
        <f t="shared" si="1089"/>
        <v>0</v>
      </c>
      <c r="Q8598" s="39">
        <f t="shared" si="1094"/>
        <v>0</v>
      </c>
      <c r="R8598" s="41">
        <f t="shared" si="1095"/>
        <v>0</v>
      </c>
    </row>
    <row r="8599" spans="4:18" x14ac:dyDescent="0.25">
      <c r="D8599" s="1">
        <v>41464</v>
      </c>
      <c r="E8599" s="1">
        <f t="shared" si="1092"/>
        <v>41456</v>
      </c>
      <c r="F8599" s="30">
        <f t="shared" si="1090"/>
        <v>0</v>
      </c>
      <c r="H8599" s="42">
        <f>IF(DAY(D8599)&gt;14,VLOOKUP(DATE(YEAR(E8599),MONTH(E8599)-1,DAY(1)),'מדדים וריביות'!B:C,2,FALSE),VLOOKUP(DATE(YEAR(E8599),MONTH(E8599)-2,DAY(1)),'מדדים וריביות'!B:C,2,FALSE))</f>
        <v>33643723.598818302</v>
      </c>
      <c r="I8599" s="43">
        <f>'ריבית יומית'!D8593</f>
        <v>2.9952372008423822E-5</v>
      </c>
      <c r="J8599" s="29">
        <f t="shared" si="1091"/>
        <v>1.0342078448339347</v>
      </c>
      <c r="L8599">
        <f>VLOOKUP(D8598,'מדדים וריביות'!B:C,2)</f>
        <v>34010140.390488602</v>
      </c>
      <c r="M8599" s="30">
        <f t="shared" si="1096"/>
        <v>0</v>
      </c>
      <c r="O8599" s="39">
        <f t="shared" si="1093"/>
        <v>0</v>
      </c>
      <c r="P8599" s="39">
        <f t="shared" si="1089"/>
        <v>0</v>
      </c>
      <c r="Q8599" s="39">
        <f t="shared" si="1094"/>
        <v>0</v>
      </c>
      <c r="R8599" s="41">
        <f t="shared" si="1095"/>
        <v>0</v>
      </c>
    </row>
    <row r="8600" spans="4:18" x14ac:dyDescent="0.25">
      <c r="D8600" s="1">
        <v>41465</v>
      </c>
      <c r="E8600" s="1">
        <f t="shared" si="1092"/>
        <v>41456</v>
      </c>
      <c r="F8600" s="30">
        <f t="shared" si="1090"/>
        <v>0</v>
      </c>
      <c r="H8600" s="42">
        <f>IF(DAY(D8600)&gt;14,VLOOKUP(DATE(YEAR(E8600),MONTH(E8600)-1,DAY(1)),'מדדים וריביות'!B:C,2,FALSE),VLOOKUP(DATE(YEAR(E8600),MONTH(E8600)-2,DAY(1)),'מדדים וריביות'!B:C,2,FALSE))</f>
        <v>33643723.598818302</v>
      </c>
      <c r="I8600" s="43">
        <f>'ריבית יומית'!D8594</f>
        <v>2.9952372008423822E-5</v>
      </c>
      <c r="J8600" s="29">
        <f t="shared" si="1091"/>
        <v>1.0341768687836383</v>
      </c>
      <c r="L8600">
        <f>VLOOKUP(D8599,'מדדים וריביות'!B:C,2)</f>
        <v>34010140.390488602</v>
      </c>
      <c r="M8600" s="30">
        <f t="shared" si="1096"/>
        <v>0</v>
      </c>
      <c r="O8600" s="39">
        <f t="shared" si="1093"/>
        <v>0</v>
      </c>
      <c r="P8600" s="39">
        <f t="shared" si="1089"/>
        <v>0</v>
      </c>
      <c r="Q8600" s="39">
        <f t="shared" si="1094"/>
        <v>0</v>
      </c>
      <c r="R8600" s="41">
        <f t="shared" si="1095"/>
        <v>0</v>
      </c>
    </row>
    <row r="8601" spans="4:18" x14ac:dyDescent="0.25">
      <c r="D8601" s="1">
        <v>41466</v>
      </c>
      <c r="E8601" s="1">
        <f t="shared" si="1092"/>
        <v>41456</v>
      </c>
      <c r="F8601" s="30">
        <f t="shared" si="1090"/>
        <v>0</v>
      </c>
      <c r="H8601" s="42">
        <f>IF(DAY(D8601)&gt;14,VLOOKUP(DATE(YEAR(E8601),MONTH(E8601)-1,DAY(1)),'מדדים וריביות'!B:C,2,FALSE),VLOOKUP(DATE(YEAR(E8601),MONTH(E8601)-2,DAY(1)),'מדדים וריביות'!B:C,2,FALSE))</f>
        <v>33643723.598818302</v>
      </c>
      <c r="I8601" s="43">
        <f>'ריבית יומית'!D8595</f>
        <v>2.9952372008423822E-5</v>
      </c>
      <c r="J8601" s="29">
        <f t="shared" si="1091"/>
        <v>1.0341458936611205</v>
      </c>
      <c r="L8601">
        <f>VLOOKUP(D8600,'מדדים וריביות'!B:C,2)</f>
        <v>34010140.390488602</v>
      </c>
      <c r="M8601" s="30">
        <f t="shared" si="1096"/>
        <v>0</v>
      </c>
      <c r="O8601" s="39">
        <f t="shared" si="1093"/>
        <v>0</v>
      </c>
      <c r="P8601" s="39">
        <f t="shared" si="1089"/>
        <v>0</v>
      </c>
      <c r="Q8601" s="39">
        <f t="shared" si="1094"/>
        <v>0</v>
      </c>
      <c r="R8601" s="41">
        <f t="shared" si="1095"/>
        <v>0</v>
      </c>
    </row>
    <row r="8602" spans="4:18" x14ac:dyDescent="0.25">
      <c r="D8602" s="1">
        <v>41467</v>
      </c>
      <c r="E8602" s="1">
        <f t="shared" si="1092"/>
        <v>41456</v>
      </c>
      <c r="F8602" s="30">
        <f t="shared" si="1090"/>
        <v>0</v>
      </c>
      <c r="H8602" s="42">
        <f>IF(DAY(D8602)&gt;14,VLOOKUP(DATE(YEAR(E8602),MONTH(E8602)-1,DAY(1)),'מדדים וריביות'!B:C,2,FALSE),VLOOKUP(DATE(YEAR(E8602),MONTH(E8602)-2,DAY(1)),'מדדים וריביות'!B:C,2,FALSE))</f>
        <v>33643723.598818302</v>
      </c>
      <c r="I8602" s="43">
        <f>'ריבית יומית'!D8596</f>
        <v>2.9952372008423822E-5</v>
      </c>
      <c r="J8602" s="29">
        <f t="shared" si="1091"/>
        <v>1.0341149194663533</v>
      </c>
      <c r="L8602">
        <f>VLOOKUP(D8601,'מדדים וריביות'!B:C,2)</f>
        <v>34010140.390488602</v>
      </c>
      <c r="M8602" s="30">
        <f t="shared" si="1096"/>
        <v>0</v>
      </c>
      <c r="O8602" s="39">
        <f t="shared" si="1093"/>
        <v>0</v>
      </c>
      <c r="P8602" s="39">
        <f t="shared" si="1089"/>
        <v>0</v>
      </c>
      <c r="Q8602" s="39">
        <f t="shared" si="1094"/>
        <v>0</v>
      </c>
      <c r="R8602" s="41">
        <f t="shared" si="1095"/>
        <v>0</v>
      </c>
    </row>
    <row r="8603" spans="4:18" x14ac:dyDescent="0.25">
      <c r="D8603" s="1">
        <v>41468</v>
      </c>
      <c r="E8603" s="1">
        <f t="shared" si="1092"/>
        <v>41456</v>
      </c>
      <c r="F8603" s="30">
        <f t="shared" si="1090"/>
        <v>0</v>
      </c>
      <c r="H8603" s="42">
        <f>IF(DAY(D8603)&gt;14,VLOOKUP(DATE(YEAR(E8603),MONTH(E8603)-1,DAY(1)),'מדדים וריביות'!B:C,2,FALSE),VLOOKUP(DATE(YEAR(E8603),MONTH(E8603)-2,DAY(1)),'מדדים וריביות'!B:C,2,FALSE))</f>
        <v>33643723.598818302</v>
      </c>
      <c r="I8603" s="43">
        <f>'ריבית יומית'!D8597</f>
        <v>2.9952372008423822E-5</v>
      </c>
      <c r="J8603" s="29">
        <f t="shared" si="1091"/>
        <v>1.0340839461993088</v>
      </c>
      <c r="L8603">
        <f>VLOOKUP(D8602,'מדדים וריביות'!B:C,2)</f>
        <v>34010140.390488602</v>
      </c>
      <c r="M8603" s="30">
        <f t="shared" si="1096"/>
        <v>0</v>
      </c>
      <c r="O8603" s="39">
        <f t="shared" si="1093"/>
        <v>0</v>
      </c>
      <c r="P8603" s="39">
        <f t="shared" si="1089"/>
        <v>0</v>
      </c>
      <c r="Q8603" s="39">
        <f t="shared" si="1094"/>
        <v>0</v>
      </c>
      <c r="R8603" s="41">
        <f t="shared" si="1095"/>
        <v>0</v>
      </c>
    </row>
    <row r="8604" spans="4:18" x14ac:dyDescent="0.25">
      <c r="D8604" s="1">
        <v>41469</v>
      </c>
      <c r="E8604" s="1">
        <f t="shared" si="1092"/>
        <v>41456</v>
      </c>
      <c r="F8604" s="30">
        <f t="shared" si="1090"/>
        <v>0</v>
      </c>
      <c r="H8604" s="42">
        <f>IF(DAY(D8604)&gt;14,VLOOKUP(DATE(YEAR(E8604),MONTH(E8604)-1,DAY(1)),'מדדים וריביות'!B:C,2,FALSE),VLOOKUP(DATE(YEAR(E8604),MONTH(E8604)-2,DAY(1)),'מדדים וריביות'!B:C,2,FALSE))</f>
        <v>33643723.598818302</v>
      </c>
      <c r="I8604" s="43">
        <f>'ריבית יומית'!D8598</f>
        <v>2.9952372008423822E-5</v>
      </c>
      <c r="J8604" s="29">
        <f t="shared" si="1091"/>
        <v>1.0340529738599593</v>
      </c>
      <c r="L8604">
        <f>VLOOKUP(D8603,'מדדים וריביות'!B:C,2)</f>
        <v>34010140.390488602</v>
      </c>
      <c r="M8604" s="30">
        <f t="shared" si="1096"/>
        <v>0</v>
      </c>
      <c r="O8604" s="39">
        <f t="shared" si="1093"/>
        <v>0</v>
      </c>
      <c r="P8604" s="39">
        <f t="shared" si="1089"/>
        <v>0</v>
      </c>
      <c r="Q8604" s="39">
        <f t="shared" si="1094"/>
        <v>0</v>
      </c>
      <c r="R8604" s="41">
        <f t="shared" si="1095"/>
        <v>0</v>
      </c>
    </row>
    <row r="8605" spans="4:18" x14ac:dyDescent="0.25">
      <c r="D8605" s="1">
        <v>41470</v>
      </c>
      <c r="E8605" s="1">
        <f t="shared" si="1092"/>
        <v>41456</v>
      </c>
      <c r="F8605" s="30">
        <f t="shared" si="1090"/>
        <v>0</v>
      </c>
      <c r="H8605" s="42">
        <f>IF(DAY(D8605)&gt;14,VLOOKUP(DATE(YEAR(E8605),MONTH(E8605)-1,DAY(1)),'מדדים וריביות'!B:C,2,FALSE),VLOOKUP(DATE(YEAR(E8605),MONTH(E8605)-2,DAY(1)),'מדדים וריביות'!B:C,2,FALSE))</f>
        <v>33910208.5382149</v>
      </c>
      <c r="I8605" s="43">
        <f>'ריבית יומית'!D8599</f>
        <v>2.9952372008423822E-5</v>
      </c>
      <c r="J8605" s="29">
        <f t="shared" si="1091"/>
        <v>1.0340220024482771</v>
      </c>
      <c r="L8605">
        <f>VLOOKUP(D8604,'מדדים וריביות'!B:C,2)</f>
        <v>34010140.390488602</v>
      </c>
      <c r="M8605" s="30">
        <f t="shared" si="1096"/>
        <v>0</v>
      </c>
      <c r="O8605" s="39">
        <f t="shared" si="1093"/>
        <v>0</v>
      </c>
      <c r="P8605" s="39">
        <f t="shared" si="1089"/>
        <v>0</v>
      </c>
      <c r="Q8605" s="39">
        <f t="shared" si="1094"/>
        <v>0</v>
      </c>
      <c r="R8605" s="41">
        <f t="shared" si="1095"/>
        <v>0</v>
      </c>
    </row>
    <row r="8606" spans="4:18" x14ac:dyDescent="0.25">
      <c r="D8606" s="1">
        <v>41471</v>
      </c>
      <c r="E8606" s="1">
        <f t="shared" si="1092"/>
        <v>41456</v>
      </c>
      <c r="F8606" s="30">
        <f t="shared" si="1090"/>
        <v>0</v>
      </c>
      <c r="H8606" s="42">
        <f>IF(DAY(D8606)&gt;14,VLOOKUP(DATE(YEAR(E8606),MONTH(E8606)-1,DAY(1)),'מדדים וריביות'!B:C,2,FALSE),VLOOKUP(DATE(YEAR(E8606),MONTH(E8606)-2,DAY(1)),'מדדים וריביות'!B:C,2,FALSE))</f>
        <v>33910208.5382149</v>
      </c>
      <c r="I8606" s="43">
        <f>'ריבית יומית'!D8600</f>
        <v>2.9952372008423822E-5</v>
      </c>
      <c r="J8606" s="29">
        <f t="shared" si="1091"/>
        <v>1.0339910319642345</v>
      </c>
      <c r="L8606">
        <f>VLOOKUP(D8605,'מדדים וריביות'!B:C,2)</f>
        <v>34010140.390488602</v>
      </c>
      <c r="M8606" s="30">
        <f t="shared" si="1096"/>
        <v>0</v>
      </c>
      <c r="O8606" s="39">
        <f t="shared" si="1093"/>
        <v>0</v>
      </c>
      <c r="P8606" s="39">
        <f t="shared" si="1089"/>
        <v>0</v>
      </c>
      <c r="Q8606" s="39">
        <f t="shared" si="1094"/>
        <v>0</v>
      </c>
      <c r="R8606" s="41">
        <f t="shared" si="1095"/>
        <v>0</v>
      </c>
    </row>
    <row r="8607" spans="4:18" x14ac:dyDescent="0.25">
      <c r="D8607" s="1">
        <v>41472</v>
      </c>
      <c r="E8607" s="1">
        <f t="shared" si="1092"/>
        <v>41456</v>
      </c>
      <c r="F8607" s="30">
        <f t="shared" si="1090"/>
        <v>0</v>
      </c>
      <c r="H8607" s="42">
        <f>IF(DAY(D8607)&gt;14,VLOOKUP(DATE(YEAR(E8607),MONTH(E8607)-1,DAY(1)),'מדדים וריביות'!B:C,2,FALSE),VLOOKUP(DATE(YEAR(E8607),MONTH(E8607)-2,DAY(1)),'מדדים וריביות'!B:C,2,FALSE))</f>
        <v>33910208.5382149</v>
      </c>
      <c r="I8607" s="43">
        <f>'ריבית יומית'!D8601</f>
        <v>2.9952372008423822E-5</v>
      </c>
      <c r="J8607" s="29">
        <f t="shared" si="1091"/>
        <v>1.0339600624078034</v>
      </c>
      <c r="L8607">
        <f>VLOOKUP(D8606,'מדדים וריביות'!B:C,2)</f>
        <v>34010140.390488602</v>
      </c>
      <c r="M8607" s="30">
        <f t="shared" si="1096"/>
        <v>0</v>
      </c>
      <c r="O8607" s="39">
        <f t="shared" si="1093"/>
        <v>0</v>
      </c>
      <c r="P8607" s="39">
        <f t="shared" si="1089"/>
        <v>0</v>
      </c>
      <c r="Q8607" s="39">
        <f t="shared" si="1094"/>
        <v>0</v>
      </c>
      <c r="R8607" s="41">
        <f t="shared" si="1095"/>
        <v>0</v>
      </c>
    </row>
    <row r="8608" spans="4:18" x14ac:dyDescent="0.25">
      <c r="D8608" s="1">
        <v>41473</v>
      </c>
      <c r="E8608" s="1">
        <f t="shared" si="1092"/>
        <v>41456</v>
      </c>
      <c r="F8608" s="30">
        <f t="shared" si="1090"/>
        <v>0</v>
      </c>
      <c r="H8608" s="42">
        <f>IF(DAY(D8608)&gt;14,VLOOKUP(DATE(YEAR(E8608),MONTH(E8608)-1,DAY(1)),'מדדים וריביות'!B:C,2,FALSE),VLOOKUP(DATE(YEAR(E8608),MONTH(E8608)-2,DAY(1)),'מדדים וריביות'!B:C,2,FALSE))</f>
        <v>33910208.5382149</v>
      </c>
      <c r="I8608" s="43">
        <f>'ריבית יומית'!D8602</f>
        <v>2.9952372008423822E-5</v>
      </c>
      <c r="J8608" s="29">
        <f t="shared" si="1091"/>
        <v>1.0339290937789563</v>
      </c>
      <c r="L8608">
        <f>VLOOKUP(D8607,'מדדים וריביות'!B:C,2)</f>
        <v>34010140.390488602</v>
      </c>
      <c r="M8608" s="30">
        <f t="shared" si="1096"/>
        <v>0</v>
      </c>
      <c r="O8608" s="39">
        <f t="shared" si="1093"/>
        <v>0</v>
      </c>
      <c r="P8608" s="39">
        <f t="shared" si="1089"/>
        <v>0</v>
      </c>
      <c r="Q8608" s="39">
        <f t="shared" si="1094"/>
        <v>0</v>
      </c>
      <c r="R8608" s="41">
        <f t="shared" si="1095"/>
        <v>0</v>
      </c>
    </row>
    <row r="8609" spans="4:18" x14ac:dyDescent="0.25">
      <c r="D8609" s="1">
        <v>41474</v>
      </c>
      <c r="E8609" s="1">
        <f t="shared" si="1092"/>
        <v>41456</v>
      </c>
      <c r="F8609" s="30">
        <f t="shared" si="1090"/>
        <v>0</v>
      </c>
      <c r="H8609" s="42">
        <f>IF(DAY(D8609)&gt;14,VLOOKUP(DATE(YEAR(E8609),MONTH(E8609)-1,DAY(1)),'מדדים וריביות'!B:C,2,FALSE),VLOOKUP(DATE(YEAR(E8609),MONTH(E8609)-2,DAY(1)),'מדדים וריביות'!B:C,2,FALSE))</f>
        <v>33910208.5382149</v>
      </c>
      <c r="I8609" s="43">
        <f>'ריבית יומית'!D8603</f>
        <v>2.9952372008423822E-5</v>
      </c>
      <c r="J8609" s="29">
        <f t="shared" si="1091"/>
        <v>1.0338981260776652</v>
      </c>
      <c r="L8609">
        <f>VLOOKUP(D8608,'מדדים וריביות'!B:C,2)</f>
        <v>34010140.390488602</v>
      </c>
      <c r="M8609" s="30">
        <f t="shared" si="1096"/>
        <v>0</v>
      </c>
      <c r="O8609" s="39">
        <f t="shared" si="1093"/>
        <v>0</v>
      </c>
      <c r="P8609" s="39">
        <f t="shared" si="1089"/>
        <v>0</v>
      </c>
      <c r="Q8609" s="39">
        <f t="shared" si="1094"/>
        <v>0</v>
      </c>
      <c r="R8609" s="41">
        <f t="shared" si="1095"/>
        <v>0</v>
      </c>
    </row>
    <row r="8610" spans="4:18" x14ac:dyDescent="0.25">
      <c r="D8610" s="1">
        <v>41475</v>
      </c>
      <c r="E8610" s="1">
        <f t="shared" si="1092"/>
        <v>41456</v>
      </c>
      <c r="F8610" s="30">
        <f t="shared" si="1090"/>
        <v>0</v>
      </c>
      <c r="H8610" s="42">
        <f>IF(DAY(D8610)&gt;14,VLOOKUP(DATE(YEAR(E8610),MONTH(E8610)-1,DAY(1)),'מדדים וריביות'!B:C,2,FALSE),VLOOKUP(DATE(YEAR(E8610),MONTH(E8610)-2,DAY(1)),'מדדים וריביות'!B:C,2,FALSE))</f>
        <v>33910208.5382149</v>
      </c>
      <c r="I8610" s="43">
        <f>'ריבית יומית'!D8604</f>
        <v>2.9952372008423822E-5</v>
      </c>
      <c r="J8610" s="29">
        <f t="shared" si="1091"/>
        <v>1.0338671593039024</v>
      </c>
      <c r="L8610">
        <f>VLOOKUP(D8609,'מדדים וריביות'!B:C,2)</f>
        <v>34010140.390488602</v>
      </c>
      <c r="M8610" s="30">
        <f t="shared" si="1096"/>
        <v>0</v>
      </c>
      <c r="O8610" s="39">
        <f t="shared" si="1093"/>
        <v>0</v>
      </c>
      <c r="P8610" s="39">
        <f t="shared" si="1089"/>
        <v>0</v>
      </c>
      <c r="Q8610" s="39">
        <f t="shared" si="1094"/>
        <v>0</v>
      </c>
      <c r="R8610" s="41">
        <f t="shared" si="1095"/>
        <v>0</v>
      </c>
    </row>
    <row r="8611" spans="4:18" x14ac:dyDescent="0.25">
      <c r="D8611" s="1">
        <v>41476</v>
      </c>
      <c r="E8611" s="1">
        <f t="shared" si="1092"/>
        <v>41456</v>
      </c>
      <c r="F8611" s="30">
        <f t="shared" si="1090"/>
        <v>0</v>
      </c>
      <c r="H8611" s="42">
        <f>IF(DAY(D8611)&gt;14,VLOOKUP(DATE(YEAR(E8611),MONTH(E8611)-1,DAY(1)),'מדדים וריביות'!B:C,2,FALSE),VLOOKUP(DATE(YEAR(E8611),MONTH(E8611)-2,DAY(1)),'מדדים וריביות'!B:C,2,FALSE))</f>
        <v>33910208.5382149</v>
      </c>
      <c r="I8611" s="43">
        <f>'ריבית יומית'!D8605</f>
        <v>2.9952372008423822E-5</v>
      </c>
      <c r="J8611" s="29">
        <f t="shared" si="1091"/>
        <v>1.0338361934576401</v>
      </c>
      <c r="L8611">
        <f>VLOOKUP(D8610,'מדדים וריביות'!B:C,2)</f>
        <v>34010140.390488602</v>
      </c>
      <c r="M8611" s="30">
        <f t="shared" si="1096"/>
        <v>0</v>
      </c>
      <c r="O8611" s="39">
        <f t="shared" si="1093"/>
        <v>0</v>
      </c>
      <c r="P8611" s="39">
        <f t="shared" si="1089"/>
        <v>0</v>
      </c>
      <c r="Q8611" s="39">
        <f t="shared" si="1094"/>
        <v>0</v>
      </c>
      <c r="R8611" s="41">
        <f t="shared" si="1095"/>
        <v>0</v>
      </c>
    </row>
    <row r="8612" spans="4:18" x14ac:dyDescent="0.25">
      <c r="D8612" s="1">
        <v>41477</v>
      </c>
      <c r="E8612" s="1">
        <f t="shared" si="1092"/>
        <v>41456</v>
      </c>
      <c r="F8612" s="30">
        <f t="shared" si="1090"/>
        <v>0</v>
      </c>
      <c r="H8612" s="42">
        <f>IF(DAY(D8612)&gt;14,VLOOKUP(DATE(YEAR(E8612),MONTH(E8612)-1,DAY(1)),'מדדים וריביות'!B:C,2,FALSE),VLOOKUP(DATE(YEAR(E8612),MONTH(E8612)-2,DAY(1)),'מדדים וריביות'!B:C,2,FALSE))</f>
        <v>33910208.5382149</v>
      </c>
      <c r="I8612" s="43">
        <f>'ריבית יומית'!D8606</f>
        <v>2.9952372008423822E-5</v>
      </c>
      <c r="J8612" s="29">
        <f t="shared" si="1091"/>
        <v>1.0338052285388506</v>
      </c>
      <c r="L8612">
        <f>VLOOKUP(D8611,'מדדים וריביות'!B:C,2)</f>
        <v>34010140.390488602</v>
      </c>
      <c r="M8612" s="30">
        <f t="shared" si="1096"/>
        <v>0</v>
      </c>
      <c r="O8612" s="39">
        <f t="shared" si="1093"/>
        <v>0</v>
      </c>
      <c r="P8612" s="39">
        <f t="shared" si="1089"/>
        <v>0</v>
      </c>
      <c r="Q8612" s="39">
        <f t="shared" si="1094"/>
        <v>0</v>
      </c>
      <c r="R8612" s="41">
        <f t="shared" si="1095"/>
        <v>0</v>
      </c>
    </row>
    <row r="8613" spans="4:18" x14ac:dyDescent="0.25">
      <c r="D8613" s="1">
        <v>41478</v>
      </c>
      <c r="E8613" s="1">
        <f t="shared" si="1092"/>
        <v>41456</v>
      </c>
      <c r="F8613" s="30">
        <f t="shared" si="1090"/>
        <v>0</v>
      </c>
      <c r="H8613" s="42">
        <f>IF(DAY(D8613)&gt;14,VLOOKUP(DATE(YEAR(E8613),MONTH(E8613)-1,DAY(1)),'מדדים וריביות'!B:C,2,FALSE),VLOOKUP(DATE(YEAR(E8613),MONTH(E8613)-2,DAY(1)),'מדדים וריביות'!B:C,2,FALSE))</f>
        <v>33910208.5382149</v>
      </c>
      <c r="I8613" s="43">
        <f>'ריבית יומית'!D8607</f>
        <v>2.9952372008423822E-5</v>
      </c>
      <c r="J8613" s="29">
        <f t="shared" si="1091"/>
        <v>1.0337742645475061</v>
      </c>
      <c r="L8613">
        <f>VLOOKUP(D8612,'מדדים וריביות'!B:C,2)</f>
        <v>34010140.390488602</v>
      </c>
      <c r="M8613" s="30">
        <f t="shared" si="1096"/>
        <v>0</v>
      </c>
      <c r="O8613" s="39">
        <f t="shared" si="1093"/>
        <v>0</v>
      </c>
      <c r="P8613" s="39">
        <f t="shared" si="1089"/>
        <v>0</v>
      </c>
      <c r="Q8613" s="39">
        <f t="shared" si="1094"/>
        <v>0</v>
      </c>
      <c r="R8613" s="41">
        <f t="shared" si="1095"/>
        <v>0</v>
      </c>
    </row>
    <row r="8614" spans="4:18" x14ac:dyDescent="0.25">
      <c r="D8614" s="1">
        <v>41479</v>
      </c>
      <c r="E8614" s="1">
        <f t="shared" si="1092"/>
        <v>41456</v>
      </c>
      <c r="F8614" s="30">
        <f t="shared" si="1090"/>
        <v>0</v>
      </c>
      <c r="H8614" s="42">
        <f>IF(DAY(D8614)&gt;14,VLOOKUP(DATE(YEAR(E8614),MONTH(E8614)-1,DAY(1)),'מדדים וריביות'!B:C,2,FALSE),VLOOKUP(DATE(YEAR(E8614),MONTH(E8614)-2,DAY(1)),'מדדים וריביות'!B:C,2,FALSE))</f>
        <v>33910208.5382149</v>
      </c>
      <c r="I8614" s="43">
        <f>'ריבית יומית'!D8608</f>
        <v>2.9952372008423822E-5</v>
      </c>
      <c r="J8614" s="29">
        <f t="shared" si="1091"/>
        <v>1.0337433014835788</v>
      </c>
      <c r="L8614">
        <f>VLOOKUP(D8613,'מדדים וריביות'!B:C,2)</f>
        <v>34010140.390488602</v>
      </c>
      <c r="M8614" s="30">
        <f t="shared" si="1096"/>
        <v>0</v>
      </c>
      <c r="O8614" s="39">
        <f t="shared" si="1093"/>
        <v>0</v>
      </c>
      <c r="P8614" s="39">
        <f t="shared" si="1089"/>
        <v>0</v>
      </c>
      <c r="Q8614" s="39">
        <f t="shared" si="1094"/>
        <v>0</v>
      </c>
      <c r="R8614" s="41">
        <f t="shared" si="1095"/>
        <v>0</v>
      </c>
    </row>
    <row r="8615" spans="4:18" x14ac:dyDescent="0.25">
      <c r="D8615" s="1">
        <v>41480</v>
      </c>
      <c r="E8615" s="1">
        <f t="shared" si="1092"/>
        <v>41456</v>
      </c>
      <c r="F8615" s="30">
        <f t="shared" si="1090"/>
        <v>0</v>
      </c>
      <c r="H8615" s="42">
        <f>IF(DAY(D8615)&gt;14,VLOOKUP(DATE(YEAR(E8615),MONTH(E8615)-1,DAY(1)),'מדדים וריביות'!B:C,2,FALSE),VLOOKUP(DATE(YEAR(E8615),MONTH(E8615)-2,DAY(1)),'מדדים וריביות'!B:C,2,FALSE))</f>
        <v>33910208.5382149</v>
      </c>
      <c r="I8615" s="43">
        <f>'ריבית יומית'!D8609</f>
        <v>2.9952372008423822E-5</v>
      </c>
      <c r="J8615" s="29">
        <f t="shared" si="1091"/>
        <v>1.0337123393470411</v>
      </c>
      <c r="L8615">
        <f>VLOOKUP(D8614,'מדדים וריביות'!B:C,2)</f>
        <v>34010140.390488602</v>
      </c>
      <c r="M8615" s="30">
        <f t="shared" si="1096"/>
        <v>0</v>
      </c>
      <c r="O8615" s="39">
        <f t="shared" si="1093"/>
        <v>0</v>
      </c>
      <c r="P8615" s="39">
        <f t="shared" si="1089"/>
        <v>0</v>
      </c>
      <c r="Q8615" s="39">
        <f t="shared" si="1094"/>
        <v>0</v>
      </c>
      <c r="R8615" s="41">
        <f t="shared" si="1095"/>
        <v>0</v>
      </c>
    </row>
    <row r="8616" spans="4:18" x14ac:dyDescent="0.25">
      <c r="D8616" s="1">
        <v>41481</v>
      </c>
      <c r="E8616" s="1">
        <f t="shared" si="1092"/>
        <v>41456</v>
      </c>
      <c r="F8616" s="30">
        <f t="shared" si="1090"/>
        <v>0</v>
      </c>
      <c r="H8616" s="42">
        <f>IF(DAY(D8616)&gt;14,VLOOKUP(DATE(YEAR(E8616),MONTH(E8616)-1,DAY(1)),'מדדים וריביות'!B:C,2,FALSE),VLOOKUP(DATE(YEAR(E8616),MONTH(E8616)-2,DAY(1)),'מדדים וריביות'!B:C,2,FALSE))</f>
        <v>33910208.5382149</v>
      </c>
      <c r="I8616" s="43">
        <f>'ריבית יומית'!D8610</f>
        <v>2.9952372008423822E-5</v>
      </c>
      <c r="J8616" s="29">
        <f t="shared" si="1091"/>
        <v>1.0336813781378649</v>
      </c>
      <c r="L8616">
        <f>VLOOKUP(D8615,'מדדים וריביות'!B:C,2)</f>
        <v>34010140.390488602</v>
      </c>
      <c r="M8616" s="30">
        <f t="shared" si="1096"/>
        <v>0</v>
      </c>
      <c r="O8616" s="39">
        <f t="shared" si="1093"/>
        <v>0</v>
      </c>
      <c r="P8616" s="39">
        <f t="shared" si="1089"/>
        <v>0</v>
      </c>
      <c r="Q8616" s="39">
        <f t="shared" si="1094"/>
        <v>0</v>
      </c>
      <c r="R8616" s="41">
        <f t="shared" si="1095"/>
        <v>0</v>
      </c>
    </row>
    <row r="8617" spans="4:18" x14ac:dyDescent="0.25">
      <c r="D8617" s="1">
        <v>41482</v>
      </c>
      <c r="E8617" s="1">
        <f t="shared" si="1092"/>
        <v>41456</v>
      </c>
      <c r="F8617" s="30">
        <f t="shared" si="1090"/>
        <v>0</v>
      </c>
      <c r="H8617" s="42">
        <f>IF(DAY(D8617)&gt;14,VLOOKUP(DATE(YEAR(E8617),MONTH(E8617)-1,DAY(1)),'מדדים וריביות'!B:C,2,FALSE),VLOOKUP(DATE(YEAR(E8617),MONTH(E8617)-2,DAY(1)),'מדדים וריביות'!B:C,2,FALSE))</f>
        <v>33910208.5382149</v>
      </c>
      <c r="I8617" s="43">
        <f>'ריבית יומית'!D8611</f>
        <v>2.9952372008423822E-5</v>
      </c>
      <c r="J8617" s="29">
        <f t="shared" si="1091"/>
        <v>1.0336504178560226</v>
      </c>
      <c r="L8617">
        <f>VLOOKUP(D8616,'מדדים וריביות'!B:C,2)</f>
        <v>34010140.390488602</v>
      </c>
      <c r="M8617" s="30">
        <f t="shared" si="1096"/>
        <v>0</v>
      </c>
      <c r="O8617" s="39">
        <f t="shared" si="1093"/>
        <v>0</v>
      </c>
      <c r="P8617" s="39">
        <f t="shared" si="1089"/>
        <v>0</v>
      </c>
      <c r="Q8617" s="39">
        <f t="shared" si="1094"/>
        <v>0</v>
      </c>
      <c r="R8617" s="41">
        <f t="shared" si="1095"/>
        <v>0</v>
      </c>
    </row>
    <row r="8618" spans="4:18" x14ac:dyDescent="0.25">
      <c r="D8618" s="1">
        <v>41483</v>
      </c>
      <c r="E8618" s="1">
        <f t="shared" si="1092"/>
        <v>41456</v>
      </c>
      <c r="F8618" s="30">
        <f t="shared" si="1090"/>
        <v>0</v>
      </c>
      <c r="H8618" s="42">
        <f>IF(DAY(D8618)&gt;14,VLOOKUP(DATE(YEAR(E8618),MONTH(E8618)-1,DAY(1)),'מדדים וריביות'!B:C,2,FALSE),VLOOKUP(DATE(YEAR(E8618),MONTH(E8618)-2,DAY(1)),'מדדים וריביות'!B:C,2,FALSE))</f>
        <v>33910208.5382149</v>
      </c>
      <c r="I8618" s="43">
        <f>'ריבית יומית'!D8612</f>
        <v>2.9952372008423822E-5</v>
      </c>
      <c r="J8618" s="29">
        <f t="shared" si="1091"/>
        <v>1.0336194585014864</v>
      </c>
      <c r="L8618">
        <f>VLOOKUP(D8617,'מדדים וריביות'!B:C,2)</f>
        <v>34010140.390488602</v>
      </c>
      <c r="M8618" s="30">
        <f t="shared" si="1096"/>
        <v>0</v>
      </c>
      <c r="O8618" s="39">
        <f t="shared" si="1093"/>
        <v>0</v>
      </c>
      <c r="P8618" s="39">
        <f t="shared" si="1089"/>
        <v>0</v>
      </c>
      <c r="Q8618" s="39">
        <f t="shared" si="1094"/>
        <v>0</v>
      </c>
      <c r="R8618" s="41">
        <f t="shared" si="1095"/>
        <v>0</v>
      </c>
    </row>
    <row r="8619" spans="4:18" x14ac:dyDescent="0.25">
      <c r="D8619" s="1">
        <v>41484</v>
      </c>
      <c r="E8619" s="1">
        <f t="shared" si="1092"/>
        <v>41456</v>
      </c>
      <c r="F8619" s="30">
        <f t="shared" si="1090"/>
        <v>0</v>
      </c>
      <c r="H8619" s="42">
        <f>IF(DAY(D8619)&gt;14,VLOOKUP(DATE(YEAR(E8619),MONTH(E8619)-1,DAY(1)),'מדדים וריביות'!B:C,2,FALSE),VLOOKUP(DATE(YEAR(E8619),MONTH(E8619)-2,DAY(1)),'מדדים וריביות'!B:C,2,FALSE))</f>
        <v>33910208.5382149</v>
      </c>
      <c r="I8619" s="43">
        <f>'ריבית יומית'!D8613</f>
        <v>2.9952372008423822E-5</v>
      </c>
      <c r="J8619" s="29">
        <f t="shared" si="1091"/>
        <v>1.0335885000742286</v>
      </c>
      <c r="L8619">
        <f>VLOOKUP(D8618,'מדדים וריביות'!B:C,2)</f>
        <v>34010140.390488602</v>
      </c>
      <c r="M8619" s="30">
        <f t="shared" si="1096"/>
        <v>0</v>
      </c>
      <c r="O8619" s="39">
        <f t="shared" si="1093"/>
        <v>0</v>
      </c>
      <c r="P8619" s="39">
        <f t="shared" si="1089"/>
        <v>0</v>
      </c>
      <c r="Q8619" s="39">
        <f t="shared" si="1094"/>
        <v>0</v>
      </c>
      <c r="R8619" s="41">
        <f t="shared" si="1095"/>
        <v>0</v>
      </c>
    </row>
    <row r="8620" spans="4:18" x14ac:dyDescent="0.25">
      <c r="D8620" s="1">
        <v>41485</v>
      </c>
      <c r="E8620" s="1">
        <f t="shared" si="1092"/>
        <v>41456</v>
      </c>
      <c r="F8620" s="30">
        <f t="shared" si="1090"/>
        <v>0</v>
      </c>
      <c r="H8620" s="42">
        <f>IF(DAY(D8620)&gt;14,VLOOKUP(DATE(YEAR(E8620),MONTH(E8620)-1,DAY(1)),'מדדים וריביות'!B:C,2,FALSE),VLOOKUP(DATE(YEAR(E8620),MONTH(E8620)-2,DAY(1)),'מדדים וריביות'!B:C,2,FALSE))</f>
        <v>33910208.5382149</v>
      </c>
      <c r="I8620" s="43">
        <f>'ריבית יומית'!D8614</f>
        <v>2.9952372008423822E-5</v>
      </c>
      <c r="J8620" s="29">
        <f t="shared" si="1091"/>
        <v>1.0335575425742214</v>
      </c>
      <c r="L8620">
        <f>VLOOKUP(D8619,'מדדים וריביות'!B:C,2)</f>
        <v>34010140.390488602</v>
      </c>
      <c r="M8620" s="30">
        <f t="shared" si="1096"/>
        <v>0</v>
      </c>
      <c r="O8620" s="39">
        <f t="shared" si="1093"/>
        <v>0</v>
      </c>
      <c r="P8620" s="39">
        <f t="shared" ref="P8620:P8683" si="1097">J8621*G8620-G8620</f>
        <v>0</v>
      </c>
      <c r="Q8620" s="39">
        <f t="shared" si="1094"/>
        <v>0</v>
      </c>
      <c r="R8620" s="41">
        <f t="shared" si="1095"/>
        <v>0</v>
      </c>
    </row>
    <row r="8621" spans="4:18" x14ac:dyDescent="0.25">
      <c r="D8621" s="1">
        <v>41486</v>
      </c>
      <c r="E8621" s="1">
        <f t="shared" si="1092"/>
        <v>41456</v>
      </c>
      <c r="F8621" s="30">
        <f t="shared" si="1090"/>
        <v>0</v>
      </c>
      <c r="H8621" s="42">
        <f>IF(DAY(D8621)&gt;14,VLOOKUP(DATE(YEAR(E8621),MONTH(E8621)-1,DAY(1)),'מדדים וריביות'!B:C,2,FALSE),VLOOKUP(DATE(YEAR(E8621),MONTH(E8621)-2,DAY(1)),'מדדים וריביות'!B:C,2,FALSE))</f>
        <v>33910208.5382149</v>
      </c>
      <c r="I8621" s="43">
        <f>'ריבית יומית'!D8615</f>
        <v>2.9952372008423822E-5</v>
      </c>
      <c r="J8621" s="29">
        <f t="shared" si="1091"/>
        <v>1.0335265860014369</v>
      </c>
      <c r="L8621">
        <f>VLOOKUP(D8620,'מדדים וריביות'!B:C,2)</f>
        <v>34010140.390488602</v>
      </c>
      <c r="M8621" s="30">
        <f t="shared" si="1096"/>
        <v>0</v>
      </c>
      <c r="O8621" s="39">
        <f t="shared" si="1093"/>
        <v>0</v>
      </c>
      <c r="P8621" s="39">
        <f t="shared" si="1097"/>
        <v>0</v>
      </c>
      <c r="Q8621" s="39">
        <f t="shared" si="1094"/>
        <v>0</v>
      </c>
      <c r="R8621" s="41">
        <f t="shared" si="1095"/>
        <v>0</v>
      </c>
    </row>
    <row r="8622" spans="4:18" x14ac:dyDescent="0.25">
      <c r="D8622" s="1">
        <v>41487</v>
      </c>
      <c r="E8622" s="1">
        <f t="shared" si="1092"/>
        <v>41487</v>
      </c>
      <c r="F8622" s="30">
        <f t="shared" si="1090"/>
        <v>0</v>
      </c>
      <c r="H8622" s="42">
        <f>IF(DAY(D8622)&gt;14,VLOOKUP(DATE(YEAR(E8622),MONTH(E8622)-1,DAY(1)),'מדדים וריביות'!B:C,2,FALSE),VLOOKUP(DATE(YEAR(E8622),MONTH(E8622)-2,DAY(1)),'מדדים וריביות'!B:C,2,FALSE))</f>
        <v>33910208.5382149</v>
      </c>
      <c r="I8622" s="43">
        <f>'ריבית יומית'!D8616</f>
        <v>2.9952372008423822E-5</v>
      </c>
      <c r="J8622" s="29">
        <f t="shared" si="1091"/>
        <v>1.0334956303558474</v>
      </c>
      <c r="L8622">
        <f>VLOOKUP(D8621,'מדדים וריביות'!B:C,2)</f>
        <v>34010140.390488602</v>
      </c>
      <c r="M8622" s="30">
        <f t="shared" si="1096"/>
        <v>0</v>
      </c>
      <c r="O8622" s="39">
        <f t="shared" si="1093"/>
        <v>0</v>
      </c>
      <c r="P8622" s="39">
        <f t="shared" si="1097"/>
        <v>0</v>
      </c>
      <c r="Q8622" s="39">
        <f t="shared" si="1094"/>
        <v>0</v>
      </c>
      <c r="R8622" s="41">
        <f t="shared" si="1095"/>
        <v>0</v>
      </c>
    </row>
    <row r="8623" spans="4:18" x14ac:dyDescent="0.25">
      <c r="D8623" s="1">
        <v>41488</v>
      </c>
      <c r="E8623" s="1">
        <f t="shared" si="1092"/>
        <v>41487</v>
      </c>
      <c r="F8623" s="30">
        <f t="shared" si="1090"/>
        <v>0</v>
      </c>
      <c r="H8623" s="42">
        <f>IF(DAY(D8623)&gt;14,VLOOKUP(DATE(YEAR(E8623),MONTH(E8623)-1,DAY(1)),'מדדים וריביות'!B:C,2,FALSE),VLOOKUP(DATE(YEAR(E8623),MONTH(E8623)-2,DAY(1)),'מדדים וריביות'!B:C,2,FALSE))</f>
        <v>33910208.5382149</v>
      </c>
      <c r="I8623" s="43">
        <f>'ריבית יומית'!D8617</f>
        <v>2.9952372008423822E-5</v>
      </c>
      <c r="J8623" s="29">
        <f t="shared" si="1091"/>
        <v>1.0334646756374251</v>
      </c>
      <c r="L8623">
        <f>VLOOKUP(D8622,'מדדים וריביות'!B:C,2)</f>
        <v>34076761.625337698</v>
      </c>
      <c r="M8623" s="30">
        <f t="shared" si="1096"/>
        <v>0</v>
      </c>
      <c r="O8623" s="39">
        <f t="shared" si="1093"/>
        <v>0</v>
      </c>
      <c r="P8623" s="39">
        <f t="shared" si="1097"/>
        <v>0</v>
      </c>
      <c r="Q8623" s="39">
        <f t="shared" si="1094"/>
        <v>0</v>
      </c>
      <c r="R8623" s="41">
        <f t="shared" si="1095"/>
        <v>0</v>
      </c>
    </row>
    <row r="8624" spans="4:18" x14ac:dyDescent="0.25">
      <c r="D8624" s="1">
        <v>41489</v>
      </c>
      <c r="E8624" s="1">
        <f t="shared" si="1092"/>
        <v>41487</v>
      </c>
      <c r="F8624" s="30">
        <f t="shared" si="1090"/>
        <v>0</v>
      </c>
      <c r="H8624" s="42">
        <f>IF(DAY(D8624)&gt;14,VLOOKUP(DATE(YEAR(E8624),MONTH(E8624)-1,DAY(1)),'מדדים וריביות'!B:C,2,FALSE),VLOOKUP(DATE(YEAR(E8624),MONTH(E8624)-2,DAY(1)),'מדדים וריביות'!B:C,2,FALSE))</f>
        <v>33910208.5382149</v>
      </c>
      <c r="I8624" s="43">
        <f>'ריבית יומית'!D8618</f>
        <v>2.9952372008423822E-5</v>
      </c>
      <c r="J8624" s="29">
        <f t="shared" si="1091"/>
        <v>1.0334337218461422</v>
      </c>
      <c r="L8624">
        <f>VLOOKUP(D8623,'מדדים וריביות'!B:C,2)</f>
        <v>34076761.625337698</v>
      </c>
      <c r="M8624" s="30">
        <f t="shared" si="1096"/>
        <v>0</v>
      </c>
      <c r="O8624" s="39">
        <f t="shared" si="1093"/>
        <v>0</v>
      </c>
      <c r="P8624" s="39">
        <f t="shared" si="1097"/>
        <v>0</v>
      </c>
      <c r="Q8624" s="39">
        <f t="shared" si="1094"/>
        <v>0</v>
      </c>
      <c r="R8624" s="41">
        <f t="shared" si="1095"/>
        <v>0</v>
      </c>
    </row>
    <row r="8625" spans="4:18" x14ac:dyDescent="0.25">
      <c r="D8625" s="1">
        <v>41490</v>
      </c>
      <c r="E8625" s="1">
        <f t="shared" si="1092"/>
        <v>41487</v>
      </c>
      <c r="F8625" s="30">
        <f t="shared" si="1090"/>
        <v>0</v>
      </c>
      <c r="H8625" s="42">
        <f>IF(DAY(D8625)&gt;14,VLOOKUP(DATE(YEAR(E8625),MONTH(E8625)-1,DAY(1)),'מדדים וריביות'!B:C,2,FALSE),VLOOKUP(DATE(YEAR(E8625),MONTH(E8625)-2,DAY(1)),'מדדים וריביות'!B:C,2,FALSE))</f>
        <v>33910208.5382149</v>
      </c>
      <c r="I8625" s="43">
        <f>'ריבית יומית'!D8619</f>
        <v>2.9952372008423822E-5</v>
      </c>
      <c r="J8625" s="29">
        <f t="shared" si="1091"/>
        <v>1.0334027689819711</v>
      </c>
      <c r="L8625">
        <f>VLOOKUP(D8624,'מדדים וריביות'!B:C,2)</f>
        <v>34076761.625337698</v>
      </c>
      <c r="M8625" s="30">
        <f t="shared" si="1096"/>
        <v>0</v>
      </c>
      <c r="O8625" s="39">
        <f t="shared" si="1093"/>
        <v>0</v>
      </c>
      <c r="P8625" s="39">
        <f t="shared" si="1097"/>
        <v>0</v>
      </c>
      <c r="Q8625" s="39">
        <f t="shared" si="1094"/>
        <v>0</v>
      </c>
      <c r="R8625" s="41">
        <f t="shared" si="1095"/>
        <v>0</v>
      </c>
    </row>
    <row r="8626" spans="4:18" x14ac:dyDescent="0.25">
      <c r="D8626" s="1">
        <v>41491</v>
      </c>
      <c r="E8626" s="1">
        <f t="shared" si="1092"/>
        <v>41487</v>
      </c>
      <c r="F8626" s="30">
        <f t="shared" si="1090"/>
        <v>0</v>
      </c>
      <c r="H8626" s="42">
        <f>IF(DAY(D8626)&gt;14,VLOOKUP(DATE(YEAR(E8626),MONTH(E8626)-1,DAY(1)),'מדדים וריביות'!B:C,2,FALSE),VLOOKUP(DATE(YEAR(E8626),MONTH(E8626)-2,DAY(1)),'מדדים וריביות'!B:C,2,FALSE))</f>
        <v>33910208.5382149</v>
      </c>
      <c r="I8626" s="43">
        <f>'ריבית יומית'!D8620</f>
        <v>2.9952372008423822E-5</v>
      </c>
      <c r="J8626" s="29">
        <f t="shared" si="1091"/>
        <v>1.033371817044884</v>
      </c>
      <c r="L8626">
        <f>VLOOKUP(D8625,'מדדים וריביות'!B:C,2)</f>
        <v>34076761.625337698</v>
      </c>
      <c r="M8626" s="30">
        <f t="shared" si="1096"/>
        <v>0</v>
      </c>
      <c r="O8626" s="39">
        <f t="shared" si="1093"/>
        <v>0</v>
      </c>
      <c r="P8626" s="39">
        <f t="shared" si="1097"/>
        <v>0</v>
      </c>
      <c r="Q8626" s="39">
        <f t="shared" si="1094"/>
        <v>0</v>
      </c>
      <c r="R8626" s="41">
        <f t="shared" si="1095"/>
        <v>0</v>
      </c>
    </row>
    <row r="8627" spans="4:18" x14ac:dyDescent="0.25">
      <c r="D8627" s="1">
        <v>41492</v>
      </c>
      <c r="E8627" s="1">
        <f t="shared" si="1092"/>
        <v>41487</v>
      </c>
      <c r="F8627" s="30">
        <f t="shared" si="1090"/>
        <v>0</v>
      </c>
      <c r="H8627" s="42">
        <f>IF(DAY(D8627)&gt;14,VLOOKUP(DATE(YEAR(E8627),MONTH(E8627)-1,DAY(1)),'מדדים וריביות'!B:C,2,FALSE),VLOOKUP(DATE(YEAR(E8627),MONTH(E8627)-2,DAY(1)),'מדדים וריביות'!B:C,2,FALSE))</f>
        <v>33910208.5382149</v>
      </c>
      <c r="I8627" s="43">
        <f>'ריבית יומית'!D8621</f>
        <v>2.9952372008423822E-5</v>
      </c>
      <c r="J8627" s="29">
        <f t="shared" si="1091"/>
        <v>1.0333408660348531</v>
      </c>
      <c r="L8627">
        <f>VLOOKUP(D8626,'מדדים וריביות'!B:C,2)</f>
        <v>34076761.625337698</v>
      </c>
      <c r="M8627" s="30">
        <f t="shared" si="1096"/>
        <v>0</v>
      </c>
      <c r="O8627" s="39">
        <f t="shared" si="1093"/>
        <v>0</v>
      </c>
      <c r="P8627" s="39">
        <f t="shared" si="1097"/>
        <v>0</v>
      </c>
      <c r="Q8627" s="39">
        <f t="shared" si="1094"/>
        <v>0</v>
      </c>
      <c r="R8627" s="41">
        <f t="shared" si="1095"/>
        <v>0</v>
      </c>
    </row>
    <row r="8628" spans="4:18" x14ac:dyDescent="0.25">
      <c r="D8628" s="1">
        <v>41493</v>
      </c>
      <c r="E8628" s="1">
        <f t="shared" si="1092"/>
        <v>41487</v>
      </c>
      <c r="F8628" s="30">
        <f t="shared" si="1090"/>
        <v>0</v>
      </c>
      <c r="H8628" s="42">
        <f>IF(DAY(D8628)&gt;14,VLOOKUP(DATE(YEAR(E8628),MONTH(E8628)-1,DAY(1)),'מדדים וריביות'!B:C,2,FALSE),VLOOKUP(DATE(YEAR(E8628),MONTH(E8628)-2,DAY(1)),'מדדים וריביות'!B:C,2,FALSE))</f>
        <v>33910208.5382149</v>
      </c>
      <c r="I8628" s="43">
        <f>'ריבית יומית'!D8622</f>
        <v>2.9952372008423822E-5</v>
      </c>
      <c r="J8628" s="29">
        <f t="shared" si="1091"/>
        <v>1.0333099159518504</v>
      </c>
      <c r="L8628">
        <f>VLOOKUP(D8627,'מדדים וריביות'!B:C,2)</f>
        <v>34076761.625337698</v>
      </c>
      <c r="M8628" s="30">
        <f t="shared" si="1096"/>
        <v>0</v>
      </c>
      <c r="O8628" s="39">
        <f t="shared" si="1093"/>
        <v>0</v>
      </c>
      <c r="P8628" s="39">
        <f t="shared" si="1097"/>
        <v>0</v>
      </c>
      <c r="Q8628" s="39">
        <f t="shared" si="1094"/>
        <v>0</v>
      </c>
      <c r="R8628" s="41">
        <f t="shared" si="1095"/>
        <v>0</v>
      </c>
    </row>
    <row r="8629" spans="4:18" x14ac:dyDescent="0.25">
      <c r="D8629" s="1">
        <v>41494</v>
      </c>
      <c r="E8629" s="1">
        <f t="shared" si="1092"/>
        <v>41487</v>
      </c>
      <c r="F8629" s="30">
        <f t="shared" si="1090"/>
        <v>0</v>
      </c>
      <c r="H8629" s="42">
        <f>IF(DAY(D8629)&gt;14,VLOOKUP(DATE(YEAR(E8629),MONTH(E8629)-1,DAY(1)),'מדדים וריביות'!B:C,2,FALSE),VLOOKUP(DATE(YEAR(E8629),MONTH(E8629)-2,DAY(1)),'מדדים וריביות'!B:C,2,FALSE))</f>
        <v>33910208.5382149</v>
      </c>
      <c r="I8629" s="43">
        <f>'ריבית יומית'!D8623</f>
        <v>2.9952372008423822E-5</v>
      </c>
      <c r="J8629" s="29">
        <f t="shared" si="1091"/>
        <v>1.0332789667958484</v>
      </c>
      <c r="L8629">
        <f>VLOOKUP(D8628,'מדדים וריביות'!B:C,2)</f>
        <v>34076761.625337698</v>
      </c>
      <c r="M8629" s="30">
        <f t="shared" si="1096"/>
        <v>0</v>
      </c>
      <c r="O8629" s="39">
        <f t="shared" si="1093"/>
        <v>0</v>
      </c>
      <c r="P8629" s="39">
        <f t="shared" si="1097"/>
        <v>0</v>
      </c>
      <c r="Q8629" s="39">
        <f t="shared" si="1094"/>
        <v>0</v>
      </c>
      <c r="R8629" s="41">
        <f t="shared" si="1095"/>
        <v>0</v>
      </c>
    </row>
    <row r="8630" spans="4:18" x14ac:dyDescent="0.25">
      <c r="D8630" s="1">
        <v>41495</v>
      </c>
      <c r="E8630" s="1">
        <f t="shared" si="1092"/>
        <v>41487</v>
      </c>
      <c r="F8630" s="30">
        <f t="shared" si="1090"/>
        <v>0</v>
      </c>
      <c r="H8630" s="42">
        <f>IF(DAY(D8630)&gt;14,VLOOKUP(DATE(YEAR(E8630),MONTH(E8630)-1,DAY(1)),'מדדים וריביות'!B:C,2,FALSE),VLOOKUP(DATE(YEAR(E8630),MONTH(E8630)-2,DAY(1)),'מדדים וריביות'!B:C,2,FALSE))</f>
        <v>33910208.5382149</v>
      </c>
      <c r="I8630" s="43">
        <f>'ריבית יומית'!D8624</f>
        <v>2.9952372008423822E-5</v>
      </c>
      <c r="J8630" s="29">
        <f t="shared" si="1091"/>
        <v>1.0332480185668194</v>
      </c>
      <c r="L8630">
        <f>VLOOKUP(D8629,'מדדים וריביות'!B:C,2)</f>
        <v>34076761.625337698</v>
      </c>
      <c r="M8630" s="30">
        <f t="shared" si="1096"/>
        <v>0</v>
      </c>
      <c r="O8630" s="39">
        <f t="shared" si="1093"/>
        <v>0</v>
      </c>
      <c r="P8630" s="39">
        <f t="shared" si="1097"/>
        <v>0</v>
      </c>
      <c r="Q8630" s="39">
        <f t="shared" si="1094"/>
        <v>0</v>
      </c>
      <c r="R8630" s="41">
        <f t="shared" si="1095"/>
        <v>0</v>
      </c>
    </row>
    <row r="8631" spans="4:18" x14ac:dyDescent="0.25">
      <c r="D8631" s="1">
        <v>41496</v>
      </c>
      <c r="E8631" s="1">
        <f t="shared" si="1092"/>
        <v>41487</v>
      </c>
      <c r="F8631" s="30">
        <f t="shared" si="1090"/>
        <v>0</v>
      </c>
      <c r="H8631" s="42">
        <f>IF(DAY(D8631)&gt;14,VLOOKUP(DATE(YEAR(E8631),MONTH(E8631)-1,DAY(1)),'מדדים וריביות'!B:C,2,FALSE),VLOOKUP(DATE(YEAR(E8631),MONTH(E8631)-2,DAY(1)),'מדדים וריביות'!B:C,2,FALSE))</f>
        <v>33910208.5382149</v>
      </c>
      <c r="I8631" s="43">
        <f>'ריבית יומית'!D8625</f>
        <v>2.9952372008423822E-5</v>
      </c>
      <c r="J8631" s="29">
        <f t="shared" si="1091"/>
        <v>1.0332170712647353</v>
      </c>
      <c r="L8631">
        <f>VLOOKUP(D8630,'מדדים וריביות'!B:C,2)</f>
        <v>34076761.625337698</v>
      </c>
      <c r="M8631" s="30">
        <f t="shared" si="1096"/>
        <v>0</v>
      </c>
      <c r="O8631" s="39">
        <f t="shared" si="1093"/>
        <v>0</v>
      </c>
      <c r="P8631" s="39">
        <f t="shared" si="1097"/>
        <v>0</v>
      </c>
      <c r="Q8631" s="39">
        <f t="shared" si="1094"/>
        <v>0</v>
      </c>
      <c r="R8631" s="41">
        <f t="shared" si="1095"/>
        <v>0</v>
      </c>
    </row>
    <row r="8632" spans="4:18" x14ac:dyDescent="0.25">
      <c r="D8632" s="1">
        <v>41497</v>
      </c>
      <c r="E8632" s="1">
        <f t="shared" si="1092"/>
        <v>41487</v>
      </c>
      <c r="F8632" s="30">
        <f t="shared" si="1090"/>
        <v>0</v>
      </c>
      <c r="H8632" s="42">
        <f>IF(DAY(D8632)&gt;14,VLOOKUP(DATE(YEAR(E8632),MONTH(E8632)-1,DAY(1)),'מדדים וריביות'!B:C,2,FALSE),VLOOKUP(DATE(YEAR(E8632),MONTH(E8632)-2,DAY(1)),'מדדים וריביות'!B:C,2,FALSE))</f>
        <v>33910208.5382149</v>
      </c>
      <c r="I8632" s="43">
        <f>'ריבית יומית'!D8626</f>
        <v>2.9952372008423822E-5</v>
      </c>
      <c r="J8632" s="29">
        <f t="shared" si="1091"/>
        <v>1.0331861248895686</v>
      </c>
      <c r="L8632">
        <f>VLOOKUP(D8631,'מדדים וריביות'!B:C,2)</f>
        <v>34076761.625337698</v>
      </c>
      <c r="M8632" s="30">
        <f t="shared" si="1096"/>
        <v>0</v>
      </c>
      <c r="O8632" s="39">
        <f t="shared" si="1093"/>
        <v>0</v>
      </c>
      <c r="P8632" s="39">
        <f t="shared" si="1097"/>
        <v>0</v>
      </c>
      <c r="Q8632" s="39">
        <f t="shared" si="1094"/>
        <v>0</v>
      </c>
      <c r="R8632" s="41">
        <f t="shared" si="1095"/>
        <v>0</v>
      </c>
    </row>
    <row r="8633" spans="4:18" x14ac:dyDescent="0.25">
      <c r="D8633" s="1">
        <v>41498</v>
      </c>
      <c r="E8633" s="1">
        <f t="shared" si="1092"/>
        <v>41487</v>
      </c>
      <c r="F8633" s="30">
        <f t="shared" si="1090"/>
        <v>0</v>
      </c>
      <c r="H8633" s="42">
        <f>IF(DAY(D8633)&gt;14,VLOOKUP(DATE(YEAR(E8633),MONTH(E8633)-1,DAY(1)),'מדדים וריביות'!B:C,2,FALSE),VLOOKUP(DATE(YEAR(E8633),MONTH(E8633)-2,DAY(1)),'מדדים וריביות'!B:C,2,FALSE))</f>
        <v>33910208.5382149</v>
      </c>
      <c r="I8633" s="43">
        <f>'ריבית יומית'!D8627</f>
        <v>2.9952372008423822E-5</v>
      </c>
      <c r="J8633" s="29">
        <f t="shared" si="1091"/>
        <v>1.0331551794412916</v>
      </c>
      <c r="L8633">
        <f>VLOOKUP(D8632,'מדדים וריביות'!B:C,2)</f>
        <v>34076761.625337698</v>
      </c>
      <c r="M8633" s="30">
        <f t="shared" si="1096"/>
        <v>0</v>
      </c>
      <c r="O8633" s="39">
        <f t="shared" si="1093"/>
        <v>0</v>
      </c>
      <c r="P8633" s="39">
        <f t="shared" si="1097"/>
        <v>0</v>
      </c>
      <c r="Q8633" s="39">
        <f t="shared" si="1094"/>
        <v>0</v>
      </c>
      <c r="R8633" s="41">
        <f t="shared" si="1095"/>
        <v>0</v>
      </c>
    </row>
    <row r="8634" spans="4:18" x14ac:dyDescent="0.25">
      <c r="D8634" s="1">
        <v>41499</v>
      </c>
      <c r="E8634" s="1">
        <f t="shared" si="1092"/>
        <v>41487</v>
      </c>
      <c r="F8634" s="30">
        <f t="shared" si="1090"/>
        <v>0</v>
      </c>
      <c r="H8634" s="42">
        <f>IF(DAY(D8634)&gt;14,VLOOKUP(DATE(YEAR(E8634),MONTH(E8634)-1,DAY(1)),'מדדים וריביות'!B:C,2,FALSE),VLOOKUP(DATE(YEAR(E8634),MONTH(E8634)-2,DAY(1)),'מדדים וריביות'!B:C,2,FALSE))</f>
        <v>33910208.5382149</v>
      </c>
      <c r="I8634" s="43">
        <f>'ריבית יומית'!D8628</f>
        <v>2.9952372008423822E-5</v>
      </c>
      <c r="J8634" s="29">
        <f t="shared" si="1091"/>
        <v>1.0331242349198764</v>
      </c>
      <c r="L8634">
        <f>VLOOKUP(D8633,'מדדים וריביות'!B:C,2)</f>
        <v>34076761.625337698</v>
      </c>
      <c r="M8634" s="30">
        <f t="shared" si="1096"/>
        <v>0</v>
      </c>
      <c r="O8634" s="39">
        <f t="shared" si="1093"/>
        <v>0</v>
      </c>
      <c r="P8634" s="39">
        <f t="shared" si="1097"/>
        <v>0</v>
      </c>
      <c r="Q8634" s="39">
        <f t="shared" si="1094"/>
        <v>0</v>
      </c>
      <c r="R8634" s="41">
        <f t="shared" si="1095"/>
        <v>0</v>
      </c>
    </row>
    <row r="8635" spans="4:18" x14ac:dyDescent="0.25">
      <c r="D8635" s="1">
        <v>41500</v>
      </c>
      <c r="E8635" s="1">
        <f t="shared" si="1092"/>
        <v>41487</v>
      </c>
      <c r="F8635" s="30">
        <f t="shared" si="1090"/>
        <v>0</v>
      </c>
      <c r="H8635" s="42">
        <f>IF(DAY(D8635)&gt;14,VLOOKUP(DATE(YEAR(E8635),MONTH(E8635)-1,DAY(1)),'מדדים וריביות'!B:C,2,FALSE),VLOOKUP(DATE(YEAR(E8635),MONTH(E8635)-2,DAY(1)),'מדדים וריביות'!B:C,2,FALSE))</f>
        <v>33910208.5382149</v>
      </c>
      <c r="I8635" s="43">
        <f>'ריבית יומית'!D8629</f>
        <v>2.9952372008423822E-5</v>
      </c>
      <c r="J8635" s="29">
        <f t="shared" si="1091"/>
        <v>1.0330932913252953</v>
      </c>
      <c r="L8635">
        <f>VLOOKUP(D8634,'מדדים וריביות'!B:C,2)</f>
        <v>34076761.625337698</v>
      </c>
      <c r="M8635" s="30">
        <f t="shared" si="1096"/>
        <v>0</v>
      </c>
      <c r="O8635" s="39">
        <f t="shared" si="1093"/>
        <v>0</v>
      </c>
      <c r="P8635" s="39">
        <f t="shared" si="1097"/>
        <v>0</v>
      </c>
      <c r="Q8635" s="39">
        <f t="shared" si="1094"/>
        <v>0</v>
      </c>
      <c r="R8635" s="41">
        <f t="shared" si="1095"/>
        <v>0</v>
      </c>
    </row>
    <row r="8636" spans="4:18" x14ac:dyDescent="0.25">
      <c r="D8636" s="1">
        <v>41501</v>
      </c>
      <c r="E8636" s="1">
        <f t="shared" si="1092"/>
        <v>41487</v>
      </c>
      <c r="F8636" s="30">
        <f t="shared" si="1090"/>
        <v>0</v>
      </c>
      <c r="H8636" s="42">
        <f>IF(DAY(D8636)&gt;14,VLOOKUP(DATE(YEAR(E8636),MONTH(E8636)-1,DAY(1)),'מדדים וריביות'!B:C,2,FALSE),VLOOKUP(DATE(YEAR(E8636),MONTH(E8636)-2,DAY(1)),'מדדים וריביות'!B:C,2,FALSE))</f>
        <v>34010140.390488602</v>
      </c>
      <c r="I8636" s="43">
        <f>'ריבית יומית'!D8630</f>
        <v>2.9952372008423822E-5</v>
      </c>
      <c r="J8636" s="29">
        <f t="shared" si="1091"/>
        <v>1.0330623486575203</v>
      </c>
      <c r="L8636">
        <f>VLOOKUP(D8635,'מדדים וריביות'!B:C,2)</f>
        <v>34076761.625337698</v>
      </c>
      <c r="M8636" s="30">
        <f t="shared" si="1096"/>
        <v>0</v>
      </c>
      <c r="O8636" s="39">
        <f t="shared" si="1093"/>
        <v>0</v>
      </c>
      <c r="P8636" s="39">
        <f t="shared" si="1097"/>
        <v>0</v>
      </c>
      <c r="Q8636" s="39">
        <f t="shared" si="1094"/>
        <v>0</v>
      </c>
      <c r="R8636" s="41">
        <f t="shared" si="1095"/>
        <v>0</v>
      </c>
    </row>
    <row r="8637" spans="4:18" x14ac:dyDescent="0.25">
      <c r="D8637" s="1">
        <v>41502</v>
      </c>
      <c r="E8637" s="1">
        <f t="shared" si="1092"/>
        <v>41487</v>
      </c>
      <c r="F8637" s="30">
        <f t="shared" si="1090"/>
        <v>0</v>
      </c>
      <c r="H8637" s="42">
        <f>IF(DAY(D8637)&gt;14,VLOOKUP(DATE(YEAR(E8637),MONTH(E8637)-1,DAY(1)),'מדדים וריביות'!B:C,2,FALSE),VLOOKUP(DATE(YEAR(E8637),MONTH(E8637)-2,DAY(1)),'מדדים וריביות'!B:C,2,FALSE))</f>
        <v>34010140.390488602</v>
      </c>
      <c r="I8637" s="43">
        <f>'ריבית יומית'!D8631</f>
        <v>2.9952372008423822E-5</v>
      </c>
      <c r="J8637" s="29">
        <f t="shared" si="1091"/>
        <v>1.0330314069165241</v>
      </c>
      <c r="L8637">
        <f>VLOOKUP(D8636,'מדדים וריביות'!B:C,2)</f>
        <v>34076761.625337698</v>
      </c>
      <c r="M8637" s="30">
        <f t="shared" si="1096"/>
        <v>0</v>
      </c>
      <c r="O8637" s="39">
        <f t="shared" si="1093"/>
        <v>0</v>
      </c>
      <c r="P8637" s="39">
        <f t="shared" si="1097"/>
        <v>0</v>
      </c>
      <c r="Q8637" s="39">
        <f t="shared" si="1094"/>
        <v>0</v>
      </c>
      <c r="R8637" s="41">
        <f t="shared" si="1095"/>
        <v>0</v>
      </c>
    </row>
    <row r="8638" spans="4:18" x14ac:dyDescent="0.25">
      <c r="D8638" s="1">
        <v>41503</v>
      </c>
      <c r="E8638" s="1">
        <f t="shared" si="1092"/>
        <v>41487</v>
      </c>
      <c r="F8638" s="30">
        <f t="shared" si="1090"/>
        <v>0</v>
      </c>
      <c r="H8638" s="42">
        <f>IF(DAY(D8638)&gt;14,VLOOKUP(DATE(YEAR(E8638),MONTH(E8638)-1,DAY(1)),'מדדים וריביות'!B:C,2,FALSE),VLOOKUP(DATE(YEAR(E8638),MONTH(E8638)-2,DAY(1)),'מדדים וריביות'!B:C,2,FALSE))</f>
        <v>34010140.390488602</v>
      </c>
      <c r="I8638" s="43">
        <f>'ריבית יומית'!D8632</f>
        <v>2.9952372008423822E-5</v>
      </c>
      <c r="J8638" s="29">
        <f t="shared" si="1091"/>
        <v>1.0330004661022785</v>
      </c>
      <c r="L8638">
        <f>VLOOKUP(D8637,'מדדים וריביות'!B:C,2)</f>
        <v>34076761.625337698</v>
      </c>
      <c r="M8638" s="30">
        <f t="shared" si="1096"/>
        <v>0</v>
      </c>
      <c r="O8638" s="39">
        <f t="shared" si="1093"/>
        <v>0</v>
      </c>
      <c r="P8638" s="39">
        <f t="shared" si="1097"/>
        <v>0</v>
      </c>
      <c r="Q8638" s="39">
        <f t="shared" si="1094"/>
        <v>0</v>
      </c>
      <c r="R8638" s="41">
        <f t="shared" si="1095"/>
        <v>0</v>
      </c>
    </row>
    <row r="8639" spans="4:18" x14ac:dyDescent="0.25">
      <c r="D8639" s="1">
        <v>41504</v>
      </c>
      <c r="E8639" s="1">
        <f t="shared" si="1092"/>
        <v>41487</v>
      </c>
      <c r="F8639" s="30">
        <f t="shared" si="1090"/>
        <v>0</v>
      </c>
      <c r="H8639" s="42">
        <f>IF(DAY(D8639)&gt;14,VLOOKUP(DATE(YEAR(E8639),MONTH(E8639)-1,DAY(1)),'מדדים וריביות'!B:C,2,FALSE),VLOOKUP(DATE(YEAR(E8639),MONTH(E8639)-2,DAY(1)),'מדדים וריביות'!B:C,2,FALSE))</f>
        <v>34010140.390488602</v>
      </c>
      <c r="I8639" s="43">
        <f>'ריבית יומית'!D8633</f>
        <v>2.9952372008423822E-5</v>
      </c>
      <c r="J8639" s="29">
        <f t="shared" si="1091"/>
        <v>1.032969526214756</v>
      </c>
      <c r="L8639">
        <f>VLOOKUP(D8638,'מדדים וריביות'!B:C,2)</f>
        <v>34076761.625337698</v>
      </c>
      <c r="M8639" s="30">
        <f t="shared" si="1096"/>
        <v>0</v>
      </c>
      <c r="O8639" s="39">
        <f t="shared" si="1093"/>
        <v>0</v>
      </c>
      <c r="P8639" s="39">
        <f t="shared" si="1097"/>
        <v>0</v>
      </c>
      <c r="Q8639" s="39">
        <f t="shared" si="1094"/>
        <v>0</v>
      </c>
      <c r="R8639" s="41">
        <f t="shared" si="1095"/>
        <v>0</v>
      </c>
    </row>
    <row r="8640" spans="4:18" x14ac:dyDescent="0.25">
      <c r="D8640" s="1">
        <v>41505</v>
      </c>
      <c r="E8640" s="1">
        <f t="shared" si="1092"/>
        <v>41487</v>
      </c>
      <c r="F8640" s="30">
        <f t="shared" ref="F8640:F8703" si="1098">M8639</f>
        <v>0</v>
      </c>
      <c r="H8640" s="42">
        <f>IF(DAY(D8640)&gt;14,VLOOKUP(DATE(YEAR(E8640),MONTH(E8640)-1,DAY(1)),'מדדים וריביות'!B:C,2,FALSE),VLOOKUP(DATE(YEAR(E8640),MONTH(E8640)-2,DAY(1)),'מדדים וריביות'!B:C,2,FALSE))</f>
        <v>34010140.390488602</v>
      </c>
      <c r="I8640" s="43">
        <f>'ריבית יומית'!D8634</f>
        <v>2.9952372008423822E-5</v>
      </c>
      <c r="J8640" s="29">
        <f t="shared" si="1091"/>
        <v>1.0329385872539287</v>
      </c>
      <c r="L8640">
        <f>VLOOKUP(D8639,'מדדים וריביות'!B:C,2)</f>
        <v>34076761.625337698</v>
      </c>
      <c r="M8640" s="30">
        <f t="shared" si="1096"/>
        <v>0</v>
      </c>
      <c r="O8640" s="39">
        <f t="shared" si="1093"/>
        <v>0</v>
      </c>
      <c r="P8640" s="39">
        <f t="shared" si="1097"/>
        <v>0</v>
      </c>
      <c r="Q8640" s="39">
        <f t="shared" si="1094"/>
        <v>0</v>
      </c>
      <c r="R8640" s="41">
        <f t="shared" si="1095"/>
        <v>0</v>
      </c>
    </row>
    <row r="8641" spans="4:18" x14ac:dyDescent="0.25">
      <c r="D8641" s="1">
        <v>41506</v>
      </c>
      <c r="E8641" s="1">
        <f t="shared" si="1092"/>
        <v>41487</v>
      </c>
      <c r="F8641" s="30">
        <f t="shared" si="1098"/>
        <v>0</v>
      </c>
      <c r="H8641" s="42">
        <f>IF(DAY(D8641)&gt;14,VLOOKUP(DATE(YEAR(E8641),MONTH(E8641)-1,DAY(1)),'מדדים וריביות'!B:C,2,FALSE),VLOOKUP(DATE(YEAR(E8641),MONTH(E8641)-2,DAY(1)),'מדדים וריביות'!B:C,2,FALSE))</f>
        <v>34010140.390488602</v>
      </c>
      <c r="I8641" s="43">
        <f>'ריבית יומית'!D8635</f>
        <v>2.9952372008423822E-5</v>
      </c>
      <c r="J8641" s="29">
        <f t="shared" si="1091"/>
        <v>1.0329076492197689</v>
      </c>
      <c r="L8641">
        <f>VLOOKUP(D8640,'מדדים וריביות'!B:C,2)</f>
        <v>34076761.625337698</v>
      </c>
      <c r="M8641" s="30">
        <f t="shared" si="1096"/>
        <v>0</v>
      </c>
      <c r="O8641" s="39">
        <f t="shared" si="1093"/>
        <v>0</v>
      </c>
      <c r="P8641" s="39">
        <f t="shared" si="1097"/>
        <v>0</v>
      </c>
      <c r="Q8641" s="39">
        <f t="shared" si="1094"/>
        <v>0</v>
      </c>
      <c r="R8641" s="41">
        <f t="shared" si="1095"/>
        <v>0</v>
      </c>
    </row>
    <row r="8642" spans="4:18" x14ac:dyDescent="0.25">
      <c r="D8642" s="1">
        <v>41507</v>
      </c>
      <c r="E8642" s="1">
        <f t="shared" si="1092"/>
        <v>41487</v>
      </c>
      <c r="F8642" s="30">
        <f t="shared" si="1098"/>
        <v>0</v>
      </c>
      <c r="H8642" s="42">
        <f>IF(DAY(D8642)&gt;14,VLOOKUP(DATE(YEAR(E8642),MONTH(E8642)-1,DAY(1)),'מדדים וריביות'!B:C,2,FALSE),VLOOKUP(DATE(YEAR(E8642),MONTH(E8642)-2,DAY(1)),'מדדים וריביות'!B:C,2,FALSE))</f>
        <v>34010140.390488602</v>
      </c>
      <c r="I8642" s="43">
        <f>'ריבית יומית'!D8636</f>
        <v>2.9952372008423822E-5</v>
      </c>
      <c r="J8642" s="29">
        <f t="shared" si="1091"/>
        <v>1.0328767121122489</v>
      </c>
      <c r="L8642">
        <f>VLOOKUP(D8641,'מדדים וריביות'!B:C,2)</f>
        <v>34076761.625337698</v>
      </c>
      <c r="M8642" s="30">
        <f t="shared" si="1096"/>
        <v>0</v>
      </c>
      <c r="O8642" s="39">
        <f t="shared" si="1093"/>
        <v>0</v>
      </c>
      <c r="P8642" s="39">
        <f t="shared" si="1097"/>
        <v>0</v>
      </c>
      <c r="Q8642" s="39">
        <f t="shared" si="1094"/>
        <v>0</v>
      </c>
      <c r="R8642" s="41">
        <f t="shared" si="1095"/>
        <v>0</v>
      </c>
    </row>
    <row r="8643" spans="4:18" x14ac:dyDescent="0.25">
      <c r="D8643" s="1">
        <v>41508</v>
      </c>
      <c r="E8643" s="1">
        <f t="shared" si="1092"/>
        <v>41487</v>
      </c>
      <c r="F8643" s="30">
        <f t="shared" si="1098"/>
        <v>0</v>
      </c>
      <c r="H8643" s="42">
        <f>IF(DAY(D8643)&gt;14,VLOOKUP(DATE(YEAR(E8643),MONTH(E8643)-1,DAY(1)),'מדדים וריביות'!B:C,2,FALSE),VLOOKUP(DATE(YEAR(E8643),MONTH(E8643)-2,DAY(1)),'מדדים וריביות'!B:C,2,FALSE))</f>
        <v>34010140.390488602</v>
      </c>
      <c r="I8643" s="43">
        <f>'ריבית יומית'!D8637</f>
        <v>2.9952372008423822E-5</v>
      </c>
      <c r="J8643" s="29">
        <f t="shared" si="1091"/>
        <v>1.0328457759313407</v>
      </c>
      <c r="L8643">
        <f>VLOOKUP(D8642,'מדדים וריביות'!B:C,2)</f>
        <v>34076761.625337698</v>
      </c>
      <c r="M8643" s="30">
        <f t="shared" si="1096"/>
        <v>0</v>
      </c>
      <c r="O8643" s="39">
        <f t="shared" si="1093"/>
        <v>0</v>
      </c>
      <c r="P8643" s="39">
        <f t="shared" si="1097"/>
        <v>0</v>
      </c>
      <c r="Q8643" s="39">
        <f t="shared" si="1094"/>
        <v>0</v>
      </c>
      <c r="R8643" s="41">
        <f t="shared" si="1095"/>
        <v>0</v>
      </c>
    </row>
    <row r="8644" spans="4:18" x14ac:dyDescent="0.25">
      <c r="D8644" s="1">
        <v>41509</v>
      </c>
      <c r="E8644" s="1">
        <f t="shared" si="1092"/>
        <v>41487</v>
      </c>
      <c r="F8644" s="30">
        <f t="shared" si="1098"/>
        <v>0</v>
      </c>
      <c r="H8644" s="42">
        <f>IF(DAY(D8644)&gt;14,VLOOKUP(DATE(YEAR(E8644),MONTH(E8644)-1,DAY(1)),'מדדים וריביות'!B:C,2,FALSE),VLOOKUP(DATE(YEAR(E8644),MONTH(E8644)-2,DAY(1)),'מדדים וריביות'!B:C,2,FALSE))</f>
        <v>34010140.390488602</v>
      </c>
      <c r="I8644" s="43">
        <f>'ריבית יומית'!D8638</f>
        <v>2.9952372008423822E-5</v>
      </c>
      <c r="J8644" s="29">
        <f t="shared" si="1091"/>
        <v>1.032814840677017</v>
      </c>
      <c r="L8644">
        <f>VLOOKUP(D8643,'מדדים וריביות'!B:C,2)</f>
        <v>34076761.625337698</v>
      </c>
      <c r="M8644" s="30">
        <f t="shared" si="1096"/>
        <v>0</v>
      </c>
      <c r="O8644" s="39">
        <f t="shared" si="1093"/>
        <v>0</v>
      </c>
      <c r="P8644" s="39">
        <f t="shared" si="1097"/>
        <v>0</v>
      </c>
      <c r="Q8644" s="39">
        <f t="shared" si="1094"/>
        <v>0</v>
      </c>
      <c r="R8644" s="41">
        <f t="shared" si="1095"/>
        <v>0</v>
      </c>
    </row>
    <row r="8645" spans="4:18" x14ac:dyDescent="0.25">
      <c r="D8645" s="1">
        <v>41510</v>
      </c>
      <c r="E8645" s="1">
        <f t="shared" si="1092"/>
        <v>41487</v>
      </c>
      <c r="F8645" s="30">
        <f t="shared" si="1098"/>
        <v>0</v>
      </c>
      <c r="H8645" s="42">
        <f>IF(DAY(D8645)&gt;14,VLOOKUP(DATE(YEAR(E8645),MONTH(E8645)-1,DAY(1)),'מדדים וריביות'!B:C,2,FALSE),VLOOKUP(DATE(YEAR(E8645),MONTH(E8645)-2,DAY(1)),'מדדים וריביות'!B:C,2,FALSE))</f>
        <v>34010140.390488602</v>
      </c>
      <c r="I8645" s="43">
        <f>'ריבית יומית'!D8639</f>
        <v>2.9952372008423822E-5</v>
      </c>
      <c r="J8645" s="29">
        <f t="shared" si="1091"/>
        <v>1.0327839063492497</v>
      </c>
      <c r="L8645">
        <f>VLOOKUP(D8644,'מדדים וריביות'!B:C,2)</f>
        <v>34076761.625337698</v>
      </c>
      <c r="M8645" s="30">
        <f t="shared" si="1096"/>
        <v>0</v>
      </c>
      <c r="O8645" s="39">
        <f t="shared" si="1093"/>
        <v>0</v>
      </c>
      <c r="P8645" s="39">
        <f t="shared" si="1097"/>
        <v>0</v>
      </c>
      <c r="Q8645" s="39">
        <f t="shared" si="1094"/>
        <v>0</v>
      </c>
      <c r="R8645" s="41">
        <f t="shared" si="1095"/>
        <v>0</v>
      </c>
    </row>
    <row r="8646" spans="4:18" x14ac:dyDescent="0.25">
      <c r="D8646" s="1">
        <v>41511</v>
      </c>
      <c r="E8646" s="1">
        <f t="shared" si="1092"/>
        <v>41487</v>
      </c>
      <c r="F8646" s="30">
        <f t="shared" si="1098"/>
        <v>0</v>
      </c>
      <c r="H8646" s="42">
        <f>IF(DAY(D8646)&gt;14,VLOOKUP(DATE(YEAR(E8646),MONTH(E8646)-1,DAY(1)),'מדדים וריביות'!B:C,2,FALSE),VLOOKUP(DATE(YEAR(E8646),MONTH(E8646)-2,DAY(1)),'מדדים וריביות'!B:C,2,FALSE))</f>
        <v>34010140.390488602</v>
      </c>
      <c r="I8646" s="43">
        <f>'ריבית יומית'!D8640</f>
        <v>2.9952372008423822E-5</v>
      </c>
      <c r="J8646" s="29">
        <f t="shared" si="1091"/>
        <v>1.0327529729480112</v>
      </c>
      <c r="L8646">
        <f>VLOOKUP(D8645,'מדדים וריביות'!B:C,2)</f>
        <v>34076761.625337698</v>
      </c>
      <c r="M8646" s="30">
        <f t="shared" si="1096"/>
        <v>0</v>
      </c>
      <c r="O8646" s="39">
        <f t="shared" si="1093"/>
        <v>0</v>
      </c>
      <c r="P8646" s="39">
        <f t="shared" si="1097"/>
        <v>0</v>
      </c>
      <c r="Q8646" s="39">
        <f t="shared" si="1094"/>
        <v>0</v>
      </c>
      <c r="R8646" s="41">
        <f t="shared" si="1095"/>
        <v>0</v>
      </c>
    </row>
    <row r="8647" spans="4:18" x14ac:dyDescent="0.25">
      <c r="D8647" s="1">
        <v>41512</v>
      </c>
      <c r="E8647" s="1">
        <f t="shared" si="1092"/>
        <v>41487</v>
      </c>
      <c r="F8647" s="30">
        <f t="shared" si="1098"/>
        <v>0</v>
      </c>
      <c r="H8647" s="42">
        <f>IF(DAY(D8647)&gt;14,VLOOKUP(DATE(YEAR(E8647),MONTH(E8647)-1,DAY(1)),'מדדים וריביות'!B:C,2,FALSE),VLOOKUP(DATE(YEAR(E8647),MONTH(E8647)-2,DAY(1)),'מדדים וריביות'!B:C,2,FALSE))</f>
        <v>34010140.390488602</v>
      </c>
      <c r="I8647" s="43">
        <f>'ריבית יומית'!D8641</f>
        <v>2.9952372008423822E-5</v>
      </c>
      <c r="J8647" s="29">
        <f t="shared" si="1091"/>
        <v>1.0327220404732735</v>
      </c>
      <c r="L8647">
        <f>VLOOKUP(D8646,'מדדים וריביות'!B:C,2)</f>
        <v>34076761.625337698</v>
      </c>
      <c r="M8647" s="30">
        <f t="shared" si="1096"/>
        <v>0</v>
      </c>
      <c r="O8647" s="39">
        <f t="shared" si="1093"/>
        <v>0</v>
      </c>
      <c r="P8647" s="39">
        <f t="shared" si="1097"/>
        <v>0</v>
      </c>
      <c r="Q8647" s="39">
        <f t="shared" si="1094"/>
        <v>0</v>
      </c>
      <c r="R8647" s="41">
        <f t="shared" si="1095"/>
        <v>0</v>
      </c>
    </row>
    <row r="8648" spans="4:18" x14ac:dyDescent="0.25">
      <c r="D8648" s="1">
        <v>41513</v>
      </c>
      <c r="E8648" s="1">
        <f t="shared" si="1092"/>
        <v>41487</v>
      </c>
      <c r="F8648" s="30">
        <f t="shared" si="1098"/>
        <v>0</v>
      </c>
      <c r="H8648" s="42">
        <f>IF(DAY(D8648)&gt;14,VLOOKUP(DATE(YEAR(E8648),MONTH(E8648)-1,DAY(1)),'מדדים וריביות'!B:C,2,FALSE),VLOOKUP(DATE(YEAR(E8648),MONTH(E8648)-2,DAY(1)),'מדדים וריביות'!B:C,2,FALSE))</f>
        <v>34010140.390488602</v>
      </c>
      <c r="I8648" s="43">
        <f>'ריבית יומית'!D8642</f>
        <v>2.9952372008423822E-5</v>
      </c>
      <c r="J8648" s="29">
        <f t="shared" si="1091"/>
        <v>1.0326911089250093</v>
      </c>
      <c r="L8648">
        <f>VLOOKUP(D8647,'מדדים וריביות'!B:C,2)</f>
        <v>34076761.625337698</v>
      </c>
      <c r="M8648" s="30">
        <f t="shared" si="1096"/>
        <v>0</v>
      </c>
      <c r="O8648" s="39">
        <f t="shared" si="1093"/>
        <v>0</v>
      </c>
      <c r="P8648" s="39">
        <f t="shared" si="1097"/>
        <v>0</v>
      </c>
      <c r="Q8648" s="39">
        <f t="shared" si="1094"/>
        <v>0</v>
      </c>
      <c r="R8648" s="41">
        <f t="shared" si="1095"/>
        <v>0</v>
      </c>
    </row>
    <row r="8649" spans="4:18" x14ac:dyDescent="0.25">
      <c r="D8649" s="1">
        <v>41514</v>
      </c>
      <c r="E8649" s="1">
        <f t="shared" si="1092"/>
        <v>41487</v>
      </c>
      <c r="F8649" s="30">
        <f t="shared" si="1098"/>
        <v>0</v>
      </c>
      <c r="H8649" s="42">
        <f>IF(DAY(D8649)&gt;14,VLOOKUP(DATE(YEAR(E8649),MONTH(E8649)-1,DAY(1)),'מדדים וריביות'!B:C,2,FALSE),VLOOKUP(DATE(YEAR(E8649),MONTH(E8649)-2,DAY(1)),'מדדים וריביות'!B:C,2,FALSE))</f>
        <v>34010140.390488602</v>
      </c>
      <c r="I8649" s="43">
        <f>'ריבית יומית'!D8643</f>
        <v>2.9952372008423822E-5</v>
      </c>
      <c r="J8649" s="29">
        <f t="shared" ref="J8649:J8712" si="1099">J8650*(1+I8649)</f>
        <v>1.0326601783031903</v>
      </c>
      <c r="L8649">
        <f>VLOOKUP(D8648,'מדדים וריביות'!B:C,2)</f>
        <v>34076761.625337698</v>
      </c>
      <c r="M8649" s="30">
        <f t="shared" si="1096"/>
        <v>0</v>
      </c>
      <c r="O8649" s="39">
        <f t="shared" si="1093"/>
        <v>0</v>
      </c>
      <c r="P8649" s="39">
        <f t="shared" si="1097"/>
        <v>0</v>
      </c>
      <c r="Q8649" s="39">
        <f t="shared" si="1094"/>
        <v>0</v>
      </c>
      <c r="R8649" s="41">
        <f t="shared" si="1095"/>
        <v>0</v>
      </c>
    </row>
    <row r="8650" spans="4:18" x14ac:dyDescent="0.25">
      <c r="D8650" s="1">
        <v>41515</v>
      </c>
      <c r="E8650" s="1">
        <f t="shared" ref="E8650:E8713" si="1100">DATE(YEAR(D8650),MONTH(D8650),DAY(1))</f>
        <v>41487</v>
      </c>
      <c r="F8650" s="30">
        <f t="shared" si="1098"/>
        <v>0</v>
      </c>
      <c r="H8650" s="42">
        <f>IF(DAY(D8650)&gt;14,VLOOKUP(DATE(YEAR(E8650),MONTH(E8650)-1,DAY(1)),'מדדים וריביות'!B:C,2,FALSE),VLOOKUP(DATE(YEAR(E8650),MONTH(E8650)-2,DAY(1)),'מדדים וריביות'!B:C,2,FALSE))</f>
        <v>34010140.390488602</v>
      </c>
      <c r="I8650" s="43">
        <f>'ריבית יומית'!D8644</f>
        <v>2.9952372008423822E-5</v>
      </c>
      <c r="J8650" s="29">
        <f t="shared" si="1099"/>
        <v>1.0326292486077893</v>
      </c>
      <c r="L8650">
        <f>VLOOKUP(D8649,'מדדים וריביות'!B:C,2)</f>
        <v>34076761.625337698</v>
      </c>
      <c r="M8650" s="30">
        <f t="shared" si="1096"/>
        <v>0</v>
      </c>
      <c r="O8650" s="39">
        <f t="shared" ref="O8650:O8713" si="1101">$D$4/H8650*G8650-G8650</f>
        <v>0</v>
      </c>
      <c r="P8650" s="39">
        <f t="shared" si="1097"/>
        <v>0</v>
      </c>
      <c r="Q8650" s="39">
        <f t="shared" ref="Q8650:Q8713" si="1102">$D$4/H8650*P8650-P8650</f>
        <v>0</v>
      </c>
      <c r="R8650" s="41">
        <f t="shared" ref="R8650:R8713" si="1103">SUM(O8650:Q8650)</f>
        <v>0</v>
      </c>
    </row>
    <row r="8651" spans="4:18" x14ac:dyDescent="0.25">
      <c r="D8651" s="1">
        <v>41516</v>
      </c>
      <c r="E8651" s="1">
        <f t="shared" si="1100"/>
        <v>41487</v>
      </c>
      <c r="F8651" s="30">
        <f t="shared" si="1098"/>
        <v>0</v>
      </c>
      <c r="H8651" s="42">
        <f>IF(DAY(D8651)&gt;14,VLOOKUP(DATE(YEAR(E8651),MONTH(E8651)-1,DAY(1)),'מדדים וריביות'!B:C,2,FALSE),VLOOKUP(DATE(YEAR(E8651),MONTH(E8651)-2,DAY(1)),'מדדים וריביות'!B:C,2,FALSE))</f>
        <v>34010140.390488602</v>
      </c>
      <c r="I8651" s="43">
        <f>'ריבית יומית'!D8645</f>
        <v>2.9952372008423822E-5</v>
      </c>
      <c r="J8651" s="29">
        <f t="shared" si="1099"/>
        <v>1.0325983198387783</v>
      </c>
      <c r="L8651">
        <f>VLOOKUP(D8650,'מדדים וריביות'!B:C,2)</f>
        <v>34076761.625337698</v>
      </c>
      <c r="M8651" s="30">
        <f t="shared" si="1096"/>
        <v>0</v>
      </c>
      <c r="O8651" s="39">
        <f t="shared" si="1101"/>
        <v>0</v>
      </c>
      <c r="P8651" s="39">
        <f t="shared" si="1097"/>
        <v>0</v>
      </c>
      <c r="Q8651" s="39">
        <f t="shared" si="1102"/>
        <v>0</v>
      </c>
      <c r="R8651" s="41">
        <f t="shared" si="1103"/>
        <v>0</v>
      </c>
    </row>
    <row r="8652" spans="4:18" x14ac:dyDescent="0.25">
      <c r="D8652" s="1">
        <v>41517</v>
      </c>
      <c r="E8652" s="1">
        <f t="shared" si="1100"/>
        <v>41487</v>
      </c>
      <c r="F8652" s="30">
        <f t="shared" si="1098"/>
        <v>0</v>
      </c>
      <c r="H8652" s="42">
        <f>IF(DAY(D8652)&gt;14,VLOOKUP(DATE(YEAR(E8652),MONTH(E8652)-1,DAY(1)),'מדדים וריביות'!B:C,2,FALSE),VLOOKUP(DATE(YEAR(E8652),MONTH(E8652)-2,DAY(1)),'מדדים וריביות'!B:C,2,FALSE))</f>
        <v>34010140.390488602</v>
      </c>
      <c r="I8652" s="43">
        <f>'ריבית יומית'!D8646</f>
        <v>2.9952372008423822E-5</v>
      </c>
      <c r="J8652" s="29">
        <f t="shared" si="1099"/>
        <v>1.0325673919961293</v>
      </c>
      <c r="L8652">
        <f>VLOOKUP(D8651,'מדדים וריביות'!B:C,2)</f>
        <v>34076761.625337698</v>
      </c>
      <c r="M8652" s="30">
        <f t="shared" ref="M8652:M8715" si="1104">F8652*(1+I8652)*L8652/H8652+G8652-K8652</f>
        <v>0</v>
      </c>
      <c r="O8652" s="39">
        <f t="shared" si="1101"/>
        <v>0</v>
      </c>
      <c r="P8652" s="39">
        <f t="shared" si="1097"/>
        <v>0</v>
      </c>
      <c r="Q8652" s="39">
        <f t="shared" si="1102"/>
        <v>0</v>
      </c>
      <c r="R8652" s="41">
        <f t="shared" si="1103"/>
        <v>0</v>
      </c>
    </row>
    <row r="8653" spans="4:18" x14ac:dyDescent="0.25">
      <c r="D8653" s="1">
        <v>41518</v>
      </c>
      <c r="E8653" s="1">
        <f t="shared" si="1100"/>
        <v>41518</v>
      </c>
      <c r="F8653" s="30">
        <f t="shared" si="1098"/>
        <v>0</v>
      </c>
      <c r="H8653" s="42">
        <f>IF(DAY(D8653)&gt;14,VLOOKUP(DATE(YEAR(E8653),MONTH(E8653)-1,DAY(1)),'מדדים וריביות'!B:C,2,FALSE),VLOOKUP(DATE(YEAR(E8653),MONTH(E8653)-2,DAY(1)),'מדדים וריביות'!B:C,2,FALSE))</f>
        <v>34010140.390488602</v>
      </c>
      <c r="I8653" s="43">
        <f>'ריבית יומית'!D8647</f>
        <v>2.9952372008423822E-5</v>
      </c>
      <c r="J8653" s="29">
        <f t="shared" si="1099"/>
        <v>1.032536465079815</v>
      </c>
      <c r="L8653">
        <f>VLOOKUP(D8652,'מדדים וריביות'!B:C,2)</f>
        <v>34076761.625337698</v>
      </c>
      <c r="M8653" s="30">
        <f t="shared" si="1104"/>
        <v>0</v>
      </c>
      <c r="O8653" s="39">
        <f t="shared" si="1101"/>
        <v>0</v>
      </c>
      <c r="P8653" s="39">
        <f t="shared" si="1097"/>
        <v>0</v>
      </c>
      <c r="Q8653" s="39">
        <f t="shared" si="1102"/>
        <v>0</v>
      </c>
      <c r="R8653" s="41">
        <f t="shared" si="1103"/>
        <v>0</v>
      </c>
    </row>
    <row r="8654" spans="4:18" x14ac:dyDescent="0.25">
      <c r="D8654" s="1">
        <v>41519</v>
      </c>
      <c r="E8654" s="1">
        <f t="shared" si="1100"/>
        <v>41518</v>
      </c>
      <c r="F8654" s="30">
        <f t="shared" si="1098"/>
        <v>0</v>
      </c>
      <c r="H8654" s="42">
        <f>IF(DAY(D8654)&gt;14,VLOOKUP(DATE(YEAR(E8654),MONTH(E8654)-1,DAY(1)),'מדדים וריביות'!B:C,2,FALSE),VLOOKUP(DATE(YEAR(E8654),MONTH(E8654)-2,DAY(1)),'מדדים וריביות'!B:C,2,FALSE))</f>
        <v>34010140.390488602</v>
      </c>
      <c r="I8654" s="43">
        <f>'ריבית יומית'!D8648</f>
        <v>2.9952372008423822E-5</v>
      </c>
      <c r="J8654" s="29">
        <f t="shared" si="1099"/>
        <v>1.0325055390898075</v>
      </c>
      <c r="L8654">
        <f>VLOOKUP(D8653,'מדדים וריביות'!B:C,2)</f>
        <v>34076761.625337698</v>
      </c>
      <c r="M8654" s="30">
        <f t="shared" si="1104"/>
        <v>0</v>
      </c>
      <c r="O8654" s="39">
        <f t="shared" si="1101"/>
        <v>0</v>
      </c>
      <c r="P8654" s="39">
        <f t="shared" si="1097"/>
        <v>0</v>
      </c>
      <c r="Q8654" s="39">
        <f t="shared" si="1102"/>
        <v>0</v>
      </c>
      <c r="R8654" s="41">
        <f t="shared" si="1103"/>
        <v>0</v>
      </c>
    </row>
    <row r="8655" spans="4:18" x14ac:dyDescent="0.25">
      <c r="D8655" s="1">
        <v>41520</v>
      </c>
      <c r="E8655" s="1">
        <f t="shared" si="1100"/>
        <v>41518</v>
      </c>
      <c r="F8655" s="30">
        <f t="shared" si="1098"/>
        <v>0</v>
      </c>
      <c r="H8655" s="42">
        <f>IF(DAY(D8655)&gt;14,VLOOKUP(DATE(YEAR(E8655),MONTH(E8655)-1,DAY(1)),'מדדים וריביות'!B:C,2,FALSE),VLOOKUP(DATE(YEAR(E8655),MONTH(E8655)-2,DAY(1)),'מדדים וריביות'!B:C,2,FALSE))</f>
        <v>34010140.390488602</v>
      </c>
      <c r="I8655" s="43">
        <f>'ריבית יומית'!D8649</f>
        <v>2.9952372008423822E-5</v>
      </c>
      <c r="J8655" s="29">
        <f t="shared" si="1099"/>
        <v>1.032474614026079</v>
      </c>
      <c r="L8655">
        <f>VLOOKUP(D8654,'מדדים וריביות'!B:C,2)</f>
        <v>34076761.625337698</v>
      </c>
      <c r="M8655" s="30">
        <f t="shared" si="1104"/>
        <v>0</v>
      </c>
      <c r="O8655" s="39">
        <f t="shared" si="1101"/>
        <v>0</v>
      </c>
      <c r="P8655" s="39">
        <f t="shared" si="1097"/>
        <v>0</v>
      </c>
      <c r="Q8655" s="39">
        <f t="shared" si="1102"/>
        <v>0</v>
      </c>
      <c r="R8655" s="41">
        <f t="shared" si="1103"/>
        <v>0</v>
      </c>
    </row>
    <row r="8656" spans="4:18" x14ac:dyDescent="0.25">
      <c r="D8656" s="1">
        <v>41521</v>
      </c>
      <c r="E8656" s="1">
        <f t="shared" si="1100"/>
        <v>41518</v>
      </c>
      <c r="F8656" s="30">
        <f t="shared" si="1098"/>
        <v>0</v>
      </c>
      <c r="H8656" s="42">
        <f>IF(DAY(D8656)&gt;14,VLOOKUP(DATE(YEAR(E8656),MONTH(E8656)-1,DAY(1)),'מדדים וריביות'!B:C,2,FALSE),VLOOKUP(DATE(YEAR(E8656),MONTH(E8656)-2,DAY(1)),'מדדים וריביות'!B:C,2,FALSE))</f>
        <v>34010140.390488602</v>
      </c>
      <c r="I8656" s="43">
        <f>'ריבית יומית'!D8650</f>
        <v>2.9952372008423822E-5</v>
      </c>
      <c r="J8656" s="29">
        <f t="shared" si="1099"/>
        <v>1.0324436898886018</v>
      </c>
      <c r="L8656">
        <f>VLOOKUP(D8655,'מדדים וריביות'!B:C,2)</f>
        <v>34076761.625337698</v>
      </c>
      <c r="M8656" s="30">
        <f t="shared" si="1104"/>
        <v>0</v>
      </c>
      <c r="O8656" s="39">
        <f t="shared" si="1101"/>
        <v>0</v>
      </c>
      <c r="P8656" s="39">
        <f t="shared" si="1097"/>
        <v>0</v>
      </c>
      <c r="Q8656" s="39">
        <f t="shared" si="1102"/>
        <v>0</v>
      </c>
      <c r="R8656" s="41">
        <f t="shared" si="1103"/>
        <v>0</v>
      </c>
    </row>
    <row r="8657" spans="4:18" x14ac:dyDescent="0.25">
      <c r="D8657" s="1">
        <v>41522</v>
      </c>
      <c r="E8657" s="1">
        <f t="shared" si="1100"/>
        <v>41518</v>
      </c>
      <c r="F8657" s="30">
        <f t="shared" si="1098"/>
        <v>0</v>
      </c>
      <c r="H8657" s="42">
        <f>IF(DAY(D8657)&gt;14,VLOOKUP(DATE(YEAR(E8657),MONTH(E8657)-1,DAY(1)),'מדדים וריביות'!B:C,2,FALSE),VLOOKUP(DATE(YEAR(E8657),MONTH(E8657)-2,DAY(1)),'מדדים וריביות'!B:C,2,FALSE))</f>
        <v>34010140.390488602</v>
      </c>
      <c r="I8657" s="43">
        <f>'ריבית יומית'!D8651</f>
        <v>2.9952372008423822E-5</v>
      </c>
      <c r="J8657" s="29">
        <f t="shared" si="1099"/>
        <v>1.0324127666773479</v>
      </c>
      <c r="L8657">
        <f>VLOOKUP(D8656,'מדדים וריביות'!B:C,2)</f>
        <v>34076761.625337698</v>
      </c>
      <c r="M8657" s="30">
        <f t="shared" si="1104"/>
        <v>0</v>
      </c>
      <c r="O8657" s="39">
        <f t="shared" si="1101"/>
        <v>0</v>
      </c>
      <c r="P8657" s="39">
        <f t="shared" si="1097"/>
        <v>0</v>
      </c>
      <c r="Q8657" s="39">
        <f t="shared" si="1102"/>
        <v>0</v>
      </c>
      <c r="R8657" s="41">
        <f t="shared" si="1103"/>
        <v>0</v>
      </c>
    </row>
    <row r="8658" spans="4:18" x14ac:dyDescent="0.25">
      <c r="D8658" s="1">
        <v>41523</v>
      </c>
      <c r="E8658" s="1">
        <f t="shared" si="1100"/>
        <v>41518</v>
      </c>
      <c r="F8658" s="30">
        <f t="shared" si="1098"/>
        <v>0</v>
      </c>
      <c r="H8658" s="42">
        <f>IF(DAY(D8658)&gt;14,VLOOKUP(DATE(YEAR(E8658),MONTH(E8658)-1,DAY(1)),'מדדים וריביות'!B:C,2,FALSE),VLOOKUP(DATE(YEAR(E8658),MONTH(E8658)-2,DAY(1)),'מדדים וריביות'!B:C,2,FALSE))</f>
        <v>34010140.390488602</v>
      </c>
      <c r="I8658" s="43">
        <f>'ריבית יומית'!D8652</f>
        <v>2.9952372008423822E-5</v>
      </c>
      <c r="J8658" s="29">
        <f t="shared" si="1099"/>
        <v>1.0323818443922899</v>
      </c>
      <c r="L8658">
        <f>VLOOKUP(D8657,'מדדים וריביות'!B:C,2)</f>
        <v>34076761.625337698</v>
      </c>
      <c r="M8658" s="30">
        <f t="shared" si="1104"/>
        <v>0</v>
      </c>
      <c r="O8658" s="39">
        <f t="shared" si="1101"/>
        <v>0</v>
      </c>
      <c r="P8658" s="39">
        <f t="shared" si="1097"/>
        <v>0</v>
      </c>
      <c r="Q8658" s="39">
        <f t="shared" si="1102"/>
        <v>0</v>
      </c>
      <c r="R8658" s="41">
        <f t="shared" si="1103"/>
        <v>0</v>
      </c>
    </row>
    <row r="8659" spans="4:18" x14ac:dyDescent="0.25">
      <c r="D8659" s="1">
        <v>41524</v>
      </c>
      <c r="E8659" s="1">
        <f t="shared" si="1100"/>
        <v>41518</v>
      </c>
      <c r="F8659" s="30">
        <f t="shared" si="1098"/>
        <v>0</v>
      </c>
      <c r="H8659" s="42">
        <f>IF(DAY(D8659)&gt;14,VLOOKUP(DATE(YEAR(E8659),MONTH(E8659)-1,DAY(1)),'מדדים וריביות'!B:C,2,FALSE),VLOOKUP(DATE(YEAR(E8659),MONTH(E8659)-2,DAY(1)),'מדדים וריביות'!B:C,2,FALSE))</f>
        <v>34010140.390488602</v>
      </c>
      <c r="I8659" s="43">
        <f>'ריבית יומית'!D8653</f>
        <v>2.9952372008423822E-5</v>
      </c>
      <c r="J8659" s="29">
        <f t="shared" si="1099"/>
        <v>1.0323509230333998</v>
      </c>
      <c r="L8659">
        <f>VLOOKUP(D8658,'מדדים וריביות'!B:C,2)</f>
        <v>34076761.625337698</v>
      </c>
      <c r="M8659" s="30">
        <f t="shared" si="1104"/>
        <v>0</v>
      </c>
      <c r="O8659" s="39">
        <f t="shared" si="1101"/>
        <v>0</v>
      </c>
      <c r="P8659" s="39">
        <f t="shared" si="1097"/>
        <v>0</v>
      </c>
      <c r="Q8659" s="39">
        <f t="shared" si="1102"/>
        <v>0</v>
      </c>
      <c r="R8659" s="41">
        <f t="shared" si="1103"/>
        <v>0</v>
      </c>
    </row>
    <row r="8660" spans="4:18" x14ac:dyDescent="0.25">
      <c r="D8660" s="1">
        <v>41525</v>
      </c>
      <c r="E8660" s="1">
        <f t="shared" si="1100"/>
        <v>41518</v>
      </c>
      <c r="F8660" s="30">
        <f t="shared" si="1098"/>
        <v>0</v>
      </c>
      <c r="H8660" s="42">
        <f>IF(DAY(D8660)&gt;14,VLOOKUP(DATE(YEAR(E8660),MONTH(E8660)-1,DAY(1)),'מדדים וריביות'!B:C,2,FALSE),VLOOKUP(DATE(YEAR(E8660),MONTH(E8660)-2,DAY(1)),'מדדים וריביות'!B:C,2,FALSE))</f>
        <v>34010140.390488602</v>
      </c>
      <c r="I8660" s="43">
        <f>'ריבית יומית'!D8654</f>
        <v>2.9952372008423822E-5</v>
      </c>
      <c r="J8660" s="29">
        <f t="shared" si="1099"/>
        <v>1.0323200026006503</v>
      </c>
      <c r="L8660">
        <f>VLOOKUP(D8659,'מדדים וריביות'!B:C,2)</f>
        <v>34076761.625337698</v>
      </c>
      <c r="M8660" s="30">
        <f t="shared" si="1104"/>
        <v>0</v>
      </c>
      <c r="O8660" s="39">
        <f t="shared" si="1101"/>
        <v>0</v>
      </c>
      <c r="P8660" s="39">
        <f t="shared" si="1097"/>
        <v>0</v>
      </c>
      <c r="Q8660" s="39">
        <f t="shared" si="1102"/>
        <v>0</v>
      </c>
      <c r="R8660" s="41">
        <f t="shared" si="1103"/>
        <v>0</v>
      </c>
    </row>
    <row r="8661" spans="4:18" x14ac:dyDescent="0.25">
      <c r="D8661" s="1">
        <v>41526</v>
      </c>
      <c r="E8661" s="1">
        <f t="shared" si="1100"/>
        <v>41518</v>
      </c>
      <c r="F8661" s="30">
        <f t="shared" si="1098"/>
        <v>0</v>
      </c>
      <c r="H8661" s="42">
        <f>IF(DAY(D8661)&gt;14,VLOOKUP(DATE(YEAR(E8661),MONTH(E8661)-1,DAY(1)),'מדדים וריביות'!B:C,2,FALSE),VLOOKUP(DATE(YEAR(E8661),MONTH(E8661)-2,DAY(1)),'מדדים וריביות'!B:C,2,FALSE))</f>
        <v>34010140.390488602</v>
      </c>
      <c r="I8661" s="43">
        <f>'ריבית יומית'!D8655</f>
        <v>2.9952372008423822E-5</v>
      </c>
      <c r="J8661" s="29">
        <f t="shared" si="1099"/>
        <v>1.0322890830940132</v>
      </c>
      <c r="L8661">
        <f>VLOOKUP(D8660,'מדדים וריביות'!B:C,2)</f>
        <v>34076761.625337698</v>
      </c>
      <c r="M8661" s="30">
        <f t="shared" si="1104"/>
        <v>0</v>
      </c>
      <c r="O8661" s="39">
        <f t="shared" si="1101"/>
        <v>0</v>
      </c>
      <c r="P8661" s="39">
        <f t="shared" si="1097"/>
        <v>0</v>
      </c>
      <c r="Q8661" s="39">
        <f t="shared" si="1102"/>
        <v>0</v>
      </c>
      <c r="R8661" s="41">
        <f t="shared" si="1103"/>
        <v>0</v>
      </c>
    </row>
    <row r="8662" spans="4:18" x14ac:dyDescent="0.25">
      <c r="D8662" s="1">
        <v>41527</v>
      </c>
      <c r="E8662" s="1">
        <f t="shared" si="1100"/>
        <v>41518</v>
      </c>
      <c r="F8662" s="30">
        <f t="shared" si="1098"/>
        <v>0</v>
      </c>
      <c r="H8662" s="42">
        <f>IF(DAY(D8662)&gt;14,VLOOKUP(DATE(YEAR(E8662),MONTH(E8662)-1,DAY(1)),'מדדים וריביות'!B:C,2,FALSE),VLOOKUP(DATE(YEAR(E8662),MONTH(E8662)-2,DAY(1)),'מדדים וריביות'!B:C,2,FALSE))</f>
        <v>34010140.390488602</v>
      </c>
      <c r="I8662" s="43">
        <f>'ריבית יומית'!D8656</f>
        <v>2.9952372008423822E-5</v>
      </c>
      <c r="J8662" s="29">
        <f t="shared" si="1099"/>
        <v>1.032258164513461</v>
      </c>
      <c r="L8662">
        <f>VLOOKUP(D8661,'מדדים וריביות'!B:C,2)</f>
        <v>34076761.625337698</v>
      </c>
      <c r="M8662" s="30">
        <f t="shared" si="1104"/>
        <v>0</v>
      </c>
      <c r="O8662" s="39">
        <f t="shared" si="1101"/>
        <v>0</v>
      </c>
      <c r="P8662" s="39">
        <f t="shared" si="1097"/>
        <v>0</v>
      </c>
      <c r="Q8662" s="39">
        <f t="shared" si="1102"/>
        <v>0</v>
      </c>
      <c r="R8662" s="41">
        <f t="shared" si="1103"/>
        <v>0</v>
      </c>
    </row>
    <row r="8663" spans="4:18" x14ac:dyDescent="0.25">
      <c r="D8663" s="1">
        <v>41528</v>
      </c>
      <c r="E8663" s="1">
        <f t="shared" si="1100"/>
        <v>41518</v>
      </c>
      <c r="F8663" s="30">
        <f t="shared" si="1098"/>
        <v>0</v>
      </c>
      <c r="H8663" s="42">
        <f>IF(DAY(D8663)&gt;14,VLOOKUP(DATE(YEAR(E8663),MONTH(E8663)-1,DAY(1)),'מדדים וריביות'!B:C,2,FALSE),VLOOKUP(DATE(YEAR(E8663),MONTH(E8663)-2,DAY(1)),'מדדים וריביות'!B:C,2,FALSE))</f>
        <v>34010140.390488602</v>
      </c>
      <c r="I8663" s="43">
        <f>'ריבית יומית'!D8657</f>
        <v>2.9952372008423822E-5</v>
      </c>
      <c r="J8663" s="29">
        <f t="shared" si="1099"/>
        <v>1.0322272468589657</v>
      </c>
      <c r="L8663">
        <f>VLOOKUP(D8662,'מדדים וריביות'!B:C,2)</f>
        <v>34076761.625337698</v>
      </c>
      <c r="M8663" s="30">
        <f t="shared" si="1104"/>
        <v>0</v>
      </c>
      <c r="O8663" s="39">
        <f t="shared" si="1101"/>
        <v>0</v>
      </c>
      <c r="P8663" s="39">
        <f t="shared" si="1097"/>
        <v>0</v>
      </c>
      <c r="Q8663" s="39">
        <f t="shared" si="1102"/>
        <v>0</v>
      </c>
      <c r="R8663" s="41">
        <f t="shared" si="1103"/>
        <v>0</v>
      </c>
    </row>
    <row r="8664" spans="4:18" x14ac:dyDescent="0.25">
      <c r="D8664" s="1">
        <v>41529</v>
      </c>
      <c r="E8664" s="1">
        <f t="shared" si="1100"/>
        <v>41518</v>
      </c>
      <c r="F8664" s="30">
        <f t="shared" si="1098"/>
        <v>0</v>
      </c>
      <c r="H8664" s="42">
        <f>IF(DAY(D8664)&gt;14,VLOOKUP(DATE(YEAR(E8664),MONTH(E8664)-1,DAY(1)),'מדדים וריביות'!B:C,2,FALSE),VLOOKUP(DATE(YEAR(E8664),MONTH(E8664)-2,DAY(1)),'מדדים וריביות'!B:C,2,FALSE))</f>
        <v>34010140.390488602</v>
      </c>
      <c r="I8664" s="43">
        <f>'ריבית יומית'!D8658</f>
        <v>2.9952372008423822E-5</v>
      </c>
      <c r="J8664" s="29">
        <f t="shared" si="1099"/>
        <v>1.0321963301304999</v>
      </c>
      <c r="L8664">
        <f>VLOOKUP(D8663,'מדדים וריביות'!B:C,2)</f>
        <v>34076761.625337698</v>
      </c>
      <c r="M8664" s="30">
        <f t="shared" si="1104"/>
        <v>0</v>
      </c>
      <c r="O8664" s="39">
        <f t="shared" si="1101"/>
        <v>0</v>
      </c>
      <c r="P8664" s="39">
        <f t="shared" si="1097"/>
        <v>0</v>
      </c>
      <c r="Q8664" s="39">
        <f t="shared" si="1102"/>
        <v>0</v>
      </c>
      <c r="R8664" s="41">
        <f t="shared" si="1103"/>
        <v>0</v>
      </c>
    </row>
    <row r="8665" spans="4:18" x14ac:dyDescent="0.25">
      <c r="D8665" s="1">
        <v>41530</v>
      </c>
      <c r="E8665" s="1">
        <f t="shared" si="1100"/>
        <v>41518</v>
      </c>
      <c r="F8665" s="30">
        <f t="shared" si="1098"/>
        <v>0</v>
      </c>
      <c r="H8665" s="42">
        <f>IF(DAY(D8665)&gt;14,VLOOKUP(DATE(YEAR(E8665),MONTH(E8665)-1,DAY(1)),'מדדים וריביות'!B:C,2,FALSE),VLOOKUP(DATE(YEAR(E8665),MONTH(E8665)-2,DAY(1)),'מדדים וריביות'!B:C,2,FALSE))</f>
        <v>34010140.390488602</v>
      </c>
      <c r="I8665" s="43">
        <f>'ריבית יומית'!D8659</f>
        <v>2.9952372008423822E-5</v>
      </c>
      <c r="J8665" s="29">
        <f t="shared" si="1099"/>
        <v>1.0321654143280357</v>
      </c>
      <c r="L8665">
        <f>VLOOKUP(D8664,'מדדים וריביות'!B:C,2)</f>
        <v>34076761.625337698</v>
      </c>
      <c r="M8665" s="30">
        <f t="shared" si="1104"/>
        <v>0</v>
      </c>
      <c r="O8665" s="39">
        <f t="shared" si="1101"/>
        <v>0</v>
      </c>
      <c r="P8665" s="39">
        <f t="shared" si="1097"/>
        <v>0</v>
      </c>
      <c r="Q8665" s="39">
        <f t="shared" si="1102"/>
        <v>0</v>
      </c>
      <c r="R8665" s="41">
        <f t="shared" si="1103"/>
        <v>0</v>
      </c>
    </row>
    <row r="8666" spans="4:18" x14ac:dyDescent="0.25">
      <c r="D8666" s="1">
        <v>41531</v>
      </c>
      <c r="E8666" s="1">
        <f t="shared" si="1100"/>
        <v>41518</v>
      </c>
      <c r="F8666" s="30">
        <f t="shared" si="1098"/>
        <v>0</v>
      </c>
      <c r="H8666" s="42">
        <f>IF(DAY(D8666)&gt;14,VLOOKUP(DATE(YEAR(E8666),MONTH(E8666)-1,DAY(1)),'מדדים וריביות'!B:C,2,FALSE),VLOOKUP(DATE(YEAR(E8666),MONTH(E8666)-2,DAY(1)),'מדדים וריביות'!B:C,2,FALSE))</f>
        <v>34010140.390488602</v>
      </c>
      <c r="I8666" s="43">
        <f>'ריבית יומית'!D8660</f>
        <v>2.9952372008423822E-5</v>
      </c>
      <c r="J8666" s="29">
        <f t="shared" si="1099"/>
        <v>1.0321344994515453</v>
      </c>
      <c r="L8666">
        <f>VLOOKUP(D8665,'מדדים וריביות'!B:C,2)</f>
        <v>34076761.625337698</v>
      </c>
      <c r="M8666" s="30">
        <f t="shared" si="1104"/>
        <v>0</v>
      </c>
      <c r="O8666" s="39">
        <f t="shared" si="1101"/>
        <v>0</v>
      </c>
      <c r="P8666" s="39">
        <f t="shared" si="1097"/>
        <v>0</v>
      </c>
      <c r="Q8666" s="39">
        <f t="shared" si="1102"/>
        <v>0</v>
      </c>
      <c r="R8666" s="41">
        <f t="shared" si="1103"/>
        <v>0</v>
      </c>
    </row>
    <row r="8667" spans="4:18" x14ac:dyDescent="0.25">
      <c r="D8667" s="1">
        <v>41532</v>
      </c>
      <c r="E8667" s="1">
        <f t="shared" si="1100"/>
        <v>41518</v>
      </c>
      <c r="F8667" s="30">
        <f t="shared" si="1098"/>
        <v>0</v>
      </c>
      <c r="H8667" s="42">
        <f>IF(DAY(D8667)&gt;14,VLOOKUP(DATE(YEAR(E8667),MONTH(E8667)-1,DAY(1)),'מדדים וריביות'!B:C,2,FALSE),VLOOKUP(DATE(YEAR(E8667),MONTH(E8667)-2,DAY(1)),'מדדים וריביות'!B:C,2,FALSE))</f>
        <v>34076761.625337698</v>
      </c>
      <c r="I8667" s="43">
        <f>'ריבית יומית'!D8661</f>
        <v>2.9952372008423822E-5</v>
      </c>
      <c r="J8667" s="29">
        <f t="shared" si="1099"/>
        <v>1.0321035855010012</v>
      </c>
      <c r="L8667">
        <f>VLOOKUP(D8666,'מדדים וריביות'!B:C,2)</f>
        <v>34076761.625337698</v>
      </c>
      <c r="M8667" s="30">
        <f t="shared" si="1104"/>
        <v>0</v>
      </c>
      <c r="O8667" s="39">
        <f t="shared" si="1101"/>
        <v>0</v>
      </c>
      <c r="P8667" s="39">
        <f t="shared" si="1097"/>
        <v>0</v>
      </c>
      <c r="Q8667" s="39">
        <f t="shared" si="1102"/>
        <v>0</v>
      </c>
      <c r="R8667" s="41">
        <f t="shared" si="1103"/>
        <v>0</v>
      </c>
    </row>
    <row r="8668" spans="4:18" x14ac:dyDescent="0.25">
      <c r="D8668" s="1">
        <v>41533</v>
      </c>
      <c r="E8668" s="1">
        <f t="shared" si="1100"/>
        <v>41518</v>
      </c>
      <c r="F8668" s="30">
        <f t="shared" si="1098"/>
        <v>0</v>
      </c>
      <c r="H8668" s="42">
        <f>IF(DAY(D8668)&gt;14,VLOOKUP(DATE(YEAR(E8668),MONTH(E8668)-1,DAY(1)),'מדדים וריביות'!B:C,2,FALSE),VLOOKUP(DATE(YEAR(E8668),MONTH(E8668)-2,DAY(1)),'מדדים וריביות'!B:C,2,FALSE))</f>
        <v>34076761.625337698</v>
      </c>
      <c r="I8668" s="43">
        <f>'ריבית יומית'!D8662</f>
        <v>2.9952372008423822E-5</v>
      </c>
      <c r="J8668" s="29">
        <f t="shared" si="1099"/>
        <v>1.0320726724763756</v>
      </c>
      <c r="L8668">
        <f>VLOOKUP(D8667,'מדדים וריביות'!B:C,2)</f>
        <v>34076761.625337698</v>
      </c>
      <c r="M8668" s="30">
        <f t="shared" si="1104"/>
        <v>0</v>
      </c>
      <c r="O8668" s="39">
        <f t="shared" si="1101"/>
        <v>0</v>
      </c>
      <c r="P8668" s="39">
        <f t="shared" si="1097"/>
        <v>0</v>
      </c>
      <c r="Q8668" s="39">
        <f t="shared" si="1102"/>
        <v>0</v>
      </c>
      <c r="R8668" s="41">
        <f t="shared" si="1103"/>
        <v>0</v>
      </c>
    </row>
    <row r="8669" spans="4:18" x14ac:dyDescent="0.25">
      <c r="D8669" s="1">
        <v>41534</v>
      </c>
      <c r="E8669" s="1">
        <f t="shared" si="1100"/>
        <v>41518</v>
      </c>
      <c r="F8669" s="30">
        <f t="shared" si="1098"/>
        <v>0</v>
      </c>
      <c r="H8669" s="42">
        <f>IF(DAY(D8669)&gt;14,VLOOKUP(DATE(YEAR(E8669),MONTH(E8669)-1,DAY(1)),'מדדים וריביות'!B:C,2,FALSE),VLOOKUP(DATE(YEAR(E8669),MONTH(E8669)-2,DAY(1)),'מדדים וריביות'!B:C,2,FALSE))</f>
        <v>34076761.625337698</v>
      </c>
      <c r="I8669" s="43">
        <f>'ריבית יומית'!D8663</f>
        <v>2.9952372008423822E-5</v>
      </c>
      <c r="J8669" s="29">
        <f t="shared" si="1099"/>
        <v>1.0320417603776406</v>
      </c>
      <c r="L8669">
        <f>VLOOKUP(D8668,'מדדים וריביות'!B:C,2)</f>
        <v>34076761.625337698</v>
      </c>
      <c r="M8669" s="30">
        <f t="shared" si="1104"/>
        <v>0</v>
      </c>
      <c r="O8669" s="39">
        <f t="shared" si="1101"/>
        <v>0</v>
      </c>
      <c r="P8669" s="39">
        <f t="shared" si="1097"/>
        <v>0</v>
      </c>
      <c r="Q8669" s="39">
        <f t="shared" si="1102"/>
        <v>0</v>
      </c>
      <c r="R8669" s="41">
        <f t="shared" si="1103"/>
        <v>0</v>
      </c>
    </row>
    <row r="8670" spans="4:18" x14ac:dyDescent="0.25">
      <c r="D8670" s="1">
        <v>41535</v>
      </c>
      <c r="E8670" s="1">
        <f t="shared" si="1100"/>
        <v>41518</v>
      </c>
      <c r="F8670" s="30">
        <f t="shared" si="1098"/>
        <v>0</v>
      </c>
      <c r="H8670" s="42">
        <f>IF(DAY(D8670)&gt;14,VLOOKUP(DATE(YEAR(E8670),MONTH(E8670)-1,DAY(1)),'מדדים וריביות'!B:C,2,FALSE),VLOOKUP(DATE(YEAR(E8670),MONTH(E8670)-2,DAY(1)),'מדדים וריביות'!B:C,2,FALSE))</f>
        <v>34076761.625337698</v>
      </c>
      <c r="I8670" s="43">
        <f>'ריבית יומית'!D8664</f>
        <v>2.9952372008423822E-5</v>
      </c>
      <c r="J8670" s="29">
        <f t="shared" si="1099"/>
        <v>1.0320108492047686</v>
      </c>
      <c r="L8670">
        <f>VLOOKUP(D8669,'מדדים וריביות'!B:C,2)</f>
        <v>34076761.625337698</v>
      </c>
      <c r="M8670" s="30">
        <f t="shared" si="1104"/>
        <v>0</v>
      </c>
      <c r="O8670" s="39">
        <f t="shared" si="1101"/>
        <v>0</v>
      </c>
      <c r="P8670" s="39">
        <f t="shared" si="1097"/>
        <v>0</v>
      </c>
      <c r="Q8670" s="39">
        <f t="shared" si="1102"/>
        <v>0</v>
      </c>
      <c r="R8670" s="41">
        <f t="shared" si="1103"/>
        <v>0</v>
      </c>
    </row>
    <row r="8671" spans="4:18" x14ac:dyDescent="0.25">
      <c r="D8671" s="1">
        <v>41536</v>
      </c>
      <c r="E8671" s="1">
        <f t="shared" si="1100"/>
        <v>41518</v>
      </c>
      <c r="F8671" s="30">
        <f t="shared" si="1098"/>
        <v>0</v>
      </c>
      <c r="H8671" s="42">
        <f>IF(DAY(D8671)&gt;14,VLOOKUP(DATE(YEAR(E8671),MONTH(E8671)-1,DAY(1)),'מדדים וריביות'!B:C,2,FALSE),VLOOKUP(DATE(YEAR(E8671),MONTH(E8671)-2,DAY(1)),'מדדים וריביות'!B:C,2,FALSE))</f>
        <v>34076761.625337698</v>
      </c>
      <c r="I8671" s="43">
        <f>'ריבית יומית'!D8665</f>
        <v>2.9952372008423822E-5</v>
      </c>
      <c r="J8671" s="29">
        <f t="shared" si="1099"/>
        <v>1.0319799389577318</v>
      </c>
      <c r="L8671">
        <f>VLOOKUP(D8670,'מדדים וריביות'!B:C,2)</f>
        <v>34076761.625337698</v>
      </c>
      <c r="M8671" s="30">
        <f t="shared" si="1104"/>
        <v>0</v>
      </c>
      <c r="O8671" s="39">
        <f t="shared" si="1101"/>
        <v>0</v>
      </c>
      <c r="P8671" s="39">
        <f t="shared" si="1097"/>
        <v>0</v>
      </c>
      <c r="Q8671" s="39">
        <f t="shared" si="1102"/>
        <v>0</v>
      </c>
      <c r="R8671" s="41">
        <f t="shared" si="1103"/>
        <v>0</v>
      </c>
    </row>
    <row r="8672" spans="4:18" x14ac:dyDescent="0.25">
      <c r="D8672" s="1">
        <v>41537</v>
      </c>
      <c r="E8672" s="1">
        <f t="shared" si="1100"/>
        <v>41518</v>
      </c>
      <c r="F8672" s="30">
        <f t="shared" si="1098"/>
        <v>0</v>
      </c>
      <c r="H8672" s="42">
        <f>IF(DAY(D8672)&gt;14,VLOOKUP(DATE(YEAR(E8672),MONTH(E8672)-1,DAY(1)),'מדדים וריביות'!B:C,2,FALSE),VLOOKUP(DATE(YEAR(E8672),MONTH(E8672)-2,DAY(1)),'מדדים וריביות'!B:C,2,FALSE))</f>
        <v>34076761.625337698</v>
      </c>
      <c r="I8672" s="43">
        <f>'ריבית יומית'!D8666</f>
        <v>2.9952372008423822E-5</v>
      </c>
      <c r="J8672" s="29">
        <f t="shared" si="1099"/>
        <v>1.0319490296365024</v>
      </c>
      <c r="L8672">
        <f>VLOOKUP(D8671,'מדדים וריביות'!B:C,2)</f>
        <v>34076761.625337698</v>
      </c>
      <c r="M8672" s="30">
        <f t="shared" si="1104"/>
        <v>0</v>
      </c>
      <c r="O8672" s="39">
        <f t="shared" si="1101"/>
        <v>0</v>
      </c>
      <c r="P8672" s="39">
        <f t="shared" si="1097"/>
        <v>0</v>
      </c>
      <c r="Q8672" s="39">
        <f t="shared" si="1102"/>
        <v>0</v>
      </c>
      <c r="R8672" s="41">
        <f t="shared" si="1103"/>
        <v>0</v>
      </c>
    </row>
    <row r="8673" spans="4:18" x14ac:dyDescent="0.25">
      <c r="D8673" s="1">
        <v>41538</v>
      </c>
      <c r="E8673" s="1">
        <f t="shared" si="1100"/>
        <v>41518</v>
      </c>
      <c r="F8673" s="30">
        <f t="shared" si="1098"/>
        <v>0</v>
      </c>
      <c r="H8673" s="42">
        <f>IF(DAY(D8673)&gt;14,VLOOKUP(DATE(YEAR(E8673),MONTH(E8673)-1,DAY(1)),'מדדים וריביות'!B:C,2,FALSE),VLOOKUP(DATE(YEAR(E8673),MONTH(E8673)-2,DAY(1)),'מדדים וריביות'!B:C,2,FALSE))</f>
        <v>34076761.625337698</v>
      </c>
      <c r="I8673" s="43">
        <f>'ריבית יומית'!D8667</f>
        <v>2.9952372008423822E-5</v>
      </c>
      <c r="J8673" s="29">
        <f t="shared" si="1099"/>
        <v>1.0319181212410526</v>
      </c>
      <c r="L8673">
        <f>VLOOKUP(D8672,'מדדים וריביות'!B:C,2)</f>
        <v>34076761.625337698</v>
      </c>
      <c r="M8673" s="30">
        <f t="shared" si="1104"/>
        <v>0</v>
      </c>
      <c r="O8673" s="39">
        <f t="shared" si="1101"/>
        <v>0</v>
      </c>
      <c r="P8673" s="39">
        <f t="shared" si="1097"/>
        <v>0</v>
      </c>
      <c r="Q8673" s="39">
        <f t="shared" si="1102"/>
        <v>0</v>
      </c>
      <c r="R8673" s="41">
        <f t="shared" si="1103"/>
        <v>0</v>
      </c>
    </row>
    <row r="8674" spans="4:18" x14ac:dyDescent="0.25">
      <c r="D8674" s="1">
        <v>41539</v>
      </c>
      <c r="E8674" s="1">
        <f t="shared" si="1100"/>
        <v>41518</v>
      </c>
      <c r="F8674" s="30">
        <f t="shared" si="1098"/>
        <v>0</v>
      </c>
      <c r="H8674" s="42">
        <f>IF(DAY(D8674)&gt;14,VLOOKUP(DATE(YEAR(E8674),MONTH(E8674)-1,DAY(1)),'מדדים וריביות'!B:C,2,FALSE),VLOOKUP(DATE(YEAR(E8674),MONTH(E8674)-2,DAY(1)),'מדדים וריביות'!B:C,2,FALSE))</f>
        <v>34076761.625337698</v>
      </c>
      <c r="I8674" s="43">
        <f>'ריבית יומית'!D8668</f>
        <v>2.9952372008423822E-5</v>
      </c>
      <c r="J8674" s="29">
        <f t="shared" si="1099"/>
        <v>1.0318872137713551</v>
      </c>
      <c r="L8674">
        <f>VLOOKUP(D8673,'מדדים וריביות'!B:C,2)</f>
        <v>34076761.625337698</v>
      </c>
      <c r="M8674" s="30">
        <f t="shared" si="1104"/>
        <v>0</v>
      </c>
      <c r="O8674" s="39">
        <f t="shared" si="1101"/>
        <v>0</v>
      </c>
      <c r="P8674" s="39">
        <f t="shared" si="1097"/>
        <v>0</v>
      </c>
      <c r="Q8674" s="39">
        <f t="shared" si="1102"/>
        <v>0</v>
      </c>
      <c r="R8674" s="41">
        <f t="shared" si="1103"/>
        <v>0</v>
      </c>
    </row>
    <row r="8675" spans="4:18" x14ac:dyDescent="0.25">
      <c r="D8675" s="1">
        <v>41540</v>
      </c>
      <c r="E8675" s="1">
        <f t="shared" si="1100"/>
        <v>41518</v>
      </c>
      <c r="F8675" s="30">
        <f t="shared" si="1098"/>
        <v>0</v>
      </c>
      <c r="H8675" s="42">
        <f>IF(DAY(D8675)&gt;14,VLOOKUP(DATE(YEAR(E8675),MONTH(E8675)-1,DAY(1)),'מדדים וריביות'!B:C,2,FALSE),VLOOKUP(DATE(YEAR(E8675),MONTH(E8675)-2,DAY(1)),'מדדים וריביות'!B:C,2,FALSE))</f>
        <v>34076761.625337698</v>
      </c>
      <c r="I8675" s="43">
        <f>'ריבית יומית'!D8669</f>
        <v>2.9952372008423822E-5</v>
      </c>
      <c r="J8675" s="29">
        <f t="shared" si="1099"/>
        <v>1.0318563072273816</v>
      </c>
      <c r="L8675">
        <f>VLOOKUP(D8674,'מדדים וריביות'!B:C,2)</f>
        <v>34076761.625337698</v>
      </c>
      <c r="M8675" s="30">
        <f t="shared" si="1104"/>
        <v>0</v>
      </c>
      <c r="O8675" s="39">
        <f t="shared" si="1101"/>
        <v>0</v>
      </c>
      <c r="P8675" s="39">
        <f t="shared" si="1097"/>
        <v>0</v>
      </c>
      <c r="Q8675" s="39">
        <f t="shared" si="1102"/>
        <v>0</v>
      </c>
      <c r="R8675" s="41">
        <f t="shared" si="1103"/>
        <v>0</v>
      </c>
    </row>
    <row r="8676" spans="4:18" x14ac:dyDescent="0.25">
      <c r="D8676" s="1">
        <v>41541</v>
      </c>
      <c r="E8676" s="1">
        <f t="shared" si="1100"/>
        <v>41518</v>
      </c>
      <c r="F8676" s="30">
        <f t="shared" si="1098"/>
        <v>0</v>
      </c>
      <c r="H8676" s="42">
        <f>IF(DAY(D8676)&gt;14,VLOOKUP(DATE(YEAR(E8676),MONTH(E8676)-1,DAY(1)),'מדדים וריביות'!B:C,2,FALSE),VLOOKUP(DATE(YEAR(E8676),MONTH(E8676)-2,DAY(1)),'מדדים וריביות'!B:C,2,FALSE))</f>
        <v>34076761.625337698</v>
      </c>
      <c r="I8676" s="43">
        <f>'ריבית יומית'!D8670</f>
        <v>2.9952372008423822E-5</v>
      </c>
      <c r="J8676" s="29">
        <f t="shared" si="1099"/>
        <v>1.0318254016091049</v>
      </c>
      <c r="L8676">
        <f>VLOOKUP(D8675,'מדדים וריביות'!B:C,2)</f>
        <v>34076761.625337698</v>
      </c>
      <c r="M8676" s="30">
        <f t="shared" si="1104"/>
        <v>0</v>
      </c>
      <c r="O8676" s="39">
        <f t="shared" si="1101"/>
        <v>0</v>
      </c>
      <c r="P8676" s="39">
        <f t="shared" si="1097"/>
        <v>0</v>
      </c>
      <c r="Q8676" s="39">
        <f t="shared" si="1102"/>
        <v>0</v>
      </c>
      <c r="R8676" s="41">
        <f t="shared" si="1103"/>
        <v>0</v>
      </c>
    </row>
    <row r="8677" spans="4:18" x14ac:dyDescent="0.25">
      <c r="D8677" s="1">
        <v>41542</v>
      </c>
      <c r="E8677" s="1">
        <f t="shared" si="1100"/>
        <v>41518</v>
      </c>
      <c r="F8677" s="30">
        <f t="shared" si="1098"/>
        <v>0</v>
      </c>
      <c r="H8677" s="42">
        <f>IF(DAY(D8677)&gt;14,VLOOKUP(DATE(YEAR(E8677),MONTH(E8677)-1,DAY(1)),'מדדים וריביות'!B:C,2,FALSE),VLOOKUP(DATE(YEAR(E8677),MONTH(E8677)-2,DAY(1)),'מדדים וריביות'!B:C,2,FALSE))</f>
        <v>34076761.625337698</v>
      </c>
      <c r="I8677" s="43">
        <f>'ריבית יומית'!D8671</f>
        <v>2.9952372008423822E-5</v>
      </c>
      <c r="J8677" s="29">
        <f t="shared" si="1099"/>
        <v>1.0317944969164969</v>
      </c>
      <c r="L8677">
        <f>VLOOKUP(D8676,'מדדים וריביות'!B:C,2)</f>
        <v>34076761.625337698</v>
      </c>
      <c r="M8677" s="30">
        <f t="shared" si="1104"/>
        <v>0</v>
      </c>
      <c r="O8677" s="39">
        <f t="shared" si="1101"/>
        <v>0</v>
      </c>
      <c r="P8677" s="39">
        <f t="shared" si="1097"/>
        <v>0</v>
      </c>
      <c r="Q8677" s="39">
        <f t="shared" si="1102"/>
        <v>0</v>
      </c>
      <c r="R8677" s="41">
        <f t="shared" si="1103"/>
        <v>0</v>
      </c>
    </row>
    <row r="8678" spans="4:18" x14ac:dyDescent="0.25">
      <c r="D8678" s="1">
        <v>41543</v>
      </c>
      <c r="E8678" s="1">
        <f t="shared" si="1100"/>
        <v>41518</v>
      </c>
      <c r="F8678" s="30">
        <f t="shared" si="1098"/>
        <v>0</v>
      </c>
      <c r="H8678" s="42">
        <f>IF(DAY(D8678)&gt;14,VLOOKUP(DATE(YEAR(E8678),MONTH(E8678)-1,DAY(1)),'מדדים וריביות'!B:C,2,FALSE),VLOOKUP(DATE(YEAR(E8678),MONTH(E8678)-2,DAY(1)),'מדדים וריביות'!B:C,2,FALSE))</f>
        <v>34076761.625337698</v>
      </c>
      <c r="I8678" s="43">
        <f>'ריבית יומית'!D8672</f>
        <v>2.9952372008423822E-5</v>
      </c>
      <c r="J8678" s="29">
        <f t="shared" si="1099"/>
        <v>1.0317635931495301</v>
      </c>
      <c r="L8678">
        <f>VLOOKUP(D8677,'מדדים וריביות'!B:C,2)</f>
        <v>34076761.625337698</v>
      </c>
      <c r="M8678" s="30">
        <f t="shared" si="1104"/>
        <v>0</v>
      </c>
      <c r="O8678" s="39">
        <f t="shared" si="1101"/>
        <v>0</v>
      </c>
      <c r="P8678" s="39">
        <f t="shared" si="1097"/>
        <v>0</v>
      </c>
      <c r="Q8678" s="39">
        <f t="shared" si="1102"/>
        <v>0</v>
      </c>
      <c r="R8678" s="41">
        <f t="shared" si="1103"/>
        <v>0</v>
      </c>
    </row>
    <row r="8679" spans="4:18" x14ac:dyDescent="0.25">
      <c r="D8679" s="1">
        <v>41544</v>
      </c>
      <c r="E8679" s="1">
        <f t="shared" si="1100"/>
        <v>41518</v>
      </c>
      <c r="F8679" s="30">
        <f t="shared" si="1098"/>
        <v>0</v>
      </c>
      <c r="H8679" s="42">
        <f>IF(DAY(D8679)&gt;14,VLOOKUP(DATE(YEAR(E8679),MONTH(E8679)-1,DAY(1)),'מדדים וריביות'!B:C,2,FALSE),VLOOKUP(DATE(YEAR(E8679),MONTH(E8679)-2,DAY(1)),'מדדים וריביות'!B:C,2,FALSE))</f>
        <v>34076761.625337698</v>
      </c>
      <c r="I8679" s="43">
        <f>'ריבית יומית'!D8673</f>
        <v>2.9952372008423822E-5</v>
      </c>
      <c r="J8679" s="29">
        <f t="shared" si="1099"/>
        <v>1.0317326903081767</v>
      </c>
      <c r="L8679">
        <f>VLOOKUP(D8678,'מדדים וריביות'!B:C,2)</f>
        <v>34076761.625337698</v>
      </c>
      <c r="M8679" s="30">
        <f t="shared" si="1104"/>
        <v>0</v>
      </c>
      <c r="O8679" s="39">
        <f t="shared" si="1101"/>
        <v>0</v>
      </c>
      <c r="P8679" s="39">
        <f t="shared" si="1097"/>
        <v>0</v>
      </c>
      <c r="Q8679" s="39">
        <f t="shared" si="1102"/>
        <v>0</v>
      </c>
      <c r="R8679" s="41">
        <f t="shared" si="1103"/>
        <v>0</v>
      </c>
    </row>
    <row r="8680" spans="4:18" x14ac:dyDescent="0.25">
      <c r="D8680" s="1">
        <v>41545</v>
      </c>
      <c r="E8680" s="1">
        <f t="shared" si="1100"/>
        <v>41518</v>
      </c>
      <c r="F8680" s="30">
        <f t="shared" si="1098"/>
        <v>0</v>
      </c>
      <c r="H8680" s="42">
        <f>IF(DAY(D8680)&gt;14,VLOOKUP(DATE(YEAR(E8680),MONTH(E8680)-1,DAY(1)),'מדדים וריביות'!B:C,2,FALSE),VLOOKUP(DATE(YEAR(E8680),MONTH(E8680)-2,DAY(1)),'מדדים וריביות'!B:C,2,FALSE))</f>
        <v>34076761.625337698</v>
      </c>
      <c r="I8680" s="43">
        <f>'ריבית יומית'!D8674</f>
        <v>2.9952372008423822E-5</v>
      </c>
      <c r="J8680" s="29">
        <f t="shared" si="1099"/>
        <v>1.0317017883924091</v>
      </c>
      <c r="L8680">
        <f>VLOOKUP(D8679,'מדדים וריביות'!B:C,2)</f>
        <v>34076761.625337698</v>
      </c>
      <c r="M8680" s="30">
        <f t="shared" si="1104"/>
        <v>0</v>
      </c>
      <c r="O8680" s="39">
        <f t="shared" si="1101"/>
        <v>0</v>
      </c>
      <c r="P8680" s="39">
        <f t="shared" si="1097"/>
        <v>0</v>
      </c>
      <c r="Q8680" s="39">
        <f t="shared" si="1102"/>
        <v>0</v>
      </c>
      <c r="R8680" s="41">
        <f t="shared" si="1103"/>
        <v>0</v>
      </c>
    </row>
    <row r="8681" spans="4:18" x14ac:dyDescent="0.25">
      <c r="D8681" s="1">
        <v>41546</v>
      </c>
      <c r="E8681" s="1">
        <f t="shared" si="1100"/>
        <v>41518</v>
      </c>
      <c r="F8681" s="30">
        <f t="shared" si="1098"/>
        <v>0</v>
      </c>
      <c r="H8681" s="42">
        <f>IF(DAY(D8681)&gt;14,VLOOKUP(DATE(YEAR(E8681),MONTH(E8681)-1,DAY(1)),'מדדים וריביות'!B:C,2,FALSE),VLOOKUP(DATE(YEAR(E8681),MONTH(E8681)-2,DAY(1)),'מדדים וריביות'!B:C,2,FALSE))</f>
        <v>34076761.625337698</v>
      </c>
      <c r="I8681" s="43">
        <f>'ריבית יומית'!D8675</f>
        <v>2.9952372008423822E-5</v>
      </c>
      <c r="J8681" s="29">
        <f t="shared" si="1099"/>
        <v>1.0316708874021994</v>
      </c>
      <c r="L8681">
        <f>VLOOKUP(D8680,'מדדים וריביות'!B:C,2)</f>
        <v>34076761.625337698</v>
      </c>
      <c r="M8681" s="30">
        <f t="shared" si="1104"/>
        <v>0</v>
      </c>
      <c r="O8681" s="39">
        <f t="shared" si="1101"/>
        <v>0</v>
      </c>
      <c r="P8681" s="39">
        <f t="shared" si="1097"/>
        <v>0</v>
      </c>
      <c r="Q8681" s="39">
        <f t="shared" si="1102"/>
        <v>0</v>
      </c>
      <c r="R8681" s="41">
        <f t="shared" si="1103"/>
        <v>0</v>
      </c>
    </row>
    <row r="8682" spans="4:18" x14ac:dyDescent="0.25">
      <c r="D8682" s="1">
        <v>41547</v>
      </c>
      <c r="E8682" s="1">
        <f t="shared" si="1100"/>
        <v>41518</v>
      </c>
      <c r="F8682" s="30">
        <f t="shared" si="1098"/>
        <v>0</v>
      </c>
      <c r="H8682" s="42">
        <f>IF(DAY(D8682)&gt;14,VLOOKUP(DATE(YEAR(E8682),MONTH(E8682)-1,DAY(1)),'מדדים וריביות'!B:C,2,FALSE),VLOOKUP(DATE(YEAR(E8682),MONTH(E8682)-2,DAY(1)),'מדדים וריביות'!B:C,2,FALSE))</f>
        <v>34076761.625337698</v>
      </c>
      <c r="I8682" s="43">
        <f>'ריבית יומית'!D8676</f>
        <v>2.9952372008423822E-5</v>
      </c>
      <c r="J8682" s="29">
        <f t="shared" si="1099"/>
        <v>1.0316399873375199</v>
      </c>
      <c r="L8682">
        <f>VLOOKUP(D8681,'מדדים וריביות'!B:C,2)</f>
        <v>34076761.625337698</v>
      </c>
      <c r="M8682" s="30">
        <f t="shared" si="1104"/>
        <v>0</v>
      </c>
      <c r="O8682" s="39">
        <f t="shared" si="1101"/>
        <v>0</v>
      </c>
      <c r="P8682" s="39">
        <f t="shared" si="1097"/>
        <v>0</v>
      </c>
      <c r="Q8682" s="39">
        <f t="shared" si="1102"/>
        <v>0</v>
      </c>
      <c r="R8682" s="41">
        <f t="shared" si="1103"/>
        <v>0</v>
      </c>
    </row>
    <row r="8683" spans="4:18" x14ac:dyDescent="0.25">
      <c r="D8683" s="1">
        <v>41548</v>
      </c>
      <c r="E8683" s="1">
        <f t="shared" si="1100"/>
        <v>41548</v>
      </c>
      <c r="F8683" s="30">
        <f t="shared" si="1098"/>
        <v>0</v>
      </c>
      <c r="H8683" s="42">
        <f>IF(DAY(D8683)&gt;14,VLOOKUP(DATE(YEAR(E8683),MONTH(E8683)-1,DAY(1)),'מדדים וריביות'!B:C,2,FALSE),VLOOKUP(DATE(YEAR(E8683),MONTH(E8683)-2,DAY(1)),'מדדים וריביות'!B:C,2,FALSE))</f>
        <v>34076761.625337698</v>
      </c>
      <c r="I8683" s="43">
        <f>'ריבית יומית'!D8677</f>
        <v>3.2659180432270674E-5</v>
      </c>
      <c r="J8683" s="29">
        <f t="shared" si="1099"/>
        <v>1.0316090881983428</v>
      </c>
      <c r="L8683">
        <f>VLOOKUP(D8682,'מדדים וריביות'!B:C,2)</f>
        <v>34076761.625337698</v>
      </c>
      <c r="M8683" s="30">
        <f t="shared" si="1104"/>
        <v>0</v>
      </c>
      <c r="O8683" s="39">
        <f t="shared" si="1101"/>
        <v>0</v>
      </c>
      <c r="P8683" s="39">
        <f t="shared" si="1097"/>
        <v>0</v>
      </c>
      <c r="Q8683" s="39">
        <f t="shared" si="1102"/>
        <v>0</v>
      </c>
      <c r="R8683" s="41">
        <f t="shared" si="1103"/>
        <v>0</v>
      </c>
    </row>
    <row r="8684" spans="4:18" x14ac:dyDescent="0.25">
      <c r="D8684" s="1">
        <v>41549</v>
      </c>
      <c r="E8684" s="1">
        <f t="shared" si="1100"/>
        <v>41548</v>
      </c>
      <c r="F8684" s="30">
        <f t="shared" si="1098"/>
        <v>0</v>
      </c>
      <c r="H8684" s="42">
        <f>IF(DAY(D8684)&gt;14,VLOOKUP(DATE(YEAR(E8684),MONTH(E8684)-1,DAY(1)),'מדדים וריביות'!B:C,2,FALSE),VLOOKUP(DATE(YEAR(E8684),MONTH(E8684)-2,DAY(1)),'מדדים וריביות'!B:C,2,FALSE))</f>
        <v>34076761.625337698</v>
      </c>
      <c r="I8684" s="43">
        <f>'ריבית יומית'!D8678</f>
        <v>3.2659180432270674E-5</v>
      </c>
      <c r="J8684" s="29">
        <f t="shared" si="1099"/>
        <v>1.0315753977912969</v>
      </c>
      <c r="L8684">
        <f>VLOOKUP(D8683,'מדדים וריביות'!B:C,2)</f>
        <v>34176693.4776114</v>
      </c>
      <c r="M8684" s="30">
        <f t="shared" si="1104"/>
        <v>0</v>
      </c>
      <c r="O8684" s="39">
        <f t="shared" si="1101"/>
        <v>0</v>
      </c>
      <c r="P8684" s="39">
        <f t="shared" ref="P8684:P8747" si="1105">J8685*G8684-G8684</f>
        <v>0</v>
      </c>
      <c r="Q8684" s="39">
        <f t="shared" si="1102"/>
        <v>0</v>
      </c>
      <c r="R8684" s="41">
        <f t="shared" si="1103"/>
        <v>0</v>
      </c>
    </row>
    <row r="8685" spans="4:18" x14ac:dyDescent="0.25">
      <c r="D8685" s="1">
        <v>41550</v>
      </c>
      <c r="E8685" s="1">
        <f t="shared" si="1100"/>
        <v>41548</v>
      </c>
      <c r="F8685" s="30">
        <f t="shared" si="1098"/>
        <v>0</v>
      </c>
      <c r="H8685" s="42">
        <f>IF(DAY(D8685)&gt;14,VLOOKUP(DATE(YEAR(E8685),MONTH(E8685)-1,DAY(1)),'מדדים וריביות'!B:C,2,FALSE),VLOOKUP(DATE(YEAR(E8685),MONTH(E8685)-2,DAY(1)),'מדדים וריביות'!B:C,2,FALSE))</f>
        <v>34076761.625337698</v>
      </c>
      <c r="I8685" s="43">
        <f>'ריבית יומית'!D8679</f>
        <v>3.2659180432270674E-5</v>
      </c>
      <c r="J8685" s="29">
        <f t="shared" si="1099"/>
        <v>1.0315417084845162</v>
      </c>
      <c r="L8685">
        <f>VLOOKUP(D8684,'מדדים וריביות'!B:C,2)</f>
        <v>34176693.4776114</v>
      </c>
      <c r="M8685" s="30">
        <f t="shared" si="1104"/>
        <v>0</v>
      </c>
      <c r="O8685" s="39">
        <f t="shared" si="1101"/>
        <v>0</v>
      </c>
      <c r="P8685" s="39">
        <f t="shared" si="1105"/>
        <v>0</v>
      </c>
      <c r="Q8685" s="39">
        <f t="shared" si="1102"/>
        <v>0</v>
      </c>
      <c r="R8685" s="41">
        <f t="shared" si="1103"/>
        <v>0</v>
      </c>
    </row>
    <row r="8686" spans="4:18" x14ac:dyDescent="0.25">
      <c r="D8686" s="1">
        <v>41551</v>
      </c>
      <c r="E8686" s="1">
        <f t="shared" si="1100"/>
        <v>41548</v>
      </c>
      <c r="F8686" s="30">
        <f t="shared" si="1098"/>
        <v>0</v>
      </c>
      <c r="H8686" s="42">
        <f>IF(DAY(D8686)&gt;14,VLOOKUP(DATE(YEAR(E8686),MONTH(E8686)-1,DAY(1)),'מדדים וריביות'!B:C,2,FALSE),VLOOKUP(DATE(YEAR(E8686),MONTH(E8686)-2,DAY(1)),'מדדים וריביות'!B:C,2,FALSE))</f>
        <v>34076761.625337698</v>
      </c>
      <c r="I8686" s="43">
        <f>'ריבית יומית'!D8680</f>
        <v>3.2659180432270674E-5</v>
      </c>
      <c r="J8686" s="29">
        <f t="shared" si="1099"/>
        <v>1.0315080202779645</v>
      </c>
      <c r="L8686">
        <f>VLOOKUP(D8685,'מדדים וריביות'!B:C,2)</f>
        <v>34176693.4776114</v>
      </c>
      <c r="M8686" s="30">
        <f t="shared" si="1104"/>
        <v>0</v>
      </c>
      <c r="O8686" s="39">
        <f t="shared" si="1101"/>
        <v>0</v>
      </c>
      <c r="P8686" s="39">
        <f t="shared" si="1105"/>
        <v>0</v>
      </c>
      <c r="Q8686" s="39">
        <f t="shared" si="1102"/>
        <v>0</v>
      </c>
      <c r="R8686" s="41">
        <f t="shared" si="1103"/>
        <v>0</v>
      </c>
    </row>
    <row r="8687" spans="4:18" x14ac:dyDescent="0.25">
      <c r="D8687" s="1">
        <v>41552</v>
      </c>
      <c r="E8687" s="1">
        <f t="shared" si="1100"/>
        <v>41548</v>
      </c>
      <c r="F8687" s="30">
        <f t="shared" si="1098"/>
        <v>0</v>
      </c>
      <c r="H8687" s="42">
        <f>IF(DAY(D8687)&gt;14,VLOOKUP(DATE(YEAR(E8687),MONTH(E8687)-1,DAY(1)),'מדדים וריביות'!B:C,2,FALSE),VLOOKUP(DATE(YEAR(E8687),MONTH(E8687)-2,DAY(1)),'מדדים וריביות'!B:C,2,FALSE))</f>
        <v>34076761.625337698</v>
      </c>
      <c r="I8687" s="43">
        <f>'ריבית יומית'!D8681</f>
        <v>3.2659180432270674E-5</v>
      </c>
      <c r="J8687" s="29">
        <f t="shared" si="1099"/>
        <v>1.0314743331716063</v>
      </c>
      <c r="L8687">
        <f>VLOOKUP(D8686,'מדדים וריביות'!B:C,2)</f>
        <v>34176693.4776114</v>
      </c>
      <c r="M8687" s="30">
        <f t="shared" si="1104"/>
        <v>0</v>
      </c>
      <c r="O8687" s="39">
        <f t="shared" si="1101"/>
        <v>0</v>
      </c>
      <c r="P8687" s="39">
        <f t="shared" si="1105"/>
        <v>0</v>
      </c>
      <c r="Q8687" s="39">
        <f t="shared" si="1102"/>
        <v>0</v>
      </c>
      <c r="R8687" s="41">
        <f t="shared" si="1103"/>
        <v>0</v>
      </c>
    </row>
    <row r="8688" spans="4:18" x14ac:dyDescent="0.25">
      <c r="D8688" s="1">
        <v>41553</v>
      </c>
      <c r="E8688" s="1">
        <f t="shared" si="1100"/>
        <v>41548</v>
      </c>
      <c r="F8688" s="30">
        <f t="shared" si="1098"/>
        <v>0</v>
      </c>
      <c r="H8688" s="42">
        <f>IF(DAY(D8688)&gt;14,VLOOKUP(DATE(YEAR(E8688),MONTH(E8688)-1,DAY(1)),'מדדים וריביות'!B:C,2,FALSE),VLOOKUP(DATE(YEAR(E8688),MONTH(E8688)-2,DAY(1)),'מדדים וריביות'!B:C,2,FALSE))</f>
        <v>34076761.625337698</v>
      </c>
      <c r="I8688" s="43">
        <f>'ריבית יומית'!D8682</f>
        <v>3.2659180432270674E-5</v>
      </c>
      <c r="J8688" s="29">
        <f t="shared" si="1099"/>
        <v>1.0314406471654054</v>
      </c>
      <c r="L8688">
        <f>VLOOKUP(D8687,'מדדים וריביות'!B:C,2)</f>
        <v>34176693.4776114</v>
      </c>
      <c r="M8688" s="30">
        <f t="shared" si="1104"/>
        <v>0</v>
      </c>
      <c r="O8688" s="39">
        <f t="shared" si="1101"/>
        <v>0</v>
      </c>
      <c r="P8688" s="39">
        <f t="shared" si="1105"/>
        <v>0</v>
      </c>
      <c r="Q8688" s="39">
        <f t="shared" si="1102"/>
        <v>0</v>
      </c>
      <c r="R8688" s="41">
        <f t="shared" si="1103"/>
        <v>0</v>
      </c>
    </row>
    <row r="8689" spans="4:18" x14ac:dyDescent="0.25">
      <c r="D8689" s="1">
        <v>41554</v>
      </c>
      <c r="E8689" s="1">
        <f t="shared" si="1100"/>
        <v>41548</v>
      </c>
      <c r="F8689" s="30">
        <f t="shared" si="1098"/>
        <v>0</v>
      </c>
      <c r="H8689" s="42">
        <f>IF(DAY(D8689)&gt;14,VLOOKUP(DATE(YEAR(E8689),MONTH(E8689)-1,DAY(1)),'מדדים וריביות'!B:C,2,FALSE),VLOOKUP(DATE(YEAR(E8689),MONTH(E8689)-2,DAY(1)),'מדדים וריביות'!B:C,2,FALSE))</f>
        <v>34076761.625337698</v>
      </c>
      <c r="I8689" s="43">
        <f>'ריבית יומית'!D8683</f>
        <v>3.2659180432270674E-5</v>
      </c>
      <c r="J8689" s="29">
        <f t="shared" si="1099"/>
        <v>1.0314069622593258</v>
      </c>
      <c r="L8689">
        <f>VLOOKUP(D8688,'מדדים וריביות'!B:C,2)</f>
        <v>34176693.4776114</v>
      </c>
      <c r="M8689" s="30">
        <f t="shared" si="1104"/>
        <v>0</v>
      </c>
      <c r="O8689" s="39">
        <f t="shared" si="1101"/>
        <v>0</v>
      </c>
      <c r="P8689" s="39">
        <f t="shared" si="1105"/>
        <v>0</v>
      </c>
      <c r="Q8689" s="39">
        <f t="shared" si="1102"/>
        <v>0</v>
      </c>
      <c r="R8689" s="41">
        <f t="shared" si="1103"/>
        <v>0</v>
      </c>
    </row>
    <row r="8690" spans="4:18" x14ac:dyDescent="0.25">
      <c r="D8690" s="1">
        <v>41555</v>
      </c>
      <c r="E8690" s="1">
        <f t="shared" si="1100"/>
        <v>41548</v>
      </c>
      <c r="F8690" s="30">
        <f t="shared" si="1098"/>
        <v>0</v>
      </c>
      <c r="H8690" s="42">
        <f>IF(DAY(D8690)&gt;14,VLOOKUP(DATE(YEAR(E8690),MONTH(E8690)-1,DAY(1)),'מדדים וריביות'!B:C,2,FALSE),VLOOKUP(DATE(YEAR(E8690),MONTH(E8690)-2,DAY(1)),'מדדים וריביות'!B:C,2,FALSE))</f>
        <v>34076761.625337698</v>
      </c>
      <c r="I8690" s="43">
        <f>'ריבית יומית'!D8684</f>
        <v>3.2659180432270674E-5</v>
      </c>
      <c r="J8690" s="29">
        <f t="shared" si="1099"/>
        <v>1.0313732784533318</v>
      </c>
      <c r="L8690">
        <f>VLOOKUP(D8689,'מדדים וריביות'!B:C,2)</f>
        <v>34176693.4776114</v>
      </c>
      <c r="M8690" s="30">
        <f t="shared" si="1104"/>
        <v>0</v>
      </c>
      <c r="O8690" s="39">
        <f t="shared" si="1101"/>
        <v>0</v>
      </c>
      <c r="P8690" s="39">
        <f t="shared" si="1105"/>
        <v>0</v>
      </c>
      <c r="Q8690" s="39">
        <f t="shared" si="1102"/>
        <v>0</v>
      </c>
      <c r="R8690" s="41">
        <f t="shared" si="1103"/>
        <v>0</v>
      </c>
    </row>
    <row r="8691" spans="4:18" x14ac:dyDescent="0.25">
      <c r="D8691" s="1">
        <v>41556</v>
      </c>
      <c r="E8691" s="1">
        <f t="shared" si="1100"/>
        <v>41548</v>
      </c>
      <c r="F8691" s="30">
        <f t="shared" si="1098"/>
        <v>0</v>
      </c>
      <c r="H8691" s="42">
        <f>IF(DAY(D8691)&gt;14,VLOOKUP(DATE(YEAR(E8691),MONTH(E8691)-1,DAY(1)),'מדדים וריביות'!B:C,2,FALSE),VLOOKUP(DATE(YEAR(E8691),MONTH(E8691)-2,DAY(1)),'מדדים וריביות'!B:C,2,FALSE))</f>
        <v>34076761.625337698</v>
      </c>
      <c r="I8691" s="43">
        <f>'ריבית יומית'!D8685</f>
        <v>3.2659180432270674E-5</v>
      </c>
      <c r="J8691" s="29">
        <f t="shared" si="1099"/>
        <v>1.0313395957473874</v>
      </c>
      <c r="L8691">
        <f>VLOOKUP(D8690,'מדדים וריביות'!B:C,2)</f>
        <v>34176693.4776114</v>
      </c>
      <c r="M8691" s="30">
        <f t="shared" si="1104"/>
        <v>0</v>
      </c>
      <c r="O8691" s="39">
        <f t="shared" si="1101"/>
        <v>0</v>
      </c>
      <c r="P8691" s="39">
        <f t="shared" si="1105"/>
        <v>0</v>
      </c>
      <c r="Q8691" s="39">
        <f t="shared" si="1102"/>
        <v>0</v>
      </c>
      <c r="R8691" s="41">
        <f t="shared" si="1103"/>
        <v>0</v>
      </c>
    </row>
    <row r="8692" spans="4:18" x14ac:dyDescent="0.25">
      <c r="D8692" s="1">
        <v>41557</v>
      </c>
      <c r="E8692" s="1">
        <f t="shared" si="1100"/>
        <v>41548</v>
      </c>
      <c r="F8692" s="30">
        <f t="shared" si="1098"/>
        <v>0</v>
      </c>
      <c r="H8692" s="42">
        <f>IF(DAY(D8692)&gt;14,VLOOKUP(DATE(YEAR(E8692),MONTH(E8692)-1,DAY(1)),'מדדים וריביות'!B:C,2,FALSE),VLOOKUP(DATE(YEAR(E8692),MONTH(E8692)-2,DAY(1)),'מדדים וריביות'!B:C,2,FALSE))</f>
        <v>34076761.625337698</v>
      </c>
      <c r="I8692" s="43">
        <f>'ריבית יומית'!D8686</f>
        <v>3.2659180432270674E-5</v>
      </c>
      <c r="J8692" s="29">
        <f t="shared" si="1099"/>
        <v>1.0313059141414567</v>
      </c>
      <c r="L8692">
        <f>VLOOKUP(D8691,'מדדים וריביות'!B:C,2)</f>
        <v>34176693.4776114</v>
      </c>
      <c r="M8692" s="30">
        <f t="shared" si="1104"/>
        <v>0</v>
      </c>
      <c r="O8692" s="39">
        <f t="shared" si="1101"/>
        <v>0</v>
      </c>
      <c r="P8692" s="39">
        <f t="shared" si="1105"/>
        <v>0</v>
      </c>
      <c r="Q8692" s="39">
        <f t="shared" si="1102"/>
        <v>0</v>
      </c>
      <c r="R8692" s="41">
        <f t="shared" si="1103"/>
        <v>0</v>
      </c>
    </row>
    <row r="8693" spans="4:18" x14ac:dyDescent="0.25">
      <c r="D8693" s="1">
        <v>41558</v>
      </c>
      <c r="E8693" s="1">
        <f t="shared" si="1100"/>
        <v>41548</v>
      </c>
      <c r="F8693" s="30">
        <f t="shared" si="1098"/>
        <v>0</v>
      </c>
      <c r="H8693" s="42">
        <f>IF(DAY(D8693)&gt;14,VLOOKUP(DATE(YEAR(E8693),MONTH(E8693)-1,DAY(1)),'מדדים וריביות'!B:C,2,FALSE),VLOOKUP(DATE(YEAR(E8693),MONTH(E8693)-2,DAY(1)),'מדדים וריביות'!B:C,2,FALSE))</f>
        <v>34076761.625337698</v>
      </c>
      <c r="I8693" s="43">
        <f>'ריבית יומית'!D8687</f>
        <v>3.2659180432270674E-5</v>
      </c>
      <c r="J8693" s="29">
        <f t="shared" si="1099"/>
        <v>1.0312722336355036</v>
      </c>
      <c r="L8693">
        <f>VLOOKUP(D8692,'מדדים וריביות'!B:C,2)</f>
        <v>34176693.4776114</v>
      </c>
      <c r="M8693" s="30">
        <f t="shared" si="1104"/>
        <v>0</v>
      </c>
      <c r="O8693" s="39">
        <f t="shared" si="1101"/>
        <v>0</v>
      </c>
      <c r="P8693" s="39">
        <f t="shared" si="1105"/>
        <v>0</v>
      </c>
      <c r="Q8693" s="39">
        <f t="shared" si="1102"/>
        <v>0</v>
      </c>
      <c r="R8693" s="41">
        <f t="shared" si="1103"/>
        <v>0</v>
      </c>
    </row>
    <row r="8694" spans="4:18" x14ac:dyDescent="0.25">
      <c r="D8694" s="1">
        <v>41559</v>
      </c>
      <c r="E8694" s="1">
        <f t="shared" si="1100"/>
        <v>41548</v>
      </c>
      <c r="F8694" s="30">
        <f t="shared" si="1098"/>
        <v>0</v>
      </c>
      <c r="H8694" s="42">
        <f>IF(DAY(D8694)&gt;14,VLOOKUP(DATE(YEAR(E8694),MONTH(E8694)-1,DAY(1)),'מדדים וריביות'!B:C,2,FALSE),VLOOKUP(DATE(YEAR(E8694),MONTH(E8694)-2,DAY(1)),'מדדים וריביות'!B:C,2,FALSE))</f>
        <v>34076761.625337698</v>
      </c>
      <c r="I8694" s="43">
        <f>'ריבית יומית'!D8688</f>
        <v>3.2659180432270674E-5</v>
      </c>
      <c r="J8694" s="29">
        <f t="shared" si="1099"/>
        <v>1.0312385542294922</v>
      </c>
      <c r="L8694">
        <f>VLOOKUP(D8693,'מדדים וריביות'!B:C,2)</f>
        <v>34176693.4776114</v>
      </c>
      <c r="M8694" s="30">
        <f t="shared" si="1104"/>
        <v>0</v>
      </c>
      <c r="O8694" s="39">
        <f t="shared" si="1101"/>
        <v>0</v>
      </c>
      <c r="P8694" s="39">
        <f t="shared" si="1105"/>
        <v>0</v>
      </c>
      <c r="Q8694" s="39">
        <f t="shared" si="1102"/>
        <v>0</v>
      </c>
      <c r="R8694" s="41">
        <f t="shared" si="1103"/>
        <v>0</v>
      </c>
    </row>
    <row r="8695" spans="4:18" x14ac:dyDescent="0.25">
      <c r="D8695" s="1">
        <v>41560</v>
      </c>
      <c r="E8695" s="1">
        <f t="shared" si="1100"/>
        <v>41548</v>
      </c>
      <c r="F8695" s="30">
        <f t="shared" si="1098"/>
        <v>0</v>
      </c>
      <c r="H8695" s="42">
        <f>IF(DAY(D8695)&gt;14,VLOOKUP(DATE(YEAR(E8695),MONTH(E8695)-1,DAY(1)),'מדדים וריביות'!B:C,2,FALSE),VLOOKUP(DATE(YEAR(E8695),MONTH(E8695)-2,DAY(1)),'מדדים וריביות'!B:C,2,FALSE))</f>
        <v>34076761.625337698</v>
      </c>
      <c r="I8695" s="43">
        <f>'ריבית יומית'!D8689</f>
        <v>3.2659180432270674E-5</v>
      </c>
      <c r="J8695" s="29">
        <f t="shared" si="1099"/>
        <v>1.0312048759233867</v>
      </c>
      <c r="L8695">
        <f>VLOOKUP(D8694,'מדדים וריביות'!B:C,2)</f>
        <v>34176693.4776114</v>
      </c>
      <c r="M8695" s="30">
        <f t="shared" si="1104"/>
        <v>0</v>
      </c>
      <c r="O8695" s="39">
        <f t="shared" si="1101"/>
        <v>0</v>
      </c>
      <c r="P8695" s="39">
        <f t="shared" si="1105"/>
        <v>0</v>
      </c>
      <c r="Q8695" s="39">
        <f t="shared" si="1102"/>
        <v>0</v>
      </c>
      <c r="R8695" s="41">
        <f t="shared" si="1103"/>
        <v>0</v>
      </c>
    </row>
    <row r="8696" spans="4:18" x14ac:dyDescent="0.25">
      <c r="D8696" s="1">
        <v>41561</v>
      </c>
      <c r="E8696" s="1">
        <f t="shared" si="1100"/>
        <v>41548</v>
      </c>
      <c r="F8696" s="30">
        <f t="shared" si="1098"/>
        <v>0</v>
      </c>
      <c r="H8696" s="42">
        <f>IF(DAY(D8696)&gt;14,VLOOKUP(DATE(YEAR(E8696),MONTH(E8696)-1,DAY(1)),'מדדים וריביות'!B:C,2,FALSE),VLOOKUP(DATE(YEAR(E8696),MONTH(E8696)-2,DAY(1)),'מדדים וריביות'!B:C,2,FALSE))</f>
        <v>34076761.625337698</v>
      </c>
      <c r="I8696" s="43">
        <f>'ריבית יומית'!D8690</f>
        <v>3.2659180432270674E-5</v>
      </c>
      <c r="J8696" s="29">
        <f t="shared" si="1099"/>
        <v>1.0311711987171512</v>
      </c>
      <c r="L8696">
        <f>VLOOKUP(D8695,'מדדים וריביות'!B:C,2)</f>
        <v>34176693.4776114</v>
      </c>
      <c r="M8696" s="30">
        <f t="shared" si="1104"/>
        <v>0</v>
      </c>
      <c r="O8696" s="39">
        <f t="shared" si="1101"/>
        <v>0</v>
      </c>
      <c r="P8696" s="39">
        <f t="shared" si="1105"/>
        <v>0</v>
      </c>
      <c r="Q8696" s="39">
        <f t="shared" si="1102"/>
        <v>0</v>
      </c>
      <c r="R8696" s="41">
        <f t="shared" si="1103"/>
        <v>0</v>
      </c>
    </row>
    <row r="8697" spans="4:18" x14ac:dyDescent="0.25">
      <c r="D8697" s="1">
        <v>41562</v>
      </c>
      <c r="E8697" s="1">
        <f t="shared" si="1100"/>
        <v>41548</v>
      </c>
      <c r="F8697" s="30">
        <f t="shared" si="1098"/>
        <v>0</v>
      </c>
      <c r="H8697" s="42">
        <f>IF(DAY(D8697)&gt;14,VLOOKUP(DATE(YEAR(E8697),MONTH(E8697)-1,DAY(1)),'מדדים וריביות'!B:C,2,FALSE),VLOOKUP(DATE(YEAR(E8697),MONTH(E8697)-2,DAY(1)),'מדדים וריביות'!B:C,2,FALSE))</f>
        <v>34076761.625337698</v>
      </c>
      <c r="I8697" s="43">
        <f>'ריבית יומית'!D8691</f>
        <v>3.2659180432270674E-5</v>
      </c>
      <c r="J8697" s="29">
        <f t="shared" si="1099"/>
        <v>1.0311375226107498</v>
      </c>
      <c r="L8697">
        <f>VLOOKUP(D8696,'מדדים וריביות'!B:C,2)</f>
        <v>34176693.4776114</v>
      </c>
      <c r="M8697" s="30">
        <f t="shared" si="1104"/>
        <v>0</v>
      </c>
      <c r="O8697" s="39">
        <f t="shared" si="1101"/>
        <v>0</v>
      </c>
      <c r="P8697" s="39">
        <f t="shared" si="1105"/>
        <v>0</v>
      </c>
      <c r="Q8697" s="39">
        <f t="shared" si="1102"/>
        <v>0</v>
      </c>
      <c r="R8697" s="41">
        <f t="shared" si="1103"/>
        <v>0</v>
      </c>
    </row>
    <row r="8698" spans="4:18" x14ac:dyDescent="0.25">
      <c r="D8698" s="1">
        <v>41563</v>
      </c>
      <c r="E8698" s="1">
        <f t="shared" si="1100"/>
        <v>41548</v>
      </c>
      <c r="F8698" s="30">
        <f t="shared" si="1098"/>
        <v>0</v>
      </c>
      <c r="H8698" s="42">
        <f>IF(DAY(D8698)&gt;14,VLOOKUP(DATE(YEAR(E8698),MONTH(E8698)-1,DAY(1)),'מדדים וריביות'!B:C,2,FALSE),VLOOKUP(DATE(YEAR(E8698),MONTH(E8698)-2,DAY(1)),'מדדים וריביות'!B:C,2,FALSE))</f>
        <v>34076761.625337698</v>
      </c>
      <c r="I8698" s="43">
        <f>'ריבית יומית'!D8692</f>
        <v>3.2659180432270674E-5</v>
      </c>
      <c r="J8698" s="29">
        <f t="shared" si="1099"/>
        <v>1.0311038476041465</v>
      </c>
      <c r="L8698">
        <f>VLOOKUP(D8697,'מדדים וריביות'!B:C,2)</f>
        <v>34176693.4776114</v>
      </c>
      <c r="M8698" s="30">
        <f t="shared" si="1104"/>
        <v>0</v>
      </c>
      <c r="O8698" s="39">
        <f t="shared" si="1101"/>
        <v>0</v>
      </c>
      <c r="P8698" s="39">
        <f t="shared" si="1105"/>
        <v>0</v>
      </c>
      <c r="Q8698" s="39">
        <f t="shared" si="1102"/>
        <v>0</v>
      </c>
      <c r="R8698" s="41">
        <f t="shared" si="1103"/>
        <v>0</v>
      </c>
    </row>
    <row r="8699" spans="4:18" x14ac:dyDescent="0.25">
      <c r="D8699" s="1">
        <v>41564</v>
      </c>
      <c r="E8699" s="1">
        <f t="shared" si="1100"/>
        <v>41548</v>
      </c>
      <c r="F8699" s="30">
        <f t="shared" si="1098"/>
        <v>0</v>
      </c>
      <c r="H8699" s="42">
        <f>IF(DAY(D8699)&gt;14,VLOOKUP(DATE(YEAR(E8699),MONTH(E8699)-1,DAY(1)),'מדדים וריביות'!B:C,2,FALSE),VLOOKUP(DATE(YEAR(E8699),MONTH(E8699)-2,DAY(1)),'מדדים וריביות'!B:C,2,FALSE))</f>
        <v>34076761.625337698</v>
      </c>
      <c r="I8699" s="43">
        <f>'ריבית יומית'!D8693</f>
        <v>3.2659180432270674E-5</v>
      </c>
      <c r="J8699" s="29">
        <f t="shared" si="1099"/>
        <v>1.0310701736973054</v>
      </c>
      <c r="L8699">
        <f>VLOOKUP(D8698,'מדדים וריביות'!B:C,2)</f>
        <v>34176693.4776114</v>
      </c>
      <c r="M8699" s="30">
        <f t="shared" si="1104"/>
        <v>0</v>
      </c>
      <c r="O8699" s="39">
        <f t="shared" si="1101"/>
        <v>0</v>
      </c>
      <c r="P8699" s="39">
        <f t="shared" si="1105"/>
        <v>0</v>
      </c>
      <c r="Q8699" s="39">
        <f t="shared" si="1102"/>
        <v>0</v>
      </c>
      <c r="R8699" s="41">
        <f t="shared" si="1103"/>
        <v>0</v>
      </c>
    </row>
    <row r="8700" spans="4:18" x14ac:dyDescent="0.25">
      <c r="D8700" s="1">
        <v>41565</v>
      </c>
      <c r="E8700" s="1">
        <f t="shared" si="1100"/>
        <v>41548</v>
      </c>
      <c r="F8700" s="30">
        <f t="shared" si="1098"/>
        <v>0</v>
      </c>
      <c r="H8700" s="42">
        <f>IF(DAY(D8700)&gt;14,VLOOKUP(DATE(YEAR(E8700),MONTH(E8700)-1,DAY(1)),'מדדים וריביות'!B:C,2,FALSE),VLOOKUP(DATE(YEAR(E8700),MONTH(E8700)-2,DAY(1)),'מדדים וריביות'!B:C,2,FALSE))</f>
        <v>34076761.625337698</v>
      </c>
      <c r="I8700" s="43">
        <f>'ריבית יומית'!D8694</f>
        <v>3.2659180432270674E-5</v>
      </c>
      <c r="J8700" s="29">
        <f t="shared" si="1099"/>
        <v>1.0310365008901905</v>
      </c>
      <c r="L8700">
        <f>VLOOKUP(D8699,'מדדים וריביות'!B:C,2)</f>
        <v>34176693.4776114</v>
      </c>
      <c r="M8700" s="30">
        <f t="shared" si="1104"/>
        <v>0</v>
      </c>
      <c r="O8700" s="39">
        <f t="shared" si="1101"/>
        <v>0</v>
      </c>
      <c r="P8700" s="39">
        <f t="shared" si="1105"/>
        <v>0</v>
      </c>
      <c r="Q8700" s="39">
        <f t="shared" si="1102"/>
        <v>0</v>
      </c>
      <c r="R8700" s="41">
        <f t="shared" si="1103"/>
        <v>0</v>
      </c>
    </row>
    <row r="8701" spans="4:18" x14ac:dyDescent="0.25">
      <c r="D8701" s="1">
        <v>41566</v>
      </c>
      <c r="E8701" s="1">
        <f t="shared" si="1100"/>
        <v>41548</v>
      </c>
      <c r="F8701" s="30">
        <f t="shared" si="1098"/>
        <v>0</v>
      </c>
      <c r="H8701" s="42">
        <f>IF(DAY(D8701)&gt;14,VLOOKUP(DATE(YEAR(E8701),MONTH(E8701)-1,DAY(1)),'מדדים וריביות'!B:C,2,FALSE),VLOOKUP(DATE(YEAR(E8701),MONTH(E8701)-2,DAY(1)),'מדדים וריביות'!B:C,2,FALSE))</f>
        <v>34076761.625337698</v>
      </c>
      <c r="I8701" s="43">
        <f>'ריבית יומית'!D8695</f>
        <v>3.2659180432270674E-5</v>
      </c>
      <c r="J8701" s="29">
        <f t="shared" si="1099"/>
        <v>1.031002829182766</v>
      </c>
      <c r="L8701">
        <f>VLOOKUP(D8700,'מדדים וריביות'!B:C,2)</f>
        <v>34176693.4776114</v>
      </c>
      <c r="M8701" s="30">
        <f t="shared" si="1104"/>
        <v>0</v>
      </c>
      <c r="O8701" s="39">
        <f t="shared" si="1101"/>
        <v>0</v>
      </c>
      <c r="P8701" s="39">
        <f t="shared" si="1105"/>
        <v>0</v>
      </c>
      <c r="Q8701" s="39">
        <f t="shared" si="1102"/>
        <v>0</v>
      </c>
      <c r="R8701" s="41">
        <f t="shared" si="1103"/>
        <v>0</v>
      </c>
    </row>
    <row r="8702" spans="4:18" x14ac:dyDescent="0.25">
      <c r="D8702" s="1">
        <v>41567</v>
      </c>
      <c r="E8702" s="1">
        <f t="shared" si="1100"/>
        <v>41548</v>
      </c>
      <c r="F8702" s="30">
        <f t="shared" si="1098"/>
        <v>0</v>
      </c>
      <c r="H8702" s="42">
        <f>IF(DAY(D8702)&gt;14,VLOOKUP(DATE(YEAR(E8702),MONTH(E8702)-1,DAY(1)),'מדדים וריביות'!B:C,2,FALSE),VLOOKUP(DATE(YEAR(E8702),MONTH(E8702)-2,DAY(1)),'מדדים וריביות'!B:C,2,FALSE))</f>
        <v>34076761.625337698</v>
      </c>
      <c r="I8702" s="43">
        <f>'ריבית יומית'!D8696</f>
        <v>3.2659180432270674E-5</v>
      </c>
      <c r="J8702" s="29">
        <f t="shared" si="1099"/>
        <v>1.030969158574996</v>
      </c>
      <c r="L8702">
        <f>VLOOKUP(D8701,'מדדים וריביות'!B:C,2)</f>
        <v>34176693.4776114</v>
      </c>
      <c r="M8702" s="30">
        <f t="shared" si="1104"/>
        <v>0</v>
      </c>
      <c r="O8702" s="39">
        <f t="shared" si="1101"/>
        <v>0</v>
      </c>
      <c r="P8702" s="39">
        <f t="shared" si="1105"/>
        <v>0</v>
      </c>
      <c r="Q8702" s="39">
        <f t="shared" si="1102"/>
        <v>0</v>
      </c>
      <c r="R8702" s="41">
        <f t="shared" si="1103"/>
        <v>0</v>
      </c>
    </row>
    <row r="8703" spans="4:18" x14ac:dyDescent="0.25">
      <c r="D8703" s="1">
        <v>41568</v>
      </c>
      <c r="E8703" s="1">
        <f t="shared" si="1100"/>
        <v>41548</v>
      </c>
      <c r="F8703" s="30">
        <f t="shared" si="1098"/>
        <v>0</v>
      </c>
      <c r="H8703" s="42">
        <f>IF(DAY(D8703)&gt;14,VLOOKUP(DATE(YEAR(E8703),MONTH(E8703)-1,DAY(1)),'מדדים וריביות'!B:C,2,FALSE),VLOOKUP(DATE(YEAR(E8703),MONTH(E8703)-2,DAY(1)),'מדדים וריביות'!B:C,2,FALSE))</f>
        <v>34076761.625337698</v>
      </c>
      <c r="I8703" s="43">
        <f>'ריבית יומית'!D8697</f>
        <v>3.2659180432270674E-5</v>
      </c>
      <c r="J8703" s="29">
        <f t="shared" si="1099"/>
        <v>1.0309354890668445</v>
      </c>
      <c r="L8703">
        <f>VLOOKUP(D8702,'מדדים וריביות'!B:C,2)</f>
        <v>34176693.4776114</v>
      </c>
      <c r="M8703" s="30">
        <f t="shared" si="1104"/>
        <v>0</v>
      </c>
      <c r="O8703" s="39">
        <f t="shared" si="1101"/>
        <v>0</v>
      </c>
      <c r="P8703" s="39">
        <f t="shared" si="1105"/>
        <v>0</v>
      </c>
      <c r="Q8703" s="39">
        <f t="shared" si="1102"/>
        <v>0</v>
      </c>
      <c r="R8703" s="41">
        <f t="shared" si="1103"/>
        <v>0</v>
      </c>
    </row>
    <row r="8704" spans="4:18" x14ac:dyDescent="0.25">
      <c r="D8704" s="1">
        <v>41569</v>
      </c>
      <c r="E8704" s="1">
        <f t="shared" si="1100"/>
        <v>41548</v>
      </c>
      <c r="F8704" s="30">
        <f t="shared" ref="F8704:F8767" si="1106">M8703</f>
        <v>0</v>
      </c>
      <c r="H8704" s="42">
        <f>IF(DAY(D8704)&gt;14,VLOOKUP(DATE(YEAR(E8704),MONTH(E8704)-1,DAY(1)),'מדדים וריביות'!B:C,2,FALSE),VLOOKUP(DATE(YEAR(E8704),MONTH(E8704)-2,DAY(1)),'מדדים וריביות'!B:C,2,FALSE))</f>
        <v>34076761.625337698</v>
      </c>
      <c r="I8704" s="43">
        <f>'ריבית יומית'!D8698</f>
        <v>3.2659180432270674E-5</v>
      </c>
      <c r="J8704" s="29">
        <f t="shared" si="1099"/>
        <v>1.0309018206582756</v>
      </c>
      <c r="L8704">
        <f>VLOOKUP(D8703,'מדדים וריביות'!B:C,2)</f>
        <v>34176693.4776114</v>
      </c>
      <c r="M8704" s="30">
        <f t="shared" si="1104"/>
        <v>0</v>
      </c>
      <c r="O8704" s="39">
        <f t="shared" si="1101"/>
        <v>0</v>
      </c>
      <c r="P8704" s="39">
        <f t="shared" si="1105"/>
        <v>0</v>
      </c>
      <c r="Q8704" s="39">
        <f t="shared" si="1102"/>
        <v>0</v>
      </c>
      <c r="R8704" s="41">
        <f t="shared" si="1103"/>
        <v>0</v>
      </c>
    </row>
    <row r="8705" spans="4:18" x14ac:dyDescent="0.25">
      <c r="D8705" s="1">
        <v>41570</v>
      </c>
      <c r="E8705" s="1">
        <f t="shared" si="1100"/>
        <v>41548</v>
      </c>
      <c r="F8705" s="30">
        <f t="shared" si="1106"/>
        <v>0</v>
      </c>
      <c r="H8705" s="42">
        <f>IF(DAY(D8705)&gt;14,VLOOKUP(DATE(YEAR(E8705),MONTH(E8705)-1,DAY(1)),'מדדים וריביות'!B:C,2,FALSE),VLOOKUP(DATE(YEAR(E8705),MONTH(E8705)-2,DAY(1)),'מדדים וריביות'!B:C,2,FALSE))</f>
        <v>34076761.625337698</v>
      </c>
      <c r="I8705" s="43">
        <f>'ריבית יומית'!D8699</f>
        <v>3.2659180432270674E-5</v>
      </c>
      <c r="J8705" s="29">
        <f t="shared" si="1099"/>
        <v>1.0308681533492534</v>
      </c>
      <c r="L8705">
        <f>VLOOKUP(D8704,'מדדים וריביות'!B:C,2)</f>
        <v>34176693.4776114</v>
      </c>
      <c r="M8705" s="30">
        <f t="shared" si="1104"/>
        <v>0</v>
      </c>
      <c r="O8705" s="39">
        <f t="shared" si="1101"/>
        <v>0</v>
      </c>
      <c r="P8705" s="39">
        <f t="shared" si="1105"/>
        <v>0</v>
      </c>
      <c r="Q8705" s="39">
        <f t="shared" si="1102"/>
        <v>0</v>
      </c>
      <c r="R8705" s="41">
        <f t="shared" si="1103"/>
        <v>0</v>
      </c>
    </row>
    <row r="8706" spans="4:18" x14ac:dyDescent="0.25">
      <c r="D8706" s="1">
        <v>41571</v>
      </c>
      <c r="E8706" s="1">
        <f t="shared" si="1100"/>
        <v>41548</v>
      </c>
      <c r="F8706" s="30">
        <f t="shared" si="1106"/>
        <v>0</v>
      </c>
      <c r="H8706" s="42">
        <f>IF(DAY(D8706)&gt;14,VLOOKUP(DATE(YEAR(E8706),MONTH(E8706)-1,DAY(1)),'מדדים וריביות'!B:C,2,FALSE),VLOOKUP(DATE(YEAR(E8706),MONTH(E8706)-2,DAY(1)),'מדדים וריביות'!B:C,2,FALSE))</f>
        <v>34076761.625337698</v>
      </c>
      <c r="I8706" s="43">
        <f>'ריבית יומית'!D8700</f>
        <v>3.2659180432270674E-5</v>
      </c>
      <c r="J8706" s="29">
        <f t="shared" si="1099"/>
        <v>1.0308344871397421</v>
      </c>
      <c r="L8706">
        <f>VLOOKUP(D8705,'מדדים וריביות'!B:C,2)</f>
        <v>34176693.4776114</v>
      </c>
      <c r="M8706" s="30">
        <f t="shared" si="1104"/>
        <v>0</v>
      </c>
      <c r="O8706" s="39">
        <f t="shared" si="1101"/>
        <v>0</v>
      </c>
      <c r="P8706" s="39">
        <f t="shared" si="1105"/>
        <v>0</v>
      </c>
      <c r="Q8706" s="39">
        <f t="shared" si="1102"/>
        <v>0</v>
      </c>
      <c r="R8706" s="41">
        <f t="shared" si="1103"/>
        <v>0</v>
      </c>
    </row>
    <row r="8707" spans="4:18" x14ac:dyDescent="0.25">
      <c r="D8707" s="1">
        <v>41572</v>
      </c>
      <c r="E8707" s="1">
        <f t="shared" si="1100"/>
        <v>41548</v>
      </c>
      <c r="F8707" s="30">
        <f t="shared" si="1106"/>
        <v>0</v>
      </c>
      <c r="H8707" s="42">
        <f>IF(DAY(D8707)&gt;14,VLOOKUP(DATE(YEAR(E8707),MONTH(E8707)-1,DAY(1)),'מדדים וריביות'!B:C,2,FALSE),VLOOKUP(DATE(YEAR(E8707),MONTH(E8707)-2,DAY(1)),'מדדים וריביות'!B:C,2,FALSE))</f>
        <v>34076761.625337698</v>
      </c>
      <c r="I8707" s="43">
        <f>'ריבית יומית'!D8701</f>
        <v>3.2659180432270674E-5</v>
      </c>
      <c r="J8707" s="29">
        <f t="shared" si="1099"/>
        <v>1.0308008220297058</v>
      </c>
      <c r="L8707">
        <f>VLOOKUP(D8706,'מדדים וריביות'!B:C,2)</f>
        <v>34176693.4776114</v>
      </c>
      <c r="M8707" s="30">
        <f t="shared" si="1104"/>
        <v>0</v>
      </c>
      <c r="O8707" s="39">
        <f t="shared" si="1101"/>
        <v>0</v>
      </c>
      <c r="P8707" s="39">
        <f t="shared" si="1105"/>
        <v>0</v>
      </c>
      <c r="Q8707" s="39">
        <f t="shared" si="1102"/>
        <v>0</v>
      </c>
      <c r="R8707" s="41">
        <f t="shared" si="1103"/>
        <v>0</v>
      </c>
    </row>
    <row r="8708" spans="4:18" x14ac:dyDescent="0.25">
      <c r="D8708" s="1">
        <v>41573</v>
      </c>
      <c r="E8708" s="1">
        <f t="shared" si="1100"/>
        <v>41548</v>
      </c>
      <c r="F8708" s="30">
        <f t="shared" si="1106"/>
        <v>0</v>
      </c>
      <c r="H8708" s="42">
        <f>IF(DAY(D8708)&gt;14,VLOOKUP(DATE(YEAR(E8708),MONTH(E8708)-1,DAY(1)),'מדדים וריביות'!B:C,2,FALSE),VLOOKUP(DATE(YEAR(E8708),MONTH(E8708)-2,DAY(1)),'מדדים וריביות'!B:C,2,FALSE))</f>
        <v>34076761.625337698</v>
      </c>
      <c r="I8708" s="43">
        <f>'ריבית יומית'!D8702</f>
        <v>3.2659180432270674E-5</v>
      </c>
      <c r="J8708" s="29">
        <f t="shared" si="1099"/>
        <v>1.0307671580191085</v>
      </c>
      <c r="L8708">
        <f>VLOOKUP(D8707,'מדדים וריביות'!B:C,2)</f>
        <v>34176693.4776114</v>
      </c>
      <c r="M8708" s="30">
        <f t="shared" si="1104"/>
        <v>0</v>
      </c>
      <c r="O8708" s="39">
        <f t="shared" si="1101"/>
        <v>0</v>
      </c>
      <c r="P8708" s="39">
        <f t="shared" si="1105"/>
        <v>0</v>
      </c>
      <c r="Q8708" s="39">
        <f t="shared" si="1102"/>
        <v>0</v>
      </c>
      <c r="R8708" s="41">
        <f t="shared" si="1103"/>
        <v>0</v>
      </c>
    </row>
    <row r="8709" spans="4:18" x14ac:dyDescent="0.25">
      <c r="D8709" s="1">
        <v>41574</v>
      </c>
      <c r="E8709" s="1">
        <f t="shared" si="1100"/>
        <v>41548</v>
      </c>
      <c r="F8709" s="30">
        <f t="shared" si="1106"/>
        <v>0</v>
      </c>
      <c r="H8709" s="42">
        <f>IF(DAY(D8709)&gt;14,VLOOKUP(DATE(YEAR(E8709),MONTH(E8709)-1,DAY(1)),'מדדים וריביות'!B:C,2,FALSE),VLOOKUP(DATE(YEAR(E8709),MONTH(E8709)-2,DAY(1)),'מדדים וריביות'!B:C,2,FALSE))</f>
        <v>34076761.625337698</v>
      </c>
      <c r="I8709" s="43">
        <f>'ריבית יומית'!D8703</f>
        <v>3.2659180432270674E-5</v>
      </c>
      <c r="J8709" s="29">
        <f t="shared" si="1099"/>
        <v>1.0307334951079141</v>
      </c>
      <c r="L8709">
        <f>VLOOKUP(D8708,'מדדים וריביות'!B:C,2)</f>
        <v>34176693.4776114</v>
      </c>
      <c r="M8709" s="30">
        <f t="shared" si="1104"/>
        <v>0</v>
      </c>
      <c r="O8709" s="39">
        <f t="shared" si="1101"/>
        <v>0</v>
      </c>
      <c r="P8709" s="39">
        <f t="shared" si="1105"/>
        <v>0</v>
      </c>
      <c r="Q8709" s="39">
        <f t="shared" si="1102"/>
        <v>0</v>
      </c>
      <c r="R8709" s="41">
        <f t="shared" si="1103"/>
        <v>0</v>
      </c>
    </row>
    <row r="8710" spans="4:18" x14ac:dyDescent="0.25">
      <c r="D8710" s="1">
        <v>41575</v>
      </c>
      <c r="E8710" s="1">
        <f t="shared" si="1100"/>
        <v>41548</v>
      </c>
      <c r="F8710" s="30">
        <f t="shared" si="1106"/>
        <v>0</v>
      </c>
      <c r="H8710" s="42">
        <f>IF(DAY(D8710)&gt;14,VLOOKUP(DATE(YEAR(E8710),MONTH(E8710)-1,DAY(1)),'מדדים וריביות'!B:C,2,FALSE),VLOOKUP(DATE(YEAR(E8710),MONTH(E8710)-2,DAY(1)),'מדדים וריביות'!B:C,2,FALSE))</f>
        <v>34076761.625337698</v>
      </c>
      <c r="I8710" s="43">
        <f>'ריבית יומית'!D8704</f>
        <v>3.2659180432270674E-5</v>
      </c>
      <c r="J8710" s="29">
        <f t="shared" si="1099"/>
        <v>1.0306998332960871</v>
      </c>
      <c r="L8710">
        <f>VLOOKUP(D8709,'מדדים וריביות'!B:C,2)</f>
        <v>34176693.4776114</v>
      </c>
      <c r="M8710" s="30">
        <f t="shared" si="1104"/>
        <v>0</v>
      </c>
      <c r="O8710" s="39">
        <f t="shared" si="1101"/>
        <v>0</v>
      </c>
      <c r="P8710" s="39">
        <f t="shared" si="1105"/>
        <v>0</v>
      </c>
      <c r="Q8710" s="39">
        <f t="shared" si="1102"/>
        <v>0</v>
      </c>
      <c r="R8710" s="41">
        <f t="shared" si="1103"/>
        <v>0</v>
      </c>
    </row>
    <row r="8711" spans="4:18" x14ac:dyDescent="0.25">
      <c r="D8711" s="1">
        <v>41576</v>
      </c>
      <c r="E8711" s="1">
        <f t="shared" si="1100"/>
        <v>41548</v>
      </c>
      <c r="F8711" s="30">
        <f t="shared" si="1106"/>
        <v>0</v>
      </c>
      <c r="H8711" s="42">
        <f>IF(DAY(D8711)&gt;14,VLOOKUP(DATE(YEAR(E8711),MONTH(E8711)-1,DAY(1)),'מדדים וריביות'!B:C,2,FALSE),VLOOKUP(DATE(YEAR(E8711),MONTH(E8711)-2,DAY(1)),'מדדים וריביות'!B:C,2,FALSE))</f>
        <v>34076761.625337698</v>
      </c>
      <c r="I8711" s="43">
        <f>'ריבית יומית'!D8705</f>
        <v>3.2659180432270674E-5</v>
      </c>
      <c r="J8711" s="29">
        <f t="shared" si="1099"/>
        <v>1.0306661725835913</v>
      </c>
      <c r="L8711">
        <f>VLOOKUP(D8710,'מדדים וריביות'!B:C,2)</f>
        <v>34176693.4776114</v>
      </c>
      <c r="M8711" s="30">
        <f t="shared" si="1104"/>
        <v>0</v>
      </c>
      <c r="O8711" s="39">
        <f t="shared" si="1101"/>
        <v>0</v>
      </c>
      <c r="P8711" s="39">
        <f t="shared" si="1105"/>
        <v>0</v>
      </c>
      <c r="Q8711" s="39">
        <f t="shared" si="1102"/>
        <v>0</v>
      </c>
      <c r="R8711" s="41">
        <f t="shared" si="1103"/>
        <v>0</v>
      </c>
    </row>
    <row r="8712" spans="4:18" x14ac:dyDescent="0.25">
      <c r="D8712" s="1">
        <v>41577</v>
      </c>
      <c r="E8712" s="1">
        <f t="shared" si="1100"/>
        <v>41548</v>
      </c>
      <c r="F8712" s="30">
        <f t="shared" si="1106"/>
        <v>0</v>
      </c>
      <c r="H8712" s="42">
        <f>IF(DAY(D8712)&gt;14,VLOOKUP(DATE(YEAR(E8712),MONTH(E8712)-1,DAY(1)),'מדדים וריביות'!B:C,2,FALSE),VLOOKUP(DATE(YEAR(E8712),MONTH(E8712)-2,DAY(1)),'מדדים וריביות'!B:C,2,FALSE))</f>
        <v>34076761.625337698</v>
      </c>
      <c r="I8712" s="43">
        <f>'ריבית יומית'!D8706</f>
        <v>3.2659180432270674E-5</v>
      </c>
      <c r="J8712" s="29">
        <f t="shared" si="1099"/>
        <v>1.0306325129703908</v>
      </c>
      <c r="L8712">
        <f>VLOOKUP(D8711,'מדדים וריביות'!B:C,2)</f>
        <v>34176693.4776114</v>
      </c>
      <c r="M8712" s="30">
        <f t="shared" si="1104"/>
        <v>0</v>
      </c>
      <c r="O8712" s="39">
        <f t="shared" si="1101"/>
        <v>0</v>
      </c>
      <c r="P8712" s="39">
        <f t="shared" si="1105"/>
        <v>0</v>
      </c>
      <c r="Q8712" s="39">
        <f t="shared" si="1102"/>
        <v>0</v>
      </c>
      <c r="R8712" s="41">
        <f t="shared" si="1103"/>
        <v>0</v>
      </c>
    </row>
    <row r="8713" spans="4:18" x14ac:dyDescent="0.25">
      <c r="D8713" s="1">
        <v>41578</v>
      </c>
      <c r="E8713" s="1">
        <f t="shared" si="1100"/>
        <v>41548</v>
      </c>
      <c r="F8713" s="30">
        <f t="shared" si="1106"/>
        <v>0</v>
      </c>
      <c r="H8713" s="42">
        <f>IF(DAY(D8713)&gt;14,VLOOKUP(DATE(YEAR(E8713),MONTH(E8713)-1,DAY(1)),'מדדים וריביות'!B:C,2,FALSE),VLOOKUP(DATE(YEAR(E8713),MONTH(E8713)-2,DAY(1)),'מדדים וריביות'!B:C,2,FALSE))</f>
        <v>34076761.625337698</v>
      </c>
      <c r="I8713" s="43">
        <f>'ריבית יומית'!D8707</f>
        <v>3.2659180432270674E-5</v>
      </c>
      <c r="J8713" s="29">
        <f t="shared" ref="J8713:J8776" si="1107">J8714*(1+I8713)</f>
        <v>1.0305988544564499</v>
      </c>
      <c r="L8713">
        <f>VLOOKUP(D8712,'מדדים וריביות'!B:C,2)</f>
        <v>34176693.4776114</v>
      </c>
      <c r="M8713" s="30">
        <f t="shared" si="1104"/>
        <v>0</v>
      </c>
      <c r="O8713" s="39">
        <f t="shared" si="1101"/>
        <v>0</v>
      </c>
      <c r="P8713" s="39">
        <f t="shared" si="1105"/>
        <v>0</v>
      </c>
      <c r="Q8713" s="39">
        <f t="shared" si="1102"/>
        <v>0</v>
      </c>
      <c r="R8713" s="41">
        <f t="shared" si="1103"/>
        <v>0</v>
      </c>
    </row>
    <row r="8714" spans="4:18" x14ac:dyDescent="0.25">
      <c r="D8714" s="1">
        <v>41579</v>
      </c>
      <c r="E8714" s="1">
        <f t="shared" ref="E8714:E8777" si="1108">DATE(YEAR(D8714),MONTH(D8714),DAY(1))</f>
        <v>41579</v>
      </c>
      <c r="F8714" s="30">
        <f t="shared" si="1106"/>
        <v>0</v>
      </c>
      <c r="H8714" s="42">
        <f>IF(DAY(D8714)&gt;14,VLOOKUP(DATE(YEAR(E8714),MONTH(E8714)-1,DAY(1)),'מדדים וריביות'!B:C,2,FALSE),VLOOKUP(DATE(YEAR(E8714),MONTH(E8714)-2,DAY(1)),'מדדים וריביות'!B:C,2,FALSE))</f>
        <v>34076761.625337698</v>
      </c>
      <c r="I8714" s="43">
        <f>'ריבית יומית'!D8708</f>
        <v>3.2659180432270674E-5</v>
      </c>
      <c r="J8714" s="29">
        <f t="shared" si="1107"/>
        <v>1.0305651970417324</v>
      </c>
      <c r="L8714">
        <f>VLOOKUP(D8713,'מדדים וריביות'!B:C,2)</f>
        <v>34176693.4776114</v>
      </c>
      <c r="M8714" s="30">
        <f t="shared" si="1104"/>
        <v>0</v>
      </c>
      <c r="O8714" s="39">
        <f t="shared" ref="O8714:O8777" si="1109">$D$4/H8714*G8714-G8714</f>
        <v>0</v>
      </c>
      <c r="P8714" s="39">
        <f t="shared" si="1105"/>
        <v>0</v>
      </c>
      <c r="Q8714" s="39">
        <f t="shared" ref="Q8714:Q8777" si="1110">$D$4/H8714*P8714-P8714</f>
        <v>0</v>
      </c>
      <c r="R8714" s="41">
        <f t="shared" ref="R8714:R8777" si="1111">SUM(O8714:Q8714)</f>
        <v>0</v>
      </c>
    </row>
    <row r="8715" spans="4:18" x14ac:dyDescent="0.25">
      <c r="D8715" s="1">
        <v>41580</v>
      </c>
      <c r="E8715" s="1">
        <f t="shared" si="1108"/>
        <v>41579</v>
      </c>
      <c r="F8715" s="30">
        <f t="shared" si="1106"/>
        <v>0</v>
      </c>
      <c r="H8715" s="42">
        <f>IF(DAY(D8715)&gt;14,VLOOKUP(DATE(YEAR(E8715),MONTH(E8715)-1,DAY(1)),'מדדים וריביות'!B:C,2,FALSE),VLOOKUP(DATE(YEAR(E8715),MONTH(E8715)-2,DAY(1)),'מדדים וריביות'!B:C,2,FALSE))</f>
        <v>34076761.625337698</v>
      </c>
      <c r="I8715" s="43">
        <f>'ריבית יומית'!D8709</f>
        <v>3.2659180432270674E-5</v>
      </c>
      <c r="J8715" s="29">
        <f t="shared" si="1107"/>
        <v>1.0305315407262028</v>
      </c>
      <c r="L8715">
        <f>VLOOKUP(D8714,'מדדים וריביות'!B:C,2)</f>
        <v>34043451.007913098</v>
      </c>
      <c r="M8715" s="30">
        <f t="shared" si="1104"/>
        <v>0</v>
      </c>
      <c r="O8715" s="39">
        <f t="shared" si="1109"/>
        <v>0</v>
      </c>
      <c r="P8715" s="39">
        <f t="shared" si="1105"/>
        <v>0</v>
      </c>
      <c r="Q8715" s="39">
        <f t="shared" si="1110"/>
        <v>0</v>
      </c>
      <c r="R8715" s="41">
        <f t="shared" si="1111"/>
        <v>0</v>
      </c>
    </row>
    <row r="8716" spans="4:18" x14ac:dyDescent="0.25">
      <c r="D8716" s="1">
        <v>41581</v>
      </c>
      <c r="E8716" s="1">
        <f t="shared" si="1108"/>
        <v>41579</v>
      </c>
      <c r="F8716" s="30">
        <f t="shared" si="1106"/>
        <v>0</v>
      </c>
      <c r="H8716" s="42">
        <f>IF(DAY(D8716)&gt;14,VLOOKUP(DATE(YEAR(E8716),MONTH(E8716)-1,DAY(1)),'מדדים וריביות'!B:C,2,FALSE),VLOOKUP(DATE(YEAR(E8716),MONTH(E8716)-2,DAY(1)),'מדדים וריביות'!B:C,2,FALSE))</f>
        <v>34076761.625337698</v>
      </c>
      <c r="I8716" s="43">
        <f>'ריבית יומית'!D8710</f>
        <v>3.2659180432270674E-5</v>
      </c>
      <c r="J8716" s="29">
        <f t="shared" si="1107"/>
        <v>1.0304978855098248</v>
      </c>
      <c r="L8716">
        <f>VLOOKUP(D8715,'מדדים וריביות'!B:C,2)</f>
        <v>34043451.007913098</v>
      </c>
      <c r="M8716" s="30">
        <f t="shared" ref="M8716:M8779" si="1112">F8716*(1+I8716)*L8716/H8716+G8716-K8716</f>
        <v>0</v>
      </c>
      <c r="O8716" s="39">
        <f t="shared" si="1109"/>
        <v>0</v>
      </c>
      <c r="P8716" s="39">
        <f t="shared" si="1105"/>
        <v>0</v>
      </c>
      <c r="Q8716" s="39">
        <f t="shared" si="1110"/>
        <v>0</v>
      </c>
      <c r="R8716" s="41">
        <f t="shared" si="1111"/>
        <v>0</v>
      </c>
    </row>
    <row r="8717" spans="4:18" x14ac:dyDescent="0.25">
      <c r="D8717" s="1">
        <v>41582</v>
      </c>
      <c r="E8717" s="1">
        <f t="shared" si="1108"/>
        <v>41579</v>
      </c>
      <c r="F8717" s="30">
        <f t="shared" si="1106"/>
        <v>0</v>
      </c>
      <c r="H8717" s="42">
        <f>IF(DAY(D8717)&gt;14,VLOOKUP(DATE(YEAR(E8717),MONTH(E8717)-1,DAY(1)),'מדדים וריביות'!B:C,2,FALSE),VLOOKUP(DATE(YEAR(E8717),MONTH(E8717)-2,DAY(1)),'מדדים וריביות'!B:C,2,FALSE))</f>
        <v>34076761.625337698</v>
      </c>
      <c r="I8717" s="43">
        <f>'ריבית יומית'!D8711</f>
        <v>3.2659180432270674E-5</v>
      </c>
      <c r="J8717" s="29">
        <f t="shared" si="1107"/>
        <v>1.0304642313925627</v>
      </c>
      <c r="L8717">
        <f>VLOOKUP(D8716,'מדדים וריביות'!B:C,2)</f>
        <v>34043451.007913098</v>
      </c>
      <c r="M8717" s="30">
        <f t="shared" si="1112"/>
        <v>0</v>
      </c>
      <c r="O8717" s="39">
        <f t="shared" si="1109"/>
        <v>0</v>
      </c>
      <c r="P8717" s="39">
        <f t="shared" si="1105"/>
        <v>0</v>
      </c>
      <c r="Q8717" s="39">
        <f t="shared" si="1110"/>
        <v>0</v>
      </c>
      <c r="R8717" s="41">
        <f t="shared" si="1111"/>
        <v>0</v>
      </c>
    </row>
    <row r="8718" spans="4:18" x14ac:dyDescent="0.25">
      <c r="D8718" s="1">
        <v>41583</v>
      </c>
      <c r="E8718" s="1">
        <f t="shared" si="1108"/>
        <v>41579</v>
      </c>
      <c r="F8718" s="30">
        <f t="shared" si="1106"/>
        <v>0</v>
      </c>
      <c r="H8718" s="42">
        <f>IF(DAY(D8718)&gt;14,VLOOKUP(DATE(YEAR(E8718),MONTH(E8718)-1,DAY(1)),'מדדים וריביות'!B:C,2,FALSE),VLOOKUP(DATE(YEAR(E8718),MONTH(E8718)-2,DAY(1)),'מדדים וריביות'!B:C,2,FALSE))</f>
        <v>34076761.625337698</v>
      </c>
      <c r="I8718" s="43">
        <f>'ריבית יומית'!D8712</f>
        <v>3.2659180432270674E-5</v>
      </c>
      <c r="J8718" s="29">
        <f t="shared" si="1107"/>
        <v>1.0304305783743806</v>
      </c>
      <c r="L8718">
        <f>VLOOKUP(D8717,'מדדים וריביות'!B:C,2)</f>
        <v>34043451.007913098</v>
      </c>
      <c r="M8718" s="30">
        <f t="shared" si="1112"/>
        <v>0</v>
      </c>
      <c r="O8718" s="39">
        <f t="shared" si="1109"/>
        <v>0</v>
      </c>
      <c r="P8718" s="39">
        <f t="shared" si="1105"/>
        <v>0</v>
      </c>
      <c r="Q8718" s="39">
        <f t="shared" si="1110"/>
        <v>0</v>
      </c>
      <c r="R8718" s="41">
        <f t="shared" si="1111"/>
        <v>0</v>
      </c>
    </row>
    <row r="8719" spans="4:18" x14ac:dyDescent="0.25">
      <c r="D8719" s="1">
        <v>41584</v>
      </c>
      <c r="E8719" s="1">
        <f t="shared" si="1108"/>
        <v>41579</v>
      </c>
      <c r="F8719" s="30">
        <f t="shared" si="1106"/>
        <v>0</v>
      </c>
      <c r="H8719" s="42">
        <f>IF(DAY(D8719)&gt;14,VLOOKUP(DATE(YEAR(E8719),MONTH(E8719)-1,DAY(1)),'מדדים וריביות'!B:C,2,FALSE),VLOOKUP(DATE(YEAR(E8719),MONTH(E8719)-2,DAY(1)),'מדדים וריביות'!B:C,2,FALSE))</f>
        <v>34076761.625337698</v>
      </c>
      <c r="I8719" s="43">
        <f>'ריבית יומית'!D8713</f>
        <v>3.2659180432270674E-5</v>
      </c>
      <c r="J8719" s="29">
        <f t="shared" si="1107"/>
        <v>1.0303969264552426</v>
      </c>
      <c r="L8719">
        <f>VLOOKUP(D8718,'מדדים וריביות'!B:C,2)</f>
        <v>34043451.007913098</v>
      </c>
      <c r="M8719" s="30">
        <f t="shared" si="1112"/>
        <v>0</v>
      </c>
      <c r="O8719" s="39">
        <f t="shared" si="1109"/>
        <v>0</v>
      </c>
      <c r="P8719" s="39">
        <f t="shared" si="1105"/>
        <v>0</v>
      </c>
      <c r="Q8719" s="39">
        <f t="shared" si="1110"/>
        <v>0</v>
      </c>
      <c r="R8719" s="41">
        <f t="shared" si="1111"/>
        <v>0</v>
      </c>
    </row>
    <row r="8720" spans="4:18" x14ac:dyDescent="0.25">
      <c r="D8720" s="1">
        <v>41585</v>
      </c>
      <c r="E8720" s="1">
        <f t="shared" si="1108"/>
        <v>41579</v>
      </c>
      <c r="F8720" s="30">
        <f t="shared" si="1106"/>
        <v>0</v>
      </c>
      <c r="H8720" s="42">
        <f>IF(DAY(D8720)&gt;14,VLOOKUP(DATE(YEAR(E8720),MONTH(E8720)-1,DAY(1)),'מדדים וריביות'!B:C,2,FALSE),VLOOKUP(DATE(YEAR(E8720),MONTH(E8720)-2,DAY(1)),'מדדים וריביות'!B:C,2,FALSE))</f>
        <v>34076761.625337698</v>
      </c>
      <c r="I8720" s="43">
        <f>'ריבית יומית'!D8714</f>
        <v>3.2659180432270674E-5</v>
      </c>
      <c r="J8720" s="29">
        <f t="shared" si="1107"/>
        <v>1.0303632756351129</v>
      </c>
      <c r="L8720">
        <f>VLOOKUP(D8719,'מדדים וריביות'!B:C,2)</f>
        <v>34043451.007913098</v>
      </c>
      <c r="M8720" s="30">
        <f t="shared" si="1112"/>
        <v>0</v>
      </c>
      <c r="O8720" s="39">
        <f t="shared" si="1109"/>
        <v>0</v>
      </c>
      <c r="P8720" s="39">
        <f t="shared" si="1105"/>
        <v>0</v>
      </c>
      <c r="Q8720" s="39">
        <f t="shared" si="1110"/>
        <v>0</v>
      </c>
      <c r="R8720" s="41">
        <f t="shared" si="1111"/>
        <v>0</v>
      </c>
    </row>
    <row r="8721" spans="4:18" x14ac:dyDescent="0.25">
      <c r="D8721" s="1">
        <v>41586</v>
      </c>
      <c r="E8721" s="1">
        <f t="shared" si="1108"/>
        <v>41579</v>
      </c>
      <c r="F8721" s="30">
        <f t="shared" si="1106"/>
        <v>0</v>
      </c>
      <c r="H8721" s="42">
        <f>IF(DAY(D8721)&gt;14,VLOOKUP(DATE(YEAR(E8721),MONTH(E8721)-1,DAY(1)),'מדדים וריביות'!B:C,2,FALSE),VLOOKUP(DATE(YEAR(E8721),MONTH(E8721)-2,DAY(1)),'מדדים וריביות'!B:C,2,FALSE))</f>
        <v>34076761.625337698</v>
      </c>
      <c r="I8721" s="43">
        <f>'ריבית יומית'!D8715</f>
        <v>3.2659180432270674E-5</v>
      </c>
      <c r="J8721" s="29">
        <f t="shared" si="1107"/>
        <v>1.0303296259139554</v>
      </c>
      <c r="L8721">
        <f>VLOOKUP(D8720,'מדדים וריביות'!B:C,2)</f>
        <v>34043451.007913098</v>
      </c>
      <c r="M8721" s="30">
        <f t="shared" si="1112"/>
        <v>0</v>
      </c>
      <c r="O8721" s="39">
        <f t="shared" si="1109"/>
        <v>0</v>
      </c>
      <c r="P8721" s="39">
        <f t="shared" si="1105"/>
        <v>0</v>
      </c>
      <c r="Q8721" s="39">
        <f t="shared" si="1110"/>
        <v>0</v>
      </c>
      <c r="R8721" s="41">
        <f t="shared" si="1111"/>
        <v>0</v>
      </c>
    </row>
    <row r="8722" spans="4:18" x14ac:dyDescent="0.25">
      <c r="D8722" s="1">
        <v>41587</v>
      </c>
      <c r="E8722" s="1">
        <f t="shared" si="1108"/>
        <v>41579</v>
      </c>
      <c r="F8722" s="30">
        <f t="shared" si="1106"/>
        <v>0</v>
      </c>
      <c r="H8722" s="42">
        <f>IF(DAY(D8722)&gt;14,VLOOKUP(DATE(YEAR(E8722),MONTH(E8722)-1,DAY(1)),'מדדים וריביות'!B:C,2,FALSE),VLOOKUP(DATE(YEAR(E8722),MONTH(E8722)-2,DAY(1)),'מדדים וריביות'!B:C,2,FALSE))</f>
        <v>34076761.625337698</v>
      </c>
      <c r="I8722" s="43">
        <f>'ריבית יומית'!D8716</f>
        <v>3.2659180432270674E-5</v>
      </c>
      <c r="J8722" s="29">
        <f t="shared" si="1107"/>
        <v>1.0302959772917344</v>
      </c>
      <c r="L8722">
        <f>VLOOKUP(D8721,'מדדים וריביות'!B:C,2)</f>
        <v>34043451.007913098</v>
      </c>
      <c r="M8722" s="30">
        <f t="shared" si="1112"/>
        <v>0</v>
      </c>
      <c r="O8722" s="39">
        <f t="shared" si="1109"/>
        <v>0</v>
      </c>
      <c r="P8722" s="39">
        <f t="shared" si="1105"/>
        <v>0</v>
      </c>
      <c r="Q8722" s="39">
        <f t="shared" si="1110"/>
        <v>0</v>
      </c>
      <c r="R8722" s="41">
        <f t="shared" si="1111"/>
        <v>0</v>
      </c>
    </row>
    <row r="8723" spans="4:18" x14ac:dyDescent="0.25">
      <c r="D8723" s="1">
        <v>41588</v>
      </c>
      <c r="E8723" s="1">
        <f t="shared" si="1108"/>
        <v>41579</v>
      </c>
      <c r="F8723" s="30">
        <f t="shared" si="1106"/>
        <v>0</v>
      </c>
      <c r="H8723" s="42">
        <f>IF(DAY(D8723)&gt;14,VLOOKUP(DATE(YEAR(E8723),MONTH(E8723)-1,DAY(1)),'מדדים וריביות'!B:C,2,FALSE),VLOOKUP(DATE(YEAR(E8723),MONTH(E8723)-2,DAY(1)),'מדדים וריביות'!B:C,2,FALSE))</f>
        <v>34076761.625337698</v>
      </c>
      <c r="I8723" s="43">
        <f>'ריבית יומית'!D8717</f>
        <v>3.2659180432270674E-5</v>
      </c>
      <c r="J8723" s="29">
        <f t="shared" si="1107"/>
        <v>1.0302623297684139</v>
      </c>
      <c r="L8723">
        <f>VLOOKUP(D8722,'מדדים וריביות'!B:C,2)</f>
        <v>34043451.007913098</v>
      </c>
      <c r="M8723" s="30">
        <f t="shared" si="1112"/>
        <v>0</v>
      </c>
      <c r="O8723" s="39">
        <f t="shared" si="1109"/>
        <v>0</v>
      </c>
      <c r="P8723" s="39">
        <f t="shared" si="1105"/>
        <v>0</v>
      </c>
      <c r="Q8723" s="39">
        <f t="shared" si="1110"/>
        <v>0</v>
      </c>
      <c r="R8723" s="41">
        <f t="shared" si="1111"/>
        <v>0</v>
      </c>
    </row>
    <row r="8724" spans="4:18" x14ac:dyDescent="0.25">
      <c r="D8724" s="1">
        <v>41589</v>
      </c>
      <c r="E8724" s="1">
        <f t="shared" si="1108"/>
        <v>41579</v>
      </c>
      <c r="F8724" s="30">
        <f t="shared" si="1106"/>
        <v>0</v>
      </c>
      <c r="H8724" s="42">
        <f>IF(DAY(D8724)&gt;14,VLOOKUP(DATE(YEAR(E8724),MONTH(E8724)-1,DAY(1)),'מדדים וריביות'!B:C,2,FALSE),VLOOKUP(DATE(YEAR(E8724),MONTH(E8724)-2,DAY(1)),'מדדים וריביות'!B:C,2,FALSE))</f>
        <v>34076761.625337698</v>
      </c>
      <c r="I8724" s="43">
        <f>'ריבית יומית'!D8718</f>
        <v>3.2659180432270674E-5</v>
      </c>
      <c r="J8724" s="29">
        <f t="shared" si="1107"/>
        <v>1.030228683343958</v>
      </c>
      <c r="L8724">
        <f>VLOOKUP(D8723,'מדדים וריביות'!B:C,2)</f>
        <v>34043451.007913098</v>
      </c>
      <c r="M8724" s="30">
        <f t="shared" si="1112"/>
        <v>0</v>
      </c>
      <c r="O8724" s="39">
        <f t="shared" si="1109"/>
        <v>0</v>
      </c>
      <c r="P8724" s="39">
        <f t="shared" si="1105"/>
        <v>0</v>
      </c>
      <c r="Q8724" s="39">
        <f t="shared" si="1110"/>
        <v>0</v>
      </c>
      <c r="R8724" s="41">
        <f t="shared" si="1111"/>
        <v>0</v>
      </c>
    </row>
    <row r="8725" spans="4:18" x14ac:dyDescent="0.25">
      <c r="D8725" s="1">
        <v>41590</v>
      </c>
      <c r="E8725" s="1">
        <f t="shared" si="1108"/>
        <v>41579</v>
      </c>
      <c r="F8725" s="30">
        <f t="shared" si="1106"/>
        <v>0</v>
      </c>
      <c r="H8725" s="42">
        <f>IF(DAY(D8725)&gt;14,VLOOKUP(DATE(YEAR(E8725),MONTH(E8725)-1,DAY(1)),'מדדים וריביות'!B:C,2,FALSE),VLOOKUP(DATE(YEAR(E8725),MONTH(E8725)-2,DAY(1)),'מדדים וריביות'!B:C,2,FALSE))</f>
        <v>34076761.625337698</v>
      </c>
      <c r="I8725" s="43">
        <f>'ריבית יומית'!D8719</f>
        <v>3.2659180432270674E-5</v>
      </c>
      <c r="J8725" s="29">
        <f t="shared" si="1107"/>
        <v>1.0301950380183309</v>
      </c>
      <c r="L8725">
        <f>VLOOKUP(D8724,'מדדים וריביות'!B:C,2)</f>
        <v>34043451.007913098</v>
      </c>
      <c r="M8725" s="30">
        <f t="shared" si="1112"/>
        <v>0</v>
      </c>
      <c r="O8725" s="39">
        <f t="shared" si="1109"/>
        <v>0</v>
      </c>
      <c r="P8725" s="39">
        <f t="shared" si="1105"/>
        <v>0</v>
      </c>
      <c r="Q8725" s="39">
        <f t="shared" si="1110"/>
        <v>0</v>
      </c>
      <c r="R8725" s="41">
        <f t="shared" si="1111"/>
        <v>0</v>
      </c>
    </row>
    <row r="8726" spans="4:18" x14ac:dyDescent="0.25">
      <c r="D8726" s="1">
        <v>41591</v>
      </c>
      <c r="E8726" s="1">
        <f t="shared" si="1108"/>
        <v>41579</v>
      </c>
      <c r="F8726" s="30">
        <f t="shared" si="1106"/>
        <v>0</v>
      </c>
      <c r="H8726" s="42">
        <f>IF(DAY(D8726)&gt;14,VLOOKUP(DATE(YEAR(E8726),MONTH(E8726)-1,DAY(1)),'מדדים וריביות'!B:C,2,FALSE),VLOOKUP(DATE(YEAR(E8726),MONTH(E8726)-2,DAY(1)),'מדדים וריביות'!B:C,2,FALSE))</f>
        <v>34076761.625337698</v>
      </c>
      <c r="I8726" s="43">
        <f>'ריבית יומית'!D8720</f>
        <v>3.2659180432270674E-5</v>
      </c>
      <c r="J8726" s="29">
        <f t="shared" si="1107"/>
        <v>1.0301613937914966</v>
      </c>
      <c r="L8726">
        <f>VLOOKUP(D8725,'מדדים וריביות'!B:C,2)</f>
        <v>34043451.007913098</v>
      </c>
      <c r="M8726" s="30">
        <f t="shared" si="1112"/>
        <v>0</v>
      </c>
      <c r="O8726" s="39">
        <f t="shared" si="1109"/>
        <v>0</v>
      </c>
      <c r="P8726" s="39">
        <f t="shared" si="1105"/>
        <v>0</v>
      </c>
      <c r="Q8726" s="39">
        <f t="shared" si="1110"/>
        <v>0</v>
      </c>
      <c r="R8726" s="41">
        <f t="shared" si="1111"/>
        <v>0</v>
      </c>
    </row>
    <row r="8727" spans="4:18" x14ac:dyDescent="0.25">
      <c r="D8727" s="1">
        <v>41592</v>
      </c>
      <c r="E8727" s="1">
        <f t="shared" si="1108"/>
        <v>41579</v>
      </c>
      <c r="F8727" s="30">
        <f t="shared" si="1106"/>
        <v>0</v>
      </c>
      <c r="H8727" s="42">
        <f>IF(DAY(D8727)&gt;14,VLOOKUP(DATE(YEAR(E8727),MONTH(E8727)-1,DAY(1)),'מדדים וריביות'!B:C,2,FALSE),VLOOKUP(DATE(YEAR(E8727),MONTH(E8727)-2,DAY(1)),'מדדים וריביות'!B:C,2,FALSE))</f>
        <v>34076761.625337698</v>
      </c>
      <c r="I8727" s="43">
        <f>'ריבית יומית'!D8721</f>
        <v>3.2659180432270674E-5</v>
      </c>
      <c r="J8727" s="29">
        <f t="shared" si="1107"/>
        <v>1.0301277506634194</v>
      </c>
      <c r="L8727">
        <f>VLOOKUP(D8726,'מדדים וריביות'!B:C,2)</f>
        <v>34043451.007913098</v>
      </c>
      <c r="M8727" s="30">
        <f t="shared" si="1112"/>
        <v>0</v>
      </c>
      <c r="O8727" s="39">
        <f t="shared" si="1109"/>
        <v>0</v>
      </c>
      <c r="P8727" s="39">
        <f t="shared" si="1105"/>
        <v>0</v>
      </c>
      <c r="Q8727" s="39">
        <f t="shared" si="1110"/>
        <v>0</v>
      </c>
      <c r="R8727" s="41">
        <f t="shared" si="1111"/>
        <v>0</v>
      </c>
    </row>
    <row r="8728" spans="4:18" x14ac:dyDescent="0.25">
      <c r="D8728" s="1">
        <v>41593</v>
      </c>
      <c r="E8728" s="1">
        <f t="shared" si="1108"/>
        <v>41579</v>
      </c>
      <c r="F8728" s="30">
        <f t="shared" si="1106"/>
        <v>0</v>
      </c>
      <c r="H8728" s="42">
        <f>IF(DAY(D8728)&gt;14,VLOOKUP(DATE(YEAR(E8728),MONTH(E8728)-1,DAY(1)),'מדדים וריביות'!B:C,2,FALSE),VLOOKUP(DATE(YEAR(E8728),MONTH(E8728)-2,DAY(1)),'מדדים וריביות'!B:C,2,FALSE))</f>
        <v>34176693.4776114</v>
      </c>
      <c r="I8728" s="43">
        <f>'ריבית יומית'!D8722</f>
        <v>3.2659180432270674E-5</v>
      </c>
      <c r="J8728" s="29">
        <f t="shared" si="1107"/>
        <v>1.0300941086340634</v>
      </c>
      <c r="L8728">
        <f>VLOOKUP(D8727,'מדדים וריביות'!B:C,2)</f>
        <v>34043451.007913098</v>
      </c>
      <c r="M8728" s="30">
        <f t="shared" si="1112"/>
        <v>0</v>
      </c>
      <c r="O8728" s="39">
        <f t="shared" si="1109"/>
        <v>0</v>
      </c>
      <c r="P8728" s="39">
        <f t="shared" si="1105"/>
        <v>0</v>
      </c>
      <c r="Q8728" s="39">
        <f t="shared" si="1110"/>
        <v>0</v>
      </c>
      <c r="R8728" s="41">
        <f t="shared" si="1111"/>
        <v>0</v>
      </c>
    </row>
    <row r="8729" spans="4:18" x14ac:dyDescent="0.25">
      <c r="D8729" s="1">
        <v>41594</v>
      </c>
      <c r="E8729" s="1">
        <f t="shared" si="1108"/>
        <v>41579</v>
      </c>
      <c r="F8729" s="30">
        <f t="shared" si="1106"/>
        <v>0</v>
      </c>
      <c r="H8729" s="42">
        <f>IF(DAY(D8729)&gt;14,VLOOKUP(DATE(YEAR(E8729),MONTH(E8729)-1,DAY(1)),'מדדים וריביות'!B:C,2,FALSE),VLOOKUP(DATE(YEAR(E8729),MONTH(E8729)-2,DAY(1)),'מדדים וריביות'!B:C,2,FALSE))</f>
        <v>34176693.4776114</v>
      </c>
      <c r="I8729" s="43">
        <f>'ריבית יומית'!D8723</f>
        <v>3.2659180432270674E-5</v>
      </c>
      <c r="J8729" s="29">
        <f t="shared" si="1107"/>
        <v>1.0300604677033924</v>
      </c>
      <c r="L8729">
        <f>VLOOKUP(D8728,'מדדים וריביות'!B:C,2)</f>
        <v>34043451.007913098</v>
      </c>
      <c r="M8729" s="30">
        <f t="shared" si="1112"/>
        <v>0</v>
      </c>
      <c r="O8729" s="39">
        <f t="shared" si="1109"/>
        <v>0</v>
      </c>
      <c r="P8729" s="39">
        <f t="shared" si="1105"/>
        <v>0</v>
      </c>
      <c r="Q8729" s="39">
        <f t="shared" si="1110"/>
        <v>0</v>
      </c>
      <c r="R8729" s="41">
        <f t="shared" si="1111"/>
        <v>0</v>
      </c>
    </row>
    <row r="8730" spans="4:18" x14ac:dyDescent="0.25">
      <c r="D8730" s="1">
        <v>41595</v>
      </c>
      <c r="E8730" s="1">
        <f t="shared" si="1108"/>
        <v>41579</v>
      </c>
      <c r="F8730" s="30">
        <f t="shared" si="1106"/>
        <v>0</v>
      </c>
      <c r="H8730" s="42">
        <f>IF(DAY(D8730)&gt;14,VLOOKUP(DATE(YEAR(E8730),MONTH(E8730)-1,DAY(1)),'מדדים וריביות'!B:C,2,FALSE),VLOOKUP(DATE(YEAR(E8730),MONTH(E8730)-2,DAY(1)),'מדדים וריביות'!B:C,2,FALSE))</f>
        <v>34176693.4776114</v>
      </c>
      <c r="I8730" s="43">
        <f>'ריבית יומית'!D8724</f>
        <v>3.2659180432270674E-5</v>
      </c>
      <c r="J8730" s="29">
        <f t="shared" si="1107"/>
        <v>1.0300268278713709</v>
      </c>
      <c r="L8730">
        <f>VLOOKUP(D8729,'מדדים וריביות'!B:C,2)</f>
        <v>34043451.007913098</v>
      </c>
      <c r="M8730" s="30">
        <f t="shared" si="1112"/>
        <v>0</v>
      </c>
      <c r="O8730" s="39">
        <f t="shared" si="1109"/>
        <v>0</v>
      </c>
      <c r="P8730" s="39">
        <f t="shared" si="1105"/>
        <v>0</v>
      </c>
      <c r="Q8730" s="39">
        <f t="shared" si="1110"/>
        <v>0</v>
      </c>
      <c r="R8730" s="41">
        <f t="shared" si="1111"/>
        <v>0</v>
      </c>
    </row>
    <row r="8731" spans="4:18" x14ac:dyDescent="0.25">
      <c r="D8731" s="1">
        <v>41596</v>
      </c>
      <c r="E8731" s="1">
        <f t="shared" si="1108"/>
        <v>41579</v>
      </c>
      <c r="F8731" s="30">
        <f t="shared" si="1106"/>
        <v>0</v>
      </c>
      <c r="H8731" s="42">
        <f>IF(DAY(D8731)&gt;14,VLOOKUP(DATE(YEAR(E8731),MONTH(E8731)-1,DAY(1)),'מדדים וריביות'!B:C,2,FALSE),VLOOKUP(DATE(YEAR(E8731),MONTH(E8731)-2,DAY(1)),'מדדים וריביות'!B:C,2,FALSE))</f>
        <v>34176693.4776114</v>
      </c>
      <c r="I8731" s="43">
        <f>'ריבית יומית'!D8725</f>
        <v>3.2659180432270674E-5</v>
      </c>
      <c r="J8731" s="29">
        <f t="shared" si="1107"/>
        <v>1.0299931891379628</v>
      </c>
      <c r="L8731">
        <f>VLOOKUP(D8730,'מדדים וריביות'!B:C,2)</f>
        <v>34043451.007913098</v>
      </c>
      <c r="M8731" s="30">
        <f t="shared" si="1112"/>
        <v>0</v>
      </c>
      <c r="O8731" s="39">
        <f t="shared" si="1109"/>
        <v>0</v>
      </c>
      <c r="P8731" s="39">
        <f t="shared" si="1105"/>
        <v>0</v>
      </c>
      <c r="Q8731" s="39">
        <f t="shared" si="1110"/>
        <v>0</v>
      </c>
      <c r="R8731" s="41">
        <f t="shared" si="1111"/>
        <v>0</v>
      </c>
    </row>
    <row r="8732" spans="4:18" x14ac:dyDescent="0.25">
      <c r="D8732" s="1">
        <v>41597</v>
      </c>
      <c r="E8732" s="1">
        <f t="shared" si="1108"/>
        <v>41579</v>
      </c>
      <c r="F8732" s="30">
        <f t="shared" si="1106"/>
        <v>0</v>
      </c>
      <c r="H8732" s="42">
        <f>IF(DAY(D8732)&gt;14,VLOOKUP(DATE(YEAR(E8732),MONTH(E8732)-1,DAY(1)),'מדדים וריביות'!B:C,2,FALSE),VLOOKUP(DATE(YEAR(E8732),MONTH(E8732)-2,DAY(1)),'מדדים וריביות'!B:C,2,FALSE))</f>
        <v>34176693.4776114</v>
      </c>
      <c r="I8732" s="43">
        <f>'ריבית יומית'!D8726</f>
        <v>3.2659180432270674E-5</v>
      </c>
      <c r="J8732" s="29">
        <f t="shared" si="1107"/>
        <v>1.0299595515031323</v>
      </c>
      <c r="L8732">
        <f>VLOOKUP(D8731,'מדדים וריביות'!B:C,2)</f>
        <v>34043451.007913098</v>
      </c>
      <c r="M8732" s="30">
        <f t="shared" si="1112"/>
        <v>0</v>
      </c>
      <c r="O8732" s="39">
        <f t="shared" si="1109"/>
        <v>0</v>
      </c>
      <c r="P8732" s="39">
        <f t="shared" si="1105"/>
        <v>0</v>
      </c>
      <c r="Q8732" s="39">
        <f t="shared" si="1110"/>
        <v>0</v>
      </c>
      <c r="R8732" s="41">
        <f t="shared" si="1111"/>
        <v>0</v>
      </c>
    </row>
    <row r="8733" spans="4:18" x14ac:dyDescent="0.25">
      <c r="D8733" s="1">
        <v>41598</v>
      </c>
      <c r="E8733" s="1">
        <f t="shared" si="1108"/>
        <v>41579</v>
      </c>
      <c r="F8733" s="30">
        <f t="shared" si="1106"/>
        <v>0</v>
      </c>
      <c r="H8733" s="42">
        <f>IF(DAY(D8733)&gt;14,VLOOKUP(DATE(YEAR(E8733),MONTH(E8733)-1,DAY(1)),'מדדים וריביות'!B:C,2,FALSE),VLOOKUP(DATE(YEAR(E8733),MONTH(E8733)-2,DAY(1)),'מדדים וריביות'!B:C,2,FALSE))</f>
        <v>34176693.4776114</v>
      </c>
      <c r="I8733" s="43">
        <f>'ריבית יומית'!D8727</f>
        <v>3.2659180432270674E-5</v>
      </c>
      <c r="J8733" s="29">
        <f t="shared" si="1107"/>
        <v>1.0299259149668436</v>
      </c>
      <c r="L8733">
        <f>VLOOKUP(D8732,'מדדים וריביות'!B:C,2)</f>
        <v>34043451.007913098</v>
      </c>
      <c r="M8733" s="30">
        <f t="shared" si="1112"/>
        <v>0</v>
      </c>
      <c r="O8733" s="39">
        <f t="shared" si="1109"/>
        <v>0</v>
      </c>
      <c r="P8733" s="39">
        <f t="shared" si="1105"/>
        <v>0</v>
      </c>
      <c r="Q8733" s="39">
        <f t="shared" si="1110"/>
        <v>0</v>
      </c>
      <c r="R8733" s="41">
        <f t="shared" si="1111"/>
        <v>0</v>
      </c>
    </row>
    <row r="8734" spans="4:18" x14ac:dyDescent="0.25">
      <c r="D8734" s="1">
        <v>41599</v>
      </c>
      <c r="E8734" s="1">
        <f t="shared" si="1108"/>
        <v>41579</v>
      </c>
      <c r="F8734" s="30">
        <f t="shared" si="1106"/>
        <v>0</v>
      </c>
      <c r="H8734" s="42">
        <f>IF(DAY(D8734)&gt;14,VLOOKUP(DATE(YEAR(E8734),MONTH(E8734)-1,DAY(1)),'מדדים וריביות'!B:C,2,FALSE),VLOOKUP(DATE(YEAR(E8734),MONTH(E8734)-2,DAY(1)),'מדדים וריביות'!B:C,2,FALSE))</f>
        <v>34176693.4776114</v>
      </c>
      <c r="I8734" s="43">
        <f>'ריבית יומית'!D8728</f>
        <v>3.2659180432270674E-5</v>
      </c>
      <c r="J8734" s="29">
        <f t="shared" si="1107"/>
        <v>1.0298922795290606</v>
      </c>
      <c r="L8734">
        <f>VLOOKUP(D8733,'מדדים וריביות'!B:C,2)</f>
        <v>34043451.007913098</v>
      </c>
      <c r="M8734" s="30">
        <f t="shared" si="1112"/>
        <v>0</v>
      </c>
      <c r="O8734" s="39">
        <f t="shared" si="1109"/>
        <v>0</v>
      </c>
      <c r="P8734" s="39">
        <f t="shared" si="1105"/>
        <v>0</v>
      </c>
      <c r="Q8734" s="39">
        <f t="shared" si="1110"/>
        <v>0</v>
      </c>
      <c r="R8734" s="41">
        <f t="shared" si="1111"/>
        <v>0</v>
      </c>
    </row>
    <row r="8735" spans="4:18" x14ac:dyDescent="0.25">
      <c r="D8735" s="1">
        <v>41600</v>
      </c>
      <c r="E8735" s="1">
        <f t="shared" si="1108"/>
        <v>41579</v>
      </c>
      <c r="F8735" s="30">
        <f t="shared" si="1106"/>
        <v>0</v>
      </c>
      <c r="H8735" s="42">
        <f>IF(DAY(D8735)&gt;14,VLOOKUP(DATE(YEAR(E8735),MONTH(E8735)-1,DAY(1)),'מדדים וריביות'!B:C,2,FALSE),VLOOKUP(DATE(YEAR(E8735),MONTH(E8735)-2,DAY(1)),'מדדים וריביות'!B:C,2,FALSE))</f>
        <v>34176693.4776114</v>
      </c>
      <c r="I8735" s="43">
        <f>'ריבית יומית'!D8729</f>
        <v>3.2659180432270674E-5</v>
      </c>
      <c r="J8735" s="29">
        <f t="shared" si="1107"/>
        <v>1.0298586451897476</v>
      </c>
      <c r="L8735">
        <f>VLOOKUP(D8734,'מדדים וריביות'!B:C,2)</f>
        <v>34043451.007913098</v>
      </c>
      <c r="M8735" s="30">
        <f t="shared" si="1112"/>
        <v>0</v>
      </c>
      <c r="O8735" s="39">
        <f t="shared" si="1109"/>
        <v>0</v>
      </c>
      <c r="P8735" s="39">
        <f t="shared" si="1105"/>
        <v>0</v>
      </c>
      <c r="Q8735" s="39">
        <f t="shared" si="1110"/>
        <v>0</v>
      </c>
      <c r="R8735" s="41">
        <f t="shared" si="1111"/>
        <v>0</v>
      </c>
    </row>
    <row r="8736" spans="4:18" x14ac:dyDescent="0.25">
      <c r="D8736" s="1">
        <v>41601</v>
      </c>
      <c r="E8736" s="1">
        <f t="shared" si="1108"/>
        <v>41579</v>
      </c>
      <c r="F8736" s="30">
        <f t="shared" si="1106"/>
        <v>0</v>
      </c>
      <c r="H8736" s="42">
        <f>IF(DAY(D8736)&gt;14,VLOOKUP(DATE(YEAR(E8736),MONTH(E8736)-1,DAY(1)),'מדדים וריביות'!B:C,2,FALSE),VLOOKUP(DATE(YEAR(E8736),MONTH(E8736)-2,DAY(1)),'מדדים וריביות'!B:C,2,FALSE))</f>
        <v>34176693.4776114</v>
      </c>
      <c r="I8736" s="43">
        <f>'ריבית יומית'!D8730</f>
        <v>3.2659180432270674E-5</v>
      </c>
      <c r="J8736" s="29">
        <f t="shared" si="1107"/>
        <v>1.0298250119488688</v>
      </c>
      <c r="L8736">
        <f>VLOOKUP(D8735,'מדדים וריביות'!B:C,2)</f>
        <v>34043451.007913098</v>
      </c>
      <c r="M8736" s="30">
        <f t="shared" si="1112"/>
        <v>0</v>
      </c>
      <c r="O8736" s="39">
        <f t="shared" si="1109"/>
        <v>0</v>
      </c>
      <c r="P8736" s="39">
        <f t="shared" si="1105"/>
        <v>0</v>
      </c>
      <c r="Q8736" s="39">
        <f t="shared" si="1110"/>
        <v>0</v>
      </c>
      <c r="R8736" s="41">
        <f t="shared" si="1111"/>
        <v>0</v>
      </c>
    </row>
    <row r="8737" spans="4:18" x14ac:dyDescent="0.25">
      <c r="D8737" s="1">
        <v>41602</v>
      </c>
      <c r="E8737" s="1">
        <f t="shared" si="1108"/>
        <v>41579</v>
      </c>
      <c r="F8737" s="30">
        <f t="shared" si="1106"/>
        <v>0</v>
      </c>
      <c r="H8737" s="42">
        <f>IF(DAY(D8737)&gt;14,VLOOKUP(DATE(YEAR(E8737),MONTH(E8737)-1,DAY(1)),'מדדים וריביות'!B:C,2,FALSE),VLOOKUP(DATE(YEAR(E8737),MONTH(E8737)-2,DAY(1)),'מדדים וריביות'!B:C,2,FALSE))</f>
        <v>34176693.4776114</v>
      </c>
      <c r="I8737" s="43">
        <f>'ריבית יומית'!D8731</f>
        <v>3.2659180432270674E-5</v>
      </c>
      <c r="J8737" s="29">
        <f t="shared" si="1107"/>
        <v>1.029791379806388</v>
      </c>
      <c r="L8737">
        <f>VLOOKUP(D8736,'מדדים וריביות'!B:C,2)</f>
        <v>34043451.007913098</v>
      </c>
      <c r="M8737" s="30">
        <f t="shared" si="1112"/>
        <v>0</v>
      </c>
      <c r="O8737" s="39">
        <f t="shared" si="1109"/>
        <v>0</v>
      </c>
      <c r="P8737" s="39">
        <f t="shared" si="1105"/>
        <v>0</v>
      </c>
      <c r="Q8737" s="39">
        <f t="shared" si="1110"/>
        <v>0</v>
      </c>
      <c r="R8737" s="41">
        <f t="shared" si="1111"/>
        <v>0</v>
      </c>
    </row>
    <row r="8738" spans="4:18" x14ac:dyDescent="0.25">
      <c r="D8738" s="1">
        <v>41603</v>
      </c>
      <c r="E8738" s="1">
        <f t="shared" si="1108"/>
        <v>41579</v>
      </c>
      <c r="F8738" s="30">
        <f t="shared" si="1106"/>
        <v>0</v>
      </c>
      <c r="H8738" s="42">
        <f>IF(DAY(D8738)&gt;14,VLOOKUP(DATE(YEAR(E8738),MONTH(E8738)-1,DAY(1)),'מדדים וריביות'!B:C,2,FALSE),VLOOKUP(DATE(YEAR(E8738),MONTH(E8738)-2,DAY(1)),'מדדים וריביות'!B:C,2,FALSE))</f>
        <v>34176693.4776114</v>
      </c>
      <c r="I8738" s="43">
        <f>'ריבית יומית'!D8732</f>
        <v>3.2659180432270674E-5</v>
      </c>
      <c r="J8738" s="29">
        <f t="shared" si="1107"/>
        <v>1.0297577487622696</v>
      </c>
      <c r="L8738">
        <f>VLOOKUP(D8737,'מדדים וריביות'!B:C,2)</f>
        <v>34043451.007913098</v>
      </c>
      <c r="M8738" s="30">
        <f t="shared" si="1112"/>
        <v>0</v>
      </c>
      <c r="O8738" s="39">
        <f t="shared" si="1109"/>
        <v>0</v>
      </c>
      <c r="P8738" s="39">
        <f t="shared" si="1105"/>
        <v>0</v>
      </c>
      <c r="Q8738" s="39">
        <f t="shared" si="1110"/>
        <v>0</v>
      </c>
      <c r="R8738" s="41">
        <f t="shared" si="1111"/>
        <v>0</v>
      </c>
    </row>
    <row r="8739" spans="4:18" x14ac:dyDescent="0.25">
      <c r="D8739" s="1">
        <v>41604</v>
      </c>
      <c r="E8739" s="1">
        <f t="shared" si="1108"/>
        <v>41579</v>
      </c>
      <c r="F8739" s="30">
        <f t="shared" si="1106"/>
        <v>0</v>
      </c>
      <c r="H8739" s="42">
        <f>IF(DAY(D8739)&gt;14,VLOOKUP(DATE(YEAR(E8739),MONTH(E8739)-1,DAY(1)),'מדדים וריביות'!B:C,2,FALSE),VLOOKUP(DATE(YEAR(E8739),MONTH(E8739)-2,DAY(1)),'מדדים וריביות'!B:C,2,FALSE))</f>
        <v>34176693.4776114</v>
      </c>
      <c r="I8739" s="43">
        <f>'ריבית יומית'!D8733</f>
        <v>3.2659180432270674E-5</v>
      </c>
      <c r="J8739" s="29">
        <f t="shared" si="1107"/>
        <v>1.0297241188164776</v>
      </c>
      <c r="L8739">
        <f>VLOOKUP(D8738,'מדדים וריביות'!B:C,2)</f>
        <v>34043451.007913098</v>
      </c>
      <c r="M8739" s="30">
        <f t="shared" si="1112"/>
        <v>0</v>
      </c>
      <c r="O8739" s="39">
        <f t="shared" si="1109"/>
        <v>0</v>
      </c>
      <c r="P8739" s="39">
        <f t="shared" si="1105"/>
        <v>0</v>
      </c>
      <c r="Q8739" s="39">
        <f t="shared" si="1110"/>
        <v>0</v>
      </c>
      <c r="R8739" s="41">
        <f t="shared" si="1111"/>
        <v>0</v>
      </c>
    </row>
    <row r="8740" spans="4:18" x14ac:dyDescent="0.25">
      <c r="D8740" s="1">
        <v>41605</v>
      </c>
      <c r="E8740" s="1">
        <f t="shared" si="1108"/>
        <v>41579</v>
      </c>
      <c r="F8740" s="30">
        <f t="shared" si="1106"/>
        <v>0</v>
      </c>
      <c r="H8740" s="42">
        <f>IF(DAY(D8740)&gt;14,VLOOKUP(DATE(YEAR(E8740),MONTH(E8740)-1,DAY(1)),'מדדים וריביות'!B:C,2,FALSE),VLOOKUP(DATE(YEAR(E8740),MONTH(E8740)-2,DAY(1)),'מדדים וריביות'!B:C,2,FALSE))</f>
        <v>34176693.4776114</v>
      </c>
      <c r="I8740" s="43">
        <f>'ריבית יומית'!D8734</f>
        <v>3.2659180432270674E-5</v>
      </c>
      <c r="J8740" s="29">
        <f t="shared" si="1107"/>
        <v>1.0296904899689763</v>
      </c>
      <c r="L8740">
        <f>VLOOKUP(D8739,'מדדים וריביות'!B:C,2)</f>
        <v>34043451.007913098</v>
      </c>
      <c r="M8740" s="30">
        <f t="shared" si="1112"/>
        <v>0</v>
      </c>
      <c r="O8740" s="39">
        <f t="shared" si="1109"/>
        <v>0</v>
      </c>
      <c r="P8740" s="39">
        <f t="shared" si="1105"/>
        <v>0</v>
      </c>
      <c r="Q8740" s="39">
        <f t="shared" si="1110"/>
        <v>0</v>
      </c>
      <c r="R8740" s="41">
        <f t="shared" si="1111"/>
        <v>0</v>
      </c>
    </row>
    <row r="8741" spans="4:18" x14ac:dyDescent="0.25">
      <c r="D8741" s="1">
        <v>41606</v>
      </c>
      <c r="E8741" s="1">
        <f t="shared" si="1108"/>
        <v>41579</v>
      </c>
      <c r="F8741" s="30">
        <f t="shared" si="1106"/>
        <v>0</v>
      </c>
      <c r="H8741" s="42">
        <f>IF(DAY(D8741)&gt;14,VLOOKUP(DATE(YEAR(E8741),MONTH(E8741)-1,DAY(1)),'מדדים וריביות'!B:C,2,FALSE),VLOOKUP(DATE(YEAR(E8741),MONTH(E8741)-2,DAY(1)),'מדדים וריביות'!B:C,2,FALSE))</f>
        <v>34176693.4776114</v>
      </c>
      <c r="I8741" s="43">
        <f>'ריבית יומית'!D8735</f>
        <v>3.2659180432270674E-5</v>
      </c>
      <c r="J8741" s="29">
        <f t="shared" si="1107"/>
        <v>1.0296568622197297</v>
      </c>
      <c r="L8741">
        <f>VLOOKUP(D8740,'מדדים וריביות'!B:C,2)</f>
        <v>34043451.007913098</v>
      </c>
      <c r="M8741" s="30">
        <f t="shared" si="1112"/>
        <v>0</v>
      </c>
      <c r="O8741" s="39">
        <f t="shared" si="1109"/>
        <v>0</v>
      </c>
      <c r="P8741" s="39">
        <f t="shared" si="1105"/>
        <v>0</v>
      </c>
      <c r="Q8741" s="39">
        <f t="shared" si="1110"/>
        <v>0</v>
      </c>
      <c r="R8741" s="41">
        <f t="shared" si="1111"/>
        <v>0</v>
      </c>
    </row>
    <row r="8742" spans="4:18" x14ac:dyDescent="0.25">
      <c r="D8742" s="1">
        <v>41607</v>
      </c>
      <c r="E8742" s="1">
        <f t="shared" si="1108"/>
        <v>41579</v>
      </c>
      <c r="F8742" s="30">
        <f t="shared" si="1106"/>
        <v>0</v>
      </c>
      <c r="H8742" s="42">
        <f>IF(DAY(D8742)&gt;14,VLOOKUP(DATE(YEAR(E8742),MONTH(E8742)-1,DAY(1)),'מדדים וריביות'!B:C,2,FALSE),VLOOKUP(DATE(YEAR(E8742),MONTH(E8742)-2,DAY(1)),'מדדים וריביות'!B:C,2,FALSE))</f>
        <v>34176693.4776114</v>
      </c>
      <c r="I8742" s="43">
        <f>'ריבית יומית'!D8736</f>
        <v>3.2659180432270674E-5</v>
      </c>
      <c r="J8742" s="29">
        <f t="shared" si="1107"/>
        <v>1.0296232355687021</v>
      </c>
      <c r="L8742">
        <f>VLOOKUP(D8741,'מדדים וריביות'!B:C,2)</f>
        <v>34043451.007913098</v>
      </c>
      <c r="M8742" s="30">
        <f t="shared" si="1112"/>
        <v>0</v>
      </c>
      <c r="O8742" s="39">
        <f t="shared" si="1109"/>
        <v>0</v>
      </c>
      <c r="P8742" s="39">
        <f t="shared" si="1105"/>
        <v>0</v>
      </c>
      <c r="Q8742" s="39">
        <f t="shared" si="1110"/>
        <v>0</v>
      </c>
      <c r="R8742" s="41">
        <f t="shared" si="1111"/>
        <v>0</v>
      </c>
    </row>
    <row r="8743" spans="4:18" x14ac:dyDescent="0.25">
      <c r="D8743" s="1">
        <v>41608</v>
      </c>
      <c r="E8743" s="1">
        <f t="shared" si="1108"/>
        <v>41579</v>
      </c>
      <c r="F8743" s="30">
        <f t="shared" si="1106"/>
        <v>0</v>
      </c>
      <c r="H8743" s="42">
        <f>IF(DAY(D8743)&gt;14,VLOOKUP(DATE(YEAR(E8743),MONTH(E8743)-1,DAY(1)),'מדדים וריביות'!B:C,2,FALSE),VLOOKUP(DATE(YEAR(E8743),MONTH(E8743)-2,DAY(1)),'מדדים וריביות'!B:C,2,FALSE))</f>
        <v>34176693.4776114</v>
      </c>
      <c r="I8743" s="43">
        <f>'ריבית יומית'!D8737</f>
        <v>3.2659180432270674E-5</v>
      </c>
      <c r="J8743" s="29">
        <f t="shared" si="1107"/>
        <v>1.0295896100158572</v>
      </c>
      <c r="L8743">
        <f>VLOOKUP(D8742,'מדדים וריביות'!B:C,2)</f>
        <v>34043451.007913098</v>
      </c>
      <c r="M8743" s="30">
        <f t="shared" si="1112"/>
        <v>0</v>
      </c>
      <c r="O8743" s="39">
        <f t="shared" si="1109"/>
        <v>0</v>
      </c>
      <c r="P8743" s="39">
        <f t="shared" si="1105"/>
        <v>0</v>
      </c>
      <c r="Q8743" s="39">
        <f t="shared" si="1110"/>
        <v>0</v>
      </c>
      <c r="R8743" s="41">
        <f t="shared" si="1111"/>
        <v>0</v>
      </c>
    </row>
    <row r="8744" spans="4:18" x14ac:dyDescent="0.25">
      <c r="D8744" s="1">
        <v>41609</v>
      </c>
      <c r="E8744" s="1">
        <f t="shared" si="1108"/>
        <v>41609</v>
      </c>
      <c r="F8744" s="30">
        <f t="shared" si="1106"/>
        <v>0</v>
      </c>
      <c r="H8744" s="42">
        <f>IF(DAY(D8744)&gt;14,VLOOKUP(DATE(YEAR(E8744),MONTH(E8744)-1,DAY(1)),'מדדים וריביות'!B:C,2,FALSE),VLOOKUP(DATE(YEAR(E8744),MONTH(E8744)-2,DAY(1)),'מדדים וריביות'!B:C,2,FALSE))</f>
        <v>34176693.4776114</v>
      </c>
      <c r="I8744" s="43">
        <f>'ריבית יומית'!D8738</f>
        <v>3.2659180432270674E-5</v>
      </c>
      <c r="J8744" s="29">
        <f t="shared" si="1107"/>
        <v>1.0295559855611598</v>
      </c>
      <c r="L8744">
        <f>VLOOKUP(D8743,'מדדים וריביות'!B:C,2)</f>
        <v>34043451.007913098</v>
      </c>
      <c r="M8744" s="30">
        <f t="shared" si="1112"/>
        <v>0</v>
      </c>
      <c r="O8744" s="39">
        <f t="shared" si="1109"/>
        <v>0</v>
      </c>
      <c r="P8744" s="39">
        <f t="shared" si="1105"/>
        <v>0</v>
      </c>
      <c r="Q8744" s="39">
        <f t="shared" si="1110"/>
        <v>0</v>
      </c>
      <c r="R8744" s="41">
        <f t="shared" si="1111"/>
        <v>0</v>
      </c>
    </row>
    <row r="8745" spans="4:18" x14ac:dyDescent="0.25">
      <c r="D8745" s="1">
        <v>41610</v>
      </c>
      <c r="E8745" s="1">
        <f t="shared" si="1108"/>
        <v>41609</v>
      </c>
      <c r="F8745" s="30">
        <f t="shared" si="1106"/>
        <v>0</v>
      </c>
      <c r="H8745" s="42">
        <f>IF(DAY(D8745)&gt;14,VLOOKUP(DATE(YEAR(E8745),MONTH(E8745)-1,DAY(1)),'מדדים וריביות'!B:C,2,FALSE),VLOOKUP(DATE(YEAR(E8745),MONTH(E8745)-2,DAY(1)),'מדדים וריביות'!B:C,2,FALSE))</f>
        <v>34176693.4776114</v>
      </c>
      <c r="I8745" s="43">
        <f>'ריבית יומית'!D8739</f>
        <v>3.2659180432270674E-5</v>
      </c>
      <c r="J8745" s="29">
        <f t="shared" si="1107"/>
        <v>1.0295223622045735</v>
      </c>
      <c r="L8745">
        <f>VLOOKUP(D8744,'מדדים וריביות'!B:C,2)</f>
        <v>34076761.625337698</v>
      </c>
      <c r="M8745" s="30">
        <f t="shared" si="1112"/>
        <v>0</v>
      </c>
      <c r="O8745" s="39">
        <f t="shared" si="1109"/>
        <v>0</v>
      </c>
      <c r="P8745" s="39">
        <f t="shared" si="1105"/>
        <v>0</v>
      </c>
      <c r="Q8745" s="39">
        <f t="shared" si="1110"/>
        <v>0</v>
      </c>
      <c r="R8745" s="41">
        <f t="shared" si="1111"/>
        <v>0</v>
      </c>
    </row>
    <row r="8746" spans="4:18" x14ac:dyDescent="0.25">
      <c r="D8746" s="1">
        <v>41611</v>
      </c>
      <c r="E8746" s="1">
        <f t="shared" si="1108"/>
        <v>41609</v>
      </c>
      <c r="F8746" s="30">
        <f t="shared" si="1106"/>
        <v>0</v>
      </c>
      <c r="H8746" s="42">
        <f>IF(DAY(D8746)&gt;14,VLOOKUP(DATE(YEAR(E8746),MONTH(E8746)-1,DAY(1)),'מדדים וריביות'!B:C,2,FALSE),VLOOKUP(DATE(YEAR(E8746),MONTH(E8746)-2,DAY(1)),'מדדים וריביות'!B:C,2,FALSE))</f>
        <v>34176693.4776114</v>
      </c>
      <c r="I8746" s="43">
        <f>'ריבית יומית'!D8740</f>
        <v>3.2659180432270674E-5</v>
      </c>
      <c r="J8746" s="29">
        <f t="shared" si="1107"/>
        <v>1.0294887399460626</v>
      </c>
      <c r="L8746">
        <f>VLOOKUP(D8745,'מדדים וריביות'!B:C,2)</f>
        <v>34076761.625337698</v>
      </c>
      <c r="M8746" s="30">
        <f t="shared" si="1112"/>
        <v>0</v>
      </c>
      <c r="O8746" s="39">
        <f t="shared" si="1109"/>
        <v>0</v>
      </c>
      <c r="P8746" s="39">
        <f t="shared" si="1105"/>
        <v>0</v>
      </c>
      <c r="Q8746" s="39">
        <f t="shared" si="1110"/>
        <v>0</v>
      </c>
      <c r="R8746" s="41">
        <f t="shared" si="1111"/>
        <v>0</v>
      </c>
    </row>
    <row r="8747" spans="4:18" x14ac:dyDescent="0.25">
      <c r="D8747" s="1">
        <v>41612</v>
      </c>
      <c r="E8747" s="1">
        <f t="shared" si="1108"/>
        <v>41609</v>
      </c>
      <c r="F8747" s="30">
        <f t="shared" si="1106"/>
        <v>0</v>
      </c>
      <c r="H8747" s="42">
        <f>IF(DAY(D8747)&gt;14,VLOOKUP(DATE(YEAR(E8747),MONTH(E8747)-1,DAY(1)),'מדדים וריביות'!B:C,2,FALSE),VLOOKUP(DATE(YEAR(E8747),MONTH(E8747)-2,DAY(1)),'מדדים וריביות'!B:C,2,FALSE))</f>
        <v>34176693.4776114</v>
      </c>
      <c r="I8747" s="43">
        <f>'ריבית יומית'!D8741</f>
        <v>3.2659180432270674E-5</v>
      </c>
      <c r="J8747" s="29">
        <f t="shared" si="1107"/>
        <v>1.0294551187855912</v>
      </c>
      <c r="L8747">
        <f>VLOOKUP(D8746,'מדדים וריביות'!B:C,2)</f>
        <v>34076761.625337698</v>
      </c>
      <c r="M8747" s="30">
        <f t="shared" si="1112"/>
        <v>0</v>
      </c>
      <c r="O8747" s="39">
        <f t="shared" si="1109"/>
        <v>0</v>
      </c>
      <c r="P8747" s="39">
        <f t="shared" si="1105"/>
        <v>0</v>
      </c>
      <c r="Q8747" s="39">
        <f t="shared" si="1110"/>
        <v>0</v>
      </c>
      <c r="R8747" s="41">
        <f t="shared" si="1111"/>
        <v>0</v>
      </c>
    </row>
    <row r="8748" spans="4:18" x14ac:dyDescent="0.25">
      <c r="D8748" s="1">
        <v>41613</v>
      </c>
      <c r="E8748" s="1">
        <f t="shared" si="1108"/>
        <v>41609</v>
      </c>
      <c r="F8748" s="30">
        <f t="shared" si="1106"/>
        <v>0</v>
      </c>
      <c r="H8748" s="42">
        <f>IF(DAY(D8748)&gt;14,VLOOKUP(DATE(YEAR(E8748),MONTH(E8748)-1,DAY(1)),'מדדים וריביות'!B:C,2,FALSE),VLOOKUP(DATE(YEAR(E8748),MONTH(E8748)-2,DAY(1)),'מדדים וריביות'!B:C,2,FALSE))</f>
        <v>34176693.4776114</v>
      </c>
      <c r="I8748" s="43">
        <f>'ריבית יומית'!D8742</f>
        <v>3.2659180432270674E-5</v>
      </c>
      <c r="J8748" s="29">
        <f t="shared" si="1107"/>
        <v>1.0294214987231234</v>
      </c>
      <c r="L8748">
        <f>VLOOKUP(D8747,'מדדים וריביות'!B:C,2)</f>
        <v>34076761.625337698</v>
      </c>
      <c r="M8748" s="30">
        <f t="shared" si="1112"/>
        <v>0</v>
      </c>
      <c r="O8748" s="39">
        <f t="shared" si="1109"/>
        <v>0</v>
      </c>
      <c r="P8748" s="39">
        <f t="shared" ref="P8748:P8811" si="1113">J8749*G8748-G8748</f>
        <v>0</v>
      </c>
      <c r="Q8748" s="39">
        <f t="shared" si="1110"/>
        <v>0</v>
      </c>
      <c r="R8748" s="41">
        <f t="shared" si="1111"/>
        <v>0</v>
      </c>
    </row>
    <row r="8749" spans="4:18" x14ac:dyDescent="0.25">
      <c r="D8749" s="1">
        <v>41614</v>
      </c>
      <c r="E8749" s="1">
        <f t="shared" si="1108"/>
        <v>41609</v>
      </c>
      <c r="F8749" s="30">
        <f t="shared" si="1106"/>
        <v>0</v>
      </c>
      <c r="H8749" s="42">
        <f>IF(DAY(D8749)&gt;14,VLOOKUP(DATE(YEAR(E8749),MONTH(E8749)-1,DAY(1)),'מדדים וריביות'!B:C,2,FALSE),VLOOKUP(DATE(YEAR(E8749),MONTH(E8749)-2,DAY(1)),'מדדים וריביות'!B:C,2,FALSE))</f>
        <v>34176693.4776114</v>
      </c>
      <c r="I8749" s="43">
        <f>'ריבית יומית'!D8743</f>
        <v>3.2659180432270674E-5</v>
      </c>
      <c r="J8749" s="29">
        <f t="shared" si="1107"/>
        <v>1.0293878797586236</v>
      </c>
      <c r="L8749">
        <f>VLOOKUP(D8748,'מדדים וריביות'!B:C,2)</f>
        <v>34076761.625337698</v>
      </c>
      <c r="M8749" s="30">
        <f t="shared" si="1112"/>
        <v>0</v>
      </c>
      <c r="O8749" s="39">
        <f t="shared" si="1109"/>
        <v>0</v>
      </c>
      <c r="P8749" s="39">
        <f t="shared" si="1113"/>
        <v>0</v>
      </c>
      <c r="Q8749" s="39">
        <f t="shared" si="1110"/>
        <v>0</v>
      </c>
      <c r="R8749" s="41">
        <f t="shared" si="1111"/>
        <v>0</v>
      </c>
    </row>
    <row r="8750" spans="4:18" x14ac:dyDescent="0.25">
      <c r="D8750" s="1">
        <v>41615</v>
      </c>
      <c r="E8750" s="1">
        <f t="shared" si="1108"/>
        <v>41609</v>
      </c>
      <c r="F8750" s="30">
        <f t="shared" si="1106"/>
        <v>0</v>
      </c>
      <c r="H8750" s="42">
        <f>IF(DAY(D8750)&gt;14,VLOOKUP(DATE(YEAR(E8750),MONTH(E8750)-1,DAY(1)),'מדדים וריביות'!B:C,2,FALSE),VLOOKUP(DATE(YEAR(E8750),MONTH(E8750)-2,DAY(1)),'מדדים וריביות'!B:C,2,FALSE))</f>
        <v>34176693.4776114</v>
      </c>
      <c r="I8750" s="43">
        <f>'ריבית יומית'!D8744</f>
        <v>3.2659180432270674E-5</v>
      </c>
      <c r="J8750" s="29">
        <f t="shared" si="1107"/>
        <v>1.0293542618920557</v>
      </c>
      <c r="L8750">
        <f>VLOOKUP(D8749,'מדדים וריביות'!B:C,2)</f>
        <v>34076761.625337698</v>
      </c>
      <c r="M8750" s="30">
        <f t="shared" si="1112"/>
        <v>0</v>
      </c>
      <c r="O8750" s="39">
        <f t="shared" si="1109"/>
        <v>0</v>
      </c>
      <c r="P8750" s="39">
        <f t="shared" si="1113"/>
        <v>0</v>
      </c>
      <c r="Q8750" s="39">
        <f t="shared" si="1110"/>
        <v>0</v>
      </c>
      <c r="R8750" s="41">
        <f t="shared" si="1111"/>
        <v>0</v>
      </c>
    </row>
    <row r="8751" spans="4:18" x14ac:dyDescent="0.25">
      <c r="D8751" s="1">
        <v>41616</v>
      </c>
      <c r="E8751" s="1">
        <f t="shared" si="1108"/>
        <v>41609</v>
      </c>
      <c r="F8751" s="30">
        <f t="shared" si="1106"/>
        <v>0</v>
      </c>
      <c r="H8751" s="42">
        <f>IF(DAY(D8751)&gt;14,VLOOKUP(DATE(YEAR(E8751),MONTH(E8751)-1,DAY(1)),'מדדים וריביות'!B:C,2,FALSE),VLOOKUP(DATE(YEAR(E8751),MONTH(E8751)-2,DAY(1)),'מדדים וריביות'!B:C,2,FALSE))</f>
        <v>34176693.4776114</v>
      </c>
      <c r="I8751" s="43">
        <f>'ריבית יומית'!D8745</f>
        <v>3.2659180432270674E-5</v>
      </c>
      <c r="J8751" s="29">
        <f t="shared" si="1107"/>
        <v>1.0293206451233841</v>
      </c>
      <c r="L8751">
        <f>VLOOKUP(D8750,'מדדים וריביות'!B:C,2)</f>
        <v>34076761.625337698</v>
      </c>
      <c r="M8751" s="30">
        <f t="shared" si="1112"/>
        <v>0</v>
      </c>
      <c r="O8751" s="39">
        <f t="shared" si="1109"/>
        <v>0</v>
      </c>
      <c r="P8751" s="39">
        <f t="shared" si="1113"/>
        <v>0</v>
      </c>
      <c r="Q8751" s="39">
        <f t="shared" si="1110"/>
        <v>0</v>
      </c>
      <c r="R8751" s="41">
        <f t="shared" si="1111"/>
        <v>0</v>
      </c>
    </row>
    <row r="8752" spans="4:18" x14ac:dyDescent="0.25">
      <c r="D8752" s="1">
        <v>41617</v>
      </c>
      <c r="E8752" s="1">
        <f t="shared" si="1108"/>
        <v>41609</v>
      </c>
      <c r="F8752" s="30">
        <f t="shared" si="1106"/>
        <v>0</v>
      </c>
      <c r="H8752" s="42">
        <f>IF(DAY(D8752)&gt;14,VLOOKUP(DATE(YEAR(E8752),MONTH(E8752)-1,DAY(1)),'מדדים וריביות'!B:C,2,FALSE),VLOOKUP(DATE(YEAR(E8752),MONTH(E8752)-2,DAY(1)),'מדדים וריביות'!B:C,2,FALSE))</f>
        <v>34176693.4776114</v>
      </c>
      <c r="I8752" s="43">
        <f>'ריבית יומית'!D8746</f>
        <v>3.2659180432270674E-5</v>
      </c>
      <c r="J8752" s="29">
        <f t="shared" si="1107"/>
        <v>1.0292870294525727</v>
      </c>
      <c r="L8752">
        <f>VLOOKUP(D8751,'מדדים וריביות'!B:C,2)</f>
        <v>34076761.625337698</v>
      </c>
      <c r="M8752" s="30">
        <f t="shared" si="1112"/>
        <v>0</v>
      </c>
      <c r="O8752" s="39">
        <f t="shared" si="1109"/>
        <v>0</v>
      </c>
      <c r="P8752" s="39">
        <f t="shared" si="1113"/>
        <v>0</v>
      </c>
      <c r="Q8752" s="39">
        <f t="shared" si="1110"/>
        <v>0</v>
      </c>
      <c r="R8752" s="41">
        <f t="shared" si="1111"/>
        <v>0</v>
      </c>
    </row>
    <row r="8753" spans="4:18" x14ac:dyDescent="0.25">
      <c r="D8753" s="1">
        <v>41618</v>
      </c>
      <c r="E8753" s="1">
        <f t="shared" si="1108"/>
        <v>41609</v>
      </c>
      <c r="F8753" s="30">
        <f t="shared" si="1106"/>
        <v>0</v>
      </c>
      <c r="H8753" s="42">
        <f>IF(DAY(D8753)&gt;14,VLOOKUP(DATE(YEAR(E8753),MONTH(E8753)-1,DAY(1)),'מדדים וריביות'!B:C,2,FALSE),VLOOKUP(DATE(YEAR(E8753),MONTH(E8753)-2,DAY(1)),'מדדים וריביות'!B:C,2,FALSE))</f>
        <v>34176693.4776114</v>
      </c>
      <c r="I8753" s="43">
        <f>'ריבית יומית'!D8747</f>
        <v>3.2659180432270674E-5</v>
      </c>
      <c r="J8753" s="29">
        <f t="shared" si="1107"/>
        <v>1.0292534148795855</v>
      </c>
      <c r="L8753">
        <f>VLOOKUP(D8752,'מדדים וריביות'!B:C,2)</f>
        <v>34076761.625337698</v>
      </c>
      <c r="M8753" s="30">
        <f t="shared" si="1112"/>
        <v>0</v>
      </c>
      <c r="O8753" s="39">
        <f t="shared" si="1109"/>
        <v>0</v>
      </c>
      <c r="P8753" s="39">
        <f t="shared" si="1113"/>
        <v>0</v>
      </c>
      <c r="Q8753" s="39">
        <f t="shared" si="1110"/>
        <v>0</v>
      </c>
      <c r="R8753" s="41">
        <f t="shared" si="1111"/>
        <v>0</v>
      </c>
    </row>
    <row r="8754" spans="4:18" x14ac:dyDescent="0.25">
      <c r="D8754" s="1">
        <v>41619</v>
      </c>
      <c r="E8754" s="1">
        <f t="shared" si="1108"/>
        <v>41609</v>
      </c>
      <c r="F8754" s="30">
        <f t="shared" si="1106"/>
        <v>0</v>
      </c>
      <c r="H8754" s="42">
        <f>IF(DAY(D8754)&gt;14,VLOOKUP(DATE(YEAR(E8754),MONTH(E8754)-1,DAY(1)),'מדדים וריביות'!B:C,2,FALSE),VLOOKUP(DATE(YEAR(E8754),MONTH(E8754)-2,DAY(1)),'מדדים וריביות'!B:C,2,FALSE))</f>
        <v>34176693.4776114</v>
      </c>
      <c r="I8754" s="43">
        <f>'ריבית יומית'!D8748</f>
        <v>3.2659180432270674E-5</v>
      </c>
      <c r="J8754" s="29">
        <f t="shared" si="1107"/>
        <v>1.029219801404387</v>
      </c>
      <c r="L8754">
        <f>VLOOKUP(D8753,'מדדים וריביות'!B:C,2)</f>
        <v>34076761.625337698</v>
      </c>
      <c r="M8754" s="30">
        <f t="shared" si="1112"/>
        <v>0</v>
      </c>
      <c r="O8754" s="39">
        <f t="shared" si="1109"/>
        <v>0</v>
      </c>
      <c r="P8754" s="39">
        <f t="shared" si="1113"/>
        <v>0</v>
      </c>
      <c r="Q8754" s="39">
        <f t="shared" si="1110"/>
        <v>0</v>
      </c>
      <c r="R8754" s="41">
        <f t="shared" si="1111"/>
        <v>0</v>
      </c>
    </row>
    <row r="8755" spans="4:18" x14ac:dyDescent="0.25">
      <c r="D8755" s="1">
        <v>41620</v>
      </c>
      <c r="E8755" s="1">
        <f t="shared" si="1108"/>
        <v>41609</v>
      </c>
      <c r="F8755" s="30">
        <f t="shared" si="1106"/>
        <v>0</v>
      </c>
      <c r="H8755" s="42">
        <f>IF(DAY(D8755)&gt;14,VLOOKUP(DATE(YEAR(E8755),MONTH(E8755)-1,DAY(1)),'מדדים וריביות'!B:C,2,FALSE),VLOOKUP(DATE(YEAR(E8755),MONTH(E8755)-2,DAY(1)),'מדדים וריביות'!B:C,2,FALSE))</f>
        <v>34176693.4776114</v>
      </c>
      <c r="I8755" s="43">
        <f>'ריבית יומית'!D8749</f>
        <v>3.2659180432270674E-5</v>
      </c>
      <c r="J8755" s="29">
        <f t="shared" si="1107"/>
        <v>1.0291861890269411</v>
      </c>
      <c r="L8755">
        <f>VLOOKUP(D8754,'מדדים וריביות'!B:C,2)</f>
        <v>34076761.625337698</v>
      </c>
      <c r="M8755" s="30">
        <f t="shared" si="1112"/>
        <v>0</v>
      </c>
      <c r="O8755" s="39">
        <f t="shared" si="1109"/>
        <v>0</v>
      </c>
      <c r="P8755" s="39">
        <f t="shared" si="1113"/>
        <v>0</v>
      </c>
      <c r="Q8755" s="39">
        <f t="shared" si="1110"/>
        <v>0</v>
      </c>
      <c r="R8755" s="41">
        <f t="shared" si="1111"/>
        <v>0</v>
      </c>
    </row>
    <row r="8756" spans="4:18" x14ac:dyDescent="0.25">
      <c r="D8756" s="1">
        <v>41621</v>
      </c>
      <c r="E8756" s="1">
        <f t="shared" si="1108"/>
        <v>41609</v>
      </c>
      <c r="F8756" s="30">
        <f t="shared" si="1106"/>
        <v>0</v>
      </c>
      <c r="H8756" s="42">
        <f>IF(DAY(D8756)&gt;14,VLOOKUP(DATE(YEAR(E8756),MONTH(E8756)-1,DAY(1)),'מדדים וריביות'!B:C,2,FALSE),VLOOKUP(DATE(YEAR(E8756),MONTH(E8756)-2,DAY(1)),'מדדים וריביות'!B:C,2,FALSE))</f>
        <v>34176693.4776114</v>
      </c>
      <c r="I8756" s="43">
        <f>'ריבית יומית'!D8750</f>
        <v>3.2659180432270674E-5</v>
      </c>
      <c r="J8756" s="29">
        <f t="shared" si="1107"/>
        <v>1.0291525777472121</v>
      </c>
      <c r="L8756">
        <f>VLOOKUP(D8755,'מדדים וריביות'!B:C,2)</f>
        <v>34076761.625337698</v>
      </c>
      <c r="M8756" s="30">
        <f t="shared" si="1112"/>
        <v>0</v>
      </c>
      <c r="O8756" s="39">
        <f t="shared" si="1109"/>
        <v>0</v>
      </c>
      <c r="P8756" s="39">
        <f t="shared" si="1113"/>
        <v>0</v>
      </c>
      <c r="Q8756" s="39">
        <f t="shared" si="1110"/>
        <v>0</v>
      </c>
      <c r="R8756" s="41">
        <f t="shared" si="1111"/>
        <v>0</v>
      </c>
    </row>
    <row r="8757" spans="4:18" x14ac:dyDescent="0.25">
      <c r="D8757" s="1">
        <v>41622</v>
      </c>
      <c r="E8757" s="1">
        <f t="shared" si="1108"/>
        <v>41609</v>
      </c>
      <c r="F8757" s="30">
        <f t="shared" si="1106"/>
        <v>0</v>
      </c>
      <c r="H8757" s="42">
        <f>IF(DAY(D8757)&gt;14,VLOOKUP(DATE(YEAR(E8757),MONTH(E8757)-1,DAY(1)),'מדדים וריביות'!B:C,2,FALSE),VLOOKUP(DATE(YEAR(E8757),MONTH(E8757)-2,DAY(1)),'מדדים וריביות'!B:C,2,FALSE))</f>
        <v>34176693.4776114</v>
      </c>
      <c r="I8757" s="43">
        <f>'ריבית יומית'!D8751</f>
        <v>3.2659180432270674E-5</v>
      </c>
      <c r="J8757" s="29">
        <f t="shared" si="1107"/>
        <v>1.0291189675651642</v>
      </c>
      <c r="L8757">
        <f>VLOOKUP(D8756,'מדדים וריביות'!B:C,2)</f>
        <v>34076761.625337698</v>
      </c>
      <c r="M8757" s="30">
        <f t="shared" si="1112"/>
        <v>0</v>
      </c>
      <c r="O8757" s="39">
        <f t="shared" si="1109"/>
        <v>0</v>
      </c>
      <c r="P8757" s="39">
        <f t="shared" si="1113"/>
        <v>0</v>
      </c>
      <c r="Q8757" s="39">
        <f t="shared" si="1110"/>
        <v>0</v>
      </c>
      <c r="R8757" s="41">
        <f t="shared" si="1111"/>
        <v>0</v>
      </c>
    </row>
    <row r="8758" spans="4:18" x14ac:dyDescent="0.25">
      <c r="D8758" s="1">
        <v>41623</v>
      </c>
      <c r="E8758" s="1">
        <f t="shared" si="1108"/>
        <v>41609</v>
      </c>
      <c r="F8758" s="30">
        <f t="shared" si="1106"/>
        <v>0</v>
      </c>
      <c r="H8758" s="42">
        <f>IF(DAY(D8758)&gt;14,VLOOKUP(DATE(YEAR(E8758),MONTH(E8758)-1,DAY(1)),'מדדים וריביות'!B:C,2,FALSE),VLOOKUP(DATE(YEAR(E8758),MONTH(E8758)-2,DAY(1)),'מדדים וריביות'!B:C,2,FALSE))</f>
        <v>34043451.007913098</v>
      </c>
      <c r="I8758" s="43">
        <f>'ריבית יומית'!D8752</f>
        <v>3.2659180432270674E-5</v>
      </c>
      <c r="J8758" s="29">
        <f t="shared" si="1107"/>
        <v>1.0290853584807613</v>
      </c>
      <c r="L8758">
        <f>VLOOKUP(D8757,'מדדים וריביות'!B:C,2)</f>
        <v>34076761.625337698</v>
      </c>
      <c r="M8758" s="30">
        <f t="shared" si="1112"/>
        <v>0</v>
      </c>
      <c r="O8758" s="39">
        <f t="shared" si="1109"/>
        <v>0</v>
      </c>
      <c r="P8758" s="39">
        <f t="shared" si="1113"/>
        <v>0</v>
      </c>
      <c r="Q8758" s="39">
        <f t="shared" si="1110"/>
        <v>0</v>
      </c>
      <c r="R8758" s="41">
        <f t="shared" si="1111"/>
        <v>0</v>
      </c>
    </row>
    <row r="8759" spans="4:18" x14ac:dyDescent="0.25">
      <c r="D8759" s="1">
        <v>41624</v>
      </c>
      <c r="E8759" s="1">
        <f t="shared" si="1108"/>
        <v>41609</v>
      </c>
      <c r="F8759" s="30">
        <f t="shared" si="1106"/>
        <v>0</v>
      </c>
      <c r="H8759" s="42">
        <f>IF(DAY(D8759)&gt;14,VLOOKUP(DATE(YEAR(E8759),MONTH(E8759)-1,DAY(1)),'מדדים וריביות'!B:C,2,FALSE),VLOOKUP(DATE(YEAR(E8759),MONTH(E8759)-2,DAY(1)),'מדדים וריביות'!B:C,2,FALSE))</f>
        <v>34043451.007913098</v>
      </c>
      <c r="I8759" s="43">
        <f>'ריבית יומית'!D8753</f>
        <v>3.2659180432270674E-5</v>
      </c>
      <c r="J8759" s="29">
        <f t="shared" si="1107"/>
        <v>1.0290517504939678</v>
      </c>
      <c r="L8759">
        <f>VLOOKUP(D8758,'מדדים וריביות'!B:C,2)</f>
        <v>34076761.625337698</v>
      </c>
      <c r="M8759" s="30">
        <f t="shared" si="1112"/>
        <v>0</v>
      </c>
      <c r="O8759" s="39">
        <f t="shared" si="1109"/>
        <v>0</v>
      </c>
      <c r="P8759" s="39">
        <f t="shared" si="1113"/>
        <v>0</v>
      </c>
      <c r="Q8759" s="39">
        <f t="shared" si="1110"/>
        <v>0</v>
      </c>
      <c r="R8759" s="41">
        <f t="shared" si="1111"/>
        <v>0</v>
      </c>
    </row>
    <row r="8760" spans="4:18" x14ac:dyDescent="0.25">
      <c r="D8760" s="1">
        <v>41625</v>
      </c>
      <c r="E8760" s="1">
        <f t="shared" si="1108"/>
        <v>41609</v>
      </c>
      <c r="F8760" s="30">
        <f t="shared" si="1106"/>
        <v>0</v>
      </c>
      <c r="H8760" s="42">
        <f>IF(DAY(D8760)&gt;14,VLOOKUP(DATE(YEAR(E8760),MONTH(E8760)-1,DAY(1)),'מדדים וריביות'!B:C,2,FALSE),VLOOKUP(DATE(YEAR(E8760),MONTH(E8760)-2,DAY(1)),'מדדים וריביות'!B:C,2,FALSE))</f>
        <v>34043451.007913098</v>
      </c>
      <c r="I8760" s="43">
        <f>'ריבית יומית'!D8754</f>
        <v>3.2659180432270674E-5</v>
      </c>
      <c r="J8760" s="29">
        <f t="shared" si="1107"/>
        <v>1.0290181436047476</v>
      </c>
      <c r="L8760">
        <f>VLOOKUP(D8759,'מדדים וריביות'!B:C,2)</f>
        <v>34076761.625337698</v>
      </c>
      <c r="M8760" s="30">
        <f t="shared" si="1112"/>
        <v>0</v>
      </c>
      <c r="O8760" s="39">
        <f t="shared" si="1109"/>
        <v>0</v>
      </c>
      <c r="P8760" s="39">
        <f t="shared" si="1113"/>
        <v>0</v>
      </c>
      <c r="Q8760" s="39">
        <f t="shared" si="1110"/>
        <v>0</v>
      </c>
      <c r="R8760" s="41">
        <f t="shared" si="1111"/>
        <v>0</v>
      </c>
    </row>
    <row r="8761" spans="4:18" x14ac:dyDescent="0.25">
      <c r="D8761" s="1">
        <v>41626</v>
      </c>
      <c r="E8761" s="1">
        <f t="shared" si="1108"/>
        <v>41609</v>
      </c>
      <c r="F8761" s="30">
        <f t="shared" si="1106"/>
        <v>0</v>
      </c>
      <c r="H8761" s="42">
        <f>IF(DAY(D8761)&gt;14,VLOOKUP(DATE(YEAR(E8761),MONTH(E8761)-1,DAY(1)),'מדדים וריביות'!B:C,2,FALSE),VLOOKUP(DATE(YEAR(E8761),MONTH(E8761)-2,DAY(1)),'מדדים וריביות'!B:C,2,FALSE))</f>
        <v>34043451.007913098</v>
      </c>
      <c r="I8761" s="43">
        <f>'ריבית יומית'!D8755</f>
        <v>3.2659180432270674E-5</v>
      </c>
      <c r="J8761" s="29">
        <f t="shared" si="1107"/>
        <v>1.0289845378130651</v>
      </c>
      <c r="L8761">
        <f>VLOOKUP(D8760,'מדדים וריביות'!B:C,2)</f>
        <v>34076761.625337698</v>
      </c>
      <c r="M8761" s="30">
        <f t="shared" si="1112"/>
        <v>0</v>
      </c>
      <c r="O8761" s="39">
        <f t="shared" si="1109"/>
        <v>0</v>
      </c>
      <c r="P8761" s="39">
        <f t="shared" si="1113"/>
        <v>0</v>
      </c>
      <c r="Q8761" s="39">
        <f t="shared" si="1110"/>
        <v>0</v>
      </c>
      <c r="R8761" s="41">
        <f t="shared" si="1111"/>
        <v>0</v>
      </c>
    </row>
    <row r="8762" spans="4:18" x14ac:dyDescent="0.25">
      <c r="D8762" s="1">
        <v>41627</v>
      </c>
      <c r="E8762" s="1">
        <f t="shared" si="1108"/>
        <v>41609</v>
      </c>
      <c r="F8762" s="30">
        <f t="shared" si="1106"/>
        <v>0</v>
      </c>
      <c r="H8762" s="42">
        <f>IF(DAY(D8762)&gt;14,VLOOKUP(DATE(YEAR(E8762),MONTH(E8762)-1,DAY(1)),'מדדים וריביות'!B:C,2,FALSE),VLOOKUP(DATE(YEAR(E8762),MONTH(E8762)-2,DAY(1)),'מדדים וריביות'!B:C,2,FALSE))</f>
        <v>34043451.007913098</v>
      </c>
      <c r="I8762" s="43">
        <f>'ריבית יומית'!D8756</f>
        <v>3.2659180432270674E-5</v>
      </c>
      <c r="J8762" s="29">
        <f t="shared" si="1107"/>
        <v>1.0289509331188844</v>
      </c>
      <c r="L8762">
        <f>VLOOKUP(D8761,'מדדים וריביות'!B:C,2)</f>
        <v>34076761.625337698</v>
      </c>
      <c r="M8762" s="30">
        <f t="shared" si="1112"/>
        <v>0</v>
      </c>
      <c r="O8762" s="39">
        <f t="shared" si="1109"/>
        <v>0</v>
      </c>
      <c r="P8762" s="39">
        <f t="shared" si="1113"/>
        <v>0</v>
      </c>
      <c r="Q8762" s="39">
        <f t="shared" si="1110"/>
        <v>0</v>
      </c>
      <c r="R8762" s="41">
        <f t="shared" si="1111"/>
        <v>0</v>
      </c>
    </row>
    <row r="8763" spans="4:18" x14ac:dyDescent="0.25">
      <c r="D8763" s="1">
        <v>41628</v>
      </c>
      <c r="E8763" s="1">
        <f t="shared" si="1108"/>
        <v>41609</v>
      </c>
      <c r="F8763" s="30">
        <f t="shared" si="1106"/>
        <v>0</v>
      </c>
      <c r="H8763" s="42">
        <f>IF(DAY(D8763)&gt;14,VLOOKUP(DATE(YEAR(E8763),MONTH(E8763)-1,DAY(1)),'מדדים וריביות'!B:C,2,FALSE),VLOOKUP(DATE(YEAR(E8763),MONTH(E8763)-2,DAY(1)),'מדדים וריביות'!B:C,2,FALSE))</f>
        <v>34043451.007913098</v>
      </c>
      <c r="I8763" s="43">
        <f>'ריבית יומית'!D8757</f>
        <v>3.2659180432270674E-5</v>
      </c>
      <c r="J8763" s="29">
        <f t="shared" si="1107"/>
        <v>1.0289173295221696</v>
      </c>
      <c r="L8763">
        <f>VLOOKUP(D8762,'מדדים וריביות'!B:C,2)</f>
        <v>34076761.625337698</v>
      </c>
      <c r="M8763" s="30">
        <f t="shared" si="1112"/>
        <v>0</v>
      </c>
      <c r="O8763" s="39">
        <f t="shared" si="1109"/>
        <v>0</v>
      </c>
      <c r="P8763" s="39">
        <f t="shared" si="1113"/>
        <v>0</v>
      </c>
      <c r="Q8763" s="39">
        <f t="shared" si="1110"/>
        <v>0</v>
      </c>
      <c r="R8763" s="41">
        <f t="shared" si="1111"/>
        <v>0</v>
      </c>
    </row>
    <row r="8764" spans="4:18" x14ac:dyDescent="0.25">
      <c r="D8764" s="1">
        <v>41629</v>
      </c>
      <c r="E8764" s="1">
        <f t="shared" si="1108"/>
        <v>41609</v>
      </c>
      <c r="F8764" s="30">
        <f t="shared" si="1106"/>
        <v>0</v>
      </c>
      <c r="H8764" s="42">
        <f>IF(DAY(D8764)&gt;14,VLOOKUP(DATE(YEAR(E8764),MONTH(E8764)-1,DAY(1)),'מדדים וריביות'!B:C,2,FALSE),VLOOKUP(DATE(YEAR(E8764),MONTH(E8764)-2,DAY(1)),'מדדים וריביות'!B:C,2,FALSE))</f>
        <v>34043451.007913098</v>
      </c>
      <c r="I8764" s="43">
        <f>'ריבית יומית'!D8758</f>
        <v>3.2659180432270674E-5</v>
      </c>
      <c r="J8764" s="29">
        <f t="shared" si="1107"/>
        <v>1.028883727022885</v>
      </c>
      <c r="L8764">
        <f>VLOOKUP(D8763,'מדדים וריביות'!B:C,2)</f>
        <v>34076761.625337698</v>
      </c>
      <c r="M8764" s="30">
        <f t="shared" si="1112"/>
        <v>0</v>
      </c>
      <c r="O8764" s="39">
        <f t="shared" si="1109"/>
        <v>0</v>
      </c>
      <c r="P8764" s="39">
        <f t="shared" si="1113"/>
        <v>0</v>
      </c>
      <c r="Q8764" s="39">
        <f t="shared" si="1110"/>
        <v>0</v>
      </c>
      <c r="R8764" s="41">
        <f t="shared" si="1111"/>
        <v>0</v>
      </c>
    </row>
    <row r="8765" spans="4:18" x14ac:dyDescent="0.25">
      <c r="D8765" s="1">
        <v>41630</v>
      </c>
      <c r="E8765" s="1">
        <f t="shared" si="1108"/>
        <v>41609</v>
      </c>
      <c r="F8765" s="30">
        <f t="shared" si="1106"/>
        <v>0</v>
      </c>
      <c r="H8765" s="42">
        <f>IF(DAY(D8765)&gt;14,VLOOKUP(DATE(YEAR(E8765),MONTH(E8765)-1,DAY(1)),'מדדים וריביות'!B:C,2,FALSE),VLOOKUP(DATE(YEAR(E8765),MONTH(E8765)-2,DAY(1)),'מדדים וריביות'!B:C,2,FALSE))</f>
        <v>34043451.007913098</v>
      </c>
      <c r="I8765" s="43">
        <f>'ריבית יומית'!D8759</f>
        <v>3.2659180432270674E-5</v>
      </c>
      <c r="J8765" s="29">
        <f t="shared" si="1107"/>
        <v>1.0288501256209945</v>
      </c>
      <c r="L8765">
        <f>VLOOKUP(D8764,'מדדים וריביות'!B:C,2)</f>
        <v>34076761.625337698</v>
      </c>
      <c r="M8765" s="30">
        <f t="shared" si="1112"/>
        <v>0</v>
      </c>
      <c r="O8765" s="39">
        <f t="shared" si="1109"/>
        <v>0</v>
      </c>
      <c r="P8765" s="39">
        <f t="shared" si="1113"/>
        <v>0</v>
      </c>
      <c r="Q8765" s="39">
        <f t="shared" si="1110"/>
        <v>0</v>
      </c>
      <c r="R8765" s="41">
        <f t="shared" si="1111"/>
        <v>0</v>
      </c>
    </row>
    <row r="8766" spans="4:18" x14ac:dyDescent="0.25">
      <c r="D8766" s="1">
        <v>41631</v>
      </c>
      <c r="E8766" s="1">
        <f t="shared" si="1108"/>
        <v>41609</v>
      </c>
      <c r="F8766" s="30">
        <f t="shared" si="1106"/>
        <v>0</v>
      </c>
      <c r="H8766" s="42">
        <f>IF(DAY(D8766)&gt;14,VLOOKUP(DATE(YEAR(E8766),MONTH(E8766)-1,DAY(1)),'מדדים וריביות'!B:C,2,FALSE),VLOOKUP(DATE(YEAR(E8766),MONTH(E8766)-2,DAY(1)),'מדדים וריביות'!B:C,2,FALSE))</f>
        <v>34043451.007913098</v>
      </c>
      <c r="I8766" s="43">
        <f>'ריבית יומית'!D8760</f>
        <v>3.2659180432270674E-5</v>
      </c>
      <c r="J8766" s="29">
        <f t="shared" si="1107"/>
        <v>1.0288165253164625</v>
      </c>
      <c r="L8766">
        <f>VLOOKUP(D8765,'מדדים וריביות'!B:C,2)</f>
        <v>34076761.625337698</v>
      </c>
      <c r="M8766" s="30">
        <f t="shared" si="1112"/>
        <v>0</v>
      </c>
      <c r="O8766" s="39">
        <f t="shared" si="1109"/>
        <v>0</v>
      </c>
      <c r="P8766" s="39">
        <f t="shared" si="1113"/>
        <v>0</v>
      </c>
      <c r="Q8766" s="39">
        <f t="shared" si="1110"/>
        <v>0</v>
      </c>
      <c r="R8766" s="41">
        <f t="shared" si="1111"/>
        <v>0</v>
      </c>
    </row>
    <row r="8767" spans="4:18" x14ac:dyDescent="0.25">
      <c r="D8767" s="1">
        <v>41632</v>
      </c>
      <c r="E8767" s="1">
        <f t="shared" si="1108"/>
        <v>41609</v>
      </c>
      <c r="F8767" s="30">
        <f t="shared" si="1106"/>
        <v>0</v>
      </c>
      <c r="H8767" s="42">
        <f>IF(DAY(D8767)&gt;14,VLOOKUP(DATE(YEAR(E8767),MONTH(E8767)-1,DAY(1)),'מדדים וריביות'!B:C,2,FALSE),VLOOKUP(DATE(YEAR(E8767),MONTH(E8767)-2,DAY(1)),'מדדים וריביות'!B:C,2,FALSE))</f>
        <v>34043451.007913098</v>
      </c>
      <c r="I8767" s="43">
        <f>'ריבית יומית'!D8761</f>
        <v>3.2659180432270674E-5</v>
      </c>
      <c r="J8767" s="29">
        <f t="shared" si="1107"/>
        <v>1.0287829261092531</v>
      </c>
      <c r="L8767">
        <f>VLOOKUP(D8766,'מדדים וריביות'!B:C,2)</f>
        <v>34076761.625337698</v>
      </c>
      <c r="M8767" s="30">
        <f t="shared" si="1112"/>
        <v>0</v>
      </c>
      <c r="O8767" s="39">
        <f t="shared" si="1109"/>
        <v>0</v>
      </c>
      <c r="P8767" s="39">
        <f t="shared" si="1113"/>
        <v>0</v>
      </c>
      <c r="Q8767" s="39">
        <f t="shared" si="1110"/>
        <v>0</v>
      </c>
      <c r="R8767" s="41">
        <f t="shared" si="1111"/>
        <v>0</v>
      </c>
    </row>
    <row r="8768" spans="4:18" x14ac:dyDescent="0.25">
      <c r="D8768" s="1">
        <v>41633</v>
      </c>
      <c r="E8768" s="1">
        <f t="shared" si="1108"/>
        <v>41609</v>
      </c>
      <c r="F8768" s="30">
        <f t="shared" ref="F8768:F8831" si="1114">M8767</f>
        <v>0</v>
      </c>
      <c r="H8768" s="42">
        <f>IF(DAY(D8768)&gt;14,VLOOKUP(DATE(YEAR(E8768),MONTH(E8768)-1,DAY(1)),'מדדים וריביות'!B:C,2,FALSE),VLOOKUP(DATE(YEAR(E8768),MONTH(E8768)-2,DAY(1)),'מדדים וריביות'!B:C,2,FALSE))</f>
        <v>34043451.007913098</v>
      </c>
      <c r="I8768" s="43">
        <f>'ריבית יומית'!D8762</f>
        <v>3.2659180432270674E-5</v>
      </c>
      <c r="J8768" s="29">
        <f t="shared" si="1107"/>
        <v>1.0287493279993305</v>
      </c>
      <c r="L8768">
        <f>VLOOKUP(D8767,'מדדים וריביות'!B:C,2)</f>
        <v>34076761.625337698</v>
      </c>
      <c r="M8768" s="30">
        <f t="shared" si="1112"/>
        <v>0</v>
      </c>
      <c r="O8768" s="39">
        <f t="shared" si="1109"/>
        <v>0</v>
      </c>
      <c r="P8768" s="39">
        <f t="shared" si="1113"/>
        <v>0</v>
      </c>
      <c r="Q8768" s="39">
        <f t="shared" si="1110"/>
        <v>0</v>
      </c>
      <c r="R8768" s="41">
        <f t="shared" si="1111"/>
        <v>0</v>
      </c>
    </row>
    <row r="8769" spans="4:18" x14ac:dyDescent="0.25">
      <c r="D8769" s="1">
        <v>41634</v>
      </c>
      <c r="E8769" s="1">
        <f t="shared" si="1108"/>
        <v>41609</v>
      </c>
      <c r="F8769" s="30">
        <f t="shared" si="1114"/>
        <v>0</v>
      </c>
      <c r="H8769" s="42">
        <f>IF(DAY(D8769)&gt;14,VLOOKUP(DATE(YEAR(E8769),MONTH(E8769)-1,DAY(1)),'מדדים וריביות'!B:C,2,FALSE),VLOOKUP(DATE(YEAR(E8769),MONTH(E8769)-2,DAY(1)),'מדדים וריביות'!B:C,2,FALSE))</f>
        <v>34043451.007913098</v>
      </c>
      <c r="I8769" s="43">
        <f>'ריבית יומית'!D8763</f>
        <v>3.2659180432270674E-5</v>
      </c>
      <c r="J8769" s="29">
        <f t="shared" si="1107"/>
        <v>1.0287157309866586</v>
      </c>
      <c r="L8769">
        <f>VLOOKUP(D8768,'מדדים וריביות'!B:C,2)</f>
        <v>34076761.625337698</v>
      </c>
      <c r="M8769" s="30">
        <f t="shared" si="1112"/>
        <v>0</v>
      </c>
      <c r="O8769" s="39">
        <f t="shared" si="1109"/>
        <v>0</v>
      </c>
      <c r="P8769" s="39">
        <f t="shared" si="1113"/>
        <v>0</v>
      </c>
      <c r="Q8769" s="39">
        <f t="shared" si="1110"/>
        <v>0</v>
      </c>
      <c r="R8769" s="41">
        <f t="shared" si="1111"/>
        <v>0</v>
      </c>
    </row>
    <row r="8770" spans="4:18" x14ac:dyDescent="0.25">
      <c r="D8770" s="1">
        <v>41635</v>
      </c>
      <c r="E8770" s="1">
        <f t="shared" si="1108"/>
        <v>41609</v>
      </c>
      <c r="F8770" s="30">
        <f t="shared" si="1114"/>
        <v>0</v>
      </c>
      <c r="H8770" s="42">
        <f>IF(DAY(D8770)&gt;14,VLOOKUP(DATE(YEAR(E8770),MONTH(E8770)-1,DAY(1)),'מדדים וריביות'!B:C,2,FALSE),VLOOKUP(DATE(YEAR(E8770),MONTH(E8770)-2,DAY(1)),'מדדים וריביות'!B:C,2,FALSE))</f>
        <v>34043451.007913098</v>
      </c>
      <c r="I8770" s="43">
        <f>'ריבית יומית'!D8764</f>
        <v>3.2659180432270674E-5</v>
      </c>
      <c r="J8770" s="29">
        <f t="shared" si="1107"/>
        <v>1.0286821350712019</v>
      </c>
      <c r="L8770">
        <f>VLOOKUP(D8769,'מדדים וריביות'!B:C,2)</f>
        <v>34076761.625337698</v>
      </c>
      <c r="M8770" s="30">
        <f t="shared" si="1112"/>
        <v>0</v>
      </c>
      <c r="O8770" s="39">
        <f t="shared" si="1109"/>
        <v>0</v>
      </c>
      <c r="P8770" s="39">
        <f t="shared" si="1113"/>
        <v>0</v>
      </c>
      <c r="Q8770" s="39">
        <f t="shared" si="1110"/>
        <v>0</v>
      </c>
      <c r="R8770" s="41">
        <f t="shared" si="1111"/>
        <v>0</v>
      </c>
    </row>
    <row r="8771" spans="4:18" x14ac:dyDescent="0.25">
      <c r="D8771" s="1">
        <v>41636</v>
      </c>
      <c r="E8771" s="1">
        <f t="shared" si="1108"/>
        <v>41609</v>
      </c>
      <c r="F8771" s="30">
        <f t="shared" si="1114"/>
        <v>0</v>
      </c>
      <c r="H8771" s="42">
        <f>IF(DAY(D8771)&gt;14,VLOOKUP(DATE(YEAR(E8771),MONTH(E8771)-1,DAY(1)),'מדדים וריביות'!B:C,2,FALSE),VLOOKUP(DATE(YEAR(E8771),MONTH(E8771)-2,DAY(1)),'מדדים וריביות'!B:C,2,FALSE))</f>
        <v>34043451.007913098</v>
      </c>
      <c r="I8771" s="43">
        <f>'ריבית יומית'!D8765</f>
        <v>3.2659180432270674E-5</v>
      </c>
      <c r="J8771" s="29">
        <f t="shared" si="1107"/>
        <v>1.0286485402529244</v>
      </c>
      <c r="L8771">
        <f>VLOOKUP(D8770,'מדדים וריביות'!B:C,2)</f>
        <v>34076761.625337698</v>
      </c>
      <c r="M8771" s="30">
        <f t="shared" si="1112"/>
        <v>0</v>
      </c>
      <c r="O8771" s="39">
        <f t="shared" si="1109"/>
        <v>0</v>
      </c>
      <c r="P8771" s="39">
        <f t="shared" si="1113"/>
        <v>0</v>
      </c>
      <c r="Q8771" s="39">
        <f t="shared" si="1110"/>
        <v>0</v>
      </c>
      <c r="R8771" s="41">
        <f t="shared" si="1111"/>
        <v>0</v>
      </c>
    </row>
    <row r="8772" spans="4:18" x14ac:dyDescent="0.25">
      <c r="D8772" s="1">
        <v>41637</v>
      </c>
      <c r="E8772" s="1">
        <f t="shared" si="1108"/>
        <v>41609</v>
      </c>
      <c r="F8772" s="30">
        <f t="shared" si="1114"/>
        <v>0</v>
      </c>
      <c r="H8772" s="42">
        <f>IF(DAY(D8772)&gt;14,VLOOKUP(DATE(YEAR(E8772),MONTH(E8772)-1,DAY(1)),'מדדים וריביות'!B:C,2,FALSE),VLOOKUP(DATE(YEAR(E8772),MONTH(E8772)-2,DAY(1)),'מדדים וריביות'!B:C,2,FALSE))</f>
        <v>34043451.007913098</v>
      </c>
      <c r="I8772" s="43">
        <f>'ריבית יומית'!D8766</f>
        <v>3.2659180432270674E-5</v>
      </c>
      <c r="J8772" s="29">
        <f t="shared" si="1107"/>
        <v>1.0286149465317902</v>
      </c>
      <c r="L8772">
        <f>VLOOKUP(D8771,'מדדים וריביות'!B:C,2)</f>
        <v>34076761.625337698</v>
      </c>
      <c r="M8772" s="30">
        <f t="shared" si="1112"/>
        <v>0</v>
      </c>
      <c r="O8772" s="39">
        <f t="shared" si="1109"/>
        <v>0</v>
      </c>
      <c r="P8772" s="39">
        <f t="shared" si="1113"/>
        <v>0</v>
      </c>
      <c r="Q8772" s="39">
        <f t="shared" si="1110"/>
        <v>0</v>
      </c>
      <c r="R8772" s="41">
        <f t="shared" si="1111"/>
        <v>0</v>
      </c>
    </row>
    <row r="8773" spans="4:18" x14ac:dyDescent="0.25">
      <c r="D8773" s="1">
        <v>41638</v>
      </c>
      <c r="E8773" s="1">
        <f t="shared" si="1108"/>
        <v>41609</v>
      </c>
      <c r="F8773" s="30">
        <f t="shared" si="1114"/>
        <v>0</v>
      </c>
      <c r="H8773" s="42">
        <f>IF(DAY(D8773)&gt;14,VLOOKUP(DATE(YEAR(E8773),MONTH(E8773)-1,DAY(1)),'מדדים וריביות'!B:C,2,FALSE),VLOOKUP(DATE(YEAR(E8773),MONTH(E8773)-2,DAY(1)),'מדדים וריביות'!B:C,2,FALSE))</f>
        <v>34043451.007913098</v>
      </c>
      <c r="I8773" s="43">
        <f>'ריבית יומית'!D8767</f>
        <v>3.2659180432270674E-5</v>
      </c>
      <c r="J8773" s="29">
        <f t="shared" si="1107"/>
        <v>1.0285813539077637</v>
      </c>
      <c r="L8773">
        <f>VLOOKUP(D8772,'מדדים וריביות'!B:C,2)</f>
        <v>34076761.625337698</v>
      </c>
      <c r="M8773" s="30">
        <f t="shared" si="1112"/>
        <v>0</v>
      </c>
      <c r="O8773" s="39">
        <f t="shared" si="1109"/>
        <v>0</v>
      </c>
      <c r="P8773" s="39">
        <f t="shared" si="1113"/>
        <v>0</v>
      </c>
      <c r="Q8773" s="39">
        <f t="shared" si="1110"/>
        <v>0</v>
      </c>
      <c r="R8773" s="41">
        <f t="shared" si="1111"/>
        <v>0</v>
      </c>
    </row>
    <row r="8774" spans="4:18" x14ac:dyDescent="0.25">
      <c r="D8774" s="1">
        <v>41639</v>
      </c>
      <c r="E8774" s="1">
        <f t="shared" si="1108"/>
        <v>41609</v>
      </c>
      <c r="F8774" s="30">
        <f t="shared" si="1114"/>
        <v>0</v>
      </c>
      <c r="H8774" s="42">
        <f>IF(DAY(D8774)&gt;14,VLOOKUP(DATE(YEAR(E8774),MONTH(E8774)-1,DAY(1)),'מדדים וריביות'!B:C,2,FALSE),VLOOKUP(DATE(YEAR(E8774),MONTH(E8774)-2,DAY(1)),'מדדים וריביות'!B:C,2,FALSE))</f>
        <v>34043451.007913098</v>
      </c>
      <c r="I8774" s="43">
        <f>'ריבית יומית'!D8768</f>
        <v>3.2659180432270674E-5</v>
      </c>
      <c r="J8774" s="29">
        <f t="shared" si="1107"/>
        <v>1.028547762380809</v>
      </c>
      <c r="L8774">
        <f>VLOOKUP(D8773,'מדדים וריביות'!B:C,2)</f>
        <v>34076761.625337698</v>
      </c>
      <c r="M8774" s="30">
        <f t="shared" si="1112"/>
        <v>0</v>
      </c>
      <c r="O8774" s="39">
        <f t="shared" si="1109"/>
        <v>0</v>
      </c>
      <c r="P8774" s="39">
        <f t="shared" si="1113"/>
        <v>0</v>
      </c>
      <c r="Q8774" s="39">
        <f t="shared" si="1110"/>
        <v>0</v>
      </c>
      <c r="R8774" s="41">
        <f t="shared" si="1111"/>
        <v>0</v>
      </c>
    </row>
    <row r="8775" spans="4:18" x14ac:dyDescent="0.25">
      <c r="D8775" s="1">
        <v>41640</v>
      </c>
      <c r="E8775" s="1">
        <f t="shared" si="1108"/>
        <v>41640</v>
      </c>
      <c r="F8775" s="30">
        <f t="shared" si="1114"/>
        <v>0</v>
      </c>
      <c r="H8775" s="42">
        <f>IF(DAY(D8775)&gt;14,VLOOKUP(DATE(YEAR(E8775),MONTH(E8775)-1,DAY(1)),'מדדים וריביות'!B:C,2,FALSE),VLOOKUP(DATE(YEAR(E8775),MONTH(E8775)-2,DAY(1)),'מדדים וריביות'!B:C,2,FALSE))</f>
        <v>34043451.007913098</v>
      </c>
      <c r="I8775" s="43">
        <f>'ריבית יומית'!D8769</f>
        <v>2.7242892239431882E-5</v>
      </c>
      <c r="J8775" s="29">
        <f t="shared" si="1107"/>
        <v>1.0285141719508901</v>
      </c>
      <c r="L8775">
        <f>VLOOKUP(D8774,'מדדים וריביות'!B:C,2)</f>
        <v>34076761.625337698</v>
      </c>
      <c r="M8775" s="30">
        <f t="shared" si="1112"/>
        <v>0</v>
      </c>
      <c r="O8775" s="39">
        <f t="shared" si="1109"/>
        <v>0</v>
      </c>
      <c r="P8775" s="39">
        <f t="shared" si="1113"/>
        <v>0</v>
      </c>
      <c r="Q8775" s="39">
        <f t="shared" si="1110"/>
        <v>0</v>
      </c>
      <c r="R8775" s="41">
        <f t="shared" si="1111"/>
        <v>0</v>
      </c>
    </row>
    <row r="8776" spans="4:18" x14ac:dyDescent="0.25">
      <c r="D8776" s="1">
        <v>41641</v>
      </c>
      <c r="E8776" s="1">
        <f t="shared" si="1108"/>
        <v>41640</v>
      </c>
      <c r="F8776" s="30">
        <f t="shared" si="1114"/>
        <v>0</v>
      </c>
      <c r="H8776" s="42">
        <f>IF(DAY(D8776)&gt;14,VLOOKUP(DATE(YEAR(E8776),MONTH(E8776)-1,DAY(1)),'מדדים וריביות'!B:C,2,FALSE),VLOOKUP(DATE(YEAR(E8776),MONTH(E8776)-2,DAY(1)),'מדדים וריביות'!B:C,2,FALSE))</f>
        <v>34043451.007913098</v>
      </c>
      <c r="I8776" s="43">
        <f>'ריבית יומית'!D8770</f>
        <v>2.7242892239431882E-5</v>
      </c>
      <c r="J8776" s="29">
        <f t="shared" si="1107"/>
        <v>1.0284861530134539</v>
      </c>
      <c r="L8776">
        <f>VLOOKUP(D8775,'מדדים וריביות'!B:C,2)</f>
        <v>33876897.9207903</v>
      </c>
      <c r="M8776" s="30">
        <f t="shared" si="1112"/>
        <v>0</v>
      </c>
      <c r="O8776" s="39">
        <f t="shared" si="1109"/>
        <v>0</v>
      </c>
      <c r="P8776" s="39">
        <f t="shared" si="1113"/>
        <v>0</v>
      </c>
      <c r="Q8776" s="39">
        <f t="shared" si="1110"/>
        <v>0</v>
      </c>
      <c r="R8776" s="41">
        <f t="shared" si="1111"/>
        <v>0</v>
      </c>
    </row>
    <row r="8777" spans="4:18" x14ac:dyDescent="0.25">
      <c r="D8777" s="1">
        <v>41642</v>
      </c>
      <c r="E8777" s="1">
        <f t="shared" si="1108"/>
        <v>41640</v>
      </c>
      <c r="F8777" s="30">
        <f t="shared" si="1114"/>
        <v>0</v>
      </c>
      <c r="H8777" s="42">
        <f>IF(DAY(D8777)&gt;14,VLOOKUP(DATE(YEAR(E8777),MONTH(E8777)-1,DAY(1)),'מדדים וריביות'!B:C,2,FALSE),VLOOKUP(DATE(YEAR(E8777),MONTH(E8777)-2,DAY(1)),'מדדים וריביות'!B:C,2,FALSE))</f>
        <v>34043451.007913098</v>
      </c>
      <c r="I8777" s="43">
        <f>'ריבית יומית'!D8771</f>
        <v>2.7242892239431882E-5</v>
      </c>
      <c r="J8777" s="29">
        <f t="shared" ref="J8777:J8840" si="1115">J8778*(1+I8777)</f>
        <v>1.0284581348393138</v>
      </c>
      <c r="L8777">
        <f>VLOOKUP(D8776,'מדדים וריביות'!B:C,2)</f>
        <v>33876897.9207903</v>
      </c>
      <c r="M8777" s="30">
        <f t="shared" si="1112"/>
        <v>0</v>
      </c>
      <c r="O8777" s="39">
        <f t="shared" si="1109"/>
        <v>0</v>
      </c>
      <c r="P8777" s="39">
        <f t="shared" si="1113"/>
        <v>0</v>
      </c>
      <c r="Q8777" s="39">
        <f t="shared" si="1110"/>
        <v>0</v>
      </c>
      <c r="R8777" s="41">
        <f t="shared" si="1111"/>
        <v>0</v>
      </c>
    </row>
    <row r="8778" spans="4:18" x14ac:dyDescent="0.25">
      <c r="D8778" s="1">
        <v>41643</v>
      </c>
      <c r="E8778" s="1">
        <f t="shared" ref="E8778:E8841" si="1116">DATE(YEAR(D8778),MONTH(D8778),DAY(1))</f>
        <v>41640</v>
      </c>
      <c r="F8778" s="30">
        <f t="shared" si="1114"/>
        <v>0</v>
      </c>
      <c r="H8778" s="42">
        <f>IF(DAY(D8778)&gt;14,VLOOKUP(DATE(YEAR(E8778),MONTH(E8778)-1,DAY(1)),'מדדים וריביות'!B:C,2,FALSE),VLOOKUP(DATE(YEAR(E8778),MONTH(E8778)-2,DAY(1)),'מדדים וריביות'!B:C,2,FALSE))</f>
        <v>34043451.007913098</v>
      </c>
      <c r="I8778" s="43">
        <f>'ריבית יומית'!D8772</f>
        <v>2.7242892239431882E-5</v>
      </c>
      <c r="J8778" s="29">
        <f t="shared" si="1115"/>
        <v>1.0284301174284489</v>
      </c>
      <c r="L8778">
        <f>VLOOKUP(D8777,'מדדים וריביות'!B:C,2)</f>
        <v>33876897.9207903</v>
      </c>
      <c r="M8778" s="30">
        <f t="shared" si="1112"/>
        <v>0</v>
      </c>
      <c r="O8778" s="39">
        <f t="shared" ref="O8778:O8841" si="1117">$D$4/H8778*G8778-G8778</f>
        <v>0</v>
      </c>
      <c r="P8778" s="39">
        <f t="shared" si="1113"/>
        <v>0</v>
      </c>
      <c r="Q8778" s="39">
        <f t="shared" ref="Q8778:Q8841" si="1118">$D$4/H8778*P8778-P8778</f>
        <v>0</v>
      </c>
      <c r="R8778" s="41">
        <f t="shared" ref="R8778:R8841" si="1119">SUM(O8778:Q8778)</f>
        <v>0</v>
      </c>
    </row>
    <row r="8779" spans="4:18" x14ac:dyDescent="0.25">
      <c r="D8779" s="1">
        <v>41644</v>
      </c>
      <c r="E8779" s="1">
        <f t="shared" si="1116"/>
        <v>41640</v>
      </c>
      <c r="F8779" s="30">
        <f t="shared" si="1114"/>
        <v>0</v>
      </c>
      <c r="H8779" s="42">
        <f>IF(DAY(D8779)&gt;14,VLOOKUP(DATE(YEAR(E8779),MONTH(E8779)-1,DAY(1)),'מדדים וריביות'!B:C,2,FALSE),VLOOKUP(DATE(YEAR(E8779),MONTH(E8779)-2,DAY(1)),'מדדים וריביות'!B:C,2,FALSE))</f>
        <v>34043451.007913098</v>
      </c>
      <c r="I8779" s="43">
        <f>'ריבית יומית'!D8773</f>
        <v>2.7242892239431882E-5</v>
      </c>
      <c r="J8779" s="29">
        <f t="shared" si="1115"/>
        <v>1.0284021007808386</v>
      </c>
      <c r="L8779">
        <f>VLOOKUP(D8778,'מדדים וריביות'!B:C,2)</f>
        <v>33876897.9207903</v>
      </c>
      <c r="M8779" s="30">
        <f t="shared" si="1112"/>
        <v>0</v>
      </c>
      <c r="O8779" s="39">
        <f t="shared" si="1117"/>
        <v>0</v>
      </c>
      <c r="P8779" s="39">
        <f t="shared" si="1113"/>
        <v>0</v>
      </c>
      <c r="Q8779" s="39">
        <f t="shared" si="1118"/>
        <v>0</v>
      </c>
      <c r="R8779" s="41">
        <f t="shared" si="1119"/>
        <v>0</v>
      </c>
    </row>
    <row r="8780" spans="4:18" x14ac:dyDescent="0.25">
      <c r="D8780" s="1">
        <v>41645</v>
      </c>
      <c r="E8780" s="1">
        <f t="shared" si="1116"/>
        <v>41640</v>
      </c>
      <c r="F8780" s="30">
        <f t="shared" si="1114"/>
        <v>0</v>
      </c>
      <c r="H8780" s="42">
        <f>IF(DAY(D8780)&gt;14,VLOOKUP(DATE(YEAR(E8780),MONTH(E8780)-1,DAY(1)),'מדדים וריביות'!B:C,2,FALSE),VLOOKUP(DATE(YEAR(E8780),MONTH(E8780)-2,DAY(1)),'מדדים וריביות'!B:C,2,FALSE))</f>
        <v>34043451.007913098</v>
      </c>
      <c r="I8780" s="43">
        <f>'ריבית יומית'!D8774</f>
        <v>2.7242892239431882E-5</v>
      </c>
      <c r="J8780" s="29">
        <f t="shared" si="1115"/>
        <v>1.028374084896462</v>
      </c>
      <c r="L8780">
        <f>VLOOKUP(D8779,'מדדים וריביות'!B:C,2)</f>
        <v>33876897.9207903</v>
      </c>
      <c r="M8780" s="30">
        <f t="shared" ref="M8780:M8843" si="1120">F8780*(1+I8780)*L8780/H8780+G8780-K8780</f>
        <v>0</v>
      </c>
      <c r="O8780" s="39">
        <f t="shared" si="1117"/>
        <v>0</v>
      </c>
      <c r="P8780" s="39">
        <f t="shared" si="1113"/>
        <v>0</v>
      </c>
      <c r="Q8780" s="39">
        <f t="shared" si="1118"/>
        <v>0</v>
      </c>
      <c r="R8780" s="41">
        <f t="shared" si="1119"/>
        <v>0</v>
      </c>
    </row>
    <row r="8781" spans="4:18" x14ac:dyDescent="0.25">
      <c r="D8781" s="1">
        <v>41646</v>
      </c>
      <c r="E8781" s="1">
        <f t="shared" si="1116"/>
        <v>41640</v>
      </c>
      <c r="F8781" s="30">
        <f t="shared" si="1114"/>
        <v>0</v>
      </c>
      <c r="H8781" s="42">
        <f>IF(DAY(D8781)&gt;14,VLOOKUP(DATE(YEAR(E8781),MONTH(E8781)-1,DAY(1)),'מדדים וריביות'!B:C,2,FALSE),VLOOKUP(DATE(YEAR(E8781),MONTH(E8781)-2,DAY(1)),'מדדים וריביות'!B:C,2,FALSE))</f>
        <v>34043451.007913098</v>
      </c>
      <c r="I8781" s="43">
        <f>'ריבית יומית'!D8775</f>
        <v>2.7242892239431882E-5</v>
      </c>
      <c r="J8781" s="29">
        <f t="shared" si="1115"/>
        <v>1.0283460697752982</v>
      </c>
      <c r="L8781">
        <f>VLOOKUP(D8780,'מדדים וריביות'!B:C,2)</f>
        <v>33876897.9207903</v>
      </c>
      <c r="M8781" s="30">
        <f t="shared" si="1120"/>
        <v>0</v>
      </c>
      <c r="O8781" s="39">
        <f t="shared" si="1117"/>
        <v>0</v>
      </c>
      <c r="P8781" s="39">
        <f t="shared" si="1113"/>
        <v>0</v>
      </c>
      <c r="Q8781" s="39">
        <f t="shared" si="1118"/>
        <v>0</v>
      </c>
      <c r="R8781" s="41">
        <f t="shared" si="1119"/>
        <v>0</v>
      </c>
    </row>
    <row r="8782" spans="4:18" x14ac:dyDescent="0.25">
      <c r="D8782" s="1">
        <v>41647</v>
      </c>
      <c r="E8782" s="1">
        <f t="shared" si="1116"/>
        <v>41640</v>
      </c>
      <c r="F8782" s="30">
        <f t="shared" si="1114"/>
        <v>0</v>
      </c>
      <c r="H8782" s="42">
        <f>IF(DAY(D8782)&gt;14,VLOOKUP(DATE(YEAR(E8782),MONTH(E8782)-1,DAY(1)),'מדדים וריביות'!B:C,2,FALSE),VLOOKUP(DATE(YEAR(E8782),MONTH(E8782)-2,DAY(1)),'מדדים וריביות'!B:C,2,FALSE))</f>
        <v>34043451.007913098</v>
      </c>
      <c r="I8782" s="43">
        <f>'ריבית יומית'!D8776</f>
        <v>2.7242892239431882E-5</v>
      </c>
      <c r="J8782" s="29">
        <f t="shared" si="1115"/>
        <v>1.0283180554173266</v>
      </c>
      <c r="L8782">
        <f>VLOOKUP(D8781,'מדדים וריביות'!B:C,2)</f>
        <v>33876897.9207903</v>
      </c>
      <c r="M8782" s="30">
        <f t="shared" si="1120"/>
        <v>0</v>
      </c>
      <c r="O8782" s="39">
        <f t="shared" si="1117"/>
        <v>0</v>
      </c>
      <c r="P8782" s="39">
        <f t="shared" si="1113"/>
        <v>0</v>
      </c>
      <c r="Q8782" s="39">
        <f t="shared" si="1118"/>
        <v>0</v>
      </c>
      <c r="R8782" s="41">
        <f t="shared" si="1119"/>
        <v>0</v>
      </c>
    </row>
    <row r="8783" spans="4:18" x14ac:dyDescent="0.25">
      <c r="D8783" s="1">
        <v>41648</v>
      </c>
      <c r="E8783" s="1">
        <f t="shared" si="1116"/>
        <v>41640</v>
      </c>
      <c r="F8783" s="30">
        <f t="shared" si="1114"/>
        <v>0</v>
      </c>
      <c r="H8783" s="42">
        <f>IF(DAY(D8783)&gt;14,VLOOKUP(DATE(YEAR(E8783),MONTH(E8783)-1,DAY(1)),'מדדים וריביות'!B:C,2,FALSE),VLOOKUP(DATE(YEAR(E8783),MONTH(E8783)-2,DAY(1)),'מדדים וריביות'!B:C,2,FALSE))</f>
        <v>34043451.007913098</v>
      </c>
      <c r="I8783" s="43">
        <f>'ריבית יומית'!D8777</f>
        <v>2.7242892239431882E-5</v>
      </c>
      <c r="J8783" s="29">
        <f t="shared" si="1115"/>
        <v>1.0282900418225263</v>
      </c>
      <c r="L8783">
        <f>VLOOKUP(D8782,'מדדים וריביות'!B:C,2)</f>
        <v>33876897.9207903</v>
      </c>
      <c r="M8783" s="30">
        <f t="shared" si="1120"/>
        <v>0</v>
      </c>
      <c r="O8783" s="39">
        <f t="shared" si="1117"/>
        <v>0</v>
      </c>
      <c r="P8783" s="39">
        <f t="shared" si="1113"/>
        <v>0</v>
      </c>
      <c r="Q8783" s="39">
        <f t="shared" si="1118"/>
        <v>0</v>
      </c>
      <c r="R8783" s="41">
        <f t="shared" si="1119"/>
        <v>0</v>
      </c>
    </row>
    <row r="8784" spans="4:18" x14ac:dyDescent="0.25">
      <c r="D8784" s="1">
        <v>41649</v>
      </c>
      <c r="E8784" s="1">
        <f t="shared" si="1116"/>
        <v>41640</v>
      </c>
      <c r="F8784" s="30">
        <f t="shared" si="1114"/>
        <v>0</v>
      </c>
      <c r="H8784" s="42">
        <f>IF(DAY(D8784)&gt;14,VLOOKUP(DATE(YEAR(E8784),MONTH(E8784)-1,DAY(1)),'מדדים וריביות'!B:C,2,FALSE),VLOOKUP(DATE(YEAR(E8784),MONTH(E8784)-2,DAY(1)),'מדדים וריביות'!B:C,2,FALSE))</f>
        <v>34043451.007913098</v>
      </c>
      <c r="I8784" s="43">
        <f>'ריבית יומית'!D8778</f>
        <v>2.7242892239431882E-5</v>
      </c>
      <c r="J8784" s="29">
        <f t="shared" si="1115"/>
        <v>1.0282620289908766</v>
      </c>
      <c r="L8784">
        <f>VLOOKUP(D8783,'מדדים וריביות'!B:C,2)</f>
        <v>33876897.9207903</v>
      </c>
      <c r="M8784" s="30">
        <f t="shared" si="1120"/>
        <v>0</v>
      </c>
      <c r="O8784" s="39">
        <f t="shared" si="1117"/>
        <v>0</v>
      </c>
      <c r="P8784" s="39">
        <f t="shared" si="1113"/>
        <v>0</v>
      </c>
      <c r="Q8784" s="39">
        <f t="shared" si="1118"/>
        <v>0</v>
      </c>
      <c r="R8784" s="41">
        <f t="shared" si="1119"/>
        <v>0</v>
      </c>
    </row>
    <row r="8785" spans="4:18" x14ac:dyDescent="0.25">
      <c r="D8785" s="1">
        <v>41650</v>
      </c>
      <c r="E8785" s="1">
        <f t="shared" si="1116"/>
        <v>41640</v>
      </c>
      <c r="F8785" s="30">
        <f t="shared" si="1114"/>
        <v>0</v>
      </c>
      <c r="H8785" s="42">
        <f>IF(DAY(D8785)&gt;14,VLOOKUP(DATE(YEAR(E8785),MONTH(E8785)-1,DAY(1)),'מדדים וריביות'!B:C,2,FALSE),VLOOKUP(DATE(YEAR(E8785),MONTH(E8785)-2,DAY(1)),'מדדים וריביות'!B:C,2,FALSE))</f>
        <v>34043451.007913098</v>
      </c>
      <c r="I8785" s="43">
        <f>'ריבית יומית'!D8779</f>
        <v>2.7242892239431882E-5</v>
      </c>
      <c r="J8785" s="29">
        <f t="shared" si="1115"/>
        <v>1.0282340169223567</v>
      </c>
      <c r="L8785">
        <f>VLOOKUP(D8784,'מדדים וריביות'!B:C,2)</f>
        <v>33876897.9207903</v>
      </c>
      <c r="M8785" s="30">
        <f t="shared" si="1120"/>
        <v>0</v>
      </c>
      <c r="O8785" s="39">
        <f t="shared" si="1117"/>
        <v>0</v>
      </c>
      <c r="P8785" s="39">
        <f t="shared" si="1113"/>
        <v>0</v>
      </c>
      <c r="Q8785" s="39">
        <f t="shared" si="1118"/>
        <v>0</v>
      </c>
      <c r="R8785" s="41">
        <f t="shared" si="1119"/>
        <v>0</v>
      </c>
    </row>
    <row r="8786" spans="4:18" x14ac:dyDescent="0.25">
      <c r="D8786" s="1">
        <v>41651</v>
      </c>
      <c r="E8786" s="1">
        <f t="shared" si="1116"/>
        <v>41640</v>
      </c>
      <c r="F8786" s="30">
        <f t="shared" si="1114"/>
        <v>0</v>
      </c>
      <c r="H8786" s="42">
        <f>IF(DAY(D8786)&gt;14,VLOOKUP(DATE(YEAR(E8786),MONTH(E8786)-1,DAY(1)),'מדדים וריביות'!B:C,2,FALSE),VLOOKUP(DATE(YEAR(E8786),MONTH(E8786)-2,DAY(1)),'מדדים וריביות'!B:C,2,FALSE))</f>
        <v>34043451.007913098</v>
      </c>
      <c r="I8786" s="43">
        <f>'ריבית יומית'!D8780</f>
        <v>2.7242892239431882E-5</v>
      </c>
      <c r="J8786" s="29">
        <f t="shared" si="1115"/>
        <v>1.0282060056169458</v>
      </c>
      <c r="L8786">
        <f>VLOOKUP(D8785,'מדדים וריביות'!B:C,2)</f>
        <v>33876897.9207903</v>
      </c>
      <c r="M8786" s="30">
        <f t="shared" si="1120"/>
        <v>0</v>
      </c>
      <c r="O8786" s="39">
        <f t="shared" si="1117"/>
        <v>0</v>
      </c>
      <c r="P8786" s="39">
        <f t="shared" si="1113"/>
        <v>0</v>
      </c>
      <c r="Q8786" s="39">
        <f t="shared" si="1118"/>
        <v>0</v>
      </c>
      <c r="R8786" s="41">
        <f t="shared" si="1119"/>
        <v>0</v>
      </c>
    </row>
    <row r="8787" spans="4:18" x14ac:dyDescent="0.25">
      <c r="D8787" s="1">
        <v>41652</v>
      </c>
      <c r="E8787" s="1">
        <f t="shared" si="1116"/>
        <v>41640</v>
      </c>
      <c r="F8787" s="30">
        <f t="shared" si="1114"/>
        <v>0</v>
      </c>
      <c r="H8787" s="42">
        <f>IF(DAY(D8787)&gt;14,VLOOKUP(DATE(YEAR(E8787),MONTH(E8787)-1,DAY(1)),'מדדים וריביות'!B:C,2,FALSE),VLOOKUP(DATE(YEAR(E8787),MONTH(E8787)-2,DAY(1)),'מדדים וריביות'!B:C,2,FALSE))</f>
        <v>34043451.007913098</v>
      </c>
      <c r="I8787" s="43">
        <f>'ריבית יומית'!D8781</f>
        <v>2.7242892239431882E-5</v>
      </c>
      <c r="J8787" s="29">
        <f t="shared" si="1115"/>
        <v>1.028177995074623</v>
      </c>
      <c r="L8787">
        <f>VLOOKUP(D8786,'מדדים וריביות'!B:C,2)</f>
        <v>33876897.9207903</v>
      </c>
      <c r="M8787" s="30">
        <f t="shared" si="1120"/>
        <v>0</v>
      </c>
      <c r="O8787" s="39">
        <f t="shared" si="1117"/>
        <v>0</v>
      </c>
      <c r="P8787" s="39">
        <f t="shared" si="1113"/>
        <v>0</v>
      </c>
      <c r="Q8787" s="39">
        <f t="shared" si="1118"/>
        <v>0</v>
      </c>
      <c r="R8787" s="41">
        <f t="shared" si="1119"/>
        <v>0</v>
      </c>
    </row>
    <row r="8788" spans="4:18" x14ac:dyDescent="0.25">
      <c r="D8788" s="1">
        <v>41653</v>
      </c>
      <c r="E8788" s="1">
        <f t="shared" si="1116"/>
        <v>41640</v>
      </c>
      <c r="F8788" s="30">
        <f t="shared" si="1114"/>
        <v>0</v>
      </c>
      <c r="H8788" s="42">
        <f>IF(DAY(D8788)&gt;14,VLOOKUP(DATE(YEAR(E8788),MONTH(E8788)-1,DAY(1)),'מדדים וריביות'!B:C,2,FALSE),VLOOKUP(DATE(YEAR(E8788),MONTH(E8788)-2,DAY(1)),'מדדים וריביות'!B:C,2,FALSE))</f>
        <v>34043451.007913098</v>
      </c>
      <c r="I8788" s="43">
        <f>'ריבית יומית'!D8782</f>
        <v>2.7242892239431882E-5</v>
      </c>
      <c r="J8788" s="29">
        <f t="shared" si="1115"/>
        <v>1.0281499852953677</v>
      </c>
      <c r="L8788">
        <f>VLOOKUP(D8787,'מדדים וריביות'!B:C,2)</f>
        <v>33876897.9207903</v>
      </c>
      <c r="M8788" s="30">
        <f t="shared" si="1120"/>
        <v>0</v>
      </c>
      <c r="O8788" s="39">
        <f t="shared" si="1117"/>
        <v>0</v>
      </c>
      <c r="P8788" s="39">
        <f t="shared" si="1113"/>
        <v>0</v>
      </c>
      <c r="Q8788" s="39">
        <f t="shared" si="1118"/>
        <v>0</v>
      </c>
      <c r="R8788" s="41">
        <f t="shared" si="1119"/>
        <v>0</v>
      </c>
    </row>
    <row r="8789" spans="4:18" x14ac:dyDescent="0.25">
      <c r="D8789" s="1">
        <v>41654</v>
      </c>
      <c r="E8789" s="1">
        <f t="shared" si="1116"/>
        <v>41640</v>
      </c>
      <c r="F8789" s="30">
        <f t="shared" si="1114"/>
        <v>0</v>
      </c>
      <c r="H8789" s="42">
        <f>IF(DAY(D8789)&gt;14,VLOOKUP(DATE(YEAR(E8789),MONTH(E8789)-1,DAY(1)),'מדדים וריביות'!B:C,2,FALSE),VLOOKUP(DATE(YEAR(E8789),MONTH(E8789)-2,DAY(1)),'מדדים וריביות'!B:C,2,FALSE))</f>
        <v>34076761.625337698</v>
      </c>
      <c r="I8789" s="43">
        <f>'ריבית יומית'!D8783</f>
        <v>2.7242892239431882E-5</v>
      </c>
      <c r="J8789" s="29">
        <f t="shared" si="1115"/>
        <v>1.0281219762791589</v>
      </c>
      <c r="L8789">
        <f>VLOOKUP(D8788,'מדדים וריביות'!B:C,2)</f>
        <v>33876897.9207903</v>
      </c>
      <c r="M8789" s="30">
        <f t="shared" si="1120"/>
        <v>0</v>
      </c>
      <c r="O8789" s="39">
        <f t="shared" si="1117"/>
        <v>0</v>
      </c>
      <c r="P8789" s="39">
        <f t="shared" si="1113"/>
        <v>0</v>
      </c>
      <c r="Q8789" s="39">
        <f t="shared" si="1118"/>
        <v>0</v>
      </c>
      <c r="R8789" s="41">
        <f t="shared" si="1119"/>
        <v>0</v>
      </c>
    </row>
    <row r="8790" spans="4:18" x14ac:dyDescent="0.25">
      <c r="D8790" s="1">
        <v>41655</v>
      </c>
      <c r="E8790" s="1">
        <f t="shared" si="1116"/>
        <v>41640</v>
      </c>
      <c r="F8790" s="30">
        <f t="shared" si="1114"/>
        <v>0</v>
      </c>
      <c r="H8790" s="42">
        <f>IF(DAY(D8790)&gt;14,VLOOKUP(DATE(YEAR(E8790),MONTH(E8790)-1,DAY(1)),'מדדים וריביות'!B:C,2,FALSE),VLOOKUP(DATE(YEAR(E8790),MONTH(E8790)-2,DAY(1)),'מדדים וריביות'!B:C,2,FALSE))</f>
        <v>34076761.625337698</v>
      </c>
      <c r="I8790" s="43">
        <f>'ריבית יומית'!D8784</f>
        <v>2.7242892239431882E-5</v>
      </c>
      <c r="J8790" s="29">
        <f t="shared" si="1115"/>
        <v>1.028093968025976</v>
      </c>
      <c r="L8790">
        <f>VLOOKUP(D8789,'מדדים וריביות'!B:C,2)</f>
        <v>33876897.9207903</v>
      </c>
      <c r="M8790" s="30">
        <f t="shared" si="1120"/>
        <v>0</v>
      </c>
      <c r="O8790" s="39">
        <f t="shared" si="1117"/>
        <v>0</v>
      </c>
      <c r="P8790" s="39">
        <f t="shared" si="1113"/>
        <v>0</v>
      </c>
      <c r="Q8790" s="39">
        <f t="shared" si="1118"/>
        <v>0</v>
      </c>
      <c r="R8790" s="41">
        <f t="shared" si="1119"/>
        <v>0</v>
      </c>
    </row>
    <row r="8791" spans="4:18" x14ac:dyDescent="0.25">
      <c r="D8791" s="1">
        <v>41656</v>
      </c>
      <c r="E8791" s="1">
        <f t="shared" si="1116"/>
        <v>41640</v>
      </c>
      <c r="F8791" s="30">
        <f t="shared" si="1114"/>
        <v>0</v>
      </c>
      <c r="H8791" s="42">
        <f>IF(DAY(D8791)&gt;14,VLOOKUP(DATE(YEAR(E8791),MONTH(E8791)-1,DAY(1)),'מדדים וריביות'!B:C,2,FALSE),VLOOKUP(DATE(YEAR(E8791),MONTH(E8791)-2,DAY(1)),'מדדים וריביות'!B:C,2,FALSE))</f>
        <v>34076761.625337698</v>
      </c>
      <c r="I8791" s="43">
        <f>'ריבית יומית'!D8785</f>
        <v>2.7242892239431882E-5</v>
      </c>
      <c r="J8791" s="29">
        <f t="shared" si="1115"/>
        <v>1.028065960535798</v>
      </c>
      <c r="L8791">
        <f>VLOOKUP(D8790,'מדדים וריביות'!B:C,2)</f>
        <v>33876897.9207903</v>
      </c>
      <c r="M8791" s="30">
        <f t="shared" si="1120"/>
        <v>0</v>
      </c>
      <c r="O8791" s="39">
        <f t="shared" si="1117"/>
        <v>0</v>
      </c>
      <c r="P8791" s="39">
        <f t="shared" si="1113"/>
        <v>0</v>
      </c>
      <c r="Q8791" s="39">
        <f t="shared" si="1118"/>
        <v>0</v>
      </c>
      <c r="R8791" s="41">
        <f t="shared" si="1119"/>
        <v>0</v>
      </c>
    </row>
    <row r="8792" spans="4:18" x14ac:dyDescent="0.25">
      <c r="D8792" s="1">
        <v>41657</v>
      </c>
      <c r="E8792" s="1">
        <f t="shared" si="1116"/>
        <v>41640</v>
      </c>
      <c r="F8792" s="30">
        <f t="shared" si="1114"/>
        <v>0</v>
      </c>
      <c r="H8792" s="42">
        <f>IF(DAY(D8792)&gt;14,VLOOKUP(DATE(YEAR(E8792),MONTH(E8792)-1,DAY(1)),'מדדים וריביות'!B:C,2,FALSE),VLOOKUP(DATE(YEAR(E8792),MONTH(E8792)-2,DAY(1)),'מדדים וריביות'!B:C,2,FALSE))</f>
        <v>34076761.625337698</v>
      </c>
      <c r="I8792" s="43">
        <f>'ריבית יומית'!D8786</f>
        <v>2.7242892239431882E-5</v>
      </c>
      <c r="J8792" s="29">
        <f t="shared" si="1115"/>
        <v>1.0280379538086044</v>
      </c>
      <c r="L8792">
        <f>VLOOKUP(D8791,'מדדים וריביות'!B:C,2)</f>
        <v>33876897.9207903</v>
      </c>
      <c r="M8792" s="30">
        <f t="shared" si="1120"/>
        <v>0</v>
      </c>
      <c r="O8792" s="39">
        <f t="shared" si="1117"/>
        <v>0</v>
      </c>
      <c r="P8792" s="39">
        <f t="shared" si="1113"/>
        <v>0</v>
      </c>
      <c r="Q8792" s="39">
        <f t="shared" si="1118"/>
        <v>0</v>
      </c>
      <c r="R8792" s="41">
        <f t="shared" si="1119"/>
        <v>0</v>
      </c>
    </row>
    <row r="8793" spans="4:18" x14ac:dyDescent="0.25">
      <c r="D8793" s="1">
        <v>41658</v>
      </c>
      <c r="E8793" s="1">
        <f t="shared" si="1116"/>
        <v>41640</v>
      </c>
      <c r="F8793" s="30">
        <f t="shared" si="1114"/>
        <v>0</v>
      </c>
      <c r="H8793" s="42">
        <f>IF(DAY(D8793)&gt;14,VLOOKUP(DATE(YEAR(E8793),MONTH(E8793)-1,DAY(1)),'מדדים וריביות'!B:C,2,FALSE),VLOOKUP(DATE(YEAR(E8793),MONTH(E8793)-2,DAY(1)),'מדדים וריביות'!B:C,2,FALSE))</f>
        <v>34076761.625337698</v>
      </c>
      <c r="I8793" s="43">
        <f>'ריבית יומית'!D8787</f>
        <v>2.7242892239431882E-5</v>
      </c>
      <c r="J8793" s="29">
        <f t="shared" si="1115"/>
        <v>1.0280099478443743</v>
      </c>
      <c r="L8793">
        <f>VLOOKUP(D8792,'מדדים וריביות'!B:C,2)</f>
        <v>33876897.9207903</v>
      </c>
      <c r="M8793" s="30">
        <f t="shared" si="1120"/>
        <v>0</v>
      </c>
      <c r="O8793" s="39">
        <f t="shared" si="1117"/>
        <v>0</v>
      </c>
      <c r="P8793" s="39">
        <f t="shared" si="1113"/>
        <v>0</v>
      </c>
      <c r="Q8793" s="39">
        <f t="shared" si="1118"/>
        <v>0</v>
      </c>
      <c r="R8793" s="41">
        <f t="shared" si="1119"/>
        <v>0</v>
      </c>
    </row>
    <row r="8794" spans="4:18" x14ac:dyDescent="0.25">
      <c r="D8794" s="1">
        <v>41659</v>
      </c>
      <c r="E8794" s="1">
        <f t="shared" si="1116"/>
        <v>41640</v>
      </c>
      <c r="F8794" s="30">
        <f t="shared" si="1114"/>
        <v>0</v>
      </c>
      <c r="H8794" s="42">
        <f>IF(DAY(D8794)&gt;14,VLOOKUP(DATE(YEAR(E8794),MONTH(E8794)-1,DAY(1)),'מדדים וריביות'!B:C,2,FALSE),VLOOKUP(DATE(YEAR(E8794),MONTH(E8794)-2,DAY(1)),'מדדים וריביות'!B:C,2,FALSE))</f>
        <v>34076761.625337698</v>
      </c>
      <c r="I8794" s="43">
        <f>'ריבית יומית'!D8788</f>
        <v>2.7242892239431882E-5</v>
      </c>
      <c r="J8794" s="29">
        <f t="shared" si="1115"/>
        <v>1.0279819426430867</v>
      </c>
      <c r="L8794">
        <f>VLOOKUP(D8793,'מדדים וריביות'!B:C,2)</f>
        <v>33876897.9207903</v>
      </c>
      <c r="M8794" s="30">
        <f t="shared" si="1120"/>
        <v>0</v>
      </c>
      <c r="O8794" s="39">
        <f t="shared" si="1117"/>
        <v>0</v>
      </c>
      <c r="P8794" s="39">
        <f t="shared" si="1113"/>
        <v>0</v>
      </c>
      <c r="Q8794" s="39">
        <f t="shared" si="1118"/>
        <v>0</v>
      </c>
      <c r="R8794" s="41">
        <f t="shared" si="1119"/>
        <v>0</v>
      </c>
    </row>
    <row r="8795" spans="4:18" x14ac:dyDescent="0.25">
      <c r="D8795" s="1">
        <v>41660</v>
      </c>
      <c r="E8795" s="1">
        <f t="shared" si="1116"/>
        <v>41640</v>
      </c>
      <c r="F8795" s="30">
        <f t="shared" si="1114"/>
        <v>0</v>
      </c>
      <c r="H8795" s="42">
        <f>IF(DAY(D8795)&gt;14,VLOOKUP(DATE(YEAR(E8795),MONTH(E8795)-1,DAY(1)),'מדדים וריביות'!B:C,2,FALSE),VLOOKUP(DATE(YEAR(E8795),MONTH(E8795)-2,DAY(1)),'מדדים וריביות'!B:C,2,FALSE))</f>
        <v>34076761.625337698</v>
      </c>
      <c r="I8795" s="43">
        <f>'ריבית יומית'!D8789</f>
        <v>2.7242892239431882E-5</v>
      </c>
      <c r="J8795" s="29">
        <f t="shared" si="1115"/>
        <v>1.0279539382047211</v>
      </c>
      <c r="L8795">
        <f>VLOOKUP(D8794,'מדדים וריביות'!B:C,2)</f>
        <v>33876897.9207903</v>
      </c>
      <c r="M8795" s="30">
        <f t="shared" si="1120"/>
        <v>0</v>
      </c>
      <c r="O8795" s="39">
        <f t="shared" si="1117"/>
        <v>0</v>
      </c>
      <c r="P8795" s="39">
        <f t="shared" si="1113"/>
        <v>0</v>
      </c>
      <c r="Q8795" s="39">
        <f t="shared" si="1118"/>
        <v>0</v>
      </c>
      <c r="R8795" s="41">
        <f t="shared" si="1119"/>
        <v>0</v>
      </c>
    </row>
    <row r="8796" spans="4:18" x14ac:dyDescent="0.25">
      <c r="D8796" s="1">
        <v>41661</v>
      </c>
      <c r="E8796" s="1">
        <f t="shared" si="1116"/>
        <v>41640</v>
      </c>
      <c r="F8796" s="30">
        <f t="shared" si="1114"/>
        <v>0</v>
      </c>
      <c r="H8796" s="42">
        <f>IF(DAY(D8796)&gt;14,VLOOKUP(DATE(YEAR(E8796),MONTH(E8796)-1,DAY(1)),'מדדים וריביות'!B:C,2,FALSE),VLOOKUP(DATE(YEAR(E8796),MONTH(E8796)-2,DAY(1)),'מדדים וריביות'!B:C,2,FALSE))</f>
        <v>34076761.625337698</v>
      </c>
      <c r="I8796" s="43">
        <f>'ריבית יומית'!D8790</f>
        <v>2.7242892239431882E-5</v>
      </c>
      <c r="J8796" s="29">
        <f t="shared" si="1115"/>
        <v>1.0279259345292566</v>
      </c>
      <c r="L8796">
        <f>VLOOKUP(D8795,'מדדים וריביות'!B:C,2)</f>
        <v>33876897.9207903</v>
      </c>
      <c r="M8796" s="30">
        <f t="shared" si="1120"/>
        <v>0</v>
      </c>
      <c r="O8796" s="39">
        <f t="shared" si="1117"/>
        <v>0</v>
      </c>
      <c r="P8796" s="39">
        <f t="shared" si="1113"/>
        <v>0</v>
      </c>
      <c r="Q8796" s="39">
        <f t="shared" si="1118"/>
        <v>0</v>
      </c>
      <c r="R8796" s="41">
        <f t="shared" si="1119"/>
        <v>0</v>
      </c>
    </row>
    <row r="8797" spans="4:18" x14ac:dyDescent="0.25">
      <c r="D8797" s="1">
        <v>41662</v>
      </c>
      <c r="E8797" s="1">
        <f t="shared" si="1116"/>
        <v>41640</v>
      </c>
      <c r="F8797" s="30">
        <f t="shared" si="1114"/>
        <v>0</v>
      </c>
      <c r="H8797" s="42">
        <f>IF(DAY(D8797)&gt;14,VLOOKUP(DATE(YEAR(E8797),MONTH(E8797)-1,DAY(1)),'מדדים וריביות'!B:C,2,FALSE),VLOOKUP(DATE(YEAR(E8797),MONTH(E8797)-2,DAY(1)),'מדדים וריביות'!B:C,2,FALSE))</f>
        <v>34076761.625337698</v>
      </c>
      <c r="I8797" s="43">
        <f>'ריבית יומית'!D8791</f>
        <v>2.7242892239431882E-5</v>
      </c>
      <c r="J8797" s="29">
        <f t="shared" si="1115"/>
        <v>1.0278979316166725</v>
      </c>
      <c r="L8797">
        <f>VLOOKUP(D8796,'מדדים וריביות'!B:C,2)</f>
        <v>33876897.9207903</v>
      </c>
      <c r="M8797" s="30">
        <f t="shared" si="1120"/>
        <v>0</v>
      </c>
      <c r="O8797" s="39">
        <f t="shared" si="1117"/>
        <v>0</v>
      </c>
      <c r="P8797" s="39">
        <f t="shared" si="1113"/>
        <v>0</v>
      </c>
      <c r="Q8797" s="39">
        <f t="shared" si="1118"/>
        <v>0</v>
      </c>
      <c r="R8797" s="41">
        <f t="shared" si="1119"/>
        <v>0</v>
      </c>
    </row>
    <row r="8798" spans="4:18" x14ac:dyDescent="0.25">
      <c r="D8798" s="1">
        <v>41663</v>
      </c>
      <c r="E8798" s="1">
        <f t="shared" si="1116"/>
        <v>41640</v>
      </c>
      <c r="F8798" s="30">
        <f t="shared" si="1114"/>
        <v>0</v>
      </c>
      <c r="H8798" s="42">
        <f>IF(DAY(D8798)&gt;14,VLOOKUP(DATE(YEAR(E8798),MONTH(E8798)-1,DAY(1)),'מדדים וריביות'!B:C,2,FALSE),VLOOKUP(DATE(YEAR(E8798),MONTH(E8798)-2,DAY(1)),'מדדים וריביות'!B:C,2,FALSE))</f>
        <v>34076761.625337698</v>
      </c>
      <c r="I8798" s="43">
        <f>'ריבית יומית'!D8792</f>
        <v>2.7242892239431882E-5</v>
      </c>
      <c r="J8798" s="29">
        <f t="shared" si="1115"/>
        <v>1.027869929466948</v>
      </c>
      <c r="L8798">
        <f>VLOOKUP(D8797,'מדדים וריביות'!B:C,2)</f>
        <v>33876897.9207903</v>
      </c>
      <c r="M8798" s="30">
        <f t="shared" si="1120"/>
        <v>0</v>
      </c>
      <c r="O8798" s="39">
        <f t="shared" si="1117"/>
        <v>0</v>
      </c>
      <c r="P8798" s="39">
        <f t="shared" si="1113"/>
        <v>0</v>
      </c>
      <c r="Q8798" s="39">
        <f t="shared" si="1118"/>
        <v>0</v>
      </c>
      <c r="R8798" s="41">
        <f t="shared" si="1119"/>
        <v>0</v>
      </c>
    </row>
    <row r="8799" spans="4:18" x14ac:dyDescent="0.25">
      <c r="D8799" s="1">
        <v>41664</v>
      </c>
      <c r="E8799" s="1">
        <f t="shared" si="1116"/>
        <v>41640</v>
      </c>
      <c r="F8799" s="30">
        <f t="shared" si="1114"/>
        <v>0</v>
      </c>
      <c r="H8799" s="42">
        <f>IF(DAY(D8799)&gt;14,VLOOKUP(DATE(YEAR(E8799),MONTH(E8799)-1,DAY(1)),'מדדים וריביות'!B:C,2,FALSE),VLOOKUP(DATE(YEAR(E8799),MONTH(E8799)-2,DAY(1)),'מדדים וריביות'!B:C,2,FALSE))</f>
        <v>34076761.625337698</v>
      </c>
      <c r="I8799" s="43">
        <f>'ריבית יומית'!D8793</f>
        <v>2.7242892239431882E-5</v>
      </c>
      <c r="J8799" s="29">
        <f t="shared" si="1115"/>
        <v>1.0278419280800621</v>
      </c>
      <c r="L8799">
        <f>VLOOKUP(D8798,'מדדים וריביות'!B:C,2)</f>
        <v>33876897.9207903</v>
      </c>
      <c r="M8799" s="30">
        <f t="shared" si="1120"/>
        <v>0</v>
      </c>
      <c r="O8799" s="39">
        <f t="shared" si="1117"/>
        <v>0</v>
      </c>
      <c r="P8799" s="39">
        <f t="shared" si="1113"/>
        <v>0</v>
      </c>
      <c r="Q8799" s="39">
        <f t="shared" si="1118"/>
        <v>0</v>
      </c>
      <c r="R8799" s="41">
        <f t="shared" si="1119"/>
        <v>0</v>
      </c>
    </row>
    <row r="8800" spans="4:18" x14ac:dyDescent="0.25">
      <c r="D8800" s="1">
        <v>41665</v>
      </c>
      <c r="E8800" s="1">
        <f t="shared" si="1116"/>
        <v>41640</v>
      </c>
      <c r="F8800" s="30">
        <f t="shared" si="1114"/>
        <v>0</v>
      </c>
      <c r="H8800" s="42">
        <f>IF(DAY(D8800)&gt;14,VLOOKUP(DATE(YEAR(E8800),MONTH(E8800)-1,DAY(1)),'מדדים וריביות'!B:C,2,FALSE),VLOOKUP(DATE(YEAR(E8800),MONTH(E8800)-2,DAY(1)),'מדדים וריביות'!B:C,2,FALSE))</f>
        <v>34076761.625337698</v>
      </c>
      <c r="I8800" s="43">
        <f>'ריבית יומית'!D8794</f>
        <v>2.7242892239431882E-5</v>
      </c>
      <c r="J8800" s="29">
        <f t="shared" si="1115"/>
        <v>1.0278139274559943</v>
      </c>
      <c r="L8800">
        <f>VLOOKUP(D8799,'מדדים וריביות'!B:C,2)</f>
        <v>33876897.9207903</v>
      </c>
      <c r="M8800" s="30">
        <f t="shared" si="1120"/>
        <v>0</v>
      </c>
      <c r="O8800" s="39">
        <f t="shared" si="1117"/>
        <v>0</v>
      </c>
      <c r="P8800" s="39">
        <f t="shared" si="1113"/>
        <v>0</v>
      </c>
      <c r="Q8800" s="39">
        <f t="shared" si="1118"/>
        <v>0</v>
      </c>
      <c r="R8800" s="41">
        <f t="shared" si="1119"/>
        <v>0</v>
      </c>
    </row>
    <row r="8801" spans="4:18" x14ac:dyDescent="0.25">
      <c r="D8801" s="1">
        <v>41666</v>
      </c>
      <c r="E8801" s="1">
        <f t="shared" si="1116"/>
        <v>41640</v>
      </c>
      <c r="F8801" s="30">
        <f t="shared" si="1114"/>
        <v>0</v>
      </c>
      <c r="H8801" s="42">
        <f>IF(DAY(D8801)&gt;14,VLOOKUP(DATE(YEAR(E8801),MONTH(E8801)-1,DAY(1)),'מדדים וריביות'!B:C,2,FALSE),VLOOKUP(DATE(YEAR(E8801),MONTH(E8801)-2,DAY(1)),'מדדים וריביות'!B:C,2,FALSE))</f>
        <v>34076761.625337698</v>
      </c>
      <c r="I8801" s="43">
        <f>'ריבית יומית'!D8795</f>
        <v>2.7242892239431882E-5</v>
      </c>
      <c r="J8801" s="29">
        <f t="shared" si="1115"/>
        <v>1.0277859275947236</v>
      </c>
      <c r="L8801">
        <f>VLOOKUP(D8800,'מדדים וריביות'!B:C,2)</f>
        <v>33876897.9207903</v>
      </c>
      <c r="M8801" s="30">
        <f t="shared" si="1120"/>
        <v>0</v>
      </c>
      <c r="O8801" s="39">
        <f t="shared" si="1117"/>
        <v>0</v>
      </c>
      <c r="P8801" s="39">
        <f t="shared" si="1113"/>
        <v>0</v>
      </c>
      <c r="Q8801" s="39">
        <f t="shared" si="1118"/>
        <v>0</v>
      </c>
      <c r="R8801" s="41">
        <f t="shared" si="1119"/>
        <v>0</v>
      </c>
    </row>
    <row r="8802" spans="4:18" x14ac:dyDescent="0.25">
      <c r="D8802" s="1">
        <v>41667</v>
      </c>
      <c r="E8802" s="1">
        <f t="shared" si="1116"/>
        <v>41640</v>
      </c>
      <c r="F8802" s="30">
        <f t="shared" si="1114"/>
        <v>0</v>
      </c>
      <c r="H8802" s="42">
        <f>IF(DAY(D8802)&gt;14,VLOOKUP(DATE(YEAR(E8802),MONTH(E8802)-1,DAY(1)),'מדדים וריביות'!B:C,2,FALSE),VLOOKUP(DATE(YEAR(E8802),MONTH(E8802)-2,DAY(1)),'מדדים וריביות'!B:C,2,FALSE))</f>
        <v>34076761.625337698</v>
      </c>
      <c r="I8802" s="43">
        <f>'ריבית יומית'!D8796</f>
        <v>2.7242892239431882E-5</v>
      </c>
      <c r="J8802" s="29">
        <f t="shared" si="1115"/>
        <v>1.0277579284962295</v>
      </c>
      <c r="L8802">
        <f>VLOOKUP(D8801,'מדדים וריביות'!B:C,2)</f>
        <v>33876897.9207903</v>
      </c>
      <c r="M8802" s="30">
        <f t="shared" si="1120"/>
        <v>0</v>
      </c>
      <c r="O8802" s="39">
        <f t="shared" si="1117"/>
        <v>0</v>
      </c>
      <c r="P8802" s="39">
        <f t="shared" si="1113"/>
        <v>0</v>
      </c>
      <c r="Q8802" s="39">
        <f t="shared" si="1118"/>
        <v>0</v>
      </c>
      <c r="R8802" s="41">
        <f t="shared" si="1119"/>
        <v>0</v>
      </c>
    </row>
    <row r="8803" spans="4:18" x14ac:dyDescent="0.25">
      <c r="D8803" s="1">
        <v>41668</v>
      </c>
      <c r="E8803" s="1">
        <f t="shared" si="1116"/>
        <v>41640</v>
      </c>
      <c r="F8803" s="30">
        <f t="shared" si="1114"/>
        <v>0</v>
      </c>
      <c r="H8803" s="42">
        <f>IF(DAY(D8803)&gt;14,VLOOKUP(DATE(YEAR(E8803),MONTH(E8803)-1,DAY(1)),'מדדים וריביות'!B:C,2,FALSE),VLOOKUP(DATE(YEAR(E8803),MONTH(E8803)-2,DAY(1)),'מדדים וריביות'!B:C,2,FALSE))</f>
        <v>34076761.625337698</v>
      </c>
      <c r="I8803" s="43">
        <f>'ריבית יומית'!D8797</f>
        <v>2.7242892239431882E-5</v>
      </c>
      <c r="J8803" s="29">
        <f t="shared" si="1115"/>
        <v>1.027729930160491</v>
      </c>
      <c r="L8803">
        <f>VLOOKUP(D8802,'מדדים וריביות'!B:C,2)</f>
        <v>33876897.9207903</v>
      </c>
      <c r="M8803" s="30">
        <f t="shared" si="1120"/>
        <v>0</v>
      </c>
      <c r="O8803" s="39">
        <f t="shared" si="1117"/>
        <v>0</v>
      </c>
      <c r="P8803" s="39">
        <f t="shared" si="1113"/>
        <v>0</v>
      </c>
      <c r="Q8803" s="39">
        <f t="shared" si="1118"/>
        <v>0</v>
      </c>
      <c r="R8803" s="41">
        <f t="shared" si="1119"/>
        <v>0</v>
      </c>
    </row>
    <row r="8804" spans="4:18" x14ac:dyDescent="0.25">
      <c r="D8804" s="1">
        <v>41669</v>
      </c>
      <c r="E8804" s="1">
        <f t="shared" si="1116"/>
        <v>41640</v>
      </c>
      <c r="F8804" s="30">
        <f t="shared" si="1114"/>
        <v>0</v>
      </c>
      <c r="H8804" s="42">
        <f>IF(DAY(D8804)&gt;14,VLOOKUP(DATE(YEAR(E8804),MONTH(E8804)-1,DAY(1)),'מדדים וריביות'!B:C,2,FALSE),VLOOKUP(DATE(YEAR(E8804),MONTH(E8804)-2,DAY(1)),'מדדים וריביות'!B:C,2,FALSE))</f>
        <v>34076761.625337698</v>
      </c>
      <c r="I8804" s="43">
        <f>'ריבית יומית'!D8798</f>
        <v>2.7242892239431882E-5</v>
      </c>
      <c r="J8804" s="29">
        <f t="shared" si="1115"/>
        <v>1.0277019325874872</v>
      </c>
      <c r="L8804">
        <f>VLOOKUP(D8803,'מדדים וריביות'!B:C,2)</f>
        <v>33876897.9207903</v>
      </c>
      <c r="M8804" s="30">
        <f t="shared" si="1120"/>
        <v>0</v>
      </c>
      <c r="O8804" s="39">
        <f t="shared" si="1117"/>
        <v>0</v>
      </c>
      <c r="P8804" s="39">
        <f t="shared" si="1113"/>
        <v>0</v>
      </c>
      <c r="Q8804" s="39">
        <f t="shared" si="1118"/>
        <v>0</v>
      </c>
      <c r="R8804" s="41">
        <f t="shared" si="1119"/>
        <v>0</v>
      </c>
    </row>
    <row r="8805" spans="4:18" x14ac:dyDescent="0.25">
      <c r="D8805" s="1">
        <v>41670</v>
      </c>
      <c r="E8805" s="1">
        <f t="shared" si="1116"/>
        <v>41640</v>
      </c>
      <c r="F8805" s="30">
        <f t="shared" si="1114"/>
        <v>0</v>
      </c>
      <c r="H8805" s="42">
        <f>IF(DAY(D8805)&gt;14,VLOOKUP(DATE(YEAR(E8805),MONTH(E8805)-1,DAY(1)),'מדדים וריביות'!B:C,2,FALSE),VLOOKUP(DATE(YEAR(E8805),MONTH(E8805)-2,DAY(1)),'מדדים וריביות'!B:C,2,FALSE))</f>
        <v>34076761.625337698</v>
      </c>
      <c r="I8805" s="43">
        <f>'ריבית יומית'!D8799</f>
        <v>2.7242892239431882E-5</v>
      </c>
      <c r="J8805" s="29">
        <f t="shared" si="1115"/>
        <v>1.0276739357771976</v>
      </c>
      <c r="L8805">
        <f>VLOOKUP(D8804,'מדדים וריביות'!B:C,2)</f>
        <v>33876897.9207903</v>
      </c>
      <c r="M8805" s="30">
        <f t="shared" si="1120"/>
        <v>0</v>
      </c>
      <c r="O8805" s="39">
        <f t="shared" si="1117"/>
        <v>0</v>
      </c>
      <c r="P8805" s="39">
        <f t="shared" si="1113"/>
        <v>0</v>
      </c>
      <c r="Q8805" s="39">
        <f t="shared" si="1118"/>
        <v>0</v>
      </c>
      <c r="R8805" s="41">
        <f t="shared" si="1119"/>
        <v>0</v>
      </c>
    </row>
    <row r="8806" spans="4:18" x14ac:dyDescent="0.25">
      <c r="D8806" s="1">
        <v>41671</v>
      </c>
      <c r="E8806" s="1">
        <f t="shared" si="1116"/>
        <v>41671</v>
      </c>
      <c r="F8806" s="30">
        <f t="shared" si="1114"/>
        <v>0</v>
      </c>
      <c r="H8806" s="42">
        <f>IF(DAY(D8806)&gt;14,VLOOKUP(DATE(YEAR(E8806),MONTH(E8806)-1,DAY(1)),'מדדים וריביות'!B:C,2,FALSE),VLOOKUP(DATE(YEAR(E8806),MONTH(E8806)-2,DAY(1)),'מדדים וריביות'!B:C,2,FALSE))</f>
        <v>34076761.625337698</v>
      </c>
      <c r="I8806" s="43">
        <f>'ריבית יומית'!D8800</f>
        <v>2.7242892239431882E-5</v>
      </c>
      <c r="J8806" s="29">
        <f t="shared" si="1115"/>
        <v>1.0276459397296012</v>
      </c>
      <c r="L8806">
        <f>VLOOKUP(D8805,'מדדים וריביות'!B:C,2)</f>
        <v>33876897.9207903</v>
      </c>
      <c r="M8806" s="30">
        <f t="shared" si="1120"/>
        <v>0</v>
      </c>
      <c r="O8806" s="39">
        <f t="shared" si="1117"/>
        <v>0</v>
      </c>
      <c r="P8806" s="39">
        <f t="shared" si="1113"/>
        <v>0</v>
      </c>
      <c r="Q8806" s="39">
        <f t="shared" si="1118"/>
        <v>0</v>
      </c>
      <c r="R8806" s="41">
        <f t="shared" si="1119"/>
        <v>0</v>
      </c>
    </row>
    <row r="8807" spans="4:18" x14ac:dyDescent="0.25">
      <c r="D8807" s="1">
        <v>41672</v>
      </c>
      <c r="E8807" s="1">
        <f t="shared" si="1116"/>
        <v>41671</v>
      </c>
      <c r="F8807" s="30">
        <f t="shared" si="1114"/>
        <v>0</v>
      </c>
      <c r="H8807" s="42">
        <f>IF(DAY(D8807)&gt;14,VLOOKUP(DATE(YEAR(E8807),MONTH(E8807)-1,DAY(1)),'מדדים וריביות'!B:C,2,FALSE),VLOOKUP(DATE(YEAR(E8807),MONTH(E8807)-2,DAY(1)),'מדדים וריביות'!B:C,2,FALSE))</f>
        <v>34076761.625337698</v>
      </c>
      <c r="I8807" s="43">
        <f>'ריבית יומית'!D8801</f>
        <v>2.7242892239431882E-5</v>
      </c>
      <c r="J8807" s="29">
        <f t="shared" si="1115"/>
        <v>1.0276179444446774</v>
      </c>
      <c r="L8807">
        <f>VLOOKUP(D8806,'מדדים וריביות'!B:C,2)</f>
        <v>33810276.6859411</v>
      </c>
      <c r="M8807" s="30">
        <f t="shared" si="1120"/>
        <v>0</v>
      </c>
      <c r="O8807" s="39">
        <f t="shared" si="1117"/>
        <v>0</v>
      </c>
      <c r="P8807" s="39">
        <f t="shared" si="1113"/>
        <v>0</v>
      </c>
      <c r="Q8807" s="39">
        <f t="shared" si="1118"/>
        <v>0</v>
      </c>
      <c r="R8807" s="41">
        <f t="shared" si="1119"/>
        <v>0</v>
      </c>
    </row>
    <row r="8808" spans="4:18" x14ac:dyDescent="0.25">
      <c r="D8808" s="1">
        <v>41673</v>
      </c>
      <c r="E8808" s="1">
        <f t="shared" si="1116"/>
        <v>41671</v>
      </c>
      <c r="F8808" s="30">
        <f t="shared" si="1114"/>
        <v>0</v>
      </c>
      <c r="H8808" s="42">
        <f>IF(DAY(D8808)&gt;14,VLOOKUP(DATE(YEAR(E8808),MONTH(E8808)-1,DAY(1)),'מדדים וריביות'!B:C,2,FALSE),VLOOKUP(DATE(YEAR(E8808),MONTH(E8808)-2,DAY(1)),'מדדים וריביות'!B:C,2,FALSE))</f>
        <v>34076761.625337698</v>
      </c>
      <c r="I8808" s="43">
        <f>'ריבית יומית'!D8802</f>
        <v>2.7242892239431882E-5</v>
      </c>
      <c r="J8808" s="29">
        <f t="shared" si="1115"/>
        <v>1.0275899499224053</v>
      </c>
      <c r="L8808">
        <f>VLOOKUP(D8807,'מדדים וריביות'!B:C,2)</f>
        <v>33810276.6859411</v>
      </c>
      <c r="M8808" s="30">
        <f t="shared" si="1120"/>
        <v>0</v>
      </c>
      <c r="O8808" s="39">
        <f t="shared" si="1117"/>
        <v>0</v>
      </c>
      <c r="P8808" s="39">
        <f t="shared" si="1113"/>
        <v>0</v>
      </c>
      <c r="Q8808" s="39">
        <f t="shared" si="1118"/>
        <v>0</v>
      </c>
      <c r="R8808" s="41">
        <f t="shared" si="1119"/>
        <v>0</v>
      </c>
    </row>
    <row r="8809" spans="4:18" x14ac:dyDescent="0.25">
      <c r="D8809" s="1">
        <v>41674</v>
      </c>
      <c r="E8809" s="1">
        <f t="shared" si="1116"/>
        <v>41671</v>
      </c>
      <c r="F8809" s="30">
        <f t="shared" si="1114"/>
        <v>0</v>
      </c>
      <c r="H8809" s="42">
        <f>IF(DAY(D8809)&gt;14,VLOOKUP(DATE(YEAR(E8809),MONTH(E8809)-1,DAY(1)),'מדדים וריביות'!B:C,2,FALSE),VLOOKUP(DATE(YEAR(E8809),MONTH(E8809)-2,DAY(1)),'מדדים וריביות'!B:C,2,FALSE))</f>
        <v>34076761.625337698</v>
      </c>
      <c r="I8809" s="43">
        <f>'ריבית יומית'!D8803</f>
        <v>2.7242892239431882E-5</v>
      </c>
      <c r="J8809" s="29">
        <f t="shared" si="1115"/>
        <v>1.0275619561627642</v>
      </c>
      <c r="L8809">
        <f>VLOOKUP(D8808,'מדדים וריביות'!B:C,2)</f>
        <v>33810276.6859411</v>
      </c>
      <c r="M8809" s="30">
        <f t="shared" si="1120"/>
        <v>0</v>
      </c>
      <c r="O8809" s="39">
        <f t="shared" si="1117"/>
        <v>0</v>
      </c>
      <c r="P8809" s="39">
        <f t="shared" si="1113"/>
        <v>0</v>
      </c>
      <c r="Q8809" s="39">
        <f t="shared" si="1118"/>
        <v>0</v>
      </c>
      <c r="R8809" s="41">
        <f t="shared" si="1119"/>
        <v>0</v>
      </c>
    </row>
    <row r="8810" spans="4:18" x14ac:dyDescent="0.25">
      <c r="D8810" s="1">
        <v>41675</v>
      </c>
      <c r="E8810" s="1">
        <f t="shared" si="1116"/>
        <v>41671</v>
      </c>
      <c r="F8810" s="30">
        <f t="shared" si="1114"/>
        <v>0</v>
      </c>
      <c r="H8810" s="42">
        <f>IF(DAY(D8810)&gt;14,VLOOKUP(DATE(YEAR(E8810),MONTH(E8810)-1,DAY(1)),'מדדים וריביות'!B:C,2,FALSE),VLOOKUP(DATE(YEAR(E8810),MONTH(E8810)-2,DAY(1)),'מדדים וריביות'!B:C,2,FALSE))</f>
        <v>34076761.625337698</v>
      </c>
      <c r="I8810" s="43">
        <f>'ריבית יומית'!D8804</f>
        <v>2.7242892239431882E-5</v>
      </c>
      <c r="J8810" s="29">
        <f t="shared" si="1115"/>
        <v>1.0275339631657334</v>
      </c>
      <c r="L8810">
        <f>VLOOKUP(D8809,'מדדים וריביות'!B:C,2)</f>
        <v>33810276.6859411</v>
      </c>
      <c r="M8810" s="30">
        <f t="shared" si="1120"/>
        <v>0</v>
      </c>
      <c r="O8810" s="39">
        <f t="shared" si="1117"/>
        <v>0</v>
      </c>
      <c r="P8810" s="39">
        <f t="shared" si="1113"/>
        <v>0</v>
      </c>
      <c r="Q8810" s="39">
        <f t="shared" si="1118"/>
        <v>0</v>
      </c>
      <c r="R8810" s="41">
        <f t="shared" si="1119"/>
        <v>0</v>
      </c>
    </row>
    <row r="8811" spans="4:18" x14ac:dyDescent="0.25">
      <c r="D8811" s="1">
        <v>41676</v>
      </c>
      <c r="E8811" s="1">
        <f t="shared" si="1116"/>
        <v>41671</v>
      </c>
      <c r="F8811" s="30">
        <f t="shared" si="1114"/>
        <v>0</v>
      </c>
      <c r="H8811" s="42">
        <f>IF(DAY(D8811)&gt;14,VLOOKUP(DATE(YEAR(E8811),MONTH(E8811)-1,DAY(1)),'מדדים וריביות'!B:C,2,FALSE),VLOOKUP(DATE(YEAR(E8811),MONTH(E8811)-2,DAY(1)),'מדדים וריביות'!B:C,2,FALSE))</f>
        <v>34076761.625337698</v>
      </c>
      <c r="I8811" s="43">
        <f>'ריבית יומית'!D8805</f>
        <v>2.7242892239431882E-5</v>
      </c>
      <c r="J8811" s="29">
        <f t="shared" si="1115"/>
        <v>1.0275059709312919</v>
      </c>
      <c r="L8811">
        <f>VLOOKUP(D8810,'מדדים וריביות'!B:C,2)</f>
        <v>33810276.6859411</v>
      </c>
      <c r="M8811" s="30">
        <f t="shared" si="1120"/>
        <v>0</v>
      </c>
      <c r="O8811" s="39">
        <f t="shared" si="1117"/>
        <v>0</v>
      </c>
      <c r="P8811" s="39">
        <f t="shared" si="1113"/>
        <v>0</v>
      </c>
      <c r="Q8811" s="39">
        <f t="shared" si="1118"/>
        <v>0</v>
      </c>
      <c r="R8811" s="41">
        <f t="shared" si="1119"/>
        <v>0</v>
      </c>
    </row>
    <row r="8812" spans="4:18" x14ac:dyDescent="0.25">
      <c r="D8812" s="1">
        <v>41677</v>
      </c>
      <c r="E8812" s="1">
        <f t="shared" si="1116"/>
        <v>41671</v>
      </c>
      <c r="F8812" s="30">
        <f t="shared" si="1114"/>
        <v>0</v>
      </c>
      <c r="H8812" s="42">
        <f>IF(DAY(D8812)&gt;14,VLOOKUP(DATE(YEAR(E8812),MONTH(E8812)-1,DAY(1)),'מדדים וריביות'!B:C,2,FALSE),VLOOKUP(DATE(YEAR(E8812),MONTH(E8812)-2,DAY(1)),'מדדים וריביות'!B:C,2,FALSE))</f>
        <v>34076761.625337698</v>
      </c>
      <c r="I8812" s="43">
        <f>'ריבית יומית'!D8806</f>
        <v>2.7242892239431882E-5</v>
      </c>
      <c r="J8812" s="29">
        <f t="shared" si="1115"/>
        <v>1.0274779794594191</v>
      </c>
      <c r="L8812">
        <f>VLOOKUP(D8811,'מדדים וריביות'!B:C,2)</f>
        <v>33810276.6859411</v>
      </c>
      <c r="M8812" s="30">
        <f t="shared" si="1120"/>
        <v>0</v>
      </c>
      <c r="O8812" s="39">
        <f t="shared" si="1117"/>
        <v>0</v>
      </c>
      <c r="P8812" s="39">
        <f t="shared" ref="P8812:P8875" si="1121">J8813*G8812-G8812</f>
        <v>0</v>
      </c>
      <c r="Q8812" s="39">
        <f t="shared" si="1118"/>
        <v>0</v>
      </c>
      <c r="R8812" s="41">
        <f t="shared" si="1119"/>
        <v>0</v>
      </c>
    </row>
    <row r="8813" spans="4:18" x14ac:dyDescent="0.25">
      <c r="D8813" s="1">
        <v>41678</v>
      </c>
      <c r="E8813" s="1">
        <f t="shared" si="1116"/>
        <v>41671</v>
      </c>
      <c r="F8813" s="30">
        <f t="shared" si="1114"/>
        <v>0</v>
      </c>
      <c r="H8813" s="42">
        <f>IF(DAY(D8813)&gt;14,VLOOKUP(DATE(YEAR(E8813),MONTH(E8813)-1,DAY(1)),'מדדים וריביות'!B:C,2,FALSE),VLOOKUP(DATE(YEAR(E8813),MONTH(E8813)-2,DAY(1)),'מדדים וריביות'!B:C,2,FALSE))</f>
        <v>34076761.625337698</v>
      </c>
      <c r="I8813" s="43">
        <f>'ריבית יומית'!D8807</f>
        <v>2.7242892239431882E-5</v>
      </c>
      <c r="J8813" s="29">
        <f t="shared" si="1115"/>
        <v>1.0274499887500941</v>
      </c>
      <c r="L8813">
        <f>VLOOKUP(D8812,'מדדים וריביות'!B:C,2)</f>
        <v>33810276.6859411</v>
      </c>
      <c r="M8813" s="30">
        <f t="shared" si="1120"/>
        <v>0</v>
      </c>
      <c r="O8813" s="39">
        <f t="shared" si="1117"/>
        <v>0</v>
      </c>
      <c r="P8813" s="39">
        <f t="shared" si="1121"/>
        <v>0</v>
      </c>
      <c r="Q8813" s="39">
        <f t="shared" si="1118"/>
        <v>0</v>
      </c>
      <c r="R8813" s="41">
        <f t="shared" si="1119"/>
        <v>0</v>
      </c>
    </row>
    <row r="8814" spans="4:18" x14ac:dyDescent="0.25">
      <c r="D8814" s="1">
        <v>41679</v>
      </c>
      <c r="E8814" s="1">
        <f t="shared" si="1116"/>
        <v>41671</v>
      </c>
      <c r="F8814" s="30">
        <f t="shared" si="1114"/>
        <v>0</v>
      </c>
      <c r="H8814" s="42">
        <f>IF(DAY(D8814)&gt;14,VLOOKUP(DATE(YEAR(E8814),MONTH(E8814)-1,DAY(1)),'מדדים וריביות'!B:C,2,FALSE),VLOOKUP(DATE(YEAR(E8814),MONTH(E8814)-2,DAY(1)),'מדדים וריביות'!B:C,2,FALSE))</f>
        <v>34076761.625337698</v>
      </c>
      <c r="I8814" s="43">
        <f>'ריבית יומית'!D8808</f>
        <v>2.7242892239431882E-5</v>
      </c>
      <c r="J8814" s="29">
        <f t="shared" si="1115"/>
        <v>1.0274219988032962</v>
      </c>
      <c r="L8814">
        <f>VLOOKUP(D8813,'מדדים וריביות'!B:C,2)</f>
        <v>33810276.6859411</v>
      </c>
      <c r="M8814" s="30">
        <f t="shared" si="1120"/>
        <v>0</v>
      </c>
      <c r="O8814" s="39">
        <f t="shared" si="1117"/>
        <v>0</v>
      </c>
      <c r="P8814" s="39">
        <f t="shared" si="1121"/>
        <v>0</v>
      </c>
      <c r="Q8814" s="39">
        <f t="shared" si="1118"/>
        <v>0</v>
      </c>
      <c r="R8814" s="41">
        <f t="shared" si="1119"/>
        <v>0</v>
      </c>
    </row>
    <row r="8815" spans="4:18" x14ac:dyDescent="0.25">
      <c r="D8815" s="1">
        <v>41680</v>
      </c>
      <c r="E8815" s="1">
        <f t="shared" si="1116"/>
        <v>41671</v>
      </c>
      <c r="F8815" s="30">
        <f t="shared" si="1114"/>
        <v>0</v>
      </c>
      <c r="H8815" s="42">
        <f>IF(DAY(D8815)&gt;14,VLOOKUP(DATE(YEAR(E8815),MONTH(E8815)-1,DAY(1)),'מדדים וריביות'!B:C,2,FALSE),VLOOKUP(DATE(YEAR(E8815),MONTH(E8815)-2,DAY(1)),'מדדים וריביות'!B:C,2,FALSE))</f>
        <v>34076761.625337698</v>
      </c>
      <c r="I8815" s="43">
        <f>'ריבית יומית'!D8809</f>
        <v>2.7242892239431882E-5</v>
      </c>
      <c r="J8815" s="29">
        <f t="shared" si="1115"/>
        <v>1.0273940096190046</v>
      </c>
      <c r="L8815">
        <f>VLOOKUP(D8814,'מדדים וריביות'!B:C,2)</f>
        <v>33810276.6859411</v>
      </c>
      <c r="M8815" s="30">
        <f t="shared" si="1120"/>
        <v>0</v>
      </c>
      <c r="O8815" s="39">
        <f t="shared" si="1117"/>
        <v>0</v>
      </c>
      <c r="P8815" s="39">
        <f t="shared" si="1121"/>
        <v>0</v>
      </c>
      <c r="Q8815" s="39">
        <f t="shared" si="1118"/>
        <v>0</v>
      </c>
      <c r="R8815" s="41">
        <f t="shared" si="1119"/>
        <v>0</v>
      </c>
    </row>
    <row r="8816" spans="4:18" x14ac:dyDescent="0.25">
      <c r="D8816" s="1">
        <v>41681</v>
      </c>
      <c r="E8816" s="1">
        <f t="shared" si="1116"/>
        <v>41671</v>
      </c>
      <c r="F8816" s="30">
        <f t="shared" si="1114"/>
        <v>0</v>
      </c>
      <c r="H8816" s="42">
        <f>IF(DAY(D8816)&gt;14,VLOOKUP(DATE(YEAR(E8816),MONTH(E8816)-1,DAY(1)),'מדדים וריביות'!B:C,2,FALSE),VLOOKUP(DATE(YEAR(E8816),MONTH(E8816)-2,DAY(1)),'מדדים וריביות'!B:C,2,FALSE))</f>
        <v>34076761.625337698</v>
      </c>
      <c r="I8816" s="43">
        <f>'ריבית יומית'!D8810</f>
        <v>2.7242892239431882E-5</v>
      </c>
      <c r="J8816" s="29">
        <f t="shared" si="1115"/>
        <v>1.0273660211971987</v>
      </c>
      <c r="L8816">
        <f>VLOOKUP(D8815,'מדדים וריביות'!B:C,2)</f>
        <v>33810276.6859411</v>
      </c>
      <c r="M8816" s="30">
        <f t="shared" si="1120"/>
        <v>0</v>
      </c>
      <c r="O8816" s="39">
        <f t="shared" si="1117"/>
        <v>0</v>
      </c>
      <c r="P8816" s="39">
        <f t="shared" si="1121"/>
        <v>0</v>
      </c>
      <c r="Q8816" s="39">
        <f t="shared" si="1118"/>
        <v>0</v>
      </c>
      <c r="R8816" s="41">
        <f t="shared" si="1119"/>
        <v>0</v>
      </c>
    </row>
    <row r="8817" spans="4:18" x14ac:dyDescent="0.25">
      <c r="D8817" s="1">
        <v>41682</v>
      </c>
      <c r="E8817" s="1">
        <f t="shared" si="1116"/>
        <v>41671</v>
      </c>
      <c r="F8817" s="30">
        <f t="shared" si="1114"/>
        <v>0</v>
      </c>
      <c r="H8817" s="42">
        <f>IF(DAY(D8817)&gt;14,VLOOKUP(DATE(YEAR(E8817),MONTH(E8817)-1,DAY(1)),'מדדים וריביות'!B:C,2,FALSE),VLOOKUP(DATE(YEAR(E8817),MONTH(E8817)-2,DAY(1)),'מדדים וריביות'!B:C,2,FALSE))</f>
        <v>34076761.625337698</v>
      </c>
      <c r="I8817" s="43">
        <f>'ריבית יומית'!D8811</f>
        <v>2.7242892239431882E-5</v>
      </c>
      <c r="J8817" s="29">
        <f t="shared" si="1115"/>
        <v>1.0273380335378575</v>
      </c>
      <c r="L8817">
        <f>VLOOKUP(D8816,'מדדים וריביות'!B:C,2)</f>
        <v>33810276.6859411</v>
      </c>
      <c r="M8817" s="30">
        <f t="shared" si="1120"/>
        <v>0</v>
      </c>
      <c r="O8817" s="39">
        <f t="shared" si="1117"/>
        <v>0</v>
      </c>
      <c r="P8817" s="39">
        <f t="shared" si="1121"/>
        <v>0</v>
      </c>
      <c r="Q8817" s="39">
        <f t="shared" si="1118"/>
        <v>0</v>
      </c>
      <c r="R8817" s="41">
        <f t="shared" si="1119"/>
        <v>0</v>
      </c>
    </row>
    <row r="8818" spans="4:18" x14ac:dyDescent="0.25">
      <c r="D8818" s="1">
        <v>41683</v>
      </c>
      <c r="E8818" s="1">
        <f t="shared" si="1116"/>
        <v>41671</v>
      </c>
      <c r="F8818" s="30">
        <f t="shared" si="1114"/>
        <v>0</v>
      </c>
      <c r="H8818" s="42">
        <f>IF(DAY(D8818)&gt;14,VLOOKUP(DATE(YEAR(E8818),MONTH(E8818)-1,DAY(1)),'מדדים וריביות'!B:C,2,FALSE),VLOOKUP(DATE(YEAR(E8818),MONTH(E8818)-2,DAY(1)),'מדדים וריביות'!B:C,2,FALSE))</f>
        <v>34076761.625337698</v>
      </c>
      <c r="I8818" s="43">
        <f>'ריבית יומית'!D8812</f>
        <v>2.7242892239431882E-5</v>
      </c>
      <c r="J8818" s="29">
        <f t="shared" si="1115"/>
        <v>1.0273100466409604</v>
      </c>
      <c r="L8818">
        <f>VLOOKUP(D8817,'מדדים וריביות'!B:C,2)</f>
        <v>33810276.6859411</v>
      </c>
      <c r="M8818" s="30">
        <f t="shared" si="1120"/>
        <v>0</v>
      </c>
      <c r="O8818" s="39">
        <f t="shared" si="1117"/>
        <v>0</v>
      </c>
      <c r="P8818" s="39">
        <f t="shared" si="1121"/>
        <v>0</v>
      </c>
      <c r="Q8818" s="39">
        <f t="shared" si="1118"/>
        <v>0</v>
      </c>
      <c r="R8818" s="41">
        <f t="shared" si="1119"/>
        <v>0</v>
      </c>
    </row>
    <row r="8819" spans="4:18" x14ac:dyDescent="0.25">
      <c r="D8819" s="1">
        <v>41684</v>
      </c>
      <c r="E8819" s="1">
        <f t="shared" si="1116"/>
        <v>41671</v>
      </c>
      <c r="F8819" s="30">
        <f t="shared" si="1114"/>
        <v>0</v>
      </c>
      <c r="H8819" s="42">
        <f>IF(DAY(D8819)&gt;14,VLOOKUP(DATE(YEAR(E8819),MONTH(E8819)-1,DAY(1)),'מדדים וריביות'!B:C,2,FALSE),VLOOKUP(DATE(YEAR(E8819),MONTH(E8819)-2,DAY(1)),'מדדים וריביות'!B:C,2,FALSE))</f>
        <v>34076761.625337698</v>
      </c>
      <c r="I8819" s="43">
        <f>'ריבית יומית'!D8813</f>
        <v>2.7242892239431882E-5</v>
      </c>
      <c r="J8819" s="29">
        <f t="shared" si="1115"/>
        <v>1.0272820605064865</v>
      </c>
      <c r="L8819">
        <f>VLOOKUP(D8818,'מדדים וריביות'!B:C,2)</f>
        <v>33810276.6859411</v>
      </c>
      <c r="M8819" s="30">
        <f t="shared" si="1120"/>
        <v>0</v>
      </c>
      <c r="O8819" s="39">
        <f t="shared" si="1117"/>
        <v>0</v>
      </c>
      <c r="P8819" s="39">
        <f t="shared" si="1121"/>
        <v>0</v>
      </c>
      <c r="Q8819" s="39">
        <f t="shared" si="1118"/>
        <v>0</v>
      </c>
      <c r="R8819" s="41">
        <f t="shared" si="1119"/>
        <v>0</v>
      </c>
    </row>
    <row r="8820" spans="4:18" x14ac:dyDescent="0.25">
      <c r="D8820" s="1">
        <v>41685</v>
      </c>
      <c r="E8820" s="1">
        <f t="shared" si="1116"/>
        <v>41671</v>
      </c>
      <c r="F8820" s="30">
        <f t="shared" si="1114"/>
        <v>0</v>
      </c>
      <c r="H8820" s="42">
        <f>IF(DAY(D8820)&gt;14,VLOOKUP(DATE(YEAR(E8820),MONTH(E8820)-1,DAY(1)),'מדדים וריביות'!B:C,2,FALSE),VLOOKUP(DATE(YEAR(E8820),MONTH(E8820)-2,DAY(1)),'מדדים וריביות'!B:C,2,FALSE))</f>
        <v>33876897.9207903</v>
      </c>
      <c r="I8820" s="43">
        <f>'ריבית יומית'!D8814</f>
        <v>2.7242892239431882E-5</v>
      </c>
      <c r="J8820" s="29">
        <f t="shared" si="1115"/>
        <v>1.027254075134415</v>
      </c>
      <c r="L8820">
        <f>VLOOKUP(D8819,'מדדים וריביות'!B:C,2)</f>
        <v>33810276.6859411</v>
      </c>
      <c r="M8820" s="30">
        <f t="shared" si="1120"/>
        <v>0</v>
      </c>
      <c r="O8820" s="39">
        <f t="shared" si="1117"/>
        <v>0</v>
      </c>
      <c r="P8820" s="39">
        <f t="shared" si="1121"/>
        <v>0</v>
      </c>
      <c r="Q8820" s="39">
        <f t="shared" si="1118"/>
        <v>0</v>
      </c>
      <c r="R8820" s="41">
        <f t="shared" si="1119"/>
        <v>0</v>
      </c>
    </row>
    <row r="8821" spans="4:18" x14ac:dyDescent="0.25">
      <c r="D8821" s="1">
        <v>41686</v>
      </c>
      <c r="E8821" s="1">
        <f t="shared" si="1116"/>
        <v>41671</v>
      </c>
      <c r="F8821" s="30">
        <f t="shared" si="1114"/>
        <v>0</v>
      </c>
      <c r="H8821" s="42">
        <f>IF(DAY(D8821)&gt;14,VLOOKUP(DATE(YEAR(E8821),MONTH(E8821)-1,DAY(1)),'מדדים וריביות'!B:C,2,FALSE),VLOOKUP(DATE(YEAR(E8821),MONTH(E8821)-2,DAY(1)),'מדדים וריביות'!B:C,2,FALSE))</f>
        <v>33876897.9207903</v>
      </c>
      <c r="I8821" s="43">
        <f>'ריבית יומית'!D8815</f>
        <v>2.7242892239431882E-5</v>
      </c>
      <c r="J8821" s="29">
        <f t="shared" si="1115"/>
        <v>1.0272260905247252</v>
      </c>
      <c r="L8821">
        <f>VLOOKUP(D8820,'מדדים וריביות'!B:C,2)</f>
        <v>33810276.6859411</v>
      </c>
      <c r="M8821" s="30">
        <f t="shared" si="1120"/>
        <v>0</v>
      </c>
      <c r="O8821" s="39">
        <f t="shared" si="1117"/>
        <v>0</v>
      </c>
      <c r="P8821" s="39">
        <f t="shared" si="1121"/>
        <v>0</v>
      </c>
      <c r="Q8821" s="39">
        <f t="shared" si="1118"/>
        <v>0</v>
      </c>
      <c r="R8821" s="41">
        <f t="shared" si="1119"/>
        <v>0</v>
      </c>
    </row>
    <row r="8822" spans="4:18" x14ac:dyDescent="0.25">
      <c r="D8822" s="1">
        <v>41687</v>
      </c>
      <c r="E8822" s="1">
        <f t="shared" si="1116"/>
        <v>41671</v>
      </c>
      <c r="F8822" s="30">
        <f t="shared" si="1114"/>
        <v>0</v>
      </c>
      <c r="H8822" s="42">
        <f>IF(DAY(D8822)&gt;14,VLOOKUP(DATE(YEAR(E8822),MONTH(E8822)-1,DAY(1)),'מדדים וריביות'!B:C,2,FALSE),VLOOKUP(DATE(YEAR(E8822),MONTH(E8822)-2,DAY(1)),'מדדים וריביות'!B:C,2,FALSE))</f>
        <v>33876897.9207903</v>
      </c>
      <c r="I8822" s="43">
        <f>'ריבית יומית'!D8816</f>
        <v>2.7242892239431882E-5</v>
      </c>
      <c r="J8822" s="29">
        <f t="shared" si="1115"/>
        <v>1.0271981066773965</v>
      </c>
      <c r="L8822">
        <f>VLOOKUP(D8821,'מדדים וריביות'!B:C,2)</f>
        <v>33810276.6859411</v>
      </c>
      <c r="M8822" s="30">
        <f t="shared" si="1120"/>
        <v>0</v>
      </c>
      <c r="O8822" s="39">
        <f t="shared" si="1117"/>
        <v>0</v>
      </c>
      <c r="P8822" s="39">
        <f t="shared" si="1121"/>
        <v>0</v>
      </c>
      <c r="Q8822" s="39">
        <f t="shared" si="1118"/>
        <v>0</v>
      </c>
      <c r="R8822" s="41">
        <f t="shared" si="1119"/>
        <v>0</v>
      </c>
    </row>
    <row r="8823" spans="4:18" x14ac:dyDescent="0.25">
      <c r="D8823" s="1">
        <v>41688</v>
      </c>
      <c r="E8823" s="1">
        <f t="shared" si="1116"/>
        <v>41671</v>
      </c>
      <c r="F8823" s="30">
        <f t="shared" si="1114"/>
        <v>0</v>
      </c>
      <c r="H8823" s="42">
        <f>IF(DAY(D8823)&gt;14,VLOOKUP(DATE(YEAR(E8823),MONTH(E8823)-1,DAY(1)),'מדדים וריביות'!B:C,2,FALSE),VLOOKUP(DATE(YEAR(E8823),MONTH(E8823)-2,DAY(1)),'מדדים וריביות'!B:C,2,FALSE))</f>
        <v>33876897.9207903</v>
      </c>
      <c r="I8823" s="43">
        <f>'ריבית יומית'!D8817</f>
        <v>2.7242892239431882E-5</v>
      </c>
      <c r="J8823" s="29">
        <f t="shared" si="1115"/>
        <v>1.027170123592408</v>
      </c>
      <c r="L8823">
        <f>VLOOKUP(D8822,'מדדים וריביות'!B:C,2)</f>
        <v>33810276.6859411</v>
      </c>
      <c r="M8823" s="30">
        <f t="shared" si="1120"/>
        <v>0</v>
      </c>
      <c r="O8823" s="39">
        <f t="shared" si="1117"/>
        <v>0</v>
      </c>
      <c r="P8823" s="39">
        <f t="shared" si="1121"/>
        <v>0</v>
      </c>
      <c r="Q8823" s="39">
        <f t="shared" si="1118"/>
        <v>0</v>
      </c>
      <c r="R8823" s="41">
        <f t="shared" si="1119"/>
        <v>0</v>
      </c>
    </row>
    <row r="8824" spans="4:18" x14ac:dyDescent="0.25">
      <c r="D8824" s="1">
        <v>41689</v>
      </c>
      <c r="E8824" s="1">
        <f t="shared" si="1116"/>
        <v>41671</v>
      </c>
      <c r="F8824" s="30">
        <f t="shared" si="1114"/>
        <v>0</v>
      </c>
      <c r="H8824" s="42">
        <f>IF(DAY(D8824)&gt;14,VLOOKUP(DATE(YEAR(E8824),MONTH(E8824)-1,DAY(1)),'מדדים וריביות'!B:C,2,FALSE),VLOOKUP(DATE(YEAR(E8824),MONTH(E8824)-2,DAY(1)),'מדדים וריביות'!B:C,2,FALSE))</f>
        <v>33876897.9207903</v>
      </c>
      <c r="I8824" s="43">
        <f>'ריבית יומית'!D8818</f>
        <v>2.7242892239431882E-5</v>
      </c>
      <c r="J8824" s="29">
        <f t="shared" si="1115"/>
        <v>1.0271421412697388</v>
      </c>
      <c r="L8824">
        <f>VLOOKUP(D8823,'מדדים וריביות'!B:C,2)</f>
        <v>33810276.6859411</v>
      </c>
      <c r="M8824" s="30">
        <f t="shared" si="1120"/>
        <v>0</v>
      </c>
      <c r="O8824" s="39">
        <f t="shared" si="1117"/>
        <v>0</v>
      </c>
      <c r="P8824" s="39">
        <f t="shared" si="1121"/>
        <v>0</v>
      </c>
      <c r="Q8824" s="39">
        <f t="shared" si="1118"/>
        <v>0</v>
      </c>
      <c r="R8824" s="41">
        <f t="shared" si="1119"/>
        <v>0</v>
      </c>
    </row>
    <row r="8825" spans="4:18" x14ac:dyDescent="0.25">
      <c r="D8825" s="1">
        <v>41690</v>
      </c>
      <c r="E8825" s="1">
        <f t="shared" si="1116"/>
        <v>41671</v>
      </c>
      <c r="F8825" s="30">
        <f t="shared" si="1114"/>
        <v>0</v>
      </c>
      <c r="H8825" s="42">
        <f>IF(DAY(D8825)&gt;14,VLOOKUP(DATE(YEAR(E8825),MONTH(E8825)-1,DAY(1)),'מדדים וריביות'!B:C,2,FALSE),VLOOKUP(DATE(YEAR(E8825),MONTH(E8825)-2,DAY(1)),'מדדים וריביות'!B:C,2,FALSE))</f>
        <v>33876897.9207903</v>
      </c>
      <c r="I8825" s="43">
        <f>'ריבית יומית'!D8819</f>
        <v>2.7242892239431882E-5</v>
      </c>
      <c r="J8825" s="29">
        <f t="shared" si="1115"/>
        <v>1.0271141597093683</v>
      </c>
      <c r="L8825">
        <f>VLOOKUP(D8824,'מדדים וריביות'!B:C,2)</f>
        <v>33810276.6859411</v>
      </c>
      <c r="M8825" s="30">
        <f t="shared" si="1120"/>
        <v>0</v>
      </c>
      <c r="O8825" s="39">
        <f t="shared" si="1117"/>
        <v>0</v>
      </c>
      <c r="P8825" s="39">
        <f t="shared" si="1121"/>
        <v>0</v>
      </c>
      <c r="Q8825" s="39">
        <f t="shared" si="1118"/>
        <v>0</v>
      </c>
      <c r="R8825" s="41">
        <f t="shared" si="1119"/>
        <v>0</v>
      </c>
    </row>
    <row r="8826" spans="4:18" x14ac:dyDescent="0.25">
      <c r="D8826" s="1">
        <v>41691</v>
      </c>
      <c r="E8826" s="1">
        <f t="shared" si="1116"/>
        <v>41671</v>
      </c>
      <c r="F8826" s="30">
        <f t="shared" si="1114"/>
        <v>0</v>
      </c>
      <c r="H8826" s="42">
        <f>IF(DAY(D8826)&gt;14,VLOOKUP(DATE(YEAR(E8826),MONTH(E8826)-1,DAY(1)),'מדדים וריביות'!B:C,2,FALSE),VLOOKUP(DATE(YEAR(E8826),MONTH(E8826)-2,DAY(1)),'מדדים וריביות'!B:C,2,FALSE))</f>
        <v>33876897.9207903</v>
      </c>
      <c r="I8826" s="43">
        <f>'ריבית יומית'!D8820</f>
        <v>2.7242892239431882E-5</v>
      </c>
      <c r="J8826" s="29">
        <f t="shared" si="1115"/>
        <v>1.0270861789112755</v>
      </c>
      <c r="L8826">
        <f>VLOOKUP(D8825,'מדדים וריביות'!B:C,2)</f>
        <v>33810276.6859411</v>
      </c>
      <c r="M8826" s="30">
        <f t="shared" si="1120"/>
        <v>0</v>
      </c>
      <c r="O8826" s="39">
        <f t="shared" si="1117"/>
        <v>0</v>
      </c>
      <c r="P8826" s="39">
        <f t="shared" si="1121"/>
        <v>0</v>
      </c>
      <c r="Q8826" s="39">
        <f t="shared" si="1118"/>
        <v>0</v>
      </c>
      <c r="R8826" s="41">
        <f t="shared" si="1119"/>
        <v>0</v>
      </c>
    </row>
    <row r="8827" spans="4:18" x14ac:dyDescent="0.25">
      <c r="D8827" s="1">
        <v>41692</v>
      </c>
      <c r="E8827" s="1">
        <f t="shared" si="1116"/>
        <v>41671</v>
      </c>
      <c r="F8827" s="30">
        <f t="shared" si="1114"/>
        <v>0</v>
      </c>
      <c r="H8827" s="42">
        <f>IF(DAY(D8827)&gt;14,VLOOKUP(DATE(YEAR(E8827),MONTH(E8827)-1,DAY(1)),'מדדים וריביות'!B:C,2,FALSE),VLOOKUP(DATE(YEAR(E8827),MONTH(E8827)-2,DAY(1)),'מדדים וריביות'!B:C,2,FALSE))</f>
        <v>33876897.9207903</v>
      </c>
      <c r="I8827" s="43">
        <f>'ריבית יומית'!D8821</f>
        <v>2.7242892239431882E-5</v>
      </c>
      <c r="J8827" s="29">
        <f t="shared" si="1115"/>
        <v>1.0270581988754399</v>
      </c>
      <c r="L8827">
        <f>VLOOKUP(D8826,'מדדים וריביות'!B:C,2)</f>
        <v>33810276.6859411</v>
      </c>
      <c r="M8827" s="30">
        <f t="shared" si="1120"/>
        <v>0</v>
      </c>
      <c r="O8827" s="39">
        <f t="shared" si="1117"/>
        <v>0</v>
      </c>
      <c r="P8827" s="39">
        <f t="shared" si="1121"/>
        <v>0</v>
      </c>
      <c r="Q8827" s="39">
        <f t="shared" si="1118"/>
        <v>0</v>
      </c>
      <c r="R8827" s="41">
        <f t="shared" si="1119"/>
        <v>0</v>
      </c>
    </row>
    <row r="8828" spans="4:18" x14ac:dyDescent="0.25">
      <c r="D8828" s="1">
        <v>41693</v>
      </c>
      <c r="E8828" s="1">
        <f t="shared" si="1116"/>
        <v>41671</v>
      </c>
      <c r="F8828" s="30">
        <f t="shared" si="1114"/>
        <v>0</v>
      </c>
      <c r="H8828" s="42">
        <f>IF(DAY(D8828)&gt;14,VLOOKUP(DATE(YEAR(E8828),MONTH(E8828)-1,DAY(1)),'מדדים וריביות'!B:C,2,FALSE),VLOOKUP(DATE(YEAR(E8828),MONTH(E8828)-2,DAY(1)),'מדדים וריביות'!B:C,2,FALSE))</f>
        <v>33876897.9207903</v>
      </c>
      <c r="I8828" s="43">
        <f>'ריבית יומית'!D8822</f>
        <v>2.7242892239431882E-5</v>
      </c>
      <c r="J8828" s="29">
        <f t="shared" si="1115"/>
        <v>1.0270302196018406</v>
      </c>
      <c r="L8828">
        <f>VLOOKUP(D8827,'מדדים וריביות'!B:C,2)</f>
        <v>33810276.6859411</v>
      </c>
      <c r="M8828" s="30">
        <f t="shared" si="1120"/>
        <v>0</v>
      </c>
      <c r="O8828" s="39">
        <f t="shared" si="1117"/>
        <v>0</v>
      </c>
      <c r="P8828" s="39">
        <f t="shared" si="1121"/>
        <v>0</v>
      </c>
      <c r="Q8828" s="39">
        <f t="shared" si="1118"/>
        <v>0</v>
      </c>
      <c r="R8828" s="41">
        <f t="shared" si="1119"/>
        <v>0</v>
      </c>
    </row>
    <row r="8829" spans="4:18" x14ac:dyDescent="0.25">
      <c r="D8829" s="1">
        <v>41694</v>
      </c>
      <c r="E8829" s="1">
        <f t="shared" si="1116"/>
        <v>41671</v>
      </c>
      <c r="F8829" s="30">
        <f t="shared" si="1114"/>
        <v>0</v>
      </c>
      <c r="H8829" s="42">
        <f>IF(DAY(D8829)&gt;14,VLOOKUP(DATE(YEAR(E8829),MONTH(E8829)-1,DAY(1)),'מדדים וריביות'!B:C,2,FALSE),VLOOKUP(DATE(YEAR(E8829),MONTH(E8829)-2,DAY(1)),'מדדים וריביות'!B:C,2,FALSE))</f>
        <v>33876897.9207903</v>
      </c>
      <c r="I8829" s="43">
        <f>'ריבית יומית'!D8823</f>
        <v>2.7242892239431882E-5</v>
      </c>
      <c r="J8829" s="29">
        <f t="shared" si="1115"/>
        <v>1.0270022410904569</v>
      </c>
      <c r="L8829">
        <f>VLOOKUP(D8828,'מדדים וריביות'!B:C,2)</f>
        <v>33810276.6859411</v>
      </c>
      <c r="M8829" s="30">
        <f t="shared" si="1120"/>
        <v>0</v>
      </c>
      <c r="O8829" s="39">
        <f t="shared" si="1117"/>
        <v>0</v>
      </c>
      <c r="P8829" s="39">
        <f t="shared" si="1121"/>
        <v>0</v>
      </c>
      <c r="Q8829" s="39">
        <f t="shared" si="1118"/>
        <v>0</v>
      </c>
      <c r="R8829" s="41">
        <f t="shared" si="1119"/>
        <v>0</v>
      </c>
    </row>
    <row r="8830" spans="4:18" x14ac:dyDescent="0.25">
      <c r="D8830" s="1">
        <v>41695</v>
      </c>
      <c r="E8830" s="1">
        <f t="shared" si="1116"/>
        <v>41671</v>
      </c>
      <c r="F8830" s="30">
        <f t="shared" si="1114"/>
        <v>0</v>
      </c>
      <c r="H8830" s="42">
        <f>IF(DAY(D8830)&gt;14,VLOOKUP(DATE(YEAR(E8830),MONTH(E8830)-1,DAY(1)),'מדדים וריביות'!B:C,2,FALSE),VLOOKUP(DATE(YEAR(E8830),MONTH(E8830)-2,DAY(1)),'מדדים וריביות'!B:C,2,FALSE))</f>
        <v>33876897.9207903</v>
      </c>
      <c r="I8830" s="43">
        <f>'ריבית יומית'!D8824</f>
        <v>2.7242892239431882E-5</v>
      </c>
      <c r="J8830" s="29">
        <f t="shared" si="1115"/>
        <v>1.026974263341268</v>
      </c>
      <c r="L8830">
        <f>VLOOKUP(D8829,'מדדים וריביות'!B:C,2)</f>
        <v>33810276.6859411</v>
      </c>
      <c r="M8830" s="30">
        <f t="shared" si="1120"/>
        <v>0</v>
      </c>
      <c r="O8830" s="39">
        <f t="shared" si="1117"/>
        <v>0</v>
      </c>
      <c r="P8830" s="39">
        <f t="shared" si="1121"/>
        <v>0</v>
      </c>
      <c r="Q8830" s="39">
        <f t="shared" si="1118"/>
        <v>0</v>
      </c>
      <c r="R8830" s="41">
        <f t="shared" si="1119"/>
        <v>0</v>
      </c>
    </row>
    <row r="8831" spans="4:18" x14ac:dyDescent="0.25">
      <c r="D8831" s="1">
        <v>41696</v>
      </c>
      <c r="E8831" s="1">
        <f t="shared" si="1116"/>
        <v>41671</v>
      </c>
      <c r="F8831" s="30">
        <f t="shared" si="1114"/>
        <v>0</v>
      </c>
      <c r="H8831" s="42">
        <f>IF(DAY(D8831)&gt;14,VLOOKUP(DATE(YEAR(E8831),MONTH(E8831)-1,DAY(1)),'מדדים וריביות'!B:C,2,FALSE),VLOOKUP(DATE(YEAR(E8831),MONTH(E8831)-2,DAY(1)),'מדדים וריביות'!B:C,2,FALSE))</f>
        <v>33876897.9207903</v>
      </c>
      <c r="I8831" s="43">
        <f>'ריבית יומית'!D8825</f>
        <v>2.7242892239431882E-5</v>
      </c>
      <c r="J8831" s="29">
        <f t="shared" si="1115"/>
        <v>1.0269462863542531</v>
      </c>
      <c r="L8831">
        <f>VLOOKUP(D8830,'מדדים וריביות'!B:C,2)</f>
        <v>33810276.6859411</v>
      </c>
      <c r="M8831" s="30">
        <f t="shared" si="1120"/>
        <v>0</v>
      </c>
      <c r="O8831" s="39">
        <f t="shared" si="1117"/>
        <v>0</v>
      </c>
      <c r="P8831" s="39">
        <f t="shared" si="1121"/>
        <v>0</v>
      </c>
      <c r="Q8831" s="39">
        <f t="shared" si="1118"/>
        <v>0</v>
      </c>
      <c r="R8831" s="41">
        <f t="shared" si="1119"/>
        <v>0</v>
      </c>
    </row>
    <row r="8832" spans="4:18" x14ac:dyDescent="0.25">
      <c r="D8832" s="1">
        <v>41697</v>
      </c>
      <c r="E8832" s="1">
        <f t="shared" si="1116"/>
        <v>41671</v>
      </c>
      <c r="F8832" s="30">
        <f t="shared" ref="F8832:F8895" si="1122">M8831</f>
        <v>0</v>
      </c>
      <c r="H8832" s="42">
        <f>IF(DAY(D8832)&gt;14,VLOOKUP(DATE(YEAR(E8832),MONTH(E8832)-1,DAY(1)),'מדדים וריביות'!B:C,2,FALSE),VLOOKUP(DATE(YEAR(E8832),MONTH(E8832)-2,DAY(1)),'מדדים וריביות'!B:C,2,FALSE))</f>
        <v>33876897.9207903</v>
      </c>
      <c r="I8832" s="43">
        <f>'ריבית יומית'!D8826</f>
        <v>2.7242892239431882E-5</v>
      </c>
      <c r="J8832" s="29">
        <f t="shared" si="1115"/>
        <v>1.0269183101293915</v>
      </c>
      <c r="L8832">
        <f>VLOOKUP(D8831,'מדדים וריביות'!B:C,2)</f>
        <v>33810276.6859411</v>
      </c>
      <c r="M8832" s="30">
        <f t="shared" si="1120"/>
        <v>0</v>
      </c>
      <c r="O8832" s="39">
        <f t="shared" si="1117"/>
        <v>0</v>
      </c>
      <c r="P8832" s="39">
        <f t="shared" si="1121"/>
        <v>0</v>
      </c>
      <c r="Q8832" s="39">
        <f t="shared" si="1118"/>
        <v>0</v>
      </c>
      <c r="R8832" s="41">
        <f t="shared" si="1119"/>
        <v>0</v>
      </c>
    </row>
    <row r="8833" spans="4:18" x14ac:dyDescent="0.25">
      <c r="D8833" s="1">
        <v>41698</v>
      </c>
      <c r="E8833" s="1">
        <f t="shared" si="1116"/>
        <v>41671</v>
      </c>
      <c r="F8833" s="30">
        <f t="shared" si="1122"/>
        <v>0</v>
      </c>
      <c r="H8833" s="42">
        <f>IF(DAY(D8833)&gt;14,VLOOKUP(DATE(YEAR(E8833),MONTH(E8833)-1,DAY(1)),'מדדים וריביות'!B:C,2,FALSE),VLOOKUP(DATE(YEAR(E8833),MONTH(E8833)-2,DAY(1)),'מדדים וריביות'!B:C,2,FALSE))</f>
        <v>33876897.9207903</v>
      </c>
      <c r="I8833" s="43">
        <f>'ריבית יומית'!D8827</f>
        <v>2.7242892239431882E-5</v>
      </c>
      <c r="J8833" s="29">
        <f t="shared" si="1115"/>
        <v>1.0268903346666625</v>
      </c>
      <c r="L8833">
        <f>VLOOKUP(D8832,'מדדים וריביות'!B:C,2)</f>
        <v>33810276.6859411</v>
      </c>
      <c r="M8833" s="30">
        <f t="shared" si="1120"/>
        <v>0</v>
      </c>
      <c r="O8833" s="39">
        <f t="shared" si="1117"/>
        <v>0</v>
      </c>
      <c r="P8833" s="39">
        <f t="shared" si="1121"/>
        <v>0</v>
      </c>
      <c r="Q8833" s="39">
        <f t="shared" si="1118"/>
        <v>0</v>
      </c>
      <c r="R8833" s="41">
        <f t="shared" si="1119"/>
        <v>0</v>
      </c>
    </row>
    <row r="8834" spans="4:18" x14ac:dyDescent="0.25">
      <c r="D8834" s="1">
        <v>41699</v>
      </c>
      <c r="E8834" s="1">
        <f t="shared" si="1116"/>
        <v>41699</v>
      </c>
      <c r="F8834" s="30">
        <f t="shared" si="1122"/>
        <v>0</v>
      </c>
      <c r="H8834" s="42">
        <f>IF(DAY(D8834)&gt;14,VLOOKUP(DATE(YEAR(E8834),MONTH(E8834)-1,DAY(1)),'מדדים וריביות'!B:C,2,FALSE),VLOOKUP(DATE(YEAR(E8834),MONTH(E8834)-2,DAY(1)),'מדדים וריביות'!B:C,2,FALSE))</f>
        <v>33876897.9207903</v>
      </c>
      <c r="I8834" s="43">
        <f>'ריבית יומית'!D8828</f>
        <v>2.7242892239431882E-5</v>
      </c>
      <c r="J8834" s="29">
        <f t="shared" si="1115"/>
        <v>1.0268623599660451</v>
      </c>
      <c r="L8834">
        <f>VLOOKUP(D8833,'מדדים וריביות'!B:C,2)</f>
        <v>33810276.6859411</v>
      </c>
      <c r="M8834" s="30">
        <f t="shared" si="1120"/>
        <v>0</v>
      </c>
      <c r="O8834" s="39">
        <f t="shared" si="1117"/>
        <v>0</v>
      </c>
      <c r="P8834" s="39">
        <f t="shared" si="1121"/>
        <v>0</v>
      </c>
      <c r="Q8834" s="39">
        <f t="shared" si="1118"/>
        <v>0</v>
      </c>
      <c r="R8834" s="41">
        <f t="shared" si="1119"/>
        <v>0</v>
      </c>
    </row>
    <row r="8835" spans="4:18" x14ac:dyDescent="0.25">
      <c r="D8835" s="1">
        <v>41700</v>
      </c>
      <c r="E8835" s="1">
        <f t="shared" si="1116"/>
        <v>41699</v>
      </c>
      <c r="F8835" s="30">
        <f t="shared" si="1122"/>
        <v>0</v>
      </c>
      <c r="H8835" s="42">
        <f>IF(DAY(D8835)&gt;14,VLOOKUP(DATE(YEAR(E8835),MONTH(E8835)-1,DAY(1)),'מדדים וריביות'!B:C,2,FALSE),VLOOKUP(DATE(YEAR(E8835),MONTH(E8835)-2,DAY(1)),'מדדים וריביות'!B:C,2,FALSE))</f>
        <v>33876897.9207903</v>
      </c>
      <c r="I8835" s="43">
        <f>'ריבית יומית'!D8829</f>
        <v>2.7242892239431882E-5</v>
      </c>
      <c r="J8835" s="29">
        <f t="shared" si="1115"/>
        <v>1.0268343860275189</v>
      </c>
      <c r="L8835">
        <f>VLOOKUP(D8834,'מדדים וריביות'!B:C,2)</f>
        <v>33910208.5382149</v>
      </c>
      <c r="M8835" s="30">
        <f t="shared" si="1120"/>
        <v>0</v>
      </c>
      <c r="O8835" s="39">
        <f t="shared" si="1117"/>
        <v>0</v>
      </c>
      <c r="P8835" s="39">
        <f t="shared" si="1121"/>
        <v>0</v>
      </c>
      <c r="Q8835" s="39">
        <f t="shared" si="1118"/>
        <v>0</v>
      </c>
      <c r="R8835" s="41">
        <f t="shared" si="1119"/>
        <v>0</v>
      </c>
    </row>
    <row r="8836" spans="4:18" x14ac:dyDescent="0.25">
      <c r="D8836" s="1">
        <v>41701</v>
      </c>
      <c r="E8836" s="1">
        <f t="shared" si="1116"/>
        <v>41699</v>
      </c>
      <c r="F8836" s="30">
        <f t="shared" si="1122"/>
        <v>0</v>
      </c>
      <c r="H8836" s="42">
        <f>IF(DAY(D8836)&gt;14,VLOOKUP(DATE(YEAR(E8836),MONTH(E8836)-1,DAY(1)),'מדדים וריביות'!B:C,2,FALSE),VLOOKUP(DATE(YEAR(E8836),MONTH(E8836)-2,DAY(1)),'מדדים וריביות'!B:C,2,FALSE))</f>
        <v>33876897.9207903</v>
      </c>
      <c r="I8836" s="43">
        <f>'ריבית יומית'!D8830</f>
        <v>2.7242892239431882E-5</v>
      </c>
      <c r="J8836" s="29">
        <f t="shared" si="1115"/>
        <v>1.0268064128510628</v>
      </c>
      <c r="L8836">
        <f>VLOOKUP(D8835,'מדדים וריביות'!B:C,2)</f>
        <v>33910208.5382149</v>
      </c>
      <c r="M8836" s="30">
        <f t="shared" si="1120"/>
        <v>0</v>
      </c>
      <c r="O8836" s="39">
        <f t="shared" si="1117"/>
        <v>0</v>
      </c>
      <c r="P8836" s="39">
        <f t="shared" si="1121"/>
        <v>0</v>
      </c>
      <c r="Q8836" s="39">
        <f t="shared" si="1118"/>
        <v>0</v>
      </c>
      <c r="R8836" s="41">
        <f t="shared" si="1119"/>
        <v>0</v>
      </c>
    </row>
    <row r="8837" spans="4:18" x14ac:dyDescent="0.25">
      <c r="D8837" s="1">
        <v>41702</v>
      </c>
      <c r="E8837" s="1">
        <f t="shared" si="1116"/>
        <v>41699</v>
      </c>
      <c r="F8837" s="30">
        <f t="shared" si="1122"/>
        <v>0</v>
      </c>
      <c r="H8837" s="42">
        <f>IF(DAY(D8837)&gt;14,VLOOKUP(DATE(YEAR(E8837),MONTH(E8837)-1,DAY(1)),'מדדים וריביות'!B:C,2,FALSE),VLOOKUP(DATE(YEAR(E8837),MONTH(E8837)-2,DAY(1)),'מדדים וריביות'!B:C,2,FALSE))</f>
        <v>33876897.9207903</v>
      </c>
      <c r="I8837" s="43">
        <f>'ריבית יומית'!D8831</f>
        <v>2.7242892239431882E-5</v>
      </c>
      <c r="J8837" s="29">
        <f t="shared" si="1115"/>
        <v>1.0267784404366562</v>
      </c>
      <c r="L8837">
        <f>VLOOKUP(D8836,'מדדים וריביות'!B:C,2)</f>
        <v>33910208.5382149</v>
      </c>
      <c r="M8837" s="30">
        <f t="shared" si="1120"/>
        <v>0</v>
      </c>
      <c r="O8837" s="39">
        <f t="shared" si="1117"/>
        <v>0</v>
      </c>
      <c r="P8837" s="39">
        <f t="shared" si="1121"/>
        <v>0</v>
      </c>
      <c r="Q8837" s="39">
        <f t="shared" si="1118"/>
        <v>0</v>
      </c>
      <c r="R8837" s="41">
        <f t="shared" si="1119"/>
        <v>0</v>
      </c>
    </row>
    <row r="8838" spans="4:18" x14ac:dyDescent="0.25">
      <c r="D8838" s="1">
        <v>41703</v>
      </c>
      <c r="E8838" s="1">
        <f t="shared" si="1116"/>
        <v>41699</v>
      </c>
      <c r="F8838" s="30">
        <f t="shared" si="1122"/>
        <v>0</v>
      </c>
      <c r="H8838" s="42">
        <f>IF(DAY(D8838)&gt;14,VLOOKUP(DATE(YEAR(E8838),MONTH(E8838)-1,DAY(1)),'מדדים וריביות'!B:C,2,FALSE),VLOOKUP(DATE(YEAR(E8838),MONTH(E8838)-2,DAY(1)),'מדדים וריביות'!B:C,2,FALSE))</f>
        <v>33876897.9207903</v>
      </c>
      <c r="I8838" s="43">
        <f>'ריבית יומית'!D8832</f>
        <v>2.7242892239431882E-5</v>
      </c>
      <c r="J8838" s="29">
        <f t="shared" si="1115"/>
        <v>1.0267504687842783</v>
      </c>
      <c r="L8838">
        <f>VLOOKUP(D8837,'מדדים וריביות'!B:C,2)</f>
        <v>33910208.5382149</v>
      </c>
      <c r="M8838" s="30">
        <f t="shared" si="1120"/>
        <v>0</v>
      </c>
      <c r="O8838" s="39">
        <f t="shared" si="1117"/>
        <v>0</v>
      </c>
      <c r="P8838" s="39">
        <f t="shared" si="1121"/>
        <v>0</v>
      </c>
      <c r="Q8838" s="39">
        <f t="shared" si="1118"/>
        <v>0</v>
      </c>
      <c r="R8838" s="41">
        <f t="shared" si="1119"/>
        <v>0</v>
      </c>
    </row>
    <row r="8839" spans="4:18" x14ac:dyDescent="0.25">
      <c r="D8839" s="1">
        <v>41704</v>
      </c>
      <c r="E8839" s="1">
        <f t="shared" si="1116"/>
        <v>41699</v>
      </c>
      <c r="F8839" s="30">
        <f t="shared" si="1122"/>
        <v>0</v>
      </c>
      <c r="H8839" s="42">
        <f>IF(DAY(D8839)&gt;14,VLOOKUP(DATE(YEAR(E8839),MONTH(E8839)-1,DAY(1)),'מדדים וריביות'!B:C,2,FALSE),VLOOKUP(DATE(YEAR(E8839),MONTH(E8839)-2,DAY(1)),'מדדים וריביות'!B:C,2,FALSE))</f>
        <v>33876897.9207903</v>
      </c>
      <c r="I8839" s="43">
        <f>'ריבית יומית'!D8833</f>
        <v>2.7242892239431882E-5</v>
      </c>
      <c r="J8839" s="29">
        <f t="shared" si="1115"/>
        <v>1.0267224978939085</v>
      </c>
      <c r="L8839">
        <f>VLOOKUP(D8838,'מדדים וריביות'!B:C,2)</f>
        <v>33910208.5382149</v>
      </c>
      <c r="M8839" s="30">
        <f t="shared" si="1120"/>
        <v>0</v>
      </c>
      <c r="O8839" s="39">
        <f t="shared" si="1117"/>
        <v>0</v>
      </c>
      <c r="P8839" s="39">
        <f t="shared" si="1121"/>
        <v>0</v>
      </c>
      <c r="Q8839" s="39">
        <f t="shared" si="1118"/>
        <v>0</v>
      </c>
      <c r="R8839" s="41">
        <f t="shared" si="1119"/>
        <v>0</v>
      </c>
    </row>
    <row r="8840" spans="4:18" x14ac:dyDescent="0.25">
      <c r="D8840" s="1">
        <v>41705</v>
      </c>
      <c r="E8840" s="1">
        <f t="shared" si="1116"/>
        <v>41699</v>
      </c>
      <c r="F8840" s="30">
        <f t="shared" si="1122"/>
        <v>0</v>
      </c>
      <c r="H8840" s="42">
        <f>IF(DAY(D8840)&gt;14,VLOOKUP(DATE(YEAR(E8840),MONTH(E8840)-1,DAY(1)),'מדדים וריביות'!B:C,2,FALSE),VLOOKUP(DATE(YEAR(E8840),MONTH(E8840)-2,DAY(1)),'מדדים וריביות'!B:C,2,FALSE))</f>
        <v>33876897.9207903</v>
      </c>
      <c r="I8840" s="43">
        <f>'ריבית יומית'!D8834</f>
        <v>2.7242892239431882E-5</v>
      </c>
      <c r="J8840" s="29">
        <f t="shared" si="1115"/>
        <v>1.0266945277655257</v>
      </c>
      <c r="L8840">
        <f>VLOOKUP(D8839,'מדדים וריביות'!B:C,2)</f>
        <v>33910208.5382149</v>
      </c>
      <c r="M8840" s="30">
        <f t="shared" si="1120"/>
        <v>0</v>
      </c>
      <c r="O8840" s="39">
        <f t="shared" si="1117"/>
        <v>0</v>
      </c>
      <c r="P8840" s="39">
        <f t="shared" si="1121"/>
        <v>0</v>
      </c>
      <c r="Q8840" s="39">
        <f t="shared" si="1118"/>
        <v>0</v>
      </c>
      <c r="R8840" s="41">
        <f t="shared" si="1119"/>
        <v>0</v>
      </c>
    </row>
    <row r="8841" spans="4:18" x14ac:dyDescent="0.25">
      <c r="D8841" s="1">
        <v>41706</v>
      </c>
      <c r="E8841" s="1">
        <f t="shared" si="1116"/>
        <v>41699</v>
      </c>
      <c r="F8841" s="30">
        <f t="shared" si="1122"/>
        <v>0</v>
      </c>
      <c r="H8841" s="42">
        <f>IF(DAY(D8841)&gt;14,VLOOKUP(DATE(YEAR(E8841),MONTH(E8841)-1,DAY(1)),'מדדים וריביות'!B:C,2,FALSE),VLOOKUP(DATE(YEAR(E8841),MONTH(E8841)-2,DAY(1)),'מדדים וריביות'!B:C,2,FALSE))</f>
        <v>33876897.9207903</v>
      </c>
      <c r="I8841" s="43">
        <f>'ריבית יומית'!D8835</f>
        <v>2.7242892239431882E-5</v>
      </c>
      <c r="J8841" s="29">
        <f t="shared" ref="J8841:J8904" si="1123">J8842*(1+I8841)</f>
        <v>1.0266665583991095</v>
      </c>
      <c r="L8841">
        <f>VLOOKUP(D8840,'מדדים וריביות'!B:C,2)</f>
        <v>33910208.5382149</v>
      </c>
      <c r="M8841" s="30">
        <f t="shared" si="1120"/>
        <v>0</v>
      </c>
      <c r="O8841" s="39">
        <f t="shared" si="1117"/>
        <v>0</v>
      </c>
      <c r="P8841" s="39">
        <f t="shared" si="1121"/>
        <v>0</v>
      </c>
      <c r="Q8841" s="39">
        <f t="shared" si="1118"/>
        <v>0</v>
      </c>
      <c r="R8841" s="41">
        <f t="shared" si="1119"/>
        <v>0</v>
      </c>
    </row>
    <row r="8842" spans="4:18" x14ac:dyDescent="0.25">
      <c r="D8842" s="1">
        <v>41707</v>
      </c>
      <c r="E8842" s="1">
        <f t="shared" ref="E8842:E8905" si="1124">DATE(YEAR(D8842),MONTH(D8842),DAY(1))</f>
        <v>41699</v>
      </c>
      <c r="F8842" s="30">
        <f t="shared" si="1122"/>
        <v>0</v>
      </c>
      <c r="H8842" s="42">
        <f>IF(DAY(D8842)&gt;14,VLOOKUP(DATE(YEAR(E8842),MONTH(E8842)-1,DAY(1)),'מדדים וריביות'!B:C,2,FALSE),VLOOKUP(DATE(YEAR(E8842),MONTH(E8842)-2,DAY(1)),'מדדים וריביות'!B:C,2,FALSE))</f>
        <v>33876897.9207903</v>
      </c>
      <c r="I8842" s="43">
        <f>'ריבית יומית'!D8836</f>
        <v>2.7242892239431882E-5</v>
      </c>
      <c r="J8842" s="29">
        <f t="shared" si="1123"/>
        <v>1.0266385897946388</v>
      </c>
      <c r="L8842">
        <f>VLOOKUP(D8841,'מדדים וריביות'!B:C,2)</f>
        <v>33910208.5382149</v>
      </c>
      <c r="M8842" s="30">
        <f t="shared" si="1120"/>
        <v>0</v>
      </c>
      <c r="O8842" s="39">
        <f t="shared" ref="O8842:O8905" si="1125">$D$4/H8842*G8842-G8842</f>
        <v>0</v>
      </c>
      <c r="P8842" s="39">
        <f t="shared" si="1121"/>
        <v>0</v>
      </c>
      <c r="Q8842" s="39">
        <f t="shared" ref="Q8842:Q8905" si="1126">$D$4/H8842*P8842-P8842</f>
        <v>0</v>
      </c>
      <c r="R8842" s="41">
        <f t="shared" ref="R8842:R8905" si="1127">SUM(O8842:Q8842)</f>
        <v>0</v>
      </c>
    </row>
    <row r="8843" spans="4:18" x14ac:dyDescent="0.25">
      <c r="D8843" s="1">
        <v>41708</v>
      </c>
      <c r="E8843" s="1">
        <f t="shared" si="1124"/>
        <v>41699</v>
      </c>
      <c r="F8843" s="30">
        <f t="shared" si="1122"/>
        <v>0</v>
      </c>
      <c r="H8843" s="42">
        <f>IF(DAY(D8843)&gt;14,VLOOKUP(DATE(YEAR(E8843),MONTH(E8843)-1,DAY(1)),'מדדים וריביות'!B:C,2,FALSE),VLOOKUP(DATE(YEAR(E8843),MONTH(E8843)-2,DAY(1)),'מדדים וריביות'!B:C,2,FALSE))</f>
        <v>33876897.9207903</v>
      </c>
      <c r="I8843" s="43">
        <f>'ריבית יומית'!D8837</f>
        <v>2.7242892239431882E-5</v>
      </c>
      <c r="J8843" s="29">
        <f t="shared" si="1123"/>
        <v>1.0266106219520932</v>
      </c>
      <c r="L8843">
        <f>VLOOKUP(D8842,'מדדים וריביות'!B:C,2)</f>
        <v>33910208.5382149</v>
      </c>
      <c r="M8843" s="30">
        <f t="shared" si="1120"/>
        <v>0</v>
      </c>
      <c r="O8843" s="39">
        <f t="shared" si="1125"/>
        <v>0</v>
      </c>
      <c r="P8843" s="39">
        <f t="shared" si="1121"/>
        <v>0</v>
      </c>
      <c r="Q8843" s="39">
        <f t="shared" si="1126"/>
        <v>0</v>
      </c>
      <c r="R8843" s="41">
        <f t="shared" si="1127"/>
        <v>0</v>
      </c>
    </row>
    <row r="8844" spans="4:18" x14ac:dyDescent="0.25">
      <c r="D8844" s="1">
        <v>41709</v>
      </c>
      <c r="E8844" s="1">
        <f t="shared" si="1124"/>
        <v>41699</v>
      </c>
      <c r="F8844" s="30">
        <f t="shared" si="1122"/>
        <v>0</v>
      </c>
      <c r="H8844" s="42">
        <f>IF(DAY(D8844)&gt;14,VLOOKUP(DATE(YEAR(E8844),MONTH(E8844)-1,DAY(1)),'מדדים וריביות'!B:C,2,FALSE),VLOOKUP(DATE(YEAR(E8844),MONTH(E8844)-2,DAY(1)),'מדדים וריביות'!B:C,2,FALSE))</f>
        <v>33876897.9207903</v>
      </c>
      <c r="I8844" s="43">
        <f>'ריבית יומית'!D8838</f>
        <v>2.7242892239431882E-5</v>
      </c>
      <c r="J8844" s="29">
        <f t="shared" si="1123"/>
        <v>1.0265826548714516</v>
      </c>
      <c r="L8844">
        <f>VLOOKUP(D8843,'מדדים וריביות'!B:C,2)</f>
        <v>33910208.5382149</v>
      </c>
      <c r="M8844" s="30">
        <f t="shared" ref="M8844:M8907" si="1128">F8844*(1+I8844)*L8844/H8844+G8844-K8844</f>
        <v>0</v>
      </c>
      <c r="O8844" s="39">
        <f t="shared" si="1125"/>
        <v>0</v>
      </c>
      <c r="P8844" s="39">
        <f t="shared" si="1121"/>
        <v>0</v>
      </c>
      <c r="Q8844" s="39">
        <f t="shared" si="1126"/>
        <v>0</v>
      </c>
      <c r="R8844" s="41">
        <f t="shared" si="1127"/>
        <v>0</v>
      </c>
    </row>
    <row r="8845" spans="4:18" x14ac:dyDescent="0.25">
      <c r="D8845" s="1">
        <v>41710</v>
      </c>
      <c r="E8845" s="1">
        <f t="shared" si="1124"/>
        <v>41699</v>
      </c>
      <c r="F8845" s="30">
        <f t="shared" si="1122"/>
        <v>0</v>
      </c>
      <c r="H8845" s="42">
        <f>IF(DAY(D8845)&gt;14,VLOOKUP(DATE(YEAR(E8845),MONTH(E8845)-1,DAY(1)),'מדדים וריביות'!B:C,2,FALSE),VLOOKUP(DATE(YEAR(E8845),MONTH(E8845)-2,DAY(1)),'מדדים וריביות'!B:C,2,FALSE))</f>
        <v>33876897.9207903</v>
      </c>
      <c r="I8845" s="43">
        <f>'ריבית יומית'!D8839</f>
        <v>2.7242892239431882E-5</v>
      </c>
      <c r="J8845" s="29">
        <f t="shared" si="1123"/>
        <v>1.0265546885526935</v>
      </c>
      <c r="L8845">
        <f>VLOOKUP(D8844,'מדדים וריביות'!B:C,2)</f>
        <v>33910208.5382149</v>
      </c>
      <c r="M8845" s="30">
        <f t="shared" si="1128"/>
        <v>0</v>
      </c>
      <c r="O8845" s="39">
        <f t="shared" si="1125"/>
        <v>0</v>
      </c>
      <c r="P8845" s="39">
        <f t="shared" si="1121"/>
        <v>0</v>
      </c>
      <c r="Q8845" s="39">
        <f t="shared" si="1126"/>
        <v>0</v>
      </c>
      <c r="R8845" s="41">
        <f t="shared" si="1127"/>
        <v>0</v>
      </c>
    </row>
    <row r="8846" spans="4:18" x14ac:dyDescent="0.25">
      <c r="D8846" s="1">
        <v>41711</v>
      </c>
      <c r="E8846" s="1">
        <f t="shared" si="1124"/>
        <v>41699</v>
      </c>
      <c r="F8846" s="30">
        <f t="shared" si="1122"/>
        <v>0</v>
      </c>
      <c r="H8846" s="42">
        <f>IF(DAY(D8846)&gt;14,VLOOKUP(DATE(YEAR(E8846),MONTH(E8846)-1,DAY(1)),'מדדים וריביות'!B:C,2,FALSE),VLOOKUP(DATE(YEAR(E8846),MONTH(E8846)-2,DAY(1)),'מדדים וריביות'!B:C,2,FALSE))</f>
        <v>33876897.9207903</v>
      </c>
      <c r="I8846" s="43">
        <f>'ריבית יומית'!D8840</f>
        <v>2.7242892239431882E-5</v>
      </c>
      <c r="J8846" s="29">
        <f t="shared" si="1123"/>
        <v>1.0265267229957979</v>
      </c>
      <c r="L8846">
        <f>VLOOKUP(D8845,'מדדים וריביות'!B:C,2)</f>
        <v>33910208.5382149</v>
      </c>
      <c r="M8846" s="30">
        <f t="shared" si="1128"/>
        <v>0</v>
      </c>
      <c r="O8846" s="39">
        <f t="shared" si="1125"/>
        <v>0</v>
      </c>
      <c r="P8846" s="39">
        <f t="shared" si="1121"/>
        <v>0</v>
      </c>
      <c r="Q8846" s="39">
        <f t="shared" si="1126"/>
        <v>0</v>
      </c>
      <c r="R8846" s="41">
        <f t="shared" si="1127"/>
        <v>0</v>
      </c>
    </row>
    <row r="8847" spans="4:18" x14ac:dyDescent="0.25">
      <c r="D8847" s="1">
        <v>41712</v>
      </c>
      <c r="E8847" s="1">
        <f t="shared" si="1124"/>
        <v>41699</v>
      </c>
      <c r="F8847" s="30">
        <f t="shared" si="1122"/>
        <v>0</v>
      </c>
      <c r="H8847" s="42">
        <f>IF(DAY(D8847)&gt;14,VLOOKUP(DATE(YEAR(E8847),MONTH(E8847)-1,DAY(1)),'מדדים וריביות'!B:C,2,FALSE),VLOOKUP(DATE(YEAR(E8847),MONTH(E8847)-2,DAY(1)),'מדדים וריביות'!B:C,2,FALSE))</f>
        <v>33876897.9207903</v>
      </c>
      <c r="I8847" s="43">
        <f>'ריבית יומית'!D8841</f>
        <v>2.7242892239431882E-5</v>
      </c>
      <c r="J8847" s="29">
        <f t="shared" si="1123"/>
        <v>1.0264987582007443</v>
      </c>
      <c r="L8847">
        <f>VLOOKUP(D8846,'מדדים וריביות'!B:C,2)</f>
        <v>33910208.5382149</v>
      </c>
      <c r="M8847" s="30">
        <f t="shared" si="1128"/>
        <v>0</v>
      </c>
      <c r="O8847" s="39">
        <f t="shared" si="1125"/>
        <v>0</v>
      </c>
      <c r="P8847" s="39">
        <f t="shared" si="1121"/>
        <v>0</v>
      </c>
      <c r="Q8847" s="39">
        <f t="shared" si="1126"/>
        <v>0</v>
      </c>
      <c r="R8847" s="41">
        <f t="shared" si="1127"/>
        <v>0</v>
      </c>
    </row>
    <row r="8848" spans="4:18" x14ac:dyDescent="0.25">
      <c r="D8848" s="1">
        <v>41713</v>
      </c>
      <c r="E8848" s="1">
        <f t="shared" si="1124"/>
        <v>41699</v>
      </c>
      <c r="F8848" s="30">
        <f t="shared" si="1122"/>
        <v>0</v>
      </c>
      <c r="H8848" s="42">
        <f>IF(DAY(D8848)&gt;14,VLOOKUP(DATE(YEAR(E8848),MONTH(E8848)-1,DAY(1)),'מדדים וריביות'!B:C,2,FALSE),VLOOKUP(DATE(YEAR(E8848),MONTH(E8848)-2,DAY(1)),'מדדים וריביות'!B:C,2,FALSE))</f>
        <v>33810276.6859411</v>
      </c>
      <c r="I8848" s="43">
        <f>'ריבית יומית'!D8842</f>
        <v>2.7242892239431882E-5</v>
      </c>
      <c r="J8848" s="29">
        <f t="shared" si="1123"/>
        <v>1.026470794167512</v>
      </c>
      <c r="L8848">
        <f>VLOOKUP(D8847,'מדדים וריביות'!B:C,2)</f>
        <v>33910208.5382149</v>
      </c>
      <c r="M8848" s="30">
        <f t="shared" si="1128"/>
        <v>0</v>
      </c>
      <c r="O8848" s="39">
        <f t="shared" si="1125"/>
        <v>0</v>
      </c>
      <c r="P8848" s="39">
        <f t="shared" si="1121"/>
        <v>0</v>
      </c>
      <c r="Q8848" s="39">
        <f t="shared" si="1126"/>
        <v>0</v>
      </c>
      <c r="R8848" s="41">
        <f t="shared" si="1127"/>
        <v>0</v>
      </c>
    </row>
    <row r="8849" spans="4:18" x14ac:dyDescent="0.25">
      <c r="D8849" s="1">
        <v>41714</v>
      </c>
      <c r="E8849" s="1">
        <f t="shared" si="1124"/>
        <v>41699</v>
      </c>
      <c r="F8849" s="30">
        <f t="shared" si="1122"/>
        <v>0</v>
      </c>
      <c r="H8849" s="42">
        <f>IF(DAY(D8849)&gt;14,VLOOKUP(DATE(YEAR(E8849),MONTH(E8849)-1,DAY(1)),'מדדים וריביות'!B:C,2,FALSE),VLOOKUP(DATE(YEAR(E8849),MONTH(E8849)-2,DAY(1)),'מדדים וריביות'!B:C,2,FALSE))</f>
        <v>33810276.6859411</v>
      </c>
      <c r="I8849" s="43">
        <f>'ריבית יומית'!D8843</f>
        <v>2.7242892239431882E-5</v>
      </c>
      <c r="J8849" s="29">
        <f t="shared" si="1123"/>
        <v>1.02644283089608</v>
      </c>
      <c r="L8849">
        <f>VLOOKUP(D8848,'מדדים וריביות'!B:C,2)</f>
        <v>33910208.5382149</v>
      </c>
      <c r="M8849" s="30">
        <f t="shared" si="1128"/>
        <v>0</v>
      </c>
      <c r="O8849" s="39">
        <f t="shared" si="1125"/>
        <v>0</v>
      </c>
      <c r="P8849" s="39">
        <f t="shared" si="1121"/>
        <v>0</v>
      </c>
      <c r="Q8849" s="39">
        <f t="shared" si="1126"/>
        <v>0</v>
      </c>
      <c r="R8849" s="41">
        <f t="shared" si="1127"/>
        <v>0</v>
      </c>
    </row>
    <row r="8850" spans="4:18" x14ac:dyDescent="0.25">
      <c r="D8850" s="1">
        <v>41715</v>
      </c>
      <c r="E8850" s="1">
        <f t="shared" si="1124"/>
        <v>41699</v>
      </c>
      <c r="F8850" s="30">
        <f t="shared" si="1122"/>
        <v>0</v>
      </c>
      <c r="H8850" s="42">
        <f>IF(DAY(D8850)&gt;14,VLOOKUP(DATE(YEAR(E8850),MONTH(E8850)-1,DAY(1)),'מדדים וריביות'!B:C,2,FALSE),VLOOKUP(DATE(YEAR(E8850),MONTH(E8850)-2,DAY(1)),'מדדים וריביות'!B:C,2,FALSE))</f>
        <v>33810276.6859411</v>
      </c>
      <c r="I8850" s="43">
        <f>'ריבית יומית'!D8844</f>
        <v>2.7242892239431882E-5</v>
      </c>
      <c r="J8850" s="29">
        <f t="shared" si="1123"/>
        <v>1.0264148683864276</v>
      </c>
      <c r="L8850">
        <f>VLOOKUP(D8849,'מדדים וריביות'!B:C,2)</f>
        <v>33910208.5382149</v>
      </c>
      <c r="M8850" s="30">
        <f t="shared" si="1128"/>
        <v>0</v>
      </c>
      <c r="O8850" s="39">
        <f t="shared" si="1125"/>
        <v>0</v>
      </c>
      <c r="P8850" s="39">
        <f t="shared" si="1121"/>
        <v>0</v>
      </c>
      <c r="Q8850" s="39">
        <f t="shared" si="1126"/>
        <v>0</v>
      </c>
      <c r="R8850" s="41">
        <f t="shared" si="1127"/>
        <v>0</v>
      </c>
    </row>
    <row r="8851" spans="4:18" x14ac:dyDescent="0.25">
      <c r="D8851" s="1">
        <v>41716</v>
      </c>
      <c r="E8851" s="1">
        <f t="shared" si="1124"/>
        <v>41699</v>
      </c>
      <c r="F8851" s="30">
        <f t="shared" si="1122"/>
        <v>0</v>
      </c>
      <c r="H8851" s="42">
        <f>IF(DAY(D8851)&gt;14,VLOOKUP(DATE(YEAR(E8851),MONTH(E8851)-1,DAY(1)),'מדדים וריביות'!B:C,2,FALSE),VLOOKUP(DATE(YEAR(E8851),MONTH(E8851)-2,DAY(1)),'מדדים וריביות'!B:C,2,FALSE))</f>
        <v>33810276.6859411</v>
      </c>
      <c r="I8851" s="43">
        <f>'ריבית יומית'!D8845</f>
        <v>2.7242892239431882E-5</v>
      </c>
      <c r="J8851" s="29">
        <f t="shared" si="1123"/>
        <v>1.026386906638534</v>
      </c>
      <c r="L8851">
        <f>VLOOKUP(D8850,'מדדים וריביות'!B:C,2)</f>
        <v>33910208.5382149</v>
      </c>
      <c r="M8851" s="30">
        <f t="shared" si="1128"/>
        <v>0</v>
      </c>
      <c r="O8851" s="39">
        <f t="shared" si="1125"/>
        <v>0</v>
      </c>
      <c r="P8851" s="39">
        <f t="shared" si="1121"/>
        <v>0</v>
      </c>
      <c r="Q8851" s="39">
        <f t="shared" si="1126"/>
        <v>0</v>
      </c>
      <c r="R8851" s="41">
        <f t="shared" si="1127"/>
        <v>0</v>
      </c>
    </row>
    <row r="8852" spans="4:18" x14ac:dyDescent="0.25">
      <c r="D8852" s="1">
        <v>41717</v>
      </c>
      <c r="E8852" s="1">
        <f t="shared" si="1124"/>
        <v>41699</v>
      </c>
      <c r="F8852" s="30">
        <f t="shared" si="1122"/>
        <v>0</v>
      </c>
      <c r="H8852" s="42">
        <f>IF(DAY(D8852)&gt;14,VLOOKUP(DATE(YEAR(E8852),MONTH(E8852)-1,DAY(1)),'מדדים וריביות'!B:C,2,FALSE),VLOOKUP(DATE(YEAR(E8852),MONTH(E8852)-2,DAY(1)),'מדדים וריביות'!B:C,2,FALSE))</f>
        <v>33810276.6859411</v>
      </c>
      <c r="I8852" s="43">
        <f>'ריבית יומית'!D8846</f>
        <v>2.7242892239431882E-5</v>
      </c>
      <c r="J8852" s="29">
        <f t="shared" si="1123"/>
        <v>1.0263589456523787</v>
      </c>
      <c r="L8852">
        <f>VLOOKUP(D8851,'מדדים וריביות'!B:C,2)</f>
        <v>33910208.5382149</v>
      </c>
      <c r="M8852" s="30">
        <f t="shared" si="1128"/>
        <v>0</v>
      </c>
      <c r="O8852" s="39">
        <f t="shared" si="1125"/>
        <v>0</v>
      </c>
      <c r="P8852" s="39">
        <f t="shared" si="1121"/>
        <v>0</v>
      </c>
      <c r="Q8852" s="39">
        <f t="shared" si="1126"/>
        <v>0</v>
      </c>
      <c r="R8852" s="41">
        <f t="shared" si="1127"/>
        <v>0</v>
      </c>
    </row>
    <row r="8853" spans="4:18" x14ac:dyDescent="0.25">
      <c r="D8853" s="1">
        <v>41718</v>
      </c>
      <c r="E8853" s="1">
        <f t="shared" si="1124"/>
        <v>41699</v>
      </c>
      <c r="F8853" s="30">
        <f t="shared" si="1122"/>
        <v>0</v>
      </c>
      <c r="H8853" s="42">
        <f>IF(DAY(D8853)&gt;14,VLOOKUP(DATE(YEAR(E8853),MONTH(E8853)-1,DAY(1)),'מדדים וריביות'!B:C,2,FALSE),VLOOKUP(DATE(YEAR(E8853),MONTH(E8853)-2,DAY(1)),'מדדים וריביות'!B:C,2,FALSE))</f>
        <v>33810276.6859411</v>
      </c>
      <c r="I8853" s="43">
        <f>'ריבית יומית'!D8847</f>
        <v>2.7242892239431882E-5</v>
      </c>
      <c r="J8853" s="29">
        <f t="shared" si="1123"/>
        <v>1.0263309854279408</v>
      </c>
      <c r="L8853">
        <f>VLOOKUP(D8852,'מדדים וריביות'!B:C,2)</f>
        <v>33910208.5382149</v>
      </c>
      <c r="M8853" s="30">
        <f t="shared" si="1128"/>
        <v>0</v>
      </c>
      <c r="O8853" s="39">
        <f t="shared" si="1125"/>
        <v>0</v>
      </c>
      <c r="P8853" s="39">
        <f t="shared" si="1121"/>
        <v>0</v>
      </c>
      <c r="Q8853" s="39">
        <f t="shared" si="1126"/>
        <v>0</v>
      </c>
      <c r="R8853" s="41">
        <f t="shared" si="1127"/>
        <v>0</v>
      </c>
    </row>
    <row r="8854" spans="4:18" x14ac:dyDescent="0.25">
      <c r="D8854" s="1">
        <v>41719</v>
      </c>
      <c r="E8854" s="1">
        <f t="shared" si="1124"/>
        <v>41699</v>
      </c>
      <c r="F8854" s="30">
        <f t="shared" si="1122"/>
        <v>0</v>
      </c>
      <c r="H8854" s="42">
        <f>IF(DAY(D8854)&gt;14,VLOOKUP(DATE(YEAR(E8854),MONTH(E8854)-1,DAY(1)),'מדדים וריביות'!B:C,2,FALSE),VLOOKUP(DATE(YEAR(E8854),MONTH(E8854)-2,DAY(1)),'מדדים וריביות'!B:C,2,FALSE))</f>
        <v>33810276.6859411</v>
      </c>
      <c r="I8854" s="43">
        <f>'ריבית יומית'!D8848</f>
        <v>2.7242892239431882E-5</v>
      </c>
      <c r="J8854" s="29">
        <f t="shared" si="1123"/>
        <v>1.0263030259651993</v>
      </c>
      <c r="L8854">
        <f>VLOOKUP(D8853,'מדדים וריביות'!B:C,2)</f>
        <v>33910208.5382149</v>
      </c>
      <c r="M8854" s="30">
        <f t="shared" si="1128"/>
        <v>0</v>
      </c>
      <c r="O8854" s="39">
        <f t="shared" si="1125"/>
        <v>0</v>
      </c>
      <c r="P8854" s="39">
        <f t="shared" si="1121"/>
        <v>0</v>
      </c>
      <c r="Q8854" s="39">
        <f t="shared" si="1126"/>
        <v>0</v>
      </c>
      <c r="R8854" s="41">
        <f t="shared" si="1127"/>
        <v>0</v>
      </c>
    </row>
    <row r="8855" spans="4:18" x14ac:dyDescent="0.25">
      <c r="D8855" s="1">
        <v>41720</v>
      </c>
      <c r="E8855" s="1">
        <f t="shared" si="1124"/>
        <v>41699</v>
      </c>
      <c r="F8855" s="30">
        <f t="shared" si="1122"/>
        <v>0</v>
      </c>
      <c r="H8855" s="42">
        <f>IF(DAY(D8855)&gt;14,VLOOKUP(DATE(YEAR(E8855),MONTH(E8855)-1,DAY(1)),'מדדים וריביות'!B:C,2,FALSE),VLOOKUP(DATE(YEAR(E8855),MONTH(E8855)-2,DAY(1)),'מדדים וריביות'!B:C,2,FALSE))</f>
        <v>33810276.6859411</v>
      </c>
      <c r="I8855" s="43">
        <f>'ריבית יומית'!D8849</f>
        <v>2.7242892239431882E-5</v>
      </c>
      <c r="J8855" s="29">
        <f t="shared" si="1123"/>
        <v>1.0262750672641339</v>
      </c>
      <c r="L8855">
        <f>VLOOKUP(D8854,'מדדים וריביות'!B:C,2)</f>
        <v>33910208.5382149</v>
      </c>
      <c r="M8855" s="30">
        <f t="shared" si="1128"/>
        <v>0</v>
      </c>
      <c r="O8855" s="39">
        <f t="shared" si="1125"/>
        <v>0</v>
      </c>
      <c r="P8855" s="39">
        <f t="shared" si="1121"/>
        <v>0</v>
      </c>
      <c r="Q8855" s="39">
        <f t="shared" si="1126"/>
        <v>0</v>
      </c>
      <c r="R8855" s="41">
        <f t="shared" si="1127"/>
        <v>0</v>
      </c>
    </row>
    <row r="8856" spans="4:18" x14ac:dyDescent="0.25">
      <c r="D8856" s="1">
        <v>41721</v>
      </c>
      <c r="E8856" s="1">
        <f t="shared" si="1124"/>
        <v>41699</v>
      </c>
      <c r="F8856" s="30">
        <f t="shared" si="1122"/>
        <v>0</v>
      </c>
      <c r="H8856" s="42">
        <f>IF(DAY(D8856)&gt;14,VLOOKUP(DATE(YEAR(E8856),MONTH(E8856)-1,DAY(1)),'מדדים וריביות'!B:C,2,FALSE),VLOOKUP(DATE(YEAR(E8856),MONTH(E8856)-2,DAY(1)),'מדדים וריביות'!B:C,2,FALSE))</f>
        <v>33810276.6859411</v>
      </c>
      <c r="I8856" s="43">
        <f>'ריבית יומית'!D8850</f>
        <v>2.7242892239431882E-5</v>
      </c>
      <c r="J8856" s="29">
        <f t="shared" si="1123"/>
        <v>1.0262471093247234</v>
      </c>
      <c r="L8856">
        <f>VLOOKUP(D8855,'מדדים וריביות'!B:C,2)</f>
        <v>33910208.5382149</v>
      </c>
      <c r="M8856" s="30">
        <f t="shared" si="1128"/>
        <v>0</v>
      </c>
      <c r="O8856" s="39">
        <f t="shared" si="1125"/>
        <v>0</v>
      </c>
      <c r="P8856" s="39">
        <f t="shared" si="1121"/>
        <v>0</v>
      </c>
      <c r="Q8856" s="39">
        <f t="shared" si="1126"/>
        <v>0</v>
      </c>
      <c r="R8856" s="41">
        <f t="shared" si="1127"/>
        <v>0</v>
      </c>
    </row>
    <row r="8857" spans="4:18" x14ac:dyDescent="0.25">
      <c r="D8857" s="1">
        <v>41722</v>
      </c>
      <c r="E8857" s="1">
        <f t="shared" si="1124"/>
        <v>41699</v>
      </c>
      <c r="F8857" s="30">
        <f t="shared" si="1122"/>
        <v>0</v>
      </c>
      <c r="H8857" s="42">
        <f>IF(DAY(D8857)&gt;14,VLOOKUP(DATE(YEAR(E8857),MONTH(E8857)-1,DAY(1)),'מדדים וריביות'!B:C,2,FALSE),VLOOKUP(DATE(YEAR(E8857),MONTH(E8857)-2,DAY(1)),'מדדים וריביות'!B:C,2,FALSE))</f>
        <v>33810276.6859411</v>
      </c>
      <c r="I8857" s="43">
        <f>'ריבית יומית'!D8851</f>
        <v>2.7242892239431882E-5</v>
      </c>
      <c r="J8857" s="29">
        <f t="shared" si="1123"/>
        <v>1.0262191521469475</v>
      </c>
      <c r="L8857">
        <f>VLOOKUP(D8856,'מדדים וריביות'!B:C,2)</f>
        <v>33910208.5382149</v>
      </c>
      <c r="M8857" s="30">
        <f t="shared" si="1128"/>
        <v>0</v>
      </c>
      <c r="O8857" s="39">
        <f t="shared" si="1125"/>
        <v>0</v>
      </c>
      <c r="P8857" s="39">
        <f t="shared" si="1121"/>
        <v>0</v>
      </c>
      <c r="Q8857" s="39">
        <f t="shared" si="1126"/>
        <v>0</v>
      </c>
      <c r="R8857" s="41">
        <f t="shared" si="1127"/>
        <v>0</v>
      </c>
    </row>
    <row r="8858" spans="4:18" x14ac:dyDescent="0.25">
      <c r="D8858" s="1">
        <v>41723</v>
      </c>
      <c r="E8858" s="1">
        <f t="shared" si="1124"/>
        <v>41699</v>
      </c>
      <c r="F8858" s="30">
        <f t="shared" si="1122"/>
        <v>0</v>
      </c>
      <c r="H8858" s="42">
        <f>IF(DAY(D8858)&gt;14,VLOOKUP(DATE(YEAR(E8858),MONTH(E8858)-1,DAY(1)),'מדדים וריביות'!B:C,2,FALSE),VLOOKUP(DATE(YEAR(E8858),MONTH(E8858)-2,DAY(1)),'מדדים וריביות'!B:C,2,FALSE))</f>
        <v>33810276.6859411</v>
      </c>
      <c r="I8858" s="43">
        <f>'ריבית יומית'!D8852</f>
        <v>2.7242892239431882E-5</v>
      </c>
      <c r="J8858" s="29">
        <f t="shared" si="1123"/>
        <v>1.0261911957307852</v>
      </c>
      <c r="L8858">
        <f>VLOOKUP(D8857,'מדדים וריביות'!B:C,2)</f>
        <v>33910208.5382149</v>
      </c>
      <c r="M8858" s="30">
        <f t="shared" si="1128"/>
        <v>0</v>
      </c>
      <c r="O8858" s="39">
        <f t="shared" si="1125"/>
        <v>0</v>
      </c>
      <c r="P8858" s="39">
        <f t="shared" si="1121"/>
        <v>0</v>
      </c>
      <c r="Q8858" s="39">
        <f t="shared" si="1126"/>
        <v>0</v>
      </c>
      <c r="R8858" s="41">
        <f t="shared" si="1127"/>
        <v>0</v>
      </c>
    </row>
    <row r="8859" spans="4:18" x14ac:dyDescent="0.25">
      <c r="D8859" s="1">
        <v>41724</v>
      </c>
      <c r="E8859" s="1">
        <f t="shared" si="1124"/>
        <v>41699</v>
      </c>
      <c r="F8859" s="30">
        <f t="shared" si="1122"/>
        <v>0</v>
      </c>
      <c r="H8859" s="42">
        <f>IF(DAY(D8859)&gt;14,VLOOKUP(DATE(YEAR(E8859),MONTH(E8859)-1,DAY(1)),'מדדים וריביות'!B:C,2,FALSE),VLOOKUP(DATE(YEAR(E8859),MONTH(E8859)-2,DAY(1)),'מדדים וריביות'!B:C,2,FALSE))</f>
        <v>33810276.6859411</v>
      </c>
      <c r="I8859" s="43">
        <f>'ריבית יומית'!D8853</f>
        <v>2.7242892239431882E-5</v>
      </c>
      <c r="J8859" s="29">
        <f t="shared" si="1123"/>
        <v>1.0261632400762157</v>
      </c>
      <c r="L8859">
        <f>VLOOKUP(D8858,'מדדים וריביות'!B:C,2)</f>
        <v>33910208.5382149</v>
      </c>
      <c r="M8859" s="30">
        <f t="shared" si="1128"/>
        <v>0</v>
      </c>
      <c r="O8859" s="39">
        <f t="shared" si="1125"/>
        <v>0</v>
      </c>
      <c r="P8859" s="39">
        <f t="shared" si="1121"/>
        <v>0</v>
      </c>
      <c r="Q8859" s="39">
        <f t="shared" si="1126"/>
        <v>0</v>
      </c>
      <c r="R8859" s="41">
        <f t="shared" si="1127"/>
        <v>0</v>
      </c>
    </row>
    <row r="8860" spans="4:18" x14ac:dyDescent="0.25">
      <c r="D8860" s="1">
        <v>41725</v>
      </c>
      <c r="E8860" s="1">
        <f t="shared" si="1124"/>
        <v>41699</v>
      </c>
      <c r="F8860" s="30">
        <f t="shared" si="1122"/>
        <v>0</v>
      </c>
      <c r="H8860" s="42">
        <f>IF(DAY(D8860)&gt;14,VLOOKUP(DATE(YEAR(E8860),MONTH(E8860)-1,DAY(1)),'מדדים וריביות'!B:C,2,FALSE),VLOOKUP(DATE(YEAR(E8860),MONTH(E8860)-2,DAY(1)),'מדדים וריביות'!B:C,2,FALSE))</f>
        <v>33810276.6859411</v>
      </c>
      <c r="I8860" s="43">
        <f>'ריבית יומית'!D8854</f>
        <v>2.7242892239431882E-5</v>
      </c>
      <c r="J8860" s="29">
        <f t="shared" si="1123"/>
        <v>1.0261352851832184</v>
      </c>
      <c r="L8860">
        <f>VLOOKUP(D8859,'מדדים וריביות'!B:C,2)</f>
        <v>33910208.5382149</v>
      </c>
      <c r="M8860" s="30">
        <f t="shared" si="1128"/>
        <v>0</v>
      </c>
      <c r="O8860" s="39">
        <f t="shared" si="1125"/>
        <v>0</v>
      </c>
      <c r="P8860" s="39">
        <f t="shared" si="1121"/>
        <v>0</v>
      </c>
      <c r="Q8860" s="39">
        <f t="shared" si="1126"/>
        <v>0</v>
      </c>
      <c r="R8860" s="41">
        <f t="shared" si="1127"/>
        <v>0</v>
      </c>
    </row>
    <row r="8861" spans="4:18" x14ac:dyDescent="0.25">
      <c r="D8861" s="1">
        <v>41726</v>
      </c>
      <c r="E8861" s="1">
        <f t="shared" si="1124"/>
        <v>41699</v>
      </c>
      <c r="F8861" s="30">
        <f t="shared" si="1122"/>
        <v>0</v>
      </c>
      <c r="H8861" s="42">
        <f>IF(DAY(D8861)&gt;14,VLOOKUP(DATE(YEAR(E8861),MONTH(E8861)-1,DAY(1)),'מדדים וריביות'!B:C,2,FALSE),VLOOKUP(DATE(YEAR(E8861),MONTH(E8861)-2,DAY(1)),'מדדים וריביות'!B:C,2,FALSE))</f>
        <v>33810276.6859411</v>
      </c>
      <c r="I8861" s="43">
        <f>'ריבית יומית'!D8855</f>
        <v>2.7242892239431882E-5</v>
      </c>
      <c r="J8861" s="29">
        <f t="shared" si="1123"/>
        <v>1.0261073310517725</v>
      </c>
      <c r="L8861">
        <f>VLOOKUP(D8860,'מדדים וריביות'!B:C,2)</f>
        <v>33910208.5382149</v>
      </c>
      <c r="M8861" s="30">
        <f t="shared" si="1128"/>
        <v>0</v>
      </c>
      <c r="O8861" s="39">
        <f t="shared" si="1125"/>
        <v>0</v>
      </c>
      <c r="P8861" s="39">
        <f t="shared" si="1121"/>
        <v>0</v>
      </c>
      <c r="Q8861" s="39">
        <f t="shared" si="1126"/>
        <v>0</v>
      </c>
      <c r="R8861" s="41">
        <f t="shared" si="1127"/>
        <v>0</v>
      </c>
    </row>
    <row r="8862" spans="4:18" x14ac:dyDescent="0.25">
      <c r="D8862" s="1">
        <v>41727</v>
      </c>
      <c r="E8862" s="1">
        <f t="shared" si="1124"/>
        <v>41699</v>
      </c>
      <c r="F8862" s="30">
        <f t="shared" si="1122"/>
        <v>0</v>
      </c>
      <c r="H8862" s="42">
        <f>IF(DAY(D8862)&gt;14,VLOOKUP(DATE(YEAR(E8862),MONTH(E8862)-1,DAY(1)),'מדדים וריביות'!B:C,2,FALSE),VLOOKUP(DATE(YEAR(E8862),MONTH(E8862)-2,DAY(1)),'מדדים וריביות'!B:C,2,FALSE))</f>
        <v>33810276.6859411</v>
      </c>
      <c r="I8862" s="43">
        <f>'ריבית יומית'!D8856</f>
        <v>2.7242892239431882E-5</v>
      </c>
      <c r="J8862" s="29">
        <f t="shared" si="1123"/>
        <v>1.0260793776818573</v>
      </c>
      <c r="L8862">
        <f>VLOOKUP(D8861,'מדדים וריביות'!B:C,2)</f>
        <v>33910208.5382149</v>
      </c>
      <c r="M8862" s="30">
        <f t="shared" si="1128"/>
        <v>0</v>
      </c>
      <c r="O8862" s="39">
        <f t="shared" si="1125"/>
        <v>0</v>
      </c>
      <c r="P8862" s="39">
        <f t="shared" si="1121"/>
        <v>0</v>
      </c>
      <c r="Q8862" s="39">
        <f t="shared" si="1126"/>
        <v>0</v>
      </c>
      <c r="R8862" s="41">
        <f t="shared" si="1127"/>
        <v>0</v>
      </c>
    </row>
    <row r="8863" spans="4:18" x14ac:dyDescent="0.25">
      <c r="D8863" s="1">
        <v>41728</v>
      </c>
      <c r="E8863" s="1">
        <f t="shared" si="1124"/>
        <v>41699</v>
      </c>
      <c r="F8863" s="30">
        <f t="shared" si="1122"/>
        <v>0</v>
      </c>
      <c r="H8863" s="42">
        <f>IF(DAY(D8863)&gt;14,VLOOKUP(DATE(YEAR(E8863),MONTH(E8863)-1,DAY(1)),'מדדים וריביות'!B:C,2,FALSE),VLOOKUP(DATE(YEAR(E8863),MONTH(E8863)-2,DAY(1)),'מדדים וריביות'!B:C,2,FALSE))</f>
        <v>33810276.6859411</v>
      </c>
      <c r="I8863" s="43">
        <f>'ריבית יומית'!D8857</f>
        <v>2.7242892239431882E-5</v>
      </c>
      <c r="J8863" s="29">
        <f t="shared" si="1123"/>
        <v>1.0260514250734518</v>
      </c>
      <c r="L8863">
        <f>VLOOKUP(D8862,'מדדים וריביות'!B:C,2)</f>
        <v>33910208.5382149</v>
      </c>
      <c r="M8863" s="30">
        <f t="shared" si="1128"/>
        <v>0</v>
      </c>
      <c r="O8863" s="39">
        <f t="shared" si="1125"/>
        <v>0</v>
      </c>
      <c r="P8863" s="39">
        <f t="shared" si="1121"/>
        <v>0</v>
      </c>
      <c r="Q8863" s="39">
        <f t="shared" si="1126"/>
        <v>0</v>
      </c>
      <c r="R8863" s="41">
        <f t="shared" si="1127"/>
        <v>0</v>
      </c>
    </row>
    <row r="8864" spans="4:18" x14ac:dyDescent="0.25">
      <c r="D8864" s="1">
        <v>41729</v>
      </c>
      <c r="E8864" s="1">
        <f t="shared" si="1124"/>
        <v>41699</v>
      </c>
      <c r="F8864" s="30">
        <f t="shared" si="1122"/>
        <v>0</v>
      </c>
      <c r="H8864" s="42">
        <f>IF(DAY(D8864)&gt;14,VLOOKUP(DATE(YEAR(E8864),MONTH(E8864)-1,DAY(1)),'מדדים וריביות'!B:C,2,FALSE),VLOOKUP(DATE(YEAR(E8864),MONTH(E8864)-2,DAY(1)),'מדדים וריביות'!B:C,2,FALSE))</f>
        <v>33810276.6859411</v>
      </c>
      <c r="I8864" s="43">
        <f>'ריבית יומית'!D8858</f>
        <v>2.7242892239431882E-5</v>
      </c>
      <c r="J8864" s="29">
        <f t="shared" si="1123"/>
        <v>1.0260234732265356</v>
      </c>
      <c r="L8864">
        <f>VLOOKUP(D8863,'מדדים וריביות'!B:C,2)</f>
        <v>33910208.5382149</v>
      </c>
      <c r="M8864" s="30">
        <f t="shared" si="1128"/>
        <v>0</v>
      </c>
      <c r="O8864" s="39">
        <f t="shared" si="1125"/>
        <v>0</v>
      </c>
      <c r="P8864" s="39">
        <f t="shared" si="1121"/>
        <v>0</v>
      </c>
      <c r="Q8864" s="39">
        <f t="shared" si="1126"/>
        <v>0</v>
      </c>
      <c r="R8864" s="41">
        <f t="shared" si="1127"/>
        <v>0</v>
      </c>
    </row>
    <row r="8865" spans="4:18" x14ac:dyDescent="0.25">
      <c r="D8865" s="1">
        <v>41730</v>
      </c>
      <c r="E8865" s="1">
        <f t="shared" si="1124"/>
        <v>41730</v>
      </c>
      <c r="F8865" s="30">
        <f t="shared" si="1122"/>
        <v>0</v>
      </c>
      <c r="H8865" s="42">
        <f>IF(DAY(D8865)&gt;14,VLOOKUP(DATE(YEAR(E8865),MONTH(E8865)-1,DAY(1)),'מדדים וריביות'!B:C,2,FALSE),VLOOKUP(DATE(YEAR(E8865),MONTH(E8865)-2,DAY(1)),'מדדים וריביות'!B:C,2,FALSE))</f>
        <v>33810276.6859411</v>
      </c>
      <c r="I8865" s="43">
        <f>'ריבית יומית'!D8859</f>
        <v>2.7242892239431882E-5</v>
      </c>
      <c r="J8865" s="29">
        <f t="shared" si="1123"/>
        <v>1.0259955221410879</v>
      </c>
      <c r="L8865">
        <f>VLOOKUP(D8864,'מדדים וריביות'!B:C,2)</f>
        <v>33910208.5382149</v>
      </c>
      <c r="M8865" s="30">
        <f t="shared" si="1128"/>
        <v>0</v>
      </c>
      <c r="O8865" s="39">
        <f t="shared" si="1125"/>
        <v>0</v>
      </c>
      <c r="P8865" s="39">
        <f t="shared" si="1121"/>
        <v>0</v>
      </c>
      <c r="Q8865" s="39">
        <f t="shared" si="1126"/>
        <v>0</v>
      </c>
      <c r="R8865" s="41">
        <f t="shared" si="1127"/>
        <v>0</v>
      </c>
    </row>
    <row r="8866" spans="4:18" x14ac:dyDescent="0.25">
      <c r="D8866" s="1">
        <v>41731</v>
      </c>
      <c r="E8866" s="1">
        <f t="shared" si="1124"/>
        <v>41730</v>
      </c>
      <c r="F8866" s="30">
        <f t="shared" si="1122"/>
        <v>0</v>
      </c>
      <c r="H8866" s="42">
        <f>IF(DAY(D8866)&gt;14,VLOOKUP(DATE(YEAR(E8866),MONTH(E8866)-1,DAY(1)),'מדדים וריביות'!B:C,2,FALSE),VLOOKUP(DATE(YEAR(E8866),MONTH(E8866)-2,DAY(1)),'מדדים וריביות'!B:C,2,FALSE))</f>
        <v>33810276.6859411</v>
      </c>
      <c r="I8866" s="43">
        <f>'ריבית יומית'!D8860</f>
        <v>2.7242892239431882E-5</v>
      </c>
      <c r="J8866" s="29">
        <f t="shared" si="1123"/>
        <v>1.0259675718170878</v>
      </c>
      <c r="L8866">
        <f>VLOOKUP(D8865,'מדדים וריביות'!B:C,2)</f>
        <v>33943519.155639403</v>
      </c>
      <c r="M8866" s="30">
        <f t="shared" si="1128"/>
        <v>0</v>
      </c>
      <c r="O8866" s="39">
        <f t="shared" si="1125"/>
        <v>0</v>
      </c>
      <c r="P8866" s="39">
        <f t="shared" si="1121"/>
        <v>0</v>
      </c>
      <c r="Q8866" s="39">
        <f t="shared" si="1126"/>
        <v>0</v>
      </c>
      <c r="R8866" s="41">
        <f t="shared" si="1127"/>
        <v>0</v>
      </c>
    </row>
    <row r="8867" spans="4:18" x14ac:dyDescent="0.25">
      <c r="D8867" s="1">
        <v>41732</v>
      </c>
      <c r="E8867" s="1">
        <f t="shared" si="1124"/>
        <v>41730</v>
      </c>
      <c r="F8867" s="30">
        <f t="shared" si="1122"/>
        <v>0</v>
      </c>
      <c r="H8867" s="42">
        <f>IF(DAY(D8867)&gt;14,VLOOKUP(DATE(YEAR(E8867),MONTH(E8867)-1,DAY(1)),'מדדים וריביות'!B:C,2,FALSE),VLOOKUP(DATE(YEAR(E8867),MONTH(E8867)-2,DAY(1)),'מדדים וריביות'!B:C,2,FALSE))</f>
        <v>33810276.6859411</v>
      </c>
      <c r="I8867" s="43">
        <f>'ריבית יומית'!D8861</f>
        <v>2.7242892239431882E-5</v>
      </c>
      <c r="J8867" s="29">
        <f t="shared" si="1123"/>
        <v>1.0259396222545145</v>
      </c>
      <c r="L8867">
        <f>VLOOKUP(D8866,'מדדים וריביות'!B:C,2)</f>
        <v>33943519.155639403</v>
      </c>
      <c r="M8867" s="30">
        <f t="shared" si="1128"/>
        <v>0</v>
      </c>
      <c r="O8867" s="39">
        <f t="shared" si="1125"/>
        <v>0</v>
      </c>
      <c r="P8867" s="39">
        <f t="shared" si="1121"/>
        <v>0</v>
      </c>
      <c r="Q8867" s="39">
        <f t="shared" si="1126"/>
        <v>0</v>
      </c>
      <c r="R8867" s="41">
        <f t="shared" si="1127"/>
        <v>0</v>
      </c>
    </row>
    <row r="8868" spans="4:18" x14ac:dyDescent="0.25">
      <c r="D8868" s="1">
        <v>41733</v>
      </c>
      <c r="E8868" s="1">
        <f t="shared" si="1124"/>
        <v>41730</v>
      </c>
      <c r="F8868" s="30">
        <f t="shared" si="1122"/>
        <v>0</v>
      </c>
      <c r="H8868" s="42">
        <f>IF(DAY(D8868)&gt;14,VLOOKUP(DATE(YEAR(E8868),MONTH(E8868)-1,DAY(1)),'מדדים וריביות'!B:C,2,FALSE),VLOOKUP(DATE(YEAR(E8868),MONTH(E8868)-2,DAY(1)),'מדדים וריביות'!B:C,2,FALSE))</f>
        <v>33810276.6859411</v>
      </c>
      <c r="I8868" s="43">
        <f>'ריבית יומית'!D8862</f>
        <v>2.7242892239431882E-5</v>
      </c>
      <c r="J8868" s="29">
        <f t="shared" si="1123"/>
        <v>1.0259116734533476</v>
      </c>
      <c r="L8868">
        <f>VLOOKUP(D8867,'מדדים וריביות'!B:C,2)</f>
        <v>33943519.155639403</v>
      </c>
      <c r="M8868" s="30">
        <f t="shared" si="1128"/>
        <v>0</v>
      </c>
      <c r="O8868" s="39">
        <f t="shared" si="1125"/>
        <v>0</v>
      </c>
      <c r="P8868" s="39">
        <f t="shared" si="1121"/>
        <v>0</v>
      </c>
      <c r="Q8868" s="39">
        <f t="shared" si="1126"/>
        <v>0</v>
      </c>
      <c r="R8868" s="41">
        <f t="shared" si="1127"/>
        <v>0</v>
      </c>
    </row>
    <row r="8869" spans="4:18" x14ac:dyDescent="0.25">
      <c r="D8869" s="1">
        <v>41734</v>
      </c>
      <c r="E8869" s="1">
        <f t="shared" si="1124"/>
        <v>41730</v>
      </c>
      <c r="F8869" s="30">
        <f t="shared" si="1122"/>
        <v>0</v>
      </c>
      <c r="H8869" s="42">
        <f>IF(DAY(D8869)&gt;14,VLOOKUP(DATE(YEAR(E8869),MONTH(E8869)-1,DAY(1)),'מדדים וריביות'!B:C,2,FALSE),VLOOKUP(DATE(YEAR(E8869),MONTH(E8869)-2,DAY(1)),'מדדים וריביות'!B:C,2,FALSE))</f>
        <v>33810276.6859411</v>
      </c>
      <c r="I8869" s="43">
        <f>'ריבית יומית'!D8863</f>
        <v>2.7242892239431882E-5</v>
      </c>
      <c r="J8869" s="29">
        <f t="shared" si="1123"/>
        <v>1.025883725413566</v>
      </c>
      <c r="L8869">
        <f>VLOOKUP(D8868,'מדדים וריביות'!B:C,2)</f>
        <v>33943519.155639403</v>
      </c>
      <c r="M8869" s="30">
        <f t="shared" si="1128"/>
        <v>0</v>
      </c>
      <c r="O8869" s="39">
        <f t="shared" si="1125"/>
        <v>0</v>
      </c>
      <c r="P8869" s="39">
        <f t="shared" si="1121"/>
        <v>0</v>
      </c>
      <c r="Q8869" s="39">
        <f t="shared" si="1126"/>
        <v>0</v>
      </c>
      <c r="R8869" s="41">
        <f t="shared" si="1127"/>
        <v>0</v>
      </c>
    </row>
    <row r="8870" spans="4:18" x14ac:dyDescent="0.25">
      <c r="D8870" s="1">
        <v>41735</v>
      </c>
      <c r="E8870" s="1">
        <f t="shared" si="1124"/>
        <v>41730</v>
      </c>
      <c r="F8870" s="30">
        <f t="shared" si="1122"/>
        <v>0</v>
      </c>
      <c r="H8870" s="42">
        <f>IF(DAY(D8870)&gt;14,VLOOKUP(DATE(YEAR(E8870),MONTH(E8870)-1,DAY(1)),'מדדים וריביות'!B:C,2,FALSE),VLOOKUP(DATE(YEAR(E8870),MONTH(E8870)-2,DAY(1)),'מדדים וריביות'!B:C,2,FALSE))</f>
        <v>33810276.6859411</v>
      </c>
      <c r="I8870" s="43">
        <f>'ריבית יומית'!D8864</f>
        <v>2.7242892239431882E-5</v>
      </c>
      <c r="J8870" s="29">
        <f t="shared" si="1123"/>
        <v>1.0258557781351489</v>
      </c>
      <c r="L8870">
        <f>VLOOKUP(D8869,'מדדים וריביות'!B:C,2)</f>
        <v>33943519.155639403</v>
      </c>
      <c r="M8870" s="30">
        <f t="shared" si="1128"/>
        <v>0</v>
      </c>
      <c r="O8870" s="39">
        <f t="shared" si="1125"/>
        <v>0</v>
      </c>
      <c r="P8870" s="39">
        <f t="shared" si="1121"/>
        <v>0</v>
      </c>
      <c r="Q8870" s="39">
        <f t="shared" si="1126"/>
        <v>0</v>
      </c>
      <c r="R8870" s="41">
        <f t="shared" si="1127"/>
        <v>0</v>
      </c>
    </row>
    <row r="8871" spans="4:18" x14ac:dyDescent="0.25">
      <c r="D8871" s="1">
        <v>41736</v>
      </c>
      <c r="E8871" s="1">
        <f t="shared" si="1124"/>
        <v>41730</v>
      </c>
      <c r="F8871" s="30">
        <f t="shared" si="1122"/>
        <v>0</v>
      </c>
      <c r="H8871" s="42">
        <f>IF(DAY(D8871)&gt;14,VLOOKUP(DATE(YEAR(E8871),MONTH(E8871)-1,DAY(1)),'מדדים וריביות'!B:C,2,FALSE),VLOOKUP(DATE(YEAR(E8871),MONTH(E8871)-2,DAY(1)),'מדדים וריביות'!B:C,2,FALSE))</f>
        <v>33810276.6859411</v>
      </c>
      <c r="I8871" s="43">
        <f>'ריבית יומית'!D8865</f>
        <v>2.7242892239431882E-5</v>
      </c>
      <c r="J8871" s="29">
        <f t="shared" si="1123"/>
        <v>1.025827831618076</v>
      </c>
      <c r="L8871">
        <f>VLOOKUP(D8870,'מדדים וריביות'!B:C,2)</f>
        <v>33943519.155639403</v>
      </c>
      <c r="M8871" s="30">
        <f t="shared" si="1128"/>
        <v>0</v>
      </c>
      <c r="O8871" s="39">
        <f t="shared" si="1125"/>
        <v>0</v>
      </c>
      <c r="P8871" s="39">
        <f t="shared" si="1121"/>
        <v>0</v>
      </c>
      <c r="Q8871" s="39">
        <f t="shared" si="1126"/>
        <v>0</v>
      </c>
      <c r="R8871" s="41">
        <f t="shared" si="1127"/>
        <v>0</v>
      </c>
    </row>
    <row r="8872" spans="4:18" x14ac:dyDescent="0.25">
      <c r="D8872" s="1">
        <v>41737</v>
      </c>
      <c r="E8872" s="1">
        <f t="shared" si="1124"/>
        <v>41730</v>
      </c>
      <c r="F8872" s="30">
        <f t="shared" si="1122"/>
        <v>0</v>
      </c>
      <c r="H8872" s="42">
        <f>IF(DAY(D8872)&gt;14,VLOOKUP(DATE(YEAR(E8872),MONTH(E8872)-1,DAY(1)),'מדדים וריביות'!B:C,2,FALSE),VLOOKUP(DATE(YEAR(E8872),MONTH(E8872)-2,DAY(1)),'מדדים וריביות'!B:C,2,FALSE))</f>
        <v>33810276.6859411</v>
      </c>
      <c r="I8872" s="43">
        <f>'ריבית יומית'!D8866</f>
        <v>2.7242892239431882E-5</v>
      </c>
      <c r="J8872" s="29">
        <f t="shared" si="1123"/>
        <v>1.0257998858623263</v>
      </c>
      <c r="L8872">
        <f>VLOOKUP(D8871,'מדדים וריביות'!B:C,2)</f>
        <v>33943519.155639403</v>
      </c>
      <c r="M8872" s="30">
        <f t="shared" si="1128"/>
        <v>0</v>
      </c>
      <c r="O8872" s="39">
        <f t="shared" si="1125"/>
        <v>0</v>
      </c>
      <c r="P8872" s="39">
        <f t="shared" si="1121"/>
        <v>0</v>
      </c>
      <c r="Q8872" s="39">
        <f t="shared" si="1126"/>
        <v>0</v>
      </c>
      <c r="R8872" s="41">
        <f t="shared" si="1127"/>
        <v>0</v>
      </c>
    </row>
    <row r="8873" spans="4:18" x14ac:dyDescent="0.25">
      <c r="D8873" s="1">
        <v>41738</v>
      </c>
      <c r="E8873" s="1">
        <f t="shared" si="1124"/>
        <v>41730</v>
      </c>
      <c r="F8873" s="30">
        <f t="shared" si="1122"/>
        <v>0</v>
      </c>
      <c r="H8873" s="42">
        <f>IF(DAY(D8873)&gt;14,VLOOKUP(DATE(YEAR(E8873),MONTH(E8873)-1,DAY(1)),'מדדים וריביות'!B:C,2,FALSE),VLOOKUP(DATE(YEAR(E8873),MONTH(E8873)-2,DAY(1)),'מדדים וריביות'!B:C,2,FALSE))</f>
        <v>33810276.6859411</v>
      </c>
      <c r="I8873" s="43">
        <f>'ריבית יומית'!D8867</f>
        <v>2.7242892239431882E-5</v>
      </c>
      <c r="J8873" s="29">
        <f t="shared" si="1123"/>
        <v>1.0257719408678789</v>
      </c>
      <c r="L8873">
        <f>VLOOKUP(D8872,'מדדים וריביות'!B:C,2)</f>
        <v>33943519.155639403</v>
      </c>
      <c r="M8873" s="30">
        <f t="shared" si="1128"/>
        <v>0</v>
      </c>
      <c r="O8873" s="39">
        <f t="shared" si="1125"/>
        <v>0</v>
      </c>
      <c r="P8873" s="39">
        <f t="shared" si="1121"/>
        <v>0</v>
      </c>
      <c r="Q8873" s="39">
        <f t="shared" si="1126"/>
        <v>0</v>
      </c>
      <c r="R8873" s="41">
        <f t="shared" si="1127"/>
        <v>0</v>
      </c>
    </row>
    <row r="8874" spans="4:18" x14ac:dyDescent="0.25">
      <c r="D8874" s="1">
        <v>41739</v>
      </c>
      <c r="E8874" s="1">
        <f t="shared" si="1124"/>
        <v>41730</v>
      </c>
      <c r="F8874" s="30">
        <f t="shared" si="1122"/>
        <v>0</v>
      </c>
      <c r="H8874" s="42">
        <f>IF(DAY(D8874)&gt;14,VLOOKUP(DATE(YEAR(E8874),MONTH(E8874)-1,DAY(1)),'מדדים וריביות'!B:C,2,FALSE),VLOOKUP(DATE(YEAR(E8874),MONTH(E8874)-2,DAY(1)),'מדדים וריביות'!B:C,2,FALSE))</f>
        <v>33810276.6859411</v>
      </c>
      <c r="I8874" s="43">
        <f>'ריבית יומית'!D8868</f>
        <v>2.7242892239431882E-5</v>
      </c>
      <c r="J8874" s="29">
        <f t="shared" si="1123"/>
        <v>1.0257439966347133</v>
      </c>
      <c r="L8874">
        <f>VLOOKUP(D8873,'מדדים וריביות'!B:C,2)</f>
        <v>33943519.155639403</v>
      </c>
      <c r="M8874" s="30">
        <f t="shared" si="1128"/>
        <v>0</v>
      </c>
      <c r="O8874" s="39">
        <f t="shared" si="1125"/>
        <v>0</v>
      </c>
      <c r="P8874" s="39">
        <f t="shared" si="1121"/>
        <v>0</v>
      </c>
      <c r="Q8874" s="39">
        <f t="shared" si="1126"/>
        <v>0</v>
      </c>
      <c r="R8874" s="41">
        <f t="shared" si="1127"/>
        <v>0</v>
      </c>
    </row>
    <row r="8875" spans="4:18" x14ac:dyDescent="0.25">
      <c r="D8875" s="1">
        <v>41740</v>
      </c>
      <c r="E8875" s="1">
        <f t="shared" si="1124"/>
        <v>41730</v>
      </c>
      <c r="F8875" s="30">
        <f t="shared" si="1122"/>
        <v>0</v>
      </c>
      <c r="H8875" s="42">
        <f>IF(DAY(D8875)&gt;14,VLOOKUP(DATE(YEAR(E8875),MONTH(E8875)-1,DAY(1)),'מדדים וריביות'!B:C,2,FALSE),VLOOKUP(DATE(YEAR(E8875),MONTH(E8875)-2,DAY(1)),'מדדים וריביות'!B:C,2,FALSE))</f>
        <v>33810276.6859411</v>
      </c>
      <c r="I8875" s="43">
        <f>'ריבית יומית'!D8869</f>
        <v>2.7242892239431882E-5</v>
      </c>
      <c r="J8875" s="29">
        <f t="shared" si="1123"/>
        <v>1.0257160531628087</v>
      </c>
      <c r="L8875">
        <f>VLOOKUP(D8874,'מדדים וריביות'!B:C,2)</f>
        <v>33943519.155639403</v>
      </c>
      <c r="M8875" s="30">
        <f t="shared" si="1128"/>
        <v>0</v>
      </c>
      <c r="O8875" s="39">
        <f t="shared" si="1125"/>
        <v>0</v>
      </c>
      <c r="P8875" s="39">
        <f t="shared" si="1121"/>
        <v>0</v>
      </c>
      <c r="Q8875" s="39">
        <f t="shared" si="1126"/>
        <v>0</v>
      </c>
      <c r="R8875" s="41">
        <f t="shared" si="1127"/>
        <v>0</v>
      </c>
    </row>
    <row r="8876" spans="4:18" x14ac:dyDescent="0.25">
      <c r="D8876" s="1">
        <v>41741</v>
      </c>
      <c r="E8876" s="1">
        <f t="shared" si="1124"/>
        <v>41730</v>
      </c>
      <c r="F8876" s="30">
        <f t="shared" si="1122"/>
        <v>0</v>
      </c>
      <c r="H8876" s="42">
        <f>IF(DAY(D8876)&gt;14,VLOOKUP(DATE(YEAR(E8876),MONTH(E8876)-1,DAY(1)),'מדדים וריביות'!B:C,2,FALSE),VLOOKUP(DATE(YEAR(E8876),MONTH(E8876)-2,DAY(1)),'מדדים וריביות'!B:C,2,FALSE))</f>
        <v>33810276.6859411</v>
      </c>
      <c r="I8876" s="43">
        <f>'ריבית יומית'!D8870</f>
        <v>2.7242892239431882E-5</v>
      </c>
      <c r="J8876" s="29">
        <f t="shared" si="1123"/>
        <v>1.0256881104521443</v>
      </c>
      <c r="L8876">
        <f>VLOOKUP(D8875,'מדדים וריביות'!B:C,2)</f>
        <v>33943519.155639403</v>
      </c>
      <c r="M8876" s="30">
        <f t="shared" si="1128"/>
        <v>0</v>
      </c>
      <c r="O8876" s="39">
        <f t="shared" si="1125"/>
        <v>0</v>
      </c>
      <c r="P8876" s="39">
        <f t="shared" ref="P8876:P8939" si="1129">J8877*G8876-G8876</f>
        <v>0</v>
      </c>
      <c r="Q8876" s="39">
        <f t="shared" si="1126"/>
        <v>0</v>
      </c>
      <c r="R8876" s="41">
        <f t="shared" si="1127"/>
        <v>0</v>
      </c>
    </row>
    <row r="8877" spans="4:18" x14ac:dyDescent="0.25">
      <c r="D8877" s="1">
        <v>41742</v>
      </c>
      <c r="E8877" s="1">
        <f t="shared" si="1124"/>
        <v>41730</v>
      </c>
      <c r="F8877" s="30">
        <f t="shared" si="1122"/>
        <v>0</v>
      </c>
      <c r="H8877" s="42">
        <f>IF(DAY(D8877)&gt;14,VLOOKUP(DATE(YEAR(E8877),MONTH(E8877)-1,DAY(1)),'מדדים וריביות'!B:C,2,FALSE),VLOOKUP(DATE(YEAR(E8877),MONTH(E8877)-2,DAY(1)),'מדדים וריביות'!B:C,2,FALSE))</f>
        <v>33810276.6859411</v>
      </c>
      <c r="I8877" s="43">
        <f>'ריבית יומית'!D8871</f>
        <v>2.7242892239431882E-5</v>
      </c>
      <c r="J8877" s="29">
        <f t="shared" si="1123"/>
        <v>1.0256601685026994</v>
      </c>
      <c r="L8877">
        <f>VLOOKUP(D8876,'מדדים וריביות'!B:C,2)</f>
        <v>33943519.155639403</v>
      </c>
      <c r="M8877" s="30">
        <f t="shared" si="1128"/>
        <v>0</v>
      </c>
      <c r="O8877" s="39">
        <f t="shared" si="1125"/>
        <v>0</v>
      </c>
      <c r="P8877" s="39">
        <f t="shared" si="1129"/>
        <v>0</v>
      </c>
      <c r="Q8877" s="39">
        <f t="shared" si="1126"/>
        <v>0</v>
      </c>
      <c r="R8877" s="41">
        <f t="shared" si="1127"/>
        <v>0</v>
      </c>
    </row>
    <row r="8878" spans="4:18" x14ac:dyDescent="0.25">
      <c r="D8878" s="1">
        <v>41743</v>
      </c>
      <c r="E8878" s="1">
        <f t="shared" si="1124"/>
        <v>41730</v>
      </c>
      <c r="F8878" s="30">
        <f t="shared" si="1122"/>
        <v>0</v>
      </c>
      <c r="H8878" s="42">
        <f>IF(DAY(D8878)&gt;14,VLOOKUP(DATE(YEAR(E8878),MONTH(E8878)-1,DAY(1)),'מדדים וריביות'!B:C,2,FALSE),VLOOKUP(DATE(YEAR(E8878),MONTH(E8878)-2,DAY(1)),'מדדים וריביות'!B:C,2,FALSE))</f>
        <v>33810276.6859411</v>
      </c>
      <c r="I8878" s="43">
        <f>'ריבית יומית'!D8872</f>
        <v>2.7242892239431882E-5</v>
      </c>
      <c r="J8878" s="29">
        <f t="shared" si="1123"/>
        <v>1.0256322273144534</v>
      </c>
      <c r="L8878">
        <f>VLOOKUP(D8877,'מדדים וריביות'!B:C,2)</f>
        <v>33943519.155639403</v>
      </c>
      <c r="M8878" s="30">
        <f t="shared" si="1128"/>
        <v>0</v>
      </c>
      <c r="O8878" s="39">
        <f t="shared" si="1125"/>
        <v>0</v>
      </c>
      <c r="P8878" s="39">
        <f t="shared" si="1129"/>
        <v>0</v>
      </c>
      <c r="Q8878" s="39">
        <f t="shared" si="1126"/>
        <v>0</v>
      </c>
      <c r="R8878" s="41">
        <f t="shared" si="1127"/>
        <v>0</v>
      </c>
    </row>
    <row r="8879" spans="4:18" x14ac:dyDescent="0.25">
      <c r="D8879" s="1">
        <v>41744</v>
      </c>
      <c r="E8879" s="1">
        <f t="shared" si="1124"/>
        <v>41730</v>
      </c>
      <c r="F8879" s="30">
        <f t="shared" si="1122"/>
        <v>0</v>
      </c>
      <c r="H8879" s="42">
        <f>IF(DAY(D8879)&gt;14,VLOOKUP(DATE(YEAR(E8879),MONTH(E8879)-1,DAY(1)),'מדדים וריביות'!B:C,2,FALSE),VLOOKUP(DATE(YEAR(E8879),MONTH(E8879)-2,DAY(1)),'מדדים וריביות'!B:C,2,FALSE))</f>
        <v>33910208.5382149</v>
      </c>
      <c r="I8879" s="43">
        <f>'ריבית יומית'!D8873</f>
        <v>2.7242892239431882E-5</v>
      </c>
      <c r="J8879" s="29">
        <f t="shared" si="1123"/>
        <v>1.0256042868873854</v>
      </c>
      <c r="L8879">
        <f>VLOOKUP(D8878,'מדדים וריביות'!B:C,2)</f>
        <v>33943519.155639403</v>
      </c>
      <c r="M8879" s="30">
        <f t="shared" si="1128"/>
        <v>0</v>
      </c>
      <c r="O8879" s="39">
        <f t="shared" si="1125"/>
        <v>0</v>
      </c>
      <c r="P8879" s="39">
        <f t="shared" si="1129"/>
        <v>0</v>
      </c>
      <c r="Q8879" s="39">
        <f t="shared" si="1126"/>
        <v>0</v>
      </c>
      <c r="R8879" s="41">
        <f t="shared" si="1127"/>
        <v>0</v>
      </c>
    </row>
    <row r="8880" spans="4:18" x14ac:dyDescent="0.25">
      <c r="D8880" s="1">
        <v>41745</v>
      </c>
      <c r="E8880" s="1">
        <f t="shared" si="1124"/>
        <v>41730</v>
      </c>
      <c r="F8880" s="30">
        <f t="shared" si="1122"/>
        <v>0</v>
      </c>
      <c r="H8880" s="42">
        <f>IF(DAY(D8880)&gt;14,VLOOKUP(DATE(YEAR(E8880),MONTH(E8880)-1,DAY(1)),'מדדים וריביות'!B:C,2,FALSE),VLOOKUP(DATE(YEAR(E8880),MONTH(E8880)-2,DAY(1)),'מדדים וריביות'!B:C,2,FALSE))</f>
        <v>33910208.5382149</v>
      </c>
      <c r="I8880" s="43">
        <f>'ריבית יומית'!D8874</f>
        <v>2.7242892239431882E-5</v>
      </c>
      <c r="J8880" s="29">
        <f t="shared" si="1123"/>
        <v>1.0255763472214747</v>
      </c>
      <c r="L8880">
        <f>VLOOKUP(D8879,'מדדים וריביות'!B:C,2)</f>
        <v>33943519.155639403</v>
      </c>
      <c r="M8880" s="30">
        <f t="shared" si="1128"/>
        <v>0</v>
      </c>
      <c r="O8880" s="39">
        <f t="shared" si="1125"/>
        <v>0</v>
      </c>
      <c r="P8880" s="39">
        <f t="shared" si="1129"/>
        <v>0</v>
      </c>
      <c r="Q8880" s="39">
        <f t="shared" si="1126"/>
        <v>0</v>
      </c>
      <c r="R8880" s="41">
        <f t="shared" si="1127"/>
        <v>0</v>
      </c>
    </row>
    <row r="8881" spans="4:18" x14ac:dyDescent="0.25">
      <c r="D8881" s="1">
        <v>41746</v>
      </c>
      <c r="E8881" s="1">
        <f t="shared" si="1124"/>
        <v>41730</v>
      </c>
      <c r="F8881" s="30">
        <f t="shared" si="1122"/>
        <v>0</v>
      </c>
      <c r="H8881" s="42">
        <f>IF(DAY(D8881)&gt;14,VLOOKUP(DATE(YEAR(E8881),MONTH(E8881)-1,DAY(1)),'מדדים וריביות'!B:C,2,FALSE),VLOOKUP(DATE(YEAR(E8881),MONTH(E8881)-2,DAY(1)),'מדדים וריביות'!B:C,2,FALSE))</f>
        <v>33910208.5382149</v>
      </c>
      <c r="I8881" s="43">
        <f>'ריבית יומית'!D8875</f>
        <v>2.7242892239431882E-5</v>
      </c>
      <c r="J8881" s="29">
        <f t="shared" si="1123"/>
        <v>1.0255484083167006</v>
      </c>
      <c r="L8881">
        <f>VLOOKUP(D8880,'מדדים וריביות'!B:C,2)</f>
        <v>33943519.155639403</v>
      </c>
      <c r="M8881" s="30">
        <f t="shared" si="1128"/>
        <v>0</v>
      </c>
      <c r="O8881" s="39">
        <f t="shared" si="1125"/>
        <v>0</v>
      </c>
      <c r="P8881" s="39">
        <f t="shared" si="1129"/>
        <v>0</v>
      </c>
      <c r="Q8881" s="39">
        <f t="shared" si="1126"/>
        <v>0</v>
      </c>
      <c r="R8881" s="41">
        <f t="shared" si="1127"/>
        <v>0</v>
      </c>
    </row>
    <row r="8882" spans="4:18" x14ac:dyDescent="0.25">
      <c r="D8882" s="1">
        <v>41747</v>
      </c>
      <c r="E8882" s="1">
        <f t="shared" si="1124"/>
        <v>41730</v>
      </c>
      <c r="F8882" s="30">
        <f t="shared" si="1122"/>
        <v>0</v>
      </c>
      <c r="H8882" s="42">
        <f>IF(DAY(D8882)&gt;14,VLOOKUP(DATE(YEAR(E8882),MONTH(E8882)-1,DAY(1)),'מדדים וריביות'!B:C,2,FALSE),VLOOKUP(DATE(YEAR(E8882),MONTH(E8882)-2,DAY(1)),'מדדים וריביות'!B:C,2,FALSE))</f>
        <v>33910208.5382149</v>
      </c>
      <c r="I8882" s="43">
        <f>'ריבית יומית'!D8876</f>
        <v>2.7242892239431882E-5</v>
      </c>
      <c r="J8882" s="29">
        <f t="shared" si="1123"/>
        <v>1.0255204701730423</v>
      </c>
      <c r="L8882">
        <f>VLOOKUP(D8881,'מדדים וריביות'!B:C,2)</f>
        <v>33943519.155639403</v>
      </c>
      <c r="M8882" s="30">
        <f t="shared" si="1128"/>
        <v>0</v>
      </c>
      <c r="O8882" s="39">
        <f t="shared" si="1125"/>
        <v>0</v>
      </c>
      <c r="P8882" s="39">
        <f t="shared" si="1129"/>
        <v>0</v>
      </c>
      <c r="Q8882" s="39">
        <f t="shared" si="1126"/>
        <v>0</v>
      </c>
      <c r="R8882" s="41">
        <f t="shared" si="1127"/>
        <v>0</v>
      </c>
    </row>
    <row r="8883" spans="4:18" x14ac:dyDescent="0.25">
      <c r="D8883" s="1">
        <v>41748</v>
      </c>
      <c r="E8883" s="1">
        <f t="shared" si="1124"/>
        <v>41730</v>
      </c>
      <c r="F8883" s="30">
        <f t="shared" si="1122"/>
        <v>0</v>
      </c>
      <c r="H8883" s="42">
        <f>IF(DAY(D8883)&gt;14,VLOOKUP(DATE(YEAR(E8883),MONTH(E8883)-1,DAY(1)),'מדדים וריביות'!B:C,2,FALSE),VLOOKUP(DATE(YEAR(E8883),MONTH(E8883)-2,DAY(1)),'מדדים וריביות'!B:C,2,FALSE))</f>
        <v>33910208.5382149</v>
      </c>
      <c r="I8883" s="43">
        <f>'ריבית יומית'!D8877</f>
        <v>2.7242892239431882E-5</v>
      </c>
      <c r="J8883" s="29">
        <f t="shared" si="1123"/>
        <v>1.0254925327904791</v>
      </c>
      <c r="L8883">
        <f>VLOOKUP(D8882,'מדדים וריביות'!B:C,2)</f>
        <v>33943519.155639403</v>
      </c>
      <c r="M8883" s="30">
        <f t="shared" si="1128"/>
        <v>0</v>
      </c>
      <c r="O8883" s="39">
        <f t="shared" si="1125"/>
        <v>0</v>
      </c>
      <c r="P8883" s="39">
        <f t="shared" si="1129"/>
        <v>0</v>
      </c>
      <c r="Q8883" s="39">
        <f t="shared" si="1126"/>
        <v>0</v>
      </c>
      <c r="R8883" s="41">
        <f t="shared" si="1127"/>
        <v>0</v>
      </c>
    </row>
    <row r="8884" spans="4:18" x14ac:dyDescent="0.25">
      <c r="D8884" s="1">
        <v>41749</v>
      </c>
      <c r="E8884" s="1">
        <f t="shared" si="1124"/>
        <v>41730</v>
      </c>
      <c r="F8884" s="30">
        <f t="shared" si="1122"/>
        <v>0</v>
      </c>
      <c r="H8884" s="42">
        <f>IF(DAY(D8884)&gt;14,VLOOKUP(DATE(YEAR(E8884),MONTH(E8884)-1,DAY(1)),'מדדים וריביות'!B:C,2,FALSE),VLOOKUP(DATE(YEAR(E8884),MONTH(E8884)-2,DAY(1)),'מדדים וריביות'!B:C,2,FALSE))</f>
        <v>33910208.5382149</v>
      </c>
      <c r="I8884" s="43">
        <f>'ריבית יומית'!D8878</f>
        <v>2.7242892239431882E-5</v>
      </c>
      <c r="J8884" s="29">
        <f t="shared" si="1123"/>
        <v>1.0254645961689903</v>
      </c>
      <c r="L8884">
        <f>VLOOKUP(D8883,'מדדים וריביות'!B:C,2)</f>
        <v>33943519.155639403</v>
      </c>
      <c r="M8884" s="30">
        <f t="shared" si="1128"/>
        <v>0</v>
      </c>
      <c r="O8884" s="39">
        <f t="shared" si="1125"/>
        <v>0</v>
      </c>
      <c r="P8884" s="39">
        <f t="shared" si="1129"/>
        <v>0</v>
      </c>
      <c r="Q8884" s="39">
        <f t="shared" si="1126"/>
        <v>0</v>
      </c>
      <c r="R8884" s="41">
        <f t="shared" si="1127"/>
        <v>0</v>
      </c>
    </row>
    <row r="8885" spans="4:18" x14ac:dyDescent="0.25">
      <c r="D8885" s="1">
        <v>41750</v>
      </c>
      <c r="E8885" s="1">
        <f t="shared" si="1124"/>
        <v>41730</v>
      </c>
      <c r="F8885" s="30">
        <f t="shared" si="1122"/>
        <v>0</v>
      </c>
      <c r="H8885" s="42">
        <f>IF(DAY(D8885)&gt;14,VLOOKUP(DATE(YEAR(E8885),MONTH(E8885)-1,DAY(1)),'מדדים וריביות'!B:C,2,FALSE),VLOOKUP(DATE(YEAR(E8885),MONTH(E8885)-2,DAY(1)),'מדדים וריביות'!B:C,2,FALSE))</f>
        <v>33910208.5382149</v>
      </c>
      <c r="I8885" s="43">
        <f>'ריבית יומית'!D8879</f>
        <v>2.7242892239431882E-5</v>
      </c>
      <c r="J8885" s="29">
        <f t="shared" si="1123"/>
        <v>1.0254366603085552</v>
      </c>
      <c r="L8885">
        <f>VLOOKUP(D8884,'מדדים וריביות'!B:C,2)</f>
        <v>33943519.155639403</v>
      </c>
      <c r="M8885" s="30">
        <f t="shared" si="1128"/>
        <v>0</v>
      </c>
      <c r="O8885" s="39">
        <f t="shared" si="1125"/>
        <v>0</v>
      </c>
      <c r="P8885" s="39">
        <f t="shared" si="1129"/>
        <v>0</v>
      </c>
      <c r="Q8885" s="39">
        <f t="shared" si="1126"/>
        <v>0</v>
      </c>
      <c r="R8885" s="41">
        <f t="shared" si="1127"/>
        <v>0</v>
      </c>
    </row>
    <row r="8886" spans="4:18" x14ac:dyDescent="0.25">
      <c r="D8886" s="1">
        <v>41751</v>
      </c>
      <c r="E8886" s="1">
        <f t="shared" si="1124"/>
        <v>41730</v>
      </c>
      <c r="F8886" s="30">
        <f t="shared" si="1122"/>
        <v>0</v>
      </c>
      <c r="H8886" s="42">
        <f>IF(DAY(D8886)&gt;14,VLOOKUP(DATE(YEAR(E8886),MONTH(E8886)-1,DAY(1)),'מדדים וריביות'!B:C,2,FALSE),VLOOKUP(DATE(YEAR(E8886),MONTH(E8886)-2,DAY(1)),'מדדים וריביות'!B:C,2,FALSE))</f>
        <v>33910208.5382149</v>
      </c>
      <c r="I8886" s="43">
        <f>'ריבית יומית'!D8880</f>
        <v>2.7242892239431882E-5</v>
      </c>
      <c r="J8886" s="29">
        <f t="shared" si="1123"/>
        <v>1.0254087252091528</v>
      </c>
      <c r="L8886">
        <f>VLOOKUP(D8885,'מדדים וריביות'!B:C,2)</f>
        <v>33943519.155639403</v>
      </c>
      <c r="M8886" s="30">
        <f t="shared" si="1128"/>
        <v>0</v>
      </c>
      <c r="O8886" s="39">
        <f t="shared" si="1125"/>
        <v>0</v>
      </c>
      <c r="P8886" s="39">
        <f t="shared" si="1129"/>
        <v>0</v>
      </c>
      <c r="Q8886" s="39">
        <f t="shared" si="1126"/>
        <v>0</v>
      </c>
      <c r="R8886" s="41">
        <f t="shared" si="1127"/>
        <v>0</v>
      </c>
    </row>
    <row r="8887" spans="4:18" x14ac:dyDescent="0.25">
      <c r="D8887" s="1">
        <v>41752</v>
      </c>
      <c r="E8887" s="1">
        <f t="shared" si="1124"/>
        <v>41730</v>
      </c>
      <c r="F8887" s="30">
        <f t="shared" si="1122"/>
        <v>0</v>
      </c>
      <c r="H8887" s="42">
        <f>IF(DAY(D8887)&gt;14,VLOOKUP(DATE(YEAR(E8887),MONTH(E8887)-1,DAY(1)),'מדדים וריביות'!B:C,2,FALSE),VLOOKUP(DATE(YEAR(E8887),MONTH(E8887)-2,DAY(1)),'מדדים וריביות'!B:C,2,FALSE))</f>
        <v>33910208.5382149</v>
      </c>
      <c r="I8887" s="43">
        <f>'ריבית יומית'!D8881</f>
        <v>2.7242892239431882E-5</v>
      </c>
      <c r="J8887" s="29">
        <f t="shared" si="1123"/>
        <v>1.0253807908707628</v>
      </c>
      <c r="L8887">
        <f>VLOOKUP(D8886,'מדדים וריביות'!B:C,2)</f>
        <v>33943519.155639403</v>
      </c>
      <c r="M8887" s="30">
        <f t="shared" si="1128"/>
        <v>0</v>
      </c>
      <c r="O8887" s="39">
        <f t="shared" si="1125"/>
        <v>0</v>
      </c>
      <c r="P8887" s="39">
        <f t="shared" si="1129"/>
        <v>0</v>
      </c>
      <c r="Q8887" s="39">
        <f t="shared" si="1126"/>
        <v>0</v>
      </c>
      <c r="R8887" s="41">
        <f t="shared" si="1127"/>
        <v>0</v>
      </c>
    </row>
    <row r="8888" spans="4:18" x14ac:dyDescent="0.25">
      <c r="D8888" s="1">
        <v>41753</v>
      </c>
      <c r="E8888" s="1">
        <f t="shared" si="1124"/>
        <v>41730</v>
      </c>
      <c r="F8888" s="30">
        <f t="shared" si="1122"/>
        <v>0</v>
      </c>
      <c r="H8888" s="42">
        <f>IF(DAY(D8888)&gt;14,VLOOKUP(DATE(YEAR(E8888),MONTH(E8888)-1,DAY(1)),'מדדים וריביות'!B:C,2,FALSE),VLOOKUP(DATE(YEAR(E8888),MONTH(E8888)-2,DAY(1)),'מדדים וריביות'!B:C,2,FALSE))</f>
        <v>33910208.5382149</v>
      </c>
      <c r="I8888" s="43">
        <f>'ריבית יומית'!D8882</f>
        <v>2.7242892239431882E-5</v>
      </c>
      <c r="J8888" s="29">
        <f t="shared" si="1123"/>
        <v>1.0253528572933641</v>
      </c>
      <c r="L8888">
        <f>VLOOKUP(D8887,'מדדים וריביות'!B:C,2)</f>
        <v>33943519.155639403</v>
      </c>
      <c r="M8888" s="30">
        <f t="shared" si="1128"/>
        <v>0</v>
      </c>
      <c r="O8888" s="39">
        <f t="shared" si="1125"/>
        <v>0</v>
      </c>
      <c r="P8888" s="39">
        <f t="shared" si="1129"/>
        <v>0</v>
      </c>
      <c r="Q8888" s="39">
        <f t="shared" si="1126"/>
        <v>0</v>
      </c>
      <c r="R8888" s="41">
        <f t="shared" si="1127"/>
        <v>0</v>
      </c>
    </row>
    <row r="8889" spans="4:18" x14ac:dyDescent="0.25">
      <c r="D8889" s="1">
        <v>41754</v>
      </c>
      <c r="E8889" s="1">
        <f t="shared" si="1124"/>
        <v>41730</v>
      </c>
      <c r="F8889" s="30">
        <f t="shared" si="1122"/>
        <v>0</v>
      </c>
      <c r="H8889" s="42">
        <f>IF(DAY(D8889)&gt;14,VLOOKUP(DATE(YEAR(E8889),MONTH(E8889)-1,DAY(1)),'מדדים וריביות'!B:C,2,FALSE),VLOOKUP(DATE(YEAR(E8889),MONTH(E8889)-2,DAY(1)),'מדדים וריביות'!B:C,2,FALSE))</f>
        <v>33910208.5382149</v>
      </c>
      <c r="I8889" s="43">
        <f>'ריבית יומית'!D8883</f>
        <v>2.7242892239431882E-5</v>
      </c>
      <c r="J8889" s="29">
        <f t="shared" si="1123"/>
        <v>1.0253249244769362</v>
      </c>
      <c r="L8889">
        <f>VLOOKUP(D8888,'מדדים וריביות'!B:C,2)</f>
        <v>33943519.155639403</v>
      </c>
      <c r="M8889" s="30">
        <f t="shared" si="1128"/>
        <v>0</v>
      </c>
      <c r="O8889" s="39">
        <f t="shared" si="1125"/>
        <v>0</v>
      </c>
      <c r="P8889" s="39">
        <f t="shared" si="1129"/>
        <v>0</v>
      </c>
      <c r="Q8889" s="39">
        <f t="shared" si="1126"/>
        <v>0</v>
      </c>
      <c r="R8889" s="41">
        <f t="shared" si="1127"/>
        <v>0</v>
      </c>
    </row>
    <row r="8890" spans="4:18" x14ac:dyDescent="0.25">
      <c r="D8890" s="1">
        <v>41755</v>
      </c>
      <c r="E8890" s="1">
        <f t="shared" si="1124"/>
        <v>41730</v>
      </c>
      <c r="F8890" s="30">
        <f t="shared" si="1122"/>
        <v>0</v>
      </c>
      <c r="H8890" s="42">
        <f>IF(DAY(D8890)&gt;14,VLOOKUP(DATE(YEAR(E8890),MONTH(E8890)-1,DAY(1)),'מדדים וריביות'!B:C,2,FALSE),VLOOKUP(DATE(YEAR(E8890),MONTH(E8890)-2,DAY(1)),'מדדים וריביות'!B:C,2,FALSE))</f>
        <v>33910208.5382149</v>
      </c>
      <c r="I8890" s="43">
        <f>'ריבית יומית'!D8884</f>
        <v>2.7242892239431882E-5</v>
      </c>
      <c r="J8890" s="29">
        <f t="shared" si="1123"/>
        <v>1.0252969924214583</v>
      </c>
      <c r="L8890">
        <f>VLOOKUP(D8889,'מדדים וריביות'!B:C,2)</f>
        <v>33943519.155639403</v>
      </c>
      <c r="M8890" s="30">
        <f t="shared" si="1128"/>
        <v>0</v>
      </c>
      <c r="O8890" s="39">
        <f t="shared" si="1125"/>
        <v>0</v>
      </c>
      <c r="P8890" s="39">
        <f t="shared" si="1129"/>
        <v>0</v>
      </c>
      <c r="Q8890" s="39">
        <f t="shared" si="1126"/>
        <v>0</v>
      </c>
      <c r="R8890" s="41">
        <f t="shared" si="1127"/>
        <v>0</v>
      </c>
    </row>
    <row r="8891" spans="4:18" x14ac:dyDescent="0.25">
      <c r="D8891" s="1">
        <v>41756</v>
      </c>
      <c r="E8891" s="1">
        <f t="shared" si="1124"/>
        <v>41730</v>
      </c>
      <c r="F8891" s="30">
        <f t="shared" si="1122"/>
        <v>0</v>
      </c>
      <c r="H8891" s="42">
        <f>IF(DAY(D8891)&gt;14,VLOOKUP(DATE(YEAR(E8891),MONTH(E8891)-1,DAY(1)),'מדדים וריביות'!B:C,2,FALSE),VLOOKUP(DATE(YEAR(E8891),MONTH(E8891)-2,DAY(1)),'מדדים וריביות'!B:C,2,FALSE))</f>
        <v>33910208.5382149</v>
      </c>
      <c r="I8891" s="43">
        <f>'ריבית יומית'!D8885</f>
        <v>2.7242892239431882E-5</v>
      </c>
      <c r="J8891" s="29">
        <f t="shared" si="1123"/>
        <v>1.0252690611269095</v>
      </c>
      <c r="L8891">
        <f>VLOOKUP(D8890,'מדדים וריביות'!B:C,2)</f>
        <v>33943519.155639403</v>
      </c>
      <c r="M8891" s="30">
        <f t="shared" si="1128"/>
        <v>0</v>
      </c>
      <c r="O8891" s="39">
        <f t="shared" si="1125"/>
        <v>0</v>
      </c>
      <c r="P8891" s="39">
        <f t="shared" si="1129"/>
        <v>0</v>
      </c>
      <c r="Q8891" s="39">
        <f t="shared" si="1126"/>
        <v>0</v>
      </c>
      <c r="R8891" s="41">
        <f t="shared" si="1127"/>
        <v>0</v>
      </c>
    </row>
    <row r="8892" spans="4:18" x14ac:dyDescent="0.25">
      <c r="D8892" s="1">
        <v>41757</v>
      </c>
      <c r="E8892" s="1">
        <f t="shared" si="1124"/>
        <v>41730</v>
      </c>
      <c r="F8892" s="30">
        <f t="shared" si="1122"/>
        <v>0</v>
      </c>
      <c r="H8892" s="42">
        <f>IF(DAY(D8892)&gt;14,VLOOKUP(DATE(YEAR(E8892),MONTH(E8892)-1,DAY(1)),'מדדים וריביות'!B:C,2,FALSE),VLOOKUP(DATE(YEAR(E8892),MONTH(E8892)-2,DAY(1)),'מדדים וריביות'!B:C,2,FALSE))</f>
        <v>33910208.5382149</v>
      </c>
      <c r="I8892" s="43">
        <f>'ריבית יומית'!D8886</f>
        <v>2.7242892239431882E-5</v>
      </c>
      <c r="J8892" s="29">
        <f t="shared" si="1123"/>
        <v>1.0252411305932694</v>
      </c>
      <c r="L8892">
        <f>VLOOKUP(D8891,'מדדים וריביות'!B:C,2)</f>
        <v>33943519.155639403</v>
      </c>
      <c r="M8892" s="30">
        <f t="shared" si="1128"/>
        <v>0</v>
      </c>
      <c r="O8892" s="39">
        <f t="shared" si="1125"/>
        <v>0</v>
      </c>
      <c r="P8892" s="39">
        <f t="shared" si="1129"/>
        <v>0</v>
      </c>
      <c r="Q8892" s="39">
        <f t="shared" si="1126"/>
        <v>0</v>
      </c>
      <c r="R8892" s="41">
        <f t="shared" si="1127"/>
        <v>0</v>
      </c>
    </row>
    <row r="8893" spans="4:18" x14ac:dyDescent="0.25">
      <c r="D8893" s="1">
        <v>41758</v>
      </c>
      <c r="E8893" s="1">
        <f t="shared" si="1124"/>
        <v>41730</v>
      </c>
      <c r="F8893" s="30">
        <f t="shared" si="1122"/>
        <v>0</v>
      </c>
      <c r="H8893" s="42">
        <f>IF(DAY(D8893)&gt;14,VLOOKUP(DATE(YEAR(E8893),MONTH(E8893)-1,DAY(1)),'מדדים וריביות'!B:C,2,FALSE),VLOOKUP(DATE(YEAR(E8893),MONTH(E8893)-2,DAY(1)),'מדדים וריביות'!B:C,2,FALSE))</f>
        <v>33910208.5382149</v>
      </c>
      <c r="I8893" s="43">
        <f>'ריבית יומית'!D8887</f>
        <v>2.7242892239431882E-5</v>
      </c>
      <c r="J8893" s="29">
        <f t="shared" si="1123"/>
        <v>1.025213200820517</v>
      </c>
      <c r="L8893">
        <f>VLOOKUP(D8892,'מדדים וריביות'!B:C,2)</f>
        <v>33943519.155639403</v>
      </c>
      <c r="M8893" s="30">
        <f t="shared" si="1128"/>
        <v>0</v>
      </c>
      <c r="O8893" s="39">
        <f t="shared" si="1125"/>
        <v>0</v>
      </c>
      <c r="P8893" s="39">
        <f t="shared" si="1129"/>
        <v>0</v>
      </c>
      <c r="Q8893" s="39">
        <f t="shared" si="1126"/>
        <v>0</v>
      </c>
      <c r="R8893" s="41">
        <f t="shared" si="1127"/>
        <v>0</v>
      </c>
    </row>
    <row r="8894" spans="4:18" x14ac:dyDescent="0.25">
      <c r="D8894" s="1">
        <v>41759</v>
      </c>
      <c r="E8894" s="1">
        <f t="shared" si="1124"/>
        <v>41730</v>
      </c>
      <c r="F8894" s="30">
        <f t="shared" si="1122"/>
        <v>0</v>
      </c>
      <c r="H8894" s="42">
        <f>IF(DAY(D8894)&gt;14,VLOOKUP(DATE(YEAR(E8894),MONTH(E8894)-1,DAY(1)),'מדדים וריביות'!B:C,2,FALSE),VLOOKUP(DATE(YEAR(E8894),MONTH(E8894)-2,DAY(1)),'מדדים וריביות'!B:C,2,FALSE))</f>
        <v>33910208.5382149</v>
      </c>
      <c r="I8894" s="43">
        <f>'ריבית יומית'!D8888</f>
        <v>2.7242892239431882E-5</v>
      </c>
      <c r="J8894" s="29">
        <f t="shared" si="1123"/>
        <v>1.0251852718086316</v>
      </c>
      <c r="L8894">
        <f>VLOOKUP(D8893,'מדדים וריביות'!B:C,2)</f>
        <v>33943519.155639403</v>
      </c>
      <c r="M8894" s="30">
        <f t="shared" si="1128"/>
        <v>0</v>
      </c>
      <c r="O8894" s="39">
        <f t="shared" si="1125"/>
        <v>0</v>
      </c>
      <c r="P8894" s="39">
        <f t="shared" si="1129"/>
        <v>0</v>
      </c>
      <c r="Q8894" s="39">
        <f t="shared" si="1126"/>
        <v>0</v>
      </c>
      <c r="R8894" s="41">
        <f t="shared" si="1127"/>
        <v>0</v>
      </c>
    </row>
    <row r="8895" spans="4:18" x14ac:dyDescent="0.25">
      <c r="D8895" s="1">
        <v>41760</v>
      </c>
      <c r="E8895" s="1">
        <f t="shared" si="1124"/>
        <v>41760</v>
      </c>
      <c r="F8895" s="30">
        <f t="shared" si="1122"/>
        <v>0</v>
      </c>
      <c r="H8895" s="42">
        <f>IF(DAY(D8895)&gt;14,VLOOKUP(DATE(YEAR(E8895),MONTH(E8895)-1,DAY(1)),'מדדים וריביות'!B:C,2,FALSE),VLOOKUP(DATE(YEAR(E8895),MONTH(E8895)-2,DAY(1)),'מדדים וריביות'!B:C,2,FALSE))</f>
        <v>33910208.5382149</v>
      </c>
      <c r="I8895" s="43">
        <f>'ריבית יומית'!D8889</f>
        <v>2.7242892239431882E-5</v>
      </c>
      <c r="J8895" s="29">
        <f t="shared" si="1123"/>
        <v>1.0251573435575927</v>
      </c>
      <c r="L8895">
        <f>VLOOKUP(D8894,'מדדים וריביות'!B:C,2)</f>
        <v>33943519.155639403</v>
      </c>
      <c r="M8895" s="30">
        <f t="shared" si="1128"/>
        <v>0</v>
      </c>
      <c r="O8895" s="39">
        <f t="shared" si="1125"/>
        <v>0</v>
      </c>
      <c r="P8895" s="39">
        <f t="shared" si="1129"/>
        <v>0</v>
      </c>
      <c r="Q8895" s="39">
        <f t="shared" si="1126"/>
        <v>0</v>
      </c>
      <c r="R8895" s="41">
        <f t="shared" si="1127"/>
        <v>0</v>
      </c>
    </row>
    <row r="8896" spans="4:18" x14ac:dyDescent="0.25">
      <c r="D8896" s="1">
        <v>41761</v>
      </c>
      <c r="E8896" s="1">
        <f t="shared" si="1124"/>
        <v>41760</v>
      </c>
      <c r="F8896" s="30">
        <f t="shared" ref="F8896:F8959" si="1130">M8895</f>
        <v>0</v>
      </c>
      <c r="H8896" s="42">
        <f>IF(DAY(D8896)&gt;14,VLOOKUP(DATE(YEAR(E8896),MONTH(E8896)-1,DAY(1)),'מדדים וריביות'!B:C,2,FALSE),VLOOKUP(DATE(YEAR(E8896),MONTH(E8896)-2,DAY(1)),'מדדים וריביות'!B:C,2,FALSE))</f>
        <v>33910208.5382149</v>
      </c>
      <c r="I8896" s="43">
        <f>'ריבית יומית'!D8890</f>
        <v>2.7242892239431882E-5</v>
      </c>
      <c r="J8896" s="29">
        <f t="shared" si="1123"/>
        <v>1.0251294160673794</v>
      </c>
      <c r="L8896">
        <f>VLOOKUP(D8895,'מדדים וריביות'!B:C,2)</f>
        <v>33976829.773064002</v>
      </c>
      <c r="M8896" s="30">
        <f t="shared" si="1128"/>
        <v>0</v>
      </c>
      <c r="O8896" s="39">
        <f t="shared" si="1125"/>
        <v>0</v>
      </c>
      <c r="P8896" s="39">
        <f t="shared" si="1129"/>
        <v>0</v>
      </c>
      <c r="Q8896" s="39">
        <f t="shared" si="1126"/>
        <v>0</v>
      </c>
      <c r="R8896" s="41">
        <f t="shared" si="1127"/>
        <v>0</v>
      </c>
    </row>
    <row r="8897" spans="4:18" x14ac:dyDescent="0.25">
      <c r="D8897" s="1">
        <v>41762</v>
      </c>
      <c r="E8897" s="1">
        <f t="shared" si="1124"/>
        <v>41760</v>
      </c>
      <c r="F8897" s="30">
        <f t="shared" si="1130"/>
        <v>0</v>
      </c>
      <c r="H8897" s="42">
        <f>IF(DAY(D8897)&gt;14,VLOOKUP(DATE(YEAR(E8897),MONTH(E8897)-1,DAY(1)),'מדדים וריביות'!B:C,2,FALSE),VLOOKUP(DATE(YEAR(E8897),MONTH(E8897)-2,DAY(1)),'מדדים וריביות'!B:C,2,FALSE))</f>
        <v>33910208.5382149</v>
      </c>
      <c r="I8897" s="43">
        <f>'ריבית יומית'!D8891</f>
        <v>2.7242892239431882E-5</v>
      </c>
      <c r="J8897" s="29">
        <f t="shared" si="1123"/>
        <v>1.0251014893379709</v>
      </c>
      <c r="L8897">
        <f>VLOOKUP(D8896,'מדדים וריביות'!B:C,2)</f>
        <v>33976829.773064002</v>
      </c>
      <c r="M8897" s="30">
        <f t="shared" si="1128"/>
        <v>0</v>
      </c>
      <c r="O8897" s="39">
        <f t="shared" si="1125"/>
        <v>0</v>
      </c>
      <c r="P8897" s="39">
        <f t="shared" si="1129"/>
        <v>0</v>
      </c>
      <c r="Q8897" s="39">
        <f t="shared" si="1126"/>
        <v>0</v>
      </c>
      <c r="R8897" s="41">
        <f t="shared" si="1127"/>
        <v>0</v>
      </c>
    </row>
    <row r="8898" spans="4:18" x14ac:dyDescent="0.25">
      <c r="D8898" s="1">
        <v>41763</v>
      </c>
      <c r="E8898" s="1">
        <f t="shared" si="1124"/>
        <v>41760</v>
      </c>
      <c r="F8898" s="30">
        <f t="shared" si="1130"/>
        <v>0</v>
      </c>
      <c r="H8898" s="42">
        <f>IF(DAY(D8898)&gt;14,VLOOKUP(DATE(YEAR(E8898),MONTH(E8898)-1,DAY(1)),'מדדים וריביות'!B:C,2,FALSE),VLOOKUP(DATE(YEAR(E8898),MONTH(E8898)-2,DAY(1)),'מדדים וריביות'!B:C,2,FALSE))</f>
        <v>33910208.5382149</v>
      </c>
      <c r="I8898" s="43">
        <f>'ריבית יומית'!D8892</f>
        <v>2.7242892239431882E-5</v>
      </c>
      <c r="J8898" s="29">
        <f t="shared" si="1123"/>
        <v>1.0250735633693464</v>
      </c>
      <c r="L8898">
        <f>VLOOKUP(D8897,'מדדים וריביות'!B:C,2)</f>
        <v>33976829.773064002</v>
      </c>
      <c r="M8898" s="30">
        <f t="shared" si="1128"/>
        <v>0</v>
      </c>
      <c r="O8898" s="39">
        <f t="shared" si="1125"/>
        <v>0</v>
      </c>
      <c r="P8898" s="39">
        <f t="shared" si="1129"/>
        <v>0</v>
      </c>
      <c r="Q8898" s="39">
        <f t="shared" si="1126"/>
        <v>0</v>
      </c>
      <c r="R8898" s="41">
        <f t="shared" si="1127"/>
        <v>0</v>
      </c>
    </row>
    <row r="8899" spans="4:18" x14ac:dyDescent="0.25">
      <c r="D8899" s="1">
        <v>41764</v>
      </c>
      <c r="E8899" s="1">
        <f t="shared" si="1124"/>
        <v>41760</v>
      </c>
      <c r="F8899" s="30">
        <f t="shared" si="1130"/>
        <v>0</v>
      </c>
      <c r="H8899" s="42">
        <f>IF(DAY(D8899)&gt;14,VLOOKUP(DATE(YEAR(E8899),MONTH(E8899)-1,DAY(1)),'מדדים וריביות'!B:C,2,FALSE),VLOOKUP(DATE(YEAR(E8899),MONTH(E8899)-2,DAY(1)),'מדדים וריביות'!B:C,2,FALSE))</f>
        <v>33910208.5382149</v>
      </c>
      <c r="I8899" s="43">
        <f>'ריבית יומית'!D8893</f>
        <v>2.7242892239431882E-5</v>
      </c>
      <c r="J8899" s="29">
        <f t="shared" si="1123"/>
        <v>1.0250456381614854</v>
      </c>
      <c r="L8899">
        <f>VLOOKUP(D8898,'מדדים וריביות'!B:C,2)</f>
        <v>33976829.773064002</v>
      </c>
      <c r="M8899" s="30">
        <f t="shared" si="1128"/>
        <v>0</v>
      </c>
      <c r="O8899" s="39">
        <f t="shared" si="1125"/>
        <v>0</v>
      </c>
      <c r="P8899" s="39">
        <f t="shared" si="1129"/>
        <v>0</v>
      </c>
      <c r="Q8899" s="39">
        <f t="shared" si="1126"/>
        <v>0</v>
      </c>
      <c r="R8899" s="41">
        <f t="shared" si="1127"/>
        <v>0</v>
      </c>
    </row>
    <row r="8900" spans="4:18" x14ac:dyDescent="0.25">
      <c r="D8900" s="1">
        <v>41765</v>
      </c>
      <c r="E8900" s="1">
        <f t="shared" si="1124"/>
        <v>41760</v>
      </c>
      <c r="F8900" s="30">
        <f t="shared" si="1130"/>
        <v>0</v>
      </c>
      <c r="H8900" s="42">
        <f>IF(DAY(D8900)&gt;14,VLOOKUP(DATE(YEAR(E8900),MONTH(E8900)-1,DAY(1)),'מדדים וריביות'!B:C,2,FALSE),VLOOKUP(DATE(YEAR(E8900),MONTH(E8900)-2,DAY(1)),'מדדים וריביות'!B:C,2,FALSE))</f>
        <v>33910208.5382149</v>
      </c>
      <c r="I8900" s="43">
        <f>'ריבית יומית'!D8894</f>
        <v>2.7242892239431882E-5</v>
      </c>
      <c r="J8900" s="29">
        <f t="shared" si="1123"/>
        <v>1.0250177137143672</v>
      </c>
      <c r="L8900">
        <f>VLOOKUP(D8899,'מדדים וריביות'!B:C,2)</f>
        <v>33976829.773064002</v>
      </c>
      <c r="M8900" s="30">
        <f t="shared" si="1128"/>
        <v>0</v>
      </c>
      <c r="O8900" s="39">
        <f t="shared" si="1125"/>
        <v>0</v>
      </c>
      <c r="P8900" s="39">
        <f t="shared" si="1129"/>
        <v>0</v>
      </c>
      <c r="Q8900" s="39">
        <f t="shared" si="1126"/>
        <v>0</v>
      </c>
      <c r="R8900" s="41">
        <f t="shared" si="1127"/>
        <v>0</v>
      </c>
    </row>
    <row r="8901" spans="4:18" x14ac:dyDescent="0.25">
      <c r="D8901" s="1">
        <v>41766</v>
      </c>
      <c r="E8901" s="1">
        <f t="shared" si="1124"/>
        <v>41760</v>
      </c>
      <c r="F8901" s="30">
        <f t="shared" si="1130"/>
        <v>0</v>
      </c>
      <c r="H8901" s="42">
        <f>IF(DAY(D8901)&gt;14,VLOOKUP(DATE(YEAR(E8901),MONTH(E8901)-1,DAY(1)),'מדדים וריביות'!B:C,2,FALSE),VLOOKUP(DATE(YEAR(E8901),MONTH(E8901)-2,DAY(1)),'מדדים וריביות'!B:C,2,FALSE))</f>
        <v>33910208.5382149</v>
      </c>
      <c r="I8901" s="43">
        <f>'ריבית יומית'!D8895</f>
        <v>2.7242892239431882E-5</v>
      </c>
      <c r="J8901" s="29">
        <f t="shared" si="1123"/>
        <v>1.024989790027971</v>
      </c>
      <c r="L8901">
        <f>VLOOKUP(D8900,'מדדים וריביות'!B:C,2)</f>
        <v>33976829.773064002</v>
      </c>
      <c r="M8901" s="30">
        <f t="shared" si="1128"/>
        <v>0</v>
      </c>
      <c r="O8901" s="39">
        <f t="shared" si="1125"/>
        <v>0</v>
      </c>
      <c r="P8901" s="39">
        <f t="shared" si="1129"/>
        <v>0</v>
      </c>
      <c r="Q8901" s="39">
        <f t="shared" si="1126"/>
        <v>0</v>
      </c>
      <c r="R8901" s="41">
        <f t="shared" si="1127"/>
        <v>0</v>
      </c>
    </row>
    <row r="8902" spans="4:18" x14ac:dyDescent="0.25">
      <c r="D8902" s="1">
        <v>41767</v>
      </c>
      <c r="E8902" s="1">
        <f t="shared" si="1124"/>
        <v>41760</v>
      </c>
      <c r="F8902" s="30">
        <f t="shared" si="1130"/>
        <v>0</v>
      </c>
      <c r="H8902" s="42">
        <f>IF(DAY(D8902)&gt;14,VLOOKUP(DATE(YEAR(E8902),MONTH(E8902)-1,DAY(1)),'מדדים וריביות'!B:C,2,FALSE),VLOOKUP(DATE(YEAR(E8902),MONTH(E8902)-2,DAY(1)),'מדדים וריביות'!B:C,2,FALSE))</f>
        <v>33910208.5382149</v>
      </c>
      <c r="I8902" s="43">
        <f>'ריבית יומית'!D8896</f>
        <v>2.7242892239431882E-5</v>
      </c>
      <c r="J8902" s="29">
        <f t="shared" si="1123"/>
        <v>1.024961867102276</v>
      </c>
      <c r="L8902">
        <f>VLOOKUP(D8901,'מדדים וריביות'!B:C,2)</f>
        <v>33976829.773064002</v>
      </c>
      <c r="M8902" s="30">
        <f t="shared" si="1128"/>
        <v>0</v>
      </c>
      <c r="O8902" s="39">
        <f t="shared" si="1125"/>
        <v>0</v>
      </c>
      <c r="P8902" s="39">
        <f t="shared" si="1129"/>
        <v>0</v>
      </c>
      <c r="Q8902" s="39">
        <f t="shared" si="1126"/>
        <v>0</v>
      </c>
      <c r="R8902" s="41">
        <f t="shared" si="1127"/>
        <v>0</v>
      </c>
    </row>
    <row r="8903" spans="4:18" x14ac:dyDescent="0.25">
      <c r="D8903" s="1">
        <v>41768</v>
      </c>
      <c r="E8903" s="1">
        <f t="shared" si="1124"/>
        <v>41760</v>
      </c>
      <c r="F8903" s="30">
        <f t="shared" si="1130"/>
        <v>0</v>
      </c>
      <c r="H8903" s="42">
        <f>IF(DAY(D8903)&gt;14,VLOOKUP(DATE(YEAR(E8903),MONTH(E8903)-1,DAY(1)),'מדדים וריביות'!B:C,2,FALSE),VLOOKUP(DATE(YEAR(E8903),MONTH(E8903)-2,DAY(1)),'מדדים וריביות'!B:C,2,FALSE))</f>
        <v>33910208.5382149</v>
      </c>
      <c r="I8903" s="43">
        <f>'ריבית יומית'!D8897</f>
        <v>2.7242892239431882E-5</v>
      </c>
      <c r="J8903" s="29">
        <f t="shared" si="1123"/>
        <v>1.0249339449372614</v>
      </c>
      <c r="L8903">
        <f>VLOOKUP(D8902,'מדדים וריביות'!B:C,2)</f>
        <v>33976829.773064002</v>
      </c>
      <c r="M8903" s="30">
        <f t="shared" si="1128"/>
        <v>0</v>
      </c>
      <c r="O8903" s="39">
        <f t="shared" si="1125"/>
        <v>0</v>
      </c>
      <c r="P8903" s="39">
        <f t="shared" si="1129"/>
        <v>0</v>
      </c>
      <c r="Q8903" s="39">
        <f t="shared" si="1126"/>
        <v>0</v>
      </c>
      <c r="R8903" s="41">
        <f t="shared" si="1127"/>
        <v>0</v>
      </c>
    </row>
    <row r="8904" spans="4:18" x14ac:dyDescent="0.25">
      <c r="D8904" s="1">
        <v>41769</v>
      </c>
      <c r="E8904" s="1">
        <f t="shared" si="1124"/>
        <v>41760</v>
      </c>
      <c r="F8904" s="30">
        <f t="shared" si="1130"/>
        <v>0</v>
      </c>
      <c r="H8904" s="42">
        <f>IF(DAY(D8904)&gt;14,VLOOKUP(DATE(YEAR(E8904),MONTH(E8904)-1,DAY(1)),'מדדים וריביות'!B:C,2,FALSE),VLOOKUP(DATE(YEAR(E8904),MONTH(E8904)-2,DAY(1)),'מדדים וריביות'!B:C,2,FALSE))</f>
        <v>33910208.5382149</v>
      </c>
      <c r="I8904" s="43">
        <f>'ריבית יומית'!D8898</f>
        <v>2.7242892239431882E-5</v>
      </c>
      <c r="J8904" s="29">
        <f t="shared" si="1123"/>
        <v>1.0249060235329068</v>
      </c>
      <c r="L8904">
        <f>VLOOKUP(D8903,'מדדים וריביות'!B:C,2)</f>
        <v>33976829.773064002</v>
      </c>
      <c r="M8904" s="30">
        <f t="shared" si="1128"/>
        <v>0</v>
      </c>
      <c r="O8904" s="39">
        <f t="shared" si="1125"/>
        <v>0</v>
      </c>
      <c r="P8904" s="39">
        <f t="shared" si="1129"/>
        <v>0</v>
      </c>
      <c r="Q8904" s="39">
        <f t="shared" si="1126"/>
        <v>0</v>
      </c>
      <c r="R8904" s="41">
        <f t="shared" si="1127"/>
        <v>0</v>
      </c>
    </row>
    <row r="8905" spans="4:18" x14ac:dyDescent="0.25">
      <c r="D8905" s="1">
        <v>41770</v>
      </c>
      <c r="E8905" s="1">
        <f t="shared" si="1124"/>
        <v>41760</v>
      </c>
      <c r="F8905" s="30">
        <f t="shared" si="1130"/>
        <v>0</v>
      </c>
      <c r="H8905" s="42">
        <f>IF(DAY(D8905)&gt;14,VLOOKUP(DATE(YEAR(E8905),MONTH(E8905)-1,DAY(1)),'מדדים וריביות'!B:C,2,FALSE),VLOOKUP(DATE(YEAR(E8905),MONTH(E8905)-2,DAY(1)),'מדדים וריביות'!B:C,2,FALSE))</f>
        <v>33910208.5382149</v>
      </c>
      <c r="I8905" s="43">
        <f>'ריבית יומית'!D8899</f>
        <v>2.7242892239431882E-5</v>
      </c>
      <c r="J8905" s="29">
        <f t="shared" ref="J8905:J8968" si="1131">J8906*(1+I8905)</f>
        <v>1.0248781028891913</v>
      </c>
      <c r="L8905">
        <f>VLOOKUP(D8904,'מדדים וריביות'!B:C,2)</f>
        <v>33976829.773064002</v>
      </c>
      <c r="M8905" s="30">
        <f t="shared" si="1128"/>
        <v>0</v>
      </c>
      <c r="O8905" s="39">
        <f t="shared" si="1125"/>
        <v>0</v>
      </c>
      <c r="P8905" s="39">
        <f t="shared" si="1129"/>
        <v>0</v>
      </c>
      <c r="Q8905" s="39">
        <f t="shared" si="1126"/>
        <v>0</v>
      </c>
      <c r="R8905" s="41">
        <f t="shared" si="1127"/>
        <v>0</v>
      </c>
    </row>
    <row r="8906" spans="4:18" x14ac:dyDescent="0.25">
      <c r="D8906" s="1">
        <v>41771</v>
      </c>
      <c r="E8906" s="1">
        <f t="shared" ref="E8906:E8969" si="1132">DATE(YEAR(D8906),MONTH(D8906),DAY(1))</f>
        <v>41760</v>
      </c>
      <c r="F8906" s="30">
        <f t="shared" si="1130"/>
        <v>0</v>
      </c>
      <c r="H8906" s="42">
        <f>IF(DAY(D8906)&gt;14,VLOOKUP(DATE(YEAR(E8906),MONTH(E8906)-1,DAY(1)),'מדדים וריביות'!B:C,2,FALSE),VLOOKUP(DATE(YEAR(E8906),MONTH(E8906)-2,DAY(1)),'מדדים וריביות'!B:C,2,FALSE))</f>
        <v>33910208.5382149</v>
      </c>
      <c r="I8906" s="43">
        <f>'ריבית יומית'!D8900</f>
        <v>2.7242892239431882E-5</v>
      </c>
      <c r="J8906" s="29">
        <f t="shared" si="1131"/>
        <v>1.0248501830060941</v>
      </c>
      <c r="L8906">
        <f>VLOOKUP(D8905,'מדדים וריביות'!B:C,2)</f>
        <v>33976829.773064002</v>
      </c>
      <c r="M8906" s="30">
        <f t="shared" si="1128"/>
        <v>0</v>
      </c>
      <c r="O8906" s="39">
        <f t="shared" ref="O8906:O8969" si="1133">$D$4/H8906*G8906-G8906</f>
        <v>0</v>
      </c>
      <c r="P8906" s="39">
        <f t="shared" si="1129"/>
        <v>0</v>
      </c>
      <c r="Q8906" s="39">
        <f t="shared" ref="Q8906:Q8969" si="1134">$D$4/H8906*P8906-P8906</f>
        <v>0</v>
      </c>
      <c r="R8906" s="41">
        <f t="shared" ref="R8906:R8969" si="1135">SUM(O8906:Q8906)</f>
        <v>0</v>
      </c>
    </row>
    <row r="8907" spans="4:18" x14ac:dyDescent="0.25">
      <c r="D8907" s="1">
        <v>41772</v>
      </c>
      <c r="E8907" s="1">
        <f t="shared" si="1132"/>
        <v>41760</v>
      </c>
      <c r="F8907" s="30">
        <f t="shared" si="1130"/>
        <v>0</v>
      </c>
      <c r="H8907" s="42">
        <f>IF(DAY(D8907)&gt;14,VLOOKUP(DATE(YEAR(E8907),MONTH(E8907)-1,DAY(1)),'מדדים וריביות'!B:C,2,FALSE),VLOOKUP(DATE(YEAR(E8907),MONTH(E8907)-2,DAY(1)),'מדדים וריביות'!B:C,2,FALSE))</f>
        <v>33910208.5382149</v>
      </c>
      <c r="I8907" s="43">
        <f>'ריבית יומית'!D8901</f>
        <v>2.7242892239431882E-5</v>
      </c>
      <c r="J8907" s="29">
        <f t="shared" si="1131"/>
        <v>1.0248222638835947</v>
      </c>
      <c r="L8907">
        <f>VLOOKUP(D8906,'מדדים וריביות'!B:C,2)</f>
        <v>33976829.773064002</v>
      </c>
      <c r="M8907" s="30">
        <f t="shared" si="1128"/>
        <v>0</v>
      </c>
      <c r="O8907" s="39">
        <f t="shared" si="1133"/>
        <v>0</v>
      </c>
      <c r="P8907" s="39">
        <f t="shared" si="1129"/>
        <v>0</v>
      </c>
      <c r="Q8907" s="39">
        <f t="shared" si="1134"/>
        <v>0</v>
      </c>
      <c r="R8907" s="41">
        <f t="shared" si="1135"/>
        <v>0</v>
      </c>
    </row>
    <row r="8908" spans="4:18" x14ac:dyDescent="0.25">
      <c r="D8908" s="1">
        <v>41773</v>
      </c>
      <c r="E8908" s="1">
        <f t="shared" si="1132"/>
        <v>41760</v>
      </c>
      <c r="F8908" s="30">
        <f t="shared" si="1130"/>
        <v>0</v>
      </c>
      <c r="H8908" s="42">
        <f>IF(DAY(D8908)&gt;14,VLOOKUP(DATE(YEAR(E8908),MONTH(E8908)-1,DAY(1)),'מדדים וריביות'!B:C,2,FALSE),VLOOKUP(DATE(YEAR(E8908),MONTH(E8908)-2,DAY(1)),'מדדים וריביות'!B:C,2,FALSE))</f>
        <v>33910208.5382149</v>
      </c>
      <c r="I8908" s="43">
        <f>'ריבית יומית'!D8902</f>
        <v>2.7242892239431882E-5</v>
      </c>
      <c r="J8908" s="29">
        <f t="shared" si="1131"/>
        <v>1.0247943455216719</v>
      </c>
      <c r="L8908">
        <f>VLOOKUP(D8907,'מדדים וריביות'!B:C,2)</f>
        <v>33976829.773064002</v>
      </c>
      <c r="M8908" s="30">
        <f t="shared" ref="M8908:M8971" si="1136">F8908*(1+I8908)*L8908/H8908+G8908-K8908</f>
        <v>0</v>
      </c>
      <c r="O8908" s="39">
        <f t="shared" si="1133"/>
        <v>0</v>
      </c>
      <c r="P8908" s="39">
        <f t="shared" si="1129"/>
        <v>0</v>
      </c>
      <c r="Q8908" s="39">
        <f t="shared" si="1134"/>
        <v>0</v>
      </c>
      <c r="R8908" s="41">
        <f t="shared" si="1135"/>
        <v>0</v>
      </c>
    </row>
    <row r="8909" spans="4:18" x14ac:dyDescent="0.25">
      <c r="D8909" s="1">
        <v>41774</v>
      </c>
      <c r="E8909" s="1">
        <f t="shared" si="1132"/>
        <v>41760</v>
      </c>
      <c r="F8909" s="30">
        <f t="shared" si="1130"/>
        <v>0</v>
      </c>
      <c r="H8909" s="42">
        <f>IF(DAY(D8909)&gt;14,VLOOKUP(DATE(YEAR(E8909),MONTH(E8909)-1,DAY(1)),'מדדים וריביות'!B:C,2,FALSE),VLOOKUP(DATE(YEAR(E8909),MONTH(E8909)-2,DAY(1)),'מדדים וריביות'!B:C,2,FALSE))</f>
        <v>33943519.155639403</v>
      </c>
      <c r="I8909" s="43">
        <f>'ריבית יומית'!D8903</f>
        <v>2.7242892239431882E-5</v>
      </c>
      <c r="J8909" s="29">
        <f t="shared" si="1131"/>
        <v>1.0247664279203055</v>
      </c>
      <c r="L8909">
        <f>VLOOKUP(D8908,'מדדים וריביות'!B:C,2)</f>
        <v>33976829.773064002</v>
      </c>
      <c r="M8909" s="30">
        <f t="shared" si="1136"/>
        <v>0</v>
      </c>
      <c r="O8909" s="39">
        <f t="shared" si="1133"/>
        <v>0</v>
      </c>
      <c r="P8909" s="39">
        <f t="shared" si="1129"/>
        <v>0</v>
      </c>
      <c r="Q8909" s="39">
        <f t="shared" si="1134"/>
        <v>0</v>
      </c>
      <c r="R8909" s="41">
        <f t="shared" si="1135"/>
        <v>0</v>
      </c>
    </row>
    <row r="8910" spans="4:18" x14ac:dyDescent="0.25">
      <c r="D8910" s="1">
        <v>41775</v>
      </c>
      <c r="E8910" s="1">
        <f t="shared" si="1132"/>
        <v>41760</v>
      </c>
      <c r="F8910" s="30">
        <f t="shared" si="1130"/>
        <v>0</v>
      </c>
      <c r="H8910" s="42">
        <f>IF(DAY(D8910)&gt;14,VLOOKUP(DATE(YEAR(E8910),MONTH(E8910)-1,DAY(1)),'מדדים וריביות'!B:C,2,FALSE),VLOOKUP(DATE(YEAR(E8910),MONTH(E8910)-2,DAY(1)),'מדדים וריביות'!B:C,2,FALSE))</f>
        <v>33943519.155639403</v>
      </c>
      <c r="I8910" s="43">
        <f>'ריבית יומית'!D8904</f>
        <v>2.7242892239431882E-5</v>
      </c>
      <c r="J8910" s="29">
        <f t="shared" si="1131"/>
        <v>1.0247385110794744</v>
      </c>
      <c r="L8910">
        <f>VLOOKUP(D8909,'מדדים וריביות'!B:C,2)</f>
        <v>33976829.773064002</v>
      </c>
      <c r="M8910" s="30">
        <f t="shared" si="1136"/>
        <v>0</v>
      </c>
      <c r="O8910" s="39">
        <f t="shared" si="1133"/>
        <v>0</v>
      </c>
      <c r="P8910" s="39">
        <f t="shared" si="1129"/>
        <v>0</v>
      </c>
      <c r="Q8910" s="39">
        <f t="shared" si="1134"/>
        <v>0</v>
      </c>
      <c r="R8910" s="41">
        <f t="shared" si="1135"/>
        <v>0</v>
      </c>
    </row>
    <row r="8911" spans="4:18" x14ac:dyDescent="0.25">
      <c r="D8911" s="1">
        <v>41776</v>
      </c>
      <c r="E8911" s="1">
        <f t="shared" si="1132"/>
        <v>41760</v>
      </c>
      <c r="F8911" s="30">
        <f t="shared" si="1130"/>
        <v>0</v>
      </c>
      <c r="H8911" s="42">
        <f>IF(DAY(D8911)&gt;14,VLOOKUP(DATE(YEAR(E8911),MONTH(E8911)-1,DAY(1)),'מדדים וריביות'!B:C,2,FALSE),VLOOKUP(DATE(YEAR(E8911),MONTH(E8911)-2,DAY(1)),'מדדים וריביות'!B:C,2,FALSE))</f>
        <v>33943519.155639403</v>
      </c>
      <c r="I8911" s="43">
        <f>'ריבית יומית'!D8905</f>
        <v>2.7242892239431882E-5</v>
      </c>
      <c r="J8911" s="29">
        <f t="shared" si="1131"/>
        <v>1.0247105949991582</v>
      </c>
      <c r="L8911">
        <f>VLOOKUP(D8910,'מדדים וריביות'!B:C,2)</f>
        <v>33976829.773064002</v>
      </c>
      <c r="M8911" s="30">
        <f t="shared" si="1136"/>
        <v>0</v>
      </c>
      <c r="O8911" s="39">
        <f t="shared" si="1133"/>
        <v>0</v>
      </c>
      <c r="P8911" s="39">
        <f t="shared" si="1129"/>
        <v>0</v>
      </c>
      <c r="Q8911" s="39">
        <f t="shared" si="1134"/>
        <v>0</v>
      </c>
      <c r="R8911" s="41">
        <f t="shared" si="1135"/>
        <v>0</v>
      </c>
    </row>
    <row r="8912" spans="4:18" x14ac:dyDescent="0.25">
      <c r="D8912" s="1">
        <v>41777</v>
      </c>
      <c r="E8912" s="1">
        <f t="shared" si="1132"/>
        <v>41760</v>
      </c>
      <c r="F8912" s="30">
        <f t="shared" si="1130"/>
        <v>0</v>
      </c>
      <c r="H8912" s="42">
        <f>IF(DAY(D8912)&gt;14,VLOOKUP(DATE(YEAR(E8912),MONTH(E8912)-1,DAY(1)),'מדדים וריביות'!B:C,2,FALSE),VLOOKUP(DATE(YEAR(E8912),MONTH(E8912)-2,DAY(1)),'מדדים וריביות'!B:C,2,FALSE))</f>
        <v>33943519.155639403</v>
      </c>
      <c r="I8912" s="43">
        <f>'ריבית יומית'!D8906</f>
        <v>2.7242892239431882E-5</v>
      </c>
      <c r="J8912" s="29">
        <f t="shared" si="1131"/>
        <v>1.024682679679336</v>
      </c>
      <c r="L8912">
        <f>VLOOKUP(D8911,'מדדים וריביות'!B:C,2)</f>
        <v>33976829.773064002</v>
      </c>
      <c r="M8912" s="30">
        <f t="shared" si="1136"/>
        <v>0</v>
      </c>
      <c r="O8912" s="39">
        <f t="shared" si="1133"/>
        <v>0</v>
      </c>
      <c r="P8912" s="39">
        <f t="shared" si="1129"/>
        <v>0</v>
      </c>
      <c r="Q8912" s="39">
        <f t="shared" si="1134"/>
        <v>0</v>
      </c>
      <c r="R8912" s="41">
        <f t="shared" si="1135"/>
        <v>0</v>
      </c>
    </row>
    <row r="8913" spans="4:18" x14ac:dyDescent="0.25">
      <c r="D8913" s="1">
        <v>41778</v>
      </c>
      <c r="E8913" s="1">
        <f t="shared" si="1132"/>
        <v>41760</v>
      </c>
      <c r="F8913" s="30">
        <f t="shared" si="1130"/>
        <v>0</v>
      </c>
      <c r="H8913" s="42">
        <f>IF(DAY(D8913)&gt;14,VLOOKUP(DATE(YEAR(E8913),MONTH(E8913)-1,DAY(1)),'מדדים וריביות'!B:C,2,FALSE),VLOOKUP(DATE(YEAR(E8913),MONTH(E8913)-2,DAY(1)),'מדדים וריביות'!B:C,2,FALSE))</f>
        <v>33943519.155639403</v>
      </c>
      <c r="I8913" s="43">
        <f>'ריבית יומית'!D8907</f>
        <v>2.7242892239431882E-5</v>
      </c>
      <c r="J8913" s="29">
        <f t="shared" si="1131"/>
        <v>1.0246547651199873</v>
      </c>
      <c r="L8913">
        <f>VLOOKUP(D8912,'מדדים וריביות'!B:C,2)</f>
        <v>33976829.773064002</v>
      </c>
      <c r="M8913" s="30">
        <f t="shared" si="1136"/>
        <v>0</v>
      </c>
      <c r="O8913" s="39">
        <f t="shared" si="1133"/>
        <v>0</v>
      </c>
      <c r="P8913" s="39">
        <f t="shared" si="1129"/>
        <v>0</v>
      </c>
      <c r="Q8913" s="39">
        <f t="shared" si="1134"/>
        <v>0</v>
      </c>
      <c r="R8913" s="41">
        <f t="shared" si="1135"/>
        <v>0</v>
      </c>
    </row>
    <row r="8914" spans="4:18" x14ac:dyDescent="0.25">
      <c r="D8914" s="1">
        <v>41779</v>
      </c>
      <c r="E8914" s="1">
        <f t="shared" si="1132"/>
        <v>41760</v>
      </c>
      <c r="F8914" s="30">
        <f t="shared" si="1130"/>
        <v>0</v>
      </c>
      <c r="H8914" s="42">
        <f>IF(DAY(D8914)&gt;14,VLOOKUP(DATE(YEAR(E8914),MONTH(E8914)-1,DAY(1)),'מדדים וריביות'!B:C,2,FALSE),VLOOKUP(DATE(YEAR(E8914),MONTH(E8914)-2,DAY(1)),'מדדים וריביות'!B:C,2,FALSE))</f>
        <v>33943519.155639403</v>
      </c>
      <c r="I8914" s="43">
        <f>'ריבית יומית'!D8908</f>
        <v>2.7242892239431882E-5</v>
      </c>
      <c r="J8914" s="29">
        <f t="shared" si="1131"/>
        <v>1.0246268513210912</v>
      </c>
      <c r="L8914">
        <f>VLOOKUP(D8913,'מדדים וריביות'!B:C,2)</f>
        <v>33976829.773064002</v>
      </c>
      <c r="M8914" s="30">
        <f t="shared" si="1136"/>
        <v>0</v>
      </c>
      <c r="O8914" s="39">
        <f t="shared" si="1133"/>
        <v>0</v>
      </c>
      <c r="P8914" s="39">
        <f t="shared" si="1129"/>
        <v>0</v>
      </c>
      <c r="Q8914" s="39">
        <f t="shared" si="1134"/>
        <v>0</v>
      </c>
      <c r="R8914" s="41">
        <f t="shared" si="1135"/>
        <v>0</v>
      </c>
    </row>
    <row r="8915" spans="4:18" x14ac:dyDescent="0.25">
      <c r="D8915" s="1">
        <v>41780</v>
      </c>
      <c r="E8915" s="1">
        <f t="shared" si="1132"/>
        <v>41760</v>
      </c>
      <c r="F8915" s="30">
        <f t="shared" si="1130"/>
        <v>0</v>
      </c>
      <c r="H8915" s="42">
        <f>IF(DAY(D8915)&gt;14,VLOOKUP(DATE(YEAR(E8915),MONTH(E8915)-1,DAY(1)),'מדדים וריביות'!B:C,2,FALSE),VLOOKUP(DATE(YEAR(E8915),MONTH(E8915)-2,DAY(1)),'מדדים וריביות'!B:C,2,FALSE))</f>
        <v>33943519.155639403</v>
      </c>
      <c r="I8915" s="43">
        <f>'ריבית יומית'!D8909</f>
        <v>2.7242892239431882E-5</v>
      </c>
      <c r="J8915" s="29">
        <f t="shared" si="1131"/>
        <v>1.024598938282627</v>
      </c>
      <c r="L8915">
        <f>VLOOKUP(D8914,'מדדים וריביות'!B:C,2)</f>
        <v>33976829.773064002</v>
      </c>
      <c r="M8915" s="30">
        <f t="shared" si="1136"/>
        <v>0</v>
      </c>
      <c r="O8915" s="39">
        <f t="shared" si="1133"/>
        <v>0</v>
      </c>
      <c r="P8915" s="39">
        <f t="shared" si="1129"/>
        <v>0</v>
      </c>
      <c r="Q8915" s="39">
        <f t="shared" si="1134"/>
        <v>0</v>
      </c>
      <c r="R8915" s="41">
        <f t="shared" si="1135"/>
        <v>0</v>
      </c>
    </row>
    <row r="8916" spans="4:18" x14ac:dyDescent="0.25">
      <c r="D8916" s="1">
        <v>41781</v>
      </c>
      <c r="E8916" s="1">
        <f t="shared" si="1132"/>
        <v>41760</v>
      </c>
      <c r="F8916" s="30">
        <f t="shared" si="1130"/>
        <v>0</v>
      </c>
      <c r="H8916" s="42">
        <f>IF(DAY(D8916)&gt;14,VLOOKUP(DATE(YEAR(E8916),MONTH(E8916)-1,DAY(1)),'מדדים וריביות'!B:C,2,FALSE),VLOOKUP(DATE(YEAR(E8916),MONTH(E8916)-2,DAY(1)),'מדדים וריביות'!B:C,2,FALSE))</f>
        <v>33943519.155639403</v>
      </c>
      <c r="I8916" s="43">
        <f>'ריבית יומית'!D8910</f>
        <v>2.7242892239431882E-5</v>
      </c>
      <c r="J8916" s="29">
        <f t="shared" si="1131"/>
        <v>1.0245710260045739</v>
      </c>
      <c r="L8916">
        <f>VLOOKUP(D8915,'מדדים וריביות'!B:C,2)</f>
        <v>33976829.773064002</v>
      </c>
      <c r="M8916" s="30">
        <f t="shared" si="1136"/>
        <v>0</v>
      </c>
      <c r="O8916" s="39">
        <f t="shared" si="1133"/>
        <v>0</v>
      </c>
      <c r="P8916" s="39">
        <f t="shared" si="1129"/>
        <v>0</v>
      </c>
      <c r="Q8916" s="39">
        <f t="shared" si="1134"/>
        <v>0</v>
      </c>
      <c r="R8916" s="41">
        <f t="shared" si="1135"/>
        <v>0</v>
      </c>
    </row>
    <row r="8917" spans="4:18" x14ac:dyDescent="0.25">
      <c r="D8917" s="1">
        <v>41782</v>
      </c>
      <c r="E8917" s="1">
        <f t="shared" si="1132"/>
        <v>41760</v>
      </c>
      <c r="F8917" s="30">
        <f t="shared" si="1130"/>
        <v>0</v>
      </c>
      <c r="H8917" s="42">
        <f>IF(DAY(D8917)&gt;14,VLOOKUP(DATE(YEAR(E8917),MONTH(E8917)-1,DAY(1)),'מדדים וריביות'!B:C,2,FALSE),VLOOKUP(DATE(YEAR(E8917),MONTH(E8917)-2,DAY(1)),'מדדים וריביות'!B:C,2,FALSE))</f>
        <v>33943519.155639403</v>
      </c>
      <c r="I8917" s="43">
        <f>'ריבית יומית'!D8911</f>
        <v>2.7242892239431882E-5</v>
      </c>
      <c r="J8917" s="29">
        <f t="shared" si="1131"/>
        <v>1.0245431144869113</v>
      </c>
      <c r="L8917">
        <f>VLOOKUP(D8916,'מדדים וריביות'!B:C,2)</f>
        <v>33976829.773064002</v>
      </c>
      <c r="M8917" s="30">
        <f t="shared" si="1136"/>
        <v>0</v>
      </c>
      <c r="O8917" s="39">
        <f t="shared" si="1133"/>
        <v>0</v>
      </c>
      <c r="P8917" s="39">
        <f t="shared" si="1129"/>
        <v>0</v>
      </c>
      <c r="Q8917" s="39">
        <f t="shared" si="1134"/>
        <v>0</v>
      </c>
      <c r="R8917" s="41">
        <f t="shared" si="1135"/>
        <v>0</v>
      </c>
    </row>
    <row r="8918" spans="4:18" x14ac:dyDescent="0.25">
      <c r="D8918" s="1">
        <v>41783</v>
      </c>
      <c r="E8918" s="1">
        <f t="shared" si="1132"/>
        <v>41760</v>
      </c>
      <c r="F8918" s="30">
        <f t="shared" si="1130"/>
        <v>0</v>
      </c>
      <c r="H8918" s="42">
        <f>IF(DAY(D8918)&gt;14,VLOOKUP(DATE(YEAR(E8918),MONTH(E8918)-1,DAY(1)),'מדדים וריביות'!B:C,2,FALSE),VLOOKUP(DATE(YEAR(E8918),MONTH(E8918)-2,DAY(1)),'מדדים וריביות'!B:C,2,FALSE))</f>
        <v>33943519.155639403</v>
      </c>
      <c r="I8918" s="43">
        <f>'ריבית יומית'!D8912</f>
        <v>2.7242892239431882E-5</v>
      </c>
      <c r="J8918" s="29">
        <f t="shared" si="1131"/>
        <v>1.0245152037296184</v>
      </c>
      <c r="L8918">
        <f>VLOOKUP(D8917,'מדדים וריביות'!B:C,2)</f>
        <v>33976829.773064002</v>
      </c>
      <c r="M8918" s="30">
        <f t="shared" si="1136"/>
        <v>0</v>
      </c>
      <c r="O8918" s="39">
        <f t="shared" si="1133"/>
        <v>0</v>
      </c>
      <c r="P8918" s="39">
        <f t="shared" si="1129"/>
        <v>0</v>
      </c>
      <c r="Q8918" s="39">
        <f t="shared" si="1134"/>
        <v>0</v>
      </c>
      <c r="R8918" s="41">
        <f t="shared" si="1135"/>
        <v>0</v>
      </c>
    </row>
    <row r="8919" spans="4:18" x14ac:dyDescent="0.25">
      <c r="D8919" s="1">
        <v>41784</v>
      </c>
      <c r="E8919" s="1">
        <f t="shared" si="1132"/>
        <v>41760</v>
      </c>
      <c r="F8919" s="30">
        <f t="shared" si="1130"/>
        <v>0</v>
      </c>
      <c r="H8919" s="42">
        <f>IF(DAY(D8919)&gt;14,VLOOKUP(DATE(YEAR(E8919),MONTH(E8919)-1,DAY(1)),'מדדים וריביות'!B:C,2,FALSE),VLOOKUP(DATE(YEAR(E8919),MONTH(E8919)-2,DAY(1)),'מדדים וריביות'!B:C,2,FALSE))</f>
        <v>33943519.155639403</v>
      </c>
      <c r="I8919" s="43">
        <f>'ריבית יומית'!D8913</f>
        <v>2.7242892239431882E-5</v>
      </c>
      <c r="J8919" s="29">
        <f t="shared" si="1131"/>
        <v>1.0244872937326746</v>
      </c>
      <c r="L8919">
        <f>VLOOKUP(D8918,'מדדים וריביות'!B:C,2)</f>
        <v>33976829.773064002</v>
      </c>
      <c r="M8919" s="30">
        <f t="shared" si="1136"/>
        <v>0</v>
      </c>
      <c r="O8919" s="39">
        <f t="shared" si="1133"/>
        <v>0</v>
      </c>
      <c r="P8919" s="39">
        <f t="shared" si="1129"/>
        <v>0</v>
      </c>
      <c r="Q8919" s="39">
        <f t="shared" si="1134"/>
        <v>0</v>
      </c>
      <c r="R8919" s="41">
        <f t="shared" si="1135"/>
        <v>0</v>
      </c>
    </row>
    <row r="8920" spans="4:18" x14ac:dyDescent="0.25">
      <c r="D8920" s="1">
        <v>41785</v>
      </c>
      <c r="E8920" s="1">
        <f t="shared" si="1132"/>
        <v>41760</v>
      </c>
      <c r="F8920" s="30">
        <f t="shared" si="1130"/>
        <v>0</v>
      </c>
      <c r="H8920" s="42">
        <f>IF(DAY(D8920)&gt;14,VLOOKUP(DATE(YEAR(E8920),MONTH(E8920)-1,DAY(1)),'מדדים וריביות'!B:C,2,FALSE),VLOOKUP(DATE(YEAR(E8920),MONTH(E8920)-2,DAY(1)),'מדדים וריביות'!B:C,2,FALSE))</f>
        <v>33943519.155639403</v>
      </c>
      <c r="I8920" s="43">
        <f>'ריבית יומית'!D8914</f>
        <v>2.7242892239431882E-5</v>
      </c>
      <c r="J8920" s="29">
        <f t="shared" si="1131"/>
        <v>1.024459384496059</v>
      </c>
      <c r="L8920">
        <f>VLOOKUP(D8919,'מדדים וריביות'!B:C,2)</f>
        <v>33976829.773064002</v>
      </c>
      <c r="M8920" s="30">
        <f t="shared" si="1136"/>
        <v>0</v>
      </c>
      <c r="O8920" s="39">
        <f t="shared" si="1133"/>
        <v>0</v>
      </c>
      <c r="P8920" s="39">
        <f t="shared" si="1129"/>
        <v>0</v>
      </c>
      <c r="Q8920" s="39">
        <f t="shared" si="1134"/>
        <v>0</v>
      </c>
      <c r="R8920" s="41">
        <f t="shared" si="1135"/>
        <v>0</v>
      </c>
    </row>
    <row r="8921" spans="4:18" x14ac:dyDescent="0.25">
      <c r="D8921" s="1">
        <v>41786</v>
      </c>
      <c r="E8921" s="1">
        <f t="shared" si="1132"/>
        <v>41760</v>
      </c>
      <c r="F8921" s="30">
        <f t="shared" si="1130"/>
        <v>0</v>
      </c>
      <c r="H8921" s="42">
        <f>IF(DAY(D8921)&gt;14,VLOOKUP(DATE(YEAR(E8921),MONTH(E8921)-1,DAY(1)),'מדדים וריביות'!B:C,2,FALSE),VLOOKUP(DATE(YEAR(E8921),MONTH(E8921)-2,DAY(1)),'מדדים וריביות'!B:C,2,FALSE))</f>
        <v>33943519.155639403</v>
      </c>
      <c r="I8921" s="43">
        <f>'ריבית יומית'!D8915</f>
        <v>2.7242892239431882E-5</v>
      </c>
      <c r="J8921" s="29">
        <f t="shared" si="1131"/>
        <v>1.024431476019751</v>
      </c>
      <c r="L8921">
        <f>VLOOKUP(D8920,'מדדים וריביות'!B:C,2)</f>
        <v>33976829.773064002</v>
      </c>
      <c r="M8921" s="30">
        <f t="shared" si="1136"/>
        <v>0</v>
      </c>
      <c r="O8921" s="39">
        <f t="shared" si="1133"/>
        <v>0</v>
      </c>
      <c r="P8921" s="39">
        <f t="shared" si="1129"/>
        <v>0</v>
      </c>
      <c r="Q8921" s="39">
        <f t="shared" si="1134"/>
        <v>0</v>
      </c>
      <c r="R8921" s="41">
        <f t="shared" si="1135"/>
        <v>0</v>
      </c>
    </row>
    <row r="8922" spans="4:18" x14ac:dyDescent="0.25">
      <c r="D8922" s="1">
        <v>41787</v>
      </c>
      <c r="E8922" s="1">
        <f t="shared" si="1132"/>
        <v>41760</v>
      </c>
      <c r="F8922" s="30">
        <f t="shared" si="1130"/>
        <v>0</v>
      </c>
      <c r="H8922" s="42">
        <f>IF(DAY(D8922)&gt;14,VLOOKUP(DATE(YEAR(E8922),MONTH(E8922)-1,DAY(1)),'מדדים וריביות'!B:C,2,FALSE),VLOOKUP(DATE(YEAR(E8922),MONTH(E8922)-2,DAY(1)),'מדדים וריביות'!B:C,2,FALSE))</f>
        <v>33943519.155639403</v>
      </c>
      <c r="I8922" s="43">
        <f>'ריבית יומית'!D8916</f>
        <v>2.7242892239431882E-5</v>
      </c>
      <c r="J8922" s="29">
        <f t="shared" si="1131"/>
        <v>1.02440356830373</v>
      </c>
      <c r="L8922">
        <f>VLOOKUP(D8921,'מדדים וריביות'!B:C,2)</f>
        <v>33976829.773064002</v>
      </c>
      <c r="M8922" s="30">
        <f t="shared" si="1136"/>
        <v>0</v>
      </c>
      <c r="O8922" s="39">
        <f t="shared" si="1133"/>
        <v>0</v>
      </c>
      <c r="P8922" s="39">
        <f t="shared" si="1129"/>
        <v>0</v>
      </c>
      <c r="Q8922" s="39">
        <f t="shared" si="1134"/>
        <v>0</v>
      </c>
      <c r="R8922" s="41">
        <f t="shared" si="1135"/>
        <v>0</v>
      </c>
    </row>
    <row r="8923" spans="4:18" x14ac:dyDescent="0.25">
      <c r="D8923" s="1">
        <v>41788</v>
      </c>
      <c r="E8923" s="1">
        <f t="shared" si="1132"/>
        <v>41760</v>
      </c>
      <c r="F8923" s="30">
        <f t="shared" si="1130"/>
        <v>0</v>
      </c>
      <c r="H8923" s="42">
        <f>IF(DAY(D8923)&gt;14,VLOOKUP(DATE(YEAR(E8923),MONTH(E8923)-1,DAY(1)),'מדדים וריביות'!B:C,2,FALSE),VLOOKUP(DATE(YEAR(E8923),MONTH(E8923)-2,DAY(1)),'מדדים וריביות'!B:C,2,FALSE))</f>
        <v>33943519.155639403</v>
      </c>
      <c r="I8923" s="43">
        <f>'ריבית יומית'!D8917</f>
        <v>2.7242892239431882E-5</v>
      </c>
      <c r="J8923" s="29">
        <f t="shared" si="1131"/>
        <v>1.0243756613479753</v>
      </c>
      <c r="L8923">
        <f>VLOOKUP(D8922,'מדדים וריביות'!B:C,2)</f>
        <v>33976829.773064002</v>
      </c>
      <c r="M8923" s="30">
        <f t="shared" si="1136"/>
        <v>0</v>
      </c>
      <c r="O8923" s="39">
        <f t="shared" si="1133"/>
        <v>0</v>
      </c>
      <c r="P8923" s="39">
        <f t="shared" si="1129"/>
        <v>0</v>
      </c>
      <c r="Q8923" s="39">
        <f t="shared" si="1134"/>
        <v>0</v>
      </c>
      <c r="R8923" s="41">
        <f t="shared" si="1135"/>
        <v>0</v>
      </c>
    </row>
    <row r="8924" spans="4:18" x14ac:dyDescent="0.25">
      <c r="D8924" s="1">
        <v>41789</v>
      </c>
      <c r="E8924" s="1">
        <f t="shared" si="1132"/>
        <v>41760</v>
      </c>
      <c r="F8924" s="30">
        <f t="shared" si="1130"/>
        <v>0</v>
      </c>
      <c r="H8924" s="42">
        <f>IF(DAY(D8924)&gt;14,VLOOKUP(DATE(YEAR(E8924),MONTH(E8924)-1,DAY(1)),'מדדים וריביות'!B:C,2,FALSE),VLOOKUP(DATE(YEAR(E8924),MONTH(E8924)-2,DAY(1)),'מדדים וריביות'!B:C,2,FALSE))</f>
        <v>33943519.155639403</v>
      </c>
      <c r="I8924" s="43">
        <f>'ריבית יומית'!D8918</f>
        <v>2.7242892239431882E-5</v>
      </c>
      <c r="J8924" s="29">
        <f t="shared" si="1131"/>
        <v>1.024347755152466</v>
      </c>
      <c r="L8924">
        <f>VLOOKUP(D8923,'מדדים וריביות'!B:C,2)</f>
        <v>33976829.773064002</v>
      </c>
      <c r="M8924" s="30">
        <f t="shared" si="1136"/>
        <v>0</v>
      </c>
      <c r="O8924" s="39">
        <f t="shared" si="1133"/>
        <v>0</v>
      </c>
      <c r="P8924" s="39">
        <f t="shared" si="1129"/>
        <v>0</v>
      </c>
      <c r="Q8924" s="39">
        <f t="shared" si="1134"/>
        <v>0</v>
      </c>
      <c r="R8924" s="41">
        <f t="shared" si="1135"/>
        <v>0</v>
      </c>
    </row>
    <row r="8925" spans="4:18" x14ac:dyDescent="0.25">
      <c r="D8925" s="1">
        <v>41790</v>
      </c>
      <c r="E8925" s="1">
        <f t="shared" si="1132"/>
        <v>41760</v>
      </c>
      <c r="F8925" s="30">
        <f t="shared" si="1130"/>
        <v>0</v>
      </c>
      <c r="H8925" s="42">
        <f>IF(DAY(D8925)&gt;14,VLOOKUP(DATE(YEAR(E8925),MONTH(E8925)-1,DAY(1)),'מדדים וריביות'!B:C,2,FALSE),VLOOKUP(DATE(YEAR(E8925),MONTH(E8925)-2,DAY(1)),'מדדים וריביות'!B:C,2,FALSE))</f>
        <v>33943519.155639403</v>
      </c>
      <c r="I8925" s="43">
        <f>'ריבית יומית'!D8919</f>
        <v>2.7242892239431882E-5</v>
      </c>
      <c r="J8925" s="29">
        <f t="shared" si="1131"/>
        <v>1.0243198497171815</v>
      </c>
      <c r="L8925">
        <f>VLOOKUP(D8924,'מדדים וריביות'!B:C,2)</f>
        <v>33976829.773064002</v>
      </c>
      <c r="M8925" s="30">
        <f t="shared" si="1136"/>
        <v>0</v>
      </c>
      <c r="O8925" s="39">
        <f t="shared" si="1133"/>
        <v>0</v>
      </c>
      <c r="P8925" s="39">
        <f t="shared" si="1129"/>
        <v>0</v>
      </c>
      <c r="Q8925" s="39">
        <f t="shared" si="1134"/>
        <v>0</v>
      </c>
      <c r="R8925" s="41">
        <f t="shared" si="1135"/>
        <v>0</v>
      </c>
    </row>
    <row r="8926" spans="4:18" x14ac:dyDescent="0.25">
      <c r="D8926" s="1">
        <v>41791</v>
      </c>
      <c r="E8926" s="1">
        <f t="shared" si="1132"/>
        <v>41791</v>
      </c>
      <c r="F8926" s="30">
        <f t="shared" si="1130"/>
        <v>0</v>
      </c>
      <c r="H8926" s="42">
        <f>IF(DAY(D8926)&gt;14,VLOOKUP(DATE(YEAR(E8926),MONTH(E8926)-1,DAY(1)),'מדדים וריביות'!B:C,2,FALSE),VLOOKUP(DATE(YEAR(E8926),MONTH(E8926)-2,DAY(1)),'מדדים וריביות'!B:C,2,FALSE))</f>
        <v>33943519.155639403</v>
      </c>
      <c r="I8926" s="43">
        <f>'ריבית יומית'!D8920</f>
        <v>2.7242892239431882E-5</v>
      </c>
      <c r="J8926" s="29">
        <f t="shared" si="1131"/>
        <v>1.0242919450421011</v>
      </c>
      <c r="L8926">
        <f>VLOOKUP(D8925,'מדדים וריביות'!B:C,2)</f>
        <v>33976829.773064002</v>
      </c>
      <c r="M8926" s="30">
        <f t="shared" si="1136"/>
        <v>0</v>
      </c>
      <c r="O8926" s="39">
        <f t="shared" si="1133"/>
        <v>0</v>
      </c>
      <c r="P8926" s="39">
        <f t="shared" si="1129"/>
        <v>0</v>
      </c>
      <c r="Q8926" s="39">
        <f t="shared" si="1134"/>
        <v>0</v>
      </c>
      <c r="R8926" s="41">
        <f t="shared" si="1135"/>
        <v>0</v>
      </c>
    </row>
    <row r="8927" spans="4:18" x14ac:dyDescent="0.25">
      <c r="D8927" s="1">
        <v>41792</v>
      </c>
      <c r="E8927" s="1">
        <f t="shared" si="1132"/>
        <v>41791</v>
      </c>
      <c r="F8927" s="30">
        <f t="shared" si="1130"/>
        <v>0</v>
      </c>
      <c r="H8927" s="42">
        <f>IF(DAY(D8927)&gt;14,VLOOKUP(DATE(YEAR(E8927),MONTH(E8927)-1,DAY(1)),'מדדים וריביות'!B:C,2,FALSE),VLOOKUP(DATE(YEAR(E8927),MONTH(E8927)-2,DAY(1)),'מדדים וריביות'!B:C,2,FALSE))</f>
        <v>33943519.155639403</v>
      </c>
      <c r="I8927" s="43">
        <f>'ריבית יומית'!D8921</f>
        <v>2.7242892239431882E-5</v>
      </c>
      <c r="J8927" s="29">
        <f t="shared" si="1131"/>
        <v>1.0242640411272039</v>
      </c>
      <c r="L8927">
        <f>VLOOKUP(D8926,'מדדים וריביות'!B:C,2)</f>
        <v>34076761.625337698</v>
      </c>
      <c r="M8927" s="30">
        <f t="shared" si="1136"/>
        <v>0</v>
      </c>
      <c r="O8927" s="39">
        <f t="shared" si="1133"/>
        <v>0</v>
      </c>
      <c r="P8927" s="39">
        <f t="shared" si="1129"/>
        <v>0</v>
      </c>
      <c r="Q8927" s="39">
        <f t="shared" si="1134"/>
        <v>0</v>
      </c>
      <c r="R8927" s="41">
        <f t="shared" si="1135"/>
        <v>0</v>
      </c>
    </row>
    <row r="8928" spans="4:18" x14ac:dyDescent="0.25">
      <c r="D8928" s="1">
        <v>41793</v>
      </c>
      <c r="E8928" s="1">
        <f t="shared" si="1132"/>
        <v>41791</v>
      </c>
      <c r="F8928" s="30">
        <f t="shared" si="1130"/>
        <v>0</v>
      </c>
      <c r="H8928" s="42">
        <f>IF(DAY(D8928)&gt;14,VLOOKUP(DATE(YEAR(E8928),MONTH(E8928)-1,DAY(1)),'מדדים וריביות'!B:C,2,FALSE),VLOOKUP(DATE(YEAR(E8928),MONTH(E8928)-2,DAY(1)),'מדדים וריביות'!B:C,2,FALSE))</f>
        <v>33943519.155639403</v>
      </c>
      <c r="I8928" s="43">
        <f>'ריבית יומית'!D8922</f>
        <v>2.7242892239431882E-5</v>
      </c>
      <c r="J8928" s="29">
        <f t="shared" si="1131"/>
        <v>1.0242361379724694</v>
      </c>
      <c r="L8928">
        <f>VLOOKUP(D8927,'מדדים וריביות'!B:C,2)</f>
        <v>34076761.625337698</v>
      </c>
      <c r="M8928" s="30">
        <f t="shared" si="1136"/>
        <v>0</v>
      </c>
      <c r="O8928" s="39">
        <f t="shared" si="1133"/>
        <v>0</v>
      </c>
      <c r="P8928" s="39">
        <f t="shared" si="1129"/>
        <v>0</v>
      </c>
      <c r="Q8928" s="39">
        <f t="shared" si="1134"/>
        <v>0</v>
      </c>
      <c r="R8928" s="41">
        <f t="shared" si="1135"/>
        <v>0</v>
      </c>
    </row>
    <row r="8929" spans="4:18" x14ac:dyDescent="0.25">
      <c r="D8929" s="1">
        <v>41794</v>
      </c>
      <c r="E8929" s="1">
        <f t="shared" si="1132"/>
        <v>41791</v>
      </c>
      <c r="F8929" s="30">
        <f t="shared" si="1130"/>
        <v>0</v>
      </c>
      <c r="H8929" s="42">
        <f>IF(DAY(D8929)&gt;14,VLOOKUP(DATE(YEAR(E8929),MONTH(E8929)-1,DAY(1)),'מדדים וריביות'!B:C,2,FALSE),VLOOKUP(DATE(YEAR(E8929),MONTH(E8929)-2,DAY(1)),'מדדים וריביות'!B:C,2,FALSE))</f>
        <v>33943519.155639403</v>
      </c>
      <c r="I8929" s="43">
        <f>'ריבית יומית'!D8923</f>
        <v>2.7242892239431882E-5</v>
      </c>
      <c r="J8929" s="29">
        <f t="shared" si="1131"/>
        <v>1.0242082355778768</v>
      </c>
      <c r="L8929">
        <f>VLOOKUP(D8928,'מדדים וריביות'!B:C,2)</f>
        <v>34076761.625337698</v>
      </c>
      <c r="M8929" s="30">
        <f t="shared" si="1136"/>
        <v>0</v>
      </c>
      <c r="O8929" s="39">
        <f t="shared" si="1133"/>
        <v>0</v>
      </c>
      <c r="P8929" s="39">
        <f t="shared" si="1129"/>
        <v>0</v>
      </c>
      <c r="Q8929" s="39">
        <f t="shared" si="1134"/>
        <v>0</v>
      </c>
      <c r="R8929" s="41">
        <f t="shared" si="1135"/>
        <v>0</v>
      </c>
    </row>
    <row r="8930" spans="4:18" x14ac:dyDescent="0.25">
      <c r="D8930" s="1">
        <v>41795</v>
      </c>
      <c r="E8930" s="1">
        <f t="shared" si="1132"/>
        <v>41791</v>
      </c>
      <c r="F8930" s="30">
        <f t="shared" si="1130"/>
        <v>0</v>
      </c>
      <c r="H8930" s="42">
        <f>IF(DAY(D8930)&gt;14,VLOOKUP(DATE(YEAR(E8930),MONTH(E8930)-1,DAY(1)),'מדדים וריביות'!B:C,2,FALSE),VLOOKUP(DATE(YEAR(E8930),MONTH(E8930)-2,DAY(1)),'מדדים וריביות'!B:C,2,FALSE))</f>
        <v>33943519.155639403</v>
      </c>
      <c r="I8930" s="43">
        <f>'ריבית יומית'!D8924</f>
        <v>2.7242892239431882E-5</v>
      </c>
      <c r="J8930" s="29">
        <f t="shared" si="1131"/>
        <v>1.0241803339434055</v>
      </c>
      <c r="L8930">
        <f>VLOOKUP(D8929,'מדדים וריביות'!B:C,2)</f>
        <v>34076761.625337698</v>
      </c>
      <c r="M8930" s="30">
        <f t="shared" si="1136"/>
        <v>0</v>
      </c>
      <c r="O8930" s="39">
        <f t="shared" si="1133"/>
        <v>0</v>
      </c>
      <c r="P8930" s="39">
        <f t="shared" si="1129"/>
        <v>0</v>
      </c>
      <c r="Q8930" s="39">
        <f t="shared" si="1134"/>
        <v>0</v>
      </c>
      <c r="R8930" s="41">
        <f t="shared" si="1135"/>
        <v>0</v>
      </c>
    </row>
    <row r="8931" spans="4:18" x14ac:dyDescent="0.25">
      <c r="D8931" s="1">
        <v>41796</v>
      </c>
      <c r="E8931" s="1">
        <f t="shared" si="1132"/>
        <v>41791</v>
      </c>
      <c r="F8931" s="30">
        <f t="shared" si="1130"/>
        <v>0</v>
      </c>
      <c r="H8931" s="42">
        <f>IF(DAY(D8931)&gt;14,VLOOKUP(DATE(YEAR(E8931),MONTH(E8931)-1,DAY(1)),'מדדים וריביות'!B:C,2,FALSE),VLOOKUP(DATE(YEAR(E8931),MONTH(E8931)-2,DAY(1)),'מדדים וריביות'!B:C,2,FALSE))</f>
        <v>33943519.155639403</v>
      </c>
      <c r="I8931" s="43">
        <f>'ריבית יומית'!D8925</f>
        <v>2.7242892239431882E-5</v>
      </c>
      <c r="J8931" s="29">
        <f t="shared" si="1131"/>
        <v>1.0241524330690346</v>
      </c>
      <c r="L8931">
        <f>VLOOKUP(D8930,'מדדים וריביות'!B:C,2)</f>
        <v>34076761.625337698</v>
      </c>
      <c r="M8931" s="30">
        <f t="shared" si="1136"/>
        <v>0</v>
      </c>
      <c r="O8931" s="39">
        <f t="shared" si="1133"/>
        <v>0</v>
      </c>
      <c r="P8931" s="39">
        <f t="shared" si="1129"/>
        <v>0</v>
      </c>
      <c r="Q8931" s="39">
        <f t="shared" si="1134"/>
        <v>0</v>
      </c>
      <c r="R8931" s="41">
        <f t="shared" si="1135"/>
        <v>0</v>
      </c>
    </row>
    <row r="8932" spans="4:18" x14ac:dyDescent="0.25">
      <c r="D8932" s="1">
        <v>41797</v>
      </c>
      <c r="E8932" s="1">
        <f t="shared" si="1132"/>
        <v>41791</v>
      </c>
      <c r="F8932" s="30">
        <f t="shared" si="1130"/>
        <v>0</v>
      </c>
      <c r="H8932" s="42">
        <f>IF(DAY(D8932)&gt;14,VLOOKUP(DATE(YEAR(E8932),MONTH(E8932)-1,DAY(1)),'מדדים וריביות'!B:C,2,FALSE),VLOOKUP(DATE(YEAR(E8932),MONTH(E8932)-2,DAY(1)),'מדדים וריביות'!B:C,2,FALSE))</f>
        <v>33943519.155639403</v>
      </c>
      <c r="I8932" s="43">
        <f>'ריבית יומית'!D8926</f>
        <v>2.7242892239431882E-5</v>
      </c>
      <c r="J8932" s="29">
        <f t="shared" si="1131"/>
        <v>1.0241245329547435</v>
      </c>
      <c r="L8932">
        <f>VLOOKUP(D8931,'מדדים וריביות'!B:C,2)</f>
        <v>34076761.625337698</v>
      </c>
      <c r="M8932" s="30">
        <f t="shared" si="1136"/>
        <v>0</v>
      </c>
      <c r="O8932" s="39">
        <f t="shared" si="1133"/>
        <v>0</v>
      </c>
      <c r="P8932" s="39">
        <f t="shared" si="1129"/>
        <v>0</v>
      </c>
      <c r="Q8932" s="39">
        <f t="shared" si="1134"/>
        <v>0</v>
      </c>
      <c r="R8932" s="41">
        <f t="shared" si="1135"/>
        <v>0</v>
      </c>
    </row>
    <row r="8933" spans="4:18" x14ac:dyDescent="0.25">
      <c r="D8933" s="1">
        <v>41798</v>
      </c>
      <c r="E8933" s="1">
        <f t="shared" si="1132"/>
        <v>41791</v>
      </c>
      <c r="F8933" s="30">
        <f t="shared" si="1130"/>
        <v>0</v>
      </c>
      <c r="H8933" s="42">
        <f>IF(DAY(D8933)&gt;14,VLOOKUP(DATE(YEAR(E8933),MONTH(E8933)-1,DAY(1)),'מדדים וריביות'!B:C,2,FALSE),VLOOKUP(DATE(YEAR(E8933),MONTH(E8933)-2,DAY(1)),'מדדים וריביות'!B:C,2,FALSE))</f>
        <v>33943519.155639403</v>
      </c>
      <c r="I8933" s="43">
        <f>'ריבית יומית'!D8927</f>
        <v>2.7242892239431882E-5</v>
      </c>
      <c r="J8933" s="29">
        <f t="shared" si="1131"/>
        <v>1.0240966336005115</v>
      </c>
      <c r="L8933">
        <f>VLOOKUP(D8932,'מדדים וריביות'!B:C,2)</f>
        <v>34076761.625337698</v>
      </c>
      <c r="M8933" s="30">
        <f t="shared" si="1136"/>
        <v>0</v>
      </c>
      <c r="O8933" s="39">
        <f t="shared" si="1133"/>
        <v>0</v>
      </c>
      <c r="P8933" s="39">
        <f t="shared" si="1129"/>
        <v>0</v>
      </c>
      <c r="Q8933" s="39">
        <f t="shared" si="1134"/>
        <v>0</v>
      </c>
      <c r="R8933" s="41">
        <f t="shared" si="1135"/>
        <v>0</v>
      </c>
    </row>
    <row r="8934" spans="4:18" x14ac:dyDescent="0.25">
      <c r="D8934" s="1">
        <v>41799</v>
      </c>
      <c r="E8934" s="1">
        <f t="shared" si="1132"/>
        <v>41791</v>
      </c>
      <c r="F8934" s="30">
        <f t="shared" si="1130"/>
        <v>0</v>
      </c>
      <c r="H8934" s="42">
        <f>IF(DAY(D8934)&gt;14,VLOOKUP(DATE(YEAR(E8934),MONTH(E8934)-1,DAY(1)),'מדדים וריביות'!B:C,2,FALSE),VLOOKUP(DATE(YEAR(E8934),MONTH(E8934)-2,DAY(1)),'מדדים וריביות'!B:C,2,FALSE))</f>
        <v>33943519.155639403</v>
      </c>
      <c r="I8934" s="43">
        <f>'ריבית יומית'!D8928</f>
        <v>2.7242892239431882E-5</v>
      </c>
      <c r="J8934" s="29">
        <f t="shared" si="1131"/>
        <v>1.024068735006318</v>
      </c>
      <c r="L8934">
        <f>VLOOKUP(D8933,'מדדים וריביות'!B:C,2)</f>
        <v>34076761.625337698</v>
      </c>
      <c r="M8934" s="30">
        <f t="shared" si="1136"/>
        <v>0</v>
      </c>
      <c r="O8934" s="39">
        <f t="shared" si="1133"/>
        <v>0</v>
      </c>
      <c r="P8934" s="39">
        <f t="shared" si="1129"/>
        <v>0</v>
      </c>
      <c r="Q8934" s="39">
        <f t="shared" si="1134"/>
        <v>0</v>
      </c>
      <c r="R8934" s="41">
        <f t="shared" si="1135"/>
        <v>0</v>
      </c>
    </row>
    <row r="8935" spans="4:18" x14ac:dyDescent="0.25">
      <c r="D8935" s="1">
        <v>41800</v>
      </c>
      <c r="E8935" s="1">
        <f t="shared" si="1132"/>
        <v>41791</v>
      </c>
      <c r="F8935" s="30">
        <f t="shared" si="1130"/>
        <v>0</v>
      </c>
      <c r="H8935" s="42">
        <f>IF(DAY(D8935)&gt;14,VLOOKUP(DATE(YEAR(E8935),MONTH(E8935)-1,DAY(1)),'מדדים וריביות'!B:C,2,FALSE),VLOOKUP(DATE(YEAR(E8935),MONTH(E8935)-2,DAY(1)),'מדדים וריביות'!B:C,2,FALSE))</f>
        <v>33943519.155639403</v>
      </c>
      <c r="I8935" s="43">
        <f>'ריבית יומית'!D8929</f>
        <v>2.7242892239431882E-5</v>
      </c>
      <c r="J8935" s="29">
        <f t="shared" si="1131"/>
        <v>1.0240408371721421</v>
      </c>
      <c r="L8935">
        <f>VLOOKUP(D8934,'מדדים וריביות'!B:C,2)</f>
        <v>34076761.625337698</v>
      </c>
      <c r="M8935" s="30">
        <f t="shared" si="1136"/>
        <v>0</v>
      </c>
      <c r="O8935" s="39">
        <f t="shared" si="1133"/>
        <v>0</v>
      </c>
      <c r="P8935" s="39">
        <f t="shared" si="1129"/>
        <v>0</v>
      </c>
      <c r="Q8935" s="39">
        <f t="shared" si="1134"/>
        <v>0</v>
      </c>
      <c r="R8935" s="41">
        <f t="shared" si="1135"/>
        <v>0</v>
      </c>
    </row>
    <row r="8936" spans="4:18" x14ac:dyDescent="0.25">
      <c r="D8936" s="1">
        <v>41801</v>
      </c>
      <c r="E8936" s="1">
        <f t="shared" si="1132"/>
        <v>41791</v>
      </c>
      <c r="F8936" s="30">
        <f t="shared" si="1130"/>
        <v>0</v>
      </c>
      <c r="H8936" s="42">
        <f>IF(DAY(D8936)&gt;14,VLOOKUP(DATE(YEAR(E8936),MONTH(E8936)-1,DAY(1)),'מדדים וריביות'!B:C,2,FALSE),VLOOKUP(DATE(YEAR(E8936),MONTH(E8936)-2,DAY(1)),'מדדים וריביות'!B:C,2,FALSE))</f>
        <v>33943519.155639403</v>
      </c>
      <c r="I8936" s="43">
        <f>'ריבית יומית'!D8930</f>
        <v>2.7242892239431882E-5</v>
      </c>
      <c r="J8936" s="29">
        <f t="shared" si="1131"/>
        <v>1.0240129400979632</v>
      </c>
      <c r="L8936">
        <f>VLOOKUP(D8935,'מדדים וריביות'!B:C,2)</f>
        <v>34076761.625337698</v>
      </c>
      <c r="M8936" s="30">
        <f t="shared" si="1136"/>
        <v>0</v>
      </c>
      <c r="O8936" s="39">
        <f t="shared" si="1133"/>
        <v>0</v>
      </c>
      <c r="P8936" s="39">
        <f t="shared" si="1129"/>
        <v>0</v>
      </c>
      <c r="Q8936" s="39">
        <f t="shared" si="1134"/>
        <v>0</v>
      </c>
      <c r="R8936" s="41">
        <f t="shared" si="1135"/>
        <v>0</v>
      </c>
    </row>
    <row r="8937" spans="4:18" x14ac:dyDescent="0.25">
      <c r="D8937" s="1">
        <v>41802</v>
      </c>
      <c r="E8937" s="1">
        <f t="shared" si="1132"/>
        <v>41791</v>
      </c>
      <c r="F8937" s="30">
        <f t="shared" si="1130"/>
        <v>0</v>
      </c>
      <c r="H8937" s="42">
        <f>IF(DAY(D8937)&gt;14,VLOOKUP(DATE(YEAR(E8937),MONTH(E8937)-1,DAY(1)),'מדדים וריביות'!B:C,2,FALSE),VLOOKUP(DATE(YEAR(E8937),MONTH(E8937)-2,DAY(1)),'מדדים וריביות'!B:C,2,FALSE))</f>
        <v>33943519.155639403</v>
      </c>
      <c r="I8937" s="43">
        <f>'ריבית יומית'!D8931</f>
        <v>2.7242892239431882E-5</v>
      </c>
      <c r="J8937" s="29">
        <f t="shared" si="1131"/>
        <v>1.0239850437837605</v>
      </c>
      <c r="L8937">
        <f>VLOOKUP(D8936,'מדדים וריביות'!B:C,2)</f>
        <v>34076761.625337698</v>
      </c>
      <c r="M8937" s="30">
        <f t="shared" si="1136"/>
        <v>0</v>
      </c>
      <c r="O8937" s="39">
        <f t="shared" si="1133"/>
        <v>0</v>
      </c>
      <c r="P8937" s="39">
        <f t="shared" si="1129"/>
        <v>0</v>
      </c>
      <c r="Q8937" s="39">
        <f t="shared" si="1134"/>
        <v>0</v>
      </c>
      <c r="R8937" s="41">
        <f t="shared" si="1135"/>
        <v>0</v>
      </c>
    </row>
    <row r="8938" spans="4:18" x14ac:dyDescent="0.25">
      <c r="D8938" s="1">
        <v>41803</v>
      </c>
      <c r="E8938" s="1">
        <f t="shared" si="1132"/>
        <v>41791</v>
      </c>
      <c r="F8938" s="30">
        <f t="shared" si="1130"/>
        <v>0</v>
      </c>
      <c r="H8938" s="42">
        <f>IF(DAY(D8938)&gt;14,VLOOKUP(DATE(YEAR(E8938),MONTH(E8938)-1,DAY(1)),'מדדים וריביות'!B:C,2,FALSE),VLOOKUP(DATE(YEAR(E8938),MONTH(E8938)-2,DAY(1)),'מדדים וריביות'!B:C,2,FALSE))</f>
        <v>33943519.155639403</v>
      </c>
      <c r="I8938" s="43">
        <f>'ריבית יומית'!D8932</f>
        <v>2.7242892239431882E-5</v>
      </c>
      <c r="J8938" s="29">
        <f t="shared" si="1131"/>
        <v>1.0239571482295136</v>
      </c>
      <c r="L8938">
        <f>VLOOKUP(D8937,'מדדים וריביות'!B:C,2)</f>
        <v>34076761.625337698</v>
      </c>
      <c r="M8938" s="30">
        <f t="shared" si="1136"/>
        <v>0</v>
      </c>
      <c r="O8938" s="39">
        <f t="shared" si="1133"/>
        <v>0</v>
      </c>
      <c r="P8938" s="39">
        <f t="shared" si="1129"/>
        <v>0</v>
      </c>
      <c r="Q8938" s="39">
        <f t="shared" si="1134"/>
        <v>0</v>
      </c>
      <c r="R8938" s="41">
        <f t="shared" si="1135"/>
        <v>0</v>
      </c>
    </row>
    <row r="8939" spans="4:18" x14ac:dyDescent="0.25">
      <c r="D8939" s="1">
        <v>41804</v>
      </c>
      <c r="E8939" s="1">
        <f t="shared" si="1132"/>
        <v>41791</v>
      </c>
      <c r="F8939" s="30">
        <f t="shared" si="1130"/>
        <v>0</v>
      </c>
      <c r="H8939" s="42">
        <f>IF(DAY(D8939)&gt;14,VLOOKUP(DATE(YEAR(E8939),MONTH(E8939)-1,DAY(1)),'מדדים וריביות'!B:C,2,FALSE),VLOOKUP(DATE(YEAR(E8939),MONTH(E8939)-2,DAY(1)),'מדדים וריביות'!B:C,2,FALSE))</f>
        <v>33943519.155639403</v>
      </c>
      <c r="I8939" s="43">
        <f>'ריבית יומית'!D8933</f>
        <v>2.7242892239431882E-5</v>
      </c>
      <c r="J8939" s="29">
        <f t="shared" si="1131"/>
        <v>1.0239292534352014</v>
      </c>
      <c r="L8939">
        <f>VLOOKUP(D8938,'מדדים וריביות'!B:C,2)</f>
        <v>34076761.625337698</v>
      </c>
      <c r="M8939" s="30">
        <f t="shared" si="1136"/>
        <v>0</v>
      </c>
      <c r="O8939" s="39">
        <f t="shared" si="1133"/>
        <v>0</v>
      </c>
      <c r="P8939" s="39">
        <f t="shared" si="1129"/>
        <v>0</v>
      </c>
      <c r="Q8939" s="39">
        <f t="shared" si="1134"/>
        <v>0</v>
      </c>
      <c r="R8939" s="41">
        <f t="shared" si="1135"/>
        <v>0</v>
      </c>
    </row>
    <row r="8940" spans="4:18" x14ac:dyDescent="0.25">
      <c r="D8940" s="1">
        <v>41805</v>
      </c>
      <c r="E8940" s="1">
        <f t="shared" si="1132"/>
        <v>41791</v>
      </c>
      <c r="F8940" s="30">
        <f t="shared" si="1130"/>
        <v>0</v>
      </c>
      <c r="H8940" s="42">
        <f>IF(DAY(D8940)&gt;14,VLOOKUP(DATE(YEAR(E8940),MONTH(E8940)-1,DAY(1)),'מדדים וריביות'!B:C,2,FALSE),VLOOKUP(DATE(YEAR(E8940),MONTH(E8940)-2,DAY(1)),'מדדים וריביות'!B:C,2,FALSE))</f>
        <v>33976829.773064002</v>
      </c>
      <c r="I8940" s="43">
        <f>'ריבית יומית'!D8934</f>
        <v>2.7242892239431882E-5</v>
      </c>
      <c r="J8940" s="29">
        <f t="shared" si="1131"/>
        <v>1.0239013594008033</v>
      </c>
      <c r="L8940">
        <f>VLOOKUP(D8939,'מדדים וריביות'!B:C,2)</f>
        <v>34076761.625337698</v>
      </c>
      <c r="M8940" s="30">
        <f t="shared" si="1136"/>
        <v>0</v>
      </c>
      <c r="O8940" s="39">
        <f t="shared" si="1133"/>
        <v>0</v>
      </c>
      <c r="P8940" s="39">
        <f t="shared" ref="P8940:P9003" si="1137">J8941*G8940-G8940</f>
        <v>0</v>
      </c>
      <c r="Q8940" s="39">
        <f t="shared" si="1134"/>
        <v>0</v>
      </c>
      <c r="R8940" s="41">
        <f t="shared" si="1135"/>
        <v>0</v>
      </c>
    </row>
    <row r="8941" spans="4:18" x14ac:dyDescent="0.25">
      <c r="D8941" s="1">
        <v>41806</v>
      </c>
      <c r="E8941" s="1">
        <f t="shared" si="1132"/>
        <v>41791</v>
      </c>
      <c r="F8941" s="30">
        <f t="shared" si="1130"/>
        <v>0</v>
      </c>
      <c r="H8941" s="42">
        <f>IF(DAY(D8941)&gt;14,VLOOKUP(DATE(YEAR(E8941),MONTH(E8941)-1,DAY(1)),'מדדים וריביות'!B:C,2,FALSE),VLOOKUP(DATE(YEAR(E8941),MONTH(E8941)-2,DAY(1)),'מדדים וריביות'!B:C,2,FALSE))</f>
        <v>33976829.773064002</v>
      </c>
      <c r="I8941" s="43">
        <f>'ריבית יומית'!D8935</f>
        <v>2.7242892239431882E-5</v>
      </c>
      <c r="J8941" s="29">
        <f t="shared" si="1131"/>
        <v>1.0238734661262987</v>
      </c>
      <c r="L8941">
        <f>VLOOKUP(D8940,'מדדים וריביות'!B:C,2)</f>
        <v>34076761.625337698</v>
      </c>
      <c r="M8941" s="30">
        <f t="shared" si="1136"/>
        <v>0</v>
      </c>
      <c r="O8941" s="39">
        <f t="shared" si="1133"/>
        <v>0</v>
      </c>
      <c r="P8941" s="39">
        <f t="shared" si="1137"/>
        <v>0</v>
      </c>
      <c r="Q8941" s="39">
        <f t="shared" si="1134"/>
        <v>0</v>
      </c>
      <c r="R8941" s="41">
        <f t="shared" si="1135"/>
        <v>0</v>
      </c>
    </row>
    <row r="8942" spans="4:18" x14ac:dyDescent="0.25">
      <c r="D8942" s="1">
        <v>41807</v>
      </c>
      <c r="E8942" s="1">
        <f t="shared" si="1132"/>
        <v>41791</v>
      </c>
      <c r="F8942" s="30">
        <f t="shared" si="1130"/>
        <v>0</v>
      </c>
      <c r="H8942" s="42">
        <f>IF(DAY(D8942)&gt;14,VLOOKUP(DATE(YEAR(E8942),MONTH(E8942)-1,DAY(1)),'מדדים וריביות'!B:C,2,FALSE),VLOOKUP(DATE(YEAR(E8942),MONTH(E8942)-2,DAY(1)),'מדדים וריביות'!B:C,2,FALSE))</f>
        <v>33976829.773064002</v>
      </c>
      <c r="I8942" s="43">
        <f>'ריבית יומית'!D8936</f>
        <v>2.7242892239431882E-5</v>
      </c>
      <c r="J8942" s="29">
        <f t="shared" si="1131"/>
        <v>1.0238455736116669</v>
      </c>
      <c r="L8942">
        <f>VLOOKUP(D8941,'מדדים וריביות'!B:C,2)</f>
        <v>34076761.625337698</v>
      </c>
      <c r="M8942" s="30">
        <f t="shared" si="1136"/>
        <v>0</v>
      </c>
      <c r="O8942" s="39">
        <f t="shared" si="1133"/>
        <v>0</v>
      </c>
      <c r="P8942" s="39">
        <f t="shared" si="1137"/>
        <v>0</v>
      </c>
      <c r="Q8942" s="39">
        <f t="shared" si="1134"/>
        <v>0</v>
      </c>
      <c r="R8942" s="41">
        <f t="shared" si="1135"/>
        <v>0</v>
      </c>
    </row>
    <row r="8943" spans="4:18" x14ac:dyDescent="0.25">
      <c r="D8943" s="1">
        <v>41808</v>
      </c>
      <c r="E8943" s="1">
        <f t="shared" si="1132"/>
        <v>41791</v>
      </c>
      <c r="F8943" s="30">
        <f t="shared" si="1130"/>
        <v>0</v>
      </c>
      <c r="H8943" s="42">
        <f>IF(DAY(D8943)&gt;14,VLOOKUP(DATE(YEAR(E8943),MONTH(E8943)-1,DAY(1)),'מדדים וריביות'!B:C,2,FALSE),VLOOKUP(DATE(YEAR(E8943),MONTH(E8943)-2,DAY(1)),'מדדים וריביות'!B:C,2,FALSE))</f>
        <v>33976829.773064002</v>
      </c>
      <c r="I8943" s="43">
        <f>'ריבית יומית'!D8937</f>
        <v>2.7242892239431882E-5</v>
      </c>
      <c r="J8943" s="29">
        <f t="shared" si="1131"/>
        <v>1.0238176818568874</v>
      </c>
      <c r="L8943">
        <f>VLOOKUP(D8942,'מדדים וריביות'!B:C,2)</f>
        <v>34076761.625337698</v>
      </c>
      <c r="M8943" s="30">
        <f t="shared" si="1136"/>
        <v>0</v>
      </c>
      <c r="O8943" s="39">
        <f t="shared" si="1133"/>
        <v>0</v>
      </c>
      <c r="P8943" s="39">
        <f t="shared" si="1137"/>
        <v>0</v>
      </c>
      <c r="Q8943" s="39">
        <f t="shared" si="1134"/>
        <v>0</v>
      </c>
      <c r="R8943" s="41">
        <f t="shared" si="1135"/>
        <v>0</v>
      </c>
    </row>
    <row r="8944" spans="4:18" x14ac:dyDescent="0.25">
      <c r="D8944" s="1">
        <v>41809</v>
      </c>
      <c r="E8944" s="1">
        <f t="shared" si="1132"/>
        <v>41791</v>
      </c>
      <c r="F8944" s="30">
        <f t="shared" si="1130"/>
        <v>0</v>
      </c>
      <c r="H8944" s="42">
        <f>IF(DAY(D8944)&gt;14,VLOOKUP(DATE(YEAR(E8944),MONTH(E8944)-1,DAY(1)),'מדדים וריביות'!B:C,2,FALSE),VLOOKUP(DATE(YEAR(E8944),MONTH(E8944)-2,DAY(1)),'מדדים וריביות'!B:C,2,FALSE))</f>
        <v>33976829.773064002</v>
      </c>
      <c r="I8944" s="43">
        <f>'ריבית יומית'!D8938</f>
        <v>2.7242892239431882E-5</v>
      </c>
      <c r="J8944" s="29">
        <f t="shared" si="1131"/>
        <v>1.0237897908619391</v>
      </c>
      <c r="L8944">
        <f>VLOOKUP(D8943,'מדדים וריביות'!B:C,2)</f>
        <v>34076761.625337698</v>
      </c>
      <c r="M8944" s="30">
        <f t="shared" si="1136"/>
        <v>0</v>
      </c>
      <c r="O8944" s="39">
        <f t="shared" si="1133"/>
        <v>0</v>
      </c>
      <c r="P8944" s="39">
        <f t="shared" si="1137"/>
        <v>0</v>
      </c>
      <c r="Q8944" s="39">
        <f t="shared" si="1134"/>
        <v>0</v>
      </c>
      <c r="R8944" s="41">
        <f t="shared" si="1135"/>
        <v>0</v>
      </c>
    </row>
    <row r="8945" spans="4:18" x14ac:dyDescent="0.25">
      <c r="D8945" s="1">
        <v>41810</v>
      </c>
      <c r="E8945" s="1">
        <f t="shared" si="1132"/>
        <v>41791</v>
      </c>
      <c r="F8945" s="30">
        <f t="shared" si="1130"/>
        <v>0</v>
      </c>
      <c r="H8945" s="42">
        <f>IF(DAY(D8945)&gt;14,VLOOKUP(DATE(YEAR(E8945),MONTH(E8945)-1,DAY(1)),'מדדים וריביות'!B:C,2,FALSE),VLOOKUP(DATE(YEAR(E8945),MONTH(E8945)-2,DAY(1)),'מדדים וריביות'!B:C,2,FALSE))</f>
        <v>33976829.773064002</v>
      </c>
      <c r="I8945" s="43">
        <f>'ריבית יומית'!D8939</f>
        <v>2.7242892239431882E-5</v>
      </c>
      <c r="J8945" s="29">
        <f t="shared" si="1131"/>
        <v>1.0237619006268015</v>
      </c>
      <c r="L8945">
        <f>VLOOKUP(D8944,'מדדים וריביות'!B:C,2)</f>
        <v>34076761.625337698</v>
      </c>
      <c r="M8945" s="30">
        <f t="shared" si="1136"/>
        <v>0</v>
      </c>
      <c r="O8945" s="39">
        <f t="shared" si="1133"/>
        <v>0</v>
      </c>
      <c r="P8945" s="39">
        <f t="shared" si="1137"/>
        <v>0</v>
      </c>
      <c r="Q8945" s="39">
        <f t="shared" si="1134"/>
        <v>0</v>
      </c>
      <c r="R8945" s="41">
        <f t="shared" si="1135"/>
        <v>0</v>
      </c>
    </row>
    <row r="8946" spans="4:18" x14ac:dyDescent="0.25">
      <c r="D8946" s="1">
        <v>41811</v>
      </c>
      <c r="E8946" s="1">
        <f t="shared" si="1132"/>
        <v>41791</v>
      </c>
      <c r="F8946" s="30">
        <f t="shared" si="1130"/>
        <v>0</v>
      </c>
      <c r="H8946" s="42">
        <f>IF(DAY(D8946)&gt;14,VLOOKUP(DATE(YEAR(E8946),MONTH(E8946)-1,DAY(1)),'מדדים וריביות'!B:C,2,FALSE),VLOOKUP(DATE(YEAR(E8946),MONTH(E8946)-2,DAY(1)),'מדדים וריביות'!B:C,2,FALSE))</f>
        <v>33976829.773064002</v>
      </c>
      <c r="I8946" s="43">
        <f>'ריבית יומית'!D8940</f>
        <v>2.7242892239431882E-5</v>
      </c>
      <c r="J8946" s="29">
        <f t="shared" si="1131"/>
        <v>1.0237340111514539</v>
      </c>
      <c r="L8946">
        <f>VLOOKUP(D8945,'מדדים וריביות'!B:C,2)</f>
        <v>34076761.625337698</v>
      </c>
      <c r="M8946" s="30">
        <f t="shared" si="1136"/>
        <v>0</v>
      </c>
      <c r="O8946" s="39">
        <f t="shared" si="1133"/>
        <v>0</v>
      </c>
      <c r="P8946" s="39">
        <f t="shared" si="1137"/>
        <v>0</v>
      </c>
      <c r="Q8946" s="39">
        <f t="shared" si="1134"/>
        <v>0</v>
      </c>
      <c r="R8946" s="41">
        <f t="shared" si="1135"/>
        <v>0</v>
      </c>
    </row>
    <row r="8947" spans="4:18" x14ac:dyDescent="0.25">
      <c r="D8947" s="1">
        <v>41812</v>
      </c>
      <c r="E8947" s="1">
        <f t="shared" si="1132"/>
        <v>41791</v>
      </c>
      <c r="F8947" s="30">
        <f t="shared" si="1130"/>
        <v>0</v>
      </c>
      <c r="H8947" s="42">
        <f>IF(DAY(D8947)&gt;14,VLOOKUP(DATE(YEAR(E8947),MONTH(E8947)-1,DAY(1)),'מדדים וריביות'!B:C,2,FALSE),VLOOKUP(DATE(YEAR(E8947),MONTH(E8947)-2,DAY(1)),'מדדים וריביות'!B:C,2,FALSE))</f>
        <v>33976829.773064002</v>
      </c>
      <c r="I8947" s="43">
        <f>'ריבית יומית'!D8941</f>
        <v>2.7242892239431882E-5</v>
      </c>
      <c r="J8947" s="29">
        <f t="shared" si="1131"/>
        <v>1.0237061224358754</v>
      </c>
      <c r="L8947">
        <f>VLOOKUP(D8946,'מדדים וריביות'!B:C,2)</f>
        <v>34076761.625337698</v>
      </c>
      <c r="M8947" s="30">
        <f t="shared" si="1136"/>
        <v>0</v>
      </c>
      <c r="O8947" s="39">
        <f t="shared" si="1133"/>
        <v>0</v>
      </c>
      <c r="P8947" s="39">
        <f t="shared" si="1137"/>
        <v>0</v>
      </c>
      <c r="Q8947" s="39">
        <f t="shared" si="1134"/>
        <v>0</v>
      </c>
      <c r="R8947" s="41">
        <f t="shared" si="1135"/>
        <v>0</v>
      </c>
    </row>
    <row r="8948" spans="4:18" x14ac:dyDescent="0.25">
      <c r="D8948" s="1">
        <v>41813</v>
      </c>
      <c r="E8948" s="1">
        <f t="shared" si="1132"/>
        <v>41791</v>
      </c>
      <c r="F8948" s="30">
        <f t="shared" si="1130"/>
        <v>0</v>
      </c>
      <c r="H8948" s="42">
        <f>IF(DAY(D8948)&gt;14,VLOOKUP(DATE(YEAR(E8948),MONTH(E8948)-1,DAY(1)),'מדדים וריביות'!B:C,2,FALSE),VLOOKUP(DATE(YEAR(E8948),MONTH(E8948)-2,DAY(1)),'מדדים וריביות'!B:C,2,FALSE))</f>
        <v>33976829.773064002</v>
      </c>
      <c r="I8948" s="43">
        <f>'ריבית יומית'!D8942</f>
        <v>2.7242892239431882E-5</v>
      </c>
      <c r="J8948" s="29">
        <f t="shared" si="1131"/>
        <v>1.0236782344800457</v>
      </c>
      <c r="L8948">
        <f>VLOOKUP(D8947,'מדדים וריביות'!B:C,2)</f>
        <v>34076761.625337698</v>
      </c>
      <c r="M8948" s="30">
        <f t="shared" si="1136"/>
        <v>0</v>
      </c>
      <c r="O8948" s="39">
        <f t="shared" si="1133"/>
        <v>0</v>
      </c>
      <c r="P8948" s="39">
        <f t="shared" si="1137"/>
        <v>0</v>
      </c>
      <c r="Q8948" s="39">
        <f t="shared" si="1134"/>
        <v>0</v>
      </c>
      <c r="R8948" s="41">
        <f t="shared" si="1135"/>
        <v>0</v>
      </c>
    </row>
    <row r="8949" spans="4:18" x14ac:dyDescent="0.25">
      <c r="D8949" s="1">
        <v>41814</v>
      </c>
      <c r="E8949" s="1">
        <f t="shared" si="1132"/>
        <v>41791</v>
      </c>
      <c r="F8949" s="30">
        <f t="shared" si="1130"/>
        <v>0</v>
      </c>
      <c r="H8949" s="42">
        <f>IF(DAY(D8949)&gt;14,VLOOKUP(DATE(YEAR(E8949),MONTH(E8949)-1,DAY(1)),'מדדים וריביות'!B:C,2,FALSE),VLOOKUP(DATE(YEAR(E8949),MONTH(E8949)-2,DAY(1)),'מדדים וריביות'!B:C,2,FALSE))</f>
        <v>33976829.773064002</v>
      </c>
      <c r="I8949" s="43">
        <f>'ריבית יומית'!D8943</f>
        <v>2.7242892239431882E-5</v>
      </c>
      <c r="J8949" s="29">
        <f t="shared" si="1131"/>
        <v>1.0236503472839438</v>
      </c>
      <c r="L8949">
        <f>VLOOKUP(D8948,'מדדים וריביות'!B:C,2)</f>
        <v>34076761.625337698</v>
      </c>
      <c r="M8949" s="30">
        <f t="shared" si="1136"/>
        <v>0</v>
      </c>
      <c r="O8949" s="39">
        <f t="shared" si="1133"/>
        <v>0</v>
      </c>
      <c r="P8949" s="39">
        <f t="shared" si="1137"/>
        <v>0</v>
      </c>
      <c r="Q8949" s="39">
        <f t="shared" si="1134"/>
        <v>0</v>
      </c>
      <c r="R8949" s="41">
        <f t="shared" si="1135"/>
        <v>0</v>
      </c>
    </row>
    <row r="8950" spans="4:18" x14ac:dyDescent="0.25">
      <c r="D8950" s="1">
        <v>41815</v>
      </c>
      <c r="E8950" s="1">
        <f t="shared" si="1132"/>
        <v>41791</v>
      </c>
      <c r="F8950" s="30">
        <f t="shared" si="1130"/>
        <v>0</v>
      </c>
      <c r="H8950" s="42">
        <f>IF(DAY(D8950)&gt;14,VLOOKUP(DATE(YEAR(E8950),MONTH(E8950)-1,DAY(1)),'מדדים וריביות'!B:C,2,FALSE),VLOOKUP(DATE(YEAR(E8950),MONTH(E8950)-2,DAY(1)),'מדדים וריביות'!B:C,2,FALSE))</f>
        <v>33976829.773064002</v>
      </c>
      <c r="I8950" s="43">
        <f>'ריבית יומית'!D8944</f>
        <v>2.7242892239431882E-5</v>
      </c>
      <c r="J8950" s="29">
        <f t="shared" si="1131"/>
        <v>1.023622460847549</v>
      </c>
      <c r="L8950">
        <f>VLOOKUP(D8949,'מדדים וריביות'!B:C,2)</f>
        <v>34076761.625337698</v>
      </c>
      <c r="M8950" s="30">
        <f t="shared" si="1136"/>
        <v>0</v>
      </c>
      <c r="O8950" s="39">
        <f t="shared" si="1133"/>
        <v>0</v>
      </c>
      <c r="P8950" s="39">
        <f t="shared" si="1137"/>
        <v>0</v>
      </c>
      <c r="Q8950" s="39">
        <f t="shared" si="1134"/>
        <v>0</v>
      </c>
      <c r="R8950" s="41">
        <f t="shared" si="1135"/>
        <v>0</v>
      </c>
    </row>
    <row r="8951" spans="4:18" x14ac:dyDescent="0.25">
      <c r="D8951" s="1">
        <v>41816</v>
      </c>
      <c r="E8951" s="1">
        <f t="shared" si="1132"/>
        <v>41791</v>
      </c>
      <c r="F8951" s="30">
        <f t="shared" si="1130"/>
        <v>0</v>
      </c>
      <c r="H8951" s="42">
        <f>IF(DAY(D8951)&gt;14,VLOOKUP(DATE(YEAR(E8951),MONTH(E8951)-1,DAY(1)),'מדדים וריביות'!B:C,2,FALSE),VLOOKUP(DATE(YEAR(E8951),MONTH(E8951)-2,DAY(1)),'מדדים וריביות'!B:C,2,FALSE))</f>
        <v>33976829.773064002</v>
      </c>
      <c r="I8951" s="43">
        <f>'ריבית יומית'!D8945</f>
        <v>2.7242892239431882E-5</v>
      </c>
      <c r="J8951" s="29">
        <f t="shared" si="1131"/>
        <v>1.0235945751708408</v>
      </c>
      <c r="L8951">
        <f>VLOOKUP(D8950,'מדדים וריביות'!B:C,2)</f>
        <v>34076761.625337698</v>
      </c>
      <c r="M8951" s="30">
        <f t="shared" si="1136"/>
        <v>0</v>
      </c>
      <c r="O8951" s="39">
        <f t="shared" si="1133"/>
        <v>0</v>
      </c>
      <c r="P8951" s="39">
        <f t="shared" si="1137"/>
        <v>0</v>
      </c>
      <c r="Q8951" s="39">
        <f t="shared" si="1134"/>
        <v>0</v>
      </c>
      <c r="R8951" s="41">
        <f t="shared" si="1135"/>
        <v>0</v>
      </c>
    </row>
    <row r="8952" spans="4:18" x14ac:dyDescent="0.25">
      <c r="D8952" s="1">
        <v>41817</v>
      </c>
      <c r="E8952" s="1">
        <f t="shared" si="1132"/>
        <v>41791</v>
      </c>
      <c r="F8952" s="30">
        <f t="shared" si="1130"/>
        <v>0</v>
      </c>
      <c r="H8952" s="42">
        <f>IF(DAY(D8952)&gt;14,VLOOKUP(DATE(YEAR(E8952),MONTH(E8952)-1,DAY(1)),'מדדים וריביות'!B:C,2,FALSE),VLOOKUP(DATE(YEAR(E8952),MONTH(E8952)-2,DAY(1)),'מדדים וריביות'!B:C,2,FALSE))</f>
        <v>33976829.773064002</v>
      </c>
      <c r="I8952" s="43">
        <f>'ריבית יומית'!D8946</f>
        <v>2.7242892239431882E-5</v>
      </c>
      <c r="J8952" s="29">
        <f t="shared" si="1131"/>
        <v>1.0235666902537983</v>
      </c>
      <c r="L8952">
        <f>VLOOKUP(D8951,'מדדים וריביות'!B:C,2)</f>
        <v>34076761.625337698</v>
      </c>
      <c r="M8952" s="30">
        <f t="shared" si="1136"/>
        <v>0</v>
      </c>
      <c r="O8952" s="39">
        <f t="shared" si="1133"/>
        <v>0</v>
      </c>
      <c r="P8952" s="39">
        <f t="shared" si="1137"/>
        <v>0</v>
      </c>
      <c r="Q8952" s="39">
        <f t="shared" si="1134"/>
        <v>0</v>
      </c>
      <c r="R8952" s="41">
        <f t="shared" si="1135"/>
        <v>0</v>
      </c>
    </row>
    <row r="8953" spans="4:18" x14ac:dyDescent="0.25">
      <c r="D8953" s="1">
        <v>41818</v>
      </c>
      <c r="E8953" s="1">
        <f t="shared" si="1132"/>
        <v>41791</v>
      </c>
      <c r="F8953" s="30">
        <f t="shared" si="1130"/>
        <v>0</v>
      </c>
      <c r="H8953" s="42">
        <f>IF(DAY(D8953)&gt;14,VLOOKUP(DATE(YEAR(E8953),MONTH(E8953)-1,DAY(1)),'מדדים וריביות'!B:C,2,FALSE),VLOOKUP(DATE(YEAR(E8953),MONTH(E8953)-2,DAY(1)),'מדדים וריביות'!B:C,2,FALSE))</f>
        <v>33976829.773064002</v>
      </c>
      <c r="I8953" s="43">
        <f>'ריבית יומית'!D8947</f>
        <v>2.7242892239431882E-5</v>
      </c>
      <c r="J8953" s="29">
        <f t="shared" si="1131"/>
        <v>1.023538806096401</v>
      </c>
      <c r="L8953">
        <f>VLOOKUP(D8952,'מדדים וריביות'!B:C,2)</f>
        <v>34076761.625337698</v>
      </c>
      <c r="M8953" s="30">
        <f t="shared" si="1136"/>
        <v>0</v>
      </c>
      <c r="O8953" s="39">
        <f t="shared" si="1133"/>
        <v>0</v>
      </c>
      <c r="P8953" s="39">
        <f t="shared" si="1137"/>
        <v>0</v>
      </c>
      <c r="Q8953" s="39">
        <f t="shared" si="1134"/>
        <v>0</v>
      </c>
      <c r="R8953" s="41">
        <f t="shared" si="1135"/>
        <v>0</v>
      </c>
    </row>
    <row r="8954" spans="4:18" x14ac:dyDescent="0.25">
      <c r="D8954" s="1">
        <v>41819</v>
      </c>
      <c r="E8954" s="1">
        <f t="shared" si="1132"/>
        <v>41791</v>
      </c>
      <c r="F8954" s="30">
        <f t="shared" si="1130"/>
        <v>0</v>
      </c>
      <c r="H8954" s="42">
        <f>IF(DAY(D8954)&gt;14,VLOOKUP(DATE(YEAR(E8954),MONTH(E8954)-1,DAY(1)),'מדדים וריביות'!B:C,2,FALSE),VLOOKUP(DATE(YEAR(E8954),MONTH(E8954)-2,DAY(1)),'מדדים וריביות'!B:C,2,FALSE))</f>
        <v>33976829.773064002</v>
      </c>
      <c r="I8954" s="43">
        <f>'ריבית יומית'!D8948</f>
        <v>2.7242892239431882E-5</v>
      </c>
      <c r="J8954" s="29">
        <f t="shared" si="1131"/>
        <v>1.0235109226986281</v>
      </c>
      <c r="L8954">
        <f>VLOOKUP(D8953,'מדדים וריביות'!B:C,2)</f>
        <v>34076761.625337698</v>
      </c>
      <c r="M8954" s="30">
        <f t="shared" si="1136"/>
        <v>0</v>
      </c>
      <c r="O8954" s="39">
        <f t="shared" si="1133"/>
        <v>0</v>
      </c>
      <c r="P8954" s="39">
        <f t="shared" si="1137"/>
        <v>0</v>
      </c>
      <c r="Q8954" s="39">
        <f t="shared" si="1134"/>
        <v>0</v>
      </c>
      <c r="R8954" s="41">
        <f t="shared" si="1135"/>
        <v>0</v>
      </c>
    </row>
    <row r="8955" spans="4:18" x14ac:dyDescent="0.25">
      <c r="D8955" s="1">
        <v>41820</v>
      </c>
      <c r="E8955" s="1">
        <f t="shared" si="1132"/>
        <v>41791</v>
      </c>
      <c r="F8955" s="30">
        <f t="shared" si="1130"/>
        <v>0</v>
      </c>
      <c r="H8955" s="42">
        <f>IF(DAY(D8955)&gt;14,VLOOKUP(DATE(YEAR(E8955),MONTH(E8955)-1,DAY(1)),'מדדים וריביות'!B:C,2,FALSE),VLOOKUP(DATE(YEAR(E8955),MONTH(E8955)-2,DAY(1)),'מדדים וריביות'!B:C,2,FALSE))</f>
        <v>33976829.773064002</v>
      </c>
      <c r="I8955" s="43">
        <f>'ריבית יומית'!D8949</f>
        <v>2.7242892239431882E-5</v>
      </c>
      <c r="J8955" s="29">
        <f t="shared" si="1131"/>
        <v>1.0234830400604589</v>
      </c>
      <c r="L8955">
        <f>VLOOKUP(D8954,'מדדים וריביות'!B:C,2)</f>
        <v>34076761.625337698</v>
      </c>
      <c r="M8955" s="30">
        <f t="shared" si="1136"/>
        <v>0</v>
      </c>
      <c r="O8955" s="39">
        <f t="shared" si="1133"/>
        <v>0</v>
      </c>
      <c r="P8955" s="39">
        <f t="shared" si="1137"/>
        <v>0</v>
      </c>
      <c r="Q8955" s="39">
        <f t="shared" si="1134"/>
        <v>0</v>
      </c>
      <c r="R8955" s="41">
        <f t="shared" si="1135"/>
        <v>0</v>
      </c>
    </row>
    <row r="8956" spans="4:18" x14ac:dyDescent="0.25">
      <c r="D8956" s="1">
        <v>41821</v>
      </c>
      <c r="E8956" s="1">
        <f t="shared" si="1132"/>
        <v>41821</v>
      </c>
      <c r="F8956" s="30">
        <f t="shared" si="1130"/>
        <v>0</v>
      </c>
      <c r="H8956" s="42">
        <f>IF(DAY(D8956)&gt;14,VLOOKUP(DATE(YEAR(E8956),MONTH(E8956)-1,DAY(1)),'מדדים וריביות'!B:C,2,FALSE),VLOOKUP(DATE(YEAR(E8956),MONTH(E8956)-2,DAY(1)),'מדדים וריביות'!B:C,2,FALSE))</f>
        <v>33976829.773064002</v>
      </c>
      <c r="I8956" s="43">
        <f>'ריבית יומית'!D8950</f>
        <v>2.7242892239431882E-5</v>
      </c>
      <c r="J8956" s="29">
        <f t="shared" si="1131"/>
        <v>1.0234551581818727</v>
      </c>
      <c r="L8956">
        <f>VLOOKUP(D8955,'מדדים וריביות'!B:C,2)</f>
        <v>34076761.625337698</v>
      </c>
      <c r="M8956" s="30">
        <f t="shared" si="1136"/>
        <v>0</v>
      </c>
      <c r="O8956" s="39">
        <f t="shared" si="1133"/>
        <v>0</v>
      </c>
      <c r="P8956" s="39">
        <f t="shared" si="1137"/>
        <v>0</v>
      </c>
      <c r="Q8956" s="39">
        <f t="shared" si="1134"/>
        <v>0</v>
      </c>
      <c r="R8956" s="41">
        <f t="shared" si="1135"/>
        <v>0</v>
      </c>
    </row>
    <row r="8957" spans="4:18" x14ac:dyDescent="0.25">
      <c r="D8957" s="1">
        <v>41822</v>
      </c>
      <c r="E8957" s="1">
        <f t="shared" si="1132"/>
        <v>41821</v>
      </c>
      <c r="F8957" s="30">
        <f t="shared" si="1130"/>
        <v>0</v>
      </c>
      <c r="H8957" s="42">
        <f>IF(DAY(D8957)&gt;14,VLOOKUP(DATE(YEAR(E8957),MONTH(E8957)-1,DAY(1)),'מדדים וריביות'!B:C,2,FALSE),VLOOKUP(DATE(YEAR(E8957),MONTH(E8957)-2,DAY(1)),'מדדים וריביות'!B:C,2,FALSE))</f>
        <v>33976829.773064002</v>
      </c>
      <c r="I8957" s="43">
        <f>'ריבית יומית'!D8951</f>
        <v>2.7242892239431882E-5</v>
      </c>
      <c r="J8957" s="29">
        <f t="shared" si="1131"/>
        <v>1.0234272770628488</v>
      </c>
      <c r="L8957">
        <f>VLOOKUP(D8956,'מדדים וריביות'!B:C,2)</f>
        <v>34110072.242762297</v>
      </c>
      <c r="M8957" s="30">
        <f t="shared" si="1136"/>
        <v>0</v>
      </c>
      <c r="O8957" s="39">
        <f t="shared" si="1133"/>
        <v>0</v>
      </c>
      <c r="P8957" s="39">
        <f t="shared" si="1137"/>
        <v>0</v>
      </c>
      <c r="Q8957" s="39">
        <f t="shared" si="1134"/>
        <v>0</v>
      </c>
      <c r="R8957" s="41">
        <f t="shared" si="1135"/>
        <v>0</v>
      </c>
    </row>
    <row r="8958" spans="4:18" x14ac:dyDescent="0.25">
      <c r="D8958" s="1">
        <v>41823</v>
      </c>
      <c r="E8958" s="1">
        <f t="shared" si="1132"/>
        <v>41821</v>
      </c>
      <c r="F8958" s="30">
        <f t="shared" si="1130"/>
        <v>0</v>
      </c>
      <c r="H8958" s="42">
        <f>IF(DAY(D8958)&gt;14,VLOOKUP(DATE(YEAR(E8958),MONTH(E8958)-1,DAY(1)),'מדדים וריביות'!B:C,2,FALSE),VLOOKUP(DATE(YEAR(E8958),MONTH(E8958)-2,DAY(1)),'מדדים וריביות'!B:C,2,FALSE))</f>
        <v>33976829.773064002</v>
      </c>
      <c r="I8958" s="43">
        <f>'ריבית יומית'!D8952</f>
        <v>2.7242892239431882E-5</v>
      </c>
      <c r="J8958" s="29">
        <f t="shared" si="1131"/>
        <v>1.0233993967033665</v>
      </c>
      <c r="L8958">
        <f>VLOOKUP(D8957,'מדדים וריביות'!B:C,2)</f>
        <v>34110072.242762297</v>
      </c>
      <c r="M8958" s="30">
        <f t="shared" si="1136"/>
        <v>0</v>
      </c>
      <c r="O8958" s="39">
        <f t="shared" si="1133"/>
        <v>0</v>
      </c>
      <c r="P8958" s="39">
        <f t="shared" si="1137"/>
        <v>0</v>
      </c>
      <c r="Q8958" s="39">
        <f t="shared" si="1134"/>
        <v>0</v>
      </c>
      <c r="R8958" s="41">
        <f t="shared" si="1135"/>
        <v>0</v>
      </c>
    </row>
    <row r="8959" spans="4:18" x14ac:dyDescent="0.25">
      <c r="D8959" s="1">
        <v>41824</v>
      </c>
      <c r="E8959" s="1">
        <f t="shared" si="1132"/>
        <v>41821</v>
      </c>
      <c r="F8959" s="30">
        <f t="shared" si="1130"/>
        <v>0</v>
      </c>
      <c r="H8959" s="42">
        <f>IF(DAY(D8959)&gt;14,VLOOKUP(DATE(YEAR(E8959),MONTH(E8959)-1,DAY(1)),'מדדים וריביות'!B:C,2,FALSE),VLOOKUP(DATE(YEAR(E8959),MONTH(E8959)-2,DAY(1)),'מדדים וריביות'!B:C,2,FALSE))</f>
        <v>33976829.773064002</v>
      </c>
      <c r="I8959" s="43">
        <f>'ריבית יומית'!D8953</f>
        <v>2.7242892239431882E-5</v>
      </c>
      <c r="J8959" s="29">
        <f t="shared" si="1131"/>
        <v>1.0233715171034052</v>
      </c>
      <c r="L8959">
        <f>VLOOKUP(D8958,'מדדים וריביות'!B:C,2)</f>
        <v>34110072.242762297</v>
      </c>
      <c r="M8959" s="30">
        <f t="shared" si="1136"/>
        <v>0</v>
      </c>
      <c r="O8959" s="39">
        <f t="shared" si="1133"/>
        <v>0</v>
      </c>
      <c r="P8959" s="39">
        <f t="shared" si="1137"/>
        <v>0</v>
      </c>
      <c r="Q8959" s="39">
        <f t="shared" si="1134"/>
        <v>0</v>
      </c>
      <c r="R8959" s="41">
        <f t="shared" si="1135"/>
        <v>0</v>
      </c>
    </row>
    <row r="8960" spans="4:18" x14ac:dyDescent="0.25">
      <c r="D8960" s="1">
        <v>41825</v>
      </c>
      <c r="E8960" s="1">
        <f t="shared" si="1132"/>
        <v>41821</v>
      </c>
      <c r="F8960" s="30">
        <f t="shared" ref="F8960:F9023" si="1138">M8959</f>
        <v>0</v>
      </c>
      <c r="H8960" s="42">
        <f>IF(DAY(D8960)&gt;14,VLOOKUP(DATE(YEAR(E8960),MONTH(E8960)-1,DAY(1)),'מדדים וריביות'!B:C,2,FALSE),VLOOKUP(DATE(YEAR(E8960),MONTH(E8960)-2,DAY(1)),'מדדים וריביות'!B:C,2,FALSE))</f>
        <v>33976829.773064002</v>
      </c>
      <c r="I8960" s="43">
        <f>'ריבית יומית'!D8954</f>
        <v>2.7242892239431882E-5</v>
      </c>
      <c r="J8960" s="29">
        <f t="shared" si="1131"/>
        <v>1.0233436382629442</v>
      </c>
      <c r="L8960">
        <f>VLOOKUP(D8959,'מדדים וריביות'!B:C,2)</f>
        <v>34110072.242762297</v>
      </c>
      <c r="M8960" s="30">
        <f t="shared" si="1136"/>
        <v>0</v>
      </c>
      <c r="O8960" s="39">
        <f t="shared" si="1133"/>
        <v>0</v>
      </c>
      <c r="P8960" s="39">
        <f t="shared" si="1137"/>
        <v>0</v>
      </c>
      <c r="Q8960" s="39">
        <f t="shared" si="1134"/>
        <v>0</v>
      </c>
      <c r="R8960" s="41">
        <f t="shared" si="1135"/>
        <v>0</v>
      </c>
    </row>
    <row r="8961" spans="4:18" x14ac:dyDescent="0.25">
      <c r="D8961" s="1">
        <v>41826</v>
      </c>
      <c r="E8961" s="1">
        <f t="shared" si="1132"/>
        <v>41821</v>
      </c>
      <c r="F8961" s="30">
        <f t="shared" si="1138"/>
        <v>0</v>
      </c>
      <c r="H8961" s="42">
        <f>IF(DAY(D8961)&gt;14,VLOOKUP(DATE(YEAR(E8961),MONTH(E8961)-1,DAY(1)),'מדדים וריביות'!B:C,2,FALSE),VLOOKUP(DATE(YEAR(E8961),MONTH(E8961)-2,DAY(1)),'מדדים וריביות'!B:C,2,FALSE))</f>
        <v>33976829.773064002</v>
      </c>
      <c r="I8961" s="43">
        <f>'ריבית יומית'!D8955</f>
        <v>2.7242892239431882E-5</v>
      </c>
      <c r="J8961" s="29">
        <f t="shared" si="1131"/>
        <v>1.0233157601819627</v>
      </c>
      <c r="L8961">
        <f>VLOOKUP(D8960,'מדדים וריביות'!B:C,2)</f>
        <v>34110072.242762297</v>
      </c>
      <c r="M8961" s="30">
        <f t="shared" si="1136"/>
        <v>0</v>
      </c>
      <c r="O8961" s="39">
        <f t="shared" si="1133"/>
        <v>0</v>
      </c>
      <c r="P8961" s="39">
        <f t="shared" si="1137"/>
        <v>0</v>
      </c>
      <c r="Q8961" s="39">
        <f t="shared" si="1134"/>
        <v>0</v>
      </c>
      <c r="R8961" s="41">
        <f t="shared" si="1135"/>
        <v>0</v>
      </c>
    </row>
    <row r="8962" spans="4:18" x14ac:dyDescent="0.25">
      <c r="D8962" s="1">
        <v>41827</v>
      </c>
      <c r="E8962" s="1">
        <f t="shared" si="1132"/>
        <v>41821</v>
      </c>
      <c r="F8962" s="30">
        <f t="shared" si="1138"/>
        <v>0</v>
      </c>
      <c r="H8962" s="42">
        <f>IF(DAY(D8962)&gt;14,VLOOKUP(DATE(YEAR(E8962),MONTH(E8962)-1,DAY(1)),'מדדים וריביות'!B:C,2,FALSE),VLOOKUP(DATE(YEAR(E8962),MONTH(E8962)-2,DAY(1)),'מדדים וריביות'!B:C,2,FALSE))</f>
        <v>33976829.773064002</v>
      </c>
      <c r="I8962" s="43">
        <f>'ריבית יומית'!D8956</f>
        <v>2.7242892239431882E-5</v>
      </c>
      <c r="J8962" s="29">
        <f t="shared" si="1131"/>
        <v>1.0232878828604399</v>
      </c>
      <c r="L8962">
        <f>VLOOKUP(D8961,'מדדים וריביות'!B:C,2)</f>
        <v>34110072.242762297</v>
      </c>
      <c r="M8962" s="30">
        <f t="shared" si="1136"/>
        <v>0</v>
      </c>
      <c r="O8962" s="39">
        <f t="shared" si="1133"/>
        <v>0</v>
      </c>
      <c r="P8962" s="39">
        <f t="shared" si="1137"/>
        <v>0</v>
      </c>
      <c r="Q8962" s="39">
        <f t="shared" si="1134"/>
        <v>0</v>
      </c>
      <c r="R8962" s="41">
        <f t="shared" si="1135"/>
        <v>0</v>
      </c>
    </row>
    <row r="8963" spans="4:18" x14ac:dyDescent="0.25">
      <c r="D8963" s="1">
        <v>41828</v>
      </c>
      <c r="E8963" s="1">
        <f t="shared" si="1132"/>
        <v>41821</v>
      </c>
      <c r="F8963" s="30">
        <f t="shared" si="1138"/>
        <v>0</v>
      </c>
      <c r="H8963" s="42">
        <f>IF(DAY(D8963)&gt;14,VLOOKUP(DATE(YEAR(E8963),MONTH(E8963)-1,DAY(1)),'מדדים וריביות'!B:C,2,FALSE),VLOOKUP(DATE(YEAR(E8963),MONTH(E8963)-2,DAY(1)),'מדדים וריביות'!B:C,2,FALSE))</f>
        <v>33976829.773064002</v>
      </c>
      <c r="I8963" s="43">
        <f>'ריבית יומית'!D8957</f>
        <v>2.7242892239431882E-5</v>
      </c>
      <c r="J8963" s="29">
        <f t="shared" si="1131"/>
        <v>1.0232600062983555</v>
      </c>
      <c r="L8963">
        <f>VLOOKUP(D8962,'מדדים וריביות'!B:C,2)</f>
        <v>34110072.242762297</v>
      </c>
      <c r="M8963" s="30">
        <f t="shared" si="1136"/>
        <v>0</v>
      </c>
      <c r="O8963" s="39">
        <f t="shared" si="1133"/>
        <v>0</v>
      </c>
      <c r="P8963" s="39">
        <f t="shared" si="1137"/>
        <v>0</v>
      </c>
      <c r="Q8963" s="39">
        <f t="shared" si="1134"/>
        <v>0</v>
      </c>
      <c r="R8963" s="41">
        <f t="shared" si="1135"/>
        <v>0</v>
      </c>
    </row>
    <row r="8964" spans="4:18" x14ac:dyDescent="0.25">
      <c r="D8964" s="1">
        <v>41829</v>
      </c>
      <c r="E8964" s="1">
        <f t="shared" si="1132"/>
        <v>41821</v>
      </c>
      <c r="F8964" s="30">
        <f t="shared" si="1138"/>
        <v>0</v>
      </c>
      <c r="H8964" s="42">
        <f>IF(DAY(D8964)&gt;14,VLOOKUP(DATE(YEAR(E8964),MONTH(E8964)-1,DAY(1)),'מדדים וריביות'!B:C,2,FALSE),VLOOKUP(DATE(YEAR(E8964),MONTH(E8964)-2,DAY(1)),'מדדים וריביות'!B:C,2,FALSE))</f>
        <v>33976829.773064002</v>
      </c>
      <c r="I8964" s="43">
        <f>'ריבית יומית'!D8958</f>
        <v>2.7242892239431882E-5</v>
      </c>
      <c r="J8964" s="29">
        <f t="shared" si="1131"/>
        <v>1.0232321304956884</v>
      </c>
      <c r="L8964">
        <f>VLOOKUP(D8963,'מדדים וריביות'!B:C,2)</f>
        <v>34110072.242762297</v>
      </c>
      <c r="M8964" s="30">
        <f t="shared" si="1136"/>
        <v>0</v>
      </c>
      <c r="O8964" s="39">
        <f t="shared" si="1133"/>
        <v>0</v>
      </c>
      <c r="P8964" s="39">
        <f t="shared" si="1137"/>
        <v>0</v>
      </c>
      <c r="Q8964" s="39">
        <f t="shared" si="1134"/>
        <v>0</v>
      </c>
      <c r="R8964" s="41">
        <f t="shared" si="1135"/>
        <v>0</v>
      </c>
    </row>
    <row r="8965" spans="4:18" x14ac:dyDescent="0.25">
      <c r="D8965" s="1">
        <v>41830</v>
      </c>
      <c r="E8965" s="1">
        <f t="shared" si="1132"/>
        <v>41821</v>
      </c>
      <c r="F8965" s="30">
        <f t="shared" si="1138"/>
        <v>0</v>
      </c>
      <c r="H8965" s="42">
        <f>IF(DAY(D8965)&gt;14,VLOOKUP(DATE(YEAR(E8965),MONTH(E8965)-1,DAY(1)),'מדדים וריביות'!B:C,2,FALSE),VLOOKUP(DATE(YEAR(E8965),MONTH(E8965)-2,DAY(1)),'מדדים וריביות'!B:C,2,FALSE))</f>
        <v>33976829.773064002</v>
      </c>
      <c r="I8965" s="43">
        <f>'ריבית יומית'!D8959</f>
        <v>2.7242892239431882E-5</v>
      </c>
      <c r="J8965" s="29">
        <f t="shared" si="1131"/>
        <v>1.0232042554524181</v>
      </c>
      <c r="L8965">
        <f>VLOOKUP(D8964,'מדדים וריביות'!B:C,2)</f>
        <v>34110072.242762297</v>
      </c>
      <c r="M8965" s="30">
        <f t="shared" si="1136"/>
        <v>0</v>
      </c>
      <c r="O8965" s="39">
        <f t="shared" si="1133"/>
        <v>0</v>
      </c>
      <c r="P8965" s="39">
        <f t="shared" si="1137"/>
        <v>0</v>
      </c>
      <c r="Q8965" s="39">
        <f t="shared" si="1134"/>
        <v>0</v>
      </c>
      <c r="R8965" s="41">
        <f t="shared" si="1135"/>
        <v>0</v>
      </c>
    </row>
    <row r="8966" spans="4:18" x14ac:dyDescent="0.25">
      <c r="D8966" s="1">
        <v>41831</v>
      </c>
      <c r="E8966" s="1">
        <f t="shared" si="1132"/>
        <v>41821</v>
      </c>
      <c r="F8966" s="30">
        <f t="shared" si="1138"/>
        <v>0</v>
      </c>
      <c r="H8966" s="42">
        <f>IF(DAY(D8966)&gt;14,VLOOKUP(DATE(YEAR(E8966),MONTH(E8966)-1,DAY(1)),'מדדים וריביות'!B:C,2,FALSE),VLOOKUP(DATE(YEAR(E8966),MONTH(E8966)-2,DAY(1)),'מדדים וריביות'!B:C,2,FALSE))</f>
        <v>33976829.773064002</v>
      </c>
      <c r="I8966" s="43">
        <f>'ריבית יומית'!D8960</f>
        <v>2.7242892239431882E-5</v>
      </c>
      <c r="J8966" s="29">
        <f t="shared" si="1131"/>
        <v>1.0231763811685239</v>
      </c>
      <c r="L8966">
        <f>VLOOKUP(D8965,'מדדים וריביות'!B:C,2)</f>
        <v>34110072.242762297</v>
      </c>
      <c r="M8966" s="30">
        <f t="shared" si="1136"/>
        <v>0</v>
      </c>
      <c r="O8966" s="39">
        <f t="shared" si="1133"/>
        <v>0</v>
      </c>
      <c r="P8966" s="39">
        <f t="shared" si="1137"/>
        <v>0</v>
      </c>
      <c r="Q8966" s="39">
        <f t="shared" si="1134"/>
        <v>0</v>
      </c>
      <c r="R8966" s="41">
        <f t="shared" si="1135"/>
        <v>0</v>
      </c>
    </row>
    <row r="8967" spans="4:18" x14ac:dyDescent="0.25">
      <c r="D8967" s="1">
        <v>41832</v>
      </c>
      <c r="E8967" s="1">
        <f t="shared" si="1132"/>
        <v>41821</v>
      </c>
      <c r="F8967" s="30">
        <f t="shared" si="1138"/>
        <v>0</v>
      </c>
      <c r="H8967" s="42">
        <f>IF(DAY(D8967)&gt;14,VLOOKUP(DATE(YEAR(E8967),MONTH(E8967)-1,DAY(1)),'מדדים וריביות'!B:C,2,FALSE),VLOOKUP(DATE(YEAR(E8967),MONTH(E8967)-2,DAY(1)),'מדדים וריביות'!B:C,2,FALSE))</f>
        <v>33976829.773064002</v>
      </c>
      <c r="I8967" s="43">
        <f>'ריבית יומית'!D8961</f>
        <v>2.7242892239431882E-5</v>
      </c>
      <c r="J8967" s="29">
        <f t="shared" si="1131"/>
        <v>1.0231485076439852</v>
      </c>
      <c r="L8967">
        <f>VLOOKUP(D8966,'מדדים וריביות'!B:C,2)</f>
        <v>34110072.242762297</v>
      </c>
      <c r="M8967" s="30">
        <f t="shared" si="1136"/>
        <v>0</v>
      </c>
      <c r="O8967" s="39">
        <f t="shared" si="1133"/>
        <v>0</v>
      </c>
      <c r="P8967" s="39">
        <f t="shared" si="1137"/>
        <v>0</v>
      </c>
      <c r="Q8967" s="39">
        <f t="shared" si="1134"/>
        <v>0</v>
      </c>
      <c r="R8967" s="41">
        <f t="shared" si="1135"/>
        <v>0</v>
      </c>
    </row>
    <row r="8968" spans="4:18" x14ac:dyDescent="0.25">
      <c r="D8968" s="1">
        <v>41833</v>
      </c>
      <c r="E8968" s="1">
        <f t="shared" si="1132"/>
        <v>41821</v>
      </c>
      <c r="F8968" s="30">
        <f t="shared" si="1138"/>
        <v>0</v>
      </c>
      <c r="H8968" s="42">
        <f>IF(DAY(D8968)&gt;14,VLOOKUP(DATE(YEAR(E8968),MONTH(E8968)-1,DAY(1)),'מדדים וריביות'!B:C,2,FALSE),VLOOKUP(DATE(YEAR(E8968),MONTH(E8968)-2,DAY(1)),'מדדים וריביות'!B:C,2,FALSE))</f>
        <v>33976829.773064002</v>
      </c>
      <c r="I8968" s="43">
        <f>'ריבית יומית'!D8962</f>
        <v>2.7242892239431882E-5</v>
      </c>
      <c r="J8968" s="29">
        <f t="shared" si="1131"/>
        <v>1.0231206348787814</v>
      </c>
      <c r="L8968">
        <f>VLOOKUP(D8967,'מדדים וריביות'!B:C,2)</f>
        <v>34110072.242762297</v>
      </c>
      <c r="M8968" s="30">
        <f t="shared" si="1136"/>
        <v>0</v>
      </c>
      <c r="O8968" s="39">
        <f t="shared" si="1133"/>
        <v>0</v>
      </c>
      <c r="P8968" s="39">
        <f t="shared" si="1137"/>
        <v>0</v>
      </c>
      <c r="Q8968" s="39">
        <f t="shared" si="1134"/>
        <v>0</v>
      </c>
      <c r="R8968" s="41">
        <f t="shared" si="1135"/>
        <v>0</v>
      </c>
    </row>
    <row r="8969" spans="4:18" x14ac:dyDescent="0.25">
      <c r="D8969" s="1">
        <v>41834</v>
      </c>
      <c r="E8969" s="1">
        <f t="shared" si="1132"/>
        <v>41821</v>
      </c>
      <c r="F8969" s="30">
        <f t="shared" si="1138"/>
        <v>0</v>
      </c>
      <c r="H8969" s="42">
        <f>IF(DAY(D8969)&gt;14,VLOOKUP(DATE(YEAR(E8969),MONTH(E8969)-1,DAY(1)),'מדדים וריביות'!B:C,2,FALSE),VLOOKUP(DATE(YEAR(E8969),MONTH(E8969)-2,DAY(1)),'מדדים וריביות'!B:C,2,FALSE))</f>
        <v>33976829.773064002</v>
      </c>
      <c r="I8969" s="43">
        <f>'ריבית יומית'!D8963</f>
        <v>2.7242892239431882E-5</v>
      </c>
      <c r="J8969" s="29">
        <f t="shared" ref="J8969:J9032" si="1139">J8970*(1+I8969)</f>
        <v>1.0230927628728914</v>
      </c>
      <c r="L8969">
        <f>VLOOKUP(D8968,'מדדים וריביות'!B:C,2)</f>
        <v>34110072.242762297</v>
      </c>
      <c r="M8969" s="30">
        <f t="shared" si="1136"/>
        <v>0</v>
      </c>
      <c r="O8969" s="39">
        <f t="shared" si="1133"/>
        <v>0</v>
      </c>
      <c r="P8969" s="39">
        <f t="shared" si="1137"/>
        <v>0</v>
      </c>
      <c r="Q8969" s="39">
        <f t="shared" si="1134"/>
        <v>0</v>
      </c>
      <c r="R8969" s="41">
        <f t="shared" si="1135"/>
        <v>0</v>
      </c>
    </row>
    <row r="8970" spans="4:18" x14ac:dyDescent="0.25">
      <c r="D8970" s="1">
        <v>41835</v>
      </c>
      <c r="E8970" s="1">
        <f t="shared" ref="E8970:E9033" si="1140">DATE(YEAR(D8970),MONTH(D8970),DAY(1))</f>
        <v>41821</v>
      </c>
      <c r="F8970" s="30">
        <f t="shared" si="1138"/>
        <v>0</v>
      </c>
      <c r="H8970" s="42">
        <f>IF(DAY(D8970)&gt;14,VLOOKUP(DATE(YEAR(E8970),MONTH(E8970)-1,DAY(1)),'מדדים וריביות'!B:C,2,FALSE),VLOOKUP(DATE(YEAR(E8970),MONTH(E8970)-2,DAY(1)),'מדדים וריביות'!B:C,2,FALSE))</f>
        <v>34076761.625337698</v>
      </c>
      <c r="I8970" s="43">
        <f>'ריבית יומית'!D8964</f>
        <v>2.7242892239431882E-5</v>
      </c>
      <c r="J8970" s="29">
        <f t="shared" si="1139"/>
        <v>1.023064891626295</v>
      </c>
      <c r="L8970">
        <f>VLOOKUP(D8969,'מדדים וריביות'!B:C,2)</f>
        <v>34110072.242762297</v>
      </c>
      <c r="M8970" s="30">
        <f t="shared" si="1136"/>
        <v>0</v>
      </c>
      <c r="O8970" s="39">
        <f t="shared" ref="O8970:O9033" si="1141">$D$4/H8970*G8970-G8970</f>
        <v>0</v>
      </c>
      <c r="P8970" s="39">
        <f t="shared" si="1137"/>
        <v>0</v>
      </c>
      <c r="Q8970" s="39">
        <f t="shared" ref="Q8970:Q9033" si="1142">$D$4/H8970*P8970-P8970</f>
        <v>0</v>
      </c>
      <c r="R8970" s="41">
        <f t="shared" ref="R8970:R9033" si="1143">SUM(O8970:Q8970)</f>
        <v>0</v>
      </c>
    </row>
    <row r="8971" spans="4:18" x14ac:dyDescent="0.25">
      <c r="D8971" s="1">
        <v>41836</v>
      </c>
      <c r="E8971" s="1">
        <f t="shared" si="1140"/>
        <v>41821</v>
      </c>
      <c r="F8971" s="30">
        <f t="shared" si="1138"/>
        <v>0</v>
      </c>
      <c r="H8971" s="42">
        <f>IF(DAY(D8971)&gt;14,VLOOKUP(DATE(YEAR(E8971),MONTH(E8971)-1,DAY(1)),'מדדים וריביות'!B:C,2,FALSE),VLOOKUP(DATE(YEAR(E8971),MONTH(E8971)-2,DAY(1)),'מדדים וריביות'!B:C,2,FALSE))</f>
        <v>34076761.625337698</v>
      </c>
      <c r="I8971" s="43">
        <f>'ריבית יומית'!D8965</f>
        <v>2.7242892239431882E-5</v>
      </c>
      <c r="J8971" s="29">
        <f t="shared" si="1139"/>
        <v>1.0230370211389712</v>
      </c>
      <c r="L8971">
        <f>VLOOKUP(D8970,'מדדים וריביות'!B:C,2)</f>
        <v>34110072.242762297</v>
      </c>
      <c r="M8971" s="30">
        <f t="shared" si="1136"/>
        <v>0</v>
      </c>
      <c r="O8971" s="39">
        <f t="shared" si="1141"/>
        <v>0</v>
      </c>
      <c r="P8971" s="39">
        <f t="shared" si="1137"/>
        <v>0</v>
      </c>
      <c r="Q8971" s="39">
        <f t="shared" si="1142"/>
        <v>0</v>
      </c>
      <c r="R8971" s="41">
        <f t="shared" si="1143"/>
        <v>0</v>
      </c>
    </row>
    <row r="8972" spans="4:18" x14ac:dyDescent="0.25">
      <c r="D8972" s="1">
        <v>41837</v>
      </c>
      <c r="E8972" s="1">
        <f t="shared" si="1140"/>
        <v>41821</v>
      </c>
      <c r="F8972" s="30">
        <f t="shared" si="1138"/>
        <v>0</v>
      </c>
      <c r="H8972" s="42">
        <f>IF(DAY(D8972)&gt;14,VLOOKUP(DATE(YEAR(E8972),MONTH(E8972)-1,DAY(1)),'מדדים וריביות'!B:C,2,FALSE),VLOOKUP(DATE(YEAR(E8972),MONTH(E8972)-2,DAY(1)),'מדדים וריביות'!B:C,2,FALSE))</f>
        <v>34076761.625337698</v>
      </c>
      <c r="I8972" s="43">
        <f>'ריבית יומית'!D8966</f>
        <v>2.7242892239431882E-5</v>
      </c>
      <c r="J8972" s="29">
        <f t="shared" si="1139"/>
        <v>1.0230091514108994</v>
      </c>
      <c r="L8972">
        <f>VLOOKUP(D8971,'מדדים וריביות'!B:C,2)</f>
        <v>34110072.242762297</v>
      </c>
      <c r="M8972" s="30">
        <f t="shared" ref="M8972:M9035" si="1144">F8972*(1+I8972)*L8972/H8972+G8972-K8972</f>
        <v>0</v>
      </c>
      <c r="O8972" s="39">
        <f t="shared" si="1141"/>
        <v>0</v>
      </c>
      <c r="P8972" s="39">
        <f t="shared" si="1137"/>
        <v>0</v>
      </c>
      <c r="Q8972" s="39">
        <f t="shared" si="1142"/>
        <v>0</v>
      </c>
      <c r="R8972" s="41">
        <f t="shared" si="1143"/>
        <v>0</v>
      </c>
    </row>
    <row r="8973" spans="4:18" x14ac:dyDescent="0.25">
      <c r="D8973" s="1">
        <v>41838</v>
      </c>
      <c r="E8973" s="1">
        <f t="shared" si="1140"/>
        <v>41821</v>
      </c>
      <c r="F8973" s="30">
        <f t="shared" si="1138"/>
        <v>0</v>
      </c>
      <c r="H8973" s="42">
        <f>IF(DAY(D8973)&gt;14,VLOOKUP(DATE(YEAR(E8973),MONTH(E8973)-1,DAY(1)),'מדדים וריביות'!B:C,2,FALSE),VLOOKUP(DATE(YEAR(E8973),MONTH(E8973)-2,DAY(1)),'מדדים וריביות'!B:C,2,FALSE))</f>
        <v>34076761.625337698</v>
      </c>
      <c r="I8973" s="43">
        <f>'ריבית יומית'!D8967</f>
        <v>2.7242892239431882E-5</v>
      </c>
      <c r="J8973" s="29">
        <f t="shared" si="1139"/>
        <v>1.022981282442059</v>
      </c>
      <c r="L8973">
        <f>VLOOKUP(D8972,'מדדים וריביות'!B:C,2)</f>
        <v>34110072.242762297</v>
      </c>
      <c r="M8973" s="30">
        <f t="shared" si="1144"/>
        <v>0</v>
      </c>
      <c r="O8973" s="39">
        <f t="shared" si="1141"/>
        <v>0</v>
      </c>
      <c r="P8973" s="39">
        <f t="shared" si="1137"/>
        <v>0</v>
      </c>
      <c r="Q8973" s="39">
        <f t="shared" si="1142"/>
        <v>0</v>
      </c>
      <c r="R8973" s="41">
        <f t="shared" si="1143"/>
        <v>0</v>
      </c>
    </row>
    <row r="8974" spans="4:18" x14ac:dyDescent="0.25">
      <c r="D8974" s="1">
        <v>41839</v>
      </c>
      <c r="E8974" s="1">
        <f t="shared" si="1140"/>
        <v>41821</v>
      </c>
      <c r="F8974" s="30">
        <f t="shared" si="1138"/>
        <v>0</v>
      </c>
      <c r="H8974" s="42">
        <f>IF(DAY(D8974)&gt;14,VLOOKUP(DATE(YEAR(E8974),MONTH(E8974)-1,DAY(1)),'מדדים וריביות'!B:C,2,FALSE),VLOOKUP(DATE(YEAR(E8974),MONTH(E8974)-2,DAY(1)),'מדדים וריביות'!B:C,2,FALSE))</f>
        <v>34076761.625337698</v>
      </c>
      <c r="I8974" s="43">
        <f>'ריבית יומית'!D8968</f>
        <v>2.7242892239431882E-5</v>
      </c>
      <c r="J8974" s="29">
        <f t="shared" si="1139"/>
        <v>1.022953414232429</v>
      </c>
      <c r="L8974">
        <f>VLOOKUP(D8973,'מדדים וריביות'!B:C,2)</f>
        <v>34110072.242762297</v>
      </c>
      <c r="M8974" s="30">
        <f t="shared" si="1144"/>
        <v>0</v>
      </c>
      <c r="O8974" s="39">
        <f t="shared" si="1141"/>
        <v>0</v>
      </c>
      <c r="P8974" s="39">
        <f t="shared" si="1137"/>
        <v>0</v>
      </c>
      <c r="Q8974" s="39">
        <f t="shared" si="1142"/>
        <v>0</v>
      </c>
      <c r="R8974" s="41">
        <f t="shared" si="1143"/>
        <v>0</v>
      </c>
    </row>
    <row r="8975" spans="4:18" x14ac:dyDescent="0.25">
      <c r="D8975" s="1">
        <v>41840</v>
      </c>
      <c r="E8975" s="1">
        <f t="shared" si="1140"/>
        <v>41821</v>
      </c>
      <c r="F8975" s="30">
        <f t="shared" si="1138"/>
        <v>0</v>
      </c>
      <c r="H8975" s="42">
        <f>IF(DAY(D8975)&gt;14,VLOOKUP(DATE(YEAR(E8975),MONTH(E8975)-1,DAY(1)),'מדדים וריביות'!B:C,2,FALSE),VLOOKUP(DATE(YEAR(E8975),MONTH(E8975)-2,DAY(1)),'מדדים וריביות'!B:C,2,FALSE))</f>
        <v>34076761.625337698</v>
      </c>
      <c r="I8975" s="43">
        <f>'ריבית יומית'!D8969</f>
        <v>2.7242892239431882E-5</v>
      </c>
      <c r="J8975" s="29">
        <f t="shared" si="1139"/>
        <v>1.0229255467819891</v>
      </c>
      <c r="L8975">
        <f>VLOOKUP(D8974,'מדדים וריביות'!B:C,2)</f>
        <v>34110072.242762297</v>
      </c>
      <c r="M8975" s="30">
        <f t="shared" si="1144"/>
        <v>0</v>
      </c>
      <c r="O8975" s="39">
        <f t="shared" si="1141"/>
        <v>0</v>
      </c>
      <c r="P8975" s="39">
        <f t="shared" si="1137"/>
        <v>0</v>
      </c>
      <c r="Q8975" s="39">
        <f t="shared" si="1142"/>
        <v>0</v>
      </c>
      <c r="R8975" s="41">
        <f t="shared" si="1143"/>
        <v>0</v>
      </c>
    </row>
    <row r="8976" spans="4:18" x14ac:dyDescent="0.25">
      <c r="D8976" s="1">
        <v>41841</v>
      </c>
      <c r="E8976" s="1">
        <f t="shared" si="1140"/>
        <v>41821</v>
      </c>
      <c r="F8976" s="30">
        <f t="shared" si="1138"/>
        <v>0</v>
      </c>
      <c r="H8976" s="42">
        <f>IF(DAY(D8976)&gt;14,VLOOKUP(DATE(YEAR(E8976),MONTH(E8976)-1,DAY(1)),'מדדים וריביות'!B:C,2,FALSE),VLOOKUP(DATE(YEAR(E8976),MONTH(E8976)-2,DAY(1)),'מדדים וריביות'!B:C,2,FALSE))</f>
        <v>34076761.625337698</v>
      </c>
      <c r="I8976" s="43">
        <f>'ריבית יומית'!D8970</f>
        <v>2.7242892239431882E-5</v>
      </c>
      <c r="J8976" s="29">
        <f t="shared" si="1139"/>
        <v>1.0228976800907184</v>
      </c>
      <c r="L8976">
        <f>VLOOKUP(D8975,'מדדים וריביות'!B:C,2)</f>
        <v>34110072.242762297</v>
      </c>
      <c r="M8976" s="30">
        <f t="shared" si="1144"/>
        <v>0</v>
      </c>
      <c r="O8976" s="39">
        <f t="shared" si="1141"/>
        <v>0</v>
      </c>
      <c r="P8976" s="39">
        <f t="shared" si="1137"/>
        <v>0</v>
      </c>
      <c r="Q8976" s="39">
        <f t="shared" si="1142"/>
        <v>0</v>
      </c>
      <c r="R8976" s="41">
        <f t="shared" si="1143"/>
        <v>0</v>
      </c>
    </row>
    <row r="8977" spans="4:18" x14ac:dyDescent="0.25">
      <c r="D8977" s="1">
        <v>41842</v>
      </c>
      <c r="E8977" s="1">
        <f t="shared" si="1140"/>
        <v>41821</v>
      </c>
      <c r="F8977" s="30">
        <f t="shared" si="1138"/>
        <v>0</v>
      </c>
      <c r="H8977" s="42">
        <f>IF(DAY(D8977)&gt;14,VLOOKUP(DATE(YEAR(E8977),MONTH(E8977)-1,DAY(1)),'מדדים וריביות'!B:C,2,FALSE),VLOOKUP(DATE(YEAR(E8977),MONTH(E8977)-2,DAY(1)),'מדדים וריביות'!B:C,2,FALSE))</f>
        <v>34076761.625337698</v>
      </c>
      <c r="I8977" s="43">
        <f>'ריבית יומית'!D8971</f>
        <v>2.7242892239431882E-5</v>
      </c>
      <c r="J8977" s="29">
        <f t="shared" si="1139"/>
        <v>1.0228698141585963</v>
      </c>
      <c r="L8977">
        <f>VLOOKUP(D8976,'מדדים וריביות'!B:C,2)</f>
        <v>34110072.242762297</v>
      </c>
      <c r="M8977" s="30">
        <f t="shared" si="1144"/>
        <v>0</v>
      </c>
      <c r="O8977" s="39">
        <f t="shared" si="1141"/>
        <v>0</v>
      </c>
      <c r="P8977" s="39">
        <f t="shared" si="1137"/>
        <v>0</v>
      </c>
      <c r="Q8977" s="39">
        <f t="shared" si="1142"/>
        <v>0</v>
      </c>
      <c r="R8977" s="41">
        <f t="shared" si="1143"/>
        <v>0</v>
      </c>
    </row>
    <row r="8978" spans="4:18" x14ac:dyDescent="0.25">
      <c r="D8978" s="1">
        <v>41843</v>
      </c>
      <c r="E8978" s="1">
        <f t="shared" si="1140"/>
        <v>41821</v>
      </c>
      <c r="F8978" s="30">
        <f t="shared" si="1138"/>
        <v>0</v>
      </c>
      <c r="H8978" s="42">
        <f>IF(DAY(D8978)&gt;14,VLOOKUP(DATE(YEAR(E8978),MONTH(E8978)-1,DAY(1)),'מדדים וריביות'!B:C,2,FALSE),VLOOKUP(DATE(YEAR(E8978),MONTH(E8978)-2,DAY(1)),'מדדים וריביות'!B:C,2,FALSE))</f>
        <v>34076761.625337698</v>
      </c>
      <c r="I8978" s="43">
        <f>'ריבית יומית'!D8972</f>
        <v>2.7242892239431882E-5</v>
      </c>
      <c r="J8978" s="29">
        <f t="shared" si="1139"/>
        <v>1.0228419489856022</v>
      </c>
      <c r="L8978">
        <f>VLOOKUP(D8977,'מדדים וריביות'!B:C,2)</f>
        <v>34110072.242762297</v>
      </c>
      <c r="M8978" s="30">
        <f t="shared" si="1144"/>
        <v>0</v>
      </c>
      <c r="O8978" s="39">
        <f t="shared" si="1141"/>
        <v>0</v>
      </c>
      <c r="P8978" s="39">
        <f t="shared" si="1137"/>
        <v>0</v>
      </c>
      <c r="Q8978" s="39">
        <f t="shared" si="1142"/>
        <v>0</v>
      </c>
      <c r="R8978" s="41">
        <f t="shared" si="1143"/>
        <v>0</v>
      </c>
    </row>
    <row r="8979" spans="4:18" x14ac:dyDescent="0.25">
      <c r="D8979" s="1">
        <v>41844</v>
      </c>
      <c r="E8979" s="1">
        <f t="shared" si="1140"/>
        <v>41821</v>
      </c>
      <c r="F8979" s="30">
        <f t="shared" si="1138"/>
        <v>0</v>
      </c>
      <c r="H8979" s="42">
        <f>IF(DAY(D8979)&gt;14,VLOOKUP(DATE(YEAR(E8979),MONTH(E8979)-1,DAY(1)),'מדדים וריביות'!B:C,2,FALSE),VLOOKUP(DATE(YEAR(E8979),MONTH(E8979)-2,DAY(1)),'מדדים וריביות'!B:C,2,FALSE))</f>
        <v>34076761.625337698</v>
      </c>
      <c r="I8979" s="43">
        <f>'ריבית יומית'!D8973</f>
        <v>2.7242892239431882E-5</v>
      </c>
      <c r="J8979" s="29">
        <f t="shared" si="1139"/>
        <v>1.0228140845717153</v>
      </c>
      <c r="L8979">
        <f>VLOOKUP(D8978,'מדדים וריביות'!B:C,2)</f>
        <v>34110072.242762297</v>
      </c>
      <c r="M8979" s="30">
        <f t="shared" si="1144"/>
        <v>0</v>
      </c>
      <c r="O8979" s="39">
        <f t="shared" si="1141"/>
        <v>0</v>
      </c>
      <c r="P8979" s="39">
        <f t="shared" si="1137"/>
        <v>0</v>
      </c>
      <c r="Q8979" s="39">
        <f t="shared" si="1142"/>
        <v>0</v>
      </c>
      <c r="R8979" s="41">
        <f t="shared" si="1143"/>
        <v>0</v>
      </c>
    </row>
    <row r="8980" spans="4:18" x14ac:dyDescent="0.25">
      <c r="D8980" s="1">
        <v>41845</v>
      </c>
      <c r="E8980" s="1">
        <f t="shared" si="1140"/>
        <v>41821</v>
      </c>
      <c r="F8980" s="30">
        <f t="shared" si="1138"/>
        <v>0</v>
      </c>
      <c r="H8980" s="42">
        <f>IF(DAY(D8980)&gt;14,VLOOKUP(DATE(YEAR(E8980),MONTH(E8980)-1,DAY(1)),'מדדים וריביות'!B:C,2,FALSE),VLOOKUP(DATE(YEAR(E8980),MONTH(E8980)-2,DAY(1)),'מדדים וריביות'!B:C,2,FALSE))</f>
        <v>34076761.625337698</v>
      </c>
      <c r="I8980" s="43">
        <f>'ריבית יומית'!D8974</f>
        <v>2.7242892239431882E-5</v>
      </c>
      <c r="J8980" s="29">
        <f t="shared" si="1139"/>
        <v>1.022786220916915</v>
      </c>
      <c r="L8980">
        <f>VLOOKUP(D8979,'מדדים וריביות'!B:C,2)</f>
        <v>34110072.242762297</v>
      </c>
      <c r="M8980" s="30">
        <f t="shared" si="1144"/>
        <v>0</v>
      </c>
      <c r="O8980" s="39">
        <f t="shared" si="1141"/>
        <v>0</v>
      </c>
      <c r="P8980" s="39">
        <f t="shared" si="1137"/>
        <v>0</v>
      </c>
      <c r="Q8980" s="39">
        <f t="shared" si="1142"/>
        <v>0</v>
      </c>
      <c r="R8980" s="41">
        <f t="shared" si="1143"/>
        <v>0</v>
      </c>
    </row>
    <row r="8981" spans="4:18" x14ac:dyDescent="0.25">
      <c r="D8981" s="1">
        <v>41846</v>
      </c>
      <c r="E8981" s="1">
        <f t="shared" si="1140"/>
        <v>41821</v>
      </c>
      <c r="F8981" s="30">
        <f t="shared" si="1138"/>
        <v>0</v>
      </c>
      <c r="H8981" s="42">
        <f>IF(DAY(D8981)&gt;14,VLOOKUP(DATE(YEAR(E8981),MONTH(E8981)-1,DAY(1)),'מדדים וריביות'!B:C,2,FALSE),VLOOKUP(DATE(YEAR(E8981),MONTH(E8981)-2,DAY(1)),'מדדים וריביות'!B:C,2,FALSE))</f>
        <v>34076761.625337698</v>
      </c>
      <c r="I8981" s="43">
        <f>'ריבית יומית'!D8975</f>
        <v>2.7242892239431882E-5</v>
      </c>
      <c r="J8981" s="29">
        <f t="shared" si="1139"/>
        <v>1.0227583580211803</v>
      </c>
      <c r="L8981">
        <f>VLOOKUP(D8980,'מדדים וריביות'!B:C,2)</f>
        <v>34110072.242762297</v>
      </c>
      <c r="M8981" s="30">
        <f t="shared" si="1144"/>
        <v>0</v>
      </c>
      <c r="O8981" s="39">
        <f t="shared" si="1141"/>
        <v>0</v>
      </c>
      <c r="P8981" s="39">
        <f t="shared" si="1137"/>
        <v>0</v>
      </c>
      <c r="Q8981" s="39">
        <f t="shared" si="1142"/>
        <v>0</v>
      </c>
      <c r="R8981" s="41">
        <f t="shared" si="1143"/>
        <v>0</v>
      </c>
    </row>
    <row r="8982" spans="4:18" x14ac:dyDescent="0.25">
      <c r="D8982" s="1">
        <v>41847</v>
      </c>
      <c r="E8982" s="1">
        <f t="shared" si="1140"/>
        <v>41821</v>
      </c>
      <c r="F8982" s="30">
        <f t="shared" si="1138"/>
        <v>0</v>
      </c>
      <c r="H8982" s="42">
        <f>IF(DAY(D8982)&gt;14,VLOOKUP(DATE(YEAR(E8982),MONTH(E8982)-1,DAY(1)),'מדדים וריביות'!B:C,2,FALSE),VLOOKUP(DATE(YEAR(E8982),MONTH(E8982)-2,DAY(1)),'מדדים וריביות'!B:C,2,FALSE))</f>
        <v>34076761.625337698</v>
      </c>
      <c r="I8982" s="43">
        <f>'ריבית יומית'!D8976</f>
        <v>2.7242892239431882E-5</v>
      </c>
      <c r="J8982" s="29">
        <f t="shared" si="1139"/>
        <v>1.0227304958844909</v>
      </c>
      <c r="L8982">
        <f>VLOOKUP(D8981,'מדדים וריביות'!B:C,2)</f>
        <v>34110072.242762297</v>
      </c>
      <c r="M8982" s="30">
        <f t="shared" si="1144"/>
        <v>0</v>
      </c>
      <c r="O8982" s="39">
        <f t="shared" si="1141"/>
        <v>0</v>
      </c>
      <c r="P8982" s="39">
        <f t="shared" si="1137"/>
        <v>0</v>
      </c>
      <c r="Q8982" s="39">
        <f t="shared" si="1142"/>
        <v>0</v>
      </c>
      <c r="R8982" s="41">
        <f t="shared" si="1143"/>
        <v>0</v>
      </c>
    </row>
    <row r="8983" spans="4:18" x14ac:dyDescent="0.25">
      <c r="D8983" s="1">
        <v>41848</v>
      </c>
      <c r="E8983" s="1">
        <f t="shared" si="1140"/>
        <v>41821</v>
      </c>
      <c r="F8983" s="30">
        <f t="shared" si="1138"/>
        <v>0</v>
      </c>
      <c r="H8983" s="42">
        <f>IF(DAY(D8983)&gt;14,VLOOKUP(DATE(YEAR(E8983),MONTH(E8983)-1,DAY(1)),'מדדים וריביות'!B:C,2,FALSE),VLOOKUP(DATE(YEAR(E8983),MONTH(E8983)-2,DAY(1)),'מדדים וריביות'!B:C,2,FALSE))</f>
        <v>34076761.625337698</v>
      </c>
      <c r="I8983" s="43">
        <f>'ריבית יומית'!D8977</f>
        <v>2.7242892239431882E-5</v>
      </c>
      <c r="J8983" s="29">
        <f t="shared" si="1139"/>
        <v>1.0227026345068262</v>
      </c>
      <c r="L8983">
        <f>VLOOKUP(D8982,'מדדים וריביות'!B:C,2)</f>
        <v>34110072.242762297</v>
      </c>
      <c r="M8983" s="30">
        <f t="shared" si="1144"/>
        <v>0</v>
      </c>
      <c r="O8983" s="39">
        <f t="shared" si="1141"/>
        <v>0</v>
      </c>
      <c r="P8983" s="39">
        <f t="shared" si="1137"/>
        <v>0</v>
      </c>
      <c r="Q8983" s="39">
        <f t="shared" si="1142"/>
        <v>0</v>
      </c>
      <c r="R8983" s="41">
        <f t="shared" si="1143"/>
        <v>0</v>
      </c>
    </row>
    <row r="8984" spans="4:18" x14ac:dyDescent="0.25">
      <c r="D8984" s="1">
        <v>41849</v>
      </c>
      <c r="E8984" s="1">
        <f t="shared" si="1140"/>
        <v>41821</v>
      </c>
      <c r="F8984" s="30">
        <f t="shared" si="1138"/>
        <v>0</v>
      </c>
      <c r="H8984" s="42">
        <f>IF(DAY(D8984)&gt;14,VLOOKUP(DATE(YEAR(E8984),MONTH(E8984)-1,DAY(1)),'מדדים וריביות'!B:C,2,FALSE),VLOOKUP(DATE(YEAR(E8984),MONTH(E8984)-2,DAY(1)),'מדדים וריביות'!B:C,2,FALSE))</f>
        <v>34076761.625337698</v>
      </c>
      <c r="I8984" s="43">
        <f>'ריבית יומית'!D8978</f>
        <v>2.7242892239431882E-5</v>
      </c>
      <c r="J8984" s="29">
        <f t="shared" si="1139"/>
        <v>1.0226747738881652</v>
      </c>
      <c r="L8984">
        <f>VLOOKUP(D8983,'מדדים וריביות'!B:C,2)</f>
        <v>34110072.242762297</v>
      </c>
      <c r="M8984" s="30">
        <f t="shared" si="1144"/>
        <v>0</v>
      </c>
      <c r="O8984" s="39">
        <f t="shared" si="1141"/>
        <v>0</v>
      </c>
      <c r="P8984" s="39">
        <f t="shared" si="1137"/>
        <v>0</v>
      </c>
      <c r="Q8984" s="39">
        <f t="shared" si="1142"/>
        <v>0</v>
      </c>
      <c r="R8984" s="41">
        <f t="shared" si="1143"/>
        <v>0</v>
      </c>
    </row>
    <row r="8985" spans="4:18" x14ac:dyDescent="0.25">
      <c r="D8985" s="1">
        <v>41850</v>
      </c>
      <c r="E8985" s="1">
        <f t="shared" si="1140"/>
        <v>41821</v>
      </c>
      <c r="F8985" s="30">
        <f t="shared" si="1138"/>
        <v>0</v>
      </c>
      <c r="H8985" s="42">
        <f>IF(DAY(D8985)&gt;14,VLOOKUP(DATE(YEAR(E8985),MONTH(E8985)-1,DAY(1)),'מדדים וריביות'!B:C,2,FALSE),VLOOKUP(DATE(YEAR(E8985),MONTH(E8985)-2,DAY(1)),'מדדים וריביות'!B:C,2,FALSE))</f>
        <v>34076761.625337698</v>
      </c>
      <c r="I8985" s="43">
        <f>'ריבית יומית'!D8979</f>
        <v>2.7242892239431882E-5</v>
      </c>
      <c r="J8985" s="29">
        <f t="shared" si="1139"/>
        <v>1.0226469140284873</v>
      </c>
      <c r="L8985">
        <f>VLOOKUP(D8984,'מדדים וריביות'!B:C,2)</f>
        <v>34110072.242762297</v>
      </c>
      <c r="M8985" s="30">
        <f t="shared" si="1144"/>
        <v>0</v>
      </c>
      <c r="O8985" s="39">
        <f t="shared" si="1141"/>
        <v>0</v>
      </c>
      <c r="P8985" s="39">
        <f t="shared" si="1137"/>
        <v>0</v>
      </c>
      <c r="Q8985" s="39">
        <f t="shared" si="1142"/>
        <v>0</v>
      </c>
      <c r="R8985" s="41">
        <f t="shared" si="1143"/>
        <v>0</v>
      </c>
    </row>
    <row r="8986" spans="4:18" x14ac:dyDescent="0.25">
      <c r="D8986" s="1">
        <v>41851</v>
      </c>
      <c r="E8986" s="1">
        <f t="shared" si="1140"/>
        <v>41821</v>
      </c>
      <c r="F8986" s="30">
        <f t="shared" si="1138"/>
        <v>0</v>
      </c>
      <c r="H8986" s="42">
        <f>IF(DAY(D8986)&gt;14,VLOOKUP(DATE(YEAR(E8986),MONTH(E8986)-1,DAY(1)),'מדדים וריביות'!B:C,2,FALSE),VLOOKUP(DATE(YEAR(E8986),MONTH(E8986)-2,DAY(1)),'מדדים וריביות'!B:C,2,FALSE))</f>
        <v>34076761.625337698</v>
      </c>
      <c r="I8986" s="43">
        <f>'ריבית יומית'!D8980</f>
        <v>2.7242892239431882E-5</v>
      </c>
      <c r="J8986" s="29">
        <f t="shared" si="1139"/>
        <v>1.0226190549277718</v>
      </c>
      <c r="L8986">
        <f>VLOOKUP(D8985,'מדדים וריביות'!B:C,2)</f>
        <v>34110072.242762297</v>
      </c>
      <c r="M8986" s="30">
        <f t="shared" si="1144"/>
        <v>0</v>
      </c>
      <c r="O8986" s="39">
        <f t="shared" si="1141"/>
        <v>0</v>
      </c>
      <c r="P8986" s="39">
        <f t="shared" si="1137"/>
        <v>0</v>
      </c>
      <c r="Q8986" s="39">
        <f t="shared" si="1142"/>
        <v>0</v>
      </c>
      <c r="R8986" s="41">
        <f t="shared" si="1143"/>
        <v>0</v>
      </c>
    </row>
    <row r="8987" spans="4:18" x14ac:dyDescent="0.25">
      <c r="D8987" s="1">
        <v>41852</v>
      </c>
      <c r="E8987" s="1">
        <f t="shared" si="1140"/>
        <v>41852</v>
      </c>
      <c r="F8987" s="30">
        <f t="shared" si="1138"/>
        <v>0</v>
      </c>
      <c r="H8987" s="42">
        <f>IF(DAY(D8987)&gt;14,VLOOKUP(DATE(YEAR(E8987),MONTH(E8987)-1,DAY(1)),'מדדים וריביות'!B:C,2,FALSE),VLOOKUP(DATE(YEAR(E8987),MONTH(E8987)-2,DAY(1)),'מדדים וריביות'!B:C,2,FALSE))</f>
        <v>34076761.625337698</v>
      </c>
      <c r="I8987" s="43">
        <f>'ריבית יומית'!D8981</f>
        <v>2.7242892239431882E-5</v>
      </c>
      <c r="J8987" s="29">
        <f t="shared" si="1139"/>
        <v>1.0225911965859982</v>
      </c>
      <c r="L8987">
        <f>VLOOKUP(D8986,'מדדים וריביות'!B:C,2)</f>
        <v>34110072.242762297</v>
      </c>
      <c r="M8987" s="30">
        <f t="shared" si="1144"/>
        <v>0</v>
      </c>
      <c r="O8987" s="39">
        <f t="shared" si="1141"/>
        <v>0</v>
      </c>
      <c r="P8987" s="39">
        <f t="shared" si="1137"/>
        <v>0</v>
      </c>
      <c r="Q8987" s="39">
        <f t="shared" si="1142"/>
        <v>0</v>
      </c>
      <c r="R8987" s="41">
        <f t="shared" si="1143"/>
        <v>0</v>
      </c>
    </row>
    <row r="8988" spans="4:18" x14ac:dyDescent="0.25">
      <c r="D8988" s="1">
        <v>41853</v>
      </c>
      <c r="E8988" s="1">
        <f t="shared" si="1140"/>
        <v>41852</v>
      </c>
      <c r="F8988" s="30">
        <f t="shared" si="1138"/>
        <v>0</v>
      </c>
      <c r="H8988" s="42">
        <f>IF(DAY(D8988)&gt;14,VLOOKUP(DATE(YEAR(E8988),MONTH(E8988)-1,DAY(1)),'מדדים וריביות'!B:C,2,FALSE),VLOOKUP(DATE(YEAR(E8988),MONTH(E8988)-2,DAY(1)),'מדדים וריביות'!B:C,2,FALSE))</f>
        <v>34076761.625337698</v>
      </c>
      <c r="I8988" s="43">
        <f>'ריבית יומית'!D8982</f>
        <v>2.7242892239431882E-5</v>
      </c>
      <c r="J8988" s="29">
        <f t="shared" si="1139"/>
        <v>1.0225633390031457</v>
      </c>
      <c r="L8988">
        <f>VLOOKUP(D8987,'מדדים וריביות'!B:C,2)</f>
        <v>34076761.625337698</v>
      </c>
      <c r="M8988" s="30">
        <f t="shared" si="1144"/>
        <v>0</v>
      </c>
      <c r="O8988" s="39">
        <f t="shared" si="1141"/>
        <v>0</v>
      </c>
      <c r="P8988" s="39">
        <f t="shared" si="1137"/>
        <v>0</v>
      </c>
      <c r="Q8988" s="39">
        <f t="shared" si="1142"/>
        <v>0</v>
      </c>
      <c r="R8988" s="41">
        <f t="shared" si="1143"/>
        <v>0</v>
      </c>
    </row>
    <row r="8989" spans="4:18" x14ac:dyDescent="0.25">
      <c r="D8989" s="1">
        <v>41854</v>
      </c>
      <c r="E8989" s="1">
        <f t="shared" si="1140"/>
        <v>41852</v>
      </c>
      <c r="F8989" s="30">
        <f t="shared" si="1138"/>
        <v>0</v>
      </c>
      <c r="H8989" s="42">
        <f>IF(DAY(D8989)&gt;14,VLOOKUP(DATE(YEAR(E8989),MONTH(E8989)-1,DAY(1)),'מדדים וריביות'!B:C,2,FALSE),VLOOKUP(DATE(YEAR(E8989),MONTH(E8989)-2,DAY(1)),'מדדים וריביות'!B:C,2,FALSE))</f>
        <v>34076761.625337698</v>
      </c>
      <c r="I8989" s="43">
        <f>'ריבית יומית'!D8983</f>
        <v>2.7242892239431882E-5</v>
      </c>
      <c r="J8989" s="29">
        <f t="shared" si="1139"/>
        <v>1.0225354821791937</v>
      </c>
      <c r="L8989">
        <f>VLOOKUP(D8988,'מדדים וריביות'!B:C,2)</f>
        <v>34076761.625337698</v>
      </c>
      <c r="M8989" s="30">
        <f t="shared" si="1144"/>
        <v>0</v>
      </c>
      <c r="O8989" s="39">
        <f t="shared" si="1141"/>
        <v>0</v>
      </c>
      <c r="P8989" s="39">
        <f t="shared" si="1137"/>
        <v>0</v>
      </c>
      <c r="Q8989" s="39">
        <f t="shared" si="1142"/>
        <v>0</v>
      </c>
      <c r="R8989" s="41">
        <f t="shared" si="1143"/>
        <v>0</v>
      </c>
    </row>
    <row r="8990" spans="4:18" x14ac:dyDescent="0.25">
      <c r="D8990" s="1">
        <v>41855</v>
      </c>
      <c r="E8990" s="1">
        <f t="shared" si="1140"/>
        <v>41852</v>
      </c>
      <c r="F8990" s="30">
        <f t="shared" si="1138"/>
        <v>0</v>
      </c>
      <c r="H8990" s="42">
        <f>IF(DAY(D8990)&gt;14,VLOOKUP(DATE(YEAR(E8990),MONTH(E8990)-1,DAY(1)),'מדדים וריביות'!B:C,2,FALSE),VLOOKUP(DATE(YEAR(E8990),MONTH(E8990)-2,DAY(1)),'מדדים וריביות'!B:C,2,FALSE))</f>
        <v>34076761.625337698</v>
      </c>
      <c r="I8990" s="43">
        <f>'ריבית יומית'!D8984</f>
        <v>2.7242892239431882E-5</v>
      </c>
      <c r="J8990" s="29">
        <f t="shared" si="1139"/>
        <v>1.0225076261141215</v>
      </c>
      <c r="L8990">
        <f>VLOOKUP(D8989,'מדדים וריביות'!B:C,2)</f>
        <v>34076761.625337698</v>
      </c>
      <c r="M8990" s="30">
        <f t="shared" si="1144"/>
        <v>0</v>
      </c>
      <c r="O8990" s="39">
        <f t="shared" si="1141"/>
        <v>0</v>
      </c>
      <c r="P8990" s="39">
        <f t="shared" si="1137"/>
        <v>0</v>
      </c>
      <c r="Q8990" s="39">
        <f t="shared" si="1142"/>
        <v>0</v>
      </c>
      <c r="R8990" s="41">
        <f t="shared" si="1143"/>
        <v>0</v>
      </c>
    </row>
    <row r="8991" spans="4:18" x14ac:dyDescent="0.25">
      <c r="D8991" s="1">
        <v>41856</v>
      </c>
      <c r="E8991" s="1">
        <f t="shared" si="1140"/>
        <v>41852</v>
      </c>
      <c r="F8991" s="30">
        <f t="shared" si="1138"/>
        <v>0</v>
      </c>
      <c r="H8991" s="42">
        <f>IF(DAY(D8991)&gt;14,VLOOKUP(DATE(YEAR(E8991),MONTH(E8991)-1,DAY(1)),'מדדים וריביות'!B:C,2,FALSE),VLOOKUP(DATE(YEAR(E8991),MONTH(E8991)-2,DAY(1)),'מדדים וריביות'!B:C,2,FALSE))</f>
        <v>34076761.625337698</v>
      </c>
      <c r="I8991" s="43">
        <f>'ריבית יומית'!D8985</f>
        <v>2.7242892239431882E-5</v>
      </c>
      <c r="J8991" s="29">
        <f t="shared" si="1139"/>
        <v>1.0224797708079083</v>
      </c>
      <c r="L8991">
        <f>VLOOKUP(D8990,'מדדים וריביות'!B:C,2)</f>
        <v>34076761.625337698</v>
      </c>
      <c r="M8991" s="30">
        <f t="shared" si="1144"/>
        <v>0</v>
      </c>
      <c r="O8991" s="39">
        <f t="shared" si="1141"/>
        <v>0</v>
      </c>
      <c r="P8991" s="39">
        <f t="shared" si="1137"/>
        <v>0</v>
      </c>
      <c r="Q8991" s="39">
        <f t="shared" si="1142"/>
        <v>0</v>
      </c>
      <c r="R8991" s="41">
        <f t="shared" si="1143"/>
        <v>0</v>
      </c>
    </row>
    <row r="8992" spans="4:18" x14ac:dyDescent="0.25">
      <c r="D8992" s="1">
        <v>41857</v>
      </c>
      <c r="E8992" s="1">
        <f t="shared" si="1140"/>
        <v>41852</v>
      </c>
      <c r="F8992" s="30">
        <f t="shared" si="1138"/>
        <v>0</v>
      </c>
      <c r="H8992" s="42">
        <f>IF(DAY(D8992)&gt;14,VLOOKUP(DATE(YEAR(E8992),MONTH(E8992)-1,DAY(1)),'מדדים וריביות'!B:C,2,FALSE),VLOOKUP(DATE(YEAR(E8992),MONTH(E8992)-2,DAY(1)),'מדדים וריביות'!B:C,2,FALSE))</f>
        <v>34076761.625337698</v>
      </c>
      <c r="I8992" s="43">
        <f>'ריבית יומית'!D8986</f>
        <v>2.7242892239431882E-5</v>
      </c>
      <c r="J8992" s="29">
        <f t="shared" si="1139"/>
        <v>1.0224519162605337</v>
      </c>
      <c r="L8992">
        <f>VLOOKUP(D8991,'מדדים וריביות'!B:C,2)</f>
        <v>34076761.625337698</v>
      </c>
      <c r="M8992" s="30">
        <f t="shared" si="1144"/>
        <v>0</v>
      </c>
      <c r="O8992" s="39">
        <f t="shared" si="1141"/>
        <v>0</v>
      </c>
      <c r="P8992" s="39">
        <f t="shared" si="1137"/>
        <v>0</v>
      </c>
      <c r="Q8992" s="39">
        <f t="shared" si="1142"/>
        <v>0</v>
      </c>
      <c r="R8992" s="41">
        <f t="shared" si="1143"/>
        <v>0</v>
      </c>
    </row>
    <row r="8993" spans="4:18" x14ac:dyDescent="0.25">
      <c r="D8993" s="1">
        <v>41858</v>
      </c>
      <c r="E8993" s="1">
        <f t="shared" si="1140"/>
        <v>41852</v>
      </c>
      <c r="F8993" s="30">
        <f t="shared" si="1138"/>
        <v>0</v>
      </c>
      <c r="H8993" s="42">
        <f>IF(DAY(D8993)&gt;14,VLOOKUP(DATE(YEAR(E8993),MONTH(E8993)-1,DAY(1)),'מדדים וריביות'!B:C,2,FALSE),VLOOKUP(DATE(YEAR(E8993),MONTH(E8993)-2,DAY(1)),'מדדים וריביות'!B:C,2,FALSE))</f>
        <v>34076761.625337698</v>
      </c>
      <c r="I8993" s="43">
        <f>'ריבית יומית'!D8987</f>
        <v>2.7242892239431882E-5</v>
      </c>
      <c r="J8993" s="29">
        <f t="shared" si="1139"/>
        <v>1.0224240624719767</v>
      </c>
      <c r="L8993">
        <f>VLOOKUP(D8992,'מדדים וריביות'!B:C,2)</f>
        <v>34076761.625337698</v>
      </c>
      <c r="M8993" s="30">
        <f t="shared" si="1144"/>
        <v>0</v>
      </c>
      <c r="O8993" s="39">
        <f t="shared" si="1141"/>
        <v>0</v>
      </c>
      <c r="P8993" s="39">
        <f t="shared" si="1137"/>
        <v>0</v>
      </c>
      <c r="Q8993" s="39">
        <f t="shared" si="1142"/>
        <v>0</v>
      </c>
      <c r="R8993" s="41">
        <f t="shared" si="1143"/>
        <v>0</v>
      </c>
    </row>
    <row r="8994" spans="4:18" x14ac:dyDescent="0.25">
      <c r="D8994" s="1">
        <v>41859</v>
      </c>
      <c r="E8994" s="1">
        <f t="shared" si="1140"/>
        <v>41852</v>
      </c>
      <c r="F8994" s="30">
        <f t="shared" si="1138"/>
        <v>0</v>
      </c>
      <c r="H8994" s="42">
        <f>IF(DAY(D8994)&gt;14,VLOOKUP(DATE(YEAR(E8994),MONTH(E8994)-1,DAY(1)),'מדדים וריביות'!B:C,2,FALSE),VLOOKUP(DATE(YEAR(E8994),MONTH(E8994)-2,DAY(1)),'מדדים וריביות'!B:C,2,FALSE))</f>
        <v>34076761.625337698</v>
      </c>
      <c r="I8994" s="43">
        <f>'ריבית יומית'!D8988</f>
        <v>2.7242892239431882E-5</v>
      </c>
      <c r="J8994" s="29">
        <f t="shared" si="1139"/>
        <v>1.0223962094422168</v>
      </c>
      <c r="L8994">
        <f>VLOOKUP(D8993,'מדדים וריביות'!B:C,2)</f>
        <v>34076761.625337698</v>
      </c>
      <c r="M8994" s="30">
        <f t="shared" si="1144"/>
        <v>0</v>
      </c>
      <c r="O8994" s="39">
        <f t="shared" si="1141"/>
        <v>0</v>
      </c>
      <c r="P8994" s="39">
        <f t="shared" si="1137"/>
        <v>0</v>
      </c>
      <c r="Q8994" s="39">
        <f t="shared" si="1142"/>
        <v>0</v>
      </c>
      <c r="R8994" s="41">
        <f t="shared" si="1143"/>
        <v>0</v>
      </c>
    </row>
    <row r="8995" spans="4:18" x14ac:dyDescent="0.25">
      <c r="D8995" s="1">
        <v>41860</v>
      </c>
      <c r="E8995" s="1">
        <f t="shared" si="1140"/>
        <v>41852</v>
      </c>
      <c r="F8995" s="30">
        <f t="shared" si="1138"/>
        <v>0</v>
      </c>
      <c r="H8995" s="42">
        <f>IF(DAY(D8995)&gt;14,VLOOKUP(DATE(YEAR(E8995),MONTH(E8995)-1,DAY(1)),'מדדים וריביות'!B:C,2,FALSE),VLOOKUP(DATE(YEAR(E8995),MONTH(E8995)-2,DAY(1)),'מדדים וריביות'!B:C,2,FALSE))</f>
        <v>34076761.625337698</v>
      </c>
      <c r="I8995" s="43">
        <f>'ריבית יומית'!D8989</f>
        <v>2.7242892239431882E-5</v>
      </c>
      <c r="J8995" s="29">
        <f t="shared" si="1139"/>
        <v>1.0223683571712334</v>
      </c>
      <c r="L8995">
        <f>VLOOKUP(D8994,'מדדים וריביות'!B:C,2)</f>
        <v>34076761.625337698</v>
      </c>
      <c r="M8995" s="30">
        <f t="shared" si="1144"/>
        <v>0</v>
      </c>
      <c r="O8995" s="39">
        <f t="shared" si="1141"/>
        <v>0</v>
      </c>
      <c r="P8995" s="39">
        <f t="shared" si="1137"/>
        <v>0</v>
      </c>
      <c r="Q8995" s="39">
        <f t="shared" si="1142"/>
        <v>0</v>
      </c>
      <c r="R8995" s="41">
        <f t="shared" si="1143"/>
        <v>0</v>
      </c>
    </row>
    <row r="8996" spans="4:18" x14ac:dyDescent="0.25">
      <c r="D8996" s="1">
        <v>41861</v>
      </c>
      <c r="E8996" s="1">
        <f t="shared" si="1140"/>
        <v>41852</v>
      </c>
      <c r="F8996" s="30">
        <f t="shared" si="1138"/>
        <v>0</v>
      </c>
      <c r="H8996" s="42">
        <f>IF(DAY(D8996)&gt;14,VLOOKUP(DATE(YEAR(E8996),MONTH(E8996)-1,DAY(1)),'מדדים וריביות'!B:C,2,FALSE),VLOOKUP(DATE(YEAR(E8996),MONTH(E8996)-2,DAY(1)),'מדדים וריביות'!B:C,2,FALSE))</f>
        <v>34076761.625337698</v>
      </c>
      <c r="I8996" s="43">
        <f>'ריבית יומית'!D8990</f>
        <v>2.7242892239431882E-5</v>
      </c>
      <c r="J8996" s="29">
        <f t="shared" si="1139"/>
        <v>1.0223405056590058</v>
      </c>
      <c r="L8996">
        <f>VLOOKUP(D8995,'מדדים וריביות'!B:C,2)</f>
        <v>34076761.625337698</v>
      </c>
      <c r="M8996" s="30">
        <f t="shared" si="1144"/>
        <v>0</v>
      </c>
      <c r="O8996" s="39">
        <f t="shared" si="1141"/>
        <v>0</v>
      </c>
      <c r="P8996" s="39">
        <f t="shared" si="1137"/>
        <v>0</v>
      </c>
      <c r="Q8996" s="39">
        <f t="shared" si="1142"/>
        <v>0</v>
      </c>
      <c r="R8996" s="41">
        <f t="shared" si="1143"/>
        <v>0</v>
      </c>
    </row>
    <row r="8997" spans="4:18" x14ac:dyDescent="0.25">
      <c r="D8997" s="1">
        <v>41862</v>
      </c>
      <c r="E8997" s="1">
        <f t="shared" si="1140"/>
        <v>41852</v>
      </c>
      <c r="F8997" s="30">
        <f t="shared" si="1138"/>
        <v>0</v>
      </c>
      <c r="H8997" s="42">
        <f>IF(DAY(D8997)&gt;14,VLOOKUP(DATE(YEAR(E8997),MONTH(E8997)-1,DAY(1)),'מדדים וריביות'!B:C,2,FALSE),VLOOKUP(DATE(YEAR(E8997),MONTH(E8997)-2,DAY(1)),'מדדים וריביות'!B:C,2,FALSE))</f>
        <v>34076761.625337698</v>
      </c>
      <c r="I8997" s="43">
        <f>'ריבית יומית'!D8991</f>
        <v>2.7242892239431882E-5</v>
      </c>
      <c r="J8997" s="29">
        <f t="shared" si="1139"/>
        <v>1.0223126549055133</v>
      </c>
      <c r="L8997">
        <f>VLOOKUP(D8996,'מדדים וריביות'!B:C,2)</f>
        <v>34076761.625337698</v>
      </c>
      <c r="M8997" s="30">
        <f t="shared" si="1144"/>
        <v>0</v>
      </c>
      <c r="O8997" s="39">
        <f t="shared" si="1141"/>
        <v>0</v>
      </c>
      <c r="P8997" s="39">
        <f t="shared" si="1137"/>
        <v>0</v>
      </c>
      <c r="Q8997" s="39">
        <f t="shared" si="1142"/>
        <v>0</v>
      </c>
      <c r="R8997" s="41">
        <f t="shared" si="1143"/>
        <v>0</v>
      </c>
    </row>
    <row r="8998" spans="4:18" x14ac:dyDescent="0.25">
      <c r="D8998" s="1">
        <v>41863</v>
      </c>
      <c r="E8998" s="1">
        <f t="shared" si="1140"/>
        <v>41852</v>
      </c>
      <c r="F8998" s="30">
        <f t="shared" si="1138"/>
        <v>0</v>
      </c>
      <c r="H8998" s="42">
        <f>IF(DAY(D8998)&gt;14,VLOOKUP(DATE(YEAR(E8998),MONTH(E8998)-1,DAY(1)),'מדדים וריביות'!B:C,2,FALSE),VLOOKUP(DATE(YEAR(E8998),MONTH(E8998)-2,DAY(1)),'מדדים וריביות'!B:C,2,FALSE))</f>
        <v>34076761.625337698</v>
      </c>
      <c r="I8998" s="43">
        <f>'ריבית יומית'!D8992</f>
        <v>2.7242892239431882E-5</v>
      </c>
      <c r="J8998" s="29">
        <f t="shared" si="1139"/>
        <v>1.0222848049107351</v>
      </c>
      <c r="L8998">
        <f>VLOOKUP(D8997,'מדדים וריביות'!B:C,2)</f>
        <v>34076761.625337698</v>
      </c>
      <c r="M8998" s="30">
        <f t="shared" si="1144"/>
        <v>0</v>
      </c>
      <c r="O8998" s="39">
        <f t="shared" si="1141"/>
        <v>0</v>
      </c>
      <c r="P8998" s="39">
        <f t="shared" si="1137"/>
        <v>0</v>
      </c>
      <c r="Q8998" s="39">
        <f t="shared" si="1142"/>
        <v>0</v>
      </c>
      <c r="R8998" s="41">
        <f t="shared" si="1143"/>
        <v>0</v>
      </c>
    </row>
    <row r="8999" spans="4:18" x14ac:dyDescent="0.25">
      <c r="D8999" s="1">
        <v>41864</v>
      </c>
      <c r="E8999" s="1">
        <f t="shared" si="1140"/>
        <v>41852</v>
      </c>
      <c r="F8999" s="30">
        <f t="shared" si="1138"/>
        <v>0</v>
      </c>
      <c r="H8999" s="42">
        <f>IF(DAY(D8999)&gt;14,VLOOKUP(DATE(YEAR(E8999),MONTH(E8999)-1,DAY(1)),'מדדים וריביות'!B:C,2,FALSE),VLOOKUP(DATE(YEAR(E8999),MONTH(E8999)-2,DAY(1)),'מדדים וריביות'!B:C,2,FALSE))</f>
        <v>34076761.625337698</v>
      </c>
      <c r="I8999" s="43">
        <f>'ריבית יומית'!D8993</f>
        <v>2.7242892239431882E-5</v>
      </c>
      <c r="J8999" s="29">
        <f t="shared" si="1139"/>
        <v>1.0222569556746506</v>
      </c>
      <c r="L8999">
        <f>VLOOKUP(D8998,'מדדים וריביות'!B:C,2)</f>
        <v>34076761.625337698</v>
      </c>
      <c r="M8999" s="30">
        <f t="shared" si="1144"/>
        <v>0</v>
      </c>
      <c r="O8999" s="39">
        <f t="shared" si="1141"/>
        <v>0</v>
      </c>
      <c r="P8999" s="39">
        <f t="shared" si="1137"/>
        <v>0</v>
      </c>
      <c r="Q8999" s="39">
        <f t="shared" si="1142"/>
        <v>0</v>
      </c>
      <c r="R8999" s="41">
        <f t="shared" si="1143"/>
        <v>0</v>
      </c>
    </row>
    <row r="9000" spans="4:18" x14ac:dyDescent="0.25">
      <c r="D9000" s="1">
        <v>41865</v>
      </c>
      <c r="E9000" s="1">
        <f t="shared" si="1140"/>
        <v>41852</v>
      </c>
      <c r="F9000" s="30">
        <f t="shared" si="1138"/>
        <v>0</v>
      </c>
      <c r="H9000" s="42">
        <f>IF(DAY(D9000)&gt;14,VLOOKUP(DATE(YEAR(E9000),MONTH(E9000)-1,DAY(1)),'מדדים וריביות'!B:C,2,FALSE),VLOOKUP(DATE(YEAR(E9000),MONTH(E9000)-2,DAY(1)),'מדדים וריביות'!B:C,2,FALSE))</f>
        <v>34076761.625337698</v>
      </c>
      <c r="I9000" s="43">
        <f>'ריבית יומית'!D8994</f>
        <v>2.7242892239431882E-5</v>
      </c>
      <c r="J9000" s="29">
        <f t="shared" si="1139"/>
        <v>1.0222291071972391</v>
      </c>
      <c r="L9000">
        <f>VLOOKUP(D8999,'מדדים וריביות'!B:C,2)</f>
        <v>34076761.625337698</v>
      </c>
      <c r="M9000" s="30">
        <f t="shared" si="1144"/>
        <v>0</v>
      </c>
      <c r="O9000" s="39">
        <f t="shared" si="1141"/>
        <v>0</v>
      </c>
      <c r="P9000" s="39">
        <f t="shared" si="1137"/>
        <v>0</v>
      </c>
      <c r="Q9000" s="39">
        <f t="shared" si="1142"/>
        <v>0</v>
      </c>
      <c r="R9000" s="41">
        <f t="shared" si="1143"/>
        <v>0</v>
      </c>
    </row>
    <row r="9001" spans="4:18" x14ac:dyDescent="0.25">
      <c r="D9001" s="1">
        <v>41866</v>
      </c>
      <c r="E9001" s="1">
        <f t="shared" si="1140"/>
        <v>41852</v>
      </c>
      <c r="F9001" s="30">
        <f t="shared" si="1138"/>
        <v>0</v>
      </c>
      <c r="H9001" s="42">
        <f>IF(DAY(D9001)&gt;14,VLOOKUP(DATE(YEAR(E9001),MONTH(E9001)-1,DAY(1)),'מדדים וריביות'!B:C,2,FALSE),VLOOKUP(DATE(YEAR(E9001),MONTH(E9001)-2,DAY(1)),'מדדים וריביות'!B:C,2,FALSE))</f>
        <v>34110072.242762297</v>
      </c>
      <c r="I9001" s="43">
        <f>'ריבית יומית'!D8995</f>
        <v>2.7242892239431882E-5</v>
      </c>
      <c r="J9001" s="29">
        <f t="shared" si="1139"/>
        <v>1.0222012594784802</v>
      </c>
      <c r="L9001">
        <f>VLOOKUP(D9000,'מדדים וריביות'!B:C,2)</f>
        <v>34076761.625337698</v>
      </c>
      <c r="M9001" s="30">
        <f t="shared" si="1144"/>
        <v>0</v>
      </c>
      <c r="O9001" s="39">
        <f t="shared" si="1141"/>
        <v>0</v>
      </c>
      <c r="P9001" s="39">
        <f t="shared" si="1137"/>
        <v>0</v>
      </c>
      <c r="Q9001" s="39">
        <f t="shared" si="1142"/>
        <v>0</v>
      </c>
      <c r="R9001" s="41">
        <f t="shared" si="1143"/>
        <v>0</v>
      </c>
    </row>
    <row r="9002" spans="4:18" x14ac:dyDescent="0.25">
      <c r="D9002" s="1">
        <v>41867</v>
      </c>
      <c r="E9002" s="1">
        <f t="shared" si="1140"/>
        <v>41852</v>
      </c>
      <c r="F9002" s="30">
        <f t="shared" si="1138"/>
        <v>0</v>
      </c>
      <c r="H9002" s="42">
        <f>IF(DAY(D9002)&gt;14,VLOOKUP(DATE(YEAR(E9002),MONTH(E9002)-1,DAY(1)),'מדדים וריביות'!B:C,2,FALSE),VLOOKUP(DATE(YEAR(E9002),MONTH(E9002)-2,DAY(1)),'מדדים וריביות'!B:C,2,FALSE))</f>
        <v>34110072.242762297</v>
      </c>
      <c r="I9002" s="43">
        <f>'ריבית יומית'!D8996</f>
        <v>2.7242892239431882E-5</v>
      </c>
      <c r="J9002" s="29">
        <f t="shared" si="1139"/>
        <v>1.022173412518353</v>
      </c>
      <c r="L9002">
        <f>VLOOKUP(D9001,'מדדים וריביות'!B:C,2)</f>
        <v>34076761.625337698</v>
      </c>
      <c r="M9002" s="30">
        <f t="shared" si="1144"/>
        <v>0</v>
      </c>
      <c r="O9002" s="39">
        <f t="shared" si="1141"/>
        <v>0</v>
      </c>
      <c r="P9002" s="39">
        <f t="shared" si="1137"/>
        <v>0</v>
      </c>
      <c r="Q9002" s="39">
        <f t="shared" si="1142"/>
        <v>0</v>
      </c>
      <c r="R9002" s="41">
        <f t="shared" si="1143"/>
        <v>0</v>
      </c>
    </row>
    <row r="9003" spans="4:18" x14ac:dyDescent="0.25">
      <c r="D9003" s="1">
        <v>41868</v>
      </c>
      <c r="E9003" s="1">
        <f t="shared" si="1140"/>
        <v>41852</v>
      </c>
      <c r="F9003" s="30">
        <f t="shared" si="1138"/>
        <v>0</v>
      </c>
      <c r="H9003" s="42">
        <f>IF(DAY(D9003)&gt;14,VLOOKUP(DATE(YEAR(E9003),MONTH(E9003)-1,DAY(1)),'מדדים וריביות'!B:C,2,FALSE),VLOOKUP(DATE(YEAR(E9003),MONTH(E9003)-2,DAY(1)),'מדדים וריביות'!B:C,2,FALSE))</f>
        <v>34110072.242762297</v>
      </c>
      <c r="I9003" s="43">
        <f>'ריבית יומית'!D8997</f>
        <v>2.7242892239431882E-5</v>
      </c>
      <c r="J9003" s="29">
        <f t="shared" si="1139"/>
        <v>1.0221455663168368</v>
      </c>
      <c r="L9003">
        <f>VLOOKUP(D9002,'מדדים וריביות'!B:C,2)</f>
        <v>34076761.625337698</v>
      </c>
      <c r="M9003" s="30">
        <f t="shared" si="1144"/>
        <v>0</v>
      </c>
      <c r="O9003" s="39">
        <f t="shared" si="1141"/>
        <v>0</v>
      </c>
      <c r="P9003" s="39">
        <f t="shared" si="1137"/>
        <v>0</v>
      </c>
      <c r="Q9003" s="39">
        <f t="shared" si="1142"/>
        <v>0</v>
      </c>
      <c r="R9003" s="41">
        <f t="shared" si="1143"/>
        <v>0</v>
      </c>
    </row>
    <row r="9004" spans="4:18" x14ac:dyDescent="0.25">
      <c r="D9004" s="1">
        <v>41869</v>
      </c>
      <c r="E9004" s="1">
        <f t="shared" si="1140"/>
        <v>41852</v>
      </c>
      <c r="F9004" s="30">
        <f t="shared" si="1138"/>
        <v>0</v>
      </c>
      <c r="H9004" s="42">
        <f>IF(DAY(D9004)&gt;14,VLOOKUP(DATE(YEAR(E9004),MONTH(E9004)-1,DAY(1)),'מדדים וריביות'!B:C,2,FALSE),VLOOKUP(DATE(YEAR(E9004),MONTH(E9004)-2,DAY(1)),'מדדים וריביות'!B:C,2,FALSE))</f>
        <v>34110072.242762297</v>
      </c>
      <c r="I9004" s="43">
        <f>'ריבית יומית'!D8998</f>
        <v>2.7242892239431882E-5</v>
      </c>
      <c r="J9004" s="29">
        <f t="shared" si="1139"/>
        <v>1.022117720873911</v>
      </c>
      <c r="L9004">
        <f>VLOOKUP(D9003,'מדדים וריביות'!B:C,2)</f>
        <v>34076761.625337698</v>
      </c>
      <c r="M9004" s="30">
        <f t="shared" si="1144"/>
        <v>0</v>
      </c>
      <c r="O9004" s="39">
        <f t="shared" si="1141"/>
        <v>0</v>
      </c>
      <c r="P9004" s="39">
        <f t="shared" ref="P9004:P9067" si="1145">J9005*G9004-G9004</f>
        <v>0</v>
      </c>
      <c r="Q9004" s="39">
        <f t="shared" si="1142"/>
        <v>0</v>
      </c>
      <c r="R9004" s="41">
        <f t="shared" si="1143"/>
        <v>0</v>
      </c>
    </row>
    <row r="9005" spans="4:18" x14ac:dyDescent="0.25">
      <c r="D9005" s="1">
        <v>41870</v>
      </c>
      <c r="E9005" s="1">
        <f t="shared" si="1140"/>
        <v>41852</v>
      </c>
      <c r="F9005" s="30">
        <f t="shared" si="1138"/>
        <v>0</v>
      </c>
      <c r="H9005" s="42">
        <f>IF(DAY(D9005)&gt;14,VLOOKUP(DATE(YEAR(E9005),MONTH(E9005)-1,DAY(1)),'מדדים וריביות'!B:C,2,FALSE),VLOOKUP(DATE(YEAR(E9005),MONTH(E9005)-2,DAY(1)),'מדדים וריביות'!B:C,2,FALSE))</f>
        <v>34110072.242762297</v>
      </c>
      <c r="I9005" s="43">
        <f>'ריבית יומית'!D8999</f>
        <v>2.7242892239431882E-5</v>
      </c>
      <c r="J9005" s="29">
        <f t="shared" si="1139"/>
        <v>1.0220898761895549</v>
      </c>
      <c r="L9005">
        <f>VLOOKUP(D9004,'מדדים וריביות'!B:C,2)</f>
        <v>34076761.625337698</v>
      </c>
      <c r="M9005" s="30">
        <f t="shared" si="1144"/>
        <v>0</v>
      </c>
      <c r="O9005" s="39">
        <f t="shared" si="1141"/>
        <v>0</v>
      </c>
      <c r="P9005" s="39">
        <f t="shared" si="1145"/>
        <v>0</v>
      </c>
      <c r="Q9005" s="39">
        <f t="shared" si="1142"/>
        <v>0</v>
      </c>
      <c r="R9005" s="41">
        <f t="shared" si="1143"/>
        <v>0</v>
      </c>
    </row>
    <row r="9006" spans="4:18" x14ac:dyDescent="0.25">
      <c r="D9006" s="1">
        <v>41871</v>
      </c>
      <c r="E9006" s="1">
        <f t="shared" si="1140"/>
        <v>41852</v>
      </c>
      <c r="F9006" s="30">
        <f t="shared" si="1138"/>
        <v>0</v>
      </c>
      <c r="H9006" s="42">
        <f>IF(DAY(D9006)&gt;14,VLOOKUP(DATE(YEAR(E9006),MONTH(E9006)-1,DAY(1)),'מדדים וריביות'!B:C,2,FALSE),VLOOKUP(DATE(YEAR(E9006),MONTH(E9006)-2,DAY(1)),'מדדים וריביות'!B:C,2,FALSE))</f>
        <v>34110072.242762297</v>
      </c>
      <c r="I9006" s="43">
        <f>'ריבית יומית'!D9000</f>
        <v>2.7242892239431882E-5</v>
      </c>
      <c r="J9006" s="29">
        <f t="shared" si="1139"/>
        <v>1.0220620322637479</v>
      </c>
      <c r="L9006">
        <f>VLOOKUP(D9005,'מדדים וריביות'!B:C,2)</f>
        <v>34076761.625337698</v>
      </c>
      <c r="M9006" s="30">
        <f t="shared" si="1144"/>
        <v>0</v>
      </c>
      <c r="O9006" s="39">
        <f t="shared" si="1141"/>
        <v>0</v>
      </c>
      <c r="P9006" s="39">
        <f t="shared" si="1145"/>
        <v>0</v>
      </c>
      <c r="Q9006" s="39">
        <f t="shared" si="1142"/>
        <v>0</v>
      </c>
      <c r="R9006" s="41">
        <f t="shared" si="1143"/>
        <v>0</v>
      </c>
    </row>
    <row r="9007" spans="4:18" x14ac:dyDescent="0.25">
      <c r="D9007" s="1">
        <v>41872</v>
      </c>
      <c r="E9007" s="1">
        <f t="shared" si="1140"/>
        <v>41852</v>
      </c>
      <c r="F9007" s="30">
        <f t="shared" si="1138"/>
        <v>0</v>
      </c>
      <c r="H9007" s="42">
        <f>IF(DAY(D9007)&gt;14,VLOOKUP(DATE(YEAR(E9007),MONTH(E9007)-1,DAY(1)),'מדדים וריביות'!B:C,2,FALSE),VLOOKUP(DATE(YEAR(E9007),MONTH(E9007)-2,DAY(1)),'מדדים וריביות'!B:C,2,FALSE))</f>
        <v>34110072.242762297</v>
      </c>
      <c r="I9007" s="43">
        <f>'ריבית יומית'!D9001</f>
        <v>2.7242892239431882E-5</v>
      </c>
      <c r="J9007" s="29">
        <f t="shared" si="1139"/>
        <v>1.0220341890964693</v>
      </c>
      <c r="L9007">
        <f>VLOOKUP(D9006,'מדדים וריביות'!B:C,2)</f>
        <v>34076761.625337698</v>
      </c>
      <c r="M9007" s="30">
        <f t="shared" si="1144"/>
        <v>0</v>
      </c>
      <c r="O9007" s="39">
        <f t="shared" si="1141"/>
        <v>0</v>
      </c>
      <c r="P9007" s="39">
        <f t="shared" si="1145"/>
        <v>0</v>
      </c>
      <c r="Q9007" s="39">
        <f t="shared" si="1142"/>
        <v>0</v>
      </c>
      <c r="R9007" s="41">
        <f t="shared" si="1143"/>
        <v>0</v>
      </c>
    </row>
    <row r="9008" spans="4:18" x14ac:dyDescent="0.25">
      <c r="D9008" s="1">
        <v>41873</v>
      </c>
      <c r="E9008" s="1">
        <f t="shared" si="1140"/>
        <v>41852</v>
      </c>
      <c r="F9008" s="30">
        <f t="shared" si="1138"/>
        <v>0</v>
      </c>
      <c r="H9008" s="42">
        <f>IF(DAY(D9008)&gt;14,VLOOKUP(DATE(YEAR(E9008),MONTH(E9008)-1,DAY(1)),'מדדים וריביות'!B:C,2,FALSE),VLOOKUP(DATE(YEAR(E9008),MONTH(E9008)-2,DAY(1)),'מדדים וריביות'!B:C,2,FALSE))</f>
        <v>34110072.242762297</v>
      </c>
      <c r="I9008" s="43">
        <f>'ריבית יומית'!D9002</f>
        <v>2.7242892239431882E-5</v>
      </c>
      <c r="J9008" s="29">
        <f t="shared" si="1139"/>
        <v>1.0220063466876985</v>
      </c>
      <c r="L9008">
        <f>VLOOKUP(D9007,'מדדים וריביות'!B:C,2)</f>
        <v>34076761.625337698</v>
      </c>
      <c r="M9008" s="30">
        <f t="shared" si="1144"/>
        <v>0</v>
      </c>
      <c r="O9008" s="39">
        <f t="shared" si="1141"/>
        <v>0</v>
      </c>
      <c r="P9008" s="39">
        <f t="shared" si="1145"/>
        <v>0</v>
      </c>
      <c r="Q9008" s="39">
        <f t="shared" si="1142"/>
        <v>0</v>
      </c>
      <c r="R9008" s="41">
        <f t="shared" si="1143"/>
        <v>0</v>
      </c>
    </row>
    <row r="9009" spans="4:18" x14ac:dyDescent="0.25">
      <c r="D9009" s="1">
        <v>41874</v>
      </c>
      <c r="E9009" s="1">
        <f t="shared" si="1140"/>
        <v>41852</v>
      </c>
      <c r="F9009" s="30">
        <f t="shared" si="1138"/>
        <v>0</v>
      </c>
      <c r="H9009" s="42">
        <f>IF(DAY(D9009)&gt;14,VLOOKUP(DATE(YEAR(E9009),MONTH(E9009)-1,DAY(1)),'מדדים וריביות'!B:C,2,FALSE),VLOOKUP(DATE(YEAR(E9009),MONTH(E9009)-2,DAY(1)),'מדדים וריביות'!B:C,2,FALSE))</f>
        <v>34110072.242762297</v>
      </c>
      <c r="I9009" s="43">
        <f>'ריבית יומית'!D9003</f>
        <v>2.7242892239431882E-5</v>
      </c>
      <c r="J9009" s="29">
        <f t="shared" si="1139"/>
        <v>1.0219785050374148</v>
      </c>
      <c r="L9009">
        <f>VLOOKUP(D9008,'מדדים וריביות'!B:C,2)</f>
        <v>34076761.625337698</v>
      </c>
      <c r="M9009" s="30">
        <f t="shared" si="1144"/>
        <v>0</v>
      </c>
      <c r="O9009" s="39">
        <f t="shared" si="1141"/>
        <v>0</v>
      </c>
      <c r="P9009" s="39">
        <f t="shared" si="1145"/>
        <v>0</v>
      </c>
      <c r="Q9009" s="39">
        <f t="shared" si="1142"/>
        <v>0</v>
      </c>
      <c r="R9009" s="41">
        <f t="shared" si="1143"/>
        <v>0</v>
      </c>
    </row>
    <row r="9010" spans="4:18" x14ac:dyDescent="0.25">
      <c r="D9010" s="1">
        <v>41875</v>
      </c>
      <c r="E9010" s="1">
        <f t="shared" si="1140"/>
        <v>41852</v>
      </c>
      <c r="F9010" s="30">
        <f t="shared" si="1138"/>
        <v>0</v>
      </c>
      <c r="H9010" s="42">
        <f>IF(DAY(D9010)&gt;14,VLOOKUP(DATE(YEAR(E9010),MONTH(E9010)-1,DAY(1)),'מדדים וריביות'!B:C,2,FALSE),VLOOKUP(DATE(YEAR(E9010),MONTH(E9010)-2,DAY(1)),'מדדים וריביות'!B:C,2,FALSE))</f>
        <v>34110072.242762297</v>
      </c>
      <c r="I9010" s="43">
        <f>'ריבית יומית'!D9004</f>
        <v>2.7242892239431882E-5</v>
      </c>
      <c r="J9010" s="29">
        <f t="shared" si="1139"/>
        <v>1.0219506641455975</v>
      </c>
      <c r="L9010">
        <f>VLOOKUP(D9009,'מדדים וריביות'!B:C,2)</f>
        <v>34076761.625337698</v>
      </c>
      <c r="M9010" s="30">
        <f t="shared" si="1144"/>
        <v>0</v>
      </c>
      <c r="O9010" s="39">
        <f t="shared" si="1141"/>
        <v>0</v>
      </c>
      <c r="P9010" s="39">
        <f t="shared" si="1145"/>
        <v>0</v>
      </c>
      <c r="Q9010" s="39">
        <f t="shared" si="1142"/>
        <v>0</v>
      </c>
      <c r="R9010" s="41">
        <f t="shared" si="1143"/>
        <v>0</v>
      </c>
    </row>
    <row r="9011" spans="4:18" x14ac:dyDescent="0.25">
      <c r="D9011" s="1">
        <v>41876</v>
      </c>
      <c r="E9011" s="1">
        <f t="shared" si="1140"/>
        <v>41852</v>
      </c>
      <c r="F9011" s="30">
        <f t="shared" si="1138"/>
        <v>0</v>
      </c>
      <c r="H9011" s="42">
        <f>IF(DAY(D9011)&gt;14,VLOOKUP(DATE(YEAR(E9011),MONTH(E9011)-1,DAY(1)),'מדדים וריביות'!B:C,2,FALSE),VLOOKUP(DATE(YEAR(E9011),MONTH(E9011)-2,DAY(1)),'מדדים וריביות'!B:C,2,FALSE))</f>
        <v>34110072.242762297</v>
      </c>
      <c r="I9011" s="43">
        <f>'ריבית יומית'!D9005</f>
        <v>2.7242892239431882E-5</v>
      </c>
      <c r="J9011" s="29">
        <f t="shared" si="1139"/>
        <v>1.021922824012226</v>
      </c>
      <c r="L9011">
        <f>VLOOKUP(D9010,'מדדים וריביות'!B:C,2)</f>
        <v>34076761.625337698</v>
      </c>
      <c r="M9011" s="30">
        <f t="shared" si="1144"/>
        <v>0</v>
      </c>
      <c r="O9011" s="39">
        <f t="shared" si="1141"/>
        <v>0</v>
      </c>
      <c r="P9011" s="39">
        <f t="shared" si="1145"/>
        <v>0</v>
      </c>
      <c r="Q9011" s="39">
        <f t="shared" si="1142"/>
        <v>0</v>
      </c>
      <c r="R9011" s="41">
        <f t="shared" si="1143"/>
        <v>0</v>
      </c>
    </row>
    <row r="9012" spans="4:18" x14ac:dyDescent="0.25">
      <c r="D9012" s="1">
        <v>41877</v>
      </c>
      <c r="E9012" s="1">
        <f t="shared" si="1140"/>
        <v>41852</v>
      </c>
      <c r="F9012" s="30">
        <f t="shared" si="1138"/>
        <v>0</v>
      </c>
      <c r="H9012" s="42">
        <f>IF(DAY(D9012)&gt;14,VLOOKUP(DATE(YEAR(E9012),MONTH(E9012)-1,DAY(1)),'מדדים וריביות'!B:C,2,FALSE),VLOOKUP(DATE(YEAR(E9012),MONTH(E9012)-2,DAY(1)),'מדדים וריביות'!B:C,2,FALSE))</f>
        <v>34110072.242762297</v>
      </c>
      <c r="I9012" s="43">
        <f>'ריבית יומית'!D9006</f>
        <v>2.7242892239431882E-5</v>
      </c>
      <c r="J9012" s="29">
        <f t="shared" si="1139"/>
        <v>1.0218949846372796</v>
      </c>
      <c r="L9012">
        <f>VLOOKUP(D9011,'מדדים וריביות'!B:C,2)</f>
        <v>34076761.625337698</v>
      </c>
      <c r="M9012" s="30">
        <f t="shared" si="1144"/>
        <v>0</v>
      </c>
      <c r="O9012" s="39">
        <f t="shared" si="1141"/>
        <v>0</v>
      </c>
      <c r="P9012" s="39">
        <f t="shared" si="1145"/>
        <v>0</v>
      </c>
      <c r="Q9012" s="39">
        <f t="shared" si="1142"/>
        <v>0</v>
      </c>
      <c r="R9012" s="41">
        <f t="shared" si="1143"/>
        <v>0</v>
      </c>
    </row>
    <row r="9013" spans="4:18" x14ac:dyDescent="0.25">
      <c r="D9013" s="1">
        <v>41878</v>
      </c>
      <c r="E9013" s="1">
        <f t="shared" si="1140"/>
        <v>41852</v>
      </c>
      <c r="F9013" s="30">
        <f t="shared" si="1138"/>
        <v>0</v>
      </c>
      <c r="H9013" s="42">
        <f>IF(DAY(D9013)&gt;14,VLOOKUP(DATE(YEAR(E9013),MONTH(E9013)-1,DAY(1)),'מדדים וריביות'!B:C,2,FALSE),VLOOKUP(DATE(YEAR(E9013),MONTH(E9013)-2,DAY(1)),'מדדים וריביות'!B:C,2,FALSE))</f>
        <v>34110072.242762297</v>
      </c>
      <c r="I9013" s="43">
        <f>'ריבית יומית'!D9007</f>
        <v>2.7242892239431882E-5</v>
      </c>
      <c r="J9013" s="29">
        <f t="shared" si="1139"/>
        <v>1.0218671460207376</v>
      </c>
      <c r="L9013">
        <f>VLOOKUP(D9012,'מדדים וריביות'!B:C,2)</f>
        <v>34076761.625337698</v>
      </c>
      <c r="M9013" s="30">
        <f t="shared" si="1144"/>
        <v>0</v>
      </c>
      <c r="O9013" s="39">
        <f t="shared" si="1141"/>
        <v>0</v>
      </c>
      <c r="P9013" s="39">
        <f t="shared" si="1145"/>
        <v>0</v>
      </c>
      <c r="Q9013" s="39">
        <f t="shared" si="1142"/>
        <v>0</v>
      </c>
      <c r="R9013" s="41">
        <f t="shared" si="1143"/>
        <v>0</v>
      </c>
    </row>
    <row r="9014" spans="4:18" x14ac:dyDescent="0.25">
      <c r="D9014" s="1">
        <v>41879</v>
      </c>
      <c r="E9014" s="1">
        <f t="shared" si="1140"/>
        <v>41852</v>
      </c>
      <c r="F9014" s="30">
        <f t="shared" si="1138"/>
        <v>0</v>
      </c>
      <c r="H9014" s="42">
        <f>IF(DAY(D9014)&gt;14,VLOOKUP(DATE(YEAR(E9014),MONTH(E9014)-1,DAY(1)),'מדדים וריביות'!B:C,2,FALSE),VLOOKUP(DATE(YEAR(E9014),MONTH(E9014)-2,DAY(1)),'מדדים וריביות'!B:C,2,FALSE))</f>
        <v>34110072.242762297</v>
      </c>
      <c r="I9014" s="43">
        <f>'ריבית יומית'!D9008</f>
        <v>2.7242892239431882E-5</v>
      </c>
      <c r="J9014" s="29">
        <f t="shared" si="1139"/>
        <v>1.0218393081625794</v>
      </c>
      <c r="L9014">
        <f>VLOOKUP(D9013,'מדדים וריביות'!B:C,2)</f>
        <v>34076761.625337698</v>
      </c>
      <c r="M9014" s="30">
        <f t="shared" si="1144"/>
        <v>0</v>
      </c>
      <c r="O9014" s="39">
        <f t="shared" si="1141"/>
        <v>0</v>
      </c>
      <c r="P9014" s="39">
        <f t="shared" si="1145"/>
        <v>0</v>
      </c>
      <c r="Q9014" s="39">
        <f t="shared" si="1142"/>
        <v>0</v>
      </c>
      <c r="R9014" s="41">
        <f t="shared" si="1143"/>
        <v>0</v>
      </c>
    </row>
    <row r="9015" spans="4:18" x14ac:dyDescent="0.25">
      <c r="D9015" s="1">
        <v>41880</v>
      </c>
      <c r="E9015" s="1">
        <f t="shared" si="1140"/>
        <v>41852</v>
      </c>
      <c r="F9015" s="30">
        <f t="shared" si="1138"/>
        <v>0</v>
      </c>
      <c r="H9015" s="42">
        <f>IF(DAY(D9015)&gt;14,VLOOKUP(DATE(YEAR(E9015),MONTH(E9015)-1,DAY(1)),'מדדים וריביות'!B:C,2,FALSE),VLOOKUP(DATE(YEAR(E9015),MONTH(E9015)-2,DAY(1)),'מדדים וריביות'!B:C,2,FALSE))</f>
        <v>34110072.242762297</v>
      </c>
      <c r="I9015" s="43">
        <f>'ריבית יומית'!D9009</f>
        <v>2.7242892239431882E-5</v>
      </c>
      <c r="J9015" s="29">
        <f t="shared" si="1139"/>
        <v>1.0218114710627841</v>
      </c>
      <c r="L9015">
        <f>VLOOKUP(D9014,'מדדים וריביות'!B:C,2)</f>
        <v>34076761.625337698</v>
      </c>
      <c r="M9015" s="30">
        <f t="shared" si="1144"/>
        <v>0</v>
      </c>
      <c r="O9015" s="39">
        <f t="shared" si="1141"/>
        <v>0</v>
      </c>
      <c r="P9015" s="39">
        <f t="shared" si="1145"/>
        <v>0</v>
      </c>
      <c r="Q9015" s="39">
        <f t="shared" si="1142"/>
        <v>0</v>
      </c>
      <c r="R9015" s="41">
        <f t="shared" si="1143"/>
        <v>0</v>
      </c>
    </row>
    <row r="9016" spans="4:18" x14ac:dyDescent="0.25">
      <c r="D9016" s="1">
        <v>41881</v>
      </c>
      <c r="E9016" s="1">
        <f t="shared" si="1140"/>
        <v>41852</v>
      </c>
      <c r="F9016" s="30">
        <f t="shared" si="1138"/>
        <v>0</v>
      </c>
      <c r="H9016" s="42">
        <f>IF(DAY(D9016)&gt;14,VLOOKUP(DATE(YEAR(E9016),MONTH(E9016)-1,DAY(1)),'מדדים וריביות'!B:C,2,FALSE),VLOOKUP(DATE(YEAR(E9016),MONTH(E9016)-2,DAY(1)),'מדדים וריביות'!B:C,2,FALSE))</f>
        <v>34110072.242762297</v>
      </c>
      <c r="I9016" s="43">
        <f>'ריבית יומית'!D9010</f>
        <v>2.7242892239431882E-5</v>
      </c>
      <c r="J9016" s="29">
        <f t="shared" si="1139"/>
        <v>1.0217836347213314</v>
      </c>
      <c r="L9016">
        <f>VLOOKUP(D9015,'מדדים וריביות'!B:C,2)</f>
        <v>34076761.625337698</v>
      </c>
      <c r="M9016" s="30">
        <f t="shared" si="1144"/>
        <v>0</v>
      </c>
      <c r="O9016" s="39">
        <f t="shared" si="1141"/>
        <v>0</v>
      </c>
      <c r="P9016" s="39">
        <f t="shared" si="1145"/>
        <v>0</v>
      </c>
      <c r="Q9016" s="39">
        <f t="shared" si="1142"/>
        <v>0</v>
      </c>
      <c r="R9016" s="41">
        <f t="shared" si="1143"/>
        <v>0</v>
      </c>
    </row>
    <row r="9017" spans="4:18" x14ac:dyDescent="0.25">
      <c r="D9017" s="1">
        <v>41882</v>
      </c>
      <c r="E9017" s="1">
        <f t="shared" si="1140"/>
        <v>41852</v>
      </c>
      <c r="F9017" s="30">
        <f t="shared" si="1138"/>
        <v>0</v>
      </c>
      <c r="H9017" s="42">
        <f>IF(DAY(D9017)&gt;14,VLOOKUP(DATE(YEAR(E9017),MONTH(E9017)-1,DAY(1)),'מדדים וריביות'!B:C,2,FALSE),VLOOKUP(DATE(YEAR(E9017),MONTH(E9017)-2,DAY(1)),'מדדים וריביות'!B:C,2,FALSE))</f>
        <v>34110072.242762297</v>
      </c>
      <c r="I9017" s="43">
        <f>'ריבית יומית'!D9011</f>
        <v>2.7242892239431882E-5</v>
      </c>
      <c r="J9017" s="29">
        <f t="shared" si="1139"/>
        <v>1.0217557991382005</v>
      </c>
      <c r="L9017">
        <f>VLOOKUP(D9016,'מדדים וריביות'!B:C,2)</f>
        <v>34076761.625337698</v>
      </c>
      <c r="M9017" s="30">
        <f t="shared" si="1144"/>
        <v>0</v>
      </c>
      <c r="O9017" s="39">
        <f t="shared" si="1141"/>
        <v>0</v>
      </c>
      <c r="P9017" s="39">
        <f t="shared" si="1145"/>
        <v>0</v>
      </c>
      <c r="Q9017" s="39">
        <f t="shared" si="1142"/>
        <v>0</v>
      </c>
      <c r="R9017" s="41">
        <f t="shared" si="1143"/>
        <v>0</v>
      </c>
    </row>
    <row r="9018" spans="4:18" x14ac:dyDescent="0.25">
      <c r="D9018" s="1">
        <v>41883</v>
      </c>
      <c r="E9018" s="1">
        <f t="shared" si="1140"/>
        <v>41883</v>
      </c>
      <c r="F9018" s="30">
        <f t="shared" si="1138"/>
        <v>0</v>
      </c>
      <c r="H9018" s="42">
        <f>IF(DAY(D9018)&gt;14,VLOOKUP(DATE(YEAR(E9018),MONTH(E9018)-1,DAY(1)),'מדדים וריביות'!B:C,2,FALSE),VLOOKUP(DATE(YEAR(E9018),MONTH(E9018)-2,DAY(1)),'מדדים וריביות'!B:C,2,FALSE))</f>
        <v>34110072.242762297</v>
      </c>
      <c r="I9018" s="43">
        <f>'ריבית יומית'!D9012</f>
        <v>2.7242892239431882E-5</v>
      </c>
      <c r="J9018" s="29">
        <f t="shared" si="1139"/>
        <v>1.0217279643133708</v>
      </c>
      <c r="L9018">
        <f>VLOOKUP(D9017,'מדדים וריביות'!B:C,2)</f>
        <v>34076761.625337698</v>
      </c>
      <c r="M9018" s="30">
        <f t="shared" si="1144"/>
        <v>0</v>
      </c>
      <c r="O9018" s="39">
        <f t="shared" si="1141"/>
        <v>0</v>
      </c>
      <c r="P9018" s="39">
        <f t="shared" si="1145"/>
        <v>0</v>
      </c>
      <c r="Q9018" s="39">
        <f t="shared" si="1142"/>
        <v>0</v>
      </c>
      <c r="R9018" s="41">
        <f t="shared" si="1143"/>
        <v>0</v>
      </c>
    </row>
    <row r="9019" spans="4:18" x14ac:dyDescent="0.25">
      <c r="D9019" s="1">
        <v>41884</v>
      </c>
      <c r="E9019" s="1">
        <f t="shared" si="1140"/>
        <v>41883</v>
      </c>
      <c r="F9019" s="30">
        <f t="shared" si="1138"/>
        <v>0</v>
      </c>
      <c r="H9019" s="42">
        <f>IF(DAY(D9019)&gt;14,VLOOKUP(DATE(YEAR(E9019),MONTH(E9019)-1,DAY(1)),'מדדים וריביות'!B:C,2,FALSE),VLOOKUP(DATE(YEAR(E9019),MONTH(E9019)-2,DAY(1)),'מדדים וריביות'!B:C,2,FALSE))</f>
        <v>34110072.242762297</v>
      </c>
      <c r="I9019" s="43">
        <f>'ריבית יומית'!D9013</f>
        <v>2.7242892239431882E-5</v>
      </c>
      <c r="J9019" s="29">
        <f t="shared" si="1139"/>
        <v>1.0217001302468214</v>
      </c>
      <c r="L9019">
        <f>VLOOKUP(D9018,'מדדים וריביות'!B:C,2)</f>
        <v>33976829.773064002</v>
      </c>
      <c r="M9019" s="30">
        <f t="shared" si="1144"/>
        <v>0</v>
      </c>
      <c r="O9019" s="39">
        <f t="shared" si="1141"/>
        <v>0</v>
      </c>
      <c r="P9019" s="39">
        <f t="shared" si="1145"/>
        <v>0</v>
      </c>
      <c r="Q9019" s="39">
        <f t="shared" si="1142"/>
        <v>0</v>
      </c>
      <c r="R9019" s="41">
        <f t="shared" si="1143"/>
        <v>0</v>
      </c>
    </row>
    <row r="9020" spans="4:18" x14ac:dyDescent="0.25">
      <c r="D9020" s="1">
        <v>41885</v>
      </c>
      <c r="E9020" s="1">
        <f t="shared" si="1140"/>
        <v>41883</v>
      </c>
      <c r="F9020" s="30">
        <f t="shared" si="1138"/>
        <v>0</v>
      </c>
      <c r="H9020" s="42">
        <f>IF(DAY(D9020)&gt;14,VLOOKUP(DATE(YEAR(E9020),MONTH(E9020)-1,DAY(1)),'מדדים וריביות'!B:C,2,FALSE),VLOOKUP(DATE(YEAR(E9020),MONTH(E9020)-2,DAY(1)),'מדדים וריביות'!B:C,2,FALSE))</f>
        <v>34110072.242762297</v>
      </c>
      <c r="I9020" s="43">
        <f>'ריבית יומית'!D9014</f>
        <v>2.7242892239431882E-5</v>
      </c>
      <c r="J9020" s="29">
        <f t="shared" si="1139"/>
        <v>1.0216722969385319</v>
      </c>
      <c r="L9020">
        <f>VLOOKUP(D9019,'מדדים וריביות'!B:C,2)</f>
        <v>33976829.773064002</v>
      </c>
      <c r="M9020" s="30">
        <f t="shared" si="1144"/>
        <v>0</v>
      </c>
      <c r="O9020" s="39">
        <f t="shared" si="1141"/>
        <v>0</v>
      </c>
      <c r="P9020" s="39">
        <f t="shared" si="1145"/>
        <v>0</v>
      </c>
      <c r="Q9020" s="39">
        <f t="shared" si="1142"/>
        <v>0</v>
      </c>
      <c r="R9020" s="41">
        <f t="shared" si="1143"/>
        <v>0</v>
      </c>
    </row>
    <row r="9021" spans="4:18" x14ac:dyDescent="0.25">
      <c r="D9021" s="1">
        <v>41886</v>
      </c>
      <c r="E9021" s="1">
        <f t="shared" si="1140"/>
        <v>41883</v>
      </c>
      <c r="F9021" s="30">
        <f t="shared" si="1138"/>
        <v>0</v>
      </c>
      <c r="H9021" s="42">
        <f>IF(DAY(D9021)&gt;14,VLOOKUP(DATE(YEAR(E9021),MONTH(E9021)-1,DAY(1)),'מדדים וריביות'!B:C,2,FALSE),VLOOKUP(DATE(YEAR(E9021),MONTH(E9021)-2,DAY(1)),'מדדים וריביות'!B:C,2,FALSE))</f>
        <v>34110072.242762297</v>
      </c>
      <c r="I9021" s="43">
        <f>'ריבית יומית'!D9015</f>
        <v>2.7242892239431882E-5</v>
      </c>
      <c r="J9021" s="29">
        <f t="shared" si="1139"/>
        <v>1.0216444643884814</v>
      </c>
      <c r="L9021">
        <f>VLOOKUP(D9020,'מדדים וריביות'!B:C,2)</f>
        <v>33976829.773064002</v>
      </c>
      <c r="M9021" s="30">
        <f t="shared" si="1144"/>
        <v>0</v>
      </c>
      <c r="O9021" s="39">
        <f t="shared" si="1141"/>
        <v>0</v>
      </c>
      <c r="P9021" s="39">
        <f t="shared" si="1145"/>
        <v>0</v>
      </c>
      <c r="Q9021" s="39">
        <f t="shared" si="1142"/>
        <v>0</v>
      </c>
      <c r="R9021" s="41">
        <f t="shared" si="1143"/>
        <v>0</v>
      </c>
    </row>
    <row r="9022" spans="4:18" x14ac:dyDescent="0.25">
      <c r="D9022" s="1">
        <v>41887</v>
      </c>
      <c r="E9022" s="1">
        <f t="shared" si="1140"/>
        <v>41883</v>
      </c>
      <c r="F9022" s="30">
        <f t="shared" si="1138"/>
        <v>0</v>
      </c>
      <c r="H9022" s="42">
        <f>IF(DAY(D9022)&gt;14,VLOOKUP(DATE(YEAR(E9022),MONTH(E9022)-1,DAY(1)),'מדדים וריביות'!B:C,2,FALSE),VLOOKUP(DATE(YEAR(E9022),MONTH(E9022)-2,DAY(1)),'מדדים וריביות'!B:C,2,FALSE))</f>
        <v>34110072.242762297</v>
      </c>
      <c r="I9022" s="43">
        <f>'ריבית יומית'!D9016</f>
        <v>2.7242892239431882E-5</v>
      </c>
      <c r="J9022" s="29">
        <f t="shared" si="1139"/>
        <v>1.0216166325966496</v>
      </c>
      <c r="L9022">
        <f>VLOOKUP(D9021,'מדדים וריביות'!B:C,2)</f>
        <v>33976829.773064002</v>
      </c>
      <c r="M9022" s="30">
        <f t="shared" si="1144"/>
        <v>0</v>
      </c>
      <c r="O9022" s="39">
        <f t="shared" si="1141"/>
        <v>0</v>
      </c>
      <c r="P9022" s="39">
        <f t="shared" si="1145"/>
        <v>0</v>
      </c>
      <c r="Q9022" s="39">
        <f t="shared" si="1142"/>
        <v>0</v>
      </c>
      <c r="R9022" s="41">
        <f t="shared" si="1143"/>
        <v>0</v>
      </c>
    </row>
    <row r="9023" spans="4:18" x14ac:dyDescent="0.25">
      <c r="D9023" s="1">
        <v>41888</v>
      </c>
      <c r="E9023" s="1">
        <f t="shared" si="1140"/>
        <v>41883</v>
      </c>
      <c r="F9023" s="30">
        <f t="shared" si="1138"/>
        <v>0</v>
      </c>
      <c r="H9023" s="42">
        <f>IF(DAY(D9023)&gt;14,VLOOKUP(DATE(YEAR(E9023),MONTH(E9023)-1,DAY(1)),'מדדים וריביות'!B:C,2,FALSE),VLOOKUP(DATE(YEAR(E9023),MONTH(E9023)-2,DAY(1)),'מדדים וריביות'!B:C,2,FALSE))</f>
        <v>34110072.242762297</v>
      </c>
      <c r="I9023" s="43">
        <f>'ריבית יומית'!D9017</f>
        <v>2.7242892239431882E-5</v>
      </c>
      <c r="J9023" s="29">
        <f t="shared" si="1139"/>
        <v>1.0215888015630157</v>
      </c>
      <c r="L9023">
        <f>VLOOKUP(D9022,'מדדים וריביות'!B:C,2)</f>
        <v>33976829.773064002</v>
      </c>
      <c r="M9023" s="30">
        <f t="shared" si="1144"/>
        <v>0</v>
      </c>
      <c r="O9023" s="39">
        <f t="shared" si="1141"/>
        <v>0</v>
      </c>
      <c r="P9023" s="39">
        <f t="shared" si="1145"/>
        <v>0</v>
      </c>
      <c r="Q9023" s="39">
        <f t="shared" si="1142"/>
        <v>0</v>
      </c>
      <c r="R9023" s="41">
        <f t="shared" si="1143"/>
        <v>0</v>
      </c>
    </row>
    <row r="9024" spans="4:18" x14ac:dyDescent="0.25">
      <c r="D9024" s="1">
        <v>41889</v>
      </c>
      <c r="E9024" s="1">
        <f t="shared" si="1140"/>
        <v>41883</v>
      </c>
      <c r="F9024" s="30">
        <f t="shared" ref="F9024:F9087" si="1146">M9023</f>
        <v>0</v>
      </c>
      <c r="H9024" s="42">
        <f>IF(DAY(D9024)&gt;14,VLOOKUP(DATE(YEAR(E9024),MONTH(E9024)-1,DAY(1)),'מדדים וריביות'!B:C,2,FALSE),VLOOKUP(DATE(YEAR(E9024),MONTH(E9024)-2,DAY(1)),'מדדים וריביות'!B:C,2,FALSE))</f>
        <v>34110072.242762297</v>
      </c>
      <c r="I9024" s="43">
        <f>'ריבית יומית'!D9018</f>
        <v>2.7242892239431882E-5</v>
      </c>
      <c r="J9024" s="29">
        <f t="shared" si="1139"/>
        <v>1.0215609712875588</v>
      </c>
      <c r="L9024">
        <f>VLOOKUP(D9023,'מדדים וריביות'!B:C,2)</f>
        <v>33976829.773064002</v>
      </c>
      <c r="M9024" s="30">
        <f t="shared" si="1144"/>
        <v>0</v>
      </c>
      <c r="O9024" s="39">
        <f t="shared" si="1141"/>
        <v>0</v>
      </c>
      <c r="P9024" s="39">
        <f t="shared" si="1145"/>
        <v>0</v>
      </c>
      <c r="Q9024" s="39">
        <f t="shared" si="1142"/>
        <v>0</v>
      </c>
      <c r="R9024" s="41">
        <f t="shared" si="1143"/>
        <v>0</v>
      </c>
    </row>
    <row r="9025" spans="4:18" x14ac:dyDescent="0.25">
      <c r="D9025" s="1">
        <v>41890</v>
      </c>
      <c r="E9025" s="1">
        <f t="shared" si="1140"/>
        <v>41883</v>
      </c>
      <c r="F9025" s="30">
        <f t="shared" si="1146"/>
        <v>0</v>
      </c>
      <c r="H9025" s="42">
        <f>IF(DAY(D9025)&gt;14,VLOOKUP(DATE(YEAR(E9025),MONTH(E9025)-1,DAY(1)),'מדדים וריביות'!B:C,2,FALSE),VLOOKUP(DATE(YEAR(E9025),MONTH(E9025)-2,DAY(1)),'מדדים וריביות'!B:C,2,FALSE))</f>
        <v>34110072.242762297</v>
      </c>
      <c r="I9025" s="43">
        <f>'ריבית יומית'!D9019</f>
        <v>2.7242892239431882E-5</v>
      </c>
      <c r="J9025" s="29">
        <f t="shared" si="1139"/>
        <v>1.0215331417702587</v>
      </c>
      <c r="L9025">
        <f>VLOOKUP(D9024,'מדדים וריביות'!B:C,2)</f>
        <v>33976829.773064002</v>
      </c>
      <c r="M9025" s="30">
        <f t="shared" si="1144"/>
        <v>0</v>
      </c>
      <c r="O9025" s="39">
        <f t="shared" si="1141"/>
        <v>0</v>
      </c>
      <c r="P9025" s="39">
        <f t="shared" si="1145"/>
        <v>0</v>
      </c>
      <c r="Q9025" s="39">
        <f t="shared" si="1142"/>
        <v>0</v>
      </c>
      <c r="R9025" s="41">
        <f t="shared" si="1143"/>
        <v>0</v>
      </c>
    </row>
    <row r="9026" spans="4:18" x14ac:dyDescent="0.25">
      <c r="D9026" s="1">
        <v>41891</v>
      </c>
      <c r="E9026" s="1">
        <f t="shared" si="1140"/>
        <v>41883</v>
      </c>
      <c r="F9026" s="30">
        <f t="shared" si="1146"/>
        <v>0</v>
      </c>
      <c r="H9026" s="42">
        <f>IF(DAY(D9026)&gt;14,VLOOKUP(DATE(YEAR(E9026),MONTH(E9026)-1,DAY(1)),'מדדים וריביות'!B:C,2,FALSE),VLOOKUP(DATE(YEAR(E9026),MONTH(E9026)-2,DAY(1)),'מדדים וריביות'!B:C,2,FALSE))</f>
        <v>34110072.242762297</v>
      </c>
      <c r="I9026" s="43">
        <f>'ריבית יומית'!D9020</f>
        <v>2.7242892239431882E-5</v>
      </c>
      <c r="J9026" s="29">
        <f t="shared" si="1139"/>
        <v>1.0215053130110943</v>
      </c>
      <c r="L9026">
        <f>VLOOKUP(D9025,'מדדים וריביות'!B:C,2)</f>
        <v>33976829.773064002</v>
      </c>
      <c r="M9026" s="30">
        <f t="shared" si="1144"/>
        <v>0</v>
      </c>
      <c r="O9026" s="39">
        <f t="shared" si="1141"/>
        <v>0</v>
      </c>
      <c r="P9026" s="39">
        <f t="shared" si="1145"/>
        <v>0</v>
      </c>
      <c r="Q9026" s="39">
        <f t="shared" si="1142"/>
        <v>0</v>
      </c>
      <c r="R9026" s="41">
        <f t="shared" si="1143"/>
        <v>0</v>
      </c>
    </row>
    <row r="9027" spans="4:18" x14ac:dyDescent="0.25">
      <c r="D9027" s="1">
        <v>41892</v>
      </c>
      <c r="E9027" s="1">
        <f t="shared" si="1140"/>
        <v>41883</v>
      </c>
      <c r="F9027" s="30">
        <f t="shared" si="1146"/>
        <v>0</v>
      </c>
      <c r="H9027" s="42">
        <f>IF(DAY(D9027)&gt;14,VLOOKUP(DATE(YEAR(E9027),MONTH(E9027)-1,DAY(1)),'מדדים וריביות'!B:C,2,FALSE),VLOOKUP(DATE(YEAR(E9027),MONTH(E9027)-2,DAY(1)),'מדדים וריביות'!B:C,2,FALSE))</f>
        <v>34110072.242762297</v>
      </c>
      <c r="I9027" s="43">
        <f>'ריבית יומית'!D9021</f>
        <v>2.7242892239431882E-5</v>
      </c>
      <c r="J9027" s="29">
        <f t="shared" si="1139"/>
        <v>1.0214774850100452</v>
      </c>
      <c r="L9027">
        <f>VLOOKUP(D9026,'מדדים וריביות'!B:C,2)</f>
        <v>33976829.773064002</v>
      </c>
      <c r="M9027" s="30">
        <f t="shared" si="1144"/>
        <v>0</v>
      </c>
      <c r="O9027" s="39">
        <f t="shared" si="1141"/>
        <v>0</v>
      </c>
      <c r="P9027" s="39">
        <f t="shared" si="1145"/>
        <v>0</v>
      </c>
      <c r="Q9027" s="39">
        <f t="shared" si="1142"/>
        <v>0</v>
      </c>
      <c r="R9027" s="41">
        <f t="shared" si="1143"/>
        <v>0</v>
      </c>
    </row>
    <row r="9028" spans="4:18" x14ac:dyDescent="0.25">
      <c r="D9028" s="1">
        <v>41893</v>
      </c>
      <c r="E9028" s="1">
        <f t="shared" si="1140"/>
        <v>41883</v>
      </c>
      <c r="F9028" s="30">
        <f t="shared" si="1146"/>
        <v>0</v>
      </c>
      <c r="H9028" s="42">
        <f>IF(DAY(D9028)&gt;14,VLOOKUP(DATE(YEAR(E9028),MONTH(E9028)-1,DAY(1)),'מדדים וריביות'!B:C,2,FALSE),VLOOKUP(DATE(YEAR(E9028),MONTH(E9028)-2,DAY(1)),'מדדים וריביות'!B:C,2,FALSE))</f>
        <v>34110072.242762297</v>
      </c>
      <c r="I9028" s="43">
        <f>'ריבית יומית'!D9022</f>
        <v>2.7242892239431882E-5</v>
      </c>
      <c r="J9028" s="29">
        <f t="shared" si="1139"/>
        <v>1.0214496577670906</v>
      </c>
      <c r="L9028">
        <f>VLOOKUP(D9027,'מדדים וריביות'!B:C,2)</f>
        <v>33976829.773064002</v>
      </c>
      <c r="M9028" s="30">
        <f t="shared" si="1144"/>
        <v>0</v>
      </c>
      <c r="O9028" s="39">
        <f t="shared" si="1141"/>
        <v>0</v>
      </c>
      <c r="P9028" s="39">
        <f t="shared" si="1145"/>
        <v>0</v>
      </c>
      <c r="Q9028" s="39">
        <f t="shared" si="1142"/>
        <v>0</v>
      </c>
      <c r="R9028" s="41">
        <f t="shared" si="1143"/>
        <v>0</v>
      </c>
    </row>
    <row r="9029" spans="4:18" x14ac:dyDescent="0.25">
      <c r="D9029" s="1">
        <v>41894</v>
      </c>
      <c r="E9029" s="1">
        <f t="shared" si="1140"/>
        <v>41883</v>
      </c>
      <c r="F9029" s="30">
        <f t="shared" si="1146"/>
        <v>0</v>
      </c>
      <c r="H9029" s="42">
        <f>IF(DAY(D9029)&gt;14,VLOOKUP(DATE(YEAR(E9029),MONTH(E9029)-1,DAY(1)),'מדדים וריביות'!B:C,2,FALSE),VLOOKUP(DATE(YEAR(E9029),MONTH(E9029)-2,DAY(1)),'מדדים וריביות'!B:C,2,FALSE))</f>
        <v>34110072.242762297</v>
      </c>
      <c r="I9029" s="43">
        <f>'ריבית יומית'!D9023</f>
        <v>2.7242892239431882E-5</v>
      </c>
      <c r="J9029" s="29">
        <f t="shared" si="1139"/>
        <v>1.0214218312822101</v>
      </c>
      <c r="L9029">
        <f>VLOOKUP(D9028,'מדדים וריביות'!B:C,2)</f>
        <v>33976829.773064002</v>
      </c>
      <c r="M9029" s="30">
        <f t="shared" si="1144"/>
        <v>0</v>
      </c>
      <c r="O9029" s="39">
        <f t="shared" si="1141"/>
        <v>0</v>
      </c>
      <c r="P9029" s="39">
        <f t="shared" si="1145"/>
        <v>0</v>
      </c>
      <c r="Q9029" s="39">
        <f t="shared" si="1142"/>
        <v>0</v>
      </c>
      <c r="R9029" s="41">
        <f t="shared" si="1143"/>
        <v>0</v>
      </c>
    </row>
    <row r="9030" spans="4:18" x14ac:dyDescent="0.25">
      <c r="D9030" s="1">
        <v>41895</v>
      </c>
      <c r="E9030" s="1">
        <f t="shared" si="1140"/>
        <v>41883</v>
      </c>
      <c r="F9030" s="30">
        <f t="shared" si="1146"/>
        <v>0</v>
      </c>
      <c r="H9030" s="42">
        <f>IF(DAY(D9030)&gt;14,VLOOKUP(DATE(YEAR(E9030),MONTH(E9030)-1,DAY(1)),'מדדים וריביות'!B:C,2,FALSE),VLOOKUP(DATE(YEAR(E9030),MONTH(E9030)-2,DAY(1)),'מדדים וריביות'!B:C,2,FALSE))</f>
        <v>34110072.242762297</v>
      </c>
      <c r="I9030" s="43">
        <f>'ריבית יומית'!D9024</f>
        <v>2.7242892239431882E-5</v>
      </c>
      <c r="J9030" s="29">
        <f t="shared" si="1139"/>
        <v>1.0213940055553827</v>
      </c>
      <c r="L9030">
        <f>VLOOKUP(D9029,'מדדים וריביות'!B:C,2)</f>
        <v>33976829.773064002</v>
      </c>
      <c r="M9030" s="30">
        <f t="shared" si="1144"/>
        <v>0</v>
      </c>
      <c r="O9030" s="39">
        <f t="shared" si="1141"/>
        <v>0</v>
      </c>
      <c r="P9030" s="39">
        <f t="shared" si="1145"/>
        <v>0</v>
      </c>
      <c r="Q9030" s="39">
        <f t="shared" si="1142"/>
        <v>0</v>
      </c>
      <c r="R9030" s="41">
        <f t="shared" si="1143"/>
        <v>0</v>
      </c>
    </row>
    <row r="9031" spans="4:18" x14ac:dyDescent="0.25">
      <c r="D9031" s="1">
        <v>41896</v>
      </c>
      <c r="E9031" s="1">
        <f t="shared" si="1140"/>
        <v>41883</v>
      </c>
      <c r="F9031" s="30">
        <f t="shared" si="1146"/>
        <v>0</v>
      </c>
      <c r="H9031" s="42">
        <f>IF(DAY(D9031)&gt;14,VLOOKUP(DATE(YEAR(E9031),MONTH(E9031)-1,DAY(1)),'מדדים וריביות'!B:C,2,FALSE),VLOOKUP(DATE(YEAR(E9031),MONTH(E9031)-2,DAY(1)),'מדדים וריביות'!B:C,2,FALSE))</f>
        <v>34110072.242762297</v>
      </c>
      <c r="I9031" s="43">
        <f>'ריבית יומית'!D9025</f>
        <v>2.7242892239431882E-5</v>
      </c>
      <c r="J9031" s="29">
        <f t="shared" si="1139"/>
        <v>1.0213661805865881</v>
      </c>
      <c r="L9031">
        <f>VLOOKUP(D9030,'מדדים וריביות'!B:C,2)</f>
        <v>33976829.773064002</v>
      </c>
      <c r="M9031" s="30">
        <f t="shared" si="1144"/>
        <v>0</v>
      </c>
      <c r="O9031" s="39">
        <f t="shared" si="1141"/>
        <v>0</v>
      </c>
      <c r="P9031" s="39">
        <f t="shared" si="1145"/>
        <v>0</v>
      </c>
      <c r="Q9031" s="39">
        <f t="shared" si="1142"/>
        <v>0</v>
      </c>
      <c r="R9031" s="41">
        <f t="shared" si="1143"/>
        <v>0</v>
      </c>
    </row>
    <row r="9032" spans="4:18" x14ac:dyDescent="0.25">
      <c r="D9032" s="1">
        <v>41897</v>
      </c>
      <c r="E9032" s="1">
        <f t="shared" si="1140"/>
        <v>41883</v>
      </c>
      <c r="F9032" s="30">
        <f t="shared" si="1146"/>
        <v>0</v>
      </c>
      <c r="H9032" s="42">
        <f>IF(DAY(D9032)&gt;14,VLOOKUP(DATE(YEAR(E9032),MONTH(E9032)-1,DAY(1)),'מדדים וריביות'!B:C,2,FALSE),VLOOKUP(DATE(YEAR(E9032),MONTH(E9032)-2,DAY(1)),'מדדים וריביות'!B:C,2,FALSE))</f>
        <v>34076761.625337698</v>
      </c>
      <c r="I9032" s="43">
        <f>'ריבית יומית'!D9026</f>
        <v>2.7242892239431882E-5</v>
      </c>
      <c r="J9032" s="29">
        <f t="shared" si="1139"/>
        <v>1.0213383563758054</v>
      </c>
      <c r="L9032">
        <f>VLOOKUP(D9031,'מדדים וריביות'!B:C,2)</f>
        <v>33976829.773064002</v>
      </c>
      <c r="M9032" s="30">
        <f t="shared" si="1144"/>
        <v>0</v>
      </c>
      <c r="O9032" s="39">
        <f t="shared" si="1141"/>
        <v>0</v>
      </c>
      <c r="P9032" s="39">
        <f t="shared" si="1145"/>
        <v>0</v>
      </c>
      <c r="Q9032" s="39">
        <f t="shared" si="1142"/>
        <v>0</v>
      </c>
      <c r="R9032" s="41">
        <f t="shared" si="1143"/>
        <v>0</v>
      </c>
    </row>
    <row r="9033" spans="4:18" x14ac:dyDescent="0.25">
      <c r="D9033" s="1">
        <v>41898</v>
      </c>
      <c r="E9033" s="1">
        <f t="shared" si="1140"/>
        <v>41883</v>
      </c>
      <c r="F9033" s="30">
        <f t="shared" si="1146"/>
        <v>0</v>
      </c>
      <c r="H9033" s="42">
        <f>IF(DAY(D9033)&gt;14,VLOOKUP(DATE(YEAR(E9033),MONTH(E9033)-1,DAY(1)),'מדדים וריביות'!B:C,2,FALSE),VLOOKUP(DATE(YEAR(E9033),MONTH(E9033)-2,DAY(1)),'מדדים וריביות'!B:C,2,FALSE))</f>
        <v>34076761.625337698</v>
      </c>
      <c r="I9033" s="43">
        <f>'ריבית יומית'!D9027</f>
        <v>2.7242892239431882E-5</v>
      </c>
      <c r="J9033" s="29">
        <f t="shared" ref="J9033:J9096" si="1147">J9034*(1+I9033)</f>
        <v>1.0213105329230139</v>
      </c>
      <c r="L9033">
        <f>VLOOKUP(D9032,'מדדים וריביות'!B:C,2)</f>
        <v>33976829.773064002</v>
      </c>
      <c r="M9033" s="30">
        <f t="shared" si="1144"/>
        <v>0</v>
      </c>
      <c r="O9033" s="39">
        <f t="shared" si="1141"/>
        <v>0</v>
      </c>
      <c r="P9033" s="39">
        <f t="shared" si="1145"/>
        <v>0</v>
      </c>
      <c r="Q9033" s="39">
        <f t="shared" si="1142"/>
        <v>0</v>
      </c>
      <c r="R9033" s="41">
        <f t="shared" si="1143"/>
        <v>0</v>
      </c>
    </row>
    <row r="9034" spans="4:18" x14ac:dyDescent="0.25">
      <c r="D9034" s="1">
        <v>41899</v>
      </c>
      <c r="E9034" s="1">
        <f t="shared" ref="E9034:E9097" si="1148">DATE(YEAR(D9034),MONTH(D9034),DAY(1))</f>
        <v>41883</v>
      </c>
      <c r="F9034" s="30">
        <f t="shared" si="1146"/>
        <v>0</v>
      </c>
      <c r="H9034" s="42">
        <f>IF(DAY(D9034)&gt;14,VLOOKUP(DATE(YEAR(E9034),MONTH(E9034)-1,DAY(1)),'מדדים וריביות'!B:C,2,FALSE),VLOOKUP(DATE(YEAR(E9034),MONTH(E9034)-2,DAY(1)),'מדדים וריביות'!B:C,2,FALSE))</f>
        <v>34076761.625337698</v>
      </c>
      <c r="I9034" s="43">
        <f>'ריבית יומית'!D9028</f>
        <v>2.7242892239431882E-5</v>
      </c>
      <c r="J9034" s="29">
        <f t="shared" si="1147"/>
        <v>1.0212827102281932</v>
      </c>
      <c r="L9034">
        <f>VLOOKUP(D9033,'מדדים וריביות'!B:C,2)</f>
        <v>33976829.773064002</v>
      </c>
      <c r="M9034" s="30">
        <f t="shared" si="1144"/>
        <v>0</v>
      </c>
      <c r="O9034" s="39">
        <f t="shared" ref="O9034:O9097" si="1149">$D$4/H9034*G9034-G9034</f>
        <v>0</v>
      </c>
      <c r="P9034" s="39">
        <f t="shared" si="1145"/>
        <v>0</v>
      </c>
      <c r="Q9034" s="39">
        <f t="shared" ref="Q9034:Q9097" si="1150">$D$4/H9034*P9034-P9034</f>
        <v>0</v>
      </c>
      <c r="R9034" s="41">
        <f t="shared" ref="R9034:R9097" si="1151">SUM(O9034:Q9034)</f>
        <v>0</v>
      </c>
    </row>
    <row r="9035" spans="4:18" x14ac:dyDescent="0.25">
      <c r="D9035" s="1">
        <v>41900</v>
      </c>
      <c r="E9035" s="1">
        <f t="shared" si="1148"/>
        <v>41883</v>
      </c>
      <c r="F9035" s="30">
        <f t="shared" si="1146"/>
        <v>0</v>
      </c>
      <c r="H9035" s="42">
        <f>IF(DAY(D9035)&gt;14,VLOOKUP(DATE(YEAR(E9035),MONTH(E9035)-1,DAY(1)),'מדדים וריביות'!B:C,2,FALSE),VLOOKUP(DATE(YEAR(E9035),MONTH(E9035)-2,DAY(1)),'מדדים וריביות'!B:C,2,FALSE))</f>
        <v>34076761.625337698</v>
      </c>
      <c r="I9035" s="43">
        <f>'ריבית יומית'!D9029</f>
        <v>2.7242892239431882E-5</v>
      </c>
      <c r="J9035" s="29">
        <f t="shared" si="1147"/>
        <v>1.0212548882913224</v>
      </c>
      <c r="L9035">
        <f>VLOOKUP(D9034,'מדדים וריביות'!B:C,2)</f>
        <v>33976829.773064002</v>
      </c>
      <c r="M9035" s="30">
        <f t="shared" si="1144"/>
        <v>0</v>
      </c>
      <c r="O9035" s="39">
        <f t="shared" si="1149"/>
        <v>0</v>
      </c>
      <c r="P9035" s="39">
        <f t="shared" si="1145"/>
        <v>0</v>
      </c>
      <c r="Q9035" s="39">
        <f t="shared" si="1150"/>
        <v>0</v>
      </c>
      <c r="R9035" s="41">
        <f t="shared" si="1151"/>
        <v>0</v>
      </c>
    </row>
    <row r="9036" spans="4:18" x14ac:dyDescent="0.25">
      <c r="D9036" s="1">
        <v>41901</v>
      </c>
      <c r="E9036" s="1">
        <f t="shared" si="1148"/>
        <v>41883</v>
      </c>
      <c r="F9036" s="30">
        <f t="shared" si="1146"/>
        <v>0</v>
      </c>
      <c r="H9036" s="42">
        <f>IF(DAY(D9036)&gt;14,VLOOKUP(DATE(YEAR(E9036),MONTH(E9036)-1,DAY(1)),'מדדים וריביות'!B:C,2,FALSE),VLOOKUP(DATE(YEAR(E9036),MONTH(E9036)-2,DAY(1)),'מדדים וריביות'!B:C,2,FALSE))</f>
        <v>34076761.625337698</v>
      </c>
      <c r="I9036" s="43">
        <f>'ריבית יומית'!D9030</f>
        <v>2.7242892239431882E-5</v>
      </c>
      <c r="J9036" s="29">
        <f t="shared" si="1147"/>
        <v>1.0212270671123811</v>
      </c>
      <c r="L9036">
        <f>VLOOKUP(D9035,'מדדים וריביות'!B:C,2)</f>
        <v>33976829.773064002</v>
      </c>
      <c r="M9036" s="30">
        <f t="shared" ref="M9036:M9099" si="1152">F9036*(1+I9036)*L9036/H9036+G9036-K9036</f>
        <v>0</v>
      </c>
      <c r="O9036" s="39">
        <f t="shared" si="1149"/>
        <v>0</v>
      </c>
      <c r="P9036" s="39">
        <f t="shared" si="1145"/>
        <v>0</v>
      </c>
      <c r="Q9036" s="39">
        <f t="shared" si="1150"/>
        <v>0</v>
      </c>
      <c r="R9036" s="41">
        <f t="shared" si="1151"/>
        <v>0</v>
      </c>
    </row>
    <row r="9037" spans="4:18" x14ac:dyDescent="0.25">
      <c r="D9037" s="1">
        <v>41902</v>
      </c>
      <c r="E9037" s="1">
        <f t="shared" si="1148"/>
        <v>41883</v>
      </c>
      <c r="F9037" s="30">
        <f t="shared" si="1146"/>
        <v>0</v>
      </c>
      <c r="H9037" s="42">
        <f>IF(DAY(D9037)&gt;14,VLOOKUP(DATE(YEAR(E9037),MONTH(E9037)-1,DAY(1)),'מדדים וריביות'!B:C,2,FALSE),VLOOKUP(DATE(YEAR(E9037),MONTH(E9037)-2,DAY(1)),'מדדים וריביות'!B:C,2,FALSE))</f>
        <v>34076761.625337698</v>
      </c>
      <c r="I9037" s="43">
        <f>'ריבית יומית'!D9031</f>
        <v>2.7242892239431882E-5</v>
      </c>
      <c r="J9037" s="29">
        <f t="shared" si="1147"/>
        <v>1.0211992466913484</v>
      </c>
      <c r="L9037">
        <f>VLOOKUP(D9036,'מדדים וריביות'!B:C,2)</f>
        <v>33976829.773064002</v>
      </c>
      <c r="M9037" s="30">
        <f t="shared" si="1152"/>
        <v>0</v>
      </c>
      <c r="O9037" s="39">
        <f t="shared" si="1149"/>
        <v>0</v>
      </c>
      <c r="P9037" s="39">
        <f t="shared" si="1145"/>
        <v>0</v>
      </c>
      <c r="Q9037" s="39">
        <f t="shared" si="1150"/>
        <v>0</v>
      </c>
      <c r="R9037" s="41">
        <f t="shared" si="1151"/>
        <v>0</v>
      </c>
    </row>
    <row r="9038" spans="4:18" x14ac:dyDescent="0.25">
      <c r="D9038" s="1">
        <v>41903</v>
      </c>
      <c r="E9038" s="1">
        <f t="shared" si="1148"/>
        <v>41883</v>
      </c>
      <c r="F9038" s="30">
        <f t="shared" si="1146"/>
        <v>0</v>
      </c>
      <c r="H9038" s="42">
        <f>IF(DAY(D9038)&gt;14,VLOOKUP(DATE(YEAR(E9038),MONTH(E9038)-1,DAY(1)),'מדדים וריביות'!B:C,2,FALSE),VLOOKUP(DATE(YEAR(E9038),MONTH(E9038)-2,DAY(1)),'מדדים וריביות'!B:C,2,FALSE))</f>
        <v>34076761.625337698</v>
      </c>
      <c r="I9038" s="43">
        <f>'ריבית יומית'!D9032</f>
        <v>2.7242892239431882E-5</v>
      </c>
      <c r="J9038" s="29">
        <f t="shared" si="1147"/>
        <v>1.021171427028204</v>
      </c>
      <c r="L9038">
        <f>VLOOKUP(D9037,'מדדים וריביות'!B:C,2)</f>
        <v>33976829.773064002</v>
      </c>
      <c r="M9038" s="30">
        <f t="shared" si="1152"/>
        <v>0</v>
      </c>
      <c r="O9038" s="39">
        <f t="shared" si="1149"/>
        <v>0</v>
      </c>
      <c r="P9038" s="39">
        <f t="shared" si="1145"/>
        <v>0</v>
      </c>
      <c r="Q9038" s="39">
        <f t="shared" si="1150"/>
        <v>0</v>
      </c>
      <c r="R9038" s="41">
        <f t="shared" si="1151"/>
        <v>0</v>
      </c>
    </row>
    <row r="9039" spans="4:18" x14ac:dyDescent="0.25">
      <c r="D9039" s="1">
        <v>41904</v>
      </c>
      <c r="E9039" s="1">
        <f t="shared" si="1148"/>
        <v>41883</v>
      </c>
      <c r="F9039" s="30">
        <f t="shared" si="1146"/>
        <v>0</v>
      </c>
      <c r="H9039" s="42">
        <f>IF(DAY(D9039)&gt;14,VLOOKUP(DATE(YEAR(E9039),MONTH(E9039)-1,DAY(1)),'מדדים וריביות'!B:C,2,FALSE),VLOOKUP(DATE(YEAR(E9039),MONTH(E9039)-2,DAY(1)),'מדדים וריביות'!B:C,2,FALSE))</f>
        <v>34076761.625337698</v>
      </c>
      <c r="I9039" s="43">
        <f>'ריבית יומית'!D9033</f>
        <v>2.7242892239431882E-5</v>
      </c>
      <c r="J9039" s="29">
        <f t="shared" si="1147"/>
        <v>1.0211436081229268</v>
      </c>
      <c r="L9039">
        <f>VLOOKUP(D9038,'מדדים וריביות'!B:C,2)</f>
        <v>33976829.773064002</v>
      </c>
      <c r="M9039" s="30">
        <f t="shared" si="1152"/>
        <v>0</v>
      </c>
      <c r="O9039" s="39">
        <f t="shared" si="1149"/>
        <v>0</v>
      </c>
      <c r="P9039" s="39">
        <f t="shared" si="1145"/>
        <v>0</v>
      </c>
      <c r="Q9039" s="39">
        <f t="shared" si="1150"/>
        <v>0</v>
      </c>
      <c r="R9039" s="41">
        <f t="shared" si="1151"/>
        <v>0</v>
      </c>
    </row>
    <row r="9040" spans="4:18" x14ac:dyDescent="0.25">
      <c r="D9040" s="1">
        <v>41905</v>
      </c>
      <c r="E9040" s="1">
        <f t="shared" si="1148"/>
        <v>41883</v>
      </c>
      <c r="F9040" s="30">
        <f t="shared" si="1146"/>
        <v>0</v>
      </c>
      <c r="H9040" s="42">
        <f>IF(DAY(D9040)&gt;14,VLOOKUP(DATE(YEAR(E9040),MONTH(E9040)-1,DAY(1)),'מדדים וריביות'!B:C,2,FALSE),VLOOKUP(DATE(YEAR(E9040),MONTH(E9040)-2,DAY(1)),'מדדים וריביות'!B:C,2,FALSE))</f>
        <v>34076761.625337698</v>
      </c>
      <c r="I9040" s="43">
        <f>'ריבית יומית'!D9034</f>
        <v>2.7242892239431882E-5</v>
      </c>
      <c r="J9040" s="29">
        <f t="shared" si="1147"/>
        <v>1.0211157899754966</v>
      </c>
      <c r="L9040">
        <f>VLOOKUP(D9039,'מדדים וריביות'!B:C,2)</f>
        <v>33976829.773064002</v>
      </c>
      <c r="M9040" s="30">
        <f t="shared" si="1152"/>
        <v>0</v>
      </c>
      <c r="O9040" s="39">
        <f t="shared" si="1149"/>
        <v>0</v>
      </c>
      <c r="P9040" s="39">
        <f t="shared" si="1145"/>
        <v>0</v>
      </c>
      <c r="Q9040" s="39">
        <f t="shared" si="1150"/>
        <v>0</v>
      </c>
      <c r="R9040" s="41">
        <f t="shared" si="1151"/>
        <v>0</v>
      </c>
    </row>
    <row r="9041" spans="4:18" x14ac:dyDescent="0.25">
      <c r="D9041" s="1">
        <v>41906</v>
      </c>
      <c r="E9041" s="1">
        <f t="shared" si="1148"/>
        <v>41883</v>
      </c>
      <c r="F9041" s="30">
        <f t="shared" si="1146"/>
        <v>0</v>
      </c>
      <c r="H9041" s="42">
        <f>IF(DAY(D9041)&gt;14,VLOOKUP(DATE(YEAR(E9041),MONTH(E9041)-1,DAY(1)),'מדדים וריביות'!B:C,2,FALSE),VLOOKUP(DATE(YEAR(E9041),MONTH(E9041)-2,DAY(1)),'מדדים וריביות'!B:C,2,FALSE))</f>
        <v>34076761.625337698</v>
      </c>
      <c r="I9041" s="43">
        <f>'ריבית יומית'!D9035</f>
        <v>2.7242892239431882E-5</v>
      </c>
      <c r="J9041" s="29">
        <f t="shared" si="1147"/>
        <v>1.0210879725858923</v>
      </c>
      <c r="L9041">
        <f>VLOOKUP(D9040,'מדדים וריביות'!B:C,2)</f>
        <v>33976829.773064002</v>
      </c>
      <c r="M9041" s="30">
        <f t="shared" si="1152"/>
        <v>0</v>
      </c>
      <c r="O9041" s="39">
        <f t="shared" si="1149"/>
        <v>0</v>
      </c>
      <c r="P9041" s="39">
        <f t="shared" si="1145"/>
        <v>0</v>
      </c>
      <c r="Q9041" s="39">
        <f t="shared" si="1150"/>
        <v>0</v>
      </c>
      <c r="R9041" s="41">
        <f t="shared" si="1151"/>
        <v>0</v>
      </c>
    </row>
    <row r="9042" spans="4:18" x14ac:dyDescent="0.25">
      <c r="D9042" s="1">
        <v>41907</v>
      </c>
      <c r="E9042" s="1">
        <f t="shared" si="1148"/>
        <v>41883</v>
      </c>
      <c r="F9042" s="30">
        <f t="shared" si="1146"/>
        <v>0</v>
      </c>
      <c r="H9042" s="42">
        <f>IF(DAY(D9042)&gt;14,VLOOKUP(DATE(YEAR(E9042),MONTH(E9042)-1,DAY(1)),'מדדים וריביות'!B:C,2,FALSE),VLOOKUP(DATE(YEAR(E9042),MONTH(E9042)-2,DAY(1)),'מדדים וריביות'!B:C,2,FALSE))</f>
        <v>34076761.625337698</v>
      </c>
      <c r="I9042" s="43">
        <f>'ריבית יומית'!D9036</f>
        <v>2.7242892239431882E-5</v>
      </c>
      <c r="J9042" s="29">
        <f t="shared" si="1147"/>
        <v>1.0210601559540937</v>
      </c>
      <c r="L9042">
        <f>VLOOKUP(D9041,'מדדים וריביות'!B:C,2)</f>
        <v>33976829.773064002</v>
      </c>
      <c r="M9042" s="30">
        <f t="shared" si="1152"/>
        <v>0</v>
      </c>
      <c r="O9042" s="39">
        <f t="shared" si="1149"/>
        <v>0</v>
      </c>
      <c r="P9042" s="39">
        <f t="shared" si="1145"/>
        <v>0</v>
      </c>
      <c r="Q9042" s="39">
        <f t="shared" si="1150"/>
        <v>0</v>
      </c>
      <c r="R9042" s="41">
        <f t="shared" si="1151"/>
        <v>0</v>
      </c>
    </row>
    <row r="9043" spans="4:18" x14ac:dyDescent="0.25">
      <c r="D9043" s="1">
        <v>41908</v>
      </c>
      <c r="E9043" s="1">
        <f t="shared" si="1148"/>
        <v>41883</v>
      </c>
      <c r="F9043" s="30">
        <f t="shared" si="1146"/>
        <v>0</v>
      </c>
      <c r="H9043" s="42">
        <f>IF(DAY(D9043)&gt;14,VLOOKUP(DATE(YEAR(E9043),MONTH(E9043)-1,DAY(1)),'מדדים וריביות'!B:C,2,FALSE),VLOOKUP(DATE(YEAR(E9043),MONTH(E9043)-2,DAY(1)),'מדדים וריביות'!B:C,2,FALSE))</f>
        <v>34076761.625337698</v>
      </c>
      <c r="I9043" s="43">
        <f>'ריבית יומית'!D9037</f>
        <v>2.7242892239431882E-5</v>
      </c>
      <c r="J9043" s="29">
        <f t="shared" si="1147"/>
        <v>1.02103234008008</v>
      </c>
      <c r="L9043">
        <f>VLOOKUP(D9042,'מדדים וריביות'!B:C,2)</f>
        <v>33976829.773064002</v>
      </c>
      <c r="M9043" s="30">
        <f t="shared" si="1152"/>
        <v>0</v>
      </c>
      <c r="O9043" s="39">
        <f t="shared" si="1149"/>
        <v>0</v>
      </c>
      <c r="P9043" s="39">
        <f t="shared" si="1145"/>
        <v>0</v>
      </c>
      <c r="Q9043" s="39">
        <f t="shared" si="1150"/>
        <v>0</v>
      </c>
      <c r="R9043" s="41">
        <f t="shared" si="1151"/>
        <v>0</v>
      </c>
    </row>
    <row r="9044" spans="4:18" x14ac:dyDescent="0.25">
      <c r="D9044" s="1">
        <v>41909</v>
      </c>
      <c r="E9044" s="1">
        <f t="shared" si="1148"/>
        <v>41883</v>
      </c>
      <c r="F9044" s="30">
        <f t="shared" si="1146"/>
        <v>0</v>
      </c>
      <c r="H9044" s="42">
        <f>IF(DAY(D9044)&gt;14,VLOOKUP(DATE(YEAR(E9044),MONTH(E9044)-1,DAY(1)),'מדדים וריביות'!B:C,2,FALSE),VLOOKUP(DATE(YEAR(E9044),MONTH(E9044)-2,DAY(1)),'מדדים וריביות'!B:C,2,FALSE))</f>
        <v>34076761.625337698</v>
      </c>
      <c r="I9044" s="43">
        <f>'ריבית יומית'!D9038</f>
        <v>2.7242892239431882E-5</v>
      </c>
      <c r="J9044" s="29">
        <f t="shared" si="1147"/>
        <v>1.0210045249638304</v>
      </c>
      <c r="L9044">
        <f>VLOOKUP(D9043,'מדדים וריביות'!B:C,2)</f>
        <v>33976829.773064002</v>
      </c>
      <c r="M9044" s="30">
        <f t="shared" si="1152"/>
        <v>0</v>
      </c>
      <c r="O9044" s="39">
        <f t="shared" si="1149"/>
        <v>0</v>
      </c>
      <c r="P9044" s="39">
        <f t="shared" si="1145"/>
        <v>0</v>
      </c>
      <c r="Q9044" s="39">
        <f t="shared" si="1150"/>
        <v>0</v>
      </c>
      <c r="R9044" s="41">
        <f t="shared" si="1151"/>
        <v>0</v>
      </c>
    </row>
    <row r="9045" spans="4:18" x14ac:dyDescent="0.25">
      <c r="D9045" s="1">
        <v>41910</v>
      </c>
      <c r="E9045" s="1">
        <f t="shared" si="1148"/>
        <v>41883</v>
      </c>
      <c r="F9045" s="30">
        <f t="shared" si="1146"/>
        <v>0</v>
      </c>
      <c r="H9045" s="42">
        <f>IF(DAY(D9045)&gt;14,VLOOKUP(DATE(YEAR(E9045),MONTH(E9045)-1,DAY(1)),'מדדים וריביות'!B:C,2,FALSE),VLOOKUP(DATE(YEAR(E9045),MONTH(E9045)-2,DAY(1)),'מדדים וריביות'!B:C,2,FALSE))</f>
        <v>34076761.625337698</v>
      </c>
      <c r="I9045" s="43">
        <f>'ריבית יומית'!D9039</f>
        <v>2.7242892239431882E-5</v>
      </c>
      <c r="J9045" s="29">
        <f t="shared" si="1147"/>
        <v>1.0209767106053245</v>
      </c>
      <c r="L9045">
        <f>VLOOKUP(D9044,'מדדים וריביות'!B:C,2)</f>
        <v>33976829.773064002</v>
      </c>
      <c r="M9045" s="30">
        <f t="shared" si="1152"/>
        <v>0</v>
      </c>
      <c r="O9045" s="39">
        <f t="shared" si="1149"/>
        <v>0</v>
      </c>
      <c r="P9045" s="39">
        <f t="shared" si="1145"/>
        <v>0</v>
      </c>
      <c r="Q9045" s="39">
        <f t="shared" si="1150"/>
        <v>0</v>
      </c>
      <c r="R9045" s="41">
        <f t="shared" si="1151"/>
        <v>0</v>
      </c>
    </row>
    <row r="9046" spans="4:18" x14ac:dyDescent="0.25">
      <c r="D9046" s="1">
        <v>41911</v>
      </c>
      <c r="E9046" s="1">
        <f t="shared" si="1148"/>
        <v>41883</v>
      </c>
      <c r="F9046" s="30">
        <f t="shared" si="1146"/>
        <v>0</v>
      </c>
      <c r="H9046" s="42">
        <f>IF(DAY(D9046)&gt;14,VLOOKUP(DATE(YEAR(E9046),MONTH(E9046)-1,DAY(1)),'מדדים וריביות'!B:C,2,FALSE),VLOOKUP(DATE(YEAR(E9046),MONTH(E9046)-2,DAY(1)),'מדדים וריביות'!B:C,2,FALSE))</f>
        <v>34076761.625337698</v>
      </c>
      <c r="I9046" s="43">
        <f>'ריבית יומית'!D9040</f>
        <v>2.7242892239431882E-5</v>
      </c>
      <c r="J9046" s="29">
        <f t="shared" si="1147"/>
        <v>1.0209488970045415</v>
      </c>
      <c r="L9046">
        <f>VLOOKUP(D9045,'מדדים וריביות'!B:C,2)</f>
        <v>33976829.773064002</v>
      </c>
      <c r="M9046" s="30">
        <f t="shared" si="1152"/>
        <v>0</v>
      </c>
      <c r="O9046" s="39">
        <f t="shared" si="1149"/>
        <v>0</v>
      </c>
      <c r="P9046" s="39">
        <f t="shared" si="1145"/>
        <v>0</v>
      </c>
      <c r="Q9046" s="39">
        <f t="shared" si="1150"/>
        <v>0</v>
      </c>
      <c r="R9046" s="41">
        <f t="shared" si="1151"/>
        <v>0</v>
      </c>
    </row>
    <row r="9047" spans="4:18" x14ac:dyDescent="0.25">
      <c r="D9047" s="1">
        <v>41912</v>
      </c>
      <c r="E9047" s="1">
        <f t="shared" si="1148"/>
        <v>41883</v>
      </c>
      <c r="F9047" s="30">
        <f t="shared" si="1146"/>
        <v>0</v>
      </c>
      <c r="H9047" s="42">
        <f>IF(DAY(D9047)&gt;14,VLOOKUP(DATE(YEAR(E9047),MONTH(E9047)-1,DAY(1)),'מדדים וריביות'!B:C,2,FALSE),VLOOKUP(DATE(YEAR(E9047),MONTH(E9047)-2,DAY(1)),'מדדים וריביות'!B:C,2,FALSE))</f>
        <v>34076761.625337698</v>
      </c>
      <c r="I9047" s="43">
        <f>'ריבית יומית'!D9041</f>
        <v>2.7242892239431882E-5</v>
      </c>
      <c r="J9047" s="29">
        <f t="shared" si="1147"/>
        <v>1.0209210841614607</v>
      </c>
      <c r="L9047">
        <f>VLOOKUP(D9046,'מדדים וריביות'!B:C,2)</f>
        <v>33976829.773064002</v>
      </c>
      <c r="M9047" s="30">
        <f t="shared" si="1152"/>
        <v>0</v>
      </c>
      <c r="O9047" s="39">
        <f t="shared" si="1149"/>
        <v>0</v>
      </c>
      <c r="P9047" s="39">
        <f t="shared" si="1145"/>
        <v>0</v>
      </c>
      <c r="Q9047" s="39">
        <f t="shared" si="1150"/>
        <v>0</v>
      </c>
      <c r="R9047" s="41">
        <f t="shared" si="1151"/>
        <v>0</v>
      </c>
    </row>
    <row r="9048" spans="4:18" x14ac:dyDescent="0.25">
      <c r="D9048" s="1">
        <v>41913</v>
      </c>
      <c r="E9048" s="1">
        <f t="shared" si="1148"/>
        <v>41913</v>
      </c>
      <c r="F9048" s="30">
        <f t="shared" si="1146"/>
        <v>0</v>
      </c>
      <c r="H9048" s="42">
        <f>IF(DAY(D9048)&gt;14,VLOOKUP(DATE(YEAR(E9048),MONTH(E9048)-1,DAY(1)),'מדדים וריביות'!B:C,2,FALSE),VLOOKUP(DATE(YEAR(E9048),MONTH(E9048)-2,DAY(1)),'מדדים וריביות'!B:C,2,FALSE))</f>
        <v>34076761.625337698</v>
      </c>
      <c r="I9048" s="43">
        <f>'ריבית יומית'!D9042</f>
        <v>2.7242892239431882E-5</v>
      </c>
      <c r="J9048" s="29">
        <f t="shared" si="1147"/>
        <v>1.0208932720760615</v>
      </c>
      <c r="L9048">
        <f>VLOOKUP(D9047,'מדדים וריביות'!B:C,2)</f>
        <v>33976829.773064002</v>
      </c>
      <c r="M9048" s="30">
        <f t="shared" si="1152"/>
        <v>0</v>
      </c>
      <c r="O9048" s="39">
        <f t="shared" si="1149"/>
        <v>0</v>
      </c>
      <c r="P9048" s="39">
        <f t="shared" si="1145"/>
        <v>0</v>
      </c>
      <c r="Q9048" s="39">
        <f t="shared" si="1150"/>
        <v>0</v>
      </c>
      <c r="R9048" s="41">
        <f t="shared" si="1151"/>
        <v>0</v>
      </c>
    </row>
    <row r="9049" spans="4:18" x14ac:dyDescent="0.25">
      <c r="D9049" s="1">
        <v>41914</v>
      </c>
      <c r="E9049" s="1">
        <f t="shared" si="1148"/>
        <v>41913</v>
      </c>
      <c r="F9049" s="30">
        <f t="shared" si="1146"/>
        <v>0</v>
      </c>
      <c r="H9049" s="42">
        <f>IF(DAY(D9049)&gt;14,VLOOKUP(DATE(YEAR(E9049),MONTH(E9049)-1,DAY(1)),'מדדים וריביות'!B:C,2,FALSE),VLOOKUP(DATE(YEAR(E9049),MONTH(E9049)-2,DAY(1)),'מדדים וריביות'!B:C,2,FALSE))</f>
        <v>34076761.625337698</v>
      </c>
      <c r="I9049" s="43">
        <f>'ריבית יומית'!D9043</f>
        <v>2.7242892239431882E-5</v>
      </c>
      <c r="J9049" s="29">
        <f t="shared" si="1147"/>
        <v>1.0208654607483234</v>
      </c>
      <c r="L9049">
        <f>VLOOKUP(D9048,'מדדים וריביות'!B:C,2)</f>
        <v>34076761.625337698</v>
      </c>
      <c r="M9049" s="30">
        <f t="shared" si="1152"/>
        <v>0</v>
      </c>
      <c r="O9049" s="39">
        <f t="shared" si="1149"/>
        <v>0</v>
      </c>
      <c r="P9049" s="39">
        <f t="shared" si="1145"/>
        <v>0</v>
      </c>
      <c r="Q9049" s="39">
        <f t="shared" si="1150"/>
        <v>0</v>
      </c>
      <c r="R9049" s="41">
        <f t="shared" si="1151"/>
        <v>0</v>
      </c>
    </row>
    <row r="9050" spans="4:18" x14ac:dyDescent="0.25">
      <c r="D9050" s="1">
        <v>41915</v>
      </c>
      <c r="E9050" s="1">
        <f t="shared" si="1148"/>
        <v>41913</v>
      </c>
      <c r="F9050" s="30">
        <f t="shared" si="1146"/>
        <v>0</v>
      </c>
      <c r="H9050" s="42">
        <f>IF(DAY(D9050)&gt;14,VLOOKUP(DATE(YEAR(E9050),MONTH(E9050)-1,DAY(1)),'מדדים וריביות'!B:C,2,FALSE),VLOOKUP(DATE(YEAR(E9050),MONTH(E9050)-2,DAY(1)),'מדדים וריביות'!B:C,2,FALSE))</f>
        <v>34076761.625337698</v>
      </c>
      <c r="I9050" s="43">
        <f>'ריבית יומית'!D9044</f>
        <v>2.7242892239431882E-5</v>
      </c>
      <c r="J9050" s="29">
        <f t="shared" si="1147"/>
        <v>1.0208376501782257</v>
      </c>
      <c r="L9050">
        <f>VLOOKUP(D9049,'מדדים וריביות'!B:C,2)</f>
        <v>34076761.625337698</v>
      </c>
      <c r="M9050" s="30">
        <f t="shared" si="1152"/>
        <v>0</v>
      </c>
      <c r="O9050" s="39">
        <f t="shared" si="1149"/>
        <v>0</v>
      </c>
      <c r="P9050" s="39">
        <f t="shared" si="1145"/>
        <v>0</v>
      </c>
      <c r="Q9050" s="39">
        <f t="shared" si="1150"/>
        <v>0</v>
      </c>
      <c r="R9050" s="41">
        <f t="shared" si="1151"/>
        <v>0</v>
      </c>
    </row>
    <row r="9051" spans="4:18" x14ac:dyDescent="0.25">
      <c r="D9051" s="1">
        <v>41916</v>
      </c>
      <c r="E9051" s="1">
        <f t="shared" si="1148"/>
        <v>41913</v>
      </c>
      <c r="F9051" s="30">
        <f t="shared" si="1146"/>
        <v>0</v>
      </c>
      <c r="H9051" s="42">
        <f>IF(DAY(D9051)&gt;14,VLOOKUP(DATE(YEAR(E9051),MONTH(E9051)-1,DAY(1)),'מדדים וריביות'!B:C,2,FALSE),VLOOKUP(DATE(YEAR(E9051),MONTH(E9051)-2,DAY(1)),'מדדים וריביות'!B:C,2,FALSE))</f>
        <v>34076761.625337698</v>
      </c>
      <c r="I9051" s="43">
        <f>'ריבית יומית'!D9045</f>
        <v>2.7242892239431882E-5</v>
      </c>
      <c r="J9051" s="29">
        <f t="shared" si="1147"/>
        <v>1.0208098403657477</v>
      </c>
      <c r="L9051">
        <f>VLOOKUP(D9050,'מדדים וריביות'!B:C,2)</f>
        <v>34076761.625337698</v>
      </c>
      <c r="M9051" s="30">
        <f t="shared" si="1152"/>
        <v>0</v>
      </c>
      <c r="O9051" s="39">
        <f t="shared" si="1149"/>
        <v>0</v>
      </c>
      <c r="P9051" s="39">
        <f t="shared" si="1145"/>
        <v>0</v>
      </c>
      <c r="Q9051" s="39">
        <f t="shared" si="1150"/>
        <v>0</v>
      </c>
      <c r="R9051" s="41">
        <f t="shared" si="1151"/>
        <v>0</v>
      </c>
    </row>
    <row r="9052" spans="4:18" x14ac:dyDescent="0.25">
      <c r="D9052" s="1">
        <v>41917</v>
      </c>
      <c r="E9052" s="1">
        <f t="shared" si="1148"/>
        <v>41913</v>
      </c>
      <c r="F9052" s="30">
        <f t="shared" si="1146"/>
        <v>0</v>
      </c>
      <c r="H9052" s="42">
        <f>IF(DAY(D9052)&gt;14,VLOOKUP(DATE(YEAR(E9052),MONTH(E9052)-1,DAY(1)),'מדדים וריביות'!B:C,2,FALSE),VLOOKUP(DATE(YEAR(E9052),MONTH(E9052)-2,DAY(1)),'מדדים וריביות'!B:C,2,FALSE))</f>
        <v>34076761.625337698</v>
      </c>
      <c r="I9052" s="43">
        <f>'ריבית יומית'!D9046</f>
        <v>2.7242892239431882E-5</v>
      </c>
      <c r="J9052" s="29">
        <f t="shared" si="1147"/>
        <v>1.0207820313108689</v>
      </c>
      <c r="L9052">
        <f>VLOOKUP(D9051,'מדדים וריביות'!B:C,2)</f>
        <v>34076761.625337698</v>
      </c>
      <c r="M9052" s="30">
        <f t="shared" si="1152"/>
        <v>0</v>
      </c>
      <c r="O9052" s="39">
        <f t="shared" si="1149"/>
        <v>0</v>
      </c>
      <c r="P9052" s="39">
        <f t="shared" si="1145"/>
        <v>0</v>
      </c>
      <c r="Q9052" s="39">
        <f t="shared" si="1150"/>
        <v>0</v>
      </c>
      <c r="R9052" s="41">
        <f t="shared" si="1151"/>
        <v>0</v>
      </c>
    </row>
    <row r="9053" spans="4:18" x14ac:dyDescent="0.25">
      <c r="D9053" s="1">
        <v>41918</v>
      </c>
      <c r="E9053" s="1">
        <f t="shared" si="1148"/>
        <v>41913</v>
      </c>
      <c r="F9053" s="30">
        <f t="shared" si="1146"/>
        <v>0</v>
      </c>
      <c r="H9053" s="42">
        <f>IF(DAY(D9053)&gt;14,VLOOKUP(DATE(YEAR(E9053),MONTH(E9053)-1,DAY(1)),'מדדים וריביות'!B:C,2,FALSE),VLOOKUP(DATE(YEAR(E9053),MONTH(E9053)-2,DAY(1)),'מדדים וריביות'!B:C,2,FALSE))</f>
        <v>34076761.625337698</v>
      </c>
      <c r="I9053" s="43">
        <f>'ריבית יומית'!D9047</f>
        <v>2.7242892239431882E-5</v>
      </c>
      <c r="J9053" s="29">
        <f t="shared" si="1147"/>
        <v>1.0207542230135684</v>
      </c>
      <c r="L9053">
        <f>VLOOKUP(D9052,'מדדים וריביות'!B:C,2)</f>
        <v>34076761.625337698</v>
      </c>
      <c r="M9053" s="30">
        <f t="shared" si="1152"/>
        <v>0</v>
      </c>
      <c r="O9053" s="39">
        <f t="shared" si="1149"/>
        <v>0</v>
      </c>
      <c r="P9053" s="39">
        <f t="shared" si="1145"/>
        <v>0</v>
      </c>
      <c r="Q9053" s="39">
        <f t="shared" si="1150"/>
        <v>0</v>
      </c>
      <c r="R9053" s="41">
        <f t="shared" si="1151"/>
        <v>0</v>
      </c>
    </row>
    <row r="9054" spans="4:18" x14ac:dyDescent="0.25">
      <c r="D9054" s="1">
        <v>41919</v>
      </c>
      <c r="E9054" s="1">
        <f t="shared" si="1148"/>
        <v>41913</v>
      </c>
      <c r="F9054" s="30">
        <f t="shared" si="1146"/>
        <v>0</v>
      </c>
      <c r="H9054" s="42">
        <f>IF(DAY(D9054)&gt;14,VLOOKUP(DATE(YEAR(E9054),MONTH(E9054)-1,DAY(1)),'מדדים וריביות'!B:C,2,FALSE),VLOOKUP(DATE(YEAR(E9054),MONTH(E9054)-2,DAY(1)),'מדדים וריביות'!B:C,2,FALSE))</f>
        <v>34076761.625337698</v>
      </c>
      <c r="I9054" s="43">
        <f>'ריבית יומית'!D9048</f>
        <v>2.7242892239431882E-5</v>
      </c>
      <c r="J9054" s="29">
        <f t="shared" si="1147"/>
        <v>1.0207264154738258</v>
      </c>
      <c r="L9054">
        <f>VLOOKUP(D9053,'מדדים וריביות'!B:C,2)</f>
        <v>34076761.625337698</v>
      </c>
      <c r="M9054" s="30">
        <f t="shared" si="1152"/>
        <v>0</v>
      </c>
      <c r="O9054" s="39">
        <f t="shared" si="1149"/>
        <v>0</v>
      </c>
      <c r="P9054" s="39">
        <f t="shared" si="1145"/>
        <v>0</v>
      </c>
      <c r="Q9054" s="39">
        <f t="shared" si="1150"/>
        <v>0</v>
      </c>
      <c r="R9054" s="41">
        <f t="shared" si="1151"/>
        <v>0</v>
      </c>
    </row>
    <row r="9055" spans="4:18" x14ac:dyDescent="0.25">
      <c r="D9055" s="1">
        <v>41920</v>
      </c>
      <c r="E9055" s="1">
        <f t="shared" si="1148"/>
        <v>41913</v>
      </c>
      <c r="F9055" s="30">
        <f t="shared" si="1146"/>
        <v>0</v>
      </c>
      <c r="H9055" s="42">
        <f>IF(DAY(D9055)&gt;14,VLOOKUP(DATE(YEAR(E9055),MONTH(E9055)-1,DAY(1)),'מדדים וריביות'!B:C,2,FALSE),VLOOKUP(DATE(YEAR(E9055),MONTH(E9055)-2,DAY(1)),'מדדים וריביות'!B:C,2,FALSE))</f>
        <v>34076761.625337698</v>
      </c>
      <c r="I9055" s="43">
        <f>'ריבית יומית'!D9049</f>
        <v>2.7242892239431882E-5</v>
      </c>
      <c r="J9055" s="29">
        <f t="shared" si="1147"/>
        <v>1.0206986086916203</v>
      </c>
      <c r="L9055">
        <f>VLOOKUP(D9054,'מדדים וריביות'!B:C,2)</f>
        <v>34076761.625337698</v>
      </c>
      <c r="M9055" s="30">
        <f t="shared" si="1152"/>
        <v>0</v>
      </c>
      <c r="O9055" s="39">
        <f t="shared" si="1149"/>
        <v>0</v>
      </c>
      <c r="P9055" s="39">
        <f t="shared" si="1145"/>
        <v>0</v>
      </c>
      <c r="Q9055" s="39">
        <f t="shared" si="1150"/>
        <v>0</v>
      </c>
      <c r="R9055" s="41">
        <f t="shared" si="1151"/>
        <v>0</v>
      </c>
    </row>
    <row r="9056" spans="4:18" x14ac:dyDescent="0.25">
      <c r="D9056" s="1">
        <v>41921</v>
      </c>
      <c r="E9056" s="1">
        <f t="shared" si="1148"/>
        <v>41913</v>
      </c>
      <c r="F9056" s="30">
        <f t="shared" si="1146"/>
        <v>0</v>
      </c>
      <c r="H9056" s="42">
        <f>IF(DAY(D9056)&gt;14,VLOOKUP(DATE(YEAR(E9056),MONTH(E9056)-1,DAY(1)),'מדדים וריביות'!B:C,2,FALSE),VLOOKUP(DATE(YEAR(E9056),MONTH(E9056)-2,DAY(1)),'מדדים וריביות'!B:C,2,FALSE))</f>
        <v>34076761.625337698</v>
      </c>
      <c r="I9056" s="43">
        <f>'ריבית יומית'!D9050</f>
        <v>2.7242892239431882E-5</v>
      </c>
      <c r="J9056" s="29">
        <f t="shared" si="1147"/>
        <v>1.0206708026669313</v>
      </c>
      <c r="L9056">
        <f>VLOOKUP(D9055,'מדדים וריביות'!B:C,2)</f>
        <v>34076761.625337698</v>
      </c>
      <c r="M9056" s="30">
        <f t="shared" si="1152"/>
        <v>0</v>
      </c>
      <c r="O9056" s="39">
        <f t="shared" si="1149"/>
        <v>0</v>
      </c>
      <c r="P9056" s="39">
        <f t="shared" si="1145"/>
        <v>0</v>
      </c>
      <c r="Q9056" s="39">
        <f t="shared" si="1150"/>
        <v>0</v>
      </c>
      <c r="R9056" s="41">
        <f t="shared" si="1151"/>
        <v>0</v>
      </c>
    </row>
    <row r="9057" spans="4:18" x14ac:dyDescent="0.25">
      <c r="D9057" s="1">
        <v>41922</v>
      </c>
      <c r="E9057" s="1">
        <f t="shared" si="1148"/>
        <v>41913</v>
      </c>
      <c r="F9057" s="30">
        <f t="shared" si="1146"/>
        <v>0</v>
      </c>
      <c r="H9057" s="42">
        <f>IF(DAY(D9057)&gt;14,VLOOKUP(DATE(YEAR(E9057),MONTH(E9057)-1,DAY(1)),'מדדים וריביות'!B:C,2,FALSE),VLOOKUP(DATE(YEAR(E9057),MONTH(E9057)-2,DAY(1)),'מדדים וריביות'!B:C,2,FALSE))</f>
        <v>34076761.625337698</v>
      </c>
      <c r="I9057" s="43">
        <f>'ריבית יומית'!D9051</f>
        <v>2.7242892239431882E-5</v>
      </c>
      <c r="J9057" s="29">
        <f t="shared" si="1147"/>
        <v>1.0206429973997382</v>
      </c>
      <c r="L9057">
        <f>VLOOKUP(D9056,'מדדים וריביות'!B:C,2)</f>
        <v>34076761.625337698</v>
      </c>
      <c r="M9057" s="30">
        <f t="shared" si="1152"/>
        <v>0</v>
      </c>
      <c r="O9057" s="39">
        <f t="shared" si="1149"/>
        <v>0</v>
      </c>
      <c r="P9057" s="39">
        <f t="shared" si="1145"/>
        <v>0</v>
      </c>
      <c r="Q9057" s="39">
        <f t="shared" si="1150"/>
        <v>0</v>
      </c>
      <c r="R9057" s="41">
        <f t="shared" si="1151"/>
        <v>0</v>
      </c>
    </row>
    <row r="9058" spans="4:18" x14ac:dyDescent="0.25">
      <c r="D9058" s="1">
        <v>41923</v>
      </c>
      <c r="E9058" s="1">
        <f t="shared" si="1148"/>
        <v>41913</v>
      </c>
      <c r="F9058" s="30">
        <f t="shared" si="1146"/>
        <v>0</v>
      </c>
      <c r="H9058" s="42">
        <f>IF(DAY(D9058)&gt;14,VLOOKUP(DATE(YEAR(E9058),MONTH(E9058)-1,DAY(1)),'מדדים וריביות'!B:C,2,FALSE),VLOOKUP(DATE(YEAR(E9058),MONTH(E9058)-2,DAY(1)),'מדדים וריביות'!B:C,2,FALSE))</f>
        <v>34076761.625337698</v>
      </c>
      <c r="I9058" s="43">
        <f>'ריבית יומית'!D9052</f>
        <v>2.7242892239431882E-5</v>
      </c>
      <c r="J9058" s="29">
        <f t="shared" si="1147"/>
        <v>1.0206151928900205</v>
      </c>
      <c r="L9058">
        <f>VLOOKUP(D9057,'מדדים וריביות'!B:C,2)</f>
        <v>34076761.625337698</v>
      </c>
      <c r="M9058" s="30">
        <f t="shared" si="1152"/>
        <v>0</v>
      </c>
      <c r="O9058" s="39">
        <f t="shared" si="1149"/>
        <v>0</v>
      </c>
      <c r="P9058" s="39">
        <f t="shared" si="1145"/>
        <v>0</v>
      </c>
      <c r="Q9058" s="39">
        <f t="shared" si="1150"/>
        <v>0</v>
      </c>
      <c r="R9058" s="41">
        <f t="shared" si="1151"/>
        <v>0</v>
      </c>
    </row>
    <row r="9059" spans="4:18" x14ac:dyDescent="0.25">
      <c r="D9059" s="1">
        <v>41924</v>
      </c>
      <c r="E9059" s="1">
        <f t="shared" si="1148"/>
        <v>41913</v>
      </c>
      <c r="F9059" s="30">
        <f t="shared" si="1146"/>
        <v>0</v>
      </c>
      <c r="H9059" s="42">
        <f>IF(DAY(D9059)&gt;14,VLOOKUP(DATE(YEAR(E9059),MONTH(E9059)-1,DAY(1)),'מדדים וריביות'!B:C,2,FALSE),VLOOKUP(DATE(YEAR(E9059),MONTH(E9059)-2,DAY(1)),'מדדים וריביות'!B:C,2,FALSE))</f>
        <v>34076761.625337698</v>
      </c>
      <c r="I9059" s="43">
        <f>'ריבית יומית'!D9053</f>
        <v>2.7242892239431882E-5</v>
      </c>
      <c r="J9059" s="29">
        <f t="shared" si="1147"/>
        <v>1.0205873891377573</v>
      </c>
      <c r="L9059">
        <f>VLOOKUP(D9058,'מדדים וריביות'!B:C,2)</f>
        <v>34076761.625337698</v>
      </c>
      <c r="M9059" s="30">
        <f t="shared" si="1152"/>
        <v>0</v>
      </c>
      <c r="O9059" s="39">
        <f t="shared" si="1149"/>
        <v>0</v>
      </c>
      <c r="P9059" s="39">
        <f t="shared" si="1145"/>
        <v>0</v>
      </c>
      <c r="Q9059" s="39">
        <f t="shared" si="1150"/>
        <v>0</v>
      </c>
      <c r="R9059" s="41">
        <f t="shared" si="1151"/>
        <v>0</v>
      </c>
    </row>
    <row r="9060" spans="4:18" x14ac:dyDescent="0.25">
      <c r="D9060" s="1">
        <v>41925</v>
      </c>
      <c r="E9060" s="1">
        <f t="shared" si="1148"/>
        <v>41913</v>
      </c>
      <c r="F9060" s="30">
        <f t="shared" si="1146"/>
        <v>0</v>
      </c>
      <c r="H9060" s="42">
        <f>IF(DAY(D9060)&gt;14,VLOOKUP(DATE(YEAR(E9060),MONTH(E9060)-1,DAY(1)),'מדדים וריביות'!B:C,2,FALSE),VLOOKUP(DATE(YEAR(E9060),MONTH(E9060)-2,DAY(1)),'מדדים וריביות'!B:C,2,FALSE))</f>
        <v>34076761.625337698</v>
      </c>
      <c r="I9060" s="43">
        <f>'ריבית יומית'!D9054</f>
        <v>2.7242892239431882E-5</v>
      </c>
      <c r="J9060" s="29">
        <f t="shared" si="1147"/>
        <v>1.020559586142928</v>
      </c>
      <c r="L9060">
        <f>VLOOKUP(D9059,'מדדים וריביות'!B:C,2)</f>
        <v>34076761.625337698</v>
      </c>
      <c r="M9060" s="30">
        <f t="shared" si="1152"/>
        <v>0</v>
      </c>
      <c r="O9060" s="39">
        <f t="shared" si="1149"/>
        <v>0</v>
      </c>
      <c r="P9060" s="39">
        <f t="shared" si="1145"/>
        <v>0</v>
      </c>
      <c r="Q9060" s="39">
        <f t="shared" si="1150"/>
        <v>0</v>
      </c>
      <c r="R9060" s="41">
        <f t="shared" si="1151"/>
        <v>0</v>
      </c>
    </row>
    <row r="9061" spans="4:18" x14ac:dyDescent="0.25">
      <c r="D9061" s="1">
        <v>41926</v>
      </c>
      <c r="E9061" s="1">
        <f t="shared" si="1148"/>
        <v>41913</v>
      </c>
      <c r="F9061" s="30">
        <f t="shared" si="1146"/>
        <v>0</v>
      </c>
      <c r="H9061" s="42">
        <f>IF(DAY(D9061)&gt;14,VLOOKUP(DATE(YEAR(E9061),MONTH(E9061)-1,DAY(1)),'מדדים וריביות'!B:C,2,FALSE),VLOOKUP(DATE(YEAR(E9061),MONTH(E9061)-2,DAY(1)),'מדדים וריביות'!B:C,2,FALSE))</f>
        <v>34076761.625337698</v>
      </c>
      <c r="I9061" s="43">
        <f>'ריבית יומית'!D9055</f>
        <v>2.7242892239431882E-5</v>
      </c>
      <c r="J9061" s="29">
        <f t="shared" si="1147"/>
        <v>1.0205317839055121</v>
      </c>
      <c r="L9061">
        <f>VLOOKUP(D9060,'מדדים וריביות'!B:C,2)</f>
        <v>34076761.625337698</v>
      </c>
      <c r="M9061" s="30">
        <f t="shared" si="1152"/>
        <v>0</v>
      </c>
      <c r="O9061" s="39">
        <f t="shared" si="1149"/>
        <v>0</v>
      </c>
      <c r="P9061" s="39">
        <f t="shared" si="1145"/>
        <v>0</v>
      </c>
      <c r="Q9061" s="39">
        <f t="shared" si="1150"/>
        <v>0</v>
      </c>
      <c r="R9061" s="41">
        <f t="shared" si="1151"/>
        <v>0</v>
      </c>
    </row>
    <row r="9062" spans="4:18" x14ac:dyDescent="0.25">
      <c r="D9062" s="1">
        <v>41927</v>
      </c>
      <c r="E9062" s="1">
        <f t="shared" si="1148"/>
        <v>41913</v>
      </c>
      <c r="F9062" s="30">
        <f t="shared" si="1146"/>
        <v>0</v>
      </c>
      <c r="H9062" s="42">
        <f>IF(DAY(D9062)&gt;14,VLOOKUP(DATE(YEAR(E9062),MONTH(E9062)-1,DAY(1)),'מדדים וריביות'!B:C,2,FALSE),VLOOKUP(DATE(YEAR(E9062),MONTH(E9062)-2,DAY(1)),'מדדים וריביות'!B:C,2,FALSE))</f>
        <v>33976829.773064002</v>
      </c>
      <c r="I9062" s="43">
        <f>'ריבית יומית'!D9056</f>
        <v>2.7242892239431882E-5</v>
      </c>
      <c r="J9062" s="29">
        <f t="shared" si="1147"/>
        <v>1.0205039824254889</v>
      </c>
      <c r="L9062">
        <f>VLOOKUP(D9061,'מדדים וריביות'!B:C,2)</f>
        <v>34076761.625337698</v>
      </c>
      <c r="M9062" s="30">
        <f t="shared" si="1152"/>
        <v>0</v>
      </c>
      <c r="O9062" s="39">
        <f t="shared" si="1149"/>
        <v>0</v>
      </c>
      <c r="P9062" s="39">
        <f t="shared" si="1145"/>
        <v>0</v>
      </c>
      <c r="Q9062" s="39">
        <f t="shared" si="1150"/>
        <v>0</v>
      </c>
      <c r="R9062" s="41">
        <f t="shared" si="1151"/>
        <v>0</v>
      </c>
    </row>
    <row r="9063" spans="4:18" x14ac:dyDescent="0.25">
      <c r="D9063" s="1">
        <v>41928</v>
      </c>
      <c r="E9063" s="1">
        <f t="shared" si="1148"/>
        <v>41913</v>
      </c>
      <c r="F9063" s="30">
        <f t="shared" si="1146"/>
        <v>0</v>
      </c>
      <c r="H9063" s="42">
        <f>IF(DAY(D9063)&gt;14,VLOOKUP(DATE(YEAR(E9063),MONTH(E9063)-1,DAY(1)),'מדדים וריביות'!B:C,2,FALSE),VLOOKUP(DATE(YEAR(E9063),MONTH(E9063)-2,DAY(1)),'מדדים וריביות'!B:C,2,FALSE))</f>
        <v>33976829.773064002</v>
      </c>
      <c r="I9063" s="43">
        <f>'ריבית יומית'!D9057</f>
        <v>2.7242892239431882E-5</v>
      </c>
      <c r="J9063" s="29">
        <f t="shared" si="1147"/>
        <v>1.0204761817028378</v>
      </c>
      <c r="L9063">
        <f>VLOOKUP(D9062,'מדדים וריביות'!B:C,2)</f>
        <v>34076761.625337698</v>
      </c>
      <c r="M9063" s="30">
        <f t="shared" si="1152"/>
        <v>0</v>
      </c>
      <c r="O9063" s="39">
        <f t="shared" si="1149"/>
        <v>0</v>
      </c>
      <c r="P9063" s="39">
        <f t="shared" si="1145"/>
        <v>0</v>
      </c>
      <c r="Q9063" s="39">
        <f t="shared" si="1150"/>
        <v>0</v>
      </c>
      <c r="R9063" s="41">
        <f t="shared" si="1151"/>
        <v>0</v>
      </c>
    </row>
    <row r="9064" spans="4:18" x14ac:dyDescent="0.25">
      <c r="D9064" s="1">
        <v>41929</v>
      </c>
      <c r="E9064" s="1">
        <f t="shared" si="1148"/>
        <v>41913</v>
      </c>
      <c r="F9064" s="30">
        <f t="shared" si="1146"/>
        <v>0</v>
      </c>
      <c r="H9064" s="42">
        <f>IF(DAY(D9064)&gt;14,VLOOKUP(DATE(YEAR(E9064),MONTH(E9064)-1,DAY(1)),'מדדים וריביות'!B:C,2,FALSE),VLOOKUP(DATE(YEAR(E9064),MONTH(E9064)-2,DAY(1)),'מדדים וריביות'!B:C,2,FALSE))</f>
        <v>33976829.773064002</v>
      </c>
      <c r="I9064" s="43">
        <f>'ריבית יומית'!D9058</f>
        <v>2.7242892239431882E-5</v>
      </c>
      <c r="J9064" s="29">
        <f t="shared" si="1147"/>
        <v>1.0204483817375383</v>
      </c>
      <c r="L9064">
        <f>VLOOKUP(D9063,'מדדים וריביות'!B:C,2)</f>
        <v>34076761.625337698</v>
      </c>
      <c r="M9064" s="30">
        <f t="shared" si="1152"/>
        <v>0</v>
      </c>
      <c r="O9064" s="39">
        <f t="shared" si="1149"/>
        <v>0</v>
      </c>
      <c r="P9064" s="39">
        <f t="shared" si="1145"/>
        <v>0</v>
      </c>
      <c r="Q9064" s="39">
        <f t="shared" si="1150"/>
        <v>0</v>
      </c>
      <c r="R9064" s="41">
        <f t="shared" si="1151"/>
        <v>0</v>
      </c>
    </row>
    <row r="9065" spans="4:18" x14ac:dyDescent="0.25">
      <c r="D9065" s="1">
        <v>41930</v>
      </c>
      <c r="E9065" s="1">
        <f t="shared" si="1148"/>
        <v>41913</v>
      </c>
      <c r="F9065" s="30">
        <f t="shared" si="1146"/>
        <v>0</v>
      </c>
      <c r="H9065" s="42">
        <f>IF(DAY(D9065)&gt;14,VLOOKUP(DATE(YEAR(E9065),MONTH(E9065)-1,DAY(1)),'מדדים וריביות'!B:C,2,FALSE),VLOOKUP(DATE(YEAR(E9065),MONTH(E9065)-2,DAY(1)),'מדדים וריביות'!B:C,2,FALSE))</f>
        <v>33976829.773064002</v>
      </c>
      <c r="I9065" s="43">
        <f>'ריבית יומית'!D9059</f>
        <v>2.7242892239431882E-5</v>
      </c>
      <c r="J9065" s="29">
        <f t="shared" si="1147"/>
        <v>1.0204205825295696</v>
      </c>
      <c r="L9065">
        <f>VLOOKUP(D9064,'מדדים וריביות'!B:C,2)</f>
        <v>34076761.625337698</v>
      </c>
      <c r="M9065" s="30">
        <f t="shared" si="1152"/>
        <v>0</v>
      </c>
      <c r="O9065" s="39">
        <f t="shared" si="1149"/>
        <v>0</v>
      </c>
      <c r="P9065" s="39">
        <f t="shared" si="1145"/>
        <v>0</v>
      </c>
      <c r="Q9065" s="39">
        <f t="shared" si="1150"/>
        <v>0</v>
      </c>
      <c r="R9065" s="41">
        <f t="shared" si="1151"/>
        <v>0</v>
      </c>
    </row>
    <row r="9066" spans="4:18" x14ac:dyDescent="0.25">
      <c r="D9066" s="1">
        <v>41931</v>
      </c>
      <c r="E9066" s="1">
        <f t="shared" si="1148"/>
        <v>41913</v>
      </c>
      <c r="F9066" s="30">
        <f t="shared" si="1146"/>
        <v>0</v>
      </c>
      <c r="H9066" s="42">
        <f>IF(DAY(D9066)&gt;14,VLOOKUP(DATE(YEAR(E9066),MONTH(E9066)-1,DAY(1)),'מדדים וריביות'!B:C,2,FALSE),VLOOKUP(DATE(YEAR(E9066),MONTH(E9066)-2,DAY(1)),'מדדים וריביות'!B:C,2,FALSE))</f>
        <v>33976829.773064002</v>
      </c>
      <c r="I9066" s="43">
        <f>'ריבית יומית'!D9060</f>
        <v>2.7242892239431882E-5</v>
      </c>
      <c r="J9066" s="29">
        <f t="shared" si="1147"/>
        <v>1.0203927840789111</v>
      </c>
      <c r="L9066">
        <f>VLOOKUP(D9065,'מדדים וריביות'!B:C,2)</f>
        <v>34076761.625337698</v>
      </c>
      <c r="M9066" s="30">
        <f t="shared" si="1152"/>
        <v>0</v>
      </c>
      <c r="O9066" s="39">
        <f t="shared" si="1149"/>
        <v>0</v>
      </c>
      <c r="P9066" s="39">
        <f t="shared" si="1145"/>
        <v>0</v>
      </c>
      <c r="Q9066" s="39">
        <f t="shared" si="1150"/>
        <v>0</v>
      </c>
      <c r="R9066" s="41">
        <f t="shared" si="1151"/>
        <v>0</v>
      </c>
    </row>
    <row r="9067" spans="4:18" x14ac:dyDescent="0.25">
      <c r="D9067" s="1">
        <v>41932</v>
      </c>
      <c r="E9067" s="1">
        <f t="shared" si="1148"/>
        <v>41913</v>
      </c>
      <c r="F9067" s="30">
        <f t="shared" si="1146"/>
        <v>0</v>
      </c>
      <c r="H9067" s="42">
        <f>IF(DAY(D9067)&gt;14,VLOOKUP(DATE(YEAR(E9067),MONTH(E9067)-1,DAY(1)),'מדדים וריביות'!B:C,2,FALSE),VLOOKUP(DATE(YEAR(E9067),MONTH(E9067)-2,DAY(1)),'מדדים וריביות'!B:C,2,FALSE))</f>
        <v>33976829.773064002</v>
      </c>
      <c r="I9067" s="43">
        <f>'ריבית יומית'!D9061</f>
        <v>2.7242892239431882E-5</v>
      </c>
      <c r="J9067" s="29">
        <f t="shared" si="1147"/>
        <v>1.0203649863855422</v>
      </c>
      <c r="L9067">
        <f>VLOOKUP(D9066,'מדדים וריביות'!B:C,2)</f>
        <v>34076761.625337698</v>
      </c>
      <c r="M9067" s="30">
        <f t="shared" si="1152"/>
        <v>0</v>
      </c>
      <c r="O9067" s="39">
        <f t="shared" si="1149"/>
        <v>0</v>
      </c>
      <c r="P9067" s="39">
        <f t="shared" si="1145"/>
        <v>0</v>
      </c>
      <c r="Q9067" s="39">
        <f t="shared" si="1150"/>
        <v>0</v>
      </c>
      <c r="R9067" s="41">
        <f t="shared" si="1151"/>
        <v>0</v>
      </c>
    </row>
    <row r="9068" spans="4:18" x14ac:dyDescent="0.25">
      <c r="D9068" s="1">
        <v>41933</v>
      </c>
      <c r="E9068" s="1">
        <f t="shared" si="1148"/>
        <v>41913</v>
      </c>
      <c r="F9068" s="30">
        <f t="shared" si="1146"/>
        <v>0</v>
      </c>
      <c r="H9068" s="42">
        <f>IF(DAY(D9068)&gt;14,VLOOKUP(DATE(YEAR(E9068),MONTH(E9068)-1,DAY(1)),'מדדים וריביות'!B:C,2,FALSE),VLOOKUP(DATE(YEAR(E9068),MONTH(E9068)-2,DAY(1)),'מדדים וריביות'!B:C,2,FALSE))</f>
        <v>33976829.773064002</v>
      </c>
      <c r="I9068" s="43">
        <f>'ריבית יומית'!D9062</f>
        <v>2.7242892239431882E-5</v>
      </c>
      <c r="J9068" s="29">
        <f t="shared" si="1147"/>
        <v>1.0203371894494422</v>
      </c>
      <c r="L9068">
        <f>VLOOKUP(D9067,'מדדים וריביות'!B:C,2)</f>
        <v>34076761.625337698</v>
      </c>
      <c r="M9068" s="30">
        <f t="shared" si="1152"/>
        <v>0</v>
      </c>
      <c r="O9068" s="39">
        <f t="shared" si="1149"/>
        <v>0</v>
      </c>
      <c r="P9068" s="39">
        <f t="shared" ref="P9068:P9131" si="1153">J9069*G9068-G9068</f>
        <v>0</v>
      </c>
      <c r="Q9068" s="39">
        <f t="shared" si="1150"/>
        <v>0</v>
      </c>
      <c r="R9068" s="41">
        <f t="shared" si="1151"/>
        <v>0</v>
      </c>
    </row>
    <row r="9069" spans="4:18" x14ac:dyDescent="0.25">
      <c r="D9069" s="1">
        <v>41934</v>
      </c>
      <c r="E9069" s="1">
        <f t="shared" si="1148"/>
        <v>41913</v>
      </c>
      <c r="F9069" s="30">
        <f t="shared" si="1146"/>
        <v>0</v>
      </c>
      <c r="H9069" s="42">
        <f>IF(DAY(D9069)&gt;14,VLOOKUP(DATE(YEAR(E9069),MONTH(E9069)-1,DAY(1)),'מדדים וריביות'!B:C,2,FALSE),VLOOKUP(DATE(YEAR(E9069),MONTH(E9069)-2,DAY(1)),'מדדים וריביות'!B:C,2,FALSE))</f>
        <v>33976829.773064002</v>
      </c>
      <c r="I9069" s="43">
        <f>'ריבית יומית'!D9063</f>
        <v>2.7242892239431882E-5</v>
      </c>
      <c r="J9069" s="29">
        <f t="shared" si="1147"/>
        <v>1.0203093932705904</v>
      </c>
      <c r="L9069">
        <f>VLOOKUP(D9068,'מדדים וריביות'!B:C,2)</f>
        <v>34076761.625337698</v>
      </c>
      <c r="M9069" s="30">
        <f t="shared" si="1152"/>
        <v>0</v>
      </c>
      <c r="O9069" s="39">
        <f t="shared" si="1149"/>
        <v>0</v>
      </c>
      <c r="P9069" s="39">
        <f t="shared" si="1153"/>
        <v>0</v>
      </c>
      <c r="Q9069" s="39">
        <f t="shared" si="1150"/>
        <v>0</v>
      </c>
      <c r="R9069" s="41">
        <f t="shared" si="1151"/>
        <v>0</v>
      </c>
    </row>
    <row r="9070" spans="4:18" x14ac:dyDescent="0.25">
      <c r="D9070" s="1">
        <v>41935</v>
      </c>
      <c r="E9070" s="1">
        <f t="shared" si="1148"/>
        <v>41913</v>
      </c>
      <c r="F9070" s="30">
        <f t="shared" si="1146"/>
        <v>0</v>
      </c>
      <c r="H9070" s="42">
        <f>IF(DAY(D9070)&gt;14,VLOOKUP(DATE(YEAR(E9070),MONTH(E9070)-1,DAY(1)),'מדדים וריביות'!B:C,2,FALSE),VLOOKUP(DATE(YEAR(E9070),MONTH(E9070)-2,DAY(1)),'מדדים וריביות'!B:C,2,FALSE))</f>
        <v>33976829.773064002</v>
      </c>
      <c r="I9070" s="43">
        <f>'ריבית יומית'!D9064</f>
        <v>2.7242892239431882E-5</v>
      </c>
      <c r="J9070" s="29">
        <f t="shared" si="1147"/>
        <v>1.0202815978489663</v>
      </c>
      <c r="L9070">
        <f>VLOOKUP(D9069,'מדדים וריביות'!B:C,2)</f>
        <v>34076761.625337698</v>
      </c>
      <c r="M9070" s="30">
        <f t="shared" si="1152"/>
        <v>0</v>
      </c>
      <c r="O9070" s="39">
        <f t="shared" si="1149"/>
        <v>0</v>
      </c>
      <c r="P9070" s="39">
        <f t="shared" si="1153"/>
        <v>0</v>
      </c>
      <c r="Q9070" s="39">
        <f t="shared" si="1150"/>
        <v>0</v>
      </c>
      <c r="R9070" s="41">
        <f t="shared" si="1151"/>
        <v>0</v>
      </c>
    </row>
    <row r="9071" spans="4:18" x14ac:dyDescent="0.25">
      <c r="D9071" s="1">
        <v>41936</v>
      </c>
      <c r="E9071" s="1">
        <f t="shared" si="1148"/>
        <v>41913</v>
      </c>
      <c r="F9071" s="30">
        <f t="shared" si="1146"/>
        <v>0</v>
      </c>
      <c r="H9071" s="42">
        <f>IF(DAY(D9071)&gt;14,VLOOKUP(DATE(YEAR(E9071),MONTH(E9071)-1,DAY(1)),'מדדים וריביות'!B:C,2,FALSE),VLOOKUP(DATE(YEAR(E9071),MONTH(E9071)-2,DAY(1)),'מדדים וריביות'!B:C,2,FALSE))</f>
        <v>33976829.773064002</v>
      </c>
      <c r="I9071" s="43">
        <f>'ריבית יומית'!D9065</f>
        <v>2.7242892239431882E-5</v>
      </c>
      <c r="J9071" s="29">
        <f t="shared" si="1147"/>
        <v>1.0202538031845494</v>
      </c>
      <c r="L9071">
        <f>VLOOKUP(D9070,'מדדים וריביות'!B:C,2)</f>
        <v>34076761.625337698</v>
      </c>
      <c r="M9071" s="30">
        <f t="shared" si="1152"/>
        <v>0</v>
      </c>
      <c r="O9071" s="39">
        <f t="shared" si="1149"/>
        <v>0</v>
      </c>
      <c r="P9071" s="39">
        <f t="shared" si="1153"/>
        <v>0</v>
      </c>
      <c r="Q9071" s="39">
        <f t="shared" si="1150"/>
        <v>0</v>
      </c>
      <c r="R9071" s="41">
        <f t="shared" si="1151"/>
        <v>0</v>
      </c>
    </row>
    <row r="9072" spans="4:18" x14ac:dyDescent="0.25">
      <c r="D9072" s="1">
        <v>41937</v>
      </c>
      <c r="E9072" s="1">
        <f t="shared" si="1148"/>
        <v>41913</v>
      </c>
      <c r="F9072" s="30">
        <f t="shared" si="1146"/>
        <v>0</v>
      </c>
      <c r="H9072" s="42">
        <f>IF(DAY(D9072)&gt;14,VLOOKUP(DATE(YEAR(E9072),MONTH(E9072)-1,DAY(1)),'מדדים וריביות'!B:C,2,FALSE),VLOOKUP(DATE(YEAR(E9072),MONTH(E9072)-2,DAY(1)),'מדדים וריביות'!B:C,2,FALSE))</f>
        <v>33976829.773064002</v>
      </c>
      <c r="I9072" s="43">
        <f>'ריבית יומית'!D9066</f>
        <v>2.7242892239431882E-5</v>
      </c>
      <c r="J9072" s="29">
        <f t="shared" si="1147"/>
        <v>1.0202260092773188</v>
      </c>
      <c r="L9072">
        <f>VLOOKUP(D9071,'מדדים וריביות'!B:C,2)</f>
        <v>34076761.625337698</v>
      </c>
      <c r="M9072" s="30">
        <f t="shared" si="1152"/>
        <v>0</v>
      </c>
      <c r="O9072" s="39">
        <f t="shared" si="1149"/>
        <v>0</v>
      </c>
      <c r="P9072" s="39">
        <f t="shared" si="1153"/>
        <v>0</v>
      </c>
      <c r="Q9072" s="39">
        <f t="shared" si="1150"/>
        <v>0</v>
      </c>
      <c r="R9072" s="41">
        <f t="shared" si="1151"/>
        <v>0</v>
      </c>
    </row>
    <row r="9073" spans="4:18" x14ac:dyDescent="0.25">
      <c r="D9073" s="1">
        <v>41938</v>
      </c>
      <c r="E9073" s="1">
        <f t="shared" si="1148"/>
        <v>41913</v>
      </c>
      <c r="F9073" s="30">
        <f t="shared" si="1146"/>
        <v>0</v>
      </c>
      <c r="H9073" s="42">
        <f>IF(DAY(D9073)&gt;14,VLOOKUP(DATE(YEAR(E9073),MONTH(E9073)-1,DAY(1)),'מדדים וריביות'!B:C,2,FALSE),VLOOKUP(DATE(YEAR(E9073),MONTH(E9073)-2,DAY(1)),'מדדים וריביות'!B:C,2,FALSE))</f>
        <v>33976829.773064002</v>
      </c>
      <c r="I9073" s="43">
        <f>'ריבית יומית'!D9067</f>
        <v>2.7242892239431882E-5</v>
      </c>
      <c r="J9073" s="29">
        <f t="shared" si="1147"/>
        <v>1.020198216127254</v>
      </c>
      <c r="L9073">
        <f>VLOOKUP(D9072,'מדדים וריביות'!B:C,2)</f>
        <v>34076761.625337698</v>
      </c>
      <c r="M9073" s="30">
        <f t="shared" si="1152"/>
        <v>0</v>
      </c>
      <c r="O9073" s="39">
        <f t="shared" si="1149"/>
        <v>0</v>
      </c>
      <c r="P9073" s="39">
        <f t="shared" si="1153"/>
        <v>0</v>
      </c>
      <c r="Q9073" s="39">
        <f t="shared" si="1150"/>
        <v>0</v>
      </c>
      <c r="R9073" s="41">
        <f t="shared" si="1151"/>
        <v>0</v>
      </c>
    </row>
    <row r="9074" spans="4:18" x14ac:dyDescent="0.25">
      <c r="D9074" s="1">
        <v>41939</v>
      </c>
      <c r="E9074" s="1">
        <f t="shared" si="1148"/>
        <v>41913</v>
      </c>
      <c r="F9074" s="30">
        <f t="shared" si="1146"/>
        <v>0</v>
      </c>
      <c r="H9074" s="42">
        <f>IF(DAY(D9074)&gt;14,VLOOKUP(DATE(YEAR(E9074),MONTH(E9074)-1,DAY(1)),'מדדים וריביות'!B:C,2,FALSE),VLOOKUP(DATE(YEAR(E9074),MONTH(E9074)-2,DAY(1)),'מדדים וריביות'!B:C,2,FALSE))</f>
        <v>33976829.773064002</v>
      </c>
      <c r="I9074" s="43">
        <f>'ריבית יומית'!D9068</f>
        <v>2.7242892239431882E-5</v>
      </c>
      <c r="J9074" s="29">
        <f t="shared" si="1147"/>
        <v>1.0201704237343343</v>
      </c>
      <c r="L9074">
        <f>VLOOKUP(D9073,'מדדים וריביות'!B:C,2)</f>
        <v>34076761.625337698</v>
      </c>
      <c r="M9074" s="30">
        <f t="shared" si="1152"/>
        <v>0</v>
      </c>
      <c r="O9074" s="39">
        <f t="shared" si="1149"/>
        <v>0</v>
      </c>
      <c r="P9074" s="39">
        <f t="shared" si="1153"/>
        <v>0</v>
      </c>
      <c r="Q9074" s="39">
        <f t="shared" si="1150"/>
        <v>0</v>
      </c>
      <c r="R9074" s="41">
        <f t="shared" si="1151"/>
        <v>0</v>
      </c>
    </row>
    <row r="9075" spans="4:18" x14ac:dyDescent="0.25">
      <c r="D9075" s="1">
        <v>41940</v>
      </c>
      <c r="E9075" s="1">
        <f t="shared" si="1148"/>
        <v>41913</v>
      </c>
      <c r="F9075" s="30">
        <f t="shared" si="1146"/>
        <v>0</v>
      </c>
      <c r="H9075" s="42">
        <f>IF(DAY(D9075)&gt;14,VLOOKUP(DATE(YEAR(E9075),MONTH(E9075)-1,DAY(1)),'מדדים וריביות'!B:C,2,FALSE),VLOOKUP(DATE(YEAR(E9075),MONTH(E9075)-2,DAY(1)),'מדדים וריביות'!B:C,2,FALSE))</f>
        <v>33976829.773064002</v>
      </c>
      <c r="I9075" s="43">
        <f>'ריבית יומית'!D9069</f>
        <v>2.7242892239431882E-5</v>
      </c>
      <c r="J9075" s="29">
        <f t="shared" si="1147"/>
        <v>1.0201426320985392</v>
      </c>
      <c r="L9075">
        <f>VLOOKUP(D9074,'מדדים וריביות'!B:C,2)</f>
        <v>34076761.625337698</v>
      </c>
      <c r="M9075" s="30">
        <f t="shared" si="1152"/>
        <v>0</v>
      </c>
      <c r="O9075" s="39">
        <f t="shared" si="1149"/>
        <v>0</v>
      </c>
      <c r="P9075" s="39">
        <f t="shared" si="1153"/>
        <v>0</v>
      </c>
      <c r="Q9075" s="39">
        <f t="shared" si="1150"/>
        <v>0</v>
      </c>
      <c r="R9075" s="41">
        <f t="shared" si="1151"/>
        <v>0</v>
      </c>
    </row>
    <row r="9076" spans="4:18" x14ac:dyDescent="0.25">
      <c r="D9076" s="1">
        <v>41941</v>
      </c>
      <c r="E9076" s="1">
        <f t="shared" si="1148"/>
        <v>41913</v>
      </c>
      <c r="F9076" s="30">
        <f t="shared" si="1146"/>
        <v>0</v>
      </c>
      <c r="H9076" s="42">
        <f>IF(DAY(D9076)&gt;14,VLOOKUP(DATE(YEAR(E9076),MONTH(E9076)-1,DAY(1)),'מדדים וריביות'!B:C,2,FALSE),VLOOKUP(DATE(YEAR(E9076),MONTH(E9076)-2,DAY(1)),'מדדים וריביות'!B:C,2,FALSE))</f>
        <v>33976829.773064002</v>
      </c>
      <c r="I9076" s="43">
        <f>'ריבית יומית'!D9070</f>
        <v>2.7242892239431882E-5</v>
      </c>
      <c r="J9076" s="29">
        <f t="shared" si="1147"/>
        <v>1.020114841219848</v>
      </c>
      <c r="L9076">
        <f>VLOOKUP(D9075,'מדדים וריביות'!B:C,2)</f>
        <v>34076761.625337698</v>
      </c>
      <c r="M9076" s="30">
        <f t="shared" si="1152"/>
        <v>0</v>
      </c>
      <c r="O9076" s="39">
        <f t="shared" si="1149"/>
        <v>0</v>
      </c>
      <c r="P9076" s="39">
        <f t="shared" si="1153"/>
        <v>0</v>
      </c>
      <c r="Q9076" s="39">
        <f t="shared" si="1150"/>
        <v>0</v>
      </c>
      <c r="R9076" s="41">
        <f t="shared" si="1151"/>
        <v>0</v>
      </c>
    </row>
    <row r="9077" spans="4:18" x14ac:dyDescent="0.25">
      <c r="D9077" s="1">
        <v>41942</v>
      </c>
      <c r="E9077" s="1">
        <f t="shared" si="1148"/>
        <v>41913</v>
      </c>
      <c r="F9077" s="30">
        <f t="shared" si="1146"/>
        <v>0</v>
      </c>
      <c r="H9077" s="42">
        <f>IF(DAY(D9077)&gt;14,VLOOKUP(DATE(YEAR(E9077),MONTH(E9077)-1,DAY(1)),'מדדים וריביות'!B:C,2,FALSE),VLOOKUP(DATE(YEAR(E9077),MONTH(E9077)-2,DAY(1)),'מדדים וריביות'!B:C,2,FALSE))</f>
        <v>33976829.773064002</v>
      </c>
      <c r="I9077" s="43">
        <f>'ריבית יומית'!D9071</f>
        <v>2.7242892239431882E-5</v>
      </c>
      <c r="J9077" s="29">
        <f t="shared" si="1147"/>
        <v>1.02008705109824</v>
      </c>
      <c r="L9077">
        <f>VLOOKUP(D9076,'מדדים וריביות'!B:C,2)</f>
        <v>34076761.625337698</v>
      </c>
      <c r="M9077" s="30">
        <f t="shared" si="1152"/>
        <v>0</v>
      </c>
      <c r="O9077" s="39">
        <f t="shared" si="1149"/>
        <v>0</v>
      </c>
      <c r="P9077" s="39">
        <f t="shared" si="1153"/>
        <v>0</v>
      </c>
      <c r="Q9077" s="39">
        <f t="shared" si="1150"/>
        <v>0</v>
      </c>
      <c r="R9077" s="41">
        <f t="shared" si="1151"/>
        <v>0</v>
      </c>
    </row>
    <row r="9078" spans="4:18" x14ac:dyDescent="0.25">
      <c r="D9078" s="1">
        <v>41943</v>
      </c>
      <c r="E9078" s="1">
        <f t="shared" si="1148"/>
        <v>41913</v>
      </c>
      <c r="F9078" s="30">
        <f t="shared" si="1146"/>
        <v>0</v>
      </c>
      <c r="H9078" s="42">
        <f>IF(DAY(D9078)&gt;14,VLOOKUP(DATE(YEAR(E9078),MONTH(E9078)-1,DAY(1)),'מדדים וריביות'!B:C,2,FALSE),VLOOKUP(DATE(YEAR(E9078),MONTH(E9078)-2,DAY(1)),'מדדים וריביות'!B:C,2,FALSE))</f>
        <v>33976829.773064002</v>
      </c>
      <c r="I9078" s="43">
        <f>'ריבית יומית'!D9072</f>
        <v>2.7242892239431882E-5</v>
      </c>
      <c r="J9078" s="29">
        <f t="shared" si="1147"/>
        <v>1.0200592617336948</v>
      </c>
      <c r="L9078">
        <f>VLOOKUP(D9077,'מדדים וריביות'!B:C,2)</f>
        <v>34076761.625337698</v>
      </c>
      <c r="M9078" s="30">
        <f t="shared" si="1152"/>
        <v>0</v>
      </c>
      <c r="O9078" s="39">
        <f t="shared" si="1149"/>
        <v>0</v>
      </c>
      <c r="P9078" s="39">
        <f t="shared" si="1153"/>
        <v>0</v>
      </c>
      <c r="Q9078" s="39">
        <f t="shared" si="1150"/>
        <v>0</v>
      </c>
      <c r="R9078" s="41">
        <f t="shared" si="1151"/>
        <v>0</v>
      </c>
    </row>
    <row r="9079" spans="4:18" x14ac:dyDescent="0.25">
      <c r="D9079" s="1">
        <v>41944</v>
      </c>
      <c r="E9079" s="1">
        <f t="shared" si="1148"/>
        <v>41944</v>
      </c>
      <c r="F9079" s="30">
        <f t="shared" si="1146"/>
        <v>0</v>
      </c>
      <c r="H9079" s="42">
        <f>IF(DAY(D9079)&gt;14,VLOOKUP(DATE(YEAR(E9079),MONTH(E9079)-1,DAY(1)),'מדדים וריביות'!B:C,2,FALSE),VLOOKUP(DATE(YEAR(E9079),MONTH(E9079)-2,DAY(1)),'מדדים וריביות'!B:C,2,FALSE))</f>
        <v>33976829.773064002</v>
      </c>
      <c r="I9079" s="43">
        <f>'ריבית יומית'!D9073</f>
        <v>2.7242892239431882E-5</v>
      </c>
      <c r="J9079" s="29">
        <f t="shared" si="1147"/>
        <v>1.0200314731261915</v>
      </c>
      <c r="L9079">
        <f>VLOOKUP(D9078,'מדדים וריביות'!B:C,2)</f>
        <v>34076761.625337698</v>
      </c>
      <c r="M9079" s="30">
        <f t="shared" si="1152"/>
        <v>0</v>
      </c>
      <c r="O9079" s="39">
        <f t="shared" si="1149"/>
        <v>0</v>
      </c>
      <c r="P9079" s="39">
        <f t="shared" si="1153"/>
        <v>0</v>
      </c>
      <c r="Q9079" s="39">
        <f t="shared" si="1150"/>
        <v>0</v>
      </c>
      <c r="R9079" s="41">
        <f t="shared" si="1151"/>
        <v>0</v>
      </c>
    </row>
    <row r="9080" spans="4:18" x14ac:dyDescent="0.25">
      <c r="D9080" s="1">
        <v>41945</v>
      </c>
      <c r="E9080" s="1">
        <f t="shared" si="1148"/>
        <v>41944</v>
      </c>
      <c r="F9080" s="30">
        <f t="shared" si="1146"/>
        <v>0</v>
      </c>
      <c r="H9080" s="42">
        <f>IF(DAY(D9080)&gt;14,VLOOKUP(DATE(YEAR(E9080),MONTH(E9080)-1,DAY(1)),'מדדים וריביות'!B:C,2,FALSE),VLOOKUP(DATE(YEAR(E9080),MONTH(E9080)-2,DAY(1)),'מדדים וריביות'!B:C,2,FALSE))</f>
        <v>33976829.773064002</v>
      </c>
      <c r="I9080" s="43">
        <f>'ריבית יומית'!D9074</f>
        <v>2.7242892239431882E-5</v>
      </c>
      <c r="J9080" s="29">
        <f t="shared" si="1147"/>
        <v>1.0200036852757097</v>
      </c>
      <c r="L9080">
        <f>VLOOKUP(D9079,'מדדים וריביות'!B:C,2)</f>
        <v>34010140.390488602</v>
      </c>
      <c r="M9080" s="30">
        <f t="shared" si="1152"/>
        <v>0</v>
      </c>
      <c r="O9080" s="39">
        <f t="shared" si="1149"/>
        <v>0</v>
      </c>
      <c r="P9080" s="39">
        <f t="shared" si="1153"/>
        <v>0</v>
      </c>
      <c r="Q9080" s="39">
        <f t="shared" si="1150"/>
        <v>0</v>
      </c>
      <c r="R9080" s="41">
        <f t="shared" si="1151"/>
        <v>0</v>
      </c>
    </row>
    <row r="9081" spans="4:18" x14ac:dyDescent="0.25">
      <c r="D9081" s="1">
        <v>41946</v>
      </c>
      <c r="E9081" s="1">
        <f t="shared" si="1148"/>
        <v>41944</v>
      </c>
      <c r="F9081" s="30">
        <f t="shared" si="1146"/>
        <v>0</v>
      </c>
      <c r="H9081" s="42">
        <f>IF(DAY(D9081)&gt;14,VLOOKUP(DATE(YEAR(E9081),MONTH(E9081)-1,DAY(1)),'מדדים וריביות'!B:C,2,FALSE),VLOOKUP(DATE(YEAR(E9081),MONTH(E9081)-2,DAY(1)),'מדדים וריביות'!B:C,2,FALSE))</f>
        <v>33976829.773064002</v>
      </c>
      <c r="I9081" s="43">
        <f>'ריבית יומית'!D9075</f>
        <v>2.7242892239431882E-5</v>
      </c>
      <c r="J9081" s="29">
        <f t="shared" si="1147"/>
        <v>1.0199758981822287</v>
      </c>
      <c r="L9081">
        <f>VLOOKUP(D9080,'מדדים וריביות'!B:C,2)</f>
        <v>34010140.390488602</v>
      </c>
      <c r="M9081" s="30">
        <f t="shared" si="1152"/>
        <v>0</v>
      </c>
      <c r="O9081" s="39">
        <f t="shared" si="1149"/>
        <v>0</v>
      </c>
      <c r="P9081" s="39">
        <f t="shared" si="1153"/>
        <v>0</v>
      </c>
      <c r="Q9081" s="39">
        <f t="shared" si="1150"/>
        <v>0</v>
      </c>
      <c r="R9081" s="41">
        <f t="shared" si="1151"/>
        <v>0</v>
      </c>
    </row>
    <row r="9082" spans="4:18" x14ac:dyDescent="0.25">
      <c r="D9082" s="1">
        <v>41947</v>
      </c>
      <c r="E9082" s="1">
        <f t="shared" si="1148"/>
        <v>41944</v>
      </c>
      <c r="F9082" s="30">
        <f t="shared" si="1146"/>
        <v>0</v>
      </c>
      <c r="H9082" s="42">
        <f>IF(DAY(D9082)&gt;14,VLOOKUP(DATE(YEAR(E9082),MONTH(E9082)-1,DAY(1)),'מדדים וריביות'!B:C,2,FALSE),VLOOKUP(DATE(YEAR(E9082),MONTH(E9082)-2,DAY(1)),'מדדים וריביות'!B:C,2,FALSE))</f>
        <v>33976829.773064002</v>
      </c>
      <c r="I9082" s="43">
        <f>'ריבית יומית'!D9076</f>
        <v>2.7242892239431882E-5</v>
      </c>
      <c r="J9082" s="29">
        <f t="shared" si="1147"/>
        <v>1.0199481118457279</v>
      </c>
      <c r="L9082">
        <f>VLOOKUP(D9081,'מדדים וריביות'!B:C,2)</f>
        <v>34010140.390488602</v>
      </c>
      <c r="M9082" s="30">
        <f t="shared" si="1152"/>
        <v>0</v>
      </c>
      <c r="O9082" s="39">
        <f t="shared" si="1149"/>
        <v>0</v>
      </c>
      <c r="P9082" s="39">
        <f t="shared" si="1153"/>
        <v>0</v>
      </c>
      <c r="Q9082" s="39">
        <f t="shared" si="1150"/>
        <v>0</v>
      </c>
      <c r="R9082" s="41">
        <f t="shared" si="1151"/>
        <v>0</v>
      </c>
    </row>
    <row r="9083" spans="4:18" x14ac:dyDescent="0.25">
      <c r="D9083" s="1">
        <v>41948</v>
      </c>
      <c r="E9083" s="1">
        <f t="shared" si="1148"/>
        <v>41944</v>
      </c>
      <c r="F9083" s="30">
        <f t="shared" si="1146"/>
        <v>0</v>
      </c>
      <c r="H9083" s="42">
        <f>IF(DAY(D9083)&gt;14,VLOOKUP(DATE(YEAR(E9083),MONTH(E9083)-1,DAY(1)),'מדדים וריביות'!B:C,2,FALSE),VLOOKUP(DATE(YEAR(E9083),MONTH(E9083)-2,DAY(1)),'מדדים וריביות'!B:C,2,FALSE))</f>
        <v>33976829.773064002</v>
      </c>
      <c r="I9083" s="43">
        <f>'ריבית יומית'!D9077</f>
        <v>2.7242892239431882E-5</v>
      </c>
      <c r="J9083" s="29">
        <f t="shared" si="1147"/>
        <v>1.0199203262661867</v>
      </c>
      <c r="L9083">
        <f>VLOOKUP(D9082,'מדדים וריביות'!B:C,2)</f>
        <v>34010140.390488602</v>
      </c>
      <c r="M9083" s="30">
        <f t="shared" si="1152"/>
        <v>0</v>
      </c>
      <c r="O9083" s="39">
        <f t="shared" si="1149"/>
        <v>0</v>
      </c>
      <c r="P9083" s="39">
        <f t="shared" si="1153"/>
        <v>0</v>
      </c>
      <c r="Q9083" s="39">
        <f t="shared" si="1150"/>
        <v>0</v>
      </c>
      <c r="R9083" s="41">
        <f t="shared" si="1151"/>
        <v>0</v>
      </c>
    </row>
    <row r="9084" spans="4:18" x14ac:dyDescent="0.25">
      <c r="D9084" s="1">
        <v>41949</v>
      </c>
      <c r="E9084" s="1">
        <f t="shared" si="1148"/>
        <v>41944</v>
      </c>
      <c r="F9084" s="30">
        <f t="shared" si="1146"/>
        <v>0</v>
      </c>
      <c r="H9084" s="42">
        <f>IF(DAY(D9084)&gt;14,VLOOKUP(DATE(YEAR(E9084),MONTH(E9084)-1,DAY(1)),'מדדים וריביות'!B:C,2,FALSE),VLOOKUP(DATE(YEAR(E9084),MONTH(E9084)-2,DAY(1)),'מדדים וריביות'!B:C,2,FALSE))</f>
        <v>33976829.773064002</v>
      </c>
      <c r="I9084" s="43">
        <f>'ריבית יומית'!D9078</f>
        <v>2.7242892239431882E-5</v>
      </c>
      <c r="J9084" s="29">
        <f t="shared" si="1147"/>
        <v>1.0198925414435844</v>
      </c>
      <c r="L9084">
        <f>VLOOKUP(D9083,'מדדים וריביות'!B:C,2)</f>
        <v>34010140.390488602</v>
      </c>
      <c r="M9084" s="30">
        <f t="shared" si="1152"/>
        <v>0</v>
      </c>
      <c r="O9084" s="39">
        <f t="shared" si="1149"/>
        <v>0</v>
      </c>
      <c r="P9084" s="39">
        <f t="shared" si="1153"/>
        <v>0</v>
      </c>
      <c r="Q9084" s="39">
        <f t="shared" si="1150"/>
        <v>0</v>
      </c>
      <c r="R9084" s="41">
        <f t="shared" si="1151"/>
        <v>0</v>
      </c>
    </row>
    <row r="9085" spans="4:18" x14ac:dyDescent="0.25">
      <c r="D9085" s="1">
        <v>41950</v>
      </c>
      <c r="E9085" s="1">
        <f t="shared" si="1148"/>
        <v>41944</v>
      </c>
      <c r="F9085" s="30">
        <f t="shared" si="1146"/>
        <v>0</v>
      </c>
      <c r="H9085" s="42">
        <f>IF(DAY(D9085)&gt;14,VLOOKUP(DATE(YEAR(E9085),MONTH(E9085)-1,DAY(1)),'מדדים וריביות'!B:C,2,FALSE),VLOOKUP(DATE(YEAR(E9085),MONTH(E9085)-2,DAY(1)),'מדדים וריביות'!B:C,2,FALSE))</f>
        <v>33976829.773064002</v>
      </c>
      <c r="I9085" s="43">
        <f>'ריבית יומית'!D9079</f>
        <v>2.7242892239431882E-5</v>
      </c>
      <c r="J9085" s="29">
        <f t="shared" si="1147"/>
        <v>1.0198647573779005</v>
      </c>
      <c r="L9085">
        <f>VLOOKUP(D9084,'מדדים וריביות'!B:C,2)</f>
        <v>34010140.390488602</v>
      </c>
      <c r="M9085" s="30">
        <f t="shared" si="1152"/>
        <v>0</v>
      </c>
      <c r="O9085" s="39">
        <f t="shared" si="1149"/>
        <v>0</v>
      </c>
      <c r="P9085" s="39">
        <f t="shared" si="1153"/>
        <v>0</v>
      </c>
      <c r="Q9085" s="39">
        <f t="shared" si="1150"/>
        <v>0</v>
      </c>
      <c r="R9085" s="41">
        <f t="shared" si="1151"/>
        <v>0</v>
      </c>
    </row>
    <row r="9086" spans="4:18" x14ac:dyDescent="0.25">
      <c r="D9086" s="1">
        <v>41951</v>
      </c>
      <c r="E9086" s="1">
        <f t="shared" si="1148"/>
        <v>41944</v>
      </c>
      <c r="F9086" s="30">
        <f t="shared" si="1146"/>
        <v>0</v>
      </c>
      <c r="H9086" s="42">
        <f>IF(DAY(D9086)&gt;14,VLOOKUP(DATE(YEAR(E9086),MONTH(E9086)-1,DAY(1)),'מדדים וריביות'!B:C,2,FALSE),VLOOKUP(DATE(YEAR(E9086),MONTH(E9086)-2,DAY(1)),'מדדים וריביות'!B:C,2,FALSE))</f>
        <v>33976829.773064002</v>
      </c>
      <c r="I9086" s="43">
        <f>'ריבית יומית'!D9080</f>
        <v>2.7242892239431882E-5</v>
      </c>
      <c r="J9086" s="29">
        <f t="shared" si="1147"/>
        <v>1.0198369740691142</v>
      </c>
      <c r="L9086">
        <f>VLOOKUP(D9085,'מדדים וריביות'!B:C,2)</f>
        <v>34010140.390488602</v>
      </c>
      <c r="M9086" s="30">
        <f t="shared" si="1152"/>
        <v>0</v>
      </c>
      <c r="O9086" s="39">
        <f t="shared" si="1149"/>
        <v>0</v>
      </c>
      <c r="P9086" s="39">
        <f t="shared" si="1153"/>
        <v>0</v>
      </c>
      <c r="Q9086" s="39">
        <f t="shared" si="1150"/>
        <v>0</v>
      </c>
      <c r="R9086" s="41">
        <f t="shared" si="1151"/>
        <v>0</v>
      </c>
    </row>
    <row r="9087" spans="4:18" x14ac:dyDescent="0.25">
      <c r="D9087" s="1">
        <v>41952</v>
      </c>
      <c r="E9087" s="1">
        <f t="shared" si="1148"/>
        <v>41944</v>
      </c>
      <c r="F9087" s="30">
        <f t="shared" si="1146"/>
        <v>0</v>
      </c>
      <c r="H9087" s="42">
        <f>IF(DAY(D9087)&gt;14,VLOOKUP(DATE(YEAR(E9087),MONTH(E9087)-1,DAY(1)),'מדדים וריביות'!B:C,2,FALSE),VLOOKUP(DATE(YEAR(E9087),MONTH(E9087)-2,DAY(1)),'מדדים וריביות'!B:C,2,FALSE))</f>
        <v>33976829.773064002</v>
      </c>
      <c r="I9087" s="43">
        <f>'ריבית יומית'!D9081</f>
        <v>2.7242892239431882E-5</v>
      </c>
      <c r="J9087" s="29">
        <f t="shared" si="1147"/>
        <v>1.0198091915172049</v>
      </c>
      <c r="L9087">
        <f>VLOOKUP(D9086,'מדדים וריביות'!B:C,2)</f>
        <v>34010140.390488602</v>
      </c>
      <c r="M9087" s="30">
        <f t="shared" si="1152"/>
        <v>0</v>
      </c>
      <c r="O9087" s="39">
        <f t="shared" si="1149"/>
        <v>0</v>
      </c>
      <c r="P9087" s="39">
        <f t="shared" si="1153"/>
        <v>0</v>
      </c>
      <c r="Q9087" s="39">
        <f t="shared" si="1150"/>
        <v>0</v>
      </c>
      <c r="R9087" s="41">
        <f t="shared" si="1151"/>
        <v>0</v>
      </c>
    </row>
    <row r="9088" spans="4:18" x14ac:dyDescent="0.25">
      <c r="D9088" s="1">
        <v>41953</v>
      </c>
      <c r="E9088" s="1">
        <f t="shared" si="1148"/>
        <v>41944</v>
      </c>
      <c r="F9088" s="30">
        <f t="shared" ref="F9088:F9151" si="1154">M9087</f>
        <v>0</v>
      </c>
      <c r="H9088" s="42">
        <f>IF(DAY(D9088)&gt;14,VLOOKUP(DATE(YEAR(E9088),MONTH(E9088)-1,DAY(1)),'מדדים וריביות'!B:C,2,FALSE),VLOOKUP(DATE(YEAR(E9088),MONTH(E9088)-2,DAY(1)),'מדדים וריביות'!B:C,2,FALSE))</f>
        <v>33976829.773064002</v>
      </c>
      <c r="I9088" s="43">
        <f>'ריבית יומית'!D9082</f>
        <v>2.7242892239431882E-5</v>
      </c>
      <c r="J9088" s="29">
        <f t="shared" si="1147"/>
        <v>1.019781409722152</v>
      </c>
      <c r="L9088">
        <f>VLOOKUP(D9087,'מדדים וריביות'!B:C,2)</f>
        <v>34010140.390488602</v>
      </c>
      <c r="M9088" s="30">
        <f t="shared" si="1152"/>
        <v>0</v>
      </c>
      <c r="O9088" s="39">
        <f t="shared" si="1149"/>
        <v>0</v>
      </c>
      <c r="P9088" s="39">
        <f t="shared" si="1153"/>
        <v>0</v>
      </c>
      <c r="Q9088" s="39">
        <f t="shared" si="1150"/>
        <v>0</v>
      </c>
      <c r="R9088" s="41">
        <f t="shared" si="1151"/>
        <v>0</v>
      </c>
    </row>
    <row r="9089" spans="4:18" x14ac:dyDescent="0.25">
      <c r="D9089" s="1">
        <v>41954</v>
      </c>
      <c r="E9089" s="1">
        <f t="shared" si="1148"/>
        <v>41944</v>
      </c>
      <c r="F9089" s="30">
        <f t="shared" si="1154"/>
        <v>0</v>
      </c>
      <c r="H9089" s="42">
        <f>IF(DAY(D9089)&gt;14,VLOOKUP(DATE(YEAR(E9089),MONTH(E9089)-1,DAY(1)),'מדדים וריביות'!B:C,2,FALSE),VLOOKUP(DATE(YEAR(E9089),MONTH(E9089)-2,DAY(1)),'מדדים וריביות'!B:C,2,FALSE))</f>
        <v>33976829.773064002</v>
      </c>
      <c r="I9089" s="43">
        <f>'ריבית יומית'!D9083</f>
        <v>2.7242892239431882E-5</v>
      </c>
      <c r="J9089" s="29">
        <f t="shared" si="1147"/>
        <v>1.019753628683935</v>
      </c>
      <c r="L9089">
        <f>VLOOKUP(D9088,'מדדים וריביות'!B:C,2)</f>
        <v>34010140.390488602</v>
      </c>
      <c r="M9089" s="30">
        <f t="shared" si="1152"/>
        <v>0</v>
      </c>
      <c r="O9089" s="39">
        <f t="shared" si="1149"/>
        <v>0</v>
      </c>
      <c r="P9089" s="39">
        <f t="shared" si="1153"/>
        <v>0</v>
      </c>
      <c r="Q9089" s="39">
        <f t="shared" si="1150"/>
        <v>0</v>
      </c>
      <c r="R9089" s="41">
        <f t="shared" si="1151"/>
        <v>0</v>
      </c>
    </row>
    <row r="9090" spans="4:18" x14ac:dyDescent="0.25">
      <c r="D9090" s="1">
        <v>41955</v>
      </c>
      <c r="E9090" s="1">
        <f t="shared" si="1148"/>
        <v>41944</v>
      </c>
      <c r="F9090" s="30">
        <f t="shared" si="1154"/>
        <v>0</v>
      </c>
      <c r="H9090" s="42">
        <f>IF(DAY(D9090)&gt;14,VLOOKUP(DATE(YEAR(E9090),MONTH(E9090)-1,DAY(1)),'מדדים וריביות'!B:C,2,FALSE),VLOOKUP(DATE(YEAR(E9090),MONTH(E9090)-2,DAY(1)),'מדדים וריביות'!B:C,2,FALSE))</f>
        <v>33976829.773064002</v>
      </c>
      <c r="I9090" s="43">
        <f>'ריבית יומית'!D9084</f>
        <v>2.7242892239431882E-5</v>
      </c>
      <c r="J9090" s="29">
        <f t="shared" si="1147"/>
        <v>1.0197258484025333</v>
      </c>
      <c r="L9090">
        <f>VLOOKUP(D9089,'מדדים וריביות'!B:C,2)</f>
        <v>34010140.390488602</v>
      </c>
      <c r="M9090" s="30">
        <f t="shared" si="1152"/>
        <v>0</v>
      </c>
      <c r="O9090" s="39">
        <f t="shared" si="1149"/>
        <v>0</v>
      </c>
      <c r="P9090" s="39">
        <f t="shared" si="1153"/>
        <v>0</v>
      </c>
      <c r="Q9090" s="39">
        <f t="shared" si="1150"/>
        <v>0</v>
      </c>
      <c r="R9090" s="41">
        <f t="shared" si="1151"/>
        <v>0</v>
      </c>
    </row>
    <row r="9091" spans="4:18" x14ac:dyDescent="0.25">
      <c r="D9091" s="1">
        <v>41956</v>
      </c>
      <c r="E9091" s="1">
        <f t="shared" si="1148"/>
        <v>41944</v>
      </c>
      <c r="F9091" s="30">
        <f t="shared" si="1154"/>
        <v>0</v>
      </c>
      <c r="H9091" s="42">
        <f>IF(DAY(D9091)&gt;14,VLOOKUP(DATE(YEAR(E9091),MONTH(E9091)-1,DAY(1)),'מדדים וריביות'!B:C,2,FALSE),VLOOKUP(DATE(YEAR(E9091),MONTH(E9091)-2,DAY(1)),'מדדים וריביות'!B:C,2,FALSE))</f>
        <v>33976829.773064002</v>
      </c>
      <c r="I9091" s="43">
        <f>'ריבית יומית'!D9085</f>
        <v>2.7242892239431882E-5</v>
      </c>
      <c r="J9091" s="29">
        <f t="shared" si="1147"/>
        <v>1.019698068877926</v>
      </c>
      <c r="L9091">
        <f>VLOOKUP(D9090,'מדדים וריביות'!B:C,2)</f>
        <v>34010140.390488602</v>
      </c>
      <c r="M9091" s="30">
        <f t="shared" si="1152"/>
        <v>0</v>
      </c>
      <c r="O9091" s="39">
        <f t="shared" si="1149"/>
        <v>0</v>
      </c>
      <c r="P9091" s="39">
        <f t="shared" si="1153"/>
        <v>0</v>
      </c>
      <c r="Q9091" s="39">
        <f t="shared" si="1150"/>
        <v>0</v>
      </c>
      <c r="R9091" s="41">
        <f t="shared" si="1151"/>
        <v>0</v>
      </c>
    </row>
    <row r="9092" spans="4:18" x14ac:dyDescent="0.25">
      <c r="D9092" s="1">
        <v>41957</v>
      </c>
      <c r="E9092" s="1">
        <f t="shared" si="1148"/>
        <v>41944</v>
      </c>
      <c r="F9092" s="30">
        <f t="shared" si="1154"/>
        <v>0</v>
      </c>
      <c r="H9092" s="42">
        <f>IF(DAY(D9092)&gt;14,VLOOKUP(DATE(YEAR(E9092),MONTH(E9092)-1,DAY(1)),'מדדים וריביות'!B:C,2,FALSE),VLOOKUP(DATE(YEAR(E9092),MONTH(E9092)-2,DAY(1)),'מדדים וריביות'!B:C,2,FALSE))</f>
        <v>33976829.773064002</v>
      </c>
      <c r="I9092" s="43">
        <f>'ריבית יומית'!D9086</f>
        <v>2.7242892239431882E-5</v>
      </c>
      <c r="J9092" s="29">
        <f t="shared" si="1147"/>
        <v>1.0196702901100929</v>
      </c>
      <c r="L9092">
        <f>VLOOKUP(D9091,'מדדים וריביות'!B:C,2)</f>
        <v>34010140.390488602</v>
      </c>
      <c r="M9092" s="30">
        <f t="shared" si="1152"/>
        <v>0</v>
      </c>
      <c r="O9092" s="39">
        <f t="shared" si="1149"/>
        <v>0</v>
      </c>
      <c r="P9092" s="39">
        <f t="shared" si="1153"/>
        <v>0</v>
      </c>
      <c r="Q9092" s="39">
        <f t="shared" si="1150"/>
        <v>0</v>
      </c>
      <c r="R9092" s="41">
        <f t="shared" si="1151"/>
        <v>0</v>
      </c>
    </row>
    <row r="9093" spans="4:18" x14ac:dyDescent="0.25">
      <c r="D9093" s="1">
        <v>41958</v>
      </c>
      <c r="E9093" s="1">
        <f t="shared" si="1148"/>
        <v>41944</v>
      </c>
      <c r="F9093" s="30">
        <f t="shared" si="1154"/>
        <v>0</v>
      </c>
      <c r="H9093" s="42">
        <f>IF(DAY(D9093)&gt;14,VLOOKUP(DATE(YEAR(E9093),MONTH(E9093)-1,DAY(1)),'מדדים וריביות'!B:C,2,FALSE),VLOOKUP(DATE(YEAR(E9093),MONTH(E9093)-2,DAY(1)),'מדדים וריביות'!B:C,2,FALSE))</f>
        <v>34076761.625337698</v>
      </c>
      <c r="I9093" s="43">
        <f>'ריבית יומית'!D9087</f>
        <v>2.7242892239431882E-5</v>
      </c>
      <c r="J9093" s="29">
        <f t="shared" si="1147"/>
        <v>1.0196425120990131</v>
      </c>
      <c r="L9093">
        <f>VLOOKUP(D9092,'מדדים וריביות'!B:C,2)</f>
        <v>34010140.390488602</v>
      </c>
      <c r="M9093" s="30">
        <f t="shared" si="1152"/>
        <v>0</v>
      </c>
      <c r="O9093" s="39">
        <f t="shared" si="1149"/>
        <v>0</v>
      </c>
      <c r="P9093" s="39">
        <f t="shared" si="1153"/>
        <v>0</v>
      </c>
      <c r="Q9093" s="39">
        <f t="shared" si="1150"/>
        <v>0</v>
      </c>
      <c r="R9093" s="41">
        <f t="shared" si="1151"/>
        <v>0</v>
      </c>
    </row>
    <row r="9094" spans="4:18" x14ac:dyDescent="0.25">
      <c r="D9094" s="1">
        <v>41959</v>
      </c>
      <c r="E9094" s="1">
        <f t="shared" si="1148"/>
        <v>41944</v>
      </c>
      <c r="F9094" s="30">
        <f t="shared" si="1154"/>
        <v>0</v>
      </c>
      <c r="H9094" s="42">
        <f>IF(DAY(D9094)&gt;14,VLOOKUP(DATE(YEAR(E9094),MONTH(E9094)-1,DAY(1)),'מדדים וריביות'!B:C,2,FALSE),VLOOKUP(DATE(YEAR(E9094),MONTH(E9094)-2,DAY(1)),'מדדים וריביות'!B:C,2,FALSE))</f>
        <v>34076761.625337698</v>
      </c>
      <c r="I9094" s="43">
        <f>'ריבית יומית'!D9088</f>
        <v>2.7242892239431882E-5</v>
      </c>
      <c r="J9094" s="29">
        <f t="shared" si="1147"/>
        <v>1.019614734844666</v>
      </c>
      <c r="L9094">
        <f>VLOOKUP(D9093,'מדדים וריביות'!B:C,2)</f>
        <v>34010140.390488602</v>
      </c>
      <c r="M9094" s="30">
        <f t="shared" si="1152"/>
        <v>0</v>
      </c>
      <c r="O9094" s="39">
        <f t="shared" si="1149"/>
        <v>0</v>
      </c>
      <c r="P9094" s="39">
        <f t="shared" si="1153"/>
        <v>0</v>
      </c>
      <c r="Q9094" s="39">
        <f t="shared" si="1150"/>
        <v>0</v>
      </c>
      <c r="R9094" s="41">
        <f t="shared" si="1151"/>
        <v>0</v>
      </c>
    </row>
    <row r="9095" spans="4:18" x14ac:dyDescent="0.25">
      <c r="D9095" s="1">
        <v>41960</v>
      </c>
      <c r="E9095" s="1">
        <f t="shared" si="1148"/>
        <v>41944</v>
      </c>
      <c r="F9095" s="30">
        <f t="shared" si="1154"/>
        <v>0</v>
      </c>
      <c r="H9095" s="42">
        <f>IF(DAY(D9095)&gt;14,VLOOKUP(DATE(YEAR(E9095),MONTH(E9095)-1,DAY(1)),'מדדים וריביות'!B:C,2,FALSE),VLOOKUP(DATE(YEAR(E9095),MONTH(E9095)-2,DAY(1)),'מדדים וריביות'!B:C,2,FALSE))</f>
        <v>34076761.625337698</v>
      </c>
      <c r="I9095" s="43">
        <f>'ריבית יומית'!D9089</f>
        <v>2.7242892239431882E-5</v>
      </c>
      <c r="J9095" s="29">
        <f t="shared" si="1147"/>
        <v>1.0195869583470309</v>
      </c>
      <c r="L9095">
        <f>VLOOKUP(D9094,'מדדים וריביות'!B:C,2)</f>
        <v>34010140.390488602</v>
      </c>
      <c r="M9095" s="30">
        <f t="shared" si="1152"/>
        <v>0</v>
      </c>
      <c r="O9095" s="39">
        <f t="shared" si="1149"/>
        <v>0</v>
      </c>
      <c r="P9095" s="39">
        <f t="shared" si="1153"/>
        <v>0</v>
      </c>
      <c r="Q9095" s="39">
        <f t="shared" si="1150"/>
        <v>0</v>
      </c>
      <c r="R9095" s="41">
        <f t="shared" si="1151"/>
        <v>0</v>
      </c>
    </row>
    <row r="9096" spans="4:18" x14ac:dyDescent="0.25">
      <c r="D9096" s="1">
        <v>41961</v>
      </c>
      <c r="E9096" s="1">
        <f t="shared" si="1148"/>
        <v>41944</v>
      </c>
      <c r="F9096" s="30">
        <f t="shared" si="1154"/>
        <v>0</v>
      </c>
      <c r="H9096" s="42">
        <f>IF(DAY(D9096)&gt;14,VLOOKUP(DATE(YEAR(E9096),MONTH(E9096)-1,DAY(1)),'מדדים וריביות'!B:C,2,FALSE),VLOOKUP(DATE(YEAR(E9096),MONTH(E9096)-2,DAY(1)),'מדדים וריביות'!B:C,2,FALSE))</f>
        <v>34076761.625337698</v>
      </c>
      <c r="I9096" s="43">
        <f>'ריבית יומית'!D9090</f>
        <v>2.7242892239431882E-5</v>
      </c>
      <c r="J9096" s="29">
        <f t="shared" si="1147"/>
        <v>1.0195591826060875</v>
      </c>
      <c r="L9096">
        <f>VLOOKUP(D9095,'מדדים וריביות'!B:C,2)</f>
        <v>34010140.390488602</v>
      </c>
      <c r="M9096" s="30">
        <f t="shared" si="1152"/>
        <v>0</v>
      </c>
      <c r="O9096" s="39">
        <f t="shared" si="1149"/>
        <v>0</v>
      </c>
      <c r="P9096" s="39">
        <f t="shared" si="1153"/>
        <v>0</v>
      </c>
      <c r="Q9096" s="39">
        <f t="shared" si="1150"/>
        <v>0</v>
      </c>
      <c r="R9096" s="41">
        <f t="shared" si="1151"/>
        <v>0</v>
      </c>
    </row>
    <row r="9097" spans="4:18" x14ac:dyDescent="0.25">
      <c r="D9097" s="1">
        <v>41962</v>
      </c>
      <c r="E9097" s="1">
        <f t="shared" si="1148"/>
        <v>41944</v>
      </c>
      <c r="F9097" s="30">
        <f t="shared" si="1154"/>
        <v>0</v>
      </c>
      <c r="H9097" s="42">
        <f>IF(DAY(D9097)&gt;14,VLOOKUP(DATE(YEAR(E9097),MONTH(E9097)-1,DAY(1)),'מדדים וריביות'!B:C,2,FALSE),VLOOKUP(DATE(YEAR(E9097),MONTH(E9097)-2,DAY(1)),'מדדים וריביות'!B:C,2,FALSE))</f>
        <v>34076761.625337698</v>
      </c>
      <c r="I9097" s="43">
        <f>'ריבית יומית'!D9091</f>
        <v>2.7242892239431882E-5</v>
      </c>
      <c r="J9097" s="29">
        <f t="shared" ref="J9097:J9160" si="1155">J9098*(1+I9097)</f>
        <v>1.0195314076218149</v>
      </c>
      <c r="L9097">
        <f>VLOOKUP(D9096,'מדדים וריביות'!B:C,2)</f>
        <v>34010140.390488602</v>
      </c>
      <c r="M9097" s="30">
        <f t="shared" si="1152"/>
        <v>0</v>
      </c>
      <c r="O9097" s="39">
        <f t="shared" si="1149"/>
        <v>0</v>
      </c>
      <c r="P9097" s="39">
        <f t="shared" si="1153"/>
        <v>0</v>
      </c>
      <c r="Q9097" s="39">
        <f t="shared" si="1150"/>
        <v>0</v>
      </c>
      <c r="R9097" s="41">
        <f t="shared" si="1151"/>
        <v>0</v>
      </c>
    </row>
    <row r="9098" spans="4:18" x14ac:dyDescent="0.25">
      <c r="D9098" s="1">
        <v>41963</v>
      </c>
      <c r="E9098" s="1">
        <f t="shared" ref="E9098:E9161" si="1156">DATE(YEAR(D9098),MONTH(D9098),DAY(1))</f>
        <v>41944</v>
      </c>
      <c r="F9098" s="30">
        <f t="shared" si="1154"/>
        <v>0</v>
      </c>
      <c r="H9098" s="42">
        <f>IF(DAY(D9098)&gt;14,VLOOKUP(DATE(YEAR(E9098),MONTH(E9098)-1,DAY(1)),'מדדים וריביות'!B:C,2,FALSE),VLOOKUP(DATE(YEAR(E9098),MONTH(E9098)-2,DAY(1)),'מדדים וריביות'!B:C,2,FALSE))</f>
        <v>34076761.625337698</v>
      </c>
      <c r="I9098" s="43">
        <f>'ריבית יומית'!D9092</f>
        <v>2.7242892239431882E-5</v>
      </c>
      <c r="J9098" s="29">
        <f t="shared" si="1155"/>
        <v>1.0195036333941927</v>
      </c>
      <c r="L9098">
        <f>VLOOKUP(D9097,'מדדים וריביות'!B:C,2)</f>
        <v>34010140.390488602</v>
      </c>
      <c r="M9098" s="30">
        <f t="shared" si="1152"/>
        <v>0</v>
      </c>
      <c r="O9098" s="39">
        <f t="shared" ref="O9098:O9161" si="1157">$D$4/H9098*G9098-G9098</f>
        <v>0</v>
      </c>
      <c r="P9098" s="39">
        <f t="shared" si="1153"/>
        <v>0</v>
      </c>
      <c r="Q9098" s="39">
        <f t="shared" ref="Q9098:Q9161" si="1158">$D$4/H9098*P9098-P9098</f>
        <v>0</v>
      </c>
      <c r="R9098" s="41">
        <f t="shared" ref="R9098:R9161" si="1159">SUM(O9098:Q9098)</f>
        <v>0</v>
      </c>
    </row>
    <row r="9099" spans="4:18" x14ac:dyDescent="0.25">
      <c r="D9099" s="1">
        <v>41964</v>
      </c>
      <c r="E9099" s="1">
        <f t="shared" si="1156"/>
        <v>41944</v>
      </c>
      <c r="F9099" s="30">
        <f t="shared" si="1154"/>
        <v>0</v>
      </c>
      <c r="H9099" s="42">
        <f>IF(DAY(D9099)&gt;14,VLOOKUP(DATE(YEAR(E9099),MONTH(E9099)-1,DAY(1)),'מדדים וריביות'!B:C,2,FALSE),VLOOKUP(DATE(YEAR(E9099),MONTH(E9099)-2,DAY(1)),'מדדים וריביות'!B:C,2,FALSE))</f>
        <v>34076761.625337698</v>
      </c>
      <c r="I9099" s="43">
        <f>'ריבית יומית'!D9093</f>
        <v>2.7242892239431882E-5</v>
      </c>
      <c r="J9099" s="29">
        <f t="shared" si="1155"/>
        <v>1.0194758599232001</v>
      </c>
      <c r="L9099">
        <f>VLOOKUP(D9098,'מדדים וריביות'!B:C,2)</f>
        <v>34010140.390488602</v>
      </c>
      <c r="M9099" s="30">
        <f t="shared" si="1152"/>
        <v>0</v>
      </c>
      <c r="O9099" s="39">
        <f t="shared" si="1157"/>
        <v>0</v>
      </c>
      <c r="P9099" s="39">
        <f t="shared" si="1153"/>
        <v>0</v>
      </c>
      <c r="Q9099" s="39">
        <f t="shared" si="1158"/>
        <v>0</v>
      </c>
      <c r="R9099" s="41">
        <f t="shared" si="1159"/>
        <v>0</v>
      </c>
    </row>
    <row r="9100" spans="4:18" x14ac:dyDescent="0.25">
      <c r="D9100" s="1">
        <v>41965</v>
      </c>
      <c r="E9100" s="1">
        <f t="shared" si="1156"/>
        <v>41944</v>
      </c>
      <c r="F9100" s="30">
        <f t="shared" si="1154"/>
        <v>0</v>
      </c>
      <c r="H9100" s="42">
        <f>IF(DAY(D9100)&gt;14,VLOOKUP(DATE(YEAR(E9100),MONTH(E9100)-1,DAY(1)),'מדדים וריביות'!B:C,2,FALSE),VLOOKUP(DATE(YEAR(E9100),MONTH(E9100)-2,DAY(1)),'מדדים וריביות'!B:C,2,FALSE))</f>
        <v>34076761.625337698</v>
      </c>
      <c r="I9100" s="43">
        <f>'ריבית יומית'!D9094</f>
        <v>2.7242892239431882E-5</v>
      </c>
      <c r="J9100" s="29">
        <f t="shared" si="1155"/>
        <v>1.0194480872088165</v>
      </c>
      <c r="L9100">
        <f>VLOOKUP(D9099,'מדדים וריביות'!B:C,2)</f>
        <v>34010140.390488602</v>
      </c>
      <c r="M9100" s="30">
        <f t="shared" ref="M9100:M9163" si="1160">F9100*(1+I9100)*L9100/H9100+G9100-K9100</f>
        <v>0</v>
      </c>
      <c r="O9100" s="39">
        <f t="shared" si="1157"/>
        <v>0</v>
      </c>
      <c r="P9100" s="39">
        <f t="shared" si="1153"/>
        <v>0</v>
      </c>
      <c r="Q9100" s="39">
        <f t="shared" si="1158"/>
        <v>0</v>
      </c>
      <c r="R9100" s="41">
        <f t="shared" si="1159"/>
        <v>0</v>
      </c>
    </row>
    <row r="9101" spans="4:18" x14ac:dyDescent="0.25">
      <c r="D9101" s="1">
        <v>41966</v>
      </c>
      <c r="E9101" s="1">
        <f t="shared" si="1156"/>
        <v>41944</v>
      </c>
      <c r="F9101" s="30">
        <f t="shared" si="1154"/>
        <v>0</v>
      </c>
      <c r="H9101" s="42">
        <f>IF(DAY(D9101)&gt;14,VLOOKUP(DATE(YEAR(E9101),MONTH(E9101)-1,DAY(1)),'מדדים וריביות'!B:C,2,FALSE),VLOOKUP(DATE(YEAR(E9101),MONTH(E9101)-2,DAY(1)),'מדדים וריביות'!B:C,2,FALSE))</f>
        <v>34076761.625337698</v>
      </c>
      <c r="I9101" s="43">
        <f>'ריבית יומית'!D9095</f>
        <v>2.7242892239431882E-5</v>
      </c>
      <c r="J9101" s="29">
        <f t="shared" si="1155"/>
        <v>1.0194203152510215</v>
      </c>
      <c r="L9101">
        <f>VLOOKUP(D9100,'מדדים וריביות'!B:C,2)</f>
        <v>34010140.390488602</v>
      </c>
      <c r="M9101" s="30">
        <f t="shared" si="1160"/>
        <v>0</v>
      </c>
      <c r="O9101" s="39">
        <f t="shared" si="1157"/>
        <v>0</v>
      </c>
      <c r="P9101" s="39">
        <f t="shared" si="1153"/>
        <v>0</v>
      </c>
      <c r="Q9101" s="39">
        <f t="shared" si="1158"/>
        <v>0</v>
      </c>
      <c r="R9101" s="41">
        <f t="shared" si="1159"/>
        <v>0</v>
      </c>
    </row>
    <row r="9102" spans="4:18" x14ac:dyDescent="0.25">
      <c r="D9102" s="1">
        <v>41967</v>
      </c>
      <c r="E9102" s="1">
        <f t="shared" si="1156"/>
        <v>41944</v>
      </c>
      <c r="F9102" s="30">
        <f t="shared" si="1154"/>
        <v>0</v>
      </c>
      <c r="H9102" s="42">
        <f>IF(DAY(D9102)&gt;14,VLOOKUP(DATE(YEAR(E9102),MONTH(E9102)-1,DAY(1)),'מדדים וריביות'!B:C,2,FALSE),VLOOKUP(DATE(YEAR(E9102),MONTH(E9102)-2,DAY(1)),'מדדים וריביות'!B:C,2,FALSE))</f>
        <v>34076761.625337698</v>
      </c>
      <c r="I9102" s="43">
        <f>'ריבית יומית'!D9096</f>
        <v>2.7242892239431882E-5</v>
      </c>
      <c r="J9102" s="29">
        <f t="shared" si="1155"/>
        <v>1.0193925440497942</v>
      </c>
      <c r="L9102">
        <f>VLOOKUP(D9101,'מדדים וריביות'!B:C,2)</f>
        <v>34010140.390488602</v>
      </c>
      <c r="M9102" s="30">
        <f t="shared" si="1160"/>
        <v>0</v>
      </c>
      <c r="O9102" s="39">
        <f t="shared" si="1157"/>
        <v>0</v>
      </c>
      <c r="P9102" s="39">
        <f t="shared" si="1153"/>
        <v>0</v>
      </c>
      <c r="Q9102" s="39">
        <f t="shared" si="1158"/>
        <v>0</v>
      </c>
      <c r="R9102" s="41">
        <f t="shared" si="1159"/>
        <v>0</v>
      </c>
    </row>
    <row r="9103" spans="4:18" x14ac:dyDescent="0.25">
      <c r="D9103" s="1">
        <v>41968</v>
      </c>
      <c r="E9103" s="1">
        <f t="shared" si="1156"/>
        <v>41944</v>
      </c>
      <c r="F9103" s="30">
        <f t="shared" si="1154"/>
        <v>0</v>
      </c>
      <c r="H9103" s="42">
        <f>IF(DAY(D9103)&gt;14,VLOOKUP(DATE(YEAR(E9103),MONTH(E9103)-1,DAY(1)),'מדדים וריביות'!B:C,2,FALSE),VLOOKUP(DATE(YEAR(E9103),MONTH(E9103)-2,DAY(1)),'מדדים וריביות'!B:C,2,FALSE))</f>
        <v>34076761.625337698</v>
      </c>
      <c r="I9103" s="43">
        <f>'ריבית יומית'!D9097</f>
        <v>2.7242892239431882E-5</v>
      </c>
      <c r="J9103" s="29">
        <f t="shared" si="1155"/>
        <v>1.0193647736051141</v>
      </c>
      <c r="L9103">
        <f>VLOOKUP(D9102,'מדדים וריביות'!B:C,2)</f>
        <v>34010140.390488602</v>
      </c>
      <c r="M9103" s="30">
        <f t="shared" si="1160"/>
        <v>0</v>
      </c>
      <c r="O9103" s="39">
        <f t="shared" si="1157"/>
        <v>0</v>
      </c>
      <c r="P9103" s="39">
        <f t="shared" si="1153"/>
        <v>0</v>
      </c>
      <c r="Q9103" s="39">
        <f t="shared" si="1158"/>
        <v>0</v>
      </c>
      <c r="R9103" s="41">
        <f t="shared" si="1159"/>
        <v>0</v>
      </c>
    </row>
    <row r="9104" spans="4:18" x14ac:dyDescent="0.25">
      <c r="D9104" s="1">
        <v>41969</v>
      </c>
      <c r="E9104" s="1">
        <f t="shared" si="1156"/>
        <v>41944</v>
      </c>
      <c r="F9104" s="30">
        <f t="shared" si="1154"/>
        <v>0</v>
      </c>
      <c r="H9104" s="42">
        <f>IF(DAY(D9104)&gt;14,VLOOKUP(DATE(YEAR(E9104),MONTH(E9104)-1,DAY(1)),'מדדים וריביות'!B:C,2,FALSE),VLOOKUP(DATE(YEAR(E9104),MONTH(E9104)-2,DAY(1)),'מדדים וריביות'!B:C,2,FALSE))</f>
        <v>34076761.625337698</v>
      </c>
      <c r="I9104" s="43">
        <f>'ריבית יומית'!D9098</f>
        <v>2.7242892239431882E-5</v>
      </c>
      <c r="J9104" s="29">
        <f t="shared" si="1155"/>
        <v>1.0193370039169607</v>
      </c>
      <c r="L9104">
        <f>VLOOKUP(D9103,'מדדים וריביות'!B:C,2)</f>
        <v>34010140.390488602</v>
      </c>
      <c r="M9104" s="30">
        <f t="shared" si="1160"/>
        <v>0</v>
      </c>
      <c r="O9104" s="39">
        <f t="shared" si="1157"/>
        <v>0</v>
      </c>
      <c r="P9104" s="39">
        <f t="shared" si="1153"/>
        <v>0</v>
      </c>
      <c r="Q9104" s="39">
        <f t="shared" si="1158"/>
        <v>0</v>
      </c>
      <c r="R9104" s="41">
        <f t="shared" si="1159"/>
        <v>0</v>
      </c>
    </row>
    <row r="9105" spans="4:18" x14ac:dyDescent="0.25">
      <c r="D9105" s="1">
        <v>41970</v>
      </c>
      <c r="E9105" s="1">
        <f t="shared" si="1156"/>
        <v>41944</v>
      </c>
      <c r="F9105" s="30">
        <f t="shared" si="1154"/>
        <v>0</v>
      </c>
      <c r="H9105" s="42">
        <f>IF(DAY(D9105)&gt;14,VLOOKUP(DATE(YEAR(E9105),MONTH(E9105)-1,DAY(1)),'מדדים וריביות'!B:C,2,FALSE),VLOOKUP(DATE(YEAR(E9105),MONTH(E9105)-2,DAY(1)),'מדדים וריביות'!B:C,2,FALSE))</f>
        <v>34076761.625337698</v>
      </c>
      <c r="I9105" s="43">
        <f>'ריבית יומית'!D9099</f>
        <v>2.7242892239431882E-5</v>
      </c>
      <c r="J9105" s="29">
        <f t="shared" si="1155"/>
        <v>1.0193092349853132</v>
      </c>
      <c r="L9105">
        <f>VLOOKUP(D9104,'מדדים וריביות'!B:C,2)</f>
        <v>34010140.390488602</v>
      </c>
      <c r="M9105" s="30">
        <f t="shared" si="1160"/>
        <v>0</v>
      </c>
      <c r="O9105" s="39">
        <f t="shared" si="1157"/>
        <v>0</v>
      </c>
      <c r="P9105" s="39">
        <f t="shared" si="1153"/>
        <v>0</v>
      </c>
      <c r="Q9105" s="39">
        <f t="shared" si="1158"/>
        <v>0</v>
      </c>
      <c r="R9105" s="41">
        <f t="shared" si="1159"/>
        <v>0</v>
      </c>
    </row>
    <row r="9106" spans="4:18" x14ac:dyDescent="0.25">
      <c r="D9106" s="1">
        <v>41971</v>
      </c>
      <c r="E9106" s="1">
        <f t="shared" si="1156"/>
        <v>41944</v>
      </c>
      <c r="F9106" s="30">
        <f t="shared" si="1154"/>
        <v>0</v>
      </c>
      <c r="H9106" s="42">
        <f>IF(DAY(D9106)&gt;14,VLOOKUP(DATE(YEAR(E9106),MONTH(E9106)-1,DAY(1)),'מדדים וריביות'!B:C,2,FALSE),VLOOKUP(DATE(YEAR(E9106),MONTH(E9106)-2,DAY(1)),'מדדים וריביות'!B:C,2,FALSE))</f>
        <v>34076761.625337698</v>
      </c>
      <c r="I9106" s="43">
        <f>'ריבית יומית'!D9100</f>
        <v>2.7242892239431882E-5</v>
      </c>
      <c r="J9106" s="29">
        <f t="shared" si="1155"/>
        <v>1.0192814668101513</v>
      </c>
      <c r="L9106">
        <f>VLOOKUP(D9105,'מדדים וריביות'!B:C,2)</f>
        <v>34010140.390488602</v>
      </c>
      <c r="M9106" s="30">
        <f t="shared" si="1160"/>
        <v>0</v>
      </c>
      <c r="O9106" s="39">
        <f t="shared" si="1157"/>
        <v>0</v>
      </c>
      <c r="P9106" s="39">
        <f t="shared" si="1153"/>
        <v>0</v>
      </c>
      <c r="Q9106" s="39">
        <f t="shared" si="1158"/>
        <v>0</v>
      </c>
      <c r="R9106" s="41">
        <f t="shared" si="1159"/>
        <v>0</v>
      </c>
    </row>
    <row r="9107" spans="4:18" x14ac:dyDescent="0.25">
      <c r="D9107" s="1">
        <v>41972</v>
      </c>
      <c r="E9107" s="1">
        <f t="shared" si="1156"/>
        <v>41944</v>
      </c>
      <c r="F9107" s="30">
        <f t="shared" si="1154"/>
        <v>0</v>
      </c>
      <c r="H9107" s="42">
        <f>IF(DAY(D9107)&gt;14,VLOOKUP(DATE(YEAR(E9107),MONTH(E9107)-1,DAY(1)),'מדדים וריביות'!B:C,2,FALSE),VLOOKUP(DATE(YEAR(E9107),MONTH(E9107)-2,DAY(1)),'מדדים וריביות'!B:C,2,FALSE))</f>
        <v>34076761.625337698</v>
      </c>
      <c r="I9107" s="43">
        <f>'ריבית יומית'!D9101</f>
        <v>2.7242892239431882E-5</v>
      </c>
      <c r="J9107" s="29">
        <f t="shared" si="1155"/>
        <v>1.019253699391454</v>
      </c>
      <c r="L9107">
        <f>VLOOKUP(D9106,'מדדים וריביות'!B:C,2)</f>
        <v>34010140.390488602</v>
      </c>
      <c r="M9107" s="30">
        <f t="shared" si="1160"/>
        <v>0</v>
      </c>
      <c r="O9107" s="39">
        <f t="shared" si="1157"/>
        <v>0</v>
      </c>
      <c r="P9107" s="39">
        <f t="shared" si="1153"/>
        <v>0</v>
      </c>
      <c r="Q9107" s="39">
        <f t="shared" si="1158"/>
        <v>0</v>
      </c>
      <c r="R9107" s="41">
        <f t="shared" si="1159"/>
        <v>0</v>
      </c>
    </row>
    <row r="9108" spans="4:18" x14ac:dyDescent="0.25">
      <c r="D9108" s="1">
        <v>41973</v>
      </c>
      <c r="E9108" s="1">
        <f t="shared" si="1156"/>
        <v>41944</v>
      </c>
      <c r="F9108" s="30">
        <f t="shared" si="1154"/>
        <v>0</v>
      </c>
      <c r="H9108" s="42">
        <f>IF(DAY(D9108)&gt;14,VLOOKUP(DATE(YEAR(E9108),MONTH(E9108)-1,DAY(1)),'מדדים וריביות'!B:C,2,FALSE),VLOOKUP(DATE(YEAR(E9108),MONTH(E9108)-2,DAY(1)),'מדדים וריביות'!B:C,2,FALSE))</f>
        <v>34076761.625337698</v>
      </c>
      <c r="I9108" s="43">
        <f>'ריבית יומית'!D9102</f>
        <v>2.7242892239431882E-5</v>
      </c>
      <c r="J9108" s="29">
        <f t="shared" si="1155"/>
        <v>1.019225932729201</v>
      </c>
      <c r="L9108">
        <f>VLOOKUP(D9107,'מדדים וריביות'!B:C,2)</f>
        <v>34010140.390488602</v>
      </c>
      <c r="M9108" s="30">
        <f t="shared" si="1160"/>
        <v>0</v>
      </c>
      <c r="O9108" s="39">
        <f t="shared" si="1157"/>
        <v>0</v>
      </c>
      <c r="P9108" s="39">
        <f t="shared" si="1153"/>
        <v>0</v>
      </c>
      <c r="Q9108" s="39">
        <f t="shared" si="1158"/>
        <v>0</v>
      </c>
      <c r="R9108" s="41">
        <f t="shared" si="1159"/>
        <v>0</v>
      </c>
    </row>
    <row r="9109" spans="4:18" x14ac:dyDescent="0.25">
      <c r="D9109" s="1">
        <v>41974</v>
      </c>
      <c r="E9109" s="1">
        <f t="shared" si="1156"/>
        <v>41974</v>
      </c>
      <c r="F9109" s="30">
        <f t="shared" si="1154"/>
        <v>0</v>
      </c>
      <c r="H9109" s="42">
        <f>IF(DAY(D9109)&gt;14,VLOOKUP(DATE(YEAR(E9109),MONTH(E9109)-1,DAY(1)),'מדדים וריביות'!B:C,2,FALSE),VLOOKUP(DATE(YEAR(E9109),MONTH(E9109)-2,DAY(1)),'מדדים וריביות'!B:C,2,FALSE))</f>
        <v>34076761.625337698</v>
      </c>
      <c r="I9109" s="43">
        <f>'ריבית יומית'!D9103</f>
        <v>2.7242892239431882E-5</v>
      </c>
      <c r="J9109" s="29">
        <f t="shared" si="1155"/>
        <v>1.0191981668233716</v>
      </c>
      <c r="L9109">
        <f>VLOOKUP(D9108,'מדדים וריביות'!B:C,2)</f>
        <v>34010140.390488602</v>
      </c>
      <c r="M9109" s="30">
        <f t="shared" si="1160"/>
        <v>0</v>
      </c>
      <c r="O9109" s="39">
        <f t="shared" si="1157"/>
        <v>0</v>
      </c>
      <c r="P9109" s="39">
        <f t="shared" si="1153"/>
        <v>0</v>
      </c>
      <c r="Q9109" s="39">
        <f t="shared" si="1158"/>
        <v>0</v>
      </c>
      <c r="R9109" s="41">
        <f t="shared" si="1159"/>
        <v>0</v>
      </c>
    </row>
    <row r="9110" spans="4:18" x14ac:dyDescent="0.25">
      <c r="D9110" s="1">
        <v>41975</v>
      </c>
      <c r="E9110" s="1">
        <f t="shared" si="1156"/>
        <v>41974</v>
      </c>
      <c r="F9110" s="30">
        <f t="shared" si="1154"/>
        <v>0</v>
      </c>
      <c r="H9110" s="42">
        <f>IF(DAY(D9110)&gt;14,VLOOKUP(DATE(YEAR(E9110),MONTH(E9110)-1,DAY(1)),'מדדים וריביות'!B:C,2,FALSE),VLOOKUP(DATE(YEAR(E9110),MONTH(E9110)-2,DAY(1)),'מדדים וריביות'!B:C,2,FALSE))</f>
        <v>34076761.625337698</v>
      </c>
      <c r="I9110" s="43">
        <f>'ריבית יומית'!D9104</f>
        <v>2.7242892239431882E-5</v>
      </c>
      <c r="J9110" s="29">
        <f t="shared" si="1155"/>
        <v>1.0191704016739451</v>
      </c>
      <c r="L9110">
        <f>VLOOKUP(D9109,'מדדים וריביות'!B:C,2)</f>
        <v>34010140.390488602</v>
      </c>
      <c r="M9110" s="30">
        <f t="shared" si="1160"/>
        <v>0</v>
      </c>
      <c r="O9110" s="39">
        <f t="shared" si="1157"/>
        <v>0</v>
      </c>
      <c r="P9110" s="39">
        <f t="shared" si="1153"/>
        <v>0</v>
      </c>
      <c r="Q9110" s="39">
        <f t="shared" si="1158"/>
        <v>0</v>
      </c>
      <c r="R9110" s="41">
        <f t="shared" si="1159"/>
        <v>0</v>
      </c>
    </row>
    <row r="9111" spans="4:18" x14ac:dyDescent="0.25">
      <c r="D9111" s="1">
        <v>41976</v>
      </c>
      <c r="E9111" s="1">
        <f t="shared" si="1156"/>
        <v>41974</v>
      </c>
      <c r="F9111" s="30">
        <f t="shared" si="1154"/>
        <v>0</v>
      </c>
      <c r="H9111" s="42">
        <f>IF(DAY(D9111)&gt;14,VLOOKUP(DATE(YEAR(E9111),MONTH(E9111)-1,DAY(1)),'מדדים וריביות'!B:C,2,FALSE),VLOOKUP(DATE(YEAR(E9111),MONTH(E9111)-2,DAY(1)),'מדדים וריביות'!B:C,2,FALSE))</f>
        <v>34076761.625337698</v>
      </c>
      <c r="I9111" s="43">
        <f>'ריבית יומית'!D9105</f>
        <v>2.7242892239431882E-5</v>
      </c>
      <c r="J9111" s="29">
        <f t="shared" si="1155"/>
        <v>1.0191426372809012</v>
      </c>
      <c r="L9111">
        <f>VLOOKUP(D9110,'מדדים וריביות'!B:C,2)</f>
        <v>34010140.390488602</v>
      </c>
      <c r="M9111" s="30">
        <f t="shared" si="1160"/>
        <v>0</v>
      </c>
      <c r="O9111" s="39">
        <f t="shared" si="1157"/>
        <v>0</v>
      </c>
      <c r="P9111" s="39">
        <f t="shared" si="1153"/>
        <v>0</v>
      </c>
      <c r="Q9111" s="39">
        <f t="shared" si="1158"/>
        <v>0</v>
      </c>
      <c r="R9111" s="41">
        <f t="shared" si="1159"/>
        <v>0</v>
      </c>
    </row>
    <row r="9112" spans="4:18" x14ac:dyDescent="0.25">
      <c r="D9112" s="1">
        <v>41977</v>
      </c>
      <c r="E9112" s="1">
        <f t="shared" si="1156"/>
        <v>41974</v>
      </c>
      <c r="F9112" s="30">
        <f t="shared" si="1154"/>
        <v>0</v>
      </c>
      <c r="H9112" s="42">
        <f>IF(DAY(D9112)&gt;14,VLOOKUP(DATE(YEAR(E9112),MONTH(E9112)-1,DAY(1)),'מדדים וריביות'!B:C,2,FALSE),VLOOKUP(DATE(YEAR(E9112),MONTH(E9112)-2,DAY(1)),'מדדים וריביות'!B:C,2,FALSE))</f>
        <v>34076761.625337698</v>
      </c>
      <c r="I9112" s="43">
        <f>'ריבית יומית'!D9106</f>
        <v>2.7242892239431882E-5</v>
      </c>
      <c r="J9112" s="29">
        <f t="shared" si="1155"/>
        <v>1.0191148736442188</v>
      </c>
      <c r="L9112">
        <f>VLOOKUP(D9111,'מדדים וריביות'!B:C,2)</f>
        <v>34010140.390488602</v>
      </c>
      <c r="M9112" s="30">
        <f t="shared" si="1160"/>
        <v>0</v>
      </c>
      <c r="O9112" s="39">
        <f t="shared" si="1157"/>
        <v>0</v>
      </c>
      <c r="P9112" s="39">
        <f t="shared" si="1153"/>
        <v>0</v>
      </c>
      <c r="Q9112" s="39">
        <f t="shared" si="1158"/>
        <v>0</v>
      </c>
      <c r="R9112" s="41">
        <f t="shared" si="1159"/>
        <v>0</v>
      </c>
    </row>
    <row r="9113" spans="4:18" x14ac:dyDescent="0.25">
      <c r="D9113" s="1">
        <v>41978</v>
      </c>
      <c r="E9113" s="1">
        <f t="shared" si="1156"/>
        <v>41974</v>
      </c>
      <c r="F9113" s="30">
        <f t="shared" si="1154"/>
        <v>0</v>
      </c>
      <c r="H9113" s="42">
        <f>IF(DAY(D9113)&gt;14,VLOOKUP(DATE(YEAR(E9113),MONTH(E9113)-1,DAY(1)),'מדדים וריביות'!B:C,2,FALSE),VLOOKUP(DATE(YEAR(E9113),MONTH(E9113)-2,DAY(1)),'מדדים וריביות'!B:C,2,FALSE))</f>
        <v>34076761.625337698</v>
      </c>
      <c r="I9113" s="43">
        <f>'ריבית יומית'!D9107</f>
        <v>2.7242892239431882E-5</v>
      </c>
      <c r="J9113" s="29">
        <f t="shared" si="1155"/>
        <v>1.0190871107638777</v>
      </c>
      <c r="L9113">
        <f>VLOOKUP(D9112,'מדדים וריביות'!B:C,2)</f>
        <v>34010140.390488602</v>
      </c>
      <c r="M9113" s="30">
        <f t="shared" si="1160"/>
        <v>0</v>
      </c>
      <c r="O9113" s="39">
        <f t="shared" si="1157"/>
        <v>0</v>
      </c>
      <c r="P9113" s="39">
        <f t="shared" si="1153"/>
        <v>0</v>
      </c>
      <c r="Q9113" s="39">
        <f t="shared" si="1158"/>
        <v>0</v>
      </c>
      <c r="R9113" s="41">
        <f t="shared" si="1159"/>
        <v>0</v>
      </c>
    </row>
    <row r="9114" spans="4:18" x14ac:dyDescent="0.25">
      <c r="D9114" s="1">
        <v>41979</v>
      </c>
      <c r="E9114" s="1">
        <f t="shared" si="1156"/>
        <v>41974</v>
      </c>
      <c r="F9114" s="30">
        <f t="shared" si="1154"/>
        <v>0</v>
      </c>
      <c r="H9114" s="42">
        <f>IF(DAY(D9114)&gt;14,VLOOKUP(DATE(YEAR(E9114),MONTH(E9114)-1,DAY(1)),'מדדים וריביות'!B:C,2,FALSE),VLOOKUP(DATE(YEAR(E9114),MONTH(E9114)-2,DAY(1)),'מדדים וריביות'!B:C,2,FALSE))</f>
        <v>34076761.625337698</v>
      </c>
      <c r="I9114" s="43">
        <f>'ריבית יומית'!D9108</f>
        <v>2.7242892239431882E-5</v>
      </c>
      <c r="J9114" s="29">
        <f t="shared" si="1155"/>
        <v>1.0190593486398571</v>
      </c>
      <c r="L9114">
        <f>VLOOKUP(D9113,'מדדים וריביות'!B:C,2)</f>
        <v>34010140.390488602</v>
      </c>
      <c r="M9114" s="30">
        <f t="shared" si="1160"/>
        <v>0</v>
      </c>
      <c r="O9114" s="39">
        <f t="shared" si="1157"/>
        <v>0</v>
      </c>
      <c r="P9114" s="39">
        <f t="shared" si="1153"/>
        <v>0</v>
      </c>
      <c r="Q9114" s="39">
        <f t="shared" si="1158"/>
        <v>0</v>
      </c>
      <c r="R9114" s="41">
        <f t="shared" si="1159"/>
        <v>0</v>
      </c>
    </row>
    <row r="9115" spans="4:18" x14ac:dyDescent="0.25">
      <c r="D9115" s="1">
        <v>41980</v>
      </c>
      <c r="E9115" s="1">
        <f t="shared" si="1156"/>
        <v>41974</v>
      </c>
      <c r="F9115" s="30">
        <f t="shared" si="1154"/>
        <v>0</v>
      </c>
      <c r="H9115" s="42">
        <f>IF(DAY(D9115)&gt;14,VLOOKUP(DATE(YEAR(E9115),MONTH(E9115)-1,DAY(1)),'מדדים וריביות'!B:C,2,FALSE),VLOOKUP(DATE(YEAR(E9115),MONTH(E9115)-2,DAY(1)),'מדדים וריביות'!B:C,2,FALSE))</f>
        <v>34076761.625337698</v>
      </c>
      <c r="I9115" s="43">
        <f>'ריבית יומית'!D9109</f>
        <v>2.7242892239431882E-5</v>
      </c>
      <c r="J9115" s="29">
        <f t="shared" si="1155"/>
        <v>1.0190315872721365</v>
      </c>
      <c r="L9115">
        <f>VLOOKUP(D9114,'מדדים וריביות'!B:C,2)</f>
        <v>34010140.390488602</v>
      </c>
      <c r="M9115" s="30">
        <f t="shared" si="1160"/>
        <v>0</v>
      </c>
      <c r="O9115" s="39">
        <f t="shared" si="1157"/>
        <v>0</v>
      </c>
      <c r="P9115" s="39">
        <f t="shared" si="1153"/>
        <v>0</v>
      </c>
      <c r="Q9115" s="39">
        <f t="shared" si="1158"/>
        <v>0</v>
      </c>
      <c r="R9115" s="41">
        <f t="shared" si="1159"/>
        <v>0</v>
      </c>
    </row>
    <row r="9116" spans="4:18" x14ac:dyDescent="0.25">
      <c r="D9116" s="1">
        <v>41981</v>
      </c>
      <c r="E9116" s="1">
        <f t="shared" si="1156"/>
        <v>41974</v>
      </c>
      <c r="F9116" s="30">
        <f t="shared" si="1154"/>
        <v>0</v>
      </c>
      <c r="H9116" s="42">
        <f>IF(DAY(D9116)&gt;14,VLOOKUP(DATE(YEAR(E9116),MONTH(E9116)-1,DAY(1)),'מדדים וריביות'!B:C,2,FALSE),VLOOKUP(DATE(YEAR(E9116),MONTH(E9116)-2,DAY(1)),'מדדים וריביות'!B:C,2,FALSE))</f>
        <v>34076761.625337698</v>
      </c>
      <c r="I9116" s="43">
        <f>'ריבית יומית'!D9110</f>
        <v>2.7242892239431882E-5</v>
      </c>
      <c r="J9116" s="29">
        <f t="shared" si="1155"/>
        <v>1.0190038266606951</v>
      </c>
      <c r="L9116">
        <f>VLOOKUP(D9115,'מדדים וריביות'!B:C,2)</f>
        <v>34010140.390488602</v>
      </c>
      <c r="M9116" s="30">
        <f t="shared" si="1160"/>
        <v>0</v>
      </c>
      <c r="O9116" s="39">
        <f t="shared" si="1157"/>
        <v>0</v>
      </c>
      <c r="P9116" s="39">
        <f t="shared" si="1153"/>
        <v>0</v>
      </c>
      <c r="Q9116" s="39">
        <f t="shared" si="1158"/>
        <v>0</v>
      </c>
      <c r="R9116" s="41">
        <f t="shared" si="1159"/>
        <v>0</v>
      </c>
    </row>
    <row r="9117" spans="4:18" x14ac:dyDescent="0.25">
      <c r="D9117" s="1">
        <v>41982</v>
      </c>
      <c r="E9117" s="1">
        <f t="shared" si="1156"/>
        <v>41974</v>
      </c>
      <c r="F9117" s="30">
        <f t="shared" si="1154"/>
        <v>0</v>
      </c>
      <c r="H9117" s="42">
        <f>IF(DAY(D9117)&gt;14,VLOOKUP(DATE(YEAR(E9117),MONTH(E9117)-1,DAY(1)),'מדדים וריביות'!B:C,2,FALSE),VLOOKUP(DATE(YEAR(E9117),MONTH(E9117)-2,DAY(1)),'מדדים וריביות'!B:C,2,FALSE))</f>
        <v>34076761.625337698</v>
      </c>
      <c r="I9117" s="43">
        <f>'ריבית יומית'!D9111</f>
        <v>2.7242892239431882E-5</v>
      </c>
      <c r="J9117" s="29">
        <f t="shared" si="1155"/>
        <v>1.0189760668055126</v>
      </c>
      <c r="L9117">
        <f>VLOOKUP(D9116,'מדדים וריביות'!B:C,2)</f>
        <v>34010140.390488602</v>
      </c>
      <c r="M9117" s="30">
        <f t="shared" si="1160"/>
        <v>0</v>
      </c>
      <c r="O9117" s="39">
        <f t="shared" si="1157"/>
        <v>0</v>
      </c>
      <c r="P9117" s="39">
        <f t="shared" si="1153"/>
        <v>0</v>
      </c>
      <c r="Q9117" s="39">
        <f t="shared" si="1158"/>
        <v>0</v>
      </c>
      <c r="R9117" s="41">
        <f t="shared" si="1159"/>
        <v>0</v>
      </c>
    </row>
    <row r="9118" spans="4:18" x14ac:dyDescent="0.25">
      <c r="D9118" s="1">
        <v>41983</v>
      </c>
      <c r="E9118" s="1">
        <f t="shared" si="1156"/>
        <v>41974</v>
      </c>
      <c r="F9118" s="30">
        <f t="shared" si="1154"/>
        <v>0</v>
      </c>
      <c r="H9118" s="42">
        <f>IF(DAY(D9118)&gt;14,VLOOKUP(DATE(YEAR(E9118),MONTH(E9118)-1,DAY(1)),'מדדים וריביות'!B:C,2,FALSE),VLOOKUP(DATE(YEAR(E9118),MONTH(E9118)-2,DAY(1)),'מדדים וריביות'!B:C,2,FALSE))</f>
        <v>34076761.625337698</v>
      </c>
      <c r="I9118" s="43">
        <f>'ריבית יומית'!D9112</f>
        <v>2.7242892239431882E-5</v>
      </c>
      <c r="J9118" s="29">
        <f t="shared" si="1155"/>
        <v>1.0189483077065682</v>
      </c>
      <c r="L9118">
        <f>VLOOKUP(D9117,'מדדים וריביות'!B:C,2)</f>
        <v>34010140.390488602</v>
      </c>
      <c r="M9118" s="30">
        <f t="shared" si="1160"/>
        <v>0</v>
      </c>
      <c r="O9118" s="39">
        <f t="shared" si="1157"/>
        <v>0</v>
      </c>
      <c r="P9118" s="39">
        <f t="shared" si="1153"/>
        <v>0</v>
      </c>
      <c r="Q9118" s="39">
        <f t="shared" si="1158"/>
        <v>0</v>
      </c>
      <c r="R9118" s="41">
        <f t="shared" si="1159"/>
        <v>0</v>
      </c>
    </row>
    <row r="9119" spans="4:18" x14ac:dyDescent="0.25">
      <c r="D9119" s="1">
        <v>41984</v>
      </c>
      <c r="E9119" s="1">
        <f t="shared" si="1156"/>
        <v>41974</v>
      </c>
      <c r="F9119" s="30">
        <f t="shared" si="1154"/>
        <v>0</v>
      </c>
      <c r="H9119" s="42">
        <f>IF(DAY(D9119)&gt;14,VLOOKUP(DATE(YEAR(E9119),MONTH(E9119)-1,DAY(1)),'מדדים וריביות'!B:C,2,FALSE),VLOOKUP(DATE(YEAR(E9119),MONTH(E9119)-2,DAY(1)),'מדדים וריביות'!B:C,2,FALSE))</f>
        <v>34076761.625337698</v>
      </c>
      <c r="I9119" s="43">
        <f>'ריבית יומית'!D9113</f>
        <v>2.7242892239431882E-5</v>
      </c>
      <c r="J9119" s="29">
        <f t="shared" si="1155"/>
        <v>1.0189205493638414</v>
      </c>
      <c r="L9119">
        <f>VLOOKUP(D9118,'מדדים וריביות'!B:C,2)</f>
        <v>34010140.390488602</v>
      </c>
      <c r="M9119" s="30">
        <f t="shared" si="1160"/>
        <v>0</v>
      </c>
      <c r="O9119" s="39">
        <f t="shared" si="1157"/>
        <v>0</v>
      </c>
      <c r="P9119" s="39">
        <f t="shared" si="1153"/>
        <v>0</v>
      </c>
      <c r="Q9119" s="39">
        <f t="shared" si="1158"/>
        <v>0</v>
      </c>
      <c r="R9119" s="41">
        <f t="shared" si="1159"/>
        <v>0</v>
      </c>
    </row>
    <row r="9120" spans="4:18" x14ac:dyDescent="0.25">
      <c r="D9120" s="1">
        <v>41985</v>
      </c>
      <c r="E9120" s="1">
        <f t="shared" si="1156"/>
        <v>41974</v>
      </c>
      <c r="F9120" s="30">
        <f t="shared" si="1154"/>
        <v>0</v>
      </c>
      <c r="H9120" s="42">
        <f>IF(DAY(D9120)&gt;14,VLOOKUP(DATE(YEAR(E9120),MONTH(E9120)-1,DAY(1)),'מדדים וריביות'!B:C,2,FALSE),VLOOKUP(DATE(YEAR(E9120),MONTH(E9120)-2,DAY(1)),'מדדים וריביות'!B:C,2,FALSE))</f>
        <v>34076761.625337698</v>
      </c>
      <c r="I9120" s="43">
        <f>'ריבית יומית'!D9114</f>
        <v>2.7242892239431882E-5</v>
      </c>
      <c r="J9120" s="29">
        <f t="shared" si="1155"/>
        <v>1.0188927917773114</v>
      </c>
      <c r="L9120">
        <f>VLOOKUP(D9119,'מדדים וריביות'!B:C,2)</f>
        <v>34010140.390488602</v>
      </c>
      <c r="M9120" s="30">
        <f t="shared" si="1160"/>
        <v>0</v>
      </c>
      <c r="O9120" s="39">
        <f t="shared" si="1157"/>
        <v>0</v>
      </c>
      <c r="P9120" s="39">
        <f t="shared" si="1153"/>
        <v>0</v>
      </c>
      <c r="Q9120" s="39">
        <f t="shared" si="1158"/>
        <v>0</v>
      </c>
      <c r="R9120" s="41">
        <f t="shared" si="1159"/>
        <v>0</v>
      </c>
    </row>
    <row r="9121" spans="4:18" x14ac:dyDescent="0.25">
      <c r="D9121" s="1">
        <v>41986</v>
      </c>
      <c r="E9121" s="1">
        <f t="shared" si="1156"/>
        <v>41974</v>
      </c>
      <c r="F9121" s="30">
        <f t="shared" si="1154"/>
        <v>0</v>
      </c>
      <c r="H9121" s="42">
        <f>IF(DAY(D9121)&gt;14,VLOOKUP(DATE(YEAR(E9121),MONTH(E9121)-1,DAY(1)),'מדדים וריביות'!B:C,2,FALSE),VLOOKUP(DATE(YEAR(E9121),MONTH(E9121)-2,DAY(1)),'מדדים וריביות'!B:C,2,FALSE))</f>
        <v>34076761.625337698</v>
      </c>
      <c r="I9121" s="43">
        <f>'ריבית יומית'!D9115</f>
        <v>2.7242892239431882E-5</v>
      </c>
      <c r="J9121" s="29">
        <f t="shared" si="1155"/>
        <v>1.0188650349469579</v>
      </c>
      <c r="L9121">
        <f>VLOOKUP(D9120,'מדדים וריביות'!B:C,2)</f>
        <v>34010140.390488602</v>
      </c>
      <c r="M9121" s="30">
        <f t="shared" si="1160"/>
        <v>0</v>
      </c>
      <c r="O9121" s="39">
        <f t="shared" si="1157"/>
        <v>0</v>
      </c>
      <c r="P9121" s="39">
        <f t="shared" si="1153"/>
        <v>0</v>
      </c>
      <c r="Q9121" s="39">
        <f t="shared" si="1158"/>
        <v>0</v>
      </c>
      <c r="R9121" s="41">
        <f t="shared" si="1159"/>
        <v>0</v>
      </c>
    </row>
    <row r="9122" spans="4:18" x14ac:dyDescent="0.25">
      <c r="D9122" s="1">
        <v>41987</v>
      </c>
      <c r="E9122" s="1">
        <f t="shared" si="1156"/>
        <v>41974</v>
      </c>
      <c r="F9122" s="30">
        <f t="shared" si="1154"/>
        <v>0</v>
      </c>
      <c r="H9122" s="42">
        <f>IF(DAY(D9122)&gt;14,VLOOKUP(DATE(YEAR(E9122),MONTH(E9122)-1,DAY(1)),'מדדים וריביות'!B:C,2,FALSE),VLOOKUP(DATE(YEAR(E9122),MONTH(E9122)-2,DAY(1)),'מדדים וריביות'!B:C,2,FALSE))</f>
        <v>34076761.625337698</v>
      </c>
      <c r="I9122" s="43">
        <f>'ריבית יומית'!D9116</f>
        <v>2.7242892239431882E-5</v>
      </c>
      <c r="J9122" s="29">
        <f t="shared" si="1155"/>
        <v>1.01883727887276</v>
      </c>
      <c r="L9122">
        <f>VLOOKUP(D9121,'מדדים וריביות'!B:C,2)</f>
        <v>34010140.390488602</v>
      </c>
      <c r="M9122" s="30">
        <f t="shared" si="1160"/>
        <v>0</v>
      </c>
      <c r="O9122" s="39">
        <f t="shared" si="1157"/>
        <v>0</v>
      </c>
      <c r="P9122" s="39">
        <f t="shared" si="1153"/>
        <v>0</v>
      </c>
      <c r="Q9122" s="39">
        <f t="shared" si="1158"/>
        <v>0</v>
      </c>
      <c r="R9122" s="41">
        <f t="shared" si="1159"/>
        <v>0</v>
      </c>
    </row>
    <row r="9123" spans="4:18" x14ac:dyDescent="0.25">
      <c r="D9123" s="1">
        <v>41988</v>
      </c>
      <c r="E9123" s="1">
        <f t="shared" si="1156"/>
        <v>41974</v>
      </c>
      <c r="F9123" s="30">
        <f t="shared" si="1154"/>
        <v>0</v>
      </c>
      <c r="H9123" s="42">
        <f>IF(DAY(D9123)&gt;14,VLOOKUP(DATE(YEAR(E9123),MONTH(E9123)-1,DAY(1)),'מדדים וריביות'!B:C,2,FALSE),VLOOKUP(DATE(YEAR(E9123),MONTH(E9123)-2,DAY(1)),'מדדים וריביות'!B:C,2,FALSE))</f>
        <v>34010140.390488602</v>
      </c>
      <c r="I9123" s="43">
        <f>'ריבית יומית'!D9117</f>
        <v>2.7242892239431882E-5</v>
      </c>
      <c r="J9123" s="29">
        <f t="shared" si="1155"/>
        <v>1.0188095235546972</v>
      </c>
      <c r="L9123">
        <f>VLOOKUP(D9122,'מדדים וריביות'!B:C,2)</f>
        <v>34010140.390488602</v>
      </c>
      <c r="M9123" s="30">
        <f t="shared" si="1160"/>
        <v>0</v>
      </c>
      <c r="O9123" s="39">
        <f t="shared" si="1157"/>
        <v>0</v>
      </c>
      <c r="P9123" s="39">
        <f t="shared" si="1153"/>
        <v>0</v>
      </c>
      <c r="Q9123" s="39">
        <f t="shared" si="1158"/>
        <v>0</v>
      </c>
      <c r="R9123" s="41">
        <f t="shared" si="1159"/>
        <v>0</v>
      </c>
    </row>
    <row r="9124" spans="4:18" x14ac:dyDescent="0.25">
      <c r="D9124" s="1">
        <v>41989</v>
      </c>
      <c r="E9124" s="1">
        <f t="shared" si="1156"/>
        <v>41974</v>
      </c>
      <c r="F9124" s="30">
        <f t="shared" si="1154"/>
        <v>0</v>
      </c>
      <c r="H9124" s="42">
        <f>IF(DAY(D9124)&gt;14,VLOOKUP(DATE(YEAR(E9124),MONTH(E9124)-1,DAY(1)),'מדדים וריביות'!B:C,2,FALSE),VLOOKUP(DATE(YEAR(E9124),MONTH(E9124)-2,DAY(1)),'מדדים וריביות'!B:C,2,FALSE))</f>
        <v>34010140.390488602</v>
      </c>
      <c r="I9124" s="43">
        <f>'ריבית יומית'!D9118</f>
        <v>2.7242892239431882E-5</v>
      </c>
      <c r="J9124" s="29">
        <f t="shared" si="1155"/>
        <v>1.018781768992749</v>
      </c>
      <c r="L9124">
        <f>VLOOKUP(D9123,'מדדים וריביות'!B:C,2)</f>
        <v>34010140.390488602</v>
      </c>
      <c r="M9124" s="30">
        <f t="shared" si="1160"/>
        <v>0</v>
      </c>
      <c r="O9124" s="39">
        <f t="shared" si="1157"/>
        <v>0</v>
      </c>
      <c r="P9124" s="39">
        <f t="shared" si="1153"/>
        <v>0</v>
      </c>
      <c r="Q9124" s="39">
        <f t="shared" si="1158"/>
        <v>0</v>
      </c>
      <c r="R9124" s="41">
        <f t="shared" si="1159"/>
        <v>0</v>
      </c>
    </row>
    <row r="9125" spans="4:18" x14ac:dyDescent="0.25">
      <c r="D9125" s="1">
        <v>41990</v>
      </c>
      <c r="E9125" s="1">
        <f t="shared" si="1156"/>
        <v>41974</v>
      </c>
      <c r="F9125" s="30">
        <f t="shared" si="1154"/>
        <v>0</v>
      </c>
      <c r="H9125" s="42">
        <f>IF(DAY(D9125)&gt;14,VLOOKUP(DATE(YEAR(E9125),MONTH(E9125)-1,DAY(1)),'מדדים וריביות'!B:C,2,FALSE),VLOOKUP(DATE(YEAR(E9125),MONTH(E9125)-2,DAY(1)),'מדדים וריביות'!B:C,2,FALSE))</f>
        <v>34010140.390488602</v>
      </c>
      <c r="I9125" s="43">
        <f>'ריבית יומית'!D9119</f>
        <v>2.7242892239431882E-5</v>
      </c>
      <c r="J9125" s="29">
        <f t="shared" si="1155"/>
        <v>1.0187540151868948</v>
      </c>
      <c r="L9125">
        <f>VLOOKUP(D9124,'מדדים וריביות'!B:C,2)</f>
        <v>34010140.390488602</v>
      </c>
      <c r="M9125" s="30">
        <f t="shared" si="1160"/>
        <v>0</v>
      </c>
      <c r="O9125" s="39">
        <f t="shared" si="1157"/>
        <v>0</v>
      </c>
      <c r="P9125" s="39">
        <f t="shared" si="1153"/>
        <v>0</v>
      </c>
      <c r="Q9125" s="39">
        <f t="shared" si="1158"/>
        <v>0</v>
      </c>
      <c r="R9125" s="41">
        <f t="shared" si="1159"/>
        <v>0</v>
      </c>
    </row>
    <row r="9126" spans="4:18" x14ac:dyDescent="0.25">
      <c r="D9126" s="1">
        <v>41991</v>
      </c>
      <c r="E9126" s="1">
        <f t="shared" si="1156"/>
        <v>41974</v>
      </c>
      <c r="F9126" s="30">
        <f t="shared" si="1154"/>
        <v>0</v>
      </c>
      <c r="H9126" s="42">
        <f>IF(DAY(D9126)&gt;14,VLOOKUP(DATE(YEAR(E9126),MONTH(E9126)-1,DAY(1)),'מדדים וריביות'!B:C,2,FALSE),VLOOKUP(DATE(YEAR(E9126),MONTH(E9126)-2,DAY(1)),'מדדים וריביות'!B:C,2,FALSE))</f>
        <v>34010140.390488602</v>
      </c>
      <c r="I9126" s="43">
        <f>'ריבית יומית'!D9120</f>
        <v>2.7242892239431882E-5</v>
      </c>
      <c r="J9126" s="29">
        <f t="shared" si="1155"/>
        <v>1.0187262621371138</v>
      </c>
      <c r="L9126">
        <f>VLOOKUP(D9125,'מדדים וריביות'!B:C,2)</f>
        <v>34010140.390488602</v>
      </c>
      <c r="M9126" s="30">
        <f t="shared" si="1160"/>
        <v>0</v>
      </c>
      <c r="O9126" s="39">
        <f t="shared" si="1157"/>
        <v>0</v>
      </c>
      <c r="P9126" s="39">
        <f t="shared" si="1153"/>
        <v>0</v>
      </c>
      <c r="Q9126" s="39">
        <f t="shared" si="1158"/>
        <v>0</v>
      </c>
      <c r="R9126" s="41">
        <f t="shared" si="1159"/>
        <v>0</v>
      </c>
    </row>
    <row r="9127" spans="4:18" x14ac:dyDescent="0.25">
      <c r="D9127" s="1">
        <v>41992</v>
      </c>
      <c r="E9127" s="1">
        <f t="shared" si="1156"/>
        <v>41974</v>
      </c>
      <c r="F9127" s="30">
        <f t="shared" si="1154"/>
        <v>0</v>
      </c>
      <c r="H9127" s="42">
        <f>IF(DAY(D9127)&gt;14,VLOOKUP(DATE(YEAR(E9127),MONTH(E9127)-1,DAY(1)),'מדדים וריביות'!B:C,2,FALSE),VLOOKUP(DATE(YEAR(E9127),MONTH(E9127)-2,DAY(1)),'מדדים וריביות'!B:C,2,FALSE))</f>
        <v>34010140.390488602</v>
      </c>
      <c r="I9127" s="43">
        <f>'ריבית יומית'!D9121</f>
        <v>2.7242892239431882E-5</v>
      </c>
      <c r="J9127" s="29">
        <f t="shared" si="1155"/>
        <v>1.0186985098433856</v>
      </c>
      <c r="L9127">
        <f>VLOOKUP(D9126,'מדדים וריביות'!B:C,2)</f>
        <v>34010140.390488602</v>
      </c>
      <c r="M9127" s="30">
        <f t="shared" si="1160"/>
        <v>0</v>
      </c>
      <c r="O9127" s="39">
        <f t="shared" si="1157"/>
        <v>0</v>
      </c>
      <c r="P9127" s="39">
        <f t="shared" si="1153"/>
        <v>0</v>
      </c>
      <c r="Q9127" s="39">
        <f t="shared" si="1158"/>
        <v>0</v>
      </c>
      <c r="R9127" s="41">
        <f t="shared" si="1159"/>
        <v>0</v>
      </c>
    </row>
    <row r="9128" spans="4:18" x14ac:dyDescent="0.25">
      <c r="D9128" s="1">
        <v>41993</v>
      </c>
      <c r="E9128" s="1">
        <f t="shared" si="1156"/>
        <v>41974</v>
      </c>
      <c r="F9128" s="30">
        <f t="shared" si="1154"/>
        <v>0</v>
      </c>
      <c r="H9128" s="42">
        <f>IF(DAY(D9128)&gt;14,VLOOKUP(DATE(YEAR(E9128),MONTH(E9128)-1,DAY(1)),'מדדים וריביות'!B:C,2,FALSE),VLOOKUP(DATE(YEAR(E9128),MONTH(E9128)-2,DAY(1)),'מדדים וריביות'!B:C,2,FALSE))</f>
        <v>34010140.390488602</v>
      </c>
      <c r="I9128" s="43">
        <f>'ריבית יומית'!D9122</f>
        <v>2.7242892239431882E-5</v>
      </c>
      <c r="J9128" s="29">
        <f t="shared" si="1155"/>
        <v>1.0186707583056895</v>
      </c>
      <c r="L9128">
        <f>VLOOKUP(D9127,'מדדים וריביות'!B:C,2)</f>
        <v>34010140.390488602</v>
      </c>
      <c r="M9128" s="30">
        <f t="shared" si="1160"/>
        <v>0</v>
      </c>
      <c r="O9128" s="39">
        <f t="shared" si="1157"/>
        <v>0</v>
      </c>
      <c r="P9128" s="39">
        <f t="shared" si="1153"/>
        <v>0</v>
      </c>
      <c r="Q9128" s="39">
        <f t="shared" si="1158"/>
        <v>0</v>
      </c>
      <c r="R9128" s="41">
        <f t="shared" si="1159"/>
        <v>0</v>
      </c>
    </row>
    <row r="9129" spans="4:18" x14ac:dyDescent="0.25">
      <c r="D9129" s="1">
        <v>41994</v>
      </c>
      <c r="E9129" s="1">
        <f t="shared" si="1156"/>
        <v>41974</v>
      </c>
      <c r="F9129" s="30">
        <f t="shared" si="1154"/>
        <v>0</v>
      </c>
      <c r="H9129" s="42">
        <f>IF(DAY(D9129)&gt;14,VLOOKUP(DATE(YEAR(E9129),MONTH(E9129)-1,DAY(1)),'מדדים וריביות'!B:C,2,FALSE),VLOOKUP(DATE(YEAR(E9129),MONTH(E9129)-2,DAY(1)),'מדדים וריביות'!B:C,2,FALSE))</f>
        <v>34010140.390488602</v>
      </c>
      <c r="I9129" s="43">
        <f>'ריבית יומית'!D9123</f>
        <v>2.7242892239431882E-5</v>
      </c>
      <c r="J9129" s="29">
        <f t="shared" si="1155"/>
        <v>1.0186430075240052</v>
      </c>
      <c r="L9129">
        <f>VLOOKUP(D9128,'מדדים וריביות'!B:C,2)</f>
        <v>34010140.390488602</v>
      </c>
      <c r="M9129" s="30">
        <f t="shared" si="1160"/>
        <v>0</v>
      </c>
      <c r="O9129" s="39">
        <f t="shared" si="1157"/>
        <v>0</v>
      </c>
      <c r="P9129" s="39">
        <f t="shared" si="1153"/>
        <v>0</v>
      </c>
      <c r="Q9129" s="39">
        <f t="shared" si="1158"/>
        <v>0</v>
      </c>
      <c r="R9129" s="41">
        <f t="shared" si="1159"/>
        <v>0</v>
      </c>
    </row>
    <row r="9130" spans="4:18" x14ac:dyDescent="0.25">
      <c r="D9130" s="1">
        <v>41995</v>
      </c>
      <c r="E9130" s="1">
        <f t="shared" si="1156"/>
        <v>41974</v>
      </c>
      <c r="F9130" s="30">
        <f t="shared" si="1154"/>
        <v>0</v>
      </c>
      <c r="H9130" s="42">
        <f>IF(DAY(D9130)&gt;14,VLOOKUP(DATE(YEAR(E9130),MONTH(E9130)-1,DAY(1)),'מדדים וריביות'!B:C,2,FALSE),VLOOKUP(DATE(YEAR(E9130),MONTH(E9130)-2,DAY(1)),'מדדים וריביות'!B:C,2,FALSE))</f>
        <v>34010140.390488602</v>
      </c>
      <c r="I9130" s="43">
        <f>'ריבית יומית'!D9124</f>
        <v>2.7242892239431882E-5</v>
      </c>
      <c r="J9130" s="29">
        <f t="shared" si="1155"/>
        <v>1.0186152574983116</v>
      </c>
      <c r="L9130">
        <f>VLOOKUP(D9129,'מדדים וריביות'!B:C,2)</f>
        <v>34010140.390488602</v>
      </c>
      <c r="M9130" s="30">
        <f t="shared" si="1160"/>
        <v>0</v>
      </c>
      <c r="O9130" s="39">
        <f t="shared" si="1157"/>
        <v>0</v>
      </c>
      <c r="P9130" s="39">
        <f t="shared" si="1153"/>
        <v>0</v>
      </c>
      <c r="Q9130" s="39">
        <f t="shared" si="1158"/>
        <v>0</v>
      </c>
      <c r="R9130" s="41">
        <f t="shared" si="1159"/>
        <v>0</v>
      </c>
    </row>
    <row r="9131" spans="4:18" x14ac:dyDescent="0.25">
      <c r="D9131" s="1">
        <v>41996</v>
      </c>
      <c r="E9131" s="1">
        <f t="shared" si="1156"/>
        <v>41974</v>
      </c>
      <c r="F9131" s="30">
        <f t="shared" si="1154"/>
        <v>0</v>
      </c>
      <c r="H9131" s="42">
        <f>IF(DAY(D9131)&gt;14,VLOOKUP(DATE(YEAR(E9131),MONTH(E9131)-1,DAY(1)),'מדדים וריביות'!B:C,2,FALSE),VLOOKUP(DATE(YEAR(E9131),MONTH(E9131)-2,DAY(1)),'מדדים וריביות'!B:C,2,FALSE))</f>
        <v>34010140.390488602</v>
      </c>
      <c r="I9131" s="43">
        <f>'ריבית יומית'!D9125</f>
        <v>2.7242892239431882E-5</v>
      </c>
      <c r="J9131" s="29">
        <f t="shared" si="1155"/>
        <v>1.0185875082285885</v>
      </c>
      <c r="L9131">
        <f>VLOOKUP(D9130,'מדדים וריביות'!B:C,2)</f>
        <v>34010140.390488602</v>
      </c>
      <c r="M9131" s="30">
        <f t="shared" si="1160"/>
        <v>0</v>
      </c>
      <c r="O9131" s="39">
        <f t="shared" si="1157"/>
        <v>0</v>
      </c>
      <c r="P9131" s="39">
        <f t="shared" si="1153"/>
        <v>0</v>
      </c>
      <c r="Q9131" s="39">
        <f t="shared" si="1158"/>
        <v>0</v>
      </c>
      <c r="R9131" s="41">
        <f t="shared" si="1159"/>
        <v>0</v>
      </c>
    </row>
    <row r="9132" spans="4:18" x14ac:dyDescent="0.25">
      <c r="D9132" s="1">
        <v>41997</v>
      </c>
      <c r="E9132" s="1">
        <f t="shared" si="1156"/>
        <v>41974</v>
      </c>
      <c r="F9132" s="30">
        <f t="shared" si="1154"/>
        <v>0</v>
      </c>
      <c r="H9132" s="42">
        <f>IF(DAY(D9132)&gt;14,VLOOKUP(DATE(YEAR(E9132),MONTH(E9132)-1,DAY(1)),'מדדים וריביות'!B:C,2,FALSE),VLOOKUP(DATE(YEAR(E9132),MONTH(E9132)-2,DAY(1)),'מדדים וריביות'!B:C,2,FALSE))</f>
        <v>34010140.390488602</v>
      </c>
      <c r="I9132" s="43">
        <f>'ריבית יומית'!D9126</f>
        <v>2.7242892239431882E-5</v>
      </c>
      <c r="J9132" s="29">
        <f t="shared" si="1155"/>
        <v>1.018559759714815</v>
      </c>
      <c r="L9132">
        <f>VLOOKUP(D9131,'מדדים וריביות'!B:C,2)</f>
        <v>34010140.390488602</v>
      </c>
      <c r="M9132" s="30">
        <f t="shared" si="1160"/>
        <v>0</v>
      </c>
      <c r="O9132" s="39">
        <f t="shared" si="1157"/>
        <v>0</v>
      </c>
      <c r="P9132" s="39">
        <f t="shared" ref="P9132:P9195" si="1161">J9133*G9132-G9132</f>
        <v>0</v>
      </c>
      <c r="Q9132" s="39">
        <f t="shared" si="1158"/>
        <v>0</v>
      </c>
      <c r="R9132" s="41">
        <f t="shared" si="1159"/>
        <v>0</v>
      </c>
    </row>
    <row r="9133" spans="4:18" x14ac:dyDescent="0.25">
      <c r="D9133" s="1">
        <v>41998</v>
      </c>
      <c r="E9133" s="1">
        <f t="shared" si="1156"/>
        <v>41974</v>
      </c>
      <c r="F9133" s="30">
        <f t="shared" si="1154"/>
        <v>0</v>
      </c>
      <c r="H9133" s="42">
        <f>IF(DAY(D9133)&gt;14,VLOOKUP(DATE(YEAR(E9133),MONTH(E9133)-1,DAY(1)),'מדדים וריביות'!B:C,2,FALSE),VLOOKUP(DATE(YEAR(E9133),MONTH(E9133)-2,DAY(1)),'מדדים וריביות'!B:C,2,FALSE))</f>
        <v>34010140.390488602</v>
      </c>
      <c r="I9133" s="43">
        <f>'ריבית יומית'!D9127</f>
        <v>2.7242892239431882E-5</v>
      </c>
      <c r="J9133" s="29">
        <f t="shared" si="1155"/>
        <v>1.018532011956971</v>
      </c>
      <c r="L9133">
        <f>VLOOKUP(D9132,'מדדים וריביות'!B:C,2)</f>
        <v>34010140.390488602</v>
      </c>
      <c r="M9133" s="30">
        <f t="shared" si="1160"/>
        <v>0</v>
      </c>
      <c r="O9133" s="39">
        <f t="shared" si="1157"/>
        <v>0</v>
      </c>
      <c r="P9133" s="39">
        <f t="shared" si="1161"/>
        <v>0</v>
      </c>
      <c r="Q9133" s="39">
        <f t="shared" si="1158"/>
        <v>0</v>
      </c>
      <c r="R9133" s="41">
        <f t="shared" si="1159"/>
        <v>0</v>
      </c>
    </row>
    <row r="9134" spans="4:18" x14ac:dyDescent="0.25">
      <c r="D9134" s="1">
        <v>41999</v>
      </c>
      <c r="E9134" s="1">
        <f t="shared" si="1156"/>
        <v>41974</v>
      </c>
      <c r="F9134" s="30">
        <f t="shared" si="1154"/>
        <v>0</v>
      </c>
      <c r="H9134" s="42">
        <f>IF(DAY(D9134)&gt;14,VLOOKUP(DATE(YEAR(E9134),MONTH(E9134)-1,DAY(1)),'מדדים וריביות'!B:C,2,FALSE),VLOOKUP(DATE(YEAR(E9134),MONTH(E9134)-2,DAY(1)),'מדדים וריביות'!B:C,2,FALSE))</f>
        <v>34010140.390488602</v>
      </c>
      <c r="I9134" s="43">
        <f>'ריבית יומית'!D9128</f>
        <v>2.7242892239431882E-5</v>
      </c>
      <c r="J9134" s="29">
        <f t="shared" si="1155"/>
        <v>1.0185042649550353</v>
      </c>
      <c r="L9134">
        <f>VLOOKUP(D9133,'מדדים וריביות'!B:C,2)</f>
        <v>34010140.390488602</v>
      </c>
      <c r="M9134" s="30">
        <f t="shared" si="1160"/>
        <v>0</v>
      </c>
      <c r="O9134" s="39">
        <f t="shared" si="1157"/>
        <v>0</v>
      </c>
      <c r="P9134" s="39">
        <f t="shared" si="1161"/>
        <v>0</v>
      </c>
      <c r="Q9134" s="39">
        <f t="shared" si="1158"/>
        <v>0</v>
      </c>
      <c r="R9134" s="41">
        <f t="shared" si="1159"/>
        <v>0</v>
      </c>
    </row>
    <row r="9135" spans="4:18" x14ac:dyDescent="0.25">
      <c r="D9135" s="1">
        <v>42000</v>
      </c>
      <c r="E9135" s="1">
        <f t="shared" si="1156"/>
        <v>41974</v>
      </c>
      <c r="F9135" s="30">
        <f t="shared" si="1154"/>
        <v>0</v>
      </c>
      <c r="H9135" s="42">
        <f>IF(DAY(D9135)&gt;14,VLOOKUP(DATE(YEAR(E9135),MONTH(E9135)-1,DAY(1)),'מדדים וריביות'!B:C,2,FALSE),VLOOKUP(DATE(YEAR(E9135),MONTH(E9135)-2,DAY(1)),'מדדים וריביות'!B:C,2,FALSE))</f>
        <v>34010140.390488602</v>
      </c>
      <c r="I9135" s="43">
        <f>'ריבית יומית'!D9129</f>
        <v>2.7242892239431882E-5</v>
      </c>
      <c r="J9135" s="29">
        <f t="shared" si="1155"/>
        <v>1.0184765187089877</v>
      </c>
      <c r="L9135">
        <f>VLOOKUP(D9134,'מדדים וריביות'!B:C,2)</f>
        <v>34010140.390488602</v>
      </c>
      <c r="M9135" s="30">
        <f t="shared" si="1160"/>
        <v>0</v>
      </c>
      <c r="O9135" s="39">
        <f t="shared" si="1157"/>
        <v>0</v>
      </c>
      <c r="P9135" s="39">
        <f t="shared" si="1161"/>
        <v>0</v>
      </c>
      <c r="Q9135" s="39">
        <f t="shared" si="1158"/>
        <v>0</v>
      </c>
      <c r="R9135" s="41">
        <f t="shared" si="1159"/>
        <v>0</v>
      </c>
    </row>
    <row r="9136" spans="4:18" x14ac:dyDescent="0.25">
      <c r="D9136" s="1">
        <v>42001</v>
      </c>
      <c r="E9136" s="1">
        <f t="shared" si="1156"/>
        <v>41974</v>
      </c>
      <c r="F9136" s="30">
        <f t="shared" si="1154"/>
        <v>0</v>
      </c>
      <c r="H9136" s="42">
        <f>IF(DAY(D9136)&gt;14,VLOOKUP(DATE(YEAR(E9136),MONTH(E9136)-1,DAY(1)),'מדדים וריביות'!B:C,2,FALSE),VLOOKUP(DATE(YEAR(E9136),MONTH(E9136)-2,DAY(1)),'מדדים וריביות'!B:C,2,FALSE))</f>
        <v>34010140.390488602</v>
      </c>
      <c r="I9136" s="43">
        <f>'ריבית יומית'!D9130</f>
        <v>2.7242892239431882E-5</v>
      </c>
      <c r="J9136" s="29">
        <f t="shared" si="1155"/>
        <v>1.0184487732188074</v>
      </c>
      <c r="L9136">
        <f>VLOOKUP(D9135,'מדדים וריביות'!B:C,2)</f>
        <v>34010140.390488602</v>
      </c>
      <c r="M9136" s="30">
        <f t="shared" si="1160"/>
        <v>0</v>
      </c>
      <c r="O9136" s="39">
        <f t="shared" si="1157"/>
        <v>0</v>
      </c>
      <c r="P9136" s="39">
        <f t="shared" si="1161"/>
        <v>0</v>
      </c>
      <c r="Q9136" s="39">
        <f t="shared" si="1158"/>
        <v>0</v>
      </c>
      <c r="R9136" s="41">
        <f t="shared" si="1159"/>
        <v>0</v>
      </c>
    </row>
    <row r="9137" spans="4:18" x14ac:dyDescent="0.25">
      <c r="D9137" s="1">
        <v>42002</v>
      </c>
      <c r="E9137" s="1">
        <f t="shared" si="1156"/>
        <v>41974</v>
      </c>
      <c r="F9137" s="30">
        <f t="shared" si="1154"/>
        <v>0</v>
      </c>
      <c r="H9137" s="42">
        <f>IF(DAY(D9137)&gt;14,VLOOKUP(DATE(YEAR(E9137),MONTH(E9137)-1,DAY(1)),'מדדים וריביות'!B:C,2,FALSE),VLOOKUP(DATE(YEAR(E9137),MONTH(E9137)-2,DAY(1)),'מדדים וריביות'!B:C,2,FALSE))</f>
        <v>34010140.390488602</v>
      </c>
      <c r="I9137" s="43">
        <f>'ריבית יומית'!D9131</f>
        <v>2.7242892239431882E-5</v>
      </c>
      <c r="J9137" s="29">
        <f t="shared" si="1155"/>
        <v>1.0184210284844741</v>
      </c>
      <c r="L9137">
        <f>VLOOKUP(D9136,'מדדים וריביות'!B:C,2)</f>
        <v>34010140.390488602</v>
      </c>
      <c r="M9137" s="30">
        <f t="shared" si="1160"/>
        <v>0</v>
      </c>
      <c r="O9137" s="39">
        <f t="shared" si="1157"/>
        <v>0</v>
      </c>
      <c r="P9137" s="39">
        <f t="shared" si="1161"/>
        <v>0</v>
      </c>
      <c r="Q9137" s="39">
        <f t="shared" si="1158"/>
        <v>0</v>
      </c>
      <c r="R9137" s="41">
        <f t="shared" si="1159"/>
        <v>0</v>
      </c>
    </row>
    <row r="9138" spans="4:18" x14ac:dyDescent="0.25">
      <c r="D9138" s="1">
        <v>42003</v>
      </c>
      <c r="E9138" s="1">
        <f t="shared" si="1156"/>
        <v>41974</v>
      </c>
      <c r="F9138" s="30">
        <f t="shared" si="1154"/>
        <v>0</v>
      </c>
      <c r="H9138" s="42">
        <f>IF(DAY(D9138)&gt;14,VLOOKUP(DATE(YEAR(E9138),MONTH(E9138)-1,DAY(1)),'מדדים וריביות'!B:C,2,FALSE),VLOOKUP(DATE(YEAR(E9138),MONTH(E9138)-2,DAY(1)),'מדדים וריביות'!B:C,2,FALSE))</f>
        <v>34010140.390488602</v>
      </c>
      <c r="I9138" s="43">
        <f>'ריבית יומית'!D9132</f>
        <v>2.7242892239431882E-5</v>
      </c>
      <c r="J9138" s="29">
        <f t="shared" si="1155"/>
        <v>1.0183932845059669</v>
      </c>
      <c r="L9138">
        <f>VLOOKUP(D9137,'מדדים וריביות'!B:C,2)</f>
        <v>34010140.390488602</v>
      </c>
      <c r="M9138" s="30">
        <f t="shared" si="1160"/>
        <v>0</v>
      </c>
      <c r="O9138" s="39">
        <f t="shared" si="1157"/>
        <v>0</v>
      </c>
      <c r="P9138" s="39">
        <f t="shared" si="1161"/>
        <v>0</v>
      </c>
      <c r="Q9138" s="39">
        <f t="shared" si="1158"/>
        <v>0</v>
      </c>
      <c r="R9138" s="41">
        <f t="shared" si="1159"/>
        <v>0</v>
      </c>
    </row>
    <row r="9139" spans="4:18" x14ac:dyDescent="0.25">
      <c r="D9139" s="1">
        <v>42004</v>
      </c>
      <c r="E9139" s="1">
        <f t="shared" si="1156"/>
        <v>41974</v>
      </c>
      <c r="F9139" s="30">
        <f t="shared" si="1154"/>
        <v>0</v>
      </c>
      <c r="H9139" s="42">
        <f>IF(DAY(D9139)&gt;14,VLOOKUP(DATE(YEAR(E9139),MONTH(E9139)-1,DAY(1)),'מדדים וריביות'!B:C,2,FALSE),VLOOKUP(DATE(YEAR(E9139),MONTH(E9139)-2,DAY(1)),'מדדים וריביות'!B:C,2,FALSE))</f>
        <v>34010140.390488602</v>
      </c>
      <c r="I9139" s="43">
        <f>'ריבית יומית'!D9133</f>
        <v>2.7242892239431882E-5</v>
      </c>
      <c r="J9139" s="29">
        <f t="shared" si="1155"/>
        <v>1.0183655412832653</v>
      </c>
      <c r="L9139">
        <f>VLOOKUP(D9138,'מדדים וריביות'!B:C,2)</f>
        <v>34010140.390488602</v>
      </c>
      <c r="M9139" s="30">
        <f t="shared" si="1160"/>
        <v>0</v>
      </c>
      <c r="O9139" s="39">
        <f t="shared" si="1157"/>
        <v>0</v>
      </c>
      <c r="P9139" s="39">
        <f t="shared" si="1161"/>
        <v>0</v>
      </c>
      <c r="Q9139" s="39">
        <f t="shared" si="1158"/>
        <v>0</v>
      </c>
      <c r="R9139" s="41">
        <f t="shared" si="1159"/>
        <v>0</v>
      </c>
    </row>
    <row r="9140" spans="4:18" x14ac:dyDescent="0.25">
      <c r="D9140" s="1">
        <v>42005</v>
      </c>
      <c r="E9140" s="1">
        <f t="shared" si="1156"/>
        <v>42005</v>
      </c>
      <c r="F9140" s="30">
        <f t="shared" si="1154"/>
        <v>0</v>
      </c>
      <c r="H9140" s="42">
        <f>IF(DAY(D9140)&gt;14,VLOOKUP(DATE(YEAR(E9140),MONTH(E9140)-1,DAY(1)),'מדדים וריביות'!B:C,2,FALSE),VLOOKUP(DATE(YEAR(E9140),MONTH(E9140)-2,DAY(1)),'מדדים וריביות'!B:C,2,FALSE))</f>
        <v>34010140.390488602</v>
      </c>
      <c r="I9140" s="43">
        <f>'ריבית יומית'!D9134</f>
        <v>2.7242892239431882E-5</v>
      </c>
      <c r="J9140" s="29">
        <f t="shared" si="1155"/>
        <v>1.0183377988163489</v>
      </c>
      <c r="L9140">
        <f>VLOOKUP(D9139,'מדדים וריביות'!B:C,2)</f>
        <v>34010140.390488602</v>
      </c>
      <c r="M9140" s="30">
        <f t="shared" si="1160"/>
        <v>0</v>
      </c>
      <c r="O9140" s="39">
        <f t="shared" si="1157"/>
        <v>0</v>
      </c>
      <c r="P9140" s="39">
        <f t="shared" si="1161"/>
        <v>0</v>
      </c>
      <c r="Q9140" s="39">
        <f t="shared" si="1158"/>
        <v>0</v>
      </c>
      <c r="R9140" s="41">
        <f t="shared" si="1159"/>
        <v>0</v>
      </c>
    </row>
    <row r="9141" spans="4:18" x14ac:dyDescent="0.25">
      <c r="D9141" s="1">
        <v>42006</v>
      </c>
      <c r="E9141" s="1">
        <f t="shared" si="1156"/>
        <v>42005</v>
      </c>
      <c r="F9141" s="30">
        <f t="shared" si="1154"/>
        <v>0</v>
      </c>
      <c r="H9141" s="42">
        <f>IF(DAY(D9141)&gt;14,VLOOKUP(DATE(YEAR(E9141),MONTH(E9141)-1,DAY(1)),'מדדים וריביות'!B:C,2,FALSE),VLOOKUP(DATE(YEAR(E9141),MONTH(E9141)-2,DAY(1)),'מדדים וריביות'!B:C,2,FALSE))</f>
        <v>34010140.390488602</v>
      </c>
      <c r="I9141" s="43">
        <f>'ריבית יומית'!D9135</f>
        <v>2.7242892239431882E-5</v>
      </c>
      <c r="J9141" s="29">
        <f t="shared" si="1155"/>
        <v>1.0183100571051968</v>
      </c>
      <c r="L9141">
        <f>VLOOKUP(D9140,'מדדים וריביות'!B:C,2)</f>
        <v>33705015.1348795</v>
      </c>
      <c r="M9141" s="30">
        <f t="shared" si="1160"/>
        <v>0</v>
      </c>
      <c r="O9141" s="39">
        <f t="shared" si="1157"/>
        <v>0</v>
      </c>
      <c r="P9141" s="39">
        <f t="shared" si="1161"/>
        <v>0</v>
      </c>
      <c r="Q9141" s="39">
        <f t="shared" si="1158"/>
        <v>0</v>
      </c>
      <c r="R9141" s="41">
        <f t="shared" si="1159"/>
        <v>0</v>
      </c>
    </row>
    <row r="9142" spans="4:18" x14ac:dyDescent="0.25">
      <c r="D9142" s="1">
        <v>42007</v>
      </c>
      <c r="E9142" s="1">
        <f t="shared" si="1156"/>
        <v>42005</v>
      </c>
      <c r="F9142" s="30">
        <f t="shared" si="1154"/>
        <v>0</v>
      </c>
      <c r="H9142" s="42">
        <f>IF(DAY(D9142)&gt;14,VLOOKUP(DATE(YEAR(E9142),MONTH(E9142)-1,DAY(1)),'מדדים וריביות'!B:C,2,FALSE),VLOOKUP(DATE(YEAR(E9142),MONTH(E9142)-2,DAY(1)),'מדדים וריביות'!B:C,2,FALSE))</f>
        <v>34010140.390488602</v>
      </c>
      <c r="I9142" s="43">
        <f>'ריבית יומית'!D9136</f>
        <v>2.7242892239431882E-5</v>
      </c>
      <c r="J9142" s="29">
        <f t="shared" si="1155"/>
        <v>1.0182823161497887</v>
      </c>
      <c r="L9142">
        <f>VLOOKUP(D9141,'מדדים וריביות'!B:C,2)</f>
        <v>33705015.1348795</v>
      </c>
      <c r="M9142" s="30">
        <f t="shared" si="1160"/>
        <v>0</v>
      </c>
      <c r="O9142" s="39">
        <f t="shared" si="1157"/>
        <v>0</v>
      </c>
      <c r="P9142" s="39">
        <f t="shared" si="1161"/>
        <v>0</v>
      </c>
      <c r="Q9142" s="39">
        <f t="shared" si="1158"/>
        <v>0</v>
      </c>
      <c r="R9142" s="41">
        <f t="shared" si="1159"/>
        <v>0</v>
      </c>
    </row>
    <row r="9143" spans="4:18" x14ac:dyDescent="0.25">
      <c r="D9143" s="1">
        <v>42008</v>
      </c>
      <c r="E9143" s="1">
        <f t="shared" si="1156"/>
        <v>42005</v>
      </c>
      <c r="F9143" s="30">
        <f t="shared" si="1154"/>
        <v>0</v>
      </c>
      <c r="H9143" s="42">
        <f>IF(DAY(D9143)&gt;14,VLOOKUP(DATE(YEAR(E9143),MONTH(E9143)-1,DAY(1)),'מדדים וריביות'!B:C,2,FALSE),VLOOKUP(DATE(YEAR(E9143),MONTH(E9143)-2,DAY(1)),'מדדים וריביות'!B:C,2,FALSE))</f>
        <v>34010140.390488602</v>
      </c>
      <c r="I9143" s="43">
        <f>'ריבית יומית'!D9137</f>
        <v>2.7242892239431882E-5</v>
      </c>
      <c r="J9143" s="29">
        <f t="shared" si="1155"/>
        <v>1.0182545759501038</v>
      </c>
      <c r="L9143">
        <f>VLOOKUP(D9142,'מדדים וריביות'!B:C,2)</f>
        <v>33705015.1348795</v>
      </c>
      <c r="M9143" s="30">
        <f t="shared" si="1160"/>
        <v>0</v>
      </c>
      <c r="O9143" s="39">
        <f t="shared" si="1157"/>
        <v>0</v>
      </c>
      <c r="P9143" s="39">
        <f t="shared" si="1161"/>
        <v>0</v>
      </c>
      <c r="Q9143" s="39">
        <f t="shared" si="1158"/>
        <v>0</v>
      </c>
      <c r="R9143" s="41">
        <f t="shared" si="1159"/>
        <v>0</v>
      </c>
    </row>
    <row r="9144" spans="4:18" x14ac:dyDescent="0.25">
      <c r="D9144" s="1">
        <v>42009</v>
      </c>
      <c r="E9144" s="1">
        <f t="shared" si="1156"/>
        <v>42005</v>
      </c>
      <c r="F9144" s="30">
        <f t="shared" si="1154"/>
        <v>0</v>
      </c>
      <c r="H9144" s="42">
        <f>IF(DAY(D9144)&gt;14,VLOOKUP(DATE(YEAR(E9144),MONTH(E9144)-1,DAY(1)),'מדדים וריביות'!B:C,2,FALSE),VLOOKUP(DATE(YEAR(E9144),MONTH(E9144)-2,DAY(1)),'מדדים וריביות'!B:C,2,FALSE))</f>
        <v>34010140.390488602</v>
      </c>
      <c r="I9144" s="43">
        <f>'ריבית יומית'!D9138</f>
        <v>2.7242892239431882E-5</v>
      </c>
      <c r="J9144" s="29">
        <f t="shared" si="1155"/>
        <v>1.0182268365061216</v>
      </c>
      <c r="L9144">
        <f>VLOOKUP(D9143,'מדדים וריביות'!B:C,2)</f>
        <v>33705015.1348795</v>
      </c>
      <c r="M9144" s="30">
        <f t="shared" si="1160"/>
        <v>0</v>
      </c>
      <c r="O9144" s="39">
        <f t="shared" si="1157"/>
        <v>0</v>
      </c>
      <c r="P9144" s="39">
        <f t="shared" si="1161"/>
        <v>0</v>
      </c>
      <c r="Q9144" s="39">
        <f t="shared" si="1158"/>
        <v>0</v>
      </c>
      <c r="R9144" s="41">
        <f t="shared" si="1159"/>
        <v>0</v>
      </c>
    </row>
    <row r="9145" spans="4:18" x14ac:dyDescent="0.25">
      <c r="D9145" s="1">
        <v>42010</v>
      </c>
      <c r="E9145" s="1">
        <f t="shared" si="1156"/>
        <v>42005</v>
      </c>
      <c r="F9145" s="30">
        <f t="shared" si="1154"/>
        <v>0</v>
      </c>
      <c r="H9145" s="42">
        <f>IF(DAY(D9145)&gt;14,VLOOKUP(DATE(YEAR(E9145),MONTH(E9145)-1,DAY(1)),'מדדים וריביות'!B:C,2,FALSE),VLOOKUP(DATE(YEAR(E9145),MONTH(E9145)-2,DAY(1)),'מדדים וריביות'!B:C,2,FALSE))</f>
        <v>34010140.390488602</v>
      </c>
      <c r="I9145" s="43">
        <f>'ריבית יומית'!D9139</f>
        <v>2.7242892239431882E-5</v>
      </c>
      <c r="J9145" s="29">
        <f t="shared" si="1155"/>
        <v>1.0181990978178215</v>
      </c>
      <c r="L9145">
        <f>VLOOKUP(D9144,'מדדים וריביות'!B:C,2)</f>
        <v>33705015.1348795</v>
      </c>
      <c r="M9145" s="30">
        <f t="shared" si="1160"/>
        <v>0</v>
      </c>
      <c r="O9145" s="39">
        <f t="shared" si="1157"/>
        <v>0</v>
      </c>
      <c r="P9145" s="39">
        <f t="shared" si="1161"/>
        <v>0</v>
      </c>
      <c r="Q9145" s="39">
        <f t="shared" si="1158"/>
        <v>0</v>
      </c>
      <c r="R9145" s="41">
        <f t="shared" si="1159"/>
        <v>0</v>
      </c>
    </row>
    <row r="9146" spans="4:18" x14ac:dyDescent="0.25">
      <c r="D9146" s="1">
        <v>42011</v>
      </c>
      <c r="E9146" s="1">
        <f t="shared" si="1156"/>
        <v>42005</v>
      </c>
      <c r="F9146" s="30">
        <f t="shared" si="1154"/>
        <v>0</v>
      </c>
      <c r="H9146" s="42">
        <f>IF(DAY(D9146)&gt;14,VLOOKUP(DATE(YEAR(E9146),MONTH(E9146)-1,DAY(1)),'מדדים וריביות'!B:C,2,FALSE),VLOOKUP(DATE(YEAR(E9146),MONTH(E9146)-2,DAY(1)),'מדדים וריביות'!B:C,2,FALSE))</f>
        <v>34010140.390488602</v>
      </c>
      <c r="I9146" s="43">
        <f>'ריבית יומית'!D9140</f>
        <v>2.7242892239431882E-5</v>
      </c>
      <c r="J9146" s="29">
        <f t="shared" si="1155"/>
        <v>1.0181713598851829</v>
      </c>
      <c r="L9146">
        <f>VLOOKUP(D9145,'מדדים וריביות'!B:C,2)</f>
        <v>33705015.1348795</v>
      </c>
      <c r="M9146" s="30">
        <f t="shared" si="1160"/>
        <v>0</v>
      </c>
      <c r="O9146" s="39">
        <f t="shared" si="1157"/>
        <v>0</v>
      </c>
      <c r="P9146" s="39">
        <f t="shared" si="1161"/>
        <v>0</v>
      </c>
      <c r="Q9146" s="39">
        <f t="shared" si="1158"/>
        <v>0</v>
      </c>
      <c r="R9146" s="41">
        <f t="shared" si="1159"/>
        <v>0</v>
      </c>
    </row>
    <row r="9147" spans="4:18" x14ac:dyDescent="0.25">
      <c r="D9147" s="1">
        <v>42012</v>
      </c>
      <c r="E9147" s="1">
        <f t="shared" si="1156"/>
        <v>42005</v>
      </c>
      <c r="F9147" s="30">
        <f t="shared" si="1154"/>
        <v>0</v>
      </c>
      <c r="H9147" s="42">
        <f>IF(DAY(D9147)&gt;14,VLOOKUP(DATE(YEAR(E9147),MONTH(E9147)-1,DAY(1)),'מדדים וריביות'!B:C,2,FALSE),VLOOKUP(DATE(YEAR(E9147),MONTH(E9147)-2,DAY(1)),'מדדים וריביות'!B:C,2,FALSE))</f>
        <v>34010140.390488602</v>
      </c>
      <c r="I9147" s="43">
        <f>'ריבית יומית'!D9141</f>
        <v>2.7242892239431882E-5</v>
      </c>
      <c r="J9147" s="29">
        <f t="shared" si="1155"/>
        <v>1.0181436227081853</v>
      </c>
      <c r="L9147">
        <f>VLOOKUP(D9146,'מדדים וריביות'!B:C,2)</f>
        <v>33705015.1348795</v>
      </c>
      <c r="M9147" s="30">
        <f t="shared" si="1160"/>
        <v>0</v>
      </c>
      <c r="O9147" s="39">
        <f t="shared" si="1157"/>
        <v>0</v>
      </c>
      <c r="P9147" s="39">
        <f t="shared" si="1161"/>
        <v>0</v>
      </c>
      <c r="Q9147" s="39">
        <f t="shared" si="1158"/>
        <v>0</v>
      </c>
      <c r="R9147" s="41">
        <f t="shared" si="1159"/>
        <v>0</v>
      </c>
    </row>
    <row r="9148" spans="4:18" x14ac:dyDescent="0.25">
      <c r="D9148" s="1">
        <v>42013</v>
      </c>
      <c r="E9148" s="1">
        <f t="shared" si="1156"/>
        <v>42005</v>
      </c>
      <c r="F9148" s="30">
        <f t="shared" si="1154"/>
        <v>0</v>
      </c>
      <c r="H9148" s="42">
        <f>IF(DAY(D9148)&gt;14,VLOOKUP(DATE(YEAR(E9148),MONTH(E9148)-1,DAY(1)),'מדדים וריביות'!B:C,2,FALSE),VLOOKUP(DATE(YEAR(E9148),MONTH(E9148)-2,DAY(1)),'מדדים וריביות'!B:C,2,FALSE))</f>
        <v>34010140.390488602</v>
      </c>
      <c r="I9148" s="43">
        <f>'ריבית יומית'!D9142</f>
        <v>2.7242892239431882E-5</v>
      </c>
      <c r="J9148" s="29">
        <f t="shared" si="1155"/>
        <v>1.0181158862868078</v>
      </c>
      <c r="L9148">
        <f>VLOOKUP(D9147,'מדדים וריביות'!B:C,2)</f>
        <v>33705015.1348795</v>
      </c>
      <c r="M9148" s="30">
        <f t="shared" si="1160"/>
        <v>0</v>
      </c>
      <c r="O9148" s="39">
        <f t="shared" si="1157"/>
        <v>0</v>
      </c>
      <c r="P9148" s="39">
        <f t="shared" si="1161"/>
        <v>0</v>
      </c>
      <c r="Q9148" s="39">
        <f t="shared" si="1158"/>
        <v>0</v>
      </c>
      <c r="R9148" s="41">
        <f t="shared" si="1159"/>
        <v>0</v>
      </c>
    </row>
    <row r="9149" spans="4:18" x14ac:dyDescent="0.25">
      <c r="D9149" s="1">
        <v>42014</v>
      </c>
      <c r="E9149" s="1">
        <f t="shared" si="1156"/>
        <v>42005</v>
      </c>
      <c r="F9149" s="30">
        <f t="shared" si="1154"/>
        <v>0</v>
      </c>
      <c r="H9149" s="42">
        <f>IF(DAY(D9149)&gt;14,VLOOKUP(DATE(YEAR(E9149),MONTH(E9149)-1,DAY(1)),'מדדים וריביות'!B:C,2,FALSE),VLOOKUP(DATE(YEAR(E9149),MONTH(E9149)-2,DAY(1)),'מדדים וריביות'!B:C,2,FALSE))</f>
        <v>34010140.390488602</v>
      </c>
      <c r="I9149" s="43">
        <f>'ריבית יומית'!D9143</f>
        <v>2.7242892239431882E-5</v>
      </c>
      <c r="J9149" s="29">
        <f t="shared" si="1155"/>
        <v>1.0180881506210302</v>
      </c>
      <c r="L9149">
        <f>VLOOKUP(D9148,'מדדים וריביות'!B:C,2)</f>
        <v>33705015.1348795</v>
      </c>
      <c r="M9149" s="30">
        <f t="shared" si="1160"/>
        <v>0</v>
      </c>
      <c r="O9149" s="39">
        <f t="shared" si="1157"/>
        <v>0</v>
      </c>
      <c r="P9149" s="39">
        <f t="shared" si="1161"/>
        <v>0</v>
      </c>
      <c r="Q9149" s="39">
        <f t="shared" si="1158"/>
        <v>0</v>
      </c>
      <c r="R9149" s="41">
        <f t="shared" si="1159"/>
        <v>0</v>
      </c>
    </row>
    <row r="9150" spans="4:18" x14ac:dyDescent="0.25">
      <c r="D9150" s="1">
        <v>42015</v>
      </c>
      <c r="E9150" s="1">
        <f t="shared" si="1156"/>
        <v>42005</v>
      </c>
      <c r="F9150" s="30">
        <f t="shared" si="1154"/>
        <v>0</v>
      </c>
      <c r="H9150" s="42">
        <f>IF(DAY(D9150)&gt;14,VLOOKUP(DATE(YEAR(E9150),MONTH(E9150)-1,DAY(1)),'מדדים וריביות'!B:C,2,FALSE),VLOOKUP(DATE(YEAR(E9150),MONTH(E9150)-2,DAY(1)),'מדדים וריביות'!B:C,2,FALSE))</f>
        <v>34010140.390488602</v>
      </c>
      <c r="I9150" s="43">
        <f>'ריבית יומית'!D9144</f>
        <v>2.7242892239431882E-5</v>
      </c>
      <c r="J9150" s="29">
        <f t="shared" si="1155"/>
        <v>1.0180604157108317</v>
      </c>
      <c r="L9150">
        <f>VLOOKUP(D9149,'מדדים וריביות'!B:C,2)</f>
        <v>33705015.1348795</v>
      </c>
      <c r="M9150" s="30">
        <f t="shared" si="1160"/>
        <v>0</v>
      </c>
      <c r="O9150" s="39">
        <f t="shared" si="1157"/>
        <v>0</v>
      </c>
      <c r="P9150" s="39">
        <f t="shared" si="1161"/>
        <v>0</v>
      </c>
      <c r="Q9150" s="39">
        <f t="shared" si="1158"/>
        <v>0</v>
      </c>
      <c r="R9150" s="41">
        <f t="shared" si="1159"/>
        <v>0</v>
      </c>
    </row>
    <row r="9151" spans="4:18" x14ac:dyDescent="0.25">
      <c r="D9151" s="1">
        <v>42016</v>
      </c>
      <c r="E9151" s="1">
        <f t="shared" si="1156"/>
        <v>42005</v>
      </c>
      <c r="F9151" s="30">
        <f t="shared" si="1154"/>
        <v>0</v>
      </c>
      <c r="H9151" s="42">
        <f>IF(DAY(D9151)&gt;14,VLOOKUP(DATE(YEAR(E9151),MONTH(E9151)-1,DAY(1)),'מדדים וריביות'!B:C,2,FALSE),VLOOKUP(DATE(YEAR(E9151),MONTH(E9151)-2,DAY(1)),'מדדים וריביות'!B:C,2,FALSE))</f>
        <v>34010140.390488602</v>
      </c>
      <c r="I9151" s="43">
        <f>'ריבית יומית'!D9145</f>
        <v>2.7242892239431882E-5</v>
      </c>
      <c r="J9151" s="29">
        <f t="shared" si="1155"/>
        <v>1.018032681556192</v>
      </c>
      <c r="L9151">
        <f>VLOOKUP(D9150,'מדדים וריביות'!B:C,2)</f>
        <v>33705015.1348795</v>
      </c>
      <c r="M9151" s="30">
        <f t="shared" si="1160"/>
        <v>0</v>
      </c>
      <c r="O9151" s="39">
        <f t="shared" si="1157"/>
        <v>0</v>
      </c>
      <c r="P9151" s="39">
        <f t="shared" si="1161"/>
        <v>0</v>
      </c>
      <c r="Q9151" s="39">
        <f t="shared" si="1158"/>
        <v>0</v>
      </c>
      <c r="R9151" s="41">
        <f t="shared" si="1159"/>
        <v>0</v>
      </c>
    </row>
    <row r="9152" spans="4:18" x14ac:dyDescent="0.25">
      <c r="D9152" s="1">
        <v>42017</v>
      </c>
      <c r="E9152" s="1">
        <f t="shared" si="1156"/>
        <v>42005</v>
      </c>
      <c r="F9152" s="30">
        <f t="shared" ref="F9152:F9215" si="1162">M9151</f>
        <v>0</v>
      </c>
      <c r="H9152" s="42">
        <f>IF(DAY(D9152)&gt;14,VLOOKUP(DATE(YEAR(E9152),MONTH(E9152)-1,DAY(1)),'מדדים וריביות'!B:C,2,FALSE),VLOOKUP(DATE(YEAR(E9152),MONTH(E9152)-2,DAY(1)),'מדדים וריביות'!B:C,2,FALSE))</f>
        <v>34010140.390488602</v>
      </c>
      <c r="I9152" s="43">
        <f>'ריבית יומית'!D9146</f>
        <v>2.7242892239431882E-5</v>
      </c>
      <c r="J9152" s="29">
        <f t="shared" si="1155"/>
        <v>1.0180049481570901</v>
      </c>
      <c r="L9152">
        <f>VLOOKUP(D9151,'מדדים וריביות'!B:C,2)</f>
        <v>33705015.1348795</v>
      </c>
      <c r="M9152" s="30">
        <f t="shared" si="1160"/>
        <v>0</v>
      </c>
      <c r="O9152" s="39">
        <f t="shared" si="1157"/>
        <v>0</v>
      </c>
      <c r="P9152" s="39">
        <f t="shared" si="1161"/>
        <v>0</v>
      </c>
      <c r="Q9152" s="39">
        <f t="shared" si="1158"/>
        <v>0</v>
      </c>
      <c r="R9152" s="41">
        <f t="shared" si="1159"/>
        <v>0</v>
      </c>
    </row>
    <row r="9153" spans="4:18" x14ac:dyDescent="0.25">
      <c r="D9153" s="1">
        <v>42018</v>
      </c>
      <c r="E9153" s="1">
        <f t="shared" si="1156"/>
        <v>42005</v>
      </c>
      <c r="F9153" s="30">
        <f t="shared" si="1162"/>
        <v>0</v>
      </c>
      <c r="H9153" s="42">
        <f>IF(DAY(D9153)&gt;14,VLOOKUP(DATE(YEAR(E9153),MONTH(E9153)-1,DAY(1)),'מדדים וריביות'!B:C,2,FALSE),VLOOKUP(DATE(YEAR(E9153),MONTH(E9153)-2,DAY(1)),'מדדים וריביות'!B:C,2,FALSE))</f>
        <v>34010140.390488602</v>
      </c>
      <c r="I9153" s="43">
        <f>'ריבית יומית'!D9147</f>
        <v>2.7242892239431882E-5</v>
      </c>
      <c r="J9153" s="29">
        <f t="shared" si="1155"/>
        <v>1.0179772155135056</v>
      </c>
      <c r="L9153">
        <f>VLOOKUP(D9152,'מדדים וריביות'!B:C,2)</f>
        <v>33705015.1348795</v>
      </c>
      <c r="M9153" s="30">
        <f t="shared" si="1160"/>
        <v>0</v>
      </c>
      <c r="O9153" s="39">
        <f t="shared" si="1157"/>
        <v>0</v>
      </c>
      <c r="P9153" s="39">
        <f t="shared" si="1161"/>
        <v>0</v>
      </c>
      <c r="Q9153" s="39">
        <f t="shared" si="1158"/>
        <v>0</v>
      </c>
      <c r="R9153" s="41">
        <f t="shared" si="1159"/>
        <v>0</v>
      </c>
    </row>
    <row r="9154" spans="4:18" x14ac:dyDescent="0.25">
      <c r="D9154" s="1">
        <v>42019</v>
      </c>
      <c r="E9154" s="1">
        <f t="shared" si="1156"/>
        <v>42005</v>
      </c>
      <c r="F9154" s="30">
        <f t="shared" si="1162"/>
        <v>0</v>
      </c>
      <c r="H9154" s="42">
        <f>IF(DAY(D9154)&gt;14,VLOOKUP(DATE(YEAR(E9154),MONTH(E9154)-1,DAY(1)),'מדדים וריביות'!B:C,2,FALSE),VLOOKUP(DATE(YEAR(E9154),MONTH(E9154)-2,DAY(1)),'מדדים וריביות'!B:C,2,FALSE))</f>
        <v>34010140.390488602</v>
      </c>
      <c r="I9154" s="43">
        <f>'ריבית יומית'!D9148</f>
        <v>2.7242892239431882E-5</v>
      </c>
      <c r="J9154" s="29">
        <f t="shared" si="1155"/>
        <v>1.0179494836254179</v>
      </c>
      <c r="L9154">
        <f>VLOOKUP(D9153,'מדדים וריביות'!B:C,2)</f>
        <v>33705015.1348795</v>
      </c>
      <c r="M9154" s="30">
        <f t="shared" si="1160"/>
        <v>0</v>
      </c>
      <c r="O9154" s="39">
        <f t="shared" si="1157"/>
        <v>0</v>
      </c>
      <c r="P9154" s="39">
        <f t="shared" si="1161"/>
        <v>0</v>
      </c>
      <c r="Q9154" s="39">
        <f t="shared" si="1158"/>
        <v>0</v>
      </c>
      <c r="R9154" s="41">
        <f t="shared" si="1159"/>
        <v>0</v>
      </c>
    </row>
    <row r="9155" spans="4:18" x14ac:dyDescent="0.25">
      <c r="D9155" s="1">
        <v>42020</v>
      </c>
      <c r="E9155" s="1">
        <f t="shared" si="1156"/>
        <v>42005</v>
      </c>
      <c r="F9155" s="30">
        <f t="shared" si="1162"/>
        <v>0</v>
      </c>
      <c r="H9155" s="42">
        <f>IF(DAY(D9155)&gt;14,VLOOKUP(DATE(YEAR(E9155),MONTH(E9155)-1,DAY(1)),'מדדים וריביות'!B:C,2,FALSE),VLOOKUP(DATE(YEAR(E9155),MONTH(E9155)-2,DAY(1)),'מדדים וריביות'!B:C,2,FALSE))</f>
        <v>34010140.390488602</v>
      </c>
      <c r="I9155" s="43">
        <f>'ריבית יומית'!D9149</f>
        <v>2.7242892239431882E-5</v>
      </c>
      <c r="J9155" s="29">
        <f t="shared" si="1155"/>
        <v>1.0179217524928066</v>
      </c>
      <c r="L9155">
        <f>VLOOKUP(D9154,'מדדים וריביות'!B:C,2)</f>
        <v>33705015.1348795</v>
      </c>
      <c r="M9155" s="30">
        <f t="shared" si="1160"/>
        <v>0</v>
      </c>
      <c r="O9155" s="39">
        <f t="shared" si="1157"/>
        <v>0</v>
      </c>
      <c r="P9155" s="39">
        <f t="shared" si="1161"/>
        <v>0</v>
      </c>
      <c r="Q9155" s="39">
        <f t="shared" si="1158"/>
        <v>0</v>
      </c>
      <c r="R9155" s="41">
        <f t="shared" si="1159"/>
        <v>0</v>
      </c>
    </row>
    <row r="9156" spans="4:18" x14ac:dyDescent="0.25">
      <c r="D9156" s="1">
        <v>42021</v>
      </c>
      <c r="E9156" s="1">
        <f t="shared" si="1156"/>
        <v>42005</v>
      </c>
      <c r="F9156" s="30">
        <f t="shared" si="1162"/>
        <v>0</v>
      </c>
      <c r="H9156" s="42">
        <f>IF(DAY(D9156)&gt;14,VLOOKUP(DATE(YEAR(E9156),MONTH(E9156)-1,DAY(1)),'מדדים וריביות'!B:C,2,FALSE),VLOOKUP(DATE(YEAR(E9156),MONTH(E9156)-2,DAY(1)),'מדדים וריביות'!B:C,2,FALSE))</f>
        <v>34010140.390488602</v>
      </c>
      <c r="I9156" s="43">
        <f>'ריבית יומית'!D9150</f>
        <v>2.7242892239431882E-5</v>
      </c>
      <c r="J9156" s="29">
        <f t="shared" si="1155"/>
        <v>1.0178940221156509</v>
      </c>
      <c r="L9156">
        <f>VLOOKUP(D9155,'מדדים וריביות'!B:C,2)</f>
        <v>33705015.1348795</v>
      </c>
      <c r="M9156" s="30">
        <f t="shared" si="1160"/>
        <v>0</v>
      </c>
      <c r="O9156" s="39">
        <f t="shared" si="1157"/>
        <v>0</v>
      </c>
      <c r="P9156" s="39">
        <f t="shared" si="1161"/>
        <v>0</v>
      </c>
      <c r="Q9156" s="39">
        <f t="shared" si="1158"/>
        <v>0</v>
      </c>
      <c r="R9156" s="41">
        <f t="shared" si="1159"/>
        <v>0</v>
      </c>
    </row>
    <row r="9157" spans="4:18" x14ac:dyDescent="0.25">
      <c r="D9157" s="1">
        <v>42022</v>
      </c>
      <c r="E9157" s="1">
        <f t="shared" si="1156"/>
        <v>42005</v>
      </c>
      <c r="F9157" s="30">
        <f t="shared" si="1162"/>
        <v>0</v>
      </c>
      <c r="H9157" s="42">
        <f>IF(DAY(D9157)&gt;14,VLOOKUP(DATE(YEAR(E9157),MONTH(E9157)-1,DAY(1)),'מדדים וריביות'!B:C,2,FALSE),VLOOKUP(DATE(YEAR(E9157),MONTH(E9157)-2,DAY(1)),'מדדים וריביות'!B:C,2,FALSE))</f>
        <v>34010140.390488602</v>
      </c>
      <c r="I9157" s="43">
        <f>'ריבית יומית'!D9151</f>
        <v>2.7242892239431882E-5</v>
      </c>
      <c r="J9157" s="29">
        <f t="shared" si="1155"/>
        <v>1.0178662924939303</v>
      </c>
      <c r="L9157">
        <f>VLOOKUP(D9156,'מדדים וריביות'!B:C,2)</f>
        <v>33705015.1348795</v>
      </c>
      <c r="M9157" s="30">
        <f t="shared" si="1160"/>
        <v>0</v>
      </c>
      <c r="O9157" s="39">
        <f t="shared" si="1157"/>
        <v>0</v>
      </c>
      <c r="P9157" s="39">
        <f t="shared" si="1161"/>
        <v>0</v>
      </c>
      <c r="Q9157" s="39">
        <f t="shared" si="1158"/>
        <v>0</v>
      </c>
      <c r="R9157" s="41">
        <f t="shared" si="1159"/>
        <v>0</v>
      </c>
    </row>
    <row r="9158" spans="4:18" x14ac:dyDescent="0.25">
      <c r="D9158" s="1">
        <v>42023</v>
      </c>
      <c r="E9158" s="1">
        <f t="shared" si="1156"/>
        <v>42005</v>
      </c>
      <c r="F9158" s="30">
        <f t="shared" si="1162"/>
        <v>0</v>
      </c>
      <c r="H9158" s="42">
        <f>IF(DAY(D9158)&gt;14,VLOOKUP(DATE(YEAR(E9158),MONTH(E9158)-1,DAY(1)),'מדדים וריביות'!B:C,2,FALSE),VLOOKUP(DATE(YEAR(E9158),MONTH(E9158)-2,DAY(1)),'מדדים וריביות'!B:C,2,FALSE))</f>
        <v>34010140.390488602</v>
      </c>
      <c r="I9158" s="43">
        <f>'ריבית יומית'!D9152</f>
        <v>2.7242892239431882E-5</v>
      </c>
      <c r="J9158" s="29">
        <f t="shared" si="1155"/>
        <v>1.0178385636276244</v>
      </c>
      <c r="L9158">
        <f>VLOOKUP(D9157,'מדדים וריביות'!B:C,2)</f>
        <v>33705015.1348795</v>
      </c>
      <c r="M9158" s="30">
        <f t="shared" si="1160"/>
        <v>0</v>
      </c>
      <c r="O9158" s="39">
        <f t="shared" si="1157"/>
        <v>0</v>
      </c>
      <c r="P9158" s="39">
        <f t="shared" si="1161"/>
        <v>0</v>
      </c>
      <c r="Q9158" s="39">
        <f t="shared" si="1158"/>
        <v>0</v>
      </c>
      <c r="R9158" s="41">
        <f t="shared" si="1159"/>
        <v>0</v>
      </c>
    </row>
    <row r="9159" spans="4:18" x14ac:dyDescent="0.25">
      <c r="D9159" s="1">
        <v>42024</v>
      </c>
      <c r="E9159" s="1">
        <f t="shared" si="1156"/>
        <v>42005</v>
      </c>
      <c r="F9159" s="30">
        <f t="shared" si="1162"/>
        <v>0</v>
      </c>
      <c r="H9159" s="42">
        <f>IF(DAY(D9159)&gt;14,VLOOKUP(DATE(YEAR(E9159),MONTH(E9159)-1,DAY(1)),'מדדים וריביות'!B:C,2,FALSE),VLOOKUP(DATE(YEAR(E9159),MONTH(E9159)-2,DAY(1)),'מדדים וריביות'!B:C,2,FALSE))</f>
        <v>34010140.390488602</v>
      </c>
      <c r="I9159" s="43">
        <f>'ריבית יומית'!D9153</f>
        <v>2.7242892239431882E-5</v>
      </c>
      <c r="J9159" s="29">
        <f t="shared" si="1155"/>
        <v>1.0178108355167124</v>
      </c>
      <c r="L9159">
        <f>VLOOKUP(D9158,'מדדים וריביות'!B:C,2)</f>
        <v>33705015.1348795</v>
      </c>
      <c r="M9159" s="30">
        <f t="shared" si="1160"/>
        <v>0</v>
      </c>
      <c r="O9159" s="39">
        <f t="shared" si="1157"/>
        <v>0</v>
      </c>
      <c r="P9159" s="39">
        <f t="shared" si="1161"/>
        <v>0</v>
      </c>
      <c r="Q9159" s="39">
        <f t="shared" si="1158"/>
        <v>0</v>
      </c>
      <c r="R9159" s="41">
        <f t="shared" si="1159"/>
        <v>0</v>
      </c>
    </row>
    <row r="9160" spans="4:18" x14ac:dyDescent="0.25">
      <c r="D9160" s="1">
        <v>42025</v>
      </c>
      <c r="E9160" s="1">
        <f t="shared" si="1156"/>
        <v>42005</v>
      </c>
      <c r="F9160" s="30">
        <f t="shared" si="1162"/>
        <v>0</v>
      </c>
      <c r="H9160" s="42">
        <f>IF(DAY(D9160)&gt;14,VLOOKUP(DATE(YEAR(E9160),MONTH(E9160)-1,DAY(1)),'מדדים וריביות'!B:C,2,FALSE),VLOOKUP(DATE(YEAR(E9160),MONTH(E9160)-2,DAY(1)),'מדדים וריביות'!B:C,2,FALSE))</f>
        <v>34010140.390488602</v>
      </c>
      <c r="I9160" s="43">
        <f>'ריבית יומית'!D9154</f>
        <v>2.7242892239431882E-5</v>
      </c>
      <c r="J9160" s="29">
        <f t="shared" si="1155"/>
        <v>1.0177831081611737</v>
      </c>
      <c r="L9160">
        <f>VLOOKUP(D9159,'מדדים וריביות'!B:C,2)</f>
        <v>33705015.1348795</v>
      </c>
      <c r="M9160" s="30">
        <f t="shared" si="1160"/>
        <v>0</v>
      </c>
      <c r="O9160" s="39">
        <f t="shared" si="1157"/>
        <v>0</v>
      </c>
      <c r="P9160" s="39">
        <f t="shared" si="1161"/>
        <v>0</v>
      </c>
      <c r="Q9160" s="39">
        <f t="shared" si="1158"/>
        <v>0</v>
      </c>
      <c r="R9160" s="41">
        <f t="shared" si="1159"/>
        <v>0</v>
      </c>
    </row>
    <row r="9161" spans="4:18" x14ac:dyDescent="0.25">
      <c r="D9161" s="1">
        <v>42026</v>
      </c>
      <c r="E9161" s="1">
        <f t="shared" si="1156"/>
        <v>42005</v>
      </c>
      <c r="F9161" s="30">
        <f t="shared" si="1162"/>
        <v>0</v>
      </c>
      <c r="H9161" s="42">
        <f>IF(DAY(D9161)&gt;14,VLOOKUP(DATE(YEAR(E9161),MONTH(E9161)-1,DAY(1)),'מדדים וריביות'!B:C,2,FALSE),VLOOKUP(DATE(YEAR(E9161),MONTH(E9161)-2,DAY(1)),'מדדים וריביות'!B:C,2,FALSE))</f>
        <v>34010140.390488602</v>
      </c>
      <c r="I9161" s="43">
        <f>'ריבית יומית'!D9155</f>
        <v>2.7242892239431882E-5</v>
      </c>
      <c r="J9161" s="29">
        <f t="shared" ref="J9161:J9224" si="1163">J9162*(1+I9161)</f>
        <v>1.0177553815609877</v>
      </c>
      <c r="L9161">
        <f>VLOOKUP(D9160,'מדדים וריביות'!B:C,2)</f>
        <v>33705015.1348795</v>
      </c>
      <c r="M9161" s="30">
        <f t="shared" si="1160"/>
        <v>0</v>
      </c>
      <c r="O9161" s="39">
        <f t="shared" si="1157"/>
        <v>0</v>
      </c>
      <c r="P9161" s="39">
        <f t="shared" si="1161"/>
        <v>0</v>
      </c>
      <c r="Q9161" s="39">
        <f t="shared" si="1158"/>
        <v>0</v>
      </c>
      <c r="R9161" s="41">
        <f t="shared" si="1159"/>
        <v>0</v>
      </c>
    </row>
    <row r="9162" spans="4:18" x14ac:dyDescent="0.25">
      <c r="D9162" s="1">
        <v>42027</v>
      </c>
      <c r="E9162" s="1">
        <f t="shared" ref="E9162:E9225" si="1164">DATE(YEAR(D9162),MONTH(D9162),DAY(1))</f>
        <v>42005</v>
      </c>
      <c r="F9162" s="30">
        <f t="shared" si="1162"/>
        <v>0</v>
      </c>
      <c r="H9162" s="42">
        <f>IF(DAY(D9162)&gt;14,VLOOKUP(DATE(YEAR(E9162),MONTH(E9162)-1,DAY(1)),'מדדים וריביות'!B:C,2,FALSE),VLOOKUP(DATE(YEAR(E9162),MONTH(E9162)-2,DAY(1)),'מדדים וריביות'!B:C,2,FALSE))</f>
        <v>34010140.390488602</v>
      </c>
      <c r="I9162" s="43">
        <f>'ריבית יומית'!D9156</f>
        <v>2.7242892239431882E-5</v>
      </c>
      <c r="J9162" s="29">
        <f t="shared" si="1163"/>
        <v>1.0177276557161339</v>
      </c>
      <c r="L9162">
        <f>VLOOKUP(D9161,'מדדים וריביות'!B:C,2)</f>
        <v>33705015.1348795</v>
      </c>
      <c r="M9162" s="30">
        <f t="shared" si="1160"/>
        <v>0</v>
      </c>
      <c r="O9162" s="39">
        <f t="shared" ref="O9162:O9225" si="1165">$D$4/H9162*G9162-G9162</f>
        <v>0</v>
      </c>
      <c r="P9162" s="39">
        <f t="shared" si="1161"/>
        <v>0</v>
      </c>
      <c r="Q9162" s="39">
        <f t="shared" ref="Q9162:Q9225" si="1166">$D$4/H9162*P9162-P9162</f>
        <v>0</v>
      </c>
      <c r="R9162" s="41">
        <f t="shared" ref="R9162:R9225" si="1167">SUM(O9162:Q9162)</f>
        <v>0</v>
      </c>
    </row>
    <row r="9163" spans="4:18" x14ac:dyDescent="0.25">
      <c r="D9163" s="1">
        <v>42028</v>
      </c>
      <c r="E9163" s="1">
        <f t="shared" si="1164"/>
        <v>42005</v>
      </c>
      <c r="F9163" s="30">
        <f t="shared" si="1162"/>
        <v>0</v>
      </c>
      <c r="H9163" s="42">
        <f>IF(DAY(D9163)&gt;14,VLOOKUP(DATE(YEAR(E9163),MONTH(E9163)-1,DAY(1)),'מדדים וריביות'!B:C,2,FALSE),VLOOKUP(DATE(YEAR(E9163),MONTH(E9163)-2,DAY(1)),'מדדים וריביות'!B:C,2,FALSE))</f>
        <v>34010140.390488602</v>
      </c>
      <c r="I9163" s="43">
        <f>'ריבית יומית'!D9157</f>
        <v>2.7242892239431882E-5</v>
      </c>
      <c r="J9163" s="29">
        <f t="shared" si="1163"/>
        <v>1.0176999306265917</v>
      </c>
      <c r="L9163">
        <f>VLOOKUP(D9162,'מדדים וריביות'!B:C,2)</f>
        <v>33705015.1348795</v>
      </c>
      <c r="M9163" s="30">
        <f t="shared" si="1160"/>
        <v>0</v>
      </c>
      <c r="O9163" s="39">
        <f t="shared" si="1165"/>
        <v>0</v>
      </c>
      <c r="P9163" s="39">
        <f t="shared" si="1161"/>
        <v>0</v>
      </c>
      <c r="Q9163" s="39">
        <f t="shared" si="1166"/>
        <v>0</v>
      </c>
      <c r="R9163" s="41">
        <f t="shared" si="1167"/>
        <v>0</v>
      </c>
    </row>
    <row r="9164" spans="4:18" x14ac:dyDescent="0.25">
      <c r="D9164" s="1">
        <v>42029</v>
      </c>
      <c r="E9164" s="1">
        <f t="shared" si="1164"/>
        <v>42005</v>
      </c>
      <c r="F9164" s="30">
        <f t="shared" si="1162"/>
        <v>0</v>
      </c>
      <c r="H9164" s="42">
        <f>IF(DAY(D9164)&gt;14,VLOOKUP(DATE(YEAR(E9164),MONTH(E9164)-1,DAY(1)),'מדדים וריביות'!B:C,2,FALSE),VLOOKUP(DATE(YEAR(E9164),MONTH(E9164)-2,DAY(1)),'מדדים וריביות'!B:C,2,FALSE))</f>
        <v>34010140.390488602</v>
      </c>
      <c r="I9164" s="43">
        <f>'ריבית יומית'!D9158</f>
        <v>2.7242892239431882E-5</v>
      </c>
      <c r="J9164" s="29">
        <f t="shared" si="1163"/>
        <v>1.0176722062923407</v>
      </c>
      <c r="L9164">
        <f>VLOOKUP(D9163,'מדדים וריביות'!B:C,2)</f>
        <v>33705015.1348795</v>
      </c>
      <c r="M9164" s="30">
        <f t="shared" ref="M9164:M9227" si="1168">F9164*(1+I9164)*L9164/H9164+G9164-K9164</f>
        <v>0</v>
      </c>
      <c r="O9164" s="39">
        <f t="shared" si="1165"/>
        <v>0</v>
      </c>
      <c r="P9164" s="39">
        <f t="shared" si="1161"/>
        <v>0</v>
      </c>
      <c r="Q9164" s="39">
        <f t="shared" si="1166"/>
        <v>0</v>
      </c>
      <c r="R9164" s="41">
        <f t="shared" si="1167"/>
        <v>0</v>
      </c>
    </row>
    <row r="9165" spans="4:18" x14ac:dyDescent="0.25">
      <c r="D9165" s="1">
        <v>42030</v>
      </c>
      <c r="E9165" s="1">
        <f t="shared" si="1164"/>
        <v>42005</v>
      </c>
      <c r="F9165" s="30">
        <f t="shared" si="1162"/>
        <v>0</v>
      </c>
      <c r="H9165" s="42">
        <f>IF(DAY(D9165)&gt;14,VLOOKUP(DATE(YEAR(E9165),MONTH(E9165)-1,DAY(1)),'מדדים וריביות'!B:C,2,FALSE),VLOOKUP(DATE(YEAR(E9165),MONTH(E9165)-2,DAY(1)),'מדדים וריביות'!B:C,2,FALSE))</f>
        <v>34010140.390488602</v>
      </c>
      <c r="I9165" s="43">
        <f>'ריבית יומית'!D9159</f>
        <v>2.7242892239431882E-5</v>
      </c>
      <c r="J9165" s="29">
        <f t="shared" si="1163"/>
        <v>1.0176444827133602</v>
      </c>
      <c r="L9165">
        <f>VLOOKUP(D9164,'מדדים וריביות'!B:C,2)</f>
        <v>33705015.1348795</v>
      </c>
      <c r="M9165" s="30">
        <f t="shared" si="1168"/>
        <v>0</v>
      </c>
      <c r="O9165" s="39">
        <f t="shared" si="1165"/>
        <v>0</v>
      </c>
      <c r="P9165" s="39">
        <f t="shared" si="1161"/>
        <v>0</v>
      </c>
      <c r="Q9165" s="39">
        <f t="shared" si="1166"/>
        <v>0</v>
      </c>
      <c r="R9165" s="41">
        <f t="shared" si="1167"/>
        <v>0</v>
      </c>
    </row>
    <row r="9166" spans="4:18" x14ac:dyDescent="0.25">
      <c r="D9166" s="1">
        <v>42031</v>
      </c>
      <c r="E9166" s="1">
        <f t="shared" si="1164"/>
        <v>42005</v>
      </c>
      <c r="F9166" s="30">
        <f t="shared" si="1162"/>
        <v>0</v>
      </c>
      <c r="H9166" s="42">
        <f>IF(DAY(D9166)&gt;14,VLOOKUP(DATE(YEAR(E9166),MONTH(E9166)-1,DAY(1)),'מדדים וריביות'!B:C,2,FALSE),VLOOKUP(DATE(YEAR(E9166),MONTH(E9166)-2,DAY(1)),'מדדים וריביות'!B:C,2,FALSE))</f>
        <v>34010140.390488602</v>
      </c>
      <c r="I9166" s="43">
        <f>'ריבית יומית'!D9160</f>
        <v>2.7242892239431882E-5</v>
      </c>
      <c r="J9166" s="29">
        <f t="shared" si="1163"/>
        <v>1.0176167598896295</v>
      </c>
      <c r="L9166">
        <f>VLOOKUP(D9165,'מדדים וריביות'!B:C,2)</f>
        <v>33705015.1348795</v>
      </c>
      <c r="M9166" s="30">
        <f t="shared" si="1168"/>
        <v>0</v>
      </c>
      <c r="O9166" s="39">
        <f t="shared" si="1165"/>
        <v>0</v>
      </c>
      <c r="P9166" s="39">
        <f t="shared" si="1161"/>
        <v>0</v>
      </c>
      <c r="Q9166" s="39">
        <f t="shared" si="1166"/>
        <v>0</v>
      </c>
      <c r="R9166" s="41">
        <f t="shared" si="1167"/>
        <v>0</v>
      </c>
    </row>
    <row r="9167" spans="4:18" x14ac:dyDescent="0.25">
      <c r="D9167" s="1">
        <v>42032</v>
      </c>
      <c r="E9167" s="1">
        <f t="shared" si="1164"/>
        <v>42005</v>
      </c>
      <c r="F9167" s="30">
        <f t="shared" si="1162"/>
        <v>0</v>
      </c>
      <c r="H9167" s="42">
        <f>IF(DAY(D9167)&gt;14,VLOOKUP(DATE(YEAR(E9167),MONTH(E9167)-1,DAY(1)),'מדדים וריביות'!B:C,2,FALSE),VLOOKUP(DATE(YEAR(E9167),MONTH(E9167)-2,DAY(1)),'מדדים וריביות'!B:C,2,FALSE))</f>
        <v>34010140.390488602</v>
      </c>
      <c r="I9167" s="43">
        <f>'ריבית יומית'!D9161</f>
        <v>2.7242892239431882E-5</v>
      </c>
      <c r="J9167" s="29">
        <f t="shared" si="1163"/>
        <v>1.0175890378211281</v>
      </c>
      <c r="L9167">
        <f>VLOOKUP(D9166,'מדדים וריביות'!B:C,2)</f>
        <v>33705015.1348795</v>
      </c>
      <c r="M9167" s="30">
        <f t="shared" si="1168"/>
        <v>0</v>
      </c>
      <c r="O9167" s="39">
        <f t="shared" si="1165"/>
        <v>0</v>
      </c>
      <c r="P9167" s="39">
        <f t="shared" si="1161"/>
        <v>0</v>
      </c>
      <c r="Q9167" s="39">
        <f t="shared" si="1166"/>
        <v>0</v>
      </c>
      <c r="R9167" s="41">
        <f t="shared" si="1167"/>
        <v>0</v>
      </c>
    </row>
    <row r="9168" spans="4:18" x14ac:dyDescent="0.25">
      <c r="D9168" s="1">
        <v>42033</v>
      </c>
      <c r="E9168" s="1">
        <f t="shared" si="1164"/>
        <v>42005</v>
      </c>
      <c r="F9168" s="30">
        <f t="shared" si="1162"/>
        <v>0</v>
      </c>
      <c r="H9168" s="42">
        <f>IF(DAY(D9168)&gt;14,VLOOKUP(DATE(YEAR(E9168),MONTH(E9168)-1,DAY(1)),'מדדים וריביות'!B:C,2,FALSE),VLOOKUP(DATE(YEAR(E9168),MONTH(E9168)-2,DAY(1)),'מדדים וריביות'!B:C,2,FALSE))</f>
        <v>34010140.390488602</v>
      </c>
      <c r="I9168" s="43">
        <f>'ריבית יומית'!D9162</f>
        <v>2.7242892239431882E-5</v>
      </c>
      <c r="J9168" s="29">
        <f t="shared" si="1163"/>
        <v>1.0175613165078354</v>
      </c>
      <c r="L9168">
        <f>VLOOKUP(D9167,'מדדים וריביות'!B:C,2)</f>
        <v>33705015.1348795</v>
      </c>
      <c r="M9168" s="30">
        <f t="shared" si="1168"/>
        <v>0</v>
      </c>
      <c r="O9168" s="39">
        <f t="shared" si="1165"/>
        <v>0</v>
      </c>
      <c r="P9168" s="39">
        <f t="shared" si="1161"/>
        <v>0</v>
      </c>
      <c r="Q9168" s="39">
        <f t="shared" si="1166"/>
        <v>0</v>
      </c>
      <c r="R9168" s="41">
        <f t="shared" si="1167"/>
        <v>0</v>
      </c>
    </row>
    <row r="9169" spans="4:18" x14ac:dyDescent="0.25">
      <c r="D9169" s="1">
        <v>42034</v>
      </c>
      <c r="E9169" s="1">
        <f t="shared" si="1164"/>
        <v>42005</v>
      </c>
      <c r="F9169" s="30">
        <f t="shared" si="1162"/>
        <v>0</v>
      </c>
      <c r="H9169" s="42">
        <f>IF(DAY(D9169)&gt;14,VLOOKUP(DATE(YEAR(E9169),MONTH(E9169)-1,DAY(1)),'מדדים וריביות'!B:C,2,FALSE),VLOOKUP(DATE(YEAR(E9169),MONTH(E9169)-2,DAY(1)),'מדדים וריביות'!B:C,2,FALSE))</f>
        <v>34010140.390488602</v>
      </c>
      <c r="I9169" s="43">
        <f>'ריבית יומית'!D9163</f>
        <v>2.7242892239431882E-5</v>
      </c>
      <c r="J9169" s="29">
        <f t="shared" si="1163"/>
        <v>1.0175335959497309</v>
      </c>
      <c r="L9169">
        <f>VLOOKUP(D9168,'מדדים וריביות'!B:C,2)</f>
        <v>33705015.1348795</v>
      </c>
      <c r="M9169" s="30">
        <f t="shared" si="1168"/>
        <v>0</v>
      </c>
      <c r="O9169" s="39">
        <f t="shared" si="1165"/>
        <v>0</v>
      </c>
      <c r="P9169" s="39">
        <f t="shared" si="1161"/>
        <v>0</v>
      </c>
      <c r="Q9169" s="39">
        <f t="shared" si="1166"/>
        <v>0</v>
      </c>
      <c r="R9169" s="41">
        <f t="shared" si="1167"/>
        <v>0</v>
      </c>
    </row>
    <row r="9170" spans="4:18" x14ac:dyDescent="0.25">
      <c r="D9170" s="1">
        <v>42035</v>
      </c>
      <c r="E9170" s="1">
        <f t="shared" si="1164"/>
        <v>42005</v>
      </c>
      <c r="F9170" s="30">
        <f t="shared" si="1162"/>
        <v>0</v>
      </c>
      <c r="H9170" s="42">
        <f>IF(DAY(D9170)&gt;14,VLOOKUP(DATE(YEAR(E9170),MONTH(E9170)-1,DAY(1)),'מדדים וריביות'!B:C,2,FALSE),VLOOKUP(DATE(YEAR(E9170),MONTH(E9170)-2,DAY(1)),'מדדים וריביות'!B:C,2,FALSE))</f>
        <v>34010140.390488602</v>
      </c>
      <c r="I9170" s="43">
        <f>'ריבית יומית'!D9164</f>
        <v>2.7242892239431882E-5</v>
      </c>
      <c r="J9170" s="29">
        <f t="shared" si="1163"/>
        <v>1.0175058761467941</v>
      </c>
      <c r="L9170">
        <f>VLOOKUP(D9169,'מדדים וריביות'!B:C,2)</f>
        <v>33705015.1348795</v>
      </c>
      <c r="M9170" s="30">
        <f t="shared" si="1168"/>
        <v>0</v>
      </c>
      <c r="O9170" s="39">
        <f t="shared" si="1165"/>
        <v>0</v>
      </c>
      <c r="P9170" s="39">
        <f t="shared" si="1161"/>
        <v>0</v>
      </c>
      <c r="Q9170" s="39">
        <f t="shared" si="1166"/>
        <v>0</v>
      </c>
      <c r="R9170" s="41">
        <f t="shared" si="1167"/>
        <v>0</v>
      </c>
    </row>
    <row r="9171" spans="4:18" x14ac:dyDescent="0.25">
      <c r="D9171" s="1">
        <v>42036</v>
      </c>
      <c r="E9171" s="1">
        <f t="shared" si="1164"/>
        <v>42036</v>
      </c>
      <c r="F9171" s="30">
        <f t="shared" si="1162"/>
        <v>0</v>
      </c>
      <c r="H9171" s="42">
        <f>IF(DAY(D9171)&gt;14,VLOOKUP(DATE(YEAR(E9171),MONTH(E9171)-1,DAY(1)),'מדדים וריביות'!B:C,2,FALSE),VLOOKUP(DATE(YEAR(E9171),MONTH(E9171)-2,DAY(1)),'מדדים וריביות'!B:C,2,FALSE))</f>
        <v>34010140.390488602</v>
      </c>
      <c r="I9171" s="43">
        <f>'ריבית יומית'!D9165</f>
        <v>2.7242892239431882E-5</v>
      </c>
      <c r="J9171" s="29">
        <f t="shared" si="1163"/>
        <v>1.0174781570990044</v>
      </c>
      <c r="L9171">
        <f>VLOOKUP(D9170,'מדדים וריביות'!B:C,2)</f>
        <v>33705015.1348795</v>
      </c>
      <c r="M9171" s="30">
        <f t="shared" si="1168"/>
        <v>0</v>
      </c>
      <c r="O9171" s="39">
        <f t="shared" si="1165"/>
        <v>0</v>
      </c>
      <c r="P9171" s="39">
        <f t="shared" si="1161"/>
        <v>0</v>
      </c>
      <c r="Q9171" s="39">
        <f t="shared" si="1166"/>
        <v>0</v>
      </c>
      <c r="R9171" s="41">
        <f t="shared" si="1167"/>
        <v>0</v>
      </c>
    </row>
    <row r="9172" spans="4:18" x14ac:dyDescent="0.25">
      <c r="D9172" s="1">
        <v>42037</v>
      </c>
      <c r="E9172" s="1">
        <f t="shared" si="1164"/>
        <v>42036</v>
      </c>
      <c r="F9172" s="30">
        <f t="shared" si="1162"/>
        <v>0</v>
      </c>
      <c r="H9172" s="42">
        <f>IF(DAY(D9172)&gt;14,VLOOKUP(DATE(YEAR(E9172),MONTH(E9172)-1,DAY(1)),'מדדים וריביות'!B:C,2,FALSE),VLOOKUP(DATE(YEAR(E9172),MONTH(E9172)-2,DAY(1)),'מדדים וריביות'!B:C,2,FALSE))</f>
        <v>34010140.390488602</v>
      </c>
      <c r="I9172" s="43">
        <f>'ריבית יומית'!D9166</f>
        <v>2.7242892239431882E-5</v>
      </c>
      <c r="J9172" s="29">
        <f t="shared" si="1163"/>
        <v>1.017450438806341</v>
      </c>
      <c r="L9172">
        <f>VLOOKUP(D9171,'מדדים וריביות'!B:C,2)</f>
        <v>33467177.326467998</v>
      </c>
      <c r="M9172" s="30">
        <f t="shared" si="1168"/>
        <v>0</v>
      </c>
      <c r="O9172" s="39">
        <f t="shared" si="1165"/>
        <v>0</v>
      </c>
      <c r="P9172" s="39">
        <f t="shared" si="1161"/>
        <v>0</v>
      </c>
      <c r="Q9172" s="39">
        <f t="shared" si="1166"/>
        <v>0</v>
      </c>
      <c r="R9172" s="41">
        <f t="shared" si="1167"/>
        <v>0</v>
      </c>
    </row>
    <row r="9173" spans="4:18" x14ac:dyDescent="0.25">
      <c r="D9173" s="1">
        <v>42038</v>
      </c>
      <c r="E9173" s="1">
        <f t="shared" si="1164"/>
        <v>42036</v>
      </c>
      <c r="F9173" s="30">
        <f t="shared" si="1162"/>
        <v>0</v>
      </c>
      <c r="H9173" s="42">
        <f>IF(DAY(D9173)&gt;14,VLOOKUP(DATE(YEAR(E9173),MONTH(E9173)-1,DAY(1)),'מדדים וריביות'!B:C,2,FALSE),VLOOKUP(DATE(YEAR(E9173),MONTH(E9173)-2,DAY(1)),'מדדים וריביות'!B:C,2,FALSE))</f>
        <v>34010140.390488602</v>
      </c>
      <c r="I9173" s="43">
        <f>'ריבית יומית'!D9167</f>
        <v>2.7242892239431882E-5</v>
      </c>
      <c r="J9173" s="29">
        <f t="shared" si="1163"/>
        <v>1.0174227212687836</v>
      </c>
      <c r="L9173">
        <f>VLOOKUP(D9172,'מדדים וריביות'!B:C,2)</f>
        <v>33467177.326467998</v>
      </c>
      <c r="M9173" s="30">
        <f t="shared" si="1168"/>
        <v>0</v>
      </c>
      <c r="O9173" s="39">
        <f t="shared" si="1165"/>
        <v>0</v>
      </c>
      <c r="P9173" s="39">
        <f t="shared" si="1161"/>
        <v>0</v>
      </c>
      <c r="Q9173" s="39">
        <f t="shared" si="1166"/>
        <v>0</v>
      </c>
      <c r="R9173" s="41">
        <f t="shared" si="1167"/>
        <v>0</v>
      </c>
    </row>
    <row r="9174" spans="4:18" x14ac:dyDescent="0.25">
      <c r="D9174" s="1">
        <v>42039</v>
      </c>
      <c r="E9174" s="1">
        <f t="shared" si="1164"/>
        <v>42036</v>
      </c>
      <c r="F9174" s="30">
        <f t="shared" si="1162"/>
        <v>0</v>
      </c>
      <c r="H9174" s="42">
        <f>IF(DAY(D9174)&gt;14,VLOOKUP(DATE(YEAR(E9174),MONTH(E9174)-1,DAY(1)),'מדדים וריביות'!B:C,2,FALSE),VLOOKUP(DATE(YEAR(E9174),MONTH(E9174)-2,DAY(1)),'מדדים וריביות'!B:C,2,FALSE))</f>
        <v>34010140.390488602</v>
      </c>
      <c r="I9174" s="43">
        <f>'ריבית יומית'!D9168</f>
        <v>2.7242892239431882E-5</v>
      </c>
      <c r="J9174" s="29">
        <f t="shared" si="1163"/>
        <v>1.0173950044863114</v>
      </c>
      <c r="L9174">
        <f>VLOOKUP(D9173,'מדדים וריביות'!B:C,2)</f>
        <v>33467177.326467998</v>
      </c>
      <c r="M9174" s="30">
        <f t="shared" si="1168"/>
        <v>0</v>
      </c>
      <c r="O9174" s="39">
        <f t="shared" si="1165"/>
        <v>0</v>
      </c>
      <c r="P9174" s="39">
        <f t="shared" si="1161"/>
        <v>0</v>
      </c>
      <c r="Q9174" s="39">
        <f t="shared" si="1166"/>
        <v>0</v>
      </c>
      <c r="R9174" s="41">
        <f t="shared" si="1167"/>
        <v>0</v>
      </c>
    </row>
    <row r="9175" spans="4:18" x14ac:dyDescent="0.25">
      <c r="D9175" s="1">
        <v>42040</v>
      </c>
      <c r="E9175" s="1">
        <f t="shared" si="1164"/>
        <v>42036</v>
      </c>
      <c r="F9175" s="30">
        <f t="shared" si="1162"/>
        <v>0</v>
      </c>
      <c r="H9175" s="42">
        <f>IF(DAY(D9175)&gt;14,VLOOKUP(DATE(YEAR(E9175),MONTH(E9175)-1,DAY(1)),'מדדים וריביות'!B:C,2,FALSE),VLOOKUP(DATE(YEAR(E9175),MONTH(E9175)-2,DAY(1)),'מדדים וריביות'!B:C,2,FALSE))</f>
        <v>34010140.390488602</v>
      </c>
      <c r="I9175" s="43">
        <f>'ריבית יומית'!D9169</f>
        <v>2.7242892239431882E-5</v>
      </c>
      <c r="J9175" s="29">
        <f t="shared" si="1163"/>
        <v>1.017367288458904</v>
      </c>
      <c r="L9175">
        <f>VLOOKUP(D9174,'מדדים וריביות'!B:C,2)</f>
        <v>33467177.326467998</v>
      </c>
      <c r="M9175" s="30">
        <f t="shared" si="1168"/>
        <v>0</v>
      </c>
      <c r="O9175" s="39">
        <f t="shared" si="1165"/>
        <v>0</v>
      </c>
      <c r="P9175" s="39">
        <f t="shared" si="1161"/>
        <v>0</v>
      </c>
      <c r="Q9175" s="39">
        <f t="shared" si="1166"/>
        <v>0</v>
      </c>
      <c r="R9175" s="41">
        <f t="shared" si="1167"/>
        <v>0</v>
      </c>
    </row>
    <row r="9176" spans="4:18" x14ac:dyDescent="0.25">
      <c r="D9176" s="1">
        <v>42041</v>
      </c>
      <c r="E9176" s="1">
        <f t="shared" si="1164"/>
        <v>42036</v>
      </c>
      <c r="F9176" s="30">
        <f t="shared" si="1162"/>
        <v>0</v>
      </c>
      <c r="H9176" s="42">
        <f>IF(DAY(D9176)&gt;14,VLOOKUP(DATE(YEAR(E9176),MONTH(E9176)-1,DAY(1)),'מדדים וריביות'!B:C,2,FALSE),VLOOKUP(DATE(YEAR(E9176),MONTH(E9176)-2,DAY(1)),'מדדים וריביות'!B:C,2,FALSE))</f>
        <v>34010140.390488602</v>
      </c>
      <c r="I9176" s="43">
        <f>'ריבית יומית'!D9170</f>
        <v>2.7242892239431882E-5</v>
      </c>
      <c r="J9176" s="29">
        <f t="shared" si="1163"/>
        <v>1.0173395731865407</v>
      </c>
      <c r="L9176">
        <f>VLOOKUP(D9175,'מדדים וריביות'!B:C,2)</f>
        <v>33467177.326467998</v>
      </c>
      <c r="M9176" s="30">
        <f t="shared" si="1168"/>
        <v>0</v>
      </c>
      <c r="O9176" s="39">
        <f t="shared" si="1165"/>
        <v>0</v>
      </c>
      <c r="P9176" s="39">
        <f t="shared" si="1161"/>
        <v>0</v>
      </c>
      <c r="Q9176" s="39">
        <f t="shared" si="1166"/>
        <v>0</v>
      </c>
      <c r="R9176" s="41">
        <f t="shared" si="1167"/>
        <v>0</v>
      </c>
    </row>
    <row r="9177" spans="4:18" x14ac:dyDescent="0.25">
      <c r="D9177" s="1">
        <v>42042</v>
      </c>
      <c r="E9177" s="1">
        <f t="shared" si="1164"/>
        <v>42036</v>
      </c>
      <c r="F9177" s="30">
        <f t="shared" si="1162"/>
        <v>0</v>
      </c>
      <c r="H9177" s="42">
        <f>IF(DAY(D9177)&gt;14,VLOOKUP(DATE(YEAR(E9177),MONTH(E9177)-1,DAY(1)),'מדדים וריביות'!B:C,2,FALSE),VLOOKUP(DATE(YEAR(E9177),MONTH(E9177)-2,DAY(1)),'מדדים וריביות'!B:C,2,FALSE))</f>
        <v>34010140.390488602</v>
      </c>
      <c r="I9177" s="43">
        <f>'ריבית יומית'!D9171</f>
        <v>2.7242892239431882E-5</v>
      </c>
      <c r="J9177" s="29">
        <f t="shared" si="1163"/>
        <v>1.0173118586692012</v>
      </c>
      <c r="L9177">
        <f>VLOOKUP(D9176,'מדדים וריביות'!B:C,2)</f>
        <v>33467177.326467998</v>
      </c>
      <c r="M9177" s="30">
        <f t="shared" si="1168"/>
        <v>0</v>
      </c>
      <c r="O9177" s="39">
        <f t="shared" si="1165"/>
        <v>0</v>
      </c>
      <c r="P9177" s="39">
        <f t="shared" si="1161"/>
        <v>0</v>
      </c>
      <c r="Q9177" s="39">
        <f t="shared" si="1166"/>
        <v>0</v>
      </c>
      <c r="R9177" s="41">
        <f t="shared" si="1167"/>
        <v>0</v>
      </c>
    </row>
    <row r="9178" spans="4:18" x14ac:dyDescent="0.25">
      <c r="D9178" s="1">
        <v>42043</v>
      </c>
      <c r="E9178" s="1">
        <f t="shared" si="1164"/>
        <v>42036</v>
      </c>
      <c r="F9178" s="30">
        <f t="shared" si="1162"/>
        <v>0</v>
      </c>
      <c r="H9178" s="42">
        <f>IF(DAY(D9178)&gt;14,VLOOKUP(DATE(YEAR(E9178),MONTH(E9178)-1,DAY(1)),'מדדים וריביות'!B:C,2,FALSE),VLOOKUP(DATE(YEAR(E9178),MONTH(E9178)-2,DAY(1)),'מדדים וריביות'!B:C,2,FALSE))</f>
        <v>34010140.390488602</v>
      </c>
      <c r="I9178" s="43">
        <f>'ריבית יומית'!D9172</f>
        <v>2.7242892239431882E-5</v>
      </c>
      <c r="J9178" s="29">
        <f t="shared" si="1163"/>
        <v>1.0172841449068646</v>
      </c>
      <c r="L9178">
        <f>VLOOKUP(D9177,'מדדים וריביות'!B:C,2)</f>
        <v>33467177.326467998</v>
      </c>
      <c r="M9178" s="30">
        <f t="shared" si="1168"/>
        <v>0</v>
      </c>
      <c r="O9178" s="39">
        <f t="shared" si="1165"/>
        <v>0</v>
      </c>
      <c r="P9178" s="39">
        <f t="shared" si="1161"/>
        <v>0</v>
      </c>
      <c r="Q9178" s="39">
        <f t="shared" si="1166"/>
        <v>0</v>
      </c>
      <c r="R9178" s="41">
        <f t="shared" si="1167"/>
        <v>0</v>
      </c>
    </row>
    <row r="9179" spans="4:18" x14ac:dyDescent="0.25">
      <c r="D9179" s="1">
        <v>42044</v>
      </c>
      <c r="E9179" s="1">
        <f t="shared" si="1164"/>
        <v>42036</v>
      </c>
      <c r="F9179" s="30">
        <f t="shared" si="1162"/>
        <v>0</v>
      </c>
      <c r="H9179" s="42">
        <f>IF(DAY(D9179)&gt;14,VLOOKUP(DATE(YEAR(E9179),MONTH(E9179)-1,DAY(1)),'מדדים וריביות'!B:C,2,FALSE),VLOOKUP(DATE(YEAR(E9179),MONTH(E9179)-2,DAY(1)),'מדדים וריביות'!B:C,2,FALSE))</f>
        <v>34010140.390488602</v>
      </c>
      <c r="I9179" s="43">
        <f>'ריבית יומית'!D9173</f>
        <v>2.7242892239431882E-5</v>
      </c>
      <c r="J9179" s="29">
        <f t="shared" si="1163"/>
        <v>1.0172564318995105</v>
      </c>
      <c r="L9179">
        <f>VLOOKUP(D9178,'מדדים וריביות'!B:C,2)</f>
        <v>33467177.326467998</v>
      </c>
      <c r="M9179" s="30">
        <f t="shared" si="1168"/>
        <v>0</v>
      </c>
      <c r="O9179" s="39">
        <f t="shared" si="1165"/>
        <v>0</v>
      </c>
      <c r="P9179" s="39">
        <f t="shared" si="1161"/>
        <v>0</v>
      </c>
      <c r="Q9179" s="39">
        <f t="shared" si="1166"/>
        <v>0</v>
      </c>
      <c r="R9179" s="41">
        <f t="shared" si="1167"/>
        <v>0</v>
      </c>
    </row>
    <row r="9180" spans="4:18" x14ac:dyDescent="0.25">
      <c r="D9180" s="1">
        <v>42045</v>
      </c>
      <c r="E9180" s="1">
        <f t="shared" si="1164"/>
        <v>42036</v>
      </c>
      <c r="F9180" s="30">
        <f t="shared" si="1162"/>
        <v>0</v>
      </c>
      <c r="H9180" s="42">
        <f>IF(DAY(D9180)&gt;14,VLOOKUP(DATE(YEAR(E9180),MONTH(E9180)-1,DAY(1)),'מדדים וריביות'!B:C,2,FALSE),VLOOKUP(DATE(YEAR(E9180),MONTH(E9180)-2,DAY(1)),'מדדים וריביות'!B:C,2,FALSE))</f>
        <v>34010140.390488602</v>
      </c>
      <c r="I9180" s="43">
        <f>'ריבית יומית'!D9174</f>
        <v>2.7242892239431882E-5</v>
      </c>
      <c r="J9180" s="29">
        <f t="shared" si="1163"/>
        <v>1.0172287196471184</v>
      </c>
      <c r="L9180">
        <f>VLOOKUP(D9179,'מדדים וריביות'!B:C,2)</f>
        <v>33467177.326467998</v>
      </c>
      <c r="M9180" s="30">
        <f t="shared" si="1168"/>
        <v>0</v>
      </c>
      <c r="O9180" s="39">
        <f t="shared" si="1165"/>
        <v>0</v>
      </c>
      <c r="P9180" s="39">
        <f t="shared" si="1161"/>
        <v>0</v>
      </c>
      <c r="Q9180" s="39">
        <f t="shared" si="1166"/>
        <v>0</v>
      </c>
      <c r="R9180" s="41">
        <f t="shared" si="1167"/>
        <v>0</v>
      </c>
    </row>
    <row r="9181" spans="4:18" x14ac:dyDescent="0.25">
      <c r="D9181" s="1">
        <v>42046</v>
      </c>
      <c r="E9181" s="1">
        <f t="shared" si="1164"/>
        <v>42036</v>
      </c>
      <c r="F9181" s="30">
        <f t="shared" si="1162"/>
        <v>0</v>
      </c>
      <c r="H9181" s="42">
        <f>IF(DAY(D9181)&gt;14,VLOOKUP(DATE(YEAR(E9181),MONTH(E9181)-1,DAY(1)),'מדדים וריביות'!B:C,2,FALSE),VLOOKUP(DATE(YEAR(E9181),MONTH(E9181)-2,DAY(1)),'מדדים וריביות'!B:C,2,FALSE))</f>
        <v>34010140.390488602</v>
      </c>
      <c r="I9181" s="43">
        <f>'ריבית יומית'!D9175</f>
        <v>2.7242892239431882E-5</v>
      </c>
      <c r="J9181" s="29">
        <f t="shared" si="1163"/>
        <v>1.0172010081496674</v>
      </c>
      <c r="L9181">
        <f>VLOOKUP(D9180,'מדדים וריביות'!B:C,2)</f>
        <v>33467177.326467998</v>
      </c>
      <c r="M9181" s="30">
        <f t="shared" si="1168"/>
        <v>0</v>
      </c>
      <c r="O9181" s="39">
        <f t="shared" si="1165"/>
        <v>0</v>
      </c>
      <c r="P9181" s="39">
        <f t="shared" si="1161"/>
        <v>0</v>
      </c>
      <c r="Q9181" s="39">
        <f t="shared" si="1166"/>
        <v>0</v>
      </c>
      <c r="R9181" s="41">
        <f t="shared" si="1167"/>
        <v>0</v>
      </c>
    </row>
    <row r="9182" spans="4:18" x14ac:dyDescent="0.25">
      <c r="D9182" s="1">
        <v>42047</v>
      </c>
      <c r="E9182" s="1">
        <f t="shared" si="1164"/>
        <v>42036</v>
      </c>
      <c r="F9182" s="30">
        <f t="shared" si="1162"/>
        <v>0</v>
      </c>
      <c r="H9182" s="42">
        <f>IF(DAY(D9182)&gt;14,VLOOKUP(DATE(YEAR(E9182),MONTH(E9182)-1,DAY(1)),'מדדים וריביות'!B:C,2,FALSE),VLOOKUP(DATE(YEAR(E9182),MONTH(E9182)-2,DAY(1)),'מדדים וריביות'!B:C,2,FALSE))</f>
        <v>34010140.390488602</v>
      </c>
      <c r="I9182" s="43">
        <f>'ריבית יומית'!D9176</f>
        <v>2.7242892239431882E-5</v>
      </c>
      <c r="J9182" s="29">
        <f t="shared" si="1163"/>
        <v>1.0171732974071372</v>
      </c>
      <c r="L9182">
        <f>VLOOKUP(D9181,'מדדים וריביות'!B:C,2)</f>
        <v>33467177.326467998</v>
      </c>
      <c r="M9182" s="30">
        <f t="shared" si="1168"/>
        <v>0</v>
      </c>
      <c r="O9182" s="39">
        <f t="shared" si="1165"/>
        <v>0</v>
      </c>
      <c r="P9182" s="39">
        <f t="shared" si="1161"/>
        <v>0</v>
      </c>
      <c r="Q9182" s="39">
        <f t="shared" si="1166"/>
        <v>0</v>
      </c>
      <c r="R9182" s="41">
        <f t="shared" si="1167"/>
        <v>0</v>
      </c>
    </row>
    <row r="9183" spans="4:18" x14ac:dyDescent="0.25">
      <c r="D9183" s="1">
        <v>42048</v>
      </c>
      <c r="E9183" s="1">
        <f t="shared" si="1164"/>
        <v>42036</v>
      </c>
      <c r="F9183" s="30">
        <f t="shared" si="1162"/>
        <v>0</v>
      </c>
      <c r="H9183" s="42">
        <f>IF(DAY(D9183)&gt;14,VLOOKUP(DATE(YEAR(E9183),MONTH(E9183)-1,DAY(1)),'מדדים וריביות'!B:C,2,FALSE),VLOOKUP(DATE(YEAR(E9183),MONTH(E9183)-2,DAY(1)),'מדדים וריביות'!B:C,2,FALSE))</f>
        <v>34010140.390488602</v>
      </c>
      <c r="I9183" s="43">
        <f>'ריבית יומית'!D9177</f>
        <v>2.7242892239431882E-5</v>
      </c>
      <c r="J9183" s="29">
        <f t="shared" si="1163"/>
        <v>1.0171455874195074</v>
      </c>
      <c r="L9183">
        <f>VLOOKUP(D9182,'מדדים וריביות'!B:C,2)</f>
        <v>33467177.326467998</v>
      </c>
      <c r="M9183" s="30">
        <f t="shared" si="1168"/>
        <v>0</v>
      </c>
      <c r="O9183" s="39">
        <f t="shared" si="1165"/>
        <v>0</v>
      </c>
      <c r="P9183" s="39">
        <f t="shared" si="1161"/>
        <v>0</v>
      </c>
      <c r="Q9183" s="39">
        <f t="shared" si="1166"/>
        <v>0</v>
      </c>
      <c r="R9183" s="41">
        <f t="shared" si="1167"/>
        <v>0</v>
      </c>
    </row>
    <row r="9184" spans="4:18" x14ac:dyDescent="0.25">
      <c r="D9184" s="1">
        <v>42049</v>
      </c>
      <c r="E9184" s="1">
        <f t="shared" si="1164"/>
        <v>42036</v>
      </c>
      <c r="F9184" s="30">
        <f t="shared" si="1162"/>
        <v>0</v>
      </c>
      <c r="H9184" s="42">
        <f>IF(DAY(D9184)&gt;14,VLOOKUP(DATE(YEAR(E9184),MONTH(E9184)-1,DAY(1)),'מדדים וריביות'!B:C,2,FALSE),VLOOKUP(DATE(YEAR(E9184),MONTH(E9184)-2,DAY(1)),'מדדים וריביות'!B:C,2,FALSE))</f>
        <v>34010140.390488602</v>
      </c>
      <c r="I9184" s="43">
        <f>'ריבית יומית'!D9178</f>
        <v>2.7242892239431882E-5</v>
      </c>
      <c r="J9184" s="29">
        <f t="shared" si="1163"/>
        <v>1.0171178781867571</v>
      </c>
      <c r="L9184">
        <f>VLOOKUP(D9183,'מדדים וריביות'!B:C,2)</f>
        <v>33467177.326467998</v>
      </c>
      <c r="M9184" s="30">
        <f t="shared" si="1168"/>
        <v>0</v>
      </c>
      <c r="O9184" s="39">
        <f t="shared" si="1165"/>
        <v>0</v>
      </c>
      <c r="P9184" s="39">
        <f t="shared" si="1161"/>
        <v>0</v>
      </c>
      <c r="Q9184" s="39">
        <f t="shared" si="1166"/>
        <v>0</v>
      </c>
      <c r="R9184" s="41">
        <f t="shared" si="1167"/>
        <v>0</v>
      </c>
    </row>
    <row r="9185" spans="4:18" x14ac:dyDescent="0.25">
      <c r="D9185" s="1">
        <v>42050</v>
      </c>
      <c r="E9185" s="1">
        <f t="shared" si="1164"/>
        <v>42036</v>
      </c>
      <c r="F9185" s="30">
        <f t="shared" si="1162"/>
        <v>0</v>
      </c>
      <c r="H9185" s="42">
        <f>IF(DAY(D9185)&gt;14,VLOOKUP(DATE(YEAR(E9185),MONTH(E9185)-1,DAY(1)),'מדדים וריביות'!B:C,2,FALSE),VLOOKUP(DATE(YEAR(E9185),MONTH(E9185)-2,DAY(1)),'מדדים וריביות'!B:C,2,FALSE))</f>
        <v>33705015.1348795</v>
      </c>
      <c r="I9185" s="43">
        <f>'ריבית יומית'!D9179</f>
        <v>2.7242892239431882E-5</v>
      </c>
      <c r="J9185" s="29">
        <f t="shared" si="1163"/>
        <v>1.0170901697088659</v>
      </c>
      <c r="L9185">
        <f>VLOOKUP(D9184,'מדדים וריביות'!B:C,2)</f>
        <v>33467177.326467998</v>
      </c>
      <c r="M9185" s="30">
        <f t="shared" si="1168"/>
        <v>0</v>
      </c>
      <c r="O9185" s="39">
        <f t="shared" si="1165"/>
        <v>0</v>
      </c>
      <c r="P9185" s="39">
        <f t="shared" si="1161"/>
        <v>0</v>
      </c>
      <c r="Q9185" s="39">
        <f t="shared" si="1166"/>
        <v>0</v>
      </c>
      <c r="R9185" s="41">
        <f t="shared" si="1167"/>
        <v>0</v>
      </c>
    </row>
    <row r="9186" spans="4:18" x14ac:dyDescent="0.25">
      <c r="D9186" s="1">
        <v>42051</v>
      </c>
      <c r="E9186" s="1">
        <f t="shared" si="1164"/>
        <v>42036</v>
      </c>
      <c r="F9186" s="30">
        <f t="shared" si="1162"/>
        <v>0</v>
      </c>
      <c r="H9186" s="42">
        <f>IF(DAY(D9186)&gt;14,VLOOKUP(DATE(YEAR(E9186),MONTH(E9186)-1,DAY(1)),'מדדים וריביות'!B:C,2,FALSE),VLOOKUP(DATE(YEAR(E9186),MONTH(E9186)-2,DAY(1)),'מדדים וריביות'!B:C,2,FALSE))</f>
        <v>33705015.1348795</v>
      </c>
      <c r="I9186" s="43">
        <f>'ריבית יומית'!D9180</f>
        <v>2.7242892239431882E-5</v>
      </c>
      <c r="J9186" s="29">
        <f t="shared" si="1163"/>
        <v>1.0170624619858133</v>
      </c>
      <c r="L9186">
        <f>VLOOKUP(D9185,'מדדים וריביות'!B:C,2)</f>
        <v>33467177.326467998</v>
      </c>
      <c r="M9186" s="30">
        <f t="shared" si="1168"/>
        <v>0</v>
      </c>
      <c r="O9186" s="39">
        <f t="shared" si="1165"/>
        <v>0</v>
      </c>
      <c r="P9186" s="39">
        <f t="shared" si="1161"/>
        <v>0</v>
      </c>
      <c r="Q9186" s="39">
        <f t="shared" si="1166"/>
        <v>0</v>
      </c>
      <c r="R9186" s="41">
        <f t="shared" si="1167"/>
        <v>0</v>
      </c>
    </row>
    <row r="9187" spans="4:18" x14ac:dyDescent="0.25">
      <c r="D9187" s="1">
        <v>42052</v>
      </c>
      <c r="E9187" s="1">
        <f t="shared" si="1164"/>
        <v>42036</v>
      </c>
      <c r="F9187" s="30">
        <f t="shared" si="1162"/>
        <v>0</v>
      </c>
      <c r="H9187" s="42">
        <f>IF(DAY(D9187)&gt;14,VLOOKUP(DATE(YEAR(E9187),MONTH(E9187)-1,DAY(1)),'מדדים וריביות'!B:C,2,FALSE),VLOOKUP(DATE(YEAR(E9187),MONTH(E9187)-2,DAY(1)),'מדדים וריביות'!B:C,2,FALSE))</f>
        <v>33705015.1348795</v>
      </c>
      <c r="I9187" s="43">
        <f>'ריבית יומית'!D9181</f>
        <v>2.7242892239431882E-5</v>
      </c>
      <c r="J9187" s="29">
        <f t="shared" si="1163"/>
        <v>1.0170347550175787</v>
      </c>
      <c r="L9187">
        <f>VLOOKUP(D9186,'מדדים וריביות'!B:C,2)</f>
        <v>33467177.326467998</v>
      </c>
      <c r="M9187" s="30">
        <f t="shared" si="1168"/>
        <v>0</v>
      </c>
      <c r="O9187" s="39">
        <f t="shared" si="1165"/>
        <v>0</v>
      </c>
      <c r="P9187" s="39">
        <f t="shared" si="1161"/>
        <v>0</v>
      </c>
      <c r="Q9187" s="39">
        <f t="shared" si="1166"/>
        <v>0</v>
      </c>
      <c r="R9187" s="41">
        <f t="shared" si="1167"/>
        <v>0</v>
      </c>
    </row>
    <row r="9188" spans="4:18" x14ac:dyDescent="0.25">
      <c r="D9188" s="1">
        <v>42053</v>
      </c>
      <c r="E9188" s="1">
        <f t="shared" si="1164"/>
        <v>42036</v>
      </c>
      <c r="F9188" s="30">
        <f t="shared" si="1162"/>
        <v>0</v>
      </c>
      <c r="H9188" s="42">
        <f>IF(DAY(D9188)&gt;14,VLOOKUP(DATE(YEAR(E9188),MONTH(E9188)-1,DAY(1)),'מדדים וריביות'!B:C,2,FALSE),VLOOKUP(DATE(YEAR(E9188),MONTH(E9188)-2,DAY(1)),'מדדים וריביות'!B:C,2,FALSE))</f>
        <v>33705015.1348795</v>
      </c>
      <c r="I9188" s="43">
        <f>'ריבית יומית'!D9182</f>
        <v>2.7242892239431882E-5</v>
      </c>
      <c r="J9188" s="29">
        <f t="shared" si="1163"/>
        <v>1.0170070488041414</v>
      </c>
      <c r="L9188">
        <f>VLOOKUP(D9187,'מדדים וריביות'!B:C,2)</f>
        <v>33467177.326467998</v>
      </c>
      <c r="M9188" s="30">
        <f t="shared" si="1168"/>
        <v>0</v>
      </c>
      <c r="O9188" s="39">
        <f t="shared" si="1165"/>
        <v>0</v>
      </c>
      <c r="P9188" s="39">
        <f t="shared" si="1161"/>
        <v>0</v>
      </c>
      <c r="Q9188" s="39">
        <f t="shared" si="1166"/>
        <v>0</v>
      </c>
      <c r="R9188" s="41">
        <f t="shared" si="1167"/>
        <v>0</v>
      </c>
    </row>
    <row r="9189" spans="4:18" x14ac:dyDescent="0.25">
      <c r="D9189" s="1">
        <v>42054</v>
      </c>
      <c r="E9189" s="1">
        <f t="shared" si="1164"/>
        <v>42036</v>
      </c>
      <c r="F9189" s="30">
        <f t="shared" si="1162"/>
        <v>0</v>
      </c>
      <c r="H9189" s="42">
        <f>IF(DAY(D9189)&gt;14,VLOOKUP(DATE(YEAR(E9189),MONTH(E9189)-1,DAY(1)),'מדדים וריביות'!B:C,2,FALSE),VLOOKUP(DATE(YEAR(E9189),MONTH(E9189)-2,DAY(1)),'מדדים וריביות'!B:C,2,FALSE))</f>
        <v>33705015.1348795</v>
      </c>
      <c r="I9189" s="43">
        <f>'ריבית יומית'!D9183</f>
        <v>2.7242892239431882E-5</v>
      </c>
      <c r="J9189" s="29">
        <f t="shared" si="1163"/>
        <v>1.0169793433454808</v>
      </c>
      <c r="L9189">
        <f>VLOOKUP(D9188,'מדדים וריביות'!B:C,2)</f>
        <v>33467177.326467998</v>
      </c>
      <c r="M9189" s="30">
        <f t="shared" si="1168"/>
        <v>0</v>
      </c>
      <c r="O9189" s="39">
        <f t="shared" si="1165"/>
        <v>0</v>
      </c>
      <c r="P9189" s="39">
        <f t="shared" si="1161"/>
        <v>0</v>
      </c>
      <c r="Q9189" s="39">
        <f t="shared" si="1166"/>
        <v>0</v>
      </c>
      <c r="R9189" s="41">
        <f t="shared" si="1167"/>
        <v>0</v>
      </c>
    </row>
    <row r="9190" spans="4:18" x14ac:dyDescent="0.25">
      <c r="D9190" s="1">
        <v>42055</v>
      </c>
      <c r="E9190" s="1">
        <f t="shared" si="1164"/>
        <v>42036</v>
      </c>
      <c r="F9190" s="30">
        <f t="shared" si="1162"/>
        <v>0</v>
      </c>
      <c r="H9190" s="42">
        <f>IF(DAY(D9190)&gt;14,VLOOKUP(DATE(YEAR(E9190),MONTH(E9190)-1,DAY(1)),'מדדים וריביות'!B:C,2,FALSE),VLOOKUP(DATE(YEAR(E9190),MONTH(E9190)-2,DAY(1)),'מדדים וריביות'!B:C,2,FALSE))</f>
        <v>33705015.1348795</v>
      </c>
      <c r="I9190" s="43">
        <f>'ריבית יומית'!D9184</f>
        <v>2.7242892239431882E-5</v>
      </c>
      <c r="J9190" s="29">
        <f t="shared" si="1163"/>
        <v>1.0169516386415767</v>
      </c>
      <c r="L9190">
        <f>VLOOKUP(D9189,'מדדים וריביות'!B:C,2)</f>
        <v>33467177.326467998</v>
      </c>
      <c r="M9190" s="30">
        <f t="shared" si="1168"/>
        <v>0</v>
      </c>
      <c r="O9190" s="39">
        <f t="shared" si="1165"/>
        <v>0</v>
      </c>
      <c r="P9190" s="39">
        <f t="shared" si="1161"/>
        <v>0</v>
      </c>
      <c r="Q9190" s="39">
        <f t="shared" si="1166"/>
        <v>0</v>
      </c>
      <c r="R9190" s="41">
        <f t="shared" si="1167"/>
        <v>0</v>
      </c>
    </row>
    <row r="9191" spans="4:18" x14ac:dyDescent="0.25">
      <c r="D9191" s="1">
        <v>42056</v>
      </c>
      <c r="E9191" s="1">
        <f t="shared" si="1164"/>
        <v>42036</v>
      </c>
      <c r="F9191" s="30">
        <f t="shared" si="1162"/>
        <v>0</v>
      </c>
      <c r="H9191" s="42">
        <f>IF(DAY(D9191)&gt;14,VLOOKUP(DATE(YEAR(E9191),MONTH(E9191)-1,DAY(1)),'מדדים וריביות'!B:C,2,FALSE),VLOOKUP(DATE(YEAR(E9191),MONTH(E9191)-2,DAY(1)),'מדדים וריביות'!B:C,2,FALSE))</f>
        <v>33705015.1348795</v>
      </c>
      <c r="I9191" s="43">
        <f>'ריבית יומית'!D9185</f>
        <v>2.7242892239431882E-5</v>
      </c>
      <c r="J9191" s="29">
        <f t="shared" si="1163"/>
        <v>1.0169239346924082</v>
      </c>
      <c r="L9191">
        <f>VLOOKUP(D9190,'מדדים וריביות'!B:C,2)</f>
        <v>33467177.326467998</v>
      </c>
      <c r="M9191" s="30">
        <f t="shared" si="1168"/>
        <v>0</v>
      </c>
      <c r="O9191" s="39">
        <f t="shared" si="1165"/>
        <v>0</v>
      </c>
      <c r="P9191" s="39">
        <f t="shared" si="1161"/>
        <v>0</v>
      </c>
      <c r="Q9191" s="39">
        <f t="shared" si="1166"/>
        <v>0</v>
      </c>
      <c r="R9191" s="41">
        <f t="shared" si="1167"/>
        <v>0</v>
      </c>
    </row>
    <row r="9192" spans="4:18" x14ac:dyDescent="0.25">
      <c r="D9192" s="1">
        <v>42057</v>
      </c>
      <c r="E9192" s="1">
        <f t="shared" si="1164"/>
        <v>42036</v>
      </c>
      <c r="F9192" s="30">
        <f t="shared" si="1162"/>
        <v>0</v>
      </c>
      <c r="H9192" s="42">
        <f>IF(DAY(D9192)&gt;14,VLOOKUP(DATE(YEAR(E9192),MONTH(E9192)-1,DAY(1)),'מדדים וריביות'!B:C,2,FALSE),VLOOKUP(DATE(YEAR(E9192),MONTH(E9192)-2,DAY(1)),'מדדים וריביות'!B:C,2,FALSE))</f>
        <v>33705015.1348795</v>
      </c>
      <c r="I9192" s="43">
        <f>'ריבית יומית'!D9186</f>
        <v>2.7242892239431882E-5</v>
      </c>
      <c r="J9192" s="29">
        <f t="shared" si="1163"/>
        <v>1.0168962314979548</v>
      </c>
      <c r="L9192">
        <f>VLOOKUP(D9191,'מדדים וריביות'!B:C,2)</f>
        <v>33467177.326467998</v>
      </c>
      <c r="M9192" s="30">
        <f t="shared" si="1168"/>
        <v>0</v>
      </c>
      <c r="O9192" s="39">
        <f t="shared" si="1165"/>
        <v>0</v>
      </c>
      <c r="P9192" s="39">
        <f t="shared" si="1161"/>
        <v>0</v>
      </c>
      <c r="Q9192" s="39">
        <f t="shared" si="1166"/>
        <v>0</v>
      </c>
      <c r="R9192" s="41">
        <f t="shared" si="1167"/>
        <v>0</v>
      </c>
    </row>
    <row r="9193" spans="4:18" x14ac:dyDescent="0.25">
      <c r="D9193" s="1">
        <v>42058</v>
      </c>
      <c r="E9193" s="1">
        <f t="shared" si="1164"/>
        <v>42036</v>
      </c>
      <c r="F9193" s="30">
        <f t="shared" si="1162"/>
        <v>0</v>
      </c>
      <c r="H9193" s="42">
        <f>IF(DAY(D9193)&gt;14,VLOOKUP(DATE(YEAR(E9193),MONTH(E9193)-1,DAY(1)),'מדדים וריביות'!B:C,2,FALSE),VLOOKUP(DATE(YEAR(E9193),MONTH(E9193)-2,DAY(1)),'מדדים וריביות'!B:C,2,FALSE))</f>
        <v>33705015.1348795</v>
      </c>
      <c r="I9193" s="43">
        <f>'ריבית יומית'!D9187</f>
        <v>2.7242892239431882E-5</v>
      </c>
      <c r="J9193" s="29">
        <f t="shared" si="1163"/>
        <v>1.016868529058196</v>
      </c>
      <c r="L9193">
        <f>VLOOKUP(D9192,'מדדים וריביות'!B:C,2)</f>
        <v>33467177.326467998</v>
      </c>
      <c r="M9193" s="30">
        <f t="shared" si="1168"/>
        <v>0</v>
      </c>
      <c r="O9193" s="39">
        <f t="shared" si="1165"/>
        <v>0</v>
      </c>
      <c r="P9193" s="39">
        <f t="shared" si="1161"/>
        <v>0</v>
      </c>
      <c r="Q9193" s="39">
        <f t="shared" si="1166"/>
        <v>0</v>
      </c>
      <c r="R9193" s="41">
        <f t="shared" si="1167"/>
        <v>0</v>
      </c>
    </row>
    <row r="9194" spans="4:18" x14ac:dyDescent="0.25">
      <c r="D9194" s="1">
        <v>42059</v>
      </c>
      <c r="E9194" s="1">
        <f t="shared" si="1164"/>
        <v>42036</v>
      </c>
      <c r="F9194" s="30">
        <f t="shared" si="1162"/>
        <v>0</v>
      </c>
      <c r="H9194" s="42">
        <f>IF(DAY(D9194)&gt;14,VLOOKUP(DATE(YEAR(E9194),MONTH(E9194)-1,DAY(1)),'מדדים וריביות'!B:C,2,FALSE),VLOOKUP(DATE(YEAR(E9194),MONTH(E9194)-2,DAY(1)),'מדדים וריביות'!B:C,2,FALSE))</f>
        <v>33705015.1348795</v>
      </c>
      <c r="I9194" s="43">
        <f>'ריבית יומית'!D9188</f>
        <v>2.7242892239431882E-5</v>
      </c>
      <c r="J9194" s="29">
        <f t="shared" si="1163"/>
        <v>1.0168408273731113</v>
      </c>
      <c r="L9194">
        <f>VLOOKUP(D9193,'מדדים וריביות'!B:C,2)</f>
        <v>33467177.326467998</v>
      </c>
      <c r="M9194" s="30">
        <f t="shared" si="1168"/>
        <v>0</v>
      </c>
      <c r="O9194" s="39">
        <f t="shared" si="1165"/>
        <v>0</v>
      </c>
      <c r="P9194" s="39">
        <f t="shared" si="1161"/>
        <v>0</v>
      </c>
      <c r="Q9194" s="39">
        <f t="shared" si="1166"/>
        <v>0</v>
      </c>
      <c r="R9194" s="41">
        <f t="shared" si="1167"/>
        <v>0</v>
      </c>
    </row>
    <row r="9195" spans="4:18" x14ac:dyDescent="0.25">
      <c r="D9195" s="1">
        <v>42060</v>
      </c>
      <c r="E9195" s="1">
        <f t="shared" si="1164"/>
        <v>42036</v>
      </c>
      <c r="F9195" s="30">
        <f t="shared" si="1162"/>
        <v>0</v>
      </c>
      <c r="H9195" s="42">
        <f>IF(DAY(D9195)&gt;14,VLOOKUP(DATE(YEAR(E9195),MONTH(E9195)-1,DAY(1)),'מדדים וריביות'!B:C,2,FALSE),VLOOKUP(DATE(YEAR(E9195),MONTH(E9195)-2,DAY(1)),'מדדים וריביות'!B:C,2,FALSE))</f>
        <v>33705015.1348795</v>
      </c>
      <c r="I9195" s="43">
        <f>'ריבית יומית'!D9189</f>
        <v>2.7242892239431882E-5</v>
      </c>
      <c r="J9195" s="29">
        <f t="shared" si="1163"/>
        <v>1.0168131264426801</v>
      </c>
      <c r="L9195">
        <f>VLOOKUP(D9194,'מדדים וריביות'!B:C,2)</f>
        <v>33467177.326467998</v>
      </c>
      <c r="M9195" s="30">
        <f t="shared" si="1168"/>
        <v>0</v>
      </c>
      <c r="O9195" s="39">
        <f t="shared" si="1165"/>
        <v>0</v>
      </c>
      <c r="P9195" s="39">
        <f t="shared" si="1161"/>
        <v>0</v>
      </c>
      <c r="Q9195" s="39">
        <f t="shared" si="1166"/>
        <v>0</v>
      </c>
      <c r="R9195" s="41">
        <f t="shared" si="1167"/>
        <v>0</v>
      </c>
    </row>
    <row r="9196" spans="4:18" x14ac:dyDescent="0.25">
      <c r="D9196" s="1">
        <v>42061</v>
      </c>
      <c r="E9196" s="1">
        <f t="shared" si="1164"/>
        <v>42036</v>
      </c>
      <c r="F9196" s="30">
        <f t="shared" si="1162"/>
        <v>0</v>
      </c>
      <c r="H9196" s="42">
        <f>IF(DAY(D9196)&gt;14,VLOOKUP(DATE(YEAR(E9196),MONTH(E9196)-1,DAY(1)),'מדדים וריביות'!B:C,2,FALSE),VLOOKUP(DATE(YEAR(E9196),MONTH(E9196)-2,DAY(1)),'מדדים וריביות'!B:C,2,FALSE))</f>
        <v>33705015.1348795</v>
      </c>
      <c r="I9196" s="43">
        <f>'ריבית יומית'!D9190</f>
        <v>2.7242892239431882E-5</v>
      </c>
      <c r="J9196" s="29">
        <f t="shared" si="1163"/>
        <v>1.0167854262668816</v>
      </c>
      <c r="L9196">
        <f>VLOOKUP(D9195,'מדדים וריביות'!B:C,2)</f>
        <v>33467177.326467998</v>
      </c>
      <c r="M9196" s="30">
        <f t="shared" si="1168"/>
        <v>0</v>
      </c>
      <c r="O9196" s="39">
        <f t="shared" si="1165"/>
        <v>0</v>
      </c>
      <c r="P9196" s="39">
        <f t="shared" ref="P9196:P9259" si="1169">J9197*G9196-G9196</f>
        <v>0</v>
      </c>
      <c r="Q9196" s="39">
        <f t="shared" si="1166"/>
        <v>0</v>
      </c>
      <c r="R9196" s="41">
        <f t="shared" si="1167"/>
        <v>0</v>
      </c>
    </row>
    <row r="9197" spans="4:18" x14ac:dyDescent="0.25">
      <c r="D9197" s="1">
        <v>42062</v>
      </c>
      <c r="E9197" s="1">
        <f t="shared" si="1164"/>
        <v>42036</v>
      </c>
      <c r="F9197" s="30">
        <f t="shared" si="1162"/>
        <v>0</v>
      </c>
      <c r="H9197" s="42">
        <f>IF(DAY(D9197)&gt;14,VLOOKUP(DATE(YEAR(E9197),MONTH(E9197)-1,DAY(1)),'מדדים וריביות'!B:C,2,FALSE),VLOOKUP(DATE(YEAR(E9197),MONTH(E9197)-2,DAY(1)),'מדדים וריביות'!B:C,2,FALSE))</f>
        <v>33705015.1348795</v>
      </c>
      <c r="I9197" s="43">
        <f>'ריבית יומית'!D9191</f>
        <v>2.7242892239431882E-5</v>
      </c>
      <c r="J9197" s="29">
        <f t="shared" si="1163"/>
        <v>1.0167577268456955</v>
      </c>
      <c r="L9197">
        <f>VLOOKUP(D9196,'מדדים וריביות'!B:C,2)</f>
        <v>33467177.326467998</v>
      </c>
      <c r="M9197" s="30">
        <f t="shared" si="1168"/>
        <v>0</v>
      </c>
      <c r="O9197" s="39">
        <f t="shared" si="1165"/>
        <v>0</v>
      </c>
      <c r="P9197" s="39">
        <f t="shared" si="1169"/>
        <v>0</v>
      </c>
      <c r="Q9197" s="39">
        <f t="shared" si="1166"/>
        <v>0</v>
      </c>
      <c r="R9197" s="41">
        <f t="shared" si="1167"/>
        <v>0</v>
      </c>
    </row>
    <row r="9198" spans="4:18" x14ac:dyDescent="0.25">
      <c r="D9198" s="1">
        <v>42063</v>
      </c>
      <c r="E9198" s="1">
        <f t="shared" si="1164"/>
        <v>42036</v>
      </c>
      <c r="F9198" s="30">
        <f t="shared" si="1162"/>
        <v>0</v>
      </c>
      <c r="H9198" s="42">
        <f>IF(DAY(D9198)&gt;14,VLOOKUP(DATE(YEAR(E9198),MONTH(E9198)-1,DAY(1)),'מדדים וריביות'!B:C,2,FALSE),VLOOKUP(DATE(YEAR(E9198),MONTH(E9198)-2,DAY(1)),'מדדים וריביות'!B:C,2,FALSE))</f>
        <v>33705015.1348795</v>
      </c>
      <c r="I9198" s="43">
        <f>'ריבית יומית'!D9192</f>
        <v>2.7242892239431882E-5</v>
      </c>
      <c r="J9198" s="29">
        <f t="shared" si="1163"/>
        <v>1.0167300281791012</v>
      </c>
      <c r="L9198">
        <f>VLOOKUP(D9197,'מדדים וריביות'!B:C,2)</f>
        <v>33467177.326467998</v>
      </c>
      <c r="M9198" s="30">
        <f t="shared" si="1168"/>
        <v>0</v>
      </c>
      <c r="O9198" s="39">
        <f t="shared" si="1165"/>
        <v>0</v>
      </c>
      <c r="P9198" s="39">
        <f t="shared" si="1169"/>
        <v>0</v>
      </c>
      <c r="Q9198" s="39">
        <f t="shared" si="1166"/>
        <v>0</v>
      </c>
      <c r="R9198" s="41">
        <f t="shared" si="1167"/>
        <v>0</v>
      </c>
    </row>
    <row r="9199" spans="4:18" x14ac:dyDescent="0.25">
      <c r="D9199" s="1">
        <v>42064</v>
      </c>
      <c r="E9199" s="1">
        <f t="shared" si="1164"/>
        <v>42064</v>
      </c>
      <c r="F9199" s="30">
        <f t="shared" si="1162"/>
        <v>0</v>
      </c>
      <c r="H9199" s="42">
        <f>IF(DAY(D9199)&gt;14,VLOOKUP(DATE(YEAR(E9199),MONTH(E9199)-1,DAY(1)),'מדדים וריביות'!B:C,2,FALSE),VLOOKUP(DATE(YEAR(E9199),MONTH(E9199)-2,DAY(1)),'מדדים וריביות'!B:C,2,FALSE))</f>
        <v>33705015.1348795</v>
      </c>
      <c r="I9199" s="43">
        <f>'ריבית יומית'!D9193</f>
        <v>2.7242892239431882E-5</v>
      </c>
      <c r="J9199" s="29">
        <f t="shared" si="1163"/>
        <v>1.0167023302670781</v>
      </c>
      <c r="L9199">
        <f>VLOOKUP(D9198,'מדדים וריביות'!B:C,2)</f>
        <v>33467177.326467998</v>
      </c>
      <c r="M9199" s="30">
        <f t="shared" si="1168"/>
        <v>0</v>
      </c>
      <c r="O9199" s="39">
        <f t="shared" si="1165"/>
        <v>0</v>
      </c>
      <c r="P9199" s="39">
        <f t="shared" si="1169"/>
        <v>0</v>
      </c>
      <c r="Q9199" s="39">
        <f t="shared" si="1166"/>
        <v>0</v>
      </c>
      <c r="R9199" s="41">
        <f t="shared" si="1167"/>
        <v>0</v>
      </c>
    </row>
    <row r="9200" spans="4:18" x14ac:dyDescent="0.25">
      <c r="D9200" s="1">
        <v>42065</v>
      </c>
      <c r="E9200" s="1">
        <f t="shared" si="1164"/>
        <v>42064</v>
      </c>
      <c r="F9200" s="30">
        <f t="shared" si="1162"/>
        <v>0</v>
      </c>
      <c r="H9200" s="42">
        <f>IF(DAY(D9200)&gt;14,VLOOKUP(DATE(YEAR(E9200),MONTH(E9200)-1,DAY(1)),'מדדים וריביות'!B:C,2,FALSE),VLOOKUP(DATE(YEAR(E9200),MONTH(E9200)-2,DAY(1)),'מדדים וריביות'!B:C,2,FALSE))</f>
        <v>33705015.1348795</v>
      </c>
      <c r="I9200" s="43">
        <f>'ריבית יומית'!D9194</f>
        <v>2.7242892239431882E-5</v>
      </c>
      <c r="J9200" s="29">
        <f t="shared" si="1163"/>
        <v>1.0166746331096057</v>
      </c>
      <c r="L9200">
        <f>VLOOKUP(D9199,'מדדים וריביות'!B:C,2)</f>
        <v>33569107.815787204</v>
      </c>
      <c r="M9200" s="30">
        <f t="shared" si="1168"/>
        <v>0</v>
      </c>
      <c r="O9200" s="39">
        <f t="shared" si="1165"/>
        <v>0</v>
      </c>
      <c r="P9200" s="39">
        <f t="shared" si="1169"/>
        <v>0</v>
      </c>
      <c r="Q9200" s="39">
        <f t="shared" si="1166"/>
        <v>0</v>
      </c>
      <c r="R9200" s="41">
        <f t="shared" si="1167"/>
        <v>0</v>
      </c>
    </row>
    <row r="9201" spans="4:18" x14ac:dyDescent="0.25">
      <c r="D9201" s="1">
        <v>42066</v>
      </c>
      <c r="E9201" s="1">
        <f t="shared" si="1164"/>
        <v>42064</v>
      </c>
      <c r="F9201" s="30">
        <f t="shared" si="1162"/>
        <v>0</v>
      </c>
      <c r="H9201" s="42">
        <f>IF(DAY(D9201)&gt;14,VLOOKUP(DATE(YEAR(E9201),MONTH(E9201)-1,DAY(1)),'מדדים וריביות'!B:C,2,FALSE),VLOOKUP(DATE(YEAR(E9201),MONTH(E9201)-2,DAY(1)),'מדדים וריביות'!B:C,2,FALSE))</f>
        <v>33705015.1348795</v>
      </c>
      <c r="I9201" s="43">
        <f>'ריבית יומית'!D9195</f>
        <v>2.7242892239431882E-5</v>
      </c>
      <c r="J9201" s="29">
        <f t="shared" si="1163"/>
        <v>1.0166469367066635</v>
      </c>
      <c r="L9201">
        <f>VLOOKUP(D9200,'מדדים וריביות'!B:C,2)</f>
        <v>33569107.815787204</v>
      </c>
      <c r="M9201" s="30">
        <f t="shared" si="1168"/>
        <v>0</v>
      </c>
      <c r="O9201" s="39">
        <f t="shared" si="1165"/>
        <v>0</v>
      </c>
      <c r="P9201" s="39">
        <f t="shared" si="1169"/>
        <v>0</v>
      </c>
      <c r="Q9201" s="39">
        <f t="shared" si="1166"/>
        <v>0</v>
      </c>
      <c r="R9201" s="41">
        <f t="shared" si="1167"/>
        <v>0</v>
      </c>
    </row>
    <row r="9202" spans="4:18" x14ac:dyDescent="0.25">
      <c r="D9202" s="1">
        <v>42067</v>
      </c>
      <c r="E9202" s="1">
        <f t="shared" si="1164"/>
        <v>42064</v>
      </c>
      <c r="F9202" s="30">
        <f t="shared" si="1162"/>
        <v>0</v>
      </c>
      <c r="H9202" s="42">
        <f>IF(DAY(D9202)&gt;14,VLOOKUP(DATE(YEAR(E9202),MONTH(E9202)-1,DAY(1)),'מדדים וריביות'!B:C,2,FALSE),VLOOKUP(DATE(YEAR(E9202),MONTH(E9202)-2,DAY(1)),'מדדים וריביות'!B:C,2,FALSE))</f>
        <v>33705015.1348795</v>
      </c>
      <c r="I9202" s="43">
        <f>'ריבית יומית'!D9196</f>
        <v>2.7242892239431882E-5</v>
      </c>
      <c r="J9202" s="29">
        <f t="shared" si="1163"/>
        <v>1.0166192410582309</v>
      </c>
      <c r="L9202">
        <f>VLOOKUP(D9201,'מדדים וריביות'!B:C,2)</f>
        <v>33569107.815787204</v>
      </c>
      <c r="M9202" s="30">
        <f t="shared" si="1168"/>
        <v>0</v>
      </c>
      <c r="O9202" s="39">
        <f t="shared" si="1165"/>
        <v>0</v>
      </c>
      <c r="P9202" s="39">
        <f t="shared" si="1169"/>
        <v>0</v>
      </c>
      <c r="Q9202" s="39">
        <f t="shared" si="1166"/>
        <v>0</v>
      </c>
      <c r="R9202" s="41">
        <f t="shared" si="1167"/>
        <v>0</v>
      </c>
    </row>
    <row r="9203" spans="4:18" x14ac:dyDescent="0.25">
      <c r="D9203" s="1">
        <v>42068</v>
      </c>
      <c r="E9203" s="1">
        <f t="shared" si="1164"/>
        <v>42064</v>
      </c>
      <c r="F9203" s="30">
        <f t="shared" si="1162"/>
        <v>0</v>
      </c>
      <c r="H9203" s="42">
        <f>IF(DAY(D9203)&gt;14,VLOOKUP(DATE(YEAR(E9203),MONTH(E9203)-1,DAY(1)),'מדדים וריביות'!B:C,2,FALSE),VLOOKUP(DATE(YEAR(E9203),MONTH(E9203)-2,DAY(1)),'מדדים וריביות'!B:C,2,FALSE))</f>
        <v>33705015.1348795</v>
      </c>
      <c r="I9203" s="43">
        <f>'ריבית יומית'!D9197</f>
        <v>2.7242892239431882E-5</v>
      </c>
      <c r="J9203" s="29">
        <f t="shared" si="1163"/>
        <v>1.0165915461642872</v>
      </c>
      <c r="L9203">
        <f>VLOOKUP(D9202,'מדדים וריביות'!B:C,2)</f>
        <v>33569107.815787204</v>
      </c>
      <c r="M9203" s="30">
        <f t="shared" si="1168"/>
        <v>0</v>
      </c>
      <c r="O9203" s="39">
        <f t="shared" si="1165"/>
        <v>0</v>
      </c>
      <c r="P9203" s="39">
        <f t="shared" si="1169"/>
        <v>0</v>
      </c>
      <c r="Q9203" s="39">
        <f t="shared" si="1166"/>
        <v>0</v>
      </c>
      <c r="R9203" s="41">
        <f t="shared" si="1167"/>
        <v>0</v>
      </c>
    </row>
    <row r="9204" spans="4:18" x14ac:dyDescent="0.25">
      <c r="D9204" s="1">
        <v>42069</v>
      </c>
      <c r="E9204" s="1">
        <f t="shared" si="1164"/>
        <v>42064</v>
      </c>
      <c r="F9204" s="30">
        <f t="shared" si="1162"/>
        <v>0</v>
      </c>
      <c r="H9204" s="42">
        <f>IF(DAY(D9204)&gt;14,VLOOKUP(DATE(YEAR(E9204),MONTH(E9204)-1,DAY(1)),'מדדים וריביות'!B:C,2,FALSE),VLOOKUP(DATE(YEAR(E9204),MONTH(E9204)-2,DAY(1)),'מדדים וריביות'!B:C,2,FALSE))</f>
        <v>33705015.1348795</v>
      </c>
      <c r="I9204" s="43">
        <f>'ריבית יומית'!D9198</f>
        <v>2.7242892239431882E-5</v>
      </c>
      <c r="J9204" s="29">
        <f t="shared" si="1163"/>
        <v>1.0165638520248119</v>
      </c>
      <c r="L9204">
        <f>VLOOKUP(D9203,'מדדים וריביות'!B:C,2)</f>
        <v>33569107.815787204</v>
      </c>
      <c r="M9204" s="30">
        <f t="shared" si="1168"/>
        <v>0</v>
      </c>
      <c r="O9204" s="39">
        <f t="shared" si="1165"/>
        <v>0</v>
      </c>
      <c r="P9204" s="39">
        <f t="shared" si="1169"/>
        <v>0</v>
      </c>
      <c r="Q9204" s="39">
        <f t="shared" si="1166"/>
        <v>0</v>
      </c>
      <c r="R9204" s="41">
        <f t="shared" si="1167"/>
        <v>0</v>
      </c>
    </row>
    <row r="9205" spans="4:18" x14ac:dyDescent="0.25">
      <c r="D9205" s="1">
        <v>42070</v>
      </c>
      <c r="E9205" s="1">
        <f t="shared" si="1164"/>
        <v>42064</v>
      </c>
      <c r="F9205" s="30">
        <f t="shared" si="1162"/>
        <v>0</v>
      </c>
      <c r="H9205" s="42">
        <f>IF(DAY(D9205)&gt;14,VLOOKUP(DATE(YEAR(E9205),MONTH(E9205)-1,DAY(1)),'מדדים וריביות'!B:C,2,FALSE),VLOOKUP(DATE(YEAR(E9205),MONTH(E9205)-2,DAY(1)),'מדדים וריביות'!B:C,2,FALSE))</f>
        <v>33705015.1348795</v>
      </c>
      <c r="I9205" s="43">
        <f>'ריבית יומית'!D9199</f>
        <v>2.7242892239431882E-5</v>
      </c>
      <c r="J9205" s="29">
        <f t="shared" si="1163"/>
        <v>1.0165361586397845</v>
      </c>
      <c r="L9205">
        <f>VLOOKUP(D9204,'מדדים וריביות'!B:C,2)</f>
        <v>33569107.815787204</v>
      </c>
      <c r="M9205" s="30">
        <f t="shared" si="1168"/>
        <v>0</v>
      </c>
      <c r="O9205" s="39">
        <f t="shared" si="1165"/>
        <v>0</v>
      </c>
      <c r="P9205" s="39">
        <f t="shared" si="1169"/>
        <v>0</v>
      </c>
      <c r="Q9205" s="39">
        <f t="shared" si="1166"/>
        <v>0</v>
      </c>
      <c r="R9205" s="41">
        <f t="shared" si="1167"/>
        <v>0</v>
      </c>
    </row>
    <row r="9206" spans="4:18" x14ac:dyDescent="0.25">
      <c r="D9206" s="1">
        <v>42071</v>
      </c>
      <c r="E9206" s="1">
        <f t="shared" si="1164"/>
        <v>42064</v>
      </c>
      <c r="F9206" s="30">
        <f t="shared" si="1162"/>
        <v>0</v>
      </c>
      <c r="H9206" s="42">
        <f>IF(DAY(D9206)&gt;14,VLOOKUP(DATE(YEAR(E9206),MONTH(E9206)-1,DAY(1)),'מדדים וריביות'!B:C,2,FALSE),VLOOKUP(DATE(YEAR(E9206),MONTH(E9206)-2,DAY(1)),'מדדים וריביות'!B:C,2,FALSE))</f>
        <v>33705015.1348795</v>
      </c>
      <c r="I9206" s="43">
        <f>'ריבית יומית'!D9200</f>
        <v>2.7242892239431882E-5</v>
      </c>
      <c r="J9206" s="29">
        <f t="shared" si="1163"/>
        <v>1.0165084660091845</v>
      </c>
      <c r="L9206">
        <f>VLOOKUP(D9205,'מדדים וריביות'!B:C,2)</f>
        <v>33569107.815787204</v>
      </c>
      <c r="M9206" s="30">
        <f t="shared" si="1168"/>
        <v>0</v>
      </c>
      <c r="O9206" s="39">
        <f t="shared" si="1165"/>
        <v>0</v>
      </c>
      <c r="P9206" s="39">
        <f t="shared" si="1169"/>
        <v>0</v>
      </c>
      <c r="Q9206" s="39">
        <f t="shared" si="1166"/>
        <v>0</v>
      </c>
      <c r="R9206" s="41">
        <f t="shared" si="1167"/>
        <v>0</v>
      </c>
    </row>
    <row r="9207" spans="4:18" x14ac:dyDescent="0.25">
      <c r="D9207" s="1">
        <v>42072</v>
      </c>
      <c r="E9207" s="1">
        <f t="shared" si="1164"/>
        <v>42064</v>
      </c>
      <c r="F9207" s="30">
        <f t="shared" si="1162"/>
        <v>0</v>
      </c>
      <c r="H9207" s="42">
        <f>IF(DAY(D9207)&gt;14,VLOOKUP(DATE(YEAR(E9207),MONTH(E9207)-1,DAY(1)),'מדדים וריביות'!B:C,2,FALSE),VLOOKUP(DATE(YEAR(E9207),MONTH(E9207)-2,DAY(1)),'מדדים וריביות'!B:C,2,FALSE))</f>
        <v>33705015.1348795</v>
      </c>
      <c r="I9207" s="43">
        <f>'ריבית יומית'!D9201</f>
        <v>2.7242892239431882E-5</v>
      </c>
      <c r="J9207" s="29">
        <f t="shared" si="1163"/>
        <v>1.0164807741329913</v>
      </c>
      <c r="L9207">
        <f>VLOOKUP(D9206,'מדדים וריביות'!B:C,2)</f>
        <v>33569107.815787204</v>
      </c>
      <c r="M9207" s="30">
        <f t="shared" si="1168"/>
        <v>0</v>
      </c>
      <c r="O9207" s="39">
        <f t="shared" si="1165"/>
        <v>0</v>
      </c>
      <c r="P9207" s="39">
        <f t="shared" si="1169"/>
        <v>0</v>
      </c>
      <c r="Q9207" s="39">
        <f t="shared" si="1166"/>
        <v>0</v>
      </c>
      <c r="R9207" s="41">
        <f t="shared" si="1167"/>
        <v>0</v>
      </c>
    </row>
    <row r="9208" spans="4:18" x14ac:dyDescent="0.25">
      <c r="D9208" s="1">
        <v>42073</v>
      </c>
      <c r="E9208" s="1">
        <f t="shared" si="1164"/>
        <v>42064</v>
      </c>
      <c r="F9208" s="30">
        <f t="shared" si="1162"/>
        <v>0</v>
      </c>
      <c r="H9208" s="42">
        <f>IF(DAY(D9208)&gt;14,VLOOKUP(DATE(YEAR(E9208),MONTH(E9208)-1,DAY(1)),'מדדים וריביות'!B:C,2,FALSE),VLOOKUP(DATE(YEAR(E9208),MONTH(E9208)-2,DAY(1)),'מדדים וריביות'!B:C,2,FALSE))</f>
        <v>33705015.1348795</v>
      </c>
      <c r="I9208" s="43">
        <f>'ריבית יומית'!D9202</f>
        <v>2.7242892239431882E-5</v>
      </c>
      <c r="J9208" s="29">
        <f t="shared" si="1163"/>
        <v>1.0164530830111844</v>
      </c>
      <c r="L9208">
        <f>VLOOKUP(D9207,'מדדים וריביות'!B:C,2)</f>
        <v>33569107.815787204</v>
      </c>
      <c r="M9208" s="30">
        <f t="shared" si="1168"/>
        <v>0</v>
      </c>
      <c r="O9208" s="39">
        <f t="shared" si="1165"/>
        <v>0</v>
      </c>
      <c r="P9208" s="39">
        <f t="shared" si="1169"/>
        <v>0</v>
      </c>
      <c r="Q9208" s="39">
        <f t="shared" si="1166"/>
        <v>0</v>
      </c>
      <c r="R9208" s="41">
        <f t="shared" si="1167"/>
        <v>0</v>
      </c>
    </row>
    <row r="9209" spans="4:18" x14ac:dyDescent="0.25">
      <c r="D9209" s="1">
        <v>42074</v>
      </c>
      <c r="E9209" s="1">
        <f t="shared" si="1164"/>
        <v>42064</v>
      </c>
      <c r="F9209" s="30">
        <f t="shared" si="1162"/>
        <v>0</v>
      </c>
      <c r="H9209" s="42">
        <f>IF(DAY(D9209)&gt;14,VLOOKUP(DATE(YEAR(E9209),MONTH(E9209)-1,DAY(1)),'מדדים וריביות'!B:C,2,FALSE),VLOOKUP(DATE(YEAR(E9209),MONTH(E9209)-2,DAY(1)),'מדדים וריביות'!B:C,2,FALSE))</f>
        <v>33705015.1348795</v>
      </c>
      <c r="I9209" s="43">
        <f>'ריבית יומית'!D9203</f>
        <v>2.7242892239431882E-5</v>
      </c>
      <c r="J9209" s="29">
        <f t="shared" si="1163"/>
        <v>1.0164253926437432</v>
      </c>
      <c r="L9209">
        <f>VLOOKUP(D9208,'מדדים וריביות'!B:C,2)</f>
        <v>33569107.815787204</v>
      </c>
      <c r="M9209" s="30">
        <f t="shared" si="1168"/>
        <v>0</v>
      </c>
      <c r="O9209" s="39">
        <f t="shared" si="1165"/>
        <v>0</v>
      </c>
      <c r="P9209" s="39">
        <f t="shared" si="1169"/>
        <v>0</v>
      </c>
      <c r="Q9209" s="39">
        <f t="shared" si="1166"/>
        <v>0</v>
      </c>
      <c r="R9209" s="41">
        <f t="shared" si="1167"/>
        <v>0</v>
      </c>
    </row>
    <row r="9210" spans="4:18" x14ac:dyDescent="0.25">
      <c r="D9210" s="1">
        <v>42075</v>
      </c>
      <c r="E9210" s="1">
        <f t="shared" si="1164"/>
        <v>42064</v>
      </c>
      <c r="F9210" s="30">
        <f t="shared" si="1162"/>
        <v>0</v>
      </c>
      <c r="H9210" s="42">
        <f>IF(DAY(D9210)&gt;14,VLOOKUP(DATE(YEAR(E9210),MONTH(E9210)-1,DAY(1)),'מדדים וריביות'!B:C,2,FALSE),VLOOKUP(DATE(YEAR(E9210),MONTH(E9210)-2,DAY(1)),'מדדים וריביות'!B:C,2,FALSE))</f>
        <v>33705015.1348795</v>
      </c>
      <c r="I9210" s="43">
        <f>'ריבית יומית'!D9204</f>
        <v>2.7242892239431882E-5</v>
      </c>
      <c r="J9210" s="29">
        <f t="shared" si="1163"/>
        <v>1.0163977030306472</v>
      </c>
      <c r="L9210">
        <f>VLOOKUP(D9209,'מדדים וריביות'!B:C,2)</f>
        <v>33569107.815787204</v>
      </c>
      <c r="M9210" s="30">
        <f t="shared" si="1168"/>
        <v>0</v>
      </c>
      <c r="O9210" s="39">
        <f t="shared" si="1165"/>
        <v>0</v>
      </c>
      <c r="P9210" s="39">
        <f t="shared" si="1169"/>
        <v>0</v>
      </c>
      <c r="Q9210" s="39">
        <f t="shared" si="1166"/>
        <v>0</v>
      </c>
      <c r="R9210" s="41">
        <f t="shared" si="1167"/>
        <v>0</v>
      </c>
    </row>
    <row r="9211" spans="4:18" x14ac:dyDescent="0.25">
      <c r="D9211" s="1">
        <v>42076</v>
      </c>
      <c r="E9211" s="1">
        <f t="shared" si="1164"/>
        <v>42064</v>
      </c>
      <c r="F9211" s="30">
        <f t="shared" si="1162"/>
        <v>0</v>
      </c>
      <c r="H9211" s="42">
        <f>IF(DAY(D9211)&gt;14,VLOOKUP(DATE(YEAR(E9211),MONTH(E9211)-1,DAY(1)),'מדדים וריביות'!B:C,2,FALSE),VLOOKUP(DATE(YEAR(E9211),MONTH(E9211)-2,DAY(1)),'מדדים וריביות'!B:C,2,FALSE))</f>
        <v>33705015.1348795</v>
      </c>
      <c r="I9211" s="43">
        <f>'ריבית יומית'!D9205</f>
        <v>2.7242892239431882E-5</v>
      </c>
      <c r="J9211" s="29">
        <f t="shared" si="1163"/>
        <v>1.0163700141718757</v>
      </c>
      <c r="L9211">
        <f>VLOOKUP(D9210,'מדדים וריביות'!B:C,2)</f>
        <v>33569107.815787204</v>
      </c>
      <c r="M9211" s="30">
        <f t="shared" si="1168"/>
        <v>0</v>
      </c>
      <c r="O9211" s="39">
        <f t="shared" si="1165"/>
        <v>0</v>
      </c>
      <c r="P9211" s="39">
        <f t="shared" si="1169"/>
        <v>0</v>
      </c>
      <c r="Q9211" s="39">
        <f t="shared" si="1166"/>
        <v>0</v>
      </c>
      <c r="R9211" s="41">
        <f t="shared" si="1167"/>
        <v>0</v>
      </c>
    </row>
    <row r="9212" spans="4:18" x14ac:dyDescent="0.25">
      <c r="D9212" s="1">
        <v>42077</v>
      </c>
      <c r="E9212" s="1">
        <f t="shared" si="1164"/>
        <v>42064</v>
      </c>
      <c r="F9212" s="30">
        <f t="shared" si="1162"/>
        <v>0</v>
      </c>
      <c r="H9212" s="42">
        <f>IF(DAY(D9212)&gt;14,VLOOKUP(DATE(YEAR(E9212),MONTH(E9212)-1,DAY(1)),'מדדים וריביות'!B:C,2,FALSE),VLOOKUP(DATE(YEAR(E9212),MONTH(E9212)-2,DAY(1)),'מדדים וריביות'!B:C,2,FALSE))</f>
        <v>33705015.1348795</v>
      </c>
      <c r="I9212" s="43">
        <f>'ריבית יומית'!D9206</f>
        <v>2.7242892239431882E-5</v>
      </c>
      <c r="J9212" s="29">
        <f t="shared" si="1163"/>
        <v>1.0163423260674083</v>
      </c>
      <c r="L9212">
        <f>VLOOKUP(D9211,'מדדים וריביות'!B:C,2)</f>
        <v>33569107.815787204</v>
      </c>
      <c r="M9212" s="30">
        <f t="shared" si="1168"/>
        <v>0</v>
      </c>
      <c r="O9212" s="39">
        <f t="shared" si="1165"/>
        <v>0</v>
      </c>
      <c r="P9212" s="39">
        <f t="shared" si="1169"/>
        <v>0</v>
      </c>
      <c r="Q9212" s="39">
        <f t="shared" si="1166"/>
        <v>0</v>
      </c>
      <c r="R9212" s="41">
        <f t="shared" si="1167"/>
        <v>0</v>
      </c>
    </row>
    <row r="9213" spans="4:18" x14ac:dyDescent="0.25">
      <c r="D9213" s="1">
        <v>42078</v>
      </c>
      <c r="E9213" s="1">
        <f t="shared" si="1164"/>
        <v>42064</v>
      </c>
      <c r="F9213" s="30">
        <f t="shared" si="1162"/>
        <v>0</v>
      </c>
      <c r="H9213" s="42">
        <f>IF(DAY(D9213)&gt;14,VLOOKUP(DATE(YEAR(E9213),MONTH(E9213)-1,DAY(1)),'מדדים וריביות'!B:C,2,FALSE),VLOOKUP(DATE(YEAR(E9213),MONTH(E9213)-2,DAY(1)),'מדדים וריביות'!B:C,2,FALSE))</f>
        <v>33467177.326467998</v>
      </c>
      <c r="I9213" s="43">
        <f>'ריבית יומית'!D9207</f>
        <v>2.7242892239431882E-5</v>
      </c>
      <c r="J9213" s="29">
        <f t="shared" si="1163"/>
        <v>1.0163146387172244</v>
      </c>
      <c r="L9213">
        <f>VLOOKUP(D9212,'מדדים וריביות'!B:C,2)</f>
        <v>33569107.815787204</v>
      </c>
      <c r="M9213" s="30">
        <f t="shared" si="1168"/>
        <v>0</v>
      </c>
      <c r="O9213" s="39">
        <f t="shared" si="1165"/>
        <v>0</v>
      </c>
      <c r="P9213" s="39">
        <f t="shared" si="1169"/>
        <v>0</v>
      </c>
      <c r="Q9213" s="39">
        <f t="shared" si="1166"/>
        <v>0</v>
      </c>
      <c r="R9213" s="41">
        <f t="shared" si="1167"/>
        <v>0</v>
      </c>
    </row>
    <row r="9214" spans="4:18" x14ac:dyDescent="0.25">
      <c r="D9214" s="1">
        <v>42079</v>
      </c>
      <c r="E9214" s="1">
        <f t="shared" si="1164"/>
        <v>42064</v>
      </c>
      <c r="F9214" s="30">
        <f t="shared" si="1162"/>
        <v>0</v>
      </c>
      <c r="H9214" s="42">
        <f>IF(DAY(D9214)&gt;14,VLOOKUP(DATE(YEAR(E9214),MONTH(E9214)-1,DAY(1)),'מדדים וריביות'!B:C,2,FALSE),VLOOKUP(DATE(YEAR(E9214),MONTH(E9214)-2,DAY(1)),'מדדים וריביות'!B:C,2,FALSE))</f>
        <v>33467177.326467998</v>
      </c>
      <c r="I9214" s="43">
        <f>'ריבית יומית'!D9208</f>
        <v>2.7242892239431882E-5</v>
      </c>
      <c r="J9214" s="29">
        <f t="shared" si="1163"/>
        <v>1.0162869521213034</v>
      </c>
      <c r="L9214">
        <f>VLOOKUP(D9213,'מדדים וריביות'!B:C,2)</f>
        <v>33569107.815787204</v>
      </c>
      <c r="M9214" s="30">
        <f t="shared" si="1168"/>
        <v>0</v>
      </c>
      <c r="O9214" s="39">
        <f t="shared" si="1165"/>
        <v>0</v>
      </c>
      <c r="P9214" s="39">
        <f t="shared" si="1169"/>
        <v>0</v>
      </c>
      <c r="Q9214" s="39">
        <f t="shared" si="1166"/>
        <v>0</v>
      </c>
      <c r="R9214" s="41">
        <f t="shared" si="1167"/>
        <v>0</v>
      </c>
    </row>
    <row r="9215" spans="4:18" x14ac:dyDescent="0.25">
      <c r="D9215" s="1">
        <v>42080</v>
      </c>
      <c r="E9215" s="1">
        <f t="shared" si="1164"/>
        <v>42064</v>
      </c>
      <c r="F9215" s="30">
        <f t="shared" si="1162"/>
        <v>0</v>
      </c>
      <c r="H9215" s="42">
        <f>IF(DAY(D9215)&gt;14,VLOOKUP(DATE(YEAR(E9215),MONTH(E9215)-1,DAY(1)),'מדדים וריביות'!B:C,2,FALSE),VLOOKUP(DATE(YEAR(E9215),MONTH(E9215)-2,DAY(1)),'מדדים וריביות'!B:C,2,FALSE))</f>
        <v>33467177.326467998</v>
      </c>
      <c r="I9215" s="43">
        <f>'ריבית יומית'!D9209</f>
        <v>2.7242892239431882E-5</v>
      </c>
      <c r="J9215" s="29">
        <f t="shared" si="1163"/>
        <v>1.0162592662796248</v>
      </c>
      <c r="L9215">
        <f>VLOOKUP(D9214,'מדדים וריביות'!B:C,2)</f>
        <v>33569107.815787204</v>
      </c>
      <c r="M9215" s="30">
        <f t="shared" si="1168"/>
        <v>0</v>
      </c>
      <c r="O9215" s="39">
        <f t="shared" si="1165"/>
        <v>0</v>
      </c>
      <c r="P9215" s="39">
        <f t="shared" si="1169"/>
        <v>0</v>
      </c>
      <c r="Q9215" s="39">
        <f t="shared" si="1166"/>
        <v>0</v>
      </c>
      <c r="R9215" s="41">
        <f t="shared" si="1167"/>
        <v>0</v>
      </c>
    </row>
    <row r="9216" spans="4:18" x14ac:dyDescent="0.25">
      <c r="D9216" s="1">
        <v>42081</v>
      </c>
      <c r="E9216" s="1">
        <f t="shared" si="1164"/>
        <v>42064</v>
      </c>
      <c r="F9216" s="30">
        <f t="shared" ref="F9216:F9279" si="1170">M9215</f>
        <v>0</v>
      </c>
      <c r="H9216" s="42">
        <f>IF(DAY(D9216)&gt;14,VLOOKUP(DATE(YEAR(E9216),MONTH(E9216)-1,DAY(1)),'מדדים וריביות'!B:C,2,FALSE),VLOOKUP(DATE(YEAR(E9216),MONTH(E9216)-2,DAY(1)),'מדדים וריביות'!B:C,2,FALSE))</f>
        <v>33467177.326467998</v>
      </c>
      <c r="I9216" s="43">
        <f>'ריבית יומית'!D9210</f>
        <v>2.7242892239431882E-5</v>
      </c>
      <c r="J9216" s="29">
        <f t="shared" si="1163"/>
        <v>1.0162315811921681</v>
      </c>
      <c r="L9216">
        <f>VLOOKUP(D9215,'מדדים וריביות'!B:C,2)</f>
        <v>33569107.815787204</v>
      </c>
      <c r="M9216" s="30">
        <f t="shared" si="1168"/>
        <v>0</v>
      </c>
      <c r="O9216" s="39">
        <f t="shared" si="1165"/>
        <v>0</v>
      </c>
      <c r="P9216" s="39">
        <f t="shared" si="1169"/>
        <v>0</v>
      </c>
      <c r="Q9216" s="39">
        <f t="shared" si="1166"/>
        <v>0</v>
      </c>
      <c r="R9216" s="41">
        <f t="shared" si="1167"/>
        <v>0</v>
      </c>
    </row>
    <row r="9217" spans="4:18" x14ac:dyDescent="0.25">
      <c r="D9217" s="1">
        <v>42082</v>
      </c>
      <c r="E9217" s="1">
        <f t="shared" si="1164"/>
        <v>42064</v>
      </c>
      <c r="F9217" s="30">
        <f t="shared" si="1170"/>
        <v>0</v>
      </c>
      <c r="H9217" s="42">
        <f>IF(DAY(D9217)&gt;14,VLOOKUP(DATE(YEAR(E9217),MONTH(E9217)-1,DAY(1)),'מדדים וריביות'!B:C,2,FALSE),VLOOKUP(DATE(YEAR(E9217),MONTH(E9217)-2,DAY(1)),'מדדים וריביות'!B:C,2,FALSE))</f>
        <v>33467177.326467998</v>
      </c>
      <c r="I9217" s="43">
        <f>'ריבית יומית'!D9211</f>
        <v>2.7242892239431882E-5</v>
      </c>
      <c r="J9217" s="29">
        <f t="shared" si="1163"/>
        <v>1.0162038968589127</v>
      </c>
      <c r="L9217">
        <f>VLOOKUP(D9216,'מדדים וריביות'!B:C,2)</f>
        <v>33569107.815787204</v>
      </c>
      <c r="M9217" s="30">
        <f t="shared" si="1168"/>
        <v>0</v>
      </c>
      <c r="O9217" s="39">
        <f t="shared" si="1165"/>
        <v>0</v>
      </c>
      <c r="P9217" s="39">
        <f t="shared" si="1169"/>
        <v>0</v>
      </c>
      <c r="Q9217" s="39">
        <f t="shared" si="1166"/>
        <v>0</v>
      </c>
      <c r="R9217" s="41">
        <f t="shared" si="1167"/>
        <v>0</v>
      </c>
    </row>
    <row r="9218" spans="4:18" x14ac:dyDescent="0.25">
      <c r="D9218" s="1">
        <v>42083</v>
      </c>
      <c r="E9218" s="1">
        <f t="shared" si="1164"/>
        <v>42064</v>
      </c>
      <c r="F9218" s="30">
        <f t="shared" si="1170"/>
        <v>0</v>
      </c>
      <c r="H9218" s="42">
        <f>IF(DAY(D9218)&gt;14,VLOOKUP(DATE(YEAR(E9218),MONTH(E9218)-1,DAY(1)),'מדדים וריביות'!B:C,2,FALSE),VLOOKUP(DATE(YEAR(E9218),MONTH(E9218)-2,DAY(1)),'מדדים וריביות'!B:C,2,FALSE))</f>
        <v>33467177.326467998</v>
      </c>
      <c r="I9218" s="43">
        <f>'ריבית יומית'!D9212</f>
        <v>2.7242892239431882E-5</v>
      </c>
      <c r="J9218" s="29">
        <f t="shared" si="1163"/>
        <v>1.016176213279838</v>
      </c>
      <c r="L9218">
        <f>VLOOKUP(D9217,'מדדים וריביות'!B:C,2)</f>
        <v>33569107.815787204</v>
      </c>
      <c r="M9218" s="30">
        <f t="shared" si="1168"/>
        <v>0</v>
      </c>
      <c r="O9218" s="39">
        <f t="shared" si="1165"/>
        <v>0</v>
      </c>
      <c r="P9218" s="39">
        <f t="shared" si="1169"/>
        <v>0</v>
      </c>
      <c r="Q9218" s="39">
        <f t="shared" si="1166"/>
        <v>0</v>
      </c>
      <c r="R9218" s="41">
        <f t="shared" si="1167"/>
        <v>0</v>
      </c>
    </row>
    <row r="9219" spans="4:18" x14ac:dyDescent="0.25">
      <c r="D9219" s="1">
        <v>42084</v>
      </c>
      <c r="E9219" s="1">
        <f t="shared" si="1164"/>
        <v>42064</v>
      </c>
      <c r="F9219" s="30">
        <f t="shared" si="1170"/>
        <v>0</v>
      </c>
      <c r="H9219" s="42">
        <f>IF(DAY(D9219)&gt;14,VLOOKUP(DATE(YEAR(E9219),MONTH(E9219)-1,DAY(1)),'מדדים וריביות'!B:C,2,FALSE),VLOOKUP(DATE(YEAR(E9219),MONTH(E9219)-2,DAY(1)),'מדדים וריביות'!B:C,2,FALSE))</f>
        <v>33467177.326467998</v>
      </c>
      <c r="I9219" s="43">
        <f>'ריבית יומית'!D9213</f>
        <v>2.7242892239431882E-5</v>
      </c>
      <c r="J9219" s="29">
        <f t="shared" si="1163"/>
        <v>1.0161485304549236</v>
      </c>
      <c r="L9219">
        <f>VLOOKUP(D9218,'מדדים וריביות'!B:C,2)</f>
        <v>33569107.815787204</v>
      </c>
      <c r="M9219" s="30">
        <f t="shared" si="1168"/>
        <v>0</v>
      </c>
      <c r="O9219" s="39">
        <f t="shared" si="1165"/>
        <v>0</v>
      </c>
      <c r="P9219" s="39">
        <f t="shared" si="1169"/>
        <v>0</v>
      </c>
      <c r="Q9219" s="39">
        <f t="shared" si="1166"/>
        <v>0</v>
      </c>
      <c r="R9219" s="41">
        <f t="shared" si="1167"/>
        <v>0</v>
      </c>
    </row>
    <row r="9220" spans="4:18" x14ac:dyDescent="0.25">
      <c r="D9220" s="1">
        <v>42085</v>
      </c>
      <c r="E9220" s="1">
        <f t="shared" si="1164"/>
        <v>42064</v>
      </c>
      <c r="F9220" s="30">
        <f t="shared" si="1170"/>
        <v>0</v>
      </c>
      <c r="H9220" s="42">
        <f>IF(DAY(D9220)&gt;14,VLOOKUP(DATE(YEAR(E9220),MONTH(E9220)-1,DAY(1)),'מדדים וריביות'!B:C,2,FALSE),VLOOKUP(DATE(YEAR(E9220),MONTH(E9220)-2,DAY(1)),'מדדים וריביות'!B:C,2,FALSE))</f>
        <v>33467177.326467998</v>
      </c>
      <c r="I9220" s="43">
        <f>'ריבית יומית'!D9214</f>
        <v>2.7242892239431882E-5</v>
      </c>
      <c r="J9220" s="29">
        <f t="shared" si="1163"/>
        <v>1.0161208483841488</v>
      </c>
      <c r="L9220">
        <f>VLOOKUP(D9219,'מדדים וריביות'!B:C,2)</f>
        <v>33569107.815787204</v>
      </c>
      <c r="M9220" s="30">
        <f t="shared" si="1168"/>
        <v>0</v>
      </c>
      <c r="O9220" s="39">
        <f t="shared" si="1165"/>
        <v>0</v>
      </c>
      <c r="P9220" s="39">
        <f t="shared" si="1169"/>
        <v>0</v>
      </c>
      <c r="Q9220" s="39">
        <f t="shared" si="1166"/>
        <v>0</v>
      </c>
      <c r="R9220" s="41">
        <f t="shared" si="1167"/>
        <v>0</v>
      </c>
    </row>
    <row r="9221" spans="4:18" x14ac:dyDescent="0.25">
      <c r="D9221" s="1">
        <v>42086</v>
      </c>
      <c r="E9221" s="1">
        <f t="shared" si="1164"/>
        <v>42064</v>
      </c>
      <c r="F9221" s="30">
        <f t="shared" si="1170"/>
        <v>0</v>
      </c>
      <c r="H9221" s="42">
        <f>IF(DAY(D9221)&gt;14,VLOOKUP(DATE(YEAR(E9221),MONTH(E9221)-1,DAY(1)),'מדדים וריביות'!B:C,2,FALSE),VLOOKUP(DATE(YEAR(E9221),MONTH(E9221)-2,DAY(1)),'מדדים וריביות'!B:C,2,FALSE))</f>
        <v>33467177.326467998</v>
      </c>
      <c r="I9221" s="43">
        <f>'ריבית יומית'!D9215</f>
        <v>2.7242892239431882E-5</v>
      </c>
      <c r="J9221" s="29">
        <f t="shared" si="1163"/>
        <v>1.0160931670674933</v>
      </c>
      <c r="L9221">
        <f>VLOOKUP(D9220,'מדדים וריביות'!B:C,2)</f>
        <v>33569107.815787204</v>
      </c>
      <c r="M9221" s="30">
        <f t="shared" si="1168"/>
        <v>0</v>
      </c>
      <c r="O9221" s="39">
        <f t="shared" si="1165"/>
        <v>0</v>
      </c>
      <c r="P9221" s="39">
        <f t="shared" si="1169"/>
        <v>0</v>
      </c>
      <c r="Q9221" s="39">
        <f t="shared" si="1166"/>
        <v>0</v>
      </c>
      <c r="R9221" s="41">
        <f t="shared" si="1167"/>
        <v>0</v>
      </c>
    </row>
    <row r="9222" spans="4:18" x14ac:dyDescent="0.25">
      <c r="D9222" s="1">
        <v>42087</v>
      </c>
      <c r="E9222" s="1">
        <f t="shared" si="1164"/>
        <v>42064</v>
      </c>
      <c r="F9222" s="30">
        <f t="shared" si="1170"/>
        <v>0</v>
      </c>
      <c r="H9222" s="42">
        <f>IF(DAY(D9222)&gt;14,VLOOKUP(DATE(YEAR(E9222),MONTH(E9222)-1,DAY(1)),'מדדים וריביות'!B:C,2,FALSE),VLOOKUP(DATE(YEAR(E9222),MONTH(E9222)-2,DAY(1)),'מדדים וריביות'!B:C,2,FALSE))</f>
        <v>33467177.326467998</v>
      </c>
      <c r="I9222" s="43">
        <f>'ריבית יומית'!D9216</f>
        <v>2.7242892239431882E-5</v>
      </c>
      <c r="J9222" s="29">
        <f t="shared" si="1163"/>
        <v>1.0160654865049363</v>
      </c>
      <c r="L9222">
        <f>VLOOKUP(D9221,'מדדים וריביות'!B:C,2)</f>
        <v>33569107.815787204</v>
      </c>
      <c r="M9222" s="30">
        <f t="shared" si="1168"/>
        <v>0</v>
      </c>
      <c r="O9222" s="39">
        <f t="shared" si="1165"/>
        <v>0</v>
      </c>
      <c r="P9222" s="39">
        <f t="shared" si="1169"/>
        <v>0</v>
      </c>
      <c r="Q9222" s="39">
        <f t="shared" si="1166"/>
        <v>0</v>
      </c>
      <c r="R9222" s="41">
        <f t="shared" si="1167"/>
        <v>0</v>
      </c>
    </row>
    <row r="9223" spans="4:18" x14ac:dyDescent="0.25">
      <c r="D9223" s="1">
        <v>42088</v>
      </c>
      <c r="E9223" s="1">
        <f t="shared" si="1164"/>
        <v>42064</v>
      </c>
      <c r="F9223" s="30">
        <f t="shared" si="1170"/>
        <v>0</v>
      </c>
      <c r="H9223" s="42">
        <f>IF(DAY(D9223)&gt;14,VLOOKUP(DATE(YEAR(E9223),MONTH(E9223)-1,DAY(1)),'מדדים וריביות'!B:C,2,FALSE),VLOOKUP(DATE(YEAR(E9223),MONTH(E9223)-2,DAY(1)),'מדדים וריביות'!B:C,2,FALSE))</f>
        <v>33467177.326467998</v>
      </c>
      <c r="I9223" s="43">
        <f>'ריבית יומית'!D9217</f>
        <v>2.7242892239431882E-5</v>
      </c>
      <c r="J9223" s="29">
        <f t="shared" si="1163"/>
        <v>1.0160378066964573</v>
      </c>
      <c r="L9223">
        <f>VLOOKUP(D9222,'מדדים וריביות'!B:C,2)</f>
        <v>33569107.815787204</v>
      </c>
      <c r="M9223" s="30">
        <f t="shared" si="1168"/>
        <v>0</v>
      </c>
      <c r="O9223" s="39">
        <f t="shared" si="1165"/>
        <v>0</v>
      </c>
      <c r="P9223" s="39">
        <f t="shared" si="1169"/>
        <v>0</v>
      </c>
      <c r="Q9223" s="39">
        <f t="shared" si="1166"/>
        <v>0</v>
      </c>
      <c r="R9223" s="41">
        <f t="shared" si="1167"/>
        <v>0</v>
      </c>
    </row>
    <row r="9224" spans="4:18" x14ac:dyDescent="0.25">
      <c r="D9224" s="1">
        <v>42089</v>
      </c>
      <c r="E9224" s="1">
        <f t="shared" si="1164"/>
        <v>42064</v>
      </c>
      <c r="F9224" s="30">
        <f t="shared" si="1170"/>
        <v>0</v>
      </c>
      <c r="H9224" s="42">
        <f>IF(DAY(D9224)&gt;14,VLOOKUP(DATE(YEAR(E9224),MONTH(E9224)-1,DAY(1)),'מדדים וריביות'!B:C,2,FALSE),VLOOKUP(DATE(YEAR(E9224),MONTH(E9224)-2,DAY(1)),'מדדים וריביות'!B:C,2,FALSE))</f>
        <v>33467177.326467998</v>
      </c>
      <c r="I9224" s="43">
        <f>'ריבית יומית'!D9218</f>
        <v>2.7242892239431882E-5</v>
      </c>
      <c r="J9224" s="29">
        <f t="shared" si="1163"/>
        <v>1.0160101276420357</v>
      </c>
      <c r="L9224">
        <f>VLOOKUP(D9223,'מדדים וריביות'!B:C,2)</f>
        <v>33569107.815787204</v>
      </c>
      <c r="M9224" s="30">
        <f t="shared" si="1168"/>
        <v>0</v>
      </c>
      <c r="O9224" s="39">
        <f t="shared" si="1165"/>
        <v>0</v>
      </c>
      <c r="P9224" s="39">
        <f t="shared" si="1169"/>
        <v>0</v>
      </c>
      <c r="Q9224" s="39">
        <f t="shared" si="1166"/>
        <v>0</v>
      </c>
      <c r="R9224" s="41">
        <f t="shared" si="1167"/>
        <v>0</v>
      </c>
    </row>
    <row r="9225" spans="4:18" x14ac:dyDescent="0.25">
      <c r="D9225" s="1">
        <v>42090</v>
      </c>
      <c r="E9225" s="1">
        <f t="shared" si="1164"/>
        <v>42064</v>
      </c>
      <c r="F9225" s="30">
        <f t="shared" si="1170"/>
        <v>0</v>
      </c>
      <c r="H9225" s="42">
        <f>IF(DAY(D9225)&gt;14,VLOOKUP(DATE(YEAR(E9225),MONTH(E9225)-1,DAY(1)),'מדדים וריביות'!B:C,2,FALSE),VLOOKUP(DATE(YEAR(E9225),MONTH(E9225)-2,DAY(1)),'מדדים וריביות'!B:C,2,FALSE))</f>
        <v>33467177.326467998</v>
      </c>
      <c r="I9225" s="43">
        <f>'ריבית יומית'!D9219</f>
        <v>2.7242892239431882E-5</v>
      </c>
      <c r="J9225" s="29">
        <f t="shared" ref="J9225:J9288" si="1171">J9226*(1+I9225)</f>
        <v>1.0159824493416512</v>
      </c>
      <c r="L9225">
        <f>VLOOKUP(D9224,'מדדים וריביות'!B:C,2)</f>
        <v>33569107.815787204</v>
      </c>
      <c r="M9225" s="30">
        <f t="shared" si="1168"/>
        <v>0</v>
      </c>
      <c r="O9225" s="39">
        <f t="shared" si="1165"/>
        <v>0</v>
      </c>
      <c r="P9225" s="39">
        <f t="shared" si="1169"/>
        <v>0</v>
      </c>
      <c r="Q9225" s="39">
        <f t="shared" si="1166"/>
        <v>0</v>
      </c>
      <c r="R9225" s="41">
        <f t="shared" si="1167"/>
        <v>0</v>
      </c>
    </row>
    <row r="9226" spans="4:18" x14ac:dyDescent="0.25">
      <c r="D9226" s="1">
        <v>42091</v>
      </c>
      <c r="E9226" s="1">
        <f t="shared" ref="E9226:E9289" si="1172">DATE(YEAR(D9226),MONTH(D9226),DAY(1))</f>
        <v>42064</v>
      </c>
      <c r="F9226" s="30">
        <f t="shared" si="1170"/>
        <v>0</v>
      </c>
      <c r="H9226" s="42">
        <f>IF(DAY(D9226)&gt;14,VLOOKUP(DATE(YEAR(E9226),MONTH(E9226)-1,DAY(1)),'מדדים וריביות'!B:C,2,FALSE),VLOOKUP(DATE(YEAR(E9226),MONTH(E9226)-2,DAY(1)),'מדדים וריביות'!B:C,2,FALSE))</f>
        <v>33467177.326467998</v>
      </c>
      <c r="I9226" s="43">
        <f>'ריבית יומית'!D9220</f>
        <v>2.7242892239431882E-5</v>
      </c>
      <c r="J9226" s="29">
        <f t="shared" si="1171"/>
        <v>1.015954771795283</v>
      </c>
      <c r="L9226">
        <f>VLOOKUP(D9225,'מדדים וריביות'!B:C,2)</f>
        <v>33569107.815787204</v>
      </c>
      <c r="M9226" s="30">
        <f t="shared" si="1168"/>
        <v>0</v>
      </c>
      <c r="O9226" s="39">
        <f t="shared" ref="O9226:O9289" si="1173">$D$4/H9226*G9226-G9226</f>
        <v>0</v>
      </c>
      <c r="P9226" s="39">
        <f t="shared" si="1169"/>
        <v>0</v>
      </c>
      <c r="Q9226" s="39">
        <f t="shared" ref="Q9226:Q9289" si="1174">$D$4/H9226*P9226-P9226</f>
        <v>0</v>
      </c>
      <c r="R9226" s="41">
        <f t="shared" ref="R9226:R9289" si="1175">SUM(O9226:Q9226)</f>
        <v>0</v>
      </c>
    </row>
    <row r="9227" spans="4:18" x14ac:dyDescent="0.25">
      <c r="D9227" s="1">
        <v>42092</v>
      </c>
      <c r="E9227" s="1">
        <f t="shared" si="1172"/>
        <v>42064</v>
      </c>
      <c r="F9227" s="30">
        <f t="shared" si="1170"/>
        <v>0</v>
      </c>
      <c r="H9227" s="42">
        <f>IF(DAY(D9227)&gt;14,VLOOKUP(DATE(YEAR(E9227),MONTH(E9227)-1,DAY(1)),'מדדים וריביות'!B:C,2,FALSE),VLOOKUP(DATE(YEAR(E9227),MONTH(E9227)-2,DAY(1)),'מדדים וריביות'!B:C,2,FALSE))</f>
        <v>33467177.326467998</v>
      </c>
      <c r="I9227" s="43">
        <f>'ריבית יומית'!D9221</f>
        <v>2.7242892239431882E-5</v>
      </c>
      <c r="J9227" s="29">
        <f t="shared" si="1171"/>
        <v>1.0159270950029107</v>
      </c>
      <c r="L9227">
        <f>VLOOKUP(D9226,'מדדים וריביות'!B:C,2)</f>
        <v>33569107.815787204</v>
      </c>
      <c r="M9227" s="30">
        <f t="shared" si="1168"/>
        <v>0</v>
      </c>
      <c r="O9227" s="39">
        <f t="shared" si="1173"/>
        <v>0</v>
      </c>
      <c r="P9227" s="39">
        <f t="shared" si="1169"/>
        <v>0</v>
      </c>
      <c r="Q9227" s="39">
        <f t="shared" si="1174"/>
        <v>0</v>
      </c>
      <c r="R9227" s="41">
        <f t="shared" si="1175"/>
        <v>0</v>
      </c>
    </row>
    <row r="9228" spans="4:18" x14ac:dyDescent="0.25">
      <c r="D9228" s="1">
        <v>42093</v>
      </c>
      <c r="E9228" s="1">
        <f t="shared" si="1172"/>
        <v>42064</v>
      </c>
      <c r="F9228" s="30">
        <f t="shared" si="1170"/>
        <v>0</v>
      </c>
      <c r="H9228" s="42">
        <f>IF(DAY(D9228)&gt;14,VLOOKUP(DATE(YEAR(E9228),MONTH(E9228)-1,DAY(1)),'מדדים וריביות'!B:C,2,FALSE),VLOOKUP(DATE(YEAR(E9228),MONTH(E9228)-2,DAY(1)),'מדדים וריביות'!B:C,2,FALSE))</f>
        <v>33467177.326467998</v>
      </c>
      <c r="I9228" s="43">
        <f>'ריבית יומית'!D9222</f>
        <v>2.7242892239431882E-5</v>
      </c>
      <c r="J9228" s="29">
        <f t="shared" si="1171"/>
        <v>1.0158994189645136</v>
      </c>
      <c r="L9228">
        <f>VLOOKUP(D9227,'מדדים וריביות'!B:C,2)</f>
        <v>33569107.815787204</v>
      </c>
      <c r="M9228" s="30">
        <f t="shared" ref="M9228:M9291" si="1176">F9228*(1+I9228)*L9228/H9228+G9228-K9228</f>
        <v>0</v>
      </c>
      <c r="O9228" s="39">
        <f t="shared" si="1173"/>
        <v>0</v>
      </c>
      <c r="P9228" s="39">
        <f t="shared" si="1169"/>
        <v>0</v>
      </c>
      <c r="Q9228" s="39">
        <f t="shared" si="1174"/>
        <v>0</v>
      </c>
      <c r="R9228" s="41">
        <f t="shared" si="1175"/>
        <v>0</v>
      </c>
    </row>
    <row r="9229" spans="4:18" x14ac:dyDescent="0.25">
      <c r="D9229" s="1">
        <v>42094</v>
      </c>
      <c r="E9229" s="1">
        <f t="shared" si="1172"/>
        <v>42064</v>
      </c>
      <c r="F9229" s="30">
        <f t="shared" si="1170"/>
        <v>0</v>
      </c>
      <c r="H9229" s="42">
        <f>IF(DAY(D9229)&gt;14,VLOOKUP(DATE(YEAR(E9229),MONTH(E9229)-1,DAY(1)),'מדדים וריביות'!B:C,2,FALSE),VLOOKUP(DATE(YEAR(E9229),MONTH(E9229)-2,DAY(1)),'מדדים וריביות'!B:C,2,FALSE))</f>
        <v>33467177.326467998</v>
      </c>
      <c r="I9229" s="43">
        <f>'ריבית יומית'!D9223</f>
        <v>2.7242892239431882E-5</v>
      </c>
      <c r="J9229" s="29">
        <f t="shared" si="1171"/>
        <v>1.0158717436800715</v>
      </c>
      <c r="L9229">
        <f>VLOOKUP(D9228,'מדדים וריביות'!B:C,2)</f>
        <v>33569107.815787204</v>
      </c>
      <c r="M9229" s="30">
        <f t="shared" si="1176"/>
        <v>0</v>
      </c>
      <c r="O9229" s="39">
        <f t="shared" si="1173"/>
        <v>0</v>
      </c>
      <c r="P9229" s="39">
        <f t="shared" si="1169"/>
        <v>0</v>
      </c>
      <c r="Q9229" s="39">
        <f t="shared" si="1174"/>
        <v>0</v>
      </c>
      <c r="R9229" s="41">
        <f t="shared" si="1175"/>
        <v>0</v>
      </c>
    </row>
    <row r="9230" spans="4:18" x14ac:dyDescent="0.25">
      <c r="D9230" s="1">
        <v>42095</v>
      </c>
      <c r="E9230" s="1">
        <f t="shared" si="1172"/>
        <v>42095</v>
      </c>
      <c r="F9230" s="30">
        <f t="shared" si="1170"/>
        <v>0</v>
      </c>
      <c r="H9230" s="42">
        <f>IF(DAY(D9230)&gt;14,VLOOKUP(DATE(YEAR(E9230),MONTH(E9230)-1,DAY(1)),'מדדים וריביות'!B:C,2,FALSE),VLOOKUP(DATE(YEAR(E9230),MONTH(E9230)-2,DAY(1)),'מדדים וריביות'!B:C,2,FALSE))</f>
        <v>33467177.326467998</v>
      </c>
      <c r="I9230" s="43">
        <f>'ריבית יומית'!D9224</f>
        <v>2.7242892239431882E-5</v>
      </c>
      <c r="J9230" s="29">
        <f t="shared" si="1171"/>
        <v>1.0158440691495636</v>
      </c>
      <c r="L9230">
        <f>VLOOKUP(D9229,'מדדים וריביות'!B:C,2)</f>
        <v>33569107.815787204</v>
      </c>
      <c r="M9230" s="30">
        <f t="shared" si="1176"/>
        <v>0</v>
      </c>
      <c r="O9230" s="39">
        <f t="shared" si="1173"/>
        <v>0</v>
      </c>
      <c r="P9230" s="39">
        <f t="shared" si="1169"/>
        <v>0</v>
      </c>
      <c r="Q9230" s="39">
        <f t="shared" si="1174"/>
        <v>0</v>
      </c>
      <c r="R9230" s="41">
        <f t="shared" si="1175"/>
        <v>0</v>
      </c>
    </row>
    <row r="9231" spans="4:18" x14ac:dyDescent="0.25">
      <c r="D9231" s="1">
        <v>42096</v>
      </c>
      <c r="E9231" s="1">
        <f t="shared" si="1172"/>
        <v>42095</v>
      </c>
      <c r="F9231" s="30">
        <f t="shared" si="1170"/>
        <v>0</v>
      </c>
      <c r="H9231" s="42">
        <f>IF(DAY(D9231)&gt;14,VLOOKUP(DATE(YEAR(E9231),MONTH(E9231)-1,DAY(1)),'מדדים וריביות'!B:C,2,FALSE),VLOOKUP(DATE(YEAR(E9231),MONTH(E9231)-2,DAY(1)),'מדדים וריביות'!B:C,2,FALSE))</f>
        <v>33467177.326467998</v>
      </c>
      <c r="I9231" s="43">
        <f>'ריבית יומית'!D9225</f>
        <v>2.7242892239431882E-5</v>
      </c>
      <c r="J9231" s="29">
        <f t="shared" si="1171"/>
        <v>1.0158163953729693</v>
      </c>
      <c r="L9231">
        <f>VLOOKUP(D9230,'מדדים וריביות'!B:C,2)</f>
        <v>33772968.794425637</v>
      </c>
      <c r="M9231" s="30">
        <f t="shared" si="1176"/>
        <v>0</v>
      </c>
      <c r="O9231" s="39">
        <f t="shared" si="1173"/>
        <v>0</v>
      </c>
      <c r="P9231" s="39">
        <f t="shared" si="1169"/>
        <v>0</v>
      </c>
      <c r="Q9231" s="39">
        <f t="shared" si="1174"/>
        <v>0</v>
      </c>
      <c r="R9231" s="41">
        <f t="shared" si="1175"/>
        <v>0</v>
      </c>
    </row>
    <row r="9232" spans="4:18" x14ac:dyDescent="0.25">
      <c r="D9232" s="1">
        <v>42097</v>
      </c>
      <c r="E9232" s="1">
        <f t="shared" si="1172"/>
        <v>42095</v>
      </c>
      <c r="F9232" s="30">
        <f t="shared" si="1170"/>
        <v>0</v>
      </c>
      <c r="H9232" s="42">
        <f>IF(DAY(D9232)&gt;14,VLOOKUP(DATE(YEAR(E9232),MONTH(E9232)-1,DAY(1)),'מדדים וריביות'!B:C,2,FALSE),VLOOKUP(DATE(YEAR(E9232),MONTH(E9232)-2,DAY(1)),'מדדים וריביות'!B:C,2,FALSE))</f>
        <v>33467177.326467998</v>
      </c>
      <c r="I9232" s="43">
        <f>'ריבית יומית'!D9226</f>
        <v>2.7242892239431882E-5</v>
      </c>
      <c r="J9232" s="29">
        <f t="shared" si="1171"/>
        <v>1.0157887223502682</v>
      </c>
      <c r="L9232">
        <f>VLOOKUP(D9231,'מדדים וריביות'!B:C,2)</f>
        <v>33772968.794425637</v>
      </c>
      <c r="M9232" s="30">
        <f t="shared" si="1176"/>
        <v>0</v>
      </c>
      <c r="O9232" s="39">
        <f t="shared" si="1173"/>
        <v>0</v>
      </c>
      <c r="P9232" s="39">
        <f t="shared" si="1169"/>
        <v>0</v>
      </c>
      <c r="Q9232" s="39">
        <f t="shared" si="1174"/>
        <v>0</v>
      </c>
      <c r="R9232" s="41">
        <f t="shared" si="1175"/>
        <v>0</v>
      </c>
    </row>
    <row r="9233" spans="4:18" x14ac:dyDescent="0.25">
      <c r="D9233" s="1">
        <v>42098</v>
      </c>
      <c r="E9233" s="1">
        <f t="shared" si="1172"/>
        <v>42095</v>
      </c>
      <c r="F9233" s="30">
        <f t="shared" si="1170"/>
        <v>0</v>
      </c>
      <c r="H9233" s="42">
        <f>IF(DAY(D9233)&gt;14,VLOOKUP(DATE(YEAR(E9233),MONTH(E9233)-1,DAY(1)),'מדדים וריביות'!B:C,2,FALSE),VLOOKUP(DATE(YEAR(E9233),MONTH(E9233)-2,DAY(1)),'מדדים וריביות'!B:C,2,FALSE))</f>
        <v>33467177.326467998</v>
      </c>
      <c r="I9233" s="43">
        <f>'ריבית יומית'!D9227</f>
        <v>2.7242892239431882E-5</v>
      </c>
      <c r="J9233" s="29">
        <f t="shared" si="1171"/>
        <v>1.0157610500814398</v>
      </c>
      <c r="L9233">
        <f>VLOOKUP(D9232,'מדדים וריביות'!B:C,2)</f>
        <v>33772968.794425637</v>
      </c>
      <c r="M9233" s="30">
        <f t="shared" si="1176"/>
        <v>0</v>
      </c>
      <c r="O9233" s="39">
        <f t="shared" si="1173"/>
        <v>0</v>
      </c>
      <c r="P9233" s="39">
        <f t="shared" si="1169"/>
        <v>0</v>
      </c>
      <c r="Q9233" s="39">
        <f t="shared" si="1174"/>
        <v>0</v>
      </c>
      <c r="R9233" s="41">
        <f t="shared" si="1175"/>
        <v>0</v>
      </c>
    </row>
    <row r="9234" spans="4:18" x14ac:dyDescent="0.25">
      <c r="D9234" s="1">
        <v>42099</v>
      </c>
      <c r="E9234" s="1">
        <f t="shared" si="1172"/>
        <v>42095</v>
      </c>
      <c r="F9234" s="30">
        <f t="shared" si="1170"/>
        <v>0</v>
      </c>
      <c r="H9234" s="42">
        <f>IF(DAY(D9234)&gt;14,VLOOKUP(DATE(YEAR(E9234),MONTH(E9234)-1,DAY(1)),'מדדים וריביות'!B:C,2,FALSE),VLOOKUP(DATE(YEAR(E9234),MONTH(E9234)-2,DAY(1)),'מדדים וריביות'!B:C,2,FALSE))</f>
        <v>33467177.326467998</v>
      </c>
      <c r="I9234" s="43">
        <f>'ריבית יומית'!D9228</f>
        <v>2.7242892239431882E-5</v>
      </c>
      <c r="J9234" s="29">
        <f t="shared" si="1171"/>
        <v>1.0157333785664635</v>
      </c>
      <c r="L9234">
        <f>VLOOKUP(D9233,'מדדים וריביות'!B:C,2)</f>
        <v>33772968.794425637</v>
      </c>
      <c r="M9234" s="30">
        <f t="shared" si="1176"/>
        <v>0</v>
      </c>
      <c r="O9234" s="39">
        <f t="shared" si="1173"/>
        <v>0</v>
      </c>
      <c r="P9234" s="39">
        <f t="shared" si="1169"/>
        <v>0</v>
      </c>
      <c r="Q9234" s="39">
        <f t="shared" si="1174"/>
        <v>0</v>
      </c>
      <c r="R9234" s="41">
        <f t="shared" si="1175"/>
        <v>0</v>
      </c>
    </row>
    <row r="9235" spans="4:18" x14ac:dyDescent="0.25">
      <c r="D9235" s="1">
        <v>42100</v>
      </c>
      <c r="E9235" s="1">
        <f t="shared" si="1172"/>
        <v>42095</v>
      </c>
      <c r="F9235" s="30">
        <f t="shared" si="1170"/>
        <v>0</v>
      </c>
      <c r="H9235" s="42">
        <f>IF(DAY(D9235)&gt;14,VLOOKUP(DATE(YEAR(E9235),MONTH(E9235)-1,DAY(1)),'מדדים וריביות'!B:C,2,FALSE),VLOOKUP(DATE(YEAR(E9235),MONTH(E9235)-2,DAY(1)),'מדדים וריביות'!B:C,2,FALSE))</f>
        <v>33467177.326467998</v>
      </c>
      <c r="I9235" s="43">
        <f>'ריבית יומית'!D9229</f>
        <v>2.7242892239431882E-5</v>
      </c>
      <c r="J9235" s="29">
        <f t="shared" si="1171"/>
        <v>1.0157057078053189</v>
      </c>
      <c r="L9235">
        <f>VLOOKUP(D9234,'מדדים וריביות'!B:C,2)</f>
        <v>33772968.794425637</v>
      </c>
      <c r="M9235" s="30">
        <f t="shared" si="1176"/>
        <v>0</v>
      </c>
      <c r="O9235" s="39">
        <f t="shared" si="1173"/>
        <v>0</v>
      </c>
      <c r="P9235" s="39">
        <f t="shared" si="1169"/>
        <v>0</v>
      </c>
      <c r="Q9235" s="39">
        <f t="shared" si="1174"/>
        <v>0</v>
      </c>
      <c r="R9235" s="41">
        <f t="shared" si="1175"/>
        <v>0</v>
      </c>
    </row>
    <row r="9236" spans="4:18" x14ac:dyDescent="0.25">
      <c r="D9236" s="1">
        <v>42101</v>
      </c>
      <c r="E9236" s="1">
        <f t="shared" si="1172"/>
        <v>42095</v>
      </c>
      <c r="F9236" s="30">
        <f t="shared" si="1170"/>
        <v>0</v>
      </c>
      <c r="H9236" s="42">
        <f>IF(DAY(D9236)&gt;14,VLOOKUP(DATE(YEAR(E9236),MONTH(E9236)-1,DAY(1)),'מדדים וריביות'!B:C,2,FALSE),VLOOKUP(DATE(YEAR(E9236),MONTH(E9236)-2,DAY(1)),'מדדים וריביות'!B:C,2,FALSE))</f>
        <v>33467177.326467998</v>
      </c>
      <c r="I9236" s="43">
        <f>'ריבית יומית'!D9230</f>
        <v>2.7242892239431882E-5</v>
      </c>
      <c r="J9236" s="29">
        <f t="shared" si="1171"/>
        <v>1.0156780377979853</v>
      </c>
      <c r="L9236">
        <f>VLOOKUP(D9235,'מדדים וריביות'!B:C,2)</f>
        <v>33772968.794425637</v>
      </c>
      <c r="M9236" s="30">
        <f t="shared" si="1176"/>
        <v>0</v>
      </c>
      <c r="O9236" s="39">
        <f t="shared" si="1173"/>
        <v>0</v>
      </c>
      <c r="P9236" s="39">
        <f t="shared" si="1169"/>
        <v>0</v>
      </c>
      <c r="Q9236" s="39">
        <f t="shared" si="1174"/>
        <v>0</v>
      </c>
      <c r="R9236" s="41">
        <f t="shared" si="1175"/>
        <v>0</v>
      </c>
    </row>
    <row r="9237" spans="4:18" x14ac:dyDescent="0.25">
      <c r="D9237" s="1">
        <v>42102</v>
      </c>
      <c r="E9237" s="1">
        <f t="shared" si="1172"/>
        <v>42095</v>
      </c>
      <c r="F9237" s="30">
        <f t="shared" si="1170"/>
        <v>0</v>
      </c>
      <c r="H9237" s="42">
        <f>IF(DAY(D9237)&gt;14,VLOOKUP(DATE(YEAR(E9237),MONTH(E9237)-1,DAY(1)),'מדדים וריביות'!B:C,2,FALSE),VLOOKUP(DATE(YEAR(E9237),MONTH(E9237)-2,DAY(1)),'מדדים וריביות'!B:C,2,FALSE))</f>
        <v>33467177.326467998</v>
      </c>
      <c r="I9237" s="43">
        <f>'ריבית יומית'!D9231</f>
        <v>2.7242892239431882E-5</v>
      </c>
      <c r="J9237" s="29">
        <f t="shared" si="1171"/>
        <v>1.015650368544442</v>
      </c>
      <c r="L9237">
        <f>VLOOKUP(D9236,'מדדים וריביות'!B:C,2)</f>
        <v>33772968.794425637</v>
      </c>
      <c r="M9237" s="30">
        <f t="shared" si="1176"/>
        <v>0</v>
      </c>
      <c r="O9237" s="39">
        <f t="shared" si="1173"/>
        <v>0</v>
      </c>
      <c r="P9237" s="39">
        <f t="shared" si="1169"/>
        <v>0</v>
      </c>
      <c r="Q9237" s="39">
        <f t="shared" si="1174"/>
        <v>0</v>
      </c>
      <c r="R9237" s="41">
        <f t="shared" si="1175"/>
        <v>0</v>
      </c>
    </row>
    <row r="9238" spans="4:18" x14ac:dyDescent="0.25">
      <c r="D9238" s="1">
        <v>42103</v>
      </c>
      <c r="E9238" s="1">
        <f t="shared" si="1172"/>
        <v>42095</v>
      </c>
      <c r="F9238" s="30">
        <f t="shared" si="1170"/>
        <v>0</v>
      </c>
      <c r="H9238" s="42">
        <f>IF(DAY(D9238)&gt;14,VLOOKUP(DATE(YEAR(E9238),MONTH(E9238)-1,DAY(1)),'מדדים וריביות'!B:C,2,FALSE),VLOOKUP(DATE(YEAR(E9238),MONTH(E9238)-2,DAY(1)),'מדדים וריביות'!B:C,2,FALSE))</f>
        <v>33467177.326467998</v>
      </c>
      <c r="I9238" s="43">
        <f>'ריבית יומית'!D9232</f>
        <v>2.7242892239431882E-5</v>
      </c>
      <c r="J9238" s="29">
        <f t="shared" si="1171"/>
        <v>1.0156227000446687</v>
      </c>
      <c r="L9238">
        <f>VLOOKUP(D9237,'מדדים וריביות'!B:C,2)</f>
        <v>33772968.794425637</v>
      </c>
      <c r="M9238" s="30">
        <f t="shared" si="1176"/>
        <v>0</v>
      </c>
      <c r="O9238" s="39">
        <f t="shared" si="1173"/>
        <v>0</v>
      </c>
      <c r="P9238" s="39">
        <f t="shared" si="1169"/>
        <v>0</v>
      </c>
      <c r="Q9238" s="39">
        <f t="shared" si="1174"/>
        <v>0</v>
      </c>
      <c r="R9238" s="41">
        <f t="shared" si="1175"/>
        <v>0</v>
      </c>
    </row>
    <row r="9239" spans="4:18" x14ac:dyDescent="0.25">
      <c r="D9239" s="1">
        <v>42104</v>
      </c>
      <c r="E9239" s="1">
        <f t="shared" si="1172"/>
        <v>42095</v>
      </c>
      <c r="F9239" s="30">
        <f t="shared" si="1170"/>
        <v>0</v>
      </c>
      <c r="H9239" s="42">
        <f>IF(DAY(D9239)&gt;14,VLOOKUP(DATE(YEAR(E9239),MONTH(E9239)-1,DAY(1)),'מדדים וריביות'!B:C,2,FALSE),VLOOKUP(DATE(YEAR(E9239),MONTH(E9239)-2,DAY(1)),'מדדים וריביות'!B:C,2,FALSE))</f>
        <v>33467177.326467998</v>
      </c>
      <c r="I9239" s="43">
        <f>'ריבית יומית'!D9233</f>
        <v>2.7242892239431882E-5</v>
      </c>
      <c r="J9239" s="29">
        <f t="shared" si="1171"/>
        <v>1.0155950322986449</v>
      </c>
      <c r="L9239">
        <f>VLOOKUP(D9238,'מדדים וריביות'!B:C,2)</f>
        <v>33772968.794425637</v>
      </c>
      <c r="M9239" s="30">
        <f t="shared" si="1176"/>
        <v>0</v>
      </c>
      <c r="O9239" s="39">
        <f t="shared" si="1173"/>
        <v>0</v>
      </c>
      <c r="P9239" s="39">
        <f t="shared" si="1169"/>
        <v>0</v>
      </c>
      <c r="Q9239" s="39">
        <f t="shared" si="1174"/>
        <v>0</v>
      </c>
      <c r="R9239" s="41">
        <f t="shared" si="1175"/>
        <v>0</v>
      </c>
    </row>
    <row r="9240" spans="4:18" x14ac:dyDescent="0.25">
      <c r="D9240" s="1">
        <v>42105</v>
      </c>
      <c r="E9240" s="1">
        <f t="shared" si="1172"/>
        <v>42095</v>
      </c>
      <c r="F9240" s="30">
        <f t="shared" si="1170"/>
        <v>0</v>
      </c>
      <c r="H9240" s="42">
        <f>IF(DAY(D9240)&gt;14,VLOOKUP(DATE(YEAR(E9240),MONTH(E9240)-1,DAY(1)),'מדדים וריביות'!B:C,2,FALSE),VLOOKUP(DATE(YEAR(E9240),MONTH(E9240)-2,DAY(1)),'מדדים וריביות'!B:C,2,FALSE))</f>
        <v>33467177.326467998</v>
      </c>
      <c r="I9240" s="43">
        <f>'ריבית יומית'!D9234</f>
        <v>2.7242892239431882E-5</v>
      </c>
      <c r="J9240" s="29">
        <f t="shared" si="1171"/>
        <v>1.0155673653063499</v>
      </c>
      <c r="L9240">
        <f>VLOOKUP(D9239,'מדדים וריביות'!B:C,2)</f>
        <v>33772968.794425637</v>
      </c>
      <c r="M9240" s="30">
        <f t="shared" si="1176"/>
        <v>0</v>
      </c>
      <c r="O9240" s="39">
        <f t="shared" si="1173"/>
        <v>0</v>
      </c>
      <c r="P9240" s="39">
        <f t="shared" si="1169"/>
        <v>0</v>
      </c>
      <c r="Q9240" s="39">
        <f t="shared" si="1174"/>
        <v>0</v>
      </c>
      <c r="R9240" s="41">
        <f t="shared" si="1175"/>
        <v>0</v>
      </c>
    </row>
    <row r="9241" spans="4:18" x14ac:dyDescent="0.25">
      <c r="D9241" s="1">
        <v>42106</v>
      </c>
      <c r="E9241" s="1">
        <f t="shared" si="1172"/>
        <v>42095</v>
      </c>
      <c r="F9241" s="30">
        <f t="shared" si="1170"/>
        <v>0</v>
      </c>
      <c r="H9241" s="42">
        <f>IF(DAY(D9241)&gt;14,VLOOKUP(DATE(YEAR(E9241),MONTH(E9241)-1,DAY(1)),'מדדים וריביות'!B:C,2,FALSE),VLOOKUP(DATE(YEAR(E9241),MONTH(E9241)-2,DAY(1)),'מדדים וריביות'!B:C,2,FALSE))</f>
        <v>33467177.326467998</v>
      </c>
      <c r="I9241" s="43">
        <f>'ריבית יומית'!D9235</f>
        <v>2.7242892239431882E-5</v>
      </c>
      <c r="J9241" s="29">
        <f t="shared" si="1171"/>
        <v>1.0155396990677634</v>
      </c>
      <c r="L9241">
        <f>VLOOKUP(D9240,'מדדים וריביות'!B:C,2)</f>
        <v>33772968.794425637</v>
      </c>
      <c r="M9241" s="30">
        <f t="shared" si="1176"/>
        <v>0</v>
      </c>
      <c r="O9241" s="39">
        <f t="shared" si="1173"/>
        <v>0</v>
      </c>
      <c r="P9241" s="39">
        <f t="shared" si="1169"/>
        <v>0</v>
      </c>
      <c r="Q9241" s="39">
        <f t="shared" si="1174"/>
        <v>0</v>
      </c>
      <c r="R9241" s="41">
        <f t="shared" si="1175"/>
        <v>0</v>
      </c>
    </row>
    <row r="9242" spans="4:18" x14ac:dyDescent="0.25">
      <c r="D9242" s="1">
        <v>42107</v>
      </c>
      <c r="E9242" s="1">
        <f t="shared" si="1172"/>
        <v>42095</v>
      </c>
      <c r="F9242" s="30">
        <f t="shared" si="1170"/>
        <v>0</v>
      </c>
      <c r="H9242" s="42">
        <f>IF(DAY(D9242)&gt;14,VLOOKUP(DATE(YEAR(E9242),MONTH(E9242)-1,DAY(1)),'מדדים וריביות'!B:C,2,FALSE),VLOOKUP(DATE(YEAR(E9242),MONTH(E9242)-2,DAY(1)),'מדדים וריביות'!B:C,2,FALSE))</f>
        <v>33467177.326467998</v>
      </c>
      <c r="I9242" s="43">
        <f>'ריבית יומית'!D9236</f>
        <v>2.7242892239431882E-5</v>
      </c>
      <c r="J9242" s="29">
        <f t="shared" si="1171"/>
        <v>1.0155120335828647</v>
      </c>
      <c r="L9242">
        <f>VLOOKUP(D9241,'מדדים וריביות'!B:C,2)</f>
        <v>33772968.794425637</v>
      </c>
      <c r="M9242" s="30">
        <f t="shared" si="1176"/>
        <v>0</v>
      </c>
      <c r="O9242" s="39">
        <f t="shared" si="1173"/>
        <v>0</v>
      </c>
      <c r="P9242" s="39">
        <f t="shared" si="1169"/>
        <v>0</v>
      </c>
      <c r="Q9242" s="39">
        <f t="shared" si="1174"/>
        <v>0</v>
      </c>
      <c r="R9242" s="41">
        <f t="shared" si="1175"/>
        <v>0</v>
      </c>
    </row>
    <row r="9243" spans="4:18" x14ac:dyDescent="0.25">
      <c r="D9243" s="1">
        <v>42108</v>
      </c>
      <c r="E9243" s="1">
        <f t="shared" si="1172"/>
        <v>42095</v>
      </c>
      <c r="F9243" s="30">
        <f t="shared" si="1170"/>
        <v>0</v>
      </c>
      <c r="H9243" s="42">
        <f>IF(DAY(D9243)&gt;14,VLOOKUP(DATE(YEAR(E9243),MONTH(E9243)-1,DAY(1)),'מדדים וריביות'!B:C,2,FALSE),VLOOKUP(DATE(YEAR(E9243),MONTH(E9243)-2,DAY(1)),'מדדים וריביות'!B:C,2,FALSE))</f>
        <v>33467177.326467998</v>
      </c>
      <c r="I9243" s="43">
        <f>'ריבית יומית'!D9237</f>
        <v>2.7242892239431882E-5</v>
      </c>
      <c r="J9243" s="29">
        <f t="shared" si="1171"/>
        <v>1.0154843688516333</v>
      </c>
      <c r="L9243">
        <f>VLOOKUP(D9242,'מדדים וריביות'!B:C,2)</f>
        <v>33772968.794425637</v>
      </c>
      <c r="M9243" s="30">
        <f t="shared" si="1176"/>
        <v>0</v>
      </c>
      <c r="O9243" s="39">
        <f t="shared" si="1173"/>
        <v>0</v>
      </c>
      <c r="P9243" s="39">
        <f t="shared" si="1169"/>
        <v>0</v>
      </c>
      <c r="Q9243" s="39">
        <f t="shared" si="1174"/>
        <v>0</v>
      </c>
      <c r="R9243" s="41">
        <f t="shared" si="1175"/>
        <v>0</v>
      </c>
    </row>
    <row r="9244" spans="4:18" x14ac:dyDescent="0.25">
      <c r="D9244" s="1">
        <v>42109</v>
      </c>
      <c r="E9244" s="1">
        <f t="shared" si="1172"/>
        <v>42095</v>
      </c>
      <c r="F9244" s="30">
        <f t="shared" si="1170"/>
        <v>0</v>
      </c>
      <c r="H9244" s="42">
        <f>IF(DAY(D9244)&gt;14,VLOOKUP(DATE(YEAR(E9244),MONTH(E9244)-1,DAY(1)),'מדדים וריביות'!B:C,2,FALSE),VLOOKUP(DATE(YEAR(E9244),MONTH(E9244)-2,DAY(1)),'מדדים וריביות'!B:C,2,FALSE))</f>
        <v>33569107.815787204</v>
      </c>
      <c r="I9244" s="43">
        <f>'ריבית יומית'!D9238</f>
        <v>2.7242892239431882E-5</v>
      </c>
      <c r="J9244" s="29">
        <f t="shared" si="1171"/>
        <v>1.0154567048740486</v>
      </c>
      <c r="L9244">
        <f>VLOOKUP(D9243,'מדדים וריביות'!B:C,2)</f>
        <v>33772968.794425637</v>
      </c>
      <c r="M9244" s="30">
        <f t="shared" si="1176"/>
        <v>0</v>
      </c>
      <c r="O9244" s="39">
        <f t="shared" si="1173"/>
        <v>0</v>
      </c>
      <c r="P9244" s="39">
        <f t="shared" si="1169"/>
        <v>0</v>
      </c>
      <c r="Q9244" s="39">
        <f t="shared" si="1174"/>
        <v>0</v>
      </c>
      <c r="R9244" s="41">
        <f t="shared" si="1175"/>
        <v>0</v>
      </c>
    </row>
    <row r="9245" spans="4:18" x14ac:dyDescent="0.25">
      <c r="D9245" s="1">
        <v>42110</v>
      </c>
      <c r="E9245" s="1">
        <f t="shared" si="1172"/>
        <v>42095</v>
      </c>
      <c r="F9245" s="30">
        <f t="shared" si="1170"/>
        <v>0</v>
      </c>
      <c r="H9245" s="42">
        <f>IF(DAY(D9245)&gt;14,VLOOKUP(DATE(YEAR(E9245),MONTH(E9245)-1,DAY(1)),'מדדים וריביות'!B:C,2,FALSE),VLOOKUP(DATE(YEAR(E9245),MONTH(E9245)-2,DAY(1)),'מדדים וריביות'!B:C,2,FALSE))</f>
        <v>33569107.815787204</v>
      </c>
      <c r="I9245" s="43">
        <f>'ריבית יומית'!D9239</f>
        <v>2.7242892239431882E-5</v>
      </c>
      <c r="J9245" s="29">
        <f t="shared" si="1171"/>
        <v>1.0154290416500902</v>
      </c>
      <c r="L9245">
        <f>VLOOKUP(D9244,'מדדים וריביות'!B:C,2)</f>
        <v>33772968.794425637</v>
      </c>
      <c r="M9245" s="30">
        <f t="shared" si="1176"/>
        <v>0</v>
      </c>
      <c r="O9245" s="39">
        <f t="shared" si="1173"/>
        <v>0</v>
      </c>
      <c r="P9245" s="39">
        <f t="shared" si="1169"/>
        <v>0</v>
      </c>
      <c r="Q9245" s="39">
        <f t="shared" si="1174"/>
        <v>0</v>
      </c>
      <c r="R9245" s="41">
        <f t="shared" si="1175"/>
        <v>0</v>
      </c>
    </row>
    <row r="9246" spans="4:18" x14ac:dyDescent="0.25">
      <c r="D9246" s="1">
        <v>42111</v>
      </c>
      <c r="E9246" s="1">
        <f t="shared" si="1172"/>
        <v>42095</v>
      </c>
      <c r="F9246" s="30">
        <f t="shared" si="1170"/>
        <v>0</v>
      </c>
      <c r="H9246" s="42">
        <f>IF(DAY(D9246)&gt;14,VLOOKUP(DATE(YEAR(E9246),MONTH(E9246)-1,DAY(1)),'מדדים וריביות'!B:C,2,FALSE),VLOOKUP(DATE(YEAR(E9246),MONTH(E9246)-2,DAY(1)),'מדדים וריביות'!B:C,2,FALSE))</f>
        <v>33569107.815787204</v>
      </c>
      <c r="I9246" s="43">
        <f>'ריבית יומית'!D9240</f>
        <v>2.7242892239431882E-5</v>
      </c>
      <c r="J9246" s="29">
        <f t="shared" si="1171"/>
        <v>1.0154013791797374</v>
      </c>
      <c r="L9246">
        <f>VLOOKUP(D9245,'מדדים וריביות'!B:C,2)</f>
        <v>33772968.794425637</v>
      </c>
      <c r="M9246" s="30">
        <f t="shared" si="1176"/>
        <v>0</v>
      </c>
      <c r="O9246" s="39">
        <f t="shared" si="1173"/>
        <v>0</v>
      </c>
      <c r="P9246" s="39">
        <f t="shared" si="1169"/>
        <v>0</v>
      </c>
      <c r="Q9246" s="39">
        <f t="shared" si="1174"/>
        <v>0</v>
      </c>
      <c r="R9246" s="41">
        <f t="shared" si="1175"/>
        <v>0</v>
      </c>
    </row>
    <row r="9247" spans="4:18" x14ac:dyDescent="0.25">
      <c r="D9247" s="1">
        <v>42112</v>
      </c>
      <c r="E9247" s="1">
        <f t="shared" si="1172"/>
        <v>42095</v>
      </c>
      <c r="F9247" s="30">
        <f t="shared" si="1170"/>
        <v>0</v>
      </c>
      <c r="H9247" s="42">
        <f>IF(DAY(D9247)&gt;14,VLOOKUP(DATE(YEAR(E9247),MONTH(E9247)-1,DAY(1)),'מדדים וריביות'!B:C,2,FALSE),VLOOKUP(DATE(YEAR(E9247),MONTH(E9247)-2,DAY(1)),'מדדים וריביות'!B:C,2,FALSE))</f>
        <v>33569107.815787204</v>
      </c>
      <c r="I9247" s="43">
        <f>'ריבית יומית'!D9241</f>
        <v>2.7242892239431882E-5</v>
      </c>
      <c r="J9247" s="29">
        <f t="shared" si="1171"/>
        <v>1.0153737174629698</v>
      </c>
      <c r="L9247">
        <f>VLOOKUP(D9246,'מדדים וריביות'!B:C,2)</f>
        <v>33772968.794425637</v>
      </c>
      <c r="M9247" s="30">
        <f t="shared" si="1176"/>
        <v>0</v>
      </c>
      <c r="O9247" s="39">
        <f t="shared" si="1173"/>
        <v>0</v>
      </c>
      <c r="P9247" s="39">
        <f t="shared" si="1169"/>
        <v>0</v>
      </c>
      <c r="Q9247" s="39">
        <f t="shared" si="1174"/>
        <v>0</v>
      </c>
      <c r="R9247" s="41">
        <f t="shared" si="1175"/>
        <v>0</v>
      </c>
    </row>
    <row r="9248" spans="4:18" x14ac:dyDescent="0.25">
      <c r="D9248" s="1">
        <v>42113</v>
      </c>
      <c r="E9248" s="1">
        <f t="shared" si="1172"/>
        <v>42095</v>
      </c>
      <c r="F9248" s="30">
        <f t="shared" si="1170"/>
        <v>0</v>
      </c>
      <c r="H9248" s="42">
        <f>IF(DAY(D9248)&gt;14,VLOOKUP(DATE(YEAR(E9248),MONTH(E9248)-1,DAY(1)),'מדדים וריביות'!B:C,2,FALSE),VLOOKUP(DATE(YEAR(E9248),MONTH(E9248)-2,DAY(1)),'מדדים וריביות'!B:C,2,FALSE))</f>
        <v>33569107.815787204</v>
      </c>
      <c r="I9248" s="43">
        <f>'ריבית יומית'!D9242</f>
        <v>2.7242892239431882E-5</v>
      </c>
      <c r="J9248" s="29">
        <f t="shared" si="1171"/>
        <v>1.0153460564997667</v>
      </c>
      <c r="L9248">
        <f>VLOOKUP(D9247,'מדדים וריביות'!B:C,2)</f>
        <v>33772968.794425637</v>
      </c>
      <c r="M9248" s="30">
        <f t="shared" si="1176"/>
        <v>0</v>
      </c>
      <c r="O9248" s="39">
        <f t="shared" si="1173"/>
        <v>0</v>
      </c>
      <c r="P9248" s="39">
        <f t="shared" si="1169"/>
        <v>0</v>
      </c>
      <c r="Q9248" s="39">
        <f t="shared" si="1174"/>
        <v>0</v>
      </c>
      <c r="R9248" s="41">
        <f t="shared" si="1175"/>
        <v>0</v>
      </c>
    </row>
    <row r="9249" spans="4:18" x14ac:dyDescent="0.25">
      <c r="D9249" s="1">
        <v>42114</v>
      </c>
      <c r="E9249" s="1">
        <f t="shared" si="1172"/>
        <v>42095</v>
      </c>
      <c r="F9249" s="30">
        <f t="shared" si="1170"/>
        <v>0</v>
      </c>
      <c r="H9249" s="42">
        <f>IF(DAY(D9249)&gt;14,VLOOKUP(DATE(YEAR(E9249),MONTH(E9249)-1,DAY(1)),'מדדים וריביות'!B:C,2,FALSE),VLOOKUP(DATE(YEAR(E9249),MONTH(E9249)-2,DAY(1)),'מדדים וריביות'!B:C,2,FALSE))</f>
        <v>33569107.815787204</v>
      </c>
      <c r="I9249" s="43">
        <f>'ריבית יומית'!D9243</f>
        <v>2.7242892239431882E-5</v>
      </c>
      <c r="J9249" s="29">
        <f t="shared" si="1171"/>
        <v>1.0153183962901078</v>
      </c>
      <c r="L9249">
        <f>VLOOKUP(D9248,'מדדים וריביות'!B:C,2)</f>
        <v>33772968.794425637</v>
      </c>
      <c r="M9249" s="30">
        <f t="shared" si="1176"/>
        <v>0</v>
      </c>
      <c r="O9249" s="39">
        <f t="shared" si="1173"/>
        <v>0</v>
      </c>
      <c r="P9249" s="39">
        <f t="shared" si="1169"/>
        <v>0</v>
      </c>
      <c r="Q9249" s="39">
        <f t="shared" si="1174"/>
        <v>0</v>
      </c>
      <c r="R9249" s="41">
        <f t="shared" si="1175"/>
        <v>0</v>
      </c>
    </row>
    <row r="9250" spans="4:18" x14ac:dyDescent="0.25">
      <c r="D9250" s="1">
        <v>42115</v>
      </c>
      <c r="E9250" s="1">
        <f t="shared" si="1172"/>
        <v>42095</v>
      </c>
      <c r="F9250" s="30">
        <f t="shared" si="1170"/>
        <v>0</v>
      </c>
      <c r="H9250" s="42">
        <f>IF(DAY(D9250)&gt;14,VLOOKUP(DATE(YEAR(E9250),MONTH(E9250)-1,DAY(1)),'מדדים וריביות'!B:C,2,FALSE),VLOOKUP(DATE(YEAR(E9250),MONTH(E9250)-2,DAY(1)),'מדדים וריביות'!B:C,2,FALSE))</f>
        <v>33569107.815787204</v>
      </c>
      <c r="I9250" s="43">
        <f>'ריבית יומית'!D9244</f>
        <v>2.7242892239431882E-5</v>
      </c>
      <c r="J9250" s="29">
        <f t="shared" si="1171"/>
        <v>1.0152907368339725</v>
      </c>
      <c r="L9250">
        <f>VLOOKUP(D9249,'מדדים וריביות'!B:C,2)</f>
        <v>33772968.794425637</v>
      </c>
      <c r="M9250" s="30">
        <f t="shared" si="1176"/>
        <v>0</v>
      </c>
      <c r="O9250" s="39">
        <f t="shared" si="1173"/>
        <v>0</v>
      </c>
      <c r="P9250" s="39">
        <f t="shared" si="1169"/>
        <v>0</v>
      </c>
      <c r="Q9250" s="39">
        <f t="shared" si="1174"/>
        <v>0</v>
      </c>
      <c r="R9250" s="41">
        <f t="shared" si="1175"/>
        <v>0</v>
      </c>
    </row>
    <row r="9251" spans="4:18" x14ac:dyDescent="0.25">
      <c r="D9251" s="1">
        <v>42116</v>
      </c>
      <c r="E9251" s="1">
        <f t="shared" si="1172"/>
        <v>42095</v>
      </c>
      <c r="F9251" s="30">
        <f t="shared" si="1170"/>
        <v>0</v>
      </c>
      <c r="H9251" s="42">
        <f>IF(DAY(D9251)&gt;14,VLOOKUP(DATE(YEAR(E9251),MONTH(E9251)-1,DAY(1)),'מדדים וריביות'!B:C,2,FALSE),VLOOKUP(DATE(YEAR(E9251),MONTH(E9251)-2,DAY(1)),'מדדים וריביות'!B:C,2,FALSE))</f>
        <v>33569107.815787204</v>
      </c>
      <c r="I9251" s="43">
        <f>'ריבית יומית'!D9245</f>
        <v>2.7242892239431882E-5</v>
      </c>
      <c r="J9251" s="29">
        <f t="shared" si="1171"/>
        <v>1.0152630781313403</v>
      </c>
      <c r="L9251">
        <f>VLOOKUP(D9250,'מדדים וריביות'!B:C,2)</f>
        <v>33772968.794425637</v>
      </c>
      <c r="M9251" s="30">
        <f t="shared" si="1176"/>
        <v>0</v>
      </c>
      <c r="O9251" s="39">
        <f t="shared" si="1173"/>
        <v>0</v>
      </c>
      <c r="P9251" s="39">
        <f t="shared" si="1169"/>
        <v>0</v>
      </c>
      <c r="Q9251" s="39">
        <f t="shared" si="1174"/>
        <v>0</v>
      </c>
      <c r="R9251" s="41">
        <f t="shared" si="1175"/>
        <v>0</v>
      </c>
    </row>
    <row r="9252" spans="4:18" x14ac:dyDescent="0.25">
      <c r="D9252" s="1">
        <v>42117</v>
      </c>
      <c r="E9252" s="1">
        <f t="shared" si="1172"/>
        <v>42095</v>
      </c>
      <c r="F9252" s="30">
        <f t="shared" si="1170"/>
        <v>0</v>
      </c>
      <c r="H9252" s="42">
        <f>IF(DAY(D9252)&gt;14,VLOOKUP(DATE(YEAR(E9252),MONTH(E9252)-1,DAY(1)),'מדדים וריביות'!B:C,2,FALSE),VLOOKUP(DATE(YEAR(E9252),MONTH(E9252)-2,DAY(1)),'מדדים וריביות'!B:C,2,FALSE))</f>
        <v>33569107.815787204</v>
      </c>
      <c r="I9252" s="43">
        <f>'ריבית יומית'!D9246</f>
        <v>2.7242892239431882E-5</v>
      </c>
      <c r="J9252" s="29">
        <f t="shared" si="1171"/>
        <v>1.0152354201821907</v>
      </c>
      <c r="L9252">
        <f>VLOOKUP(D9251,'מדדים וריביות'!B:C,2)</f>
        <v>33772968.794425637</v>
      </c>
      <c r="M9252" s="30">
        <f t="shared" si="1176"/>
        <v>0</v>
      </c>
      <c r="O9252" s="39">
        <f t="shared" si="1173"/>
        <v>0</v>
      </c>
      <c r="P9252" s="39">
        <f t="shared" si="1169"/>
        <v>0</v>
      </c>
      <c r="Q9252" s="39">
        <f t="shared" si="1174"/>
        <v>0</v>
      </c>
      <c r="R9252" s="41">
        <f t="shared" si="1175"/>
        <v>0</v>
      </c>
    </row>
    <row r="9253" spans="4:18" x14ac:dyDescent="0.25">
      <c r="D9253" s="1">
        <v>42118</v>
      </c>
      <c r="E9253" s="1">
        <f t="shared" si="1172"/>
        <v>42095</v>
      </c>
      <c r="F9253" s="30">
        <f t="shared" si="1170"/>
        <v>0</v>
      </c>
      <c r="H9253" s="42">
        <f>IF(DAY(D9253)&gt;14,VLOOKUP(DATE(YEAR(E9253),MONTH(E9253)-1,DAY(1)),'מדדים וריביות'!B:C,2,FALSE),VLOOKUP(DATE(YEAR(E9253),MONTH(E9253)-2,DAY(1)),'מדדים וריביות'!B:C,2,FALSE))</f>
        <v>33569107.815787204</v>
      </c>
      <c r="I9253" s="43">
        <f>'ריבית יומית'!D9247</f>
        <v>2.7242892239431882E-5</v>
      </c>
      <c r="J9253" s="29">
        <f t="shared" si="1171"/>
        <v>1.0152077629865031</v>
      </c>
      <c r="L9253">
        <f>VLOOKUP(D9252,'מדדים וריביות'!B:C,2)</f>
        <v>33772968.794425637</v>
      </c>
      <c r="M9253" s="30">
        <f t="shared" si="1176"/>
        <v>0</v>
      </c>
      <c r="O9253" s="39">
        <f t="shared" si="1173"/>
        <v>0</v>
      </c>
      <c r="P9253" s="39">
        <f t="shared" si="1169"/>
        <v>0</v>
      </c>
      <c r="Q9253" s="39">
        <f t="shared" si="1174"/>
        <v>0</v>
      </c>
      <c r="R9253" s="41">
        <f t="shared" si="1175"/>
        <v>0</v>
      </c>
    </row>
    <row r="9254" spans="4:18" x14ac:dyDescent="0.25">
      <c r="D9254" s="1">
        <v>42119</v>
      </c>
      <c r="E9254" s="1">
        <f t="shared" si="1172"/>
        <v>42095</v>
      </c>
      <c r="F9254" s="30">
        <f t="shared" si="1170"/>
        <v>0</v>
      </c>
      <c r="H9254" s="42">
        <f>IF(DAY(D9254)&gt;14,VLOOKUP(DATE(YEAR(E9254),MONTH(E9254)-1,DAY(1)),'מדדים וריביות'!B:C,2,FALSE),VLOOKUP(DATE(YEAR(E9254),MONTH(E9254)-2,DAY(1)),'מדדים וריביות'!B:C,2,FALSE))</f>
        <v>33569107.815787204</v>
      </c>
      <c r="I9254" s="43">
        <f>'ריבית יומית'!D9248</f>
        <v>2.7242892239431882E-5</v>
      </c>
      <c r="J9254" s="29">
        <f t="shared" si="1171"/>
        <v>1.0151801065442569</v>
      </c>
      <c r="L9254">
        <f>VLOOKUP(D9253,'מדדים וריביות'!B:C,2)</f>
        <v>33772968.794425637</v>
      </c>
      <c r="M9254" s="30">
        <f t="shared" si="1176"/>
        <v>0</v>
      </c>
      <c r="O9254" s="39">
        <f t="shared" si="1173"/>
        <v>0</v>
      </c>
      <c r="P9254" s="39">
        <f t="shared" si="1169"/>
        <v>0</v>
      </c>
      <c r="Q9254" s="39">
        <f t="shared" si="1174"/>
        <v>0</v>
      </c>
      <c r="R9254" s="41">
        <f t="shared" si="1175"/>
        <v>0</v>
      </c>
    </row>
    <row r="9255" spans="4:18" x14ac:dyDescent="0.25">
      <c r="D9255" s="1">
        <v>42120</v>
      </c>
      <c r="E9255" s="1">
        <f t="shared" si="1172"/>
        <v>42095</v>
      </c>
      <c r="F9255" s="30">
        <f t="shared" si="1170"/>
        <v>0</v>
      </c>
      <c r="H9255" s="42">
        <f>IF(DAY(D9255)&gt;14,VLOOKUP(DATE(YEAR(E9255),MONTH(E9255)-1,DAY(1)),'מדדים וריביות'!B:C,2,FALSE),VLOOKUP(DATE(YEAR(E9255),MONTH(E9255)-2,DAY(1)),'מדדים וריביות'!B:C,2,FALSE))</f>
        <v>33569107.815787204</v>
      </c>
      <c r="I9255" s="43">
        <f>'ריבית יומית'!D9249</f>
        <v>2.7242892239431882E-5</v>
      </c>
      <c r="J9255" s="29">
        <f t="shared" si="1171"/>
        <v>1.0151524508554317</v>
      </c>
      <c r="L9255">
        <f>VLOOKUP(D9254,'מדדים וריביות'!B:C,2)</f>
        <v>33772968.794425637</v>
      </c>
      <c r="M9255" s="30">
        <f t="shared" si="1176"/>
        <v>0</v>
      </c>
      <c r="O9255" s="39">
        <f t="shared" si="1173"/>
        <v>0</v>
      </c>
      <c r="P9255" s="39">
        <f t="shared" si="1169"/>
        <v>0</v>
      </c>
      <c r="Q9255" s="39">
        <f t="shared" si="1174"/>
        <v>0</v>
      </c>
      <c r="R9255" s="41">
        <f t="shared" si="1175"/>
        <v>0</v>
      </c>
    </row>
    <row r="9256" spans="4:18" x14ac:dyDescent="0.25">
      <c r="D9256" s="1">
        <v>42121</v>
      </c>
      <c r="E9256" s="1">
        <f t="shared" si="1172"/>
        <v>42095</v>
      </c>
      <c r="F9256" s="30">
        <f t="shared" si="1170"/>
        <v>0</v>
      </c>
      <c r="H9256" s="42">
        <f>IF(DAY(D9256)&gt;14,VLOOKUP(DATE(YEAR(E9256),MONTH(E9256)-1,DAY(1)),'מדדים וריביות'!B:C,2,FALSE),VLOOKUP(DATE(YEAR(E9256),MONTH(E9256)-2,DAY(1)),'מדדים וריביות'!B:C,2,FALSE))</f>
        <v>33569107.815787204</v>
      </c>
      <c r="I9256" s="43">
        <f>'ריבית יומית'!D9250</f>
        <v>2.7242892239431882E-5</v>
      </c>
      <c r="J9256" s="29">
        <f t="shared" si="1171"/>
        <v>1.0151247959200069</v>
      </c>
      <c r="L9256">
        <f>VLOOKUP(D9255,'מדדים וריביות'!B:C,2)</f>
        <v>33772968.794425637</v>
      </c>
      <c r="M9256" s="30">
        <f t="shared" si="1176"/>
        <v>0</v>
      </c>
      <c r="O9256" s="39">
        <f t="shared" si="1173"/>
        <v>0</v>
      </c>
      <c r="P9256" s="39">
        <f t="shared" si="1169"/>
        <v>0</v>
      </c>
      <c r="Q9256" s="39">
        <f t="shared" si="1174"/>
        <v>0</v>
      </c>
      <c r="R9256" s="41">
        <f t="shared" si="1175"/>
        <v>0</v>
      </c>
    </row>
    <row r="9257" spans="4:18" x14ac:dyDescent="0.25">
      <c r="D9257" s="1">
        <v>42122</v>
      </c>
      <c r="E9257" s="1">
        <f t="shared" si="1172"/>
        <v>42095</v>
      </c>
      <c r="F9257" s="30">
        <f t="shared" si="1170"/>
        <v>0</v>
      </c>
      <c r="H9257" s="42">
        <f>IF(DAY(D9257)&gt;14,VLOOKUP(DATE(YEAR(E9257),MONTH(E9257)-1,DAY(1)),'מדדים וריביות'!B:C,2,FALSE),VLOOKUP(DATE(YEAR(E9257),MONTH(E9257)-2,DAY(1)),'מדדים וריביות'!B:C,2,FALSE))</f>
        <v>33569107.815787204</v>
      </c>
      <c r="I9257" s="43">
        <f>'ריבית יומית'!D9251</f>
        <v>2.7242892239431882E-5</v>
      </c>
      <c r="J9257" s="29">
        <f t="shared" si="1171"/>
        <v>1.0150971417379619</v>
      </c>
      <c r="L9257">
        <f>VLOOKUP(D9256,'מדדים וריביות'!B:C,2)</f>
        <v>33772968.794425637</v>
      </c>
      <c r="M9257" s="30">
        <f t="shared" si="1176"/>
        <v>0</v>
      </c>
      <c r="O9257" s="39">
        <f t="shared" si="1173"/>
        <v>0</v>
      </c>
      <c r="P9257" s="39">
        <f t="shared" si="1169"/>
        <v>0</v>
      </c>
      <c r="Q9257" s="39">
        <f t="shared" si="1174"/>
        <v>0</v>
      </c>
      <c r="R9257" s="41">
        <f t="shared" si="1175"/>
        <v>0</v>
      </c>
    </row>
    <row r="9258" spans="4:18" x14ac:dyDescent="0.25">
      <c r="D9258" s="1">
        <v>42123</v>
      </c>
      <c r="E9258" s="1">
        <f t="shared" si="1172"/>
        <v>42095</v>
      </c>
      <c r="F9258" s="30">
        <f t="shared" si="1170"/>
        <v>0</v>
      </c>
      <c r="H9258" s="42">
        <f>IF(DAY(D9258)&gt;14,VLOOKUP(DATE(YEAR(E9258),MONTH(E9258)-1,DAY(1)),'מדדים וריביות'!B:C,2,FALSE),VLOOKUP(DATE(YEAR(E9258),MONTH(E9258)-2,DAY(1)),'מדדים וריביות'!B:C,2,FALSE))</f>
        <v>33569107.815787204</v>
      </c>
      <c r="I9258" s="43">
        <f>'ריבית יומית'!D9252</f>
        <v>2.7242892239431882E-5</v>
      </c>
      <c r="J9258" s="29">
        <f t="shared" si="1171"/>
        <v>1.0150694883092763</v>
      </c>
      <c r="L9258">
        <f>VLOOKUP(D9257,'מדדים וריביות'!B:C,2)</f>
        <v>33772968.794425637</v>
      </c>
      <c r="M9258" s="30">
        <f t="shared" si="1176"/>
        <v>0</v>
      </c>
      <c r="O9258" s="39">
        <f t="shared" si="1173"/>
        <v>0</v>
      </c>
      <c r="P9258" s="39">
        <f t="shared" si="1169"/>
        <v>0</v>
      </c>
      <c r="Q9258" s="39">
        <f t="shared" si="1174"/>
        <v>0</v>
      </c>
      <c r="R9258" s="41">
        <f t="shared" si="1175"/>
        <v>0</v>
      </c>
    </row>
    <row r="9259" spans="4:18" x14ac:dyDescent="0.25">
      <c r="D9259" s="1">
        <v>42124</v>
      </c>
      <c r="E9259" s="1">
        <f t="shared" si="1172"/>
        <v>42095</v>
      </c>
      <c r="F9259" s="30">
        <f t="shared" si="1170"/>
        <v>0</v>
      </c>
      <c r="H9259" s="42">
        <f>IF(DAY(D9259)&gt;14,VLOOKUP(DATE(YEAR(E9259),MONTH(E9259)-1,DAY(1)),'מדדים וריביות'!B:C,2,FALSE),VLOOKUP(DATE(YEAR(E9259),MONTH(E9259)-2,DAY(1)),'מדדים וריביות'!B:C,2,FALSE))</f>
        <v>33569107.815787204</v>
      </c>
      <c r="I9259" s="43">
        <f>'ריבית יומית'!D9253</f>
        <v>2.7242892239431882E-5</v>
      </c>
      <c r="J9259" s="29">
        <f t="shared" si="1171"/>
        <v>1.0150418356339297</v>
      </c>
      <c r="L9259">
        <f>VLOOKUP(D9258,'מדדים וריביות'!B:C,2)</f>
        <v>33772968.794425637</v>
      </c>
      <c r="M9259" s="30">
        <f t="shared" si="1176"/>
        <v>0</v>
      </c>
      <c r="O9259" s="39">
        <f t="shared" si="1173"/>
        <v>0</v>
      </c>
      <c r="P9259" s="39">
        <f t="shared" si="1169"/>
        <v>0</v>
      </c>
      <c r="Q9259" s="39">
        <f t="shared" si="1174"/>
        <v>0</v>
      </c>
      <c r="R9259" s="41">
        <f t="shared" si="1175"/>
        <v>0</v>
      </c>
    </row>
    <row r="9260" spans="4:18" x14ac:dyDescent="0.25">
      <c r="D9260" s="1">
        <v>42125</v>
      </c>
      <c r="E9260" s="1">
        <f t="shared" si="1172"/>
        <v>42125</v>
      </c>
      <c r="F9260" s="30">
        <f t="shared" si="1170"/>
        <v>0</v>
      </c>
      <c r="H9260" s="42">
        <f>IF(DAY(D9260)&gt;14,VLOOKUP(DATE(YEAR(E9260),MONTH(E9260)-1,DAY(1)),'מדדים וריביות'!B:C,2,FALSE),VLOOKUP(DATE(YEAR(E9260),MONTH(E9260)-2,DAY(1)),'מדדים וריביות'!B:C,2,FALSE))</f>
        <v>33569107.815787204</v>
      </c>
      <c r="I9260" s="43">
        <f>'ריבית יומית'!D9254</f>
        <v>2.7242892239431882E-5</v>
      </c>
      <c r="J9260" s="29">
        <f t="shared" si="1171"/>
        <v>1.0150141837119013</v>
      </c>
      <c r="L9260">
        <f>VLOOKUP(D9259,'מדדים וריביות'!B:C,2)</f>
        <v>33772968.794425637</v>
      </c>
      <c r="M9260" s="30">
        <f t="shared" si="1176"/>
        <v>0</v>
      </c>
      <c r="O9260" s="39">
        <f t="shared" si="1173"/>
        <v>0</v>
      </c>
      <c r="P9260" s="39">
        <f t="shared" ref="P9260:P9323" si="1177">J9261*G9260-G9260</f>
        <v>0</v>
      </c>
      <c r="Q9260" s="39">
        <f t="shared" si="1174"/>
        <v>0</v>
      </c>
      <c r="R9260" s="41">
        <f t="shared" si="1175"/>
        <v>0</v>
      </c>
    </row>
    <row r="9261" spans="4:18" x14ac:dyDescent="0.25">
      <c r="D9261" s="1">
        <v>42126</v>
      </c>
      <c r="E9261" s="1">
        <f t="shared" si="1172"/>
        <v>42125</v>
      </c>
      <c r="F9261" s="30">
        <f t="shared" si="1170"/>
        <v>0</v>
      </c>
      <c r="H9261" s="42">
        <f>IF(DAY(D9261)&gt;14,VLOOKUP(DATE(YEAR(E9261),MONTH(E9261)-1,DAY(1)),'מדדים וריביות'!B:C,2,FALSE),VLOOKUP(DATE(YEAR(E9261),MONTH(E9261)-2,DAY(1)),'מדדים וריביות'!B:C,2,FALSE))</f>
        <v>33569107.815787204</v>
      </c>
      <c r="I9261" s="43">
        <f>'ריבית יומית'!D9255</f>
        <v>2.7242892239431882E-5</v>
      </c>
      <c r="J9261" s="29">
        <f t="shared" si="1171"/>
        <v>1.0149865325431708</v>
      </c>
      <c r="L9261">
        <f>VLOOKUP(D9260,'מדדים וריביות'!B:C,2)</f>
        <v>33840922.453971699</v>
      </c>
      <c r="M9261" s="30">
        <f t="shared" si="1176"/>
        <v>0</v>
      </c>
      <c r="O9261" s="39">
        <f t="shared" si="1173"/>
        <v>0</v>
      </c>
      <c r="P9261" s="39">
        <f t="shared" si="1177"/>
        <v>0</v>
      </c>
      <c r="Q9261" s="39">
        <f t="shared" si="1174"/>
        <v>0</v>
      </c>
      <c r="R9261" s="41">
        <f t="shared" si="1175"/>
        <v>0</v>
      </c>
    </row>
    <row r="9262" spans="4:18" x14ac:dyDescent="0.25">
      <c r="D9262" s="1">
        <v>42127</v>
      </c>
      <c r="E9262" s="1">
        <f t="shared" si="1172"/>
        <v>42125</v>
      </c>
      <c r="F9262" s="30">
        <f t="shared" si="1170"/>
        <v>0</v>
      </c>
      <c r="H9262" s="42">
        <f>IF(DAY(D9262)&gt;14,VLOOKUP(DATE(YEAR(E9262),MONTH(E9262)-1,DAY(1)),'מדדים וריביות'!B:C,2,FALSE),VLOOKUP(DATE(YEAR(E9262),MONTH(E9262)-2,DAY(1)),'מדדים וריביות'!B:C,2,FALSE))</f>
        <v>33569107.815787204</v>
      </c>
      <c r="I9262" s="43">
        <f>'ריבית יומית'!D9256</f>
        <v>2.7242892239431882E-5</v>
      </c>
      <c r="J9262" s="29">
        <f t="shared" si="1171"/>
        <v>1.0149588821277176</v>
      </c>
      <c r="L9262">
        <f>VLOOKUP(D9261,'מדדים וריביות'!B:C,2)</f>
        <v>33840922.453971699</v>
      </c>
      <c r="M9262" s="30">
        <f t="shared" si="1176"/>
        <v>0</v>
      </c>
      <c r="O9262" s="39">
        <f t="shared" si="1173"/>
        <v>0</v>
      </c>
      <c r="P9262" s="39">
        <f t="shared" si="1177"/>
        <v>0</v>
      </c>
      <c r="Q9262" s="39">
        <f t="shared" si="1174"/>
        <v>0</v>
      </c>
      <c r="R9262" s="41">
        <f t="shared" si="1175"/>
        <v>0</v>
      </c>
    </row>
    <row r="9263" spans="4:18" x14ac:dyDescent="0.25">
      <c r="D9263" s="1">
        <v>42128</v>
      </c>
      <c r="E9263" s="1">
        <f t="shared" si="1172"/>
        <v>42125</v>
      </c>
      <c r="F9263" s="30">
        <f t="shared" si="1170"/>
        <v>0</v>
      </c>
      <c r="H9263" s="42">
        <f>IF(DAY(D9263)&gt;14,VLOOKUP(DATE(YEAR(E9263),MONTH(E9263)-1,DAY(1)),'מדדים וריביות'!B:C,2,FALSE),VLOOKUP(DATE(YEAR(E9263),MONTH(E9263)-2,DAY(1)),'מדדים וריביות'!B:C,2,FALSE))</f>
        <v>33569107.815787204</v>
      </c>
      <c r="I9263" s="43">
        <f>'ריבית יומית'!D9257</f>
        <v>2.7242892239431882E-5</v>
      </c>
      <c r="J9263" s="29">
        <f t="shared" si="1171"/>
        <v>1.0149312324655211</v>
      </c>
      <c r="L9263">
        <f>VLOOKUP(D9262,'מדדים וריביות'!B:C,2)</f>
        <v>33840922.453971699</v>
      </c>
      <c r="M9263" s="30">
        <f t="shared" si="1176"/>
        <v>0</v>
      </c>
      <c r="O9263" s="39">
        <f t="shared" si="1173"/>
        <v>0</v>
      </c>
      <c r="P9263" s="39">
        <f t="shared" si="1177"/>
        <v>0</v>
      </c>
      <c r="Q9263" s="39">
        <f t="shared" si="1174"/>
        <v>0</v>
      </c>
      <c r="R9263" s="41">
        <f t="shared" si="1175"/>
        <v>0</v>
      </c>
    </row>
    <row r="9264" spans="4:18" x14ac:dyDescent="0.25">
      <c r="D9264" s="1">
        <v>42129</v>
      </c>
      <c r="E9264" s="1">
        <f t="shared" si="1172"/>
        <v>42125</v>
      </c>
      <c r="F9264" s="30">
        <f t="shared" si="1170"/>
        <v>0</v>
      </c>
      <c r="H9264" s="42">
        <f>IF(DAY(D9264)&gt;14,VLOOKUP(DATE(YEAR(E9264),MONTH(E9264)-1,DAY(1)),'מדדים וריביות'!B:C,2,FALSE),VLOOKUP(DATE(YEAR(E9264),MONTH(E9264)-2,DAY(1)),'מדדים וריביות'!B:C,2,FALSE))</f>
        <v>33569107.815787204</v>
      </c>
      <c r="I9264" s="43">
        <f>'ריבית יומית'!D9258</f>
        <v>2.7242892239431882E-5</v>
      </c>
      <c r="J9264" s="29">
        <f t="shared" si="1171"/>
        <v>1.0149035835565607</v>
      </c>
      <c r="L9264">
        <f>VLOOKUP(D9263,'מדדים וריביות'!B:C,2)</f>
        <v>33840922.453971699</v>
      </c>
      <c r="M9264" s="30">
        <f t="shared" si="1176"/>
        <v>0</v>
      </c>
      <c r="O9264" s="39">
        <f t="shared" si="1173"/>
        <v>0</v>
      </c>
      <c r="P9264" s="39">
        <f t="shared" si="1177"/>
        <v>0</v>
      </c>
      <c r="Q9264" s="39">
        <f t="shared" si="1174"/>
        <v>0</v>
      </c>
      <c r="R9264" s="41">
        <f t="shared" si="1175"/>
        <v>0</v>
      </c>
    </row>
    <row r="9265" spans="4:18" x14ac:dyDescent="0.25">
      <c r="D9265" s="1">
        <v>42130</v>
      </c>
      <c r="E9265" s="1">
        <f t="shared" si="1172"/>
        <v>42125</v>
      </c>
      <c r="F9265" s="30">
        <f t="shared" si="1170"/>
        <v>0</v>
      </c>
      <c r="H9265" s="42">
        <f>IF(DAY(D9265)&gt;14,VLOOKUP(DATE(YEAR(E9265),MONTH(E9265)-1,DAY(1)),'מדדים וריביות'!B:C,2,FALSE),VLOOKUP(DATE(YEAR(E9265),MONTH(E9265)-2,DAY(1)),'מדדים וריביות'!B:C,2,FALSE))</f>
        <v>33569107.815787204</v>
      </c>
      <c r="I9265" s="43">
        <f>'ריבית יומית'!D9259</f>
        <v>2.7242892239431882E-5</v>
      </c>
      <c r="J9265" s="29">
        <f t="shared" si="1171"/>
        <v>1.0148759354008163</v>
      </c>
      <c r="L9265">
        <f>VLOOKUP(D9264,'מדדים וריביות'!B:C,2)</f>
        <v>33840922.453971699</v>
      </c>
      <c r="M9265" s="30">
        <f t="shared" si="1176"/>
        <v>0</v>
      </c>
      <c r="O9265" s="39">
        <f t="shared" si="1173"/>
        <v>0</v>
      </c>
      <c r="P9265" s="39">
        <f t="shared" si="1177"/>
        <v>0</v>
      </c>
      <c r="Q9265" s="39">
        <f t="shared" si="1174"/>
        <v>0</v>
      </c>
      <c r="R9265" s="41">
        <f t="shared" si="1175"/>
        <v>0</v>
      </c>
    </row>
    <row r="9266" spans="4:18" x14ac:dyDescent="0.25">
      <c r="D9266" s="1">
        <v>42131</v>
      </c>
      <c r="E9266" s="1">
        <f t="shared" si="1172"/>
        <v>42125</v>
      </c>
      <c r="F9266" s="30">
        <f t="shared" si="1170"/>
        <v>0</v>
      </c>
      <c r="H9266" s="42">
        <f>IF(DAY(D9266)&gt;14,VLOOKUP(DATE(YEAR(E9266),MONTH(E9266)-1,DAY(1)),'מדדים וריביות'!B:C,2,FALSE),VLOOKUP(DATE(YEAR(E9266),MONTH(E9266)-2,DAY(1)),'מדדים וריביות'!B:C,2,FALSE))</f>
        <v>33569107.815787204</v>
      </c>
      <c r="I9266" s="43">
        <f>'ריבית יומית'!D9260</f>
        <v>2.7242892239431882E-5</v>
      </c>
      <c r="J9266" s="29">
        <f t="shared" si="1171"/>
        <v>1.014848287998267</v>
      </c>
      <c r="L9266">
        <f>VLOOKUP(D9265,'מדדים וריביות'!B:C,2)</f>
        <v>33840922.453971699</v>
      </c>
      <c r="M9266" s="30">
        <f t="shared" si="1176"/>
        <v>0</v>
      </c>
      <c r="O9266" s="39">
        <f t="shared" si="1173"/>
        <v>0</v>
      </c>
      <c r="P9266" s="39">
        <f t="shared" si="1177"/>
        <v>0</v>
      </c>
      <c r="Q9266" s="39">
        <f t="shared" si="1174"/>
        <v>0</v>
      </c>
      <c r="R9266" s="41">
        <f t="shared" si="1175"/>
        <v>0</v>
      </c>
    </row>
    <row r="9267" spans="4:18" x14ac:dyDescent="0.25">
      <c r="D9267" s="1">
        <v>42132</v>
      </c>
      <c r="E9267" s="1">
        <f t="shared" si="1172"/>
        <v>42125</v>
      </c>
      <c r="F9267" s="30">
        <f t="shared" si="1170"/>
        <v>0</v>
      </c>
      <c r="H9267" s="42">
        <f>IF(DAY(D9267)&gt;14,VLOOKUP(DATE(YEAR(E9267),MONTH(E9267)-1,DAY(1)),'מדדים וריביות'!B:C,2,FALSE),VLOOKUP(DATE(YEAR(E9267),MONTH(E9267)-2,DAY(1)),'מדדים וריביות'!B:C,2,FALSE))</f>
        <v>33569107.815787204</v>
      </c>
      <c r="I9267" s="43">
        <f>'ריבית יומית'!D9261</f>
        <v>2.7242892239431882E-5</v>
      </c>
      <c r="J9267" s="29">
        <f t="shared" si="1171"/>
        <v>1.0148206413488923</v>
      </c>
      <c r="L9267">
        <f>VLOOKUP(D9266,'מדדים וריביות'!B:C,2)</f>
        <v>33840922.453971699</v>
      </c>
      <c r="M9267" s="30">
        <f t="shared" si="1176"/>
        <v>0</v>
      </c>
      <c r="O9267" s="39">
        <f t="shared" si="1173"/>
        <v>0</v>
      </c>
      <c r="P9267" s="39">
        <f t="shared" si="1177"/>
        <v>0</v>
      </c>
      <c r="Q9267" s="39">
        <f t="shared" si="1174"/>
        <v>0</v>
      </c>
      <c r="R9267" s="41">
        <f t="shared" si="1175"/>
        <v>0</v>
      </c>
    </row>
    <row r="9268" spans="4:18" x14ac:dyDescent="0.25">
      <c r="D9268" s="1">
        <v>42133</v>
      </c>
      <c r="E9268" s="1">
        <f t="shared" si="1172"/>
        <v>42125</v>
      </c>
      <c r="F9268" s="30">
        <f t="shared" si="1170"/>
        <v>0</v>
      </c>
      <c r="H9268" s="42">
        <f>IF(DAY(D9268)&gt;14,VLOOKUP(DATE(YEAR(E9268),MONTH(E9268)-1,DAY(1)),'מדדים וריביות'!B:C,2,FALSE),VLOOKUP(DATE(YEAR(E9268),MONTH(E9268)-2,DAY(1)),'מדדים וריביות'!B:C,2,FALSE))</f>
        <v>33569107.815787204</v>
      </c>
      <c r="I9268" s="43">
        <f>'ריבית יומית'!D9262</f>
        <v>2.7242892239431882E-5</v>
      </c>
      <c r="J9268" s="29">
        <f t="shared" si="1171"/>
        <v>1.0147929954526718</v>
      </c>
      <c r="L9268">
        <f>VLOOKUP(D9267,'מדדים וריביות'!B:C,2)</f>
        <v>33840922.453971699</v>
      </c>
      <c r="M9268" s="30">
        <f t="shared" si="1176"/>
        <v>0</v>
      </c>
      <c r="O9268" s="39">
        <f t="shared" si="1173"/>
        <v>0</v>
      </c>
      <c r="P9268" s="39">
        <f t="shared" si="1177"/>
        <v>0</v>
      </c>
      <c r="Q9268" s="39">
        <f t="shared" si="1174"/>
        <v>0</v>
      </c>
      <c r="R9268" s="41">
        <f t="shared" si="1175"/>
        <v>0</v>
      </c>
    </row>
    <row r="9269" spans="4:18" x14ac:dyDescent="0.25">
      <c r="D9269" s="1">
        <v>42134</v>
      </c>
      <c r="E9269" s="1">
        <f t="shared" si="1172"/>
        <v>42125</v>
      </c>
      <c r="F9269" s="30">
        <f t="shared" si="1170"/>
        <v>0</v>
      </c>
      <c r="H9269" s="42">
        <f>IF(DAY(D9269)&gt;14,VLOOKUP(DATE(YEAR(E9269),MONTH(E9269)-1,DAY(1)),'מדדים וריביות'!B:C,2,FALSE),VLOOKUP(DATE(YEAR(E9269),MONTH(E9269)-2,DAY(1)),'מדדים וריביות'!B:C,2,FALSE))</f>
        <v>33569107.815787204</v>
      </c>
      <c r="I9269" s="43">
        <f>'ריבית יומית'!D9263</f>
        <v>2.7242892239431882E-5</v>
      </c>
      <c r="J9269" s="29">
        <f t="shared" si="1171"/>
        <v>1.014765350309585</v>
      </c>
      <c r="L9269">
        <f>VLOOKUP(D9268,'מדדים וריביות'!B:C,2)</f>
        <v>33840922.453971699</v>
      </c>
      <c r="M9269" s="30">
        <f t="shared" si="1176"/>
        <v>0</v>
      </c>
      <c r="O9269" s="39">
        <f t="shared" si="1173"/>
        <v>0</v>
      </c>
      <c r="P9269" s="39">
        <f t="shared" si="1177"/>
        <v>0</v>
      </c>
      <c r="Q9269" s="39">
        <f t="shared" si="1174"/>
        <v>0</v>
      </c>
      <c r="R9269" s="41">
        <f t="shared" si="1175"/>
        <v>0</v>
      </c>
    </row>
    <row r="9270" spans="4:18" x14ac:dyDescent="0.25">
      <c r="D9270" s="1">
        <v>42135</v>
      </c>
      <c r="E9270" s="1">
        <f t="shared" si="1172"/>
        <v>42125</v>
      </c>
      <c r="F9270" s="30">
        <f t="shared" si="1170"/>
        <v>0</v>
      </c>
      <c r="H9270" s="42">
        <f>IF(DAY(D9270)&gt;14,VLOOKUP(DATE(YEAR(E9270),MONTH(E9270)-1,DAY(1)),'מדדים וריביות'!B:C,2,FALSE),VLOOKUP(DATE(YEAR(E9270),MONTH(E9270)-2,DAY(1)),'מדדים וריביות'!B:C,2,FALSE))</f>
        <v>33569107.815787204</v>
      </c>
      <c r="I9270" s="43">
        <f>'ריבית יומית'!D9264</f>
        <v>2.7242892239431882E-5</v>
      </c>
      <c r="J9270" s="29">
        <f t="shared" si="1171"/>
        <v>1.0147377059196114</v>
      </c>
      <c r="L9270">
        <f>VLOOKUP(D9269,'מדדים וריביות'!B:C,2)</f>
        <v>33840922.453971699</v>
      </c>
      <c r="M9270" s="30">
        <f t="shared" si="1176"/>
        <v>0</v>
      </c>
      <c r="O9270" s="39">
        <f t="shared" si="1173"/>
        <v>0</v>
      </c>
      <c r="P9270" s="39">
        <f t="shared" si="1177"/>
        <v>0</v>
      </c>
      <c r="Q9270" s="39">
        <f t="shared" si="1174"/>
        <v>0</v>
      </c>
      <c r="R9270" s="41">
        <f t="shared" si="1175"/>
        <v>0</v>
      </c>
    </row>
    <row r="9271" spans="4:18" x14ac:dyDescent="0.25">
      <c r="D9271" s="1">
        <v>42136</v>
      </c>
      <c r="E9271" s="1">
        <f t="shared" si="1172"/>
        <v>42125</v>
      </c>
      <c r="F9271" s="30">
        <f t="shared" si="1170"/>
        <v>0</v>
      </c>
      <c r="H9271" s="42">
        <f>IF(DAY(D9271)&gt;14,VLOOKUP(DATE(YEAR(E9271),MONTH(E9271)-1,DAY(1)),'מדדים וריביות'!B:C,2,FALSE),VLOOKUP(DATE(YEAR(E9271),MONTH(E9271)-2,DAY(1)),'מדדים וריביות'!B:C,2,FALSE))</f>
        <v>33569107.815787204</v>
      </c>
      <c r="I9271" s="43">
        <f>'ריבית יומית'!D9265</f>
        <v>2.7242892239431882E-5</v>
      </c>
      <c r="J9271" s="29">
        <f t="shared" si="1171"/>
        <v>1.0147100622827303</v>
      </c>
      <c r="L9271">
        <f>VLOOKUP(D9270,'מדדים וריביות'!B:C,2)</f>
        <v>33840922.453971699</v>
      </c>
      <c r="M9271" s="30">
        <f t="shared" si="1176"/>
        <v>0</v>
      </c>
      <c r="O9271" s="39">
        <f t="shared" si="1173"/>
        <v>0</v>
      </c>
      <c r="P9271" s="39">
        <f t="shared" si="1177"/>
        <v>0</v>
      </c>
      <c r="Q9271" s="39">
        <f t="shared" si="1174"/>
        <v>0</v>
      </c>
      <c r="R9271" s="41">
        <f t="shared" si="1175"/>
        <v>0</v>
      </c>
    </row>
    <row r="9272" spans="4:18" x14ac:dyDescent="0.25">
      <c r="D9272" s="1">
        <v>42137</v>
      </c>
      <c r="E9272" s="1">
        <f t="shared" si="1172"/>
        <v>42125</v>
      </c>
      <c r="F9272" s="30">
        <f t="shared" si="1170"/>
        <v>0</v>
      </c>
      <c r="H9272" s="42">
        <f>IF(DAY(D9272)&gt;14,VLOOKUP(DATE(YEAR(E9272),MONTH(E9272)-1,DAY(1)),'מדדים וריביות'!B:C,2,FALSE),VLOOKUP(DATE(YEAR(E9272),MONTH(E9272)-2,DAY(1)),'מדדים וריביות'!B:C,2,FALSE))</f>
        <v>33569107.815787204</v>
      </c>
      <c r="I9272" s="43">
        <f>'ריבית יומית'!D9266</f>
        <v>2.7242892239431882E-5</v>
      </c>
      <c r="J9272" s="29">
        <f t="shared" si="1171"/>
        <v>1.0146824193989215</v>
      </c>
      <c r="L9272">
        <f>VLOOKUP(D9271,'מדדים וריביות'!B:C,2)</f>
        <v>33840922.453971699</v>
      </c>
      <c r="M9272" s="30">
        <f t="shared" si="1176"/>
        <v>0</v>
      </c>
      <c r="O9272" s="39">
        <f t="shared" si="1173"/>
        <v>0</v>
      </c>
      <c r="P9272" s="39">
        <f t="shared" si="1177"/>
        <v>0</v>
      </c>
      <c r="Q9272" s="39">
        <f t="shared" si="1174"/>
        <v>0</v>
      </c>
      <c r="R9272" s="41">
        <f t="shared" si="1175"/>
        <v>0</v>
      </c>
    </row>
    <row r="9273" spans="4:18" x14ac:dyDescent="0.25">
      <c r="D9273" s="1">
        <v>42138</v>
      </c>
      <c r="E9273" s="1">
        <f t="shared" si="1172"/>
        <v>42125</v>
      </c>
      <c r="F9273" s="30">
        <f t="shared" si="1170"/>
        <v>0</v>
      </c>
      <c r="H9273" s="42">
        <f>IF(DAY(D9273)&gt;14,VLOOKUP(DATE(YEAR(E9273),MONTH(E9273)-1,DAY(1)),'מדדים וריביות'!B:C,2,FALSE),VLOOKUP(DATE(YEAR(E9273),MONTH(E9273)-2,DAY(1)),'מדדים וריביות'!B:C,2,FALSE))</f>
        <v>33569107.815787204</v>
      </c>
      <c r="I9273" s="43">
        <f>'ריבית יומית'!D9267</f>
        <v>2.7242892239431882E-5</v>
      </c>
      <c r="J9273" s="29">
        <f t="shared" si="1171"/>
        <v>1.0146547772681642</v>
      </c>
      <c r="L9273">
        <f>VLOOKUP(D9272,'מדדים וריביות'!B:C,2)</f>
        <v>33840922.453971699</v>
      </c>
      <c r="M9273" s="30">
        <f t="shared" si="1176"/>
        <v>0</v>
      </c>
      <c r="O9273" s="39">
        <f t="shared" si="1173"/>
        <v>0</v>
      </c>
      <c r="P9273" s="39">
        <f t="shared" si="1177"/>
        <v>0</v>
      </c>
      <c r="Q9273" s="39">
        <f t="shared" si="1174"/>
        <v>0</v>
      </c>
      <c r="R9273" s="41">
        <f t="shared" si="1175"/>
        <v>0</v>
      </c>
    </row>
    <row r="9274" spans="4:18" x14ac:dyDescent="0.25">
      <c r="D9274" s="1">
        <v>42139</v>
      </c>
      <c r="E9274" s="1">
        <f t="shared" si="1172"/>
        <v>42125</v>
      </c>
      <c r="F9274" s="30">
        <f t="shared" si="1170"/>
        <v>0</v>
      </c>
      <c r="H9274" s="42">
        <f>IF(DAY(D9274)&gt;14,VLOOKUP(DATE(YEAR(E9274),MONTH(E9274)-1,DAY(1)),'מדדים וריביות'!B:C,2,FALSE),VLOOKUP(DATE(YEAR(E9274),MONTH(E9274)-2,DAY(1)),'מדדים וריביות'!B:C,2,FALSE))</f>
        <v>33772968.794425637</v>
      </c>
      <c r="I9274" s="43">
        <f>'ריבית יומית'!D9268</f>
        <v>2.7242892239431882E-5</v>
      </c>
      <c r="J9274" s="29">
        <f t="shared" si="1171"/>
        <v>1.014627135890438</v>
      </c>
      <c r="L9274">
        <f>VLOOKUP(D9273,'מדדים וריביות'!B:C,2)</f>
        <v>33840922.453971699</v>
      </c>
      <c r="M9274" s="30">
        <f t="shared" si="1176"/>
        <v>0</v>
      </c>
      <c r="O9274" s="39">
        <f t="shared" si="1173"/>
        <v>0</v>
      </c>
      <c r="P9274" s="39">
        <f t="shared" si="1177"/>
        <v>0</v>
      </c>
      <c r="Q9274" s="39">
        <f t="shared" si="1174"/>
        <v>0</v>
      </c>
      <c r="R9274" s="41">
        <f t="shared" si="1175"/>
        <v>0</v>
      </c>
    </row>
    <row r="9275" spans="4:18" x14ac:dyDescent="0.25">
      <c r="D9275" s="1">
        <v>42140</v>
      </c>
      <c r="E9275" s="1">
        <f t="shared" si="1172"/>
        <v>42125</v>
      </c>
      <c r="F9275" s="30">
        <f t="shared" si="1170"/>
        <v>0</v>
      </c>
      <c r="H9275" s="42">
        <f>IF(DAY(D9275)&gt;14,VLOOKUP(DATE(YEAR(E9275),MONTH(E9275)-1,DAY(1)),'מדדים וריביות'!B:C,2,FALSE),VLOOKUP(DATE(YEAR(E9275),MONTH(E9275)-2,DAY(1)),'מדדים וריביות'!B:C,2,FALSE))</f>
        <v>33772968.794425637</v>
      </c>
      <c r="I9275" s="43">
        <f>'ריבית יומית'!D9269</f>
        <v>2.7242892239431882E-5</v>
      </c>
      <c r="J9275" s="29">
        <f t="shared" si="1171"/>
        <v>1.0145994952657222</v>
      </c>
      <c r="L9275">
        <f>VLOOKUP(D9274,'מדדים וריביות'!B:C,2)</f>
        <v>33840922.453971699</v>
      </c>
      <c r="M9275" s="30">
        <f t="shared" si="1176"/>
        <v>0</v>
      </c>
      <c r="O9275" s="39">
        <f t="shared" si="1173"/>
        <v>0</v>
      </c>
      <c r="P9275" s="39">
        <f t="shared" si="1177"/>
        <v>0</v>
      </c>
      <c r="Q9275" s="39">
        <f t="shared" si="1174"/>
        <v>0</v>
      </c>
      <c r="R9275" s="41">
        <f t="shared" si="1175"/>
        <v>0</v>
      </c>
    </row>
    <row r="9276" spans="4:18" x14ac:dyDescent="0.25">
      <c r="D9276" s="1">
        <v>42141</v>
      </c>
      <c r="E9276" s="1">
        <f t="shared" si="1172"/>
        <v>42125</v>
      </c>
      <c r="F9276" s="30">
        <f t="shared" si="1170"/>
        <v>0</v>
      </c>
      <c r="H9276" s="42">
        <f>IF(DAY(D9276)&gt;14,VLOOKUP(DATE(YEAR(E9276),MONTH(E9276)-1,DAY(1)),'מדדים וריביות'!B:C,2,FALSE),VLOOKUP(DATE(YEAR(E9276),MONTH(E9276)-2,DAY(1)),'מדדים וריביות'!B:C,2,FALSE))</f>
        <v>33772968.794425637</v>
      </c>
      <c r="I9276" s="43">
        <f>'ריבית יומית'!D9270</f>
        <v>2.7242892239431882E-5</v>
      </c>
      <c r="J9276" s="29">
        <f t="shared" si="1171"/>
        <v>1.0145718553939966</v>
      </c>
      <c r="L9276">
        <f>VLOOKUP(D9275,'מדדים וריביות'!B:C,2)</f>
        <v>33840922.453971699</v>
      </c>
      <c r="M9276" s="30">
        <f t="shared" si="1176"/>
        <v>0</v>
      </c>
      <c r="O9276" s="39">
        <f t="shared" si="1173"/>
        <v>0</v>
      </c>
      <c r="P9276" s="39">
        <f t="shared" si="1177"/>
        <v>0</v>
      </c>
      <c r="Q9276" s="39">
        <f t="shared" si="1174"/>
        <v>0</v>
      </c>
      <c r="R9276" s="41">
        <f t="shared" si="1175"/>
        <v>0</v>
      </c>
    </row>
    <row r="9277" spans="4:18" x14ac:dyDescent="0.25">
      <c r="D9277" s="1">
        <v>42142</v>
      </c>
      <c r="E9277" s="1">
        <f t="shared" si="1172"/>
        <v>42125</v>
      </c>
      <c r="F9277" s="30">
        <f t="shared" si="1170"/>
        <v>0</v>
      </c>
      <c r="H9277" s="42">
        <f>IF(DAY(D9277)&gt;14,VLOOKUP(DATE(YEAR(E9277),MONTH(E9277)-1,DAY(1)),'מדדים וריביות'!B:C,2,FALSE),VLOOKUP(DATE(YEAR(E9277),MONTH(E9277)-2,DAY(1)),'מדדים וריביות'!B:C,2,FALSE))</f>
        <v>33772968.794425637</v>
      </c>
      <c r="I9277" s="43">
        <f>'ריבית יומית'!D9271</f>
        <v>2.7242892239431882E-5</v>
      </c>
      <c r="J9277" s="29">
        <f t="shared" si="1171"/>
        <v>1.0145442162752405</v>
      </c>
      <c r="L9277">
        <f>VLOOKUP(D9276,'מדדים וריביות'!B:C,2)</f>
        <v>33840922.453971699</v>
      </c>
      <c r="M9277" s="30">
        <f t="shared" si="1176"/>
        <v>0</v>
      </c>
      <c r="O9277" s="39">
        <f t="shared" si="1173"/>
        <v>0</v>
      </c>
      <c r="P9277" s="39">
        <f t="shared" si="1177"/>
        <v>0</v>
      </c>
      <c r="Q9277" s="39">
        <f t="shared" si="1174"/>
        <v>0</v>
      </c>
      <c r="R9277" s="41">
        <f t="shared" si="1175"/>
        <v>0</v>
      </c>
    </row>
    <row r="9278" spans="4:18" x14ac:dyDescent="0.25">
      <c r="D9278" s="1">
        <v>42143</v>
      </c>
      <c r="E9278" s="1">
        <f t="shared" si="1172"/>
        <v>42125</v>
      </c>
      <c r="F9278" s="30">
        <f t="shared" si="1170"/>
        <v>0</v>
      </c>
      <c r="H9278" s="42">
        <f>IF(DAY(D9278)&gt;14,VLOOKUP(DATE(YEAR(E9278),MONTH(E9278)-1,DAY(1)),'מדדים וריביות'!B:C,2,FALSE),VLOOKUP(DATE(YEAR(E9278),MONTH(E9278)-2,DAY(1)),'מדדים וריביות'!B:C,2,FALSE))</f>
        <v>33772968.794425637</v>
      </c>
      <c r="I9278" s="43">
        <f>'ריבית יומית'!D9272</f>
        <v>2.7242892239431882E-5</v>
      </c>
      <c r="J9278" s="29">
        <f t="shared" si="1171"/>
        <v>1.0145165779094334</v>
      </c>
      <c r="L9278">
        <f>VLOOKUP(D9277,'מדדים וריביות'!B:C,2)</f>
        <v>33840922.453971699</v>
      </c>
      <c r="M9278" s="30">
        <f t="shared" si="1176"/>
        <v>0</v>
      </c>
      <c r="O9278" s="39">
        <f t="shared" si="1173"/>
        <v>0</v>
      </c>
      <c r="P9278" s="39">
        <f t="shared" si="1177"/>
        <v>0</v>
      </c>
      <c r="Q9278" s="39">
        <f t="shared" si="1174"/>
        <v>0</v>
      </c>
      <c r="R9278" s="41">
        <f t="shared" si="1175"/>
        <v>0</v>
      </c>
    </row>
    <row r="9279" spans="4:18" x14ac:dyDescent="0.25">
      <c r="D9279" s="1">
        <v>42144</v>
      </c>
      <c r="E9279" s="1">
        <f t="shared" si="1172"/>
        <v>42125</v>
      </c>
      <c r="F9279" s="30">
        <f t="shared" si="1170"/>
        <v>0</v>
      </c>
      <c r="H9279" s="42">
        <f>IF(DAY(D9279)&gt;14,VLOOKUP(DATE(YEAR(E9279),MONTH(E9279)-1,DAY(1)),'מדדים וריביות'!B:C,2,FALSE),VLOOKUP(DATE(YEAR(E9279),MONTH(E9279)-2,DAY(1)),'מדדים וריביות'!B:C,2,FALSE))</f>
        <v>33772968.794425637</v>
      </c>
      <c r="I9279" s="43">
        <f>'ריבית יומית'!D9273</f>
        <v>2.7242892239431882E-5</v>
      </c>
      <c r="J9279" s="29">
        <f t="shared" si="1171"/>
        <v>1.0144889402965549</v>
      </c>
      <c r="L9279">
        <f>VLOOKUP(D9278,'מדדים וריביות'!B:C,2)</f>
        <v>33840922.453971699</v>
      </c>
      <c r="M9279" s="30">
        <f t="shared" si="1176"/>
        <v>0</v>
      </c>
      <c r="O9279" s="39">
        <f t="shared" si="1173"/>
        <v>0</v>
      </c>
      <c r="P9279" s="39">
        <f t="shared" si="1177"/>
        <v>0</v>
      </c>
      <c r="Q9279" s="39">
        <f t="shared" si="1174"/>
        <v>0</v>
      </c>
      <c r="R9279" s="41">
        <f t="shared" si="1175"/>
        <v>0</v>
      </c>
    </row>
    <row r="9280" spans="4:18" x14ac:dyDescent="0.25">
      <c r="D9280" s="1">
        <v>42145</v>
      </c>
      <c r="E9280" s="1">
        <f t="shared" si="1172"/>
        <v>42125</v>
      </c>
      <c r="F9280" s="30">
        <f t="shared" ref="F9280:F9343" si="1178">M9279</f>
        <v>0</v>
      </c>
      <c r="H9280" s="42">
        <f>IF(DAY(D9280)&gt;14,VLOOKUP(DATE(YEAR(E9280),MONTH(E9280)-1,DAY(1)),'מדדים וריביות'!B:C,2,FALSE),VLOOKUP(DATE(YEAR(E9280),MONTH(E9280)-2,DAY(1)),'מדדים וריביות'!B:C,2,FALSE))</f>
        <v>33772968.794425637</v>
      </c>
      <c r="I9280" s="43">
        <f>'ריבית יומית'!D9274</f>
        <v>2.7242892239431882E-5</v>
      </c>
      <c r="J9280" s="29">
        <f t="shared" si="1171"/>
        <v>1.0144613034365844</v>
      </c>
      <c r="L9280">
        <f>VLOOKUP(D9279,'מדדים וריביות'!B:C,2)</f>
        <v>33840922.453971699</v>
      </c>
      <c r="M9280" s="30">
        <f t="shared" si="1176"/>
        <v>0</v>
      </c>
      <c r="O9280" s="39">
        <f t="shared" si="1173"/>
        <v>0</v>
      </c>
      <c r="P9280" s="39">
        <f t="shared" si="1177"/>
        <v>0</v>
      </c>
      <c r="Q9280" s="39">
        <f t="shared" si="1174"/>
        <v>0</v>
      </c>
      <c r="R9280" s="41">
        <f t="shared" si="1175"/>
        <v>0</v>
      </c>
    </row>
    <row r="9281" spans="4:18" x14ac:dyDescent="0.25">
      <c r="D9281" s="1">
        <v>42146</v>
      </c>
      <c r="E9281" s="1">
        <f t="shared" si="1172"/>
        <v>42125</v>
      </c>
      <c r="F9281" s="30">
        <f t="shared" si="1178"/>
        <v>0</v>
      </c>
      <c r="H9281" s="42">
        <f>IF(DAY(D9281)&gt;14,VLOOKUP(DATE(YEAR(E9281),MONTH(E9281)-1,DAY(1)),'מדדים וריביות'!B:C,2,FALSE),VLOOKUP(DATE(YEAR(E9281),MONTH(E9281)-2,DAY(1)),'מדדים וריביות'!B:C,2,FALSE))</f>
        <v>33772968.794425637</v>
      </c>
      <c r="I9281" s="43">
        <f>'ריבית יומית'!D9275</f>
        <v>2.7242892239431882E-5</v>
      </c>
      <c r="J9281" s="29">
        <f t="shared" si="1171"/>
        <v>1.0144336673295014</v>
      </c>
      <c r="L9281">
        <f>VLOOKUP(D9280,'מדדים וריביות'!B:C,2)</f>
        <v>33840922.453971699</v>
      </c>
      <c r="M9281" s="30">
        <f t="shared" si="1176"/>
        <v>0</v>
      </c>
      <c r="O9281" s="39">
        <f t="shared" si="1173"/>
        <v>0</v>
      </c>
      <c r="P9281" s="39">
        <f t="shared" si="1177"/>
        <v>0</v>
      </c>
      <c r="Q9281" s="39">
        <f t="shared" si="1174"/>
        <v>0</v>
      </c>
      <c r="R9281" s="41">
        <f t="shared" si="1175"/>
        <v>0</v>
      </c>
    </row>
    <row r="9282" spans="4:18" x14ac:dyDescent="0.25">
      <c r="D9282" s="1">
        <v>42147</v>
      </c>
      <c r="E9282" s="1">
        <f t="shared" si="1172"/>
        <v>42125</v>
      </c>
      <c r="F9282" s="30">
        <f t="shared" si="1178"/>
        <v>0</v>
      </c>
      <c r="H9282" s="42">
        <f>IF(DAY(D9282)&gt;14,VLOOKUP(DATE(YEAR(E9282),MONTH(E9282)-1,DAY(1)),'מדדים וריביות'!B:C,2,FALSE),VLOOKUP(DATE(YEAR(E9282),MONTH(E9282)-2,DAY(1)),'מדדים וריביות'!B:C,2,FALSE))</f>
        <v>33772968.794425637</v>
      </c>
      <c r="I9282" s="43">
        <f>'ריבית יומית'!D9276</f>
        <v>2.7242892239431882E-5</v>
      </c>
      <c r="J9282" s="29">
        <f t="shared" si="1171"/>
        <v>1.0144060319752852</v>
      </c>
      <c r="L9282">
        <f>VLOOKUP(D9281,'מדדים וריביות'!B:C,2)</f>
        <v>33840922.453971699</v>
      </c>
      <c r="M9282" s="30">
        <f t="shared" si="1176"/>
        <v>0</v>
      </c>
      <c r="O9282" s="39">
        <f t="shared" si="1173"/>
        <v>0</v>
      </c>
      <c r="P9282" s="39">
        <f t="shared" si="1177"/>
        <v>0</v>
      </c>
      <c r="Q9282" s="39">
        <f t="shared" si="1174"/>
        <v>0</v>
      </c>
      <c r="R9282" s="41">
        <f t="shared" si="1175"/>
        <v>0</v>
      </c>
    </row>
    <row r="9283" spans="4:18" x14ac:dyDescent="0.25">
      <c r="D9283" s="1">
        <v>42148</v>
      </c>
      <c r="E9283" s="1">
        <f t="shared" si="1172"/>
        <v>42125</v>
      </c>
      <c r="F9283" s="30">
        <f t="shared" si="1178"/>
        <v>0</v>
      </c>
      <c r="H9283" s="42">
        <f>IF(DAY(D9283)&gt;14,VLOOKUP(DATE(YEAR(E9283),MONTH(E9283)-1,DAY(1)),'מדדים וריביות'!B:C,2,FALSE),VLOOKUP(DATE(YEAR(E9283),MONTH(E9283)-2,DAY(1)),'מדדים וריביות'!B:C,2,FALSE))</f>
        <v>33772968.794425637</v>
      </c>
      <c r="I9283" s="43">
        <f>'ריבית יומית'!D9277</f>
        <v>2.7242892239431882E-5</v>
      </c>
      <c r="J9283" s="29">
        <f t="shared" si="1171"/>
        <v>1.0143783973739156</v>
      </c>
      <c r="L9283">
        <f>VLOOKUP(D9282,'מדדים וריביות'!B:C,2)</f>
        <v>33840922.453971699</v>
      </c>
      <c r="M9283" s="30">
        <f t="shared" si="1176"/>
        <v>0</v>
      </c>
      <c r="O9283" s="39">
        <f t="shared" si="1173"/>
        <v>0</v>
      </c>
      <c r="P9283" s="39">
        <f t="shared" si="1177"/>
        <v>0</v>
      </c>
      <c r="Q9283" s="39">
        <f t="shared" si="1174"/>
        <v>0</v>
      </c>
      <c r="R9283" s="41">
        <f t="shared" si="1175"/>
        <v>0</v>
      </c>
    </row>
    <row r="9284" spans="4:18" x14ac:dyDescent="0.25">
      <c r="D9284" s="1">
        <v>42149</v>
      </c>
      <c r="E9284" s="1">
        <f t="shared" si="1172"/>
        <v>42125</v>
      </c>
      <c r="F9284" s="30">
        <f t="shared" si="1178"/>
        <v>0</v>
      </c>
      <c r="H9284" s="42">
        <f>IF(DAY(D9284)&gt;14,VLOOKUP(DATE(YEAR(E9284),MONTH(E9284)-1,DAY(1)),'מדדים וריביות'!B:C,2,FALSE),VLOOKUP(DATE(YEAR(E9284),MONTH(E9284)-2,DAY(1)),'מדדים וריביות'!B:C,2,FALSE))</f>
        <v>33772968.794425637</v>
      </c>
      <c r="I9284" s="43">
        <f>'ריבית יומית'!D9278</f>
        <v>2.7242892239431882E-5</v>
      </c>
      <c r="J9284" s="29">
        <f t="shared" si="1171"/>
        <v>1.0143507635253719</v>
      </c>
      <c r="L9284">
        <f>VLOOKUP(D9283,'מדדים וריביות'!B:C,2)</f>
        <v>33840922.453971699</v>
      </c>
      <c r="M9284" s="30">
        <f t="shared" si="1176"/>
        <v>0</v>
      </c>
      <c r="O9284" s="39">
        <f t="shared" si="1173"/>
        <v>0</v>
      </c>
      <c r="P9284" s="39">
        <f t="shared" si="1177"/>
        <v>0</v>
      </c>
      <c r="Q9284" s="39">
        <f t="shared" si="1174"/>
        <v>0</v>
      </c>
      <c r="R9284" s="41">
        <f t="shared" si="1175"/>
        <v>0</v>
      </c>
    </row>
    <row r="9285" spans="4:18" x14ac:dyDescent="0.25">
      <c r="D9285" s="1">
        <v>42150</v>
      </c>
      <c r="E9285" s="1">
        <f t="shared" si="1172"/>
        <v>42125</v>
      </c>
      <c r="F9285" s="30">
        <f t="shared" si="1178"/>
        <v>0</v>
      </c>
      <c r="H9285" s="42">
        <f>IF(DAY(D9285)&gt;14,VLOOKUP(DATE(YEAR(E9285),MONTH(E9285)-1,DAY(1)),'מדדים וריביות'!B:C,2,FALSE),VLOOKUP(DATE(YEAR(E9285),MONTH(E9285)-2,DAY(1)),'מדדים וריביות'!B:C,2,FALSE))</f>
        <v>33772968.794425637</v>
      </c>
      <c r="I9285" s="43">
        <f>'ריבית יומית'!D9279</f>
        <v>2.7242892239431882E-5</v>
      </c>
      <c r="J9285" s="29">
        <f t="shared" si="1171"/>
        <v>1.0143231304296336</v>
      </c>
      <c r="L9285">
        <f>VLOOKUP(D9284,'מדדים וריביות'!B:C,2)</f>
        <v>33840922.453971699</v>
      </c>
      <c r="M9285" s="30">
        <f t="shared" si="1176"/>
        <v>0</v>
      </c>
      <c r="O9285" s="39">
        <f t="shared" si="1173"/>
        <v>0</v>
      </c>
      <c r="P9285" s="39">
        <f t="shared" si="1177"/>
        <v>0</v>
      </c>
      <c r="Q9285" s="39">
        <f t="shared" si="1174"/>
        <v>0</v>
      </c>
      <c r="R9285" s="41">
        <f t="shared" si="1175"/>
        <v>0</v>
      </c>
    </row>
    <row r="9286" spans="4:18" x14ac:dyDescent="0.25">
      <c r="D9286" s="1">
        <v>42151</v>
      </c>
      <c r="E9286" s="1">
        <f t="shared" si="1172"/>
        <v>42125</v>
      </c>
      <c r="F9286" s="30">
        <f t="shared" si="1178"/>
        <v>0</v>
      </c>
      <c r="H9286" s="42">
        <f>IF(DAY(D9286)&gt;14,VLOOKUP(DATE(YEAR(E9286),MONTH(E9286)-1,DAY(1)),'מדדים וריביות'!B:C,2,FALSE),VLOOKUP(DATE(YEAR(E9286),MONTH(E9286)-2,DAY(1)),'מדדים וריביות'!B:C,2,FALSE))</f>
        <v>33772968.794425637</v>
      </c>
      <c r="I9286" s="43">
        <f>'ריבית יומית'!D9280</f>
        <v>2.7242892239431882E-5</v>
      </c>
      <c r="J9286" s="29">
        <f t="shared" si="1171"/>
        <v>1.0142954980866803</v>
      </c>
      <c r="L9286">
        <f>VLOOKUP(D9285,'מדדים וריביות'!B:C,2)</f>
        <v>33840922.453971699</v>
      </c>
      <c r="M9286" s="30">
        <f t="shared" si="1176"/>
        <v>0</v>
      </c>
      <c r="O9286" s="39">
        <f t="shared" si="1173"/>
        <v>0</v>
      </c>
      <c r="P9286" s="39">
        <f t="shared" si="1177"/>
        <v>0</v>
      </c>
      <c r="Q9286" s="39">
        <f t="shared" si="1174"/>
        <v>0</v>
      </c>
      <c r="R9286" s="41">
        <f t="shared" si="1175"/>
        <v>0</v>
      </c>
    </row>
    <row r="9287" spans="4:18" x14ac:dyDescent="0.25">
      <c r="D9287" s="1">
        <v>42152</v>
      </c>
      <c r="E9287" s="1">
        <f t="shared" si="1172"/>
        <v>42125</v>
      </c>
      <c r="F9287" s="30">
        <f t="shared" si="1178"/>
        <v>0</v>
      </c>
      <c r="H9287" s="42">
        <f>IF(DAY(D9287)&gt;14,VLOOKUP(DATE(YEAR(E9287),MONTH(E9287)-1,DAY(1)),'מדדים וריביות'!B:C,2,FALSE),VLOOKUP(DATE(YEAR(E9287),MONTH(E9287)-2,DAY(1)),'מדדים וריביות'!B:C,2,FALSE))</f>
        <v>33772968.794425637</v>
      </c>
      <c r="I9287" s="43">
        <f>'ריבית יומית'!D9281</f>
        <v>2.7242892239431882E-5</v>
      </c>
      <c r="J9287" s="29">
        <f t="shared" si="1171"/>
        <v>1.0142678664964915</v>
      </c>
      <c r="L9287">
        <f>VLOOKUP(D9286,'מדדים וריביות'!B:C,2)</f>
        <v>33840922.453971699</v>
      </c>
      <c r="M9287" s="30">
        <f t="shared" si="1176"/>
        <v>0</v>
      </c>
      <c r="O9287" s="39">
        <f t="shared" si="1173"/>
        <v>0</v>
      </c>
      <c r="P9287" s="39">
        <f t="shared" si="1177"/>
        <v>0</v>
      </c>
      <c r="Q9287" s="39">
        <f t="shared" si="1174"/>
        <v>0</v>
      </c>
      <c r="R9287" s="41">
        <f t="shared" si="1175"/>
        <v>0</v>
      </c>
    </row>
    <row r="9288" spans="4:18" x14ac:dyDescent="0.25">
      <c r="D9288" s="1">
        <v>42153</v>
      </c>
      <c r="E9288" s="1">
        <f t="shared" si="1172"/>
        <v>42125</v>
      </c>
      <c r="F9288" s="30">
        <f t="shared" si="1178"/>
        <v>0</v>
      </c>
      <c r="H9288" s="42">
        <f>IF(DAY(D9288)&gt;14,VLOOKUP(DATE(YEAR(E9288),MONTH(E9288)-1,DAY(1)),'מדדים וריביות'!B:C,2,FALSE),VLOOKUP(DATE(YEAR(E9288),MONTH(E9288)-2,DAY(1)),'מדדים וריביות'!B:C,2,FALSE))</f>
        <v>33772968.794425637</v>
      </c>
      <c r="I9288" s="43">
        <f>'ריבית יומית'!D9282</f>
        <v>2.7242892239431882E-5</v>
      </c>
      <c r="J9288" s="29">
        <f t="shared" si="1171"/>
        <v>1.0142402356590465</v>
      </c>
      <c r="L9288">
        <f>VLOOKUP(D9287,'מדדים וריביות'!B:C,2)</f>
        <v>33840922.453971699</v>
      </c>
      <c r="M9288" s="30">
        <f t="shared" si="1176"/>
        <v>0</v>
      </c>
      <c r="O9288" s="39">
        <f t="shared" si="1173"/>
        <v>0</v>
      </c>
      <c r="P9288" s="39">
        <f t="shared" si="1177"/>
        <v>0</v>
      </c>
      <c r="Q9288" s="39">
        <f t="shared" si="1174"/>
        <v>0</v>
      </c>
      <c r="R9288" s="41">
        <f t="shared" si="1175"/>
        <v>0</v>
      </c>
    </row>
    <row r="9289" spans="4:18" x14ac:dyDescent="0.25">
      <c r="D9289" s="1">
        <v>42154</v>
      </c>
      <c r="E9289" s="1">
        <f t="shared" si="1172"/>
        <v>42125</v>
      </c>
      <c r="F9289" s="30">
        <f t="shared" si="1178"/>
        <v>0</v>
      </c>
      <c r="H9289" s="42">
        <f>IF(DAY(D9289)&gt;14,VLOOKUP(DATE(YEAR(E9289),MONTH(E9289)-1,DAY(1)),'מדדים וריביות'!B:C,2,FALSE),VLOOKUP(DATE(YEAR(E9289),MONTH(E9289)-2,DAY(1)),'מדדים וריביות'!B:C,2,FALSE))</f>
        <v>33772968.794425637</v>
      </c>
      <c r="I9289" s="43">
        <f>'ריבית יומית'!D9283</f>
        <v>2.7242892239431882E-5</v>
      </c>
      <c r="J9289" s="29">
        <f t="shared" ref="J9289:J9352" si="1179">J9290*(1+I9289)</f>
        <v>1.014212605574325</v>
      </c>
      <c r="L9289">
        <f>VLOOKUP(D9288,'מדדים וריביות'!B:C,2)</f>
        <v>33840922.453971699</v>
      </c>
      <c r="M9289" s="30">
        <f t="shared" si="1176"/>
        <v>0</v>
      </c>
      <c r="O9289" s="39">
        <f t="shared" si="1173"/>
        <v>0</v>
      </c>
      <c r="P9289" s="39">
        <f t="shared" si="1177"/>
        <v>0</v>
      </c>
      <c r="Q9289" s="39">
        <f t="shared" si="1174"/>
        <v>0</v>
      </c>
      <c r="R9289" s="41">
        <f t="shared" si="1175"/>
        <v>0</v>
      </c>
    </row>
    <row r="9290" spans="4:18" x14ac:dyDescent="0.25">
      <c r="D9290" s="1">
        <v>42155</v>
      </c>
      <c r="E9290" s="1">
        <f t="shared" ref="E9290:E9353" si="1180">DATE(YEAR(D9290),MONTH(D9290),DAY(1))</f>
        <v>42125</v>
      </c>
      <c r="F9290" s="30">
        <f t="shared" si="1178"/>
        <v>0</v>
      </c>
      <c r="H9290" s="42">
        <f>IF(DAY(D9290)&gt;14,VLOOKUP(DATE(YEAR(E9290),MONTH(E9290)-1,DAY(1)),'מדדים וריביות'!B:C,2,FALSE),VLOOKUP(DATE(YEAR(E9290),MONTH(E9290)-2,DAY(1)),'מדדים וריביות'!B:C,2,FALSE))</f>
        <v>33772968.794425637</v>
      </c>
      <c r="I9290" s="43">
        <f>'ריבית יומית'!D9284</f>
        <v>2.7242892239431882E-5</v>
      </c>
      <c r="J9290" s="29">
        <f t="shared" si="1179"/>
        <v>1.0141849762423063</v>
      </c>
      <c r="L9290">
        <f>VLOOKUP(D9289,'מדדים וריביות'!B:C,2)</f>
        <v>33840922.453971699</v>
      </c>
      <c r="M9290" s="30">
        <f t="shared" si="1176"/>
        <v>0</v>
      </c>
      <c r="O9290" s="39">
        <f t="shared" ref="O9290:O9353" si="1181">$D$4/H9290*G9290-G9290</f>
        <v>0</v>
      </c>
      <c r="P9290" s="39">
        <f t="shared" si="1177"/>
        <v>0</v>
      </c>
      <c r="Q9290" s="39">
        <f t="shared" ref="Q9290:Q9353" si="1182">$D$4/H9290*P9290-P9290</f>
        <v>0</v>
      </c>
      <c r="R9290" s="41">
        <f t="shared" ref="R9290:R9353" si="1183">SUM(O9290:Q9290)</f>
        <v>0</v>
      </c>
    </row>
    <row r="9291" spans="4:18" x14ac:dyDescent="0.25">
      <c r="D9291" s="1">
        <v>42156</v>
      </c>
      <c r="E9291" s="1">
        <f t="shared" si="1180"/>
        <v>42156</v>
      </c>
      <c r="F9291" s="30">
        <f t="shared" si="1178"/>
        <v>0</v>
      </c>
      <c r="H9291" s="42">
        <f>IF(DAY(D9291)&gt;14,VLOOKUP(DATE(YEAR(E9291),MONTH(E9291)-1,DAY(1)),'מדדים וריביות'!B:C,2,FALSE),VLOOKUP(DATE(YEAR(E9291),MONTH(E9291)-2,DAY(1)),'מדדים וריביות'!B:C,2,FALSE))</f>
        <v>33772968.794425637</v>
      </c>
      <c r="I9291" s="43">
        <f>'ריבית יומית'!D9285</f>
        <v>2.7242892239431882E-5</v>
      </c>
      <c r="J9291" s="29">
        <f t="shared" si="1179"/>
        <v>1.0141573476629702</v>
      </c>
      <c r="L9291">
        <f>VLOOKUP(D9290,'מדדים וריביות'!B:C,2)</f>
        <v>33840922.453971699</v>
      </c>
      <c r="M9291" s="30">
        <f t="shared" si="1176"/>
        <v>0</v>
      </c>
      <c r="O9291" s="39">
        <f t="shared" si="1181"/>
        <v>0</v>
      </c>
      <c r="P9291" s="39">
        <f t="shared" si="1177"/>
        <v>0</v>
      </c>
      <c r="Q9291" s="39">
        <f t="shared" si="1182"/>
        <v>0</v>
      </c>
      <c r="R9291" s="41">
        <f t="shared" si="1183"/>
        <v>0</v>
      </c>
    </row>
    <row r="9292" spans="4:18" x14ac:dyDescent="0.25">
      <c r="D9292" s="1">
        <v>42157</v>
      </c>
      <c r="E9292" s="1">
        <f t="shared" si="1180"/>
        <v>42156</v>
      </c>
      <c r="F9292" s="30">
        <f t="shared" si="1178"/>
        <v>0</v>
      </c>
      <c r="H9292" s="42">
        <f>IF(DAY(D9292)&gt;14,VLOOKUP(DATE(YEAR(E9292),MONTH(E9292)-1,DAY(1)),'מדדים וריביות'!B:C,2,FALSE),VLOOKUP(DATE(YEAR(E9292),MONTH(E9292)-2,DAY(1)),'מדדים וריביות'!B:C,2,FALSE))</f>
        <v>33772968.794425637</v>
      </c>
      <c r="I9292" s="43">
        <f>'ריבית יומית'!D9286</f>
        <v>2.7242892239431882E-5</v>
      </c>
      <c r="J9292" s="29">
        <f t="shared" si="1179"/>
        <v>1.014129719836296</v>
      </c>
      <c r="L9292">
        <f>VLOOKUP(D9291,'מדדים וריביות'!B:C,2)</f>
        <v>33942852.943290897</v>
      </c>
      <c r="M9292" s="30">
        <f t="shared" ref="M9292:M9355" si="1184">F9292*(1+I9292)*L9292/H9292+G9292-K9292</f>
        <v>0</v>
      </c>
      <c r="O9292" s="39">
        <f t="shared" si="1181"/>
        <v>0</v>
      </c>
      <c r="P9292" s="39">
        <f t="shared" si="1177"/>
        <v>0</v>
      </c>
      <c r="Q9292" s="39">
        <f t="shared" si="1182"/>
        <v>0</v>
      </c>
      <c r="R9292" s="41">
        <f t="shared" si="1183"/>
        <v>0</v>
      </c>
    </row>
    <row r="9293" spans="4:18" x14ac:dyDescent="0.25">
      <c r="D9293" s="1">
        <v>42158</v>
      </c>
      <c r="E9293" s="1">
        <f t="shared" si="1180"/>
        <v>42156</v>
      </c>
      <c r="F9293" s="30">
        <f t="shared" si="1178"/>
        <v>0</v>
      </c>
      <c r="H9293" s="42">
        <f>IF(DAY(D9293)&gt;14,VLOOKUP(DATE(YEAR(E9293),MONTH(E9293)-1,DAY(1)),'מדדים וריביות'!B:C,2,FALSE),VLOOKUP(DATE(YEAR(E9293),MONTH(E9293)-2,DAY(1)),'מדדים וריביות'!B:C,2,FALSE))</f>
        <v>33772968.794425637</v>
      </c>
      <c r="I9293" s="43">
        <f>'ריבית יומית'!D9287</f>
        <v>2.7242892239431882E-5</v>
      </c>
      <c r="J9293" s="29">
        <f t="shared" si="1179"/>
        <v>1.014102092762263</v>
      </c>
      <c r="L9293">
        <f>VLOOKUP(D9292,'מדדים וריביות'!B:C,2)</f>
        <v>33942852.943290897</v>
      </c>
      <c r="M9293" s="30">
        <f t="shared" si="1184"/>
        <v>0</v>
      </c>
      <c r="O9293" s="39">
        <f t="shared" si="1181"/>
        <v>0</v>
      </c>
      <c r="P9293" s="39">
        <f t="shared" si="1177"/>
        <v>0</v>
      </c>
      <c r="Q9293" s="39">
        <f t="shared" si="1182"/>
        <v>0</v>
      </c>
      <c r="R9293" s="41">
        <f t="shared" si="1183"/>
        <v>0</v>
      </c>
    </row>
    <row r="9294" spans="4:18" x14ac:dyDescent="0.25">
      <c r="D9294" s="1">
        <v>42159</v>
      </c>
      <c r="E9294" s="1">
        <f t="shared" si="1180"/>
        <v>42156</v>
      </c>
      <c r="F9294" s="30">
        <f t="shared" si="1178"/>
        <v>0</v>
      </c>
      <c r="H9294" s="42">
        <f>IF(DAY(D9294)&gt;14,VLOOKUP(DATE(YEAR(E9294),MONTH(E9294)-1,DAY(1)),'מדדים וריביות'!B:C,2,FALSE),VLOOKUP(DATE(YEAR(E9294),MONTH(E9294)-2,DAY(1)),'מדדים וריביות'!B:C,2,FALSE))</f>
        <v>33772968.794425637</v>
      </c>
      <c r="I9294" s="43">
        <f>'ריבית יומית'!D9288</f>
        <v>2.7242892239431882E-5</v>
      </c>
      <c r="J9294" s="29">
        <f t="shared" si="1179"/>
        <v>1.014074466440851</v>
      </c>
      <c r="L9294">
        <f>VLOOKUP(D9293,'מדדים וריביות'!B:C,2)</f>
        <v>33942852.943290897</v>
      </c>
      <c r="M9294" s="30">
        <f t="shared" si="1184"/>
        <v>0</v>
      </c>
      <c r="O9294" s="39">
        <f t="shared" si="1181"/>
        <v>0</v>
      </c>
      <c r="P9294" s="39">
        <f t="shared" si="1177"/>
        <v>0</v>
      </c>
      <c r="Q9294" s="39">
        <f t="shared" si="1182"/>
        <v>0</v>
      </c>
      <c r="R9294" s="41">
        <f t="shared" si="1183"/>
        <v>0</v>
      </c>
    </row>
    <row r="9295" spans="4:18" x14ac:dyDescent="0.25">
      <c r="D9295" s="1">
        <v>42160</v>
      </c>
      <c r="E9295" s="1">
        <f t="shared" si="1180"/>
        <v>42156</v>
      </c>
      <c r="F9295" s="30">
        <f t="shared" si="1178"/>
        <v>0</v>
      </c>
      <c r="H9295" s="42">
        <f>IF(DAY(D9295)&gt;14,VLOOKUP(DATE(YEAR(E9295),MONTH(E9295)-1,DAY(1)),'מדדים וריביות'!B:C,2,FALSE),VLOOKUP(DATE(YEAR(E9295),MONTH(E9295)-2,DAY(1)),'מדדים וריביות'!B:C,2,FALSE))</f>
        <v>33772968.794425637</v>
      </c>
      <c r="I9295" s="43">
        <f>'ריבית יומית'!D9289</f>
        <v>2.7242892239431882E-5</v>
      </c>
      <c r="J9295" s="29">
        <f t="shared" si="1179"/>
        <v>1.0140468408720393</v>
      </c>
      <c r="L9295">
        <f>VLOOKUP(D9294,'מדדים וריביות'!B:C,2)</f>
        <v>33942852.943290897</v>
      </c>
      <c r="M9295" s="30">
        <f t="shared" si="1184"/>
        <v>0</v>
      </c>
      <c r="O9295" s="39">
        <f t="shared" si="1181"/>
        <v>0</v>
      </c>
      <c r="P9295" s="39">
        <f t="shared" si="1177"/>
        <v>0</v>
      </c>
      <c r="Q9295" s="39">
        <f t="shared" si="1182"/>
        <v>0</v>
      </c>
      <c r="R9295" s="41">
        <f t="shared" si="1183"/>
        <v>0</v>
      </c>
    </row>
    <row r="9296" spans="4:18" x14ac:dyDescent="0.25">
      <c r="D9296" s="1">
        <v>42161</v>
      </c>
      <c r="E9296" s="1">
        <f t="shared" si="1180"/>
        <v>42156</v>
      </c>
      <c r="F9296" s="30">
        <f t="shared" si="1178"/>
        <v>0</v>
      </c>
      <c r="H9296" s="42">
        <f>IF(DAY(D9296)&gt;14,VLOOKUP(DATE(YEAR(E9296),MONTH(E9296)-1,DAY(1)),'מדדים וריביות'!B:C,2,FALSE),VLOOKUP(DATE(YEAR(E9296),MONTH(E9296)-2,DAY(1)),'מדדים וריביות'!B:C,2,FALSE))</f>
        <v>33772968.794425637</v>
      </c>
      <c r="I9296" s="43">
        <f>'ריבית יומית'!D9290</f>
        <v>2.7242892239431882E-5</v>
      </c>
      <c r="J9296" s="29">
        <f t="shared" si="1179"/>
        <v>1.0140192160558077</v>
      </c>
      <c r="L9296">
        <f>VLOOKUP(D9295,'מדדים וריביות'!B:C,2)</f>
        <v>33942852.943290897</v>
      </c>
      <c r="M9296" s="30">
        <f t="shared" si="1184"/>
        <v>0</v>
      </c>
      <c r="O9296" s="39">
        <f t="shared" si="1181"/>
        <v>0</v>
      </c>
      <c r="P9296" s="39">
        <f t="shared" si="1177"/>
        <v>0</v>
      </c>
      <c r="Q9296" s="39">
        <f t="shared" si="1182"/>
        <v>0</v>
      </c>
      <c r="R9296" s="41">
        <f t="shared" si="1183"/>
        <v>0</v>
      </c>
    </row>
    <row r="9297" spans="4:18" x14ac:dyDescent="0.25">
      <c r="D9297" s="1">
        <v>42162</v>
      </c>
      <c r="E9297" s="1">
        <f t="shared" si="1180"/>
        <v>42156</v>
      </c>
      <c r="F9297" s="30">
        <f t="shared" si="1178"/>
        <v>0</v>
      </c>
      <c r="H9297" s="42">
        <f>IF(DAY(D9297)&gt;14,VLOOKUP(DATE(YEAR(E9297),MONTH(E9297)-1,DAY(1)),'מדדים וריביות'!B:C,2,FALSE),VLOOKUP(DATE(YEAR(E9297),MONTH(E9297)-2,DAY(1)),'מדדים וריביות'!B:C,2,FALSE))</f>
        <v>33772968.794425637</v>
      </c>
      <c r="I9297" s="43">
        <f>'ריבית יומית'!D9291</f>
        <v>2.7242892239431882E-5</v>
      </c>
      <c r="J9297" s="29">
        <f t="shared" si="1179"/>
        <v>1.0139915919921354</v>
      </c>
      <c r="L9297">
        <f>VLOOKUP(D9296,'מדדים וריביות'!B:C,2)</f>
        <v>33942852.943290897</v>
      </c>
      <c r="M9297" s="30">
        <f t="shared" si="1184"/>
        <v>0</v>
      </c>
      <c r="O9297" s="39">
        <f t="shared" si="1181"/>
        <v>0</v>
      </c>
      <c r="P9297" s="39">
        <f t="shared" si="1177"/>
        <v>0</v>
      </c>
      <c r="Q9297" s="39">
        <f t="shared" si="1182"/>
        <v>0</v>
      </c>
      <c r="R9297" s="41">
        <f t="shared" si="1183"/>
        <v>0</v>
      </c>
    </row>
    <row r="9298" spans="4:18" x14ac:dyDescent="0.25">
      <c r="D9298" s="1">
        <v>42163</v>
      </c>
      <c r="E9298" s="1">
        <f t="shared" si="1180"/>
        <v>42156</v>
      </c>
      <c r="F9298" s="30">
        <f t="shared" si="1178"/>
        <v>0</v>
      </c>
      <c r="H9298" s="42">
        <f>IF(DAY(D9298)&gt;14,VLOOKUP(DATE(YEAR(E9298),MONTH(E9298)-1,DAY(1)),'מדדים וריביות'!B:C,2,FALSE),VLOOKUP(DATE(YEAR(E9298),MONTH(E9298)-2,DAY(1)),'מדדים וריביות'!B:C,2,FALSE))</f>
        <v>33772968.794425637</v>
      </c>
      <c r="I9298" s="43">
        <f>'ריבית יומית'!D9292</f>
        <v>2.7242892239431882E-5</v>
      </c>
      <c r="J9298" s="29">
        <f t="shared" si="1179"/>
        <v>1.013963968681002</v>
      </c>
      <c r="L9298">
        <f>VLOOKUP(D9297,'מדדים וריביות'!B:C,2)</f>
        <v>33942852.943290897</v>
      </c>
      <c r="M9298" s="30">
        <f t="shared" si="1184"/>
        <v>0</v>
      </c>
      <c r="O9298" s="39">
        <f t="shared" si="1181"/>
        <v>0</v>
      </c>
      <c r="P9298" s="39">
        <f t="shared" si="1177"/>
        <v>0</v>
      </c>
      <c r="Q9298" s="39">
        <f t="shared" si="1182"/>
        <v>0</v>
      </c>
      <c r="R9298" s="41">
        <f t="shared" si="1183"/>
        <v>0</v>
      </c>
    </row>
    <row r="9299" spans="4:18" x14ac:dyDescent="0.25">
      <c r="D9299" s="1">
        <v>42164</v>
      </c>
      <c r="E9299" s="1">
        <f t="shared" si="1180"/>
        <v>42156</v>
      </c>
      <c r="F9299" s="30">
        <f t="shared" si="1178"/>
        <v>0</v>
      </c>
      <c r="H9299" s="42">
        <f>IF(DAY(D9299)&gt;14,VLOOKUP(DATE(YEAR(E9299),MONTH(E9299)-1,DAY(1)),'מדדים וריביות'!B:C,2,FALSE),VLOOKUP(DATE(YEAR(E9299),MONTH(E9299)-2,DAY(1)),'מדדים וריביות'!B:C,2,FALSE))</f>
        <v>33772968.794425637</v>
      </c>
      <c r="I9299" s="43">
        <f>'ריבית יומית'!D9293</f>
        <v>2.7242892239431882E-5</v>
      </c>
      <c r="J9299" s="29">
        <f t="shared" si="1179"/>
        <v>1.0139363461223869</v>
      </c>
      <c r="L9299">
        <f>VLOOKUP(D9298,'מדדים וריביות'!B:C,2)</f>
        <v>33942852.943290897</v>
      </c>
      <c r="M9299" s="30">
        <f t="shared" si="1184"/>
        <v>0</v>
      </c>
      <c r="O9299" s="39">
        <f t="shared" si="1181"/>
        <v>0</v>
      </c>
      <c r="P9299" s="39">
        <f t="shared" si="1177"/>
        <v>0</v>
      </c>
      <c r="Q9299" s="39">
        <f t="shared" si="1182"/>
        <v>0</v>
      </c>
      <c r="R9299" s="41">
        <f t="shared" si="1183"/>
        <v>0</v>
      </c>
    </row>
    <row r="9300" spans="4:18" x14ac:dyDescent="0.25">
      <c r="D9300" s="1">
        <v>42165</v>
      </c>
      <c r="E9300" s="1">
        <f t="shared" si="1180"/>
        <v>42156</v>
      </c>
      <c r="F9300" s="30">
        <f t="shared" si="1178"/>
        <v>0</v>
      </c>
      <c r="H9300" s="42">
        <f>IF(DAY(D9300)&gt;14,VLOOKUP(DATE(YEAR(E9300),MONTH(E9300)-1,DAY(1)),'מדדים וריביות'!B:C,2,FALSE),VLOOKUP(DATE(YEAR(E9300),MONTH(E9300)-2,DAY(1)),'מדדים וריביות'!B:C,2,FALSE))</f>
        <v>33772968.794425637</v>
      </c>
      <c r="I9300" s="43">
        <f>'ריבית יומית'!D9294</f>
        <v>2.7242892239431882E-5</v>
      </c>
      <c r="J9300" s="29">
        <f t="shared" si="1179"/>
        <v>1.0139087243162697</v>
      </c>
      <c r="L9300">
        <f>VLOOKUP(D9299,'מדדים וריביות'!B:C,2)</f>
        <v>33942852.943290897</v>
      </c>
      <c r="M9300" s="30">
        <f t="shared" si="1184"/>
        <v>0</v>
      </c>
      <c r="O9300" s="39">
        <f t="shared" si="1181"/>
        <v>0</v>
      </c>
      <c r="P9300" s="39">
        <f t="shared" si="1177"/>
        <v>0</v>
      </c>
      <c r="Q9300" s="39">
        <f t="shared" si="1182"/>
        <v>0</v>
      </c>
      <c r="R9300" s="41">
        <f t="shared" si="1183"/>
        <v>0</v>
      </c>
    </row>
    <row r="9301" spans="4:18" x14ac:dyDescent="0.25">
      <c r="D9301" s="1">
        <v>42166</v>
      </c>
      <c r="E9301" s="1">
        <f t="shared" si="1180"/>
        <v>42156</v>
      </c>
      <c r="F9301" s="30">
        <f t="shared" si="1178"/>
        <v>0</v>
      </c>
      <c r="H9301" s="42">
        <f>IF(DAY(D9301)&gt;14,VLOOKUP(DATE(YEAR(E9301),MONTH(E9301)-1,DAY(1)),'מדדים וריביות'!B:C,2,FALSE),VLOOKUP(DATE(YEAR(E9301),MONTH(E9301)-2,DAY(1)),'מדדים וריביות'!B:C,2,FALSE))</f>
        <v>33772968.794425637</v>
      </c>
      <c r="I9301" s="43">
        <f>'ריבית יומית'!D9295</f>
        <v>2.7242892239431882E-5</v>
      </c>
      <c r="J9301" s="29">
        <f t="shared" si="1179"/>
        <v>1.0138811032626298</v>
      </c>
      <c r="L9301">
        <f>VLOOKUP(D9300,'מדדים וריביות'!B:C,2)</f>
        <v>33942852.943290897</v>
      </c>
      <c r="M9301" s="30">
        <f t="shared" si="1184"/>
        <v>0</v>
      </c>
      <c r="O9301" s="39">
        <f t="shared" si="1181"/>
        <v>0</v>
      </c>
      <c r="P9301" s="39">
        <f t="shared" si="1177"/>
        <v>0</v>
      </c>
      <c r="Q9301" s="39">
        <f t="shared" si="1182"/>
        <v>0</v>
      </c>
      <c r="R9301" s="41">
        <f t="shared" si="1183"/>
        <v>0</v>
      </c>
    </row>
    <row r="9302" spans="4:18" x14ac:dyDescent="0.25">
      <c r="D9302" s="1">
        <v>42167</v>
      </c>
      <c r="E9302" s="1">
        <f t="shared" si="1180"/>
        <v>42156</v>
      </c>
      <c r="F9302" s="30">
        <f t="shared" si="1178"/>
        <v>0</v>
      </c>
      <c r="H9302" s="42">
        <f>IF(DAY(D9302)&gt;14,VLOOKUP(DATE(YEAR(E9302),MONTH(E9302)-1,DAY(1)),'מדדים וריביות'!B:C,2,FALSE),VLOOKUP(DATE(YEAR(E9302),MONTH(E9302)-2,DAY(1)),'מדדים וריביות'!B:C,2,FALSE))</f>
        <v>33772968.794425637</v>
      </c>
      <c r="I9302" s="43">
        <f>'ריבית יומית'!D9296</f>
        <v>2.7242892239431882E-5</v>
      </c>
      <c r="J9302" s="29">
        <f t="shared" si="1179"/>
        <v>1.013853482961447</v>
      </c>
      <c r="L9302">
        <f>VLOOKUP(D9301,'מדדים וריביות'!B:C,2)</f>
        <v>33942852.943290897</v>
      </c>
      <c r="M9302" s="30">
        <f t="shared" si="1184"/>
        <v>0</v>
      </c>
      <c r="O9302" s="39">
        <f t="shared" si="1181"/>
        <v>0</v>
      </c>
      <c r="P9302" s="39">
        <f t="shared" si="1177"/>
        <v>0</v>
      </c>
      <c r="Q9302" s="39">
        <f t="shared" si="1182"/>
        <v>0</v>
      </c>
      <c r="R9302" s="41">
        <f t="shared" si="1183"/>
        <v>0</v>
      </c>
    </row>
    <row r="9303" spans="4:18" x14ac:dyDescent="0.25">
      <c r="D9303" s="1">
        <v>42168</v>
      </c>
      <c r="E9303" s="1">
        <f t="shared" si="1180"/>
        <v>42156</v>
      </c>
      <c r="F9303" s="30">
        <f t="shared" si="1178"/>
        <v>0</v>
      </c>
      <c r="H9303" s="42">
        <f>IF(DAY(D9303)&gt;14,VLOOKUP(DATE(YEAR(E9303),MONTH(E9303)-1,DAY(1)),'מדדים וריביות'!B:C,2,FALSE),VLOOKUP(DATE(YEAR(E9303),MONTH(E9303)-2,DAY(1)),'מדדים וריביות'!B:C,2,FALSE))</f>
        <v>33772968.794425637</v>
      </c>
      <c r="I9303" s="43">
        <f>'ריבית יומית'!D9297</f>
        <v>2.7242892239431882E-5</v>
      </c>
      <c r="J9303" s="29">
        <f t="shared" si="1179"/>
        <v>1.0138258634127004</v>
      </c>
      <c r="L9303">
        <f>VLOOKUP(D9302,'מדדים וריביות'!B:C,2)</f>
        <v>33942852.943290897</v>
      </c>
      <c r="M9303" s="30">
        <f t="shared" si="1184"/>
        <v>0</v>
      </c>
      <c r="O9303" s="39">
        <f t="shared" si="1181"/>
        <v>0</v>
      </c>
      <c r="P9303" s="39">
        <f t="shared" si="1177"/>
        <v>0</v>
      </c>
      <c r="Q9303" s="39">
        <f t="shared" si="1182"/>
        <v>0</v>
      </c>
      <c r="R9303" s="41">
        <f t="shared" si="1183"/>
        <v>0</v>
      </c>
    </row>
    <row r="9304" spans="4:18" x14ac:dyDescent="0.25">
      <c r="D9304" s="1">
        <v>42169</v>
      </c>
      <c r="E9304" s="1">
        <f t="shared" si="1180"/>
        <v>42156</v>
      </c>
      <c r="F9304" s="30">
        <f t="shared" si="1178"/>
        <v>0</v>
      </c>
      <c r="H9304" s="42">
        <f>IF(DAY(D9304)&gt;14,VLOOKUP(DATE(YEAR(E9304),MONTH(E9304)-1,DAY(1)),'מדדים וריביות'!B:C,2,FALSE),VLOOKUP(DATE(YEAR(E9304),MONTH(E9304)-2,DAY(1)),'מדדים וריביות'!B:C,2,FALSE))</f>
        <v>33772968.794425637</v>
      </c>
      <c r="I9304" s="43">
        <f>'ריבית יומית'!D9298</f>
        <v>2.7242892239431882E-5</v>
      </c>
      <c r="J9304" s="29">
        <f t="shared" si="1179"/>
        <v>1.0137982446163698</v>
      </c>
      <c r="L9304">
        <f>VLOOKUP(D9303,'מדדים וריביות'!B:C,2)</f>
        <v>33942852.943290897</v>
      </c>
      <c r="M9304" s="30">
        <f t="shared" si="1184"/>
        <v>0</v>
      </c>
      <c r="O9304" s="39">
        <f t="shared" si="1181"/>
        <v>0</v>
      </c>
      <c r="P9304" s="39">
        <f t="shared" si="1177"/>
        <v>0</v>
      </c>
      <c r="Q9304" s="39">
        <f t="shared" si="1182"/>
        <v>0</v>
      </c>
      <c r="R9304" s="41">
        <f t="shared" si="1183"/>
        <v>0</v>
      </c>
    </row>
    <row r="9305" spans="4:18" x14ac:dyDescent="0.25">
      <c r="D9305" s="1">
        <v>42170</v>
      </c>
      <c r="E9305" s="1">
        <f t="shared" si="1180"/>
        <v>42156</v>
      </c>
      <c r="F9305" s="30">
        <f t="shared" si="1178"/>
        <v>0</v>
      </c>
      <c r="H9305" s="42">
        <f>IF(DAY(D9305)&gt;14,VLOOKUP(DATE(YEAR(E9305),MONTH(E9305)-1,DAY(1)),'מדדים וריביות'!B:C,2,FALSE),VLOOKUP(DATE(YEAR(E9305),MONTH(E9305)-2,DAY(1)),'מדדים וריביות'!B:C,2,FALSE))</f>
        <v>33840922.453971699</v>
      </c>
      <c r="I9305" s="43">
        <f>'ריבית יומית'!D9299</f>
        <v>2.7242892239431882E-5</v>
      </c>
      <c r="J9305" s="29">
        <f t="shared" si="1179"/>
        <v>1.0137706265724347</v>
      </c>
      <c r="L9305">
        <f>VLOOKUP(D9304,'מדדים וריביות'!B:C,2)</f>
        <v>33942852.943290897</v>
      </c>
      <c r="M9305" s="30">
        <f t="shared" si="1184"/>
        <v>0</v>
      </c>
      <c r="O9305" s="39">
        <f t="shared" si="1181"/>
        <v>0</v>
      </c>
      <c r="P9305" s="39">
        <f t="shared" si="1177"/>
        <v>0</v>
      </c>
      <c r="Q9305" s="39">
        <f t="shared" si="1182"/>
        <v>0</v>
      </c>
      <c r="R9305" s="41">
        <f t="shared" si="1183"/>
        <v>0</v>
      </c>
    </row>
    <row r="9306" spans="4:18" x14ac:dyDescent="0.25">
      <c r="D9306" s="1">
        <v>42171</v>
      </c>
      <c r="E9306" s="1">
        <f t="shared" si="1180"/>
        <v>42156</v>
      </c>
      <c r="F9306" s="30">
        <f t="shared" si="1178"/>
        <v>0</v>
      </c>
      <c r="H9306" s="42">
        <f>IF(DAY(D9306)&gt;14,VLOOKUP(DATE(YEAR(E9306),MONTH(E9306)-1,DAY(1)),'מדדים וריביות'!B:C,2,FALSE),VLOOKUP(DATE(YEAR(E9306),MONTH(E9306)-2,DAY(1)),'מדדים וריביות'!B:C,2,FALSE))</f>
        <v>33840922.453971699</v>
      </c>
      <c r="I9306" s="43">
        <f>'ריבית יומית'!D9300</f>
        <v>2.7242892239431882E-5</v>
      </c>
      <c r="J9306" s="29">
        <f t="shared" si="1179"/>
        <v>1.0137430092808744</v>
      </c>
      <c r="L9306">
        <f>VLOOKUP(D9305,'מדדים וריביות'!B:C,2)</f>
        <v>33942852.943290897</v>
      </c>
      <c r="M9306" s="30">
        <f t="shared" si="1184"/>
        <v>0</v>
      </c>
      <c r="O9306" s="39">
        <f t="shared" si="1181"/>
        <v>0</v>
      </c>
      <c r="P9306" s="39">
        <f t="shared" si="1177"/>
        <v>0</v>
      </c>
      <c r="Q9306" s="39">
        <f t="shared" si="1182"/>
        <v>0</v>
      </c>
      <c r="R9306" s="41">
        <f t="shared" si="1183"/>
        <v>0</v>
      </c>
    </row>
    <row r="9307" spans="4:18" x14ac:dyDescent="0.25">
      <c r="D9307" s="1">
        <v>42172</v>
      </c>
      <c r="E9307" s="1">
        <f t="shared" si="1180"/>
        <v>42156</v>
      </c>
      <c r="F9307" s="30">
        <f t="shared" si="1178"/>
        <v>0</v>
      </c>
      <c r="H9307" s="42">
        <f>IF(DAY(D9307)&gt;14,VLOOKUP(DATE(YEAR(E9307),MONTH(E9307)-1,DAY(1)),'מדדים וריביות'!B:C,2,FALSE),VLOOKUP(DATE(YEAR(E9307),MONTH(E9307)-2,DAY(1)),'מדדים וריביות'!B:C,2,FALSE))</f>
        <v>33840922.453971699</v>
      </c>
      <c r="I9307" s="43">
        <f>'ריבית יומית'!D9301</f>
        <v>2.7242892239431882E-5</v>
      </c>
      <c r="J9307" s="29">
        <f t="shared" si="1179"/>
        <v>1.0137153927416684</v>
      </c>
      <c r="L9307">
        <f>VLOOKUP(D9306,'מדדים וריביות'!B:C,2)</f>
        <v>33942852.943290897</v>
      </c>
      <c r="M9307" s="30">
        <f t="shared" si="1184"/>
        <v>0</v>
      </c>
      <c r="O9307" s="39">
        <f t="shared" si="1181"/>
        <v>0</v>
      </c>
      <c r="P9307" s="39">
        <f t="shared" si="1177"/>
        <v>0</v>
      </c>
      <c r="Q9307" s="39">
        <f t="shared" si="1182"/>
        <v>0</v>
      </c>
      <c r="R9307" s="41">
        <f t="shared" si="1183"/>
        <v>0</v>
      </c>
    </row>
    <row r="9308" spans="4:18" x14ac:dyDescent="0.25">
      <c r="D9308" s="1">
        <v>42173</v>
      </c>
      <c r="E9308" s="1">
        <f t="shared" si="1180"/>
        <v>42156</v>
      </c>
      <c r="F9308" s="30">
        <f t="shared" si="1178"/>
        <v>0</v>
      </c>
      <c r="H9308" s="42">
        <f>IF(DAY(D9308)&gt;14,VLOOKUP(DATE(YEAR(E9308),MONTH(E9308)-1,DAY(1)),'מדדים וריביות'!B:C,2,FALSE),VLOOKUP(DATE(YEAR(E9308),MONTH(E9308)-2,DAY(1)),'מדדים וריביות'!B:C,2,FALSE))</f>
        <v>33840922.453971699</v>
      </c>
      <c r="I9308" s="43">
        <f>'ריבית יומית'!D9302</f>
        <v>2.7242892239431882E-5</v>
      </c>
      <c r="J9308" s="29">
        <f t="shared" si="1179"/>
        <v>1.0136877769547965</v>
      </c>
      <c r="L9308">
        <f>VLOOKUP(D9307,'מדדים וריביות'!B:C,2)</f>
        <v>33942852.943290897</v>
      </c>
      <c r="M9308" s="30">
        <f t="shared" si="1184"/>
        <v>0</v>
      </c>
      <c r="O9308" s="39">
        <f t="shared" si="1181"/>
        <v>0</v>
      </c>
      <c r="P9308" s="39">
        <f t="shared" si="1177"/>
        <v>0</v>
      </c>
      <c r="Q9308" s="39">
        <f t="shared" si="1182"/>
        <v>0</v>
      </c>
      <c r="R9308" s="41">
        <f t="shared" si="1183"/>
        <v>0</v>
      </c>
    </row>
    <row r="9309" spans="4:18" x14ac:dyDescent="0.25">
      <c r="D9309" s="1">
        <v>42174</v>
      </c>
      <c r="E9309" s="1">
        <f t="shared" si="1180"/>
        <v>42156</v>
      </c>
      <c r="F9309" s="30">
        <f t="shared" si="1178"/>
        <v>0</v>
      </c>
      <c r="H9309" s="42">
        <f>IF(DAY(D9309)&gt;14,VLOOKUP(DATE(YEAR(E9309),MONTH(E9309)-1,DAY(1)),'מדדים וריביות'!B:C,2,FALSE),VLOOKUP(DATE(YEAR(E9309),MONTH(E9309)-2,DAY(1)),'מדדים וריביות'!B:C,2,FALSE))</f>
        <v>33840922.453971699</v>
      </c>
      <c r="I9309" s="43">
        <f>'ריבית יומית'!D9303</f>
        <v>2.7242892239431882E-5</v>
      </c>
      <c r="J9309" s="29">
        <f t="shared" si="1179"/>
        <v>1.0136601619202379</v>
      </c>
      <c r="L9309">
        <f>VLOOKUP(D9308,'מדדים וריביות'!B:C,2)</f>
        <v>33942852.943290897</v>
      </c>
      <c r="M9309" s="30">
        <f t="shared" si="1184"/>
        <v>0</v>
      </c>
      <c r="O9309" s="39">
        <f t="shared" si="1181"/>
        <v>0</v>
      </c>
      <c r="P9309" s="39">
        <f t="shared" si="1177"/>
        <v>0</v>
      </c>
      <c r="Q9309" s="39">
        <f t="shared" si="1182"/>
        <v>0</v>
      </c>
      <c r="R9309" s="41">
        <f t="shared" si="1183"/>
        <v>0</v>
      </c>
    </row>
    <row r="9310" spans="4:18" x14ac:dyDescent="0.25">
      <c r="D9310" s="1">
        <v>42175</v>
      </c>
      <c r="E9310" s="1">
        <f t="shared" si="1180"/>
        <v>42156</v>
      </c>
      <c r="F9310" s="30">
        <f t="shared" si="1178"/>
        <v>0</v>
      </c>
      <c r="H9310" s="42">
        <f>IF(DAY(D9310)&gt;14,VLOOKUP(DATE(YEAR(E9310),MONTH(E9310)-1,DAY(1)),'מדדים וריביות'!B:C,2,FALSE),VLOOKUP(DATE(YEAR(E9310),MONTH(E9310)-2,DAY(1)),'מדדים וריביות'!B:C,2,FALSE))</f>
        <v>33840922.453971699</v>
      </c>
      <c r="I9310" s="43">
        <f>'ריבית יומית'!D9304</f>
        <v>2.7242892239431882E-5</v>
      </c>
      <c r="J9310" s="29">
        <f t="shared" si="1179"/>
        <v>1.0136325476379722</v>
      </c>
      <c r="L9310">
        <f>VLOOKUP(D9309,'מדדים וריביות'!B:C,2)</f>
        <v>33942852.943290897</v>
      </c>
      <c r="M9310" s="30">
        <f t="shared" si="1184"/>
        <v>0</v>
      </c>
      <c r="O9310" s="39">
        <f t="shared" si="1181"/>
        <v>0</v>
      </c>
      <c r="P9310" s="39">
        <f t="shared" si="1177"/>
        <v>0</v>
      </c>
      <c r="Q9310" s="39">
        <f t="shared" si="1182"/>
        <v>0</v>
      </c>
      <c r="R9310" s="41">
        <f t="shared" si="1183"/>
        <v>0</v>
      </c>
    </row>
    <row r="9311" spans="4:18" x14ac:dyDescent="0.25">
      <c r="D9311" s="1">
        <v>42176</v>
      </c>
      <c r="E9311" s="1">
        <f t="shared" si="1180"/>
        <v>42156</v>
      </c>
      <c r="F9311" s="30">
        <f t="shared" si="1178"/>
        <v>0</v>
      </c>
      <c r="H9311" s="42">
        <f>IF(DAY(D9311)&gt;14,VLOOKUP(DATE(YEAR(E9311),MONTH(E9311)-1,DAY(1)),'מדדים וריביות'!B:C,2,FALSE),VLOOKUP(DATE(YEAR(E9311),MONTH(E9311)-2,DAY(1)),'מדדים וריביות'!B:C,2,FALSE))</f>
        <v>33840922.453971699</v>
      </c>
      <c r="I9311" s="43">
        <f>'ריבית יומית'!D9305</f>
        <v>2.7242892239431882E-5</v>
      </c>
      <c r="J9311" s="29">
        <f t="shared" si="1179"/>
        <v>1.0136049341079789</v>
      </c>
      <c r="L9311">
        <f>VLOOKUP(D9310,'מדדים וריביות'!B:C,2)</f>
        <v>33942852.943290897</v>
      </c>
      <c r="M9311" s="30">
        <f t="shared" si="1184"/>
        <v>0</v>
      </c>
      <c r="O9311" s="39">
        <f t="shared" si="1181"/>
        <v>0</v>
      </c>
      <c r="P9311" s="39">
        <f t="shared" si="1177"/>
        <v>0</v>
      </c>
      <c r="Q9311" s="39">
        <f t="shared" si="1182"/>
        <v>0</v>
      </c>
      <c r="R9311" s="41">
        <f t="shared" si="1183"/>
        <v>0</v>
      </c>
    </row>
    <row r="9312" spans="4:18" x14ac:dyDescent="0.25">
      <c r="D9312" s="1">
        <v>42177</v>
      </c>
      <c r="E9312" s="1">
        <f t="shared" si="1180"/>
        <v>42156</v>
      </c>
      <c r="F9312" s="30">
        <f t="shared" si="1178"/>
        <v>0</v>
      </c>
      <c r="H9312" s="42">
        <f>IF(DAY(D9312)&gt;14,VLOOKUP(DATE(YEAR(E9312),MONTH(E9312)-1,DAY(1)),'מדדים וריביות'!B:C,2,FALSE),VLOOKUP(DATE(YEAR(E9312),MONTH(E9312)-2,DAY(1)),'מדדים וריביות'!B:C,2,FALSE))</f>
        <v>33840922.453971699</v>
      </c>
      <c r="I9312" s="43">
        <f>'ריבית יומית'!D9306</f>
        <v>2.7242892239431882E-5</v>
      </c>
      <c r="J9312" s="29">
        <f t="shared" si="1179"/>
        <v>1.0135773213302375</v>
      </c>
      <c r="L9312">
        <f>VLOOKUP(D9311,'מדדים וריביות'!B:C,2)</f>
        <v>33942852.943290897</v>
      </c>
      <c r="M9312" s="30">
        <f t="shared" si="1184"/>
        <v>0</v>
      </c>
      <c r="O9312" s="39">
        <f t="shared" si="1181"/>
        <v>0</v>
      </c>
      <c r="P9312" s="39">
        <f t="shared" si="1177"/>
        <v>0</v>
      </c>
      <c r="Q9312" s="39">
        <f t="shared" si="1182"/>
        <v>0</v>
      </c>
      <c r="R9312" s="41">
        <f t="shared" si="1183"/>
        <v>0</v>
      </c>
    </row>
    <row r="9313" spans="4:18" x14ac:dyDescent="0.25">
      <c r="D9313" s="1">
        <v>42178</v>
      </c>
      <c r="E9313" s="1">
        <f t="shared" si="1180"/>
        <v>42156</v>
      </c>
      <c r="F9313" s="30">
        <f t="shared" si="1178"/>
        <v>0</v>
      </c>
      <c r="H9313" s="42">
        <f>IF(DAY(D9313)&gt;14,VLOOKUP(DATE(YEAR(E9313),MONTH(E9313)-1,DAY(1)),'מדדים וריביות'!B:C,2,FALSE),VLOOKUP(DATE(YEAR(E9313),MONTH(E9313)-2,DAY(1)),'מדדים וריביות'!B:C,2,FALSE))</f>
        <v>33840922.453971699</v>
      </c>
      <c r="I9313" s="43">
        <f>'ריבית יומית'!D9307</f>
        <v>2.7242892239431882E-5</v>
      </c>
      <c r="J9313" s="29">
        <f t="shared" si="1179"/>
        <v>1.0135497093047277</v>
      </c>
      <c r="L9313">
        <f>VLOOKUP(D9312,'מדדים וריביות'!B:C,2)</f>
        <v>33942852.943290897</v>
      </c>
      <c r="M9313" s="30">
        <f t="shared" si="1184"/>
        <v>0</v>
      </c>
      <c r="O9313" s="39">
        <f t="shared" si="1181"/>
        <v>0</v>
      </c>
      <c r="P9313" s="39">
        <f t="shared" si="1177"/>
        <v>0</v>
      </c>
      <c r="Q9313" s="39">
        <f t="shared" si="1182"/>
        <v>0</v>
      </c>
      <c r="R9313" s="41">
        <f t="shared" si="1183"/>
        <v>0</v>
      </c>
    </row>
    <row r="9314" spans="4:18" x14ac:dyDescent="0.25">
      <c r="D9314" s="1">
        <v>42179</v>
      </c>
      <c r="E9314" s="1">
        <f t="shared" si="1180"/>
        <v>42156</v>
      </c>
      <c r="F9314" s="30">
        <f t="shared" si="1178"/>
        <v>0</v>
      </c>
      <c r="H9314" s="42">
        <f>IF(DAY(D9314)&gt;14,VLOOKUP(DATE(YEAR(E9314),MONTH(E9314)-1,DAY(1)),'מדדים וריביות'!B:C,2,FALSE),VLOOKUP(DATE(YEAR(E9314),MONTH(E9314)-2,DAY(1)),'מדדים וריביות'!B:C,2,FALSE))</f>
        <v>33840922.453971699</v>
      </c>
      <c r="I9314" s="43">
        <f>'ריבית יומית'!D9308</f>
        <v>2.7242892239431882E-5</v>
      </c>
      <c r="J9314" s="29">
        <f t="shared" si="1179"/>
        <v>1.0135220980314288</v>
      </c>
      <c r="L9314">
        <f>VLOOKUP(D9313,'מדדים וריביות'!B:C,2)</f>
        <v>33942852.943290897</v>
      </c>
      <c r="M9314" s="30">
        <f t="shared" si="1184"/>
        <v>0</v>
      </c>
      <c r="O9314" s="39">
        <f t="shared" si="1181"/>
        <v>0</v>
      </c>
      <c r="P9314" s="39">
        <f t="shared" si="1177"/>
        <v>0</v>
      </c>
      <c r="Q9314" s="39">
        <f t="shared" si="1182"/>
        <v>0</v>
      </c>
      <c r="R9314" s="41">
        <f t="shared" si="1183"/>
        <v>0</v>
      </c>
    </row>
    <row r="9315" spans="4:18" x14ac:dyDescent="0.25">
      <c r="D9315" s="1">
        <v>42180</v>
      </c>
      <c r="E9315" s="1">
        <f t="shared" si="1180"/>
        <v>42156</v>
      </c>
      <c r="F9315" s="30">
        <f t="shared" si="1178"/>
        <v>0</v>
      </c>
      <c r="H9315" s="42">
        <f>IF(DAY(D9315)&gt;14,VLOOKUP(DATE(YEAR(E9315),MONTH(E9315)-1,DAY(1)),'מדדים וריביות'!B:C,2,FALSE),VLOOKUP(DATE(YEAR(E9315),MONTH(E9315)-2,DAY(1)),'מדדים וריביות'!B:C,2,FALSE))</f>
        <v>33840922.453971699</v>
      </c>
      <c r="I9315" s="43">
        <f>'ריבית יומית'!D9309</f>
        <v>2.7242892239431882E-5</v>
      </c>
      <c r="J9315" s="29">
        <f t="shared" si="1179"/>
        <v>1.0134944875103202</v>
      </c>
      <c r="L9315">
        <f>VLOOKUP(D9314,'מדדים וריביות'!B:C,2)</f>
        <v>33942852.943290897</v>
      </c>
      <c r="M9315" s="30">
        <f t="shared" si="1184"/>
        <v>0</v>
      </c>
      <c r="O9315" s="39">
        <f t="shared" si="1181"/>
        <v>0</v>
      </c>
      <c r="P9315" s="39">
        <f t="shared" si="1177"/>
        <v>0</v>
      </c>
      <c r="Q9315" s="39">
        <f t="shared" si="1182"/>
        <v>0</v>
      </c>
      <c r="R9315" s="41">
        <f t="shared" si="1183"/>
        <v>0</v>
      </c>
    </row>
    <row r="9316" spans="4:18" x14ac:dyDescent="0.25">
      <c r="D9316" s="1">
        <v>42181</v>
      </c>
      <c r="E9316" s="1">
        <f t="shared" si="1180"/>
        <v>42156</v>
      </c>
      <c r="F9316" s="30">
        <f t="shared" si="1178"/>
        <v>0</v>
      </c>
      <c r="H9316" s="42">
        <f>IF(DAY(D9316)&gt;14,VLOOKUP(DATE(YEAR(E9316),MONTH(E9316)-1,DAY(1)),'מדדים וריביות'!B:C,2,FALSE),VLOOKUP(DATE(YEAR(E9316),MONTH(E9316)-2,DAY(1)),'מדדים וריביות'!B:C,2,FALSE))</f>
        <v>33840922.453971699</v>
      </c>
      <c r="I9316" s="43">
        <f>'ריבית יומית'!D9310</f>
        <v>2.7242892239431882E-5</v>
      </c>
      <c r="J9316" s="29">
        <f t="shared" si="1179"/>
        <v>1.0134668777413818</v>
      </c>
      <c r="L9316">
        <f>VLOOKUP(D9315,'מדדים וריביות'!B:C,2)</f>
        <v>33942852.943290897</v>
      </c>
      <c r="M9316" s="30">
        <f t="shared" si="1184"/>
        <v>0</v>
      </c>
      <c r="O9316" s="39">
        <f t="shared" si="1181"/>
        <v>0</v>
      </c>
      <c r="P9316" s="39">
        <f t="shared" si="1177"/>
        <v>0</v>
      </c>
      <c r="Q9316" s="39">
        <f t="shared" si="1182"/>
        <v>0</v>
      </c>
      <c r="R9316" s="41">
        <f t="shared" si="1183"/>
        <v>0</v>
      </c>
    </row>
    <row r="9317" spans="4:18" x14ac:dyDescent="0.25">
      <c r="D9317" s="1">
        <v>42182</v>
      </c>
      <c r="E9317" s="1">
        <f t="shared" si="1180"/>
        <v>42156</v>
      </c>
      <c r="F9317" s="30">
        <f t="shared" si="1178"/>
        <v>0</v>
      </c>
      <c r="H9317" s="42">
        <f>IF(DAY(D9317)&gt;14,VLOOKUP(DATE(YEAR(E9317),MONTH(E9317)-1,DAY(1)),'מדדים וריביות'!B:C,2,FALSE),VLOOKUP(DATE(YEAR(E9317),MONTH(E9317)-2,DAY(1)),'מדדים וריביות'!B:C,2,FALSE))</f>
        <v>33840922.453971699</v>
      </c>
      <c r="I9317" s="43">
        <f>'ריבית יומית'!D9311</f>
        <v>2.7242892239431882E-5</v>
      </c>
      <c r="J9317" s="29">
        <f t="shared" si="1179"/>
        <v>1.0134392687245928</v>
      </c>
      <c r="L9317">
        <f>VLOOKUP(D9316,'מדדים וריביות'!B:C,2)</f>
        <v>33942852.943290897</v>
      </c>
      <c r="M9317" s="30">
        <f t="shared" si="1184"/>
        <v>0</v>
      </c>
      <c r="O9317" s="39">
        <f t="shared" si="1181"/>
        <v>0</v>
      </c>
      <c r="P9317" s="39">
        <f t="shared" si="1177"/>
        <v>0</v>
      </c>
      <c r="Q9317" s="39">
        <f t="shared" si="1182"/>
        <v>0</v>
      </c>
      <c r="R9317" s="41">
        <f t="shared" si="1183"/>
        <v>0</v>
      </c>
    </row>
    <row r="9318" spans="4:18" x14ac:dyDescent="0.25">
      <c r="D9318" s="1">
        <v>42183</v>
      </c>
      <c r="E9318" s="1">
        <f t="shared" si="1180"/>
        <v>42156</v>
      </c>
      <c r="F9318" s="30">
        <f t="shared" si="1178"/>
        <v>0</v>
      </c>
      <c r="H9318" s="42">
        <f>IF(DAY(D9318)&gt;14,VLOOKUP(DATE(YEAR(E9318),MONTH(E9318)-1,DAY(1)),'מדדים וריביות'!B:C,2,FALSE),VLOOKUP(DATE(YEAR(E9318),MONTH(E9318)-2,DAY(1)),'מדדים וריביות'!B:C,2,FALSE))</f>
        <v>33840922.453971699</v>
      </c>
      <c r="I9318" s="43">
        <f>'ריבית יומית'!D9312</f>
        <v>2.7242892239431882E-5</v>
      </c>
      <c r="J9318" s="29">
        <f t="shared" si="1179"/>
        <v>1.0134116604599326</v>
      </c>
      <c r="L9318">
        <f>VLOOKUP(D9317,'מדדים וריביות'!B:C,2)</f>
        <v>33942852.943290897</v>
      </c>
      <c r="M9318" s="30">
        <f t="shared" si="1184"/>
        <v>0</v>
      </c>
      <c r="O9318" s="39">
        <f t="shared" si="1181"/>
        <v>0</v>
      </c>
      <c r="P9318" s="39">
        <f t="shared" si="1177"/>
        <v>0</v>
      </c>
      <c r="Q9318" s="39">
        <f t="shared" si="1182"/>
        <v>0</v>
      </c>
      <c r="R9318" s="41">
        <f t="shared" si="1183"/>
        <v>0</v>
      </c>
    </row>
    <row r="9319" spans="4:18" x14ac:dyDescent="0.25">
      <c r="D9319" s="1">
        <v>42184</v>
      </c>
      <c r="E9319" s="1">
        <f t="shared" si="1180"/>
        <v>42156</v>
      </c>
      <c r="F9319" s="30">
        <f t="shared" si="1178"/>
        <v>0</v>
      </c>
      <c r="H9319" s="42">
        <f>IF(DAY(D9319)&gt;14,VLOOKUP(DATE(YEAR(E9319),MONTH(E9319)-1,DAY(1)),'מדדים וריביות'!B:C,2,FALSE),VLOOKUP(DATE(YEAR(E9319),MONTH(E9319)-2,DAY(1)),'מדדים וריביות'!B:C,2,FALSE))</f>
        <v>33840922.453971699</v>
      </c>
      <c r="I9319" s="43">
        <f>'ריבית יומית'!D9313</f>
        <v>2.7242892239431882E-5</v>
      </c>
      <c r="J9319" s="29">
        <f t="shared" si="1179"/>
        <v>1.013384052947381</v>
      </c>
      <c r="L9319">
        <f>VLOOKUP(D9318,'מדדים וריביות'!B:C,2)</f>
        <v>33942852.943290897</v>
      </c>
      <c r="M9319" s="30">
        <f t="shared" si="1184"/>
        <v>0</v>
      </c>
      <c r="O9319" s="39">
        <f t="shared" si="1181"/>
        <v>0</v>
      </c>
      <c r="P9319" s="39">
        <f t="shared" si="1177"/>
        <v>0</v>
      </c>
      <c r="Q9319" s="39">
        <f t="shared" si="1182"/>
        <v>0</v>
      </c>
      <c r="R9319" s="41">
        <f t="shared" si="1183"/>
        <v>0</v>
      </c>
    </row>
    <row r="9320" spans="4:18" x14ac:dyDescent="0.25">
      <c r="D9320" s="1">
        <v>42185</v>
      </c>
      <c r="E9320" s="1">
        <f t="shared" si="1180"/>
        <v>42156</v>
      </c>
      <c r="F9320" s="30">
        <f t="shared" si="1178"/>
        <v>0</v>
      </c>
      <c r="H9320" s="42">
        <f>IF(DAY(D9320)&gt;14,VLOOKUP(DATE(YEAR(E9320),MONTH(E9320)-1,DAY(1)),'מדדים וריביות'!B:C,2,FALSE),VLOOKUP(DATE(YEAR(E9320),MONTH(E9320)-2,DAY(1)),'מדדים וריביות'!B:C,2,FALSE))</f>
        <v>33840922.453971699</v>
      </c>
      <c r="I9320" s="43">
        <f>'ריבית יומית'!D9314</f>
        <v>2.7242892239431882E-5</v>
      </c>
      <c r="J9320" s="29">
        <f t="shared" si="1179"/>
        <v>1.0133564461869173</v>
      </c>
      <c r="L9320">
        <f>VLOOKUP(D9319,'מדדים וריביות'!B:C,2)</f>
        <v>33942852.943290897</v>
      </c>
      <c r="M9320" s="30">
        <f t="shared" si="1184"/>
        <v>0</v>
      </c>
      <c r="O9320" s="39">
        <f t="shared" si="1181"/>
        <v>0</v>
      </c>
      <c r="P9320" s="39">
        <f t="shared" si="1177"/>
        <v>0</v>
      </c>
      <c r="Q9320" s="39">
        <f t="shared" si="1182"/>
        <v>0</v>
      </c>
      <c r="R9320" s="41">
        <f t="shared" si="1183"/>
        <v>0</v>
      </c>
    </row>
    <row r="9321" spans="4:18" x14ac:dyDescent="0.25">
      <c r="D9321" s="1">
        <v>42186</v>
      </c>
      <c r="E9321" s="1">
        <f t="shared" si="1180"/>
        <v>42186</v>
      </c>
      <c r="F9321" s="30">
        <f t="shared" si="1178"/>
        <v>0</v>
      </c>
      <c r="H9321" s="42">
        <f>IF(DAY(D9321)&gt;14,VLOOKUP(DATE(YEAR(E9321),MONTH(E9321)-1,DAY(1)),'מדדים וריביות'!B:C,2,FALSE),VLOOKUP(DATE(YEAR(E9321),MONTH(E9321)-2,DAY(1)),'מדדים וריביות'!B:C,2,FALSE))</f>
        <v>33840922.453971699</v>
      </c>
      <c r="I9321" s="43">
        <f>'ריבית יומית'!D9315</f>
        <v>2.7242892239431882E-5</v>
      </c>
      <c r="J9321" s="29">
        <f t="shared" si="1179"/>
        <v>1.0133288401785212</v>
      </c>
      <c r="L9321">
        <f>VLOOKUP(D9320,'מדדים וריביות'!B:C,2)</f>
        <v>33942852.943290897</v>
      </c>
      <c r="M9321" s="30">
        <f t="shared" si="1184"/>
        <v>0</v>
      </c>
      <c r="O9321" s="39">
        <f t="shared" si="1181"/>
        <v>0</v>
      </c>
      <c r="P9321" s="39">
        <f t="shared" si="1177"/>
        <v>0</v>
      </c>
      <c r="Q9321" s="39">
        <f t="shared" si="1182"/>
        <v>0</v>
      </c>
      <c r="R9321" s="41">
        <f t="shared" si="1183"/>
        <v>0</v>
      </c>
    </row>
    <row r="9322" spans="4:18" x14ac:dyDescent="0.25">
      <c r="D9322" s="1">
        <v>42187</v>
      </c>
      <c r="E9322" s="1">
        <f t="shared" si="1180"/>
        <v>42186</v>
      </c>
      <c r="F9322" s="30">
        <f t="shared" si="1178"/>
        <v>0</v>
      </c>
      <c r="H9322" s="42">
        <f>IF(DAY(D9322)&gt;14,VLOOKUP(DATE(YEAR(E9322),MONTH(E9322)-1,DAY(1)),'מדדים וריביות'!B:C,2,FALSE),VLOOKUP(DATE(YEAR(E9322),MONTH(E9322)-2,DAY(1)),'מדדים וריביות'!B:C,2,FALSE))</f>
        <v>33840922.453971699</v>
      </c>
      <c r="I9322" s="43">
        <f>'ריבית יומית'!D9316</f>
        <v>2.7242892239431882E-5</v>
      </c>
      <c r="J9322" s="29">
        <f t="shared" si="1179"/>
        <v>1.0133012349221722</v>
      </c>
      <c r="L9322">
        <f>VLOOKUP(D9321,'מדדים וריביות'!B:C,2)</f>
        <v>34010806.602837101</v>
      </c>
      <c r="M9322" s="30">
        <f t="shared" si="1184"/>
        <v>0</v>
      </c>
      <c r="O9322" s="39">
        <f t="shared" si="1181"/>
        <v>0</v>
      </c>
      <c r="P9322" s="39">
        <f t="shared" si="1177"/>
        <v>0</v>
      </c>
      <c r="Q9322" s="39">
        <f t="shared" si="1182"/>
        <v>0</v>
      </c>
      <c r="R9322" s="41">
        <f t="shared" si="1183"/>
        <v>0</v>
      </c>
    </row>
    <row r="9323" spans="4:18" x14ac:dyDescent="0.25">
      <c r="D9323" s="1">
        <v>42188</v>
      </c>
      <c r="E9323" s="1">
        <f t="shared" si="1180"/>
        <v>42186</v>
      </c>
      <c r="F9323" s="30">
        <f t="shared" si="1178"/>
        <v>0</v>
      </c>
      <c r="H9323" s="42">
        <f>IF(DAY(D9323)&gt;14,VLOOKUP(DATE(YEAR(E9323),MONTH(E9323)-1,DAY(1)),'מדדים וריביות'!B:C,2,FALSE),VLOOKUP(DATE(YEAR(E9323),MONTH(E9323)-2,DAY(1)),'מדדים וריביות'!B:C,2,FALSE))</f>
        <v>33840922.453971699</v>
      </c>
      <c r="I9323" s="43">
        <f>'ריבית יומית'!D9317</f>
        <v>2.7242892239431882E-5</v>
      </c>
      <c r="J9323" s="29">
        <f t="shared" si="1179"/>
        <v>1.0132736304178496</v>
      </c>
      <c r="L9323">
        <f>VLOOKUP(D9322,'מדדים וריביות'!B:C,2)</f>
        <v>34010806.602837101</v>
      </c>
      <c r="M9323" s="30">
        <f t="shared" si="1184"/>
        <v>0</v>
      </c>
      <c r="O9323" s="39">
        <f t="shared" si="1181"/>
        <v>0</v>
      </c>
      <c r="P9323" s="39">
        <f t="shared" si="1177"/>
        <v>0</v>
      </c>
      <c r="Q9323" s="39">
        <f t="shared" si="1182"/>
        <v>0</v>
      </c>
      <c r="R9323" s="41">
        <f t="shared" si="1183"/>
        <v>0</v>
      </c>
    </row>
    <row r="9324" spans="4:18" x14ac:dyDescent="0.25">
      <c r="D9324" s="1">
        <v>42189</v>
      </c>
      <c r="E9324" s="1">
        <f t="shared" si="1180"/>
        <v>42186</v>
      </c>
      <c r="F9324" s="30">
        <f t="shared" si="1178"/>
        <v>0</v>
      </c>
      <c r="H9324" s="42">
        <f>IF(DAY(D9324)&gt;14,VLOOKUP(DATE(YEAR(E9324),MONTH(E9324)-1,DAY(1)),'מדדים וריביות'!B:C,2,FALSE),VLOOKUP(DATE(YEAR(E9324),MONTH(E9324)-2,DAY(1)),'מדדים וריביות'!B:C,2,FALSE))</f>
        <v>33840922.453971699</v>
      </c>
      <c r="I9324" s="43">
        <f>'ריבית יומית'!D9318</f>
        <v>2.7242892239431882E-5</v>
      </c>
      <c r="J9324" s="29">
        <f t="shared" si="1179"/>
        <v>1.013246026665533</v>
      </c>
      <c r="L9324">
        <f>VLOOKUP(D9323,'מדדים וריביות'!B:C,2)</f>
        <v>34010806.602837101</v>
      </c>
      <c r="M9324" s="30">
        <f t="shared" si="1184"/>
        <v>0</v>
      </c>
      <c r="O9324" s="39">
        <f t="shared" si="1181"/>
        <v>0</v>
      </c>
      <c r="P9324" s="39">
        <f t="shared" ref="P9324:P9387" si="1185">J9325*G9324-G9324</f>
        <v>0</v>
      </c>
      <c r="Q9324" s="39">
        <f t="shared" si="1182"/>
        <v>0</v>
      </c>
      <c r="R9324" s="41">
        <f t="shared" si="1183"/>
        <v>0</v>
      </c>
    </row>
    <row r="9325" spans="4:18" x14ac:dyDescent="0.25">
      <c r="D9325" s="1">
        <v>42190</v>
      </c>
      <c r="E9325" s="1">
        <f t="shared" si="1180"/>
        <v>42186</v>
      </c>
      <c r="F9325" s="30">
        <f t="shared" si="1178"/>
        <v>0</v>
      </c>
      <c r="H9325" s="42">
        <f>IF(DAY(D9325)&gt;14,VLOOKUP(DATE(YEAR(E9325),MONTH(E9325)-1,DAY(1)),'מדדים וריביות'!B:C,2,FALSE),VLOOKUP(DATE(YEAR(E9325),MONTH(E9325)-2,DAY(1)),'מדדים וריביות'!B:C,2,FALSE))</f>
        <v>33840922.453971699</v>
      </c>
      <c r="I9325" s="43">
        <f>'ריבית יומית'!D9319</f>
        <v>2.7242892239431882E-5</v>
      </c>
      <c r="J9325" s="29">
        <f t="shared" si="1179"/>
        <v>1.013218423665202</v>
      </c>
      <c r="L9325">
        <f>VLOOKUP(D9324,'מדדים וריביות'!B:C,2)</f>
        <v>34010806.602837101</v>
      </c>
      <c r="M9325" s="30">
        <f t="shared" si="1184"/>
        <v>0</v>
      </c>
      <c r="O9325" s="39">
        <f t="shared" si="1181"/>
        <v>0</v>
      </c>
      <c r="P9325" s="39">
        <f t="shared" si="1185"/>
        <v>0</v>
      </c>
      <c r="Q9325" s="39">
        <f t="shared" si="1182"/>
        <v>0</v>
      </c>
      <c r="R9325" s="41">
        <f t="shared" si="1183"/>
        <v>0</v>
      </c>
    </row>
    <row r="9326" spans="4:18" x14ac:dyDescent="0.25">
      <c r="D9326" s="1">
        <v>42191</v>
      </c>
      <c r="E9326" s="1">
        <f t="shared" si="1180"/>
        <v>42186</v>
      </c>
      <c r="F9326" s="30">
        <f t="shared" si="1178"/>
        <v>0</v>
      </c>
      <c r="H9326" s="42">
        <f>IF(DAY(D9326)&gt;14,VLOOKUP(DATE(YEAR(E9326),MONTH(E9326)-1,DAY(1)),'מדדים וריביות'!B:C,2,FALSE),VLOOKUP(DATE(YEAR(E9326),MONTH(E9326)-2,DAY(1)),'מדדים וריביות'!B:C,2,FALSE))</f>
        <v>33840922.453971699</v>
      </c>
      <c r="I9326" s="43">
        <f>'ריבית יומית'!D9320</f>
        <v>2.7242892239431882E-5</v>
      </c>
      <c r="J9326" s="29">
        <f t="shared" si="1179"/>
        <v>1.0131908214168361</v>
      </c>
      <c r="L9326">
        <f>VLOOKUP(D9325,'מדדים וריביות'!B:C,2)</f>
        <v>34010806.602837101</v>
      </c>
      <c r="M9326" s="30">
        <f t="shared" si="1184"/>
        <v>0</v>
      </c>
      <c r="O9326" s="39">
        <f t="shared" si="1181"/>
        <v>0</v>
      </c>
      <c r="P9326" s="39">
        <f t="shared" si="1185"/>
        <v>0</v>
      </c>
      <c r="Q9326" s="39">
        <f t="shared" si="1182"/>
        <v>0</v>
      </c>
      <c r="R9326" s="41">
        <f t="shared" si="1183"/>
        <v>0</v>
      </c>
    </row>
    <row r="9327" spans="4:18" x14ac:dyDescent="0.25">
      <c r="D9327" s="1">
        <v>42192</v>
      </c>
      <c r="E9327" s="1">
        <f t="shared" si="1180"/>
        <v>42186</v>
      </c>
      <c r="F9327" s="30">
        <f t="shared" si="1178"/>
        <v>0</v>
      </c>
      <c r="H9327" s="42">
        <f>IF(DAY(D9327)&gt;14,VLOOKUP(DATE(YEAR(E9327),MONTH(E9327)-1,DAY(1)),'מדדים וריביות'!B:C,2,FALSE),VLOOKUP(DATE(YEAR(E9327),MONTH(E9327)-2,DAY(1)),'מדדים וריביות'!B:C,2,FALSE))</f>
        <v>33840922.453971699</v>
      </c>
      <c r="I9327" s="43">
        <f>'ריבית יומית'!D9321</f>
        <v>2.7242892239431882E-5</v>
      </c>
      <c r="J9327" s="29">
        <f t="shared" si="1179"/>
        <v>1.0131632199204148</v>
      </c>
      <c r="L9327">
        <f>VLOOKUP(D9326,'מדדים וריביות'!B:C,2)</f>
        <v>34010806.602837101</v>
      </c>
      <c r="M9327" s="30">
        <f t="shared" si="1184"/>
        <v>0</v>
      </c>
      <c r="O9327" s="39">
        <f t="shared" si="1181"/>
        <v>0</v>
      </c>
      <c r="P9327" s="39">
        <f t="shared" si="1185"/>
        <v>0</v>
      </c>
      <c r="Q9327" s="39">
        <f t="shared" si="1182"/>
        <v>0</v>
      </c>
      <c r="R9327" s="41">
        <f t="shared" si="1183"/>
        <v>0</v>
      </c>
    </row>
    <row r="9328" spans="4:18" x14ac:dyDescent="0.25">
      <c r="D9328" s="1">
        <v>42193</v>
      </c>
      <c r="E9328" s="1">
        <f t="shared" si="1180"/>
        <v>42186</v>
      </c>
      <c r="F9328" s="30">
        <f t="shared" si="1178"/>
        <v>0</v>
      </c>
      <c r="H9328" s="42">
        <f>IF(DAY(D9328)&gt;14,VLOOKUP(DATE(YEAR(E9328),MONTH(E9328)-1,DAY(1)),'מדדים וריביות'!B:C,2,FALSE),VLOOKUP(DATE(YEAR(E9328),MONTH(E9328)-2,DAY(1)),'מדדים וריביות'!B:C,2,FALSE))</f>
        <v>33840922.453971699</v>
      </c>
      <c r="I9328" s="43">
        <f>'ריבית יומית'!D9322</f>
        <v>2.7242892239431882E-5</v>
      </c>
      <c r="J9328" s="29">
        <f t="shared" si="1179"/>
        <v>1.0131356191759178</v>
      </c>
      <c r="L9328">
        <f>VLOOKUP(D9327,'מדדים וריביות'!B:C,2)</f>
        <v>34010806.602837101</v>
      </c>
      <c r="M9328" s="30">
        <f t="shared" si="1184"/>
        <v>0</v>
      </c>
      <c r="O9328" s="39">
        <f t="shared" si="1181"/>
        <v>0</v>
      </c>
      <c r="P9328" s="39">
        <f t="shared" si="1185"/>
        <v>0</v>
      </c>
      <c r="Q9328" s="39">
        <f t="shared" si="1182"/>
        <v>0</v>
      </c>
      <c r="R9328" s="41">
        <f t="shared" si="1183"/>
        <v>0</v>
      </c>
    </row>
    <row r="9329" spans="4:18" x14ac:dyDescent="0.25">
      <c r="D9329" s="1">
        <v>42194</v>
      </c>
      <c r="E9329" s="1">
        <f t="shared" si="1180"/>
        <v>42186</v>
      </c>
      <c r="F9329" s="30">
        <f t="shared" si="1178"/>
        <v>0</v>
      </c>
      <c r="H9329" s="42">
        <f>IF(DAY(D9329)&gt;14,VLOOKUP(DATE(YEAR(E9329),MONTH(E9329)-1,DAY(1)),'מדדים וריביות'!B:C,2,FALSE),VLOOKUP(DATE(YEAR(E9329),MONTH(E9329)-2,DAY(1)),'מדדים וריביות'!B:C,2,FALSE))</f>
        <v>33840922.453971699</v>
      </c>
      <c r="I9329" s="43">
        <f>'ריבית יומית'!D9323</f>
        <v>2.7242892239431882E-5</v>
      </c>
      <c r="J9329" s="29">
        <f t="shared" si="1179"/>
        <v>1.0131080191833242</v>
      </c>
      <c r="L9329">
        <f>VLOOKUP(D9328,'מדדים וריביות'!B:C,2)</f>
        <v>34010806.602837101</v>
      </c>
      <c r="M9329" s="30">
        <f t="shared" si="1184"/>
        <v>0</v>
      </c>
      <c r="O9329" s="39">
        <f t="shared" si="1181"/>
        <v>0</v>
      </c>
      <c r="P9329" s="39">
        <f t="shared" si="1185"/>
        <v>0</v>
      </c>
      <c r="Q9329" s="39">
        <f t="shared" si="1182"/>
        <v>0</v>
      </c>
      <c r="R9329" s="41">
        <f t="shared" si="1183"/>
        <v>0</v>
      </c>
    </row>
    <row r="9330" spans="4:18" x14ac:dyDescent="0.25">
      <c r="D9330" s="1">
        <v>42195</v>
      </c>
      <c r="E9330" s="1">
        <f t="shared" si="1180"/>
        <v>42186</v>
      </c>
      <c r="F9330" s="30">
        <f t="shared" si="1178"/>
        <v>0</v>
      </c>
      <c r="H9330" s="42">
        <f>IF(DAY(D9330)&gt;14,VLOOKUP(DATE(YEAR(E9330),MONTH(E9330)-1,DAY(1)),'מדדים וריביות'!B:C,2,FALSE),VLOOKUP(DATE(YEAR(E9330),MONTH(E9330)-2,DAY(1)),'מדדים וריביות'!B:C,2,FALSE))</f>
        <v>33840922.453971699</v>
      </c>
      <c r="I9330" s="43">
        <f>'ריבית יומית'!D9324</f>
        <v>2.7242892239431882E-5</v>
      </c>
      <c r="J9330" s="29">
        <f t="shared" si="1179"/>
        <v>1.0130804199426138</v>
      </c>
      <c r="L9330">
        <f>VLOOKUP(D9329,'מדדים וריביות'!B:C,2)</f>
        <v>34010806.602837101</v>
      </c>
      <c r="M9330" s="30">
        <f t="shared" si="1184"/>
        <v>0</v>
      </c>
      <c r="O9330" s="39">
        <f t="shared" si="1181"/>
        <v>0</v>
      </c>
      <c r="P9330" s="39">
        <f t="shared" si="1185"/>
        <v>0</v>
      </c>
      <c r="Q9330" s="39">
        <f t="shared" si="1182"/>
        <v>0</v>
      </c>
      <c r="R9330" s="41">
        <f t="shared" si="1183"/>
        <v>0</v>
      </c>
    </row>
    <row r="9331" spans="4:18" x14ac:dyDescent="0.25">
      <c r="D9331" s="1">
        <v>42196</v>
      </c>
      <c r="E9331" s="1">
        <f t="shared" si="1180"/>
        <v>42186</v>
      </c>
      <c r="F9331" s="30">
        <f t="shared" si="1178"/>
        <v>0</v>
      </c>
      <c r="H9331" s="42">
        <f>IF(DAY(D9331)&gt;14,VLOOKUP(DATE(YEAR(E9331),MONTH(E9331)-1,DAY(1)),'מדדים וריביות'!B:C,2,FALSE),VLOOKUP(DATE(YEAR(E9331),MONTH(E9331)-2,DAY(1)),'מדדים וריביות'!B:C,2,FALSE))</f>
        <v>33840922.453971699</v>
      </c>
      <c r="I9331" s="43">
        <f>'ריבית יומית'!D9325</f>
        <v>2.7242892239431882E-5</v>
      </c>
      <c r="J9331" s="29">
        <f t="shared" si="1179"/>
        <v>1.013052821453766</v>
      </c>
      <c r="L9331">
        <f>VLOOKUP(D9330,'מדדים וריביות'!B:C,2)</f>
        <v>34010806.602837101</v>
      </c>
      <c r="M9331" s="30">
        <f t="shared" si="1184"/>
        <v>0</v>
      </c>
      <c r="O9331" s="39">
        <f t="shared" si="1181"/>
        <v>0</v>
      </c>
      <c r="P9331" s="39">
        <f t="shared" si="1185"/>
        <v>0</v>
      </c>
      <c r="Q9331" s="39">
        <f t="shared" si="1182"/>
        <v>0</v>
      </c>
      <c r="R9331" s="41">
        <f t="shared" si="1183"/>
        <v>0</v>
      </c>
    </row>
    <row r="9332" spans="4:18" x14ac:dyDescent="0.25">
      <c r="D9332" s="1">
        <v>42197</v>
      </c>
      <c r="E9332" s="1">
        <f t="shared" si="1180"/>
        <v>42186</v>
      </c>
      <c r="F9332" s="30">
        <f t="shared" si="1178"/>
        <v>0</v>
      </c>
      <c r="H9332" s="42">
        <f>IF(DAY(D9332)&gt;14,VLOOKUP(DATE(YEAR(E9332),MONTH(E9332)-1,DAY(1)),'מדדים וריביות'!B:C,2,FALSE),VLOOKUP(DATE(YEAR(E9332),MONTH(E9332)-2,DAY(1)),'מדדים וריביות'!B:C,2,FALSE))</f>
        <v>33840922.453971699</v>
      </c>
      <c r="I9332" s="43">
        <f>'ריבית יומית'!D9326</f>
        <v>2.7242892239431882E-5</v>
      </c>
      <c r="J9332" s="29">
        <f t="shared" si="1179"/>
        <v>1.0130252237167605</v>
      </c>
      <c r="L9332">
        <f>VLOOKUP(D9331,'מדדים וריביות'!B:C,2)</f>
        <v>34010806.602837101</v>
      </c>
      <c r="M9332" s="30">
        <f t="shared" si="1184"/>
        <v>0</v>
      </c>
      <c r="O9332" s="39">
        <f t="shared" si="1181"/>
        <v>0</v>
      </c>
      <c r="P9332" s="39">
        <f t="shared" si="1185"/>
        <v>0</v>
      </c>
      <c r="Q9332" s="39">
        <f t="shared" si="1182"/>
        <v>0</v>
      </c>
      <c r="R9332" s="41">
        <f t="shared" si="1183"/>
        <v>0</v>
      </c>
    </row>
    <row r="9333" spans="4:18" x14ac:dyDescent="0.25">
      <c r="D9333" s="1">
        <v>42198</v>
      </c>
      <c r="E9333" s="1">
        <f t="shared" si="1180"/>
        <v>42186</v>
      </c>
      <c r="F9333" s="30">
        <f t="shared" si="1178"/>
        <v>0</v>
      </c>
      <c r="H9333" s="42">
        <f>IF(DAY(D9333)&gt;14,VLOOKUP(DATE(YEAR(E9333),MONTH(E9333)-1,DAY(1)),'מדדים וריביות'!B:C,2,FALSE),VLOOKUP(DATE(YEAR(E9333),MONTH(E9333)-2,DAY(1)),'מדדים וריביות'!B:C,2,FALSE))</f>
        <v>33840922.453971699</v>
      </c>
      <c r="I9333" s="43">
        <f>'ריבית יומית'!D9327</f>
        <v>2.7242892239431882E-5</v>
      </c>
      <c r="J9333" s="29">
        <f t="shared" si="1179"/>
        <v>1.0129976267315766</v>
      </c>
      <c r="L9333">
        <f>VLOOKUP(D9332,'מדדים וריביות'!B:C,2)</f>
        <v>34010806.602837101</v>
      </c>
      <c r="M9333" s="30">
        <f t="shared" si="1184"/>
        <v>0</v>
      </c>
      <c r="O9333" s="39">
        <f t="shared" si="1181"/>
        <v>0</v>
      </c>
      <c r="P9333" s="39">
        <f t="shared" si="1185"/>
        <v>0</v>
      </c>
      <c r="Q9333" s="39">
        <f t="shared" si="1182"/>
        <v>0</v>
      </c>
      <c r="R9333" s="41">
        <f t="shared" si="1183"/>
        <v>0</v>
      </c>
    </row>
    <row r="9334" spans="4:18" x14ac:dyDescent="0.25">
      <c r="D9334" s="1">
        <v>42199</v>
      </c>
      <c r="E9334" s="1">
        <f t="shared" si="1180"/>
        <v>42186</v>
      </c>
      <c r="F9334" s="30">
        <f t="shared" si="1178"/>
        <v>0</v>
      </c>
      <c r="H9334" s="42">
        <f>IF(DAY(D9334)&gt;14,VLOOKUP(DATE(YEAR(E9334),MONTH(E9334)-1,DAY(1)),'מדדים וריביות'!B:C,2,FALSE),VLOOKUP(DATE(YEAR(E9334),MONTH(E9334)-2,DAY(1)),'מדדים וריביות'!B:C,2,FALSE))</f>
        <v>33840922.453971699</v>
      </c>
      <c r="I9334" s="43">
        <f>'ריבית יומית'!D9328</f>
        <v>2.7242892239431882E-5</v>
      </c>
      <c r="J9334" s="29">
        <f t="shared" si="1179"/>
        <v>1.0129700304981939</v>
      </c>
      <c r="L9334">
        <f>VLOOKUP(D9333,'מדדים וריביות'!B:C,2)</f>
        <v>34010806.602837101</v>
      </c>
      <c r="M9334" s="30">
        <f t="shared" si="1184"/>
        <v>0</v>
      </c>
      <c r="O9334" s="39">
        <f t="shared" si="1181"/>
        <v>0</v>
      </c>
      <c r="P9334" s="39">
        <f t="shared" si="1185"/>
        <v>0</v>
      </c>
      <c r="Q9334" s="39">
        <f t="shared" si="1182"/>
        <v>0</v>
      </c>
      <c r="R9334" s="41">
        <f t="shared" si="1183"/>
        <v>0</v>
      </c>
    </row>
    <row r="9335" spans="4:18" x14ac:dyDescent="0.25">
      <c r="D9335" s="1">
        <v>42200</v>
      </c>
      <c r="E9335" s="1">
        <f t="shared" si="1180"/>
        <v>42186</v>
      </c>
      <c r="F9335" s="30">
        <f t="shared" si="1178"/>
        <v>0</v>
      </c>
      <c r="H9335" s="42">
        <f>IF(DAY(D9335)&gt;14,VLOOKUP(DATE(YEAR(E9335),MONTH(E9335)-1,DAY(1)),'מדדים וריביות'!B:C,2,FALSE),VLOOKUP(DATE(YEAR(E9335),MONTH(E9335)-2,DAY(1)),'מדדים וריביות'!B:C,2,FALSE))</f>
        <v>33942852.943290897</v>
      </c>
      <c r="I9335" s="43">
        <f>'ריבית יומית'!D9329</f>
        <v>2.7242892239431882E-5</v>
      </c>
      <c r="J9335" s="29">
        <f t="shared" si="1179"/>
        <v>1.0129424350165921</v>
      </c>
      <c r="L9335">
        <f>VLOOKUP(D9334,'מדדים וריביות'!B:C,2)</f>
        <v>34010806.602837101</v>
      </c>
      <c r="M9335" s="30">
        <f t="shared" si="1184"/>
        <v>0</v>
      </c>
      <c r="O9335" s="39">
        <f t="shared" si="1181"/>
        <v>0</v>
      </c>
      <c r="P9335" s="39">
        <f t="shared" si="1185"/>
        <v>0</v>
      </c>
      <c r="Q9335" s="39">
        <f t="shared" si="1182"/>
        <v>0</v>
      </c>
      <c r="R9335" s="41">
        <f t="shared" si="1183"/>
        <v>0</v>
      </c>
    </row>
    <row r="9336" spans="4:18" x14ac:dyDescent="0.25">
      <c r="D9336" s="1">
        <v>42201</v>
      </c>
      <c r="E9336" s="1">
        <f t="shared" si="1180"/>
        <v>42186</v>
      </c>
      <c r="F9336" s="30">
        <f t="shared" si="1178"/>
        <v>0</v>
      </c>
      <c r="H9336" s="42">
        <f>IF(DAY(D9336)&gt;14,VLOOKUP(DATE(YEAR(E9336),MONTH(E9336)-1,DAY(1)),'מדדים וריביות'!B:C,2,FALSE),VLOOKUP(DATE(YEAR(E9336),MONTH(E9336)-2,DAY(1)),'מדדים וריביות'!B:C,2,FALSE))</f>
        <v>33942852.943290897</v>
      </c>
      <c r="I9336" s="43">
        <f>'ריבית יומית'!D9330</f>
        <v>2.7242892239431882E-5</v>
      </c>
      <c r="J9336" s="29">
        <f t="shared" si="1179"/>
        <v>1.0129148402867505</v>
      </c>
      <c r="L9336">
        <f>VLOOKUP(D9335,'מדדים וריביות'!B:C,2)</f>
        <v>34010806.602837101</v>
      </c>
      <c r="M9336" s="30">
        <f t="shared" si="1184"/>
        <v>0</v>
      </c>
      <c r="O9336" s="39">
        <f t="shared" si="1181"/>
        <v>0</v>
      </c>
      <c r="P9336" s="39">
        <f t="shared" si="1185"/>
        <v>0</v>
      </c>
      <c r="Q9336" s="39">
        <f t="shared" si="1182"/>
        <v>0</v>
      </c>
      <c r="R9336" s="41">
        <f t="shared" si="1183"/>
        <v>0</v>
      </c>
    </row>
    <row r="9337" spans="4:18" x14ac:dyDescent="0.25">
      <c r="D9337" s="1">
        <v>42202</v>
      </c>
      <c r="E9337" s="1">
        <f t="shared" si="1180"/>
        <v>42186</v>
      </c>
      <c r="F9337" s="30">
        <f t="shared" si="1178"/>
        <v>0</v>
      </c>
      <c r="H9337" s="42">
        <f>IF(DAY(D9337)&gt;14,VLOOKUP(DATE(YEAR(E9337),MONTH(E9337)-1,DAY(1)),'מדדים וריביות'!B:C,2,FALSE),VLOOKUP(DATE(YEAR(E9337),MONTH(E9337)-2,DAY(1)),'מדדים וריביות'!B:C,2,FALSE))</f>
        <v>33942852.943290897</v>
      </c>
      <c r="I9337" s="43">
        <f>'ריבית יומית'!D9331</f>
        <v>2.7242892239431882E-5</v>
      </c>
      <c r="J9337" s="29">
        <f t="shared" si="1179"/>
        <v>1.0128872463086487</v>
      </c>
      <c r="L9337">
        <f>VLOOKUP(D9336,'מדדים וריביות'!B:C,2)</f>
        <v>34010806.602837101</v>
      </c>
      <c r="M9337" s="30">
        <f t="shared" si="1184"/>
        <v>0</v>
      </c>
      <c r="O9337" s="39">
        <f t="shared" si="1181"/>
        <v>0</v>
      </c>
      <c r="P9337" s="39">
        <f t="shared" si="1185"/>
        <v>0</v>
      </c>
      <c r="Q9337" s="39">
        <f t="shared" si="1182"/>
        <v>0</v>
      </c>
      <c r="R9337" s="41">
        <f t="shared" si="1183"/>
        <v>0</v>
      </c>
    </row>
    <row r="9338" spans="4:18" x14ac:dyDescent="0.25">
      <c r="D9338" s="1">
        <v>42203</v>
      </c>
      <c r="E9338" s="1">
        <f t="shared" si="1180"/>
        <v>42186</v>
      </c>
      <c r="F9338" s="30">
        <f t="shared" si="1178"/>
        <v>0</v>
      </c>
      <c r="H9338" s="42">
        <f>IF(DAY(D9338)&gt;14,VLOOKUP(DATE(YEAR(E9338),MONTH(E9338)-1,DAY(1)),'מדדים וריביות'!B:C,2,FALSE),VLOOKUP(DATE(YEAR(E9338),MONTH(E9338)-2,DAY(1)),'מדדים וריביות'!B:C,2,FALSE))</f>
        <v>33942852.943290897</v>
      </c>
      <c r="I9338" s="43">
        <f>'ריבית יומית'!D9332</f>
        <v>2.7242892239431882E-5</v>
      </c>
      <c r="J9338" s="29">
        <f t="shared" si="1179"/>
        <v>1.012859653082266</v>
      </c>
      <c r="L9338">
        <f>VLOOKUP(D9337,'מדדים וריביות'!B:C,2)</f>
        <v>34010806.602837101</v>
      </c>
      <c r="M9338" s="30">
        <f t="shared" si="1184"/>
        <v>0</v>
      </c>
      <c r="O9338" s="39">
        <f t="shared" si="1181"/>
        <v>0</v>
      </c>
      <c r="P9338" s="39">
        <f t="shared" si="1185"/>
        <v>0</v>
      </c>
      <c r="Q9338" s="39">
        <f t="shared" si="1182"/>
        <v>0</v>
      </c>
      <c r="R9338" s="41">
        <f t="shared" si="1183"/>
        <v>0</v>
      </c>
    </row>
    <row r="9339" spans="4:18" x14ac:dyDescent="0.25">
      <c r="D9339" s="1">
        <v>42204</v>
      </c>
      <c r="E9339" s="1">
        <f t="shared" si="1180"/>
        <v>42186</v>
      </c>
      <c r="F9339" s="30">
        <f t="shared" si="1178"/>
        <v>0</v>
      </c>
      <c r="H9339" s="42">
        <f>IF(DAY(D9339)&gt;14,VLOOKUP(DATE(YEAR(E9339),MONTH(E9339)-1,DAY(1)),'מדדים וריביות'!B:C,2,FALSE),VLOOKUP(DATE(YEAR(E9339),MONTH(E9339)-2,DAY(1)),'מדדים וריביות'!B:C,2,FALSE))</f>
        <v>33942852.943290897</v>
      </c>
      <c r="I9339" s="43">
        <f>'ריבית יומית'!D9333</f>
        <v>2.7242892239431882E-5</v>
      </c>
      <c r="J9339" s="29">
        <f t="shared" si="1179"/>
        <v>1.0128320606075822</v>
      </c>
      <c r="L9339">
        <f>VLOOKUP(D9338,'מדדים וריביות'!B:C,2)</f>
        <v>34010806.602837101</v>
      </c>
      <c r="M9339" s="30">
        <f t="shared" si="1184"/>
        <v>0</v>
      </c>
      <c r="O9339" s="39">
        <f t="shared" si="1181"/>
        <v>0</v>
      </c>
      <c r="P9339" s="39">
        <f t="shared" si="1185"/>
        <v>0</v>
      </c>
      <c r="Q9339" s="39">
        <f t="shared" si="1182"/>
        <v>0</v>
      </c>
      <c r="R9339" s="41">
        <f t="shared" si="1183"/>
        <v>0</v>
      </c>
    </row>
    <row r="9340" spans="4:18" x14ac:dyDescent="0.25">
      <c r="D9340" s="1">
        <v>42205</v>
      </c>
      <c r="E9340" s="1">
        <f t="shared" si="1180"/>
        <v>42186</v>
      </c>
      <c r="F9340" s="30">
        <f t="shared" si="1178"/>
        <v>0</v>
      </c>
      <c r="H9340" s="42">
        <f>IF(DAY(D9340)&gt;14,VLOOKUP(DATE(YEAR(E9340),MONTH(E9340)-1,DAY(1)),'מדדים וריביות'!B:C,2,FALSE),VLOOKUP(DATE(YEAR(E9340),MONTH(E9340)-2,DAY(1)),'מדדים וריביות'!B:C,2,FALSE))</f>
        <v>33942852.943290897</v>
      </c>
      <c r="I9340" s="43">
        <f>'ריבית יומית'!D9334</f>
        <v>2.7242892239431882E-5</v>
      </c>
      <c r="J9340" s="29">
        <f t="shared" si="1179"/>
        <v>1.0128044688845768</v>
      </c>
      <c r="L9340">
        <f>VLOOKUP(D9339,'מדדים וריביות'!B:C,2)</f>
        <v>34010806.602837101</v>
      </c>
      <c r="M9340" s="30">
        <f t="shared" si="1184"/>
        <v>0</v>
      </c>
      <c r="O9340" s="39">
        <f t="shared" si="1181"/>
        <v>0</v>
      </c>
      <c r="P9340" s="39">
        <f t="shared" si="1185"/>
        <v>0</v>
      </c>
      <c r="Q9340" s="39">
        <f t="shared" si="1182"/>
        <v>0</v>
      </c>
      <c r="R9340" s="41">
        <f t="shared" si="1183"/>
        <v>0</v>
      </c>
    </row>
    <row r="9341" spans="4:18" x14ac:dyDescent="0.25">
      <c r="D9341" s="1">
        <v>42206</v>
      </c>
      <c r="E9341" s="1">
        <f t="shared" si="1180"/>
        <v>42186</v>
      </c>
      <c r="F9341" s="30">
        <f t="shared" si="1178"/>
        <v>0</v>
      </c>
      <c r="H9341" s="42">
        <f>IF(DAY(D9341)&gt;14,VLOOKUP(DATE(YEAR(E9341),MONTH(E9341)-1,DAY(1)),'מדדים וריביות'!B:C,2,FALSE),VLOOKUP(DATE(YEAR(E9341),MONTH(E9341)-2,DAY(1)),'מדדים וריביות'!B:C,2,FALSE))</f>
        <v>33942852.943290897</v>
      </c>
      <c r="I9341" s="43">
        <f>'ריבית יומית'!D9335</f>
        <v>2.7242892239431882E-5</v>
      </c>
      <c r="J9341" s="29">
        <f t="shared" si="1179"/>
        <v>1.0127768779132291</v>
      </c>
      <c r="L9341">
        <f>VLOOKUP(D9340,'מדדים וריביות'!B:C,2)</f>
        <v>34010806.602837101</v>
      </c>
      <c r="M9341" s="30">
        <f t="shared" si="1184"/>
        <v>0</v>
      </c>
      <c r="O9341" s="39">
        <f t="shared" si="1181"/>
        <v>0</v>
      </c>
      <c r="P9341" s="39">
        <f t="shared" si="1185"/>
        <v>0</v>
      </c>
      <c r="Q9341" s="39">
        <f t="shared" si="1182"/>
        <v>0</v>
      </c>
      <c r="R9341" s="41">
        <f t="shared" si="1183"/>
        <v>0</v>
      </c>
    </row>
    <row r="9342" spans="4:18" x14ac:dyDescent="0.25">
      <c r="D9342" s="1">
        <v>42207</v>
      </c>
      <c r="E9342" s="1">
        <f t="shared" si="1180"/>
        <v>42186</v>
      </c>
      <c r="F9342" s="30">
        <f t="shared" si="1178"/>
        <v>0</v>
      </c>
      <c r="H9342" s="42">
        <f>IF(DAY(D9342)&gt;14,VLOOKUP(DATE(YEAR(E9342),MONTH(E9342)-1,DAY(1)),'מדדים וריביות'!B:C,2,FALSE),VLOOKUP(DATE(YEAR(E9342),MONTH(E9342)-2,DAY(1)),'מדדים וריביות'!B:C,2,FALSE))</f>
        <v>33942852.943290897</v>
      </c>
      <c r="I9342" s="43">
        <f>'ריבית יומית'!D9336</f>
        <v>2.7242892239431882E-5</v>
      </c>
      <c r="J9342" s="29">
        <f t="shared" si="1179"/>
        <v>1.0127492876935189</v>
      </c>
      <c r="L9342">
        <f>VLOOKUP(D9341,'מדדים וריביות'!B:C,2)</f>
        <v>34010806.602837101</v>
      </c>
      <c r="M9342" s="30">
        <f t="shared" si="1184"/>
        <v>0</v>
      </c>
      <c r="O9342" s="39">
        <f t="shared" si="1181"/>
        <v>0</v>
      </c>
      <c r="P9342" s="39">
        <f t="shared" si="1185"/>
        <v>0</v>
      </c>
      <c r="Q9342" s="39">
        <f t="shared" si="1182"/>
        <v>0</v>
      </c>
      <c r="R9342" s="41">
        <f t="shared" si="1183"/>
        <v>0</v>
      </c>
    </row>
    <row r="9343" spans="4:18" x14ac:dyDescent="0.25">
      <c r="D9343" s="1">
        <v>42208</v>
      </c>
      <c r="E9343" s="1">
        <f t="shared" si="1180"/>
        <v>42186</v>
      </c>
      <c r="F9343" s="30">
        <f t="shared" si="1178"/>
        <v>0</v>
      </c>
      <c r="H9343" s="42">
        <f>IF(DAY(D9343)&gt;14,VLOOKUP(DATE(YEAR(E9343),MONTH(E9343)-1,DAY(1)),'מדדים וריביות'!B:C,2,FALSE),VLOOKUP(DATE(YEAR(E9343),MONTH(E9343)-2,DAY(1)),'מדדים וריביות'!B:C,2,FALSE))</f>
        <v>33942852.943290897</v>
      </c>
      <c r="I9343" s="43">
        <f>'ריבית יומית'!D9337</f>
        <v>2.7242892239431882E-5</v>
      </c>
      <c r="J9343" s="29">
        <f t="shared" si="1179"/>
        <v>1.0127216982254257</v>
      </c>
      <c r="L9343">
        <f>VLOOKUP(D9342,'מדדים וריביות'!B:C,2)</f>
        <v>34010806.602837101</v>
      </c>
      <c r="M9343" s="30">
        <f t="shared" si="1184"/>
        <v>0</v>
      </c>
      <c r="O9343" s="39">
        <f t="shared" si="1181"/>
        <v>0</v>
      </c>
      <c r="P9343" s="39">
        <f t="shared" si="1185"/>
        <v>0</v>
      </c>
      <c r="Q9343" s="39">
        <f t="shared" si="1182"/>
        <v>0</v>
      </c>
      <c r="R9343" s="41">
        <f t="shared" si="1183"/>
        <v>0</v>
      </c>
    </row>
    <row r="9344" spans="4:18" x14ac:dyDescent="0.25">
      <c r="D9344" s="1">
        <v>42209</v>
      </c>
      <c r="E9344" s="1">
        <f t="shared" si="1180"/>
        <v>42186</v>
      </c>
      <c r="F9344" s="30">
        <f t="shared" ref="F9344:F9407" si="1186">M9343</f>
        <v>0</v>
      </c>
      <c r="H9344" s="42">
        <f>IF(DAY(D9344)&gt;14,VLOOKUP(DATE(YEAR(E9344),MONTH(E9344)-1,DAY(1)),'מדדים וריביות'!B:C,2,FALSE),VLOOKUP(DATE(YEAR(E9344),MONTH(E9344)-2,DAY(1)),'מדדים וריביות'!B:C,2,FALSE))</f>
        <v>33942852.943290897</v>
      </c>
      <c r="I9344" s="43">
        <f>'ריבית יומית'!D9338</f>
        <v>2.7242892239431882E-5</v>
      </c>
      <c r="J9344" s="29">
        <f t="shared" si="1179"/>
        <v>1.0126941095089288</v>
      </c>
      <c r="L9344">
        <f>VLOOKUP(D9343,'מדדים וריביות'!B:C,2)</f>
        <v>34010806.602837101</v>
      </c>
      <c r="M9344" s="30">
        <f t="shared" si="1184"/>
        <v>0</v>
      </c>
      <c r="O9344" s="39">
        <f t="shared" si="1181"/>
        <v>0</v>
      </c>
      <c r="P9344" s="39">
        <f t="shared" si="1185"/>
        <v>0</v>
      </c>
      <c r="Q9344" s="39">
        <f t="shared" si="1182"/>
        <v>0</v>
      </c>
      <c r="R9344" s="41">
        <f t="shared" si="1183"/>
        <v>0</v>
      </c>
    </row>
    <row r="9345" spans="4:18" x14ac:dyDescent="0.25">
      <c r="D9345" s="1">
        <v>42210</v>
      </c>
      <c r="E9345" s="1">
        <f t="shared" si="1180"/>
        <v>42186</v>
      </c>
      <c r="F9345" s="30">
        <f t="shared" si="1186"/>
        <v>0</v>
      </c>
      <c r="H9345" s="42">
        <f>IF(DAY(D9345)&gt;14,VLOOKUP(DATE(YEAR(E9345),MONTH(E9345)-1,DAY(1)),'מדדים וריביות'!B:C,2,FALSE),VLOOKUP(DATE(YEAR(E9345),MONTH(E9345)-2,DAY(1)),'מדדים וריביות'!B:C,2,FALSE))</f>
        <v>33942852.943290897</v>
      </c>
      <c r="I9345" s="43">
        <f>'ריבית יומית'!D9339</f>
        <v>2.7242892239431882E-5</v>
      </c>
      <c r="J9345" s="29">
        <f t="shared" si="1179"/>
        <v>1.0126665215440078</v>
      </c>
      <c r="L9345">
        <f>VLOOKUP(D9344,'מדדים וריביות'!B:C,2)</f>
        <v>34010806.602837101</v>
      </c>
      <c r="M9345" s="30">
        <f t="shared" si="1184"/>
        <v>0</v>
      </c>
      <c r="O9345" s="39">
        <f t="shared" si="1181"/>
        <v>0</v>
      </c>
      <c r="P9345" s="39">
        <f t="shared" si="1185"/>
        <v>0</v>
      </c>
      <c r="Q9345" s="39">
        <f t="shared" si="1182"/>
        <v>0</v>
      </c>
      <c r="R9345" s="41">
        <f t="shared" si="1183"/>
        <v>0</v>
      </c>
    </row>
    <row r="9346" spans="4:18" x14ac:dyDescent="0.25">
      <c r="D9346" s="1">
        <v>42211</v>
      </c>
      <c r="E9346" s="1">
        <f t="shared" si="1180"/>
        <v>42186</v>
      </c>
      <c r="F9346" s="30">
        <f t="shared" si="1186"/>
        <v>0</v>
      </c>
      <c r="H9346" s="42">
        <f>IF(DAY(D9346)&gt;14,VLOOKUP(DATE(YEAR(E9346),MONTH(E9346)-1,DAY(1)),'מדדים וריביות'!B:C,2,FALSE),VLOOKUP(DATE(YEAR(E9346),MONTH(E9346)-2,DAY(1)),'מדדים וריביות'!B:C,2,FALSE))</f>
        <v>33942852.943290897</v>
      </c>
      <c r="I9346" s="43">
        <f>'ריבית יומית'!D9340</f>
        <v>2.7242892239431882E-5</v>
      </c>
      <c r="J9346" s="29">
        <f t="shared" si="1179"/>
        <v>1.0126389343306423</v>
      </c>
      <c r="L9346">
        <f>VLOOKUP(D9345,'מדדים וריביות'!B:C,2)</f>
        <v>34010806.602837101</v>
      </c>
      <c r="M9346" s="30">
        <f t="shared" si="1184"/>
        <v>0</v>
      </c>
      <c r="O9346" s="39">
        <f t="shared" si="1181"/>
        <v>0</v>
      </c>
      <c r="P9346" s="39">
        <f t="shared" si="1185"/>
        <v>0</v>
      </c>
      <c r="Q9346" s="39">
        <f t="shared" si="1182"/>
        <v>0</v>
      </c>
      <c r="R9346" s="41">
        <f t="shared" si="1183"/>
        <v>0</v>
      </c>
    </row>
    <row r="9347" spans="4:18" x14ac:dyDescent="0.25">
      <c r="D9347" s="1">
        <v>42212</v>
      </c>
      <c r="E9347" s="1">
        <f t="shared" si="1180"/>
        <v>42186</v>
      </c>
      <c r="F9347" s="30">
        <f t="shared" si="1186"/>
        <v>0</v>
      </c>
      <c r="H9347" s="42">
        <f>IF(DAY(D9347)&gt;14,VLOOKUP(DATE(YEAR(E9347),MONTH(E9347)-1,DAY(1)),'מדדים וריביות'!B:C,2,FALSE),VLOOKUP(DATE(YEAR(E9347),MONTH(E9347)-2,DAY(1)),'מדדים וריביות'!B:C,2,FALSE))</f>
        <v>33942852.943290897</v>
      </c>
      <c r="I9347" s="43">
        <f>'ריבית יומית'!D9341</f>
        <v>2.7242892239431882E-5</v>
      </c>
      <c r="J9347" s="29">
        <f t="shared" si="1179"/>
        <v>1.0126113478688119</v>
      </c>
      <c r="L9347">
        <f>VLOOKUP(D9346,'מדדים וריביות'!B:C,2)</f>
        <v>34010806.602837101</v>
      </c>
      <c r="M9347" s="30">
        <f t="shared" si="1184"/>
        <v>0</v>
      </c>
      <c r="O9347" s="39">
        <f t="shared" si="1181"/>
        <v>0</v>
      </c>
      <c r="P9347" s="39">
        <f t="shared" si="1185"/>
        <v>0</v>
      </c>
      <c r="Q9347" s="39">
        <f t="shared" si="1182"/>
        <v>0</v>
      </c>
      <c r="R9347" s="41">
        <f t="shared" si="1183"/>
        <v>0</v>
      </c>
    </row>
    <row r="9348" spans="4:18" x14ac:dyDescent="0.25">
      <c r="D9348" s="1">
        <v>42213</v>
      </c>
      <c r="E9348" s="1">
        <f t="shared" si="1180"/>
        <v>42186</v>
      </c>
      <c r="F9348" s="30">
        <f t="shared" si="1186"/>
        <v>0</v>
      </c>
      <c r="H9348" s="42">
        <f>IF(DAY(D9348)&gt;14,VLOOKUP(DATE(YEAR(E9348),MONTH(E9348)-1,DAY(1)),'מדדים וריביות'!B:C,2,FALSE),VLOOKUP(DATE(YEAR(E9348),MONTH(E9348)-2,DAY(1)),'מדדים וריביות'!B:C,2,FALSE))</f>
        <v>33942852.943290897</v>
      </c>
      <c r="I9348" s="43">
        <f>'ריבית יומית'!D9342</f>
        <v>2.7242892239431882E-5</v>
      </c>
      <c r="J9348" s="29">
        <f t="shared" si="1179"/>
        <v>1.0125837621584961</v>
      </c>
      <c r="L9348">
        <f>VLOOKUP(D9347,'מדדים וריביות'!B:C,2)</f>
        <v>34010806.602837101</v>
      </c>
      <c r="M9348" s="30">
        <f t="shared" si="1184"/>
        <v>0</v>
      </c>
      <c r="O9348" s="39">
        <f t="shared" si="1181"/>
        <v>0</v>
      </c>
      <c r="P9348" s="39">
        <f t="shared" si="1185"/>
        <v>0</v>
      </c>
      <c r="Q9348" s="39">
        <f t="shared" si="1182"/>
        <v>0</v>
      </c>
      <c r="R9348" s="41">
        <f t="shared" si="1183"/>
        <v>0</v>
      </c>
    </row>
    <row r="9349" spans="4:18" x14ac:dyDescent="0.25">
      <c r="D9349" s="1">
        <v>42214</v>
      </c>
      <c r="E9349" s="1">
        <f t="shared" si="1180"/>
        <v>42186</v>
      </c>
      <c r="F9349" s="30">
        <f t="shared" si="1186"/>
        <v>0</v>
      </c>
      <c r="H9349" s="42">
        <f>IF(DAY(D9349)&gt;14,VLOOKUP(DATE(YEAR(E9349),MONTH(E9349)-1,DAY(1)),'מדדים וריביות'!B:C,2,FALSE),VLOOKUP(DATE(YEAR(E9349),MONTH(E9349)-2,DAY(1)),'מדדים וריביות'!B:C,2,FALSE))</f>
        <v>33942852.943290897</v>
      </c>
      <c r="I9349" s="43">
        <f>'ריבית יומית'!D9343</f>
        <v>2.7242892239431882E-5</v>
      </c>
      <c r="J9349" s="29">
        <f t="shared" si="1179"/>
        <v>1.0125561771996743</v>
      </c>
      <c r="L9349">
        <f>VLOOKUP(D9348,'מדדים וריביות'!B:C,2)</f>
        <v>34010806.602837101</v>
      </c>
      <c r="M9349" s="30">
        <f t="shared" si="1184"/>
        <v>0</v>
      </c>
      <c r="O9349" s="39">
        <f t="shared" si="1181"/>
        <v>0</v>
      </c>
      <c r="P9349" s="39">
        <f t="shared" si="1185"/>
        <v>0</v>
      </c>
      <c r="Q9349" s="39">
        <f t="shared" si="1182"/>
        <v>0</v>
      </c>
      <c r="R9349" s="41">
        <f t="shared" si="1183"/>
        <v>0</v>
      </c>
    </row>
    <row r="9350" spans="4:18" x14ac:dyDescent="0.25">
      <c r="D9350" s="1">
        <v>42215</v>
      </c>
      <c r="E9350" s="1">
        <f t="shared" si="1180"/>
        <v>42186</v>
      </c>
      <c r="F9350" s="30">
        <f t="shared" si="1186"/>
        <v>0</v>
      </c>
      <c r="H9350" s="42">
        <f>IF(DAY(D9350)&gt;14,VLOOKUP(DATE(YEAR(E9350),MONTH(E9350)-1,DAY(1)),'מדדים וריביות'!B:C,2,FALSE),VLOOKUP(DATE(YEAR(E9350),MONTH(E9350)-2,DAY(1)),'מדדים וריביות'!B:C,2,FALSE))</f>
        <v>33942852.943290897</v>
      </c>
      <c r="I9350" s="43">
        <f>'ריבית יומית'!D9344</f>
        <v>2.7242892239431882E-5</v>
      </c>
      <c r="J9350" s="29">
        <f t="shared" si="1179"/>
        <v>1.012528592992326</v>
      </c>
      <c r="L9350">
        <f>VLOOKUP(D9349,'מדדים וריביות'!B:C,2)</f>
        <v>34010806.602837101</v>
      </c>
      <c r="M9350" s="30">
        <f t="shared" si="1184"/>
        <v>0</v>
      </c>
      <c r="O9350" s="39">
        <f t="shared" si="1181"/>
        <v>0</v>
      </c>
      <c r="P9350" s="39">
        <f t="shared" si="1185"/>
        <v>0</v>
      </c>
      <c r="Q9350" s="39">
        <f t="shared" si="1182"/>
        <v>0</v>
      </c>
      <c r="R9350" s="41">
        <f t="shared" si="1183"/>
        <v>0</v>
      </c>
    </row>
    <row r="9351" spans="4:18" x14ac:dyDescent="0.25">
      <c r="D9351" s="1">
        <v>42216</v>
      </c>
      <c r="E9351" s="1">
        <f t="shared" si="1180"/>
        <v>42186</v>
      </c>
      <c r="F9351" s="30">
        <f t="shared" si="1186"/>
        <v>0</v>
      </c>
      <c r="H9351" s="42">
        <f>IF(DAY(D9351)&gt;14,VLOOKUP(DATE(YEAR(E9351),MONTH(E9351)-1,DAY(1)),'מדדים וריביות'!B:C,2,FALSE),VLOOKUP(DATE(YEAR(E9351),MONTH(E9351)-2,DAY(1)),'מדדים וריביות'!B:C,2,FALSE))</f>
        <v>33942852.943290897</v>
      </c>
      <c r="I9351" s="43">
        <f>'ריבית יומית'!D9345</f>
        <v>2.7242892239431882E-5</v>
      </c>
      <c r="J9351" s="29">
        <f t="shared" si="1179"/>
        <v>1.0125010095364309</v>
      </c>
      <c r="L9351">
        <f>VLOOKUP(D9350,'מדדים וריביות'!B:C,2)</f>
        <v>34010806.602837101</v>
      </c>
      <c r="M9351" s="30">
        <f t="shared" si="1184"/>
        <v>0</v>
      </c>
      <c r="O9351" s="39">
        <f t="shared" si="1181"/>
        <v>0</v>
      </c>
      <c r="P9351" s="39">
        <f t="shared" si="1185"/>
        <v>0</v>
      </c>
      <c r="Q9351" s="39">
        <f t="shared" si="1182"/>
        <v>0</v>
      </c>
      <c r="R9351" s="41">
        <f t="shared" si="1183"/>
        <v>0</v>
      </c>
    </row>
    <row r="9352" spans="4:18" x14ac:dyDescent="0.25">
      <c r="D9352" s="1">
        <v>42217</v>
      </c>
      <c r="E9352" s="1">
        <f t="shared" si="1180"/>
        <v>42217</v>
      </c>
      <c r="F9352" s="30">
        <f t="shared" si="1186"/>
        <v>0</v>
      </c>
      <c r="H9352" s="42">
        <f>IF(DAY(D9352)&gt;14,VLOOKUP(DATE(YEAR(E9352),MONTH(E9352)-1,DAY(1)),'מדדים וריביות'!B:C,2,FALSE),VLOOKUP(DATE(YEAR(E9352),MONTH(E9352)-2,DAY(1)),'מדדים וריביות'!B:C,2,FALSE))</f>
        <v>33942852.943290897</v>
      </c>
      <c r="I9352" s="43">
        <f>'ריבית יומית'!D9346</f>
        <v>2.7242892239431882E-5</v>
      </c>
      <c r="J9352" s="29">
        <f t="shared" si="1179"/>
        <v>1.0124734268319684</v>
      </c>
      <c r="L9352">
        <f>VLOOKUP(D9351,'מדדים וריביות'!B:C,2)</f>
        <v>34010806.602837101</v>
      </c>
      <c r="M9352" s="30">
        <f t="shared" si="1184"/>
        <v>0</v>
      </c>
      <c r="O9352" s="39">
        <f t="shared" si="1181"/>
        <v>0</v>
      </c>
      <c r="P9352" s="39">
        <f t="shared" si="1185"/>
        <v>0</v>
      </c>
      <c r="Q9352" s="39">
        <f t="shared" si="1182"/>
        <v>0</v>
      </c>
      <c r="R9352" s="41">
        <f t="shared" si="1183"/>
        <v>0</v>
      </c>
    </row>
    <row r="9353" spans="4:18" x14ac:dyDescent="0.25">
      <c r="D9353" s="1">
        <v>42218</v>
      </c>
      <c r="E9353" s="1">
        <f t="shared" si="1180"/>
        <v>42217</v>
      </c>
      <c r="F9353" s="30">
        <f t="shared" si="1186"/>
        <v>0</v>
      </c>
      <c r="H9353" s="42">
        <f>IF(DAY(D9353)&gt;14,VLOOKUP(DATE(YEAR(E9353),MONTH(E9353)-1,DAY(1)),'מדדים וריביות'!B:C,2,FALSE),VLOOKUP(DATE(YEAR(E9353),MONTH(E9353)-2,DAY(1)),'מדדים וריביות'!B:C,2,FALSE))</f>
        <v>33942852.943290897</v>
      </c>
      <c r="I9353" s="43">
        <f>'ריבית יומית'!D9347</f>
        <v>2.7242892239431882E-5</v>
      </c>
      <c r="J9353" s="29">
        <f t="shared" ref="J9353:J9416" si="1187">J9354*(1+I9353)</f>
        <v>1.0124458448789182</v>
      </c>
      <c r="L9353">
        <f>VLOOKUP(D9352,'מדדים וריביות'!B:C,2)</f>
        <v>33942852.943290897</v>
      </c>
      <c r="M9353" s="30">
        <f t="shared" si="1184"/>
        <v>0</v>
      </c>
      <c r="O9353" s="39">
        <f t="shared" si="1181"/>
        <v>0</v>
      </c>
      <c r="P9353" s="39">
        <f t="shared" si="1185"/>
        <v>0</v>
      </c>
      <c r="Q9353" s="39">
        <f t="shared" si="1182"/>
        <v>0</v>
      </c>
      <c r="R9353" s="41">
        <f t="shared" si="1183"/>
        <v>0</v>
      </c>
    </row>
    <row r="9354" spans="4:18" x14ac:dyDescent="0.25">
      <c r="D9354" s="1">
        <v>42219</v>
      </c>
      <c r="E9354" s="1">
        <f t="shared" ref="E9354:E9417" si="1188">DATE(YEAR(D9354),MONTH(D9354),DAY(1))</f>
        <v>42217</v>
      </c>
      <c r="F9354" s="30">
        <f t="shared" si="1186"/>
        <v>0</v>
      </c>
      <c r="H9354" s="42">
        <f>IF(DAY(D9354)&gt;14,VLOOKUP(DATE(YEAR(E9354),MONTH(E9354)-1,DAY(1)),'מדדים וריביות'!B:C,2,FALSE),VLOOKUP(DATE(YEAR(E9354),MONTH(E9354)-2,DAY(1)),'מדדים וריביות'!B:C,2,FALSE))</f>
        <v>33942852.943290897</v>
      </c>
      <c r="I9354" s="43">
        <f>'ריבית יומית'!D9348</f>
        <v>2.7242892239431882E-5</v>
      </c>
      <c r="J9354" s="29">
        <f t="shared" si="1187"/>
        <v>1.0124182636772596</v>
      </c>
      <c r="L9354">
        <f>VLOOKUP(D9353,'מדדים וריביות'!B:C,2)</f>
        <v>33942852.943290897</v>
      </c>
      <c r="M9354" s="30">
        <f t="shared" si="1184"/>
        <v>0</v>
      </c>
      <c r="O9354" s="39">
        <f t="shared" ref="O9354:O9417" si="1189">$D$4/H9354*G9354-G9354</f>
        <v>0</v>
      </c>
      <c r="P9354" s="39">
        <f t="shared" si="1185"/>
        <v>0</v>
      </c>
      <c r="Q9354" s="39">
        <f t="shared" ref="Q9354:Q9417" si="1190">$D$4/H9354*P9354-P9354</f>
        <v>0</v>
      </c>
      <c r="R9354" s="41">
        <f t="shared" ref="R9354:R9417" si="1191">SUM(O9354:Q9354)</f>
        <v>0</v>
      </c>
    </row>
    <row r="9355" spans="4:18" x14ac:dyDescent="0.25">
      <c r="D9355" s="1">
        <v>42220</v>
      </c>
      <c r="E9355" s="1">
        <f t="shared" si="1188"/>
        <v>42217</v>
      </c>
      <c r="F9355" s="30">
        <f t="shared" si="1186"/>
        <v>0</v>
      </c>
      <c r="H9355" s="42">
        <f>IF(DAY(D9355)&gt;14,VLOOKUP(DATE(YEAR(E9355),MONTH(E9355)-1,DAY(1)),'מדדים וריביות'!B:C,2,FALSE),VLOOKUP(DATE(YEAR(E9355),MONTH(E9355)-2,DAY(1)),'מדדים וריביות'!B:C,2,FALSE))</f>
        <v>33942852.943290897</v>
      </c>
      <c r="I9355" s="43">
        <f>'ריבית יומית'!D9349</f>
        <v>2.7242892239431882E-5</v>
      </c>
      <c r="J9355" s="29">
        <f t="shared" si="1187"/>
        <v>1.0123906832269722</v>
      </c>
      <c r="L9355">
        <f>VLOOKUP(D9354,'מדדים וריביות'!B:C,2)</f>
        <v>33942852.943290897</v>
      </c>
      <c r="M9355" s="30">
        <f t="shared" si="1184"/>
        <v>0</v>
      </c>
      <c r="O9355" s="39">
        <f t="shared" si="1189"/>
        <v>0</v>
      </c>
      <c r="P9355" s="39">
        <f t="shared" si="1185"/>
        <v>0</v>
      </c>
      <c r="Q9355" s="39">
        <f t="shared" si="1190"/>
        <v>0</v>
      </c>
      <c r="R9355" s="41">
        <f t="shared" si="1191"/>
        <v>0</v>
      </c>
    </row>
    <row r="9356" spans="4:18" x14ac:dyDescent="0.25">
      <c r="D9356" s="1">
        <v>42221</v>
      </c>
      <c r="E9356" s="1">
        <f t="shared" si="1188"/>
        <v>42217</v>
      </c>
      <c r="F9356" s="30">
        <f t="shared" si="1186"/>
        <v>0</v>
      </c>
      <c r="H9356" s="42">
        <f>IF(DAY(D9356)&gt;14,VLOOKUP(DATE(YEAR(E9356),MONTH(E9356)-1,DAY(1)),'מדדים וריביות'!B:C,2,FALSE),VLOOKUP(DATE(YEAR(E9356),MONTH(E9356)-2,DAY(1)),'מדדים וריביות'!B:C,2,FALSE))</f>
        <v>33942852.943290897</v>
      </c>
      <c r="I9356" s="43">
        <f>'ריבית יומית'!D9350</f>
        <v>2.7242892239431882E-5</v>
      </c>
      <c r="J9356" s="29">
        <f t="shared" si="1187"/>
        <v>1.0123631035280356</v>
      </c>
      <c r="L9356">
        <f>VLOOKUP(D9355,'מדדים וריביות'!B:C,2)</f>
        <v>33942852.943290897</v>
      </c>
      <c r="M9356" s="30">
        <f t="shared" ref="M9356:M9419" si="1192">F9356*(1+I9356)*L9356/H9356+G9356-K9356</f>
        <v>0</v>
      </c>
      <c r="O9356" s="39">
        <f t="shared" si="1189"/>
        <v>0</v>
      </c>
      <c r="P9356" s="39">
        <f t="shared" si="1185"/>
        <v>0</v>
      </c>
      <c r="Q9356" s="39">
        <f t="shared" si="1190"/>
        <v>0</v>
      </c>
      <c r="R9356" s="41">
        <f t="shared" si="1191"/>
        <v>0</v>
      </c>
    </row>
    <row r="9357" spans="4:18" x14ac:dyDescent="0.25">
      <c r="D9357" s="1">
        <v>42222</v>
      </c>
      <c r="E9357" s="1">
        <f t="shared" si="1188"/>
        <v>42217</v>
      </c>
      <c r="F9357" s="30">
        <f t="shared" si="1186"/>
        <v>0</v>
      </c>
      <c r="H9357" s="42">
        <f>IF(DAY(D9357)&gt;14,VLOOKUP(DATE(YEAR(E9357),MONTH(E9357)-1,DAY(1)),'מדדים וריביות'!B:C,2,FALSE),VLOOKUP(DATE(YEAR(E9357),MONTH(E9357)-2,DAY(1)),'מדדים וריביות'!B:C,2,FALSE))</f>
        <v>33942852.943290897</v>
      </c>
      <c r="I9357" s="43">
        <f>'ריבית יומית'!D9351</f>
        <v>2.7242892239431882E-5</v>
      </c>
      <c r="J9357" s="29">
        <f t="shared" si="1187"/>
        <v>1.0123355245804293</v>
      </c>
      <c r="L9357">
        <f>VLOOKUP(D9356,'מדדים וריביות'!B:C,2)</f>
        <v>33942852.943290897</v>
      </c>
      <c r="M9357" s="30">
        <f t="shared" si="1192"/>
        <v>0</v>
      </c>
      <c r="O9357" s="39">
        <f t="shared" si="1189"/>
        <v>0</v>
      </c>
      <c r="P9357" s="39">
        <f t="shared" si="1185"/>
        <v>0</v>
      </c>
      <c r="Q9357" s="39">
        <f t="shared" si="1190"/>
        <v>0</v>
      </c>
      <c r="R9357" s="41">
        <f t="shared" si="1191"/>
        <v>0</v>
      </c>
    </row>
    <row r="9358" spans="4:18" x14ac:dyDescent="0.25">
      <c r="D9358" s="1">
        <v>42223</v>
      </c>
      <c r="E9358" s="1">
        <f t="shared" si="1188"/>
        <v>42217</v>
      </c>
      <c r="F9358" s="30">
        <f t="shared" si="1186"/>
        <v>0</v>
      </c>
      <c r="H9358" s="42">
        <f>IF(DAY(D9358)&gt;14,VLOOKUP(DATE(YEAR(E9358),MONTH(E9358)-1,DAY(1)),'מדדים וריביות'!B:C,2,FALSE),VLOOKUP(DATE(YEAR(E9358),MONTH(E9358)-2,DAY(1)),'מדדים וריביות'!B:C,2,FALSE))</f>
        <v>33942852.943290897</v>
      </c>
      <c r="I9358" s="43">
        <f>'ריבית יומית'!D9352</f>
        <v>2.7242892239431882E-5</v>
      </c>
      <c r="J9358" s="29">
        <f t="shared" si="1187"/>
        <v>1.0123079463841329</v>
      </c>
      <c r="L9358">
        <f>VLOOKUP(D9357,'מדדים וריביות'!B:C,2)</f>
        <v>33942852.943290897</v>
      </c>
      <c r="M9358" s="30">
        <f t="shared" si="1192"/>
        <v>0</v>
      </c>
      <c r="O9358" s="39">
        <f t="shared" si="1189"/>
        <v>0</v>
      </c>
      <c r="P9358" s="39">
        <f t="shared" si="1185"/>
        <v>0</v>
      </c>
      <c r="Q9358" s="39">
        <f t="shared" si="1190"/>
        <v>0</v>
      </c>
      <c r="R9358" s="41">
        <f t="shared" si="1191"/>
        <v>0</v>
      </c>
    </row>
    <row r="9359" spans="4:18" x14ac:dyDescent="0.25">
      <c r="D9359" s="1">
        <v>42224</v>
      </c>
      <c r="E9359" s="1">
        <f t="shared" si="1188"/>
        <v>42217</v>
      </c>
      <c r="F9359" s="30">
        <f t="shared" si="1186"/>
        <v>0</v>
      </c>
      <c r="H9359" s="42">
        <f>IF(DAY(D9359)&gt;14,VLOOKUP(DATE(YEAR(E9359),MONTH(E9359)-1,DAY(1)),'מדדים וריביות'!B:C,2,FALSE),VLOOKUP(DATE(YEAR(E9359),MONTH(E9359)-2,DAY(1)),'מדדים וריביות'!B:C,2,FALSE))</f>
        <v>33942852.943290897</v>
      </c>
      <c r="I9359" s="43">
        <f>'ריבית יומית'!D9353</f>
        <v>2.7242892239431882E-5</v>
      </c>
      <c r="J9359" s="29">
        <f t="shared" si="1187"/>
        <v>1.0122803689391258</v>
      </c>
      <c r="L9359">
        <f>VLOOKUP(D9358,'מדדים וריביות'!B:C,2)</f>
        <v>33942852.943290897</v>
      </c>
      <c r="M9359" s="30">
        <f t="shared" si="1192"/>
        <v>0</v>
      </c>
      <c r="O9359" s="39">
        <f t="shared" si="1189"/>
        <v>0</v>
      </c>
      <c r="P9359" s="39">
        <f t="shared" si="1185"/>
        <v>0</v>
      </c>
      <c r="Q9359" s="39">
        <f t="shared" si="1190"/>
        <v>0</v>
      </c>
      <c r="R9359" s="41">
        <f t="shared" si="1191"/>
        <v>0</v>
      </c>
    </row>
    <row r="9360" spans="4:18" x14ac:dyDescent="0.25">
      <c r="D9360" s="1">
        <v>42225</v>
      </c>
      <c r="E9360" s="1">
        <f t="shared" si="1188"/>
        <v>42217</v>
      </c>
      <c r="F9360" s="30">
        <f t="shared" si="1186"/>
        <v>0</v>
      </c>
      <c r="H9360" s="42">
        <f>IF(DAY(D9360)&gt;14,VLOOKUP(DATE(YEAR(E9360),MONTH(E9360)-1,DAY(1)),'מדדים וריביות'!B:C,2,FALSE),VLOOKUP(DATE(YEAR(E9360),MONTH(E9360)-2,DAY(1)),'מדדים וריביות'!B:C,2,FALSE))</f>
        <v>33942852.943290897</v>
      </c>
      <c r="I9360" s="43">
        <f>'ריבית יומית'!D9354</f>
        <v>2.7242892239431882E-5</v>
      </c>
      <c r="J9360" s="29">
        <f t="shared" si="1187"/>
        <v>1.0122527922453877</v>
      </c>
      <c r="L9360">
        <f>VLOOKUP(D9359,'מדדים וריביות'!B:C,2)</f>
        <v>33942852.943290897</v>
      </c>
      <c r="M9360" s="30">
        <f t="shared" si="1192"/>
        <v>0</v>
      </c>
      <c r="O9360" s="39">
        <f t="shared" si="1189"/>
        <v>0</v>
      </c>
      <c r="P9360" s="39">
        <f t="shared" si="1185"/>
        <v>0</v>
      </c>
      <c r="Q9360" s="39">
        <f t="shared" si="1190"/>
        <v>0</v>
      </c>
      <c r="R9360" s="41">
        <f t="shared" si="1191"/>
        <v>0</v>
      </c>
    </row>
    <row r="9361" spans="4:18" x14ac:dyDescent="0.25">
      <c r="D9361" s="1">
        <v>42226</v>
      </c>
      <c r="E9361" s="1">
        <f t="shared" si="1188"/>
        <v>42217</v>
      </c>
      <c r="F9361" s="30">
        <f t="shared" si="1186"/>
        <v>0</v>
      </c>
      <c r="H9361" s="42">
        <f>IF(DAY(D9361)&gt;14,VLOOKUP(DATE(YEAR(E9361),MONTH(E9361)-1,DAY(1)),'מדדים וריביות'!B:C,2,FALSE),VLOOKUP(DATE(YEAR(E9361),MONTH(E9361)-2,DAY(1)),'מדדים וריביות'!B:C,2,FALSE))</f>
        <v>33942852.943290897</v>
      </c>
      <c r="I9361" s="43">
        <f>'ריבית יומית'!D9355</f>
        <v>2.7242892239431882E-5</v>
      </c>
      <c r="J9361" s="29">
        <f t="shared" si="1187"/>
        <v>1.012225216302898</v>
      </c>
      <c r="L9361">
        <f>VLOOKUP(D9360,'מדדים וריביות'!B:C,2)</f>
        <v>33942852.943290897</v>
      </c>
      <c r="M9361" s="30">
        <f t="shared" si="1192"/>
        <v>0</v>
      </c>
      <c r="O9361" s="39">
        <f t="shared" si="1189"/>
        <v>0</v>
      </c>
      <c r="P9361" s="39">
        <f t="shared" si="1185"/>
        <v>0</v>
      </c>
      <c r="Q9361" s="39">
        <f t="shared" si="1190"/>
        <v>0</v>
      </c>
      <c r="R9361" s="41">
        <f t="shared" si="1191"/>
        <v>0</v>
      </c>
    </row>
    <row r="9362" spans="4:18" x14ac:dyDescent="0.25">
      <c r="D9362" s="1">
        <v>42227</v>
      </c>
      <c r="E9362" s="1">
        <f t="shared" si="1188"/>
        <v>42217</v>
      </c>
      <c r="F9362" s="30">
        <f t="shared" si="1186"/>
        <v>0</v>
      </c>
      <c r="H9362" s="42">
        <f>IF(DAY(D9362)&gt;14,VLOOKUP(DATE(YEAR(E9362),MONTH(E9362)-1,DAY(1)),'מדדים וריביות'!B:C,2,FALSE),VLOOKUP(DATE(YEAR(E9362),MONTH(E9362)-2,DAY(1)),'מדדים וריביות'!B:C,2,FALSE))</f>
        <v>33942852.943290897</v>
      </c>
      <c r="I9362" s="43">
        <f>'ריבית יומית'!D9356</f>
        <v>2.7242892239431882E-5</v>
      </c>
      <c r="J9362" s="29">
        <f t="shared" si="1187"/>
        <v>1.0121976411116362</v>
      </c>
      <c r="L9362">
        <f>VLOOKUP(D9361,'מדדים וריביות'!B:C,2)</f>
        <v>33942852.943290897</v>
      </c>
      <c r="M9362" s="30">
        <f t="shared" si="1192"/>
        <v>0</v>
      </c>
      <c r="O9362" s="39">
        <f t="shared" si="1189"/>
        <v>0</v>
      </c>
      <c r="P9362" s="39">
        <f t="shared" si="1185"/>
        <v>0</v>
      </c>
      <c r="Q9362" s="39">
        <f t="shared" si="1190"/>
        <v>0</v>
      </c>
      <c r="R9362" s="41">
        <f t="shared" si="1191"/>
        <v>0</v>
      </c>
    </row>
    <row r="9363" spans="4:18" x14ac:dyDescent="0.25">
      <c r="D9363" s="1">
        <v>42228</v>
      </c>
      <c r="E9363" s="1">
        <f t="shared" si="1188"/>
        <v>42217</v>
      </c>
      <c r="F9363" s="30">
        <f t="shared" si="1186"/>
        <v>0</v>
      </c>
      <c r="H9363" s="42">
        <f>IF(DAY(D9363)&gt;14,VLOOKUP(DATE(YEAR(E9363),MONTH(E9363)-1,DAY(1)),'מדדים וריביות'!B:C,2,FALSE),VLOOKUP(DATE(YEAR(E9363),MONTH(E9363)-2,DAY(1)),'מדדים וריביות'!B:C,2,FALSE))</f>
        <v>33942852.943290897</v>
      </c>
      <c r="I9363" s="43">
        <f>'ריבית יומית'!D9357</f>
        <v>2.7242892239431882E-5</v>
      </c>
      <c r="J9363" s="29">
        <f t="shared" si="1187"/>
        <v>1.0121700666715818</v>
      </c>
      <c r="L9363">
        <f>VLOOKUP(D9362,'מדדים וריביות'!B:C,2)</f>
        <v>33942852.943290897</v>
      </c>
      <c r="M9363" s="30">
        <f t="shared" si="1192"/>
        <v>0</v>
      </c>
      <c r="O9363" s="39">
        <f t="shared" si="1189"/>
        <v>0</v>
      </c>
      <c r="P9363" s="39">
        <f t="shared" si="1185"/>
        <v>0</v>
      </c>
      <c r="Q9363" s="39">
        <f t="shared" si="1190"/>
        <v>0</v>
      </c>
      <c r="R9363" s="41">
        <f t="shared" si="1191"/>
        <v>0</v>
      </c>
    </row>
    <row r="9364" spans="4:18" x14ac:dyDescent="0.25">
      <c r="D9364" s="1">
        <v>42229</v>
      </c>
      <c r="E9364" s="1">
        <f t="shared" si="1188"/>
        <v>42217</v>
      </c>
      <c r="F9364" s="30">
        <f t="shared" si="1186"/>
        <v>0</v>
      </c>
      <c r="H9364" s="42">
        <f>IF(DAY(D9364)&gt;14,VLOOKUP(DATE(YEAR(E9364),MONTH(E9364)-1,DAY(1)),'מדדים וריביות'!B:C,2,FALSE),VLOOKUP(DATE(YEAR(E9364),MONTH(E9364)-2,DAY(1)),'מדדים וריביות'!B:C,2,FALSE))</f>
        <v>33942852.943290897</v>
      </c>
      <c r="I9364" s="43">
        <f>'ריבית יומית'!D9358</f>
        <v>2.7242892239431882E-5</v>
      </c>
      <c r="J9364" s="29">
        <f t="shared" si="1187"/>
        <v>1.0121424929827145</v>
      </c>
      <c r="L9364">
        <f>VLOOKUP(D9363,'מדדים וריביות'!B:C,2)</f>
        <v>33942852.943290897</v>
      </c>
      <c r="M9364" s="30">
        <f t="shared" si="1192"/>
        <v>0</v>
      </c>
      <c r="O9364" s="39">
        <f t="shared" si="1189"/>
        <v>0</v>
      </c>
      <c r="P9364" s="39">
        <f t="shared" si="1185"/>
        <v>0</v>
      </c>
      <c r="Q9364" s="39">
        <f t="shared" si="1190"/>
        <v>0</v>
      </c>
      <c r="R9364" s="41">
        <f t="shared" si="1191"/>
        <v>0</v>
      </c>
    </row>
    <row r="9365" spans="4:18" x14ac:dyDescent="0.25">
      <c r="D9365" s="1">
        <v>42230</v>
      </c>
      <c r="E9365" s="1">
        <f t="shared" si="1188"/>
        <v>42217</v>
      </c>
      <c r="F9365" s="30">
        <f t="shared" si="1186"/>
        <v>0</v>
      </c>
      <c r="H9365" s="42">
        <f>IF(DAY(D9365)&gt;14,VLOOKUP(DATE(YEAR(E9365),MONTH(E9365)-1,DAY(1)),'מדדים וריביות'!B:C,2,FALSE),VLOOKUP(DATE(YEAR(E9365),MONTH(E9365)-2,DAY(1)),'מדדים וריביות'!B:C,2,FALSE))</f>
        <v>33942852.943290897</v>
      </c>
      <c r="I9365" s="43">
        <f>'ריבית יומית'!D9359</f>
        <v>2.7242892239431882E-5</v>
      </c>
      <c r="J9365" s="29">
        <f t="shared" si="1187"/>
        <v>1.0121149200450139</v>
      </c>
      <c r="L9365">
        <f>VLOOKUP(D9364,'מדדים וריביות'!B:C,2)</f>
        <v>33942852.943290897</v>
      </c>
      <c r="M9365" s="30">
        <f t="shared" si="1192"/>
        <v>0</v>
      </c>
      <c r="O9365" s="39">
        <f t="shared" si="1189"/>
        <v>0</v>
      </c>
      <c r="P9365" s="39">
        <f t="shared" si="1185"/>
        <v>0</v>
      </c>
      <c r="Q9365" s="39">
        <f t="shared" si="1190"/>
        <v>0</v>
      </c>
      <c r="R9365" s="41">
        <f t="shared" si="1191"/>
        <v>0</v>
      </c>
    </row>
    <row r="9366" spans="4:18" x14ac:dyDescent="0.25">
      <c r="D9366" s="1">
        <v>42231</v>
      </c>
      <c r="E9366" s="1">
        <f t="shared" si="1188"/>
        <v>42217</v>
      </c>
      <c r="F9366" s="30">
        <f t="shared" si="1186"/>
        <v>0</v>
      </c>
      <c r="H9366" s="42">
        <f>IF(DAY(D9366)&gt;14,VLOOKUP(DATE(YEAR(E9366),MONTH(E9366)-1,DAY(1)),'מדדים וריביות'!B:C,2,FALSE),VLOOKUP(DATE(YEAR(E9366),MONTH(E9366)-2,DAY(1)),'מדדים וריביות'!B:C,2,FALSE))</f>
        <v>34010806.602837101</v>
      </c>
      <c r="I9366" s="43">
        <f>'ריבית יומית'!D9360</f>
        <v>2.7242892239431882E-5</v>
      </c>
      <c r="J9366" s="29">
        <f t="shared" si="1187"/>
        <v>1.0120873478584593</v>
      </c>
      <c r="L9366">
        <f>VLOOKUP(D9365,'מדדים וריביות'!B:C,2)</f>
        <v>33942852.943290897</v>
      </c>
      <c r="M9366" s="30">
        <f t="shared" si="1192"/>
        <v>0</v>
      </c>
      <c r="O9366" s="39">
        <f t="shared" si="1189"/>
        <v>0</v>
      </c>
      <c r="P9366" s="39">
        <f t="shared" si="1185"/>
        <v>0</v>
      </c>
      <c r="Q9366" s="39">
        <f t="shared" si="1190"/>
        <v>0</v>
      </c>
      <c r="R9366" s="41">
        <f t="shared" si="1191"/>
        <v>0</v>
      </c>
    </row>
    <row r="9367" spans="4:18" x14ac:dyDescent="0.25">
      <c r="D9367" s="1">
        <v>42232</v>
      </c>
      <c r="E9367" s="1">
        <f t="shared" si="1188"/>
        <v>42217</v>
      </c>
      <c r="F9367" s="30">
        <f t="shared" si="1186"/>
        <v>0</v>
      </c>
      <c r="H9367" s="42">
        <f>IF(DAY(D9367)&gt;14,VLOOKUP(DATE(YEAR(E9367),MONTH(E9367)-1,DAY(1)),'מדדים וריביות'!B:C,2,FALSE),VLOOKUP(DATE(YEAR(E9367),MONTH(E9367)-2,DAY(1)),'מדדים וריביות'!B:C,2,FALSE))</f>
        <v>34010806.602837101</v>
      </c>
      <c r="I9367" s="43">
        <f>'ריבית יומית'!D9361</f>
        <v>2.7242892239431882E-5</v>
      </c>
      <c r="J9367" s="29">
        <f t="shared" si="1187"/>
        <v>1.0120597764230304</v>
      </c>
      <c r="L9367">
        <f>VLOOKUP(D9366,'מדדים וריביות'!B:C,2)</f>
        <v>33942852.943290897</v>
      </c>
      <c r="M9367" s="30">
        <f t="shared" si="1192"/>
        <v>0</v>
      </c>
      <c r="O9367" s="39">
        <f t="shared" si="1189"/>
        <v>0</v>
      </c>
      <c r="P9367" s="39">
        <f t="shared" si="1185"/>
        <v>0</v>
      </c>
      <c r="Q9367" s="39">
        <f t="shared" si="1190"/>
        <v>0</v>
      </c>
      <c r="R9367" s="41">
        <f t="shared" si="1191"/>
        <v>0</v>
      </c>
    </row>
    <row r="9368" spans="4:18" x14ac:dyDescent="0.25">
      <c r="D9368" s="1">
        <v>42233</v>
      </c>
      <c r="E9368" s="1">
        <f t="shared" si="1188"/>
        <v>42217</v>
      </c>
      <c r="F9368" s="30">
        <f t="shared" si="1186"/>
        <v>0</v>
      </c>
      <c r="H9368" s="42">
        <f>IF(DAY(D9368)&gt;14,VLOOKUP(DATE(YEAR(E9368),MONTH(E9368)-1,DAY(1)),'מדדים וריביות'!B:C,2,FALSE),VLOOKUP(DATE(YEAR(E9368),MONTH(E9368)-2,DAY(1)),'מדדים וריביות'!B:C,2,FALSE))</f>
        <v>34010806.602837101</v>
      </c>
      <c r="I9368" s="43">
        <f>'ריבית יומית'!D9362</f>
        <v>2.7242892239431882E-5</v>
      </c>
      <c r="J9368" s="29">
        <f t="shared" si="1187"/>
        <v>1.0120322057387066</v>
      </c>
      <c r="L9368">
        <f>VLOOKUP(D9367,'מדדים וריביות'!B:C,2)</f>
        <v>33942852.943290897</v>
      </c>
      <c r="M9368" s="30">
        <f t="shared" si="1192"/>
        <v>0</v>
      </c>
      <c r="O9368" s="39">
        <f t="shared" si="1189"/>
        <v>0</v>
      </c>
      <c r="P9368" s="39">
        <f t="shared" si="1185"/>
        <v>0</v>
      </c>
      <c r="Q9368" s="39">
        <f t="shared" si="1190"/>
        <v>0</v>
      </c>
      <c r="R9368" s="41">
        <f t="shared" si="1191"/>
        <v>0</v>
      </c>
    </row>
    <row r="9369" spans="4:18" x14ac:dyDescent="0.25">
      <c r="D9369" s="1">
        <v>42234</v>
      </c>
      <c r="E9369" s="1">
        <f t="shared" si="1188"/>
        <v>42217</v>
      </c>
      <c r="F9369" s="30">
        <f t="shared" si="1186"/>
        <v>0</v>
      </c>
      <c r="H9369" s="42">
        <f>IF(DAY(D9369)&gt;14,VLOOKUP(DATE(YEAR(E9369),MONTH(E9369)-1,DAY(1)),'מדדים וריביות'!B:C,2,FALSE),VLOOKUP(DATE(YEAR(E9369),MONTH(E9369)-2,DAY(1)),'מדדים וריביות'!B:C,2,FALSE))</f>
        <v>34010806.602837101</v>
      </c>
      <c r="I9369" s="43">
        <f>'ריבית יומית'!D9363</f>
        <v>2.7242892239431882E-5</v>
      </c>
      <c r="J9369" s="29">
        <f t="shared" si="1187"/>
        <v>1.0120046358054675</v>
      </c>
      <c r="L9369">
        <f>VLOOKUP(D9368,'מדדים וריביות'!B:C,2)</f>
        <v>33942852.943290897</v>
      </c>
      <c r="M9369" s="30">
        <f t="shared" si="1192"/>
        <v>0</v>
      </c>
      <c r="O9369" s="39">
        <f t="shared" si="1189"/>
        <v>0</v>
      </c>
      <c r="P9369" s="39">
        <f t="shared" si="1185"/>
        <v>0</v>
      </c>
      <c r="Q9369" s="39">
        <f t="shared" si="1190"/>
        <v>0</v>
      </c>
      <c r="R9369" s="41">
        <f t="shared" si="1191"/>
        <v>0</v>
      </c>
    </row>
    <row r="9370" spans="4:18" x14ac:dyDescent="0.25">
      <c r="D9370" s="1">
        <v>42235</v>
      </c>
      <c r="E9370" s="1">
        <f t="shared" si="1188"/>
        <v>42217</v>
      </c>
      <c r="F9370" s="30">
        <f t="shared" si="1186"/>
        <v>0</v>
      </c>
      <c r="H9370" s="42">
        <f>IF(DAY(D9370)&gt;14,VLOOKUP(DATE(YEAR(E9370),MONTH(E9370)-1,DAY(1)),'מדדים וריביות'!B:C,2,FALSE),VLOOKUP(DATE(YEAR(E9370),MONTH(E9370)-2,DAY(1)),'מדדים וריביות'!B:C,2,FALSE))</f>
        <v>34010806.602837101</v>
      </c>
      <c r="I9370" s="43">
        <f>'ריבית יומית'!D9364</f>
        <v>2.7242892239431882E-5</v>
      </c>
      <c r="J9370" s="29">
        <f t="shared" si="1187"/>
        <v>1.0119770666232928</v>
      </c>
      <c r="L9370">
        <f>VLOOKUP(D9369,'מדדים וריביות'!B:C,2)</f>
        <v>33942852.943290897</v>
      </c>
      <c r="M9370" s="30">
        <f t="shared" si="1192"/>
        <v>0</v>
      </c>
      <c r="O9370" s="39">
        <f t="shared" si="1189"/>
        <v>0</v>
      </c>
      <c r="P9370" s="39">
        <f t="shared" si="1185"/>
        <v>0</v>
      </c>
      <c r="Q9370" s="39">
        <f t="shared" si="1190"/>
        <v>0</v>
      </c>
      <c r="R9370" s="41">
        <f t="shared" si="1191"/>
        <v>0</v>
      </c>
    </row>
    <row r="9371" spans="4:18" x14ac:dyDescent="0.25">
      <c r="D9371" s="1">
        <v>42236</v>
      </c>
      <c r="E9371" s="1">
        <f t="shared" si="1188"/>
        <v>42217</v>
      </c>
      <c r="F9371" s="30">
        <f t="shared" si="1186"/>
        <v>0</v>
      </c>
      <c r="H9371" s="42">
        <f>IF(DAY(D9371)&gt;14,VLOOKUP(DATE(YEAR(E9371),MONTH(E9371)-1,DAY(1)),'מדדים וריביות'!B:C,2,FALSE),VLOOKUP(DATE(YEAR(E9371),MONTH(E9371)-2,DAY(1)),'מדדים וריביות'!B:C,2,FALSE))</f>
        <v>34010806.602837101</v>
      </c>
      <c r="I9371" s="43">
        <f>'ריבית יומית'!D9365</f>
        <v>2.7242892239431882E-5</v>
      </c>
      <c r="J9371" s="29">
        <f t="shared" si="1187"/>
        <v>1.0119494981921617</v>
      </c>
      <c r="L9371">
        <f>VLOOKUP(D9370,'מדדים וריביות'!B:C,2)</f>
        <v>33942852.943290897</v>
      </c>
      <c r="M9371" s="30">
        <f t="shared" si="1192"/>
        <v>0</v>
      </c>
      <c r="O9371" s="39">
        <f t="shared" si="1189"/>
        <v>0</v>
      </c>
      <c r="P9371" s="39">
        <f t="shared" si="1185"/>
        <v>0</v>
      </c>
      <c r="Q9371" s="39">
        <f t="shared" si="1190"/>
        <v>0</v>
      </c>
      <c r="R9371" s="41">
        <f t="shared" si="1191"/>
        <v>0</v>
      </c>
    </row>
    <row r="9372" spans="4:18" x14ac:dyDescent="0.25">
      <c r="D9372" s="1">
        <v>42237</v>
      </c>
      <c r="E9372" s="1">
        <f t="shared" si="1188"/>
        <v>42217</v>
      </c>
      <c r="F9372" s="30">
        <f t="shared" si="1186"/>
        <v>0</v>
      </c>
      <c r="H9372" s="42">
        <f>IF(DAY(D9372)&gt;14,VLOOKUP(DATE(YEAR(E9372),MONTH(E9372)-1,DAY(1)),'מדדים וריביות'!B:C,2,FALSE),VLOOKUP(DATE(YEAR(E9372),MONTH(E9372)-2,DAY(1)),'מדדים וריביות'!B:C,2,FALSE))</f>
        <v>34010806.602837101</v>
      </c>
      <c r="I9372" s="43">
        <f>'ריבית יומית'!D9366</f>
        <v>2.7242892239431882E-5</v>
      </c>
      <c r="J9372" s="29">
        <f t="shared" si="1187"/>
        <v>1.0119219305120541</v>
      </c>
      <c r="L9372">
        <f>VLOOKUP(D9371,'מדדים וריביות'!B:C,2)</f>
        <v>33942852.943290897</v>
      </c>
      <c r="M9372" s="30">
        <f t="shared" si="1192"/>
        <v>0</v>
      </c>
      <c r="O9372" s="39">
        <f t="shared" si="1189"/>
        <v>0</v>
      </c>
      <c r="P9372" s="39">
        <f t="shared" si="1185"/>
        <v>0</v>
      </c>
      <c r="Q9372" s="39">
        <f t="shared" si="1190"/>
        <v>0</v>
      </c>
      <c r="R9372" s="41">
        <f t="shared" si="1191"/>
        <v>0</v>
      </c>
    </row>
    <row r="9373" spans="4:18" x14ac:dyDescent="0.25">
      <c r="D9373" s="1">
        <v>42238</v>
      </c>
      <c r="E9373" s="1">
        <f t="shared" si="1188"/>
        <v>42217</v>
      </c>
      <c r="F9373" s="30">
        <f t="shared" si="1186"/>
        <v>0</v>
      </c>
      <c r="H9373" s="42">
        <f>IF(DAY(D9373)&gt;14,VLOOKUP(DATE(YEAR(E9373),MONTH(E9373)-1,DAY(1)),'מדדים וריביות'!B:C,2,FALSE),VLOOKUP(DATE(YEAR(E9373),MONTH(E9373)-2,DAY(1)),'מדדים וריביות'!B:C,2,FALSE))</f>
        <v>34010806.602837101</v>
      </c>
      <c r="I9373" s="43">
        <f>'ריבית יומית'!D9367</f>
        <v>2.7242892239431882E-5</v>
      </c>
      <c r="J9373" s="29">
        <f t="shared" si="1187"/>
        <v>1.0118943635829494</v>
      </c>
      <c r="L9373">
        <f>VLOOKUP(D9372,'מדדים וריביות'!B:C,2)</f>
        <v>33942852.943290897</v>
      </c>
      <c r="M9373" s="30">
        <f t="shared" si="1192"/>
        <v>0</v>
      </c>
      <c r="O9373" s="39">
        <f t="shared" si="1189"/>
        <v>0</v>
      </c>
      <c r="P9373" s="39">
        <f t="shared" si="1185"/>
        <v>0</v>
      </c>
      <c r="Q9373" s="39">
        <f t="shared" si="1190"/>
        <v>0</v>
      </c>
      <c r="R9373" s="41">
        <f t="shared" si="1191"/>
        <v>0</v>
      </c>
    </row>
    <row r="9374" spans="4:18" x14ac:dyDescent="0.25">
      <c r="D9374" s="1">
        <v>42239</v>
      </c>
      <c r="E9374" s="1">
        <f t="shared" si="1188"/>
        <v>42217</v>
      </c>
      <c r="F9374" s="30">
        <f t="shared" si="1186"/>
        <v>0</v>
      </c>
      <c r="H9374" s="42">
        <f>IF(DAY(D9374)&gt;14,VLOOKUP(DATE(YEAR(E9374),MONTH(E9374)-1,DAY(1)),'מדדים וריביות'!B:C,2,FALSE),VLOOKUP(DATE(YEAR(E9374),MONTH(E9374)-2,DAY(1)),'מדדים וריביות'!B:C,2,FALSE))</f>
        <v>34010806.602837101</v>
      </c>
      <c r="I9374" s="43">
        <f>'ריבית יומית'!D9368</f>
        <v>2.7242892239431882E-5</v>
      </c>
      <c r="J9374" s="29">
        <f t="shared" si="1187"/>
        <v>1.011866797404827</v>
      </c>
      <c r="L9374">
        <f>VLOOKUP(D9373,'מדדים וריביות'!B:C,2)</f>
        <v>33942852.943290897</v>
      </c>
      <c r="M9374" s="30">
        <f t="shared" si="1192"/>
        <v>0</v>
      </c>
      <c r="O9374" s="39">
        <f t="shared" si="1189"/>
        <v>0</v>
      </c>
      <c r="P9374" s="39">
        <f t="shared" si="1185"/>
        <v>0</v>
      </c>
      <c r="Q9374" s="39">
        <f t="shared" si="1190"/>
        <v>0</v>
      </c>
      <c r="R9374" s="41">
        <f t="shared" si="1191"/>
        <v>0</v>
      </c>
    </row>
    <row r="9375" spans="4:18" x14ac:dyDescent="0.25">
      <c r="D9375" s="1">
        <v>42240</v>
      </c>
      <c r="E9375" s="1">
        <f t="shared" si="1188"/>
        <v>42217</v>
      </c>
      <c r="F9375" s="30">
        <f t="shared" si="1186"/>
        <v>0</v>
      </c>
      <c r="H9375" s="42">
        <f>IF(DAY(D9375)&gt;14,VLOOKUP(DATE(YEAR(E9375),MONTH(E9375)-1,DAY(1)),'מדדים וריביות'!B:C,2,FALSE),VLOOKUP(DATE(YEAR(E9375),MONTH(E9375)-2,DAY(1)),'מדדים וריביות'!B:C,2,FALSE))</f>
        <v>34010806.602837101</v>
      </c>
      <c r="I9375" s="43">
        <f>'ריבית יומית'!D9369</f>
        <v>2.7242892239431882E-5</v>
      </c>
      <c r="J9375" s="29">
        <f t="shared" si="1187"/>
        <v>1.0118392319776666</v>
      </c>
      <c r="L9375">
        <f>VLOOKUP(D9374,'מדדים וריביות'!B:C,2)</f>
        <v>33942852.943290897</v>
      </c>
      <c r="M9375" s="30">
        <f t="shared" si="1192"/>
        <v>0</v>
      </c>
      <c r="O9375" s="39">
        <f t="shared" si="1189"/>
        <v>0</v>
      </c>
      <c r="P9375" s="39">
        <f t="shared" si="1185"/>
        <v>0</v>
      </c>
      <c r="Q9375" s="39">
        <f t="shared" si="1190"/>
        <v>0</v>
      </c>
      <c r="R9375" s="41">
        <f t="shared" si="1191"/>
        <v>0</v>
      </c>
    </row>
    <row r="9376" spans="4:18" x14ac:dyDescent="0.25">
      <c r="D9376" s="1">
        <v>42241</v>
      </c>
      <c r="E9376" s="1">
        <f t="shared" si="1188"/>
        <v>42217</v>
      </c>
      <c r="F9376" s="30">
        <f t="shared" si="1186"/>
        <v>0</v>
      </c>
      <c r="H9376" s="42">
        <f>IF(DAY(D9376)&gt;14,VLOOKUP(DATE(YEAR(E9376),MONTH(E9376)-1,DAY(1)),'מדדים וריביות'!B:C,2,FALSE),VLOOKUP(DATE(YEAR(E9376),MONTH(E9376)-2,DAY(1)),'מדדים וריביות'!B:C,2,FALSE))</f>
        <v>34010806.602837101</v>
      </c>
      <c r="I9376" s="43">
        <f>'ריבית יומית'!D9370</f>
        <v>2.7242892239431882E-5</v>
      </c>
      <c r="J9376" s="29">
        <f t="shared" si="1187"/>
        <v>1.0118116673014477</v>
      </c>
      <c r="L9376">
        <f>VLOOKUP(D9375,'מדדים וריביות'!B:C,2)</f>
        <v>33942852.943290897</v>
      </c>
      <c r="M9376" s="30">
        <f t="shared" si="1192"/>
        <v>0</v>
      </c>
      <c r="O9376" s="39">
        <f t="shared" si="1189"/>
        <v>0</v>
      </c>
      <c r="P9376" s="39">
        <f t="shared" si="1185"/>
        <v>0</v>
      </c>
      <c r="Q9376" s="39">
        <f t="shared" si="1190"/>
        <v>0</v>
      </c>
      <c r="R9376" s="41">
        <f t="shared" si="1191"/>
        <v>0</v>
      </c>
    </row>
    <row r="9377" spans="4:18" x14ac:dyDescent="0.25">
      <c r="D9377" s="1">
        <v>42242</v>
      </c>
      <c r="E9377" s="1">
        <f t="shared" si="1188"/>
        <v>42217</v>
      </c>
      <c r="F9377" s="30">
        <f t="shared" si="1186"/>
        <v>0</v>
      </c>
      <c r="H9377" s="42">
        <f>IF(DAY(D9377)&gt;14,VLOOKUP(DATE(YEAR(E9377),MONTH(E9377)-1,DAY(1)),'מדדים וריביות'!B:C,2,FALSE),VLOOKUP(DATE(YEAR(E9377),MONTH(E9377)-2,DAY(1)),'מדדים וריביות'!B:C,2,FALSE))</f>
        <v>34010806.602837101</v>
      </c>
      <c r="I9377" s="43">
        <f>'ריבית יומית'!D9371</f>
        <v>2.7242892239431882E-5</v>
      </c>
      <c r="J9377" s="29">
        <f t="shared" si="1187"/>
        <v>1.0117841033761499</v>
      </c>
      <c r="L9377">
        <f>VLOOKUP(D9376,'מדדים וריביות'!B:C,2)</f>
        <v>33942852.943290897</v>
      </c>
      <c r="M9377" s="30">
        <f t="shared" si="1192"/>
        <v>0</v>
      </c>
      <c r="O9377" s="39">
        <f t="shared" si="1189"/>
        <v>0</v>
      </c>
      <c r="P9377" s="39">
        <f t="shared" si="1185"/>
        <v>0</v>
      </c>
      <c r="Q9377" s="39">
        <f t="shared" si="1190"/>
        <v>0</v>
      </c>
      <c r="R9377" s="41">
        <f t="shared" si="1191"/>
        <v>0</v>
      </c>
    </row>
    <row r="9378" spans="4:18" x14ac:dyDescent="0.25">
      <c r="D9378" s="1">
        <v>42243</v>
      </c>
      <c r="E9378" s="1">
        <f t="shared" si="1188"/>
        <v>42217</v>
      </c>
      <c r="F9378" s="30">
        <f t="shared" si="1186"/>
        <v>0</v>
      </c>
      <c r="H9378" s="42">
        <f>IF(DAY(D9378)&gt;14,VLOOKUP(DATE(YEAR(E9378),MONTH(E9378)-1,DAY(1)),'מדדים וריביות'!B:C,2,FALSE),VLOOKUP(DATE(YEAR(E9378),MONTH(E9378)-2,DAY(1)),'מדדים וריביות'!B:C,2,FALSE))</f>
        <v>34010806.602837101</v>
      </c>
      <c r="I9378" s="43">
        <f>'ריבית יומית'!D9372</f>
        <v>2.7242892239431882E-5</v>
      </c>
      <c r="J9378" s="29">
        <f t="shared" si="1187"/>
        <v>1.0117565402017525</v>
      </c>
      <c r="L9378">
        <f>VLOOKUP(D9377,'מדדים וריביות'!B:C,2)</f>
        <v>33942852.943290897</v>
      </c>
      <c r="M9378" s="30">
        <f t="shared" si="1192"/>
        <v>0</v>
      </c>
      <c r="O9378" s="39">
        <f t="shared" si="1189"/>
        <v>0</v>
      </c>
      <c r="P9378" s="39">
        <f t="shared" si="1185"/>
        <v>0</v>
      </c>
      <c r="Q9378" s="39">
        <f t="shared" si="1190"/>
        <v>0</v>
      </c>
      <c r="R9378" s="41">
        <f t="shared" si="1191"/>
        <v>0</v>
      </c>
    </row>
    <row r="9379" spans="4:18" x14ac:dyDescent="0.25">
      <c r="D9379" s="1">
        <v>42244</v>
      </c>
      <c r="E9379" s="1">
        <f t="shared" si="1188"/>
        <v>42217</v>
      </c>
      <c r="F9379" s="30">
        <f t="shared" si="1186"/>
        <v>0</v>
      </c>
      <c r="H9379" s="42">
        <f>IF(DAY(D9379)&gt;14,VLOOKUP(DATE(YEAR(E9379),MONTH(E9379)-1,DAY(1)),'מדדים וריביות'!B:C,2,FALSE),VLOOKUP(DATE(YEAR(E9379),MONTH(E9379)-2,DAY(1)),'מדדים וריביות'!B:C,2,FALSE))</f>
        <v>34010806.602837101</v>
      </c>
      <c r="I9379" s="43">
        <f>'ריבית יומית'!D9373</f>
        <v>2.7242892239431882E-5</v>
      </c>
      <c r="J9379" s="29">
        <f t="shared" si="1187"/>
        <v>1.0117289777782354</v>
      </c>
      <c r="L9379">
        <f>VLOOKUP(D9378,'מדדים וריביות'!B:C,2)</f>
        <v>33942852.943290897</v>
      </c>
      <c r="M9379" s="30">
        <f t="shared" si="1192"/>
        <v>0</v>
      </c>
      <c r="O9379" s="39">
        <f t="shared" si="1189"/>
        <v>0</v>
      </c>
      <c r="P9379" s="39">
        <f t="shared" si="1185"/>
        <v>0</v>
      </c>
      <c r="Q9379" s="39">
        <f t="shared" si="1190"/>
        <v>0</v>
      </c>
      <c r="R9379" s="41">
        <f t="shared" si="1191"/>
        <v>0</v>
      </c>
    </row>
    <row r="9380" spans="4:18" x14ac:dyDescent="0.25">
      <c r="D9380" s="1">
        <v>42245</v>
      </c>
      <c r="E9380" s="1">
        <f t="shared" si="1188"/>
        <v>42217</v>
      </c>
      <c r="F9380" s="30">
        <f t="shared" si="1186"/>
        <v>0</v>
      </c>
      <c r="H9380" s="42">
        <f>IF(DAY(D9380)&gt;14,VLOOKUP(DATE(YEAR(E9380),MONTH(E9380)-1,DAY(1)),'מדדים וריביות'!B:C,2,FALSE),VLOOKUP(DATE(YEAR(E9380),MONTH(E9380)-2,DAY(1)),'מדדים וריביות'!B:C,2,FALSE))</f>
        <v>34010806.602837101</v>
      </c>
      <c r="I9380" s="43">
        <f>'ריבית יומית'!D9374</f>
        <v>2.7242892239431882E-5</v>
      </c>
      <c r="J9380" s="29">
        <f t="shared" si="1187"/>
        <v>1.011701416105578</v>
      </c>
      <c r="L9380">
        <f>VLOOKUP(D9379,'מדדים וריביות'!B:C,2)</f>
        <v>33942852.943290897</v>
      </c>
      <c r="M9380" s="30">
        <f t="shared" si="1192"/>
        <v>0</v>
      </c>
      <c r="O9380" s="39">
        <f t="shared" si="1189"/>
        <v>0</v>
      </c>
      <c r="P9380" s="39">
        <f t="shared" si="1185"/>
        <v>0</v>
      </c>
      <c r="Q9380" s="39">
        <f t="shared" si="1190"/>
        <v>0</v>
      </c>
      <c r="R9380" s="41">
        <f t="shared" si="1191"/>
        <v>0</v>
      </c>
    </row>
    <row r="9381" spans="4:18" x14ac:dyDescent="0.25">
      <c r="D9381" s="1">
        <v>42246</v>
      </c>
      <c r="E9381" s="1">
        <f t="shared" si="1188"/>
        <v>42217</v>
      </c>
      <c r="F9381" s="30">
        <f t="shared" si="1186"/>
        <v>0</v>
      </c>
      <c r="H9381" s="42">
        <f>IF(DAY(D9381)&gt;14,VLOOKUP(DATE(YEAR(E9381),MONTH(E9381)-1,DAY(1)),'מדדים וריביות'!B:C,2,FALSE),VLOOKUP(DATE(YEAR(E9381),MONTH(E9381)-2,DAY(1)),'מדדים וריביות'!B:C,2,FALSE))</f>
        <v>34010806.602837101</v>
      </c>
      <c r="I9381" s="43">
        <f>'ריבית יומית'!D9375</f>
        <v>2.7242892239431882E-5</v>
      </c>
      <c r="J9381" s="29">
        <f t="shared" si="1187"/>
        <v>1.0116738551837596</v>
      </c>
      <c r="L9381">
        <f>VLOOKUP(D9380,'מדדים וריביות'!B:C,2)</f>
        <v>33942852.943290897</v>
      </c>
      <c r="M9381" s="30">
        <f t="shared" si="1192"/>
        <v>0</v>
      </c>
      <c r="O9381" s="39">
        <f t="shared" si="1189"/>
        <v>0</v>
      </c>
      <c r="P9381" s="39">
        <f t="shared" si="1185"/>
        <v>0</v>
      </c>
      <c r="Q9381" s="39">
        <f t="shared" si="1190"/>
        <v>0</v>
      </c>
      <c r="R9381" s="41">
        <f t="shared" si="1191"/>
        <v>0</v>
      </c>
    </row>
    <row r="9382" spans="4:18" x14ac:dyDescent="0.25">
      <c r="D9382" s="1">
        <v>42247</v>
      </c>
      <c r="E9382" s="1">
        <f t="shared" si="1188"/>
        <v>42217</v>
      </c>
      <c r="F9382" s="30">
        <f t="shared" si="1186"/>
        <v>0</v>
      </c>
      <c r="H9382" s="42">
        <f>IF(DAY(D9382)&gt;14,VLOOKUP(DATE(YEAR(E9382),MONTH(E9382)-1,DAY(1)),'מדדים וריביות'!B:C,2,FALSE),VLOOKUP(DATE(YEAR(E9382),MONTH(E9382)-2,DAY(1)),'מדדים וריביות'!B:C,2,FALSE))</f>
        <v>34010806.602837101</v>
      </c>
      <c r="I9382" s="43">
        <f>'ריבית יומית'!D9376</f>
        <v>2.7242892239431882E-5</v>
      </c>
      <c r="J9382" s="29">
        <f t="shared" si="1187"/>
        <v>1.0116462950127603</v>
      </c>
      <c r="L9382">
        <f>VLOOKUP(D9381,'מדדים וריביות'!B:C,2)</f>
        <v>33942852.943290897</v>
      </c>
      <c r="M9382" s="30">
        <f t="shared" si="1192"/>
        <v>0</v>
      </c>
      <c r="O9382" s="39">
        <f t="shared" si="1189"/>
        <v>0</v>
      </c>
      <c r="P9382" s="39">
        <f t="shared" si="1185"/>
        <v>0</v>
      </c>
      <c r="Q9382" s="39">
        <f t="shared" si="1190"/>
        <v>0</v>
      </c>
      <c r="R9382" s="41">
        <f t="shared" si="1191"/>
        <v>0</v>
      </c>
    </row>
    <row r="9383" spans="4:18" x14ac:dyDescent="0.25">
      <c r="D9383" s="1">
        <v>42248</v>
      </c>
      <c r="E9383" s="1">
        <f t="shared" si="1188"/>
        <v>42248</v>
      </c>
      <c r="F9383" s="30">
        <f t="shared" si="1186"/>
        <v>0</v>
      </c>
      <c r="H9383" s="42">
        <f>IF(DAY(D9383)&gt;14,VLOOKUP(DATE(YEAR(E9383),MONTH(E9383)-1,DAY(1)),'מדדים וריביות'!B:C,2,FALSE),VLOOKUP(DATE(YEAR(E9383),MONTH(E9383)-2,DAY(1)),'מדדים וריביות'!B:C,2,FALSE))</f>
        <v>34010806.602837101</v>
      </c>
      <c r="I9383" s="43">
        <f>'ריבית יומית'!D9377</f>
        <v>2.7242892239431882E-5</v>
      </c>
      <c r="J9383" s="29">
        <f t="shared" si="1187"/>
        <v>1.0116187355925592</v>
      </c>
      <c r="L9383">
        <f>VLOOKUP(D9382,'מדדים וריביות'!B:C,2)</f>
        <v>33942852.943290897</v>
      </c>
      <c r="M9383" s="30">
        <f t="shared" si="1192"/>
        <v>0</v>
      </c>
      <c r="O9383" s="39">
        <f t="shared" si="1189"/>
        <v>0</v>
      </c>
      <c r="P9383" s="39">
        <f t="shared" si="1185"/>
        <v>0</v>
      </c>
      <c r="Q9383" s="39">
        <f t="shared" si="1190"/>
        <v>0</v>
      </c>
      <c r="R9383" s="41">
        <f t="shared" si="1191"/>
        <v>0</v>
      </c>
    </row>
    <row r="9384" spans="4:18" x14ac:dyDescent="0.25">
      <c r="D9384" s="1">
        <v>42249</v>
      </c>
      <c r="E9384" s="1">
        <f t="shared" si="1188"/>
        <v>42248</v>
      </c>
      <c r="F9384" s="30">
        <f t="shared" si="1186"/>
        <v>0</v>
      </c>
      <c r="H9384" s="42">
        <f>IF(DAY(D9384)&gt;14,VLOOKUP(DATE(YEAR(E9384),MONTH(E9384)-1,DAY(1)),'מדדים וריביות'!B:C,2,FALSE),VLOOKUP(DATE(YEAR(E9384),MONTH(E9384)-2,DAY(1)),'מדדים וריביות'!B:C,2,FALSE))</f>
        <v>34010806.602837101</v>
      </c>
      <c r="I9384" s="43">
        <f>'ריבית יומית'!D9378</f>
        <v>2.7242892239431882E-5</v>
      </c>
      <c r="J9384" s="29">
        <f t="shared" si="1187"/>
        <v>1.011591176923136</v>
      </c>
      <c r="L9384">
        <f>VLOOKUP(D9383,'מדדים וריביות'!B:C,2)</f>
        <v>33806945.624198698</v>
      </c>
      <c r="M9384" s="30">
        <f t="shared" si="1192"/>
        <v>0</v>
      </c>
      <c r="O9384" s="39">
        <f t="shared" si="1189"/>
        <v>0</v>
      </c>
      <c r="P9384" s="39">
        <f t="shared" si="1185"/>
        <v>0</v>
      </c>
      <c r="Q9384" s="39">
        <f t="shared" si="1190"/>
        <v>0</v>
      </c>
      <c r="R9384" s="41">
        <f t="shared" si="1191"/>
        <v>0</v>
      </c>
    </row>
    <row r="9385" spans="4:18" x14ac:dyDescent="0.25">
      <c r="D9385" s="1">
        <v>42250</v>
      </c>
      <c r="E9385" s="1">
        <f t="shared" si="1188"/>
        <v>42248</v>
      </c>
      <c r="F9385" s="30">
        <f t="shared" si="1186"/>
        <v>0</v>
      </c>
      <c r="H9385" s="42">
        <f>IF(DAY(D9385)&gt;14,VLOOKUP(DATE(YEAR(E9385),MONTH(E9385)-1,DAY(1)),'מדדים וריביות'!B:C,2,FALSE),VLOOKUP(DATE(YEAR(E9385),MONTH(E9385)-2,DAY(1)),'מדדים וריביות'!B:C,2,FALSE))</f>
        <v>34010806.602837101</v>
      </c>
      <c r="I9385" s="43">
        <f>'ריבית יומית'!D9379</f>
        <v>2.7242892239431882E-5</v>
      </c>
      <c r="J9385" s="29">
        <f t="shared" si="1187"/>
        <v>1.0115636190044701</v>
      </c>
      <c r="L9385">
        <f>VLOOKUP(D9384,'מדדים וריביות'!B:C,2)</f>
        <v>33806945.624198698</v>
      </c>
      <c r="M9385" s="30">
        <f t="shared" si="1192"/>
        <v>0</v>
      </c>
      <c r="O9385" s="39">
        <f t="shared" si="1189"/>
        <v>0</v>
      </c>
      <c r="P9385" s="39">
        <f t="shared" si="1185"/>
        <v>0</v>
      </c>
      <c r="Q9385" s="39">
        <f t="shared" si="1190"/>
        <v>0</v>
      </c>
      <c r="R9385" s="41">
        <f t="shared" si="1191"/>
        <v>0</v>
      </c>
    </row>
    <row r="9386" spans="4:18" x14ac:dyDescent="0.25">
      <c r="D9386" s="1">
        <v>42251</v>
      </c>
      <c r="E9386" s="1">
        <f t="shared" si="1188"/>
        <v>42248</v>
      </c>
      <c r="F9386" s="30">
        <f t="shared" si="1186"/>
        <v>0</v>
      </c>
      <c r="H9386" s="42">
        <f>IF(DAY(D9386)&gt;14,VLOOKUP(DATE(YEAR(E9386),MONTH(E9386)-1,DAY(1)),'מדדים וריביות'!B:C,2,FALSE),VLOOKUP(DATE(YEAR(E9386),MONTH(E9386)-2,DAY(1)),'מדדים וריביות'!B:C,2,FALSE))</f>
        <v>34010806.602837101</v>
      </c>
      <c r="I9386" s="43">
        <f>'ריבית יומית'!D9380</f>
        <v>2.7242892239431882E-5</v>
      </c>
      <c r="J9386" s="29">
        <f t="shared" si="1187"/>
        <v>1.0115360618365412</v>
      </c>
      <c r="L9386">
        <f>VLOOKUP(D9385,'מדדים וריביות'!B:C,2)</f>
        <v>33806945.624198698</v>
      </c>
      <c r="M9386" s="30">
        <f t="shared" si="1192"/>
        <v>0</v>
      </c>
      <c r="O9386" s="39">
        <f t="shared" si="1189"/>
        <v>0</v>
      </c>
      <c r="P9386" s="39">
        <f t="shared" si="1185"/>
        <v>0</v>
      </c>
      <c r="Q9386" s="39">
        <f t="shared" si="1190"/>
        <v>0</v>
      </c>
      <c r="R9386" s="41">
        <f t="shared" si="1191"/>
        <v>0</v>
      </c>
    </row>
    <row r="9387" spans="4:18" x14ac:dyDescent="0.25">
      <c r="D9387" s="1">
        <v>42252</v>
      </c>
      <c r="E9387" s="1">
        <f t="shared" si="1188"/>
        <v>42248</v>
      </c>
      <c r="F9387" s="30">
        <f t="shared" si="1186"/>
        <v>0</v>
      </c>
      <c r="H9387" s="42">
        <f>IF(DAY(D9387)&gt;14,VLOOKUP(DATE(YEAR(E9387),MONTH(E9387)-1,DAY(1)),'מדדים וריביות'!B:C,2,FALSE),VLOOKUP(DATE(YEAR(E9387),MONTH(E9387)-2,DAY(1)),'מדדים וריביות'!B:C,2,FALSE))</f>
        <v>34010806.602837101</v>
      </c>
      <c r="I9387" s="43">
        <f>'ריבית יומית'!D9381</f>
        <v>2.7242892239431882E-5</v>
      </c>
      <c r="J9387" s="29">
        <f t="shared" si="1187"/>
        <v>1.0115085054193289</v>
      </c>
      <c r="L9387">
        <f>VLOOKUP(D9386,'מדדים וריביות'!B:C,2)</f>
        <v>33806945.624198698</v>
      </c>
      <c r="M9387" s="30">
        <f t="shared" si="1192"/>
        <v>0</v>
      </c>
      <c r="O9387" s="39">
        <f t="shared" si="1189"/>
        <v>0</v>
      </c>
      <c r="P9387" s="39">
        <f t="shared" si="1185"/>
        <v>0</v>
      </c>
      <c r="Q9387" s="39">
        <f t="shared" si="1190"/>
        <v>0</v>
      </c>
      <c r="R9387" s="41">
        <f t="shared" si="1191"/>
        <v>0</v>
      </c>
    </row>
    <row r="9388" spans="4:18" x14ac:dyDescent="0.25">
      <c r="D9388" s="1">
        <v>42253</v>
      </c>
      <c r="E9388" s="1">
        <f t="shared" si="1188"/>
        <v>42248</v>
      </c>
      <c r="F9388" s="30">
        <f t="shared" si="1186"/>
        <v>0</v>
      </c>
      <c r="H9388" s="42">
        <f>IF(DAY(D9388)&gt;14,VLOOKUP(DATE(YEAR(E9388),MONTH(E9388)-1,DAY(1)),'מדדים וריביות'!B:C,2,FALSE),VLOOKUP(DATE(YEAR(E9388),MONTH(E9388)-2,DAY(1)),'מדדים וריביות'!B:C,2,FALSE))</f>
        <v>34010806.602837101</v>
      </c>
      <c r="I9388" s="43">
        <f>'ריבית יומית'!D9382</f>
        <v>2.7242892239431882E-5</v>
      </c>
      <c r="J9388" s="29">
        <f t="shared" si="1187"/>
        <v>1.0114809497528126</v>
      </c>
      <c r="L9388">
        <f>VLOOKUP(D9387,'מדדים וריביות'!B:C,2)</f>
        <v>33806945.624198698</v>
      </c>
      <c r="M9388" s="30">
        <f t="shared" si="1192"/>
        <v>0</v>
      </c>
      <c r="O9388" s="39">
        <f t="shared" si="1189"/>
        <v>0</v>
      </c>
      <c r="P9388" s="39">
        <f t="shared" ref="P9388:P9451" si="1193">J9389*G9388-G9388</f>
        <v>0</v>
      </c>
      <c r="Q9388" s="39">
        <f t="shared" si="1190"/>
        <v>0</v>
      </c>
      <c r="R9388" s="41">
        <f t="shared" si="1191"/>
        <v>0</v>
      </c>
    </row>
    <row r="9389" spans="4:18" x14ac:dyDescent="0.25">
      <c r="D9389" s="1">
        <v>42254</v>
      </c>
      <c r="E9389" s="1">
        <f t="shared" si="1188"/>
        <v>42248</v>
      </c>
      <c r="F9389" s="30">
        <f t="shared" si="1186"/>
        <v>0</v>
      </c>
      <c r="H9389" s="42">
        <f>IF(DAY(D9389)&gt;14,VLOOKUP(DATE(YEAR(E9389),MONTH(E9389)-1,DAY(1)),'מדדים וריביות'!B:C,2,FALSE),VLOOKUP(DATE(YEAR(E9389),MONTH(E9389)-2,DAY(1)),'מדדים וריביות'!B:C,2,FALSE))</f>
        <v>34010806.602837101</v>
      </c>
      <c r="I9389" s="43">
        <f>'ריבית יומית'!D9383</f>
        <v>2.7242892239431882E-5</v>
      </c>
      <c r="J9389" s="29">
        <f t="shared" si="1187"/>
        <v>1.0114533948369717</v>
      </c>
      <c r="L9389">
        <f>VLOOKUP(D9388,'מדדים וריביות'!B:C,2)</f>
        <v>33806945.624198698</v>
      </c>
      <c r="M9389" s="30">
        <f t="shared" si="1192"/>
        <v>0</v>
      </c>
      <c r="O9389" s="39">
        <f t="shared" si="1189"/>
        <v>0</v>
      </c>
      <c r="P9389" s="39">
        <f t="shared" si="1193"/>
        <v>0</v>
      </c>
      <c r="Q9389" s="39">
        <f t="shared" si="1190"/>
        <v>0</v>
      </c>
      <c r="R9389" s="41">
        <f t="shared" si="1191"/>
        <v>0</v>
      </c>
    </row>
    <row r="9390" spans="4:18" x14ac:dyDescent="0.25">
      <c r="D9390" s="1">
        <v>42255</v>
      </c>
      <c r="E9390" s="1">
        <f t="shared" si="1188"/>
        <v>42248</v>
      </c>
      <c r="F9390" s="30">
        <f t="shared" si="1186"/>
        <v>0</v>
      </c>
      <c r="H9390" s="42">
        <f>IF(DAY(D9390)&gt;14,VLOOKUP(DATE(YEAR(E9390),MONTH(E9390)-1,DAY(1)),'מדדים וריביות'!B:C,2,FALSE),VLOOKUP(DATE(YEAR(E9390),MONTH(E9390)-2,DAY(1)),'מדדים וריביות'!B:C,2,FALSE))</f>
        <v>34010806.602837101</v>
      </c>
      <c r="I9390" s="43">
        <f>'ריבית יומית'!D9384</f>
        <v>2.7242892239431882E-5</v>
      </c>
      <c r="J9390" s="29">
        <f t="shared" si="1187"/>
        <v>1.0114258406717862</v>
      </c>
      <c r="L9390">
        <f>VLOOKUP(D9389,'מדדים וריביות'!B:C,2)</f>
        <v>33806945.624198698</v>
      </c>
      <c r="M9390" s="30">
        <f t="shared" si="1192"/>
        <v>0</v>
      </c>
      <c r="O9390" s="39">
        <f t="shared" si="1189"/>
        <v>0</v>
      </c>
      <c r="P9390" s="39">
        <f t="shared" si="1193"/>
        <v>0</v>
      </c>
      <c r="Q9390" s="39">
        <f t="shared" si="1190"/>
        <v>0</v>
      </c>
      <c r="R9390" s="41">
        <f t="shared" si="1191"/>
        <v>0</v>
      </c>
    </row>
    <row r="9391" spans="4:18" x14ac:dyDescent="0.25">
      <c r="D9391" s="1">
        <v>42256</v>
      </c>
      <c r="E9391" s="1">
        <f t="shared" si="1188"/>
        <v>42248</v>
      </c>
      <c r="F9391" s="30">
        <f t="shared" si="1186"/>
        <v>0</v>
      </c>
      <c r="H9391" s="42">
        <f>IF(DAY(D9391)&gt;14,VLOOKUP(DATE(YEAR(E9391),MONTH(E9391)-1,DAY(1)),'מדדים וריביות'!B:C,2,FALSE),VLOOKUP(DATE(YEAR(E9391),MONTH(E9391)-2,DAY(1)),'מדדים וריביות'!B:C,2,FALSE))</f>
        <v>34010806.602837101</v>
      </c>
      <c r="I9391" s="43">
        <f>'ריבית יומית'!D9385</f>
        <v>2.7242892239431882E-5</v>
      </c>
      <c r="J9391" s="29">
        <f t="shared" si="1187"/>
        <v>1.0113982872572354</v>
      </c>
      <c r="L9391">
        <f>VLOOKUP(D9390,'מדדים וריביות'!B:C,2)</f>
        <v>33806945.624198698</v>
      </c>
      <c r="M9391" s="30">
        <f t="shared" si="1192"/>
        <v>0</v>
      </c>
      <c r="O9391" s="39">
        <f t="shared" si="1189"/>
        <v>0</v>
      </c>
      <c r="P9391" s="39">
        <f t="shared" si="1193"/>
        <v>0</v>
      </c>
      <c r="Q9391" s="39">
        <f t="shared" si="1190"/>
        <v>0</v>
      </c>
      <c r="R9391" s="41">
        <f t="shared" si="1191"/>
        <v>0</v>
      </c>
    </row>
    <row r="9392" spans="4:18" x14ac:dyDescent="0.25">
      <c r="D9392" s="1">
        <v>42257</v>
      </c>
      <c r="E9392" s="1">
        <f t="shared" si="1188"/>
        <v>42248</v>
      </c>
      <c r="F9392" s="30">
        <f t="shared" si="1186"/>
        <v>0</v>
      </c>
      <c r="H9392" s="42">
        <f>IF(DAY(D9392)&gt;14,VLOOKUP(DATE(YEAR(E9392),MONTH(E9392)-1,DAY(1)),'מדדים וריביות'!B:C,2,FALSE),VLOOKUP(DATE(YEAR(E9392),MONTH(E9392)-2,DAY(1)),'מדדים וריביות'!B:C,2,FALSE))</f>
        <v>34010806.602837101</v>
      </c>
      <c r="I9392" s="43">
        <f>'ריבית יומית'!D9386</f>
        <v>2.7242892239431882E-5</v>
      </c>
      <c r="J9392" s="29">
        <f t="shared" si="1187"/>
        <v>1.0113707345932987</v>
      </c>
      <c r="L9392">
        <f>VLOOKUP(D9391,'מדדים וריביות'!B:C,2)</f>
        <v>33806945.624198698</v>
      </c>
      <c r="M9392" s="30">
        <f t="shared" si="1192"/>
        <v>0</v>
      </c>
      <c r="O9392" s="39">
        <f t="shared" si="1189"/>
        <v>0</v>
      </c>
      <c r="P9392" s="39">
        <f t="shared" si="1193"/>
        <v>0</v>
      </c>
      <c r="Q9392" s="39">
        <f t="shared" si="1190"/>
        <v>0</v>
      </c>
      <c r="R9392" s="41">
        <f t="shared" si="1191"/>
        <v>0</v>
      </c>
    </row>
    <row r="9393" spans="4:18" x14ac:dyDescent="0.25">
      <c r="D9393" s="1">
        <v>42258</v>
      </c>
      <c r="E9393" s="1">
        <f t="shared" si="1188"/>
        <v>42248</v>
      </c>
      <c r="F9393" s="30">
        <f t="shared" si="1186"/>
        <v>0</v>
      </c>
      <c r="H9393" s="42">
        <f>IF(DAY(D9393)&gt;14,VLOOKUP(DATE(YEAR(E9393),MONTH(E9393)-1,DAY(1)),'מדדים וריביות'!B:C,2,FALSE),VLOOKUP(DATE(YEAR(E9393),MONTH(E9393)-2,DAY(1)),'מדדים וריביות'!B:C,2,FALSE))</f>
        <v>34010806.602837101</v>
      </c>
      <c r="I9393" s="43">
        <f>'ריבית יומית'!D9387</f>
        <v>2.7242892239431882E-5</v>
      </c>
      <c r="J9393" s="29">
        <f t="shared" si="1187"/>
        <v>1.0113431826799559</v>
      </c>
      <c r="L9393">
        <f>VLOOKUP(D9392,'מדדים וריביות'!B:C,2)</f>
        <v>33806945.624198698</v>
      </c>
      <c r="M9393" s="30">
        <f t="shared" si="1192"/>
        <v>0</v>
      </c>
      <c r="O9393" s="39">
        <f t="shared" si="1189"/>
        <v>0</v>
      </c>
      <c r="P9393" s="39">
        <f t="shared" si="1193"/>
        <v>0</v>
      </c>
      <c r="Q9393" s="39">
        <f t="shared" si="1190"/>
        <v>0</v>
      </c>
      <c r="R9393" s="41">
        <f t="shared" si="1191"/>
        <v>0</v>
      </c>
    </row>
    <row r="9394" spans="4:18" x14ac:dyDescent="0.25">
      <c r="D9394" s="1">
        <v>42259</v>
      </c>
      <c r="E9394" s="1">
        <f t="shared" si="1188"/>
        <v>42248</v>
      </c>
      <c r="F9394" s="30">
        <f t="shared" si="1186"/>
        <v>0</v>
      </c>
      <c r="H9394" s="42">
        <f>IF(DAY(D9394)&gt;14,VLOOKUP(DATE(YEAR(E9394),MONTH(E9394)-1,DAY(1)),'מדדים וריביות'!B:C,2,FALSE),VLOOKUP(DATE(YEAR(E9394),MONTH(E9394)-2,DAY(1)),'מדדים וריביות'!B:C,2,FALSE))</f>
        <v>34010806.602837101</v>
      </c>
      <c r="I9394" s="43">
        <f>'ריבית יומית'!D9388</f>
        <v>2.7242892239431882E-5</v>
      </c>
      <c r="J9394" s="29">
        <f t="shared" si="1187"/>
        <v>1.0113156315171865</v>
      </c>
      <c r="L9394">
        <f>VLOOKUP(D9393,'מדדים וריביות'!B:C,2)</f>
        <v>33806945.624198698</v>
      </c>
      <c r="M9394" s="30">
        <f t="shared" si="1192"/>
        <v>0</v>
      </c>
      <c r="O9394" s="39">
        <f t="shared" si="1189"/>
        <v>0</v>
      </c>
      <c r="P9394" s="39">
        <f t="shared" si="1193"/>
        <v>0</v>
      </c>
      <c r="Q9394" s="39">
        <f t="shared" si="1190"/>
        <v>0</v>
      </c>
      <c r="R9394" s="41">
        <f t="shared" si="1191"/>
        <v>0</v>
      </c>
    </row>
    <row r="9395" spans="4:18" x14ac:dyDescent="0.25">
      <c r="D9395" s="1">
        <v>42260</v>
      </c>
      <c r="E9395" s="1">
        <f t="shared" si="1188"/>
        <v>42248</v>
      </c>
      <c r="F9395" s="30">
        <f t="shared" si="1186"/>
        <v>0</v>
      </c>
      <c r="H9395" s="42">
        <f>IF(DAY(D9395)&gt;14,VLOOKUP(DATE(YEAR(E9395),MONTH(E9395)-1,DAY(1)),'מדדים וריביות'!B:C,2,FALSE),VLOOKUP(DATE(YEAR(E9395),MONTH(E9395)-2,DAY(1)),'מדדים וריביות'!B:C,2,FALSE))</f>
        <v>34010806.602837101</v>
      </c>
      <c r="I9395" s="43">
        <f>'ריבית יומית'!D9389</f>
        <v>2.7242892239431882E-5</v>
      </c>
      <c r="J9395" s="29">
        <f t="shared" si="1187"/>
        <v>1.01128808110497</v>
      </c>
      <c r="L9395">
        <f>VLOOKUP(D9394,'מדדים וריביות'!B:C,2)</f>
        <v>33806945.624198698</v>
      </c>
      <c r="M9395" s="30">
        <f t="shared" si="1192"/>
        <v>0</v>
      </c>
      <c r="O9395" s="39">
        <f t="shared" si="1189"/>
        <v>0</v>
      </c>
      <c r="P9395" s="39">
        <f t="shared" si="1193"/>
        <v>0</v>
      </c>
      <c r="Q9395" s="39">
        <f t="shared" si="1190"/>
        <v>0</v>
      </c>
      <c r="R9395" s="41">
        <f t="shared" si="1191"/>
        <v>0</v>
      </c>
    </row>
    <row r="9396" spans="4:18" x14ac:dyDescent="0.25">
      <c r="D9396" s="1">
        <v>42261</v>
      </c>
      <c r="E9396" s="1">
        <f t="shared" si="1188"/>
        <v>42248</v>
      </c>
      <c r="F9396" s="30">
        <f t="shared" si="1186"/>
        <v>0</v>
      </c>
      <c r="H9396" s="42">
        <f>IF(DAY(D9396)&gt;14,VLOOKUP(DATE(YEAR(E9396),MONTH(E9396)-1,DAY(1)),'מדדים וריביות'!B:C,2,FALSE),VLOOKUP(DATE(YEAR(E9396),MONTH(E9396)-2,DAY(1)),'מדדים וריביות'!B:C,2,FALSE))</f>
        <v>34010806.602837101</v>
      </c>
      <c r="I9396" s="43">
        <f>'ריבית יומית'!D9390</f>
        <v>2.7242892239431882E-5</v>
      </c>
      <c r="J9396" s="29">
        <f t="shared" si="1187"/>
        <v>1.0112605314432859</v>
      </c>
      <c r="L9396">
        <f>VLOOKUP(D9395,'מדדים וריביות'!B:C,2)</f>
        <v>33806945.624198698</v>
      </c>
      <c r="M9396" s="30">
        <f t="shared" si="1192"/>
        <v>0</v>
      </c>
      <c r="O9396" s="39">
        <f t="shared" si="1189"/>
        <v>0</v>
      </c>
      <c r="P9396" s="39">
        <f t="shared" si="1193"/>
        <v>0</v>
      </c>
      <c r="Q9396" s="39">
        <f t="shared" si="1190"/>
        <v>0</v>
      </c>
      <c r="R9396" s="41">
        <f t="shared" si="1191"/>
        <v>0</v>
      </c>
    </row>
    <row r="9397" spans="4:18" x14ac:dyDescent="0.25">
      <c r="D9397" s="1">
        <v>42262</v>
      </c>
      <c r="E9397" s="1">
        <f t="shared" si="1188"/>
        <v>42248</v>
      </c>
      <c r="F9397" s="30">
        <f t="shared" si="1186"/>
        <v>0</v>
      </c>
      <c r="H9397" s="42">
        <f>IF(DAY(D9397)&gt;14,VLOOKUP(DATE(YEAR(E9397),MONTH(E9397)-1,DAY(1)),'מדדים וריביות'!B:C,2,FALSE),VLOOKUP(DATE(YEAR(E9397),MONTH(E9397)-2,DAY(1)),'מדדים וריביות'!B:C,2,FALSE))</f>
        <v>33942852.943290897</v>
      </c>
      <c r="I9397" s="43">
        <f>'ריבית יומית'!D9391</f>
        <v>2.7242892239431882E-5</v>
      </c>
      <c r="J9397" s="29">
        <f t="shared" si="1187"/>
        <v>1.0112329825321138</v>
      </c>
      <c r="L9397">
        <f>VLOOKUP(D9396,'מדדים וריביות'!B:C,2)</f>
        <v>33806945.624198698</v>
      </c>
      <c r="M9397" s="30">
        <f t="shared" si="1192"/>
        <v>0</v>
      </c>
      <c r="O9397" s="39">
        <f t="shared" si="1189"/>
        <v>0</v>
      </c>
      <c r="P9397" s="39">
        <f t="shared" si="1193"/>
        <v>0</v>
      </c>
      <c r="Q9397" s="39">
        <f t="shared" si="1190"/>
        <v>0</v>
      </c>
      <c r="R9397" s="41">
        <f t="shared" si="1191"/>
        <v>0</v>
      </c>
    </row>
    <row r="9398" spans="4:18" x14ac:dyDescent="0.25">
      <c r="D9398" s="1">
        <v>42263</v>
      </c>
      <c r="E9398" s="1">
        <f t="shared" si="1188"/>
        <v>42248</v>
      </c>
      <c r="F9398" s="30">
        <f t="shared" si="1186"/>
        <v>0</v>
      </c>
      <c r="H9398" s="42">
        <f>IF(DAY(D9398)&gt;14,VLOOKUP(DATE(YEAR(E9398),MONTH(E9398)-1,DAY(1)),'מדדים וריביות'!B:C,2,FALSE),VLOOKUP(DATE(YEAR(E9398),MONTH(E9398)-2,DAY(1)),'מדדים וריביות'!B:C,2,FALSE))</f>
        <v>33942852.943290897</v>
      </c>
      <c r="I9398" s="43">
        <f>'ריבית יומית'!D9392</f>
        <v>2.7242892239431882E-5</v>
      </c>
      <c r="J9398" s="29">
        <f t="shared" si="1187"/>
        <v>1.0112054343714334</v>
      </c>
      <c r="L9398">
        <f>VLOOKUP(D9397,'מדדים וריביות'!B:C,2)</f>
        <v>33806945.624198698</v>
      </c>
      <c r="M9398" s="30">
        <f t="shared" si="1192"/>
        <v>0</v>
      </c>
      <c r="O9398" s="39">
        <f t="shared" si="1189"/>
        <v>0</v>
      </c>
      <c r="P9398" s="39">
        <f t="shared" si="1193"/>
        <v>0</v>
      </c>
      <c r="Q9398" s="39">
        <f t="shared" si="1190"/>
        <v>0</v>
      </c>
      <c r="R9398" s="41">
        <f t="shared" si="1191"/>
        <v>0</v>
      </c>
    </row>
    <row r="9399" spans="4:18" x14ac:dyDescent="0.25">
      <c r="D9399" s="1">
        <v>42264</v>
      </c>
      <c r="E9399" s="1">
        <f t="shared" si="1188"/>
        <v>42248</v>
      </c>
      <c r="F9399" s="30">
        <f t="shared" si="1186"/>
        <v>0</v>
      </c>
      <c r="H9399" s="42">
        <f>IF(DAY(D9399)&gt;14,VLOOKUP(DATE(YEAR(E9399),MONTH(E9399)-1,DAY(1)),'מדדים וריביות'!B:C,2,FALSE),VLOOKUP(DATE(YEAR(E9399),MONTH(E9399)-2,DAY(1)),'מדדים וריביות'!B:C,2,FALSE))</f>
        <v>33942852.943290897</v>
      </c>
      <c r="I9399" s="43">
        <f>'ריבית יומית'!D9393</f>
        <v>2.7242892239431882E-5</v>
      </c>
      <c r="J9399" s="29">
        <f t="shared" si="1187"/>
        <v>1.011177886961224</v>
      </c>
      <c r="L9399">
        <f>VLOOKUP(D9398,'מדדים וריביות'!B:C,2)</f>
        <v>33806945.624198698</v>
      </c>
      <c r="M9399" s="30">
        <f t="shared" si="1192"/>
        <v>0</v>
      </c>
      <c r="O9399" s="39">
        <f t="shared" si="1189"/>
        <v>0</v>
      </c>
      <c r="P9399" s="39">
        <f t="shared" si="1193"/>
        <v>0</v>
      </c>
      <c r="Q9399" s="39">
        <f t="shared" si="1190"/>
        <v>0</v>
      </c>
      <c r="R9399" s="41">
        <f t="shared" si="1191"/>
        <v>0</v>
      </c>
    </row>
    <row r="9400" spans="4:18" x14ac:dyDescent="0.25">
      <c r="D9400" s="1">
        <v>42265</v>
      </c>
      <c r="E9400" s="1">
        <f t="shared" si="1188"/>
        <v>42248</v>
      </c>
      <c r="F9400" s="30">
        <f t="shared" si="1186"/>
        <v>0</v>
      </c>
      <c r="H9400" s="42">
        <f>IF(DAY(D9400)&gt;14,VLOOKUP(DATE(YEAR(E9400),MONTH(E9400)-1,DAY(1)),'מדדים וריביות'!B:C,2,FALSE),VLOOKUP(DATE(YEAR(E9400),MONTH(E9400)-2,DAY(1)),'מדדים וריביות'!B:C,2,FALSE))</f>
        <v>33942852.943290897</v>
      </c>
      <c r="I9400" s="43">
        <f>'ריבית יומית'!D9394</f>
        <v>2.7242892239431882E-5</v>
      </c>
      <c r="J9400" s="29">
        <f t="shared" si="1187"/>
        <v>1.0111503403014652</v>
      </c>
      <c r="L9400">
        <f>VLOOKUP(D9399,'מדדים וריביות'!B:C,2)</f>
        <v>33806945.624198698</v>
      </c>
      <c r="M9400" s="30">
        <f t="shared" si="1192"/>
        <v>0</v>
      </c>
      <c r="O9400" s="39">
        <f t="shared" si="1189"/>
        <v>0</v>
      </c>
      <c r="P9400" s="39">
        <f t="shared" si="1193"/>
        <v>0</v>
      </c>
      <c r="Q9400" s="39">
        <f t="shared" si="1190"/>
        <v>0</v>
      </c>
      <c r="R9400" s="41">
        <f t="shared" si="1191"/>
        <v>0</v>
      </c>
    </row>
    <row r="9401" spans="4:18" x14ac:dyDescent="0.25">
      <c r="D9401" s="1">
        <v>42266</v>
      </c>
      <c r="E9401" s="1">
        <f t="shared" si="1188"/>
        <v>42248</v>
      </c>
      <c r="F9401" s="30">
        <f t="shared" si="1186"/>
        <v>0</v>
      </c>
      <c r="H9401" s="42">
        <f>IF(DAY(D9401)&gt;14,VLOOKUP(DATE(YEAR(E9401),MONTH(E9401)-1,DAY(1)),'מדדים וריביות'!B:C,2,FALSE),VLOOKUP(DATE(YEAR(E9401),MONTH(E9401)-2,DAY(1)),'מדדים וריביות'!B:C,2,FALSE))</f>
        <v>33942852.943290897</v>
      </c>
      <c r="I9401" s="43">
        <f>'ריבית יומית'!D9395</f>
        <v>2.7242892239431882E-5</v>
      </c>
      <c r="J9401" s="29">
        <f t="shared" si="1187"/>
        <v>1.0111227943921368</v>
      </c>
      <c r="L9401">
        <f>VLOOKUP(D9400,'מדדים וריביות'!B:C,2)</f>
        <v>33806945.624198698</v>
      </c>
      <c r="M9401" s="30">
        <f t="shared" si="1192"/>
        <v>0</v>
      </c>
      <c r="O9401" s="39">
        <f t="shared" si="1189"/>
        <v>0</v>
      </c>
      <c r="P9401" s="39">
        <f t="shared" si="1193"/>
        <v>0</v>
      </c>
      <c r="Q9401" s="39">
        <f t="shared" si="1190"/>
        <v>0</v>
      </c>
      <c r="R9401" s="41">
        <f t="shared" si="1191"/>
        <v>0</v>
      </c>
    </row>
    <row r="9402" spans="4:18" x14ac:dyDescent="0.25">
      <c r="D9402" s="1">
        <v>42267</v>
      </c>
      <c r="E9402" s="1">
        <f t="shared" si="1188"/>
        <v>42248</v>
      </c>
      <c r="F9402" s="30">
        <f t="shared" si="1186"/>
        <v>0</v>
      </c>
      <c r="H9402" s="42">
        <f>IF(DAY(D9402)&gt;14,VLOOKUP(DATE(YEAR(E9402),MONTH(E9402)-1,DAY(1)),'מדדים וריביות'!B:C,2,FALSE),VLOOKUP(DATE(YEAR(E9402),MONTH(E9402)-2,DAY(1)),'מדדים וריביות'!B:C,2,FALSE))</f>
        <v>33942852.943290897</v>
      </c>
      <c r="I9402" s="43">
        <f>'ריבית יומית'!D9396</f>
        <v>2.7242892239431882E-5</v>
      </c>
      <c r="J9402" s="29">
        <f t="shared" si="1187"/>
        <v>1.0110952492332181</v>
      </c>
      <c r="L9402">
        <f>VLOOKUP(D9401,'מדדים וריביות'!B:C,2)</f>
        <v>33806945.624198698</v>
      </c>
      <c r="M9402" s="30">
        <f t="shared" si="1192"/>
        <v>0</v>
      </c>
      <c r="O9402" s="39">
        <f t="shared" si="1189"/>
        <v>0</v>
      </c>
      <c r="P9402" s="39">
        <f t="shared" si="1193"/>
        <v>0</v>
      </c>
      <c r="Q9402" s="39">
        <f t="shared" si="1190"/>
        <v>0</v>
      </c>
      <c r="R9402" s="41">
        <f t="shared" si="1191"/>
        <v>0</v>
      </c>
    </row>
    <row r="9403" spans="4:18" x14ac:dyDescent="0.25">
      <c r="D9403" s="1">
        <v>42268</v>
      </c>
      <c r="E9403" s="1">
        <f t="shared" si="1188"/>
        <v>42248</v>
      </c>
      <c r="F9403" s="30">
        <f t="shared" si="1186"/>
        <v>0</v>
      </c>
      <c r="H9403" s="42">
        <f>IF(DAY(D9403)&gt;14,VLOOKUP(DATE(YEAR(E9403),MONTH(E9403)-1,DAY(1)),'מדדים וריביות'!B:C,2,FALSE),VLOOKUP(DATE(YEAR(E9403),MONTH(E9403)-2,DAY(1)),'מדדים וריביות'!B:C,2,FALSE))</f>
        <v>33942852.943290897</v>
      </c>
      <c r="I9403" s="43">
        <f>'ריבית יומית'!D9397</f>
        <v>2.7242892239431882E-5</v>
      </c>
      <c r="J9403" s="29">
        <f t="shared" si="1187"/>
        <v>1.0110677048246888</v>
      </c>
      <c r="L9403">
        <f>VLOOKUP(D9402,'מדדים וריביות'!B:C,2)</f>
        <v>33806945.624198698</v>
      </c>
      <c r="M9403" s="30">
        <f t="shared" si="1192"/>
        <v>0</v>
      </c>
      <c r="O9403" s="39">
        <f t="shared" si="1189"/>
        <v>0</v>
      </c>
      <c r="P9403" s="39">
        <f t="shared" si="1193"/>
        <v>0</v>
      </c>
      <c r="Q9403" s="39">
        <f t="shared" si="1190"/>
        <v>0</v>
      </c>
      <c r="R9403" s="41">
        <f t="shared" si="1191"/>
        <v>0</v>
      </c>
    </row>
    <row r="9404" spans="4:18" x14ac:dyDescent="0.25">
      <c r="D9404" s="1">
        <v>42269</v>
      </c>
      <c r="E9404" s="1">
        <f t="shared" si="1188"/>
        <v>42248</v>
      </c>
      <c r="F9404" s="30">
        <f t="shared" si="1186"/>
        <v>0</v>
      </c>
      <c r="H9404" s="42">
        <f>IF(DAY(D9404)&gt;14,VLOOKUP(DATE(YEAR(E9404),MONTH(E9404)-1,DAY(1)),'מדדים וריביות'!B:C,2,FALSE),VLOOKUP(DATE(YEAR(E9404),MONTH(E9404)-2,DAY(1)),'מדדים וריביות'!B:C,2,FALSE))</f>
        <v>33942852.943290897</v>
      </c>
      <c r="I9404" s="43">
        <f>'ריבית יומית'!D9398</f>
        <v>2.7242892239431882E-5</v>
      </c>
      <c r="J9404" s="29">
        <f t="shared" si="1187"/>
        <v>1.0110401611665283</v>
      </c>
      <c r="L9404">
        <f>VLOOKUP(D9403,'מדדים וריביות'!B:C,2)</f>
        <v>33806945.624198698</v>
      </c>
      <c r="M9404" s="30">
        <f t="shared" si="1192"/>
        <v>0</v>
      </c>
      <c r="O9404" s="39">
        <f t="shared" si="1189"/>
        <v>0</v>
      </c>
      <c r="P9404" s="39">
        <f t="shared" si="1193"/>
        <v>0</v>
      </c>
      <c r="Q9404" s="39">
        <f t="shared" si="1190"/>
        <v>0</v>
      </c>
      <c r="R9404" s="41">
        <f t="shared" si="1191"/>
        <v>0</v>
      </c>
    </row>
    <row r="9405" spans="4:18" x14ac:dyDescent="0.25">
      <c r="D9405" s="1">
        <v>42270</v>
      </c>
      <c r="E9405" s="1">
        <f t="shared" si="1188"/>
        <v>42248</v>
      </c>
      <c r="F9405" s="30">
        <f t="shared" si="1186"/>
        <v>0</v>
      </c>
      <c r="H9405" s="42">
        <f>IF(DAY(D9405)&gt;14,VLOOKUP(DATE(YEAR(E9405),MONTH(E9405)-1,DAY(1)),'מדדים וריביות'!B:C,2,FALSE),VLOOKUP(DATE(YEAR(E9405),MONTH(E9405)-2,DAY(1)),'מדדים וריביות'!B:C,2,FALSE))</f>
        <v>33942852.943290897</v>
      </c>
      <c r="I9405" s="43">
        <f>'ריבית יומית'!D9399</f>
        <v>2.7242892239431882E-5</v>
      </c>
      <c r="J9405" s="29">
        <f t="shared" si="1187"/>
        <v>1.0110126182587165</v>
      </c>
      <c r="L9405">
        <f>VLOOKUP(D9404,'מדדים וריביות'!B:C,2)</f>
        <v>33806945.624198698</v>
      </c>
      <c r="M9405" s="30">
        <f t="shared" si="1192"/>
        <v>0</v>
      </c>
      <c r="O9405" s="39">
        <f t="shared" si="1189"/>
        <v>0</v>
      </c>
      <c r="P9405" s="39">
        <f t="shared" si="1193"/>
        <v>0</v>
      </c>
      <c r="Q9405" s="39">
        <f t="shared" si="1190"/>
        <v>0</v>
      </c>
      <c r="R9405" s="41">
        <f t="shared" si="1191"/>
        <v>0</v>
      </c>
    </row>
    <row r="9406" spans="4:18" x14ac:dyDescent="0.25">
      <c r="D9406" s="1">
        <v>42271</v>
      </c>
      <c r="E9406" s="1">
        <f t="shared" si="1188"/>
        <v>42248</v>
      </c>
      <c r="F9406" s="30">
        <f t="shared" si="1186"/>
        <v>0</v>
      </c>
      <c r="H9406" s="42">
        <f>IF(DAY(D9406)&gt;14,VLOOKUP(DATE(YEAR(E9406),MONTH(E9406)-1,DAY(1)),'מדדים וריביות'!B:C,2,FALSE),VLOOKUP(DATE(YEAR(E9406),MONTH(E9406)-2,DAY(1)),'מדדים וריביות'!B:C,2,FALSE))</f>
        <v>33942852.943290897</v>
      </c>
      <c r="I9406" s="43">
        <f>'ריבית יומית'!D9400</f>
        <v>2.7242892239431882E-5</v>
      </c>
      <c r="J9406" s="29">
        <f t="shared" si="1187"/>
        <v>1.0109850761012327</v>
      </c>
      <c r="L9406">
        <f>VLOOKUP(D9405,'מדדים וריביות'!B:C,2)</f>
        <v>33806945.624198698</v>
      </c>
      <c r="M9406" s="30">
        <f t="shared" si="1192"/>
        <v>0</v>
      </c>
      <c r="O9406" s="39">
        <f t="shared" si="1189"/>
        <v>0</v>
      </c>
      <c r="P9406" s="39">
        <f t="shared" si="1193"/>
        <v>0</v>
      </c>
      <c r="Q9406" s="39">
        <f t="shared" si="1190"/>
        <v>0</v>
      </c>
      <c r="R9406" s="41">
        <f t="shared" si="1191"/>
        <v>0</v>
      </c>
    </row>
    <row r="9407" spans="4:18" x14ac:dyDescent="0.25">
      <c r="D9407" s="1">
        <v>42272</v>
      </c>
      <c r="E9407" s="1">
        <f t="shared" si="1188"/>
        <v>42248</v>
      </c>
      <c r="F9407" s="30">
        <f t="shared" si="1186"/>
        <v>0</v>
      </c>
      <c r="H9407" s="42">
        <f>IF(DAY(D9407)&gt;14,VLOOKUP(DATE(YEAR(E9407),MONTH(E9407)-1,DAY(1)),'מדדים וריביות'!B:C,2,FALSE),VLOOKUP(DATE(YEAR(E9407),MONTH(E9407)-2,DAY(1)),'מדדים וריביות'!B:C,2,FALSE))</f>
        <v>33942852.943290897</v>
      </c>
      <c r="I9407" s="43">
        <f>'ריבית יומית'!D9401</f>
        <v>2.7242892239431882E-5</v>
      </c>
      <c r="J9407" s="29">
        <f t="shared" si="1187"/>
        <v>1.0109575346940565</v>
      </c>
      <c r="L9407">
        <f>VLOOKUP(D9406,'מדדים וריביות'!B:C,2)</f>
        <v>33806945.624198698</v>
      </c>
      <c r="M9407" s="30">
        <f t="shared" si="1192"/>
        <v>0</v>
      </c>
      <c r="O9407" s="39">
        <f t="shared" si="1189"/>
        <v>0</v>
      </c>
      <c r="P9407" s="39">
        <f t="shared" si="1193"/>
        <v>0</v>
      </c>
      <c r="Q9407" s="39">
        <f t="shared" si="1190"/>
        <v>0</v>
      </c>
      <c r="R9407" s="41">
        <f t="shared" si="1191"/>
        <v>0</v>
      </c>
    </row>
    <row r="9408" spans="4:18" x14ac:dyDescent="0.25">
      <c r="D9408" s="1">
        <v>42273</v>
      </c>
      <c r="E9408" s="1">
        <f t="shared" si="1188"/>
        <v>42248</v>
      </c>
      <c r="F9408" s="30">
        <f t="shared" ref="F9408:F9471" si="1194">M9407</f>
        <v>0</v>
      </c>
      <c r="H9408" s="42">
        <f>IF(DAY(D9408)&gt;14,VLOOKUP(DATE(YEAR(E9408),MONTH(E9408)-1,DAY(1)),'מדדים וריביות'!B:C,2,FALSE),VLOOKUP(DATE(YEAR(E9408),MONTH(E9408)-2,DAY(1)),'מדדים וריביות'!B:C,2,FALSE))</f>
        <v>33942852.943290897</v>
      </c>
      <c r="I9408" s="43">
        <f>'ריבית יומית'!D9402</f>
        <v>2.7242892239431882E-5</v>
      </c>
      <c r="J9408" s="29">
        <f t="shared" si="1187"/>
        <v>1.0109299940371672</v>
      </c>
      <c r="L9408">
        <f>VLOOKUP(D9407,'מדדים וריביות'!B:C,2)</f>
        <v>33806945.624198698</v>
      </c>
      <c r="M9408" s="30">
        <f t="shared" si="1192"/>
        <v>0</v>
      </c>
      <c r="O9408" s="39">
        <f t="shared" si="1189"/>
        <v>0</v>
      </c>
      <c r="P9408" s="39">
        <f t="shared" si="1193"/>
        <v>0</v>
      </c>
      <c r="Q9408" s="39">
        <f t="shared" si="1190"/>
        <v>0</v>
      </c>
      <c r="R9408" s="41">
        <f t="shared" si="1191"/>
        <v>0</v>
      </c>
    </row>
    <row r="9409" spans="4:18" x14ac:dyDescent="0.25">
      <c r="D9409" s="1">
        <v>42274</v>
      </c>
      <c r="E9409" s="1">
        <f t="shared" si="1188"/>
        <v>42248</v>
      </c>
      <c r="F9409" s="30">
        <f t="shared" si="1194"/>
        <v>0</v>
      </c>
      <c r="H9409" s="42">
        <f>IF(DAY(D9409)&gt;14,VLOOKUP(DATE(YEAR(E9409),MONTH(E9409)-1,DAY(1)),'מדדים וריביות'!B:C,2,FALSE),VLOOKUP(DATE(YEAR(E9409),MONTH(E9409)-2,DAY(1)),'מדדים וריביות'!B:C,2,FALSE))</f>
        <v>33942852.943290897</v>
      </c>
      <c r="I9409" s="43">
        <f>'ריבית יומית'!D9403</f>
        <v>2.7242892239431882E-5</v>
      </c>
      <c r="J9409" s="29">
        <f t="shared" si="1187"/>
        <v>1.0109024541305447</v>
      </c>
      <c r="L9409">
        <f>VLOOKUP(D9408,'מדדים וריביות'!B:C,2)</f>
        <v>33806945.624198698</v>
      </c>
      <c r="M9409" s="30">
        <f t="shared" si="1192"/>
        <v>0</v>
      </c>
      <c r="O9409" s="39">
        <f t="shared" si="1189"/>
        <v>0</v>
      </c>
      <c r="P9409" s="39">
        <f t="shared" si="1193"/>
        <v>0</v>
      </c>
      <c r="Q9409" s="39">
        <f t="shared" si="1190"/>
        <v>0</v>
      </c>
      <c r="R9409" s="41">
        <f t="shared" si="1191"/>
        <v>0</v>
      </c>
    </row>
    <row r="9410" spans="4:18" x14ac:dyDescent="0.25">
      <c r="D9410" s="1">
        <v>42275</v>
      </c>
      <c r="E9410" s="1">
        <f t="shared" si="1188"/>
        <v>42248</v>
      </c>
      <c r="F9410" s="30">
        <f t="shared" si="1194"/>
        <v>0</v>
      </c>
      <c r="H9410" s="42">
        <f>IF(DAY(D9410)&gt;14,VLOOKUP(DATE(YEAR(E9410),MONTH(E9410)-1,DAY(1)),'מדדים וריביות'!B:C,2,FALSE),VLOOKUP(DATE(YEAR(E9410),MONTH(E9410)-2,DAY(1)),'מדדים וריביות'!B:C,2,FALSE))</f>
        <v>33942852.943290897</v>
      </c>
      <c r="I9410" s="43">
        <f>'ריבית יומית'!D9404</f>
        <v>2.7242892239431882E-5</v>
      </c>
      <c r="J9410" s="29">
        <f t="shared" si="1187"/>
        <v>1.0108749149741685</v>
      </c>
      <c r="L9410">
        <f>VLOOKUP(D9409,'מדדים וריביות'!B:C,2)</f>
        <v>33806945.624198698</v>
      </c>
      <c r="M9410" s="30">
        <f t="shared" si="1192"/>
        <v>0</v>
      </c>
      <c r="O9410" s="39">
        <f t="shared" si="1189"/>
        <v>0</v>
      </c>
      <c r="P9410" s="39">
        <f t="shared" si="1193"/>
        <v>0</v>
      </c>
      <c r="Q9410" s="39">
        <f t="shared" si="1190"/>
        <v>0</v>
      </c>
      <c r="R9410" s="41">
        <f t="shared" si="1191"/>
        <v>0</v>
      </c>
    </row>
    <row r="9411" spans="4:18" x14ac:dyDescent="0.25">
      <c r="D9411" s="1">
        <v>42276</v>
      </c>
      <c r="E9411" s="1">
        <f t="shared" si="1188"/>
        <v>42248</v>
      </c>
      <c r="F9411" s="30">
        <f t="shared" si="1194"/>
        <v>0</v>
      </c>
      <c r="H9411" s="42">
        <f>IF(DAY(D9411)&gt;14,VLOOKUP(DATE(YEAR(E9411),MONTH(E9411)-1,DAY(1)),'מדדים וריביות'!B:C,2,FALSE),VLOOKUP(DATE(YEAR(E9411),MONTH(E9411)-2,DAY(1)),'מדדים וריביות'!B:C,2,FALSE))</f>
        <v>33942852.943290897</v>
      </c>
      <c r="I9411" s="43">
        <f>'ריבית יומית'!D9405</f>
        <v>2.7242892239431882E-5</v>
      </c>
      <c r="J9411" s="29">
        <f t="shared" si="1187"/>
        <v>1.0108473765680182</v>
      </c>
      <c r="L9411">
        <f>VLOOKUP(D9410,'מדדים וריביות'!B:C,2)</f>
        <v>33806945.624198698</v>
      </c>
      <c r="M9411" s="30">
        <f t="shared" si="1192"/>
        <v>0</v>
      </c>
      <c r="O9411" s="39">
        <f t="shared" si="1189"/>
        <v>0</v>
      </c>
      <c r="P9411" s="39">
        <f t="shared" si="1193"/>
        <v>0</v>
      </c>
      <c r="Q9411" s="39">
        <f t="shared" si="1190"/>
        <v>0</v>
      </c>
      <c r="R9411" s="41">
        <f t="shared" si="1191"/>
        <v>0</v>
      </c>
    </row>
    <row r="9412" spans="4:18" x14ac:dyDescent="0.25">
      <c r="D9412" s="1">
        <v>42277</v>
      </c>
      <c r="E9412" s="1">
        <f t="shared" si="1188"/>
        <v>42248</v>
      </c>
      <c r="F9412" s="30">
        <f t="shared" si="1194"/>
        <v>0</v>
      </c>
      <c r="H9412" s="42">
        <f>IF(DAY(D9412)&gt;14,VLOOKUP(DATE(YEAR(E9412),MONTH(E9412)-1,DAY(1)),'מדדים וריביות'!B:C,2,FALSE),VLOOKUP(DATE(YEAR(E9412),MONTH(E9412)-2,DAY(1)),'מדדים וריביות'!B:C,2,FALSE))</f>
        <v>33942852.943290897</v>
      </c>
      <c r="I9412" s="43">
        <f>'ריבית יומית'!D9406</f>
        <v>2.7242892239431882E-5</v>
      </c>
      <c r="J9412" s="29">
        <f t="shared" si="1187"/>
        <v>1.0108198389120733</v>
      </c>
      <c r="L9412">
        <f>VLOOKUP(D9411,'מדדים וריביות'!B:C,2)</f>
        <v>33806945.624198698</v>
      </c>
      <c r="M9412" s="30">
        <f t="shared" si="1192"/>
        <v>0</v>
      </c>
      <c r="O9412" s="39">
        <f t="shared" si="1189"/>
        <v>0</v>
      </c>
      <c r="P9412" s="39">
        <f t="shared" si="1193"/>
        <v>0</v>
      </c>
      <c r="Q9412" s="39">
        <f t="shared" si="1190"/>
        <v>0</v>
      </c>
      <c r="R9412" s="41">
        <f t="shared" si="1191"/>
        <v>0</v>
      </c>
    </row>
    <row r="9413" spans="4:18" x14ac:dyDescent="0.25">
      <c r="D9413" s="1">
        <v>42278</v>
      </c>
      <c r="E9413" s="1">
        <f t="shared" si="1188"/>
        <v>42278</v>
      </c>
      <c r="F9413" s="30">
        <f t="shared" si="1194"/>
        <v>0</v>
      </c>
      <c r="H9413" s="42">
        <f>IF(DAY(D9413)&gt;14,VLOOKUP(DATE(YEAR(E9413),MONTH(E9413)-1,DAY(1)),'מדדים וריביות'!B:C,2,FALSE),VLOOKUP(DATE(YEAR(E9413),MONTH(E9413)-2,DAY(1)),'מדדים וריביות'!B:C,2,FALSE))</f>
        <v>33942852.943290897</v>
      </c>
      <c r="I9413" s="43">
        <f>'ריבית יומית'!D9407</f>
        <v>2.7242892239431882E-5</v>
      </c>
      <c r="J9413" s="29">
        <f t="shared" si="1187"/>
        <v>1.0107923020063132</v>
      </c>
      <c r="L9413">
        <f>VLOOKUP(D9412,'מדדים וריביות'!B:C,2)</f>
        <v>33806945.624198698</v>
      </c>
      <c r="M9413" s="30">
        <f t="shared" si="1192"/>
        <v>0</v>
      </c>
      <c r="O9413" s="39">
        <f t="shared" si="1189"/>
        <v>0</v>
      </c>
      <c r="P9413" s="39">
        <f t="shared" si="1193"/>
        <v>0</v>
      </c>
      <c r="Q9413" s="39">
        <f t="shared" si="1190"/>
        <v>0</v>
      </c>
      <c r="R9413" s="41">
        <f t="shared" si="1191"/>
        <v>0</v>
      </c>
    </row>
    <row r="9414" spans="4:18" x14ac:dyDescent="0.25">
      <c r="D9414" s="1">
        <v>42279</v>
      </c>
      <c r="E9414" s="1">
        <f t="shared" si="1188"/>
        <v>42278</v>
      </c>
      <c r="F9414" s="30">
        <f t="shared" si="1194"/>
        <v>0</v>
      </c>
      <c r="H9414" s="42">
        <f>IF(DAY(D9414)&gt;14,VLOOKUP(DATE(YEAR(E9414),MONTH(E9414)-1,DAY(1)),'מדדים וריביות'!B:C,2,FALSE),VLOOKUP(DATE(YEAR(E9414),MONTH(E9414)-2,DAY(1)),'מדדים וריביות'!B:C,2,FALSE))</f>
        <v>33942852.943290897</v>
      </c>
      <c r="I9414" s="43">
        <f>'ריבית יומית'!D9408</f>
        <v>2.7242892239431882E-5</v>
      </c>
      <c r="J9414" s="29">
        <f t="shared" si="1187"/>
        <v>1.0107647658507177</v>
      </c>
      <c r="L9414">
        <f>VLOOKUP(D9413,'מדדים וריביות'!B:C,2)</f>
        <v>33840922.453971699</v>
      </c>
      <c r="M9414" s="30">
        <f t="shared" si="1192"/>
        <v>0</v>
      </c>
      <c r="O9414" s="39">
        <f t="shared" si="1189"/>
        <v>0</v>
      </c>
      <c r="P9414" s="39">
        <f t="shared" si="1193"/>
        <v>0</v>
      </c>
      <c r="Q9414" s="39">
        <f t="shared" si="1190"/>
        <v>0</v>
      </c>
      <c r="R9414" s="41">
        <f t="shared" si="1191"/>
        <v>0</v>
      </c>
    </row>
    <row r="9415" spans="4:18" x14ac:dyDescent="0.25">
      <c r="D9415" s="1">
        <v>42280</v>
      </c>
      <c r="E9415" s="1">
        <f t="shared" si="1188"/>
        <v>42278</v>
      </c>
      <c r="F9415" s="30">
        <f t="shared" si="1194"/>
        <v>0</v>
      </c>
      <c r="H9415" s="42">
        <f>IF(DAY(D9415)&gt;14,VLOOKUP(DATE(YEAR(E9415),MONTH(E9415)-1,DAY(1)),'מדדים וריביות'!B:C,2,FALSE),VLOOKUP(DATE(YEAR(E9415),MONTH(E9415)-2,DAY(1)),'מדדים וריביות'!B:C,2,FALSE))</f>
        <v>33942852.943290897</v>
      </c>
      <c r="I9415" s="43">
        <f>'ריבית יומית'!D9409</f>
        <v>2.7242892239431882E-5</v>
      </c>
      <c r="J9415" s="29">
        <f t="shared" si="1187"/>
        <v>1.0107372304452664</v>
      </c>
      <c r="L9415">
        <f>VLOOKUP(D9414,'מדדים וריביות'!B:C,2)</f>
        <v>33840922.453971699</v>
      </c>
      <c r="M9415" s="30">
        <f t="shared" si="1192"/>
        <v>0</v>
      </c>
      <c r="O9415" s="39">
        <f t="shared" si="1189"/>
        <v>0</v>
      </c>
      <c r="P9415" s="39">
        <f t="shared" si="1193"/>
        <v>0</v>
      </c>
      <c r="Q9415" s="39">
        <f t="shared" si="1190"/>
        <v>0</v>
      </c>
      <c r="R9415" s="41">
        <f t="shared" si="1191"/>
        <v>0</v>
      </c>
    </row>
    <row r="9416" spans="4:18" x14ac:dyDescent="0.25">
      <c r="D9416" s="1">
        <v>42281</v>
      </c>
      <c r="E9416" s="1">
        <f t="shared" si="1188"/>
        <v>42278</v>
      </c>
      <c r="F9416" s="30">
        <f t="shared" si="1194"/>
        <v>0</v>
      </c>
      <c r="H9416" s="42">
        <f>IF(DAY(D9416)&gt;14,VLOOKUP(DATE(YEAR(E9416),MONTH(E9416)-1,DAY(1)),'מדדים וריביות'!B:C,2,FALSE),VLOOKUP(DATE(YEAR(E9416),MONTH(E9416)-2,DAY(1)),'מדדים וריביות'!B:C,2,FALSE))</f>
        <v>33942852.943290897</v>
      </c>
      <c r="I9416" s="43">
        <f>'ריבית יומית'!D9410</f>
        <v>2.7242892239431882E-5</v>
      </c>
      <c r="J9416" s="29">
        <f t="shared" si="1187"/>
        <v>1.0107096957899386</v>
      </c>
      <c r="L9416">
        <f>VLOOKUP(D9415,'מדדים וריביות'!B:C,2)</f>
        <v>33840922.453971699</v>
      </c>
      <c r="M9416" s="30">
        <f t="shared" si="1192"/>
        <v>0</v>
      </c>
      <c r="O9416" s="39">
        <f t="shared" si="1189"/>
        <v>0</v>
      </c>
      <c r="P9416" s="39">
        <f t="shared" si="1193"/>
        <v>0</v>
      </c>
      <c r="Q9416" s="39">
        <f t="shared" si="1190"/>
        <v>0</v>
      </c>
      <c r="R9416" s="41">
        <f t="shared" si="1191"/>
        <v>0</v>
      </c>
    </row>
    <row r="9417" spans="4:18" x14ac:dyDescent="0.25">
      <c r="D9417" s="1">
        <v>42282</v>
      </c>
      <c r="E9417" s="1">
        <f t="shared" si="1188"/>
        <v>42278</v>
      </c>
      <c r="F9417" s="30">
        <f t="shared" si="1194"/>
        <v>0</v>
      </c>
      <c r="H9417" s="42">
        <f>IF(DAY(D9417)&gt;14,VLOOKUP(DATE(YEAR(E9417),MONTH(E9417)-1,DAY(1)),'מדדים וריביות'!B:C,2,FALSE),VLOOKUP(DATE(YEAR(E9417),MONTH(E9417)-2,DAY(1)),'מדדים וריביות'!B:C,2,FALSE))</f>
        <v>33942852.943290897</v>
      </c>
      <c r="I9417" s="43">
        <f>'ריבית יומית'!D9411</f>
        <v>2.7242892239431882E-5</v>
      </c>
      <c r="J9417" s="29">
        <f t="shared" ref="J9417:J9480" si="1195">J9418*(1+I9417)</f>
        <v>1.0106821618847142</v>
      </c>
      <c r="L9417">
        <f>VLOOKUP(D9416,'מדדים וריביות'!B:C,2)</f>
        <v>33840922.453971699</v>
      </c>
      <c r="M9417" s="30">
        <f t="shared" si="1192"/>
        <v>0</v>
      </c>
      <c r="O9417" s="39">
        <f t="shared" si="1189"/>
        <v>0</v>
      </c>
      <c r="P9417" s="39">
        <f t="shared" si="1193"/>
        <v>0</v>
      </c>
      <c r="Q9417" s="39">
        <f t="shared" si="1190"/>
        <v>0</v>
      </c>
      <c r="R9417" s="41">
        <f t="shared" si="1191"/>
        <v>0</v>
      </c>
    </row>
    <row r="9418" spans="4:18" x14ac:dyDescent="0.25">
      <c r="D9418" s="1">
        <v>42283</v>
      </c>
      <c r="E9418" s="1">
        <f t="shared" ref="E9418:E9481" si="1196">DATE(YEAR(D9418),MONTH(D9418),DAY(1))</f>
        <v>42278</v>
      </c>
      <c r="F9418" s="30">
        <f t="shared" si="1194"/>
        <v>0</v>
      </c>
      <c r="H9418" s="42">
        <f>IF(DAY(D9418)&gt;14,VLOOKUP(DATE(YEAR(E9418),MONTH(E9418)-1,DAY(1)),'מדדים וריביות'!B:C,2,FALSE),VLOOKUP(DATE(YEAR(E9418),MONTH(E9418)-2,DAY(1)),'מדדים וריביות'!B:C,2,FALSE))</f>
        <v>33942852.943290897</v>
      </c>
      <c r="I9418" s="43">
        <f>'ריבית יומית'!D9412</f>
        <v>2.7242892239431882E-5</v>
      </c>
      <c r="J9418" s="29">
        <f t="shared" si="1195"/>
        <v>1.0106546287295723</v>
      </c>
      <c r="L9418">
        <f>VLOOKUP(D9417,'מדדים וריביות'!B:C,2)</f>
        <v>33840922.453971699</v>
      </c>
      <c r="M9418" s="30">
        <f t="shared" si="1192"/>
        <v>0</v>
      </c>
      <c r="O9418" s="39">
        <f t="shared" ref="O9418:O9481" si="1197">$D$4/H9418*G9418-G9418</f>
        <v>0</v>
      </c>
      <c r="P9418" s="39">
        <f t="shared" si="1193"/>
        <v>0</v>
      </c>
      <c r="Q9418" s="39">
        <f t="shared" ref="Q9418:Q9481" si="1198">$D$4/H9418*P9418-P9418</f>
        <v>0</v>
      </c>
      <c r="R9418" s="41">
        <f t="shared" ref="R9418:R9481" si="1199">SUM(O9418:Q9418)</f>
        <v>0</v>
      </c>
    </row>
    <row r="9419" spans="4:18" x14ac:dyDescent="0.25">
      <c r="D9419" s="1">
        <v>42284</v>
      </c>
      <c r="E9419" s="1">
        <f t="shared" si="1196"/>
        <v>42278</v>
      </c>
      <c r="F9419" s="30">
        <f t="shared" si="1194"/>
        <v>0</v>
      </c>
      <c r="H9419" s="42">
        <f>IF(DAY(D9419)&gt;14,VLOOKUP(DATE(YEAR(E9419),MONTH(E9419)-1,DAY(1)),'מדדים וריביות'!B:C,2,FALSE),VLOOKUP(DATE(YEAR(E9419),MONTH(E9419)-2,DAY(1)),'מדדים וריביות'!B:C,2,FALSE))</f>
        <v>33942852.943290897</v>
      </c>
      <c r="I9419" s="43">
        <f>'ריבית יומית'!D9413</f>
        <v>2.7242892239431882E-5</v>
      </c>
      <c r="J9419" s="29">
        <f t="shared" si="1195"/>
        <v>1.010627096324493</v>
      </c>
      <c r="L9419">
        <f>VLOOKUP(D9418,'מדדים וריביות'!B:C,2)</f>
        <v>33840922.453971699</v>
      </c>
      <c r="M9419" s="30">
        <f t="shared" si="1192"/>
        <v>0</v>
      </c>
      <c r="O9419" s="39">
        <f t="shared" si="1197"/>
        <v>0</v>
      </c>
      <c r="P9419" s="39">
        <f t="shared" si="1193"/>
        <v>0</v>
      </c>
      <c r="Q9419" s="39">
        <f t="shared" si="1198"/>
        <v>0</v>
      </c>
      <c r="R9419" s="41">
        <f t="shared" si="1199"/>
        <v>0</v>
      </c>
    </row>
    <row r="9420" spans="4:18" x14ac:dyDescent="0.25">
      <c r="D9420" s="1">
        <v>42285</v>
      </c>
      <c r="E9420" s="1">
        <f t="shared" si="1196"/>
        <v>42278</v>
      </c>
      <c r="F9420" s="30">
        <f t="shared" si="1194"/>
        <v>0</v>
      </c>
      <c r="H9420" s="42">
        <f>IF(DAY(D9420)&gt;14,VLOOKUP(DATE(YEAR(E9420),MONTH(E9420)-1,DAY(1)),'מדדים וריביות'!B:C,2,FALSE),VLOOKUP(DATE(YEAR(E9420),MONTH(E9420)-2,DAY(1)),'מדדים וריביות'!B:C,2,FALSE))</f>
        <v>33942852.943290897</v>
      </c>
      <c r="I9420" s="43">
        <f>'ריבית יומית'!D9414</f>
        <v>2.7242892239431882E-5</v>
      </c>
      <c r="J9420" s="29">
        <f t="shared" si="1195"/>
        <v>1.0105995646694554</v>
      </c>
      <c r="L9420">
        <f>VLOOKUP(D9419,'מדדים וריביות'!B:C,2)</f>
        <v>33840922.453971699</v>
      </c>
      <c r="M9420" s="30">
        <f t="shared" ref="M9420:M9483" si="1200">F9420*(1+I9420)*L9420/H9420+G9420-K9420</f>
        <v>0</v>
      </c>
      <c r="O9420" s="39">
        <f t="shared" si="1197"/>
        <v>0</v>
      </c>
      <c r="P9420" s="39">
        <f t="shared" si="1193"/>
        <v>0</v>
      </c>
      <c r="Q9420" s="39">
        <f t="shared" si="1198"/>
        <v>0</v>
      </c>
      <c r="R9420" s="41">
        <f t="shared" si="1199"/>
        <v>0</v>
      </c>
    </row>
    <row r="9421" spans="4:18" x14ac:dyDescent="0.25">
      <c r="D9421" s="1">
        <v>42286</v>
      </c>
      <c r="E9421" s="1">
        <f t="shared" si="1196"/>
        <v>42278</v>
      </c>
      <c r="F9421" s="30">
        <f t="shared" si="1194"/>
        <v>0</v>
      </c>
      <c r="H9421" s="42">
        <f>IF(DAY(D9421)&gt;14,VLOOKUP(DATE(YEAR(E9421),MONTH(E9421)-1,DAY(1)),'מדדים וריביות'!B:C,2,FALSE),VLOOKUP(DATE(YEAR(E9421),MONTH(E9421)-2,DAY(1)),'מדדים וריביות'!B:C,2,FALSE))</f>
        <v>33942852.943290897</v>
      </c>
      <c r="I9421" s="43">
        <f>'ריבית יומית'!D9415</f>
        <v>2.7242892239431882E-5</v>
      </c>
      <c r="J9421" s="29">
        <f t="shared" si="1195"/>
        <v>1.0105720337644395</v>
      </c>
      <c r="L9421">
        <f>VLOOKUP(D9420,'מדדים וריביות'!B:C,2)</f>
        <v>33840922.453971699</v>
      </c>
      <c r="M9421" s="30">
        <f t="shared" si="1200"/>
        <v>0</v>
      </c>
      <c r="O9421" s="39">
        <f t="shared" si="1197"/>
        <v>0</v>
      </c>
      <c r="P9421" s="39">
        <f t="shared" si="1193"/>
        <v>0</v>
      </c>
      <c r="Q9421" s="39">
        <f t="shared" si="1198"/>
        <v>0</v>
      </c>
      <c r="R9421" s="41">
        <f t="shared" si="1199"/>
        <v>0</v>
      </c>
    </row>
    <row r="9422" spans="4:18" x14ac:dyDescent="0.25">
      <c r="D9422" s="1">
        <v>42287</v>
      </c>
      <c r="E9422" s="1">
        <f t="shared" si="1196"/>
        <v>42278</v>
      </c>
      <c r="F9422" s="30">
        <f t="shared" si="1194"/>
        <v>0</v>
      </c>
      <c r="H9422" s="42">
        <f>IF(DAY(D9422)&gt;14,VLOOKUP(DATE(YEAR(E9422),MONTH(E9422)-1,DAY(1)),'מדדים וריביות'!B:C,2,FALSE),VLOOKUP(DATE(YEAR(E9422),MONTH(E9422)-2,DAY(1)),'מדדים וריביות'!B:C,2,FALSE))</f>
        <v>33942852.943290897</v>
      </c>
      <c r="I9422" s="43">
        <f>'ריבית יומית'!D9416</f>
        <v>2.7242892239431882E-5</v>
      </c>
      <c r="J9422" s="29">
        <f t="shared" si="1195"/>
        <v>1.0105445036094245</v>
      </c>
      <c r="L9422">
        <f>VLOOKUP(D9421,'מדדים וריביות'!B:C,2)</f>
        <v>33840922.453971699</v>
      </c>
      <c r="M9422" s="30">
        <f t="shared" si="1200"/>
        <v>0</v>
      </c>
      <c r="O9422" s="39">
        <f t="shared" si="1197"/>
        <v>0</v>
      </c>
      <c r="P9422" s="39">
        <f t="shared" si="1193"/>
        <v>0</v>
      </c>
      <c r="Q9422" s="39">
        <f t="shared" si="1198"/>
        <v>0</v>
      </c>
      <c r="R9422" s="41">
        <f t="shared" si="1199"/>
        <v>0</v>
      </c>
    </row>
    <row r="9423" spans="4:18" x14ac:dyDescent="0.25">
      <c r="D9423" s="1">
        <v>42288</v>
      </c>
      <c r="E9423" s="1">
        <f t="shared" si="1196"/>
        <v>42278</v>
      </c>
      <c r="F9423" s="30">
        <f t="shared" si="1194"/>
        <v>0</v>
      </c>
      <c r="H9423" s="42">
        <f>IF(DAY(D9423)&gt;14,VLOOKUP(DATE(YEAR(E9423),MONTH(E9423)-1,DAY(1)),'מדדים וריביות'!B:C,2,FALSE),VLOOKUP(DATE(YEAR(E9423),MONTH(E9423)-2,DAY(1)),'מדדים וריביות'!B:C,2,FALSE))</f>
        <v>33942852.943290897</v>
      </c>
      <c r="I9423" s="43">
        <f>'ריבית יומית'!D9417</f>
        <v>2.7242892239431882E-5</v>
      </c>
      <c r="J9423" s="29">
        <f t="shared" si="1195"/>
        <v>1.01051697420439</v>
      </c>
      <c r="L9423">
        <f>VLOOKUP(D9422,'מדדים וריביות'!B:C,2)</f>
        <v>33840922.453971699</v>
      </c>
      <c r="M9423" s="30">
        <f t="shared" si="1200"/>
        <v>0</v>
      </c>
      <c r="O9423" s="39">
        <f t="shared" si="1197"/>
        <v>0</v>
      </c>
      <c r="P9423" s="39">
        <f t="shared" si="1193"/>
        <v>0</v>
      </c>
      <c r="Q9423" s="39">
        <f t="shared" si="1198"/>
        <v>0</v>
      </c>
      <c r="R9423" s="41">
        <f t="shared" si="1199"/>
        <v>0</v>
      </c>
    </row>
    <row r="9424" spans="4:18" x14ac:dyDescent="0.25">
      <c r="D9424" s="1">
        <v>42289</v>
      </c>
      <c r="E9424" s="1">
        <f t="shared" si="1196"/>
        <v>42278</v>
      </c>
      <c r="F9424" s="30">
        <f t="shared" si="1194"/>
        <v>0</v>
      </c>
      <c r="H9424" s="42">
        <f>IF(DAY(D9424)&gt;14,VLOOKUP(DATE(YEAR(E9424),MONTH(E9424)-1,DAY(1)),'מדדים וריביות'!B:C,2,FALSE),VLOOKUP(DATE(YEAR(E9424),MONTH(E9424)-2,DAY(1)),'מדדים וריביות'!B:C,2,FALSE))</f>
        <v>33942852.943290897</v>
      </c>
      <c r="I9424" s="43">
        <f>'ריבית יומית'!D9418</f>
        <v>2.7242892239431882E-5</v>
      </c>
      <c r="J9424" s="29">
        <f t="shared" si="1195"/>
        <v>1.0104894455493159</v>
      </c>
      <c r="L9424">
        <f>VLOOKUP(D9423,'מדדים וריביות'!B:C,2)</f>
        <v>33840922.453971699</v>
      </c>
      <c r="M9424" s="30">
        <f t="shared" si="1200"/>
        <v>0</v>
      </c>
      <c r="O9424" s="39">
        <f t="shared" si="1197"/>
        <v>0</v>
      </c>
      <c r="P9424" s="39">
        <f t="shared" si="1193"/>
        <v>0</v>
      </c>
      <c r="Q9424" s="39">
        <f t="shared" si="1198"/>
        <v>0</v>
      </c>
      <c r="R9424" s="41">
        <f t="shared" si="1199"/>
        <v>0</v>
      </c>
    </row>
    <row r="9425" spans="4:18" x14ac:dyDescent="0.25">
      <c r="D9425" s="1">
        <v>42290</v>
      </c>
      <c r="E9425" s="1">
        <f t="shared" si="1196"/>
        <v>42278</v>
      </c>
      <c r="F9425" s="30">
        <f t="shared" si="1194"/>
        <v>0</v>
      </c>
      <c r="H9425" s="42">
        <f>IF(DAY(D9425)&gt;14,VLOOKUP(DATE(YEAR(E9425),MONTH(E9425)-1,DAY(1)),'מדדים וריביות'!B:C,2,FALSE),VLOOKUP(DATE(YEAR(E9425),MONTH(E9425)-2,DAY(1)),'מדדים וריביות'!B:C,2,FALSE))</f>
        <v>33942852.943290897</v>
      </c>
      <c r="I9425" s="43">
        <f>'ריבית יומית'!D9419</f>
        <v>2.7242892239431882E-5</v>
      </c>
      <c r="J9425" s="29">
        <f t="shared" si="1195"/>
        <v>1.0104619176441814</v>
      </c>
      <c r="L9425">
        <f>VLOOKUP(D9424,'מדדים וריביות'!B:C,2)</f>
        <v>33840922.453971699</v>
      </c>
      <c r="M9425" s="30">
        <f t="shared" si="1200"/>
        <v>0</v>
      </c>
      <c r="O9425" s="39">
        <f t="shared" si="1197"/>
        <v>0</v>
      </c>
      <c r="P9425" s="39">
        <f t="shared" si="1193"/>
        <v>0</v>
      </c>
      <c r="Q9425" s="39">
        <f t="shared" si="1198"/>
        <v>0</v>
      </c>
      <c r="R9425" s="41">
        <f t="shared" si="1199"/>
        <v>0</v>
      </c>
    </row>
    <row r="9426" spans="4:18" x14ac:dyDescent="0.25">
      <c r="D9426" s="1">
        <v>42291</v>
      </c>
      <c r="E9426" s="1">
        <f t="shared" si="1196"/>
        <v>42278</v>
      </c>
      <c r="F9426" s="30">
        <f t="shared" si="1194"/>
        <v>0</v>
      </c>
      <c r="H9426" s="42">
        <f>IF(DAY(D9426)&gt;14,VLOOKUP(DATE(YEAR(E9426),MONTH(E9426)-1,DAY(1)),'מדדים וריביות'!B:C,2,FALSE),VLOOKUP(DATE(YEAR(E9426),MONTH(E9426)-2,DAY(1)),'מדדים וריביות'!B:C,2,FALSE))</f>
        <v>33942852.943290897</v>
      </c>
      <c r="I9426" s="43">
        <f>'ריבית יומית'!D9420</f>
        <v>2.7242892239431882E-5</v>
      </c>
      <c r="J9426" s="29">
        <f t="shared" si="1195"/>
        <v>1.0104343904889663</v>
      </c>
      <c r="L9426">
        <f>VLOOKUP(D9425,'מדדים וריביות'!B:C,2)</f>
        <v>33840922.453971699</v>
      </c>
      <c r="M9426" s="30">
        <f t="shared" si="1200"/>
        <v>0</v>
      </c>
      <c r="O9426" s="39">
        <f t="shared" si="1197"/>
        <v>0</v>
      </c>
      <c r="P9426" s="39">
        <f t="shared" si="1193"/>
        <v>0</v>
      </c>
      <c r="Q9426" s="39">
        <f t="shared" si="1198"/>
        <v>0</v>
      </c>
      <c r="R9426" s="41">
        <f t="shared" si="1199"/>
        <v>0</v>
      </c>
    </row>
    <row r="9427" spans="4:18" x14ac:dyDescent="0.25">
      <c r="D9427" s="1">
        <v>42292</v>
      </c>
      <c r="E9427" s="1">
        <f t="shared" si="1196"/>
        <v>42278</v>
      </c>
      <c r="F9427" s="30">
        <f t="shared" si="1194"/>
        <v>0</v>
      </c>
      <c r="H9427" s="42">
        <f>IF(DAY(D9427)&gt;14,VLOOKUP(DATE(YEAR(E9427),MONTH(E9427)-1,DAY(1)),'מדדים וריביות'!B:C,2,FALSE),VLOOKUP(DATE(YEAR(E9427),MONTH(E9427)-2,DAY(1)),'מדדים וריביות'!B:C,2,FALSE))</f>
        <v>33806945.624198698</v>
      </c>
      <c r="I9427" s="43">
        <f>'ריבית יומית'!D9421</f>
        <v>2.7242892239431882E-5</v>
      </c>
      <c r="J9427" s="29">
        <f t="shared" si="1195"/>
        <v>1.0104068640836501</v>
      </c>
      <c r="L9427">
        <f>VLOOKUP(D9426,'מדדים וריביות'!B:C,2)</f>
        <v>33840922.453971699</v>
      </c>
      <c r="M9427" s="30">
        <f t="shared" si="1200"/>
        <v>0</v>
      </c>
      <c r="O9427" s="39">
        <f t="shared" si="1197"/>
        <v>0</v>
      </c>
      <c r="P9427" s="39">
        <f t="shared" si="1193"/>
        <v>0</v>
      </c>
      <c r="Q9427" s="39">
        <f t="shared" si="1198"/>
        <v>0</v>
      </c>
      <c r="R9427" s="41">
        <f t="shared" si="1199"/>
        <v>0</v>
      </c>
    </row>
    <row r="9428" spans="4:18" x14ac:dyDescent="0.25">
      <c r="D9428" s="1">
        <v>42293</v>
      </c>
      <c r="E9428" s="1">
        <f t="shared" si="1196"/>
        <v>42278</v>
      </c>
      <c r="F9428" s="30">
        <f t="shared" si="1194"/>
        <v>0</v>
      </c>
      <c r="H9428" s="42">
        <f>IF(DAY(D9428)&gt;14,VLOOKUP(DATE(YEAR(E9428),MONTH(E9428)-1,DAY(1)),'מדדים וריביות'!B:C,2,FALSE),VLOOKUP(DATE(YEAR(E9428),MONTH(E9428)-2,DAY(1)),'מדדים וריביות'!B:C,2,FALSE))</f>
        <v>33806945.624198698</v>
      </c>
      <c r="I9428" s="43">
        <f>'ריבית יומית'!D9422</f>
        <v>2.7242892239431882E-5</v>
      </c>
      <c r="J9428" s="29">
        <f t="shared" si="1195"/>
        <v>1.0103793384282123</v>
      </c>
      <c r="L9428">
        <f>VLOOKUP(D9427,'מדדים וריביות'!B:C,2)</f>
        <v>33840922.453971699</v>
      </c>
      <c r="M9428" s="30">
        <f t="shared" si="1200"/>
        <v>0</v>
      </c>
      <c r="O9428" s="39">
        <f t="shared" si="1197"/>
        <v>0</v>
      </c>
      <c r="P9428" s="39">
        <f t="shared" si="1193"/>
        <v>0</v>
      </c>
      <c r="Q9428" s="39">
        <f t="shared" si="1198"/>
        <v>0</v>
      </c>
      <c r="R9428" s="41">
        <f t="shared" si="1199"/>
        <v>0</v>
      </c>
    </row>
    <row r="9429" spans="4:18" x14ac:dyDescent="0.25">
      <c r="D9429" s="1">
        <v>42294</v>
      </c>
      <c r="E9429" s="1">
        <f t="shared" si="1196"/>
        <v>42278</v>
      </c>
      <c r="F9429" s="30">
        <f t="shared" si="1194"/>
        <v>0</v>
      </c>
      <c r="H9429" s="42">
        <f>IF(DAY(D9429)&gt;14,VLOOKUP(DATE(YEAR(E9429),MONTH(E9429)-1,DAY(1)),'מדדים וריביות'!B:C,2,FALSE),VLOOKUP(DATE(YEAR(E9429),MONTH(E9429)-2,DAY(1)),'מדדים וריביות'!B:C,2,FALSE))</f>
        <v>33806945.624198698</v>
      </c>
      <c r="I9429" s="43">
        <f>'ריבית יומית'!D9423</f>
        <v>2.7242892239431882E-5</v>
      </c>
      <c r="J9429" s="29">
        <f t="shared" si="1195"/>
        <v>1.0103518135226326</v>
      </c>
      <c r="L9429">
        <f>VLOOKUP(D9428,'מדדים וריביות'!B:C,2)</f>
        <v>33840922.453971699</v>
      </c>
      <c r="M9429" s="30">
        <f t="shared" si="1200"/>
        <v>0</v>
      </c>
      <c r="O9429" s="39">
        <f t="shared" si="1197"/>
        <v>0</v>
      </c>
      <c r="P9429" s="39">
        <f t="shared" si="1193"/>
        <v>0</v>
      </c>
      <c r="Q9429" s="39">
        <f t="shared" si="1198"/>
        <v>0</v>
      </c>
      <c r="R9429" s="41">
        <f t="shared" si="1199"/>
        <v>0</v>
      </c>
    </row>
    <row r="9430" spans="4:18" x14ac:dyDescent="0.25">
      <c r="D9430" s="1">
        <v>42295</v>
      </c>
      <c r="E9430" s="1">
        <f t="shared" si="1196"/>
        <v>42278</v>
      </c>
      <c r="F9430" s="30">
        <f t="shared" si="1194"/>
        <v>0</v>
      </c>
      <c r="H9430" s="42">
        <f>IF(DAY(D9430)&gt;14,VLOOKUP(DATE(YEAR(E9430),MONTH(E9430)-1,DAY(1)),'מדדים וריביות'!B:C,2,FALSE),VLOOKUP(DATE(YEAR(E9430),MONTH(E9430)-2,DAY(1)),'מדדים וריביות'!B:C,2,FALSE))</f>
        <v>33806945.624198698</v>
      </c>
      <c r="I9430" s="43">
        <f>'ריבית יומית'!D9424</f>
        <v>2.7242892239431882E-5</v>
      </c>
      <c r="J9430" s="29">
        <f t="shared" si="1195"/>
        <v>1.0103242893668904</v>
      </c>
      <c r="L9430">
        <f>VLOOKUP(D9429,'מדדים וריביות'!B:C,2)</f>
        <v>33840922.453971699</v>
      </c>
      <c r="M9430" s="30">
        <f t="shared" si="1200"/>
        <v>0</v>
      </c>
      <c r="O9430" s="39">
        <f t="shared" si="1197"/>
        <v>0</v>
      </c>
      <c r="P9430" s="39">
        <f t="shared" si="1193"/>
        <v>0</v>
      </c>
      <c r="Q9430" s="39">
        <f t="shared" si="1198"/>
        <v>0</v>
      </c>
      <c r="R9430" s="41">
        <f t="shared" si="1199"/>
        <v>0</v>
      </c>
    </row>
    <row r="9431" spans="4:18" x14ac:dyDescent="0.25">
      <c r="D9431" s="1">
        <v>42296</v>
      </c>
      <c r="E9431" s="1">
        <f t="shared" si="1196"/>
        <v>42278</v>
      </c>
      <c r="F9431" s="30">
        <f t="shared" si="1194"/>
        <v>0</v>
      </c>
      <c r="H9431" s="42">
        <f>IF(DAY(D9431)&gt;14,VLOOKUP(DATE(YEAR(E9431),MONTH(E9431)-1,DAY(1)),'מדדים וריביות'!B:C,2,FALSE),VLOOKUP(DATE(YEAR(E9431),MONTH(E9431)-2,DAY(1)),'מדדים וריביות'!B:C,2,FALSE))</f>
        <v>33806945.624198698</v>
      </c>
      <c r="I9431" s="43">
        <f>'ריבית יומית'!D9425</f>
        <v>2.7242892239431882E-5</v>
      </c>
      <c r="J9431" s="29">
        <f t="shared" si="1195"/>
        <v>1.0102967659609656</v>
      </c>
      <c r="L9431">
        <f>VLOOKUP(D9430,'מדדים וריביות'!B:C,2)</f>
        <v>33840922.453971699</v>
      </c>
      <c r="M9431" s="30">
        <f t="shared" si="1200"/>
        <v>0</v>
      </c>
      <c r="O9431" s="39">
        <f t="shared" si="1197"/>
        <v>0</v>
      </c>
      <c r="P9431" s="39">
        <f t="shared" si="1193"/>
        <v>0</v>
      </c>
      <c r="Q9431" s="39">
        <f t="shared" si="1198"/>
        <v>0</v>
      </c>
      <c r="R9431" s="41">
        <f t="shared" si="1199"/>
        <v>0</v>
      </c>
    </row>
    <row r="9432" spans="4:18" x14ac:dyDescent="0.25">
      <c r="D9432" s="1">
        <v>42297</v>
      </c>
      <c r="E9432" s="1">
        <f t="shared" si="1196"/>
        <v>42278</v>
      </c>
      <c r="F9432" s="30">
        <f t="shared" si="1194"/>
        <v>0</v>
      </c>
      <c r="H9432" s="42">
        <f>IF(DAY(D9432)&gt;14,VLOOKUP(DATE(YEAR(E9432),MONTH(E9432)-1,DAY(1)),'מדדים וריביות'!B:C,2,FALSE),VLOOKUP(DATE(YEAR(E9432),MONTH(E9432)-2,DAY(1)),'מדדים וריביות'!B:C,2,FALSE))</f>
        <v>33806945.624198698</v>
      </c>
      <c r="I9432" s="43">
        <f>'ריבית יומית'!D9426</f>
        <v>2.7242892239431882E-5</v>
      </c>
      <c r="J9432" s="29">
        <f t="shared" si="1195"/>
        <v>1.0102692433048375</v>
      </c>
      <c r="L9432">
        <f>VLOOKUP(D9431,'מדדים וריביות'!B:C,2)</f>
        <v>33840922.453971699</v>
      </c>
      <c r="M9432" s="30">
        <f t="shared" si="1200"/>
        <v>0</v>
      </c>
      <c r="O9432" s="39">
        <f t="shared" si="1197"/>
        <v>0</v>
      </c>
      <c r="P9432" s="39">
        <f t="shared" si="1193"/>
        <v>0</v>
      </c>
      <c r="Q9432" s="39">
        <f t="shared" si="1198"/>
        <v>0</v>
      </c>
      <c r="R9432" s="41">
        <f t="shared" si="1199"/>
        <v>0</v>
      </c>
    </row>
    <row r="9433" spans="4:18" x14ac:dyDescent="0.25">
      <c r="D9433" s="1">
        <v>42298</v>
      </c>
      <c r="E9433" s="1">
        <f t="shared" si="1196"/>
        <v>42278</v>
      </c>
      <c r="F9433" s="30">
        <f t="shared" si="1194"/>
        <v>0</v>
      </c>
      <c r="H9433" s="42">
        <f>IF(DAY(D9433)&gt;14,VLOOKUP(DATE(YEAR(E9433),MONTH(E9433)-1,DAY(1)),'מדדים וריביות'!B:C,2,FALSE),VLOOKUP(DATE(YEAR(E9433),MONTH(E9433)-2,DAY(1)),'מדדים וריביות'!B:C,2,FALSE))</f>
        <v>33806945.624198698</v>
      </c>
      <c r="I9433" s="43">
        <f>'ריבית יומית'!D9427</f>
        <v>2.7242892239431882E-5</v>
      </c>
      <c r="J9433" s="29">
        <f t="shared" si="1195"/>
        <v>1.0102417213984856</v>
      </c>
      <c r="L9433">
        <f>VLOOKUP(D9432,'מדדים וריביות'!B:C,2)</f>
        <v>33840922.453971699</v>
      </c>
      <c r="M9433" s="30">
        <f t="shared" si="1200"/>
        <v>0</v>
      </c>
      <c r="O9433" s="39">
        <f t="shared" si="1197"/>
        <v>0</v>
      </c>
      <c r="P9433" s="39">
        <f t="shared" si="1193"/>
        <v>0</v>
      </c>
      <c r="Q9433" s="39">
        <f t="shared" si="1198"/>
        <v>0</v>
      </c>
      <c r="R9433" s="41">
        <f t="shared" si="1199"/>
        <v>0</v>
      </c>
    </row>
    <row r="9434" spans="4:18" x14ac:dyDescent="0.25">
      <c r="D9434" s="1">
        <v>42299</v>
      </c>
      <c r="E9434" s="1">
        <f t="shared" si="1196"/>
        <v>42278</v>
      </c>
      <c r="F9434" s="30">
        <f t="shared" si="1194"/>
        <v>0</v>
      </c>
      <c r="H9434" s="42">
        <f>IF(DAY(D9434)&gt;14,VLOOKUP(DATE(YEAR(E9434),MONTH(E9434)-1,DAY(1)),'מדדים וריביות'!B:C,2,FALSE),VLOOKUP(DATE(YEAR(E9434),MONTH(E9434)-2,DAY(1)),'מדדים וריביות'!B:C,2,FALSE))</f>
        <v>33806945.624198698</v>
      </c>
      <c r="I9434" s="43">
        <f>'ריבית יומית'!D9428</f>
        <v>2.7242892239431882E-5</v>
      </c>
      <c r="J9434" s="29">
        <f t="shared" si="1195"/>
        <v>1.0102142002418897</v>
      </c>
      <c r="L9434">
        <f>VLOOKUP(D9433,'מדדים וריביות'!B:C,2)</f>
        <v>33840922.453971699</v>
      </c>
      <c r="M9434" s="30">
        <f t="shared" si="1200"/>
        <v>0</v>
      </c>
      <c r="O9434" s="39">
        <f t="shared" si="1197"/>
        <v>0</v>
      </c>
      <c r="P9434" s="39">
        <f t="shared" si="1193"/>
        <v>0</v>
      </c>
      <c r="Q9434" s="39">
        <f t="shared" si="1198"/>
        <v>0</v>
      </c>
      <c r="R9434" s="41">
        <f t="shared" si="1199"/>
        <v>0</v>
      </c>
    </row>
    <row r="9435" spans="4:18" x14ac:dyDescent="0.25">
      <c r="D9435" s="1">
        <v>42300</v>
      </c>
      <c r="E9435" s="1">
        <f t="shared" si="1196"/>
        <v>42278</v>
      </c>
      <c r="F9435" s="30">
        <f t="shared" si="1194"/>
        <v>0</v>
      </c>
      <c r="H9435" s="42">
        <f>IF(DAY(D9435)&gt;14,VLOOKUP(DATE(YEAR(E9435),MONTH(E9435)-1,DAY(1)),'מדדים וריביות'!B:C,2,FALSE),VLOOKUP(DATE(YEAR(E9435),MONTH(E9435)-2,DAY(1)),'מדדים וריביות'!B:C,2,FALSE))</f>
        <v>33806945.624198698</v>
      </c>
      <c r="I9435" s="43">
        <f>'ריבית יומית'!D9429</f>
        <v>2.7242892239431882E-5</v>
      </c>
      <c r="J9435" s="29">
        <f t="shared" si="1195"/>
        <v>1.0101866798350292</v>
      </c>
      <c r="L9435">
        <f>VLOOKUP(D9434,'מדדים וריביות'!B:C,2)</f>
        <v>33840922.453971699</v>
      </c>
      <c r="M9435" s="30">
        <f t="shared" si="1200"/>
        <v>0</v>
      </c>
      <c r="O9435" s="39">
        <f t="shared" si="1197"/>
        <v>0</v>
      </c>
      <c r="P9435" s="39">
        <f t="shared" si="1193"/>
        <v>0</v>
      </c>
      <c r="Q9435" s="39">
        <f t="shared" si="1198"/>
        <v>0</v>
      </c>
      <c r="R9435" s="41">
        <f t="shared" si="1199"/>
        <v>0</v>
      </c>
    </row>
    <row r="9436" spans="4:18" x14ac:dyDescent="0.25">
      <c r="D9436" s="1">
        <v>42301</v>
      </c>
      <c r="E9436" s="1">
        <f t="shared" si="1196"/>
        <v>42278</v>
      </c>
      <c r="F9436" s="30">
        <f t="shared" si="1194"/>
        <v>0</v>
      </c>
      <c r="H9436" s="42">
        <f>IF(DAY(D9436)&gt;14,VLOOKUP(DATE(YEAR(E9436),MONTH(E9436)-1,DAY(1)),'מדדים וריביות'!B:C,2,FALSE),VLOOKUP(DATE(YEAR(E9436),MONTH(E9436)-2,DAY(1)),'מדדים וריביות'!B:C,2,FALSE))</f>
        <v>33806945.624198698</v>
      </c>
      <c r="I9436" s="43">
        <f>'ריבית יומית'!D9430</f>
        <v>2.7242892239431882E-5</v>
      </c>
      <c r="J9436" s="29">
        <f t="shared" si="1195"/>
        <v>1.0101591601778839</v>
      </c>
      <c r="L9436">
        <f>VLOOKUP(D9435,'מדדים וריביות'!B:C,2)</f>
        <v>33840922.453971699</v>
      </c>
      <c r="M9436" s="30">
        <f t="shared" si="1200"/>
        <v>0</v>
      </c>
      <c r="O9436" s="39">
        <f t="shared" si="1197"/>
        <v>0</v>
      </c>
      <c r="P9436" s="39">
        <f t="shared" si="1193"/>
        <v>0</v>
      </c>
      <c r="Q9436" s="39">
        <f t="shared" si="1198"/>
        <v>0</v>
      </c>
      <c r="R9436" s="41">
        <f t="shared" si="1199"/>
        <v>0</v>
      </c>
    </row>
    <row r="9437" spans="4:18" x14ac:dyDescent="0.25">
      <c r="D9437" s="1">
        <v>42302</v>
      </c>
      <c r="E9437" s="1">
        <f t="shared" si="1196"/>
        <v>42278</v>
      </c>
      <c r="F9437" s="30">
        <f t="shared" si="1194"/>
        <v>0</v>
      </c>
      <c r="H9437" s="42">
        <f>IF(DAY(D9437)&gt;14,VLOOKUP(DATE(YEAR(E9437),MONTH(E9437)-1,DAY(1)),'מדדים וריביות'!B:C,2,FALSE),VLOOKUP(DATE(YEAR(E9437),MONTH(E9437)-2,DAY(1)),'מדדים וריביות'!B:C,2,FALSE))</f>
        <v>33806945.624198698</v>
      </c>
      <c r="I9437" s="43">
        <f>'ריבית יומית'!D9431</f>
        <v>2.7242892239431882E-5</v>
      </c>
      <c r="J9437" s="29">
        <f t="shared" si="1195"/>
        <v>1.0101316412704331</v>
      </c>
      <c r="L9437">
        <f>VLOOKUP(D9436,'מדדים וריביות'!B:C,2)</f>
        <v>33840922.453971699</v>
      </c>
      <c r="M9437" s="30">
        <f t="shared" si="1200"/>
        <v>0</v>
      </c>
      <c r="O9437" s="39">
        <f t="shared" si="1197"/>
        <v>0</v>
      </c>
      <c r="P9437" s="39">
        <f t="shared" si="1193"/>
        <v>0</v>
      </c>
      <c r="Q9437" s="39">
        <f t="shared" si="1198"/>
        <v>0</v>
      </c>
      <c r="R9437" s="41">
        <f t="shared" si="1199"/>
        <v>0</v>
      </c>
    </row>
    <row r="9438" spans="4:18" x14ac:dyDescent="0.25">
      <c r="D9438" s="1">
        <v>42303</v>
      </c>
      <c r="E9438" s="1">
        <f t="shared" si="1196"/>
        <v>42278</v>
      </c>
      <c r="F9438" s="30">
        <f t="shared" si="1194"/>
        <v>0</v>
      </c>
      <c r="H9438" s="42">
        <f>IF(DAY(D9438)&gt;14,VLOOKUP(DATE(YEAR(E9438),MONTH(E9438)-1,DAY(1)),'מדדים וריביות'!B:C,2,FALSE),VLOOKUP(DATE(YEAR(E9438),MONTH(E9438)-2,DAY(1)),'מדדים וריביות'!B:C,2,FALSE))</f>
        <v>33806945.624198698</v>
      </c>
      <c r="I9438" s="43">
        <f>'ריבית יומית'!D9432</f>
        <v>2.7242892239431882E-5</v>
      </c>
      <c r="J9438" s="29">
        <f t="shared" si="1195"/>
        <v>1.0101041231126566</v>
      </c>
      <c r="L9438">
        <f>VLOOKUP(D9437,'מדדים וריביות'!B:C,2)</f>
        <v>33840922.453971699</v>
      </c>
      <c r="M9438" s="30">
        <f t="shared" si="1200"/>
        <v>0</v>
      </c>
      <c r="O9438" s="39">
        <f t="shared" si="1197"/>
        <v>0</v>
      </c>
      <c r="P9438" s="39">
        <f t="shared" si="1193"/>
        <v>0</v>
      </c>
      <c r="Q9438" s="39">
        <f t="shared" si="1198"/>
        <v>0</v>
      </c>
      <c r="R9438" s="41">
        <f t="shared" si="1199"/>
        <v>0</v>
      </c>
    </row>
    <row r="9439" spans="4:18" x14ac:dyDescent="0.25">
      <c r="D9439" s="1">
        <v>42304</v>
      </c>
      <c r="E9439" s="1">
        <f t="shared" si="1196"/>
        <v>42278</v>
      </c>
      <c r="F9439" s="30">
        <f t="shared" si="1194"/>
        <v>0</v>
      </c>
      <c r="H9439" s="42">
        <f>IF(DAY(D9439)&gt;14,VLOOKUP(DATE(YEAR(E9439),MONTH(E9439)-1,DAY(1)),'מדדים וריביות'!B:C,2,FALSE),VLOOKUP(DATE(YEAR(E9439),MONTH(E9439)-2,DAY(1)),'מדדים וריביות'!B:C,2,FALSE))</f>
        <v>33806945.624198698</v>
      </c>
      <c r="I9439" s="43">
        <f>'ריבית יומית'!D9433</f>
        <v>2.7242892239431882E-5</v>
      </c>
      <c r="J9439" s="29">
        <f t="shared" si="1195"/>
        <v>1.0100766057045338</v>
      </c>
      <c r="L9439">
        <f>VLOOKUP(D9438,'מדדים וריביות'!B:C,2)</f>
        <v>33840922.453971699</v>
      </c>
      <c r="M9439" s="30">
        <f t="shared" si="1200"/>
        <v>0</v>
      </c>
      <c r="O9439" s="39">
        <f t="shared" si="1197"/>
        <v>0</v>
      </c>
      <c r="P9439" s="39">
        <f t="shared" si="1193"/>
        <v>0</v>
      </c>
      <c r="Q9439" s="39">
        <f t="shared" si="1198"/>
        <v>0</v>
      </c>
      <c r="R9439" s="41">
        <f t="shared" si="1199"/>
        <v>0</v>
      </c>
    </row>
    <row r="9440" spans="4:18" x14ac:dyDescent="0.25">
      <c r="D9440" s="1">
        <v>42305</v>
      </c>
      <c r="E9440" s="1">
        <f t="shared" si="1196"/>
        <v>42278</v>
      </c>
      <c r="F9440" s="30">
        <f t="shared" si="1194"/>
        <v>0</v>
      </c>
      <c r="H9440" s="42">
        <f>IF(DAY(D9440)&gt;14,VLOOKUP(DATE(YEAR(E9440),MONTH(E9440)-1,DAY(1)),'מדדים וריביות'!B:C,2,FALSE),VLOOKUP(DATE(YEAR(E9440),MONTH(E9440)-2,DAY(1)),'מדדים וריביות'!B:C,2,FALSE))</f>
        <v>33806945.624198698</v>
      </c>
      <c r="I9440" s="43">
        <f>'ריבית יומית'!D9434</f>
        <v>2.7242892239431882E-5</v>
      </c>
      <c r="J9440" s="29">
        <f t="shared" si="1195"/>
        <v>1.0100490890460445</v>
      </c>
      <c r="L9440">
        <f>VLOOKUP(D9439,'מדדים וריביות'!B:C,2)</f>
        <v>33840922.453971699</v>
      </c>
      <c r="M9440" s="30">
        <f t="shared" si="1200"/>
        <v>0</v>
      </c>
      <c r="O9440" s="39">
        <f t="shared" si="1197"/>
        <v>0</v>
      </c>
      <c r="P9440" s="39">
        <f t="shared" si="1193"/>
        <v>0</v>
      </c>
      <c r="Q9440" s="39">
        <f t="shared" si="1198"/>
        <v>0</v>
      </c>
      <c r="R9440" s="41">
        <f t="shared" si="1199"/>
        <v>0</v>
      </c>
    </row>
    <row r="9441" spans="4:18" x14ac:dyDescent="0.25">
      <c r="D9441" s="1">
        <v>42306</v>
      </c>
      <c r="E9441" s="1">
        <f t="shared" si="1196"/>
        <v>42278</v>
      </c>
      <c r="F9441" s="30">
        <f t="shared" si="1194"/>
        <v>0</v>
      </c>
      <c r="H9441" s="42">
        <f>IF(DAY(D9441)&gt;14,VLOOKUP(DATE(YEAR(E9441),MONTH(E9441)-1,DAY(1)),'מדדים וריביות'!B:C,2,FALSE),VLOOKUP(DATE(YEAR(E9441),MONTH(E9441)-2,DAY(1)),'מדדים וריביות'!B:C,2,FALSE))</f>
        <v>33806945.624198698</v>
      </c>
      <c r="I9441" s="43">
        <f>'ריבית יומית'!D9435</f>
        <v>2.7242892239431882E-5</v>
      </c>
      <c r="J9441" s="29">
        <f t="shared" si="1195"/>
        <v>1.010021573137168</v>
      </c>
      <c r="L9441">
        <f>VLOOKUP(D9440,'מדדים וריביות'!B:C,2)</f>
        <v>33840922.453971699</v>
      </c>
      <c r="M9441" s="30">
        <f t="shared" si="1200"/>
        <v>0</v>
      </c>
      <c r="O9441" s="39">
        <f t="shared" si="1197"/>
        <v>0</v>
      </c>
      <c r="P9441" s="39">
        <f t="shared" si="1193"/>
        <v>0</v>
      </c>
      <c r="Q9441" s="39">
        <f t="shared" si="1198"/>
        <v>0</v>
      </c>
      <c r="R9441" s="41">
        <f t="shared" si="1199"/>
        <v>0</v>
      </c>
    </row>
    <row r="9442" spans="4:18" x14ac:dyDescent="0.25">
      <c r="D9442" s="1">
        <v>42307</v>
      </c>
      <c r="E9442" s="1">
        <f t="shared" si="1196"/>
        <v>42278</v>
      </c>
      <c r="F9442" s="30">
        <f t="shared" si="1194"/>
        <v>0</v>
      </c>
      <c r="H9442" s="42">
        <f>IF(DAY(D9442)&gt;14,VLOOKUP(DATE(YEAR(E9442),MONTH(E9442)-1,DAY(1)),'מדדים וריביות'!B:C,2,FALSE),VLOOKUP(DATE(YEAR(E9442),MONTH(E9442)-2,DAY(1)),'מדדים וריביות'!B:C,2,FALSE))</f>
        <v>33806945.624198698</v>
      </c>
      <c r="I9442" s="43">
        <f>'ריבית יומית'!D9436</f>
        <v>2.7242892239431882E-5</v>
      </c>
      <c r="J9442" s="29">
        <f t="shared" si="1195"/>
        <v>1.0099940579778841</v>
      </c>
      <c r="L9442">
        <f>VLOOKUP(D9441,'מדדים וריביות'!B:C,2)</f>
        <v>33840922.453971699</v>
      </c>
      <c r="M9442" s="30">
        <f t="shared" si="1200"/>
        <v>0</v>
      </c>
      <c r="O9442" s="39">
        <f t="shared" si="1197"/>
        <v>0</v>
      </c>
      <c r="P9442" s="39">
        <f t="shared" si="1193"/>
        <v>0</v>
      </c>
      <c r="Q9442" s="39">
        <f t="shared" si="1198"/>
        <v>0</v>
      </c>
      <c r="R9442" s="41">
        <f t="shared" si="1199"/>
        <v>0</v>
      </c>
    </row>
    <row r="9443" spans="4:18" x14ac:dyDescent="0.25">
      <c r="D9443" s="1">
        <v>42308</v>
      </c>
      <c r="E9443" s="1">
        <f t="shared" si="1196"/>
        <v>42278</v>
      </c>
      <c r="F9443" s="30">
        <f t="shared" si="1194"/>
        <v>0</v>
      </c>
      <c r="H9443" s="42">
        <f>IF(DAY(D9443)&gt;14,VLOOKUP(DATE(YEAR(E9443),MONTH(E9443)-1,DAY(1)),'מדדים וריביות'!B:C,2,FALSE),VLOOKUP(DATE(YEAR(E9443),MONTH(E9443)-2,DAY(1)),'מדדים וריביות'!B:C,2,FALSE))</f>
        <v>33806945.624198698</v>
      </c>
      <c r="I9443" s="43">
        <f>'ריבית יומית'!D9437</f>
        <v>2.7242892239431882E-5</v>
      </c>
      <c r="J9443" s="29">
        <f t="shared" si="1195"/>
        <v>1.0099665435681722</v>
      </c>
      <c r="L9443">
        <f>VLOOKUP(D9442,'מדדים וריביות'!B:C,2)</f>
        <v>33840922.453971699</v>
      </c>
      <c r="M9443" s="30">
        <f t="shared" si="1200"/>
        <v>0</v>
      </c>
      <c r="O9443" s="39">
        <f t="shared" si="1197"/>
        <v>0</v>
      </c>
      <c r="P9443" s="39">
        <f t="shared" si="1193"/>
        <v>0</v>
      </c>
      <c r="Q9443" s="39">
        <f t="shared" si="1198"/>
        <v>0</v>
      </c>
      <c r="R9443" s="41">
        <f t="shared" si="1199"/>
        <v>0</v>
      </c>
    </row>
    <row r="9444" spans="4:18" x14ac:dyDescent="0.25">
      <c r="D9444" s="1">
        <v>42309</v>
      </c>
      <c r="E9444" s="1">
        <f t="shared" si="1196"/>
        <v>42309</v>
      </c>
      <c r="F9444" s="30">
        <f t="shared" si="1194"/>
        <v>0</v>
      </c>
      <c r="H9444" s="42">
        <f>IF(DAY(D9444)&gt;14,VLOOKUP(DATE(YEAR(E9444),MONTH(E9444)-1,DAY(1)),'מדדים וריביות'!B:C,2,FALSE),VLOOKUP(DATE(YEAR(E9444),MONTH(E9444)-2,DAY(1)),'מדדים וריביות'!B:C,2,FALSE))</f>
        <v>33806945.624198698</v>
      </c>
      <c r="I9444" s="43">
        <f>'ריבית יומית'!D9438</f>
        <v>2.7242892239431882E-5</v>
      </c>
      <c r="J9444" s="29">
        <f t="shared" si="1195"/>
        <v>1.009939029908012</v>
      </c>
      <c r="L9444">
        <f>VLOOKUP(D9443,'מדדים וריביות'!B:C,2)</f>
        <v>33840922.453971699</v>
      </c>
      <c r="M9444" s="30">
        <f t="shared" si="1200"/>
        <v>0</v>
      </c>
      <c r="O9444" s="39">
        <f t="shared" si="1197"/>
        <v>0</v>
      </c>
      <c r="P9444" s="39">
        <f t="shared" si="1193"/>
        <v>0</v>
      </c>
      <c r="Q9444" s="39">
        <f t="shared" si="1198"/>
        <v>0</v>
      </c>
      <c r="R9444" s="41">
        <f t="shared" si="1199"/>
        <v>0</v>
      </c>
    </row>
    <row r="9445" spans="4:18" x14ac:dyDescent="0.25">
      <c r="D9445" s="1">
        <v>42310</v>
      </c>
      <c r="E9445" s="1">
        <f t="shared" si="1196"/>
        <v>42309</v>
      </c>
      <c r="F9445" s="30">
        <f t="shared" si="1194"/>
        <v>0</v>
      </c>
      <c r="H9445" s="42">
        <f>IF(DAY(D9445)&gt;14,VLOOKUP(DATE(YEAR(E9445),MONTH(E9445)-1,DAY(1)),'מדדים וריביות'!B:C,2,FALSE),VLOOKUP(DATE(YEAR(E9445),MONTH(E9445)-2,DAY(1)),'מדדים וריביות'!B:C,2,FALSE))</f>
        <v>33806945.624198698</v>
      </c>
      <c r="I9445" s="43">
        <f>'ריבית יומית'!D9439</f>
        <v>2.7242892239431882E-5</v>
      </c>
      <c r="J9445" s="29">
        <f t="shared" si="1195"/>
        <v>1.0099115169973831</v>
      </c>
      <c r="L9445">
        <f>VLOOKUP(D9444,'מדדים וריביות'!B:C,2)</f>
        <v>33705015.1348795</v>
      </c>
      <c r="M9445" s="30">
        <f t="shared" si="1200"/>
        <v>0</v>
      </c>
      <c r="O9445" s="39">
        <f t="shared" si="1197"/>
        <v>0</v>
      </c>
      <c r="P9445" s="39">
        <f t="shared" si="1193"/>
        <v>0</v>
      </c>
      <c r="Q9445" s="39">
        <f t="shared" si="1198"/>
        <v>0</v>
      </c>
      <c r="R9445" s="41">
        <f t="shared" si="1199"/>
        <v>0</v>
      </c>
    </row>
    <row r="9446" spans="4:18" x14ac:dyDescent="0.25">
      <c r="D9446" s="1">
        <v>42311</v>
      </c>
      <c r="E9446" s="1">
        <f t="shared" si="1196"/>
        <v>42309</v>
      </c>
      <c r="F9446" s="30">
        <f t="shared" si="1194"/>
        <v>0</v>
      </c>
      <c r="H9446" s="42">
        <f>IF(DAY(D9446)&gt;14,VLOOKUP(DATE(YEAR(E9446),MONTH(E9446)-1,DAY(1)),'מדדים וריביות'!B:C,2,FALSE),VLOOKUP(DATE(YEAR(E9446),MONTH(E9446)-2,DAY(1)),'מדדים וריביות'!B:C,2,FALSE))</f>
        <v>33806945.624198698</v>
      </c>
      <c r="I9446" s="43">
        <f>'ריבית יומית'!D9440</f>
        <v>2.7242892239431882E-5</v>
      </c>
      <c r="J9446" s="29">
        <f t="shared" si="1195"/>
        <v>1.0098840048362649</v>
      </c>
      <c r="L9446">
        <f>VLOOKUP(D9445,'מדדים וריביות'!B:C,2)</f>
        <v>33705015.1348795</v>
      </c>
      <c r="M9446" s="30">
        <f t="shared" si="1200"/>
        <v>0</v>
      </c>
      <c r="O9446" s="39">
        <f t="shared" si="1197"/>
        <v>0</v>
      </c>
      <c r="P9446" s="39">
        <f t="shared" si="1193"/>
        <v>0</v>
      </c>
      <c r="Q9446" s="39">
        <f t="shared" si="1198"/>
        <v>0</v>
      </c>
      <c r="R9446" s="41">
        <f t="shared" si="1199"/>
        <v>0</v>
      </c>
    </row>
    <row r="9447" spans="4:18" x14ac:dyDescent="0.25">
      <c r="D9447" s="1">
        <v>42312</v>
      </c>
      <c r="E9447" s="1">
        <f t="shared" si="1196"/>
        <v>42309</v>
      </c>
      <c r="F9447" s="30">
        <f t="shared" si="1194"/>
        <v>0</v>
      </c>
      <c r="H9447" s="42">
        <f>IF(DAY(D9447)&gt;14,VLOOKUP(DATE(YEAR(E9447),MONTH(E9447)-1,DAY(1)),'מדדים וריביות'!B:C,2,FALSE),VLOOKUP(DATE(YEAR(E9447),MONTH(E9447)-2,DAY(1)),'מדדים וריביות'!B:C,2,FALSE))</f>
        <v>33806945.624198698</v>
      </c>
      <c r="I9447" s="43">
        <f>'ריבית יומית'!D9441</f>
        <v>2.7242892239431882E-5</v>
      </c>
      <c r="J9447" s="29">
        <f t="shared" si="1195"/>
        <v>1.0098564934246372</v>
      </c>
      <c r="L9447">
        <f>VLOOKUP(D9446,'מדדים וריביות'!B:C,2)</f>
        <v>33705015.1348795</v>
      </c>
      <c r="M9447" s="30">
        <f t="shared" si="1200"/>
        <v>0</v>
      </c>
      <c r="O9447" s="39">
        <f t="shared" si="1197"/>
        <v>0</v>
      </c>
      <c r="P9447" s="39">
        <f t="shared" si="1193"/>
        <v>0</v>
      </c>
      <c r="Q9447" s="39">
        <f t="shared" si="1198"/>
        <v>0</v>
      </c>
      <c r="R9447" s="41">
        <f t="shared" si="1199"/>
        <v>0</v>
      </c>
    </row>
    <row r="9448" spans="4:18" x14ac:dyDescent="0.25">
      <c r="D9448" s="1">
        <v>42313</v>
      </c>
      <c r="E9448" s="1">
        <f t="shared" si="1196"/>
        <v>42309</v>
      </c>
      <c r="F9448" s="30">
        <f t="shared" si="1194"/>
        <v>0</v>
      </c>
      <c r="H9448" s="42">
        <f>IF(DAY(D9448)&gt;14,VLOOKUP(DATE(YEAR(E9448),MONTH(E9448)-1,DAY(1)),'מדדים וריביות'!B:C,2,FALSE),VLOOKUP(DATE(YEAR(E9448),MONTH(E9448)-2,DAY(1)),'מדדים וריביות'!B:C,2,FALSE))</f>
        <v>33806945.624198698</v>
      </c>
      <c r="I9448" s="43">
        <f>'ריבית יומית'!D9442</f>
        <v>2.7242892239431882E-5</v>
      </c>
      <c r="J9448" s="29">
        <f t="shared" si="1195"/>
        <v>1.0098289827624796</v>
      </c>
      <c r="L9448">
        <f>VLOOKUP(D9447,'מדדים וריביות'!B:C,2)</f>
        <v>33705015.1348795</v>
      </c>
      <c r="M9448" s="30">
        <f t="shared" si="1200"/>
        <v>0</v>
      </c>
      <c r="O9448" s="39">
        <f t="shared" si="1197"/>
        <v>0</v>
      </c>
      <c r="P9448" s="39">
        <f t="shared" si="1193"/>
        <v>0</v>
      </c>
      <c r="Q9448" s="39">
        <f t="shared" si="1198"/>
        <v>0</v>
      </c>
      <c r="R9448" s="41">
        <f t="shared" si="1199"/>
        <v>0</v>
      </c>
    </row>
    <row r="9449" spans="4:18" x14ac:dyDescent="0.25">
      <c r="D9449" s="1">
        <v>42314</v>
      </c>
      <c r="E9449" s="1">
        <f t="shared" si="1196"/>
        <v>42309</v>
      </c>
      <c r="F9449" s="30">
        <f t="shared" si="1194"/>
        <v>0</v>
      </c>
      <c r="H9449" s="42">
        <f>IF(DAY(D9449)&gt;14,VLOOKUP(DATE(YEAR(E9449),MONTH(E9449)-1,DAY(1)),'מדדים וריביות'!B:C,2,FALSE),VLOOKUP(DATE(YEAR(E9449),MONTH(E9449)-2,DAY(1)),'מדדים וריביות'!B:C,2,FALSE))</f>
        <v>33806945.624198698</v>
      </c>
      <c r="I9449" s="43">
        <f>'ריבית יומית'!D9443</f>
        <v>2.7242892239431882E-5</v>
      </c>
      <c r="J9449" s="29">
        <f t="shared" si="1195"/>
        <v>1.0098014728497715</v>
      </c>
      <c r="L9449">
        <f>VLOOKUP(D9448,'מדדים וריביות'!B:C,2)</f>
        <v>33705015.1348795</v>
      </c>
      <c r="M9449" s="30">
        <f t="shared" si="1200"/>
        <v>0</v>
      </c>
      <c r="O9449" s="39">
        <f t="shared" si="1197"/>
        <v>0</v>
      </c>
      <c r="P9449" s="39">
        <f t="shared" si="1193"/>
        <v>0</v>
      </c>
      <c r="Q9449" s="39">
        <f t="shared" si="1198"/>
        <v>0</v>
      </c>
      <c r="R9449" s="41">
        <f t="shared" si="1199"/>
        <v>0</v>
      </c>
    </row>
    <row r="9450" spans="4:18" x14ac:dyDescent="0.25">
      <c r="D9450" s="1">
        <v>42315</v>
      </c>
      <c r="E9450" s="1">
        <f t="shared" si="1196"/>
        <v>42309</v>
      </c>
      <c r="F9450" s="30">
        <f t="shared" si="1194"/>
        <v>0</v>
      </c>
      <c r="H9450" s="42">
        <f>IF(DAY(D9450)&gt;14,VLOOKUP(DATE(YEAR(E9450),MONTH(E9450)-1,DAY(1)),'מדדים וריביות'!B:C,2,FALSE),VLOOKUP(DATE(YEAR(E9450),MONTH(E9450)-2,DAY(1)),'מדדים וריביות'!B:C,2,FALSE))</f>
        <v>33806945.624198698</v>
      </c>
      <c r="I9450" s="43">
        <f>'ריבית יומית'!D9444</f>
        <v>2.7242892239431882E-5</v>
      </c>
      <c r="J9450" s="29">
        <f t="shared" si="1195"/>
        <v>1.0097739636864926</v>
      </c>
      <c r="L9450">
        <f>VLOOKUP(D9449,'מדדים וריביות'!B:C,2)</f>
        <v>33705015.1348795</v>
      </c>
      <c r="M9450" s="30">
        <f t="shared" si="1200"/>
        <v>0</v>
      </c>
      <c r="O9450" s="39">
        <f t="shared" si="1197"/>
        <v>0</v>
      </c>
      <c r="P9450" s="39">
        <f t="shared" si="1193"/>
        <v>0</v>
      </c>
      <c r="Q9450" s="39">
        <f t="shared" si="1198"/>
        <v>0</v>
      </c>
      <c r="R9450" s="41">
        <f t="shared" si="1199"/>
        <v>0</v>
      </c>
    </row>
    <row r="9451" spans="4:18" x14ac:dyDescent="0.25">
      <c r="D9451" s="1">
        <v>42316</v>
      </c>
      <c r="E9451" s="1">
        <f t="shared" si="1196"/>
        <v>42309</v>
      </c>
      <c r="F9451" s="30">
        <f t="shared" si="1194"/>
        <v>0</v>
      </c>
      <c r="H9451" s="42">
        <f>IF(DAY(D9451)&gt;14,VLOOKUP(DATE(YEAR(E9451),MONTH(E9451)-1,DAY(1)),'מדדים וריביות'!B:C,2,FALSE),VLOOKUP(DATE(YEAR(E9451),MONTH(E9451)-2,DAY(1)),'מדדים וריביות'!B:C,2,FALSE))</f>
        <v>33806945.624198698</v>
      </c>
      <c r="I9451" s="43">
        <f>'ריבית יומית'!D9445</f>
        <v>2.7242892239431882E-5</v>
      </c>
      <c r="J9451" s="29">
        <f t="shared" si="1195"/>
        <v>1.0097464552726225</v>
      </c>
      <c r="L9451">
        <f>VLOOKUP(D9450,'מדדים וריביות'!B:C,2)</f>
        <v>33705015.1348795</v>
      </c>
      <c r="M9451" s="30">
        <f t="shared" si="1200"/>
        <v>0</v>
      </c>
      <c r="O9451" s="39">
        <f t="shared" si="1197"/>
        <v>0</v>
      </c>
      <c r="P9451" s="39">
        <f t="shared" si="1193"/>
        <v>0</v>
      </c>
      <c r="Q9451" s="39">
        <f t="shared" si="1198"/>
        <v>0</v>
      </c>
      <c r="R9451" s="41">
        <f t="shared" si="1199"/>
        <v>0</v>
      </c>
    </row>
    <row r="9452" spans="4:18" x14ac:dyDescent="0.25">
      <c r="D9452" s="1">
        <v>42317</v>
      </c>
      <c r="E9452" s="1">
        <f t="shared" si="1196"/>
        <v>42309</v>
      </c>
      <c r="F9452" s="30">
        <f t="shared" si="1194"/>
        <v>0</v>
      </c>
      <c r="H9452" s="42">
        <f>IF(DAY(D9452)&gt;14,VLOOKUP(DATE(YEAR(E9452),MONTH(E9452)-1,DAY(1)),'מדדים וריביות'!B:C,2,FALSE),VLOOKUP(DATE(YEAR(E9452),MONTH(E9452)-2,DAY(1)),'מדדים וריביות'!B:C,2,FALSE))</f>
        <v>33806945.624198698</v>
      </c>
      <c r="I9452" s="43">
        <f>'ריבית יומית'!D9446</f>
        <v>2.7242892239431882E-5</v>
      </c>
      <c r="J9452" s="29">
        <f t="shared" si="1195"/>
        <v>1.0097189476081407</v>
      </c>
      <c r="L9452">
        <f>VLOOKUP(D9451,'מדדים וריביות'!B:C,2)</f>
        <v>33705015.1348795</v>
      </c>
      <c r="M9452" s="30">
        <f t="shared" si="1200"/>
        <v>0</v>
      </c>
      <c r="O9452" s="39">
        <f t="shared" si="1197"/>
        <v>0</v>
      </c>
      <c r="P9452" s="39">
        <f t="shared" ref="P9452:P9515" si="1201">J9453*G9452-G9452</f>
        <v>0</v>
      </c>
      <c r="Q9452" s="39">
        <f t="shared" si="1198"/>
        <v>0</v>
      </c>
      <c r="R9452" s="41">
        <f t="shared" si="1199"/>
        <v>0</v>
      </c>
    </row>
    <row r="9453" spans="4:18" x14ac:dyDescent="0.25">
      <c r="D9453" s="1">
        <v>42318</v>
      </c>
      <c r="E9453" s="1">
        <f t="shared" si="1196"/>
        <v>42309</v>
      </c>
      <c r="F9453" s="30">
        <f t="shared" si="1194"/>
        <v>0</v>
      </c>
      <c r="H9453" s="42">
        <f>IF(DAY(D9453)&gt;14,VLOOKUP(DATE(YEAR(E9453),MONTH(E9453)-1,DAY(1)),'מדדים וריביות'!B:C,2,FALSE),VLOOKUP(DATE(YEAR(E9453),MONTH(E9453)-2,DAY(1)),'מדדים וריביות'!B:C,2,FALSE))</f>
        <v>33806945.624198698</v>
      </c>
      <c r="I9453" s="43">
        <f>'ריבית יומית'!D9447</f>
        <v>2.7242892239431882E-5</v>
      </c>
      <c r="J9453" s="29">
        <f t="shared" si="1195"/>
        <v>1.0096914406930269</v>
      </c>
      <c r="L9453">
        <f>VLOOKUP(D9452,'מדדים וריביות'!B:C,2)</f>
        <v>33705015.1348795</v>
      </c>
      <c r="M9453" s="30">
        <f t="shared" si="1200"/>
        <v>0</v>
      </c>
      <c r="O9453" s="39">
        <f t="shared" si="1197"/>
        <v>0</v>
      </c>
      <c r="P9453" s="39">
        <f t="shared" si="1201"/>
        <v>0</v>
      </c>
      <c r="Q9453" s="39">
        <f t="shared" si="1198"/>
        <v>0</v>
      </c>
      <c r="R9453" s="41">
        <f t="shared" si="1199"/>
        <v>0</v>
      </c>
    </row>
    <row r="9454" spans="4:18" x14ac:dyDescent="0.25">
      <c r="D9454" s="1">
        <v>42319</v>
      </c>
      <c r="E9454" s="1">
        <f t="shared" si="1196"/>
        <v>42309</v>
      </c>
      <c r="F9454" s="30">
        <f t="shared" si="1194"/>
        <v>0</v>
      </c>
      <c r="H9454" s="42">
        <f>IF(DAY(D9454)&gt;14,VLOOKUP(DATE(YEAR(E9454),MONTH(E9454)-1,DAY(1)),'מדדים וריביות'!B:C,2,FALSE),VLOOKUP(DATE(YEAR(E9454),MONTH(E9454)-2,DAY(1)),'מדדים וריביות'!B:C,2,FALSE))</f>
        <v>33806945.624198698</v>
      </c>
      <c r="I9454" s="43">
        <f>'ריבית יומית'!D9448</f>
        <v>2.7242892239431882E-5</v>
      </c>
      <c r="J9454" s="29">
        <f t="shared" si="1195"/>
        <v>1.0096639345272604</v>
      </c>
      <c r="L9454">
        <f>VLOOKUP(D9453,'מדדים וריביות'!B:C,2)</f>
        <v>33705015.1348795</v>
      </c>
      <c r="M9454" s="30">
        <f t="shared" si="1200"/>
        <v>0</v>
      </c>
      <c r="O9454" s="39">
        <f t="shared" si="1197"/>
        <v>0</v>
      </c>
      <c r="P9454" s="39">
        <f t="shared" si="1201"/>
        <v>0</v>
      </c>
      <c r="Q9454" s="39">
        <f t="shared" si="1198"/>
        <v>0</v>
      </c>
      <c r="R9454" s="41">
        <f t="shared" si="1199"/>
        <v>0</v>
      </c>
    </row>
    <row r="9455" spans="4:18" x14ac:dyDescent="0.25">
      <c r="D9455" s="1">
        <v>42320</v>
      </c>
      <c r="E9455" s="1">
        <f t="shared" si="1196"/>
        <v>42309</v>
      </c>
      <c r="F9455" s="30">
        <f t="shared" si="1194"/>
        <v>0</v>
      </c>
      <c r="H9455" s="42">
        <f>IF(DAY(D9455)&gt;14,VLOOKUP(DATE(YEAR(E9455),MONTH(E9455)-1,DAY(1)),'מדדים וריביות'!B:C,2,FALSE),VLOOKUP(DATE(YEAR(E9455),MONTH(E9455)-2,DAY(1)),'מדדים וריביות'!B:C,2,FALSE))</f>
        <v>33806945.624198698</v>
      </c>
      <c r="I9455" s="43">
        <f>'ריבית יומית'!D9449</f>
        <v>2.7242892239431882E-5</v>
      </c>
      <c r="J9455" s="29">
        <f t="shared" si="1195"/>
        <v>1.0096364291108211</v>
      </c>
      <c r="L9455">
        <f>VLOOKUP(D9454,'מדדים וריביות'!B:C,2)</f>
        <v>33705015.1348795</v>
      </c>
      <c r="M9455" s="30">
        <f t="shared" si="1200"/>
        <v>0</v>
      </c>
      <c r="O9455" s="39">
        <f t="shared" si="1197"/>
        <v>0</v>
      </c>
      <c r="P9455" s="39">
        <f t="shared" si="1201"/>
        <v>0</v>
      </c>
      <c r="Q9455" s="39">
        <f t="shared" si="1198"/>
        <v>0</v>
      </c>
      <c r="R9455" s="41">
        <f t="shared" si="1199"/>
        <v>0</v>
      </c>
    </row>
    <row r="9456" spans="4:18" x14ac:dyDescent="0.25">
      <c r="D9456" s="1">
        <v>42321</v>
      </c>
      <c r="E9456" s="1">
        <f t="shared" si="1196"/>
        <v>42309</v>
      </c>
      <c r="F9456" s="30">
        <f t="shared" si="1194"/>
        <v>0</v>
      </c>
      <c r="H9456" s="42">
        <f>IF(DAY(D9456)&gt;14,VLOOKUP(DATE(YEAR(E9456),MONTH(E9456)-1,DAY(1)),'מדדים וריביות'!B:C,2,FALSE),VLOOKUP(DATE(YEAR(E9456),MONTH(E9456)-2,DAY(1)),'מדדים וריביות'!B:C,2,FALSE))</f>
        <v>33806945.624198698</v>
      </c>
      <c r="I9456" s="43">
        <f>'ריבית יומית'!D9450</f>
        <v>2.7242892239431882E-5</v>
      </c>
      <c r="J9456" s="29">
        <f t="shared" si="1195"/>
        <v>1.0096089244436885</v>
      </c>
      <c r="L9456">
        <f>VLOOKUP(D9455,'מדדים וריביות'!B:C,2)</f>
        <v>33705015.1348795</v>
      </c>
      <c r="M9456" s="30">
        <f t="shared" si="1200"/>
        <v>0</v>
      </c>
      <c r="O9456" s="39">
        <f t="shared" si="1197"/>
        <v>0</v>
      </c>
      <c r="P9456" s="39">
        <f t="shared" si="1201"/>
        <v>0</v>
      </c>
      <c r="Q9456" s="39">
        <f t="shared" si="1198"/>
        <v>0</v>
      </c>
      <c r="R9456" s="41">
        <f t="shared" si="1199"/>
        <v>0</v>
      </c>
    </row>
    <row r="9457" spans="4:18" x14ac:dyDescent="0.25">
      <c r="D9457" s="1">
        <v>42322</v>
      </c>
      <c r="E9457" s="1">
        <f t="shared" si="1196"/>
        <v>42309</v>
      </c>
      <c r="F9457" s="30">
        <f t="shared" si="1194"/>
        <v>0</v>
      </c>
      <c r="H9457" s="42">
        <f>IF(DAY(D9457)&gt;14,VLOOKUP(DATE(YEAR(E9457),MONTH(E9457)-1,DAY(1)),'מדדים וריביות'!B:C,2,FALSE),VLOOKUP(DATE(YEAR(E9457),MONTH(E9457)-2,DAY(1)),'מדדים וריביות'!B:C,2,FALSE))</f>
        <v>33806945.624198698</v>
      </c>
      <c r="I9457" s="43">
        <f>'ריבית יומית'!D9451</f>
        <v>2.7242892239431882E-5</v>
      </c>
      <c r="J9457" s="29">
        <f t="shared" si="1195"/>
        <v>1.0095814205258422</v>
      </c>
      <c r="L9457">
        <f>VLOOKUP(D9456,'מדדים וריביות'!B:C,2)</f>
        <v>33705015.1348795</v>
      </c>
      <c r="M9457" s="30">
        <f t="shared" si="1200"/>
        <v>0</v>
      </c>
      <c r="O9457" s="39">
        <f t="shared" si="1197"/>
        <v>0</v>
      </c>
      <c r="P9457" s="39">
        <f t="shared" si="1201"/>
        <v>0</v>
      </c>
      <c r="Q9457" s="39">
        <f t="shared" si="1198"/>
        <v>0</v>
      </c>
      <c r="R9457" s="41">
        <f t="shared" si="1199"/>
        <v>0</v>
      </c>
    </row>
    <row r="9458" spans="4:18" x14ac:dyDescent="0.25">
      <c r="D9458" s="1">
        <v>42323</v>
      </c>
      <c r="E9458" s="1">
        <f t="shared" si="1196"/>
        <v>42309</v>
      </c>
      <c r="F9458" s="30">
        <f t="shared" si="1194"/>
        <v>0</v>
      </c>
      <c r="H9458" s="42">
        <f>IF(DAY(D9458)&gt;14,VLOOKUP(DATE(YEAR(E9458),MONTH(E9458)-1,DAY(1)),'מדדים וריביות'!B:C,2,FALSE),VLOOKUP(DATE(YEAR(E9458),MONTH(E9458)-2,DAY(1)),'מדדים וריביות'!B:C,2,FALSE))</f>
        <v>33840922.453971699</v>
      </c>
      <c r="I9458" s="43">
        <f>'ריבית יומית'!D9452</f>
        <v>2.7242892239431882E-5</v>
      </c>
      <c r="J9458" s="29">
        <f t="shared" si="1195"/>
        <v>1.0095539173572619</v>
      </c>
      <c r="L9458">
        <f>VLOOKUP(D9457,'מדדים וריביות'!B:C,2)</f>
        <v>33705015.1348795</v>
      </c>
      <c r="M9458" s="30">
        <f t="shared" si="1200"/>
        <v>0</v>
      </c>
      <c r="O9458" s="39">
        <f t="shared" si="1197"/>
        <v>0</v>
      </c>
      <c r="P9458" s="39">
        <f t="shared" si="1201"/>
        <v>0</v>
      </c>
      <c r="Q9458" s="39">
        <f t="shared" si="1198"/>
        <v>0</v>
      </c>
      <c r="R9458" s="41">
        <f t="shared" si="1199"/>
        <v>0</v>
      </c>
    </row>
    <row r="9459" spans="4:18" x14ac:dyDescent="0.25">
      <c r="D9459" s="1">
        <v>42324</v>
      </c>
      <c r="E9459" s="1">
        <f t="shared" si="1196"/>
        <v>42309</v>
      </c>
      <c r="F9459" s="30">
        <f t="shared" si="1194"/>
        <v>0</v>
      </c>
      <c r="H9459" s="42">
        <f>IF(DAY(D9459)&gt;14,VLOOKUP(DATE(YEAR(E9459),MONTH(E9459)-1,DAY(1)),'מדדים וריביות'!B:C,2,FALSE),VLOOKUP(DATE(YEAR(E9459),MONTH(E9459)-2,DAY(1)),'מדדים וריביות'!B:C,2,FALSE))</f>
        <v>33840922.453971699</v>
      </c>
      <c r="I9459" s="43">
        <f>'ריבית יומית'!D9453</f>
        <v>2.7242892239431882E-5</v>
      </c>
      <c r="J9459" s="29">
        <f t="shared" si="1195"/>
        <v>1.0095264149379268</v>
      </c>
      <c r="L9459">
        <f>VLOOKUP(D9458,'מדדים וריביות'!B:C,2)</f>
        <v>33705015.1348795</v>
      </c>
      <c r="M9459" s="30">
        <f t="shared" si="1200"/>
        <v>0</v>
      </c>
      <c r="O9459" s="39">
        <f t="shared" si="1197"/>
        <v>0</v>
      </c>
      <c r="P9459" s="39">
        <f t="shared" si="1201"/>
        <v>0</v>
      </c>
      <c r="Q9459" s="39">
        <f t="shared" si="1198"/>
        <v>0</v>
      </c>
      <c r="R9459" s="41">
        <f t="shared" si="1199"/>
        <v>0</v>
      </c>
    </row>
    <row r="9460" spans="4:18" x14ac:dyDescent="0.25">
      <c r="D9460" s="1">
        <v>42325</v>
      </c>
      <c r="E9460" s="1">
        <f t="shared" si="1196"/>
        <v>42309</v>
      </c>
      <c r="F9460" s="30">
        <f t="shared" si="1194"/>
        <v>0</v>
      </c>
      <c r="H9460" s="42">
        <f>IF(DAY(D9460)&gt;14,VLOOKUP(DATE(YEAR(E9460),MONTH(E9460)-1,DAY(1)),'מדדים וריביות'!B:C,2,FALSE),VLOOKUP(DATE(YEAR(E9460),MONTH(E9460)-2,DAY(1)),'מדדים וריביות'!B:C,2,FALSE))</f>
        <v>33840922.453971699</v>
      </c>
      <c r="I9460" s="43">
        <f>'ריבית יומית'!D9454</f>
        <v>2.7242892239431882E-5</v>
      </c>
      <c r="J9460" s="29">
        <f t="shared" si="1195"/>
        <v>1.0094989132678169</v>
      </c>
      <c r="L9460">
        <f>VLOOKUP(D9459,'מדדים וריביות'!B:C,2)</f>
        <v>33705015.1348795</v>
      </c>
      <c r="M9460" s="30">
        <f t="shared" si="1200"/>
        <v>0</v>
      </c>
      <c r="O9460" s="39">
        <f t="shared" si="1197"/>
        <v>0</v>
      </c>
      <c r="P9460" s="39">
        <f t="shared" si="1201"/>
        <v>0</v>
      </c>
      <c r="Q9460" s="39">
        <f t="shared" si="1198"/>
        <v>0</v>
      </c>
      <c r="R9460" s="41">
        <f t="shared" si="1199"/>
        <v>0</v>
      </c>
    </row>
    <row r="9461" spans="4:18" x14ac:dyDescent="0.25">
      <c r="D9461" s="1">
        <v>42326</v>
      </c>
      <c r="E9461" s="1">
        <f t="shared" si="1196"/>
        <v>42309</v>
      </c>
      <c r="F9461" s="30">
        <f t="shared" si="1194"/>
        <v>0</v>
      </c>
      <c r="H9461" s="42">
        <f>IF(DAY(D9461)&gt;14,VLOOKUP(DATE(YEAR(E9461),MONTH(E9461)-1,DAY(1)),'מדדים וריביות'!B:C,2,FALSE),VLOOKUP(DATE(YEAR(E9461),MONTH(E9461)-2,DAY(1)),'מדדים וריביות'!B:C,2,FALSE))</f>
        <v>33840922.453971699</v>
      </c>
      <c r="I9461" s="43">
        <f>'ריבית יומית'!D9455</f>
        <v>2.7242892239431882E-5</v>
      </c>
      <c r="J9461" s="29">
        <f t="shared" si="1195"/>
        <v>1.0094714123469115</v>
      </c>
      <c r="L9461">
        <f>VLOOKUP(D9460,'מדדים וריביות'!B:C,2)</f>
        <v>33705015.1348795</v>
      </c>
      <c r="M9461" s="30">
        <f t="shared" si="1200"/>
        <v>0</v>
      </c>
      <c r="O9461" s="39">
        <f t="shared" si="1197"/>
        <v>0</v>
      </c>
      <c r="P9461" s="39">
        <f t="shared" si="1201"/>
        <v>0</v>
      </c>
      <c r="Q9461" s="39">
        <f t="shared" si="1198"/>
        <v>0</v>
      </c>
      <c r="R9461" s="41">
        <f t="shared" si="1199"/>
        <v>0</v>
      </c>
    </row>
    <row r="9462" spans="4:18" x14ac:dyDescent="0.25">
      <c r="D9462" s="1">
        <v>42327</v>
      </c>
      <c r="E9462" s="1">
        <f t="shared" si="1196"/>
        <v>42309</v>
      </c>
      <c r="F9462" s="30">
        <f t="shared" si="1194"/>
        <v>0</v>
      </c>
      <c r="H9462" s="42">
        <f>IF(DAY(D9462)&gt;14,VLOOKUP(DATE(YEAR(E9462),MONTH(E9462)-1,DAY(1)),'מדדים וריביות'!B:C,2,FALSE),VLOOKUP(DATE(YEAR(E9462),MONTH(E9462)-2,DAY(1)),'מדדים וריביות'!B:C,2,FALSE))</f>
        <v>33840922.453971699</v>
      </c>
      <c r="I9462" s="43">
        <f>'ריבית יומית'!D9456</f>
        <v>2.7242892239431882E-5</v>
      </c>
      <c r="J9462" s="29">
        <f t="shared" si="1195"/>
        <v>1.0094439121751904</v>
      </c>
      <c r="L9462">
        <f>VLOOKUP(D9461,'מדדים וריביות'!B:C,2)</f>
        <v>33705015.1348795</v>
      </c>
      <c r="M9462" s="30">
        <f t="shared" si="1200"/>
        <v>0</v>
      </c>
      <c r="O9462" s="39">
        <f t="shared" si="1197"/>
        <v>0</v>
      </c>
      <c r="P9462" s="39">
        <f t="shared" si="1201"/>
        <v>0</v>
      </c>
      <c r="Q9462" s="39">
        <f t="shared" si="1198"/>
        <v>0</v>
      </c>
      <c r="R9462" s="41">
        <f t="shared" si="1199"/>
        <v>0</v>
      </c>
    </row>
    <row r="9463" spans="4:18" x14ac:dyDescent="0.25">
      <c r="D9463" s="1">
        <v>42328</v>
      </c>
      <c r="E9463" s="1">
        <f t="shared" si="1196"/>
        <v>42309</v>
      </c>
      <c r="F9463" s="30">
        <f t="shared" si="1194"/>
        <v>0</v>
      </c>
      <c r="H9463" s="42">
        <f>IF(DAY(D9463)&gt;14,VLOOKUP(DATE(YEAR(E9463),MONTH(E9463)-1,DAY(1)),'מדדים וריביות'!B:C,2,FALSE),VLOOKUP(DATE(YEAR(E9463),MONTH(E9463)-2,DAY(1)),'מדדים וריביות'!B:C,2,FALSE))</f>
        <v>33840922.453971699</v>
      </c>
      <c r="I9463" s="43">
        <f>'ריבית יומית'!D9457</f>
        <v>2.7242892239431882E-5</v>
      </c>
      <c r="J9463" s="29">
        <f t="shared" si="1195"/>
        <v>1.0094164127526331</v>
      </c>
      <c r="L9463">
        <f>VLOOKUP(D9462,'מדדים וריביות'!B:C,2)</f>
        <v>33705015.1348795</v>
      </c>
      <c r="M9463" s="30">
        <f t="shared" si="1200"/>
        <v>0</v>
      </c>
      <c r="O9463" s="39">
        <f t="shared" si="1197"/>
        <v>0</v>
      </c>
      <c r="P9463" s="39">
        <f t="shared" si="1201"/>
        <v>0</v>
      </c>
      <c r="Q9463" s="39">
        <f t="shared" si="1198"/>
        <v>0</v>
      </c>
      <c r="R9463" s="41">
        <f t="shared" si="1199"/>
        <v>0</v>
      </c>
    </row>
    <row r="9464" spans="4:18" x14ac:dyDescent="0.25">
      <c r="D9464" s="1">
        <v>42329</v>
      </c>
      <c r="E9464" s="1">
        <f t="shared" si="1196"/>
        <v>42309</v>
      </c>
      <c r="F9464" s="30">
        <f t="shared" si="1194"/>
        <v>0</v>
      </c>
      <c r="H9464" s="42">
        <f>IF(DAY(D9464)&gt;14,VLOOKUP(DATE(YEAR(E9464),MONTH(E9464)-1,DAY(1)),'מדדים וריביות'!B:C,2,FALSE),VLOOKUP(DATE(YEAR(E9464),MONTH(E9464)-2,DAY(1)),'מדדים וריביות'!B:C,2,FALSE))</f>
        <v>33840922.453971699</v>
      </c>
      <c r="I9464" s="43">
        <f>'ריבית יומית'!D9458</f>
        <v>2.7242892239431882E-5</v>
      </c>
      <c r="J9464" s="29">
        <f t="shared" si="1195"/>
        <v>1.0093889140792192</v>
      </c>
      <c r="L9464">
        <f>VLOOKUP(D9463,'מדדים וריביות'!B:C,2)</f>
        <v>33705015.1348795</v>
      </c>
      <c r="M9464" s="30">
        <f t="shared" si="1200"/>
        <v>0</v>
      </c>
      <c r="O9464" s="39">
        <f t="shared" si="1197"/>
        <v>0</v>
      </c>
      <c r="P9464" s="39">
        <f t="shared" si="1201"/>
        <v>0</v>
      </c>
      <c r="Q9464" s="39">
        <f t="shared" si="1198"/>
        <v>0</v>
      </c>
      <c r="R9464" s="41">
        <f t="shared" si="1199"/>
        <v>0</v>
      </c>
    </row>
    <row r="9465" spans="4:18" x14ac:dyDescent="0.25">
      <c r="D9465" s="1">
        <v>42330</v>
      </c>
      <c r="E9465" s="1">
        <f t="shared" si="1196"/>
        <v>42309</v>
      </c>
      <c r="F9465" s="30">
        <f t="shared" si="1194"/>
        <v>0</v>
      </c>
      <c r="H9465" s="42">
        <f>IF(DAY(D9465)&gt;14,VLOOKUP(DATE(YEAR(E9465),MONTH(E9465)-1,DAY(1)),'מדדים וריביות'!B:C,2,FALSE),VLOOKUP(DATE(YEAR(E9465),MONTH(E9465)-2,DAY(1)),'מדדים וריביות'!B:C,2,FALSE))</f>
        <v>33840922.453971699</v>
      </c>
      <c r="I9465" s="43">
        <f>'ריבית יומית'!D9459</f>
        <v>2.7242892239431882E-5</v>
      </c>
      <c r="J9465" s="29">
        <f t="shared" si="1195"/>
        <v>1.0093614161549282</v>
      </c>
      <c r="L9465">
        <f>VLOOKUP(D9464,'מדדים וריביות'!B:C,2)</f>
        <v>33705015.1348795</v>
      </c>
      <c r="M9465" s="30">
        <f t="shared" si="1200"/>
        <v>0</v>
      </c>
      <c r="O9465" s="39">
        <f t="shared" si="1197"/>
        <v>0</v>
      </c>
      <c r="P9465" s="39">
        <f t="shared" si="1201"/>
        <v>0</v>
      </c>
      <c r="Q9465" s="39">
        <f t="shared" si="1198"/>
        <v>0</v>
      </c>
      <c r="R9465" s="41">
        <f t="shared" si="1199"/>
        <v>0</v>
      </c>
    </row>
    <row r="9466" spans="4:18" x14ac:dyDescent="0.25">
      <c r="D9466" s="1">
        <v>42331</v>
      </c>
      <c r="E9466" s="1">
        <f t="shared" si="1196"/>
        <v>42309</v>
      </c>
      <c r="F9466" s="30">
        <f t="shared" si="1194"/>
        <v>0</v>
      </c>
      <c r="H9466" s="42">
        <f>IF(DAY(D9466)&gt;14,VLOOKUP(DATE(YEAR(E9466),MONTH(E9466)-1,DAY(1)),'מדדים וריביות'!B:C,2,FALSE),VLOOKUP(DATE(YEAR(E9466),MONTH(E9466)-2,DAY(1)),'מדדים וריביות'!B:C,2,FALSE))</f>
        <v>33840922.453971699</v>
      </c>
      <c r="I9466" s="43">
        <f>'ריבית יומית'!D9460</f>
        <v>2.7242892239431882E-5</v>
      </c>
      <c r="J9466" s="29">
        <f t="shared" si="1195"/>
        <v>1.0093339189797399</v>
      </c>
      <c r="L9466">
        <f>VLOOKUP(D9465,'מדדים וריביות'!B:C,2)</f>
        <v>33705015.1348795</v>
      </c>
      <c r="M9466" s="30">
        <f t="shared" si="1200"/>
        <v>0</v>
      </c>
      <c r="O9466" s="39">
        <f t="shared" si="1197"/>
        <v>0</v>
      </c>
      <c r="P9466" s="39">
        <f t="shared" si="1201"/>
        <v>0</v>
      </c>
      <c r="Q9466" s="39">
        <f t="shared" si="1198"/>
        <v>0</v>
      </c>
      <c r="R9466" s="41">
        <f t="shared" si="1199"/>
        <v>0</v>
      </c>
    </row>
    <row r="9467" spans="4:18" x14ac:dyDescent="0.25">
      <c r="D9467" s="1">
        <v>42332</v>
      </c>
      <c r="E9467" s="1">
        <f t="shared" si="1196"/>
        <v>42309</v>
      </c>
      <c r="F9467" s="30">
        <f t="shared" si="1194"/>
        <v>0</v>
      </c>
      <c r="H9467" s="42">
        <f>IF(DAY(D9467)&gt;14,VLOOKUP(DATE(YEAR(E9467),MONTH(E9467)-1,DAY(1)),'מדדים וריביות'!B:C,2,FALSE),VLOOKUP(DATE(YEAR(E9467),MONTH(E9467)-2,DAY(1)),'מדדים וריביות'!B:C,2,FALSE))</f>
        <v>33840922.453971699</v>
      </c>
      <c r="I9467" s="43">
        <f>'ריבית יומית'!D9461</f>
        <v>2.7242892239431882E-5</v>
      </c>
      <c r="J9467" s="29">
        <f t="shared" si="1195"/>
        <v>1.0093064225536337</v>
      </c>
      <c r="L9467">
        <f>VLOOKUP(D9466,'מדדים וריביות'!B:C,2)</f>
        <v>33705015.1348795</v>
      </c>
      <c r="M9467" s="30">
        <f t="shared" si="1200"/>
        <v>0</v>
      </c>
      <c r="O9467" s="39">
        <f t="shared" si="1197"/>
        <v>0</v>
      </c>
      <c r="P9467" s="39">
        <f t="shared" si="1201"/>
        <v>0</v>
      </c>
      <c r="Q9467" s="39">
        <f t="shared" si="1198"/>
        <v>0</v>
      </c>
      <c r="R9467" s="41">
        <f t="shared" si="1199"/>
        <v>0</v>
      </c>
    </row>
    <row r="9468" spans="4:18" x14ac:dyDescent="0.25">
      <c r="D9468" s="1">
        <v>42333</v>
      </c>
      <c r="E9468" s="1">
        <f t="shared" si="1196"/>
        <v>42309</v>
      </c>
      <c r="F9468" s="30">
        <f t="shared" si="1194"/>
        <v>0</v>
      </c>
      <c r="H9468" s="42">
        <f>IF(DAY(D9468)&gt;14,VLOOKUP(DATE(YEAR(E9468),MONTH(E9468)-1,DAY(1)),'מדדים וריביות'!B:C,2,FALSE),VLOOKUP(DATE(YEAR(E9468),MONTH(E9468)-2,DAY(1)),'מדדים וריביות'!B:C,2,FALSE))</f>
        <v>33840922.453971699</v>
      </c>
      <c r="I9468" s="43">
        <f>'ריבית יומית'!D9462</f>
        <v>2.7242892239431882E-5</v>
      </c>
      <c r="J9468" s="29">
        <f t="shared" si="1195"/>
        <v>1.0092789268765892</v>
      </c>
      <c r="L9468">
        <f>VLOOKUP(D9467,'מדדים וריביות'!B:C,2)</f>
        <v>33705015.1348795</v>
      </c>
      <c r="M9468" s="30">
        <f t="shared" si="1200"/>
        <v>0</v>
      </c>
      <c r="O9468" s="39">
        <f t="shared" si="1197"/>
        <v>0</v>
      </c>
      <c r="P9468" s="39">
        <f t="shared" si="1201"/>
        <v>0</v>
      </c>
      <c r="Q9468" s="39">
        <f t="shared" si="1198"/>
        <v>0</v>
      </c>
      <c r="R9468" s="41">
        <f t="shared" si="1199"/>
        <v>0</v>
      </c>
    </row>
    <row r="9469" spans="4:18" x14ac:dyDescent="0.25">
      <c r="D9469" s="1">
        <v>42334</v>
      </c>
      <c r="E9469" s="1">
        <f t="shared" si="1196"/>
        <v>42309</v>
      </c>
      <c r="F9469" s="30">
        <f t="shared" si="1194"/>
        <v>0</v>
      </c>
      <c r="H9469" s="42">
        <f>IF(DAY(D9469)&gt;14,VLOOKUP(DATE(YEAR(E9469),MONTH(E9469)-1,DAY(1)),'מדדים וריביות'!B:C,2,FALSE),VLOOKUP(DATE(YEAR(E9469),MONTH(E9469)-2,DAY(1)),'מדדים וריביות'!B:C,2,FALSE))</f>
        <v>33840922.453971699</v>
      </c>
      <c r="I9469" s="43">
        <f>'ריבית יומית'!D9463</f>
        <v>2.7242892239431882E-5</v>
      </c>
      <c r="J9469" s="29">
        <f t="shared" si="1195"/>
        <v>1.0092514319485861</v>
      </c>
      <c r="L9469">
        <f>VLOOKUP(D9468,'מדדים וריביות'!B:C,2)</f>
        <v>33705015.1348795</v>
      </c>
      <c r="M9469" s="30">
        <f t="shared" si="1200"/>
        <v>0</v>
      </c>
      <c r="O9469" s="39">
        <f t="shared" si="1197"/>
        <v>0</v>
      </c>
      <c r="P9469" s="39">
        <f t="shared" si="1201"/>
        <v>0</v>
      </c>
      <c r="Q9469" s="39">
        <f t="shared" si="1198"/>
        <v>0</v>
      </c>
      <c r="R9469" s="41">
        <f t="shared" si="1199"/>
        <v>0</v>
      </c>
    </row>
    <row r="9470" spans="4:18" x14ac:dyDescent="0.25">
      <c r="D9470" s="1">
        <v>42335</v>
      </c>
      <c r="E9470" s="1">
        <f t="shared" si="1196"/>
        <v>42309</v>
      </c>
      <c r="F9470" s="30">
        <f t="shared" si="1194"/>
        <v>0</v>
      </c>
      <c r="H9470" s="42">
        <f>IF(DAY(D9470)&gt;14,VLOOKUP(DATE(YEAR(E9470),MONTH(E9470)-1,DAY(1)),'מדדים וריביות'!B:C,2,FALSE),VLOOKUP(DATE(YEAR(E9470),MONTH(E9470)-2,DAY(1)),'מדדים וריביות'!B:C,2,FALSE))</f>
        <v>33840922.453971699</v>
      </c>
      <c r="I9470" s="43">
        <f>'ריבית יומית'!D9464</f>
        <v>2.7242892239431882E-5</v>
      </c>
      <c r="J9470" s="29">
        <f t="shared" si="1195"/>
        <v>1.009223937769604</v>
      </c>
      <c r="L9470">
        <f>VLOOKUP(D9469,'מדדים וריביות'!B:C,2)</f>
        <v>33705015.1348795</v>
      </c>
      <c r="M9470" s="30">
        <f t="shared" si="1200"/>
        <v>0</v>
      </c>
      <c r="O9470" s="39">
        <f t="shared" si="1197"/>
        <v>0</v>
      </c>
      <c r="P9470" s="39">
        <f t="shared" si="1201"/>
        <v>0</v>
      </c>
      <c r="Q9470" s="39">
        <f t="shared" si="1198"/>
        <v>0</v>
      </c>
      <c r="R9470" s="41">
        <f t="shared" si="1199"/>
        <v>0</v>
      </c>
    </row>
    <row r="9471" spans="4:18" x14ac:dyDescent="0.25">
      <c r="D9471" s="1">
        <v>42336</v>
      </c>
      <c r="E9471" s="1">
        <f t="shared" si="1196"/>
        <v>42309</v>
      </c>
      <c r="F9471" s="30">
        <f t="shared" si="1194"/>
        <v>0</v>
      </c>
      <c r="H9471" s="42">
        <f>IF(DAY(D9471)&gt;14,VLOOKUP(DATE(YEAR(E9471),MONTH(E9471)-1,DAY(1)),'מדדים וריביות'!B:C,2,FALSE),VLOOKUP(DATE(YEAR(E9471),MONTH(E9471)-2,DAY(1)),'מדדים וריביות'!B:C,2,FALSE))</f>
        <v>33840922.453971699</v>
      </c>
      <c r="I9471" s="43">
        <f>'ריבית יומית'!D9465</f>
        <v>2.7242892239431882E-5</v>
      </c>
      <c r="J9471" s="29">
        <f t="shared" si="1195"/>
        <v>1.0091964443396224</v>
      </c>
      <c r="L9471">
        <f>VLOOKUP(D9470,'מדדים וריביות'!B:C,2)</f>
        <v>33705015.1348795</v>
      </c>
      <c r="M9471" s="30">
        <f t="shared" si="1200"/>
        <v>0</v>
      </c>
      <c r="O9471" s="39">
        <f t="shared" si="1197"/>
        <v>0</v>
      </c>
      <c r="P9471" s="39">
        <f t="shared" si="1201"/>
        <v>0</v>
      </c>
      <c r="Q9471" s="39">
        <f t="shared" si="1198"/>
        <v>0</v>
      </c>
      <c r="R9471" s="41">
        <f t="shared" si="1199"/>
        <v>0</v>
      </c>
    </row>
    <row r="9472" spans="4:18" x14ac:dyDescent="0.25">
      <c r="D9472" s="1">
        <v>42337</v>
      </c>
      <c r="E9472" s="1">
        <f t="shared" si="1196"/>
        <v>42309</v>
      </c>
      <c r="F9472" s="30">
        <f t="shared" ref="F9472:F9535" si="1202">M9471</f>
        <v>0</v>
      </c>
      <c r="H9472" s="42">
        <f>IF(DAY(D9472)&gt;14,VLOOKUP(DATE(YEAR(E9472),MONTH(E9472)-1,DAY(1)),'מדדים וריביות'!B:C,2,FALSE),VLOOKUP(DATE(YEAR(E9472),MONTH(E9472)-2,DAY(1)),'מדדים וריביות'!B:C,2,FALSE))</f>
        <v>33840922.453971699</v>
      </c>
      <c r="I9472" s="43">
        <f>'ריבית יומית'!D9466</f>
        <v>2.7242892239431882E-5</v>
      </c>
      <c r="J9472" s="29">
        <f t="shared" si="1195"/>
        <v>1.0091689516586211</v>
      </c>
      <c r="L9472">
        <f>VLOOKUP(D9471,'מדדים וריביות'!B:C,2)</f>
        <v>33705015.1348795</v>
      </c>
      <c r="M9472" s="30">
        <f t="shared" si="1200"/>
        <v>0</v>
      </c>
      <c r="O9472" s="39">
        <f t="shared" si="1197"/>
        <v>0</v>
      </c>
      <c r="P9472" s="39">
        <f t="shared" si="1201"/>
        <v>0</v>
      </c>
      <c r="Q9472" s="39">
        <f t="shared" si="1198"/>
        <v>0</v>
      </c>
      <c r="R9472" s="41">
        <f t="shared" si="1199"/>
        <v>0</v>
      </c>
    </row>
    <row r="9473" spans="4:18" x14ac:dyDescent="0.25">
      <c r="D9473" s="1">
        <v>42338</v>
      </c>
      <c r="E9473" s="1">
        <f t="shared" si="1196"/>
        <v>42309</v>
      </c>
      <c r="F9473" s="30">
        <f t="shared" si="1202"/>
        <v>0</v>
      </c>
      <c r="H9473" s="42">
        <f>IF(DAY(D9473)&gt;14,VLOOKUP(DATE(YEAR(E9473),MONTH(E9473)-1,DAY(1)),'מדדים וריביות'!B:C,2,FALSE),VLOOKUP(DATE(YEAR(E9473),MONTH(E9473)-2,DAY(1)),'מדדים וריביות'!B:C,2,FALSE))</f>
        <v>33840922.453971699</v>
      </c>
      <c r="I9473" s="43">
        <f>'ריבית יומית'!D9467</f>
        <v>2.7242892239431882E-5</v>
      </c>
      <c r="J9473" s="29">
        <f t="shared" si="1195"/>
        <v>1.0091414597265793</v>
      </c>
      <c r="L9473">
        <f>VLOOKUP(D9472,'מדדים וריביות'!B:C,2)</f>
        <v>33705015.1348795</v>
      </c>
      <c r="M9473" s="30">
        <f t="shared" si="1200"/>
        <v>0</v>
      </c>
      <c r="O9473" s="39">
        <f t="shared" si="1197"/>
        <v>0</v>
      </c>
      <c r="P9473" s="39">
        <f t="shared" si="1201"/>
        <v>0</v>
      </c>
      <c r="Q9473" s="39">
        <f t="shared" si="1198"/>
        <v>0</v>
      </c>
      <c r="R9473" s="41">
        <f t="shared" si="1199"/>
        <v>0</v>
      </c>
    </row>
    <row r="9474" spans="4:18" x14ac:dyDescent="0.25">
      <c r="D9474" s="1">
        <v>42339</v>
      </c>
      <c r="E9474" s="1">
        <f t="shared" si="1196"/>
        <v>42339</v>
      </c>
      <c r="F9474" s="30">
        <f t="shared" si="1202"/>
        <v>0</v>
      </c>
      <c r="H9474" s="42">
        <f>IF(DAY(D9474)&gt;14,VLOOKUP(DATE(YEAR(E9474),MONTH(E9474)-1,DAY(1)),'מדדים וריביות'!B:C,2,FALSE),VLOOKUP(DATE(YEAR(E9474),MONTH(E9474)-2,DAY(1)),'מדדים וריביות'!B:C,2,FALSE))</f>
        <v>33840922.453971699</v>
      </c>
      <c r="I9474" s="43">
        <f>'ריבית יומית'!D9468</f>
        <v>2.7242892239431882E-5</v>
      </c>
      <c r="J9474" s="29">
        <f t="shared" si="1195"/>
        <v>1.0091139685434769</v>
      </c>
      <c r="L9474">
        <f>VLOOKUP(D9473,'מדדים וריביות'!B:C,2)</f>
        <v>33705015.1348795</v>
      </c>
      <c r="M9474" s="30">
        <f t="shared" si="1200"/>
        <v>0</v>
      </c>
      <c r="O9474" s="39">
        <f t="shared" si="1197"/>
        <v>0</v>
      </c>
      <c r="P9474" s="39">
        <f t="shared" si="1201"/>
        <v>0</v>
      </c>
      <c r="Q9474" s="39">
        <f t="shared" si="1198"/>
        <v>0</v>
      </c>
      <c r="R9474" s="41">
        <f t="shared" si="1199"/>
        <v>0</v>
      </c>
    </row>
    <row r="9475" spans="4:18" x14ac:dyDescent="0.25">
      <c r="D9475" s="1">
        <v>42340</v>
      </c>
      <c r="E9475" s="1">
        <f t="shared" si="1196"/>
        <v>42339</v>
      </c>
      <c r="F9475" s="30">
        <f t="shared" si="1202"/>
        <v>0</v>
      </c>
      <c r="H9475" s="42">
        <f>IF(DAY(D9475)&gt;14,VLOOKUP(DATE(YEAR(E9475),MONTH(E9475)-1,DAY(1)),'מדדים וריביות'!B:C,2,FALSE),VLOOKUP(DATE(YEAR(E9475),MONTH(E9475)-2,DAY(1)),'מדדים וריביות'!B:C,2,FALSE))</f>
        <v>33840922.453971699</v>
      </c>
      <c r="I9475" s="43">
        <f>'ריבית יומית'!D9469</f>
        <v>2.7242892239431882E-5</v>
      </c>
      <c r="J9475" s="29">
        <f t="shared" si="1195"/>
        <v>1.0090864781092934</v>
      </c>
      <c r="L9475">
        <f>VLOOKUP(D9474,'מדדים וריביות'!B:C,2)</f>
        <v>33671038.305106401</v>
      </c>
      <c r="M9475" s="30">
        <f t="shared" si="1200"/>
        <v>0</v>
      </c>
      <c r="O9475" s="39">
        <f t="shared" si="1197"/>
        <v>0</v>
      </c>
      <c r="P9475" s="39">
        <f t="shared" si="1201"/>
        <v>0</v>
      </c>
      <c r="Q9475" s="39">
        <f t="shared" si="1198"/>
        <v>0</v>
      </c>
      <c r="R9475" s="41">
        <f t="shared" si="1199"/>
        <v>0</v>
      </c>
    </row>
    <row r="9476" spans="4:18" x14ac:dyDescent="0.25">
      <c r="D9476" s="1">
        <v>42341</v>
      </c>
      <c r="E9476" s="1">
        <f t="shared" si="1196"/>
        <v>42339</v>
      </c>
      <c r="F9476" s="30">
        <f t="shared" si="1202"/>
        <v>0</v>
      </c>
      <c r="H9476" s="42">
        <f>IF(DAY(D9476)&gt;14,VLOOKUP(DATE(YEAR(E9476),MONTH(E9476)-1,DAY(1)),'מדדים וריביות'!B:C,2,FALSE),VLOOKUP(DATE(YEAR(E9476),MONTH(E9476)-2,DAY(1)),'מדדים וריביות'!B:C,2,FALSE))</f>
        <v>33840922.453971699</v>
      </c>
      <c r="I9476" s="43">
        <f>'ריבית יומית'!D9470</f>
        <v>2.7242892239431882E-5</v>
      </c>
      <c r="J9476" s="29">
        <f t="shared" si="1195"/>
        <v>1.0090589884240087</v>
      </c>
      <c r="L9476">
        <f>VLOOKUP(D9475,'מדדים וריביות'!B:C,2)</f>
        <v>33671038.305106401</v>
      </c>
      <c r="M9476" s="30">
        <f t="shared" si="1200"/>
        <v>0</v>
      </c>
      <c r="O9476" s="39">
        <f t="shared" si="1197"/>
        <v>0</v>
      </c>
      <c r="P9476" s="39">
        <f t="shared" si="1201"/>
        <v>0</v>
      </c>
      <c r="Q9476" s="39">
        <f t="shared" si="1198"/>
        <v>0</v>
      </c>
      <c r="R9476" s="41">
        <f t="shared" si="1199"/>
        <v>0</v>
      </c>
    </row>
    <row r="9477" spans="4:18" x14ac:dyDescent="0.25">
      <c r="D9477" s="1">
        <v>42342</v>
      </c>
      <c r="E9477" s="1">
        <f t="shared" si="1196"/>
        <v>42339</v>
      </c>
      <c r="F9477" s="30">
        <f t="shared" si="1202"/>
        <v>0</v>
      </c>
      <c r="H9477" s="42">
        <f>IF(DAY(D9477)&gt;14,VLOOKUP(DATE(YEAR(E9477),MONTH(E9477)-1,DAY(1)),'מדדים וריביות'!B:C,2,FALSE),VLOOKUP(DATE(YEAR(E9477),MONTH(E9477)-2,DAY(1)),'מדדים וריביות'!B:C,2,FALSE))</f>
        <v>33840922.453971699</v>
      </c>
      <c r="I9477" s="43">
        <f>'ריבית יומית'!D9471</f>
        <v>2.7242892239431882E-5</v>
      </c>
      <c r="J9477" s="29">
        <f t="shared" si="1195"/>
        <v>1.009031499487602</v>
      </c>
      <c r="L9477">
        <f>VLOOKUP(D9476,'מדדים וריביות'!B:C,2)</f>
        <v>33671038.305106401</v>
      </c>
      <c r="M9477" s="30">
        <f t="shared" si="1200"/>
        <v>0</v>
      </c>
      <c r="O9477" s="39">
        <f t="shared" si="1197"/>
        <v>0</v>
      </c>
      <c r="P9477" s="39">
        <f t="shared" si="1201"/>
        <v>0</v>
      </c>
      <c r="Q9477" s="39">
        <f t="shared" si="1198"/>
        <v>0</v>
      </c>
      <c r="R9477" s="41">
        <f t="shared" si="1199"/>
        <v>0</v>
      </c>
    </row>
    <row r="9478" spans="4:18" x14ac:dyDescent="0.25">
      <c r="D9478" s="1">
        <v>42343</v>
      </c>
      <c r="E9478" s="1">
        <f t="shared" si="1196"/>
        <v>42339</v>
      </c>
      <c r="F9478" s="30">
        <f t="shared" si="1202"/>
        <v>0</v>
      </c>
      <c r="H9478" s="42">
        <f>IF(DAY(D9478)&gt;14,VLOOKUP(DATE(YEAR(E9478),MONTH(E9478)-1,DAY(1)),'מדדים וריביות'!B:C,2,FALSE),VLOOKUP(DATE(YEAR(E9478),MONTH(E9478)-2,DAY(1)),'מדדים וריביות'!B:C,2,FALSE))</f>
        <v>33840922.453971699</v>
      </c>
      <c r="I9478" s="43">
        <f>'ריבית יומית'!D9472</f>
        <v>2.7242892239431882E-5</v>
      </c>
      <c r="J9478" s="29">
        <f t="shared" si="1195"/>
        <v>1.0090040113000529</v>
      </c>
      <c r="L9478">
        <f>VLOOKUP(D9477,'מדדים וריביות'!B:C,2)</f>
        <v>33671038.305106401</v>
      </c>
      <c r="M9478" s="30">
        <f t="shared" si="1200"/>
        <v>0</v>
      </c>
      <c r="O9478" s="39">
        <f t="shared" si="1197"/>
        <v>0</v>
      </c>
      <c r="P9478" s="39">
        <f t="shared" si="1201"/>
        <v>0</v>
      </c>
      <c r="Q9478" s="39">
        <f t="shared" si="1198"/>
        <v>0</v>
      </c>
      <c r="R9478" s="41">
        <f t="shared" si="1199"/>
        <v>0</v>
      </c>
    </row>
    <row r="9479" spans="4:18" x14ac:dyDescent="0.25">
      <c r="D9479" s="1">
        <v>42344</v>
      </c>
      <c r="E9479" s="1">
        <f t="shared" si="1196"/>
        <v>42339</v>
      </c>
      <c r="F9479" s="30">
        <f t="shared" si="1202"/>
        <v>0</v>
      </c>
      <c r="H9479" s="42">
        <f>IF(DAY(D9479)&gt;14,VLOOKUP(DATE(YEAR(E9479),MONTH(E9479)-1,DAY(1)),'מדדים וריביות'!B:C,2,FALSE),VLOOKUP(DATE(YEAR(E9479),MONTH(E9479)-2,DAY(1)),'מדדים וריביות'!B:C,2,FALSE))</f>
        <v>33840922.453971699</v>
      </c>
      <c r="I9479" s="43">
        <f>'ריבית יומית'!D9473</f>
        <v>2.7242892239431882E-5</v>
      </c>
      <c r="J9479" s="29">
        <f t="shared" si="1195"/>
        <v>1.0089765238613413</v>
      </c>
      <c r="L9479">
        <f>VLOOKUP(D9478,'מדדים וריביות'!B:C,2)</f>
        <v>33671038.305106401</v>
      </c>
      <c r="M9479" s="30">
        <f t="shared" si="1200"/>
        <v>0</v>
      </c>
      <c r="O9479" s="39">
        <f t="shared" si="1197"/>
        <v>0</v>
      </c>
      <c r="P9479" s="39">
        <f t="shared" si="1201"/>
        <v>0</v>
      </c>
      <c r="Q9479" s="39">
        <f t="shared" si="1198"/>
        <v>0</v>
      </c>
      <c r="R9479" s="41">
        <f t="shared" si="1199"/>
        <v>0</v>
      </c>
    </row>
    <row r="9480" spans="4:18" x14ac:dyDescent="0.25">
      <c r="D9480" s="1">
        <v>42345</v>
      </c>
      <c r="E9480" s="1">
        <f t="shared" si="1196"/>
        <v>42339</v>
      </c>
      <c r="F9480" s="30">
        <f t="shared" si="1202"/>
        <v>0</v>
      </c>
      <c r="H9480" s="42">
        <f>IF(DAY(D9480)&gt;14,VLOOKUP(DATE(YEAR(E9480),MONTH(E9480)-1,DAY(1)),'מדדים וריביות'!B:C,2,FALSE),VLOOKUP(DATE(YEAR(E9480),MONTH(E9480)-2,DAY(1)),'מדדים וריביות'!B:C,2,FALSE))</f>
        <v>33840922.453971699</v>
      </c>
      <c r="I9480" s="43">
        <f>'ריבית יומית'!D9474</f>
        <v>2.7242892239431882E-5</v>
      </c>
      <c r="J9480" s="29">
        <f t="shared" si="1195"/>
        <v>1.0089490371714465</v>
      </c>
      <c r="L9480">
        <f>VLOOKUP(D9479,'מדדים וריביות'!B:C,2)</f>
        <v>33671038.305106401</v>
      </c>
      <c r="M9480" s="30">
        <f t="shared" si="1200"/>
        <v>0</v>
      </c>
      <c r="O9480" s="39">
        <f t="shared" si="1197"/>
        <v>0</v>
      </c>
      <c r="P9480" s="39">
        <f t="shared" si="1201"/>
        <v>0</v>
      </c>
      <c r="Q9480" s="39">
        <f t="shared" si="1198"/>
        <v>0</v>
      </c>
      <c r="R9480" s="41">
        <f t="shared" si="1199"/>
        <v>0</v>
      </c>
    </row>
    <row r="9481" spans="4:18" x14ac:dyDescent="0.25">
      <c r="D9481" s="1">
        <v>42346</v>
      </c>
      <c r="E9481" s="1">
        <f t="shared" si="1196"/>
        <v>42339</v>
      </c>
      <c r="F9481" s="30">
        <f t="shared" si="1202"/>
        <v>0</v>
      </c>
      <c r="H9481" s="42">
        <f>IF(DAY(D9481)&gt;14,VLOOKUP(DATE(YEAR(E9481),MONTH(E9481)-1,DAY(1)),'מדדים וריביות'!B:C,2,FALSE),VLOOKUP(DATE(YEAR(E9481),MONTH(E9481)-2,DAY(1)),'מדדים וריביות'!B:C,2,FALSE))</f>
        <v>33840922.453971699</v>
      </c>
      <c r="I9481" s="43">
        <f>'ריבית יומית'!D9475</f>
        <v>2.7242892239431882E-5</v>
      </c>
      <c r="J9481" s="29">
        <f t="shared" ref="J9481:J9544" si="1203">J9482*(1+I9481)</f>
        <v>1.0089215512303482</v>
      </c>
      <c r="L9481">
        <f>VLOOKUP(D9480,'מדדים וריביות'!B:C,2)</f>
        <v>33671038.305106401</v>
      </c>
      <c r="M9481" s="30">
        <f t="shared" si="1200"/>
        <v>0</v>
      </c>
      <c r="O9481" s="39">
        <f t="shared" si="1197"/>
        <v>0</v>
      </c>
      <c r="P9481" s="39">
        <f t="shared" si="1201"/>
        <v>0</v>
      </c>
      <c r="Q9481" s="39">
        <f t="shared" si="1198"/>
        <v>0</v>
      </c>
      <c r="R9481" s="41">
        <f t="shared" si="1199"/>
        <v>0</v>
      </c>
    </row>
    <row r="9482" spans="4:18" x14ac:dyDescent="0.25">
      <c r="D9482" s="1">
        <v>42347</v>
      </c>
      <c r="E9482" s="1">
        <f t="shared" ref="E9482:E9545" si="1204">DATE(YEAR(D9482),MONTH(D9482),DAY(1))</f>
        <v>42339</v>
      </c>
      <c r="F9482" s="30">
        <f t="shared" si="1202"/>
        <v>0</v>
      </c>
      <c r="H9482" s="42">
        <f>IF(DAY(D9482)&gt;14,VLOOKUP(DATE(YEAR(E9482),MONTH(E9482)-1,DAY(1)),'מדדים וריביות'!B:C,2,FALSE),VLOOKUP(DATE(YEAR(E9482),MONTH(E9482)-2,DAY(1)),'מדדים וריביות'!B:C,2,FALSE))</f>
        <v>33840922.453971699</v>
      </c>
      <c r="I9482" s="43">
        <f>'ריבית יומית'!D9476</f>
        <v>2.7242892239431882E-5</v>
      </c>
      <c r="J9482" s="29">
        <f t="shared" si="1203"/>
        <v>1.0088940660380261</v>
      </c>
      <c r="L9482">
        <f>VLOOKUP(D9481,'מדדים וריביות'!B:C,2)</f>
        <v>33671038.305106401</v>
      </c>
      <c r="M9482" s="30">
        <f t="shared" si="1200"/>
        <v>0</v>
      </c>
      <c r="O9482" s="39">
        <f t="shared" ref="O9482:O9545" si="1205">$D$4/H9482*G9482-G9482</f>
        <v>0</v>
      </c>
      <c r="P9482" s="39">
        <f t="shared" si="1201"/>
        <v>0</v>
      </c>
      <c r="Q9482" s="39">
        <f t="shared" ref="Q9482:Q9545" si="1206">$D$4/H9482*P9482-P9482</f>
        <v>0</v>
      </c>
      <c r="R9482" s="41">
        <f t="shared" ref="R9482:R9545" si="1207">SUM(O9482:Q9482)</f>
        <v>0</v>
      </c>
    </row>
    <row r="9483" spans="4:18" x14ac:dyDescent="0.25">
      <c r="D9483" s="1">
        <v>42348</v>
      </c>
      <c r="E9483" s="1">
        <f t="shared" si="1204"/>
        <v>42339</v>
      </c>
      <c r="F9483" s="30">
        <f t="shared" si="1202"/>
        <v>0</v>
      </c>
      <c r="H9483" s="42">
        <f>IF(DAY(D9483)&gt;14,VLOOKUP(DATE(YEAR(E9483),MONTH(E9483)-1,DAY(1)),'מדדים וריביות'!B:C,2,FALSE),VLOOKUP(DATE(YEAR(E9483),MONTH(E9483)-2,DAY(1)),'מדדים וריביות'!B:C,2,FALSE))</f>
        <v>33840922.453971699</v>
      </c>
      <c r="I9483" s="43">
        <f>'ריבית יומית'!D9477</f>
        <v>2.7242892239431882E-5</v>
      </c>
      <c r="J9483" s="29">
        <f t="shared" si="1203"/>
        <v>1.0088665815944597</v>
      </c>
      <c r="L9483">
        <f>VLOOKUP(D9482,'מדדים וריביות'!B:C,2)</f>
        <v>33671038.305106401</v>
      </c>
      <c r="M9483" s="30">
        <f t="shared" si="1200"/>
        <v>0</v>
      </c>
      <c r="O9483" s="39">
        <f t="shared" si="1205"/>
        <v>0</v>
      </c>
      <c r="P9483" s="39">
        <f t="shared" si="1201"/>
        <v>0</v>
      </c>
      <c r="Q9483" s="39">
        <f t="shared" si="1206"/>
        <v>0</v>
      </c>
      <c r="R9483" s="41">
        <f t="shared" si="1207"/>
        <v>0</v>
      </c>
    </row>
    <row r="9484" spans="4:18" x14ac:dyDescent="0.25">
      <c r="D9484" s="1">
        <v>42349</v>
      </c>
      <c r="E9484" s="1">
        <f t="shared" si="1204"/>
        <v>42339</v>
      </c>
      <c r="F9484" s="30">
        <f t="shared" si="1202"/>
        <v>0</v>
      </c>
      <c r="H9484" s="42">
        <f>IF(DAY(D9484)&gt;14,VLOOKUP(DATE(YEAR(E9484),MONTH(E9484)-1,DAY(1)),'מדדים וריביות'!B:C,2,FALSE),VLOOKUP(DATE(YEAR(E9484),MONTH(E9484)-2,DAY(1)),'מדדים וריביות'!B:C,2,FALSE))</f>
        <v>33840922.453971699</v>
      </c>
      <c r="I9484" s="43">
        <f>'ריבית יומית'!D9478</f>
        <v>2.7242892239431882E-5</v>
      </c>
      <c r="J9484" s="29">
        <f t="shared" si="1203"/>
        <v>1.0088390978996287</v>
      </c>
      <c r="L9484">
        <f>VLOOKUP(D9483,'מדדים וריביות'!B:C,2)</f>
        <v>33671038.305106401</v>
      </c>
      <c r="M9484" s="30">
        <f t="shared" ref="M9484:M9547" si="1208">F9484*(1+I9484)*L9484/H9484+G9484-K9484</f>
        <v>0</v>
      </c>
      <c r="O9484" s="39">
        <f t="shared" si="1205"/>
        <v>0</v>
      </c>
      <c r="P9484" s="39">
        <f t="shared" si="1201"/>
        <v>0</v>
      </c>
      <c r="Q9484" s="39">
        <f t="shared" si="1206"/>
        <v>0</v>
      </c>
      <c r="R9484" s="41">
        <f t="shared" si="1207"/>
        <v>0</v>
      </c>
    </row>
    <row r="9485" spans="4:18" x14ac:dyDescent="0.25">
      <c r="D9485" s="1">
        <v>42350</v>
      </c>
      <c r="E9485" s="1">
        <f t="shared" si="1204"/>
        <v>42339</v>
      </c>
      <c r="F9485" s="30">
        <f t="shared" si="1202"/>
        <v>0</v>
      </c>
      <c r="H9485" s="42">
        <f>IF(DAY(D9485)&gt;14,VLOOKUP(DATE(YEAR(E9485),MONTH(E9485)-1,DAY(1)),'מדדים וריביות'!B:C,2,FALSE),VLOOKUP(DATE(YEAR(E9485),MONTH(E9485)-2,DAY(1)),'מדדים וריביות'!B:C,2,FALSE))</f>
        <v>33840922.453971699</v>
      </c>
      <c r="I9485" s="43">
        <f>'ריבית יומית'!D9479</f>
        <v>2.7242892239431882E-5</v>
      </c>
      <c r="J9485" s="29">
        <f t="shared" si="1203"/>
        <v>1.0088116149535127</v>
      </c>
      <c r="L9485">
        <f>VLOOKUP(D9484,'מדדים וריביות'!B:C,2)</f>
        <v>33671038.305106401</v>
      </c>
      <c r="M9485" s="30">
        <f t="shared" si="1208"/>
        <v>0</v>
      </c>
      <c r="O9485" s="39">
        <f t="shared" si="1205"/>
        <v>0</v>
      </c>
      <c r="P9485" s="39">
        <f t="shared" si="1201"/>
        <v>0</v>
      </c>
      <c r="Q9485" s="39">
        <f t="shared" si="1206"/>
        <v>0</v>
      </c>
      <c r="R9485" s="41">
        <f t="shared" si="1207"/>
        <v>0</v>
      </c>
    </row>
    <row r="9486" spans="4:18" x14ac:dyDescent="0.25">
      <c r="D9486" s="1">
        <v>42351</v>
      </c>
      <c r="E9486" s="1">
        <f t="shared" si="1204"/>
        <v>42339</v>
      </c>
      <c r="F9486" s="30">
        <f t="shared" si="1202"/>
        <v>0</v>
      </c>
      <c r="H9486" s="42">
        <f>IF(DAY(D9486)&gt;14,VLOOKUP(DATE(YEAR(E9486),MONTH(E9486)-1,DAY(1)),'מדדים וריביות'!B:C,2,FALSE),VLOOKUP(DATE(YEAR(E9486),MONTH(E9486)-2,DAY(1)),'מדדים וריביות'!B:C,2,FALSE))</f>
        <v>33840922.453971699</v>
      </c>
      <c r="I9486" s="43">
        <f>'ריבית יומית'!D9480</f>
        <v>2.7242892239431882E-5</v>
      </c>
      <c r="J9486" s="29">
        <f t="shared" si="1203"/>
        <v>1.0087841327560911</v>
      </c>
      <c r="L9486">
        <f>VLOOKUP(D9485,'מדדים וריביות'!B:C,2)</f>
        <v>33671038.305106401</v>
      </c>
      <c r="M9486" s="30">
        <f t="shared" si="1208"/>
        <v>0</v>
      </c>
      <c r="O9486" s="39">
        <f t="shared" si="1205"/>
        <v>0</v>
      </c>
      <c r="P9486" s="39">
        <f t="shared" si="1201"/>
        <v>0</v>
      </c>
      <c r="Q9486" s="39">
        <f t="shared" si="1206"/>
        <v>0</v>
      </c>
      <c r="R9486" s="41">
        <f t="shared" si="1207"/>
        <v>0</v>
      </c>
    </row>
    <row r="9487" spans="4:18" x14ac:dyDescent="0.25">
      <c r="D9487" s="1">
        <v>42352</v>
      </c>
      <c r="E9487" s="1">
        <f t="shared" si="1204"/>
        <v>42339</v>
      </c>
      <c r="F9487" s="30">
        <f t="shared" si="1202"/>
        <v>0</v>
      </c>
      <c r="H9487" s="42">
        <f>IF(DAY(D9487)&gt;14,VLOOKUP(DATE(YEAR(E9487),MONTH(E9487)-1,DAY(1)),'מדדים וריביות'!B:C,2,FALSE),VLOOKUP(DATE(YEAR(E9487),MONTH(E9487)-2,DAY(1)),'מדדים וריביות'!B:C,2,FALSE))</f>
        <v>33840922.453971699</v>
      </c>
      <c r="I9487" s="43">
        <f>'ריבית יומית'!D9481</f>
        <v>2.7242892239431882E-5</v>
      </c>
      <c r="J9487" s="29">
        <f t="shared" si="1203"/>
        <v>1.0087566513073438</v>
      </c>
      <c r="L9487">
        <f>VLOOKUP(D9486,'מדדים וריביות'!B:C,2)</f>
        <v>33671038.305106401</v>
      </c>
      <c r="M9487" s="30">
        <f t="shared" si="1208"/>
        <v>0</v>
      </c>
      <c r="O9487" s="39">
        <f t="shared" si="1205"/>
        <v>0</v>
      </c>
      <c r="P9487" s="39">
        <f t="shared" si="1201"/>
        <v>0</v>
      </c>
      <c r="Q9487" s="39">
        <f t="shared" si="1206"/>
        <v>0</v>
      </c>
      <c r="R9487" s="41">
        <f t="shared" si="1207"/>
        <v>0</v>
      </c>
    </row>
    <row r="9488" spans="4:18" x14ac:dyDescent="0.25">
      <c r="D9488" s="1">
        <v>42353</v>
      </c>
      <c r="E9488" s="1">
        <f t="shared" si="1204"/>
        <v>42339</v>
      </c>
      <c r="F9488" s="30">
        <f t="shared" si="1202"/>
        <v>0</v>
      </c>
      <c r="H9488" s="42">
        <f>IF(DAY(D9488)&gt;14,VLOOKUP(DATE(YEAR(E9488),MONTH(E9488)-1,DAY(1)),'מדדים וריביות'!B:C,2,FALSE),VLOOKUP(DATE(YEAR(E9488),MONTH(E9488)-2,DAY(1)),'מדדים וריביות'!B:C,2,FALSE))</f>
        <v>33705015.1348795</v>
      </c>
      <c r="I9488" s="43">
        <f>'ריבית יומית'!D9482</f>
        <v>2.7242892239431882E-5</v>
      </c>
      <c r="J9488" s="29">
        <f t="shared" si="1203"/>
        <v>1.0087291706072501</v>
      </c>
      <c r="L9488">
        <f>VLOOKUP(D9487,'מדדים וריביות'!B:C,2)</f>
        <v>33671038.305106401</v>
      </c>
      <c r="M9488" s="30">
        <f t="shared" si="1208"/>
        <v>0</v>
      </c>
      <c r="O9488" s="39">
        <f t="shared" si="1205"/>
        <v>0</v>
      </c>
      <c r="P9488" s="39">
        <f t="shared" si="1201"/>
        <v>0</v>
      </c>
      <c r="Q9488" s="39">
        <f t="shared" si="1206"/>
        <v>0</v>
      </c>
      <c r="R9488" s="41">
        <f t="shared" si="1207"/>
        <v>0</v>
      </c>
    </row>
    <row r="9489" spans="4:18" x14ac:dyDescent="0.25">
      <c r="D9489" s="1">
        <v>42354</v>
      </c>
      <c r="E9489" s="1">
        <f t="shared" si="1204"/>
        <v>42339</v>
      </c>
      <c r="F9489" s="30">
        <f t="shared" si="1202"/>
        <v>0</v>
      </c>
      <c r="H9489" s="42">
        <f>IF(DAY(D9489)&gt;14,VLOOKUP(DATE(YEAR(E9489),MONTH(E9489)-1,DAY(1)),'מדדים וריביות'!B:C,2,FALSE),VLOOKUP(DATE(YEAR(E9489),MONTH(E9489)-2,DAY(1)),'מדדים וריביות'!B:C,2,FALSE))</f>
        <v>33705015.1348795</v>
      </c>
      <c r="I9489" s="43">
        <f>'ריבית יומית'!D9483</f>
        <v>2.7242892239431882E-5</v>
      </c>
      <c r="J9489" s="29">
        <f t="shared" si="1203"/>
        <v>1.0087016906557897</v>
      </c>
      <c r="L9489">
        <f>VLOOKUP(D9488,'מדדים וריביות'!B:C,2)</f>
        <v>33671038.305106401</v>
      </c>
      <c r="M9489" s="30">
        <f t="shared" si="1208"/>
        <v>0</v>
      </c>
      <c r="O9489" s="39">
        <f t="shared" si="1205"/>
        <v>0</v>
      </c>
      <c r="P9489" s="39">
        <f t="shared" si="1201"/>
        <v>0</v>
      </c>
      <c r="Q9489" s="39">
        <f t="shared" si="1206"/>
        <v>0</v>
      </c>
      <c r="R9489" s="41">
        <f t="shared" si="1207"/>
        <v>0</v>
      </c>
    </row>
    <row r="9490" spans="4:18" x14ac:dyDescent="0.25">
      <c r="D9490" s="1">
        <v>42355</v>
      </c>
      <c r="E9490" s="1">
        <f t="shared" si="1204"/>
        <v>42339</v>
      </c>
      <c r="F9490" s="30">
        <f t="shared" si="1202"/>
        <v>0</v>
      </c>
      <c r="H9490" s="42">
        <f>IF(DAY(D9490)&gt;14,VLOOKUP(DATE(YEAR(E9490),MONTH(E9490)-1,DAY(1)),'מדדים וריביות'!B:C,2,FALSE),VLOOKUP(DATE(YEAR(E9490),MONTH(E9490)-2,DAY(1)),'מדדים וריביות'!B:C,2,FALSE))</f>
        <v>33705015.1348795</v>
      </c>
      <c r="I9490" s="43">
        <f>'ריבית יומית'!D9484</f>
        <v>2.7242892239431882E-5</v>
      </c>
      <c r="J9490" s="29">
        <f t="shared" si="1203"/>
        <v>1.0086742114529423</v>
      </c>
      <c r="L9490">
        <f>VLOOKUP(D9489,'מדדים וריביות'!B:C,2)</f>
        <v>33671038.305106401</v>
      </c>
      <c r="M9490" s="30">
        <f t="shared" si="1208"/>
        <v>0</v>
      </c>
      <c r="O9490" s="39">
        <f t="shared" si="1205"/>
        <v>0</v>
      </c>
      <c r="P9490" s="39">
        <f t="shared" si="1201"/>
        <v>0</v>
      </c>
      <c r="Q9490" s="39">
        <f t="shared" si="1206"/>
        <v>0</v>
      </c>
      <c r="R9490" s="41">
        <f t="shared" si="1207"/>
        <v>0</v>
      </c>
    </row>
    <row r="9491" spans="4:18" x14ac:dyDescent="0.25">
      <c r="D9491" s="1">
        <v>42356</v>
      </c>
      <c r="E9491" s="1">
        <f t="shared" si="1204"/>
        <v>42339</v>
      </c>
      <c r="F9491" s="30">
        <f t="shared" si="1202"/>
        <v>0</v>
      </c>
      <c r="H9491" s="42">
        <f>IF(DAY(D9491)&gt;14,VLOOKUP(DATE(YEAR(E9491),MONTH(E9491)-1,DAY(1)),'מדדים וריביות'!B:C,2,FALSE),VLOOKUP(DATE(YEAR(E9491),MONTH(E9491)-2,DAY(1)),'מדדים וריביות'!B:C,2,FALSE))</f>
        <v>33705015.1348795</v>
      </c>
      <c r="I9491" s="43">
        <f>'ריבית יומית'!D9485</f>
        <v>2.7242892239431882E-5</v>
      </c>
      <c r="J9491" s="29">
        <f t="shared" si="1203"/>
        <v>1.0086467329986877</v>
      </c>
      <c r="L9491">
        <f>VLOOKUP(D9490,'מדדים וריביות'!B:C,2)</f>
        <v>33671038.305106401</v>
      </c>
      <c r="M9491" s="30">
        <f t="shared" si="1208"/>
        <v>0</v>
      </c>
      <c r="O9491" s="39">
        <f t="shared" si="1205"/>
        <v>0</v>
      </c>
      <c r="P9491" s="39">
        <f t="shared" si="1201"/>
        <v>0</v>
      </c>
      <c r="Q9491" s="39">
        <f t="shared" si="1206"/>
        <v>0</v>
      </c>
      <c r="R9491" s="41">
        <f t="shared" si="1207"/>
        <v>0</v>
      </c>
    </row>
    <row r="9492" spans="4:18" x14ac:dyDescent="0.25">
      <c r="D9492" s="1">
        <v>42357</v>
      </c>
      <c r="E9492" s="1">
        <f t="shared" si="1204"/>
        <v>42339</v>
      </c>
      <c r="F9492" s="30">
        <f t="shared" si="1202"/>
        <v>0</v>
      </c>
      <c r="H9492" s="42">
        <f>IF(DAY(D9492)&gt;14,VLOOKUP(DATE(YEAR(E9492),MONTH(E9492)-1,DAY(1)),'מדדים וריביות'!B:C,2,FALSE),VLOOKUP(DATE(YEAR(E9492),MONTH(E9492)-2,DAY(1)),'מדדים וריביות'!B:C,2,FALSE))</f>
        <v>33705015.1348795</v>
      </c>
      <c r="I9492" s="43">
        <f>'ריבית יומית'!D9486</f>
        <v>2.7242892239431882E-5</v>
      </c>
      <c r="J9492" s="29">
        <f t="shared" si="1203"/>
        <v>1.0086192552930051</v>
      </c>
      <c r="L9492">
        <f>VLOOKUP(D9491,'מדדים וריביות'!B:C,2)</f>
        <v>33671038.305106401</v>
      </c>
      <c r="M9492" s="30">
        <f t="shared" si="1208"/>
        <v>0</v>
      </c>
      <c r="O9492" s="39">
        <f t="shared" si="1205"/>
        <v>0</v>
      </c>
      <c r="P9492" s="39">
        <f t="shared" si="1201"/>
        <v>0</v>
      </c>
      <c r="Q9492" s="39">
        <f t="shared" si="1206"/>
        <v>0</v>
      </c>
      <c r="R9492" s="41">
        <f t="shared" si="1207"/>
        <v>0</v>
      </c>
    </row>
    <row r="9493" spans="4:18" x14ac:dyDescent="0.25">
      <c r="D9493" s="1">
        <v>42358</v>
      </c>
      <c r="E9493" s="1">
        <f t="shared" si="1204"/>
        <v>42339</v>
      </c>
      <c r="F9493" s="30">
        <f t="shared" si="1202"/>
        <v>0</v>
      </c>
      <c r="H9493" s="42">
        <f>IF(DAY(D9493)&gt;14,VLOOKUP(DATE(YEAR(E9493),MONTH(E9493)-1,DAY(1)),'מדדים וריביות'!B:C,2,FALSE),VLOOKUP(DATE(YEAR(E9493),MONTH(E9493)-2,DAY(1)),'מדדים וריביות'!B:C,2,FALSE))</f>
        <v>33705015.1348795</v>
      </c>
      <c r="I9493" s="43">
        <f>'ריבית יומית'!D9487</f>
        <v>2.7242892239431882E-5</v>
      </c>
      <c r="J9493" s="29">
        <f t="shared" si="1203"/>
        <v>1.0085917783358744</v>
      </c>
      <c r="L9493">
        <f>VLOOKUP(D9492,'מדדים וריביות'!B:C,2)</f>
        <v>33671038.305106401</v>
      </c>
      <c r="M9493" s="30">
        <f t="shared" si="1208"/>
        <v>0</v>
      </c>
      <c r="O9493" s="39">
        <f t="shared" si="1205"/>
        <v>0</v>
      </c>
      <c r="P9493" s="39">
        <f t="shared" si="1201"/>
        <v>0</v>
      </c>
      <c r="Q9493" s="39">
        <f t="shared" si="1206"/>
        <v>0</v>
      </c>
      <c r="R9493" s="41">
        <f t="shared" si="1207"/>
        <v>0</v>
      </c>
    </row>
    <row r="9494" spans="4:18" x14ac:dyDescent="0.25">
      <c r="D9494" s="1">
        <v>42359</v>
      </c>
      <c r="E9494" s="1">
        <f t="shared" si="1204"/>
        <v>42339</v>
      </c>
      <c r="F9494" s="30">
        <f t="shared" si="1202"/>
        <v>0</v>
      </c>
      <c r="H9494" s="42">
        <f>IF(DAY(D9494)&gt;14,VLOOKUP(DATE(YEAR(E9494),MONTH(E9494)-1,DAY(1)),'מדדים וריביות'!B:C,2,FALSE),VLOOKUP(DATE(YEAR(E9494),MONTH(E9494)-2,DAY(1)),'מדדים וריביות'!B:C,2,FALSE))</f>
        <v>33705015.1348795</v>
      </c>
      <c r="I9494" s="43">
        <f>'ריבית יומית'!D9488</f>
        <v>2.7242892239431882E-5</v>
      </c>
      <c r="J9494" s="29">
        <f t="shared" si="1203"/>
        <v>1.008564302127275</v>
      </c>
      <c r="L9494">
        <f>VLOOKUP(D9493,'מדדים וריביות'!B:C,2)</f>
        <v>33671038.305106401</v>
      </c>
      <c r="M9494" s="30">
        <f t="shared" si="1208"/>
        <v>0</v>
      </c>
      <c r="O9494" s="39">
        <f t="shared" si="1205"/>
        <v>0</v>
      </c>
      <c r="P9494" s="39">
        <f t="shared" si="1201"/>
        <v>0</v>
      </c>
      <c r="Q9494" s="39">
        <f t="shared" si="1206"/>
        <v>0</v>
      </c>
      <c r="R9494" s="41">
        <f t="shared" si="1207"/>
        <v>0</v>
      </c>
    </row>
    <row r="9495" spans="4:18" x14ac:dyDescent="0.25">
      <c r="D9495" s="1">
        <v>42360</v>
      </c>
      <c r="E9495" s="1">
        <f t="shared" si="1204"/>
        <v>42339</v>
      </c>
      <c r="F9495" s="30">
        <f t="shared" si="1202"/>
        <v>0</v>
      </c>
      <c r="H9495" s="42">
        <f>IF(DAY(D9495)&gt;14,VLOOKUP(DATE(YEAR(E9495),MONTH(E9495)-1,DAY(1)),'מדדים וריביות'!B:C,2,FALSE),VLOOKUP(DATE(YEAR(E9495),MONTH(E9495)-2,DAY(1)),'מדדים וריביות'!B:C,2,FALSE))</f>
        <v>33705015.1348795</v>
      </c>
      <c r="I9495" s="43">
        <f>'ריבית יומית'!D9489</f>
        <v>2.7242892239431882E-5</v>
      </c>
      <c r="J9495" s="29">
        <f t="shared" si="1203"/>
        <v>1.0085368266671866</v>
      </c>
      <c r="L9495">
        <f>VLOOKUP(D9494,'מדדים וריביות'!B:C,2)</f>
        <v>33671038.305106401</v>
      </c>
      <c r="M9495" s="30">
        <f t="shared" si="1208"/>
        <v>0</v>
      </c>
      <c r="O9495" s="39">
        <f t="shared" si="1205"/>
        <v>0</v>
      </c>
      <c r="P9495" s="39">
        <f t="shared" si="1201"/>
        <v>0</v>
      </c>
      <c r="Q9495" s="39">
        <f t="shared" si="1206"/>
        <v>0</v>
      </c>
      <c r="R9495" s="41">
        <f t="shared" si="1207"/>
        <v>0</v>
      </c>
    </row>
    <row r="9496" spans="4:18" x14ac:dyDescent="0.25">
      <c r="D9496" s="1">
        <v>42361</v>
      </c>
      <c r="E9496" s="1">
        <f t="shared" si="1204"/>
        <v>42339</v>
      </c>
      <c r="F9496" s="30">
        <f t="shared" si="1202"/>
        <v>0</v>
      </c>
      <c r="H9496" s="42">
        <f>IF(DAY(D9496)&gt;14,VLOOKUP(DATE(YEAR(E9496),MONTH(E9496)-1,DAY(1)),'מדדים וריביות'!B:C,2,FALSE),VLOOKUP(DATE(YEAR(E9496),MONTH(E9496)-2,DAY(1)),'מדדים וריביות'!B:C,2,FALSE))</f>
        <v>33705015.1348795</v>
      </c>
      <c r="I9496" s="43">
        <f>'ריבית יומית'!D9490</f>
        <v>2.7242892239431882E-5</v>
      </c>
      <c r="J9496" s="29">
        <f t="shared" si="1203"/>
        <v>1.0085093519555888</v>
      </c>
      <c r="L9496">
        <f>VLOOKUP(D9495,'מדדים וריביות'!B:C,2)</f>
        <v>33671038.305106401</v>
      </c>
      <c r="M9496" s="30">
        <f t="shared" si="1208"/>
        <v>0</v>
      </c>
      <c r="O9496" s="39">
        <f t="shared" si="1205"/>
        <v>0</v>
      </c>
      <c r="P9496" s="39">
        <f t="shared" si="1201"/>
        <v>0</v>
      </c>
      <c r="Q9496" s="39">
        <f t="shared" si="1206"/>
        <v>0</v>
      </c>
      <c r="R9496" s="41">
        <f t="shared" si="1207"/>
        <v>0</v>
      </c>
    </row>
    <row r="9497" spans="4:18" x14ac:dyDescent="0.25">
      <c r="D9497" s="1">
        <v>42362</v>
      </c>
      <c r="E9497" s="1">
        <f t="shared" si="1204"/>
        <v>42339</v>
      </c>
      <c r="F9497" s="30">
        <f t="shared" si="1202"/>
        <v>0</v>
      </c>
      <c r="H9497" s="42">
        <f>IF(DAY(D9497)&gt;14,VLOOKUP(DATE(YEAR(E9497),MONTH(E9497)-1,DAY(1)),'מדדים וריביות'!B:C,2,FALSE),VLOOKUP(DATE(YEAR(E9497),MONTH(E9497)-2,DAY(1)),'מדדים וריביות'!B:C,2,FALSE))</f>
        <v>33705015.1348795</v>
      </c>
      <c r="I9497" s="43">
        <f>'ריבית יומית'!D9491</f>
        <v>2.7242892239431882E-5</v>
      </c>
      <c r="J9497" s="29">
        <f t="shared" si="1203"/>
        <v>1.0084818779924611</v>
      </c>
      <c r="L9497">
        <f>VLOOKUP(D9496,'מדדים וריביות'!B:C,2)</f>
        <v>33671038.305106401</v>
      </c>
      <c r="M9497" s="30">
        <f t="shared" si="1208"/>
        <v>0</v>
      </c>
      <c r="O9497" s="39">
        <f t="shared" si="1205"/>
        <v>0</v>
      </c>
      <c r="P9497" s="39">
        <f t="shared" si="1201"/>
        <v>0</v>
      </c>
      <c r="Q9497" s="39">
        <f t="shared" si="1206"/>
        <v>0</v>
      </c>
      <c r="R9497" s="41">
        <f t="shared" si="1207"/>
        <v>0</v>
      </c>
    </row>
    <row r="9498" spans="4:18" x14ac:dyDescent="0.25">
      <c r="D9498" s="1">
        <v>42363</v>
      </c>
      <c r="E9498" s="1">
        <f t="shared" si="1204"/>
        <v>42339</v>
      </c>
      <c r="F9498" s="30">
        <f t="shared" si="1202"/>
        <v>0</v>
      </c>
      <c r="H9498" s="42">
        <f>IF(DAY(D9498)&gt;14,VLOOKUP(DATE(YEAR(E9498),MONTH(E9498)-1,DAY(1)),'מדדים וריביות'!B:C,2,FALSE),VLOOKUP(DATE(YEAR(E9498),MONTH(E9498)-2,DAY(1)),'מדדים וריביות'!B:C,2,FALSE))</f>
        <v>33705015.1348795</v>
      </c>
      <c r="I9498" s="43">
        <f>'ריבית יומית'!D9492</f>
        <v>2.7242892239431882E-5</v>
      </c>
      <c r="J9498" s="29">
        <f t="shared" si="1203"/>
        <v>1.0084544047777835</v>
      </c>
      <c r="L9498">
        <f>VLOOKUP(D9497,'מדדים וריביות'!B:C,2)</f>
        <v>33671038.305106401</v>
      </c>
      <c r="M9498" s="30">
        <f t="shared" si="1208"/>
        <v>0</v>
      </c>
      <c r="O9498" s="39">
        <f t="shared" si="1205"/>
        <v>0</v>
      </c>
      <c r="P9498" s="39">
        <f t="shared" si="1201"/>
        <v>0</v>
      </c>
      <c r="Q9498" s="39">
        <f t="shared" si="1206"/>
        <v>0</v>
      </c>
      <c r="R9498" s="41">
        <f t="shared" si="1207"/>
        <v>0</v>
      </c>
    </row>
    <row r="9499" spans="4:18" x14ac:dyDescent="0.25">
      <c r="D9499" s="1">
        <v>42364</v>
      </c>
      <c r="E9499" s="1">
        <f t="shared" si="1204"/>
        <v>42339</v>
      </c>
      <c r="F9499" s="30">
        <f t="shared" si="1202"/>
        <v>0</v>
      </c>
      <c r="H9499" s="42">
        <f>IF(DAY(D9499)&gt;14,VLOOKUP(DATE(YEAR(E9499),MONTH(E9499)-1,DAY(1)),'מדדים וריביות'!B:C,2,FALSE),VLOOKUP(DATE(YEAR(E9499),MONTH(E9499)-2,DAY(1)),'מדדים וריביות'!B:C,2,FALSE))</f>
        <v>33705015.1348795</v>
      </c>
      <c r="I9499" s="43">
        <f>'ריבית יומית'!D9493</f>
        <v>2.7242892239431882E-5</v>
      </c>
      <c r="J9499" s="29">
        <f t="shared" si="1203"/>
        <v>1.0084269323115351</v>
      </c>
      <c r="L9499">
        <f>VLOOKUP(D9498,'מדדים וריביות'!B:C,2)</f>
        <v>33671038.305106401</v>
      </c>
      <c r="M9499" s="30">
        <f t="shared" si="1208"/>
        <v>0</v>
      </c>
      <c r="O9499" s="39">
        <f t="shared" si="1205"/>
        <v>0</v>
      </c>
      <c r="P9499" s="39">
        <f t="shared" si="1201"/>
        <v>0</v>
      </c>
      <c r="Q9499" s="39">
        <f t="shared" si="1206"/>
        <v>0</v>
      </c>
      <c r="R9499" s="41">
        <f t="shared" si="1207"/>
        <v>0</v>
      </c>
    </row>
    <row r="9500" spans="4:18" x14ac:dyDescent="0.25">
      <c r="D9500" s="1">
        <v>42365</v>
      </c>
      <c r="E9500" s="1">
        <f t="shared" si="1204"/>
        <v>42339</v>
      </c>
      <c r="F9500" s="30">
        <f t="shared" si="1202"/>
        <v>0</v>
      </c>
      <c r="H9500" s="42">
        <f>IF(DAY(D9500)&gt;14,VLOOKUP(DATE(YEAR(E9500),MONTH(E9500)-1,DAY(1)),'מדדים וריביות'!B:C,2,FALSE),VLOOKUP(DATE(YEAR(E9500),MONTH(E9500)-2,DAY(1)),'מדדים וריביות'!B:C,2,FALSE))</f>
        <v>33705015.1348795</v>
      </c>
      <c r="I9500" s="43">
        <f>'ריבית יומית'!D9494</f>
        <v>2.7242892239431882E-5</v>
      </c>
      <c r="J9500" s="29">
        <f t="shared" si="1203"/>
        <v>1.0083994605936959</v>
      </c>
      <c r="L9500">
        <f>VLOOKUP(D9499,'מדדים וריביות'!B:C,2)</f>
        <v>33671038.305106401</v>
      </c>
      <c r="M9500" s="30">
        <f t="shared" si="1208"/>
        <v>0</v>
      </c>
      <c r="O9500" s="39">
        <f t="shared" si="1205"/>
        <v>0</v>
      </c>
      <c r="P9500" s="39">
        <f t="shared" si="1201"/>
        <v>0</v>
      </c>
      <c r="Q9500" s="39">
        <f t="shared" si="1206"/>
        <v>0</v>
      </c>
      <c r="R9500" s="41">
        <f t="shared" si="1207"/>
        <v>0</v>
      </c>
    </row>
    <row r="9501" spans="4:18" x14ac:dyDescent="0.25">
      <c r="D9501" s="1">
        <v>42366</v>
      </c>
      <c r="E9501" s="1">
        <f t="shared" si="1204"/>
        <v>42339</v>
      </c>
      <c r="F9501" s="30">
        <f t="shared" si="1202"/>
        <v>0</v>
      </c>
      <c r="H9501" s="42">
        <f>IF(DAY(D9501)&gt;14,VLOOKUP(DATE(YEAR(E9501),MONTH(E9501)-1,DAY(1)),'מדדים וריביות'!B:C,2,FALSE),VLOOKUP(DATE(YEAR(E9501),MONTH(E9501)-2,DAY(1)),'מדדים וריביות'!B:C,2,FALSE))</f>
        <v>33705015.1348795</v>
      </c>
      <c r="I9501" s="43">
        <f>'ריבית יומית'!D9495</f>
        <v>2.7242892239431882E-5</v>
      </c>
      <c r="J9501" s="29">
        <f t="shared" si="1203"/>
        <v>1.0083719896242453</v>
      </c>
      <c r="L9501">
        <f>VLOOKUP(D9500,'מדדים וריביות'!B:C,2)</f>
        <v>33671038.305106401</v>
      </c>
      <c r="M9501" s="30">
        <f t="shared" si="1208"/>
        <v>0</v>
      </c>
      <c r="O9501" s="39">
        <f t="shared" si="1205"/>
        <v>0</v>
      </c>
      <c r="P9501" s="39">
        <f t="shared" si="1201"/>
        <v>0</v>
      </c>
      <c r="Q9501" s="39">
        <f t="shared" si="1206"/>
        <v>0</v>
      </c>
      <c r="R9501" s="41">
        <f t="shared" si="1207"/>
        <v>0</v>
      </c>
    </row>
    <row r="9502" spans="4:18" x14ac:dyDescent="0.25">
      <c r="D9502" s="1">
        <v>42367</v>
      </c>
      <c r="E9502" s="1">
        <f t="shared" si="1204"/>
        <v>42339</v>
      </c>
      <c r="F9502" s="30">
        <f t="shared" si="1202"/>
        <v>0</v>
      </c>
      <c r="H9502" s="42">
        <f>IF(DAY(D9502)&gt;14,VLOOKUP(DATE(YEAR(E9502),MONTH(E9502)-1,DAY(1)),'מדדים וריביות'!B:C,2,FALSE),VLOOKUP(DATE(YEAR(E9502),MONTH(E9502)-2,DAY(1)),'מדדים וריביות'!B:C,2,FALSE))</f>
        <v>33705015.1348795</v>
      </c>
      <c r="I9502" s="43">
        <f>'ריבית יומית'!D9496</f>
        <v>2.7242892239431882E-5</v>
      </c>
      <c r="J9502" s="29">
        <f t="shared" si="1203"/>
        <v>1.0083445194031631</v>
      </c>
      <c r="L9502">
        <f>VLOOKUP(D9501,'מדדים וריביות'!B:C,2)</f>
        <v>33671038.305106401</v>
      </c>
      <c r="M9502" s="30">
        <f t="shared" si="1208"/>
        <v>0</v>
      </c>
      <c r="O9502" s="39">
        <f t="shared" si="1205"/>
        <v>0</v>
      </c>
      <c r="P9502" s="39">
        <f t="shared" si="1201"/>
        <v>0</v>
      </c>
      <c r="Q9502" s="39">
        <f t="shared" si="1206"/>
        <v>0</v>
      </c>
      <c r="R9502" s="41">
        <f t="shared" si="1207"/>
        <v>0</v>
      </c>
    </row>
    <row r="9503" spans="4:18" x14ac:dyDescent="0.25">
      <c r="D9503" s="1">
        <v>42368</v>
      </c>
      <c r="E9503" s="1">
        <f t="shared" si="1204"/>
        <v>42339</v>
      </c>
      <c r="F9503" s="30">
        <f t="shared" si="1202"/>
        <v>0</v>
      </c>
      <c r="H9503" s="42">
        <f>IF(DAY(D9503)&gt;14,VLOOKUP(DATE(YEAR(E9503),MONTH(E9503)-1,DAY(1)),'מדדים וריביות'!B:C,2,FALSE),VLOOKUP(DATE(YEAR(E9503),MONTH(E9503)-2,DAY(1)),'מדדים וריביות'!B:C,2,FALSE))</f>
        <v>33705015.1348795</v>
      </c>
      <c r="I9503" s="43">
        <f>'ריבית יומית'!D9497</f>
        <v>2.7242892239431882E-5</v>
      </c>
      <c r="J9503" s="29">
        <f t="shared" si="1203"/>
        <v>1.0083170499304286</v>
      </c>
      <c r="L9503">
        <f>VLOOKUP(D9502,'מדדים וריביות'!B:C,2)</f>
        <v>33671038.305106401</v>
      </c>
      <c r="M9503" s="30">
        <f t="shared" si="1208"/>
        <v>0</v>
      </c>
      <c r="O9503" s="39">
        <f t="shared" si="1205"/>
        <v>0</v>
      </c>
      <c r="P9503" s="39">
        <f t="shared" si="1201"/>
        <v>0</v>
      </c>
      <c r="Q9503" s="39">
        <f t="shared" si="1206"/>
        <v>0</v>
      </c>
      <c r="R9503" s="41">
        <f t="shared" si="1207"/>
        <v>0</v>
      </c>
    </row>
    <row r="9504" spans="4:18" x14ac:dyDescent="0.25">
      <c r="D9504" s="1">
        <v>42369</v>
      </c>
      <c r="E9504" s="1">
        <f t="shared" si="1204"/>
        <v>42339</v>
      </c>
      <c r="F9504" s="30">
        <f t="shared" si="1202"/>
        <v>0</v>
      </c>
      <c r="H9504" s="42">
        <f>IF(DAY(D9504)&gt;14,VLOOKUP(DATE(YEAR(E9504),MONTH(E9504)-1,DAY(1)),'מדדים וריביות'!B:C,2,FALSE),VLOOKUP(DATE(YEAR(E9504),MONTH(E9504)-2,DAY(1)),'מדדים וריביות'!B:C,2,FALSE))</f>
        <v>33705015.1348795</v>
      </c>
      <c r="I9504" s="43">
        <f>'ריבית יומית'!D9498</f>
        <v>2.7242892239431882E-5</v>
      </c>
      <c r="J9504" s="29">
        <f t="shared" si="1203"/>
        <v>1.0082895812060217</v>
      </c>
      <c r="L9504">
        <f>VLOOKUP(D9503,'מדדים וריביות'!B:C,2)</f>
        <v>33671038.305106401</v>
      </c>
      <c r="M9504" s="30">
        <f t="shared" si="1208"/>
        <v>0</v>
      </c>
      <c r="O9504" s="39">
        <f t="shared" si="1205"/>
        <v>0</v>
      </c>
      <c r="P9504" s="39">
        <f t="shared" si="1201"/>
        <v>0</v>
      </c>
      <c r="Q9504" s="39">
        <f t="shared" si="1206"/>
        <v>0</v>
      </c>
      <c r="R9504" s="41">
        <f t="shared" si="1207"/>
        <v>0</v>
      </c>
    </row>
    <row r="9505" spans="4:18" x14ac:dyDescent="0.25">
      <c r="D9505" s="1">
        <v>42370</v>
      </c>
      <c r="E9505" s="1">
        <f t="shared" si="1204"/>
        <v>42370</v>
      </c>
      <c r="F9505" s="30">
        <f t="shared" si="1202"/>
        <v>0</v>
      </c>
      <c r="H9505" s="42">
        <f>IF(DAY(D9505)&gt;14,VLOOKUP(DATE(YEAR(E9505),MONTH(E9505)-1,DAY(1)),'מדדים וריביות'!B:C,2,FALSE),VLOOKUP(DATE(YEAR(E9505),MONTH(E9505)-2,DAY(1)),'מדדים וריביות'!B:C,2,FALSE))</f>
        <v>33705015.1348795</v>
      </c>
      <c r="I9505" s="43">
        <f>'ריבית יומית'!D9499</f>
        <v>2.9952372008423822E-5</v>
      </c>
      <c r="J9505" s="29">
        <f t="shared" si="1203"/>
        <v>1.0082621132299219</v>
      </c>
      <c r="L9505">
        <f>VLOOKUP(D9504,'מדדים וריביות'!B:C,2)</f>
        <v>33671038.305106401</v>
      </c>
      <c r="M9505" s="30">
        <f t="shared" si="1208"/>
        <v>0</v>
      </c>
      <c r="O9505" s="39">
        <f t="shared" si="1205"/>
        <v>0</v>
      </c>
      <c r="P9505" s="39">
        <f t="shared" si="1201"/>
        <v>0</v>
      </c>
      <c r="Q9505" s="39">
        <f t="shared" si="1206"/>
        <v>0</v>
      </c>
      <c r="R9505" s="41">
        <f t="shared" si="1207"/>
        <v>0</v>
      </c>
    </row>
    <row r="9506" spans="4:18" x14ac:dyDescent="0.25">
      <c r="D9506" s="1">
        <v>42371</v>
      </c>
      <c r="E9506" s="1">
        <f t="shared" si="1204"/>
        <v>42370</v>
      </c>
      <c r="F9506" s="30">
        <f t="shared" si="1202"/>
        <v>0</v>
      </c>
      <c r="H9506" s="42">
        <f>IF(DAY(D9506)&gt;14,VLOOKUP(DATE(YEAR(E9506),MONTH(E9506)-1,DAY(1)),'מדדים וריביות'!B:C,2,FALSE),VLOOKUP(DATE(YEAR(E9506),MONTH(E9506)-2,DAY(1)),'מדדים וריביות'!B:C,2,FALSE))</f>
        <v>33705015.1348795</v>
      </c>
      <c r="I9506" s="43">
        <f>'ריבית יומית'!D9500</f>
        <v>2.9952372008423822E-5</v>
      </c>
      <c r="J9506" s="29">
        <f t="shared" si="1203"/>
        <v>1.0082319142925542</v>
      </c>
      <c r="L9506">
        <f>VLOOKUP(D9505,'מדדים וריביות'!B:C,2)</f>
        <v>33501154.1562411</v>
      </c>
      <c r="M9506" s="30">
        <f t="shared" si="1208"/>
        <v>0</v>
      </c>
      <c r="O9506" s="39">
        <f t="shared" si="1205"/>
        <v>0</v>
      </c>
      <c r="P9506" s="39">
        <f t="shared" si="1201"/>
        <v>0</v>
      </c>
      <c r="Q9506" s="39">
        <f t="shared" si="1206"/>
        <v>0</v>
      </c>
      <c r="R9506" s="41">
        <f t="shared" si="1207"/>
        <v>0</v>
      </c>
    </row>
    <row r="9507" spans="4:18" x14ac:dyDescent="0.25">
      <c r="D9507" s="1">
        <v>42372</v>
      </c>
      <c r="E9507" s="1">
        <f t="shared" si="1204"/>
        <v>42370</v>
      </c>
      <c r="F9507" s="30">
        <f t="shared" si="1202"/>
        <v>0</v>
      </c>
      <c r="H9507" s="42">
        <f>IF(DAY(D9507)&gt;14,VLOOKUP(DATE(YEAR(E9507),MONTH(E9507)-1,DAY(1)),'מדדים וריביות'!B:C,2,FALSE),VLOOKUP(DATE(YEAR(E9507),MONTH(E9507)-2,DAY(1)),'מדדים וריביות'!B:C,2,FALSE))</f>
        <v>33705015.1348795</v>
      </c>
      <c r="I9507" s="43">
        <f>'ריבית יומית'!D9501</f>
        <v>2.9952372008423822E-5</v>
      </c>
      <c r="J9507" s="29">
        <f t="shared" si="1203"/>
        <v>1.0082017162596892</v>
      </c>
      <c r="L9507">
        <f>VLOOKUP(D9506,'מדדים וריביות'!B:C,2)</f>
        <v>33501154.1562411</v>
      </c>
      <c r="M9507" s="30">
        <f t="shared" si="1208"/>
        <v>0</v>
      </c>
      <c r="O9507" s="39">
        <f t="shared" si="1205"/>
        <v>0</v>
      </c>
      <c r="P9507" s="39">
        <f t="shared" si="1201"/>
        <v>0</v>
      </c>
      <c r="Q9507" s="39">
        <f t="shared" si="1206"/>
        <v>0</v>
      </c>
      <c r="R9507" s="41">
        <f t="shared" si="1207"/>
        <v>0</v>
      </c>
    </row>
    <row r="9508" spans="4:18" x14ac:dyDescent="0.25">
      <c r="D9508" s="1">
        <v>42373</v>
      </c>
      <c r="E9508" s="1">
        <f t="shared" si="1204"/>
        <v>42370</v>
      </c>
      <c r="F9508" s="30">
        <f t="shared" si="1202"/>
        <v>0</v>
      </c>
      <c r="H9508" s="42">
        <f>IF(DAY(D9508)&gt;14,VLOOKUP(DATE(YEAR(E9508),MONTH(E9508)-1,DAY(1)),'מדדים וריביות'!B:C,2,FALSE),VLOOKUP(DATE(YEAR(E9508),MONTH(E9508)-2,DAY(1)),'מדדים וריביות'!B:C,2,FALSE))</f>
        <v>33705015.1348795</v>
      </c>
      <c r="I9508" s="43">
        <f>'ריבית יומית'!D9502</f>
        <v>2.9952372008423822E-5</v>
      </c>
      <c r="J9508" s="29">
        <f t="shared" si="1203"/>
        <v>1.0081715191312999</v>
      </c>
      <c r="L9508">
        <f>VLOOKUP(D9507,'מדדים וריביות'!B:C,2)</f>
        <v>33501154.1562411</v>
      </c>
      <c r="M9508" s="30">
        <f t="shared" si="1208"/>
        <v>0</v>
      </c>
      <c r="O9508" s="39">
        <f t="shared" si="1205"/>
        <v>0</v>
      </c>
      <c r="P9508" s="39">
        <f t="shared" si="1201"/>
        <v>0</v>
      </c>
      <c r="Q9508" s="39">
        <f t="shared" si="1206"/>
        <v>0</v>
      </c>
      <c r="R9508" s="41">
        <f t="shared" si="1207"/>
        <v>0</v>
      </c>
    </row>
    <row r="9509" spans="4:18" x14ac:dyDescent="0.25">
      <c r="D9509" s="1">
        <v>42374</v>
      </c>
      <c r="E9509" s="1">
        <f t="shared" si="1204"/>
        <v>42370</v>
      </c>
      <c r="F9509" s="30">
        <f t="shared" si="1202"/>
        <v>0</v>
      </c>
      <c r="H9509" s="42">
        <f>IF(DAY(D9509)&gt;14,VLOOKUP(DATE(YEAR(E9509),MONTH(E9509)-1,DAY(1)),'מדדים וריביות'!B:C,2,FALSE),VLOOKUP(DATE(YEAR(E9509),MONTH(E9509)-2,DAY(1)),'מדדים וריביות'!B:C,2,FALSE))</f>
        <v>33705015.1348795</v>
      </c>
      <c r="I9509" s="43">
        <f>'ריבית יומית'!D9503</f>
        <v>2.9952372008423822E-5</v>
      </c>
      <c r="J9509" s="29">
        <f t="shared" si="1203"/>
        <v>1.008141322907359</v>
      </c>
      <c r="L9509">
        <f>VLOOKUP(D9508,'מדדים וריביות'!B:C,2)</f>
        <v>33501154.1562411</v>
      </c>
      <c r="M9509" s="30">
        <f t="shared" si="1208"/>
        <v>0</v>
      </c>
      <c r="O9509" s="39">
        <f t="shared" si="1205"/>
        <v>0</v>
      </c>
      <c r="P9509" s="39">
        <f t="shared" si="1201"/>
        <v>0</v>
      </c>
      <c r="Q9509" s="39">
        <f t="shared" si="1206"/>
        <v>0</v>
      </c>
      <c r="R9509" s="41">
        <f t="shared" si="1207"/>
        <v>0</v>
      </c>
    </row>
    <row r="9510" spans="4:18" x14ac:dyDescent="0.25">
      <c r="D9510" s="1">
        <v>42375</v>
      </c>
      <c r="E9510" s="1">
        <f t="shared" si="1204"/>
        <v>42370</v>
      </c>
      <c r="F9510" s="30">
        <f t="shared" si="1202"/>
        <v>0</v>
      </c>
      <c r="H9510" s="42">
        <f>IF(DAY(D9510)&gt;14,VLOOKUP(DATE(YEAR(E9510),MONTH(E9510)-1,DAY(1)),'מדדים וריביות'!B:C,2,FALSE),VLOOKUP(DATE(YEAR(E9510),MONTH(E9510)-2,DAY(1)),'מדדים וריביות'!B:C,2,FALSE))</f>
        <v>33705015.1348795</v>
      </c>
      <c r="I9510" s="43">
        <f>'ריבית יומית'!D9504</f>
        <v>2.9952372008423822E-5</v>
      </c>
      <c r="J9510" s="29">
        <f t="shared" si="1203"/>
        <v>1.0081111275878396</v>
      </c>
      <c r="L9510">
        <f>VLOOKUP(D9509,'מדדים וריביות'!B:C,2)</f>
        <v>33501154.1562411</v>
      </c>
      <c r="M9510" s="30">
        <f t="shared" si="1208"/>
        <v>0</v>
      </c>
      <c r="O9510" s="39">
        <f t="shared" si="1205"/>
        <v>0</v>
      </c>
      <c r="P9510" s="39">
        <f t="shared" si="1201"/>
        <v>0</v>
      </c>
      <c r="Q9510" s="39">
        <f t="shared" si="1206"/>
        <v>0</v>
      </c>
      <c r="R9510" s="41">
        <f t="shared" si="1207"/>
        <v>0</v>
      </c>
    </row>
    <row r="9511" spans="4:18" x14ac:dyDescent="0.25">
      <c r="D9511" s="1">
        <v>42376</v>
      </c>
      <c r="E9511" s="1">
        <f t="shared" si="1204"/>
        <v>42370</v>
      </c>
      <c r="F9511" s="30">
        <f t="shared" si="1202"/>
        <v>0</v>
      </c>
      <c r="H9511" s="42">
        <f>IF(DAY(D9511)&gt;14,VLOOKUP(DATE(YEAR(E9511),MONTH(E9511)-1,DAY(1)),'מדדים וריביות'!B:C,2,FALSE),VLOOKUP(DATE(YEAR(E9511),MONTH(E9511)-2,DAY(1)),'מדדים וריביות'!B:C,2,FALSE))</f>
        <v>33705015.1348795</v>
      </c>
      <c r="I9511" s="43">
        <f>'ריבית יומית'!D9505</f>
        <v>2.9952372008423822E-5</v>
      </c>
      <c r="J9511" s="29">
        <f t="shared" si="1203"/>
        <v>1.0080809331727145</v>
      </c>
      <c r="L9511">
        <f>VLOOKUP(D9510,'מדדים וריביות'!B:C,2)</f>
        <v>33501154.1562411</v>
      </c>
      <c r="M9511" s="30">
        <f t="shared" si="1208"/>
        <v>0</v>
      </c>
      <c r="O9511" s="39">
        <f t="shared" si="1205"/>
        <v>0</v>
      </c>
      <c r="P9511" s="39">
        <f t="shared" si="1201"/>
        <v>0</v>
      </c>
      <c r="Q9511" s="39">
        <f t="shared" si="1206"/>
        <v>0</v>
      </c>
      <c r="R9511" s="41">
        <f t="shared" si="1207"/>
        <v>0</v>
      </c>
    </row>
    <row r="9512" spans="4:18" x14ac:dyDescent="0.25">
      <c r="D9512" s="1">
        <v>42377</v>
      </c>
      <c r="E9512" s="1">
        <f t="shared" si="1204"/>
        <v>42370</v>
      </c>
      <c r="F9512" s="30">
        <f t="shared" si="1202"/>
        <v>0</v>
      </c>
      <c r="H9512" s="42">
        <f>IF(DAY(D9512)&gt;14,VLOOKUP(DATE(YEAR(E9512),MONTH(E9512)-1,DAY(1)),'מדדים וריביות'!B:C,2,FALSE),VLOOKUP(DATE(YEAR(E9512),MONTH(E9512)-2,DAY(1)),'מדדים וריביות'!B:C,2,FALSE))</f>
        <v>33705015.1348795</v>
      </c>
      <c r="I9512" s="43">
        <f>'ריבית יומית'!D9506</f>
        <v>2.9952372008423822E-5</v>
      </c>
      <c r="J9512" s="29">
        <f t="shared" si="1203"/>
        <v>1.0080507396619569</v>
      </c>
      <c r="L9512">
        <f>VLOOKUP(D9511,'מדדים וריביות'!B:C,2)</f>
        <v>33501154.1562411</v>
      </c>
      <c r="M9512" s="30">
        <f t="shared" si="1208"/>
        <v>0</v>
      </c>
      <c r="O9512" s="39">
        <f t="shared" si="1205"/>
        <v>0</v>
      </c>
      <c r="P9512" s="39">
        <f t="shared" si="1201"/>
        <v>0</v>
      </c>
      <c r="Q9512" s="39">
        <f t="shared" si="1206"/>
        <v>0</v>
      </c>
      <c r="R9512" s="41">
        <f t="shared" si="1207"/>
        <v>0</v>
      </c>
    </row>
    <row r="9513" spans="4:18" x14ac:dyDescent="0.25">
      <c r="D9513" s="1">
        <v>42378</v>
      </c>
      <c r="E9513" s="1">
        <f t="shared" si="1204"/>
        <v>42370</v>
      </c>
      <c r="F9513" s="30">
        <f t="shared" si="1202"/>
        <v>0</v>
      </c>
      <c r="H9513" s="42">
        <f>IF(DAY(D9513)&gt;14,VLOOKUP(DATE(YEAR(E9513),MONTH(E9513)-1,DAY(1)),'מדדים וריביות'!B:C,2,FALSE),VLOOKUP(DATE(YEAR(E9513),MONTH(E9513)-2,DAY(1)),'מדדים וריביות'!B:C,2,FALSE))</f>
        <v>33705015.1348795</v>
      </c>
      <c r="I9513" s="43">
        <f>'ריבית יומית'!D9507</f>
        <v>2.9952372008423822E-5</v>
      </c>
      <c r="J9513" s="29">
        <f t="shared" si="1203"/>
        <v>1.0080205470555395</v>
      </c>
      <c r="L9513">
        <f>VLOOKUP(D9512,'מדדים וריביות'!B:C,2)</f>
        <v>33501154.1562411</v>
      </c>
      <c r="M9513" s="30">
        <f t="shared" si="1208"/>
        <v>0</v>
      </c>
      <c r="O9513" s="39">
        <f t="shared" si="1205"/>
        <v>0</v>
      </c>
      <c r="P9513" s="39">
        <f t="shared" si="1201"/>
        <v>0</v>
      </c>
      <c r="Q9513" s="39">
        <f t="shared" si="1206"/>
        <v>0</v>
      </c>
      <c r="R9513" s="41">
        <f t="shared" si="1207"/>
        <v>0</v>
      </c>
    </row>
    <row r="9514" spans="4:18" x14ac:dyDescent="0.25">
      <c r="D9514" s="1">
        <v>42379</v>
      </c>
      <c r="E9514" s="1">
        <f t="shared" si="1204"/>
        <v>42370</v>
      </c>
      <c r="F9514" s="30">
        <f t="shared" si="1202"/>
        <v>0</v>
      </c>
      <c r="H9514" s="42">
        <f>IF(DAY(D9514)&gt;14,VLOOKUP(DATE(YEAR(E9514),MONTH(E9514)-1,DAY(1)),'מדדים וריביות'!B:C,2,FALSE),VLOOKUP(DATE(YEAR(E9514),MONTH(E9514)-2,DAY(1)),'מדדים וריביות'!B:C,2,FALSE))</f>
        <v>33705015.1348795</v>
      </c>
      <c r="I9514" s="43">
        <f>'ריבית יומית'!D9508</f>
        <v>2.9952372008423822E-5</v>
      </c>
      <c r="J9514" s="29">
        <f t="shared" si="1203"/>
        <v>1.0079903553534351</v>
      </c>
      <c r="L9514">
        <f>VLOOKUP(D9513,'מדדים וריביות'!B:C,2)</f>
        <v>33501154.1562411</v>
      </c>
      <c r="M9514" s="30">
        <f t="shared" si="1208"/>
        <v>0</v>
      </c>
      <c r="O9514" s="39">
        <f t="shared" si="1205"/>
        <v>0</v>
      </c>
      <c r="P9514" s="39">
        <f t="shared" si="1201"/>
        <v>0</v>
      </c>
      <c r="Q9514" s="39">
        <f t="shared" si="1206"/>
        <v>0</v>
      </c>
      <c r="R9514" s="41">
        <f t="shared" si="1207"/>
        <v>0</v>
      </c>
    </row>
    <row r="9515" spans="4:18" x14ac:dyDescent="0.25">
      <c r="D9515" s="1">
        <v>42380</v>
      </c>
      <c r="E9515" s="1">
        <f t="shared" si="1204"/>
        <v>42370</v>
      </c>
      <c r="F9515" s="30">
        <f t="shared" si="1202"/>
        <v>0</v>
      </c>
      <c r="H9515" s="42">
        <f>IF(DAY(D9515)&gt;14,VLOOKUP(DATE(YEAR(E9515),MONTH(E9515)-1,DAY(1)),'מדדים וריביות'!B:C,2,FALSE),VLOOKUP(DATE(YEAR(E9515),MONTH(E9515)-2,DAY(1)),'מדדים וריביות'!B:C,2,FALSE))</f>
        <v>33705015.1348795</v>
      </c>
      <c r="I9515" s="43">
        <f>'ריבית יומית'!D9509</f>
        <v>2.9952372008423822E-5</v>
      </c>
      <c r="J9515" s="29">
        <f t="shared" si="1203"/>
        <v>1.0079601645556167</v>
      </c>
      <c r="L9515">
        <f>VLOOKUP(D9514,'מדדים וריביות'!B:C,2)</f>
        <v>33501154.1562411</v>
      </c>
      <c r="M9515" s="30">
        <f t="shared" si="1208"/>
        <v>0</v>
      </c>
      <c r="O9515" s="39">
        <f t="shared" si="1205"/>
        <v>0</v>
      </c>
      <c r="P9515" s="39">
        <f t="shared" si="1201"/>
        <v>0</v>
      </c>
      <c r="Q9515" s="39">
        <f t="shared" si="1206"/>
        <v>0</v>
      </c>
      <c r="R9515" s="41">
        <f t="shared" si="1207"/>
        <v>0</v>
      </c>
    </row>
    <row r="9516" spans="4:18" x14ac:dyDescent="0.25">
      <c r="D9516" s="1">
        <v>42381</v>
      </c>
      <c r="E9516" s="1">
        <f t="shared" si="1204"/>
        <v>42370</v>
      </c>
      <c r="F9516" s="30">
        <f t="shared" si="1202"/>
        <v>0</v>
      </c>
      <c r="H9516" s="42">
        <f>IF(DAY(D9516)&gt;14,VLOOKUP(DATE(YEAR(E9516),MONTH(E9516)-1,DAY(1)),'מדדים וריביות'!B:C,2,FALSE),VLOOKUP(DATE(YEAR(E9516),MONTH(E9516)-2,DAY(1)),'מדדים וריביות'!B:C,2,FALSE))</f>
        <v>33705015.1348795</v>
      </c>
      <c r="I9516" s="43">
        <f>'ריבית יומית'!D9510</f>
        <v>2.9952372008423822E-5</v>
      </c>
      <c r="J9516" s="29">
        <f t="shared" si="1203"/>
        <v>1.0079299746620571</v>
      </c>
      <c r="L9516">
        <f>VLOOKUP(D9515,'מדדים וריביות'!B:C,2)</f>
        <v>33501154.1562411</v>
      </c>
      <c r="M9516" s="30">
        <f t="shared" si="1208"/>
        <v>0</v>
      </c>
      <c r="O9516" s="39">
        <f t="shared" si="1205"/>
        <v>0</v>
      </c>
      <c r="P9516" s="39">
        <f t="shared" ref="P9516:P9579" si="1209">J9517*G9516-G9516</f>
        <v>0</v>
      </c>
      <c r="Q9516" s="39">
        <f t="shared" si="1206"/>
        <v>0</v>
      </c>
      <c r="R9516" s="41">
        <f t="shared" si="1207"/>
        <v>0</v>
      </c>
    </row>
    <row r="9517" spans="4:18" x14ac:dyDescent="0.25">
      <c r="D9517" s="1">
        <v>42382</v>
      </c>
      <c r="E9517" s="1">
        <f t="shared" si="1204"/>
        <v>42370</v>
      </c>
      <c r="F9517" s="30">
        <f t="shared" si="1202"/>
        <v>0</v>
      </c>
      <c r="H9517" s="42">
        <f>IF(DAY(D9517)&gt;14,VLOOKUP(DATE(YEAR(E9517),MONTH(E9517)-1,DAY(1)),'מדדים וריביות'!B:C,2,FALSE),VLOOKUP(DATE(YEAR(E9517),MONTH(E9517)-2,DAY(1)),'מדדים וריביות'!B:C,2,FALSE))</f>
        <v>33705015.1348795</v>
      </c>
      <c r="I9517" s="43">
        <f>'ריבית יומית'!D9511</f>
        <v>2.9952372008423822E-5</v>
      </c>
      <c r="J9517" s="29">
        <f t="shared" si="1203"/>
        <v>1.0078997856727294</v>
      </c>
      <c r="L9517">
        <f>VLOOKUP(D9516,'מדדים וריביות'!B:C,2)</f>
        <v>33501154.1562411</v>
      </c>
      <c r="M9517" s="30">
        <f t="shared" si="1208"/>
        <v>0</v>
      </c>
      <c r="O9517" s="39">
        <f t="shared" si="1205"/>
        <v>0</v>
      </c>
      <c r="P9517" s="39">
        <f t="shared" si="1209"/>
        <v>0</v>
      </c>
      <c r="Q9517" s="39">
        <f t="shared" si="1206"/>
        <v>0</v>
      </c>
      <c r="R9517" s="41">
        <f t="shared" si="1207"/>
        <v>0</v>
      </c>
    </row>
    <row r="9518" spans="4:18" x14ac:dyDescent="0.25">
      <c r="D9518" s="1">
        <v>42383</v>
      </c>
      <c r="E9518" s="1">
        <f t="shared" si="1204"/>
        <v>42370</v>
      </c>
      <c r="F9518" s="30">
        <f t="shared" si="1202"/>
        <v>0</v>
      </c>
      <c r="H9518" s="42">
        <f>IF(DAY(D9518)&gt;14,VLOOKUP(DATE(YEAR(E9518),MONTH(E9518)-1,DAY(1)),'מדדים וריביות'!B:C,2,FALSE),VLOOKUP(DATE(YEAR(E9518),MONTH(E9518)-2,DAY(1)),'מדדים וריביות'!B:C,2,FALSE))</f>
        <v>33705015.1348795</v>
      </c>
      <c r="I9518" s="43">
        <f>'ריבית יומית'!D9512</f>
        <v>2.9952372008423822E-5</v>
      </c>
      <c r="J9518" s="29">
        <f t="shared" si="1203"/>
        <v>1.0078695975876064</v>
      </c>
      <c r="L9518">
        <f>VLOOKUP(D9517,'מדדים וריביות'!B:C,2)</f>
        <v>33501154.1562411</v>
      </c>
      <c r="M9518" s="30">
        <f t="shared" si="1208"/>
        <v>0</v>
      </c>
      <c r="O9518" s="39">
        <f t="shared" si="1205"/>
        <v>0</v>
      </c>
      <c r="P9518" s="39">
        <f t="shared" si="1209"/>
        <v>0</v>
      </c>
      <c r="Q9518" s="39">
        <f t="shared" si="1206"/>
        <v>0</v>
      </c>
      <c r="R9518" s="41">
        <f t="shared" si="1207"/>
        <v>0</v>
      </c>
    </row>
    <row r="9519" spans="4:18" x14ac:dyDescent="0.25">
      <c r="D9519" s="1">
        <v>42384</v>
      </c>
      <c r="E9519" s="1">
        <f t="shared" si="1204"/>
        <v>42370</v>
      </c>
      <c r="F9519" s="30">
        <f t="shared" si="1202"/>
        <v>0</v>
      </c>
      <c r="H9519" s="42">
        <f>IF(DAY(D9519)&gt;14,VLOOKUP(DATE(YEAR(E9519),MONTH(E9519)-1,DAY(1)),'מדדים וריביות'!B:C,2,FALSE),VLOOKUP(DATE(YEAR(E9519),MONTH(E9519)-2,DAY(1)),'מדדים וריביות'!B:C,2,FALSE))</f>
        <v>33671038.305106401</v>
      </c>
      <c r="I9519" s="43">
        <f>'ריבית יומית'!D9513</f>
        <v>2.9952372008423822E-5</v>
      </c>
      <c r="J9519" s="29">
        <f t="shared" si="1203"/>
        <v>1.0078394104066613</v>
      </c>
      <c r="L9519">
        <f>VLOOKUP(D9518,'מדדים וריביות'!B:C,2)</f>
        <v>33501154.1562411</v>
      </c>
      <c r="M9519" s="30">
        <f t="shared" si="1208"/>
        <v>0</v>
      </c>
      <c r="O9519" s="39">
        <f t="shared" si="1205"/>
        <v>0</v>
      </c>
      <c r="P9519" s="39">
        <f t="shared" si="1209"/>
        <v>0</v>
      </c>
      <c r="Q9519" s="39">
        <f t="shared" si="1206"/>
        <v>0</v>
      </c>
      <c r="R9519" s="41">
        <f t="shared" si="1207"/>
        <v>0</v>
      </c>
    </row>
    <row r="9520" spans="4:18" x14ac:dyDescent="0.25">
      <c r="D9520" s="1">
        <v>42385</v>
      </c>
      <c r="E9520" s="1">
        <f t="shared" si="1204"/>
        <v>42370</v>
      </c>
      <c r="F9520" s="30">
        <f t="shared" si="1202"/>
        <v>0</v>
      </c>
      <c r="H9520" s="42">
        <f>IF(DAY(D9520)&gt;14,VLOOKUP(DATE(YEAR(E9520),MONTH(E9520)-1,DAY(1)),'מדדים וריביות'!B:C,2,FALSE),VLOOKUP(DATE(YEAR(E9520),MONTH(E9520)-2,DAY(1)),'מדדים וריביות'!B:C,2,FALSE))</f>
        <v>33671038.305106401</v>
      </c>
      <c r="I9520" s="43">
        <f>'ריבית יומית'!D9514</f>
        <v>2.9952372008423822E-5</v>
      </c>
      <c r="J9520" s="29">
        <f t="shared" si="1203"/>
        <v>1.0078092241298666</v>
      </c>
      <c r="L9520">
        <f>VLOOKUP(D9519,'מדדים וריביות'!B:C,2)</f>
        <v>33501154.1562411</v>
      </c>
      <c r="M9520" s="30">
        <f t="shared" si="1208"/>
        <v>0</v>
      </c>
      <c r="O9520" s="39">
        <f t="shared" si="1205"/>
        <v>0</v>
      </c>
      <c r="P9520" s="39">
        <f t="shared" si="1209"/>
        <v>0</v>
      </c>
      <c r="Q9520" s="39">
        <f t="shared" si="1206"/>
        <v>0</v>
      </c>
      <c r="R9520" s="41">
        <f t="shared" si="1207"/>
        <v>0</v>
      </c>
    </row>
    <row r="9521" spans="4:18" x14ac:dyDescent="0.25">
      <c r="D9521" s="1">
        <v>42386</v>
      </c>
      <c r="E9521" s="1">
        <f t="shared" si="1204"/>
        <v>42370</v>
      </c>
      <c r="F9521" s="30">
        <f t="shared" si="1202"/>
        <v>0</v>
      </c>
      <c r="H9521" s="42">
        <f>IF(DAY(D9521)&gt;14,VLOOKUP(DATE(YEAR(E9521),MONTH(E9521)-1,DAY(1)),'מדדים וריביות'!B:C,2,FALSE),VLOOKUP(DATE(YEAR(E9521),MONTH(E9521)-2,DAY(1)),'מדדים וריביות'!B:C,2,FALSE))</f>
        <v>33671038.305106401</v>
      </c>
      <c r="I9521" s="43">
        <f>'ריבית יומית'!D9515</f>
        <v>2.9952372008423822E-5</v>
      </c>
      <c r="J9521" s="29">
        <f t="shared" si="1203"/>
        <v>1.0077790387571954</v>
      </c>
      <c r="L9521">
        <f>VLOOKUP(D9520,'מדדים וריביות'!B:C,2)</f>
        <v>33501154.1562411</v>
      </c>
      <c r="M9521" s="30">
        <f t="shared" si="1208"/>
        <v>0</v>
      </c>
      <c r="O9521" s="39">
        <f t="shared" si="1205"/>
        <v>0</v>
      </c>
      <c r="P9521" s="39">
        <f t="shared" si="1209"/>
        <v>0</v>
      </c>
      <c r="Q9521" s="39">
        <f t="shared" si="1206"/>
        <v>0</v>
      </c>
      <c r="R9521" s="41">
        <f t="shared" si="1207"/>
        <v>0</v>
      </c>
    </row>
    <row r="9522" spans="4:18" x14ac:dyDescent="0.25">
      <c r="D9522" s="1">
        <v>42387</v>
      </c>
      <c r="E9522" s="1">
        <f t="shared" si="1204"/>
        <v>42370</v>
      </c>
      <c r="F9522" s="30">
        <f t="shared" si="1202"/>
        <v>0</v>
      </c>
      <c r="H9522" s="42">
        <f>IF(DAY(D9522)&gt;14,VLOOKUP(DATE(YEAR(E9522),MONTH(E9522)-1,DAY(1)),'מדדים וריביות'!B:C,2,FALSE),VLOOKUP(DATE(YEAR(E9522),MONTH(E9522)-2,DAY(1)),'מדדים וריביות'!B:C,2,FALSE))</f>
        <v>33671038.305106401</v>
      </c>
      <c r="I9522" s="43">
        <f>'ריבית יומית'!D9516</f>
        <v>2.9952372008423822E-5</v>
      </c>
      <c r="J9522" s="29">
        <f t="shared" si="1203"/>
        <v>1.0077488542886208</v>
      </c>
      <c r="L9522">
        <f>VLOOKUP(D9521,'מדדים וריביות'!B:C,2)</f>
        <v>33501154.1562411</v>
      </c>
      <c r="M9522" s="30">
        <f t="shared" si="1208"/>
        <v>0</v>
      </c>
      <c r="O9522" s="39">
        <f t="shared" si="1205"/>
        <v>0</v>
      </c>
      <c r="P9522" s="39">
        <f t="shared" si="1209"/>
        <v>0</v>
      </c>
      <c r="Q9522" s="39">
        <f t="shared" si="1206"/>
        <v>0</v>
      </c>
      <c r="R9522" s="41">
        <f t="shared" si="1207"/>
        <v>0</v>
      </c>
    </row>
    <row r="9523" spans="4:18" x14ac:dyDescent="0.25">
      <c r="D9523" s="1">
        <v>42388</v>
      </c>
      <c r="E9523" s="1">
        <f t="shared" si="1204"/>
        <v>42370</v>
      </c>
      <c r="F9523" s="30">
        <f t="shared" si="1202"/>
        <v>0</v>
      </c>
      <c r="H9523" s="42">
        <f>IF(DAY(D9523)&gt;14,VLOOKUP(DATE(YEAR(E9523),MONTH(E9523)-1,DAY(1)),'מדדים וריביות'!B:C,2,FALSE),VLOOKUP(DATE(YEAR(E9523),MONTH(E9523)-2,DAY(1)),'מדדים וריביות'!B:C,2,FALSE))</f>
        <v>33671038.305106401</v>
      </c>
      <c r="I9523" s="43">
        <f>'ריבית יומית'!D9517</f>
        <v>2.9952372008423822E-5</v>
      </c>
      <c r="J9523" s="29">
        <f t="shared" si="1203"/>
        <v>1.0077186707241155</v>
      </c>
      <c r="L9523">
        <f>VLOOKUP(D9522,'מדדים וריביות'!B:C,2)</f>
        <v>33501154.1562411</v>
      </c>
      <c r="M9523" s="30">
        <f t="shared" si="1208"/>
        <v>0</v>
      </c>
      <c r="O9523" s="39">
        <f t="shared" si="1205"/>
        <v>0</v>
      </c>
      <c r="P9523" s="39">
        <f t="shared" si="1209"/>
        <v>0</v>
      </c>
      <c r="Q9523" s="39">
        <f t="shared" si="1206"/>
        <v>0</v>
      </c>
      <c r="R9523" s="41">
        <f t="shared" si="1207"/>
        <v>0</v>
      </c>
    </row>
    <row r="9524" spans="4:18" x14ac:dyDescent="0.25">
      <c r="D9524" s="1">
        <v>42389</v>
      </c>
      <c r="E9524" s="1">
        <f t="shared" si="1204"/>
        <v>42370</v>
      </c>
      <c r="F9524" s="30">
        <f t="shared" si="1202"/>
        <v>0</v>
      </c>
      <c r="H9524" s="42">
        <f>IF(DAY(D9524)&gt;14,VLOOKUP(DATE(YEAR(E9524),MONTH(E9524)-1,DAY(1)),'מדדים וריביות'!B:C,2,FALSE),VLOOKUP(DATE(YEAR(E9524),MONTH(E9524)-2,DAY(1)),'מדדים וריביות'!B:C,2,FALSE))</f>
        <v>33671038.305106401</v>
      </c>
      <c r="I9524" s="43">
        <f>'ריבית יומית'!D9518</f>
        <v>2.9952372008423822E-5</v>
      </c>
      <c r="J9524" s="29">
        <f t="shared" si="1203"/>
        <v>1.0076884880636523</v>
      </c>
      <c r="L9524">
        <f>VLOOKUP(D9523,'מדדים וריביות'!B:C,2)</f>
        <v>33501154.1562411</v>
      </c>
      <c r="M9524" s="30">
        <f t="shared" si="1208"/>
        <v>0</v>
      </c>
      <c r="O9524" s="39">
        <f t="shared" si="1205"/>
        <v>0</v>
      </c>
      <c r="P9524" s="39">
        <f t="shared" si="1209"/>
        <v>0</v>
      </c>
      <c r="Q9524" s="39">
        <f t="shared" si="1206"/>
        <v>0</v>
      </c>
      <c r="R9524" s="41">
        <f t="shared" si="1207"/>
        <v>0</v>
      </c>
    </row>
    <row r="9525" spans="4:18" x14ac:dyDescent="0.25">
      <c r="D9525" s="1">
        <v>42390</v>
      </c>
      <c r="E9525" s="1">
        <f t="shared" si="1204"/>
        <v>42370</v>
      </c>
      <c r="F9525" s="30">
        <f t="shared" si="1202"/>
        <v>0</v>
      </c>
      <c r="H9525" s="42">
        <f>IF(DAY(D9525)&gt;14,VLOOKUP(DATE(YEAR(E9525),MONTH(E9525)-1,DAY(1)),'מדדים וריביות'!B:C,2,FALSE),VLOOKUP(DATE(YEAR(E9525),MONTH(E9525)-2,DAY(1)),'מדדים וריביות'!B:C,2,FALSE))</f>
        <v>33671038.305106401</v>
      </c>
      <c r="I9525" s="43">
        <f>'ריבית יומית'!D9519</f>
        <v>2.9952372008423822E-5</v>
      </c>
      <c r="J9525" s="29">
        <f t="shared" si="1203"/>
        <v>1.0076583063072044</v>
      </c>
      <c r="L9525">
        <f>VLOOKUP(D9524,'מדדים וריביות'!B:C,2)</f>
        <v>33501154.1562411</v>
      </c>
      <c r="M9525" s="30">
        <f t="shared" si="1208"/>
        <v>0</v>
      </c>
      <c r="O9525" s="39">
        <f t="shared" si="1205"/>
        <v>0</v>
      </c>
      <c r="P9525" s="39">
        <f t="shared" si="1209"/>
        <v>0</v>
      </c>
      <c r="Q9525" s="39">
        <f t="shared" si="1206"/>
        <v>0</v>
      </c>
      <c r="R9525" s="41">
        <f t="shared" si="1207"/>
        <v>0</v>
      </c>
    </row>
    <row r="9526" spans="4:18" x14ac:dyDescent="0.25">
      <c r="D9526" s="1">
        <v>42391</v>
      </c>
      <c r="E9526" s="1">
        <f t="shared" si="1204"/>
        <v>42370</v>
      </c>
      <c r="F9526" s="30">
        <f t="shared" si="1202"/>
        <v>0</v>
      </c>
      <c r="H9526" s="42">
        <f>IF(DAY(D9526)&gt;14,VLOOKUP(DATE(YEAR(E9526),MONTH(E9526)-1,DAY(1)),'מדדים וריביות'!B:C,2,FALSE),VLOOKUP(DATE(YEAR(E9526),MONTH(E9526)-2,DAY(1)),'מדדים וריביות'!B:C,2,FALSE))</f>
        <v>33671038.305106401</v>
      </c>
      <c r="I9526" s="43">
        <f>'ריבית יומית'!D9520</f>
        <v>2.9952372008423822E-5</v>
      </c>
      <c r="J9526" s="29">
        <f t="shared" si="1203"/>
        <v>1.0076281254547446</v>
      </c>
      <c r="L9526">
        <f>VLOOKUP(D9525,'מדדים וריביות'!B:C,2)</f>
        <v>33501154.1562411</v>
      </c>
      <c r="M9526" s="30">
        <f t="shared" si="1208"/>
        <v>0</v>
      </c>
      <c r="O9526" s="39">
        <f t="shared" si="1205"/>
        <v>0</v>
      </c>
      <c r="P9526" s="39">
        <f t="shared" si="1209"/>
        <v>0</v>
      </c>
      <c r="Q9526" s="39">
        <f t="shared" si="1206"/>
        <v>0</v>
      </c>
      <c r="R9526" s="41">
        <f t="shared" si="1207"/>
        <v>0</v>
      </c>
    </row>
    <row r="9527" spans="4:18" x14ac:dyDescent="0.25">
      <c r="D9527" s="1">
        <v>42392</v>
      </c>
      <c r="E9527" s="1">
        <f t="shared" si="1204"/>
        <v>42370</v>
      </c>
      <c r="F9527" s="30">
        <f t="shared" si="1202"/>
        <v>0</v>
      </c>
      <c r="H9527" s="42">
        <f>IF(DAY(D9527)&gt;14,VLOOKUP(DATE(YEAR(E9527),MONTH(E9527)-1,DAY(1)),'מדדים וריביות'!B:C,2,FALSE),VLOOKUP(DATE(YEAR(E9527),MONTH(E9527)-2,DAY(1)),'מדדים וריביות'!B:C,2,FALSE))</f>
        <v>33671038.305106401</v>
      </c>
      <c r="I9527" s="43">
        <f>'ריבית יומית'!D9521</f>
        <v>2.9952372008423822E-5</v>
      </c>
      <c r="J9527" s="29">
        <f t="shared" si="1203"/>
        <v>1.0075979455062458</v>
      </c>
      <c r="L9527">
        <f>VLOOKUP(D9526,'מדדים וריביות'!B:C,2)</f>
        <v>33501154.1562411</v>
      </c>
      <c r="M9527" s="30">
        <f t="shared" si="1208"/>
        <v>0</v>
      </c>
      <c r="O9527" s="39">
        <f t="shared" si="1205"/>
        <v>0</v>
      </c>
      <c r="P9527" s="39">
        <f t="shared" si="1209"/>
        <v>0</v>
      </c>
      <c r="Q9527" s="39">
        <f t="shared" si="1206"/>
        <v>0</v>
      </c>
      <c r="R9527" s="41">
        <f t="shared" si="1207"/>
        <v>0</v>
      </c>
    </row>
    <row r="9528" spans="4:18" x14ac:dyDescent="0.25">
      <c r="D9528" s="1">
        <v>42393</v>
      </c>
      <c r="E9528" s="1">
        <f t="shared" si="1204"/>
        <v>42370</v>
      </c>
      <c r="F9528" s="30">
        <f t="shared" si="1202"/>
        <v>0</v>
      </c>
      <c r="H9528" s="42">
        <f>IF(DAY(D9528)&gt;14,VLOOKUP(DATE(YEAR(E9528),MONTH(E9528)-1,DAY(1)),'מדדים וריביות'!B:C,2,FALSE),VLOOKUP(DATE(YEAR(E9528),MONTH(E9528)-2,DAY(1)),'מדדים וריביות'!B:C,2,FALSE))</f>
        <v>33671038.305106401</v>
      </c>
      <c r="I9528" s="43">
        <f>'ריבית יומית'!D9522</f>
        <v>2.9952372008423822E-5</v>
      </c>
      <c r="J9528" s="29">
        <f t="shared" si="1203"/>
        <v>1.0075677664616811</v>
      </c>
      <c r="L9528">
        <f>VLOOKUP(D9527,'מדדים וריביות'!B:C,2)</f>
        <v>33501154.1562411</v>
      </c>
      <c r="M9528" s="30">
        <f t="shared" si="1208"/>
        <v>0</v>
      </c>
      <c r="O9528" s="39">
        <f t="shared" si="1205"/>
        <v>0</v>
      </c>
      <c r="P9528" s="39">
        <f t="shared" si="1209"/>
        <v>0</v>
      </c>
      <c r="Q9528" s="39">
        <f t="shared" si="1206"/>
        <v>0</v>
      </c>
      <c r="R9528" s="41">
        <f t="shared" si="1207"/>
        <v>0</v>
      </c>
    </row>
    <row r="9529" spans="4:18" x14ac:dyDescent="0.25">
      <c r="D9529" s="1">
        <v>42394</v>
      </c>
      <c r="E9529" s="1">
        <f t="shared" si="1204"/>
        <v>42370</v>
      </c>
      <c r="F9529" s="30">
        <f t="shared" si="1202"/>
        <v>0</v>
      </c>
      <c r="H9529" s="42">
        <f>IF(DAY(D9529)&gt;14,VLOOKUP(DATE(YEAR(E9529),MONTH(E9529)-1,DAY(1)),'מדדים וריביות'!B:C,2,FALSE),VLOOKUP(DATE(YEAR(E9529),MONTH(E9529)-2,DAY(1)),'מדדים וריביות'!B:C,2,FALSE))</f>
        <v>33671038.305106401</v>
      </c>
      <c r="I9529" s="43">
        <f>'ריבית יומית'!D9523</f>
        <v>2.9952372008423822E-5</v>
      </c>
      <c r="J9529" s="29">
        <f t="shared" si="1203"/>
        <v>1.0075375883210234</v>
      </c>
      <c r="L9529">
        <f>VLOOKUP(D9528,'מדדים וריביות'!B:C,2)</f>
        <v>33501154.1562411</v>
      </c>
      <c r="M9529" s="30">
        <f t="shared" si="1208"/>
        <v>0</v>
      </c>
      <c r="O9529" s="39">
        <f t="shared" si="1205"/>
        <v>0</v>
      </c>
      <c r="P9529" s="39">
        <f t="shared" si="1209"/>
        <v>0</v>
      </c>
      <c r="Q9529" s="39">
        <f t="shared" si="1206"/>
        <v>0</v>
      </c>
      <c r="R9529" s="41">
        <f t="shared" si="1207"/>
        <v>0</v>
      </c>
    </row>
    <row r="9530" spans="4:18" x14ac:dyDescent="0.25">
      <c r="D9530" s="1">
        <v>42395</v>
      </c>
      <c r="E9530" s="1">
        <f t="shared" si="1204"/>
        <v>42370</v>
      </c>
      <c r="F9530" s="30">
        <f t="shared" si="1202"/>
        <v>0</v>
      </c>
      <c r="H9530" s="42">
        <f>IF(DAY(D9530)&gt;14,VLOOKUP(DATE(YEAR(E9530),MONTH(E9530)-1,DAY(1)),'מדדים וריביות'!B:C,2,FALSE),VLOOKUP(DATE(YEAR(E9530),MONTH(E9530)-2,DAY(1)),'מדדים וריביות'!B:C,2,FALSE))</f>
        <v>33671038.305106401</v>
      </c>
      <c r="I9530" s="43">
        <f>'ריבית יומית'!D9524</f>
        <v>2.9952372008423822E-5</v>
      </c>
      <c r="J9530" s="29">
        <f t="shared" si="1203"/>
        <v>1.0075074110842452</v>
      </c>
      <c r="L9530">
        <f>VLOOKUP(D9529,'מדדים וריביות'!B:C,2)</f>
        <v>33501154.1562411</v>
      </c>
      <c r="M9530" s="30">
        <f t="shared" si="1208"/>
        <v>0</v>
      </c>
      <c r="O9530" s="39">
        <f t="shared" si="1205"/>
        <v>0</v>
      </c>
      <c r="P9530" s="39">
        <f t="shared" si="1209"/>
        <v>0</v>
      </c>
      <c r="Q9530" s="39">
        <f t="shared" si="1206"/>
        <v>0</v>
      </c>
      <c r="R9530" s="41">
        <f t="shared" si="1207"/>
        <v>0</v>
      </c>
    </row>
    <row r="9531" spans="4:18" x14ac:dyDescent="0.25">
      <c r="D9531" s="1">
        <v>42396</v>
      </c>
      <c r="E9531" s="1">
        <f t="shared" si="1204"/>
        <v>42370</v>
      </c>
      <c r="F9531" s="30">
        <f t="shared" si="1202"/>
        <v>0</v>
      </c>
      <c r="H9531" s="42">
        <f>IF(DAY(D9531)&gt;14,VLOOKUP(DATE(YEAR(E9531),MONTH(E9531)-1,DAY(1)),'מדדים וריביות'!B:C,2,FALSE),VLOOKUP(DATE(YEAR(E9531),MONTH(E9531)-2,DAY(1)),'מדדים וריביות'!B:C,2,FALSE))</f>
        <v>33671038.305106401</v>
      </c>
      <c r="I9531" s="43">
        <f>'ריבית יומית'!D9525</f>
        <v>2.9952372008423822E-5</v>
      </c>
      <c r="J9531" s="29">
        <f t="shared" si="1203"/>
        <v>1.0074772347513199</v>
      </c>
      <c r="L9531">
        <f>VLOOKUP(D9530,'מדדים וריביות'!B:C,2)</f>
        <v>33501154.1562411</v>
      </c>
      <c r="M9531" s="30">
        <f t="shared" si="1208"/>
        <v>0</v>
      </c>
      <c r="O9531" s="39">
        <f t="shared" si="1205"/>
        <v>0</v>
      </c>
      <c r="P9531" s="39">
        <f t="shared" si="1209"/>
        <v>0</v>
      </c>
      <c r="Q9531" s="39">
        <f t="shared" si="1206"/>
        <v>0</v>
      </c>
      <c r="R9531" s="41">
        <f t="shared" si="1207"/>
        <v>0</v>
      </c>
    </row>
    <row r="9532" spans="4:18" x14ac:dyDescent="0.25">
      <c r="D9532" s="1">
        <v>42397</v>
      </c>
      <c r="E9532" s="1">
        <f t="shared" si="1204"/>
        <v>42370</v>
      </c>
      <c r="F9532" s="30">
        <f t="shared" si="1202"/>
        <v>0</v>
      </c>
      <c r="H9532" s="42">
        <f>IF(DAY(D9532)&gt;14,VLOOKUP(DATE(YEAR(E9532),MONTH(E9532)-1,DAY(1)),'מדדים וריביות'!B:C,2,FALSE),VLOOKUP(DATE(YEAR(E9532),MONTH(E9532)-2,DAY(1)),'מדדים וריביות'!B:C,2,FALSE))</f>
        <v>33671038.305106401</v>
      </c>
      <c r="I9532" s="43">
        <f>'ריבית יומית'!D9526</f>
        <v>2.9952372008423822E-5</v>
      </c>
      <c r="J9532" s="29">
        <f t="shared" si="1203"/>
        <v>1.0074470593222202</v>
      </c>
      <c r="L9532">
        <f>VLOOKUP(D9531,'מדדים וריביות'!B:C,2)</f>
        <v>33501154.1562411</v>
      </c>
      <c r="M9532" s="30">
        <f t="shared" si="1208"/>
        <v>0</v>
      </c>
      <c r="O9532" s="39">
        <f t="shared" si="1205"/>
        <v>0</v>
      </c>
      <c r="P9532" s="39">
        <f t="shared" si="1209"/>
        <v>0</v>
      </c>
      <c r="Q9532" s="39">
        <f t="shared" si="1206"/>
        <v>0</v>
      </c>
      <c r="R9532" s="41">
        <f t="shared" si="1207"/>
        <v>0</v>
      </c>
    </row>
    <row r="9533" spans="4:18" x14ac:dyDescent="0.25">
      <c r="D9533" s="1">
        <v>42398</v>
      </c>
      <c r="E9533" s="1">
        <f t="shared" si="1204"/>
        <v>42370</v>
      </c>
      <c r="F9533" s="30">
        <f t="shared" si="1202"/>
        <v>0</v>
      </c>
      <c r="H9533" s="42">
        <f>IF(DAY(D9533)&gt;14,VLOOKUP(DATE(YEAR(E9533),MONTH(E9533)-1,DAY(1)),'מדדים וריביות'!B:C,2,FALSE),VLOOKUP(DATE(YEAR(E9533),MONTH(E9533)-2,DAY(1)),'מדדים וריביות'!B:C,2,FALSE))</f>
        <v>33671038.305106401</v>
      </c>
      <c r="I9533" s="43">
        <f>'ריבית יומית'!D9527</f>
        <v>2.9952372008423822E-5</v>
      </c>
      <c r="J9533" s="29">
        <f t="shared" si="1203"/>
        <v>1.0074168847969192</v>
      </c>
      <c r="L9533">
        <f>VLOOKUP(D9532,'מדדים וריביות'!B:C,2)</f>
        <v>33501154.1562411</v>
      </c>
      <c r="M9533" s="30">
        <f t="shared" si="1208"/>
        <v>0</v>
      </c>
      <c r="O9533" s="39">
        <f t="shared" si="1205"/>
        <v>0</v>
      </c>
      <c r="P9533" s="39">
        <f t="shared" si="1209"/>
        <v>0</v>
      </c>
      <c r="Q9533" s="39">
        <f t="shared" si="1206"/>
        <v>0</v>
      </c>
      <c r="R9533" s="41">
        <f t="shared" si="1207"/>
        <v>0</v>
      </c>
    </row>
    <row r="9534" spans="4:18" x14ac:dyDescent="0.25">
      <c r="D9534" s="1">
        <v>42399</v>
      </c>
      <c r="E9534" s="1">
        <f t="shared" si="1204"/>
        <v>42370</v>
      </c>
      <c r="F9534" s="30">
        <f t="shared" si="1202"/>
        <v>0</v>
      </c>
      <c r="H9534" s="42">
        <f>IF(DAY(D9534)&gt;14,VLOOKUP(DATE(YEAR(E9534),MONTH(E9534)-1,DAY(1)),'מדדים וריביות'!B:C,2,FALSE),VLOOKUP(DATE(YEAR(E9534),MONTH(E9534)-2,DAY(1)),'מדדים וריביות'!B:C,2,FALSE))</f>
        <v>33671038.305106401</v>
      </c>
      <c r="I9534" s="43">
        <f>'ריבית יומית'!D9528</f>
        <v>2.9952372008423822E-5</v>
      </c>
      <c r="J9534" s="29">
        <f t="shared" si="1203"/>
        <v>1.0073867111753896</v>
      </c>
      <c r="L9534">
        <f>VLOOKUP(D9533,'מדדים וריביות'!B:C,2)</f>
        <v>33501154.1562411</v>
      </c>
      <c r="M9534" s="30">
        <f t="shared" si="1208"/>
        <v>0</v>
      </c>
      <c r="O9534" s="39">
        <f t="shared" si="1205"/>
        <v>0</v>
      </c>
      <c r="P9534" s="39">
        <f t="shared" si="1209"/>
        <v>0</v>
      </c>
      <c r="Q9534" s="39">
        <f t="shared" si="1206"/>
        <v>0</v>
      </c>
      <c r="R9534" s="41">
        <f t="shared" si="1207"/>
        <v>0</v>
      </c>
    </row>
    <row r="9535" spans="4:18" x14ac:dyDescent="0.25">
      <c r="D9535" s="1">
        <v>42400</v>
      </c>
      <c r="E9535" s="1">
        <f t="shared" si="1204"/>
        <v>42370</v>
      </c>
      <c r="F9535" s="30">
        <f t="shared" si="1202"/>
        <v>0</v>
      </c>
      <c r="H9535" s="42">
        <f>IF(DAY(D9535)&gt;14,VLOOKUP(DATE(YEAR(E9535),MONTH(E9535)-1,DAY(1)),'מדדים וריביות'!B:C,2,FALSE),VLOOKUP(DATE(YEAR(E9535),MONTH(E9535)-2,DAY(1)),'מדדים וריביות'!B:C,2,FALSE))</f>
        <v>33671038.305106401</v>
      </c>
      <c r="I9535" s="43">
        <f>'ריבית יומית'!D9529</f>
        <v>2.9952372008423822E-5</v>
      </c>
      <c r="J9535" s="29">
        <f t="shared" si="1203"/>
        <v>1.0073565384576046</v>
      </c>
      <c r="L9535">
        <f>VLOOKUP(D9534,'מדדים וריביות'!B:C,2)</f>
        <v>33501154.1562411</v>
      </c>
      <c r="M9535" s="30">
        <f t="shared" si="1208"/>
        <v>0</v>
      </c>
      <c r="O9535" s="39">
        <f t="shared" si="1205"/>
        <v>0</v>
      </c>
      <c r="P9535" s="39">
        <f t="shared" si="1209"/>
        <v>0</v>
      </c>
      <c r="Q9535" s="39">
        <f t="shared" si="1206"/>
        <v>0</v>
      </c>
      <c r="R9535" s="41">
        <f t="shared" si="1207"/>
        <v>0</v>
      </c>
    </row>
    <row r="9536" spans="4:18" x14ac:dyDescent="0.25">
      <c r="D9536" s="1">
        <v>42401</v>
      </c>
      <c r="E9536" s="1">
        <f t="shared" si="1204"/>
        <v>42401</v>
      </c>
      <c r="F9536" s="30">
        <f t="shared" ref="F9536:F9599" si="1210">M9535</f>
        <v>0</v>
      </c>
      <c r="H9536" s="42">
        <f>IF(DAY(D9536)&gt;14,VLOOKUP(DATE(YEAR(E9536),MONTH(E9536)-1,DAY(1)),'מדדים וריביות'!B:C,2,FALSE),VLOOKUP(DATE(YEAR(E9536),MONTH(E9536)-2,DAY(1)),'מדדים וריביות'!B:C,2,FALSE))</f>
        <v>33671038.305106401</v>
      </c>
      <c r="I9536" s="43">
        <f>'ריבית יומית'!D9530</f>
        <v>2.9952372008423822E-5</v>
      </c>
      <c r="J9536" s="29">
        <f t="shared" si="1203"/>
        <v>1.007326366643537</v>
      </c>
      <c r="L9536">
        <f>VLOOKUP(D9535,'מדדים וריביות'!B:C,2)</f>
        <v>33501154.1562411</v>
      </c>
      <c r="M9536" s="30">
        <f t="shared" si="1208"/>
        <v>0</v>
      </c>
      <c r="O9536" s="39">
        <f t="shared" si="1205"/>
        <v>0</v>
      </c>
      <c r="P9536" s="39">
        <f t="shared" si="1209"/>
        <v>0</v>
      </c>
      <c r="Q9536" s="39">
        <f t="shared" si="1206"/>
        <v>0</v>
      </c>
      <c r="R9536" s="41">
        <f t="shared" si="1207"/>
        <v>0</v>
      </c>
    </row>
    <row r="9537" spans="4:18" x14ac:dyDescent="0.25">
      <c r="D9537" s="1">
        <v>42402</v>
      </c>
      <c r="E9537" s="1">
        <f t="shared" si="1204"/>
        <v>42401</v>
      </c>
      <c r="F9537" s="30">
        <f t="shared" si="1210"/>
        <v>0</v>
      </c>
      <c r="H9537" s="42">
        <f>IF(DAY(D9537)&gt;14,VLOOKUP(DATE(YEAR(E9537),MONTH(E9537)-1,DAY(1)),'מדדים וריביות'!B:C,2,FALSE),VLOOKUP(DATE(YEAR(E9537),MONTH(E9537)-2,DAY(1)),'מדדים וריביות'!B:C,2,FALSE))</f>
        <v>33671038.305106401</v>
      </c>
      <c r="I9537" s="43">
        <f>'ריבית יומית'!D9531</f>
        <v>2.9952372008423822E-5</v>
      </c>
      <c r="J9537" s="29">
        <f t="shared" si="1203"/>
        <v>1.0072961957331596</v>
      </c>
      <c r="L9537">
        <f>VLOOKUP(D9536,'מדדים וריביות'!B:C,2)</f>
        <v>33399223.666921899</v>
      </c>
      <c r="M9537" s="30">
        <f t="shared" si="1208"/>
        <v>0</v>
      </c>
      <c r="O9537" s="39">
        <f t="shared" si="1205"/>
        <v>0</v>
      </c>
      <c r="P9537" s="39">
        <f t="shared" si="1209"/>
        <v>0</v>
      </c>
      <c r="Q9537" s="39">
        <f t="shared" si="1206"/>
        <v>0</v>
      </c>
      <c r="R9537" s="41">
        <f t="shared" si="1207"/>
        <v>0</v>
      </c>
    </row>
    <row r="9538" spans="4:18" x14ac:dyDescent="0.25">
      <c r="D9538" s="1">
        <v>42403</v>
      </c>
      <c r="E9538" s="1">
        <f t="shared" si="1204"/>
        <v>42401</v>
      </c>
      <c r="F9538" s="30">
        <f t="shared" si="1210"/>
        <v>0</v>
      </c>
      <c r="H9538" s="42">
        <f>IF(DAY(D9538)&gt;14,VLOOKUP(DATE(YEAR(E9538),MONTH(E9538)-1,DAY(1)),'מדדים וריביות'!B:C,2,FALSE),VLOOKUP(DATE(YEAR(E9538),MONTH(E9538)-2,DAY(1)),'מדדים וריביות'!B:C,2,FALSE))</f>
        <v>33671038.305106401</v>
      </c>
      <c r="I9538" s="43">
        <f>'ריבית יומית'!D9532</f>
        <v>2.9952372008423822E-5</v>
      </c>
      <c r="J9538" s="29">
        <f t="shared" si="1203"/>
        <v>1.0072660257264456</v>
      </c>
      <c r="L9538">
        <f>VLOOKUP(D9537,'מדדים וריביות'!B:C,2)</f>
        <v>33399223.666921899</v>
      </c>
      <c r="M9538" s="30">
        <f t="shared" si="1208"/>
        <v>0</v>
      </c>
      <c r="O9538" s="39">
        <f t="shared" si="1205"/>
        <v>0</v>
      </c>
      <c r="P9538" s="39">
        <f t="shared" si="1209"/>
        <v>0</v>
      </c>
      <c r="Q9538" s="39">
        <f t="shared" si="1206"/>
        <v>0</v>
      </c>
      <c r="R9538" s="41">
        <f t="shared" si="1207"/>
        <v>0</v>
      </c>
    </row>
    <row r="9539" spans="4:18" x14ac:dyDescent="0.25">
      <c r="D9539" s="1">
        <v>42404</v>
      </c>
      <c r="E9539" s="1">
        <f t="shared" si="1204"/>
        <v>42401</v>
      </c>
      <c r="F9539" s="30">
        <f t="shared" si="1210"/>
        <v>0</v>
      </c>
      <c r="H9539" s="42">
        <f>IF(DAY(D9539)&gt;14,VLOOKUP(DATE(YEAR(E9539),MONTH(E9539)-1,DAY(1)),'מדדים וריביות'!B:C,2,FALSE),VLOOKUP(DATE(YEAR(E9539),MONTH(E9539)-2,DAY(1)),'מדדים וריביות'!B:C,2,FALSE))</f>
        <v>33671038.305106401</v>
      </c>
      <c r="I9539" s="43">
        <f>'ריבית יומית'!D9533</f>
        <v>2.9952372008423822E-5</v>
      </c>
      <c r="J9539" s="29">
        <f t="shared" si="1203"/>
        <v>1.0072358566233679</v>
      </c>
      <c r="L9539">
        <f>VLOOKUP(D9538,'מדדים וריביות'!B:C,2)</f>
        <v>33399223.666921899</v>
      </c>
      <c r="M9539" s="30">
        <f t="shared" si="1208"/>
        <v>0</v>
      </c>
      <c r="O9539" s="39">
        <f t="shared" si="1205"/>
        <v>0</v>
      </c>
      <c r="P9539" s="39">
        <f t="shared" si="1209"/>
        <v>0</v>
      </c>
      <c r="Q9539" s="39">
        <f t="shared" si="1206"/>
        <v>0</v>
      </c>
      <c r="R9539" s="41">
        <f t="shared" si="1207"/>
        <v>0</v>
      </c>
    </row>
    <row r="9540" spans="4:18" x14ac:dyDescent="0.25">
      <c r="D9540" s="1">
        <v>42405</v>
      </c>
      <c r="E9540" s="1">
        <f t="shared" si="1204"/>
        <v>42401</v>
      </c>
      <c r="F9540" s="30">
        <f t="shared" si="1210"/>
        <v>0</v>
      </c>
      <c r="H9540" s="42">
        <f>IF(DAY(D9540)&gt;14,VLOOKUP(DATE(YEAR(E9540),MONTH(E9540)-1,DAY(1)),'מדדים וריביות'!B:C,2,FALSE),VLOOKUP(DATE(YEAR(E9540),MONTH(E9540)-2,DAY(1)),'מדדים וריביות'!B:C,2,FALSE))</f>
        <v>33671038.305106401</v>
      </c>
      <c r="I9540" s="43">
        <f>'ריבית יומית'!D9534</f>
        <v>2.9952372008423822E-5</v>
      </c>
      <c r="J9540" s="29">
        <f t="shared" si="1203"/>
        <v>1.0072056884238991</v>
      </c>
      <c r="L9540">
        <f>VLOOKUP(D9539,'מדדים וריביות'!B:C,2)</f>
        <v>33399223.666921899</v>
      </c>
      <c r="M9540" s="30">
        <f t="shared" si="1208"/>
        <v>0</v>
      </c>
      <c r="O9540" s="39">
        <f t="shared" si="1205"/>
        <v>0</v>
      </c>
      <c r="P9540" s="39">
        <f t="shared" si="1209"/>
        <v>0</v>
      </c>
      <c r="Q9540" s="39">
        <f t="shared" si="1206"/>
        <v>0</v>
      </c>
      <c r="R9540" s="41">
        <f t="shared" si="1207"/>
        <v>0</v>
      </c>
    </row>
    <row r="9541" spans="4:18" x14ac:dyDescent="0.25">
      <c r="D9541" s="1">
        <v>42406</v>
      </c>
      <c r="E9541" s="1">
        <f t="shared" si="1204"/>
        <v>42401</v>
      </c>
      <c r="F9541" s="30">
        <f t="shared" si="1210"/>
        <v>0</v>
      </c>
      <c r="H9541" s="42">
        <f>IF(DAY(D9541)&gt;14,VLOOKUP(DATE(YEAR(E9541),MONTH(E9541)-1,DAY(1)),'מדדים וריביות'!B:C,2,FALSE),VLOOKUP(DATE(YEAR(E9541),MONTH(E9541)-2,DAY(1)),'מדדים וריביות'!B:C,2,FALSE))</f>
        <v>33671038.305106401</v>
      </c>
      <c r="I9541" s="43">
        <f>'ריבית יומית'!D9535</f>
        <v>2.9952372008423822E-5</v>
      </c>
      <c r="J9541" s="29">
        <f t="shared" si="1203"/>
        <v>1.0071755211280125</v>
      </c>
      <c r="L9541">
        <f>VLOOKUP(D9540,'מדדים וריביות'!B:C,2)</f>
        <v>33399223.666921899</v>
      </c>
      <c r="M9541" s="30">
        <f t="shared" si="1208"/>
        <v>0</v>
      </c>
      <c r="O9541" s="39">
        <f t="shared" si="1205"/>
        <v>0</v>
      </c>
      <c r="P9541" s="39">
        <f t="shared" si="1209"/>
        <v>0</v>
      </c>
      <c r="Q9541" s="39">
        <f t="shared" si="1206"/>
        <v>0</v>
      </c>
      <c r="R9541" s="41">
        <f t="shared" si="1207"/>
        <v>0</v>
      </c>
    </row>
    <row r="9542" spans="4:18" x14ac:dyDescent="0.25">
      <c r="D9542" s="1">
        <v>42407</v>
      </c>
      <c r="E9542" s="1">
        <f t="shared" si="1204"/>
        <v>42401</v>
      </c>
      <c r="F9542" s="30">
        <f t="shared" si="1210"/>
        <v>0</v>
      </c>
      <c r="H9542" s="42">
        <f>IF(DAY(D9542)&gt;14,VLOOKUP(DATE(YEAR(E9542),MONTH(E9542)-1,DAY(1)),'מדדים וריביות'!B:C,2,FALSE),VLOOKUP(DATE(YEAR(E9542),MONTH(E9542)-2,DAY(1)),'מדדים וריביות'!B:C,2,FALSE))</f>
        <v>33671038.305106401</v>
      </c>
      <c r="I9542" s="43">
        <f>'ריבית יומית'!D9536</f>
        <v>2.9952372008423822E-5</v>
      </c>
      <c r="J9542" s="29">
        <f t="shared" si="1203"/>
        <v>1.0071453547356808</v>
      </c>
      <c r="L9542">
        <f>VLOOKUP(D9541,'מדדים וריביות'!B:C,2)</f>
        <v>33399223.666921899</v>
      </c>
      <c r="M9542" s="30">
        <f t="shared" si="1208"/>
        <v>0</v>
      </c>
      <c r="O9542" s="39">
        <f t="shared" si="1205"/>
        <v>0</v>
      </c>
      <c r="P9542" s="39">
        <f t="shared" si="1209"/>
        <v>0</v>
      </c>
      <c r="Q9542" s="39">
        <f t="shared" si="1206"/>
        <v>0</v>
      </c>
      <c r="R9542" s="41">
        <f t="shared" si="1207"/>
        <v>0</v>
      </c>
    </row>
    <row r="9543" spans="4:18" x14ac:dyDescent="0.25">
      <c r="D9543" s="1">
        <v>42408</v>
      </c>
      <c r="E9543" s="1">
        <f t="shared" si="1204"/>
        <v>42401</v>
      </c>
      <c r="F9543" s="30">
        <f t="shared" si="1210"/>
        <v>0</v>
      </c>
      <c r="H9543" s="42">
        <f>IF(DAY(D9543)&gt;14,VLOOKUP(DATE(YEAR(E9543),MONTH(E9543)-1,DAY(1)),'מדדים וריביות'!B:C,2,FALSE),VLOOKUP(DATE(YEAR(E9543),MONTH(E9543)-2,DAY(1)),'מדדים וריביות'!B:C,2,FALSE))</f>
        <v>33671038.305106401</v>
      </c>
      <c r="I9543" s="43">
        <f>'ריבית יומית'!D9537</f>
        <v>2.9952372008423822E-5</v>
      </c>
      <c r="J9543" s="29">
        <f t="shared" si="1203"/>
        <v>1.007115189246877</v>
      </c>
      <c r="L9543">
        <f>VLOOKUP(D9542,'מדדים וריביות'!B:C,2)</f>
        <v>33399223.666921899</v>
      </c>
      <c r="M9543" s="30">
        <f t="shared" si="1208"/>
        <v>0</v>
      </c>
      <c r="O9543" s="39">
        <f t="shared" si="1205"/>
        <v>0</v>
      </c>
      <c r="P9543" s="39">
        <f t="shared" si="1209"/>
        <v>0</v>
      </c>
      <c r="Q9543" s="39">
        <f t="shared" si="1206"/>
        <v>0</v>
      </c>
      <c r="R9543" s="41">
        <f t="shared" si="1207"/>
        <v>0</v>
      </c>
    </row>
    <row r="9544" spans="4:18" x14ac:dyDescent="0.25">
      <c r="D9544" s="1">
        <v>42409</v>
      </c>
      <c r="E9544" s="1">
        <f t="shared" si="1204"/>
        <v>42401</v>
      </c>
      <c r="F9544" s="30">
        <f t="shared" si="1210"/>
        <v>0</v>
      </c>
      <c r="H9544" s="42">
        <f>IF(DAY(D9544)&gt;14,VLOOKUP(DATE(YEAR(E9544),MONTH(E9544)-1,DAY(1)),'מדדים וריביות'!B:C,2,FALSE),VLOOKUP(DATE(YEAR(E9544),MONTH(E9544)-2,DAY(1)),'מדדים וריביות'!B:C,2,FALSE))</f>
        <v>33671038.305106401</v>
      </c>
      <c r="I9544" s="43">
        <f>'ריבית יומית'!D9538</f>
        <v>2.9952372008423822E-5</v>
      </c>
      <c r="J9544" s="29">
        <f t="shared" si="1203"/>
        <v>1.0070850246615743</v>
      </c>
      <c r="L9544">
        <f>VLOOKUP(D9543,'מדדים וריביות'!B:C,2)</f>
        <v>33399223.666921899</v>
      </c>
      <c r="M9544" s="30">
        <f t="shared" si="1208"/>
        <v>0</v>
      </c>
      <c r="O9544" s="39">
        <f t="shared" si="1205"/>
        <v>0</v>
      </c>
      <c r="P9544" s="39">
        <f t="shared" si="1209"/>
        <v>0</v>
      </c>
      <c r="Q9544" s="39">
        <f t="shared" si="1206"/>
        <v>0</v>
      </c>
      <c r="R9544" s="41">
        <f t="shared" si="1207"/>
        <v>0</v>
      </c>
    </row>
    <row r="9545" spans="4:18" x14ac:dyDescent="0.25">
      <c r="D9545" s="1">
        <v>42410</v>
      </c>
      <c r="E9545" s="1">
        <f t="shared" si="1204"/>
        <v>42401</v>
      </c>
      <c r="F9545" s="30">
        <f t="shared" si="1210"/>
        <v>0</v>
      </c>
      <c r="H9545" s="42">
        <f>IF(DAY(D9545)&gt;14,VLOOKUP(DATE(YEAR(E9545),MONTH(E9545)-1,DAY(1)),'מדדים וריביות'!B:C,2,FALSE),VLOOKUP(DATE(YEAR(E9545),MONTH(E9545)-2,DAY(1)),'מדדים וריביות'!B:C,2,FALSE))</f>
        <v>33671038.305106401</v>
      </c>
      <c r="I9545" s="43">
        <f>'ריבית יומית'!D9539</f>
        <v>2.9952372008423822E-5</v>
      </c>
      <c r="J9545" s="29">
        <f t="shared" ref="J9545:J9608" si="1211">J9546*(1+I9545)</f>
        <v>1.0070548609797454</v>
      </c>
      <c r="L9545">
        <f>VLOOKUP(D9544,'מדדים וריביות'!B:C,2)</f>
        <v>33399223.666921899</v>
      </c>
      <c r="M9545" s="30">
        <f t="shared" si="1208"/>
        <v>0</v>
      </c>
      <c r="O9545" s="39">
        <f t="shared" si="1205"/>
        <v>0</v>
      </c>
      <c r="P9545" s="39">
        <f t="shared" si="1209"/>
        <v>0</v>
      </c>
      <c r="Q9545" s="39">
        <f t="shared" si="1206"/>
        <v>0</v>
      </c>
      <c r="R9545" s="41">
        <f t="shared" si="1207"/>
        <v>0</v>
      </c>
    </row>
    <row r="9546" spans="4:18" x14ac:dyDescent="0.25">
      <c r="D9546" s="1">
        <v>42411</v>
      </c>
      <c r="E9546" s="1">
        <f t="shared" ref="E9546:E9609" si="1212">DATE(YEAR(D9546),MONTH(D9546),DAY(1))</f>
        <v>42401</v>
      </c>
      <c r="F9546" s="30">
        <f t="shared" si="1210"/>
        <v>0</v>
      </c>
      <c r="H9546" s="42">
        <f>IF(DAY(D9546)&gt;14,VLOOKUP(DATE(YEAR(E9546),MONTH(E9546)-1,DAY(1)),'מדדים וריביות'!B:C,2,FALSE),VLOOKUP(DATE(YEAR(E9546),MONTH(E9546)-2,DAY(1)),'מדדים וריביות'!B:C,2,FALSE))</f>
        <v>33671038.305106401</v>
      </c>
      <c r="I9546" s="43">
        <f>'ריבית יומית'!D9540</f>
        <v>2.9952372008423822E-5</v>
      </c>
      <c r="J9546" s="29">
        <f t="shared" si="1211"/>
        <v>1.0070246982013631</v>
      </c>
      <c r="L9546">
        <f>VLOOKUP(D9545,'מדדים וריביות'!B:C,2)</f>
        <v>33399223.666921899</v>
      </c>
      <c r="M9546" s="30">
        <f t="shared" si="1208"/>
        <v>0</v>
      </c>
      <c r="O9546" s="39">
        <f t="shared" ref="O9546:O9609" si="1213">$D$4/H9546*G9546-G9546</f>
        <v>0</v>
      </c>
      <c r="P9546" s="39">
        <f t="shared" si="1209"/>
        <v>0</v>
      </c>
      <c r="Q9546" s="39">
        <f t="shared" ref="Q9546:Q9609" si="1214">$D$4/H9546*P9546-P9546</f>
        <v>0</v>
      </c>
      <c r="R9546" s="41">
        <f t="shared" ref="R9546:R9609" si="1215">SUM(O9546:Q9546)</f>
        <v>0</v>
      </c>
    </row>
    <row r="9547" spans="4:18" x14ac:dyDescent="0.25">
      <c r="D9547" s="1">
        <v>42412</v>
      </c>
      <c r="E9547" s="1">
        <f t="shared" si="1212"/>
        <v>42401</v>
      </c>
      <c r="F9547" s="30">
        <f t="shared" si="1210"/>
        <v>0</v>
      </c>
      <c r="H9547" s="42">
        <f>IF(DAY(D9547)&gt;14,VLOOKUP(DATE(YEAR(E9547),MONTH(E9547)-1,DAY(1)),'מדדים וריביות'!B:C,2,FALSE),VLOOKUP(DATE(YEAR(E9547),MONTH(E9547)-2,DAY(1)),'מדדים וריביות'!B:C,2,FALSE))</f>
        <v>33671038.305106401</v>
      </c>
      <c r="I9547" s="43">
        <f>'ריבית יומית'!D9541</f>
        <v>2.9952372008423822E-5</v>
      </c>
      <c r="J9547" s="29">
        <f t="shared" si="1211"/>
        <v>1.0069945363264006</v>
      </c>
      <c r="L9547">
        <f>VLOOKUP(D9546,'מדדים וריביות'!B:C,2)</f>
        <v>33399223.666921899</v>
      </c>
      <c r="M9547" s="30">
        <f t="shared" si="1208"/>
        <v>0</v>
      </c>
      <c r="O9547" s="39">
        <f t="shared" si="1213"/>
        <v>0</v>
      </c>
      <c r="P9547" s="39">
        <f t="shared" si="1209"/>
        <v>0</v>
      </c>
      <c r="Q9547" s="39">
        <f t="shared" si="1214"/>
        <v>0</v>
      </c>
      <c r="R9547" s="41">
        <f t="shared" si="1215"/>
        <v>0</v>
      </c>
    </row>
    <row r="9548" spans="4:18" x14ac:dyDescent="0.25">
      <c r="D9548" s="1">
        <v>42413</v>
      </c>
      <c r="E9548" s="1">
        <f t="shared" si="1212"/>
        <v>42401</v>
      </c>
      <c r="F9548" s="30">
        <f t="shared" si="1210"/>
        <v>0</v>
      </c>
      <c r="H9548" s="42">
        <f>IF(DAY(D9548)&gt;14,VLOOKUP(DATE(YEAR(E9548),MONTH(E9548)-1,DAY(1)),'מדדים וריביות'!B:C,2,FALSE),VLOOKUP(DATE(YEAR(E9548),MONTH(E9548)-2,DAY(1)),'מדדים וריביות'!B:C,2,FALSE))</f>
        <v>33671038.305106401</v>
      </c>
      <c r="I9548" s="43">
        <f>'ריבית יומית'!D9542</f>
        <v>2.9952372008423822E-5</v>
      </c>
      <c r="J9548" s="29">
        <f t="shared" si="1211"/>
        <v>1.0069643753548307</v>
      </c>
      <c r="L9548">
        <f>VLOOKUP(D9547,'מדדים וריביות'!B:C,2)</f>
        <v>33399223.666921899</v>
      </c>
      <c r="M9548" s="30">
        <f t="shared" ref="M9548:M9611" si="1216">F9548*(1+I9548)*L9548/H9548+G9548-K9548</f>
        <v>0</v>
      </c>
      <c r="O9548" s="39">
        <f t="shared" si="1213"/>
        <v>0</v>
      </c>
      <c r="P9548" s="39">
        <f t="shared" si="1209"/>
        <v>0</v>
      </c>
      <c r="Q9548" s="39">
        <f t="shared" si="1214"/>
        <v>0</v>
      </c>
      <c r="R9548" s="41">
        <f t="shared" si="1215"/>
        <v>0</v>
      </c>
    </row>
    <row r="9549" spans="4:18" x14ac:dyDescent="0.25">
      <c r="D9549" s="1">
        <v>42414</v>
      </c>
      <c r="E9549" s="1">
        <f t="shared" si="1212"/>
        <v>42401</v>
      </c>
      <c r="F9549" s="30">
        <f t="shared" si="1210"/>
        <v>0</v>
      </c>
      <c r="H9549" s="42">
        <f>IF(DAY(D9549)&gt;14,VLOOKUP(DATE(YEAR(E9549),MONTH(E9549)-1,DAY(1)),'מדדים וריביות'!B:C,2,FALSE),VLOOKUP(DATE(YEAR(E9549),MONTH(E9549)-2,DAY(1)),'מדדים וריביות'!B:C,2,FALSE))</f>
        <v>33671038.305106401</v>
      </c>
      <c r="I9549" s="43">
        <f>'ריבית יומית'!D9543</f>
        <v>2.9952372008423822E-5</v>
      </c>
      <c r="J9549" s="29">
        <f t="shared" si="1211"/>
        <v>1.0069342152866265</v>
      </c>
      <c r="L9549">
        <f>VLOOKUP(D9548,'מדדים וריביות'!B:C,2)</f>
        <v>33399223.666921899</v>
      </c>
      <c r="M9549" s="30">
        <f t="shared" si="1216"/>
        <v>0</v>
      </c>
      <c r="O9549" s="39">
        <f t="shared" si="1213"/>
        <v>0</v>
      </c>
      <c r="P9549" s="39">
        <f t="shared" si="1209"/>
        <v>0</v>
      </c>
      <c r="Q9549" s="39">
        <f t="shared" si="1214"/>
        <v>0</v>
      </c>
      <c r="R9549" s="41">
        <f t="shared" si="1215"/>
        <v>0</v>
      </c>
    </row>
    <row r="9550" spans="4:18" x14ac:dyDescent="0.25">
      <c r="D9550" s="1">
        <v>42415</v>
      </c>
      <c r="E9550" s="1">
        <f t="shared" si="1212"/>
        <v>42401</v>
      </c>
      <c r="F9550" s="30">
        <f t="shared" si="1210"/>
        <v>0</v>
      </c>
      <c r="H9550" s="42">
        <f>IF(DAY(D9550)&gt;14,VLOOKUP(DATE(YEAR(E9550),MONTH(E9550)-1,DAY(1)),'מדדים וריביות'!B:C,2,FALSE),VLOOKUP(DATE(YEAR(E9550),MONTH(E9550)-2,DAY(1)),'מדדים וריביות'!B:C,2,FALSE))</f>
        <v>33501154.1562411</v>
      </c>
      <c r="I9550" s="43">
        <f>'ריבית יומית'!D9544</f>
        <v>2.9952372008423822E-5</v>
      </c>
      <c r="J9550" s="29">
        <f t="shared" si="1211"/>
        <v>1.0069040561217608</v>
      </c>
      <c r="L9550">
        <f>VLOOKUP(D9549,'מדדים וריביות'!B:C,2)</f>
        <v>33399223.666921899</v>
      </c>
      <c r="M9550" s="30">
        <f t="shared" si="1216"/>
        <v>0</v>
      </c>
      <c r="O9550" s="39">
        <f t="shared" si="1213"/>
        <v>0</v>
      </c>
      <c r="P9550" s="39">
        <f t="shared" si="1209"/>
        <v>0</v>
      </c>
      <c r="Q9550" s="39">
        <f t="shared" si="1214"/>
        <v>0</v>
      </c>
      <c r="R9550" s="41">
        <f t="shared" si="1215"/>
        <v>0</v>
      </c>
    </row>
    <row r="9551" spans="4:18" x14ac:dyDescent="0.25">
      <c r="D9551" s="1">
        <v>42416</v>
      </c>
      <c r="E9551" s="1">
        <f t="shared" si="1212"/>
        <v>42401</v>
      </c>
      <c r="F9551" s="30">
        <f t="shared" si="1210"/>
        <v>0</v>
      </c>
      <c r="H9551" s="42">
        <f>IF(DAY(D9551)&gt;14,VLOOKUP(DATE(YEAR(E9551),MONTH(E9551)-1,DAY(1)),'מדדים וריביות'!B:C,2,FALSE),VLOOKUP(DATE(YEAR(E9551),MONTH(E9551)-2,DAY(1)),'מדדים וריביות'!B:C,2,FALSE))</f>
        <v>33501154.1562411</v>
      </c>
      <c r="I9551" s="43">
        <f>'ריבית יומית'!D9545</f>
        <v>2.9952372008423822E-5</v>
      </c>
      <c r="J9551" s="29">
        <f t="shared" si="1211"/>
        <v>1.0068738978602065</v>
      </c>
      <c r="L9551">
        <f>VLOOKUP(D9550,'מדדים וריביות'!B:C,2)</f>
        <v>33399223.666921899</v>
      </c>
      <c r="M9551" s="30">
        <f t="shared" si="1216"/>
        <v>0</v>
      </c>
      <c r="O9551" s="39">
        <f t="shared" si="1213"/>
        <v>0</v>
      </c>
      <c r="P9551" s="39">
        <f t="shared" si="1209"/>
        <v>0</v>
      </c>
      <c r="Q9551" s="39">
        <f t="shared" si="1214"/>
        <v>0</v>
      </c>
      <c r="R9551" s="41">
        <f t="shared" si="1215"/>
        <v>0</v>
      </c>
    </row>
    <row r="9552" spans="4:18" x14ac:dyDescent="0.25">
      <c r="D9552" s="1">
        <v>42417</v>
      </c>
      <c r="E9552" s="1">
        <f t="shared" si="1212"/>
        <v>42401</v>
      </c>
      <c r="F9552" s="30">
        <f t="shared" si="1210"/>
        <v>0</v>
      </c>
      <c r="H9552" s="42">
        <f>IF(DAY(D9552)&gt;14,VLOOKUP(DATE(YEAR(E9552),MONTH(E9552)-1,DAY(1)),'מדדים וריביות'!B:C,2,FALSE),VLOOKUP(DATE(YEAR(E9552),MONTH(E9552)-2,DAY(1)),'מדדים וריביות'!B:C,2,FALSE))</f>
        <v>33501154.1562411</v>
      </c>
      <c r="I9552" s="43">
        <f>'ריבית יומית'!D9546</f>
        <v>2.9952372008423822E-5</v>
      </c>
      <c r="J9552" s="29">
        <f t="shared" si="1211"/>
        <v>1.0068437405019366</v>
      </c>
      <c r="L9552">
        <f>VLOOKUP(D9551,'מדדים וריביות'!B:C,2)</f>
        <v>33399223.666921899</v>
      </c>
      <c r="M9552" s="30">
        <f t="shared" si="1216"/>
        <v>0</v>
      </c>
      <c r="O9552" s="39">
        <f t="shared" si="1213"/>
        <v>0</v>
      </c>
      <c r="P9552" s="39">
        <f t="shared" si="1209"/>
        <v>0</v>
      </c>
      <c r="Q9552" s="39">
        <f t="shared" si="1214"/>
        <v>0</v>
      </c>
      <c r="R9552" s="41">
        <f t="shared" si="1215"/>
        <v>0</v>
      </c>
    </row>
    <row r="9553" spans="4:18" x14ac:dyDescent="0.25">
      <c r="D9553" s="1">
        <v>42418</v>
      </c>
      <c r="E9553" s="1">
        <f t="shared" si="1212"/>
        <v>42401</v>
      </c>
      <c r="F9553" s="30">
        <f t="shared" si="1210"/>
        <v>0</v>
      </c>
      <c r="H9553" s="42">
        <f>IF(DAY(D9553)&gt;14,VLOOKUP(DATE(YEAR(E9553),MONTH(E9553)-1,DAY(1)),'מדדים וריביות'!B:C,2,FALSE),VLOOKUP(DATE(YEAR(E9553),MONTH(E9553)-2,DAY(1)),'מדדים וריביות'!B:C,2,FALSE))</f>
        <v>33501154.1562411</v>
      </c>
      <c r="I9553" s="43">
        <f>'ריבית יומית'!D9547</f>
        <v>2.9952372008423822E-5</v>
      </c>
      <c r="J9553" s="29">
        <f t="shared" si="1211"/>
        <v>1.0068135840469241</v>
      </c>
      <c r="L9553">
        <f>VLOOKUP(D9552,'מדדים וריביות'!B:C,2)</f>
        <v>33399223.666921899</v>
      </c>
      <c r="M9553" s="30">
        <f t="shared" si="1216"/>
        <v>0</v>
      </c>
      <c r="O9553" s="39">
        <f t="shared" si="1213"/>
        <v>0</v>
      </c>
      <c r="P9553" s="39">
        <f t="shared" si="1209"/>
        <v>0</v>
      </c>
      <c r="Q9553" s="39">
        <f t="shared" si="1214"/>
        <v>0</v>
      </c>
      <c r="R9553" s="41">
        <f t="shared" si="1215"/>
        <v>0</v>
      </c>
    </row>
    <row r="9554" spans="4:18" x14ac:dyDescent="0.25">
      <c r="D9554" s="1">
        <v>42419</v>
      </c>
      <c r="E9554" s="1">
        <f t="shared" si="1212"/>
        <v>42401</v>
      </c>
      <c r="F9554" s="30">
        <f t="shared" si="1210"/>
        <v>0</v>
      </c>
      <c r="H9554" s="42">
        <f>IF(DAY(D9554)&gt;14,VLOOKUP(DATE(YEAR(E9554),MONTH(E9554)-1,DAY(1)),'מדדים וריביות'!B:C,2,FALSE),VLOOKUP(DATE(YEAR(E9554),MONTH(E9554)-2,DAY(1)),'מדדים וריביות'!B:C,2,FALSE))</f>
        <v>33501154.1562411</v>
      </c>
      <c r="I9554" s="43">
        <f>'ריבית יומית'!D9548</f>
        <v>2.9952372008423822E-5</v>
      </c>
      <c r="J9554" s="29">
        <f t="shared" si="1211"/>
        <v>1.006783428495142</v>
      </c>
      <c r="L9554">
        <f>VLOOKUP(D9553,'מדדים וריביות'!B:C,2)</f>
        <v>33399223.666921899</v>
      </c>
      <c r="M9554" s="30">
        <f t="shared" si="1216"/>
        <v>0</v>
      </c>
      <c r="O9554" s="39">
        <f t="shared" si="1213"/>
        <v>0</v>
      </c>
      <c r="P9554" s="39">
        <f t="shared" si="1209"/>
        <v>0</v>
      </c>
      <c r="Q9554" s="39">
        <f t="shared" si="1214"/>
        <v>0</v>
      </c>
      <c r="R9554" s="41">
        <f t="shared" si="1215"/>
        <v>0</v>
      </c>
    </row>
    <row r="9555" spans="4:18" x14ac:dyDescent="0.25">
      <c r="D9555" s="1">
        <v>42420</v>
      </c>
      <c r="E9555" s="1">
        <f t="shared" si="1212"/>
        <v>42401</v>
      </c>
      <c r="F9555" s="30">
        <f t="shared" si="1210"/>
        <v>0</v>
      </c>
      <c r="H9555" s="42">
        <f>IF(DAY(D9555)&gt;14,VLOOKUP(DATE(YEAR(E9555),MONTH(E9555)-1,DAY(1)),'מדדים וריביות'!B:C,2,FALSE),VLOOKUP(DATE(YEAR(E9555),MONTH(E9555)-2,DAY(1)),'מדדים וריביות'!B:C,2,FALSE))</f>
        <v>33501154.1562411</v>
      </c>
      <c r="I9555" s="43">
        <f>'ריבית יומית'!D9549</f>
        <v>2.9952372008423822E-5</v>
      </c>
      <c r="J9555" s="29">
        <f t="shared" si="1211"/>
        <v>1.006753273846563</v>
      </c>
      <c r="L9555">
        <f>VLOOKUP(D9554,'מדדים וריביות'!B:C,2)</f>
        <v>33399223.666921899</v>
      </c>
      <c r="M9555" s="30">
        <f t="shared" si="1216"/>
        <v>0</v>
      </c>
      <c r="O9555" s="39">
        <f t="shared" si="1213"/>
        <v>0</v>
      </c>
      <c r="P9555" s="39">
        <f t="shared" si="1209"/>
        <v>0</v>
      </c>
      <c r="Q9555" s="39">
        <f t="shared" si="1214"/>
        <v>0</v>
      </c>
      <c r="R9555" s="41">
        <f t="shared" si="1215"/>
        <v>0</v>
      </c>
    </row>
    <row r="9556" spans="4:18" x14ac:dyDescent="0.25">
      <c r="D9556" s="1">
        <v>42421</v>
      </c>
      <c r="E9556" s="1">
        <f t="shared" si="1212"/>
        <v>42401</v>
      </c>
      <c r="F9556" s="30">
        <f t="shared" si="1210"/>
        <v>0</v>
      </c>
      <c r="H9556" s="42">
        <f>IF(DAY(D9556)&gt;14,VLOOKUP(DATE(YEAR(E9556),MONTH(E9556)-1,DAY(1)),'מדדים וריביות'!B:C,2,FALSE),VLOOKUP(DATE(YEAR(E9556),MONTH(E9556)-2,DAY(1)),'מדדים וריביות'!B:C,2,FALSE))</f>
        <v>33501154.1562411</v>
      </c>
      <c r="I9556" s="43">
        <f>'ריבית יומית'!D9550</f>
        <v>2.9952372008423822E-5</v>
      </c>
      <c r="J9556" s="29">
        <f t="shared" si="1211"/>
        <v>1.0067231201011602</v>
      </c>
      <c r="L9556">
        <f>VLOOKUP(D9555,'מדדים וריביות'!B:C,2)</f>
        <v>33399223.666921899</v>
      </c>
      <c r="M9556" s="30">
        <f t="shared" si="1216"/>
        <v>0</v>
      </c>
      <c r="O9556" s="39">
        <f t="shared" si="1213"/>
        <v>0</v>
      </c>
      <c r="P9556" s="39">
        <f t="shared" si="1209"/>
        <v>0</v>
      </c>
      <c r="Q9556" s="39">
        <f t="shared" si="1214"/>
        <v>0</v>
      </c>
      <c r="R9556" s="41">
        <f t="shared" si="1215"/>
        <v>0</v>
      </c>
    </row>
    <row r="9557" spans="4:18" x14ac:dyDescent="0.25">
      <c r="D9557" s="1">
        <v>42422</v>
      </c>
      <c r="E9557" s="1">
        <f t="shared" si="1212"/>
        <v>42401</v>
      </c>
      <c r="F9557" s="30">
        <f t="shared" si="1210"/>
        <v>0</v>
      </c>
      <c r="H9557" s="42">
        <f>IF(DAY(D9557)&gt;14,VLOOKUP(DATE(YEAR(E9557),MONTH(E9557)-1,DAY(1)),'מדדים וריביות'!B:C,2,FALSE),VLOOKUP(DATE(YEAR(E9557),MONTH(E9557)-2,DAY(1)),'מדדים וריביות'!B:C,2,FALSE))</f>
        <v>33501154.1562411</v>
      </c>
      <c r="I9557" s="43">
        <f>'ריבית יומית'!D9551</f>
        <v>2.9952372008423822E-5</v>
      </c>
      <c r="J9557" s="29">
        <f t="shared" si="1211"/>
        <v>1.0066929672589067</v>
      </c>
      <c r="L9557">
        <f>VLOOKUP(D9556,'מדדים וריביות'!B:C,2)</f>
        <v>33399223.666921899</v>
      </c>
      <c r="M9557" s="30">
        <f t="shared" si="1216"/>
        <v>0</v>
      </c>
      <c r="O9557" s="39">
        <f t="shared" si="1213"/>
        <v>0</v>
      </c>
      <c r="P9557" s="39">
        <f t="shared" si="1209"/>
        <v>0</v>
      </c>
      <c r="Q9557" s="39">
        <f t="shared" si="1214"/>
        <v>0</v>
      </c>
      <c r="R9557" s="41">
        <f t="shared" si="1215"/>
        <v>0</v>
      </c>
    </row>
    <row r="9558" spans="4:18" x14ac:dyDescent="0.25">
      <c r="D9558" s="1">
        <v>42423</v>
      </c>
      <c r="E9558" s="1">
        <f t="shared" si="1212"/>
        <v>42401</v>
      </c>
      <c r="F9558" s="30">
        <f t="shared" si="1210"/>
        <v>0</v>
      </c>
      <c r="H9558" s="42">
        <f>IF(DAY(D9558)&gt;14,VLOOKUP(DATE(YEAR(E9558),MONTH(E9558)-1,DAY(1)),'מדדים וריביות'!B:C,2,FALSE),VLOOKUP(DATE(YEAR(E9558),MONTH(E9558)-2,DAY(1)),'מדדים וריביות'!B:C,2,FALSE))</f>
        <v>33501154.1562411</v>
      </c>
      <c r="I9558" s="43">
        <f>'ריבית יומית'!D9552</f>
        <v>2.9952372008423822E-5</v>
      </c>
      <c r="J9558" s="29">
        <f t="shared" si="1211"/>
        <v>1.0066628153197752</v>
      </c>
      <c r="L9558">
        <f>VLOOKUP(D9557,'מדדים וריביות'!B:C,2)</f>
        <v>33399223.666921899</v>
      </c>
      <c r="M9558" s="30">
        <f t="shared" si="1216"/>
        <v>0</v>
      </c>
      <c r="O9558" s="39">
        <f t="shared" si="1213"/>
        <v>0</v>
      </c>
      <c r="P9558" s="39">
        <f t="shared" si="1209"/>
        <v>0</v>
      </c>
      <c r="Q9558" s="39">
        <f t="shared" si="1214"/>
        <v>0</v>
      </c>
      <c r="R9558" s="41">
        <f t="shared" si="1215"/>
        <v>0</v>
      </c>
    </row>
    <row r="9559" spans="4:18" x14ac:dyDescent="0.25">
      <c r="D9559" s="1">
        <v>42424</v>
      </c>
      <c r="E9559" s="1">
        <f t="shared" si="1212"/>
        <v>42401</v>
      </c>
      <c r="F9559" s="30">
        <f t="shared" si="1210"/>
        <v>0</v>
      </c>
      <c r="H9559" s="42">
        <f>IF(DAY(D9559)&gt;14,VLOOKUP(DATE(YEAR(E9559),MONTH(E9559)-1,DAY(1)),'מדדים וריביות'!B:C,2,FALSE),VLOOKUP(DATE(YEAR(E9559),MONTH(E9559)-2,DAY(1)),'מדדים וריביות'!B:C,2,FALSE))</f>
        <v>33501154.1562411</v>
      </c>
      <c r="I9559" s="43">
        <f>'ריבית יומית'!D9553</f>
        <v>2.9952372008423822E-5</v>
      </c>
      <c r="J9559" s="29">
        <f t="shared" si="1211"/>
        <v>1.0066326642837387</v>
      </c>
      <c r="L9559">
        <f>VLOOKUP(D9558,'מדדים וריביות'!B:C,2)</f>
        <v>33399223.666921899</v>
      </c>
      <c r="M9559" s="30">
        <f t="shared" si="1216"/>
        <v>0</v>
      </c>
      <c r="O9559" s="39">
        <f t="shared" si="1213"/>
        <v>0</v>
      </c>
      <c r="P9559" s="39">
        <f t="shared" si="1209"/>
        <v>0</v>
      </c>
      <c r="Q9559" s="39">
        <f t="shared" si="1214"/>
        <v>0</v>
      </c>
      <c r="R9559" s="41">
        <f t="shared" si="1215"/>
        <v>0</v>
      </c>
    </row>
    <row r="9560" spans="4:18" x14ac:dyDescent="0.25">
      <c r="D9560" s="1">
        <v>42425</v>
      </c>
      <c r="E9560" s="1">
        <f t="shared" si="1212"/>
        <v>42401</v>
      </c>
      <c r="F9560" s="30">
        <f t="shared" si="1210"/>
        <v>0</v>
      </c>
      <c r="H9560" s="42">
        <f>IF(DAY(D9560)&gt;14,VLOOKUP(DATE(YEAR(E9560),MONTH(E9560)-1,DAY(1)),'מדדים וריביות'!B:C,2,FALSE),VLOOKUP(DATE(YEAR(E9560),MONTH(E9560)-2,DAY(1)),'מדדים וריביות'!B:C,2,FALSE))</f>
        <v>33501154.1562411</v>
      </c>
      <c r="I9560" s="43">
        <f>'ריבית יומית'!D9554</f>
        <v>2.9952372008423822E-5</v>
      </c>
      <c r="J9560" s="29">
        <f t="shared" si="1211"/>
        <v>1.0066025141507702</v>
      </c>
      <c r="L9560">
        <f>VLOOKUP(D9559,'מדדים וריביות'!B:C,2)</f>
        <v>33399223.666921899</v>
      </c>
      <c r="M9560" s="30">
        <f t="shared" si="1216"/>
        <v>0</v>
      </c>
      <c r="O9560" s="39">
        <f t="shared" si="1213"/>
        <v>0</v>
      </c>
      <c r="P9560" s="39">
        <f t="shared" si="1209"/>
        <v>0</v>
      </c>
      <c r="Q9560" s="39">
        <f t="shared" si="1214"/>
        <v>0</v>
      </c>
      <c r="R9560" s="41">
        <f t="shared" si="1215"/>
        <v>0</v>
      </c>
    </row>
    <row r="9561" spans="4:18" x14ac:dyDescent="0.25">
      <c r="D9561" s="1">
        <v>42426</v>
      </c>
      <c r="E9561" s="1">
        <f t="shared" si="1212"/>
        <v>42401</v>
      </c>
      <c r="F9561" s="30">
        <f t="shared" si="1210"/>
        <v>0</v>
      </c>
      <c r="H9561" s="42">
        <f>IF(DAY(D9561)&gt;14,VLOOKUP(DATE(YEAR(E9561),MONTH(E9561)-1,DAY(1)),'מדדים וריביות'!B:C,2,FALSE),VLOOKUP(DATE(YEAR(E9561),MONTH(E9561)-2,DAY(1)),'מדדים וריביות'!B:C,2,FALSE))</f>
        <v>33501154.1562411</v>
      </c>
      <c r="I9561" s="43">
        <f>'ריבית יומית'!D9555</f>
        <v>2.9952372008423822E-5</v>
      </c>
      <c r="J9561" s="29">
        <f t="shared" si="1211"/>
        <v>1.0065723649208427</v>
      </c>
      <c r="L9561">
        <f>VLOOKUP(D9560,'מדדים וריביות'!B:C,2)</f>
        <v>33399223.666921899</v>
      </c>
      <c r="M9561" s="30">
        <f t="shared" si="1216"/>
        <v>0</v>
      </c>
      <c r="O9561" s="39">
        <f t="shared" si="1213"/>
        <v>0</v>
      </c>
      <c r="P9561" s="39">
        <f t="shared" si="1209"/>
        <v>0</v>
      </c>
      <c r="Q9561" s="39">
        <f t="shared" si="1214"/>
        <v>0</v>
      </c>
      <c r="R9561" s="41">
        <f t="shared" si="1215"/>
        <v>0</v>
      </c>
    </row>
    <row r="9562" spans="4:18" x14ac:dyDescent="0.25">
      <c r="D9562" s="1">
        <v>42427</v>
      </c>
      <c r="E9562" s="1">
        <f t="shared" si="1212"/>
        <v>42401</v>
      </c>
      <c r="F9562" s="30">
        <f t="shared" si="1210"/>
        <v>0</v>
      </c>
      <c r="H9562" s="42">
        <f>IF(DAY(D9562)&gt;14,VLOOKUP(DATE(YEAR(E9562),MONTH(E9562)-1,DAY(1)),'מדדים וריביות'!B:C,2,FALSE),VLOOKUP(DATE(YEAR(E9562),MONTH(E9562)-2,DAY(1)),'מדדים וריביות'!B:C,2,FALSE))</f>
        <v>33501154.1562411</v>
      </c>
      <c r="I9562" s="43">
        <f>'ריבית יומית'!D9556</f>
        <v>2.9952372008423822E-5</v>
      </c>
      <c r="J9562" s="29">
        <f t="shared" si="1211"/>
        <v>1.0065422165939291</v>
      </c>
      <c r="L9562">
        <f>VLOOKUP(D9561,'מדדים וריביות'!B:C,2)</f>
        <v>33399223.666921899</v>
      </c>
      <c r="M9562" s="30">
        <f t="shared" si="1216"/>
        <v>0</v>
      </c>
      <c r="O9562" s="39">
        <f t="shared" si="1213"/>
        <v>0</v>
      </c>
      <c r="P9562" s="39">
        <f t="shared" si="1209"/>
        <v>0</v>
      </c>
      <c r="Q9562" s="39">
        <f t="shared" si="1214"/>
        <v>0</v>
      </c>
      <c r="R9562" s="41">
        <f t="shared" si="1215"/>
        <v>0</v>
      </c>
    </row>
    <row r="9563" spans="4:18" x14ac:dyDescent="0.25">
      <c r="D9563" s="1">
        <v>42428</v>
      </c>
      <c r="E9563" s="1">
        <f t="shared" si="1212"/>
        <v>42401</v>
      </c>
      <c r="F9563" s="30">
        <f t="shared" si="1210"/>
        <v>0</v>
      </c>
      <c r="H9563" s="42">
        <f>IF(DAY(D9563)&gt;14,VLOOKUP(DATE(YEAR(E9563),MONTH(E9563)-1,DAY(1)),'מדדים וריביות'!B:C,2,FALSE),VLOOKUP(DATE(YEAR(E9563),MONTH(E9563)-2,DAY(1)),'מדדים וריביות'!B:C,2,FALSE))</f>
        <v>33501154.1562411</v>
      </c>
      <c r="I9563" s="43">
        <f>'ריבית יומית'!D9557</f>
        <v>2.9952372008423822E-5</v>
      </c>
      <c r="J9563" s="29">
        <f t="shared" si="1211"/>
        <v>1.0065120691700022</v>
      </c>
      <c r="L9563">
        <f>VLOOKUP(D9562,'מדדים וריביות'!B:C,2)</f>
        <v>33399223.666921899</v>
      </c>
      <c r="M9563" s="30">
        <f t="shared" si="1216"/>
        <v>0</v>
      </c>
      <c r="O9563" s="39">
        <f t="shared" si="1213"/>
        <v>0</v>
      </c>
      <c r="P9563" s="39">
        <f t="shared" si="1209"/>
        <v>0</v>
      </c>
      <c r="Q9563" s="39">
        <f t="shared" si="1214"/>
        <v>0</v>
      </c>
      <c r="R9563" s="41">
        <f t="shared" si="1215"/>
        <v>0</v>
      </c>
    </row>
    <row r="9564" spans="4:18" x14ac:dyDescent="0.25">
      <c r="D9564" s="1">
        <v>42429</v>
      </c>
      <c r="E9564" s="1">
        <f t="shared" si="1212"/>
        <v>42401</v>
      </c>
      <c r="F9564" s="30">
        <f t="shared" si="1210"/>
        <v>0</v>
      </c>
      <c r="H9564" s="42">
        <f>IF(DAY(D9564)&gt;14,VLOOKUP(DATE(YEAR(E9564),MONTH(E9564)-1,DAY(1)),'מדדים וריביות'!B:C,2,FALSE),VLOOKUP(DATE(YEAR(E9564),MONTH(E9564)-2,DAY(1)),'מדדים וריביות'!B:C,2,FALSE))</f>
        <v>33501154.1562411</v>
      </c>
      <c r="I9564" s="43">
        <f>'ריבית יומית'!D9558</f>
        <v>2.9952372008423822E-5</v>
      </c>
      <c r="J9564" s="29">
        <f t="shared" si="1211"/>
        <v>1.0064819226490354</v>
      </c>
      <c r="L9564">
        <f>VLOOKUP(D9563,'מדדים וריביות'!B:C,2)</f>
        <v>33399223.666921899</v>
      </c>
      <c r="M9564" s="30">
        <f t="shared" si="1216"/>
        <v>0</v>
      </c>
      <c r="O9564" s="39">
        <f t="shared" si="1213"/>
        <v>0</v>
      </c>
      <c r="P9564" s="39">
        <f t="shared" si="1209"/>
        <v>0</v>
      </c>
      <c r="Q9564" s="39">
        <f t="shared" si="1214"/>
        <v>0</v>
      </c>
      <c r="R9564" s="41">
        <f t="shared" si="1215"/>
        <v>0</v>
      </c>
    </row>
    <row r="9565" spans="4:18" x14ac:dyDescent="0.25">
      <c r="D9565" s="1">
        <v>42430</v>
      </c>
      <c r="E9565" s="1">
        <f t="shared" si="1212"/>
        <v>42430</v>
      </c>
      <c r="F9565" s="30">
        <f t="shared" si="1210"/>
        <v>0</v>
      </c>
      <c r="H9565" s="42">
        <f>IF(DAY(D9565)&gt;14,VLOOKUP(DATE(YEAR(E9565),MONTH(E9565)-1,DAY(1)),'מדדים וריביות'!B:C,2,FALSE),VLOOKUP(DATE(YEAR(E9565),MONTH(E9565)-2,DAY(1)),'מדדים וריביות'!B:C,2,FALSE))</f>
        <v>33501154.1562411</v>
      </c>
      <c r="I9565" s="43">
        <f>'ריבית יומית'!D9559</f>
        <v>2.9952372008423822E-5</v>
      </c>
      <c r="J9565" s="29">
        <f t="shared" si="1211"/>
        <v>1.0064517770310011</v>
      </c>
      <c r="L9565">
        <f>VLOOKUP(D9564,'מדדים וריביות'!B:C,2)</f>
        <v>33399223.666921899</v>
      </c>
      <c r="M9565" s="30">
        <f t="shared" si="1216"/>
        <v>0</v>
      </c>
      <c r="O9565" s="39">
        <f t="shared" si="1213"/>
        <v>0</v>
      </c>
      <c r="P9565" s="39">
        <f t="shared" si="1209"/>
        <v>0</v>
      </c>
      <c r="Q9565" s="39">
        <f t="shared" si="1214"/>
        <v>0</v>
      </c>
      <c r="R9565" s="41">
        <f t="shared" si="1215"/>
        <v>0</v>
      </c>
    </row>
    <row r="9566" spans="4:18" x14ac:dyDescent="0.25">
      <c r="D9566" s="1">
        <v>42431</v>
      </c>
      <c r="E9566" s="1">
        <f t="shared" si="1212"/>
        <v>42430</v>
      </c>
      <c r="F9566" s="30">
        <f t="shared" si="1210"/>
        <v>0</v>
      </c>
      <c r="H9566" s="42">
        <f>IF(DAY(D9566)&gt;14,VLOOKUP(DATE(YEAR(E9566),MONTH(E9566)-1,DAY(1)),'מדדים וריביות'!B:C,2,FALSE),VLOOKUP(DATE(YEAR(E9566),MONTH(E9566)-2,DAY(1)),'מדדים וריביות'!B:C,2,FALSE))</f>
        <v>33501154.1562411</v>
      </c>
      <c r="I9566" s="43">
        <f>'ריבית יומית'!D9560</f>
        <v>2.9952372008423822E-5</v>
      </c>
      <c r="J9566" s="29">
        <f t="shared" si="1211"/>
        <v>1.0064216323158726</v>
      </c>
      <c r="L9566">
        <f>VLOOKUP(D9565,'מדדים וריביות'!B:C,2)</f>
        <v>33331270.007375799</v>
      </c>
      <c r="M9566" s="30">
        <f t="shared" si="1216"/>
        <v>0</v>
      </c>
      <c r="O9566" s="39">
        <f t="shared" si="1213"/>
        <v>0</v>
      </c>
      <c r="P9566" s="39">
        <f t="shared" si="1209"/>
        <v>0</v>
      </c>
      <c r="Q9566" s="39">
        <f t="shared" si="1214"/>
        <v>0</v>
      </c>
      <c r="R9566" s="41">
        <f t="shared" si="1215"/>
        <v>0</v>
      </c>
    </row>
    <row r="9567" spans="4:18" x14ac:dyDescent="0.25">
      <c r="D9567" s="1">
        <v>42432</v>
      </c>
      <c r="E9567" s="1">
        <f t="shared" si="1212"/>
        <v>42430</v>
      </c>
      <c r="F9567" s="30">
        <f t="shared" si="1210"/>
        <v>0</v>
      </c>
      <c r="H9567" s="42">
        <f>IF(DAY(D9567)&gt;14,VLOOKUP(DATE(YEAR(E9567),MONTH(E9567)-1,DAY(1)),'מדדים וריביות'!B:C,2,FALSE),VLOOKUP(DATE(YEAR(E9567),MONTH(E9567)-2,DAY(1)),'מדדים וריביות'!B:C,2,FALSE))</f>
        <v>33501154.1562411</v>
      </c>
      <c r="I9567" s="43">
        <f>'ריבית יומית'!D9561</f>
        <v>2.9952372008423822E-5</v>
      </c>
      <c r="J9567" s="29">
        <f t="shared" si="1211"/>
        <v>1.0063914885036227</v>
      </c>
      <c r="L9567">
        <f>VLOOKUP(D9566,'מדדים וריביות'!B:C,2)</f>
        <v>33331270.007375799</v>
      </c>
      <c r="M9567" s="30">
        <f t="shared" si="1216"/>
        <v>0</v>
      </c>
      <c r="O9567" s="39">
        <f t="shared" si="1213"/>
        <v>0</v>
      </c>
      <c r="P9567" s="39">
        <f t="shared" si="1209"/>
        <v>0</v>
      </c>
      <c r="Q9567" s="39">
        <f t="shared" si="1214"/>
        <v>0</v>
      </c>
      <c r="R9567" s="41">
        <f t="shared" si="1215"/>
        <v>0</v>
      </c>
    </row>
    <row r="9568" spans="4:18" x14ac:dyDescent="0.25">
      <c r="D9568" s="1">
        <v>42433</v>
      </c>
      <c r="E9568" s="1">
        <f t="shared" si="1212"/>
        <v>42430</v>
      </c>
      <c r="F9568" s="30">
        <f t="shared" si="1210"/>
        <v>0</v>
      </c>
      <c r="H9568" s="42">
        <f>IF(DAY(D9568)&gt;14,VLOOKUP(DATE(YEAR(E9568),MONTH(E9568)-1,DAY(1)),'מדדים וריביות'!B:C,2,FALSE),VLOOKUP(DATE(YEAR(E9568),MONTH(E9568)-2,DAY(1)),'מדדים וריביות'!B:C,2,FALSE))</f>
        <v>33501154.1562411</v>
      </c>
      <c r="I9568" s="43">
        <f>'ריבית יומית'!D9562</f>
        <v>2.9952372008423822E-5</v>
      </c>
      <c r="J9568" s="29">
        <f t="shared" si="1211"/>
        <v>1.0063613455942246</v>
      </c>
      <c r="L9568">
        <f>VLOOKUP(D9567,'מדדים וריביות'!B:C,2)</f>
        <v>33331270.007375799</v>
      </c>
      <c r="M9568" s="30">
        <f t="shared" si="1216"/>
        <v>0</v>
      </c>
      <c r="O9568" s="39">
        <f t="shared" si="1213"/>
        <v>0</v>
      </c>
      <c r="P9568" s="39">
        <f t="shared" si="1209"/>
        <v>0</v>
      </c>
      <c r="Q9568" s="39">
        <f t="shared" si="1214"/>
        <v>0</v>
      </c>
      <c r="R9568" s="41">
        <f t="shared" si="1215"/>
        <v>0</v>
      </c>
    </row>
    <row r="9569" spans="4:18" x14ac:dyDescent="0.25">
      <c r="D9569" s="1">
        <v>42434</v>
      </c>
      <c r="E9569" s="1">
        <f t="shared" si="1212"/>
        <v>42430</v>
      </c>
      <c r="F9569" s="30">
        <f t="shared" si="1210"/>
        <v>0</v>
      </c>
      <c r="H9569" s="42">
        <f>IF(DAY(D9569)&gt;14,VLOOKUP(DATE(YEAR(E9569),MONTH(E9569)-1,DAY(1)),'מדדים וריביות'!B:C,2,FALSE),VLOOKUP(DATE(YEAR(E9569),MONTH(E9569)-2,DAY(1)),'מדדים וריביות'!B:C,2,FALSE))</f>
        <v>33501154.1562411</v>
      </c>
      <c r="I9569" s="43">
        <f>'ריבית יומית'!D9563</f>
        <v>2.9952372008423822E-5</v>
      </c>
      <c r="J9569" s="29">
        <f t="shared" si="1211"/>
        <v>1.006331203587651</v>
      </c>
      <c r="L9569">
        <f>VLOOKUP(D9568,'מדדים וריביות'!B:C,2)</f>
        <v>33331270.007375799</v>
      </c>
      <c r="M9569" s="30">
        <f t="shared" si="1216"/>
        <v>0</v>
      </c>
      <c r="O9569" s="39">
        <f t="shared" si="1213"/>
        <v>0</v>
      </c>
      <c r="P9569" s="39">
        <f t="shared" si="1209"/>
        <v>0</v>
      </c>
      <c r="Q9569" s="39">
        <f t="shared" si="1214"/>
        <v>0</v>
      </c>
      <c r="R9569" s="41">
        <f t="shared" si="1215"/>
        <v>0</v>
      </c>
    </row>
    <row r="9570" spans="4:18" x14ac:dyDescent="0.25">
      <c r="D9570" s="1">
        <v>42435</v>
      </c>
      <c r="E9570" s="1">
        <f t="shared" si="1212"/>
        <v>42430</v>
      </c>
      <c r="F9570" s="30">
        <f t="shared" si="1210"/>
        <v>0</v>
      </c>
      <c r="H9570" s="42">
        <f>IF(DAY(D9570)&gt;14,VLOOKUP(DATE(YEAR(E9570),MONTH(E9570)-1,DAY(1)),'מדדים וריביות'!B:C,2,FALSE),VLOOKUP(DATE(YEAR(E9570),MONTH(E9570)-2,DAY(1)),'מדדים וריביות'!B:C,2,FALSE))</f>
        <v>33501154.1562411</v>
      </c>
      <c r="I9570" s="43">
        <f>'ריבית יומית'!D9564</f>
        <v>2.9952372008423822E-5</v>
      </c>
      <c r="J9570" s="29">
        <f t="shared" si="1211"/>
        <v>1.0063010624838751</v>
      </c>
      <c r="L9570">
        <f>VLOOKUP(D9569,'מדדים וריביות'!B:C,2)</f>
        <v>33331270.007375799</v>
      </c>
      <c r="M9570" s="30">
        <f t="shared" si="1216"/>
        <v>0</v>
      </c>
      <c r="O9570" s="39">
        <f t="shared" si="1213"/>
        <v>0</v>
      </c>
      <c r="P9570" s="39">
        <f t="shared" si="1209"/>
        <v>0</v>
      </c>
      <c r="Q9570" s="39">
        <f t="shared" si="1214"/>
        <v>0</v>
      </c>
      <c r="R9570" s="41">
        <f t="shared" si="1215"/>
        <v>0</v>
      </c>
    </row>
    <row r="9571" spans="4:18" x14ac:dyDescent="0.25">
      <c r="D9571" s="1">
        <v>42436</v>
      </c>
      <c r="E9571" s="1">
        <f t="shared" si="1212"/>
        <v>42430</v>
      </c>
      <c r="F9571" s="30">
        <f t="shared" si="1210"/>
        <v>0</v>
      </c>
      <c r="H9571" s="42">
        <f>IF(DAY(D9571)&gt;14,VLOOKUP(DATE(YEAR(E9571),MONTH(E9571)-1,DAY(1)),'מדדים וריביות'!B:C,2,FALSE),VLOOKUP(DATE(YEAR(E9571),MONTH(E9571)-2,DAY(1)),'מדדים וריביות'!B:C,2,FALSE))</f>
        <v>33501154.1562411</v>
      </c>
      <c r="I9571" s="43">
        <f>'ריבית יומית'!D9565</f>
        <v>2.9952372008423822E-5</v>
      </c>
      <c r="J9571" s="29">
        <f t="shared" si="1211"/>
        <v>1.0062709222828696</v>
      </c>
      <c r="L9571">
        <f>VLOOKUP(D9570,'מדדים וריביות'!B:C,2)</f>
        <v>33331270.007375799</v>
      </c>
      <c r="M9571" s="30">
        <f t="shared" si="1216"/>
        <v>0</v>
      </c>
      <c r="O9571" s="39">
        <f t="shared" si="1213"/>
        <v>0</v>
      </c>
      <c r="P9571" s="39">
        <f t="shared" si="1209"/>
        <v>0</v>
      </c>
      <c r="Q9571" s="39">
        <f t="shared" si="1214"/>
        <v>0</v>
      </c>
      <c r="R9571" s="41">
        <f t="shared" si="1215"/>
        <v>0</v>
      </c>
    </row>
    <row r="9572" spans="4:18" x14ac:dyDescent="0.25">
      <c r="D9572" s="1">
        <v>42437</v>
      </c>
      <c r="E9572" s="1">
        <f t="shared" si="1212"/>
        <v>42430</v>
      </c>
      <c r="F9572" s="30">
        <f t="shared" si="1210"/>
        <v>0</v>
      </c>
      <c r="H9572" s="42">
        <f>IF(DAY(D9572)&gt;14,VLOOKUP(DATE(YEAR(E9572),MONTH(E9572)-1,DAY(1)),'מדדים וריביות'!B:C,2,FALSE),VLOOKUP(DATE(YEAR(E9572),MONTH(E9572)-2,DAY(1)),'מדדים וריביות'!B:C,2,FALSE))</f>
        <v>33501154.1562411</v>
      </c>
      <c r="I9572" s="43">
        <f>'ריבית יומית'!D9566</f>
        <v>2.9952372008423822E-5</v>
      </c>
      <c r="J9572" s="29">
        <f t="shared" si="1211"/>
        <v>1.0062407829846076</v>
      </c>
      <c r="L9572">
        <f>VLOOKUP(D9571,'מדדים וריביות'!B:C,2)</f>
        <v>33331270.007375799</v>
      </c>
      <c r="M9572" s="30">
        <f t="shared" si="1216"/>
        <v>0</v>
      </c>
      <c r="O9572" s="39">
        <f t="shared" si="1213"/>
        <v>0</v>
      </c>
      <c r="P9572" s="39">
        <f t="shared" si="1209"/>
        <v>0</v>
      </c>
      <c r="Q9572" s="39">
        <f t="shared" si="1214"/>
        <v>0</v>
      </c>
      <c r="R9572" s="41">
        <f t="shared" si="1215"/>
        <v>0</v>
      </c>
    </row>
    <row r="9573" spans="4:18" x14ac:dyDescent="0.25">
      <c r="D9573" s="1">
        <v>42438</v>
      </c>
      <c r="E9573" s="1">
        <f t="shared" si="1212"/>
        <v>42430</v>
      </c>
      <c r="F9573" s="30">
        <f t="shared" si="1210"/>
        <v>0</v>
      </c>
      <c r="H9573" s="42">
        <f>IF(DAY(D9573)&gt;14,VLOOKUP(DATE(YEAR(E9573),MONTH(E9573)-1,DAY(1)),'מדדים וריביות'!B:C,2,FALSE),VLOOKUP(DATE(YEAR(E9573),MONTH(E9573)-2,DAY(1)),'מדדים וריביות'!B:C,2,FALSE))</f>
        <v>33501154.1562411</v>
      </c>
      <c r="I9573" s="43">
        <f>'ריבית יומית'!D9567</f>
        <v>2.9952372008423822E-5</v>
      </c>
      <c r="J9573" s="29">
        <f t="shared" si="1211"/>
        <v>1.006210644589062</v>
      </c>
      <c r="L9573">
        <f>VLOOKUP(D9572,'מדדים וריביות'!B:C,2)</f>
        <v>33331270.007375799</v>
      </c>
      <c r="M9573" s="30">
        <f t="shared" si="1216"/>
        <v>0</v>
      </c>
      <c r="O9573" s="39">
        <f t="shared" si="1213"/>
        <v>0</v>
      </c>
      <c r="P9573" s="39">
        <f t="shared" si="1209"/>
        <v>0</v>
      </c>
      <c r="Q9573" s="39">
        <f t="shared" si="1214"/>
        <v>0</v>
      </c>
      <c r="R9573" s="41">
        <f t="shared" si="1215"/>
        <v>0</v>
      </c>
    </row>
    <row r="9574" spans="4:18" x14ac:dyDescent="0.25">
      <c r="D9574" s="1">
        <v>42439</v>
      </c>
      <c r="E9574" s="1">
        <f t="shared" si="1212"/>
        <v>42430</v>
      </c>
      <c r="F9574" s="30">
        <f t="shared" si="1210"/>
        <v>0</v>
      </c>
      <c r="H9574" s="42">
        <f>IF(DAY(D9574)&gt;14,VLOOKUP(DATE(YEAR(E9574),MONTH(E9574)-1,DAY(1)),'מדדים וריביות'!B:C,2,FALSE),VLOOKUP(DATE(YEAR(E9574),MONTH(E9574)-2,DAY(1)),'מדדים וריביות'!B:C,2,FALSE))</f>
        <v>33501154.1562411</v>
      </c>
      <c r="I9574" s="43">
        <f>'ריבית יומית'!D9568</f>
        <v>2.9952372008423822E-5</v>
      </c>
      <c r="J9574" s="29">
        <f t="shared" si="1211"/>
        <v>1.0061805070962058</v>
      </c>
      <c r="L9574">
        <f>VLOOKUP(D9573,'מדדים וריביות'!B:C,2)</f>
        <v>33331270.007375799</v>
      </c>
      <c r="M9574" s="30">
        <f t="shared" si="1216"/>
        <v>0</v>
      </c>
      <c r="O9574" s="39">
        <f t="shared" si="1213"/>
        <v>0</v>
      </c>
      <c r="P9574" s="39">
        <f t="shared" si="1209"/>
        <v>0</v>
      </c>
      <c r="Q9574" s="39">
        <f t="shared" si="1214"/>
        <v>0</v>
      </c>
      <c r="R9574" s="41">
        <f t="shared" si="1215"/>
        <v>0</v>
      </c>
    </row>
    <row r="9575" spans="4:18" x14ac:dyDescent="0.25">
      <c r="D9575" s="1">
        <v>42440</v>
      </c>
      <c r="E9575" s="1">
        <f t="shared" si="1212"/>
        <v>42430</v>
      </c>
      <c r="F9575" s="30">
        <f t="shared" si="1210"/>
        <v>0</v>
      </c>
      <c r="H9575" s="42">
        <f>IF(DAY(D9575)&gt;14,VLOOKUP(DATE(YEAR(E9575),MONTH(E9575)-1,DAY(1)),'מדדים וריביות'!B:C,2,FALSE),VLOOKUP(DATE(YEAR(E9575),MONTH(E9575)-2,DAY(1)),'מדדים וריביות'!B:C,2,FALSE))</f>
        <v>33501154.1562411</v>
      </c>
      <c r="I9575" s="43">
        <f>'ריבית יומית'!D9569</f>
        <v>2.9952372008423822E-5</v>
      </c>
      <c r="J9575" s="29">
        <f t="shared" si="1211"/>
        <v>1.006150370506012</v>
      </c>
      <c r="L9575">
        <f>VLOOKUP(D9574,'מדדים וריביות'!B:C,2)</f>
        <v>33331270.007375799</v>
      </c>
      <c r="M9575" s="30">
        <f t="shared" si="1216"/>
        <v>0</v>
      </c>
      <c r="O9575" s="39">
        <f t="shared" si="1213"/>
        <v>0</v>
      </c>
      <c r="P9575" s="39">
        <f t="shared" si="1209"/>
        <v>0</v>
      </c>
      <c r="Q9575" s="39">
        <f t="shared" si="1214"/>
        <v>0</v>
      </c>
      <c r="R9575" s="41">
        <f t="shared" si="1215"/>
        <v>0</v>
      </c>
    </row>
    <row r="9576" spans="4:18" x14ac:dyDescent="0.25">
      <c r="D9576" s="1">
        <v>42441</v>
      </c>
      <c r="E9576" s="1">
        <f t="shared" si="1212"/>
        <v>42430</v>
      </c>
      <c r="F9576" s="30">
        <f t="shared" si="1210"/>
        <v>0</v>
      </c>
      <c r="H9576" s="42">
        <f>IF(DAY(D9576)&gt;14,VLOOKUP(DATE(YEAR(E9576),MONTH(E9576)-1,DAY(1)),'מדדים וריביות'!B:C,2,FALSE),VLOOKUP(DATE(YEAR(E9576),MONTH(E9576)-2,DAY(1)),'מדדים וריביות'!B:C,2,FALSE))</f>
        <v>33501154.1562411</v>
      </c>
      <c r="I9576" s="43">
        <f>'ריבית יומית'!D9570</f>
        <v>2.9952372008423822E-5</v>
      </c>
      <c r="J9576" s="29">
        <f t="shared" si="1211"/>
        <v>1.0061202348184535</v>
      </c>
      <c r="L9576">
        <f>VLOOKUP(D9575,'מדדים וריביות'!B:C,2)</f>
        <v>33331270.007375799</v>
      </c>
      <c r="M9576" s="30">
        <f t="shared" si="1216"/>
        <v>0</v>
      </c>
      <c r="O9576" s="39">
        <f t="shared" si="1213"/>
        <v>0</v>
      </c>
      <c r="P9576" s="39">
        <f t="shared" si="1209"/>
        <v>0</v>
      </c>
      <c r="Q9576" s="39">
        <f t="shared" si="1214"/>
        <v>0</v>
      </c>
      <c r="R9576" s="41">
        <f t="shared" si="1215"/>
        <v>0</v>
      </c>
    </row>
    <row r="9577" spans="4:18" x14ac:dyDescent="0.25">
      <c r="D9577" s="1">
        <v>42442</v>
      </c>
      <c r="E9577" s="1">
        <f t="shared" si="1212"/>
        <v>42430</v>
      </c>
      <c r="F9577" s="30">
        <f t="shared" si="1210"/>
        <v>0</v>
      </c>
      <c r="H9577" s="42">
        <f>IF(DAY(D9577)&gt;14,VLOOKUP(DATE(YEAR(E9577),MONTH(E9577)-1,DAY(1)),'מדדים וריביות'!B:C,2,FALSE),VLOOKUP(DATE(YEAR(E9577),MONTH(E9577)-2,DAY(1)),'מדדים וריביות'!B:C,2,FALSE))</f>
        <v>33501154.1562411</v>
      </c>
      <c r="I9577" s="43">
        <f>'ריבית יומית'!D9571</f>
        <v>2.9952372008423822E-5</v>
      </c>
      <c r="J9577" s="29">
        <f t="shared" si="1211"/>
        <v>1.0060901000335032</v>
      </c>
      <c r="L9577">
        <f>VLOOKUP(D9576,'מדדים וריביות'!B:C,2)</f>
        <v>33331270.007375799</v>
      </c>
      <c r="M9577" s="30">
        <f t="shared" si="1216"/>
        <v>0</v>
      </c>
      <c r="O9577" s="39">
        <f t="shared" si="1213"/>
        <v>0</v>
      </c>
      <c r="P9577" s="39">
        <f t="shared" si="1209"/>
        <v>0</v>
      </c>
      <c r="Q9577" s="39">
        <f t="shared" si="1214"/>
        <v>0</v>
      </c>
      <c r="R9577" s="41">
        <f t="shared" si="1215"/>
        <v>0</v>
      </c>
    </row>
    <row r="9578" spans="4:18" x14ac:dyDescent="0.25">
      <c r="D9578" s="1">
        <v>42443</v>
      </c>
      <c r="E9578" s="1">
        <f t="shared" si="1212"/>
        <v>42430</v>
      </c>
      <c r="F9578" s="30">
        <f t="shared" si="1210"/>
        <v>0</v>
      </c>
      <c r="H9578" s="42">
        <f>IF(DAY(D9578)&gt;14,VLOOKUP(DATE(YEAR(E9578),MONTH(E9578)-1,DAY(1)),'מדדים וריביות'!B:C,2,FALSE),VLOOKUP(DATE(YEAR(E9578),MONTH(E9578)-2,DAY(1)),'מדדים וריביות'!B:C,2,FALSE))</f>
        <v>33501154.1562411</v>
      </c>
      <c r="I9578" s="43">
        <f>'ריבית יומית'!D9572</f>
        <v>2.9952372008423822E-5</v>
      </c>
      <c r="J9578" s="29">
        <f t="shared" si="1211"/>
        <v>1.0060599661511342</v>
      </c>
      <c r="L9578">
        <f>VLOOKUP(D9577,'מדדים וריביות'!B:C,2)</f>
        <v>33331270.007375799</v>
      </c>
      <c r="M9578" s="30">
        <f t="shared" si="1216"/>
        <v>0</v>
      </c>
      <c r="O9578" s="39">
        <f t="shared" si="1213"/>
        <v>0</v>
      </c>
      <c r="P9578" s="39">
        <f t="shared" si="1209"/>
        <v>0</v>
      </c>
      <c r="Q9578" s="39">
        <f t="shared" si="1214"/>
        <v>0</v>
      </c>
      <c r="R9578" s="41">
        <f t="shared" si="1215"/>
        <v>0</v>
      </c>
    </row>
    <row r="9579" spans="4:18" x14ac:dyDescent="0.25">
      <c r="D9579" s="1">
        <v>42444</v>
      </c>
      <c r="E9579" s="1">
        <f t="shared" si="1212"/>
        <v>42430</v>
      </c>
      <c r="F9579" s="30">
        <f t="shared" si="1210"/>
        <v>0</v>
      </c>
      <c r="H9579" s="42">
        <f>IF(DAY(D9579)&gt;14,VLOOKUP(DATE(YEAR(E9579),MONTH(E9579)-1,DAY(1)),'מדדים וריביות'!B:C,2,FALSE),VLOOKUP(DATE(YEAR(E9579),MONTH(E9579)-2,DAY(1)),'מדדים וריביות'!B:C,2,FALSE))</f>
        <v>33399223.666921899</v>
      </c>
      <c r="I9579" s="43">
        <f>'ריבית יומית'!D9573</f>
        <v>2.9952372008423822E-5</v>
      </c>
      <c r="J9579" s="29">
        <f t="shared" si="1211"/>
        <v>1.0060298331713196</v>
      </c>
      <c r="L9579">
        <f>VLOOKUP(D9578,'מדדים וריביות'!B:C,2)</f>
        <v>33331270.007375799</v>
      </c>
      <c r="M9579" s="30">
        <f t="shared" si="1216"/>
        <v>0</v>
      </c>
      <c r="O9579" s="39">
        <f t="shared" si="1213"/>
        <v>0</v>
      </c>
      <c r="P9579" s="39">
        <f t="shared" si="1209"/>
        <v>0</v>
      </c>
      <c r="Q9579" s="39">
        <f t="shared" si="1214"/>
        <v>0</v>
      </c>
      <c r="R9579" s="41">
        <f t="shared" si="1215"/>
        <v>0</v>
      </c>
    </row>
    <row r="9580" spans="4:18" x14ac:dyDescent="0.25">
      <c r="D9580" s="1">
        <v>42445</v>
      </c>
      <c r="E9580" s="1">
        <f t="shared" si="1212"/>
        <v>42430</v>
      </c>
      <c r="F9580" s="30">
        <f t="shared" si="1210"/>
        <v>0</v>
      </c>
      <c r="H9580" s="42">
        <f>IF(DAY(D9580)&gt;14,VLOOKUP(DATE(YEAR(E9580),MONTH(E9580)-1,DAY(1)),'מדדים וריביות'!B:C,2,FALSE),VLOOKUP(DATE(YEAR(E9580),MONTH(E9580)-2,DAY(1)),'מדדים וריביות'!B:C,2,FALSE))</f>
        <v>33399223.666921899</v>
      </c>
      <c r="I9580" s="43">
        <f>'ריבית יומית'!D9574</f>
        <v>2.9952372008423822E-5</v>
      </c>
      <c r="J9580" s="29">
        <f t="shared" si="1211"/>
        <v>1.005999701094032</v>
      </c>
      <c r="L9580">
        <f>VLOOKUP(D9579,'מדדים וריביות'!B:C,2)</f>
        <v>33331270.007375799</v>
      </c>
      <c r="M9580" s="30">
        <f t="shared" si="1216"/>
        <v>0</v>
      </c>
      <c r="O9580" s="39">
        <f t="shared" si="1213"/>
        <v>0</v>
      </c>
      <c r="P9580" s="39">
        <f t="shared" ref="P9580:P9643" si="1217">J9581*G9580-G9580</f>
        <v>0</v>
      </c>
      <c r="Q9580" s="39">
        <f t="shared" si="1214"/>
        <v>0</v>
      </c>
      <c r="R9580" s="41">
        <f t="shared" si="1215"/>
        <v>0</v>
      </c>
    </row>
    <row r="9581" spans="4:18" x14ac:dyDescent="0.25">
      <c r="D9581" s="1">
        <v>42446</v>
      </c>
      <c r="E9581" s="1">
        <f t="shared" si="1212"/>
        <v>42430</v>
      </c>
      <c r="F9581" s="30">
        <f t="shared" si="1210"/>
        <v>0</v>
      </c>
      <c r="H9581" s="42">
        <f>IF(DAY(D9581)&gt;14,VLOOKUP(DATE(YEAR(E9581),MONTH(E9581)-1,DAY(1)),'מדדים וריביות'!B:C,2,FALSE),VLOOKUP(DATE(YEAR(E9581),MONTH(E9581)-2,DAY(1)),'מדדים וריביות'!B:C,2,FALSE))</f>
        <v>33399223.666921899</v>
      </c>
      <c r="I9581" s="43">
        <f>'ריבית יומית'!D9575</f>
        <v>2.9952372008423822E-5</v>
      </c>
      <c r="J9581" s="29">
        <f t="shared" si="1211"/>
        <v>1.0059695699192446</v>
      </c>
      <c r="L9581">
        <f>VLOOKUP(D9580,'מדדים וריביות'!B:C,2)</f>
        <v>33331270.007375799</v>
      </c>
      <c r="M9581" s="30">
        <f t="shared" si="1216"/>
        <v>0</v>
      </c>
      <c r="O9581" s="39">
        <f t="shared" si="1213"/>
        <v>0</v>
      </c>
      <c r="P9581" s="39">
        <f t="shared" si="1217"/>
        <v>0</v>
      </c>
      <c r="Q9581" s="39">
        <f t="shared" si="1214"/>
        <v>0</v>
      </c>
      <c r="R9581" s="41">
        <f t="shared" si="1215"/>
        <v>0</v>
      </c>
    </row>
    <row r="9582" spans="4:18" x14ac:dyDescent="0.25">
      <c r="D9582" s="1">
        <v>42447</v>
      </c>
      <c r="E9582" s="1">
        <f t="shared" si="1212"/>
        <v>42430</v>
      </c>
      <c r="F9582" s="30">
        <f t="shared" si="1210"/>
        <v>0</v>
      </c>
      <c r="H9582" s="42">
        <f>IF(DAY(D9582)&gt;14,VLOOKUP(DATE(YEAR(E9582),MONTH(E9582)-1,DAY(1)),'מדדים וריביות'!B:C,2,FALSE),VLOOKUP(DATE(YEAR(E9582),MONTH(E9582)-2,DAY(1)),'מדדים וריביות'!B:C,2,FALSE))</f>
        <v>33399223.666921899</v>
      </c>
      <c r="I9582" s="43">
        <f>'ריבית יומית'!D9576</f>
        <v>2.9952372008423822E-5</v>
      </c>
      <c r="J9582" s="29">
        <f t="shared" si="1211"/>
        <v>1.0059394396469303</v>
      </c>
      <c r="L9582">
        <f>VLOOKUP(D9581,'מדדים וריביות'!B:C,2)</f>
        <v>33331270.007375799</v>
      </c>
      <c r="M9582" s="30">
        <f t="shared" si="1216"/>
        <v>0</v>
      </c>
      <c r="O9582" s="39">
        <f t="shared" si="1213"/>
        <v>0</v>
      </c>
      <c r="P9582" s="39">
        <f t="shared" si="1217"/>
        <v>0</v>
      </c>
      <c r="Q9582" s="39">
        <f t="shared" si="1214"/>
        <v>0</v>
      </c>
      <c r="R9582" s="41">
        <f t="shared" si="1215"/>
        <v>0</v>
      </c>
    </row>
    <row r="9583" spans="4:18" x14ac:dyDescent="0.25">
      <c r="D9583" s="1">
        <v>42448</v>
      </c>
      <c r="E9583" s="1">
        <f t="shared" si="1212"/>
        <v>42430</v>
      </c>
      <c r="F9583" s="30">
        <f t="shared" si="1210"/>
        <v>0</v>
      </c>
      <c r="H9583" s="42">
        <f>IF(DAY(D9583)&gt;14,VLOOKUP(DATE(YEAR(E9583),MONTH(E9583)-1,DAY(1)),'מדדים וריביות'!B:C,2,FALSE),VLOOKUP(DATE(YEAR(E9583),MONTH(E9583)-2,DAY(1)),'מדדים וריביות'!B:C,2,FALSE))</f>
        <v>33399223.666921899</v>
      </c>
      <c r="I9583" s="43">
        <f>'ריבית יומית'!D9577</f>
        <v>2.9952372008423822E-5</v>
      </c>
      <c r="J9583" s="29">
        <f t="shared" si="1211"/>
        <v>1.0059093102770622</v>
      </c>
      <c r="L9583">
        <f>VLOOKUP(D9582,'מדדים וריביות'!B:C,2)</f>
        <v>33331270.007375799</v>
      </c>
      <c r="M9583" s="30">
        <f t="shared" si="1216"/>
        <v>0</v>
      </c>
      <c r="O9583" s="39">
        <f t="shared" si="1213"/>
        <v>0</v>
      </c>
      <c r="P9583" s="39">
        <f t="shared" si="1217"/>
        <v>0</v>
      </c>
      <c r="Q9583" s="39">
        <f t="shared" si="1214"/>
        <v>0</v>
      </c>
      <c r="R9583" s="41">
        <f t="shared" si="1215"/>
        <v>0</v>
      </c>
    </row>
    <row r="9584" spans="4:18" x14ac:dyDescent="0.25">
      <c r="D9584" s="1">
        <v>42449</v>
      </c>
      <c r="E9584" s="1">
        <f t="shared" si="1212"/>
        <v>42430</v>
      </c>
      <c r="F9584" s="30">
        <f t="shared" si="1210"/>
        <v>0</v>
      </c>
      <c r="H9584" s="42">
        <f>IF(DAY(D9584)&gt;14,VLOOKUP(DATE(YEAR(E9584),MONTH(E9584)-1,DAY(1)),'מדדים וריביות'!B:C,2,FALSE),VLOOKUP(DATE(YEAR(E9584),MONTH(E9584)-2,DAY(1)),'מדדים וריביות'!B:C,2,FALSE))</f>
        <v>33399223.666921899</v>
      </c>
      <c r="I9584" s="43">
        <f>'ריבית יומית'!D9578</f>
        <v>2.9952372008423822E-5</v>
      </c>
      <c r="J9584" s="29">
        <f t="shared" si="1211"/>
        <v>1.0058791818096131</v>
      </c>
      <c r="L9584">
        <f>VLOOKUP(D9583,'מדדים וריביות'!B:C,2)</f>
        <v>33331270.007375799</v>
      </c>
      <c r="M9584" s="30">
        <f t="shared" si="1216"/>
        <v>0</v>
      </c>
      <c r="O9584" s="39">
        <f t="shared" si="1213"/>
        <v>0</v>
      </c>
      <c r="P9584" s="39">
        <f t="shared" si="1217"/>
        <v>0</v>
      </c>
      <c r="Q9584" s="39">
        <f t="shared" si="1214"/>
        <v>0</v>
      </c>
      <c r="R9584" s="41">
        <f t="shared" si="1215"/>
        <v>0</v>
      </c>
    </row>
    <row r="9585" spans="4:18" x14ac:dyDescent="0.25">
      <c r="D9585" s="1">
        <v>42450</v>
      </c>
      <c r="E9585" s="1">
        <f t="shared" si="1212"/>
        <v>42430</v>
      </c>
      <c r="F9585" s="30">
        <f t="shared" si="1210"/>
        <v>0</v>
      </c>
      <c r="H9585" s="42">
        <f>IF(DAY(D9585)&gt;14,VLOOKUP(DATE(YEAR(E9585),MONTH(E9585)-1,DAY(1)),'מדדים וריביות'!B:C,2,FALSE),VLOOKUP(DATE(YEAR(E9585),MONTH(E9585)-2,DAY(1)),'מדדים וריביות'!B:C,2,FALSE))</f>
        <v>33399223.666921899</v>
      </c>
      <c r="I9585" s="43">
        <f>'ריבית יומית'!D9579</f>
        <v>2.9952372008423822E-5</v>
      </c>
      <c r="J9585" s="29">
        <f t="shared" si="1211"/>
        <v>1.005849054244556</v>
      </c>
      <c r="L9585">
        <f>VLOOKUP(D9584,'מדדים וריביות'!B:C,2)</f>
        <v>33331270.007375799</v>
      </c>
      <c r="M9585" s="30">
        <f t="shared" si="1216"/>
        <v>0</v>
      </c>
      <c r="O9585" s="39">
        <f t="shared" si="1213"/>
        <v>0</v>
      </c>
      <c r="P9585" s="39">
        <f t="shared" si="1217"/>
        <v>0</v>
      </c>
      <c r="Q9585" s="39">
        <f t="shared" si="1214"/>
        <v>0</v>
      </c>
      <c r="R9585" s="41">
        <f t="shared" si="1215"/>
        <v>0</v>
      </c>
    </row>
    <row r="9586" spans="4:18" x14ac:dyDescent="0.25">
      <c r="D9586" s="1">
        <v>42451</v>
      </c>
      <c r="E9586" s="1">
        <f t="shared" si="1212"/>
        <v>42430</v>
      </c>
      <c r="F9586" s="30">
        <f t="shared" si="1210"/>
        <v>0</v>
      </c>
      <c r="H9586" s="42">
        <f>IF(DAY(D9586)&gt;14,VLOOKUP(DATE(YEAR(E9586),MONTH(E9586)-1,DAY(1)),'מדדים וריביות'!B:C,2,FALSE),VLOOKUP(DATE(YEAR(E9586),MONTH(E9586)-2,DAY(1)),'מדדים וריביות'!B:C,2,FALSE))</f>
        <v>33399223.666921899</v>
      </c>
      <c r="I9586" s="43">
        <f>'ריבית יומית'!D9580</f>
        <v>2.9952372008423822E-5</v>
      </c>
      <c r="J9586" s="29">
        <f t="shared" si="1211"/>
        <v>1.0058189275818639</v>
      </c>
      <c r="L9586">
        <f>VLOOKUP(D9585,'מדדים וריביות'!B:C,2)</f>
        <v>33331270.007375799</v>
      </c>
      <c r="M9586" s="30">
        <f t="shared" si="1216"/>
        <v>0</v>
      </c>
      <c r="O9586" s="39">
        <f t="shared" si="1213"/>
        <v>0</v>
      </c>
      <c r="P9586" s="39">
        <f t="shared" si="1217"/>
        <v>0</v>
      </c>
      <c r="Q9586" s="39">
        <f t="shared" si="1214"/>
        <v>0</v>
      </c>
      <c r="R9586" s="41">
        <f t="shared" si="1215"/>
        <v>0</v>
      </c>
    </row>
    <row r="9587" spans="4:18" x14ac:dyDescent="0.25">
      <c r="D9587" s="1">
        <v>42452</v>
      </c>
      <c r="E9587" s="1">
        <f t="shared" si="1212"/>
        <v>42430</v>
      </c>
      <c r="F9587" s="30">
        <f t="shared" si="1210"/>
        <v>0</v>
      </c>
      <c r="H9587" s="42">
        <f>IF(DAY(D9587)&gt;14,VLOOKUP(DATE(YEAR(E9587),MONTH(E9587)-1,DAY(1)),'מדדים וריביות'!B:C,2,FALSE),VLOOKUP(DATE(YEAR(E9587),MONTH(E9587)-2,DAY(1)),'מדדים וריביות'!B:C,2,FALSE))</f>
        <v>33399223.666921899</v>
      </c>
      <c r="I9587" s="43">
        <f>'ריבית יומית'!D9581</f>
        <v>2.9952372008423822E-5</v>
      </c>
      <c r="J9587" s="29">
        <f t="shared" si="1211"/>
        <v>1.0057888018215098</v>
      </c>
      <c r="L9587">
        <f>VLOOKUP(D9586,'מדדים וריביות'!B:C,2)</f>
        <v>33331270.007375799</v>
      </c>
      <c r="M9587" s="30">
        <f t="shared" si="1216"/>
        <v>0</v>
      </c>
      <c r="O9587" s="39">
        <f t="shared" si="1213"/>
        <v>0</v>
      </c>
      <c r="P9587" s="39">
        <f t="shared" si="1217"/>
        <v>0</v>
      </c>
      <c r="Q9587" s="39">
        <f t="shared" si="1214"/>
        <v>0</v>
      </c>
      <c r="R9587" s="41">
        <f t="shared" si="1215"/>
        <v>0</v>
      </c>
    </row>
    <row r="9588" spans="4:18" x14ac:dyDescent="0.25">
      <c r="D9588" s="1">
        <v>42453</v>
      </c>
      <c r="E9588" s="1">
        <f t="shared" si="1212"/>
        <v>42430</v>
      </c>
      <c r="F9588" s="30">
        <f t="shared" si="1210"/>
        <v>0</v>
      </c>
      <c r="H9588" s="42">
        <f>IF(DAY(D9588)&gt;14,VLOOKUP(DATE(YEAR(E9588),MONTH(E9588)-1,DAY(1)),'מדדים וריביות'!B:C,2,FALSE),VLOOKUP(DATE(YEAR(E9588),MONTH(E9588)-2,DAY(1)),'מדדים וריביות'!B:C,2,FALSE))</f>
        <v>33399223.666921899</v>
      </c>
      <c r="I9588" s="43">
        <f>'ריבית יומית'!D9582</f>
        <v>2.9952372008423822E-5</v>
      </c>
      <c r="J9588" s="29">
        <f t="shared" si="1211"/>
        <v>1.0057586769634665</v>
      </c>
      <c r="L9588">
        <f>VLOOKUP(D9587,'מדדים וריביות'!B:C,2)</f>
        <v>33331270.007375799</v>
      </c>
      <c r="M9588" s="30">
        <f t="shared" si="1216"/>
        <v>0</v>
      </c>
      <c r="O9588" s="39">
        <f t="shared" si="1213"/>
        <v>0</v>
      </c>
      <c r="P9588" s="39">
        <f t="shared" si="1217"/>
        <v>0</v>
      </c>
      <c r="Q9588" s="39">
        <f t="shared" si="1214"/>
        <v>0</v>
      </c>
      <c r="R9588" s="41">
        <f t="shared" si="1215"/>
        <v>0</v>
      </c>
    </row>
    <row r="9589" spans="4:18" x14ac:dyDescent="0.25">
      <c r="D9589" s="1">
        <v>42454</v>
      </c>
      <c r="E9589" s="1">
        <f t="shared" si="1212"/>
        <v>42430</v>
      </c>
      <c r="F9589" s="30">
        <f t="shared" si="1210"/>
        <v>0</v>
      </c>
      <c r="H9589" s="42">
        <f>IF(DAY(D9589)&gt;14,VLOOKUP(DATE(YEAR(E9589),MONTH(E9589)-1,DAY(1)),'מדדים וריביות'!B:C,2,FALSE),VLOOKUP(DATE(YEAR(E9589),MONTH(E9589)-2,DAY(1)),'מדדים וריביות'!B:C,2,FALSE))</f>
        <v>33399223.666921899</v>
      </c>
      <c r="I9589" s="43">
        <f>'ריבית יומית'!D9583</f>
        <v>2.9952372008423822E-5</v>
      </c>
      <c r="J9589" s="29">
        <f t="shared" si="1211"/>
        <v>1.0057285530077074</v>
      </c>
      <c r="L9589">
        <f>VLOOKUP(D9588,'מדדים וריביות'!B:C,2)</f>
        <v>33331270.007375799</v>
      </c>
      <c r="M9589" s="30">
        <f t="shared" si="1216"/>
        <v>0</v>
      </c>
      <c r="O9589" s="39">
        <f t="shared" si="1213"/>
        <v>0</v>
      </c>
      <c r="P9589" s="39">
        <f t="shared" si="1217"/>
        <v>0</v>
      </c>
      <c r="Q9589" s="39">
        <f t="shared" si="1214"/>
        <v>0</v>
      </c>
      <c r="R9589" s="41">
        <f t="shared" si="1215"/>
        <v>0</v>
      </c>
    </row>
    <row r="9590" spans="4:18" x14ac:dyDescent="0.25">
      <c r="D9590" s="1">
        <v>42455</v>
      </c>
      <c r="E9590" s="1">
        <f t="shared" si="1212"/>
        <v>42430</v>
      </c>
      <c r="F9590" s="30">
        <f t="shared" si="1210"/>
        <v>0</v>
      </c>
      <c r="H9590" s="42">
        <f>IF(DAY(D9590)&gt;14,VLOOKUP(DATE(YEAR(E9590),MONTH(E9590)-1,DAY(1)),'מדדים וריביות'!B:C,2,FALSE),VLOOKUP(DATE(YEAR(E9590),MONTH(E9590)-2,DAY(1)),'מדדים וריביות'!B:C,2,FALSE))</f>
        <v>33399223.666921899</v>
      </c>
      <c r="I9590" s="43">
        <f>'ריבית יומית'!D9584</f>
        <v>2.9952372008423822E-5</v>
      </c>
      <c r="J9590" s="29">
        <f t="shared" si="1211"/>
        <v>1.0056984299542051</v>
      </c>
      <c r="L9590">
        <f>VLOOKUP(D9589,'מדדים וריביות'!B:C,2)</f>
        <v>33331270.007375799</v>
      </c>
      <c r="M9590" s="30">
        <f t="shared" si="1216"/>
        <v>0</v>
      </c>
      <c r="O9590" s="39">
        <f t="shared" si="1213"/>
        <v>0</v>
      </c>
      <c r="P9590" s="39">
        <f t="shared" si="1217"/>
        <v>0</v>
      </c>
      <c r="Q9590" s="39">
        <f t="shared" si="1214"/>
        <v>0</v>
      </c>
      <c r="R9590" s="41">
        <f t="shared" si="1215"/>
        <v>0</v>
      </c>
    </row>
    <row r="9591" spans="4:18" x14ac:dyDescent="0.25">
      <c r="D9591" s="1">
        <v>42456</v>
      </c>
      <c r="E9591" s="1">
        <f t="shared" si="1212"/>
        <v>42430</v>
      </c>
      <c r="F9591" s="30">
        <f t="shared" si="1210"/>
        <v>0</v>
      </c>
      <c r="H9591" s="42">
        <f>IF(DAY(D9591)&gt;14,VLOOKUP(DATE(YEAR(E9591),MONTH(E9591)-1,DAY(1)),'מדדים וריביות'!B:C,2,FALSE),VLOOKUP(DATE(YEAR(E9591),MONTH(E9591)-2,DAY(1)),'מדדים וריביות'!B:C,2,FALSE))</f>
        <v>33399223.666921899</v>
      </c>
      <c r="I9591" s="43">
        <f>'ריבית יומית'!D9585</f>
        <v>2.9952372008423822E-5</v>
      </c>
      <c r="J9591" s="29">
        <f t="shared" si="1211"/>
        <v>1.0056683078029327</v>
      </c>
      <c r="L9591">
        <f>VLOOKUP(D9590,'מדדים וריביות'!B:C,2)</f>
        <v>33331270.007375799</v>
      </c>
      <c r="M9591" s="30">
        <f t="shared" si="1216"/>
        <v>0</v>
      </c>
      <c r="O9591" s="39">
        <f t="shared" si="1213"/>
        <v>0</v>
      </c>
      <c r="P9591" s="39">
        <f t="shared" si="1217"/>
        <v>0</v>
      </c>
      <c r="Q9591" s="39">
        <f t="shared" si="1214"/>
        <v>0</v>
      </c>
      <c r="R9591" s="41">
        <f t="shared" si="1215"/>
        <v>0</v>
      </c>
    </row>
    <row r="9592" spans="4:18" x14ac:dyDescent="0.25">
      <c r="D9592" s="1">
        <v>42457</v>
      </c>
      <c r="E9592" s="1">
        <f t="shared" si="1212"/>
        <v>42430</v>
      </c>
      <c r="F9592" s="30">
        <f t="shared" si="1210"/>
        <v>0</v>
      </c>
      <c r="H9592" s="42">
        <f>IF(DAY(D9592)&gt;14,VLOOKUP(DATE(YEAR(E9592),MONTH(E9592)-1,DAY(1)),'מדדים וריביות'!B:C,2,FALSE),VLOOKUP(DATE(YEAR(E9592),MONTH(E9592)-2,DAY(1)),'מדדים וריביות'!B:C,2,FALSE))</f>
        <v>33399223.666921899</v>
      </c>
      <c r="I9592" s="43">
        <f>'ריבית יומית'!D9586</f>
        <v>2.9952372008423822E-5</v>
      </c>
      <c r="J9592" s="29">
        <f t="shared" si="1211"/>
        <v>1.0056381865538631</v>
      </c>
      <c r="L9592">
        <f>VLOOKUP(D9591,'מדדים וריביות'!B:C,2)</f>
        <v>33331270.007375799</v>
      </c>
      <c r="M9592" s="30">
        <f t="shared" si="1216"/>
        <v>0</v>
      </c>
      <c r="O9592" s="39">
        <f t="shared" si="1213"/>
        <v>0</v>
      </c>
      <c r="P9592" s="39">
        <f t="shared" si="1217"/>
        <v>0</v>
      </c>
      <c r="Q9592" s="39">
        <f t="shared" si="1214"/>
        <v>0</v>
      </c>
      <c r="R9592" s="41">
        <f t="shared" si="1215"/>
        <v>0</v>
      </c>
    </row>
    <row r="9593" spans="4:18" x14ac:dyDescent="0.25">
      <c r="D9593" s="1">
        <v>42458</v>
      </c>
      <c r="E9593" s="1">
        <f t="shared" si="1212"/>
        <v>42430</v>
      </c>
      <c r="F9593" s="30">
        <f t="shared" si="1210"/>
        <v>0</v>
      </c>
      <c r="H9593" s="42">
        <f>IF(DAY(D9593)&gt;14,VLOOKUP(DATE(YEAR(E9593),MONTH(E9593)-1,DAY(1)),'מדדים וריביות'!B:C,2,FALSE),VLOOKUP(DATE(YEAR(E9593),MONTH(E9593)-2,DAY(1)),'מדדים וריביות'!B:C,2,FALSE))</f>
        <v>33399223.666921899</v>
      </c>
      <c r="I9593" s="43">
        <f>'ריבית יומית'!D9587</f>
        <v>2.9952372008423822E-5</v>
      </c>
      <c r="J9593" s="29">
        <f t="shared" si="1211"/>
        <v>1.0056080662069693</v>
      </c>
      <c r="L9593">
        <f>VLOOKUP(D9592,'מדדים וריביות'!B:C,2)</f>
        <v>33331270.007375799</v>
      </c>
      <c r="M9593" s="30">
        <f t="shared" si="1216"/>
        <v>0</v>
      </c>
      <c r="O9593" s="39">
        <f t="shared" si="1213"/>
        <v>0</v>
      </c>
      <c r="P9593" s="39">
        <f t="shared" si="1217"/>
        <v>0</v>
      </c>
      <c r="Q9593" s="39">
        <f t="shared" si="1214"/>
        <v>0</v>
      </c>
      <c r="R9593" s="41">
        <f t="shared" si="1215"/>
        <v>0</v>
      </c>
    </row>
    <row r="9594" spans="4:18" x14ac:dyDescent="0.25">
      <c r="D9594" s="1">
        <v>42459</v>
      </c>
      <c r="E9594" s="1">
        <f t="shared" si="1212"/>
        <v>42430</v>
      </c>
      <c r="F9594" s="30">
        <f t="shared" si="1210"/>
        <v>0</v>
      </c>
      <c r="H9594" s="42">
        <f>IF(DAY(D9594)&gt;14,VLOOKUP(DATE(YEAR(E9594),MONTH(E9594)-1,DAY(1)),'מדדים וריביות'!B:C,2,FALSE),VLOOKUP(DATE(YEAR(E9594),MONTH(E9594)-2,DAY(1)),'מדדים וריביות'!B:C,2,FALSE))</f>
        <v>33399223.666921899</v>
      </c>
      <c r="I9594" s="43">
        <f>'ריבית יומית'!D9588</f>
        <v>2.9952372008423822E-5</v>
      </c>
      <c r="J9594" s="29">
        <f t="shared" si="1211"/>
        <v>1.0055779467622243</v>
      </c>
      <c r="L9594">
        <f>VLOOKUP(D9593,'מדדים וריביות'!B:C,2)</f>
        <v>33331270.007375799</v>
      </c>
      <c r="M9594" s="30">
        <f t="shared" si="1216"/>
        <v>0</v>
      </c>
      <c r="O9594" s="39">
        <f t="shared" si="1213"/>
        <v>0</v>
      </c>
      <c r="P9594" s="39">
        <f t="shared" si="1217"/>
        <v>0</v>
      </c>
      <c r="Q9594" s="39">
        <f t="shared" si="1214"/>
        <v>0</v>
      </c>
      <c r="R9594" s="41">
        <f t="shared" si="1215"/>
        <v>0</v>
      </c>
    </row>
    <row r="9595" spans="4:18" x14ac:dyDescent="0.25">
      <c r="D9595" s="1">
        <v>42460</v>
      </c>
      <c r="E9595" s="1">
        <f t="shared" si="1212"/>
        <v>42430</v>
      </c>
      <c r="F9595" s="30">
        <f t="shared" si="1210"/>
        <v>0</v>
      </c>
      <c r="H9595" s="42">
        <f>IF(DAY(D9595)&gt;14,VLOOKUP(DATE(YEAR(E9595),MONTH(E9595)-1,DAY(1)),'מדדים וריביות'!B:C,2,FALSE),VLOOKUP(DATE(YEAR(E9595),MONTH(E9595)-2,DAY(1)),'מדדים וריביות'!B:C,2,FALSE))</f>
        <v>33399223.666921899</v>
      </c>
      <c r="I9595" s="43">
        <f>'ריבית יומית'!D9589</f>
        <v>2.9952372008423822E-5</v>
      </c>
      <c r="J9595" s="29">
        <f t="shared" si="1211"/>
        <v>1.0055478282196013</v>
      </c>
      <c r="L9595">
        <f>VLOOKUP(D9594,'מדדים וריביות'!B:C,2)</f>
        <v>33331270.007375799</v>
      </c>
      <c r="M9595" s="30">
        <f t="shared" si="1216"/>
        <v>0</v>
      </c>
      <c r="O9595" s="39">
        <f t="shared" si="1213"/>
        <v>0</v>
      </c>
      <c r="P9595" s="39">
        <f t="shared" si="1217"/>
        <v>0</v>
      </c>
      <c r="Q9595" s="39">
        <f t="shared" si="1214"/>
        <v>0</v>
      </c>
      <c r="R9595" s="41">
        <f t="shared" si="1215"/>
        <v>0</v>
      </c>
    </row>
    <row r="9596" spans="4:18" x14ac:dyDescent="0.25">
      <c r="D9596" s="1">
        <v>42461</v>
      </c>
      <c r="E9596" s="1">
        <f t="shared" si="1212"/>
        <v>42461</v>
      </c>
      <c r="F9596" s="30">
        <f t="shared" si="1210"/>
        <v>0</v>
      </c>
      <c r="H9596" s="42">
        <f>IF(DAY(D9596)&gt;14,VLOOKUP(DATE(YEAR(E9596),MONTH(E9596)-1,DAY(1)),'מדדים וריביות'!B:C,2,FALSE),VLOOKUP(DATE(YEAR(E9596),MONTH(E9596)-2,DAY(1)),'מדדים וריביות'!B:C,2,FALSE))</f>
        <v>33399223.666921899</v>
      </c>
      <c r="I9596" s="43">
        <f>'ריבית יומית'!D9590</f>
        <v>2.9952372008423822E-5</v>
      </c>
      <c r="J9596" s="29">
        <f t="shared" si="1211"/>
        <v>1.0055177105790729</v>
      </c>
      <c r="L9596">
        <f>VLOOKUP(D9595,'מדדים וריביות'!B:C,2)</f>
        <v>33331270.007375799</v>
      </c>
      <c r="M9596" s="30">
        <f t="shared" si="1216"/>
        <v>0</v>
      </c>
      <c r="O9596" s="39">
        <f t="shared" si="1213"/>
        <v>0</v>
      </c>
      <c r="P9596" s="39">
        <f t="shared" si="1217"/>
        <v>0</v>
      </c>
      <c r="Q9596" s="39">
        <f t="shared" si="1214"/>
        <v>0</v>
      </c>
      <c r="R9596" s="41">
        <f t="shared" si="1215"/>
        <v>0</v>
      </c>
    </row>
    <row r="9597" spans="4:18" x14ac:dyDescent="0.25">
      <c r="D9597" s="1">
        <v>42462</v>
      </c>
      <c r="E9597" s="1">
        <f t="shared" si="1212"/>
        <v>42461</v>
      </c>
      <c r="F9597" s="30">
        <f t="shared" si="1210"/>
        <v>0</v>
      </c>
      <c r="H9597" s="42">
        <f>IF(DAY(D9597)&gt;14,VLOOKUP(DATE(YEAR(E9597),MONTH(E9597)-1,DAY(1)),'מדדים וריביות'!B:C,2,FALSE),VLOOKUP(DATE(YEAR(E9597),MONTH(E9597)-2,DAY(1)),'מדדים וריביות'!B:C,2,FALSE))</f>
        <v>33399223.666921899</v>
      </c>
      <c r="I9597" s="43">
        <f>'ריבית יומית'!D9591</f>
        <v>2.9952372008423822E-5</v>
      </c>
      <c r="J9597" s="29">
        <f t="shared" si="1211"/>
        <v>1.0054875938406123</v>
      </c>
      <c r="L9597">
        <f>VLOOKUP(D9596,'מדדים וריביות'!B:C,2)</f>
        <v>33467177.326467998</v>
      </c>
      <c r="M9597" s="30">
        <f t="shared" si="1216"/>
        <v>0</v>
      </c>
      <c r="O9597" s="39">
        <f t="shared" si="1213"/>
        <v>0</v>
      </c>
      <c r="P9597" s="39">
        <f t="shared" si="1217"/>
        <v>0</v>
      </c>
      <c r="Q9597" s="39">
        <f t="shared" si="1214"/>
        <v>0</v>
      </c>
      <c r="R9597" s="41">
        <f t="shared" si="1215"/>
        <v>0</v>
      </c>
    </row>
    <row r="9598" spans="4:18" x14ac:dyDescent="0.25">
      <c r="D9598" s="1">
        <v>42463</v>
      </c>
      <c r="E9598" s="1">
        <f t="shared" si="1212"/>
        <v>42461</v>
      </c>
      <c r="F9598" s="30">
        <f t="shared" si="1210"/>
        <v>0</v>
      </c>
      <c r="H9598" s="42">
        <f>IF(DAY(D9598)&gt;14,VLOOKUP(DATE(YEAR(E9598),MONTH(E9598)-1,DAY(1)),'מדדים וריביות'!B:C,2,FALSE),VLOOKUP(DATE(YEAR(E9598),MONTH(E9598)-2,DAY(1)),'מדדים וריביות'!B:C,2,FALSE))</f>
        <v>33399223.666921899</v>
      </c>
      <c r="I9598" s="43">
        <f>'ריבית יומית'!D9592</f>
        <v>2.9952372008423822E-5</v>
      </c>
      <c r="J9598" s="29">
        <f t="shared" si="1211"/>
        <v>1.0054574780041925</v>
      </c>
      <c r="L9598">
        <f>VLOOKUP(D9597,'מדדים וריביות'!B:C,2)</f>
        <v>33467177.326467998</v>
      </c>
      <c r="M9598" s="30">
        <f t="shared" si="1216"/>
        <v>0</v>
      </c>
      <c r="O9598" s="39">
        <f t="shared" si="1213"/>
        <v>0</v>
      </c>
      <c r="P9598" s="39">
        <f t="shared" si="1217"/>
        <v>0</v>
      </c>
      <c r="Q9598" s="39">
        <f t="shared" si="1214"/>
        <v>0</v>
      </c>
      <c r="R9598" s="41">
        <f t="shared" si="1215"/>
        <v>0</v>
      </c>
    </row>
    <row r="9599" spans="4:18" x14ac:dyDescent="0.25">
      <c r="D9599" s="1">
        <v>42464</v>
      </c>
      <c r="E9599" s="1">
        <f t="shared" si="1212"/>
        <v>42461</v>
      </c>
      <c r="F9599" s="30">
        <f t="shared" si="1210"/>
        <v>0</v>
      </c>
      <c r="H9599" s="42">
        <f>IF(DAY(D9599)&gt;14,VLOOKUP(DATE(YEAR(E9599),MONTH(E9599)-1,DAY(1)),'מדדים וריביות'!B:C,2,FALSE),VLOOKUP(DATE(YEAR(E9599),MONTH(E9599)-2,DAY(1)),'מדדים וריביות'!B:C,2,FALSE))</f>
        <v>33399223.666921899</v>
      </c>
      <c r="I9599" s="43">
        <f>'ריבית יומית'!D9593</f>
        <v>2.9952372008423822E-5</v>
      </c>
      <c r="J9599" s="29">
        <f t="shared" si="1211"/>
        <v>1.0054273630697863</v>
      </c>
      <c r="L9599">
        <f>VLOOKUP(D9598,'מדדים וריביות'!B:C,2)</f>
        <v>33467177.326467998</v>
      </c>
      <c r="M9599" s="30">
        <f t="shared" si="1216"/>
        <v>0</v>
      </c>
      <c r="O9599" s="39">
        <f t="shared" si="1213"/>
        <v>0</v>
      </c>
      <c r="P9599" s="39">
        <f t="shared" si="1217"/>
        <v>0</v>
      </c>
      <c r="Q9599" s="39">
        <f t="shared" si="1214"/>
        <v>0</v>
      </c>
      <c r="R9599" s="41">
        <f t="shared" si="1215"/>
        <v>0</v>
      </c>
    </row>
    <row r="9600" spans="4:18" x14ac:dyDescent="0.25">
      <c r="D9600" s="1">
        <v>42465</v>
      </c>
      <c r="E9600" s="1">
        <f t="shared" si="1212"/>
        <v>42461</v>
      </c>
      <c r="F9600" s="30">
        <f t="shared" ref="F9600:F9663" si="1218">M9599</f>
        <v>0</v>
      </c>
      <c r="H9600" s="42">
        <f>IF(DAY(D9600)&gt;14,VLOOKUP(DATE(YEAR(E9600),MONTH(E9600)-1,DAY(1)),'מדדים וריביות'!B:C,2,FALSE),VLOOKUP(DATE(YEAR(E9600),MONTH(E9600)-2,DAY(1)),'מדדים וריביות'!B:C,2,FALSE))</f>
        <v>33399223.666921899</v>
      </c>
      <c r="I9600" s="43">
        <f>'ריבית יומית'!D9594</f>
        <v>2.9952372008423822E-5</v>
      </c>
      <c r="J9600" s="29">
        <f t="shared" si="1211"/>
        <v>1.0053972490373668</v>
      </c>
      <c r="L9600">
        <f>VLOOKUP(D9599,'מדדים וריביות'!B:C,2)</f>
        <v>33467177.326467998</v>
      </c>
      <c r="M9600" s="30">
        <f t="shared" si="1216"/>
        <v>0</v>
      </c>
      <c r="O9600" s="39">
        <f t="shared" si="1213"/>
        <v>0</v>
      </c>
      <c r="P9600" s="39">
        <f t="shared" si="1217"/>
        <v>0</v>
      </c>
      <c r="Q9600" s="39">
        <f t="shared" si="1214"/>
        <v>0</v>
      </c>
      <c r="R9600" s="41">
        <f t="shared" si="1215"/>
        <v>0</v>
      </c>
    </row>
    <row r="9601" spans="4:18" x14ac:dyDescent="0.25">
      <c r="D9601" s="1">
        <v>42466</v>
      </c>
      <c r="E9601" s="1">
        <f t="shared" si="1212"/>
        <v>42461</v>
      </c>
      <c r="F9601" s="30">
        <f t="shared" si="1218"/>
        <v>0</v>
      </c>
      <c r="H9601" s="42">
        <f>IF(DAY(D9601)&gt;14,VLOOKUP(DATE(YEAR(E9601),MONTH(E9601)-1,DAY(1)),'מדדים וריביות'!B:C,2,FALSE),VLOOKUP(DATE(YEAR(E9601),MONTH(E9601)-2,DAY(1)),'מדדים וריביות'!B:C,2,FALSE))</f>
        <v>33399223.666921899</v>
      </c>
      <c r="I9601" s="43">
        <f>'ריבית יומית'!D9595</f>
        <v>2.9952372008423822E-5</v>
      </c>
      <c r="J9601" s="29">
        <f t="shared" si="1211"/>
        <v>1.0053671359069072</v>
      </c>
      <c r="L9601">
        <f>VLOOKUP(D9600,'מדדים וריביות'!B:C,2)</f>
        <v>33467177.326467998</v>
      </c>
      <c r="M9601" s="30">
        <f t="shared" si="1216"/>
        <v>0</v>
      </c>
      <c r="O9601" s="39">
        <f t="shared" si="1213"/>
        <v>0</v>
      </c>
      <c r="P9601" s="39">
        <f t="shared" si="1217"/>
        <v>0</v>
      </c>
      <c r="Q9601" s="39">
        <f t="shared" si="1214"/>
        <v>0</v>
      </c>
      <c r="R9601" s="41">
        <f t="shared" si="1215"/>
        <v>0</v>
      </c>
    </row>
    <row r="9602" spans="4:18" x14ac:dyDescent="0.25">
      <c r="D9602" s="1">
        <v>42467</v>
      </c>
      <c r="E9602" s="1">
        <f t="shared" si="1212"/>
        <v>42461</v>
      </c>
      <c r="F9602" s="30">
        <f t="shared" si="1218"/>
        <v>0</v>
      </c>
      <c r="H9602" s="42">
        <f>IF(DAY(D9602)&gt;14,VLOOKUP(DATE(YEAR(E9602),MONTH(E9602)-1,DAY(1)),'מדדים וריביות'!B:C,2,FALSE),VLOOKUP(DATE(YEAR(E9602),MONTH(E9602)-2,DAY(1)),'מדדים וריביות'!B:C,2,FALSE))</f>
        <v>33399223.666921899</v>
      </c>
      <c r="I9602" s="43">
        <f>'ריבית יומית'!D9596</f>
        <v>2.9952372008423822E-5</v>
      </c>
      <c r="J9602" s="29">
        <f t="shared" si="1211"/>
        <v>1.0053370236783801</v>
      </c>
      <c r="L9602">
        <f>VLOOKUP(D9601,'מדדים וריביות'!B:C,2)</f>
        <v>33467177.326467998</v>
      </c>
      <c r="M9602" s="30">
        <f t="shared" si="1216"/>
        <v>0</v>
      </c>
      <c r="O9602" s="39">
        <f t="shared" si="1213"/>
        <v>0</v>
      </c>
      <c r="P9602" s="39">
        <f t="shared" si="1217"/>
        <v>0</v>
      </c>
      <c r="Q9602" s="39">
        <f t="shared" si="1214"/>
        <v>0</v>
      </c>
      <c r="R9602" s="41">
        <f t="shared" si="1215"/>
        <v>0</v>
      </c>
    </row>
    <row r="9603" spans="4:18" x14ac:dyDescent="0.25">
      <c r="D9603" s="1">
        <v>42468</v>
      </c>
      <c r="E9603" s="1">
        <f t="shared" si="1212"/>
        <v>42461</v>
      </c>
      <c r="F9603" s="30">
        <f t="shared" si="1218"/>
        <v>0</v>
      </c>
      <c r="H9603" s="42">
        <f>IF(DAY(D9603)&gt;14,VLOOKUP(DATE(YEAR(E9603),MONTH(E9603)-1,DAY(1)),'מדדים וריביות'!B:C,2,FALSE),VLOOKUP(DATE(YEAR(E9603),MONTH(E9603)-2,DAY(1)),'מדדים וריביות'!B:C,2,FALSE))</f>
        <v>33399223.666921899</v>
      </c>
      <c r="I9603" s="43">
        <f>'ריבית יומית'!D9597</f>
        <v>2.9952372008423822E-5</v>
      </c>
      <c r="J9603" s="29">
        <f t="shared" si="1211"/>
        <v>1.0053069123517586</v>
      </c>
      <c r="L9603">
        <f>VLOOKUP(D9602,'מדדים וריביות'!B:C,2)</f>
        <v>33467177.326467998</v>
      </c>
      <c r="M9603" s="30">
        <f t="shared" si="1216"/>
        <v>0</v>
      </c>
      <c r="O9603" s="39">
        <f t="shared" si="1213"/>
        <v>0</v>
      </c>
      <c r="P9603" s="39">
        <f t="shared" si="1217"/>
        <v>0</v>
      </c>
      <c r="Q9603" s="39">
        <f t="shared" si="1214"/>
        <v>0</v>
      </c>
      <c r="R9603" s="41">
        <f t="shared" si="1215"/>
        <v>0</v>
      </c>
    </row>
    <row r="9604" spans="4:18" x14ac:dyDescent="0.25">
      <c r="D9604" s="1">
        <v>42469</v>
      </c>
      <c r="E9604" s="1">
        <f t="shared" si="1212"/>
        <v>42461</v>
      </c>
      <c r="F9604" s="30">
        <f t="shared" si="1218"/>
        <v>0</v>
      </c>
      <c r="H9604" s="42">
        <f>IF(DAY(D9604)&gt;14,VLOOKUP(DATE(YEAR(E9604),MONTH(E9604)-1,DAY(1)),'מדדים וריביות'!B:C,2,FALSE),VLOOKUP(DATE(YEAR(E9604),MONTH(E9604)-2,DAY(1)),'מדדים וריביות'!B:C,2,FALSE))</f>
        <v>33399223.666921899</v>
      </c>
      <c r="I9604" s="43">
        <f>'ריבית יומית'!D9598</f>
        <v>2.9952372008423822E-5</v>
      </c>
      <c r="J9604" s="29">
        <f t="shared" si="1211"/>
        <v>1.005276801927016</v>
      </c>
      <c r="L9604">
        <f>VLOOKUP(D9603,'מדדים וריביות'!B:C,2)</f>
        <v>33467177.326467998</v>
      </c>
      <c r="M9604" s="30">
        <f t="shared" si="1216"/>
        <v>0</v>
      </c>
      <c r="O9604" s="39">
        <f t="shared" si="1213"/>
        <v>0</v>
      </c>
      <c r="P9604" s="39">
        <f t="shared" si="1217"/>
        <v>0</v>
      </c>
      <c r="Q9604" s="39">
        <f t="shared" si="1214"/>
        <v>0</v>
      </c>
      <c r="R9604" s="41">
        <f t="shared" si="1215"/>
        <v>0</v>
      </c>
    </row>
    <row r="9605" spans="4:18" x14ac:dyDescent="0.25">
      <c r="D9605" s="1">
        <v>42470</v>
      </c>
      <c r="E9605" s="1">
        <f t="shared" si="1212"/>
        <v>42461</v>
      </c>
      <c r="F9605" s="30">
        <f t="shared" si="1218"/>
        <v>0</v>
      </c>
      <c r="H9605" s="42">
        <f>IF(DAY(D9605)&gt;14,VLOOKUP(DATE(YEAR(E9605),MONTH(E9605)-1,DAY(1)),'מדדים וריביות'!B:C,2,FALSE),VLOOKUP(DATE(YEAR(E9605),MONTH(E9605)-2,DAY(1)),'מדדים וריביות'!B:C,2,FALSE))</f>
        <v>33399223.666921899</v>
      </c>
      <c r="I9605" s="43">
        <f>'ריבית יומית'!D9599</f>
        <v>2.9952372008423822E-5</v>
      </c>
      <c r="J9605" s="29">
        <f t="shared" si="1211"/>
        <v>1.0052466924041248</v>
      </c>
      <c r="L9605">
        <f>VLOOKUP(D9604,'מדדים וריביות'!B:C,2)</f>
        <v>33467177.326467998</v>
      </c>
      <c r="M9605" s="30">
        <f t="shared" si="1216"/>
        <v>0</v>
      </c>
      <c r="O9605" s="39">
        <f t="shared" si="1213"/>
        <v>0</v>
      </c>
      <c r="P9605" s="39">
        <f t="shared" si="1217"/>
        <v>0</v>
      </c>
      <c r="Q9605" s="39">
        <f t="shared" si="1214"/>
        <v>0</v>
      </c>
      <c r="R9605" s="41">
        <f t="shared" si="1215"/>
        <v>0</v>
      </c>
    </row>
    <row r="9606" spans="4:18" x14ac:dyDescent="0.25">
      <c r="D9606" s="1">
        <v>42471</v>
      </c>
      <c r="E9606" s="1">
        <f t="shared" si="1212"/>
        <v>42461</v>
      </c>
      <c r="F9606" s="30">
        <f t="shared" si="1218"/>
        <v>0</v>
      </c>
      <c r="H9606" s="42">
        <f>IF(DAY(D9606)&gt;14,VLOOKUP(DATE(YEAR(E9606),MONTH(E9606)-1,DAY(1)),'מדדים וריביות'!B:C,2,FALSE),VLOOKUP(DATE(YEAR(E9606),MONTH(E9606)-2,DAY(1)),'מדדים וריביות'!B:C,2,FALSE))</f>
        <v>33399223.666921899</v>
      </c>
      <c r="I9606" s="43">
        <f>'ריבית יומית'!D9600</f>
        <v>2.9952372008423822E-5</v>
      </c>
      <c r="J9606" s="29">
        <f t="shared" si="1211"/>
        <v>1.0052165837830582</v>
      </c>
      <c r="L9606">
        <f>VLOOKUP(D9605,'מדדים וריביות'!B:C,2)</f>
        <v>33467177.326467998</v>
      </c>
      <c r="M9606" s="30">
        <f t="shared" si="1216"/>
        <v>0</v>
      </c>
      <c r="O9606" s="39">
        <f t="shared" si="1213"/>
        <v>0</v>
      </c>
      <c r="P9606" s="39">
        <f t="shared" si="1217"/>
        <v>0</v>
      </c>
      <c r="Q9606" s="39">
        <f t="shared" si="1214"/>
        <v>0</v>
      </c>
      <c r="R9606" s="41">
        <f t="shared" si="1215"/>
        <v>0</v>
      </c>
    </row>
    <row r="9607" spans="4:18" x14ac:dyDescent="0.25">
      <c r="D9607" s="1">
        <v>42472</v>
      </c>
      <c r="E9607" s="1">
        <f t="shared" si="1212"/>
        <v>42461</v>
      </c>
      <c r="F9607" s="30">
        <f t="shared" si="1218"/>
        <v>0</v>
      </c>
      <c r="H9607" s="42">
        <f>IF(DAY(D9607)&gt;14,VLOOKUP(DATE(YEAR(E9607),MONTH(E9607)-1,DAY(1)),'מדדים וריביות'!B:C,2,FALSE),VLOOKUP(DATE(YEAR(E9607),MONTH(E9607)-2,DAY(1)),'מדדים וריביות'!B:C,2,FALSE))</f>
        <v>33399223.666921899</v>
      </c>
      <c r="I9607" s="43">
        <f>'ריבית יומית'!D9601</f>
        <v>2.9952372008423822E-5</v>
      </c>
      <c r="J9607" s="29">
        <f t="shared" si="1211"/>
        <v>1.0051864760637894</v>
      </c>
      <c r="L9607">
        <f>VLOOKUP(D9606,'מדדים וריביות'!B:C,2)</f>
        <v>33467177.326467998</v>
      </c>
      <c r="M9607" s="30">
        <f t="shared" si="1216"/>
        <v>0</v>
      </c>
      <c r="O9607" s="39">
        <f t="shared" si="1213"/>
        <v>0</v>
      </c>
      <c r="P9607" s="39">
        <f t="shared" si="1217"/>
        <v>0</v>
      </c>
      <c r="Q9607" s="39">
        <f t="shared" si="1214"/>
        <v>0</v>
      </c>
      <c r="R9607" s="41">
        <f t="shared" si="1215"/>
        <v>0</v>
      </c>
    </row>
    <row r="9608" spans="4:18" x14ac:dyDescent="0.25">
      <c r="D9608" s="1">
        <v>42473</v>
      </c>
      <c r="E9608" s="1">
        <f t="shared" si="1212"/>
        <v>42461</v>
      </c>
      <c r="F9608" s="30">
        <f t="shared" si="1218"/>
        <v>0</v>
      </c>
      <c r="H9608" s="42">
        <f>IF(DAY(D9608)&gt;14,VLOOKUP(DATE(YEAR(E9608),MONTH(E9608)-1,DAY(1)),'מדדים וריביות'!B:C,2,FALSE),VLOOKUP(DATE(YEAR(E9608),MONTH(E9608)-2,DAY(1)),'מדדים וריביות'!B:C,2,FALSE))</f>
        <v>33399223.666921899</v>
      </c>
      <c r="I9608" s="43">
        <f>'ריבית יומית'!D9602</f>
        <v>2.9952372008423822E-5</v>
      </c>
      <c r="J9608" s="29">
        <f t="shared" si="1211"/>
        <v>1.005156369246291</v>
      </c>
      <c r="L9608">
        <f>VLOOKUP(D9607,'מדדים וריביות'!B:C,2)</f>
        <v>33467177.326467998</v>
      </c>
      <c r="M9608" s="30">
        <f t="shared" si="1216"/>
        <v>0</v>
      </c>
      <c r="O9608" s="39">
        <f t="shared" si="1213"/>
        <v>0</v>
      </c>
      <c r="P9608" s="39">
        <f t="shared" si="1217"/>
        <v>0</v>
      </c>
      <c r="Q9608" s="39">
        <f t="shared" si="1214"/>
        <v>0</v>
      </c>
      <c r="R9608" s="41">
        <f t="shared" si="1215"/>
        <v>0</v>
      </c>
    </row>
    <row r="9609" spans="4:18" x14ac:dyDescent="0.25">
      <c r="D9609" s="1">
        <v>42474</v>
      </c>
      <c r="E9609" s="1">
        <f t="shared" si="1212"/>
        <v>42461</v>
      </c>
      <c r="F9609" s="30">
        <f t="shared" si="1218"/>
        <v>0</v>
      </c>
      <c r="H9609" s="42">
        <f>IF(DAY(D9609)&gt;14,VLOOKUP(DATE(YEAR(E9609),MONTH(E9609)-1,DAY(1)),'מדדים וריביות'!B:C,2,FALSE),VLOOKUP(DATE(YEAR(E9609),MONTH(E9609)-2,DAY(1)),'מדדים וריביות'!B:C,2,FALSE))</f>
        <v>33399223.666921899</v>
      </c>
      <c r="I9609" s="43">
        <f>'ריבית יומית'!D9603</f>
        <v>2.9952372008423822E-5</v>
      </c>
      <c r="J9609" s="29">
        <f t="shared" ref="J9609:J9672" si="1219">J9610*(1+I9609)</f>
        <v>1.0051262633305362</v>
      </c>
      <c r="L9609">
        <f>VLOOKUP(D9608,'מדדים וריביות'!B:C,2)</f>
        <v>33467177.326467998</v>
      </c>
      <c r="M9609" s="30">
        <f t="shared" si="1216"/>
        <v>0</v>
      </c>
      <c r="O9609" s="39">
        <f t="shared" si="1213"/>
        <v>0</v>
      </c>
      <c r="P9609" s="39">
        <f t="shared" si="1217"/>
        <v>0</v>
      </c>
      <c r="Q9609" s="39">
        <f t="shared" si="1214"/>
        <v>0</v>
      </c>
      <c r="R9609" s="41">
        <f t="shared" si="1215"/>
        <v>0</v>
      </c>
    </row>
    <row r="9610" spans="4:18" x14ac:dyDescent="0.25">
      <c r="D9610" s="1">
        <v>42475</v>
      </c>
      <c r="E9610" s="1">
        <f t="shared" ref="E9610:E9673" si="1220">DATE(YEAR(D9610),MONTH(D9610),DAY(1))</f>
        <v>42461</v>
      </c>
      <c r="F9610" s="30">
        <f t="shared" si="1218"/>
        <v>0</v>
      </c>
      <c r="H9610" s="42">
        <f>IF(DAY(D9610)&gt;14,VLOOKUP(DATE(YEAR(E9610),MONTH(E9610)-1,DAY(1)),'מדדים וריביות'!B:C,2,FALSE),VLOOKUP(DATE(YEAR(E9610),MONTH(E9610)-2,DAY(1)),'מדדים וריביות'!B:C,2,FALSE))</f>
        <v>33331270.007375799</v>
      </c>
      <c r="I9610" s="43">
        <f>'ריבית יומית'!D9604</f>
        <v>2.9952372008423822E-5</v>
      </c>
      <c r="J9610" s="29">
        <f t="shared" si="1219"/>
        <v>1.0050961583164981</v>
      </c>
      <c r="L9610">
        <f>VLOOKUP(D9609,'מדדים וריביות'!B:C,2)</f>
        <v>33467177.326467998</v>
      </c>
      <c r="M9610" s="30">
        <f t="shared" si="1216"/>
        <v>0</v>
      </c>
      <c r="O9610" s="39">
        <f t="shared" ref="O9610:O9673" si="1221">$D$4/H9610*G9610-G9610</f>
        <v>0</v>
      </c>
      <c r="P9610" s="39">
        <f t="shared" si="1217"/>
        <v>0</v>
      </c>
      <c r="Q9610" s="39">
        <f t="shared" ref="Q9610:Q9673" si="1222">$D$4/H9610*P9610-P9610</f>
        <v>0</v>
      </c>
      <c r="R9610" s="41">
        <f t="shared" ref="R9610:R9673" si="1223">SUM(O9610:Q9610)</f>
        <v>0</v>
      </c>
    </row>
    <row r="9611" spans="4:18" x14ac:dyDescent="0.25">
      <c r="D9611" s="1">
        <v>42476</v>
      </c>
      <c r="E9611" s="1">
        <f t="shared" si="1220"/>
        <v>42461</v>
      </c>
      <c r="F9611" s="30">
        <f t="shared" si="1218"/>
        <v>0</v>
      </c>
      <c r="H9611" s="42">
        <f>IF(DAY(D9611)&gt;14,VLOOKUP(DATE(YEAR(E9611),MONTH(E9611)-1,DAY(1)),'מדדים וריביות'!B:C,2,FALSE),VLOOKUP(DATE(YEAR(E9611),MONTH(E9611)-2,DAY(1)),'מדדים וריביות'!B:C,2,FALSE))</f>
        <v>33331270.007375799</v>
      </c>
      <c r="I9611" s="43">
        <f>'ריבית יומית'!D9605</f>
        <v>2.9952372008423822E-5</v>
      </c>
      <c r="J9611" s="29">
        <f t="shared" si="1219"/>
        <v>1.0050660542041496</v>
      </c>
      <c r="L9611">
        <f>VLOOKUP(D9610,'מדדים וריביות'!B:C,2)</f>
        <v>33467177.326467998</v>
      </c>
      <c r="M9611" s="30">
        <f t="shared" si="1216"/>
        <v>0</v>
      </c>
      <c r="O9611" s="39">
        <f t="shared" si="1221"/>
        <v>0</v>
      </c>
      <c r="P9611" s="39">
        <f t="shared" si="1217"/>
        <v>0</v>
      </c>
      <c r="Q9611" s="39">
        <f t="shared" si="1222"/>
        <v>0</v>
      </c>
      <c r="R9611" s="41">
        <f t="shared" si="1223"/>
        <v>0</v>
      </c>
    </row>
    <row r="9612" spans="4:18" x14ac:dyDescent="0.25">
      <c r="D9612" s="1">
        <v>42477</v>
      </c>
      <c r="E9612" s="1">
        <f t="shared" si="1220"/>
        <v>42461</v>
      </c>
      <c r="F9612" s="30">
        <f t="shared" si="1218"/>
        <v>0</v>
      </c>
      <c r="H9612" s="42">
        <f>IF(DAY(D9612)&gt;14,VLOOKUP(DATE(YEAR(E9612),MONTH(E9612)-1,DAY(1)),'מדדים וריביות'!B:C,2,FALSE),VLOOKUP(DATE(YEAR(E9612),MONTH(E9612)-2,DAY(1)),'מדדים וריביות'!B:C,2,FALSE))</f>
        <v>33331270.007375799</v>
      </c>
      <c r="I9612" s="43">
        <f>'ריבית יומית'!D9606</f>
        <v>2.9952372008423822E-5</v>
      </c>
      <c r="J9612" s="29">
        <f t="shared" si="1219"/>
        <v>1.0050359509934637</v>
      </c>
      <c r="L9612">
        <f>VLOOKUP(D9611,'מדדים וריביות'!B:C,2)</f>
        <v>33467177.326467998</v>
      </c>
      <c r="M9612" s="30">
        <f t="shared" ref="M9612:M9675" si="1224">F9612*(1+I9612)*L9612/H9612+G9612-K9612</f>
        <v>0</v>
      </c>
      <c r="O9612" s="39">
        <f t="shared" si="1221"/>
        <v>0</v>
      </c>
      <c r="P9612" s="39">
        <f t="shared" si="1217"/>
        <v>0</v>
      </c>
      <c r="Q9612" s="39">
        <f t="shared" si="1222"/>
        <v>0</v>
      </c>
      <c r="R9612" s="41">
        <f t="shared" si="1223"/>
        <v>0</v>
      </c>
    </row>
    <row r="9613" spans="4:18" x14ac:dyDescent="0.25">
      <c r="D9613" s="1">
        <v>42478</v>
      </c>
      <c r="E9613" s="1">
        <f t="shared" si="1220"/>
        <v>42461</v>
      </c>
      <c r="F9613" s="30">
        <f t="shared" si="1218"/>
        <v>0</v>
      </c>
      <c r="H9613" s="42">
        <f>IF(DAY(D9613)&gt;14,VLOOKUP(DATE(YEAR(E9613),MONTH(E9613)-1,DAY(1)),'מדדים וריביות'!B:C,2,FALSE),VLOOKUP(DATE(YEAR(E9613),MONTH(E9613)-2,DAY(1)),'מדדים וריביות'!B:C,2,FALSE))</f>
        <v>33331270.007375799</v>
      </c>
      <c r="I9613" s="43">
        <f>'ריבית יומית'!D9607</f>
        <v>2.9952372008423822E-5</v>
      </c>
      <c r="J9613" s="29">
        <f t="shared" si="1219"/>
        <v>1.0050058486844131</v>
      </c>
      <c r="L9613">
        <f>VLOOKUP(D9612,'מדדים וריביות'!B:C,2)</f>
        <v>33467177.326467998</v>
      </c>
      <c r="M9613" s="30">
        <f t="shared" si="1224"/>
        <v>0</v>
      </c>
      <c r="O9613" s="39">
        <f t="shared" si="1221"/>
        <v>0</v>
      </c>
      <c r="P9613" s="39">
        <f t="shared" si="1217"/>
        <v>0</v>
      </c>
      <c r="Q9613" s="39">
        <f t="shared" si="1222"/>
        <v>0</v>
      </c>
      <c r="R9613" s="41">
        <f t="shared" si="1223"/>
        <v>0</v>
      </c>
    </row>
    <row r="9614" spans="4:18" x14ac:dyDescent="0.25">
      <c r="D9614" s="1">
        <v>42479</v>
      </c>
      <c r="E9614" s="1">
        <f t="shared" si="1220"/>
        <v>42461</v>
      </c>
      <c r="F9614" s="30">
        <f t="shared" si="1218"/>
        <v>0</v>
      </c>
      <c r="H9614" s="42">
        <f>IF(DAY(D9614)&gt;14,VLOOKUP(DATE(YEAR(E9614),MONTH(E9614)-1,DAY(1)),'מדדים וריביות'!B:C,2,FALSE),VLOOKUP(DATE(YEAR(E9614),MONTH(E9614)-2,DAY(1)),'מדדים וריביות'!B:C,2,FALSE))</f>
        <v>33331270.007375799</v>
      </c>
      <c r="I9614" s="43">
        <f>'ריבית יומית'!D9608</f>
        <v>2.9952372008423822E-5</v>
      </c>
      <c r="J9614" s="29">
        <f t="shared" si="1219"/>
        <v>1.0049757472769711</v>
      </c>
      <c r="L9614">
        <f>VLOOKUP(D9613,'מדדים וריביות'!B:C,2)</f>
        <v>33467177.326467998</v>
      </c>
      <c r="M9614" s="30">
        <f t="shared" si="1224"/>
        <v>0</v>
      </c>
      <c r="O9614" s="39">
        <f t="shared" si="1221"/>
        <v>0</v>
      </c>
      <c r="P9614" s="39">
        <f t="shared" si="1217"/>
        <v>0</v>
      </c>
      <c r="Q9614" s="39">
        <f t="shared" si="1222"/>
        <v>0</v>
      </c>
      <c r="R9614" s="41">
        <f t="shared" si="1223"/>
        <v>0</v>
      </c>
    </row>
    <row r="9615" spans="4:18" x14ac:dyDescent="0.25">
      <c r="D9615" s="1">
        <v>42480</v>
      </c>
      <c r="E9615" s="1">
        <f t="shared" si="1220"/>
        <v>42461</v>
      </c>
      <c r="F9615" s="30">
        <f t="shared" si="1218"/>
        <v>0</v>
      </c>
      <c r="H9615" s="42">
        <f>IF(DAY(D9615)&gt;14,VLOOKUP(DATE(YEAR(E9615),MONTH(E9615)-1,DAY(1)),'מדדים וריביות'!B:C,2,FALSE),VLOOKUP(DATE(YEAR(E9615),MONTH(E9615)-2,DAY(1)),'מדדים וריביות'!B:C,2,FALSE))</f>
        <v>33331270.007375799</v>
      </c>
      <c r="I9615" s="43">
        <f>'ריבית יומית'!D9609</f>
        <v>2.9952372008423822E-5</v>
      </c>
      <c r="J9615" s="29">
        <f t="shared" si="1219"/>
        <v>1.0049456467711109</v>
      </c>
      <c r="L9615">
        <f>VLOOKUP(D9614,'מדדים וריביות'!B:C,2)</f>
        <v>33467177.326467998</v>
      </c>
      <c r="M9615" s="30">
        <f t="shared" si="1224"/>
        <v>0</v>
      </c>
      <c r="O9615" s="39">
        <f t="shared" si="1221"/>
        <v>0</v>
      </c>
      <c r="P9615" s="39">
        <f t="shared" si="1217"/>
        <v>0</v>
      </c>
      <c r="Q9615" s="39">
        <f t="shared" si="1222"/>
        <v>0</v>
      </c>
      <c r="R9615" s="41">
        <f t="shared" si="1223"/>
        <v>0</v>
      </c>
    </row>
    <row r="9616" spans="4:18" x14ac:dyDescent="0.25">
      <c r="D9616" s="1">
        <v>42481</v>
      </c>
      <c r="E9616" s="1">
        <f t="shared" si="1220"/>
        <v>42461</v>
      </c>
      <c r="F9616" s="30">
        <f t="shared" si="1218"/>
        <v>0</v>
      </c>
      <c r="H9616" s="42">
        <f>IF(DAY(D9616)&gt;14,VLOOKUP(DATE(YEAR(E9616),MONTH(E9616)-1,DAY(1)),'מדדים וריביות'!B:C,2,FALSE),VLOOKUP(DATE(YEAR(E9616),MONTH(E9616)-2,DAY(1)),'מדדים וריביות'!B:C,2,FALSE))</f>
        <v>33331270.007375799</v>
      </c>
      <c r="I9616" s="43">
        <f>'ריבית יומית'!D9610</f>
        <v>2.9952372008423822E-5</v>
      </c>
      <c r="J9616" s="29">
        <f t="shared" si="1219"/>
        <v>1.004915547166805</v>
      </c>
      <c r="L9616">
        <f>VLOOKUP(D9615,'מדדים וריביות'!B:C,2)</f>
        <v>33467177.326467998</v>
      </c>
      <c r="M9616" s="30">
        <f t="shared" si="1224"/>
        <v>0</v>
      </c>
      <c r="O9616" s="39">
        <f t="shared" si="1221"/>
        <v>0</v>
      </c>
      <c r="P9616" s="39">
        <f t="shared" si="1217"/>
        <v>0</v>
      </c>
      <c r="Q9616" s="39">
        <f t="shared" si="1222"/>
        <v>0</v>
      </c>
      <c r="R9616" s="41">
        <f t="shared" si="1223"/>
        <v>0</v>
      </c>
    </row>
    <row r="9617" spans="4:18" x14ac:dyDescent="0.25">
      <c r="D9617" s="1">
        <v>42482</v>
      </c>
      <c r="E9617" s="1">
        <f t="shared" si="1220"/>
        <v>42461</v>
      </c>
      <c r="F9617" s="30">
        <f t="shared" si="1218"/>
        <v>0</v>
      </c>
      <c r="H9617" s="42">
        <f>IF(DAY(D9617)&gt;14,VLOOKUP(DATE(YEAR(E9617),MONTH(E9617)-1,DAY(1)),'מדדים וריביות'!B:C,2,FALSE),VLOOKUP(DATE(YEAR(E9617),MONTH(E9617)-2,DAY(1)),'מדדים וריביות'!B:C,2,FALSE))</f>
        <v>33331270.007375799</v>
      </c>
      <c r="I9617" s="43">
        <f>'ריבית יומית'!D9611</f>
        <v>2.9952372008423822E-5</v>
      </c>
      <c r="J9617" s="29">
        <f t="shared" si="1219"/>
        <v>1.0048854484640268</v>
      </c>
      <c r="L9617">
        <f>VLOOKUP(D9616,'מדדים וריביות'!B:C,2)</f>
        <v>33467177.326467998</v>
      </c>
      <c r="M9617" s="30">
        <f t="shared" si="1224"/>
        <v>0</v>
      </c>
      <c r="O9617" s="39">
        <f t="shared" si="1221"/>
        <v>0</v>
      </c>
      <c r="P9617" s="39">
        <f t="shared" si="1217"/>
        <v>0</v>
      </c>
      <c r="Q9617" s="39">
        <f t="shared" si="1222"/>
        <v>0</v>
      </c>
      <c r="R9617" s="41">
        <f t="shared" si="1223"/>
        <v>0</v>
      </c>
    </row>
    <row r="9618" spans="4:18" x14ac:dyDescent="0.25">
      <c r="D9618" s="1">
        <v>42483</v>
      </c>
      <c r="E9618" s="1">
        <f t="shared" si="1220"/>
        <v>42461</v>
      </c>
      <c r="F9618" s="30">
        <f t="shared" si="1218"/>
        <v>0</v>
      </c>
      <c r="H9618" s="42">
        <f>IF(DAY(D9618)&gt;14,VLOOKUP(DATE(YEAR(E9618),MONTH(E9618)-1,DAY(1)),'מדדים וריביות'!B:C,2,FALSE),VLOOKUP(DATE(YEAR(E9618),MONTH(E9618)-2,DAY(1)),'מדדים וריביות'!B:C,2,FALSE))</f>
        <v>33331270.007375799</v>
      </c>
      <c r="I9618" s="43">
        <f>'ריבית יומית'!D9612</f>
        <v>2.9952372008423822E-5</v>
      </c>
      <c r="J9618" s="29">
        <f t="shared" si="1219"/>
        <v>1.0048553506627491</v>
      </c>
      <c r="L9618">
        <f>VLOOKUP(D9617,'מדדים וריביות'!B:C,2)</f>
        <v>33467177.326467998</v>
      </c>
      <c r="M9618" s="30">
        <f t="shared" si="1224"/>
        <v>0</v>
      </c>
      <c r="O9618" s="39">
        <f t="shared" si="1221"/>
        <v>0</v>
      </c>
      <c r="P9618" s="39">
        <f t="shared" si="1217"/>
        <v>0</v>
      </c>
      <c r="Q9618" s="39">
        <f t="shared" si="1222"/>
        <v>0</v>
      </c>
      <c r="R9618" s="41">
        <f t="shared" si="1223"/>
        <v>0</v>
      </c>
    </row>
    <row r="9619" spans="4:18" x14ac:dyDescent="0.25">
      <c r="D9619" s="1">
        <v>42484</v>
      </c>
      <c r="E9619" s="1">
        <f t="shared" si="1220"/>
        <v>42461</v>
      </c>
      <c r="F9619" s="30">
        <f t="shared" si="1218"/>
        <v>0</v>
      </c>
      <c r="H9619" s="42">
        <f>IF(DAY(D9619)&gt;14,VLOOKUP(DATE(YEAR(E9619),MONTH(E9619)-1,DAY(1)),'מדדים וריביות'!B:C,2,FALSE),VLOOKUP(DATE(YEAR(E9619),MONTH(E9619)-2,DAY(1)),'מדדים וריביות'!B:C,2,FALSE))</f>
        <v>33331270.007375799</v>
      </c>
      <c r="I9619" s="43">
        <f>'ריבית יומית'!D9613</f>
        <v>2.9952372008423822E-5</v>
      </c>
      <c r="J9619" s="29">
        <f t="shared" si="1219"/>
        <v>1.004825253762945</v>
      </c>
      <c r="L9619">
        <f>VLOOKUP(D9618,'מדדים וריביות'!B:C,2)</f>
        <v>33467177.326467998</v>
      </c>
      <c r="M9619" s="30">
        <f t="shared" si="1224"/>
        <v>0</v>
      </c>
      <c r="O9619" s="39">
        <f t="shared" si="1221"/>
        <v>0</v>
      </c>
      <c r="P9619" s="39">
        <f t="shared" si="1217"/>
        <v>0</v>
      </c>
      <c r="Q9619" s="39">
        <f t="shared" si="1222"/>
        <v>0</v>
      </c>
      <c r="R9619" s="41">
        <f t="shared" si="1223"/>
        <v>0</v>
      </c>
    </row>
    <row r="9620" spans="4:18" x14ac:dyDescent="0.25">
      <c r="D9620" s="1">
        <v>42485</v>
      </c>
      <c r="E9620" s="1">
        <f t="shared" si="1220"/>
        <v>42461</v>
      </c>
      <c r="F9620" s="30">
        <f t="shared" si="1218"/>
        <v>0</v>
      </c>
      <c r="H9620" s="42">
        <f>IF(DAY(D9620)&gt;14,VLOOKUP(DATE(YEAR(E9620),MONTH(E9620)-1,DAY(1)),'מדדים וריביות'!B:C,2,FALSE),VLOOKUP(DATE(YEAR(E9620),MONTH(E9620)-2,DAY(1)),'מדדים וריביות'!B:C,2,FALSE))</f>
        <v>33331270.007375799</v>
      </c>
      <c r="I9620" s="43">
        <f>'ריבית יומית'!D9614</f>
        <v>2.9952372008423822E-5</v>
      </c>
      <c r="J9620" s="29">
        <f t="shared" si="1219"/>
        <v>1.0047951577645873</v>
      </c>
      <c r="L9620">
        <f>VLOOKUP(D9619,'מדדים וריביות'!B:C,2)</f>
        <v>33467177.326467998</v>
      </c>
      <c r="M9620" s="30">
        <f t="shared" si="1224"/>
        <v>0</v>
      </c>
      <c r="O9620" s="39">
        <f t="shared" si="1221"/>
        <v>0</v>
      </c>
      <c r="P9620" s="39">
        <f t="shared" si="1217"/>
        <v>0</v>
      </c>
      <c r="Q9620" s="39">
        <f t="shared" si="1222"/>
        <v>0</v>
      </c>
      <c r="R9620" s="41">
        <f t="shared" si="1223"/>
        <v>0</v>
      </c>
    </row>
    <row r="9621" spans="4:18" x14ac:dyDescent="0.25">
      <c r="D9621" s="1">
        <v>42486</v>
      </c>
      <c r="E9621" s="1">
        <f t="shared" si="1220"/>
        <v>42461</v>
      </c>
      <c r="F9621" s="30">
        <f t="shared" si="1218"/>
        <v>0</v>
      </c>
      <c r="H9621" s="42">
        <f>IF(DAY(D9621)&gt;14,VLOOKUP(DATE(YEAR(E9621),MONTH(E9621)-1,DAY(1)),'מדדים וריביות'!B:C,2,FALSE),VLOOKUP(DATE(YEAR(E9621),MONTH(E9621)-2,DAY(1)),'מדדים וריביות'!B:C,2,FALSE))</f>
        <v>33331270.007375799</v>
      </c>
      <c r="I9621" s="43">
        <f>'ריבית יומית'!D9615</f>
        <v>2.9952372008423822E-5</v>
      </c>
      <c r="J9621" s="29">
        <f t="shared" si="1219"/>
        <v>1.0047650626676492</v>
      </c>
      <c r="L9621">
        <f>VLOOKUP(D9620,'מדדים וריביות'!B:C,2)</f>
        <v>33467177.326467998</v>
      </c>
      <c r="M9621" s="30">
        <f t="shared" si="1224"/>
        <v>0</v>
      </c>
      <c r="O9621" s="39">
        <f t="shared" si="1221"/>
        <v>0</v>
      </c>
      <c r="P9621" s="39">
        <f t="shared" si="1217"/>
        <v>0</v>
      </c>
      <c r="Q9621" s="39">
        <f t="shared" si="1222"/>
        <v>0</v>
      </c>
      <c r="R9621" s="41">
        <f t="shared" si="1223"/>
        <v>0</v>
      </c>
    </row>
    <row r="9622" spans="4:18" x14ac:dyDescent="0.25">
      <c r="D9622" s="1">
        <v>42487</v>
      </c>
      <c r="E9622" s="1">
        <f t="shared" si="1220"/>
        <v>42461</v>
      </c>
      <c r="F9622" s="30">
        <f t="shared" si="1218"/>
        <v>0</v>
      </c>
      <c r="H9622" s="42">
        <f>IF(DAY(D9622)&gt;14,VLOOKUP(DATE(YEAR(E9622),MONTH(E9622)-1,DAY(1)),'מדדים וריביות'!B:C,2,FALSE),VLOOKUP(DATE(YEAR(E9622),MONTH(E9622)-2,DAY(1)),'מדדים וריביות'!B:C,2,FALSE))</f>
        <v>33331270.007375799</v>
      </c>
      <c r="I9622" s="43">
        <f>'ריבית יומית'!D9616</f>
        <v>2.9952372008423822E-5</v>
      </c>
      <c r="J9622" s="29">
        <f t="shared" si="1219"/>
        <v>1.0047349684721036</v>
      </c>
      <c r="L9622">
        <f>VLOOKUP(D9621,'מדדים וריביות'!B:C,2)</f>
        <v>33467177.326467998</v>
      </c>
      <c r="M9622" s="30">
        <f t="shared" si="1224"/>
        <v>0</v>
      </c>
      <c r="O9622" s="39">
        <f t="shared" si="1221"/>
        <v>0</v>
      </c>
      <c r="P9622" s="39">
        <f t="shared" si="1217"/>
        <v>0</v>
      </c>
      <c r="Q9622" s="39">
        <f t="shared" si="1222"/>
        <v>0</v>
      </c>
      <c r="R9622" s="41">
        <f t="shared" si="1223"/>
        <v>0</v>
      </c>
    </row>
    <row r="9623" spans="4:18" x14ac:dyDescent="0.25">
      <c r="D9623" s="1">
        <v>42488</v>
      </c>
      <c r="E9623" s="1">
        <f t="shared" si="1220"/>
        <v>42461</v>
      </c>
      <c r="F9623" s="30">
        <f t="shared" si="1218"/>
        <v>0</v>
      </c>
      <c r="H9623" s="42">
        <f>IF(DAY(D9623)&gt;14,VLOOKUP(DATE(YEAR(E9623),MONTH(E9623)-1,DAY(1)),'מדדים וריביות'!B:C,2,FALSE),VLOOKUP(DATE(YEAR(E9623),MONTH(E9623)-2,DAY(1)),'מדדים וריביות'!B:C,2,FALSE))</f>
        <v>33331270.007375799</v>
      </c>
      <c r="I9623" s="43">
        <f>'ריבית יומית'!D9617</f>
        <v>2.9952372008423822E-5</v>
      </c>
      <c r="J9623" s="29">
        <f t="shared" si="1219"/>
        <v>1.0047048751779237</v>
      </c>
      <c r="L9623">
        <f>VLOOKUP(D9622,'מדדים וריביות'!B:C,2)</f>
        <v>33467177.326467998</v>
      </c>
      <c r="M9623" s="30">
        <f t="shared" si="1224"/>
        <v>0</v>
      </c>
      <c r="O9623" s="39">
        <f t="shared" si="1221"/>
        <v>0</v>
      </c>
      <c r="P9623" s="39">
        <f t="shared" si="1217"/>
        <v>0</v>
      </c>
      <c r="Q9623" s="39">
        <f t="shared" si="1222"/>
        <v>0</v>
      </c>
      <c r="R9623" s="41">
        <f t="shared" si="1223"/>
        <v>0</v>
      </c>
    </row>
    <row r="9624" spans="4:18" x14ac:dyDescent="0.25">
      <c r="D9624" s="1">
        <v>42489</v>
      </c>
      <c r="E9624" s="1">
        <f t="shared" si="1220"/>
        <v>42461</v>
      </c>
      <c r="F9624" s="30">
        <f t="shared" si="1218"/>
        <v>0</v>
      </c>
      <c r="H9624" s="42">
        <f>IF(DAY(D9624)&gt;14,VLOOKUP(DATE(YEAR(E9624),MONTH(E9624)-1,DAY(1)),'מדדים וריביות'!B:C,2,FALSE),VLOOKUP(DATE(YEAR(E9624),MONTH(E9624)-2,DAY(1)),'מדדים וריביות'!B:C,2,FALSE))</f>
        <v>33331270.007375799</v>
      </c>
      <c r="I9624" s="43">
        <f>'ריבית יומית'!D9618</f>
        <v>2.9952372008423822E-5</v>
      </c>
      <c r="J9624" s="29">
        <f t="shared" si="1219"/>
        <v>1.0046747827850824</v>
      </c>
      <c r="L9624">
        <f>VLOOKUP(D9623,'מדדים וריביות'!B:C,2)</f>
        <v>33467177.326467998</v>
      </c>
      <c r="M9624" s="30">
        <f t="shared" si="1224"/>
        <v>0</v>
      </c>
      <c r="O9624" s="39">
        <f t="shared" si="1221"/>
        <v>0</v>
      </c>
      <c r="P9624" s="39">
        <f t="shared" si="1217"/>
        <v>0</v>
      </c>
      <c r="Q9624" s="39">
        <f t="shared" si="1222"/>
        <v>0</v>
      </c>
      <c r="R9624" s="41">
        <f t="shared" si="1223"/>
        <v>0</v>
      </c>
    </row>
    <row r="9625" spans="4:18" x14ac:dyDescent="0.25">
      <c r="D9625" s="1">
        <v>42490</v>
      </c>
      <c r="E9625" s="1">
        <f t="shared" si="1220"/>
        <v>42461</v>
      </c>
      <c r="F9625" s="30">
        <f t="shared" si="1218"/>
        <v>0</v>
      </c>
      <c r="H9625" s="42">
        <f>IF(DAY(D9625)&gt;14,VLOOKUP(DATE(YEAR(E9625),MONTH(E9625)-1,DAY(1)),'מדדים וריביות'!B:C,2,FALSE),VLOOKUP(DATE(YEAR(E9625),MONTH(E9625)-2,DAY(1)),'מדדים וריביות'!B:C,2,FALSE))</f>
        <v>33331270.007375799</v>
      </c>
      <c r="I9625" s="43">
        <f>'ריבית יומית'!D9619</f>
        <v>2.9952372008423822E-5</v>
      </c>
      <c r="J9625" s="29">
        <f t="shared" si="1219"/>
        <v>1.0046446912935525</v>
      </c>
      <c r="L9625">
        <f>VLOOKUP(D9624,'מדדים וריביות'!B:C,2)</f>
        <v>33467177.326467998</v>
      </c>
      <c r="M9625" s="30">
        <f t="shared" si="1224"/>
        <v>0</v>
      </c>
      <c r="O9625" s="39">
        <f t="shared" si="1221"/>
        <v>0</v>
      </c>
      <c r="P9625" s="39">
        <f t="shared" si="1217"/>
        <v>0</v>
      </c>
      <c r="Q9625" s="39">
        <f t="shared" si="1222"/>
        <v>0</v>
      </c>
      <c r="R9625" s="41">
        <f t="shared" si="1223"/>
        <v>0</v>
      </c>
    </row>
    <row r="9626" spans="4:18" x14ac:dyDescent="0.25">
      <c r="D9626" s="1">
        <v>42491</v>
      </c>
      <c r="E9626" s="1">
        <f t="shared" si="1220"/>
        <v>42491</v>
      </c>
      <c r="F9626" s="30">
        <f t="shared" si="1218"/>
        <v>0</v>
      </c>
      <c r="H9626" s="42">
        <f>IF(DAY(D9626)&gt;14,VLOOKUP(DATE(YEAR(E9626),MONTH(E9626)-1,DAY(1)),'מדדים וריביות'!B:C,2,FALSE),VLOOKUP(DATE(YEAR(E9626),MONTH(E9626)-2,DAY(1)),'מדדים וריביות'!B:C,2,FALSE))</f>
        <v>33331270.007375799</v>
      </c>
      <c r="I9626" s="43">
        <f>'ריבית יומית'!D9620</f>
        <v>2.7242892239431882E-5</v>
      </c>
      <c r="J9626" s="29">
        <f t="shared" si="1219"/>
        <v>1.0046146007033072</v>
      </c>
      <c r="L9626">
        <f>VLOOKUP(D9625,'מדדים וריביות'!B:C,2)</f>
        <v>33467177.326467998</v>
      </c>
      <c r="M9626" s="30">
        <f t="shared" si="1224"/>
        <v>0</v>
      </c>
      <c r="O9626" s="39">
        <f t="shared" si="1221"/>
        <v>0</v>
      </c>
      <c r="P9626" s="39">
        <f t="shared" si="1217"/>
        <v>0</v>
      </c>
      <c r="Q9626" s="39">
        <f t="shared" si="1222"/>
        <v>0</v>
      </c>
      <c r="R9626" s="41">
        <f t="shared" si="1223"/>
        <v>0</v>
      </c>
    </row>
    <row r="9627" spans="4:18" x14ac:dyDescent="0.25">
      <c r="D9627" s="1">
        <v>42492</v>
      </c>
      <c r="E9627" s="1">
        <f t="shared" si="1220"/>
        <v>42491</v>
      </c>
      <c r="F9627" s="30">
        <f t="shared" si="1218"/>
        <v>0</v>
      </c>
      <c r="H9627" s="42">
        <f>IF(DAY(D9627)&gt;14,VLOOKUP(DATE(YEAR(E9627),MONTH(E9627)-1,DAY(1)),'מדדים וריביות'!B:C,2,FALSE),VLOOKUP(DATE(YEAR(E9627),MONTH(E9627)-2,DAY(1)),'מדדים וריביות'!B:C,2,FALSE))</f>
        <v>33331270.007375799</v>
      </c>
      <c r="I9627" s="43">
        <f>'ריבית יומית'!D9621</f>
        <v>2.7242892239431882E-5</v>
      </c>
      <c r="J9627" s="29">
        <f t="shared" si="1219"/>
        <v>1.0045872328415777</v>
      </c>
      <c r="L9627">
        <f>VLOOKUP(D9626,'מדדים וריביות'!B:C,2)</f>
        <v>33569107.815787204</v>
      </c>
      <c r="M9627" s="30">
        <f t="shared" si="1224"/>
        <v>0</v>
      </c>
      <c r="O9627" s="39">
        <f t="shared" si="1221"/>
        <v>0</v>
      </c>
      <c r="P9627" s="39">
        <f t="shared" si="1217"/>
        <v>0</v>
      </c>
      <c r="Q9627" s="39">
        <f t="shared" si="1222"/>
        <v>0</v>
      </c>
      <c r="R9627" s="41">
        <f t="shared" si="1223"/>
        <v>0</v>
      </c>
    </row>
    <row r="9628" spans="4:18" x14ac:dyDescent="0.25">
      <c r="D9628" s="1">
        <v>42493</v>
      </c>
      <c r="E9628" s="1">
        <f t="shared" si="1220"/>
        <v>42491</v>
      </c>
      <c r="F9628" s="30">
        <f t="shared" si="1218"/>
        <v>0</v>
      </c>
      <c r="H9628" s="42">
        <f>IF(DAY(D9628)&gt;14,VLOOKUP(DATE(YEAR(E9628),MONTH(E9628)-1,DAY(1)),'מדדים וריביות'!B:C,2,FALSE),VLOOKUP(DATE(YEAR(E9628),MONTH(E9628)-2,DAY(1)),'מדדים וריביות'!B:C,2,FALSE))</f>
        <v>33331270.007375799</v>
      </c>
      <c r="I9628" s="43">
        <f>'ריבית יומית'!D9622</f>
        <v>2.7242892239431882E-5</v>
      </c>
      <c r="J9628" s="29">
        <f t="shared" si="1219"/>
        <v>1.0045598657254078</v>
      </c>
      <c r="L9628">
        <f>VLOOKUP(D9627,'מדדים וריביות'!B:C,2)</f>
        <v>33569107.815787204</v>
      </c>
      <c r="M9628" s="30">
        <f t="shared" si="1224"/>
        <v>0</v>
      </c>
      <c r="O9628" s="39">
        <f t="shared" si="1221"/>
        <v>0</v>
      </c>
      <c r="P9628" s="39">
        <f t="shared" si="1217"/>
        <v>0</v>
      </c>
      <c r="Q9628" s="39">
        <f t="shared" si="1222"/>
        <v>0</v>
      </c>
      <c r="R9628" s="41">
        <f t="shared" si="1223"/>
        <v>0</v>
      </c>
    </row>
    <row r="9629" spans="4:18" x14ac:dyDescent="0.25">
      <c r="D9629" s="1">
        <v>42494</v>
      </c>
      <c r="E9629" s="1">
        <f t="shared" si="1220"/>
        <v>42491</v>
      </c>
      <c r="F9629" s="30">
        <f t="shared" si="1218"/>
        <v>0</v>
      </c>
      <c r="H9629" s="42">
        <f>IF(DAY(D9629)&gt;14,VLOOKUP(DATE(YEAR(E9629),MONTH(E9629)-1,DAY(1)),'מדדים וריביות'!B:C,2,FALSE),VLOOKUP(DATE(YEAR(E9629),MONTH(E9629)-2,DAY(1)),'מדדים וריביות'!B:C,2,FALSE))</f>
        <v>33331270.007375799</v>
      </c>
      <c r="I9629" s="43">
        <f>'ריבית יומית'!D9623</f>
        <v>2.7242892239431882E-5</v>
      </c>
      <c r="J9629" s="29">
        <f t="shared" si="1219"/>
        <v>1.0045324993547768</v>
      </c>
      <c r="L9629">
        <f>VLOOKUP(D9628,'מדדים וריביות'!B:C,2)</f>
        <v>33569107.815787204</v>
      </c>
      <c r="M9629" s="30">
        <f t="shared" si="1224"/>
        <v>0</v>
      </c>
      <c r="O9629" s="39">
        <f t="shared" si="1221"/>
        <v>0</v>
      </c>
      <c r="P9629" s="39">
        <f t="shared" si="1217"/>
        <v>0</v>
      </c>
      <c r="Q9629" s="39">
        <f t="shared" si="1222"/>
        <v>0</v>
      </c>
      <c r="R9629" s="41">
        <f t="shared" si="1223"/>
        <v>0</v>
      </c>
    </row>
    <row r="9630" spans="4:18" x14ac:dyDescent="0.25">
      <c r="D9630" s="1">
        <v>42495</v>
      </c>
      <c r="E9630" s="1">
        <f t="shared" si="1220"/>
        <v>42491</v>
      </c>
      <c r="F9630" s="30">
        <f t="shared" si="1218"/>
        <v>0</v>
      </c>
      <c r="H9630" s="42">
        <f>IF(DAY(D9630)&gt;14,VLOOKUP(DATE(YEAR(E9630),MONTH(E9630)-1,DAY(1)),'מדדים וריביות'!B:C,2,FALSE),VLOOKUP(DATE(YEAR(E9630),MONTH(E9630)-2,DAY(1)),'מדדים וריביות'!B:C,2,FALSE))</f>
        <v>33331270.007375799</v>
      </c>
      <c r="I9630" s="43">
        <f>'ריבית יומית'!D9624</f>
        <v>2.7242892239431882E-5</v>
      </c>
      <c r="J9630" s="29">
        <f t="shared" si="1219"/>
        <v>1.0045051337296647</v>
      </c>
      <c r="L9630">
        <f>VLOOKUP(D9629,'מדדים וריביות'!B:C,2)</f>
        <v>33569107.815787204</v>
      </c>
      <c r="M9630" s="30">
        <f t="shared" si="1224"/>
        <v>0</v>
      </c>
      <c r="O9630" s="39">
        <f t="shared" si="1221"/>
        <v>0</v>
      </c>
      <c r="P9630" s="39">
        <f t="shared" si="1217"/>
        <v>0</v>
      </c>
      <c r="Q9630" s="39">
        <f t="shared" si="1222"/>
        <v>0</v>
      </c>
      <c r="R9630" s="41">
        <f t="shared" si="1223"/>
        <v>0</v>
      </c>
    </row>
    <row r="9631" spans="4:18" x14ac:dyDescent="0.25">
      <c r="D9631" s="1">
        <v>42496</v>
      </c>
      <c r="E9631" s="1">
        <f t="shared" si="1220"/>
        <v>42491</v>
      </c>
      <c r="F9631" s="30">
        <f t="shared" si="1218"/>
        <v>0</v>
      </c>
      <c r="H9631" s="42">
        <f>IF(DAY(D9631)&gt;14,VLOOKUP(DATE(YEAR(E9631),MONTH(E9631)-1,DAY(1)),'מדדים וריביות'!B:C,2,FALSE),VLOOKUP(DATE(YEAR(E9631),MONTH(E9631)-2,DAY(1)),'מדדים וריביות'!B:C,2,FALSE))</f>
        <v>33331270.007375799</v>
      </c>
      <c r="I9631" s="43">
        <f>'ריבית יומית'!D9625</f>
        <v>2.7242892239431882E-5</v>
      </c>
      <c r="J9631" s="29">
        <f t="shared" si="1219"/>
        <v>1.004477768850051</v>
      </c>
      <c r="L9631">
        <f>VLOOKUP(D9630,'מדדים וריביות'!B:C,2)</f>
        <v>33569107.815787204</v>
      </c>
      <c r="M9631" s="30">
        <f t="shared" si="1224"/>
        <v>0</v>
      </c>
      <c r="O9631" s="39">
        <f t="shared" si="1221"/>
        <v>0</v>
      </c>
      <c r="P9631" s="39">
        <f t="shared" si="1217"/>
        <v>0</v>
      </c>
      <c r="Q9631" s="39">
        <f t="shared" si="1222"/>
        <v>0</v>
      </c>
      <c r="R9631" s="41">
        <f t="shared" si="1223"/>
        <v>0</v>
      </c>
    </row>
    <row r="9632" spans="4:18" x14ac:dyDescent="0.25">
      <c r="D9632" s="1">
        <v>42497</v>
      </c>
      <c r="E9632" s="1">
        <f t="shared" si="1220"/>
        <v>42491</v>
      </c>
      <c r="F9632" s="30">
        <f t="shared" si="1218"/>
        <v>0</v>
      </c>
      <c r="H9632" s="42">
        <f>IF(DAY(D9632)&gt;14,VLOOKUP(DATE(YEAR(E9632),MONTH(E9632)-1,DAY(1)),'מדדים וריביות'!B:C,2,FALSE),VLOOKUP(DATE(YEAR(E9632),MONTH(E9632)-2,DAY(1)),'מדדים וריביות'!B:C,2,FALSE))</f>
        <v>33331270.007375799</v>
      </c>
      <c r="I9632" s="43">
        <f>'ריבית יומית'!D9626</f>
        <v>2.7242892239431882E-5</v>
      </c>
      <c r="J9632" s="29">
        <f t="shared" si="1219"/>
        <v>1.0044504047159155</v>
      </c>
      <c r="L9632">
        <f>VLOOKUP(D9631,'מדדים וריביות'!B:C,2)</f>
        <v>33569107.815787204</v>
      </c>
      <c r="M9632" s="30">
        <f t="shared" si="1224"/>
        <v>0</v>
      </c>
      <c r="O9632" s="39">
        <f t="shared" si="1221"/>
        <v>0</v>
      </c>
      <c r="P9632" s="39">
        <f t="shared" si="1217"/>
        <v>0</v>
      </c>
      <c r="Q9632" s="39">
        <f t="shared" si="1222"/>
        <v>0</v>
      </c>
      <c r="R9632" s="41">
        <f t="shared" si="1223"/>
        <v>0</v>
      </c>
    </row>
    <row r="9633" spans="4:18" x14ac:dyDescent="0.25">
      <c r="D9633" s="1">
        <v>42498</v>
      </c>
      <c r="E9633" s="1">
        <f t="shared" si="1220"/>
        <v>42491</v>
      </c>
      <c r="F9633" s="30">
        <f t="shared" si="1218"/>
        <v>0</v>
      </c>
      <c r="H9633" s="42">
        <f>IF(DAY(D9633)&gt;14,VLOOKUP(DATE(YEAR(E9633),MONTH(E9633)-1,DAY(1)),'מדדים וריביות'!B:C,2,FALSE),VLOOKUP(DATE(YEAR(E9633),MONTH(E9633)-2,DAY(1)),'מדדים וריביות'!B:C,2,FALSE))</f>
        <v>33331270.007375799</v>
      </c>
      <c r="I9633" s="43">
        <f>'ריבית יומית'!D9627</f>
        <v>2.7242892239431882E-5</v>
      </c>
      <c r="J9633" s="29">
        <f t="shared" si="1219"/>
        <v>1.0044230413272379</v>
      </c>
      <c r="L9633">
        <f>VLOOKUP(D9632,'מדדים וריביות'!B:C,2)</f>
        <v>33569107.815787204</v>
      </c>
      <c r="M9633" s="30">
        <f t="shared" si="1224"/>
        <v>0</v>
      </c>
      <c r="O9633" s="39">
        <f t="shared" si="1221"/>
        <v>0</v>
      </c>
      <c r="P9633" s="39">
        <f t="shared" si="1217"/>
        <v>0</v>
      </c>
      <c r="Q9633" s="39">
        <f t="shared" si="1222"/>
        <v>0</v>
      </c>
      <c r="R9633" s="41">
        <f t="shared" si="1223"/>
        <v>0</v>
      </c>
    </row>
    <row r="9634" spans="4:18" x14ac:dyDescent="0.25">
      <c r="D9634" s="1">
        <v>42499</v>
      </c>
      <c r="E9634" s="1">
        <f t="shared" si="1220"/>
        <v>42491</v>
      </c>
      <c r="F9634" s="30">
        <f t="shared" si="1218"/>
        <v>0</v>
      </c>
      <c r="H9634" s="42">
        <f>IF(DAY(D9634)&gt;14,VLOOKUP(DATE(YEAR(E9634),MONTH(E9634)-1,DAY(1)),'מדדים וריביות'!B:C,2,FALSE),VLOOKUP(DATE(YEAR(E9634),MONTH(E9634)-2,DAY(1)),'מדדים וריביות'!B:C,2,FALSE))</f>
        <v>33331270.007375799</v>
      </c>
      <c r="I9634" s="43">
        <f>'ריבית יומית'!D9628</f>
        <v>2.7242892239431882E-5</v>
      </c>
      <c r="J9634" s="29">
        <f t="shared" si="1219"/>
        <v>1.0043956786839978</v>
      </c>
      <c r="L9634">
        <f>VLOOKUP(D9633,'מדדים וריביות'!B:C,2)</f>
        <v>33569107.815787204</v>
      </c>
      <c r="M9634" s="30">
        <f t="shared" si="1224"/>
        <v>0</v>
      </c>
      <c r="O9634" s="39">
        <f t="shared" si="1221"/>
        <v>0</v>
      </c>
      <c r="P9634" s="39">
        <f t="shared" si="1217"/>
        <v>0</v>
      </c>
      <c r="Q9634" s="39">
        <f t="shared" si="1222"/>
        <v>0</v>
      </c>
      <c r="R9634" s="41">
        <f t="shared" si="1223"/>
        <v>0</v>
      </c>
    </row>
    <row r="9635" spans="4:18" x14ac:dyDescent="0.25">
      <c r="D9635" s="1">
        <v>42500</v>
      </c>
      <c r="E9635" s="1">
        <f t="shared" si="1220"/>
        <v>42491</v>
      </c>
      <c r="F9635" s="30">
        <f t="shared" si="1218"/>
        <v>0</v>
      </c>
      <c r="H9635" s="42">
        <f>IF(DAY(D9635)&gt;14,VLOOKUP(DATE(YEAR(E9635),MONTH(E9635)-1,DAY(1)),'מדדים וריביות'!B:C,2,FALSE),VLOOKUP(DATE(YEAR(E9635),MONTH(E9635)-2,DAY(1)),'מדדים וריביות'!B:C,2,FALSE))</f>
        <v>33331270.007375799</v>
      </c>
      <c r="I9635" s="43">
        <f>'ריבית יומית'!D9629</f>
        <v>2.7242892239431882E-5</v>
      </c>
      <c r="J9635" s="29">
        <f t="shared" si="1219"/>
        <v>1.004368316786175</v>
      </c>
      <c r="L9635">
        <f>VLOOKUP(D9634,'מדדים וריביות'!B:C,2)</f>
        <v>33569107.815787204</v>
      </c>
      <c r="M9635" s="30">
        <f t="shared" si="1224"/>
        <v>0</v>
      </c>
      <c r="O9635" s="39">
        <f t="shared" si="1221"/>
        <v>0</v>
      </c>
      <c r="P9635" s="39">
        <f t="shared" si="1217"/>
        <v>0</v>
      </c>
      <c r="Q9635" s="39">
        <f t="shared" si="1222"/>
        <v>0</v>
      </c>
      <c r="R9635" s="41">
        <f t="shared" si="1223"/>
        <v>0</v>
      </c>
    </row>
    <row r="9636" spans="4:18" x14ac:dyDescent="0.25">
      <c r="D9636" s="1">
        <v>42501</v>
      </c>
      <c r="E9636" s="1">
        <f t="shared" si="1220"/>
        <v>42491</v>
      </c>
      <c r="F9636" s="30">
        <f t="shared" si="1218"/>
        <v>0</v>
      </c>
      <c r="H9636" s="42">
        <f>IF(DAY(D9636)&gt;14,VLOOKUP(DATE(YEAR(E9636),MONTH(E9636)-1,DAY(1)),'מדדים וריביות'!B:C,2,FALSE),VLOOKUP(DATE(YEAR(E9636),MONTH(E9636)-2,DAY(1)),'מדדים וריביות'!B:C,2,FALSE))</f>
        <v>33331270.007375799</v>
      </c>
      <c r="I9636" s="43">
        <f>'ריבית יומית'!D9630</f>
        <v>2.7242892239431882E-5</v>
      </c>
      <c r="J9636" s="29">
        <f t="shared" si="1219"/>
        <v>1.004340955633749</v>
      </c>
      <c r="L9636">
        <f>VLOOKUP(D9635,'מדדים וריביות'!B:C,2)</f>
        <v>33569107.815787204</v>
      </c>
      <c r="M9636" s="30">
        <f t="shared" si="1224"/>
        <v>0</v>
      </c>
      <c r="O9636" s="39">
        <f t="shared" si="1221"/>
        <v>0</v>
      </c>
      <c r="P9636" s="39">
        <f t="shared" si="1217"/>
        <v>0</v>
      </c>
      <c r="Q9636" s="39">
        <f t="shared" si="1222"/>
        <v>0</v>
      </c>
      <c r="R9636" s="41">
        <f t="shared" si="1223"/>
        <v>0</v>
      </c>
    </row>
    <row r="9637" spans="4:18" x14ac:dyDescent="0.25">
      <c r="D9637" s="1">
        <v>42502</v>
      </c>
      <c r="E9637" s="1">
        <f t="shared" si="1220"/>
        <v>42491</v>
      </c>
      <c r="F9637" s="30">
        <f t="shared" si="1218"/>
        <v>0</v>
      </c>
      <c r="H9637" s="42">
        <f>IF(DAY(D9637)&gt;14,VLOOKUP(DATE(YEAR(E9637),MONTH(E9637)-1,DAY(1)),'מדדים וריביות'!B:C,2,FALSE),VLOOKUP(DATE(YEAR(E9637),MONTH(E9637)-2,DAY(1)),'מדדים וריביות'!B:C,2,FALSE))</f>
        <v>33331270.007375799</v>
      </c>
      <c r="I9637" s="43">
        <f>'ריבית יומית'!D9631</f>
        <v>2.7242892239431882E-5</v>
      </c>
      <c r="J9637" s="29">
        <f t="shared" si="1219"/>
        <v>1.0043135952266997</v>
      </c>
      <c r="L9637">
        <f>VLOOKUP(D9636,'מדדים וריביות'!B:C,2)</f>
        <v>33569107.815787204</v>
      </c>
      <c r="M9637" s="30">
        <f t="shared" si="1224"/>
        <v>0</v>
      </c>
      <c r="O9637" s="39">
        <f t="shared" si="1221"/>
        <v>0</v>
      </c>
      <c r="P9637" s="39">
        <f t="shared" si="1217"/>
        <v>0</v>
      </c>
      <c r="Q9637" s="39">
        <f t="shared" si="1222"/>
        <v>0</v>
      </c>
      <c r="R9637" s="41">
        <f t="shared" si="1223"/>
        <v>0</v>
      </c>
    </row>
    <row r="9638" spans="4:18" x14ac:dyDescent="0.25">
      <c r="D9638" s="1">
        <v>42503</v>
      </c>
      <c r="E9638" s="1">
        <f t="shared" si="1220"/>
        <v>42491</v>
      </c>
      <c r="F9638" s="30">
        <f t="shared" si="1218"/>
        <v>0</v>
      </c>
      <c r="H9638" s="42">
        <f>IF(DAY(D9638)&gt;14,VLOOKUP(DATE(YEAR(E9638),MONTH(E9638)-1,DAY(1)),'מדדים וריביות'!B:C,2,FALSE),VLOOKUP(DATE(YEAR(E9638),MONTH(E9638)-2,DAY(1)),'מדדים וריביות'!B:C,2,FALSE))</f>
        <v>33331270.007375799</v>
      </c>
      <c r="I9638" s="43">
        <f>'ריבית יומית'!D9632</f>
        <v>2.7242892239431882E-5</v>
      </c>
      <c r="J9638" s="29">
        <f t="shared" si="1219"/>
        <v>1.0042862355650066</v>
      </c>
      <c r="L9638">
        <f>VLOOKUP(D9637,'מדדים וריביות'!B:C,2)</f>
        <v>33569107.815787204</v>
      </c>
      <c r="M9638" s="30">
        <f t="shared" si="1224"/>
        <v>0</v>
      </c>
      <c r="O9638" s="39">
        <f t="shared" si="1221"/>
        <v>0</v>
      </c>
      <c r="P9638" s="39">
        <f t="shared" si="1217"/>
        <v>0</v>
      </c>
      <c r="Q9638" s="39">
        <f t="shared" si="1222"/>
        <v>0</v>
      </c>
      <c r="R9638" s="41">
        <f t="shared" si="1223"/>
        <v>0</v>
      </c>
    </row>
    <row r="9639" spans="4:18" x14ac:dyDescent="0.25">
      <c r="D9639" s="1">
        <v>42504</v>
      </c>
      <c r="E9639" s="1">
        <f t="shared" si="1220"/>
        <v>42491</v>
      </c>
      <c r="F9639" s="30">
        <f t="shared" si="1218"/>
        <v>0</v>
      </c>
      <c r="H9639" s="42">
        <f>IF(DAY(D9639)&gt;14,VLOOKUP(DATE(YEAR(E9639),MONTH(E9639)-1,DAY(1)),'מדדים וריביות'!B:C,2,FALSE),VLOOKUP(DATE(YEAR(E9639),MONTH(E9639)-2,DAY(1)),'מדדים וריביות'!B:C,2,FALSE))</f>
        <v>33331270.007375799</v>
      </c>
      <c r="I9639" s="43">
        <f>'ריבית יומית'!D9633</f>
        <v>2.7242892239431882E-5</v>
      </c>
      <c r="J9639" s="29">
        <f t="shared" si="1219"/>
        <v>1.0042588766486495</v>
      </c>
      <c r="L9639">
        <f>VLOOKUP(D9638,'מדדים וריביות'!B:C,2)</f>
        <v>33569107.815787204</v>
      </c>
      <c r="M9639" s="30">
        <f t="shared" si="1224"/>
        <v>0</v>
      </c>
      <c r="O9639" s="39">
        <f t="shared" si="1221"/>
        <v>0</v>
      </c>
      <c r="P9639" s="39">
        <f t="shared" si="1217"/>
        <v>0</v>
      </c>
      <c r="Q9639" s="39">
        <f t="shared" si="1222"/>
        <v>0</v>
      </c>
      <c r="R9639" s="41">
        <f t="shared" si="1223"/>
        <v>0</v>
      </c>
    </row>
    <row r="9640" spans="4:18" x14ac:dyDescent="0.25">
      <c r="D9640" s="1">
        <v>42505</v>
      </c>
      <c r="E9640" s="1">
        <f t="shared" si="1220"/>
        <v>42491</v>
      </c>
      <c r="F9640" s="30">
        <f t="shared" si="1218"/>
        <v>0</v>
      </c>
      <c r="H9640" s="42">
        <f>IF(DAY(D9640)&gt;14,VLOOKUP(DATE(YEAR(E9640),MONTH(E9640)-1,DAY(1)),'מדדים וריביות'!B:C,2,FALSE),VLOOKUP(DATE(YEAR(E9640),MONTH(E9640)-2,DAY(1)),'מדדים וריביות'!B:C,2,FALSE))</f>
        <v>33467177.326467998</v>
      </c>
      <c r="I9640" s="43">
        <f>'ריבית יומית'!D9634</f>
        <v>2.7242892239431882E-5</v>
      </c>
      <c r="J9640" s="29">
        <f t="shared" si="1219"/>
        <v>1.0042315184776083</v>
      </c>
      <c r="L9640">
        <f>VLOOKUP(D9639,'מדדים וריביות'!B:C,2)</f>
        <v>33569107.815787204</v>
      </c>
      <c r="M9640" s="30">
        <f t="shared" si="1224"/>
        <v>0</v>
      </c>
      <c r="O9640" s="39">
        <f t="shared" si="1221"/>
        <v>0</v>
      </c>
      <c r="P9640" s="39">
        <f t="shared" si="1217"/>
        <v>0</v>
      </c>
      <c r="Q9640" s="39">
        <f t="shared" si="1222"/>
        <v>0</v>
      </c>
      <c r="R9640" s="41">
        <f t="shared" si="1223"/>
        <v>0</v>
      </c>
    </row>
    <row r="9641" spans="4:18" x14ac:dyDescent="0.25">
      <c r="D9641" s="1">
        <v>42506</v>
      </c>
      <c r="E9641" s="1">
        <f t="shared" si="1220"/>
        <v>42491</v>
      </c>
      <c r="F9641" s="30">
        <f t="shared" si="1218"/>
        <v>0</v>
      </c>
      <c r="H9641" s="42">
        <f>IF(DAY(D9641)&gt;14,VLOOKUP(DATE(YEAR(E9641),MONTH(E9641)-1,DAY(1)),'מדדים וריביות'!B:C,2,FALSE),VLOOKUP(DATE(YEAR(E9641),MONTH(E9641)-2,DAY(1)),'מדדים וריביות'!B:C,2,FALSE))</f>
        <v>33467177.326467998</v>
      </c>
      <c r="I9641" s="43">
        <f>'ריבית יומית'!D9635</f>
        <v>2.7242892239431882E-5</v>
      </c>
      <c r="J9641" s="29">
        <f t="shared" si="1219"/>
        <v>1.0042041610518624</v>
      </c>
      <c r="L9641">
        <f>VLOOKUP(D9640,'מדדים וריביות'!B:C,2)</f>
        <v>33569107.815787204</v>
      </c>
      <c r="M9641" s="30">
        <f t="shared" si="1224"/>
        <v>0</v>
      </c>
      <c r="O9641" s="39">
        <f t="shared" si="1221"/>
        <v>0</v>
      </c>
      <c r="P9641" s="39">
        <f t="shared" si="1217"/>
        <v>0</v>
      </c>
      <c r="Q9641" s="39">
        <f t="shared" si="1222"/>
        <v>0</v>
      </c>
      <c r="R9641" s="41">
        <f t="shared" si="1223"/>
        <v>0</v>
      </c>
    </row>
    <row r="9642" spans="4:18" x14ac:dyDescent="0.25">
      <c r="D9642" s="1">
        <v>42507</v>
      </c>
      <c r="E9642" s="1">
        <f t="shared" si="1220"/>
        <v>42491</v>
      </c>
      <c r="F9642" s="30">
        <f t="shared" si="1218"/>
        <v>0</v>
      </c>
      <c r="H9642" s="42">
        <f>IF(DAY(D9642)&gt;14,VLOOKUP(DATE(YEAR(E9642),MONTH(E9642)-1,DAY(1)),'מדדים וריביות'!B:C,2,FALSE),VLOOKUP(DATE(YEAR(E9642),MONTH(E9642)-2,DAY(1)),'מדדים וריביות'!B:C,2,FALSE))</f>
        <v>33467177.326467998</v>
      </c>
      <c r="I9642" s="43">
        <f>'ריבית יומית'!D9636</f>
        <v>2.7242892239431882E-5</v>
      </c>
      <c r="J9642" s="29">
        <f t="shared" si="1219"/>
        <v>1.0041768043713915</v>
      </c>
      <c r="L9642">
        <f>VLOOKUP(D9641,'מדדים וריביות'!B:C,2)</f>
        <v>33569107.815787204</v>
      </c>
      <c r="M9642" s="30">
        <f t="shared" si="1224"/>
        <v>0</v>
      </c>
      <c r="O9642" s="39">
        <f t="shared" si="1221"/>
        <v>0</v>
      </c>
      <c r="P9642" s="39">
        <f t="shared" si="1217"/>
        <v>0</v>
      </c>
      <c r="Q9642" s="39">
        <f t="shared" si="1222"/>
        <v>0</v>
      </c>
      <c r="R9642" s="41">
        <f t="shared" si="1223"/>
        <v>0</v>
      </c>
    </row>
    <row r="9643" spans="4:18" x14ac:dyDescent="0.25">
      <c r="D9643" s="1">
        <v>42508</v>
      </c>
      <c r="E9643" s="1">
        <f t="shared" si="1220"/>
        <v>42491</v>
      </c>
      <c r="F9643" s="30">
        <f t="shared" si="1218"/>
        <v>0</v>
      </c>
      <c r="H9643" s="42">
        <f>IF(DAY(D9643)&gt;14,VLOOKUP(DATE(YEAR(E9643),MONTH(E9643)-1,DAY(1)),'מדדים וריביות'!B:C,2,FALSE),VLOOKUP(DATE(YEAR(E9643),MONTH(E9643)-2,DAY(1)),'מדדים וריביות'!B:C,2,FALSE))</f>
        <v>33467177.326467998</v>
      </c>
      <c r="I9643" s="43">
        <f>'ריבית יומית'!D9637</f>
        <v>2.7242892239431882E-5</v>
      </c>
      <c r="J9643" s="29">
        <f t="shared" si="1219"/>
        <v>1.0041494484361755</v>
      </c>
      <c r="L9643">
        <f>VLOOKUP(D9642,'מדדים וריביות'!B:C,2)</f>
        <v>33569107.815787204</v>
      </c>
      <c r="M9643" s="30">
        <f t="shared" si="1224"/>
        <v>0</v>
      </c>
      <c r="O9643" s="39">
        <f t="shared" si="1221"/>
        <v>0</v>
      </c>
      <c r="P9643" s="39">
        <f t="shared" si="1217"/>
        <v>0</v>
      </c>
      <c r="Q9643" s="39">
        <f t="shared" si="1222"/>
        <v>0</v>
      </c>
      <c r="R9643" s="41">
        <f t="shared" si="1223"/>
        <v>0</v>
      </c>
    </row>
    <row r="9644" spans="4:18" x14ac:dyDescent="0.25">
      <c r="D9644" s="1">
        <v>42509</v>
      </c>
      <c r="E9644" s="1">
        <f t="shared" si="1220"/>
        <v>42491</v>
      </c>
      <c r="F9644" s="30">
        <f t="shared" si="1218"/>
        <v>0</v>
      </c>
      <c r="H9644" s="42">
        <f>IF(DAY(D9644)&gt;14,VLOOKUP(DATE(YEAR(E9644),MONTH(E9644)-1,DAY(1)),'מדדים וריביות'!B:C,2,FALSE),VLOOKUP(DATE(YEAR(E9644),MONTH(E9644)-2,DAY(1)),'מדדים וריביות'!B:C,2,FALSE))</f>
        <v>33467177.326467998</v>
      </c>
      <c r="I9644" s="43">
        <f>'ריבית יומית'!D9638</f>
        <v>2.7242892239431882E-5</v>
      </c>
      <c r="J9644" s="29">
        <f t="shared" si="1219"/>
        <v>1.0041220932461938</v>
      </c>
      <c r="L9644">
        <f>VLOOKUP(D9643,'מדדים וריביות'!B:C,2)</f>
        <v>33569107.815787204</v>
      </c>
      <c r="M9644" s="30">
        <f t="shared" si="1224"/>
        <v>0</v>
      </c>
      <c r="O9644" s="39">
        <f t="shared" si="1221"/>
        <v>0</v>
      </c>
      <c r="P9644" s="39">
        <f t="shared" ref="P9644:P9707" si="1225">J9645*G9644-G9644</f>
        <v>0</v>
      </c>
      <c r="Q9644" s="39">
        <f t="shared" si="1222"/>
        <v>0</v>
      </c>
      <c r="R9644" s="41">
        <f t="shared" si="1223"/>
        <v>0</v>
      </c>
    </row>
    <row r="9645" spans="4:18" x14ac:dyDescent="0.25">
      <c r="D9645" s="1">
        <v>42510</v>
      </c>
      <c r="E9645" s="1">
        <f t="shared" si="1220"/>
        <v>42491</v>
      </c>
      <c r="F9645" s="30">
        <f t="shared" si="1218"/>
        <v>0</v>
      </c>
      <c r="H9645" s="42">
        <f>IF(DAY(D9645)&gt;14,VLOOKUP(DATE(YEAR(E9645),MONTH(E9645)-1,DAY(1)),'מדדים וריביות'!B:C,2,FALSE),VLOOKUP(DATE(YEAR(E9645),MONTH(E9645)-2,DAY(1)),'מדדים וריביות'!B:C,2,FALSE))</f>
        <v>33467177.326467998</v>
      </c>
      <c r="I9645" s="43">
        <f>'ריבית יומית'!D9639</f>
        <v>2.7242892239431882E-5</v>
      </c>
      <c r="J9645" s="29">
        <f t="shared" si="1219"/>
        <v>1.0040947388014265</v>
      </c>
      <c r="L9645">
        <f>VLOOKUP(D9644,'מדדים וריביות'!B:C,2)</f>
        <v>33569107.815787204</v>
      </c>
      <c r="M9645" s="30">
        <f t="shared" si="1224"/>
        <v>0</v>
      </c>
      <c r="O9645" s="39">
        <f t="shared" si="1221"/>
        <v>0</v>
      </c>
      <c r="P9645" s="39">
        <f t="shared" si="1225"/>
        <v>0</v>
      </c>
      <c r="Q9645" s="39">
        <f t="shared" si="1222"/>
        <v>0</v>
      </c>
      <c r="R9645" s="41">
        <f t="shared" si="1223"/>
        <v>0</v>
      </c>
    </row>
    <row r="9646" spans="4:18" x14ac:dyDescent="0.25">
      <c r="D9646" s="1">
        <v>42511</v>
      </c>
      <c r="E9646" s="1">
        <f t="shared" si="1220"/>
        <v>42491</v>
      </c>
      <c r="F9646" s="30">
        <f t="shared" si="1218"/>
        <v>0</v>
      </c>
      <c r="H9646" s="42">
        <f>IF(DAY(D9646)&gt;14,VLOOKUP(DATE(YEAR(E9646),MONTH(E9646)-1,DAY(1)),'מדדים וריביות'!B:C,2,FALSE),VLOOKUP(DATE(YEAR(E9646),MONTH(E9646)-2,DAY(1)),'מדדים וריביות'!B:C,2,FALSE))</f>
        <v>33467177.326467998</v>
      </c>
      <c r="I9646" s="43">
        <f>'ריבית יומית'!D9640</f>
        <v>2.7242892239431882E-5</v>
      </c>
      <c r="J9646" s="29">
        <f t="shared" si="1219"/>
        <v>1.0040673851018531</v>
      </c>
      <c r="L9646">
        <f>VLOOKUP(D9645,'מדדים וריביות'!B:C,2)</f>
        <v>33569107.815787204</v>
      </c>
      <c r="M9646" s="30">
        <f t="shared" si="1224"/>
        <v>0</v>
      </c>
      <c r="O9646" s="39">
        <f t="shared" si="1221"/>
        <v>0</v>
      </c>
      <c r="P9646" s="39">
        <f t="shared" si="1225"/>
        <v>0</v>
      </c>
      <c r="Q9646" s="39">
        <f t="shared" si="1222"/>
        <v>0</v>
      </c>
      <c r="R9646" s="41">
        <f t="shared" si="1223"/>
        <v>0</v>
      </c>
    </row>
    <row r="9647" spans="4:18" x14ac:dyDescent="0.25">
      <c r="D9647" s="1">
        <v>42512</v>
      </c>
      <c r="E9647" s="1">
        <f t="shared" si="1220"/>
        <v>42491</v>
      </c>
      <c r="F9647" s="30">
        <f t="shared" si="1218"/>
        <v>0</v>
      </c>
      <c r="H9647" s="42">
        <f>IF(DAY(D9647)&gt;14,VLOOKUP(DATE(YEAR(E9647),MONTH(E9647)-1,DAY(1)),'מדדים וריביות'!B:C,2,FALSE),VLOOKUP(DATE(YEAR(E9647),MONTH(E9647)-2,DAY(1)),'מדדים וריביות'!B:C,2,FALSE))</f>
        <v>33467177.326467998</v>
      </c>
      <c r="I9647" s="43">
        <f>'ריבית יומית'!D9641</f>
        <v>2.7242892239431882E-5</v>
      </c>
      <c r="J9647" s="29">
        <f t="shared" si="1219"/>
        <v>1.0040400321474532</v>
      </c>
      <c r="L9647">
        <f>VLOOKUP(D9646,'מדדים וריביות'!B:C,2)</f>
        <v>33569107.815787204</v>
      </c>
      <c r="M9647" s="30">
        <f t="shared" si="1224"/>
        <v>0</v>
      </c>
      <c r="O9647" s="39">
        <f t="shared" si="1221"/>
        <v>0</v>
      </c>
      <c r="P9647" s="39">
        <f t="shared" si="1225"/>
        <v>0</v>
      </c>
      <c r="Q9647" s="39">
        <f t="shared" si="1222"/>
        <v>0</v>
      </c>
      <c r="R9647" s="41">
        <f t="shared" si="1223"/>
        <v>0</v>
      </c>
    </row>
    <row r="9648" spans="4:18" x14ac:dyDescent="0.25">
      <c r="D9648" s="1">
        <v>42513</v>
      </c>
      <c r="E9648" s="1">
        <f t="shared" si="1220"/>
        <v>42491</v>
      </c>
      <c r="F9648" s="30">
        <f t="shared" si="1218"/>
        <v>0</v>
      </c>
      <c r="H9648" s="42">
        <f>IF(DAY(D9648)&gt;14,VLOOKUP(DATE(YEAR(E9648),MONTH(E9648)-1,DAY(1)),'מדדים וריביות'!B:C,2,FALSE),VLOOKUP(DATE(YEAR(E9648),MONTH(E9648)-2,DAY(1)),'מדדים וריביות'!B:C,2,FALSE))</f>
        <v>33467177.326467998</v>
      </c>
      <c r="I9648" s="43">
        <f>'ריבית יומית'!D9642</f>
        <v>2.7242892239431882E-5</v>
      </c>
      <c r="J9648" s="29">
        <f t="shared" si="1219"/>
        <v>1.0040126799382065</v>
      </c>
      <c r="L9648">
        <f>VLOOKUP(D9647,'מדדים וריביות'!B:C,2)</f>
        <v>33569107.815787204</v>
      </c>
      <c r="M9648" s="30">
        <f t="shared" si="1224"/>
        <v>0</v>
      </c>
      <c r="O9648" s="39">
        <f t="shared" si="1221"/>
        <v>0</v>
      </c>
      <c r="P9648" s="39">
        <f t="shared" si="1225"/>
        <v>0</v>
      </c>
      <c r="Q9648" s="39">
        <f t="shared" si="1222"/>
        <v>0</v>
      </c>
      <c r="R9648" s="41">
        <f t="shared" si="1223"/>
        <v>0</v>
      </c>
    </row>
    <row r="9649" spans="4:18" x14ac:dyDescent="0.25">
      <c r="D9649" s="1">
        <v>42514</v>
      </c>
      <c r="E9649" s="1">
        <f t="shared" si="1220"/>
        <v>42491</v>
      </c>
      <c r="F9649" s="30">
        <f t="shared" si="1218"/>
        <v>0</v>
      </c>
      <c r="H9649" s="42">
        <f>IF(DAY(D9649)&gt;14,VLOOKUP(DATE(YEAR(E9649),MONTH(E9649)-1,DAY(1)),'מדדים וריביות'!B:C,2,FALSE),VLOOKUP(DATE(YEAR(E9649),MONTH(E9649)-2,DAY(1)),'מדדים וריביות'!B:C,2,FALSE))</f>
        <v>33467177.326467998</v>
      </c>
      <c r="I9649" s="43">
        <f>'ריבית יומית'!D9643</f>
        <v>2.7242892239431882E-5</v>
      </c>
      <c r="J9649" s="29">
        <f t="shared" si="1219"/>
        <v>1.0039853284740929</v>
      </c>
      <c r="L9649">
        <f>VLOOKUP(D9648,'מדדים וריביות'!B:C,2)</f>
        <v>33569107.815787204</v>
      </c>
      <c r="M9649" s="30">
        <f t="shared" si="1224"/>
        <v>0</v>
      </c>
      <c r="O9649" s="39">
        <f t="shared" si="1221"/>
        <v>0</v>
      </c>
      <c r="P9649" s="39">
        <f t="shared" si="1225"/>
        <v>0</v>
      </c>
      <c r="Q9649" s="39">
        <f t="shared" si="1222"/>
        <v>0</v>
      </c>
      <c r="R9649" s="41">
        <f t="shared" si="1223"/>
        <v>0</v>
      </c>
    </row>
    <row r="9650" spans="4:18" x14ac:dyDescent="0.25">
      <c r="D9650" s="1">
        <v>42515</v>
      </c>
      <c r="E9650" s="1">
        <f t="shared" si="1220"/>
        <v>42491</v>
      </c>
      <c r="F9650" s="30">
        <f t="shared" si="1218"/>
        <v>0</v>
      </c>
      <c r="H9650" s="42">
        <f>IF(DAY(D9650)&gt;14,VLOOKUP(DATE(YEAR(E9650),MONTH(E9650)-1,DAY(1)),'מדדים וריביות'!B:C,2,FALSE),VLOOKUP(DATE(YEAR(E9650),MONTH(E9650)-2,DAY(1)),'מדדים וריביות'!B:C,2,FALSE))</f>
        <v>33467177.326467998</v>
      </c>
      <c r="I9650" s="43">
        <f>'ריבית יומית'!D9644</f>
        <v>2.7242892239431882E-5</v>
      </c>
      <c r="J9650" s="29">
        <f t="shared" si="1219"/>
        <v>1.003957977755092</v>
      </c>
      <c r="L9650">
        <f>VLOOKUP(D9649,'מדדים וריביות'!B:C,2)</f>
        <v>33569107.815787204</v>
      </c>
      <c r="M9650" s="30">
        <f t="shared" si="1224"/>
        <v>0</v>
      </c>
      <c r="O9650" s="39">
        <f t="shared" si="1221"/>
        <v>0</v>
      </c>
      <c r="P9650" s="39">
        <f t="shared" si="1225"/>
        <v>0</v>
      </c>
      <c r="Q9650" s="39">
        <f t="shared" si="1222"/>
        <v>0</v>
      </c>
      <c r="R9650" s="41">
        <f t="shared" si="1223"/>
        <v>0</v>
      </c>
    </row>
    <row r="9651" spans="4:18" x14ac:dyDescent="0.25">
      <c r="D9651" s="1">
        <v>42516</v>
      </c>
      <c r="E9651" s="1">
        <f t="shared" si="1220"/>
        <v>42491</v>
      </c>
      <c r="F9651" s="30">
        <f t="shared" si="1218"/>
        <v>0</v>
      </c>
      <c r="H9651" s="42">
        <f>IF(DAY(D9651)&gt;14,VLOOKUP(DATE(YEAR(E9651),MONTH(E9651)-1,DAY(1)),'מדדים וריביות'!B:C,2,FALSE),VLOOKUP(DATE(YEAR(E9651),MONTH(E9651)-2,DAY(1)),'מדדים וריביות'!B:C,2,FALSE))</f>
        <v>33467177.326467998</v>
      </c>
      <c r="I9651" s="43">
        <f>'ריבית יומית'!D9645</f>
        <v>2.7242892239431882E-5</v>
      </c>
      <c r="J9651" s="29">
        <f t="shared" si="1219"/>
        <v>1.0039306277811835</v>
      </c>
      <c r="L9651">
        <f>VLOOKUP(D9650,'מדדים וריביות'!B:C,2)</f>
        <v>33569107.815787204</v>
      </c>
      <c r="M9651" s="30">
        <f t="shared" si="1224"/>
        <v>0</v>
      </c>
      <c r="O9651" s="39">
        <f t="shared" si="1221"/>
        <v>0</v>
      </c>
      <c r="P9651" s="39">
        <f t="shared" si="1225"/>
        <v>0</v>
      </c>
      <c r="Q9651" s="39">
        <f t="shared" si="1222"/>
        <v>0</v>
      </c>
      <c r="R9651" s="41">
        <f t="shared" si="1223"/>
        <v>0</v>
      </c>
    </row>
    <row r="9652" spans="4:18" x14ac:dyDescent="0.25">
      <c r="D9652" s="1">
        <v>42517</v>
      </c>
      <c r="E9652" s="1">
        <f t="shared" si="1220"/>
        <v>42491</v>
      </c>
      <c r="F9652" s="30">
        <f t="shared" si="1218"/>
        <v>0</v>
      </c>
      <c r="H9652" s="42">
        <f>IF(DAY(D9652)&gt;14,VLOOKUP(DATE(YEAR(E9652),MONTH(E9652)-1,DAY(1)),'מדדים וריביות'!B:C,2,FALSE),VLOOKUP(DATE(YEAR(E9652),MONTH(E9652)-2,DAY(1)),'מדדים וריביות'!B:C,2,FALSE))</f>
        <v>33467177.326467998</v>
      </c>
      <c r="I9652" s="43">
        <f>'ריבית יומית'!D9646</f>
        <v>2.7242892239431882E-5</v>
      </c>
      <c r="J9652" s="29">
        <f t="shared" si="1219"/>
        <v>1.003903278552347</v>
      </c>
      <c r="L9652">
        <f>VLOOKUP(D9651,'מדדים וריביות'!B:C,2)</f>
        <v>33569107.815787204</v>
      </c>
      <c r="M9652" s="30">
        <f t="shared" si="1224"/>
        <v>0</v>
      </c>
      <c r="O9652" s="39">
        <f t="shared" si="1221"/>
        <v>0</v>
      </c>
      <c r="P9652" s="39">
        <f t="shared" si="1225"/>
        <v>0</v>
      </c>
      <c r="Q9652" s="39">
        <f t="shared" si="1222"/>
        <v>0</v>
      </c>
      <c r="R9652" s="41">
        <f t="shared" si="1223"/>
        <v>0</v>
      </c>
    </row>
    <row r="9653" spans="4:18" x14ac:dyDescent="0.25">
      <c r="D9653" s="1">
        <v>42518</v>
      </c>
      <c r="E9653" s="1">
        <f t="shared" si="1220"/>
        <v>42491</v>
      </c>
      <c r="F9653" s="30">
        <f t="shared" si="1218"/>
        <v>0</v>
      </c>
      <c r="H9653" s="42">
        <f>IF(DAY(D9653)&gt;14,VLOOKUP(DATE(YEAR(E9653),MONTH(E9653)-1,DAY(1)),'מדדים וריביות'!B:C,2,FALSE),VLOOKUP(DATE(YEAR(E9653),MONTH(E9653)-2,DAY(1)),'מדדים וריביות'!B:C,2,FALSE))</f>
        <v>33467177.326467998</v>
      </c>
      <c r="I9653" s="43">
        <f>'ריבית יומית'!D9647</f>
        <v>2.7242892239431882E-5</v>
      </c>
      <c r="J9653" s="29">
        <f t="shared" si="1219"/>
        <v>1.0038759300685622</v>
      </c>
      <c r="L9653">
        <f>VLOOKUP(D9652,'מדדים וריביות'!B:C,2)</f>
        <v>33569107.815787204</v>
      </c>
      <c r="M9653" s="30">
        <f t="shared" si="1224"/>
        <v>0</v>
      </c>
      <c r="O9653" s="39">
        <f t="shared" si="1221"/>
        <v>0</v>
      </c>
      <c r="P9653" s="39">
        <f t="shared" si="1225"/>
        <v>0</v>
      </c>
      <c r="Q9653" s="39">
        <f t="shared" si="1222"/>
        <v>0</v>
      </c>
      <c r="R9653" s="41">
        <f t="shared" si="1223"/>
        <v>0</v>
      </c>
    </row>
    <row r="9654" spans="4:18" x14ac:dyDescent="0.25">
      <c r="D9654" s="1">
        <v>42519</v>
      </c>
      <c r="E9654" s="1">
        <f t="shared" si="1220"/>
        <v>42491</v>
      </c>
      <c r="F9654" s="30">
        <f t="shared" si="1218"/>
        <v>0</v>
      </c>
      <c r="H9654" s="42">
        <f>IF(DAY(D9654)&gt;14,VLOOKUP(DATE(YEAR(E9654),MONTH(E9654)-1,DAY(1)),'מדדים וריביות'!B:C,2,FALSE),VLOOKUP(DATE(YEAR(E9654),MONTH(E9654)-2,DAY(1)),'מדדים וריביות'!B:C,2,FALSE))</f>
        <v>33467177.326467998</v>
      </c>
      <c r="I9654" s="43">
        <f>'ריבית יומית'!D9648</f>
        <v>2.7242892239431882E-5</v>
      </c>
      <c r="J9654" s="29">
        <f t="shared" si="1219"/>
        <v>1.0038485823298091</v>
      </c>
      <c r="L9654">
        <f>VLOOKUP(D9653,'מדדים וריביות'!B:C,2)</f>
        <v>33569107.815787204</v>
      </c>
      <c r="M9654" s="30">
        <f t="shared" si="1224"/>
        <v>0</v>
      </c>
      <c r="O9654" s="39">
        <f t="shared" si="1221"/>
        <v>0</v>
      </c>
      <c r="P9654" s="39">
        <f t="shared" si="1225"/>
        <v>0</v>
      </c>
      <c r="Q9654" s="39">
        <f t="shared" si="1222"/>
        <v>0</v>
      </c>
      <c r="R9654" s="41">
        <f t="shared" si="1223"/>
        <v>0</v>
      </c>
    </row>
    <row r="9655" spans="4:18" x14ac:dyDescent="0.25">
      <c r="D9655" s="1">
        <v>42520</v>
      </c>
      <c r="E9655" s="1">
        <f t="shared" si="1220"/>
        <v>42491</v>
      </c>
      <c r="F9655" s="30">
        <f t="shared" si="1218"/>
        <v>0</v>
      </c>
      <c r="H9655" s="42">
        <f>IF(DAY(D9655)&gt;14,VLOOKUP(DATE(YEAR(E9655),MONTH(E9655)-1,DAY(1)),'מדדים וריביות'!B:C,2,FALSE),VLOOKUP(DATE(YEAR(E9655),MONTH(E9655)-2,DAY(1)),'מדדים וריביות'!B:C,2,FALSE))</f>
        <v>33467177.326467998</v>
      </c>
      <c r="I9655" s="43">
        <f>'ריבית יומית'!D9649</f>
        <v>2.7242892239431882E-5</v>
      </c>
      <c r="J9655" s="29">
        <f t="shared" si="1219"/>
        <v>1.0038212353360672</v>
      </c>
      <c r="L9655">
        <f>VLOOKUP(D9654,'מדדים וריביות'!B:C,2)</f>
        <v>33569107.815787204</v>
      </c>
      <c r="M9655" s="30">
        <f t="shared" si="1224"/>
        <v>0</v>
      </c>
      <c r="O9655" s="39">
        <f t="shared" si="1221"/>
        <v>0</v>
      </c>
      <c r="P9655" s="39">
        <f t="shared" si="1225"/>
        <v>0</v>
      </c>
      <c r="Q9655" s="39">
        <f t="shared" si="1222"/>
        <v>0</v>
      </c>
      <c r="R9655" s="41">
        <f t="shared" si="1223"/>
        <v>0</v>
      </c>
    </row>
    <row r="9656" spans="4:18" x14ac:dyDescent="0.25">
      <c r="D9656" s="1">
        <v>42521</v>
      </c>
      <c r="E9656" s="1">
        <f t="shared" si="1220"/>
        <v>42491</v>
      </c>
      <c r="F9656" s="30">
        <f t="shared" si="1218"/>
        <v>0</v>
      </c>
      <c r="H9656" s="42">
        <f>IF(DAY(D9656)&gt;14,VLOOKUP(DATE(YEAR(E9656),MONTH(E9656)-1,DAY(1)),'מדדים וריביות'!B:C,2,FALSE),VLOOKUP(DATE(YEAR(E9656),MONTH(E9656)-2,DAY(1)),'מדדים וריביות'!B:C,2,FALSE))</f>
        <v>33467177.326467998</v>
      </c>
      <c r="I9656" s="43">
        <f>'ריבית יומית'!D9650</f>
        <v>2.7242892239431882E-5</v>
      </c>
      <c r="J9656" s="29">
        <f t="shared" si="1219"/>
        <v>1.0037938890873161</v>
      </c>
      <c r="L9656">
        <f>VLOOKUP(D9655,'מדדים וריביות'!B:C,2)</f>
        <v>33569107.815787204</v>
      </c>
      <c r="M9656" s="30">
        <f t="shared" si="1224"/>
        <v>0</v>
      </c>
      <c r="O9656" s="39">
        <f t="shared" si="1221"/>
        <v>0</v>
      </c>
      <c r="P9656" s="39">
        <f t="shared" si="1225"/>
        <v>0</v>
      </c>
      <c r="Q9656" s="39">
        <f t="shared" si="1222"/>
        <v>0</v>
      </c>
      <c r="R9656" s="41">
        <f t="shared" si="1223"/>
        <v>0</v>
      </c>
    </row>
    <row r="9657" spans="4:18" x14ac:dyDescent="0.25">
      <c r="D9657" s="1">
        <v>42522</v>
      </c>
      <c r="E9657" s="1">
        <f t="shared" si="1220"/>
        <v>42522</v>
      </c>
      <c r="F9657" s="30">
        <f t="shared" si="1218"/>
        <v>0</v>
      </c>
      <c r="H9657" s="42">
        <f>IF(DAY(D9657)&gt;14,VLOOKUP(DATE(YEAR(E9657),MONTH(E9657)-1,DAY(1)),'מדדים וריביות'!B:C,2,FALSE),VLOOKUP(DATE(YEAR(E9657),MONTH(E9657)-2,DAY(1)),'מדדים וריביות'!B:C,2,FALSE))</f>
        <v>33467177.326467998</v>
      </c>
      <c r="I9657" s="43">
        <f>'ריבית יומית'!D9651</f>
        <v>2.7242892239431882E-5</v>
      </c>
      <c r="J9657" s="29">
        <f t="shared" si="1219"/>
        <v>1.0037665435835357</v>
      </c>
      <c r="L9657">
        <f>VLOOKUP(D9656,'מדדים וריביות'!B:C,2)</f>
        <v>33569107.815787204</v>
      </c>
      <c r="M9657" s="30">
        <f t="shared" si="1224"/>
        <v>0</v>
      </c>
      <c r="O9657" s="39">
        <f t="shared" si="1221"/>
        <v>0</v>
      </c>
      <c r="P9657" s="39">
        <f t="shared" si="1225"/>
        <v>0</v>
      </c>
      <c r="Q9657" s="39">
        <f t="shared" si="1222"/>
        <v>0</v>
      </c>
      <c r="R9657" s="41">
        <f t="shared" si="1223"/>
        <v>0</v>
      </c>
    </row>
    <row r="9658" spans="4:18" x14ac:dyDescent="0.25">
      <c r="D9658" s="1">
        <v>42523</v>
      </c>
      <c r="E9658" s="1">
        <f t="shared" si="1220"/>
        <v>42522</v>
      </c>
      <c r="F9658" s="30">
        <f t="shared" si="1218"/>
        <v>0</v>
      </c>
      <c r="H9658" s="42">
        <f>IF(DAY(D9658)&gt;14,VLOOKUP(DATE(YEAR(E9658),MONTH(E9658)-1,DAY(1)),'מדדים וריביות'!B:C,2,FALSE),VLOOKUP(DATE(YEAR(E9658),MONTH(E9658)-2,DAY(1)),'מדדים וריביות'!B:C,2,FALSE))</f>
        <v>33467177.326467998</v>
      </c>
      <c r="I9658" s="43">
        <f>'ריבית יומית'!D9652</f>
        <v>2.7242892239431882E-5</v>
      </c>
      <c r="J9658" s="29">
        <f t="shared" si="1219"/>
        <v>1.0037391988247055</v>
      </c>
      <c r="L9658">
        <f>VLOOKUP(D9657,'מדדים וריביות'!B:C,2)</f>
        <v>33671038.305106401</v>
      </c>
      <c r="M9658" s="30">
        <f t="shared" si="1224"/>
        <v>0</v>
      </c>
      <c r="O9658" s="39">
        <f t="shared" si="1221"/>
        <v>0</v>
      </c>
      <c r="P9658" s="39">
        <f t="shared" si="1225"/>
        <v>0</v>
      </c>
      <c r="Q9658" s="39">
        <f t="shared" si="1222"/>
        <v>0</v>
      </c>
      <c r="R9658" s="41">
        <f t="shared" si="1223"/>
        <v>0</v>
      </c>
    </row>
    <row r="9659" spans="4:18" x14ac:dyDescent="0.25">
      <c r="D9659" s="1">
        <v>42524</v>
      </c>
      <c r="E9659" s="1">
        <f t="shared" si="1220"/>
        <v>42522</v>
      </c>
      <c r="F9659" s="30">
        <f t="shared" si="1218"/>
        <v>0</v>
      </c>
      <c r="H9659" s="42">
        <f>IF(DAY(D9659)&gt;14,VLOOKUP(DATE(YEAR(E9659),MONTH(E9659)-1,DAY(1)),'מדדים וריביות'!B:C,2,FALSE),VLOOKUP(DATE(YEAR(E9659),MONTH(E9659)-2,DAY(1)),'מדדים וריביות'!B:C,2,FALSE))</f>
        <v>33467177.326467998</v>
      </c>
      <c r="I9659" s="43">
        <f>'ריבית יומית'!D9653</f>
        <v>2.7242892239431882E-5</v>
      </c>
      <c r="J9659" s="29">
        <f t="shared" si="1219"/>
        <v>1.0037118548108055</v>
      </c>
      <c r="L9659">
        <f>VLOOKUP(D9658,'מדדים וריביות'!B:C,2)</f>
        <v>33671038.305106401</v>
      </c>
      <c r="M9659" s="30">
        <f t="shared" si="1224"/>
        <v>0</v>
      </c>
      <c r="O9659" s="39">
        <f t="shared" si="1221"/>
        <v>0</v>
      </c>
      <c r="P9659" s="39">
        <f t="shared" si="1225"/>
        <v>0</v>
      </c>
      <c r="Q9659" s="39">
        <f t="shared" si="1222"/>
        <v>0</v>
      </c>
      <c r="R9659" s="41">
        <f t="shared" si="1223"/>
        <v>0</v>
      </c>
    </row>
    <row r="9660" spans="4:18" x14ac:dyDescent="0.25">
      <c r="D9660" s="1">
        <v>42525</v>
      </c>
      <c r="E9660" s="1">
        <f t="shared" si="1220"/>
        <v>42522</v>
      </c>
      <c r="F9660" s="30">
        <f t="shared" si="1218"/>
        <v>0</v>
      </c>
      <c r="H9660" s="42">
        <f>IF(DAY(D9660)&gt;14,VLOOKUP(DATE(YEAR(E9660),MONTH(E9660)-1,DAY(1)),'מדדים וריביות'!B:C,2,FALSE),VLOOKUP(DATE(YEAR(E9660),MONTH(E9660)-2,DAY(1)),'מדדים וריביות'!B:C,2,FALSE))</f>
        <v>33467177.326467998</v>
      </c>
      <c r="I9660" s="43">
        <f>'ריבית יומית'!D9654</f>
        <v>2.7242892239431882E-5</v>
      </c>
      <c r="J9660" s="29">
        <f t="shared" si="1219"/>
        <v>1.0036845115418151</v>
      </c>
      <c r="L9660">
        <f>VLOOKUP(D9659,'מדדים וריביות'!B:C,2)</f>
        <v>33671038.305106401</v>
      </c>
      <c r="M9660" s="30">
        <f t="shared" si="1224"/>
        <v>0</v>
      </c>
      <c r="O9660" s="39">
        <f t="shared" si="1221"/>
        <v>0</v>
      </c>
      <c r="P9660" s="39">
        <f t="shared" si="1225"/>
        <v>0</v>
      </c>
      <c r="Q9660" s="39">
        <f t="shared" si="1222"/>
        <v>0</v>
      </c>
      <c r="R9660" s="41">
        <f t="shared" si="1223"/>
        <v>0</v>
      </c>
    </row>
    <row r="9661" spans="4:18" x14ac:dyDescent="0.25">
      <c r="D9661" s="1">
        <v>42526</v>
      </c>
      <c r="E9661" s="1">
        <f t="shared" si="1220"/>
        <v>42522</v>
      </c>
      <c r="F9661" s="30">
        <f t="shared" si="1218"/>
        <v>0</v>
      </c>
      <c r="H9661" s="42">
        <f>IF(DAY(D9661)&gt;14,VLOOKUP(DATE(YEAR(E9661),MONTH(E9661)-1,DAY(1)),'מדדים וריביות'!B:C,2,FALSE),VLOOKUP(DATE(YEAR(E9661),MONTH(E9661)-2,DAY(1)),'מדדים וריביות'!B:C,2,FALSE))</f>
        <v>33467177.326467998</v>
      </c>
      <c r="I9661" s="43">
        <f>'ריבית יומית'!D9655</f>
        <v>2.7242892239431882E-5</v>
      </c>
      <c r="J9661" s="29">
        <f t="shared" si="1219"/>
        <v>1.0036571690177143</v>
      </c>
      <c r="L9661">
        <f>VLOOKUP(D9660,'מדדים וריביות'!B:C,2)</f>
        <v>33671038.305106401</v>
      </c>
      <c r="M9661" s="30">
        <f t="shared" si="1224"/>
        <v>0</v>
      </c>
      <c r="O9661" s="39">
        <f t="shared" si="1221"/>
        <v>0</v>
      </c>
      <c r="P9661" s="39">
        <f t="shared" si="1225"/>
        <v>0</v>
      </c>
      <c r="Q9661" s="39">
        <f t="shared" si="1222"/>
        <v>0</v>
      </c>
      <c r="R9661" s="41">
        <f t="shared" si="1223"/>
        <v>0</v>
      </c>
    </row>
    <row r="9662" spans="4:18" x14ac:dyDescent="0.25">
      <c r="D9662" s="1">
        <v>42527</v>
      </c>
      <c r="E9662" s="1">
        <f t="shared" si="1220"/>
        <v>42522</v>
      </c>
      <c r="F9662" s="30">
        <f t="shared" si="1218"/>
        <v>0</v>
      </c>
      <c r="H9662" s="42">
        <f>IF(DAY(D9662)&gt;14,VLOOKUP(DATE(YEAR(E9662),MONTH(E9662)-1,DAY(1)),'מדדים וריביות'!B:C,2,FALSE),VLOOKUP(DATE(YEAR(E9662),MONTH(E9662)-2,DAY(1)),'מדדים וריביות'!B:C,2,FALSE))</f>
        <v>33467177.326467998</v>
      </c>
      <c r="I9662" s="43">
        <f>'ריבית יומית'!D9656</f>
        <v>2.7242892239431882E-5</v>
      </c>
      <c r="J9662" s="29">
        <f t="shared" si="1219"/>
        <v>1.0036298272384825</v>
      </c>
      <c r="L9662">
        <f>VLOOKUP(D9661,'מדדים וריביות'!B:C,2)</f>
        <v>33671038.305106401</v>
      </c>
      <c r="M9662" s="30">
        <f t="shared" si="1224"/>
        <v>0</v>
      </c>
      <c r="O9662" s="39">
        <f t="shared" si="1221"/>
        <v>0</v>
      </c>
      <c r="P9662" s="39">
        <f t="shared" si="1225"/>
        <v>0</v>
      </c>
      <c r="Q9662" s="39">
        <f t="shared" si="1222"/>
        <v>0</v>
      </c>
      <c r="R9662" s="41">
        <f t="shared" si="1223"/>
        <v>0</v>
      </c>
    </row>
    <row r="9663" spans="4:18" x14ac:dyDescent="0.25">
      <c r="D9663" s="1">
        <v>42528</v>
      </c>
      <c r="E9663" s="1">
        <f t="shared" si="1220"/>
        <v>42522</v>
      </c>
      <c r="F9663" s="30">
        <f t="shared" si="1218"/>
        <v>0</v>
      </c>
      <c r="H9663" s="42">
        <f>IF(DAY(D9663)&gt;14,VLOOKUP(DATE(YEAR(E9663),MONTH(E9663)-1,DAY(1)),'מדדים וריביות'!B:C,2,FALSE),VLOOKUP(DATE(YEAR(E9663),MONTH(E9663)-2,DAY(1)),'מדדים וריביות'!B:C,2,FALSE))</f>
        <v>33467177.326467998</v>
      </c>
      <c r="I9663" s="43">
        <f>'ריבית יומית'!D9657</f>
        <v>2.7242892239431882E-5</v>
      </c>
      <c r="J9663" s="29">
        <f t="shared" si="1219"/>
        <v>1.0036024862040995</v>
      </c>
      <c r="L9663">
        <f>VLOOKUP(D9662,'מדדים וריביות'!B:C,2)</f>
        <v>33671038.305106401</v>
      </c>
      <c r="M9663" s="30">
        <f t="shared" si="1224"/>
        <v>0</v>
      </c>
      <c r="O9663" s="39">
        <f t="shared" si="1221"/>
        <v>0</v>
      </c>
      <c r="P9663" s="39">
        <f t="shared" si="1225"/>
        <v>0</v>
      </c>
      <c r="Q9663" s="39">
        <f t="shared" si="1222"/>
        <v>0</v>
      </c>
      <c r="R9663" s="41">
        <f t="shared" si="1223"/>
        <v>0</v>
      </c>
    </row>
    <row r="9664" spans="4:18" x14ac:dyDescent="0.25">
      <c r="D9664" s="1">
        <v>42529</v>
      </c>
      <c r="E9664" s="1">
        <f t="shared" si="1220"/>
        <v>42522</v>
      </c>
      <c r="F9664" s="30">
        <f t="shared" ref="F9664:F9727" si="1226">M9663</f>
        <v>0</v>
      </c>
      <c r="H9664" s="42">
        <f>IF(DAY(D9664)&gt;14,VLOOKUP(DATE(YEAR(E9664),MONTH(E9664)-1,DAY(1)),'מדדים וריביות'!B:C,2,FALSE),VLOOKUP(DATE(YEAR(E9664),MONTH(E9664)-2,DAY(1)),'מדדים וריביות'!B:C,2,FALSE))</f>
        <v>33467177.326467998</v>
      </c>
      <c r="I9664" s="43">
        <f>'ריבית יומית'!D9658</f>
        <v>2.7242892239431882E-5</v>
      </c>
      <c r="J9664" s="29">
        <f t="shared" si="1219"/>
        <v>1.0035751459145452</v>
      </c>
      <c r="L9664">
        <f>VLOOKUP(D9663,'מדדים וריביות'!B:C,2)</f>
        <v>33671038.305106401</v>
      </c>
      <c r="M9664" s="30">
        <f t="shared" si="1224"/>
        <v>0</v>
      </c>
      <c r="O9664" s="39">
        <f t="shared" si="1221"/>
        <v>0</v>
      </c>
      <c r="P9664" s="39">
        <f t="shared" si="1225"/>
        <v>0</v>
      </c>
      <c r="Q9664" s="39">
        <f t="shared" si="1222"/>
        <v>0</v>
      </c>
      <c r="R9664" s="41">
        <f t="shared" si="1223"/>
        <v>0</v>
      </c>
    </row>
    <row r="9665" spans="4:18" x14ac:dyDescent="0.25">
      <c r="D9665" s="1">
        <v>42530</v>
      </c>
      <c r="E9665" s="1">
        <f t="shared" si="1220"/>
        <v>42522</v>
      </c>
      <c r="F9665" s="30">
        <f t="shared" si="1226"/>
        <v>0</v>
      </c>
      <c r="H9665" s="42">
        <f>IF(DAY(D9665)&gt;14,VLOOKUP(DATE(YEAR(E9665),MONTH(E9665)-1,DAY(1)),'מדדים וריביות'!B:C,2,FALSE),VLOOKUP(DATE(YEAR(E9665),MONTH(E9665)-2,DAY(1)),'מדדים וריביות'!B:C,2,FALSE))</f>
        <v>33467177.326467998</v>
      </c>
      <c r="I9665" s="43">
        <f>'ריבית יומית'!D9659</f>
        <v>2.7242892239431882E-5</v>
      </c>
      <c r="J9665" s="29">
        <f t="shared" si="1219"/>
        <v>1.0035478063697991</v>
      </c>
      <c r="L9665">
        <f>VLOOKUP(D9664,'מדדים וריביות'!B:C,2)</f>
        <v>33671038.305106401</v>
      </c>
      <c r="M9665" s="30">
        <f t="shared" si="1224"/>
        <v>0</v>
      </c>
      <c r="O9665" s="39">
        <f t="shared" si="1221"/>
        <v>0</v>
      </c>
      <c r="P9665" s="39">
        <f t="shared" si="1225"/>
        <v>0</v>
      </c>
      <c r="Q9665" s="39">
        <f t="shared" si="1222"/>
        <v>0</v>
      </c>
      <c r="R9665" s="41">
        <f t="shared" si="1223"/>
        <v>0</v>
      </c>
    </row>
    <row r="9666" spans="4:18" x14ac:dyDescent="0.25">
      <c r="D9666" s="1">
        <v>42531</v>
      </c>
      <c r="E9666" s="1">
        <f t="shared" si="1220"/>
        <v>42522</v>
      </c>
      <c r="F9666" s="30">
        <f t="shared" si="1226"/>
        <v>0</v>
      </c>
      <c r="H9666" s="42">
        <f>IF(DAY(D9666)&gt;14,VLOOKUP(DATE(YEAR(E9666),MONTH(E9666)-1,DAY(1)),'מדדים וריביות'!B:C,2,FALSE),VLOOKUP(DATE(YEAR(E9666),MONTH(E9666)-2,DAY(1)),'מדדים וריביות'!B:C,2,FALSE))</f>
        <v>33467177.326467998</v>
      </c>
      <c r="I9666" s="43">
        <f>'ריבית יומית'!D9660</f>
        <v>2.7242892239431882E-5</v>
      </c>
      <c r="J9666" s="29">
        <f t="shared" si="1219"/>
        <v>1.003520467569841</v>
      </c>
      <c r="L9666">
        <f>VLOOKUP(D9665,'מדדים וריביות'!B:C,2)</f>
        <v>33671038.305106401</v>
      </c>
      <c r="M9666" s="30">
        <f t="shared" si="1224"/>
        <v>0</v>
      </c>
      <c r="O9666" s="39">
        <f t="shared" si="1221"/>
        <v>0</v>
      </c>
      <c r="P9666" s="39">
        <f t="shared" si="1225"/>
        <v>0</v>
      </c>
      <c r="Q9666" s="39">
        <f t="shared" si="1222"/>
        <v>0</v>
      </c>
      <c r="R9666" s="41">
        <f t="shared" si="1223"/>
        <v>0</v>
      </c>
    </row>
    <row r="9667" spans="4:18" x14ac:dyDescent="0.25">
      <c r="D9667" s="1">
        <v>42532</v>
      </c>
      <c r="E9667" s="1">
        <f t="shared" si="1220"/>
        <v>42522</v>
      </c>
      <c r="F9667" s="30">
        <f t="shared" si="1226"/>
        <v>0</v>
      </c>
      <c r="H9667" s="42">
        <f>IF(DAY(D9667)&gt;14,VLOOKUP(DATE(YEAR(E9667),MONTH(E9667)-1,DAY(1)),'מדדים וריביות'!B:C,2,FALSE),VLOOKUP(DATE(YEAR(E9667),MONTH(E9667)-2,DAY(1)),'מדדים וריביות'!B:C,2,FALSE))</f>
        <v>33467177.326467998</v>
      </c>
      <c r="I9667" s="43">
        <f>'ריבית יומית'!D9661</f>
        <v>2.7242892239431882E-5</v>
      </c>
      <c r="J9667" s="29">
        <f t="shared" si="1219"/>
        <v>1.0034931295146508</v>
      </c>
      <c r="L9667">
        <f>VLOOKUP(D9666,'מדדים וריביות'!B:C,2)</f>
        <v>33671038.305106401</v>
      </c>
      <c r="M9667" s="30">
        <f t="shared" si="1224"/>
        <v>0</v>
      </c>
      <c r="O9667" s="39">
        <f t="shared" si="1221"/>
        <v>0</v>
      </c>
      <c r="P9667" s="39">
        <f t="shared" si="1225"/>
        <v>0</v>
      </c>
      <c r="Q9667" s="39">
        <f t="shared" si="1222"/>
        <v>0</v>
      </c>
      <c r="R9667" s="41">
        <f t="shared" si="1223"/>
        <v>0</v>
      </c>
    </row>
    <row r="9668" spans="4:18" x14ac:dyDescent="0.25">
      <c r="D9668" s="1">
        <v>42533</v>
      </c>
      <c r="E9668" s="1">
        <f t="shared" si="1220"/>
        <v>42522</v>
      </c>
      <c r="F9668" s="30">
        <f t="shared" si="1226"/>
        <v>0</v>
      </c>
      <c r="H9668" s="42">
        <f>IF(DAY(D9668)&gt;14,VLOOKUP(DATE(YEAR(E9668),MONTH(E9668)-1,DAY(1)),'מדדים וריביות'!B:C,2,FALSE),VLOOKUP(DATE(YEAR(E9668),MONTH(E9668)-2,DAY(1)),'מדדים וריביות'!B:C,2,FALSE))</f>
        <v>33467177.326467998</v>
      </c>
      <c r="I9668" s="43">
        <f>'ריבית יומית'!D9662</f>
        <v>2.7242892239431882E-5</v>
      </c>
      <c r="J9668" s="29">
        <f t="shared" si="1219"/>
        <v>1.0034657922042078</v>
      </c>
      <c r="L9668">
        <f>VLOOKUP(D9667,'מדדים וריביות'!B:C,2)</f>
        <v>33671038.305106401</v>
      </c>
      <c r="M9668" s="30">
        <f t="shared" si="1224"/>
        <v>0</v>
      </c>
      <c r="O9668" s="39">
        <f t="shared" si="1221"/>
        <v>0</v>
      </c>
      <c r="P9668" s="39">
        <f t="shared" si="1225"/>
        <v>0</v>
      </c>
      <c r="Q9668" s="39">
        <f t="shared" si="1222"/>
        <v>0</v>
      </c>
      <c r="R9668" s="41">
        <f t="shared" si="1223"/>
        <v>0</v>
      </c>
    </row>
    <row r="9669" spans="4:18" x14ac:dyDescent="0.25">
      <c r="D9669" s="1">
        <v>42534</v>
      </c>
      <c r="E9669" s="1">
        <f t="shared" si="1220"/>
        <v>42522</v>
      </c>
      <c r="F9669" s="30">
        <f t="shared" si="1226"/>
        <v>0</v>
      </c>
      <c r="H9669" s="42">
        <f>IF(DAY(D9669)&gt;14,VLOOKUP(DATE(YEAR(E9669),MONTH(E9669)-1,DAY(1)),'מדדים וריביות'!B:C,2,FALSE),VLOOKUP(DATE(YEAR(E9669),MONTH(E9669)-2,DAY(1)),'מדדים וריביות'!B:C,2,FALSE))</f>
        <v>33467177.326467998</v>
      </c>
      <c r="I9669" s="43">
        <f>'ריבית יומית'!D9663</f>
        <v>2.7242892239431882E-5</v>
      </c>
      <c r="J9669" s="29">
        <f t="shared" si="1219"/>
        <v>1.0034384556384919</v>
      </c>
      <c r="L9669">
        <f>VLOOKUP(D9668,'מדדים וריביות'!B:C,2)</f>
        <v>33671038.305106401</v>
      </c>
      <c r="M9669" s="30">
        <f t="shared" si="1224"/>
        <v>0</v>
      </c>
      <c r="O9669" s="39">
        <f t="shared" si="1221"/>
        <v>0</v>
      </c>
      <c r="P9669" s="39">
        <f t="shared" si="1225"/>
        <v>0</v>
      </c>
      <c r="Q9669" s="39">
        <f t="shared" si="1222"/>
        <v>0</v>
      </c>
      <c r="R9669" s="41">
        <f t="shared" si="1223"/>
        <v>0</v>
      </c>
    </row>
    <row r="9670" spans="4:18" x14ac:dyDescent="0.25">
      <c r="D9670" s="1">
        <v>42535</v>
      </c>
      <c r="E9670" s="1">
        <f t="shared" si="1220"/>
        <v>42522</v>
      </c>
      <c r="F9670" s="30">
        <f t="shared" si="1226"/>
        <v>0</v>
      </c>
      <c r="H9670" s="42">
        <f>IF(DAY(D9670)&gt;14,VLOOKUP(DATE(YEAR(E9670),MONTH(E9670)-1,DAY(1)),'מדדים וריביות'!B:C,2,FALSE),VLOOKUP(DATE(YEAR(E9670),MONTH(E9670)-2,DAY(1)),'מדדים וריביות'!B:C,2,FALSE))</f>
        <v>33467177.326467998</v>
      </c>
      <c r="I9670" s="43">
        <f>'ריבית יומית'!D9664</f>
        <v>2.7242892239431882E-5</v>
      </c>
      <c r="J9670" s="29">
        <f t="shared" si="1219"/>
        <v>1.0034111198174829</v>
      </c>
      <c r="L9670">
        <f>VLOOKUP(D9669,'מדדים וריביות'!B:C,2)</f>
        <v>33671038.305106401</v>
      </c>
      <c r="M9670" s="30">
        <f t="shared" si="1224"/>
        <v>0</v>
      </c>
      <c r="O9670" s="39">
        <f t="shared" si="1221"/>
        <v>0</v>
      </c>
      <c r="P9670" s="39">
        <f t="shared" si="1225"/>
        <v>0</v>
      </c>
      <c r="Q9670" s="39">
        <f t="shared" si="1222"/>
        <v>0</v>
      </c>
      <c r="R9670" s="41">
        <f t="shared" si="1223"/>
        <v>0</v>
      </c>
    </row>
    <row r="9671" spans="4:18" x14ac:dyDescent="0.25">
      <c r="D9671" s="1">
        <v>42536</v>
      </c>
      <c r="E9671" s="1">
        <f t="shared" si="1220"/>
        <v>42522</v>
      </c>
      <c r="F9671" s="30">
        <f t="shared" si="1226"/>
        <v>0</v>
      </c>
      <c r="H9671" s="42">
        <f>IF(DAY(D9671)&gt;14,VLOOKUP(DATE(YEAR(E9671),MONTH(E9671)-1,DAY(1)),'מדדים וריביות'!B:C,2,FALSE),VLOOKUP(DATE(YEAR(E9671),MONTH(E9671)-2,DAY(1)),'מדדים וריביות'!B:C,2,FALSE))</f>
        <v>33569107.815787204</v>
      </c>
      <c r="I9671" s="43">
        <f>'ריבית יומית'!D9665</f>
        <v>2.7242892239431882E-5</v>
      </c>
      <c r="J9671" s="29">
        <f t="shared" si="1219"/>
        <v>1.0033837847411604</v>
      </c>
      <c r="L9671">
        <f>VLOOKUP(D9670,'מדדים וריביות'!B:C,2)</f>
        <v>33671038.305106401</v>
      </c>
      <c r="M9671" s="30">
        <f t="shared" si="1224"/>
        <v>0</v>
      </c>
      <c r="O9671" s="39">
        <f t="shared" si="1221"/>
        <v>0</v>
      </c>
      <c r="P9671" s="39">
        <f t="shared" si="1225"/>
        <v>0</v>
      </c>
      <c r="Q9671" s="39">
        <f t="shared" si="1222"/>
        <v>0</v>
      </c>
      <c r="R9671" s="41">
        <f t="shared" si="1223"/>
        <v>0</v>
      </c>
    </row>
    <row r="9672" spans="4:18" x14ac:dyDescent="0.25">
      <c r="D9672" s="1">
        <v>42537</v>
      </c>
      <c r="E9672" s="1">
        <f t="shared" si="1220"/>
        <v>42522</v>
      </c>
      <c r="F9672" s="30">
        <f t="shared" si="1226"/>
        <v>0</v>
      </c>
      <c r="H9672" s="42">
        <f>IF(DAY(D9672)&gt;14,VLOOKUP(DATE(YEAR(E9672),MONTH(E9672)-1,DAY(1)),'מדדים וריביות'!B:C,2,FALSE),VLOOKUP(DATE(YEAR(E9672),MONTH(E9672)-2,DAY(1)),'מדדים וריביות'!B:C,2,FALSE))</f>
        <v>33569107.815787204</v>
      </c>
      <c r="I9672" s="43">
        <f>'ריבית יומית'!D9666</f>
        <v>2.7242892239431882E-5</v>
      </c>
      <c r="J9672" s="29">
        <f t="shared" si="1219"/>
        <v>1.0033564504095043</v>
      </c>
      <c r="L9672">
        <f>VLOOKUP(D9671,'מדדים וריביות'!B:C,2)</f>
        <v>33671038.305106401</v>
      </c>
      <c r="M9672" s="30">
        <f t="shared" si="1224"/>
        <v>0</v>
      </c>
      <c r="O9672" s="39">
        <f t="shared" si="1221"/>
        <v>0</v>
      </c>
      <c r="P9672" s="39">
        <f t="shared" si="1225"/>
        <v>0</v>
      </c>
      <c r="Q9672" s="39">
        <f t="shared" si="1222"/>
        <v>0</v>
      </c>
      <c r="R9672" s="41">
        <f t="shared" si="1223"/>
        <v>0</v>
      </c>
    </row>
    <row r="9673" spans="4:18" x14ac:dyDescent="0.25">
      <c r="D9673" s="1">
        <v>42538</v>
      </c>
      <c r="E9673" s="1">
        <f t="shared" si="1220"/>
        <v>42522</v>
      </c>
      <c r="F9673" s="30">
        <f t="shared" si="1226"/>
        <v>0</v>
      </c>
      <c r="H9673" s="42">
        <f>IF(DAY(D9673)&gt;14,VLOOKUP(DATE(YEAR(E9673),MONTH(E9673)-1,DAY(1)),'מדדים וריביות'!B:C,2,FALSE),VLOOKUP(DATE(YEAR(E9673),MONTH(E9673)-2,DAY(1)),'מדדים וריביות'!B:C,2,FALSE))</f>
        <v>33569107.815787204</v>
      </c>
      <c r="I9673" s="43">
        <f>'ריבית יומית'!D9667</f>
        <v>2.7242892239431882E-5</v>
      </c>
      <c r="J9673" s="29">
        <f t="shared" ref="J9673:J9736" si="1227">J9674*(1+I9673)</f>
        <v>1.003329116822494</v>
      </c>
      <c r="L9673">
        <f>VLOOKUP(D9672,'מדדים וריביות'!B:C,2)</f>
        <v>33671038.305106401</v>
      </c>
      <c r="M9673" s="30">
        <f t="shared" si="1224"/>
        <v>0</v>
      </c>
      <c r="O9673" s="39">
        <f t="shared" si="1221"/>
        <v>0</v>
      </c>
      <c r="P9673" s="39">
        <f t="shared" si="1225"/>
        <v>0</v>
      </c>
      <c r="Q9673" s="39">
        <f t="shared" si="1222"/>
        <v>0</v>
      </c>
      <c r="R9673" s="41">
        <f t="shared" si="1223"/>
        <v>0</v>
      </c>
    </row>
    <row r="9674" spans="4:18" x14ac:dyDescent="0.25">
      <c r="D9674" s="1">
        <v>42539</v>
      </c>
      <c r="E9674" s="1">
        <f t="shared" ref="E9674:E9737" si="1228">DATE(YEAR(D9674),MONTH(D9674),DAY(1))</f>
        <v>42522</v>
      </c>
      <c r="F9674" s="30">
        <f t="shared" si="1226"/>
        <v>0</v>
      </c>
      <c r="H9674" s="42">
        <f>IF(DAY(D9674)&gt;14,VLOOKUP(DATE(YEAR(E9674),MONTH(E9674)-1,DAY(1)),'מדדים וריביות'!B:C,2,FALSE),VLOOKUP(DATE(YEAR(E9674),MONTH(E9674)-2,DAY(1)),'מדדים וריביות'!B:C,2,FALSE))</f>
        <v>33569107.815787204</v>
      </c>
      <c r="I9674" s="43">
        <f>'ריבית יומית'!D9668</f>
        <v>2.7242892239431882E-5</v>
      </c>
      <c r="J9674" s="29">
        <f t="shared" si="1227"/>
        <v>1.0033017839801095</v>
      </c>
      <c r="L9674">
        <f>VLOOKUP(D9673,'מדדים וריביות'!B:C,2)</f>
        <v>33671038.305106401</v>
      </c>
      <c r="M9674" s="30">
        <f t="shared" si="1224"/>
        <v>0</v>
      </c>
      <c r="O9674" s="39">
        <f t="shared" ref="O9674:O9737" si="1229">$D$4/H9674*G9674-G9674</f>
        <v>0</v>
      </c>
      <c r="P9674" s="39">
        <f t="shared" si="1225"/>
        <v>0</v>
      </c>
      <c r="Q9674" s="39">
        <f t="shared" ref="Q9674:Q9737" si="1230">$D$4/H9674*P9674-P9674</f>
        <v>0</v>
      </c>
      <c r="R9674" s="41">
        <f t="shared" ref="R9674:R9737" si="1231">SUM(O9674:Q9674)</f>
        <v>0</v>
      </c>
    </row>
    <row r="9675" spans="4:18" x14ac:dyDescent="0.25">
      <c r="D9675" s="1">
        <v>42540</v>
      </c>
      <c r="E9675" s="1">
        <f t="shared" si="1228"/>
        <v>42522</v>
      </c>
      <c r="F9675" s="30">
        <f t="shared" si="1226"/>
        <v>0</v>
      </c>
      <c r="H9675" s="42">
        <f>IF(DAY(D9675)&gt;14,VLOOKUP(DATE(YEAR(E9675),MONTH(E9675)-1,DAY(1)),'מדדים וריביות'!B:C,2,FALSE),VLOOKUP(DATE(YEAR(E9675),MONTH(E9675)-2,DAY(1)),'מדדים וריביות'!B:C,2,FALSE))</f>
        <v>33569107.815787204</v>
      </c>
      <c r="I9675" s="43">
        <f>'ריבית יומית'!D9669</f>
        <v>2.7242892239431882E-5</v>
      </c>
      <c r="J9675" s="29">
        <f t="shared" si="1227"/>
        <v>1.0032744518823302</v>
      </c>
      <c r="L9675">
        <f>VLOOKUP(D9674,'מדדים וריביות'!B:C,2)</f>
        <v>33671038.305106401</v>
      </c>
      <c r="M9675" s="30">
        <f t="shared" si="1224"/>
        <v>0</v>
      </c>
      <c r="O9675" s="39">
        <f t="shared" si="1229"/>
        <v>0</v>
      </c>
      <c r="P9675" s="39">
        <f t="shared" si="1225"/>
        <v>0</v>
      </c>
      <c r="Q9675" s="39">
        <f t="shared" si="1230"/>
        <v>0</v>
      </c>
      <c r="R9675" s="41">
        <f t="shared" si="1231"/>
        <v>0</v>
      </c>
    </row>
    <row r="9676" spans="4:18" x14ac:dyDescent="0.25">
      <c r="D9676" s="1">
        <v>42541</v>
      </c>
      <c r="E9676" s="1">
        <f t="shared" si="1228"/>
        <v>42522</v>
      </c>
      <c r="F9676" s="30">
        <f t="shared" si="1226"/>
        <v>0</v>
      </c>
      <c r="H9676" s="42">
        <f>IF(DAY(D9676)&gt;14,VLOOKUP(DATE(YEAR(E9676),MONTH(E9676)-1,DAY(1)),'מדדים וריביות'!B:C,2,FALSE),VLOOKUP(DATE(YEAR(E9676),MONTH(E9676)-2,DAY(1)),'מדדים וריביות'!B:C,2,FALSE))</f>
        <v>33569107.815787204</v>
      </c>
      <c r="I9676" s="43">
        <f>'ריבית יומית'!D9670</f>
        <v>2.7242892239431882E-5</v>
      </c>
      <c r="J9676" s="29">
        <f t="shared" si="1227"/>
        <v>1.0032471205291362</v>
      </c>
      <c r="L9676">
        <f>VLOOKUP(D9675,'מדדים וריביות'!B:C,2)</f>
        <v>33671038.305106401</v>
      </c>
      <c r="M9676" s="30">
        <f t="shared" ref="M9676:M9739" si="1232">F9676*(1+I9676)*L9676/H9676+G9676-K9676</f>
        <v>0</v>
      </c>
      <c r="O9676" s="39">
        <f t="shared" si="1229"/>
        <v>0</v>
      </c>
      <c r="P9676" s="39">
        <f t="shared" si="1225"/>
        <v>0</v>
      </c>
      <c r="Q9676" s="39">
        <f t="shared" si="1230"/>
        <v>0</v>
      </c>
      <c r="R9676" s="41">
        <f t="shared" si="1231"/>
        <v>0</v>
      </c>
    </row>
    <row r="9677" spans="4:18" x14ac:dyDescent="0.25">
      <c r="D9677" s="1">
        <v>42542</v>
      </c>
      <c r="E9677" s="1">
        <f t="shared" si="1228"/>
        <v>42522</v>
      </c>
      <c r="F9677" s="30">
        <f t="shared" si="1226"/>
        <v>0</v>
      </c>
      <c r="H9677" s="42">
        <f>IF(DAY(D9677)&gt;14,VLOOKUP(DATE(YEAR(E9677),MONTH(E9677)-1,DAY(1)),'מדדים וריביות'!B:C,2,FALSE),VLOOKUP(DATE(YEAR(E9677),MONTH(E9677)-2,DAY(1)),'מדדים וריביות'!B:C,2,FALSE))</f>
        <v>33569107.815787204</v>
      </c>
      <c r="I9677" s="43">
        <f>'ריבית יומית'!D9671</f>
        <v>2.7242892239431882E-5</v>
      </c>
      <c r="J9677" s="29">
        <f t="shared" si="1227"/>
        <v>1.0032197899205069</v>
      </c>
      <c r="L9677">
        <f>VLOOKUP(D9676,'מדדים וריביות'!B:C,2)</f>
        <v>33671038.305106401</v>
      </c>
      <c r="M9677" s="30">
        <f t="shared" si="1232"/>
        <v>0</v>
      </c>
      <c r="O9677" s="39">
        <f t="shared" si="1229"/>
        <v>0</v>
      </c>
      <c r="P9677" s="39">
        <f t="shared" si="1225"/>
        <v>0</v>
      </c>
      <c r="Q9677" s="39">
        <f t="shared" si="1230"/>
        <v>0</v>
      </c>
      <c r="R9677" s="41">
        <f t="shared" si="1231"/>
        <v>0</v>
      </c>
    </row>
    <row r="9678" spans="4:18" x14ac:dyDescent="0.25">
      <c r="D9678" s="1">
        <v>42543</v>
      </c>
      <c r="E9678" s="1">
        <f t="shared" si="1228"/>
        <v>42522</v>
      </c>
      <c r="F9678" s="30">
        <f t="shared" si="1226"/>
        <v>0</v>
      </c>
      <c r="H9678" s="42">
        <f>IF(DAY(D9678)&gt;14,VLOOKUP(DATE(YEAR(E9678),MONTH(E9678)-1,DAY(1)),'מדדים וריביות'!B:C,2,FALSE),VLOOKUP(DATE(YEAR(E9678),MONTH(E9678)-2,DAY(1)),'מדדים וריביות'!B:C,2,FALSE))</f>
        <v>33569107.815787204</v>
      </c>
      <c r="I9678" s="43">
        <f>'ריבית יומית'!D9672</f>
        <v>2.7242892239431882E-5</v>
      </c>
      <c r="J9678" s="29">
        <f t="shared" si="1227"/>
        <v>1.0031924600564222</v>
      </c>
      <c r="L9678">
        <f>VLOOKUP(D9677,'מדדים וריביות'!B:C,2)</f>
        <v>33671038.305106401</v>
      </c>
      <c r="M9678" s="30">
        <f t="shared" si="1232"/>
        <v>0</v>
      </c>
      <c r="O9678" s="39">
        <f t="shared" si="1229"/>
        <v>0</v>
      </c>
      <c r="P9678" s="39">
        <f t="shared" si="1225"/>
        <v>0</v>
      </c>
      <c r="Q9678" s="39">
        <f t="shared" si="1230"/>
        <v>0</v>
      </c>
      <c r="R9678" s="41">
        <f t="shared" si="1231"/>
        <v>0</v>
      </c>
    </row>
    <row r="9679" spans="4:18" x14ac:dyDescent="0.25">
      <c r="D9679" s="1">
        <v>42544</v>
      </c>
      <c r="E9679" s="1">
        <f t="shared" si="1228"/>
        <v>42522</v>
      </c>
      <c r="F9679" s="30">
        <f t="shared" si="1226"/>
        <v>0</v>
      </c>
      <c r="H9679" s="42">
        <f>IF(DAY(D9679)&gt;14,VLOOKUP(DATE(YEAR(E9679),MONTH(E9679)-1,DAY(1)),'מדדים וריביות'!B:C,2,FALSE),VLOOKUP(DATE(YEAR(E9679),MONTH(E9679)-2,DAY(1)),'מדדים וריביות'!B:C,2,FALSE))</f>
        <v>33569107.815787204</v>
      </c>
      <c r="I9679" s="43">
        <f>'ריבית יומית'!D9673</f>
        <v>2.7242892239431882E-5</v>
      </c>
      <c r="J9679" s="29">
        <f t="shared" si="1227"/>
        <v>1.0031651309368617</v>
      </c>
      <c r="L9679">
        <f>VLOOKUP(D9678,'מדדים וריביות'!B:C,2)</f>
        <v>33671038.305106401</v>
      </c>
      <c r="M9679" s="30">
        <f t="shared" si="1232"/>
        <v>0</v>
      </c>
      <c r="O9679" s="39">
        <f t="shared" si="1229"/>
        <v>0</v>
      </c>
      <c r="P9679" s="39">
        <f t="shared" si="1225"/>
        <v>0</v>
      </c>
      <c r="Q9679" s="39">
        <f t="shared" si="1230"/>
        <v>0</v>
      </c>
      <c r="R9679" s="41">
        <f t="shared" si="1231"/>
        <v>0</v>
      </c>
    </row>
    <row r="9680" spans="4:18" x14ac:dyDescent="0.25">
      <c r="D9680" s="1">
        <v>42545</v>
      </c>
      <c r="E9680" s="1">
        <f t="shared" si="1228"/>
        <v>42522</v>
      </c>
      <c r="F9680" s="30">
        <f t="shared" si="1226"/>
        <v>0</v>
      </c>
      <c r="H9680" s="42">
        <f>IF(DAY(D9680)&gt;14,VLOOKUP(DATE(YEAR(E9680),MONTH(E9680)-1,DAY(1)),'מדדים וריביות'!B:C,2,FALSE),VLOOKUP(DATE(YEAR(E9680),MONTH(E9680)-2,DAY(1)),'מדדים וריביות'!B:C,2,FALSE))</f>
        <v>33569107.815787204</v>
      </c>
      <c r="I9680" s="43">
        <f>'ריבית יומית'!D9674</f>
        <v>2.7242892239431882E-5</v>
      </c>
      <c r="J9680" s="29">
        <f t="shared" si="1227"/>
        <v>1.0031378025618052</v>
      </c>
      <c r="L9680">
        <f>VLOOKUP(D9679,'מדדים וריביות'!B:C,2)</f>
        <v>33671038.305106401</v>
      </c>
      <c r="M9680" s="30">
        <f t="shared" si="1232"/>
        <v>0</v>
      </c>
      <c r="O9680" s="39">
        <f t="shared" si="1229"/>
        <v>0</v>
      </c>
      <c r="P9680" s="39">
        <f t="shared" si="1225"/>
        <v>0</v>
      </c>
      <c r="Q9680" s="39">
        <f t="shared" si="1230"/>
        <v>0</v>
      </c>
      <c r="R9680" s="41">
        <f t="shared" si="1231"/>
        <v>0</v>
      </c>
    </row>
    <row r="9681" spans="4:18" x14ac:dyDescent="0.25">
      <c r="D9681" s="1">
        <v>42546</v>
      </c>
      <c r="E9681" s="1">
        <f t="shared" si="1228"/>
        <v>42522</v>
      </c>
      <c r="F9681" s="30">
        <f t="shared" si="1226"/>
        <v>0</v>
      </c>
      <c r="H9681" s="42">
        <f>IF(DAY(D9681)&gt;14,VLOOKUP(DATE(YEAR(E9681),MONTH(E9681)-1,DAY(1)),'מדדים וריביות'!B:C,2,FALSE),VLOOKUP(DATE(YEAR(E9681),MONTH(E9681)-2,DAY(1)),'מדדים וריביות'!B:C,2,FALSE))</f>
        <v>33569107.815787204</v>
      </c>
      <c r="I9681" s="43">
        <f>'ריבית יומית'!D9675</f>
        <v>2.7242892239431882E-5</v>
      </c>
      <c r="J9681" s="29">
        <f t="shared" si="1227"/>
        <v>1.0031104749312323</v>
      </c>
      <c r="L9681">
        <f>VLOOKUP(D9680,'מדדים וריביות'!B:C,2)</f>
        <v>33671038.305106401</v>
      </c>
      <c r="M9681" s="30">
        <f t="shared" si="1232"/>
        <v>0</v>
      </c>
      <c r="O9681" s="39">
        <f t="shared" si="1229"/>
        <v>0</v>
      </c>
      <c r="P9681" s="39">
        <f t="shared" si="1225"/>
        <v>0</v>
      </c>
      <c r="Q9681" s="39">
        <f t="shared" si="1230"/>
        <v>0</v>
      </c>
      <c r="R9681" s="41">
        <f t="shared" si="1231"/>
        <v>0</v>
      </c>
    </row>
    <row r="9682" spans="4:18" x14ac:dyDescent="0.25">
      <c r="D9682" s="1">
        <v>42547</v>
      </c>
      <c r="E9682" s="1">
        <f t="shared" si="1228"/>
        <v>42522</v>
      </c>
      <c r="F9682" s="30">
        <f t="shared" si="1226"/>
        <v>0</v>
      </c>
      <c r="H9682" s="42">
        <f>IF(DAY(D9682)&gt;14,VLOOKUP(DATE(YEAR(E9682),MONTH(E9682)-1,DAY(1)),'מדדים וריביות'!B:C,2,FALSE),VLOOKUP(DATE(YEAR(E9682),MONTH(E9682)-2,DAY(1)),'מדדים וריביות'!B:C,2,FALSE))</f>
        <v>33569107.815787204</v>
      </c>
      <c r="I9682" s="43">
        <f>'ריבית יומית'!D9676</f>
        <v>2.7242892239431882E-5</v>
      </c>
      <c r="J9682" s="29">
        <f t="shared" si="1227"/>
        <v>1.003083148045123</v>
      </c>
      <c r="L9682">
        <f>VLOOKUP(D9681,'מדדים וריביות'!B:C,2)</f>
        <v>33671038.305106401</v>
      </c>
      <c r="M9682" s="30">
        <f t="shared" si="1232"/>
        <v>0</v>
      </c>
      <c r="O9682" s="39">
        <f t="shared" si="1229"/>
        <v>0</v>
      </c>
      <c r="P9682" s="39">
        <f t="shared" si="1225"/>
        <v>0</v>
      </c>
      <c r="Q9682" s="39">
        <f t="shared" si="1230"/>
        <v>0</v>
      </c>
      <c r="R9682" s="41">
        <f t="shared" si="1231"/>
        <v>0</v>
      </c>
    </row>
    <row r="9683" spans="4:18" x14ac:dyDescent="0.25">
      <c r="D9683" s="1">
        <v>42548</v>
      </c>
      <c r="E9683" s="1">
        <f t="shared" si="1228"/>
        <v>42522</v>
      </c>
      <c r="F9683" s="30">
        <f t="shared" si="1226"/>
        <v>0</v>
      </c>
      <c r="H9683" s="42">
        <f>IF(DAY(D9683)&gt;14,VLOOKUP(DATE(YEAR(E9683),MONTH(E9683)-1,DAY(1)),'מדדים וריביות'!B:C,2,FALSE),VLOOKUP(DATE(YEAR(E9683),MONTH(E9683)-2,DAY(1)),'מדדים וריביות'!B:C,2,FALSE))</f>
        <v>33569107.815787204</v>
      </c>
      <c r="I9683" s="43">
        <f>'ריבית יומית'!D9677</f>
        <v>2.7242892239431882E-5</v>
      </c>
      <c r="J9683" s="29">
        <f t="shared" si="1227"/>
        <v>1.0030558219034567</v>
      </c>
      <c r="L9683">
        <f>VLOOKUP(D9682,'מדדים וריביות'!B:C,2)</f>
        <v>33671038.305106401</v>
      </c>
      <c r="M9683" s="30">
        <f t="shared" si="1232"/>
        <v>0</v>
      </c>
      <c r="O9683" s="39">
        <f t="shared" si="1229"/>
        <v>0</v>
      </c>
      <c r="P9683" s="39">
        <f t="shared" si="1225"/>
        <v>0</v>
      </c>
      <c r="Q9683" s="39">
        <f t="shared" si="1230"/>
        <v>0</v>
      </c>
      <c r="R9683" s="41">
        <f t="shared" si="1231"/>
        <v>0</v>
      </c>
    </row>
    <row r="9684" spans="4:18" x14ac:dyDescent="0.25">
      <c r="D9684" s="1">
        <v>42549</v>
      </c>
      <c r="E9684" s="1">
        <f t="shared" si="1228"/>
        <v>42522</v>
      </c>
      <c r="F9684" s="30">
        <f t="shared" si="1226"/>
        <v>0</v>
      </c>
      <c r="H9684" s="42">
        <f>IF(DAY(D9684)&gt;14,VLOOKUP(DATE(YEAR(E9684),MONTH(E9684)-1,DAY(1)),'מדדים וריביות'!B:C,2,FALSE),VLOOKUP(DATE(YEAR(E9684),MONTH(E9684)-2,DAY(1)),'מדדים וריביות'!B:C,2,FALSE))</f>
        <v>33569107.815787204</v>
      </c>
      <c r="I9684" s="43">
        <f>'ריבית יומית'!D9678</f>
        <v>2.7242892239431882E-5</v>
      </c>
      <c r="J9684" s="29">
        <f t="shared" si="1227"/>
        <v>1.0030284965062133</v>
      </c>
      <c r="L9684">
        <f>VLOOKUP(D9683,'מדדים וריביות'!B:C,2)</f>
        <v>33671038.305106401</v>
      </c>
      <c r="M9684" s="30">
        <f t="shared" si="1232"/>
        <v>0</v>
      </c>
      <c r="O9684" s="39">
        <f t="shared" si="1229"/>
        <v>0</v>
      </c>
      <c r="P9684" s="39">
        <f t="shared" si="1225"/>
        <v>0</v>
      </c>
      <c r="Q9684" s="39">
        <f t="shared" si="1230"/>
        <v>0</v>
      </c>
      <c r="R9684" s="41">
        <f t="shared" si="1231"/>
        <v>0</v>
      </c>
    </row>
    <row r="9685" spans="4:18" x14ac:dyDescent="0.25">
      <c r="D9685" s="1">
        <v>42550</v>
      </c>
      <c r="E9685" s="1">
        <f t="shared" si="1228"/>
        <v>42522</v>
      </c>
      <c r="F9685" s="30">
        <f t="shared" si="1226"/>
        <v>0</v>
      </c>
      <c r="H9685" s="42">
        <f>IF(DAY(D9685)&gt;14,VLOOKUP(DATE(YEAR(E9685),MONTH(E9685)-1,DAY(1)),'מדדים וריביות'!B:C,2,FALSE),VLOOKUP(DATE(YEAR(E9685),MONTH(E9685)-2,DAY(1)),'מדדים וריביות'!B:C,2,FALSE))</f>
        <v>33569107.815787204</v>
      </c>
      <c r="I9685" s="43">
        <f>'ריבית יומית'!D9679</f>
        <v>2.7242892239431882E-5</v>
      </c>
      <c r="J9685" s="29">
        <f t="shared" si="1227"/>
        <v>1.0030011718533725</v>
      </c>
      <c r="L9685">
        <f>VLOOKUP(D9684,'מדדים וריביות'!B:C,2)</f>
        <v>33671038.305106401</v>
      </c>
      <c r="M9685" s="30">
        <f t="shared" si="1232"/>
        <v>0</v>
      </c>
      <c r="O9685" s="39">
        <f t="shared" si="1229"/>
        <v>0</v>
      </c>
      <c r="P9685" s="39">
        <f t="shared" si="1225"/>
        <v>0</v>
      </c>
      <c r="Q9685" s="39">
        <f t="shared" si="1230"/>
        <v>0</v>
      </c>
      <c r="R9685" s="41">
        <f t="shared" si="1231"/>
        <v>0</v>
      </c>
    </row>
    <row r="9686" spans="4:18" x14ac:dyDescent="0.25">
      <c r="D9686" s="1">
        <v>42551</v>
      </c>
      <c r="E9686" s="1">
        <f t="shared" si="1228"/>
        <v>42522</v>
      </c>
      <c r="F9686" s="30">
        <f t="shared" si="1226"/>
        <v>0</v>
      </c>
      <c r="H9686" s="42">
        <f>IF(DAY(D9686)&gt;14,VLOOKUP(DATE(YEAR(E9686),MONTH(E9686)-1,DAY(1)),'מדדים וריביות'!B:C,2,FALSE),VLOOKUP(DATE(YEAR(E9686),MONTH(E9686)-2,DAY(1)),'מדדים וריביות'!B:C,2,FALSE))</f>
        <v>33569107.815787204</v>
      </c>
      <c r="I9686" s="43">
        <f>'ריבית יומית'!D9680</f>
        <v>2.7242892239431882E-5</v>
      </c>
      <c r="J9686" s="29">
        <f t="shared" si="1227"/>
        <v>1.002973847944914</v>
      </c>
      <c r="L9686">
        <f>VLOOKUP(D9685,'מדדים וריביות'!B:C,2)</f>
        <v>33671038.305106401</v>
      </c>
      <c r="M9686" s="30">
        <f t="shared" si="1232"/>
        <v>0</v>
      </c>
      <c r="O9686" s="39">
        <f t="shared" si="1229"/>
        <v>0</v>
      </c>
      <c r="P9686" s="39">
        <f t="shared" si="1225"/>
        <v>0</v>
      </c>
      <c r="Q9686" s="39">
        <f t="shared" si="1230"/>
        <v>0</v>
      </c>
      <c r="R9686" s="41">
        <f t="shared" si="1231"/>
        <v>0</v>
      </c>
    </row>
    <row r="9687" spans="4:18" x14ac:dyDescent="0.25">
      <c r="D9687" s="1">
        <v>42552</v>
      </c>
      <c r="E9687" s="1">
        <f t="shared" si="1228"/>
        <v>42552</v>
      </c>
      <c r="F9687" s="30">
        <f t="shared" si="1226"/>
        <v>0</v>
      </c>
      <c r="H9687" s="42">
        <f>IF(DAY(D9687)&gt;14,VLOOKUP(DATE(YEAR(E9687),MONTH(E9687)-1,DAY(1)),'מדדים וריביות'!B:C,2,FALSE),VLOOKUP(DATE(YEAR(E9687),MONTH(E9687)-2,DAY(1)),'מדדים וריביות'!B:C,2,FALSE))</f>
        <v>33569107.815787204</v>
      </c>
      <c r="I9687" s="43">
        <f>'ריבית יומית'!D9681</f>
        <v>2.7242892239431882E-5</v>
      </c>
      <c r="J9687" s="29">
        <f t="shared" si="1227"/>
        <v>1.0029465247808174</v>
      </c>
      <c r="L9687">
        <f>VLOOKUP(D9686,'מדדים וריביות'!B:C,2)</f>
        <v>33671038.305106401</v>
      </c>
      <c r="M9687" s="30">
        <f t="shared" si="1232"/>
        <v>0</v>
      </c>
      <c r="O9687" s="39">
        <f t="shared" si="1229"/>
        <v>0</v>
      </c>
      <c r="P9687" s="39">
        <f t="shared" si="1225"/>
        <v>0</v>
      </c>
      <c r="Q9687" s="39">
        <f t="shared" si="1230"/>
        <v>0</v>
      </c>
      <c r="R9687" s="41">
        <f t="shared" si="1231"/>
        <v>0</v>
      </c>
    </row>
    <row r="9688" spans="4:18" x14ac:dyDescent="0.25">
      <c r="D9688" s="1">
        <v>42553</v>
      </c>
      <c r="E9688" s="1">
        <f t="shared" si="1228"/>
        <v>42552</v>
      </c>
      <c r="F9688" s="30">
        <f t="shared" si="1226"/>
        <v>0</v>
      </c>
      <c r="H9688" s="42">
        <f>IF(DAY(D9688)&gt;14,VLOOKUP(DATE(YEAR(E9688),MONTH(E9688)-1,DAY(1)),'מדדים וריביות'!B:C,2,FALSE),VLOOKUP(DATE(YEAR(E9688),MONTH(E9688)-2,DAY(1)),'מדדים וריביות'!B:C,2,FALSE))</f>
        <v>33569107.815787204</v>
      </c>
      <c r="I9688" s="43">
        <f>'ריבית יומית'!D9682</f>
        <v>2.7242892239431882E-5</v>
      </c>
      <c r="J9688" s="29">
        <f t="shared" si="1227"/>
        <v>1.0029192023610627</v>
      </c>
      <c r="L9688">
        <f>VLOOKUP(D9687,'מדדים וריביות'!B:C,2)</f>
        <v>33806945.624198698</v>
      </c>
      <c r="M9688" s="30">
        <f t="shared" si="1232"/>
        <v>0</v>
      </c>
      <c r="O9688" s="39">
        <f t="shared" si="1229"/>
        <v>0</v>
      </c>
      <c r="P9688" s="39">
        <f t="shared" si="1225"/>
        <v>0</v>
      </c>
      <c r="Q9688" s="39">
        <f t="shared" si="1230"/>
        <v>0</v>
      </c>
      <c r="R9688" s="41">
        <f t="shared" si="1231"/>
        <v>0</v>
      </c>
    </row>
    <row r="9689" spans="4:18" x14ac:dyDescent="0.25">
      <c r="D9689" s="1">
        <v>42554</v>
      </c>
      <c r="E9689" s="1">
        <f t="shared" si="1228"/>
        <v>42552</v>
      </c>
      <c r="F9689" s="30">
        <f t="shared" si="1226"/>
        <v>0</v>
      </c>
      <c r="H9689" s="42">
        <f>IF(DAY(D9689)&gt;14,VLOOKUP(DATE(YEAR(E9689),MONTH(E9689)-1,DAY(1)),'מדדים וריביות'!B:C,2,FALSE),VLOOKUP(DATE(YEAR(E9689),MONTH(E9689)-2,DAY(1)),'מדדים וריביות'!B:C,2,FALSE))</f>
        <v>33569107.815787204</v>
      </c>
      <c r="I9689" s="43">
        <f>'ריבית יומית'!D9683</f>
        <v>2.7242892239431882E-5</v>
      </c>
      <c r="J9689" s="29">
        <f t="shared" si="1227"/>
        <v>1.0028918806856293</v>
      </c>
      <c r="L9689">
        <f>VLOOKUP(D9688,'מדדים וריביות'!B:C,2)</f>
        <v>33806945.624198698</v>
      </c>
      <c r="M9689" s="30">
        <f t="shared" si="1232"/>
        <v>0</v>
      </c>
      <c r="O9689" s="39">
        <f t="shared" si="1229"/>
        <v>0</v>
      </c>
      <c r="P9689" s="39">
        <f t="shared" si="1225"/>
        <v>0</v>
      </c>
      <c r="Q9689" s="39">
        <f t="shared" si="1230"/>
        <v>0</v>
      </c>
      <c r="R9689" s="41">
        <f t="shared" si="1231"/>
        <v>0</v>
      </c>
    </row>
    <row r="9690" spans="4:18" x14ac:dyDescent="0.25">
      <c r="D9690" s="1">
        <v>42555</v>
      </c>
      <c r="E9690" s="1">
        <f t="shared" si="1228"/>
        <v>42552</v>
      </c>
      <c r="F9690" s="30">
        <f t="shared" si="1226"/>
        <v>0</v>
      </c>
      <c r="H9690" s="42">
        <f>IF(DAY(D9690)&gt;14,VLOOKUP(DATE(YEAR(E9690),MONTH(E9690)-1,DAY(1)),'מדדים וריביות'!B:C,2,FALSE),VLOOKUP(DATE(YEAR(E9690),MONTH(E9690)-2,DAY(1)),'מדדים וריביות'!B:C,2,FALSE))</f>
        <v>33569107.815787204</v>
      </c>
      <c r="I9690" s="43">
        <f>'ריבית יומית'!D9684</f>
        <v>2.7242892239431882E-5</v>
      </c>
      <c r="J9690" s="29">
        <f t="shared" si="1227"/>
        <v>1.0028645597544972</v>
      </c>
      <c r="L9690">
        <f>VLOOKUP(D9689,'מדדים וריביות'!B:C,2)</f>
        <v>33806945.624198698</v>
      </c>
      <c r="M9690" s="30">
        <f t="shared" si="1232"/>
        <v>0</v>
      </c>
      <c r="O9690" s="39">
        <f t="shared" si="1229"/>
        <v>0</v>
      </c>
      <c r="P9690" s="39">
        <f t="shared" si="1225"/>
        <v>0</v>
      </c>
      <c r="Q9690" s="39">
        <f t="shared" si="1230"/>
        <v>0</v>
      </c>
      <c r="R9690" s="41">
        <f t="shared" si="1231"/>
        <v>0</v>
      </c>
    </row>
    <row r="9691" spans="4:18" x14ac:dyDescent="0.25">
      <c r="D9691" s="1">
        <v>42556</v>
      </c>
      <c r="E9691" s="1">
        <f t="shared" si="1228"/>
        <v>42552</v>
      </c>
      <c r="F9691" s="30">
        <f t="shared" si="1226"/>
        <v>0</v>
      </c>
      <c r="H9691" s="42">
        <f>IF(DAY(D9691)&gt;14,VLOOKUP(DATE(YEAR(E9691),MONTH(E9691)-1,DAY(1)),'מדדים וריביות'!B:C,2,FALSE),VLOOKUP(DATE(YEAR(E9691),MONTH(E9691)-2,DAY(1)),'מדדים וריביות'!B:C,2,FALSE))</f>
        <v>33569107.815787204</v>
      </c>
      <c r="I9691" s="43">
        <f>'ריבית יומית'!D9685</f>
        <v>2.7242892239431882E-5</v>
      </c>
      <c r="J9691" s="29">
        <f t="shared" si="1227"/>
        <v>1.0028372395676459</v>
      </c>
      <c r="L9691">
        <f>VLOOKUP(D9690,'מדדים וריביות'!B:C,2)</f>
        <v>33806945.624198698</v>
      </c>
      <c r="M9691" s="30">
        <f t="shared" si="1232"/>
        <v>0</v>
      </c>
      <c r="O9691" s="39">
        <f t="shared" si="1229"/>
        <v>0</v>
      </c>
      <c r="P9691" s="39">
        <f t="shared" si="1225"/>
        <v>0</v>
      </c>
      <c r="Q9691" s="39">
        <f t="shared" si="1230"/>
        <v>0</v>
      </c>
      <c r="R9691" s="41">
        <f t="shared" si="1231"/>
        <v>0</v>
      </c>
    </row>
    <row r="9692" spans="4:18" x14ac:dyDescent="0.25">
      <c r="D9692" s="1">
        <v>42557</v>
      </c>
      <c r="E9692" s="1">
        <f t="shared" si="1228"/>
        <v>42552</v>
      </c>
      <c r="F9692" s="30">
        <f t="shared" si="1226"/>
        <v>0</v>
      </c>
      <c r="H9692" s="42">
        <f>IF(DAY(D9692)&gt;14,VLOOKUP(DATE(YEAR(E9692),MONTH(E9692)-1,DAY(1)),'מדדים וריביות'!B:C,2,FALSE),VLOOKUP(DATE(YEAR(E9692),MONTH(E9692)-2,DAY(1)),'מדדים וריביות'!B:C,2,FALSE))</f>
        <v>33569107.815787204</v>
      </c>
      <c r="I9692" s="43">
        <f>'ריבית יומית'!D9686</f>
        <v>2.7242892239431882E-5</v>
      </c>
      <c r="J9692" s="29">
        <f t="shared" si="1227"/>
        <v>1.0028099201250553</v>
      </c>
      <c r="L9692">
        <f>VLOOKUP(D9691,'מדדים וריביות'!B:C,2)</f>
        <v>33806945.624198698</v>
      </c>
      <c r="M9692" s="30">
        <f t="shared" si="1232"/>
        <v>0</v>
      </c>
      <c r="O9692" s="39">
        <f t="shared" si="1229"/>
        <v>0</v>
      </c>
      <c r="P9692" s="39">
        <f t="shared" si="1225"/>
        <v>0</v>
      </c>
      <c r="Q9692" s="39">
        <f t="shared" si="1230"/>
        <v>0</v>
      </c>
      <c r="R9692" s="41">
        <f t="shared" si="1231"/>
        <v>0</v>
      </c>
    </row>
    <row r="9693" spans="4:18" x14ac:dyDescent="0.25">
      <c r="D9693" s="1">
        <v>42558</v>
      </c>
      <c r="E9693" s="1">
        <f t="shared" si="1228"/>
        <v>42552</v>
      </c>
      <c r="F9693" s="30">
        <f t="shared" si="1226"/>
        <v>0</v>
      </c>
      <c r="H9693" s="42">
        <f>IF(DAY(D9693)&gt;14,VLOOKUP(DATE(YEAR(E9693),MONTH(E9693)-1,DAY(1)),'מדדים וריביות'!B:C,2,FALSE),VLOOKUP(DATE(YEAR(E9693),MONTH(E9693)-2,DAY(1)),'מדדים וריביות'!B:C,2,FALSE))</f>
        <v>33569107.815787204</v>
      </c>
      <c r="I9693" s="43">
        <f>'ריבית יומית'!D9687</f>
        <v>2.7242892239431882E-5</v>
      </c>
      <c r="J9693" s="29">
        <f t="shared" si="1227"/>
        <v>1.0027826014267052</v>
      </c>
      <c r="L9693">
        <f>VLOOKUP(D9692,'מדדים וריביות'!B:C,2)</f>
        <v>33806945.624198698</v>
      </c>
      <c r="M9693" s="30">
        <f t="shared" si="1232"/>
        <v>0</v>
      </c>
      <c r="O9693" s="39">
        <f t="shared" si="1229"/>
        <v>0</v>
      </c>
      <c r="P9693" s="39">
        <f t="shared" si="1225"/>
        <v>0</v>
      </c>
      <c r="Q9693" s="39">
        <f t="shared" si="1230"/>
        <v>0</v>
      </c>
      <c r="R9693" s="41">
        <f t="shared" si="1231"/>
        <v>0</v>
      </c>
    </row>
    <row r="9694" spans="4:18" x14ac:dyDescent="0.25">
      <c r="D9694" s="1">
        <v>42559</v>
      </c>
      <c r="E9694" s="1">
        <f t="shared" si="1228"/>
        <v>42552</v>
      </c>
      <c r="F9694" s="30">
        <f t="shared" si="1226"/>
        <v>0</v>
      </c>
      <c r="H9694" s="42">
        <f>IF(DAY(D9694)&gt;14,VLOOKUP(DATE(YEAR(E9694),MONTH(E9694)-1,DAY(1)),'מדדים וריביות'!B:C,2,FALSE),VLOOKUP(DATE(YEAR(E9694),MONTH(E9694)-2,DAY(1)),'מדדים וריביות'!B:C,2,FALSE))</f>
        <v>33569107.815787204</v>
      </c>
      <c r="I9694" s="43">
        <f>'ריבית יומית'!D9688</f>
        <v>2.7242892239431882E-5</v>
      </c>
      <c r="J9694" s="29">
        <f t="shared" si="1227"/>
        <v>1.002755283472575</v>
      </c>
      <c r="L9694">
        <f>VLOOKUP(D9693,'מדדים וריביות'!B:C,2)</f>
        <v>33806945.624198698</v>
      </c>
      <c r="M9694" s="30">
        <f t="shared" si="1232"/>
        <v>0</v>
      </c>
      <c r="O9694" s="39">
        <f t="shared" si="1229"/>
        <v>0</v>
      </c>
      <c r="P9694" s="39">
        <f t="shared" si="1225"/>
        <v>0</v>
      </c>
      <c r="Q9694" s="39">
        <f t="shared" si="1230"/>
        <v>0</v>
      </c>
      <c r="R9694" s="41">
        <f t="shared" si="1231"/>
        <v>0</v>
      </c>
    </row>
    <row r="9695" spans="4:18" x14ac:dyDescent="0.25">
      <c r="D9695" s="1">
        <v>42560</v>
      </c>
      <c r="E9695" s="1">
        <f t="shared" si="1228"/>
        <v>42552</v>
      </c>
      <c r="F9695" s="30">
        <f t="shared" si="1226"/>
        <v>0</v>
      </c>
      <c r="H9695" s="42">
        <f>IF(DAY(D9695)&gt;14,VLOOKUP(DATE(YEAR(E9695),MONTH(E9695)-1,DAY(1)),'מדדים וריביות'!B:C,2,FALSE),VLOOKUP(DATE(YEAR(E9695),MONTH(E9695)-2,DAY(1)),'מדדים וריביות'!B:C,2,FALSE))</f>
        <v>33569107.815787204</v>
      </c>
      <c r="I9695" s="43">
        <f>'ריבית יומית'!D9689</f>
        <v>2.7242892239431882E-5</v>
      </c>
      <c r="J9695" s="29">
        <f t="shared" si="1227"/>
        <v>1.0027279662626447</v>
      </c>
      <c r="L9695">
        <f>VLOOKUP(D9694,'מדדים וריביות'!B:C,2)</f>
        <v>33806945.624198698</v>
      </c>
      <c r="M9695" s="30">
        <f t="shared" si="1232"/>
        <v>0</v>
      </c>
      <c r="O9695" s="39">
        <f t="shared" si="1229"/>
        <v>0</v>
      </c>
      <c r="P9695" s="39">
        <f t="shared" si="1225"/>
        <v>0</v>
      </c>
      <c r="Q9695" s="39">
        <f t="shared" si="1230"/>
        <v>0</v>
      </c>
      <c r="R9695" s="41">
        <f t="shared" si="1231"/>
        <v>0</v>
      </c>
    </row>
    <row r="9696" spans="4:18" x14ac:dyDescent="0.25">
      <c r="D9696" s="1">
        <v>42561</v>
      </c>
      <c r="E9696" s="1">
        <f t="shared" si="1228"/>
        <v>42552</v>
      </c>
      <c r="F9696" s="30">
        <f t="shared" si="1226"/>
        <v>0</v>
      </c>
      <c r="H9696" s="42">
        <f>IF(DAY(D9696)&gt;14,VLOOKUP(DATE(YEAR(E9696),MONTH(E9696)-1,DAY(1)),'מדדים וריביות'!B:C,2,FALSE),VLOOKUP(DATE(YEAR(E9696),MONTH(E9696)-2,DAY(1)),'מדדים וריביות'!B:C,2,FALSE))</f>
        <v>33569107.815787204</v>
      </c>
      <c r="I9696" s="43">
        <f>'ריבית יומית'!D9690</f>
        <v>2.7242892239431882E-5</v>
      </c>
      <c r="J9696" s="29">
        <f t="shared" si="1227"/>
        <v>1.002700649796894</v>
      </c>
      <c r="L9696">
        <f>VLOOKUP(D9695,'מדדים וריביות'!B:C,2)</f>
        <v>33806945.624198698</v>
      </c>
      <c r="M9696" s="30">
        <f t="shared" si="1232"/>
        <v>0</v>
      </c>
      <c r="O9696" s="39">
        <f t="shared" si="1229"/>
        <v>0</v>
      </c>
      <c r="P9696" s="39">
        <f t="shared" si="1225"/>
        <v>0</v>
      </c>
      <c r="Q9696" s="39">
        <f t="shared" si="1230"/>
        <v>0</v>
      </c>
      <c r="R9696" s="41">
        <f t="shared" si="1231"/>
        <v>0</v>
      </c>
    </row>
    <row r="9697" spans="4:18" x14ac:dyDescent="0.25">
      <c r="D9697" s="1">
        <v>42562</v>
      </c>
      <c r="E9697" s="1">
        <f t="shared" si="1228"/>
        <v>42552</v>
      </c>
      <c r="F9697" s="30">
        <f t="shared" si="1226"/>
        <v>0</v>
      </c>
      <c r="H9697" s="42">
        <f>IF(DAY(D9697)&gt;14,VLOOKUP(DATE(YEAR(E9697),MONTH(E9697)-1,DAY(1)),'מדדים וריביות'!B:C,2,FALSE),VLOOKUP(DATE(YEAR(E9697),MONTH(E9697)-2,DAY(1)),'מדדים וריביות'!B:C,2,FALSE))</f>
        <v>33569107.815787204</v>
      </c>
      <c r="I9697" s="43">
        <f>'ריבית יומית'!D9691</f>
        <v>2.7242892239431882E-5</v>
      </c>
      <c r="J9697" s="29">
        <f t="shared" si="1227"/>
        <v>1.0026733340753025</v>
      </c>
      <c r="L9697">
        <f>VLOOKUP(D9696,'מדדים וריביות'!B:C,2)</f>
        <v>33806945.624198698</v>
      </c>
      <c r="M9697" s="30">
        <f t="shared" si="1232"/>
        <v>0</v>
      </c>
      <c r="O9697" s="39">
        <f t="shared" si="1229"/>
        <v>0</v>
      </c>
      <c r="P9697" s="39">
        <f t="shared" si="1225"/>
        <v>0</v>
      </c>
      <c r="Q9697" s="39">
        <f t="shared" si="1230"/>
        <v>0</v>
      </c>
      <c r="R9697" s="41">
        <f t="shared" si="1231"/>
        <v>0</v>
      </c>
    </row>
    <row r="9698" spans="4:18" x14ac:dyDescent="0.25">
      <c r="D9698" s="1">
        <v>42563</v>
      </c>
      <c r="E9698" s="1">
        <f t="shared" si="1228"/>
        <v>42552</v>
      </c>
      <c r="F9698" s="30">
        <f t="shared" si="1226"/>
        <v>0</v>
      </c>
      <c r="H9698" s="42">
        <f>IF(DAY(D9698)&gt;14,VLOOKUP(DATE(YEAR(E9698),MONTH(E9698)-1,DAY(1)),'מדדים וריביות'!B:C,2,FALSE),VLOOKUP(DATE(YEAR(E9698),MONTH(E9698)-2,DAY(1)),'מדדים וריביות'!B:C,2,FALSE))</f>
        <v>33569107.815787204</v>
      </c>
      <c r="I9698" s="43">
        <f>'ריבית יומית'!D9692</f>
        <v>2.7242892239431882E-5</v>
      </c>
      <c r="J9698" s="29">
        <f t="shared" si="1227"/>
        <v>1.0026460190978499</v>
      </c>
      <c r="L9698">
        <f>VLOOKUP(D9697,'מדדים וריביות'!B:C,2)</f>
        <v>33806945.624198698</v>
      </c>
      <c r="M9698" s="30">
        <f t="shared" si="1232"/>
        <v>0</v>
      </c>
      <c r="O9698" s="39">
        <f t="shared" si="1229"/>
        <v>0</v>
      </c>
      <c r="P9698" s="39">
        <f t="shared" si="1225"/>
        <v>0</v>
      </c>
      <c r="Q9698" s="39">
        <f t="shared" si="1230"/>
        <v>0</v>
      </c>
      <c r="R9698" s="41">
        <f t="shared" si="1231"/>
        <v>0</v>
      </c>
    </row>
    <row r="9699" spans="4:18" x14ac:dyDescent="0.25">
      <c r="D9699" s="1">
        <v>42564</v>
      </c>
      <c r="E9699" s="1">
        <f t="shared" si="1228"/>
        <v>42552</v>
      </c>
      <c r="F9699" s="30">
        <f t="shared" si="1226"/>
        <v>0</v>
      </c>
      <c r="H9699" s="42">
        <f>IF(DAY(D9699)&gt;14,VLOOKUP(DATE(YEAR(E9699),MONTH(E9699)-1,DAY(1)),'מדדים וריביות'!B:C,2,FALSE),VLOOKUP(DATE(YEAR(E9699),MONTH(E9699)-2,DAY(1)),'מדדים וריביות'!B:C,2,FALSE))</f>
        <v>33569107.815787204</v>
      </c>
      <c r="I9699" s="43">
        <f>'ריבית יומית'!D9693</f>
        <v>2.7242892239431882E-5</v>
      </c>
      <c r="J9699" s="29">
        <f t="shared" si="1227"/>
        <v>1.0026187048645161</v>
      </c>
      <c r="L9699">
        <f>VLOOKUP(D9698,'מדדים וריביות'!B:C,2)</f>
        <v>33806945.624198698</v>
      </c>
      <c r="M9699" s="30">
        <f t="shared" si="1232"/>
        <v>0</v>
      </c>
      <c r="O9699" s="39">
        <f t="shared" si="1229"/>
        <v>0</v>
      </c>
      <c r="P9699" s="39">
        <f t="shared" si="1225"/>
        <v>0</v>
      </c>
      <c r="Q9699" s="39">
        <f t="shared" si="1230"/>
        <v>0</v>
      </c>
      <c r="R9699" s="41">
        <f t="shared" si="1231"/>
        <v>0</v>
      </c>
    </row>
    <row r="9700" spans="4:18" x14ac:dyDescent="0.25">
      <c r="D9700" s="1">
        <v>42565</v>
      </c>
      <c r="E9700" s="1">
        <f t="shared" si="1228"/>
        <v>42552</v>
      </c>
      <c r="F9700" s="30">
        <f t="shared" si="1226"/>
        <v>0</v>
      </c>
      <c r="H9700" s="42">
        <f>IF(DAY(D9700)&gt;14,VLOOKUP(DATE(YEAR(E9700),MONTH(E9700)-1,DAY(1)),'מדדים וריביות'!B:C,2,FALSE),VLOOKUP(DATE(YEAR(E9700),MONTH(E9700)-2,DAY(1)),'מדדים וריביות'!B:C,2,FALSE))</f>
        <v>33569107.815787204</v>
      </c>
      <c r="I9700" s="43">
        <f>'ריבית יומית'!D9694</f>
        <v>2.7242892239431882E-5</v>
      </c>
      <c r="J9700" s="29">
        <f t="shared" si="1227"/>
        <v>1.0025913913752806</v>
      </c>
      <c r="L9700">
        <f>VLOOKUP(D9699,'מדדים וריביות'!B:C,2)</f>
        <v>33806945.624198698</v>
      </c>
      <c r="M9700" s="30">
        <f t="shared" si="1232"/>
        <v>0</v>
      </c>
      <c r="O9700" s="39">
        <f t="shared" si="1229"/>
        <v>0</v>
      </c>
      <c r="P9700" s="39">
        <f t="shared" si="1225"/>
        <v>0</v>
      </c>
      <c r="Q9700" s="39">
        <f t="shared" si="1230"/>
        <v>0</v>
      </c>
      <c r="R9700" s="41">
        <f t="shared" si="1231"/>
        <v>0</v>
      </c>
    </row>
    <row r="9701" spans="4:18" x14ac:dyDescent="0.25">
      <c r="D9701" s="1">
        <v>42566</v>
      </c>
      <c r="E9701" s="1">
        <f t="shared" si="1228"/>
        <v>42552</v>
      </c>
      <c r="F9701" s="30">
        <f t="shared" si="1226"/>
        <v>0</v>
      </c>
      <c r="H9701" s="42">
        <f>IF(DAY(D9701)&gt;14,VLOOKUP(DATE(YEAR(E9701),MONTH(E9701)-1,DAY(1)),'מדדים וריביות'!B:C,2,FALSE),VLOOKUP(DATE(YEAR(E9701),MONTH(E9701)-2,DAY(1)),'מדדים וריביות'!B:C,2,FALSE))</f>
        <v>33671038.305106401</v>
      </c>
      <c r="I9701" s="43">
        <f>'ריבית יומית'!D9695</f>
        <v>2.7242892239431882E-5</v>
      </c>
      <c r="J9701" s="29">
        <f t="shared" si="1227"/>
        <v>1.0025640786301233</v>
      </c>
      <c r="L9701">
        <f>VLOOKUP(D9700,'מדדים וריביות'!B:C,2)</f>
        <v>33806945.624198698</v>
      </c>
      <c r="M9701" s="30">
        <f t="shared" si="1232"/>
        <v>0</v>
      </c>
      <c r="O9701" s="39">
        <f t="shared" si="1229"/>
        <v>0</v>
      </c>
      <c r="P9701" s="39">
        <f t="shared" si="1225"/>
        <v>0</v>
      </c>
      <c r="Q9701" s="39">
        <f t="shared" si="1230"/>
        <v>0</v>
      </c>
      <c r="R9701" s="41">
        <f t="shared" si="1231"/>
        <v>0</v>
      </c>
    </row>
    <row r="9702" spans="4:18" x14ac:dyDescent="0.25">
      <c r="D9702" s="1">
        <v>42567</v>
      </c>
      <c r="E9702" s="1">
        <f t="shared" si="1228"/>
        <v>42552</v>
      </c>
      <c r="F9702" s="30">
        <f t="shared" si="1226"/>
        <v>0</v>
      </c>
      <c r="H9702" s="42">
        <f>IF(DAY(D9702)&gt;14,VLOOKUP(DATE(YEAR(E9702),MONTH(E9702)-1,DAY(1)),'מדדים וריביות'!B:C,2,FALSE),VLOOKUP(DATE(YEAR(E9702),MONTH(E9702)-2,DAY(1)),'מדדים וריביות'!B:C,2,FALSE))</f>
        <v>33671038.305106401</v>
      </c>
      <c r="I9702" s="43">
        <f>'ריבית יומית'!D9696</f>
        <v>2.7242892239431882E-5</v>
      </c>
      <c r="J9702" s="29">
        <f t="shared" si="1227"/>
        <v>1.0025367666290239</v>
      </c>
      <c r="L9702">
        <f>VLOOKUP(D9701,'מדדים וריביות'!B:C,2)</f>
        <v>33806945.624198698</v>
      </c>
      <c r="M9702" s="30">
        <f t="shared" si="1232"/>
        <v>0</v>
      </c>
      <c r="O9702" s="39">
        <f t="shared" si="1229"/>
        <v>0</v>
      </c>
      <c r="P9702" s="39">
        <f t="shared" si="1225"/>
        <v>0</v>
      </c>
      <c r="Q9702" s="39">
        <f t="shared" si="1230"/>
        <v>0</v>
      </c>
      <c r="R9702" s="41">
        <f t="shared" si="1231"/>
        <v>0</v>
      </c>
    </row>
    <row r="9703" spans="4:18" x14ac:dyDescent="0.25">
      <c r="D9703" s="1">
        <v>42568</v>
      </c>
      <c r="E9703" s="1">
        <f t="shared" si="1228"/>
        <v>42552</v>
      </c>
      <c r="F9703" s="30">
        <f t="shared" si="1226"/>
        <v>0</v>
      </c>
      <c r="H9703" s="42">
        <f>IF(DAY(D9703)&gt;14,VLOOKUP(DATE(YEAR(E9703),MONTH(E9703)-1,DAY(1)),'מדדים וריביות'!B:C,2,FALSE),VLOOKUP(DATE(YEAR(E9703),MONTH(E9703)-2,DAY(1)),'מדדים וריביות'!B:C,2,FALSE))</f>
        <v>33671038.305106401</v>
      </c>
      <c r="I9703" s="43">
        <f>'ריבית יומית'!D9697</f>
        <v>2.7242892239431882E-5</v>
      </c>
      <c r="J9703" s="29">
        <f t="shared" si="1227"/>
        <v>1.0025094553719622</v>
      </c>
      <c r="L9703">
        <f>VLOOKUP(D9702,'מדדים וריביות'!B:C,2)</f>
        <v>33806945.624198698</v>
      </c>
      <c r="M9703" s="30">
        <f t="shared" si="1232"/>
        <v>0</v>
      </c>
      <c r="O9703" s="39">
        <f t="shared" si="1229"/>
        <v>0</v>
      </c>
      <c r="P9703" s="39">
        <f t="shared" si="1225"/>
        <v>0</v>
      </c>
      <c r="Q9703" s="39">
        <f t="shared" si="1230"/>
        <v>0</v>
      </c>
      <c r="R9703" s="41">
        <f t="shared" si="1231"/>
        <v>0</v>
      </c>
    </row>
    <row r="9704" spans="4:18" x14ac:dyDescent="0.25">
      <c r="D9704" s="1">
        <v>42569</v>
      </c>
      <c r="E9704" s="1">
        <f t="shared" si="1228"/>
        <v>42552</v>
      </c>
      <c r="F9704" s="30">
        <f t="shared" si="1226"/>
        <v>0</v>
      </c>
      <c r="H9704" s="42">
        <f>IF(DAY(D9704)&gt;14,VLOOKUP(DATE(YEAR(E9704),MONTH(E9704)-1,DAY(1)),'מדדים וריביות'!B:C,2,FALSE),VLOOKUP(DATE(YEAR(E9704),MONTH(E9704)-2,DAY(1)),'מדדים וריביות'!B:C,2,FALSE))</f>
        <v>33671038.305106401</v>
      </c>
      <c r="I9704" s="43">
        <f>'ריבית יומית'!D9698</f>
        <v>2.7242892239431882E-5</v>
      </c>
      <c r="J9704" s="29">
        <f t="shared" si="1227"/>
        <v>1.0024821448589178</v>
      </c>
      <c r="L9704">
        <f>VLOOKUP(D9703,'מדדים וריביות'!B:C,2)</f>
        <v>33806945.624198698</v>
      </c>
      <c r="M9704" s="30">
        <f t="shared" si="1232"/>
        <v>0</v>
      </c>
      <c r="O9704" s="39">
        <f t="shared" si="1229"/>
        <v>0</v>
      </c>
      <c r="P9704" s="39">
        <f t="shared" si="1225"/>
        <v>0</v>
      </c>
      <c r="Q9704" s="39">
        <f t="shared" si="1230"/>
        <v>0</v>
      </c>
      <c r="R9704" s="41">
        <f t="shared" si="1231"/>
        <v>0</v>
      </c>
    </row>
    <row r="9705" spans="4:18" x14ac:dyDescent="0.25">
      <c r="D9705" s="1">
        <v>42570</v>
      </c>
      <c r="E9705" s="1">
        <f t="shared" si="1228"/>
        <v>42552</v>
      </c>
      <c r="F9705" s="30">
        <f t="shared" si="1226"/>
        <v>0</v>
      </c>
      <c r="H9705" s="42">
        <f>IF(DAY(D9705)&gt;14,VLOOKUP(DATE(YEAR(E9705),MONTH(E9705)-1,DAY(1)),'מדדים וריביות'!B:C,2,FALSE),VLOOKUP(DATE(YEAR(E9705),MONTH(E9705)-2,DAY(1)),'מדדים וריביות'!B:C,2,FALSE))</f>
        <v>33671038.305106401</v>
      </c>
      <c r="I9705" s="43">
        <f>'ריבית יומית'!D9699</f>
        <v>2.7242892239431882E-5</v>
      </c>
      <c r="J9705" s="29">
        <f t="shared" si="1227"/>
        <v>1.0024548350898705</v>
      </c>
      <c r="L9705">
        <f>VLOOKUP(D9704,'מדדים וריביות'!B:C,2)</f>
        <v>33806945.624198698</v>
      </c>
      <c r="M9705" s="30">
        <f t="shared" si="1232"/>
        <v>0</v>
      </c>
      <c r="O9705" s="39">
        <f t="shared" si="1229"/>
        <v>0</v>
      </c>
      <c r="P9705" s="39">
        <f t="shared" si="1225"/>
        <v>0</v>
      </c>
      <c r="Q9705" s="39">
        <f t="shared" si="1230"/>
        <v>0</v>
      </c>
      <c r="R9705" s="41">
        <f t="shared" si="1231"/>
        <v>0</v>
      </c>
    </row>
    <row r="9706" spans="4:18" x14ac:dyDescent="0.25">
      <c r="D9706" s="1">
        <v>42571</v>
      </c>
      <c r="E9706" s="1">
        <f t="shared" si="1228"/>
        <v>42552</v>
      </c>
      <c r="F9706" s="30">
        <f t="shared" si="1226"/>
        <v>0</v>
      </c>
      <c r="H9706" s="42">
        <f>IF(DAY(D9706)&gt;14,VLOOKUP(DATE(YEAR(E9706),MONTH(E9706)-1,DAY(1)),'מדדים וריביות'!B:C,2,FALSE),VLOOKUP(DATE(YEAR(E9706),MONTH(E9706)-2,DAY(1)),'מדדים וריביות'!B:C,2,FALSE))</f>
        <v>33671038.305106401</v>
      </c>
      <c r="I9706" s="43">
        <f>'ריבית יומית'!D9700</f>
        <v>2.7242892239431882E-5</v>
      </c>
      <c r="J9706" s="29">
        <f t="shared" si="1227"/>
        <v>1.0024275260648001</v>
      </c>
      <c r="L9706">
        <f>VLOOKUP(D9705,'מדדים וריביות'!B:C,2)</f>
        <v>33806945.624198698</v>
      </c>
      <c r="M9706" s="30">
        <f t="shared" si="1232"/>
        <v>0</v>
      </c>
      <c r="O9706" s="39">
        <f t="shared" si="1229"/>
        <v>0</v>
      </c>
      <c r="P9706" s="39">
        <f t="shared" si="1225"/>
        <v>0</v>
      </c>
      <c r="Q9706" s="39">
        <f t="shared" si="1230"/>
        <v>0</v>
      </c>
      <c r="R9706" s="41">
        <f t="shared" si="1231"/>
        <v>0</v>
      </c>
    </row>
    <row r="9707" spans="4:18" x14ac:dyDescent="0.25">
      <c r="D9707" s="1">
        <v>42572</v>
      </c>
      <c r="E9707" s="1">
        <f t="shared" si="1228"/>
        <v>42552</v>
      </c>
      <c r="F9707" s="30">
        <f t="shared" si="1226"/>
        <v>0</v>
      </c>
      <c r="H9707" s="42">
        <f>IF(DAY(D9707)&gt;14,VLOOKUP(DATE(YEAR(E9707),MONTH(E9707)-1,DAY(1)),'מדדים וריביות'!B:C,2,FALSE),VLOOKUP(DATE(YEAR(E9707),MONTH(E9707)-2,DAY(1)),'מדדים וריביות'!B:C,2,FALSE))</f>
        <v>33671038.305106401</v>
      </c>
      <c r="I9707" s="43">
        <f>'ריבית יומית'!D9701</f>
        <v>2.7242892239431882E-5</v>
      </c>
      <c r="J9707" s="29">
        <f t="shared" si="1227"/>
        <v>1.0024002177836862</v>
      </c>
      <c r="L9707">
        <f>VLOOKUP(D9706,'מדדים וריביות'!B:C,2)</f>
        <v>33806945.624198698</v>
      </c>
      <c r="M9707" s="30">
        <f t="shared" si="1232"/>
        <v>0</v>
      </c>
      <c r="O9707" s="39">
        <f t="shared" si="1229"/>
        <v>0</v>
      </c>
      <c r="P9707" s="39">
        <f t="shared" si="1225"/>
        <v>0</v>
      </c>
      <c r="Q9707" s="39">
        <f t="shared" si="1230"/>
        <v>0</v>
      </c>
      <c r="R9707" s="41">
        <f t="shared" si="1231"/>
        <v>0</v>
      </c>
    </row>
    <row r="9708" spans="4:18" x14ac:dyDescent="0.25">
      <c r="D9708" s="1">
        <v>42573</v>
      </c>
      <c r="E9708" s="1">
        <f t="shared" si="1228"/>
        <v>42552</v>
      </c>
      <c r="F9708" s="30">
        <f t="shared" si="1226"/>
        <v>0</v>
      </c>
      <c r="H9708" s="42">
        <f>IF(DAY(D9708)&gt;14,VLOOKUP(DATE(YEAR(E9708),MONTH(E9708)-1,DAY(1)),'מדדים וריביות'!B:C,2,FALSE),VLOOKUP(DATE(YEAR(E9708),MONTH(E9708)-2,DAY(1)),'מדדים וריביות'!B:C,2,FALSE))</f>
        <v>33671038.305106401</v>
      </c>
      <c r="I9708" s="43">
        <f>'ריבית יומית'!D9702</f>
        <v>2.7242892239431882E-5</v>
      </c>
      <c r="J9708" s="29">
        <f t="shared" si="1227"/>
        <v>1.0023729102465087</v>
      </c>
      <c r="L9708">
        <f>VLOOKUP(D9707,'מדדים וריביות'!B:C,2)</f>
        <v>33806945.624198698</v>
      </c>
      <c r="M9708" s="30">
        <f t="shared" si="1232"/>
        <v>0</v>
      </c>
      <c r="O9708" s="39">
        <f t="shared" si="1229"/>
        <v>0</v>
      </c>
      <c r="P9708" s="39">
        <f t="shared" ref="P9708:P9771" si="1233">J9709*G9708-G9708</f>
        <v>0</v>
      </c>
      <c r="Q9708" s="39">
        <f t="shared" si="1230"/>
        <v>0</v>
      </c>
      <c r="R9708" s="41">
        <f t="shared" si="1231"/>
        <v>0</v>
      </c>
    </row>
    <row r="9709" spans="4:18" x14ac:dyDescent="0.25">
      <c r="D9709" s="1">
        <v>42574</v>
      </c>
      <c r="E9709" s="1">
        <f t="shared" si="1228"/>
        <v>42552</v>
      </c>
      <c r="F9709" s="30">
        <f t="shared" si="1226"/>
        <v>0</v>
      </c>
      <c r="H9709" s="42">
        <f>IF(DAY(D9709)&gt;14,VLOOKUP(DATE(YEAR(E9709),MONTH(E9709)-1,DAY(1)),'מדדים וריביות'!B:C,2,FALSE),VLOOKUP(DATE(YEAR(E9709),MONTH(E9709)-2,DAY(1)),'מדדים וריביות'!B:C,2,FALSE))</f>
        <v>33671038.305106401</v>
      </c>
      <c r="I9709" s="43">
        <f>'ריבית יומית'!D9703</f>
        <v>2.7242892239431882E-5</v>
      </c>
      <c r="J9709" s="29">
        <f t="shared" si="1227"/>
        <v>1.0023456034532472</v>
      </c>
      <c r="L9709">
        <f>VLOOKUP(D9708,'מדדים וריביות'!B:C,2)</f>
        <v>33806945.624198698</v>
      </c>
      <c r="M9709" s="30">
        <f t="shared" si="1232"/>
        <v>0</v>
      </c>
      <c r="O9709" s="39">
        <f t="shared" si="1229"/>
        <v>0</v>
      </c>
      <c r="P9709" s="39">
        <f t="shared" si="1233"/>
        <v>0</v>
      </c>
      <c r="Q9709" s="39">
        <f t="shared" si="1230"/>
        <v>0</v>
      </c>
      <c r="R9709" s="41">
        <f t="shared" si="1231"/>
        <v>0</v>
      </c>
    </row>
    <row r="9710" spans="4:18" x14ac:dyDescent="0.25">
      <c r="D9710" s="1">
        <v>42575</v>
      </c>
      <c r="E9710" s="1">
        <f t="shared" si="1228"/>
        <v>42552</v>
      </c>
      <c r="F9710" s="30">
        <f t="shared" si="1226"/>
        <v>0</v>
      </c>
      <c r="H9710" s="42">
        <f>IF(DAY(D9710)&gt;14,VLOOKUP(DATE(YEAR(E9710),MONTH(E9710)-1,DAY(1)),'מדדים וריביות'!B:C,2,FALSE),VLOOKUP(DATE(YEAR(E9710),MONTH(E9710)-2,DAY(1)),'מדדים וריביות'!B:C,2,FALSE))</f>
        <v>33671038.305106401</v>
      </c>
      <c r="I9710" s="43">
        <f>'ריבית יומית'!D9704</f>
        <v>2.7242892239431882E-5</v>
      </c>
      <c r="J9710" s="29">
        <f t="shared" si="1227"/>
        <v>1.0023182974038813</v>
      </c>
      <c r="L9710">
        <f>VLOOKUP(D9709,'מדדים וריביות'!B:C,2)</f>
        <v>33806945.624198698</v>
      </c>
      <c r="M9710" s="30">
        <f t="shared" si="1232"/>
        <v>0</v>
      </c>
      <c r="O9710" s="39">
        <f t="shared" si="1229"/>
        <v>0</v>
      </c>
      <c r="P9710" s="39">
        <f t="shared" si="1233"/>
        <v>0</v>
      </c>
      <c r="Q9710" s="39">
        <f t="shared" si="1230"/>
        <v>0</v>
      </c>
      <c r="R9710" s="41">
        <f t="shared" si="1231"/>
        <v>0</v>
      </c>
    </row>
    <row r="9711" spans="4:18" x14ac:dyDescent="0.25">
      <c r="D9711" s="1">
        <v>42576</v>
      </c>
      <c r="E9711" s="1">
        <f t="shared" si="1228"/>
        <v>42552</v>
      </c>
      <c r="F9711" s="30">
        <f t="shared" si="1226"/>
        <v>0</v>
      </c>
      <c r="H9711" s="42">
        <f>IF(DAY(D9711)&gt;14,VLOOKUP(DATE(YEAR(E9711),MONTH(E9711)-1,DAY(1)),'מדדים וריביות'!B:C,2,FALSE),VLOOKUP(DATE(YEAR(E9711),MONTH(E9711)-2,DAY(1)),'מדדים וריביות'!B:C,2,FALSE))</f>
        <v>33671038.305106401</v>
      </c>
      <c r="I9711" s="43">
        <f>'ריבית יומית'!D9705</f>
        <v>2.7242892239431882E-5</v>
      </c>
      <c r="J9711" s="29">
        <f t="shared" si="1227"/>
        <v>1.0022909920983911</v>
      </c>
      <c r="L9711">
        <f>VLOOKUP(D9710,'מדדים וריביות'!B:C,2)</f>
        <v>33806945.624198698</v>
      </c>
      <c r="M9711" s="30">
        <f t="shared" si="1232"/>
        <v>0</v>
      </c>
      <c r="O9711" s="39">
        <f t="shared" si="1229"/>
        <v>0</v>
      </c>
      <c r="P9711" s="39">
        <f t="shared" si="1233"/>
        <v>0</v>
      </c>
      <c r="Q9711" s="39">
        <f t="shared" si="1230"/>
        <v>0</v>
      </c>
      <c r="R9711" s="41">
        <f t="shared" si="1231"/>
        <v>0</v>
      </c>
    </row>
    <row r="9712" spans="4:18" x14ac:dyDescent="0.25">
      <c r="D9712" s="1">
        <v>42577</v>
      </c>
      <c r="E9712" s="1">
        <f t="shared" si="1228"/>
        <v>42552</v>
      </c>
      <c r="F9712" s="30">
        <f t="shared" si="1226"/>
        <v>0</v>
      </c>
      <c r="H9712" s="42">
        <f>IF(DAY(D9712)&gt;14,VLOOKUP(DATE(YEAR(E9712),MONTH(E9712)-1,DAY(1)),'מדדים וריביות'!B:C,2,FALSE),VLOOKUP(DATE(YEAR(E9712),MONTH(E9712)-2,DAY(1)),'מדדים וריביות'!B:C,2,FALSE))</f>
        <v>33671038.305106401</v>
      </c>
      <c r="I9712" s="43">
        <f>'ריבית יומית'!D9706</f>
        <v>2.7242892239431882E-5</v>
      </c>
      <c r="J9712" s="29">
        <f t="shared" si="1227"/>
        <v>1.0022636875367561</v>
      </c>
      <c r="L9712">
        <f>VLOOKUP(D9711,'מדדים וריביות'!B:C,2)</f>
        <v>33806945.624198698</v>
      </c>
      <c r="M9712" s="30">
        <f t="shared" si="1232"/>
        <v>0</v>
      </c>
      <c r="O9712" s="39">
        <f t="shared" si="1229"/>
        <v>0</v>
      </c>
      <c r="P9712" s="39">
        <f t="shared" si="1233"/>
        <v>0</v>
      </c>
      <c r="Q9712" s="39">
        <f t="shared" si="1230"/>
        <v>0</v>
      </c>
      <c r="R9712" s="41">
        <f t="shared" si="1231"/>
        <v>0</v>
      </c>
    </row>
    <row r="9713" spans="4:18" x14ac:dyDescent="0.25">
      <c r="D9713" s="1">
        <v>42578</v>
      </c>
      <c r="E9713" s="1">
        <f t="shared" si="1228"/>
        <v>42552</v>
      </c>
      <c r="F9713" s="30">
        <f t="shared" si="1226"/>
        <v>0</v>
      </c>
      <c r="H9713" s="42">
        <f>IF(DAY(D9713)&gt;14,VLOOKUP(DATE(YEAR(E9713),MONTH(E9713)-1,DAY(1)),'מדדים וריביות'!B:C,2,FALSE),VLOOKUP(DATE(YEAR(E9713),MONTH(E9713)-2,DAY(1)),'מדדים וריביות'!B:C,2,FALSE))</f>
        <v>33671038.305106401</v>
      </c>
      <c r="I9713" s="43">
        <f>'ריבית יומית'!D9707</f>
        <v>2.7242892239431882E-5</v>
      </c>
      <c r="J9713" s="29">
        <f t="shared" si="1227"/>
        <v>1.0022363837189561</v>
      </c>
      <c r="L9713">
        <f>VLOOKUP(D9712,'מדדים וריביות'!B:C,2)</f>
        <v>33806945.624198698</v>
      </c>
      <c r="M9713" s="30">
        <f t="shared" si="1232"/>
        <v>0</v>
      </c>
      <c r="O9713" s="39">
        <f t="shared" si="1229"/>
        <v>0</v>
      </c>
      <c r="P9713" s="39">
        <f t="shared" si="1233"/>
        <v>0</v>
      </c>
      <c r="Q9713" s="39">
        <f t="shared" si="1230"/>
        <v>0</v>
      </c>
      <c r="R9713" s="41">
        <f t="shared" si="1231"/>
        <v>0</v>
      </c>
    </row>
    <row r="9714" spans="4:18" x14ac:dyDescent="0.25">
      <c r="D9714" s="1">
        <v>42579</v>
      </c>
      <c r="E9714" s="1">
        <f t="shared" si="1228"/>
        <v>42552</v>
      </c>
      <c r="F9714" s="30">
        <f t="shared" si="1226"/>
        <v>0</v>
      </c>
      <c r="H9714" s="42">
        <f>IF(DAY(D9714)&gt;14,VLOOKUP(DATE(YEAR(E9714),MONTH(E9714)-1,DAY(1)),'מדדים וריביות'!B:C,2,FALSE),VLOOKUP(DATE(YEAR(E9714),MONTH(E9714)-2,DAY(1)),'מדדים וריביות'!B:C,2,FALSE))</f>
        <v>33671038.305106401</v>
      </c>
      <c r="I9714" s="43">
        <f>'ריבית יומית'!D9708</f>
        <v>2.7242892239431882E-5</v>
      </c>
      <c r="J9714" s="29">
        <f t="shared" si="1227"/>
        <v>1.0022090806449706</v>
      </c>
      <c r="L9714">
        <f>VLOOKUP(D9713,'מדדים וריביות'!B:C,2)</f>
        <v>33806945.624198698</v>
      </c>
      <c r="M9714" s="30">
        <f t="shared" si="1232"/>
        <v>0</v>
      </c>
      <c r="O9714" s="39">
        <f t="shared" si="1229"/>
        <v>0</v>
      </c>
      <c r="P9714" s="39">
        <f t="shared" si="1233"/>
        <v>0</v>
      </c>
      <c r="Q9714" s="39">
        <f t="shared" si="1230"/>
        <v>0</v>
      </c>
      <c r="R9714" s="41">
        <f t="shared" si="1231"/>
        <v>0</v>
      </c>
    </row>
    <row r="9715" spans="4:18" x14ac:dyDescent="0.25">
      <c r="D9715" s="1">
        <v>42580</v>
      </c>
      <c r="E9715" s="1">
        <f t="shared" si="1228"/>
        <v>42552</v>
      </c>
      <c r="F9715" s="30">
        <f t="shared" si="1226"/>
        <v>0</v>
      </c>
      <c r="H9715" s="42">
        <f>IF(DAY(D9715)&gt;14,VLOOKUP(DATE(YEAR(E9715),MONTH(E9715)-1,DAY(1)),'מדדים וריביות'!B:C,2,FALSE),VLOOKUP(DATE(YEAR(E9715),MONTH(E9715)-2,DAY(1)),'מדדים וריביות'!B:C,2,FALSE))</f>
        <v>33671038.305106401</v>
      </c>
      <c r="I9715" s="43">
        <f>'ריבית יומית'!D9709</f>
        <v>2.7242892239431882E-5</v>
      </c>
      <c r="J9715" s="29">
        <f t="shared" si="1227"/>
        <v>1.0021817783147797</v>
      </c>
      <c r="L9715">
        <f>VLOOKUP(D9714,'מדדים וריביות'!B:C,2)</f>
        <v>33806945.624198698</v>
      </c>
      <c r="M9715" s="30">
        <f t="shared" si="1232"/>
        <v>0</v>
      </c>
      <c r="O9715" s="39">
        <f t="shared" si="1229"/>
        <v>0</v>
      </c>
      <c r="P9715" s="39">
        <f t="shared" si="1233"/>
        <v>0</v>
      </c>
      <c r="Q9715" s="39">
        <f t="shared" si="1230"/>
        <v>0</v>
      </c>
      <c r="R9715" s="41">
        <f t="shared" si="1231"/>
        <v>0</v>
      </c>
    </row>
    <row r="9716" spans="4:18" x14ac:dyDescent="0.25">
      <c r="D9716" s="1">
        <v>42581</v>
      </c>
      <c r="E9716" s="1">
        <f t="shared" si="1228"/>
        <v>42552</v>
      </c>
      <c r="F9716" s="30">
        <f t="shared" si="1226"/>
        <v>0</v>
      </c>
      <c r="H9716" s="42">
        <f>IF(DAY(D9716)&gt;14,VLOOKUP(DATE(YEAR(E9716),MONTH(E9716)-1,DAY(1)),'מדדים וריביות'!B:C,2,FALSE),VLOOKUP(DATE(YEAR(E9716),MONTH(E9716)-2,DAY(1)),'מדדים וריביות'!B:C,2,FALSE))</f>
        <v>33671038.305106401</v>
      </c>
      <c r="I9716" s="43">
        <f>'ריבית יומית'!D9710</f>
        <v>2.7242892239431882E-5</v>
      </c>
      <c r="J9716" s="29">
        <f t="shared" si="1227"/>
        <v>1.002154476728363</v>
      </c>
      <c r="L9716">
        <f>VLOOKUP(D9715,'מדדים וריביות'!B:C,2)</f>
        <v>33806945.624198698</v>
      </c>
      <c r="M9716" s="30">
        <f t="shared" si="1232"/>
        <v>0</v>
      </c>
      <c r="O9716" s="39">
        <f t="shared" si="1229"/>
        <v>0</v>
      </c>
      <c r="P9716" s="39">
        <f t="shared" si="1233"/>
        <v>0</v>
      </c>
      <c r="Q9716" s="39">
        <f t="shared" si="1230"/>
        <v>0</v>
      </c>
      <c r="R9716" s="41">
        <f t="shared" si="1231"/>
        <v>0</v>
      </c>
    </row>
    <row r="9717" spans="4:18" x14ac:dyDescent="0.25">
      <c r="D9717" s="1">
        <v>42582</v>
      </c>
      <c r="E9717" s="1">
        <f t="shared" si="1228"/>
        <v>42552</v>
      </c>
      <c r="F9717" s="30">
        <f t="shared" si="1226"/>
        <v>0</v>
      </c>
      <c r="H9717" s="42">
        <f>IF(DAY(D9717)&gt;14,VLOOKUP(DATE(YEAR(E9717),MONTH(E9717)-1,DAY(1)),'מדדים וריביות'!B:C,2,FALSE),VLOOKUP(DATE(YEAR(E9717),MONTH(E9717)-2,DAY(1)),'מדדים וריביות'!B:C,2,FALSE))</f>
        <v>33671038.305106401</v>
      </c>
      <c r="I9717" s="43">
        <f>'ריבית יומית'!D9711</f>
        <v>2.7242892239431882E-5</v>
      </c>
      <c r="J9717" s="29">
        <f t="shared" si="1227"/>
        <v>1.0021271758857002</v>
      </c>
      <c r="L9717">
        <f>VLOOKUP(D9716,'מדדים וריביות'!B:C,2)</f>
        <v>33806945.624198698</v>
      </c>
      <c r="M9717" s="30">
        <f t="shared" si="1232"/>
        <v>0</v>
      </c>
      <c r="O9717" s="39">
        <f t="shared" si="1229"/>
        <v>0</v>
      </c>
      <c r="P9717" s="39">
        <f t="shared" si="1233"/>
        <v>0</v>
      </c>
      <c r="Q9717" s="39">
        <f t="shared" si="1230"/>
        <v>0</v>
      </c>
      <c r="R9717" s="41">
        <f t="shared" si="1231"/>
        <v>0</v>
      </c>
    </row>
    <row r="9718" spans="4:18" x14ac:dyDescent="0.25">
      <c r="D9718" s="1">
        <v>42583</v>
      </c>
      <c r="E9718" s="1">
        <f t="shared" si="1228"/>
        <v>42583</v>
      </c>
      <c r="F9718" s="30">
        <f t="shared" si="1226"/>
        <v>0</v>
      </c>
      <c r="H9718" s="42">
        <f>IF(DAY(D9718)&gt;14,VLOOKUP(DATE(YEAR(E9718),MONTH(E9718)-1,DAY(1)),'מדדים וריביות'!B:C,2,FALSE),VLOOKUP(DATE(YEAR(E9718),MONTH(E9718)-2,DAY(1)),'מדדים וריביות'!B:C,2,FALSE))</f>
        <v>33671038.305106401</v>
      </c>
      <c r="I9718" s="43">
        <f>'ריבית יומית'!D9712</f>
        <v>2.7242892239431882E-5</v>
      </c>
      <c r="J9718" s="29">
        <f t="shared" si="1227"/>
        <v>1.002099875786771</v>
      </c>
      <c r="L9718">
        <f>VLOOKUP(D9717,'מדדים וריביות'!B:C,2)</f>
        <v>33806945.624198698</v>
      </c>
      <c r="M9718" s="30">
        <f t="shared" si="1232"/>
        <v>0</v>
      </c>
      <c r="O9718" s="39">
        <f t="shared" si="1229"/>
        <v>0</v>
      </c>
      <c r="P9718" s="39">
        <f t="shared" si="1233"/>
        <v>0</v>
      </c>
      <c r="Q9718" s="39">
        <f t="shared" si="1230"/>
        <v>0</v>
      </c>
      <c r="R9718" s="41">
        <f t="shared" si="1231"/>
        <v>0</v>
      </c>
    </row>
    <row r="9719" spans="4:18" x14ac:dyDescent="0.25">
      <c r="D9719" s="1">
        <v>42584</v>
      </c>
      <c r="E9719" s="1">
        <f t="shared" si="1228"/>
        <v>42583</v>
      </c>
      <c r="F9719" s="30">
        <f t="shared" si="1226"/>
        <v>0</v>
      </c>
      <c r="H9719" s="42">
        <f>IF(DAY(D9719)&gt;14,VLOOKUP(DATE(YEAR(E9719),MONTH(E9719)-1,DAY(1)),'מדדים וריביות'!B:C,2,FALSE),VLOOKUP(DATE(YEAR(E9719),MONTH(E9719)-2,DAY(1)),'מדדים וריביות'!B:C,2,FALSE))</f>
        <v>33671038.305106401</v>
      </c>
      <c r="I9719" s="43">
        <f>'ריבית יומית'!D9713</f>
        <v>2.7242892239431882E-5</v>
      </c>
      <c r="J9719" s="29">
        <f t="shared" si="1227"/>
        <v>1.0020725764315552</v>
      </c>
      <c r="L9719">
        <f>VLOOKUP(D9718,'מדדים וריביות'!B:C,2)</f>
        <v>33705015.1348795</v>
      </c>
      <c r="M9719" s="30">
        <f t="shared" si="1232"/>
        <v>0</v>
      </c>
      <c r="O9719" s="39">
        <f t="shared" si="1229"/>
        <v>0</v>
      </c>
      <c r="P9719" s="39">
        <f t="shared" si="1233"/>
        <v>0</v>
      </c>
      <c r="Q9719" s="39">
        <f t="shared" si="1230"/>
        <v>0</v>
      </c>
      <c r="R9719" s="41">
        <f t="shared" si="1231"/>
        <v>0</v>
      </c>
    </row>
    <row r="9720" spans="4:18" x14ac:dyDescent="0.25">
      <c r="D9720" s="1">
        <v>42585</v>
      </c>
      <c r="E9720" s="1">
        <f t="shared" si="1228"/>
        <v>42583</v>
      </c>
      <c r="F9720" s="30">
        <f t="shared" si="1226"/>
        <v>0</v>
      </c>
      <c r="H9720" s="42">
        <f>IF(DAY(D9720)&gt;14,VLOOKUP(DATE(YEAR(E9720),MONTH(E9720)-1,DAY(1)),'מדדים וריביות'!B:C,2,FALSE),VLOOKUP(DATE(YEAR(E9720),MONTH(E9720)-2,DAY(1)),'מדדים וריביות'!B:C,2,FALSE))</f>
        <v>33671038.305106401</v>
      </c>
      <c r="I9720" s="43">
        <f>'ריבית יומית'!D9714</f>
        <v>2.7242892239431882E-5</v>
      </c>
      <c r="J9720" s="29">
        <f t="shared" si="1227"/>
        <v>1.0020452778200326</v>
      </c>
      <c r="L9720">
        <f>VLOOKUP(D9719,'מדדים וריביות'!B:C,2)</f>
        <v>33705015.1348795</v>
      </c>
      <c r="M9720" s="30">
        <f t="shared" si="1232"/>
        <v>0</v>
      </c>
      <c r="O9720" s="39">
        <f t="shared" si="1229"/>
        <v>0</v>
      </c>
      <c r="P9720" s="39">
        <f t="shared" si="1233"/>
        <v>0</v>
      </c>
      <c r="Q9720" s="39">
        <f t="shared" si="1230"/>
        <v>0</v>
      </c>
      <c r="R9720" s="41">
        <f t="shared" si="1231"/>
        <v>0</v>
      </c>
    </row>
    <row r="9721" spans="4:18" x14ac:dyDescent="0.25">
      <c r="D9721" s="1">
        <v>42586</v>
      </c>
      <c r="E9721" s="1">
        <f t="shared" si="1228"/>
        <v>42583</v>
      </c>
      <c r="F9721" s="30">
        <f t="shared" si="1226"/>
        <v>0</v>
      </c>
      <c r="H9721" s="42">
        <f>IF(DAY(D9721)&gt;14,VLOOKUP(DATE(YEAR(E9721),MONTH(E9721)-1,DAY(1)),'מדדים וריביות'!B:C,2,FALSE),VLOOKUP(DATE(YEAR(E9721),MONTH(E9721)-2,DAY(1)),'מדדים וריביות'!B:C,2,FALSE))</f>
        <v>33671038.305106401</v>
      </c>
      <c r="I9721" s="43">
        <f>'ריבית יומית'!D9715</f>
        <v>2.7242892239431882E-5</v>
      </c>
      <c r="J9721" s="29">
        <f t="shared" si="1227"/>
        <v>1.0020179799521829</v>
      </c>
      <c r="L9721">
        <f>VLOOKUP(D9720,'מדדים וריביות'!B:C,2)</f>
        <v>33705015.1348795</v>
      </c>
      <c r="M9721" s="30">
        <f t="shared" si="1232"/>
        <v>0</v>
      </c>
      <c r="O9721" s="39">
        <f t="shared" si="1229"/>
        <v>0</v>
      </c>
      <c r="P9721" s="39">
        <f t="shared" si="1233"/>
        <v>0</v>
      </c>
      <c r="Q9721" s="39">
        <f t="shared" si="1230"/>
        <v>0</v>
      </c>
      <c r="R9721" s="41">
        <f t="shared" si="1231"/>
        <v>0</v>
      </c>
    </row>
    <row r="9722" spans="4:18" x14ac:dyDescent="0.25">
      <c r="D9722" s="1">
        <v>42587</v>
      </c>
      <c r="E9722" s="1">
        <f t="shared" si="1228"/>
        <v>42583</v>
      </c>
      <c r="F9722" s="30">
        <f t="shared" si="1226"/>
        <v>0</v>
      </c>
      <c r="H9722" s="42">
        <f>IF(DAY(D9722)&gt;14,VLOOKUP(DATE(YEAR(E9722),MONTH(E9722)-1,DAY(1)),'מדדים וריביות'!B:C,2,FALSE),VLOOKUP(DATE(YEAR(E9722),MONTH(E9722)-2,DAY(1)),'מדדים וריביות'!B:C,2,FALSE))</f>
        <v>33671038.305106401</v>
      </c>
      <c r="I9722" s="43">
        <f>'ריבית יומית'!D9716</f>
        <v>2.7242892239431882E-5</v>
      </c>
      <c r="J9722" s="29">
        <f t="shared" si="1227"/>
        <v>1.0019906828279856</v>
      </c>
      <c r="L9722">
        <f>VLOOKUP(D9721,'מדדים וריביות'!B:C,2)</f>
        <v>33705015.1348795</v>
      </c>
      <c r="M9722" s="30">
        <f t="shared" si="1232"/>
        <v>0</v>
      </c>
      <c r="O9722" s="39">
        <f t="shared" si="1229"/>
        <v>0</v>
      </c>
      <c r="P9722" s="39">
        <f t="shared" si="1233"/>
        <v>0</v>
      </c>
      <c r="Q9722" s="39">
        <f t="shared" si="1230"/>
        <v>0</v>
      </c>
      <c r="R9722" s="41">
        <f t="shared" si="1231"/>
        <v>0</v>
      </c>
    </row>
    <row r="9723" spans="4:18" x14ac:dyDescent="0.25">
      <c r="D9723" s="1">
        <v>42588</v>
      </c>
      <c r="E9723" s="1">
        <f t="shared" si="1228"/>
        <v>42583</v>
      </c>
      <c r="F9723" s="30">
        <f t="shared" si="1226"/>
        <v>0</v>
      </c>
      <c r="H9723" s="42">
        <f>IF(DAY(D9723)&gt;14,VLOOKUP(DATE(YEAR(E9723),MONTH(E9723)-1,DAY(1)),'מדדים וריביות'!B:C,2,FALSE),VLOOKUP(DATE(YEAR(E9723),MONTH(E9723)-2,DAY(1)),'מדדים וריביות'!B:C,2,FALSE))</f>
        <v>33671038.305106401</v>
      </c>
      <c r="I9723" s="43">
        <f>'ריבית יומית'!D9717</f>
        <v>2.7242892239431882E-5</v>
      </c>
      <c r="J9723" s="29">
        <f t="shared" si="1227"/>
        <v>1.0019633864474209</v>
      </c>
      <c r="L9723">
        <f>VLOOKUP(D9722,'מדדים וריביות'!B:C,2)</f>
        <v>33705015.1348795</v>
      </c>
      <c r="M9723" s="30">
        <f t="shared" si="1232"/>
        <v>0</v>
      </c>
      <c r="O9723" s="39">
        <f t="shared" si="1229"/>
        <v>0</v>
      </c>
      <c r="P9723" s="39">
        <f t="shared" si="1233"/>
        <v>0</v>
      </c>
      <c r="Q9723" s="39">
        <f t="shared" si="1230"/>
        <v>0</v>
      </c>
      <c r="R9723" s="41">
        <f t="shared" si="1231"/>
        <v>0</v>
      </c>
    </row>
    <row r="9724" spans="4:18" x14ac:dyDescent="0.25">
      <c r="D9724" s="1">
        <v>42589</v>
      </c>
      <c r="E9724" s="1">
        <f t="shared" si="1228"/>
        <v>42583</v>
      </c>
      <c r="F9724" s="30">
        <f t="shared" si="1226"/>
        <v>0</v>
      </c>
      <c r="H9724" s="42">
        <f>IF(DAY(D9724)&gt;14,VLOOKUP(DATE(YEAR(E9724),MONTH(E9724)-1,DAY(1)),'מדדים וריביות'!B:C,2,FALSE),VLOOKUP(DATE(YEAR(E9724),MONTH(E9724)-2,DAY(1)),'מדדים וריביות'!B:C,2,FALSE))</f>
        <v>33671038.305106401</v>
      </c>
      <c r="I9724" s="43">
        <f>'ריבית יומית'!D9718</f>
        <v>2.7242892239431882E-5</v>
      </c>
      <c r="J9724" s="29">
        <f t="shared" si="1227"/>
        <v>1.0019360908104682</v>
      </c>
      <c r="L9724">
        <f>VLOOKUP(D9723,'מדדים וריביות'!B:C,2)</f>
        <v>33705015.1348795</v>
      </c>
      <c r="M9724" s="30">
        <f t="shared" si="1232"/>
        <v>0</v>
      </c>
      <c r="O9724" s="39">
        <f t="shared" si="1229"/>
        <v>0</v>
      </c>
      <c r="P9724" s="39">
        <f t="shared" si="1233"/>
        <v>0</v>
      </c>
      <c r="Q9724" s="39">
        <f t="shared" si="1230"/>
        <v>0</v>
      </c>
      <c r="R9724" s="41">
        <f t="shared" si="1231"/>
        <v>0</v>
      </c>
    </row>
    <row r="9725" spans="4:18" x14ac:dyDescent="0.25">
      <c r="D9725" s="1">
        <v>42590</v>
      </c>
      <c r="E9725" s="1">
        <f t="shared" si="1228"/>
        <v>42583</v>
      </c>
      <c r="F9725" s="30">
        <f t="shared" si="1226"/>
        <v>0</v>
      </c>
      <c r="H9725" s="42">
        <f>IF(DAY(D9725)&gt;14,VLOOKUP(DATE(YEAR(E9725),MONTH(E9725)-1,DAY(1)),'מדדים וריביות'!B:C,2,FALSE),VLOOKUP(DATE(YEAR(E9725),MONTH(E9725)-2,DAY(1)),'מדדים וריביות'!B:C,2,FALSE))</f>
        <v>33671038.305106401</v>
      </c>
      <c r="I9725" s="43">
        <f>'ריבית יומית'!D9719</f>
        <v>2.7242892239431882E-5</v>
      </c>
      <c r="J9725" s="29">
        <f t="shared" si="1227"/>
        <v>1.0019087959171074</v>
      </c>
      <c r="L9725">
        <f>VLOOKUP(D9724,'מדדים וריביות'!B:C,2)</f>
        <v>33705015.1348795</v>
      </c>
      <c r="M9725" s="30">
        <f t="shared" si="1232"/>
        <v>0</v>
      </c>
      <c r="O9725" s="39">
        <f t="shared" si="1229"/>
        <v>0</v>
      </c>
      <c r="P9725" s="39">
        <f t="shared" si="1233"/>
        <v>0</v>
      </c>
      <c r="Q9725" s="39">
        <f t="shared" si="1230"/>
        <v>0</v>
      </c>
      <c r="R9725" s="41">
        <f t="shared" si="1231"/>
        <v>0</v>
      </c>
    </row>
    <row r="9726" spans="4:18" x14ac:dyDescent="0.25">
      <c r="D9726" s="1">
        <v>42591</v>
      </c>
      <c r="E9726" s="1">
        <f t="shared" si="1228"/>
        <v>42583</v>
      </c>
      <c r="F9726" s="30">
        <f t="shared" si="1226"/>
        <v>0</v>
      </c>
      <c r="H9726" s="42">
        <f>IF(DAY(D9726)&gt;14,VLOOKUP(DATE(YEAR(E9726),MONTH(E9726)-1,DAY(1)),'מדדים וריביות'!B:C,2,FALSE),VLOOKUP(DATE(YEAR(E9726),MONTH(E9726)-2,DAY(1)),'מדדים וריביות'!B:C,2,FALSE))</f>
        <v>33671038.305106401</v>
      </c>
      <c r="I9726" s="43">
        <f>'ריבית יומית'!D9720</f>
        <v>2.7242892239431882E-5</v>
      </c>
      <c r="J9726" s="29">
        <f t="shared" si="1227"/>
        <v>1.0018815017673179</v>
      </c>
      <c r="L9726">
        <f>VLOOKUP(D9725,'מדדים וריביות'!B:C,2)</f>
        <v>33705015.1348795</v>
      </c>
      <c r="M9726" s="30">
        <f t="shared" si="1232"/>
        <v>0</v>
      </c>
      <c r="O9726" s="39">
        <f t="shared" si="1229"/>
        <v>0</v>
      </c>
      <c r="P9726" s="39">
        <f t="shared" si="1233"/>
        <v>0</v>
      </c>
      <c r="Q9726" s="39">
        <f t="shared" si="1230"/>
        <v>0</v>
      </c>
      <c r="R9726" s="41">
        <f t="shared" si="1231"/>
        <v>0</v>
      </c>
    </row>
    <row r="9727" spans="4:18" x14ac:dyDescent="0.25">
      <c r="D9727" s="1">
        <v>42592</v>
      </c>
      <c r="E9727" s="1">
        <f t="shared" si="1228"/>
        <v>42583</v>
      </c>
      <c r="F9727" s="30">
        <f t="shared" si="1226"/>
        <v>0</v>
      </c>
      <c r="H9727" s="42">
        <f>IF(DAY(D9727)&gt;14,VLOOKUP(DATE(YEAR(E9727),MONTH(E9727)-1,DAY(1)),'מדדים וריביות'!B:C,2,FALSE),VLOOKUP(DATE(YEAR(E9727),MONTH(E9727)-2,DAY(1)),'מדדים וריביות'!B:C,2,FALSE))</f>
        <v>33671038.305106401</v>
      </c>
      <c r="I9727" s="43">
        <f>'ריבית יומית'!D9721</f>
        <v>2.7242892239431882E-5</v>
      </c>
      <c r="J9727" s="29">
        <f t="shared" si="1227"/>
        <v>1.00185420836108</v>
      </c>
      <c r="L9727">
        <f>VLOOKUP(D9726,'מדדים וריביות'!B:C,2)</f>
        <v>33705015.1348795</v>
      </c>
      <c r="M9727" s="30">
        <f t="shared" si="1232"/>
        <v>0</v>
      </c>
      <c r="O9727" s="39">
        <f t="shared" si="1229"/>
        <v>0</v>
      </c>
      <c r="P9727" s="39">
        <f t="shared" si="1233"/>
        <v>0</v>
      </c>
      <c r="Q9727" s="39">
        <f t="shared" si="1230"/>
        <v>0</v>
      </c>
      <c r="R9727" s="41">
        <f t="shared" si="1231"/>
        <v>0</v>
      </c>
    </row>
    <row r="9728" spans="4:18" x14ac:dyDescent="0.25">
      <c r="D9728" s="1">
        <v>42593</v>
      </c>
      <c r="E9728" s="1">
        <f t="shared" si="1228"/>
        <v>42583</v>
      </c>
      <c r="F9728" s="30">
        <f t="shared" ref="F9728:F9791" si="1234">M9727</f>
        <v>0</v>
      </c>
      <c r="H9728" s="42">
        <f>IF(DAY(D9728)&gt;14,VLOOKUP(DATE(YEAR(E9728),MONTH(E9728)-1,DAY(1)),'מדדים וריביות'!B:C,2,FALSE),VLOOKUP(DATE(YEAR(E9728),MONTH(E9728)-2,DAY(1)),'מדדים וריביות'!B:C,2,FALSE))</f>
        <v>33671038.305106401</v>
      </c>
      <c r="I9728" s="43">
        <f>'ריבית יומית'!D9722</f>
        <v>2.7242892239431882E-5</v>
      </c>
      <c r="J9728" s="29">
        <f t="shared" si="1227"/>
        <v>1.001826915698373</v>
      </c>
      <c r="L9728">
        <f>VLOOKUP(D9727,'מדדים וריביות'!B:C,2)</f>
        <v>33705015.1348795</v>
      </c>
      <c r="M9728" s="30">
        <f t="shared" si="1232"/>
        <v>0</v>
      </c>
      <c r="O9728" s="39">
        <f t="shared" si="1229"/>
        <v>0</v>
      </c>
      <c r="P9728" s="39">
        <f t="shared" si="1233"/>
        <v>0</v>
      </c>
      <c r="Q9728" s="39">
        <f t="shared" si="1230"/>
        <v>0</v>
      </c>
      <c r="R9728" s="41">
        <f t="shared" si="1231"/>
        <v>0</v>
      </c>
    </row>
    <row r="9729" spans="4:18" x14ac:dyDescent="0.25">
      <c r="D9729" s="1">
        <v>42594</v>
      </c>
      <c r="E9729" s="1">
        <f t="shared" si="1228"/>
        <v>42583</v>
      </c>
      <c r="F9729" s="30">
        <f t="shared" si="1234"/>
        <v>0</v>
      </c>
      <c r="H9729" s="42">
        <f>IF(DAY(D9729)&gt;14,VLOOKUP(DATE(YEAR(E9729),MONTH(E9729)-1,DAY(1)),'מדדים וריביות'!B:C,2,FALSE),VLOOKUP(DATE(YEAR(E9729),MONTH(E9729)-2,DAY(1)),'מדדים וריביות'!B:C,2,FALSE))</f>
        <v>33671038.305106401</v>
      </c>
      <c r="I9729" s="43">
        <f>'ריבית יומית'!D9723</f>
        <v>2.7242892239431882E-5</v>
      </c>
      <c r="J9729" s="29">
        <f t="shared" si="1227"/>
        <v>1.0017996237791769</v>
      </c>
      <c r="L9729">
        <f>VLOOKUP(D9728,'מדדים וריביות'!B:C,2)</f>
        <v>33705015.1348795</v>
      </c>
      <c r="M9729" s="30">
        <f t="shared" si="1232"/>
        <v>0</v>
      </c>
      <c r="O9729" s="39">
        <f t="shared" si="1229"/>
        <v>0</v>
      </c>
      <c r="P9729" s="39">
        <f t="shared" si="1233"/>
        <v>0</v>
      </c>
      <c r="Q9729" s="39">
        <f t="shared" si="1230"/>
        <v>0</v>
      </c>
      <c r="R9729" s="41">
        <f t="shared" si="1231"/>
        <v>0</v>
      </c>
    </row>
    <row r="9730" spans="4:18" x14ac:dyDescent="0.25">
      <c r="D9730" s="1">
        <v>42595</v>
      </c>
      <c r="E9730" s="1">
        <f t="shared" si="1228"/>
        <v>42583</v>
      </c>
      <c r="F9730" s="30">
        <f t="shared" si="1234"/>
        <v>0</v>
      </c>
      <c r="H9730" s="42">
        <f>IF(DAY(D9730)&gt;14,VLOOKUP(DATE(YEAR(E9730),MONTH(E9730)-1,DAY(1)),'מדדים וריביות'!B:C,2,FALSE),VLOOKUP(DATE(YEAR(E9730),MONTH(E9730)-2,DAY(1)),'מדדים וריביות'!B:C,2,FALSE))</f>
        <v>33671038.305106401</v>
      </c>
      <c r="I9730" s="43">
        <f>'ריבית יומית'!D9724</f>
        <v>2.7242892239431882E-5</v>
      </c>
      <c r="J9730" s="29">
        <f t="shared" si="1227"/>
        <v>1.0017723326034713</v>
      </c>
      <c r="L9730">
        <f>VLOOKUP(D9729,'מדדים וריביות'!B:C,2)</f>
        <v>33705015.1348795</v>
      </c>
      <c r="M9730" s="30">
        <f t="shared" si="1232"/>
        <v>0</v>
      </c>
      <c r="O9730" s="39">
        <f t="shared" si="1229"/>
        <v>0</v>
      </c>
      <c r="P9730" s="39">
        <f t="shared" si="1233"/>
        <v>0</v>
      </c>
      <c r="Q9730" s="39">
        <f t="shared" si="1230"/>
        <v>0</v>
      </c>
      <c r="R9730" s="41">
        <f t="shared" si="1231"/>
        <v>0</v>
      </c>
    </row>
    <row r="9731" spans="4:18" x14ac:dyDescent="0.25">
      <c r="D9731" s="1">
        <v>42596</v>
      </c>
      <c r="E9731" s="1">
        <f t="shared" si="1228"/>
        <v>42583</v>
      </c>
      <c r="F9731" s="30">
        <f t="shared" si="1234"/>
        <v>0</v>
      </c>
      <c r="H9731" s="42">
        <f>IF(DAY(D9731)&gt;14,VLOOKUP(DATE(YEAR(E9731),MONTH(E9731)-1,DAY(1)),'מדדים וריביות'!B:C,2,FALSE),VLOOKUP(DATE(YEAR(E9731),MONTH(E9731)-2,DAY(1)),'מדדים וריביות'!B:C,2,FALSE))</f>
        <v>33671038.305106401</v>
      </c>
      <c r="I9731" s="43">
        <f>'ריבית יומית'!D9725</f>
        <v>2.7242892239431882E-5</v>
      </c>
      <c r="J9731" s="29">
        <f t="shared" si="1227"/>
        <v>1.0017450421712362</v>
      </c>
      <c r="L9731">
        <f>VLOOKUP(D9730,'מדדים וריביות'!B:C,2)</f>
        <v>33705015.1348795</v>
      </c>
      <c r="M9731" s="30">
        <f t="shared" si="1232"/>
        <v>0</v>
      </c>
      <c r="O9731" s="39">
        <f t="shared" si="1229"/>
        <v>0</v>
      </c>
      <c r="P9731" s="39">
        <f t="shared" si="1233"/>
        <v>0</v>
      </c>
      <c r="Q9731" s="39">
        <f t="shared" si="1230"/>
        <v>0</v>
      </c>
      <c r="R9731" s="41">
        <f t="shared" si="1231"/>
        <v>0</v>
      </c>
    </row>
    <row r="9732" spans="4:18" x14ac:dyDescent="0.25">
      <c r="D9732" s="1">
        <v>42597</v>
      </c>
      <c r="E9732" s="1">
        <f t="shared" si="1228"/>
        <v>42583</v>
      </c>
      <c r="F9732" s="30">
        <f t="shared" si="1234"/>
        <v>0</v>
      </c>
      <c r="H9732" s="42">
        <f>IF(DAY(D9732)&gt;14,VLOOKUP(DATE(YEAR(E9732),MONTH(E9732)-1,DAY(1)),'מדדים וריביות'!B:C,2,FALSE),VLOOKUP(DATE(YEAR(E9732),MONTH(E9732)-2,DAY(1)),'מדדים וריביות'!B:C,2,FALSE))</f>
        <v>33806945.624198698</v>
      </c>
      <c r="I9732" s="43">
        <f>'ריבית יומית'!D9726</f>
        <v>2.7242892239431882E-5</v>
      </c>
      <c r="J9732" s="29">
        <f t="shared" si="1227"/>
        <v>1.001717752482451</v>
      </c>
      <c r="L9732">
        <f>VLOOKUP(D9731,'מדדים וריביות'!B:C,2)</f>
        <v>33705015.1348795</v>
      </c>
      <c r="M9732" s="30">
        <f t="shared" si="1232"/>
        <v>0</v>
      </c>
      <c r="O9732" s="39">
        <f t="shared" si="1229"/>
        <v>0</v>
      </c>
      <c r="P9732" s="39">
        <f t="shared" si="1233"/>
        <v>0</v>
      </c>
      <c r="Q9732" s="39">
        <f t="shared" si="1230"/>
        <v>0</v>
      </c>
      <c r="R9732" s="41">
        <f t="shared" si="1231"/>
        <v>0</v>
      </c>
    </row>
    <row r="9733" spans="4:18" x14ac:dyDescent="0.25">
      <c r="D9733" s="1">
        <v>42598</v>
      </c>
      <c r="E9733" s="1">
        <f t="shared" si="1228"/>
        <v>42583</v>
      </c>
      <c r="F9733" s="30">
        <f t="shared" si="1234"/>
        <v>0</v>
      </c>
      <c r="H9733" s="42">
        <f>IF(DAY(D9733)&gt;14,VLOOKUP(DATE(YEAR(E9733),MONTH(E9733)-1,DAY(1)),'מדדים וריביות'!B:C,2,FALSE),VLOOKUP(DATE(YEAR(E9733),MONTH(E9733)-2,DAY(1)),'מדדים וריביות'!B:C,2,FALSE))</f>
        <v>33806945.624198698</v>
      </c>
      <c r="I9733" s="43">
        <f>'ריבית יומית'!D9727</f>
        <v>2.7242892239431882E-5</v>
      </c>
      <c r="J9733" s="29">
        <f t="shared" si="1227"/>
        <v>1.0016904635370956</v>
      </c>
      <c r="L9733">
        <f>VLOOKUP(D9732,'מדדים וריביות'!B:C,2)</f>
        <v>33705015.1348795</v>
      </c>
      <c r="M9733" s="30">
        <f t="shared" si="1232"/>
        <v>0</v>
      </c>
      <c r="O9733" s="39">
        <f t="shared" si="1229"/>
        <v>0</v>
      </c>
      <c r="P9733" s="39">
        <f t="shared" si="1233"/>
        <v>0</v>
      </c>
      <c r="Q9733" s="39">
        <f t="shared" si="1230"/>
        <v>0</v>
      </c>
      <c r="R9733" s="41">
        <f t="shared" si="1231"/>
        <v>0</v>
      </c>
    </row>
    <row r="9734" spans="4:18" x14ac:dyDescent="0.25">
      <c r="D9734" s="1">
        <v>42599</v>
      </c>
      <c r="E9734" s="1">
        <f t="shared" si="1228"/>
        <v>42583</v>
      </c>
      <c r="F9734" s="30">
        <f t="shared" si="1234"/>
        <v>0</v>
      </c>
      <c r="H9734" s="42">
        <f>IF(DAY(D9734)&gt;14,VLOOKUP(DATE(YEAR(E9734),MONTH(E9734)-1,DAY(1)),'מדדים וריביות'!B:C,2,FALSE),VLOOKUP(DATE(YEAR(E9734),MONTH(E9734)-2,DAY(1)),'מדדים וריביות'!B:C,2,FALSE))</f>
        <v>33806945.624198698</v>
      </c>
      <c r="I9734" s="43">
        <f>'ריבית יומית'!D9728</f>
        <v>2.7242892239431882E-5</v>
      </c>
      <c r="J9734" s="29">
        <f t="shared" si="1227"/>
        <v>1.0016631753351497</v>
      </c>
      <c r="L9734">
        <f>VLOOKUP(D9733,'מדדים וריביות'!B:C,2)</f>
        <v>33705015.1348795</v>
      </c>
      <c r="M9734" s="30">
        <f t="shared" si="1232"/>
        <v>0</v>
      </c>
      <c r="O9734" s="39">
        <f t="shared" si="1229"/>
        <v>0</v>
      </c>
      <c r="P9734" s="39">
        <f t="shared" si="1233"/>
        <v>0</v>
      </c>
      <c r="Q9734" s="39">
        <f t="shared" si="1230"/>
        <v>0</v>
      </c>
      <c r="R9734" s="41">
        <f t="shared" si="1231"/>
        <v>0</v>
      </c>
    </row>
    <row r="9735" spans="4:18" x14ac:dyDescent="0.25">
      <c r="D9735" s="1">
        <v>42600</v>
      </c>
      <c r="E9735" s="1">
        <f t="shared" si="1228"/>
        <v>42583</v>
      </c>
      <c r="F9735" s="30">
        <f t="shared" si="1234"/>
        <v>0</v>
      </c>
      <c r="H9735" s="42">
        <f>IF(DAY(D9735)&gt;14,VLOOKUP(DATE(YEAR(E9735),MONTH(E9735)-1,DAY(1)),'מדדים וריביות'!B:C,2,FALSE),VLOOKUP(DATE(YEAR(E9735),MONTH(E9735)-2,DAY(1)),'מדדים וריביות'!B:C,2,FALSE))</f>
        <v>33806945.624198698</v>
      </c>
      <c r="I9735" s="43">
        <f>'ריבית יומית'!D9729</f>
        <v>2.7242892239431882E-5</v>
      </c>
      <c r="J9735" s="29">
        <f t="shared" si="1227"/>
        <v>1.0016358878765932</v>
      </c>
      <c r="L9735">
        <f>VLOOKUP(D9734,'מדדים וריביות'!B:C,2)</f>
        <v>33705015.1348795</v>
      </c>
      <c r="M9735" s="30">
        <f t="shared" si="1232"/>
        <v>0</v>
      </c>
      <c r="O9735" s="39">
        <f t="shared" si="1229"/>
        <v>0</v>
      </c>
      <c r="P9735" s="39">
        <f t="shared" si="1233"/>
        <v>0</v>
      </c>
      <c r="Q9735" s="39">
        <f t="shared" si="1230"/>
        <v>0</v>
      </c>
      <c r="R9735" s="41">
        <f t="shared" si="1231"/>
        <v>0</v>
      </c>
    </row>
    <row r="9736" spans="4:18" x14ac:dyDescent="0.25">
      <c r="D9736" s="1">
        <v>42601</v>
      </c>
      <c r="E9736" s="1">
        <f t="shared" si="1228"/>
        <v>42583</v>
      </c>
      <c r="F9736" s="30">
        <f t="shared" si="1234"/>
        <v>0</v>
      </c>
      <c r="H9736" s="42">
        <f>IF(DAY(D9736)&gt;14,VLOOKUP(DATE(YEAR(E9736),MONTH(E9736)-1,DAY(1)),'מדדים וריביות'!B:C,2,FALSE),VLOOKUP(DATE(YEAR(E9736),MONTH(E9736)-2,DAY(1)),'מדדים וריביות'!B:C,2,FALSE))</f>
        <v>33806945.624198698</v>
      </c>
      <c r="I9736" s="43">
        <f>'ריבית יומית'!D9730</f>
        <v>2.7242892239431882E-5</v>
      </c>
      <c r="J9736" s="29">
        <f t="shared" si="1227"/>
        <v>1.0016086011614056</v>
      </c>
      <c r="L9736">
        <f>VLOOKUP(D9735,'מדדים וריביות'!B:C,2)</f>
        <v>33705015.1348795</v>
      </c>
      <c r="M9736" s="30">
        <f t="shared" si="1232"/>
        <v>0</v>
      </c>
      <c r="O9736" s="39">
        <f t="shared" si="1229"/>
        <v>0</v>
      </c>
      <c r="P9736" s="39">
        <f t="shared" si="1233"/>
        <v>0</v>
      </c>
      <c r="Q9736" s="39">
        <f t="shared" si="1230"/>
        <v>0</v>
      </c>
      <c r="R9736" s="41">
        <f t="shared" si="1231"/>
        <v>0</v>
      </c>
    </row>
    <row r="9737" spans="4:18" x14ac:dyDescent="0.25">
      <c r="D9737" s="1">
        <v>42602</v>
      </c>
      <c r="E9737" s="1">
        <f t="shared" si="1228"/>
        <v>42583</v>
      </c>
      <c r="F9737" s="30">
        <f t="shared" si="1234"/>
        <v>0</v>
      </c>
      <c r="H9737" s="42">
        <f>IF(DAY(D9737)&gt;14,VLOOKUP(DATE(YEAR(E9737),MONTH(E9737)-1,DAY(1)),'מדדים וריביות'!B:C,2,FALSE),VLOOKUP(DATE(YEAR(E9737),MONTH(E9737)-2,DAY(1)),'מדדים וריביות'!B:C,2,FALSE))</f>
        <v>33806945.624198698</v>
      </c>
      <c r="I9737" s="43">
        <f>'ריבית יומית'!D9731</f>
        <v>2.7242892239431882E-5</v>
      </c>
      <c r="J9737" s="29">
        <f t="shared" ref="J9737:J9793" si="1235">J9738*(1+I9737)</f>
        <v>1.0015813151895669</v>
      </c>
      <c r="L9737">
        <f>VLOOKUP(D9736,'מדדים וריביות'!B:C,2)</f>
        <v>33705015.1348795</v>
      </c>
      <c r="M9737" s="30">
        <f t="shared" si="1232"/>
        <v>0</v>
      </c>
      <c r="O9737" s="39">
        <f t="shared" si="1229"/>
        <v>0</v>
      </c>
      <c r="P9737" s="39">
        <f t="shared" si="1233"/>
        <v>0</v>
      </c>
      <c r="Q9737" s="39">
        <f t="shared" si="1230"/>
        <v>0</v>
      </c>
      <c r="R9737" s="41">
        <f t="shared" si="1231"/>
        <v>0</v>
      </c>
    </row>
    <row r="9738" spans="4:18" x14ac:dyDescent="0.25">
      <c r="D9738" s="1">
        <v>42603</v>
      </c>
      <c r="E9738" s="1">
        <f t="shared" ref="E9738:E9794" si="1236">DATE(YEAR(D9738),MONTH(D9738),DAY(1))</f>
        <v>42583</v>
      </c>
      <c r="F9738" s="30">
        <f t="shared" si="1234"/>
        <v>0</v>
      </c>
      <c r="H9738" s="42">
        <f>IF(DAY(D9738)&gt;14,VLOOKUP(DATE(YEAR(E9738),MONTH(E9738)-1,DAY(1)),'מדדים וריביות'!B:C,2,FALSE),VLOOKUP(DATE(YEAR(E9738),MONTH(E9738)-2,DAY(1)),'מדדים וריביות'!B:C,2,FALSE))</f>
        <v>33806945.624198698</v>
      </c>
      <c r="I9738" s="43">
        <f>'ריבית יומית'!D9732</f>
        <v>2.7242892239431882E-5</v>
      </c>
      <c r="J9738" s="29">
        <f t="shared" si="1235"/>
        <v>1.0015540299610568</v>
      </c>
      <c r="L9738">
        <f>VLOOKUP(D9737,'מדדים וריביות'!B:C,2)</f>
        <v>33705015.1348795</v>
      </c>
      <c r="M9738" s="30">
        <f t="shared" si="1232"/>
        <v>0</v>
      </c>
      <c r="O9738" s="39">
        <f t="shared" ref="O9738:O9794" si="1237">$D$4/H9738*G9738-G9738</f>
        <v>0</v>
      </c>
      <c r="P9738" s="39">
        <f t="shared" si="1233"/>
        <v>0</v>
      </c>
      <c r="Q9738" s="39">
        <f t="shared" ref="Q9738:Q9794" si="1238">$D$4/H9738*P9738-P9738</f>
        <v>0</v>
      </c>
      <c r="R9738" s="41">
        <f t="shared" ref="R9738:R9794" si="1239">SUM(O9738:Q9738)</f>
        <v>0</v>
      </c>
    </row>
    <row r="9739" spans="4:18" x14ac:dyDescent="0.25">
      <c r="D9739" s="1">
        <v>42604</v>
      </c>
      <c r="E9739" s="1">
        <f t="shared" si="1236"/>
        <v>42583</v>
      </c>
      <c r="F9739" s="30">
        <f t="shared" si="1234"/>
        <v>0</v>
      </c>
      <c r="H9739" s="42">
        <f>IF(DAY(D9739)&gt;14,VLOOKUP(DATE(YEAR(E9739),MONTH(E9739)-1,DAY(1)),'מדדים וריביות'!B:C,2,FALSE),VLOOKUP(DATE(YEAR(E9739),MONTH(E9739)-2,DAY(1)),'מדדים וריביות'!B:C,2,FALSE))</f>
        <v>33806945.624198698</v>
      </c>
      <c r="I9739" s="43">
        <f>'ריבית יומית'!D9733</f>
        <v>2.7242892239431882E-5</v>
      </c>
      <c r="J9739" s="29">
        <f t="shared" si="1235"/>
        <v>1.001526745475855</v>
      </c>
      <c r="L9739">
        <f>VLOOKUP(D9738,'מדדים וריביות'!B:C,2)</f>
        <v>33705015.1348795</v>
      </c>
      <c r="M9739" s="30">
        <f t="shared" si="1232"/>
        <v>0</v>
      </c>
      <c r="O9739" s="39">
        <f t="shared" si="1237"/>
        <v>0</v>
      </c>
      <c r="P9739" s="39">
        <f t="shared" si="1233"/>
        <v>0</v>
      </c>
      <c r="Q9739" s="39">
        <f t="shared" si="1238"/>
        <v>0</v>
      </c>
      <c r="R9739" s="41">
        <f t="shared" si="1239"/>
        <v>0</v>
      </c>
    </row>
    <row r="9740" spans="4:18" x14ac:dyDescent="0.25">
      <c r="D9740" s="1">
        <v>42605</v>
      </c>
      <c r="E9740" s="1">
        <f t="shared" si="1236"/>
        <v>42583</v>
      </c>
      <c r="F9740" s="30">
        <f t="shared" si="1234"/>
        <v>0</v>
      </c>
      <c r="H9740" s="42">
        <f>IF(DAY(D9740)&gt;14,VLOOKUP(DATE(YEAR(E9740),MONTH(E9740)-1,DAY(1)),'מדדים וריביות'!B:C,2,FALSE),VLOOKUP(DATE(YEAR(E9740),MONTH(E9740)-2,DAY(1)),'מדדים וריביות'!B:C,2,FALSE))</f>
        <v>33806945.624198698</v>
      </c>
      <c r="I9740" s="43">
        <f>'ריבית יומית'!D9734</f>
        <v>2.7242892239431882E-5</v>
      </c>
      <c r="J9740" s="29">
        <f t="shared" si="1235"/>
        <v>1.001499461733941</v>
      </c>
      <c r="L9740">
        <f>VLOOKUP(D9739,'מדדים וריביות'!B:C,2)</f>
        <v>33705015.1348795</v>
      </c>
      <c r="M9740" s="30">
        <f t="shared" ref="M9740:M9794" si="1240">F9740*(1+I9740)*L9740/H9740+G9740-K9740</f>
        <v>0</v>
      </c>
      <c r="O9740" s="39">
        <f t="shared" si="1237"/>
        <v>0</v>
      </c>
      <c r="P9740" s="39">
        <f t="shared" si="1233"/>
        <v>0</v>
      </c>
      <c r="Q9740" s="39">
        <f t="shared" si="1238"/>
        <v>0</v>
      </c>
      <c r="R9740" s="41">
        <f t="shared" si="1239"/>
        <v>0</v>
      </c>
    </row>
    <row r="9741" spans="4:18" x14ac:dyDescent="0.25">
      <c r="D9741" s="1">
        <v>42606</v>
      </c>
      <c r="E9741" s="1">
        <f t="shared" si="1236"/>
        <v>42583</v>
      </c>
      <c r="F9741" s="30">
        <f t="shared" si="1234"/>
        <v>0</v>
      </c>
      <c r="H9741" s="42">
        <f>IF(DAY(D9741)&gt;14,VLOOKUP(DATE(YEAR(E9741),MONTH(E9741)-1,DAY(1)),'מדדים וריביות'!B:C,2,FALSE),VLOOKUP(DATE(YEAR(E9741),MONTH(E9741)-2,DAY(1)),'מדדים וריביות'!B:C,2,FALSE))</f>
        <v>33806945.624198698</v>
      </c>
      <c r="I9741" s="43">
        <f>'ריבית יומית'!D9735</f>
        <v>2.7242892239431882E-5</v>
      </c>
      <c r="J9741" s="29">
        <f t="shared" si="1235"/>
        <v>1.0014721787352949</v>
      </c>
      <c r="L9741">
        <f>VLOOKUP(D9740,'מדדים וריביות'!B:C,2)</f>
        <v>33705015.1348795</v>
      </c>
      <c r="M9741" s="30">
        <f t="shared" si="1240"/>
        <v>0</v>
      </c>
      <c r="O9741" s="39">
        <f t="shared" si="1237"/>
        <v>0</v>
      </c>
      <c r="P9741" s="39">
        <f t="shared" si="1233"/>
        <v>0</v>
      </c>
      <c r="Q9741" s="39">
        <f t="shared" si="1238"/>
        <v>0</v>
      </c>
      <c r="R9741" s="41">
        <f t="shared" si="1239"/>
        <v>0</v>
      </c>
    </row>
    <row r="9742" spans="4:18" x14ac:dyDescent="0.25">
      <c r="D9742" s="1">
        <v>42607</v>
      </c>
      <c r="E9742" s="1">
        <f t="shared" si="1236"/>
        <v>42583</v>
      </c>
      <c r="F9742" s="30">
        <f t="shared" si="1234"/>
        <v>0</v>
      </c>
      <c r="H9742" s="42">
        <f>IF(DAY(D9742)&gt;14,VLOOKUP(DATE(YEAR(E9742),MONTH(E9742)-1,DAY(1)),'מדדים וריביות'!B:C,2,FALSE),VLOOKUP(DATE(YEAR(E9742),MONTH(E9742)-2,DAY(1)),'מדדים וריביות'!B:C,2,FALSE))</f>
        <v>33806945.624198698</v>
      </c>
      <c r="I9742" s="43">
        <f>'ריבית יומית'!D9736</f>
        <v>2.7242892239431882E-5</v>
      </c>
      <c r="J9742" s="29">
        <f t="shared" si="1235"/>
        <v>1.0014448964798963</v>
      </c>
      <c r="L9742">
        <f>VLOOKUP(D9741,'מדדים וריביות'!B:C,2)</f>
        <v>33705015.1348795</v>
      </c>
      <c r="M9742" s="30">
        <f t="shared" si="1240"/>
        <v>0</v>
      </c>
      <c r="O9742" s="39">
        <f t="shared" si="1237"/>
        <v>0</v>
      </c>
      <c r="P9742" s="39">
        <f t="shared" si="1233"/>
        <v>0</v>
      </c>
      <c r="Q9742" s="39">
        <f t="shared" si="1238"/>
        <v>0</v>
      </c>
      <c r="R9742" s="41">
        <f t="shared" si="1239"/>
        <v>0</v>
      </c>
    </row>
    <row r="9743" spans="4:18" x14ac:dyDescent="0.25">
      <c r="D9743" s="1">
        <v>42608</v>
      </c>
      <c r="E9743" s="1">
        <f t="shared" si="1236"/>
        <v>42583</v>
      </c>
      <c r="F9743" s="30">
        <f t="shared" si="1234"/>
        <v>0</v>
      </c>
      <c r="H9743" s="42">
        <f>IF(DAY(D9743)&gt;14,VLOOKUP(DATE(YEAR(E9743),MONTH(E9743)-1,DAY(1)),'מדדים וריביות'!B:C,2,FALSE),VLOOKUP(DATE(YEAR(E9743),MONTH(E9743)-2,DAY(1)),'מדדים וריביות'!B:C,2,FALSE))</f>
        <v>33806945.624198698</v>
      </c>
      <c r="I9743" s="43">
        <f>'ריבית יומית'!D9737</f>
        <v>2.7242892239431882E-5</v>
      </c>
      <c r="J9743" s="29">
        <f t="shared" si="1235"/>
        <v>1.0014176149677252</v>
      </c>
      <c r="L9743">
        <f>VLOOKUP(D9742,'מדדים וריביות'!B:C,2)</f>
        <v>33705015.1348795</v>
      </c>
      <c r="M9743" s="30">
        <f t="shared" si="1240"/>
        <v>0</v>
      </c>
      <c r="O9743" s="39">
        <f t="shared" si="1237"/>
        <v>0</v>
      </c>
      <c r="P9743" s="39">
        <f t="shared" si="1233"/>
        <v>0</v>
      </c>
      <c r="Q9743" s="39">
        <f t="shared" si="1238"/>
        <v>0</v>
      </c>
      <c r="R9743" s="41">
        <f t="shared" si="1239"/>
        <v>0</v>
      </c>
    </row>
    <row r="9744" spans="4:18" x14ac:dyDescent="0.25">
      <c r="D9744" s="1">
        <v>42609</v>
      </c>
      <c r="E9744" s="1">
        <f t="shared" si="1236"/>
        <v>42583</v>
      </c>
      <c r="F9744" s="30">
        <f t="shared" si="1234"/>
        <v>0</v>
      </c>
      <c r="H9744" s="42">
        <f>IF(DAY(D9744)&gt;14,VLOOKUP(DATE(YEAR(E9744),MONTH(E9744)-1,DAY(1)),'מדדים וריביות'!B:C,2,FALSE),VLOOKUP(DATE(YEAR(E9744),MONTH(E9744)-2,DAY(1)),'מדדים וריביות'!B:C,2,FALSE))</f>
        <v>33806945.624198698</v>
      </c>
      <c r="I9744" s="43">
        <f>'ריבית יומית'!D9738</f>
        <v>2.7242892239431882E-5</v>
      </c>
      <c r="J9744" s="29">
        <f t="shared" si="1235"/>
        <v>1.0013903341987611</v>
      </c>
      <c r="L9744">
        <f>VLOOKUP(D9743,'מדדים וריביות'!B:C,2)</f>
        <v>33705015.1348795</v>
      </c>
      <c r="M9744" s="30">
        <f t="shared" si="1240"/>
        <v>0</v>
      </c>
      <c r="O9744" s="39">
        <f t="shared" si="1237"/>
        <v>0</v>
      </c>
      <c r="P9744" s="39">
        <f t="shared" si="1233"/>
        <v>0</v>
      </c>
      <c r="Q9744" s="39">
        <f t="shared" si="1238"/>
        <v>0</v>
      </c>
      <c r="R9744" s="41">
        <f t="shared" si="1239"/>
        <v>0</v>
      </c>
    </row>
    <row r="9745" spans="4:18" x14ac:dyDescent="0.25">
      <c r="D9745" s="1">
        <v>42610</v>
      </c>
      <c r="E9745" s="1">
        <f t="shared" si="1236"/>
        <v>42583</v>
      </c>
      <c r="F9745" s="30">
        <f t="shared" si="1234"/>
        <v>0</v>
      </c>
      <c r="H9745" s="42">
        <f>IF(DAY(D9745)&gt;14,VLOOKUP(DATE(YEAR(E9745),MONTH(E9745)-1,DAY(1)),'מדדים וריביות'!B:C,2,FALSE),VLOOKUP(DATE(YEAR(E9745),MONTH(E9745)-2,DAY(1)),'מדדים וריביות'!B:C,2,FALSE))</f>
        <v>33806945.624198698</v>
      </c>
      <c r="I9745" s="43">
        <f>'ריבית יומית'!D9739</f>
        <v>2.7242892239431882E-5</v>
      </c>
      <c r="J9745" s="29">
        <f t="shared" si="1235"/>
        <v>1.0013630541729837</v>
      </c>
      <c r="L9745">
        <f>VLOOKUP(D9744,'מדדים וריביות'!B:C,2)</f>
        <v>33705015.1348795</v>
      </c>
      <c r="M9745" s="30">
        <f t="shared" si="1240"/>
        <v>0</v>
      </c>
      <c r="O9745" s="39">
        <f t="shared" si="1237"/>
        <v>0</v>
      </c>
      <c r="P9745" s="39">
        <f t="shared" si="1233"/>
        <v>0</v>
      </c>
      <c r="Q9745" s="39">
        <f t="shared" si="1238"/>
        <v>0</v>
      </c>
      <c r="R9745" s="41">
        <f t="shared" si="1239"/>
        <v>0</v>
      </c>
    </row>
    <row r="9746" spans="4:18" x14ac:dyDescent="0.25">
      <c r="D9746" s="1">
        <v>42611</v>
      </c>
      <c r="E9746" s="1">
        <f t="shared" si="1236"/>
        <v>42583</v>
      </c>
      <c r="F9746" s="30">
        <f t="shared" si="1234"/>
        <v>0</v>
      </c>
      <c r="H9746" s="42">
        <f>IF(DAY(D9746)&gt;14,VLOOKUP(DATE(YEAR(E9746),MONTH(E9746)-1,DAY(1)),'מדדים וריביות'!B:C,2,FALSE),VLOOKUP(DATE(YEAR(E9746),MONTH(E9746)-2,DAY(1)),'מדדים וריביות'!B:C,2,FALSE))</f>
        <v>33806945.624198698</v>
      </c>
      <c r="I9746" s="43">
        <f>'ריבית יומית'!D9740</f>
        <v>2.7242892239431882E-5</v>
      </c>
      <c r="J9746" s="29">
        <f t="shared" si="1235"/>
        <v>1.0013357748903728</v>
      </c>
      <c r="L9746">
        <f>VLOOKUP(D9745,'מדדים וריביות'!B:C,2)</f>
        <v>33705015.1348795</v>
      </c>
      <c r="M9746" s="30">
        <f t="shared" si="1240"/>
        <v>0</v>
      </c>
      <c r="O9746" s="39">
        <f t="shared" si="1237"/>
        <v>0</v>
      </c>
      <c r="P9746" s="39">
        <f t="shared" si="1233"/>
        <v>0</v>
      </c>
      <c r="Q9746" s="39">
        <f t="shared" si="1238"/>
        <v>0</v>
      </c>
      <c r="R9746" s="41">
        <f t="shared" si="1239"/>
        <v>0</v>
      </c>
    </row>
    <row r="9747" spans="4:18" x14ac:dyDescent="0.25">
      <c r="D9747" s="1">
        <v>42612</v>
      </c>
      <c r="E9747" s="1">
        <f t="shared" si="1236"/>
        <v>42583</v>
      </c>
      <c r="F9747" s="30">
        <f t="shared" si="1234"/>
        <v>0</v>
      </c>
      <c r="H9747" s="42">
        <f>IF(DAY(D9747)&gt;14,VLOOKUP(DATE(YEAR(E9747),MONTH(E9747)-1,DAY(1)),'מדדים וריביות'!B:C,2,FALSE),VLOOKUP(DATE(YEAR(E9747),MONTH(E9747)-2,DAY(1)),'מדדים וריביות'!B:C,2,FALSE))</f>
        <v>33806945.624198698</v>
      </c>
      <c r="I9747" s="43">
        <f>'ריבית יומית'!D9741</f>
        <v>2.7242892239431882E-5</v>
      </c>
      <c r="J9747" s="29">
        <f t="shared" si="1235"/>
        <v>1.0013084963509082</v>
      </c>
      <c r="L9747">
        <f>VLOOKUP(D9746,'מדדים וריביות'!B:C,2)</f>
        <v>33705015.1348795</v>
      </c>
      <c r="M9747" s="30">
        <f t="shared" si="1240"/>
        <v>0</v>
      </c>
      <c r="O9747" s="39">
        <f t="shared" si="1237"/>
        <v>0</v>
      </c>
      <c r="P9747" s="39">
        <f t="shared" si="1233"/>
        <v>0</v>
      </c>
      <c r="Q9747" s="39">
        <f t="shared" si="1238"/>
        <v>0</v>
      </c>
      <c r="R9747" s="41">
        <f t="shared" si="1239"/>
        <v>0</v>
      </c>
    </row>
    <row r="9748" spans="4:18" x14ac:dyDescent="0.25">
      <c r="D9748" s="1">
        <v>42613</v>
      </c>
      <c r="E9748" s="1">
        <f t="shared" si="1236"/>
        <v>42583</v>
      </c>
      <c r="F9748" s="30">
        <f t="shared" si="1234"/>
        <v>0</v>
      </c>
      <c r="H9748" s="42">
        <f>IF(DAY(D9748)&gt;14,VLOOKUP(DATE(YEAR(E9748),MONTH(E9748)-1,DAY(1)),'מדדים וריביות'!B:C,2,FALSE),VLOOKUP(DATE(YEAR(E9748),MONTH(E9748)-2,DAY(1)),'מדדים וריביות'!B:C,2,FALSE))</f>
        <v>33806945.624198698</v>
      </c>
      <c r="I9748" s="43">
        <f>'ריבית יומית'!D9742</f>
        <v>2.7242892239431882E-5</v>
      </c>
      <c r="J9748" s="29">
        <f t="shared" si="1235"/>
        <v>1.0012812185545699</v>
      </c>
      <c r="L9748">
        <f>VLOOKUP(D9747,'מדדים וריביות'!B:C,2)</f>
        <v>33705015.1348795</v>
      </c>
      <c r="M9748" s="30">
        <f t="shared" si="1240"/>
        <v>0</v>
      </c>
      <c r="O9748" s="39">
        <f t="shared" si="1237"/>
        <v>0</v>
      </c>
      <c r="P9748" s="39">
        <f t="shared" si="1233"/>
        <v>0</v>
      </c>
      <c r="Q9748" s="39">
        <f t="shared" si="1238"/>
        <v>0</v>
      </c>
      <c r="R9748" s="41">
        <f t="shared" si="1239"/>
        <v>0</v>
      </c>
    </row>
    <row r="9749" spans="4:18" x14ac:dyDescent="0.25">
      <c r="D9749" s="1">
        <v>42614</v>
      </c>
      <c r="E9749" s="1">
        <f t="shared" si="1236"/>
        <v>42614</v>
      </c>
      <c r="F9749" s="30">
        <f t="shared" si="1234"/>
        <v>0</v>
      </c>
      <c r="H9749" s="42">
        <f>IF(DAY(D9749)&gt;14,VLOOKUP(DATE(YEAR(E9749),MONTH(E9749)-1,DAY(1)),'מדדים וריביות'!B:C,2,FALSE),VLOOKUP(DATE(YEAR(E9749),MONTH(E9749)-2,DAY(1)),'מדדים וריביות'!B:C,2,FALSE))</f>
        <v>33806945.624198698</v>
      </c>
      <c r="I9749" s="43">
        <f>'ריבית יומית'!D9743</f>
        <v>2.7242892239431882E-5</v>
      </c>
      <c r="J9749" s="29">
        <f t="shared" si="1235"/>
        <v>1.0012539415013373</v>
      </c>
      <c r="L9749">
        <f>VLOOKUP(D9748,'מדדים וריביות'!B:C,2)</f>
        <v>33705015.1348795</v>
      </c>
      <c r="M9749" s="30">
        <f t="shared" si="1240"/>
        <v>0</v>
      </c>
      <c r="O9749" s="39">
        <f t="shared" si="1237"/>
        <v>0</v>
      </c>
      <c r="P9749" s="39">
        <f t="shared" si="1233"/>
        <v>0</v>
      </c>
      <c r="Q9749" s="39">
        <f t="shared" si="1238"/>
        <v>0</v>
      </c>
      <c r="R9749" s="41">
        <f t="shared" si="1239"/>
        <v>0</v>
      </c>
    </row>
    <row r="9750" spans="4:18" x14ac:dyDescent="0.25">
      <c r="D9750" s="1">
        <v>42615</v>
      </c>
      <c r="E9750" s="1">
        <f t="shared" si="1236"/>
        <v>42614</v>
      </c>
      <c r="F9750" s="30">
        <f t="shared" si="1234"/>
        <v>0</v>
      </c>
      <c r="H9750" s="42">
        <f>IF(DAY(D9750)&gt;14,VLOOKUP(DATE(YEAR(E9750),MONTH(E9750)-1,DAY(1)),'מדדים וריביות'!B:C,2,FALSE),VLOOKUP(DATE(YEAR(E9750),MONTH(E9750)-2,DAY(1)),'מדדים וריביות'!B:C,2,FALSE))</f>
        <v>33806945.624198698</v>
      </c>
      <c r="I9750" s="43">
        <f>'ריבית יומית'!D9744</f>
        <v>2.7242892239431882E-5</v>
      </c>
      <c r="J9750" s="29">
        <f t="shared" si="1235"/>
        <v>1.0012266651911903</v>
      </c>
      <c r="L9750">
        <f>VLOOKUP(D9749,'מדדים וריביות'!B:C,2)</f>
        <v>33671038.305106401</v>
      </c>
      <c r="M9750" s="30">
        <f t="shared" si="1240"/>
        <v>0</v>
      </c>
      <c r="O9750" s="39">
        <f t="shared" si="1237"/>
        <v>0</v>
      </c>
      <c r="P9750" s="39">
        <f t="shared" si="1233"/>
        <v>0</v>
      </c>
      <c r="Q9750" s="39">
        <f t="shared" si="1238"/>
        <v>0</v>
      </c>
      <c r="R9750" s="41">
        <f t="shared" si="1239"/>
        <v>0</v>
      </c>
    </row>
    <row r="9751" spans="4:18" x14ac:dyDescent="0.25">
      <c r="D9751" s="1">
        <v>42616</v>
      </c>
      <c r="E9751" s="1">
        <f t="shared" si="1236"/>
        <v>42614</v>
      </c>
      <c r="F9751" s="30">
        <f t="shared" si="1234"/>
        <v>0</v>
      </c>
      <c r="H9751" s="42">
        <f>IF(DAY(D9751)&gt;14,VLOOKUP(DATE(YEAR(E9751),MONTH(E9751)-1,DAY(1)),'מדדים וריביות'!B:C,2,FALSE),VLOOKUP(DATE(YEAR(E9751),MONTH(E9751)-2,DAY(1)),'מדדים וריביות'!B:C,2,FALSE))</f>
        <v>33806945.624198698</v>
      </c>
      <c r="I9751" s="43">
        <f>'ריבית יומית'!D9745</f>
        <v>2.7242892239431882E-5</v>
      </c>
      <c r="J9751" s="29">
        <f t="shared" si="1235"/>
        <v>1.0011993896241085</v>
      </c>
      <c r="L9751">
        <f>VLOOKUP(D9750,'מדדים וריביות'!B:C,2)</f>
        <v>33671038.305106401</v>
      </c>
      <c r="M9751" s="30">
        <f t="shared" si="1240"/>
        <v>0</v>
      </c>
      <c r="O9751" s="39">
        <f t="shared" si="1237"/>
        <v>0</v>
      </c>
      <c r="P9751" s="39">
        <f t="shared" si="1233"/>
        <v>0</v>
      </c>
      <c r="Q9751" s="39">
        <f t="shared" si="1238"/>
        <v>0</v>
      </c>
      <c r="R9751" s="41">
        <f t="shared" si="1239"/>
        <v>0</v>
      </c>
    </row>
    <row r="9752" spans="4:18" x14ac:dyDescent="0.25">
      <c r="D9752" s="1">
        <v>42617</v>
      </c>
      <c r="E9752" s="1">
        <f t="shared" si="1236"/>
        <v>42614</v>
      </c>
      <c r="F9752" s="30">
        <f t="shared" si="1234"/>
        <v>0</v>
      </c>
      <c r="H9752" s="42">
        <f>IF(DAY(D9752)&gt;14,VLOOKUP(DATE(YEAR(E9752),MONTH(E9752)-1,DAY(1)),'מדדים וריביות'!B:C,2,FALSE),VLOOKUP(DATE(YEAR(E9752),MONTH(E9752)-2,DAY(1)),'מדדים וריביות'!B:C,2,FALSE))</f>
        <v>33806945.624198698</v>
      </c>
      <c r="I9752" s="43">
        <f>'ריבית יומית'!D9746</f>
        <v>2.7242892239431882E-5</v>
      </c>
      <c r="J9752" s="29">
        <f t="shared" si="1235"/>
        <v>1.0011721148000718</v>
      </c>
      <c r="L9752">
        <f>VLOOKUP(D9751,'מדדים וריביות'!B:C,2)</f>
        <v>33671038.305106401</v>
      </c>
      <c r="M9752" s="30">
        <f t="shared" si="1240"/>
        <v>0</v>
      </c>
      <c r="O9752" s="39">
        <f t="shared" si="1237"/>
        <v>0</v>
      </c>
      <c r="P9752" s="39">
        <f t="shared" si="1233"/>
        <v>0</v>
      </c>
      <c r="Q9752" s="39">
        <f t="shared" si="1238"/>
        <v>0</v>
      </c>
      <c r="R9752" s="41">
        <f t="shared" si="1239"/>
        <v>0</v>
      </c>
    </row>
    <row r="9753" spans="4:18" x14ac:dyDescent="0.25">
      <c r="D9753" s="1">
        <v>42618</v>
      </c>
      <c r="E9753" s="1">
        <f t="shared" si="1236"/>
        <v>42614</v>
      </c>
      <c r="F9753" s="30">
        <f t="shared" si="1234"/>
        <v>0</v>
      </c>
      <c r="H9753" s="42">
        <f>IF(DAY(D9753)&gt;14,VLOOKUP(DATE(YEAR(E9753),MONTH(E9753)-1,DAY(1)),'מדדים וריביות'!B:C,2,FALSE),VLOOKUP(DATE(YEAR(E9753),MONTH(E9753)-2,DAY(1)),'מדדים וריביות'!B:C,2,FALSE))</f>
        <v>33806945.624198698</v>
      </c>
      <c r="I9753" s="43">
        <f>'ריבית יומית'!D9747</f>
        <v>2.7242892239431882E-5</v>
      </c>
      <c r="J9753" s="29">
        <f t="shared" si="1235"/>
        <v>1.0011448407190602</v>
      </c>
      <c r="L9753">
        <f>VLOOKUP(D9752,'מדדים וריביות'!B:C,2)</f>
        <v>33671038.305106401</v>
      </c>
      <c r="M9753" s="30">
        <f t="shared" si="1240"/>
        <v>0</v>
      </c>
      <c r="O9753" s="39">
        <f t="shared" si="1237"/>
        <v>0</v>
      </c>
      <c r="P9753" s="39">
        <f t="shared" si="1233"/>
        <v>0</v>
      </c>
      <c r="Q9753" s="39">
        <f t="shared" si="1238"/>
        <v>0</v>
      </c>
      <c r="R9753" s="41">
        <f t="shared" si="1239"/>
        <v>0</v>
      </c>
    </row>
    <row r="9754" spans="4:18" x14ac:dyDescent="0.25">
      <c r="D9754" s="1">
        <v>42619</v>
      </c>
      <c r="E9754" s="1">
        <f t="shared" si="1236"/>
        <v>42614</v>
      </c>
      <c r="F9754" s="30">
        <f t="shared" si="1234"/>
        <v>0</v>
      </c>
      <c r="H9754" s="42">
        <f>IF(DAY(D9754)&gt;14,VLOOKUP(DATE(YEAR(E9754),MONTH(E9754)-1,DAY(1)),'מדדים וריביות'!B:C,2,FALSE),VLOOKUP(DATE(YEAR(E9754),MONTH(E9754)-2,DAY(1)),'מדדים וריביות'!B:C,2,FALSE))</f>
        <v>33806945.624198698</v>
      </c>
      <c r="I9754" s="43">
        <f>'ריבית יומית'!D9748</f>
        <v>2.7242892239431882E-5</v>
      </c>
      <c r="J9754" s="29">
        <f t="shared" si="1235"/>
        <v>1.0011175673810531</v>
      </c>
      <c r="L9754">
        <f>VLOOKUP(D9753,'מדדים וריביות'!B:C,2)</f>
        <v>33671038.305106401</v>
      </c>
      <c r="M9754" s="30">
        <f t="shared" si="1240"/>
        <v>0</v>
      </c>
      <c r="O9754" s="39">
        <f t="shared" si="1237"/>
        <v>0</v>
      </c>
      <c r="P9754" s="39">
        <f t="shared" si="1233"/>
        <v>0</v>
      </c>
      <c r="Q9754" s="39">
        <f t="shared" si="1238"/>
        <v>0</v>
      </c>
      <c r="R9754" s="41">
        <f t="shared" si="1239"/>
        <v>0</v>
      </c>
    </row>
    <row r="9755" spans="4:18" x14ac:dyDescent="0.25">
      <c r="D9755" s="1">
        <v>42620</v>
      </c>
      <c r="E9755" s="1">
        <f t="shared" si="1236"/>
        <v>42614</v>
      </c>
      <c r="F9755" s="30">
        <f t="shared" si="1234"/>
        <v>0</v>
      </c>
      <c r="H9755" s="42">
        <f>IF(DAY(D9755)&gt;14,VLOOKUP(DATE(YEAR(E9755),MONTH(E9755)-1,DAY(1)),'מדדים וריביות'!B:C,2,FALSE),VLOOKUP(DATE(YEAR(E9755),MONTH(E9755)-2,DAY(1)),'מדדים וריביות'!B:C,2,FALSE))</f>
        <v>33806945.624198698</v>
      </c>
      <c r="I9755" s="43">
        <f>'ריבית יומית'!D9749</f>
        <v>2.7242892239431882E-5</v>
      </c>
      <c r="J9755" s="29">
        <f t="shared" si="1235"/>
        <v>1.0010902947860303</v>
      </c>
      <c r="L9755">
        <f>VLOOKUP(D9754,'מדדים וריביות'!B:C,2)</f>
        <v>33671038.305106401</v>
      </c>
      <c r="M9755" s="30">
        <f t="shared" si="1240"/>
        <v>0</v>
      </c>
      <c r="O9755" s="39">
        <f t="shared" si="1237"/>
        <v>0</v>
      </c>
      <c r="P9755" s="39">
        <f t="shared" si="1233"/>
        <v>0</v>
      </c>
      <c r="Q9755" s="39">
        <f t="shared" si="1238"/>
        <v>0</v>
      </c>
      <c r="R9755" s="41">
        <f t="shared" si="1239"/>
        <v>0</v>
      </c>
    </row>
    <row r="9756" spans="4:18" x14ac:dyDescent="0.25">
      <c r="D9756" s="1">
        <v>42621</v>
      </c>
      <c r="E9756" s="1">
        <f t="shared" si="1236"/>
        <v>42614</v>
      </c>
      <c r="F9756" s="30">
        <f t="shared" si="1234"/>
        <v>0</v>
      </c>
      <c r="H9756" s="42">
        <f>IF(DAY(D9756)&gt;14,VLOOKUP(DATE(YEAR(E9756),MONTH(E9756)-1,DAY(1)),'מדדים וריביות'!B:C,2,FALSE),VLOOKUP(DATE(YEAR(E9756),MONTH(E9756)-2,DAY(1)),'מדדים וריביות'!B:C,2,FALSE))</f>
        <v>33806945.624198698</v>
      </c>
      <c r="I9756" s="43">
        <f>'ריבית יומית'!D9750</f>
        <v>2.7242892239431882E-5</v>
      </c>
      <c r="J9756" s="29">
        <f t="shared" si="1235"/>
        <v>1.0010630229339716</v>
      </c>
      <c r="L9756">
        <f>VLOOKUP(D9755,'מדדים וריביות'!B:C,2)</f>
        <v>33671038.305106401</v>
      </c>
      <c r="M9756" s="30">
        <f t="shared" si="1240"/>
        <v>0</v>
      </c>
      <c r="O9756" s="39">
        <f t="shared" si="1237"/>
        <v>0</v>
      </c>
      <c r="P9756" s="39">
        <f t="shared" si="1233"/>
        <v>0</v>
      </c>
      <c r="Q9756" s="39">
        <f t="shared" si="1238"/>
        <v>0</v>
      </c>
      <c r="R9756" s="41">
        <f t="shared" si="1239"/>
        <v>0</v>
      </c>
    </row>
    <row r="9757" spans="4:18" x14ac:dyDescent="0.25">
      <c r="D9757" s="1">
        <v>42622</v>
      </c>
      <c r="E9757" s="1">
        <f t="shared" si="1236"/>
        <v>42614</v>
      </c>
      <c r="F9757" s="30">
        <f t="shared" si="1234"/>
        <v>0</v>
      </c>
      <c r="H9757" s="42">
        <f>IF(DAY(D9757)&gt;14,VLOOKUP(DATE(YEAR(E9757),MONTH(E9757)-1,DAY(1)),'מדדים וריביות'!B:C,2,FALSE),VLOOKUP(DATE(YEAR(E9757),MONTH(E9757)-2,DAY(1)),'מדדים וריביות'!B:C,2,FALSE))</f>
        <v>33806945.624198698</v>
      </c>
      <c r="I9757" s="43">
        <f>'ריבית יומית'!D9751</f>
        <v>2.7242892239431882E-5</v>
      </c>
      <c r="J9757" s="29">
        <f t="shared" si="1235"/>
        <v>1.0010357518248569</v>
      </c>
      <c r="L9757">
        <f>VLOOKUP(D9756,'מדדים וריביות'!B:C,2)</f>
        <v>33671038.305106401</v>
      </c>
      <c r="M9757" s="30">
        <f t="shared" si="1240"/>
        <v>0</v>
      </c>
      <c r="O9757" s="39">
        <f t="shared" si="1237"/>
        <v>0</v>
      </c>
      <c r="P9757" s="39">
        <f t="shared" si="1233"/>
        <v>0</v>
      </c>
      <c r="Q9757" s="39">
        <f t="shared" si="1238"/>
        <v>0</v>
      </c>
      <c r="R9757" s="41">
        <f t="shared" si="1239"/>
        <v>0</v>
      </c>
    </row>
    <row r="9758" spans="4:18" x14ac:dyDescent="0.25">
      <c r="D9758" s="1">
        <v>42623</v>
      </c>
      <c r="E9758" s="1">
        <f t="shared" si="1236"/>
        <v>42614</v>
      </c>
      <c r="F9758" s="30">
        <f t="shared" si="1234"/>
        <v>0</v>
      </c>
      <c r="H9758" s="42">
        <f>IF(DAY(D9758)&gt;14,VLOOKUP(DATE(YEAR(E9758),MONTH(E9758)-1,DAY(1)),'מדדים וריביות'!B:C,2,FALSE),VLOOKUP(DATE(YEAR(E9758),MONTH(E9758)-2,DAY(1)),'מדדים וריביות'!B:C,2,FALSE))</f>
        <v>33806945.624198698</v>
      </c>
      <c r="I9758" s="43">
        <f>'ריבית יומית'!D9752</f>
        <v>2.7242892239431882E-5</v>
      </c>
      <c r="J9758" s="29">
        <f t="shared" si="1235"/>
        <v>1.0010084814586657</v>
      </c>
      <c r="L9758">
        <f>VLOOKUP(D9757,'מדדים וריביות'!B:C,2)</f>
        <v>33671038.305106401</v>
      </c>
      <c r="M9758" s="30">
        <f t="shared" si="1240"/>
        <v>0</v>
      </c>
      <c r="O9758" s="39">
        <f t="shared" si="1237"/>
        <v>0</v>
      </c>
      <c r="P9758" s="39">
        <f t="shared" si="1233"/>
        <v>0</v>
      </c>
      <c r="Q9758" s="39">
        <f t="shared" si="1238"/>
        <v>0</v>
      </c>
      <c r="R9758" s="41">
        <f t="shared" si="1239"/>
        <v>0</v>
      </c>
    </row>
    <row r="9759" spans="4:18" x14ac:dyDescent="0.25">
      <c r="D9759" s="1">
        <v>42624</v>
      </c>
      <c r="E9759" s="1">
        <f t="shared" si="1236"/>
        <v>42614</v>
      </c>
      <c r="F9759" s="30">
        <f t="shared" si="1234"/>
        <v>0</v>
      </c>
      <c r="H9759" s="42">
        <f>IF(DAY(D9759)&gt;14,VLOOKUP(DATE(YEAR(E9759),MONTH(E9759)-1,DAY(1)),'מדדים וריביות'!B:C,2,FALSE),VLOOKUP(DATE(YEAR(E9759),MONTH(E9759)-2,DAY(1)),'מדדים וריביות'!B:C,2,FALSE))</f>
        <v>33806945.624198698</v>
      </c>
      <c r="I9759" s="43">
        <f>'ריבית יומית'!D9753</f>
        <v>2.7242892239431882E-5</v>
      </c>
      <c r="J9759" s="29">
        <f t="shared" si="1235"/>
        <v>1.000981211835378</v>
      </c>
      <c r="L9759">
        <f>VLOOKUP(D9758,'מדדים וריביות'!B:C,2)</f>
        <v>33671038.305106401</v>
      </c>
      <c r="M9759" s="30">
        <f t="shared" si="1240"/>
        <v>0</v>
      </c>
      <c r="O9759" s="39">
        <f t="shared" si="1237"/>
        <v>0</v>
      </c>
      <c r="P9759" s="39">
        <f t="shared" si="1233"/>
        <v>0</v>
      </c>
      <c r="Q9759" s="39">
        <f t="shared" si="1238"/>
        <v>0</v>
      </c>
      <c r="R9759" s="41">
        <f t="shared" si="1239"/>
        <v>0</v>
      </c>
    </row>
    <row r="9760" spans="4:18" x14ac:dyDescent="0.25">
      <c r="D9760" s="1">
        <v>42625</v>
      </c>
      <c r="E9760" s="1">
        <f t="shared" si="1236"/>
        <v>42614</v>
      </c>
      <c r="F9760" s="30">
        <f t="shared" si="1234"/>
        <v>0</v>
      </c>
      <c r="H9760" s="42">
        <f>IF(DAY(D9760)&gt;14,VLOOKUP(DATE(YEAR(E9760),MONTH(E9760)-1,DAY(1)),'מדדים וריביות'!B:C,2,FALSE),VLOOKUP(DATE(YEAR(E9760),MONTH(E9760)-2,DAY(1)),'מדדים וריביות'!B:C,2,FALSE))</f>
        <v>33806945.624198698</v>
      </c>
      <c r="I9760" s="43">
        <f>'ריבית יומית'!D9754</f>
        <v>2.7242892239431882E-5</v>
      </c>
      <c r="J9760" s="29">
        <f t="shared" si="1235"/>
        <v>1.0009539429549734</v>
      </c>
      <c r="L9760">
        <f>VLOOKUP(D9759,'מדדים וריביות'!B:C,2)</f>
        <v>33671038.305106401</v>
      </c>
      <c r="M9760" s="30">
        <f t="shared" si="1240"/>
        <v>0</v>
      </c>
      <c r="O9760" s="39">
        <f t="shared" si="1237"/>
        <v>0</v>
      </c>
      <c r="P9760" s="39">
        <f t="shared" si="1233"/>
        <v>0</v>
      </c>
      <c r="Q9760" s="39">
        <f t="shared" si="1238"/>
        <v>0</v>
      </c>
      <c r="R9760" s="41">
        <f t="shared" si="1239"/>
        <v>0</v>
      </c>
    </row>
    <row r="9761" spans="4:18" x14ac:dyDescent="0.25">
      <c r="D9761" s="1">
        <v>42626</v>
      </c>
      <c r="E9761" s="1">
        <f t="shared" si="1236"/>
        <v>42614</v>
      </c>
      <c r="F9761" s="30">
        <f t="shared" si="1234"/>
        <v>0</v>
      </c>
      <c r="H9761" s="42">
        <f>IF(DAY(D9761)&gt;14,VLOOKUP(DATE(YEAR(E9761),MONTH(E9761)-1,DAY(1)),'מדדים וריביות'!B:C,2,FALSE),VLOOKUP(DATE(YEAR(E9761),MONTH(E9761)-2,DAY(1)),'מדדים וריביות'!B:C,2,FALSE))</f>
        <v>33806945.624198698</v>
      </c>
      <c r="I9761" s="43">
        <f>'ריבית יומית'!D9755</f>
        <v>2.7242892239431882E-5</v>
      </c>
      <c r="J9761" s="29">
        <f t="shared" si="1235"/>
        <v>1.0009266748174317</v>
      </c>
      <c r="L9761">
        <f>VLOOKUP(D9760,'מדדים וריביות'!B:C,2)</f>
        <v>33671038.305106401</v>
      </c>
      <c r="M9761" s="30">
        <f t="shared" si="1240"/>
        <v>0</v>
      </c>
      <c r="O9761" s="39">
        <f t="shared" si="1237"/>
        <v>0</v>
      </c>
      <c r="P9761" s="39">
        <f t="shared" si="1233"/>
        <v>0</v>
      </c>
      <c r="Q9761" s="39">
        <f t="shared" si="1238"/>
        <v>0</v>
      </c>
      <c r="R9761" s="41">
        <f t="shared" si="1239"/>
        <v>0</v>
      </c>
    </row>
    <row r="9762" spans="4:18" x14ac:dyDescent="0.25">
      <c r="D9762" s="1">
        <v>42627</v>
      </c>
      <c r="E9762" s="1">
        <f t="shared" si="1236"/>
        <v>42614</v>
      </c>
      <c r="F9762" s="30">
        <f t="shared" si="1234"/>
        <v>0</v>
      </c>
      <c r="H9762" s="42">
        <f>IF(DAY(D9762)&gt;14,VLOOKUP(DATE(YEAR(E9762),MONTH(E9762)-1,DAY(1)),'מדדים וריביות'!B:C,2,FALSE),VLOOKUP(DATE(YEAR(E9762),MONTH(E9762)-2,DAY(1)),'מדדים וריביות'!B:C,2,FALSE))</f>
        <v>33806945.624198698</v>
      </c>
      <c r="I9762" s="43">
        <f>'ריבית יומית'!D9756</f>
        <v>2.7242892239431882E-5</v>
      </c>
      <c r="J9762" s="29">
        <f t="shared" si="1235"/>
        <v>1.0008994074227329</v>
      </c>
      <c r="L9762">
        <f>VLOOKUP(D9761,'מדדים וריביות'!B:C,2)</f>
        <v>33671038.305106401</v>
      </c>
      <c r="M9762" s="30">
        <f t="shared" si="1240"/>
        <v>0</v>
      </c>
      <c r="O9762" s="39">
        <f t="shared" si="1237"/>
        <v>0</v>
      </c>
      <c r="P9762" s="39">
        <f t="shared" si="1233"/>
        <v>0</v>
      </c>
      <c r="Q9762" s="39">
        <f t="shared" si="1238"/>
        <v>0</v>
      </c>
      <c r="R9762" s="41">
        <f t="shared" si="1239"/>
        <v>0</v>
      </c>
    </row>
    <row r="9763" spans="4:18" x14ac:dyDescent="0.25">
      <c r="D9763" s="1">
        <v>42628</v>
      </c>
      <c r="E9763" s="1">
        <f t="shared" si="1236"/>
        <v>42614</v>
      </c>
      <c r="F9763" s="30">
        <f t="shared" si="1234"/>
        <v>0</v>
      </c>
      <c r="H9763" s="42">
        <f>IF(DAY(D9763)&gt;14,VLOOKUP(DATE(YEAR(E9763),MONTH(E9763)-1,DAY(1)),'מדדים וריביות'!B:C,2,FALSE),VLOOKUP(DATE(YEAR(E9763),MONTH(E9763)-2,DAY(1)),'מדדים וריביות'!B:C,2,FALSE))</f>
        <v>33705015.1348795</v>
      </c>
      <c r="I9763" s="43">
        <f>'ריבית יומית'!D9757</f>
        <v>2.7242892239431882E-5</v>
      </c>
      <c r="J9763" s="29">
        <f t="shared" si="1235"/>
        <v>1.0008721407708563</v>
      </c>
      <c r="L9763">
        <f>VLOOKUP(D9762,'מדדים וריביות'!B:C,2)</f>
        <v>33671038.305106401</v>
      </c>
      <c r="M9763" s="30">
        <f t="shared" si="1240"/>
        <v>0</v>
      </c>
      <c r="O9763" s="39">
        <f t="shared" si="1237"/>
        <v>0</v>
      </c>
      <c r="P9763" s="39">
        <f t="shared" si="1233"/>
        <v>0</v>
      </c>
      <c r="Q9763" s="39">
        <f t="shared" si="1238"/>
        <v>0</v>
      </c>
      <c r="R9763" s="41">
        <f t="shared" si="1239"/>
        <v>0</v>
      </c>
    </row>
    <row r="9764" spans="4:18" x14ac:dyDescent="0.25">
      <c r="D9764" s="1">
        <v>42629</v>
      </c>
      <c r="E9764" s="1">
        <f t="shared" si="1236"/>
        <v>42614</v>
      </c>
      <c r="F9764" s="30">
        <f t="shared" si="1234"/>
        <v>0</v>
      </c>
      <c r="H9764" s="42">
        <f>IF(DAY(D9764)&gt;14,VLOOKUP(DATE(YEAR(E9764),MONTH(E9764)-1,DAY(1)),'מדדים וריביות'!B:C,2,FALSE),VLOOKUP(DATE(YEAR(E9764),MONTH(E9764)-2,DAY(1)),'מדדים וריביות'!B:C,2,FALSE))</f>
        <v>33705015.1348795</v>
      </c>
      <c r="I9764" s="43">
        <f>'ריבית יומית'!D9758</f>
        <v>2.7242892239431882E-5</v>
      </c>
      <c r="J9764" s="29">
        <f t="shared" si="1235"/>
        <v>1.000844874861782</v>
      </c>
      <c r="L9764">
        <f>VLOOKUP(D9763,'מדדים וריביות'!B:C,2)</f>
        <v>33671038.305106401</v>
      </c>
      <c r="M9764" s="30">
        <f t="shared" si="1240"/>
        <v>0</v>
      </c>
      <c r="O9764" s="39">
        <f t="shared" si="1237"/>
        <v>0</v>
      </c>
      <c r="P9764" s="39">
        <f t="shared" si="1233"/>
        <v>0</v>
      </c>
      <c r="Q9764" s="39">
        <f t="shared" si="1238"/>
        <v>0</v>
      </c>
      <c r="R9764" s="41">
        <f t="shared" si="1239"/>
        <v>0</v>
      </c>
    </row>
    <row r="9765" spans="4:18" x14ac:dyDescent="0.25">
      <c r="D9765" s="1">
        <v>42630</v>
      </c>
      <c r="E9765" s="1">
        <f t="shared" si="1236"/>
        <v>42614</v>
      </c>
      <c r="F9765" s="30">
        <f t="shared" si="1234"/>
        <v>0</v>
      </c>
      <c r="H9765" s="42">
        <f>IF(DAY(D9765)&gt;14,VLOOKUP(DATE(YEAR(E9765),MONTH(E9765)-1,DAY(1)),'מדדים וריביות'!B:C,2,FALSE),VLOOKUP(DATE(YEAR(E9765),MONTH(E9765)-2,DAY(1)),'מדדים וריביות'!B:C,2,FALSE))</f>
        <v>33705015.1348795</v>
      </c>
      <c r="I9765" s="43">
        <f>'ריבית יומית'!D9759</f>
        <v>2.7242892239431882E-5</v>
      </c>
      <c r="J9765" s="29">
        <f t="shared" si="1235"/>
        <v>1.0008176096954897</v>
      </c>
      <c r="L9765">
        <f>VLOOKUP(D9764,'מדדים וריביות'!B:C,2)</f>
        <v>33671038.305106401</v>
      </c>
      <c r="M9765" s="30">
        <f t="shared" si="1240"/>
        <v>0</v>
      </c>
      <c r="O9765" s="39">
        <f t="shared" si="1237"/>
        <v>0</v>
      </c>
      <c r="P9765" s="39">
        <f t="shared" si="1233"/>
        <v>0</v>
      </c>
      <c r="Q9765" s="39">
        <f t="shared" si="1238"/>
        <v>0</v>
      </c>
      <c r="R9765" s="41">
        <f t="shared" si="1239"/>
        <v>0</v>
      </c>
    </row>
    <row r="9766" spans="4:18" x14ac:dyDescent="0.25">
      <c r="D9766" s="1">
        <v>42631</v>
      </c>
      <c r="E9766" s="1">
        <f t="shared" si="1236"/>
        <v>42614</v>
      </c>
      <c r="F9766" s="30">
        <f t="shared" si="1234"/>
        <v>0</v>
      </c>
      <c r="H9766" s="42">
        <f>IF(DAY(D9766)&gt;14,VLOOKUP(DATE(YEAR(E9766),MONTH(E9766)-1,DAY(1)),'מדדים וריביות'!B:C,2,FALSE),VLOOKUP(DATE(YEAR(E9766),MONTH(E9766)-2,DAY(1)),'מדדים וריביות'!B:C,2,FALSE))</f>
        <v>33705015.1348795</v>
      </c>
      <c r="I9766" s="43">
        <f>'ריבית יומית'!D9760</f>
        <v>2.7242892239431882E-5</v>
      </c>
      <c r="J9766" s="29">
        <f t="shared" si="1235"/>
        <v>1.0007903452719593</v>
      </c>
      <c r="L9766">
        <f>VLOOKUP(D9765,'מדדים וריביות'!B:C,2)</f>
        <v>33671038.305106401</v>
      </c>
      <c r="M9766" s="30">
        <f t="shared" si="1240"/>
        <v>0</v>
      </c>
      <c r="O9766" s="39">
        <f t="shared" si="1237"/>
        <v>0</v>
      </c>
      <c r="P9766" s="39">
        <f t="shared" si="1233"/>
        <v>0</v>
      </c>
      <c r="Q9766" s="39">
        <f t="shared" si="1238"/>
        <v>0</v>
      </c>
      <c r="R9766" s="41">
        <f t="shared" si="1239"/>
        <v>0</v>
      </c>
    </row>
    <row r="9767" spans="4:18" x14ac:dyDescent="0.25">
      <c r="D9767" s="1">
        <v>42632</v>
      </c>
      <c r="E9767" s="1">
        <f t="shared" si="1236"/>
        <v>42614</v>
      </c>
      <c r="F9767" s="30">
        <f t="shared" si="1234"/>
        <v>0</v>
      </c>
      <c r="H9767" s="42">
        <f>IF(DAY(D9767)&gt;14,VLOOKUP(DATE(YEAR(E9767),MONTH(E9767)-1,DAY(1)),'מדדים וריביות'!B:C,2,FALSE),VLOOKUP(DATE(YEAR(E9767),MONTH(E9767)-2,DAY(1)),'מדדים וריביות'!B:C,2,FALSE))</f>
        <v>33705015.1348795</v>
      </c>
      <c r="I9767" s="43">
        <f>'ריבית יומית'!D9761</f>
        <v>2.7242892239431882E-5</v>
      </c>
      <c r="J9767" s="29">
        <f t="shared" si="1235"/>
        <v>1.0007630815911703</v>
      </c>
      <c r="L9767">
        <f>VLOOKUP(D9766,'מדדים וריביות'!B:C,2)</f>
        <v>33671038.305106401</v>
      </c>
      <c r="M9767" s="30">
        <f t="shared" si="1240"/>
        <v>0</v>
      </c>
      <c r="O9767" s="39">
        <f t="shared" si="1237"/>
        <v>0</v>
      </c>
      <c r="P9767" s="39">
        <f t="shared" si="1233"/>
        <v>0</v>
      </c>
      <c r="Q9767" s="39">
        <f t="shared" si="1238"/>
        <v>0</v>
      </c>
      <c r="R9767" s="41">
        <f t="shared" si="1239"/>
        <v>0</v>
      </c>
    </row>
    <row r="9768" spans="4:18" x14ac:dyDescent="0.25">
      <c r="D9768" s="1">
        <v>42633</v>
      </c>
      <c r="E9768" s="1">
        <f t="shared" si="1236"/>
        <v>42614</v>
      </c>
      <c r="F9768" s="30">
        <f t="shared" si="1234"/>
        <v>0</v>
      </c>
      <c r="H9768" s="42">
        <f>IF(DAY(D9768)&gt;14,VLOOKUP(DATE(YEAR(E9768),MONTH(E9768)-1,DAY(1)),'מדדים וריביות'!B:C,2,FALSE),VLOOKUP(DATE(YEAR(E9768),MONTH(E9768)-2,DAY(1)),'מדדים וריביות'!B:C,2,FALSE))</f>
        <v>33705015.1348795</v>
      </c>
      <c r="I9768" s="45">
        <f>'ריבית יומית'!D9762</f>
        <v>2.7242892239431882E-5</v>
      </c>
      <c r="J9768" s="29">
        <f t="shared" si="1235"/>
        <v>1.0007358186531026</v>
      </c>
      <c r="L9768">
        <f>VLOOKUP(D9767,'מדדים וריביות'!B:C,2)</f>
        <v>33671038.305106401</v>
      </c>
      <c r="M9768" s="30">
        <f t="shared" si="1240"/>
        <v>0</v>
      </c>
      <c r="O9768" s="39">
        <f t="shared" si="1237"/>
        <v>0</v>
      </c>
      <c r="P9768" s="39">
        <f t="shared" si="1233"/>
        <v>0</v>
      </c>
      <c r="Q9768" s="39">
        <f t="shared" si="1238"/>
        <v>0</v>
      </c>
      <c r="R9768" s="41">
        <f t="shared" si="1239"/>
        <v>0</v>
      </c>
    </row>
    <row r="9769" spans="4:18" x14ac:dyDescent="0.25">
      <c r="D9769" s="1">
        <v>42634</v>
      </c>
      <c r="E9769" s="1">
        <f t="shared" si="1236"/>
        <v>42614</v>
      </c>
      <c r="F9769" s="30">
        <f t="shared" si="1234"/>
        <v>0</v>
      </c>
      <c r="H9769" s="42">
        <f>IF(DAY(D9769)&gt;14,VLOOKUP(DATE(YEAR(E9769),MONTH(E9769)-1,DAY(1)),'מדדים וריביות'!B:C,2,FALSE),VLOOKUP(DATE(YEAR(E9769),MONTH(E9769)-2,DAY(1)),'מדדים וריביות'!B:C,2,FALSE))</f>
        <v>33705015.1348795</v>
      </c>
      <c r="I9769" s="45">
        <f>'ריבית יומית'!D9763</f>
        <v>2.7242892239431882E-5</v>
      </c>
      <c r="J9769" s="29">
        <f t="shared" si="1235"/>
        <v>1.0007085564577358</v>
      </c>
      <c r="L9769">
        <f>VLOOKUP(D9768,'מדדים וריביות'!B:C,2)</f>
        <v>33671038.305106401</v>
      </c>
      <c r="M9769" s="30">
        <f t="shared" si="1240"/>
        <v>0</v>
      </c>
      <c r="O9769" s="39">
        <f t="shared" si="1237"/>
        <v>0</v>
      </c>
      <c r="P9769" s="39">
        <f t="shared" si="1233"/>
        <v>0</v>
      </c>
      <c r="Q9769" s="39">
        <f t="shared" si="1238"/>
        <v>0</v>
      </c>
      <c r="R9769" s="41">
        <f t="shared" si="1239"/>
        <v>0</v>
      </c>
    </row>
    <row r="9770" spans="4:18" x14ac:dyDescent="0.25">
      <c r="D9770" s="1">
        <v>42635</v>
      </c>
      <c r="E9770" s="1">
        <f t="shared" si="1236"/>
        <v>42614</v>
      </c>
      <c r="F9770" s="30">
        <f t="shared" si="1234"/>
        <v>0</v>
      </c>
      <c r="H9770" s="42">
        <f>IF(DAY(D9770)&gt;14,VLOOKUP(DATE(YEAR(E9770),MONTH(E9770)-1,DAY(1)),'מדדים וריביות'!B:C,2,FALSE),VLOOKUP(DATE(YEAR(E9770),MONTH(E9770)-2,DAY(1)),'מדדים וריביות'!B:C,2,FALSE))</f>
        <v>33705015.1348795</v>
      </c>
      <c r="I9770" s="45">
        <f>'ריבית יומית'!D9764</f>
        <v>2.7242892239431882E-5</v>
      </c>
      <c r="J9770" s="29">
        <f t="shared" si="1235"/>
        <v>1.0006812950050499</v>
      </c>
      <c r="L9770">
        <f>VLOOKUP(D9769,'מדדים וריביות'!B:C,2)</f>
        <v>33671038.305106401</v>
      </c>
      <c r="M9770" s="30">
        <f t="shared" si="1240"/>
        <v>0</v>
      </c>
      <c r="O9770" s="39">
        <f t="shared" si="1237"/>
        <v>0</v>
      </c>
      <c r="P9770" s="39">
        <f t="shared" si="1233"/>
        <v>0</v>
      </c>
      <c r="Q9770" s="39">
        <f t="shared" si="1238"/>
        <v>0</v>
      </c>
      <c r="R9770" s="41">
        <f t="shared" si="1239"/>
        <v>0</v>
      </c>
    </row>
    <row r="9771" spans="4:18" x14ac:dyDescent="0.25">
      <c r="D9771" s="1">
        <v>42636</v>
      </c>
      <c r="E9771" s="1">
        <f t="shared" si="1236"/>
        <v>42614</v>
      </c>
      <c r="F9771" s="30">
        <f t="shared" si="1234"/>
        <v>0</v>
      </c>
      <c r="H9771" s="42">
        <f>IF(DAY(D9771)&gt;14,VLOOKUP(DATE(YEAR(E9771),MONTH(E9771)-1,DAY(1)),'מדדים וריביות'!B:C,2,FALSE),VLOOKUP(DATE(YEAR(E9771),MONTH(E9771)-2,DAY(1)),'מדדים וריביות'!B:C,2,FALSE))</f>
        <v>33705015.1348795</v>
      </c>
      <c r="I9771" s="45">
        <f>'ריבית יומית'!D9765</f>
        <v>2.7242892239431882E-5</v>
      </c>
      <c r="J9771" s="29">
        <f t="shared" si="1235"/>
        <v>1.0006540342950245</v>
      </c>
      <c r="L9771">
        <f>VLOOKUP(D9770,'מדדים וריביות'!B:C,2)</f>
        <v>33671038.305106401</v>
      </c>
      <c r="M9771" s="30">
        <f t="shared" si="1240"/>
        <v>0</v>
      </c>
      <c r="O9771" s="39">
        <f t="shared" si="1237"/>
        <v>0</v>
      </c>
      <c r="P9771" s="39">
        <f t="shared" si="1233"/>
        <v>0</v>
      </c>
      <c r="Q9771" s="39">
        <f t="shared" si="1238"/>
        <v>0</v>
      </c>
      <c r="R9771" s="41">
        <f t="shared" si="1239"/>
        <v>0</v>
      </c>
    </row>
    <row r="9772" spans="4:18" x14ac:dyDescent="0.25">
      <c r="D9772" s="1">
        <v>42637</v>
      </c>
      <c r="E9772" s="1">
        <f t="shared" si="1236"/>
        <v>42614</v>
      </c>
      <c r="F9772" s="30">
        <f t="shared" si="1234"/>
        <v>0</v>
      </c>
      <c r="H9772" s="42">
        <f>IF(DAY(D9772)&gt;14,VLOOKUP(DATE(YEAR(E9772),MONTH(E9772)-1,DAY(1)),'מדדים וריביות'!B:C,2,FALSE),VLOOKUP(DATE(YEAR(E9772),MONTH(E9772)-2,DAY(1)),'מדדים וריביות'!B:C,2,FALSE))</f>
        <v>33705015.1348795</v>
      </c>
      <c r="I9772" s="45">
        <f>'ריבית יומית'!D9766</f>
        <v>2.7242892239431882E-5</v>
      </c>
      <c r="J9772" s="29">
        <f t="shared" si="1235"/>
        <v>1.0006267743276396</v>
      </c>
      <c r="L9772">
        <f>VLOOKUP(D9771,'מדדים וריביות'!B:C,2)</f>
        <v>33671038.305106401</v>
      </c>
      <c r="M9772" s="30">
        <f t="shared" si="1240"/>
        <v>0</v>
      </c>
      <c r="O9772" s="39">
        <f t="shared" si="1237"/>
        <v>0</v>
      </c>
      <c r="P9772" s="39">
        <f t="shared" ref="P9772:P9794" si="1241">J9773*G9772-G9772</f>
        <v>0</v>
      </c>
      <c r="Q9772" s="39">
        <f t="shared" si="1238"/>
        <v>0</v>
      </c>
      <c r="R9772" s="41">
        <f t="shared" si="1239"/>
        <v>0</v>
      </c>
    </row>
    <row r="9773" spans="4:18" x14ac:dyDescent="0.25">
      <c r="D9773" s="1">
        <v>42638</v>
      </c>
      <c r="E9773" s="1">
        <f t="shared" si="1236"/>
        <v>42614</v>
      </c>
      <c r="F9773" s="30">
        <f t="shared" si="1234"/>
        <v>0</v>
      </c>
      <c r="H9773" s="42">
        <f>IF(DAY(D9773)&gt;14,VLOOKUP(DATE(YEAR(E9773),MONTH(E9773)-1,DAY(1)),'מדדים וריביות'!B:C,2,FALSE),VLOOKUP(DATE(YEAR(E9773),MONTH(E9773)-2,DAY(1)),'מדדים וריביות'!B:C,2,FALSE))</f>
        <v>33705015.1348795</v>
      </c>
      <c r="I9773" s="45">
        <f>'ריבית יומית'!D9767</f>
        <v>2.7242892239431882E-5</v>
      </c>
      <c r="J9773" s="29">
        <f t="shared" si="1235"/>
        <v>1.0005995151028748</v>
      </c>
      <c r="L9773">
        <f>VLOOKUP(D9772,'מדדים וריביות'!B:C,2)</f>
        <v>33671038.305106401</v>
      </c>
      <c r="M9773" s="30">
        <f t="shared" si="1240"/>
        <v>0</v>
      </c>
      <c r="O9773" s="39">
        <f t="shared" si="1237"/>
        <v>0</v>
      </c>
      <c r="P9773" s="39">
        <f t="shared" si="1241"/>
        <v>0</v>
      </c>
      <c r="Q9773" s="39">
        <f t="shared" si="1238"/>
        <v>0</v>
      </c>
      <c r="R9773" s="41">
        <f t="shared" si="1239"/>
        <v>0</v>
      </c>
    </row>
    <row r="9774" spans="4:18" x14ac:dyDescent="0.25">
      <c r="D9774" s="1">
        <v>42639</v>
      </c>
      <c r="E9774" s="1">
        <f t="shared" si="1236"/>
        <v>42614</v>
      </c>
      <c r="F9774" s="30">
        <f t="shared" si="1234"/>
        <v>0</v>
      </c>
      <c r="H9774" s="42">
        <f>IF(DAY(D9774)&gt;14,VLOOKUP(DATE(YEAR(E9774),MONTH(E9774)-1,DAY(1)),'מדדים וריביות'!B:C,2,FALSE),VLOOKUP(DATE(YEAR(E9774),MONTH(E9774)-2,DAY(1)),'מדדים וריביות'!B:C,2,FALSE))</f>
        <v>33705015.1348795</v>
      </c>
      <c r="I9774" s="45">
        <f>'ריבית יומית'!D9768</f>
        <v>2.7242892239431882E-5</v>
      </c>
      <c r="J9774" s="29">
        <f t="shared" si="1235"/>
        <v>1.00057225662071</v>
      </c>
      <c r="L9774">
        <f>VLOOKUP(D9773,'מדדים וריביות'!B:C,2)</f>
        <v>33671038.305106401</v>
      </c>
      <c r="M9774" s="30">
        <f t="shared" si="1240"/>
        <v>0</v>
      </c>
      <c r="O9774" s="39">
        <f t="shared" si="1237"/>
        <v>0</v>
      </c>
      <c r="P9774" s="39">
        <f t="shared" si="1241"/>
        <v>0</v>
      </c>
      <c r="Q9774" s="39">
        <f t="shared" si="1238"/>
        <v>0</v>
      </c>
      <c r="R9774" s="41">
        <f t="shared" si="1239"/>
        <v>0</v>
      </c>
    </row>
    <row r="9775" spans="4:18" x14ac:dyDescent="0.25">
      <c r="D9775" s="1">
        <v>42640</v>
      </c>
      <c r="E9775" s="1">
        <f t="shared" si="1236"/>
        <v>42614</v>
      </c>
      <c r="F9775" s="30">
        <f t="shared" si="1234"/>
        <v>0</v>
      </c>
      <c r="H9775" s="42">
        <f>IF(DAY(D9775)&gt;14,VLOOKUP(DATE(YEAR(E9775),MONTH(E9775)-1,DAY(1)),'מדדים וריביות'!B:C,2,FALSE),VLOOKUP(DATE(YEAR(E9775),MONTH(E9775)-2,DAY(1)),'מדדים וריביות'!B:C,2,FALSE))</f>
        <v>33705015.1348795</v>
      </c>
      <c r="I9775" s="45">
        <f>'ריבית יומית'!D9769</f>
        <v>2.7242892239431882E-5</v>
      </c>
      <c r="J9775" s="29">
        <f t="shared" si="1235"/>
        <v>1.0005449988811248</v>
      </c>
      <c r="L9775">
        <f>VLOOKUP(D9774,'מדדים וריביות'!B:C,2)</f>
        <v>33671038.305106401</v>
      </c>
      <c r="M9775" s="30">
        <f t="shared" si="1240"/>
        <v>0</v>
      </c>
      <c r="O9775" s="39">
        <f t="shared" si="1237"/>
        <v>0</v>
      </c>
      <c r="P9775" s="39">
        <f t="shared" si="1241"/>
        <v>0</v>
      </c>
      <c r="Q9775" s="39">
        <f t="shared" si="1238"/>
        <v>0</v>
      </c>
      <c r="R9775" s="41">
        <f t="shared" si="1239"/>
        <v>0</v>
      </c>
    </row>
    <row r="9776" spans="4:18" x14ac:dyDescent="0.25">
      <c r="D9776" s="1">
        <v>42641</v>
      </c>
      <c r="E9776" s="1">
        <f t="shared" si="1236"/>
        <v>42614</v>
      </c>
      <c r="F9776" s="30">
        <f t="shared" si="1234"/>
        <v>0</v>
      </c>
      <c r="H9776" s="42">
        <f>IF(DAY(D9776)&gt;14,VLOOKUP(DATE(YEAR(E9776),MONTH(E9776)-1,DAY(1)),'מדדים וריביות'!B:C,2,FALSE),VLOOKUP(DATE(YEAR(E9776),MONTH(E9776)-2,DAY(1)),'מדדים וריביות'!B:C,2,FALSE))</f>
        <v>33705015.1348795</v>
      </c>
      <c r="I9776" s="45">
        <f>'ריבית יומית'!D9770</f>
        <v>2.7242892239431882E-5</v>
      </c>
      <c r="J9776" s="29">
        <f t="shared" si="1235"/>
        <v>1.0005177418840989</v>
      </c>
      <c r="L9776">
        <f>VLOOKUP(D9775,'מדדים וריביות'!B:C,2)</f>
        <v>33671038.305106401</v>
      </c>
      <c r="M9776" s="30">
        <f t="shared" si="1240"/>
        <v>0</v>
      </c>
      <c r="O9776" s="39">
        <f t="shared" si="1237"/>
        <v>0</v>
      </c>
      <c r="P9776" s="39">
        <f t="shared" si="1241"/>
        <v>0</v>
      </c>
      <c r="Q9776" s="39">
        <f t="shared" si="1238"/>
        <v>0</v>
      </c>
      <c r="R9776" s="41">
        <f t="shared" si="1239"/>
        <v>0</v>
      </c>
    </row>
    <row r="9777" spans="4:18" x14ac:dyDescent="0.25">
      <c r="D9777" s="1">
        <v>42642</v>
      </c>
      <c r="E9777" s="1">
        <f t="shared" si="1236"/>
        <v>42614</v>
      </c>
      <c r="F9777" s="30">
        <f t="shared" si="1234"/>
        <v>0</v>
      </c>
      <c r="H9777" s="42">
        <f>IF(DAY(D9777)&gt;14,VLOOKUP(DATE(YEAR(E9777),MONTH(E9777)-1,DAY(1)),'מדדים וריביות'!B:C,2,FALSE),VLOOKUP(DATE(YEAR(E9777),MONTH(E9777)-2,DAY(1)),'מדדים וריביות'!B:C,2,FALSE))</f>
        <v>33705015.1348795</v>
      </c>
      <c r="I9777" s="45">
        <f>'ריבית יומית'!D9771</f>
        <v>2.7242892239431882E-5</v>
      </c>
      <c r="J9777" s="29">
        <f t="shared" si="1235"/>
        <v>1.0004904856296124</v>
      </c>
      <c r="L9777">
        <f>VLOOKUP(D9776,'מדדים וריביות'!B:C,2)</f>
        <v>33671038.305106401</v>
      </c>
      <c r="M9777" s="30">
        <f t="shared" si="1240"/>
        <v>0</v>
      </c>
      <c r="O9777" s="39">
        <f t="shared" si="1237"/>
        <v>0</v>
      </c>
      <c r="P9777" s="39">
        <f t="shared" si="1241"/>
        <v>0</v>
      </c>
      <c r="Q9777" s="39">
        <f t="shared" si="1238"/>
        <v>0</v>
      </c>
      <c r="R9777" s="41">
        <f t="shared" si="1239"/>
        <v>0</v>
      </c>
    </row>
    <row r="9778" spans="4:18" x14ac:dyDescent="0.25">
      <c r="D9778" s="1">
        <v>42643</v>
      </c>
      <c r="E9778" s="1">
        <f t="shared" si="1236"/>
        <v>42614</v>
      </c>
      <c r="F9778" s="30">
        <f t="shared" si="1234"/>
        <v>0</v>
      </c>
      <c r="H9778" s="42">
        <f>IF(DAY(D9778)&gt;14,VLOOKUP(DATE(YEAR(E9778),MONTH(E9778)-1,DAY(1)),'מדדים וריביות'!B:C,2,FALSE),VLOOKUP(DATE(YEAR(E9778),MONTH(E9778)-2,DAY(1)),'מדדים וריביות'!B:C,2,FALSE))</f>
        <v>33705015.1348795</v>
      </c>
      <c r="I9778" s="45">
        <f>'ריבית יומית'!D9772</f>
        <v>2.7242892239431882E-5</v>
      </c>
      <c r="J9778" s="29">
        <f t="shared" si="1235"/>
        <v>1.0004632301176448</v>
      </c>
      <c r="L9778">
        <f>VLOOKUP(D9777,'מדדים וריביות'!B:C,2)</f>
        <v>33671038.305106401</v>
      </c>
      <c r="M9778" s="30">
        <f t="shared" si="1240"/>
        <v>0</v>
      </c>
      <c r="O9778" s="39">
        <f t="shared" si="1237"/>
        <v>0</v>
      </c>
      <c r="P9778" s="39">
        <f t="shared" si="1241"/>
        <v>0</v>
      </c>
      <c r="Q9778" s="39">
        <f t="shared" si="1238"/>
        <v>0</v>
      </c>
      <c r="R9778" s="41">
        <f t="shared" si="1239"/>
        <v>0</v>
      </c>
    </row>
    <row r="9779" spans="4:18" x14ac:dyDescent="0.25">
      <c r="D9779" s="1">
        <v>42644</v>
      </c>
      <c r="E9779" s="1">
        <f t="shared" si="1236"/>
        <v>42644</v>
      </c>
      <c r="F9779" s="30">
        <f t="shared" si="1234"/>
        <v>0</v>
      </c>
      <c r="H9779" s="42">
        <f>IF(DAY(D9779)&gt;14,VLOOKUP(DATE(YEAR(E9779),MONTH(E9779)-1,DAY(1)),'מדדים וריביות'!B:C,2,FALSE),VLOOKUP(DATE(YEAR(E9779),MONTH(E9779)-2,DAY(1)),'מדדים וריביות'!B:C,2,FALSE))</f>
        <v>33705015.1348795</v>
      </c>
      <c r="I9779" s="45">
        <f>'ריבית יומית'!D9773</f>
        <v>2.7242892239431882E-5</v>
      </c>
      <c r="J9779" s="29">
        <f t="shared" si="1235"/>
        <v>1.000435975348176</v>
      </c>
      <c r="L9779">
        <f>VLOOKUP(D9778,'מדדים וריביות'!B:C,2)</f>
        <v>33671038.305106401</v>
      </c>
      <c r="M9779" s="30">
        <f t="shared" si="1240"/>
        <v>0</v>
      </c>
      <c r="O9779" s="39">
        <f t="shared" si="1237"/>
        <v>0</v>
      </c>
      <c r="P9779" s="39">
        <f t="shared" si="1241"/>
        <v>0</v>
      </c>
      <c r="Q9779" s="39">
        <f t="shared" si="1238"/>
        <v>0</v>
      </c>
      <c r="R9779" s="41">
        <f t="shared" si="1239"/>
        <v>0</v>
      </c>
    </row>
    <row r="9780" spans="4:18" x14ac:dyDescent="0.25">
      <c r="D9780" s="1">
        <v>42645</v>
      </c>
      <c r="E9780" s="1">
        <f t="shared" si="1236"/>
        <v>42644</v>
      </c>
      <c r="F9780" s="30">
        <f t="shared" si="1234"/>
        <v>0</v>
      </c>
      <c r="H9780" s="42">
        <f>IF(DAY(D9780)&gt;14,VLOOKUP(DATE(YEAR(E9780),MONTH(E9780)-1,DAY(1)),'מדדים וריביות'!B:C,2,FALSE),VLOOKUP(DATE(YEAR(E9780),MONTH(E9780)-2,DAY(1)),'מדדים וריביות'!B:C,2,FALSE))</f>
        <v>33705015.1348795</v>
      </c>
      <c r="I9780" s="45">
        <f>'ריבית יומית'!D9774</f>
        <v>2.7242892239431882E-5</v>
      </c>
      <c r="J9780" s="29">
        <f t="shared" si="1235"/>
        <v>1.0004087213211856</v>
      </c>
      <c r="L9780">
        <f>VLOOKUP(D9779,'מדדים וריביות'!B:C,2)</f>
        <v>0</v>
      </c>
      <c r="M9780" s="30">
        <f t="shared" si="1240"/>
        <v>0</v>
      </c>
      <c r="O9780" s="39">
        <f t="shared" si="1237"/>
        <v>0</v>
      </c>
      <c r="P9780" s="39">
        <f t="shared" si="1241"/>
        <v>0</v>
      </c>
      <c r="Q9780" s="39">
        <f t="shared" si="1238"/>
        <v>0</v>
      </c>
      <c r="R9780" s="41">
        <f t="shared" si="1239"/>
        <v>0</v>
      </c>
    </row>
    <row r="9781" spans="4:18" x14ac:dyDescent="0.25">
      <c r="D9781" s="1">
        <v>42646</v>
      </c>
      <c r="E9781" s="1">
        <f t="shared" si="1236"/>
        <v>42644</v>
      </c>
      <c r="F9781" s="30">
        <f t="shared" si="1234"/>
        <v>0</v>
      </c>
      <c r="H9781" s="42">
        <f>IF(DAY(D9781)&gt;14,VLOOKUP(DATE(YEAR(E9781),MONTH(E9781)-1,DAY(1)),'מדדים וריביות'!B:C,2,FALSE),VLOOKUP(DATE(YEAR(E9781),MONTH(E9781)-2,DAY(1)),'מדדים וריביות'!B:C,2,FALSE))</f>
        <v>33705015.1348795</v>
      </c>
      <c r="I9781" s="45">
        <f>'ריבית יומית'!D9775</f>
        <v>2.7242892239431882E-5</v>
      </c>
      <c r="J9781" s="29">
        <f t="shared" si="1235"/>
        <v>1.0003814680366536</v>
      </c>
      <c r="L9781">
        <f>VLOOKUP(D9780,'מדדים וריביות'!B:C,2)</f>
        <v>0</v>
      </c>
      <c r="M9781" s="30">
        <f t="shared" si="1240"/>
        <v>0</v>
      </c>
      <c r="O9781" s="39">
        <f t="shared" si="1237"/>
        <v>0</v>
      </c>
      <c r="P9781" s="39">
        <f t="shared" si="1241"/>
        <v>0</v>
      </c>
      <c r="Q9781" s="39">
        <f t="shared" si="1238"/>
        <v>0</v>
      </c>
      <c r="R9781" s="41">
        <f t="shared" si="1239"/>
        <v>0</v>
      </c>
    </row>
    <row r="9782" spans="4:18" x14ac:dyDescent="0.25">
      <c r="D9782" s="1">
        <v>42647</v>
      </c>
      <c r="E9782" s="1">
        <f t="shared" si="1236"/>
        <v>42644</v>
      </c>
      <c r="F9782" s="30">
        <f t="shared" si="1234"/>
        <v>0</v>
      </c>
      <c r="H9782" s="42">
        <f>IF(DAY(D9782)&gt;14,VLOOKUP(DATE(YEAR(E9782),MONTH(E9782)-1,DAY(1)),'מדדים וריביות'!B:C,2,FALSE),VLOOKUP(DATE(YEAR(E9782),MONTH(E9782)-2,DAY(1)),'מדדים וריביות'!B:C,2,FALSE))</f>
        <v>33705015.1348795</v>
      </c>
      <c r="I9782" s="45">
        <f>'ריבית יומית'!D9776</f>
        <v>2.7242892239431882E-5</v>
      </c>
      <c r="J9782" s="29">
        <f t="shared" si="1235"/>
        <v>1.0003542154945597</v>
      </c>
      <c r="L9782">
        <f>VLOOKUP(D9781,'מדדים וריביות'!B:C,2)</f>
        <v>0</v>
      </c>
      <c r="M9782" s="30">
        <f t="shared" si="1240"/>
        <v>0</v>
      </c>
      <c r="O9782" s="39">
        <f t="shared" si="1237"/>
        <v>0</v>
      </c>
      <c r="P9782" s="39">
        <f t="shared" si="1241"/>
        <v>0</v>
      </c>
      <c r="Q9782" s="39">
        <f t="shared" si="1238"/>
        <v>0</v>
      </c>
      <c r="R9782" s="41">
        <f t="shared" si="1239"/>
        <v>0</v>
      </c>
    </row>
    <row r="9783" spans="4:18" x14ac:dyDescent="0.25">
      <c r="D9783" s="1">
        <v>42648</v>
      </c>
      <c r="E9783" s="1">
        <f t="shared" si="1236"/>
        <v>42644</v>
      </c>
      <c r="F9783" s="30">
        <f t="shared" si="1234"/>
        <v>0</v>
      </c>
      <c r="H9783" s="42">
        <f>IF(DAY(D9783)&gt;14,VLOOKUP(DATE(YEAR(E9783),MONTH(E9783)-1,DAY(1)),'מדדים וריביות'!B:C,2,FALSE),VLOOKUP(DATE(YEAR(E9783),MONTH(E9783)-2,DAY(1)),'מדדים וריביות'!B:C,2,FALSE))</f>
        <v>33705015.1348795</v>
      </c>
      <c r="I9783" s="45">
        <f>'ריבית יומית'!D9777</f>
        <v>2.7242892239431882E-5</v>
      </c>
      <c r="J9783" s="29">
        <f t="shared" si="1235"/>
        <v>1.0003269636948835</v>
      </c>
      <c r="L9783">
        <f>VLOOKUP(D9782,'מדדים וריביות'!B:C,2)</f>
        <v>0</v>
      </c>
      <c r="M9783" s="30">
        <f t="shared" si="1240"/>
        <v>0</v>
      </c>
      <c r="O9783" s="39">
        <f t="shared" si="1237"/>
        <v>0</v>
      </c>
      <c r="P9783" s="39">
        <f t="shared" si="1241"/>
        <v>0</v>
      </c>
      <c r="Q9783" s="39">
        <f t="shared" si="1238"/>
        <v>0</v>
      </c>
      <c r="R9783" s="41">
        <f t="shared" si="1239"/>
        <v>0</v>
      </c>
    </row>
    <row r="9784" spans="4:18" x14ac:dyDescent="0.25">
      <c r="D9784" s="1">
        <v>42649</v>
      </c>
      <c r="E9784" s="1">
        <f t="shared" si="1236"/>
        <v>42644</v>
      </c>
      <c r="F9784" s="30">
        <f t="shared" si="1234"/>
        <v>0</v>
      </c>
      <c r="H9784" s="42">
        <f>IF(DAY(D9784)&gt;14,VLOOKUP(DATE(YEAR(E9784),MONTH(E9784)-1,DAY(1)),'מדדים וריביות'!B:C,2,FALSE),VLOOKUP(DATE(YEAR(E9784),MONTH(E9784)-2,DAY(1)),'מדדים וריביות'!B:C,2,FALSE))</f>
        <v>33705015.1348795</v>
      </c>
      <c r="I9784" s="45">
        <f>'ריבית יומית'!D9778</f>
        <v>2.7242892239431882E-5</v>
      </c>
      <c r="J9784" s="29">
        <f t="shared" si="1235"/>
        <v>1.000299712637605</v>
      </c>
      <c r="L9784">
        <f>VLOOKUP(D9783,'מדדים וריביות'!B:C,2)</f>
        <v>0</v>
      </c>
      <c r="M9784" s="30">
        <f t="shared" si="1240"/>
        <v>0</v>
      </c>
      <c r="O9784" s="39">
        <f t="shared" si="1237"/>
        <v>0</v>
      </c>
      <c r="P9784" s="39">
        <f t="shared" si="1241"/>
        <v>0</v>
      </c>
      <c r="Q9784" s="39">
        <f t="shared" si="1238"/>
        <v>0</v>
      </c>
      <c r="R9784" s="41">
        <f t="shared" si="1239"/>
        <v>0</v>
      </c>
    </row>
    <row r="9785" spans="4:18" x14ac:dyDescent="0.25">
      <c r="D9785" s="1">
        <v>42650</v>
      </c>
      <c r="E9785" s="1">
        <f t="shared" si="1236"/>
        <v>42644</v>
      </c>
      <c r="F9785" s="30">
        <f t="shared" si="1234"/>
        <v>0</v>
      </c>
      <c r="H9785" s="42">
        <f>IF(DAY(D9785)&gt;14,VLOOKUP(DATE(YEAR(E9785),MONTH(E9785)-1,DAY(1)),'מדדים וריביות'!B:C,2,FALSE),VLOOKUP(DATE(YEAR(E9785),MONTH(E9785)-2,DAY(1)),'מדדים וריביות'!B:C,2,FALSE))</f>
        <v>33705015.1348795</v>
      </c>
      <c r="I9785" s="45">
        <f>'ריבית יומית'!D9779</f>
        <v>2.7242892239431882E-5</v>
      </c>
      <c r="J9785" s="29">
        <f t="shared" si="1235"/>
        <v>1.0002724623227039</v>
      </c>
      <c r="L9785">
        <f>VLOOKUP(D9784,'מדדים וריביות'!B:C,2)</f>
        <v>0</v>
      </c>
      <c r="M9785" s="30">
        <f t="shared" si="1240"/>
        <v>0</v>
      </c>
      <c r="O9785" s="39">
        <f t="shared" si="1237"/>
        <v>0</v>
      </c>
      <c r="P9785" s="39">
        <f t="shared" si="1241"/>
        <v>0</v>
      </c>
      <c r="Q9785" s="39">
        <f t="shared" si="1238"/>
        <v>0</v>
      </c>
      <c r="R9785" s="41">
        <f t="shared" si="1239"/>
        <v>0</v>
      </c>
    </row>
    <row r="9786" spans="4:18" x14ac:dyDescent="0.25">
      <c r="D9786" s="1">
        <v>42651</v>
      </c>
      <c r="E9786" s="1">
        <f t="shared" si="1236"/>
        <v>42644</v>
      </c>
      <c r="F9786" s="30">
        <f t="shared" si="1234"/>
        <v>0</v>
      </c>
      <c r="H9786" s="42">
        <f>IF(DAY(D9786)&gt;14,VLOOKUP(DATE(YEAR(E9786),MONTH(E9786)-1,DAY(1)),'מדדים וריביות'!B:C,2,FALSE),VLOOKUP(DATE(YEAR(E9786),MONTH(E9786)-2,DAY(1)),'מדדים וריביות'!B:C,2,FALSE))</f>
        <v>33705015.1348795</v>
      </c>
      <c r="I9786" s="45">
        <f>'ריבית יומית'!D9780</f>
        <v>2.7242892239431882E-5</v>
      </c>
      <c r="J9786" s="29">
        <f t="shared" si="1235"/>
        <v>1.00024521275016</v>
      </c>
      <c r="L9786">
        <f>VLOOKUP(D9785,'מדדים וריביות'!B:C,2)</f>
        <v>0</v>
      </c>
      <c r="M9786" s="30">
        <f t="shared" si="1240"/>
        <v>0</v>
      </c>
      <c r="O9786" s="39">
        <f t="shared" si="1237"/>
        <v>0</v>
      </c>
      <c r="P9786" s="39">
        <f t="shared" si="1241"/>
        <v>0</v>
      </c>
      <c r="Q9786" s="39">
        <f t="shared" si="1238"/>
        <v>0</v>
      </c>
      <c r="R9786" s="41">
        <f t="shared" si="1239"/>
        <v>0</v>
      </c>
    </row>
    <row r="9787" spans="4:18" x14ac:dyDescent="0.25">
      <c r="D9787" s="1">
        <v>42652</v>
      </c>
      <c r="E9787" s="1">
        <f t="shared" si="1236"/>
        <v>42644</v>
      </c>
      <c r="F9787" s="30">
        <f t="shared" si="1234"/>
        <v>0</v>
      </c>
      <c r="H9787" s="42">
        <f>IF(DAY(D9787)&gt;14,VLOOKUP(DATE(YEAR(E9787),MONTH(E9787)-1,DAY(1)),'מדדים וריביות'!B:C,2,FALSE),VLOOKUP(DATE(YEAR(E9787),MONTH(E9787)-2,DAY(1)),'מדדים וריביות'!B:C,2,FALSE))</f>
        <v>33705015.1348795</v>
      </c>
      <c r="I9787" s="45">
        <f>'ריבית יומית'!D9781</f>
        <v>2.7242892239431882E-5</v>
      </c>
      <c r="J9787" s="29">
        <f t="shared" si="1235"/>
        <v>1.0002179639199529</v>
      </c>
      <c r="L9787">
        <f>VLOOKUP(D9786,'מדדים וריביות'!B:C,2)</f>
        <v>0</v>
      </c>
      <c r="M9787" s="30">
        <f t="shared" si="1240"/>
        <v>0</v>
      </c>
      <c r="O9787" s="39">
        <f t="shared" si="1237"/>
        <v>0</v>
      </c>
      <c r="P9787" s="39">
        <f t="shared" si="1241"/>
        <v>0</v>
      </c>
      <c r="Q9787" s="39">
        <f t="shared" si="1238"/>
        <v>0</v>
      </c>
      <c r="R9787" s="41">
        <f t="shared" si="1239"/>
        <v>0</v>
      </c>
    </row>
    <row r="9788" spans="4:18" x14ac:dyDescent="0.25">
      <c r="D9788" s="1">
        <v>42653</v>
      </c>
      <c r="E9788" s="1">
        <f t="shared" si="1236"/>
        <v>42644</v>
      </c>
      <c r="F9788" s="30">
        <f t="shared" si="1234"/>
        <v>0</v>
      </c>
      <c r="H9788" s="42">
        <f>IF(DAY(D9788)&gt;14,VLOOKUP(DATE(YEAR(E9788),MONTH(E9788)-1,DAY(1)),'מדדים וריביות'!B:C,2,FALSE),VLOOKUP(DATE(YEAR(E9788),MONTH(E9788)-2,DAY(1)),'מדדים וריביות'!B:C,2,FALSE))</f>
        <v>33705015.1348795</v>
      </c>
      <c r="I9788" s="45">
        <f>'ריבית יומית'!D9782</f>
        <v>2.7242892239431882E-5</v>
      </c>
      <c r="J9788" s="29">
        <f t="shared" si="1235"/>
        <v>1.0001907158320626</v>
      </c>
      <c r="L9788">
        <f>VLOOKUP(D9787,'מדדים וריביות'!B:C,2)</f>
        <v>0</v>
      </c>
      <c r="M9788" s="30">
        <f t="shared" si="1240"/>
        <v>0</v>
      </c>
      <c r="O9788" s="39">
        <f t="shared" si="1237"/>
        <v>0</v>
      </c>
      <c r="P9788" s="39">
        <f t="shared" si="1241"/>
        <v>0</v>
      </c>
      <c r="Q9788" s="39">
        <f t="shared" si="1238"/>
        <v>0</v>
      </c>
      <c r="R9788" s="41">
        <f t="shared" si="1239"/>
        <v>0</v>
      </c>
    </row>
    <row r="9789" spans="4:18" x14ac:dyDescent="0.25">
      <c r="D9789" s="1">
        <v>42654</v>
      </c>
      <c r="E9789" s="1">
        <f t="shared" si="1236"/>
        <v>42644</v>
      </c>
      <c r="F9789" s="30">
        <f t="shared" si="1234"/>
        <v>0</v>
      </c>
      <c r="H9789" s="42">
        <f>IF(DAY(D9789)&gt;14,VLOOKUP(DATE(YEAR(E9789),MONTH(E9789)-1,DAY(1)),'מדדים וריביות'!B:C,2,FALSE),VLOOKUP(DATE(YEAR(E9789),MONTH(E9789)-2,DAY(1)),'מדדים וריביות'!B:C,2,FALSE))</f>
        <v>33705015.1348795</v>
      </c>
      <c r="I9789" s="45">
        <f>'ריבית יומית'!D9783</f>
        <v>2.7242892239431882E-5</v>
      </c>
      <c r="J9789" s="29">
        <f t="shared" si="1235"/>
        <v>1.0001634684864689</v>
      </c>
      <c r="L9789">
        <f>VLOOKUP(D9788,'מדדים וריביות'!B:C,2)</f>
        <v>0</v>
      </c>
      <c r="M9789" s="30">
        <f t="shared" si="1240"/>
        <v>0</v>
      </c>
      <c r="O9789" s="39">
        <f t="shared" si="1237"/>
        <v>0</v>
      </c>
      <c r="P9789" s="39">
        <f t="shared" si="1241"/>
        <v>0</v>
      </c>
      <c r="Q9789" s="39">
        <f t="shared" si="1238"/>
        <v>0</v>
      </c>
      <c r="R9789" s="41">
        <f t="shared" si="1239"/>
        <v>0</v>
      </c>
    </row>
    <row r="9790" spans="4:18" x14ac:dyDescent="0.25">
      <c r="D9790" s="1">
        <v>42655</v>
      </c>
      <c r="E9790" s="1">
        <f t="shared" si="1236"/>
        <v>42644</v>
      </c>
      <c r="F9790" s="30">
        <f t="shared" si="1234"/>
        <v>0</v>
      </c>
      <c r="H9790" s="42">
        <f>IF(DAY(D9790)&gt;14,VLOOKUP(DATE(YEAR(E9790),MONTH(E9790)-1,DAY(1)),'מדדים וריביות'!B:C,2,FALSE),VLOOKUP(DATE(YEAR(E9790),MONTH(E9790)-2,DAY(1)),'מדדים וריביות'!B:C,2,FALSE))</f>
        <v>33705015.1348795</v>
      </c>
      <c r="I9790" s="45">
        <f>'ריבית יומית'!D9784</f>
        <v>2.7242892239431882E-5</v>
      </c>
      <c r="J9790" s="29">
        <f t="shared" si="1235"/>
        <v>1.0001362218831513</v>
      </c>
      <c r="L9790">
        <f>VLOOKUP(D9789,'מדדים וריביות'!B:C,2)</f>
        <v>0</v>
      </c>
      <c r="M9790" s="30">
        <f t="shared" si="1240"/>
        <v>0</v>
      </c>
      <c r="O9790" s="39">
        <f t="shared" si="1237"/>
        <v>0</v>
      </c>
      <c r="P9790" s="39">
        <f t="shared" si="1241"/>
        <v>0</v>
      </c>
      <c r="Q9790" s="39">
        <f t="shared" si="1238"/>
        <v>0</v>
      </c>
      <c r="R9790" s="41">
        <f t="shared" si="1239"/>
        <v>0</v>
      </c>
    </row>
    <row r="9791" spans="4:18" x14ac:dyDescent="0.25">
      <c r="D9791" s="1">
        <v>42656</v>
      </c>
      <c r="E9791" s="1">
        <f t="shared" si="1236"/>
        <v>42644</v>
      </c>
      <c r="F9791" s="30">
        <f t="shared" si="1234"/>
        <v>0</v>
      </c>
      <c r="H9791" s="42">
        <f>IF(DAY(D9791)&gt;14,VLOOKUP(DATE(YEAR(E9791),MONTH(E9791)-1,DAY(1)),'מדדים וריביות'!B:C,2,FALSE),VLOOKUP(DATE(YEAR(E9791),MONTH(E9791)-2,DAY(1)),'מדדים וריביות'!B:C,2,FALSE))</f>
        <v>33705015.1348795</v>
      </c>
      <c r="I9791" s="45">
        <f>'ריבית יומית'!D9785</f>
        <v>2.7242892239431882E-5</v>
      </c>
      <c r="J9791" s="29">
        <f t="shared" si="1235"/>
        <v>1.0001089760220898</v>
      </c>
      <c r="L9791">
        <f>VLOOKUP(D9790,'מדדים וריביות'!B:C,2)</f>
        <v>0</v>
      </c>
      <c r="M9791" s="30">
        <f t="shared" si="1240"/>
        <v>0</v>
      </c>
      <c r="O9791" s="39">
        <f t="shared" si="1237"/>
        <v>0</v>
      </c>
      <c r="P9791" s="39">
        <f t="shared" si="1241"/>
        <v>0</v>
      </c>
      <c r="Q9791" s="39">
        <f t="shared" si="1238"/>
        <v>0</v>
      </c>
      <c r="R9791" s="41">
        <f t="shared" si="1239"/>
        <v>0</v>
      </c>
    </row>
    <row r="9792" spans="4:18" x14ac:dyDescent="0.25">
      <c r="D9792" s="1">
        <v>42657</v>
      </c>
      <c r="E9792" s="1">
        <f t="shared" si="1236"/>
        <v>42644</v>
      </c>
      <c r="F9792" s="30">
        <f t="shared" ref="F9792:F9794" si="1242">M9791</f>
        <v>0</v>
      </c>
      <c r="H9792" s="42">
        <f>IF(DAY(D9792)&gt;14,VLOOKUP(DATE(YEAR(E9792),MONTH(E9792)-1,DAY(1)),'מדדים וריביות'!B:C,2,FALSE),VLOOKUP(DATE(YEAR(E9792),MONTH(E9792)-2,DAY(1)),'מדדים וריביות'!B:C,2,FALSE))</f>
        <v>33705015.1348795</v>
      </c>
      <c r="I9792" s="45">
        <f>'ריבית יומית'!D9786</f>
        <v>2.7242892239431882E-5</v>
      </c>
      <c r="J9792" s="29">
        <f t="shared" si="1235"/>
        <v>1.0000817309032641</v>
      </c>
      <c r="L9792">
        <f>VLOOKUP(D9791,'מדדים וריביות'!B:C,2)</f>
        <v>0</v>
      </c>
      <c r="M9792" s="30">
        <f t="shared" si="1240"/>
        <v>0</v>
      </c>
      <c r="O9792" s="39">
        <f t="shared" si="1237"/>
        <v>0</v>
      </c>
      <c r="P9792" s="39">
        <f t="shared" si="1241"/>
        <v>0</v>
      </c>
      <c r="Q9792" s="39">
        <f t="shared" si="1238"/>
        <v>0</v>
      </c>
      <c r="R9792" s="41">
        <f t="shared" si="1239"/>
        <v>0</v>
      </c>
    </row>
    <row r="9793" spans="4:18" x14ac:dyDescent="0.25">
      <c r="D9793" s="1">
        <v>42658</v>
      </c>
      <c r="E9793" s="1">
        <f t="shared" si="1236"/>
        <v>42644</v>
      </c>
      <c r="F9793" s="30">
        <f t="shared" si="1242"/>
        <v>0</v>
      </c>
      <c r="H9793" s="42">
        <f>IF(DAY(D9793)&gt;14,VLOOKUP(DATE(YEAR(E9793),MONTH(E9793)-1,DAY(1)),'מדדים וריביות'!B:C,2,FALSE),VLOOKUP(DATE(YEAR(E9793),MONTH(E9793)-2,DAY(1)),'מדדים וריביות'!B:C,2,FALSE))</f>
        <v>33671038.305106401</v>
      </c>
      <c r="I9793" s="45">
        <f>'ריבית יומית'!D9787</f>
        <v>2.7242892239431882E-5</v>
      </c>
      <c r="J9793" s="29">
        <f t="shared" si="1235"/>
        <v>1.0000544865266541</v>
      </c>
      <c r="L9793">
        <f>VLOOKUP(D9792,'מדדים וריביות'!B:C,2)</f>
        <v>0</v>
      </c>
      <c r="M9793" s="30">
        <f t="shared" si="1240"/>
        <v>0</v>
      </c>
      <c r="O9793" s="39">
        <f t="shared" si="1237"/>
        <v>0</v>
      </c>
      <c r="P9793" s="39">
        <f t="shared" si="1241"/>
        <v>0</v>
      </c>
      <c r="Q9793" s="39">
        <f t="shared" si="1238"/>
        <v>0</v>
      </c>
      <c r="R9793" s="41">
        <f t="shared" si="1239"/>
        <v>0</v>
      </c>
    </row>
    <row r="9794" spans="4:18" x14ac:dyDescent="0.25">
      <c r="D9794" s="1">
        <v>42659</v>
      </c>
      <c r="E9794" s="1">
        <f t="shared" si="1236"/>
        <v>42644</v>
      </c>
      <c r="F9794" s="30">
        <f t="shared" si="1242"/>
        <v>0</v>
      </c>
      <c r="H9794" s="42">
        <f>IF(DAY(D9794)&gt;14,VLOOKUP(DATE(YEAR(E9794),MONTH(E9794)-1,DAY(1)),'מדדים וריביות'!B:C,2,FALSE),VLOOKUP(DATE(YEAR(E9794),MONTH(E9794)-2,DAY(1)),'מדדים וריביות'!B:C,2,FALSE))</f>
        <v>33671038.305106401</v>
      </c>
      <c r="I9794" s="45">
        <f>'ריבית יומית'!D9788</f>
        <v>2.7242892239431882E-5</v>
      </c>
      <c r="J9794" s="44">
        <f>(1+I9794)</f>
        <v>1.0000272428922394</v>
      </c>
      <c r="L9794">
        <f>VLOOKUP(D9793,'מדדים וריביות'!B:C,2)</f>
        <v>0</v>
      </c>
      <c r="M9794" s="30">
        <f t="shared" si="1240"/>
        <v>0</v>
      </c>
      <c r="O9794" s="39">
        <f t="shared" si="1237"/>
        <v>0</v>
      </c>
      <c r="P9794" s="39">
        <f t="shared" si="1241"/>
        <v>0</v>
      </c>
      <c r="Q9794" s="39">
        <f t="shared" si="1238"/>
        <v>0</v>
      </c>
      <c r="R9794" s="41">
        <f t="shared" si="1239"/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323"/>
  <sheetViews>
    <sheetView rightToLeft="1" workbookViewId="0">
      <pane ySplit="2" topLeftCell="A49" activePane="bottomLeft" state="frozen"/>
      <selection pane="bottomLeft" activeCell="C64" sqref="C64"/>
    </sheetView>
  </sheetViews>
  <sheetFormatPr defaultRowHeight="15" x14ac:dyDescent="0.25"/>
  <cols>
    <col min="3" max="3" width="11" bestFit="1" customWidth="1"/>
    <col min="4" max="4" width="13.28515625" customWidth="1"/>
    <col min="7" max="7" width="11.7109375" customWidth="1"/>
    <col min="8" max="8" width="11" bestFit="1" customWidth="1"/>
    <col min="9" max="9" width="11.5703125" bestFit="1" customWidth="1"/>
  </cols>
  <sheetData>
    <row r="1" spans="2:9" x14ac:dyDescent="0.25">
      <c r="B1" s="28" t="s">
        <v>20</v>
      </c>
      <c r="G1" s="28" t="s">
        <v>25</v>
      </c>
    </row>
    <row r="2" spans="2:9" x14ac:dyDescent="0.25">
      <c r="B2" s="20" t="s">
        <v>23</v>
      </c>
      <c r="C2" s="20" t="s">
        <v>24</v>
      </c>
      <c r="D2" s="20" t="s">
        <v>4</v>
      </c>
      <c r="E2" s="20"/>
      <c r="F2" s="20"/>
      <c r="G2" s="20" t="s">
        <v>23</v>
      </c>
      <c r="H2" s="20" t="s">
        <v>24</v>
      </c>
      <c r="I2" s="20" t="s">
        <v>4</v>
      </c>
    </row>
    <row r="3" spans="2:9" x14ac:dyDescent="0.25">
      <c r="B3" s="26">
        <v>32874</v>
      </c>
      <c r="C3">
        <f>VLOOKUP(B3,'מדדים וריביות'!H:I,2)</f>
        <v>8</v>
      </c>
      <c r="D3" s="27">
        <f>(1+C3/100)^(1/12)-1</f>
        <v>6.4340301100034303E-3</v>
      </c>
      <c r="G3" s="26">
        <v>32874</v>
      </c>
      <c r="H3">
        <f>VLOOKUP(G3,'מדדים וריביות'!L:M,2)</f>
        <v>0</v>
      </c>
      <c r="I3" s="27">
        <f>(1+H3/100)^(1/12)-1</f>
        <v>0</v>
      </c>
    </row>
    <row r="4" spans="2:9" x14ac:dyDescent="0.25">
      <c r="B4" s="26">
        <v>32905</v>
      </c>
      <c r="C4">
        <f>VLOOKUP(B4,'מדדים וריביות'!H:I,2)</f>
        <v>8</v>
      </c>
      <c r="D4" s="27">
        <f t="shared" ref="D4:D67" si="0">(1+C4/100)^(1/12)-1</f>
        <v>6.4340301100034303E-3</v>
      </c>
      <c r="G4" s="26">
        <v>32905</v>
      </c>
      <c r="H4">
        <f>VLOOKUP(G4,'מדדים וריביות'!L:M,2)</f>
        <v>0</v>
      </c>
      <c r="I4" s="27">
        <f t="shared" ref="I4:I67" si="1">(1+H4/100)^(1/12)-1</f>
        <v>0</v>
      </c>
    </row>
    <row r="5" spans="2:9" x14ac:dyDescent="0.25">
      <c r="B5" s="26">
        <v>32933</v>
      </c>
      <c r="C5">
        <f>VLOOKUP(B5,'מדדים וריביות'!H:I,2)</f>
        <v>8</v>
      </c>
      <c r="D5" s="27">
        <f t="shared" si="0"/>
        <v>6.4340301100034303E-3</v>
      </c>
      <c r="G5" s="26">
        <v>32933</v>
      </c>
      <c r="H5">
        <f>VLOOKUP(G5,'מדדים וריביות'!L:M,2)</f>
        <v>0</v>
      </c>
      <c r="I5" s="27">
        <f t="shared" si="1"/>
        <v>0</v>
      </c>
    </row>
    <row r="6" spans="2:9" x14ac:dyDescent="0.25">
      <c r="B6" s="26">
        <v>32964</v>
      </c>
      <c r="C6">
        <f>VLOOKUP(B6,'מדדים וריביות'!H:I,2)</f>
        <v>8</v>
      </c>
      <c r="D6" s="27">
        <f t="shared" si="0"/>
        <v>6.4340301100034303E-3</v>
      </c>
      <c r="G6" s="26">
        <v>32964</v>
      </c>
      <c r="H6">
        <f>VLOOKUP(G6,'מדדים וריביות'!L:M,2)</f>
        <v>0</v>
      </c>
      <c r="I6" s="27">
        <f t="shared" si="1"/>
        <v>0</v>
      </c>
    </row>
    <row r="7" spans="2:9" x14ac:dyDescent="0.25">
      <c r="B7" s="26">
        <v>32994</v>
      </c>
      <c r="C7">
        <f>VLOOKUP(B7,'מדדים וריביות'!H:I,2)</f>
        <v>8</v>
      </c>
      <c r="D7" s="27">
        <f t="shared" si="0"/>
        <v>6.4340301100034303E-3</v>
      </c>
      <c r="G7" s="26">
        <v>32994</v>
      </c>
      <c r="H7">
        <f>VLOOKUP(G7,'מדדים וריביות'!L:M,2)</f>
        <v>0</v>
      </c>
      <c r="I7" s="27">
        <f t="shared" si="1"/>
        <v>0</v>
      </c>
    </row>
    <row r="8" spans="2:9" x14ac:dyDescent="0.25">
      <c r="B8" s="26">
        <v>33025</v>
      </c>
      <c r="C8">
        <f>VLOOKUP(B8,'מדדים וריביות'!H:I,2)</f>
        <v>8</v>
      </c>
      <c r="D8" s="27">
        <f t="shared" si="0"/>
        <v>6.4340301100034303E-3</v>
      </c>
      <c r="G8" s="26">
        <v>33025</v>
      </c>
      <c r="H8">
        <f>VLOOKUP(G8,'מדדים וריביות'!L:M,2)</f>
        <v>0</v>
      </c>
      <c r="I8" s="27">
        <f t="shared" si="1"/>
        <v>0</v>
      </c>
    </row>
    <row r="9" spans="2:9" x14ac:dyDescent="0.25">
      <c r="B9" s="26">
        <v>33055</v>
      </c>
      <c r="C9">
        <f>VLOOKUP(B9,'מדדים וריביות'!H:I,2)</f>
        <v>8</v>
      </c>
      <c r="D9" s="27">
        <f t="shared" si="0"/>
        <v>6.4340301100034303E-3</v>
      </c>
      <c r="G9" s="26">
        <v>33055</v>
      </c>
      <c r="H9">
        <f>VLOOKUP(G9,'מדדים וריביות'!L:M,2)</f>
        <v>0</v>
      </c>
      <c r="I9" s="27">
        <f t="shared" si="1"/>
        <v>0</v>
      </c>
    </row>
    <row r="10" spans="2:9" x14ac:dyDescent="0.25">
      <c r="B10" s="26">
        <v>33086</v>
      </c>
      <c r="C10">
        <f>VLOOKUP(B10,'מדדים וריביות'!H:I,2)</f>
        <v>8</v>
      </c>
      <c r="D10" s="27">
        <f t="shared" si="0"/>
        <v>6.4340301100034303E-3</v>
      </c>
      <c r="G10" s="26">
        <v>33086</v>
      </c>
      <c r="H10">
        <f>VLOOKUP(G10,'מדדים וריביות'!L:M,2)</f>
        <v>0</v>
      </c>
      <c r="I10" s="27">
        <f t="shared" si="1"/>
        <v>0</v>
      </c>
    </row>
    <row r="11" spans="2:9" x14ac:dyDescent="0.25">
      <c r="B11" s="26">
        <v>33117</v>
      </c>
      <c r="C11">
        <f>VLOOKUP(B11,'מדדים וריביות'!H:I,2)</f>
        <v>8</v>
      </c>
      <c r="D11" s="27">
        <f t="shared" si="0"/>
        <v>6.4340301100034303E-3</v>
      </c>
      <c r="G11" s="26">
        <v>33117</v>
      </c>
      <c r="H11">
        <f>VLOOKUP(G11,'מדדים וריביות'!L:M,2)</f>
        <v>0</v>
      </c>
      <c r="I11" s="27">
        <f t="shared" si="1"/>
        <v>0</v>
      </c>
    </row>
    <row r="12" spans="2:9" x14ac:dyDescent="0.25">
      <c r="B12" s="26">
        <v>33147</v>
      </c>
      <c r="C12">
        <f>VLOOKUP(B12,'מדדים וריביות'!H:I,2)</f>
        <v>8</v>
      </c>
      <c r="D12" s="27">
        <f t="shared" si="0"/>
        <v>6.4340301100034303E-3</v>
      </c>
      <c r="G12" s="26">
        <v>33147</v>
      </c>
      <c r="H12">
        <f>VLOOKUP(G12,'מדדים וריביות'!L:M,2)</f>
        <v>0</v>
      </c>
      <c r="I12" s="27">
        <f t="shared" si="1"/>
        <v>0</v>
      </c>
    </row>
    <row r="13" spans="2:9" x14ac:dyDescent="0.25">
      <c r="B13" s="26">
        <v>33178</v>
      </c>
      <c r="C13">
        <f>VLOOKUP(B13,'מדדים וריביות'!H:I,2)</f>
        <v>8</v>
      </c>
      <c r="D13" s="27">
        <f t="shared" si="0"/>
        <v>6.4340301100034303E-3</v>
      </c>
      <c r="G13" s="26">
        <v>33178</v>
      </c>
      <c r="H13">
        <f>VLOOKUP(G13,'מדדים וריביות'!L:M,2)</f>
        <v>0</v>
      </c>
      <c r="I13" s="27">
        <f t="shared" si="1"/>
        <v>0</v>
      </c>
    </row>
    <row r="14" spans="2:9" x14ac:dyDescent="0.25">
      <c r="B14" s="26">
        <v>33208</v>
      </c>
      <c r="C14">
        <f>VLOOKUP(B14,'מדדים וריביות'!H:I,2)</f>
        <v>8</v>
      </c>
      <c r="D14" s="27">
        <f t="shared" si="0"/>
        <v>6.4340301100034303E-3</v>
      </c>
      <c r="G14" s="26">
        <v>33208</v>
      </c>
      <c r="H14">
        <f>VLOOKUP(G14,'מדדים וריביות'!L:M,2)</f>
        <v>0</v>
      </c>
      <c r="I14" s="27">
        <f t="shared" si="1"/>
        <v>0</v>
      </c>
    </row>
    <row r="15" spans="2:9" x14ac:dyDescent="0.25">
      <c r="B15" s="26">
        <v>33239</v>
      </c>
      <c r="C15">
        <f>VLOOKUP(B15,'מדדים וריביות'!H:I,2)</f>
        <v>8</v>
      </c>
      <c r="D15" s="27">
        <f t="shared" si="0"/>
        <v>6.4340301100034303E-3</v>
      </c>
      <c r="G15" s="26">
        <v>33239</v>
      </c>
      <c r="H15">
        <f>VLOOKUP(G15,'מדדים וריביות'!L:M,2)</f>
        <v>0</v>
      </c>
      <c r="I15" s="27">
        <f t="shared" si="1"/>
        <v>0</v>
      </c>
    </row>
    <row r="16" spans="2:9" x14ac:dyDescent="0.25">
      <c r="B16" s="26">
        <v>33270</v>
      </c>
      <c r="C16">
        <f>VLOOKUP(B16,'מדדים וריביות'!H:I,2)</f>
        <v>8</v>
      </c>
      <c r="D16" s="27">
        <f t="shared" si="0"/>
        <v>6.4340301100034303E-3</v>
      </c>
      <c r="G16" s="26">
        <v>33270</v>
      </c>
      <c r="H16">
        <f>VLOOKUP(G16,'מדדים וריביות'!L:M,2)</f>
        <v>0</v>
      </c>
      <c r="I16" s="27">
        <f t="shared" si="1"/>
        <v>0</v>
      </c>
    </row>
    <row r="17" spans="2:9" x14ac:dyDescent="0.25">
      <c r="B17" s="26">
        <v>33298</v>
      </c>
      <c r="C17">
        <f>VLOOKUP(B17,'מדדים וריביות'!H:I,2)</f>
        <v>8</v>
      </c>
      <c r="D17" s="27">
        <f t="shared" si="0"/>
        <v>6.4340301100034303E-3</v>
      </c>
      <c r="G17" s="26">
        <v>33298</v>
      </c>
      <c r="H17">
        <f>VLOOKUP(G17,'מדדים וריביות'!L:M,2)</f>
        <v>0</v>
      </c>
      <c r="I17" s="27">
        <f t="shared" si="1"/>
        <v>0</v>
      </c>
    </row>
    <row r="18" spans="2:9" x14ac:dyDescent="0.25">
      <c r="B18" s="26">
        <v>33329</v>
      </c>
      <c r="C18">
        <f>VLOOKUP(B18,'מדדים וריביות'!H:I,2)</f>
        <v>8</v>
      </c>
      <c r="D18" s="27">
        <f t="shared" si="0"/>
        <v>6.4340301100034303E-3</v>
      </c>
      <c r="G18" s="26">
        <v>33329</v>
      </c>
      <c r="H18">
        <f>VLOOKUP(G18,'מדדים וריביות'!L:M,2)</f>
        <v>0</v>
      </c>
      <c r="I18" s="27">
        <f t="shared" si="1"/>
        <v>0</v>
      </c>
    </row>
    <row r="19" spans="2:9" x14ac:dyDescent="0.25">
      <c r="B19" s="26">
        <v>33359</v>
      </c>
      <c r="C19">
        <f>VLOOKUP(B19,'מדדים וריביות'!H:I,2)</f>
        <v>8</v>
      </c>
      <c r="D19" s="27">
        <f t="shared" si="0"/>
        <v>6.4340301100034303E-3</v>
      </c>
      <c r="G19" s="26">
        <v>33359</v>
      </c>
      <c r="H19">
        <f>VLOOKUP(G19,'מדדים וריביות'!L:M,2)</f>
        <v>0</v>
      </c>
      <c r="I19" s="27">
        <f t="shared" si="1"/>
        <v>0</v>
      </c>
    </row>
    <row r="20" spans="2:9" x14ac:dyDescent="0.25">
      <c r="B20" s="26">
        <v>33390</v>
      </c>
      <c r="C20">
        <f>VLOOKUP(B20,'מדדים וריביות'!H:I,2)</f>
        <v>8</v>
      </c>
      <c r="D20" s="27">
        <f t="shared" si="0"/>
        <v>6.4340301100034303E-3</v>
      </c>
      <c r="G20" s="26">
        <v>33390</v>
      </c>
      <c r="H20">
        <f>VLOOKUP(G20,'מדדים וריביות'!L:M,2)</f>
        <v>0</v>
      </c>
      <c r="I20" s="27">
        <f t="shared" si="1"/>
        <v>0</v>
      </c>
    </row>
    <row r="21" spans="2:9" x14ac:dyDescent="0.25">
      <c r="B21" s="26">
        <v>33420</v>
      </c>
      <c r="C21">
        <f>VLOOKUP(B21,'מדדים וריביות'!H:I,2)</f>
        <v>8</v>
      </c>
      <c r="D21" s="27">
        <f t="shared" si="0"/>
        <v>6.4340301100034303E-3</v>
      </c>
      <c r="G21" s="26">
        <v>33420</v>
      </c>
      <c r="H21">
        <f>VLOOKUP(G21,'מדדים וריביות'!L:M,2)</f>
        <v>0</v>
      </c>
      <c r="I21" s="27">
        <f t="shared" si="1"/>
        <v>0</v>
      </c>
    </row>
    <row r="22" spans="2:9" x14ac:dyDescent="0.25">
      <c r="B22" s="26">
        <v>33451</v>
      </c>
      <c r="C22">
        <f>VLOOKUP(B22,'מדדים וריביות'!H:I,2)</f>
        <v>8</v>
      </c>
      <c r="D22" s="27">
        <f t="shared" si="0"/>
        <v>6.4340301100034303E-3</v>
      </c>
      <c r="G22" s="26">
        <v>33451</v>
      </c>
      <c r="H22">
        <f>VLOOKUP(G22,'מדדים וריביות'!L:M,2)</f>
        <v>0</v>
      </c>
      <c r="I22" s="27">
        <f t="shared" si="1"/>
        <v>0</v>
      </c>
    </row>
    <row r="23" spans="2:9" x14ac:dyDescent="0.25">
      <c r="B23" s="26">
        <v>33482</v>
      </c>
      <c r="C23">
        <f>VLOOKUP(B23,'מדדים וריביות'!H:I,2)</f>
        <v>8</v>
      </c>
      <c r="D23" s="27">
        <f t="shared" si="0"/>
        <v>6.4340301100034303E-3</v>
      </c>
      <c r="G23" s="26">
        <v>33482</v>
      </c>
      <c r="H23">
        <f>VLOOKUP(G23,'מדדים וריביות'!L:M,2)</f>
        <v>0</v>
      </c>
      <c r="I23" s="27">
        <f t="shared" si="1"/>
        <v>0</v>
      </c>
    </row>
    <row r="24" spans="2:9" x14ac:dyDescent="0.25">
      <c r="B24" s="26">
        <v>33512</v>
      </c>
      <c r="C24">
        <f>VLOOKUP(B24,'מדדים וריביות'!H:I,2)</f>
        <v>8</v>
      </c>
      <c r="D24" s="27">
        <f t="shared" si="0"/>
        <v>6.4340301100034303E-3</v>
      </c>
      <c r="G24" s="26">
        <v>33512</v>
      </c>
      <c r="H24">
        <f>VLOOKUP(G24,'מדדים וריביות'!L:M,2)</f>
        <v>0</v>
      </c>
      <c r="I24" s="27">
        <f t="shared" si="1"/>
        <v>0</v>
      </c>
    </row>
    <row r="25" spans="2:9" x14ac:dyDescent="0.25">
      <c r="B25" s="26">
        <v>33543</v>
      </c>
      <c r="C25">
        <f>VLOOKUP(B25,'מדדים וריביות'!H:I,2)</f>
        <v>8</v>
      </c>
      <c r="D25" s="27">
        <f t="shared" si="0"/>
        <v>6.4340301100034303E-3</v>
      </c>
      <c r="G25" s="26">
        <v>33543</v>
      </c>
      <c r="H25">
        <f>VLOOKUP(G25,'מדדים וריביות'!L:M,2)</f>
        <v>0</v>
      </c>
      <c r="I25" s="27">
        <f t="shared" si="1"/>
        <v>0</v>
      </c>
    </row>
    <row r="26" spans="2:9" x14ac:dyDescent="0.25">
      <c r="B26" s="26">
        <v>33573</v>
      </c>
      <c r="C26">
        <f>VLOOKUP(B26,'מדדים וריביות'!H:I,2)</f>
        <v>8</v>
      </c>
      <c r="D26" s="27">
        <f t="shared" si="0"/>
        <v>6.4340301100034303E-3</v>
      </c>
      <c r="G26" s="26">
        <v>33573</v>
      </c>
      <c r="H26">
        <f>VLOOKUP(G26,'מדדים וריביות'!L:M,2)</f>
        <v>0</v>
      </c>
      <c r="I26" s="27">
        <f t="shared" si="1"/>
        <v>0</v>
      </c>
    </row>
    <row r="27" spans="2:9" x14ac:dyDescent="0.25">
      <c r="B27" s="26">
        <v>33604</v>
      </c>
      <c r="C27">
        <f>VLOOKUP(B27,'מדדים וריביות'!H:I,2)</f>
        <v>8</v>
      </c>
      <c r="D27" s="27">
        <f t="shared" si="0"/>
        <v>6.4340301100034303E-3</v>
      </c>
      <c r="G27" s="26">
        <v>33604</v>
      </c>
      <c r="H27">
        <f>VLOOKUP(G27,'מדדים וריביות'!L:M,2)</f>
        <v>0</v>
      </c>
      <c r="I27" s="27">
        <f t="shared" si="1"/>
        <v>0</v>
      </c>
    </row>
    <row r="28" spans="2:9" x14ac:dyDescent="0.25">
      <c r="B28" s="26">
        <v>33635</v>
      </c>
      <c r="C28">
        <f>VLOOKUP(B28,'מדדים וריביות'!H:I,2)</f>
        <v>8</v>
      </c>
      <c r="D28" s="27">
        <f t="shared" si="0"/>
        <v>6.4340301100034303E-3</v>
      </c>
      <c r="G28" s="26">
        <v>33635</v>
      </c>
      <c r="H28">
        <f>VLOOKUP(G28,'מדדים וריביות'!L:M,2)</f>
        <v>0</v>
      </c>
      <c r="I28" s="27">
        <f t="shared" si="1"/>
        <v>0</v>
      </c>
    </row>
    <row r="29" spans="2:9" x14ac:dyDescent="0.25">
      <c r="B29" s="26">
        <v>33664</v>
      </c>
      <c r="C29">
        <f>VLOOKUP(B29,'מדדים וריביות'!H:I,2)</f>
        <v>8</v>
      </c>
      <c r="D29" s="27">
        <f t="shared" si="0"/>
        <v>6.4340301100034303E-3</v>
      </c>
      <c r="G29" s="26">
        <v>33664</v>
      </c>
      <c r="H29">
        <f>VLOOKUP(G29,'מדדים וריביות'!L:M,2)</f>
        <v>0</v>
      </c>
      <c r="I29" s="27">
        <f t="shared" si="1"/>
        <v>0</v>
      </c>
    </row>
    <row r="30" spans="2:9" x14ac:dyDescent="0.25">
      <c r="B30" s="26">
        <v>33695</v>
      </c>
      <c r="C30">
        <f>VLOOKUP(B30,'מדדים וריביות'!H:I,2)</f>
        <v>8</v>
      </c>
      <c r="D30" s="27">
        <f t="shared" si="0"/>
        <v>6.4340301100034303E-3</v>
      </c>
      <c r="G30" s="26">
        <v>33695</v>
      </c>
      <c r="H30">
        <f>VLOOKUP(G30,'מדדים וריביות'!L:M,2)</f>
        <v>0</v>
      </c>
      <c r="I30" s="27">
        <f t="shared" si="1"/>
        <v>0</v>
      </c>
    </row>
    <row r="31" spans="2:9" x14ac:dyDescent="0.25">
      <c r="B31" s="26">
        <v>33725</v>
      </c>
      <c r="C31">
        <f>VLOOKUP(B31,'מדדים וריביות'!H:I,2)</f>
        <v>8</v>
      </c>
      <c r="D31" s="27">
        <f t="shared" si="0"/>
        <v>6.4340301100034303E-3</v>
      </c>
      <c r="G31" s="26">
        <v>33725</v>
      </c>
      <c r="H31">
        <f>VLOOKUP(G31,'מדדים וריביות'!L:M,2)</f>
        <v>0</v>
      </c>
      <c r="I31" s="27">
        <f t="shared" si="1"/>
        <v>0</v>
      </c>
    </row>
    <row r="32" spans="2:9" x14ac:dyDescent="0.25">
      <c r="B32" s="26">
        <v>33756</v>
      </c>
      <c r="C32">
        <f>VLOOKUP(B32,'מדדים וריביות'!H:I,2)</f>
        <v>8</v>
      </c>
      <c r="D32" s="27">
        <f t="shared" si="0"/>
        <v>6.4340301100034303E-3</v>
      </c>
      <c r="G32" s="26">
        <v>33756</v>
      </c>
      <c r="H32">
        <f>VLOOKUP(G32,'מדדים וריביות'!L:M,2)</f>
        <v>0</v>
      </c>
      <c r="I32" s="27">
        <f t="shared" si="1"/>
        <v>0</v>
      </c>
    </row>
    <row r="33" spans="2:9" x14ac:dyDescent="0.25">
      <c r="B33" s="26">
        <v>33786</v>
      </c>
      <c r="C33">
        <f>VLOOKUP(B33,'מדדים וריביות'!H:I,2)</f>
        <v>8</v>
      </c>
      <c r="D33" s="27">
        <f t="shared" si="0"/>
        <v>6.4340301100034303E-3</v>
      </c>
      <c r="G33" s="26">
        <v>33786</v>
      </c>
      <c r="H33">
        <f>VLOOKUP(G33,'מדדים וריביות'!L:M,2)</f>
        <v>0</v>
      </c>
      <c r="I33" s="27">
        <f t="shared" si="1"/>
        <v>0</v>
      </c>
    </row>
    <row r="34" spans="2:9" x14ac:dyDescent="0.25">
      <c r="B34" s="26">
        <v>33817</v>
      </c>
      <c r="C34">
        <f>VLOOKUP(B34,'מדדים וריביות'!H:I,2)</f>
        <v>8</v>
      </c>
      <c r="D34" s="27">
        <f t="shared" si="0"/>
        <v>6.4340301100034303E-3</v>
      </c>
      <c r="G34" s="26">
        <v>33817</v>
      </c>
      <c r="H34">
        <f>VLOOKUP(G34,'מדדים וריביות'!L:M,2)</f>
        <v>0</v>
      </c>
      <c r="I34" s="27">
        <f t="shared" si="1"/>
        <v>0</v>
      </c>
    </row>
    <row r="35" spans="2:9" x14ac:dyDescent="0.25">
      <c r="B35" s="26">
        <v>33848</v>
      </c>
      <c r="C35">
        <f>VLOOKUP(B35,'מדדים וריביות'!H:I,2)</f>
        <v>8</v>
      </c>
      <c r="D35" s="27">
        <f t="shared" si="0"/>
        <v>6.4340301100034303E-3</v>
      </c>
      <c r="G35" s="26">
        <v>33848</v>
      </c>
      <c r="H35">
        <f>VLOOKUP(G35,'מדדים וריביות'!L:M,2)</f>
        <v>0</v>
      </c>
      <c r="I35" s="27">
        <f t="shared" si="1"/>
        <v>0</v>
      </c>
    </row>
    <row r="36" spans="2:9" x14ac:dyDescent="0.25">
      <c r="B36" s="26">
        <v>33878</v>
      </c>
      <c r="C36">
        <f>VLOOKUP(B36,'מדדים וריביות'!H:I,2)</f>
        <v>8</v>
      </c>
      <c r="D36" s="27">
        <f t="shared" si="0"/>
        <v>6.4340301100034303E-3</v>
      </c>
      <c r="G36" s="26">
        <v>33878</v>
      </c>
      <c r="H36">
        <f>VLOOKUP(G36,'מדדים וריביות'!L:M,2)</f>
        <v>0</v>
      </c>
      <c r="I36" s="27">
        <f t="shared" si="1"/>
        <v>0</v>
      </c>
    </row>
    <row r="37" spans="2:9" x14ac:dyDescent="0.25">
      <c r="B37" s="26">
        <v>33909</v>
      </c>
      <c r="C37">
        <f>VLOOKUP(B37,'מדדים וריביות'!H:I,2)</f>
        <v>8</v>
      </c>
      <c r="D37" s="27">
        <f t="shared" si="0"/>
        <v>6.4340301100034303E-3</v>
      </c>
      <c r="G37" s="26">
        <v>33909</v>
      </c>
      <c r="H37">
        <f>VLOOKUP(G37,'מדדים וריביות'!L:M,2)</f>
        <v>0</v>
      </c>
      <c r="I37" s="27">
        <f t="shared" si="1"/>
        <v>0</v>
      </c>
    </row>
    <row r="38" spans="2:9" x14ac:dyDescent="0.25">
      <c r="B38" s="26">
        <v>33939</v>
      </c>
      <c r="C38">
        <f>VLOOKUP(B38,'מדדים וריביות'!H:I,2)</f>
        <v>8</v>
      </c>
      <c r="D38" s="27">
        <f t="shared" si="0"/>
        <v>6.4340301100034303E-3</v>
      </c>
      <c r="G38" s="26">
        <v>33939</v>
      </c>
      <c r="H38">
        <f>VLOOKUP(G38,'מדדים וריביות'!L:M,2)</f>
        <v>0</v>
      </c>
      <c r="I38" s="27">
        <f t="shared" si="1"/>
        <v>0</v>
      </c>
    </row>
    <row r="39" spans="2:9" x14ac:dyDescent="0.25">
      <c r="B39" s="26">
        <v>33970</v>
      </c>
      <c r="C39">
        <f>VLOOKUP(B39,'מדדים וריביות'!H:I,2)</f>
        <v>8</v>
      </c>
      <c r="D39" s="27">
        <f t="shared" si="0"/>
        <v>6.4340301100034303E-3</v>
      </c>
      <c r="G39" s="26">
        <v>33970</v>
      </c>
      <c r="H39">
        <f>VLOOKUP(G39,'מדדים וריביות'!L:M,2)</f>
        <v>0</v>
      </c>
      <c r="I39" s="27">
        <f t="shared" si="1"/>
        <v>0</v>
      </c>
    </row>
    <row r="40" spans="2:9" x14ac:dyDescent="0.25">
      <c r="B40" s="26">
        <v>34001</v>
      </c>
      <c r="C40">
        <f>VLOOKUP(B40,'מדדים וריביות'!H:I,2)</f>
        <v>8</v>
      </c>
      <c r="D40" s="27">
        <f t="shared" si="0"/>
        <v>6.4340301100034303E-3</v>
      </c>
      <c r="G40" s="26">
        <v>34001</v>
      </c>
      <c r="H40">
        <f>VLOOKUP(G40,'מדדים וריביות'!L:M,2)</f>
        <v>0</v>
      </c>
      <c r="I40" s="27">
        <f t="shared" si="1"/>
        <v>0</v>
      </c>
    </row>
    <row r="41" spans="2:9" x14ac:dyDescent="0.25">
      <c r="B41" s="26">
        <v>34029</v>
      </c>
      <c r="C41">
        <f>VLOOKUP(B41,'מדדים וריביות'!H:I,2)</f>
        <v>8</v>
      </c>
      <c r="D41" s="27">
        <f t="shared" si="0"/>
        <v>6.4340301100034303E-3</v>
      </c>
      <c r="G41" s="26">
        <v>34029</v>
      </c>
      <c r="H41">
        <f>VLOOKUP(G41,'מדדים וריביות'!L:M,2)</f>
        <v>0</v>
      </c>
      <c r="I41" s="27">
        <f t="shared" si="1"/>
        <v>0</v>
      </c>
    </row>
    <row r="42" spans="2:9" x14ac:dyDescent="0.25">
      <c r="B42" s="26">
        <v>34060</v>
      </c>
      <c r="C42">
        <f>VLOOKUP(B42,'מדדים וריביות'!H:I,2)</f>
        <v>8</v>
      </c>
      <c r="D42" s="27">
        <f t="shared" si="0"/>
        <v>6.4340301100034303E-3</v>
      </c>
      <c r="G42" s="26">
        <v>34060</v>
      </c>
      <c r="H42">
        <f>VLOOKUP(G42,'מדדים וריביות'!L:M,2)</f>
        <v>0</v>
      </c>
      <c r="I42" s="27">
        <f t="shared" si="1"/>
        <v>0</v>
      </c>
    </row>
    <row r="43" spans="2:9" x14ac:dyDescent="0.25">
      <c r="B43" s="26">
        <v>34090</v>
      </c>
      <c r="C43">
        <f>VLOOKUP(B43,'מדדים וריביות'!H:I,2)</f>
        <v>8</v>
      </c>
      <c r="D43" s="27">
        <f t="shared" si="0"/>
        <v>6.4340301100034303E-3</v>
      </c>
      <c r="G43" s="26">
        <v>34090</v>
      </c>
      <c r="H43">
        <f>VLOOKUP(G43,'מדדים וריביות'!L:M,2)</f>
        <v>0</v>
      </c>
      <c r="I43" s="27">
        <f t="shared" si="1"/>
        <v>0</v>
      </c>
    </row>
    <row r="44" spans="2:9" x14ac:dyDescent="0.25">
      <c r="B44" s="26">
        <v>34121</v>
      </c>
      <c r="C44">
        <f>VLOOKUP(B44,'מדדים וריביות'!H:I,2)</f>
        <v>4</v>
      </c>
      <c r="D44" s="27">
        <f t="shared" si="0"/>
        <v>3.2737397821989145E-3</v>
      </c>
      <c r="G44" s="26">
        <v>34121</v>
      </c>
      <c r="H44">
        <f>VLOOKUP(G44,'מדדים וריביות'!L:M,2)</f>
        <v>0</v>
      </c>
      <c r="I44" s="27">
        <f t="shared" si="1"/>
        <v>0</v>
      </c>
    </row>
    <row r="45" spans="2:9" x14ac:dyDescent="0.25">
      <c r="B45" s="26">
        <v>34151</v>
      </c>
      <c r="C45">
        <f>VLOOKUP(B45,'מדדים וריביות'!H:I,2)</f>
        <v>4</v>
      </c>
      <c r="D45" s="27">
        <f t="shared" si="0"/>
        <v>3.2737397821989145E-3</v>
      </c>
      <c r="G45" s="26">
        <v>34151</v>
      </c>
      <c r="H45">
        <f>VLOOKUP(G45,'מדדים וריביות'!L:M,2)</f>
        <v>0</v>
      </c>
      <c r="I45" s="27">
        <f t="shared" si="1"/>
        <v>0</v>
      </c>
    </row>
    <row r="46" spans="2:9" x14ac:dyDescent="0.25">
      <c r="B46" s="26">
        <v>34182</v>
      </c>
      <c r="C46">
        <f>VLOOKUP(B46,'מדדים וריביות'!H:I,2)</f>
        <v>4</v>
      </c>
      <c r="D46" s="27">
        <f t="shared" si="0"/>
        <v>3.2737397821989145E-3</v>
      </c>
      <c r="G46" s="26">
        <v>34182</v>
      </c>
      <c r="H46">
        <f>VLOOKUP(G46,'מדדים וריביות'!L:M,2)</f>
        <v>0</v>
      </c>
      <c r="I46" s="27">
        <f t="shared" si="1"/>
        <v>0</v>
      </c>
    </row>
    <row r="47" spans="2:9" x14ac:dyDescent="0.25">
      <c r="B47" s="26">
        <v>34213</v>
      </c>
      <c r="C47">
        <f>VLOOKUP(B47,'מדדים וריביות'!H:I,2)</f>
        <v>4</v>
      </c>
      <c r="D47" s="27">
        <f t="shared" si="0"/>
        <v>3.2737397821989145E-3</v>
      </c>
      <c r="G47" s="26">
        <v>34213</v>
      </c>
      <c r="H47">
        <f>VLOOKUP(G47,'מדדים וריביות'!L:M,2)</f>
        <v>0</v>
      </c>
      <c r="I47" s="27">
        <f t="shared" si="1"/>
        <v>0</v>
      </c>
    </row>
    <row r="48" spans="2:9" x14ac:dyDescent="0.25">
      <c r="B48" s="26">
        <v>34243</v>
      </c>
      <c r="C48">
        <f>VLOOKUP(B48,'מדדים וריביות'!H:I,2)</f>
        <v>4</v>
      </c>
      <c r="D48" s="27">
        <f t="shared" si="0"/>
        <v>3.2737397821989145E-3</v>
      </c>
      <c r="G48" s="26">
        <v>34243</v>
      </c>
      <c r="H48">
        <f>VLOOKUP(G48,'מדדים וריביות'!L:M,2)</f>
        <v>0</v>
      </c>
      <c r="I48" s="27">
        <f t="shared" si="1"/>
        <v>0</v>
      </c>
    </row>
    <row r="49" spans="2:9" x14ac:dyDescent="0.25">
      <c r="B49" s="26">
        <v>34274</v>
      </c>
      <c r="C49">
        <f>VLOOKUP(B49,'מדדים וריביות'!H:I,2)</f>
        <v>4</v>
      </c>
      <c r="D49" s="27">
        <f t="shared" si="0"/>
        <v>3.2737397821989145E-3</v>
      </c>
      <c r="G49" s="26">
        <v>34274</v>
      </c>
      <c r="H49">
        <f>VLOOKUP(G49,'מדדים וריביות'!L:M,2)</f>
        <v>0</v>
      </c>
      <c r="I49" s="27">
        <f t="shared" si="1"/>
        <v>0</v>
      </c>
    </row>
    <row r="50" spans="2:9" x14ac:dyDescent="0.25">
      <c r="B50" s="26">
        <v>34304</v>
      </c>
      <c r="C50">
        <f>VLOOKUP(B50,'מדדים וריביות'!H:I,2)</f>
        <v>4</v>
      </c>
      <c r="D50" s="27">
        <f t="shared" si="0"/>
        <v>3.2737397821989145E-3</v>
      </c>
      <c r="G50" s="26">
        <v>34304</v>
      </c>
      <c r="H50">
        <f>VLOOKUP(G50,'מדדים וריביות'!L:M,2)</f>
        <v>0</v>
      </c>
      <c r="I50" s="27">
        <f t="shared" si="1"/>
        <v>0</v>
      </c>
    </row>
    <row r="51" spans="2:9" x14ac:dyDescent="0.25">
      <c r="B51" s="26">
        <v>34335</v>
      </c>
      <c r="C51">
        <f>VLOOKUP(B51,'מדדים וריביות'!H:I,2)</f>
        <v>4</v>
      </c>
      <c r="D51" s="27">
        <f t="shared" si="0"/>
        <v>3.2737397821989145E-3</v>
      </c>
      <c r="G51" s="26">
        <v>34335</v>
      </c>
      <c r="H51">
        <f>VLOOKUP(G51,'מדדים וריביות'!L:M,2)</f>
        <v>0</v>
      </c>
      <c r="I51" s="27">
        <f t="shared" si="1"/>
        <v>0</v>
      </c>
    </row>
    <row r="52" spans="2:9" x14ac:dyDescent="0.25">
      <c r="B52" s="26">
        <v>34366</v>
      </c>
      <c r="C52">
        <f>VLOOKUP(B52,'מדדים וריביות'!H:I,2)</f>
        <v>4</v>
      </c>
      <c r="D52" s="27">
        <f t="shared" si="0"/>
        <v>3.2737397821989145E-3</v>
      </c>
      <c r="G52" s="26">
        <v>34366</v>
      </c>
      <c r="H52">
        <f>VLOOKUP(G52,'מדדים וריביות'!L:M,2)</f>
        <v>0</v>
      </c>
      <c r="I52" s="27">
        <f t="shared" si="1"/>
        <v>0</v>
      </c>
    </row>
    <row r="53" spans="2:9" x14ac:dyDescent="0.25">
      <c r="B53" s="26">
        <v>34394</v>
      </c>
      <c r="C53">
        <f>VLOOKUP(B53,'מדדים וריביות'!H:I,2)</f>
        <v>4</v>
      </c>
      <c r="D53" s="27">
        <f t="shared" si="0"/>
        <v>3.2737397821989145E-3</v>
      </c>
      <c r="G53" s="26">
        <v>34394</v>
      </c>
      <c r="H53">
        <f>VLOOKUP(G53,'מדדים וריביות'!L:M,2)</f>
        <v>0</v>
      </c>
      <c r="I53" s="27">
        <f t="shared" si="1"/>
        <v>0</v>
      </c>
    </row>
    <row r="54" spans="2:9" x14ac:dyDescent="0.25">
      <c r="B54" s="26">
        <v>34425</v>
      </c>
      <c r="C54">
        <f>VLOOKUP(B54,'מדדים וריביות'!H:I,2)</f>
        <v>4</v>
      </c>
      <c r="D54" s="27">
        <f t="shared" si="0"/>
        <v>3.2737397821989145E-3</v>
      </c>
      <c r="G54" s="26">
        <v>34425</v>
      </c>
      <c r="H54">
        <f>VLOOKUP(G54,'מדדים וריביות'!L:M,2)</f>
        <v>0</v>
      </c>
      <c r="I54" s="27">
        <f t="shared" si="1"/>
        <v>0</v>
      </c>
    </row>
    <row r="55" spans="2:9" x14ac:dyDescent="0.25">
      <c r="B55" s="26">
        <v>34455</v>
      </c>
      <c r="C55">
        <f>VLOOKUP(B55,'מדדים וריביות'!H:I,2)</f>
        <v>4</v>
      </c>
      <c r="D55" s="27">
        <f t="shared" si="0"/>
        <v>3.2737397821989145E-3</v>
      </c>
      <c r="G55" s="26">
        <v>34455</v>
      </c>
      <c r="H55">
        <f>VLOOKUP(G55,'מדדים וריביות'!L:M,2)</f>
        <v>0</v>
      </c>
      <c r="I55" s="27">
        <f t="shared" si="1"/>
        <v>0</v>
      </c>
    </row>
    <row r="56" spans="2:9" x14ac:dyDescent="0.25">
      <c r="B56" s="26">
        <v>34486</v>
      </c>
      <c r="C56">
        <f>VLOOKUP(B56,'מדדים וריביות'!H:I,2)</f>
        <v>4</v>
      </c>
      <c r="D56" s="27">
        <f t="shared" si="0"/>
        <v>3.2737397821989145E-3</v>
      </c>
      <c r="G56" s="26">
        <v>34486</v>
      </c>
      <c r="H56">
        <f>VLOOKUP(G56,'מדדים וריביות'!L:M,2)</f>
        <v>0</v>
      </c>
      <c r="I56" s="27">
        <f t="shared" si="1"/>
        <v>0</v>
      </c>
    </row>
    <row r="57" spans="2:9" x14ac:dyDescent="0.25">
      <c r="B57" s="26">
        <v>34516</v>
      </c>
      <c r="C57">
        <f>VLOOKUP(B57,'מדדים וריביות'!H:I,2)</f>
        <v>4</v>
      </c>
      <c r="D57" s="27">
        <f t="shared" si="0"/>
        <v>3.2737397821989145E-3</v>
      </c>
      <c r="G57" s="26">
        <v>34516</v>
      </c>
      <c r="H57">
        <f>VLOOKUP(G57,'מדדים וריביות'!L:M,2)</f>
        <v>0</v>
      </c>
      <c r="I57" s="27">
        <f t="shared" si="1"/>
        <v>0</v>
      </c>
    </row>
    <row r="58" spans="2:9" x14ac:dyDescent="0.25">
      <c r="B58" s="26">
        <v>34547</v>
      </c>
      <c r="C58">
        <f>VLOOKUP(B58,'מדדים וריביות'!H:I,2)</f>
        <v>4</v>
      </c>
      <c r="D58" s="27">
        <f t="shared" si="0"/>
        <v>3.2737397821989145E-3</v>
      </c>
      <c r="G58" s="26">
        <v>34547</v>
      </c>
      <c r="H58">
        <f>VLOOKUP(G58,'מדדים וריביות'!L:M,2)</f>
        <v>0</v>
      </c>
      <c r="I58" s="27">
        <f t="shared" si="1"/>
        <v>0</v>
      </c>
    </row>
    <row r="59" spans="2:9" x14ac:dyDescent="0.25">
      <c r="B59" s="26">
        <v>34578</v>
      </c>
      <c r="C59">
        <f>VLOOKUP(B59,'מדדים וריביות'!H:I,2)</f>
        <v>4</v>
      </c>
      <c r="D59" s="27">
        <f t="shared" si="0"/>
        <v>3.2737397821989145E-3</v>
      </c>
      <c r="G59" s="26">
        <v>34578</v>
      </c>
      <c r="H59">
        <f>VLOOKUP(G59,'מדדים וריביות'!L:M,2)</f>
        <v>0</v>
      </c>
      <c r="I59" s="27">
        <f t="shared" si="1"/>
        <v>0</v>
      </c>
    </row>
    <row r="60" spans="2:9" x14ac:dyDescent="0.25">
      <c r="B60" s="26">
        <v>34608</v>
      </c>
      <c r="C60">
        <f>VLOOKUP(B60,'מדדים וריביות'!H:I,2)</f>
        <v>4</v>
      </c>
      <c r="D60" s="27">
        <f t="shared" si="0"/>
        <v>3.2737397821989145E-3</v>
      </c>
      <c r="G60" s="26">
        <v>34608</v>
      </c>
      <c r="H60">
        <f>VLOOKUP(G60,'מדדים וריביות'!L:M,2)</f>
        <v>0</v>
      </c>
      <c r="I60" s="27">
        <f t="shared" si="1"/>
        <v>0</v>
      </c>
    </row>
    <row r="61" spans="2:9" x14ac:dyDescent="0.25">
      <c r="B61" s="26">
        <v>34639</v>
      </c>
      <c r="C61">
        <f>VLOOKUP(B61,'מדדים וריביות'!H:I,2)</f>
        <v>4</v>
      </c>
      <c r="D61" s="27">
        <f t="shared" si="0"/>
        <v>3.2737397821989145E-3</v>
      </c>
      <c r="G61" s="26">
        <v>34639</v>
      </c>
      <c r="H61">
        <f>VLOOKUP(G61,'מדדים וריביות'!L:M,2)</f>
        <v>0</v>
      </c>
      <c r="I61" s="27">
        <f t="shared" si="1"/>
        <v>0</v>
      </c>
    </row>
    <row r="62" spans="2:9" x14ac:dyDescent="0.25">
      <c r="B62" s="26">
        <v>34669</v>
      </c>
      <c r="C62">
        <f>VLOOKUP(B62,'מדדים וריביות'!H:I,2)</f>
        <v>4</v>
      </c>
      <c r="D62" s="27">
        <f t="shared" si="0"/>
        <v>3.2737397821989145E-3</v>
      </c>
      <c r="G62" s="26">
        <v>34669</v>
      </c>
      <c r="H62">
        <f>VLOOKUP(G62,'מדדים וריביות'!L:M,2)</f>
        <v>0</v>
      </c>
      <c r="I62" s="27">
        <f t="shared" si="1"/>
        <v>0</v>
      </c>
    </row>
    <row r="63" spans="2:9" x14ac:dyDescent="0.25">
      <c r="B63" s="26">
        <v>34700</v>
      </c>
      <c r="C63">
        <f>VLOOKUP(B63,'מדדים וריביות'!H:I,2)</f>
        <v>4</v>
      </c>
      <c r="D63" s="27">
        <f t="shared" si="0"/>
        <v>3.2737397821989145E-3</v>
      </c>
      <c r="G63" s="26">
        <v>34700</v>
      </c>
      <c r="H63">
        <f>VLOOKUP(G63,'מדדים וריביות'!L:M,2)</f>
        <v>0</v>
      </c>
      <c r="I63" s="27">
        <f t="shared" si="1"/>
        <v>0</v>
      </c>
    </row>
    <row r="64" spans="2:9" x14ac:dyDescent="0.25">
      <c r="B64" s="26">
        <v>34731</v>
      </c>
      <c r="C64">
        <f>VLOOKUP(B64,'מדדים וריביות'!H:I,2)</f>
        <v>4</v>
      </c>
      <c r="D64" s="27">
        <f>(1+C64/100)^(1/12)-1</f>
        <v>3.2737397821989145E-3</v>
      </c>
      <c r="G64" s="26">
        <v>34731</v>
      </c>
      <c r="H64">
        <f>VLOOKUP(G64,'מדדים וריביות'!L:M,2)</f>
        <v>0</v>
      </c>
      <c r="I64" s="27">
        <f t="shared" si="1"/>
        <v>0</v>
      </c>
    </row>
    <row r="65" spans="2:9" x14ac:dyDescent="0.25">
      <c r="B65" s="26">
        <v>34759</v>
      </c>
      <c r="C65">
        <f>VLOOKUP(B65,'מדדים וריביות'!H:I,2)</f>
        <v>4</v>
      </c>
      <c r="D65" s="27">
        <f t="shared" si="0"/>
        <v>3.2737397821989145E-3</v>
      </c>
      <c r="G65" s="26">
        <v>34759</v>
      </c>
      <c r="H65">
        <f>VLOOKUP(G65,'מדדים וריביות'!L:M,2)</f>
        <v>0</v>
      </c>
      <c r="I65" s="27">
        <f t="shared" si="1"/>
        <v>0</v>
      </c>
    </row>
    <row r="66" spans="2:9" x14ac:dyDescent="0.25">
      <c r="B66" s="26">
        <v>34790</v>
      </c>
      <c r="C66">
        <f>VLOOKUP(B66,'מדדים וריביות'!H:I,2)</f>
        <v>4</v>
      </c>
      <c r="D66" s="27">
        <f t="shared" si="0"/>
        <v>3.2737397821989145E-3</v>
      </c>
      <c r="G66" s="26">
        <v>34790</v>
      </c>
      <c r="H66">
        <f>VLOOKUP(G66,'מדדים וריביות'!L:M,2)</f>
        <v>0</v>
      </c>
      <c r="I66" s="27">
        <f t="shared" si="1"/>
        <v>0</v>
      </c>
    </row>
    <row r="67" spans="2:9" x14ac:dyDescent="0.25">
      <c r="B67" s="26">
        <v>34820</v>
      </c>
      <c r="C67">
        <f>VLOOKUP(B67,'מדדים וריביות'!H:I,2)</f>
        <v>4</v>
      </c>
      <c r="D67" s="27">
        <f t="shared" si="0"/>
        <v>3.2737397821989145E-3</v>
      </c>
      <c r="G67" s="26">
        <v>34820</v>
      </c>
      <c r="H67">
        <f>VLOOKUP(G67,'מדדים וריביות'!L:M,2)</f>
        <v>0</v>
      </c>
      <c r="I67" s="27">
        <f t="shared" si="1"/>
        <v>0</v>
      </c>
    </row>
    <row r="68" spans="2:9" x14ac:dyDescent="0.25">
      <c r="B68" s="26">
        <v>34851</v>
      </c>
      <c r="C68">
        <f>VLOOKUP(B68,'מדדים וריביות'!H:I,2)</f>
        <v>4</v>
      </c>
      <c r="D68" s="27">
        <f t="shared" ref="D68:D131" si="2">(1+C68/100)^(1/12)-1</f>
        <v>3.2737397821989145E-3</v>
      </c>
      <c r="G68" s="26">
        <v>34851</v>
      </c>
      <c r="H68">
        <f>VLOOKUP(G68,'מדדים וריביות'!L:M,2)</f>
        <v>0</v>
      </c>
      <c r="I68" s="27">
        <f t="shared" ref="I68:I131" si="3">(1+H68/100)^(1/12)-1</f>
        <v>0</v>
      </c>
    </row>
    <row r="69" spans="2:9" x14ac:dyDescent="0.25">
      <c r="B69" s="26">
        <v>34881</v>
      </c>
      <c r="C69">
        <f>VLOOKUP(B69,'מדדים וריביות'!H:I,2)</f>
        <v>4</v>
      </c>
      <c r="D69" s="27">
        <f t="shared" si="2"/>
        <v>3.2737397821989145E-3</v>
      </c>
      <c r="G69" s="26">
        <v>34881</v>
      </c>
      <c r="H69">
        <f>VLOOKUP(G69,'מדדים וריביות'!L:M,2)</f>
        <v>0</v>
      </c>
      <c r="I69" s="27">
        <f t="shared" si="3"/>
        <v>0</v>
      </c>
    </row>
    <row r="70" spans="2:9" x14ac:dyDescent="0.25">
      <c r="B70" s="26">
        <v>34912</v>
      </c>
      <c r="C70">
        <f>VLOOKUP(B70,'מדדים וריביות'!H:I,2)</f>
        <v>4</v>
      </c>
      <c r="D70" s="27">
        <f t="shared" si="2"/>
        <v>3.2737397821989145E-3</v>
      </c>
      <c r="G70" s="26">
        <v>34912</v>
      </c>
      <c r="H70">
        <f>VLOOKUP(G70,'מדדים וריביות'!L:M,2)</f>
        <v>0</v>
      </c>
      <c r="I70" s="27">
        <f t="shared" si="3"/>
        <v>0</v>
      </c>
    </row>
    <row r="71" spans="2:9" x14ac:dyDescent="0.25">
      <c r="B71" s="26">
        <v>34943</v>
      </c>
      <c r="C71">
        <f>VLOOKUP(B71,'מדדים וריביות'!H:I,2)</f>
        <v>4</v>
      </c>
      <c r="D71" s="27">
        <f t="shared" si="2"/>
        <v>3.2737397821989145E-3</v>
      </c>
      <c r="G71" s="26">
        <v>34943</v>
      </c>
      <c r="H71">
        <f>VLOOKUP(G71,'מדדים וריביות'!L:M,2)</f>
        <v>0</v>
      </c>
      <c r="I71" s="27">
        <f t="shared" si="3"/>
        <v>0</v>
      </c>
    </row>
    <row r="72" spans="2:9" x14ac:dyDescent="0.25">
      <c r="B72" s="26">
        <v>34973</v>
      </c>
      <c r="C72">
        <f>VLOOKUP(B72,'מדדים וריביות'!H:I,2)</f>
        <v>4</v>
      </c>
      <c r="D72" s="27">
        <f t="shared" si="2"/>
        <v>3.2737397821989145E-3</v>
      </c>
      <c r="G72" s="26">
        <v>34973</v>
      </c>
      <c r="H72">
        <f>VLOOKUP(G72,'מדדים וריביות'!L:M,2)</f>
        <v>0</v>
      </c>
      <c r="I72" s="27">
        <f t="shared" si="3"/>
        <v>0</v>
      </c>
    </row>
    <row r="73" spans="2:9" x14ac:dyDescent="0.25">
      <c r="B73" s="26">
        <v>35004</v>
      </c>
      <c r="C73">
        <f>VLOOKUP(B73,'מדדים וריביות'!H:I,2)</f>
        <v>4</v>
      </c>
      <c r="D73" s="27">
        <f t="shared" si="2"/>
        <v>3.2737397821989145E-3</v>
      </c>
      <c r="G73" s="26">
        <v>35004</v>
      </c>
      <c r="H73">
        <f>VLOOKUP(G73,'מדדים וריביות'!L:M,2)</f>
        <v>0</v>
      </c>
      <c r="I73" s="27">
        <f t="shared" si="3"/>
        <v>0</v>
      </c>
    </row>
    <row r="74" spans="2:9" x14ac:dyDescent="0.25">
      <c r="B74" s="26">
        <v>35034</v>
      </c>
      <c r="C74">
        <f>VLOOKUP(B74,'מדדים וריביות'!H:I,2)</f>
        <v>4</v>
      </c>
      <c r="D74" s="27">
        <f t="shared" si="2"/>
        <v>3.2737397821989145E-3</v>
      </c>
      <c r="G74" s="26">
        <v>35034</v>
      </c>
      <c r="H74">
        <f>VLOOKUP(G74,'מדדים וריביות'!L:M,2)</f>
        <v>0</v>
      </c>
      <c r="I74" s="27">
        <f t="shared" si="3"/>
        <v>0</v>
      </c>
    </row>
    <row r="75" spans="2:9" x14ac:dyDescent="0.25">
      <c r="B75" s="26">
        <v>35065</v>
      </c>
      <c r="C75">
        <f>VLOOKUP(B75,'מדדים וריביות'!H:I,2)</f>
        <v>4</v>
      </c>
      <c r="D75" s="27">
        <f t="shared" si="2"/>
        <v>3.2737397821989145E-3</v>
      </c>
      <c r="G75" s="26">
        <v>35065</v>
      </c>
      <c r="H75">
        <f>VLOOKUP(G75,'מדדים וריביות'!L:M,2)</f>
        <v>0</v>
      </c>
      <c r="I75" s="27">
        <f t="shared" si="3"/>
        <v>0</v>
      </c>
    </row>
    <row r="76" spans="2:9" x14ac:dyDescent="0.25">
      <c r="B76" s="26">
        <v>35096</v>
      </c>
      <c r="C76">
        <f>VLOOKUP(B76,'מדדים וריביות'!H:I,2)</f>
        <v>4</v>
      </c>
      <c r="D76" s="27">
        <f t="shared" si="2"/>
        <v>3.2737397821989145E-3</v>
      </c>
      <c r="G76" s="26">
        <v>35096</v>
      </c>
      <c r="H76">
        <f>VLOOKUP(G76,'מדדים וריביות'!L:M,2)</f>
        <v>0</v>
      </c>
      <c r="I76" s="27">
        <f t="shared" si="3"/>
        <v>0</v>
      </c>
    </row>
    <row r="77" spans="2:9" x14ac:dyDescent="0.25">
      <c r="B77" s="26">
        <v>35125</v>
      </c>
      <c r="C77">
        <f>VLOOKUP(B77,'מדדים וריביות'!H:I,2)</f>
        <v>4</v>
      </c>
      <c r="D77" s="27">
        <f t="shared" si="2"/>
        <v>3.2737397821989145E-3</v>
      </c>
      <c r="G77" s="26">
        <v>35125</v>
      </c>
      <c r="H77">
        <f>VLOOKUP(G77,'מדדים וריביות'!L:M,2)</f>
        <v>0</v>
      </c>
      <c r="I77" s="27">
        <f t="shared" si="3"/>
        <v>0</v>
      </c>
    </row>
    <row r="78" spans="2:9" x14ac:dyDescent="0.25">
      <c r="B78" s="26">
        <v>35156</v>
      </c>
      <c r="C78">
        <f>VLOOKUP(B78,'מדדים וריביות'!H:I,2)</f>
        <v>4</v>
      </c>
      <c r="D78" s="27">
        <f t="shared" si="2"/>
        <v>3.2737397821989145E-3</v>
      </c>
      <c r="G78" s="26">
        <v>35156</v>
      </c>
      <c r="H78">
        <f>VLOOKUP(G78,'מדדים וריביות'!L:M,2)</f>
        <v>0</v>
      </c>
      <c r="I78" s="27">
        <f t="shared" si="3"/>
        <v>0</v>
      </c>
    </row>
    <row r="79" spans="2:9" x14ac:dyDescent="0.25">
      <c r="B79" s="26">
        <v>35186</v>
      </c>
      <c r="C79">
        <f>VLOOKUP(B79,'מדדים וריביות'!H:I,2)</f>
        <v>4</v>
      </c>
      <c r="D79" s="27">
        <f t="shared" si="2"/>
        <v>3.2737397821989145E-3</v>
      </c>
      <c r="G79" s="26">
        <v>35186</v>
      </c>
      <c r="H79">
        <f>VLOOKUP(G79,'מדדים וריביות'!L:M,2)</f>
        <v>0</v>
      </c>
      <c r="I79" s="27">
        <f t="shared" si="3"/>
        <v>0</v>
      </c>
    </row>
    <row r="80" spans="2:9" x14ac:dyDescent="0.25">
      <c r="B80" s="26">
        <v>35217</v>
      </c>
      <c r="C80">
        <f>VLOOKUP(B80,'מדדים וריביות'!H:I,2)</f>
        <v>4</v>
      </c>
      <c r="D80" s="27">
        <f t="shared" si="2"/>
        <v>3.2737397821989145E-3</v>
      </c>
      <c r="G80" s="26">
        <v>35217</v>
      </c>
      <c r="H80">
        <f>VLOOKUP(G80,'מדדים וריביות'!L:M,2)</f>
        <v>0</v>
      </c>
      <c r="I80" s="27">
        <f t="shared" si="3"/>
        <v>0</v>
      </c>
    </row>
    <row r="81" spans="2:9" x14ac:dyDescent="0.25">
      <c r="B81" s="26">
        <v>35247</v>
      </c>
      <c r="C81">
        <f>VLOOKUP(B81,'מדדים וריביות'!H:I,2)</f>
        <v>4</v>
      </c>
      <c r="D81" s="27">
        <f t="shared" si="2"/>
        <v>3.2737397821989145E-3</v>
      </c>
      <c r="G81" s="26">
        <v>35247</v>
      </c>
      <c r="H81">
        <f>VLOOKUP(G81,'מדדים וריביות'!L:M,2)</f>
        <v>0</v>
      </c>
      <c r="I81" s="27">
        <f t="shared" si="3"/>
        <v>0</v>
      </c>
    </row>
    <row r="82" spans="2:9" x14ac:dyDescent="0.25">
      <c r="B82" s="26">
        <v>35278</v>
      </c>
      <c r="C82">
        <f>VLOOKUP(B82,'מדדים וריביות'!H:I,2)</f>
        <v>4</v>
      </c>
      <c r="D82" s="27">
        <f t="shared" si="2"/>
        <v>3.2737397821989145E-3</v>
      </c>
      <c r="G82" s="26">
        <v>35278</v>
      </c>
      <c r="H82">
        <f>VLOOKUP(G82,'מדדים וריביות'!L:M,2)</f>
        <v>0</v>
      </c>
      <c r="I82" s="27">
        <f t="shared" si="3"/>
        <v>0</v>
      </c>
    </row>
    <row r="83" spans="2:9" x14ac:dyDescent="0.25">
      <c r="B83" s="26">
        <v>35309</v>
      </c>
      <c r="C83">
        <f>VLOOKUP(B83,'מדדים וריביות'!H:I,2)</f>
        <v>4</v>
      </c>
      <c r="D83" s="27">
        <f t="shared" si="2"/>
        <v>3.2737397821989145E-3</v>
      </c>
      <c r="G83" s="26">
        <v>35309</v>
      </c>
      <c r="H83">
        <f>VLOOKUP(G83,'מדדים וריביות'!L:M,2)</f>
        <v>0</v>
      </c>
      <c r="I83" s="27">
        <f t="shared" si="3"/>
        <v>0</v>
      </c>
    </row>
    <row r="84" spans="2:9" x14ac:dyDescent="0.25">
      <c r="B84" s="26">
        <v>35339</v>
      </c>
      <c r="C84">
        <f>VLOOKUP(B84,'מדדים וריביות'!H:I,2)</f>
        <v>4</v>
      </c>
      <c r="D84" s="27">
        <f t="shared" si="2"/>
        <v>3.2737397821989145E-3</v>
      </c>
      <c r="G84" s="26">
        <v>35339</v>
      </c>
      <c r="H84">
        <f>VLOOKUP(G84,'מדדים וריביות'!L:M,2)</f>
        <v>0</v>
      </c>
      <c r="I84" s="27">
        <f t="shared" si="3"/>
        <v>0</v>
      </c>
    </row>
    <row r="85" spans="2:9" x14ac:dyDescent="0.25">
      <c r="B85" s="26">
        <v>35370</v>
      </c>
      <c r="C85">
        <f>VLOOKUP(B85,'מדדים וריביות'!H:I,2)</f>
        <v>4</v>
      </c>
      <c r="D85" s="27">
        <f t="shared" si="2"/>
        <v>3.2737397821989145E-3</v>
      </c>
      <c r="G85" s="26">
        <v>35370</v>
      </c>
      <c r="H85">
        <f>VLOOKUP(G85,'מדדים וריביות'!L:M,2)</f>
        <v>0</v>
      </c>
      <c r="I85" s="27">
        <f t="shared" si="3"/>
        <v>0</v>
      </c>
    </row>
    <row r="86" spans="2:9" x14ac:dyDescent="0.25">
      <c r="B86" s="26">
        <v>35400</v>
      </c>
      <c r="C86">
        <f>VLOOKUP(B86,'מדדים וריביות'!H:I,2)</f>
        <v>4</v>
      </c>
      <c r="D86" s="27">
        <f t="shared" si="2"/>
        <v>3.2737397821989145E-3</v>
      </c>
      <c r="G86" s="26">
        <v>35400</v>
      </c>
      <c r="H86">
        <f>VLOOKUP(G86,'מדדים וריביות'!L:M,2)</f>
        <v>0</v>
      </c>
      <c r="I86" s="27">
        <f t="shared" si="3"/>
        <v>0</v>
      </c>
    </row>
    <row r="87" spans="2:9" x14ac:dyDescent="0.25">
      <c r="B87" s="26">
        <v>35431</v>
      </c>
      <c r="C87">
        <f>VLOOKUP(B87,'מדדים וריביות'!H:I,2)</f>
        <v>4</v>
      </c>
      <c r="D87" s="27">
        <f t="shared" si="2"/>
        <v>3.2737397821989145E-3</v>
      </c>
      <c r="G87" s="26">
        <v>35431</v>
      </c>
      <c r="H87">
        <f>VLOOKUP(G87,'מדדים וריביות'!L:M,2)</f>
        <v>0</v>
      </c>
      <c r="I87" s="27">
        <f t="shared" si="3"/>
        <v>0</v>
      </c>
    </row>
    <row r="88" spans="2:9" x14ac:dyDescent="0.25">
      <c r="B88" s="26">
        <v>35462</v>
      </c>
      <c r="C88">
        <f>VLOOKUP(B88,'מדדים וריביות'!H:I,2)</f>
        <v>4</v>
      </c>
      <c r="D88" s="27">
        <f t="shared" si="2"/>
        <v>3.2737397821989145E-3</v>
      </c>
      <c r="G88" s="26">
        <v>35462</v>
      </c>
      <c r="H88">
        <f>VLOOKUP(G88,'מדדים וריביות'!L:M,2)</f>
        <v>0</v>
      </c>
      <c r="I88" s="27">
        <f t="shared" si="3"/>
        <v>0</v>
      </c>
    </row>
    <row r="89" spans="2:9" x14ac:dyDescent="0.25">
      <c r="B89" s="26">
        <v>35490</v>
      </c>
      <c r="C89">
        <f>VLOOKUP(B89,'מדדים וריביות'!H:I,2)</f>
        <v>4</v>
      </c>
      <c r="D89" s="27">
        <f t="shared" si="2"/>
        <v>3.2737397821989145E-3</v>
      </c>
      <c r="G89" s="26">
        <v>35490</v>
      </c>
      <c r="H89">
        <f>VLOOKUP(G89,'מדדים וריביות'!L:M,2)</f>
        <v>0</v>
      </c>
      <c r="I89" s="27">
        <f t="shared" si="3"/>
        <v>0</v>
      </c>
    </row>
    <row r="90" spans="2:9" x14ac:dyDescent="0.25">
      <c r="B90" s="26">
        <v>35521</v>
      </c>
      <c r="C90">
        <f>VLOOKUP(B90,'מדדים וריביות'!H:I,2)</f>
        <v>4</v>
      </c>
      <c r="D90" s="27">
        <f t="shared" si="2"/>
        <v>3.2737397821989145E-3</v>
      </c>
      <c r="G90" s="26">
        <v>35521</v>
      </c>
      <c r="H90">
        <f>VLOOKUP(G90,'מדדים וריביות'!L:M,2)</f>
        <v>0</v>
      </c>
      <c r="I90" s="27">
        <f t="shared" si="3"/>
        <v>0</v>
      </c>
    </row>
    <row r="91" spans="2:9" x14ac:dyDescent="0.25">
      <c r="B91" s="26">
        <v>35551</v>
      </c>
      <c r="C91">
        <f>VLOOKUP(B91,'מדדים וריביות'!H:I,2)</f>
        <v>4</v>
      </c>
      <c r="D91" s="27">
        <f t="shared" si="2"/>
        <v>3.2737397821989145E-3</v>
      </c>
      <c r="G91" s="26">
        <v>35551</v>
      </c>
      <c r="H91">
        <f>VLOOKUP(G91,'מדדים וריביות'!L:M,2)</f>
        <v>0</v>
      </c>
      <c r="I91" s="27">
        <f t="shared" si="3"/>
        <v>0</v>
      </c>
    </row>
    <row r="92" spans="2:9" x14ac:dyDescent="0.25">
      <c r="B92" s="26">
        <v>35582</v>
      </c>
      <c r="C92">
        <f>VLOOKUP(B92,'מדדים וריביות'!H:I,2)</f>
        <v>4</v>
      </c>
      <c r="D92" s="27">
        <f t="shared" si="2"/>
        <v>3.2737397821989145E-3</v>
      </c>
      <c r="G92" s="26">
        <v>35582</v>
      </c>
      <c r="H92">
        <f>VLOOKUP(G92,'מדדים וריביות'!L:M,2)</f>
        <v>0</v>
      </c>
      <c r="I92" s="27">
        <f t="shared" si="3"/>
        <v>0</v>
      </c>
    </row>
    <row r="93" spans="2:9" x14ac:dyDescent="0.25">
      <c r="B93" s="26">
        <v>35612</v>
      </c>
      <c r="C93">
        <f>VLOOKUP(B93,'מדדים וריביות'!H:I,2)</f>
        <v>4</v>
      </c>
      <c r="D93" s="27">
        <f t="shared" si="2"/>
        <v>3.2737397821989145E-3</v>
      </c>
      <c r="G93" s="26">
        <v>35612</v>
      </c>
      <c r="H93">
        <f>VLOOKUP(G93,'מדדים וריביות'!L:M,2)</f>
        <v>0</v>
      </c>
      <c r="I93" s="27">
        <f t="shared" si="3"/>
        <v>0</v>
      </c>
    </row>
    <row r="94" spans="2:9" x14ac:dyDescent="0.25">
      <c r="B94" s="26">
        <v>35643</v>
      </c>
      <c r="C94">
        <f>VLOOKUP(B94,'מדדים וריביות'!H:I,2)</f>
        <v>4</v>
      </c>
      <c r="D94" s="27">
        <f t="shared" si="2"/>
        <v>3.2737397821989145E-3</v>
      </c>
      <c r="G94" s="26">
        <v>35643</v>
      </c>
      <c r="H94">
        <f>VLOOKUP(G94,'מדדים וריביות'!L:M,2)</f>
        <v>0</v>
      </c>
      <c r="I94" s="27">
        <f t="shared" si="3"/>
        <v>0</v>
      </c>
    </row>
    <row r="95" spans="2:9" x14ac:dyDescent="0.25">
      <c r="B95" s="26">
        <v>35674</v>
      </c>
      <c r="C95">
        <f>VLOOKUP(B95,'מדדים וריביות'!H:I,2)</f>
        <v>4</v>
      </c>
      <c r="D95" s="27">
        <f t="shared" si="2"/>
        <v>3.2737397821989145E-3</v>
      </c>
      <c r="G95" s="26">
        <v>35674</v>
      </c>
      <c r="H95">
        <f>VLOOKUP(G95,'מדדים וריביות'!L:M,2)</f>
        <v>0</v>
      </c>
      <c r="I95" s="27">
        <f t="shared" si="3"/>
        <v>0</v>
      </c>
    </row>
    <row r="96" spans="2:9" x14ac:dyDescent="0.25">
      <c r="B96" s="26">
        <v>35704</v>
      </c>
      <c r="C96">
        <f>VLOOKUP(B96,'מדדים וריביות'!H:I,2)</f>
        <v>4</v>
      </c>
      <c r="D96" s="27">
        <f t="shared" si="2"/>
        <v>3.2737397821989145E-3</v>
      </c>
      <c r="G96" s="26">
        <v>35704</v>
      </c>
      <c r="H96">
        <f>VLOOKUP(G96,'מדדים וריביות'!L:M,2)</f>
        <v>0</v>
      </c>
      <c r="I96" s="27">
        <f t="shared" si="3"/>
        <v>0</v>
      </c>
    </row>
    <row r="97" spans="2:9" x14ac:dyDescent="0.25">
      <c r="B97" s="26">
        <v>35735</v>
      </c>
      <c r="C97">
        <f>VLOOKUP(B97,'מדדים וריביות'!H:I,2)</f>
        <v>4</v>
      </c>
      <c r="D97" s="27">
        <f t="shared" si="2"/>
        <v>3.2737397821989145E-3</v>
      </c>
      <c r="G97" s="26">
        <v>35735</v>
      </c>
      <c r="H97">
        <f>VLOOKUP(G97,'מדדים וריביות'!L:M,2)</f>
        <v>0</v>
      </c>
      <c r="I97" s="27">
        <f t="shared" si="3"/>
        <v>0</v>
      </c>
    </row>
    <row r="98" spans="2:9" x14ac:dyDescent="0.25">
      <c r="B98" s="26">
        <v>35765</v>
      </c>
      <c r="C98">
        <f>VLOOKUP(B98,'מדדים וריביות'!H:I,2)</f>
        <v>4</v>
      </c>
      <c r="D98" s="27">
        <f t="shared" si="2"/>
        <v>3.2737397821989145E-3</v>
      </c>
      <c r="G98" s="26">
        <v>35765</v>
      </c>
      <c r="H98">
        <f>VLOOKUP(G98,'מדדים וריביות'!L:M,2)</f>
        <v>0</v>
      </c>
      <c r="I98" s="27">
        <f t="shared" si="3"/>
        <v>0</v>
      </c>
    </row>
    <row r="99" spans="2:9" x14ac:dyDescent="0.25">
      <c r="B99" s="26">
        <v>35796</v>
      </c>
      <c r="C99">
        <f>VLOOKUP(B99,'מדדים וריביות'!H:I,2)</f>
        <v>4</v>
      </c>
      <c r="D99" s="27">
        <f t="shared" si="2"/>
        <v>3.2737397821989145E-3</v>
      </c>
      <c r="G99" s="26">
        <v>35796</v>
      </c>
      <c r="H99">
        <f>VLOOKUP(G99,'מדדים וריביות'!L:M,2)</f>
        <v>0</v>
      </c>
      <c r="I99" s="27">
        <f t="shared" si="3"/>
        <v>0</v>
      </c>
    </row>
    <row r="100" spans="2:9" x14ac:dyDescent="0.25">
      <c r="B100" s="26">
        <v>35827</v>
      </c>
      <c r="C100">
        <f>VLOOKUP(B100,'מדדים וריביות'!H:I,2)</f>
        <v>4</v>
      </c>
      <c r="D100" s="27">
        <f t="shared" si="2"/>
        <v>3.2737397821989145E-3</v>
      </c>
      <c r="G100" s="26">
        <v>35827</v>
      </c>
      <c r="H100">
        <f>VLOOKUP(G100,'מדדים וריביות'!L:M,2)</f>
        <v>0</v>
      </c>
      <c r="I100" s="27">
        <f t="shared" si="3"/>
        <v>0</v>
      </c>
    </row>
    <row r="101" spans="2:9" x14ac:dyDescent="0.25">
      <c r="B101" s="26">
        <v>35855</v>
      </c>
      <c r="C101">
        <f>VLOOKUP(B101,'מדדים וריביות'!H:I,2)</f>
        <v>4</v>
      </c>
      <c r="D101" s="27">
        <f t="shared" si="2"/>
        <v>3.2737397821989145E-3</v>
      </c>
      <c r="G101" s="26">
        <v>35855</v>
      </c>
      <c r="H101">
        <f>VLOOKUP(G101,'מדדים וריביות'!L:M,2)</f>
        <v>0</v>
      </c>
      <c r="I101" s="27">
        <f t="shared" si="3"/>
        <v>0</v>
      </c>
    </row>
    <row r="102" spans="2:9" x14ac:dyDescent="0.25">
      <c r="B102" s="26">
        <v>35886</v>
      </c>
      <c r="C102">
        <f>VLOOKUP(B102,'מדדים וריביות'!H:I,2)</f>
        <v>4</v>
      </c>
      <c r="D102" s="27">
        <f t="shared" si="2"/>
        <v>3.2737397821989145E-3</v>
      </c>
      <c r="G102" s="26">
        <v>35886</v>
      </c>
      <c r="H102">
        <f>VLOOKUP(G102,'מדדים וריביות'!L:M,2)</f>
        <v>0</v>
      </c>
      <c r="I102" s="27">
        <f t="shared" si="3"/>
        <v>0</v>
      </c>
    </row>
    <row r="103" spans="2:9" x14ac:dyDescent="0.25">
      <c r="B103" s="26">
        <v>35916</v>
      </c>
      <c r="C103">
        <f>VLOOKUP(B103,'מדדים וריביות'!H:I,2)</f>
        <v>4</v>
      </c>
      <c r="D103" s="27">
        <f t="shared" si="2"/>
        <v>3.2737397821989145E-3</v>
      </c>
      <c r="G103" s="26">
        <v>35916</v>
      </c>
      <c r="H103">
        <f>VLOOKUP(G103,'מדדים וריביות'!L:M,2)</f>
        <v>0</v>
      </c>
      <c r="I103" s="27">
        <f t="shared" si="3"/>
        <v>0</v>
      </c>
    </row>
    <row r="104" spans="2:9" x14ac:dyDescent="0.25">
      <c r="B104" s="26">
        <v>35947</v>
      </c>
      <c r="C104">
        <f>VLOOKUP(B104,'מדדים וריביות'!H:I,2)</f>
        <v>4</v>
      </c>
      <c r="D104" s="27">
        <f t="shared" si="2"/>
        <v>3.2737397821989145E-3</v>
      </c>
      <c r="G104" s="26">
        <v>35947</v>
      </c>
      <c r="H104">
        <f>VLOOKUP(G104,'מדדים וריביות'!L:M,2)</f>
        <v>0</v>
      </c>
      <c r="I104" s="27">
        <f t="shared" si="3"/>
        <v>0</v>
      </c>
    </row>
    <row r="105" spans="2:9" x14ac:dyDescent="0.25">
      <c r="B105" s="26">
        <v>35977</v>
      </c>
      <c r="C105">
        <f>VLOOKUP(B105,'מדדים וריביות'!H:I,2)</f>
        <v>4</v>
      </c>
      <c r="D105" s="27">
        <f t="shared" si="2"/>
        <v>3.2737397821989145E-3</v>
      </c>
      <c r="G105" s="26">
        <v>35977</v>
      </c>
      <c r="H105">
        <f>VLOOKUP(G105,'מדדים וריביות'!L:M,2)</f>
        <v>0</v>
      </c>
      <c r="I105" s="27">
        <f t="shared" si="3"/>
        <v>0</v>
      </c>
    </row>
    <row r="106" spans="2:9" x14ac:dyDescent="0.25">
      <c r="B106" s="26">
        <v>36008</v>
      </c>
      <c r="C106">
        <f>VLOOKUP(B106,'מדדים וריביות'!H:I,2)</f>
        <v>4</v>
      </c>
      <c r="D106" s="27">
        <f t="shared" si="2"/>
        <v>3.2737397821989145E-3</v>
      </c>
      <c r="G106" s="26">
        <v>36008</v>
      </c>
      <c r="H106">
        <f>VLOOKUP(G106,'מדדים וריביות'!L:M,2)</f>
        <v>0</v>
      </c>
      <c r="I106" s="27">
        <f t="shared" si="3"/>
        <v>0</v>
      </c>
    </row>
    <row r="107" spans="2:9" x14ac:dyDescent="0.25">
      <c r="B107" s="26">
        <v>36039</v>
      </c>
      <c r="C107">
        <f>VLOOKUP(B107,'מדדים וריביות'!H:I,2)</f>
        <v>4</v>
      </c>
      <c r="D107" s="27">
        <f t="shared" si="2"/>
        <v>3.2737397821989145E-3</v>
      </c>
      <c r="G107" s="26">
        <v>36039</v>
      </c>
      <c r="H107">
        <f>VLOOKUP(G107,'מדדים וריביות'!L:M,2)</f>
        <v>0</v>
      </c>
      <c r="I107" s="27">
        <f t="shared" si="3"/>
        <v>0</v>
      </c>
    </row>
    <row r="108" spans="2:9" x14ac:dyDescent="0.25">
      <c r="B108" s="26">
        <v>36069</v>
      </c>
      <c r="C108">
        <f>VLOOKUP(B108,'מדדים וריביות'!H:I,2)</f>
        <v>4</v>
      </c>
      <c r="D108" s="27">
        <f t="shared" si="2"/>
        <v>3.2737397821989145E-3</v>
      </c>
      <c r="G108" s="26">
        <v>36069</v>
      </c>
      <c r="H108">
        <f>VLOOKUP(G108,'מדדים וריביות'!L:M,2)</f>
        <v>0</v>
      </c>
      <c r="I108" s="27">
        <f t="shared" si="3"/>
        <v>0</v>
      </c>
    </row>
    <row r="109" spans="2:9" x14ac:dyDescent="0.25">
      <c r="B109" s="26">
        <v>36100</v>
      </c>
      <c r="C109">
        <f>VLOOKUP(B109,'מדדים וריביות'!H:I,2)</f>
        <v>4</v>
      </c>
      <c r="D109" s="27">
        <f t="shared" si="2"/>
        <v>3.2737397821989145E-3</v>
      </c>
      <c r="G109" s="26">
        <v>36100</v>
      </c>
      <c r="H109">
        <f>VLOOKUP(G109,'מדדים וריביות'!L:M,2)</f>
        <v>0</v>
      </c>
      <c r="I109" s="27">
        <f t="shared" si="3"/>
        <v>0</v>
      </c>
    </row>
    <row r="110" spans="2:9" x14ac:dyDescent="0.25">
      <c r="B110" s="26">
        <v>36130</v>
      </c>
      <c r="C110">
        <f>VLOOKUP(B110,'מדדים וריביות'!H:I,2)</f>
        <v>4</v>
      </c>
      <c r="D110" s="27">
        <f t="shared" si="2"/>
        <v>3.2737397821989145E-3</v>
      </c>
      <c r="G110" s="26">
        <v>36130</v>
      </c>
      <c r="H110">
        <f>VLOOKUP(G110,'מדדים וריביות'!L:M,2)</f>
        <v>0</v>
      </c>
      <c r="I110" s="27">
        <f t="shared" si="3"/>
        <v>0</v>
      </c>
    </row>
    <row r="111" spans="2:9" x14ac:dyDescent="0.25">
      <c r="B111" s="26">
        <v>36161</v>
      </c>
      <c r="C111">
        <f>VLOOKUP(B111,'מדדים וריביות'!H:I,2)</f>
        <v>4</v>
      </c>
      <c r="D111" s="27">
        <f t="shared" si="2"/>
        <v>3.2737397821989145E-3</v>
      </c>
      <c r="G111" s="26">
        <v>36161</v>
      </c>
      <c r="H111">
        <f>VLOOKUP(G111,'מדדים וריביות'!L:M,2)</f>
        <v>0</v>
      </c>
      <c r="I111" s="27">
        <f t="shared" si="3"/>
        <v>0</v>
      </c>
    </row>
    <row r="112" spans="2:9" x14ac:dyDescent="0.25">
      <c r="B112" s="26">
        <v>36192</v>
      </c>
      <c r="C112">
        <f>VLOOKUP(B112,'מדדים וריביות'!H:I,2)</f>
        <v>4</v>
      </c>
      <c r="D112" s="27">
        <f t="shared" si="2"/>
        <v>3.2737397821989145E-3</v>
      </c>
      <c r="G112" s="26">
        <v>36192</v>
      </c>
      <c r="H112">
        <f>VLOOKUP(G112,'מדדים וריביות'!L:M,2)</f>
        <v>0</v>
      </c>
      <c r="I112" s="27">
        <f t="shared" si="3"/>
        <v>0</v>
      </c>
    </row>
    <row r="113" spans="2:9" x14ac:dyDescent="0.25">
      <c r="B113" s="26">
        <v>36220</v>
      </c>
      <c r="C113">
        <f>VLOOKUP(B113,'מדדים וריביות'!H:I,2)</f>
        <v>4</v>
      </c>
      <c r="D113" s="27">
        <f t="shared" si="2"/>
        <v>3.2737397821989145E-3</v>
      </c>
      <c r="G113" s="26">
        <v>36220</v>
      </c>
      <c r="H113">
        <f>VLOOKUP(G113,'מדדים וריביות'!L:M,2)</f>
        <v>0</v>
      </c>
      <c r="I113" s="27">
        <f t="shared" si="3"/>
        <v>0</v>
      </c>
    </row>
    <row r="114" spans="2:9" x14ac:dyDescent="0.25">
      <c r="B114" s="26">
        <v>36251</v>
      </c>
      <c r="C114">
        <f>VLOOKUP(B114,'מדדים וריביות'!H:I,2)</f>
        <v>4</v>
      </c>
      <c r="D114" s="27">
        <f t="shared" si="2"/>
        <v>3.2737397821989145E-3</v>
      </c>
      <c r="G114" s="26">
        <v>36251</v>
      </c>
      <c r="H114">
        <f>VLOOKUP(G114,'מדדים וריביות'!L:M,2)</f>
        <v>0</v>
      </c>
      <c r="I114" s="27">
        <f t="shared" si="3"/>
        <v>0</v>
      </c>
    </row>
    <row r="115" spans="2:9" x14ac:dyDescent="0.25">
      <c r="B115" s="26">
        <v>36281</v>
      </c>
      <c r="C115">
        <f>VLOOKUP(B115,'מדדים וריביות'!H:I,2)</f>
        <v>4</v>
      </c>
      <c r="D115" s="27">
        <f t="shared" si="2"/>
        <v>3.2737397821989145E-3</v>
      </c>
      <c r="G115" s="26">
        <v>36281</v>
      </c>
      <c r="H115">
        <f>VLOOKUP(G115,'מדדים וריביות'!L:M,2)</f>
        <v>0</v>
      </c>
      <c r="I115" s="27">
        <f t="shared" si="3"/>
        <v>0</v>
      </c>
    </row>
    <row r="116" spans="2:9" x14ac:dyDescent="0.25">
      <c r="B116" s="26">
        <v>36312</v>
      </c>
      <c r="C116">
        <f>VLOOKUP(B116,'מדדים וריביות'!H:I,2)</f>
        <v>4</v>
      </c>
      <c r="D116" s="27">
        <f t="shared" si="2"/>
        <v>3.2737397821989145E-3</v>
      </c>
      <c r="G116" s="26">
        <v>36312</v>
      </c>
      <c r="H116">
        <f>VLOOKUP(G116,'מדדים וריביות'!L:M,2)</f>
        <v>0</v>
      </c>
      <c r="I116" s="27">
        <f t="shared" si="3"/>
        <v>0</v>
      </c>
    </row>
    <row r="117" spans="2:9" x14ac:dyDescent="0.25">
      <c r="B117" s="26">
        <v>36342</v>
      </c>
      <c r="C117">
        <f>VLOOKUP(B117,'מדדים וריביות'!H:I,2)</f>
        <v>4</v>
      </c>
      <c r="D117" s="27">
        <f t="shared" si="2"/>
        <v>3.2737397821989145E-3</v>
      </c>
      <c r="G117" s="26">
        <v>36342</v>
      </c>
      <c r="H117">
        <f>VLOOKUP(G117,'מדדים וריביות'!L:M,2)</f>
        <v>0</v>
      </c>
      <c r="I117" s="27">
        <f t="shared" si="3"/>
        <v>0</v>
      </c>
    </row>
    <row r="118" spans="2:9" x14ac:dyDescent="0.25">
      <c r="B118" s="26">
        <v>36373</v>
      </c>
      <c r="C118">
        <f>VLOOKUP(B118,'מדדים וריביות'!H:I,2)</f>
        <v>4</v>
      </c>
      <c r="D118" s="27">
        <f t="shared" si="2"/>
        <v>3.2737397821989145E-3</v>
      </c>
      <c r="G118" s="26">
        <v>36373</v>
      </c>
      <c r="H118">
        <f>VLOOKUP(G118,'מדדים וריביות'!L:M,2)</f>
        <v>0</v>
      </c>
      <c r="I118" s="27">
        <f t="shared" si="3"/>
        <v>0</v>
      </c>
    </row>
    <row r="119" spans="2:9" x14ac:dyDescent="0.25">
      <c r="B119" s="26">
        <v>36404</v>
      </c>
      <c r="C119">
        <f>VLOOKUP(B119,'מדדים וריביות'!H:I,2)</f>
        <v>4</v>
      </c>
      <c r="D119" s="27">
        <f t="shared" si="2"/>
        <v>3.2737397821989145E-3</v>
      </c>
      <c r="G119" s="26">
        <v>36404</v>
      </c>
      <c r="H119">
        <f>VLOOKUP(G119,'מדדים וריביות'!L:M,2)</f>
        <v>0</v>
      </c>
      <c r="I119" s="27">
        <f t="shared" si="3"/>
        <v>0</v>
      </c>
    </row>
    <row r="120" spans="2:9" x14ac:dyDescent="0.25">
      <c r="B120" s="26">
        <v>36434</v>
      </c>
      <c r="C120">
        <f>VLOOKUP(B120,'מדדים וריביות'!H:I,2)</f>
        <v>4</v>
      </c>
      <c r="D120" s="27">
        <f t="shared" si="2"/>
        <v>3.2737397821989145E-3</v>
      </c>
      <c r="G120" s="26">
        <v>36434</v>
      </c>
      <c r="H120">
        <f>VLOOKUP(G120,'מדדים וריביות'!L:M,2)</f>
        <v>0</v>
      </c>
      <c r="I120" s="27">
        <f t="shared" si="3"/>
        <v>0</v>
      </c>
    </row>
    <row r="121" spans="2:9" x14ac:dyDescent="0.25">
      <c r="B121" s="26">
        <v>36465</v>
      </c>
      <c r="C121">
        <f>VLOOKUP(B121,'מדדים וריביות'!H:I,2)</f>
        <v>4</v>
      </c>
      <c r="D121" s="27">
        <f t="shared" si="2"/>
        <v>3.2737397821989145E-3</v>
      </c>
      <c r="G121" s="26">
        <v>36465</v>
      </c>
      <c r="H121">
        <f>VLOOKUP(G121,'מדדים וריביות'!L:M,2)</f>
        <v>0</v>
      </c>
      <c r="I121" s="27">
        <f t="shared" si="3"/>
        <v>0</v>
      </c>
    </row>
    <row r="122" spans="2:9" x14ac:dyDescent="0.25">
      <c r="B122" s="26">
        <v>36495</v>
      </c>
      <c r="C122">
        <f>VLOOKUP(B122,'מדדים וריביות'!H:I,2)</f>
        <v>4</v>
      </c>
      <c r="D122" s="27">
        <f t="shared" si="2"/>
        <v>3.2737397821989145E-3</v>
      </c>
      <c r="G122" s="26">
        <v>36495</v>
      </c>
      <c r="H122">
        <f>VLOOKUP(G122,'מדדים וריביות'!L:M,2)</f>
        <v>0</v>
      </c>
      <c r="I122" s="27">
        <f t="shared" si="3"/>
        <v>0</v>
      </c>
    </row>
    <row r="123" spans="2:9" x14ac:dyDescent="0.25">
      <c r="B123" s="26">
        <v>36526</v>
      </c>
      <c r="C123">
        <f>VLOOKUP(B123,'מדדים וריביות'!H:I,2)</f>
        <v>4</v>
      </c>
      <c r="D123" s="27">
        <f t="shared" si="2"/>
        <v>3.2737397821989145E-3</v>
      </c>
      <c r="G123" s="26">
        <v>36526</v>
      </c>
      <c r="H123">
        <f>VLOOKUP(G123,'מדדים וריביות'!L:M,2)</f>
        <v>0</v>
      </c>
      <c r="I123" s="27">
        <f t="shared" si="3"/>
        <v>0</v>
      </c>
    </row>
    <row r="124" spans="2:9" x14ac:dyDescent="0.25">
      <c r="B124" s="26">
        <v>36557</v>
      </c>
      <c r="C124">
        <f>VLOOKUP(B124,'מדדים וריביות'!H:I,2)</f>
        <v>4</v>
      </c>
      <c r="D124" s="27">
        <f t="shared" si="2"/>
        <v>3.2737397821989145E-3</v>
      </c>
      <c r="G124" s="26">
        <v>36557</v>
      </c>
      <c r="H124">
        <f>VLOOKUP(G124,'מדדים וריביות'!L:M,2)</f>
        <v>0</v>
      </c>
      <c r="I124" s="27">
        <f t="shared" si="3"/>
        <v>0</v>
      </c>
    </row>
    <row r="125" spans="2:9" x14ac:dyDescent="0.25">
      <c r="B125" s="26">
        <v>36586</v>
      </c>
      <c r="C125">
        <f>VLOOKUP(B125,'מדדים וריביות'!H:I,2)</f>
        <v>4</v>
      </c>
      <c r="D125" s="27">
        <f t="shared" si="2"/>
        <v>3.2737397821989145E-3</v>
      </c>
      <c r="G125" s="26">
        <v>36586</v>
      </c>
      <c r="H125">
        <f>VLOOKUP(G125,'מדדים וריביות'!L:M,2)</f>
        <v>0</v>
      </c>
      <c r="I125" s="27">
        <f t="shared" si="3"/>
        <v>0</v>
      </c>
    </row>
    <row r="126" spans="2:9" x14ac:dyDescent="0.25">
      <c r="B126" s="26">
        <v>36617</v>
      </c>
      <c r="C126">
        <f>VLOOKUP(B126,'מדדים וריביות'!H:I,2)</f>
        <v>4</v>
      </c>
      <c r="D126" s="27">
        <f t="shared" si="2"/>
        <v>3.2737397821989145E-3</v>
      </c>
      <c r="G126" s="26">
        <v>36617</v>
      </c>
      <c r="H126">
        <f>VLOOKUP(G126,'מדדים וריביות'!L:M,2)</f>
        <v>0</v>
      </c>
      <c r="I126" s="27">
        <f t="shared" si="3"/>
        <v>0</v>
      </c>
    </row>
    <row r="127" spans="2:9" x14ac:dyDescent="0.25">
      <c r="B127" s="26">
        <v>36647</v>
      </c>
      <c r="C127">
        <f>VLOOKUP(B127,'מדדים וריביות'!H:I,2)</f>
        <v>4</v>
      </c>
      <c r="D127" s="27">
        <f t="shared" si="2"/>
        <v>3.2737397821989145E-3</v>
      </c>
      <c r="G127" s="26">
        <v>36647</v>
      </c>
      <c r="H127">
        <f>VLOOKUP(G127,'מדדים וריביות'!L:M,2)</f>
        <v>0</v>
      </c>
      <c r="I127" s="27">
        <f t="shared" si="3"/>
        <v>0</v>
      </c>
    </row>
    <row r="128" spans="2:9" x14ac:dyDescent="0.25">
      <c r="B128" s="26">
        <v>36678</v>
      </c>
      <c r="C128">
        <f>VLOOKUP(B128,'מדדים וריביות'!H:I,2)</f>
        <v>4</v>
      </c>
      <c r="D128" s="27">
        <f t="shared" si="2"/>
        <v>3.2737397821989145E-3</v>
      </c>
      <c r="G128" s="26">
        <v>36678</v>
      </c>
      <c r="H128">
        <f>VLOOKUP(G128,'מדדים וריביות'!L:M,2)</f>
        <v>0</v>
      </c>
      <c r="I128" s="27">
        <f t="shared" si="3"/>
        <v>0</v>
      </c>
    </row>
    <row r="129" spans="2:9" x14ac:dyDescent="0.25">
      <c r="B129" s="26">
        <v>36708</v>
      </c>
      <c r="C129">
        <f>VLOOKUP(B129,'מדדים וריביות'!H:I,2)</f>
        <v>4</v>
      </c>
      <c r="D129" s="27">
        <f t="shared" si="2"/>
        <v>3.2737397821989145E-3</v>
      </c>
      <c r="G129" s="26">
        <v>36708</v>
      </c>
      <c r="H129">
        <f>VLOOKUP(G129,'מדדים וריביות'!L:M,2)</f>
        <v>0</v>
      </c>
      <c r="I129" s="27">
        <f t="shared" si="3"/>
        <v>0</v>
      </c>
    </row>
    <row r="130" spans="2:9" x14ac:dyDescent="0.25">
      <c r="B130" s="26">
        <v>36739</v>
      </c>
      <c r="C130">
        <f>VLOOKUP(B130,'מדדים וריביות'!H:I,2)</f>
        <v>4</v>
      </c>
      <c r="D130" s="27">
        <f t="shared" si="2"/>
        <v>3.2737397821989145E-3</v>
      </c>
      <c r="G130" s="26">
        <v>36739</v>
      </c>
      <c r="H130">
        <f>VLOOKUP(G130,'מדדים וריביות'!L:M,2)</f>
        <v>0</v>
      </c>
      <c r="I130" s="27">
        <f t="shared" si="3"/>
        <v>0</v>
      </c>
    </row>
    <row r="131" spans="2:9" x14ac:dyDescent="0.25">
      <c r="B131" s="26">
        <v>36770</v>
      </c>
      <c r="C131">
        <f>VLOOKUP(B131,'מדדים וריביות'!H:I,2)</f>
        <v>4</v>
      </c>
      <c r="D131" s="27">
        <f t="shared" si="2"/>
        <v>3.2737397821989145E-3</v>
      </c>
      <c r="G131" s="26">
        <v>36770</v>
      </c>
      <c r="H131">
        <f>VLOOKUP(G131,'מדדים וריביות'!L:M,2)</f>
        <v>0</v>
      </c>
      <c r="I131" s="27">
        <f t="shared" si="3"/>
        <v>0</v>
      </c>
    </row>
    <row r="132" spans="2:9" x14ac:dyDescent="0.25">
      <c r="B132" s="26">
        <v>36800</v>
      </c>
      <c r="C132">
        <f>VLOOKUP(B132,'מדדים וריביות'!H:I,2)</f>
        <v>4</v>
      </c>
      <c r="D132" s="27">
        <f t="shared" ref="D132:D195" si="4">(1+C132/100)^(1/12)-1</f>
        <v>3.2737397821989145E-3</v>
      </c>
      <c r="G132" s="26">
        <v>36800</v>
      </c>
      <c r="H132">
        <f>VLOOKUP(G132,'מדדים וריביות'!L:M,2)</f>
        <v>0</v>
      </c>
      <c r="I132" s="27">
        <f t="shared" ref="I132:I195" si="5">(1+H132/100)^(1/12)-1</f>
        <v>0</v>
      </c>
    </row>
    <row r="133" spans="2:9" x14ac:dyDescent="0.25">
      <c r="B133" s="26">
        <v>36831</v>
      </c>
      <c r="C133">
        <f>VLOOKUP(B133,'מדדים וריביות'!H:I,2)</f>
        <v>4</v>
      </c>
      <c r="D133" s="27">
        <f t="shared" si="4"/>
        <v>3.2737397821989145E-3</v>
      </c>
      <c r="G133" s="26">
        <v>36831</v>
      </c>
      <c r="H133">
        <f>VLOOKUP(G133,'מדדים וריביות'!L:M,2)</f>
        <v>0</v>
      </c>
      <c r="I133" s="27">
        <f t="shared" si="5"/>
        <v>0</v>
      </c>
    </row>
    <row r="134" spans="2:9" x14ac:dyDescent="0.25">
      <c r="B134" s="26">
        <v>36861</v>
      </c>
      <c r="C134">
        <f>VLOOKUP(B134,'מדדים וריביות'!H:I,2)</f>
        <v>4</v>
      </c>
      <c r="D134" s="27">
        <f t="shared" si="4"/>
        <v>3.2737397821989145E-3</v>
      </c>
      <c r="G134" s="26">
        <v>36861</v>
      </c>
      <c r="H134">
        <f>VLOOKUP(G134,'מדדים וריביות'!L:M,2)</f>
        <v>0</v>
      </c>
      <c r="I134" s="27">
        <f t="shared" si="5"/>
        <v>0</v>
      </c>
    </row>
    <row r="135" spans="2:9" x14ac:dyDescent="0.25">
      <c r="B135" s="26">
        <v>36892</v>
      </c>
      <c r="C135">
        <f>VLOOKUP(B135,'מדדים וריביות'!H:I,2)</f>
        <v>4</v>
      </c>
      <c r="D135" s="27">
        <f t="shared" si="4"/>
        <v>3.2737397821989145E-3</v>
      </c>
      <c r="G135" s="26">
        <v>36892</v>
      </c>
      <c r="H135">
        <f>VLOOKUP(G135,'מדדים וריביות'!L:M,2)</f>
        <v>0</v>
      </c>
      <c r="I135" s="27">
        <f t="shared" si="5"/>
        <v>0</v>
      </c>
    </row>
    <row r="136" spans="2:9" x14ac:dyDescent="0.25">
      <c r="B136" s="26">
        <v>36923</v>
      </c>
      <c r="C136">
        <f>VLOOKUP(B136,'מדדים וריביות'!H:I,2)</f>
        <v>4</v>
      </c>
      <c r="D136" s="27">
        <f t="shared" si="4"/>
        <v>3.2737397821989145E-3</v>
      </c>
      <c r="G136" s="26">
        <v>36923</v>
      </c>
      <c r="H136">
        <f>VLOOKUP(G136,'מדדים וריביות'!L:M,2)</f>
        <v>0</v>
      </c>
      <c r="I136" s="27">
        <f t="shared" si="5"/>
        <v>0</v>
      </c>
    </row>
    <row r="137" spans="2:9" x14ac:dyDescent="0.25">
      <c r="B137" s="26">
        <v>36951</v>
      </c>
      <c r="C137">
        <f>VLOOKUP(B137,'מדדים וריביות'!H:I,2)</f>
        <v>4</v>
      </c>
      <c r="D137" s="27">
        <f t="shared" si="4"/>
        <v>3.2737397821989145E-3</v>
      </c>
      <c r="G137" s="26">
        <v>36951</v>
      </c>
      <c r="H137">
        <f>VLOOKUP(G137,'מדדים וריביות'!L:M,2)</f>
        <v>0</v>
      </c>
      <c r="I137" s="27">
        <f t="shared" si="5"/>
        <v>0</v>
      </c>
    </row>
    <row r="138" spans="2:9" x14ac:dyDescent="0.25">
      <c r="B138" s="26">
        <v>36982</v>
      </c>
      <c r="C138">
        <f>VLOOKUP(B138,'מדדים וריביות'!H:I,2)</f>
        <v>4</v>
      </c>
      <c r="D138" s="27">
        <f t="shared" si="4"/>
        <v>3.2737397821989145E-3</v>
      </c>
      <c r="G138" s="26">
        <v>36982</v>
      </c>
      <c r="H138">
        <f>VLOOKUP(G138,'מדדים וריביות'!L:M,2)</f>
        <v>0</v>
      </c>
      <c r="I138" s="27">
        <f t="shared" si="5"/>
        <v>0</v>
      </c>
    </row>
    <row r="139" spans="2:9" x14ac:dyDescent="0.25">
      <c r="B139" s="26">
        <v>37012</v>
      </c>
      <c r="C139">
        <f>VLOOKUP(B139,'מדדים וריביות'!H:I,2)</f>
        <v>4</v>
      </c>
      <c r="D139" s="27">
        <f t="shared" si="4"/>
        <v>3.2737397821989145E-3</v>
      </c>
      <c r="G139" s="26">
        <v>37012</v>
      </c>
      <c r="H139">
        <f>VLOOKUP(G139,'מדדים וריביות'!L:M,2)</f>
        <v>0</v>
      </c>
      <c r="I139" s="27">
        <f t="shared" si="5"/>
        <v>0</v>
      </c>
    </row>
    <row r="140" spans="2:9" x14ac:dyDescent="0.25">
      <c r="B140" s="26">
        <v>37043</v>
      </c>
      <c r="C140">
        <f>VLOOKUP(B140,'מדדים וריביות'!H:I,2)</f>
        <v>4</v>
      </c>
      <c r="D140" s="27">
        <f t="shared" si="4"/>
        <v>3.2737397821989145E-3</v>
      </c>
      <c r="G140" s="26">
        <v>37043</v>
      </c>
      <c r="H140">
        <f>VLOOKUP(G140,'מדדים וריביות'!L:M,2)</f>
        <v>0</v>
      </c>
      <c r="I140" s="27">
        <f t="shared" si="5"/>
        <v>0</v>
      </c>
    </row>
    <row r="141" spans="2:9" x14ac:dyDescent="0.25">
      <c r="B141" s="26">
        <v>37073</v>
      </c>
      <c r="C141">
        <f>VLOOKUP(B141,'מדדים וריביות'!H:I,2)</f>
        <v>4</v>
      </c>
      <c r="D141" s="27">
        <f t="shared" si="4"/>
        <v>3.2737397821989145E-3</v>
      </c>
      <c r="G141" s="26">
        <v>37073</v>
      </c>
      <c r="H141">
        <f>VLOOKUP(G141,'מדדים וריביות'!L:M,2)</f>
        <v>0</v>
      </c>
      <c r="I141" s="27">
        <f t="shared" si="5"/>
        <v>0</v>
      </c>
    </row>
    <row r="142" spans="2:9" x14ac:dyDescent="0.25">
      <c r="B142" s="26">
        <v>37104</v>
      </c>
      <c r="C142">
        <f>VLOOKUP(B142,'מדדים וריביות'!H:I,2)</f>
        <v>4</v>
      </c>
      <c r="D142" s="27">
        <f t="shared" si="4"/>
        <v>3.2737397821989145E-3</v>
      </c>
      <c r="G142" s="26">
        <v>37104</v>
      </c>
      <c r="H142">
        <f>VLOOKUP(G142,'מדדים וריביות'!L:M,2)</f>
        <v>0</v>
      </c>
      <c r="I142" s="27">
        <f t="shared" si="5"/>
        <v>0</v>
      </c>
    </row>
    <row r="143" spans="2:9" x14ac:dyDescent="0.25">
      <c r="B143" s="26">
        <v>37135</v>
      </c>
      <c r="C143">
        <f>VLOOKUP(B143,'מדדים וריביות'!H:I,2)</f>
        <v>4</v>
      </c>
      <c r="D143" s="27">
        <f t="shared" si="4"/>
        <v>3.2737397821989145E-3</v>
      </c>
      <c r="G143" s="26">
        <v>37135</v>
      </c>
      <c r="H143">
        <f>VLOOKUP(G143,'מדדים וריביות'!L:M,2)</f>
        <v>0</v>
      </c>
      <c r="I143" s="27">
        <f t="shared" si="5"/>
        <v>0</v>
      </c>
    </row>
    <row r="144" spans="2:9" x14ac:dyDescent="0.25">
      <c r="B144" s="26">
        <v>37165</v>
      </c>
      <c r="C144">
        <f>VLOOKUP(B144,'מדדים וריביות'!H:I,2)</f>
        <v>4</v>
      </c>
      <c r="D144" s="27">
        <f t="shared" si="4"/>
        <v>3.2737397821989145E-3</v>
      </c>
      <c r="G144" s="26">
        <v>37165</v>
      </c>
      <c r="H144">
        <f>VLOOKUP(G144,'מדדים וריביות'!L:M,2)</f>
        <v>0</v>
      </c>
      <c r="I144" s="27">
        <f t="shared" si="5"/>
        <v>0</v>
      </c>
    </row>
    <row r="145" spans="2:9" x14ac:dyDescent="0.25">
      <c r="B145" s="26">
        <v>37196</v>
      </c>
      <c r="C145">
        <f>VLOOKUP(B145,'מדדים וריביות'!H:I,2)</f>
        <v>4</v>
      </c>
      <c r="D145" s="27">
        <f t="shared" si="4"/>
        <v>3.2737397821989145E-3</v>
      </c>
      <c r="G145" s="26">
        <v>37196</v>
      </c>
      <c r="H145">
        <f>VLOOKUP(G145,'מדדים וריביות'!L:M,2)</f>
        <v>0</v>
      </c>
      <c r="I145" s="27">
        <f t="shared" si="5"/>
        <v>0</v>
      </c>
    </row>
    <row r="146" spans="2:9" x14ac:dyDescent="0.25">
      <c r="B146" s="26">
        <v>37226</v>
      </c>
      <c r="C146">
        <f>VLOOKUP(B146,'מדדים וריביות'!H:I,2)</f>
        <v>4</v>
      </c>
      <c r="D146" s="27">
        <f t="shared" si="4"/>
        <v>3.2737397821989145E-3</v>
      </c>
      <c r="G146" s="26">
        <v>37226</v>
      </c>
      <c r="H146">
        <f>VLOOKUP(G146,'מדדים וריביות'!L:M,2)</f>
        <v>0</v>
      </c>
      <c r="I146" s="27">
        <f t="shared" si="5"/>
        <v>0</v>
      </c>
    </row>
    <row r="147" spans="2:9" x14ac:dyDescent="0.25">
      <c r="B147" s="26">
        <v>37257</v>
      </c>
      <c r="C147">
        <f>VLOOKUP(B147,'מדדים וריביות'!H:I,2)</f>
        <v>4</v>
      </c>
      <c r="D147" s="27">
        <f t="shared" si="4"/>
        <v>3.2737397821989145E-3</v>
      </c>
      <c r="G147" s="26">
        <v>37257</v>
      </c>
      <c r="H147">
        <f>VLOOKUP(G147,'מדדים וריביות'!L:M,2)</f>
        <v>0</v>
      </c>
      <c r="I147" s="27">
        <f t="shared" si="5"/>
        <v>0</v>
      </c>
    </row>
    <row r="148" spans="2:9" x14ac:dyDescent="0.25">
      <c r="B148" s="26">
        <v>37288</v>
      </c>
      <c r="C148">
        <f>VLOOKUP(B148,'מדדים וריביות'!H:I,2)</f>
        <v>4</v>
      </c>
      <c r="D148" s="27">
        <f t="shared" si="4"/>
        <v>3.2737397821989145E-3</v>
      </c>
      <c r="G148" s="26">
        <v>37288</v>
      </c>
      <c r="H148">
        <f>VLOOKUP(G148,'מדדים וריביות'!L:M,2)</f>
        <v>0</v>
      </c>
      <c r="I148" s="27">
        <f t="shared" si="5"/>
        <v>0</v>
      </c>
    </row>
    <row r="149" spans="2:9" x14ac:dyDescent="0.25">
      <c r="B149" s="26">
        <v>37316</v>
      </c>
      <c r="C149">
        <f>VLOOKUP(B149,'מדדים וריביות'!H:I,2)</f>
        <v>4</v>
      </c>
      <c r="D149" s="27">
        <f t="shared" si="4"/>
        <v>3.2737397821989145E-3</v>
      </c>
      <c r="G149" s="26">
        <v>37316</v>
      </c>
      <c r="H149">
        <f>VLOOKUP(G149,'מדדים וריביות'!L:M,2)</f>
        <v>0</v>
      </c>
      <c r="I149" s="27">
        <f t="shared" si="5"/>
        <v>0</v>
      </c>
    </row>
    <row r="150" spans="2:9" x14ac:dyDescent="0.25">
      <c r="B150" s="26">
        <v>37347</v>
      </c>
      <c r="C150">
        <f>VLOOKUP(B150,'מדדים וריביות'!H:I,2)</f>
        <v>4</v>
      </c>
      <c r="D150" s="27">
        <f t="shared" si="4"/>
        <v>3.2737397821989145E-3</v>
      </c>
      <c r="G150" s="26">
        <v>37347</v>
      </c>
      <c r="H150">
        <f>VLOOKUP(G150,'מדדים וריביות'!L:M,2)</f>
        <v>0</v>
      </c>
      <c r="I150" s="27">
        <f t="shared" si="5"/>
        <v>0</v>
      </c>
    </row>
    <row r="151" spans="2:9" x14ac:dyDescent="0.25">
      <c r="B151" s="26">
        <v>37377</v>
      </c>
      <c r="C151">
        <f>VLOOKUP(B151,'מדדים וריביות'!H:I,2)</f>
        <v>4</v>
      </c>
      <c r="D151" s="27">
        <f t="shared" si="4"/>
        <v>3.2737397821989145E-3</v>
      </c>
      <c r="G151" s="26">
        <v>37377</v>
      </c>
      <c r="H151">
        <f>VLOOKUP(G151,'מדדים וריביות'!L:M,2)</f>
        <v>0</v>
      </c>
      <c r="I151" s="27">
        <f t="shared" si="5"/>
        <v>0</v>
      </c>
    </row>
    <row r="152" spans="2:9" x14ac:dyDescent="0.25">
      <c r="B152" s="26">
        <v>37408</v>
      </c>
      <c r="C152">
        <f>VLOOKUP(B152,'מדדים וריביות'!H:I,2)</f>
        <v>4</v>
      </c>
      <c r="D152" s="27">
        <f t="shared" si="4"/>
        <v>3.2737397821989145E-3</v>
      </c>
      <c r="G152" s="26">
        <v>37408</v>
      </c>
      <c r="H152">
        <f>VLOOKUP(G152,'מדדים וריביות'!L:M,2)</f>
        <v>0</v>
      </c>
      <c r="I152" s="27">
        <f t="shared" si="5"/>
        <v>0</v>
      </c>
    </row>
    <row r="153" spans="2:9" x14ac:dyDescent="0.25">
      <c r="B153" s="26">
        <v>37438</v>
      </c>
      <c r="C153">
        <f>VLOOKUP(B153,'מדדים וריביות'!H:I,2)</f>
        <v>4</v>
      </c>
      <c r="D153" s="27">
        <f t="shared" si="4"/>
        <v>3.2737397821989145E-3</v>
      </c>
      <c r="G153" s="26">
        <v>37438</v>
      </c>
      <c r="H153">
        <f>VLOOKUP(G153,'מדדים וריביות'!L:M,2)</f>
        <v>0</v>
      </c>
      <c r="I153" s="27">
        <f t="shared" si="5"/>
        <v>0</v>
      </c>
    </row>
    <row r="154" spans="2:9" x14ac:dyDescent="0.25">
      <c r="B154" s="26">
        <v>37469</v>
      </c>
      <c r="C154">
        <f>VLOOKUP(B154,'מדדים וריביות'!H:I,2)</f>
        <v>4</v>
      </c>
      <c r="D154" s="27">
        <f t="shared" si="4"/>
        <v>3.2737397821989145E-3</v>
      </c>
      <c r="G154" s="26">
        <v>37469</v>
      </c>
      <c r="H154">
        <f>VLOOKUP(G154,'מדדים וריביות'!L:M,2)</f>
        <v>0</v>
      </c>
      <c r="I154" s="27">
        <f t="shared" si="5"/>
        <v>0</v>
      </c>
    </row>
    <row r="155" spans="2:9" x14ac:dyDescent="0.25">
      <c r="B155" s="26">
        <v>37500</v>
      </c>
      <c r="C155">
        <f>VLOOKUP(B155,'מדדים וריביות'!H:I,2)</f>
        <v>4</v>
      </c>
      <c r="D155" s="27">
        <f t="shared" si="4"/>
        <v>3.2737397821989145E-3</v>
      </c>
      <c r="G155" s="26">
        <v>37500</v>
      </c>
      <c r="H155">
        <f>VLOOKUP(G155,'מדדים וריביות'!L:M,2)</f>
        <v>0</v>
      </c>
      <c r="I155" s="27">
        <f t="shared" si="5"/>
        <v>0</v>
      </c>
    </row>
    <row r="156" spans="2:9" x14ac:dyDescent="0.25">
      <c r="B156" s="26">
        <v>37530</v>
      </c>
      <c r="C156">
        <f>VLOOKUP(B156,'מדדים וריביות'!H:I,2)</f>
        <v>4</v>
      </c>
      <c r="D156" s="27">
        <f t="shared" si="4"/>
        <v>3.2737397821989145E-3</v>
      </c>
      <c r="G156" s="26">
        <v>37530</v>
      </c>
      <c r="H156">
        <f>VLOOKUP(G156,'מדדים וריביות'!L:M,2)</f>
        <v>0</v>
      </c>
      <c r="I156" s="27">
        <f t="shared" si="5"/>
        <v>0</v>
      </c>
    </row>
    <row r="157" spans="2:9" x14ac:dyDescent="0.25">
      <c r="B157" s="26">
        <v>37561</v>
      </c>
      <c r="C157">
        <f>VLOOKUP(B157,'מדדים וריביות'!H:I,2)</f>
        <v>4</v>
      </c>
      <c r="D157" s="27">
        <f t="shared" si="4"/>
        <v>3.2737397821989145E-3</v>
      </c>
      <c r="G157" s="26">
        <v>37561</v>
      </c>
      <c r="H157">
        <f>VLOOKUP(G157,'מדדים וריביות'!L:M,2)</f>
        <v>0</v>
      </c>
      <c r="I157" s="27">
        <f t="shared" si="5"/>
        <v>0</v>
      </c>
    </row>
    <row r="158" spans="2:9" x14ac:dyDescent="0.25">
      <c r="B158" s="26">
        <v>37591</v>
      </c>
      <c r="C158">
        <f>VLOOKUP(B158,'מדדים וריביות'!H:I,2)</f>
        <v>4</v>
      </c>
      <c r="D158" s="27">
        <f t="shared" si="4"/>
        <v>3.2737397821989145E-3</v>
      </c>
      <c r="G158" s="26">
        <v>37591</v>
      </c>
      <c r="H158">
        <f>VLOOKUP(G158,'מדדים וריביות'!L:M,2)</f>
        <v>0</v>
      </c>
      <c r="I158" s="27">
        <f t="shared" si="5"/>
        <v>0</v>
      </c>
    </row>
    <row r="159" spans="2:9" x14ac:dyDescent="0.25">
      <c r="B159" s="26">
        <v>37622</v>
      </c>
      <c r="C159">
        <f>VLOOKUP(B159,'מדדים וריביות'!H:I,2)</f>
        <v>4</v>
      </c>
      <c r="D159" s="27">
        <f t="shared" si="4"/>
        <v>3.2737397821989145E-3</v>
      </c>
      <c r="G159" s="26">
        <v>37622</v>
      </c>
      <c r="H159">
        <f>VLOOKUP(G159,'מדדים וריביות'!L:M,2)</f>
        <v>0</v>
      </c>
      <c r="I159" s="27">
        <f t="shared" si="5"/>
        <v>0</v>
      </c>
    </row>
    <row r="160" spans="2:9" x14ac:dyDescent="0.25">
      <c r="B160" s="26">
        <v>37653</v>
      </c>
      <c r="C160">
        <f>VLOOKUP(B160,'מדדים וריביות'!H:I,2)</f>
        <v>4</v>
      </c>
      <c r="D160" s="27">
        <f t="shared" si="4"/>
        <v>3.2737397821989145E-3</v>
      </c>
      <c r="G160" s="26">
        <v>37653</v>
      </c>
      <c r="H160">
        <f>VLOOKUP(G160,'מדדים וריביות'!L:M,2)</f>
        <v>0</v>
      </c>
      <c r="I160" s="27">
        <f t="shared" si="5"/>
        <v>0</v>
      </c>
    </row>
    <row r="161" spans="2:9" x14ac:dyDescent="0.25">
      <c r="B161" s="26">
        <v>37681</v>
      </c>
      <c r="C161">
        <f>VLOOKUP(B161,'מדדים וריביות'!H:I,2)</f>
        <v>4</v>
      </c>
      <c r="D161" s="27">
        <f t="shared" si="4"/>
        <v>3.2737397821989145E-3</v>
      </c>
      <c r="G161" s="26">
        <v>37681</v>
      </c>
      <c r="H161">
        <f>VLOOKUP(G161,'מדדים וריביות'!L:M,2)</f>
        <v>0</v>
      </c>
      <c r="I161" s="27">
        <f t="shared" si="5"/>
        <v>0</v>
      </c>
    </row>
    <row r="162" spans="2:9" x14ac:dyDescent="0.25">
      <c r="B162" s="26">
        <v>37712</v>
      </c>
      <c r="C162">
        <f>VLOOKUP(B162,'מדדים וריביות'!H:I,2)</f>
        <v>6.3</v>
      </c>
      <c r="D162" s="27">
        <f t="shared" si="4"/>
        <v>5.1042407584538374E-3</v>
      </c>
      <c r="G162" s="26">
        <v>37712</v>
      </c>
      <c r="H162">
        <f>VLOOKUP(G162,'מדדים וריביות'!L:M,2)</f>
        <v>12.8</v>
      </c>
      <c r="I162" s="27">
        <f t="shared" si="5"/>
        <v>1.0087720864679683E-2</v>
      </c>
    </row>
    <row r="163" spans="2:9" x14ac:dyDescent="0.25">
      <c r="B163" s="26">
        <v>37742</v>
      </c>
      <c r="C163">
        <f>VLOOKUP(B163,'מדדים וריביות'!H:I,2)</f>
        <v>6.3</v>
      </c>
      <c r="D163" s="27">
        <f t="shared" si="4"/>
        <v>5.1042407584538374E-3</v>
      </c>
      <c r="G163" s="26">
        <v>37742</v>
      </c>
      <c r="H163">
        <f>VLOOKUP(G163,'מדדים וריביות'!L:M,2)</f>
        <v>12.8</v>
      </c>
      <c r="I163" s="27">
        <f t="shared" si="5"/>
        <v>1.0087720864679683E-2</v>
      </c>
    </row>
    <row r="164" spans="2:9" x14ac:dyDescent="0.25">
      <c r="B164" s="26">
        <v>37773</v>
      </c>
      <c r="C164">
        <f>VLOOKUP(B164,'מדדים וריביות'!H:I,2)</f>
        <v>6.3</v>
      </c>
      <c r="D164" s="27">
        <f t="shared" si="4"/>
        <v>5.1042407584538374E-3</v>
      </c>
      <c r="G164" s="26">
        <v>37773</v>
      </c>
      <c r="H164">
        <f>VLOOKUP(G164,'מדדים וריביות'!L:M,2)</f>
        <v>12.8</v>
      </c>
      <c r="I164" s="27">
        <f t="shared" si="5"/>
        <v>1.0087720864679683E-2</v>
      </c>
    </row>
    <row r="165" spans="2:9" x14ac:dyDescent="0.25">
      <c r="B165" s="26">
        <v>37803</v>
      </c>
      <c r="C165">
        <f>VLOOKUP(B165,'מדדים וריביות'!H:I,2)</f>
        <v>5.5</v>
      </c>
      <c r="D165" s="27">
        <f t="shared" si="4"/>
        <v>4.471698917043021E-3</v>
      </c>
      <c r="G165" s="26">
        <v>37803</v>
      </c>
      <c r="H165">
        <f>VLOOKUP(G165,'מדדים וריביות'!L:M,2)</f>
        <v>12</v>
      </c>
      <c r="I165" s="27">
        <f t="shared" si="5"/>
        <v>9.4887929345830457E-3</v>
      </c>
    </row>
    <row r="166" spans="2:9" x14ac:dyDescent="0.25">
      <c r="B166" s="26">
        <v>37834</v>
      </c>
      <c r="C166">
        <f>VLOOKUP(B166,'מדדים וריביות'!H:I,2)</f>
        <v>5.5</v>
      </c>
      <c r="D166" s="27">
        <f t="shared" si="4"/>
        <v>4.471698917043021E-3</v>
      </c>
      <c r="G166" s="26">
        <v>37834</v>
      </c>
      <c r="H166">
        <f>VLOOKUP(G166,'מדדים וריביות'!L:M,2)</f>
        <v>12</v>
      </c>
      <c r="I166" s="27">
        <f t="shared" si="5"/>
        <v>9.4887929345830457E-3</v>
      </c>
    </row>
    <row r="167" spans="2:9" x14ac:dyDescent="0.25">
      <c r="B167" s="26">
        <v>37865</v>
      </c>
      <c r="C167">
        <f>VLOOKUP(B167,'מדדים וריביות'!H:I,2)</f>
        <v>5.5</v>
      </c>
      <c r="D167" s="27">
        <f t="shared" si="4"/>
        <v>4.471698917043021E-3</v>
      </c>
      <c r="G167" s="26">
        <v>37865</v>
      </c>
      <c r="H167">
        <f>VLOOKUP(G167,'מדדים וריביות'!L:M,2)</f>
        <v>12</v>
      </c>
      <c r="I167" s="27">
        <f t="shared" si="5"/>
        <v>9.4887929345830457E-3</v>
      </c>
    </row>
    <row r="168" spans="2:9" x14ac:dyDescent="0.25">
      <c r="B168" s="26">
        <v>37895</v>
      </c>
      <c r="C168">
        <f>VLOOKUP(B168,'מדדים וריביות'!H:I,2)</f>
        <v>5.2</v>
      </c>
      <c r="D168" s="27">
        <f t="shared" si="4"/>
        <v>4.2333616592649115E-3</v>
      </c>
      <c r="G168" s="26">
        <v>37895</v>
      </c>
      <c r="H168">
        <f>VLOOKUP(G168,'מדדים וריביות'!L:M,2)</f>
        <v>11.7</v>
      </c>
      <c r="I168" s="27">
        <f t="shared" si="5"/>
        <v>9.2631835047352062E-3</v>
      </c>
    </row>
    <row r="169" spans="2:9" x14ac:dyDescent="0.25">
      <c r="B169" s="26">
        <v>37926</v>
      </c>
      <c r="C169">
        <f>VLOOKUP(B169,'מדדים וריביות'!H:I,2)</f>
        <v>5.2</v>
      </c>
      <c r="D169" s="27">
        <f t="shared" si="4"/>
        <v>4.2333616592649115E-3</v>
      </c>
      <c r="G169" s="26">
        <v>37926</v>
      </c>
      <c r="H169">
        <f>VLOOKUP(G169,'מדדים וריביות'!L:M,2)</f>
        <v>11.7</v>
      </c>
      <c r="I169" s="27">
        <f t="shared" si="5"/>
        <v>9.2631835047352062E-3</v>
      </c>
    </row>
    <row r="170" spans="2:9" x14ac:dyDescent="0.25">
      <c r="B170" s="26">
        <v>37956</v>
      </c>
      <c r="C170">
        <f>VLOOKUP(B170,'מדדים וריביות'!H:I,2)</f>
        <v>5.2</v>
      </c>
      <c r="D170" s="27">
        <f t="shared" si="4"/>
        <v>4.2333616592649115E-3</v>
      </c>
      <c r="G170" s="26">
        <v>37956</v>
      </c>
      <c r="H170">
        <f>VLOOKUP(G170,'מדדים וריביות'!L:M,2)</f>
        <v>11.7</v>
      </c>
      <c r="I170" s="27">
        <f t="shared" si="5"/>
        <v>9.2631835047352062E-3</v>
      </c>
    </row>
    <row r="171" spans="2:9" x14ac:dyDescent="0.25">
      <c r="B171" s="26">
        <v>37987</v>
      </c>
      <c r="C171">
        <f>VLOOKUP(B171,'מדדים וריביות'!H:I,2)</f>
        <v>5.0999999999999996</v>
      </c>
      <c r="D171" s="27">
        <f t="shared" si="4"/>
        <v>4.1537774426925189E-3</v>
      </c>
      <c r="G171" s="26">
        <v>37987</v>
      </c>
      <c r="H171">
        <f>VLOOKUP(G171,'מדדים וריביות'!L:M,2)</f>
        <v>11.6</v>
      </c>
      <c r="I171" s="27">
        <f t="shared" si="5"/>
        <v>9.187856919632198E-3</v>
      </c>
    </row>
    <row r="172" spans="2:9" x14ac:dyDescent="0.25">
      <c r="B172" s="26">
        <v>38018</v>
      </c>
      <c r="C172">
        <f>VLOOKUP(B172,'מדדים וריביות'!H:I,2)</f>
        <v>5.0999999999999996</v>
      </c>
      <c r="D172" s="27">
        <f t="shared" si="4"/>
        <v>4.1537774426925189E-3</v>
      </c>
      <c r="G172" s="26">
        <v>38018</v>
      </c>
      <c r="H172">
        <f>VLOOKUP(G172,'מדדים וריביות'!L:M,2)</f>
        <v>11.6</v>
      </c>
      <c r="I172" s="27">
        <f t="shared" si="5"/>
        <v>9.187856919632198E-3</v>
      </c>
    </row>
    <row r="173" spans="2:9" x14ac:dyDescent="0.25">
      <c r="B173" s="26">
        <v>38047</v>
      </c>
      <c r="C173">
        <f>VLOOKUP(B173,'מדדים וריביות'!H:I,2)</f>
        <v>5.0999999999999996</v>
      </c>
      <c r="D173" s="27">
        <f t="shared" si="4"/>
        <v>4.1537774426925189E-3</v>
      </c>
      <c r="G173" s="26">
        <v>38047</v>
      </c>
      <c r="H173">
        <f>VLOOKUP(G173,'מדדים וריביות'!L:M,2)</f>
        <v>11.6</v>
      </c>
      <c r="I173" s="27">
        <f t="shared" si="5"/>
        <v>9.187856919632198E-3</v>
      </c>
    </row>
    <row r="174" spans="2:9" x14ac:dyDescent="0.25">
      <c r="B174" s="26">
        <v>38078</v>
      </c>
      <c r="C174">
        <f>VLOOKUP(B174,'מדדים וריביות'!H:I,2)</f>
        <v>4.5999999999999996</v>
      </c>
      <c r="D174" s="27">
        <f t="shared" si="4"/>
        <v>3.7548121811461499E-3</v>
      </c>
      <c r="G174" s="26">
        <v>38078</v>
      </c>
      <c r="H174">
        <f>VLOOKUP(G174,'מדדים וריביות'!L:M,2)</f>
        <v>11.1</v>
      </c>
      <c r="I174" s="27">
        <f t="shared" si="5"/>
        <v>8.8102933966649477E-3</v>
      </c>
    </row>
    <row r="175" spans="2:9" x14ac:dyDescent="0.25">
      <c r="B175" s="26">
        <v>38108</v>
      </c>
      <c r="C175">
        <f>VLOOKUP(B175,'מדדים וריביות'!H:I,2)</f>
        <v>4.5999999999999996</v>
      </c>
      <c r="D175" s="27">
        <f t="shared" si="4"/>
        <v>3.7548121811461499E-3</v>
      </c>
      <c r="G175" s="26">
        <v>38108</v>
      </c>
      <c r="H175">
        <f>VLOOKUP(G175,'מדדים וריביות'!L:M,2)</f>
        <v>11.1</v>
      </c>
      <c r="I175" s="27">
        <f t="shared" si="5"/>
        <v>8.8102933966649477E-3</v>
      </c>
    </row>
    <row r="176" spans="2:9" x14ac:dyDescent="0.25">
      <c r="B176" s="26">
        <v>38139</v>
      </c>
      <c r="C176">
        <f>VLOOKUP(B176,'מדדים וריביות'!H:I,2)</f>
        <v>4.5999999999999996</v>
      </c>
      <c r="D176" s="27">
        <f t="shared" si="4"/>
        <v>3.7548121811461499E-3</v>
      </c>
      <c r="G176" s="26">
        <v>38139</v>
      </c>
      <c r="H176">
        <f>VLOOKUP(G176,'מדדים וריביות'!L:M,2)</f>
        <v>11.1</v>
      </c>
      <c r="I176" s="27">
        <f t="shared" si="5"/>
        <v>8.8102933966649477E-3</v>
      </c>
    </row>
    <row r="177" spans="2:9" x14ac:dyDescent="0.25">
      <c r="B177" s="26">
        <v>38169</v>
      </c>
      <c r="C177">
        <f>VLOOKUP(B177,'מדדים וריביות'!H:I,2)</f>
        <v>4.5</v>
      </c>
      <c r="D177" s="27">
        <f t="shared" si="4"/>
        <v>3.6748094004368514E-3</v>
      </c>
      <c r="G177" s="26">
        <v>38169</v>
      </c>
      <c r="H177">
        <f>VLOOKUP(G177,'מדדים וריביות'!L:M,2)</f>
        <v>11</v>
      </c>
      <c r="I177" s="27">
        <f t="shared" si="5"/>
        <v>8.7345938235519061E-3</v>
      </c>
    </row>
    <row r="178" spans="2:9" x14ac:dyDescent="0.25">
      <c r="B178" s="26">
        <v>38200</v>
      </c>
      <c r="C178">
        <f>VLOOKUP(B178,'מדדים וריביות'!H:I,2)</f>
        <v>4.5</v>
      </c>
      <c r="D178" s="27">
        <f t="shared" si="4"/>
        <v>3.6748094004368514E-3</v>
      </c>
      <c r="G178" s="26">
        <v>38200</v>
      </c>
      <c r="H178">
        <f>VLOOKUP(G178,'מדדים וריביות'!L:M,2)</f>
        <v>11</v>
      </c>
      <c r="I178" s="27">
        <f t="shared" si="5"/>
        <v>8.7345938235519061E-3</v>
      </c>
    </row>
    <row r="179" spans="2:9" x14ac:dyDescent="0.25">
      <c r="B179" s="26">
        <v>38231</v>
      </c>
      <c r="C179">
        <f>VLOOKUP(B179,'מדדים וריביות'!H:I,2)</f>
        <v>4.5</v>
      </c>
      <c r="D179" s="27">
        <f t="shared" si="4"/>
        <v>3.6748094004368514E-3</v>
      </c>
      <c r="G179" s="26">
        <v>38231</v>
      </c>
      <c r="H179">
        <f>VLOOKUP(G179,'מדדים וריביות'!L:M,2)</f>
        <v>11</v>
      </c>
      <c r="I179" s="27">
        <f t="shared" si="5"/>
        <v>8.7345938235519061E-3</v>
      </c>
    </row>
    <row r="180" spans="2:9" x14ac:dyDescent="0.25">
      <c r="B180" s="26">
        <v>38261</v>
      </c>
      <c r="C180">
        <f>VLOOKUP(B180,'מדדים וריביות'!H:I,2)</f>
        <v>4.2</v>
      </c>
      <c r="D180" s="27">
        <f t="shared" si="4"/>
        <v>3.4343792900468628E-3</v>
      </c>
      <c r="G180" s="26">
        <v>38261</v>
      </c>
      <c r="H180">
        <f>VLOOKUP(G180,'מדדים וריביות'!L:M,2)</f>
        <v>10.7</v>
      </c>
      <c r="I180" s="27">
        <f t="shared" si="5"/>
        <v>8.5071194284280782E-3</v>
      </c>
    </row>
    <row r="181" spans="2:9" x14ac:dyDescent="0.25">
      <c r="B181" s="26">
        <v>38292</v>
      </c>
      <c r="C181">
        <f>VLOOKUP(B181,'מדדים וריביות'!H:I,2)</f>
        <v>4.2</v>
      </c>
      <c r="D181" s="27">
        <f t="shared" si="4"/>
        <v>3.4343792900468628E-3</v>
      </c>
      <c r="G181" s="26">
        <v>38292</v>
      </c>
      <c r="H181">
        <f>VLOOKUP(G181,'מדדים וריביות'!L:M,2)</f>
        <v>10.7</v>
      </c>
      <c r="I181" s="27">
        <f t="shared" si="5"/>
        <v>8.5071194284280782E-3</v>
      </c>
    </row>
    <row r="182" spans="2:9" x14ac:dyDescent="0.25">
      <c r="B182" s="26">
        <v>38322</v>
      </c>
      <c r="C182">
        <f>VLOOKUP(B182,'מדדים וריביות'!H:I,2)</f>
        <v>4.2</v>
      </c>
      <c r="D182" s="27">
        <f t="shared" si="4"/>
        <v>3.4343792900468628E-3</v>
      </c>
      <c r="G182" s="26">
        <v>38322</v>
      </c>
      <c r="H182">
        <f>VLOOKUP(G182,'מדדים וריביות'!L:M,2)</f>
        <v>10.7</v>
      </c>
      <c r="I182" s="27">
        <f t="shared" si="5"/>
        <v>8.5071194284280782E-3</v>
      </c>
    </row>
    <row r="183" spans="2:9" x14ac:dyDescent="0.25">
      <c r="B183" s="26">
        <v>38353</v>
      </c>
      <c r="C183">
        <f>VLOOKUP(B183,'מדדים וריביות'!H:I,2)</f>
        <v>4</v>
      </c>
      <c r="D183" s="27">
        <f t="shared" si="4"/>
        <v>3.2737397821989145E-3</v>
      </c>
      <c r="G183" s="26">
        <v>38353</v>
      </c>
      <c r="H183">
        <f>VLOOKUP(G183,'מדדים וריביות'!L:M,2)</f>
        <v>10.5</v>
      </c>
      <c r="I183" s="27">
        <f t="shared" si="5"/>
        <v>8.355155683635207E-3</v>
      </c>
    </row>
    <row r="184" spans="2:9" x14ac:dyDescent="0.25">
      <c r="B184" s="26">
        <v>38384</v>
      </c>
      <c r="C184">
        <f>VLOOKUP(B184,'מדדים וריביות'!H:I,2)</f>
        <v>4</v>
      </c>
      <c r="D184" s="27">
        <f t="shared" si="4"/>
        <v>3.2737397821989145E-3</v>
      </c>
      <c r="G184" s="26">
        <v>38384</v>
      </c>
      <c r="H184">
        <f>VLOOKUP(G184,'מדדים וריביות'!L:M,2)</f>
        <v>10.5</v>
      </c>
      <c r="I184" s="27">
        <f t="shared" si="5"/>
        <v>8.355155683635207E-3</v>
      </c>
    </row>
    <row r="185" spans="2:9" x14ac:dyDescent="0.25">
      <c r="B185" s="26">
        <v>38412</v>
      </c>
      <c r="C185">
        <f>VLOOKUP(B185,'מדדים וריביות'!H:I,2)</f>
        <v>4</v>
      </c>
      <c r="D185" s="27">
        <f t="shared" si="4"/>
        <v>3.2737397821989145E-3</v>
      </c>
      <c r="G185" s="26">
        <v>38412</v>
      </c>
      <c r="H185">
        <f>VLOOKUP(G185,'מדדים וריביות'!L:M,2)</f>
        <v>10.5</v>
      </c>
      <c r="I185" s="27">
        <f t="shared" si="5"/>
        <v>8.355155683635207E-3</v>
      </c>
    </row>
    <row r="186" spans="2:9" x14ac:dyDescent="0.25">
      <c r="B186" s="26">
        <v>38443</v>
      </c>
      <c r="C186">
        <f>VLOOKUP(B186,'מדדים וריביות'!H:I,2)</f>
        <v>3.1</v>
      </c>
      <c r="D186" s="27">
        <f t="shared" si="4"/>
        <v>2.5473393892132545E-3</v>
      </c>
      <c r="G186" s="26">
        <v>38443</v>
      </c>
      <c r="H186">
        <f>VLOOKUP(G186,'מדדים וריביות'!L:M,2)</f>
        <v>9.6</v>
      </c>
      <c r="I186" s="27">
        <f t="shared" si="5"/>
        <v>7.6681834559830797E-3</v>
      </c>
    </row>
    <row r="187" spans="2:9" x14ac:dyDescent="0.25">
      <c r="B187" s="26">
        <v>38473</v>
      </c>
      <c r="C187">
        <f>VLOOKUP(B187,'מדדים וריביות'!H:I,2)</f>
        <v>3.1</v>
      </c>
      <c r="D187" s="27">
        <f t="shared" si="4"/>
        <v>2.5473393892132545E-3</v>
      </c>
      <c r="G187" s="26">
        <v>38473</v>
      </c>
      <c r="H187">
        <f>VLOOKUP(G187,'מדדים וריביות'!L:M,2)</f>
        <v>9.6</v>
      </c>
      <c r="I187" s="27">
        <f t="shared" si="5"/>
        <v>7.6681834559830797E-3</v>
      </c>
    </row>
    <row r="188" spans="2:9" x14ac:dyDescent="0.25">
      <c r="B188" s="26">
        <v>38504</v>
      </c>
      <c r="C188">
        <f>VLOOKUP(B188,'מדדים וריביות'!H:I,2)</f>
        <v>3.1</v>
      </c>
      <c r="D188" s="27">
        <f t="shared" si="4"/>
        <v>2.5473393892132545E-3</v>
      </c>
      <c r="G188" s="26">
        <v>38504</v>
      </c>
      <c r="H188">
        <f>VLOOKUP(G188,'מדדים וריביות'!L:M,2)</f>
        <v>9.6</v>
      </c>
      <c r="I188" s="27">
        <f t="shared" si="5"/>
        <v>7.6681834559830797E-3</v>
      </c>
    </row>
    <row r="189" spans="2:9" x14ac:dyDescent="0.25">
      <c r="B189" s="26">
        <v>38534</v>
      </c>
      <c r="C189">
        <f>VLOOKUP(B189,'מדדים וריביות'!H:I,2)</f>
        <v>3.2</v>
      </c>
      <c r="D189" s="27">
        <f t="shared" si="4"/>
        <v>2.6283369587845051E-3</v>
      </c>
      <c r="G189" s="26">
        <v>38534</v>
      </c>
      <c r="H189">
        <f>VLOOKUP(G189,'מדדים וריביות'!L:M,2)</f>
        <v>9.6999999999999993</v>
      </c>
      <c r="I189" s="27">
        <f t="shared" si="5"/>
        <v>7.7447685407496802E-3</v>
      </c>
    </row>
    <row r="190" spans="2:9" x14ac:dyDescent="0.25">
      <c r="B190" s="26">
        <v>38565</v>
      </c>
      <c r="C190">
        <f>VLOOKUP(B190,'מדדים וריביות'!H:I,2)</f>
        <v>3.2</v>
      </c>
      <c r="D190" s="27">
        <f t="shared" si="4"/>
        <v>2.6283369587845051E-3</v>
      </c>
      <c r="G190" s="26">
        <v>38565</v>
      </c>
      <c r="H190">
        <f>VLOOKUP(G190,'מדדים וריביות'!L:M,2)</f>
        <v>9.6999999999999993</v>
      </c>
      <c r="I190" s="27">
        <f t="shared" si="5"/>
        <v>7.7447685407496802E-3</v>
      </c>
    </row>
    <row r="191" spans="2:9" x14ac:dyDescent="0.25">
      <c r="B191" s="26">
        <v>38596</v>
      </c>
      <c r="C191">
        <f>VLOOKUP(B191,'מדדים וריביות'!H:I,2)</f>
        <v>3.2</v>
      </c>
      <c r="D191" s="27">
        <f t="shared" si="4"/>
        <v>2.6283369587845051E-3</v>
      </c>
      <c r="G191" s="26">
        <v>38596</v>
      </c>
      <c r="H191">
        <f>VLOOKUP(G191,'מדדים וריביות'!L:M,2)</f>
        <v>9.6999999999999993</v>
      </c>
      <c r="I191" s="27">
        <f t="shared" si="5"/>
        <v>7.7447685407496802E-3</v>
      </c>
    </row>
    <row r="192" spans="2:9" x14ac:dyDescent="0.25">
      <c r="B192" s="26">
        <v>38626</v>
      </c>
      <c r="C192">
        <f>VLOOKUP(B192,'מדדים וריביות'!H:I,2)</f>
        <v>3</v>
      </c>
      <c r="D192" s="27">
        <f t="shared" si="4"/>
        <v>2.4662697723036864E-3</v>
      </c>
      <c r="G192" s="26">
        <v>38626</v>
      </c>
      <c r="H192">
        <f>VLOOKUP(G192,'מדדים וריביות'!L:M,2)</f>
        <v>9.5</v>
      </c>
      <c r="I192" s="27">
        <f t="shared" si="5"/>
        <v>7.5915342905825689E-3</v>
      </c>
    </row>
    <row r="193" spans="2:9" x14ac:dyDescent="0.25">
      <c r="B193" s="26">
        <v>38657</v>
      </c>
      <c r="C193">
        <f>VLOOKUP(B193,'מדדים וריביות'!H:I,2)</f>
        <v>3</v>
      </c>
      <c r="D193" s="27">
        <f t="shared" si="4"/>
        <v>2.4662697723036864E-3</v>
      </c>
      <c r="G193" s="26">
        <v>38657</v>
      </c>
      <c r="H193">
        <f>VLOOKUP(G193,'מדדים וריביות'!L:M,2)</f>
        <v>9.5</v>
      </c>
      <c r="I193" s="27">
        <f t="shared" si="5"/>
        <v>7.5915342905825689E-3</v>
      </c>
    </row>
    <row r="194" spans="2:9" x14ac:dyDescent="0.25">
      <c r="B194" s="26">
        <v>38687</v>
      </c>
      <c r="C194">
        <f>VLOOKUP(B194,'מדדים וריביות'!H:I,2)</f>
        <v>3</v>
      </c>
      <c r="D194" s="27">
        <f t="shared" si="4"/>
        <v>2.4662697723036864E-3</v>
      </c>
      <c r="G194" s="26">
        <v>38687</v>
      </c>
      <c r="H194">
        <f>VLOOKUP(G194,'מדדים וריביות'!L:M,2)</f>
        <v>9.5</v>
      </c>
      <c r="I194" s="27">
        <f t="shared" si="5"/>
        <v>7.5915342905825689E-3</v>
      </c>
    </row>
    <row r="195" spans="2:9" x14ac:dyDescent="0.25">
      <c r="B195" s="26">
        <v>38718</v>
      </c>
      <c r="C195">
        <f>VLOOKUP(B195,'מדדים וריביות'!H:I,2)</f>
        <v>4.3</v>
      </c>
      <c r="D195" s="27">
        <f t="shared" si="4"/>
        <v>3.5145930840192463E-3</v>
      </c>
      <c r="G195" s="26">
        <v>38718</v>
      </c>
      <c r="H195">
        <f>VLOOKUP(G195,'מדדים וריביות'!L:M,2)</f>
        <v>10.8</v>
      </c>
      <c r="I195" s="27">
        <f t="shared" si="5"/>
        <v>8.5830069477084159E-3</v>
      </c>
    </row>
    <row r="196" spans="2:9" x14ac:dyDescent="0.25">
      <c r="B196" s="26">
        <v>38749</v>
      </c>
      <c r="C196">
        <f>VLOOKUP(B196,'מדדים וריביות'!H:I,2)</f>
        <v>4.3</v>
      </c>
      <c r="D196" s="27">
        <f t="shared" ref="D196:D259" si="6">(1+C196/100)^(1/12)-1</f>
        <v>3.5145930840192463E-3</v>
      </c>
      <c r="G196" s="26">
        <v>38749</v>
      </c>
      <c r="H196">
        <f>VLOOKUP(G196,'מדדים וריביות'!L:M,2)</f>
        <v>10.8</v>
      </c>
      <c r="I196" s="27">
        <f t="shared" ref="I196:I259" si="7">(1+H196/100)^(1/12)-1</f>
        <v>8.5830069477084159E-3</v>
      </c>
    </row>
    <row r="197" spans="2:9" x14ac:dyDescent="0.25">
      <c r="B197" s="26">
        <v>38777</v>
      </c>
      <c r="C197">
        <f>VLOOKUP(B197,'מדדים וריביות'!H:I,2)</f>
        <v>4.3</v>
      </c>
      <c r="D197" s="27">
        <f t="shared" si="6"/>
        <v>3.5145930840192463E-3</v>
      </c>
      <c r="G197" s="26">
        <v>38777</v>
      </c>
      <c r="H197">
        <f>VLOOKUP(G197,'מדדים וריביות'!L:M,2)</f>
        <v>10.8</v>
      </c>
      <c r="I197" s="27">
        <f t="shared" si="7"/>
        <v>8.5830069477084159E-3</v>
      </c>
    </row>
    <row r="198" spans="2:9" x14ac:dyDescent="0.25">
      <c r="B198" s="26">
        <v>38808</v>
      </c>
      <c r="C198">
        <f>VLOOKUP(B198,'מדדים וריביות'!H:I,2)</f>
        <v>4.5</v>
      </c>
      <c r="D198" s="27">
        <f t="shared" si="6"/>
        <v>3.6748094004368514E-3</v>
      </c>
      <c r="G198" s="26">
        <v>38808</v>
      </c>
      <c r="H198">
        <f>VLOOKUP(G198,'מדדים וריביות'!L:M,2)</f>
        <v>11</v>
      </c>
      <c r="I198" s="27">
        <f t="shared" si="7"/>
        <v>8.7345938235519061E-3</v>
      </c>
    </row>
    <row r="199" spans="2:9" x14ac:dyDescent="0.25">
      <c r="B199" s="26">
        <v>38838</v>
      </c>
      <c r="C199">
        <f>VLOOKUP(B199,'מדדים וריביות'!H:I,2)</f>
        <v>4.5</v>
      </c>
      <c r="D199" s="27">
        <f t="shared" si="6"/>
        <v>3.6748094004368514E-3</v>
      </c>
      <c r="G199" s="26">
        <v>38838</v>
      </c>
      <c r="H199">
        <f>VLOOKUP(G199,'מדדים וריביות'!L:M,2)</f>
        <v>11</v>
      </c>
      <c r="I199" s="27">
        <f t="shared" si="7"/>
        <v>8.7345938235519061E-3</v>
      </c>
    </row>
    <row r="200" spans="2:9" x14ac:dyDescent="0.25">
      <c r="B200" s="26">
        <v>38869</v>
      </c>
      <c r="C200">
        <f>VLOOKUP(B200,'מדדים וריביות'!H:I,2)</f>
        <v>4.5</v>
      </c>
      <c r="D200" s="27">
        <f t="shared" si="6"/>
        <v>3.6748094004368514E-3</v>
      </c>
      <c r="G200" s="26">
        <v>38869</v>
      </c>
      <c r="H200">
        <f>VLOOKUP(G200,'מדדים וריביות'!L:M,2)</f>
        <v>11</v>
      </c>
      <c r="I200" s="27">
        <f t="shared" si="7"/>
        <v>8.7345938235519061E-3</v>
      </c>
    </row>
    <row r="201" spans="2:9" x14ac:dyDescent="0.25">
      <c r="B201" s="26">
        <v>38899</v>
      </c>
      <c r="C201">
        <f>VLOOKUP(B201,'מדדים וריביות'!H:I,2)</f>
        <v>4.7</v>
      </c>
      <c r="D201" s="27">
        <f t="shared" si="6"/>
        <v>3.8347448817659391E-3</v>
      </c>
      <c r="G201" s="26">
        <v>38899</v>
      </c>
      <c r="H201">
        <f>VLOOKUP(G201,'מדדים וריביות'!L:M,2)</f>
        <v>11.2</v>
      </c>
      <c r="I201" s="27">
        <f t="shared" si="7"/>
        <v>8.8859305371316033E-3</v>
      </c>
    </row>
    <row r="202" spans="2:9" x14ac:dyDescent="0.25">
      <c r="B202" s="26">
        <v>38930</v>
      </c>
      <c r="C202">
        <f>VLOOKUP(B202,'מדדים וריביות'!H:I,2)</f>
        <v>4.7</v>
      </c>
      <c r="D202" s="27">
        <f t="shared" si="6"/>
        <v>3.8347448817659391E-3</v>
      </c>
      <c r="G202" s="26">
        <v>38930</v>
      </c>
      <c r="H202">
        <f>VLOOKUP(G202,'מדדים וריביות'!L:M,2)</f>
        <v>11.2</v>
      </c>
      <c r="I202" s="27">
        <f t="shared" si="7"/>
        <v>8.8859305371316033E-3</v>
      </c>
    </row>
    <row r="203" spans="2:9" x14ac:dyDescent="0.25">
      <c r="B203" s="26">
        <v>38961</v>
      </c>
      <c r="C203">
        <f>VLOOKUP(B203,'מדדים וריביות'!H:I,2)</f>
        <v>4.7</v>
      </c>
      <c r="D203" s="27">
        <f t="shared" si="6"/>
        <v>3.8347448817659391E-3</v>
      </c>
      <c r="G203" s="26">
        <v>38961</v>
      </c>
      <c r="H203">
        <f>VLOOKUP(G203,'מדדים וריביות'!L:M,2)</f>
        <v>11.2</v>
      </c>
      <c r="I203" s="27">
        <f t="shared" si="7"/>
        <v>8.8859305371316033E-3</v>
      </c>
    </row>
    <row r="204" spans="2:9" x14ac:dyDescent="0.25">
      <c r="B204" s="26">
        <v>38991</v>
      </c>
      <c r="C204">
        <f>VLOOKUP(B204,'מדדים וריביות'!H:I,2)</f>
        <v>4.8</v>
      </c>
      <c r="D204" s="27">
        <f t="shared" si="6"/>
        <v>3.914607630530309E-3</v>
      </c>
      <c r="G204" s="26">
        <v>38991</v>
      </c>
      <c r="H204">
        <f>VLOOKUP(G204,'מדדים וריביות'!L:M,2)</f>
        <v>11.3</v>
      </c>
      <c r="I204" s="27">
        <f t="shared" si="7"/>
        <v>8.9615053525176069E-3</v>
      </c>
    </row>
    <row r="205" spans="2:9" x14ac:dyDescent="0.25">
      <c r="B205" s="26">
        <v>39022</v>
      </c>
      <c r="C205">
        <f>VLOOKUP(B205,'מדדים וריביות'!H:I,2)</f>
        <v>4.8</v>
      </c>
      <c r="D205" s="27">
        <f t="shared" si="6"/>
        <v>3.914607630530309E-3</v>
      </c>
      <c r="G205" s="26">
        <v>39022</v>
      </c>
      <c r="H205">
        <f>VLOOKUP(G205,'מדדים וריביות'!L:M,2)</f>
        <v>11.3</v>
      </c>
      <c r="I205" s="27">
        <f t="shared" si="7"/>
        <v>8.9615053525176069E-3</v>
      </c>
    </row>
    <row r="206" spans="2:9" x14ac:dyDescent="0.25">
      <c r="B206" s="26">
        <v>39052</v>
      </c>
      <c r="C206">
        <f>VLOOKUP(B206,'מדדים וריביות'!H:I,2)</f>
        <v>4.8</v>
      </c>
      <c r="D206" s="27">
        <f t="shared" si="6"/>
        <v>3.914607630530309E-3</v>
      </c>
      <c r="G206" s="26">
        <v>39052</v>
      </c>
      <c r="H206">
        <f>VLOOKUP(G206,'מדדים וריביות'!L:M,2)</f>
        <v>11.3</v>
      </c>
      <c r="I206" s="27">
        <f t="shared" si="7"/>
        <v>8.9615053525176069E-3</v>
      </c>
    </row>
    <row r="207" spans="2:9" x14ac:dyDescent="0.25">
      <c r="B207" s="26">
        <v>39083</v>
      </c>
      <c r="C207">
        <f>VLOOKUP(B207,'מדדים וריביות'!H:I,2)</f>
        <v>4.5999999999999996</v>
      </c>
      <c r="D207" s="27">
        <f t="shared" si="6"/>
        <v>3.7548121811461499E-3</v>
      </c>
      <c r="G207" s="26">
        <v>39083</v>
      </c>
      <c r="H207">
        <f>VLOOKUP(G207,'מדדים וריביות'!L:M,2)</f>
        <v>11.1</v>
      </c>
      <c r="I207" s="27">
        <f t="shared" si="7"/>
        <v>8.8102933966649477E-3</v>
      </c>
    </row>
    <row r="208" spans="2:9" x14ac:dyDescent="0.25">
      <c r="B208" s="26">
        <v>39114</v>
      </c>
      <c r="C208">
        <f>VLOOKUP(B208,'מדדים וריביות'!H:I,2)</f>
        <v>4.5999999999999996</v>
      </c>
      <c r="D208" s="27">
        <f t="shared" si="6"/>
        <v>3.7548121811461499E-3</v>
      </c>
      <c r="G208" s="26">
        <v>39114</v>
      </c>
      <c r="H208">
        <f>VLOOKUP(G208,'מדדים וריביות'!L:M,2)</f>
        <v>11.1</v>
      </c>
      <c r="I208" s="27">
        <f t="shared" si="7"/>
        <v>8.8102933966649477E-3</v>
      </c>
    </row>
    <row r="209" spans="2:9" x14ac:dyDescent="0.25">
      <c r="B209" s="26">
        <v>39142</v>
      </c>
      <c r="C209">
        <f>VLOOKUP(B209,'מדדים וריביות'!H:I,2)</f>
        <v>4.5999999999999996</v>
      </c>
      <c r="D209" s="27">
        <f t="shared" si="6"/>
        <v>3.7548121811461499E-3</v>
      </c>
      <c r="G209" s="26">
        <v>39142</v>
      </c>
      <c r="H209">
        <f>VLOOKUP(G209,'מדדים וריביות'!L:M,2)</f>
        <v>11.1</v>
      </c>
      <c r="I209" s="27">
        <f t="shared" si="7"/>
        <v>8.8102933966649477E-3</v>
      </c>
    </row>
    <row r="210" spans="2:9" x14ac:dyDescent="0.25">
      <c r="B210" s="26">
        <v>39173</v>
      </c>
      <c r="C210">
        <f>VLOOKUP(B210,'מדדים וריביות'!H:I,2)</f>
        <v>4</v>
      </c>
      <c r="D210" s="27">
        <f t="shared" si="6"/>
        <v>3.2737397821989145E-3</v>
      </c>
      <c r="G210" s="26">
        <v>39173</v>
      </c>
      <c r="H210">
        <f>VLOOKUP(G210,'מדדים וריביות'!L:M,2)</f>
        <v>10.5</v>
      </c>
      <c r="I210" s="27">
        <f t="shared" si="7"/>
        <v>8.355155683635207E-3</v>
      </c>
    </row>
    <row r="211" spans="2:9" x14ac:dyDescent="0.25">
      <c r="B211" s="26">
        <v>39203</v>
      </c>
      <c r="C211">
        <f>VLOOKUP(B211,'מדדים וריביות'!H:I,2)</f>
        <v>4</v>
      </c>
      <c r="D211" s="27">
        <f t="shared" si="6"/>
        <v>3.2737397821989145E-3</v>
      </c>
      <c r="G211" s="26">
        <v>39203</v>
      </c>
      <c r="H211">
        <f>VLOOKUP(G211,'מדדים וריביות'!L:M,2)</f>
        <v>10.5</v>
      </c>
      <c r="I211" s="27">
        <f t="shared" si="7"/>
        <v>8.355155683635207E-3</v>
      </c>
    </row>
    <row r="212" spans="2:9" x14ac:dyDescent="0.25">
      <c r="B212" s="26">
        <v>39234</v>
      </c>
      <c r="C212">
        <f>VLOOKUP(B212,'מדדים וריביות'!H:I,2)</f>
        <v>4</v>
      </c>
      <c r="D212" s="27">
        <f t="shared" si="6"/>
        <v>3.2737397821989145E-3</v>
      </c>
      <c r="G212" s="26">
        <v>39234</v>
      </c>
      <c r="H212">
        <f>VLOOKUP(G212,'מדדים וריביות'!L:M,2)</f>
        <v>10.5</v>
      </c>
      <c r="I212" s="27">
        <f t="shared" si="7"/>
        <v>8.355155683635207E-3</v>
      </c>
    </row>
    <row r="213" spans="2:9" x14ac:dyDescent="0.25">
      <c r="B213" s="26">
        <v>39264</v>
      </c>
      <c r="C213">
        <f>VLOOKUP(B213,'מדדים וריביות'!H:I,2)</f>
        <v>3.2</v>
      </c>
      <c r="D213" s="27">
        <f t="shared" si="6"/>
        <v>2.6283369587845051E-3</v>
      </c>
      <c r="G213" s="26">
        <v>39264</v>
      </c>
      <c r="H213">
        <f>VLOOKUP(G213,'מדדים וריביות'!L:M,2)</f>
        <v>9.6999999999999993</v>
      </c>
      <c r="I213" s="27">
        <f t="shared" si="7"/>
        <v>7.7447685407496802E-3</v>
      </c>
    </row>
    <row r="214" spans="2:9" x14ac:dyDescent="0.25">
      <c r="B214" s="26">
        <v>39295</v>
      </c>
      <c r="C214">
        <f>VLOOKUP(B214,'מדדים וריביות'!H:I,2)</f>
        <v>3.2</v>
      </c>
      <c r="D214" s="27">
        <f t="shared" si="6"/>
        <v>2.6283369587845051E-3</v>
      </c>
      <c r="G214" s="26">
        <v>39295</v>
      </c>
      <c r="H214">
        <f>VLOOKUP(G214,'מדדים וריביות'!L:M,2)</f>
        <v>9.6999999999999993</v>
      </c>
      <c r="I214" s="27">
        <f t="shared" si="7"/>
        <v>7.7447685407496802E-3</v>
      </c>
    </row>
    <row r="215" spans="2:9" x14ac:dyDescent="0.25">
      <c r="B215" s="26">
        <v>39326</v>
      </c>
      <c r="C215">
        <f>VLOOKUP(B215,'מדדים וריביות'!H:I,2)</f>
        <v>3.2</v>
      </c>
      <c r="D215" s="27">
        <f t="shared" si="6"/>
        <v>2.6283369587845051E-3</v>
      </c>
      <c r="G215" s="26">
        <v>39326</v>
      </c>
      <c r="H215">
        <f>VLOOKUP(G215,'מדדים וריביות'!L:M,2)</f>
        <v>9.6999999999999993</v>
      </c>
      <c r="I215" s="27">
        <f t="shared" si="7"/>
        <v>7.7447685407496802E-3</v>
      </c>
    </row>
    <row r="216" spans="2:9" x14ac:dyDescent="0.25">
      <c r="B216" s="26">
        <v>39356</v>
      </c>
      <c r="C216">
        <f>VLOOKUP(B216,'מדדים וריביות'!H:I,2)</f>
        <v>4.4000000000000004</v>
      </c>
      <c r="D216" s="27">
        <f t="shared" si="6"/>
        <v>3.5947364110451296E-3</v>
      </c>
      <c r="G216" s="26">
        <v>39356</v>
      </c>
      <c r="H216">
        <f>VLOOKUP(G216,'מדדים וריביות'!L:M,2)</f>
        <v>10.9</v>
      </c>
      <c r="I216" s="27">
        <f t="shared" si="7"/>
        <v>8.6588317099438594E-3</v>
      </c>
    </row>
    <row r="217" spans="2:9" x14ac:dyDescent="0.25">
      <c r="B217" s="26">
        <v>39387</v>
      </c>
      <c r="C217">
        <f>VLOOKUP(B217,'מדדים וריביות'!H:I,2)</f>
        <v>4.4000000000000004</v>
      </c>
      <c r="D217" s="27">
        <f t="shared" si="6"/>
        <v>3.5947364110451296E-3</v>
      </c>
      <c r="G217" s="26">
        <v>39387</v>
      </c>
      <c r="H217">
        <f>VLOOKUP(G217,'מדדים וריביות'!L:M,2)</f>
        <v>10.9</v>
      </c>
      <c r="I217" s="27">
        <f t="shared" si="7"/>
        <v>8.6588317099438594E-3</v>
      </c>
    </row>
    <row r="218" spans="2:9" x14ac:dyDescent="0.25">
      <c r="B218" s="26">
        <v>39417</v>
      </c>
      <c r="C218">
        <f>VLOOKUP(B218,'מדדים וריביות'!H:I,2)</f>
        <v>4.4000000000000004</v>
      </c>
      <c r="D218" s="27">
        <f t="shared" si="6"/>
        <v>3.5947364110451296E-3</v>
      </c>
      <c r="G218" s="26">
        <v>39417</v>
      </c>
      <c r="H218">
        <f>VLOOKUP(G218,'מדדים וריביות'!L:M,2)</f>
        <v>10.9</v>
      </c>
      <c r="I218" s="27">
        <f t="shared" si="7"/>
        <v>8.6588317099438594E-3</v>
      </c>
    </row>
    <row r="219" spans="2:9" x14ac:dyDescent="0.25">
      <c r="B219" s="26">
        <v>39448</v>
      </c>
      <c r="C219">
        <f>VLOOKUP(B219,'מדדים וריביות'!H:I,2)</f>
        <v>4</v>
      </c>
      <c r="D219" s="27">
        <f t="shared" si="6"/>
        <v>3.2737397821989145E-3</v>
      </c>
      <c r="G219" s="26">
        <v>39448</v>
      </c>
      <c r="H219">
        <f>VLOOKUP(G219,'מדדים וריביות'!L:M,2)</f>
        <v>10.5</v>
      </c>
      <c r="I219" s="27">
        <f t="shared" si="7"/>
        <v>8.355155683635207E-3</v>
      </c>
    </row>
    <row r="220" spans="2:9" x14ac:dyDescent="0.25">
      <c r="B220" s="26">
        <v>39479</v>
      </c>
      <c r="C220">
        <f>VLOOKUP(B220,'מדדים וריביות'!H:I,2)</f>
        <v>4</v>
      </c>
      <c r="D220" s="27">
        <f t="shared" si="6"/>
        <v>3.2737397821989145E-3</v>
      </c>
      <c r="G220" s="26">
        <v>39479</v>
      </c>
      <c r="H220">
        <f>VLOOKUP(G220,'מדדים וריביות'!L:M,2)</f>
        <v>10.5</v>
      </c>
      <c r="I220" s="27">
        <f t="shared" si="7"/>
        <v>8.355155683635207E-3</v>
      </c>
    </row>
    <row r="221" spans="2:9" x14ac:dyDescent="0.25">
      <c r="B221" s="26">
        <v>39508</v>
      </c>
      <c r="C221">
        <f>VLOOKUP(B221,'מדדים וריביות'!H:I,2)</f>
        <v>4</v>
      </c>
      <c r="D221" s="27">
        <f t="shared" si="6"/>
        <v>3.2737397821989145E-3</v>
      </c>
      <c r="G221" s="26">
        <v>39508</v>
      </c>
      <c r="H221">
        <f>VLOOKUP(G221,'מדדים וריביות'!L:M,2)</f>
        <v>10.5</v>
      </c>
      <c r="I221" s="27">
        <f t="shared" si="7"/>
        <v>8.355155683635207E-3</v>
      </c>
    </row>
    <row r="222" spans="2:9" x14ac:dyDescent="0.25">
      <c r="B222" s="26">
        <v>39539</v>
      </c>
      <c r="C222">
        <f>VLOOKUP(B222,'מדדים וריביות'!H:I,2)</f>
        <v>2.7</v>
      </c>
      <c r="D222" s="27">
        <f t="shared" si="6"/>
        <v>2.2226272943570713E-3</v>
      </c>
      <c r="G222" s="26">
        <v>39539</v>
      </c>
      <c r="H222">
        <f>VLOOKUP(G222,'מדדים וריביות'!L:M,2)</f>
        <v>9.1999999999999993</v>
      </c>
      <c r="I222" s="27">
        <f t="shared" si="7"/>
        <v>7.3612011869552685E-3</v>
      </c>
    </row>
    <row r="223" spans="2:9" x14ac:dyDescent="0.25">
      <c r="B223" s="26">
        <v>39569</v>
      </c>
      <c r="C223">
        <f>VLOOKUP(B223,'מדדים וריביות'!H:I,2)</f>
        <v>2.7</v>
      </c>
      <c r="D223" s="27">
        <f t="shared" si="6"/>
        <v>2.2226272943570713E-3</v>
      </c>
      <c r="G223" s="26">
        <v>39569</v>
      </c>
      <c r="H223">
        <f>VLOOKUP(G223,'מדדים וריביות'!L:M,2)</f>
        <v>9.1999999999999993</v>
      </c>
      <c r="I223" s="27">
        <f t="shared" si="7"/>
        <v>7.3612011869552685E-3</v>
      </c>
    </row>
    <row r="224" spans="2:9" x14ac:dyDescent="0.25">
      <c r="B224" s="26">
        <v>39600</v>
      </c>
      <c r="C224">
        <f>VLOOKUP(B224,'מדדים וריביות'!H:I,2)</f>
        <v>2.7</v>
      </c>
      <c r="D224" s="27">
        <f t="shared" si="6"/>
        <v>2.2226272943570713E-3</v>
      </c>
      <c r="G224" s="26">
        <v>39600</v>
      </c>
      <c r="H224">
        <f>VLOOKUP(G224,'מדדים וריביות'!L:M,2)</f>
        <v>9.1999999999999993</v>
      </c>
      <c r="I224" s="27">
        <f t="shared" si="7"/>
        <v>7.3612011869552685E-3</v>
      </c>
    </row>
    <row r="225" spans="2:9" x14ac:dyDescent="0.25">
      <c r="B225" s="26">
        <v>39630</v>
      </c>
      <c r="C225">
        <f>VLOOKUP(B225,'מדדים וריביות'!H:I,2)</f>
        <v>2.8</v>
      </c>
      <c r="D225" s="27">
        <f t="shared" si="6"/>
        <v>2.3039138595752906E-3</v>
      </c>
      <c r="G225" s="26">
        <v>39630</v>
      </c>
      <c r="H225">
        <f>VLOOKUP(G225,'מדדים וריביות'!L:M,2)</f>
        <v>9.3000000000000007</v>
      </c>
      <c r="I225" s="27">
        <f t="shared" si="7"/>
        <v>7.4380432687306541E-3</v>
      </c>
    </row>
    <row r="226" spans="2:9" x14ac:dyDescent="0.25">
      <c r="B226" s="26">
        <v>39661</v>
      </c>
      <c r="C226">
        <f>VLOOKUP(B226,'מדדים וריביות'!H:I,2)</f>
        <v>2.8</v>
      </c>
      <c r="D226" s="27">
        <f t="shared" si="6"/>
        <v>2.3039138595752906E-3</v>
      </c>
      <c r="G226" s="26">
        <v>39661</v>
      </c>
      <c r="H226">
        <f>VLOOKUP(G226,'מדדים וריביות'!L:M,2)</f>
        <v>9.3000000000000007</v>
      </c>
      <c r="I226" s="27">
        <f t="shared" si="7"/>
        <v>7.4380432687306541E-3</v>
      </c>
    </row>
    <row r="227" spans="2:9" x14ac:dyDescent="0.25">
      <c r="B227" s="26">
        <v>39692</v>
      </c>
      <c r="C227">
        <f>VLOOKUP(B227,'מדדים וריביות'!H:I,2)</f>
        <v>2.8</v>
      </c>
      <c r="D227" s="27">
        <f t="shared" si="6"/>
        <v>2.3039138595752906E-3</v>
      </c>
      <c r="G227" s="26">
        <v>39692</v>
      </c>
      <c r="H227">
        <f>VLOOKUP(G227,'מדדים וריביות'!L:M,2)</f>
        <v>9.3000000000000007</v>
      </c>
      <c r="I227" s="27">
        <f t="shared" si="7"/>
        <v>7.4380432687306541E-3</v>
      </c>
    </row>
    <row r="228" spans="2:9" x14ac:dyDescent="0.25">
      <c r="B228" s="26">
        <v>39722</v>
      </c>
      <c r="C228">
        <f>VLOOKUP(B228,'מדדים וריביות'!H:I,2)</f>
        <v>3.9</v>
      </c>
      <c r="D228" s="27">
        <f t="shared" si="6"/>
        <v>3.1933138078821255E-3</v>
      </c>
      <c r="G228" s="26">
        <v>39722</v>
      </c>
      <c r="H228">
        <f>VLOOKUP(G228,'מדדים וריביות'!L:M,2)</f>
        <v>10.4</v>
      </c>
      <c r="I228" s="27">
        <f t="shared" si="7"/>
        <v>8.2790792398550472E-3</v>
      </c>
    </row>
    <row r="229" spans="2:9" x14ac:dyDescent="0.25">
      <c r="B229" s="26">
        <v>39753</v>
      </c>
      <c r="C229">
        <f>VLOOKUP(B229,'מדדים וריביות'!H:I,2)</f>
        <v>3.9</v>
      </c>
      <c r="D229" s="27">
        <f t="shared" si="6"/>
        <v>3.1933138078821255E-3</v>
      </c>
      <c r="G229" s="26">
        <v>39753</v>
      </c>
      <c r="H229">
        <f>VLOOKUP(G229,'מדדים וריביות'!L:M,2)</f>
        <v>10.4</v>
      </c>
      <c r="I229" s="27">
        <f t="shared" si="7"/>
        <v>8.2790792398550472E-3</v>
      </c>
    </row>
    <row r="230" spans="2:9" x14ac:dyDescent="0.25">
      <c r="B230" s="26">
        <v>39783</v>
      </c>
      <c r="C230">
        <f>VLOOKUP(B230,'מדדים וריביות'!H:I,2)</f>
        <v>3.9</v>
      </c>
      <c r="D230" s="27">
        <f t="shared" si="6"/>
        <v>3.1933138078821255E-3</v>
      </c>
      <c r="G230" s="26">
        <v>39783</v>
      </c>
      <c r="H230">
        <f>VLOOKUP(G230,'מדדים וריביות'!L:M,2)</f>
        <v>10.4</v>
      </c>
      <c r="I230" s="27">
        <f t="shared" si="7"/>
        <v>8.2790792398550472E-3</v>
      </c>
    </row>
    <row r="231" spans="2:9" x14ac:dyDescent="0.25">
      <c r="B231" s="26">
        <v>39814</v>
      </c>
      <c r="C231">
        <f>VLOOKUP(B231,'מדדים וריביות'!H:I,2)</f>
        <v>3.6</v>
      </c>
      <c r="D231" s="27">
        <f t="shared" si="6"/>
        <v>2.9516094330215292E-3</v>
      </c>
      <c r="G231" s="26">
        <v>39814</v>
      </c>
      <c r="H231">
        <f>VLOOKUP(G231,'מדדים וריביות'!L:M,2)</f>
        <v>10.1</v>
      </c>
      <c r="I231" s="27">
        <f t="shared" si="7"/>
        <v>8.0504703073109862E-3</v>
      </c>
    </row>
    <row r="232" spans="2:9" x14ac:dyDescent="0.25">
      <c r="B232" s="26">
        <v>39845</v>
      </c>
      <c r="C232">
        <f>VLOOKUP(B232,'מדדים וריביות'!H:I,2)</f>
        <v>3.6</v>
      </c>
      <c r="D232" s="27">
        <f t="shared" si="6"/>
        <v>2.9516094330215292E-3</v>
      </c>
      <c r="G232" s="26">
        <v>39845</v>
      </c>
      <c r="H232">
        <f>VLOOKUP(G232,'מדדים וריביות'!L:M,2)</f>
        <v>10.1</v>
      </c>
      <c r="I232" s="27">
        <f t="shared" si="7"/>
        <v>8.0504703073109862E-3</v>
      </c>
    </row>
    <row r="233" spans="2:9" x14ac:dyDescent="0.25">
      <c r="B233" s="26">
        <v>39873</v>
      </c>
      <c r="C233">
        <f>VLOOKUP(B233,'מדדים וריביות'!H:I,2)</f>
        <v>3.6</v>
      </c>
      <c r="D233" s="27">
        <f t="shared" si="6"/>
        <v>2.9516094330215292E-3</v>
      </c>
      <c r="G233" s="26">
        <v>39873</v>
      </c>
      <c r="H233">
        <f>VLOOKUP(G233,'מדדים וריביות'!L:M,2)</f>
        <v>10.1</v>
      </c>
      <c r="I233" s="27">
        <f t="shared" si="7"/>
        <v>8.0504703073109862E-3</v>
      </c>
    </row>
    <row r="234" spans="2:9" x14ac:dyDescent="0.25">
      <c r="B234" s="26">
        <v>39904</v>
      </c>
      <c r="C234">
        <f>VLOOKUP(B234,'מדדים וריביות'!H:I,2)</f>
        <v>1.8</v>
      </c>
      <c r="D234" s="27">
        <f t="shared" si="6"/>
        <v>1.4877654706024757E-3</v>
      </c>
      <c r="G234" s="26">
        <v>39904</v>
      </c>
      <c r="H234">
        <f>VLOOKUP(G234,'מדדים וריביות'!L:M,2)</f>
        <v>8.3000000000000007</v>
      </c>
      <c r="I234" s="27">
        <f t="shared" si="7"/>
        <v>6.6667048692337083E-3</v>
      </c>
    </row>
    <row r="235" spans="2:9" x14ac:dyDescent="0.25">
      <c r="B235" s="26">
        <v>39934</v>
      </c>
      <c r="C235">
        <f>VLOOKUP(B235,'מדדים וריביות'!H:I,2)</f>
        <v>1.8</v>
      </c>
      <c r="D235" s="27">
        <f t="shared" si="6"/>
        <v>1.4877654706024757E-3</v>
      </c>
      <c r="G235" s="26">
        <v>39934</v>
      </c>
      <c r="H235">
        <f>VLOOKUP(G235,'מדדים וריביות'!L:M,2)</f>
        <v>8.3000000000000007</v>
      </c>
      <c r="I235" s="27">
        <f t="shared" si="7"/>
        <v>6.6667048692337083E-3</v>
      </c>
    </row>
    <row r="236" spans="2:9" x14ac:dyDescent="0.25">
      <c r="B236" s="26">
        <v>39965</v>
      </c>
      <c r="C236">
        <f>VLOOKUP(B236,'מדדים וריביות'!H:I,2)</f>
        <v>1.8</v>
      </c>
      <c r="D236" s="27">
        <f t="shared" si="6"/>
        <v>1.4877654706024757E-3</v>
      </c>
      <c r="G236" s="26">
        <v>39965</v>
      </c>
      <c r="H236">
        <f>VLOOKUP(G236,'מדדים וריביות'!L:M,2)</f>
        <v>8.3000000000000007</v>
      </c>
      <c r="I236" s="27">
        <f t="shared" si="7"/>
        <v>6.6667048692337083E-3</v>
      </c>
    </row>
    <row r="237" spans="2:9" x14ac:dyDescent="0.25">
      <c r="B237" s="26">
        <v>39995</v>
      </c>
      <c r="C237">
        <f>VLOOKUP(B237,'מדדים וריביות'!H:I,2)</f>
        <v>1</v>
      </c>
      <c r="D237" s="27">
        <f t="shared" si="6"/>
        <v>8.295381143461622E-4</v>
      </c>
      <c r="G237" s="26">
        <v>39995</v>
      </c>
      <c r="H237">
        <f>VLOOKUP(G237,'מדדים וריביות'!L:M,2)</f>
        <v>7.5</v>
      </c>
      <c r="I237" s="27">
        <f t="shared" si="7"/>
        <v>6.0449190242917172E-3</v>
      </c>
    </row>
    <row r="238" spans="2:9" x14ac:dyDescent="0.25">
      <c r="B238" s="26">
        <v>40026</v>
      </c>
      <c r="C238">
        <f>VLOOKUP(B238,'מדדים וריביות'!H:I,2)</f>
        <v>1</v>
      </c>
      <c r="D238" s="27">
        <f t="shared" si="6"/>
        <v>8.295381143461622E-4</v>
      </c>
      <c r="G238" s="26">
        <v>40026</v>
      </c>
      <c r="H238">
        <f>VLOOKUP(G238,'מדדים וריביות'!L:M,2)</f>
        <v>7.5</v>
      </c>
      <c r="I238" s="27">
        <f t="shared" si="7"/>
        <v>6.0449190242917172E-3</v>
      </c>
    </row>
    <row r="239" spans="2:9" x14ac:dyDescent="0.25">
      <c r="B239" s="26">
        <v>40057</v>
      </c>
      <c r="C239">
        <f>VLOOKUP(B239,'מדדים וריביות'!H:I,2)</f>
        <v>1</v>
      </c>
      <c r="D239" s="27">
        <f t="shared" si="6"/>
        <v>8.295381143461622E-4</v>
      </c>
      <c r="G239" s="26">
        <v>40057</v>
      </c>
      <c r="H239">
        <f>VLOOKUP(G239,'מדדים וריביות'!L:M,2)</f>
        <v>7.5</v>
      </c>
      <c r="I239" s="27">
        <f t="shared" si="7"/>
        <v>6.0449190242917172E-3</v>
      </c>
    </row>
    <row r="240" spans="2:9" x14ac:dyDescent="0.25">
      <c r="B240" s="26">
        <v>40087</v>
      </c>
      <c r="C240">
        <f>VLOOKUP(B240,'מדדים וריביות'!H:I,2)</f>
        <v>1.7</v>
      </c>
      <c r="D240" s="27">
        <f t="shared" si="6"/>
        <v>1.4057468926966799E-3</v>
      </c>
      <c r="G240" s="26">
        <v>40087</v>
      </c>
      <c r="H240">
        <f>VLOOKUP(G240,'מדדים וריביות'!L:M,2)</f>
        <v>8.1999999999999993</v>
      </c>
      <c r="I240" s="27">
        <f t="shared" si="7"/>
        <v>6.5892123342305986E-3</v>
      </c>
    </row>
    <row r="241" spans="2:9" x14ac:dyDescent="0.25">
      <c r="B241" s="26">
        <v>40118</v>
      </c>
      <c r="C241">
        <f>VLOOKUP(B241,'מדדים וריביות'!H:I,2)</f>
        <v>1.7</v>
      </c>
      <c r="D241" s="27">
        <f t="shared" si="6"/>
        <v>1.4057468926966799E-3</v>
      </c>
      <c r="G241" s="26">
        <v>40118</v>
      </c>
      <c r="H241">
        <f>VLOOKUP(G241,'מדדים וריביות'!L:M,2)</f>
        <v>8.1999999999999993</v>
      </c>
      <c r="I241" s="27">
        <f t="shared" si="7"/>
        <v>6.5892123342305986E-3</v>
      </c>
    </row>
    <row r="242" spans="2:9" x14ac:dyDescent="0.25">
      <c r="B242" s="26">
        <v>40148</v>
      </c>
      <c r="C242">
        <f>VLOOKUP(B242,'מדדים וריביות'!H:I,2)</f>
        <v>1.7</v>
      </c>
      <c r="D242" s="27">
        <f t="shared" si="6"/>
        <v>1.4057468926966799E-3</v>
      </c>
      <c r="G242" s="26">
        <v>40148</v>
      </c>
      <c r="H242">
        <f>VLOOKUP(G242,'מדדים וריביות'!L:M,2)</f>
        <v>8.1999999999999993</v>
      </c>
      <c r="I242" s="27">
        <f t="shared" si="7"/>
        <v>6.5892123342305986E-3</v>
      </c>
    </row>
    <row r="243" spans="2:9" x14ac:dyDescent="0.25">
      <c r="B243" s="26">
        <v>40179</v>
      </c>
      <c r="C243">
        <f>VLOOKUP(B243,'מדדים וריביות'!H:I,2)</f>
        <v>1.7</v>
      </c>
      <c r="D243" s="27">
        <f t="shared" si="6"/>
        <v>1.4057468926966799E-3</v>
      </c>
      <c r="G243" s="26">
        <v>40179</v>
      </c>
      <c r="H243">
        <f>VLOOKUP(G243,'מדדים וריביות'!L:M,2)</f>
        <v>8.1999999999999993</v>
      </c>
      <c r="I243" s="27">
        <f t="shared" si="7"/>
        <v>6.5892123342305986E-3</v>
      </c>
    </row>
    <row r="244" spans="2:9" x14ac:dyDescent="0.25">
      <c r="B244" s="26">
        <v>40210</v>
      </c>
      <c r="C244">
        <f>VLOOKUP(B244,'מדדים וריביות'!H:I,2)</f>
        <v>1.7</v>
      </c>
      <c r="D244" s="27">
        <f t="shared" si="6"/>
        <v>1.4057468926966799E-3</v>
      </c>
      <c r="G244" s="26">
        <v>40210</v>
      </c>
      <c r="H244">
        <f>VLOOKUP(G244,'מדדים וריביות'!L:M,2)</f>
        <v>8.1999999999999993</v>
      </c>
      <c r="I244" s="27">
        <f t="shared" si="7"/>
        <v>6.5892123342305986E-3</v>
      </c>
    </row>
    <row r="245" spans="2:9" x14ac:dyDescent="0.25">
      <c r="B245" s="26">
        <v>40238</v>
      </c>
      <c r="C245">
        <f>VLOOKUP(B245,'מדדים וריביות'!H:I,2)</f>
        <v>1.7</v>
      </c>
      <c r="D245" s="27">
        <f t="shared" si="6"/>
        <v>1.4057468926966799E-3</v>
      </c>
      <c r="G245" s="26">
        <v>40238</v>
      </c>
      <c r="H245">
        <f>VLOOKUP(G245,'מדדים וריביות'!L:M,2)</f>
        <v>8.1999999999999993</v>
      </c>
      <c r="I245" s="27">
        <f t="shared" si="7"/>
        <v>6.5892123342305986E-3</v>
      </c>
    </row>
    <row r="246" spans="2:9" x14ac:dyDescent="0.25">
      <c r="B246" s="26">
        <v>40269</v>
      </c>
      <c r="C246">
        <f>VLOOKUP(B246,'מדדים וריביות'!H:I,2)</f>
        <v>1.3</v>
      </c>
      <c r="D246" s="27">
        <f t="shared" si="6"/>
        <v>1.0769315803607071E-3</v>
      </c>
      <c r="G246" s="26">
        <v>40269</v>
      </c>
      <c r="H246">
        <f>VLOOKUP(G246,'מדדים וריביות'!L:M,2)</f>
        <v>7.8</v>
      </c>
      <c r="I246" s="27">
        <f t="shared" si="7"/>
        <v>6.2785842352273136E-3</v>
      </c>
    </row>
    <row r="247" spans="2:9" x14ac:dyDescent="0.25">
      <c r="B247" s="26">
        <v>40299</v>
      </c>
      <c r="C247">
        <f>VLOOKUP(B247,'מדדים וריביות'!H:I,2)</f>
        <v>1.3</v>
      </c>
      <c r="D247" s="27">
        <f t="shared" si="6"/>
        <v>1.0769315803607071E-3</v>
      </c>
      <c r="G247" s="26">
        <v>40299</v>
      </c>
      <c r="H247">
        <f>VLOOKUP(G247,'מדדים וריביות'!L:M,2)</f>
        <v>7.8</v>
      </c>
      <c r="I247" s="27">
        <f t="shared" si="7"/>
        <v>6.2785842352273136E-3</v>
      </c>
    </row>
    <row r="248" spans="2:9" x14ac:dyDescent="0.25">
      <c r="B248" s="26">
        <v>40330</v>
      </c>
      <c r="C248">
        <f>VLOOKUP(B248,'מדדים וריביות'!H:I,2)</f>
        <v>1.3</v>
      </c>
      <c r="D248" s="27">
        <f t="shared" si="6"/>
        <v>1.0769315803607071E-3</v>
      </c>
      <c r="G248" s="26">
        <v>40330</v>
      </c>
      <c r="H248">
        <f>VLOOKUP(G248,'מדדים וריביות'!L:M,2)</f>
        <v>7.8</v>
      </c>
      <c r="I248" s="27">
        <f t="shared" si="7"/>
        <v>6.2785842352273136E-3</v>
      </c>
    </row>
    <row r="249" spans="2:9" x14ac:dyDescent="0.25">
      <c r="B249" s="26">
        <v>40360</v>
      </c>
      <c r="C249">
        <f>VLOOKUP(B249,'מדדים וריביות'!H:I,2)</f>
        <v>1.1000000000000001</v>
      </c>
      <c r="D249" s="27">
        <f t="shared" si="6"/>
        <v>9.1207735967446801E-4</v>
      </c>
      <c r="G249" s="26">
        <v>40360</v>
      </c>
      <c r="H249">
        <f>VLOOKUP(G249,'מדדים וריביות'!L:M,2)</f>
        <v>7.6</v>
      </c>
      <c r="I249" s="27">
        <f t="shared" si="7"/>
        <v>6.1228737715701698E-3</v>
      </c>
    </row>
    <row r="250" spans="2:9" x14ac:dyDescent="0.25">
      <c r="B250" s="26">
        <v>40391</v>
      </c>
      <c r="C250">
        <f>VLOOKUP(B250,'מדדים וריביות'!H:I,2)</f>
        <v>1.1000000000000001</v>
      </c>
      <c r="D250" s="27">
        <f t="shared" si="6"/>
        <v>9.1207735967446801E-4</v>
      </c>
      <c r="G250" s="26">
        <v>40391</v>
      </c>
      <c r="H250">
        <f>VLOOKUP(G250,'מדדים וריביות'!L:M,2)</f>
        <v>7.6</v>
      </c>
      <c r="I250" s="27">
        <f t="shared" si="7"/>
        <v>6.1228737715701698E-3</v>
      </c>
    </row>
    <row r="251" spans="2:9" x14ac:dyDescent="0.25">
      <c r="B251" s="26">
        <v>40422</v>
      </c>
      <c r="C251">
        <f>VLOOKUP(B251,'מדדים וריביות'!H:I,2)</f>
        <v>1.1000000000000001</v>
      </c>
      <c r="D251" s="27">
        <f t="shared" si="6"/>
        <v>9.1207735967446801E-4</v>
      </c>
      <c r="G251" s="26">
        <v>40422</v>
      </c>
      <c r="H251">
        <f>VLOOKUP(G251,'מדדים וריביות'!L:M,2)</f>
        <v>7.6</v>
      </c>
      <c r="I251" s="27">
        <f t="shared" si="7"/>
        <v>6.1228737715701698E-3</v>
      </c>
    </row>
    <row r="252" spans="2:9" x14ac:dyDescent="0.25">
      <c r="B252" s="26">
        <v>40452</v>
      </c>
      <c r="C252">
        <f>VLOOKUP(B252,'מדדים וריביות'!H:I,2)</f>
        <v>1.4</v>
      </c>
      <c r="D252" s="27">
        <f t="shared" si="6"/>
        <v>1.1592468385308585E-3</v>
      </c>
      <c r="G252" s="26">
        <v>40452</v>
      </c>
      <c r="H252">
        <f>VLOOKUP(G252,'מדדים וריביות'!L:M,2)</f>
        <v>7.9</v>
      </c>
      <c r="I252" s="27">
        <f t="shared" si="7"/>
        <v>6.356340187460896E-3</v>
      </c>
    </row>
    <row r="253" spans="2:9" x14ac:dyDescent="0.25">
      <c r="B253" s="26">
        <v>40483</v>
      </c>
      <c r="C253">
        <f>VLOOKUP(B253,'מדדים וריביות'!H:I,2)</f>
        <v>1.4</v>
      </c>
      <c r="D253" s="27">
        <f t="shared" si="6"/>
        <v>1.1592468385308585E-3</v>
      </c>
      <c r="G253" s="26">
        <v>40483</v>
      </c>
      <c r="H253">
        <f>VLOOKUP(G253,'מדדים וריביות'!L:M,2)</f>
        <v>7.9</v>
      </c>
      <c r="I253" s="27">
        <f t="shared" si="7"/>
        <v>6.356340187460896E-3</v>
      </c>
    </row>
    <row r="254" spans="2:9" x14ac:dyDescent="0.25">
      <c r="B254" s="26">
        <v>40513</v>
      </c>
      <c r="C254">
        <f>VLOOKUP(B254,'מדדים וריביות'!H:I,2)</f>
        <v>1.4</v>
      </c>
      <c r="D254" s="27">
        <f t="shared" si="6"/>
        <v>1.1592468385308585E-3</v>
      </c>
      <c r="G254" s="26">
        <v>40513</v>
      </c>
      <c r="H254">
        <f>VLOOKUP(G254,'מדדים וריביות'!L:M,2)</f>
        <v>7.9</v>
      </c>
      <c r="I254" s="27">
        <f t="shared" si="7"/>
        <v>6.356340187460896E-3</v>
      </c>
    </row>
    <row r="255" spans="2:9" x14ac:dyDescent="0.25">
      <c r="B255" s="26">
        <v>40544</v>
      </c>
      <c r="C255">
        <f>VLOOKUP(B255,'מדדים וריביות'!H:I,2)</f>
        <v>1.5</v>
      </c>
      <c r="D255" s="27">
        <f t="shared" si="6"/>
        <v>1.2414877164492744E-3</v>
      </c>
      <c r="G255" s="26">
        <v>40544</v>
      </c>
      <c r="H255">
        <f>VLOOKUP(G255,'מדדים וריביות'!L:M,2)</f>
        <v>8</v>
      </c>
      <c r="I255" s="27">
        <f t="shared" si="7"/>
        <v>6.4340301100034303E-3</v>
      </c>
    </row>
    <row r="256" spans="2:9" x14ac:dyDescent="0.25">
      <c r="B256" s="26">
        <v>40575</v>
      </c>
      <c r="C256">
        <f>VLOOKUP(B256,'מדדים וריביות'!H:I,2)</f>
        <v>1.5</v>
      </c>
      <c r="D256" s="27">
        <f t="shared" si="6"/>
        <v>1.2414877164492744E-3</v>
      </c>
      <c r="G256" s="26">
        <v>40575</v>
      </c>
      <c r="H256">
        <f>VLOOKUP(G256,'מדדים וריביות'!L:M,2)</f>
        <v>8</v>
      </c>
      <c r="I256" s="27">
        <f t="shared" si="7"/>
        <v>6.4340301100034303E-3</v>
      </c>
    </row>
    <row r="257" spans="2:9" x14ac:dyDescent="0.25">
      <c r="B257" s="26">
        <v>40603</v>
      </c>
      <c r="C257">
        <f>VLOOKUP(B257,'מדדים וריביות'!H:I,2)</f>
        <v>1.5</v>
      </c>
      <c r="D257" s="27">
        <f t="shared" si="6"/>
        <v>1.2414877164492744E-3</v>
      </c>
      <c r="G257" s="26">
        <v>40603</v>
      </c>
      <c r="H257">
        <f>VLOOKUP(G257,'מדדים וריביות'!L:M,2)</f>
        <v>8</v>
      </c>
      <c r="I257" s="27">
        <f t="shared" si="7"/>
        <v>6.4340301100034303E-3</v>
      </c>
    </row>
    <row r="258" spans="2:9" x14ac:dyDescent="0.25">
      <c r="B258" s="26">
        <v>40634</v>
      </c>
      <c r="C258">
        <f>VLOOKUP(B258,'מדדים וריביות'!H:I,2)</f>
        <v>1.8</v>
      </c>
      <c r="D258" s="27">
        <f t="shared" si="6"/>
        <v>1.4877654706024757E-3</v>
      </c>
      <c r="G258" s="26">
        <v>40634</v>
      </c>
      <c r="H258">
        <f>VLOOKUP(G258,'מדדים וריביות'!L:M,2)</f>
        <v>8.3000000000000007</v>
      </c>
      <c r="I258" s="27">
        <f t="shared" si="7"/>
        <v>6.6667048692337083E-3</v>
      </c>
    </row>
    <row r="259" spans="2:9" x14ac:dyDescent="0.25">
      <c r="B259" s="26">
        <v>40664</v>
      </c>
      <c r="C259">
        <f>VLOOKUP(B259,'מדדים וריביות'!H:I,2)</f>
        <v>1.8</v>
      </c>
      <c r="D259" s="27">
        <f t="shared" si="6"/>
        <v>1.4877654706024757E-3</v>
      </c>
      <c r="G259" s="26">
        <v>40664</v>
      </c>
      <c r="H259">
        <f>VLOOKUP(G259,'מדדים וריביות'!L:M,2)</f>
        <v>8.3000000000000007</v>
      </c>
      <c r="I259" s="27">
        <f t="shared" si="7"/>
        <v>6.6667048692337083E-3</v>
      </c>
    </row>
    <row r="260" spans="2:9" x14ac:dyDescent="0.25">
      <c r="B260" s="26">
        <v>40695</v>
      </c>
      <c r="C260">
        <f>VLOOKUP(B260,'מדדים וריביות'!H:I,2)</f>
        <v>1.8</v>
      </c>
      <c r="D260" s="27">
        <f t="shared" ref="D260:D292" si="8">(1+C260/100)^(1/12)-1</f>
        <v>1.4877654706024757E-3</v>
      </c>
      <c r="G260" s="26">
        <v>40695</v>
      </c>
      <c r="H260">
        <f>VLOOKUP(G260,'מדדים וריביות'!L:M,2)</f>
        <v>8.3000000000000007</v>
      </c>
      <c r="I260" s="27">
        <f t="shared" ref="I260:I289" si="9">(1+H260/100)^(1/12)-1</f>
        <v>6.6667048692337083E-3</v>
      </c>
    </row>
    <row r="261" spans="2:9" x14ac:dyDescent="0.25">
      <c r="B261" s="26">
        <v>40725</v>
      </c>
      <c r="C261">
        <f>VLOOKUP(B261,'מדדים וריביות'!H:I,2)</f>
        <v>2.2999999999999998</v>
      </c>
      <c r="D261" s="27">
        <f t="shared" si="8"/>
        <v>1.8967538135683526E-3</v>
      </c>
      <c r="G261" s="26">
        <v>40725</v>
      </c>
      <c r="H261">
        <f>VLOOKUP(G261,'מדדים וריביות'!L:M,2)</f>
        <v>8.8000000000000007</v>
      </c>
      <c r="I261" s="27">
        <f t="shared" si="9"/>
        <v>7.0531864113345666E-3</v>
      </c>
    </row>
    <row r="262" spans="2:9" x14ac:dyDescent="0.25">
      <c r="B262" s="26">
        <v>40756</v>
      </c>
      <c r="C262">
        <f>VLOOKUP(B262,'מדדים וריביות'!H:I,2)</f>
        <v>2.2999999999999998</v>
      </c>
      <c r="D262" s="27">
        <f t="shared" si="8"/>
        <v>1.8967538135683526E-3</v>
      </c>
      <c r="G262" s="26">
        <v>40756</v>
      </c>
      <c r="H262">
        <f>VLOOKUP(G262,'מדדים וריביות'!L:M,2)</f>
        <v>8.8000000000000007</v>
      </c>
      <c r="I262" s="27">
        <f t="shared" si="9"/>
        <v>7.0531864113345666E-3</v>
      </c>
    </row>
    <row r="263" spans="2:9" x14ac:dyDescent="0.25">
      <c r="B263" s="26">
        <v>40787</v>
      </c>
      <c r="C263">
        <f>VLOOKUP(B263,'מדדים וריביות'!H:I,2)</f>
        <v>2.2999999999999998</v>
      </c>
      <c r="D263" s="27">
        <f t="shared" si="8"/>
        <v>1.8967538135683526E-3</v>
      </c>
      <c r="G263" s="26">
        <v>40787</v>
      </c>
      <c r="H263">
        <f>VLOOKUP(G263,'מדדים וריביות'!L:M,2)</f>
        <v>8.8000000000000007</v>
      </c>
      <c r="I263" s="27">
        <f t="shared" si="9"/>
        <v>7.0531864113345666E-3</v>
      </c>
    </row>
    <row r="264" spans="2:9" x14ac:dyDescent="0.25">
      <c r="B264" s="26">
        <v>40817</v>
      </c>
      <c r="C264">
        <f>VLOOKUP(B264,'מדדים וריביות'!H:I,2)</f>
        <v>2.1</v>
      </c>
      <c r="D264" s="27">
        <f t="shared" si="8"/>
        <v>1.73337883251512E-3</v>
      </c>
      <c r="G264" s="26">
        <v>40817</v>
      </c>
      <c r="H264">
        <f>VLOOKUP(G264,'מדדים וריביות'!L:M,2)</f>
        <v>8.6</v>
      </c>
      <c r="I264" s="27">
        <f t="shared" si="9"/>
        <v>6.8987895591279269E-3</v>
      </c>
    </row>
    <row r="265" spans="2:9" x14ac:dyDescent="0.25">
      <c r="B265" s="26">
        <v>40848</v>
      </c>
      <c r="C265">
        <f>VLOOKUP(B265,'מדדים וריביות'!H:I,2)</f>
        <v>2.1</v>
      </c>
      <c r="D265" s="27">
        <f t="shared" si="8"/>
        <v>1.73337883251512E-3</v>
      </c>
      <c r="G265" s="26">
        <v>40848</v>
      </c>
      <c r="H265">
        <f>VLOOKUP(G265,'מדדים וריביות'!L:M,2)</f>
        <v>8.6</v>
      </c>
      <c r="I265" s="27">
        <f t="shared" si="9"/>
        <v>6.8987895591279269E-3</v>
      </c>
    </row>
    <row r="266" spans="2:9" x14ac:dyDescent="0.25">
      <c r="B266" s="26">
        <v>40878</v>
      </c>
      <c r="C266">
        <f>VLOOKUP(B266,'מדדים וריביות'!H:I,2)</f>
        <v>2.1</v>
      </c>
      <c r="D266" s="27">
        <f t="shared" si="8"/>
        <v>1.73337883251512E-3</v>
      </c>
      <c r="G266" s="26">
        <v>40878</v>
      </c>
      <c r="H266">
        <f>VLOOKUP(G266,'מדדים וריביות'!L:M,2)</f>
        <v>8.6</v>
      </c>
      <c r="I266" s="27">
        <f t="shared" si="9"/>
        <v>6.8987895591279269E-3</v>
      </c>
    </row>
    <row r="267" spans="2:9" x14ac:dyDescent="0.25">
      <c r="B267" s="26">
        <v>40909</v>
      </c>
      <c r="C267">
        <f>VLOOKUP(B267,'מדדים וריביות'!H:I,2)</f>
        <v>1.6</v>
      </c>
      <c r="D267" s="27">
        <f t="shared" si="8"/>
        <v>1.323654354508319E-3</v>
      </c>
      <c r="G267" s="26">
        <v>40909</v>
      </c>
      <c r="H267">
        <f>VLOOKUP(G267,'מדדים וריביות'!L:M,2)</f>
        <v>8.1</v>
      </c>
      <c r="I267" s="27">
        <f t="shared" si="9"/>
        <v>6.5116541199878863E-3</v>
      </c>
    </row>
    <row r="268" spans="2:9" x14ac:dyDescent="0.25">
      <c r="B268" s="26">
        <v>40940</v>
      </c>
      <c r="C268">
        <f>VLOOKUP(B268,'מדדים וריביות'!H:I,2)</f>
        <v>1.6</v>
      </c>
      <c r="D268" s="27">
        <f t="shared" si="8"/>
        <v>1.323654354508319E-3</v>
      </c>
      <c r="G268" s="26">
        <v>40940</v>
      </c>
      <c r="H268">
        <f>VLOOKUP(G268,'מדדים וריביות'!L:M,2)</f>
        <v>8.1</v>
      </c>
      <c r="I268" s="27">
        <f t="shared" si="9"/>
        <v>6.5116541199878863E-3</v>
      </c>
    </row>
    <row r="269" spans="2:9" x14ac:dyDescent="0.25">
      <c r="B269" s="26">
        <v>40969</v>
      </c>
      <c r="C269">
        <f>VLOOKUP(B269,'מדדים וריביות'!H:I,2)</f>
        <v>1.6</v>
      </c>
      <c r="D269" s="27">
        <f t="shared" si="8"/>
        <v>1.323654354508319E-3</v>
      </c>
      <c r="G269" s="26">
        <v>40969</v>
      </c>
      <c r="H269">
        <f>VLOOKUP(G269,'מדדים וריביות'!L:M,2)</f>
        <v>8.1</v>
      </c>
      <c r="I269" s="27">
        <f t="shared" si="9"/>
        <v>6.5116541199878863E-3</v>
      </c>
    </row>
    <row r="270" spans="2:9" x14ac:dyDescent="0.25">
      <c r="B270" s="26">
        <v>41000</v>
      </c>
      <c r="C270">
        <f>VLOOKUP(B270,'מדדים וריביות'!H:I,2)</f>
        <v>1.1000000000000001</v>
      </c>
      <c r="D270" s="27">
        <f t="shared" si="8"/>
        <v>9.1207735967446801E-4</v>
      </c>
      <c r="G270" s="26">
        <v>41000</v>
      </c>
      <c r="H270">
        <f>VLOOKUP(G270,'מדדים וריביות'!L:M,2)</f>
        <v>7.6</v>
      </c>
      <c r="I270" s="27">
        <f t="shared" si="9"/>
        <v>6.1228737715701698E-3</v>
      </c>
    </row>
    <row r="271" spans="2:9" x14ac:dyDescent="0.25">
      <c r="B271" s="26">
        <v>41030</v>
      </c>
      <c r="C271">
        <f>VLOOKUP(B271,'מדדים וריביות'!H:I,2)</f>
        <v>1.1000000000000001</v>
      </c>
      <c r="D271" s="27">
        <f t="shared" si="8"/>
        <v>9.1207735967446801E-4</v>
      </c>
      <c r="G271" s="26">
        <v>41030</v>
      </c>
      <c r="H271">
        <f>VLOOKUP(G271,'מדדים וריביות'!L:M,2)</f>
        <v>7.6</v>
      </c>
      <c r="I271" s="27">
        <f t="shared" si="9"/>
        <v>6.1228737715701698E-3</v>
      </c>
    </row>
    <row r="272" spans="2:9" x14ac:dyDescent="0.25">
      <c r="B272" s="26">
        <v>41061</v>
      </c>
      <c r="C272">
        <f>VLOOKUP(B272,'מדדים וריביות'!H:I,2)</f>
        <v>1.1000000000000001</v>
      </c>
      <c r="D272" s="27">
        <f t="shared" si="8"/>
        <v>9.1207735967446801E-4</v>
      </c>
      <c r="G272" s="26">
        <v>41061</v>
      </c>
      <c r="H272">
        <f>VLOOKUP(G272,'מדדים וריביות'!L:M,2)</f>
        <v>7.6</v>
      </c>
      <c r="I272" s="27">
        <f t="shared" si="9"/>
        <v>6.1228737715701698E-3</v>
      </c>
    </row>
    <row r="273" spans="2:9" x14ac:dyDescent="0.25">
      <c r="B273" s="26">
        <v>41091</v>
      </c>
      <c r="C273">
        <f>VLOOKUP(B273,'מדדים וריביות'!H:I,2)</f>
        <v>1.2</v>
      </c>
      <c r="D273" s="27">
        <f t="shared" si="8"/>
        <v>9.9454180114277868E-4</v>
      </c>
      <c r="G273" s="26">
        <v>41091</v>
      </c>
      <c r="H273">
        <f>VLOOKUP(G273,'מדדים וריביות'!L:M,2)</f>
        <v>7.7</v>
      </c>
      <c r="I273" s="27">
        <f t="shared" si="9"/>
        <v>6.2007621358530773E-3</v>
      </c>
    </row>
    <row r="274" spans="2:9" x14ac:dyDescent="0.25">
      <c r="B274" s="26">
        <v>41122</v>
      </c>
      <c r="C274">
        <f>VLOOKUP(B274,'מדדים וריביות'!H:I,2)</f>
        <v>1.2</v>
      </c>
      <c r="D274" s="27">
        <f t="shared" si="8"/>
        <v>9.9454180114277868E-4</v>
      </c>
      <c r="G274" s="26">
        <v>41122</v>
      </c>
      <c r="H274">
        <f>VLOOKUP(G274,'מדדים וריביות'!L:M,2)</f>
        <v>7.7</v>
      </c>
      <c r="I274" s="27">
        <f t="shared" si="9"/>
        <v>6.2007621358530773E-3</v>
      </c>
    </row>
    <row r="275" spans="2:9" x14ac:dyDescent="0.25">
      <c r="B275" s="26">
        <v>41153</v>
      </c>
      <c r="C275">
        <f>VLOOKUP(B275,'מדדים וריביות'!H:I,2)</f>
        <v>1.2</v>
      </c>
      <c r="D275" s="27">
        <f t="shared" si="8"/>
        <v>9.9454180114277868E-4</v>
      </c>
      <c r="G275" s="26">
        <v>41153</v>
      </c>
      <c r="H275">
        <f>VLOOKUP(G275,'מדדים וריביות'!L:M,2)</f>
        <v>7.7</v>
      </c>
      <c r="I275" s="27">
        <f t="shared" si="9"/>
        <v>6.2007621358530773E-3</v>
      </c>
    </row>
    <row r="276" spans="2:9" x14ac:dyDescent="0.25">
      <c r="B276" s="26">
        <v>41183</v>
      </c>
      <c r="C276">
        <f>VLOOKUP(B276,'מדדים וריביות'!H:I,2)</f>
        <v>1</v>
      </c>
      <c r="D276" s="27">
        <f t="shared" si="8"/>
        <v>8.295381143461622E-4</v>
      </c>
      <c r="G276" s="26">
        <v>41183</v>
      </c>
      <c r="H276">
        <f>VLOOKUP(G276,'מדדים וריביות'!L:M,2)</f>
        <v>7.5</v>
      </c>
      <c r="I276" s="27">
        <f t="shared" si="9"/>
        <v>6.0449190242917172E-3</v>
      </c>
    </row>
    <row r="277" spans="2:9" x14ac:dyDescent="0.25">
      <c r="B277" s="26">
        <v>41214</v>
      </c>
      <c r="C277">
        <f>VLOOKUP(B277,'מדדים וריביות'!H:I,2)</f>
        <v>1</v>
      </c>
      <c r="D277" s="27">
        <f t="shared" si="8"/>
        <v>8.295381143461622E-4</v>
      </c>
      <c r="G277" s="26">
        <v>41214</v>
      </c>
      <c r="H277">
        <f>VLOOKUP(G277,'מדדים וריביות'!L:M,2)</f>
        <v>7.5</v>
      </c>
      <c r="I277" s="27">
        <f t="shared" si="9"/>
        <v>6.0449190242917172E-3</v>
      </c>
    </row>
    <row r="278" spans="2:9" x14ac:dyDescent="0.25">
      <c r="B278" s="26">
        <v>41244</v>
      </c>
      <c r="C278">
        <f>VLOOKUP(B278,'מדדים וריביות'!H:I,2)</f>
        <v>1</v>
      </c>
      <c r="D278" s="27">
        <f t="shared" si="8"/>
        <v>8.295381143461622E-4</v>
      </c>
      <c r="G278" s="26">
        <v>41244</v>
      </c>
      <c r="H278">
        <f>VLOOKUP(G278,'מדדים וריביות'!L:M,2)</f>
        <v>7.5</v>
      </c>
      <c r="I278" s="27">
        <f t="shared" si="9"/>
        <v>6.0449190242917172E-3</v>
      </c>
    </row>
    <row r="279" spans="2:9" x14ac:dyDescent="0.25">
      <c r="B279" s="26">
        <v>41275</v>
      </c>
      <c r="C279">
        <f>VLOOKUP(B279,'מדדים וריביות'!H:I,2)</f>
        <v>1</v>
      </c>
      <c r="D279" s="27">
        <f t="shared" si="8"/>
        <v>8.295381143461622E-4</v>
      </c>
      <c r="G279" s="26">
        <v>41275</v>
      </c>
      <c r="H279">
        <f>VLOOKUP(G279,'מדדים וריביות'!L:M,2)</f>
        <v>7.5</v>
      </c>
      <c r="I279" s="27">
        <f t="shared" si="9"/>
        <v>6.0449190242917172E-3</v>
      </c>
    </row>
    <row r="280" spans="2:9" x14ac:dyDescent="0.25">
      <c r="B280" s="26">
        <v>41306</v>
      </c>
      <c r="C280">
        <f>VLOOKUP(B280,'מדדים וריביות'!H:I,2)</f>
        <v>1</v>
      </c>
      <c r="D280" s="27">
        <f t="shared" si="8"/>
        <v>8.295381143461622E-4</v>
      </c>
      <c r="G280" s="26">
        <v>41306</v>
      </c>
      <c r="H280">
        <f>VLOOKUP(G280,'מדדים וריביות'!L:M,2)</f>
        <v>7.5</v>
      </c>
      <c r="I280" s="27">
        <f t="shared" si="9"/>
        <v>6.0449190242917172E-3</v>
      </c>
    </row>
    <row r="281" spans="2:9" x14ac:dyDescent="0.25">
      <c r="B281" s="26">
        <v>41334</v>
      </c>
      <c r="C281">
        <f>VLOOKUP(B281,'מדדים וריביות'!H:I,2)</f>
        <v>1</v>
      </c>
      <c r="D281" s="27">
        <f t="shared" si="8"/>
        <v>8.295381143461622E-4</v>
      </c>
      <c r="G281" s="26">
        <v>41334</v>
      </c>
      <c r="H281">
        <f>VLOOKUP(G281,'מדדים וריביות'!L:M,2)</f>
        <v>7.5</v>
      </c>
      <c r="I281" s="27">
        <f t="shared" si="9"/>
        <v>6.0449190242917172E-3</v>
      </c>
    </row>
    <row r="282" spans="2:9" x14ac:dyDescent="0.25">
      <c r="B282" s="26">
        <v>41365</v>
      </c>
      <c r="C282">
        <f>VLOOKUP(B282,'מדדים וריביות'!H:I,2)</f>
        <v>1</v>
      </c>
      <c r="D282" s="27">
        <f t="shared" si="8"/>
        <v>8.295381143461622E-4</v>
      </c>
      <c r="G282" s="26">
        <v>41365</v>
      </c>
      <c r="H282">
        <f>VLOOKUP(G282,'מדדים וריביות'!L:M,2)</f>
        <v>7.5</v>
      </c>
      <c r="I282" s="27">
        <f t="shared" si="9"/>
        <v>6.0449190242917172E-3</v>
      </c>
    </row>
    <row r="283" spans="2:9" x14ac:dyDescent="0.25">
      <c r="B283" s="26">
        <v>41395</v>
      </c>
      <c r="C283">
        <f>VLOOKUP(B283,'מדדים וריביות'!H:I,2)</f>
        <v>1</v>
      </c>
      <c r="D283" s="27">
        <f t="shared" si="8"/>
        <v>8.295381143461622E-4</v>
      </c>
      <c r="G283" s="26">
        <v>41395</v>
      </c>
      <c r="H283">
        <f>VLOOKUP(G283,'מדדים וריביות'!L:M,2)</f>
        <v>7.5</v>
      </c>
      <c r="I283" s="27">
        <f t="shared" si="9"/>
        <v>6.0449190242917172E-3</v>
      </c>
    </row>
    <row r="284" spans="2:9" x14ac:dyDescent="0.25">
      <c r="B284" s="26">
        <v>41426</v>
      </c>
      <c r="C284">
        <f>VLOOKUP(B284,'מדדים וריביות'!H:I,2)</f>
        <v>1</v>
      </c>
      <c r="D284" s="27">
        <f t="shared" si="8"/>
        <v>8.295381143461622E-4</v>
      </c>
      <c r="G284" s="26">
        <v>41426</v>
      </c>
      <c r="H284">
        <f>VLOOKUP(G284,'מדדים וריביות'!L:M,2)</f>
        <v>7.5</v>
      </c>
      <c r="I284" s="27">
        <f t="shared" si="9"/>
        <v>6.0449190242917172E-3</v>
      </c>
    </row>
    <row r="285" spans="2:9" x14ac:dyDescent="0.25">
      <c r="B285" s="26">
        <v>41456</v>
      </c>
      <c r="C285">
        <f>VLOOKUP(B285,'מדדים וריביות'!H:I,2)</f>
        <v>1.1000000000000001</v>
      </c>
      <c r="D285" s="27">
        <f t="shared" si="8"/>
        <v>9.1207735967446801E-4</v>
      </c>
      <c r="G285" s="26">
        <v>41456</v>
      </c>
      <c r="H285">
        <f>VLOOKUP(G285,'מדדים וריביות'!L:M,2)</f>
        <v>7.6</v>
      </c>
      <c r="I285" s="27">
        <f t="shared" si="9"/>
        <v>6.1228737715701698E-3</v>
      </c>
    </row>
    <row r="286" spans="2:9" x14ac:dyDescent="0.25">
      <c r="B286" s="26">
        <v>41487</v>
      </c>
      <c r="C286">
        <f>VLOOKUP(B286,'מדדים וריביות'!H:I,2)</f>
        <v>1.1000000000000001</v>
      </c>
      <c r="D286" s="27">
        <f t="shared" si="8"/>
        <v>9.1207735967446801E-4</v>
      </c>
      <c r="G286" s="26">
        <v>41487</v>
      </c>
      <c r="H286">
        <f>VLOOKUP(G286,'מדדים וריביות'!L:M,2)</f>
        <v>7.6</v>
      </c>
      <c r="I286" s="27">
        <f t="shared" si="9"/>
        <v>6.1228737715701698E-3</v>
      </c>
    </row>
    <row r="287" spans="2:9" x14ac:dyDescent="0.25">
      <c r="B287" s="26">
        <v>41518</v>
      </c>
      <c r="C287">
        <f>VLOOKUP(B287,'מדדים וריביות'!H:I,2)</f>
        <v>1.1000000000000001</v>
      </c>
      <c r="D287" s="27">
        <f t="shared" si="8"/>
        <v>9.1207735967446801E-4</v>
      </c>
      <c r="G287" s="26">
        <v>41518</v>
      </c>
      <c r="H287">
        <f>VLOOKUP(G287,'מדדים וריביות'!L:M,2)</f>
        <v>7.6</v>
      </c>
      <c r="I287" s="27">
        <f t="shared" si="9"/>
        <v>6.1228737715701698E-3</v>
      </c>
    </row>
    <row r="288" spans="2:9" x14ac:dyDescent="0.25">
      <c r="B288" s="26">
        <v>41548</v>
      </c>
      <c r="C288">
        <f>VLOOKUP(B288,'מדדים וריביות'!H:I,2)</f>
        <v>1.2</v>
      </c>
      <c r="D288" s="27">
        <f t="shared" si="8"/>
        <v>9.9454180114277868E-4</v>
      </c>
      <c r="G288" s="26">
        <v>41548</v>
      </c>
      <c r="H288">
        <f>VLOOKUP(G288,'מדדים וריביות'!L:M,2)</f>
        <v>7.7</v>
      </c>
      <c r="I288" s="27">
        <f t="shared" si="9"/>
        <v>6.2007621358530773E-3</v>
      </c>
    </row>
    <row r="289" spans="2:9" x14ac:dyDescent="0.25">
      <c r="B289" s="26">
        <v>41579</v>
      </c>
      <c r="C289">
        <f>VLOOKUP(B289,'מדדים וריביות'!H:I,2)</f>
        <v>1.2</v>
      </c>
      <c r="D289" s="27">
        <f t="shared" si="8"/>
        <v>9.9454180114277868E-4</v>
      </c>
      <c r="G289" s="26">
        <v>41579</v>
      </c>
      <c r="H289">
        <f>VLOOKUP(G289,'מדדים וריביות'!L:M,2)</f>
        <v>7.7</v>
      </c>
      <c r="I289" s="27">
        <f t="shared" si="9"/>
        <v>6.2007621358530773E-3</v>
      </c>
    </row>
    <row r="290" spans="2:9" x14ac:dyDescent="0.25">
      <c r="B290" s="26">
        <v>41609</v>
      </c>
      <c r="C290">
        <v>1.2</v>
      </c>
      <c r="D290" s="27">
        <f t="shared" si="8"/>
        <v>9.9454180114277868E-4</v>
      </c>
      <c r="G290" s="26">
        <v>41609</v>
      </c>
      <c r="H290">
        <f>VLOOKUP(G290,'מדדים וריביות'!L:M,2)</f>
        <v>7.7</v>
      </c>
      <c r="I290" s="27">
        <f t="shared" ref="I290:I314" si="10">(1+H290/100)^(1/12)-1</f>
        <v>6.2007621358530773E-3</v>
      </c>
    </row>
    <row r="291" spans="2:9" x14ac:dyDescent="0.25">
      <c r="B291" s="26">
        <v>41640</v>
      </c>
      <c r="C291">
        <v>1</v>
      </c>
      <c r="D291" s="27">
        <f t="shared" si="8"/>
        <v>8.295381143461622E-4</v>
      </c>
      <c r="G291" s="26">
        <v>41640</v>
      </c>
      <c r="H291">
        <f>VLOOKUP(G291,'מדדים וריביות'!L:M,2)</f>
        <v>7.7</v>
      </c>
      <c r="I291" s="27">
        <f t="shared" si="10"/>
        <v>6.2007621358530773E-3</v>
      </c>
    </row>
    <row r="292" spans="2:9" x14ac:dyDescent="0.25">
      <c r="B292" s="26">
        <v>41671</v>
      </c>
      <c r="C292">
        <v>1</v>
      </c>
      <c r="D292" s="27">
        <f t="shared" si="8"/>
        <v>8.295381143461622E-4</v>
      </c>
      <c r="G292" s="26">
        <v>41671</v>
      </c>
      <c r="H292">
        <f>VLOOKUP(G292,'מדדים וריביות'!L:M,2)</f>
        <v>7.7</v>
      </c>
      <c r="I292" s="27">
        <f t="shared" si="10"/>
        <v>6.2007621358530773E-3</v>
      </c>
    </row>
    <row r="293" spans="2:9" x14ac:dyDescent="0.25">
      <c r="B293" s="26">
        <v>41699</v>
      </c>
      <c r="C293">
        <v>1</v>
      </c>
      <c r="D293" s="27">
        <f t="shared" ref="D293:D305" si="11">(1+C293/100)^(1/12)-1</f>
        <v>8.295381143461622E-4</v>
      </c>
      <c r="G293" s="26">
        <v>41699</v>
      </c>
      <c r="H293">
        <f>VLOOKUP(G293,'מדדים וריביות'!L:M,2)</f>
        <v>7.7</v>
      </c>
      <c r="I293" s="27">
        <f t="shared" si="10"/>
        <v>6.2007621358530773E-3</v>
      </c>
    </row>
    <row r="294" spans="2:9" x14ac:dyDescent="0.25">
      <c r="B294" s="26">
        <v>41730</v>
      </c>
      <c r="C294">
        <v>1</v>
      </c>
      <c r="D294" s="27">
        <f t="shared" si="11"/>
        <v>8.295381143461622E-4</v>
      </c>
      <c r="G294" s="26">
        <v>41730</v>
      </c>
      <c r="H294">
        <f>VLOOKUP(G294,'מדדים וריביות'!L:M,2)</f>
        <v>7.7</v>
      </c>
      <c r="I294" s="27">
        <f t="shared" si="10"/>
        <v>6.2007621358530773E-3</v>
      </c>
    </row>
    <row r="295" spans="2:9" x14ac:dyDescent="0.25">
      <c r="B295" s="26">
        <v>41760</v>
      </c>
      <c r="C295">
        <v>1</v>
      </c>
      <c r="D295" s="27">
        <f t="shared" si="11"/>
        <v>8.295381143461622E-4</v>
      </c>
      <c r="G295" s="26">
        <v>41760</v>
      </c>
      <c r="H295">
        <f>VLOOKUP(G295,'מדדים וריביות'!L:M,2)</f>
        <v>7.7</v>
      </c>
      <c r="I295" s="27">
        <f t="shared" si="10"/>
        <v>6.2007621358530773E-3</v>
      </c>
    </row>
    <row r="296" spans="2:9" x14ac:dyDescent="0.25">
      <c r="B296" s="26">
        <v>41791</v>
      </c>
      <c r="C296">
        <v>1</v>
      </c>
      <c r="D296" s="27">
        <f t="shared" si="11"/>
        <v>8.295381143461622E-4</v>
      </c>
      <c r="G296" s="26">
        <v>41791</v>
      </c>
      <c r="H296">
        <f>VLOOKUP(G296,'מדדים וריביות'!L:M,2)</f>
        <v>7.7</v>
      </c>
      <c r="I296" s="27">
        <f t="shared" si="10"/>
        <v>6.2007621358530773E-3</v>
      </c>
    </row>
    <row r="297" spans="2:9" x14ac:dyDescent="0.25">
      <c r="B297" s="26">
        <v>41821</v>
      </c>
      <c r="C297">
        <v>1</v>
      </c>
      <c r="D297" s="27">
        <f t="shared" si="11"/>
        <v>8.295381143461622E-4</v>
      </c>
      <c r="G297" s="26">
        <v>41821</v>
      </c>
      <c r="H297">
        <f>VLOOKUP(G297,'מדדים וריביות'!L:M,2)</f>
        <v>7.7</v>
      </c>
      <c r="I297" s="27">
        <f t="shared" si="10"/>
        <v>6.2007621358530773E-3</v>
      </c>
    </row>
    <row r="298" spans="2:9" x14ac:dyDescent="0.25">
      <c r="B298" s="26">
        <v>41852</v>
      </c>
      <c r="C298">
        <v>1</v>
      </c>
      <c r="D298" s="27">
        <f t="shared" si="11"/>
        <v>8.295381143461622E-4</v>
      </c>
      <c r="G298" s="26">
        <v>41852</v>
      </c>
      <c r="H298">
        <f>VLOOKUP(G298,'מדדים וריביות'!L:M,2)</f>
        <v>7.7</v>
      </c>
      <c r="I298" s="27">
        <f t="shared" si="10"/>
        <v>6.2007621358530773E-3</v>
      </c>
    </row>
    <row r="299" spans="2:9" x14ac:dyDescent="0.25">
      <c r="B299" s="26">
        <v>41883</v>
      </c>
      <c r="C299">
        <v>1</v>
      </c>
      <c r="D299" s="27">
        <f t="shared" si="11"/>
        <v>8.295381143461622E-4</v>
      </c>
      <c r="G299" s="26">
        <v>41883</v>
      </c>
      <c r="H299">
        <f>VLOOKUP(G299,'מדדים וריביות'!L:M,2)</f>
        <v>7.7</v>
      </c>
      <c r="I299" s="27">
        <f t="shared" si="10"/>
        <v>6.2007621358530773E-3</v>
      </c>
    </row>
    <row r="300" spans="2:9" x14ac:dyDescent="0.25">
      <c r="B300" s="26">
        <v>41913</v>
      </c>
      <c r="C300">
        <v>1</v>
      </c>
      <c r="D300" s="27">
        <f t="shared" si="11"/>
        <v>8.295381143461622E-4</v>
      </c>
      <c r="G300" s="26">
        <v>41913</v>
      </c>
      <c r="H300">
        <f>VLOOKUP(G300,'מדדים וריביות'!L:M,2)</f>
        <v>7.7</v>
      </c>
      <c r="I300" s="27">
        <f t="shared" si="10"/>
        <v>6.2007621358530773E-3</v>
      </c>
    </row>
    <row r="301" spans="2:9" x14ac:dyDescent="0.25">
      <c r="B301" s="26">
        <v>41944</v>
      </c>
      <c r="C301">
        <v>1</v>
      </c>
      <c r="D301" s="27">
        <f t="shared" si="11"/>
        <v>8.295381143461622E-4</v>
      </c>
      <c r="G301" s="26">
        <v>41944</v>
      </c>
      <c r="H301">
        <f>VLOOKUP(G301,'מדדים וריביות'!L:M,2)</f>
        <v>7.7</v>
      </c>
      <c r="I301" s="27">
        <f t="shared" si="10"/>
        <v>6.2007621358530773E-3</v>
      </c>
    </row>
    <row r="302" spans="2:9" x14ac:dyDescent="0.25">
      <c r="B302" s="26">
        <v>41974</v>
      </c>
      <c r="C302">
        <v>1</v>
      </c>
      <c r="D302" s="27">
        <f t="shared" si="11"/>
        <v>8.295381143461622E-4</v>
      </c>
      <c r="G302" s="26">
        <v>41974</v>
      </c>
      <c r="H302">
        <f>VLOOKUP(G302,'מדדים וריביות'!L:M,2)</f>
        <v>7.7</v>
      </c>
      <c r="I302" s="27">
        <f t="shared" si="10"/>
        <v>6.2007621358530773E-3</v>
      </c>
    </row>
    <row r="303" spans="2:9" x14ac:dyDescent="0.25">
      <c r="B303" s="26">
        <v>42005</v>
      </c>
      <c r="C303">
        <v>1</v>
      </c>
      <c r="D303" s="27">
        <f t="shared" si="11"/>
        <v>8.295381143461622E-4</v>
      </c>
      <c r="G303" s="26">
        <v>42005</v>
      </c>
      <c r="H303">
        <v>7.5</v>
      </c>
      <c r="I303" s="27">
        <f t="shared" si="10"/>
        <v>6.0449190242917172E-3</v>
      </c>
    </row>
    <row r="304" spans="2:9" x14ac:dyDescent="0.25">
      <c r="B304" s="26">
        <v>42036</v>
      </c>
      <c r="C304">
        <v>1</v>
      </c>
      <c r="D304" s="27">
        <f t="shared" si="11"/>
        <v>8.295381143461622E-4</v>
      </c>
      <c r="G304" s="26">
        <v>42036</v>
      </c>
      <c r="H304">
        <v>7.5</v>
      </c>
      <c r="I304" s="27">
        <f t="shared" si="10"/>
        <v>6.0449190242917172E-3</v>
      </c>
    </row>
    <row r="305" spans="2:9" x14ac:dyDescent="0.25">
      <c r="B305" s="26">
        <v>42064</v>
      </c>
      <c r="C305">
        <v>1</v>
      </c>
      <c r="D305" s="27">
        <f t="shared" si="11"/>
        <v>8.295381143461622E-4</v>
      </c>
      <c r="G305" s="26">
        <v>42064</v>
      </c>
      <c r="H305">
        <v>7.5</v>
      </c>
      <c r="I305" s="27">
        <f t="shared" si="10"/>
        <v>6.0449190242917172E-3</v>
      </c>
    </row>
    <row r="306" spans="2:9" x14ac:dyDescent="0.25">
      <c r="B306" s="26">
        <v>42095</v>
      </c>
      <c r="C306">
        <v>1</v>
      </c>
      <c r="D306" s="27">
        <f t="shared" ref="D306:D323" si="12">(1+C306/100)^(1/12)-1</f>
        <v>8.295381143461622E-4</v>
      </c>
      <c r="G306" s="26">
        <v>42095</v>
      </c>
      <c r="H306">
        <v>7.5</v>
      </c>
      <c r="I306" s="27">
        <f t="shared" si="10"/>
        <v>6.0449190242917172E-3</v>
      </c>
    </row>
    <row r="307" spans="2:9" x14ac:dyDescent="0.25">
      <c r="B307" s="26">
        <v>42125</v>
      </c>
      <c r="C307">
        <v>1</v>
      </c>
      <c r="D307" s="27">
        <f t="shared" si="12"/>
        <v>8.295381143461622E-4</v>
      </c>
      <c r="G307" s="26">
        <v>42125</v>
      </c>
      <c r="H307">
        <v>7.5</v>
      </c>
      <c r="I307" s="27">
        <f t="shared" si="10"/>
        <v>6.0449190242917172E-3</v>
      </c>
    </row>
    <row r="308" spans="2:9" x14ac:dyDescent="0.25">
      <c r="B308" s="26">
        <v>42156</v>
      </c>
      <c r="C308">
        <v>1</v>
      </c>
      <c r="D308" s="27">
        <f t="shared" si="12"/>
        <v>8.295381143461622E-4</v>
      </c>
      <c r="G308" s="26">
        <v>42156</v>
      </c>
      <c r="H308">
        <v>7.5</v>
      </c>
      <c r="I308" s="27">
        <f t="shared" si="10"/>
        <v>6.0449190242917172E-3</v>
      </c>
    </row>
    <row r="309" spans="2:9" x14ac:dyDescent="0.25">
      <c r="B309" s="26">
        <v>42186</v>
      </c>
      <c r="C309">
        <v>1</v>
      </c>
      <c r="D309" s="27">
        <f t="shared" si="12"/>
        <v>8.295381143461622E-4</v>
      </c>
      <c r="G309" s="26">
        <v>42186</v>
      </c>
      <c r="H309">
        <v>7.5</v>
      </c>
      <c r="I309" s="27">
        <f t="shared" si="10"/>
        <v>6.0449190242917172E-3</v>
      </c>
    </row>
    <row r="310" spans="2:9" x14ac:dyDescent="0.25">
      <c r="B310" s="26">
        <v>42217</v>
      </c>
      <c r="C310">
        <v>1</v>
      </c>
      <c r="D310" s="27">
        <f t="shared" si="12"/>
        <v>8.295381143461622E-4</v>
      </c>
      <c r="G310" s="26">
        <v>42217</v>
      </c>
      <c r="H310">
        <v>7.5</v>
      </c>
      <c r="I310" s="27">
        <f t="shared" si="10"/>
        <v>6.0449190242917172E-3</v>
      </c>
    </row>
    <row r="311" spans="2:9" x14ac:dyDescent="0.25">
      <c r="B311" s="26">
        <v>42248</v>
      </c>
      <c r="C311">
        <v>1</v>
      </c>
      <c r="D311" s="27">
        <f t="shared" si="12"/>
        <v>8.295381143461622E-4</v>
      </c>
      <c r="G311" s="26">
        <v>42248</v>
      </c>
      <c r="H311">
        <v>7.5</v>
      </c>
      <c r="I311" s="27">
        <f t="shared" si="10"/>
        <v>6.0449190242917172E-3</v>
      </c>
    </row>
    <row r="312" spans="2:9" x14ac:dyDescent="0.25">
      <c r="B312" s="26">
        <v>42278</v>
      </c>
      <c r="C312">
        <v>1</v>
      </c>
      <c r="D312" s="27">
        <f t="shared" si="12"/>
        <v>8.295381143461622E-4</v>
      </c>
      <c r="G312" s="26">
        <v>42278</v>
      </c>
      <c r="H312">
        <v>7.5</v>
      </c>
      <c r="I312" s="27">
        <f t="shared" si="10"/>
        <v>6.0449190242917172E-3</v>
      </c>
    </row>
    <row r="313" spans="2:9" x14ac:dyDescent="0.25">
      <c r="B313" s="26">
        <v>42309</v>
      </c>
      <c r="C313">
        <v>1</v>
      </c>
      <c r="D313" s="27">
        <f t="shared" si="12"/>
        <v>8.295381143461622E-4</v>
      </c>
      <c r="G313" s="26">
        <v>42309</v>
      </c>
      <c r="H313">
        <v>7.5</v>
      </c>
      <c r="I313" s="27">
        <f t="shared" si="10"/>
        <v>6.0449190242917172E-3</v>
      </c>
    </row>
    <row r="314" spans="2:9" x14ac:dyDescent="0.25">
      <c r="B314" s="26">
        <v>42339</v>
      </c>
      <c r="C314">
        <v>1</v>
      </c>
      <c r="D314" s="27">
        <f t="shared" si="12"/>
        <v>8.295381143461622E-4</v>
      </c>
      <c r="G314" s="26">
        <v>42339</v>
      </c>
      <c r="H314">
        <v>7.5</v>
      </c>
      <c r="I314" s="27">
        <f t="shared" si="10"/>
        <v>6.0449190242917172E-3</v>
      </c>
    </row>
    <row r="315" spans="2:9" x14ac:dyDescent="0.25">
      <c r="B315" s="26">
        <v>42370</v>
      </c>
      <c r="C315">
        <v>1.1000000000000001</v>
      </c>
      <c r="D315" s="27">
        <f t="shared" si="12"/>
        <v>9.1207735967446801E-4</v>
      </c>
      <c r="G315" s="26">
        <v>42370</v>
      </c>
      <c r="H315">
        <v>7.6</v>
      </c>
      <c r="I315" s="27">
        <f t="shared" ref="I315:I318" si="13">(1+H315/100)^(1/12)-1</f>
        <v>6.1228737715701698E-3</v>
      </c>
    </row>
    <row r="316" spans="2:9" x14ac:dyDescent="0.25">
      <c r="B316" s="26">
        <v>42401</v>
      </c>
      <c r="C316">
        <v>1.1000000000000001</v>
      </c>
      <c r="D316" s="27">
        <f t="shared" si="12"/>
        <v>9.1207735967446801E-4</v>
      </c>
      <c r="G316" s="26">
        <v>42401</v>
      </c>
      <c r="H316">
        <v>7.6</v>
      </c>
      <c r="I316" s="27">
        <f t="shared" si="13"/>
        <v>6.1228737715701698E-3</v>
      </c>
    </row>
    <row r="317" spans="2:9" x14ac:dyDescent="0.25">
      <c r="B317" s="26">
        <v>42430</v>
      </c>
      <c r="C317">
        <v>1.1000000000000001</v>
      </c>
      <c r="D317" s="27">
        <f t="shared" si="12"/>
        <v>9.1207735967446801E-4</v>
      </c>
      <c r="G317" s="26">
        <v>42430</v>
      </c>
      <c r="H317">
        <v>7.6</v>
      </c>
      <c r="I317" s="27">
        <f t="shared" si="13"/>
        <v>6.1228737715701698E-3</v>
      </c>
    </row>
    <row r="318" spans="2:9" x14ac:dyDescent="0.25">
      <c r="B318" s="26">
        <v>42461</v>
      </c>
      <c r="C318">
        <v>1.1000000000000001</v>
      </c>
      <c r="D318" s="27">
        <f t="shared" si="12"/>
        <v>9.1207735967446801E-4</v>
      </c>
      <c r="G318" s="26">
        <v>42461</v>
      </c>
      <c r="H318">
        <v>7.6</v>
      </c>
      <c r="I318" s="27">
        <f t="shared" si="13"/>
        <v>6.1228737715701698E-3</v>
      </c>
    </row>
    <row r="319" spans="2:9" x14ac:dyDescent="0.25">
      <c r="B319" s="26">
        <v>42491</v>
      </c>
      <c r="C319">
        <v>1</v>
      </c>
      <c r="D319" s="27">
        <f t="shared" si="12"/>
        <v>8.295381143461622E-4</v>
      </c>
    </row>
    <row r="320" spans="2:9" x14ac:dyDescent="0.25">
      <c r="B320" s="26">
        <v>42522</v>
      </c>
      <c r="C320">
        <v>1</v>
      </c>
      <c r="D320" s="27">
        <f t="shared" si="12"/>
        <v>8.295381143461622E-4</v>
      </c>
    </row>
    <row r="321" spans="2:4" x14ac:dyDescent="0.25">
      <c r="B321" s="26">
        <v>42552</v>
      </c>
      <c r="C321">
        <v>1</v>
      </c>
      <c r="D321" s="27">
        <f t="shared" si="12"/>
        <v>8.295381143461622E-4</v>
      </c>
    </row>
    <row r="322" spans="2:4" x14ac:dyDescent="0.25">
      <c r="B322" s="26">
        <v>42583</v>
      </c>
      <c r="C322">
        <v>1</v>
      </c>
      <c r="D322" s="27">
        <f t="shared" si="12"/>
        <v>8.295381143461622E-4</v>
      </c>
    </row>
    <row r="323" spans="2:4" x14ac:dyDescent="0.25">
      <c r="B323" s="26">
        <v>42614</v>
      </c>
      <c r="C323">
        <v>1</v>
      </c>
      <c r="D323" s="27">
        <f t="shared" si="12"/>
        <v>8.295381143461622E-4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M1224"/>
  <sheetViews>
    <sheetView rightToLeft="1" workbookViewId="0">
      <pane ySplit="3" topLeftCell="A874" activePane="bottomLeft" state="frozen"/>
      <selection pane="bottomLeft" activeCell="C900" sqref="C900"/>
    </sheetView>
  </sheetViews>
  <sheetFormatPr defaultRowHeight="15" x14ac:dyDescent="0.25"/>
  <cols>
    <col min="2" max="2" width="19.42578125" bestFit="1" customWidth="1"/>
    <col min="3" max="3" width="13.42578125" style="6" bestFit="1" customWidth="1"/>
    <col min="4" max="4" width="13.42578125" bestFit="1" customWidth="1"/>
    <col min="5" max="5" width="12.28515625" bestFit="1" customWidth="1"/>
    <col min="6" max="8" width="13.42578125" bestFit="1" customWidth="1"/>
    <col min="9" max="9" width="16.5703125" bestFit="1" customWidth="1"/>
    <col min="10" max="10" width="16.42578125" customWidth="1"/>
    <col min="11" max="13" width="13.42578125" bestFit="1" customWidth="1"/>
  </cols>
  <sheetData>
    <row r="2" spans="2:13" ht="15.75" thickBot="1" x14ac:dyDescent="0.3">
      <c r="B2" s="2" t="s">
        <v>8</v>
      </c>
      <c r="H2" s="20" t="s">
        <v>20</v>
      </c>
      <c r="L2" s="20" t="s">
        <v>22</v>
      </c>
    </row>
    <row r="3" spans="2:13" ht="15.75" thickBot="1" x14ac:dyDescent="0.3">
      <c r="B3" s="3" t="s">
        <v>9</v>
      </c>
      <c r="C3" s="3" t="s">
        <v>10</v>
      </c>
      <c r="E3" s="1" t="s">
        <v>12</v>
      </c>
      <c r="F3" s="7" t="s">
        <v>18</v>
      </c>
      <c r="H3" s="17" t="s">
        <v>9</v>
      </c>
      <c r="I3" s="15" t="s">
        <v>19</v>
      </c>
      <c r="J3" s="22" t="s">
        <v>4</v>
      </c>
      <c r="L3" s="23" t="s">
        <v>9</v>
      </c>
      <c r="M3" s="22" t="s">
        <v>21</v>
      </c>
    </row>
    <row r="4" spans="2:13" x14ac:dyDescent="0.25">
      <c r="B4" s="4">
        <v>15342</v>
      </c>
      <c r="E4" s="8" t="s">
        <v>9</v>
      </c>
      <c r="F4" s="9" t="s">
        <v>13</v>
      </c>
      <c r="H4" s="18">
        <v>22342</v>
      </c>
      <c r="I4" s="16">
        <v>11</v>
      </c>
      <c r="J4" s="27">
        <f t="shared" ref="J4:J53" si="0">(1+I4/100)^(1/12)-1</f>
        <v>8.7345938235519061E-3</v>
      </c>
      <c r="L4" s="24">
        <v>22342</v>
      </c>
      <c r="M4" s="22"/>
    </row>
    <row r="5" spans="2:13" x14ac:dyDescent="0.25">
      <c r="B5" s="5">
        <v>15373</v>
      </c>
      <c r="E5" s="1">
        <v>31705</v>
      </c>
      <c r="F5" s="10">
        <v>19</v>
      </c>
      <c r="H5" s="18">
        <v>28856</v>
      </c>
      <c r="I5" s="16">
        <v>3</v>
      </c>
      <c r="J5" s="27">
        <f t="shared" si="0"/>
        <v>2.4662697723036864E-3</v>
      </c>
      <c r="L5" s="24">
        <v>28856</v>
      </c>
      <c r="M5" s="22"/>
    </row>
    <row r="6" spans="2:13" x14ac:dyDescent="0.25">
      <c r="B6" s="5">
        <v>15401</v>
      </c>
      <c r="E6" s="1">
        <v>31821</v>
      </c>
      <c r="F6" s="10">
        <v>31</v>
      </c>
      <c r="H6" s="18">
        <v>30721</v>
      </c>
      <c r="I6" s="16">
        <v>4</v>
      </c>
      <c r="J6" s="27">
        <f t="shared" si="0"/>
        <v>3.2737397821989145E-3</v>
      </c>
      <c r="L6" s="24">
        <v>30721</v>
      </c>
      <c r="M6" s="22"/>
    </row>
    <row r="7" spans="2:13" x14ac:dyDescent="0.25">
      <c r="B7" s="5">
        <v>15432</v>
      </c>
      <c r="E7" s="1">
        <v>31877</v>
      </c>
      <c r="F7" s="10">
        <v>27</v>
      </c>
      <c r="H7" s="18">
        <v>32611</v>
      </c>
      <c r="I7" s="16">
        <v>8</v>
      </c>
      <c r="J7" s="27">
        <f t="shared" si="0"/>
        <v>6.4340301100034303E-3</v>
      </c>
      <c r="L7" s="24">
        <v>32611</v>
      </c>
      <c r="M7" s="21"/>
    </row>
    <row r="8" spans="2:13" x14ac:dyDescent="0.25">
      <c r="B8" s="5">
        <v>15462</v>
      </c>
      <c r="E8" s="1">
        <v>31898</v>
      </c>
      <c r="F8" s="10">
        <v>21</v>
      </c>
      <c r="H8" s="18">
        <v>34121</v>
      </c>
      <c r="I8" s="16">
        <v>4</v>
      </c>
      <c r="J8" s="27">
        <f t="shared" si="0"/>
        <v>3.2737397821989145E-3</v>
      </c>
      <c r="L8" s="24">
        <v>34121</v>
      </c>
      <c r="M8" s="21"/>
    </row>
    <row r="9" spans="2:13" x14ac:dyDescent="0.25">
      <c r="B9" s="5">
        <v>15493</v>
      </c>
      <c r="E9" s="1">
        <v>31929</v>
      </c>
      <c r="F9" s="10">
        <v>18</v>
      </c>
      <c r="H9" s="19">
        <v>37712</v>
      </c>
      <c r="I9" s="14">
        <v>6.3</v>
      </c>
      <c r="J9" s="27">
        <f t="shared" si="0"/>
        <v>5.1042407584538374E-3</v>
      </c>
      <c r="L9" s="25">
        <v>37712</v>
      </c>
      <c r="M9" s="21">
        <v>12.8</v>
      </c>
    </row>
    <row r="10" spans="2:13" x14ac:dyDescent="0.25">
      <c r="B10" s="5">
        <v>15523</v>
      </c>
      <c r="E10" s="1">
        <v>31981</v>
      </c>
      <c r="F10" s="10">
        <v>15</v>
      </c>
      <c r="H10" s="19">
        <v>37803</v>
      </c>
      <c r="I10" s="14">
        <v>5.5</v>
      </c>
      <c r="J10" s="27">
        <f t="shared" si="0"/>
        <v>4.471698917043021E-3</v>
      </c>
      <c r="L10" s="25">
        <v>37803</v>
      </c>
      <c r="M10" s="21">
        <v>12</v>
      </c>
    </row>
    <row r="11" spans="2:13" x14ac:dyDescent="0.25">
      <c r="B11" s="5">
        <v>15554</v>
      </c>
      <c r="E11" s="1">
        <v>32190</v>
      </c>
      <c r="F11" s="10">
        <v>15</v>
      </c>
      <c r="H11" s="19">
        <v>37895</v>
      </c>
      <c r="I11" s="14">
        <v>5.2</v>
      </c>
      <c r="J11" s="27">
        <f t="shared" si="0"/>
        <v>4.2333616592649115E-3</v>
      </c>
      <c r="L11" s="25">
        <v>37895</v>
      </c>
      <c r="M11" s="21">
        <v>11.7</v>
      </c>
    </row>
    <row r="12" spans="2:13" x14ac:dyDescent="0.25">
      <c r="B12" s="5">
        <v>15585</v>
      </c>
      <c r="E12" s="1">
        <v>32265</v>
      </c>
      <c r="F12" s="10">
        <v>15</v>
      </c>
      <c r="H12" s="19">
        <v>37987</v>
      </c>
      <c r="I12" s="14">
        <v>5.0999999999999996</v>
      </c>
      <c r="J12" s="27">
        <f t="shared" si="0"/>
        <v>4.1537774426925189E-3</v>
      </c>
      <c r="L12" s="25">
        <v>37987</v>
      </c>
      <c r="M12" s="21">
        <v>11.6</v>
      </c>
    </row>
    <row r="13" spans="2:13" x14ac:dyDescent="0.25">
      <c r="B13" s="5">
        <v>15615</v>
      </c>
      <c r="E13" s="1">
        <v>32356</v>
      </c>
      <c r="F13" s="10">
        <v>15</v>
      </c>
      <c r="H13" s="19">
        <v>38078</v>
      </c>
      <c r="I13" s="14">
        <v>4.5999999999999996</v>
      </c>
      <c r="J13" s="27">
        <f t="shared" si="0"/>
        <v>3.7548121811461499E-3</v>
      </c>
      <c r="L13" s="25">
        <v>38078</v>
      </c>
      <c r="M13" s="21">
        <v>11.1</v>
      </c>
    </row>
    <row r="14" spans="2:13" x14ac:dyDescent="0.25">
      <c r="B14" s="5">
        <v>15646</v>
      </c>
      <c r="E14" s="1">
        <v>32401</v>
      </c>
      <c r="F14" s="10">
        <v>15</v>
      </c>
      <c r="H14" s="19">
        <v>38169</v>
      </c>
      <c r="I14" s="14">
        <v>4.5</v>
      </c>
      <c r="J14" s="27">
        <f t="shared" si="0"/>
        <v>3.6748094004368514E-3</v>
      </c>
      <c r="L14" s="25">
        <v>38169</v>
      </c>
      <c r="M14" s="21">
        <v>11</v>
      </c>
    </row>
    <row r="15" spans="2:13" x14ac:dyDescent="0.25">
      <c r="B15" s="5">
        <v>15676</v>
      </c>
      <c r="E15" s="1">
        <v>32458</v>
      </c>
      <c r="F15" s="10">
        <v>16.2</v>
      </c>
      <c r="H15" s="19">
        <v>38261</v>
      </c>
      <c r="I15" s="14">
        <v>4.2</v>
      </c>
      <c r="J15" s="27">
        <f t="shared" si="0"/>
        <v>3.4343792900468628E-3</v>
      </c>
      <c r="L15" s="25">
        <v>38261</v>
      </c>
      <c r="M15" s="21">
        <v>10.7</v>
      </c>
    </row>
    <row r="16" spans="2:13" x14ac:dyDescent="0.25">
      <c r="B16" s="5">
        <v>15707</v>
      </c>
      <c r="E16" s="1">
        <v>32472</v>
      </c>
      <c r="F16" s="10">
        <v>17.399999999999999</v>
      </c>
      <c r="H16" s="19">
        <v>38353</v>
      </c>
      <c r="I16" s="14">
        <v>4</v>
      </c>
      <c r="J16" s="27">
        <f t="shared" si="0"/>
        <v>3.2737397821989145E-3</v>
      </c>
      <c r="L16" s="25">
        <v>38353</v>
      </c>
      <c r="M16" s="21">
        <v>10.5</v>
      </c>
    </row>
    <row r="17" spans="2:13" x14ac:dyDescent="0.25">
      <c r="B17" s="5">
        <v>15738</v>
      </c>
      <c r="E17" s="1">
        <v>32476</v>
      </c>
      <c r="F17" s="10">
        <v>18</v>
      </c>
      <c r="H17" s="19">
        <v>38443</v>
      </c>
      <c r="I17" s="14">
        <v>3.1</v>
      </c>
      <c r="J17" s="27">
        <f t="shared" si="0"/>
        <v>2.5473393892132545E-3</v>
      </c>
      <c r="L17" s="25">
        <v>38443</v>
      </c>
      <c r="M17" s="21">
        <v>9.6</v>
      </c>
    </row>
    <row r="18" spans="2:13" x14ac:dyDescent="0.25">
      <c r="B18" s="5">
        <v>15766</v>
      </c>
      <c r="E18" s="1">
        <v>32512</v>
      </c>
      <c r="F18" s="10">
        <v>18</v>
      </c>
      <c r="H18" s="19">
        <v>38534</v>
      </c>
      <c r="I18" s="14">
        <v>3.2</v>
      </c>
      <c r="J18" s="27">
        <f t="shared" si="0"/>
        <v>2.6283369587845051E-3</v>
      </c>
      <c r="L18" s="25">
        <v>38534</v>
      </c>
      <c r="M18" s="21">
        <v>9.6999999999999993</v>
      </c>
    </row>
    <row r="19" spans="2:13" x14ac:dyDescent="0.25">
      <c r="B19" s="5">
        <v>15797</v>
      </c>
      <c r="E19" s="1">
        <v>32527</v>
      </c>
      <c r="F19" s="10">
        <v>18</v>
      </c>
      <c r="H19" s="19">
        <v>38626</v>
      </c>
      <c r="I19" s="14">
        <v>3</v>
      </c>
      <c r="J19" s="27">
        <f t="shared" si="0"/>
        <v>2.4662697723036864E-3</v>
      </c>
      <c r="L19" s="25">
        <v>38626</v>
      </c>
      <c r="M19" s="21">
        <v>9.5</v>
      </c>
    </row>
    <row r="20" spans="2:13" x14ac:dyDescent="0.25">
      <c r="B20" s="5">
        <v>15827</v>
      </c>
      <c r="E20" s="1">
        <v>32547</v>
      </c>
      <c r="F20" s="10">
        <v>16.8</v>
      </c>
      <c r="H20" s="19">
        <v>38718</v>
      </c>
      <c r="I20" s="14">
        <v>4.3</v>
      </c>
      <c r="J20" s="27">
        <f t="shared" si="0"/>
        <v>3.5145930840192463E-3</v>
      </c>
      <c r="L20" s="25">
        <v>38718</v>
      </c>
      <c r="M20" s="21">
        <v>10.8</v>
      </c>
    </row>
    <row r="21" spans="2:13" x14ac:dyDescent="0.25">
      <c r="B21" s="5">
        <v>15858</v>
      </c>
      <c r="E21" s="1">
        <v>32554</v>
      </c>
      <c r="F21" s="10">
        <v>15</v>
      </c>
      <c r="H21" s="19">
        <v>38808</v>
      </c>
      <c r="I21" s="14">
        <v>4.5</v>
      </c>
      <c r="J21" s="27">
        <f t="shared" si="0"/>
        <v>3.6748094004368514E-3</v>
      </c>
      <c r="L21" s="25">
        <v>38808</v>
      </c>
      <c r="M21" s="21">
        <v>11</v>
      </c>
    </row>
    <row r="22" spans="2:13" x14ac:dyDescent="0.25">
      <c r="B22" s="5">
        <v>15888</v>
      </c>
      <c r="E22" s="1">
        <v>32579</v>
      </c>
      <c r="F22" s="10">
        <v>15</v>
      </c>
      <c r="H22" s="19">
        <v>38899</v>
      </c>
      <c r="I22" s="14">
        <v>4.7</v>
      </c>
      <c r="J22" s="27">
        <f t="shared" si="0"/>
        <v>3.8347448817659391E-3</v>
      </c>
      <c r="L22" s="25">
        <v>38899</v>
      </c>
      <c r="M22" s="21">
        <v>11.2</v>
      </c>
    </row>
    <row r="23" spans="2:13" x14ac:dyDescent="0.25">
      <c r="B23" s="5">
        <v>15919</v>
      </c>
      <c r="E23" s="1">
        <v>32660</v>
      </c>
      <c r="F23" s="7">
        <v>14.4</v>
      </c>
      <c r="H23" s="19">
        <v>38991</v>
      </c>
      <c r="I23" s="14">
        <v>4.8</v>
      </c>
      <c r="J23" s="27">
        <f t="shared" si="0"/>
        <v>3.914607630530309E-3</v>
      </c>
      <c r="L23" s="25">
        <v>38991</v>
      </c>
      <c r="M23" s="21">
        <v>11.3</v>
      </c>
    </row>
    <row r="24" spans="2:13" x14ac:dyDescent="0.25">
      <c r="B24" s="5">
        <v>15950</v>
      </c>
      <c r="E24" s="1">
        <v>32877</v>
      </c>
      <c r="F24" s="7">
        <v>16</v>
      </c>
      <c r="H24" s="19">
        <v>39083</v>
      </c>
      <c r="I24" s="14">
        <v>4.5999999999999996</v>
      </c>
      <c r="J24" s="27">
        <f t="shared" si="0"/>
        <v>3.7548121811461499E-3</v>
      </c>
      <c r="L24" s="25">
        <v>39083</v>
      </c>
      <c r="M24" s="21">
        <v>11.1</v>
      </c>
    </row>
    <row r="25" spans="2:13" x14ac:dyDescent="0.25">
      <c r="B25" s="5">
        <v>15980</v>
      </c>
      <c r="E25" s="1">
        <v>32985</v>
      </c>
      <c r="F25" s="7">
        <v>15</v>
      </c>
      <c r="H25" s="19">
        <v>39173</v>
      </c>
      <c r="I25" s="14">
        <v>4</v>
      </c>
      <c r="J25" s="27">
        <f t="shared" si="0"/>
        <v>3.2737397821989145E-3</v>
      </c>
      <c r="L25" s="25">
        <v>39173</v>
      </c>
      <c r="M25" s="21">
        <v>10.5</v>
      </c>
    </row>
    <row r="26" spans="2:13" x14ac:dyDescent="0.25">
      <c r="B26" s="5">
        <v>16011</v>
      </c>
      <c r="E26" s="1">
        <v>33025</v>
      </c>
      <c r="F26" s="7">
        <v>14.7</v>
      </c>
      <c r="H26" s="19">
        <v>39264</v>
      </c>
      <c r="I26" s="14">
        <v>3.2</v>
      </c>
      <c r="J26" s="27">
        <f t="shared" si="0"/>
        <v>2.6283369587845051E-3</v>
      </c>
      <c r="L26" s="25">
        <v>39264</v>
      </c>
      <c r="M26" s="21">
        <v>9.6999999999999993</v>
      </c>
    </row>
    <row r="27" spans="2:13" x14ac:dyDescent="0.25">
      <c r="B27" s="5">
        <v>16041</v>
      </c>
      <c r="E27" s="1">
        <v>33512</v>
      </c>
      <c r="F27" s="7">
        <v>15.9</v>
      </c>
      <c r="H27" s="18">
        <v>39356</v>
      </c>
      <c r="I27" s="14">
        <v>4.4000000000000004</v>
      </c>
      <c r="J27" s="27">
        <f t="shared" si="0"/>
        <v>3.5947364110451296E-3</v>
      </c>
      <c r="L27" s="25">
        <v>39356</v>
      </c>
      <c r="M27" s="21">
        <v>10.9</v>
      </c>
    </row>
    <row r="28" spans="2:13" x14ac:dyDescent="0.25">
      <c r="B28" s="5">
        <v>16072</v>
      </c>
      <c r="E28" s="1">
        <v>33529</v>
      </c>
      <c r="F28" s="7">
        <v>18</v>
      </c>
      <c r="H28" s="18">
        <v>39448</v>
      </c>
      <c r="I28" s="16">
        <v>4</v>
      </c>
      <c r="J28" s="27">
        <f t="shared" si="0"/>
        <v>3.2737397821989145E-3</v>
      </c>
      <c r="L28" s="24">
        <v>39448</v>
      </c>
      <c r="M28" s="21">
        <v>10.5</v>
      </c>
    </row>
    <row r="29" spans="2:13" x14ac:dyDescent="0.25">
      <c r="B29" s="5">
        <v>16103</v>
      </c>
      <c r="E29" s="1">
        <v>33534</v>
      </c>
      <c r="F29" s="7">
        <v>20</v>
      </c>
      <c r="H29" s="18">
        <v>39539</v>
      </c>
      <c r="I29" s="16">
        <v>2.7</v>
      </c>
      <c r="J29" s="27">
        <f t="shared" si="0"/>
        <v>2.2226272943570713E-3</v>
      </c>
      <c r="L29" s="24">
        <v>39539</v>
      </c>
      <c r="M29" s="21">
        <v>9.1999999999999993</v>
      </c>
    </row>
    <row r="30" spans="2:13" x14ac:dyDescent="0.25">
      <c r="B30" s="5">
        <v>16132</v>
      </c>
      <c r="E30" s="1">
        <v>33540</v>
      </c>
      <c r="F30" s="7">
        <v>23.4</v>
      </c>
      <c r="H30" s="19">
        <v>39630</v>
      </c>
      <c r="I30" s="14">
        <v>2.8</v>
      </c>
      <c r="J30" s="27">
        <f t="shared" si="0"/>
        <v>2.3039138595752906E-3</v>
      </c>
      <c r="L30" s="25">
        <v>39630</v>
      </c>
      <c r="M30" s="21">
        <v>9.3000000000000007</v>
      </c>
    </row>
    <row r="31" spans="2:13" x14ac:dyDescent="0.25">
      <c r="B31" s="5">
        <v>16163</v>
      </c>
      <c r="E31" s="1">
        <v>33568</v>
      </c>
      <c r="F31" s="7">
        <v>21.9</v>
      </c>
      <c r="H31" s="19">
        <v>39722</v>
      </c>
      <c r="I31" s="14">
        <v>3.9</v>
      </c>
      <c r="J31" s="27">
        <f t="shared" si="0"/>
        <v>3.1933138078821255E-3</v>
      </c>
      <c r="L31" s="25">
        <v>39722</v>
      </c>
      <c r="M31" s="21">
        <v>10.4</v>
      </c>
    </row>
    <row r="32" spans="2:13" x14ac:dyDescent="0.25">
      <c r="B32" s="5">
        <v>16193</v>
      </c>
      <c r="E32" s="1">
        <v>33589</v>
      </c>
      <c r="F32" s="7">
        <v>18.600000000000001</v>
      </c>
      <c r="H32" s="19">
        <v>39814</v>
      </c>
      <c r="I32" s="14">
        <v>3.6</v>
      </c>
      <c r="J32" s="27">
        <f t="shared" si="0"/>
        <v>2.9516094330215292E-3</v>
      </c>
      <c r="L32" s="25">
        <v>39814</v>
      </c>
      <c r="M32" s="21">
        <v>10.1</v>
      </c>
    </row>
    <row r="33" spans="2:13" x14ac:dyDescent="0.25">
      <c r="B33" s="5">
        <v>16224</v>
      </c>
      <c r="E33" s="1">
        <v>33594</v>
      </c>
      <c r="F33" s="7">
        <v>16.2</v>
      </c>
      <c r="H33" s="19">
        <v>39904</v>
      </c>
      <c r="I33" s="14">
        <v>1.8</v>
      </c>
      <c r="J33" s="27">
        <f t="shared" si="0"/>
        <v>1.4877654706024757E-3</v>
      </c>
      <c r="L33" s="25">
        <v>39904</v>
      </c>
      <c r="M33" s="21">
        <v>8.3000000000000007</v>
      </c>
    </row>
    <row r="34" spans="2:13" x14ac:dyDescent="0.25">
      <c r="B34" s="5">
        <v>16254</v>
      </c>
      <c r="E34" s="1">
        <v>33636</v>
      </c>
      <c r="F34" s="7">
        <v>14.7</v>
      </c>
      <c r="H34" s="19">
        <v>39995</v>
      </c>
      <c r="I34" s="14">
        <v>1</v>
      </c>
      <c r="J34" s="27">
        <f t="shared" si="0"/>
        <v>8.295381143461622E-4</v>
      </c>
      <c r="L34" s="25">
        <v>39995</v>
      </c>
      <c r="M34" s="21">
        <v>7.5</v>
      </c>
    </row>
    <row r="35" spans="2:13" x14ac:dyDescent="0.25">
      <c r="B35" s="5">
        <v>16285</v>
      </c>
      <c r="E35" s="1">
        <v>33655</v>
      </c>
      <c r="F35" s="7">
        <v>13.2</v>
      </c>
      <c r="H35" s="19">
        <v>40087</v>
      </c>
      <c r="I35" s="14">
        <v>1.7</v>
      </c>
      <c r="J35" s="27">
        <f t="shared" si="0"/>
        <v>1.4057468926966799E-3</v>
      </c>
      <c r="L35" s="25">
        <v>40087</v>
      </c>
      <c r="M35" s="21">
        <v>8.1999999999999993</v>
      </c>
    </row>
    <row r="36" spans="2:13" x14ac:dyDescent="0.25">
      <c r="B36" s="5">
        <v>16316</v>
      </c>
      <c r="E36" s="1">
        <v>33669</v>
      </c>
      <c r="F36" s="7">
        <v>12</v>
      </c>
      <c r="H36" s="19">
        <v>40179</v>
      </c>
      <c r="I36" s="14">
        <v>1.7</v>
      </c>
      <c r="J36" s="27">
        <f t="shared" si="0"/>
        <v>1.4057468926966799E-3</v>
      </c>
      <c r="L36" s="25">
        <v>40179</v>
      </c>
      <c r="M36" s="21">
        <v>8.1999999999999993</v>
      </c>
    </row>
    <row r="37" spans="2:13" x14ac:dyDescent="0.25">
      <c r="B37" s="5">
        <v>16346</v>
      </c>
      <c r="E37" s="1">
        <v>33909</v>
      </c>
      <c r="F37" s="7">
        <v>11.2</v>
      </c>
      <c r="H37" s="19">
        <v>40269</v>
      </c>
      <c r="I37" s="14">
        <v>1.3</v>
      </c>
      <c r="J37" s="27">
        <f t="shared" si="0"/>
        <v>1.0769315803607071E-3</v>
      </c>
      <c r="L37" s="25">
        <v>40269</v>
      </c>
      <c r="M37" s="21">
        <v>7.8</v>
      </c>
    </row>
    <row r="38" spans="2:13" x14ac:dyDescent="0.25">
      <c r="B38" s="5">
        <v>16377</v>
      </c>
      <c r="E38" s="1">
        <v>33995</v>
      </c>
      <c r="F38" s="7">
        <v>11.76</v>
      </c>
      <c r="H38" s="19">
        <v>40360</v>
      </c>
      <c r="I38" s="14">
        <v>1.1000000000000001</v>
      </c>
      <c r="J38" s="27">
        <f t="shared" si="0"/>
        <v>9.1207735967446801E-4</v>
      </c>
      <c r="L38" s="25">
        <v>40360</v>
      </c>
      <c r="M38" s="21">
        <v>7.6</v>
      </c>
    </row>
    <row r="39" spans="2:13" x14ac:dyDescent="0.25">
      <c r="B39" s="5">
        <v>16407</v>
      </c>
      <c r="E39" s="1">
        <v>34002</v>
      </c>
      <c r="F39" s="7">
        <v>12</v>
      </c>
      <c r="H39" s="19">
        <v>40452</v>
      </c>
      <c r="I39" s="14">
        <v>1.4</v>
      </c>
      <c r="J39" s="27">
        <f t="shared" si="0"/>
        <v>1.1592468385308585E-3</v>
      </c>
      <c r="L39" s="25">
        <v>40452</v>
      </c>
      <c r="M39" s="21">
        <v>7.9</v>
      </c>
    </row>
    <row r="40" spans="2:13" x14ac:dyDescent="0.25">
      <c r="B40" s="5">
        <v>16438</v>
      </c>
      <c r="E40" s="1">
        <v>34029</v>
      </c>
      <c r="F40" s="7">
        <v>12.84</v>
      </c>
      <c r="H40" s="19">
        <v>40544</v>
      </c>
      <c r="I40" s="14">
        <v>1.5</v>
      </c>
      <c r="J40" s="27">
        <f t="shared" si="0"/>
        <v>1.2414877164492744E-3</v>
      </c>
      <c r="L40" s="25">
        <v>40544</v>
      </c>
      <c r="M40" s="21">
        <v>8</v>
      </c>
    </row>
    <row r="41" spans="2:13" x14ac:dyDescent="0.25">
      <c r="B41" s="5">
        <v>16469</v>
      </c>
      <c r="E41" s="1">
        <v>34156</v>
      </c>
      <c r="F41" s="7">
        <v>12.3</v>
      </c>
      <c r="H41" s="19">
        <v>40634</v>
      </c>
      <c r="I41" s="14">
        <v>1.8</v>
      </c>
      <c r="J41" s="27">
        <f t="shared" si="0"/>
        <v>1.4877654706024757E-3</v>
      </c>
      <c r="L41" s="25">
        <v>40634</v>
      </c>
      <c r="M41" s="21">
        <v>8.3000000000000007</v>
      </c>
    </row>
    <row r="42" spans="2:13" x14ac:dyDescent="0.25">
      <c r="B42" s="5">
        <v>16497</v>
      </c>
      <c r="E42" s="1">
        <v>34168</v>
      </c>
      <c r="F42" s="7">
        <v>12</v>
      </c>
      <c r="H42" s="19">
        <v>40725</v>
      </c>
      <c r="I42" s="14">
        <v>2.2999999999999998</v>
      </c>
      <c r="J42" s="27">
        <f t="shared" si="0"/>
        <v>1.8967538135683526E-3</v>
      </c>
      <c r="L42" s="25">
        <v>40725</v>
      </c>
      <c r="M42" s="21">
        <v>8.8000000000000007</v>
      </c>
    </row>
    <row r="43" spans="2:13" x14ac:dyDescent="0.25">
      <c r="B43" s="5">
        <v>16528</v>
      </c>
      <c r="E43" s="1">
        <v>34186</v>
      </c>
      <c r="F43" s="7">
        <v>11.3</v>
      </c>
      <c r="H43" s="19">
        <v>40817</v>
      </c>
      <c r="I43" s="14">
        <v>2.1</v>
      </c>
      <c r="J43" s="27">
        <f t="shared" si="0"/>
        <v>1.73337883251512E-3</v>
      </c>
      <c r="L43" s="25">
        <v>40817</v>
      </c>
      <c r="M43" s="21">
        <v>8.6</v>
      </c>
    </row>
    <row r="44" spans="2:13" x14ac:dyDescent="0.25">
      <c r="B44" s="5">
        <v>16558</v>
      </c>
      <c r="E44" s="1">
        <v>34197</v>
      </c>
      <c r="F44" s="7">
        <v>11</v>
      </c>
      <c r="H44" s="19">
        <v>40909</v>
      </c>
      <c r="I44" s="14">
        <v>1.6</v>
      </c>
      <c r="J44" s="27">
        <f t="shared" si="0"/>
        <v>1.323654354508319E-3</v>
      </c>
      <c r="L44" s="25">
        <v>40909</v>
      </c>
      <c r="M44" s="21">
        <v>8.1</v>
      </c>
    </row>
    <row r="45" spans="2:13" x14ac:dyDescent="0.25">
      <c r="B45" s="5">
        <v>16589</v>
      </c>
      <c r="E45" s="1">
        <v>34204</v>
      </c>
      <c r="F45" s="7">
        <v>10.5</v>
      </c>
      <c r="H45" s="19">
        <v>41000</v>
      </c>
      <c r="I45" s="14">
        <v>1.1000000000000001</v>
      </c>
      <c r="J45" s="27">
        <f t="shared" si="0"/>
        <v>9.1207735967446801E-4</v>
      </c>
      <c r="L45" s="25">
        <v>41000</v>
      </c>
      <c r="M45" s="21">
        <v>7.6</v>
      </c>
    </row>
    <row r="46" spans="2:13" x14ac:dyDescent="0.25">
      <c r="B46" s="5">
        <v>16619</v>
      </c>
      <c r="E46" s="1">
        <v>34305</v>
      </c>
      <c r="F46" s="7">
        <v>11</v>
      </c>
      <c r="H46" s="19">
        <v>41091</v>
      </c>
      <c r="I46" s="14">
        <v>1.2</v>
      </c>
      <c r="J46" s="27">
        <f t="shared" si="0"/>
        <v>9.9454180114277868E-4</v>
      </c>
      <c r="L46" s="25">
        <v>41091</v>
      </c>
      <c r="M46" s="21">
        <v>7.7</v>
      </c>
    </row>
    <row r="47" spans="2:13" x14ac:dyDescent="0.25">
      <c r="B47" s="5">
        <v>16650</v>
      </c>
      <c r="E47" s="1">
        <v>34338</v>
      </c>
      <c r="F47" s="7">
        <v>11.82</v>
      </c>
      <c r="H47" s="19">
        <v>41183</v>
      </c>
      <c r="I47" s="14">
        <v>1</v>
      </c>
      <c r="J47" s="27">
        <f t="shared" si="0"/>
        <v>8.295381143461622E-4</v>
      </c>
      <c r="L47" s="25">
        <v>41183</v>
      </c>
      <c r="M47" s="21">
        <v>7.5</v>
      </c>
    </row>
    <row r="48" spans="2:13" x14ac:dyDescent="0.25">
      <c r="B48" s="5">
        <v>16681</v>
      </c>
      <c r="E48" s="1">
        <v>34467</v>
      </c>
      <c r="F48" s="7">
        <v>12.32</v>
      </c>
      <c r="H48" s="19">
        <v>41275</v>
      </c>
      <c r="I48" s="14">
        <v>1</v>
      </c>
      <c r="J48" s="27">
        <f t="shared" si="0"/>
        <v>8.295381143461622E-4</v>
      </c>
      <c r="L48" s="25">
        <v>41275</v>
      </c>
      <c r="M48" s="21">
        <v>7.5</v>
      </c>
    </row>
    <row r="49" spans="2:13" x14ac:dyDescent="0.25">
      <c r="B49" s="5">
        <v>16711</v>
      </c>
      <c r="E49" s="1">
        <v>34481</v>
      </c>
      <c r="F49" s="7">
        <v>12.82</v>
      </c>
      <c r="H49" s="19">
        <v>41365</v>
      </c>
      <c r="I49" s="14">
        <v>1</v>
      </c>
      <c r="J49" s="27">
        <f t="shared" si="0"/>
        <v>8.295381143461622E-4</v>
      </c>
      <c r="L49" s="25">
        <v>41365</v>
      </c>
      <c r="M49" s="21">
        <v>7.5</v>
      </c>
    </row>
    <row r="50" spans="2:13" x14ac:dyDescent="0.25">
      <c r="B50" s="5">
        <v>16742</v>
      </c>
      <c r="E50" s="1">
        <v>34516</v>
      </c>
      <c r="F50" s="7">
        <v>13.32</v>
      </c>
      <c r="H50" s="19">
        <v>41456</v>
      </c>
      <c r="I50" s="14">
        <v>1.1000000000000001</v>
      </c>
      <c r="J50" s="27">
        <f t="shared" si="0"/>
        <v>9.1207735967446801E-4</v>
      </c>
      <c r="L50" s="25">
        <v>41456</v>
      </c>
      <c r="M50" s="21">
        <v>7.6</v>
      </c>
    </row>
    <row r="51" spans="2:13" x14ac:dyDescent="0.25">
      <c r="B51" s="5">
        <v>16772</v>
      </c>
      <c r="E51" s="1">
        <v>34546</v>
      </c>
      <c r="F51" s="7">
        <v>13.82</v>
      </c>
      <c r="H51" s="19">
        <v>41548</v>
      </c>
      <c r="I51" s="14">
        <v>1.2</v>
      </c>
      <c r="J51" s="27">
        <f t="shared" si="0"/>
        <v>9.9454180114277868E-4</v>
      </c>
      <c r="L51" s="25">
        <v>41548</v>
      </c>
      <c r="M51" s="21">
        <v>7.7</v>
      </c>
    </row>
    <row r="52" spans="2:13" x14ac:dyDescent="0.25">
      <c r="B52" s="5">
        <v>16803</v>
      </c>
      <c r="E52" s="1">
        <v>34579</v>
      </c>
      <c r="F52" s="7">
        <v>15.48</v>
      </c>
      <c r="H52" s="25">
        <v>41640</v>
      </c>
      <c r="I52" s="33">
        <v>1</v>
      </c>
      <c r="J52" s="27">
        <f t="shared" si="0"/>
        <v>8.295381143461622E-4</v>
      </c>
    </row>
    <row r="53" spans="2:13" x14ac:dyDescent="0.25">
      <c r="B53" s="5">
        <v>16834</v>
      </c>
      <c r="E53" s="1">
        <v>34607</v>
      </c>
      <c r="F53" s="7">
        <v>17</v>
      </c>
      <c r="H53" s="25">
        <v>41730</v>
      </c>
      <c r="I53" s="33">
        <v>1</v>
      </c>
      <c r="J53" s="27">
        <f t="shared" si="0"/>
        <v>8.295381143461622E-4</v>
      </c>
    </row>
    <row r="54" spans="2:13" x14ac:dyDescent="0.25">
      <c r="B54" s="5">
        <v>16862</v>
      </c>
      <c r="E54" s="1">
        <v>34670</v>
      </c>
      <c r="F54" s="7">
        <v>18.5</v>
      </c>
      <c r="H54" s="25">
        <v>41821</v>
      </c>
      <c r="I54" s="33">
        <v>1</v>
      </c>
      <c r="J54" s="27">
        <f t="shared" ref="J54:J56" si="1">(1+I54/100)^(1/12)-1</f>
        <v>8.295381143461622E-4</v>
      </c>
    </row>
    <row r="55" spans="2:13" x14ac:dyDescent="0.25">
      <c r="B55" s="5">
        <v>16893</v>
      </c>
      <c r="E55" s="1">
        <v>34753</v>
      </c>
      <c r="F55" s="7">
        <v>17.8</v>
      </c>
      <c r="H55" s="25">
        <v>41913</v>
      </c>
      <c r="I55" s="33">
        <v>1</v>
      </c>
      <c r="J55" s="27">
        <f t="shared" si="1"/>
        <v>8.295381143461622E-4</v>
      </c>
    </row>
    <row r="56" spans="2:13" x14ac:dyDescent="0.25">
      <c r="B56" s="5">
        <v>16923</v>
      </c>
      <c r="E56" s="1">
        <v>34781</v>
      </c>
      <c r="F56" s="7">
        <v>16.3</v>
      </c>
      <c r="H56" s="25">
        <v>42005</v>
      </c>
      <c r="I56" s="33">
        <v>1</v>
      </c>
      <c r="J56" s="27">
        <f t="shared" si="1"/>
        <v>8.295381143461622E-4</v>
      </c>
    </row>
    <row r="57" spans="2:13" x14ac:dyDescent="0.25">
      <c r="B57" s="5">
        <v>16954</v>
      </c>
      <c r="E57" s="1">
        <v>34816</v>
      </c>
      <c r="F57" s="7">
        <v>15.5</v>
      </c>
      <c r="H57" s="25">
        <v>42095</v>
      </c>
      <c r="I57" s="33"/>
      <c r="J57" s="27"/>
    </row>
    <row r="58" spans="2:13" x14ac:dyDescent="0.25">
      <c r="B58" s="5">
        <v>16984</v>
      </c>
      <c r="E58" s="1">
        <v>34851</v>
      </c>
      <c r="F58" s="7">
        <v>15</v>
      </c>
    </row>
    <row r="59" spans="2:13" x14ac:dyDescent="0.25">
      <c r="B59" s="5">
        <v>17015</v>
      </c>
      <c r="E59" s="1">
        <v>34907</v>
      </c>
      <c r="F59" s="7">
        <v>14.7</v>
      </c>
    </row>
    <row r="60" spans="2:13" x14ac:dyDescent="0.25">
      <c r="B60" s="5">
        <v>17046</v>
      </c>
      <c r="E60" s="1">
        <v>34970</v>
      </c>
      <c r="F60" s="7">
        <v>15.2</v>
      </c>
    </row>
    <row r="61" spans="2:13" x14ac:dyDescent="0.25">
      <c r="B61" s="5">
        <v>17076</v>
      </c>
      <c r="E61" s="1">
        <v>34999</v>
      </c>
      <c r="F61" s="7">
        <v>15.7</v>
      </c>
    </row>
    <row r="62" spans="2:13" x14ac:dyDescent="0.25">
      <c r="B62" s="5">
        <v>17107</v>
      </c>
      <c r="E62" s="1">
        <v>35061</v>
      </c>
      <c r="F62" s="7">
        <v>15.2</v>
      </c>
    </row>
    <row r="63" spans="2:13" x14ac:dyDescent="0.25">
      <c r="B63" s="5">
        <v>17137</v>
      </c>
      <c r="E63" s="1">
        <v>35096</v>
      </c>
      <c r="F63" s="7">
        <v>15.5</v>
      </c>
    </row>
    <row r="64" spans="2:13" x14ac:dyDescent="0.25">
      <c r="B64" s="5">
        <v>17168</v>
      </c>
      <c r="E64" s="1">
        <v>35181</v>
      </c>
      <c r="F64" s="7">
        <v>16.3</v>
      </c>
    </row>
    <row r="65" spans="2:6" x14ac:dyDescent="0.25">
      <c r="B65" s="5">
        <v>17199</v>
      </c>
      <c r="E65" s="1">
        <v>35218</v>
      </c>
      <c r="F65" s="7">
        <v>17</v>
      </c>
    </row>
    <row r="66" spans="2:6" x14ac:dyDescent="0.25">
      <c r="B66" s="5">
        <v>17227</v>
      </c>
      <c r="E66" s="1">
        <v>35244</v>
      </c>
      <c r="F66" s="7">
        <v>18.5</v>
      </c>
    </row>
    <row r="67" spans="2:6" x14ac:dyDescent="0.25">
      <c r="B67" s="5">
        <v>17258</v>
      </c>
      <c r="E67" s="1">
        <v>35278</v>
      </c>
      <c r="F67" s="7">
        <v>17.8</v>
      </c>
    </row>
    <row r="68" spans="2:6" x14ac:dyDescent="0.25">
      <c r="B68" s="5">
        <v>17288</v>
      </c>
      <c r="E68" s="1">
        <v>35306</v>
      </c>
      <c r="F68" s="7">
        <v>17.3</v>
      </c>
    </row>
    <row r="69" spans="2:6" x14ac:dyDescent="0.25">
      <c r="B69" s="5">
        <v>17319</v>
      </c>
      <c r="E69" s="1">
        <v>35334</v>
      </c>
      <c r="F69" s="7">
        <v>17</v>
      </c>
    </row>
    <row r="70" spans="2:6" x14ac:dyDescent="0.25">
      <c r="B70" s="5">
        <v>17349</v>
      </c>
      <c r="E70" s="1">
        <v>35369</v>
      </c>
      <c r="F70" s="7">
        <v>16.7</v>
      </c>
    </row>
    <row r="71" spans="2:6" x14ac:dyDescent="0.25">
      <c r="B71" s="5">
        <v>17380</v>
      </c>
      <c r="E71" s="1">
        <v>35425</v>
      </c>
      <c r="F71" s="7">
        <v>16.2</v>
      </c>
    </row>
    <row r="72" spans="2:6" x14ac:dyDescent="0.25">
      <c r="B72" s="5">
        <v>17411</v>
      </c>
      <c r="E72" s="1">
        <v>35460</v>
      </c>
      <c r="F72" s="7">
        <v>15.7</v>
      </c>
    </row>
    <row r="73" spans="2:6" x14ac:dyDescent="0.25">
      <c r="B73" s="5">
        <v>17441</v>
      </c>
      <c r="E73" s="1">
        <v>35488</v>
      </c>
      <c r="F73" s="7">
        <v>15.4</v>
      </c>
    </row>
    <row r="74" spans="2:6" x14ac:dyDescent="0.25">
      <c r="B74" s="5">
        <v>17472</v>
      </c>
      <c r="E74" s="1">
        <v>35600</v>
      </c>
      <c r="F74" s="7">
        <v>14.2</v>
      </c>
    </row>
    <row r="75" spans="2:6" x14ac:dyDescent="0.25">
      <c r="B75" s="5">
        <v>17502</v>
      </c>
      <c r="E75" s="1">
        <v>35671</v>
      </c>
      <c r="F75" s="7">
        <v>14.9</v>
      </c>
    </row>
    <row r="76" spans="2:6" x14ac:dyDescent="0.25">
      <c r="B76" s="5">
        <v>17533</v>
      </c>
      <c r="E76" s="1">
        <v>35824</v>
      </c>
      <c r="F76" s="7">
        <v>14.4</v>
      </c>
    </row>
    <row r="77" spans="2:6" x14ac:dyDescent="0.25">
      <c r="B77" s="5">
        <v>17564</v>
      </c>
      <c r="E77" s="1">
        <v>35852</v>
      </c>
      <c r="F77" s="7">
        <v>14.1</v>
      </c>
    </row>
    <row r="78" spans="2:6" x14ac:dyDescent="0.25">
      <c r="B78" s="5">
        <v>17593</v>
      </c>
      <c r="E78" s="1">
        <v>35880</v>
      </c>
      <c r="F78" s="7">
        <v>13.7</v>
      </c>
    </row>
    <row r="79" spans="2:6" x14ac:dyDescent="0.25">
      <c r="B79" s="5">
        <v>17624</v>
      </c>
      <c r="E79" s="1">
        <v>35918</v>
      </c>
      <c r="F79" s="7">
        <v>13.4</v>
      </c>
    </row>
    <row r="80" spans="2:6" x14ac:dyDescent="0.25">
      <c r="B80" s="5">
        <v>17654</v>
      </c>
      <c r="E80" s="1">
        <v>35943</v>
      </c>
      <c r="F80" s="7">
        <v>13.1</v>
      </c>
    </row>
    <row r="81" spans="2:6" x14ac:dyDescent="0.25">
      <c r="B81" s="5">
        <v>17685</v>
      </c>
      <c r="E81" s="1">
        <v>35971</v>
      </c>
      <c r="F81" s="7">
        <v>12.8</v>
      </c>
    </row>
    <row r="82" spans="2:6" x14ac:dyDescent="0.25">
      <c r="B82" s="5">
        <v>17715</v>
      </c>
      <c r="E82" s="1">
        <v>36006</v>
      </c>
      <c r="F82" s="7">
        <v>12.5</v>
      </c>
    </row>
    <row r="83" spans="2:6" x14ac:dyDescent="0.25">
      <c r="B83" s="5">
        <v>17746</v>
      </c>
      <c r="E83" s="1">
        <v>36016</v>
      </c>
      <c r="F83" s="7">
        <v>11</v>
      </c>
    </row>
    <row r="84" spans="2:6" x14ac:dyDescent="0.25">
      <c r="B84" s="5">
        <v>17777</v>
      </c>
      <c r="E84" s="1">
        <v>36098</v>
      </c>
      <c r="F84" s="7">
        <v>13</v>
      </c>
    </row>
    <row r="85" spans="2:6" x14ac:dyDescent="0.25">
      <c r="B85" s="5">
        <v>17807</v>
      </c>
      <c r="E85" s="1">
        <v>36116</v>
      </c>
      <c r="F85" s="7">
        <v>15</v>
      </c>
    </row>
    <row r="86" spans="2:6" x14ac:dyDescent="0.25">
      <c r="B86" s="5">
        <v>17838</v>
      </c>
      <c r="E86" s="1">
        <v>36216</v>
      </c>
      <c r="F86" s="7">
        <v>14.5</v>
      </c>
    </row>
    <row r="87" spans="2:6" x14ac:dyDescent="0.25">
      <c r="B87" s="5">
        <v>17868</v>
      </c>
      <c r="E87" s="1">
        <v>36250</v>
      </c>
      <c r="F87" s="7">
        <v>14</v>
      </c>
    </row>
    <row r="88" spans="2:6" x14ac:dyDescent="0.25">
      <c r="B88" s="5">
        <v>17899</v>
      </c>
      <c r="E88" s="1">
        <v>36279</v>
      </c>
      <c r="F88" s="7">
        <v>13.5</v>
      </c>
    </row>
    <row r="89" spans="2:6" x14ac:dyDescent="0.25">
      <c r="B89" s="5">
        <v>17930</v>
      </c>
      <c r="E89" s="1">
        <v>36370</v>
      </c>
      <c r="F89" s="7">
        <v>13</v>
      </c>
    </row>
    <row r="90" spans="2:6" x14ac:dyDescent="0.25">
      <c r="B90" s="5">
        <v>17958</v>
      </c>
      <c r="E90" s="1">
        <v>36489</v>
      </c>
      <c r="F90" s="7">
        <v>12.7</v>
      </c>
    </row>
    <row r="91" spans="2:6" x14ac:dyDescent="0.25">
      <c r="B91" s="5">
        <v>17989</v>
      </c>
      <c r="E91" s="1">
        <v>36524</v>
      </c>
      <c r="F91" s="7">
        <v>12.2</v>
      </c>
    </row>
    <row r="92" spans="2:6" x14ac:dyDescent="0.25">
      <c r="B92" s="5">
        <v>18019</v>
      </c>
      <c r="E92" s="1">
        <v>36552</v>
      </c>
      <c r="F92" s="7">
        <v>11.8</v>
      </c>
    </row>
    <row r="93" spans="2:6" x14ac:dyDescent="0.25">
      <c r="B93" s="5">
        <v>18050</v>
      </c>
      <c r="E93" s="1">
        <v>36580</v>
      </c>
      <c r="F93" s="7">
        <v>11.4</v>
      </c>
    </row>
    <row r="94" spans="2:6" x14ac:dyDescent="0.25">
      <c r="B94" s="5">
        <v>18080</v>
      </c>
      <c r="E94" s="1">
        <v>36615</v>
      </c>
      <c r="F94" s="7">
        <v>11.1</v>
      </c>
    </row>
    <row r="95" spans="2:6" x14ac:dyDescent="0.25">
      <c r="B95" s="5">
        <v>18111</v>
      </c>
      <c r="E95" s="1">
        <v>36643</v>
      </c>
      <c r="F95" s="7">
        <v>10.8</v>
      </c>
    </row>
    <row r="96" spans="2:6" x14ac:dyDescent="0.25">
      <c r="B96" s="5">
        <v>18142</v>
      </c>
      <c r="E96" s="1">
        <v>36734</v>
      </c>
      <c r="F96" s="7">
        <v>10.6</v>
      </c>
    </row>
    <row r="97" spans="2:6" x14ac:dyDescent="0.25">
      <c r="B97" s="5">
        <v>18172</v>
      </c>
      <c r="E97" s="1">
        <v>36769</v>
      </c>
      <c r="F97" s="7">
        <v>10.4</v>
      </c>
    </row>
    <row r="98" spans="2:6" x14ac:dyDescent="0.25">
      <c r="B98" s="5">
        <v>18203</v>
      </c>
      <c r="E98" s="1">
        <v>36797</v>
      </c>
      <c r="F98" s="7">
        <v>10.1</v>
      </c>
    </row>
    <row r="99" spans="2:6" x14ac:dyDescent="0.25">
      <c r="B99" s="5">
        <v>18233</v>
      </c>
      <c r="E99" s="1">
        <v>36825</v>
      </c>
      <c r="F99" s="7">
        <v>9.9</v>
      </c>
    </row>
    <row r="100" spans="2:6" x14ac:dyDescent="0.25">
      <c r="B100" s="5">
        <v>18264</v>
      </c>
      <c r="E100" s="1">
        <v>36860</v>
      </c>
      <c r="F100" s="7">
        <v>9.6999999999999993</v>
      </c>
    </row>
    <row r="101" spans="2:6" x14ac:dyDescent="0.25">
      <c r="B101" s="5">
        <v>18295</v>
      </c>
      <c r="E101" s="1">
        <v>36888</v>
      </c>
      <c r="F101" s="7">
        <v>9.5</v>
      </c>
    </row>
    <row r="102" spans="2:6" x14ac:dyDescent="0.25">
      <c r="B102" s="5">
        <v>18323</v>
      </c>
      <c r="E102" s="1">
        <v>36923</v>
      </c>
      <c r="F102" s="7">
        <v>9.1999999999999993</v>
      </c>
    </row>
    <row r="103" spans="2:6" x14ac:dyDescent="0.25">
      <c r="B103" s="5">
        <v>18354</v>
      </c>
      <c r="E103" s="1">
        <v>36951</v>
      </c>
      <c r="F103" s="7">
        <v>9</v>
      </c>
    </row>
    <row r="104" spans="2:6" x14ac:dyDescent="0.25">
      <c r="B104" s="5">
        <v>18384</v>
      </c>
      <c r="E104" s="1">
        <v>36979</v>
      </c>
      <c r="F104" s="7">
        <v>8.6999999999999993</v>
      </c>
    </row>
    <row r="105" spans="2:6" x14ac:dyDescent="0.25">
      <c r="B105" s="5">
        <v>18415</v>
      </c>
      <c r="E105" s="1">
        <v>37042</v>
      </c>
      <c r="F105" s="7">
        <v>8.5</v>
      </c>
    </row>
    <row r="106" spans="2:6" x14ac:dyDescent="0.25">
      <c r="B106" s="5">
        <v>18445</v>
      </c>
      <c r="E106" s="1">
        <v>37063</v>
      </c>
      <c r="F106" s="7">
        <v>8.3000000000000007</v>
      </c>
    </row>
    <row r="107" spans="2:6" x14ac:dyDescent="0.25">
      <c r="B107" s="5">
        <v>18476</v>
      </c>
      <c r="E107" s="1">
        <v>37070</v>
      </c>
      <c r="F107" s="7">
        <v>8</v>
      </c>
    </row>
    <row r="108" spans="2:6" x14ac:dyDescent="0.25">
      <c r="B108" s="5">
        <v>18507</v>
      </c>
      <c r="E108" s="1">
        <v>37098</v>
      </c>
      <c r="F108" s="7">
        <v>7.8</v>
      </c>
    </row>
    <row r="109" spans="2:6" x14ac:dyDescent="0.25">
      <c r="B109" s="5">
        <v>18537</v>
      </c>
      <c r="E109" s="1">
        <v>37196</v>
      </c>
      <c r="F109" s="7">
        <v>7.6</v>
      </c>
    </row>
    <row r="110" spans="2:6" x14ac:dyDescent="0.25">
      <c r="B110" s="5">
        <v>18568</v>
      </c>
      <c r="E110" s="1">
        <v>37224</v>
      </c>
      <c r="F110" s="7">
        <v>7.3</v>
      </c>
    </row>
    <row r="111" spans="2:6" x14ac:dyDescent="0.25">
      <c r="B111" s="5">
        <v>18598</v>
      </c>
      <c r="E111" s="1">
        <v>37250</v>
      </c>
      <c r="F111" s="7">
        <v>5.3</v>
      </c>
    </row>
    <row r="112" spans="2:6" x14ac:dyDescent="0.25">
      <c r="B112" s="5">
        <v>18629</v>
      </c>
      <c r="C112" s="6">
        <v>0</v>
      </c>
      <c r="E112" s="1">
        <v>37318</v>
      </c>
      <c r="F112" s="7">
        <v>5.9</v>
      </c>
    </row>
    <row r="113" spans="2:6" x14ac:dyDescent="0.25">
      <c r="B113" s="5">
        <v>18660</v>
      </c>
      <c r="C113" s="6">
        <v>0</v>
      </c>
      <c r="E113" s="1">
        <v>37372</v>
      </c>
      <c r="F113" s="7">
        <v>6.1</v>
      </c>
    </row>
    <row r="114" spans="2:6" x14ac:dyDescent="0.25">
      <c r="B114" s="5">
        <v>18688</v>
      </c>
      <c r="C114" s="6">
        <v>0</v>
      </c>
      <c r="E114" s="1">
        <v>37407</v>
      </c>
      <c r="F114" s="7">
        <v>7.1</v>
      </c>
    </row>
    <row r="115" spans="2:6" x14ac:dyDescent="0.25">
      <c r="B115" s="5">
        <v>18719</v>
      </c>
      <c r="C115" s="6">
        <v>0</v>
      </c>
      <c r="E115" s="1">
        <v>37420</v>
      </c>
      <c r="F115" s="7">
        <v>8.6</v>
      </c>
    </row>
    <row r="116" spans="2:6" x14ac:dyDescent="0.25">
      <c r="B116" s="5">
        <v>18749</v>
      </c>
      <c r="C116" s="6">
        <v>0</v>
      </c>
      <c r="E116" s="1">
        <v>37435</v>
      </c>
      <c r="F116" s="7">
        <v>10.6</v>
      </c>
    </row>
    <row r="117" spans="2:6" x14ac:dyDescent="0.25">
      <c r="B117" s="5">
        <v>18780</v>
      </c>
      <c r="C117" s="6">
        <v>0</v>
      </c>
      <c r="E117" s="1">
        <v>37616</v>
      </c>
      <c r="F117" s="7">
        <v>10.4</v>
      </c>
    </row>
    <row r="118" spans="2:6" x14ac:dyDescent="0.25">
      <c r="B118" s="5">
        <v>18810</v>
      </c>
      <c r="C118" s="6">
        <v>0</v>
      </c>
      <c r="E118" s="1">
        <v>37707</v>
      </c>
      <c r="F118" s="7">
        <v>10.199999999999999</v>
      </c>
    </row>
    <row r="119" spans="2:6" x14ac:dyDescent="0.25">
      <c r="B119" s="5">
        <v>18841</v>
      </c>
      <c r="C119" s="6">
        <v>0</v>
      </c>
      <c r="E119" s="1">
        <v>37742</v>
      </c>
      <c r="F119" s="7">
        <v>9.9</v>
      </c>
    </row>
    <row r="120" spans="2:6" x14ac:dyDescent="0.25">
      <c r="B120" s="5">
        <v>18872</v>
      </c>
      <c r="C120" s="6">
        <v>100</v>
      </c>
      <c r="E120" s="1">
        <v>37770</v>
      </c>
      <c r="F120" s="7">
        <v>9.5</v>
      </c>
    </row>
    <row r="121" spans="2:6" x14ac:dyDescent="0.25">
      <c r="B121" s="5">
        <v>18902</v>
      </c>
      <c r="C121" s="6">
        <v>103</v>
      </c>
      <c r="E121" s="1">
        <v>37798</v>
      </c>
      <c r="F121" s="7">
        <v>9</v>
      </c>
    </row>
    <row r="122" spans="2:6" x14ac:dyDescent="0.25">
      <c r="B122" s="5">
        <v>18933</v>
      </c>
      <c r="C122" s="6">
        <v>105</v>
      </c>
      <c r="E122" s="1">
        <v>37833</v>
      </c>
      <c r="F122" s="7">
        <v>8.5</v>
      </c>
    </row>
    <row r="123" spans="2:6" x14ac:dyDescent="0.25">
      <c r="B123" s="5">
        <v>18963</v>
      </c>
      <c r="C123" s="6">
        <v>107</v>
      </c>
      <c r="E123" s="1">
        <v>37861</v>
      </c>
      <c r="F123" s="7">
        <v>8</v>
      </c>
    </row>
    <row r="124" spans="2:6" x14ac:dyDescent="0.25">
      <c r="B124" s="5">
        <v>18994</v>
      </c>
      <c r="C124" s="6">
        <v>113</v>
      </c>
      <c r="E124" s="1">
        <v>37889</v>
      </c>
      <c r="F124" s="7">
        <v>7.6</v>
      </c>
    </row>
    <row r="125" spans="2:6" x14ac:dyDescent="0.25">
      <c r="B125" s="5">
        <v>19025</v>
      </c>
      <c r="C125" s="6">
        <v>120</v>
      </c>
      <c r="E125" s="1">
        <v>37924</v>
      </c>
      <c r="F125" s="7">
        <v>7.1</v>
      </c>
    </row>
    <row r="126" spans="2:6" x14ac:dyDescent="0.25">
      <c r="B126" s="5">
        <v>19054</v>
      </c>
      <c r="C126" s="6">
        <v>132</v>
      </c>
      <c r="E126" s="1">
        <v>37952</v>
      </c>
      <c r="F126" s="7">
        <v>6.7</v>
      </c>
    </row>
    <row r="127" spans="2:6" x14ac:dyDescent="0.25">
      <c r="B127" s="5">
        <v>19085</v>
      </c>
      <c r="C127" s="6">
        <v>144</v>
      </c>
      <c r="E127" s="1">
        <v>37987</v>
      </c>
      <c r="F127" s="7">
        <v>6.3</v>
      </c>
    </row>
    <row r="128" spans="2:6" x14ac:dyDescent="0.25">
      <c r="B128" s="5">
        <v>19115</v>
      </c>
      <c r="C128" s="6">
        <v>150</v>
      </c>
      <c r="E128" s="1">
        <v>38015</v>
      </c>
      <c r="F128" s="7">
        <v>6</v>
      </c>
    </row>
    <row r="129" spans="2:6" x14ac:dyDescent="0.25">
      <c r="B129" s="5">
        <v>19146</v>
      </c>
      <c r="C129" s="6">
        <v>157</v>
      </c>
      <c r="E129" s="1">
        <v>38043</v>
      </c>
      <c r="F129" s="7">
        <v>5.8</v>
      </c>
    </row>
    <row r="130" spans="2:6" x14ac:dyDescent="0.25">
      <c r="B130" s="5">
        <v>19176</v>
      </c>
      <c r="C130" s="6">
        <v>162</v>
      </c>
      <c r="E130" s="1">
        <v>38078</v>
      </c>
      <c r="F130" s="7">
        <v>5.6</v>
      </c>
    </row>
    <row r="131" spans="2:6" x14ac:dyDescent="0.25">
      <c r="B131" s="5">
        <v>19207</v>
      </c>
      <c r="C131" s="6">
        <v>165</v>
      </c>
      <c r="E131" s="1">
        <v>38316</v>
      </c>
      <c r="F131" s="7">
        <v>5.4</v>
      </c>
    </row>
    <row r="132" spans="2:6" x14ac:dyDescent="0.25">
      <c r="B132" s="5">
        <v>19238</v>
      </c>
      <c r="C132" s="6">
        <v>169</v>
      </c>
      <c r="E132" s="1">
        <v>38351</v>
      </c>
      <c r="F132" s="7">
        <v>5.2</v>
      </c>
    </row>
    <row r="133" spans="2:6" x14ac:dyDescent="0.25">
      <c r="B133" s="5">
        <v>19268</v>
      </c>
      <c r="C133" s="6">
        <v>173</v>
      </c>
      <c r="E133" s="1">
        <v>38379</v>
      </c>
      <c r="F133" s="7">
        <v>5</v>
      </c>
    </row>
    <row r="134" spans="2:6" x14ac:dyDescent="0.25">
      <c r="B134" s="5">
        <v>19299</v>
      </c>
      <c r="C134" s="6">
        <v>175</v>
      </c>
      <c r="E134" s="1">
        <v>38625</v>
      </c>
      <c r="F134" s="7">
        <v>5.25</v>
      </c>
    </row>
    <row r="135" spans="2:6" x14ac:dyDescent="0.25">
      <c r="B135" s="5">
        <v>19329</v>
      </c>
      <c r="C135" s="6">
        <v>178</v>
      </c>
      <c r="E135" s="1">
        <v>38655</v>
      </c>
      <c r="F135" s="7">
        <v>5.5</v>
      </c>
    </row>
    <row r="136" spans="2:6" x14ac:dyDescent="0.25">
      <c r="B136" s="5">
        <v>19360</v>
      </c>
      <c r="C136" s="6">
        <v>181</v>
      </c>
      <c r="E136" s="1">
        <v>38688</v>
      </c>
      <c r="F136" s="7">
        <v>6</v>
      </c>
    </row>
    <row r="137" spans="2:6" x14ac:dyDescent="0.25">
      <c r="B137" s="5">
        <v>19391</v>
      </c>
      <c r="C137" s="6">
        <v>182</v>
      </c>
      <c r="E137" s="1">
        <v>38744</v>
      </c>
      <c r="F137" s="7">
        <v>6.25</v>
      </c>
    </row>
    <row r="138" spans="2:6" x14ac:dyDescent="0.25">
      <c r="B138" s="5">
        <v>19419</v>
      </c>
      <c r="C138" s="6">
        <v>184</v>
      </c>
      <c r="E138" s="1">
        <v>38809</v>
      </c>
      <c r="F138" s="7">
        <v>6.5</v>
      </c>
    </row>
    <row r="139" spans="2:6" x14ac:dyDescent="0.25">
      <c r="B139" s="5">
        <v>19450</v>
      </c>
      <c r="C139" s="6">
        <v>187</v>
      </c>
      <c r="E139" s="1">
        <v>38835</v>
      </c>
      <c r="F139" s="7">
        <v>6.75</v>
      </c>
    </row>
    <row r="140" spans="2:6" x14ac:dyDescent="0.25">
      <c r="B140" s="5">
        <v>19480</v>
      </c>
      <c r="C140" s="6">
        <v>191</v>
      </c>
      <c r="E140" s="11" t="s">
        <v>14</v>
      </c>
      <c r="F140" s="7">
        <v>7</v>
      </c>
    </row>
    <row r="141" spans="2:6" x14ac:dyDescent="0.25">
      <c r="B141" s="5">
        <v>19511</v>
      </c>
      <c r="C141" s="6">
        <v>197</v>
      </c>
      <c r="E141" s="11">
        <v>39016</v>
      </c>
      <c r="F141" s="7">
        <v>6.75</v>
      </c>
    </row>
    <row r="142" spans="2:6" x14ac:dyDescent="0.25">
      <c r="B142" s="5">
        <v>19541</v>
      </c>
      <c r="C142" s="6">
        <v>200</v>
      </c>
      <c r="E142" s="11" t="s">
        <v>15</v>
      </c>
      <c r="F142" s="7">
        <v>6.5</v>
      </c>
    </row>
    <row r="143" spans="2:6" x14ac:dyDescent="0.25">
      <c r="B143" s="5">
        <v>19572</v>
      </c>
      <c r="C143" s="6">
        <v>201</v>
      </c>
      <c r="E143" s="11">
        <v>39079</v>
      </c>
      <c r="F143" s="7">
        <v>6</v>
      </c>
    </row>
    <row r="144" spans="2:6" x14ac:dyDescent="0.25">
      <c r="B144" s="5">
        <v>19603</v>
      </c>
      <c r="C144" s="6">
        <v>205</v>
      </c>
      <c r="E144" s="11">
        <v>39114</v>
      </c>
      <c r="F144" s="7">
        <v>5.75</v>
      </c>
    </row>
    <row r="145" spans="2:6" x14ac:dyDescent="0.25">
      <c r="B145" s="5">
        <v>19633</v>
      </c>
      <c r="C145" s="6">
        <v>207</v>
      </c>
      <c r="E145" s="11">
        <v>39142</v>
      </c>
      <c r="F145" s="7">
        <v>5.5</v>
      </c>
    </row>
    <row r="146" spans="2:6" x14ac:dyDescent="0.25">
      <c r="B146" s="5">
        <v>19664</v>
      </c>
      <c r="C146" s="6">
        <v>208</v>
      </c>
      <c r="E146" s="11" t="s">
        <v>16</v>
      </c>
      <c r="F146" s="7">
        <v>5.25</v>
      </c>
    </row>
    <row r="147" spans="2:6" x14ac:dyDescent="0.25">
      <c r="B147" s="5">
        <v>19694</v>
      </c>
      <c r="C147" s="6">
        <v>212</v>
      </c>
      <c r="E147" s="11" t="s">
        <v>17</v>
      </c>
      <c r="F147" s="7">
        <v>5</v>
      </c>
    </row>
    <row r="148" spans="2:6" x14ac:dyDescent="0.25">
      <c r="B148" s="5">
        <v>19725</v>
      </c>
      <c r="C148" s="6">
        <v>214</v>
      </c>
      <c r="E148" s="11">
        <v>39292</v>
      </c>
      <c r="F148" s="7">
        <v>5.25</v>
      </c>
    </row>
    <row r="149" spans="2:6" x14ac:dyDescent="0.25">
      <c r="B149" s="5">
        <v>19756</v>
      </c>
      <c r="C149" s="6">
        <v>216</v>
      </c>
      <c r="E149" s="11">
        <v>39325</v>
      </c>
      <c r="F149" s="7">
        <v>5.5</v>
      </c>
    </row>
    <row r="150" spans="2:6" x14ac:dyDescent="0.25">
      <c r="B150" s="5">
        <v>19784</v>
      </c>
      <c r="C150" s="6">
        <v>217</v>
      </c>
      <c r="E150" s="11">
        <v>39444</v>
      </c>
      <c r="F150" s="7">
        <v>5.75</v>
      </c>
    </row>
    <row r="151" spans="2:6" x14ac:dyDescent="0.25">
      <c r="B151" s="5">
        <v>19815</v>
      </c>
      <c r="C151" s="6">
        <v>217</v>
      </c>
      <c r="E151" s="1">
        <v>39506</v>
      </c>
      <c r="F151" s="7">
        <v>5.25</v>
      </c>
    </row>
    <row r="152" spans="2:6" x14ac:dyDescent="0.25">
      <c r="B152" s="5">
        <v>19845</v>
      </c>
      <c r="C152" s="6">
        <v>218</v>
      </c>
      <c r="E152" s="1">
        <v>39534</v>
      </c>
      <c r="F152" s="7">
        <v>4.75</v>
      </c>
    </row>
    <row r="153" spans="2:6" x14ac:dyDescent="0.25">
      <c r="B153" s="5">
        <v>19876</v>
      </c>
      <c r="C153" s="6">
        <v>214</v>
      </c>
      <c r="E153" s="1">
        <v>39598</v>
      </c>
      <c r="F153" s="7">
        <v>5</v>
      </c>
    </row>
    <row r="154" spans="2:6" x14ac:dyDescent="0.25">
      <c r="B154" s="5">
        <v>19906</v>
      </c>
      <c r="C154" s="6">
        <v>217</v>
      </c>
      <c r="E154" s="1">
        <v>39626</v>
      </c>
      <c r="F154" s="7">
        <v>5.25</v>
      </c>
    </row>
    <row r="155" spans="2:6" x14ac:dyDescent="0.25">
      <c r="B155" s="5">
        <v>19937</v>
      </c>
      <c r="C155" s="6">
        <v>222</v>
      </c>
      <c r="E155" s="1">
        <v>39661</v>
      </c>
      <c r="F155" s="7">
        <v>5.5</v>
      </c>
    </row>
    <row r="156" spans="2:6" x14ac:dyDescent="0.25">
      <c r="B156" s="5">
        <v>19968</v>
      </c>
      <c r="C156" s="6">
        <v>227</v>
      </c>
      <c r="E156" s="1">
        <v>39689</v>
      </c>
      <c r="F156" s="7">
        <v>5.75</v>
      </c>
    </row>
    <row r="157" spans="2:6" x14ac:dyDescent="0.25">
      <c r="B157" s="5">
        <v>19998</v>
      </c>
      <c r="C157" s="6">
        <v>227</v>
      </c>
      <c r="E157" s="1">
        <v>39733</v>
      </c>
      <c r="F157" s="7">
        <v>5.25</v>
      </c>
    </row>
    <row r="158" spans="2:6" x14ac:dyDescent="0.25">
      <c r="B158" s="5">
        <v>20029</v>
      </c>
      <c r="C158" s="6">
        <v>228</v>
      </c>
      <c r="E158" s="1">
        <v>39751</v>
      </c>
      <c r="F158" s="7">
        <v>5</v>
      </c>
    </row>
    <row r="159" spans="2:6" x14ac:dyDescent="0.25">
      <c r="B159" s="5">
        <v>20059</v>
      </c>
      <c r="C159" s="6">
        <v>228</v>
      </c>
      <c r="E159" s="1">
        <v>39766</v>
      </c>
      <c r="F159" s="7">
        <v>4.5</v>
      </c>
    </row>
    <row r="160" spans="2:6" x14ac:dyDescent="0.25">
      <c r="B160" s="5">
        <v>20090</v>
      </c>
      <c r="C160" s="6">
        <v>228</v>
      </c>
      <c r="E160" s="1">
        <v>39779</v>
      </c>
      <c r="F160" s="7">
        <v>4</v>
      </c>
    </row>
    <row r="161" spans="2:6" x14ac:dyDescent="0.25">
      <c r="B161" s="5">
        <v>20121</v>
      </c>
      <c r="C161" s="6">
        <v>228</v>
      </c>
      <c r="E161" s="1">
        <v>39814</v>
      </c>
      <c r="F161" s="7">
        <v>3.25</v>
      </c>
    </row>
    <row r="162" spans="2:6" x14ac:dyDescent="0.25">
      <c r="B162" s="5">
        <v>20149</v>
      </c>
      <c r="C162" s="6">
        <v>229</v>
      </c>
      <c r="E162" s="1">
        <v>39842</v>
      </c>
      <c r="F162" s="7">
        <v>2.5</v>
      </c>
    </row>
    <row r="163" spans="2:6" x14ac:dyDescent="0.25">
      <c r="B163" s="5">
        <v>20180</v>
      </c>
      <c r="C163" s="6">
        <v>230</v>
      </c>
      <c r="E163" s="1">
        <v>39870</v>
      </c>
      <c r="F163" s="7">
        <v>2.25</v>
      </c>
    </row>
    <row r="164" spans="2:6" x14ac:dyDescent="0.25">
      <c r="B164" s="5">
        <v>20210</v>
      </c>
      <c r="C164" s="6">
        <v>230</v>
      </c>
      <c r="E164" s="1">
        <v>39898</v>
      </c>
      <c r="F164" s="7">
        <v>2</v>
      </c>
    </row>
    <row r="165" spans="2:6" x14ac:dyDescent="0.25">
      <c r="B165" s="5">
        <v>20241</v>
      </c>
      <c r="C165" s="6">
        <v>232</v>
      </c>
      <c r="E165" s="1">
        <v>40053</v>
      </c>
      <c r="F165" s="7">
        <v>2.25</v>
      </c>
    </row>
    <row r="166" spans="2:6" x14ac:dyDescent="0.25">
      <c r="B166" s="5">
        <v>20271</v>
      </c>
      <c r="C166" s="6">
        <v>233</v>
      </c>
      <c r="E166" s="1">
        <v>40144</v>
      </c>
      <c r="F166" s="7">
        <v>2.5</v>
      </c>
    </row>
    <row r="167" spans="2:6" x14ac:dyDescent="0.25">
      <c r="B167" s="5">
        <v>20302</v>
      </c>
      <c r="C167" s="6">
        <v>231</v>
      </c>
      <c r="E167" s="1">
        <v>40179</v>
      </c>
      <c r="F167" s="7">
        <v>2.75</v>
      </c>
    </row>
    <row r="168" spans="2:6" x14ac:dyDescent="0.25">
      <c r="B168" s="5">
        <v>20333</v>
      </c>
      <c r="C168" s="6">
        <v>239</v>
      </c>
      <c r="E168" s="1">
        <v>40269</v>
      </c>
      <c r="F168" s="7">
        <v>3</v>
      </c>
    </row>
    <row r="169" spans="2:6" x14ac:dyDescent="0.25">
      <c r="B169" s="5">
        <v>20363</v>
      </c>
      <c r="C169" s="6">
        <v>238</v>
      </c>
      <c r="E169" s="1">
        <v>40389</v>
      </c>
      <c r="F169" s="7">
        <v>3.25</v>
      </c>
    </row>
    <row r="170" spans="2:6" x14ac:dyDescent="0.25">
      <c r="B170" s="5">
        <v>20394</v>
      </c>
      <c r="C170" s="6">
        <v>236</v>
      </c>
      <c r="E170" s="1">
        <v>40454</v>
      </c>
      <c r="F170" s="7">
        <v>3.5</v>
      </c>
    </row>
    <row r="171" spans="2:6" x14ac:dyDescent="0.25">
      <c r="B171" s="5">
        <v>20424</v>
      </c>
      <c r="C171" s="6">
        <v>239</v>
      </c>
      <c r="E171" s="1">
        <v>40571</v>
      </c>
      <c r="F171" s="7">
        <v>3.75</v>
      </c>
    </row>
    <row r="172" spans="2:6" x14ac:dyDescent="0.25">
      <c r="B172" s="5">
        <v>20455</v>
      </c>
      <c r="C172" s="6">
        <v>238</v>
      </c>
      <c r="E172" s="1">
        <v>40599</v>
      </c>
      <c r="F172" s="7">
        <v>4</v>
      </c>
    </row>
    <row r="173" spans="2:6" x14ac:dyDescent="0.25">
      <c r="B173" s="5">
        <v>20486</v>
      </c>
      <c r="C173" s="6">
        <v>239</v>
      </c>
      <c r="E173" s="1">
        <v>40634</v>
      </c>
      <c r="F173" s="7">
        <v>4.5</v>
      </c>
    </row>
    <row r="174" spans="2:6" x14ac:dyDescent="0.25">
      <c r="B174" s="5">
        <v>20515</v>
      </c>
      <c r="C174" s="6">
        <v>244</v>
      </c>
      <c r="E174" s="1">
        <v>40690</v>
      </c>
      <c r="F174" s="7">
        <v>4.75</v>
      </c>
    </row>
    <row r="175" spans="2:6" x14ac:dyDescent="0.25">
      <c r="B175" s="5">
        <v>20546</v>
      </c>
      <c r="C175" s="6">
        <v>246</v>
      </c>
      <c r="E175" s="1">
        <v>40818</v>
      </c>
      <c r="F175" s="7">
        <v>4.5</v>
      </c>
    </row>
    <row r="176" spans="2:6" x14ac:dyDescent="0.25">
      <c r="B176" s="5">
        <v>20576</v>
      </c>
      <c r="C176" s="6">
        <v>249</v>
      </c>
      <c r="E176" s="12">
        <v>40878</v>
      </c>
      <c r="F176" s="7">
        <v>4.25</v>
      </c>
    </row>
    <row r="177" spans="2:6" x14ac:dyDescent="0.25">
      <c r="B177" s="5">
        <v>20607</v>
      </c>
      <c r="C177" s="6">
        <v>249</v>
      </c>
      <c r="E177" s="1">
        <v>40934</v>
      </c>
      <c r="F177" s="7">
        <v>4</v>
      </c>
    </row>
    <row r="178" spans="2:6" x14ac:dyDescent="0.25">
      <c r="B178" s="5">
        <v>20637</v>
      </c>
      <c r="C178" s="6">
        <v>244</v>
      </c>
      <c r="E178" s="13">
        <v>41088</v>
      </c>
      <c r="F178" s="7">
        <v>3.75</v>
      </c>
    </row>
    <row r="179" spans="2:6" x14ac:dyDescent="0.25">
      <c r="B179" s="5">
        <v>20668</v>
      </c>
      <c r="C179" s="6">
        <v>247</v>
      </c>
      <c r="E179" s="1">
        <v>41214</v>
      </c>
      <c r="F179" s="7">
        <v>3.5</v>
      </c>
    </row>
    <row r="180" spans="2:6" x14ac:dyDescent="0.25">
      <c r="B180" s="5">
        <v>20699</v>
      </c>
      <c r="C180" s="6">
        <v>260</v>
      </c>
      <c r="E180" s="1">
        <v>41270</v>
      </c>
      <c r="F180" s="7">
        <v>3.25</v>
      </c>
    </row>
    <row r="181" spans="2:6" x14ac:dyDescent="0.25">
      <c r="B181" s="5">
        <v>20729</v>
      </c>
      <c r="C181" s="6">
        <v>259</v>
      </c>
      <c r="E181" s="1">
        <v>41411</v>
      </c>
      <c r="F181" s="7">
        <v>3</v>
      </c>
    </row>
    <row r="182" spans="2:6" x14ac:dyDescent="0.25">
      <c r="B182" s="5">
        <v>20760</v>
      </c>
      <c r="C182" s="6">
        <v>248</v>
      </c>
      <c r="E182" s="1">
        <v>41424</v>
      </c>
      <c r="F182" s="7">
        <v>2.75</v>
      </c>
    </row>
    <row r="183" spans="2:6" x14ac:dyDescent="0.25">
      <c r="B183" s="5">
        <v>20790</v>
      </c>
      <c r="C183" s="6">
        <v>250</v>
      </c>
      <c r="E183" s="1">
        <v>41544</v>
      </c>
      <c r="F183" s="7">
        <v>2.5</v>
      </c>
    </row>
    <row r="184" spans="2:6" x14ac:dyDescent="0.25">
      <c r="B184" s="5">
        <v>20821</v>
      </c>
      <c r="C184" s="6">
        <v>254</v>
      </c>
    </row>
    <row r="185" spans="2:6" x14ac:dyDescent="0.25">
      <c r="B185" s="5">
        <v>20852</v>
      </c>
      <c r="C185" s="6">
        <v>259</v>
      </c>
    </row>
    <row r="186" spans="2:6" x14ac:dyDescent="0.25">
      <c r="B186" s="5">
        <v>20880</v>
      </c>
      <c r="C186" s="6">
        <v>261</v>
      </c>
    </row>
    <row r="187" spans="2:6" x14ac:dyDescent="0.25">
      <c r="B187" s="5">
        <v>20911</v>
      </c>
      <c r="C187" s="6">
        <v>265</v>
      </c>
    </row>
    <row r="188" spans="2:6" x14ac:dyDescent="0.25">
      <c r="B188" s="5">
        <v>20941</v>
      </c>
      <c r="C188" s="6">
        <v>270</v>
      </c>
    </row>
    <row r="189" spans="2:6" x14ac:dyDescent="0.25">
      <c r="B189" s="5">
        <v>20972</v>
      </c>
      <c r="C189" s="6">
        <v>258</v>
      </c>
    </row>
    <row r="190" spans="2:6" x14ac:dyDescent="0.25">
      <c r="B190" s="5">
        <v>21002</v>
      </c>
      <c r="C190" s="6">
        <v>264</v>
      </c>
    </row>
    <row r="191" spans="2:6" x14ac:dyDescent="0.25">
      <c r="B191" s="5">
        <v>21033</v>
      </c>
      <c r="C191" s="6">
        <v>269</v>
      </c>
    </row>
    <row r="192" spans="2:6" x14ac:dyDescent="0.25">
      <c r="B192" s="5">
        <v>21064</v>
      </c>
      <c r="C192" s="6">
        <v>268</v>
      </c>
    </row>
    <row r="193" spans="2:3" x14ac:dyDescent="0.25">
      <c r="B193" s="5">
        <v>21094</v>
      </c>
      <c r="C193" s="6">
        <v>268</v>
      </c>
    </row>
    <row r="194" spans="2:3" x14ac:dyDescent="0.25">
      <c r="B194" s="5">
        <v>21125</v>
      </c>
      <c r="C194" s="6">
        <v>267</v>
      </c>
    </row>
    <row r="195" spans="2:3" x14ac:dyDescent="0.25">
      <c r="B195" s="5">
        <v>21155</v>
      </c>
      <c r="C195" s="6">
        <v>263</v>
      </c>
    </row>
    <row r="196" spans="2:3" x14ac:dyDescent="0.25">
      <c r="B196" s="5">
        <v>21186</v>
      </c>
      <c r="C196" s="6">
        <v>267</v>
      </c>
    </row>
    <row r="197" spans="2:3" x14ac:dyDescent="0.25">
      <c r="B197" s="5">
        <v>21217</v>
      </c>
      <c r="C197" s="6">
        <v>269</v>
      </c>
    </row>
    <row r="198" spans="2:3" x14ac:dyDescent="0.25">
      <c r="B198" s="5">
        <v>21245</v>
      </c>
      <c r="C198" s="6">
        <v>268</v>
      </c>
    </row>
    <row r="199" spans="2:3" x14ac:dyDescent="0.25">
      <c r="B199" s="5">
        <v>21276</v>
      </c>
      <c r="C199" s="6">
        <v>272</v>
      </c>
    </row>
    <row r="200" spans="2:3" x14ac:dyDescent="0.25">
      <c r="B200" s="5">
        <v>21306</v>
      </c>
      <c r="C200" s="6">
        <v>276</v>
      </c>
    </row>
    <row r="201" spans="2:3" x14ac:dyDescent="0.25">
      <c r="B201" s="5">
        <v>21337</v>
      </c>
      <c r="C201" s="6">
        <v>267</v>
      </c>
    </row>
    <row r="202" spans="2:3" x14ac:dyDescent="0.25">
      <c r="B202" s="5">
        <v>21367</v>
      </c>
      <c r="C202" s="6">
        <v>274</v>
      </c>
    </row>
    <row r="203" spans="2:3" x14ac:dyDescent="0.25">
      <c r="B203" s="5">
        <v>21398</v>
      </c>
      <c r="C203" s="6">
        <v>274</v>
      </c>
    </row>
    <row r="204" spans="2:3" x14ac:dyDescent="0.25">
      <c r="B204" s="5">
        <v>21429</v>
      </c>
      <c r="C204" s="6">
        <v>280</v>
      </c>
    </row>
    <row r="205" spans="2:3" x14ac:dyDescent="0.25">
      <c r="B205" s="5">
        <v>21459</v>
      </c>
      <c r="C205" s="6">
        <v>280</v>
      </c>
    </row>
    <row r="206" spans="2:3" x14ac:dyDescent="0.25">
      <c r="B206" s="5">
        <v>21490</v>
      </c>
      <c r="C206" s="6">
        <v>273</v>
      </c>
    </row>
    <row r="207" spans="2:3" x14ac:dyDescent="0.25">
      <c r="B207" s="5">
        <v>21520</v>
      </c>
      <c r="C207" s="6">
        <v>274</v>
      </c>
    </row>
    <row r="208" spans="2:3" x14ac:dyDescent="0.25">
      <c r="B208" s="5">
        <v>21551</v>
      </c>
      <c r="C208" s="6">
        <v>275.3</v>
      </c>
    </row>
    <row r="209" spans="2:3" x14ac:dyDescent="0.25">
      <c r="B209" s="5">
        <v>21582</v>
      </c>
      <c r="C209" s="6">
        <v>277.50240000000002</v>
      </c>
    </row>
    <row r="210" spans="2:3" x14ac:dyDescent="0.25">
      <c r="B210" s="5">
        <v>21610</v>
      </c>
      <c r="C210" s="6">
        <v>277.77769999999998</v>
      </c>
    </row>
    <row r="211" spans="2:3" x14ac:dyDescent="0.25">
      <c r="B211" s="5">
        <v>21641</v>
      </c>
      <c r="C211" s="6">
        <v>276.40120000000002</v>
      </c>
    </row>
    <row r="212" spans="2:3" x14ac:dyDescent="0.25">
      <c r="B212" s="5">
        <v>21671</v>
      </c>
      <c r="C212" s="6">
        <v>287.1379</v>
      </c>
    </row>
    <row r="213" spans="2:3" x14ac:dyDescent="0.25">
      <c r="B213" s="5">
        <v>21702</v>
      </c>
      <c r="C213" s="6">
        <v>273.37290000000002</v>
      </c>
    </row>
    <row r="214" spans="2:3" x14ac:dyDescent="0.25">
      <c r="B214" s="5">
        <v>21732</v>
      </c>
      <c r="C214" s="6">
        <v>269.79399999999998</v>
      </c>
    </row>
    <row r="215" spans="2:3" x14ac:dyDescent="0.25">
      <c r="B215" s="5">
        <v>21763</v>
      </c>
      <c r="C215" s="6">
        <v>269.51870000000002</v>
      </c>
    </row>
    <row r="216" spans="2:3" x14ac:dyDescent="0.25">
      <c r="B216" s="5">
        <v>21794</v>
      </c>
      <c r="C216" s="6">
        <v>275.57530000000003</v>
      </c>
    </row>
    <row r="217" spans="2:3" x14ac:dyDescent="0.25">
      <c r="B217" s="5">
        <v>21824</v>
      </c>
      <c r="C217" s="6">
        <v>280.53070000000002</v>
      </c>
    </row>
    <row r="218" spans="2:3" x14ac:dyDescent="0.25">
      <c r="B218" s="5">
        <v>21855</v>
      </c>
      <c r="C218" s="6">
        <v>281.0813</v>
      </c>
    </row>
    <row r="219" spans="2:3" x14ac:dyDescent="0.25">
      <c r="B219" s="5">
        <v>21885</v>
      </c>
      <c r="C219" s="6">
        <v>279.70479999999998</v>
      </c>
    </row>
    <row r="220" spans="2:3" x14ac:dyDescent="0.25">
      <c r="B220" s="5">
        <v>21916</v>
      </c>
      <c r="C220" s="6">
        <v>278.60359999999997</v>
      </c>
    </row>
    <row r="221" spans="2:3" x14ac:dyDescent="0.25">
      <c r="B221" s="5">
        <v>21947</v>
      </c>
      <c r="C221" s="6">
        <v>279.1542</v>
      </c>
    </row>
    <row r="222" spans="2:3" x14ac:dyDescent="0.25">
      <c r="B222" s="5">
        <v>21976</v>
      </c>
      <c r="C222" s="6">
        <v>281.90719999999999</v>
      </c>
    </row>
    <row r="223" spans="2:3" x14ac:dyDescent="0.25">
      <c r="B223" s="5">
        <v>22007</v>
      </c>
      <c r="C223" s="6">
        <v>278.60359999999997</v>
      </c>
    </row>
    <row r="224" spans="2:3" x14ac:dyDescent="0.25">
      <c r="B224" s="5">
        <v>22037</v>
      </c>
      <c r="C224" s="6">
        <v>284.1096</v>
      </c>
    </row>
    <row r="225" spans="2:3" x14ac:dyDescent="0.25">
      <c r="B225" s="5">
        <v>22068</v>
      </c>
      <c r="C225" s="6">
        <v>277.50240000000002</v>
      </c>
    </row>
    <row r="226" spans="2:3" x14ac:dyDescent="0.25">
      <c r="B226" s="5">
        <v>22098</v>
      </c>
      <c r="C226" s="6">
        <v>278.87889999999999</v>
      </c>
    </row>
    <row r="227" spans="2:3" x14ac:dyDescent="0.25">
      <c r="B227" s="5">
        <v>22129</v>
      </c>
      <c r="C227" s="6">
        <v>279.42950000000002</v>
      </c>
    </row>
    <row r="228" spans="2:3" x14ac:dyDescent="0.25">
      <c r="B228" s="5">
        <v>22160</v>
      </c>
      <c r="C228" s="6">
        <v>286.58730000000003</v>
      </c>
    </row>
    <row r="229" spans="2:3" x14ac:dyDescent="0.25">
      <c r="B229" s="5">
        <v>22190</v>
      </c>
      <c r="C229" s="6">
        <v>292.36860000000001</v>
      </c>
    </row>
    <row r="230" spans="2:3" x14ac:dyDescent="0.25">
      <c r="B230" s="5">
        <v>22221</v>
      </c>
      <c r="C230" s="6">
        <v>291.26740000000001</v>
      </c>
    </row>
    <row r="231" spans="2:3" x14ac:dyDescent="0.25">
      <c r="B231" s="5">
        <v>22251</v>
      </c>
      <c r="C231" s="6">
        <v>289.34030000000001</v>
      </c>
    </row>
    <row r="232" spans="2:3" x14ac:dyDescent="0.25">
      <c r="B232" s="5">
        <v>22282</v>
      </c>
      <c r="C232" s="6">
        <v>295.94749999999999</v>
      </c>
    </row>
    <row r="233" spans="2:3" x14ac:dyDescent="0.25">
      <c r="B233" s="5">
        <v>22313</v>
      </c>
      <c r="C233" s="6">
        <v>293.46980000000002</v>
      </c>
    </row>
    <row r="234" spans="2:3" x14ac:dyDescent="0.25">
      <c r="B234" s="5">
        <v>22341</v>
      </c>
      <c r="C234" s="6">
        <v>294.0204</v>
      </c>
    </row>
    <row r="235" spans="2:3" x14ac:dyDescent="0.25">
      <c r="B235" s="5">
        <v>22372</v>
      </c>
      <c r="C235" s="6">
        <v>293.74509999999998</v>
      </c>
    </row>
    <row r="236" spans="2:3" x14ac:dyDescent="0.25">
      <c r="B236" s="5">
        <v>22402</v>
      </c>
      <c r="C236" s="6">
        <v>314.66789999999997</v>
      </c>
    </row>
    <row r="237" spans="2:3" x14ac:dyDescent="0.25">
      <c r="B237" s="5">
        <v>22433</v>
      </c>
      <c r="C237" s="6">
        <v>303.93119999999999</v>
      </c>
    </row>
    <row r="238" spans="2:3" x14ac:dyDescent="0.25">
      <c r="B238" s="5">
        <v>22463</v>
      </c>
      <c r="C238" s="6">
        <v>297.32400000000001</v>
      </c>
    </row>
    <row r="239" spans="2:3" x14ac:dyDescent="0.25">
      <c r="B239" s="5">
        <v>22494</v>
      </c>
      <c r="C239" s="6">
        <v>294.84629999999999</v>
      </c>
    </row>
    <row r="240" spans="2:3" x14ac:dyDescent="0.25">
      <c r="B240" s="5">
        <v>22525</v>
      </c>
      <c r="C240" s="6">
        <v>304.75709999999998</v>
      </c>
    </row>
    <row r="241" spans="2:3" x14ac:dyDescent="0.25">
      <c r="B241" s="5">
        <v>22555</v>
      </c>
      <c r="C241" s="6">
        <v>308.88659999999999</v>
      </c>
    </row>
    <row r="242" spans="2:3" x14ac:dyDescent="0.25">
      <c r="B242" s="5">
        <v>22586</v>
      </c>
      <c r="C242" s="6">
        <v>311.36430000000001</v>
      </c>
    </row>
    <row r="243" spans="2:3" x14ac:dyDescent="0.25">
      <c r="B243" s="5">
        <v>22616</v>
      </c>
      <c r="C243" s="6">
        <v>315.49380000000002</v>
      </c>
    </row>
    <row r="244" spans="2:3" x14ac:dyDescent="0.25">
      <c r="B244" s="5">
        <v>22647</v>
      </c>
      <c r="C244" s="6">
        <v>316.59500000000003</v>
      </c>
    </row>
    <row r="245" spans="2:3" x14ac:dyDescent="0.25">
      <c r="B245" s="5">
        <v>22678</v>
      </c>
      <c r="C245" s="6">
        <v>318.24680000000001</v>
      </c>
    </row>
    <row r="246" spans="2:3" x14ac:dyDescent="0.25">
      <c r="B246" s="5">
        <v>22706</v>
      </c>
      <c r="C246" s="6">
        <v>325.40460000000002</v>
      </c>
    </row>
    <row r="247" spans="2:3" x14ac:dyDescent="0.25">
      <c r="B247" s="5">
        <v>22737</v>
      </c>
      <c r="C247" s="6">
        <v>331.1859</v>
      </c>
    </row>
    <row r="248" spans="2:3" x14ac:dyDescent="0.25">
      <c r="B248" s="5">
        <v>22767</v>
      </c>
      <c r="C248" s="6">
        <v>327.88229999999999</v>
      </c>
    </row>
    <row r="249" spans="2:3" x14ac:dyDescent="0.25">
      <c r="B249" s="5">
        <v>22798</v>
      </c>
      <c r="C249" s="6">
        <v>323.47750000000002</v>
      </c>
    </row>
    <row r="250" spans="2:3" x14ac:dyDescent="0.25">
      <c r="B250" s="5">
        <v>22828</v>
      </c>
      <c r="C250" s="6">
        <v>326.23050000000001</v>
      </c>
    </row>
    <row r="251" spans="2:3" x14ac:dyDescent="0.25">
      <c r="B251" s="5">
        <v>22859</v>
      </c>
      <c r="C251" s="6">
        <v>330.0847</v>
      </c>
    </row>
    <row r="252" spans="2:3" x14ac:dyDescent="0.25">
      <c r="B252" s="5">
        <v>22890</v>
      </c>
      <c r="C252" s="6">
        <v>337.79309999999998</v>
      </c>
    </row>
    <row r="253" spans="2:3" x14ac:dyDescent="0.25">
      <c r="B253" s="5">
        <v>22920</v>
      </c>
      <c r="C253" s="6">
        <v>341.37200000000001</v>
      </c>
    </row>
    <row r="254" spans="2:3" x14ac:dyDescent="0.25">
      <c r="B254" s="5">
        <v>22951</v>
      </c>
      <c r="C254" s="6">
        <v>343.84969999999998</v>
      </c>
    </row>
    <row r="255" spans="2:3" x14ac:dyDescent="0.25">
      <c r="B255" s="5">
        <v>22981</v>
      </c>
      <c r="C255" s="6">
        <v>347.70389999999998</v>
      </c>
    </row>
    <row r="256" spans="2:3" x14ac:dyDescent="0.25">
      <c r="B256" s="5">
        <v>23012</v>
      </c>
      <c r="C256" s="6">
        <v>347.70389999999998</v>
      </c>
    </row>
    <row r="257" spans="2:3" x14ac:dyDescent="0.25">
      <c r="B257" s="5">
        <v>23043</v>
      </c>
      <c r="C257" s="6">
        <v>347.70389999999998</v>
      </c>
    </row>
    <row r="258" spans="2:3" x14ac:dyDescent="0.25">
      <c r="B258" s="5">
        <v>23071</v>
      </c>
      <c r="C258" s="6">
        <v>347.70389999999998</v>
      </c>
    </row>
    <row r="259" spans="2:3" x14ac:dyDescent="0.25">
      <c r="B259" s="5">
        <v>23102</v>
      </c>
      <c r="C259" s="6">
        <v>343.84969999999998</v>
      </c>
    </row>
    <row r="260" spans="2:3" x14ac:dyDescent="0.25">
      <c r="B260" s="5">
        <v>23132</v>
      </c>
      <c r="C260" s="6">
        <v>355.137</v>
      </c>
    </row>
    <row r="261" spans="2:3" x14ac:dyDescent="0.25">
      <c r="B261" s="5">
        <v>23163</v>
      </c>
      <c r="C261" s="6">
        <v>352.1087</v>
      </c>
    </row>
    <row r="262" spans="2:3" x14ac:dyDescent="0.25">
      <c r="B262" s="5">
        <v>23193</v>
      </c>
      <c r="C262" s="6">
        <v>352.38400000000001</v>
      </c>
    </row>
    <row r="263" spans="2:3" x14ac:dyDescent="0.25">
      <c r="B263" s="5">
        <v>23224</v>
      </c>
      <c r="C263" s="6">
        <v>346.60270000000003</v>
      </c>
    </row>
    <row r="264" spans="2:3" x14ac:dyDescent="0.25">
      <c r="B264" s="5">
        <v>23255</v>
      </c>
      <c r="C264" s="6">
        <v>353.48520000000002</v>
      </c>
    </row>
    <row r="265" spans="2:3" x14ac:dyDescent="0.25">
      <c r="B265" s="5">
        <v>23285</v>
      </c>
      <c r="C265" s="6">
        <v>356.23820000000001</v>
      </c>
    </row>
    <row r="266" spans="2:3" x14ac:dyDescent="0.25">
      <c r="B266" s="5">
        <v>23316</v>
      </c>
      <c r="C266" s="6">
        <v>363.1207</v>
      </c>
    </row>
    <row r="267" spans="2:3" x14ac:dyDescent="0.25">
      <c r="B267" s="5">
        <v>23346</v>
      </c>
      <c r="C267" s="6">
        <v>365.0478</v>
      </c>
    </row>
    <row r="268" spans="2:3" x14ac:dyDescent="0.25">
      <c r="B268" s="5">
        <v>23377</v>
      </c>
      <c r="C268" s="6">
        <v>367.80079999999998</v>
      </c>
    </row>
    <row r="269" spans="2:3" x14ac:dyDescent="0.25">
      <c r="B269" s="5">
        <v>23408</v>
      </c>
      <c r="C269" s="6">
        <v>367.80079999999998</v>
      </c>
    </row>
    <row r="270" spans="2:3" x14ac:dyDescent="0.25">
      <c r="B270" s="5">
        <v>23437</v>
      </c>
      <c r="C270" s="6">
        <v>367.25020000000001</v>
      </c>
    </row>
    <row r="271" spans="2:3" x14ac:dyDescent="0.25">
      <c r="B271" s="5">
        <v>23468</v>
      </c>
      <c r="C271" s="6">
        <v>363.94659999999999</v>
      </c>
    </row>
    <row r="272" spans="2:3" x14ac:dyDescent="0.25">
      <c r="B272" s="5">
        <v>23498</v>
      </c>
      <c r="C272" s="6">
        <v>376.33510000000001</v>
      </c>
    </row>
    <row r="273" spans="2:3" x14ac:dyDescent="0.25">
      <c r="B273" s="5">
        <v>23529</v>
      </c>
      <c r="C273" s="6">
        <v>365.87369999999999</v>
      </c>
    </row>
    <row r="274" spans="2:3" x14ac:dyDescent="0.25">
      <c r="B274" s="5">
        <v>23559</v>
      </c>
      <c r="C274" s="6">
        <v>370.82909999999998</v>
      </c>
    </row>
    <row r="275" spans="2:3" x14ac:dyDescent="0.25">
      <c r="B275" s="5">
        <v>23590</v>
      </c>
      <c r="C275" s="6">
        <v>367.25020000000001</v>
      </c>
    </row>
    <row r="276" spans="2:3" x14ac:dyDescent="0.25">
      <c r="B276" s="5">
        <v>23621</v>
      </c>
      <c r="C276" s="6">
        <v>370.00319999999999</v>
      </c>
    </row>
    <row r="277" spans="2:3" x14ac:dyDescent="0.25">
      <c r="B277" s="5">
        <v>23651</v>
      </c>
      <c r="C277" s="6">
        <v>374.1327</v>
      </c>
    </row>
    <row r="278" spans="2:3" x14ac:dyDescent="0.25">
      <c r="B278" s="5">
        <v>23682</v>
      </c>
      <c r="C278" s="6">
        <v>377.43630000000002</v>
      </c>
    </row>
    <row r="279" spans="2:3" x14ac:dyDescent="0.25">
      <c r="B279" s="5">
        <v>23712</v>
      </c>
      <c r="C279" s="6">
        <v>381.29050000000001</v>
      </c>
    </row>
    <row r="280" spans="2:3" x14ac:dyDescent="0.25">
      <c r="B280" s="5">
        <v>23743</v>
      </c>
      <c r="C280" s="6">
        <v>384.5497767</v>
      </c>
    </row>
    <row r="281" spans="2:3" x14ac:dyDescent="0.25">
      <c r="B281" s="5">
        <v>23774</v>
      </c>
      <c r="C281" s="6">
        <v>386.40392220000001</v>
      </c>
    </row>
    <row r="282" spans="2:3" x14ac:dyDescent="0.25">
      <c r="B282" s="5">
        <v>23802</v>
      </c>
      <c r="C282" s="6">
        <v>394.1913333</v>
      </c>
    </row>
    <row r="283" spans="2:3" x14ac:dyDescent="0.25">
      <c r="B283" s="5">
        <v>23833</v>
      </c>
      <c r="C283" s="6">
        <v>397.52879519999999</v>
      </c>
    </row>
    <row r="284" spans="2:3" x14ac:dyDescent="0.25">
      <c r="B284" s="5">
        <v>23863</v>
      </c>
      <c r="C284" s="6">
        <v>405.68703540000001</v>
      </c>
    </row>
    <row r="285" spans="2:3" x14ac:dyDescent="0.25">
      <c r="B285" s="5">
        <v>23894</v>
      </c>
      <c r="C285" s="6">
        <v>403.8328899</v>
      </c>
    </row>
    <row r="286" spans="2:3" x14ac:dyDescent="0.25">
      <c r="B286" s="5">
        <v>23924</v>
      </c>
      <c r="C286" s="6">
        <v>400.86625709999998</v>
      </c>
    </row>
    <row r="287" spans="2:3" x14ac:dyDescent="0.25">
      <c r="B287" s="5">
        <v>23955</v>
      </c>
      <c r="C287" s="6">
        <v>396.41630789999999</v>
      </c>
    </row>
    <row r="288" spans="2:3" x14ac:dyDescent="0.25">
      <c r="B288" s="5">
        <v>23986</v>
      </c>
      <c r="C288" s="6">
        <v>401.6079153</v>
      </c>
    </row>
    <row r="289" spans="2:3" x14ac:dyDescent="0.25">
      <c r="B289" s="5">
        <v>24016</v>
      </c>
      <c r="C289" s="6">
        <v>405.68703540000001</v>
      </c>
    </row>
    <row r="290" spans="2:3" x14ac:dyDescent="0.25">
      <c r="B290" s="5">
        <v>24047</v>
      </c>
      <c r="C290" s="6">
        <v>407.91201000000001</v>
      </c>
    </row>
    <row r="291" spans="2:3" x14ac:dyDescent="0.25">
      <c r="B291" s="5">
        <v>24077</v>
      </c>
      <c r="C291" s="6">
        <v>408.28283909999999</v>
      </c>
    </row>
    <row r="292" spans="2:3" x14ac:dyDescent="0.25">
      <c r="B292" s="5">
        <v>24108</v>
      </c>
      <c r="C292" s="6">
        <v>413.4744465</v>
      </c>
    </row>
    <row r="293" spans="2:3" x14ac:dyDescent="0.25">
      <c r="B293" s="5">
        <v>24139</v>
      </c>
      <c r="C293" s="6">
        <v>417.92439569999999</v>
      </c>
    </row>
    <row r="294" spans="2:3" x14ac:dyDescent="0.25">
      <c r="B294" s="5">
        <v>24167</v>
      </c>
      <c r="C294" s="6">
        <v>424.97014860000002</v>
      </c>
    </row>
    <row r="295" spans="2:3" x14ac:dyDescent="0.25">
      <c r="B295" s="5">
        <v>24198</v>
      </c>
      <c r="C295" s="6">
        <v>432.7575597</v>
      </c>
    </row>
    <row r="296" spans="2:3" x14ac:dyDescent="0.25">
      <c r="B296" s="5">
        <v>24228</v>
      </c>
      <c r="C296" s="6">
        <v>434.61170520000002</v>
      </c>
    </row>
    <row r="297" spans="2:3" x14ac:dyDescent="0.25">
      <c r="B297" s="5">
        <v>24259</v>
      </c>
      <c r="C297" s="6">
        <v>433.12838879999998</v>
      </c>
    </row>
    <row r="298" spans="2:3" x14ac:dyDescent="0.25">
      <c r="B298" s="5">
        <v>24289</v>
      </c>
      <c r="C298" s="6">
        <v>434.24087609999998</v>
      </c>
    </row>
    <row r="299" spans="2:3" x14ac:dyDescent="0.25">
      <c r="B299" s="5">
        <v>24320</v>
      </c>
      <c r="C299" s="6">
        <v>429.42009780000001</v>
      </c>
    </row>
    <row r="300" spans="2:3" x14ac:dyDescent="0.25">
      <c r="B300" s="5">
        <v>24351</v>
      </c>
      <c r="C300" s="6">
        <v>435.72419250000002</v>
      </c>
    </row>
    <row r="301" spans="2:3" x14ac:dyDescent="0.25">
      <c r="B301" s="5">
        <v>24381</v>
      </c>
      <c r="C301" s="6">
        <v>439.43248349999999</v>
      </c>
    </row>
    <row r="302" spans="2:3" x14ac:dyDescent="0.25">
      <c r="B302" s="5">
        <v>24412</v>
      </c>
      <c r="C302" s="6">
        <v>437.20750889999999</v>
      </c>
    </row>
    <row r="303" spans="2:3" x14ac:dyDescent="0.25">
      <c r="B303" s="5">
        <v>24442</v>
      </c>
      <c r="C303" s="6">
        <v>440.17414170000001</v>
      </c>
    </row>
    <row r="304" spans="2:3" x14ac:dyDescent="0.25">
      <c r="B304" s="5">
        <v>24473</v>
      </c>
      <c r="C304" s="6">
        <v>439.80331260000003</v>
      </c>
    </row>
    <row r="305" spans="2:3" x14ac:dyDescent="0.25">
      <c r="B305" s="5">
        <v>24504</v>
      </c>
      <c r="C305" s="6">
        <v>435.72419250000002</v>
      </c>
    </row>
    <row r="306" spans="2:3" x14ac:dyDescent="0.25">
      <c r="B306" s="5">
        <v>24532</v>
      </c>
      <c r="C306" s="6">
        <v>437.57833799999997</v>
      </c>
    </row>
    <row r="307" spans="2:3" x14ac:dyDescent="0.25">
      <c r="B307" s="5">
        <v>24563</v>
      </c>
      <c r="C307" s="6">
        <v>444.25326180000002</v>
      </c>
    </row>
    <row r="308" spans="2:3" x14ac:dyDescent="0.25">
      <c r="B308" s="5">
        <v>24593</v>
      </c>
      <c r="C308" s="6">
        <v>445.36574910000002</v>
      </c>
    </row>
    <row r="309" spans="2:3" x14ac:dyDescent="0.25">
      <c r="B309" s="5">
        <v>24624</v>
      </c>
      <c r="C309" s="6">
        <v>440.54497079999999</v>
      </c>
    </row>
    <row r="310" spans="2:3" x14ac:dyDescent="0.25">
      <c r="B310" s="5">
        <v>24654</v>
      </c>
      <c r="C310" s="6">
        <v>437.20750889999999</v>
      </c>
    </row>
    <row r="311" spans="2:3" x14ac:dyDescent="0.25">
      <c r="B311" s="5">
        <v>24685</v>
      </c>
      <c r="C311" s="6">
        <v>433.12838879999998</v>
      </c>
    </row>
    <row r="312" spans="2:3" x14ac:dyDescent="0.25">
      <c r="B312" s="5">
        <v>24716</v>
      </c>
      <c r="C312" s="6">
        <v>432.7575597</v>
      </c>
    </row>
    <row r="313" spans="2:3" x14ac:dyDescent="0.25">
      <c r="B313" s="5">
        <v>24746</v>
      </c>
      <c r="C313" s="6">
        <v>436.0950216</v>
      </c>
    </row>
    <row r="314" spans="2:3" x14ac:dyDescent="0.25">
      <c r="B314" s="5">
        <v>24777</v>
      </c>
      <c r="C314" s="6">
        <v>437.94916710000001</v>
      </c>
    </row>
    <row r="315" spans="2:3" x14ac:dyDescent="0.25">
      <c r="B315" s="5">
        <v>24807</v>
      </c>
      <c r="C315" s="6">
        <v>440.91579990000002</v>
      </c>
    </row>
    <row r="316" spans="2:3" x14ac:dyDescent="0.25">
      <c r="B316" s="5">
        <v>24838</v>
      </c>
      <c r="C316" s="6">
        <v>444.99491999999998</v>
      </c>
    </row>
    <row r="317" spans="2:3" x14ac:dyDescent="0.25">
      <c r="B317" s="5">
        <v>24869</v>
      </c>
      <c r="C317" s="6">
        <v>444.6240909</v>
      </c>
    </row>
    <row r="318" spans="2:3" x14ac:dyDescent="0.25">
      <c r="B318" s="5">
        <v>24898</v>
      </c>
      <c r="C318" s="6">
        <v>447.96155279999999</v>
      </c>
    </row>
    <row r="319" spans="2:3" x14ac:dyDescent="0.25">
      <c r="B319" s="5">
        <v>24929</v>
      </c>
      <c r="C319" s="6">
        <v>452.0406729</v>
      </c>
    </row>
    <row r="320" spans="2:3" x14ac:dyDescent="0.25">
      <c r="B320" s="5">
        <v>24959</v>
      </c>
      <c r="C320" s="6">
        <v>451.29901469999999</v>
      </c>
    </row>
    <row r="321" spans="2:3" x14ac:dyDescent="0.25">
      <c r="B321" s="5">
        <v>24990</v>
      </c>
      <c r="C321" s="6">
        <v>446.47823640000001</v>
      </c>
    </row>
    <row r="322" spans="2:3" x14ac:dyDescent="0.25">
      <c r="B322" s="5">
        <v>25020</v>
      </c>
      <c r="C322" s="6">
        <v>447.96155279999999</v>
      </c>
    </row>
    <row r="323" spans="2:3" x14ac:dyDescent="0.25">
      <c r="B323" s="5">
        <v>25051</v>
      </c>
      <c r="C323" s="6">
        <v>443.88243269999998</v>
      </c>
    </row>
    <row r="324" spans="2:3" x14ac:dyDescent="0.25">
      <c r="B324" s="5">
        <v>25082</v>
      </c>
      <c r="C324" s="6">
        <v>445.7365782</v>
      </c>
    </row>
    <row r="325" spans="2:3" x14ac:dyDescent="0.25">
      <c r="B325" s="5">
        <v>25112</v>
      </c>
      <c r="C325" s="6">
        <v>448.70321100000001</v>
      </c>
    </row>
    <row r="326" spans="2:3" x14ac:dyDescent="0.25">
      <c r="B326" s="5">
        <v>25143</v>
      </c>
      <c r="C326" s="6">
        <v>447.59072370000001</v>
      </c>
    </row>
    <row r="327" spans="2:3" x14ac:dyDescent="0.25">
      <c r="B327" s="5">
        <v>25173</v>
      </c>
      <c r="C327" s="6">
        <v>449.44486920000003</v>
      </c>
    </row>
    <row r="328" spans="2:3" x14ac:dyDescent="0.25">
      <c r="B328" s="5">
        <v>25204</v>
      </c>
      <c r="C328" s="6">
        <v>451.66984380000002</v>
      </c>
    </row>
    <row r="329" spans="2:3" x14ac:dyDescent="0.25">
      <c r="B329" s="5">
        <v>25235</v>
      </c>
      <c r="C329" s="6">
        <v>450.55735650000003</v>
      </c>
    </row>
    <row r="330" spans="2:3" x14ac:dyDescent="0.25">
      <c r="B330" s="5">
        <v>25263</v>
      </c>
      <c r="C330" s="6">
        <v>456.86145119999998</v>
      </c>
    </row>
    <row r="331" spans="2:3" x14ac:dyDescent="0.25">
      <c r="B331" s="5">
        <v>25294</v>
      </c>
      <c r="C331" s="6">
        <v>459.82808399999999</v>
      </c>
    </row>
    <row r="332" spans="2:3" x14ac:dyDescent="0.25">
      <c r="B332" s="5">
        <v>25324</v>
      </c>
      <c r="C332" s="6">
        <v>457.23228030000001</v>
      </c>
    </row>
    <row r="333" spans="2:3" x14ac:dyDescent="0.25">
      <c r="B333" s="5">
        <v>25355</v>
      </c>
      <c r="C333" s="6">
        <v>461.68222950000001</v>
      </c>
    </row>
    <row r="334" spans="2:3" x14ac:dyDescent="0.25">
      <c r="B334" s="5">
        <v>25385</v>
      </c>
      <c r="C334" s="6">
        <v>462.05305859999999</v>
      </c>
    </row>
    <row r="335" spans="2:3" x14ac:dyDescent="0.25">
      <c r="B335" s="5">
        <v>25416</v>
      </c>
      <c r="C335" s="6">
        <v>453.1531602</v>
      </c>
    </row>
    <row r="336" spans="2:3" x14ac:dyDescent="0.25">
      <c r="B336" s="5">
        <v>25447</v>
      </c>
      <c r="C336" s="6">
        <v>456.11979300000002</v>
      </c>
    </row>
    <row r="337" spans="2:3" x14ac:dyDescent="0.25">
      <c r="B337" s="5">
        <v>25477</v>
      </c>
      <c r="C337" s="6">
        <v>461.68222950000001</v>
      </c>
    </row>
    <row r="338" spans="2:3" x14ac:dyDescent="0.25">
      <c r="B338" s="5">
        <v>25508</v>
      </c>
      <c r="C338" s="6">
        <v>465.0196914</v>
      </c>
    </row>
    <row r="339" spans="2:3" x14ac:dyDescent="0.25">
      <c r="B339" s="5">
        <v>25538</v>
      </c>
      <c r="C339" s="6">
        <v>466.87383690000001</v>
      </c>
    </row>
    <row r="340" spans="2:3" x14ac:dyDescent="0.25">
      <c r="B340" s="5">
        <v>25569</v>
      </c>
      <c r="C340" s="6">
        <v>465.59633065050002</v>
      </c>
    </row>
    <row r="341" spans="2:3" x14ac:dyDescent="0.25">
      <c r="B341" s="5">
        <v>25600</v>
      </c>
      <c r="C341" s="6">
        <v>467.43119303729998</v>
      </c>
    </row>
    <row r="342" spans="2:3" x14ac:dyDescent="0.25">
      <c r="B342" s="5">
        <v>25628</v>
      </c>
      <c r="C342" s="6">
        <v>472.01834900429998</v>
      </c>
    </row>
    <row r="343" spans="2:3" x14ac:dyDescent="0.25">
      <c r="B343" s="5">
        <v>25659</v>
      </c>
      <c r="C343" s="6">
        <v>475.6880737779</v>
      </c>
    </row>
    <row r="344" spans="2:3" x14ac:dyDescent="0.25">
      <c r="B344" s="5">
        <v>25689</v>
      </c>
      <c r="C344" s="6">
        <v>481.651376535</v>
      </c>
    </row>
    <row r="345" spans="2:3" x14ac:dyDescent="0.25">
      <c r="B345" s="5">
        <v>25720</v>
      </c>
      <c r="C345" s="6">
        <v>480.73394534160002</v>
      </c>
    </row>
    <row r="346" spans="2:3" x14ac:dyDescent="0.25">
      <c r="B346" s="5">
        <v>25750</v>
      </c>
      <c r="C346" s="6">
        <v>478.89908295480001</v>
      </c>
    </row>
    <row r="347" spans="2:3" x14ac:dyDescent="0.25">
      <c r="B347" s="5">
        <v>25781</v>
      </c>
      <c r="C347" s="6">
        <v>481.19266093829998</v>
      </c>
    </row>
    <row r="348" spans="2:3" x14ac:dyDescent="0.25">
      <c r="B348" s="5">
        <v>25812</v>
      </c>
      <c r="C348" s="6">
        <v>500.45871599970002</v>
      </c>
    </row>
    <row r="349" spans="2:3" x14ac:dyDescent="0.25">
      <c r="B349" s="5">
        <v>25842</v>
      </c>
      <c r="C349" s="6">
        <v>510.5504591271</v>
      </c>
    </row>
    <row r="350" spans="2:3" x14ac:dyDescent="0.25">
      <c r="B350" s="5">
        <v>25873</v>
      </c>
      <c r="C350" s="6">
        <v>510.5504591271</v>
      </c>
    </row>
    <row r="351" spans="2:3" x14ac:dyDescent="0.25">
      <c r="B351" s="5">
        <v>25903</v>
      </c>
      <c r="C351" s="6">
        <v>514.22018390070002</v>
      </c>
    </row>
    <row r="352" spans="2:3" x14ac:dyDescent="0.25">
      <c r="B352" s="5">
        <v>25934</v>
      </c>
      <c r="C352" s="6">
        <v>523.39449583470002</v>
      </c>
    </row>
    <row r="353" spans="2:3" x14ac:dyDescent="0.25">
      <c r="B353" s="5">
        <v>25965</v>
      </c>
      <c r="C353" s="6">
        <v>522.93578023800001</v>
      </c>
    </row>
    <row r="354" spans="2:3" x14ac:dyDescent="0.25">
      <c r="B354" s="5">
        <v>25993</v>
      </c>
      <c r="C354" s="6">
        <v>529.81651418850004</v>
      </c>
    </row>
    <row r="355" spans="2:3" x14ac:dyDescent="0.25">
      <c r="B355" s="5">
        <v>26024</v>
      </c>
      <c r="C355" s="6">
        <v>533.94495455879996</v>
      </c>
    </row>
    <row r="356" spans="2:3" x14ac:dyDescent="0.25">
      <c r="B356" s="5">
        <v>26054</v>
      </c>
      <c r="C356" s="6">
        <v>536.69724813899995</v>
      </c>
    </row>
    <row r="357" spans="2:3" x14ac:dyDescent="0.25">
      <c r="B357" s="5">
        <v>26085</v>
      </c>
      <c r="C357" s="6">
        <v>537.61467933239999</v>
      </c>
    </row>
    <row r="358" spans="2:3" x14ac:dyDescent="0.25">
      <c r="B358" s="5">
        <v>26115</v>
      </c>
      <c r="C358" s="6">
        <v>534.8623857522</v>
      </c>
    </row>
    <row r="359" spans="2:3" x14ac:dyDescent="0.25">
      <c r="B359" s="5">
        <v>26146</v>
      </c>
      <c r="C359" s="6">
        <v>537.61467933239999</v>
      </c>
    </row>
    <row r="360" spans="2:3" x14ac:dyDescent="0.25">
      <c r="B360" s="5">
        <v>26177</v>
      </c>
      <c r="C360" s="6">
        <v>555.04587200699996</v>
      </c>
    </row>
    <row r="361" spans="2:3" x14ac:dyDescent="0.25">
      <c r="B361" s="5">
        <v>26207</v>
      </c>
      <c r="C361" s="6">
        <v>566.97247752119995</v>
      </c>
    </row>
    <row r="362" spans="2:3" x14ac:dyDescent="0.25">
      <c r="B362" s="5">
        <v>26238</v>
      </c>
      <c r="C362" s="6">
        <v>576.14678945519995</v>
      </c>
    </row>
    <row r="363" spans="2:3" x14ac:dyDescent="0.25">
      <c r="B363" s="5">
        <v>26268</v>
      </c>
      <c r="C363" s="6">
        <v>583.02752340569998</v>
      </c>
    </row>
    <row r="364" spans="2:3" x14ac:dyDescent="0.25">
      <c r="B364" s="5">
        <v>26299</v>
      </c>
      <c r="C364" s="6">
        <v>591.28440414629995</v>
      </c>
    </row>
    <row r="365" spans="2:3" x14ac:dyDescent="0.25">
      <c r="B365" s="5">
        <v>26330</v>
      </c>
      <c r="C365" s="6">
        <v>588.07339496940006</v>
      </c>
    </row>
    <row r="366" spans="2:3" x14ac:dyDescent="0.25">
      <c r="B366" s="5">
        <v>26359</v>
      </c>
      <c r="C366" s="6">
        <v>600.00000048360005</v>
      </c>
    </row>
    <row r="367" spans="2:3" x14ac:dyDescent="0.25">
      <c r="B367" s="5">
        <v>26390</v>
      </c>
      <c r="C367" s="6">
        <v>606.88073443409996</v>
      </c>
    </row>
    <row r="368" spans="2:3" x14ac:dyDescent="0.25">
      <c r="B368" s="5">
        <v>26420</v>
      </c>
      <c r="C368" s="6">
        <v>613.30275278789998</v>
      </c>
    </row>
    <row r="369" spans="2:3" x14ac:dyDescent="0.25">
      <c r="B369" s="5">
        <v>26451</v>
      </c>
      <c r="C369" s="6">
        <v>604.58715645059999</v>
      </c>
    </row>
    <row r="370" spans="2:3" x14ac:dyDescent="0.25">
      <c r="B370" s="5">
        <v>26481</v>
      </c>
      <c r="C370" s="6">
        <v>608.71559682090003</v>
      </c>
    </row>
    <row r="371" spans="2:3" x14ac:dyDescent="0.25">
      <c r="B371" s="5">
        <v>26512</v>
      </c>
      <c r="C371" s="6">
        <v>611.46789040110002</v>
      </c>
    </row>
    <row r="372" spans="2:3" x14ac:dyDescent="0.25">
      <c r="B372" s="5">
        <v>26543</v>
      </c>
      <c r="C372" s="6">
        <v>620.18348673840001</v>
      </c>
    </row>
    <row r="373" spans="2:3" x14ac:dyDescent="0.25">
      <c r="B373" s="5">
        <v>26573</v>
      </c>
      <c r="C373" s="6">
        <v>634.86238583279999</v>
      </c>
    </row>
    <row r="374" spans="2:3" x14ac:dyDescent="0.25">
      <c r="B374" s="5">
        <v>26604</v>
      </c>
      <c r="C374" s="6">
        <v>645.87156015359994</v>
      </c>
    </row>
    <row r="375" spans="2:3" x14ac:dyDescent="0.25">
      <c r="B375" s="5">
        <v>26634</v>
      </c>
      <c r="C375" s="6">
        <v>655.04587208759995</v>
      </c>
    </row>
    <row r="376" spans="2:3" x14ac:dyDescent="0.25">
      <c r="B376" s="5">
        <v>26665</v>
      </c>
      <c r="C376" s="6">
        <v>667.43119319849995</v>
      </c>
    </row>
    <row r="377" spans="2:3" x14ac:dyDescent="0.25">
      <c r="B377" s="5">
        <v>26696</v>
      </c>
      <c r="C377" s="6">
        <v>673.85321155229997</v>
      </c>
    </row>
    <row r="378" spans="2:3" x14ac:dyDescent="0.25">
      <c r="B378" s="5">
        <v>26724</v>
      </c>
      <c r="C378" s="6">
        <v>690.36697303350002</v>
      </c>
    </row>
    <row r="379" spans="2:3" x14ac:dyDescent="0.25">
      <c r="B379" s="5">
        <v>26755</v>
      </c>
      <c r="C379" s="6">
        <v>716.97247764209999</v>
      </c>
    </row>
    <row r="380" spans="2:3" x14ac:dyDescent="0.25">
      <c r="B380" s="5">
        <v>26785</v>
      </c>
      <c r="C380" s="6">
        <v>727.06422076950003</v>
      </c>
    </row>
    <row r="381" spans="2:3" x14ac:dyDescent="0.25">
      <c r="B381" s="5">
        <v>26816</v>
      </c>
      <c r="C381" s="6">
        <v>729.357798753</v>
      </c>
    </row>
    <row r="382" spans="2:3" x14ac:dyDescent="0.25">
      <c r="B382" s="5">
        <v>26846</v>
      </c>
      <c r="C382" s="6">
        <v>741.74311986390001</v>
      </c>
    </row>
    <row r="383" spans="2:3" x14ac:dyDescent="0.25">
      <c r="B383" s="5">
        <v>26877</v>
      </c>
      <c r="C383" s="6">
        <v>746.33027583089995</v>
      </c>
    </row>
    <row r="384" spans="2:3" x14ac:dyDescent="0.25">
      <c r="B384" s="5">
        <v>26908</v>
      </c>
      <c r="C384" s="6">
        <v>758.71559694179996</v>
      </c>
    </row>
    <row r="385" spans="2:3" x14ac:dyDescent="0.25">
      <c r="B385" s="5">
        <v>26938</v>
      </c>
      <c r="C385" s="6">
        <v>772.47706484280002</v>
      </c>
    </row>
    <row r="386" spans="2:3" x14ac:dyDescent="0.25">
      <c r="B386" s="5">
        <v>26969</v>
      </c>
      <c r="C386" s="6">
        <v>806.42201899860004</v>
      </c>
    </row>
    <row r="387" spans="2:3" x14ac:dyDescent="0.25">
      <c r="B387" s="5">
        <v>26999</v>
      </c>
      <c r="C387" s="6">
        <v>827.98165204350005</v>
      </c>
    </row>
    <row r="388" spans="2:3" x14ac:dyDescent="0.25">
      <c r="B388" s="5">
        <v>27030</v>
      </c>
      <c r="C388" s="6">
        <v>857.33945023230001</v>
      </c>
    </row>
    <row r="389" spans="2:3" x14ac:dyDescent="0.25">
      <c r="B389" s="5">
        <v>27061</v>
      </c>
      <c r="C389" s="6">
        <v>926.60550533399999</v>
      </c>
    </row>
    <row r="390" spans="2:3" x14ac:dyDescent="0.25">
      <c r="B390" s="5">
        <v>27089</v>
      </c>
      <c r="C390" s="6">
        <v>951.3761475558</v>
      </c>
    </row>
    <row r="391" spans="2:3" x14ac:dyDescent="0.25">
      <c r="B391" s="5">
        <v>27120</v>
      </c>
      <c r="C391" s="6">
        <v>977.06422097100005</v>
      </c>
    </row>
    <row r="392" spans="2:3" x14ac:dyDescent="0.25">
      <c r="B392" s="5">
        <v>27150</v>
      </c>
      <c r="C392" s="6">
        <v>1003.2110099829</v>
      </c>
    </row>
    <row r="393" spans="2:3" x14ac:dyDescent="0.25">
      <c r="B393" s="5">
        <v>27181</v>
      </c>
      <c r="C393" s="6">
        <v>1006.4220191598</v>
      </c>
    </row>
    <row r="394" spans="2:3" x14ac:dyDescent="0.25">
      <c r="B394" s="5">
        <v>27211</v>
      </c>
      <c r="C394" s="6">
        <v>1020.1834870608</v>
      </c>
    </row>
    <row r="395" spans="2:3" x14ac:dyDescent="0.25">
      <c r="B395" s="5">
        <v>27242</v>
      </c>
      <c r="C395" s="6">
        <v>1025.2293586245</v>
      </c>
    </row>
    <row r="396" spans="2:3" x14ac:dyDescent="0.25">
      <c r="B396" s="5">
        <v>27273</v>
      </c>
      <c r="C396" s="6">
        <v>1045.4128448793001</v>
      </c>
    </row>
    <row r="397" spans="2:3" x14ac:dyDescent="0.25">
      <c r="B397" s="5">
        <v>27303</v>
      </c>
      <c r="C397" s="6">
        <v>1071.5596338912001</v>
      </c>
    </row>
    <row r="398" spans="2:3" x14ac:dyDescent="0.25">
      <c r="B398" s="5">
        <v>27334</v>
      </c>
      <c r="C398" s="6">
        <v>1196.3302761936</v>
      </c>
    </row>
    <row r="399" spans="2:3" x14ac:dyDescent="0.25">
      <c r="B399" s="5">
        <v>27364</v>
      </c>
      <c r="C399" s="6">
        <v>1293.1192670973001</v>
      </c>
    </row>
    <row r="400" spans="2:3" x14ac:dyDescent="0.25">
      <c r="B400" s="5">
        <v>27395</v>
      </c>
      <c r="C400" s="6">
        <v>1318.3486249158</v>
      </c>
    </row>
    <row r="401" spans="2:3" x14ac:dyDescent="0.25">
      <c r="B401" s="5">
        <v>27426</v>
      </c>
      <c r="C401" s="6">
        <v>1338.0733955738999</v>
      </c>
    </row>
    <row r="402" spans="2:3" x14ac:dyDescent="0.25">
      <c r="B402" s="5">
        <v>27454</v>
      </c>
      <c r="C402" s="6">
        <v>1370.6422029396001</v>
      </c>
    </row>
    <row r="403" spans="2:3" x14ac:dyDescent="0.25">
      <c r="B403" s="5">
        <v>27485</v>
      </c>
      <c r="C403" s="6">
        <v>1394.0366983713</v>
      </c>
    </row>
    <row r="404" spans="2:3" x14ac:dyDescent="0.25">
      <c r="B404" s="5">
        <v>27515</v>
      </c>
      <c r="C404" s="6">
        <v>1413.7614690293999</v>
      </c>
    </row>
    <row r="405" spans="2:3" x14ac:dyDescent="0.25">
      <c r="B405" s="5">
        <v>27546</v>
      </c>
      <c r="C405" s="6">
        <v>1408.7155974657001</v>
      </c>
    </row>
    <row r="406" spans="2:3" x14ac:dyDescent="0.25">
      <c r="B406" s="5">
        <v>27576</v>
      </c>
      <c r="C406" s="6">
        <v>1415.1376158195001</v>
      </c>
    </row>
    <row r="407" spans="2:3" x14ac:dyDescent="0.25">
      <c r="B407" s="5">
        <v>27607</v>
      </c>
      <c r="C407" s="6">
        <v>1415.5963314162</v>
      </c>
    </row>
    <row r="408" spans="2:3" x14ac:dyDescent="0.25">
      <c r="B408" s="5">
        <v>27638</v>
      </c>
      <c r="C408" s="6">
        <v>1444.9541296049999</v>
      </c>
    </row>
    <row r="409" spans="2:3" x14ac:dyDescent="0.25">
      <c r="B409" s="5">
        <v>27668</v>
      </c>
      <c r="C409" s="6">
        <v>1536.2385333483001</v>
      </c>
    </row>
    <row r="410" spans="2:3" x14ac:dyDescent="0.25">
      <c r="B410" s="5">
        <v>27699</v>
      </c>
      <c r="C410" s="6">
        <v>1584.8623865985001</v>
      </c>
    </row>
    <row r="411" spans="2:3" x14ac:dyDescent="0.25">
      <c r="B411" s="5">
        <v>27729</v>
      </c>
      <c r="C411" s="6">
        <v>1597.2477077093999</v>
      </c>
    </row>
    <row r="412" spans="2:3" x14ac:dyDescent="0.25">
      <c r="B412" s="5">
        <v>27760</v>
      </c>
      <c r="C412" s="6">
        <v>1618.8073407543</v>
      </c>
    </row>
    <row r="413" spans="2:3" x14ac:dyDescent="0.25">
      <c r="B413" s="5">
        <v>27791</v>
      </c>
      <c r="C413" s="6">
        <v>1630.2752306718</v>
      </c>
    </row>
    <row r="414" spans="2:3" x14ac:dyDescent="0.25">
      <c r="B414" s="5">
        <v>27820</v>
      </c>
      <c r="C414" s="6">
        <v>1688.9908270494</v>
      </c>
    </row>
    <row r="415" spans="2:3" x14ac:dyDescent="0.25">
      <c r="B415" s="5">
        <v>27851</v>
      </c>
      <c r="C415" s="6">
        <v>1785.7798179531001</v>
      </c>
    </row>
    <row r="416" spans="2:3" x14ac:dyDescent="0.25">
      <c r="B416" s="5">
        <v>27881</v>
      </c>
      <c r="C416" s="6">
        <v>1823.8532124792</v>
      </c>
    </row>
    <row r="417" spans="2:3" x14ac:dyDescent="0.25">
      <c r="B417" s="5">
        <v>27912</v>
      </c>
      <c r="C417" s="6">
        <v>1827.5229372527999</v>
      </c>
    </row>
    <row r="418" spans="2:3" x14ac:dyDescent="0.25">
      <c r="B418" s="5">
        <v>27942</v>
      </c>
      <c r="C418" s="6">
        <v>1920.6422033829001</v>
      </c>
    </row>
    <row r="419" spans="2:3" x14ac:dyDescent="0.25">
      <c r="B419" s="5">
        <v>27973</v>
      </c>
      <c r="C419" s="6">
        <v>1944.0366988146</v>
      </c>
    </row>
    <row r="420" spans="2:3" x14ac:dyDescent="0.25">
      <c r="B420" s="5">
        <v>28004</v>
      </c>
      <c r="C420" s="6">
        <v>1988.5321116944999</v>
      </c>
    </row>
    <row r="421" spans="2:3" x14ac:dyDescent="0.25">
      <c r="B421" s="5">
        <v>28034</v>
      </c>
      <c r="C421" s="6">
        <v>2055.045873216</v>
      </c>
    </row>
    <row r="422" spans="2:3" x14ac:dyDescent="0.25">
      <c r="B422" s="5">
        <v>28065</v>
      </c>
      <c r="C422" s="6">
        <v>2146.7889925559998</v>
      </c>
    </row>
    <row r="423" spans="2:3" x14ac:dyDescent="0.25">
      <c r="B423" s="5">
        <v>28095</v>
      </c>
      <c r="C423" s="6">
        <v>2204.5871577401999</v>
      </c>
    </row>
    <row r="424" spans="2:3" x14ac:dyDescent="0.25">
      <c r="B424" s="5">
        <v>28126</v>
      </c>
      <c r="C424" s="6">
        <v>2199.3541302130502</v>
      </c>
    </row>
    <row r="425" spans="2:3" x14ac:dyDescent="0.25">
      <c r="B425" s="5">
        <v>28157</v>
      </c>
      <c r="C425" s="6">
        <v>2220.10275408298</v>
      </c>
    </row>
    <row r="426" spans="2:3" x14ac:dyDescent="0.25">
      <c r="B426" s="5">
        <v>28185</v>
      </c>
      <c r="C426" s="6">
        <v>2263.4862403564798</v>
      </c>
    </row>
    <row r="427" spans="2:3" x14ac:dyDescent="0.25">
      <c r="B427" s="5">
        <v>28216</v>
      </c>
      <c r="C427" s="6">
        <v>2318.18715783176</v>
      </c>
    </row>
    <row r="428" spans="2:3" x14ac:dyDescent="0.25">
      <c r="B428" s="5">
        <v>28246</v>
      </c>
      <c r="C428" s="6">
        <v>2372.8880753070398</v>
      </c>
    </row>
    <row r="429" spans="2:3" x14ac:dyDescent="0.25">
      <c r="B429" s="5">
        <v>28277</v>
      </c>
      <c r="C429" s="6">
        <v>2429.4752313159602</v>
      </c>
    </row>
    <row r="430" spans="2:3" x14ac:dyDescent="0.25">
      <c r="B430" s="5">
        <v>28307</v>
      </c>
      <c r="C430" s="6">
        <v>2465.3137634549298</v>
      </c>
    </row>
    <row r="431" spans="2:3" x14ac:dyDescent="0.25">
      <c r="B431" s="5">
        <v>28338</v>
      </c>
      <c r="C431" s="6">
        <v>2561.5119286700801</v>
      </c>
    </row>
    <row r="432" spans="2:3" x14ac:dyDescent="0.25">
      <c r="B432" s="5">
        <v>28369</v>
      </c>
      <c r="C432" s="6">
        <v>2659.5963324188601</v>
      </c>
    </row>
    <row r="433" spans="2:3" x14ac:dyDescent="0.25">
      <c r="B433" s="5">
        <v>28399</v>
      </c>
      <c r="C433" s="6">
        <v>2755.79449763401</v>
      </c>
    </row>
    <row r="434" spans="2:3" x14ac:dyDescent="0.25">
      <c r="B434" s="5">
        <v>28430</v>
      </c>
      <c r="C434" s="6">
        <v>3082.1137639520698</v>
      </c>
    </row>
    <row r="435" spans="2:3" x14ac:dyDescent="0.25">
      <c r="B435" s="5">
        <v>28460</v>
      </c>
      <c r="C435" s="6">
        <v>3142.47339702825</v>
      </c>
    </row>
    <row r="436" spans="2:3" x14ac:dyDescent="0.25">
      <c r="B436" s="5">
        <v>28491</v>
      </c>
      <c r="C436" s="6">
        <v>3214.1504613062002</v>
      </c>
    </row>
    <row r="437" spans="2:3" x14ac:dyDescent="0.25">
      <c r="B437" s="5">
        <v>28522</v>
      </c>
      <c r="C437" s="6">
        <v>3265.0789017142201</v>
      </c>
    </row>
    <row r="438" spans="2:3" x14ac:dyDescent="0.25">
      <c r="B438" s="5">
        <v>28550</v>
      </c>
      <c r="C438" s="6">
        <v>3385.7981678665701</v>
      </c>
    </row>
    <row r="439" spans="2:3" x14ac:dyDescent="0.25">
      <c r="B439" s="5">
        <v>28581</v>
      </c>
      <c r="C439" s="6">
        <v>3572.5357826959798</v>
      </c>
    </row>
    <row r="440" spans="2:3" x14ac:dyDescent="0.25">
      <c r="B440" s="5">
        <v>28611</v>
      </c>
      <c r="C440" s="6">
        <v>3638.55413137304</v>
      </c>
    </row>
    <row r="441" spans="2:3" x14ac:dyDescent="0.25">
      <c r="B441" s="5">
        <v>28642</v>
      </c>
      <c r="C441" s="6">
        <v>3710.2311956509998</v>
      </c>
    </row>
    <row r="442" spans="2:3" x14ac:dyDescent="0.25">
      <c r="B442" s="5">
        <v>28672</v>
      </c>
      <c r="C442" s="6">
        <v>3798.88440673163</v>
      </c>
    </row>
    <row r="443" spans="2:3" x14ac:dyDescent="0.25">
      <c r="B443" s="5">
        <v>28703</v>
      </c>
      <c r="C443" s="6">
        <v>3889.4238563458798</v>
      </c>
    </row>
    <row r="444" spans="2:3" x14ac:dyDescent="0.25">
      <c r="B444" s="5">
        <v>28734</v>
      </c>
      <c r="C444" s="6">
        <v>4006.3706454309699</v>
      </c>
    </row>
    <row r="445" spans="2:3" x14ac:dyDescent="0.25">
      <c r="B445" s="5">
        <v>28764</v>
      </c>
      <c r="C445" s="6">
        <v>4236.4917465338804</v>
      </c>
    </row>
    <row r="446" spans="2:3" x14ac:dyDescent="0.25">
      <c r="B446" s="5">
        <v>28795</v>
      </c>
      <c r="C446" s="6">
        <v>4500.5651412421303</v>
      </c>
    </row>
    <row r="447" spans="2:3" x14ac:dyDescent="0.25">
      <c r="B447" s="5">
        <v>28825</v>
      </c>
      <c r="C447" s="6">
        <v>4655.2367009998297</v>
      </c>
    </row>
    <row r="448" spans="2:3" x14ac:dyDescent="0.25">
      <c r="B448" s="5">
        <v>28856</v>
      </c>
      <c r="C448" s="6">
        <v>4885.3578021027397</v>
      </c>
    </row>
    <row r="449" spans="2:3" x14ac:dyDescent="0.25">
      <c r="B449" s="5">
        <v>28887</v>
      </c>
      <c r="C449" s="6">
        <v>5004.1908297214504</v>
      </c>
    </row>
    <row r="450" spans="2:3" x14ac:dyDescent="0.25">
      <c r="B450" s="5">
        <v>28915</v>
      </c>
      <c r="C450" s="6">
        <v>5285.2403712323803</v>
      </c>
    </row>
    <row r="451" spans="2:3" x14ac:dyDescent="0.25">
      <c r="B451" s="5">
        <v>28946</v>
      </c>
      <c r="C451" s="6">
        <v>5743.5963349045696</v>
      </c>
    </row>
    <row r="452" spans="2:3" x14ac:dyDescent="0.25">
      <c r="B452" s="5">
        <v>28976</v>
      </c>
      <c r="C452" s="6">
        <v>6017.1009222809798</v>
      </c>
    </row>
    <row r="453" spans="2:3" x14ac:dyDescent="0.25">
      <c r="B453" s="5">
        <v>29007</v>
      </c>
      <c r="C453" s="6">
        <v>6230.2458765812098</v>
      </c>
    </row>
    <row r="454" spans="2:3" x14ac:dyDescent="0.25">
      <c r="B454" s="5">
        <v>29037</v>
      </c>
      <c r="C454" s="6">
        <v>6573.5412897019396</v>
      </c>
    </row>
    <row r="455" spans="2:3" x14ac:dyDescent="0.25">
      <c r="B455" s="5">
        <v>29068</v>
      </c>
      <c r="C455" s="6">
        <v>7124.3229415220203</v>
      </c>
    </row>
    <row r="456" spans="2:3" x14ac:dyDescent="0.25">
      <c r="B456" s="5">
        <v>29099</v>
      </c>
      <c r="C456" s="6">
        <v>7693.9669786783998</v>
      </c>
    </row>
    <row r="457" spans="2:3" x14ac:dyDescent="0.25">
      <c r="B457" s="5">
        <v>29129</v>
      </c>
      <c r="C457" s="6">
        <v>8295.6770709065004</v>
      </c>
    </row>
    <row r="458" spans="2:3" x14ac:dyDescent="0.25">
      <c r="B458" s="5">
        <v>29160</v>
      </c>
      <c r="C458" s="6">
        <v>9102.9871633003095</v>
      </c>
    </row>
    <row r="459" spans="2:3" x14ac:dyDescent="0.25">
      <c r="B459" s="5">
        <v>29190</v>
      </c>
      <c r="C459" s="6">
        <v>9840.5064299498008</v>
      </c>
    </row>
    <row r="460" spans="2:3" x14ac:dyDescent="0.25">
      <c r="B460" s="5">
        <v>29221</v>
      </c>
      <c r="C460" s="6">
        <v>10561.0495497966</v>
      </c>
    </row>
    <row r="461" spans="2:3" x14ac:dyDescent="0.25">
      <c r="B461" s="5">
        <v>29252</v>
      </c>
      <c r="C461" s="6">
        <v>11081.6513850786</v>
      </c>
    </row>
    <row r="462" spans="2:3" x14ac:dyDescent="0.25">
      <c r="B462" s="5">
        <v>29281</v>
      </c>
      <c r="C462" s="6">
        <v>11647.522945167701</v>
      </c>
    </row>
    <row r="463" spans="2:3" x14ac:dyDescent="0.25">
      <c r="B463" s="5">
        <v>29312</v>
      </c>
      <c r="C463" s="6">
        <v>12835.853221354801</v>
      </c>
    </row>
    <row r="464" spans="2:3" x14ac:dyDescent="0.25">
      <c r="B464" s="5">
        <v>29342</v>
      </c>
      <c r="C464" s="6">
        <v>14050.5908370128</v>
      </c>
    </row>
    <row r="465" spans="2:3" x14ac:dyDescent="0.25">
      <c r="B465" s="5">
        <v>29373</v>
      </c>
      <c r="C465" s="6">
        <v>14699.4568925817</v>
      </c>
    </row>
    <row r="466" spans="2:3" x14ac:dyDescent="0.25">
      <c r="B466" s="5">
        <v>29403</v>
      </c>
      <c r="C466" s="6">
        <v>15342.6642325496</v>
      </c>
    </row>
    <row r="467" spans="2:3" x14ac:dyDescent="0.25">
      <c r="B467" s="5">
        <v>29434</v>
      </c>
      <c r="C467" s="6">
        <v>16608.330288615602</v>
      </c>
    </row>
    <row r="468" spans="2:3" x14ac:dyDescent="0.25">
      <c r="B468" s="5">
        <v>29465</v>
      </c>
      <c r="C468" s="6">
        <v>17815.5229501391</v>
      </c>
    </row>
    <row r="469" spans="2:3" x14ac:dyDescent="0.25">
      <c r="B469" s="5">
        <v>29495</v>
      </c>
      <c r="C469" s="6">
        <v>19775.324786581099</v>
      </c>
    </row>
    <row r="470" spans="2:3" x14ac:dyDescent="0.25">
      <c r="B470" s="5">
        <v>29526</v>
      </c>
      <c r="C470" s="6">
        <v>21629.497265139798</v>
      </c>
    </row>
    <row r="471" spans="2:3" x14ac:dyDescent="0.25">
      <c r="B471" s="5">
        <v>29556</v>
      </c>
      <c r="C471" s="6">
        <v>22923.456899210199</v>
      </c>
    </row>
    <row r="472" spans="2:3" x14ac:dyDescent="0.25">
      <c r="B472" s="5">
        <v>29587</v>
      </c>
      <c r="C472" s="6">
        <v>24598.697017991599</v>
      </c>
    </row>
    <row r="473" spans="2:3" x14ac:dyDescent="0.25">
      <c r="B473" s="5">
        <v>29618</v>
      </c>
      <c r="C473" s="6">
        <v>25953.042692477698</v>
      </c>
    </row>
    <row r="474" spans="2:3" x14ac:dyDescent="0.25">
      <c r="B474" s="5">
        <v>29646</v>
      </c>
      <c r="C474" s="6">
        <v>27197.1509283429</v>
      </c>
    </row>
    <row r="475" spans="2:3" x14ac:dyDescent="0.25">
      <c r="B475" s="5">
        <v>29677</v>
      </c>
      <c r="C475" s="6">
        <v>30094.820743522399</v>
      </c>
    </row>
    <row r="476" spans="2:3" x14ac:dyDescent="0.25">
      <c r="B476" s="5">
        <v>29707</v>
      </c>
      <c r="C476" s="6">
        <v>31102.705896628398</v>
      </c>
    </row>
    <row r="477" spans="2:3" x14ac:dyDescent="0.25">
      <c r="B477" s="5">
        <v>29738</v>
      </c>
      <c r="C477" s="6">
        <v>31953.108994561499</v>
      </c>
    </row>
    <row r="478" spans="2:3" x14ac:dyDescent="0.25">
      <c r="B478" s="5">
        <v>29768</v>
      </c>
      <c r="C478" s="6">
        <v>33890.138273187004</v>
      </c>
    </row>
    <row r="479" spans="2:3" x14ac:dyDescent="0.25">
      <c r="B479" s="5">
        <v>29799</v>
      </c>
      <c r="C479" s="6">
        <v>35212.987536638502</v>
      </c>
    </row>
    <row r="480" spans="2:3" x14ac:dyDescent="0.25">
      <c r="B480" s="5">
        <v>29830</v>
      </c>
      <c r="C480" s="6">
        <v>38079.160940783499</v>
      </c>
    </row>
    <row r="481" spans="2:3" x14ac:dyDescent="0.25">
      <c r="B481" s="5">
        <v>29860</v>
      </c>
      <c r="C481" s="6">
        <v>41512.269743550598</v>
      </c>
    </row>
    <row r="482" spans="2:3" x14ac:dyDescent="0.25">
      <c r="B482" s="5">
        <v>29891</v>
      </c>
      <c r="C482" s="6">
        <v>43921.745187694498</v>
      </c>
    </row>
    <row r="483" spans="2:3" x14ac:dyDescent="0.25">
      <c r="B483" s="5">
        <v>29921</v>
      </c>
      <c r="C483" s="6">
        <v>46189.486782182801</v>
      </c>
    </row>
    <row r="484" spans="2:3" x14ac:dyDescent="0.25">
      <c r="B484" s="5">
        <v>29952</v>
      </c>
      <c r="C484" s="6">
        <v>50032.048928399199</v>
      </c>
    </row>
    <row r="485" spans="2:3" x14ac:dyDescent="0.25">
      <c r="B485" s="5">
        <v>29983</v>
      </c>
      <c r="C485" s="6">
        <v>52882.474127026901</v>
      </c>
    </row>
    <row r="486" spans="2:3" x14ac:dyDescent="0.25">
      <c r="B486" s="5">
        <v>30011</v>
      </c>
      <c r="C486" s="6">
        <v>55559.669064964502</v>
      </c>
    </row>
    <row r="487" spans="2:3" x14ac:dyDescent="0.25">
      <c r="B487" s="5">
        <v>30042</v>
      </c>
      <c r="C487" s="6">
        <v>61480.994339461897</v>
      </c>
    </row>
    <row r="488" spans="2:3" x14ac:dyDescent="0.25">
      <c r="B488" s="5">
        <v>30072</v>
      </c>
      <c r="C488" s="6">
        <v>65307.808280161</v>
      </c>
    </row>
    <row r="489" spans="2:3" x14ac:dyDescent="0.25">
      <c r="B489" s="5">
        <v>30103</v>
      </c>
      <c r="C489" s="6">
        <v>69244.859659480993</v>
      </c>
    </row>
    <row r="490" spans="2:3" x14ac:dyDescent="0.25">
      <c r="B490" s="5">
        <v>30133</v>
      </c>
      <c r="C490" s="6">
        <v>75622.882893979506</v>
      </c>
    </row>
    <row r="491" spans="2:3" x14ac:dyDescent="0.25">
      <c r="B491" s="5">
        <v>30164</v>
      </c>
      <c r="C491" s="6">
        <v>81575.704579511395</v>
      </c>
    </row>
    <row r="492" spans="2:3" x14ac:dyDescent="0.25">
      <c r="B492" s="5">
        <v>30195</v>
      </c>
      <c r="C492" s="6">
        <v>87764.749347802601</v>
      </c>
    </row>
    <row r="493" spans="2:3" x14ac:dyDescent="0.25">
      <c r="B493" s="5">
        <v>30225</v>
      </c>
      <c r="C493" s="6">
        <v>95134.909529889701</v>
      </c>
    </row>
    <row r="494" spans="2:3" x14ac:dyDescent="0.25">
      <c r="B494" s="5">
        <v>30256</v>
      </c>
      <c r="C494" s="6">
        <v>101308.20609266299</v>
      </c>
    </row>
    <row r="495" spans="2:3" x14ac:dyDescent="0.25">
      <c r="B495" s="5">
        <v>30286</v>
      </c>
      <c r="C495" s="6">
        <v>106930.315462332</v>
      </c>
    </row>
    <row r="496" spans="2:3" x14ac:dyDescent="0.25">
      <c r="B496" s="5">
        <v>30317</v>
      </c>
      <c r="C496" s="6">
        <v>116001.281840286</v>
      </c>
    </row>
    <row r="497" spans="2:3" x14ac:dyDescent="0.25">
      <c r="B497" s="5">
        <v>30348</v>
      </c>
      <c r="C497" s="6">
        <v>123040.72970651</v>
      </c>
    </row>
    <row r="498" spans="2:3" x14ac:dyDescent="0.25">
      <c r="B498" s="5">
        <v>30376</v>
      </c>
      <c r="C498" s="6">
        <v>129985.68833963</v>
      </c>
    </row>
    <row r="499" spans="2:3" x14ac:dyDescent="0.25">
      <c r="B499" s="5">
        <v>30407</v>
      </c>
      <c r="C499" s="6">
        <v>147229.973381052</v>
      </c>
    </row>
    <row r="500" spans="2:3" x14ac:dyDescent="0.25">
      <c r="B500" s="5">
        <v>30437</v>
      </c>
      <c r="C500" s="6">
        <v>155356.047427969</v>
      </c>
    </row>
    <row r="501" spans="2:3" x14ac:dyDescent="0.25">
      <c r="B501" s="5">
        <v>30468</v>
      </c>
      <c r="C501" s="6">
        <v>160946.66038660301</v>
      </c>
    </row>
    <row r="502" spans="2:3" x14ac:dyDescent="0.25">
      <c r="B502" s="5">
        <v>30498</v>
      </c>
      <c r="C502" s="6">
        <v>171009.76371214501</v>
      </c>
    </row>
    <row r="503" spans="2:3" x14ac:dyDescent="0.25">
      <c r="B503" s="5">
        <v>30529</v>
      </c>
      <c r="C503" s="6">
        <v>183261.867604589</v>
      </c>
    </row>
    <row r="504" spans="2:3" x14ac:dyDescent="0.25">
      <c r="B504" s="5">
        <v>30560</v>
      </c>
      <c r="C504" s="6">
        <v>199734.49057566401</v>
      </c>
    </row>
    <row r="505" spans="2:3" x14ac:dyDescent="0.25">
      <c r="B505" s="5">
        <v>30590</v>
      </c>
      <c r="C505" s="6">
        <v>241813.69571783699</v>
      </c>
    </row>
    <row r="506" spans="2:3" x14ac:dyDescent="0.25">
      <c r="B506" s="5">
        <v>30621</v>
      </c>
      <c r="C506" s="6">
        <v>278507.01457310002</v>
      </c>
    </row>
    <row r="507" spans="2:3" x14ac:dyDescent="0.25">
      <c r="B507" s="5">
        <v>30651</v>
      </c>
      <c r="C507" s="6">
        <v>310838.080500076</v>
      </c>
    </row>
    <row r="508" spans="2:3" x14ac:dyDescent="0.25">
      <c r="B508" s="5">
        <v>30682</v>
      </c>
      <c r="C508" s="6">
        <v>357216.54574846698</v>
      </c>
    </row>
    <row r="509" spans="2:3" x14ac:dyDescent="0.25">
      <c r="B509" s="5">
        <v>30713</v>
      </c>
      <c r="C509" s="6">
        <v>399972.92372788198</v>
      </c>
    </row>
    <row r="510" spans="2:3" x14ac:dyDescent="0.25">
      <c r="B510" s="5">
        <v>30742</v>
      </c>
      <c r="C510" s="6">
        <v>442634.81247419398</v>
      </c>
    </row>
    <row r="511" spans="2:3" x14ac:dyDescent="0.25">
      <c r="B511" s="5">
        <v>30773</v>
      </c>
      <c r="C511" s="6">
        <v>533816.92241924698</v>
      </c>
    </row>
    <row r="512" spans="2:3" x14ac:dyDescent="0.25">
      <c r="B512" s="5">
        <v>30803</v>
      </c>
      <c r="C512" s="6">
        <v>610132.72635598702</v>
      </c>
    </row>
    <row r="513" spans="2:3" x14ac:dyDescent="0.25">
      <c r="B513" s="5">
        <v>30834</v>
      </c>
      <c r="C513" s="6">
        <v>691613.94170239405</v>
      </c>
    </row>
    <row r="514" spans="2:3" x14ac:dyDescent="0.25">
      <c r="B514" s="5">
        <v>30864</v>
      </c>
      <c r="C514" s="6">
        <v>777032.20842812199</v>
      </c>
    </row>
    <row r="515" spans="2:3" x14ac:dyDescent="0.25">
      <c r="B515" s="5">
        <v>30895</v>
      </c>
      <c r="C515" s="6">
        <v>905033.622872576</v>
      </c>
    </row>
    <row r="516" spans="2:3" x14ac:dyDescent="0.25">
      <c r="B516" s="5">
        <v>30926</v>
      </c>
      <c r="C516" s="6">
        <v>1098437.3348302899</v>
      </c>
    </row>
    <row r="517" spans="2:3" x14ac:dyDescent="0.25">
      <c r="B517" s="5">
        <v>30956</v>
      </c>
      <c r="C517" s="6">
        <v>1365778.87169164</v>
      </c>
    </row>
    <row r="518" spans="2:3" x14ac:dyDescent="0.25">
      <c r="B518" s="5">
        <v>30987</v>
      </c>
      <c r="C518" s="6">
        <v>1632679.4587985</v>
      </c>
    </row>
    <row r="519" spans="2:3" x14ac:dyDescent="0.25">
      <c r="B519" s="5">
        <v>31017</v>
      </c>
      <c r="C519" s="6">
        <v>1693688.0069724501</v>
      </c>
    </row>
    <row r="520" spans="2:3" x14ac:dyDescent="0.25">
      <c r="B520" s="5">
        <v>31048</v>
      </c>
      <c r="C520" s="6">
        <v>1782696.86455611</v>
      </c>
    </row>
    <row r="521" spans="2:3" x14ac:dyDescent="0.25">
      <c r="B521" s="5">
        <v>31079</v>
      </c>
      <c r="C521" s="6">
        <v>2023644.4089705001</v>
      </c>
    </row>
    <row r="522" spans="2:3" x14ac:dyDescent="0.25">
      <c r="B522" s="5">
        <v>31107</v>
      </c>
      <c r="C522" s="6">
        <v>2267741.5944883502</v>
      </c>
    </row>
    <row r="523" spans="2:3" x14ac:dyDescent="0.25">
      <c r="B523" s="5">
        <v>31138</v>
      </c>
      <c r="C523" s="6">
        <v>2707116.5284204599</v>
      </c>
    </row>
    <row r="524" spans="2:3" x14ac:dyDescent="0.25">
      <c r="B524" s="5">
        <v>31168</v>
      </c>
      <c r="C524" s="6">
        <v>2891370.5329726399</v>
      </c>
    </row>
    <row r="525" spans="2:3" x14ac:dyDescent="0.25">
      <c r="B525" s="5">
        <v>31199</v>
      </c>
      <c r="C525" s="6">
        <v>3322871.3641461199</v>
      </c>
    </row>
    <row r="526" spans="2:3" x14ac:dyDescent="0.25">
      <c r="B526" s="5">
        <v>31229</v>
      </c>
      <c r="C526" s="6">
        <v>4236267.2841483699</v>
      </c>
    </row>
    <row r="527" spans="2:3" x14ac:dyDescent="0.25">
      <c r="B527" s="5">
        <v>31260</v>
      </c>
      <c r="C527" s="6">
        <v>4401623.4420798104</v>
      </c>
    </row>
    <row r="528" spans="2:3" x14ac:dyDescent="0.25">
      <c r="B528" s="5">
        <v>31291</v>
      </c>
      <c r="C528" s="6">
        <v>4535483.1889767004</v>
      </c>
    </row>
    <row r="529" spans="2:3" x14ac:dyDescent="0.25">
      <c r="B529" s="5">
        <v>31321</v>
      </c>
      <c r="C529" s="6">
        <v>4746509.14290825</v>
      </c>
    </row>
    <row r="530" spans="2:3" x14ac:dyDescent="0.25">
      <c r="B530" s="5">
        <v>31352</v>
      </c>
      <c r="C530" s="6">
        <v>4768556.6306324396</v>
      </c>
    </row>
    <row r="531" spans="2:3" x14ac:dyDescent="0.25">
      <c r="B531" s="5">
        <v>31382</v>
      </c>
      <c r="C531" s="6">
        <v>4829974.6321498398</v>
      </c>
    </row>
    <row r="532" spans="2:3" x14ac:dyDescent="0.25">
      <c r="B532" s="5">
        <v>31413</v>
      </c>
      <c r="C532" s="6">
        <v>4765800.6946669202</v>
      </c>
    </row>
    <row r="533" spans="2:3" x14ac:dyDescent="0.25">
      <c r="B533" s="5">
        <v>31444</v>
      </c>
      <c r="C533" s="6">
        <v>4843754.31197746</v>
      </c>
    </row>
    <row r="534" spans="2:3" x14ac:dyDescent="0.25">
      <c r="B534" s="5">
        <v>31472</v>
      </c>
      <c r="C534" s="6">
        <v>4918164.5830466002</v>
      </c>
    </row>
    <row r="535" spans="2:3" x14ac:dyDescent="0.25">
      <c r="B535" s="5">
        <v>31503</v>
      </c>
      <c r="C535" s="6">
        <v>5081158.5101504503</v>
      </c>
    </row>
    <row r="536" spans="2:3" x14ac:dyDescent="0.25">
      <c r="B536" s="5">
        <v>31533</v>
      </c>
      <c r="C536" s="6">
        <v>5162655.4737023804</v>
      </c>
    </row>
    <row r="537" spans="2:3" x14ac:dyDescent="0.25">
      <c r="B537" s="5">
        <v>31564</v>
      </c>
      <c r="C537" s="6">
        <v>5247695.7834956897</v>
      </c>
    </row>
    <row r="538" spans="2:3" x14ac:dyDescent="0.25">
      <c r="B538" s="5">
        <v>31594</v>
      </c>
      <c r="C538" s="6">
        <v>5247695.7834956897</v>
      </c>
    </row>
    <row r="539" spans="2:3" x14ac:dyDescent="0.25">
      <c r="B539" s="5">
        <v>31625</v>
      </c>
      <c r="C539" s="6">
        <v>5304389.3233578997</v>
      </c>
    </row>
    <row r="540" spans="2:3" x14ac:dyDescent="0.25">
      <c r="B540" s="5">
        <v>31656</v>
      </c>
      <c r="C540" s="6">
        <v>5407146.3643581504</v>
      </c>
    </row>
    <row r="541" spans="2:3" x14ac:dyDescent="0.25">
      <c r="B541" s="5">
        <v>31686</v>
      </c>
      <c r="C541" s="6">
        <v>5534706.8290481204</v>
      </c>
    </row>
    <row r="542" spans="2:3" x14ac:dyDescent="0.25">
      <c r="B542" s="5">
        <v>31717</v>
      </c>
      <c r="C542" s="6">
        <v>5694157.4099105904</v>
      </c>
    </row>
    <row r="543" spans="2:3" x14ac:dyDescent="0.25">
      <c r="B543" s="5">
        <v>31747</v>
      </c>
      <c r="C543" s="6">
        <v>5779197.7197038997</v>
      </c>
    </row>
    <row r="544" spans="2:3" x14ac:dyDescent="0.25">
      <c r="B544" s="5">
        <v>31778</v>
      </c>
      <c r="C544" s="6">
        <v>5903214.8381524803</v>
      </c>
    </row>
    <row r="545" spans="2:3" x14ac:dyDescent="0.25">
      <c r="B545" s="5">
        <v>31809</v>
      </c>
      <c r="C545" s="6">
        <v>5959908.3780146902</v>
      </c>
    </row>
    <row r="546" spans="2:3" x14ac:dyDescent="0.25">
      <c r="B546" s="5">
        <v>31837</v>
      </c>
      <c r="C546" s="6">
        <v>6037861.9953252301</v>
      </c>
    </row>
    <row r="547" spans="2:3" x14ac:dyDescent="0.25">
      <c r="B547" s="5">
        <v>31868</v>
      </c>
      <c r="C547" s="6">
        <v>6172509.1524979696</v>
      </c>
    </row>
    <row r="548" spans="2:3" x14ac:dyDescent="0.25">
      <c r="B548" s="5">
        <v>31898</v>
      </c>
      <c r="C548" s="6">
        <v>6211485.9611532399</v>
      </c>
    </row>
    <row r="549" spans="2:3" x14ac:dyDescent="0.25">
      <c r="B549" s="5">
        <v>31929</v>
      </c>
      <c r="C549" s="6">
        <v>6271722.8472568402</v>
      </c>
    </row>
    <row r="550" spans="2:3" x14ac:dyDescent="0.25">
      <c r="B550" s="5">
        <v>31959</v>
      </c>
      <c r="C550" s="6">
        <v>6285896.2322223904</v>
      </c>
    </row>
    <row r="551" spans="2:3" x14ac:dyDescent="0.25">
      <c r="B551" s="5">
        <v>31990</v>
      </c>
      <c r="C551" s="6">
        <v>6363849.8495329302</v>
      </c>
    </row>
    <row r="552" spans="2:3" x14ac:dyDescent="0.25">
      <c r="B552" s="5">
        <v>32021</v>
      </c>
      <c r="C552" s="6">
        <v>6424086.7356365304</v>
      </c>
    </row>
    <row r="553" spans="2:3" x14ac:dyDescent="0.25">
      <c r="B553" s="5">
        <v>32051</v>
      </c>
      <c r="C553" s="6">
        <v>6523300.4303953899</v>
      </c>
    </row>
    <row r="554" spans="2:3" x14ac:dyDescent="0.25">
      <c r="B554" s="5">
        <v>32082</v>
      </c>
      <c r="C554" s="6">
        <v>6626057.4713956397</v>
      </c>
    </row>
    <row r="555" spans="2:3" x14ac:dyDescent="0.25">
      <c r="B555" s="5">
        <v>32112</v>
      </c>
      <c r="C555" s="6">
        <v>6711097.7811889602</v>
      </c>
    </row>
    <row r="556" spans="2:3" x14ac:dyDescent="0.25">
      <c r="B556" s="5">
        <v>32143</v>
      </c>
      <c r="C556" s="6">
        <v>6817752.5030547399</v>
      </c>
    </row>
    <row r="557" spans="2:3" x14ac:dyDescent="0.25">
      <c r="B557" s="5">
        <v>32174</v>
      </c>
      <c r="C557" s="6">
        <v>6874357.4592609098</v>
      </c>
    </row>
    <row r="558" spans="2:3" x14ac:dyDescent="0.25">
      <c r="B558" s="5">
        <v>32203</v>
      </c>
      <c r="C558" s="6">
        <v>6987567.3716732599</v>
      </c>
    </row>
    <row r="559" spans="2:3" x14ac:dyDescent="0.25">
      <c r="B559" s="5">
        <v>32234</v>
      </c>
      <c r="C559" s="6">
        <v>7176250.5590271698</v>
      </c>
    </row>
    <row r="560" spans="2:3" x14ac:dyDescent="0.25">
      <c r="B560" s="5">
        <v>32264</v>
      </c>
      <c r="C560" s="6">
        <v>7264302.7131256703</v>
      </c>
    </row>
    <row r="561" spans="2:3" x14ac:dyDescent="0.25">
      <c r="B561" s="5">
        <v>32295</v>
      </c>
      <c r="C561" s="6">
        <v>7283171.0318610603</v>
      </c>
    </row>
    <row r="562" spans="2:3" x14ac:dyDescent="0.25">
      <c r="B562" s="5">
        <v>32325</v>
      </c>
      <c r="C562" s="6">
        <v>7289460.4714395199</v>
      </c>
    </row>
    <row r="563" spans="2:3" x14ac:dyDescent="0.25">
      <c r="B563" s="5">
        <v>32356</v>
      </c>
      <c r="C563" s="6">
        <v>7346065.4276456898</v>
      </c>
    </row>
    <row r="564" spans="2:3" x14ac:dyDescent="0.25">
      <c r="B564" s="5">
        <v>32387</v>
      </c>
      <c r="C564" s="6">
        <v>7471854.2192149702</v>
      </c>
    </row>
    <row r="565" spans="2:3" x14ac:dyDescent="0.25">
      <c r="B565" s="5">
        <v>32417</v>
      </c>
      <c r="C565" s="6">
        <v>7647958.5274119601</v>
      </c>
    </row>
    <row r="566" spans="2:3" x14ac:dyDescent="0.25">
      <c r="B566" s="5">
        <v>32448</v>
      </c>
      <c r="C566" s="6">
        <v>7773747.3189812303</v>
      </c>
    </row>
    <row r="567" spans="2:3" x14ac:dyDescent="0.25">
      <c r="B567" s="5">
        <v>32478</v>
      </c>
      <c r="C567" s="6">
        <v>7811483.9564520102</v>
      </c>
    </row>
    <row r="568" spans="2:3" x14ac:dyDescent="0.25">
      <c r="B568" s="5">
        <v>32509</v>
      </c>
      <c r="C568" s="6">
        <v>8176271.45200291</v>
      </c>
    </row>
    <row r="569" spans="2:3" x14ac:dyDescent="0.25">
      <c r="B569" s="5">
        <v>32540</v>
      </c>
      <c r="C569" s="6">
        <v>8314639.1227291198</v>
      </c>
    </row>
    <row r="570" spans="2:3" x14ac:dyDescent="0.25">
      <c r="B570" s="5">
        <v>32568</v>
      </c>
      <c r="C570" s="6">
        <v>8352375.7601998998</v>
      </c>
    </row>
    <row r="571" spans="2:3" x14ac:dyDescent="0.25">
      <c r="B571" s="5">
        <v>32599</v>
      </c>
      <c r="C571" s="6">
        <v>8566216.7058676705</v>
      </c>
    </row>
    <row r="572" spans="2:3" x14ac:dyDescent="0.25">
      <c r="B572" s="5">
        <v>32629</v>
      </c>
      <c r="C572" s="6">
        <v>8641689.9808092304</v>
      </c>
    </row>
    <row r="573" spans="2:3" x14ac:dyDescent="0.25">
      <c r="B573" s="5">
        <v>32660</v>
      </c>
      <c r="C573" s="6">
        <v>8748610.4536431208</v>
      </c>
    </row>
    <row r="574" spans="2:3" x14ac:dyDescent="0.25">
      <c r="B574" s="5">
        <v>32690</v>
      </c>
      <c r="C574" s="6">
        <v>8798925.9702708293</v>
      </c>
    </row>
    <row r="575" spans="2:3" x14ac:dyDescent="0.25">
      <c r="B575" s="5">
        <v>32721</v>
      </c>
      <c r="C575" s="6">
        <v>8905846.4431047104</v>
      </c>
    </row>
    <row r="576" spans="2:3" x14ac:dyDescent="0.25">
      <c r="B576" s="5">
        <v>32752</v>
      </c>
      <c r="C576" s="6">
        <v>9044214.1138309203</v>
      </c>
    </row>
    <row r="577" spans="2:3" x14ac:dyDescent="0.25">
      <c r="B577" s="5">
        <v>32782</v>
      </c>
      <c r="C577" s="6">
        <v>9207739.5428709704</v>
      </c>
    </row>
    <row r="578" spans="2:3" x14ac:dyDescent="0.25">
      <c r="B578" s="5">
        <v>32813</v>
      </c>
      <c r="C578" s="6">
        <v>9327238.8948617894</v>
      </c>
    </row>
    <row r="579" spans="2:3" x14ac:dyDescent="0.25">
      <c r="B579" s="5">
        <v>32843</v>
      </c>
      <c r="C579" s="6">
        <v>9427869.92811721</v>
      </c>
    </row>
    <row r="580" spans="2:3" x14ac:dyDescent="0.25">
      <c r="B580" s="5">
        <v>32874</v>
      </c>
      <c r="C580" s="6">
        <v>9528500.9613726307</v>
      </c>
    </row>
    <row r="581" spans="2:3" x14ac:dyDescent="0.25">
      <c r="B581" s="5">
        <v>32905</v>
      </c>
      <c r="C581" s="6">
        <v>9578816.4780003391</v>
      </c>
    </row>
    <row r="582" spans="2:3" x14ac:dyDescent="0.25">
      <c r="B582" s="5">
        <v>32933</v>
      </c>
      <c r="C582" s="6">
        <v>9698315.8299911506</v>
      </c>
    </row>
    <row r="583" spans="2:3" x14ac:dyDescent="0.25">
      <c r="B583" s="5">
        <v>32964</v>
      </c>
      <c r="C583" s="6">
        <v>9943603.9735512398</v>
      </c>
    </row>
    <row r="584" spans="2:3" x14ac:dyDescent="0.25">
      <c r="B584" s="5">
        <v>32994</v>
      </c>
      <c r="C584" s="6">
        <v>10100839.9630128</v>
      </c>
    </row>
    <row r="585" spans="2:3" x14ac:dyDescent="0.25">
      <c r="B585" s="5">
        <v>33025</v>
      </c>
      <c r="C585" s="6">
        <v>10176313.2379544</v>
      </c>
    </row>
    <row r="586" spans="2:3" x14ac:dyDescent="0.25">
      <c r="B586" s="5">
        <v>33055</v>
      </c>
      <c r="C586" s="6">
        <v>10339838.6669944</v>
      </c>
    </row>
    <row r="587" spans="2:3" x14ac:dyDescent="0.25">
      <c r="B587" s="5">
        <v>33086</v>
      </c>
      <c r="C587" s="6">
        <v>10503364.096034501</v>
      </c>
    </row>
    <row r="588" spans="2:3" x14ac:dyDescent="0.25">
      <c r="B588" s="5">
        <v>33117</v>
      </c>
      <c r="C588" s="6">
        <v>10723494.481280699</v>
      </c>
    </row>
    <row r="589" spans="2:3" x14ac:dyDescent="0.25">
      <c r="B589" s="5">
        <v>33147</v>
      </c>
      <c r="C589" s="6">
        <v>10905888.2290562</v>
      </c>
    </row>
    <row r="590" spans="2:3" x14ac:dyDescent="0.25">
      <c r="B590" s="5">
        <v>33178</v>
      </c>
      <c r="C590" s="6">
        <v>11044255.899782401</v>
      </c>
    </row>
    <row r="591" spans="2:3" x14ac:dyDescent="0.25">
      <c r="B591" s="5">
        <v>33208</v>
      </c>
      <c r="C591" s="6">
        <v>11088281.9768316</v>
      </c>
    </row>
    <row r="592" spans="2:3" x14ac:dyDescent="0.25">
      <c r="B592" s="5">
        <v>33239</v>
      </c>
      <c r="C592" s="6">
        <v>11232939.0871363</v>
      </c>
    </row>
    <row r="593" spans="2:3" x14ac:dyDescent="0.25">
      <c r="B593" s="5">
        <v>33270</v>
      </c>
      <c r="C593" s="6">
        <v>11302122.9224994</v>
      </c>
    </row>
    <row r="594" spans="2:3" x14ac:dyDescent="0.25">
      <c r="B594" s="5">
        <v>33298</v>
      </c>
      <c r="C594" s="6">
        <v>11440490.5932256</v>
      </c>
    </row>
    <row r="595" spans="2:3" x14ac:dyDescent="0.25">
      <c r="B595" s="5">
        <v>33329</v>
      </c>
      <c r="C595" s="6">
        <v>11692068.1763641</v>
      </c>
    </row>
    <row r="596" spans="2:3" x14ac:dyDescent="0.25">
      <c r="B596" s="5">
        <v>33359</v>
      </c>
      <c r="C596" s="6">
        <v>11912198.561610401</v>
      </c>
    </row>
    <row r="597" spans="2:3" x14ac:dyDescent="0.25">
      <c r="B597" s="5">
        <v>33390</v>
      </c>
      <c r="C597" s="6">
        <v>12144907.8260135</v>
      </c>
    </row>
    <row r="598" spans="2:3" x14ac:dyDescent="0.25">
      <c r="B598" s="5">
        <v>33420</v>
      </c>
      <c r="C598" s="6">
        <v>12509695.321564401</v>
      </c>
    </row>
    <row r="599" spans="2:3" x14ac:dyDescent="0.25">
      <c r="B599" s="5">
        <v>33451</v>
      </c>
      <c r="C599" s="6">
        <v>12767562.3442814</v>
      </c>
    </row>
    <row r="600" spans="2:3" x14ac:dyDescent="0.25">
      <c r="B600" s="5">
        <v>33482</v>
      </c>
      <c r="C600" s="6">
        <v>12968824.4107923</v>
      </c>
    </row>
    <row r="601" spans="2:3" x14ac:dyDescent="0.25">
      <c r="B601" s="5">
        <v>33512</v>
      </c>
      <c r="C601" s="6">
        <v>13025429.366998401</v>
      </c>
    </row>
    <row r="602" spans="2:3" x14ac:dyDescent="0.25">
      <c r="B602" s="5">
        <v>33543</v>
      </c>
      <c r="C602" s="6">
        <v>13044297.685733801</v>
      </c>
    </row>
    <row r="603" spans="2:3" x14ac:dyDescent="0.25">
      <c r="B603" s="5">
        <v>33573</v>
      </c>
      <c r="C603" s="6">
        <v>13088323.762783101</v>
      </c>
    </row>
    <row r="604" spans="2:3" x14ac:dyDescent="0.25">
      <c r="B604" s="5">
        <v>33604</v>
      </c>
      <c r="C604" s="6">
        <v>13088323.762783101</v>
      </c>
    </row>
    <row r="605" spans="2:3" x14ac:dyDescent="0.25">
      <c r="B605" s="5">
        <v>33635</v>
      </c>
      <c r="C605" s="6">
        <v>13220401.9939308</v>
      </c>
    </row>
    <row r="606" spans="2:3" x14ac:dyDescent="0.25">
      <c r="B606" s="5">
        <v>33664</v>
      </c>
      <c r="C606" s="6">
        <v>13415374.620863199</v>
      </c>
    </row>
    <row r="607" spans="2:3" x14ac:dyDescent="0.25">
      <c r="B607" s="5">
        <v>33695</v>
      </c>
      <c r="C607" s="6">
        <v>13654373.3248448</v>
      </c>
    </row>
    <row r="608" spans="2:3" x14ac:dyDescent="0.25">
      <c r="B608" s="5">
        <v>33725</v>
      </c>
      <c r="C608" s="6">
        <v>13604057.808217101</v>
      </c>
    </row>
    <row r="609" spans="2:3" x14ac:dyDescent="0.25">
      <c r="B609" s="5">
        <v>33756</v>
      </c>
      <c r="C609" s="6">
        <v>13622926.126952499</v>
      </c>
    </row>
    <row r="610" spans="2:3" x14ac:dyDescent="0.25">
      <c r="B610" s="5">
        <v>33786</v>
      </c>
      <c r="C610" s="6">
        <v>13717267.7206295</v>
      </c>
    </row>
    <row r="611" spans="2:3" x14ac:dyDescent="0.25">
      <c r="B611" s="5">
        <v>33817</v>
      </c>
      <c r="C611" s="6">
        <v>13824188.193463299</v>
      </c>
    </row>
    <row r="612" spans="2:3" x14ac:dyDescent="0.25">
      <c r="B612" s="5">
        <v>33848</v>
      </c>
      <c r="C612" s="6">
        <v>14006581.9412388</v>
      </c>
    </row>
    <row r="613" spans="2:3" x14ac:dyDescent="0.25">
      <c r="B613" s="5">
        <v>33878</v>
      </c>
      <c r="C613" s="6">
        <v>14075765.776601899</v>
      </c>
    </row>
    <row r="614" spans="2:3" x14ac:dyDescent="0.25">
      <c r="B614" s="5">
        <v>33909</v>
      </c>
      <c r="C614" s="6">
        <v>14163817.930700401</v>
      </c>
    </row>
    <row r="615" spans="2:3" x14ac:dyDescent="0.25">
      <c r="B615" s="5">
        <v>33939</v>
      </c>
      <c r="C615" s="6">
        <v>14314764.4805835</v>
      </c>
    </row>
    <row r="616" spans="2:3" x14ac:dyDescent="0.25">
      <c r="B616" s="5">
        <v>33970</v>
      </c>
      <c r="C616" s="6">
        <v>14497158.228359001</v>
      </c>
    </row>
    <row r="617" spans="2:3" x14ac:dyDescent="0.25">
      <c r="B617" s="5">
        <v>34001</v>
      </c>
      <c r="C617" s="6">
        <v>14673262.536556</v>
      </c>
    </row>
    <row r="618" spans="2:3" x14ac:dyDescent="0.25">
      <c r="B618" s="5">
        <v>34029</v>
      </c>
      <c r="C618" s="6">
        <v>14861945.7239099</v>
      </c>
    </row>
    <row r="619" spans="2:3" x14ac:dyDescent="0.25">
      <c r="B619" s="5">
        <v>34060</v>
      </c>
      <c r="C619" s="6">
        <v>15069497.2299992</v>
      </c>
    </row>
    <row r="620" spans="2:3" x14ac:dyDescent="0.25">
      <c r="B620" s="5">
        <v>34090</v>
      </c>
      <c r="C620" s="6">
        <v>15113523.307048401</v>
      </c>
    </row>
    <row r="621" spans="2:3" x14ac:dyDescent="0.25">
      <c r="B621" s="5">
        <v>34121</v>
      </c>
      <c r="C621" s="6">
        <v>15151259.944519199</v>
      </c>
    </row>
    <row r="622" spans="2:3" x14ac:dyDescent="0.25">
      <c r="B622" s="5">
        <v>34151</v>
      </c>
      <c r="C622" s="6">
        <v>15170128.2632546</v>
      </c>
    </row>
    <row r="623" spans="2:3" x14ac:dyDescent="0.25">
      <c r="B623" s="5">
        <v>34182</v>
      </c>
      <c r="C623" s="6">
        <v>15314785.3735593</v>
      </c>
    </row>
    <row r="624" spans="2:3" x14ac:dyDescent="0.25">
      <c r="B624" s="5">
        <v>34213</v>
      </c>
      <c r="C624" s="6">
        <v>15465731.923442399</v>
      </c>
    </row>
    <row r="625" spans="2:3" x14ac:dyDescent="0.25">
      <c r="B625" s="5">
        <v>34243</v>
      </c>
      <c r="C625" s="6">
        <v>15685862.3086886</v>
      </c>
    </row>
    <row r="626" spans="2:3" x14ac:dyDescent="0.25">
      <c r="B626" s="5">
        <v>34274</v>
      </c>
      <c r="C626" s="6">
        <v>15805361.6606794</v>
      </c>
    </row>
    <row r="627" spans="2:3" x14ac:dyDescent="0.25">
      <c r="B627" s="5">
        <v>34304</v>
      </c>
      <c r="C627" s="6">
        <v>15924861.012670301</v>
      </c>
    </row>
    <row r="628" spans="2:3" x14ac:dyDescent="0.25">
      <c r="B628" s="5">
        <v>34335</v>
      </c>
      <c r="C628" s="6">
        <v>16033750.080092199</v>
      </c>
    </row>
    <row r="629" spans="2:3" x14ac:dyDescent="0.25">
      <c r="B629" s="5">
        <v>34366</v>
      </c>
      <c r="C629" s="6">
        <v>16125110.479409</v>
      </c>
    </row>
    <row r="630" spans="2:3" x14ac:dyDescent="0.25">
      <c r="B630" s="5">
        <v>34394</v>
      </c>
      <c r="C630" s="6">
        <v>16292604.544823</v>
      </c>
    </row>
    <row r="631" spans="2:3" x14ac:dyDescent="0.25">
      <c r="B631" s="5">
        <v>34425</v>
      </c>
      <c r="C631" s="6">
        <v>16612365.942431699</v>
      </c>
    </row>
    <row r="632" spans="2:3" x14ac:dyDescent="0.25">
      <c r="B632" s="5">
        <v>34455</v>
      </c>
      <c r="C632" s="6">
        <v>16810313.474284701</v>
      </c>
    </row>
    <row r="633" spans="2:3" x14ac:dyDescent="0.25">
      <c r="B633" s="5">
        <v>34486</v>
      </c>
      <c r="C633" s="6">
        <v>17038714.4725766</v>
      </c>
    </row>
    <row r="634" spans="2:3" x14ac:dyDescent="0.25">
      <c r="B634" s="5">
        <v>34516</v>
      </c>
      <c r="C634" s="6">
        <v>17221435.271210101</v>
      </c>
    </row>
    <row r="635" spans="2:3" x14ac:dyDescent="0.25">
      <c r="B635" s="5">
        <v>34547</v>
      </c>
      <c r="C635" s="6">
        <v>17404156.069843698</v>
      </c>
    </row>
    <row r="636" spans="2:3" x14ac:dyDescent="0.25">
      <c r="B636" s="5">
        <v>34578</v>
      </c>
      <c r="C636" s="6">
        <v>17602103.6016967</v>
      </c>
    </row>
    <row r="637" spans="2:3" x14ac:dyDescent="0.25">
      <c r="B637" s="5">
        <v>34608</v>
      </c>
      <c r="C637" s="6">
        <v>17845731.333207998</v>
      </c>
    </row>
    <row r="638" spans="2:3" x14ac:dyDescent="0.25">
      <c r="B638" s="5">
        <v>34639</v>
      </c>
      <c r="C638" s="6">
        <v>18074132.331499901</v>
      </c>
    </row>
    <row r="639" spans="2:3" x14ac:dyDescent="0.25">
      <c r="B639" s="5">
        <v>34669</v>
      </c>
      <c r="C639" s="6">
        <v>18226399.663694602</v>
      </c>
    </row>
    <row r="640" spans="2:3" x14ac:dyDescent="0.25">
      <c r="B640" s="5">
        <v>34700</v>
      </c>
      <c r="C640" s="6">
        <v>18256853.130133498</v>
      </c>
    </row>
    <row r="641" spans="2:3" x14ac:dyDescent="0.25">
      <c r="B641" s="5">
        <v>34731</v>
      </c>
      <c r="C641" s="6">
        <v>18287306.596572399</v>
      </c>
    </row>
    <row r="642" spans="2:3" x14ac:dyDescent="0.25">
      <c r="B642" s="5">
        <v>34759</v>
      </c>
      <c r="C642" s="6">
        <v>18272079.863352899</v>
      </c>
    </row>
    <row r="643" spans="2:3" x14ac:dyDescent="0.25">
      <c r="B643" s="5">
        <v>34790</v>
      </c>
      <c r="C643" s="6">
        <v>18439573.928766999</v>
      </c>
    </row>
    <row r="644" spans="2:3" x14ac:dyDescent="0.25">
      <c r="B644" s="5">
        <v>34820</v>
      </c>
      <c r="C644" s="6">
        <v>18622294.7274005</v>
      </c>
    </row>
    <row r="645" spans="2:3" x14ac:dyDescent="0.25">
      <c r="B645" s="5">
        <v>34851</v>
      </c>
      <c r="C645" s="6">
        <v>18683201.660278399</v>
      </c>
    </row>
    <row r="646" spans="2:3" x14ac:dyDescent="0.25">
      <c r="B646" s="5">
        <v>34881</v>
      </c>
      <c r="C646" s="6">
        <v>18728881.8599368</v>
      </c>
    </row>
    <row r="647" spans="2:3" x14ac:dyDescent="0.25">
      <c r="B647" s="5">
        <v>34912</v>
      </c>
      <c r="C647" s="6">
        <v>18957282.858228698</v>
      </c>
    </row>
    <row r="648" spans="2:3" x14ac:dyDescent="0.25">
      <c r="B648" s="5">
        <v>34943</v>
      </c>
      <c r="C648" s="6">
        <v>19140003.656862199</v>
      </c>
    </row>
    <row r="649" spans="2:3" x14ac:dyDescent="0.25">
      <c r="B649" s="5">
        <v>34973</v>
      </c>
      <c r="C649" s="6">
        <v>19337951.188715201</v>
      </c>
    </row>
    <row r="650" spans="2:3" x14ac:dyDescent="0.25">
      <c r="B650" s="5">
        <v>35004</v>
      </c>
      <c r="C650" s="6">
        <v>19474991.7876903</v>
      </c>
    </row>
    <row r="651" spans="2:3" x14ac:dyDescent="0.25">
      <c r="B651" s="5">
        <v>35034</v>
      </c>
      <c r="C651" s="6">
        <v>19703392.7859823</v>
      </c>
    </row>
    <row r="652" spans="2:3" x14ac:dyDescent="0.25">
      <c r="B652" s="5">
        <v>35065</v>
      </c>
      <c r="C652" s="6">
        <v>19870886.8513963</v>
      </c>
    </row>
    <row r="653" spans="2:3" x14ac:dyDescent="0.25">
      <c r="B653" s="5">
        <v>35096</v>
      </c>
      <c r="C653" s="6">
        <v>20053607.650029801</v>
      </c>
    </row>
    <row r="654" spans="2:3" x14ac:dyDescent="0.25">
      <c r="B654" s="5">
        <v>35125</v>
      </c>
      <c r="C654" s="6">
        <v>20251555.181882799</v>
      </c>
    </row>
    <row r="655" spans="2:3" x14ac:dyDescent="0.25">
      <c r="B655" s="5">
        <v>35156</v>
      </c>
      <c r="C655" s="6">
        <v>20586543.312711</v>
      </c>
    </row>
    <row r="656" spans="2:3" x14ac:dyDescent="0.25">
      <c r="B656" s="5">
        <v>35186</v>
      </c>
      <c r="C656" s="6">
        <v>20936758.176758599</v>
      </c>
    </row>
    <row r="657" spans="2:3" x14ac:dyDescent="0.25">
      <c r="B657" s="5">
        <v>35217</v>
      </c>
      <c r="C657" s="6">
        <v>21089025.508953199</v>
      </c>
    </row>
    <row r="658" spans="2:3" x14ac:dyDescent="0.25">
      <c r="B658" s="5">
        <v>35247</v>
      </c>
      <c r="C658" s="6">
        <v>21149932.441831</v>
      </c>
    </row>
    <row r="659" spans="2:3" x14ac:dyDescent="0.25">
      <c r="B659" s="5">
        <v>35278</v>
      </c>
      <c r="C659" s="6">
        <v>21226066.107928298</v>
      </c>
    </row>
    <row r="660" spans="2:3" x14ac:dyDescent="0.25">
      <c r="B660" s="5">
        <v>35309</v>
      </c>
      <c r="C660" s="6">
        <v>21317426.507245101</v>
      </c>
    </row>
    <row r="661" spans="2:3" x14ac:dyDescent="0.25">
      <c r="B661" s="5">
        <v>35339</v>
      </c>
      <c r="C661" s="6">
        <v>21484920.572659198</v>
      </c>
    </row>
    <row r="662" spans="2:3" x14ac:dyDescent="0.25">
      <c r="B662" s="5">
        <v>35370</v>
      </c>
      <c r="C662" s="6">
        <v>21621961.171634302</v>
      </c>
    </row>
    <row r="663" spans="2:3" x14ac:dyDescent="0.25">
      <c r="B663" s="5">
        <v>35400</v>
      </c>
      <c r="C663" s="6">
        <v>21789455.237048399</v>
      </c>
    </row>
    <row r="664" spans="2:3" x14ac:dyDescent="0.25">
      <c r="B664" s="5">
        <v>35431</v>
      </c>
      <c r="C664" s="6">
        <v>21880815.636365101</v>
      </c>
    </row>
    <row r="665" spans="2:3" x14ac:dyDescent="0.25">
      <c r="B665" s="5">
        <v>35462</v>
      </c>
      <c r="C665" s="6">
        <v>22139670.101096001</v>
      </c>
    </row>
    <row r="666" spans="2:3" x14ac:dyDescent="0.25">
      <c r="B666" s="5">
        <v>35490</v>
      </c>
      <c r="C666" s="6">
        <v>22352844.366168398</v>
      </c>
    </row>
    <row r="667" spans="2:3" x14ac:dyDescent="0.25">
      <c r="B667" s="5">
        <v>35521</v>
      </c>
      <c r="C667" s="6">
        <v>22520338.431582499</v>
      </c>
    </row>
    <row r="668" spans="2:3" x14ac:dyDescent="0.25">
      <c r="B668" s="5">
        <v>35551</v>
      </c>
      <c r="C668" s="6">
        <v>22626925.564118698</v>
      </c>
    </row>
    <row r="669" spans="2:3" x14ac:dyDescent="0.25">
      <c r="B669" s="5">
        <v>35582</v>
      </c>
      <c r="C669" s="6">
        <v>22870553.295630101</v>
      </c>
    </row>
    <row r="670" spans="2:3" x14ac:dyDescent="0.25">
      <c r="B670" s="5">
        <v>35612</v>
      </c>
      <c r="C670" s="6">
        <v>23098954.293922</v>
      </c>
    </row>
    <row r="671" spans="2:3" x14ac:dyDescent="0.25">
      <c r="B671" s="5">
        <v>35643</v>
      </c>
      <c r="C671" s="6">
        <v>23190314.693238799</v>
      </c>
    </row>
    <row r="672" spans="2:3" x14ac:dyDescent="0.25">
      <c r="B672" s="5">
        <v>35674</v>
      </c>
      <c r="C672" s="6">
        <v>23175087.960019302</v>
      </c>
    </row>
    <row r="673" spans="2:3" x14ac:dyDescent="0.25">
      <c r="B673" s="5">
        <v>35704</v>
      </c>
      <c r="C673" s="6">
        <v>23449169.157969601</v>
      </c>
    </row>
    <row r="674" spans="2:3" x14ac:dyDescent="0.25">
      <c r="B674" s="5">
        <v>35735</v>
      </c>
      <c r="C674" s="6">
        <v>23388262.2250918</v>
      </c>
    </row>
    <row r="675" spans="2:3" x14ac:dyDescent="0.25">
      <c r="B675" s="5">
        <v>35765</v>
      </c>
      <c r="C675" s="6">
        <v>23312128.558994502</v>
      </c>
    </row>
    <row r="676" spans="2:3" x14ac:dyDescent="0.25">
      <c r="B676" s="5">
        <v>35796</v>
      </c>
      <c r="C676" s="6">
        <v>23388262.2250918</v>
      </c>
    </row>
    <row r="677" spans="2:3" x14ac:dyDescent="0.25">
      <c r="B677" s="5">
        <v>35827</v>
      </c>
      <c r="C677" s="6">
        <v>23373035.491872299</v>
      </c>
    </row>
    <row r="678" spans="2:3" x14ac:dyDescent="0.25">
      <c r="B678" s="5">
        <v>35855</v>
      </c>
      <c r="C678" s="6">
        <v>23327355.292213898</v>
      </c>
    </row>
    <row r="679" spans="2:3" x14ac:dyDescent="0.25">
      <c r="B679" s="5">
        <v>35886</v>
      </c>
      <c r="C679" s="6">
        <v>23647116.689822599</v>
      </c>
    </row>
    <row r="680" spans="2:3" x14ac:dyDescent="0.25">
      <c r="B680" s="5">
        <v>35916</v>
      </c>
      <c r="C680" s="6">
        <v>23738477.089139398</v>
      </c>
    </row>
    <row r="681" spans="2:3" x14ac:dyDescent="0.25">
      <c r="B681" s="5">
        <v>35947</v>
      </c>
      <c r="C681" s="6">
        <v>23829837.4884561</v>
      </c>
    </row>
    <row r="682" spans="2:3" x14ac:dyDescent="0.25">
      <c r="B682" s="5">
        <v>35977</v>
      </c>
      <c r="C682" s="6">
        <v>23799384.0220172</v>
      </c>
    </row>
    <row r="683" spans="2:3" x14ac:dyDescent="0.25">
      <c r="B683" s="5">
        <v>36008</v>
      </c>
      <c r="C683" s="6">
        <v>23921197.887772899</v>
      </c>
    </row>
    <row r="684" spans="2:3" x14ac:dyDescent="0.25">
      <c r="B684" s="5">
        <v>36039</v>
      </c>
      <c r="C684" s="6">
        <v>24256186.018601</v>
      </c>
    </row>
    <row r="685" spans="2:3" x14ac:dyDescent="0.25">
      <c r="B685" s="5">
        <v>36069</v>
      </c>
      <c r="C685" s="6">
        <v>24987069.213135201</v>
      </c>
    </row>
    <row r="686" spans="2:3" x14ac:dyDescent="0.25">
      <c r="B686" s="5">
        <v>36100</v>
      </c>
      <c r="C686" s="6">
        <v>25306830.610743798</v>
      </c>
    </row>
    <row r="687" spans="2:3" x14ac:dyDescent="0.25">
      <c r="B687" s="5">
        <v>36130</v>
      </c>
      <c r="C687" s="6">
        <v>25322057.343963299</v>
      </c>
    </row>
    <row r="688" spans="2:3" x14ac:dyDescent="0.25">
      <c r="B688" s="5">
        <v>36161</v>
      </c>
      <c r="C688" s="6">
        <v>25204918.085306</v>
      </c>
    </row>
    <row r="689" spans="2:3" x14ac:dyDescent="0.25">
      <c r="B689" s="5">
        <v>36192</v>
      </c>
      <c r="C689" s="6">
        <v>25012330.3635462</v>
      </c>
    </row>
    <row r="690" spans="2:3" x14ac:dyDescent="0.25">
      <c r="B690" s="5">
        <v>36220</v>
      </c>
      <c r="C690" s="6">
        <v>24964183.433106299</v>
      </c>
    </row>
    <row r="691" spans="2:3" x14ac:dyDescent="0.25">
      <c r="B691" s="5">
        <v>36251</v>
      </c>
      <c r="C691" s="6">
        <v>25036403.828766201</v>
      </c>
    </row>
    <row r="692" spans="2:3" x14ac:dyDescent="0.25">
      <c r="B692" s="5">
        <v>36281</v>
      </c>
      <c r="C692" s="6">
        <v>25156771.154865999</v>
      </c>
    </row>
    <row r="693" spans="2:3" x14ac:dyDescent="0.25">
      <c r="B693" s="5">
        <v>36312</v>
      </c>
      <c r="C693" s="6">
        <v>25228991.5505259</v>
      </c>
    </row>
    <row r="694" spans="2:3" x14ac:dyDescent="0.25">
      <c r="B694" s="5">
        <v>36342</v>
      </c>
      <c r="C694" s="6">
        <v>25301211.946185902</v>
      </c>
    </row>
    <row r="695" spans="2:3" x14ac:dyDescent="0.25">
      <c r="B695" s="5">
        <v>36373</v>
      </c>
      <c r="C695" s="6">
        <v>25421579.2722857</v>
      </c>
    </row>
    <row r="696" spans="2:3" x14ac:dyDescent="0.25">
      <c r="B696" s="5">
        <v>36404</v>
      </c>
      <c r="C696" s="6">
        <v>25541946.598385502</v>
      </c>
    </row>
    <row r="697" spans="2:3" x14ac:dyDescent="0.25">
      <c r="B697" s="5">
        <v>36434</v>
      </c>
      <c r="C697" s="6">
        <v>25710460.854925301</v>
      </c>
    </row>
    <row r="698" spans="2:3" x14ac:dyDescent="0.25">
      <c r="B698" s="5">
        <v>36465</v>
      </c>
      <c r="C698" s="6">
        <v>25662313.9244854</v>
      </c>
    </row>
    <row r="699" spans="2:3" x14ac:dyDescent="0.25">
      <c r="B699" s="5">
        <v>36495</v>
      </c>
      <c r="C699" s="6">
        <v>25662313.9244854</v>
      </c>
    </row>
    <row r="700" spans="2:3" x14ac:dyDescent="0.25">
      <c r="B700" s="5">
        <v>36526</v>
      </c>
      <c r="C700" s="6">
        <v>25541946.598385502</v>
      </c>
    </row>
    <row r="701" spans="2:3" x14ac:dyDescent="0.25">
      <c r="B701" s="5">
        <v>36557</v>
      </c>
      <c r="C701" s="6">
        <v>25421579.2722857</v>
      </c>
    </row>
    <row r="702" spans="2:3" x14ac:dyDescent="0.25">
      <c r="B702" s="5">
        <v>36586</v>
      </c>
      <c r="C702" s="6">
        <v>25349358.876625799</v>
      </c>
    </row>
    <row r="703" spans="2:3" x14ac:dyDescent="0.25">
      <c r="B703" s="5">
        <v>36617</v>
      </c>
      <c r="C703" s="6">
        <v>25469726.2027256</v>
      </c>
    </row>
    <row r="704" spans="2:3" x14ac:dyDescent="0.25">
      <c r="B704" s="5">
        <v>36647</v>
      </c>
      <c r="C704" s="6">
        <v>25686387.3897053</v>
      </c>
    </row>
    <row r="705" spans="2:3" x14ac:dyDescent="0.25">
      <c r="B705" s="5">
        <v>36678</v>
      </c>
      <c r="C705" s="6">
        <v>25758607.785365202</v>
      </c>
    </row>
    <row r="706" spans="2:3" x14ac:dyDescent="0.25">
      <c r="B706" s="5">
        <v>36708</v>
      </c>
      <c r="C706" s="6">
        <v>25830828.181025099</v>
      </c>
    </row>
    <row r="707" spans="2:3" x14ac:dyDescent="0.25">
      <c r="B707" s="5">
        <v>36739</v>
      </c>
      <c r="C707" s="6">
        <v>25686387.3897053</v>
      </c>
    </row>
    <row r="708" spans="2:3" x14ac:dyDescent="0.25">
      <c r="B708" s="5">
        <v>36770</v>
      </c>
      <c r="C708" s="6">
        <v>25541946.598385502</v>
      </c>
    </row>
    <row r="709" spans="2:3" x14ac:dyDescent="0.25">
      <c r="B709" s="5">
        <v>36800</v>
      </c>
      <c r="C709" s="6">
        <v>25686387.3897053</v>
      </c>
    </row>
    <row r="710" spans="2:3" x14ac:dyDescent="0.25">
      <c r="B710" s="5">
        <v>36831</v>
      </c>
      <c r="C710" s="6">
        <v>25686387.3897053</v>
      </c>
    </row>
    <row r="711" spans="2:3" x14ac:dyDescent="0.25">
      <c r="B711" s="5">
        <v>36861</v>
      </c>
      <c r="C711" s="6">
        <v>25662313.9244854</v>
      </c>
    </row>
    <row r="712" spans="2:3" x14ac:dyDescent="0.25">
      <c r="B712" s="5">
        <v>36892</v>
      </c>
      <c r="C712" s="6">
        <v>25511710.326069199</v>
      </c>
    </row>
    <row r="713" spans="2:3" x14ac:dyDescent="0.25">
      <c r="B713" s="5">
        <v>36923</v>
      </c>
      <c r="C713" s="6">
        <v>25486096.159075201</v>
      </c>
    </row>
    <row r="714" spans="2:3" x14ac:dyDescent="0.25">
      <c r="B714" s="5">
        <v>36951</v>
      </c>
      <c r="C714" s="6">
        <v>25537324.493063301</v>
      </c>
    </row>
    <row r="715" spans="2:3" x14ac:dyDescent="0.25">
      <c r="B715" s="5">
        <v>36982</v>
      </c>
      <c r="C715" s="6">
        <v>25767851.9960097</v>
      </c>
    </row>
    <row r="716" spans="2:3" x14ac:dyDescent="0.25">
      <c r="B716" s="5">
        <v>37012</v>
      </c>
      <c r="C716" s="6">
        <v>25870308.663985901</v>
      </c>
    </row>
    <row r="717" spans="2:3" x14ac:dyDescent="0.25">
      <c r="B717" s="5">
        <v>37043</v>
      </c>
      <c r="C717" s="6">
        <v>25947151.164967999</v>
      </c>
    </row>
    <row r="718" spans="2:3" x14ac:dyDescent="0.25">
      <c r="B718" s="5">
        <v>37073</v>
      </c>
      <c r="C718" s="6">
        <v>26049607.832944199</v>
      </c>
    </row>
    <row r="719" spans="2:3" x14ac:dyDescent="0.25">
      <c r="B719" s="5">
        <v>37104</v>
      </c>
      <c r="C719" s="6">
        <v>26126450.333926301</v>
      </c>
    </row>
    <row r="720" spans="2:3" x14ac:dyDescent="0.25">
      <c r="B720" s="5">
        <v>37135</v>
      </c>
      <c r="C720" s="6">
        <v>26177678.667914402</v>
      </c>
    </row>
    <row r="721" spans="2:3" x14ac:dyDescent="0.25">
      <c r="B721" s="5">
        <v>37165</v>
      </c>
      <c r="C721" s="6">
        <v>26203292.8349085</v>
      </c>
    </row>
    <row r="722" spans="2:3" x14ac:dyDescent="0.25">
      <c r="B722" s="5">
        <v>37196</v>
      </c>
      <c r="C722" s="6">
        <v>26049607.832944199</v>
      </c>
    </row>
    <row r="723" spans="2:3" x14ac:dyDescent="0.25">
      <c r="B723" s="5">
        <v>37226</v>
      </c>
      <c r="C723" s="6">
        <v>26023993.665950201</v>
      </c>
    </row>
    <row r="724" spans="2:3" x14ac:dyDescent="0.25">
      <c r="B724" s="5">
        <v>37257</v>
      </c>
      <c r="C724" s="6">
        <v>26305749.502884701</v>
      </c>
    </row>
    <row r="725" spans="2:3" x14ac:dyDescent="0.25">
      <c r="B725" s="5">
        <v>37288</v>
      </c>
      <c r="C725" s="6">
        <v>26510662.838837001</v>
      </c>
    </row>
    <row r="726" spans="2:3" x14ac:dyDescent="0.25">
      <c r="B726" s="5">
        <v>37316</v>
      </c>
      <c r="C726" s="6">
        <v>26638733.673807301</v>
      </c>
    </row>
    <row r="727" spans="2:3" x14ac:dyDescent="0.25">
      <c r="B727" s="5">
        <v>37347</v>
      </c>
      <c r="C727" s="6">
        <v>27048560.345711999</v>
      </c>
    </row>
    <row r="728" spans="2:3" x14ac:dyDescent="0.25">
      <c r="B728" s="5">
        <v>37377</v>
      </c>
      <c r="C728" s="6">
        <v>27304702.0156524</v>
      </c>
    </row>
    <row r="729" spans="2:3" x14ac:dyDescent="0.25">
      <c r="B729" s="5">
        <v>37408</v>
      </c>
      <c r="C729" s="6">
        <v>27663300.353569102</v>
      </c>
    </row>
    <row r="730" spans="2:3" x14ac:dyDescent="0.25">
      <c r="B730" s="5">
        <v>37438</v>
      </c>
      <c r="C730" s="6">
        <v>27842599.5225274</v>
      </c>
    </row>
    <row r="731" spans="2:3" x14ac:dyDescent="0.25">
      <c r="B731" s="5">
        <v>37469</v>
      </c>
      <c r="C731" s="6">
        <v>27740142.8545512</v>
      </c>
    </row>
    <row r="732" spans="2:3" x14ac:dyDescent="0.25">
      <c r="B732" s="5">
        <v>37500</v>
      </c>
      <c r="C732" s="6">
        <v>27842599.5225274</v>
      </c>
    </row>
    <row r="733" spans="2:3" x14ac:dyDescent="0.25">
      <c r="B733" s="5">
        <v>37530</v>
      </c>
      <c r="C733" s="6">
        <v>28021898.691485699</v>
      </c>
    </row>
    <row r="734" spans="2:3" x14ac:dyDescent="0.25">
      <c r="B734" s="5">
        <v>37561</v>
      </c>
      <c r="C734" s="6">
        <v>27791371.1885393</v>
      </c>
    </row>
    <row r="735" spans="2:3" x14ac:dyDescent="0.25">
      <c r="B735" s="5">
        <v>37591</v>
      </c>
      <c r="C735" s="6">
        <v>27714528.687557202</v>
      </c>
    </row>
    <row r="736" spans="2:3" x14ac:dyDescent="0.25">
      <c r="B736" s="5">
        <v>37622</v>
      </c>
      <c r="C736" s="6">
        <v>27766269.304885101</v>
      </c>
    </row>
    <row r="737" spans="2:3" x14ac:dyDescent="0.25">
      <c r="B737" s="5">
        <v>37653</v>
      </c>
      <c r="C737" s="6">
        <v>27875693.0262837</v>
      </c>
    </row>
    <row r="738" spans="2:3" x14ac:dyDescent="0.25">
      <c r="B738" s="5">
        <v>37681</v>
      </c>
      <c r="C738" s="6">
        <v>27930404.886983</v>
      </c>
    </row>
    <row r="739" spans="2:3" x14ac:dyDescent="0.25">
      <c r="B739" s="5">
        <v>37712</v>
      </c>
      <c r="C739" s="6">
        <v>27875693.0262837</v>
      </c>
    </row>
    <row r="740" spans="2:3" x14ac:dyDescent="0.25">
      <c r="B740" s="5">
        <v>37742</v>
      </c>
      <c r="C740" s="6">
        <v>27738913.374535501</v>
      </c>
    </row>
    <row r="741" spans="2:3" x14ac:dyDescent="0.25">
      <c r="B741" s="5">
        <v>37773</v>
      </c>
      <c r="C741" s="6">
        <v>27574777.792437602</v>
      </c>
    </row>
    <row r="742" spans="2:3" x14ac:dyDescent="0.25">
      <c r="B742" s="5">
        <v>37803</v>
      </c>
      <c r="C742" s="6">
        <v>27383286.2799902</v>
      </c>
    </row>
    <row r="743" spans="2:3" x14ac:dyDescent="0.25">
      <c r="B743" s="5">
        <v>37834</v>
      </c>
      <c r="C743" s="6">
        <v>27437998.140689399</v>
      </c>
    </row>
    <row r="744" spans="2:3" x14ac:dyDescent="0.25">
      <c r="B744" s="5">
        <v>37865</v>
      </c>
      <c r="C744" s="6">
        <v>27301218.4889412</v>
      </c>
    </row>
    <row r="745" spans="2:3" x14ac:dyDescent="0.25">
      <c r="B745" s="5">
        <v>37895</v>
      </c>
      <c r="C745" s="6">
        <v>27301218.4889412</v>
      </c>
    </row>
    <row r="746" spans="2:3" x14ac:dyDescent="0.25">
      <c r="B746" s="5">
        <v>37926</v>
      </c>
      <c r="C746" s="6">
        <v>27246506.628242001</v>
      </c>
    </row>
    <row r="747" spans="2:3" x14ac:dyDescent="0.25">
      <c r="B747" s="5">
        <v>37956</v>
      </c>
      <c r="C747" s="6">
        <v>27191794.767542701</v>
      </c>
    </row>
    <row r="748" spans="2:3" x14ac:dyDescent="0.25">
      <c r="B748" s="5">
        <v>37987</v>
      </c>
      <c r="C748" s="6">
        <v>27137082.906843401</v>
      </c>
    </row>
    <row r="749" spans="2:3" x14ac:dyDescent="0.25">
      <c r="B749" s="5">
        <v>38018</v>
      </c>
      <c r="C749" s="6">
        <v>27191794.767542701</v>
      </c>
    </row>
    <row r="750" spans="2:3" x14ac:dyDescent="0.25">
      <c r="B750" s="5">
        <v>38047</v>
      </c>
      <c r="C750" s="6">
        <v>27164438.837193001</v>
      </c>
    </row>
    <row r="751" spans="2:3" x14ac:dyDescent="0.25">
      <c r="B751" s="5">
        <v>38078</v>
      </c>
      <c r="C751" s="6">
        <v>27465354.071039099</v>
      </c>
    </row>
    <row r="752" spans="2:3" x14ac:dyDescent="0.25">
      <c r="B752" s="5">
        <v>38108</v>
      </c>
      <c r="C752" s="6">
        <v>27574777.792437602</v>
      </c>
    </row>
    <row r="753" spans="2:3" x14ac:dyDescent="0.25">
      <c r="B753" s="5">
        <v>38139</v>
      </c>
      <c r="C753" s="6">
        <v>27574777.792437602</v>
      </c>
    </row>
    <row r="754" spans="2:3" x14ac:dyDescent="0.25">
      <c r="B754" s="5">
        <v>38169</v>
      </c>
      <c r="C754" s="6">
        <v>27520065.931738399</v>
      </c>
    </row>
    <row r="755" spans="2:3" x14ac:dyDescent="0.25">
      <c r="B755" s="5">
        <v>38200</v>
      </c>
      <c r="C755" s="6">
        <v>27574777.792437602</v>
      </c>
    </row>
    <row r="756" spans="2:3" x14ac:dyDescent="0.25">
      <c r="B756" s="5">
        <v>38231</v>
      </c>
      <c r="C756" s="6">
        <v>27520065.931738399</v>
      </c>
    </row>
    <row r="757" spans="2:3" x14ac:dyDescent="0.25">
      <c r="B757" s="5">
        <v>38261</v>
      </c>
      <c r="C757" s="6">
        <v>27520065.931738399</v>
      </c>
    </row>
    <row r="758" spans="2:3" x14ac:dyDescent="0.25">
      <c r="B758" s="5">
        <v>38292</v>
      </c>
      <c r="C758" s="6">
        <v>27492710.001388699</v>
      </c>
    </row>
    <row r="759" spans="2:3" x14ac:dyDescent="0.25">
      <c r="B759" s="5">
        <v>38322</v>
      </c>
      <c r="C759" s="6">
        <v>27520065.931738399</v>
      </c>
    </row>
    <row r="760" spans="2:3" x14ac:dyDescent="0.25">
      <c r="B760" s="5">
        <v>38353</v>
      </c>
      <c r="C760" s="6">
        <v>27355930.3496405</v>
      </c>
    </row>
    <row r="761" spans="2:3" x14ac:dyDescent="0.25">
      <c r="B761" s="5">
        <v>38384</v>
      </c>
      <c r="C761" s="6">
        <v>27410642.2103398</v>
      </c>
    </row>
    <row r="762" spans="2:3" x14ac:dyDescent="0.25">
      <c r="B762" s="5">
        <v>38412</v>
      </c>
      <c r="C762" s="6">
        <v>27355930.3496405</v>
      </c>
    </row>
    <row r="763" spans="2:3" x14ac:dyDescent="0.25">
      <c r="B763" s="5">
        <v>38443</v>
      </c>
      <c r="C763" s="6">
        <v>27547421.862087999</v>
      </c>
    </row>
    <row r="764" spans="2:3" x14ac:dyDescent="0.25">
      <c r="B764" s="5">
        <v>38473</v>
      </c>
      <c r="C764" s="6">
        <v>27629489.653136902</v>
      </c>
    </row>
    <row r="765" spans="2:3" x14ac:dyDescent="0.25">
      <c r="B765" s="5">
        <v>38504</v>
      </c>
      <c r="C765" s="6">
        <v>27656845.583486602</v>
      </c>
    </row>
    <row r="766" spans="2:3" x14ac:dyDescent="0.25">
      <c r="B766" s="5">
        <v>38534</v>
      </c>
      <c r="C766" s="6">
        <v>27957760.817332599</v>
      </c>
    </row>
    <row r="767" spans="2:3" x14ac:dyDescent="0.25">
      <c r="B767" s="5">
        <v>38565</v>
      </c>
      <c r="C767" s="6">
        <v>28012472.678031899</v>
      </c>
    </row>
    <row r="768" spans="2:3" x14ac:dyDescent="0.25">
      <c r="B768" s="5">
        <v>38596</v>
      </c>
      <c r="C768" s="6">
        <v>28039828.608381499</v>
      </c>
    </row>
    <row r="769" spans="2:3" x14ac:dyDescent="0.25">
      <c r="B769" s="5">
        <v>38626</v>
      </c>
      <c r="C769" s="6">
        <v>28258676.051178701</v>
      </c>
    </row>
    <row r="770" spans="2:3" x14ac:dyDescent="0.25">
      <c r="B770" s="5">
        <v>38657</v>
      </c>
      <c r="C770" s="6">
        <v>28231320.120829001</v>
      </c>
    </row>
    <row r="771" spans="2:3" x14ac:dyDescent="0.25">
      <c r="B771" s="5">
        <v>38687</v>
      </c>
      <c r="C771" s="6">
        <v>28176608.260129701</v>
      </c>
    </row>
    <row r="772" spans="2:3" x14ac:dyDescent="0.25">
      <c r="B772" s="5">
        <v>38718</v>
      </c>
      <c r="C772" s="6">
        <v>28094540.469080798</v>
      </c>
    </row>
    <row r="773" spans="2:3" x14ac:dyDescent="0.25">
      <c r="B773" s="5">
        <v>38749</v>
      </c>
      <c r="C773" s="6">
        <v>28258676.051178701</v>
      </c>
    </row>
    <row r="774" spans="2:3" x14ac:dyDescent="0.25">
      <c r="B774" s="5">
        <v>38777</v>
      </c>
      <c r="C774" s="6">
        <v>28340743.842227601</v>
      </c>
    </row>
    <row r="775" spans="2:3" x14ac:dyDescent="0.25">
      <c r="B775" s="5">
        <v>38808</v>
      </c>
      <c r="C775" s="6">
        <v>28586947.215374298</v>
      </c>
    </row>
    <row r="776" spans="2:3" x14ac:dyDescent="0.25">
      <c r="B776" s="5">
        <v>38838</v>
      </c>
      <c r="C776" s="6">
        <v>28586947.215374298</v>
      </c>
    </row>
    <row r="777" spans="2:3" x14ac:dyDescent="0.25">
      <c r="B777" s="5">
        <v>38869</v>
      </c>
      <c r="C777" s="6">
        <v>28614303.145723999</v>
      </c>
    </row>
    <row r="778" spans="2:3" x14ac:dyDescent="0.25">
      <c r="B778" s="5">
        <v>38899</v>
      </c>
      <c r="C778" s="6">
        <v>28641659.076073602</v>
      </c>
    </row>
    <row r="779" spans="2:3" x14ac:dyDescent="0.25">
      <c r="B779" s="5">
        <v>38930</v>
      </c>
      <c r="C779" s="6">
        <v>28641659.076073602</v>
      </c>
    </row>
    <row r="780" spans="2:3" x14ac:dyDescent="0.25">
      <c r="B780" s="5">
        <v>38961</v>
      </c>
      <c r="C780" s="6">
        <v>28395455.7029269</v>
      </c>
    </row>
    <row r="781" spans="2:3" x14ac:dyDescent="0.25">
      <c r="B781" s="5">
        <v>38991</v>
      </c>
      <c r="C781" s="6">
        <v>28203964.190479401</v>
      </c>
    </row>
    <row r="782" spans="2:3" x14ac:dyDescent="0.25">
      <c r="B782" s="5">
        <v>39022</v>
      </c>
      <c r="C782" s="6">
        <v>28149252.329780102</v>
      </c>
    </row>
    <row r="783" spans="2:3" x14ac:dyDescent="0.25">
      <c r="B783" s="5">
        <v>39052</v>
      </c>
      <c r="C783" s="6">
        <v>28149252.329780102</v>
      </c>
    </row>
    <row r="784" spans="2:3" x14ac:dyDescent="0.25">
      <c r="B784" s="5">
        <v>39083</v>
      </c>
      <c r="C784" s="6">
        <v>28111501.145897601</v>
      </c>
    </row>
    <row r="785" spans="2:3" x14ac:dyDescent="0.25">
      <c r="B785" s="5">
        <v>39114</v>
      </c>
      <c r="C785" s="6">
        <v>28026314.778788801</v>
      </c>
    </row>
    <row r="786" spans="2:3" x14ac:dyDescent="0.25">
      <c r="B786" s="5">
        <v>39142</v>
      </c>
      <c r="C786" s="6">
        <v>28083105.6901947</v>
      </c>
    </row>
    <row r="787" spans="2:3" x14ac:dyDescent="0.25">
      <c r="B787" s="5">
        <v>39173</v>
      </c>
      <c r="C787" s="6">
        <v>28225082.968709301</v>
      </c>
    </row>
    <row r="788" spans="2:3" x14ac:dyDescent="0.25">
      <c r="B788" s="5">
        <v>39203</v>
      </c>
      <c r="C788" s="6">
        <v>28225082.968709301</v>
      </c>
    </row>
    <row r="789" spans="2:3" x14ac:dyDescent="0.25">
      <c r="B789" s="5">
        <v>39234</v>
      </c>
      <c r="C789" s="6">
        <v>28423851.158629801</v>
      </c>
    </row>
    <row r="790" spans="2:3" x14ac:dyDescent="0.25">
      <c r="B790" s="5">
        <v>39264</v>
      </c>
      <c r="C790" s="6">
        <v>28736201.171362001</v>
      </c>
    </row>
    <row r="791" spans="2:3" x14ac:dyDescent="0.25">
      <c r="B791" s="5">
        <v>39295</v>
      </c>
      <c r="C791" s="6">
        <v>28934969.361282501</v>
      </c>
    </row>
    <row r="792" spans="2:3" x14ac:dyDescent="0.25">
      <c r="B792" s="5">
        <v>39326</v>
      </c>
      <c r="C792" s="6">
        <v>28792992.082767799</v>
      </c>
    </row>
    <row r="793" spans="2:3" x14ac:dyDescent="0.25">
      <c r="B793" s="5">
        <v>39356</v>
      </c>
      <c r="C793" s="6">
        <v>28821387.538470801</v>
      </c>
    </row>
    <row r="794" spans="2:3" x14ac:dyDescent="0.25">
      <c r="B794" s="5">
        <v>39387</v>
      </c>
      <c r="C794" s="6">
        <v>28934969.361282501</v>
      </c>
    </row>
    <row r="795" spans="2:3" x14ac:dyDescent="0.25">
      <c r="B795" s="5">
        <v>39417</v>
      </c>
      <c r="C795" s="6">
        <v>29105342.0955</v>
      </c>
    </row>
    <row r="796" spans="2:3" x14ac:dyDescent="0.25">
      <c r="B796" s="5">
        <v>39448</v>
      </c>
      <c r="C796" s="6">
        <v>29105342.100000001</v>
      </c>
    </row>
    <row r="797" spans="2:3" x14ac:dyDescent="0.25">
      <c r="B797" s="5">
        <v>39479</v>
      </c>
      <c r="C797" s="6">
        <v>29048551.18</v>
      </c>
    </row>
    <row r="798" spans="2:3" x14ac:dyDescent="0.25">
      <c r="B798" s="5">
        <v>39508</v>
      </c>
      <c r="C798" s="6">
        <v>29133737.550000001</v>
      </c>
    </row>
    <row r="799" spans="2:3" x14ac:dyDescent="0.25">
      <c r="B799" s="5">
        <v>39539</v>
      </c>
      <c r="C799" s="6">
        <v>29559669.390000001</v>
      </c>
    </row>
    <row r="800" spans="2:3" x14ac:dyDescent="0.25">
      <c r="B800" s="5">
        <v>39569</v>
      </c>
      <c r="C800" s="6">
        <v>29758437.579999998</v>
      </c>
    </row>
    <row r="801" spans="2:3" x14ac:dyDescent="0.25">
      <c r="B801" s="5">
        <v>39600</v>
      </c>
      <c r="C801" s="6">
        <v>29786833.030000001</v>
      </c>
    </row>
    <row r="802" spans="2:3" x14ac:dyDescent="0.25">
      <c r="B802" s="5">
        <v>39630</v>
      </c>
      <c r="C802" s="6">
        <v>30127578.5</v>
      </c>
    </row>
    <row r="803" spans="2:3" x14ac:dyDescent="0.25">
      <c r="B803" s="5">
        <v>39661</v>
      </c>
      <c r="C803" s="6">
        <v>30383137.600000001</v>
      </c>
    </row>
    <row r="804" spans="2:3" x14ac:dyDescent="0.25">
      <c r="B804" s="5">
        <v>39692</v>
      </c>
      <c r="C804" s="6">
        <v>30383137.600000001</v>
      </c>
    </row>
    <row r="805" spans="2:3" x14ac:dyDescent="0.25">
      <c r="B805" s="5">
        <v>39722</v>
      </c>
      <c r="C805" s="6">
        <v>30411533.059999999</v>
      </c>
    </row>
    <row r="806" spans="2:3" x14ac:dyDescent="0.25">
      <c r="B806" s="5">
        <v>39753</v>
      </c>
      <c r="C806" s="6">
        <v>30241160.32</v>
      </c>
    </row>
    <row r="807" spans="2:3" x14ac:dyDescent="0.25">
      <c r="B807" s="5">
        <v>39783</v>
      </c>
      <c r="C807" s="6">
        <v>30212764.84</v>
      </c>
    </row>
    <row r="808" spans="2:3" x14ac:dyDescent="0.25">
      <c r="B808" s="5">
        <v>39814</v>
      </c>
      <c r="C808" s="6">
        <v>30052529.309999999</v>
      </c>
    </row>
    <row r="809" spans="2:3" x14ac:dyDescent="0.25">
      <c r="B809" s="5">
        <v>39845</v>
      </c>
      <c r="C809" s="6">
        <v>30022685.690000001</v>
      </c>
    </row>
    <row r="810" spans="2:3" x14ac:dyDescent="0.25">
      <c r="B810" s="5">
        <v>39873</v>
      </c>
      <c r="C810" s="6">
        <v>30171903.809999999</v>
      </c>
    </row>
    <row r="811" spans="2:3" x14ac:dyDescent="0.25">
      <c r="B811" s="5">
        <v>39904</v>
      </c>
      <c r="C811" s="6">
        <v>30470340.050000001</v>
      </c>
    </row>
    <row r="812" spans="2:3" x14ac:dyDescent="0.25">
      <c r="B812" s="5">
        <v>39934</v>
      </c>
      <c r="C812" s="6">
        <v>30589714.539999999</v>
      </c>
    </row>
    <row r="813" spans="2:3" x14ac:dyDescent="0.25">
      <c r="B813" s="5">
        <v>39965</v>
      </c>
      <c r="C813" s="6">
        <v>30858307.16</v>
      </c>
    </row>
    <row r="814" spans="2:3" x14ac:dyDescent="0.25">
      <c r="B814" s="5">
        <v>39995</v>
      </c>
      <c r="C814" s="6">
        <v>31186587.02</v>
      </c>
    </row>
    <row r="815" spans="2:3" x14ac:dyDescent="0.25">
      <c r="B815" s="5">
        <v>40026</v>
      </c>
      <c r="C815" s="6">
        <v>31335805.140000001</v>
      </c>
    </row>
    <row r="816" spans="2:3" x14ac:dyDescent="0.25">
      <c r="B816" s="5">
        <v>40057</v>
      </c>
      <c r="C816" s="6">
        <v>31246274.27</v>
      </c>
    </row>
    <row r="817" spans="2:3" x14ac:dyDescent="0.25">
      <c r="B817" s="5">
        <v>40087</v>
      </c>
      <c r="C817" s="6">
        <v>31305961.52</v>
      </c>
    </row>
    <row r="818" spans="2:3" x14ac:dyDescent="0.25">
      <c r="B818" s="5">
        <v>40118</v>
      </c>
      <c r="C818" s="6">
        <v>31395492.390000001</v>
      </c>
    </row>
    <row r="819" spans="2:3" x14ac:dyDescent="0.25">
      <c r="B819" s="5">
        <v>40148</v>
      </c>
      <c r="C819" s="6">
        <v>31395492.3888526</v>
      </c>
    </row>
    <row r="820" spans="2:3" x14ac:dyDescent="0.25">
      <c r="B820" s="5">
        <v>40179</v>
      </c>
      <c r="C820" s="6">
        <v>31186587.021246102</v>
      </c>
    </row>
    <row r="821" spans="2:3" x14ac:dyDescent="0.25">
      <c r="B821" s="5">
        <v>40210</v>
      </c>
      <c r="C821" s="6">
        <v>31097056.1494148</v>
      </c>
    </row>
    <row r="822" spans="2:3" x14ac:dyDescent="0.25">
      <c r="B822" s="5">
        <v>40238</v>
      </c>
      <c r="C822" s="6">
        <v>31126899.773358598</v>
      </c>
    </row>
    <row r="823" spans="2:3" x14ac:dyDescent="0.25">
      <c r="B823" s="5">
        <v>40269</v>
      </c>
      <c r="C823" s="6">
        <v>31395492.3888526</v>
      </c>
    </row>
    <row r="824" spans="2:3" x14ac:dyDescent="0.25">
      <c r="B824" s="5">
        <v>40299</v>
      </c>
      <c r="C824" s="6">
        <v>31514866.8846277</v>
      </c>
    </row>
    <row r="825" spans="2:3" x14ac:dyDescent="0.25">
      <c r="B825" s="5">
        <v>40330</v>
      </c>
      <c r="C825" s="6">
        <v>31604397.756459001</v>
      </c>
    </row>
    <row r="826" spans="2:3" x14ac:dyDescent="0.25">
      <c r="B826" s="5">
        <v>40360</v>
      </c>
      <c r="C826" s="6">
        <v>31753615.8761779</v>
      </c>
    </row>
    <row r="827" spans="2:3" x14ac:dyDescent="0.25">
      <c r="B827" s="5">
        <v>40391</v>
      </c>
      <c r="C827" s="6">
        <v>31902833.995896701</v>
      </c>
    </row>
    <row r="828" spans="2:3" x14ac:dyDescent="0.25">
      <c r="B828" s="5">
        <v>40422</v>
      </c>
      <c r="C828" s="6">
        <v>31992364.867728099</v>
      </c>
    </row>
    <row r="829" spans="2:3" x14ac:dyDescent="0.25">
      <c r="B829" s="5">
        <v>40452</v>
      </c>
      <c r="C829" s="6">
        <v>32081895.739559401</v>
      </c>
    </row>
    <row r="830" spans="2:3" x14ac:dyDescent="0.25">
      <c r="B830" s="5">
        <v>40483</v>
      </c>
      <c r="C830" s="6">
        <v>32111739.363503199</v>
      </c>
    </row>
    <row r="831" spans="2:3" x14ac:dyDescent="0.25">
      <c r="B831" s="5">
        <v>40513</v>
      </c>
      <c r="C831" s="6">
        <v>32231113.859278299</v>
      </c>
    </row>
    <row r="832" spans="2:3" x14ac:dyDescent="0.25">
      <c r="B832" s="5">
        <v>40544</v>
      </c>
      <c r="C832" s="6">
        <v>32297366.704433501</v>
      </c>
    </row>
    <row r="833" spans="2:3" x14ac:dyDescent="0.25">
      <c r="B833" s="5">
        <v>40575</v>
      </c>
      <c r="C833" s="6">
        <v>32392358.959446501</v>
      </c>
    </row>
    <row r="834" spans="2:3" x14ac:dyDescent="0.25">
      <c r="B834" s="5">
        <v>40603</v>
      </c>
      <c r="C834" s="6">
        <v>32455687.129455201</v>
      </c>
    </row>
    <row r="835" spans="2:3" x14ac:dyDescent="0.25">
      <c r="B835" s="5">
        <v>40634</v>
      </c>
      <c r="C835" s="6">
        <v>32645671.639481299</v>
      </c>
    </row>
    <row r="836" spans="2:3" x14ac:dyDescent="0.25">
      <c r="B836" s="5">
        <v>40664</v>
      </c>
      <c r="C836" s="6">
        <v>32803992.064502999</v>
      </c>
    </row>
    <row r="837" spans="2:3" x14ac:dyDescent="0.25">
      <c r="B837" s="5">
        <v>40695</v>
      </c>
      <c r="C837" s="6">
        <v>32930648.4045204</v>
      </c>
    </row>
    <row r="838" spans="2:3" x14ac:dyDescent="0.25">
      <c r="B838" s="5">
        <v>40725</v>
      </c>
      <c r="C838" s="6">
        <v>32835656.1495074</v>
      </c>
    </row>
    <row r="839" spans="2:3" x14ac:dyDescent="0.25">
      <c r="B839" s="5">
        <v>40756</v>
      </c>
      <c r="C839" s="6">
        <v>32993976.5745291</v>
      </c>
    </row>
    <row r="840" spans="2:3" x14ac:dyDescent="0.25">
      <c r="B840" s="5">
        <v>40787</v>
      </c>
      <c r="C840" s="6">
        <v>32930648.4045204</v>
      </c>
    </row>
    <row r="841" spans="2:3" x14ac:dyDescent="0.25">
      <c r="B841" s="5">
        <v>40817</v>
      </c>
      <c r="C841" s="6">
        <v>32962312.4895247</v>
      </c>
    </row>
    <row r="842" spans="2:3" x14ac:dyDescent="0.25">
      <c r="B842" s="5">
        <v>40848</v>
      </c>
      <c r="C842" s="6">
        <v>32930648.4045204</v>
      </c>
    </row>
    <row r="843" spans="2:3" x14ac:dyDescent="0.25">
      <c r="B843" s="5">
        <v>40878</v>
      </c>
      <c r="C843" s="6">
        <v>32930648.4045204</v>
      </c>
    </row>
    <row r="844" spans="2:3" x14ac:dyDescent="0.25">
      <c r="B844" s="5">
        <v>40909</v>
      </c>
      <c r="C844" s="6">
        <v>32930648.4045204</v>
      </c>
    </row>
    <row r="845" spans="2:3" x14ac:dyDescent="0.25">
      <c r="B845" s="5">
        <v>40940</v>
      </c>
      <c r="C845" s="6">
        <v>32930648.4045204</v>
      </c>
    </row>
    <row r="846" spans="2:3" x14ac:dyDescent="0.25">
      <c r="B846" s="5">
        <v>40969</v>
      </c>
      <c r="C846" s="6">
        <v>33057304.744537801</v>
      </c>
    </row>
    <row r="847" spans="2:3" x14ac:dyDescent="0.25">
      <c r="B847" s="5">
        <v>41000</v>
      </c>
      <c r="C847" s="6">
        <v>33342281.509576902</v>
      </c>
    </row>
    <row r="848" spans="2:3" x14ac:dyDescent="0.25">
      <c r="B848" s="5">
        <v>41030</v>
      </c>
      <c r="C848" s="6">
        <v>33342281.509576902</v>
      </c>
    </row>
    <row r="849" spans="2:5" x14ac:dyDescent="0.25">
      <c r="B849" s="5">
        <v>41061</v>
      </c>
      <c r="C849" s="6">
        <v>33247289.254563902</v>
      </c>
    </row>
    <row r="850" spans="2:5" x14ac:dyDescent="0.25">
      <c r="B850" s="5">
        <v>41091</v>
      </c>
      <c r="C850" s="6">
        <v>33278953.339568201</v>
      </c>
    </row>
    <row r="851" spans="2:5" x14ac:dyDescent="0.25">
      <c r="B851" s="5">
        <v>41122</v>
      </c>
      <c r="C851" s="6">
        <v>33627258.274616003</v>
      </c>
    </row>
    <row r="852" spans="2:5" x14ac:dyDescent="0.25">
      <c r="B852" s="5">
        <v>41153</v>
      </c>
      <c r="C852" s="6">
        <v>33627258.274616003</v>
      </c>
    </row>
    <row r="853" spans="2:5" x14ac:dyDescent="0.25">
      <c r="B853" s="5">
        <v>41183</v>
      </c>
      <c r="C853" s="6">
        <v>33563930.104607299</v>
      </c>
    </row>
    <row r="854" spans="2:5" x14ac:dyDescent="0.25">
      <c r="B854" s="5">
        <v>41214</v>
      </c>
      <c r="C854" s="6">
        <v>33405609.679585598</v>
      </c>
    </row>
    <row r="855" spans="2:5" x14ac:dyDescent="0.25">
      <c r="B855" s="5">
        <v>41244</v>
      </c>
      <c r="C855" s="6">
        <v>33468937.849594299</v>
      </c>
    </row>
    <row r="856" spans="2:5" x14ac:dyDescent="0.25">
      <c r="B856" s="5">
        <v>41275</v>
      </c>
      <c r="C856" s="6">
        <v>33410549.276846301</v>
      </c>
    </row>
    <row r="857" spans="2:5" x14ac:dyDescent="0.25">
      <c r="B857" s="5">
        <v>41306</v>
      </c>
      <c r="C857" s="6">
        <v>33410549.276846301</v>
      </c>
    </row>
    <row r="858" spans="2:5" x14ac:dyDescent="0.25">
      <c r="B858" s="5">
        <v>41334</v>
      </c>
      <c r="C858" s="6">
        <v>33477170.5116954</v>
      </c>
    </row>
    <row r="859" spans="2:5" x14ac:dyDescent="0.25">
      <c r="B859" s="5">
        <v>41365</v>
      </c>
      <c r="C859" s="6">
        <v>33610412.981393702</v>
      </c>
      <c r="E859" s="32"/>
    </row>
    <row r="860" spans="2:5" x14ac:dyDescent="0.25">
      <c r="B860" s="5">
        <v>41395</v>
      </c>
      <c r="C860" s="6">
        <v>33643723.598818302</v>
      </c>
      <c r="E860" s="32"/>
    </row>
    <row r="861" spans="2:5" x14ac:dyDescent="0.25">
      <c r="B861" s="5">
        <v>41426</v>
      </c>
      <c r="C861" s="6">
        <v>33910208.5382149</v>
      </c>
      <c r="E861" s="32"/>
    </row>
    <row r="862" spans="2:5" x14ac:dyDescent="0.25">
      <c r="B862" s="5">
        <v>41456</v>
      </c>
      <c r="C862" s="6">
        <v>34010140.390488602</v>
      </c>
      <c r="E862" s="32"/>
    </row>
    <row r="863" spans="2:5" x14ac:dyDescent="0.25">
      <c r="B863" s="5">
        <v>41487</v>
      </c>
      <c r="C863" s="6">
        <v>34076761.625337698</v>
      </c>
      <c r="E863" s="32"/>
    </row>
    <row r="864" spans="2:5" x14ac:dyDescent="0.25">
      <c r="B864" s="5">
        <v>41518</v>
      </c>
      <c r="C864" s="6">
        <v>34076761.625337698</v>
      </c>
      <c r="E864" s="32"/>
    </row>
    <row r="865" spans="2:13" x14ac:dyDescent="0.25">
      <c r="B865" s="5">
        <v>41548</v>
      </c>
      <c r="C865" s="6">
        <v>34176693.4776114</v>
      </c>
      <c r="E865" s="32"/>
    </row>
    <row r="866" spans="2:13" x14ac:dyDescent="0.25">
      <c r="B866" s="5">
        <v>41579</v>
      </c>
      <c r="C866" s="6">
        <v>34043451.007913098</v>
      </c>
      <c r="E866" s="32"/>
      <c r="F866" s="36"/>
      <c r="G866" s="36"/>
      <c r="H866" s="36"/>
      <c r="I866" s="36"/>
      <c r="J866" s="36"/>
      <c r="K866" s="36"/>
      <c r="L866" s="36"/>
    </row>
    <row r="867" spans="2:13" x14ac:dyDescent="0.25">
      <c r="B867" s="5">
        <v>41609</v>
      </c>
      <c r="C867" s="6">
        <v>34076761.625337698</v>
      </c>
      <c r="E867" s="32"/>
      <c r="F867" s="35"/>
      <c r="G867" s="35"/>
      <c r="H867" s="35"/>
      <c r="I867" s="35"/>
      <c r="J867" s="35"/>
      <c r="K867" s="35"/>
      <c r="L867" s="35"/>
      <c r="M867" s="35"/>
    </row>
    <row r="868" spans="2:13" x14ac:dyDescent="0.25">
      <c r="B868" s="5">
        <v>41640</v>
      </c>
      <c r="C868" s="6">
        <v>33876897.9207903</v>
      </c>
      <c r="D868" s="35"/>
      <c r="E868" s="32"/>
    </row>
    <row r="869" spans="2:13" x14ac:dyDescent="0.25">
      <c r="B869" s="5">
        <v>41671</v>
      </c>
      <c r="C869" s="6">
        <v>33810276.6859411</v>
      </c>
      <c r="D869" s="7"/>
      <c r="E869" s="32"/>
      <c r="M869" s="32"/>
    </row>
    <row r="870" spans="2:13" x14ac:dyDescent="0.25">
      <c r="B870" s="5">
        <v>41699</v>
      </c>
      <c r="C870" s="6">
        <v>33910208.5382149</v>
      </c>
      <c r="D870" s="7"/>
      <c r="E870" s="32"/>
    </row>
    <row r="871" spans="2:13" x14ac:dyDescent="0.25">
      <c r="B871" s="5">
        <v>41730</v>
      </c>
      <c r="C871" s="6">
        <v>33943519.155639403</v>
      </c>
      <c r="E871" s="32"/>
    </row>
    <row r="872" spans="2:13" x14ac:dyDescent="0.25">
      <c r="B872" s="5">
        <v>41760</v>
      </c>
      <c r="C872" s="6">
        <v>33976829.773064002</v>
      </c>
      <c r="E872" s="32"/>
    </row>
    <row r="873" spans="2:13" x14ac:dyDescent="0.25">
      <c r="B873" s="5">
        <v>41791</v>
      </c>
      <c r="C873" s="6">
        <v>34076761.625337698</v>
      </c>
      <c r="E873" s="32"/>
    </row>
    <row r="874" spans="2:13" x14ac:dyDescent="0.25">
      <c r="B874" s="5">
        <v>41821</v>
      </c>
      <c r="C874" s="6">
        <v>34110072.242762297</v>
      </c>
      <c r="E874" s="32"/>
    </row>
    <row r="875" spans="2:13" x14ac:dyDescent="0.25">
      <c r="B875" s="5">
        <v>41852</v>
      </c>
      <c r="C875" s="6">
        <v>34076761.625337698</v>
      </c>
      <c r="E875" s="32"/>
    </row>
    <row r="876" spans="2:13" x14ac:dyDescent="0.25">
      <c r="B876" s="5">
        <v>41883</v>
      </c>
      <c r="C876" s="6">
        <v>33976829.773064002</v>
      </c>
      <c r="E876" s="32"/>
    </row>
    <row r="877" spans="2:13" x14ac:dyDescent="0.25">
      <c r="B877" s="5">
        <v>41913</v>
      </c>
      <c r="C877" s="6">
        <v>34076761.625337698</v>
      </c>
      <c r="E877" s="32"/>
    </row>
    <row r="878" spans="2:13" x14ac:dyDescent="0.25">
      <c r="B878" s="5">
        <v>41944</v>
      </c>
      <c r="C878" s="6">
        <v>34010140.390488602</v>
      </c>
      <c r="E878" s="32"/>
      <c r="F878" s="35"/>
      <c r="G878" s="35"/>
    </row>
    <row r="879" spans="2:13" x14ac:dyDescent="0.25">
      <c r="B879" s="5">
        <v>41974</v>
      </c>
      <c r="C879" s="6">
        <v>34010140.390488602</v>
      </c>
      <c r="E879" s="32"/>
    </row>
    <row r="880" spans="2:13" x14ac:dyDescent="0.25">
      <c r="B880" s="5">
        <v>42005</v>
      </c>
      <c r="C880" s="6">
        <v>33705015.1348795</v>
      </c>
      <c r="D880" s="37"/>
      <c r="E880" s="32"/>
    </row>
    <row r="881" spans="2:13" x14ac:dyDescent="0.25">
      <c r="B881" s="5">
        <v>42036</v>
      </c>
      <c r="C881" s="6">
        <v>33467177.326467998</v>
      </c>
      <c r="D881" s="37"/>
      <c r="E881" s="32"/>
    </row>
    <row r="882" spans="2:13" x14ac:dyDescent="0.25">
      <c r="B882" s="5">
        <v>42064</v>
      </c>
      <c r="C882" s="6">
        <v>33569107.815787204</v>
      </c>
      <c r="D882" s="37"/>
      <c r="E882" s="32"/>
    </row>
    <row r="883" spans="2:13" x14ac:dyDescent="0.25">
      <c r="B883" s="5">
        <v>42095</v>
      </c>
      <c r="C883" s="6">
        <v>33772968.794425637</v>
      </c>
      <c r="D883" s="37"/>
      <c r="E883" s="32"/>
    </row>
    <row r="884" spans="2:13" x14ac:dyDescent="0.25">
      <c r="B884" s="5">
        <v>42125</v>
      </c>
      <c r="C884" s="6">
        <v>33840922.453971699</v>
      </c>
      <c r="D884" s="37"/>
      <c r="E884" s="32"/>
    </row>
    <row r="885" spans="2:13" x14ac:dyDescent="0.25">
      <c r="B885" s="5">
        <v>42156</v>
      </c>
      <c r="C885" s="6">
        <v>33942852.943290897</v>
      </c>
      <c r="D885" s="37"/>
      <c r="E885" s="32"/>
    </row>
    <row r="886" spans="2:13" x14ac:dyDescent="0.25">
      <c r="B886" s="5">
        <v>42186</v>
      </c>
      <c r="C886" s="6">
        <v>34010806.602837101</v>
      </c>
      <c r="D886" s="37"/>
      <c r="E886" s="32"/>
    </row>
    <row r="887" spans="2:13" x14ac:dyDescent="0.25">
      <c r="B887" s="5">
        <v>42217</v>
      </c>
      <c r="C887" s="6">
        <v>33942852.943290897</v>
      </c>
      <c r="D887" s="37"/>
      <c r="E887" s="32"/>
    </row>
    <row r="888" spans="2:13" x14ac:dyDescent="0.25">
      <c r="B888" s="5">
        <v>42248</v>
      </c>
      <c r="C888" s="6">
        <v>33806945.624198698</v>
      </c>
      <c r="D888" s="38"/>
      <c r="E888" s="32"/>
    </row>
    <row r="889" spans="2:13" x14ac:dyDescent="0.25">
      <c r="B889" s="5">
        <v>42278</v>
      </c>
      <c r="C889" s="6">
        <v>33840922.453971699</v>
      </c>
      <c r="D889" s="37"/>
      <c r="E889" s="32"/>
    </row>
    <row r="890" spans="2:13" x14ac:dyDescent="0.25">
      <c r="B890" s="5">
        <v>42309</v>
      </c>
      <c r="C890" s="6">
        <v>33705015.1348795</v>
      </c>
      <c r="D890" s="37"/>
      <c r="E890" s="32"/>
    </row>
    <row r="891" spans="2:13" x14ac:dyDescent="0.25">
      <c r="B891" s="5">
        <v>42339</v>
      </c>
      <c r="C891" s="6">
        <v>33671038.305106401</v>
      </c>
      <c r="D891" s="37"/>
      <c r="E891" s="32"/>
    </row>
    <row r="892" spans="2:13" x14ac:dyDescent="0.25">
      <c r="B892" s="5">
        <v>42370</v>
      </c>
      <c r="C892" s="6">
        <v>33501154.1562411</v>
      </c>
      <c r="D892" s="35"/>
      <c r="E892" s="32"/>
    </row>
    <row r="893" spans="2:13" x14ac:dyDescent="0.25">
      <c r="B893" s="5">
        <v>42401</v>
      </c>
      <c r="C893" s="6">
        <v>33399223.666921899</v>
      </c>
      <c r="D893" s="38"/>
      <c r="E893" s="32"/>
      <c r="M893" s="38"/>
    </row>
    <row r="894" spans="2:13" x14ac:dyDescent="0.25">
      <c r="B894" s="5">
        <v>42430</v>
      </c>
      <c r="C894" s="6">
        <v>33331270.007375799</v>
      </c>
      <c r="D894" s="38"/>
      <c r="E894" s="32"/>
    </row>
    <row r="895" spans="2:13" x14ac:dyDescent="0.25">
      <c r="B895" s="5">
        <v>42461</v>
      </c>
      <c r="C895" s="6">
        <v>33467177.326467998</v>
      </c>
      <c r="D895" s="38"/>
      <c r="E895" s="32"/>
    </row>
    <row r="896" spans="2:13" x14ac:dyDescent="0.25">
      <c r="B896" s="5">
        <v>42491</v>
      </c>
      <c r="C896" s="6">
        <v>33569107.815787204</v>
      </c>
      <c r="D896" s="38"/>
      <c r="E896" s="32"/>
    </row>
    <row r="897" spans="2:5" x14ac:dyDescent="0.25">
      <c r="B897" s="5">
        <v>42522</v>
      </c>
      <c r="C897" s="6">
        <v>33671038.305106401</v>
      </c>
      <c r="D897" s="38"/>
      <c r="E897" s="32"/>
    </row>
    <row r="898" spans="2:5" x14ac:dyDescent="0.25">
      <c r="B898" s="5">
        <v>42552</v>
      </c>
      <c r="C898" s="6">
        <v>33806945.624198698</v>
      </c>
      <c r="D898" s="38"/>
      <c r="E898" s="32"/>
    </row>
    <row r="899" spans="2:5" x14ac:dyDescent="0.25">
      <c r="B899" s="5">
        <v>42583</v>
      </c>
      <c r="C899" s="6">
        <v>33705015.1348795</v>
      </c>
      <c r="D899" s="38"/>
      <c r="E899" s="32"/>
    </row>
    <row r="900" spans="2:5" x14ac:dyDescent="0.25">
      <c r="B900" s="5">
        <v>42614</v>
      </c>
      <c r="C900" s="35">
        <v>33671038.305106401</v>
      </c>
      <c r="E900" s="32"/>
    </row>
    <row r="901" spans="2:5" x14ac:dyDescent="0.25">
      <c r="B901" s="5">
        <v>42644</v>
      </c>
      <c r="E901" s="32"/>
    </row>
    <row r="902" spans="2:5" x14ac:dyDescent="0.25">
      <c r="B902" s="5">
        <v>42675</v>
      </c>
      <c r="E902" s="32"/>
    </row>
    <row r="903" spans="2:5" x14ac:dyDescent="0.25">
      <c r="B903" s="5">
        <v>42705</v>
      </c>
      <c r="E903" s="32"/>
    </row>
    <row r="904" spans="2:5" x14ac:dyDescent="0.25">
      <c r="B904" s="5">
        <v>42736</v>
      </c>
      <c r="E904" s="32"/>
    </row>
    <row r="905" spans="2:5" x14ac:dyDescent="0.25">
      <c r="B905" s="5">
        <v>42767</v>
      </c>
      <c r="E905" s="32"/>
    </row>
    <row r="906" spans="2:5" x14ac:dyDescent="0.25">
      <c r="B906" s="5">
        <v>42795</v>
      </c>
      <c r="E906" s="32"/>
    </row>
    <row r="907" spans="2:5" x14ac:dyDescent="0.25">
      <c r="B907" s="5">
        <v>42826</v>
      </c>
      <c r="E907" s="32"/>
    </row>
    <row r="908" spans="2:5" x14ac:dyDescent="0.25">
      <c r="B908" s="5">
        <v>42856</v>
      </c>
      <c r="E908" s="32"/>
    </row>
    <row r="909" spans="2:5" x14ac:dyDescent="0.25">
      <c r="B909" s="5">
        <v>42887</v>
      </c>
      <c r="E909" s="32"/>
    </row>
    <row r="910" spans="2:5" x14ac:dyDescent="0.25">
      <c r="B910" s="5">
        <v>42917</v>
      </c>
      <c r="E910" s="32"/>
    </row>
    <row r="911" spans="2:5" x14ac:dyDescent="0.25">
      <c r="B911" s="5">
        <v>42948</v>
      </c>
      <c r="E911" s="32"/>
    </row>
    <row r="912" spans="2:5" x14ac:dyDescent="0.25">
      <c r="B912" s="5">
        <v>42979</v>
      </c>
      <c r="E912" s="32"/>
    </row>
    <row r="913" spans="2:5" x14ac:dyDescent="0.25">
      <c r="B913" s="5">
        <v>43009</v>
      </c>
      <c r="E913" s="32"/>
    </row>
    <row r="914" spans="2:5" x14ac:dyDescent="0.25">
      <c r="B914" s="5">
        <v>43040</v>
      </c>
      <c r="E914" s="32"/>
    </row>
    <row r="915" spans="2:5" x14ac:dyDescent="0.25">
      <c r="B915" s="5">
        <v>43070</v>
      </c>
      <c r="E915" s="32"/>
    </row>
    <row r="916" spans="2:5" x14ac:dyDescent="0.25">
      <c r="B916" s="5">
        <v>43101</v>
      </c>
      <c r="E916" s="32"/>
    </row>
    <row r="917" spans="2:5" x14ac:dyDescent="0.25">
      <c r="B917" s="5">
        <v>43132</v>
      </c>
      <c r="E917" s="32"/>
    </row>
    <row r="918" spans="2:5" x14ac:dyDescent="0.25">
      <c r="B918" s="5">
        <v>43160</v>
      </c>
      <c r="E918" s="32"/>
    </row>
    <row r="919" spans="2:5" x14ac:dyDescent="0.25">
      <c r="B919" s="5">
        <v>43191</v>
      </c>
      <c r="E919" s="32"/>
    </row>
    <row r="920" spans="2:5" x14ac:dyDescent="0.25">
      <c r="B920" s="5">
        <v>43221</v>
      </c>
      <c r="E920" s="32"/>
    </row>
    <row r="921" spans="2:5" x14ac:dyDescent="0.25">
      <c r="B921" s="5">
        <v>43252</v>
      </c>
      <c r="E921" s="32"/>
    </row>
    <row r="922" spans="2:5" x14ac:dyDescent="0.25">
      <c r="B922" s="5">
        <v>43282</v>
      </c>
      <c r="E922" s="32"/>
    </row>
    <row r="923" spans="2:5" x14ac:dyDescent="0.25">
      <c r="B923" s="5">
        <v>43313</v>
      </c>
      <c r="E923" s="32"/>
    </row>
    <row r="924" spans="2:5" x14ac:dyDescent="0.25">
      <c r="B924" s="5">
        <v>43344</v>
      </c>
      <c r="E924" s="32"/>
    </row>
    <row r="925" spans="2:5" x14ac:dyDescent="0.25">
      <c r="B925" s="5">
        <v>43374</v>
      </c>
      <c r="E925" s="32"/>
    </row>
    <row r="926" spans="2:5" x14ac:dyDescent="0.25">
      <c r="B926" s="5">
        <v>43405</v>
      </c>
      <c r="E926" s="32"/>
    </row>
    <row r="927" spans="2:5" x14ac:dyDescent="0.25">
      <c r="B927" s="5">
        <v>43435</v>
      </c>
      <c r="E927" s="32"/>
    </row>
    <row r="928" spans="2:5" x14ac:dyDescent="0.25">
      <c r="B928" s="5">
        <v>43466</v>
      </c>
      <c r="E928" s="32"/>
    </row>
    <row r="929" spans="2:5" x14ac:dyDescent="0.25">
      <c r="B929" s="5">
        <v>43497</v>
      </c>
      <c r="E929" s="32"/>
    </row>
    <row r="930" spans="2:5" x14ac:dyDescent="0.25">
      <c r="B930" s="5">
        <v>43525</v>
      </c>
      <c r="E930" s="32"/>
    </row>
    <row r="931" spans="2:5" x14ac:dyDescent="0.25">
      <c r="B931" s="5">
        <v>43556</v>
      </c>
      <c r="E931" s="32"/>
    </row>
    <row r="932" spans="2:5" x14ac:dyDescent="0.25">
      <c r="B932" s="5">
        <v>43586</v>
      </c>
      <c r="E932" s="32"/>
    </row>
    <row r="933" spans="2:5" x14ac:dyDescent="0.25">
      <c r="B933" s="5">
        <v>43617</v>
      </c>
      <c r="E933" s="32"/>
    </row>
    <row r="934" spans="2:5" x14ac:dyDescent="0.25">
      <c r="B934" s="5">
        <v>43647</v>
      </c>
      <c r="E934" s="32"/>
    </row>
    <row r="935" spans="2:5" x14ac:dyDescent="0.25">
      <c r="B935" s="5">
        <v>43678</v>
      </c>
      <c r="E935" s="32"/>
    </row>
    <row r="936" spans="2:5" x14ac:dyDescent="0.25">
      <c r="B936" s="5">
        <v>43709</v>
      </c>
      <c r="E936" s="32"/>
    </row>
    <row r="937" spans="2:5" x14ac:dyDescent="0.25">
      <c r="B937" s="5">
        <v>43739</v>
      </c>
      <c r="E937" s="32"/>
    </row>
    <row r="938" spans="2:5" x14ac:dyDescent="0.25">
      <c r="B938" s="5">
        <v>43770</v>
      </c>
      <c r="E938" s="32"/>
    </row>
    <row r="939" spans="2:5" x14ac:dyDescent="0.25">
      <c r="B939" s="5">
        <v>43800</v>
      </c>
      <c r="E939" s="32"/>
    </row>
    <row r="940" spans="2:5" x14ac:dyDescent="0.25">
      <c r="B940" s="5">
        <v>43831</v>
      </c>
      <c r="E940" s="32"/>
    </row>
    <row r="941" spans="2:5" x14ac:dyDescent="0.25">
      <c r="B941" s="5">
        <v>43862</v>
      </c>
      <c r="E941" s="32"/>
    </row>
    <row r="942" spans="2:5" x14ac:dyDescent="0.25">
      <c r="B942" s="5">
        <v>43891</v>
      </c>
      <c r="E942" s="32"/>
    </row>
    <row r="943" spans="2:5" x14ac:dyDescent="0.25">
      <c r="B943" s="5">
        <v>43922</v>
      </c>
      <c r="E943" s="32"/>
    </row>
    <row r="944" spans="2:5" x14ac:dyDescent="0.25">
      <c r="B944" s="5">
        <v>43952</v>
      </c>
      <c r="E944" s="32"/>
    </row>
    <row r="945" spans="2:5" x14ac:dyDescent="0.25">
      <c r="B945" s="5">
        <v>43983</v>
      </c>
      <c r="E945" s="32"/>
    </row>
    <row r="946" spans="2:5" x14ac:dyDescent="0.25">
      <c r="B946" s="5">
        <v>44013</v>
      </c>
      <c r="E946" s="32"/>
    </row>
    <row r="947" spans="2:5" x14ac:dyDescent="0.25">
      <c r="B947" s="5">
        <v>44044</v>
      </c>
      <c r="E947" s="32"/>
    </row>
    <row r="948" spans="2:5" x14ac:dyDescent="0.25">
      <c r="B948" s="5">
        <v>44075</v>
      </c>
      <c r="E948" s="32"/>
    </row>
    <row r="949" spans="2:5" x14ac:dyDescent="0.25">
      <c r="B949" s="5">
        <v>44105</v>
      </c>
      <c r="E949" s="32"/>
    </row>
    <row r="950" spans="2:5" x14ac:dyDescent="0.25">
      <c r="B950" s="5">
        <v>44136</v>
      </c>
      <c r="E950" s="32"/>
    </row>
    <row r="951" spans="2:5" x14ac:dyDescent="0.25">
      <c r="B951" s="5">
        <v>44166</v>
      </c>
      <c r="E951" s="32"/>
    </row>
    <row r="952" spans="2:5" x14ac:dyDescent="0.25">
      <c r="B952" s="5">
        <v>44197</v>
      </c>
      <c r="E952" s="32"/>
    </row>
    <row r="953" spans="2:5" x14ac:dyDescent="0.25">
      <c r="B953" s="5">
        <v>44228</v>
      </c>
      <c r="E953" s="32"/>
    </row>
    <row r="954" spans="2:5" x14ac:dyDescent="0.25">
      <c r="B954" s="5">
        <v>44256</v>
      </c>
      <c r="E954" s="32"/>
    </row>
    <row r="955" spans="2:5" x14ac:dyDescent="0.25">
      <c r="B955" s="5">
        <v>44287</v>
      </c>
      <c r="E955" s="32"/>
    </row>
    <row r="956" spans="2:5" x14ac:dyDescent="0.25">
      <c r="B956" s="5">
        <v>44317</v>
      </c>
      <c r="E956" s="32"/>
    </row>
    <row r="957" spans="2:5" x14ac:dyDescent="0.25">
      <c r="B957" s="5">
        <v>44348</v>
      </c>
      <c r="E957" s="32"/>
    </row>
    <row r="958" spans="2:5" x14ac:dyDescent="0.25">
      <c r="B958" s="5">
        <v>44378</v>
      </c>
      <c r="E958" s="32"/>
    </row>
    <row r="959" spans="2:5" x14ac:dyDescent="0.25">
      <c r="B959" s="5">
        <v>44409</v>
      </c>
      <c r="E959" s="32"/>
    </row>
    <row r="960" spans="2:5" x14ac:dyDescent="0.25">
      <c r="B960" s="5">
        <v>44440</v>
      </c>
      <c r="E960" s="32"/>
    </row>
    <row r="961" spans="2:5" x14ac:dyDescent="0.25">
      <c r="B961" s="5">
        <v>44470</v>
      </c>
      <c r="E961" s="32"/>
    </row>
    <row r="962" spans="2:5" x14ac:dyDescent="0.25">
      <c r="B962" s="5">
        <v>44501</v>
      </c>
      <c r="E962" s="32"/>
    </row>
    <row r="963" spans="2:5" x14ac:dyDescent="0.25">
      <c r="B963" s="5">
        <v>44531</v>
      </c>
      <c r="E963" s="32"/>
    </row>
    <row r="964" spans="2:5" x14ac:dyDescent="0.25">
      <c r="B964" s="5">
        <v>44562</v>
      </c>
      <c r="E964" s="32"/>
    </row>
    <row r="965" spans="2:5" x14ac:dyDescent="0.25">
      <c r="B965" s="5">
        <v>44593</v>
      </c>
      <c r="E965" s="32"/>
    </row>
    <row r="966" spans="2:5" x14ac:dyDescent="0.25">
      <c r="B966" s="5">
        <v>44621</v>
      </c>
      <c r="E966" s="32"/>
    </row>
    <row r="967" spans="2:5" x14ac:dyDescent="0.25">
      <c r="B967" s="5">
        <v>44652</v>
      </c>
      <c r="E967" s="32"/>
    </row>
    <row r="968" spans="2:5" x14ac:dyDescent="0.25">
      <c r="B968" s="5">
        <v>44682</v>
      </c>
      <c r="E968" s="32"/>
    </row>
    <row r="969" spans="2:5" x14ac:dyDescent="0.25">
      <c r="B969" s="5">
        <v>44713</v>
      </c>
      <c r="E969" s="32"/>
    </row>
    <row r="970" spans="2:5" x14ac:dyDescent="0.25">
      <c r="B970" s="5">
        <v>44743</v>
      </c>
      <c r="E970" s="32"/>
    </row>
    <row r="971" spans="2:5" x14ac:dyDescent="0.25">
      <c r="B971" s="5">
        <v>44774</v>
      </c>
      <c r="E971" s="32"/>
    </row>
    <row r="972" spans="2:5" x14ac:dyDescent="0.25">
      <c r="B972" s="5">
        <v>44805</v>
      </c>
      <c r="E972" s="32"/>
    </row>
    <row r="973" spans="2:5" x14ac:dyDescent="0.25">
      <c r="B973" s="5">
        <v>44835</v>
      </c>
      <c r="E973" s="32"/>
    </row>
    <row r="974" spans="2:5" x14ac:dyDescent="0.25">
      <c r="B974" s="5">
        <v>44866</v>
      </c>
      <c r="E974" s="32"/>
    </row>
    <row r="975" spans="2:5" x14ac:dyDescent="0.25">
      <c r="B975" s="5">
        <v>44896</v>
      </c>
      <c r="E975" s="32"/>
    </row>
    <row r="976" spans="2:5" x14ac:dyDescent="0.25">
      <c r="B976" s="5">
        <v>44927</v>
      </c>
      <c r="E976" s="32"/>
    </row>
    <row r="977" spans="2:5" x14ac:dyDescent="0.25">
      <c r="B977" s="5">
        <v>44958</v>
      </c>
      <c r="E977" s="32"/>
    </row>
    <row r="978" spans="2:5" x14ac:dyDescent="0.25">
      <c r="B978" s="5">
        <v>44986</v>
      </c>
      <c r="E978" s="32"/>
    </row>
    <row r="979" spans="2:5" x14ac:dyDescent="0.25">
      <c r="B979" s="5">
        <v>45017</v>
      </c>
      <c r="E979" s="32"/>
    </row>
    <row r="980" spans="2:5" x14ac:dyDescent="0.25">
      <c r="B980" s="5">
        <v>45047</v>
      </c>
      <c r="E980" s="32"/>
    </row>
    <row r="981" spans="2:5" x14ac:dyDescent="0.25">
      <c r="B981" s="5">
        <v>45078</v>
      </c>
      <c r="E981" s="32"/>
    </row>
    <row r="982" spans="2:5" x14ac:dyDescent="0.25">
      <c r="B982" s="5">
        <v>45108</v>
      </c>
      <c r="E982" s="32"/>
    </row>
    <row r="983" spans="2:5" x14ac:dyDescent="0.25">
      <c r="B983" s="5">
        <v>45139</v>
      </c>
      <c r="E983" s="32"/>
    </row>
    <row r="984" spans="2:5" x14ac:dyDescent="0.25">
      <c r="B984" s="5">
        <v>45170</v>
      </c>
      <c r="E984" s="32"/>
    </row>
    <row r="985" spans="2:5" x14ac:dyDescent="0.25">
      <c r="B985" s="5">
        <v>45200</v>
      </c>
      <c r="E985" s="32"/>
    </row>
    <row r="986" spans="2:5" x14ac:dyDescent="0.25">
      <c r="B986" s="5">
        <v>45231</v>
      </c>
      <c r="E986" s="32"/>
    </row>
    <row r="987" spans="2:5" x14ac:dyDescent="0.25">
      <c r="B987" s="5">
        <v>45261</v>
      </c>
      <c r="E987" s="32"/>
    </row>
    <row r="988" spans="2:5" x14ac:dyDescent="0.25">
      <c r="B988" s="5">
        <v>45292</v>
      </c>
      <c r="E988" s="32"/>
    </row>
    <row r="989" spans="2:5" x14ac:dyDescent="0.25">
      <c r="B989" s="5">
        <v>45323</v>
      </c>
      <c r="E989" s="32"/>
    </row>
    <row r="990" spans="2:5" x14ac:dyDescent="0.25">
      <c r="B990" s="5">
        <v>45352</v>
      </c>
      <c r="E990" s="32"/>
    </row>
    <row r="991" spans="2:5" x14ac:dyDescent="0.25">
      <c r="B991" s="5">
        <v>45383</v>
      </c>
      <c r="E991" s="32"/>
    </row>
    <row r="992" spans="2:5" x14ac:dyDescent="0.25">
      <c r="B992" s="5">
        <v>45413</v>
      </c>
      <c r="E992" s="32"/>
    </row>
    <row r="993" spans="2:5" x14ac:dyDescent="0.25">
      <c r="B993" s="5">
        <v>45444</v>
      </c>
      <c r="E993" s="32"/>
    </row>
    <row r="994" spans="2:5" x14ac:dyDescent="0.25">
      <c r="B994" s="5">
        <v>45474</v>
      </c>
      <c r="E994" s="32"/>
    </row>
    <row r="995" spans="2:5" x14ac:dyDescent="0.25">
      <c r="B995" s="5">
        <v>45505</v>
      </c>
      <c r="E995" s="32"/>
    </row>
    <row r="996" spans="2:5" x14ac:dyDescent="0.25">
      <c r="B996" s="5">
        <v>45536</v>
      </c>
      <c r="E996" s="32"/>
    </row>
    <row r="997" spans="2:5" x14ac:dyDescent="0.25">
      <c r="B997" s="5">
        <v>45566</v>
      </c>
      <c r="E997" s="32"/>
    </row>
    <row r="998" spans="2:5" x14ac:dyDescent="0.25">
      <c r="B998" s="5">
        <v>45597</v>
      </c>
      <c r="E998" s="32"/>
    </row>
    <row r="999" spans="2:5" x14ac:dyDescent="0.25">
      <c r="B999" s="5">
        <v>45627</v>
      </c>
      <c r="E999" s="32"/>
    </row>
    <row r="1000" spans="2:5" x14ac:dyDescent="0.25">
      <c r="B1000" s="5">
        <v>45658</v>
      </c>
      <c r="E1000" s="32"/>
    </row>
    <row r="1001" spans="2:5" x14ac:dyDescent="0.25">
      <c r="B1001" s="5">
        <v>45689</v>
      </c>
      <c r="E1001" s="32"/>
    </row>
    <row r="1002" spans="2:5" x14ac:dyDescent="0.25">
      <c r="B1002" s="5">
        <v>45717</v>
      </c>
      <c r="E1002" s="32"/>
    </row>
    <row r="1003" spans="2:5" x14ac:dyDescent="0.25">
      <c r="B1003" s="5">
        <v>45748</v>
      </c>
      <c r="E1003" s="32"/>
    </row>
    <row r="1004" spans="2:5" x14ac:dyDescent="0.25">
      <c r="B1004" s="5">
        <v>45778</v>
      </c>
      <c r="E1004" s="32"/>
    </row>
    <row r="1005" spans="2:5" x14ac:dyDescent="0.25">
      <c r="B1005" s="5">
        <v>45809</v>
      </c>
      <c r="E1005" s="32"/>
    </row>
    <row r="1006" spans="2:5" x14ac:dyDescent="0.25">
      <c r="B1006" s="5">
        <v>45839</v>
      </c>
      <c r="E1006" s="32"/>
    </row>
    <row r="1007" spans="2:5" x14ac:dyDescent="0.25">
      <c r="B1007" s="5">
        <v>45870</v>
      </c>
      <c r="E1007" s="32"/>
    </row>
    <row r="1008" spans="2:5" x14ac:dyDescent="0.25">
      <c r="B1008" s="5">
        <v>45901</v>
      </c>
      <c r="E1008" s="32"/>
    </row>
    <row r="1009" spans="2:5" x14ac:dyDescent="0.25">
      <c r="B1009" s="5">
        <v>45931</v>
      </c>
      <c r="E1009" s="32"/>
    </row>
    <row r="1010" spans="2:5" x14ac:dyDescent="0.25">
      <c r="B1010" s="5">
        <v>45962</v>
      </c>
      <c r="E1010" s="32"/>
    </row>
    <row r="1011" spans="2:5" x14ac:dyDescent="0.25">
      <c r="B1011" s="5">
        <v>45992</v>
      </c>
      <c r="E1011" s="32"/>
    </row>
    <row r="1012" spans="2:5" x14ac:dyDescent="0.25">
      <c r="B1012" s="5">
        <v>46023</v>
      </c>
      <c r="E1012" s="32"/>
    </row>
    <row r="1013" spans="2:5" x14ac:dyDescent="0.25">
      <c r="B1013" s="5">
        <v>46054</v>
      </c>
      <c r="E1013" s="32"/>
    </row>
    <row r="1014" spans="2:5" x14ac:dyDescent="0.25">
      <c r="B1014" s="5">
        <v>46082</v>
      </c>
      <c r="E1014" s="32"/>
    </row>
    <row r="1015" spans="2:5" x14ac:dyDescent="0.25">
      <c r="B1015" s="5">
        <v>46113</v>
      </c>
      <c r="E1015" s="32"/>
    </row>
    <row r="1016" spans="2:5" x14ac:dyDescent="0.25">
      <c r="B1016" s="5">
        <v>46143</v>
      </c>
      <c r="E1016" s="32"/>
    </row>
    <row r="1017" spans="2:5" x14ac:dyDescent="0.25">
      <c r="B1017" s="5">
        <v>46174</v>
      </c>
      <c r="E1017" s="32"/>
    </row>
    <row r="1018" spans="2:5" x14ac:dyDescent="0.25">
      <c r="B1018" s="5">
        <v>46204</v>
      </c>
      <c r="E1018" s="32"/>
    </row>
    <row r="1019" spans="2:5" x14ac:dyDescent="0.25">
      <c r="B1019" s="5">
        <v>46235</v>
      </c>
      <c r="E1019" s="32"/>
    </row>
    <row r="1020" spans="2:5" x14ac:dyDescent="0.25">
      <c r="B1020" s="5">
        <v>46266</v>
      </c>
      <c r="E1020" s="32"/>
    </row>
    <row r="1021" spans="2:5" x14ac:dyDescent="0.25">
      <c r="B1021" s="5">
        <v>46296</v>
      </c>
      <c r="E1021" s="32"/>
    </row>
    <row r="1022" spans="2:5" x14ac:dyDescent="0.25">
      <c r="B1022" s="5">
        <v>46327</v>
      </c>
      <c r="E1022" s="32"/>
    </row>
    <row r="1023" spans="2:5" x14ac:dyDescent="0.25">
      <c r="B1023" s="5">
        <v>46357</v>
      </c>
      <c r="E1023" s="32"/>
    </row>
    <row r="1024" spans="2:5" x14ac:dyDescent="0.25">
      <c r="B1024" s="5">
        <v>46388</v>
      </c>
      <c r="E1024" s="32"/>
    </row>
    <row r="1025" spans="2:5" x14ac:dyDescent="0.25">
      <c r="B1025" s="5">
        <v>46419</v>
      </c>
      <c r="E1025" s="32"/>
    </row>
    <row r="1026" spans="2:5" x14ac:dyDescent="0.25">
      <c r="B1026" s="5">
        <v>46447</v>
      </c>
      <c r="E1026" s="32"/>
    </row>
    <row r="1027" spans="2:5" x14ac:dyDescent="0.25">
      <c r="B1027" s="5">
        <v>46478</v>
      </c>
      <c r="E1027" s="32"/>
    </row>
    <row r="1028" spans="2:5" x14ac:dyDescent="0.25">
      <c r="B1028" s="5">
        <v>46508</v>
      </c>
      <c r="E1028" s="32"/>
    </row>
    <row r="1029" spans="2:5" x14ac:dyDescent="0.25">
      <c r="B1029" s="5">
        <v>46539</v>
      </c>
      <c r="E1029" s="32"/>
    </row>
    <row r="1030" spans="2:5" x14ac:dyDescent="0.25">
      <c r="B1030" s="5">
        <v>46569</v>
      </c>
      <c r="E1030" s="32"/>
    </row>
    <row r="1031" spans="2:5" x14ac:dyDescent="0.25">
      <c r="B1031" s="5">
        <v>46600</v>
      </c>
      <c r="E1031" s="32"/>
    </row>
    <row r="1032" spans="2:5" x14ac:dyDescent="0.25">
      <c r="B1032" s="5">
        <v>46631</v>
      </c>
      <c r="E1032" s="32"/>
    </row>
    <row r="1033" spans="2:5" x14ac:dyDescent="0.25">
      <c r="B1033" s="5">
        <v>46661</v>
      </c>
      <c r="E1033" s="32"/>
    </row>
    <row r="1034" spans="2:5" x14ac:dyDescent="0.25">
      <c r="B1034" s="5">
        <v>46692</v>
      </c>
      <c r="E1034" s="32"/>
    </row>
    <row r="1035" spans="2:5" x14ac:dyDescent="0.25">
      <c r="B1035" s="5">
        <v>46722</v>
      </c>
      <c r="E1035" s="32"/>
    </row>
    <row r="1036" spans="2:5" x14ac:dyDescent="0.25">
      <c r="B1036" s="5">
        <v>46753</v>
      </c>
      <c r="E1036" s="32"/>
    </row>
    <row r="1037" spans="2:5" x14ac:dyDescent="0.25">
      <c r="B1037" s="5">
        <v>46784</v>
      </c>
      <c r="E1037" s="32"/>
    </row>
    <row r="1038" spans="2:5" x14ac:dyDescent="0.25">
      <c r="B1038" s="5">
        <v>46813</v>
      </c>
      <c r="E1038" s="32"/>
    </row>
    <row r="1039" spans="2:5" x14ac:dyDescent="0.25">
      <c r="B1039" s="5">
        <v>46844</v>
      </c>
      <c r="E1039" s="32"/>
    </row>
    <row r="1040" spans="2:5" x14ac:dyDescent="0.25">
      <c r="B1040" s="5">
        <v>46874</v>
      </c>
      <c r="E1040" s="32"/>
    </row>
    <row r="1041" spans="2:5" x14ac:dyDescent="0.25">
      <c r="B1041" s="5">
        <v>46905</v>
      </c>
      <c r="E1041" s="32"/>
    </row>
    <row r="1042" spans="2:5" x14ac:dyDescent="0.25">
      <c r="B1042" s="5">
        <v>46935</v>
      </c>
      <c r="E1042" s="32"/>
    </row>
    <row r="1043" spans="2:5" x14ac:dyDescent="0.25">
      <c r="B1043" s="5">
        <v>46966</v>
      </c>
      <c r="E1043" s="32"/>
    </row>
    <row r="1044" spans="2:5" x14ac:dyDescent="0.25">
      <c r="B1044" s="5">
        <v>46997</v>
      </c>
      <c r="E1044" s="32"/>
    </row>
    <row r="1045" spans="2:5" x14ac:dyDescent="0.25">
      <c r="B1045" s="5">
        <v>47027</v>
      </c>
      <c r="E1045" s="32"/>
    </row>
    <row r="1046" spans="2:5" x14ac:dyDescent="0.25">
      <c r="B1046" s="5">
        <v>47058</v>
      </c>
      <c r="E1046" s="32"/>
    </row>
    <row r="1047" spans="2:5" x14ac:dyDescent="0.25">
      <c r="B1047" s="5">
        <v>47088</v>
      </c>
      <c r="E1047" s="32"/>
    </row>
    <row r="1048" spans="2:5" x14ac:dyDescent="0.25">
      <c r="B1048" s="5">
        <v>47119</v>
      </c>
      <c r="E1048" s="32"/>
    </row>
    <row r="1049" spans="2:5" x14ac:dyDescent="0.25">
      <c r="B1049" s="5">
        <v>47150</v>
      </c>
      <c r="E1049" s="32"/>
    </row>
    <row r="1050" spans="2:5" x14ac:dyDescent="0.25">
      <c r="B1050" s="5">
        <v>47178</v>
      </c>
      <c r="E1050" s="32"/>
    </row>
    <row r="1051" spans="2:5" x14ac:dyDescent="0.25">
      <c r="B1051" s="5">
        <v>47209</v>
      </c>
      <c r="E1051" s="32"/>
    </row>
    <row r="1052" spans="2:5" x14ac:dyDescent="0.25">
      <c r="B1052" s="5">
        <v>47239</v>
      </c>
      <c r="E1052" s="32"/>
    </row>
    <row r="1053" spans="2:5" x14ac:dyDescent="0.25">
      <c r="B1053" s="5">
        <v>47270</v>
      </c>
      <c r="E1053" s="32"/>
    </row>
    <row r="1054" spans="2:5" x14ac:dyDescent="0.25">
      <c r="B1054" s="5">
        <v>47300</v>
      </c>
      <c r="E1054" s="32"/>
    </row>
    <row r="1055" spans="2:5" x14ac:dyDescent="0.25">
      <c r="B1055" s="5">
        <v>47331</v>
      </c>
      <c r="E1055" s="32"/>
    </row>
    <row r="1056" spans="2:5" x14ac:dyDescent="0.25">
      <c r="B1056" s="5">
        <v>47362</v>
      </c>
      <c r="E1056" s="32"/>
    </row>
    <row r="1057" spans="2:5" x14ac:dyDescent="0.25">
      <c r="B1057" s="5">
        <v>47392</v>
      </c>
      <c r="E1057" s="32"/>
    </row>
    <row r="1058" spans="2:5" x14ac:dyDescent="0.25">
      <c r="B1058" s="5">
        <v>47423</v>
      </c>
      <c r="E1058" s="32"/>
    </row>
    <row r="1059" spans="2:5" x14ac:dyDescent="0.25">
      <c r="B1059" s="5">
        <v>47453</v>
      </c>
      <c r="E1059" s="32"/>
    </row>
    <row r="1060" spans="2:5" x14ac:dyDescent="0.25">
      <c r="B1060" s="5">
        <v>47484</v>
      </c>
      <c r="E1060" s="32"/>
    </row>
    <row r="1061" spans="2:5" x14ac:dyDescent="0.25">
      <c r="B1061" s="5">
        <v>47515</v>
      </c>
      <c r="E1061" s="32"/>
    </row>
    <row r="1062" spans="2:5" x14ac:dyDescent="0.25">
      <c r="B1062" s="5">
        <v>47543</v>
      </c>
      <c r="E1062" s="32"/>
    </row>
    <row r="1063" spans="2:5" x14ac:dyDescent="0.25">
      <c r="B1063" s="5">
        <v>47574</v>
      </c>
      <c r="E1063" s="32"/>
    </row>
    <row r="1064" spans="2:5" x14ac:dyDescent="0.25">
      <c r="B1064" s="5">
        <v>47604</v>
      </c>
      <c r="E1064" s="32"/>
    </row>
    <row r="1065" spans="2:5" x14ac:dyDescent="0.25">
      <c r="B1065" s="5">
        <v>47635</v>
      </c>
      <c r="E1065" s="32"/>
    </row>
    <row r="1066" spans="2:5" x14ac:dyDescent="0.25">
      <c r="B1066" s="5">
        <v>47665</v>
      </c>
      <c r="E1066" s="32"/>
    </row>
    <row r="1067" spans="2:5" x14ac:dyDescent="0.25">
      <c r="B1067" s="5">
        <v>47696</v>
      </c>
      <c r="E1067" s="32"/>
    </row>
    <row r="1068" spans="2:5" x14ac:dyDescent="0.25">
      <c r="B1068" s="5">
        <v>47727</v>
      </c>
      <c r="E1068" s="32"/>
    </row>
    <row r="1069" spans="2:5" x14ac:dyDescent="0.25">
      <c r="B1069" s="5">
        <v>47757</v>
      </c>
      <c r="E1069" s="32"/>
    </row>
    <row r="1070" spans="2:5" x14ac:dyDescent="0.25">
      <c r="B1070" s="5">
        <v>47788</v>
      </c>
      <c r="E1070" s="32"/>
    </row>
    <row r="1071" spans="2:5" x14ac:dyDescent="0.25">
      <c r="B1071" s="5">
        <v>47818</v>
      </c>
      <c r="E1071" s="32"/>
    </row>
    <row r="1072" spans="2:5" x14ac:dyDescent="0.25">
      <c r="B1072" s="5">
        <v>47849</v>
      </c>
      <c r="E1072" s="32"/>
    </row>
    <row r="1073" spans="2:5" x14ac:dyDescent="0.25">
      <c r="B1073" s="5">
        <v>47880</v>
      </c>
      <c r="E1073" s="32"/>
    </row>
    <row r="1074" spans="2:5" x14ac:dyDescent="0.25">
      <c r="B1074" s="5">
        <v>47908</v>
      </c>
      <c r="E1074" s="32"/>
    </row>
    <row r="1075" spans="2:5" x14ac:dyDescent="0.25">
      <c r="B1075" s="5">
        <v>47939</v>
      </c>
      <c r="E1075" s="32"/>
    </row>
    <row r="1076" spans="2:5" x14ac:dyDescent="0.25">
      <c r="B1076" s="5">
        <v>47969</v>
      </c>
      <c r="E1076" s="32"/>
    </row>
    <row r="1077" spans="2:5" x14ac:dyDescent="0.25">
      <c r="B1077" s="5">
        <v>48000</v>
      </c>
      <c r="E1077" s="32"/>
    </row>
    <row r="1078" spans="2:5" x14ac:dyDescent="0.25">
      <c r="B1078" s="5">
        <v>48030</v>
      </c>
      <c r="E1078" s="32"/>
    </row>
    <row r="1079" spans="2:5" x14ac:dyDescent="0.25">
      <c r="B1079" s="5">
        <v>48061</v>
      </c>
      <c r="E1079" s="32"/>
    </row>
    <row r="1080" spans="2:5" x14ac:dyDescent="0.25">
      <c r="B1080" s="5">
        <v>48092</v>
      </c>
      <c r="E1080" s="32"/>
    </row>
    <row r="1081" spans="2:5" x14ac:dyDescent="0.25">
      <c r="B1081" s="5">
        <v>48122</v>
      </c>
      <c r="E1081" s="32"/>
    </row>
    <row r="1082" spans="2:5" x14ac:dyDescent="0.25">
      <c r="B1082" s="5">
        <v>48153</v>
      </c>
      <c r="E1082" s="32"/>
    </row>
    <row r="1083" spans="2:5" x14ac:dyDescent="0.25">
      <c r="B1083" s="5">
        <v>48183</v>
      </c>
      <c r="E1083" s="32"/>
    </row>
    <row r="1084" spans="2:5" x14ac:dyDescent="0.25">
      <c r="B1084" s="5">
        <v>48214</v>
      </c>
      <c r="E1084" s="32"/>
    </row>
    <row r="1085" spans="2:5" x14ac:dyDescent="0.25">
      <c r="B1085" s="5">
        <v>48245</v>
      </c>
      <c r="E1085" s="32"/>
    </row>
    <row r="1086" spans="2:5" x14ac:dyDescent="0.25">
      <c r="B1086" s="5">
        <v>48274</v>
      </c>
      <c r="E1086" s="32"/>
    </row>
    <row r="1087" spans="2:5" x14ac:dyDescent="0.25">
      <c r="B1087" s="5">
        <v>48305</v>
      </c>
      <c r="E1087" s="32"/>
    </row>
    <row r="1088" spans="2:5" x14ac:dyDescent="0.25">
      <c r="B1088" s="5">
        <v>48335</v>
      </c>
      <c r="E1088" s="32"/>
    </row>
    <row r="1089" spans="2:5" x14ac:dyDescent="0.25">
      <c r="B1089" s="5">
        <v>48366</v>
      </c>
      <c r="E1089" s="32"/>
    </row>
    <row r="1090" spans="2:5" x14ac:dyDescent="0.25">
      <c r="B1090" s="5">
        <v>48396</v>
      </c>
      <c r="E1090" s="32"/>
    </row>
    <row r="1091" spans="2:5" x14ac:dyDescent="0.25">
      <c r="B1091" s="5">
        <v>48427</v>
      </c>
      <c r="E1091" s="32"/>
    </row>
    <row r="1092" spans="2:5" x14ac:dyDescent="0.25">
      <c r="B1092" s="5">
        <v>48458</v>
      </c>
      <c r="E1092" s="32"/>
    </row>
    <row r="1093" spans="2:5" x14ac:dyDescent="0.25">
      <c r="B1093" s="5">
        <v>48488</v>
      </c>
      <c r="E1093" s="32"/>
    </row>
    <row r="1094" spans="2:5" x14ac:dyDescent="0.25">
      <c r="B1094" s="5">
        <v>48519</v>
      </c>
      <c r="E1094" s="32"/>
    </row>
    <row r="1095" spans="2:5" x14ac:dyDescent="0.25">
      <c r="B1095" s="5">
        <v>48549</v>
      </c>
      <c r="E1095" s="32"/>
    </row>
    <row r="1096" spans="2:5" x14ac:dyDescent="0.25">
      <c r="B1096" s="5">
        <v>48580</v>
      </c>
      <c r="E1096" s="32"/>
    </row>
    <row r="1097" spans="2:5" x14ac:dyDescent="0.25">
      <c r="B1097" s="5">
        <v>48611</v>
      </c>
      <c r="E1097" s="32"/>
    </row>
    <row r="1098" spans="2:5" x14ac:dyDescent="0.25">
      <c r="B1098" s="5">
        <v>48639</v>
      </c>
      <c r="E1098" s="32"/>
    </row>
    <row r="1099" spans="2:5" x14ac:dyDescent="0.25">
      <c r="B1099" s="5">
        <v>48670</v>
      </c>
      <c r="E1099" s="32"/>
    </row>
    <row r="1100" spans="2:5" x14ac:dyDescent="0.25">
      <c r="B1100" s="5">
        <v>48700</v>
      </c>
      <c r="E1100" s="32"/>
    </row>
    <row r="1101" spans="2:5" x14ac:dyDescent="0.25">
      <c r="B1101" s="5">
        <v>48731</v>
      </c>
      <c r="E1101" s="32"/>
    </row>
    <row r="1102" spans="2:5" x14ac:dyDescent="0.25">
      <c r="B1102" s="5">
        <v>48761</v>
      </c>
      <c r="E1102" s="32"/>
    </row>
    <row r="1103" spans="2:5" x14ac:dyDescent="0.25">
      <c r="B1103" s="5">
        <v>48792</v>
      </c>
      <c r="E1103" s="32"/>
    </row>
    <row r="1104" spans="2:5" x14ac:dyDescent="0.25">
      <c r="B1104" s="5">
        <v>48823</v>
      </c>
      <c r="E1104" s="32"/>
    </row>
    <row r="1105" spans="2:5" x14ac:dyDescent="0.25">
      <c r="B1105" s="5">
        <v>48853</v>
      </c>
      <c r="E1105" s="32"/>
    </row>
    <row r="1106" spans="2:5" x14ac:dyDescent="0.25">
      <c r="B1106" s="5">
        <v>48884</v>
      </c>
      <c r="E1106" s="32"/>
    </row>
    <row r="1107" spans="2:5" x14ac:dyDescent="0.25">
      <c r="B1107" s="5">
        <v>48914</v>
      </c>
      <c r="E1107" s="32"/>
    </row>
    <row r="1108" spans="2:5" x14ac:dyDescent="0.25">
      <c r="B1108" s="5">
        <v>48945</v>
      </c>
      <c r="E1108" s="32"/>
    </row>
    <row r="1109" spans="2:5" x14ac:dyDescent="0.25">
      <c r="B1109" s="5">
        <v>48976</v>
      </c>
      <c r="E1109" s="32"/>
    </row>
    <row r="1110" spans="2:5" x14ac:dyDescent="0.25">
      <c r="B1110" s="5">
        <v>49004</v>
      </c>
      <c r="E1110" s="32"/>
    </row>
    <row r="1111" spans="2:5" x14ac:dyDescent="0.25">
      <c r="B1111" s="5">
        <v>49035</v>
      </c>
      <c r="E1111" s="32"/>
    </row>
    <row r="1112" spans="2:5" x14ac:dyDescent="0.25">
      <c r="B1112" s="5">
        <v>49065</v>
      </c>
      <c r="E1112" s="32"/>
    </row>
    <row r="1113" spans="2:5" x14ac:dyDescent="0.25">
      <c r="B1113" s="5">
        <v>49096</v>
      </c>
      <c r="E1113" s="32"/>
    </row>
    <row r="1114" spans="2:5" x14ac:dyDescent="0.25">
      <c r="B1114" s="5">
        <v>49126</v>
      </c>
      <c r="E1114" s="32"/>
    </row>
    <row r="1115" spans="2:5" x14ac:dyDescent="0.25">
      <c r="B1115" s="5">
        <v>49157</v>
      </c>
      <c r="E1115" s="32"/>
    </row>
    <row r="1116" spans="2:5" x14ac:dyDescent="0.25">
      <c r="B1116" s="5">
        <v>49188</v>
      </c>
      <c r="E1116" s="32"/>
    </row>
    <row r="1117" spans="2:5" x14ac:dyDescent="0.25">
      <c r="B1117" s="5">
        <v>49218</v>
      </c>
      <c r="E1117" s="32"/>
    </row>
    <row r="1118" spans="2:5" x14ac:dyDescent="0.25">
      <c r="B1118" s="5">
        <v>49249</v>
      </c>
      <c r="E1118" s="32"/>
    </row>
    <row r="1119" spans="2:5" x14ac:dyDescent="0.25">
      <c r="B1119" s="5">
        <v>49279</v>
      </c>
      <c r="E1119" s="32"/>
    </row>
    <row r="1120" spans="2:5" x14ac:dyDescent="0.25">
      <c r="B1120" s="5">
        <v>49310</v>
      </c>
      <c r="E1120" s="32"/>
    </row>
    <row r="1121" spans="2:5" x14ac:dyDescent="0.25">
      <c r="B1121" s="5">
        <v>49341</v>
      </c>
      <c r="E1121" s="32"/>
    </row>
    <row r="1122" spans="2:5" x14ac:dyDescent="0.25">
      <c r="B1122" s="5">
        <v>49369</v>
      </c>
      <c r="E1122" s="32"/>
    </row>
    <row r="1123" spans="2:5" x14ac:dyDescent="0.25">
      <c r="B1123" s="5">
        <v>49400</v>
      </c>
      <c r="E1123" s="32"/>
    </row>
    <row r="1124" spans="2:5" x14ac:dyDescent="0.25">
      <c r="B1124" s="5">
        <v>49430</v>
      </c>
      <c r="E1124" s="32"/>
    </row>
    <row r="1125" spans="2:5" x14ac:dyDescent="0.25">
      <c r="B1125" s="5">
        <v>49461</v>
      </c>
      <c r="E1125" s="32"/>
    </row>
    <row r="1126" spans="2:5" x14ac:dyDescent="0.25">
      <c r="B1126" s="5">
        <v>49491</v>
      </c>
      <c r="E1126" s="32"/>
    </row>
    <row r="1127" spans="2:5" x14ac:dyDescent="0.25">
      <c r="B1127" s="5">
        <v>49522</v>
      </c>
      <c r="E1127" s="32"/>
    </row>
    <row r="1128" spans="2:5" x14ac:dyDescent="0.25">
      <c r="B1128" s="5">
        <v>49553</v>
      </c>
      <c r="E1128" s="32"/>
    </row>
    <row r="1129" spans="2:5" x14ac:dyDescent="0.25">
      <c r="B1129" s="5">
        <v>49583</v>
      </c>
      <c r="E1129" s="32"/>
    </row>
    <row r="1130" spans="2:5" x14ac:dyDescent="0.25">
      <c r="B1130" s="5">
        <v>49614</v>
      </c>
      <c r="E1130" s="32"/>
    </row>
    <row r="1131" spans="2:5" x14ac:dyDescent="0.25">
      <c r="B1131" s="5">
        <v>49644</v>
      </c>
      <c r="E1131" s="32"/>
    </row>
    <row r="1132" spans="2:5" x14ac:dyDescent="0.25">
      <c r="B1132" s="5">
        <v>49675</v>
      </c>
      <c r="E1132" s="32"/>
    </row>
    <row r="1133" spans="2:5" x14ac:dyDescent="0.25">
      <c r="B1133" s="5">
        <v>49706</v>
      </c>
      <c r="E1133" s="32"/>
    </row>
    <row r="1134" spans="2:5" x14ac:dyDescent="0.25">
      <c r="B1134" s="5">
        <v>49735</v>
      </c>
      <c r="E1134" s="32"/>
    </row>
    <row r="1135" spans="2:5" x14ac:dyDescent="0.25">
      <c r="B1135" s="5">
        <v>49766</v>
      </c>
      <c r="E1135" s="32"/>
    </row>
    <row r="1136" spans="2:5" x14ac:dyDescent="0.25">
      <c r="B1136" s="5">
        <v>49796</v>
      </c>
      <c r="E1136" s="32"/>
    </row>
    <row r="1137" spans="2:5" x14ac:dyDescent="0.25">
      <c r="B1137" s="5">
        <v>49827</v>
      </c>
      <c r="E1137" s="32"/>
    </row>
    <row r="1138" spans="2:5" x14ac:dyDescent="0.25">
      <c r="B1138" s="5">
        <v>49857</v>
      </c>
      <c r="E1138" s="32"/>
    </row>
    <row r="1139" spans="2:5" x14ac:dyDescent="0.25">
      <c r="B1139" s="5">
        <v>49888</v>
      </c>
      <c r="E1139" s="32"/>
    </row>
    <row r="1140" spans="2:5" x14ac:dyDescent="0.25">
      <c r="B1140" s="5">
        <v>49919</v>
      </c>
      <c r="E1140" s="32"/>
    </row>
    <row r="1141" spans="2:5" x14ac:dyDescent="0.25">
      <c r="B1141" s="5">
        <v>49949</v>
      </c>
      <c r="E1141" s="32"/>
    </row>
    <row r="1142" spans="2:5" x14ac:dyDescent="0.25">
      <c r="B1142" s="5">
        <v>49980</v>
      </c>
      <c r="E1142" s="32"/>
    </row>
    <row r="1143" spans="2:5" x14ac:dyDescent="0.25">
      <c r="B1143" s="5">
        <v>50010</v>
      </c>
      <c r="E1143" s="32"/>
    </row>
    <row r="1144" spans="2:5" x14ac:dyDescent="0.25">
      <c r="B1144" s="5">
        <v>50041</v>
      </c>
      <c r="E1144" s="32"/>
    </row>
    <row r="1145" spans="2:5" x14ac:dyDescent="0.25">
      <c r="B1145" s="5">
        <v>50072</v>
      </c>
      <c r="E1145" s="32"/>
    </row>
    <row r="1146" spans="2:5" x14ac:dyDescent="0.25">
      <c r="B1146" s="5">
        <v>50100</v>
      </c>
      <c r="E1146" s="32"/>
    </row>
    <row r="1147" spans="2:5" x14ac:dyDescent="0.25">
      <c r="B1147" s="5">
        <v>50131</v>
      </c>
      <c r="E1147" s="32"/>
    </row>
    <row r="1148" spans="2:5" x14ac:dyDescent="0.25">
      <c r="B1148" s="5">
        <v>50161</v>
      </c>
      <c r="E1148" s="32"/>
    </row>
    <row r="1149" spans="2:5" x14ac:dyDescent="0.25">
      <c r="B1149" s="5">
        <v>50192</v>
      </c>
      <c r="E1149" s="32"/>
    </row>
    <row r="1150" spans="2:5" x14ac:dyDescent="0.25">
      <c r="B1150" s="5">
        <v>50222</v>
      </c>
      <c r="E1150" s="32"/>
    </row>
    <row r="1151" spans="2:5" x14ac:dyDescent="0.25">
      <c r="B1151" s="5">
        <v>50253</v>
      </c>
      <c r="E1151" s="32"/>
    </row>
    <row r="1152" spans="2:5" x14ac:dyDescent="0.25">
      <c r="B1152" s="5">
        <v>50284</v>
      </c>
      <c r="E1152" s="32"/>
    </row>
    <row r="1153" spans="2:5" x14ac:dyDescent="0.25">
      <c r="B1153" s="5">
        <v>50314</v>
      </c>
      <c r="E1153" s="32"/>
    </row>
    <row r="1154" spans="2:5" x14ac:dyDescent="0.25">
      <c r="B1154" s="5">
        <v>50345</v>
      </c>
      <c r="E1154" s="32"/>
    </row>
    <row r="1155" spans="2:5" x14ac:dyDescent="0.25">
      <c r="B1155" s="5">
        <v>50375</v>
      </c>
      <c r="E1155" s="32"/>
    </row>
    <row r="1156" spans="2:5" x14ac:dyDescent="0.25">
      <c r="B1156" s="5">
        <v>50406</v>
      </c>
      <c r="E1156" s="32"/>
    </row>
    <row r="1157" spans="2:5" x14ac:dyDescent="0.25">
      <c r="B1157" s="5">
        <v>50437</v>
      </c>
      <c r="E1157" s="32"/>
    </row>
    <row r="1158" spans="2:5" x14ac:dyDescent="0.25">
      <c r="B1158" s="5">
        <v>50465</v>
      </c>
      <c r="E1158" s="32"/>
    </row>
    <row r="1159" spans="2:5" x14ac:dyDescent="0.25">
      <c r="B1159" s="5">
        <v>50496</v>
      </c>
      <c r="E1159" s="32"/>
    </row>
    <row r="1160" spans="2:5" x14ac:dyDescent="0.25">
      <c r="B1160" s="5">
        <v>50526</v>
      </c>
      <c r="E1160" s="32"/>
    </row>
    <row r="1161" spans="2:5" x14ac:dyDescent="0.25">
      <c r="B1161" s="5">
        <v>50557</v>
      </c>
      <c r="E1161" s="32"/>
    </row>
    <row r="1162" spans="2:5" x14ac:dyDescent="0.25">
      <c r="B1162" s="5">
        <v>50587</v>
      </c>
      <c r="E1162" s="32"/>
    </row>
    <row r="1163" spans="2:5" x14ac:dyDescent="0.25">
      <c r="B1163" s="5">
        <v>50618</v>
      </c>
      <c r="E1163" s="32"/>
    </row>
    <row r="1164" spans="2:5" x14ac:dyDescent="0.25">
      <c r="B1164" s="5">
        <v>50649</v>
      </c>
      <c r="E1164" s="32"/>
    </row>
    <row r="1165" spans="2:5" x14ac:dyDescent="0.25">
      <c r="B1165" s="5">
        <v>50679</v>
      </c>
      <c r="E1165" s="32"/>
    </row>
    <row r="1166" spans="2:5" x14ac:dyDescent="0.25">
      <c r="B1166" s="5">
        <v>50710</v>
      </c>
      <c r="E1166" s="32"/>
    </row>
    <row r="1167" spans="2:5" x14ac:dyDescent="0.25">
      <c r="B1167" s="5">
        <v>50740</v>
      </c>
      <c r="E1167" s="32"/>
    </row>
    <row r="1168" spans="2:5" x14ac:dyDescent="0.25">
      <c r="B1168" s="5">
        <v>50771</v>
      </c>
      <c r="E1168" s="32"/>
    </row>
    <row r="1169" spans="2:5" x14ac:dyDescent="0.25">
      <c r="B1169" s="5">
        <v>50802</v>
      </c>
      <c r="E1169" s="32"/>
    </row>
    <row r="1170" spans="2:5" x14ac:dyDescent="0.25">
      <c r="B1170" s="5">
        <v>50830</v>
      </c>
      <c r="E1170" s="32"/>
    </row>
    <row r="1171" spans="2:5" x14ac:dyDescent="0.25">
      <c r="B1171" s="5">
        <v>50861</v>
      </c>
      <c r="E1171" s="32"/>
    </row>
    <row r="1172" spans="2:5" x14ac:dyDescent="0.25">
      <c r="B1172" s="5">
        <v>50891</v>
      </c>
      <c r="E1172" s="32"/>
    </row>
    <row r="1173" spans="2:5" x14ac:dyDescent="0.25">
      <c r="B1173" s="5">
        <v>50922</v>
      </c>
      <c r="E1173" s="32"/>
    </row>
    <row r="1174" spans="2:5" x14ac:dyDescent="0.25">
      <c r="B1174" s="5">
        <v>50952</v>
      </c>
      <c r="E1174" s="32"/>
    </row>
    <row r="1175" spans="2:5" x14ac:dyDescent="0.25">
      <c r="B1175" s="5">
        <v>50983</v>
      </c>
      <c r="E1175" s="32"/>
    </row>
    <row r="1176" spans="2:5" x14ac:dyDescent="0.25">
      <c r="B1176" s="5">
        <v>51014</v>
      </c>
      <c r="E1176" s="32"/>
    </row>
    <row r="1177" spans="2:5" x14ac:dyDescent="0.25">
      <c r="B1177" s="5">
        <v>51044</v>
      </c>
      <c r="E1177" s="32"/>
    </row>
    <row r="1178" spans="2:5" x14ac:dyDescent="0.25">
      <c r="B1178" s="5">
        <v>51075</v>
      </c>
      <c r="E1178" s="32"/>
    </row>
    <row r="1179" spans="2:5" x14ac:dyDescent="0.25">
      <c r="B1179" s="5">
        <v>51105</v>
      </c>
      <c r="E1179" s="32"/>
    </row>
    <row r="1180" spans="2:5" x14ac:dyDescent="0.25">
      <c r="B1180" s="5">
        <v>51136</v>
      </c>
      <c r="E1180" s="32"/>
    </row>
    <row r="1181" spans="2:5" x14ac:dyDescent="0.25">
      <c r="B1181" s="5">
        <v>51167</v>
      </c>
      <c r="E1181" s="32"/>
    </row>
    <row r="1182" spans="2:5" x14ac:dyDescent="0.25">
      <c r="B1182" s="5">
        <v>51196</v>
      </c>
      <c r="E1182" s="32"/>
    </row>
    <row r="1183" spans="2:5" x14ac:dyDescent="0.25">
      <c r="B1183" s="5">
        <v>51227</v>
      </c>
      <c r="E1183" s="32"/>
    </row>
    <row r="1184" spans="2:5" x14ac:dyDescent="0.25">
      <c r="B1184" s="5">
        <v>51257</v>
      </c>
      <c r="E1184" s="32"/>
    </row>
    <row r="1185" spans="2:5" x14ac:dyDescent="0.25">
      <c r="B1185" s="5">
        <v>51288</v>
      </c>
      <c r="E1185" s="32"/>
    </row>
    <row r="1186" spans="2:5" x14ac:dyDescent="0.25">
      <c r="B1186" s="5">
        <v>51318</v>
      </c>
      <c r="E1186" s="32"/>
    </row>
    <row r="1187" spans="2:5" x14ac:dyDescent="0.25">
      <c r="B1187" s="5">
        <v>51349</v>
      </c>
      <c r="E1187" s="32"/>
    </row>
    <row r="1188" spans="2:5" x14ac:dyDescent="0.25">
      <c r="B1188" s="5">
        <v>51380</v>
      </c>
      <c r="E1188" s="32"/>
    </row>
    <row r="1189" spans="2:5" x14ac:dyDescent="0.25">
      <c r="B1189" s="5">
        <v>51410</v>
      </c>
      <c r="E1189" s="32"/>
    </row>
    <row r="1190" spans="2:5" x14ac:dyDescent="0.25">
      <c r="B1190" s="5">
        <v>51441</v>
      </c>
      <c r="E1190" s="32"/>
    </row>
    <row r="1191" spans="2:5" x14ac:dyDescent="0.25">
      <c r="B1191" s="5">
        <v>51471</v>
      </c>
      <c r="E1191" s="32"/>
    </row>
    <row r="1192" spans="2:5" x14ac:dyDescent="0.25">
      <c r="B1192" s="5">
        <v>51502</v>
      </c>
      <c r="E1192" s="32"/>
    </row>
    <row r="1193" spans="2:5" x14ac:dyDescent="0.25">
      <c r="B1193" s="5">
        <v>51533</v>
      </c>
      <c r="E1193" s="32"/>
    </row>
    <row r="1194" spans="2:5" x14ac:dyDescent="0.25">
      <c r="B1194" s="5">
        <v>51561</v>
      </c>
      <c r="E1194" s="32"/>
    </row>
    <row r="1195" spans="2:5" x14ac:dyDescent="0.25">
      <c r="B1195" s="5">
        <v>51592</v>
      </c>
      <c r="E1195" s="32"/>
    </row>
    <row r="1196" spans="2:5" x14ac:dyDescent="0.25">
      <c r="B1196" s="5">
        <v>51622</v>
      </c>
      <c r="E1196" s="32"/>
    </row>
    <row r="1197" spans="2:5" x14ac:dyDescent="0.25">
      <c r="B1197" s="5">
        <v>51653</v>
      </c>
      <c r="E1197" s="32"/>
    </row>
    <row r="1198" spans="2:5" x14ac:dyDescent="0.25">
      <c r="B1198" s="5">
        <v>51683</v>
      </c>
      <c r="E1198" s="32"/>
    </row>
    <row r="1199" spans="2:5" x14ac:dyDescent="0.25">
      <c r="B1199" s="5">
        <v>51714</v>
      </c>
      <c r="E1199" s="32"/>
    </row>
    <row r="1200" spans="2:5" x14ac:dyDescent="0.25">
      <c r="B1200" s="5">
        <v>51745</v>
      </c>
      <c r="E1200" s="32"/>
    </row>
    <row r="1201" spans="2:5" x14ac:dyDescent="0.25">
      <c r="B1201" s="5">
        <v>51775</v>
      </c>
      <c r="E1201" s="32"/>
    </row>
    <row r="1202" spans="2:5" x14ac:dyDescent="0.25">
      <c r="B1202" s="5">
        <v>51806</v>
      </c>
      <c r="E1202" s="32"/>
    </row>
    <row r="1203" spans="2:5" x14ac:dyDescent="0.25">
      <c r="B1203" s="5">
        <v>51836</v>
      </c>
      <c r="E1203" s="32"/>
    </row>
    <row r="1204" spans="2:5" x14ac:dyDescent="0.25">
      <c r="B1204" s="5">
        <v>51867</v>
      </c>
      <c r="E1204" s="32"/>
    </row>
    <row r="1205" spans="2:5" x14ac:dyDescent="0.25">
      <c r="B1205" s="5">
        <v>51898</v>
      </c>
      <c r="E1205" s="32"/>
    </row>
    <row r="1206" spans="2:5" x14ac:dyDescent="0.25">
      <c r="B1206" s="5">
        <v>51926</v>
      </c>
      <c r="E1206" s="32"/>
    </row>
    <row r="1207" spans="2:5" x14ac:dyDescent="0.25">
      <c r="B1207" s="5">
        <v>51957</v>
      </c>
      <c r="E1207" s="32"/>
    </row>
    <row r="1208" spans="2:5" x14ac:dyDescent="0.25">
      <c r="B1208" s="5">
        <v>51987</v>
      </c>
      <c r="E1208" s="32"/>
    </row>
    <row r="1209" spans="2:5" x14ac:dyDescent="0.25">
      <c r="B1209" s="5">
        <v>52018</v>
      </c>
      <c r="E1209" s="32"/>
    </row>
    <row r="1210" spans="2:5" x14ac:dyDescent="0.25">
      <c r="B1210" s="5">
        <v>52048</v>
      </c>
      <c r="E1210" s="32"/>
    </row>
    <row r="1211" spans="2:5" x14ac:dyDescent="0.25">
      <c r="B1211" s="5">
        <v>52079</v>
      </c>
      <c r="E1211" s="32"/>
    </row>
    <row r="1212" spans="2:5" x14ac:dyDescent="0.25">
      <c r="B1212" s="5">
        <v>52110</v>
      </c>
      <c r="E1212" s="32"/>
    </row>
    <row r="1213" spans="2:5" x14ac:dyDescent="0.25">
      <c r="B1213" s="5">
        <v>52140</v>
      </c>
      <c r="E1213" s="32"/>
    </row>
    <row r="1214" spans="2:5" x14ac:dyDescent="0.25">
      <c r="B1214" s="5">
        <v>52171</v>
      </c>
      <c r="E1214" s="32"/>
    </row>
    <row r="1215" spans="2:5" x14ac:dyDescent="0.25">
      <c r="B1215" s="5">
        <v>52201</v>
      </c>
      <c r="E1215" s="32"/>
    </row>
    <row r="1216" spans="2:5" x14ac:dyDescent="0.25">
      <c r="B1216" s="5">
        <v>52232</v>
      </c>
      <c r="E1216" s="32"/>
    </row>
    <row r="1217" spans="2:5" x14ac:dyDescent="0.25">
      <c r="B1217" s="5">
        <v>52263</v>
      </c>
      <c r="E1217" s="32"/>
    </row>
    <row r="1218" spans="2:5" x14ac:dyDescent="0.25">
      <c r="B1218" s="5">
        <v>52291</v>
      </c>
      <c r="E1218" s="32"/>
    </row>
    <row r="1219" spans="2:5" x14ac:dyDescent="0.25">
      <c r="B1219" s="5">
        <v>52322</v>
      </c>
      <c r="E1219" s="32"/>
    </row>
    <row r="1220" spans="2:5" x14ac:dyDescent="0.25">
      <c r="B1220" s="5">
        <v>52352</v>
      </c>
      <c r="E1220" s="32"/>
    </row>
    <row r="1221" spans="2:5" x14ac:dyDescent="0.25">
      <c r="B1221" s="5">
        <v>52383</v>
      </c>
      <c r="E1221" s="32"/>
    </row>
    <row r="1222" spans="2:5" x14ac:dyDescent="0.25">
      <c r="B1222" s="5">
        <v>52413</v>
      </c>
      <c r="E1222" s="32"/>
    </row>
    <row r="1223" spans="2:5" x14ac:dyDescent="0.25">
      <c r="B1223" s="5">
        <v>52444</v>
      </c>
      <c r="E1223" s="32"/>
    </row>
    <row r="1224" spans="2:5" x14ac:dyDescent="0.25">
      <c r="B1224" s="5">
        <v>52475</v>
      </c>
      <c r="E1224" s="32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D9802"/>
  <sheetViews>
    <sheetView rightToLeft="1" workbookViewId="0">
      <pane ySplit="2" topLeftCell="A7622" activePane="bottomLeft" state="frozen"/>
      <selection pane="bottomLeft" activeCell="D7622" sqref="D7622"/>
    </sheetView>
  </sheetViews>
  <sheetFormatPr defaultRowHeight="15" x14ac:dyDescent="0.25"/>
  <cols>
    <col min="2" max="2" width="15.140625" bestFit="1" customWidth="1"/>
    <col min="3" max="3" width="9.85546875" bestFit="1" customWidth="1"/>
    <col min="4" max="4" width="9.85546875" style="29" bestFit="1" customWidth="1"/>
    <col min="5" max="5" width="10.5703125" bestFit="1" customWidth="1"/>
  </cols>
  <sheetData>
    <row r="2" spans="2:4" x14ac:dyDescent="0.25">
      <c r="B2" s="20" t="s">
        <v>3</v>
      </c>
      <c r="C2" s="1" t="s">
        <v>24</v>
      </c>
      <c r="D2" s="29" t="s">
        <v>42</v>
      </c>
    </row>
    <row r="3" spans="2:4" x14ac:dyDescent="0.25">
      <c r="B3" s="1">
        <v>32874</v>
      </c>
      <c r="C3" s="30">
        <f>VLOOKUP(B3,'רביות שנתיות'!B:C,2)</f>
        <v>8</v>
      </c>
      <c r="D3" s="29">
        <f>(1+C3/100)^(1/365)-1</f>
        <v>2.1087439837685906E-4</v>
      </c>
    </row>
    <row r="4" spans="2:4" x14ac:dyDescent="0.25">
      <c r="B4" s="1">
        <v>32875</v>
      </c>
      <c r="C4" s="30">
        <f>VLOOKUP(B4,'רביות שנתיות'!B:C,2)</f>
        <v>8</v>
      </c>
      <c r="D4" s="29">
        <f>(1+C4/100)^(1/365.25)-1</f>
        <v>2.1073004751070989E-4</v>
      </c>
    </row>
    <row r="5" spans="2:4" x14ac:dyDescent="0.25">
      <c r="B5" s="1">
        <v>32876</v>
      </c>
      <c r="C5" s="30">
        <f>VLOOKUP(B5,'רביות שנתיות'!B:C,2)</f>
        <v>8</v>
      </c>
      <c r="D5" s="29">
        <f t="shared" ref="D5:D68" si="0">(1+C5/100)^(1/365.25)-1</f>
        <v>2.1073004751070989E-4</v>
      </c>
    </row>
    <row r="6" spans="2:4" x14ac:dyDescent="0.25">
      <c r="B6" s="1">
        <v>32877</v>
      </c>
      <c r="C6" s="30">
        <f>VLOOKUP(B6,'רביות שנתיות'!B:C,2)</f>
        <v>8</v>
      </c>
      <c r="D6" s="29">
        <f t="shared" si="0"/>
        <v>2.1073004751070989E-4</v>
      </c>
    </row>
    <row r="7" spans="2:4" x14ac:dyDescent="0.25">
      <c r="B7" s="1">
        <v>32878</v>
      </c>
      <c r="C7" s="30">
        <f>VLOOKUP(B7,'רביות שנתיות'!B:C,2)</f>
        <v>8</v>
      </c>
      <c r="D7" s="29">
        <f t="shared" si="0"/>
        <v>2.1073004751070989E-4</v>
      </c>
    </row>
    <row r="8" spans="2:4" x14ac:dyDescent="0.25">
      <c r="B8" s="1">
        <v>32879</v>
      </c>
      <c r="C8" s="30">
        <f>VLOOKUP(B8,'רביות שנתיות'!B:C,2)</f>
        <v>8</v>
      </c>
      <c r="D8" s="29">
        <f t="shared" si="0"/>
        <v>2.1073004751070989E-4</v>
      </c>
    </row>
    <row r="9" spans="2:4" x14ac:dyDescent="0.25">
      <c r="B9" s="1">
        <v>32880</v>
      </c>
      <c r="C9" s="30">
        <f>VLOOKUP(B9,'רביות שנתיות'!B:C,2)</f>
        <v>8</v>
      </c>
      <c r="D9" s="29">
        <f t="shared" si="0"/>
        <v>2.1073004751070989E-4</v>
      </c>
    </row>
    <row r="10" spans="2:4" x14ac:dyDescent="0.25">
      <c r="B10" s="1">
        <v>32881</v>
      </c>
      <c r="C10" s="30">
        <f>VLOOKUP(B10,'רביות שנתיות'!B:C,2)</f>
        <v>8</v>
      </c>
      <c r="D10" s="29">
        <f t="shared" si="0"/>
        <v>2.1073004751070989E-4</v>
      </c>
    </row>
    <row r="11" spans="2:4" x14ac:dyDescent="0.25">
      <c r="B11" s="1">
        <v>32882</v>
      </c>
      <c r="C11" s="30">
        <f>VLOOKUP(B11,'רביות שנתיות'!B:C,2)</f>
        <v>8</v>
      </c>
      <c r="D11" s="29">
        <f t="shared" si="0"/>
        <v>2.1073004751070989E-4</v>
      </c>
    </row>
    <row r="12" spans="2:4" x14ac:dyDescent="0.25">
      <c r="B12" s="1">
        <v>32883</v>
      </c>
      <c r="C12" s="30">
        <f>VLOOKUP(B12,'רביות שנתיות'!B:C,2)</f>
        <v>8</v>
      </c>
      <c r="D12" s="29">
        <f t="shared" si="0"/>
        <v>2.1073004751070989E-4</v>
      </c>
    </row>
    <row r="13" spans="2:4" x14ac:dyDescent="0.25">
      <c r="B13" s="1">
        <v>32884</v>
      </c>
      <c r="C13" s="30">
        <f>VLOOKUP(B13,'רביות שנתיות'!B:C,2)</f>
        <v>8</v>
      </c>
      <c r="D13" s="29">
        <f t="shared" si="0"/>
        <v>2.1073004751070989E-4</v>
      </c>
    </row>
    <row r="14" spans="2:4" x14ac:dyDescent="0.25">
      <c r="B14" s="1">
        <v>32885</v>
      </c>
      <c r="C14" s="30">
        <f>VLOOKUP(B14,'רביות שנתיות'!B:C,2)</f>
        <v>8</v>
      </c>
      <c r="D14" s="29">
        <f t="shared" si="0"/>
        <v>2.1073004751070989E-4</v>
      </c>
    </row>
    <row r="15" spans="2:4" x14ac:dyDescent="0.25">
      <c r="B15" s="1">
        <v>32886</v>
      </c>
      <c r="C15" s="30">
        <f>VLOOKUP(B15,'רביות שנתיות'!B:C,2)</f>
        <v>8</v>
      </c>
      <c r="D15" s="29">
        <f t="shared" si="0"/>
        <v>2.1073004751070989E-4</v>
      </c>
    </row>
    <row r="16" spans="2:4" x14ac:dyDescent="0.25">
      <c r="B16" s="1">
        <v>32887</v>
      </c>
      <c r="C16" s="30">
        <f>VLOOKUP(B16,'רביות שנתיות'!B:C,2)</f>
        <v>8</v>
      </c>
      <c r="D16" s="29">
        <f t="shared" si="0"/>
        <v>2.1073004751070989E-4</v>
      </c>
    </row>
    <row r="17" spans="2:4" x14ac:dyDescent="0.25">
      <c r="B17" s="1">
        <v>32888</v>
      </c>
      <c r="C17" s="30">
        <f>VLOOKUP(B17,'רביות שנתיות'!B:C,2)</f>
        <v>8</v>
      </c>
      <c r="D17" s="29">
        <f t="shared" si="0"/>
        <v>2.1073004751070989E-4</v>
      </c>
    </row>
    <row r="18" spans="2:4" x14ac:dyDescent="0.25">
      <c r="B18" s="1">
        <v>32889</v>
      </c>
      <c r="C18" s="30">
        <f>VLOOKUP(B18,'רביות שנתיות'!B:C,2)</f>
        <v>8</v>
      </c>
      <c r="D18" s="29">
        <f t="shared" si="0"/>
        <v>2.1073004751070989E-4</v>
      </c>
    </row>
    <row r="19" spans="2:4" x14ac:dyDescent="0.25">
      <c r="B19" s="1">
        <v>32890</v>
      </c>
      <c r="C19" s="30">
        <f>VLOOKUP(B19,'רביות שנתיות'!B:C,2)</f>
        <v>8</v>
      </c>
      <c r="D19" s="29">
        <f t="shared" si="0"/>
        <v>2.1073004751070989E-4</v>
      </c>
    </row>
    <row r="20" spans="2:4" x14ac:dyDescent="0.25">
      <c r="B20" s="1">
        <v>32891</v>
      </c>
      <c r="C20" s="30">
        <f>VLOOKUP(B20,'רביות שנתיות'!B:C,2)</f>
        <v>8</v>
      </c>
      <c r="D20" s="29">
        <f t="shared" si="0"/>
        <v>2.1073004751070989E-4</v>
      </c>
    </row>
    <row r="21" spans="2:4" x14ac:dyDescent="0.25">
      <c r="B21" s="1">
        <v>32892</v>
      </c>
      <c r="C21" s="30">
        <f>VLOOKUP(B21,'רביות שנתיות'!B:C,2)</f>
        <v>8</v>
      </c>
      <c r="D21" s="29">
        <f t="shared" si="0"/>
        <v>2.1073004751070989E-4</v>
      </c>
    </row>
    <row r="22" spans="2:4" x14ac:dyDescent="0.25">
      <c r="B22" s="1">
        <v>32893</v>
      </c>
      <c r="C22" s="30">
        <f>VLOOKUP(B22,'רביות שנתיות'!B:C,2)</f>
        <v>8</v>
      </c>
      <c r="D22" s="29">
        <f t="shared" si="0"/>
        <v>2.1073004751070989E-4</v>
      </c>
    </row>
    <row r="23" spans="2:4" x14ac:dyDescent="0.25">
      <c r="B23" s="1">
        <v>32894</v>
      </c>
      <c r="C23" s="30">
        <f>VLOOKUP(B23,'רביות שנתיות'!B:C,2)</f>
        <v>8</v>
      </c>
      <c r="D23" s="29">
        <f t="shared" si="0"/>
        <v>2.1073004751070989E-4</v>
      </c>
    </row>
    <row r="24" spans="2:4" x14ac:dyDescent="0.25">
      <c r="B24" s="1">
        <v>32895</v>
      </c>
      <c r="C24" s="30">
        <f>VLOOKUP(B24,'רביות שנתיות'!B:C,2)</f>
        <v>8</v>
      </c>
      <c r="D24" s="29">
        <f t="shared" si="0"/>
        <v>2.1073004751070989E-4</v>
      </c>
    </row>
    <row r="25" spans="2:4" x14ac:dyDescent="0.25">
      <c r="B25" s="1">
        <v>32896</v>
      </c>
      <c r="C25" s="30">
        <f>VLOOKUP(B25,'רביות שנתיות'!B:C,2)</f>
        <v>8</v>
      </c>
      <c r="D25" s="29">
        <f t="shared" si="0"/>
        <v>2.1073004751070989E-4</v>
      </c>
    </row>
    <row r="26" spans="2:4" x14ac:dyDescent="0.25">
      <c r="B26" s="1">
        <v>32897</v>
      </c>
      <c r="C26" s="30">
        <f>VLOOKUP(B26,'רביות שנתיות'!B:C,2)</f>
        <v>8</v>
      </c>
      <c r="D26" s="29">
        <f t="shared" si="0"/>
        <v>2.1073004751070989E-4</v>
      </c>
    </row>
    <row r="27" spans="2:4" x14ac:dyDescent="0.25">
      <c r="B27" s="1">
        <v>32898</v>
      </c>
      <c r="C27" s="30">
        <f>VLOOKUP(B27,'רביות שנתיות'!B:C,2)</f>
        <v>8</v>
      </c>
      <c r="D27" s="29">
        <f t="shared" si="0"/>
        <v>2.1073004751070989E-4</v>
      </c>
    </row>
    <row r="28" spans="2:4" x14ac:dyDescent="0.25">
      <c r="B28" s="1">
        <v>32899</v>
      </c>
      <c r="C28" s="30">
        <f>VLOOKUP(B28,'רביות שנתיות'!B:C,2)</f>
        <v>8</v>
      </c>
      <c r="D28" s="29">
        <f t="shared" si="0"/>
        <v>2.1073004751070989E-4</v>
      </c>
    </row>
    <row r="29" spans="2:4" x14ac:dyDescent="0.25">
      <c r="B29" s="1">
        <v>32900</v>
      </c>
      <c r="C29" s="30">
        <f>VLOOKUP(B29,'רביות שנתיות'!B:C,2)</f>
        <v>8</v>
      </c>
      <c r="D29" s="29">
        <f t="shared" si="0"/>
        <v>2.1073004751070989E-4</v>
      </c>
    </row>
    <row r="30" spans="2:4" x14ac:dyDescent="0.25">
      <c r="B30" s="1">
        <v>32901</v>
      </c>
      <c r="C30" s="30">
        <f>VLOOKUP(B30,'רביות שנתיות'!B:C,2)</f>
        <v>8</v>
      </c>
      <c r="D30" s="29">
        <f t="shared" si="0"/>
        <v>2.1073004751070989E-4</v>
      </c>
    </row>
    <row r="31" spans="2:4" x14ac:dyDescent="0.25">
      <c r="B31" s="1">
        <v>32902</v>
      </c>
      <c r="C31" s="30">
        <f>VLOOKUP(B31,'רביות שנתיות'!B:C,2)</f>
        <v>8</v>
      </c>
      <c r="D31" s="29">
        <f t="shared" si="0"/>
        <v>2.1073004751070989E-4</v>
      </c>
    </row>
    <row r="32" spans="2:4" x14ac:dyDescent="0.25">
      <c r="B32" s="1">
        <v>32903</v>
      </c>
      <c r="C32" s="30">
        <f>VLOOKUP(B32,'רביות שנתיות'!B:C,2)</f>
        <v>8</v>
      </c>
      <c r="D32" s="29">
        <f t="shared" si="0"/>
        <v>2.1073004751070989E-4</v>
      </c>
    </row>
    <row r="33" spans="2:4" x14ac:dyDescent="0.25">
      <c r="B33" s="1">
        <v>32904</v>
      </c>
      <c r="C33" s="30">
        <f>VLOOKUP(B33,'רביות שנתיות'!B:C,2)</f>
        <v>8</v>
      </c>
      <c r="D33" s="29">
        <f t="shared" si="0"/>
        <v>2.1073004751070989E-4</v>
      </c>
    </row>
    <row r="34" spans="2:4" x14ac:dyDescent="0.25">
      <c r="B34" s="1">
        <v>32905</v>
      </c>
      <c r="C34" s="30">
        <f>VLOOKUP(B34,'רביות שנתיות'!B:C,2)</f>
        <v>8</v>
      </c>
      <c r="D34" s="29">
        <f t="shared" si="0"/>
        <v>2.1073004751070989E-4</v>
      </c>
    </row>
    <row r="35" spans="2:4" x14ac:dyDescent="0.25">
      <c r="B35" s="1">
        <v>32906</v>
      </c>
      <c r="C35" s="30">
        <f>VLOOKUP(B35,'רביות שנתיות'!B:C,2)</f>
        <v>8</v>
      </c>
      <c r="D35" s="29">
        <f t="shared" si="0"/>
        <v>2.1073004751070989E-4</v>
      </c>
    </row>
    <row r="36" spans="2:4" x14ac:dyDescent="0.25">
      <c r="B36" s="1">
        <v>32907</v>
      </c>
      <c r="C36" s="30">
        <f>VLOOKUP(B36,'רביות שנתיות'!B:C,2)</f>
        <v>8</v>
      </c>
      <c r="D36" s="29">
        <f t="shared" si="0"/>
        <v>2.1073004751070989E-4</v>
      </c>
    </row>
    <row r="37" spans="2:4" x14ac:dyDescent="0.25">
      <c r="B37" s="1">
        <v>32908</v>
      </c>
      <c r="C37" s="30">
        <f>VLOOKUP(B37,'רביות שנתיות'!B:C,2)</f>
        <v>8</v>
      </c>
      <c r="D37" s="29">
        <f t="shared" si="0"/>
        <v>2.1073004751070989E-4</v>
      </c>
    </row>
    <row r="38" spans="2:4" x14ac:dyDescent="0.25">
      <c r="B38" s="1">
        <v>32909</v>
      </c>
      <c r="C38" s="30">
        <f>VLOOKUP(B38,'רביות שנתיות'!B:C,2)</f>
        <v>8</v>
      </c>
      <c r="D38" s="29">
        <f t="shared" si="0"/>
        <v>2.1073004751070989E-4</v>
      </c>
    </row>
    <row r="39" spans="2:4" x14ac:dyDescent="0.25">
      <c r="B39" s="1">
        <v>32910</v>
      </c>
      <c r="C39" s="30">
        <f>VLOOKUP(B39,'רביות שנתיות'!B:C,2)</f>
        <v>8</v>
      </c>
      <c r="D39" s="29">
        <f t="shared" si="0"/>
        <v>2.1073004751070989E-4</v>
      </c>
    </row>
    <row r="40" spans="2:4" x14ac:dyDescent="0.25">
      <c r="B40" s="1">
        <v>32911</v>
      </c>
      <c r="C40" s="30">
        <f>VLOOKUP(B40,'רביות שנתיות'!B:C,2)</f>
        <v>8</v>
      </c>
      <c r="D40" s="29">
        <f t="shared" si="0"/>
        <v>2.1073004751070989E-4</v>
      </c>
    </row>
    <row r="41" spans="2:4" x14ac:dyDescent="0.25">
      <c r="B41" s="1">
        <v>32912</v>
      </c>
      <c r="C41" s="30">
        <f>VLOOKUP(B41,'רביות שנתיות'!B:C,2)</f>
        <v>8</v>
      </c>
      <c r="D41" s="29">
        <f t="shared" si="0"/>
        <v>2.1073004751070989E-4</v>
      </c>
    </row>
    <row r="42" spans="2:4" x14ac:dyDescent="0.25">
      <c r="B42" s="1">
        <v>32913</v>
      </c>
      <c r="C42" s="30">
        <f>VLOOKUP(B42,'רביות שנתיות'!B:C,2)</f>
        <v>8</v>
      </c>
      <c r="D42" s="29">
        <f t="shared" si="0"/>
        <v>2.1073004751070989E-4</v>
      </c>
    </row>
    <row r="43" spans="2:4" x14ac:dyDescent="0.25">
      <c r="B43" s="1">
        <v>32914</v>
      </c>
      <c r="C43" s="30">
        <f>VLOOKUP(B43,'רביות שנתיות'!B:C,2)</f>
        <v>8</v>
      </c>
      <c r="D43" s="29">
        <f t="shared" si="0"/>
        <v>2.1073004751070989E-4</v>
      </c>
    </row>
    <row r="44" spans="2:4" x14ac:dyDescent="0.25">
      <c r="B44" s="1">
        <v>32915</v>
      </c>
      <c r="C44" s="30">
        <f>VLOOKUP(B44,'רביות שנתיות'!B:C,2)</f>
        <v>8</v>
      </c>
      <c r="D44" s="29">
        <f t="shared" si="0"/>
        <v>2.1073004751070989E-4</v>
      </c>
    </row>
    <row r="45" spans="2:4" x14ac:dyDescent="0.25">
      <c r="B45" s="1">
        <v>32916</v>
      </c>
      <c r="C45" s="30">
        <f>VLOOKUP(B45,'רביות שנתיות'!B:C,2)</f>
        <v>8</v>
      </c>
      <c r="D45" s="29">
        <f t="shared" si="0"/>
        <v>2.1073004751070989E-4</v>
      </c>
    </row>
    <row r="46" spans="2:4" x14ac:dyDescent="0.25">
      <c r="B46" s="1">
        <v>32917</v>
      </c>
      <c r="C46" s="30">
        <f>VLOOKUP(B46,'רביות שנתיות'!B:C,2)</f>
        <v>8</v>
      </c>
      <c r="D46" s="29">
        <f t="shared" si="0"/>
        <v>2.1073004751070989E-4</v>
      </c>
    </row>
    <row r="47" spans="2:4" x14ac:dyDescent="0.25">
      <c r="B47" s="1">
        <v>32918</v>
      </c>
      <c r="C47" s="30">
        <f>VLOOKUP(B47,'רביות שנתיות'!B:C,2)</f>
        <v>8</v>
      </c>
      <c r="D47" s="29">
        <f t="shared" si="0"/>
        <v>2.1073004751070989E-4</v>
      </c>
    </row>
    <row r="48" spans="2:4" x14ac:dyDescent="0.25">
      <c r="B48" s="1">
        <v>32919</v>
      </c>
      <c r="C48" s="30">
        <f>VLOOKUP(B48,'רביות שנתיות'!B:C,2)</f>
        <v>8</v>
      </c>
      <c r="D48" s="29">
        <f t="shared" si="0"/>
        <v>2.1073004751070989E-4</v>
      </c>
    </row>
    <row r="49" spans="2:4" x14ac:dyDescent="0.25">
      <c r="B49" s="1">
        <v>32920</v>
      </c>
      <c r="C49" s="30">
        <f>VLOOKUP(B49,'רביות שנתיות'!B:C,2)</f>
        <v>8</v>
      </c>
      <c r="D49" s="29">
        <f t="shared" si="0"/>
        <v>2.1073004751070989E-4</v>
      </c>
    </row>
    <row r="50" spans="2:4" x14ac:dyDescent="0.25">
      <c r="B50" s="1">
        <v>32921</v>
      </c>
      <c r="C50" s="30">
        <f>VLOOKUP(B50,'רביות שנתיות'!B:C,2)</f>
        <v>8</v>
      </c>
      <c r="D50" s="29">
        <f t="shared" si="0"/>
        <v>2.1073004751070989E-4</v>
      </c>
    </row>
    <row r="51" spans="2:4" x14ac:dyDescent="0.25">
      <c r="B51" s="1">
        <v>32922</v>
      </c>
      <c r="C51" s="30">
        <f>VLOOKUP(B51,'רביות שנתיות'!B:C,2)</f>
        <v>8</v>
      </c>
      <c r="D51" s="29">
        <f t="shared" si="0"/>
        <v>2.1073004751070989E-4</v>
      </c>
    </row>
    <row r="52" spans="2:4" x14ac:dyDescent="0.25">
      <c r="B52" s="1">
        <v>32923</v>
      </c>
      <c r="C52" s="30">
        <f>VLOOKUP(B52,'רביות שנתיות'!B:C,2)</f>
        <v>8</v>
      </c>
      <c r="D52" s="29">
        <f t="shared" si="0"/>
        <v>2.1073004751070989E-4</v>
      </c>
    </row>
    <row r="53" spans="2:4" x14ac:dyDescent="0.25">
      <c r="B53" s="1">
        <v>32924</v>
      </c>
      <c r="C53" s="30">
        <f>VLOOKUP(B53,'רביות שנתיות'!B:C,2)</f>
        <v>8</v>
      </c>
      <c r="D53" s="29">
        <f t="shared" si="0"/>
        <v>2.1073004751070989E-4</v>
      </c>
    </row>
    <row r="54" spans="2:4" x14ac:dyDescent="0.25">
      <c r="B54" s="1">
        <v>32925</v>
      </c>
      <c r="C54" s="30">
        <f>VLOOKUP(B54,'רביות שנתיות'!B:C,2)</f>
        <v>8</v>
      </c>
      <c r="D54" s="29">
        <f t="shared" si="0"/>
        <v>2.1073004751070989E-4</v>
      </c>
    </row>
    <row r="55" spans="2:4" x14ac:dyDescent="0.25">
      <c r="B55" s="1">
        <v>32926</v>
      </c>
      <c r="C55" s="30">
        <f>VLOOKUP(B55,'רביות שנתיות'!B:C,2)</f>
        <v>8</v>
      </c>
      <c r="D55" s="29">
        <f t="shared" si="0"/>
        <v>2.1073004751070989E-4</v>
      </c>
    </row>
    <row r="56" spans="2:4" x14ac:dyDescent="0.25">
      <c r="B56" s="1">
        <v>32927</v>
      </c>
      <c r="C56" s="30">
        <f>VLOOKUP(B56,'רביות שנתיות'!B:C,2)</f>
        <v>8</v>
      </c>
      <c r="D56" s="29">
        <f t="shared" si="0"/>
        <v>2.1073004751070989E-4</v>
      </c>
    </row>
    <row r="57" spans="2:4" x14ac:dyDescent="0.25">
      <c r="B57" s="1">
        <v>32928</v>
      </c>
      <c r="C57" s="30">
        <f>VLOOKUP(B57,'רביות שנתיות'!B:C,2)</f>
        <v>8</v>
      </c>
      <c r="D57" s="29">
        <f t="shared" si="0"/>
        <v>2.1073004751070989E-4</v>
      </c>
    </row>
    <row r="58" spans="2:4" x14ac:dyDescent="0.25">
      <c r="B58" s="1">
        <v>32929</v>
      </c>
      <c r="C58" s="30">
        <f>VLOOKUP(B58,'רביות שנתיות'!B:C,2)</f>
        <v>8</v>
      </c>
      <c r="D58" s="29">
        <f t="shared" si="0"/>
        <v>2.1073004751070989E-4</v>
      </c>
    </row>
    <row r="59" spans="2:4" x14ac:dyDescent="0.25">
      <c r="B59" s="1">
        <v>32930</v>
      </c>
      <c r="C59" s="30">
        <f>VLOOKUP(B59,'רביות שנתיות'!B:C,2)</f>
        <v>8</v>
      </c>
      <c r="D59" s="29">
        <f t="shared" si="0"/>
        <v>2.1073004751070989E-4</v>
      </c>
    </row>
    <row r="60" spans="2:4" x14ac:dyDescent="0.25">
      <c r="B60" s="1">
        <v>32931</v>
      </c>
      <c r="C60" s="30">
        <f>VLOOKUP(B60,'רביות שנתיות'!B:C,2)</f>
        <v>8</v>
      </c>
      <c r="D60" s="29">
        <f t="shared" si="0"/>
        <v>2.1073004751070989E-4</v>
      </c>
    </row>
    <row r="61" spans="2:4" x14ac:dyDescent="0.25">
      <c r="B61" s="1">
        <v>32932</v>
      </c>
      <c r="C61" s="30">
        <f>VLOOKUP(B61,'רביות שנתיות'!B:C,2)</f>
        <v>8</v>
      </c>
      <c r="D61" s="29">
        <f t="shared" si="0"/>
        <v>2.1073004751070989E-4</v>
      </c>
    </row>
    <row r="62" spans="2:4" x14ac:dyDescent="0.25">
      <c r="B62" s="1">
        <v>32933</v>
      </c>
      <c r="C62" s="30">
        <f>VLOOKUP(B62,'רביות שנתיות'!B:C,2)</f>
        <v>8</v>
      </c>
      <c r="D62" s="29">
        <f t="shared" si="0"/>
        <v>2.1073004751070989E-4</v>
      </c>
    </row>
    <row r="63" spans="2:4" x14ac:dyDescent="0.25">
      <c r="B63" s="1">
        <v>32934</v>
      </c>
      <c r="C63" s="30">
        <f>VLOOKUP(B63,'רביות שנתיות'!B:C,2)</f>
        <v>8</v>
      </c>
      <c r="D63" s="29">
        <f t="shared" si="0"/>
        <v>2.1073004751070989E-4</v>
      </c>
    </row>
    <row r="64" spans="2:4" x14ac:dyDescent="0.25">
      <c r="B64" s="1">
        <v>32935</v>
      </c>
      <c r="C64" s="30">
        <f>VLOOKUP(B64,'רביות שנתיות'!B:C,2)</f>
        <v>8</v>
      </c>
      <c r="D64" s="29">
        <f t="shared" si="0"/>
        <v>2.1073004751070989E-4</v>
      </c>
    </row>
    <row r="65" spans="2:4" x14ac:dyDescent="0.25">
      <c r="B65" s="1">
        <v>32936</v>
      </c>
      <c r="C65" s="30">
        <f>VLOOKUP(B65,'רביות שנתיות'!B:C,2)</f>
        <v>8</v>
      </c>
      <c r="D65" s="29">
        <f t="shared" si="0"/>
        <v>2.1073004751070989E-4</v>
      </c>
    </row>
    <row r="66" spans="2:4" x14ac:dyDescent="0.25">
      <c r="B66" s="1">
        <v>32937</v>
      </c>
      <c r="C66" s="30">
        <f>VLOOKUP(B66,'רביות שנתיות'!B:C,2)</f>
        <v>8</v>
      </c>
      <c r="D66" s="29">
        <f t="shared" si="0"/>
        <v>2.1073004751070989E-4</v>
      </c>
    </row>
    <row r="67" spans="2:4" x14ac:dyDescent="0.25">
      <c r="B67" s="1">
        <v>32938</v>
      </c>
      <c r="C67" s="30">
        <f>VLOOKUP(B67,'רביות שנתיות'!B:C,2)</f>
        <v>8</v>
      </c>
      <c r="D67" s="29">
        <f t="shared" si="0"/>
        <v>2.1073004751070989E-4</v>
      </c>
    </row>
    <row r="68" spans="2:4" x14ac:dyDescent="0.25">
      <c r="B68" s="1">
        <v>32939</v>
      </c>
      <c r="C68" s="30">
        <f>VLOOKUP(B68,'רביות שנתיות'!B:C,2)</f>
        <v>8</v>
      </c>
      <c r="D68" s="29">
        <f t="shared" si="0"/>
        <v>2.1073004751070989E-4</v>
      </c>
    </row>
    <row r="69" spans="2:4" x14ac:dyDescent="0.25">
      <c r="B69" s="1">
        <v>32940</v>
      </c>
      <c r="C69" s="30">
        <f>VLOOKUP(B69,'רביות שנתיות'!B:C,2)</f>
        <v>8</v>
      </c>
      <c r="D69" s="29">
        <f t="shared" ref="D69:D132" si="1">(1+C69/100)^(1/365.25)-1</f>
        <v>2.1073004751070989E-4</v>
      </c>
    </row>
    <row r="70" spans="2:4" x14ac:dyDescent="0.25">
      <c r="B70" s="1">
        <v>32941</v>
      </c>
      <c r="C70" s="30">
        <f>VLOOKUP(B70,'רביות שנתיות'!B:C,2)</f>
        <v>8</v>
      </c>
      <c r="D70" s="29">
        <f t="shared" si="1"/>
        <v>2.1073004751070989E-4</v>
      </c>
    </row>
    <row r="71" spans="2:4" x14ac:dyDescent="0.25">
      <c r="B71" s="1">
        <v>32942</v>
      </c>
      <c r="C71" s="30">
        <f>VLOOKUP(B71,'רביות שנתיות'!B:C,2)</f>
        <v>8</v>
      </c>
      <c r="D71" s="29">
        <f t="shared" si="1"/>
        <v>2.1073004751070989E-4</v>
      </c>
    </row>
    <row r="72" spans="2:4" x14ac:dyDescent="0.25">
      <c r="B72" s="1">
        <v>32943</v>
      </c>
      <c r="C72" s="30">
        <f>VLOOKUP(B72,'רביות שנתיות'!B:C,2)</f>
        <v>8</v>
      </c>
      <c r="D72" s="29">
        <f t="shared" si="1"/>
        <v>2.1073004751070989E-4</v>
      </c>
    </row>
    <row r="73" spans="2:4" x14ac:dyDescent="0.25">
      <c r="B73" s="1">
        <v>32944</v>
      </c>
      <c r="C73" s="30">
        <f>VLOOKUP(B73,'רביות שנתיות'!B:C,2)</f>
        <v>8</v>
      </c>
      <c r="D73" s="29">
        <f t="shared" si="1"/>
        <v>2.1073004751070989E-4</v>
      </c>
    </row>
    <row r="74" spans="2:4" x14ac:dyDescent="0.25">
      <c r="B74" s="1">
        <v>32945</v>
      </c>
      <c r="C74" s="30">
        <f>VLOOKUP(B74,'רביות שנתיות'!B:C,2)</f>
        <v>8</v>
      </c>
      <c r="D74" s="29">
        <f t="shared" si="1"/>
        <v>2.1073004751070989E-4</v>
      </c>
    </row>
    <row r="75" spans="2:4" x14ac:dyDescent="0.25">
      <c r="B75" s="1">
        <v>32946</v>
      </c>
      <c r="C75" s="30">
        <f>VLOOKUP(B75,'רביות שנתיות'!B:C,2)</f>
        <v>8</v>
      </c>
      <c r="D75" s="29">
        <f t="shared" si="1"/>
        <v>2.1073004751070989E-4</v>
      </c>
    </row>
    <row r="76" spans="2:4" x14ac:dyDescent="0.25">
      <c r="B76" s="1">
        <v>32947</v>
      </c>
      <c r="C76" s="30">
        <f>VLOOKUP(B76,'רביות שנתיות'!B:C,2)</f>
        <v>8</v>
      </c>
      <c r="D76" s="29">
        <f t="shared" si="1"/>
        <v>2.1073004751070989E-4</v>
      </c>
    </row>
    <row r="77" spans="2:4" x14ac:dyDescent="0.25">
      <c r="B77" s="1">
        <v>32948</v>
      </c>
      <c r="C77" s="30">
        <f>VLOOKUP(B77,'רביות שנתיות'!B:C,2)</f>
        <v>8</v>
      </c>
      <c r="D77" s="29">
        <f t="shared" si="1"/>
        <v>2.1073004751070989E-4</v>
      </c>
    </row>
    <row r="78" spans="2:4" x14ac:dyDescent="0.25">
      <c r="B78" s="1">
        <v>32949</v>
      </c>
      <c r="C78" s="30">
        <f>VLOOKUP(B78,'רביות שנתיות'!B:C,2)</f>
        <v>8</v>
      </c>
      <c r="D78" s="29">
        <f t="shared" si="1"/>
        <v>2.1073004751070989E-4</v>
      </c>
    </row>
    <row r="79" spans="2:4" x14ac:dyDescent="0.25">
      <c r="B79" s="1">
        <v>32950</v>
      </c>
      <c r="C79" s="30">
        <f>VLOOKUP(B79,'רביות שנתיות'!B:C,2)</f>
        <v>8</v>
      </c>
      <c r="D79" s="29">
        <f t="shared" si="1"/>
        <v>2.1073004751070989E-4</v>
      </c>
    </row>
    <row r="80" spans="2:4" x14ac:dyDescent="0.25">
      <c r="B80" s="1">
        <v>32951</v>
      </c>
      <c r="C80" s="30">
        <f>VLOOKUP(B80,'רביות שנתיות'!B:C,2)</f>
        <v>8</v>
      </c>
      <c r="D80" s="29">
        <f t="shared" si="1"/>
        <v>2.1073004751070989E-4</v>
      </c>
    </row>
    <row r="81" spans="2:4" x14ac:dyDescent="0.25">
      <c r="B81" s="1">
        <v>32952</v>
      </c>
      <c r="C81" s="30">
        <f>VLOOKUP(B81,'רביות שנתיות'!B:C,2)</f>
        <v>8</v>
      </c>
      <c r="D81" s="29">
        <f t="shared" si="1"/>
        <v>2.1073004751070989E-4</v>
      </c>
    </row>
    <row r="82" spans="2:4" x14ac:dyDescent="0.25">
      <c r="B82" s="1">
        <v>32953</v>
      </c>
      <c r="C82" s="30">
        <f>VLOOKUP(B82,'רביות שנתיות'!B:C,2)</f>
        <v>8</v>
      </c>
      <c r="D82" s="29">
        <f t="shared" si="1"/>
        <v>2.1073004751070989E-4</v>
      </c>
    </row>
    <row r="83" spans="2:4" x14ac:dyDescent="0.25">
      <c r="B83" s="1">
        <v>32954</v>
      </c>
      <c r="C83" s="30">
        <f>VLOOKUP(B83,'רביות שנתיות'!B:C,2)</f>
        <v>8</v>
      </c>
      <c r="D83" s="29">
        <f t="shared" si="1"/>
        <v>2.1073004751070989E-4</v>
      </c>
    </row>
    <row r="84" spans="2:4" x14ac:dyDescent="0.25">
      <c r="B84" s="1">
        <v>32955</v>
      </c>
      <c r="C84" s="30">
        <f>VLOOKUP(B84,'רביות שנתיות'!B:C,2)</f>
        <v>8</v>
      </c>
      <c r="D84" s="29">
        <f t="shared" si="1"/>
        <v>2.1073004751070989E-4</v>
      </c>
    </row>
    <row r="85" spans="2:4" x14ac:dyDescent="0.25">
      <c r="B85" s="1">
        <v>32956</v>
      </c>
      <c r="C85" s="30">
        <f>VLOOKUP(B85,'רביות שנתיות'!B:C,2)</f>
        <v>8</v>
      </c>
      <c r="D85" s="29">
        <f t="shared" si="1"/>
        <v>2.1073004751070989E-4</v>
      </c>
    </row>
    <row r="86" spans="2:4" x14ac:dyDescent="0.25">
      <c r="B86" s="1">
        <v>32957</v>
      </c>
      <c r="C86" s="30">
        <f>VLOOKUP(B86,'רביות שנתיות'!B:C,2)</f>
        <v>8</v>
      </c>
      <c r="D86" s="29">
        <f t="shared" si="1"/>
        <v>2.1073004751070989E-4</v>
      </c>
    </row>
    <row r="87" spans="2:4" x14ac:dyDescent="0.25">
      <c r="B87" s="1">
        <v>32958</v>
      </c>
      <c r="C87" s="30">
        <f>VLOOKUP(B87,'רביות שנתיות'!B:C,2)</f>
        <v>8</v>
      </c>
      <c r="D87" s="29">
        <f t="shared" si="1"/>
        <v>2.1073004751070989E-4</v>
      </c>
    </row>
    <row r="88" spans="2:4" x14ac:dyDescent="0.25">
      <c r="B88" s="1">
        <v>32959</v>
      </c>
      <c r="C88" s="30">
        <f>VLOOKUP(B88,'רביות שנתיות'!B:C,2)</f>
        <v>8</v>
      </c>
      <c r="D88" s="29">
        <f t="shared" si="1"/>
        <v>2.1073004751070989E-4</v>
      </c>
    </row>
    <row r="89" spans="2:4" x14ac:dyDescent="0.25">
      <c r="B89" s="1">
        <v>32960</v>
      </c>
      <c r="C89" s="30">
        <f>VLOOKUP(B89,'רביות שנתיות'!B:C,2)</f>
        <v>8</v>
      </c>
      <c r="D89" s="29">
        <f t="shared" si="1"/>
        <v>2.1073004751070989E-4</v>
      </c>
    </row>
    <row r="90" spans="2:4" x14ac:dyDescent="0.25">
      <c r="B90" s="1">
        <v>32961</v>
      </c>
      <c r="C90" s="30">
        <f>VLOOKUP(B90,'רביות שנתיות'!B:C,2)</f>
        <v>8</v>
      </c>
      <c r="D90" s="29">
        <f t="shared" si="1"/>
        <v>2.1073004751070989E-4</v>
      </c>
    </row>
    <row r="91" spans="2:4" x14ac:dyDescent="0.25">
      <c r="B91" s="1">
        <v>32962</v>
      </c>
      <c r="C91" s="30">
        <f>VLOOKUP(B91,'רביות שנתיות'!B:C,2)</f>
        <v>8</v>
      </c>
      <c r="D91" s="29">
        <f t="shared" si="1"/>
        <v>2.1073004751070989E-4</v>
      </c>
    </row>
    <row r="92" spans="2:4" x14ac:dyDescent="0.25">
      <c r="B92" s="1">
        <v>32963</v>
      </c>
      <c r="C92" s="30">
        <f>VLOOKUP(B92,'רביות שנתיות'!B:C,2)</f>
        <v>8</v>
      </c>
      <c r="D92" s="29">
        <f t="shared" si="1"/>
        <v>2.1073004751070989E-4</v>
      </c>
    </row>
    <row r="93" spans="2:4" x14ac:dyDescent="0.25">
      <c r="B93" s="1">
        <v>32964</v>
      </c>
      <c r="C93" s="30">
        <f>VLOOKUP(B93,'רביות שנתיות'!B:C,2)</f>
        <v>8</v>
      </c>
      <c r="D93" s="29">
        <f t="shared" si="1"/>
        <v>2.1073004751070989E-4</v>
      </c>
    </row>
    <row r="94" spans="2:4" x14ac:dyDescent="0.25">
      <c r="B94" s="1">
        <v>32965</v>
      </c>
      <c r="C94" s="30">
        <f>VLOOKUP(B94,'רביות שנתיות'!B:C,2)</f>
        <v>8</v>
      </c>
      <c r="D94" s="29">
        <f t="shared" si="1"/>
        <v>2.1073004751070989E-4</v>
      </c>
    </row>
    <row r="95" spans="2:4" x14ac:dyDescent="0.25">
      <c r="B95" s="1">
        <v>32966</v>
      </c>
      <c r="C95" s="30">
        <f>VLOOKUP(B95,'רביות שנתיות'!B:C,2)</f>
        <v>8</v>
      </c>
      <c r="D95" s="29">
        <f t="shared" si="1"/>
        <v>2.1073004751070989E-4</v>
      </c>
    </row>
    <row r="96" spans="2:4" x14ac:dyDescent="0.25">
      <c r="B96" s="1">
        <v>32967</v>
      </c>
      <c r="C96" s="30">
        <f>VLOOKUP(B96,'רביות שנתיות'!B:C,2)</f>
        <v>8</v>
      </c>
      <c r="D96" s="29">
        <f t="shared" si="1"/>
        <v>2.1073004751070989E-4</v>
      </c>
    </row>
    <row r="97" spans="2:4" x14ac:dyDescent="0.25">
      <c r="B97" s="1">
        <v>32968</v>
      </c>
      <c r="C97" s="30">
        <f>VLOOKUP(B97,'רביות שנתיות'!B:C,2)</f>
        <v>8</v>
      </c>
      <c r="D97" s="29">
        <f t="shared" si="1"/>
        <v>2.1073004751070989E-4</v>
      </c>
    </row>
    <row r="98" spans="2:4" x14ac:dyDescent="0.25">
      <c r="B98" s="1">
        <v>32969</v>
      </c>
      <c r="C98" s="30">
        <f>VLOOKUP(B98,'רביות שנתיות'!B:C,2)</f>
        <v>8</v>
      </c>
      <c r="D98" s="29">
        <f t="shared" si="1"/>
        <v>2.1073004751070989E-4</v>
      </c>
    </row>
    <row r="99" spans="2:4" x14ac:dyDescent="0.25">
      <c r="B99" s="1">
        <v>32970</v>
      </c>
      <c r="C99" s="30">
        <f>VLOOKUP(B99,'רביות שנתיות'!B:C,2)</f>
        <v>8</v>
      </c>
      <c r="D99" s="29">
        <f t="shared" si="1"/>
        <v>2.1073004751070989E-4</v>
      </c>
    </row>
    <row r="100" spans="2:4" x14ac:dyDescent="0.25">
      <c r="B100" s="1">
        <v>32971</v>
      </c>
      <c r="C100" s="30">
        <f>VLOOKUP(B100,'רביות שנתיות'!B:C,2)</f>
        <v>8</v>
      </c>
      <c r="D100" s="29">
        <f t="shared" si="1"/>
        <v>2.1073004751070989E-4</v>
      </c>
    </row>
    <row r="101" spans="2:4" x14ac:dyDescent="0.25">
      <c r="B101" s="1">
        <v>32972</v>
      </c>
      <c r="C101" s="30">
        <f>VLOOKUP(B101,'רביות שנתיות'!B:C,2)</f>
        <v>8</v>
      </c>
      <c r="D101" s="29">
        <f t="shared" si="1"/>
        <v>2.1073004751070989E-4</v>
      </c>
    </row>
    <row r="102" spans="2:4" x14ac:dyDescent="0.25">
      <c r="B102" s="1">
        <v>32973</v>
      </c>
      <c r="C102" s="30">
        <f>VLOOKUP(B102,'רביות שנתיות'!B:C,2)</f>
        <v>8</v>
      </c>
      <c r="D102" s="29">
        <f t="shared" si="1"/>
        <v>2.1073004751070989E-4</v>
      </c>
    </row>
    <row r="103" spans="2:4" x14ac:dyDescent="0.25">
      <c r="B103" s="1">
        <v>32974</v>
      </c>
      <c r="C103" s="30">
        <f>VLOOKUP(B103,'רביות שנתיות'!B:C,2)</f>
        <v>8</v>
      </c>
      <c r="D103" s="29">
        <f t="shared" si="1"/>
        <v>2.1073004751070989E-4</v>
      </c>
    </row>
    <row r="104" spans="2:4" x14ac:dyDescent="0.25">
      <c r="B104" s="1">
        <v>32975</v>
      </c>
      <c r="C104" s="30">
        <f>VLOOKUP(B104,'רביות שנתיות'!B:C,2)</f>
        <v>8</v>
      </c>
      <c r="D104" s="29">
        <f t="shared" si="1"/>
        <v>2.1073004751070989E-4</v>
      </c>
    </row>
    <row r="105" spans="2:4" x14ac:dyDescent="0.25">
      <c r="B105" s="1">
        <v>32976</v>
      </c>
      <c r="C105" s="30">
        <f>VLOOKUP(B105,'רביות שנתיות'!B:C,2)</f>
        <v>8</v>
      </c>
      <c r="D105" s="29">
        <f t="shared" si="1"/>
        <v>2.1073004751070989E-4</v>
      </c>
    </row>
    <row r="106" spans="2:4" x14ac:dyDescent="0.25">
      <c r="B106" s="1">
        <v>32977</v>
      </c>
      <c r="C106" s="30">
        <f>VLOOKUP(B106,'רביות שנתיות'!B:C,2)</f>
        <v>8</v>
      </c>
      <c r="D106" s="29">
        <f t="shared" si="1"/>
        <v>2.1073004751070989E-4</v>
      </c>
    </row>
    <row r="107" spans="2:4" x14ac:dyDescent="0.25">
      <c r="B107" s="1">
        <v>32978</v>
      </c>
      <c r="C107" s="30">
        <f>VLOOKUP(B107,'רביות שנתיות'!B:C,2)</f>
        <v>8</v>
      </c>
      <c r="D107" s="29">
        <f t="shared" si="1"/>
        <v>2.1073004751070989E-4</v>
      </c>
    </row>
    <row r="108" spans="2:4" x14ac:dyDescent="0.25">
      <c r="B108" s="1">
        <v>32979</v>
      </c>
      <c r="C108" s="30">
        <f>VLOOKUP(B108,'רביות שנתיות'!B:C,2)</f>
        <v>8</v>
      </c>
      <c r="D108" s="29">
        <f t="shared" si="1"/>
        <v>2.1073004751070989E-4</v>
      </c>
    </row>
    <row r="109" spans="2:4" x14ac:dyDescent="0.25">
      <c r="B109" s="1">
        <v>32980</v>
      </c>
      <c r="C109" s="30">
        <f>VLOOKUP(B109,'רביות שנתיות'!B:C,2)</f>
        <v>8</v>
      </c>
      <c r="D109" s="29">
        <f t="shared" si="1"/>
        <v>2.1073004751070989E-4</v>
      </c>
    </row>
    <row r="110" spans="2:4" x14ac:dyDescent="0.25">
      <c r="B110" s="1">
        <v>32981</v>
      </c>
      <c r="C110" s="30">
        <f>VLOOKUP(B110,'רביות שנתיות'!B:C,2)</f>
        <v>8</v>
      </c>
      <c r="D110" s="29">
        <f t="shared" si="1"/>
        <v>2.1073004751070989E-4</v>
      </c>
    </row>
    <row r="111" spans="2:4" x14ac:dyDescent="0.25">
      <c r="B111" s="1">
        <v>32982</v>
      </c>
      <c r="C111" s="30">
        <f>VLOOKUP(B111,'רביות שנתיות'!B:C,2)</f>
        <v>8</v>
      </c>
      <c r="D111" s="29">
        <f t="shared" si="1"/>
        <v>2.1073004751070989E-4</v>
      </c>
    </row>
    <row r="112" spans="2:4" x14ac:dyDescent="0.25">
      <c r="B112" s="1">
        <v>32983</v>
      </c>
      <c r="C112" s="30">
        <f>VLOOKUP(B112,'רביות שנתיות'!B:C,2)</f>
        <v>8</v>
      </c>
      <c r="D112" s="29">
        <f t="shared" si="1"/>
        <v>2.1073004751070989E-4</v>
      </c>
    </row>
    <row r="113" spans="2:4" x14ac:dyDescent="0.25">
      <c r="B113" s="1">
        <v>32984</v>
      </c>
      <c r="C113" s="30">
        <f>VLOOKUP(B113,'רביות שנתיות'!B:C,2)</f>
        <v>8</v>
      </c>
      <c r="D113" s="29">
        <f t="shared" si="1"/>
        <v>2.1073004751070989E-4</v>
      </c>
    </row>
    <row r="114" spans="2:4" x14ac:dyDescent="0.25">
      <c r="B114" s="1">
        <v>32985</v>
      </c>
      <c r="C114" s="30">
        <f>VLOOKUP(B114,'רביות שנתיות'!B:C,2)</f>
        <v>8</v>
      </c>
      <c r="D114" s="29">
        <f t="shared" si="1"/>
        <v>2.1073004751070989E-4</v>
      </c>
    </row>
    <row r="115" spans="2:4" x14ac:dyDescent="0.25">
      <c r="B115" s="1">
        <v>32986</v>
      </c>
      <c r="C115" s="30">
        <f>VLOOKUP(B115,'רביות שנתיות'!B:C,2)</f>
        <v>8</v>
      </c>
      <c r="D115" s="29">
        <f t="shared" si="1"/>
        <v>2.1073004751070989E-4</v>
      </c>
    </row>
    <row r="116" spans="2:4" x14ac:dyDescent="0.25">
      <c r="B116" s="1">
        <v>32987</v>
      </c>
      <c r="C116" s="30">
        <f>VLOOKUP(B116,'רביות שנתיות'!B:C,2)</f>
        <v>8</v>
      </c>
      <c r="D116" s="29">
        <f t="shared" si="1"/>
        <v>2.1073004751070989E-4</v>
      </c>
    </row>
    <row r="117" spans="2:4" x14ac:dyDescent="0.25">
      <c r="B117" s="1">
        <v>32988</v>
      </c>
      <c r="C117" s="30">
        <f>VLOOKUP(B117,'רביות שנתיות'!B:C,2)</f>
        <v>8</v>
      </c>
      <c r="D117" s="29">
        <f t="shared" si="1"/>
        <v>2.1073004751070989E-4</v>
      </c>
    </row>
    <row r="118" spans="2:4" x14ac:dyDescent="0.25">
      <c r="B118" s="1">
        <v>32989</v>
      </c>
      <c r="C118" s="30">
        <f>VLOOKUP(B118,'רביות שנתיות'!B:C,2)</f>
        <v>8</v>
      </c>
      <c r="D118" s="29">
        <f t="shared" si="1"/>
        <v>2.1073004751070989E-4</v>
      </c>
    </row>
    <row r="119" spans="2:4" x14ac:dyDescent="0.25">
      <c r="B119" s="1">
        <v>32990</v>
      </c>
      <c r="C119" s="30">
        <f>VLOOKUP(B119,'רביות שנתיות'!B:C,2)</f>
        <v>8</v>
      </c>
      <c r="D119" s="29">
        <f t="shared" si="1"/>
        <v>2.1073004751070989E-4</v>
      </c>
    </row>
    <row r="120" spans="2:4" x14ac:dyDescent="0.25">
      <c r="B120" s="1">
        <v>32991</v>
      </c>
      <c r="C120" s="30">
        <f>VLOOKUP(B120,'רביות שנתיות'!B:C,2)</f>
        <v>8</v>
      </c>
      <c r="D120" s="29">
        <f t="shared" si="1"/>
        <v>2.1073004751070989E-4</v>
      </c>
    </row>
    <row r="121" spans="2:4" x14ac:dyDescent="0.25">
      <c r="B121" s="1">
        <v>32992</v>
      </c>
      <c r="C121" s="30">
        <f>VLOOKUP(B121,'רביות שנתיות'!B:C,2)</f>
        <v>8</v>
      </c>
      <c r="D121" s="29">
        <f t="shared" si="1"/>
        <v>2.1073004751070989E-4</v>
      </c>
    </row>
    <row r="122" spans="2:4" x14ac:dyDescent="0.25">
      <c r="B122" s="1">
        <v>32993</v>
      </c>
      <c r="C122" s="30">
        <f>VLOOKUP(B122,'רביות שנתיות'!B:C,2)</f>
        <v>8</v>
      </c>
      <c r="D122" s="29">
        <f t="shared" si="1"/>
        <v>2.1073004751070989E-4</v>
      </c>
    </row>
    <row r="123" spans="2:4" x14ac:dyDescent="0.25">
      <c r="B123" s="1">
        <v>32994</v>
      </c>
      <c r="C123" s="30">
        <f>VLOOKUP(B123,'רביות שנתיות'!B:C,2)</f>
        <v>8</v>
      </c>
      <c r="D123" s="29">
        <f t="shared" si="1"/>
        <v>2.1073004751070989E-4</v>
      </c>
    </row>
    <row r="124" spans="2:4" x14ac:dyDescent="0.25">
      <c r="B124" s="1">
        <v>32995</v>
      </c>
      <c r="C124" s="30">
        <f>VLOOKUP(B124,'רביות שנתיות'!B:C,2)</f>
        <v>8</v>
      </c>
      <c r="D124" s="29">
        <f t="shared" si="1"/>
        <v>2.1073004751070989E-4</v>
      </c>
    </row>
    <row r="125" spans="2:4" x14ac:dyDescent="0.25">
      <c r="B125" s="1">
        <v>32996</v>
      </c>
      <c r="C125" s="30">
        <f>VLOOKUP(B125,'רביות שנתיות'!B:C,2)</f>
        <v>8</v>
      </c>
      <c r="D125" s="29">
        <f t="shared" si="1"/>
        <v>2.1073004751070989E-4</v>
      </c>
    </row>
    <row r="126" spans="2:4" x14ac:dyDescent="0.25">
      <c r="B126" s="1">
        <v>32997</v>
      </c>
      <c r="C126" s="30">
        <f>VLOOKUP(B126,'רביות שנתיות'!B:C,2)</f>
        <v>8</v>
      </c>
      <c r="D126" s="29">
        <f t="shared" si="1"/>
        <v>2.1073004751070989E-4</v>
      </c>
    </row>
    <row r="127" spans="2:4" x14ac:dyDescent="0.25">
      <c r="B127" s="1">
        <v>32998</v>
      </c>
      <c r="C127" s="30">
        <f>VLOOKUP(B127,'רביות שנתיות'!B:C,2)</f>
        <v>8</v>
      </c>
      <c r="D127" s="29">
        <f t="shared" si="1"/>
        <v>2.1073004751070989E-4</v>
      </c>
    </row>
    <row r="128" spans="2:4" x14ac:dyDescent="0.25">
      <c r="B128" s="1">
        <v>32999</v>
      </c>
      <c r="C128" s="30">
        <f>VLOOKUP(B128,'רביות שנתיות'!B:C,2)</f>
        <v>8</v>
      </c>
      <c r="D128" s="29">
        <f t="shared" si="1"/>
        <v>2.1073004751070989E-4</v>
      </c>
    </row>
    <row r="129" spans="2:4" x14ac:dyDescent="0.25">
      <c r="B129" s="1">
        <v>33000</v>
      </c>
      <c r="C129" s="30">
        <f>VLOOKUP(B129,'רביות שנתיות'!B:C,2)</f>
        <v>8</v>
      </c>
      <c r="D129" s="29">
        <f t="shared" si="1"/>
        <v>2.1073004751070989E-4</v>
      </c>
    </row>
    <row r="130" spans="2:4" x14ac:dyDescent="0.25">
      <c r="B130" s="1">
        <v>33001</v>
      </c>
      <c r="C130" s="30">
        <f>VLOOKUP(B130,'רביות שנתיות'!B:C,2)</f>
        <v>8</v>
      </c>
      <c r="D130" s="29">
        <f t="shared" si="1"/>
        <v>2.1073004751070989E-4</v>
      </c>
    </row>
    <row r="131" spans="2:4" x14ac:dyDescent="0.25">
      <c r="B131" s="1">
        <v>33002</v>
      </c>
      <c r="C131" s="30">
        <f>VLOOKUP(B131,'רביות שנתיות'!B:C,2)</f>
        <v>8</v>
      </c>
      <c r="D131" s="29">
        <f t="shared" si="1"/>
        <v>2.1073004751070989E-4</v>
      </c>
    </row>
    <row r="132" spans="2:4" x14ac:dyDescent="0.25">
      <c r="B132" s="1">
        <v>33003</v>
      </c>
      <c r="C132" s="30">
        <f>VLOOKUP(B132,'רביות שנתיות'!B:C,2)</f>
        <v>8</v>
      </c>
      <c r="D132" s="29">
        <f t="shared" si="1"/>
        <v>2.1073004751070989E-4</v>
      </c>
    </row>
    <row r="133" spans="2:4" x14ac:dyDescent="0.25">
      <c r="B133" s="1">
        <v>33004</v>
      </c>
      <c r="C133" s="30">
        <f>VLOOKUP(B133,'רביות שנתיות'!B:C,2)</f>
        <v>8</v>
      </c>
      <c r="D133" s="29">
        <f t="shared" ref="D133:D196" si="2">(1+C133/100)^(1/365.25)-1</f>
        <v>2.1073004751070989E-4</v>
      </c>
    </row>
    <row r="134" spans="2:4" x14ac:dyDescent="0.25">
      <c r="B134" s="1">
        <v>33005</v>
      </c>
      <c r="C134" s="30">
        <f>VLOOKUP(B134,'רביות שנתיות'!B:C,2)</f>
        <v>8</v>
      </c>
      <c r="D134" s="29">
        <f t="shared" si="2"/>
        <v>2.1073004751070989E-4</v>
      </c>
    </row>
    <row r="135" spans="2:4" x14ac:dyDescent="0.25">
      <c r="B135" s="1">
        <v>33006</v>
      </c>
      <c r="C135" s="30">
        <f>VLOOKUP(B135,'רביות שנתיות'!B:C,2)</f>
        <v>8</v>
      </c>
      <c r="D135" s="29">
        <f t="shared" si="2"/>
        <v>2.1073004751070989E-4</v>
      </c>
    </row>
    <row r="136" spans="2:4" x14ac:dyDescent="0.25">
      <c r="B136" s="1">
        <v>33007</v>
      </c>
      <c r="C136" s="30">
        <f>VLOOKUP(B136,'רביות שנתיות'!B:C,2)</f>
        <v>8</v>
      </c>
      <c r="D136" s="29">
        <f t="shared" si="2"/>
        <v>2.1073004751070989E-4</v>
      </c>
    </row>
    <row r="137" spans="2:4" x14ac:dyDescent="0.25">
      <c r="B137" s="1">
        <v>33008</v>
      </c>
      <c r="C137" s="30">
        <f>VLOOKUP(B137,'רביות שנתיות'!B:C,2)</f>
        <v>8</v>
      </c>
      <c r="D137" s="29">
        <f t="shared" si="2"/>
        <v>2.1073004751070989E-4</v>
      </c>
    </row>
    <row r="138" spans="2:4" x14ac:dyDescent="0.25">
      <c r="B138" s="1">
        <v>33009</v>
      </c>
      <c r="C138" s="30">
        <f>VLOOKUP(B138,'רביות שנתיות'!B:C,2)</f>
        <v>8</v>
      </c>
      <c r="D138" s="29">
        <f t="shared" si="2"/>
        <v>2.1073004751070989E-4</v>
      </c>
    </row>
    <row r="139" spans="2:4" x14ac:dyDescent="0.25">
      <c r="B139" s="1">
        <v>33010</v>
      </c>
      <c r="C139" s="30">
        <f>VLOOKUP(B139,'רביות שנתיות'!B:C,2)</f>
        <v>8</v>
      </c>
      <c r="D139" s="29">
        <f t="shared" si="2"/>
        <v>2.1073004751070989E-4</v>
      </c>
    </row>
    <row r="140" spans="2:4" x14ac:dyDescent="0.25">
      <c r="B140" s="1">
        <v>33011</v>
      </c>
      <c r="C140" s="30">
        <f>VLOOKUP(B140,'רביות שנתיות'!B:C,2)</f>
        <v>8</v>
      </c>
      <c r="D140" s="29">
        <f t="shared" si="2"/>
        <v>2.1073004751070989E-4</v>
      </c>
    </row>
    <row r="141" spans="2:4" x14ac:dyDescent="0.25">
      <c r="B141" s="1">
        <v>33012</v>
      </c>
      <c r="C141" s="30">
        <f>VLOOKUP(B141,'רביות שנתיות'!B:C,2)</f>
        <v>8</v>
      </c>
      <c r="D141" s="29">
        <f t="shared" si="2"/>
        <v>2.1073004751070989E-4</v>
      </c>
    </row>
    <row r="142" spans="2:4" x14ac:dyDescent="0.25">
      <c r="B142" s="1">
        <v>33013</v>
      </c>
      <c r="C142" s="30">
        <f>VLOOKUP(B142,'רביות שנתיות'!B:C,2)</f>
        <v>8</v>
      </c>
      <c r="D142" s="29">
        <f t="shared" si="2"/>
        <v>2.1073004751070989E-4</v>
      </c>
    </row>
    <row r="143" spans="2:4" x14ac:dyDescent="0.25">
      <c r="B143" s="1">
        <v>33014</v>
      </c>
      <c r="C143" s="30">
        <f>VLOOKUP(B143,'רביות שנתיות'!B:C,2)</f>
        <v>8</v>
      </c>
      <c r="D143" s="29">
        <f t="shared" si="2"/>
        <v>2.1073004751070989E-4</v>
      </c>
    </row>
    <row r="144" spans="2:4" x14ac:dyDescent="0.25">
      <c r="B144" s="1">
        <v>33015</v>
      </c>
      <c r="C144" s="30">
        <f>VLOOKUP(B144,'רביות שנתיות'!B:C,2)</f>
        <v>8</v>
      </c>
      <c r="D144" s="29">
        <f t="shared" si="2"/>
        <v>2.1073004751070989E-4</v>
      </c>
    </row>
    <row r="145" spans="2:4" x14ac:dyDescent="0.25">
      <c r="B145" s="1">
        <v>33016</v>
      </c>
      <c r="C145" s="30">
        <f>VLOOKUP(B145,'רביות שנתיות'!B:C,2)</f>
        <v>8</v>
      </c>
      <c r="D145" s="29">
        <f t="shared" si="2"/>
        <v>2.1073004751070989E-4</v>
      </c>
    </row>
    <row r="146" spans="2:4" x14ac:dyDescent="0.25">
      <c r="B146" s="1">
        <v>33017</v>
      </c>
      <c r="C146" s="30">
        <f>VLOOKUP(B146,'רביות שנתיות'!B:C,2)</f>
        <v>8</v>
      </c>
      <c r="D146" s="29">
        <f t="shared" si="2"/>
        <v>2.1073004751070989E-4</v>
      </c>
    </row>
    <row r="147" spans="2:4" x14ac:dyDescent="0.25">
      <c r="B147" s="1">
        <v>33018</v>
      </c>
      <c r="C147" s="30">
        <f>VLOOKUP(B147,'רביות שנתיות'!B:C,2)</f>
        <v>8</v>
      </c>
      <c r="D147" s="29">
        <f t="shared" si="2"/>
        <v>2.1073004751070989E-4</v>
      </c>
    </row>
    <row r="148" spans="2:4" x14ac:dyDescent="0.25">
      <c r="B148" s="1">
        <v>33019</v>
      </c>
      <c r="C148" s="30">
        <f>VLOOKUP(B148,'רביות שנתיות'!B:C,2)</f>
        <v>8</v>
      </c>
      <c r="D148" s="29">
        <f t="shared" si="2"/>
        <v>2.1073004751070989E-4</v>
      </c>
    </row>
    <row r="149" spans="2:4" x14ac:dyDescent="0.25">
      <c r="B149" s="1">
        <v>33020</v>
      </c>
      <c r="C149" s="30">
        <f>VLOOKUP(B149,'רביות שנתיות'!B:C,2)</f>
        <v>8</v>
      </c>
      <c r="D149" s="29">
        <f t="shared" si="2"/>
        <v>2.1073004751070989E-4</v>
      </c>
    </row>
    <row r="150" spans="2:4" x14ac:dyDescent="0.25">
      <c r="B150" s="1">
        <v>33021</v>
      </c>
      <c r="C150" s="30">
        <f>VLOOKUP(B150,'רביות שנתיות'!B:C,2)</f>
        <v>8</v>
      </c>
      <c r="D150" s="29">
        <f t="shared" si="2"/>
        <v>2.1073004751070989E-4</v>
      </c>
    </row>
    <row r="151" spans="2:4" x14ac:dyDescent="0.25">
      <c r="B151" s="1">
        <v>33022</v>
      </c>
      <c r="C151" s="30">
        <f>VLOOKUP(B151,'רביות שנתיות'!B:C,2)</f>
        <v>8</v>
      </c>
      <c r="D151" s="29">
        <f t="shared" si="2"/>
        <v>2.1073004751070989E-4</v>
      </c>
    </row>
    <row r="152" spans="2:4" x14ac:dyDescent="0.25">
      <c r="B152" s="1">
        <v>33023</v>
      </c>
      <c r="C152" s="30">
        <f>VLOOKUP(B152,'רביות שנתיות'!B:C,2)</f>
        <v>8</v>
      </c>
      <c r="D152" s="29">
        <f t="shared" si="2"/>
        <v>2.1073004751070989E-4</v>
      </c>
    </row>
    <row r="153" spans="2:4" x14ac:dyDescent="0.25">
      <c r="B153" s="1">
        <v>33024</v>
      </c>
      <c r="C153" s="30">
        <f>VLOOKUP(B153,'רביות שנתיות'!B:C,2)</f>
        <v>8</v>
      </c>
      <c r="D153" s="29">
        <f t="shared" si="2"/>
        <v>2.1073004751070989E-4</v>
      </c>
    </row>
    <row r="154" spans="2:4" x14ac:dyDescent="0.25">
      <c r="B154" s="1">
        <v>33025</v>
      </c>
      <c r="C154" s="30">
        <f>VLOOKUP(B154,'רביות שנתיות'!B:C,2)</f>
        <v>8</v>
      </c>
      <c r="D154" s="29">
        <f t="shared" si="2"/>
        <v>2.1073004751070989E-4</v>
      </c>
    </row>
    <row r="155" spans="2:4" x14ac:dyDescent="0.25">
      <c r="B155" s="1">
        <v>33026</v>
      </c>
      <c r="C155" s="30">
        <f>VLOOKUP(B155,'רביות שנתיות'!B:C,2)</f>
        <v>8</v>
      </c>
      <c r="D155" s="29">
        <f t="shared" si="2"/>
        <v>2.1073004751070989E-4</v>
      </c>
    </row>
    <row r="156" spans="2:4" x14ac:dyDescent="0.25">
      <c r="B156" s="1">
        <v>33027</v>
      </c>
      <c r="C156" s="30">
        <f>VLOOKUP(B156,'רביות שנתיות'!B:C,2)</f>
        <v>8</v>
      </c>
      <c r="D156" s="29">
        <f t="shared" si="2"/>
        <v>2.1073004751070989E-4</v>
      </c>
    </row>
    <row r="157" spans="2:4" x14ac:dyDescent="0.25">
      <c r="B157" s="1">
        <v>33028</v>
      </c>
      <c r="C157" s="30">
        <f>VLOOKUP(B157,'רביות שנתיות'!B:C,2)</f>
        <v>8</v>
      </c>
      <c r="D157" s="29">
        <f t="shared" si="2"/>
        <v>2.1073004751070989E-4</v>
      </c>
    </row>
    <row r="158" spans="2:4" x14ac:dyDescent="0.25">
      <c r="B158" s="1">
        <v>33029</v>
      </c>
      <c r="C158" s="30">
        <f>VLOOKUP(B158,'רביות שנתיות'!B:C,2)</f>
        <v>8</v>
      </c>
      <c r="D158" s="29">
        <f t="shared" si="2"/>
        <v>2.1073004751070989E-4</v>
      </c>
    </row>
    <row r="159" spans="2:4" x14ac:dyDescent="0.25">
      <c r="B159" s="1">
        <v>33030</v>
      </c>
      <c r="C159" s="30">
        <f>VLOOKUP(B159,'רביות שנתיות'!B:C,2)</f>
        <v>8</v>
      </c>
      <c r="D159" s="29">
        <f t="shared" si="2"/>
        <v>2.1073004751070989E-4</v>
      </c>
    </row>
    <row r="160" spans="2:4" x14ac:dyDescent="0.25">
      <c r="B160" s="1">
        <v>33031</v>
      </c>
      <c r="C160" s="30">
        <f>VLOOKUP(B160,'רביות שנתיות'!B:C,2)</f>
        <v>8</v>
      </c>
      <c r="D160" s="29">
        <f t="shared" si="2"/>
        <v>2.1073004751070989E-4</v>
      </c>
    </row>
    <row r="161" spans="2:4" x14ac:dyDescent="0.25">
      <c r="B161" s="1">
        <v>33032</v>
      </c>
      <c r="C161" s="30">
        <f>VLOOKUP(B161,'רביות שנתיות'!B:C,2)</f>
        <v>8</v>
      </c>
      <c r="D161" s="29">
        <f t="shared" si="2"/>
        <v>2.1073004751070989E-4</v>
      </c>
    </row>
    <row r="162" spans="2:4" x14ac:dyDescent="0.25">
      <c r="B162" s="1">
        <v>33033</v>
      </c>
      <c r="C162" s="30">
        <f>VLOOKUP(B162,'רביות שנתיות'!B:C,2)</f>
        <v>8</v>
      </c>
      <c r="D162" s="29">
        <f t="shared" si="2"/>
        <v>2.1073004751070989E-4</v>
      </c>
    </row>
    <row r="163" spans="2:4" x14ac:dyDescent="0.25">
      <c r="B163" s="1">
        <v>33034</v>
      </c>
      <c r="C163" s="30">
        <f>VLOOKUP(B163,'רביות שנתיות'!B:C,2)</f>
        <v>8</v>
      </c>
      <c r="D163" s="29">
        <f t="shared" si="2"/>
        <v>2.1073004751070989E-4</v>
      </c>
    </row>
    <row r="164" spans="2:4" x14ac:dyDescent="0.25">
      <c r="B164" s="1">
        <v>33035</v>
      </c>
      <c r="C164" s="30">
        <f>VLOOKUP(B164,'רביות שנתיות'!B:C,2)</f>
        <v>8</v>
      </c>
      <c r="D164" s="29">
        <f t="shared" si="2"/>
        <v>2.1073004751070989E-4</v>
      </c>
    </row>
    <row r="165" spans="2:4" x14ac:dyDescent="0.25">
      <c r="B165" s="1">
        <v>33036</v>
      </c>
      <c r="C165" s="30">
        <f>VLOOKUP(B165,'רביות שנתיות'!B:C,2)</f>
        <v>8</v>
      </c>
      <c r="D165" s="29">
        <f t="shared" si="2"/>
        <v>2.1073004751070989E-4</v>
      </c>
    </row>
    <row r="166" spans="2:4" x14ac:dyDescent="0.25">
      <c r="B166" s="1">
        <v>33037</v>
      </c>
      <c r="C166" s="30">
        <f>VLOOKUP(B166,'רביות שנתיות'!B:C,2)</f>
        <v>8</v>
      </c>
      <c r="D166" s="29">
        <f t="shared" si="2"/>
        <v>2.1073004751070989E-4</v>
      </c>
    </row>
    <row r="167" spans="2:4" x14ac:dyDescent="0.25">
      <c r="B167" s="1">
        <v>33038</v>
      </c>
      <c r="C167" s="30">
        <f>VLOOKUP(B167,'רביות שנתיות'!B:C,2)</f>
        <v>8</v>
      </c>
      <c r="D167" s="29">
        <f t="shared" si="2"/>
        <v>2.1073004751070989E-4</v>
      </c>
    </row>
    <row r="168" spans="2:4" x14ac:dyDescent="0.25">
      <c r="B168" s="1">
        <v>33039</v>
      </c>
      <c r="C168" s="30">
        <f>VLOOKUP(B168,'רביות שנתיות'!B:C,2)</f>
        <v>8</v>
      </c>
      <c r="D168" s="29">
        <f t="shared" si="2"/>
        <v>2.1073004751070989E-4</v>
      </c>
    </row>
    <row r="169" spans="2:4" x14ac:dyDescent="0.25">
      <c r="B169" s="1">
        <v>33040</v>
      </c>
      <c r="C169" s="30">
        <f>VLOOKUP(B169,'רביות שנתיות'!B:C,2)</f>
        <v>8</v>
      </c>
      <c r="D169" s="29">
        <f t="shared" si="2"/>
        <v>2.1073004751070989E-4</v>
      </c>
    </row>
    <row r="170" spans="2:4" x14ac:dyDescent="0.25">
      <c r="B170" s="1">
        <v>33041</v>
      </c>
      <c r="C170" s="30">
        <f>VLOOKUP(B170,'רביות שנתיות'!B:C,2)</f>
        <v>8</v>
      </c>
      <c r="D170" s="29">
        <f t="shared" si="2"/>
        <v>2.1073004751070989E-4</v>
      </c>
    </row>
    <row r="171" spans="2:4" x14ac:dyDescent="0.25">
      <c r="B171" s="1">
        <v>33042</v>
      </c>
      <c r="C171" s="30">
        <f>VLOOKUP(B171,'רביות שנתיות'!B:C,2)</f>
        <v>8</v>
      </c>
      <c r="D171" s="29">
        <f t="shared" si="2"/>
        <v>2.1073004751070989E-4</v>
      </c>
    </row>
    <row r="172" spans="2:4" x14ac:dyDescent="0.25">
      <c r="B172" s="1">
        <v>33043</v>
      </c>
      <c r="C172" s="30">
        <f>VLOOKUP(B172,'רביות שנתיות'!B:C,2)</f>
        <v>8</v>
      </c>
      <c r="D172" s="29">
        <f t="shared" si="2"/>
        <v>2.1073004751070989E-4</v>
      </c>
    </row>
    <row r="173" spans="2:4" x14ac:dyDescent="0.25">
      <c r="B173" s="1">
        <v>33044</v>
      </c>
      <c r="C173" s="30">
        <f>VLOOKUP(B173,'רביות שנתיות'!B:C,2)</f>
        <v>8</v>
      </c>
      <c r="D173" s="29">
        <f t="shared" si="2"/>
        <v>2.1073004751070989E-4</v>
      </c>
    </row>
    <row r="174" spans="2:4" x14ac:dyDescent="0.25">
      <c r="B174" s="1">
        <v>33045</v>
      </c>
      <c r="C174" s="30">
        <f>VLOOKUP(B174,'רביות שנתיות'!B:C,2)</f>
        <v>8</v>
      </c>
      <c r="D174" s="29">
        <f t="shared" si="2"/>
        <v>2.1073004751070989E-4</v>
      </c>
    </row>
    <row r="175" spans="2:4" x14ac:dyDescent="0.25">
      <c r="B175" s="1">
        <v>33046</v>
      </c>
      <c r="C175" s="30">
        <f>VLOOKUP(B175,'רביות שנתיות'!B:C,2)</f>
        <v>8</v>
      </c>
      <c r="D175" s="29">
        <f t="shared" si="2"/>
        <v>2.1073004751070989E-4</v>
      </c>
    </row>
    <row r="176" spans="2:4" x14ac:dyDescent="0.25">
      <c r="B176" s="1">
        <v>33047</v>
      </c>
      <c r="C176" s="30">
        <f>VLOOKUP(B176,'רביות שנתיות'!B:C,2)</f>
        <v>8</v>
      </c>
      <c r="D176" s="29">
        <f t="shared" si="2"/>
        <v>2.1073004751070989E-4</v>
      </c>
    </row>
    <row r="177" spans="2:4" x14ac:dyDescent="0.25">
      <c r="B177" s="1">
        <v>33048</v>
      </c>
      <c r="C177" s="30">
        <f>VLOOKUP(B177,'רביות שנתיות'!B:C,2)</f>
        <v>8</v>
      </c>
      <c r="D177" s="29">
        <f t="shared" si="2"/>
        <v>2.1073004751070989E-4</v>
      </c>
    </row>
    <row r="178" spans="2:4" x14ac:dyDescent="0.25">
      <c r="B178" s="1">
        <v>33049</v>
      </c>
      <c r="C178" s="30">
        <f>VLOOKUP(B178,'רביות שנתיות'!B:C,2)</f>
        <v>8</v>
      </c>
      <c r="D178" s="29">
        <f t="shared" si="2"/>
        <v>2.1073004751070989E-4</v>
      </c>
    </row>
    <row r="179" spans="2:4" x14ac:dyDescent="0.25">
      <c r="B179" s="1">
        <v>33050</v>
      </c>
      <c r="C179" s="30">
        <f>VLOOKUP(B179,'רביות שנתיות'!B:C,2)</f>
        <v>8</v>
      </c>
      <c r="D179" s="29">
        <f t="shared" si="2"/>
        <v>2.1073004751070989E-4</v>
      </c>
    </row>
    <row r="180" spans="2:4" x14ac:dyDescent="0.25">
      <c r="B180" s="1">
        <v>33051</v>
      </c>
      <c r="C180" s="30">
        <f>VLOOKUP(B180,'רביות שנתיות'!B:C,2)</f>
        <v>8</v>
      </c>
      <c r="D180" s="29">
        <f t="shared" si="2"/>
        <v>2.1073004751070989E-4</v>
      </c>
    </row>
    <row r="181" spans="2:4" x14ac:dyDescent="0.25">
      <c r="B181" s="1">
        <v>33052</v>
      </c>
      <c r="C181" s="30">
        <f>VLOOKUP(B181,'רביות שנתיות'!B:C,2)</f>
        <v>8</v>
      </c>
      <c r="D181" s="29">
        <f t="shared" si="2"/>
        <v>2.1073004751070989E-4</v>
      </c>
    </row>
    <row r="182" spans="2:4" x14ac:dyDescent="0.25">
      <c r="B182" s="1">
        <v>33053</v>
      </c>
      <c r="C182" s="30">
        <f>VLOOKUP(B182,'רביות שנתיות'!B:C,2)</f>
        <v>8</v>
      </c>
      <c r="D182" s="29">
        <f t="shared" si="2"/>
        <v>2.1073004751070989E-4</v>
      </c>
    </row>
    <row r="183" spans="2:4" x14ac:dyDescent="0.25">
      <c r="B183" s="1">
        <v>33054</v>
      </c>
      <c r="C183" s="30">
        <f>VLOOKUP(B183,'רביות שנתיות'!B:C,2)</f>
        <v>8</v>
      </c>
      <c r="D183" s="29">
        <f t="shared" si="2"/>
        <v>2.1073004751070989E-4</v>
      </c>
    </row>
    <row r="184" spans="2:4" x14ac:dyDescent="0.25">
      <c r="B184" s="1">
        <v>33055</v>
      </c>
      <c r="C184" s="30">
        <f>VLOOKUP(B184,'רביות שנתיות'!B:C,2)</f>
        <v>8</v>
      </c>
      <c r="D184" s="29">
        <f t="shared" si="2"/>
        <v>2.1073004751070989E-4</v>
      </c>
    </row>
    <row r="185" spans="2:4" x14ac:dyDescent="0.25">
      <c r="B185" s="1">
        <v>33056</v>
      </c>
      <c r="C185" s="30">
        <f>VLOOKUP(B185,'רביות שנתיות'!B:C,2)</f>
        <v>8</v>
      </c>
      <c r="D185" s="29">
        <f t="shared" si="2"/>
        <v>2.1073004751070989E-4</v>
      </c>
    </row>
    <row r="186" spans="2:4" x14ac:dyDescent="0.25">
      <c r="B186" s="1">
        <v>33057</v>
      </c>
      <c r="C186" s="30">
        <f>VLOOKUP(B186,'רביות שנתיות'!B:C,2)</f>
        <v>8</v>
      </c>
      <c r="D186" s="29">
        <f t="shared" si="2"/>
        <v>2.1073004751070989E-4</v>
      </c>
    </row>
    <row r="187" spans="2:4" x14ac:dyDescent="0.25">
      <c r="B187" s="1">
        <v>33058</v>
      </c>
      <c r="C187" s="30">
        <f>VLOOKUP(B187,'רביות שנתיות'!B:C,2)</f>
        <v>8</v>
      </c>
      <c r="D187" s="29">
        <f t="shared" si="2"/>
        <v>2.1073004751070989E-4</v>
      </c>
    </row>
    <row r="188" spans="2:4" x14ac:dyDescent="0.25">
      <c r="B188" s="1">
        <v>33059</v>
      </c>
      <c r="C188" s="30">
        <f>VLOOKUP(B188,'רביות שנתיות'!B:C,2)</f>
        <v>8</v>
      </c>
      <c r="D188" s="29">
        <f t="shared" si="2"/>
        <v>2.1073004751070989E-4</v>
      </c>
    </row>
    <row r="189" spans="2:4" x14ac:dyDescent="0.25">
      <c r="B189" s="1">
        <v>33060</v>
      </c>
      <c r="C189" s="30">
        <f>VLOOKUP(B189,'רביות שנתיות'!B:C,2)</f>
        <v>8</v>
      </c>
      <c r="D189" s="29">
        <f t="shared" si="2"/>
        <v>2.1073004751070989E-4</v>
      </c>
    </row>
    <row r="190" spans="2:4" x14ac:dyDescent="0.25">
      <c r="B190" s="1">
        <v>33061</v>
      </c>
      <c r="C190" s="30">
        <f>VLOOKUP(B190,'רביות שנתיות'!B:C,2)</f>
        <v>8</v>
      </c>
      <c r="D190" s="29">
        <f t="shared" si="2"/>
        <v>2.1073004751070989E-4</v>
      </c>
    </row>
    <row r="191" spans="2:4" x14ac:dyDescent="0.25">
      <c r="B191" s="1">
        <v>33062</v>
      </c>
      <c r="C191" s="30">
        <f>VLOOKUP(B191,'רביות שנתיות'!B:C,2)</f>
        <v>8</v>
      </c>
      <c r="D191" s="29">
        <f t="shared" si="2"/>
        <v>2.1073004751070989E-4</v>
      </c>
    </row>
    <row r="192" spans="2:4" x14ac:dyDescent="0.25">
      <c r="B192" s="1">
        <v>33063</v>
      </c>
      <c r="C192" s="30">
        <f>VLOOKUP(B192,'רביות שנתיות'!B:C,2)</f>
        <v>8</v>
      </c>
      <c r="D192" s="29">
        <f t="shared" si="2"/>
        <v>2.1073004751070989E-4</v>
      </c>
    </row>
    <row r="193" spans="2:4" x14ac:dyDescent="0.25">
      <c r="B193" s="1">
        <v>33064</v>
      </c>
      <c r="C193" s="30">
        <f>VLOOKUP(B193,'רביות שנתיות'!B:C,2)</f>
        <v>8</v>
      </c>
      <c r="D193" s="29">
        <f t="shared" si="2"/>
        <v>2.1073004751070989E-4</v>
      </c>
    </row>
    <row r="194" spans="2:4" x14ac:dyDescent="0.25">
      <c r="B194" s="1">
        <v>33065</v>
      </c>
      <c r="C194" s="30">
        <f>VLOOKUP(B194,'רביות שנתיות'!B:C,2)</f>
        <v>8</v>
      </c>
      <c r="D194" s="29">
        <f t="shared" si="2"/>
        <v>2.1073004751070989E-4</v>
      </c>
    </row>
    <row r="195" spans="2:4" x14ac:dyDescent="0.25">
      <c r="B195" s="1">
        <v>33066</v>
      </c>
      <c r="C195" s="30">
        <f>VLOOKUP(B195,'רביות שנתיות'!B:C,2)</f>
        <v>8</v>
      </c>
      <c r="D195" s="29">
        <f t="shared" si="2"/>
        <v>2.1073004751070989E-4</v>
      </c>
    </row>
    <row r="196" spans="2:4" x14ac:dyDescent="0.25">
      <c r="B196" s="1">
        <v>33067</v>
      </c>
      <c r="C196" s="30">
        <f>VLOOKUP(B196,'רביות שנתיות'!B:C,2)</f>
        <v>8</v>
      </c>
      <c r="D196" s="29">
        <f t="shared" si="2"/>
        <v>2.1073004751070989E-4</v>
      </c>
    </row>
    <row r="197" spans="2:4" x14ac:dyDescent="0.25">
      <c r="B197" s="1">
        <v>33068</v>
      </c>
      <c r="C197" s="30">
        <f>VLOOKUP(B197,'רביות שנתיות'!B:C,2)</f>
        <v>8</v>
      </c>
      <c r="D197" s="29">
        <f t="shared" ref="D197:D260" si="3">(1+C197/100)^(1/365.25)-1</f>
        <v>2.1073004751070989E-4</v>
      </c>
    </row>
    <row r="198" spans="2:4" x14ac:dyDescent="0.25">
      <c r="B198" s="1">
        <v>33069</v>
      </c>
      <c r="C198" s="30">
        <f>VLOOKUP(B198,'רביות שנתיות'!B:C,2)</f>
        <v>8</v>
      </c>
      <c r="D198" s="29">
        <f t="shared" si="3"/>
        <v>2.1073004751070989E-4</v>
      </c>
    </row>
    <row r="199" spans="2:4" x14ac:dyDescent="0.25">
      <c r="B199" s="1">
        <v>33070</v>
      </c>
      <c r="C199" s="30">
        <f>VLOOKUP(B199,'רביות שנתיות'!B:C,2)</f>
        <v>8</v>
      </c>
      <c r="D199" s="29">
        <f t="shared" si="3"/>
        <v>2.1073004751070989E-4</v>
      </c>
    </row>
    <row r="200" spans="2:4" x14ac:dyDescent="0.25">
      <c r="B200" s="1">
        <v>33071</v>
      </c>
      <c r="C200" s="30">
        <f>VLOOKUP(B200,'רביות שנתיות'!B:C,2)</f>
        <v>8</v>
      </c>
      <c r="D200" s="29">
        <f t="shared" si="3"/>
        <v>2.1073004751070989E-4</v>
      </c>
    </row>
    <row r="201" spans="2:4" x14ac:dyDescent="0.25">
      <c r="B201" s="1">
        <v>33072</v>
      </c>
      <c r="C201" s="30">
        <f>VLOOKUP(B201,'רביות שנתיות'!B:C,2)</f>
        <v>8</v>
      </c>
      <c r="D201" s="29">
        <f t="shared" si="3"/>
        <v>2.1073004751070989E-4</v>
      </c>
    </row>
    <row r="202" spans="2:4" x14ac:dyDescent="0.25">
      <c r="B202" s="1">
        <v>33073</v>
      </c>
      <c r="C202" s="30">
        <f>VLOOKUP(B202,'רביות שנתיות'!B:C,2)</f>
        <v>8</v>
      </c>
      <c r="D202" s="29">
        <f t="shared" si="3"/>
        <v>2.1073004751070989E-4</v>
      </c>
    </row>
    <row r="203" spans="2:4" x14ac:dyDescent="0.25">
      <c r="B203" s="1">
        <v>33074</v>
      </c>
      <c r="C203" s="30">
        <f>VLOOKUP(B203,'רביות שנתיות'!B:C,2)</f>
        <v>8</v>
      </c>
      <c r="D203" s="29">
        <f t="shared" si="3"/>
        <v>2.1073004751070989E-4</v>
      </c>
    </row>
    <row r="204" spans="2:4" x14ac:dyDescent="0.25">
      <c r="B204" s="1">
        <v>33075</v>
      </c>
      <c r="C204" s="30">
        <f>VLOOKUP(B204,'רביות שנתיות'!B:C,2)</f>
        <v>8</v>
      </c>
      <c r="D204" s="29">
        <f t="shared" si="3"/>
        <v>2.1073004751070989E-4</v>
      </c>
    </row>
    <row r="205" spans="2:4" x14ac:dyDescent="0.25">
      <c r="B205" s="1">
        <v>33076</v>
      </c>
      <c r="C205" s="30">
        <f>VLOOKUP(B205,'רביות שנתיות'!B:C,2)</f>
        <v>8</v>
      </c>
      <c r="D205" s="29">
        <f t="shared" si="3"/>
        <v>2.1073004751070989E-4</v>
      </c>
    </row>
    <row r="206" spans="2:4" x14ac:dyDescent="0.25">
      <c r="B206" s="1">
        <v>33077</v>
      </c>
      <c r="C206" s="30">
        <f>VLOOKUP(B206,'רביות שנתיות'!B:C,2)</f>
        <v>8</v>
      </c>
      <c r="D206" s="29">
        <f t="shared" si="3"/>
        <v>2.1073004751070989E-4</v>
      </c>
    </row>
    <row r="207" spans="2:4" x14ac:dyDescent="0.25">
      <c r="B207" s="1">
        <v>33078</v>
      </c>
      <c r="C207" s="30">
        <f>VLOOKUP(B207,'רביות שנתיות'!B:C,2)</f>
        <v>8</v>
      </c>
      <c r="D207" s="29">
        <f t="shared" si="3"/>
        <v>2.1073004751070989E-4</v>
      </c>
    </row>
    <row r="208" spans="2:4" x14ac:dyDescent="0.25">
      <c r="B208" s="1">
        <v>33079</v>
      </c>
      <c r="C208" s="30">
        <f>VLOOKUP(B208,'רביות שנתיות'!B:C,2)</f>
        <v>8</v>
      </c>
      <c r="D208" s="29">
        <f t="shared" si="3"/>
        <v>2.1073004751070989E-4</v>
      </c>
    </row>
    <row r="209" spans="2:4" x14ac:dyDescent="0.25">
      <c r="B209" s="1">
        <v>33080</v>
      </c>
      <c r="C209" s="30">
        <f>VLOOKUP(B209,'רביות שנתיות'!B:C,2)</f>
        <v>8</v>
      </c>
      <c r="D209" s="29">
        <f t="shared" si="3"/>
        <v>2.1073004751070989E-4</v>
      </c>
    </row>
    <row r="210" spans="2:4" x14ac:dyDescent="0.25">
      <c r="B210" s="1">
        <v>33081</v>
      </c>
      <c r="C210" s="30">
        <f>VLOOKUP(B210,'רביות שנתיות'!B:C,2)</f>
        <v>8</v>
      </c>
      <c r="D210" s="29">
        <f t="shared" si="3"/>
        <v>2.1073004751070989E-4</v>
      </c>
    </row>
    <row r="211" spans="2:4" x14ac:dyDescent="0.25">
      <c r="B211" s="1">
        <v>33082</v>
      </c>
      <c r="C211" s="30">
        <f>VLOOKUP(B211,'רביות שנתיות'!B:C,2)</f>
        <v>8</v>
      </c>
      <c r="D211" s="29">
        <f t="shared" si="3"/>
        <v>2.1073004751070989E-4</v>
      </c>
    </row>
    <row r="212" spans="2:4" x14ac:dyDescent="0.25">
      <c r="B212" s="1">
        <v>33083</v>
      </c>
      <c r="C212" s="30">
        <f>VLOOKUP(B212,'רביות שנתיות'!B:C,2)</f>
        <v>8</v>
      </c>
      <c r="D212" s="29">
        <f t="shared" si="3"/>
        <v>2.1073004751070989E-4</v>
      </c>
    </row>
    <row r="213" spans="2:4" x14ac:dyDescent="0.25">
      <c r="B213" s="1">
        <v>33084</v>
      </c>
      <c r="C213" s="30">
        <f>VLOOKUP(B213,'רביות שנתיות'!B:C,2)</f>
        <v>8</v>
      </c>
      <c r="D213" s="29">
        <f t="shared" si="3"/>
        <v>2.1073004751070989E-4</v>
      </c>
    </row>
    <row r="214" spans="2:4" x14ac:dyDescent="0.25">
      <c r="B214" s="1">
        <v>33085</v>
      </c>
      <c r="C214" s="30">
        <f>VLOOKUP(B214,'רביות שנתיות'!B:C,2)</f>
        <v>8</v>
      </c>
      <c r="D214" s="29">
        <f t="shared" si="3"/>
        <v>2.1073004751070989E-4</v>
      </c>
    </row>
    <row r="215" spans="2:4" x14ac:dyDescent="0.25">
      <c r="B215" s="1">
        <v>33086</v>
      </c>
      <c r="C215" s="30">
        <f>VLOOKUP(B215,'רביות שנתיות'!B:C,2)</f>
        <v>8</v>
      </c>
      <c r="D215" s="29">
        <f t="shared" si="3"/>
        <v>2.1073004751070989E-4</v>
      </c>
    </row>
    <row r="216" spans="2:4" x14ac:dyDescent="0.25">
      <c r="B216" s="1">
        <v>33087</v>
      </c>
      <c r="C216" s="30">
        <f>VLOOKUP(B216,'רביות שנתיות'!B:C,2)</f>
        <v>8</v>
      </c>
      <c r="D216" s="29">
        <f t="shared" si="3"/>
        <v>2.1073004751070989E-4</v>
      </c>
    </row>
    <row r="217" spans="2:4" x14ac:dyDescent="0.25">
      <c r="B217" s="1">
        <v>33088</v>
      </c>
      <c r="C217" s="30">
        <f>VLOOKUP(B217,'רביות שנתיות'!B:C,2)</f>
        <v>8</v>
      </c>
      <c r="D217" s="29">
        <f t="shared" si="3"/>
        <v>2.1073004751070989E-4</v>
      </c>
    </row>
    <row r="218" spans="2:4" x14ac:dyDescent="0.25">
      <c r="B218" s="1">
        <v>33089</v>
      </c>
      <c r="C218" s="30">
        <f>VLOOKUP(B218,'רביות שנתיות'!B:C,2)</f>
        <v>8</v>
      </c>
      <c r="D218" s="29">
        <f t="shared" si="3"/>
        <v>2.1073004751070989E-4</v>
      </c>
    </row>
    <row r="219" spans="2:4" x14ac:dyDescent="0.25">
      <c r="B219" s="1">
        <v>33090</v>
      </c>
      <c r="C219" s="30">
        <f>VLOOKUP(B219,'רביות שנתיות'!B:C,2)</f>
        <v>8</v>
      </c>
      <c r="D219" s="29">
        <f t="shared" si="3"/>
        <v>2.1073004751070989E-4</v>
      </c>
    </row>
    <row r="220" spans="2:4" x14ac:dyDescent="0.25">
      <c r="B220" s="1">
        <v>33091</v>
      </c>
      <c r="C220" s="30">
        <f>VLOOKUP(B220,'רביות שנתיות'!B:C,2)</f>
        <v>8</v>
      </c>
      <c r="D220" s="29">
        <f t="shared" si="3"/>
        <v>2.1073004751070989E-4</v>
      </c>
    </row>
    <row r="221" spans="2:4" x14ac:dyDescent="0.25">
      <c r="B221" s="1">
        <v>33092</v>
      </c>
      <c r="C221" s="30">
        <f>VLOOKUP(B221,'רביות שנתיות'!B:C,2)</f>
        <v>8</v>
      </c>
      <c r="D221" s="29">
        <f t="shared" si="3"/>
        <v>2.1073004751070989E-4</v>
      </c>
    </row>
    <row r="222" spans="2:4" x14ac:dyDescent="0.25">
      <c r="B222" s="1">
        <v>33093</v>
      </c>
      <c r="C222" s="30">
        <f>VLOOKUP(B222,'רביות שנתיות'!B:C,2)</f>
        <v>8</v>
      </c>
      <c r="D222" s="29">
        <f t="shared" si="3"/>
        <v>2.1073004751070989E-4</v>
      </c>
    </row>
    <row r="223" spans="2:4" x14ac:dyDescent="0.25">
      <c r="B223" s="1">
        <v>33094</v>
      </c>
      <c r="C223" s="30">
        <f>VLOOKUP(B223,'רביות שנתיות'!B:C,2)</f>
        <v>8</v>
      </c>
      <c r="D223" s="29">
        <f t="shared" si="3"/>
        <v>2.1073004751070989E-4</v>
      </c>
    </row>
    <row r="224" spans="2:4" x14ac:dyDescent="0.25">
      <c r="B224" s="1">
        <v>33095</v>
      </c>
      <c r="C224" s="30">
        <f>VLOOKUP(B224,'רביות שנתיות'!B:C,2)</f>
        <v>8</v>
      </c>
      <c r="D224" s="29">
        <f t="shared" si="3"/>
        <v>2.1073004751070989E-4</v>
      </c>
    </row>
    <row r="225" spans="2:4" x14ac:dyDescent="0.25">
      <c r="B225" s="1">
        <v>33096</v>
      </c>
      <c r="C225" s="30">
        <f>VLOOKUP(B225,'רביות שנתיות'!B:C,2)</f>
        <v>8</v>
      </c>
      <c r="D225" s="29">
        <f t="shared" si="3"/>
        <v>2.1073004751070989E-4</v>
      </c>
    </row>
    <row r="226" spans="2:4" x14ac:dyDescent="0.25">
      <c r="B226" s="1">
        <v>33097</v>
      </c>
      <c r="C226" s="30">
        <f>VLOOKUP(B226,'רביות שנתיות'!B:C,2)</f>
        <v>8</v>
      </c>
      <c r="D226" s="29">
        <f t="shared" si="3"/>
        <v>2.1073004751070989E-4</v>
      </c>
    </row>
    <row r="227" spans="2:4" x14ac:dyDescent="0.25">
      <c r="B227" s="1">
        <v>33098</v>
      </c>
      <c r="C227" s="30">
        <f>VLOOKUP(B227,'רביות שנתיות'!B:C,2)</f>
        <v>8</v>
      </c>
      <c r="D227" s="29">
        <f t="shared" si="3"/>
        <v>2.1073004751070989E-4</v>
      </c>
    </row>
    <row r="228" spans="2:4" x14ac:dyDescent="0.25">
      <c r="B228" s="1">
        <v>33099</v>
      </c>
      <c r="C228" s="30">
        <f>VLOOKUP(B228,'רביות שנתיות'!B:C,2)</f>
        <v>8</v>
      </c>
      <c r="D228" s="29">
        <f t="shared" si="3"/>
        <v>2.1073004751070989E-4</v>
      </c>
    </row>
    <row r="229" spans="2:4" x14ac:dyDescent="0.25">
      <c r="B229" s="1">
        <v>33100</v>
      </c>
      <c r="C229" s="30">
        <f>VLOOKUP(B229,'רביות שנתיות'!B:C,2)</f>
        <v>8</v>
      </c>
      <c r="D229" s="29">
        <f t="shared" si="3"/>
        <v>2.1073004751070989E-4</v>
      </c>
    </row>
    <row r="230" spans="2:4" x14ac:dyDescent="0.25">
      <c r="B230" s="1">
        <v>33101</v>
      </c>
      <c r="C230" s="30">
        <f>VLOOKUP(B230,'רביות שנתיות'!B:C,2)</f>
        <v>8</v>
      </c>
      <c r="D230" s="29">
        <f t="shared" si="3"/>
        <v>2.1073004751070989E-4</v>
      </c>
    </row>
    <row r="231" spans="2:4" x14ac:dyDescent="0.25">
      <c r="B231" s="1">
        <v>33102</v>
      </c>
      <c r="C231" s="30">
        <f>VLOOKUP(B231,'רביות שנתיות'!B:C,2)</f>
        <v>8</v>
      </c>
      <c r="D231" s="29">
        <f t="shared" si="3"/>
        <v>2.1073004751070989E-4</v>
      </c>
    </row>
    <row r="232" spans="2:4" x14ac:dyDescent="0.25">
      <c r="B232" s="1">
        <v>33103</v>
      </c>
      <c r="C232" s="30">
        <f>VLOOKUP(B232,'רביות שנתיות'!B:C,2)</f>
        <v>8</v>
      </c>
      <c r="D232" s="29">
        <f t="shared" si="3"/>
        <v>2.1073004751070989E-4</v>
      </c>
    </row>
    <row r="233" spans="2:4" x14ac:dyDescent="0.25">
      <c r="B233" s="1">
        <v>33104</v>
      </c>
      <c r="C233" s="30">
        <f>VLOOKUP(B233,'רביות שנתיות'!B:C,2)</f>
        <v>8</v>
      </c>
      <c r="D233" s="29">
        <f t="shared" si="3"/>
        <v>2.1073004751070989E-4</v>
      </c>
    </row>
    <row r="234" spans="2:4" x14ac:dyDescent="0.25">
      <c r="B234" s="1">
        <v>33105</v>
      </c>
      <c r="C234" s="30">
        <f>VLOOKUP(B234,'רביות שנתיות'!B:C,2)</f>
        <v>8</v>
      </c>
      <c r="D234" s="29">
        <f t="shared" si="3"/>
        <v>2.1073004751070989E-4</v>
      </c>
    </row>
    <row r="235" spans="2:4" x14ac:dyDescent="0.25">
      <c r="B235" s="1">
        <v>33106</v>
      </c>
      <c r="C235" s="30">
        <f>VLOOKUP(B235,'רביות שנתיות'!B:C,2)</f>
        <v>8</v>
      </c>
      <c r="D235" s="29">
        <f t="shared" si="3"/>
        <v>2.1073004751070989E-4</v>
      </c>
    </row>
    <row r="236" spans="2:4" x14ac:dyDescent="0.25">
      <c r="B236" s="1">
        <v>33107</v>
      </c>
      <c r="C236" s="30">
        <f>VLOOKUP(B236,'רביות שנתיות'!B:C,2)</f>
        <v>8</v>
      </c>
      <c r="D236" s="29">
        <f t="shared" si="3"/>
        <v>2.1073004751070989E-4</v>
      </c>
    </row>
    <row r="237" spans="2:4" x14ac:dyDescent="0.25">
      <c r="B237" s="1">
        <v>33108</v>
      </c>
      <c r="C237" s="30">
        <f>VLOOKUP(B237,'רביות שנתיות'!B:C,2)</f>
        <v>8</v>
      </c>
      <c r="D237" s="29">
        <f t="shared" si="3"/>
        <v>2.1073004751070989E-4</v>
      </c>
    </row>
    <row r="238" spans="2:4" x14ac:dyDescent="0.25">
      <c r="B238" s="1">
        <v>33109</v>
      </c>
      <c r="C238" s="30">
        <f>VLOOKUP(B238,'רביות שנתיות'!B:C,2)</f>
        <v>8</v>
      </c>
      <c r="D238" s="29">
        <f t="shared" si="3"/>
        <v>2.1073004751070989E-4</v>
      </c>
    </row>
    <row r="239" spans="2:4" x14ac:dyDescent="0.25">
      <c r="B239" s="1">
        <v>33110</v>
      </c>
      <c r="C239" s="30">
        <f>VLOOKUP(B239,'רביות שנתיות'!B:C,2)</f>
        <v>8</v>
      </c>
      <c r="D239" s="29">
        <f t="shared" si="3"/>
        <v>2.1073004751070989E-4</v>
      </c>
    </row>
    <row r="240" spans="2:4" x14ac:dyDescent="0.25">
      <c r="B240" s="1">
        <v>33111</v>
      </c>
      <c r="C240" s="30">
        <f>VLOOKUP(B240,'רביות שנתיות'!B:C,2)</f>
        <v>8</v>
      </c>
      <c r="D240" s="29">
        <f t="shared" si="3"/>
        <v>2.1073004751070989E-4</v>
      </c>
    </row>
    <row r="241" spans="2:4" x14ac:dyDescent="0.25">
      <c r="B241" s="1">
        <v>33112</v>
      </c>
      <c r="C241" s="30">
        <f>VLOOKUP(B241,'רביות שנתיות'!B:C,2)</f>
        <v>8</v>
      </c>
      <c r="D241" s="29">
        <f t="shared" si="3"/>
        <v>2.1073004751070989E-4</v>
      </c>
    </row>
    <row r="242" spans="2:4" x14ac:dyDescent="0.25">
      <c r="B242" s="1">
        <v>33113</v>
      </c>
      <c r="C242" s="30">
        <f>VLOOKUP(B242,'רביות שנתיות'!B:C,2)</f>
        <v>8</v>
      </c>
      <c r="D242" s="29">
        <f t="shared" si="3"/>
        <v>2.1073004751070989E-4</v>
      </c>
    </row>
    <row r="243" spans="2:4" x14ac:dyDescent="0.25">
      <c r="B243" s="1">
        <v>33114</v>
      </c>
      <c r="C243" s="30">
        <f>VLOOKUP(B243,'רביות שנתיות'!B:C,2)</f>
        <v>8</v>
      </c>
      <c r="D243" s="29">
        <f t="shared" si="3"/>
        <v>2.1073004751070989E-4</v>
      </c>
    </row>
    <row r="244" spans="2:4" x14ac:dyDescent="0.25">
      <c r="B244" s="1">
        <v>33115</v>
      </c>
      <c r="C244" s="30">
        <f>VLOOKUP(B244,'רביות שנתיות'!B:C,2)</f>
        <v>8</v>
      </c>
      <c r="D244" s="29">
        <f t="shared" si="3"/>
        <v>2.1073004751070989E-4</v>
      </c>
    </row>
    <row r="245" spans="2:4" x14ac:dyDescent="0.25">
      <c r="B245" s="1">
        <v>33116</v>
      </c>
      <c r="C245" s="30">
        <f>VLOOKUP(B245,'רביות שנתיות'!B:C,2)</f>
        <v>8</v>
      </c>
      <c r="D245" s="29">
        <f t="shared" si="3"/>
        <v>2.1073004751070989E-4</v>
      </c>
    </row>
    <row r="246" spans="2:4" x14ac:dyDescent="0.25">
      <c r="B246" s="1">
        <v>33117</v>
      </c>
      <c r="C246" s="30">
        <f>VLOOKUP(B246,'רביות שנתיות'!B:C,2)</f>
        <v>8</v>
      </c>
      <c r="D246" s="29">
        <f t="shared" si="3"/>
        <v>2.1073004751070989E-4</v>
      </c>
    </row>
    <row r="247" spans="2:4" x14ac:dyDescent="0.25">
      <c r="B247" s="1">
        <v>33118</v>
      </c>
      <c r="C247" s="30">
        <f>VLOOKUP(B247,'רביות שנתיות'!B:C,2)</f>
        <v>8</v>
      </c>
      <c r="D247" s="29">
        <f t="shared" si="3"/>
        <v>2.1073004751070989E-4</v>
      </c>
    </row>
    <row r="248" spans="2:4" x14ac:dyDescent="0.25">
      <c r="B248" s="1">
        <v>33119</v>
      </c>
      <c r="C248" s="30">
        <f>VLOOKUP(B248,'רביות שנתיות'!B:C,2)</f>
        <v>8</v>
      </c>
      <c r="D248" s="29">
        <f t="shared" si="3"/>
        <v>2.1073004751070989E-4</v>
      </c>
    </row>
    <row r="249" spans="2:4" x14ac:dyDescent="0.25">
      <c r="B249" s="1">
        <v>33120</v>
      </c>
      <c r="C249" s="30">
        <f>VLOOKUP(B249,'רביות שנתיות'!B:C,2)</f>
        <v>8</v>
      </c>
      <c r="D249" s="29">
        <f t="shared" si="3"/>
        <v>2.1073004751070989E-4</v>
      </c>
    </row>
    <row r="250" spans="2:4" x14ac:dyDescent="0.25">
      <c r="B250" s="1">
        <v>33121</v>
      </c>
      <c r="C250" s="30">
        <f>VLOOKUP(B250,'רביות שנתיות'!B:C,2)</f>
        <v>8</v>
      </c>
      <c r="D250" s="29">
        <f t="shared" si="3"/>
        <v>2.1073004751070989E-4</v>
      </c>
    </row>
    <row r="251" spans="2:4" x14ac:dyDescent="0.25">
      <c r="B251" s="1">
        <v>33122</v>
      </c>
      <c r="C251" s="30">
        <f>VLOOKUP(B251,'רביות שנתיות'!B:C,2)</f>
        <v>8</v>
      </c>
      <c r="D251" s="29">
        <f t="shared" si="3"/>
        <v>2.1073004751070989E-4</v>
      </c>
    </row>
    <row r="252" spans="2:4" x14ac:dyDescent="0.25">
      <c r="B252" s="1">
        <v>33123</v>
      </c>
      <c r="C252" s="30">
        <f>VLOOKUP(B252,'רביות שנתיות'!B:C,2)</f>
        <v>8</v>
      </c>
      <c r="D252" s="29">
        <f t="shared" si="3"/>
        <v>2.1073004751070989E-4</v>
      </c>
    </row>
    <row r="253" spans="2:4" x14ac:dyDescent="0.25">
      <c r="B253" s="1">
        <v>33124</v>
      </c>
      <c r="C253" s="30">
        <f>VLOOKUP(B253,'רביות שנתיות'!B:C,2)</f>
        <v>8</v>
      </c>
      <c r="D253" s="29">
        <f t="shared" si="3"/>
        <v>2.1073004751070989E-4</v>
      </c>
    </row>
    <row r="254" spans="2:4" x14ac:dyDescent="0.25">
      <c r="B254" s="1">
        <v>33125</v>
      </c>
      <c r="C254" s="30">
        <f>VLOOKUP(B254,'רביות שנתיות'!B:C,2)</f>
        <v>8</v>
      </c>
      <c r="D254" s="29">
        <f t="shared" si="3"/>
        <v>2.1073004751070989E-4</v>
      </c>
    </row>
    <row r="255" spans="2:4" x14ac:dyDescent="0.25">
      <c r="B255" s="1">
        <v>33126</v>
      </c>
      <c r="C255" s="30">
        <f>VLOOKUP(B255,'רביות שנתיות'!B:C,2)</f>
        <v>8</v>
      </c>
      <c r="D255" s="29">
        <f t="shared" si="3"/>
        <v>2.1073004751070989E-4</v>
      </c>
    </row>
    <row r="256" spans="2:4" x14ac:dyDescent="0.25">
      <c r="B256" s="1">
        <v>33127</v>
      </c>
      <c r="C256" s="30">
        <f>VLOOKUP(B256,'רביות שנתיות'!B:C,2)</f>
        <v>8</v>
      </c>
      <c r="D256" s="29">
        <f t="shared" si="3"/>
        <v>2.1073004751070989E-4</v>
      </c>
    </row>
    <row r="257" spans="2:4" x14ac:dyDescent="0.25">
      <c r="B257" s="1">
        <v>33128</v>
      </c>
      <c r="C257" s="30">
        <f>VLOOKUP(B257,'רביות שנתיות'!B:C,2)</f>
        <v>8</v>
      </c>
      <c r="D257" s="29">
        <f t="shared" si="3"/>
        <v>2.1073004751070989E-4</v>
      </c>
    </row>
    <row r="258" spans="2:4" x14ac:dyDescent="0.25">
      <c r="B258" s="1">
        <v>33129</v>
      </c>
      <c r="C258" s="30">
        <f>VLOOKUP(B258,'רביות שנתיות'!B:C,2)</f>
        <v>8</v>
      </c>
      <c r="D258" s="29">
        <f t="shared" si="3"/>
        <v>2.1073004751070989E-4</v>
      </c>
    </row>
    <row r="259" spans="2:4" x14ac:dyDescent="0.25">
      <c r="B259" s="1">
        <v>33130</v>
      </c>
      <c r="C259" s="30">
        <f>VLOOKUP(B259,'רביות שנתיות'!B:C,2)</f>
        <v>8</v>
      </c>
      <c r="D259" s="29">
        <f t="shared" si="3"/>
        <v>2.1073004751070989E-4</v>
      </c>
    </row>
    <row r="260" spans="2:4" x14ac:dyDescent="0.25">
      <c r="B260" s="1">
        <v>33131</v>
      </c>
      <c r="C260" s="30">
        <f>VLOOKUP(B260,'רביות שנתיות'!B:C,2)</f>
        <v>8</v>
      </c>
      <c r="D260" s="29">
        <f t="shared" si="3"/>
        <v>2.1073004751070989E-4</v>
      </c>
    </row>
    <row r="261" spans="2:4" x14ac:dyDescent="0.25">
      <c r="B261" s="1">
        <v>33132</v>
      </c>
      <c r="C261" s="30">
        <f>VLOOKUP(B261,'רביות שנתיות'!B:C,2)</f>
        <v>8</v>
      </c>
      <c r="D261" s="29">
        <f t="shared" ref="D261:D324" si="4">(1+C261/100)^(1/365.25)-1</f>
        <v>2.1073004751070989E-4</v>
      </c>
    </row>
    <row r="262" spans="2:4" x14ac:dyDescent="0.25">
      <c r="B262" s="1">
        <v>33133</v>
      </c>
      <c r="C262" s="30">
        <f>VLOOKUP(B262,'רביות שנתיות'!B:C,2)</f>
        <v>8</v>
      </c>
      <c r="D262" s="29">
        <f t="shared" si="4"/>
        <v>2.1073004751070989E-4</v>
      </c>
    </row>
    <row r="263" spans="2:4" x14ac:dyDescent="0.25">
      <c r="B263" s="1">
        <v>33134</v>
      </c>
      <c r="C263" s="30">
        <f>VLOOKUP(B263,'רביות שנתיות'!B:C,2)</f>
        <v>8</v>
      </c>
      <c r="D263" s="29">
        <f t="shared" si="4"/>
        <v>2.1073004751070989E-4</v>
      </c>
    </row>
    <row r="264" spans="2:4" x14ac:dyDescent="0.25">
      <c r="B264" s="1">
        <v>33135</v>
      </c>
      <c r="C264" s="30">
        <f>VLOOKUP(B264,'רביות שנתיות'!B:C,2)</f>
        <v>8</v>
      </c>
      <c r="D264" s="29">
        <f t="shared" si="4"/>
        <v>2.1073004751070989E-4</v>
      </c>
    </row>
    <row r="265" spans="2:4" x14ac:dyDescent="0.25">
      <c r="B265" s="1">
        <v>33136</v>
      </c>
      <c r="C265" s="30">
        <f>VLOOKUP(B265,'רביות שנתיות'!B:C,2)</f>
        <v>8</v>
      </c>
      <c r="D265" s="29">
        <f t="shared" si="4"/>
        <v>2.1073004751070989E-4</v>
      </c>
    </row>
    <row r="266" spans="2:4" x14ac:dyDescent="0.25">
      <c r="B266" s="1">
        <v>33137</v>
      </c>
      <c r="C266" s="30">
        <f>VLOOKUP(B266,'רביות שנתיות'!B:C,2)</f>
        <v>8</v>
      </c>
      <c r="D266" s="29">
        <f t="shared" si="4"/>
        <v>2.1073004751070989E-4</v>
      </c>
    </row>
    <row r="267" spans="2:4" x14ac:dyDescent="0.25">
      <c r="B267" s="1">
        <v>33138</v>
      </c>
      <c r="C267" s="30">
        <f>VLOOKUP(B267,'רביות שנתיות'!B:C,2)</f>
        <v>8</v>
      </c>
      <c r="D267" s="29">
        <f t="shared" si="4"/>
        <v>2.1073004751070989E-4</v>
      </c>
    </row>
    <row r="268" spans="2:4" x14ac:dyDescent="0.25">
      <c r="B268" s="1">
        <v>33139</v>
      </c>
      <c r="C268" s="30">
        <f>VLOOKUP(B268,'רביות שנתיות'!B:C,2)</f>
        <v>8</v>
      </c>
      <c r="D268" s="29">
        <f t="shared" si="4"/>
        <v>2.1073004751070989E-4</v>
      </c>
    </row>
    <row r="269" spans="2:4" x14ac:dyDescent="0.25">
      <c r="B269" s="1">
        <v>33140</v>
      </c>
      <c r="C269" s="30">
        <f>VLOOKUP(B269,'רביות שנתיות'!B:C,2)</f>
        <v>8</v>
      </c>
      <c r="D269" s="29">
        <f t="shared" si="4"/>
        <v>2.1073004751070989E-4</v>
      </c>
    </row>
    <row r="270" spans="2:4" x14ac:dyDescent="0.25">
      <c r="B270" s="1">
        <v>33141</v>
      </c>
      <c r="C270" s="30">
        <f>VLOOKUP(B270,'רביות שנתיות'!B:C,2)</f>
        <v>8</v>
      </c>
      <c r="D270" s="29">
        <f t="shared" si="4"/>
        <v>2.1073004751070989E-4</v>
      </c>
    </row>
    <row r="271" spans="2:4" x14ac:dyDescent="0.25">
      <c r="B271" s="1">
        <v>33142</v>
      </c>
      <c r="C271" s="30">
        <f>VLOOKUP(B271,'רביות שנתיות'!B:C,2)</f>
        <v>8</v>
      </c>
      <c r="D271" s="29">
        <f t="shared" si="4"/>
        <v>2.1073004751070989E-4</v>
      </c>
    </row>
    <row r="272" spans="2:4" x14ac:dyDescent="0.25">
      <c r="B272" s="1">
        <v>33143</v>
      </c>
      <c r="C272" s="30">
        <f>VLOOKUP(B272,'רביות שנתיות'!B:C,2)</f>
        <v>8</v>
      </c>
      <c r="D272" s="29">
        <f t="shared" si="4"/>
        <v>2.1073004751070989E-4</v>
      </c>
    </row>
    <row r="273" spans="2:4" x14ac:dyDescent="0.25">
      <c r="B273" s="1">
        <v>33144</v>
      </c>
      <c r="C273" s="30">
        <f>VLOOKUP(B273,'רביות שנתיות'!B:C,2)</f>
        <v>8</v>
      </c>
      <c r="D273" s="29">
        <f t="shared" si="4"/>
        <v>2.1073004751070989E-4</v>
      </c>
    </row>
    <row r="274" spans="2:4" x14ac:dyDescent="0.25">
      <c r="B274" s="1">
        <v>33145</v>
      </c>
      <c r="C274" s="30">
        <f>VLOOKUP(B274,'רביות שנתיות'!B:C,2)</f>
        <v>8</v>
      </c>
      <c r="D274" s="29">
        <f t="shared" si="4"/>
        <v>2.1073004751070989E-4</v>
      </c>
    </row>
    <row r="275" spans="2:4" x14ac:dyDescent="0.25">
      <c r="B275" s="1">
        <v>33146</v>
      </c>
      <c r="C275" s="30">
        <f>VLOOKUP(B275,'רביות שנתיות'!B:C,2)</f>
        <v>8</v>
      </c>
      <c r="D275" s="29">
        <f t="shared" si="4"/>
        <v>2.1073004751070989E-4</v>
      </c>
    </row>
    <row r="276" spans="2:4" x14ac:dyDescent="0.25">
      <c r="B276" s="1">
        <v>33147</v>
      </c>
      <c r="C276" s="30">
        <f>VLOOKUP(B276,'רביות שנתיות'!B:C,2)</f>
        <v>8</v>
      </c>
      <c r="D276" s="29">
        <f t="shared" si="4"/>
        <v>2.1073004751070989E-4</v>
      </c>
    </row>
    <row r="277" spans="2:4" x14ac:dyDescent="0.25">
      <c r="B277" s="1">
        <v>33148</v>
      </c>
      <c r="C277" s="30">
        <f>VLOOKUP(B277,'רביות שנתיות'!B:C,2)</f>
        <v>8</v>
      </c>
      <c r="D277" s="29">
        <f t="shared" si="4"/>
        <v>2.1073004751070989E-4</v>
      </c>
    </row>
    <row r="278" spans="2:4" x14ac:dyDescent="0.25">
      <c r="B278" s="1">
        <v>33149</v>
      </c>
      <c r="C278" s="30">
        <f>VLOOKUP(B278,'רביות שנתיות'!B:C,2)</f>
        <v>8</v>
      </c>
      <c r="D278" s="29">
        <f t="shared" si="4"/>
        <v>2.1073004751070989E-4</v>
      </c>
    </row>
    <row r="279" spans="2:4" x14ac:dyDescent="0.25">
      <c r="B279" s="1">
        <v>33150</v>
      </c>
      <c r="C279" s="30">
        <f>VLOOKUP(B279,'רביות שנתיות'!B:C,2)</f>
        <v>8</v>
      </c>
      <c r="D279" s="29">
        <f t="shared" si="4"/>
        <v>2.1073004751070989E-4</v>
      </c>
    </row>
    <row r="280" spans="2:4" x14ac:dyDescent="0.25">
      <c r="B280" s="1">
        <v>33151</v>
      </c>
      <c r="C280" s="30">
        <f>VLOOKUP(B280,'רביות שנתיות'!B:C,2)</f>
        <v>8</v>
      </c>
      <c r="D280" s="29">
        <f t="shared" si="4"/>
        <v>2.1073004751070989E-4</v>
      </c>
    </row>
    <row r="281" spans="2:4" x14ac:dyDescent="0.25">
      <c r="B281" s="1">
        <v>33152</v>
      </c>
      <c r="C281" s="30">
        <f>VLOOKUP(B281,'רביות שנתיות'!B:C,2)</f>
        <v>8</v>
      </c>
      <c r="D281" s="29">
        <f t="shared" si="4"/>
        <v>2.1073004751070989E-4</v>
      </c>
    </row>
    <row r="282" spans="2:4" x14ac:dyDescent="0.25">
      <c r="B282" s="1">
        <v>33153</v>
      </c>
      <c r="C282" s="30">
        <f>VLOOKUP(B282,'רביות שנתיות'!B:C,2)</f>
        <v>8</v>
      </c>
      <c r="D282" s="29">
        <f t="shared" si="4"/>
        <v>2.1073004751070989E-4</v>
      </c>
    </row>
    <row r="283" spans="2:4" x14ac:dyDescent="0.25">
      <c r="B283" s="1">
        <v>33154</v>
      </c>
      <c r="C283" s="30">
        <f>VLOOKUP(B283,'רביות שנתיות'!B:C,2)</f>
        <v>8</v>
      </c>
      <c r="D283" s="29">
        <f t="shared" si="4"/>
        <v>2.1073004751070989E-4</v>
      </c>
    </row>
    <row r="284" spans="2:4" x14ac:dyDescent="0.25">
      <c r="B284" s="1">
        <v>33155</v>
      </c>
      <c r="C284" s="30">
        <f>VLOOKUP(B284,'רביות שנתיות'!B:C,2)</f>
        <v>8</v>
      </c>
      <c r="D284" s="29">
        <f t="shared" si="4"/>
        <v>2.1073004751070989E-4</v>
      </c>
    </row>
    <row r="285" spans="2:4" x14ac:dyDescent="0.25">
      <c r="B285" s="1">
        <v>33156</v>
      </c>
      <c r="C285" s="30">
        <f>VLOOKUP(B285,'רביות שנתיות'!B:C,2)</f>
        <v>8</v>
      </c>
      <c r="D285" s="29">
        <f t="shared" si="4"/>
        <v>2.1073004751070989E-4</v>
      </c>
    </row>
    <row r="286" spans="2:4" x14ac:dyDescent="0.25">
      <c r="B286" s="1">
        <v>33157</v>
      </c>
      <c r="C286" s="30">
        <f>VLOOKUP(B286,'רביות שנתיות'!B:C,2)</f>
        <v>8</v>
      </c>
      <c r="D286" s="29">
        <f t="shared" si="4"/>
        <v>2.1073004751070989E-4</v>
      </c>
    </row>
    <row r="287" spans="2:4" x14ac:dyDescent="0.25">
      <c r="B287" s="1">
        <v>33158</v>
      </c>
      <c r="C287" s="30">
        <f>VLOOKUP(B287,'רביות שנתיות'!B:C,2)</f>
        <v>8</v>
      </c>
      <c r="D287" s="29">
        <f t="shared" si="4"/>
        <v>2.1073004751070989E-4</v>
      </c>
    </row>
    <row r="288" spans="2:4" x14ac:dyDescent="0.25">
      <c r="B288" s="1">
        <v>33159</v>
      </c>
      <c r="C288" s="30">
        <f>VLOOKUP(B288,'רביות שנתיות'!B:C,2)</f>
        <v>8</v>
      </c>
      <c r="D288" s="29">
        <f t="shared" si="4"/>
        <v>2.1073004751070989E-4</v>
      </c>
    </row>
    <row r="289" spans="2:4" x14ac:dyDescent="0.25">
      <c r="B289" s="1">
        <v>33160</v>
      </c>
      <c r="C289" s="30">
        <f>VLOOKUP(B289,'רביות שנתיות'!B:C,2)</f>
        <v>8</v>
      </c>
      <c r="D289" s="29">
        <f t="shared" si="4"/>
        <v>2.1073004751070989E-4</v>
      </c>
    </row>
    <row r="290" spans="2:4" x14ac:dyDescent="0.25">
      <c r="B290" s="1">
        <v>33161</v>
      </c>
      <c r="C290" s="30">
        <f>VLOOKUP(B290,'רביות שנתיות'!B:C,2)</f>
        <v>8</v>
      </c>
      <c r="D290" s="29">
        <f t="shared" si="4"/>
        <v>2.1073004751070989E-4</v>
      </c>
    </row>
    <row r="291" spans="2:4" x14ac:dyDescent="0.25">
      <c r="B291" s="1">
        <v>33162</v>
      </c>
      <c r="C291" s="30">
        <f>VLOOKUP(B291,'רביות שנתיות'!B:C,2)</f>
        <v>8</v>
      </c>
      <c r="D291" s="29">
        <f t="shared" si="4"/>
        <v>2.1073004751070989E-4</v>
      </c>
    </row>
    <row r="292" spans="2:4" x14ac:dyDescent="0.25">
      <c r="B292" s="1">
        <v>33163</v>
      </c>
      <c r="C292" s="30">
        <f>VLOOKUP(B292,'רביות שנתיות'!B:C,2)</f>
        <v>8</v>
      </c>
      <c r="D292" s="29">
        <f t="shared" si="4"/>
        <v>2.1073004751070989E-4</v>
      </c>
    </row>
    <row r="293" spans="2:4" x14ac:dyDescent="0.25">
      <c r="B293" s="1">
        <v>33164</v>
      </c>
      <c r="C293" s="30">
        <f>VLOOKUP(B293,'רביות שנתיות'!B:C,2)</f>
        <v>8</v>
      </c>
      <c r="D293" s="29">
        <f t="shared" si="4"/>
        <v>2.1073004751070989E-4</v>
      </c>
    </row>
    <row r="294" spans="2:4" x14ac:dyDescent="0.25">
      <c r="B294" s="1">
        <v>33165</v>
      </c>
      <c r="C294" s="30">
        <f>VLOOKUP(B294,'רביות שנתיות'!B:C,2)</f>
        <v>8</v>
      </c>
      <c r="D294" s="29">
        <f t="shared" si="4"/>
        <v>2.1073004751070989E-4</v>
      </c>
    </row>
    <row r="295" spans="2:4" x14ac:dyDescent="0.25">
      <c r="B295" s="1">
        <v>33166</v>
      </c>
      <c r="C295" s="30">
        <f>VLOOKUP(B295,'רביות שנתיות'!B:C,2)</f>
        <v>8</v>
      </c>
      <c r="D295" s="29">
        <f t="shared" si="4"/>
        <v>2.1073004751070989E-4</v>
      </c>
    </row>
    <row r="296" spans="2:4" x14ac:dyDescent="0.25">
      <c r="B296" s="1">
        <v>33167</v>
      </c>
      <c r="C296" s="30">
        <f>VLOOKUP(B296,'רביות שנתיות'!B:C,2)</f>
        <v>8</v>
      </c>
      <c r="D296" s="29">
        <f t="shared" si="4"/>
        <v>2.1073004751070989E-4</v>
      </c>
    </row>
    <row r="297" spans="2:4" x14ac:dyDescent="0.25">
      <c r="B297" s="1">
        <v>33168</v>
      </c>
      <c r="C297" s="30">
        <f>VLOOKUP(B297,'רביות שנתיות'!B:C,2)</f>
        <v>8</v>
      </c>
      <c r="D297" s="29">
        <f t="shared" si="4"/>
        <v>2.1073004751070989E-4</v>
      </c>
    </row>
    <row r="298" spans="2:4" x14ac:dyDescent="0.25">
      <c r="B298" s="1">
        <v>33169</v>
      </c>
      <c r="C298" s="30">
        <f>VLOOKUP(B298,'רביות שנתיות'!B:C,2)</f>
        <v>8</v>
      </c>
      <c r="D298" s="29">
        <f t="shared" si="4"/>
        <v>2.1073004751070989E-4</v>
      </c>
    </row>
    <row r="299" spans="2:4" x14ac:dyDescent="0.25">
      <c r="B299" s="1">
        <v>33170</v>
      </c>
      <c r="C299" s="30">
        <f>VLOOKUP(B299,'רביות שנתיות'!B:C,2)</f>
        <v>8</v>
      </c>
      <c r="D299" s="29">
        <f t="shared" si="4"/>
        <v>2.1073004751070989E-4</v>
      </c>
    </row>
    <row r="300" spans="2:4" x14ac:dyDescent="0.25">
      <c r="B300" s="1">
        <v>33171</v>
      </c>
      <c r="C300" s="30">
        <f>VLOOKUP(B300,'רביות שנתיות'!B:C,2)</f>
        <v>8</v>
      </c>
      <c r="D300" s="29">
        <f t="shared" si="4"/>
        <v>2.1073004751070989E-4</v>
      </c>
    </row>
    <row r="301" spans="2:4" x14ac:dyDescent="0.25">
      <c r="B301" s="1">
        <v>33172</v>
      </c>
      <c r="C301" s="30">
        <f>VLOOKUP(B301,'רביות שנתיות'!B:C,2)</f>
        <v>8</v>
      </c>
      <c r="D301" s="29">
        <f t="shared" si="4"/>
        <v>2.1073004751070989E-4</v>
      </c>
    </row>
    <row r="302" spans="2:4" x14ac:dyDescent="0.25">
      <c r="B302" s="1">
        <v>33173</v>
      </c>
      <c r="C302" s="30">
        <f>VLOOKUP(B302,'רביות שנתיות'!B:C,2)</f>
        <v>8</v>
      </c>
      <c r="D302" s="29">
        <f t="shared" si="4"/>
        <v>2.1073004751070989E-4</v>
      </c>
    </row>
    <row r="303" spans="2:4" x14ac:dyDescent="0.25">
      <c r="B303" s="1">
        <v>33174</v>
      </c>
      <c r="C303" s="30">
        <f>VLOOKUP(B303,'רביות שנתיות'!B:C,2)</f>
        <v>8</v>
      </c>
      <c r="D303" s="29">
        <f t="shared" si="4"/>
        <v>2.1073004751070989E-4</v>
      </c>
    </row>
    <row r="304" spans="2:4" x14ac:dyDescent="0.25">
      <c r="B304" s="1">
        <v>33175</v>
      </c>
      <c r="C304" s="30">
        <f>VLOOKUP(B304,'רביות שנתיות'!B:C,2)</f>
        <v>8</v>
      </c>
      <c r="D304" s="29">
        <f t="shared" si="4"/>
        <v>2.1073004751070989E-4</v>
      </c>
    </row>
    <row r="305" spans="2:4" x14ac:dyDescent="0.25">
      <c r="B305" s="1">
        <v>33176</v>
      </c>
      <c r="C305" s="30">
        <f>VLOOKUP(B305,'רביות שנתיות'!B:C,2)</f>
        <v>8</v>
      </c>
      <c r="D305" s="29">
        <f t="shared" si="4"/>
        <v>2.1073004751070989E-4</v>
      </c>
    </row>
    <row r="306" spans="2:4" x14ac:dyDescent="0.25">
      <c r="B306" s="1">
        <v>33177</v>
      </c>
      <c r="C306" s="30">
        <f>VLOOKUP(B306,'רביות שנתיות'!B:C,2)</f>
        <v>8</v>
      </c>
      <c r="D306" s="29">
        <f t="shared" si="4"/>
        <v>2.1073004751070989E-4</v>
      </c>
    </row>
    <row r="307" spans="2:4" x14ac:dyDescent="0.25">
      <c r="B307" s="1">
        <v>33178</v>
      </c>
      <c r="C307" s="30">
        <f>VLOOKUP(B307,'רביות שנתיות'!B:C,2)</f>
        <v>8</v>
      </c>
      <c r="D307" s="29">
        <f t="shared" si="4"/>
        <v>2.1073004751070989E-4</v>
      </c>
    </row>
    <row r="308" spans="2:4" x14ac:dyDescent="0.25">
      <c r="B308" s="1">
        <v>33179</v>
      </c>
      <c r="C308" s="30">
        <f>VLOOKUP(B308,'רביות שנתיות'!B:C,2)</f>
        <v>8</v>
      </c>
      <c r="D308" s="29">
        <f t="shared" si="4"/>
        <v>2.1073004751070989E-4</v>
      </c>
    </row>
    <row r="309" spans="2:4" x14ac:dyDescent="0.25">
      <c r="B309" s="1">
        <v>33180</v>
      </c>
      <c r="C309" s="30">
        <f>VLOOKUP(B309,'רביות שנתיות'!B:C,2)</f>
        <v>8</v>
      </c>
      <c r="D309" s="29">
        <f t="shared" si="4"/>
        <v>2.1073004751070989E-4</v>
      </c>
    </row>
    <row r="310" spans="2:4" x14ac:dyDescent="0.25">
      <c r="B310" s="1">
        <v>33181</v>
      </c>
      <c r="C310" s="30">
        <f>VLOOKUP(B310,'רביות שנתיות'!B:C,2)</f>
        <v>8</v>
      </c>
      <c r="D310" s="29">
        <f t="shared" si="4"/>
        <v>2.1073004751070989E-4</v>
      </c>
    </row>
    <row r="311" spans="2:4" x14ac:dyDescent="0.25">
      <c r="B311" s="1">
        <v>33182</v>
      </c>
      <c r="C311" s="30">
        <f>VLOOKUP(B311,'רביות שנתיות'!B:C,2)</f>
        <v>8</v>
      </c>
      <c r="D311" s="29">
        <f t="shared" si="4"/>
        <v>2.1073004751070989E-4</v>
      </c>
    </row>
    <row r="312" spans="2:4" x14ac:dyDescent="0.25">
      <c r="B312" s="1">
        <v>33183</v>
      </c>
      <c r="C312" s="30">
        <f>VLOOKUP(B312,'רביות שנתיות'!B:C,2)</f>
        <v>8</v>
      </c>
      <c r="D312" s="29">
        <f t="shared" si="4"/>
        <v>2.1073004751070989E-4</v>
      </c>
    </row>
    <row r="313" spans="2:4" x14ac:dyDescent="0.25">
      <c r="B313" s="1">
        <v>33184</v>
      </c>
      <c r="C313" s="30">
        <f>VLOOKUP(B313,'רביות שנתיות'!B:C,2)</f>
        <v>8</v>
      </c>
      <c r="D313" s="29">
        <f t="shared" si="4"/>
        <v>2.1073004751070989E-4</v>
      </c>
    </row>
    <row r="314" spans="2:4" x14ac:dyDescent="0.25">
      <c r="B314" s="1">
        <v>33185</v>
      </c>
      <c r="C314" s="30">
        <f>VLOOKUP(B314,'רביות שנתיות'!B:C,2)</f>
        <v>8</v>
      </c>
      <c r="D314" s="29">
        <f t="shared" si="4"/>
        <v>2.1073004751070989E-4</v>
      </c>
    </row>
    <row r="315" spans="2:4" x14ac:dyDescent="0.25">
      <c r="B315" s="1">
        <v>33186</v>
      </c>
      <c r="C315" s="30">
        <f>VLOOKUP(B315,'רביות שנתיות'!B:C,2)</f>
        <v>8</v>
      </c>
      <c r="D315" s="29">
        <f t="shared" si="4"/>
        <v>2.1073004751070989E-4</v>
      </c>
    </row>
    <row r="316" spans="2:4" x14ac:dyDescent="0.25">
      <c r="B316" s="1">
        <v>33187</v>
      </c>
      <c r="C316" s="30">
        <f>VLOOKUP(B316,'רביות שנתיות'!B:C,2)</f>
        <v>8</v>
      </c>
      <c r="D316" s="29">
        <f t="shared" si="4"/>
        <v>2.1073004751070989E-4</v>
      </c>
    </row>
    <row r="317" spans="2:4" x14ac:dyDescent="0.25">
      <c r="B317" s="1">
        <v>33188</v>
      </c>
      <c r="C317" s="30">
        <f>VLOOKUP(B317,'רביות שנתיות'!B:C,2)</f>
        <v>8</v>
      </c>
      <c r="D317" s="29">
        <f t="shared" si="4"/>
        <v>2.1073004751070989E-4</v>
      </c>
    </row>
    <row r="318" spans="2:4" x14ac:dyDescent="0.25">
      <c r="B318" s="1">
        <v>33189</v>
      </c>
      <c r="C318" s="30">
        <f>VLOOKUP(B318,'רביות שנתיות'!B:C,2)</f>
        <v>8</v>
      </c>
      <c r="D318" s="29">
        <f t="shared" si="4"/>
        <v>2.1073004751070989E-4</v>
      </c>
    </row>
    <row r="319" spans="2:4" x14ac:dyDescent="0.25">
      <c r="B319" s="1">
        <v>33190</v>
      </c>
      <c r="C319" s="30">
        <f>VLOOKUP(B319,'רביות שנתיות'!B:C,2)</f>
        <v>8</v>
      </c>
      <c r="D319" s="29">
        <f t="shared" si="4"/>
        <v>2.1073004751070989E-4</v>
      </c>
    </row>
    <row r="320" spans="2:4" x14ac:dyDescent="0.25">
      <c r="B320" s="1">
        <v>33191</v>
      </c>
      <c r="C320" s="30">
        <f>VLOOKUP(B320,'רביות שנתיות'!B:C,2)</f>
        <v>8</v>
      </c>
      <c r="D320" s="29">
        <f t="shared" si="4"/>
        <v>2.1073004751070989E-4</v>
      </c>
    </row>
    <row r="321" spans="2:4" x14ac:dyDescent="0.25">
      <c r="B321" s="1">
        <v>33192</v>
      </c>
      <c r="C321" s="30">
        <f>VLOOKUP(B321,'רביות שנתיות'!B:C,2)</f>
        <v>8</v>
      </c>
      <c r="D321" s="29">
        <f t="shared" si="4"/>
        <v>2.1073004751070989E-4</v>
      </c>
    </row>
    <row r="322" spans="2:4" x14ac:dyDescent="0.25">
      <c r="B322" s="1">
        <v>33193</v>
      </c>
      <c r="C322" s="30">
        <f>VLOOKUP(B322,'רביות שנתיות'!B:C,2)</f>
        <v>8</v>
      </c>
      <c r="D322" s="29">
        <f t="shared" si="4"/>
        <v>2.1073004751070989E-4</v>
      </c>
    </row>
    <row r="323" spans="2:4" x14ac:dyDescent="0.25">
      <c r="B323" s="1">
        <v>33194</v>
      </c>
      <c r="C323" s="30">
        <f>VLOOKUP(B323,'רביות שנתיות'!B:C,2)</f>
        <v>8</v>
      </c>
      <c r="D323" s="29">
        <f t="shared" si="4"/>
        <v>2.1073004751070989E-4</v>
      </c>
    </row>
    <row r="324" spans="2:4" x14ac:dyDescent="0.25">
      <c r="B324" s="1">
        <v>33195</v>
      </c>
      <c r="C324" s="30">
        <f>VLOOKUP(B324,'רביות שנתיות'!B:C,2)</f>
        <v>8</v>
      </c>
      <c r="D324" s="29">
        <f t="shared" si="4"/>
        <v>2.1073004751070989E-4</v>
      </c>
    </row>
    <row r="325" spans="2:4" x14ac:dyDescent="0.25">
      <c r="B325" s="1">
        <v>33196</v>
      </c>
      <c r="C325" s="30">
        <f>VLOOKUP(B325,'רביות שנתיות'!B:C,2)</f>
        <v>8</v>
      </c>
      <c r="D325" s="29">
        <f t="shared" ref="D325:D388" si="5">(1+C325/100)^(1/365.25)-1</f>
        <v>2.1073004751070989E-4</v>
      </c>
    </row>
    <row r="326" spans="2:4" x14ac:dyDescent="0.25">
      <c r="B326" s="1">
        <v>33197</v>
      </c>
      <c r="C326" s="30">
        <f>VLOOKUP(B326,'רביות שנתיות'!B:C,2)</f>
        <v>8</v>
      </c>
      <c r="D326" s="29">
        <f t="shared" si="5"/>
        <v>2.1073004751070989E-4</v>
      </c>
    </row>
    <row r="327" spans="2:4" x14ac:dyDescent="0.25">
      <c r="B327" s="1">
        <v>33198</v>
      </c>
      <c r="C327" s="30">
        <f>VLOOKUP(B327,'רביות שנתיות'!B:C,2)</f>
        <v>8</v>
      </c>
      <c r="D327" s="29">
        <f t="shared" si="5"/>
        <v>2.1073004751070989E-4</v>
      </c>
    </row>
    <row r="328" spans="2:4" x14ac:dyDescent="0.25">
      <c r="B328" s="1">
        <v>33199</v>
      </c>
      <c r="C328" s="30">
        <f>VLOOKUP(B328,'רביות שנתיות'!B:C,2)</f>
        <v>8</v>
      </c>
      <c r="D328" s="29">
        <f t="shared" si="5"/>
        <v>2.1073004751070989E-4</v>
      </c>
    </row>
    <row r="329" spans="2:4" x14ac:dyDescent="0.25">
      <c r="B329" s="1">
        <v>33200</v>
      </c>
      <c r="C329" s="30">
        <f>VLOOKUP(B329,'רביות שנתיות'!B:C,2)</f>
        <v>8</v>
      </c>
      <c r="D329" s="29">
        <f t="shared" si="5"/>
        <v>2.1073004751070989E-4</v>
      </c>
    </row>
    <row r="330" spans="2:4" x14ac:dyDescent="0.25">
      <c r="B330" s="1">
        <v>33201</v>
      </c>
      <c r="C330" s="30">
        <f>VLOOKUP(B330,'רביות שנתיות'!B:C,2)</f>
        <v>8</v>
      </c>
      <c r="D330" s="29">
        <f t="shared" si="5"/>
        <v>2.1073004751070989E-4</v>
      </c>
    </row>
    <row r="331" spans="2:4" x14ac:dyDescent="0.25">
      <c r="B331" s="1">
        <v>33202</v>
      </c>
      <c r="C331" s="30">
        <f>VLOOKUP(B331,'רביות שנתיות'!B:C,2)</f>
        <v>8</v>
      </c>
      <c r="D331" s="29">
        <f t="shared" si="5"/>
        <v>2.1073004751070989E-4</v>
      </c>
    </row>
    <row r="332" spans="2:4" x14ac:dyDescent="0.25">
      <c r="B332" s="1">
        <v>33203</v>
      </c>
      <c r="C332" s="30">
        <f>VLOOKUP(B332,'רביות שנתיות'!B:C,2)</f>
        <v>8</v>
      </c>
      <c r="D332" s="29">
        <f t="shared" si="5"/>
        <v>2.1073004751070989E-4</v>
      </c>
    </row>
    <row r="333" spans="2:4" x14ac:dyDescent="0.25">
      <c r="B333" s="1">
        <v>33204</v>
      </c>
      <c r="C333" s="30">
        <f>VLOOKUP(B333,'רביות שנתיות'!B:C,2)</f>
        <v>8</v>
      </c>
      <c r="D333" s="29">
        <f t="shared" si="5"/>
        <v>2.1073004751070989E-4</v>
      </c>
    </row>
    <row r="334" spans="2:4" x14ac:dyDescent="0.25">
      <c r="B334" s="1">
        <v>33205</v>
      </c>
      <c r="C334" s="30">
        <f>VLOOKUP(B334,'רביות שנתיות'!B:C,2)</f>
        <v>8</v>
      </c>
      <c r="D334" s="29">
        <f t="shared" si="5"/>
        <v>2.1073004751070989E-4</v>
      </c>
    </row>
    <row r="335" spans="2:4" x14ac:dyDescent="0.25">
      <c r="B335" s="1">
        <v>33206</v>
      </c>
      <c r="C335" s="30">
        <f>VLOOKUP(B335,'רביות שנתיות'!B:C,2)</f>
        <v>8</v>
      </c>
      <c r="D335" s="29">
        <f t="shared" si="5"/>
        <v>2.1073004751070989E-4</v>
      </c>
    </row>
    <row r="336" spans="2:4" x14ac:dyDescent="0.25">
      <c r="B336" s="1">
        <v>33207</v>
      </c>
      <c r="C336" s="30">
        <f>VLOOKUP(B336,'רביות שנתיות'!B:C,2)</f>
        <v>8</v>
      </c>
      <c r="D336" s="29">
        <f t="shared" si="5"/>
        <v>2.1073004751070989E-4</v>
      </c>
    </row>
    <row r="337" spans="2:4" x14ac:dyDescent="0.25">
      <c r="B337" s="1">
        <v>33208</v>
      </c>
      <c r="C337" s="30">
        <f>VLOOKUP(B337,'רביות שנתיות'!B:C,2)</f>
        <v>8</v>
      </c>
      <c r="D337" s="29">
        <f t="shared" si="5"/>
        <v>2.1073004751070989E-4</v>
      </c>
    </row>
    <row r="338" spans="2:4" x14ac:dyDescent="0.25">
      <c r="B338" s="1">
        <v>33209</v>
      </c>
      <c r="C338" s="30">
        <f>VLOOKUP(B338,'רביות שנתיות'!B:C,2)</f>
        <v>8</v>
      </c>
      <c r="D338" s="29">
        <f t="shared" si="5"/>
        <v>2.1073004751070989E-4</v>
      </c>
    </row>
    <row r="339" spans="2:4" x14ac:dyDescent="0.25">
      <c r="B339" s="1">
        <v>33210</v>
      </c>
      <c r="C339" s="30">
        <f>VLOOKUP(B339,'רביות שנתיות'!B:C,2)</f>
        <v>8</v>
      </c>
      <c r="D339" s="29">
        <f t="shared" si="5"/>
        <v>2.1073004751070989E-4</v>
      </c>
    </row>
    <row r="340" spans="2:4" x14ac:dyDescent="0.25">
      <c r="B340" s="1">
        <v>33211</v>
      </c>
      <c r="C340" s="30">
        <f>VLOOKUP(B340,'רביות שנתיות'!B:C,2)</f>
        <v>8</v>
      </c>
      <c r="D340" s="29">
        <f t="shared" si="5"/>
        <v>2.1073004751070989E-4</v>
      </c>
    </row>
    <row r="341" spans="2:4" x14ac:dyDescent="0.25">
      <c r="B341" s="1">
        <v>33212</v>
      </c>
      <c r="C341" s="30">
        <f>VLOOKUP(B341,'רביות שנתיות'!B:C,2)</f>
        <v>8</v>
      </c>
      <c r="D341" s="29">
        <f t="shared" si="5"/>
        <v>2.1073004751070989E-4</v>
      </c>
    </row>
    <row r="342" spans="2:4" x14ac:dyDescent="0.25">
      <c r="B342" s="1">
        <v>33213</v>
      </c>
      <c r="C342" s="30">
        <f>VLOOKUP(B342,'רביות שנתיות'!B:C,2)</f>
        <v>8</v>
      </c>
      <c r="D342" s="29">
        <f t="shared" si="5"/>
        <v>2.1073004751070989E-4</v>
      </c>
    </row>
    <row r="343" spans="2:4" x14ac:dyDescent="0.25">
      <c r="B343" s="1">
        <v>33214</v>
      </c>
      <c r="C343" s="30">
        <f>VLOOKUP(B343,'רביות שנתיות'!B:C,2)</f>
        <v>8</v>
      </c>
      <c r="D343" s="29">
        <f t="shared" si="5"/>
        <v>2.1073004751070989E-4</v>
      </c>
    </row>
    <row r="344" spans="2:4" x14ac:dyDescent="0.25">
      <c r="B344" s="1">
        <v>33215</v>
      </c>
      <c r="C344" s="30">
        <f>VLOOKUP(B344,'רביות שנתיות'!B:C,2)</f>
        <v>8</v>
      </c>
      <c r="D344" s="29">
        <f t="shared" si="5"/>
        <v>2.1073004751070989E-4</v>
      </c>
    </row>
    <row r="345" spans="2:4" x14ac:dyDescent="0.25">
      <c r="B345" s="1">
        <v>33216</v>
      </c>
      <c r="C345" s="30">
        <f>VLOOKUP(B345,'רביות שנתיות'!B:C,2)</f>
        <v>8</v>
      </c>
      <c r="D345" s="29">
        <f t="shared" si="5"/>
        <v>2.1073004751070989E-4</v>
      </c>
    </row>
    <row r="346" spans="2:4" x14ac:dyDescent="0.25">
      <c r="B346" s="1">
        <v>33217</v>
      </c>
      <c r="C346" s="30">
        <f>VLOOKUP(B346,'רביות שנתיות'!B:C,2)</f>
        <v>8</v>
      </c>
      <c r="D346" s="29">
        <f t="shared" si="5"/>
        <v>2.1073004751070989E-4</v>
      </c>
    </row>
    <row r="347" spans="2:4" x14ac:dyDescent="0.25">
      <c r="B347" s="1">
        <v>33218</v>
      </c>
      <c r="C347" s="30">
        <f>VLOOKUP(B347,'רביות שנתיות'!B:C,2)</f>
        <v>8</v>
      </c>
      <c r="D347" s="29">
        <f t="shared" si="5"/>
        <v>2.1073004751070989E-4</v>
      </c>
    </row>
    <row r="348" spans="2:4" x14ac:dyDescent="0.25">
      <c r="B348" s="1">
        <v>33219</v>
      </c>
      <c r="C348" s="30">
        <f>VLOOKUP(B348,'רביות שנתיות'!B:C,2)</f>
        <v>8</v>
      </c>
      <c r="D348" s="29">
        <f t="shared" si="5"/>
        <v>2.1073004751070989E-4</v>
      </c>
    </row>
    <row r="349" spans="2:4" x14ac:dyDescent="0.25">
      <c r="B349" s="1">
        <v>33220</v>
      </c>
      <c r="C349" s="30">
        <f>VLOOKUP(B349,'רביות שנתיות'!B:C,2)</f>
        <v>8</v>
      </c>
      <c r="D349" s="29">
        <f t="shared" si="5"/>
        <v>2.1073004751070989E-4</v>
      </c>
    </row>
    <row r="350" spans="2:4" x14ac:dyDescent="0.25">
      <c r="B350" s="1">
        <v>33221</v>
      </c>
      <c r="C350" s="30">
        <f>VLOOKUP(B350,'רביות שנתיות'!B:C,2)</f>
        <v>8</v>
      </c>
      <c r="D350" s="29">
        <f t="shared" si="5"/>
        <v>2.1073004751070989E-4</v>
      </c>
    </row>
    <row r="351" spans="2:4" x14ac:dyDescent="0.25">
      <c r="B351" s="1">
        <v>33222</v>
      </c>
      <c r="C351" s="30">
        <f>VLOOKUP(B351,'רביות שנתיות'!B:C,2)</f>
        <v>8</v>
      </c>
      <c r="D351" s="29">
        <f t="shared" si="5"/>
        <v>2.1073004751070989E-4</v>
      </c>
    </row>
    <row r="352" spans="2:4" x14ac:dyDescent="0.25">
      <c r="B352" s="1">
        <v>33223</v>
      </c>
      <c r="C352" s="30">
        <f>VLOOKUP(B352,'רביות שנתיות'!B:C,2)</f>
        <v>8</v>
      </c>
      <c r="D352" s="29">
        <f t="shared" si="5"/>
        <v>2.1073004751070989E-4</v>
      </c>
    </row>
    <row r="353" spans="2:4" x14ac:dyDescent="0.25">
      <c r="B353" s="1">
        <v>33224</v>
      </c>
      <c r="C353" s="30">
        <f>VLOOKUP(B353,'רביות שנתיות'!B:C,2)</f>
        <v>8</v>
      </c>
      <c r="D353" s="29">
        <f t="shared" si="5"/>
        <v>2.1073004751070989E-4</v>
      </c>
    </row>
    <row r="354" spans="2:4" x14ac:dyDescent="0.25">
      <c r="B354" s="1">
        <v>33225</v>
      </c>
      <c r="C354" s="30">
        <f>VLOOKUP(B354,'רביות שנתיות'!B:C,2)</f>
        <v>8</v>
      </c>
      <c r="D354" s="29">
        <f t="shared" si="5"/>
        <v>2.1073004751070989E-4</v>
      </c>
    </row>
    <row r="355" spans="2:4" x14ac:dyDescent="0.25">
      <c r="B355" s="1">
        <v>33226</v>
      </c>
      <c r="C355" s="30">
        <f>VLOOKUP(B355,'רביות שנתיות'!B:C,2)</f>
        <v>8</v>
      </c>
      <c r="D355" s="29">
        <f t="shared" si="5"/>
        <v>2.1073004751070989E-4</v>
      </c>
    </row>
    <row r="356" spans="2:4" x14ac:dyDescent="0.25">
      <c r="B356" s="1">
        <v>33227</v>
      </c>
      <c r="C356" s="30">
        <f>VLOOKUP(B356,'רביות שנתיות'!B:C,2)</f>
        <v>8</v>
      </c>
      <c r="D356" s="29">
        <f t="shared" si="5"/>
        <v>2.1073004751070989E-4</v>
      </c>
    </row>
    <row r="357" spans="2:4" x14ac:dyDescent="0.25">
      <c r="B357" s="1">
        <v>33228</v>
      </c>
      <c r="C357" s="30">
        <f>VLOOKUP(B357,'רביות שנתיות'!B:C,2)</f>
        <v>8</v>
      </c>
      <c r="D357" s="29">
        <f t="shared" si="5"/>
        <v>2.1073004751070989E-4</v>
      </c>
    </row>
    <row r="358" spans="2:4" x14ac:dyDescent="0.25">
      <c r="B358" s="1">
        <v>33229</v>
      </c>
      <c r="C358" s="30">
        <f>VLOOKUP(B358,'רביות שנתיות'!B:C,2)</f>
        <v>8</v>
      </c>
      <c r="D358" s="29">
        <f t="shared" si="5"/>
        <v>2.1073004751070989E-4</v>
      </c>
    </row>
    <row r="359" spans="2:4" x14ac:dyDescent="0.25">
      <c r="B359" s="1">
        <v>33230</v>
      </c>
      <c r="C359" s="30">
        <f>VLOOKUP(B359,'רביות שנתיות'!B:C,2)</f>
        <v>8</v>
      </c>
      <c r="D359" s="29">
        <f t="shared" si="5"/>
        <v>2.1073004751070989E-4</v>
      </c>
    </row>
    <row r="360" spans="2:4" x14ac:dyDescent="0.25">
      <c r="B360" s="1">
        <v>33231</v>
      </c>
      <c r="C360" s="30">
        <f>VLOOKUP(B360,'רביות שנתיות'!B:C,2)</f>
        <v>8</v>
      </c>
      <c r="D360" s="29">
        <f t="shared" si="5"/>
        <v>2.1073004751070989E-4</v>
      </c>
    </row>
    <row r="361" spans="2:4" x14ac:dyDescent="0.25">
      <c r="B361" s="1">
        <v>33232</v>
      </c>
      <c r="C361" s="30">
        <f>VLOOKUP(B361,'רביות שנתיות'!B:C,2)</f>
        <v>8</v>
      </c>
      <c r="D361" s="29">
        <f t="shared" si="5"/>
        <v>2.1073004751070989E-4</v>
      </c>
    </row>
    <row r="362" spans="2:4" x14ac:dyDescent="0.25">
      <c r="B362" s="1">
        <v>33233</v>
      </c>
      <c r="C362" s="30">
        <f>VLOOKUP(B362,'רביות שנתיות'!B:C,2)</f>
        <v>8</v>
      </c>
      <c r="D362" s="29">
        <f t="shared" si="5"/>
        <v>2.1073004751070989E-4</v>
      </c>
    </row>
    <row r="363" spans="2:4" x14ac:dyDescent="0.25">
      <c r="B363" s="1">
        <v>33234</v>
      </c>
      <c r="C363" s="30">
        <f>VLOOKUP(B363,'רביות שנתיות'!B:C,2)</f>
        <v>8</v>
      </c>
      <c r="D363" s="29">
        <f t="shared" si="5"/>
        <v>2.1073004751070989E-4</v>
      </c>
    </row>
    <row r="364" spans="2:4" x14ac:dyDescent="0.25">
      <c r="B364" s="1">
        <v>33235</v>
      </c>
      <c r="C364" s="30">
        <f>VLOOKUP(B364,'רביות שנתיות'!B:C,2)</f>
        <v>8</v>
      </c>
      <c r="D364" s="29">
        <f t="shared" si="5"/>
        <v>2.1073004751070989E-4</v>
      </c>
    </row>
    <row r="365" spans="2:4" x14ac:dyDescent="0.25">
      <c r="B365" s="1">
        <v>33236</v>
      </c>
      <c r="C365" s="30">
        <f>VLOOKUP(B365,'רביות שנתיות'!B:C,2)</f>
        <v>8</v>
      </c>
      <c r="D365" s="29">
        <f t="shared" si="5"/>
        <v>2.1073004751070989E-4</v>
      </c>
    </row>
    <row r="366" spans="2:4" x14ac:dyDescent="0.25">
      <c r="B366" s="1">
        <v>33237</v>
      </c>
      <c r="C366" s="30">
        <f>VLOOKUP(B366,'רביות שנתיות'!B:C,2)</f>
        <v>8</v>
      </c>
      <c r="D366" s="29">
        <f t="shared" si="5"/>
        <v>2.1073004751070989E-4</v>
      </c>
    </row>
    <row r="367" spans="2:4" x14ac:dyDescent="0.25">
      <c r="B367" s="1">
        <v>33238</v>
      </c>
      <c r="C367" s="30">
        <f>VLOOKUP(B367,'רביות שנתיות'!B:C,2)</f>
        <v>8</v>
      </c>
      <c r="D367" s="29">
        <f t="shared" si="5"/>
        <v>2.1073004751070989E-4</v>
      </c>
    </row>
    <row r="368" spans="2:4" x14ac:dyDescent="0.25">
      <c r="B368" s="1">
        <v>33239</v>
      </c>
      <c r="C368" s="30">
        <f>VLOOKUP(B368,'רביות שנתיות'!B:C,2)</f>
        <v>8</v>
      </c>
      <c r="D368" s="29">
        <f t="shared" si="5"/>
        <v>2.1073004751070989E-4</v>
      </c>
    </row>
    <row r="369" spans="2:4" x14ac:dyDescent="0.25">
      <c r="B369" s="1">
        <v>33240</v>
      </c>
      <c r="C369" s="30">
        <f>VLOOKUP(B369,'רביות שנתיות'!B:C,2)</f>
        <v>8</v>
      </c>
      <c r="D369" s="29">
        <f t="shared" si="5"/>
        <v>2.1073004751070989E-4</v>
      </c>
    </row>
    <row r="370" spans="2:4" x14ac:dyDescent="0.25">
      <c r="B370" s="1">
        <v>33241</v>
      </c>
      <c r="C370" s="30">
        <f>VLOOKUP(B370,'רביות שנתיות'!B:C,2)</f>
        <v>8</v>
      </c>
      <c r="D370" s="29">
        <f t="shared" si="5"/>
        <v>2.1073004751070989E-4</v>
      </c>
    </row>
    <row r="371" spans="2:4" x14ac:dyDescent="0.25">
      <c r="B371" s="1">
        <v>33242</v>
      </c>
      <c r="C371" s="30">
        <f>VLOOKUP(B371,'רביות שנתיות'!B:C,2)</f>
        <v>8</v>
      </c>
      <c r="D371" s="29">
        <f t="shared" si="5"/>
        <v>2.1073004751070989E-4</v>
      </c>
    </row>
    <row r="372" spans="2:4" x14ac:dyDescent="0.25">
      <c r="B372" s="1">
        <v>33243</v>
      </c>
      <c r="C372" s="30">
        <f>VLOOKUP(B372,'רביות שנתיות'!B:C,2)</f>
        <v>8</v>
      </c>
      <c r="D372" s="29">
        <f t="shared" si="5"/>
        <v>2.1073004751070989E-4</v>
      </c>
    </row>
    <row r="373" spans="2:4" x14ac:dyDescent="0.25">
      <c r="B373" s="1">
        <v>33244</v>
      </c>
      <c r="C373" s="30">
        <f>VLOOKUP(B373,'רביות שנתיות'!B:C,2)</f>
        <v>8</v>
      </c>
      <c r="D373" s="29">
        <f t="shared" si="5"/>
        <v>2.1073004751070989E-4</v>
      </c>
    </row>
    <row r="374" spans="2:4" x14ac:dyDescent="0.25">
      <c r="B374" s="1">
        <v>33245</v>
      </c>
      <c r="C374" s="30">
        <f>VLOOKUP(B374,'רביות שנתיות'!B:C,2)</f>
        <v>8</v>
      </c>
      <c r="D374" s="29">
        <f t="shared" si="5"/>
        <v>2.1073004751070989E-4</v>
      </c>
    </row>
    <row r="375" spans="2:4" x14ac:dyDescent="0.25">
      <c r="B375" s="1">
        <v>33246</v>
      </c>
      <c r="C375" s="30">
        <f>VLOOKUP(B375,'רביות שנתיות'!B:C,2)</f>
        <v>8</v>
      </c>
      <c r="D375" s="29">
        <f t="shared" si="5"/>
        <v>2.1073004751070989E-4</v>
      </c>
    </row>
    <row r="376" spans="2:4" x14ac:dyDescent="0.25">
      <c r="B376" s="1">
        <v>33247</v>
      </c>
      <c r="C376" s="30">
        <f>VLOOKUP(B376,'רביות שנתיות'!B:C,2)</f>
        <v>8</v>
      </c>
      <c r="D376" s="29">
        <f t="shared" si="5"/>
        <v>2.1073004751070989E-4</v>
      </c>
    </row>
    <row r="377" spans="2:4" x14ac:dyDescent="0.25">
      <c r="B377" s="1">
        <v>33248</v>
      </c>
      <c r="C377" s="30">
        <f>VLOOKUP(B377,'רביות שנתיות'!B:C,2)</f>
        <v>8</v>
      </c>
      <c r="D377" s="29">
        <f t="shared" si="5"/>
        <v>2.1073004751070989E-4</v>
      </c>
    </row>
    <row r="378" spans="2:4" x14ac:dyDescent="0.25">
      <c r="B378" s="1">
        <v>33249</v>
      </c>
      <c r="C378" s="30">
        <f>VLOOKUP(B378,'רביות שנתיות'!B:C,2)</f>
        <v>8</v>
      </c>
      <c r="D378" s="29">
        <f t="shared" si="5"/>
        <v>2.1073004751070989E-4</v>
      </c>
    </row>
    <row r="379" spans="2:4" x14ac:dyDescent="0.25">
      <c r="B379" s="1">
        <v>33250</v>
      </c>
      <c r="C379" s="30">
        <f>VLOOKUP(B379,'רביות שנתיות'!B:C,2)</f>
        <v>8</v>
      </c>
      <c r="D379" s="29">
        <f t="shared" si="5"/>
        <v>2.1073004751070989E-4</v>
      </c>
    </row>
    <row r="380" spans="2:4" x14ac:dyDescent="0.25">
      <c r="B380" s="1">
        <v>33251</v>
      </c>
      <c r="C380" s="30">
        <f>VLOOKUP(B380,'רביות שנתיות'!B:C,2)</f>
        <v>8</v>
      </c>
      <c r="D380" s="29">
        <f t="shared" si="5"/>
        <v>2.1073004751070989E-4</v>
      </c>
    </row>
    <row r="381" spans="2:4" x14ac:dyDescent="0.25">
      <c r="B381" s="1">
        <v>33252</v>
      </c>
      <c r="C381" s="30">
        <f>VLOOKUP(B381,'רביות שנתיות'!B:C,2)</f>
        <v>8</v>
      </c>
      <c r="D381" s="29">
        <f t="shared" si="5"/>
        <v>2.1073004751070989E-4</v>
      </c>
    </row>
    <row r="382" spans="2:4" x14ac:dyDescent="0.25">
      <c r="B382" s="1">
        <v>33253</v>
      </c>
      <c r="C382" s="30">
        <f>VLOOKUP(B382,'רביות שנתיות'!B:C,2)</f>
        <v>8</v>
      </c>
      <c r="D382" s="29">
        <f t="shared" si="5"/>
        <v>2.1073004751070989E-4</v>
      </c>
    </row>
    <row r="383" spans="2:4" x14ac:dyDescent="0.25">
      <c r="B383" s="1">
        <v>33254</v>
      </c>
      <c r="C383" s="30">
        <f>VLOOKUP(B383,'רביות שנתיות'!B:C,2)</f>
        <v>8</v>
      </c>
      <c r="D383" s="29">
        <f t="shared" si="5"/>
        <v>2.1073004751070989E-4</v>
      </c>
    </row>
    <row r="384" spans="2:4" x14ac:dyDescent="0.25">
      <c r="B384" s="1">
        <v>33255</v>
      </c>
      <c r="C384" s="30">
        <f>VLOOKUP(B384,'רביות שנתיות'!B:C,2)</f>
        <v>8</v>
      </c>
      <c r="D384" s="29">
        <f t="shared" si="5"/>
        <v>2.1073004751070989E-4</v>
      </c>
    </row>
    <row r="385" spans="2:4" x14ac:dyDescent="0.25">
      <c r="B385" s="1">
        <v>33256</v>
      </c>
      <c r="C385" s="30">
        <f>VLOOKUP(B385,'רביות שנתיות'!B:C,2)</f>
        <v>8</v>
      </c>
      <c r="D385" s="29">
        <f t="shared" si="5"/>
        <v>2.1073004751070989E-4</v>
      </c>
    </row>
    <row r="386" spans="2:4" x14ac:dyDescent="0.25">
      <c r="B386" s="1">
        <v>33257</v>
      </c>
      <c r="C386" s="30">
        <f>VLOOKUP(B386,'רביות שנתיות'!B:C,2)</f>
        <v>8</v>
      </c>
      <c r="D386" s="29">
        <f t="shared" si="5"/>
        <v>2.1073004751070989E-4</v>
      </c>
    </row>
    <row r="387" spans="2:4" x14ac:dyDescent="0.25">
      <c r="B387" s="1">
        <v>33258</v>
      </c>
      <c r="C387" s="30">
        <f>VLOOKUP(B387,'רביות שנתיות'!B:C,2)</f>
        <v>8</v>
      </c>
      <c r="D387" s="29">
        <f t="shared" si="5"/>
        <v>2.1073004751070989E-4</v>
      </c>
    </row>
    <row r="388" spans="2:4" x14ac:dyDescent="0.25">
      <c r="B388" s="1">
        <v>33259</v>
      </c>
      <c r="C388" s="30">
        <f>VLOOKUP(B388,'רביות שנתיות'!B:C,2)</f>
        <v>8</v>
      </c>
      <c r="D388" s="29">
        <f t="shared" si="5"/>
        <v>2.1073004751070989E-4</v>
      </c>
    </row>
    <row r="389" spans="2:4" x14ac:dyDescent="0.25">
      <c r="B389" s="1">
        <v>33260</v>
      </c>
      <c r="C389" s="30">
        <f>VLOOKUP(B389,'רביות שנתיות'!B:C,2)</f>
        <v>8</v>
      </c>
      <c r="D389" s="29">
        <f t="shared" ref="D389:D452" si="6">(1+C389/100)^(1/365.25)-1</f>
        <v>2.1073004751070989E-4</v>
      </c>
    </row>
    <row r="390" spans="2:4" x14ac:dyDescent="0.25">
      <c r="B390" s="1">
        <v>33261</v>
      </c>
      <c r="C390" s="30">
        <f>VLOOKUP(B390,'רביות שנתיות'!B:C,2)</f>
        <v>8</v>
      </c>
      <c r="D390" s="29">
        <f t="shared" si="6"/>
        <v>2.1073004751070989E-4</v>
      </c>
    </row>
    <row r="391" spans="2:4" x14ac:dyDescent="0.25">
      <c r="B391" s="1">
        <v>33262</v>
      </c>
      <c r="C391" s="30">
        <f>VLOOKUP(B391,'רביות שנתיות'!B:C,2)</f>
        <v>8</v>
      </c>
      <c r="D391" s="29">
        <f t="shared" si="6"/>
        <v>2.1073004751070989E-4</v>
      </c>
    </row>
    <row r="392" spans="2:4" x14ac:dyDescent="0.25">
      <c r="B392" s="1">
        <v>33263</v>
      </c>
      <c r="C392" s="30">
        <f>VLOOKUP(B392,'רביות שנתיות'!B:C,2)</f>
        <v>8</v>
      </c>
      <c r="D392" s="29">
        <f t="shared" si="6"/>
        <v>2.1073004751070989E-4</v>
      </c>
    </row>
    <row r="393" spans="2:4" x14ac:dyDescent="0.25">
      <c r="B393" s="1">
        <v>33264</v>
      </c>
      <c r="C393" s="30">
        <f>VLOOKUP(B393,'רביות שנתיות'!B:C,2)</f>
        <v>8</v>
      </c>
      <c r="D393" s="29">
        <f t="shared" si="6"/>
        <v>2.1073004751070989E-4</v>
      </c>
    </row>
    <row r="394" spans="2:4" x14ac:dyDescent="0.25">
      <c r="B394" s="1">
        <v>33265</v>
      </c>
      <c r="C394" s="30">
        <f>VLOOKUP(B394,'רביות שנתיות'!B:C,2)</f>
        <v>8</v>
      </c>
      <c r="D394" s="29">
        <f t="shared" si="6"/>
        <v>2.1073004751070989E-4</v>
      </c>
    </row>
    <row r="395" spans="2:4" x14ac:dyDescent="0.25">
      <c r="B395" s="1">
        <v>33266</v>
      </c>
      <c r="C395" s="30">
        <f>VLOOKUP(B395,'רביות שנתיות'!B:C,2)</f>
        <v>8</v>
      </c>
      <c r="D395" s="29">
        <f t="shared" si="6"/>
        <v>2.1073004751070989E-4</v>
      </c>
    </row>
    <row r="396" spans="2:4" x14ac:dyDescent="0.25">
      <c r="B396" s="1">
        <v>33267</v>
      </c>
      <c r="C396" s="30">
        <f>VLOOKUP(B396,'רביות שנתיות'!B:C,2)</f>
        <v>8</v>
      </c>
      <c r="D396" s="29">
        <f t="shared" si="6"/>
        <v>2.1073004751070989E-4</v>
      </c>
    </row>
    <row r="397" spans="2:4" x14ac:dyDescent="0.25">
      <c r="B397" s="1">
        <v>33268</v>
      </c>
      <c r="C397" s="30">
        <f>VLOOKUP(B397,'רביות שנתיות'!B:C,2)</f>
        <v>8</v>
      </c>
      <c r="D397" s="29">
        <f t="shared" si="6"/>
        <v>2.1073004751070989E-4</v>
      </c>
    </row>
    <row r="398" spans="2:4" x14ac:dyDescent="0.25">
      <c r="B398" s="1">
        <v>33269</v>
      </c>
      <c r="C398" s="30">
        <f>VLOOKUP(B398,'רביות שנתיות'!B:C,2)</f>
        <v>8</v>
      </c>
      <c r="D398" s="29">
        <f t="shared" si="6"/>
        <v>2.1073004751070989E-4</v>
      </c>
    </row>
    <row r="399" spans="2:4" x14ac:dyDescent="0.25">
      <c r="B399" s="1">
        <v>33270</v>
      </c>
      <c r="C399" s="30">
        <f>VLOOKUP(B399,'רביות שנתיות'!B:C,2)</f>
        <v>8</v>
      </c>
      <c r="D399" s="29">
        <f t="shared" si="6"/>
        <v>2.1073004751070989E-4</v>
      </c>
    </row>
    <row r="400" spans="2:4" x14ac:dyDescent="0.25">
      <c r="B400" s="1">
        <v>33271</v>
      </c>
      <c r="C400" s="30">
        <f>VLOOKUP(B400,'רביות שנתיות'!B:C,2)</f>
        <v>8</v>
      </c>
      <c r="D400" s="29">
        <f t="shared" si="6"/>
        <v>2.1073004751070989E-4</v>
      </c>
    </row>
    <row r="401" spans="2:4" x14ac:dyDescent="0.25">
      <c r="B401" s="1">
        <v>33272</v>
      </c>
      <c r="C401" s="30">
        <f>VLOOKUP(B401,'רביות שנתיות'!B:C,2)</f>
        <v>8</v>
      </c>
      <c r="D401" s="29">
        <f t="shared" si="6"/>
        <v>2.1073004751070989E-4</v>
      </c>
    </row>
    <row r="402" spans="2:4" x14ac:dyDescent="0.25">
      <c r="B402" s="1">
        <v>33273</v>
      </c>
      <c r="C402" s="30">
        <f>VLOOKUP(B402,'רביות שנתיות'!B:C,2)</f>
        <v>8</v>
      </c>
      <c r="D402" s="29">
        <f t="shared" si="6"/>
        <v>2.1073004751070989E-4</v>
      </c>
    </row>
    <row r="403" spans="2:4" x14ac:dyDescent="0.25">
      <c r="B403" s="1">
        <v>33274</v>
      </c>
      <c r="C403" s="30">
        <f>VLOOKUP(B403,'רביות שנתיות'!B:C,2)</f>
        <v>8</v>
      </c>
      <c r="D403" s="29">
        <f t="shared" si="6"/>
        <v>2.1073004751070989E-4</v>
      </c>
    </row>
    <row r="404" spans="2:4" x14ac:dyDescent="0.25">
      <c r="B404" s="1">
        <v>33275</v>
      </c>
      <c r="C404" s="30">
        <f>VLOOKUP(B404,'רביות שנתיות'!B:C,2)</f>
        <v>8</v>
      </c>
      <c r="D404" s="29">
        <f t="shared" si="6"/>
        <v>2.1073004751070989E-4</v>
      </c>
    </row>
    <row r="405" spans="2:4" x14ac:dyDescent="0.25">
      <c r="B405" s="1">
        <v>33276</v>
      </c>
      <c r="C405" s="30">
        <f>VLOOKUP(B405,'רביות שנתיות'!B:C,2)</f>
        <v>8</v>
      </c>
      <c r="D405" s="29">
        <f t="shared" si="6"/>
        <v>2.1073004751070989E-4</v>
      </c>
    </row>
    <row r="406" spans="2:4" x14ac:dyDescent="0.25">
      <c r="B406" s="1">
        <v>33277</v>
      </c>
      <c r="C406" s="30">
        <f>VLOOKUP(B406,'רביות שנתיות'!B:C,2)</f>
        <v>8</v>
      </c>
      <c r="D406" s="29">
        <f t="shared" si="6"/>
        <v>2.1073004751070989E-4</v>
      </c>
    </row>
    <row r="407" spans="2:4" x14ac:dyDescent="0.25">
      <c r="B407" s="1">
        <v>33278</v>
      </c>
      <c r="C407" s="30">
        <f>VLOOKUP(B407,'רביות שנתיות'!B:C,2)</f>
        <v>8</v>
      </c>
      <c r="D407" s="29">
        <f t="shared" si="6"/>
        <v>2.1073004751070989E-4</v>
      </c>
    </row>
    <row r="408" spans="2:4" x14ac:dyDescent="0.25">
      <c r="B408" s="1">
        <v>33279</v>
      </c>
      <c r="C408" s="30">
        <f>VLOOKUP(B408,'רביות שנתיות'!B:C,2)</f>
        <v>8</v>
      </c>
      <c r="D408" s="29">
        <f t="shared" si="6"/>
        <v>2.1073004751070989E-4</v>
      </c>
    </row>
    <row r="409" spans="2:4" x14ac:dyDescent="0.25">
      <c r="B409" s="1">
        <v>33280</v>
      </c>
      <c r="C409" s="30">
        <f>VLOOKUP(B409,'רביות שנתיות'!B:C,2)</f>
        <v>8</v>
      </c>
      <c r="D409" s="29">
        <f t="shared" si="6"/>
        <v>2.1073004751070989E-4</v>
      </c>
    </row>
    <row r="410" spans="2:4" x14ac:dyDescent="0.25">
      <c r="B410" s="1">
        <v>33281</v>
      </c>
      <c r="C410" s="30">
        <f>VLOOKUP(B410,'רביות שנתיות'!B:C,2)</f>
        <v>8</v>
      </c>
      <c r="D410" s="29">
        <f t="shared" si="6"/>
        <v>2.1073004751070989E-4</v>
      </c>
    </row>
    <row r="411" spans="2:4" x14ac:dyDescent="0.25">
      <c r="B411" s="1">
        <v>33282</v>
      </c>
      <c r="C411" s="30">
        <f>VLOOKUP(B411,'רביות שנתיות'!B:C,2)</f>
        <v>8</v>
      </c>
      <c r="D411" s="29">
        <f t="shared" si="6"/>
        <v>2.1073004751070989E-4</v>
      </c>
    </row>
    <row r="412" spans="2:4" x14ac:dyDescent="0.25">
      <c r="B412" s="1">
        <v>33283</v>
      </c>
      <c r="C412" s="30">
        <f>VLOOKUP(B412,'רביות שנתיות'!B:C,2)</f>
        <v>8</v>
      </c>
      <c r="D412" s="29">
        <f t="shared" si="6"/>
        <v>2.1073004751070989E-4</v>
      </c>
    </row>
    <row r="413" spans="2:4" x14ac:dyDescent="0.25">
      <c r="B413" s="1">
        <v>33284</v>
      </c>
      <c r="C413" s="30">
        <f>VLOOKUP(B413,'רביות שנתיות'!B:C,2)</f>
        <v>8</v>
      </c>
      <c r="D413" s="29">
        <f t="shared" si="6"/>
        <v>2.1073004751070989E-4</v>
      </c>
    </row>
    <row r="414" spans="2:4" x14ac:dyDescent="0.25">
      <c r="B414" s="1">
        <v>33285</v>
      </c>
      <c r="C414" s="30">
        <f>VLOOKUP(B414,'רביות שנתיות'!B:C,2)</f>
        <v>8</v>
      </c>
      <c r="D414" s="29">
        <f t="shared" si="6"/>
        <v>2.1073004751070989E-4</v>
      </c>
    </row>
    <row r="415" spans="2:4" x14ac:dyDescent="0.25">
      <c r="B415" s="1">
        <v>33286</v>
      </c>
      <c r="C415" s="30">
        <f>VLOOKUP(B415,'רביות שנתיות'!B:C,2)</f>
        <v>8</v>
      </c>
      <c r="D415" s="29">
        <f t="shared" si="6"/>
        <v>2.1073004751070989E-4</v>
      </c>
    </row>
    <row r="416" spans="2:4" x14ac:dyDescent="0.25">
      <c r="B416" s="1">
        <v>33287</v>
      </c>
      <c r="C416" s="30">
        <f>VLOOKUP(B416,'רביות שנתיות'!B:C,2)</f>
        <v>8</v>
      </c>
      <c r="D416" s="29">
        <f t="shared" si="6"/>
        <v>2.1073004751070989E-4</v>
      </c>
    </row>
    <row r="417" spans="2:4" x14ac:dyDescent="0.25">
      <c r="B417" s="1">
        <v>33288</v>
      </c>
      <c r="C417" s="30">
        <f>VLOOKUP(B417,'רביות שנתיות'!B:C,2)</f>
        <v>8</v>
      </c>
      <c r="D417" s="29">
        <f t="shared" si="6"/>
        <v>2.1073004751070989E-4</v>
      </c>
    </row>
    <row r="418" spans="2:4" x14ac:dyDescent="0.25">
      <c r="B418" s="1">
        <v>33289</v>
      </c>
      <c r="C418" s="30">
        <f>VLOOKUP(B418,'רביות שנתיות'!B:C,2)</f>
        <v>8</v>
      </c>
      <c r="D418" s="29">
        <f t="shared" si="6"/>
        <v>2.1073004751070989E-4</v>
      </c>
    </row>
    <row r="419" spans="2:4" x14ac:dyDescent="0.25">
      <c r="B419" s="1">
        <v>33290</v>
      </c>
      <c r="C419" s="30">
        <f>VLOOKUP(B419,'רביות שנתיות'!B:C,2)</f>
        <v>8</v>
      </c>
      <c r="D419" s="29">
        <f t="shared" si="6"/>
        <v>2.1073004751070989E-4</v>
      </c>
    </row>
    <row r="420" spans="2:4" x14ac:dyDescent="0.25">
      <c r="B420" s="1">
        <v>33291</v>
      </c>
      <c r="C420" s="30">
        <f>VLOOKUP(B420,'רביות שנתיות'!B:C,2)</f>
        <v>8</v>
      </c>
      <c r="D420" s="29">
        <f t="shared" si="6"/>
        <v>2.1073004751070989E-4</v>
      </c>
    </row>
    <row r="421" spans="2:4" x14ac:dyDescent="0.25">
      <c r="B421" s="1">
        <v>33292</v>
      </c>
      <c r="C421" s="30">
        <f>VLOOKUP(B421,'רביות שנתיות'!B:C,2)</f>
        <v>8</v>
      </c>
      <c r="D421" s="29">
        <f t="shared" si="6"/>
        <v>2.1073004751070989E-4</v>
      </c>
    </row>
    <row r="422" spans="2:4" x14ac:dyDescent="0.25">
      <c r="B422" s="1">
        <v>33293</v>
      </c>
      <c r="C422" s="30">
        <f>VLOOKUP(B422,'רביות שנתיות'!B:C,2)</f>
        <v>8</v>
      </c>
      <c r="D422" s="29">
        <f t="shared" si="6"/>
        <v>2.1073004751070989E-4</v>
      </c>
    </row>
    <row r="423" spans="2:4" x14ac:dyDescent="0.25">
      <c r="B423" s="1">
        <v>33294</v>
      </c>
      <c r="C423" s="30">
        <f>VLOOKUP(B423,'רביות שנתיות'!B:C,2)</f>
        <v>8</v>
      </c>
      <c r="D423" s="29">
        <f t="shared" si="6"/>
        <v>2.1073004751070989E-4</v>
      </c>
    </row>
    <row r="424" spans="2:4" x14ac:dyDescent="0.25">
      <c r="B424" s="1">
        <v>33295</v>
      </c>
      <c r="C424" s="30">
        <f>VLOOKUP(B424,'רביות שנתיות'!B:C,2)</f>
        <v>8</v>
      </c>
      <c r="D424" s="29">
        <f t="shared" si="6"/>
        <v>2.1073004751070989E-4</v>
      </c>
    </row>
    <row r="425" spans="2:4" x14ac:dyDescent="0.25">
      <c r="B425" s="1">
        <v>33296</v>
      </c>
      <c r="C425" s="30">
        <f>VLOOKUP(B425,'רביות שנתיות'!B:C,2)</f>
        <v>8</v>
      </c>
      <c r="D425" s="29">
        <f t="shared" si="6"/>
        <v>2.1073004751070989E-4</v>
      </c>
    </row>
    <row r="426" spans="2:4" x14ac:dyDescent="0.25">
      <c r="B426" s="1">
        <v>33297</v>
      </c>
      <c r="C426" s="30">
        <f>VLOOKUP(B426,'רביות שנתיות'!B:C,2)</f>
        <v>8</v>
      </c>
      <c r="D426" s="29">
        <f t="shared" si="6"/>
        <v>2.1073004751070989E-4</v>
      </c>
    </row>
    <row r="427" spans="2:4" x14ac:dyDescent="0.25">
      <c r="B427" s="1">
        <v>33298</v>
      </c>
      <c r="C427" s="30">
        <f>VLOOKUP(B427,'רביות שנתיות'!B:C,2)</f>
        <v>8</v>
      </c>
      <c r="D427" s="29">
        <f t="shared" si="6"/>
        <v>2.1073004751070989E-4</v>
      </c>
    </row>
    <row r="428" spans="2:4" x14ac:dyDescent="0.25">
      <c r="B428" s="1">
        <v>33299</v>
      </c>
      <c r="C428" s="30">
        <f>VLOOKUP(B428,'רביות שנתיות'!B:C,2)</f>
        <v>8</v>
      </c>
      <c r="D428" s="29">
        <f t="shared" si="6"/>
        <v>2.1073004751070989E-4</v>
      </c>
    </row>
    <row r="429" spans="2:4" x14ac:dyDescent="0.25">
      <c r="B429" s="1">
        <v>33300</v>
      </c>
      <c r="C429" s="30">
        <f>VLOOKUP(B429,'רביות שנתיות'!B:C,2)</f>
        <v>8</v>
      </c>
      <c r="D429" s="29">
        <f t="shared" si="6"/>
        <v>2.1073004751070989E-4</v>
      </c>
    </row>
    <row r="430" spans="2:4" x14ac:dyDescent="0.25">
      <c r="B430" s="1">
        <v>33301</v>
      </c>
      <c r="C430" s="30">
        <f>VLOOKUP(B430,'רביות שנתיות'!B:C,2)</f>
        <v>8</v>
      </c>
      <c r="D430" s="29">
        <f t="shared" si="6"/>
        <v>2.1073004751070989E-4</v>
      </c>
    </row>
    <row r="431" spans="2:4" x14ac:dyDescent="0.25">
      <c r="B431" s="1">
        <v>33302</v>
      </c>
      <c r="C431" s="30">
        <f>VLOOKUP(B431,'רביות שנתיות'!B:C,2)</f>
        <v>8</v>
      </c>
      <c r="D431" s="29">
        <f t="shared" si="6"/>
        <v>2.1073004751070989E-4</v>
      </c>
    </row>
    <row r="432" spans="2:4" x14ac:dyDescent="0.25">
      <c r="B432" s="1">
        <v>33303</v>
      </c>
      <c r="C432" s="30">
        <f>VLOOKUP(B432,'רביות שנתיות'!B:C,2)</f>
        <v>8</v>
      </c>
      <c r="D432" s="29">
        <f t="shared" si="6"/>
        <v>2.1073004751070989E-4</v>
      </c>
    </row>
    <row r="433" spans="2:4" x14ac:dyDescent="0.25">
      <c r="B433" s="1">
        <v>33304</v>
      </c>
      <c r="C433" s="30">
        <f>VLOOKUP(B433,'רביות שנתיות'!B:C,2)</f>
        <v>8</v>
      </c>
      <c r="D433" s="29">
        <f t="shared" si="6"/>
        <v>2.1073004751070989E-4</v>
      </c>
    </row>
    <row r="434" spans="2:4" x14ac:dyDescent="0.25">
      <c r="B434" s="1">
        <v>33305</v>
      </c>
      <c r="C434" s="30">
        <f>VLOOKUP(B434,'רביות שנתיות'!B:C,2)</f>
        <v>8</v>
      </c>
      <c r="D434" s="29">
        <f t="shared" si="6"/>
        <v>2.1073004751070989E-4</v>
      </c>
    </row>
    <row r="435" spans="2:4" x14ac:dyDescent="0.25">
      <c r="B435" s="1">
        <v>33306</v>
      </c>
      <c r="C435" s="30">
        <f>VLOOKUP(B435,'רביות שנתיות'!B:C,2)</f>
        <v>8</v>
      </c>
      <c r="D435" s="29">
        <f t="shared" si="6"/>
        <v>2.1073004751070989E-4</v>
      </c>
    </row>
    <row r="436" spans="2:4" x14ac:dyDescent="0.25">
      <c r="B436" s="1">
        <v>33307</v>
      </c>
      <c r="C436" s="30">
        <f>VLOOKUP(B436,'רביות שנתיות'!B:C,2)</f>
        <v>8</v>
      </c>
      <c r="D436" s="29">
        <f t="shared" si="6"/>
        <v>2.1073004751070989E-4</v>
      </c>
    </row>
    <row r="437" spans="2:4" x14ac:dyDescent="0.25">
      <c r="B437" s="1">
        <v>33308</v>
      </c>
      <c r="C437" s="30">
        <f>VLOOKUP(B437,'רביות שנתיות'!B:C,2)</f>
        <v>8</v>
      </c>
      <c r="D437" s="29">
        <f t="shared" si="6"/>
        <v>2.1073004751070989E-4</v>
      </c>
    </row>
    <row r="438" spans="2:4" x14ac:dyDescent="0.25">
      <c r="B438" s="1">
        <v>33309</v>
      </c>
      <c r="C438" s="30">
        <f>VLOOKUP(B438,'רביות שנתיות'!B:C,2)</f>
        <v>8</v>
      </c>
      <c r="D438" s="29">
        <f t="shared" si="6"/>
        <v>2.1073004751070989E-4</v>
      </c>
    </row>
    <row r="439" spans="2:4" x14ac:dyDescent="0.25">
      <c r="B439" s="1">
        <v>33310</v>
      </c>
      <c r="C439" s="30">
        <f>VLOOKUP(B439,'רביות שנתיות'!B:C,2)</f>
        <v>8</v>
      </c>
      <c r="D439" s="29">
        <f t="shared" si="6"/>
        <v>2.1073004751070989E-4</v>
      </c>
    </row>
    <row r="440" spans="2:4" x14ac:dyDescent="0.25">
      <c r="B440" s="1">
        <v>33311</v>
      </c>
      <c r="C440" s="30">
        <f>VLOOKUP(B440,'רביות שנתיות'!B:C,2)</f>
        <v>8</v>
      </c>
      <c r="D440" s="29">
        <f t="shared" si="6"/>
        <v>2.1073004751070989E-4</v>
      </c>
    </row>
    <row r="441" spans="2:4" x14ac:dyDescent="0.25">
      <c r="B441" s="1">
        <v>33312</v>
      </c>
      <c r="C441" s="30">
        <f>VLOOKUP(B441,'רביות שנתיות'!B:C,2)</f>
        <v>8</v>
      </c>
      <c r="D441" s="29">
        <f t="shared" si="6"/>
        <v>2.1073004751070989E-4</v>
      </c>
    </row>
    <row r="442" spans="2:4" x14ac:dyDescent="0.25">
      <c r="B442" s="1">
        <v>33313</v>
      </c>
      <c r="C442" s="30">
        <f>VLOOKUP(B442,'רביות שנתיות'!B:C,2)</f>
        <v>8</v>
      </c>
      <c r="D442" s="29">
        <f t="shared" si="6"/>
        <v>2.1073004751070989E-4</v>
      </c>
    </row>
    <row r="443" spans="2:4" x14ac:dyDescent="0.25">
      <c r="B443" s="1">
        <v>33314</v>
      </c>
      <c r="C443" s="30">
        <f>VLOOKUP(B443,'רביות שנתיות'!B:C,2)</f>
        <v>8</v>
      </c>
      <c r="D443" s="29">
        <f t="shared" si="6"/>
        <v>2.1073004751070989E-4</v>
      </c>
    </row>
    <row r="444" spans="2:4" x14ac:dyDescent="0.25">
      <c r="B444" s="1">
        <v>33315</v>
      </c>
      <c r="C444" s="30">
        <f>VLOOKUP(B444,'רביות שנתיות'!B:C,2)</f>
        <v>8</v>
      </c>
      <c r="D444" s="29">
        <f t="shared" si="6"/>
        <v>2.1073004751070989E-4</v>
      </c>
    </row>
    <row r="445" spans="2:4" x14ac:dyDescent="0.25">
      <c r="B445" s="1">
        <v>33316</v>
      </c>
      <c r="C445" s="30">
        <f>VLOOKUP(B445,'רביות שנתיות'!B:C,2)</f>
        <v>8</v>
      </c>
      <c r="D445" s="29">
        <f t="shared" si="6"/>
        <v>2.1073004751070989E-4</v>
      </c>
    </row>
    <row r="446" spans="2:4" x14ac:dyDescent="0.25">
      <c r="B446" s="1">
        <v>33317</v>
      </c>
      <c r="C446" s="30">
        <f>VLOOKUP(B446,'רביות שנתיות'!B:C,2)</f>
        <v>8</v>
      </c>
      <c r="D446" s="29">
        <f t="shared" si="6"/>
        <v>2.1073004751070989E-4</v>
      </c>
    </row>
    <row r="447" spans="2:4" x14ac:dyDescent="0.25">
      <c r="B447" s="1">
        <v>33318</v>
      </c>
      <c r="C447" s="30">
        <f>VLOOKUP(B447,'רביות שנתיות'!B:C,2)</f>
        <v>8</v>
      </c>
      <c r="D447" s="29">
        <f t="shared" si="6"/>
        <v>2.1073004751070989E-4</v>
      </c>
    </row>
    <row r="448" spans="2:4" x14ac:dyDescent="0.25">
      <c r="B448" s="1">
        <v>33319</v>
      </c>
      <c r="C448" s="30">
        <f>VLOOKUP(B448,'רביות שנתיות'!B:C,2)</f>
        <v>8</v>
      </c>
      <c r="D448" s="29">
        <f t="shared" si="6"/>
        <v>2.1073004751070989E-4</v>
      </c>
    </row>
    <row r="449" spans="2:4" x14ac:dyDescent="0.25">
      <c r="B449" s="1">
        <v>33320</v>
      </c>
      <c r="C449" s="30">
        <f>VLOOKUP(B449,'רביות שנתיות'!B:C,2)</f>
        <v>8</v>
      </c>
      <c r="D449" s="29">
        <f t="shared" si="6"/>
        <v>2.1073004751070989E-4</v>
      </c>
    </row>
    <row r="450" spans="2:4" x14ac:dyDescent="0.25">
      <c r="B450" s="1">
        <v>33321</v>
      </c>
      <c r="C450" s="30">
        <f>VLOOKUP(B450,'רביות שנתיות'!B:C,2)</f>
        <v>8</v>
      </c>
      <c r="D450" s="29">
        <f t="shared" si="6"/>
        <v>2.1073004751070989E-4</v>
      </c>
    </row>
    <row r="451" spans="2:4" x14ac:dyDescent="0.25">
      <c r="B451" s="1">
        <v>33322</v>
      </c>
      <c r="C451" s="30">
        <f>VLOOKUP(B451,'רביות שנתיות'!B:C,2)</f>
        <v>8</v>
      </c>
      <c r="D451" s="29">
        <f t="shared" si="6"/>
        <v>2.1073004751070989E-4</v>
      </c>
    </row>
    <row r="452" spans="2:4" x14ac:dyDescent="0.25">
      <c r="B452" s="1">
        <v>33323</v>
      </c>
      <c r="C452" s="30">
        <f>VLOOKUP(B452,'רביות שנתיות'!B:C,2)</f>
        <v>8</v>
      </c>
      <c r="D452" s="29">
        <f t="shared" si="6"/>
        <v>2.1073004751070989E-4</v>
      </c>
    </row>
    <row r="453" spans="2:4" x14ac:dyDescent="0.25">
      <c r="B453" s="1">
        <v>33324</v>
      </c>
      <c r="C453" s="30">
        <f>VLOOKUP(B453,'רביות שנתיות'!B:C,2)</f>
        <v>8</v>
      </c>
      <c r="D453" s="29">
        <f t="shared" ref="D453:D516" si="7">(1+C453/100)^(1/365.25)-1</f>
        <v>2.1073004751070989E-4</v>
      </c>
    </row>
    <row r="454" spans="2:4" x14ac:dyDescent="0.25">
      <c r="B454" s="1">
        <v>33325</v>
      </c>
      <c r="C454" s="30">
        <f>VLOOKUP(B454,'רביות שנתיות'!B:C,2)</f>
        <v>8</v>
      </c>
      <c r="D454" s="29">
        <f t="shared" si="7"/>
        <v>2.1073004751070989E-4</v>
      </c>
    </row>
    <row r="455" spans="2:4" x14ac:dyDescent="0.25">
      <c r="B455" s="1">
        <v>33326</v>
      </c>
      <c r="C455" s="30">
        <f>VLOOKUP(B455,'רביות שנתיות'!B:C,2)</f>
        <v>8</v>
      </c>
      <c r="D455" s="29">
        <f t="shared" si="7"/>
        <v>2.1073004751070989E-4</v>
      </c>
    </row>
    <row r="456" spans="2:4" x14ac:dyDescent="0.25">
      <c r="B456" s="1">
        <v>33327</v>
      </c>
      <c r="C456" s="30">
        <f>VLOOKUP(B456,'רביות שנתיות'!B:C,2)</f>
        <v>8</v>
      </c>
      <c r="D456" s="29">
        <f t="shared" si="7"/>
        <v>2.1073004751070989E-4</v>
      </c>
    </row>
    <row r="457" spans="2:4" x14ac:dyDescent="0.25">
      <c r="B457" s="1">
        <v>33328</v>
      </c>
      <c r="C457" s="30">
        <f>VLOOKUP(B457,'רביות שנתיות'!B:C,2)</f>
        <v>8</v>
      </c>
      <c r="D457" s="29">
        <f t="shared" si="7"/>
        <v>2.1073004751070989E-4</v>
      </c>
    </row>
    <row r="458" spans="2:4" x14ac:dyDescent="0.25">
      <c r="B458" s="1">
        <v>33329</v>
      </c>
      <c r="C458" s="30">
        <f>VLOOKUP(B458,'רביות שנתיות'!B:C,2)</f>
        <v>8</v>
      </c>
      <c r="D458" s="29">
        <f t="shared" si="7"/>
        <v>2.1073004751070989E-4</v>
      </c>
    </row>
    <row r="459" spans="2:4" x14ac:dyDescent="0.25">
      <c r="B459" s="1">
        <v>33330</v>
      </c>
      <c r="C459" s="30">
        <f>VLOOKUP(B459,'רביות שנתיות'!B:C,2)</f>
        <v>8</v>
      </c>
      <c r="D459" s="29">
        <f t="shared" si="7"/>
        <v>2.1073004751070989E-4</v>
      </c>
    </row>
    <row r="460" spans="2:4" x14ac:dyDescent="0.25">
      <c r="B460" s="1">
        <v>33331</v>
      </c>
      <c r="C460" s="30">
        <f>VLOOKUP(B460,'רביות שנתיות'!B:C,2)</f>
        <v>8</v>
      </c>
      <c r="D460" s="29">
        <f t="shared" si="7"/>
        <v>2.1073004751070989E-4</v>
      </c>
    </row>
    <row r="461" spans="2:4" x14ac:dyDescent="0.25">
      <c r="B461" s="1">
        <v>33332</v>
      </c>
      <c r="C461" s="30">
        <f>VLOOKUP(B461,'רביות שנתיות'!B:C,2)</f>
        <v>8</v>
      </c>
      <c r="D461" s="29">
        <f t="shared" si="7"/>
        <v>2.1073004751070989E-4</v>
      </c>
    </row>
    <row r="462" spans="2:4" x14ac:dyDescent="0.25">
      <c r="B462" s="1">
        <v>33333</v>
      </c>
      <c r="C462" s="30">
        <f>VLOOKUP(B462,'רביות שנתיות'!B:C,2)</f>
        <v>8</v>
      </c>
      <c r="D462" s="29">
        <f t="shared" si="7"/>
        <v>2.1073004751070989E-4</v>
      </c>
    </row>
    <row r="463" spans="2:4" x14ac:dyDescent="0.25">
      <c r="B463" s="1">
        <v>33334</v>
      </c>
      <c r="C463" s="30">
        <f>VLOOKUP(B463,'רביות שנתיות'!B:C,2)</f>
        <v>8</v>
      </c>
      <c r="D463" s="29">
        <f t="shared" si="7"/>
        <v>2.1073004751070989E-4</v>
      </c>
    </row>
    <row r="464" spans="2:4" x14ac:dyDescent="0.25">
      <c r="B464" s="1">
        <v>33335</v>
      </c>
      <c r="C464" s="30">
        <f>VLOOKUP(B464,'רביות שנתיות'!B:C,2)</f>
        <v>8</v>
      </c>
      <c r="D464" s="29">
        <f t="shared" si="7"/>
        <v>2.1073004751070989E-4</v>
      </c>
    </row>
    <row r="465" spans="2:4" x14ac:dyDescent="0.25">
      <c r="B465" s="1">
        <v>33336</v>
      </c>
      <c r="C465" s="30">
        <f>VLOOKUP(B465,'רביות שנתיות'!B:C,2)</f>
        <v>8</v>
      </c>
      <c r="D465" s="29">
        <f t="shared" si="7"/>
        <v>2.1073004751070989E-4</v>
      </c>
    </row>
    <row r="466" spans="2:4" x14ac:dyDescent="0.25">
      <c r="B466" s="1">
        <v>33337</v>
      </c>
      <c r="C466" s="30">
        <f>VLOOKUP(B466,'רביות שנתיות'!B:C,2)</f>
        <v>8</v>
      </c>
      <c r="D466" s="29">
        <f t="shared" si="7"/>
        <v>2.1073004751070989E-4</v>
      </c>
    </row>
    <row r="467" spans="2:4" x14ac:dyDescent="0.25">
      <c r="B467" s="1">
        <v>33338</v>
      </c>
      <c r="C467" s="30">
        <f>VLOOKUP(B467,'רביות שנתיות'!B:C,2)</f>
        <v>8</v>
      </c>
      <c r="D467" s="29">
        <f t="shared" si="7"/>
        <v>2.1073004751070989E-4</v>
      </c>
    </row>
    <row r="468" spans="2:4" x14ac:dyDescent="0.25">
      <c r="B468" s="1">
        <v>33339</v>
      </c>
      <c r="C468" s="30">
        <f>VLOOKUP(B468,'רביות שנתיות'!B:C,2)</f>
        <v>8</v>
      </c>
      <c r="D468" s="29">
        <f t="shared" si="7"/>
        <v>2.1073004751070989E-4</v>
      </c>
    </row>
    <row r="469" spans="2:4" x14ac:dyDescent="0.25">
      <c r="B469" s="1">
        <v>33340</v>
      </c>
      <c r="C469" s="30">
        <f>VLOOKUP(B469,'רביות שנתיות'!B:C,2)</f>
        <v>8</v>
      </c>
      <c r="D469" s="29">
        <f t="shared" si="7"/>
        <v>2.1073004751070989E-4</v>
      </c>
    </row>
    <row r="470" spans="2:4" x14ac:dyDescent="0.25">
      <c r="B470" s="1">
        <v>33341</v>
      </c>
      <c r="C470" s="30">
        <f>VLOOKUP(B470,'רביות שנתיות'!B:C,2)</f>
        <v>8</v>
      </c>
      <c r="D470" s="29">
        <f t="shared" si="7"/>
        <v>2.1073004751070989E-4</v>
      </c>
    </row>
    <row r="471" spans="2:4" x14ac:dyDescent="0.25">
      <c r="B471" s="1">
        <v>33342</v>
      </c>
      <c r="C471" s="30">
        <f>VLOOKUP(B471,'רביות שנתיות'!B:C,2)</f>
        <v>8</v>
      </c>
      <c r="D471" s="29">
        <f t="shared" si="7"/>
        <v>2.1073004751070989E-4</v>
      </c>
    </row>
    <row r="472" spans="2:4" x14ac:dyDescent="0.25">
      <c r="B472" s="1">
        <v>33343</v>
      </c>
      <c r="C472" s="30">
        <f>VLOOKUP(B472,'רביות שנתיות'!B:C,2)</f>
        <v>8</v>
      </c>
      <c r="D472" s="29">
        <f t="shared" si="7"/>
        <v>2.1073004751070989E-4</v>
      </c>
    </row>
    <row r="473" spans="2:4" x14ac:dyDescent="0.25">
      <c r="B473" s="1">
        <v>33344</v>
      </c>
      <c r="C473" s="30">
        <f>VLOOKUP(B473,'רביות שנתיות'!B:C,2)</f>
        <v>8</v>
      </c>
      <c r="D473" s="29">
        <f t="shared" si="7"/>
        <v>2.1073004751070989E-4</v>
      </c>
    </row>
    <row r="474" spans="2:4" x14ac:dyDescent="0.25">
      <c r="B474" s="1">
        <v>33345</v>
      </c>
      <c r="C474" s="30">
        <f>VLOOKUP(B474,'רביות שנתיות'!B:C,2)</f>
        <v>8</v>
      </c>
      <c r="D474" s="29">
        <f t="shared" si="7"/>
        <v>2.1073004751070989E-4</v>
      </c>
    </row>
    <row r="475" spans="2:4" x14ac:dyDescent="0.25">
      <c r="B475" s="1">
        <v>33346</v>
      </c>
      <c r="C475" s="30">
        <f>VLOOKUP(B475,'רביות שנתיות'!B:C,2)</f>
        <v>8</v>
      </c>
      <c r="D475" s="29">
        <f t="shared" si="7"/>
        <v>2.1073004751070989E-4</v>
      </c>
    </row>
    <row r="476" spans="2:4" x14ac:dyDescent="0.25">
      <c r="B476" s="1">
        <v>33347</v>
      </c>
      <c r="C476" s="30">
        <f>VLOOKUP(B476,'רביות שנתיות'!B:C,2)</f>
        <v>8</v>
      </c>
      <c r="D476" s="29">
        <f t="shared" si="7"/>
        <v>2.1073004751070989E-4</v>
      </c>
    </row>
    <row r="477" spans="2:4" x14ac:dyDescent="0.25">
      <c r="B477" s="1">
        <v>33348</v>
      </c>
      <c r="C477" s="30">
        <f>VLOOKUP(B477,'רביות שנתיות'!B:C,2)</f>
        <v>8</v>
      </c>
      <c r="D477" s="29">
        <f t="shared" si="7"/>
        <v>2.1073004751070989E-4</v>
      </c>
    </row>
    <row r="478" spans="2:4" x14ac:dyDescent="0.25">
      <c r="B478" s="1">
        <v>33349</v>
      </c>
      <c r="C478" s="30">
        <f>VLOOKUP(B478,'רביות שנתיות'!B:C,2)</f>
        <v>8</v>
      </c>
      <c r="D478" s="29">
        <f t="shared" si="7"/>
        <v>2.1073004751070989E-4</v>
      </c>
    </row>
    <row r="479" spans="2:4" x14ac:dyDescent="0.25">
      <c r="B479" s="1">
        <v>33350</v>
      </c>
      <c r="C479" s="30">
        <f>VLOOKUP(B479,'רביות שנתיות'!B:C,2)</f>
        <v>8</v>
      </c>
      <c r="D479" s="29">
        <f t="shared" si="7"/>
        <v>2.1073004751070989E-4</v>
      </c>
    </row>
    <row r="480" spans="2:4" x14ac:dyDescent="0.25">
      <c r="B480" s="1">
        <v>33351</v>
      </c>
      <c r="C480" s="30">
        <f>VLOOKUP(B480,'רביות שנתיות'!B:C,2)</f>
        <v>8</v>
      </c>
      <c r="D480" s="29">
        <f t="shared" si="7"/>
        <v>2.1073004751070989E-4</v>
      </c>
    </row>
    <row r="481" spans="2:4" x14ac:dyDescent="0.25">
      <c r="B481" s="1">
        <v>33352</v>
      </c>
      <c r="C481" s="30">
        <f>VLOOKUP(B481,'רביות שנתיות'!B:C,2)</f>
        <v>8</v>
      </c>
      <c r="D481" s="29">
        <f t="shared" si="7"/>
        <v>2.1073004751070989E-4</v>
      </c>
    </row>
    <row r="482" spans="2:4" x14ac:dyDescent="0.25">
      <c r="B482" s="1">
        <v>33353</v>
      </c>
      <c r="C482" s="30">
        <f>VLOOKUP(B482,'רביות שנתיות'!B:C,2)</f>
        <v>8</v>
      </c>
      <c r="D482" s="29">
        <f t="shared" si="7"/>
        <v>2.1073004751070989E-4</v>
      </c>
    </row>
    <row r="483" spans="2:4" x14ac:dyDescent="0.25">
      <c r="B483" s="1">
        <v>33354</v>
      </c>
      <c r="C483" s="30">
        <f>VLOOKUP(B483,'רביות שנתיות'!B:C,2)</f>
        <v>8</v>
      </c>
      <c r="D483" s="29">
        <f t="shared" si="7"/>
        <v>2.1073004751070989E-4</v>
      </c>
    </row>
    <row r="484" spans="2:4" x14ac:dyDescent="0.25">
      <c r="B484" s="1">
        <v>33355</v>
      </c>
      <c r="C484" s="30">
        <f>VLOOKUP(B484,'רביות שנתיות'!B:C,2)</f>
        <v>8</v>
      </c>
      <c r="D484" s="29">
        <f t="shared" si="7"/>
        <v>2.1073004751070989E-4</v>
      </c>
    </row>
    <row r="485" spans="2:4" x14ac:dyDescent="0.25">
      <c r="B485" s="1">
        <v>33356</v>
      </c>
      <c r="C485" s="30">
        <f>VLOOKUP(B485,'רביות שנתיות'!B:C,2)</f>
        <v>8</v>
      </c>
      <c r="D485" s="29">
        <f t="shared" si="7"/>
        <v>2.1073004751070989E-4</v>
      </c>
    </row>
    <row r="486" spans="2:4" x14ac:dyDescent="0.25">
      <c r="B486" s="1">
        <v>33357</v>
      </c>
      <c r="C486" s="30">
        <f>VLOOKUP(B486,'רביות שנתיות'!B:C,2)</f>
        <v>8</v>
      </c>
      <c r="D486" s="29">
        <f t="shared" si="7"/>
        <v>2.1073004751070989E-4</v>
      </c>
    </row>
    <row r="487" spans="2:4" x14ac:dyDescent="0.25">
      <c r="B487" s="1">
        <v>33358</v>
      </c>
      <c r="C487" s="30">
        <f>VLOOKUP(B487,'רביות שנתיות'!B:C,2)</f>
        <v>8</v>
      </c>
      <c r="D487" s="29">
        <f t="shared" si="7"/>
        <v>2.1073004751070989E-4</v>
      </c>
    </row>
    <row r="488" spans="2:4" x14ac:dyDescent="0.25">
      <c r="B488" s="1">
        <v>33359</v>
      </c>
      <c r="C488" s="30">
        <f>VLOOKUP(B488,'רביות שנתיות'!B:C,2)</f>
        <v>8</v>
      </c>
      <c r="D488" s="29">
        <f t="shared" si="7"/>
        <v>2.1073004751070989E-4</v>
      </c>
    </row>
    <row r="489" spans="2:4" x14ac:dyDescent="0.25">
      <c r="B489" s="1">
        <v>33360</v>
      </c>
      <c r="C489" s="30">
        <f>VLOOKUP(B489,'רביות שנתיות'!B:C,2)</f>
        <v>8</v>
      </c>
      <c r="D489" s="29">
        <f t="shared" si="7"/>
        <v>2.1073004751070989E-4</v>
      </c>
    </row>
    <row r="490" spans="2:4" x14ac:dyDescent="0.25">
      <c r="B490" s="1">
        <v>33361</v>
      </c>
      <c r="C490" s="30">
        <f>VLOOKUP(B490,'רביות שנתיות'!B:C,2)</f>
        <v>8</v>
      </c>
      <c r="D490" s="29">
        <f t="shared" si="7"/>
        <v>2.1073004751070989E-4</v>
      </c>
    </row>
    <row r="491" spans="2:4" x14ac:dyDescent="0.25">
      <c r="B491" s="1">
        <v>33362</v>
      </c>
      <c r="C491" s="30">
        <f>VLOOKUP(B491,'רביות שנתיות'!B:C,2)</f>
        <v>8</v>
      </c>
      <c r="D491" s="29">
        <f t="shared" si="7"/>
        <v>2.1073004751070989E-4</v>
      </c>
    </row>
    <row r="492" spans="2:4" x14ac:dyDescent="0.25">
      <c r="B492" s="1">
        <v>33363</v>
      </c>
      <c r="C492" s="30">
        <f>VLOOKUP(B492,'רביות שנתיות'!B:C,2)</f>
        <v>8</v>
      </c>
      <c r="D492" s="29">
        <f t="shared" si="7"/>
        <v>2.1073004751070989E-4</v>
      </c>
    </row>
    <row r="493" spans="2:4" x14ac:dyDescent="0.25">
      <c r="B493" s="1">
        <v>33364</v>
      </c>
      <c r="C493" s="30">
        <f>VLOOKUP(B493,'רביות שנתיות'!B:C,2)</f>
        <v>8</v>
      </c>
      <c r="D493" s="29">
        <f t="shared" si="7"/>
        <v>2.1073004751070989E-4</v>
      </c>
    </row>
    <row r="494" spans="2:4" x14ac:dyDescent="0.25">
      <c r="B494" s="1">
        <v>33365</v>
      </c>
      <c r="C494" s="30">
        <f>VLOOKUP(B494,'רביות שנתיות'!B:C,2)</f>
        <v>8</v>
      </c>
      <c r="D494" s="29">
        <f t="shared" si="7"/>
        <v>2.1073004751070989E-4</v>
      </c>
    </row>
    <row r="495" spans="2:4" x14ac:dyDescent="0.25">
      <c r="B495" s="1">
        <v>33366</v>
      </c>
      <c r="C495" s="30">
        <f>VLOOKUP(B495,'רביות שנתיות'!B:C,2)</f>
        <v>8</v>
      </c>
      <c r="D495" s="29">
        <f t="shared" si="7"/>
        <v>2.1073004751070989E-4</v>
      </c>
    </row>
    <row r="496" spans="2:4" x14ac:dyDescent="0.25">
      <c r="B496" s="1">
        <v>33367</v>
      </c>
      <c r="C496" s="30">
        <f>VLOOKUP(B496,'רביות שנתיות'!B:C,2)</f>
        <v>8</v>
      </c>
      <c r="D496" s="29">
        <f t="shared" si="7"/>
        <v>2.1073004751070989E-4</v>
      </c>
    </row>
    <row r="497" spans="2:4" x14ac:dyDescent="0.25">
      <c r="B497" s="1">
        <v>33368</v>
      </c>
      <c r="C497" s="30">
        <f>VLOOKUP(B497,'רביות שנתיות'!B:C,2)</f>
        <v>8</v>
      </c>
      <c r="D497" s="29">
        <f t="shared" si="7"/>
        <v>2.1073004751070989E-4</v>
      </c>
    </row>
    <row r="498" spans="2:4" x14ac:dyDescent="0.25">
      <c r="B498" s="1">
        <v>33369</v>
      </c>
      <c r="C498" s="30">
        <f>VLOOKUP(B498,'רביות שנתיות'!B:C,2)</f>
        <v>8</v>
      </c>
      <c r="D498" s="29">
        <f t="shared" si="7"/>
        <v>2.1073004751070989E-4</v>
      </c>
    </row>
    <row r="499" spans="2:4" x14ac:dyDescent="0.25">
      <c r="B499" s="1">
        <v>33370</v>
      </c>
      <c r="C499" s="30">
        <f>VLOOKUP(B499,'רביות שנתיות'!B:C,2)</f>
        <v>8</v>
      </c>
      <c r="D499" s="29">
        <f t="shared" si="7"/>
        <v>2.1073004751070989E-4</v>
      </c>
    </row>
    <row r="500" spans="2:4" x14ac:dyDescent="0.25">
      <c r="B500" s="1">
        <v>33371</v>
      </c>
      <c r="C500" s="30">
        <f>VLOOKUP(B500,'רביות שנתיות'!B:C,2)</f>
        <v>8</v>
      </c>
      <c r="D500" s="29">
        <f t="shared" si="7"/>
        <v>2.1073004751070989E-4</v>
      </c>
    </row>
    <row r="501" spans="2:4" x14ac:dyDescent="0.25">
      <c r="B501" s="1">
        <v>33372</v>
      </c>
      <c r="C501" s="30">
        <f>VLOOKUP(B501,'רביות שנתיות'!B:C,2)</f>
        <v>8</v>
      </c>
      <c r="D501" s="29">
        <f t="shared" si="7"/>
        <v>2.1073004751070989E-4</v>
      </c>
    </row>
    <row r="502" spans="2:4" x14ac:dyDescent="0.25">
      <c r="B502" s="1">
        <v>33373</v>
      </c>
      <c r="C502" s="30">
        <f>VLOOKUP(B502,'רביות שנתיות'!B:C,2)</f>
        <v>8</v>
      </c>
      <c r="D502" s="29">
        <f t="shared" si="7"/>
        <v>2.1073004751070989E-4</v>
      </c>
    </row>
    <row r="503" spans="2:4" x14ac:dyDescent="0.25">
      <c r="B503" s="1">
        <v>33374</v>
      </c>
      <c r="C503" s="30">
        <f>VLOOKUP(B503,'רביות שנתיות'!B:C,2)</f>
        <v>8</v>
      </c>
      <c r="D503" s="29">
        <f t="shared" si="7"/>
        <v>2.1073004751070989E-4</v>
      </c>
    </row>
    <row r="504" spans="2:4" x14ac:dyDescent="0.25">
      <c r="B504" s="1">
        <v>33375</v>
      </c>
      <c r="C504" s="30">
        <f>VLOOKUP(B504,'רביות שנתיות'!B:C,2)</f>
        <v>8</v>
      </c>
      <c r="D504" s="29">
        <f t="shared" si="7"/>
        <v>2.1073004751070989E-4</v>
      </c>
    </row>
    <row r="505" spans="2:4" x14ac:dyDescent="0.25">
      <c r="B505" s="1">
        <v>33376</v>
      </c>
      <c r="C505" s="30">
        <f>VLOOKUP(B505,'רביות שנתיות'!B:C,2)</f>
        <v>8</v>
      </c>
      <c r="D505" s="29">
        <f t="shared" si="7"/>
        <v>2.1073004751070989E-4</v>
      </c>
    </row>
    <row r="506" spans="2:4" x14ac:dyDescent="0.25">
      <c r="B506" s="1">
        <v>33377</v>
      </c>
      <c r="C506" s="30">
        <f>VLOOKUP(B506,'רביות שנתיות'!B:C,2)</f>
        <v>8</v>
      </c>
      <c r="D506" s="29">
        <f t="shared" si="7"/>
        <v>2.1073004751070989E-4</v>
      </c>
    </row>
    <row r="507" spans="2:4" x14ac:dyDescent="0.25">
      <c r="B507" s="1">
        <v>33378</v>
      </c>
      <c r="C507" s="30">
        <f>VLOOKUP(B507,'רביות שנתיות'!B:C,2)</f>
        <v>8</v>
      </c>
      <c r="D507" s="29">
        <f t="shared" si="7"/>
        <v>2.1073004751070989E-4</v>
      </c>
    </row>
    <row r="508" spans="2:4" x14ac:dyDescent="0.25">
      <c r="B508" s="1">
        <v>33379</v>
      </c>
      <c r="C508" s="30">
        <f>VLOOKUP(B508,'רביות שנתיות'!B:C,2)</f>
        <v>8</v>
      </c>
      <c r="D508" s="29">
        <f t="shared" si="7"/>
        <v>2.1073004751070989E-4</v>
      </c>
    </row>
    <row r="509" spans="2:4" x14ac:dyDescent="0.25">
      <c r="B509" s="1">
        <v>33380</v>
      </c>
      <c r="C509" s="30">
        <f>VLOOKUP(B509,'רביות שנתיות'!B:C,2)</f>
        <v>8</v>
      </c>
      <c r="D509" s="29">
        <f t="shared" si="7"/>
        <v>2.1073004751070989E-4</v>
      </c>
    </row>
    <row r="510" spans="2:4" x14ac:dyDescent="0.25">
      <c r="B510" s="1">
        <v>33381</v>
      </c>
      <c r="C510" s="30">
        <f>VLOOKUP(B510,'רביות שנתיות'!B:C,2)</f>
        <v>8</v>
      </c>
      <c r="D510" s="29">
        <f t="shared" si="7"/>
        <v>2.1073004751070989E-4</v>
      </c>
    </row>
    <row r="511" spans="2:4" x14ac:dyDescent="0.25">
      <c r="B511" s="1">
        <v>33382</v>
      </c>
      <c r="C511" s="30">
        <f>VLOOKUP(B511,'רביות שנתיות'!B:C,2)</f>
        <v>8</v>
      </c>
      <c r="D511" s="29">
        <f t="shared" si="7"/>
        <v>2.1073004751070989E-4</v>
      </c>
    </row>
    <row r="512" spans="2:4" x14ac:dyDescent="0.25">
      <c r="B512" s="1">
        <v>33383</v>
      </c>
      <c r="C512" s="30">
        <f>VLOOKUP(B512,'רביות שנתיות'!B:C,2)</f>
        <v>8</v>
      </c>
      <c r="D512" s="29">
        <f t="shared" si="7"/>
        <v>2.1073004751070989E-4</v>
      </c>
    </row>
    <row r="513" spans="2:4" x14ac:dyDescent="0.25">
      <c r="B513" s="1">
        <v>33384</v>
      </c>
      <c r="C513" s="30">
        <f>VLOOKUP(B513,'רביות שנתיות'!B:C,2)</f>
        <v>8</v>
      </c>
      <c r="D513" s="29">
        <f t="shared" si="7"/>
        <v>2.1073004751070989E-4</v>
      </c>
    </row>
    <row r="514" spans="2:4" x14ac:dyDescent="0.25">
      <c r="B514" s="1">
        <v>33385</v>
      </c>
      <c r="C514" s="30">
        <f>VLOOKUP(B514,'רביות שנתיות'!B:C,2)</f>
        <v>8</v>
      </c>
      <c r="D514" s="29">
        <f t="shared" si="7"/>
        <v>2.1073004751070989E-4</v>
      </c>
    </row>
    <row r="515" spans="2:4" x14ac:dyDescent="0.25">
      <c r="B515" s="1">
        <v>33386</v>
      </c>
      <c r="C515" s="30">
        <f>VLOOKUP(B515,'רביות שנתיות'!B:C,2)</f>
        <v>8</v>
      </c>
      <c r="D515" s="29">
        <f t="shared" si="7"/>
        <v>2.1073004751070989E-4</v>
      </c>
    </row>
    <row r="516" spans="2:4" x14ac:dyDescent="0.25">
      <c r="B516" s="1">
        <v>33387</v>
      </c>
      <c r="C516" s="30">
        <f>VLOOKUP(B516,'רביות שנתיות'!B:C,2)</f>
        <v>8</v>
      </c>
      <c r="D516" s="29">
        <f t="shared" si="7"/>
        <v>2.1073004751070989E-4</v>
      </c>
    </row>
    <row r="517" spans="2:4" x14ac:dyDescent="0.25">
      <c r="B517" s="1">
        <v>33388</v>
      </c>
      <c r="C517" s="30">
        <f>VLOOKUP(B517,'רביות שנתיות'!B:C,2)</f>
        <v>8</v>
      </c>
      <c r="D517" s="29">
        <f t="shared" ref="D517:D580" si="8">(1+C517/100)^(1/365.25)-1</f>
        <v>2.1073004751070989E-4</v>
      </c>
    </row>
    <row r="518" spans="2:4" x14ac:dyDescent="0.25">
      <c r="B518" s="1">
        <v>33389</v>
      </c>
      <c r="C518" s="30">
        <f>VLOOKUP(B518,'רביות שנתיות'!B:C,2)</f>
        <v>8</v>
      </c>
      <c r="D518" s="29">
        <f t="shared" si="8"/>
        <v>2.1073004751070989E-4</v>
      </c>
    </row>
    <row r="519" spans="2:4" x14ac:dyDescent="0.25">
      <c r="B519" s="1">
        <v>33390</v>
      </c>
      <c r="C519" s="30">
        <f>VLOOKUP(B519,'רביות שנתיות'!B:C,2)</f>
        <v>8</v>
      </c>
      <c r="D519" s="29">
        <f t="shared" si="8"/>
        <v>2.1073004751070989E-4</v>
      </c>
    </row>
    <row r="520" spans="2:4" x14ac:dyDescent="0.25">
      <c r="B520" s="1">
        <v>33391</v>
      </c>
      <c r="C520" s="30">
        <f>VLOOKUP(B520,'רביות שנתיות'!B:C,2)</f>
        <v>8</v>
      </c>
      <c r="D520" s="29">
        <f t="shared" si="8"/>
        <v>2.1073004751070989E-4</v>
      </c>
    </row>
    <row r="521" spans="2:4" x14ac:dyDescent="0.25">
      <c r="B521" s="1">
        <v>33392</v>
      </c>
      <c r="C521" s="30">
        <f>VLOOKUP(B521,'רביות שנתיות'!B:C,2)</f>
        <v>8</v>
      </c>
      <c r="D521" s="29">
        <f t="shared" si="8"/>
        <v>2.1073004751070989E-4</v>
      </c>
    </row>
    <row r="522" spans="2:4" x14ac:dyDescent="0.25">
      <c r="B522" s="1">
        <v>33393</v>
      </c>
      <c r="C522" s="30">
        <f>VLOOKUP(B522,'רביות שנתיות'!B:C,2)</f>
        <v>8</v>
      </c>
      <c r="D522" s="29">
        <f t="shared" si="8"/>
        <v>2.1073004751070989E-4</v>
      </c>
    </row>
    <row r="523" spans="2:4" x14ac:dyDescent="0.25">
      <c r="B523" s="1">
        <v>33394</v>
      </c>
      <c r="C523" s="30">
        <f>VLOOKUP(B523,'רביות שנתיות'!B:C,2)</f>
        <v>8</v>
      </c>
      <c r="D523" s="29">
        <f t="shared" si="8"/>
        <v>2.1073004751070989E-4</v>
      </c>
    </row>
    <row r="524" spans="2:4" x14ac:dyDescent="0.25">
      <c r="B524" s="1">
        <v>33395</v>
      </c>
      <c r="C524" s="30">
        <f>VLOOKUP(B524,'רביות שנתיות'!B:C,2)</f>
        <v>8</v>
      </c>
      <c r="D524" s="29">
        <f t="shared" si="8"/>
        <v>2.1073004751070989E-4</v>
      </c>
    </row>
    <row r="525" spans="2:4" x14ac:dyDescent="0.25">
      <c r="B525" s="1">
        <v>33396</v>
      </c>
      <c r="C525" s="30">
        <f>VLOOKUP(B525,'רביות שנתיות'!B:C,2)</f>
        <v>8</v>
      </c>
      <c r="D525" s="29">
        <f t="shared" si="8"/>
        <v>2.1073004751070989E-4</v>
      </c>
    </row>
    <row r="526" spans="2:4" x14ac:dyDescent="0.25">
      <c r="B526" s="1">
        <v>33397</v>
      </c>
      <c r="C526" s="30">
        <f>VLOOKUP(B526,'רביות שנתיות'!B:C,2)</f>
        <v>8</v>
      </c>
      <c r="D526" s="29">
        <f t="shared" si="8"/>
        <v>2.1073004751070989E-4</v>
      </c>
    </row>
    <row r="527" spans="2:4" x14ac:dyDescent="0.25">
      <c r="B527" s="1">
        <v>33398</v>
      </c>
      <c r="C527" s="30">
        <f>VLOOKUP(B527,'רביות שנתיות'!B:C,2)</f>
        <v>8</v>
      </c>
      <c r="D527" s="29">
        <f t="shared" si="8"/>
        <v>2.1073004751070989E-4</v>
      </c>
    </row>
    <row r="528" spans="2:4" x14ac:dyDescent="0.25">
      <c r="B528" s="1">
        <v>33399</v>
      </c>
      <c r="C528" s="30">
        <f>VLOOKUP(B528,'רביות שנתיות'!B:C,2)</f>
        <v>8</v>
      </c>
      <c r="D528" s="29">
        <f t="shared" si="8"/>
        <v>2.1073004751070989E-4</v>
      </c>
    </row>
    <row r="529" spans="2:4" x14ac:dyDescent="0.25">
      <c r="B529" s="1">
        <v>33400</v>
      </c>
      <c r="C529" s="30">
        <f>VLOOKUP(B529,'רביות שנתיות'!B:C,2)</f>
        <v>8</v>
      </c>
      <c r="D529" s="29">
        <f t="shared" si="8"/>
        <v>2.1073004751070989E-4</v>
      </c>
    </row>
    <row r="530" spans="2:4" x14ac:dyDescent="0.25">
      <c r="B530" s="1">
        <v>33401</v>
      </c>
      <c r="C530" s="30">
        <f>VLOOKUP(B530,'רביות שנתיות'!B:C,2)</f>
        <v>8</v>
      </c>
      <c r="D530" s="29">
        <f t="shared" si="8"/>
        <v>2.1073004751070989E-4</v>
      </c>
    </row>
    <row r="531" spans="2:4" x14ac:dyDescent="0.25">
      <c r="B531" s="1">
        <v>33402</v>
      </c>
      <c r="C531" s="30">
        <f>VLOOKUP(B531,'רביות שנתיות'!B:C,2)</f>
        <v>8</v>
      </c>
      <c r="D531" s="29">
        <f t="shared" si="8"/>
        <v>2.1073004751070989E-4</v>
      </c>
    </row>
    <row r="532" spans="2:4" x14ac:dyDescent="0.25">
      <c r="B532" s="1">
        <v>33403</v>
      </c>
      <c r="C532" s="30">
        <f>VLOOKUP(B532,'רביות שנתיות'!B:C,2)</f>
        <v>8</v>
      </c>
      <c r="D532" s="29">
        <f t="shared" si="8"/>
        <v>2.1073004751070989E-4</v>
      </c>
    </row>
    <row r="533" spans="2:4" x14ac:dyDescent="0.25">
      <c r="B533" s="1">
        <v>33404</v>
      </c>
      <c r="C533" s="30">
        <f>VLOOKUP(B533,'רביות שנתיות'!B:C,2)</f>
        <v>8</v>
      </c>
      <c r="D533" s="29">
        <f t="shared" si="8"/>
        <v>2.1073004751070989E-4</v>
      </c>
    </row>
    <row r="534" spans="2:4" x14ac:dyDescent="0.25">
      <c r="B534" s="1">
        <v>33405</v>
      </c>
      <c r="C534" s="30">
        <f>VLOOKUP(B534,'רביות שנתיות'!B:C,2)</f>
        <v>8</v>
      </c>
      <c r="D534" s="29">
        <f t="shared" si="8"/>
        <v>2.1073004751070989E-4</v>
      </c>
    </row>
    <row r="535" spans="2:4" x14ac:dyDescent="0.25">
      <c r="B535" s="1">
        <v>33406</v>
      </c>
      <c r="C535" s="30">
        <f>VLOOKUP(B535,'רביות שנתיות'!B:C,2)</f>
        <v>8</v>
      </c>
      <c r="D535" s="29">
        <f t="shared" si="8"/>
        <v>2.1073004751070989E-4</v>
      </c>
    </row>
    <row r="536" spans="2:4" x14ac:dyDescent="0.25">
      <c r="B536" s="1">
        <v>33407</v>
      </c>
      <c r="C536" s="30">
        <f>VLOOKUP(B536,'רביות שנתיות'!B:C,2)</f>
        <v>8</v>
      </c>
      <c r="D536" s="29">
        <f t="shared" si="8"/>
        <v>2.1073004751070989E-4</v>
      </c>
    </row>
    <row r="537" spans="2:4" x14ac:dyDescent="0.25">
      <c r="B537" s="1">
        <v>33408</v>
      </c>
      <c r="C537" s="30">
        <f>VLOOKUP(B537,'רביות שנתיות'!B:C,2)</f>
        <v>8</v>
      </c>
      <c r="D537" s="29">
        <f t="shared" si="8"/>
        <v>2.1073004751070989E-4</v>
      </c>
    </row>
    <row r="538" spans="2:4" x14ac:dyDescent="0.25">
      <c r="B538" s="1">
        <v>33409</v>
      </c>
      <c r="C538" s="30">
        <f>VLOOKUP(B538,'רביות שנתיות'!B:C,2)</f>
        <v>8</v>
      </c>
      <c r="D538" s="29">
        <f t="shared" si="8"/>
        <v>2.1073004751070989E-4</v>
      </c>
    </row>
    <row r="539" spans="2:4" x14ac:dyDescent="0.25">
      <c r="B539" s="1">
        <v>33410</v>
      </c>
      <c r="C539" s="30">
        <f>VLOOKUP(B539,'רביות שנתיות'!B:C,2)</f>
        <v>8</v>
      </c>
      <c r="D539" s="29">
        <f t="shared" si="8"/>
        <v>2.1073004751070989E-4</v>
      </c>
    </row>
    <row r="540" spans="2:4" x14ac:dyDescent="0.25">
      <c r="B540" s="1">
        <v>33411</v>
      </c>
      <c r="C540" s="30">
        <f>VLOOKUP(B540,'רביות שנתיות'!B:C,2)</f>
        <v>8</v>
      </c>
      <c r="D540" s="29">
        <f t="shared" si="8"/>
        <v>2.1073004751070989E-4</v>
      </c>
    </row>
    <row r="541" spans="2:4" x14ac:dyDescent="0.25">
      <c r="B541" s="1">
        <v>33412</v>
      </c>
      <c r="C541" s="30">
        <f>VLOOKUP(B541,'רביות שנתיות'!B:C,2)</f>
        <v>8</v>
      </c>
      <c r="D541" s="29">
        <f t="shared" si="8"/>
        <v>2.1073004751070989E-4</v>
      </c>
    </row>
    <row r="542" spans="2:4" x14ac:dyDescent="0.25">
      <c r="B542" s="1">
        <v>33413</v>
      </c>
      <c r="C542" s="30">
        <f>VLOOKUP(B542,'רביות שנתיות'!B:C,2)</f>
        <v>8</v>
      </c>
      <c r="D542" s="29">
        <f t="shared" si="8"/>
        <v>2.1073004751070989E-4</v>
      </c>
    </row>
    <row r="543" spans="2:4" x14ac:dyDescent="0.25">
      <c r="B543" s="1">
        <v>33414</v>
      </c>
      <c r="C543" s="30">
        <f>VLOOKUP(B543,'רביות שנתיות'!B:C,2)</f>
        <v>8</v>
      </c>
      <c r="D543" s="29">
        <f t="shared" si="8"/>
        <v>2.1073004751070989E-4</v>
      </c>
    </row>
    <row r="544" spans="2:4" x14ac:dyDescent="0.25">
      <c r="B544" s="1">
        <v>33415</v>
      </c>
      <c r="C544" s="30">
        <f>VLOOKUP(B544,'רביות שנתיות'!B:C,2)</f>
        <v>8</v>
      </c>
      <c r="D544" s="29">
        <f t="shared" si="8"/>
        <v>2.1073004751070989E-4</v>
      </c>
    </row>
    <row r="545" spans="2:4" x14ac:dyDescent="0.25">
      <c r="B545" s="1">
        <v>33416</v>
      </c>
      <c r="C545" s="30">
        <f>VLOOKUP(B545,'רביות שנתיות'!B:C,2)</f>
        <v>8</v>
      </c>
      <c r="D545" s="29">
        <f t="shared" si="8"/>
        <v>2.1073004751070989E-4</v>
      </c>
    </row>
    <row r="546" spans="2:4" x14ac:dyDescent="0.25">
      <c r="B546" s="1">
        <v>33417</v>
      </c>
      <c r="C546" s="30">
        <f>VLOOKUP(B546,'רביות שנתיות'!B:C,2)</f>
        <v>8</v>
      </c>
      <c r="D546" s="29">
        <f t="shared" si="8"/>
        <v>2.1073004751070989E-4</v>
      </c>
    </row>
    <row r="547" spans="2:4" x14ac:dyDescent="0.25">
      <c r="B547" s="1">
        <v>33418</v>
      </c>
      <c r="C547" s="30">
        <f>VLOOKUP(B547,'רביות שנתיות'!B:C,2)</f>
        <v>8</v>
      </c>
      <c r="D547" s="29">
        <f t="shared" si="8"/>
        <v>2.1073004751070989E-4</v>
      </c>
    </row>
    <row r="548" spans="2:4" x14ac:dyDescent="0.25">
      <c r="B548" s="1">
        <v>33419</v>
      </c>
      <c r="C548" s="30">
        <f>VLOOKUP(B548,'רביות שנתיות'!B:C,2)</f>
        <v>8</v>
      </c>
      <c r="D548" s="29">
        <f t="shared" si="8"/>
        <v>2.1073004751070989E-4</v>
      </c>
    </row>
    <row r="549" spans="2:4" x14ac:dyDescent="0.25">
      <c r="B549" s="1">
        <v>33420</v>
      </c>
      <c r="C549" s="30">
        <f>VLOOKUP(B549,'רביות שנתיות'!B:C,2)</f>
        <v>8</v>
      </c>
      <c r="D549" s="29">
        <f t="shared" si="8"/>
        <v>2.1073004751070989E-4</v>
      </c>
    </row>
    <row r="550" spans="2:4" x14ac:dyDescent="0.25">
      <c r="B550" s="1">
        <v>33421</v>
      </c>
      <c r="C550" s="30">
        <f>VLOOKUP(B550,'רביות שנתיות'!B:C,2)</f>
        <v>8</v>
      </c>
      <c r="D550" s="29">
        <f t="shared" si="8"/>
        <v>2.1073004751070989E-4</v>
      </c>
    </row>
    <row r="551" spans="2:4" x14ac:dyDescent="0.25">
      <c r="B551" s="1">
        <v>33422</v>
      </c>
      <c r="C551" s="30">
        <f>VLOOKUP(B551,'רביות שנתיות'!B:C,2)</f>
        <v>8</v>
      </c>
      <c r="D551" s="29">
        <f t="shared" si="8"/>
        <v>2.1073004751070989E-4</v>
      </c>
    </row>
    <row r="552" spans="2:4" x14ac:dyDescent="0.25">
      <c r="B552" s="1">
        <v>33423</v>
      </c>
      <c r="C552" s="30">
        <f>VLOOKUP(B552,'רביות שנתיות'!B:C,2)</f>
        <v>8</v>
      </c>
      <c r="D552" s="29">
        <f t="shared" si="8"/>
        <v>2.1073004751070989E-4</v>
      </c>
    </row>
    <row r="553" spans="2:4" x14ac:dyDescent="0.25">
      <c r="B553" s="1">
        <v>33424</v>
      </c>
      <c r="C553" s="30">
        <f>VLOOKUP(B553,'רביות שנתיות'!B:C,2)</f>
        <v>8</v>
      </c>
      <c r="D553" s="29">
        <f t="shared" si="8"/>
        <v>2.1073004751070989E-4</v>
      </c>
    </row>
    <row r="554" spans="2:4" x14ac:dyDescent="0.25">
      <c r="B554" s="1">
        <v>33425</v>
      </c>
      <c r="C554" s="30">
        <f>VLOOKUP(B554,'רביות שנתיות'!B:C,2)</f>
        <v>8</v>
      </c>
      <c r="D554" s="29">
        <f t="shared" si="8"/>
        <v>2.1073004751070989E-4</v>
      </c>
    </row>
    <row r="555" spans="2:4" x14ac:dyDescent="0.25">
      <c r="B555" s="1">
        <v>33426</v>
      </c>
      <c r="C555" s="30">
        <f>VLOOKUP(B555,'רביות שנתיות'!B:C,2)</f>
        <v>8</v>
      </c>
      <c r="D555" s="29">
        <f t="shared" si="8"/>
        <v>2.1073004751070989E-4</v>
      </c>
    </row>
    <row r="556" spans="2:4" x14ac:dyDescent="0.25">
      <c r="B556" s="1">
        <v>33427</v>
      </c>
      <c r="C556" s="30">
        <f>VLOOKUP(B556,'רביות שנתיות'!B:C,2)</f>
        <v>8</v>
      </c>
      <c r="D556" s="29">
        <f t="shared" si="8"/>
        <v>2.1073004751070989E-4</v>
      </c>
    </row>
    <row r="557" spans="2:4" x14ac:dyDescent="0.25">
      <c r="B557" s="1">
        <v>33428</v>
      </c>
      <c r="C557" s="30">
        <f>VLOOKUP(B557,'רביות שנתיות'!B:C,2)</f>
        <v>8</v>
      </c>
      <c r="D557" s="29">
        <f t="shared" si="8"/>
        <v>2.1073004751070989E-4</v>
      </c>
    </row>
    <row r="558" spans="2:4" x14ac:dyDescent="0.25">
      <c r="B558" s="1">
        <v>33429</v>
      </c>
      <c r="C558" s="30">
        <f>VLOOKUP(B558,'רביות שנתיות'!B:C,2)</f>
        <v>8</v>
      </c>
      <c r="D558" s="29">
        <f t="shared" si="8"/>
        <v>2.1073004751070989E-4</v>
      </c>
    </row>
    <row r="559" spans="2:4" x14ac:dyDescent="0.25">
      <c r="B559" s="1">
        <v>33430</v>
      </c>
      <c r="C559" s="30">
        <f>VLOOKUP(B559,'רביות שנתיות'!B:C,2)</f>
        <v>8</v>
      </c>
      <c r="D559" s="29">
        <f t="shared" si="8"/>
        <v>2.1073004751070989E-4</v>
      </c>
    </row>
    <row r="560" spans="2:4" x14ac:dyDescent="0.25">
      <c r="B560" s="1">
        <v>33431</v>
      </c>
      <c r="C560" s="30">
        <f>VLOOKUP(B560,'רביות שנתיות'!B:C,2)</f>
        <v>8</v>
      </c>
      <c r="D560" s="29">
        <f t="shared" si="8"/>
        <v>2.1073004751070989E-4</v>
      </c>
    </row>
    <row r="561" spans="2:4" x14ac:dyDescent="0.25">
      <c r="B561" s="1">
        <v>33432</v>
      </c>
      <c r="C561" s="30">
        <f>VLOOKUP(B561,'רביות שנתיות'!B:C,2)</f>
        <v>8</v>
      </c>
      <c r="D561" s="29">
        <f t="shared" si="8"/>
        <v>2.1073004751070989E-4</v>
      </c>
    </row>
    <row r="562" spans="2:4" x14ac:dyDescent="0.25">
      <c r="B562" s="1">
        <v>33433</v>
      </c>
      <c r="C562" s="30">
        <f>VLOOKUP(B562,'רביות שנתיות'!B:C,2)</f>
        <v>8</v>
      </c>
      <c r="D562" s="29">
        <f t="shared" si="8"/>
        <v>2.1073004751070989E-4</v>
      </c>
    </row>
    <row r="563" spans="2:4" x14ac:dyDescent="0.25">
      <c r="B563" s="1">
        <v>33434</v>
      </c>
      <c r="C563" s="30">
        <f>VLOOKUP(B563,'רביות שנתיות'!B:C,2)</f>
        <v>8</v>
      </c>
      <c r="D563" s="29">
        <f t="shared" si="8"/>
        <v>2.1073004751070989E-4</v>
      </c>
    </row>
    <row r="564" spans="2:4" x14ac:dyDescent="0.25">
      <c r="B564" s="1">
        <v>33435</v>
      </c>
      <c r="C564" s="30">
        <f>VLOOKUP(B564,'רביות שנתיות'!B:C,2)</f>
        <v>8</v>
      </c>
      <c r="D564" s="29">
        <f t="shared" si="8"/>
        <v>2.1073004751070989E-4</v>
      </c>
    </row>
    <row r="565" spans="2:4" x14ac:dyDescent="0.25">
      <c r="B565" s="1">
        <v>33436</v>
      </c>
      <c r="C565" s="30">
        <f>VLOOKUP(B565,'רביות שנתיות'!B:C,2)</f>
        <v>8</v>
      </c>
      <c r="D565" s="29">
        <f t="shared" si="8"/>
        <v>2.1073004751070989E-4</v>
      </c>
    </row>
    <row r="566" spans="2:4" x14ac:dyDescent="0.25">
      <c r="B566" s="1">
        <v>33437</v>
      </c>
      <c r="C566" s="30">
        <f>VLOOKUP(B566,'רביות שנתיות'!B:C,2)</f>
        <v>8</v>
      </c>
      <c r="D566" s="29">
        <f t="shared" si="8"/>
        <v>2.1073004751070989E-4</v>
      </c>
    </row>
    <row r="567" spans="2:4" x14ac:dyDescent="0.25">
      <c r="B567" s="1">
        <v>33438</v>
      </c>
      <c r="C567" s="30">
        <f>VLOOKUP(B567,'רביות שנתיות'!B:C,2)</f>
        <v>8</v>
      </c>
      <c r="D567" s="29">
        <f t="shared" si="8"/>
        <v>2.1073004751070989E-4</v>
      </c>
    </row>
    <row r="568" spans="2:4" x14ac:dyDescent="0.25">
      <c r="B568" s="1">
        <v>33439</v>
      </c>
      <c r="C568" s="30">
        <f>VLOOKUP(B568,'רביות שנתיות'!B:C,2)</f>
        <v>8</v>
      </c>
      <c r="D568" s="29">
        <f t="shared" si="8"/>
        <v>2.1073004751070989E-4</v>
      </c>
    </row>
    <row r="569" spans="2:4" x14ac:dyDescent="0.25">
      <c r="B569" s="1">
        <v>33440</v>
      </c>
      <c r="C569" s="30">
        <f>VLOOKUP(B569,'רביות שנתיות'!B:C,2)</f>
        <v>8</v>
      </c>
      <c r="D569" s="29">
        <f t="shared" si="8"/>
        <v>2.1073004751070989E-4</v>
      </c>
    </row>
    <row r="570" spans="2:4" x14ac:dyDescent="0.25">
      <c r="B570" s="1">
        <v>33441</v>
      </c>
      <c r="C570" s="30">
        <f>VLOOKUP(B570,'רביות שנתיות'!B:C,2)</f>
        <v>8</v>
      </c>
      <c r="D570" s="29">
        <f t="shared" si="8"/>
        <v>2.1073004751070989E-4</v>
      </c>
    </row>
    <row r="571" spans="2:4" x14ac:dyDescent="0.25">
      <c r="B571" s="1">
        <v>33442</v>
      </c>
      <c r="C571" s="30">
        <f>VLOOKUP(B571,'רביות שנתיות'!B:C,2)</f>
        <v>8</v>
      </c>
      <c r="D571" s="29">
        <f t="shared" si="8"/>
        <v>2.1073004751070989E-4</v>
      </c>
    </row>
    <row r="572" spans="2:4" x14ac:dyDescent="0.25">
      <c r="B572" s="1">
        <v>33443</v>
      </c>
      <c r="C572" s="30">
        <f>VLOOKUP(B572,'רביות שנתיות'!B:C,2)</f>
        <v>8</v>
      </c>
      <c r="D572" s="29">
        <f t="shared" si="8"/>
        <v>2.1073004751070989E-4</v>
      </c>
    </row>
    <row r="573" spans="2:4" x14ac:dyDescent="0.25">
      <c r="B573" s="1">
        <v>33444</v>
      </c>
      <c r="C573" s="30">
        <f>VLOOKUP(B573,'רביות שנתיות'!B:C,2)</f>
        <v>8</v>
      </c>
      <c r="D573" s="29">
        <f t="shared" si="8"/>
        <v>2.1073004751070989E-4</v>
      </c>
    </row>
    <row r="574" spans="2:4" x14ac:dyDescent="0.25">
      <c r="B574" s="1">
        <v>33445</v>
      </c>
      <c r="C574" s="30">
        <f>VLOOKUP(B574,'רביות שנתיות'!B:C,2)</f>
        <v>8</v>
      </c>
      <c r="D574" s="29">
        <f t="shared" si="8"/>
        <v>2.1073004751070989E-4</v>
      </c>
    </row>
    <row r="575" spans="2:4" x14ac:dyDescent="0.25">
      <c r="B575" s="1">
        <v>33446</v>
      </c>
      <c r="C575" s="30">
        <f>VLOOKUP(B575,'רביות שנתיות'!B:C,2)</f>
        <v>8</v>
      </c>
      <c r="D575" s="29">
        <f t="shared" si="8"/>
        <v>2.1073004751070989E-4</v>
      </c>
    </row>
    <row r="576" spans="2:4" x14ac:dyDescent="0.25">
      <c r="B576" s="1">
        <v>33447</v>
      </c>
      <c r="C576" s="30">
        <f>VLOOKUP(B576,'רביות שנתיות'!B:C,2)</f>
        <v>8</v>
      </c>
      <c r="D576" s="29">
        <f t="shared" si="8"/>
        <v>2.1073004751070989E-4</v>
      </c>
    </row>
    <row r="577" spans="2:4" x14ac:dyDescent="0.25">
      <c r="B577" s="1">
        <v>33448</v>
      </c>
      <c r="C577" s="30">
        <f>VLOOKUP(B577,'רביות שנתיות'!B:C,2)</f>
        <v>8</v>
      </c>
      <c r="D577" s="29">
        <f t="shared" si="8"/>
        <v>2.1073004751070989E-4</v>
      </c>
    </row>
    <row r="578" spans="2:4" x14ac:dyDescent="0.25">
      <c r="B578" s="1">
        <v>33449</v>
      </c>
      <c r="C578" s="30">
        <f>VLOOKUP(B578,'רביות שנתיות'!B:C,2)</f>
        <v>8</v>
      </c>
      <c r="D578" s="29">
        <f t="shared" si="8"/>
        <v>2.1073004751070989E-4</v>
      </c>
    </row>
    <row r="579" spans="2:4" x14ac:dyDescent="0.25">
      <c r="B579" s="1">
        <v>33450</v>
      </c>
      <c r="C579" s="30">
        <f>VLOOKUP(B579,'רביות שנתיות'!B:C,2)</f>
        <v>8</v>
      </c>
      <c r="D579" s="29">
        <f t="shared" si="8"/>
        <v>2.1073004751070989E-4</v>
      </c>
    </row>
    <row r="580" spans="2:4" x14ac:dyDescent="0.25">
      <c r="B580" s="1">
        <v>33451</v>
      </c>
      <c r="C580" s="30">
        <f>VLOOKUP(B580,'רביות שנתיות'!B:C,2)</f>
        <v>8</v>
      </c>
      <c r="D580" s="29">
        <f t="shared" si="8"/>
        <v>2.1073004751070989E-4</v>
      </c>
    </row>
    <row r="581" spans="2:4" x14ac:dyDescent="0.25">
      <c r="B581" s="1">
        <v>33452</v>
      </c>
      <c r="C581" s="30">
        <f>VLOOKUP(B581,'רביות שנתיות'!B:C,2)</f>
        <v>8</v>
      </c>
      <c r="D581" s="29">
        <f t="shared" ref="D581:D644" si="9">(1+C581/100)^(1/365.25)-1</f>
        <v>2.1073004751070989E-4</v>
      </c>
    </row>
    <row r="582" spans="2:4" x14ac:dyDescent="0.25">
      <c r="B582" s="1">
        <v>33453</v>
      </c>
      <c r="C582" s="30">
        <f>VLOOKUP(B582,'רביות שנתיות'!B:C,2)</f>
        <v>8</v>
      </c>
      <c r="D582" s="29">
        <f t="shared" si="9"/>
        <v>2.1073004751070989E-4</v>
      </c>
    </row>
    <row r="583" spans="2:4" x14ac:dyDescent="0.25">
      <c r="B583" s="1">
        <v>33454</v>
      </c>
      <c r="C583" s="30">
        <f>VLOOKUP(B583,'רביות שנתיות'!B:C,2)</f>
        <v>8</v>
      </c>
      <c r="D583" s="29">
        <f t="shared" si="9"/>
        <v>2.1073004751070989E-4</v>
      </c>
    </row>
    <row r="584" spans="2:4" x14ac:dyDescent="0.25">
      <c r="B584" s="1">
        <v>33455</v>
      </c>
      <c r="C584" s="30">
        <f>VLOOKUP(B584,'רביות שנתיות'!B:C,2)</f>
        <v>8</v>
      </c>
      <c r="D584" s="29">
        <f t="shared" si="9"/>
        <v>2.1073004751070989E-4</v>
      </c>
    </row>
    <row r="585" spans="2:4" x14ac:dyDescent="0.25">
      <c r="B585" s="1">
        <v>33456</v>
      </c>
      <c r="C585" s="30">
        <f>VLOOKUP(B585,'רביות שנתיות'!B:C,2)</f>
        <v>8</v>
      </c>
      <c r="D585" s="29">
        <f t="shared" si="9"/>
        <v>2.1073004751070989E-4</v>
      </c>
    </row>
    <row r="586" spans="2:4" x14ac:dyDescent="0.25">
      <c r="B586" s="1">
        <v>33457</v>
      </c>
      <c r="C586" s="30">
        <f>VLOOKUP(B586,'רביות שנתיות'!B:C,2)</f>
        <v>8</v>
      </c>
      <c r="D586" s="29">
        <f t="shared" si="9"/>
        <v>2.1073004751070989E-4</v>
      </c>
    </row>
    <row r="587" spans="2:4" x14ac:dyDescent="0.25">
      <c r="B587" s="1">
        <v>33458</v>
      </c>
      <c r="C587" s="30">
        <f>VLOOKUP(B587,'רביות שנתיות'!B:C,2)</f>
        <v>8</v>
      </c>
      <c r="D587" s="29">
        <f t="shared" si="9"/>
        <v>2.1073004751070989E-4</v>
      </c>
    </row>
    <row r="588" spans="2:4" x14ac:dyDescent="0.25">
      <c r="B588" s="1">
        <v>33459</v>
      </c>
      <c r="C588" s="30">
        <f>VLOOKUP(B588,'רביות שנתיות'!B:C,2)</f>
        <v>8</v>
      </c>
      <c r="D588" s="29">
        <f t="shared" si="9"/>
        <v>2.1073004751070989E-4</v>
      </c>
    </row>
    <row r="589" spans="2:4" x14ac:dyDescent="0.25">
      <c r="B589" s="1">
        <v>33460</v>
      </c>
      <c r="C589" s="30">
        <f>VLOOKUP(B589,'רביות שנתיות'!B:C,2)</f>
        <v>8</v>
      </c>
      <c r="D589" s="29">
        <f t="shared" si="9"/>
        <v>2.1073004751070989E-4</v>
      </c>
    </row>
    <row r="590" spans="2:4" x14ac:dyDescent="0.25">
      <c r="B590" s="1">
        <v>33461</v>
      </c>
      <c r="C590" s="30">
        <f>VLOOKUP(B590,'רביות שנתיות'!B:C,2)</f>
        <v>8</v>
      </c>
      <c r="D590" s="29">
        <f t="shared" si="9"/>
        <v>2.1073004751070989E-4</v>
      </c>
    </row>
    <row r="591" spans="2:4" x14ac:dyDescent="0.25">
      <c r="B591" s="1">
        <v>33462</v>
      </c>
      <c r="C591" s="30">
        <f>VLOOKUP(B591,'רביות שנתיות'!B:C,2)</f>
        <v>8</v>
      </c>
      <c r="D591" s="29">
        <f t="shared" si="9"/>
        <v>2.1073004751070989E-4</v>
      </c>
    </row>
    <row r="592" spans="2:4" x14ac:dyDescent="0.25">
      <c r="B592" s="1">
        <v>33463</v>
      </c>
      <c r="C592" s="30">
        <f>VLOOKUP(B592,'רביות שנתיות'!B:C,2)</f>
        <v>8</v>
      </c>
      <c r="D592" s="29">
        <f t="shared" si="9"/>
        <v>2.1073004751070989E-4</v>
      </c>
    </row>
    <row r="593" spans="2:4" x14ac:dyDescent="0.25">
      <c r="B593" s="1">
        <v>33464</v>
      </c>
      <c r="C593" s="30">
        <f>VLOOKUP(B593,'רביות שנתיות'!B:C,2)</f>
        <v>8</v>
      </c>
      <c r="D593" s="29">
        <f t="shared" si="9"/>
        <v>2.1073004751070989E-4</v>
      </c>
    </row>
    <row r="594" spans="2:4" x14ac:dyDescent="0.25">
      <c r="B594" s="1">
        <v>33465</v>
      </c>
      <c r="C594" s="30">
        <f>VLOOKUP(B594,'רביות שנתיות'!B:C,2)</f>
        <v>8</v>
      </c>
      <c r="D594" s="29">
        <f t="shared" si="9"/>
        <v>2.1073004751070989E-4</v>
      </c>
    </row>
    <row r="595" spans="2:4" x14ac:dyDescent="0.25">
      <c r="B595" s="1">
        <v>33466</v>
      </c>
      <c r="C595" s="30">
        <f>VLOOKUP(B595,'רביות שנתיות'!B:C,2)</f>
        <v>8</v>
      </c>
      <c r="D595" s="29">
        <f t="shared" si="9"/>
        <v>2.1073004751070989E-4</v>
      </c>
    </row>
    <row r="596" spans="2:4" x14ac:dyDescent="0.25">
      <c r="B596" s="1">
        <v>33467</v>
      </c>
      <c r="C596" s="30">
        <f>VLOOKUP(B596,'רביות שנתיות'!B:C,2)</f>
        <v>8</v>
      </c>
      <c r="D596" s="29">
        <f t="shared" si="9"/>
        <v>2.1073004751070989E-4</v>
      </c>
    </row>
    <row r="597" spans="2:4" x14ac:dyDescent="0.25">
      <c r="B597" s="1">
        <v>33468</v>
      </c>
      <c r="C597" s="30">
        <f>VLOOKUP(B597,'רביות שנתיות'!B:C,2)</f>
        <v>8</v>
      </c>
      <c r="D597" s="29">
        <f t="shared" si="9"/>
        <v>2.1073004751070989E-4</v>
      </c>
    </row>
    <row r="598" spans="2:4" x14ac:dyDescent="0.25">
      <c r="B598" s="1">
        <v>33469</v>
      </c>
      <c r="C598" s="30">
        <f>VLOOKUP(B598,'רביות שנתיות'!B:C,2)</f>
        <v>8</v>
      </c>
      <c r="D598" s="29">
        <f t="shared" si="9"/>
        <v>2.1073004751070989E-4</v>
      </c>
    </row>
    <row r="599" spans="2:4" x14ac:dyDescent="0.25">
      <c r="B599" s="1">
        <v>33470</v>
      </c>
      <c r="C599" s="30">
        <f>VLOOKUP(B599,'רביות שנתיות'!B:C,2)</f>
        <v>8</v>
      </c>
      <c r="D599" s="29">
        <f t="shared" si="9"/>
        <v>2.1073004751070989E-4</v>
      </c>
    </row>
    <row r="600" spans="2:4" x14ac:dyDescent="0.25">
      <c r="B600" s="1">
        <v>33471</v>
      </c>
      <c r="C600" s="30">
        <f>VLOOKUP(B600,'רביות שנתיות'!B:C,2)</f>
        <v>8</v>
      </c>
      <c r="D600" s="29">
        <f t="shared" si="9"/>
        <v>2.1073004751070989E-4</v>
      </c>
    </row>
    <row r="601" spans="2:4" x14ac:dyDescent="0.25">
      <c r="B601" s="1">
        <v>33472</v>
      </c>
      <c r="C601" s="30">
        <f>VLOOKUP(B601,'רביות שנתיות'!B:C,2)</f>
        <v>8</v>
      </c>
      <c r="D601" s="29">
        <f t="shared" si="9"/>
        <v>2.1073004751070989E-4</v>
      </c>
    </row>
    <row r="602" spans="2:4" x14ac:dyDescent="0.25">
      <c r="B602" s="1">
        <v>33473</v>
      </c>
      <c r="C602" s="30">
        <f>VLOOKUP(B602,'רביות שנתיות'!B:C,2)</f>
        <v>8</v>
      </c>
      <c r="D602" s="29">
        <f t="shared" si="9"/>
        <v>2.1073004751070989E-4</v>
      </c>
    </row>
    <row r="603" spans="2:4" x14ac:dyDescent="0.25">
      <c r="B603" s="1">
        <v>33474</v>
      </c>
      <c r="C603" s="30">
        <f>VLOOKUP(B603,'רביות שנתיות'!B:C,2)</f>
        <v>8</v>
      </c>
      <c r="D603" s="29">
        <f t="shared" si="9"/>
        <v>2.1073004751070989E-4</v>
      </c>
    </row>
    <row r="604" spans="2:4" x14ac:dyDescent="0.25">
      <c r="B604" s="1">
        <v>33475</v>
      </c>
      <c r="C604" s="30">
        <f>VLOOKUP(B604,'רביות שנתיות'!B:C,2)</f>
        <v>8</v>
      </c>
      <c r="D604" s="29">
        <f t="shared" si="9"/>
        <v>2.1073004751070989E-4</v>
      </c>
    </row>
    <row r="605" spans="2:4" x14ac:dyDescent="0.25">
      <c r="B605" s="1">
        <v>33476</v>
      </c>
      <c r="C605" s="30">
        <f>VLOOKUP(B605,'רביות שנתיות'!B:C,2)</f>
        <v>8</v>
      </c>
      <c r="D605" s="29">
        <f t="shared" si="9"/>
        <v>2.1073004751070989E-4</v>
      </c>
    </row>
    <row r="606" spans="2:4" x14ac:dyDescent="0.25">
      <c r="B606" s="1">
        <v>33477</v>
      </c>
      <c r="C606" s="30">
        <f>VLOOKUP(B606,'רביות שנתיות'!B:C,2)</f>
        <v>8</v>
      </c>
      <c r="D606" s="29">
        <f t="shared" si="9"/>
        <v>2.1073004751070989E-4</v>
      </c>
    </row>
    <row r="607" spans="2:4" x14ac:dyDescent="0.25">
      <c r="B607" s="1">
        <v>33478</v>
      </c>
      <c r="C607" s="30">
        <f>VLOOKUP(B607,'רביות שנתיות'!B:C,2)</f>
        <v>8</v>
      </c>
      <c r="D607" s="29">
        <f t="shared" si="9"/>
        <v>2.1073004751070989E-4</v>
      </c>
    </row>
    <row r="608" spans="2:4" x14ac:dyDescent="0.25">
      <c r="B608" s="1">
        <v>33479</v>
      </c>
      <c r="C608" s="30">
        <f>VLOOKUP(B608,'רביות שנתיות'!B:C,2)</f>
        <v>8</v>
      </c>
      <c r="D608" s="29">
        <f t="shared" si="9"/>
        <v>2.1073004751070989E-4</v>
      </c>
    </row>
    <row r="609" spans="2:4" x14ac:dyDescent="0.25">
      <c r="B609" s="1">
        <v>33480</v>
      </c>
      <c r="C609" s="30">
        <f>VLOOKUP(B609,'רביות שנתיות'!B:C,2)</f>
        <v>8</v>
      </c>
      <c r="D609" s="29">
        <f t="shared" si="9"/>
        <v>2.1073004751070989E-4</v>
      </c>
    </row>
    <row r="610" spans="2:4" x14ac:dyDescent="0.25">
      <c r="B610" s="1">
        <v>33481</v>
      </c>
      <c r="C610" s="30">
        <f>VLOOKUP(B610,'רביות שנתיות'!B:C,2)</f>
        <v>8</v>
      </c>
      <c r="D610" s="29">
        <f t="shared" si="9"/>
        <v>2.1073004751070989E-4</v>
      </c>
    </row>
    <row r="611" spans="2:4" x14ac:dyDescent="0.25">
      <c r="B611" s="1">
        <v>33482</v>
      </c>
      <c r="C611" s="30">
        <f>VLOOKUP(B611,'רביות שנתיות'!B:C,2)</f>
        <v>8</v>
      </c>
      <c r="D611" s="29">
        <f t="shared" si="9"/>
        <v>2.1073004751070989E-4</v>
      </c>
    </row>
    <row r="612" spans="2:4" x14ac:dyDescent="0.25">
      <c r="B612" s="1">
        <v>33483</v>
      </c>
      <c r="C612" s="30">
        <f>VLOOKUP(B612,'רביות שנתיות'!B:C,2)</f>
        <v>8</v>
      </c>
      <c r="D612" s="29">
        <f t="shared" si="9"/>
        <v>2.1073004751070989E-4</v>
      </c>
    </row>
    <row r="613" spans="2:4" x14ac:dyDescent="0.25">
      <c r="B613" s="1">
        <v>33484</v>
      </c>
      <c r="C613" s="30">
        <f>VLOOKUP(B613,'רביות שנתיות'!B:C,2)</f>
        <v>8</v>
      </c>
      <c r="D613" s="29">
        <f t="shared" si="9"/>
        <v>2.1073004751070989E-4</v>
      </c>
    </row>
    <row r="614" spans="2:4" x14ac:dyDescent="0.25">
      <c r="B614" s="1">
        <v>33485</v>
      </c>
      <c r="C614" s="30">
        <f>VLOOKUP(B614,'רביות שנתיות'!B:C,2)</f>
        <v>8</v>
      </c>
      <c r="D614" s="29">
        <f t="shared" si="9"/>
        <v>2.1073004751070989E-4</v>
      </c>
    </row>
    <row r="615" spans="2:4" x14ac:dyDescent="0.25">
      <c r="B615" s="1">
        <v>33486</v>
      </c>
      <c r="C615" s="30">
        <f>VLOOKUP(B615,'רביות שנתיות'!B:C,2)</f>
        <v>8</v>
      </c>
      <c r="D615" s="29">
        <f t="shared" si="9"/>
        <v>2.1073004751070989E-4</v>
      </c>
    </row>
    <row r="616" spans="2:4" x14ac:dyDescent="0.25">
      <c r="B616" s="1">
        <v>33487</v>
      </c>
      <c r="C616" s="30">
        <f>VLOOKUP(B616,'רביות שנתיות'!B:C,2)</f>
        <v>8</v>
      </c>
      <c r="D616" s="29">
        <f t="shared" si="9"/>
        <v>2.1073004751070989E-4</v>
      </c>
    </row>
    <row r="617" spans="2:4" x14ac:dyDescent="0.25">
      <c r="B617" s="1">
        <v>33488</v>
      </c>
      <c r="C617" s="30">
        <f>VLOOKUP(B617,'רביות שנתיות'!B:C,2)</f>
        <v>8</v>
      </c>
      <c r="D617" s="29">
        <f t="shared" si="9"/>
        <v>2.1073004751070989E-4</v>
      </c>
    </row>
    <row r="618" spans="2:4" x14ac:dyDescent="0.25">
      <c r="B618" s="1">
        <v>33489</v>
      </c>
      <c r="C618" s="30">
        <f>VLOOKUP(B618,'רביות שנתיות'!B:C,2)</f>
        <v>8</v>
      </c>
      <c r="D618" s="29">
        <f t="shared" si="9"/>
        <v>2.1073004751070989E-4</v>
      </c>
    </row>
    <row r="619" spans="2:4" x14ac:dyDescent="0.25">
      <c r="B619" s="1">
        <v>33490</v>
      </c>
      <c r="C619" s="30">
        <f>VLOOKUP(B619,'רביות שנתיות'!B:C,2)</f>
        <v>8</v>
      </c>
      <c r="D619" s="29">
        <f t="shared" si="9"/>
        <v>2.1073004751070989E-4</v>
      </c>
    </row>
    <row r="620" spans="2:4" x14ac:dyDescent="0.25">
      <c r="B620" s="1">
        <v>33491</v>
      </c>
      <c r="C620" s="30">
        <f>VLOOKUP(B620,'רביות שנתיות'!B:C,2)</f>
        <v>8</v>
      </c>
      <c r="D620" s="29">
        <f t="shared" si="9"/>
        <v>2.1073004751070989E-4</v>
      </c>
    </row>
    <row r="621" spans="2:4" x14ac:dyDescent="0.25">
      <c r="B621" s="1">
        <v>33492</v>
      </c>
      <c r="C621" s="30">
        <f>VLOOKUP(B621,'רביות שנתיות'!B:C,2)</f>
        <v>8</v>
      </c>
      <c r="D621" s="29">
        <f t="shared" si="9"/>
        <v>2.1073004751070989E-4</v>
      </c>
    </row>
    <row r="622" spans="2:4" x14ac:dyDescent="0.25">
      <c r="B622" s="1">
        <v>33493</v>
      </c>
      <c r="C622" s="30">
        <f>VLOOKUP(B622,'רביות שנתיות'!B:C,2)</f>
        <v>8</v>
      </c>
      <c r="D622" s="29">
        <f t="shared" si="9"/>
        <v>2.1073004751070989E-4</v>
      </c>
    </row>
    <row r="623" spans="2:4" x14ac:dyDescent="0.25">
      <c r="B623" s="1">
        <v>33494</v>
      </c>
      <c r="C623" s="30">
        <f>VLOOKUP(B623,'רביות שנתיות'!B:C,2)</f>
        <v>8</v>
      </c>
      <c r="D623" s="29">
        <f t="shared" si="9"/>
        <v>2.1073004751070989E-4</v>
      </c>
    </row>
    <row r="624" spans="2:4" x14ac:dyDescent="0.25">
      <c r="B624" s="1">
        <v>33495</v>
      </c>
      <c r="C624" s="30">
        <f>VLOOKUP(B624,'רביות שנתיות'!B:C,2)</f>
        <v>8</v>
      </c>
      <c r="D624" s="29">
        <f t="shared" si="9"/>
        <v>2.1073004751070989E-4</v>
      </c>
    </row>
    <row r="625" spans="2:4" x14ac:dyDescent="0.25">
      <c r="B625" s="1">
        <v>33496</v>
      </c>
      <c r="C625" s="30">
        <f>VLOOKUP(B625,'רביות שנתיות'!B:C,2)</f>
        <v>8</v>
      </c>
      <c r="D625" s="29">
        <f t="shared" si="9"/>
        <v>2.1073004751070989E-4</v>
      </c>
    </row>
    <row r="626" spans="2:4" x14ac:dyDescent="0.25">
      <c r="B626" s="1">
        <v>33497</v>
      </c>
      <c r="C626" s="30">
        <f>VLOOKUP(B626,'רביות שנתיות'!B:C,2)</f>
        <v>8</v>
      </c>
      <c r="D626" s="29">
        <f t="shared" si="9"/>
        <v>2.1073004751070989E-4</v>
      </c>
    </row>
    <row r="627" spans="2:4" x14ac:dyDescent="0.25">
      <c r="B627" s="1">
        <v>33498</v>
      </c>
      <c r="C627" s="30">
        <f>VLOOKUP(B627,'רביות שנתיות'!B:C,2)</f>
        <v>8</v>
      </c>
      <c r="D627" s="29">
        <f t="shared" si="9"/>
        <v>2.1073004751070989E-4</v>
      </c>
    </row>
    <row r="628" spans="2:4" x14ac:dyDescent="0.25">
      <c r="B628" s="1">
        <v>33499</v>
      </c>
      <c r="C628" s="30">
        <f>VLOOKUP(B628,'רביות שנתיות'!B:C,2)</f>
        <v>8</v>
      </c>
      <c r="D628" s="29">
        <f t="shared" si="9"/>
        <v>2.1073004751070989E-4</v>
      </c>
    </row>
    <row r="629" spans="2:4" x14ac:dyDescent="0.25">
      <c r="B629" s="1">
        <v>33500</v>
      </c>
      <c r="C629" s="30">
        <f>VLOOKUP(B629,'רביות שנתיות'!B:C,2)</f>
        <v>8</v>
      </c>
      <c r="D629" s="29">
        <f t="shared" si="9"/>
        <v>2.1073004751070989E-4</v>
      </c>
    </row>
    <row r="630" spans="2:4" x14ac:dyDescent="0.25">
      <c r="B630" s="1">
        <v>33501</v>
      </c>
      <c r="C630" s="30">
        <f>VLOOKUP(B630,'רביות שנתיות'!B:C,2)</f>
        <v>8</v>
      </c>
      <c r="D630" s="29">
        <f t="shared" si="9"/>
        <v>2.1073004751070989E-4</v>
      </c>
    </row>
    <row r="631" spans="2:4" x14ac:dyDescent="0.25">
      <c r="B631" s="1">
        <v>33502</v>
      </c>
      <c r="C631" s="30">
        <f>VLOOKUP(B631,'רביות שנתיות'!B:C,2)</f>
        <v>8</v>
      </c>
      <c r="D631" s="29">
        <f t="shared" si="9"/>
        <v>2.1073004751070989E-4</v>
      </c>
    </row>
    <row r="632" spans="2:4" x14ac:dyDescent="0.25">
      <c r="B632" s="1">
        <v>33503</v>
      </c>
      <c r="C632" s="30">
        <f>VLOOKUP(B632,'רביות שנתיות'!B:C,2)</f>
        <v>8</v>
      </c>
      <c r="D632" s="29">
        <f t="shared" si="9"/>
        <v>2.1073004751070989E-4</v>
      </c>
    </row>
    <row r="633" spans="2:4" x14ac:dyDescent="0.25">
      <c r="B633" s="1">
        <v>33504</v>
      </c>
      <c r="C633" s="30">
        <f>VLOOKUP(B633,'רביות שנתיות'!B:C,2)</f>
        <v>8</v>
      </c>
      <c r="D633" s="29">
        <f t="shared" si="9"/>
        <v>2.1073004751070989E-4</v>
      </c>
    </row>
    <row r="634" spans="2:4" x14ac:dyDescent="0.25">
      <c r="B634" s="1">
        <v>33505</v>
      </c>
      <c r="C634" s="30">
        <f>VLOOKUP(B634,'רביות שנתיות'!B:C,2)</f>
        <v>8</v>
      </c>
      <c r="D634" s="29">
        <f t="shared" si="9"/>
        <v>2.1073004751070989E-4</v>
      </c>
    </row>
    <row r="635" spans="2:4" x14ac:dyDescent="0.25">
      <c r="B635" s="1">
        <v>33506</v>
      </c>
      <c r="C635" s="30">
        <f>VLOOKUP(B635,'רביות שנתיות'!B:C,2)</f>
        <v>8</v>
      </c>
      <c r="D635" s="29">
        <f t="shared" si="9"/>
        <v>2.1073004751070989E-4</v>
      </c>
    </row>
    <row r="636" spans="2:4" x14ac:dyDescent="0.25">
      <c r="B636" s="1">
        <v>33507</v>
      </c>
      <c r="C636" s="30">
        <f>VLOOKUP(B636,'רביות שנתיות'!B:C,2)</f>
        <v>8</v>
      </c>
      <c r="D636" s="29">
        <f t="shared" si="9"/>
        <v>2.1073004751070989E-4</v>
      </c>
    </row>
    <row r="637" spans="2:4" x14ac:dyDescent="0.25">
      <c r="B637" s="1">
        <v>33508</v>
      </c>
      <c r="C637" s="30">
        <f>VLOOKUP(B637,'רביות שנתיות'!B:C,2)</f>
        <v>8</v>
      </c>
      <c r="D637" s="29">
        <f t="shared" si="9"/>
        <v>2.1073004751070989E-4</v>
      </c>
    </row>
    <row r="638" spans="2:4" x14ac:dyDescent="0.25">
      <c r="B638" s="1">
        <v>33509</v>
      </c>
      <c r="C638" s="30">
        <f>VLOOKUP(B638,'רביות שנתיות'!B:C,2)</f>
        <v>8</v>
      </c>
      <c r="D638" s="29">
        <f t="shared" si="9"/>
        <v>2.1073004751070989E-4</v>
      </c>
    </row>
    <row r="639" spans="2:4" x14ac:dyDescent="0.25">
      <c r="B639" s="1">
        <v>33510</v>
      </c>
      <c r="C639" s="30">
        <f>VLOOKUP(B639,'רביות שנתיות'!B:C,2)</f>
        <v>8</v>
      </c>
      <c r="D639" s="29">
        <f t="shared" si="9"/>
        <v>2.1073004751070989E-4</v>
      </c>
    </row>
    <row r="640" spans="2:4" x14ac:dyDescent="0.25">
      <c r="B640" s="1">
        <v>33511</v>
      </c>
      <c r="C640" s="30">
        <f>VLOOKUP(B640,'רביות שנתיות'!B:C,2)</f>
        <v>8</v>
      </c>
      <c r="D640" s="29">
        <f t="shared" si="9"/>
        <v>2.1073004751070989E-4</v>
      </c>
    </row>
    <row r="641" spans="2:4" x14ac:dyDescent="0.25">
      <c r="B641" s="1">
        <v>33512</v>
      </c>
      <c r="C641" s="30">
        <f>VLOOKUP(B641,'רביות שנתיות'!B:C,2)</f>
        <v>8</v>
      </c>
      <c r="D641" s="29">
        <f t="shared" si="9"/>
        <v>2.1073004751070989E-4</v>
      </c>
    </row>
    <row r="642" spans="2:4" x14ac:dyDescent="0.25">
      <c r="B642" s="1">
        <v>33513</v>
      </c>
      <c r="C642" s="30">
        <f>VLOOKUP(B642,'רביות שנתיות'!B:C,2)</f>
        <v>8</v>
      </c>
      <c r="D642" s="29">
        <f t="shared" si="9"/>
        <v>2.1073004751070989E-4</v>
      </c>
    </row>
    <row r="643" spans="2:4" x14ac:dyDescent="0.25">
      <c r="B643" s="1">
        <v>33514</v>
      </c>
      <c r="C643" s="30">
        <f>VLOOKUP(B643,'רביות שנתיות'!B:C,2)</f>
        <v>8</v>
      </c>
      <c r="D643" s="29">
        <f t="shared" si="9"/>
        <v>2.1073004751070989E-4</v>
      </c>
    </row>
    <row r="644" spans="2:4" x14ac:dyDescent="0.25">
      <c r="B644" s="1">
        <v>33515</v>
      </c>
      <c r="C644" s="30">
        <f>VLOOKUP(B644,'רביות שנתיות'!B:C,2)</f>
        <v>8</v>
      </c>
      <c r="D644" s="29">
        <f t="shared" si="9"/>
        <v>2.1073004751070989E-4</v>
      </c>
    </row>
    <row r="645" spans="2:4" x14ac:dyDescent="0.25">
      <c r="B645" s="1">
        <v>33516</v>
      </c>
      <c r="C645" s="30">
        <f>VLOOKUP(B645,'רביות שנתיות'!B:C,2)</f>
        <v>8</v>
      </c>
      <c r="D645" s="29">
        <f t="shared" ref="D645:D708" si="10">(1+C645/100)^(1/365.25)-1</f>
        <v>2.1073004751070989E-4</v>
      </c>
    </row>
    <row r="646" spans="2:4" x14ac:dyDescent="0.25">
      <c r="B646" s="1">
        <v>33517</v>
      </c>
      <c r="C646" s="30">
        <f>VLOOKUP(B646,'רביות שנתיות'!B:C,2)</f>
        <v>8</v>
      </c>
      <c r="D646" s="29">
        <f t="shared" si="10"/>
        <v>2.1073004751070989E-4</v>
      </c>
    </row>
    <row r="647" spans="2:4" x14ac:dyDescent="0.25">
      <c r="B647" s="1">
        <v>33518</v>
      </c>
      <c r="C647" s="30">
        <f>VLOOKUP(B647,'רביות שנתיות'!B:C,2)</f>
        <v>8</v>
      </c>
      <c r="D647" s="29">
        <f t="shared" si="10"/>
        <v>2.1073004751070989E-4</v>
      </c>
    </row>
    <row r="648" spans="2:4" x14ac:dyDescent="0.25">
      <c r="B648" s="1">
        <v>33519</v>
      </c>
      <c r="C648" s="30">
        <f>VLOOKUP(B648,'רביות שנתיות'!B:C,2)</f>
        <v>8</v>
      </c>
      <c r="D648" s="29">
        <f t="shared" si="10"/>
        <v>2.1073004751070989E-4</v>
      </c>
    </row>
    <row r="649" spans="2:4" x14ac:dyDescent="0.25">
      <c r="B649" s="1">
        <v>33520</v>
      </c>
      <c r="C649" s="30">
        <f>VLOOKUP(B649,'רביות שנתיות'!B:C,2)</f>
        <v>8</v>
      </c>
      <c r="D649" s="29">
        <f t="shared" si="10"/>
        <v>2.1073004751070989E-4</v>
      </c>
    </row>
    <row r="650" spans="2:4" x14ac:dyDescent="0.25">
      <c r="B650" s="1">
        <v>33521</v>
      </c>
      <c r="C650" s="30">
        <f>VLOOKUP(B650,'רביות שנתיות'!B:C,2)</f>
        <v>8</v>
      </c>
      <c r="D650" s="29">
        <f t="shared" si="10"/>
        <v>2.1073004751070989E-4</v>
      </c>
    </row>
    <row r="651" spans="2:4" x14ac:dyDescent="0.25">
      <c r="B651" s="1">
        <v>33522</v>
      </c>
      <c r="C651" s="30">
        <f>VLOOKUP(B651,'רביות שנתיות'!B:C,2)</f>
        <v>8</v>
      </c>
      <c r="D651" s="29">
        <f t="shared" si="10"/>
        <v>2.1073004751070989E-4</v>
      </c>
    </row>
    <row r="652" spans="2:4" x14ac:dyDescent="0.25">
      <c r="B652" s="1">
        <v>33523</v>
      </c>
      <c r="C652" s="30">
        <f>VLOOKUP(B652,'רביות שנתיות'!B:C,2)</f>
        <v>8</v>
      </c>
      <c r="D652" s="29">
        <f t="shared" si="10"/>
        <v>2.1073004751070989E-4</v>
      </c>
    </row>
    <row r="653" spans="2:4" x14ac:dyDescent="0.25">
      <c r="B653" s="1">
        <v>33524</v>
      </c>
      <c r="C653" s="30">
        <f>VLOOKUP(B653,'רביות שנתיות'!B:C,2)</f>
        <v>8</v>
      </c>
      <c r="D653" s="29">
        <f t="shared" si="10"/>
        <v>2.1073004751070989E-4</v>
      </c>
    </row>
    <row r="654" spans="2:4" x14ac:dyDescent="0.25">
      <c r="B654" s="1">
        <v>33525</v>
      </c>
      <c r="C654" s="30">
        <f>VLOOKUP(B654,'רביות שנתיות'!B:C,2)</f>
        <v>8</v>
      </c>
      <c r="D654" s="29">
        <f t="shared" si="10"/>
        <v>2.1073004751070989E-4</v>
      </c>
    </row>
    <row r="655" spans="2:4" x14ac:dyDescent="0.25">
      <c r="B655" s="1">
        <v>33526</v>
      </c>
      <c r="C655" s="30">
        <f>VLOOKUP(B655,'רביות שנתיות'!B:C,2)</f>
        <v>8</v>
      </c>
      <c r="D655" s="29">
        <f t="shared" si="10"/>
        <v>2.1073004751070989E-4</v>
      </c>
    </row>
    <row r="656" spans="2:4" x14ac:dyDescent="0.25">
      <c r="B656" s="1">
        <v>33527</v>
      </c>
      <c r="C656" s="30">
        <f>VLOOKUP(B656,'רביות שנתיות'!B:C,2)</f>
        <v>8</v>
      </c>
      <c r="D656" s="29">
        <f t="shared" si="10"/>
        <v>2.1073004751070989E-4</v>
      </c>
    </row>
    <row r="657" spans="2:4" x14ac:dyDescent="0.25">
      <c r="B657" s="1">
        <v>33528</v>
      </c>
      <c r="C657" s="30">
        <f>VLOOKUP(B657,'רביות שנתיות'!B:C,2)</f>
        <v>8</v>
      </c>
      <c r="D657" s="29">
        <f t="shared" si="10"/>
        <v>2.1073004751070989E-4</v>
      </c>
    </row>
    <row r="658" spans="2:4" x14ac:dyDescent="0.25">
      <c r="B658" s="1">
        <v>33529</v>
      </c>
      <c r="C658" s="30">
        <f>VLOOKUP(B658,'רביות שנתיות'!B:C,2)</f>
        <v>8</v>
      </c>
      <c r="D658" s="29">
        <f t="shared" si="10"/>
        <v>2.1073004751070989E-4</v>
      </c>
    </row>
    <row r="659" spans="2:4" x14ac:dyDescent="0.25">
      <c r="B659" s="1">
        <v>33530</v>
      </c>
      <c r="C659" s="30">
        <f>VLOOKUP(B659,'רביות שנתיות'!B:C,2)</f>
        <v>8</v>
      </c>
      <c r="D659" s="29">
        <f t="shared" si="10"/>
        <v>2.1073004751070989E-4</v>
      </c>
    </row>
    <row r="660" spans="2:4" x14ac:dyDescent="0.25">
      <c r="B660" s="1">
        <v>33531</v>
      </c>
      <c r="C660" s="30">
        <f>VLOOKUP(B660,'רביות שנתיות'!B:C,2)</f>
        <v>8</v>
      </c>
      <c r="D660" s="29">
        <f t="shared" si="10"/>
        <v>2.1073004751070989E-4</v>
      </c>
    </row>
    <row r="661" spans="2:4" x14ac:dyDescent="0.25">
      <c r="B661" s="1">
        <v>33532</v>
      </c>
      <c r="C661" s="30">
        <f>VLOOKUP(B661,'רביות שנתיות'!B:C,2)</f>
        <v>8</v>
      </c>
      <c r="D661" s="29">
        <f t="shared" si="10"/>
        <v>2.1073004751070989E-4</v>
      </c>
    </row>
    <row r="662" spans="2:4" x14ac:dyDescent="0.25">
      <c r="B662" s="1">
        <v>33533</v>
      </c>
      <c r="C662" s="30">
        <f>VLOOKUP(B662,'רביות שנתיות'!B:C,2)</f>
        <v>8</v>
      </c>
      <c r="D662" s="29">
        <f t="shared" si="10"/>
        <v>2.1073004751070989E-4</v>
      </c>
    </row>
    <row r="663" spans="2:4" x14ac:dyDescent="0.25">
      <c r="B663" s="1">
        <v>33534</v>
      </c>
      <c r="C663" s="30">
        <f>VLOOKUP(B663,'רביות שנתיות'!B:C,2)</f>
        <v>8</v>
      </c>
      <c r="D663" s="29">
        <f t="shared" si="10"/>
        <v>2.1073004751070989E-4</v>
      </c>
    </row>
    <row r="664" spans="2:4" x14ac:dyDescent="0.25">
      <c r="B664" s="1">
        <v>33535</v>
      </c>
      <c r="C664" s="30">
        <f>VLOOKUP(B664,'רביות שנתיות'!B:C,2)</f>
        <v>8</v>
      </c>
      <c r="D664" s="29">
        <f t="shared" si="10"/>
        <v>2.1073004751070989E-4</v>
      </c>
    </row>
    <row r="665" spans="2:4" x14ac:dyDescent="0.25">
      <c r="B665" s="1">
        <v>33536</v>
      </c>
      <c r="C665" s="30">
        <f>VLOOKUP(B665,'רביות שנתיות'!B:C,2)</f>
        <v>8</v>
      </c>
      <c r="D665" s="29">
        <f t="shared" si="10"/>
        <v>2.1073004751070989E-4</v>
      </c>
    </row>
    <row r="666" spans="2:4" x14ac:dyDescent="0.25">
      <c r="B666" s="1">
        <v>33537</v>
      </c>
      <c r="C666" s="30">
        <f>VLOOKUP(B666,'רביות שנתיות'!B:C,2)</f>
        <v>8</v>
      </c>
      <c r="D666" s="29">
        <f t="shared" si="10"/>
        <v>2.1073004751070989E-4</v>
      </c>
    </row>
    <row r="667" spans="2:4" x14ac:dyDescent="0.25">
      <c r="B667" s="1">
        <v>33538</v>
      </c>
      <c r="C667" s="30">
        <f>VLOOKUP(B667,'רביות שנתיות'!B:C,2)</f>
        <v>8</v>
      </c>
      <c r="D667" s="29">
        <f t="shared" si="10"/>
        <v>2.1073004751070989E-4</v>
      </c>
    </row>
    <row r="668" spans="2:4" x14ac:dyDescent="0.25">
      <c r="B668" s="1">
        <v>33539</v>
      </c>
      <c r="C668" s="30">
        <f>VLOOKUP(B668,'רביות שנתיות'!B:C,2)</f>
        <v>8</v>
      </c>
      <c r="D668" s="29">
        <f t="shared" si="10"/>
        <v>2.1073004751070989E-4</v>
      </c>
    </row>
    <row r="669" spans="2:4" x14ac:dyDescent="0.25">
      <c r="B669" s="1">
        <v>33540</v>
      </c>
      <c r="C669" s="30">
        <f>VLOOKUP(B669,'רביות שנתיות'!B:C,2)</f>
        <v>8</v>
      </c>
      <c r="D669" s="29">
        <f t="shared" si="10"/>
        <v>2.1073004751070989E-4</v>
      </c>
    </row>
    <row r="670" spans="2:4" x14ac:dyDescent="0.25">
      <c r="B670" s="1">
        <v>33541</v>
      </c>
      <c r="C670" s="30">
        <f>VLOOKUP(B670,'רביות שנתיות'!B:C,2)</f>
        <v>8</v>
      </c>
      <c r="D670" s="29">
        <f t="shared" si="10"/>
        <v>2.1073004751070989E-4</v>
      </c>
    </row>
    <row r="671" spans="2:4" x14ac:dyDescent="0.25">
      <c r="B671" s="1">
        <v>33542</v>
      </c>
      <c r="C671" s="30">
        <f>VLOOKUP(B671,'רביות שנתיות'!B:C,2)</f>
        <v>8</v>
      </c>
      <c r="D671" s="29">
        <f t="shared" si="10"/>
        <v>2.1073004751070989E-4</v>
      </c>
    </row>
    <row r="672" spans="2:4" x14ac:dyDescent="0.25">
      <c r="B672" s="1">
        <v>33543</v>
      </c>
      <c r="C672" s="30">
        <f>VLOOKUP(B672,'רביות שנתיות'!B:C,2)</f>
        <v>8</v>
      </c>
      <c r="D672" s="29">
        <f t="shared" si="10"/>
        <v>2.1073004751070989E-4</v>
      </c>
    </row>
    <row r="673" spans="2:4" x14ac:dyDescent="0.25">
      <c r="B673" s="1">
        <v>33544</v>
      </c>
      <c r="C673" s="30">
        <f>VLOOKUP(B673,'רביות שנתיות'!B:C,2)</f>
        <v>8</v>
      </c>
      <c r="D673" s="29">
        <f t="shared" si="10"/>
        <v>2.1073004751070989E-4</v>
      </c>
    </row>
    <row r="674" spans="2:4" x14ac:dyDescent="0.25">
      <c r="B674" s="1">
        <v>33545</v>
      </c>
      <c r="C674" s="30">
        <f>VLOOKUP(B674,'רביות שנתיות'!B:C,2)</f>
        <v>8</v>
      </c>
      <c r="D674" s="29">
        <f t="shared" si="10"/>
        <v>2.1073004751070989E-4</v>
      </c>
    </row>
    <row r="675" spans="2:4" x14ac:dyDescent="0.25">
      <c r="B675" s="1">
        <v>33546</v>
      </c>
      <c r="C675" s="30">
        <f>VLOOKUP(B675,'רביות שנתיות'!B:C,2)</f>
        <v>8</v>
      </c>
      <c r="D675" s="29">
        <f t="shared" si="10"/>
        <v>2.1073004751070989E-4</v>
      </c>
    </row>
    <row r="676" spans="2:4" x14ac:dyDescent="0.25">
      <c r="B676" s="1">
        <v>33547</v>
      </c>
      <c r="C676" s="30">
        <f>VLOOKUP(B676,'רביות שנתיות'!B:C,2)</f>
        <v>8</v>
      </c>
      <c r="D676" s="29">
        <f t="shared" si="10"/>
        <v>2.1073004751070989E-4</v>
      </c>
    </row>
    <row r="677" spans="2:4" x14ac:dyDescent="0.25">
      <c r="B677" s="1">
        <v>33548</v>
      </c>
      <c r="C677" s="30">
        <f>VLOOKUP(B677,'רביות שנתיות'!B:C,2)</f>
        <v>8</v>
      </c>
      <c r="D677" s="29">
        <f t="shared" si="10"/>
        <v>2.1073004751070989E-4</v>
      </c>
    </row>
    <row r="678" spans="2:4" x14ac:dyDescent="0.25">
      <c r="B678" s="1">
        <v>33549</v>
      </c>
      <c r="C678" s="30">
        <f>VLOOKUP(B678,'רביות שנתיות'!B:C,2)</f>
        <v>8</v>
      </c>
      <c r="D678" s="29">
        <f t="shared" si="10"/>
        <v>2.1073004751070989E-4</v>
      </c>
    </row>
    <row r="679" spans="2:4" x14ac:dyDescent="0.25">
      <c r="B679" s="1">
        <v>33550</v>
      </c>
      <c r="C679" s="30">
        <f>VLOOKUP(B679,'רביות שנתיות'!B:C,2)</f>
        <v>8</v>
      </c>
      <c r="D679" s="29">
        <f t="shared" si="10"/>
        <v>2.1073004751070989E-4</v>
      </c>
    </row>
    <row r="680" spans="2:4" x14ac:dyDescent="0.25">
      <c r="B680" s="1">
        <v>33551</v>
      </c>
      <c r="C680" s="30">
        <f>VLOOKUP(B680,'רביות שנתיות'!B:C,2)</f>
        <v>8</v>
      </c>
      <c r="D680" s="29">
        <f t="shared" si="10"/>
        <v>2.1073004751070989E-4</v>
      </c>
    </row>
    <row r="681" spans="2:4" x14ac:dyDescent="0.25">
      <c r="B681" s="1">
        <v>33552</v>
      </c>
      <c r="C681" s="30">
        <f>VLOOKUP(B681,'רביות שנתיות'!B:C,2)</f>
        <v>8</v>
      </c>
      <c r="D681" s="29">
        <f t="shared" si="10"/>
        <v>2.1073004751070989E-4</v>
      </c>
    </row>
    <row r="682" spans="2:4" x14ac:dyDescent="0.25">
      <c r="B682" s="1">
        <v>33553</v>
      </c>
      <c r="C682" s="30">
        <f>VLOOKUP(B682,'רביות שנתיות'!B:C,2)</f>
        <v>8</v>
      </c>
      <c r="D682" s="29">
        <f t="shared" si="10"/>
        <v>2.1073004751070989E-4</v>
      </c>
    </row>
    <row r="683" spans="2:4" x14ac:dyDescent="0.25">
      <c r="B683" s="1">
        <v>33554</v>
      </c>
      <c r="C683" s="30">
        <f>VLOOKUP(B683,'רביות שנתיות'!B:C,2)</f>
        <v>8</v>
      </c>
      <c r="D683" s="29">
        <f t="shared" si="10"/>
        <v>2.1073004751070989E-4</v>
      </c>
    </row>
    <row r="684" spans="2:4" x14ac:dyDescent="0.25">
      <c r="B684" s="1">
        <v>33555</v>
      </c>
      <c r="C684" s="30">
        <f>VLOOKUP(B684,'רביות שנתיות'!B:C,2)</f>
        <v>8</v>
      </c>
      <c r="D684" s="29">
        <f t="shared" si="10"/>
        <v>2.1073004751070989E-4</v>
      </c>
    </row>
    <row r="685" spans="2:4" x14ac:dyDescent="0.25">
      <c r="B685" s="1">
        <v>33556</v>
      </c>
      <c r="C685" s="30">
        <f>VLOOKUP(B685,'רביות שנתיות'!B:C,2)</f>
        <v>8</v>
      </c>
      <c r="D685" s="29">
        <f t="shared" si="10"/>
        <v>2.1073004751070989E-4</v>
      </c>
    </row>
    <row r="686" spans="2:4" x14ac:dyDescent="0.25">
      <c r="B686" s="1">
        <v>33557</v>
      </c>
      <c r="C686" s="30">
        <f>VLOOKUP(B686,'רביות שנתיות'!B:C,2)</f>
        <v>8</v>
      </c>
      <c r="D686" s="29">
        <f t="shared" si="10"/>
        <v>2.1073004751070989E-4</v>
      </c>
    </row>
    <row r="687" spans="2:4" x14ac:dyDescent="0.25">
      <c r="B687" s="1">
        <v>33558</v>
      </c>
      <c r="C687" s="30">
        <f>VLOOKUP(B687,'רביות שנתיות'!B:C,2)</f>
        <v>8</v>
      </c>
      <c r="D687" s="29">
        <f t="shared" si="10"/>
        <v>2.1073004751070989E-4</v>
      </c>
    </row>
    <row r="688" spans="2:4" x14ac:dyDescent="0.25">
      <c r="B688" s="1">
        <v>33559</v>
      </c>
      <c r="C688" s="30">
        <f>VLOOKUP(B688,'רביות שנתיות'!B:C,2)</f>
        <v>8</v>
      </c>
      <c r="D688" s="29">
        <f t="shared" si="10"/>
        <v>2.1073004751070989E-4</v>
      </c>
    </row>
    <row r="689" spans="2:4" x14ac:dyDescent="0.25">
      <c r="B689" s="1">
        <v>33560</v>
      </c>
      <c r="C689" s="30">
        <f>VLOOKUP(B689,'רביות שנתיות'!B:C,2)</f>
        <v>8</v>
      </c>
      <c r="D689" s="29">
        <f t="shared" si="10"/>
        <v>2.1073004751070989E-4</v>
      </c>
    </row>
    <row r="690" spans="2:4" x14ac:dyDescent="0.25">
      <c r="B690" s="1">
        <v>33561</v>
      </c>
      <c r="C690" s="30">
        <f>VLOOKUP(B690,'רביות שנתיות'!B:C,2)</f>
        <v>8</v>
      </c>
      <c r="D690" s="29">
        <f t="shared" si="10"/>
        <v>2.1073004751070989E-4</v>
      </c>
    </row>
    <row r="691" spans="2:4" x14ac:dyDescent="0.25">
      <c r="B691" s="1">
        <v>33562</v>
      </c>
      <c r="C691" s="30">
        <f>VLOOKUP(B691,'רביות שנתיות'!B:C,2)</f>
        <v>8</v>
      </c>
      <c r="D691" s="29">
        <f t="shared" si="10"/>
        <v>2.1073004751070989E-4</v>
      </c>
    </row>
    <row r="692" spans="2:4" x14ac:dyDescent="0.25">
      <c r="B692" s="1">
        <v>33563</v>
      </c>
      <c r="C692" s="30">
        <f>VLOOKUP(B692,'רביות שנתיות'!B:C,2)</f>
        <v>8</v>
      </c>
      <c r="D692" s="29">
        <f t="shared" si="10"/>
        <v>2.1073004751070989E-4</v>
      </c>
    </row>
    <row r="693" spans="2:4" x14ac:dyDescent="0.25">
      <c r="B693" s="1">
        <v>33564</v>
      </c>
      <c r="C693" s="30">
        <f>VLOOKUP(B693,'רביות שנתיות'!B:C,2)</f>
        <v>8</v>
      </c>
      <c r="D693" s="29">
        <f t="shared" si="10"/>
        <v>2.1073004751070989E-4</v>
      </c>
    </row>
    <row r="694" spans="2:4" x14ac:dyDescent="0.25">
      <c r="B694" s="1">
        <v>33565</v>
      </c>
      <c r="C694" s="30">
        <f>VLOOKUP(B694,'רביות שנתיות'!B:C,2)</f>
        <v>8</v>
      </c>
      <c r="D694" s="29">
        <f t="shared" si="10"/>
        <v>2.1073004751070989E-4</v>
      </c>
    </row>
    <row r="695" spans="2:4" x14ac:dyDescent="0.25">
      <c r="B695" s="1">
        <v>33566</v>
      </c>
      <c r="C695" s="30">
        <f>VLOOKUP(B695,'רביות שנתיות'!B:C,2)</f>
        <v>8</v>
      </c>
      <c r="D695" s="29">
        <f t="shared" si="10"/>
        <v>2.1073004751070989E-4</v>
      </c>
    </row>
    <row r="696" spans="2:4" x14ac:dyDescent="0.25">
      <c r="B696" s="1">
        <v>33567</v>
      </c>
      <c r="C696" s="30">
        <f>VLOOKUP(B696,'רביות שנתיות'!B:C,2)</f>
        <v>8</v>
      </c>
      <c r="D696" s="29">
        <f t="shared" si="10"/>
        <v>2.1073004751070989E-4</v>
      </c>
    </row>
    <row r="697" spans="2:4" x14ac:dyDescent="0.25">
      <c r="B697" s="1">
        <v>33568</v>
      </c>
      <c r="C697" s="30">
        <f>VLOOKUP(B697,'רביות שנתיות'!B:C,2)</f>
        <v>8</v>
      </c>
      <c r="D697" s="29">
        <f t="shared" si="10"/>
        <v>2.1073004751070989E-4</v>
      </c>
    </row>
    <row r="698" spans="2:4" x14ac:dyDescent="0.25">
      <c r="B698" s="1">
        <v>33569</v>
      </c>
      <c r="C698" s="30">
        <f>VLOOKUP(B698,'רביות שנתיות'!B:C,2)</f>
        <v>8</v>
      </c>
      <c r="D698" s="29">
        <f t="shared" si="10"/>
        <v>2.1073004751070989E-4</v>
      </c>
    </row>
    <row r="699" spans="2:4" x14ac:dyDescent="0.25">
      <c r="B699" s="1">
        <v>33570</v>
      </c>
      <c r="C699" s="30">
        <f>VLOOKUP(B699,'רביות שנתיות'!B:C,2)</f>
        <v>8</v>
      </c>
      <c r="D699" s="29">
        <f t="shared" si="10"/>
        <v>2.1073004751070989E-4</v>
      </c>
    </row>
    <row r="700" spans="2:4" x14ac:dyDescent="0.25">
      <c r="B700" s="1">
        <v>33571</v>
      </c>
      <c r="C700" s="30">
        <f>VLOOKUP(B700,'רביות שנתיות'!B:C,2)</f>
        <v>8</v>
      </c>
      <c r="D700" s="29">
        <f t="shared" si="10"/>
        <v>2.1073004751070989E-4</v>
      </c>
    </row>
    <row r="701" spans="2:4" x14ac:dyDescent="0.25">
      <c r="B701" s="1">
        <v>33572</v>
      </c>
      <c r="C701" s="30">
        <f>VLOOKUP(B701,'רביות שנתיות'!B:C,2)</f>
        <v>8</v>
      </c>
      <c r="D701" s="29">
        <f t="shared" si="10"/>
        <v>2.1073004751070989E-4</v>
      </c>
    </row>
    <row r="702" spans="2:4" x14ac:dyDescent="0.25">
      <c r="B702" s="1">
        <v>33573</v>
      </c>
      <c r="C702" s="30">
        <f>VLOOKUP(B702,'רביות שנתיות'!B:C,2)</f>
        <v>8</v>
      </c>
      <c r="D702" s="29">
        <f t="shared" si="10"/>
        <v>2.1073004751070989E-4</v>
      </c>
    </row>
    <row r="703" spans="2:4" x14ac:dyDescent="0.25">
      <c r="B703" s="1">
        <v>33574</v>
      </c>
      <c r="C703" s="30">
        <f>VLOOKUP(B703,'רביות שנתיות'!B:C,2)</f>
        <v>8</v>
      </c>
      <c r="D703" s="29">
        <f t="shared" si="10"/>
        <v>2.1073004751070989E-4</v>
      </c>
    </row>
    <row r="704" spans="2:4" x14ac:dyDescent="0.25">
      <c r="B704" s="1">
        <v>33575</v>
      </c>
      <c r="C704" s="30">
        <f>VLOOKUP(B704,'רביות שנתיות'!B:C,2)</f>
        <v>8</v>
      </c>
      <c r="D704" s="29">
        <f t="shared" si="10"/>
        <v>2.1073004751070989E-4</v>
      </c>
    </row>
    <row r="705" spans="2:4" x14ac:dyDescent="0.25">
      <c r="B705" s="1">
        <v>33576</v>
      </c>
      <c r="C705" s="30">
        <f>VLOOKUP(B705,'רביות שנתיות'!B:C,2)</f>
        <v>8</v>
      </c>
      <c r="D705" s="29">
        <f t="shared" si="10"/>
        <v>2.1073004751070989E-4</v>
      </c>
    </row>
    <row r="706" spans="2:4" x14ac:dyDescent="0.25">
      <c r="B706" s="1">
        <v>33577</v>
      </c>
      <c r="C706" s="30">
        <f>VLOOKUP(B706,'רביות שנתיות'!B:C,2)</f>
        <v>8</v>
      </c>
      <c r="D706" s="29">
        <f t="shared" si="10"/>
        <v>2.1073004751070989E-4</v>
      </c>
    </row>
    <row r="707" spans="2:4" x14ac:dyDescent="0.25">
      <c r="B707" s="1">
        <v>33578</v>
      </c>
      <c r="C707" s="30">
        <f>VLOOKUP(B707,'רביות שנתיות'!B:C,2)</f>
        <v>8</v>
      </c>
      <c r="D707" s="29">
        <f t="shared" si="10"/>
        <v>2.1073004751070989E-4</v>
      </c>
    </row>
    <row r="708" spans="2:4" x14ac:dyDescent="0.25">
      <c r="B708" s="1">
        <v>33579</v>
      </c>
      <c r="C708" s="30">
        <f>VLOOKUP(B708,'רביות שנתיות'!B:C,2)</f>
        <v>8</v>
      </c>
      <c r="D708" s="29">
        <f t="shared" si="10"/>
        <v>2.1073004751070989E-4</v>
      </c>
    </row>
    <row r="709" spans="2:4" x14ac:dyDescent="0.25">
      <c r="B709" s="1">
        <v>33580</v>
      </c>
      <c r="C709" s="30">
        <f>VLOOKUP(B709,'רביות שנתיות'!B:C,2)</f>
        <v>8</v>
      </c>
      <c r="D709" s="29">
        <f t="shared" ref="D709:D772" si="11">(1+C709/100)^(1/365.25)-1</f>
        <v>2.1073004751070989E-4</v>
      </c>
    </row>
    <row r="710" spans="2:4" x14ac:dyDescent="0.25">
      <c r="B710" s="1">
        <v>33581</v>
      </c>
      <c r="C710" s="30">
        <f>VLOOKUP(B710,'רביות שנתיות'!B:C,2)</f>
        <v>8</v>
      </c>
      <c r="D710" s="29">
        <f t="shared" si="11"/>
        <v>2.1073004751070989E-4</v>
      </c>
    </row>
    <row r="711" spans="2:4" x14ac:dyDescent="0.25">
      <c r="B711" s="1">
        <v>33582</v>
      </c>
      <c r="C711" s="30">
        <f>VLOOKUP(B711,'רביות שנתיות'!B:C,2)</f>
        <v>8</v>
      </c>
      <c r="D711" s="29">
        <f t="shared" si="11"/>
        <v>2.1073004751070989E-4</v>
      </c>
    </row>
    <row r="712" spans="2:4" x14ac:dyDescent="0.25">
      <c r="B712" s="1">
        <v>33583</v>
      </c>
      <c r="C712" s="30">
        <f>VLOOKUP(B712,'רביות שנתיות'!B:C,2)</f>
        <v>8</v>
      </c>
      <c r="D712" s="29">
        <f t="shared" si="11"/>
        <v>2.1073004751070989E-4</v>
      </c>
    </row>
    <row r="713" spans="2:4" x14ac:dyDescent="0.25">
      <c r="B713" s="1">
        <v>33584</v>
      </c>
      <c r="C713" s="30">
        <f>VLOOKUP(B713,'רביות שנתיות'!B:C,2)</f>
        <v>8</v>
      </c>
      <c r="D713" s="29">
        <f t="shared" si="11"/>
        <v>2.1073004751070989E-4</v>
      </c>
    </row>
    <row r="714" spans="2:4" x14ac:dyDescent="0.25">
      <c r="B714" s="1">
        <v>33585</v>
      </c>
      <c r="C714" s="30">
        <f>VLOOKUP(B714,'רביות שנתיות'!B:C,2)</f>
        <v>8</v>
      </c>
      <c r="D714" s="29">
        <f t="shared" si="11"/>
        <v>2.1073004751070989E-4</v>
      </c>
    </row>
    <row r="715" spans="2:4" x14ac:dyDescent="0.25">
      <c r="B715" s="1">
        <v>33586</v>
      </c>
      <c r="C715" s="30">
        <f>VLOOKUP(B715,'רביות שנתיות'!B:C,2)</f>
        <v>8</v>
      </c>
      <c r="D715" s="29">
        <f t="shared" si="11"/>
        <v>2.1073004751070989E-4</v>
      </c>
    </row>
    <row r="716" spans="2:4" x14ac:dyDescent="0.25">
      <c r="B716" s="1">
        <v>33587</v>
      </c>
      <c r="C716" s="30">
        <f>VLOOKUP(B716,'רביות שנתיות'!B:C,2)</f>
        <v>8</v>
      </c>
      <c r="D716" s="29">
        <f t="shared" si="11"/>
        <v>2.1073004751070989E-4</v>
      </c>
    </row>
    <row r="717" spans="2:4" x14ac:dyDescent="0.25">
      <c r="B717" s="1">
        <v>33588</v>
      </c>
      <c r="C717" s="30">
        <f>VLOOKUP(B717,'רביות שנתיות'!B:C,2)</f>
        <v>8</v>
      </c>
      <c r="D717" s="29">
        <f t="shared" si="11"/>
        <v>2.1073004751070989E-4</v>
      </c>
    </row>
    <row r="718" spans="2:4" x14ac:dyDescent="0.25">
      <c r="B718" s="1">
        <v>33589</v>
      </c>
      <c r="C718" s="30">
        <f>VLOOKUP(B718,'רביות שנתיות'!B:C,2)</f>
        <v>8</v>
      </c>
      <c r="D718" s="29">
        <f t="shared" si="11"/>
        <v>2.1073004751070989E-4</v>
      </c>
    </row>
    <row r="719" spans="2:4" x14ac:dyDescent="0.25">
      <c r="B719" s="1">
        <v>33590</v>
      </c>
      <c r="C719" s="30">
        <f>VLOOKUP(B719,'רביות שנתיות'!B:C,2)</f>
        <v>8</v>
      </c>
      <c r="D719" s="29">
        <f t="shared" si="11"/>
        <v>2.1073004751070989E-4</v>
      </c>
    </row>
    <row r="720" spans="2:4" x14ac:dyDescent="0.25">
      <c r="B720" s="1">
        <v>33591</v>
      </c>
      <c r="C720" s="30">
        <f>VLOOKUP(B720,'רביות שנתיות'!B:C,2)</f>
        <v>8</v>
      </c>
      <c r="D720" s="29">
        <f t="shared" si="11"/>
        <v>2.1073004751070989E-4</v>
      </c>
    </row>
    <row r="721" spans="2:4" x14ac:dyDescent="0.25">
      <c r="B721" s="1">
        <v>33592</v>
      </c>
      <c r="C721" s="30">
        <f>VLOOKUP(B721,'רביות שנתיות'!B:C,2)</f>
        <v>8</v>
      </c>
      <c r="D721" s="29">
        <f t="shared" si="11"/>
        <v>2.1073004751070989E-4</v>
      </c>
    </row>
    <row r="722" spans="2:4" x14ac:dyDescent="0.25">
      <c r="B722" s="1">
        <v>33593</v>
      </c>
      <c r="C722" s="30">
        <f>VLOOKUP(B722,'רביות שנתיות'!B:C,2)</f>
        <v>8</v>
      </c>
      <c r="D722" s="29">
        <f t="shared" si="11"/>
        <v>2.1073004751070989E-4</v>
      </c>
    </row>
    <row r="723" spans="2:4" x14ac:dyDescent="0.25">
      <c r="B723" s="1">
        <v>33594</v>
      </c>
      <c r="C723" s="30">
        <f>VLOOKUP(B723,'רביות שנתיות'!B:C,2)</f>
        <v>8</v>
      </c>
      <c r="D723" s="29">
        <f t="shared" si="11"/>
        <v>2.1073004751070989E-4</v>
      </c>
    </row>
    <row r="724" spans="2:4" x14ac:dyDescent="0.25">
      <c r="B724" s="1">
        <v>33595</v>
      </c>
      <c r="C724" s="30">
        <f>VLOOKUP(B724,'רביות שנתיות'!B:C,2)</f>
        <v>8</v>
      </c>
      <c r="D724" s="29">
        <f t="shared" si="11"/>
        <v>2.1073004751070989E-4</v>
      </c>
    </row>
    <row r="725" spans="2:4" x14ac:dyDescent="0.25">
      <c r="B725" s="1">
        <v>33596</v>
      </c>
      <c r="C725" s="30">
        <f>VLOOKUP(B725,'רביות שנתיות'!B:C,2)</f>
        <v>8</v>
      </c>
      <c r="D725" s="29">
        <f t="shared" si="11"/>
        <v>2.1073004751070989E-4</v>
      </c>
    </row>
    <row r="726" spans="2:4" x14ac:dyDescent="0.25">
      <c r="B726" s="1">
        <v>33597</v>
      </c>
      <c r="C726" s="30">
        <f>VLOOKUP(B726,'רביות שנתיות'!B:C,2)</f>
        <v>8</v>
      </c>
      <c r="D726" s="29">
        <f t="shared" si="11"/>
        <v>2.1073004751070989E-4</v>
      </c>
    </row>
    <row r="727" spans="2:4" x14ac:dyDescent="0.25">
      <c r="B727" s="1">
        <v>33598</v>
      </c>
      <c r="C727" s="30">
        <f>VLOOKUP(B727,'רביות שנתיות'!B:C,2)</f>
        <v>8</v>
      </c>
      <c r="D727" s="29">
        <f t="shared" si="11"/>
        <v>2.1073004751070989E-4</v>
      </c>
    </row>
    <row r="728" spans="2:4" x14ac:dyDescent="0.25">
      <c r="B728" s="1">
        <v>33599</v>
      </c>
      <c r="C728" s="30">
        <f>VLOOKUP(B728,'רביות שנתיות'!B:C,2)</f>
        <v>8</v>
      </c>
      <c r="D728" s="29">
        <f t="shared" si="11"/>
        <v>2.1073004751070989E-4</v>
      </c>
    </row>
    <row r="729" spans="2:4" x14ac:dyDescent="0.25">
      <c r="B729" s="1">
        <v>33600</v>
      </c>
      <c r="C729" s="30">
        <f>VLOOKUP(B729,'רביות שנתיות'!B:C,2)</f>
        <v>8</v>
      </c>
      <c r="D729" s="29">
        <f t="shared" si="11"/>
        <v>2.1073004751070989E-4</v>
      </c>
    </row>
    <row r="730" spans="2:4" x14ac:dyDescent="0.25">
      <c r="B730" s="1">
        <v>33601</v>
      </c>
      <c r="C730" s="30">
        <f>VLOOKUP(B730,'רביות שנתיות'!B:C,2)</f>
        <v>8</v>
      </c>
      <c r="D730" s="29">
        <f t="shared" si="11"/>
        <v>2.1073004751070989E-4</v>
      </c>
    </row>
    <row r="731" spans="2:4" x14ac:dyDescent="0.25">
      <c r="B731" s="1">
        <v>33602</v>
      </c>
      <c r="C731" s="30">
        <f>VLOOKUP(B731,'רביות שנתיות'!B:C,2)</f>
        <v>8</v>
      </c>
      <c r="D731" s="29">
        <f t="shared" si="11"/>
        <v>2.1073004751070989E-4</v>
      </c>
    </row>
    <row r="732" spans="2:4" x14ac:dyDescent="0.25">
      <c r="B732" s="1">
        <v>33603</v>
      </c>
      <c r="C732" s="30">
        <f>VLOOKUP(B732,'רביות שנתיות'!B:C,2)</f>
        <v>8</v>
      </c>
      <c r="D732" s="29">
        <f t="shared" si="11"/>
        <v>2.1073004751070989E-4</v>
      </c>
    </row>
    <row r="733" spans="2:4" x14ac:dyDescent="0.25">
      <c r="B733" s="1">
        <v>33604</v>
      </c>
      <c r="C733" s="30">
        <f>VLOOKUP(B733,'רביות שנתיות'!B:C,2)</f>
        <v>8</v>
      </c>
      <c r="D733" s="29">
        <f t="shared" si="11"/>
        <v>2.1073004751070989E-4</v>
      </c>
    </row>
    <row r="734" spans="2:4" x14ac:dyDescent="0.25">
      <c r="B734" s="1">
        <v>33605</v>
      </c>
      <c r="C734" s="30">
        <f>VLOOKUP(B734,'רביות שנתיות'!B:C,2)</f>
        <v>8</v>
      </c>
      <c r="D734" s="29">
        <f t="shared" si="11"/>
        <v>2.1073004751070989E-4</v>
      </c>
    </row>
    <row r="735" spans="2:4" x14ac:dyDescent="0.25">
      <c r="B735" s="1">
        <v>33606</v>
      </c>
      <c r="C735" s="30">
        <f>VLOOKUP(B735,'רביות שנתיות'!B:C,2)</f>
        <v>8</v>
      </c>
      <c r="D735" s="29">
        <f t="shared" si="11"/>
        <v>2.1073004751070989E-4</v>
      </c>
    </row>
    <row r="736" spans="2:4" x14ac:dyDescent="0.25">
      <c r="B736" s="1">
        <v>33607</v>
      </c>
      <c r="C736" s="30">
        <f>VLOOKUP(B736,'רביות שנתיות'!B:C,2)</f>
        <v>8</v>
      </c>
      <c r="D736" s="29">
        <f t="shared" si="11"/>
        <v>2.1073004751070989E-4</v>
      </c>
    </row>
    <row r="737" spans="2:4" x14ac:dyDescent="0.25">
      <c r="B737" s="1">
        <v>33608</v>
      </c>
      <c r="C737" s="30">
        <f>VLOOKUP(B737,'רביות שנתיות'!B:C,2)</f>
        <v>8</v>
      </c>
      <c r="D737" s="29">
        <f t="shared" si="11"/>
        <v>2.1073004751070989E-4</v>
      </c>
    </row>
    <row r="738" spans="2:4" x14ac:dyDescent="0.25">
      <c r="B738" s="1">
        <v>33609</v>
      </c>
      <c r="C738" s="30">
        <f>VLOOKUP(B738,'רביות שנתיות'!B:C,2)</f>
        <v>8</v>
      </c>
      <c r="D738" s="29">
        <f t="shared" si="11"/>
        <v>2.1073004751070989E-4</v>
      </c>
    </row>
    <row r="739" spans="2:4" x14ac:dyDescent="0.25">
      <c r="B739" s="1">
        <v>33610</v>
      </c>
      <c r="C739" s="30">
        <f>VLOOKUP(B739,'רביות שנתיות'!B:C,2)</f>
        <v>8</v>
      </c>
      <c r="D739" s="29">
        <f t="shared" si="11"/>
        <v>2.1073004751070989E-4</v>
      </c>
    </row>
    <row r="740" spans="2:4" x14ac:dyDescent="0.25">
      <c r="B740" s="1">
        <v>33611</v>
      </c>
      <c r="C740" s="30">
        <f>VLOOKUP(B740,'רביות שנתיות'!B:C,2)</f>
        <v>8</v>
      </c>
      <c r="D740" s="29">
        <f t="shared" si="11"/>
        <v>2.1073004751070989E-4</v>
      </c>
    </row>
    <row r="741" spans="2:4" x14ac:dyDescent="0.25">
      <c r="B741" s="1">
        <v>33612</v>
      </c>
      <c r="C741" s="30">
        <f>VLOOKUP(B741,'רביות שנתיות'!B:C,2)</f>
        <v>8</v>
      </c>
      <c r="D741" s="29">
        <f t="shared" si="11"/>
        <v>2.1073004751070989E-4</v>
      </c>
    </row>
    <row r="742" spans="2:4" x14ac:dyDescent="0.25">
      <c r="B742" s="1">
        <v>33613</v>
      </c>
      <c r="C742" s="30">
        <f>VLOOKUP(B742,'רביות שנתיות'!B:C,2)</f>
        <v>8</v>
      </c>
      <c r="D742" s="29">
        <f t="shared" si="11"/>
        <v>2.1073004751070989E-4</v>
      </c>
    </row>
    <row r="743" spans="2:4" x14ac:dyDescent="0.25">
      <c r="B743" s="1">
        <v>33614</v>
      </c>
      <c r="C743" s="30">
        <f>VLOOKUP(B743,'רביות שנתיות'!B:C,2)</f>
        <v>8</v>
      </c>
      <c r="D743" s="29">
        <f t="shared" si="11"/>
        <v>2.1073004751070989E-4</v>
      </c>
    </row>
    <row r="744" spans="2:4" x14ac:dyDescent="0.25">
      <c r="B744" s="1">
        <v>33615</v>
      </c>
      <c r="C744" s="30">
        <f>VLOOKUP(B744,'רביות שנתיות'!B:C,2)</f>
        <v>8</v>
      </c>
      <c r="D744" s="29">
        <f t="shared" si="11"/>
        <v>2.1073004751070989E-4</v>
      </c>
    </row>
    <row r="745" spans="2:4" x14ac:dyDescent="0.25">
      <c r="B745" s="1">
        <v>33616</v>
      </c>
      <c r="C745" s="30">
        <f>VLOOKUP(B745,'רביות שנתיות'!B:C,2)</f>
        <v>8</v>
      </c>
      <c r="D745" s="29">
        <f t="shared" si="11"/>
        <v>2.1073004751070989E-4</v>
      </c>
    </row>
    <row r="746" spans="2:4" x14ac:dyDescent="0.25">
      <c r="B746" s="1">
        <v>33617</v>
      </c>
      <c r="C746" s="30">
        <f>VLOOKUP(B746,'רביות שנתיות'!B:C,2)</f>
        <v>8</v>
      </c>
      <c r="D746" s="29">
        <f t="shared" si="11"/>
        <v>2.1073004751070989E-4</v>
      </c>
    </row>
    <row r="747" spans="2:4" x14ac:dyDescent="0.25">
      <c r="B747" s="1">
        <v>33618</v>
      </c>
      <c r="C747" s="30">
        <f>VLOOKUP(B747,'רביות שנתיות'!B:C,2)</f>
        <v>8</v>
      </c>
      <c r="D747" s="29">
        <f t="shared" si="11"/>
        <v>2.1073004751070989E-4</v>
      </c>
    </row>
    <row r="748" spans="2:4" x14ac:dyDescent="0.25">
      <c r="B748" s="1">
        <v>33619</v>
      </c>
      <c r="C748" s="30">
        <f>VLOOKUP(B748,'רביות שנתיות'!B:C,2)</f>
        <v>8</v>
      </c>
      <c r="D748" s="29">
        <f t="shared" si="11"/>
        <v>2.1073004751070989E-4</v>
      </c>
    </row>
    <row r="749" spans="2:4" x14ac:dyDescent="0.25">
      <c r="B749" s="1">
        <v>33620</v>
      </c>
      <c r="C749" s="30">
        <f>VLOOKUP(B749,'רביות שנתיות'!B:C,2)</f>
        <v>8</v>
      </c>
      <c r="D749" s="29">
        <f t="shared" si="11"/>
        <v>2.1073004751070989E-4</v>
      </c>
    </row>
    <row r="750" spans="2:4" x14ac:dyDescent="0.25">
      <c r="B750" s="1">
        <v>33621</v>
      </c>
      <c r="C750" s="30">
        <f>VLOOKUP(B750,'רביות שנתיות'!B:C,2)</f>
        <v>8</v>
      </c>
      <c r="D750" s="29">
        <f t="shared" si="11"/>
        <v>2.1073004751070989E-4</v>
      </c>
    </row>
    <row r="751" spans="2:4" x14ac:dyDescent="0.25">
      <c r="B751" s="1">
        <v>33622</v>
      </c>
      <c r="C751" s="30">
        <f>VLOOKUP(B751,'רביות שנתיות'!B:C,2)</f>
        <v>8</v>
      </c>
      <c r="D751" s="29">
        <f t="shared" si="11"/>
        <v>2.1073004751070989E-4</v>
      </c>
    </row>
    <row r="752" spans="2:4" x14ac:dyDescent="0.25">
      <c r="B752" s="1">
        <v>33623</v>
      </c>
      <c r="C752" s="30">
        <f>VLOOKUP(B752,'רביות שנתיות'!B:C,2)</f>
        <v>8</v>
      </c>
      <c r="D752" s="29">
        <f t="shared" si="11"/>
        <v>2.1073004751070989E-4</v>
      </c>
    </row>
    <row r="753" spans="2:4" x14ac:dyDescent="0.25">
      <c r="B753" s="1">
        <v>33624</v>
      </c>
      <c r="C753" s="30">
        <f>VLOOKUP(B753,'רביות שנתיות'!B:C,2)</f>
        <v>8</v>
      </c>
      <c r="D753" s="29">
        <f t="shared" si="11"/>
        <v>2.1073004751070989E-4</v>
      </c>
    </row>
    <row r="754" spans="2:4" x14ac:dyDescent="0.25">
      <c r="B754" s="1">
        <v>33625</v>
      </c>
      <c r="C754" s="30">
        <f>VLOOKUP(B754,'רביות שנתיות'!B:C,2)</f>
        <v>8</v>
      </c>
      <c r="D754" s="29">
        <f t="shared" si="11"/>
        <v>2.1073004751070989E-4</v>
      </c>
    </row>
    <row r="755" spans="2:4" x14ac:dyDescent="0.25">
      <c r="B755" s="1">
        <v>33626</v>
      </c>
      <c r="C755" s="30">
        <f>VLOOKUP(B755,'רביות שנתיות'!B:C,2)</f>
        <v>8</v>
      </c>
      <c r="D755" s="29">
        <f t="shared" si="11"/>
        <v>2.1073004751070989E-4</v>
      </c>
    </row>
    <row r="756" spans="2:4" x14ac:dyDescent="0.25">
      <c r="B756" s="1">
        <v>33627</v>
      </c>
      <c r="C756" s="30">
        <f>VLOOKUP(B756,'רביות שנתיות'!B:C,2)</f>
        <v>8</v>
      </c>
      <c r="D756" s="29">
        <f t="shared" si="11"/>
        <v>2.1073004751070989E-4</v>
      </c>
    </row>
    <row r="757" spans="2:4" x14ac:dyDescent="0.25">
      <c r="B757" s="1">
        <v>33628</v>
      </c>
      <c r="C757" s="30">
        <f>VLOOKUP(B757,'רביות שנתיות'!B:C,2)</f>
        <v>8</v>
      </c>
      <c r="D757" s="29">
        <f t="shared" si="11"/>
        <v>2.1073004751070989E-4</v>
      </c>
    </row>
    <row r="758" spans="2:4" x14ac:dyDescent="0.25">
      <c r="B758" s="1">
        <v>33629</v>
      </c>
      <c r="C758" s="30">
        <f>VLOOKUP(B758,'רביות שנתיות'!B:C,2)</f>
        <v>8</v>
      </c>
      <c r="D758" s="29">
        <f t="shared" si="11"/>
        <v>2.1073004751070989E-4</v>
      </c>
    </row>
    <row r="759" spans="2:4" x14ac:dyDescent="0.25">
      <c r="B759" s="1">
        <v>33630</v>
      </c>
      <c r="C759" s="30">
        <f>VLOOKUP(B759,'רביות שנתיות'!B:C,2)</f>
        <v>8</v>
      </c>
      <c r="D759" s="29">
        <f t="shared" si="11"/>
        <v>2.1073004751070989E-4</v>
      </c>
    </row>
    <row r="760" spans="2:4" x14ac:dyDescent="0.25">
      <c r="B760" s="1">
        <v>33631</v>
      </c>
      <c r="C760" s="30">
        <f>VLOOKUP(B760,'רביות שנתיות'!B:C,2)</f>
        <v>8</v>
      </c>
      <c r="D760" s="29">
        <f t="shared" si="11"/>
        <v>2.1073004751070989E-4</v>
      </c>
    </row>
    <row r="761" spans="2:4" x14ac:dyDescent="0.25">
      <c r="B761" s="1">
        <v>33632</v>
      </c>
      <c r="C761" s="30">
        <f>VLOOKUP(B761,'רביות שנתיות'!B:C,2)</f>
        <v>8</v>
      </c>
      <c r="D761" s="29">
        <f t="shared" si="11"/>
        <v>2.1073004751070989E-4</v>
      </c>
    </row>
    <row r="762" spans="2:4" x14ac:dyDescent="0.25">
      <c r="B762" s="1">
        <v>33633</v>
      </c>
      <c r="C762" s="30">
        <f>VLOOKUP(B762,'רביות שנתיות'!B:C,2)</f>
        <v>8</v>
      </c>
      <c r="D762" s="29">
        <f t="shared" si="11"/>
        <v>2.1073004751070989E-4</v>
      </c>
    </row>
    <row r="763" spans="2:4" x14ac:dyDescent="0.25">
      <c r="B763" s="1">
        <v>33634</v>
      </c>
      <c r="C763" s="30">
        <f>VLOOKUP(B763,'רביות שנתיות'!B:C,2)</f>
        <v>8</v>
      </c>
      <c r="D763" s="29">
        <f t="shared" si="11"/>
        <v>2.1073004751070989E-4</v>
      </c>
    </row>
    <row r="764" spans="2:4" x14ac:dyDescent="0.25">
      <c r="B764" s="1">
        <v>33635</v>
      </c>
      <c r="C764" s="30">
        <f>VLOOKUP(B764,'רביות שנתיות'!B:C,2)</f>
        <v>8</v>
      </c>
      <c r="D764" s="29">
        <f t="shared" si="11"/>
        <v>2.1073004751070989E-4</v>
      </c>
    </row>
    <row r="765" spans="2:4" x14ac:dyDescent="0.25">
      <c r="B765" s="1">
        <v>33636</v>
      </c>
      <c r="C765" s="30">
        <f>VLOOKUP(B765,'רביות שנתיות'!B:C,2)</f>
        <v>8</v>
      </c>
      <c r="D765" s="29">
        <f t="shared" si="11"/>
        <v>2.1073004751070989E-4</v>
      </c>
    </row>
    <row r="766" spans="2:4" x14ac:dyDescent="0.25">
      <c r="B766" s="1">
        <v>33637</v>
      </c>
      <c r="C766" s="30">
        <f>VLOOKUP(B766,'רביות שנתיות'!B:C,2)</f>
        <v>8</v>
      </c>
      <c r="D766" s="29">
        <f t="shared" si="11"/>
        <v>2.1073004751070989E-4</v>
      </c>
    </row>
    <row r="767" spans="2:4" x14ac:dyDescent="0.25">
      <c r="B767" s="1">
        <v>33638</v>
      </c>
      <c r="C767" s="30">
        <f>VLOOKUP(B767,'רביות שנתיות'!B:C,2)</f>
        <v>8</v>
      </c>
      <c r="D767" s="29">
        <f t="shared" si="11"/>
        <v>2.1073004751070989E-4</v>
      </c>
    </row>
    <row r="768" spans="2:4" x14ac:dyDescent="0.25">
      <c r="B768" s="1">
        <v>33639</v>
      </c>
      <c r="C768" s="30">
        <f>VLOOKUP(B768,'רביות שנתיות'!B:C,2)</f>
        <v>8</v>
      </c>
      <c r="D768" s="29">
        <f t="shared" si="11"/>
        <v>2.1073004751070989E-4</v>
      </c>
    </row>
    <row r="769" spans="2:4" x14ac:dyDescent="0.25">
      <c r="B769" s="1">
        <v>33640</v>
      </c>
      <c r="C769" s="30">
        <f>VLOOKUP(B769,'רביות שנתיות'!B:C,2)</f>
        <v>8</v>
      </c>
      <c r="D769" s="29">
        <f t="shared" si="11"/>
        <v>2.1073004751070989E-4</v>
      </c>
    </row>
    <row r="770" spans="2:4" x14ac:dyDescent="0.25">
      <c r="B770" s="1">
        <v>33641</v>
      </c>
      <c r="C770" s="30">
        <f>VLOOKUP(B770,'רביות שנתיות'!B:C,2)</f>
        <v>8</v>
      </c>
      <c r="D770" s="29">
        <f t="shared" si="11"/>
        <v>2.1073004751070989E-4</v>
      </c>
    </row>
    <row r="771" spans="2:4" x14ac:dyDescent="0.25">
      <c r="B771" s="1">
        <v>33642</v>
      </c>
      <c r="C771" s="30">
        <f>VLOOKUP(B771,'רביות שנתיות'!B:C,2)</f>
        <v>8</v>
      </c>
      <c r="D771" s="29">
        <f t="shared" si="11"/>
        <v>2.1073004751070989E-4</v>
      </c>
    </row>
    <row r="772" spans="2:4" x14ac:dyDescent="0.25">
      <c r="B772" s="1">
        <v>33643</v>
      </c>
      <c r="C772" s="30">
        <f>VLOOKUP(B772,'רביות שנתיות'!B:C,2)</f>
        <v>8</v>
      </c>
      <c r="D772" s="29">
        <f t="shared" si="11"/>
        <v>2.1073004751070989E-4</v>
      </c>
    </row>
    <row r="773" spans="2:4" x14ac:dyDescent="0.25">
      <c r="B773" s="1">
        <v>33644</v>
      </c>
      <c r="C773" s="30">
        <f>VLOOKUP(B773,'רביות שנתיות'!B:C,2)</f>
        <v>8</v>
      </c>
      <c r="D773" s="29">
        <f t="shared" ref="D773:D836" si="12">(1+C773/100)^(1/365.25)-1</f>
        <v>2.1073004751070989E-4</v>
      </c>
    </row>
    <row r="774" spans="2:4" x14ac:dyDescent="0.25">
      <c r="B774" s="1">
        <v>33645</v>
      </c>
      <c r="C774" s="30">
        <f>VLOOKUP(B774,'רביות שנתיות'!B:C,2)</f>
        <v>8</v>
      </c>
      <c r="D774" s="29">
        <f t="shared" si="12"/>
        <v>2.1073004751070989E-4</v>
      </c>
    </row>
    <row r="775" spans="2:4" x14ac:dyDescent="0.25">
      <c r="B775" s="1">
        <v>33646</v>
      </c>
      <c r="C775" s="30">
        <f>VLOOKUP(B775,'רביות שנתיות'!B:C,2)</f>
        <v>8</v>
      </c>
      <c r="D775" s="29">
        <f t="shared" si="12"/>
        <v>2.1073004751070989E-4</v>
      </c>
    </row>
    <row r="776" spans="2:4" x14ac:dyDescent="0.25">
      <c r="B776" s="1">
        <v>33647</v>
      </c>
      <c r="C776" s="30">
        <f>VLOOKUP(B776,'רביות שנתיות'!B:C,2)</f>
        <v>8</v>
      </c>
      <c r="D776" s="29">
        <f t="shared" si="12"/>
        <v>2.1073004751070989E-4</v>
      </c>
    </row>
    <row r="777" spans="2:4" x14ac:dyDescent="0.25">
      <c r="B777" s="1">
        <v>33648</v>
      </c>
      <c r="C777" s="30">
        <f>VLOOKUP(B777,'רביות שנתיות'!B:C,2)</f>
        <v>8</v>
      </c>
      <c r="D777" s="29">
        <f t="shared" si="12"/>
        <v>2.1073004751070989E-4</v>
      </c>
    </row>
    <row r="778" spans="2:4" x14ac:dyDescent="0.25">
      <c r="B778" s="1">
        <v>33649</v>
      </c>
      <c r="C778" s="30">
        <f>VLOOKUP(B778,'רביות שנתיות'!B:C,2)</f>
        <v>8</v>
      </c>
      <c r="D778" s="29">
        <f t="shared" si="12"/>
        <v>2.1073004751070989E-4</v>
      </c>
    </row>
    <row r="779" spans="2:4" x14ac:dyDescent="0.25">
      <c r="B779" s="1">
        <v>33650</v>
      </c>
      <c r="C779" s="30">
        <f>VLOOKUP(B779,'רביות שנתיות'!B:C,2)</f>
        <v>8</v>
      </c>
      <c r="D779" s="29">
        <f t="shared" si="12"/>
        <v>2.1073004751070989E-4</v>
      </c>
    </row>
    <row r="780" spans="2:4" x14ac:dyDescent="0.25">
      <c r="B780" s="1">
        <v>33651</v>
      </c>
      <c r="C780" s="30">
        <f>VLOOKUP(B780,'רביות שנתיות'!B:C,2)</f>
        <v>8</v>
      </c>
      <c r="D780" s="29">
        <f t="shared" si="12"/>
        <v>2.1073004751070989E-4</v>
      </c>
    </row>
    <row r="781" spans="2:4" x14ac:dyDescent="0.25">
      <c r="B781" s="1">
        <v>33652</v>
      </c>
      <c r="C781" s="30">
        <f>VLOOKUP(B781,'רביות שנתיות'!B:C,2)</f>
        <v>8</v>
      </c>
      <c r="D781" s="29">
        <f t="shared" si="12"/>
        <v>2.1073004751070989E-4</v>
      </c>
    </row>
    <row r="782" spans="2:4" x14ac:dyDescent="0.25">
      <c r="B782" s="1">
        <v>33653</v>
      </c>
      <c r="C782" s="30">
        <f>VLOOKUP(B782,'רביות שנתיות'!B:C,2)</f>
        <v>8</v>
      </c>
      <c r="D782" s="29">
        <f t="shared" si="12"/>
        <v>2.1073004751070989E-4</v>
      </c>
    </row>
    <row r="783" spans="2:4" x14ac:dyDescent="0.25">
      <c r="B783" s="1">
        <v>33654</v>
      </c>
      <c r="C783" s="30">
        <f>VLOOKUP(B783,'רביות שנתיות'!B:C,2)</f>
        <v>8</v>
      </c>
      <c r="D783" s="29">
        <f t="shared" si="12"/>
        <v>2.1073004751070989E-4</v>
      </c>
    </row>
    <row r="784" spans="2:4" x14ac:dyDescent="0.25">
      <c r="B784" s="1">
        <v>33655</v>
      </c>
      <c r="C784" s="30">
        <f>VLOOKUP(B784,'רביות שנתיות'!B:C,2)</f>
        <v>8</v>
      </c>
      <c r="D784" s="29">
        <f t="shared" si="12"/>
        <v>2.1073004751070989E-4</v>
      </c>
    </row>
    <row r="785" spans="2:4" x14ac:dyDescent="0.25">
      <c r="B785" s="1">
        <v>33656</v>
      </c>
      <c r="C785" s="30">
        <f>VLOOKUP(B785,'רביות שנתיות'!B:C,2)</f>
        <v>8</v>
      </c>
      <c r="D785" s="29">
        <f t="shared" si="12"/>
        <v>2.1073004751070989E-4</v>
      </c>
    </row>
    <row r="786" spans="2:4" x14ac:dyDescent="0.25">
      <c r="B786" s="1">
        <v>33657</v>
      </c>
      <c r="C786" s="30">
        <f>VLOOKUP(B786,'רביות שנתיות'!B:C,2)</f>
        <v>8</v>
      </c>
      <c r="D786" s="29">
        <f t="shared" si="12"/>
        <v>2.1073004751070989E-4</v>
      </c>
    </row>
    <row r="787" spans="2:4" x14ac:dyDescent="0.25">
      <c r="B787" s="1">
        <v>33658</v>
      </c>
      <c r="C787" s="30">
        <f>VLOOKUP(B787,'רביות שנתיות'!B:C,2)</f>
        <v>8</v>
      </c>
      <c r="D787" s="29">
        <f t="shared" si="12"/>
        <v>2.1073004751070989E-4</v>
      </c>
    </row>
    <row r="788" spans="2:4" x14ac:dyDescent="0.25">
      <c r="B788" s="1">
        <v>33659</v>
      </c>
      <c r="C788" s="30">
        <f>VLOOKUP(B788,'רביות שנתיות'!B:C,2)</f>
        <v>8</v>
      </c>
      <c r="D788" s="29">
        <f t="shared" si="12"/>
        <v>2.1073004751070989E-4</v>
      </c>
    </row>
    <row r="789" spans="2:4" x14ac:dyDescent="0.25">
      <c r="B789" s="1">
        <v>33660</v>
      </c>
      <c r="C789" s="30">
        <f>VLOOKUP(B789,'רביות שנתיות'!B:C,2)</f>
        <v>8</v>
      </c>
      <c r="D789" s="29">
        <f t="shared" si="12"/>
        <v>2.1073004751070989E-4</v>
      </c>
    </row>
    <row r="790" spans="2:4" x14ac:dyDescent="0.25">
      <c r="B790" s="1">
        <v>33661</v>
      </c>
      <c r="C790" s="30">
        <f>VLOOKUP(B790,'רביות שנתיות'!B:C,2)</f>
        <v>8</v>
      </c>
      <c r="D790" s="29">
        <f t="shared" si="12"/>
        <v>2.1073004751070989E-4</v>
      </c>
    </row>
    <row r="791" spans="2:4" x14ac:dyDescent="0.25">
      <c r="B791" s="1">
        <v>33662</v>
      </c>
      <c r="C791" s="30">
        <f>VLOOKUP(B791,'רביות שנתיות'!B:C,2)</f>
        <v>8</v>
      </c>
      <c r="D791" s="29">
        <f t="shared" si="12"/>
        <v>2.1073004751070989E-4</v>
      </c>
    </row>
    <row r="792" spans="2:4" x14ac:dyDescent="0.25">
      <c r="B792" s="1">
        <v>33663</v>
      </c>
      <c r="C792" s="30">
        <f>VLOOKUP(B792,'רביות שנתיות'!B:C,2)</f>
        <v>8</v>
      </c>
      <c r="D792" s="29">
        <f t="shared" si="12"/>
        <v>2.1073004751070989E-4</v>
      </c>
    </row>
    <row r="793" spans="2:4" x14ac:dyDescent="0.25">
      <c r="B793" s="1">
        <v>33664</v>
      </c>
      <c r="C793" s="30">
        <f>VLOOKUP(B793,'רביות שנתיות'!B:C,2)</f>
        <v>8</v>
      </c>
      <c r="D793" s="29">
        <f t="shared" si="12"/>
        <v>2.1073004751070989E-4</v>
      </c>
    </row>
    <row r="794" spans="2:4" x14ac:dyDescent="0.25">
      <c r="B794" s="1">
        <v>33665</v>
      </c>
      <c r="C794" s="30">
        <f>VLOOKUP(B794,'רביות שנתיות'!B:C,2)</f>
        <v>8</v>
      </c>
      <c r="D794" s="29">
        <f t="shared" si="12"/>
        <v>2.1073004751070989E-4</v>
      </c>
    </row>
    <row r="795" spans="2:4" x14ac:dyDescent="0.25">
      <c r="B795" s="1">
        <v>33666</v>
      </c>
      <c r="C795" s="30">
        <f>VLOOKUP(B795,'רביות שנתיות'!B:C,2)</f>
        <v>8</v>
      </c>
      <c r="D795" s="29">
        <f t="shared" si="12"/>
        <v>2.1073004751070989E-4</v>
      </c>
    </row>
    <row r="796" spans="2:4" x14ac:dyDescent="0.25">
      <c r="B796" s="1">
        <v>33667</v>
      </c>
      <c r="C796" s="30">
        <f>VLOOKUP(B796,'רביות שנתיות'!B:C,2)</f>
        <v>8</v>
      </c>
      <c r="D796" s="29">
        <f t="shared" si="12"/>
        <v>2.1073004751070989E-4</v>
      </c>
    </row>
    <row r="797" spans="2:4" x14ac:dyDescent="0.25">
      <c r="B797" s="1">
        <v>33668</v>
      </c>
      <c r="C797" s="30">
        <f>VLOOKUP(B797,'רביות שנתיות'!B:C,2)</f>
        <v>8</v>
      </c>
      <c r="D797" s="29">
        <f t="shared" si="12"/>
        <v>2.1073004751070989E-4</v>
      </c>
    </row>
    <row r="798" spans="2:4" x14ac:dyDescent="0.25">
      <c r="B798" s="1">
        <v>33669</v>
      </c>
      <c r="C798" s="30">
        <f>VLOOKUP(B798,'רביות שנתיות'!B:C,2)</f>
        <v>8</v>
      </c>
      <c r="D798" s="29">
        <f t="shared" si="12"/>
        <v>2.1073004751070989E-4</v>
      </c>
    </row>
    <row r="799" spans="2:4" x14ac:dyDescent="0.25">
      <c r="B799" s="1">
        <v>33670</v>
      </c>
      <c r="C799" s="30">
        <f>VLOOKUP(B799,'רביות שנתיות'!B:C,2)</f>
        <v>8</v>
      </c>
      <c r="D799" s="29">
        <f t="shared" si="12"/>
        <v>2.1073004751070989E-4</v>
      </c>
    </row>
    <row r="800" spans="2:4" x14ac:dyDescent="0.25">
      <c r="B800" s="1">
        <v>33671</v>
      </c>
      <c r="C800" s="30">
        <f>VLOOKUP(B800,'רביות שנתיות'!B:C,2)</f>
        <v>8</v>
      </c>
      <c r="D800" s="29">
        <f t="shared" si="12"/>
        <v>2.1073004751070989E-4</v>
      </c>
    </row>
    <row r="801" spans="2:4" x14ac:dyDescent="0.25">
      <c r="B801" s="1">
        <v>33672</v>
      </c>
      <c r="C801" s="30">
        <f>VLOOKUP(B801,'רביות שנתיות'!B:C,2)</f>
        <v>8</v>
      </c>
      <c r="D801" s="29">
        <f t="shared" si="12"/>
        <v>2.1073004751070989E-4</v>
      </c>
    </row>
    <row r="802" spans="2:4" x14ac:dyDescent="0.25">
      <c r="B802" s="1">
        <v>33673</v>
      </c>
      <c r="C802" s="30">
        <f>VLOOKUP(B802,'רביות שנתיות'!B:C,2)</f>
        <v>8</v>
      </c>
      <c r="D802" s="29">
        <f t="shared" si="12"/>
        <v>2.1073004751070989E-4</v>
      </c>
    </row>
    <row r="803" spans="2:4" x14ac:dyDescent="0.25">
      <c r="B803" s="1">
        <v>33674</v>
      </c>
      <c r="C803" s="30">
        <f>VLOOKUP(B803,'רביות שנתיות'!B:C,2)</f>
        <v>8</v>
      </c>
      <c r="D803" s="29">
        <f t="shared" si="12"/>
        <v>2.1073004751070989E-4</v>
      </c>
    </row>
    <row r="804" spans="2:4" x14ac:dyDescent="0.25">
      <c r="B804" s="1">
        <v>33675</v>
      </c>
      <c r="C804" s="30">
        <f>VLOOKUP(B804,'רביות שנתיות'!B:C,2)</f>
        <v>8</v>
      </c>
      <c r="D804" s="29">
        <f t="shared" si="12"/>
        <v>2.1073004751070989E-4</v>
      </c>
    </row>
    <row r="805" spans="2:4" x14ac:dyDescent="0.25">
      <c r="B805" s="1">
        <v>33676</v>
      </c>
      <c r="C805" s="30">
        <f>VLOOKUP(B805,'רביות שנתיות'!B:C,2)</f>
        <v>8</v>
      </c>
      <c r="D805" s="29">
        <f t="shared" si="12"/>
        <v>2.1073004751070989E-4</v>
      </c>
    </row>
    <row r="806" spans="2:4" x14ac:dyDescent="0.25">
      <c r="B806" s="1">
        <v>33677</v>
      </c>
      <c r="C806" s="30">
        <f>VLOOKUP(B806,'רביות שנתיות'!B:C,2)</f>
        <v>8</v>
      </c>
      <c r="D806" s="29">
        <f t="shared" si="12"/>
        <v>2.1073004751070989E-4</v>
      </c>
    </row>
    <row r="807" spans="2:4" x14ac:dyDescent="0.25">
      <c r="B807" s="1">
        <v>33678</v>
      </c>
      <c r="C807" s="30">
        <f>VLOOKUP(B807,'רביות שנתיות'!B:C,2)</f>
        <v>8</v>
      </c>
      <c r="D807" s="29">
        <f t="shared" si="12"/>
        <v>2.1073004751070989E-4</v>
      </c>
    </row>
    <row r="808" spans="2:4" x14ac:dyDescent="0.25">
      <c r="B808" s="1">
        <v>33679</v>
      </c>
      <c r="C808" s="30">
        <f>VLOOKUP(B808,'רביות שנתיות'!B:C,2)</f>
        <v>8</v>
      </c>
      <c r="D808" s="29">
        <f t="shared" si="12"/>
        <v>2.1073004751070989E-4</v>
      </c>
    </row>
    <row r="809" spans="2:4" x14ac:dyDescent="0.25">
      <c r="B809" s="1">
        <v>33680</v>
      </c>
      <c r="C809" s="30">
        <f>VLOOKUP(B809,'רביות שנתיות'!B:C,2)</f>
        <v>8</v>
      </c>
      <c r="D809" s="29">
        <f t="shared" si="12"/>
        <v>2.1073004751070989E-4</v>
      </c>
    </row>
    <row r="810" spans="2:4" x14ac:dyDescent="0.25">
      <c r="B810" s="1">
        <v>33681</v>
      </c>
      <c r="C810" s="30">
        <f>VLOOKUP(B810,'רביות שנתיות'!B:C,2)</f>
        <v>8</v>
      </c>
      <c r="D810" s="29">
        <f t="shared" si="12"/>
        <v>2.1073004751070989E-4</v>
      </c>
    </row>
    <row r="811" spans="2:4" x14ac:dyDescent="0.25">
      <c r="B811" s="1">
        <v>33682</v>
      </c>
      <c r="C811" s="30">
        <f>VLOOKUP(B811,'רביות שנתיות'!B:C,2)</f>
        <v>8</v>
      </c>
      <c r="D811" s="29">
        <f t="shared" si="12"/>
        <v>2.1073004751070989E-4</v>
      </c>
    </row>
    <row r="812" spans="2:4" x14ac:dyDescent="0.25">
      <c r="B812" s="1">
        <v>33683</v>
      </c>
      <c r="C812" s="30">
        <f>VLOOKUP(B812,'רביות שנתיות'!B:C,2)</f>
        <v>8</v>
      </c>
      <c r="D812" s="29">
        <f t="shared" si="12"/>
        <v>2.1073004751070989E-4</v>
      </c>
    </row>
    <row r="813" spans="2:4" x14ac:dyDescent="0.25">
      <c r="B813" s="1">
        <v>33684</v>
      </c>
      <c r="C813" s="30">
        <f>VLOOKUP(B813,'רביות שנתיות'!B:C,2)</f>
        <v>8</v>
      </c>
      <c r="D813" s="29">
        <f t="shared" si="12"/>
        <v>2.1073004751070989E-4</v>
      </c>
    </row>
    <row r="814" spans="2:4" x14ac:dyDescent="0.25">
      <c r="B814" s="1">
        <v>33685</v>
      </c>
      <c r="C814" s="30">
        <f>VLOOKUP(B814,'רביות שנתיות'!B:C,2)</f>
        <v>8</v>
      </c>
      <c r="D814" s="29">
        <f t="shared" si="12"/>
        <v>2.1073004751070989E-4</v>
      </c>
    </row>
    <row r="815" spans="2:4" x14ac:dyDescent="0.25">
      <c r="B815" s="1">
        <v>33686</v>
      </c>
      <c r="C815" s="30">
        <f>VLOOKUP(B815,'רביות שנתיות'!B:C,2)</f>
        <v>8</v>
      </c>
      <c r="D815" s="29">
        <f t="shared" si="12"/>
        <v>2.1073004751070989E-4</v>
      </c>
    </row>
    <row r="816" spans="2:4" x14ac:dyDescent="0.25">
      <c r="B816" s="1">
        <v>33687</v>
      </c>
      <c r="C816" s="30">
        <f>VLOOKUP(B816,'רביות שנתיות'!B:C,2)</f>
        <v>8</v>
      </c>
      <c r="D816" s="29">
        <f t="shared" si="12"/>
        <v>2.1073004751070989E-4</v>
      </c>
    </row>
    <row r="817" spans="2:4" x14ac:dyDescent="0.25">
      <c r="B817" s="1">
        <v>33688</v>
      </c>
      <c r="C817" s="30">
        <f>VLOOKUP(B817,'רביות שנתיות'!B:C,2)</f>
        <v>8</v>
      </c>
      <c r="D817" s="29">
        <f t="shared" si="12"/>
        <v>2.1073004751070989E-4</v>
      </c>
    </row>
    <row r="818" spans="2:4" x14ac:dyDescent="0.25">
      <c r="B818" s="1">
        <v>33689</v>
      </c>
      <c r="C818" s="30">
        <f>VLOOKUP(B818,'רביות שנתיות'!B:C,2)</f>
        <v>8</v>
      </c>
      <c r="D818" s="29">
        <f t="shared" si="12"/>
        <v>2.1073004751070989E-4</v>
      </c>
    </row>
    <row r="819" spans="2:4" x14ac:dyDescent="0.25">
      <c r="B819" s="1">
        <v>33690</v>
      </c>
      <c r="C819" s="30">
        <f>VLOOKUP(B819,'רביות שנתיות'!B:C,2)</f>
        <v>8</v>
      </c>
      <c r="D819" s="29">
        <f t="shared" si="12"/>
        <v>2.1073004751070989E-4</v>
      </c>
    </row>
    <row r="820" spans="2:4" x14ac:dyDescent="0.25">
      <c r="B820" s="1">
        <v>33691</v>
      </c>
      <c r="C820" s="30">
        <f>VLOOKUP(B820,'רביות שנתיות'!B:C,2)</f>
        <v>8</v>
      </c>
      <c r="D820" s="29">
        <f t="shared" si="12"/>
        <v>2.1073004751070989E-4</v>
      </c>
    </row>
    <row r="821" spans="2:4" x14ac:dyDescent="0.25">
      <c r="B821" s="1">
        <v>33692</v>
      </c>
      <c r="C821" s="30">
        <f>VLOOKUP(B821,'רביות שנתיות'!B:C,2)</f>
        <v>8</v>
      </c>
      <c r="D821" s="29">
        <f t="shared" si="12"/>
        <v>2.1073004751070989E-4</v>
      </c>
    </row>
    <row r="822" spans="2:4" x14ac:dyDescent="0.25">
      <c r="B822" s="1">
        <v>33693</v>
      </c>
      <c r="C822" s="30">
        <f>VLOOKUP(B822,'רביות שנתיות'!B:C,2)</f>
        <v>8</v>
      </c>
      <c r="D822" s="29">
        <f t="shared" si="12"/>
        <v>2.1073004751070989E-4</v>
      </c>
    </row>
    <row r="823" spans="2:4" x14ac:dyDescent="0.25">
      <c r="B823" s="1">
        <v>33694</v>
      </c>
      <c r="C823" s="30">
        <f>VLOOKUP(B823,'רביות שנתיות'!B:C,2)</f>
        <v>8</v>
      </c>
      <c r="D823" s="29">
        <f t="shared" si="12"/>
        <v>2.1073004751070989E-4</v>
      </c>
    </row>
    <row r="824" spans="2:4" x14ac:dyDescent="0.25">
      <c r="B824" s="1">
        <v>33695</v>
      </c>
      <c r="C824" s="30">
        <f>VLOOKUP(B824,'רביות שנתיות'!B:C,2)</f>
        <v>8</v>
      </c>
      <c r="D824" s="29">
        <f t="shared" si="12"/>
        <v>2.1073004751070989E-4</v>
      </c>
    </row>
    <row r="825" spans="2:4" x14ac:dyDescent="0.25">
      <c r="B825" s="1">
        <v>33696</v>
      </c>
      <c r="C825" s="30">
        <f>VLOOKUP(B825,'רביות שנתיות'!B:C,2)</f>
        <v>8</v>
      </c>
      <c r="D825" s="29">
        <f t="shared" si="12"/>
        <v>2.1073004751070989E-4</v>
      </c>
    </row>
    <row r="826" spans="2:4" x14ac:dyDescent="0.25">
      <c r="B826" s="1">
        <v>33697</v>
      </c>
      <c r="C826" s="30">
        <f>VLOOKUP(B826,'רביות שנתיות'!B:C,2)</f>
        <v>8</v>
      </c>
      <c r="D826" s="29">
        <f t="shared" si="12"/>
        <v>2.1073004751070989E-4</v>
      </c>
    </row>
    <row r="827" spans="2:4" x14ac:dyDescent="0.25">
      <c r="B827" s="1">
        <v>33698</v>
      </c>
      <c r="C827" s="30">
        <f>VLOOKUP(B827,'רביות שנתיות'!B:C,2)</f>
        <v>8</v>
      </c>
      <c r="D827" s="29">
        <f t="shared" si="12"/>
        <v>2.1073004751070989E-4</v>
      </c>
    </row>
    <row r="828" spans="2:4" x14ac:dyDescent="0.25">
      <c r="B828" s="1">
        <v>33699</v>
      </c>
      <c r="C828" s="30">
        <f>VLOOKUP(B828,'רביות שנתיות'!B:C,2)</f>
        <v>8</v>
      </c>
      <c r="D828" s="29">
        <f t="shared" si="12"/>
        <v>2.1073004751070989E-4</v>
      </c>
    </row>
    <row r="829" spans="2:4" x14ac:dyDescent="0.25">
      <c r="B829" s="1">
        <v>33700</v>
      </c>
      <c r="C829" s="30">
        <f>VLOOKUP(B829,'רביות שנתיות'!B:C,2)</f>
        <v>8</v>
      </c>
      <c r="D829" s="29">
        <f t="shared" si="12"/>
        <v>2.1073004751070989E-4</v>
      </c>
    </row>
    <row r="830" spans="2:4" x14ac:dyDescent="0.25">
      <c r="B830" s="1">
        <v>33701</v>
      </c>
      <c r="C830" s="30">
        <f>VLOOKUP(B830,'רביות שנתיות'!B:C,2)</f>
        <v>8</v>
      </c>
      <c r="D830" s="29">
        <f t="shared" si="12"/>
        <v>2.1073004751070989E-4</v>
      </c>
    </row>
    <row r="831" spans="2:4" x14ac:dyDescent="0.25">
      <c r="B831" s="1">
        <v>33702</v>
      </c>
      <c r="C831" s="30">
        <f>VLOOKUP(B831,'רביות שנתיות'!B:C,2)</f>
        <v>8</v>
      </c>
      <c r="D831" s="29">
        <f t="shared" si="12"/>
        <v>2.1073004751070989E-4</v>
      </c>
    </row>
    <row r="832" spans="2:4" x14ac:dyDescent="0.25">
      <c r="B832" s="1">
        <v>33703</v>
      </c>
      <c r="C832" s="30">
        <f>VLOOKUP(B832,'רביות שנתיות'!B:C,2)</f>
        <v>8</v>
      </c>
      <c r="D832" s="29">
        <f t="shared" si="12"/>
        <v>2.1073004751070989E-4</v>
      </c>
    </row>
    <row r="833" spans="2:4" x14ac:dyDescent="0.25">
      <c r="B833" s="1">
        <v>33704</v>
      </c>
      <c r="C833" s="30">
        <f>VLOOKUP(B833,'רביות שנתיות'!B:C,2)</f>
        <v>8</v>
      </c>
      <c r="D833" s="29">
        <f t="shared" si="12"/>
        <v>2.1073004751070989E-4</v>
      </c>
    </row>
    <row r="834" spans="2:4" x14ac:dyDescent="0.25">
      <c r="B834" s="1">
        <v>33705</v>
      </c>
      <c r="C834" s="30">
        <f>VLOOKUP(B834,'רביות שנתיות'!B:C,2)</f>
        <v>8</v>
      </c>
      <c r="D834" s="29">
        <f t="shared" si="12"/>
        <v>2.1073004751070989E-4</v>
      </c>
    </row>
    <row r="835" spans="2:4" x14ac:dyDescent="0.25">
      <c r="B835" s="1">
        <v>33706</v>
      </c>
      <c r="C835" s="30">
        <f>VLOOKUP(B835,'רביות שנתיות'!B:C,2)</f>
        <v>8</v>
      </c>
      <c r="D835" s="29">
        <f t="shared" si="12"/>
        <v>2.1073004751070989E-4</v>
      </c>
    </row>
    <row r="836" spans="2:4" x14ac:dyDescent="0.25">
      <c r="B836" s="1">
        <v>33707</v>
      </c>
      <c r="C836" s="30">
        <f>VLOOKUP(B836,'רביות שנתיות'!B:C,2)</f>
        <v>8</v>
      </c>
      <c r="D836" s="29">
        <f t="shared" si="12"/>
        <v>2.1073004751070989E-4</v>
      </c>
    </row>
    <row r="837" spans="2:4" x14ac:dyDescent="0.25">
      <c r="B837" s="1">
        <v>33708</v>
      </c>
      <c r="C837" s="30">
        <f>VLOOKUP(B837,'רביות שנתיות'!B:C,2)</f>
        <v>8</v>
      </c>
      <c r="D837" s="29">
        <f t="shared" ref="D837:D900" si="13">(1+C837/100)^(1/365.25)-1</f>
        <v>2.1073004751070989E-4</v>
      </c>
    </row>
    <row r="838" spans="2:4" x14ac:dyDescent="0.25">
      <c r="B838" s="1">
        <v>33709</v>
      </c>
      <c r="C838" s="30">
        <f>VLOOKUP(B838,'רביות שנתיות'!B:C,2)</f>
        <v>8</v>
      </c>
      <c r="D838" s="29">
        <f t="shared" si="13"/>
        <v>2.1073004751070989E-4</v>
      </c>
    </row>
    <row r="839" spans="2:4" x14ac:dyDescent="0.25">
      <c r="B839" s="1">
        <v>33710</v>
      </c>
      <c r="C839" s="30">
        <f>VLOOKUP(B839,'רביות שנתיות'!B:C,2)</f>
        <v>8</v>
      </c>
      <c r="D839" s="29">
        <f t="shared" si="13"/>
        <v>2.1073004751070989E-4</v>
      </c>
    </row>
    <row r="840" spans="2:4" x14ac:dyDescent="0.25">
      <c r="B840" s="1">
        <v>33711</v>
      </c>
      <c r="C840" s="30">
        <f>VLOOKUP(B840,'רביות שנתיות'!B:C,2)</f>
        <v>8</v>
      </c>
      <c r="D840" s="29">
        <f t="shared" si="13"/>
        <v>2.1073004751070989E-4</v>
      </c>
    </row>
    <row r="841" spans="2:4" x14ac:dyDescent="0.25">
      <c r="B841" s="1">
        <v>33712</v>
      </c>
      <c r="C841" s="30">
        <f>VLOOKUP(B841,'רביות שנתיות'!B:C,2)</f>
        <v>8</v>
      </c>
      <c r="D841" s="29">
        <f t="shared" si="13"/>
        <v>2.1073004751070989E-4</v>
      </c>
    </row>
    <row r="842" spans="2:4" x14ac:dyDescent="0.25">
      <c r="B842" s="1">
        <v>33713</v>
      </c>
      <c r="C842" s="30">
        <f>VLOOKUP(B842,'רביות שנתיות'!B:C,2)</f>
        <v>8</v>
      </c>
      <c r="D842" s="29">
        <f t="shared" si="13"/>
        <v>2.1073004751070989E-4</v>
      </c>
    </row>
    <row r="843" spans="2:4" x14ac:dyDescent="0.25">
      <c r="B843" s="1">
        <v>33714</v>
      </c>
      <c r="C843" s="30">
        <f>VLOOKUP(B843,'רביות שנתיות'!B:C,2)</f>
        <v>8</v>
      </c>
      <c r="D843" s="29">
        <f t="shared" si="13"/>
        <v>2.1073004751070989E-4</v>
      </c>
    </row>
    <row r="844" spans="2:4" x14ac:dyDescent="0.25">
      <c r="B844" s="1">
        <v>33715</v>
      </c>
      <c r="C844" s="30">
        <f>VLOOKUP(B844,'רביות שנתיות'!B:C,2)</f>
        <v>8</v>
      </c>
      <c r="D844" s="29">
        <f t="shared" si="13"/>
        <v>2.1073004751070989E-4</v>
      </c>
    </row>
    <row r="845" spans="2:4" x14ac:dyDescent="0.25">
      <c r="B845" s="1">
        <v>33716</v>
      </c>
      <c r="C845" s="30">
        <f>VLOOKUP(B845,'רביות שנתיות'!B:C,2)</f>
        <v>8</v>
      </c>
      <c r="D845" s="29">
        <f t="shared" si="13"/>
        <v>2.1073004751070989E-4</v>
      </c>
    </row>
    <row r="846" spans="2:4" x14ac:dyDescent="0.25">
      <c r="B846" s="1">
        <v>33717</v>
      </c>
      <c r="C846" s="30">
        <f>VLOOKUP(B846,'רביות שנתיות'!B:C,2)</f>
        <v>8</v>
      </c>
      <c r="D846" s="29">
        <f t="shared" si="13"/>
        <v>2.1073004751070989E-4</v>
      </c>
    </row>
    <row r="847" spans="2:4" x14ac:dyDescent="0.25">
      <c r="B847" s="1">
        <v>33718</v>
      </c>
      <c r="C847" s="30">
        <f>VLOOKUP(B847,'רביות שנתיות'!B:C,2)</f>
        <v>8</v>
      </c>
      <c r="D847" s="29">
        <f t="shared" si="13"/>
        <v>2.1073004751070989E-4</v>
      </c>
    </row>
    <row r="848" spans="2:4" x14ac:dyDescent="0.25">
      <c r="B848" s="1">
        <v>33719</v>
      </c>
      <c r="C848" s="30">
        <f>VLOOKUP(B848,'רביות שנתיות'!B:C,2)</f>
        <v>8</v>
      </c>
      <c r="D848" s="29">
        <f t="shared" si="13"/>
        <v>2.1073004751070989E-4</v>
      </c>
    </row>
    <row r="849" spans="2:4" x14ac:dyDescent="0.25">
      <c r="B849" s="1">
        <v>33720</v>
      </c>
      <c r="C849" s="30">
        <f>VLOOKUP(B849,'רביות שנתיות'!B:C,2)</f>
        <v>8</v>
      </c>
      <c r="D849" s="29">
        <f t="shared" si="13"/>
        <v>2.1073004751070989E-4</v>
      </c>
    </row>
    <row r="850" spans="2:4" x14ac:dyDescent="0.25">
      <c r="B850" s="1">
        <v>33721</v>
      </c>
      <c r="C850" s="30">
        <f>VLOOKUP(B850,'רביות שנתיות'!B:C,2)</f>
        <v>8</v>
      </c>
      <c r="D850" s="29">
        <f t="shared" si="13"/>
        <v>2.1073004751070989E-4</v>
      </c>
    </row>
    <row r="851" spans="2:4" x14ac:dyDescent="0.25">
      <c r="B851" s="1">
        <v>33722</v>
      </c>
      <c r="C851" s="30">
        <f>VLOOKUP(B851,'רביות שנתיות'!B:C,2)</f>
        <v>8</v>
      </c>
      <c r="D851" s="29">
        <f t="shared" si="13"/>
        <v>2.1073004751070989E-4</v>
      </c>
    </row>
    <row r="852" spans="2:4" x14ac:dyDescent="0.25">
      <c r="B852" s="1">
        <v>33723</v>
      </c>
      <c r="C852" s="30">
        <f>VLOOKUP(B852,'רביות שנתיות'!B:C,2)</f>
        <v>8</v>
      </c>
      <c r="D852" s="29">
        <f t="shared" si="13"/>
        <v>2.1073004751070989E-4</v>
      </c>
    </row>
    <row r="853" spans="2:4" x14ac:dyDescent="0.25">
      <c r="B853" s="1">
        <v>33724</v>
      </c>
      <c r="C853" s="30">
        <f>VLOOKUP(B853,'רביות שנתיות'!B:C,2)</f>
        <v>8</v>
      </c>
      <c r="D853" s="29">
        <f t="shared" si="13"/>
        <v>2.1073004751070989E-4</v>
      </c>
    </row>
    <row r="854" spans="2:4" x14ac:dyDescent="0.25">
      <c r="B854" s="1">
        <v>33725</v>
      </c>
      <c r="C854" s="30">
        <f>VLOOKUP(B854,'רביות שנתיות'!B:C,2)</f>
        <v>8</v>
      </c>
      <c r="D854" s="29">
        <f t="shared" si="13"/>
        <v>2.1073004751070989E-4</v>
      </c>
    </row>
    <row r="855" spans="2:4" x14ac:dyDescent="0.25">
      <c r="B855" s="1">
        <v>33726</v>
      </c>
      <c r="C855" s="30">
        <f>VLOOKUP(B855,'רביות שנתיות'!B:C,2)</f>
        <v>8</v>
      </c>
      <c r="D855" s="29">
        <f t="shared" si="13"/>
        <v>2.1073004751070989E-4</v>
      </c>
    </row>
    <row r="856" spans="2:4" x14ac:dyDescent="0.25">
      <c r="B856" s="1">
        <v>33727</v>
      </c>
      <c r="C856" s="30">
        <f>VLOOKUP(B856,'רביות שנתיות'!B:C,2)</f>
        <v>8</v>
      </c>
      <c r="D856" s="29">
        <f t="shared" si="13"/>
        <v>2.1073004751070989E-4</v>
      </c>
    </row>
    <row r="857" spans="2:4" x14ac:dyDescent="0.25">
      <c r="B857" s="1">
        <v>33728</v>
      </c>
      <c r="C857" s="30">
        <f>VLOOKUP(B857,'רביות שנתיות'!B:C,2)</f>
        <v>8</v>
      </c>
      <c r="D857" s="29">
        <f t="shared" si="13"/>
        <v>2.1073004751070989E-4</v>
      </c>
    </row>
    <row r="858" spans="2:4" x14ac:dyDescent="0.25">
      <c r="B858" s="1">
        <v>33729</v>
      </c>
      <c r="C858" s="30">
        <f>VLOOKUP(B858,'רביות שנתיות'!B:C,2)</f>
        <v>8</v>
      </c>
      <c r="D858" s="29">
        <f t="shared" si="13"/>
        <v>2.1073004751070989E-4</v>
      </c>
    </row>
    <row r="859" spans="2:4" x14ac:dyDescent="0.25">
      <c r="B859" s="1">
        <v>33730</v>
      </c>
      <c r="C859" s="30">
        <f>VLOOKUP(B859,'רביות שנתיות'!B:C,2)</f>
        <v>8</v>
      </c>
      <c r="D859" s="29">
        <f t="shared" si="13"/>
        <v>2.1073004751070989E-4</v>
      </c>
    </row>
    <row r="860" spans="2:4" x14ac:dyDescent="0.25">
      <c r="B860" s="1">
        <v>33731</v>
      </c>
      <c r="C860" s="30">
        <f>VLOOKUP(B860,'רביות שנתיות'!B:C,2)</f>
        <v>8</v>
      </c>
      <c r="D860" s="29">
        <f t="shared" si="13"/>
        <v>2.1073004751070989E-4</v>
      </c>
    </row>
    <row r="861" spans="2:4" x14ac:dyDescent="0.25">
      <c r="B861" s="1">
        <v>33732</v>
      </c>
      <c r="C861" s="30">
        <f>VLOOKUP(B861,'רביות שנתיות'!B:C,2)</f>
        <v>8</v>
      </c>
      <c r="D861" s="29">
        <f t="shared" si="13"/>
        <v>2.1073004751070989E-4</v>
      </c>
    </row>
    <row r="862" spans="2:4" x14ac:dyDescent="0.25">
      <c r="B862" s="1">
        <v>33733</v>
      </c>
      <c r="C862" s="30">
        <f>VLOOKUP(B862,'רביות שנתיות'!B:C,2)</f>
        <v>8</v>
      </c>
      <c r="D862" s="29">
        <f t="shared" si="13"/>
        <v>2.1073004751070989E-4</v>
      </c>
    </row>
    <row r="863" spans="2:4" x14ac:dyDescent="0.25">
      <c r="B863" s="1">
        <v>33734</v>
      </c>
      <c r="C863" s="30">
        <f>VLOOKUP(B863,'רביות שנתיות'!B:C,2)</f>
        <v>8</v>
      </c>
      <c r="D863" s="29">
        <f t="shared" si="13"/>
        <v>2.1073004751070989E-4</v>
      </c>
    </row>
    <row r="864" spans="2:4" x14ac:dyDescent="0.25">
      <c r="B864" s="1">
        <v>33735</v>
      </c>
      <c r="C864" s="30">
        <f>VLOOKUP(B864,'רביות שנתיות'!B:C,2)</f>
        <v>8</v>
      </c>
      <c r="D864" s="29">
        <f t="shared" si="13"/>
        <v>2.1073004751070989E-4</v>
      </c>
    </row>
    <row r="865" spans="2:4" x14ac:dyDescent="0.25">
      <c r="B865" s="1">
        <v>33736</v>
      </c>
      <c r="C865" s="30">
        <f>VLOOKUP(B865,'רביות שנתיות'!B:C,2)</f>
        <v>8</v>
      </c>
      <c r="D865" s="29">
        <f t="shared" si="13"/>
        <v>2.1073004751070989E-4</v>
      </c>
    </row>
    <row r="866" spans="2:4" x14ac:dyDescent="0.25">
      <c r="B866" s="1">
        <v>33737</v>
      </c>
      <c r="C866" s="30">
        <f>VLOOKUP(B866,'רביות שנתיות'!B:C,2)</f>
        <v>8</v>
      </c>
      <c r="D866" s="29">
        <f t="shared" si="13"/>
        <v>2.1073004751070989E-4</v>
      </c>
    </row>
    <row r="867" spans="2:4" x14ac:dyDescent="0.25">
      <c r="B867" s="1">
        <v>33738</v>
      </c>
      <c r="C867" s="30">
        <f>VLOOKUP(B867,'רביות שנתיות'!B:C,2)</f>
        <v>8</v>
      </c>
      <c r="D867" s="29">
        <f t="shared" si="13"/>
        <v>2.1073004751070989E-4</v>
      </c>
    </row>
    <row r="868" spans="2:4" x14ac:dyDescent="0.25">
      <c r="B868" s="1">
        <v>33739</v>
      </c>
      <c r="C868" s="30">
        <f>VLOOKUP(B868,'רביות שנתיות'!B:C,2)</f>
        <v>8</v>
      </c>
      <c r="D868" s="29">
        <f t="shared" si="13"/>
        <v>2.1073004751070989E-4</v>
      </c>
    </row>
    <row r="869" spans="2:4" x14ac:dyDescent="0.25">
      <c r="B869" s="1">
        <v>33740</v>
      </c>
      <c r="C869" s="30">
        <f>VLOOKUP(B869,'רביות שנתיות'!B:C,2)</f>
        <v>8</v>
      </c>
      <c r="D869" s="29">
        <f t="shared" si="13"/>
        <v>2.1073004751070989E-4</v>
      </c>
    </row>
    <row r="870" spans="2:4" x14ac:dyDescent="0.25">
      <c r="B870" s="1">
        <v>33741</v>
      </c>
      <c r="C870" s="30">
        <f>VLOOKUP(B870,'רביות שנתיות'!B:C,2)</f>
        <v>8</v>
      </c>
      <c r="D870" s="29">
        <f t="shared" si="13"/>
        <v>2.1073004751070989E-4</v>
      </c>
    </row>
    <row r="871" spans="2:4" x14ac:dyDescent="0.25">
      <c r="B871" s="1">
        <v>33742</v>
      </c>
      <c r="C871" s="30">
        <f>VLOOKUP(B871,'רביות שנתיות'!B:C,2)</f>
        <v>8</v>
      </c>
      <c r="D871" s="29">
        <f t="shared" si="13"/>
        <v>2.1073004751070989E-4</v>
      </c>
    </row>
    <row r="872" spans="2:4" x14ac:dyDescent="0.25">
      <c r="B872" s="1">
        <v>33743</v>
      </c>
      <c r="C872" s="30">
        <f>VLOOKUP(B872,'רביות שנתיות'!B:C,2)</f>
        <v>8</v>
      </c>
      <c r="D872" s="29">
        <f t="shared" si="13"/>
        <v>2.1073004751070989E-4</v>
      </c>
    </row>
    <row r="873" spans="2:4" x14ac:dyDescent="0.25">
      <c r="B873" s="1">
        <v>33744</v>
      </c>
      <c r="C873" s="30">
        <f>VLOOKUP(B873,'רביות שנתיות'!B:C,2)</f>
        <v>8</v>
      </c>
      <c r="D873" s="29">
        <f t="shared" si="13"/>
        <v>2.1073004751070989E-4</v>
      </c>
    </row>
    <row r="874" spans="2:4" x14ac:dyDescent="0.25">
      <c r="B874" s="1">
        <v>33745</v>
      </c>
      <c r="C874" s="30">
        <f>VLOOKUP(B874,'רביות שנתיות'!B:C,2)</f>
        <v>8</v>
      </c>
      <c r="D874" s="29">
        <f t="shared" si="13"/>
        <v>2.1073004751070989E-4</v>
      </c>
    </row>
    <row r="875" spans="2:4" x14ac:dyDescent="0.25">
      <c r="B875" s="1">
        <v>33746</v>
      </c>
      <c r="C875" s="30">
        <f>VLOOKUP(B875,'רביות שנתיות'!B:C,2)</f>
        <v>8</v>
      </c>
      <c r="D875" s="29">
        <f t="shared" si="13"/>
        <v>2.1073004751070989E-4</v>
      </c>
    </row>
    <row r="876" spans="2:4" x14ac:dyDescent="0.25">
      <c r="B876" s="1">
        <v>33747</v>
      </c>
      <c r="C876" s="30">
        <f>VLOOKUP(B876,'רביות שנתיות'!B:C,2)</f>
        <v>8</v>
      </c>
      <c r="D876" s="29">
        <f t="shared" si="13"/>
        <v>2.1073004751070989E-4</v>
      </c>
    </row>
    <row r="877" spans="2:4" x14ac:dyDescent="0.25">
      <c r="B877" s="1">
        <v>33748</v>
      </c>
      <c r="C877" s="30">
        <f>VLOOKUP(B877,'רביות שנתיות'!B:C,2)</f>
        <v>8</v>
      </c>
      <c r="D877" s="29">
        <f t="shared" si="13"/>
        <v>2.1073004751070989E-4</v>
      </c>
    </row>
    <row r="878" spans="2:4" x14ac:dyDescent="0.25">
      <c r="B878" s="1">
        <v>33749</v>
      </c>
      <c r="C878" s="30">
        <f>VLOOKUP(B878,'רביות שנתיות'!B:C,2)</f>
        <v>8</v>
      </c>
      <c r="D878" s="29">
        <f t="shared" si="13"/>
        <v>2.1073004751070989E-4</v>
      </c>
    </row>
    <row r="879" spans="2:4" x14ac:dyDescent="0.25">
      <c r="B879" s="1">
        <v>33750</v>
      </c>
      <c r="C879" s="30">
        <f>VLOOKUP(B879,'רביות שנתיות'!B:C,2)</f>
        <v>8</v>
      </c>
      <c r="D879" s="29">
        <f t="shared" si="13"/>
        <v>2.1073004751070989E-4</v>
      </c>
    </row>
    <row r="880" spans="2:4" x14ac:dyDescent="0.25">
      <c r="B880" s="1">
        <v>33751</v>
      </c>
      <c r="C880" s="30">
        <f>VLOOKUP(B880,'רביות שנתיות'!B:C,2)</f>
        <v>8</v>
      </c>
      <c r="D880" s="29">
        <f t="shared" si="13"/>
        <v>2.1073004751070989E-4</v>
      </c>
    </row>
    <row r="881" spans="2:4" x14ac:dyDescent="0.25">
      <c r="B881" s="1">
        <v>33752</v>
      </c>
      <c r="C881" s="30">
        <f>VLOOKUP(B881,'רביות שנתיות'!B:C,2)</f>
        <v>8</v>
      </c>
      <c r="D881" s="29">
        <f t="shared" si="13"/>
        <v>2.1073004751070989E-4</v>
      </c>
    </row>
    <row r="882" spans="2:4" x14ac:dyDescent="0.25">
      <c r="B882" s="1">
        <v>33753</v>
      </c>
      <c r="C882" s="30">
        <f>VLOOKUP(B882,'רביות שנתיות'!B:C,2)</f>
        <v>8</v>
      </c>
      <c r="D882" s="29">
        <f t="shared" si="13"/>
        <v>2.1073004751070989E-4</v>
      </c>
    </row>
    <row r="883" spans="2:4" x14ac:dyDescent="0.25">
      <c r="B883" s="1">
        <v>33754</v>
      </c>
      <c r="C883" s="30">
        <f>VLOOKUP(B883,'רביות שנתיות'!B:C,2)</f>
        <v>8</v>
      </c>
      <c r="D883" s="29">
        <f t="shared" si="13"/>
        <v>2.1073004751070989E-4</v>
      </c>
    </row>
    <row r="884" spans="2:4" x14ac:dyDescent="0.25">
      <c r="B884" s="1">
        <v>33755</v>
      </c>
      <c r="C884" s="30">
        <f>VLOOKUP(B884,'רביות שנתיות'!B:C,2)</f>
        <v>8</v>
      </c>
      <c r="D884" s="29">
        <f t="shared" si="13"/>
        <v>2.1073004751070989E-4</v>
      </c>
    </row>
    <row r="885" spans="2:4" x14ac:dyDescent="0.25">
      <c r="B885" s="1">
        <v>33756</v>
      </c>
      <c r="C885" s="30">
        <f>VLOOKUP(B885,'רביות שנתיות'!B:C,2)</f>
        <v>8</v>
      </c>
      <c r="D885" s="29">
        <f t="shared" si="13"/>
        <v>2.1073004751070989E-4</v>
      </c>
    </row>
    <row r="886" spans="2:4" x14ac:dyDescent="0.25">
      <c r="B886" s="1">
        <v>33757</v>
      </c>
      <c r="C886" s="30">
        <f>VLOOKUP(B886,'רביות שנתיות'!B:C,2)</f>
        <v>8</v>
      </c>
      <c r="D886" s="29">
        <f t="shared" si="13"/>
        <v>2.1073004751070989E-4</v>
      </c>
    </row>
    <row r="887" spans="2:4" x14ac:dyDescent="0.25">
      <c r="B887" s="1">
        <v>33758</v>
      </c>
      <c r="C887" s="30">
        <f>VLOOKUP(B887,'רביות שנתיות'!B:C,2)</f>
        <v>8</v>
      </c>
      <c r="D887" s="29">
        <f t="shared" si="13"/>
        <v>2.1073004751070989E-4</v>
      </c>
    </row>
    <row r="888" spans="2:4" x14ac:dyDescent="0.25">
      <c r="B888" s="1">
        <v>33759</v>
      </c>
      <c r="C888" s="30">
        <f>VLOOKUP(B888,'רביות שנתיות'!B:C,2)</f>
        <v>8</v>
      </c>
      <c r="D888" s="29">
        <f t="shared" si="13"/>
        <v>2.1073004751070989E-4</v>
      </c>
    </row>
    <row r="889" spans="2:4" x14ac:dyDescent="0.25">
      <c r="B889" s="1">
        <v>33760</v>
      </c>
      <c r="C889" s="30">
        <f>VLOOKUP(B889,'רביות שנתיות'!B:C,2)</f>
        <v>8</v>
      </c>
      <c r="D889" s="29">
        <f t="shared" si="13"/>
        <v>2.1073004751070989E-4</v>
      </c>
    </row>
    <row r="890" spans="2:4" x14ac:dyDescent="0.25">
      <c r="B890" s="1">
        <v>33761</v>
      </c>
      <c r="C890" s="30">
        <f>VLOOKUP(B890,'רביות שנתיות'!B:C,2)</f>
        <v>8</v>
      </c>
      <c r="D890" s="29">
        <f t="shared" si="13"/>
        <v>2.1073004751070989E-4</v>
      </c>
    </row>
    <row r="891" spans="2:4" x14ac:dyDescent="0.25">
      <c r="B891" s="1">
        <v>33762</v>
      </c>
      <c r="C891" s="30">
        <f>VLOOKUP(B891,'רביות שנתיות'!B:C,2)</f>
        <v>8</v>
      </c>
      <c r="D891" s="29">
        <f t="shared" si="13"/>
        <v>2.1073004751070989E-4</v>
      </c>
    </row>
    <row r="892" spans="2:4" x14ac:dyDescent="0.25">
      <c r="B892" s="1">
        <v>33763</v>
      </c>
      <c r="C892" s="30">
        <f>VLOOKUP(B892,'רביות שנתיות'!B:C,2)</f>
        <v>8</v>
      </c>
      <c r="D892" s="29">
        <f t="shared" si="13"/>
        <v>2.1073004751070989E-4</v>
      </c>
    </row>
    <row r="893" spans="2:4" x14ac:dyDescent="0.25">
      <c r="B893" s="1">
        <v>33764</v>
      </c>
      <c r="C893" s="30">
        <f>VLOOKUP(B893,'רביות שנתיות'!B:C,2)</f>
        <v>8</v>
      </c>
      <c r="D893" s="29">
        <f t="shared" si="13"/>
        <v>2.1073004751070989E-4</v>
      </c>
    </row>
    <row r="894" spans="2:4" x14ac:dyDescent="0.25">
      <c r="B894" s="1">
        <v>33765</v>
      </c>
      <c r="C894" s="30">
        <f>VLOOKUP(B894,'רביות שנתיות'!B:C,2)</f>
        <v>8</v>
      </c>
      <c r="D894" s="29">
        <f t="shared" si="13"/>
        <v>2.1073004751070989E-4</v>
      </c>
    </row>
    <row r="895" spans="2:4" x14ac:dyDescent="0.25">
      <c r="B895" s="1">
        <v>33766</v>
      </c>
      <c r="C895" s="30">
        <f>VLOOKUP(B895,'רביות שנתיות'!B:C,2)</f>
        <v>8</v>
      </c>
      <c r="D895" s="29">
        <f t="shared" si="13"/>
        <v>2.1073004751070989E-4</v>
      </c>
    </row>
    <row r="896" spans="2:4" x14ac:dyDescent="0.25">
      <c r="B896" s="1">
        <v>33767</v>
      </c>
      <c r="C896" s="30">
        <f>VLOOKUP(B896,'רביות שנתיות'!B:C,2)</f>
        <v>8</v>
      </c>
      <c r="D896" s="29">
        <f t="shared" si="13"/>
        <v>2.1073004751070989E-4</v>
      </c>
    </row>
    <row r="897" spans="2:4" x14ac:dyDescent="0.25">
      <c r="B897" s="1">
        <v>33768</v>
      </c>
      <c r="C897" s="30">
        <f>VLOOKUP(B897,'רביות שנתיות'!B:C,2)</f>
        <v>8</v>
      </c>
      <c r="D897" s="29">
        <f t="shared" si="13"/>
        <v>2.1073004751070989E-4</v>
      </c>
    </row>
    <row r="898" spans="2:4" x14ac:dyDescent="0.25">
      <c r="B898" s="1">
        <v>33769</v>
      </c>
      <c r="C898" s="30">
        <f>VLOOKUP(B898,'רביות שנתיות'!B:C,2)</f>
        <v>8</v>
      </c>
      <c r="D898" s="29">
        <f t="shared" si="13"/>
        <v>2.1073004751070989E-4</v>
      </c>
    </row>
    <row r="899" spans="2:4" x14ac:dyDescent="0.25">
      <c r="B899" s="1">
        <v>33770</v>
      </c>
      <c r="C899" s="30">
        <f>VLOOKUP(B899,'רביות שנתיות'!B:C,2)</f>
        <v>8</v>
      </c>
      <c r="D899" s="29">
        <f t="shared" si="13"/>
        <v>2.1073004751070989E-4</v>
      </c>
    </row>
    <row r="900" spans="2:4" x14ac:dyDescent="0.25">
      <c r="B900" s="1">
        <v>33771</v>
      </c>
      <c r="C900" s="30">
        <f>VLOOKUP(B900,'רביות שנתיות'!B:C,2)</f>
        <v>8</v>
      </c>
      <c r="D900" s="29">
        <f t="shared" si="13"/>
        <v>2.1073004751070989E-4</v>
      </c>
    </row>
    <row r="901" spans="2:4" x14ac:dyDescent="0.25">
      <c r="B901" s="1">
        <v>33772</v>
      </c>
      <c r="C901" s="30">
        <f>VLOOKUP(B901,'רביות שנתיות'!B:C,2)</f>
        <v>8</v>
      </c>
      <c r="D901" s="29">
        <f t="shared" ref="D901:D964" si="14">(1+C901/100)^(1/365.25)-1</f>
        <v>2.1073004751070989E-4</v>
      </c>
    </row>
    <row r="902" spans="2:4" x14ac:dyDescent="0.25">
      <c r="B902" s="1">
        <v>33773</v>
      </c>
      <c r="C902" s="30">
        <f>VLOOKUP(B902,'רביות שנתיות'!B:C,2)</f>
        <v>8</v>
      </c>
      <c r="D902" s="29">
        <f t="shared" si="14"/>
        <v>2.1073004751070989E-4</v>
      </c>
    </row>
    <row r="903" spans="2:4" x14ac:dyDescent="0.25">
      <c r="B903" s="1">
        <v>33774</v>
      </c>
      <c r="C903" s="30">
        <f>VLOOKUP(B903,'רביות שנתיות'!B:C,2)</f>
        <v>8</v>
      </c>
      <c r="D903" s="29">
        <f t="shared" si="14"/>
        <v>2.1073004751070989E-4</v>
      </c>
    </row>
    <row r="904" spans="2:4" x14ac:dyDescent="0.25">
      <c r="B904" s="1">
        <v>33775</v>
      </c>
      <c r="C904" s="30">
        <f>VLOOKUP(B904,'רביות שנתיות'!B:C,2)</f>
        <v>8</v>
      </c>
      <c r="D904" s="29">
        <f t="shared" si="14"/>
        <v>2.1073004751070989E-4</v>
      </c>
    </row>
    <row r="905" spans="2:4" x14ac:dyDescent="0.25">
      <c r="B905" s="1">
        <v>33776</v>
      </c>
      <c r="C905" s="30">
        <f>VLOOKUP(B905,'רביות שנתיות'!B:C,2)</f>
        <v>8</v>
      </c>
      <c r="D905" s="29">
        <f t="shared" si="14"/>
        <v>2.1073004751070989E-4</v>
      </c>
    </row>
    <row r="906" spans="2:4" x14ac:dyDescent="0.25">
      <c r="B906" s="1">
        <v>33777</v>
      </c>
      <c r="C906" s="30">
        <f>VLOOKUP(B906,'רביות שנתיות'!B:C,2)</f>
        <v>8</v>
      </c>
      <c r="D906" s="29">
        <f t="shared" si="14"/>
        <v>2.1073004751070989E-4</v>
      </c>
    </row>
    <row r="907" spans="2:4" x14ac:dyDescent="0.25">
      <c r="B907" s="1">
        <v>33778</v>
      </c>
      <c r="C907" s="30">
        <f>VLOOKUP(B907,'רביות שנתיות'!B:C,2)</f>
        <v>8</v>
      </c>
      <c r="D907" s="29">
        <f t="shared" si="14"/>
        <v>2.1073004751070989E-4</v>
      </c>
    </row>
    <row r="908" spans="2:4" x14ac:dyDescent="0.25">
      <c r="B908" s="1">
        <v>33779</v>
      </c>
      <c r="C908" s="30">
        <f>VLOOKUP(B908,'רביות שנתיות'!B:C,2)</f>
        <v>8</v>
      </c>
      <c r="D908" s="29">
        <f t="shared" si="14"/>
        <v>2.1073004751070989E-4</v>
      </c>
    </row>
    <row r="909" spans="2:4" x14ac:dyDescent="0.25">
      <c r="B909" s="1">
        <v>33780</v>
      </c>
      <c r="C909" s="30">
        <f>VLOOKUP(B909,'רביות שנתיות'!B:C,2)</f>
        <v>8</v>
      </c>
      <c r="D909" s="29">
        <f t="shared" si="14"/>
        <v>2.1073004751070989E-4</v>
      </c>
    </row>
    <row r="910" spans="2:4" x14ac:dyDescent="0.25">
      <c r="B910" s="1">
        <v>33781</v>
      </c>
      <c r="C910" s="30">
        <f>VLOOKUP(B910,'רביות שנתיות'!B:C,2)</f>
        <v>8</v>
      </c>
      <c r="D910" s="29">
        <f t="shared" si="14"/>
        <v>2.1073004751070989E-4</v>
      </c>
    </row>
    <row r="911" spans="2:4" x14ac:dyDescent="0.25">
      <c r="B911" s="1">
        <v>33782</v>
      </c>
      <c r="C911" s="30">
        <f>VLOOKUP(B911,'רביות שנתיות'!B:C,2)</f>
        <v>8</v>
      </c>
      <c r="D911" s="29">
        <f t="shared" si="14"/>
        <v>2.1073004751070989E-4</v>
      </c>
    </row>
    <row r="912" spans="2:4" x14ac:dyDescent="0.25">
      <c r="B912" s="1">
        <v>33783</v>
      </c>
      <c r="C912" s="30">
        <f>VLOOKUP(B912,'רביות שנתיות'!B:C,2)</f>
        <v>8</v>
      </c>
      <c r="D912" s="29">
        <f t="shared" si="14"/>
        <v>2.1073004751070989E-4</v>
      </c>
    </row>
    <row r="913" spans="2:4" x14ac:dyDescent="0.25">
      <c r="B913" s="1">
        <v>33784</v>
      </c>
      <c r="C913" s="30">
        <f>VLOOKUP(B913,'רביות שנתיות'!B:C,2)</f>
        <v>8</v>
      </c>
      <c r="D913" s="29">
        <f t="shared" si="14"/>
        <v>2.1073004751070989E-4</v>
      </c>
    </row>
    <row r="914" spans="2:4" x14ac:dyDescent="0.25">
      <c r="B914" s="1">
        <v>33785</v>
      </c>
      <c r="C914" s="30">
        <f>VLOOKUP(B914,'רביות שנתיות'!B:C,2)</f>
        <v>8</v>
      </c>
      <c r="D914" s="29">
        <f t="shared" si="14"/>
        <v>2.1073004751070989E-4</v>
      </c>
    </row>
    <row r="915" spans="2:4" x14ac:dyDescent="0.25">
      <c r="B915" s="1">
        <v>33786</v>
      </c>
      <c r="C915" s="30">
        <f>VLOOKUP(B915,'רביות שנתיות'!B:C,2)</f>
        <v>8</v>
      </c>
      <c r="D915" s="29">
        <f t="shared" si="14"/>
        <v>2.1073004751070989E-4</v>
      </c>
    </row>
    <row r="916" spans="2:4" x14ac:dyDescent="0.25">
      <c r="B916" s="1">
        <v>33787</v>
      </c>
      <c r="C916" s="30">
        <f>VLOOKUP(B916,'רביות שנתיות'!B:C,2)</f>
        <v>8</v>
      </c>
      <c r="D916" s="29">
        <f t="shared" si="14"/>
        <v>2.1073004751070989E-4</v>
      </c>
    </row>
    <row r="917" spans="2:4" x14ac:dyDescent="0.25">
      <c r="B917" s="1">
        <v>33788</v>
      </c>
      <c r="C917" s="30">
        <f>VLOOKUP(B917,'רביות שנתיות'!B:C,2)</f>
        <v>8</v>
      </c>
      <c r="D917" s="29">
        <f t="shared" si="14"/>
        <v>2.1073004751070989E-4</v>
      </c>
    </row>
    <row r="918" spans="2:4" x14ac:dyDescent="0.25">
      <c r="B918" s="1">
        <v>33789</v>
      </c>
      <c r="C918" s="30">
        <f>VLOOKUP(B918,'רביות שנתיות'!B:C,2)</f>
        <v>8</v>
      </c>
      <c r="D918" s="29">
        <f t="shared" si="14"/>
        <v>2.1073004751070989E-4</v>
      </c>
    </row>
    <row r="919" spans="2:4" x14ac:dyDescent="0.25">
      <c r="B919" s="1">
        <v>33790</v>
      </c>
      <c r="C919" s="30">
        <f>VLOOKUP(B919,'רביות שנתיות'!B:C,2)</f>
        <v>8</v>
      </c>
      <c r="D919" s="29">
        <f t="shared" si="14"/>
        <v>2.1073004751070989E-4</v>
      </c>
    </row>
    <row r="920" spans="2:4" x14ac:dyDescent="0.25">
      <c r="B920" s="1">
        <v>33791</v>
      </c>
      <c r="C920" s="30">
        <f>VLOOKUP(B920,'רביות שנתיות'!B:C,2)</f>
        <v>8</v>
      </c>
      <c r="D920" s="29">
        <f t="shared" si="14"/>
        <v>2.1073004751070989E-4</v>
      </c>
    </row>
    <row r="921" spans="2:4" x14ac:dyDescent="0.25">
      <c r="B921" s="1">
        <v>33792</v>
      </c>
      <c r="C921" s="30">
        <f>VLOOKUP(B921,'רביות שנתיות'!B:C,2)</f>
        <v>8</v>
      </c>
      <c r="D921" s="29">
        <f t="shared" si="14"/>
        <v>2.1073004751070989E-4</v>
      </c>
    </row>
    <row r="922" spans="2:4" x14ac:dyDescent="0.25">
      <c r="B922" s="1">
        <v>33793</v>
      </c>
      <c r="C922" s="30">
        <f>VLOOKUP(B922,'רביות שנתיות'!B:C,2)</f>
        <v>8</v>
      </c>
      <c r="D922" s="29">
        <f t="shared" si="14"/>
        <v>2.1073004751070989E-4</v>
      </c>
    </row>
    <row r="923" spans="2:4" x14ac:dyDescent="0.25">
      <c r="B923" s="1">
        <v>33794</v>
      </c>
      <c r="C923" s="30">
        <f>VLOOKUP(B923,'רביות שנתיות'!B:C,2)</f>
        <v>8</v>
      </c>
      <c r="D923" s="29">
        <f t="shared" si="14"/>
        <v>2.1073004751070989E-4</v>
      </c>
    </row>
    <row r="924" spans="2:4" x14ac:dyDescent="0.25">
      <c r="B924" s="1">
        <v>33795</v>
      </c>
      <c r="C924" s="30">
        <f>VLOOKUP(B924,'רביות שנתיות'!B:C,2)</f>
        <v>8</v>
      </c>
      <c r="D924" s="29">
        <f t="shared" si="14"/>
        <v>2.1073004751070989E-4</v>
      </c>
    </row>
    <row r="925" spans="2:4" x14ac:dyDescent="0.25">
      <c r="B925" s="1">
        <v>33796</v>
      </c>
      <c r="C925" s="30">
        <f>VLOOKUP(B925,'רביות שנתיות'!B:C,2)</f>
        <v>8</v>
      </c>
      <c r="D925" s="29">
        <f t="shared" si="14"/>
        <v>2.1073004751070989E-4</v>
      </c>
    </row>
    <row r="926" spans="2:4" x14ac:dyDescent="0.25">
      <c r="B926" s="1">
        <v>33797</v>
      </c>
      <c r="C926" s="30">
        <f>VLOOKUP(B926,'רביות שנתיות'!B:C,2)</f>
        <v>8</v>
      </c>
      <c r="D926" s="29">
        <f t="shared" si="14"/>
        <v>2.1073004751070989E-4</v>
      </c>
    </row>
    <row r="927" spans="2:4" x14ac:dyDescent="0.25">
      <c r="B927" s="1">
        <v>33798</v>
      </c>
      <c r="C927" s="30">
        <f>VLOOKUP(B927,'רביות שנתיות'!B:C,2)</f>
        <v>8</v>
      </c>
      <c r="D927" s="29">
        <f t="shared" si="14"/>
        <v>2.1073004751070989E-4</v>
      </c>
    </row>
    <row r="928" spans="2:4" x14ac:dyDescent="0.25">
      <c r="B928" s="1">
        <v>33799</v>
      </c>
      <c r="C928" s="30">
        <f>VLOOKUP(B928,'רביות שנתיות'!B:C,2)</f>
        <v>8</v>
      </c>
      <c r="D928" s="29">
        <f t="shared" si="14"/>
        <v>2.1073004751070989E-4</v>
      </c>
    </row>
    <row r="929" spans="2:4" x14ac:dyDescent="0.25">
      <c r="B929" s="1">
        <v>33800</v>
      </c>
      <c r="C929" s="30">
        <f>VLOOKUP(B929,'רביות שנתיות'!B:C,2)</f>
        <v>8</v>
      </c>
      <c r="D929" s="29">
        <f t="shared" si="14"/>
        <v>2.1073004751070989E-4</v>
      </c>
    </row>
    <row r="930" spans="2:4" x14ac:dyDescent="0.25">
      <c r="B930" s="1">
        <v>33801</v>
      </c>
      <c r="C930" s="30">
        <f>VLOOKUP(B930,'רביות שנתיות'!B:C,2)</f>
        <v>8</v>
      </c>
      <c r="D930" s="29">
        <f t="shared" si="14"/>
        <v>2.1073004751070989E-4</v>
      </c>
    </row>
    <row r="931" spans="2:4" x14ac:dyDescent="0.25">
      <c r="B931" s="1">
        <v>33802</v>
      </c>
      <c r="C931" s="30">
        <f>VLOOKUP(B931,'רביות שנתיות'!B:C,2)</f>
        <v>8</v>
      </c>
      <c r="D931" s="29">
        <f t="shared" si="14"/>
        <v>2.1073004751070989E-4</v>
      </c>
    </row>
    <row r="932" spans="2:4" x14ac:dyDescent="0.25">
      <c r="B932" s="1">
        <v>33803</v>
      </c>
      <c r="C932" s="30">
        <f>VLOOKUP(B932,'רביות שנתיות'!B:C,2)</f>
        <v>8</v>
      </c>
      <c r="D932" s="29">
        <f t="shared" si="14"/>
        <v>2.1073004751070989E-4</v>
      </c>
    </row>
    <row r="933" spans="2:4" x14ac:dyDescent="0.25">
      <c r="B933" s="1">
        <v>33804</v>
      </c>
      <c r="C933" s="30">
        <f>VLOOKUP(B933,'רביות שנתיות'!B:C,2)</f>
        <v>8</v>
      </c>
      <c r="D933" s="29">
        <f t="shared" si="14"/>
        <v>2.1073004751070989E-4</v>
      </c>
    </row>
    <row r="934" spans="2:4" x14ac:dyDescent="0.25">
      <c r="B934" s="1">
        <v>33805</v>
      </c>
      <c r="C934" s="30">
        <f>VLOOKUP(B934,'רביות שנתיות'!B:C,2)</f>
        <v>8</v>
      </c>
      <c r="D934" s="29">
        <f t="shared" si="14"/>
        <v>2.1073004751070989E-4</v>
      </c>
    </row>
    <row r="935" spans="2:4" x14ac:dyDescent="0.25">
      <c r="B935" s="1">
        <v>33806</v>
      </c>
      <c r="C935" s="30">
        <f>VLOOKUP(B935,'רביות שנתיות'!B:C,2)</f>
        <v>8</v>
      </c>
      <c r="D935" s="29">
        <f t="shared" si="14"/>
        <v>2.1073004751070989E-4</v>
      </c>
    </row>
    <row r="936" spans="2:4" x14ac:dyDescent="0.25">
      <c r="B936" s="1">
        <v>33807</v>
      </c>
      <c r="C936" s="30">
        <f>VLOOKUP(B936,'רביות שנתיות'!B:C,2)</f>
        <v>8</v>
      </c>
      <c r="D936" s="29">
        <f t="shared" si="14"/>
        <v>2.1073004751070989E-4</v>
      </c>
    </row>
    <row r="937" spans="2:4" x14ac:dyDescent="0.25">
      <c r="B937" s="1">
        <v>33808</v>
      </c>
      <c r="C937" s="30">
        <f>VLOOKUP(B937,'רביות שנתיות'!B:C,2)</f>
        <v>8</v>
      </c>
      <c r="D937" s="29">
        <f t="shared" si="14"/>
        <v>2.1073004751070989E-4</v>
      </c>
    </row>
    <row r="938" spans="2:4" x14ac:dyDescent="0.25">
      <c r="B938" s="1">
        <v>33809</v>
      </c>
      <c r="C938" s="30">
        <f>VLOOKUP(B938,'רביות שנתיות'!B:C,2)</f>
        <v>8</v>
      </c>
      <c r="D938" s="29">
        <f t="shared" si="14"/>
        <v>2.1073004751070989E-4</v>
      </c>
    </row>
    <row r="939" spans="2:4" x14ac:dyDescent="0.25">
      <c r="B939" s="1">
        <v>33810</v>
      </c>
      <c r="C939" s="30">
        <f>VLOOKUP(B939,'רביות שנתיות'!B:C,2)</f>
        <v>8</v>
      </c>
      <c r="D939" s="29">
        <f t="shared" si="14"/>
        <v>2.1073004751070989E-4</v>
      </c>
    </row>
    <row r="940" spans="2:4" x14ac:dyDescent="0.25">
      <c r="B940" s="1">
        <v>33811</v>
      </c>
      <c r="C940" s="30">
        <f>VLOOKUP(B940,'רביות שנתיות'!B:C,2)</f>
        <v>8</v>
      </c>
      <c r="D940" s="29">
        <f t="shared" si="14"/>
        <v>2.1073004751070989E-4</v>
      </c>
    </row>
    <row r="941" spans="2:4" x14ac:dyDescent="0.25">
      <c r="B941" s="1">
        <v>33812</v>
      </c>
      <c r="C941" s="30">
        <f>VLOOKUP(B941,'רביות שנתיות'!B:C,2)</f>
        <v>8</v>
      </c>
      <c r="D941" s="29">
        <f t="shared" si="14"/>
        <v>2.1073004751070989E-4</v>
      </c>
    </row>
    <row r="942" spans="2:4" x14ac:dyDescent="0.25">
      <c r="B942" s="1">
        <v>33813</v>
      </c>
      <c r="C942" s="30">
        <f>VLOOKUP(B942,'רביות שנתיות'!B:C,2)</f>
        <v>8</v>
      </c>
      <c r="D942" s="29">
        <f t="shared" si="14"/>
        <v>2.1073004751070989E-4</v>
      </c>
    </row>
    <row r="943" spans="2:4" x14ac:dyDescent="0.25">
      <c r="B943" s="1">
        <v>33814</v>
      </c>
      <c r="C943" s="30">
        <f>VLOOKUP(B943,'רביות שנתיות'!B:C,2)</f>
        <v>8</v>
      </c>
      <c r="D943" s="29">
        <f t="shared" si="14"/>
        <v>2.1073004751070989E-4</v>
      </c>
    </row>
    <row r="944" spans="2:4" x14ac:dyDescent="0.25">
      <c r="B944" s="1">
        <v>33815</v>
      </c>
      <c r="C944" s="30">
        <f>VLOOKUP(B944,'רביות שנתיות'!B:C,2)</f>
        <v>8</v>
      </c>
      <c r="D944" s="29">
        <f t="shared" si="14"/>
        <v>2.1073004751070989E-4</v>
      </c>
    </row>
    <row r="945" spans="2:4" x14ac:dyDescent="0.25">
      <c r="B945" s="1">
        <v>33816</v>
      </c>
      <c r="C945" s="30">
        <f>VLOOKUP(B945,'רביות שנתיות'!B:C,2)</f>
        <v>8</v>
      </c>
      <c r="D945" s="29">
        <f t="shared" si="14"/>
        <v>2.1073004751070989E-4</v>
      </c>
    </row>
    <row r="946" spans="2:4" x14ac:dyDescent="0.25">
      <c r="B946" s="1">
        <v>33817</v>
      </c>
      <c r="C946" s="30">
        <f>VLOOKUP(B946,'רביות שנתיות'!B:C,2)</f>
        <v>8</v>
      </c>
      <c r="D946" s="29">
        <f t="shared" si="14"/>
        <v>2.1073004751070989E-4</v>
      </c>
    </row>
    <row r="947" spans="2:4" x14ac:dyDescent="0.25">
      <c r="B947" s="1">
        <v>33818</v>
      </c>
      <c r="C947" s="30">
        <f>VLOOKUP(B947,'רביות שנתיות'!B:C,2)</f>
        <v>8</v>
      </c>
      <c r="D947" s="29">
        <f t="shared" si="14"/>
        <v>2.1073004751070989E-4</v>
      </c>
    </row>
    <row r="948" spans="2:4" x14ac:dyDescent="0.25">
      <c r="B948" s="1">
        <v>33819</v>
      </c>
      <c r="C948" s="30">
        <f>VLOOKUP(B948,'רביות שנתיות'!B:C,2)</f>
        <v>8</v>
      </c>
      <c r="D948" s="29">
        <f t="shared" si="14"/>
        <v>2.1073004751070989E-4</v>
      </c>
    </row>
    <row r="949" spans="2:4" x14ac:dyDescent="0.25">
      <c r="B949" s="1">
        <v>33820</v>
      </c>
      <c r="C949" s="30">
        <f>VLOOKUP(B949,'רביות שנתיות'!B:C,2)</f>
        <v>8</v>
      </c>
      <c r="D949" s="29">
        <f t="shared" si="14"/>
        <v>2.1073004751070989E-4</v>
      </c>
    </row>
    <row r="950" spans="2:4" x14ac:dyDescent="0.25">
      <c r="B950" s="1">
        <v>33821</v>
      </c>
      <c r="C950" s="30">
        <f>VLOOKUP(B950,'רביות שנתיות'!B:C,2)</f>
        <v>8</v>
      </c>
      <c r="D950" s="29">
        <f t="shared" si="14"/>
        <v>2.1073004751070989E-4</v>
      </c>
    </row>
    <row r="951" spans="2:4" x14ac:dyDescent="0.25">
      <c r="B951" s="1">
        <v>33822</v>
      </c>
      <c r="C951" s="30">
        <f>VLOOKUP(B951,'רביות שנתיות'!B:C,2)</f>
        <v>8</v>
      </c>
      <c r="D951" s="29">
        <f t="shared" si="14"/>
        <v>2.1073004751070989E-4</v>
      </c>
    </row>
    <row r="952" spans="2:4" x14ac:dyDescent="0.25">
      <c r="B952" s="1">
        <v>33823</v>
      </c>
      <c r="C952" s="30">
        <f>VLOOKUP(B952,'רביות שנתיות'!B:C,2)</f>
        <v>8</v>
      </c>
      <c r="D952" s="29">
        <f t="shared" si="14"/>
        <v>2.1073004751070989E-4</v>
      </c>
    </row>
    <row r="953" spans="2:4" x14ac:dyDescent="0.25">
      <c r="B953" s="1">
        <v>33824</v>
      </c>
      <c r="C953" s="30">
        <f>VLOOKUP(B953,'רביות שנתיות'!B:C,2)</f>
        <v>8</v>
      </c>
      <c r="D953" s="29">
        <f t="shared" si="14"/>
        <v>2.1073004751070989E-4</v>
      </c>
    </row>
    <row r="954" spans="2:4" x14ac:dyDescent="0.25">
      <c r="B954" s="1">
        <v>33825</v>
      </c>
      <c r="C954" s="30">
        <f>VLOOKUP(B954,'רביות שנתיות'!B:C,2)</f>
        <v>8</v>
      </c>
      <c r="D954" s="29">
        <f t="shared" si="14"/>
        <v>2.1073004751070989E-4</v>
      </c>
    </row>
    <row r="955" spans="2:4" x14ac:dyDescent="0.25">
      <c r="B955" s="1">
        <v>33826</v>
      </c>
      <c r="C955" s="30">
        <f>VLOOKUP(B955,'רביות שנתיות'!B:C,2)</f>
        <v>8</v>
      </c>
      <c r="D955" s="29">
        <f t="shared" si="14"/>
        <v>2.1073004751070989E-4</v>
      </c>
    </row>
    <row r="956" spans="2:4" x14ac:dyDescent="0.25">
      <c r="B956" s="1">
        <v>33827</v>
      </c>
      <c r="C956" s="30">
        <f>VLOOKUP(B956,'רביות שנתיות'!B:C,2)</f>
        <v>8</v>
      </c>
      <c r="D956" s="29">
        <f t="shared" si="14"/>
        <v>2.1073004751070989E-4</v>
      </c>
    </row>
    <row r="957" spans="2:4" x14ac:dyDescent="0.25">
      <c r="B957" s="1">
        <v>33828</v>
      </c>
      <c r="C957" s="30">
        <f>VLOOKUP(B957,'רביות שנתיות'!B:C,2)</f>
        <v>8</v>
      </c>
      <c r="D957" s="29">
        <f t="shared" si="14"/>
        <v>2.1073004751070989E-4</v>
      </c>
    </row>
    <row r="958" spans="2:4" x14ac:dyDescent="0.25">
      <c r="B958" s="1">
        <v>33829</v>
      </c>
      <c r="C958" s="30">
        <f>VLOOKUP(B958,'רביות שנתיות'!B:C,2)</f>
        <v>8</v>
      </c>
      <c r="D958" s="29">
        <f t="shared" si="14"/>
        <v>2.1073004751070989E-4</v>
      </c>
    </row>
    <row r="959" spans="2:4" x14ac:dyDescent="0.25">
      <c r="B959" s="1">
        <v>33830</v>
      </c>
      <c r="C959" s="30">
        <f>VLOOKUP(B959,'רביות שנתיות'!B:C,2)</f>
        <v>8</v>
      </c>
      <c r="D959" s="29">
        <f t="shared" si="14"/>
        <v>2.1073004751070989E-4</v>
      </c>
    </row>
    <row r="960" spans="2:4" x14ac:dyDescent="0.25">
      <c r="B960" s="1">
        <v>33831</v>
      </c>
      <c r="C960" s="30">
        <f>VLOOKUP(B960,'רביות שנתיות'!B:C,2)</f>
        <v>8</v>
      </c>
      <c r="D960" s="29">
        <f t="shared" si="14"/>
        <v>2.1073004751070989E-4</v>
      </c>
    </row>
    <row r="961" spans="2:4" x14ac:dyDescent="0.25">
      <c r="B961" s="1">
        <v>33832</v>
      </c>
      <c r="C961" s="30">
        <f>VLOOKUP(B961,'רביות שנתיות'!B:C,2)</f>
        <v>8</v>
      </c>
      <c r="D961" s="29">
        <f t="shared" si="14"/>
        <v>2.1073004751070989E-4</v>
      </c>
    </row>
    <row r="962" spans="2:4" x14ac:dyDescent="0.25">
      <c r="B962" s="1">
        <v>33833</v>
      </c>
      <c r="C962" s="30">
        <f>VLOOKUP(B962,'רביות שנתיות'!B:C,2)</f>
        <v>8</v>
      </c>
      <c r="D962" s="29">
        <f t="shared" si="14"/>
        <v>2.1073004751070989E-4</v>
      </c>
    </row>
    <row r="963" spans="2:4" x14ac:dyDescent="0.25">
      <c r="B963" s="1">
        <v>33834</v>
      </c>
      <c r="C963" s="30">
        <f>VLOOKUP(B963,'רביות שנתיות'!B:C,2)</f>
        <v>8</v>
      </c>
      <c r="D963" s="29">
        <f t="shared" si="14"/>
        <v>2.1073004751070989E-4</v>
      </c>
    </row>
    <row r="964" spans="2:4" x14ac:dyDescent="0.25">
      <c r="B964" s="1">
        <v>33835</v>
      </c>
      <c r="C964" s="30">
        <f>VLOOKUP(B964,'רביות שנתיות'!B:C,2)</f>
        <v>8</v>
      </c>
      <c r="D964" s="29">
        <f t="shared" si="14"/>
        <v>2.1073004751070989E-4</v>
      </c>
    </row>
    <row r="965" spans="2:4" x14ac:dyDescent="0.25">
      <c r="B965" s="1">
        <v>33836</v>
      </c>
      <c r="C965" s="30">
        <f>VLOOKUP(B965,'רביות שנתיות'!B:C,2)</f>
        <v>8</v>
      </c>
      <c r="D965" s="29">
        <f t="shared" ref="D965:D1028" si="15">(1+C965/100)^(1/365.25)-1</f>
        <v>2.1073004751070989E-4</v>
      </c>
    </row>
    <row r="966" spans="2:4" x14ac:dyDescent="0.25">
      <c r="B966" s="1">
        <v>33837</v>
      </c>
      <c r="C966" s="30">
        <f>VLOOKUP(B966,'רביות שנתיות'!B:C,2)</f>
        <v>8</v>
      </c>
      <c r="D966" s="29">
        <f t="shared" si="15"/>
        <v>2.1073004751070989E-4</v>
      </c>
    </row>
    <row r="967" spans="2:4" x14ac:dyDescent="0.25">
      <c r="B967" s="1">
        <v>33838</v>
      </c>
      <c r="C967" s="30">
        <f>VLOOKUP(B967,'רביות שנתיות'!B:C,2)</f>
        <v>8</v>
      </c>
      <c r="D967" s="29">
        <f t="shared" si="15"/>
        <v>2.1073004751070989E-4</v>
      </c>
    </row>
    <row r="968" spans="2:4" x14ac:dyDescent="0.25">
      <c r="B968" s="1">
        <v>33839</v>
      </c>
      <c r="C968" s="30">
        <f>VLOOKUP(B968,'רביות שנתיות'!B:C,2)</f>
        <v>8</v>
      </c>
      <c r="D968" s="29">
        <f t="shared" si="15"/>
        <v>2.1073004751070989E-4</v>
      </c>
    </row>
    <row r="969" spans="2:4" x14ac:dyDescent="0.25">
      <c r="B969" s="1">
        <v>33840</v>
      </c>
      <c r="C969" s="30">
        <f>VLOOKUP(B969,'רביות שנתיות'!B:C,2)</f>
        <v>8</v>
      </c>
      <c r="D969" s="29">
        <f t="shared" si="15"/>
        <v>2.1073004751070989E-4</v>
      </c>
    </row>
    <row r="970" spans="2:4" x14ac:dyDescent="0.25">
      <c r="B970" s="1">
        <v>33841</v>
      </c>
      <c r="C970" s="30">
        <f>VLOOKUP(B970,'רביות שנתיות'!B:C,2)</f>
        <v>8</v>
      </c>
      <c r="D970" s="29">
        <f t="shared" si="15"/>
        <v>2.1073004751070989E-4</v>
      </c>
    </row>
    <row r="971" spans="2:4" x14ac:dyDescent="0.25">
      <c r="B971" s="1">
        <v>33842</v>
      </c>
      <c r="C971" s="30">
        <f>VLOOKUP(B971,'רביות שנתיות'!B:C,2)</f>
        <v>8</v>
      </c>
      <c r="D971" s="29">
        <f t="shared" si="15"/>
        <v>2.1073004751070989E-4</v>
      </c>
    </row>
    <row r="972" spans="2:4" x14ac:dyDescent="0.25">
      <c r="B972" s="1">
        <v>33843</v>
      </c>
      <c r="C972" s="30">
        <f>VLOOKUP(B972,'רביות שנתיות'!B:C,2)</f>
        <v>8</v>
      </c>
      <c r="D972" s="29">
        <f t="shared" si="15"/>
        <v>2.1073004751070989E-4</v>
      </c>
    </row>
    <row r="973" spans="2:4" x14ac:dyDescent="0.25">
      <c r="B973" s="1">
        <v>33844</v>
      </c>
      <c r="C973" s="30">
        <f>VLOOKUP(B973,'רביות שנתיות'!B:C,2)</f>
        <v>8</v>
      </c>
      <c r="D973" s="29">
        <f t="shared" si="15"/>
        <v>2.1073004751070989E-4</v>
      </c>
    </row>
    <row r="974" spans="2:4" x14ac:dyDescent="0.25">
      <c r="B974" s="1">
        <v>33845</v>
      </c>
      <c r="C974" s="30">
        <f>VLOOKUP(B974,'רביות שנתיות'!B:C,2)</f>
        <v>8</v>
      </c>
      <c r="D974" s="29">
        <f t="shared" si="15"/>
        <v>2.1073004751070989E-4</v>
      </c>
    </row>
    <row r="975" spans="2:4" x14ac:dyDescent="0.25">
      <c r="B975" s="1">
        <v>33846</v>
      </c>
      <c r="C975" s="30">
        <f>VLOOKUP(B975,'רביות שנתיות'!B:C,2)</f>
        <v>8</v>
      </c>
      <c r="D975" s="29">
        <f t="shared" si="15"/>
        <v>2.1073004751070989E-4</v>
      </c>
    </row>
    <row r="976" spans="2:4" x14ac:dyDescent="0.25">
      <c r="B976" s="1">
        <v>33847</v>
      </c>
      <c r="C976" s="30">
        <f>VLOOKUP(B976,'רביות שנתיות'!B:C,2)</f>
        <v>8</v>
      </c>
      <c r="D976" s="29">
        <f t="shared" si="15"/>
        <v>2.1073004751070989E-4</v>
      </c>
    </row>
    <row r="977" spans="2:4" x14ac:dyDescent="0.25">
      <c r="B977" s="1">
        <v>33848</v>
      </c>
      <c r="C977" s="30">
        <f>VLOOKUP(B977,'רביות שנתיות'!B:C,2)</f>
        <v>8</v>
      </c>
      <c r="D977" s="29">
        <f t="shared" si="15"/>
        <v>2.1073004751070989E-4</v>
      </c>
    </row>
    <row r="978" spans="2:4" x14ac:dyDescent="0.25">
      <c r="B978" s="1">
        <v>33849</v>
      </c>
      <c r="C978" s="30">
        <f>VLOOKUP(B978,'רביות שנתיות'!B:C,2)</f>
        <v>8</v>
      </c>
      <c r="D978" s="29">
        <f t="shared" si="15"/>
        <v>2.1073004751070989E-4</v>
      </c>
    </row>
    <row r="979" spans="2:4" x14ac:dyDescent="0.25">
      <c r="B979" s="1">
        <v>33850</v>
      </c>
      <c r="C979" s="30">
        <f>VLOOKUP(B979,'רביות שנתיות'!B:C,2)</f>
        <v>8</v>
      </c>
      <c r="D979" s="29">
        <f t="shared" si="15"/>
        <v>2.1073004751070989E-4</v>
      </c>
    </row>
    <row r="980" spans="2:4" x14ac:dyDescent="0.25">
      <c r="B980" s="1">
        <v>33851</v>
      </c>
      <c r="C980" s="30">
        <f>VLOOKUP(B980,'רביות שנתיות'!B:C,2)</f>
        <v>8</v>
      </c>
      <c r="D980" s="29">
        <f t="shared" si="15"/>
        <v>2.1073004751070989E-4</v>
      </c>
    </row>
    <row r="981" spans="2:4" x14ac:dyDescent="0.25">
      <c r="B981" s="1">
        <v>33852</v>
      </c>
      <c r="C981" s="30">
        <f>VLOOKUP(B981,'רביות שנתיות'!B:C,2)</f>
        <v>8</v>
      </c>
      <c r="D981" s="29">
        <f t="shared" si="15"/>
        <v>2.1073004751070989E-4</v>
      </c>
    </row>
    <row r="982" spans="2:4" x14ac:dyDescent="0.25">
      <c r="B982" s="1">
        <v>33853</v>
      </c>
      <c r="C982" s="30">
        <f>VLOOKUP(B982,'רביות שנתיות'!B:C,2)</f>
        <v>8</v>
      </c>
      <c r="D982" s="29">
        <f t="shared" si="15"/>
        <v>2.1073004751070989E-4</v>
      </c>
    </row>
    <row r="983" spans="2:4" x14ac:dyDescent="0.25">
      <c r="B983" s="1">
        <v>33854</v>
      </c>
      <c r="C983" s="30">
        <f>VLOOKUP(B983,'רביות שנתיות'!B:C,2)</f>
        <v>8</v>
      </c>
      <c r="D983" s="29">
        <f t="shared" si="15"/>
        <v>2.1073004751070989E-4</v>
      </c>
    </row>
    <row r="984" spans="2:4" x14ac:dyDescent="0.25">
      <c r="B984" s="1">
        <v>33855</v>
      </c>
      <c r="C984" s="30">
        <f>VLOOKUP(B984,'רביות שנתיות'!B:C,2)</f>
        <v>8</v>
      </c>
      <c r="D984" s="29">
        <f t="shared" si="15"/>
        <v>2.1073004751070989E-4</v>
      </c>
    </row>
    <row r="985" spans="2:4" x14ac:dyDescent="0.25">
      <c r="B985" s="1">
        <v>33856</v>
      </c>
      <c r="C985" s="30">
        <f>VLOOKUP(B985,'רביות שנתיות'!B:C,2)</f>
        <v>8</v>
      </c>
      <c r="D985" s="29">
        <f t="shared" si="15"/>
        <v>2.1073004751070989E-4</v>
      </c>
    </row>
    <row r="986" spans="2:4" x14ac:dyDescent="0.25">
      <c r="B986" s="1">
        <v>33857</v>
      </c>
      <c r="C986" s="30">
        <f>VLOOKUP(B986,'רביות שנתיות'!B:C,2)</f>
        <v>8</v>
      </c>
      <c r="D986" s="29">
        <f t="shared" si="15"/>
        <v>2.1073004751070989E-4</v>
      </c>
    </row>
    <row r="987" spans="2:4" x14ac:dyDescent="0.25">
      <c r="B987" s="1">
        <v>33858</v>
      </c>
      <c r="C987" s="30">
        <f>VLOOKUP(B987,'רביות שנתיות'!B:C,2)</f>
        <v>8</v>
      </c>
      <c r="D987" s="29">
        <f t="shared" si="15"/>
        <v>2.1073004751070989E-4</v>
      </c>
    </row>
    <row r="988" spans="2:4" x14ac:dyDescent="0.25">
      <c r="B988" s="1">
        <v>33859</v>
      </c>
      <c r="C988" s="30">
        <f>VLOOKUP(B988,'רביות שנתיות'!B:C,2)</f>
        <v>8</v>
      </c>
      <c r="D988" s="29">
        <f t="shared" si="15"/>
        <v>2.1073004751070989E-4</v>
      </c>
    </row>
    <row r="989" spans="2:4" x14ac:dyDescent="0.25">
      <c r="B989" s="1">
        <v>33860</v>
      </c>
      <c r="C989" s="30">
        <f>VLOOKUP(B989,'רביות שנתיות'!B:C,2)</f>
        <v>8</v>
      </c>
      <c r="D989" s="29">
        <f t="shared" si="15"/>
        <v>2.1073004751070989E-4</v>
      </c>
    </row>
    <row r="990" spans="2:4" x14ac:dyDescent="0.25">
      <c r="B990" s="1">
        <v>33861</v>
      </c>
      <c r="C990" s="30">
        <f>VLOOKUP(B990,'רביות שנתיות'!B:C,2)</f>
        <v>8</v>
      </c>
      <c r="D990" s="29">
        <f t="shared" si="15"/>
        <v>2.1073004751070989E-4</v>
      </c>
    </row>
    <row r="991" spans="2:4" x14ac:dyDescent="0.25">
      <c r="B991" s="1">
        <v>33862</v>
      </c>
      <c r="C991" s="30">
        <f>VLOOKUP(B991,'רביות שנתיות'!B:C,2)</f>
        <v>8</v>
      </c>
      <c r="D991" s="29">
        <f t="shared" si="15"/>
        <v>2.1073004751070989E-4</v>
      </c>
    </row>
    <row r="992" spans="2:4" x14ac:dyDescent="0.25">
      <c r="B992" s="1">
        <v>33863</v>
      </c>
      <c r="C992" s="30">
        <f>VLOOKUP(B992,'רביות שנתיות'!B:C,2)</f>
        <v>8</v>
      </c>
      <c r="D992" s="29">
        <f t="shared" si="15"/>
        <v>2.1073004751070989E-4</v>
      </c>
    </row>
    <row r="993" spans="2:4" x14ac:dyDescent="0.25">
      <c r="B993" s="1">
        <v>33864</v>
      </c>
      <c r="C993" s="30">
        <f>VLOOKUP(B993,'רביות שנתיות'!B:C,2)</f>
        <v>8</v>
      </c>
      <c r="D993" s="29">
        <f t="shared" si="15"/>
        <v>2.1073004751070989E-4</v>
      </c>
    </row>
    <row r="994" spans="2:4" x14ac:dyDescent="0.25">
      <c r="B994" s="1">
        <v>33865</v>
      </c>
      <c r="C994" s="30">
        <f>VLOOKUP(B994,'רביות שנתיות'!B:C,2)</f>
        <v>8</v>
      </c>
      <c r="D994" s="29">
        <f t="shared" si="15"/>
        <v>2.1073004751070989E-4</v>
      </c>
    </row>
    <row r="995" spans="2:4" x14ac:dyDescent="0.25">
      <c r="B995" s="1">
        <v>33866</v>
      </c>
      <c r="C995" s="30">
        <f>VLOOKUP(B995,'רביות שנתיות'!B:C,2)</f>
        <v>8</v>
      </c>
      <c r="D995" s="29">
        <f t="shared" si="15"/>
        <v>2.1073004751070989E-4</v>
      </c>
    </row>
    <row r="996" spans="2:4" x14ac:dyDescent="0.25">
      <c r="B996" s="1">
        <v>33867</v>
      </c>
      <c r="C996" s="30">
        <f>VLOOKUP(B996,'רביות שנתיות'!B:C,2)</f>
        <v>8</v>
      </c>
      <c r="D996" s="29">
        <f t="shared" si="15"/>
        <v>2.1073004751070989E-4</v>
      </c>
    </row>
    <row r="997" spans="2:4" x14ac:dyDescent="0.25">
      <c r="B997" s="1">
        <v>33868</v>
      </c>
      <c r="C997" s="30">
        <f>VLOOKUP(B997,'רביות שנתיות'!B:C,2)</f>
        <v>8</v>
      </c>
      <c r="D997" s="29">
        <f t="shared" si="15"/>
        <v>2.1073004751070989E-4</v>
      </c>
    </row>
    <row r="998" spans="2:4" x14ac:dyDescent="0.25">
      <c r="B998" s="1">
        <v>33869</v>
      </c>
      <c r="C998" s="30">
        <f>VLOOKUP(B998,'רביות שנתיות'!B:C,2)</f>
        <v>8</v>
      </c>
      <c r="D998" s="29">
        <f t="shared" si="15"/>
        <v>2.1073004751070989E-4</v>
      </c>
    </row>
    <row r="999" spans="2:4" x14ac:dyDescent="0.25">
      <c r="B999" s="1">
        <v>33870</v>
      </c>
      <c r="C999" s="30">
        <f>VLOOKUP(B999,'רביות שנתיות'!B:C,2)</f>
        <v>8</v>
      </c>
      <c r="D999" s="29">
        <f t="shared" si="15"/>
        <v>2.1073004751070989E-4</v>
      </c>
    </row>
    <row r="1000" spans="2:4" x14ac:dyDescent="0.25">
      <c r="B1000" s="1">
        <v>33871</v>
      </c>
      <c r="C1000" s="30">
        <f>VLOOKUP(B1000,'רביות שנתיות'!B:C,2)</f>
        <v>8</v>
      </c>
      <c r="D1000" s="29">
        <f t="shared" si="15"/>
        <v>2.1073004751070989E-4</v>
      </c>
    </row>
    <row r="1001" spans="2:4" x14ac:dyDescent="0.25">
      <c r="B1001" s="1">
        <v>33872</v>
      </c>
      <c r="C1001" s="30">
        <f>VLOOKUP(B1001,'רביות שנתיות'!B:C,2)</f>
        <v>8</v>
      </c>
      <c r="D1001" s="29">
        <f t="shared" si="15"/>
        <v>2.1073004751070989E-4</v>
      </c>
    </row>
    <row r="1002" spans="2:4" x14ac:dyDescent="0.25">
      <c r="B1002" s="1">
        <v>33873</v>
      </c>
      <c r="C1002" s="30">
        <f>VLOOKUP(B1002,'רביות שנתיות'!B:C,2)</f>
        <v>8</v>
      </c>
      <c r="D1002" s="29">
        <f t="shared" si="15"/>
        <v>2.1073004751070989E-4</v>
      </c>
    </row>
    <row r="1003" spans="2:4" x14ac:dyDescent="0.25">
      <c r="B1003" s="1">
        <v>33874</v>
      </c>
      <c r="C1003" s="30">
        <f>VLOOKUP(B1003,'רביות שנתיות'!B:C,2)</f>
        <v>8</v>
      </c>
      <c r="D1003" s="29">
        <f t="shared" si="15"/>
        <v>2.1073004751070989E-4</v>
      </c>
    </row>
    <row r="1004" spans="2:4" x14ac:dyDescent="0.25">
      <c r="B1004" s="1">
        <v>33875</v>
      </c>
      <c r="C1004" s="30">
        <f>VLOOKUP(B1004,'רביות שנתיות'!B:C,2)</f>
        <v>8</v>
      </c>
      <c r="D1004" s="29">
        <f t="shared" si="15"/>
        <v>2.1073004751070989E-4</v>
      </c>
    </row>
    <row r="1005" spans="2:4" x14ac:dyDescent="0.25">
      <c r="B1005" s="1">
        <v>33876</v>
      </c>
      <c r="C1005" s="30">
        <f>VLOOKUP(B1005,'רביות שנתיות'!B:C,2)</f>
        <v>8</v>
      </c>
      <c r="D1005" s="29">
        <f t="shared" si="15"/>
        <v>2.1073004751070989E-4</v>
      </c>
    </row>
    <row r="1006" spans="2:4" x14ac:dyDescent="0.25">
      <c r="B1006" s="1">
        <v>33877</v>
      </c>
      <c r="C1006" s="30">
        <f>VLOOKUP(B1006,'רביות שנתיות'!B:C,2)</f>
        <v>8</v>
      </c>
      <c r="D1006" s="29">
        <f t="shared" si="15"/>
        <v>2.1073004751070989E-4</v>
      </c>
    </row>
    <row r="1007" spans="2:4" x14ac:dyDescent="0.25">
      <c r="B1007" s="1">
        <v>33878</v>
      </c>
      <c r="C1007" s="30">
        <f>VLOOKUP(B1007,'רביות שנתיות'!B:C,2)</f>
        <v>8</v>
      </c>
      <c r="D1007" s="29">
        <f t="shared" si="15"/>
        <v>2.1073004751070989E-4</v>
      </c>
    </row>
    <row r="1008" spans="2:4" x14ac:dyDescent="0.25">
      <c r="B1008" s="1">
        <v>33879</v>
      </c>
      <c r="C1008" s="30">
        <f>VLOOKUP(B1008,'רביות שנתיות'!B:C,2)</f>
        <v>8</v>
      </c>
      <c r="D1008" s="29">
        <f t="shared" si="15"/>
        <v>2.1073004751070989E-4</v>
      </c>
    </row>
    <row r="1009" spans="2:4" x14ac:dyDescent="0.25">
      <c r="B1009" s="1">
        <v>33880</v>
      </c>
      <c r="C1009" s="30">
        <f>VLOOKUP(B1009,'רביות שנתיות'!B:C,2)</f>
        <v>8</v>
      </c>
      <c r="D1009" s="29">
        <f t="shared" si="15"/>
        <v>2.1073004751070989E-4</v>
      </c>
    </row>
    <row r="1010" spans="2:4" x14ac:dyDescent="0.25">
      <c r="B1010" s="1">
        <v>33881</v>
      </c>
      <c r="C1010" s="30">
        <f>VLOOKUP(B1010,'רביות שנתיות'!B:C,2)</f>
        <v>8</v>
      </c>
      <c r="D1010" s="29">
        <f t="shared" si="15"/>
        <v>2.1073004751070989E-4</v>
      </c>
    </row>
    <row r="1011" spans="2:4" x14ac:dyDescent="0.25">
      <c r="B1011" s="1">
        <v>33882</v>
      </c>
      <c r="C1011" s="30">
        <f>VLOOKUP(B1011,'רביות שנתיות'!B:C,2)</f>
        <v>8</v>
      </c>
      <c r="D1011" s="29">
        <f t="shared" si="15"/>
        <v>2.1073004751070989E-4</v>
      </c>
    </row>
    <row r="1012" spans="2:4" x14ac:dyDescent="0.25">
      <c r="B1012" s="1">
        <v>33883</v>
      </c>
      <c r="C1012" s="30">
        <f>VLOOKUP(B1012,'רביות שנתיות'!B:C,2)</f>
        <v>8</v>
      </c>
      <c r="D1012" s="29">
        <f t="shared" si="15"/>
        <v>2.1073004751070989E-4</v>
      </c>
    </row>
    <row r="1013" spans="2:4" x14ac:dyDescent="0.25">
      <c r="B1013" s="1">
        <v>33884</v>
      </c>
      <c r="C1013" s="30">
        <f>VLOOKUP(B1013,'רביות שנתיות'!B:C,2)</f>
        <v>8</v>
      </c>
      <c r="D1013" s="29">
        <f t="shared" si="15"/>
        <v>2.1073004751070989E-4</v>
      </c>
    </row>
    <row r="1014" spans="2:4" x14ac:dyDescent="0.25">
      <c r="B1014" s="1">
        <v>33885</v>
      </c>
      <c r="C1014" s="30">
        <f>VLOOKUP(B1014,'רביות שנתיות'!B:C,2)</f>
        <v>8</v>
      </c>
      <c r="D1014" s="29">
        <f t="shared" si="15"/>
        <v>2.1073004751070989E-4</v>
      </c>
    </row>
    <row r="1015" spans="2:4" x14ac:dyDescent="0.25">
      <c r="B1015" s="1">
        <v>33886</v>
      </c>
      <c r="C1015" s="30">
        <f>VLOOKUP(B1015,'רביות שנתיות'!B:C,2)</f>
        <v>8</v>
      </c>
      <c r="D1015" s="29">
        <f t="shared" si="15"/>
        <v>2.1073004751070989E-4</v>
      </c>
    </row>
    <row r="1016" spans="2:4" x14ac:dyDescent="0.25">
      <c r="B1016" s="1">
        <v>33887</v>
      </c>
      <c r="C1016" s="30">
        <f>VLOOKUP(B1016,'רביות שנתיות'!B:C,2)</f>
        <v>8</v>
      </c>
      <c r="D1016" s="29">
        <f t="shared" si="15"/>
        <v>2.1073004751070989E-4</v>
      </c>
    </row>
    <row r="1017" spans="2:4" x14ac:dyDescent="0.25">
      <c r="B1017" s="1">
        <v>33888</v>
      </c>
      <c r="C1017" s="30">
        <f>VLOOKUP(B1017,'רביות שנתיות'!B:C,2)</f>
        <v>8</v>
      </c>
      <c r="D1017" s="29">
        <f t="shared" si="15"/>
        <v>2.1073004751070989E-4</v>
      </c>
    </row>
    <row r="1018" spans="2:4" x14ac:dyDescent="0.25">
      <c r="B1018" s="1">
        <v>33889</v>
      </c>
      <c r="C1018" s="30">
        <f>VLOOKUP(B1018,'רביות שנתיות'!B:C,2)</f>
        <v>8</v>
      </c>
      <c r="D1018" s="29">
        <f t="shared" si="15"/>
        <v>2.1073004751070989E-4</v>
      </c>
    </row>
    <row r="1019" spans="2:4" x14ac:dyDescent="0.25">
      <c r="B1019" s="1">
        <v>33890</v>
      </c>
      <c r="C1019" s="30">
        <f>VLOOKUP(B1019,'רביות שנתיות'!B:C,2)</f>
        <v>8</v>
      </c>
      <c r="D1019" s="29">
        <f t="shared" si="15"/>
        <v>2.1073004751070989E-4</v>
      </c>
    </row>
    <row r="1020" spans="2:4" x14ac:dyDescent="0.25">
      <c r="B1020" s="1">
        <v>33891</v>
      </c>
      <c r="C1020" s="30">
        <f>VLOOKUP(B1020,'רביות שנתיות'!B:C,2)</f>
        <v>8</v>
      </c>
      <c r="D1020" s="29">
        <f t="shared" si="15"/>
        <v>2.1073004751070989E-4</v>
      </c>
    </row>
    <row r="1021" spans="2:4" x14ac:dyDescent="0.25">
      <c r="B1021" s="1">
        <v>33892</v>
      </c>
      <c r="C1021" s="30">
        <f>VLOOKUP(B1021,'רביות שנתיות'!B:C,2)</f>
        <v>8</v>
      </c>
      <c r="D1021" s="29">
        <f t="shared" si="15"/>
        <v>2.1073004751070989E-4</v>
      </c>
    </row>
    <row r="1022" spans="2:4" x14ac:dyDescent="0.25">
      <c r="B1022" s="1">
        <v>33893</v>
      </c>
      <c r="C1022" s="30">
        <f>VLOOKUP(B1022,'רביות שנתיות'!B:C,2)</f>
        <v>8</v>
      </c>
      <c r="D1022" s="29">
        <f t="shared" si="15"/>
        <v>2.1073004751070989E-4</v>
      </c>
    </row>
    <row r="1023" spans="2:4" x14ac:dyDescent="0.25">
      <c r="B1023" s="1">
        <v>33894</v>
      </c>
      <c r="C1023" s="30">
        <f>VLOOKUP(B1023,'רביות שנתיות'!B:C,2)</f>
        <v>8</v>
      </c>
      <c r="D1023" s="29">
        <f t="shared" si="15"/>
        <v>2.1073004751070989E-4</v>
      </c>
    </row>
    <row r="1024" spans="2:4" x14ac:dyDescent="0.25">
      <c r="B1024" s="1">
        <v>33895</v>
      </c>
      <c r="C1024" s="30">
        <f>VLOOKUP(B1024,'רביות שנתיות'!B:C,2)</f>
        <v>8</v>
      </c>
      <c r="D1024" s="29">
        <f t="shared" si="15"/>
        <v>2.1073004751070989E-4</v>
      </c>
    </row>
    <row r="1025" spans="2:4" x14ac:dyDescent="0.25">
      <c r="B1025" s="1">
        <v>33896</v>
      </c>
      <c r="C1025" s="30">
        <f>VLOOKUP(B1025,'רביות שנתיות'!B:C,2)</f>
        <v>8</v>
      </c>
      <c r="D1025" s="29">
        <f t="shared" si="15"/>
        <v>2.1073004751070989E-4</v>
      </c>
    </row>
    <row r="1026" spans="2:4" x14ac:dyDescent="0.25">
      <c r="B1026" s="1">
        <v>33897</v>
      </c>
      <c r="C1026" s="30">
        <f>VLOOKUP(B1026,'רביות שנתיות'!B:C,2)</f>
        <v>8</v>
      </c>
      <c r="D1026" s="29">
        <f t="shared" si="15"/>
        <v>2.1073004751070989E-4</v>
      </c>
    </row>
    <row r="1027" spans="2:4" x14ac:dyDescent="0.25">
      <c r="B1027" s="1">
        <v>33898</v>
      </c>
      <c r="C1027" s="30">
        <f>VLOOKUP(B1027,'רביות שנתיות'!B:C,2)</f>
        <v>8</v>
      </c>
      <c r="D1027" s="29">
        <f t="shared" si="15"/>
        <v>2.1073004751070989E-4</v>
      </c>
    </row>
    <row r="1028" spans="2:4" x14ac:dyDescent="0.25">
      <c r="B1028" s="1">
        <v>33899</v>
      </c>
      <c r="C1028" s="30">
        <f>VLOOKUP(B1028,'רביות שנתיות'!B:C,2)</f>
        <v>8</v>
      </c>
      <c r="D1028" s="29">
        <f t="shared" si="15"/>
        <v>2.1073004751070989E-4</v>
      </c>
    </row>
    <row r="1029" spans="2:4" x14ac:dyDescent="0.25">
      <c r="B1029" s="1">
        <v>33900</v>
      </c>
      <c r="C1029" s="30">
        <f>VLOOKUP(B1029,'רביות שנתיות'!B:C,2)</f>
        <v>8</v>
      </c>
      <c r="D1029" s="29">
        <f t="shared" ref="D1029:D1092" si="16">(1+C1029/100)^(1/365.25)-1</f>
        <v>2.1073004751070989E-4</v>
      </c>
    </row>
    <row r="1030" spans="2:4" x14ac:dyDescent="0.25">
      <c r="B1030" s="1">
        <v>33901</v>
      </c>
      <c r="C1030" s="30">
        <f>VLOOKUP(B1030,'רביות שנתיות'!B:C,2)</f>
        <v>8</v>
      </c>
      <c r="D1030" s="29">
        <f t="shared" si="16"/>
        <v>2.1073004751070989E-4</v>
      </c>
    </row>
    <row r="1031" spans="2:4" x14ac:dyDescent="0.25">
      <c r="B1031" s="1">
        <v>33902</v>
      </c>
      <c r="C1031" s="30">
        <f>VLOOKUP(B1031,'רביות שנתיות'!B:C,2)</f>
        <v>8</v>
      </c>
      <c r="D1031" s="29">
        <f t="shared" si="16"/>
        <v>2.1073004751070989E-4</v>
      </c>
    </row>
    <row r="1032" spans="2:4" x14ac:dyDescent="0.25">
      <c r="B1032" s="1">
        <v>33903</v>
      </c>
      <c r="C1032" s="30">
        <f>VLOOKUP(B1032,'רביות שנתיות'!B:C,2)</f>
        <v>8</v>
      </c>
      <c r="D1032" s="29">
        <f t="shared" si="16"/>
        <v>2.1073004751070989E-4</v>
      </c>
    </row>
    <row r="1033" spans="2:4" x14ac:dyDescent="0.25">
      <c r="B1033" s="1">
        <v>33904</v>
      </c>
      <c r="C1033" s="30">
        <f>VLOOKUP(B1033,'רביות שנתיות'!B:C,2)</f>
        <v>8</v>
      </c>
      <c r="D1033" s="29">
        <f t="shared" si="16"/>
        <v>2.1073004751070989E-4</v>
      </c>
    </row>
    <row r="1034" spans="2:4" x14ac:dyDescent="0.25">
      <c r="B1034" s="1">
        <v>33905</v>
      </c>
      <c r="C1034" s="30">
        <f>VLOOKUP(B1034,'רביות שנתיות'!B:C,2)</f>
        <v>8</v>
      </c>
      <c r="D1034" s="29">
        <f t="shared" si="16"/>
        <v>2.1073004751070989E-4</v>
      </c>
    </row>
    <row r="1035" spans="2:4" x14ac:dyDescent="0.25">
      <c r="B1035" s="1">
        <v>33906</v>
      </c>
      <c r="C1035" s="30">
        <f>VLOOKUP(B1035,'רביות שנתיות'!B:C,2)</f>
        <v>8</v>
      </c>
      <c r="D1035" s="29">
        <f t="shared" si="16"/>
        <v>2.1073004751070989E-4</v>
      </c>
    </row>
    <row r="1036" spans="2:4" x14ac:dyDescent="0.25">
      <c r="B1036" s="1">
        <v>33907</v>
      </c>
      <c r="C1036" s="30">
        <f>VLOOKUP(B1036,'רביות שנתיות'!B:C,2)</f>
        <v>8</v>
      </c>
      <c r="D1036" s="29">
        <f t="shared" si="16"/>
        <v>2.1073004751070989E-4</v>
      </c>
    </row>
    <row r="1037" spans="2:4" x14ac:dyDescent="0.25">
      <c r="B1037" s="1">
        <v>33908</v>
      </c>
      <c r="C1037" s="30">
        <f>VLOOKUP(B1037,'רביות שנתיות'!B:C,2)</f>
        <v>8</v>
      </c>
      <c r="D1037" s="29">
        <f t="shared" si="16"/>
        <v>2.1073004751070989E-4</v>
      </c>
    </row>
    <row r="1038" spans="2:4" x14ac:dyDescent="0.25">
      <c r="B1038" s="1">
        <v>33909</v>
      </c>
      <c r="C1038" s="30">
        <f>VLOOKUP(B1038,'רביות שנתיות'!B:C,2)</f>
        <v>8</v>
      </c>
      <c r="D1038" s="29">
        <f t="shared" si="16"/>
        <v>2.1073004751070989E-4</v>
      </c>
    </row>
    <row r="1039" spans="2:4" x14ac:dyDescent="0.25">
      <c r="B1039" s="1">
        <v>33910</v>
      </c>
      <c r="C1039" s="30">
        <f>VLOOKUP(B1039,'רביות שנתיות'!B:C,2)</f>
        <v>8</v>
      </c>
      <c r="D1039" s="29">
        <f t="shared" si="16"/>
        <v>2.1073004751070989E-4</v>
      </c>
    </row>
    <row r="1040" spans="2:4" x14ac:dyDescent="0.25">
      <c r="B1040" s="1">
        <v>33911</v>
      </c>
      <c r="C1040" s="30">
        <f>VLOOKUP(B1040,'רביות שנתיות'!B:C,2)</f>
        <v>8</v>
      </c>
      <c r="D1040" s="29">
        <f t="shared" si="16"/>
        <v>2.1073004751070989E-4</v>
      </c>
    </row>
    <row r="1041" spans="2:4" x14ac:dyDescent="0.25">
      <c r="B1041" s="1">
        <v>33912</v>
      </c>
      <c r="C1041" s="30">
        <f>VLOOKUP(B1041,'רביות שנתיות'!B:C,2)</f>
        <v>8</v>
      </c>
      <c r="D1041" s="29">
        <f t="shared" si="16"/>
        <v>2.1073004751070989E-4</v>
      </c>
    </row>
    <row r="1042" spans="2:4" x14ac:dyDescent="0.25">
      <c r="B1042" s="1">
        <v>33913</v>
      </c>
      <c r="C1042" s="30">
        <f>VLOOKUP(B1042,'רביות שנתיות'!B:C,2)</f>
        <v>8</v>
      </c>
      <c r="D1042" s="29">
        <f t="shared" si="16"/>
        <v>2.1073004751070989E-4</v>
      </c>
    </row>
    <row r="1043" spans="2:4" x14ac:dyDescent="0.25">
      <c r="B1043" s="1">
        <v>33914</v>
      </c>
      <c r="C1043" s="30">
        <f>VLOOKUP(B1043,'רביות שנתיות'!B:C,2)</f>
        <v>8</v>
      </c>
      <c r="D1043" s="29">
        <f t="shared" si="16"/>
        <v>2.1073004751070989E-4</v>
      </c>
    </row>
    <row r="1044" spans="2:4" x14ac:dyDescent="0.25">
      <c r="B1044" s="1">
        <v>33915</v>
      </c>
      <c r="C1044" s="30">
        <f>VLOOKUP(B1044,'רביות שנתיות'!B:C,2)</f>
        <v>8</v>
      </c>
      <c r="D1044" s="29">
        <f t="shared" si="16"/>
        <v>2.1073004751070989E-4</v>
      </c>
    </row>
    <row r="1045" spans="2:4" x14ac:dyDescent="0.25">
      <c r="B1045" s="1">
        <v>33916</v>
      </c>
      <c r="C1045" s="30">
        <f>VLOOKUP(B1045,'רביות שנתיות'!B:C,2)</f>
        <v>8</v>
      </c>
      <c r="D1045" s="29">
        <f t="shared" si="16"/>
        <v>2.1073004751070989E-4</v>
      </c>
    </row>
    <row r="1046" spans="2:4" x14ac:dyDescent="0.25">
      <c r="B1046" s="1">
        <v>33917</v>
      </c>
      <c r="C1046" s="30">
        <f>VLOOKUP(B1046,'רביות שנתיות'!B:C,2)</f>
        <v>8</v>
      </c>
      <c r="D1046" s="29">
        <f t="shared" si="16"/>
        <v>2.1073004751070989E-4</v>
      </c>
    </row>
    <row r="1047" spans="2:4" x14ac:dyDescent="0.25">
      <c r="B1047" s="1">
        <v>33918</v>
      </c>
      <c r="C1047" s="30">
        <f>VLOOKUP(B1047,'רביות שנתיות'!B:C,2)</f>
        <v>8</v>
      </c>
      <c r="D1047" s="29">
        <f t="shared" si="16"/>
        <v>2.1073004751070989E-4</v>
      </c>
    </row>
    <row r="1048" spans="2:4" x14ac:dyDescent="0.25">
      <c r="B1048" s="1">
        <v>33919</v>
      </c>
      <c r="C1048" s="30">
        <f>VLOOKUP(B1048,'רביות שנתיות'!B:C,2)</f>
        <v>8</v>
      </c>
      <c r="D1048" s="29">
        <f t="shared" si="16"/>
        <v>2.1073004751070989E-4</v>
      </c>
    </row>
    <row r="1049" spans="2:4" x14ac:dyDescent="0.25">
      <c r="B1049" s="1">
        <v>33920</v>
      </c>
      <c r="C1049" s="30">
        <f>VLOOKUP(B1049,'רביות שנתיות'!B:C,2)</f>
        <v>8</v>
      </c>
      <c r="D1049" s="29">
        <f t="shared" si="16"/>
        <v>2.1073004751070989E-4</v>
      </c>
    </row>
    <row r="1050" spans="2:4" x14ac:dyDescent="0.25">
      <c r="B1050" s="1">
        <v>33921</v>
      </c>
      <c r="C1050" s="30">
        <f>VLOOKUP(B1050,'רביות שנתיות'!B:C,2)</f>
        <v>8</v>
      </c>
      <c r="D1050" s="29">
        <f t="shared" si="16"/>
        <v>2.1073004751070989E-4</v>
      </c>
    </row>
    <row r="1051" spans="2:4" x14ac:dyDescent="0.25">
      <c r="B1051" s="1">
        <v>33922</v>
      </c>
      <c r="C1051" s="30">
        <f>VLOOKUP(B1051,'רביות שנתיות'!B:C,2)</f>
        <v>8</v>
      </c>
      <c r="D1051" s="29">
        <f t="shared" si="16"/>
        <v>2.1073004751070989E-4</v>
      </c>
    </row>
    <row r="1052" spans="2:4" x14ac:dyDescent="0.25">
      <c r="B1052" s="1">
        <v>33923</v>
      </c>
      <c r="C1052" s="30">
        <f>VLOOKUP(B1052,'רביות שנתיות'!B:C,2)</f>
        <v>8</v>
      </c>
      <c r="D1052" s="29">
        <f t="shared" si="16"/>
        <v>2.1073004751070989E-4</v>
      </c>
    </row>
    <row r="1053" spans="2:4" x14ac:dyDescent="0.25">
      <c r="B1053" s="1">
        <v>33924</v>
      </c>
      <c r="C1053" s="30">
        <f>VLOOKUP(B1053,'רביות שנתיות'!B:C,2)</f>
        <v>8</v>
      </c>
      <c r="D1053" s="29">
        <f t="shared" si="16"/>
        <v>2.1073004751070989E-4</v>
      </c>
    </row>
    <row r="1054" spans="2:4" x14ac:dyDescent="0.25">
      <c r="B1054" s="1">
        <v>33925</v>
      </c>
      <c r="C1054" s="30">
        <f>VLOOKUP(B1054,'רביות שנתיות'!B:C,2)</f>
        <v>8</v>
      </c>
      <c r="D1054" s="29">
        <f t="shared" si="16"/>
        <v>2.1073004751070989E-4</v>
      </c>
    </row>
    <row r="1055" spans="2:4" x14ac:dyDescent="0.25">
      <c r="B1055" s="1">
        <v>33926</v>
      </c>
      <c r="C1055" s="30">
        <f>VLOOKUP(B1055,'רביות שנתיות'!B:C,2)</f>
        <v>8</v>
      </c>
      <c r="D1055" s="29">
        <f t="shared" si="16"/>
        <v>2.1073004751070989E-4</v>
      </c>
    </row>
    <row r="1056" spans="2:4" x14ac:dyDescent="0.25">
      <c r="B1056" s="1">
        <v>33927</v>
      </c>
      <c r="C1056" s="30">
        <f>VLOOKUP(B1056,'רביות שנתיות'!B:C,2)</f>
        <v>8</v>
      </c>
      <c r="D1056" s="29">
        <f t="shared" si="16"/>
        <v>2.1073004751070989E-4</v>
      </c>
    </row>
    <row r="1057" spans="2:4" x14ac:dyDescent="0.25">
      <c r="B1057" s="1">
        <v>33928</v>
      </c>
      <c r="C1057" s="30">
        <f>VLOOKUP(B1057,'רביות שנתיות'!B:C,2)</f>
        <v>8</v>
      </c>
      <c r="D1057" s="29">
        <f t="shared" si="16"/>
        <v>2.1073004751070989E-4</v>
      </c>
    </row>
    <row r="1058" spans="2:4" x14ac:dyDescent="0.25">
      <c r="B1058" s="1">
        <v>33929</v>
      </c>
      <c r="C1058" s="30">
        <f>VLOOKUP(B1058,'רביות שנתיות'!B:C,2)</f>
        <v>8</v>
      </c>
      <c r="D1058" s="29">
        <f t="shared" si="16"/>
        <v>2.1073004751070989E-4</v>
      </c>
    </row>
    <row r="1059" spans="2:4" x14ac:dyDescent="0.25">
      <c r="B1059" s="1">
        <v>33930</v>
      </c>
      <c r="C1059" s="30">
        <f>VLOOKUP(B1059,'רביות שנתיות'!B:C,2)</f>
        <v>8</v>
      </c>
      <c r="D1059" s="29">
        <f t="shared" si="16"/>
        <v>2.1073004751070989E-4</v>
      </c>
    </row>
    <row r="1060" spans="2:4" x14ac:dyDescent="0.25">
      <c r="B1060" s="1">
        <v>33931</v>
      </c>
      <c r="C1060" s="30">
        <f>VLOOKUP(B1060,'רביות שנתיות'!B:C,2)</f>
        <v>8</v>
      </c>
      <c r="D1060" s="29">
        <f t="shared" si="16"/>
        <v>2.1073004751070989E-4</v>
      </c>
    </row>
    <row r="1061" spans="2:4" x14ac:dyDescent="0.25">
      <c r="B1061" s="1">
        <v>33932</v>
      </c>
      <c r="C1061" s="30">
        <f>VLOOKUP(B1061,'רביות שנתיות'!B:C,2)</f>
        <v>8</v>
      </c>
      <c r="D1061" s="29">
        <f t="shared" si="16"/>
        <v>2.1073004751070989E-4</v>
      </c>
    </row>
    <row r="1062" spans="2:4" x14ac:dyDescent="0.25">
      <c r="B1062" s="1">
        <v>33933</v>
      </c>
      <c r="C1062" s="30">
        <f>VLOOKUP(B1062,'רביות שנתיות'!B:C,2)</f>
        <v>8</v>
      </c>
      <c r="D1062" s="29">
        <f t="shared" si="16"/>
        <v>2.1073004751070989E-4</v>
      </c>
    </row>
    <row r="1063" spans="2:4" x14ac:dyDescent="0.25">
      <c r="B1063" s="1">
        <v>33934</v>
      </c>
      <c r="C1063" s="30">
        <f>VLOOKUP(B1063,'רביות שנתיות'!B:C,2)</f>
        <v>8</v>
      </c>
      <c r="D1063" s="29">
        <f t="shared" si="16"/>
        <v>2.1073004751070989E-4</v>
      </c>
    </row>
    <row r="1064" spans="2:4" x14ac:dyDescent="0.25">
      <c r="B1064" s="1">
        <v>33935</v>
      </c>
      <c r="C1064" s="30">
        <f>VLOOKUP(B1064,'רביות שנתיות'!B:C,2)</f>
        <v>8</v>
      </c>
      <c r="D1064" s="29">
        <f t="shared" si="16"/>
        <v>2.1073004751070989E-4</v>
      </c>
    </row>
    <row r="1065" spans="2:4" x14ac:dyDescent="0.25">
      <c r="B1065" s="1">
        <v>33936</v>
      </c>
      <c r="C1065" s="30">
        <f>VLOOKUP(B1065,'רביות שנתיות'!B:C,2)</f>
        <v>8</v>
      </c>
      <c r="D1065" s="29">
        <f t="shared" si="16"/>
        <v>2.1073004751070989E-4</v>
      </c>
    </row>
    <row r="1066" spans="2:4" x14ac:dyDescent="0.25">
      <c r="B1066" s="1">
        <v>33937</v>
      </c>
      <c r="C1066" s="30">
        <f>VLOOKUP(B1066,'רביות שנתיות'!B:C,2)</f>
        <v>8</v>
      </c>
      <c r="D1066" s="29">
        <f t="shared" si="16"/>
        <v>2.1073004751070989E-4</v>
      </c>
    </row>
    <row r="1067" spans="2:4" x14ac:dyDescent="0.25">
      <c r="B1067" s="1">
        <v>33938</v>
      </c>
      <c r="C1067" s="30">
        <f>VLOOKUP(B1067,'רביות שנתיות'!B:C,2)</f>
        <v>8</v>
      </c>
      <c r="D1067" s="29">
        <f t="shared" si="16"/>
        <v>2.1073004751070989E-4</v>
      </c>
    </row>
    <row r="1068" spans="2:4" x14ac:dyDescent="0.25">
      <c r="B1068" s="1">
        <v>33939</v>
      </c>
      <c r="C1068" s="30">
        <f>VLOOKUP(B1068,'רביות שנתיות'!B:C,2)</f>
        <v>8</v>
      </c>
      <c r="D1068" s="29">
        <f t="shared" si="16"/>
        <v>2.1073004751070989E-4</v>
      </c>
    </row>
    <row r="1069" spans="2:4" x14ac:dyDescent="0.25">
      <c r="B1069" s="1">
        <v>33940</v>
      </c>
      <c r="C1069" s="30">
        <f>VLOOKUP(B1069,'רביות שנתיות'!B:C,2)</f>
        <v>8</v>
      </c>
      <c r="D1069" s="29">
        <f t="shared" si="16"/>
        <v>2.1073004751070989E-4</v>
      </c>
    </row>
    <row r="1070" spans="2:4" x14ac:dyDescent="0.25">
      <c r="B1070" s="1">
        <v>33941</v>
      </c>
      <c r="C1070" s="30">
        <f>VLOOKUP(B1070,'רביות שנתיות'!B:C,2)</f>
        <v>8</v>
      </c>
      <c r="D1070" s="29">
        <f t="shared" si="16"/>
        <v>2.1073004751070989E-4</v>
      </c>
    </row>
    <row r="1071" spans="2:4" x14ac:dyDescent="0.25">
      <c r="B1071" s="1">
        <v>33942</v>
      </c>
      <c r="C1071" s="30">
        <f>VLOOKUP(B1071,'רביות שנתיות'!B:C,2)</f>
        <v>8</v>
      </c>
      <c r="D1071" s="29">
        <f t="shared" si="16"/>
        <v>2.1073004751070989E-4</v>
      </c>
    </row>
    <row r="1072" spans="2:4" x14ac:dyDescent="0.25">
      <c r="B1072" s="1">
        <v>33943</v>
      </c>
      <c r="C1072" s="30">
        <f>VLOOKUP(B1072,'רביות שנתיות'!B:C,2)</f>
        <v>8</v>
      </c>
      <c r="D1072" s="29">
        <f t="shared" si="16"/>
        <v>2.1073004751070989E-4</v>
      </c>
    </row>
    <row r="1073" spans="2:4" x14ac:dyDescent="0.25">
      <c r="B1073" s="1">
        <v>33944</v>
      </c>
      <c r="C1073" s="30">
        <f>VLOOKUP(B1073,'רביות שנתיות'!B:C,2)</f>
        <v>8</v>
      </c>
      <c r="D1073" s="29">
        <f t="shared" si="16"/>
        <v>2.1073004751070989E-4</v>
      </c>
    </row>
    <row r="1074" spans="2:4" x14ac:dyDescent="0.25">
      <c r="B1074" s="1">
        <v>33945</v>
      </c>
      <c r="C1074" s="30">
        <f>VLOOKUP(B1074,'רביות שנתיות'!B:C,2)</f>
        <v>8</v>
      </c>
      <c r="D1074" s="29">
        <f t="shared" si="16"/>
        <v>2.1073004751070989E-4</v>
      </c>
    </row>
    <row r="1075" spans="2:4" x14ac:dyDescent="0.25">
      <c r="B1075" s="1">
        <v>33946</v>
      </c>
      <c r="C1075" s="30">
        <f>VLOOKUP(B1075,'רביות שנתיות'!B:C,2)</f>
        <v>8</v>
      </c>
      <c r="D1075" s="29">
        <f t="shared" si="16"/>
        <v>2.1073004751070989E-4</v>
      </c>
    </row>
    <row r="1076" spans="2:4" x14ac:dyDescent="0.25">
      <c r="B1076" s="1">
        <v>33947</v>
      </c>
      <c r="C1076" s="30">
        <f>VLOOKUP(B1076,'רביות שנתיות'!B:C,2)</f>
        <v>8</v>
      </c>
      <c r="D1076" s="29">
        <f t="shared" si="16"/>
        <v>2.1073004751070989E-4</v>
      </c>
    </row>
    <row r="1077" spans="2:4" x14ac:dyDescent="0.25">
      <c r="B1077" s="1">
        <v>33948</v>
      </c>
      <c r="C1077" s="30">
        <f>VLOOKUP(B1077,'רביות שנתיות'!B:C,2)</f>
        <v>8</v>
      </c>
      <c r="D1077" s="29">
        <f t="shared" si="16"/>
        <v>2.1073004751070989E-4</v>
      </c>
    </row>
    <row r="1078" spans="2:4" x14ac:dyDescent="0.25">
      <c r="B1078" s="1">
        <v>33949</v>
      </c>
      <c r="C1078" s="30">
        <f>VLOOKUP(B1078,'רביות שנתיות'!B:C,2)</f>
        <v>8</v>
      </c>
      <c r="D1078" s="29">
        <f t="shared" si="16"/>
        <v>2.1073004751070989E-4</v>
      </c>
    </row>
    <row r="1079" spans="2:4" x14ac:dyDescent="0.25">
      <c r="B1079" s="1">
        <v>33950</v>
      </c>
      <c r="C1079" s="30">
        <f>VLOOKUP(B1079,'רביות שנתיות'!B:C,2)</f>
        <v>8</v>
      </c>
      <c r="D1079" s="29">
        <f t="shared" si="16"/>
        <v>2.1073004751070989E-4</v>
      </c>
    </row>
    <row r="1080" spans="2:4" x14ac:dyDescent="0.25">
      <c r="B1080" s="1">
        <v>33951</v>
      </c>
      <c r="C1080" s="30">
        <f>VLOOKUP(B1080,'רביות שנתיות'!B:C,2)</f>
        <v>8</v>
      </c>
      <c r="D1080" s="29">
        <f t="shared" si="16"/>
        <v>2.1073004751070989E-4</v>
      </c>
    </row>
    <row r="1081" spans="2:4" x14ac:dyDescent="0.25">
      <c r="B1081" s="1">
        <v>33952</v>
      </c>
      <c r="C1081" s="30">
        <f>VLOOKUP(B1081,'רביות שנתיות'!B:C,2)</f>
        <v>8</v>
      </c>
      <c r="D1081" s="29">
        <f t="shared" si="16"/>
        <v>2.1073004751070989E-4</v>
      </c>
    </row>
    <row r="1082" spans="2:4" x14ac:dyDescent="0.25">
      <c r="B1082" s="1">
        <v>33953</v>
      </c>
      <c r="C1082" s="30">
        <f>VLOOKUP(B1082,'רביות שנתיות'!B:C,2)</f>
        <v>8</v>
      </c>
      <c r="D1082" s="29">
        <f t="shared" si="16"/>
        <v>2.1073004751070989E-4</v>
      </c>
    </row>
    <row r="1083" spans="2:4" x14ac:dyDescent="0.25">
      <c r="B1083" s="1">
        <v>33954</v>
      </c>
      <c r="C1083" s="30">
        <f>VLOOKUP(B1083,'רביות שנתיות'!B:C,2)</f>
        <v>8</v>
      </c>
      <c r="D1083" s="29">
        <f t="shared" si="16"/>
        <v>2.1073004751070989E-4</v>
      </c>
    </row>
    <row r="1084" spans="2:4" x14ac:dyDescent="0.25">
      <c r="B1084" s="1">
        <v>33955</v>
      </c>
      <c r="C1084" s="30">
        <f>VLOOKUP(B1084,'רביות שנתיות'!B:C,2)</f>
        <v>8</v>
      </c>
      <c r="D1084" s="29">
        <f t="shared" si="16"/>
        <v>2.1073004751070989E-4</v>
      </c>
    </row>
    <row r="1085" spans="2:4" x14ac:dyDescent="0.25">
      <c r="B1085" s="1">
        <v>33956</v>
      </c>
      <c r="C1085" s="30">
        <f>VLOOKUP(B1085,'רביות שנתיות'!B:C,2)</f>
        <v>8</v>
      </c>
      <c r="D1085" s="29">
        <f t="shared" si="16"/>
        <v>2.1073004751070989E-4</v>
      </c>
    </row>
    <row r="1086" spans="2:4" x14ac:dyDescent="0.25">
      <c r="B1086" s="1">
        <v>33957</v>
      </c>
      <c r="C1086" s="30">
        <f>VLOOKUP(B1086,'רביות שנתיות'!B:C,2)</f>
        <v>8</v>
      </c>
      <c r="D1086" s="29">
        <f t="shared" si="16"/>
        <v>2.1073004751070989E-4</v>
      </c>
    </row>
    <row r="1087" spans="2:4" x14ac:dyDescent="0.25">
      <c r="B1087" s="1">
        <v>33958</v>
      </c>
      <c r="C1087" s="30">
        <f>VLOOKUP(B1087,'רביות שנתיות'!B:C,2)</f>
        <v>8</v>
      </c>
      <c r="D1087" s="29">
        <f t="shared" si="16"/>
        <v>2.1073004751070989E-4</v>
      </c>
    </row>
    <row r="1088" spans="2:4" x14ac:dyDescent="0.25">
      <c r="B1088" s="1">
        <v>33959</v>
      </c>
      <c r="C1088" s="30">
        <f>VLOOKUP(B1088,'רביות שנתיות'!B:C,2)</f>
        <v>8</v>
      </c>
      <c r="D1088" s="29">
        <f t="shared" si="16"/>
        <v>2.1073004751070989E-4</v>
      </c>
    </row>
    <row r="1089" spans="2:4" x14ac:dyDescent="0.25">
      <c r="B1089" s="1">
        <v>33960</v>
      </c>
      <c r="C1089" s="30">
        <f>VLOOKUP(B1089,'רביות שנתיות'!B:C,2)</f>
        <v>8</v>
      </c>
      <c r="D1089" s="29">
        <f t="shared" si="16"/>
        <v>2.1073004751070989E-4</v>
      </c>
    </row>
    <row r="1090" spans="2:4" x14ac:dyDescent="0.25">
      <c r="B1090" s="1">
        <v>33961</v>
      </c>
      <c r="C1090" s="30">
        <f>VLOOKUP(B1090,'רביות שנתיות'!B:C,2)</f>
        <v>8</v>
      </c>
      <c r="D1090" s="29">
        <f t="shared" si="16"/>
        <v>2.1073004751070989E-4</v>
      </c>
    </row>
    <row r="1091" spans="2:4" x14ac:dyDescent="0.25">
      <c r="B1091" s="1">
        <v>33962</v>
      </c>
      <c r="C1091" s="30">
        <f>VLOOKUP(B1091,'רביות שנתיות'!B:C,2)</f>
        <v>8</v>
      </c>
      <c r="D1091" s="29">
        <f t="shared" si="16"/>
        <v>2.1073004751070989E-4</v>
      </c>
    </row>
    <row r="1092" spans="2:4" x14ac:dyDescent="0.25">
      <c r="B1092" s="1">
        <v>33963</v>
      </c>
      <c r="C1092" s="30">
        <f>VLOOKUP(B1092,'רביות שנתיות'!B:C,2)</f>
        <v>8</v>
      </c>
      <c r="D1092" s="29">
        <f t="shared" si="16"/>
        <v>2.1073004751070989E-4</v>
      </c>
    </row>
    <row r="1093" spans="2:4" x14ac:dyDescent="0.25">
      <c r="B1093" s="1">
        <v>33964</v>
      </c>
      <c r="C1093" s="30">
        <f>VLOOKUP(B1093,'רביות שנתיות'!B:C,2)</f>
        <v>8</v>
      </c>
      <c r="D1093" s="29">
        <f t="shared" ref="D1093:D1156" si="17">(1+C1093/100)^(1/365.25)-1</f>
        <v>2.1073004751070989E-4</v>
      </c>
    </row>
    <row r="1094" spans="2:4" x14ac:dyDescent="0.25">
      <c r="B1094" s="1">
        <v>33965</v>
      </c>
      <c r="C1094" s="30">
        <f>VLOOKUP(B1094,'רביות שנתיות'!B:C,2)</f>
        <v>8</v>
      </c>
      <c r="D1094" s="29">
        <f t="shared" si="17"/>
        <v>2.1073004751070989E-4</v>
      </c>
    </row>
    <row r="1095" spans="2:4" x14ac:dyDescent="0.25">
      <c r="B1095" s="1">
        <v>33966</v>
      </c>
      <c r="C1095" s="30">
        <f>VLOOKUP(B1095,'רביות שנתיות'!B:C,2)</f>
        <v>8</v>
      </c>
      <c r="D1095" s="29">
        <f t="shared" si="17"/>
        <v>2.1073004751070989E-4</v>
      </c>
    </row>
    <row r="1096" spans="2:4" x14ac:dyDescent="0.25">
      <c r="B1096" s="1">
        <v>33967</v>
      </c>
      <c r="C1096" s="30">
        <f>VLOOKUP(B1096,'רביות שנתיות'!B:C,2)</f>
        <v>8</v>
      </c>
      <c r="D1096" s="29">
        <f t="shared" si="17"/>
        <v>2.1073004751070989E-4</v>
      </c>
    </row>
    <row r="1097" spans="2:4" x14ac:dyDescent="0.25">
      <c r="B1097" s="1">
        <v>33968</v>
      </c>
      <c r="C1097" s="30">
        <f>VLOOKUP(B1097,'רביות שנתיות'!B:C,2)</f>
        <v>8</v>
      </c>
      <c r="D1097" s="29">
        <f t="shared" si="17"/>
        <v>2.1073004751070989E-4</v>
      </c>
    </row>
    <row r="1098" spans="2:4" x14ac:dyDescent="0.25">
      <c r="B1098" s="1">
        <v>33969</v>
      </c>
      <c r="C1098" s="30">
        <f>VLOOKUP(B1098,'רביות שנתיות'!B:C,2)</f>
        <v>8</v>
      </c>
      <c r="D1098" s="29">
        <f t="shared" si="17"/>
        <v>2.1073004751070989E-4</v>
      </c>
    </row>
    <row r="1099" spans="2:4" x14ac:dyDescent="0.25">
      <c r="B1099" s="1">
        <v>33970</v>
      </c>
      <c r="C1099" s="30">
        <f>VLOOKUP(B1099,'רביות שנתיות'!B:C,2)</f>
        <v>8</v>
      </c>
      <c r="D1099" s="29">
        <f t="shared" si="17"/>
        <v>2.1073004751070989E-4</v>
      </c>
    </row>
    <row r="1100" spans="2:4" x14ac:dyDescent="0.25">
      <c r="B1100" s="1">
        <v>33971</v>
      </c>
      <c r="C1100" s="30">
        <f>VLOOKUP(B1100,'רביות שנתיות'!B:C,2)</f>
        <v>8</v>
      </c>
      <c r="D1100" s="29">
        <f t="shared" si="17"/>
        <v>2.1073004751070989E-4</v>
      </c>
    </row>
    <row r="1101" spans="2:4" x14ac:dyDescent="0.25">
      <c r="B1101" s="1">
        <v>33972</v>
      </c>
      <c r="C1101" s="30">
        <f>VLOOKUP(B1101,'רביות שנתיות'!B:C,2)</f>
        <v>8</v>
      </c>
      <c r="D1101" s="29">
        <f t="shared" si="17"/>
        <v>2.1073004751070989E-4</v>
      </c>
    </row>
    <row r="1102" spans="2:4" x14ac:dyDescent="0.25">
      <c r="B1102" s="1">
        <v>33973</v>
      </c>
      <c r="C1102" s="30">
        <f>VLOOKUP(B1102,'רביות שנתיות'!B:C,2)</f>
        <v>8</v>
      </c>
      <c r="D1102" s="29">
        <f t="shared" si="17"/>
        <v>2.1073004751070989E-4</v>
      </c>
    </row>
    <row r="1103" spans="2:4" x14ac:dyDescent="0.25">
      <c r="B1103" s="1">
        <v>33974</v>
      </c>
      <c r="C1103" s="30">
        <f>VLOOKUP(B1103,'רביות שנתיות'!B:C,2)</f>
        <v>8</v>
      </c>
      <c r="D1103" s="29">
        <f t="shared" si="17"/>
        <v>2.1073004751070989E-4</v>
      </c>
    </row>
    <row r="1104" spans="2:4" x14ac:dyDescent="0.25">
      <c r="B1104" s="1">
        <v>33975</v>
      </c>
      <c r="C1104" s="30">
        <f>VLOOKUP(B1104,'רביות שנתיות'!B:C,2)</f>
        <v>8</v>
      </c>
      <c r="D1104" s="29">
        <f t="shared" si="17"/>
        <v>2.1073004751070989E-4</v>
      </c>
    </row>
    <row r="1105" spans="2:4" x14ac:dyDescent="0.25">
      <c r="B1105" s="1">
        <v>33976</v>
      </c>
      <c r="C1105" s="30">
        <f>VLOOKUP(B1105,'רביות שנתיות'!B:C,2)</f>
        <v>8</v>
      </c>
      <c r="D1105" s="29">
        <f t="shared" si="17"/>
        <v>2.1073004751070989E-4</v>
      </c>
    </row>
    <row r="1106" spans="2:4" x14ac:dyDescent="0.25">
      <c r="B1106" s="1">
        <v>33977</v>
      </c>
      <c r="C1106" s="30">
        <f>VLOOKUP(B1106,'רביות שנתיות'!B:C,2)</f>
        <v>8</v>
      </c>
      <c r="D1106" s="29">
        <f t="shared" si="17"/>
        <v>2.1073004751070989E-4</v>
      </c>
    </row>
    <row r="1107" spans="2:4" x14ac:dyDescent="0.25">
      <c r="B1107" s="1">
        <v>33978</v>
      </c>
      <c r="C1107" s="30">
        <f>VLOOKUP(B1107,'רביות שנתיות'!B:C,2)</f>
        <v>8</v>
      </c>
      <c r="D1107" s="29">
        <f t="shared" si="17"/>
        <v>2.1073004751070989E-4</v>
      </c>
    </row>
    <row r="1108" spans="2:4" x14ac:dyDescent="0.25">
      <c r="B1108" s="1">
        <v>33979</v>
      </c>
      <c r="C1108" s="30">
        <f>VLOOKUP(B1108,'רביות שנתיות'!B:C,2)</f>
        <v>8</v>
      </c>
      <c r="D1108" s="29">
        <f t="shared" si="17"/>
        <v>2.1073004751070989E-4</v>
      </c>
    </row>
    <row r="1109" spans="2:4" x14ac:dyDescent="0.25">
      <c r="B1109" s="1">
        <v>33980</v>
      </c>
      <c r="C1109" s="30">
        <f>VLOOKUP(B1109,'רביות שנתיות'!B:C,2)</f>
        <v>8</v>
      </c>
      <c r="D1109" s="29">
        <f t="shared" si="17"/>
        <v>2.1073004751070989E-4</v>
      </c>
    </row>
    <row r="1110" spans="2:4" x14ac:dyDescent="0.25">
      <c r="B1110" s="1">
        <v>33981</v>
      </c>
      <c r="C1110" s="30">
        <f>VLOOKUP(B1110,'רביות שנתיות'!B:C,2)</f>
        <v>8</v>
      </c>
      <c r="D1110" s="29">
        <f t="shared" si="17"/>
        <v>2.1073004751070989E-4</v>
      </c>
    </row>
    <row r="1111" spans="2:4" x14ac:dyDescent="0.25">
      <c r="B1111" s="1">
        <v>33982</v>
      </c>
      <c r="C1111" s="30">
        <f>VLOOKUP(B1111,'רביות שנתיות'!B:C,2)</f>
        <v>8</v>
      </c>
      <c r="D1111" s="29">
        <f t="shared" si="17"/>
        <v>2.1073004751070989E-4</v>
      </c>
    </row>
    <row r="1112" spans="2:4" x14ac:dyDescent="0.25">
      <c r="B1112" s="1">
        <v>33983</v>
      </c>
      <c r="C1112" s="30">
        <f>VLOOKUP(B1112,'רביות שנתיות'!B:C,2)</f>
        <v>8</v>
      </c>
      <c r="D1112" s="29">
        <f t="shared" si="17"/>
        <v>2.1073004751070989E-4</v>
      </c>
    </row>
    <row r="1113" spans="2:4" x14ac:dyDescent="0.25">
      <c r="B1113" s="1">
        <v>33984</v>
      </c>
      <c r="C1113" s="30">
        <f>VLOOKUP(B1113,'רביות שנתיות'!B:C,2)</f>
        <v>8</v>
      </c>
      <c r="D1113" s="29">
        <f t="shared" si="17"/>
        <v>2.1073004751070989E-4</v>
      </c>
    </row>
    <row r="1114" spans="2:4" x14ac:dyDescent="0.25">
      <c r="B1114" s="1">
        <v>33985</v>
      </c>
      <c r="C1114" s="30">
        <f>VLOOKUP(B1114,'רביות שנתיות'!B:C,2)</f>
        <v>8</v>
      </c>
      <c r="D1114" s="29">
        <f t="shared" si="17"/>
        <v>2.1073004751070989E-4</v>
      </c>
    </row>
    <row r="1115" spans="2:4" x14ac:dyDescent="0.25">
      <c r="B1115" s="1">
        <v>33986</v>
      </c>
      <c r="C1115" s="30">
        <f>VLOOKUP(B1115,'רביות שנתיות'!B:C,2)</f>
        <v>8</v>
      </c>
      <c r="D1115" s="29">
        <f t="shared" si="17"/>
        <v>2.1073004751070989E-4</v>
      </c>
    </row>
    <row r="1116" spans="2:4" x14ac:dyDescent="0.25">
      <c r="B1116" s="1">
        <v>33987</v>
      </c>
      <c r="C1116" s="30">
        <f>VLOOKUP(B1116,'רביות שנתיות'!B:C,2)</f>
        <v>8</v>
      </c>
      <c r="D1116" s="29">
        <f t="shared" si="17"/>
        <v>2.1073004751070989E-4</v>
      </c>
    </row>
    <row r="1117" spans="2:4" x14ac:dyDescent="0.25">
      <c r="B1117" s="1">
        <v>33988</v>
      </c>
      <c r="C1117" s="30">
        <f>VLOOKUP(B1117,'רביות שנתיות'!B:C,2)</f>
        <v>8</v>
      </c>
      <c r="D1117" s="29">
        <f t="shared" si="17"/>
        <v>2.1073004751070989E-4</v>
      </c>
    </row>
    <row r="1118" spans="2:4" x14ac:dyDescent="0.25">
      <c r="B1118" s="1">
        <v>33989</v>
      </c>
      <c r="C1118" s="30">
        <f>VLOOKUP(B1118,'רביות שנתיות'!B:C,2)</f>
        <v>8</v>
      </c>
      <c r="D1118" s="29">
        <f t="shared" si="17"/>
        <v>2.1073004751070989E-4</v>
      </c>
    </row>
    <row r="1119" spans="2:4" x14ac:dyDescent="0.25">
      <c r="B1119" s="1">
        <v>33990</v>
      </c>
      <c r="C1119" s="30">
        <f>VLOOKUP(B1119,'רביות שנתיות'!B:C,2)</f>
        <v>8</v>
      </c>
      <c r="D1119" s="29">
        <f t="shared" si="17"/>
        <v>2.1073004751070989E-4</v>
      </c>
    </row>
    <row r="1120" spans="2:4" x14ac:dyDescent="0.25">
      <c r="B1120" s="1">
        <v>33991</v>
      </c>
      <c r="C1120" s="30">
        <f>VLOOKUP(B1120,'רביות שנתיות'!B:C,2)</f>
        <v>8</v>
      </c>
      <c r="D1120" s="29">
        <f t="shared" si="17"/>
        <v>2.1073004751070989E-4</v>
      </c>
    </row>
    <row r="1121" spans="2:4" x14ac:dyDescent="0.25">
      <c r="B1121" s="1">
        <v>33992</v>
      </c>
      <c r="C1121" s="30">
        <f>VLOOKUP(B1121,'רביות שנתיות'!B:C,2)</f>
        <v>8</v>
      </c>
      <c r="D1121" s="29">
        <f t="shared" si="17"/>
        <v>2.1073004751070989E-4</v>
      </c>
    </row>
    <row r="1122" spans="2:4" x14ac:dyDescent="0.25">
      <c r="B1122" s="1">
        <v>33993</v>
      </c>
      <c r="C1122" s="30">
        <f>VLOOKUP(B1122,'רביות שנתיות'!B:C,2)</f>
        <v>8</v>
      </c>
      <c r="D1122" s="29">
        <f t="shared" si="17"/>
        <v>2.1073004751070989E-4</v>
      </c>
    </row>
    <row r="1123" spans="2:4" x14ac:dyDescent="0.25">
      <c r="B1123" s="1">
        <v>33994</v>
      </c>
      <c r="C1123" s="30">
        <f>VLOOKUP(B1123,'רביות שנתיות'!B:C,2)</f>
        <v>8</v>
      </c>
      <c r="D1123" s="29">
        <f t="shared" si="17"/>
        <v>2.1073004751070989E-4</v>
      </c>
    </row>
    <row r="1124" spans="2:4" x14ac:dyDescent="0.25">
      <c r="B1124" s="1">
        <v>33995</v>
      </c>
      <c r="C1124" s="30">
        <f>VLOOKUP(B1124,'רביות שנתיות'!B:C,2)</f>
        <v>8</v>
      </c>
      <c r="D1124" s="29">
        <f t="shared" si="17"/>
        <v>2.1073004751070989E-4</v>
      </c>
    </row>
    <row r="1125" spans="2:4" x14ac:dyDescent="0.25">
      <c r="B1125" s="1">
        <v>33996</v>
      </c>
      <c r="C1125" s="30">
        <f>VLOOKUP(B1125,'רביות שנתיות'!B:C,2)</f>
        <v>8</v>
      </c>
      <c r="D1125" s="29">
        <f t="shared" si="17"/>
        <v>2.1073004751070989E-4</v>
      </c>
    </row>
    <row r="1126" spans="2:4" x14ac:dyDescent="0.25">
      <c r="B1126" s="1">
        <v>33997</v>
      </c>
      <c r="C1126" s="30">
        <f>VLOOKUP(B1126,'רביות שנתיות'!B:C,2)</f>
        <v>8</v>
      </c>
      <c r="D1126" s="29">
        <f t="shared" si="17"/>
        <v>2.1073004751070989E-4</v>
      </c>
    </row>
    <row r="1127" spans="2:4" x14ac:dyDescent="0.25">
      <c r="B1127" s="1">
        <v>33998</v>
      </c>
      <c r="C1127" s="30">
        <f>VLOOKUP(B1127,'רביות שנתיות'!B:C,2)</f>
        <v>8</v>
      </c>
      <c r="D1127" s="29">
        <f t="shared" si="17"/>
        <v>2.1073004751070989E-4</v>
      </c>
    </row>
    <row r="1128" spans="2:4" x14ac:dyDescent="0.25">
      <c r="B1128" s="1">
        <v>33999</v>
      </c>
      <c r="C1128" s="30">
        <f>VLOOKUP(B1128,'רביות שנתיות'!B:C,2)</f>
        <v>8</v>
      </c>
      <c r="D1128" s="29">
        <f t="shared" si="17"/>
        <v>2.1073004751070989E-4</v>
      </c>
    </row>
    <row r="1129" spans="2:4" x14ac:dyDescent="0.25">
      <c r="B1129" s="1">
        <v>34000</v>
      </c>
      <c r="C1129" s="30">
        <f>VLOOKUP(B1129,'רביות שנתיות'!B:C,2)</f>
        <v>8</v>
      </c>
      <c r="D1129" s="29">
        <f t="shared" si="17"/>
        <v>2.1073004751070989E-4</v>
      </c>
    </row>
    <row r="1130" spans="2:4" x14ac:dyDescent="0.25">
      <c r="B1130" s="1">
        <v>34001</v>
      </c>
      <c r="C1130" s="30">
        <f>VLOOKUP(B1130,'רביות שנתיות'!B:C,2)</f>
        <v>8</v>
      </c>
      <c r="D1130" s="29">
        <f t="shared" si="17"/>
        <v>2.1073004751070989E-4</v>
      </c>
    </row>
    <row r="1131" spans="2:4" x14ac:dyDescent="0.25">
      <c r="B1131" s="1">
        <v>34002</v>
      </c>
      <c r="C1131" s="30">
        <f>VLOOKUP(B1131,'רביות שנתיות'!B:C,2)</f>
        <v>8</v>
      </c>
      <c r="D1131" s="29">
        <f t="shared" si="17"/>
        <v>2.1073004751070989E-4</v>
      </c>
    </row>
    <row r="1132" spans="2:4" x14ac:dyDescent="0.25">
      <c r="B1132" s="1">
        <v>34003</v>
      </c>
      <c r="C1132" s="30">
        <f>VLOOKUP(B1132,'רביות שנתיות'!B:C,2)</f>
        <v>8</v>
      </c>
      <c r="D1132" s="29">
        <f t="shared" si="17"/>
        <v>2.1073004751070989E-4</v>
      </c>
    </row>
    <row r="1133" spans="2:4" x14ac:dyDescent="0.25">
      <c r="B1133" s="1">
        <v>34004</v>
      </c>
      <c r="C1133" s="30">
        <f>VLOOKUP(B1133,'רביות שנתיות'!B:C,2)</f>
        <v>8</v>
      </c>
      <c r="D1133" s="29">
        <f t="shared" si="17"/>
        <v>2.1073004751070989E-4</v>
      </c>
    </row>
    <row r="1134" spans="2:4" x14ac:dyDescent="0.25">
      <c r="B1134" s="1">
        <v>34005</v>
      </c>
      <c r="C1134" s="30">
        <f>VLOOKUP(B1134,'רביות שנתיות'!B:C,2)</f>
        <v>8</v>
      </c>
      <c r="D1134" s="29">
        <f t="shared" si="17"/>
        <v>2.1073004751070989E-4</v>
      </c>
    </row>
    <row r="1135" spans="2:4" x14ac:dyDescent="0.25">
      <c r="B1135" s="1">
        <v>34006</v>
      </c>
      <c r="C1135" s="30">
        <f>VLOOKUP(B1135,'רביות שנתיות'!B:C,2)</f>
        <v>8</v>
      </c>
      <c r="D1135" s="29">
        <f t="shared" si="17"/>
        <v>2.1073004751070989E-4</v>
      </c>
    </row>
    <row r="1136" spans="2:4" x14ac:dyDescent="0.25">
      <c r="B1136" s="1">
        <v>34007</v>
      </c>
      <c r="C1136" s="30">
        <f>VLOOKUP(B1136,'רביות שנתיות'!B:C,2)</f>
        <v>8</v>
      </c>
      <c r="D1136" s="29">
        <f t="shared" si="17"/>
        <v>2.1073004751070989E-4</v>
      </c>
    </row>
    <row r="1137" spans="2:4" x14ac:dyDescent="0.25">
      <c r="B1137" s="1">
        <v>34008</v>
      </c>
      <c r="C1137" s="30">
        <f>VLOOKUP(B1137,'רביות שנתיות'!B:C,2)</f>
        <v>8</v>
      </c>
      <c r="D1137" s="29">
        <f t="shared" si="17"/>
        <v>2.1073004751070989E-4</v>
      </c>
    </row>
    <row r="1138" spans="2:4" x14ac:dyDescent="0.25">
      <c r="B1138" s="1">
        <v>34009</v>
      </c>
      <c r="C1138" s="30">
        <f>VLOOKUP(B1138,'רביות שנתיות'!B:C,2)</f>
        <v>8</v>
      </c>
      <c r="D1138" s="29">
        <f t="shared" si="17"/>
        <v>2.1073004751070989E-4</v>
      </c>
    </row>
    <row r="1139" spans="2:4" x14ac:dyDescent="0.25">
      <c r="B1139" s="1">
        <v>34010</v>
      </c>
      <c r="C1139" s="30">
        <f>VLOOKUP(B1139,'רביות שנתיות'!B:C,2)</f>
        <v>8</v>
      </c>
      <c r="D1139" s="29">
        <f t="shared" si="17"/>
        <v>2.1073004751070989E-4</v>
      </c>
    </row>
    <row r="1140" spans="2:4" x14ac:dyDescent="0.25">
      <c r="B1140" s="1">
        <v>34011</v>
      </c>
      <c r="C1140" s="30">
        <f>VLOOKUP(B1140,'רביות שנתיות'!B:C,2)</f>
        <v>8</v>
      </c>
      <c r="D1140" s="29">
        <f t="shared" si="17"/>
        <v>2.1073004751070989E-4</v>
      </c>
    </row>
    <row r="1141" spans="2:4" x14ac:dyDescent="0.25">
      <c r="B1141" s="1">
        <v>34012</v>
      </c>
      <c r="C1141" s="30">
        <f>VLOOKUP(B1141,'רביות שנתיות'!B:C,2)</f>
        <v>8</v>
      </c>
      <c r="D1141" s="29">
        <f t="shared" si="17"/>
        <v>2.1073004751070989E-4</v>
      </c>
    </row>
    <row r="1142" spans="2:4" x14ac:dyDescent="0.25">
      <c r="B1142" s="1">
        <v>34013</v>
      </c>
      <c r="C1142" s="30">
        <f>VLOOKUP(B1142,'רביות שנתיות'!B:C,2)</f>
        <v>8</v>
      </c>
      <c r="D1142" s="29">
        <f t="shared" si="17"/>
        <v>2.1073004751070989E-4</v>
      </c>
    </row>
    <row r="1143" spans="2:4" x14ac:dyDescent="0.25">
      <c r="B1143" s="1">
        <v>34014</v>
      </c>
      <c r="C1143" s="30">
        <f>VLOOKUP(B1143,'רביות שנתיות'!B:C,2)</f>
        <v>8</v>
      </c>
      <c r="D1143" s="29">
        <f t="shared" si="17"/>
        <v>2.1073004751070989E-4</v>
      </c>
    </row>
    <row r="1144" spans="2:4" x14ac:dyDescent="0.25">
      <c r="B1144" s="1">
        <v>34015</v>
      </c>
      <c r="C1144" s="30">
        <f>VLOOKUP(B1144,'רביות שנתיות'!B:C,2)</f>
        <v>8</v>
      </c>
      <c r="D1144" s="29">
        <f t="shared" si="17"/>
        <v>2.1073004751070989E-4</v>
      </c>
    </row>
    <row r="1145" spans="2:4" x14ac:dyDescent="0.25">
      <c r="B1145" s="1">
        <v>34016</v>
      </c>
      <c r="C1145" s="30">
        <f>VLOOKUP(B1145,'רביות שנתיות'!B:C,2)</f>
        <v>8</v>
      </c>
      <c r="D1145" s="29">
        <f t="shared" si="17"/>
        <v>2.1073004751070989E-4</v>
      </c>
    </row>
    <row r="1146" spans="2:4" x14ac:dyDescent="0.25">
      <c r="B1146" s="1">
        <v>34017</v>
      </c>
      <c r="C1146" s="30">
        <f>VLOOKUP(B1146,'רביות שנתיות'!B:C,2)</f>
        <v>8</v>
      </c>
      <c r="D1146" s="29">
        <f t="shared" si="17"/>
        <v>2.1073004751070989E-4</v>
      </c>
    </row>
    <row r="1147" spans="2:4" x14ac:dyDescent="0.25">
      <c r="B1147" s="1">
        <v>34018</v>
      </c>
      <c r="C1147" s="30">
        <f>VLOOKUP(B1147,'רביות שנתיות'!B:C,2)</f>
        <v>8</v>
      </c>
      <c r="D1147" s="29">
        <f t="shared" si="17"/>
        <v>2.1073004751070989E-4</v>
      </c>
    </row>
    <row r="1148" spans="2:4" x14ac:dyDescent="0.25">
      <c r="B1148" s="1">
        <v>34019</v>
      </c>
      <c r="C1148" s="30">
        <f>VLOOKUP(B1148,'רביות שנתיות'!B:C,2)</f>
        <v>8</v>
      </c>
      <c r="D1148" s="29">
        <f t="shared" si="17"/>
        <v>2.1073004751070989E-4</v>
      </c>
    </row>
    <row r="1149" spans="2:4" x14ac:dyDescent="0.25">
      <c r="B1149" s="1">
        <v>34020</v>
      </c>
      <c r="C1149" s="30">
        <f>VLOOKUP(B1149,'רביות שנתיות'!B:C,2)</f>
        <v>8</v>
      </c>
      <c r="D1149" s="29">
        <f t="shared" si="17"/>
        <v>2.1073004751070989E-4</v>
      </c>
    </row>
    <row r="1150" spans="2:4" x14ac:dyDescent="0.25">
      <c r="B1150" s="1">
        <v>34021</v>
      </c>
      <c r="C1150" s="30">
        <f>VLOOKUP(B1150,'רביות שנתיות'!B:C,2)</f>
        <v>8</v>
      </c>
      <c r="D1150" s="29">
        <f t="shared" si="17"/>
        <v>2.1073004751070989E-4</v>
      </c>
    </row>
    <row r="1151" spans="2:4" x14ac:dyDescent="0.25">
      <c r="B1151" s="1">
        <v>34022</v>
      </c>
      <c r="C1151" s="30">
        <f>VLOOKUP(B1151,'רביות שנתיות'!B:C,2)</f>
        <v>8</v>
      </c>
      <c r="D1151" s="29">
        <f t="shared" si="17"/>
        <v>2.1073004751070989E-4</v>
      </c>
    </row>
    <row r="1152" spans="2:4" x14ac:dyDescent="0.25">
      <c r="B1152" s="1">
        <v>34023</v>
      </c>
      <c r="C1152" s="30">
        <f>VLOOKUP(B1152,'רביות שנתיות'!B:C,2)</f>
        <v>8</v>
      </c>
      <c r="D1152" s="29">
        <f t="shared" si="17"/>
        <v>2.1073004751070989E-4</v>
      </c>
    </row>
    <row r="1153" spans="2:4" x14ac:dyDescent="0.25">
      <c r="B1153" s="1">
        <v>34024</v>
      </c>
      <c r="C1153" s="30">
        <f>VLOOKUP(B1153,'רביות שנתיות'!B:C,2)</f>
        <v>8</v>
      </c>
      <c r="D1153" s="29">
        <f t="shared" si="17"/>
        <v>2.1073004751070989E-4</v>
      </c>
    </row>
    <row r="1154" spans="2:4" x14ac:dyDescent="0.25">
      <c r="B1154" s="1">
        <v>34025</v>
      </c>
      <c r="C1154" s="30">
        <f>VLOOKUP(B1154,'רביות שנתיות'!B:C,2)</f>
        <v>8</v>
      </c>
      <c r="D1154" s="29">
        <f t="shared" si="17"/>
        <v>2.1073004751070989E-4</v>
      </c>
    </row>
    <row r="1155" spans="2:4" x14ac:dyDescent="0.25">
      <c r="B1155" s="1">
        <v>34026</v>
      </c>
      <c r="C1155" s="30">
        <f>VLOOKUP(B1155,'רביות שנתיות'!B:C,2)</f>
        <v>8</v>
      </c>
      <c r="D1155" s="29">
        <f t="shared" si="17"/>
        <v>2.1073004751070989E-4</v>
      </c>
    </row>
    <row r="1156" spans="2:4" x14ac:dyDescent="0.25">
      <c r="B1156" s="1">
        <v>34027</v>
      </c>
      <c r="C1156" s="30">
        <f>VLOOKUP(B1156,'רביות שנתיות'!B:C,2)</f>
        <v>8</v>
      </c>
      <c r="D1156" s="29">
        <f t="shared" si="17"/>
        <v>2.1073004751070989E-4</v>
      </c>
    </row>
    <row r="1157" spans="2:4" x14ac:dyDescent="0.25">
      <c r="B1157" s="1">
        <v>34028</v>
      </c>
      <c r="C1157" s="30">
        <f>VLOOKUP(B1157,'רביות שנתיות'!B:C,2)</f>
        <v>8</v>
      </c>
      <c r="D1157" s="29">
        <f t="shared" ref="D1157:D1220" si="18">(1+C1157/100)^(1/365.25)-1</f>
        <v>2.1073004751070989E-4</v>
      </c>
    </row>
    <row r="1158" spans="2:4" x14ac:dyDescent="0.25">
      <c r="B1158" s="1">
        <v>34029</v>
      </c>
      <c r="C1158" s="30">
        <f>VLOOKUP(B1158,'רביות שנתיות'!B:C,2)</f>
        <v>8</v>
      </c>
      <c r="D1158" s="29">
        <f t="shared" si="18"/>
        <v>2.1073004751070989E-4</v>
      </c>
    </row>
    <row r="1159" spans="2:4" x14ac:dyDescent="0.25">
      <c r="B1159" s="1">
        <v>34030</v>
      </c>
      <c r="C1159" s="30">
        <f>VLOOKUP(B1159,'רביות שנתיות'!B:C,2)</f>
        <v>8</v>
      </c>
      <c r="D1159" s="29">
        <f t="shared" si="18"/>
        <v>2.1073004751070989E-4</v>
      </c>
    </row>
    <row r="1160" spans="2:4" x14ac:dyDescent="0.25">
      <c r="B1160" s="1">
        <v>34031</v>
      </c>
      <c r="C1160" s="30">
        <f>VLOOKUP(B1160,'רביות שנתיות'!B:C,2)</f>
        <v>8</v>
      </c>
      <c r="D1160" s="29">
        <f t="shared" si="18"/>
        <v>2.1073004751070989E-4</v>
      </c>
    </row>
    <row r="1161" spans="2:4" x14ac:dyDescent="0.25">
      <c r="B1161" s="1">
        <v>34032</v>
      </c>
      <c r="C1161" s="30">
        <f>VLOOKUP(B1161,'רביות שנתיות'!B:C,2)</f>
        <v>8</v>
      </c>
      <c r="D1161" s="29">
        <f t="shared" si="18"/>
        <v>2.1073004751070989E-4</v>
      </c>
    </row>
    <row r="1162" spans="2:4" x14ac:dyDescent="0.25">
      <c r="B1162" s="1">
        <v>34033</v>
      </c>
      <c r="C1162" s="30">
        <f>VLOOKUP(B1162,'רביות שנתיות'!B:C,2)</f>
        <v>8</v>
      </c>
      <c r="D1162" s="29">
        <f t="shared" si="18"/>
        <v>2.1073004751070989E-4</v>
      </c>
    </row>
    <row r="1163" spans="2:4" x14ac:dyDescent="0.25">
      <c r="B1163" s="1">
        <v>34034</v>
      </c>
      <c r="C1163" s="30">
        <f>VLOOKUP(B1163,'רביות שנתיות'!B:C,2)</f>
        <v>8</v>
      </c>
      <c r="D1163" s="29">
        <f t="shared" si="18"/>
        <v>2.1073004751070989E-4</v>
      </c>
    </row>
    <row r="1164" spans="2:4" x14ac:dyDescent="0.25">
      <c r="B1164" s="1">
        <v>34035</v>
      </c>
      <c r="C1164" s="30">
        <f>VLOOKUP(B1164,'רביות שנתיות'!B:C,2)</f>
        <v>8</v>
      </c>
      <c r="D1164" s="29">
        <f t="shared" si="18"/>
        <v>2.1073004751070989E-4</v>
      </c>
    </row>
    <row r="1165" spans="2:4" x14ac:dyDescent="0.25">
      <c r="B1165" s="1">
        <v>34036</v>
      </c>
      <c r="C1165" s="30">
        <f>VLOOKUP(B1165,'רביות שנתיות'!B:C,2)</f>
        <v>8</v>
      </c>
      <c r="D1165" s="29">
        <f t="shared" si="18"/>
        <v>2.1073004751070989E-4</v>
      </c>
    </row>
    <row r="1166" spans="2:4" x14ac:dyDescent="0.25">
      <c r="B1166" s="1">
        <v>34037</v>
      </c>
      <c r="C1166" s="30">
        <f>VLOOKUP(B1166,'רביות שנתיות'!B:C,2)</f>
        <v>8</v>
      </c>
      <c r="D1166" s="29">
        <f t="shared" si="18"/>
        <v>2.1073004751070989E-4</v>
      </c>
    </row>
    <row r="1167" spans="2:4" x14ac:dyDescent="0.25">
      <c r="B1167" s="1">
        <v>34038</v>
      </c>
      <c r="C1167" s="30">
        <f>VLOOKUP(B1167,'רביות שנתיות'!B:C,2)</f>
        <v>8</v>
      </c>
      <c r="D1167" s="29">
        <f t="shared" si="18"/>
        <v>2.1073004751070989E-4</v>
      </c>
    </row>
    <row r="1168" spans="2:4" x14ac:dyDescent="0.25">
      <c r="B1168" s="1">
        <v>34039</v>
      </c>
      <c r="C1168" s="30">
        <f>VLOOKUP(B1168,'רביות שנתיות'!B:C,2)</f>
        <v>8</v>
      </c>
      <c r="D1168" s="29">
        <f t="shared" si="18"/>
        <v>2.1073004751070989E-4</v>
      </c>
    </row>
    <row r="1169" spans="2:4" x14ac:dyDescent="0.25">
      <c r="B1169" s="1">
        <v>34040</v>
      </c>
      <c r="C1169" s="30">
        <f>VLOOKUP(B1169,'רביות שנתיות'!B:C,2)</f>
        <v>8</v>
      </c>
      <c r="D1169" s="29">
        <f t="shared" si="18"/>
        <v>2.1073004751070989E-4</v>
      </c>
    </row>
    <row r="1170" spans="2:4" x14ac:dyDescent="0.25">
      <c r="B1170" s="1">
        <v>34041</v>
      </c>
      <c r="C1170" s="30">
        <f>VLOOKUP(B1170,'רביות שנתיות'!B:C,2)</f>
        <v>8</v>
      </c>
      <c r="D1170" s="29">
        <f t="shared" si="18"/>
        <v>2.1073004751070989E-4</v>
      </c>
    </row>
    <row r="1171" spans="2:4" x14ac:dyDescent="0.25">
      <c r="B1171" s="1">
        <v>34042</v>
      </c>
      <c r="C1171" s="30">
        <f>VLOOKUP(B1171,'רביות שנתיות'!B:C,2)</f>
        <v>8</v>
      </c>
      <c r="D1171" s="29">
        <f t="shared" si="18"/>
        <v>2.1073004751070989E-4</v>
      </c>
    </row>
    <row r="1172" spans="2:4" x14ac:dyDescent="0.25">
      <c r="B1172" s="1">
        <v>34043</v>
      </c>
      <c r="C1172" s="30">
        <f>VLOOKUP(B1172,'רביות שנתיות'!B:C,2)</f>
        <v>8</v>
      </c>
      <c r="D1172" s="29">
        <f t="shared" si="18"/>
        <v>2.1073004751070989E-4</v>
      </c>
    </row>
    <row r="1173" spans="2:4" x14ac:dyDescent="0.25">
      <c r="B1173" s="1">
        <v>34044</v>
      </c>
      <c r="C1173" s="30">
        <f>VLOOKUP(B1173,'רביות שנתיות'!B:C,2)</f>
        <v>8</v>
      </c>
      <c r="D1173" s="29">
        <f t="shared" si="18"/>
        <v>2.1073004751070989E-4</v>
      </c>
    </row>
    <row r="1174" spans="2:4" x14ac:dyDescent="0.25">
      <c r="B1174" s="1">
        <v>34045</v>
      </c>
      <c r="C1174" s="30">
        <f>VLOOKUP(B1174,'רביות שנתיות'!B:C,2)</f>
        <v>8</v>
      </c>
      <c r="D1174" s="29">
        <f t="shared" si="18"/>
        <v>2.1073004751070989E-4</v>
      </c>
    </row>
    <row r="1175" spans="2:4" x14ac:dyDescent="0.25">
      <c r="B1175" s="1">
        <v>34046</v>
      </c>
      <c r="C1175" s="30">
        <f>VLOOKUP(B1175,'רביות שנתיות'!B:C,2)</f>
        <v>8</v>
      </c>
      <c r="D1175" s="29">
        <f t="shared" si="18"/>
        <v>2.1073004751070989E-4</v>
      </c>
    </row>
    <row r="1176" spans="2:4" x14ac:dyDescent="0.25">
      <c r="B1176" s="1">
        <v>34047</v>
      </c>
      <c r="C1176" s="30">
        <f>VLOOKUP(B1176,'רביות שנתיות'!B:C,2)</f>
        <v>8</v>
      </c>
      <c r="D1176" s="29">
        <f t="shared" si="18"/>
        <v>2.1073004751070989E-4</v>
      </c>
    </row>
    <row r="1177" spans="2:4" x14ac:dyDescent="0.25">
      <c r="B1177" s="1">
        <v>34048</v>
      </c>
      <c r="C1177" s="30">
        <f>VLOOKUP(B1177,'רביות שנתיות'!B:C,2)</f>
        <v>8</v>
      </c>
      <c r="D1177" s="29">
        <f t="shared" si="18"/>
        <v>2.1073004751070989E-4</v>
      </c>
    </row>
    <row r="1178" spans="2:4" x14ac:dyDescent="0.25">
      <c r="B1178" s="1">
        <v>34049</v>
      </c>
      <c r="C1178" s="30">
        <f>VLOOKUP(B1178,'רביות שנתיות'!B:C,2)</f>
        <v>8</v>
      </c>
      <c r="D1178" s="29">
        <f t="shared" si="18"/>
        <v>2.1073004751070989E-4</v>
      </c>
    </row>
    <row r="1179" spans="2:4" x14ac:dyDescent="0.25">
      <c r="B1179" s="1">
        <v>34050</v>
      </c>
      <c r="C1179" s="30">
        <f>VLOOKUP(B1179,'רביות שנתיות'!B:C,2)</f>
        <v>8</v>
      </c>
      <c r="D1179" s="29">
        <f t="shared" si="18"/>
        <v>2.1073004751070989E-4</v>
      </c>
    </row>
    <row r="1180" spans="2:4" x14ac:dyDescent="0.25">
      <c r="B1180" s="1">
        <v>34051</v>
      </c>
      <c r="C1180" s="30">
        <f>VLOOKUP(B1180,'רביות שנתיות'!B:C,2)</f>
        <v>8</v>
      </c>
      <c r="D1180" s="29">
        <f t="shared" si="18"/>
        <v>2.1073004751070989E-4</v>
      </c>
    </row>
    <row r="1181" spans="2:4" x14ac:dyDescent="0.25">
      <c r="B1181" s="1">
        <v>34052</v>
      </c>
      <c r="C1181" s="30">
        <f>VLOOKUP(B1181,'רביות שנתיות'!B:C,2)</f>
        <v>8</v>
      </c>
      <c r="D1181" s="29">
        <f t="shared" si="18"/>
        <v>2.1073004751070989E-4</v>
      </c>
    </row>
    <row r="1182" spans="2:4" x14ac:dyDescent="0.25">
      <c r="B1182" s="1">
        <v>34053</v>
      </c>
      <c r="C1182" s="30">
        <f>VLOOKUP(B1182,'רביות שנתיות'!B:C,2)</f>
        <v>8</v>
      </c>
      <c r="D1182" s="29">
        <f t="shared" si="18"/>
        <v>2.1073004751070989E-4</v>
      </c>
    </row>
    <row r="1183" spans="2:4" x14ac:dyDescent="0.25">
      <c r="B1183" s="1">
        <v>34054</v>
      </c>
      <c r="C1183" s="30">
        <f>VLOOKUP(B1183,'רביות שנתיות'!B:C,2)</f>
        <v>8</v>
      </c>
      <c r="D1183" s="29">
        <f t="shared" si="18"/>
        <v>2.1073004751070989E-4</v>
      </c>
    </row>
    <row r="1184" spans="2:4" x14ac:dyDescent="0.25">
      <c r="B1184" s="1">
        <v>34055</v>
      </c>
      <c r="C1184" s="30">
        <f>VLOOKUP(B1184,'רביות שנתיות'!B:C,2)</f>
        <v>8</v>
      </c>
      <c r="D1184" s="29">
        <f t="shared" si="18"/>
        <v>2.1073004751070989E-4</v>
      </c>
    </row>
    <row r="1185" spans="2:4" x14ac:dyDescent="0.25">
      <c r="B1185" s="1">
        <v>34056</v>
      </c>
      <c r="C1185" s="30">
        <f>VLOOKUP(B1185,'רביות שנתיות'!B:C,2)</f>
        <v>8</v>
      </c>
      <c r="D1185" s="29">
        <f t="shared" si="18"/>
        <v>2.1073004751070989E-4</v>
      </c>
    </row>
    <row r="1186" spans="2:4" x14ac:dyDescent="0.25">
      <c r="B1186" s="1">
        <v>34057</v>
      </c>
      <c r="C1186" s="30">
        <f>VLOOKUP(B1186,'רביות שנתיות'!B:C,2)</f>
        <v>8</v>
      </c>
      <c r="D1186" s="29">
        <f t="shared" si="18"/>
        <v>2.1073004751070989E-4</v>
      </c>
    </row>
    <row r="1187" spans="2:4" x14ac:dyDescent="0.25">
      <c r="B1187" s="1">
        <v>34058</v>
      </c>
      <c r="C1187" s="30">
        <f>VLOOKUP(B1187,'רביות שנתיות'!B:C,2)</f>
        <v>8</v>
      </c>
      <c r="D1187" s="29">
        <f t="shared" si="18"/>
        <v>2.1073004751070989E-4</v>
      </c>
    </row>
    <row r="1188" spans="2:4" x14ac:dyDescent="0.25">
      <c r="B1188" s="1">
        <v>34059</v>
      </c>
      <c r="C1188" s="30">
        <f>VLOOKUP(B1188,'רביות שנתיות'!B:C,2)</f>
        <v>8</v>
      </c>
      <c r="D1188" s="29">
        <f t="shared" si="18"/>
        <v>2.1073004751070989E-4</v>
      </c>
    </row>
    <row r="1189" spans="2:4" x14ac:dyDescent="0.25">
      <c r="B1189" s="1">
        <v>34060</v>
      </c>
      <c r="C1189" s="30">
        <f>VLOOKUP(B1189,'רביות שנתיות'!B:C,2)</f>
        <v>8</v>
      </c>
      <c r="D1189" s="29">
        <f t="shared" si="18"/>
        <v>2.1073004751070989E-4</v>
      </c>
    </row>
    <row r="1190" spans="2:4" x14ac:dyDescent="0.25">
      <c r="B1190" s="1">
        <v>34061</v>
      </c>
      <c r="C1190" s="30">
        <f>VLOOKUP(B1190,'רביות שנתיות'!B:C,2)</f>
        <v>8</v>
      </c>
      <c r="D1190" s="29">
        <f t="shared" si="18"/>
        <v>2.1073004751070989E-4</v>
      </c>
    </row>
    <row r="1191" spans="2:4" x14ac:dyDescent="0.25">
      <c r="B1191" s="1">
        <v>34062</v>
      </c>
      <c r="C1191" s="30">
        <f>VLOOKUP(B1191,'רביות שנתיות'!B:C,2)</f>
        <v>8</v>
      </c>
      <c r="D1191" s="29">
        <f t="shared" si="18"/>
        <v>2.1073004751070989E-4</v>
      </c>
    </row>
    <row r="1192" spans="2:4" x14ac:dyDescent="0.25">
      <c r="B1192" s="1">
        <v>34063</v>
      </c>
      <c r="C1192" s="30">
        <f>VLOOKUP(B1192,'רביות שנתיות'!B:C,2)</f>
        <v>8</v>
      </c>
      <c r="D1192" s="29">
        <f t="shared" si="18"/>
        <v>2.1073004751070989E-4</v>
      </c>
    </row>
    <row r="1193" spans="2:4" x14ac:dyDescent="0.25">
      <c r="B1193" s="1">
        <v>34064</v>
      </c>
      <c r="C1193" s="30">
        <f>VLOOKUP(B1193,'רביות שנתיות'!B:C,2)</f>
        <v>8</v>
      </c>
      <c r="D1193" s="29">
        <f t="shared" si="18"/>
        <v>2.1073004751070989E-4</v>
      </c>
    </row>
    <row r="1194" spans="2:4" x14ac:dyDescent="0.25">
      <c r="B1194" s="1">
        <v>34065</v>
      </c>
      <c r="C1194" s="30">
        <f>VLOOKUP(B1194,'רביות שנתיות'!B:C,2)</f>
        <v>8</v>
      </c>
      <c r="D1194" s="29">
        <f t="shared" si="18"/>
        <v>2.1073004751070989E-4</v>
      </c>
    </row>
    <row r="1195" spans="2:4" x14ac:dyDescent="0.25">
      <c r="B1195" s="1">
        <v>34066</v>
      </c>
      <c r="C1195" s="30">
        <f>VLOOKUP(B1195,'רביות שנתיות'!B:C,2)</f>
        <v>8</v>
      </c>
      <c r="D1195" s="29">
        <f t="shared" si="18"/>
        <v>2.1073004751070989E-4</v>
      </c>
    </row>
    <row r="1196" spans="2:4" x14ac:dyDescent="0.25">
      <c r="B1196" s="1">
        <v>34067</v>
      </c>
      <c r="C1196" s="30">
        <f>VLOOKUP(B1196,'רביות שנתיות'!B:C,2)</f>
        <v>8</v>
      </c>
      <c r="D1196" s="29">
        <f t="shared" si="18"/>
        <v>2.1073004751070989E-4</v>
      </c>
    </row>
    <row r="1197" spans="2:4" x14ac:dyDescent="0.25">
      <c r="B1197" s="1">
        <v>34068</v>
      </c>
      <c r="C1197" s="30">
        <f>VLOOKUP(B1197,'רביות שנתיות'!B:C,2)</f>
        <v>8</v>
      </c>
      <c r="D1197" s="29">
        <f t="shared" si="18"/>
        <v>2.1073004751070989E-4</v>
      </c>
    </row>
    <row r="1198" spans="2:4" x14ac:dyDescent="0.25">
      <c r="B1198" s="1">
        <v>34069</v>
      </c>
      <c r="C1198" s="30">
        <f>VLOOKUP(B1198,'רביות שנתיות'!B:C,2)</f>
        <v>8</v>
      </c>
      <c r="D1198" s="29">
        <f t="shared" si="18"/>
        <v>2.1073004751070989E-4</v>
      </c>
    </row>
    <row r="1199" spans="2:4" x14ac:dyDescent="0.25">
      <c r="B1199" s="1">
        <v>34070</v>
      </c>
      <c r="C1199" s="30">
        <f>VLOOKUP(B1199,'רביות שנתיות'!B:C,2)</f>
        <v>8</v>
      </c>
      <c r="D1199" s="29">
        <f t="shared" si="18"/>
        <v>2.1073004751070989E-4</v>
      </c>
    </row>
    <row r="1200" spans="2:4" x14ac:dyDescent="0.25">
      <c r="B1200" s="1">
        <v>34071</v>
      </c>
      <c r="C1200" s="30">
        <f>VLOOKUP(B1200,'רביות שנתיות'!B:C,2)</f>
        <v>8</v>
      </c>
      <c r="D1200" s="29">
        <f t="shared" si="18"/>
        <v>2.1073004751070989E-4</v>
      </c>
    </row>
    <row r="1201" spans="2:4" x14ac:dyDescent="0.25">
      <c r="B1201" s="1">
        <v>34072</v>
      </c>
      <c r="C1201" s="30">
        <f>VLOOKUP(B1201,'רביות שנתיות'!B:C,2)</f>
        <v>8</v>
      </c>
      <c r="D1201" s="29">
        <f t="shared" si="18"/>
        <v>2.1073004751070989E-4</v>
      </c>
    </row>
    <row r="1202" spans="2:4" x14ac:dyDescent="0.25">
      <c r="B1202" s="1">
        <v>34073</v>
      </c>
      <c r="C1202" s="30">
        <f>VLOOKUP(B1202,'רביות שנתיות'!B:C,2)</f>
        <v>8</v>
      </c>
      <c r="D1202" s="29">
        <f t="shared" si="18"/>
        <v>2.1073004751070989E-4</v>
      </c>
    </row>
    <row r="1203" spans="2:4" x14ac:dyDescent="0.25">
      <c r="B1203" s="1">
        <v>34074</v>
      </c>
      <c r="C1203" s="30">
        <f>VLOOKUP(B1203,'רביות שנתיות'!B:C,2)</f>
        <v>8</v>
      </c>
      <c r="D1203" s="29">
        <f t="shared" si="18"/>
        <v>2.1073004751070989E-4</v>
      </c>
    </row>
    <row r="1204" spans="2:4" x14ac:dyDescent="0.25">
      <c r="B1204" s="1">
        <v>34075</v>
      </c>
      <c r="C1204" s="30">
        <f>VLOOKUP(B1204,'רביות שנתיות'!B:C,2)</f>
        <v>8</v>
      </c>
      <c r="D1204" s="29">
        <f t="shared" si="18"/>
        <v>2.1073004751070989E-4</v>
      </c>
    </row>
    <row r="1205" spans="2:4" x14ac:dyDescent="0.25">
      <c r="B1205" s="1">
        <v>34076</v>
      </c>
      <c r="C1205" s="30">
        <f>VLOOKUP(B1205,'רביות שנתיות'!B:C,2)</f>
        <v>8</v>
      </c>
      <c r="D1205" s="29">
        <f t="shared" si="18"/>
        <v>2.1073004751070989E-4</v>
      </c>
    </row>
    <row r="1206" spans="2:4" x14ac:dyDescent="0.25">
      <c r="B1206" s="1">
        <v>34077</v>
      </c>
      <c r="C1206" s="30">
        <f>VLOOKUP(B1206,'רביות שנתיות'!B:C,2)</f>
        <v>8</v>
      </c>
      <c r="D1206" s="29">
        <f t="shared" si="18"/>
        <v>2.1073004751070989E-4</v>
      </c>
    </row>
    <row r="1207" spans="2:4" x14ac:dyDescent="0.25">
      <c r="B1207" s="1">
        <v>34078</v>
      </c>
      <c r="C1207" s="30">
        <f>VLOOKUP(B1207,'רביות שנתיות'!B:C,2)</f>
        <v>8</v>
      </c>
      <c r="D1207" s="29">
        <f t="shared" si="18"/>
        <v>2.1073004751070989E-4</v>
      </c>
    </row>
    <row r="1208" spans="2:4" x14ac:dyDescent="0.25">
      <c r="B1208" s="1">
        <v>34079</v>
      </c>
      <c r="C1208" s="30">
        <f>VLOOKUP(B1208,'רביות שנתיות'!B:C,2)</f>
        <v>8</v>
      </c>
      <c r="D1208" s="29">
        <f t="shared" si="18"/>
        <v>2.1073004751070989E-4</v>
      </c>
    </row>
    <row r="1209" spans="2:4" x14ac:dyDescent="0.25">
      <c r="B1209" s="1">
        <v>34080</v>
      </c>
      <c r="C1209" s="30">
        <f>VLOOKUP(B1209,'רביות שנתיות'!B:C,2)</f>
        <v>8</v>
      </c>
      <c r="D1209" s="29">
        <f t="shared" si="18"/>
        <v>2.1073004751070989E-4</v>
      </c>
    </row>
    <row r="1210" spans="2:4" x14ac:dyDescent="0.25">
      <c r="B1210" s="1">
        <v>34081</v>
      </c>
      <c r="C1210" s="30">
        <f>VLOOKUP(B1210,'רביות שנתיות'!B:C,2)</f>
        <v>8</v>
      </c>
      <c r="D1210" s="29">
        <f t="shared" si="18"/>
        <v>2.1073004751070989E-4</v>
      </c>
    </row>
    <row r="1211" spans="2:4" x14ac:dyDescent="0.25">
      <c r="B1211" s="1">
        <v>34082</v>
      </c>
      <c r="C1211" s="30">
        <f>VLOOKUP(B1211,'רביות שנתיות'!B:C,2)</f>
        <v>8</v>
      </c>
      <c r="D1211" s="29">
        <f t="shared" si="18"/>
        <v>2.1073004751070989E-4</v>
      </c>
    </row>
    <row r="1212" spans="2:4" x14ac:dyDescent="0.25">
      <c r="B1212" s="1">
        <v>34083</v>
      </c>
      <c r="C1212" s="30">
        <f>VLOOKUP(B1212,'רביות שנתיות'!B:C,2)</f>
        <v>8</v>
      </c>
      <c r="D1212" s="29">
        <f t="shared" si="18"/>
        <v>2.1073004751070989E-4</v>
      </c>
    </row>
    <row r="1213" spans="2:4" x14ac:dyDescent="0.25">
      <c r="B1213" s="1">
        <v>34084</v>
      </c>
      <c r="C1213" s="30">
        <f>VLOOKUP(B1213,'רביות שנתיות'!B:C,2)</f>
        <v>8</v>
      </c>
      <c r="D1213" s="29">
        <f t="shared" si="18"/>
        <v>2.1073004751070989E-4</v>
      </c>
    </row>
    <row r="1214" spans="2:4" x14ac:dyDescent="0.25">
      <c r="B1214" s="1">
        <v>34085</v>
      </c>
      <c r="C1214" s="30">
        <f>VLOOKUP(B1214,'רביות שנתיות'!B:C,2)</f>
        <v>8</v>
      </c>
      <c r="D1214" s="29">
        <f t="shared" si="18"/>
        <v>2.1073004751070989E-4</v>
      </c>
    </row>
    <row r="1215" spans="2:4" x14ac:dyDescent="0.25">
      <c r="B1215" s="1">
        <v>34086</v>
      </c>
      <c r="C1215" s="30">
        <f>VLOOKUP(B1215,'רביות שנתיות'!B:C,2)</f>
        <v>8</v>
      </c>
      <c r="D1215" s="29">
        <f t="shared" si="18"/>
        <v>2.1073004751070989E-4</v>
      </c>
    </row>
    <row r="1216" spans="2:4" x14ac:dyDescent="0.25">
      <c r="B1216" s="1">
        <v>34087</v>
      </c>
      <c r="C1216" s="30">
        <f>VLOOKUP(B1216,'רביות שנתיות'!B:C,2)</f>
        <v>8</v>
      </c>
      <c r="D1216" s="29">
        <f t="shared" si="18"/>
        <v>2.1073004751070989E-4</v>
      </c>
    </row>
    <row r="1217" spans="2:4" x14ac:dyDescent="0.25">
      <c r="B1217" s="1">
        <v>34088</v>
      </c>
      <c r="C1217" s="30">
        <f>VLOOKUP(B1217,'רביות שנתיות'!B:C,2)</f>
        <v>8</v>
      </c>
      <c r="D1217" s="29">
        <f t="shared" si="18"/>
        <v>2.1073004751070989E-4</v>
      </c>
    </row>
    <row r="1218" spans="2:4" x14ac:dyDescent="0.25">
      <c r="B1218" s="1">
        <v>34089</v>
      </c>
      <c r="C1218" s="30">
        <f>VLOOKUP(B1218,'רביות שנתיות'!B:C,2)</f>
        <v>8</v>
      </c>
      <c r="D1218" s="29">
        <f t="shared" si="18"/>
        <v>2.1073004751070989E-4</v>
      </c>
    </row>
    <row r="1219" spans="2:4" x14ac:dyDescent="0.25">
      <c r="B1219" s="1">
        <v>34090</v>
      </c>
      <c r="C1219" s="30">
        <f>VLOOKUP(B1219,'רביות שנתיות'!B:C,2)</f>
        <v>8</v>
      </c>
      <c r="D1219" s="29">
        <f t="shared" si="18"/>
        <v>2.1073004751070989E-4</v>
      </c>
    </row>
    <row r="1220" spans="2:4" x14ac:dyDescent="0.25">
      <c r="B1220" s="1">
        <v>34091</v>
      </c>
      <c r="C1220" s="30">
        <f>VLOOKUP(B1220,'רביות שנתיות'!B:C,2)</f>
        <v>8</v>
      </c>
      <c r="D1220" s="29">
        <f t="shared" si="18"/>
        <v>2.1073004751070989E-4</v>
      </c>
    </row>
    <row r="1221" spans="2:4" x14ac:dyDescent="0.25">
      <c r="B1221" s="1">
        <v>34092</v>
      </c>
      <c r="C1221" s="30">
        <f>VLOOKUP(B1221,'רביות שנתיות'!B:C,2)</f>
        <v>8</v>
      </c>
      <c r="D1221" s="29">
        <f t="shared" ref="D1221:D1284" si="19">(1+C1221/100)^(1/365.25)-1</f>
        <v>2.1073004751070989E-4</v>
      </c>
    </row>
    <row r="1222" spans="2:4" x14ac:dyDescent="0.25">
      <c r="B1222" s="1">
        <v>34093</v>
      </c>
      <c r="C1222" s="30">
        <f>VLOOKUP(B1222,'רביות שנתיות'!B:C,2)</f>
        <v>8</v>
      </c>
      <c r="D1222" s="29">
        <f t="shared" si="19"/>
        <v>2.1073004751070989E-4</v>
      </c>
    </row>
    <row r="1223" spans="2:4" x14ac:dyDescent="0.25">
      <c r="B1223" s="1">
        <v>34094</v>
      </c>
      <c r="C1223" s="30">
        <f>VLOOKUP(B1223,'רביות שנתיות'!B:C,2)</f>
        <v>8</v>
      </c>
      <c r="D1223" s="29">
        <f t="shared" si="19"/>
        <v>2.1073004751070989E-4</v>
      </c>
    </row>
    <row r="1224" spans="2:4" x14ac:dyDescent="0.25">
      <c r="B1224" s="1">
        <v>34095</v>
      </c>
      <c r="C1224" s="30">
        <f>VLOOKUP(B1224,'רביות שנתיות'!B:C,2)</f>
        <v>8</v>
      </c>
      <c r="D1224" s="29">
        <f t="shared" si="19"/>
        <v>2.1073004751070989E-4</v>
      </c>
    </row>
    <row r="1225" spans="2:4" x14ac:dyDescent="0.25">
      <c r="B1225" s="1">
        <v>34096</v>
      </c>
      <c r="C1225" s="30">
        <f>VLOOKUP(B1225,'רביות שנתיות'!B:C,2)</f>
        <v>8</v>
      </c>
      <c r="D1225" s="29">
        <f t="shared" si="19"/>
        <v>2.1073004751070989E-4</v>
      </c>
    </row>
    <row r="1226" spans="2:4" x14ac:dyDescent="0.25">
      <c r="B1226" s="1">
        <v>34097</v>
      </c>
      <c r="C1226" s="30">
        <f>VLOOKUP(B1226,'רביות שנתיות'!B:C,2)</f>
        <v>8</v>
      </c>
      <c r="D1226" s="29">
        <f t="shared" si="19"/>
        <v>2.1073004751070989E-4</v>
      </c>
    </row>
    <row r="1227" spans="2:4" x14ac:dyDescent="0.25">
      <c r="B1227" s="1">
        <v>34098</v>
      </c>
      <c r="C1227" s="30">
        <f>VLOOKUP(B1227,'רביות שנתיות'!B:C,2)</f>
        <v>8</v>
      </c>
      <c r="D1227" s="29">
        <f t="shared" si="19"/>
        <v>2.1073004751070989E-4</v>
      </c>
    </row>
    <row r="1228" spans="2:4" x14ac:dyDescent="0.25">
      <c r="B1228" s="1">
        <v>34099</v>
      </c>
      <c r="C1228" s="30">
        <f>VLOOKUP(B1228,'רביות שנתיות'!B:C,2)</f>
        <v>8</v>
      </c>
      <c r="D1228" s="29">
        <f t="shared" si="19"/>
        <v>2.1073004751070989E-4</v>
      </c>
    </row>
    <row r="1229" spans="2:4" x14ac:dyDescent="0.25">
      <c r="B1229" s="1">
        <v>34100</v>
      </c>
      <c r="C1229" s="30">
        <f>VLOOKUP(B1229,'רביות שנתיות'!B:C,2)</f>
        <v>8</v>
      </c>
      <c r="D1229" s="29">
        <f t="shared" si="19"/>
        <v>2.1073004751070989E-4</v>
      </c>
    </row>
    <row r="1230" spans="2:4" x14ac:dyDescent="0.25">
      <c r="B1230" s="1">
        <v>34101</v>
      </c>
      <c r="C1230" s="30">
        <f>VLOOKUP(B1230,'רביות שנתיות'!B:C,2)</f>
        <v>8</v>
      </c>
      <c r="D1230" s="29">
        <f t="shared" si="19"/>
        <v>2.1073004751070989E-4</v>
      </c>
    </row>
    <row r="1231" spans="2:4" x14ac:dyDescent="0.25">
      <c r="B1231" s="1">
        <v>34102</v>
      </c>
      <c r="C1231" s="30">
        <f>VLOOKUP(B1231,'רביות שנתיות'!B:C,2)</f>
        <v>8</v>
      </c>
      <c r="D1231" s="29">
        <f t="shared" si="19"/>
        <v>2.1073004751070989E-4</v>
      </c>
    </row>
    <row r="1232" spans="2:4" x14ac:dyDescent="0.25">
      <c r="B1232" s="1">
        <v>34103</v>
      </c>
      <c r="C1232" s="30">
        <f>VLOOKUP(B1232,'רביות שנתיות'!B:C,2)</f>
        <v>8</v>
      </c>
      <c r="D1232" s="29">
        <f t="shared" si="19"/>
        <v>2.1073004751070989E-4</v>
      </c>
    </row>
    <row r="1233" spans="2:4" x14ac:dyDescent="0.25">
      <c r="B1233" s="1">
        <v>34104</v>
      </c>
      <c r="C1233" s="30">
        <f>VLOOKUP(B1233,'רביות שנתיות'!B:C,2)</f>
        <v>8</v>
      </c>
      <c r="D1233" s="29">
        <f t="shared" si="19"/>
        <v>2.1073004751070989E-4</v>
      </c>
    </row>
    <row r="1234" spans="2:4" x14ac:dyDescent="0.25">
      <c r="B1234" s="1">
        <v>34105</v>
      </c>
      <c r="C1234" s="30">
        <f>VLOOKUP(B1234,'רביות שנתיות'!B:C,2)</f>
        <v>8</v>
      </c>
      <c r="D1234" s="29">
        <f t="shared" si="19"/>
        <v>2.1073004751070989E-4</v>
      </c>
    </row>
    <row r="1235" spans="2:4" x14ac:dyDescent="0.25">
      <c r="B1235" s="1">
        <v>34106</v>
      </c>
      <c r="C1235" s="30">
        <f>VLOOKUP(B1235,'רביות שנתיות'!B:C,2)</f>
        <v>8</v>
      </c>
      <c r="D1235" s="29">
        <f t="shared" si="19"/>
        <v>2.1073004751070989E-4</v>
      </c>
    </row>
    <row r="1236" spans="2:4" x14ac:dyDescent="0.25">
      <c r="B1236" s="1">
        <v>34107</v>
      </c>
      <c r="C1236" s="30">
        <f>VLOOKUP(B1236,'רביות שנתיות'!B:C,2)</f>
        <v>8</v>
      </c>
      <c r="D1236" s="29">
        <f t="shared" si="19"/>
        <v>2.1073004751070989E-4</v>
      </c>
    </row>
    <row r="1237" spans="2:4" x14ac:dyDescent="0.25">
      <c r="B1237" s="1">
        <v>34108</v>
      </c>
      <c r="C1237" s="30">
        <f>VLOOKUP(B1237,'רביות שנתיות'!B:C,2)</f>
        <v>8</v>
      </c>
      <c r="D1237" s="29">
        <f t="shared" si="19"/>
        <v>2.1073004751070989E-4</v>
      </c>
    </row>
    <row r="1238" spans="2:4" x14ac:dyDescent="0.25">
      <c r="B1238" s="1">
        <v>34109</v>
      </c>
      <c r="C1238" s="30">
        <f>VLOOKUP(B1238,'רביות שנתיות'!B:C,2)</f>
        <v>8</v>
      </c>
      <c r="D1238" s="29">
        <f t="shared" si="19"/>
        <v>2.1073004751070989E-4</v>
      </c>
    </row>
    <row r="1239" spans="2:4" x14ac:dyDescent="0.25">
      <c r="B1239" s="1">
        <v>34110</v>
      </c>
      <c r="C1239" s="30">
        <f>VLOOKUP(B1239,'רביות שנתיות'!B:C,2)</f>
        <v>8</v>
      </c>
      <c r="D1239" s="29">
        <f t="shared" si="19"/>
        <v>2.1073004751070989E-4</v>
      </c>
    </row>
    <row r="1240" spans="2:4" x14ac:dyDescent="0.25">
      <c r="B1240" s="1">
        <v>34111</v>
      </c>
      <c r="C1240" s="30">
        <f>VLOOKUP(B1240,'רביות שנתיות'!B:C,2)</f>
        <v>8</v>
      </c>
      <c r="D1240" s="29">
        <f t="shared" si="19"/>
        <v>2.1073004751070989E-4</v>
      </c>
    </row>
    <row r="1241" spans="2:4" x14ac:dyDescent="0.25">
      <c r="B1241" s="1">
        <v>34112</v>
      </c>
      <c r="C1241" s="30">
        <f>VLOOKUP(B1241,'רביות שנתיות'!B:C,2)</f>
        <v>8</v>
      </c>
      <c r="D1241" s="29">
        <f t="shared" si="19"/>
        <v>2.1073004751070989E-4</v>
      </c>
    </row>
    <row r="1242" spans="2:4" x14ac:dyDescent="0.25">
      <c r="B1242" s="1">
        <v>34113</v>
      </c>
      <c r="C1242" s="30">
        <f>VLOOKUP(B1242,'רביות שנתיות'!B:C,2)</f>
        <v>8</v>
      </c>
      <c r="D1242" s="29">
        <f t="shared" si="19"/>
        <v>2.1073004751070989E-4</v>
      </c>
    </row>
    <row r="1243" spans="2:4" x14ac:dyDescent="0.25">
      <c r="B1243" s="1">
        <v>34114</v>
      </c>
      <c r="C1243" s="30">
        <f>VLOOKUP(B1243,'רביות שנתיות'!B:C,2)</f>
        <v>8</v>
      </c>
      <c r="D1243" s="29">
        <f t="shared" si="19"/>
        <v>2.1073004751070989E-4</v>
      </c>
    </row>
    <row r="1244" spans="2:4" x14ac:dyDescent="0.25">
      <c r="B1244" s="1">
        <v>34115</v>
      </c>
      <c r="C1244" s="30">
        <f>VLOOKUP(B1244,'רביות שנתיות'!B:C,2)</f>
        <v>8</v>
      </c>
      <c r="D1244" s="29">
        <f t="shared" si="19"/>
        <v>2.1073004751070989E-4</v>
      </c>
    </row>
    <row r="1245" spans="2:4" x14ac:dyDescent="0.25">
      <c r="B1245" s="1">
        <v>34116</v>
      </c>
      <c r="C1245" s="30">
        <f>VLOOKUP(B1245,'רביות שנתיות'!B:C,2)</f>
        <v>8</v>
      </c>
      <c r="D1245" s="29">
        <f t="shared" si="19"/>
        <v>2.1073004751070989E-4</v>
      </c>
    </row>
    <row r="1246" spans="2:4" x14ac:dyDescent="0.25">
      <c r="B1246" s="1">
        <v>34117</v>
      </c>
      <c r="C1246" s="30">
        <f>VLOOKUP(B1246,'רביות שנתיות'!B:C,2)</f>
        <v>8</v>
      </c>
      <c r="D1246" s="29">
        <f t="shared" si="19"/>
        <v>2.1073004751070989E-4</v>
      </c>
    </row>
    <row r="1247" spans="2:4" x14ac:dyDescent="0.25">
      <c r="B1247" s="1">
        <v>34118</v>
      </c>
      <c r="C1247" s="30">
        <f>VLOOKUP(B1247,'רביות שנתיות'!B:C,2)</f>
        <v>8</v>
      </c>
      <c r="D1247" s="29">
        <f t="shared" si="19"/>
        <v>2.1073004751070989E-4</v>
      </c>
    </row>
    <row r="1248" spans="2:4" x14ac:dyDescent="0.25">
      <c r="B1248" s="1">
        <v>34119</v>
      </c>
      <c r="C1248" s="30">
        <f>VLOOKUP(B1248,'רביות שנתיות'!B:C,2)</f>
        <v>8</v>
      </c>
      <c r="D1248" s="29">
        <f t="shared" si="19"/>
        <v>2.1073004751070989E-4</v>
      </c>
    </row>
    <row r="1249" spans="2:4" x14ac:dyDescent="0.25">
      <c r="B1249" s="1">
        <v>34120</v>
      </c>
      <c r="C1249" s="30">
        <f>VLOOKUP(B1249,'רביות שנתיות'!B:C,2)</f>
        <v>8</v>
      </c>
      <c r="D1249" s="29">
        <f t="shared" si="19"/>
        <v>2.1073004751070989E-4</v>
      </c>
    </row>
    <row r="1250" spans="2:4" x14ac:dyDescent="0.25">
      <c r="B1250" s="1">
        <v>34121</v>
      </c>
      <c r="C1250" s="30">
        <f>VLOOKUP(B1250,'רביות שנתיות'!B:C,2)</f>
        <v>4</v>
      </c>
      <c r="D1250" s="29">
        <f t="shared" si="19"/>
        <v>1.0738622586670132E-4</v>
      </c>
    </row>
    <row r="1251" spans="2:4" x14ac:dyDescent="0.25">
      <c r="B1251" s="1">
        <v>34122</v>
      </c>
      <c r="C1251" s="30">
        <f>VLOOKUP(B1251,'רביות שנתיות'!B:C,2)</f>
        <v>4</v>
      </c>
      <c r="D1251" s="29">
        <f t="shared" si="19"/>
        <v>1.0738622586670132E-4</v>
      </c>
    </row>
    <row r="1252" spans="2:4" x14ac:dyDescent="0.25">
      <c r="B1252" s="1">
        <v>34123</v>
      </c>
      <c r="C1252" s="30">
        <f>VLOOKUP(B1252,'רביות שנתיות'!B:C,2)</f>
        <v>4</v>
      </c>
      <c r="D1252" s="29">
        <f t="shared" si="19"/>
        <v>1.0738622586670132E-4</v>
      </c>
    </row>
    <row r="1253" spans="2:4" x14ac:dyDescent="0.25">
      <c r="B1253" s="1">
        <v>34124</v>
      </c>
      <c r="C1253" s="30">
        <f>VLOOKUP(B1253,'רביות שנתיות'!B:C,2)</f>
        <v>4</v>
      </c>
      <c r="D1253" s="29">
        <f t="shared" si="19"/>
        <v>1.0738622586670132E-4</v>
      </c>
    </row>
    <row r="1254" spans="2:4" x14ac:dyDescent="0.25">
      <c r="B1254" s="1">
        <v>34125</v>
      </c>
      <c r="C1254" s="30">
        <f>VLOOKUP(B1254,'רביות שנתיות'!B:C,2)</f>
        <v>4</v>
      </c>
      <c r="D1254" s="29">
        <f t="shared" si="19"/>
        <v>1.0738622586670132E-4</v>
      </c>
    </row>
    <row r="1255" spans="2:4" x14ac:dyDescent="0.25">
      <c r="B1255" s="1">
        <v>34126</v>
      </c>
      <c r="C1255" s="30">
        <f>VLOOKUP(B1255,'רביות שנתיות'!B:C,2)</f>
        <v>4</v>
      </c>
      <c r="D1255" s="29">
        <f t="shared" si="19"/>
        <v>1.0738622586670132E-4</v>
      </c>
    </row>
    <row r="1256" spans="2:4" x14ac:dyDescent="0.25">
      <c r="B1256" s="1">
        <v>34127</v>
      </c>
      <c r="C1256" s="30">
        <f>VLOOKUP(B1256,'רביות שנתיות'!B:C,2)</f>
        <v>4</v>
      </c>
      <c r="D1256" s="29">
        <f t="shared" si="19"/>
        <v>1.0738622586670132E-4</v>
      </c>
    </row>
    <row r="1257" spans="2:4" x14ac:dyDescent="0.25">
      <c r="B1257" s="1">
        <v>34128</v>
      </c>
      <c r="C1257" s="30">
        <f>VLOOKUP(B1257,'רביות שנתיות'!B:C,2)</f>
        <v>4</v>
      </c>
      <c r="D1257" s="29">
        <f t="shared" si="19"/>
        <v>1.0738622586670132E-4</v>
      </c>
    </row>
    <row r="1258" spans="2:4" x14ac:dyDescent="0.25">
      <c r="B1258" s="1">
        <v>34129</v>
      </c>
      <c r="C1258" s="30">
        <f>VLOOKUP(B1258,'רביות שנתיות'!B:C,2)</f>
        <v>4</v>
      </c>
      <c r="D1258" s="29">
        <f t="shared" si="19"/>
        <v>1.0738622586670132E-4</v>
      </c>
    </row>
    <row r="1259" spans="2:4" x14ac:dyDescent="0.25">
      <c r="B1259" s="1">
        <v>34130</v>
      </c>
      <c r="C1259" s="30">
        <f>VLOOKUP(B1259,'רביות שנתיות'!B:C,2)</f>
        <v>4</v>
      </c>
      <c r="D1259" s="29">
        <f t="shared" si="19"/>
        <v>1.0738622586670132E-4</v>
      </c>
    </row>
    <row r="1260" spans="2:4" x14ac:dyDescent="0.25">
      <c r="B1260" s="1">
        <v>34131</v>
      </c>
      <c r="C1260" s="30">
        <f>VLOOKUP(B1260,'רביות שנתיות'!B:C,2)</f>
        <v>4</v>
      </c>
      <c r="D1260" s="29">
        <f t="shared" si="19"/>
        <v>1.0738622586670132E-4</v>
      </c>
    </row>
    <row r="1261" spans="2:4" x14ac:dyDescent="0.25">
      <c r="B1261" s="1">
        <v>34132</v>
      </c>
      <c r="C1261" s="30">
        <f>VLOOKUP(B1261,'רביות שנתיות'!B:C,2)</f>
        <v>4</v>
      </c>
      <c r="D1261" s="29">
        <f t="shared" si="19"/>
        <v>1.0738622586670132E-4</v>
      </c>
    </row>
    <row r="1262" spans="2:4" x14ac:dyDescent="0.25">
      <c r="B1262" s="1">
        <v>34133</v>
      </c>
      <c r="C1262" s="30">
        <f>VLOOKUP(B1262,'רביות שנתיות'!B:C,2)</f>
        <v>4</v>
      </c>
      <c r="D1262" s="29">
        <f t="shared" si="19"/>
        <v>1.0738622586670132E-4</v>
      </c>
    </row>
    <row r="1263" spans="2:4" x14ac:dyDescent="0.25">
      <c r="B1263" s="1">
        <v>34134</v>
      </c>
      <c r="C1263" s="30">
        <f>VLOOKUP(B1263,'רביות שנתיות'!B:C,2)</f>
        <v>4</v>
      </c>
      <c r="D1263" s="29">
        <f t="shared" si="19"/>
        <v>1.0738622586670132E-4</v>
      </c>
    </row>
    <row r="1264" spans="2:4" x14ac:dyDescent="0.25">
      <c r="B1264" s="1">
        <v>34135</v>
      </c>
      <c r="C1264" s="30">
        <f>VLOOKUP(B1264,'רביות שנתיות'!B:C,2)</f>
        <v>4</v>
      </c>
      <c r="D1264" s="29">
        <f t="shared" si="19"/>
        <v>1.0738622586670132E-4</v>
      </c>
    </row>
    <row r="1265" spans="2:4" x14ac:dyDescent="0.25">
      <c r="B1265" s="1">
        <v>34136</v>
      </c>
      <c r="C1265" s="30">
        <f>VLOOKUP(B1265,'רביות שנתיות'!B:C,2)</f>
        <v>4</v>
      </c>
      <c r="D1265" s="29">
        <f t="shared" si="19"/>
        <v>1.0738622586670132E-4</v>
      </c>
    </row>
    <row r="1266" spans="2:4" x14ac:dyDescent="0.25">
      <c r="B1266" s="1">
        <v>34137</v>
      </c>
      <c r="C1266" s="30">
        <f>VLOOKUP(B1266,'רביות שנתיות'!B:C,2)</f>
        <v>4</v>
      </c>
      <c r="D1266" s="29">
        <f t="shared" si="19"/>
        <v>1.0738622586670132E-4</v>
      </c>
    </row>
    <row r="1267" spans="2:4" x14ac:dyDescent="0.25">
      <c r="B1267" s="1">
        <v>34138</v>
      </c>
      <c r="C1267" s="30">
        <f>VLOOKUP(B1267,'רביות שנתיות'!B:C,2)</f>
        <v>4</v>
      </c>
      <c r="D1267" s="29">
        <f t="shared" si="19"/>
        <v>1.0738622586670132E-4</v>
      </c>
    </row>
    <row r="1268" spans="2:4" x14ac:dyDescent="0.25">
      <c r="B1268" s="1">
        <v>34139</v>
      </c>
      <c r="C1268" s="30">
        <f>VLOOKUP(B1268,'רביות שנתיות'!B:C,2)</f>
        <v>4</v>
      </c>
      <c r="D1268" s="29">
        <f t="shared" si="19"/>
        <v>1.0738622586670132E-4</v>
      </c>
    </row>
    <row r="1269" spans="2:4" x14ac:dyDescent="0.25">
      <c r="B1269" s="1">
        <v>34140</v>
      </c>
      <c r="C1269" s="30">
        <f>VLOOKUP(B1269,'רביות שנתיות'!B:C,2)</f>
        <v>4</v>
      </c>
      <c r="D1269" s="29">
        <f t="shared" si="19"/>
        <v>1.0738622586670132E-4</v>
      </c>
    </row>
    <row r="1270" spans="2:4" x14ac:dyDescent="0.25">
      <c r="B1270" s="1">
        <v>34141</v>
      </c>
      <c r="C1270" s="30">
        <f>VLOOKUP(B1270,'רביות שנתיות'!B:C,2)</f>
        <v>4</v>
      </c>
      <c r="D1270" s="29">
        <f t="shared" si="19"/>
        <v>1.0738622586670132E-4</v>
      </c>
    </row>
    <row r="1271" spans="2:4" x14ac:dyDescent="0.25">
      <c r="B1271" s="1">
        <v>34142</v>
      </c>
      <c r="C1271" s="30">
        <f>VLOOKUP(B1271,'רביות שנתיות'!B:C,2)</f>
        <v>4</v>
      </c>
      <c r="D1271" s="29">
        <f t="shared" si="19"/>
        <v>1.0738622586670132E-4</v>
      </c>
    </row>
    <row r="1272" spans="2:4" x14ac:dyDescent="0.25">
      <c r="B1272" s="1">
        <v>34143</v>
      </c>
      <c r="C1272" s="30">
        <f>VLOOKUP(B1272,'רביות שנתיות'!B:C,2)</f>
        <v>4</v>
      </c>
      <c r="D1272" s="29">
        <f t="shared" si="19"/>
        <v>1.0738622586670132E-4</v>
      </c>
    </row>
    <row r="1273" spans="2:4" x14ac:dyDescent="0.25">
      <c r="B1273" s="1">
        <v>34144</v>
      </c>
      <c r="C1273" s="30">
        <f>VLOOKUP(B1273,'רביות שנתיות'!B:C,2)</f>
        <v>4</v>
      </c>
      <c r="D1273" s="29">
        <f t="shared" si="19"/>
        <v>1.0738622586670132E-4</v>
      </c>
    </row>
    <row r="1274" spans="2:4" x14ac:dyDescent="0.25">
      <c r="B1274" s="1">
        <v>34145</v>
      </c>
      <c r="C1274" s="30">
        <f>VLOOKUP(B1274,'רביות שנתיות'!B:C,2)</f>
        <v>4</v>
      </c>
      <c r="D1274" s="29">
        <f t="shared" si="19"/>
        <v>1.0738622586670132E-4</v>
      </c>
    </row>
    <row r="1275" spans="2:4" x14ac:dyDescent="0.25">
      <c r="B1275" s="1">
        <v>34146</v>
      </c>
      <c r="C1275" s="30">
        <f>VLOOKUP(B1275,'רביות שנתיות'!B:C,2)</f>
        <v>4</v>
      </c>
      <c r="D1275" s="29">
        <f t="shared" si="19"/>
        <v>1.0738622586670132E-4</v>
      </c>
    </row>
    <row r="1276" spans="2:4" x14ac:dyDescent="0.25">
      <c r="B1276" s="1">
        <v>34147</v>
      </c>
      <c r="C1276" s="30">
        <f>VLOOKUP(B1276,'רביות שנתיות'!B:C,2)</f>
        <v>4</v>
      </c>
      <c r="D1276" s="29">
        <f t="shared" si="19"/>
        <v>1.0738622586670132E-4</v>
      </c>
    </row>
    <row r="1277" spans="2:4" x14ac:dyDescent="0.25">
      <c r="B1277" s="1">
        <v>34148</v>
      </c>
      <c r="C1277" s="30">
        <f>VLOOKUP(B1277,'רביות שנתיות'!B:C,2)</f>
        <v>4</v>
      </c>
      <c r="D1277" s="29">
        <f t="shared" si="19"/>
        <v>1.0738622586670132E-4</v>
      </c>
    </row>
    <row r="1278" spans="2:4" x14ac:dyDescent="0.25">
      <c r="B1278" s="1">
        <v>34149</v>
      </c>
      <c r="C1278" s="30">
        <f>VLOOKUP(B1278,'רביות שנתיות'!B:C,2)</f>
        <v>4</v>
      </c>
      <c r="D1278" s="29">
        <f t="shared" si="19"/>
        <v>1.0738622586670132E-4</v>
      </c>
    </row>
    <row r="1279" spans="2:4" x14ac:dyDescent="0.25">
      <c r="B1279" s="1">
        <v>34150</v>
      </c>
      <c r="C1279" s="30">
        <f>VLOOKUP(B1279,'רביות שנתיות'!B:C,2)</f>
        <v>4</v>
      </c>
      <c r="D1279" s="29">
        <f t="shared" si="19"/>
        <v>1.0738622586670132E-4</v>
      </c>
    </row>
    <row r="1280" spans="2:4" x14ac:dyDescent="0.25">
      <c r="B1280" s="1">
        <v>34151</v>
      </c>
      <c r="C1280" s="30">
        <f>VLOOKUP(B1280,'רביות שנתיות'!B:C,2)</f>
        <v>4</v>
      </c>
      <c r="D1280" s="29">
        <f t="shared" si="19"/>
        <v>1.0738622586670132E-4</v>
      </c>
    </row>
    <row r="1281" spans="2:4" x14ac:dyDescent="0.25">
      <c r="B1281" s="1">
        <v>34152</v>
      </c>
      <c r="C1281" s="30">
        <f>VLOOKUP(B1281,'רביות שנתיות'!B:C,2)</f>
        <v>4</v>
      </c>
      <c r="D1281" s="29">
        <f t="shared" si="19"/>
        <v>1.0738622586670132E-4</v>
      </c>
    </row>
    <row r="1282" spans="2:4" x14ac:dyDescent="0.25">
      <c r="B1282" s="1">
        <v>34153</v>
      </c>
      <c r="C1282" s="30">
        <f>VLOOKUP(B1282,'רביות שנתיות'!B:C,2)</f>
        <v>4</v>
      </c>
      <c r="D1282" s="29">
        <f t="shared" si="19"/>
        <v>1.0738622586670132E-4</v>
      </c>
    </row>
    <row r="1283" spans="2:4" x14ac:dyDescent="0.25">
      <c r="B1283" s="1">
        <v>34154</v>
      </c>
      <c r="C1283" s="30">
        <f>VLOOKUP(B1283,'רביות שנתיות'!B:C,2)</f>
        <v>4</v>
      </c>
      <c r="D1283" s="29">
        <f t="shared" si="19"/>
        <v>1.0738622586670132E-4</v>
      </c>
    </row>
    <row r="1284" spans="2:4" x14ac:dyDescent="0.25">
      <c r="B1284" s="1">
        <v>34155</v>
      </c>
      <c r="C1284" s="30">
        <f>VLOOKUP(B1284,'רביות שנתיות'!B:C,2)</f>
        <v>4</v>
      </c>
      <c r="D1284" s="29">
        <f t="shared" si="19"/>
        <v>1.0738622586670132E-4</v>
      </c>
    </row>
    <row r="1285" spans="2:4" x14ac:dyDescent="0.25">
      <c r="B1285" s="1">
        <v>34156</v>
      </c>
      <c r="C1285" s="30">
        <f>VLOOKUP(B1285,'רביות שנתיות'!B:C,2)</f>
        <v>4</v>
      </c>
      <c r="D1285" s="29">
        <f t="shared" ref="D1285:D1348" si="20">(1+C1285/100)^(1/365.25)-1</f>
        <v>1.0738622586670132E-4</v>
      </c>
    </row>
    <row r="1286" spans="2:4" x14ac:dyDescent="0.25">
      <c r="B1286" s="1">
        <v>34157</v>
      </c>
      <c r="C1286" s="30">
        <f>VLOOKUP(B1286,'רביות שנתיות'!B:C,2)</f>
        <v>4</v>
      </c>
      <c r="D1286" s="29">
        <f t="shared" si="20"/>
        <v>1.0738622586670132E-4</v>
      </c>
    </row>
    <row r="1287" spans="2:4" x14ac:dyDescent="0.25">
      <c r="B1287" s="1">
        <v>34158</v>
      </c>
      <c r="C1287" s="30">
        <f>VLOOKUP(B1287,'רביות שנתיות'!B:C,2)</f>
        <v>4</v>
      </c>
      <c r="D1287" s="29">
        <f t="shared" si="20"/>
        <v>1.0738622586670132E-4</v>
      </c>
    </row>
    <row r="1288" spans="2:4" x14ac:dyDescent="0.25">
      <c r="B1288" s="1">
        <v>34159</v>
      </c>
      <c r="C1288" s="30">
        <f>VLOOKUP(B1288,'רביות שנתיות'!B:C,2)</f>
        <v>4</v>
      </c>
      <c r="D1288" s="29">
        <f t="shared" si="20"/>
        <v>1.0738622586670132E-4</v>
      </c>
    </row>
    <row r="1289" spans="2:4" x14ac:dyDescent="0.25">
      <c r="B1289" s="1">
        <v>34160</v>
      </c>
      <c r="C1289" s="30">
        <f>VLOOKUP(B1289,'רביות שנתיות'!B:C,2)</f>
        <v>4</v>
      </c>
      <c r="D1289" s="29">
        <f t="shared" si="20"/>
        <v>1.0738622586670132E-4</v>
      </c>
    </row>
    <row r="1290" spans="2:4" x14ac:dyDescent="0.25">
      <c r="B1290" s="1">
        <v>34161</v>
      </c>
      <c r="C1290" s="30">
        <f>VLOOKUP(B1290,'רביות שנתיות'!B:C,2)</f>
        <v>4</v>
      </c>
      <c r="D1290" s="29">
        <f t="shared" si="20"/>
        <v>1.0738622586670132E-4</v>
      </c>
    </row>
    <row r="1291" spans="2:4" x14ac:dyDescent="0.25">
      <c r="B1291" s="1">
        <v>34162</v>
      </c>
      <c r="C1291" s="30">
        <f>VLOOKUP(B1291,'רביות שנתיות'!B:C,2)</f>
        <v>4</v>
      </c>
      <c r="D1291" s="29">
        <f t="shared" si="20"/>
        <v>1.0738622586670132E-4</v>
      </c>
    </row>
    <row r="1292" spans="2:4" x14ac:dyDescent="0.25">
      <c r="B1292" s="1">
        <v>34163</v>
      </c>
      <c r="C1292" s="30">
        <f>VLOOKUP(B1292,'רביות שנתיות'!B:C,2)</f>
        <v>4</v>
      </c>
      <c r="D1292" s="29">
        <f t="shared" si="20"/>
        <v>1.0738622586670132E-4</v>
      </c>
    </row>
    <row r="1293" spans="2:4" x14ac:dyDescent="0.25">
      <c r="B1293" s="1">
        <v>34164</v>
      </c>
      <c r="C1293" s="30">
        <f>VLOOKUP(B1293,'רביות שנתיות'!B:C,2)</f>
        <v>4</v>
      </c>
      <c r="D1293" s="29">
        <f t="shared" si="20"/>
        <v>1.0738622586670132E-4</v>
      </c>
    </row>
    <row r="1294" spans="2:4" x14ac:dyDescent="0.25">
      <c r="B1294" s="1">
        <v>34165</v>
      </c>
      <c r="C1294" s="30">
        <f>VLOOKUP(B1294,'רביות שנתיות'!B:C,2)</f>
        <v>4</v>
      </c>
      <c r="D1294" s="29">
        <f t="shared" si="20"/>
        <v>1.0738622586670132E-4</v>
      </c>
    </row>
    <row r="1295" spans="2:4" x14ac:dyDescent="0.25">
      <c r="B1295" s="1">
        <v>34166</v>
      </c>
      <c r="C1295" s="30">
        <f>VLOOKUP(B1295,'רביות שנתיות'!B:C,2)</f>
        <v>4</v>
      </c>
      <c r="D1295" s="29">
        <f t="shared" si="20"/>
        <v>1.0738622586670132E-4</v>
      </c>
    </row>
    <row r="1296" spans="2:4" x14ac:dyDescent="0.25">
      <c r="B1296" s="1">
        <v>34167</v>
      </c>
      <c r="C1296" s="30">
        <f>VLOOKUP(B1296,'רביות שנתיות'!B:C,2)</f>
        <v>4</v>
      </c>
      <c r="D1296" s="29">
        <f t="shared" si="20"/>
        <v>1.0738622586670132E-4</v>
      </c>
    </row>
    <row r="1297" spans="2:4" x14ac:dyDescent="0.25">
      <c r="B1297" s="1">
        <v>34168</v>
      </c>
      <c r="C1297" s="30">
        <f>VLOOKUP(B1297,'רביות שנתיות'!B:C,2)</f>
        <v>4</v>
      </c>
      <c r="D1297" s="29">
        <f t="shared" si="20"/>
        <v>1.0738622586670132E-4</v>
      </c>
    </row>
    <row r="1298" spans="2:4" x14ac:dyDescent="0.25">
      <c r="B1298" s="1">
        <v>34169</v>
      </c>
      <c r="C1298" s="30">
        <f>VLOOKUP(B1298,'רביות שנתיות'!B:C,2)</f>
        <v>4</v>
      </c>
      <c r="D1298" s="29">
        <f t="shared" si="20"/>
        <v>1.0738622586670132E-4</v>
      </c>
    </row>
    <row r="1299" spans="2:4" x14ac:dyDescent="0.25">
      <c r="B1299" s="1">
        <v>34170</v>
      </c>
      <c r="C1299" s="30">
        <f>VLOOKUP(B1299,'רביות שנתיות'!B:C,2)</f>
        <v>4</v>
      </c>
      <c r="D1299" s="29">
        <f t="shared" si="20"/>
        <v>1.0738622586670132E-4</v>
      </c>
    </row>
    <row r="1300" spans="2:4" x14ac:dyDescent="0.25">
      <c r="B1300" s="1">
        <v>34171</v>
      </c>
      <c r="C1300" s="30">
        <f>VLOOKUP(B1300,'רביות שנתיות'!B:C,2)</f>
        <v>4</v>
      </c>
      <c r="D1300" s="29">
        <f t="shared" si="20"/>
        <v>1.0738622586670132E-4</v>
      </c>
    </row>
    <row r="1301" spans="2:4" x14ac:dyDescent="0.25">
      <c r="B1301" s="1">
        <v>34172</v>
      </c>
      <c r="C1301" s="30">
        <f>VLOOKUP(B1301,'רביות שנתיות'!B:C,2)</f>
        <v>4</v>
      </c>
      <c r="D1301" s="29">
        <f t="shared" si="20"/>
        <v>1.0738622586670132E-4</v>
      </c>
    </row>
    <row r="1302" spans="2:4" x14ac:dyDescent="0.25">
      <c r="B1302" s="1">
        <v>34173</v>
      </c>
      <c r="C1302" s="30">
        <f>VLOOKUP(B1302,'רביות שנתיות'!B:C,2)</f>
        <v>4</v>
      </c>
      <c r="D1302" s="29">
        <f t="shared" si="20"/>
        <v>1.0738622586670132E-4</v>
      </c>
    </row>
    <row r="1303" spans="2:4" x14ac:dyDescent="0.25">
      <c r="B1303" s="1">
        <v>34174</v>
      </c>
      <c r="C1303" s="30">
        <f>VLOOKUP(B1303,'רביות שנתיות'!B:C,2)</f>
        <v>4</v>
      </c>
      <c r="D1303" s="29">
        <f t="shared" si="20"/>
        <v>1.0738622586670132E-4</v>
      </c>
    </row>
    <row r="1304" spans="2:4" x14ac:dyDescent="0.25">
      <c r="B1304" s="1">
        <v>34175</v>
      </c>
      <c r="C1304" s="30">
        <f>VLOOKUP(B1304,'רביות שנתיות'!B:C,2)</f>
        <v>4</v>
      </c>
      <c r="D1304" s="29">
        <f t="shared" si="20"/>
        <v>1.0738622586670132E-4</v>
      </c>
    </row>
    <row r="1305" spans="2:4" x14ac:dyDescent="0.25">
      <c r="B1305" s="1">
        <v>34176</v>
      </c>
      <c r="C1305" s="30">
        <f>VLOOKUP(B1305,'רביות שנתיות'!B:C,2)</f>
        <v>4</v>
      </c>
      <c r="D1305" s="29">
        <f t="shared" si="20"/>
        <v>1.0738622586670132E-4</v>
      </c>
    </row>
    <row r="1306" spans="2:4" x14ac:dyDescent="0.25">
      <c r="B1306" s="1">
        <v>34177</v>
      </c>
      <c r="C1306" s="30">
        <f>VLOOKUP(B1306,'רביות שנתיות'!B:C,2)</f>
        <v>4</v>
      </c>
      <c r="D1306" s="29">
        <f t="shared" si="20"/>
        <v>1.0738622586670132E-4</v>
      </c>
    </row>
    <row r="1307" spans="2:4" x14ac:dyDescent="0.25">
      <c r="B1307" s="1">
        <v>34178</v>
      </c>
      <c r="C1307" s="30">
        <f>VLOOKUP(B1307,'רביות שנתיות'!B:C,2)</f>
        <v>4</v>
      </c>
      <c r="D1307" s="29">
        <f t="shared" si="20"/>
        <v>1.0738622586670132E-4</v>
      </c>
    </row>
    <row r="1308" spans="2:4" x14ac:dyDescent="0.25">
      <c r="B1308" s="1">
        <v>34179</v>
      </c>
      <c r="C1308" s="30">
        <f>VLOOKUP(B1308,'רביות שנתיות'!B:C,2)</f>
        <v>4</v>
      </c>
      <c r="D1308" s="29">
        <f t="shared" si="20"/>
        <v>1.0738622586670132E-4</v>
      </c>
    </row>
    <row r="1309" spans="2:4" x14ac:dyDescent="0.25">
      <c r="B1309" s="1">
        <v>34180</v>
      </c>
      <c r="C1309" s="30">
        <f>VLOOKUP(B1309,'רביות שנתיות'!B:C,2)</f>
        <v>4</v>
      </c>
      <c r="D1309" s="29">
        <f t="shared" si="20"/>
        <v>1.0738622586670132E-4</v>
      </c>
    </row>
    <row r="1310" spans="2:4" x14ac:dyDescent="0.25">
      <c r="B1310" s="1">
        <v>34181</v>
      </c>
      <c r="C1310" s="30">
        <f>VLOOKUP(B1310,'רביות שנתיות'!B:C,2)</f>
        <v>4</v>
      </c>
      <c r="D1310" s="29">
        <f t="shared" si="20"/>
        <v>1.0738622586670132E-4</v>
      </c>
    </row>
    <row r="1311" spans="2:4" x14ac:dyDescent="0.25">
      <c r="B1311" s="1">
        <v>34182</v>
      </c>
      <c r="C1311" s="30">
        <f>VLOOKUP(B1311,'רביות שנתיות'!B:C,2)</f>
        <v>4</v>
      </c>
      <c r="D1311" s="29">
        <f t="shared" si="20"/>
        <v>1.0738622586670132E-4</v>
      </c>
    </row>
    <row r="1312" spans="2:4" x14ac:dyDescent="0.25">
      <c r="B1312" s="1">
        <v>34183</v>
      </c>
      <c r="C1312" s="30">
        <f>VLOOKUP(B1312,'רביות שנתיות'!B:C,2)</f>
        <v>4</v>
      </c>
      <c r="D1312" s="29">
        <f t="shared" si="20"/>
        <v>1.0738622586670132E-4</v>
      </c>
    </row>
    <row r="1313" spans="2:4" x14ac:dyDescent="0.25">
      <c r="B1313" s="1">
        <v>34184</v>
      </c>
      <c r="C1313" s="30">
        <f>VLOOKUP(B1313,'רביות שנתיות'!B:C,2)</f>
        <v>4</v>
      </c>
      <c r="D1313" s="29">
        <f t="shared" si="20"/>
        <v>1.0738622586670132E-4</v>
      </c>
    </row>
    <row r="1314" spans="2:4" x14ac:dyDescent="0.25">
      <c r="B1314" s="1">
        <v>34185</v>
      </c>
      <c r="C1314" s="30">
        <f>VLOOKUP(B1314,'רביות שנתיות'!B:C,2)</f>
        <v>4</v>
      </c>
      <c r="D1314" s="29">
        <f t="shared" si="20"/>
        <v>1.0738622586670132E-4</v>
      </c>
    </row>
    <row r="1315" spans="2:4" x14ac:dyDescent="0.25">
      <c r="B1315" s="1">
        <v>34186</v>
      </c>
      <c r="C1315" s="30">
        <f>VLOOKUP(B1315,'רביות שנתיות'!B:C,2)</f>
        <v>4</v>
      </c>
      <c r="D1315" s="29">
        <f t="shared" si="20"/>
        <v>1.0738622586670132E-4</v>
      </c>
    </row>
    <row r="1316" spans="2:4" x14ac:dyDescent="0.25">
      <c r="B1316" s="1">
        <v>34187</v>
      </c>
      <c r="C1316" s="30">
        <f>VLOOKUP(B1316,'רביות שנתיות'!B:C,2)</f>
        <v>4</v>
      </c>
      <c r="D1316" s="29">
        <f t="shared" si="20"/>
        <v>1.0738622586670132E-4</v>
      </c>
    </row>
    <row r="1317" spans="2:4" x14ac:dyDescent="0.25">
      <c r="B1317" s="1">
        <v>34188</v>
      </c>
      <c r="C1317" s="30">
        <f>VLOOKUP(B1317,'רביות שנתיות'!B:C,2)</f>
        <v>4</v>
      </c>
      <c r="D1317" s="29">
        <f t="shared" si="20"/>
        <v>1.0738622586670132E-4</v>
      </c>
    </row>
    <row r="1318" spans="2:4" x14ac:dyDescent="0.25">
      <c r="B1318" s="1">
        <v>34189</v>
      </c>
      <c r="C1318" s="30">
        <f>VLOOKUP(B1318,'רביות שנתיות'!B:C,2)</f>
        <v>4</v>
      </c>
      <c r="D1318" s="29">
        <f t="shared" si="20"/>
        <v>1.0738622586670132E-4</v>
      </c>
    </row>
    <row r="1319" spans="2:4" x14ac:dyDescent="0.25">
      <c r="B1319" s="1">
        <v>34190</v>
      </c>
      <c r="C1319" s="30">
        <f>VLOOKUP(B1319,'רביות שנתיות'!B:C,2)</f>
        <v>4</v>
      </c>
      <c r="D1319" s="29">
        <f t="shared" si="20"/>
        <v>1.0738622586670132E-4</v>
      </c>
    </row>
    <row r="1320" spans="2:4" x14ac:dyDescent="0.25">
      <c r="B1320" s="1">
        <v>34191</v>
      </c>
      <c r="C1320" s="30">
        <f>VLOOKUP(B1320,'רביות שנתיות'!B:C,2)</f>
        <v>4</v>
      </c>
      <c r="D1320" s="29">
        <f t="shared" si="20"/>
        <v>1.0738622586670132E-4</v>
      </c>
    </row>
    <row r="1321" spans="2:4" x14ac:dyDescent="0.25">
      <c r="B1321" s="1">
        <v>34192</v>
      </c>
      <c r="C1321" s="30">
        <f>VLOOKUP(B1321,'רביות שנתיות'!B:C,2)</f>
        <v>4</v>
      </c>
      <c r="D1321" s="29">
        <f t="shared" si="20"/>
        <v>1.0738622586670132E-4</v>
      </c>
    </row>
    <row r="1322" spans="2:4" x14ac:dyDescent="0.25">
      <c r="B1322" s="1">
        <v>34193</v>
      </c>
      <c r="C1322" s="30">
        <f>VLOOKUP(B1322,'רביות שנתיות'!B:C,2)</f>
        <v>4</v>
      </c>
      <c r="D1322" s="29">
        <f t="shared" si="20"/>
        <v>1.0738622586670132E-4</v>
      </c>
    </row>
    <row r="1323" spans="2:4" x14ac:dyDescent="0.25">
      <c r="B1323" s="1">
        <v>34194</v>
      </c>
      <c r="C1323" s="30">
        <f>VLOOKUP(B1323,'רביות שנתיות'!B:C,2)</f>
        <v>4</v>
      </c>
      <c r="D1323" s="29">
        <f t="shared" si="20"/>
        <v>1.0738622586670132E-4</v>
      </c>
    </row>
    <row r="1324" spans="2:4" x14ac:dyDescent="0.25">
      <c r="B1324" s="1">
        <v>34195</v>
      </c>
      <c r="C1324" s="30">
        <f>VLOOKUP(B1324,'רביות שנתיות'!B:C,2)</f>
        <v>4</v>
      </c>
      <c r="D1324" s="29">
        <f t="shared" si="20"/>
        <v>1.0738622586670132E-4</v>
      </c>
    </row>
    <row r="1325" spans="2:4" x14ac:dyDescent="0.25">
      <c r="B1325" s="1">
        <v>34196</v>
      </c>
      <c r="C1325" s="30">
        <f>VLOOKUP(B1325,'רביות שנתיות'!B:C,2)</f>
        <v>4</v>
      </c>
      <c r="D1325" s="29">
        <f t="shared" si="20"/>
        <v>1.0738622586670132E-4</v>
      </c>
    </row>
    <row r="1326" spans="2:4" x14ac:dyDescent="0.25">
      <c r="B1326" s="1">
        <v>34197</v>
      </c>
      <c r="C1326" s="30">
        <f>VLOOKUP(B1326,'רביות שנתיות'!B:C,2)</f>
        <v>4</v>
      </c>
      <c r="D1326" s="29">
        <f t="shared" si="20"/>
        <v>1.0738622586670132E-4</v>
      </c>
    </row>
    <row r="1327" spans="2:4" x14ac:dyDescent="0.25">
      <c r="B1327" s="1">
        <v>34198</v>
      </c>
      <c r="C1327" s="30">
        <f>VLOOKUP(B1327,'רביות שנתיות'!B:C,2)</f>
        <v>4</v>
      </c>
      <c r="D1327" s="29">
        <f t="shared" si="20"/>
        <v>1.0738622586670132E-4</v>
      </c>
    </row>
    <row r="1328" spans="2:4" x14ac:dyDescent="0.25">
      <c r="B1328" s="1">
        <v>34199</v>
      </c>
      <c r="C1328" s="30">
        <f>VLOOKUP(B1328,'רביות שנתיות'!B:C,2)</f>
        <v>4</v>
      </c>
      <c r="D1328" s="29">
        <f t="shared" si="20"/>
        <v>1.0738622586670132E-4</v>
      </c>
    </row>
    <row r="1329" spans="2:4" x14ac:dyDescent="0.25">
      <c r="B1329" s="1">
        <v>34200</v>
      </c>
      <c r="C1329" s="30">
        <f>VLOOKUP(B1329,'רביות שנתיות'!B:C,2)</f>
        <v>4</v>
      </c>
      <c r="D1329" s="29">
        <f t="shared" si="20"/>
        <v>1.0738622586670132E-4</v>
      </c>
    </row>
    <row r="1330" spans="2:4" x14ac:dyDescent="0.25">
      <c r="B1330" s="1">
        <v>34201</v>
      </c>
      <c r="C1330" s="30">
        <f>VLOOKUP(B1330,'רביות שנתיות'!B:C,2)</f>
        <v>4</v>
      </c>
      <c r="D1330" s="29">
        <f t="shared" si="20"/>
        <v>1.0738622586670132E-4</v>
      </c>
    </row>
    <row r="1331" spans="2:4" x14ac:dyDescent="0.25">
      <c r="B1331" s="1">
        <v>34202</v>
      </c>
      <c r="C1331" s="30">
        <f>VLOOKUP(B1331,'רביות שנתיות'!B:C,2)</f>
        <v>4</v>
      </c>
      <c r="D1331" s="29">
        <f t="shared" si="20"/>
        <v>1.0738622586670132E-4</v>
      </c>
    </row>
    <row r="1332" spans="2:4" x14ac:dyDescent="0.25">
      <c r="B1332" s="1">
        <v>34203</v>
      </c>
      <c r="C1332" s="30">
        <f>VLOOKUP(B1332,'רביות שנתיות'!B:C,2)</f>
        <v>4</v>
      </c>
      <c r="D1332" s="29">
        <f t="shared" si="20"/>
        <v>1.0738622586670132E-4</v>
      </c>
    </row>
    <row r="1333" spans="2:4" x14ac:dyDescent="0.25">
      <c r="B1333" s="1">
        <v>34204</v>
      </c>
      <c r="C1333" s="30">
        <f>VLOOKUP(B1333,'רביות שנתיות'!B:C,2)</f>
        <v>4</v>
      </c>
      <c r="D1333" s="29">
        <f t="shared" si="20"/>
        <v>1.0738622586670132E-4</v>
      </c>
    </row>
    <row r="1334" spans="2:4" x14ac:dyDescent="0.25">
      <c r="B1334" s="1">
        <v>34205</v>
      </c>
      <c r="C1334" s="30">
        <f>VLOOKUP(B1334,'רביות שנתיות'!B:C,2)</f>
        <v>4</v>
      </c>
      <c r="D1334" s="29">
        <f t="shared" si="20"/>
        <v>1.0738622586670132E-4</v>
      </c>
    </row>
    <row r="1335" spans="2:4" x14ac:dyDescent="0.25">
      <c r="B1335" s="1">
        <v>34206</v>
      </c>
      <c r="C1335" s="30">
        <f>VLOOKUP(B1335,'רביות שנתיות'!B:C,2)</f>
        <v>4</v>
      </c>
      <c r="D1335" s="29">
        <f t="shared" si="20"/>
        <v>1.0738622586670132E-4</v>
      </c>
    </row>
    <row r="1336" spans="2:4" x14ac:dyDescent="0.25">
      <c r="B1336" s="1">
        <v>34207</v>
      </c>
      <c r="C1336" s="30">
        <f>VLOOKUP(B1336,'רביות שנתיות'!B:C,2)</f>
        <v>4</v>
      </c>
      <c r="D1336" s="29">
        <f t="shared" si="20"/>
        <v>1.0738622586670132E-4</v>
      </c>
    </row>
    <row r="1337" spans="2:4" x14ac:dyDescent="0.25">
      <c r="B1337" s="1">
        <v>34208</v>
      </c>
      <c r="C1337" s="30">
        <f>VLOOKUP(B1337,'רביות שנתיות'!B:C,2)</f>
        <v>4</v>
      </c>
      <c r="D1337" s="29">
        <f t="shared" si="20"/>
        <v>1.0738622586670132E-4</v>
      </c>
    </row>
    <row r="1338" spans="2:4" x14ac:dyDescent="0.25">
      <c r="B1338" s="1">
        <v>34209</v>
      </c>
      <c r="C1338" s="30">
        <f>VLOOKUP(B1338,'רביות שנתיות'!B:C,2)</f>
        <v>4</v>
      </c>
      <c r="D1338" s="29">
        <f t="shared" si="20"/>
        <v>1.0738622586670132E-4</v>
      </c>
    </row>
    <row r="1339" spans="2:4" x14ac:dyDescent="0.25">
      <c r="B1339" s="1">
        <v>34210</v>
      </c>
      <c r="C1339" s="30">
        <f>VLOOKUP(B1339,'רביות שנתיות'!B:C,2)</f>
        <v>4</v>
      </c>
      <c r="D1339" s="29">
        <f t="shared" si="20"/>
        <v>1.0738622586670132E-4</v>
      </c>
    </row>
    <row r="1340" spans="2:4" x14ac:dyDescent="0.25">
      <c r="B1340" s="1">
        <v>34211</v>
      </c>
      <c r="C1340" s="30">
        <f>VLOOKUP(B1340,'רביות שנתיות'!B:C,2)</f>
        <v>4</v>
      </c>
      <c r="D1340" s="29">
        <f t="shared" si="20"/>
        <v>1.0738622586670132E-4</v>
      </c>
    </row>
    <row r="1341" spans="2:4" x14ac:dyDescent="0.25">
      <c r="B1341" s="1">
        <v>34212</v>
      </c>
      <c r="C1341" s="30">
        <f>VLOOKUP(B1341,'רביות שנתיות'!B:C,2)</f>
        <v>4</v>
      </c>
      <c r="D1341" s="29">
        <f t="shared" si="20"/>
        <v>1.0738622586670132E-4</v>
      </c>
    </row>
    <row r="1342" spans="2:4" x14ac:dyDescent="0.25">
      <c r="B1342" s="1">
        <v>34213</v>
      </c>
      <c r="C1342" s="30">
        <f>VLOOKUP(B1342,'רביות שנתיות'!B:C,2)</f>
        <v>4</v>
      </c>
      <c r="D1342" s="29">
        <f t="shared" si="20"/>
        <v>1.0738622586670132E-4</v>
      </c>
    </row>
    <row r="1343" spans="2:4" x14ac:dyDescent="0.25">
      <c r="B1343" s="1">
        <v>34214</v>
      </c>
      <c r="C1343" s="30">
        <f>VLOOKUP(B1343,'רביות שנתיות'!B:C,2)</f>
        <v>4</v>
      </c>
      <c r="D1343" s="29">
        <f t="shared" si="20"/>
        <v>1.0738622586670132E-4</v>
      </c>
    </row>
    <row r="1344" spans="2:4" x14ac:dyDescent="0.25">
      <c r="B1344" s="1">
        <v>34215</v>
      </c>
      <c r="C1344" s="30">
        <f>VLOOKUP(B1344,'רביות שנתיות'!B:C,2)</f>
        <v>4</v>
      </c>
      <c r="D1344" s="29">
        <f t="shared" si="20"/>
        <v>1.0738622586670132E-4</v>
      </c>
    </row>
    <row r="1345" spans="2:4" x14ac:dyDescent="0.25">
      <c r="B1345" s="1">
        <v>34216</v>
      </c>
      <c r="C1345" s="30">
        <f>VLOOKUP(B1345,'רביות שנתיות'!B:C,2)</f>
        <v>4</v>
      </c>
      <c r="D1345" s="29">
        <f t="shared" si="20"/>
        <v>1.0738622586670132E-4</v>
      </c>
    </row>
    <row r="1346" spans="2:4" x14ac:dyDescent="0.25">
      <c r="B1346" s="1">
        <v>34217</v>
      </c>
      <c r="C1346" s="30">
        <f>VLOOKUP(B1346,'רביות שנתיות'!B:C,2)</f>
        <v>4</v>
      </c>
      <c r="D1346" s="29">
        <f t="shared" si="20"/>
        <v>1.0738622586670132E-4</v>
      </c>
    </row>
    <row r="1347" spans="2:4" x14ac:dyDescent="0.25">
      <c r="B1347" s="1">
        <v>34218</v>
      </c>
      <c r="C1347" s="30">
        <f>VLOOKUP(B1347,'רביות שנתיות'!B:C,2)</f>
        <v>4</v>
      </c>
      <c r="D1347" s="29">
        <f t="shared" si="20"/>
        <v>1.0738622586670132E-4</v>
      </c>
    </row>
    <row r="1348" spans="2:4" x14ac:dyDescent="0.25">
      <c r="B1348" s="1">
        <v>34219</v>
      </c>
      <c r="C1348" s="30">
        <f>VLOOKUP(B1348,'רביות שנתיות'!B:C,2)</f>
        <v>4</v>
      </c>
      <c r="D1348" s="29">
        <f t="shared" si="20"/>
        <v>1.0738622586670132E-4</v>
      </c>
    </row>
    <row r="1349" spans="2:4" x14ac:dyDescent="0.25">
      <c r="B1349" s="1">
        <v>34220</v>
      </c>
      <c r="C1349" s="30">
        <f>VLOOKUP(B1349,'רביות שנתיות'!B:C,2)</f>
        <v>4</v>
      </c>
      <c r="D1349" s="29">
        <f t="shared" ref="D1349:D1412" si="21">(1+C1349/100)^(1/365.25)-1</f>
        <v>1.0738622586670132E-4</v>
      </c>
    </row>
    <row r="1350" spans="2:4" x14ac:dyDescent="0.25">
      <c r="B1350" s="1">
        <v>34221</v>
      </c>
      <c r="C1350" s="30">
        <f>VLOOKUP(B1350,'רביות שנתיות'!B:C,2)</f>
        <v>4</v>
      </c>
      <c r="D1350" s="29">
        <f t="shared" si="21"/>
        <v>1.0738622586670132E-4</v>
      </c>
    </row>
    <row r="1351" spans="2:4" x14ac:dyDescent="0.25">
      <c r="B1351" s="1">
        <v>34222</v>
      </c>
      <c r="C1351" s="30">
        <f>VLOOKUP(B1351,'רביות שנתיות'!B:C,2)</f>
        <v>4</v>
      </c>
      <c r="D1351" s="29">
        <f t="shared" si="21"/>
        <v>1.0738622586670132E-4</v>
      </c>
    </row>
    <row r="1352" spans="2:4" x14ac:dyDescent="0.25">
      <c r="B1352" s="1">
        <v>34223</v>
      </c>
      <c r="C1352" s="30">
        <f>VLOOKUP(B1352,'רביות שנתיות'!B:C,2)</f>
        <v>4</v>
      </c>
      <c r="D1352" s="29">
        <f t="shared" si="21"/>
        <v>1.0738622586670132E-4</v>
      </c>
    </row>
    <row r="1353" spans="2:4" x14ac:dyDescent="0.25">
      <c r="B1353" s="1">
        <v>34224</v>
      </c>
      <c r="C1353" s="30">
        <f>VLOOKUP(B1353,'רביות שנתיות'!B:C,2)</f>
        <v>4</v>
      </c>
      <c r="D1353" s="29">
        <f t="shared" si="21"/>
        <v>1.0738622586670132E-4</v>
      </c>
    </row>
    <row r="1354" spans="2:4" x14ac:dyDescent="0.25">
      <c r="B1354" s="1">
        <v>34225</v>
      </c>
      <c r="C1354" s="30">
        <f>VLOOKUP(B1354,'רביות שנתיות'!B:C,2)</f>
        <v>4</v>
      </c>
      <c r="D1354" s="29">
        <f t="shared" si="21"/>
        <v>1.0738622586670132E-4</v>
      </c>
    </row>
    <row r="1355" spans="2:4" x14ac:dyDescent="0.25">
      <c r="B1355" s="1">
        <v>34226</v>
      </c>
      <c r="C1355" s="30">
        <f>VLOOKUP(B1355,'רביות שנתיות'!B:C,2)</f>
        <v>4</v>
      </c>
      <c r="D1355" s="29">
        <f t="shared" si="21"/>
        <v>1.0738622586670132E-4</v>
      </c>
    </row>
    <row r="1356" spans="2:4" x14ac:dyDescent="0.25">
      <c r="B1356" s="1">
        <v>34227</v>
      </c>
      <c r="C1356" s="30">
        <f>VLOOKUP(B1356,'רביות שנתיות'!B:C,2)</f>
        <v>4</v>
      </c>
      <c r="D1356" s="29">
        <f t="shared" si="21"/>
        <v>1.0738622586670132E-4</v>
      </c>
    </row>
    <row r="1357" spans="2:4" x14ac:dyDescent="0.25">
      <c r="B1357" s="1">
        <v>34228</v>
      </c>
      <c r="C1357" s="30">
        <f>VLOOKUP(B1357,'רביות שנתיות'!B:C,2)</f>
        <v>4</v>
      </c>
      <c r="D1357" s="29">
        <f t="shared" si="21"/>
        <v>1.0738622586670132E-4</v>
      </c>
    </row>
    <row r="1358" spans="2:4" x14ac:dyDescent="0.25">
      <c r="B1358" s="1">
        <v>34229</v>
      </c>
      <c r="C1358" s="30">
        <f>VLOOKUP(B1358,'רביות שנתיות'!B:C,2)</f>
        <v>4</v>
      </c>
      <c r="D1358" s="29">
        <f t="shared" si="21"/>
        <v>1.0738622586670132E-4</v>
      </c>
    </row>
    <row r="1359" spans="2:4" x14ac:dyDescent="0.25">
      <c r="B1359" s="1">
        <v>34230</v>
      </c>
      <c r="C1359" s="30">
        <f>VLOOKUP(B1359,'רביות שנתיות'!B:C,2)</f>
        <v>4</v>
      </c>
      <c r="D1359" s="29">
        <f t="shared" si="21"/>
        <v>1.0738622586670132E-4</v>
      </c>
    </row>
    <row r="1360" spans="2:4" x14ac:dyDescent="0.25">
      <c r="B1360" s="1">
        <v>34231</v>
      </c>
      <c r="C1360" s="30">
        <f>VLOOKUP(B1360,'רביות שנתיות'!B:C,2)</f>
        <v>4</v>
      </c>
      <c r="D1360" s="29">
        <f t="shared" si="21"/>
        <v>1.0738622586670132E-4</v>
      </c>
    </row>
    <row r="1361" spans="2:4" x14ac:dyDescent="0.25">
      <c r="B1361" s="1">
        <v>34232</v>
      </c>
      <c r="C1361" s="30">
        <f>VLOOKUP(B1361,'רביות שנתיות'!B:C,2)</f>
        <v>4</v>
      </c>
      <c r="D1361" s="29">
        <f t="shared" si="21"/>
        <v>1.0738622586670132E-4</v>
      </c>
    </row>
    <row r="1362" spans="2:4" x14ac:dyDescent="0.25">
      <c r="B1362" s="1">
        <v>34233</v>
      </c>
      <c r="C1362" s="30">
        <f>VLOOKUP(B1362,'רביות שנתיות'!B:C,2)</f>
        <v>4</v>
      </c>
      <c r="D1362" s="29">
        <f t="shared" si="21"/>
        <v>1.0738622586670132E-4</v>
      </c>
    </row>
    <row r="1363" spans="2:4" x14ac:dyDescent="0.25">
      <c r="B1363" s="1">
        <v>34234</v>
      </c>
      <c r="C1363" s="30">
        <f>VLOOKUP(B1363,'רביות שנתיות'!B:C,2)</f>
        <v>4</v>
      </c>
      <c r="D1363" s="29">
        <f t="shared" si="21"/>
        <v>1.0738622586670132E-4</v>
      </c>
    </row>
    <row r="1364" spans="2:4" x14ac:dyDescent="0.25">
      <c r="B1364" s="1">
        <v>34235</v>
      </c>
      <c r="C1364" s="30">
        <f>VLOOKUP(B1364,'רביות שנתיות'!B:C,2)</f>
        <v>4</v>
      </c>
      <c r="D1364" s="29">
        <f t="shared" si="21"/>
        <v>1.0738622586670132E-4</v>
      </c>
    </row>
    <row r="1365" spans="2:4" x14ac:dyDescent="0.25">
      <c r="B1365" s="1">
        <v>34236</v>
      </c>
      <c r="C1365" s="30">
        <f>VLOOKUP(B1365,'רביות שנתיות'!B:C,2)</f>
        <v>4</v>
      </c>
      <c r="D1365" s="29">
        <f t="shared" si="21"/>
        <v>1.0738622586670132E-4</v>
      </c>
    </row>
    <row r="1366" spans="2:4" x14ac:dyDescent="0.25">
      <c r="B1366" s="1">
        <v>34237</v>
      </c>
      <c r="C1366" s="30">
        <f>VLOOKUP(B1366,'רביות שנתיות'!B:C,2)</f>
        <v>4</v>
      </c>
      <c r="D1366" s="29">
        <f t="shared" si="21"/>
        <v>1.0738622586670132E-4</v>
      </c>
    </row>
    <row r="1367" spans="2:4" x14ac:dyDescent="0.25">
      <c r="B1367" s="1">
        <v>34238</v>
      </c>
      <c r="C1367" s="30">
        <f>VLOOKUP(B1367,'רביות שנתיות'!B:C,2)</f>
        <v>4</v>
      </c>
      <c r="D1367" s="29">
        <f t="shared" si="21"/>
        <v>1.0738622586670132E-4</v>
      </c>
    </row>
    <row r="1368" spans="2:4" x14ac:dyDescent="0.25">
      <c r="B1368" s="1">
        <v>34239</v>
      </c>
      <c r="C1368" s="30">
        <f>VLOOKUP(B1368,'רביות שנתיות'!B:C,2)</f>
        <v>4</v>
      </c>
      <c r="D1368" s="29">
        <f t="shared" si="21"/>
        <v>1.0738622586670132E-4</v>
      </c>
    </row>
    <row r="1369" spans="2:4" x14ac:dyDescent="0.25">
      <c r="B1369" s="1">
        <v>34240</v>
      </c>
      <c r="C1369" s="30">
        <f>VLOOKUP(B1369,'רביות שנתיות'!B:C,2)</f>
        <v>4</v>
      </c>
      <c r="D1369" s="29">
        <f t="shared" si="21"/>
        <v>1.0738622586670132E-4</v>
      </c>
    </row>
    <row r="1370" spans="2:4" x14ac:dyDescent="0.25">
      <c r="B1370" s="1">
        <v>34241</v>
      </c>
      <c r="C1370" s="30">
        <f>VLOOKUP(B1370,'רביות שנתיות'!B:C,2)</f>
        <v>4</v>
      </c>
      <c r="D1370" s="29">
        <f t="shared" si="21"/>
        <v>1.0738622586670132E-4</v>
      </c>
    </row>
    <row r="1371" spans="2:4" x14ac:dyDescent="0.25">
      <c r="B1371" s="1">
        <v>34242</v>
      </c>
      <c r="C1371" s="30">
        <f>VLOOKUP(B1371,'רביות שנתיות'!B:C,2)</f>
        <v>4</v>
      </c>
      <c r="D1371" s="29">
        <f t="shared" si="21"/>
        <v>1.0738622586670132E-4</v>
      </c>
    </row>
    <row r="1372" spans="2:4" x14ac:dyDescent="0.25">
      <c r="B1372" s="1">
        <v>34243</v>
      </c>
      <c r="C1372" s="30">
        <f>VLOOKUP(B1372,'רביות שנתיות'!B:C,2)</f>
        <v>4</v>
      </c>
      <c r="D1372" s="29">
        <f t="shared" si="21"/>
        <v>1.0738622586670132E-4</v>
      </c>
    </row>
    <row r="1373" spans="2:4" x14ac:dyDescent="0.25">
      <c r="B1373" s="1">
        <v>34244</v>
      </c>
      <c r="C1373" s="30">
        <f>VLOOKUP(B1373,'רביות שנתיות'!B:C,2)</f>
        <v>4</v>
      </c>
      <c r="D1373" s="29">
        <f t="shared" si="21"/>
        <v>1.0738622586670132E-4</v>
      </c>
    </row>
    <row r="1374" spans="2:4" x14ac:dyDescent="0.25">
      <c r="B1374" s="1">
        <v>34245</v>
      </c>
      <c r="C1374" s="30">
        <f>VLOOKUP(B1374,'רביות שנתיות'!B:C,2)</f>
        <v>4</v>
      </c>
      <c r="D1374" s="29">
        <f t="shared" si="21"/>
        <v>1.0738622586670132E-4</v>
      </c>
    </row>
    <row r="1375" spans="2:4" x14ac:dyDescent="0.25">
      <c r="B1375" s="1">
        <v>34246</v>
      </c>
      <c r="C1375" s="30">
        <f>VLOOKUP(B1375,'רביות שנתיות'!B:C,2)</f>
        <v>4</v>
      </c>
      <c r="D1375" s="29">
        <f t="shared" si="21"/>
        <v>1.0738622586670132E-4</v>
      </c>
    </row>
    <row r="1376" spans="2:4" x14ac:dyDescent="0.25">
      <c r="B1376" s="1">
        <v>34247</v>
      </c>
      <c r="C1376" s="30">
        <f>VLOOKUP(B1376,'רביות שנתיות'!B:C,2)</f>
        <v>4</v>
      </c>
      <c r="D1376" s="29">
        <f t="shared" si="21"/>
        <v>1.0738622586670132E-4</v>
      </c>
    </row>
    <row r="1377" spans="2:4" x14ac:dyDescent="0.25">
      <c r="B1377" s="1">
        <v>34248</v>
      </c>
      <c r="C1377" s="30">
        <f>VLOOKUP(B1377,'רביות שנתיות'!B:C,2)</f>
        <v>4</v>
      </c>
      <c r="D1377" s="29">
        <f t="shared" si="21"/>
        <v>1.0738622586670132E-4</v>
      </c>
    </row>
    <row r="1378" spans="2:4" x14ac:dyDescent="0.25">
      <c r="B1378" s="1">
        <v>34249</v>
      </c>
      <c r="C1378" s="30">
        <f>VLOOKUP(B1378,'רביות שנתיות'!B:C,2)</f>
        <v>4</v>
      </c>
      <c r="D1378" s="29">
        <f t="shared" si="21"/>
        <v>1.0738622586670132E-4</v>
      </c>
    </row>
    <row r="1379" spans="2:4" x14ac:dyDescent="0.25">
      <c r="B1379" s="1">
        <v>34250</v>
      </c>
      <c r="C1379" s="30">
        <f>VLOOKUP(B1379,'רביות שנתיות'!B:C,2)</f>
        <v>4</v>
      </c>
      <c r="D1379" s="29">
        <f t="shared" si="21"/>
        <v>1.0738622586670132E-4</v>
      </c>
    </row>
    <row r="1380" spans="2:4" x14ac:dyDescent="0.25">
      <c r="B1380" s="1">
        <v>34251</v>
      </c>
      <c r="C1380" s="30">
        <f>VLOOKUP(B1380,'רביות שנתיות'!B:C,2)</f>
        <v>4</v>
      </c>
      <c r="D1380" s="29">
        <f t="shared" si="21"/>
        <v>1.0738622586670132E-4</v>
      </c>
    </row>
    <row r="1381" spans="2:4" x14ac:dyDescent="0.25">
      <c r="B1381" s="1">
        <v>34252</v>
      </c>
      <c r="C1381" s="30">
        <f>VLOOKUP(B1381,'רביות שנתיות'!B:C,2)</f>
        <v>4</v>
      </c>
      <c r="D1381" s="29">
        <f t="shared" si="21"/>
        <v>1.0738622586670132E-4</v>
      </c>
    </row>
    <row r="1382" spans="2:4" x14ac:dyDescent="0.25">
      <c r="B1382" s="1">
        <v>34253</v>
      </c>
      <c r="C1382" s="30">
        <f>VLOOKUP(B1382,'רביות שנתיות'!B:C,2)</f>
        <v>4</v>
      </c>
      <c r="D1382" s="29">
        <f t="shared" si="21"/>
        <v>1.0738622586670132E-4</v>
      </c>
    </row>
    <row r="1383" spans="2:4" x14ac:dyDescent="0.25">
      <c r="B1383" s="1">
        <v>34254</v>
      </c>
      <c r="C1383" s="30">
        <f>VLOOKUP(B1383,'רביות שנתיות'!B:C,2)</f>
        <v>4</v>
      </c>
      <c r="D1383" s="29">
        <f t="shared" si="21"/>
        <v>1.0738622586670132E-4</v>
      </c>
    </row>
    <row r="1384" spans="2:4" x14ac:dyDescent="0.25">
      <c r="B1384" s="1">
        <v>34255</v>
      </c>
      <c r="C1384" s="30">
        <f>VLOOKUP(B1384,'רביות שנתיות'!B:C,2)</f>
        <v>4</v>
      </c>
      <c r="D1384" s="29">
        <f t="shared" si="21"/>
        <v>1.0738622586670132E-4</v>
      </c>
    </row>
    <row r="1385" spans="2:4" x14ac:dyDescent="0.25">
      <c r="B1385" s="1">
        <v>34256</v>
      </c>
      <c r="C1385" s="30">
        <f>VLOOKUP(B1385,'רביות שנתיות'!B:C,2)</f>
        <v>4</v>
      </c>
      <c r="D1385" s="29">
        <f t="shared" si="21"/>
        <v>1.0738622586670132E-4</v>
      </c>
    </row>
    <row r="1386" spans="2:4" x14ac:dyDescent="0.25">
      <c r="B1386" s="1">
        <v>34257</v>
      </c>
      <c r="C1386" s="30">
        <f>VLOOKUP(B1386,'רביות שנתיות'!B:C,2)</f>
        <v>4</v>
      </c>
      <c r="D1386" s="29">
        <f t="shared" si="21"/>
        <v>1.0738622586670132E-4</v>
      </c>
    </row>
    <row r="1387" spans="2:4" x14ac:dyDescent="0.25">
      <c r="B1387" s="1">
        <v>34258</v>
      </c>
      <c r="C1387" s="30">
        <f>VLOOKUP(B1387,'רביות שנתיות'!B:C,2)</f>
        <v>4</v>
      </c>
      <c r="D1387" s="29">
        <f t="shared" si="21"/>
        <v>1.0738622586670132E-4</v>
      </c>
    </row>
    <row r="1388" spans="2:4" x14ac:dyDescent="0.25">
      <c r="B1388" s="1">
        <v>34259</v>
      </c>
      <c r="C1388" s="30">
        <f>VLOOKUP(B1388,'רביות שנתיות'!B:C,2)</f>
        <v>4</v>
      </c>
      <c r="D1388" s="29">
        <f t="shared" si="21"/>
        <v>1.0738622586670132E-4</v>
      </c>
    </row>
    <row r="1389" spans="2:4" x14ac:dyDescent="0.25">
      <c r="B1389" s="1">
        <v>34260</v>
      </c>
      <c r="C1389" s="30">
        <f>VLOOKUP(B1389,'רביות שנתיות'!B:C,2)</f>
        <v>4</v>
      </c>
      <c r="D1389" s="29">
        <f t="shared" si="21"/>
        <v>1.0738622586670132E-4</v>
      </c>
    </row>
    <row r="1390" spans="2:4" x14ac:dyDescent="0.25">
      <c r="B1390" s="1">
        <v>34261</v>
      </c>
      <c r="C1390" s="30">
        <f>VLOOKUP(B1390,'רביות שנתיות'!B:C,2)</f>
        <v>4</v>
      </c>
      <c r="D1390" s="29">
        <f t="shared" si="21"/>
        <v>1.0738622586670132E-4</v>
      </c>
    </row>
    <row r="1391" spans="2:4" x14ac:dyDescent="0.25">
      <c r="B1391" s="1">
        <v>34262</v>
      </c>
      <c r="C1391" s="30">
        <f>VLOOKUP(B1391,'רביות שנתיות'!B:C,2)</f>
        <v>4</v>
      </c>
      <c r="D1391" s="29">
        <f t="shared" si="21"/>
        <v>1.0738622586670132E-4</v>
      </c>
    </row>
    <row r="1392" spans="2:4" x14ac:dyDescent="0.25">
      <c r="B1392" s="1">
        <v>34263</v>
      </c>
      <c r="C1392" s="30">
        <f>VLOOKUP(B1392,'רביות שנתיות'!B:C,2)</f>
        <v>4</v>
      </c>
      <c r="D1392" s="29">
        <f t="shared" si="21"/>
        <v>1.0738622586670132E-4</v>
      </c>
    </row>
    <row r="1393" spans="2:4" x14ac:dyDescent="0.25">
      <c r="B1393" s="1">
        <v>34264</v>
      </c>
      <c r="C1393" s="30">
        <f>VLOOKUP(B1393,'רביות שנתיות'!B:C,2)</f>
        <v>4</v>
      </c>
      <c r="D1393" s="29">
        <f t="shared" si="21"/>
        <v>1.0738622586670132E-4</v>
      </c>
    </row>
    <row r="1394" spans="2:4" x14ac:dyDescent="0.25">
      <c r="B1394" s="1">
        <v>34265</v>
      </c>
      <c r="C1394" s="30">
        <f>VLOOKUP(B1394,'רביות שנתיות'!B:C,2)</f>
        <v>4</v>
      </c>
      <c r="D1394" s="29">
        <f t="shared" si="21"/>
        <v>1.0738622586670132E-4</v>
      </c>
    </row>
    <row r="1395" spans="2:4" x14ac:dyDescent="0.25">
      <c r="B1395" s="1">
        <v>34266</v>
      </c>
      <c r="C1395" s="30">
        <f>VLOOKUP(B1395,'רביות שנתיות'!B:C,2)</f>
        <v>4</v>
      </c>
      <c r="D1395" s="29">
        <f t="shared" si="21"/>
        <v>1.0738622586670132E-4</v>
      </c>
    </row>
    <row r="1396" spans="2:4" x14ac:dyDescent="0.25">
      <c r="B1396" s="1">
        <v>34267</v>
      </c>
      <c r="C1396" s="30">
        <f>VLOOKUP(B1396,'רביות שנתיות'!B:C,2)</f>
        <v>4</v>
      </c>
      <c r="D1396" s="29">
        <f t="shared" si="21"/>
        <v>1.0738622586670132E-4</v>
      </c>
    </row>
    <row r="1397" spans="2:4" x14ac:dyDescent="0.25">
      <c r="B1397" s="1">
        <v>34268</v>
      </c>
      <c r="C1397" s="30">
        <f>VLOOKUP(B1397,'רביות שנתיות'!B:C,2)</f>
        <v>4</v>
      </c>
      <c r="D1397" s="29">
        <f t="shared" si="21"/>
        <v>1.0738622586670132E-4</v>
      </c>
    </row>
    <row r="1398" spans="2:4" x14ac:dyDescent="0.25">
      <c r="B1398" s="1">
        <v>34269</v>
      </c>
      <c r="C1398" s="30">
        <f>VLOOKUP(B1398,'רביות שנתיות'!B:C,2)</f>
        <v>4</v>
      </c>
      <c r="D1398" s="29">
        <f t="shared" si="21"/>
        <v>1.0738622586670132E-4</v>
      </c>
    </row>
    <row r="1399" spans="2:4" x14ac:dyDescent="0.25">
      <c r="B1399" s="1">
        <v>34270</v>
      </c>
      <c r="C1399" s="30">
        <f>VLOOKUP(B1399,'רביות שנתיות'!B:C,2)</f>
        <v>4</v>
      </c>
      <c r="D1399" s="29">
        <f t="shared" si="21"/>
        <v>1.0738622586670132E-4</v>
      </c>
    </row>
    <row r="1400" spans="2:4" x14ac:dyDescent="0.25">
      <c r="B1400" s="1">
        <v>34271</v>
      </c>
      <c r="C1400" s="30">
        <f>VLOOKUP(B1400,'רביות שנתיות'!B:C,2)</f>
        <v>4</v>
      </c>
      <c r="D1400" s="29">
        <f t="shared" si="21"/>
        <v>1.0738622586670132E-4</v>
      </c>
    </row>
    <row r="1401" spans="2:4" x14ac:dyDescent="0.25">
      <c r="B1401" s="1">
        <v>34272</v>
      </c>
      <c r="C1401" s="30">
        <f>VLOOKUP(B1401,'רביות שנתיות'!B:C,2)</f>
        <v>4</v>
      </c>
      <c r="D1401" s="29">
        <f t="shared" si="21"/>
        <v>1.0738622586670132E-4</v>
      </c>
    </row>
    <row r="1402" spans="2:4" x14ac:dyDescent="0.25">
      <c r="B1402" s="1">
        <v>34273</v>
      </c>
      <c r="C1402" s="30">
        <f>VLOOKUP(B1402,'רביות שנתיות'!B:C,2)</f>
        <v>4</v>
      </c>
      <c r="D1402" s="29">
        <f t="shared" si="21"/>
        <v>1.0738622586670132E-4</v>
      </c>
    </row>
    <row r="1403" spans="2:4" x14ac:dyDescent="0.25">
      <c r="B1403" s="1">
        <v>34274</v>
      </c>
      <c r="C1403" s="30">
        <f>VLOOKUP(B1403,'רביות שנתיות'!B:C,2)</f>
        <v>4</v>
      </c>
      <c r="D1403" s="29">
        <f t="shared" si="21"/>
        <v>1.0738622586670132E-4</v>
      </c>
    </row>
    <row r="1404" spans="2:4" x14ac:dyDescent="0.25">
      <c r="B1404" s="1">
        <v>34275</v>
      </c>
      <c r="C1404" s="30">
        <f>VLOOKUP(B1404,'רביות שנתיות'!B:C,2)</f>
        <v>4</v>
      </c>
      <c r="D1404" s="29">
        <f t="shared" si="21"/>
        <v>1.0738622586670132E-4</v>
      </c>
    </row>
    <row r="1405" spans="2:4" x14ac:dyDescent="0.25">
      <c r="B1405" s="1">
        <v>34276</v>
      </c>
      <c r="C1405" s="30">
        <f>VLOOKUP(B1405,'רביות שנתיות'!B:C,2)</f>
        <v>4</v>
      </c>
      <c r="D1405" s="29">
        <f t="shared" si="21"/>
        <v>1.0738622586670132E-4</v>
      </c>
    </row>
    <row r="1406" spans="2:4" x14ac:dyDescent="0.25">
      <c r="B1406" s="1">
        <v>34277</v>
      </c>
      <c r="C1406" s="30">
        <f>VLOOKUP(B1406,'רביות שנתיות'!B:C,2)</f>
        <v>4</v>
      </c>
      <c r="D1406" s="29">
        <f t="shared" si="21"/>
        <v>1.0738622586670132E-4</v>
      </c>
    </row>
    <row r="1407" spans="2:4" x14ac:dyDescent="0.25">
      <c r="B1407" s="1">
        <v>34278</v>
      </c>
      <c r="C1407" s="30">
        <f>VLOOKUP(B1407,'רביות שנתיות'!B:C,2)</f>
        <v>4</v>
      </c>
      <c r="D1407" s="29">
        <f t="shared" si="21"/>
        <v>1.0738622586670132E-4</v>
      </c>
    </row>
    <row r="1408" spans="2:4" x14ac:dyDescent="0.25">
      <c r="B1408" s="1">
        <v>34279</v>
      </c>
      <c r="C1408" s="30">
        <f>VLOOKUP(B1408,'רביות שנתיות'!B:C,2)</f>
        <v>4</v>
      </c>
      <c r="D1408" s="29">
        <f t="shared" si="21"/>
        <v>1.0738622586670132E-4</v>
      </c>
    </row>
    <row r="1409" spans="2:4" x14ac:dyDescent="0.25">
      <c r="B1409" s="1">
        <v>34280</v>
      </c>
      <c r="C1409" s="30">
        <f>VLOOKUP(B1409,'רביות שנתיות'!B:C,2)</f>
        <v>4</v>
      </c>
      <c r="D1409" s="29">
        <f t="shared" si="21"/>
        <v>1.0738622586670132E-4</v>
      </c>
    </row>
    <row r="1410" spans="2:4" x14ac:dyDescent="0.25">
      <c r="B1410" s="1">
        <v>34281</v>
      </c>
      <c r="C1410" s="30">
        <f>VLOOKUP(B1410,'רביות שנתיות'!B:C,2)</f>
        <v>4</v>
      </c>
      <c r="D1410" s="29">
        <f t="shared" si="21"/>
        <v>1.0738622586670132E-4</v>
      </c>
    </row>
    <row r="1411" spans="2:4" x14ac:dyDescent="0.25">
      <c r="B1411" s="1">
        <v>34282</v>
      </c>
      <c r="C1411" s="30">
        <f>VLOOKUP(B1411,'רביות שנתיות'!B:C,2)</f>
        <v>4</v>
      </c>
      <c r="D1411" s="29">
        <f t="shared" si="21"/>
        <v>1.0738622586670132E-4</v>
      </c>
    </row>
    <row r="1412" spans="2:4" x14ac:dyDescent="0.25">
      <c r="B1412" s="1">
        <v>34283</v>
      </c>
      <c r="C1412" s="30">
        <f>VLOOKUP(B1412,'רביות שנתיות'!B:C,2)</f>
        <v>4</v>
      </c>
      <c r="D1412" s="29">
        <f t="shared" si="21"/>
        <v>1.0738622586670132E-4</v>
      </c>
    </row>
    <row r="1413" spans="2:4" x14ac:dyDescent="0.25">
      <c r="B1413" s="1">
        <v>34284</v>
      </c>
      <c r="C1413" s="30">
        <f>VLOOKUP(B1413,'רביות שנתיות'!B:C,2)</f>
        <v>4</v>
      </c>
      <c r="D1413" s="29">
        <f t="shared" ref="D1413:D1476" si="22">(1+C1413/100)^(1/365.25)-1</f>
        <v>1.0738622586670132E-4</v>
      </c>
    </row>
    <row r="1414" spans="2:4" x14ac:dyDescent="0.25">
      <c r="B1414" s="1">
        <v>34285</v>
      </c>
      <c r="C1414" s="30">
        <f>VLOOKUP(B1414,'רביות שנתיות'!B:C,2)</f>
        <v>4</v>
      </c>
      <c r="D1414" s="29">
        <f t="shared" si="22"/>
        <v>1.0738622586670132E-4</v>
      </c>
    </row>
    <row r="1415" spans="2:4" x14ac:dyDescent="0.25">
      <c r="B1415" s="1">
        <v>34286</v>
      </c>
      <c r="C1415" s="30">
        <f>VLOOKUP(B1415,'רביות שנתיות'!B:C,2)</f>
        <v>4</v>
      </c>
      <c r="D1415" s="29">
        <f t="shared" si="22"/>
        <v>1.0738622586670132E-4</v>
      </c>
    </row>
    <row r="1416" spans="2:4" x14ac:dyDescent="0.25">
      <c r="B1416" s="1">
        <v>34287</v>
      </c>
      <c r="C1416" s="30">
        <f>VLOOKUP(B1416,'רביות שנתיות'!B:C,2)</f>
        <v>4</v>
      </c>
      <c r="D1416" s="29">
        <f t="shared" si="22"/>
        <v>1.0738622586670132E-4</v>
      </c>
    </row>
    <row r="1417" spans="2:4" x14ac:dyDescent="0.25">
      <c r="B1417" s="1">
        <v>34288</v>
      </c>
      <c r="C1417" s="30">
        <f>VLOOKUP(B1417,'רביות שנתיות'!B:C,2)</f>
        <v>4</v>
      </c>
      <c r="D1417" s="29">
        <f t="shared" si="22"/>
        <v>1.0738622586670132E-4</v>
      </c>
    </row>
    <row r="1418" spans="2:4" x14ac:dyDescent="0.25">
      <c r="B1418" s="1">
        <v>34289</v>
      </c>
      <c r="C1418" s="30">
        <f>VLOOKUP(B1418,'רביות שנתיות'!B:C,2)</f>
        <v>4</v>
      </c>
      <c r="D1418" s="29">
        <f t="shared" si="22"/>
        <v>1.0738622586670132E-4</v>
      </c>
    </row>
    <row r="1419" spans="2:4" x14ac:dyDescent="0.25">
      <c r="B1419" s="1">
        <v>34290</v>
      </c>
      <c r="C1419" s="30">
        <f>VLOOKUP(B1419,'רביות שנתיות'!B:C,2)</f>
        <v>4</v>
      </c>
      <c r="D1419" s="29">
        <f t="shared" si="22"/>
        <v>1.0738622586670132E-4</v>
      </c>
    </row>
    <row r="1420" spans="2:4" x14ac:dyDescent="0.25">
      <c r="B1420" s="1">
        <v>34291</v>
      </c>
      <c r="C1420" s="30">
        <f>VLOOKUP(B1420,'רביות שנתיות'!B:C,2)</f>
        <v>4</v>
      </c>
      <c r="D1420" s="29">
        <f t="shared" si="22"/>
        <v>1.0738622586670132E-4</v>
      </c>
    </row>
    <row r="1421" spans="2:4" x14ac:dyDescent="0.25">
      <c r="B1421" s="1">
        <v>34292</v>
      </c>
      <c r="C1421" s="30">
        <f>VLOOKUP(B1421,'רביות שנתיות'!B:C,2)</f>
        <v>4</v>
      </c>
      <c r="D1421" s="29">
        <f t="shared" si="22"/>
        <v>1.0738622586670132E-4</v>
      </c>
    </row>
    <row r="1422" spans="2:4" x14ac:dyDescent="0.25">
      <c r="B1422" s="1">
        <v>34293</v>
      </c>
      <c r="C1422" s="30">
        <f>VLOOKUP(B1422,'רביות שנתיות'!B:C,2)</f>
        <v>4</v>
      </c>
      <c r="D1422" s="29">
        <f t="shared" si="22"/>
        <v>1.0738622586670132E-4</v>
      </c>
    </row>
    <row r="1423" spans="2:4" x14ac:dyDescent="0.25">
      <c r="B1423" s="1">
        <v>34294</v>
      </c>
      <c r="C1423" s="30">
        <f>VLOOKUP(B1423,'רביות שנתיות'!B:C,2)</f>
        <v>4</v>
      </c>
      <c r="D1423" s="29">
        <f t="shared" si="22"/>
        <v>1.0738622586670132E-4</v>
      </c>
    </row>
    <row r="1424" spans="2:4" x14ac:dyDescent="0.25">
      <c r="B1424" s="1">
        <v>34295</v>
      </c>
      <c r="C1424" s="30">
        <f>VLOOKUP(B1424,'רביות שנתיות'!B:C,2)</f>
        <v>4</v>
      </c>
      <c r="D1424" s="29">
        <f t="shared" si="22"/>
        <v>1.0738622586670132E-4</v>
      </c>
    </row>
    <row r="1425" spans="2:4" x14ac:dyDescent="0.25">
      <c r="B1425" s="1">
        <v>34296</v>
      </c>
      <c r="C1425" s="30">
        <f>VLOOKUP(B1425,'רביות שנתיות'!B:C,2)</f>
        <v>4</v>
      </c>
      <c r="D1425" s="29">
        <f t="shared" si="22"/>
        <v>1.0738622586670132E-4</v>
      </c>
    </row>
    <row r="1426" spans="2:4" x14ac:dyDescent="0.25">
      <c r="B1426" s="1">
        <v>34297</v>
      </c>
      <c r="C1426" s="30">
        <f>VLOOKUP(B1426,'רביות שנתיות'!B:C,2)</f>
        <v>4</v>
      </c>
      <c r="D1426" s="29">
        <f t="shared" si="22"/>
        <v>1.0738622586670132E-4</v>
      </c>
    </row>
    <row r="1427" spans="2:4" x14ac:dyDescent="0.25">
      <c r="B1427" s="1">
        <v>34298</v>
      </c>
      <c r="C1427" s="30">
        <f>VLOOKUP(B1427,'רביות שנתיות'!B:C,2)</f>
        <v>4</v>
      </c>
      <c r="D1427" s="29">
        <f t="shared" si="22"/>
        <v>1.0738622586670132E-4</v>
      </c>
    </row>
    <row r="1428" spans="2:4" x14ac:dyDescent="0.25">
      <c r="B1428" s="1">
        <v>34299</v>
      </c>
      <c r="C1428" s="30">
        <f>VLOOKUP(B1428,'רביות שנתיות'!B:C,2)</f>
        <v>4</v>
      </c>
      <c r="D1428" s="29">
        <f t="shared" si="22"/>
        <v>1.0738622586670132E-4</v>
      </c>
    </row>
    <row r="1429" spans="2:4" x14ac:dyDescent="0.25">
      <c r="B1429" s="1">
        <v>34300</v>
      </c>
      <c r="C1429" s="30">
        <f>VLOOKUP(B1429,'רביות שנתיות'!B:C,2)</f>
        <v>4</v>
      </c>
      <c r="D1429" s="29">
        <f t="shared" si="22"/>
        <v>1.0738622586670132E-4</v>
      </c>
    </row>
    <row r="1430" spans="2:4" x14ac:dyDescent="0.25">
      <c r="B1430" s="1">
        <v>34301</v>
      </c>
      <c r="C1430" s="30">
        <f>VLOOKUP(B1430,'רביות שנתיות'!B:C,2)</f>
        <v>4</v>
      </c>
      <c r="D1430" s="29">
        <f t="shared" si="22"/>
        <v>1.0738622586670132E-4</v>
      </c>
    </row>
    <row r="1431" spans="2:4" x14ac:dyDescent="0.25">
      <c r="B1431" s="1">
        <v>34302</v>
      </c>
      <c r="C1431" s="30">
        <f>VLOOKUP(B1431,'רביות שנתיות'!B:C,2)</f>
        <v>4</v>
      </c>
      <c r="D1431" s="29">
        <f t="shared" si="22"/>
        <v>1.0738622586670132E-4</v>
      </c>
    </row>
    <row r="1432" spans="2:4" x14ac:dyDescent="0.25">
      <c r="B1432" s="1">
        <v>34303</v>
      </c>
      <c r="C1432" s="30">
        <f>VLOOKUP(B1432,'רביות שנתיות'!B:C,2)</f>
        <v>4</v>
      </c>
      <c r="D1432" s="29">
        <f t="shared" si="22"/>
        <v>1.0738622586670132E-4</v>
      </c>
    </row>
    <row r="1433" spans="2:4" x14ac:dyDescent="0.25">
      <c r="B1433" s="1">
        <v>34304</v>
      </c>
      <c r="C1433" s="30">
        <f>VLOOKUP(B1433,'רביות שנתיות'!B:C,2)</f>
        <v>4</v>
      </c>
      <c r="D1433" s="29">
        <f t="shared" si="22"/>
        <v>1.0738622586670132E-4</v>
      </c>
    </row>
    <row r="1434" spans="2:4" x14ac:dyDescent="0.25">
      <c r="B1434" s="1">
        <v>34305</v>
      </c>
      <c r="C1434" s="30">
        <f>VLOOKUP(B1434,'רביות שנתיות'!B:C,2)</f>
        <v>4</v>
      </c>
      <c r="D1434" s="29">
        <f t="shared" si="22"/>
        <v>1.0738622586670132E-4</v>
      </c>
    </row>
    <row r="1435" spans="2:4" x14ac:dyDescent="0.25">
      <c r="B1435" s="1">
        <v>34306</v>
      </c>
      <c r="C1435" s="30">
        <f>VLOOKUP(B1435,'רביות שנתיות'!B:C,2)</f>
        <v>4</v>
      </c>
      <c r="D1435" s="29">
        <f t="shared" si="22"/>
        <v>1.0738622586670132E-4</v>
      </c>
    </row>
    <row r="1436" spans="2:4" x14ac:dyDescent="0.25">
      <c r="B1436" s="1">
        <v>34307</v>
      </c>
      <c r="C1436" s="30">
        <f>VLOOKUP(B1436,'רביות שנתיות'!B:C,2)</f>
        <v>4</v>
      </c>
      <c r="D1436" s="29">
        <f t="shared" si="22"/>
        <v>1.0738622586670132E-4</v>
      </c>
    </row>
    <row r="1437" spans="2:4" x14ac:dyDescent="0.25">
      <c r="B1437" s="1">
        <v>34308</v>
      </c>
      <c r="C1437" s="30">
        <f>VLOOKUP(B1437,'רביות שנתיות'!B:C,2)</f>
        <v>4</v>
      </c>
      <c r="D1437" s="29">
        <f t="shared" si="22"/>
        <v>1.0738622586670132E-4</v>
      </c>
    </row>
    <row r="1438" spans="2:4" x14ac:dyDescent="0.25">
      <c r="B1438" s="1">
        <v>34309</v>
      </c>
      <c r="C1438" s="30">
        <f>VLOOKUP(B1438,'רביות שנתיות'!B:C,2)</f>
        <v>4</v>
      </c>
      <c r="D1438" s="29">
        <f t="shared" si="22"/>
        <v>1.0738622586670132E-4</v>
      </c>
    </row>
    <row r="1439" spans="2:4" x14ac:dyDescent="0.25">
      <c r="B1439" s="1">
        <v>34310</v>
      </c>
      <c r="C1439" s="30">
        <f>VLOOKUP(B1439,'רביות שנתיות'!B:C,2)</f>
        <v>4</v>
      </c>
      <c r="D1439" s="29">
        <f t="shared" si="22"/>
        <v>1.0738622586670132E-4</v>
      </c>
    </row>
    <row r="1440" spans="2:4" x14ac:dyDescent="0.25">
      <c r="B1440" s="1">
        <v>34311</v>
      </c>
      <c r="C1440" s="30">
        <f>VLOOKUP(B1440,'רביות שנתיות'!B:C,2)</f>
        <v>4</v>
      </c>
      <c r="D1440" s="29">
        <f t="shared" si="22"/>
        <v>1.0738622586670132E-4</v>
      </c>
    </row>
    <row r="1441" spans="2:4" x14ac:dyDescent="0.25">
      <c r="B1441" s="1">
        <v>34312</v>
      </c>
      <c r="C1441" s="30">
        <f>VLOOKUP(B1441,'רביות שנתיות'!B:C,2)</f>
        <v>4</v>
      </c>
      <c r="D1441" s="29">
        <f t="shared" si="22"/>
        <v>1.0738622586670132E-4</v>
      </c>
    </row>
    <row r="1442" spans="2:4" x14ac:dyDescent="0.25">
      <c r="B1442" s="1">
        <v>34313</v>
      </c>
      <c r="C1442" s="30">
        <f>VLOOKUP(B1442,'רביות שנתיות'!B:C,2)</f>
        <v>4</v>
      </c>
      <c r="D1442" s="29">
        <f t="shared" si="22"/>
        <v>1.0738622586670132E-4</v>
      </c>
    </row>
    <row r="1443" spans="2:4" x14ac:dyDescent="0.25">
      <c r="B1443" s="1">
        <v>34314</v>
      </c>
      <c r="C1443" s="30">
        <f>VLOOKUP(B1443,'רביות שנתיות'!B:C,2)</f>
        <v>4</v>
      </c>
      <c r="D1443" s="29">
        <f t="shared" si="22"/>
        <v>1.0738622586670132E-4</v>
      </c>
    </row>
    <row r="1444" spans="2:4" x14ac:dyDescent="0.25">
      <c r="B1444" s="1">
        <v>34315</v>
      </c>
      <c r="C1444" s="30">
        <f>VLOOKUP(B1444,'רביות שנתיות'!B:C,2)</f>
        <v>4</v>
      </c>
      <c r="D1444" s="29">
        <f t="shared" si="22"/>
        <v>1.0738622586670132E-4</v>
      </c>
    </row>
    <row r="1445" spans="2:4" x14ac:dyDescent="0.25">
      <c r="B1445" s="1">
        <v>34316</v>
      </c>
      <c r="C1445" s="30">
        <f>VLOOKUP(B1445,'רביות שנתיות'!B:C,2)</f>
        <v>4</v>
      </c>
      <c r="D1445" s="29">
        <f t="shared" si="22"/>
        <v>1.0738622586670132E-4</v>
      </c>
    </row>
    <row r="1446" spans="2:4" x14ac:dyDescent="0.25">
      <c r="B1446" s="1">
        <v>34317</v>
      </c>
      <c r="C1446" s="30">
        <f>VLOOKUP(B1446,'רביות שנתיות'!B:C,2)</f>
        <v>4</v>
      </c>
      <c r="D1446" s="29">
        <f t="shared" si="22"/>
        <v>1.0738622586670132E-4</v>
      </c>
    </row>
    <row r="1447" spans="2:4" x14ac:dyDescent="0.25">
      <c r="B1447" s="1">
        <v>34318</v>
      </c>
      <c r="C1447" s="30">
        <f>VLOOKUP(B1447,'רביות שנתיות'!B:C,2)</f>
        <v>4</v>
      </c>
      <c r="D1447" s="29">
        <f t="shared" si="22"/>
        <v>1.0738622586670132E-4</v>
      </c>
    </row>
    <row r="1448" spans="2:4" x14ac:dyDescent="0.25">
      <c r="B1448" s="1">
        <v>34319</v>
      </c>
      <c r="C1448" s="30">
        <f>VLOOKUP(B1448,'רביות שנתיות'!B:C,2)</f>
        <v>4</v>
      </c>
      <c r="D1448" s="29">
        <f t="shared" si="22"/>
        <v>1.0738622586670132E-4</v>
      </c>
    </row>
    <row r="1449" spans="2:4" x14ac:dyDescent="0.25">
      <c r="B1449" s="1">
        <v>34320</v>
      </c>
      <c r="C1449" s="30">
        <f>VLOOKUP(B1449,'רביות שנתיות'!B:C,2)</f>
        <v>4</v>
      </c>
      <c r="D1449" s="29">
        <f t="shared" si="22"/>
        <v>1.0738622586670132E-4</v>
      </c>
    </row>
    <row r="1450" spans="2:4" x14ac:dyDescent="0.25">
      <c r="B1450" s="1">
        <v>34321</v>
      </c>
      <c r="C1450" s="30">
        <f>VLOOKUP(B1450,'רביות שנתיות'!B:C,2)</f>
        <v>4</v>
      </c>
      <c r="D1450" s="29">
        <f t="shared" si="22"/>
        <v>1.0738622586670132E-4</v>
      </c>
    </row>
    <row r="1451" spans="2:4" x14ac:dyDescent="0.25">
      <c r="B1451" s="1">
        <v>34322</v>
      </c>
      <c r="C1451" s="30">
        <f>VLOOKUP(B1451,'רביות שנתיות'!B:C,2)</f>
        <v>4</v>
      </c>
      <c r="D1451" s="29">
        <f t="shared" si="22"/>
        <v>1.0738622586670132E-4</v>
      </c>
    </row>
    <row r="1452" spans="2:4" x14ac:dyDescent="0.25">
      <c r="B1452" s="1">
        <v>34323</v>
      </c>
      <c r="C1452" s="30">
        <f>VLOOKUP(B1452,'רביות שנתיות'!B:C,2)</f>
        <v>4</v>
      </c>
      <c r="D1452" s="29">
        <f t="shared" si="22"/>
        <v>1.0738622586670132E-4</v>
      </c>
    </row>
    <row r="1453" spans="2:4" x14ac:dyDescent="0.25">
      <c r="B1453" s="1">
        <v>34324</v>
      </c>
      <c r="C1453" s="30">
        <f>VLOOKUP(B1453,'רביות שנתיות'!B:C,2)</f>
        <v>4</v>
      </c>
      <c r="D1453" s="29">
        <f t="shared" si="22"/>
        <v>1.0738622586670132E-4</v>
      </c>
    </row>
    <row r="1454" spans="2:4" x14ac:dyDescent="0.25">
      <c r="B1454" s="1">
        <v>34325</v>
      </c>
      <c r="C1454" s="30">
        <f>VLOOKUP(B1454,'רביות שנתיות'!B:C,2)</f>
        <v>4</v>
      </c>
      <c r="D1454" s="29">
        <f t="shared" si="22"/>
        <v>1.0738622586670132E-4</v>
      </c>
    </row>
    <row r="1455" spans="2:4" x14ac:dyDescent="0.25">
      <c r="B1455" s="1">
        <v>34326</v>
      </c>
      <c r="C1455" s="30">
        <f>VLOOKUP(B1455,'רביות שנתיות'!B:C,2)</f>
        <v>4</v>
      </c>
      <c r="D1455" s="29">
        <f t="shared" si="22"/>
        <v>1.0738622586670132E-4</v>
      </c>
    </row>
    <row r="1456" spans="2:4" x14ac:dyDescent="0.25">
      <c r="B1456" s="1">
        <v>34327</v>
      </c>
      <c r="C1456" s="30">
        <f>VLOOKUP(B1456,'רביות שנתיות'!B:C,2)</f>
        <v>4</v>
      </c>
      <c r="D1456" s="29">
        <f t="shared" si="22"/>
        <v>1.0738622586670132E-4</v>
      </c>
    </row>
    <row r="1457" spans="2:4" x14ac:dyDescent="0.25">
      <c r="B1457" s="1">
        <v>34328</v>
      </c>
      <c r="C1457" s="30">
        <f>VLOOKUP(B1457,'רביות שנתיות'!B:C,2)</f>
        <v>4</v>
      </c>
      <c r="D1457" s="29">
        <f t="shared" si="22"/>
        <v>1.0738622586670132E-4</v>
      </c>
    </row>
    <row r="1458" spans="2:4" x14ac:dyDescent="0.25">
      <c r="B1458" s="1">
        <v>34329</v>
      </c>
      <c r="C1458" s="30">
        <f>VLOOKUP(B1458,'רביות שנתיות'!B:C,2)</f>
        <v>4</v>
      </c>
      <c r="D1458" s="29">
        <f t="shared" si="22"/>
        <v>1.0738622586670132E-4</v>
      </c>
    </row>
    <row r="1459" spans="2:4" x14ac:dyDescent="0.25">
      <c r="B1459" s="1">
        <v>34330</v>
      </c>
      <c r="C1459" s="30">
        <f>VLOOKUP(B1459,'רביות שנתיות'!B:C,2)</f>
        <v>4</v>
      </c>
      <c r="D1459" s="29">
        <f t="shared" si="22"/>
        <v>1.0738622586670132E-4</v>
      </c>
    </row>
    <row r="1460" spans="2:4" x14ac:dyDescent="0.25">
      <c r="B1460" s="1">
        <v>34331</v>
      </c>
      <c r="C1460" s="30">
        <f>VLOOKUP(B1460,'רביות שנתיות'!B:C,2)</f>
        <v>4</v>
      </c>
      <c r="D1460" s="29">
        <f t="shared" si="22"/>
        <v>1.0738622586670132E-4</v>
      </c>
    </row>
    <row r="1461" spans="2:4" x14ac:dyDescent="0.25">
      <c r="B1461" s="1">
        <v>34332</v>
      </c>
      <c r="C1461" s="30">
        <f>VLOOKUP(B1461,'רביות שנתיות'!B:C,2)</f>
        <v>4</v>
      </c>
      <c r="D1461" s="29">
        <f t="shared" si="22"/>
        <v>1.0738622586670132E-4</v>
      </c>
    </row>
    <row r="1462" spans="2:4" x14ac:dyDescent="0.25">
      <c r="B1462" s="1">
        <v>34333</v>
      </c>
      <c r="C1462" s="30">
        <f>VLOOKUP(B1462,'רביות שנתיות'!B:C,2)</f>
        <v>4</v>
      </c>
      <c r="D1462" s="29">
        <f t="shared" si="22"/>
        <v>1.0738622586670132E-4</v>
      </c>
    </row>
    <row r="1463" spans="2:4" x14ac:dyDescent="0.25">
      <c r="B1463" s="1">
        <v>34334</v>
      </c>
      <c r="C1463" s="30">
        <f>VLOOKUP(B1463,'רביות שנתיות'!B:C,2)</f>
        <v>4</v>
      </c>
      <c r="D1463" s="29">
        <f t="shared" si="22"/>
        <v>1.0738622586670132E-4</v>
      </c>
    </row>
    <row r="1464" spans="2:4" x14ac:dyDescent="0.25">
      <c r="B1464" s="1">
        <v>34335</v>
      </c>
      <c r="C1464" s="30">
        <f>VLOOKUP(B1464,'רביות שנתיות'!B:C,2)</f>
        <v>4</v>
      </c>
      <c r="D1464" s="29">
        <f t="shared" si="22"/>
        <v>1.0738622586670132E-4</v>
      </c>
    </row>
    <row r="1465" spans="2:4" x14ac:dyDescent="0.25">
      <c r="B1465" s="1">
        <v>34336</v>
      </c>
      <c r="C1465" s="30">
        <f>VLOOKUP(B1465,'רביות שנתיות'!B:C,2)</f>
        <v>4</v>
      </c>
      <c r="D1465" s="29">
        <f t="shared" si="22"/>
        <v>1.0738622586670132E-4</v>
      </c>
    </row>
    <row r="1466" spans="2:4" x14ac:dyDescent="0.25">
      <c r="B1466" s="1">
        <v>34337</v>
      </c>
      <c r="C1466" s="30">
        <f>VLOOKUP(B1466,'רביות שנתיות'!B:C,2)</f>
        <v>4</v>
      </c>
      <c r="D1466" s="29">
        <f t="shared" si="22"/>
        <v>1.0738622586670132E-4</v>
      </c>
    </row>
    <row r="1467" spans="2:4" x14ac:dyDescent="0.25">
      <c r="B1467" s="1">
        <v>34338</v>
      </c>
      <c r="C1467" s="30">
        <f>VLOOKUP(B1467,'רביות שנתיות'!B:C,2)</f>
        <v>4</v>
      </c>
      <c r="D1467" s="29">
        <f t="shared" si="22"/>
        <v>1.0738622586670132E-4</v>
      </c>
    </row>
    <row r="1468" spans="2:4" x14ac:dyDescent="0.25">
      <c r="B1468" s="1">
        <v>34339</v>
      </c>
      <c r="C1468" s="30">
        <f>VLOOKUP(B1468,'רביות שנתיות'!B:C,2)</f>
        <v>4</v>
      </c>
      <c r="D1468" s="29">
        <f t="shared" si="22"/>
        <v>1.0738622586670132E-4</v>
      </c>
    </row>
    <row r="1469" spans="2:4" x14ac:dyDescent="0.25">
      <c r="B1469" s="1">
        <v>34340</v>
      </c>
      <c r="C1469" s="30">
        <f>VLOOKUP(B1469,'רביות שנתיות'!B:C,2)</f>
        <v>4</v>
      </c>
      <c r="D1469" s="29">
        <f t="shared" si="22"/>
        <v>1.0738622586670132E-4</v>
      </c>
    </row>
    <row r="1470" spans="2:4" x14ac:dyDescent="0.25">
      <c r="B1470" s="1">
        <v>34341</v>
      </c>
      <c r="C1470" s="30">
        <f>VLOOKUP(B1470,'רביות שנתיות'!B:C,2)</f>
        <v>4</v>
      </c>
      <c r="D1470" s="29">
        <f t="shared" si="22"/>
        <v>1.0738622586670132E-4</v>
      </c>
    </row>
    <row r="1471" spans="2:4" x14ac:dyDescent="0.25">
      <c r="B1471" s="1">
        <v>34342</v>
      </c>
      <c r="C1471" s="30">
        <f>VLOOKUP(B1471,'רביות שנתיות'!B:C,2)</f>
        <v>4</v>
      </c>
      <c r="D1471" s="29">
        <f t="shared" si="22"/>
        <v>1.0738622586670132E-4</v>
      </c>
    </row>
    <row r="1472" spans="2:4" x14ac:dyDescent="0.25">
      <c r="B1472" s="1">
        <v>34343</v>
      </c>
      <c r="C1472" s="30">
        <f>VLOOKUP(B1472,'רביות שנתיות'!B:C,2)</f>
        <v>4</v>
      </c>
      <c r="D1472" s="29">
        <f t="shared" si="22"/>
        <v>1.0738622586670132E-4</v>
      </c>
    </row>
    <row r="1473" spans="2:4" x14ac:dyDescent="0.25">
      <c r="B1473" s="1">
        <v>34344</v>
      </c>
      <c r="C1473" s="30">
        <f>VLOOKUP(B1473,'רביות שנתיות'!B:C,2)</f>
        <v>4</v>
      </c>
      <c r="D1473" s="29">
        <f t="shared" si="22"/>
        <v>1.0738622586670132E-4</v>
      </c>
    </row>
    <row r="1474" spans="2:4" x14ac:dyDescent="0.25">
      <c r="B1474" s="1">
        <v>34345</v>
      </c>
      <c r="C1474" s="30">
        <f>VLOOKUP(B1474,'רביות שנתיות'!B:C,2)</f>
        <v>4</v>
      </c>
      <c r="D1474" s="29">
        <f t="shared" si="22"/>
        <v>1.0738622586670132E-4</v>
      </c>
    </row>
    <row r="1475" spans="2:4" x14ac:dyDescent="0.25">
      <c r="B1475" s="1">
        <v>34346</v>
      </c>
      <c r="C1475" s="30">
        <f>VLOOKUP(B1475,'רביות שנתיות'!B:C,2)</f>
        <v>4</v>
      </c>
      <c r="D1475" s="29">
        <f t="shared" si="22"/>
        <v>1.0738622586670132E-4</v>
      </c>
    </row>
    <row r="1476" spans="2:4" x14ac:dyDescent="0.25">
      <c r="B1476" s="1">
        <v>34347</v>
      </c>
      <c r="C1476" s="30">
        <f>VLOOKUP(B1476,'רביות שנתיות'!B:C,2)</f>
        <v>4</v>
      </c>
      <c r="D1476" s="29">
        <f t="shared" si="22"/>
        <v>1.0738622586670132E-4</v>
      </c>
    </row>
    <row r="1477" spans="2:4" x14ac:dyDescent="0.25">
      <c r="B1477" s="1">
        <v>34348</v>
      </c>
      <c r="C1477" s="30">
        <f>VLOOKUP(B1477,'רביות שנתיות'!B:C,2)</f>
        <v>4</v>
      </c>
      <c r="D1477" s="29">
        <f t="shared" ref="D1477:D1540" si="23">(1+C1477/100)^(1/365.25)-1</f>
        <v>1.0738622586670132E-4</v>
      </c>
    </row>
    <row r="1478" spans="2:4" x14ac:dyDescent="0.25">
      <c r="B1478" s="1">
        <v>34349</v>
      </c>
      <c r="C1478" s="30">
        <f>VLOOKUP(B1478,'רביות שנתיות'!B:C,2)</f>
        <v>4</v>
      </c>
      <c r="D1478" s="29">
        <f t="shared" si="23"/>
        <v>1.0738622586670132E-4</v>
      </c>
    </row>
    <row r="1479" spans="2:4" x14ac:dyDescent="0.25">
      <c r="B1479" s="1">
        <v>34350</v>
      </c>
      <c r="C1479" s="30">
        <f>VLOOKUP(B1479,'רביות שנתיות'!B:C,2)</f>
        <v>4</v>
      </c>
      <c r="D1479" s="29">
        <f t="shared" si="23"/>
        <v>1.0738622586670132E-4</v>
      </c>
    </row>
    <row r="1480" spans="2:4" x14ac:dyDescent="0.25">
      <c r="B1480" s="1">
        <v>34351</v>
      </c>
      <c r="C1480" s="30">
        <f>VLOOKUP(B1480,'רביות שנתיות'!B:C,2)</f>
        <v>4</v>
      </c>
      <c r="D1480" s="29">
        <f t="shared" si="23"/>
        <v>1.0738622586670132E-4</v>
      </c>
    </row>
    <row r="1481" spans="2:4" x14ac:dyDescent="0.25">
      <c r="B1481" s="1">
        <v>34352</v>
      </c>
      <c r="C1481" s="30">
        <f>VLOOKUP(B1481,'רביות שנתיות'!B:C,2)</f>
        <v>4</v>
      </c>
      <c r="D1481" s="29">
        <f t="shared" si="23"/>
        <v>1.0738622586670132E-4</v>
      </c>
    </row>
    <row r="1482" spans="2:4" x14ac:dyDescent="0.25">
      <c r="B1482" s="1">
        <v>34353</v>
      </c>
      <c r="C1482" s="30">
        <f>VLOOKUP(B1482,'רביות שנתיות'!B:C,2)</f>
        <v>4</v>
      </c>
      <c r="D1482" s="29">
        <f t="shared" si="23"/>
        <v>1.0738622586670132E-4</v>
      </c>
    </row>
    <row r="1483" spans="2:4" x14ac:dyDescent="0.25">
      <c r="B1483" s="1">
        <v>34354</v>
      </c>
      <c r="C1483" s="30">
        <f>VLOOKUP(B1483,'רביות שנתיות'!B:C,2)</f>
        <v>4</v>
      </c>
      <c r="D1483" s="29">
        <f t="shared" si="23"/>
        <v>1.0738622586670132E-4</v>
      </c>
    </row>
    <row r="1484" spans="2:4" x14ac:dyDescent="0.25">
      <c r="B1484" s="1">
        <v>34355</v>
      </c>
      <c r="C1484" s="30">
        <f>VLOOKUP(B1484,'רביות שנתיות'!B:C,2)</f>
        <v>4</v>
      </c>
      <c r="D1484" s="29">
        <f t="shared" si="23"/>
        <v>1.0738622586670132E-4</v>
      </c>
    </row>
    <row r="1485" spans="2:4" x14ac:dyDescent="0.25">
      <c r="B1485" s="1">
        <v>34356</v>
      </c>
      <c r="C1485" s="30">
        <f>VLOOKUP(B1485,'רביות שנתיות'!B:C,2)</f>
        <v>4</v>
      </c>
      <c r="D1485" s="29">
        <f t="shared" si="23"/>
        <v>1.0738622586670132E-4</v>
      </c>
    </row>
    <row r="1486" spans="2:4" x14ac:dyDescent="0.25">
      <c r="B1486" s="1">
        <v>34357</v>
      </c>
      <c r="C1486" s="30">
        <f>VLOOKUP(B1486,'רביות שנתיות'!B:C,2)</f>
        <v>4</v>
      </c>
      <c r="D1486" s="29">
        <f t="shared" si="23"/>
        <v>1.0738622586670132E-4</v>
      </c>
    </row>
    <row r="1487" spans="2:4" x14ac:dyDescent="0.25">
      <c r="B1487" s="1">
        <v>34358</v>
      </c>
      <c r="C1487" s="30">
        <f>VLOOKUP(B1487,'רביות שנתיות'!B:C,2)</f>
        <v>4</v>
      </c>
      <c r="D1487" s="29">
        <f t="shared" si="23"/>
        <v>1.0738622586670132E-4</v>
      </c>
    </row>
    <row r="1488" spans="2:4" x14ac:dyDescent="0.25">
      <c r="B1488" s="1">
        <v>34359</v>
      </c>
      <c r="C1488" s="30">
        <f>VLOOKUP(B1488,'רביות שנתיות'!B:C,2)</f>
        <v>4</v>
      </c>
      <c r="D1488" s="29">
        <f t="shared" si="23"/>
        <v>1.0738622586670132E-4</v>
      </c>
    </row>
    <row r="1489" spans="2:4" x14ac:dyDescent="0.25">
      <c r="B1489" s="1">
        <v>34360</v>
      </c>
      <c r="C1489" s="30">
        <f>VLOOKUP(B1489,'רביות שנתיות'!B:C,2)</f>
        <v>4</v>
      </c>
      <c r="D1489" s="29">
        <f t="shared" si="23"/>
        <v>1.0738622586670132E-4</v>
      </c>
    </row>
    <row r="1490" spans="2:4" x14ac:dyDescent="0.25">
      <c r="B1490" s="1">
        <v>34361</v>
      </c>
      <c r="C1490" s="30">
        <f>VLOOKUP(B1490,'רביות שנתיות'!B:C,2)</f>
        <v>4</v>
      </c>
      <c r="D1490" s="29">
        <f t="shared" si="23"/>
        <v>1.0738622586670132E-4</v>
      </c>
    </row>
    <row r="1491" spans="2:4" x14ac:dyDescent="0.25">
      <c r="B1491" s="1">
        <v>34362</v>
      </c>
      <c r="C1491" s="30">
        <f>VLOOKUP(B1491,'רביות שנתיות'!B:C,2)</f>
        <v>4</v>
      </c>
      <c r="D1491" s="29">
        <f t="shared" si="23"/>
        <v>1.0738622586670132E-4</v>
      </c>
    </row>
    <row r="1492" spans="2:4" x14ac:dyDescent="0.25">
      <c r="B1492" s="1">
        <v>34363</v>
      </c>
      <c r="C1492" s="30">
        <f>VLOOKUP(B1492,'רביות שנתיות'!B:C,2)</f>
        <v>4</v>
      </c>
      <c r="D1492" s="29">
        <f t="shared" si="23"/>
        <v>1.0738622586670132E-4</v>
      </c>
    </row>
    <row r="1493" spans="2:4" x14ac:dyDescent="0.25">
      <c r="B1493" s="1">
        <v>34364</v>
      </c>
      <c r="C1493" s="30">
        <f>VLOOKUP(B1493,'רביות שנתיות'!B:C,2)</f>
        <v>4</v>
      </c>
      <c r="D1493" s="29">
        <f t="shared" si="23"/>
        <v>1.0738622586670132E-4</v>
      </c>
    </row>
    <row r="1494" spans="2:4" x14ac:dyDescent="0.25">
      <c r="B1494" s="1">
        <v>34365</v>
      </c>
      <c r="C1494" s="30">
        <f>VLOOKUP(B1494,'רביות שנתיות'!B:C,2)</f>
        <v>4</v>
      </c>
      <c r="D1494" s="29">
        <f t="shared" si="23"/>
        <v>1.0738622586670132E-4</v>
      </c>
    </row>
    <row r="1495" spans="2:4" x14ac:dyDescent="0.25">
      <c r="B1495" s="1">
        <v>34366</v>
      </c>
      <c r="C1495" s="30">
        <f>VLOOKUP(B1495,'רביות שנתיות'!B:C,2)</f>
        <v>4</v>
      </c>
      <c r="D1495" s="29">
        <f t="shared" si="23"/>
        <v>1.0738622586670132E-4</v>
      </c>
    </row>
    <row r="1496" spans="2:4" x14ac:dyDescent="0.25">
      <c r="B1496" s="1">
        <v>34367</v>
      </c>
      <c r="C1496" s="30">
        <f>VLOOKUP(B1496,'רביות שנתיות'!B:C,2)</f>
        <v>4</v>
      </c>
      <c r="D1496" s="29">
        <f t="shared" si="23"/>
        <v>1.0738622586670132E-4</v>
      </c>
    </row>
    <row r="1497" spans="2:4" x14ac:dyDescent="0.25">
      <c r="B1497" s="1">
        <v>34368</v>
      </c>
      <c r="C1497" s="30">
        <f>VLOOKUP(B1497,'רביות שנתיות'!B:C,2)</f>
        <v>4</v>
      </c>
      <c r="D1497" s="29">
        <f t="shared" si="23"/>
        <v>1.0738622586670132E-4</v>
      </c>
    </row>
    <row r="1498" spans="2:4" x14ac:dyDescent="0.25">
      <c r="B1498" s="1">
        <v>34369</v>
      </c>
      <c r="C1498" s="30">
        <f>VLOOKUP(B1498,'רביות שנתיות'!B:C,2)</f>
        <v>4</v>
      </c>
      <c r="D1498" s="29">
        <f t="shared" si="23"/>
        <v>1.0738622586670132E-4</v>
      </c>
    </row>
    <row r="1499" spans="2:4" x14ac:dyDescent="0.25">
      <c r="B1499" s="1">
        <v>34370</v>
      </c>
      <c r="C1499" s="30">
        <f>VLOOKUP(B1499,'רביות שנתיות'!B:C,2)</f>
        <v>4</v>
      </c>
      <c r="D1499" s="29">
        <f t="shared" si="23"/>
        <v>1.0738622586670132E-4</v>
      </c>
    </row>
    <row r="1500" spans="2:4" x14ac:dyDescent="0.25">
      <c r="B1500" s="1">
        <v>34371</v>
      </c>
      <c r="C1500" s="30">
        <f>VLOOKUP(B1500,'רביות שנתיות'!B:C,2)</f>
        <v>4</v>
      </c>
      <c r="D1500" s="29">
        <f t="shared" si="23"/>
        <v>1.0738622586670132E-4</v>
      </c>
    </row>
    <row r="1501" spans="2:4" x14ac:dyDescent="0.25">
      <c r="B1501" s="1">
        <v>34372</v>
      </c>
      <c r="C1501" s="30">
        <f>VLOOKUP(B1501,'רביות שנתיות'!B:C,2)</f>
        <v>4</v>
      </c>
      <c r="D1501" s="29">
        <f t="shared" si="23"/>
        <v>1.0738622586670132E-4</v>
      </c>
    </row>
    <row r="1502" spans="2:4" x14ac:dyDescent="0.25">
      <c r="B1502" s="1">
        <v>34373</v>
      </c>
      <c r="C1502" s="30">
        <f>VLOOKUP(B1502,'רביות שנתיות'!B:C,2)</f>
        <v>4</v>
      </c>
      <c r="D1502" s="29">
        <f t="shared" si="23"/>
        <v>1.0738622586670132E-4</v>
      </c>
    </row>
    <row r="1503" spans="2:4" x14ac:dyDescent="0.25">
      <c r="B1503" s="1">
        <v>34374</v>
      </c>
      <c r="C1503" s="30">
        <f>VLOOKUP(B1503,'רביות שנתיות'!B:C,2)</f>
        <v>4</v>
      </c>
      <c r="D1503" s="29">
        <f t="shared" si="23"/>
        <v>1.0738622586670132E-4</v>
      </c>
    </row>
    <row r="1504" spans="2:4" x14ac:dyDescent="0.25">
      <c r="B1504" s="1">
        <v>34375</v>
      </c>
      <c r="C1504" s="30">
        <f>VLOOKUP(B1504,'רביות שנתיות'!B:C,2)</f>
        <v>4</v>
      </c>
      <c r="D1504" s="29">
        <f t="shared" si="23"/>
        <v>1.0738622586670132E-4</v>
      </c>
    </row>
    <row r="1505" spans="2:4" x14ac:dyDescent="0.25">
      <c r="B1505" s="1">
        <v>34376</v>
      </c>
      <c r="C1505" s="30">
        <f>VLOOKUP(B1505,'רביות שנתיות'!B:C,2)</f>
        <v>4</v>
      </c>
      <c r="D1505" s="29">
        <f t="shared" si="23"/>
        <v>1.0738622586670132E-4</v>
      </c>
    </row>
    <row r="1506" spans="2:4" x14ac:dyDescent="0.25">
      <c r="B1506" s="1">
        <v>34377</v>
      </c>
      <c r="C1506" s="30">
        <f>VLOOKUP(B1506,'רביות שנתיות'!B:C,2)</f>
        <v>4</v>
      </c>
      <c r="D1506" s="29">
        <f t="shared" si="23"/>
        <v>1.0738622586670132E-4</v>
      </c>
    </row>
    <row r="1507" spans="2:4" x14ac:dyDescent="0.25">
      <c r="B1507" s="1">
        <v>34378</v>
      </c>
      <c r="C1507" s="30">
        <f>VLOOKUP(B1507,'רביות שנתיות'!B:C,2)</f>
        <v>4</v>
      </c>
      <c r="D1507" s="29">
        <f t="shared" si="23"/>
        <v>1.0738622586670132E-4</v>
      </c>
    </row>
    <row r="1508" spans="2:4" x14ac:dyDescent="0.25">
      <c r="B1508" s="1">
        <v>34379</v>
      </c>
      <c r="C1508" s="30">
        <f>VLOOKUP(B1508,'רביות שנתיות'!B:C,2)</f>
        <v>4</v>
      </c>
      <c r="D1508" s="29">
        <f t="shared" si="23"/>
        <v>1.0738622586670132E-4</v>
      </c>
    </row>
    <row r="1509" spans="2:4" x14ac:dyDescent="0.25">
      <c r="B1509" s="1">
        <v>34380</v>
      </c>
      <c r="C1509" s="30">
        <f>VLOOKUP(B1509,'רביות שנתיות'!B:C,2)</f>
        <v>4</v>
      </c>
      <c r="D1509" s="29">
        <f t="shared" si="23"/>
        <v>1.0738622586670132E-4</v>
      </c>
    </row>
    <row r="1510" spans="2:4" x14ac:dyDescent="0.25">
      <c r="B1510" s="1">
        <v>34381</v>
      </c>
      <c r="C1510" s="30">
        <f>VLOOKUP(B1510,'רביות שנתיות'!B:C,2)</f>
        <v>4</v>
      </c>
      <c r="D1510" s="29">
        <f t="shared" si="23"/>
        <v>1.0738622586670132E-4</v>
      </c>
    </row>
    <row r="1511" spans="2:4" x14ac:dyDescent="0.25">
      <c r="B1511" s="1">
        <v>34382</v>
      </c>
      <c r="C1511" s="30">
        <f>VLOOKUP(B1511,'רביות שנתיות'!B:C,2)</f>
        <v>4</v>
      </c>
      <c r="D1511" s="29">
        <f t="shared" si="23"/>
        <v>1.0738622586670132E-4</v>
      </c>
    </row>
    <row r="1512" spans="2:4" x14ac:dyDescent="0.25">
      <c r="B1512" s="1">
        <v>34383</v>
      </c>
      <c r="C1512" s="30">
        <f>VLOOKUP(B1512,'רביות שנתיות'!B:C,2)</f>
        <v>4</v>
      </c>
      <c r="D1512" s="29">
        <f t="shared" si="23"/>
        <v>1.0738622586670132E-4</v>
      </c>
    </row>
    <row r="1513" spans="2:4" x14ac:dyDescent="0.25">
      <c r="B1513" s="1">
        <v>34384</v>
      </c>
      <c r="C1513" s="30">
        <f>VLOOKUP(B1513,'רביות שנתיות'!B:C,2)</f>
        <v>4</v>
      </c>
      <c r="D1513" s="29">
        <f t="shared" si="23"/>
        <v>1.0738622586670132E-4</v>
      </c>
    </row>
    <row r="1514" spans="2:4" x14ac:dyDescent="0.25">
      <c r="B1514" s="1">
        <v>34385</v>
      </c>
      <c r="C1514" s="30">
        <f>VLOOKUP(B1514,'רביות שנתיות'!B:C,2)</f>
        <v>4</v>
      </c>
      <c r="D1514" s="29">
        <f t="shared" si="23"/>
        <v>1.0738622586670132E-4</v>
      </c>
    </row>
    <row r="1515" spans="2:4" x14ac:dyDescent="0.25">
      <c r="B1515" s="1">
        <v>34386</v>
      </c>
      <c r="C1515" s="30">
        <f>VLOOKUP(B1515,'רביות שנתיות'!B:C,2)</f>
        <v>4</v>
      </c>
      <c r="D1515" s="29">
        <f t="shared" si="23"/>
        <v>1.0738622586670132E-4</v>
      </c>
    </row>
    <row r="1516" spans="2:4" x14ac:dyDescent="0.25">
      <c r="B1516" s="1">
        <v>34387</v>
      </c>
      <c r="C1516" s="30">
        <f>VLOOKUP(B1516,'רביות שנתיות'!B:C,2)</f>
        <v>4</v>
      </c>
      <c r="D1516" s="29">
        <f t="shared" si="23"/>
        <v>1.0738622586670132E-4</v>
      </c>
    </row>
    <row r="1517" spans="2:4" x14ac:dyDescent="0.25">
      <c r="B1517" s="1">
        <v>34388</v>
      </c>
      <c r="C1517" s="30">
        <f>VLOOKUP(B1517,'רביות שנתיות'!B:C,2)</f>
        <v>4</v>
      </c>
      <c r="D1517" s="29">
        <f t="shared" si="23"/>
        <v>1.0738622586670132E-4</v>
      </c>
    </row>
    <row r="1518" spans="2:4" x14ac:dyDescent="0.25">
      <c r="B1518" s="1">
        <v>34389</v>
      </c>
      <c r="C1518" s="30">
        <f>VLOOKUP(B1518,'רביות שנתיות'!B:C,2)</f>
        <v>4</v>
      </c>
      <c r="D1518" s="29">
        <f t="shared" si="23"/>
        <v>1.0738622586670132E-4</v>
      </c>
    </row>
    <row r="1519" spans="2:4" x14ac:dyDescent="0.25">
      <c r="B1519" s="1">
        <v>34390</v>
      </c>
      <c r="C1519" s="30">
        <f>VLOOKUP(B1519,'רביות שנתיות'!B:C,2)</f>
        <v>4</v>
      </c>
      <c r="D1519" s="29">
        <f t="shared" si="23"/>
        <v>1.0738622586670132E-4</v>
      </c>
    </row>
    <row r="1520" spans="2:4" x14ac:dyDescent="0.25">
      <c r="B1520" s="1">
        <v>34391</v>
      </c>
      <c r="C1520" s="30">
        <f>VLOOKUP(B1520,'רביות שנתיות'!B:C,2)</f>
        <v>4</v>
      </c>
      <c r="D1520" s="29">
        <f t="shared" si="23"/>
        <v>1.0738622586670132E-4</v>
      </c>
    </row>
    <row r="1521" spans="2:4" x14ac:dyDescent="0.25">
      <c r="B1521" s="1">
        <v>34392</v>
      </c>
      <c r="C1521" s="30">
        <f>VLOOKUP(B1521,'רביות שנתיות'!B:C,2)</f>
        <v>4</v>
      </c>
      <c r="D1521" s="29">
        <f t="shared" si="23"/>
        <v>1.0738622586670132E-4</v>
      </c>
    </row>
    <row r="1522" spans="2:4" x14ac:dyDescent="0.25">
      <c r="B1522" s="1">
        <v>34393</v>
      </c>
      <c r="C1522" s="30">
        <f>VLOOKUP(B1522,'רביות שנתיות'!B:C,2)</f>
        <v>4</v>
      </c>
      <c r="D1522" s="29">
        <f t="shared" si="23"/>
        <v>1.0738622586670132E-4</v>
      </c>
    </row>
    <row r="1523" spans="2:4" x14ac:dyDescent="0.25">
      <c r="B1523" s="1">
        <v>34394</v>
      </c>
      <c r="C1523" s="30">
        <f>VLOOKUP(B1523,'רביות שנתיות'!B:C,2)</f>
        <v>4</v>
      </c>
      <c r="D1523" s="29">
        <f t="shared" si="23"/>
        <v>1.0738622586670132E-4</v>
      </c>
    </row>
    <row r="1524" spans="2:4" x14ac:dyDescent="0.25">
      <c r="B1524" s="1">
        <v>34395</v>
      </c>
      <c r="C1524" s="30">
        <f>VLOOKUP(B1524,'רביות שנתיות'!B:C,2)</f>
        <v>4</v>
      </c>
      <c r="D1524" s="29">
        <f t="shared" si="23"/>
        <v>1.0738622586670132E-4</v>
      </c>
    </row>
    <row r="1525" spans="2:4" x14ac:dyDescent="0.25">
      <c r="B1525" s="1">
        <v>34396</v>
      </c>
      <c r="C1525" s="30">
        <f>VLOOKUP(B1525,'רביות שנתיות'!B:C,2)</f>
        <v>4</v>
      </c>
      <c r="D1525" s="29">
        <f t="shared" si="23"/>
        <v>1.0738622586670132E-4</v>
      </c>
    </row>
    <row r="1526" spans="2:4" x14ac:dyDescent="0.25">
      <c r="B1526" s="1">
        <v>34397</v>
      </c>
      <c r="C1526" s="30">
        <f>VLOOKUP(B1526,'רביות שנתיות'!B:C,2)</f>
        <v>4</v>
      </c>
      <c r="D1526" s="29">
        <f t="shared" si="23"/>
        <v>1.0738622586670132E-4</v>
      </c>
    </row>
    <row r="1527" spans="2:4" x14ac:dyDescent="0.25">
      <c r="B1527" s="1">
        <v>34398</v>
      </c>
      <c r="C1527" s="30">
        <f>VLOOKUP(B1527,'רביות שנתיות'!B:C,2)</f>
        <v>4</v>
      </c>
      <c r="D1527" s="29">
        <f t="shared" si="23"/>
        <v>1.0738622586670132E-4</v>
      </c>
    </row>
    <row r="1528" spans="2:4" x14ac:dyDescent="0.25">
      <c r="B1528" s="1">
        <v>34399</v>
      </c>
      <c r="C1528" s="30">
        <f>VLOOKUP(B1528,'רביות שנתיות'!B:C,2)</f>
        <v>4</v>
      </c>
      <c r="D1528" s="29">
        <f t="shared" si="23"/>
        <v>1.0738622586670132E-4</v>
      </c>
    </row>
    <row r="1529" spans="2:4" x14ac:dyDescent="0.25">
      <c r="B1529" s="1">
        <v>34400</v>
      </c>
      <c r="C1529" s="30">
        <f>VLOOKUP(B1529,'רביות שנתיות'!B:C,2)</f>
        <v>4</v>
      </c>
      <c r="D1529" s="29">
        <f t="shared" si="23"/>
        <v>1.0738622586670132E-4</v>
      </c>
    </row>
    <row r="1530" spans="2:4" x14ac:dyDescent="0.25">
      <c r="B1530" s="1">
        <v>34401</v>
      </c>
      <c r="C1530" s="30">
        <f>VLOOKUP(B1530,'רביות שנתיות'!B:C,2)</f>
        <v>4</v>
      </c>
      <c r="D1530" s="29">
        <f t="shared" si="23"/>
        <v>1.0738622586670132E-4</v>
      </c>
    </row>
    <row r="1531" spans="2:4" x14ac:dyDescent="0.25">
      <c r="B1531" s="1">
        <v>34402</v>
      </c>
      <c r="C1531" s="30">
        <f>VLOOKUP(B1531,'רביות שנתיות'!B:C,2)</f>
        <v>4</v>
      </c>
      <c r="D1531" s="29">
        <f t="shared" si="23"/>
        <v>1.0738622586670132E-4</v>
      </c>
    </row>
    <row r="1532" spans="2:4" x14ac:dyDescent="0.25">
      <c r="B1532" s="1">
        <v>34403</v>
      </c>
      <c r="C1532" s="30">
        <f>VLOOKUP(B1532,'רביות שנתיות'!B:C,2)</f>
        <v>4</v>
      </c>
      <c r="D1532" s="29">
        <f t="shared" si="23"/>
        <v>1.0738622586670132E-4</v>
      </c>
    </row>
    <row r="1533" spans="2:4" x14ac:dyDescent="0.25">
      <c r="B1533" s="1">
        <v>34404</v>
      </c>
      <c r="C1533" s="30">
        <f>VLOOKUP(B1533,'רביות שנתיות'!B:C,2)</f>
        <v>4</v>
      </c>
      <c r="D1533" s="29">
        <f t="shared" si="23"/>
        <v>1.0738622586670132E-4</v>
      </c>
    </row>
    <row r="1534" spans="2:4" x14ac:dyDescent="0.25">
      <c r="B1534" s="1">
        <v>34405</v>
      </c>
      <c r="C1534" s="30">
        <f>VLOOKUP(B1534,'רביות שנתיות'!B:C,2)</f>
        <v>4</v>
      </c>
      <c r="D1534" s="29">
        <f t="shared" si="23"/>
        <v>1.0738622586670132E-4</v>
      </c>
    </row>
    <row r="1535" spans="2:4" x14ac:dyDescent="0.25">
      <c r="B1535" s="1">
        <v>34406</v>
      </c>
      <c r="C1535" s="30">
        <f>VLOOKUP(B1535,'רביות שנתיות'!B:C,2)</f>
        <v>4</v>
      </c>
      <c r="D1535" s="29">
        <f t="shared" si="23"/>
        <v>1.0738622586670132E-4</v>
      </c>
    </row>
    <row r="1536" spans="2:4" x14ac:dyDescent="0.25">
      <c r="B1536" s="1">
        <v>34407</v>
      </c>
      <c r="C1536" s="30">
        <f>VLOOKUP(B1536,'רביות שנתיות'!B:C,2)</f>
        <v>4</v>
      </c>
      <c r="D1536" s="29">
        <f t="shared" si="23"/>
        <v>1.0738622586670132E-4</v>
      </c>
    </row>
    <row r="1537" spans="2:4" x14ac:dyDescent="0.25">
      <c r="B1537" s="1">
        <v>34408</v>
      </c>
      <c r="C1537" s="30">
        <f>VLOOKUP(B1537,'רביות שנתיות'!B:C,2)</f>
        <v>4</v>
      </c>
      <c r="D1537" s="29">
        <f t="shared" si="23"/>
        <v>1.0738622586670132E-4</v>
      </c>
    </row>
    <row r="1538" spans="2:4" x14ac:dyDescent="0.25">
      <c r="B1538" s="1">
        <v>34409</v>
      </c>
      <c r="C1538" s="30">
        <f>VLOOKUP(B1538,'רביות שנתיות'!B:C,2)</f>
        <v>4</v>
      </c>
      <c r="D1538" s="29">
        <f t="shared" si="23"/>
        <v>1.0738622586670132E-4</v>
      </c>
    </row>
    <row r="1539" spans="2:4" x14ac:dyDescent="0.25">
      <c r="B1539" s="1">
        <v>34410</v>
      </c>
      <c r="C1539" s="30">
        <f>VLOOKUP(B1539,'רביות שנתיות'!B:C,2)</f>
        <v>4</v>
      </c>
      <c r="D1539" s="29">
        <f t="shared" si="23"/>
        <v>1.0738622586670132E-4</v>
      </c>
    </row>
    <row r="1540" spans="2:4" x14ac:dyDescent="0.25">
      <c r="B1540" s="1">
        <v>34411</v>
      </c>
      <c r="C1540" s="30">
        <f>VLOOKUP(B1540,'רביות שנתיות'!B:C,2)</f>
        <v>4</v>
      </c>
      <c r="D1540" s="29">
        <f t="shared" si="23"/>
        <v>1.0738622586670132E-4</v>
      </c>
    </row>
    <row r="1541" spans="2:4" x14ac:dyDescent="0.25">
      <c r="B1541" s="1">
        <v>34412</v>
      </c>
      <c r="C1541" s="30">
        <f>VLOOKUP(B1541,'רביות שנתיות'!B:C,2)</f>
        <v>4</v>
      </c>
      <c r="D1541" s="29">
        <f t="shared" ref="D1541:D1604" si="24">(1+C1541/100)^(1/365.25)-1</f>
        <v>1.0738622586670132E-4</v>
      </c>
    </row>
    <row r="1542" spans="2:4" x14ac:dyDescent="0.25">
      <c r="B1542" s="1">
        <v>34413</v>
      </c>
      <c r="C1542" s="30">
        <f>VLOOKUP(B1542,'רביות שנתיות'!B:C,2)</f>
        <v>4</v>
      </c>
      <c r="D1542" s="29">
        <f t="shared" si="24"/>
        <v>1.0738622586670132E-4</v>
      </c>
    </row>
    <row r="1543" spans="2:4" x14ac:dyDescent="0.25">
      <c r="B1543" s="1">
        <v>34414</v>
      </c>
      <c r="C1543" s="30">
        <f>VLOOKUP(B1543,'רביות שנתיות'!B:C,2)</f>
        <v>4</v>
      </c>
      <c r="D1543" s="29">
        <f t="shared" si="24"/>
        <v>1.0738622586670132E-4</v>
      </c>
    </row>
    <row r="1544" spans="2:4" x14ac:dyDescent="0.25">
      <c r="B1544" s="1">
        <v>34415</v>
      </c>
      <c r="C1544" s="30">
        <f>VLOOKUP(B1544,'רביות שנתיות'!B:C,2)</f>
        <v>4</v>
      </c>
      <c r="D1544" s="29">
        <f t="shared" si="24"/>
        <v>1.0738622586670132E-4</v>
      </c>
    </row>
    <row r="1545" spans="2:4" x14ac:dyDescent="0.25">
      <c r="B1545" s="1">
        <v>34416</v>
      </c>
      <c r="C1545" s="30">
        <f>VLOOKUP(B1545,'רביות שנתיות'!B:C,2)</f>
        <v>4</v>
      </c>
      <c r="D1545" s="29">
        <f t="shared" si="24"/>
        <v>1.0738622586670132E-4</v>
      </c>
    </row>
    <row r="1546" spans="2:4" x14ac:dyDescent="0.25">
      <c r="B1546" s="1">
        <v>34417</v>
      </c>
      <c r="C1546" s="30">
        <f>VLOOKUP(B1546,'רביות שנתיות'!B:C,2)</f>
        <v>4</v>
      </c>
      <c r="D1546" s="29">
        <f t="shared" si="24"/>
        <v>1.0738622586670132E-4</v>
      </c>
    </row>
    <row r="1547" spans="2:4" x14ac:dyDescent="0.25">
      <c r="B1547" s="1">
        <v>34418</v>
      </c>
      <c r="C1547" s="30">
        <f>VLOOKUP(B1547,'רביות שנתיות'!B:C,2)</f>
        <v>4</v>
      </c>
      <c r="D1547" s="29">
        <f t="shared" si="24"/>
        <v>1.0738622586670132E-4</v>
      </c>
    </row>
    <row r="1548" spans="2:4" x14ac:dyDescent="0.25">
      <c r="B1548" s="1">
        <v>34419</v>
      </c>
      <c r="C1548" s="30">
        <f>VLOOKUP(B1548,'רביות שנתיות'!B:C,2)</f>
        <v>4</v>
      </c>
      <c r="D1548" s="29">
        <f t="shared" si="24"/>
        <v>1.0738622586670132E-4</v>
      </c>
    </row>
    <row r="1549" spans="2:4" x14ac:dyDescent="0.25">
      <c r="B1549" s="1">
        <v>34420</v>
      </c>
      <c r="C1549" s="30">
        <f>VLOOKUP(B1549,'רביות שנתיות'!B:C,2)</f>
        <v>4</v>
      </c>
      <c r="D1549" s="29">
        <f t="shared" si="24"/>
        <v>1.0738622586670132E-4</v>
      </c>
    </row>
    <row r="1550" spans="2:4" x14ac:dyDescent="0.25">
      <c r="B1550" s="1">
        <v>34421</v>
      </c>
      <c r="C1550" s="30">
        <f>VLOOKUP(B1550,'רביות שנתיות'!B:C,2)</f>
        <v>4</v>
      </c>
      <c r="D1550" s="29">
        <f t="shared" si="24"/>
        <v>1.0738622586670132E-4</v>
      </c>
    </row>
    <row r="1551" spans="2:4" x14ac:dyDescent="0.25">
      <c r="B1551" s="1">
        <v>34422</v>
      </c>
      <c r="C1551" s="30">
        <f>VLOOKUP(B1551,'רביות שנתיות'!B:C,2)</f>
        <v>4</v>
      </c>
      <c r="D1551" s="29">
        <f t="shared" si="24"/>
        <v>1.0738622586670132E-4</v>
      </c>
    </row>
    <row r="1552" spans="2:4" x14ac:dyDescent="0.25">
      <c r="B1552" s="1">
        <v>34423</v>
      </c>
      <c r="C1552" s="30">
        <f>VLOOKUP(B1552,'רביות שנתיות'!B:C,2)</f>
        <v>4</v>
      </c>
      <c r="D1552" s="29">
        <f t="shared" si="24"/>
        <v>1.0738622586670132E-4</v>
      </c>
    </row>
    <row r="1553" spans="2:4" x14ac:dyDescent="0.25">
      <c r="B1553" s="1">
        <v>34424</v>
      </c>
      <c r="C1553" s="30">
        <f>VLOOKUP(B1553,'רביות שנתיות'!B:C,2)</f>
        <v>4</v>
      </c>
      <c r="D1553" s="29">
        <f t="shared" si="24"/>
        <v>1.0738622586670132E-4</v>
      </c>
    </row>
    <row r="1554" spans="2:4" x14ac:dyDescent="0.25">
      <c r="B1554" s="1">
        <v>34425</v>
      </c>
      <c r="C1554" s="30">
        <f>VLOOKUP(B1554,'רביות שנתיות'!B:C,2)</f>
        <v>4</v>
      </c>
      <c r="D1554" s="29">
        <f t="shared" si="24"/>
        <v>1.0738622586670132E-4</v>
      </c>
    </row>
    <row r="1555" spans="2:4" x14ac:dyDescent="0.25">
      <c r="B1555" s="1">
        <v>34426</v>
      </c>
      <c r="C1555" s="30">
        <f>VLOOKUP(B1555,'רביות שנתיות'!B:C,2)</f>
        <v>4</v>
      </c>
      <c r="D1555" s="29">
        <f t="shared" si="24"/>
        <v>1.0738622586670132E-4</v>
      </c>
    </row>
    <row r="1556" spans="2:4" x14ac:dyDescent="0.25">
      <c r="B1556" s="1">
        <v>34427</v>
      </c>
      <c r="C1556" s="30">
        <f>VLOOKUP(B1556,'רביות שנתיות'!B:C,2)</f>
        <v>4</v>
      </c>
      <c r="D1556" s="29">
        <f t="shared" si="24"/>
        <v>1.0738622586670132E-4</v>
      </c>
    </row>
    <row r="1557" spans="2:4" x14ac:dyDescent="0.25">
      <c r="B1557" s="1">
        <v>34428</v>
      </c>
      <c r="C1557" s="30">
        <f>VLOOKUP(B1557,'רביות שנתיות'!B:C,2)</f>
        <v>4</v>
      </c>
      <c r="D1557" s="29">
        <f t="shared" si="24"/>
        <v>1.0738622586670132E-4</v>
      </c>
    </row>
    <row r="1558" spans="2:4" x14ac:dyDescent="0.25">
      <c r="B1558" s="1">
        <v>34429</v>
      </c>
      <c r="C1558" s="30">
        <f>VLOOKUP(B1558,'רביות שנתיות'!B:C,2)</f>
        <v>4</v>
      </c>
      <c r="D1558" s="29">
        <f t="shared" si="24"/>
        <v>1.0738622586670132E-4</v>
      </c>
    </row>
    <row r="1559" spans="2:4" x14ac:dyDescent="0.25">
      <c r="B1559" s="1">
        <v>34430</v>
      </c>
      <c r="C1559" s="30">
        <f>VLOOKUP(B1559,'רביות שנתיות'!B:C,2)</f>
        <v>4</v>
      </c>
      <c r="D1559" s="29">
        <f t="shared" si="24"/>
        <v>1.0738622586670132E-4</v>
      </c>
    </row>
    <row r="1560" spans="2:4" x14ac:dyDescent="0.25">
      <c r="B1560" s="1">
        <v>34431</v>
      </c>
      <c r="C1560" s="30">
        <f>VLOOKUP(B1560,'רביות שנתיות'!B:C,2)</f>
        <v>4</v>
      </c>
      <c r="D1560" s="29">
        <f t="shared" si="24"/>
        <v>1.0738622586670132E-4</v>
      </c>
    </row>
    <row r="1561" spans="2:4" x14ac:dyDescent="0.25">
      <c r="B1561" s="1">
        <v>34432</v>
      </c>
      <c r="C1561" s="30">
        <f>VLOOKUP(B1561,'רביות שנתיות'!B:C,2)</f>
        <v>4</v>
      </c>
      <c r="D1561" s="29">
        <f t="shared" si="24"/>
        <v>1.0738622586670132E-4</v>
      </c>
    </row>
    <row r="1562" spans="2:4" x14ac:dyDescent="0.25">
      <c r="B1562" s="1">
        <v>34433</v>
      </c>
      <c r="C1562" s="30">
        <f>VLOOKUP(B1562,'רביות שנתיות'!B:C,2)</f>
        <v>4</v>
      </c>
      <c r="D1562" s="29">
        <f t="shared" si="24"/>
        <v>1.0738622586670132E-4</v>
      </c>
    </row>
    <row r="1563" spans="2:4" x14ac:dyDescent="0.25">
      <c r="B1563" s="1">
        <v>34434</v>
      </c>
      <c r="C1563" s="30">
        <f>VLOOKUP(B1563,'רביות שנתיות'!B:C,2)</f>
        <v>4</v>
      </c>
      <c r="D1563" s="29">
        <f t="shared" si="24"/>
        <v>1.0738622586670132E-4</v>
      </c>
    </row>
    <row r="1564" spans="2:4" x14ac:dyDescent="0.25">
      <c r="B1564" s="1">
        <v>34435</v>
      </c>
      <c r="C1564" s="30">
        <f>VLOOKUP(B1564,'רביות שנתיות'!B:C,2)</f>
        <v>4</v>
      </c>
      <c r="D1564" s="29">
        <f t="shared" si="24"/>
        <v>1.0738622586670132E-4</v>
      </c>
    </row>
    <row r="1565" spans="2:4" x14ac:dyDescent="0.25">
      <c r="B1565" s="1">
        <v>34436</v>
      </c>
      <c r="C1565" s="30">
        <f>VLOOKUP(B1565,'רביות שנתיות'!B:C,2)</f>
        <v>4</v>
      </c>
      <c r="D1565" s="29">
        <f t="shared" si="24"/>
        <v>1.0738622586670132E-4</v>
      </c>
    </row>
    <row r="1566" spans="2:4" x14ac:dyDescent="0.25">
      <c r="B1566" s="1">
        <v>34437</v>
      </c>
      <c r="C1566" s="30">
        <f>VLOOKUP(B1566,'רביות שנתיות'!B:C,2)</f>
        <v>4</v>
      </c>
      <c r="D1566" s="29">
        <f t="shared" si="24"/>
        <v>1.0738622586670132E-4</v>
      </c>
    </row>
    <row r="1567" spans="2:4" x14ac:dyDescent="0.25">
      <c r="B1567" s="1">
        <v>34438</v>
      </c>
      <c r="C1567" s="30">
        <f>VLOOKUP(B1567,'רביות שנתיות'!B:C,2)</f>
        <v>4</v>
      </c>
      <c r="D1567" s="29">
        <f t="shared" si="24"/>
        <v>1.0738622586670132E-4</v>
      </c>
    </row>
    <row r="1568" spans="2:4" x14ac:dyDescent="0.25">
      <c r="B1568" s="1">
        <v>34439</v>
      </c>
      <c r="C1568" s="30">
        <f>VLOOKUP(B1568,'רביות שנתיות'!B:C,2)</f>
        <v>4</v>
      </c>
      <c r="D1568" s="29">
        <f t="shared" si="24"/>
        <v>1.0738622586670132E-4</v>
      </c>
    </row>
    <row r="1569" spans="2:4" x14ac:dyDescent="0.25">
      <c r="B1569" s="1">
        <v>34440</v>
      </c>
      <c r="C1569" s="30">
        <f>VLOOKUP(B1569,'רביות שנתיות'!B:C,2)</f>
        <v>4</v>
      </c>
      <c r="D1569" s="29">
        <f t="shared" si="24"/>
        <v>1.0738622586670132E-4</v>
      </c>
    </row>
    <row r="1570" spans="2:4" x14ac:dyDescent="0.25">
      <c r="B1570" s="1">
        <v>34441</v>
      </c>
      <c r="C1570" s="30">
        <f>VLOOKUP(B1570,'רביות שנתיות'!B:C,2)</f>
        <v>4</v>
      </c>
      <c r="D1570" s="29">
        <f t="shared" si="24"/>
        <v>1.0738622586670132E-4</v>
      </c>
    </row>
    <row r="1571" spans="2:4" x14ac:dyDescent="0.25">
      <c r="B1571" s="1">
        <v>34442</v>
      </c>
      <c r="C1571" s="30">
        <f>VLOOKUP(B1571,'רביות שנתיות'!B:C,2)</f>
        <v>4</v>
      </c>
      <c r="D1571" s="29">
        <f t="shared" si="24"/>
        <v>1.0738622586670132E-4</v>
      </c>
    </row>
    <row r="1572" spans="2:4" x14ac:dyDescent="0.25">
      <c r="B1572" s="1">
        <v>34443</v>
      </c>
      <c r="C1572" s="30">
        <f>VLOOKUP(B1572,'רביות שנתיות'!B:C,2)</f>
        <v>4</v>
      </c>
      <c r="D1572" s="29">
        <f t="shared" si="24"/>
        <v>1.0738622586670132E-4</v>
      </c>
    </row>
    <row r="1573" spans="2:4" x14ac:dyDescent="0.25">
      <c r="B1573" s="1">
        <v>34444</v>
      </c>
      <c r="C1573" s="30">
        <f>VLOOKUP(B1573,'רביות שנתיות'!B:C,2)</f>
        <v>4</v>
      </c>
      <c r="D1573" s="29">
        <f t="shared" si="24"/>
        <v>1.0738622586670132E-4</v>
      </c>
    </row>
    <row r="1574" spans="2:4" x14ac:dyDescent="0.25">
      <c r="B1574" s="1">
        <v>34445</v>
      </c>
      <c r="C1574" s="30">
        <f>VLOOKUP(B1574,'רביות שנתיות'!B:C,2)</f>
        <v>4</v>
      </c>
      <c r="D1574" s="29">
        <f t="shared" si="24"/>
        <v>1.0738622586670132E-4</v>
      </c>
    </row>
    <row r="1575" spans="2:4" x14ac:dyDescent="0.25">
      <c r="B1575" s="1">
        <v>34446</v>
      </c>
      <c r="C1575" s="30">
        <f>VLOOKUP(B1575,'רביות שנתיות'!B:C,2)</f>
        <v>4</v>
      </c>
      <c r="D1575" s="29">
        <f t="shared" si="24"/>
        <v>1.0738622586670132E-4</v>
      </c>
    </row>
    <row r="1576" spans="2:4" x14ac:dyDescent="0.25">
      <c r="B1576" s="1">
        <v>34447</v>
      </c>
      <c r="C1576" s="30">
        <f>VLOOKUP(B1576,'רביות שנתיות'!B:C,2)</f>
        <v>4</v>
      </c>
      <c r="D1576" s="29">
        <f t="shared" si="24"/>
        <v>1.0738622586670132E-4</v>
      </c>
    </row>
    <row r="1577" spans="2:4" x14ac:dyDescent="0.25">
      <c r="B1577" s="1">
        <v>34448</v>
      </c>
      <c r="C1577" s="30">
        <f>VLOOKUP(B1577,'רביות שנתיות'!B:C,2)</f>
        <v>4</v>
      </c>
      <c r="D1577" s="29">
        <f t="shared" si="24"/>
        <v>1.0738622586670132E-4</v>
      </c>
    </row>
    <row r="1578" spans="2:4" x14ac:dyDescent="0.25">
      <c r="B1578" s="1">
        <v>34449</v>
      </c>
      <c r="C1578" s="30">
        <f>VLOOKUP(B1578,'רביות שנתיות'!B:C,2)</f>
        <v>4</v>
      </c>
      <c r="D1578" s="29">
        <f t="shared" si="24"/>
        <v>1.0738622586670132E-4</v>
      </c>
    </row>
    <row r="1579" spans="2:4" x14ac:dyDescent="0.25">
      <c r="B1579" s="1">
        <v>34450</v>
      </c>
      <c r="C1579" s="30">
        <f>VLOOKUP(B1579,'רביות שנתיות'!B:C,2)</f>
        <v>4</v>
      </c>
      <c r="D1579" s="29">
        <f t="shared" si="24"/>
        <v>1.0738622586670132E-4</v>
      </c>
    </row>
    <row r="1580" spans="2:4" x14ac:dyDescent="0.25">
      <c r="B1580" s="1">
        <v>34451</v>
      </c>
      <c r="C1580" s="30">
        <f>VLOOKUP(B1580,'רביות שנתיות'!B:C,2)</f>
        <v>4</v>
      </c>
      <c r="D1580" s="29">
        <f t="shared" si="24"/>
        <v>1.0738622586670132E-4</v>
      </c>
    </row>
    <row r="1581" spans="2:4" x14ac:dyDescent="0.25">
      <c r="B1581" s="1">
        <v>34452</v>
      </c>
      <c r="C1581" s="30">
        <f>VLOOKUP(B1581,'רביות שנתיות'!B:C,2)</f>
        <v>4</v>
      </c>
      <c r="D1581" s="29">
        <f t="shared" si="24"/>
        <v>1.0738622586670132E-4</v>
      </c>
    </row>
    <row r="1582" spans="2:4" x14ac:dyDescent="0.25">
      <c r="B1582" s="1">
        <v>34453</v>
      </c>
      <c r="C1582" s="30">
        <f>VLOOKUP(B1582,'רביות שנתיות'!B:C,2)</f>
        <v>4</v>
      </c>
      <c r="D1582" s="29">
        <f t="shared" si="24"/>
        <v>1.0738622586670132E-4</v>
      </c>
    </row>
    <row r="1583" spans="2:4" x14ac:dyDescent="0.25">
      <c r="B1583" s="1">
        <v>34454</v>
      </c>
      <c r="C1583" s="30">
        <f>VLOOKUP(B1583,'רביות שנתיות'!B:C,2)</f>
        <v>4</v>
      </c>
      <c r="D1583" s="29">
        <f t="shared" si="24"/>
        <v>1.0738622586670132E-4</v>
      </c>
    </row>
    <row r="1584" spans="2:4" x14ac:dyDescent="0.25">
      <c r="B1584" s="1">
        <v>34455</v>
      </c>
      <c r="C1584" s="30">
        <f>VLOOKUP(B1584,'רביות שנתיות'!B:C,2)</f>
        <v>4</v>
      </c>
      <c r="D1584" s="29">
        <f t="shared" si="24"/>
        <v>1.0738622586670132E-4</v>
      </c>
    </row>
    <row r="1585" spans="2:4" x14ac:dyDescent="0.25">
      <c r="B1585" s="1">
        <v>34456</v>
      </c>
      <c r="C1585" s="30">
        <f>VLOOKUP(B1585,'רביות שנתיות'!B:C,2)</f>
        <v>4</v>
      </c>
      <c r="D1585" s="29">
        <f t="shared" si="24"/>
        <v>1.0738622586670132E-4</v>
      </c>
    </row>
    <row r="1586" spans="2:4" x14ac:dyDescent="0.25">
      <c r="B1586" s="1">
        <v>34457</v>
      </c>
      <c r="C1586" s="30">
        <f>VLOOKUP(B1586,'רביות שנתיות'!B:C,2)</f>
        <v>4</v>
      </c>
      <c r="D1586" s="29">
        <f t="shared" si="24"/>
        <v>1.0738622586670132E-4</v>
      </c>
    </row>
    <row r="1587" spans="2:4" x14ac:dyDescent="0.25">
      <c r="B1587" s="1">
        <v>34458</v>
      </c>
      <c r="C1587" s="30">
        <f>VLOOKUP(B1587,'רביות שנתיות'!B:C,2)</f>
        <v>4</v>
      </c>
      <c r="D1587" s="29">
        <f t="shared" si="24"/>
        <v>1.0738622586670132E-4</v>
      </c>
    </row>
    <row r="1588" spans="2:4" x14ac:dyDescent="0.25">
      <c r="B1588" s="1">
        <v>34459</v>
      </c>
      <c r="C1588" s="30">
        <f>VLOOKUP(B1588,'רביות שנתיות'!B:C,2)</f>
        <v>4</v>
      </c>
      <c r="D1588" s="29">
        <f t="shared" si="24"/>
        <v>1.0738622586670132E-4</v>
      </c>
    </row>
    <row r="1589" spans="2:4" x14ac:dyDescent="0.25">
      <c r="B1589" s="1">
        <v>34460</v>
      </c>
      <c r="C1589" s="30">
        <f>VLOOKUP(B1589,'רביות שנתיות'!B:C,2)</f>
        <v>4</v>
      </c>
      <c r="D1589" s="29">
        <f t="shared" si="24"/>
        <v>1.0738622586670132E-4</v>
      </c>
    </row>
    <row r="1590" spans="2:4" x14ac:dyDescent="0.25">
      <c r="B1590" s="1">
        <v>34461</v>
      </c>
      <c r="C1590" s="30">
        <f>VLOOKUP(B1590,'רביות שנתיות'!B:C,2)</f>
        <v>4</v>
      </c>
      <c r="D1590" s="29">
        <f t="shared" si="24"/>
        <v>1.0738622586670132E-4</v>
      </c>
    </row>
    <row r="1591" spans="2:4" x14ac:dyDescent="0.25">
      <c r="B1591" s="1">
        <v>34462</v>
      </c>
      <c r="C1591" s="30">
        <f>VLOOKUP(B1591,'רביות שנתיות'!B:C,2)</f>
        <v>4</v>
      </c>
      <c r="D1591" s="29">
        <f t="shared" si="24"/>
        <v>1.0738622586670132E-4</v>
      </c>
    </row>
    <row r="1592" spans="2:4" x14ac:dyDescent="0.25">
      <c r="B1592" s="1">
        <v>34463</v>
      </c>
      <c r="C1592" s="30">
        <f>VLOOKUP(B1592,'רביות שנתיות'!B:C,2)</f>
        <v>4</v>
      </c>
      <c r="D1592" s="29">
        <f t="shared" si="24"/>
        <v>1.0738622586670132E-4</v>
      </c>
    </row>
    <row r="1593" spans="2:4" x14ac:dyDescent="0.25">
      <c r="B1593" s="1">
        <v>34464</v>
      </c>
      <c r="C1593" s="30">
        <f>VLOOKUP(B1593,'רביות שנתיות'!B:C,2)</f>
        <v>4</v>
      </c>
      <c r="D1593" s="29">
        <f t="shared" si="24"/>
        <v>1.0738622586670132E-4</v>
      </c>
    </row>
    <row r="1594" spans="2:4" x14ac:dyDescent="0.25">
      <c r="B1594" s="1">
        <v>34465</v>
      </c>
      <c r="C1594" s="30">
        <f>VLOOKUP(B1594,'רביות שנתיות'!B:C,2)</f>
        <v>4</v>
      </c>
      <c r="D1594" s="29">
        <f t="shared" si="24"/>
        <v>1.0738622586670132E-4</v>
      </c>
    </row>
    <row r="1595" spans="2:4" x14ac:dyDescent="0.25">
      <c r="B1595" s="1">
        <v>34466</v>
      </c>
      <c r="C1595" s="30">
        <f>VLOOKUP(B1595,'רביות שנתיות'!B:C,2)</f>
        <v>4</v>
      </c>
      <c r="D1595" s="29">
        <f t="shared" si="24"/>
        <v>1.0738622586670132E-4</v>
      </c>
    </row>
    <row r="1596" spans="2:4" x14ac:dyDescent="0.25">
      <c r="B1596" s="1">
        <v>34467</v>
      </c>
      <c r="C1596" s="30">
        <f>VLOOKUP(B1596,'רביות שנתיות'!B:C,2)</f>
        <v>4</v>
      </c>
      <c r="D1596" s="29">
        <f t="shared" si="24"/>
        <v>1.0738622586670132E-4</v>
      </c>
    </row>
    <row r="1597" spans="2:4" x14ac:dyDescent="0.25">
      <c r="B1597" s="1">
        <v>34468</v>
      </c>
      <c r="C1597" s="30">
        <f>VLOOKUP(B1597,'רביות שנתיות'!B:C,2)</f>
        <v>4</v>
      </c>
      <c r="D1597" s="29">
        <f t="shared" si="24"/>
        <v>1.0738622586670132E-4</v>
      </c>
    </row>
    <row r="1598" spans="2:4" x14ac:dyDescent="0.25">
      <c r="B1598" s="1">
        <v>34469</v>
      </c>
      <c r="C1598" s="30">
        <f>VLOOKUP(B1598,'רביות שנתיות'!B:C,2)</f>
        <v>4</v>
      </c>
      <c r="D1598" s="29">
        <f t="shared" si="24"/>
        <v>1.0738622586670132E-4</v>
      </c>
    </row>
    <row r="1599" spans="2:4" x14ac:dyDescent="0.25">
      <c r="B1599" s="1">
        <v>34470</v>
      </c>
      <c r="C1599" s="30">
        <f>VLOOKUP(B1599,'רביות שנתיות'!B:C,2)</f>
        <v>4</v>
      </c>
      <c r="D1599" s="29">
        <f t="shared" si="24"/>
        <v>1.0738622586670132E-4</v>
      </c>
    </row>
    <row r="1600" spans="2:4" x14ac:dyDescent="0.25">
      <c r="B1600" s="1">
        <v>34471</v>
      </c>
      <c r="C1600" s="30">
        <f>VLOOKUP(B1600,'רביות שנתיות'!B:C,2)</f>
        <v>4</v>
      </c>
      <c r="D1600" s="29">
        <f t="shared" si="24"/>
        <v>1.0738622586670132E-4</v>
      </c>
    </row>
    <row r="1601" spans="2:4" x14ac:dyDescent="0.25">
      <c r="B1601" s="1">
        <v>34472</v>
      </c>
      <c r="C1601" s="30">
        <f>VLOOKUP(B1601,'רביות שנתיות'!B:C,2)</f>
        <v>4</v>
      </c>
      <c r="D1601" s="29">
        <f t="shared" si="24"/>
        <v>1.0738622586670132E-4</v>
      </c>
    </row>
    <row r="1602" spans="2:4" x14ac:dyDescent="0.25">
      <c r="B1602" s="1">
        <v>34473</v>
      </c>
      <c r="C1602" s="30">
        <f>VLOOKUP(B1602,'רביות שנתיות'!B:C,2)</f>
        <v>4</v>
      </c>
      <c r="D1602" s="29">
        <f t="shared" si="24"/>
        <v>1.0738622586670132E-4</v>
      </c>
    </row>
    <row r="1603" spans="2:4" x14ac:dyDescent="0.25">
      <c r="B1603" s="1">
        <v>34474</v>
      </c>
      <c r="C1603" s="30">
        <f>VLOOKUP(B1603,'רביות שנתיות'!B:C,2)</f>
        <v>4</v>
      </c>
      <c r="D1603" s="29">
        <f t="shared" si="24"/>
        <v>1.0738622586670132E-4</v>
      </c>
    </row>
    <row r="1604" spans="2:4" x14ac:dyDescent="0.25">
      <c r="B1604" s="1">
        <v>34475</v>
      </c>
      <c r="C1604" s="30">
        <f>VLOOKUP(B1604,'רביות שנתיות'!B:C,2)</f>
        <v>4</v>
      </c>
      <c r="D1604" s="29">
        <f t="shared" si="24"/>
        <v>1.0738622586670132E-4</v>
      </c>
    </row>
    <row r="1605" spans="2:4" x14ac:dyDescent="0.25">
      <c r="B1605" s="1">
        <v>34476</v>
      </c>
      <c r="C1605" s="30">
        <f>VLOOKUP(B1605,'רביות שנתיות'!B:C,2)</f>
        <v>4</v>
      </c>
      <c r="D1605" s="29">
        <f t="shared" ref="D1605:D1668" si="25">(1+C1605/100)^(1/365.25)-1</f>
        <v>1.0738622586670132E-4</v>
      </c>
    </row>
    <row r="1606" spans="2:4" x14ac:dyDescent="0.25">
      <c r="B1606" s="1">
        <v>34477</v>
      </c>
      <c r="C1606" s="30">
        <f>VLOOKUP(B1606,'רביות שנתיות'!B:C,2)</f>
        <v>4</v>
      </c>
      <c r="D1606" s="29">
        <f t="shared" si="25"/>
        <v>1.0738622586670132E-4</v>
      </c>
    </row>
    <row r="1607" spans="2:4" x14ac:dyDescent="0.25">
      <c r="B1607" s="1">
        <v>34478</v>
      </c>
      <c r="C1607" s="30">
        <f>VLOOKUP(B1607,'רביות שנתיות'!B:C,2)</f>
        <v>4</v>
      </c>
      <c r="D1607" s="29">
        <f t="shared" si="25"/>
        <v>1.0738622586670132E-4</v>
      </c>
    </row>
    <row r="1608" spans="2:4" x14ac:dyDescent="0.25">
      <c r="B1608" s="1">
        <v>34479</v>
      </c>
      <c r="C1608" s="30">
        <f>VLOOKUP(B1608,'רביות שנתיות'!B:C,2)</f>
        <v>4</v>
      </c>
      <c r="D1608" s="29">
        <f t="shared" si="25"/>
        <v>1.0738622586670132E-4</v>
      </c>
    </row>
    <row r="1609" spans="2:4" x14ac:dyDescent="0.25">
      <c r="B1609" s="1">
        <v>34480</v>
      </c>
      <c r="C1609" s="30">
        <f>VLOOKUP(B1609,'רביות שנתיות'!B:C,2)</f>
        <v>4</v>
      </c>
      <c r="D1609" s="29">
        <f t="shared" si="25"/>
        <v>1.0738622586670132E-4</v>
      </c>
    </row>
    <row r="1610" spans="2:4" x14ac:dyDescent="0.25">
      <c r="B1610" s="1">
        <v>34481</v>
      </c>
      <c r="C1610" s="30">
        <f>VLOOKUP(B1610,'רביות שנתיות'!B:C,2)</f>
        <v>4</v>
      </c>
      <c r="D1610" s="29">
        <f t="shared" si="25"/>
        <v>1.0738622586670132E-4</v>
      </c>
    </row>
    <row r="1611" spans="2:4" x14ac:dyDescent="0.25">
      <c r="B1611" s="1">
        <v>34482</v>
      </c>
      <c r="C1611" s="30">
        <f>VLOOKUP(B1611,'רביות שנתיות'!B:C,2)</f>
        <v>4</v>
      </c>
      <c r="D1611" s="29">
        <f t="shared" si="25"/>
        <v>1.0738622586670132E-4</v>
      </c>
    </row>
    <row r="1612" spans="2:4" x14ac:dyDescent="0.25">
      <c r="B1612" s="1">
        <v>34483</v>
      </c>
      <c r="C1612" s="30">
        <f>VLOOKUP(B1612,'רביות שנתיות'!B:C,2)</f>
        <v>4</v>
      </c>
      <c r="D1612" s="29">
        <f t="shared" si="25"/>
        <v>1.0738622586670132E-4</v>
      </c>
    </row>
    <row r="1613" spans="2:4" x14ac:dyDescent="0.25">
      <c r="B1613" s="1">
        <v>34484</v>
      </c>
      <c r="C1613" s="30">
        <f>VLOOKUP(B1613,'רביות שנתיות'!B:C,2)</f>
        <v>4</v>
      </c>
      <c r="D1613" s="29">
        <f t="shared" si="25"/>
        <v>1.0738622586670132E-4</v>
      </c>
    </row>
    <row r="1614" spans="2:4" x14ac:dyDescent="0.25">
      <c r="B1614" s="1">
        <v>34485</v>
      </c>
      <c r="C1614" s="30">
        <f>VLOOKUP(B1614,'רביות שנתיות'!B:C,2)</f>
        <v>4</v>
      </c>
      <c r="D1614" s="29">
        <f t="shared" si="25"/>
        <v>1.0738622586670132E-4</v>
      </c>
    </row>
    <row r="1615" spans="2:4" x14ac:dyDescent="0.25">
      <c r="B1615" s="1">
        <v>34486</v>
      </c>
      <c r="C1615" s="30">
        <f>VLOOKUP(B1615,'רביות שנתיות'!B:C,2)</f>
        <v>4</v>
      </c>
      <c r="D1615" s="29">
        <f t="shared" si="25"/>
        <v>1.0738622586670132E-4</v>
      </c>
    </row>
    <row r="1616" spans="2:4" x14ac:dyDescent="0.25">
      <c r="B1616" s="1">
        <v>34487</v>
      </c>
      <c r="C1616" s="30">
        <f>VLOOKUP(B1616,'רביות שנתיות'!B:C,2)</f>
        <v>4</v>
      </c>
      <c r="D1616" s="29">
        <f t="shared" si="25"/>
        <v>1.0738622586670132E-4</v>
      </c>
    </row>
    <row r="1617" spans="2:4" x14ac:dyDescent="0.25">
      <c r="B1617" s="1">
        <v>34488</v>
      </c>
      <c r="C1617" s="30">
        <f>VLOOKUP(B1617,'רביות שנתיות'!B:C,2)</f>
        <v>4</v>
      </c>
      <c r="D1617" s="29">
        <f t="shared" si="25"/>
        <v>1.0738622586670132E-4</v>
      </c>
    </row>
    <row r="1618" spans="2:4" x14ac:dyDescent="0.25">
      <c r="B1618" s="1">
        <v>34489</v>
      </c>
      <c r="C1618" s="30">
        <f>VLOOKUP(B1618,'רביות שנתיות'!B:C,2)</f>
        <v>4</v>
      </c>
      <c r="D1618" s="29">
        <f t="shared" si="25"/>
        <v>1.0738622586670132E-4</v>
      </c>
    </row>
    <row r="1619" spans="2:4" x14ac:dyDescent="0.25">
      <c r="B1619" s="1">
        <v>34490</v>
      </c>
      <c r="C1619" s="30">
        <f>VLOOKUP(B1619,'רביות שנתיות'!B:C,2)</f>
        <v>4</v>
      </c>
      <c r="D1619" s="29">
        <f t="shared" si="25"/>
        <v>1.0738622586670132E-4</v>
      </c>
    </row>
    <row r="1620" spans="2:4" x14ac:dyDescent="0.25">
      <c r="B1620" s="1">
        <v>34491</v>
      </c>
      <c r="C1620" s="30">
        <f>VLOOKUP(B1620,'רביות שנתיות'!B:C,2)</f>
        <v>4</v>
      </c>
      <c r="D1620" s="29">
        <f t="shared" si="25"/>
        <v>1.0738622586670132E-4</v>
      </c>
    </row>
    <row r="1621" spans="2:4" x14ac:dyDescent="0.25">
      <c r="B1621" s="1">
        <v>34492</v>
      </c>
      <c r="C1621" s="30">
        <f>VLOOKUP(B1621,'רביות שנתיות'!B:C,2)</f>
        <v>4</v>
      </c>
      <c r="D1621" s="29">
        <f t="shared" si="25"/>
        <v>1.0738622586670132E-4</v>
      </c>
    </row>
    <row r="1622" spans="2:4" x14ac:dyDescent="0.25">
      <c r="B1622" s="1">
        <v>34493</v>
      </c>
      <c r="C1622" s="30">
        <f>VLOOKUP(B1622,'רביות שנתיות'!B:C,2)</f>
        <v>4</v>
      </c>
      <c r="D1622" s="29">
        <f t="shared" si="25"/>
        <v>1.0738622586670132E-4</v>
      </c>
    </row>
    <row r="1623" spans="2:4" x14ac:dyDescent="0.25">
      <c r="B1623" s="1">
        <v>34494</v>
      </c>
      <c r="C1623" s="30">
        <f>VLOOKUP(B1623,'רביות שנתיות'!B:C,2)</f>
        <v>4</v>
      </c>
      <c r="D1623" s="29">
        <f t="shared" si="25"/>
        <v>1.0738622586670132E-4</v>
      </c>
    </row>
    <row r="1624" spans="2:4" x14ac:dyDescent="0.25">
      <c r="B1624" s="1">
        <v>34495</v>
      </c>
      <c r="C1624" s="30">
        <f>VLOOKUP(B1624,'רביות שנתיות'!B:C,2)</f>
        <v>4</v>
      </c>
      <c r="D1624" s="29">
        <f t="shared" si="25"/>
        <v>1.0738622586670132E-4</v>
      </c>
    </row>
    <row r="1625" spans="2:4" x14ac:dyDescent="0.25">
      <c r="B1625" s="1">
        <v>34496</v>
      </c>
      <c r="C1625" s="30">
        <f>VLOOKUP(B1625,'רביות שנתיות'!B:C,2)</f>
        <v>4</v>
      </c>
      <c r="D1625" s="29">
        <f t="shared" si="25"/>
        <v>1.0738622586670132E-4</v>
      </c>
    </row>
    <row r="1626" spans="2:4" x14ac:dyDescent="0.25">
      <c r="B1626" s="1">
        <v>34497</v>
      </c>
      <c r="C1626" s="30">
        <f>VLOOKUP(B1626,'רביות שנתיות'!B:C,2)</f>
        <v>4</v>
      </c>
      <c r="D1626" s="29">
        <f t="shared" si="25"/>
        <v>1.0738622586670132E-4</v>
      </c>
    </row>
    <row r="1627" spans="2:4" x14ac:dyDescent="0.25">
      <c r="B1627" s="1">
        <v>34498</v>
      </c>
      <c r="C1627" s="30">
        <f>VLOOKUP(B1627,'רביות שנתיות'!B:C,2)</f>
        <v>4</v>
      </c>
      <c r="D1627" s="29">
        <f t="shared" si="25"/>
        <v>1.0738622586670132E-4</v>
      </c>
    </row>
    <row r="1628" spans="2:4" x14ac:dyDescent="0.25">
      <c r="B1628" s="1">
        <v>34499</v>
      </c>
      <c r="C1628" s="30">
        <f>VLOOKUP(B1628,'רביות שנתיות'!B:C,2)</f>
        <v>4</v>
      </c>
      <c r="D1628" s="29">
        <f t="shared" si="25"/>
        <v>1.0738622586670132E-4</v>
      </c>
    </row>
    <row r="1629" spans="2:4" x14ac:dyDescent="0.25">
      <c r="B1629" s="1">
        <v>34500</v>
      </c>
      <c r="C1629" s="30">
        <f>VLOOKUP(B1629,'רביות שנתיות'!B:C,2)</f>
        <v>4</v>
      </c>
      <c r="D1629" s="29">
        <f t="shared" si="25"/>
        <v>1.0738622586670132E-4</v>
      </c>
    </row>
    <row r="1630" spans="2:4" x14ac:dyDescent="0.25">
      <c r="B1630" s="1">
        <v>34501</v>
      </c>
      <c r="C1630" s="30">
        <f>VLOOKUP(B1630,'רביות שנתיות'!B:C,2)</f>
        <v>4</v>
      </c>
      <c r="D1630" s="29">
        <f t="shared" si="25"/>
        <v>1.0738622586670132E-4</v>
      </c>
    </row>
    <row r="1631" spans="2:4" x14ac:dyDescent="0.25">
      <c r="B1631" s="1">
        <v>34502</v>
      </c>
      <c r="C1631" s="30">
        <f>VLOOKUP(B1631,'רביות שנתיות'!B:C,2)</f>
        <v>4</v>
      </c>
      <c r="D1631" s="29">
        <f t="shared" si="25"/>
        <v>1.0738622586670132E-4</v>
      </c>
    </row>
    <row r="1632" spans="2:4" x14ac:dyDescent="0.25">
      <c r="B1632" s="1">
        <v>34503</v>
      </c>
      <c r="C1632" s="30">
        <f>VLOOKUP(B1632,'רביות שנתיות'!B:C,2)</f>
        <v>4</v>
      </c>
      <c r="D1632" s="29">
        <f t="shared" si="25"/>
        <v>1.0738622586670132E-4</v>
      </c>
    </row>
    <row r="1633" spans="2:4" x14ac:dyDescent="0.25">
      <c r="B1633" s="1">
        <v>34504</v>
      </c>
      <c r="C1633" s="30">
        <f>VLOOKUP(B1633,'רביות שנתיות'!B:C,2)</f>
        <v>4</v>
      </c>
      <c r="D1633" s="29">
        <f t="shared" si="25"/>
        <v>1.0738622586670132E-4</v>
      </c>
    </row>
    <row r="1634" spans="2:4" x14ac:dyDescent="0.25">
      <c r="B1634" s="1">
        <v>34505</v>
      </c>
      <c r="C1634" s="30">
        <f>VLOOKUP(B1634,'רביות שנתיות'!B:C,2)</f>
        <v>4</v>
      </c>
      <c r="D1634" s="29">
        <f t="shared" si="25"/>
        <v>1.0738622586670132E-4</v>
      </c>
    </row>
    <row r="1635" spans="2:4" x14ac:dyDescent="0.25">
      <c r="B1635" s="1">
        <v>34506</v>
      </c>
      <c r="C1635" s="30">
        <f>VLOOKUP(B1635,'רביות שנתיות'!B:C,2)</f>
        <v>4</v>
      </c>
      <c r="D1635" s="29">
        <f t="shared" si="25"/>
        <v>1.0738622586670132E-4</v>
      </c>
    </row>
    <row r="1636" spans="2:4" x14ac:dyDescent="0.25">
      <c r="B1636" s="1">
        <v>34507</v>
      </c>
      <c r="C1636" s="30">
        <f>VLOOKUP(B1636,'רביות שנתיות'!B:C,2)</f>
        <v>4</v>
      </c>
      <c r="D1636" s="29">
        <f t="shared" si="25"/>
        <v>1.0738622586670132E-4</v>
      </c>
    </row>
    <row r="1637" spans="2:4" x14ac:dyDescent="0.25">
      <c r="B1637" s="1">
        <v>34508</v>
      </c>
      <c r="C1637" s="30">
        <f>VLOOKUP(B1637,'רביות שנתיות'!B:C,2)</f>
        <v>4</v>
      </c>
      <c r="D1637" s="29">
        <f t="shared" si="25"/>
        <v>1.0738622586670132E-4</v>
      </c>
    </row>
    <row r="1638" spans="2:4" x14ac:dyDescent="0.25">
      <c r="B1638" s="1">
        <v>34509</v>
      </c>
      <c r="C1638" s="30">
        <f>VLOOKUP(B1638,'רביות שנתיות'!B:C,2)</f>
        <v>4</v>
      </c>
      <c r="D1638" s="29">
        <f t="shared" si="25"/>
        <v>1.0738622586670132E-4</v>
      </c>
    </row>
    <row r="1639" spans="2:4" x14ac:dyDescent="0.25">
      <c r="B1639" s="1">
        <v>34510</v>
      </c>
      <c r="C1639" s="30">
        <f>VLOOKUP(B1639,'רביות שנתיות'!B:C,2)</f>
        <v>4</v>
      </c>
      <c r="D1639" s="29">
        <f t="shared" si="25"/>
        <v>1.0738622586670132E-4</v>
      </c>
    </row>
    <row r="1640" spans="2:4" x14ac:dyDescent="0.25">
      <c r="B1640" s="1">
        <v>34511</v>
      </c>
      <c r="C1640" s="30">
        <f>VLOOKUP(B1640,'רביות שנתיות'!B:C,2)</f>
        <v>4</v>
      </c>
      <c r="D1640" s="29">
        <f t="shared" si="25"/>
        <v>1.0738622586670132E-4</v>
      </c>
    </row>
    <row r="1641" spans="2:4" x14ac:dyDescent="0.25">
      <c r="B1641" s="1">
        <v>34512</v>
      </c>
      <c r="C1641" s="30">
        <f>VLOOKUP(B1641,'רביות שנתיות'!B:C,2)</f>
        <v>4</v>
      </c>
      <c r="D1641" s="29">
        <f t="shared" si="25"/>
        <v>1.0738622586670132E-4</v>
      </c>
    </row>
    <row r="1642" spans="2:4" x14ac:dyDescent="0.25">
      <c r="B1642" s="1">
        <v>34513</v>
      </c>
      <c r="C1642" s="30">
        <f>VLOOKUP(B1642,'רביות שנתיות'!B:C,2)</f>
        <v>4</v>
      </c>
      <c r="D1642" s="29">
        <f t="shared" si="25"/>
        <v>1.0738622586670132E-4</v>
      </c>
    </row>
    <row r="1643" spans="2:4" x14ac:dyDescent="0.25">
      <c r="B1643" s="1">
        <v>34514</v>
      </c>
      <c r="C1643" s="30">
        <f>VLOOKUP(B1643,'רביות שנתיות'!B:C,2)</f>
        <v>4</v>
      </c>
      <c r="D1643" s="29">
        <f t="shared" si="25"/>
        <v>1.0738622586670132E-4</v>
      </c>
    </row>
    <row r="1644" spans="2:4" x14ac:dyDescent="0.25">
      <c r="B1644" s="1">
        <v>34515</v>
      </c>
      <c r="C1644" s="30">
        <f>VLOOKUP(B1644,'רביות שנתיות'!B:C,2)</f>
        <v>4</v>
      </c>
      <c r="D1644" s="29">
        <f t="shared" si="25"/>
        <v>1.0738622586670132E-4</v>
      </c>
    </row>
    <row r="1645" spans="2:4" x14ac:dyDescent="0.25">
      <c r="B1645" s="1">
        <v>34516</v>
      </c>
      <c r="C1645" s="30">
        <f>VLOOKUP(B1645,'רביות שנתיות'!B:C,2)</f>
        <v>4</v>
      </c>
      <c r="D1645" s="29">
        <f t="shared" si="25"/>
        <v>1.0738622586670132E-4</v>
      </c>
    </row>
    <row r="1646" spans="2:4" x14ac:dyDescent="0.25">
      <c r="B1646" s="1">
        <v>34517</v>
      </c>
      <c r="C1646" s="30">
        <f>VLOOKUP(B1646,'רביות שנתיות'!B:C,2)</f>
        <v>4</v>
      </c>
      <c r="D1646" s="29">
        <f t="shared" si="25"/>
        <v>1.0738622586670132E-4</v>
      </c>
    </row>
    <row r="1647" spans="2:4" x14ac:dyDescent="0.25">
      <c r="B1647" s="1">
        <v>34518</v>
      </c>
      <c r="C1647" s="30">
        <f>VLOOKUP(B1647,'רביות שנתיות'!B:C,2)</f>
        <v>4</v>
      </c>
      <c r="D1647" s="29">
        <f t="shared" si="25"/>
        <v>1.0738622586670132E-4</v>
      </c>
    </row>
    <row r="1648" spans="2:4" x14ac:dyDescent="0.25">
      <c r="B1648" s="1">
        <v>34519</v>
      </c>
      <c r="C1648" s="30">
        <f>VLOOKUP(B1648,'רביות שנתיות'!B:C,2)</f>
        <v>4</v>
      </c>
      <c r="D1648" s="29">
        <f t="shared" si="25"/>
        <v>1.0738622586670132E-4</v>
      </c>
    </row>
    <row r="1649" spans="2:4" x14ac:dyDescent="0.25">
      <c r="B1649" s="1">
        <v>34520</v>
      </c>
      <c r="C1649" s="30">
        <f>VLOOKUP(B1649,'רביות שנתיות'!B:C,2)</f>
        <v>4</v>
      </c>
      <c r="D1649" s="29">
        <f t="shared" si="25"/>
        <v>1.0738622586670132E-4</v>
      </c>
    </row>
    <row r="1650" spans="2:4" x14ac:dyDescent="0.25">
      <c r="B1650" s="1">
        <v>34521</v>
      </c>
      <c r="C1650" s="30">
        <f>VLOOKUP(B1650,'רביות שנתיות'!B:C,2)</f>
        <v>4</v>
      </c>
      <c r="D1650" s="29">
        <f t="shared" si="25"/>
        <v>1.0738622586670132E-4</v>
      </c>
    </row>
    <row r="1651" spans="2:4" x14ac:dyDescent="0.25">
      <c r="B1651" s="1">
        <v>34522</v>
      </c>
      <c r="C1651" s="30">
        <f>VLOOKUP(B1651,'רביות שנתיות'!B:C,2)</f>
        <v>4</v>
      </c>
      <c r="D1651" s="29">
        <f t="shared" si="25"/>
        <v>1.0738622586670132E-4</v>
      </c>
    </row>
    <row r="1652" spans="2:4" x14ac:dyDescent="0.25">
      <c r="B1652" s="1">
        <v>34523</v>
      </c>
      <c r="C1652" s="30">
        <f>VLOOKUP(B1652,'רביות שנתיות'!B:C,2)</f>
        <v>4</v>
      </c>
      <c r="D1652" s="29">
        <f t="shared" si="25"/>
        <v>1.0738622586670132E-4</v>
      </c>
    </row>
    <row r="1653" spans="2:4" x14ac:dyDescent="0.25">
      <c r="B1653" s="1">
        <v>34524</v>
      </c>
      <c r="C1653" s="30">
        <f>VLOOKUP(B1653,'רביות שנתיות'!B:C,2)</f>
        <v>4</v>
      </c>
      <c r="D1653" s="29">
        <f t="shared" si="25"/>
        <v>1.0738622586670132E-4</v>
      </c>
    </row>
    <row r="1654" spans="2:4" x14ac:dyDescent="0.25">
      <c r="B1654" s="1">
        <v>34525</v>
      </c>
      <c r="C1654" s="30">
        <f>VLOOKUP(B1654,'רביות שנתיות'!B:C,2)</f>
        <v>4</v>
      </c>
      <c r="D1654" s="29">
        <f t="shared" si="25"/>
        <v>1.0738622586670132E-4</v>
      </c>
    </row>
    <row r="1655" spans="2:4" x14ac:dyDescent="0.25">
      <c r="B1655" s="1">
        <v>34526</v>
      </c>
      <c r="C1655" s="30">
        <f>VLOOKUP(B1655,'רביות שנתיות'!B:C,2)</f>
        <v>4</v>
      </c>
      <c r="D1655" s="29">
        <f t="shared" si="25"/>
        <v>1.0738622586670132E-4</v>
      </c>
    </row>
    <row r="1656" spans="2:4" x14ac:dyDescent="0.25">
      <c r="B1656" s="1">
        <v>34527</v>
      </c>
      <c r="C1656" s="30">
        <f>VLOOKUP(B1656,'רביות שנתיות'!B:C,2)</f>
        <v>4</v>
      </c>
      <c r="D1656" s="29">
        <f t="shared" si="25"/>
        <v>1.0738622586670132E-4</v>
      </c>
    </row>
    <row r="1657" spans="2:4" x14ac:dyDescent="0.25">
      <c r="B1657" s="1">
        <v>34528</v>
      </c>
      <c r="C1657" s="30">
        <f>VLOOKUP(B1657,'רביות שנתיות'!B:C,2)</f>
        <v>4</v>
      </c>
      <c r="D1657" s="29">
        <f t="shared" si="25"/>
        <v>1.0738622586670132E-4</v>
      </c>
    </row>
    <row r="1658" spans="2:4" x14ac:dyDescent="0.25">
      <c r="B1658" s="1">
        <v>34529</v>
      </c>
      <c r="C1658" s="30">
        <f>VLOOKUP(B1658,'רביות שנתיות'!B:C,2)</f>
        <v>4</v>
      </c>
      <c r="D1658" s="29">
        <f t="shared" si="25"/>
        <v>1.0738622586670132E-4</v>
      </c>
    </row>
    <row r="1659" spans="2:4" x14ac:dyDescent="0.25">
      <c r="B1659" s="1">
        <v>34530</v>
      </c>
      <c r="C1659" s="30">
        <f>VLOOKUP(B1659,'רביות שנתיות'!B:C,2)</f>
        <v>4</v>
      </c>
      <c r="D1659" s="29">
        <f t="shared" si="25"/>
        <v>1.0738622586670132E-4</v>
      </c>
    </row>
    <row r="1660" spans="2:4" x14ac:dyDescent="0.25">
      <c r="B1660" s="1">
        <v>34531</v>
      </c>
      <c r="C1660" s="30">
        <f>VLOOKUP(B1660,'רביות שנתיות'!B:C,2)</f>
        <v>4</v>
      </c>
      <c r="D1660" s="29">
        <f t="shared" si="25"/>
        <v>1.0738622586670132E-4</v>
      </c>
    </row>
    <row r="1661" spans="2:4" x14ac:dyDescent="0.25">
      <c r="B1661" s="1">
        <v>34532</v>
      </c>
      <c r="C1661" s="30">
        <f>VLOOKUP(B1661,'רביות שנתיות'!B:C,2)</f>
        <v>4</v>
      </c>
      <c r="D1661" s="29">
        <f t="shared" si="25"/>
        <v>1.0738622586670132E-4</v>
      </c>
    </row>
    <row r="1662" spans="2:4" x14ac:dyDescent="0.25">
      <c r="B1662" s="1">
        <v>34533</v>
      </c>
      <c r="C1662" s="30">
        <f>VLOOKUP(B1662,'רביות שנתיות'!B:C,2)</f>
        <v>4</v>
      </c>
      <c r="D1662" s="29">
        <f t="shared" si="25"/>
        <v>1.0738622586670132E-4</v>
      </c>
    </row>
    <row r="1663" spans="2:4" x14ac:dyDescent="0.25">
      <c r="B1663" s="1">
        <v>34534</v>
      </c>
      <c r="C1663" s="30">
        <f>VLOOKUP(B1663,'רביות שנתיות'!B:C,2)</f>
        <v>4</v>
      </c>
      <c r="D1663" s="29">
        <f t="shared" si="25"/>
        <v>1.0738622586670132E-4</v>
      </c>
    </row>
    <row r="1664" spans="2:4" x14ac:dyDescent="0.25">
      <c r="B1664" s="1">
        <v>34535</v>
      </c>
      <c r="C1664" s="30">
        <f>VLOOKUP(B1664,'רביות שנתיות'!B:C,2)</f>
        <v>4</v>
      </c>
      <c r="D1664" s="29">
        <f t="shared" si="25"/>
        <v>1.0738622586670132E-4</v>
      </c>
    </row>
    <row r="1665" spans="2:4" x14ac:dyDescent="0.25">
      <c r="B1665" s="1">
        <v>34536</v>
      </c>
      <c r="C1665" s="30">
        <f>VLOOKUP(B1665,'רביות שנתיות'!B:C,2)</f>
        <v>4</v>
      </c>
      <c r="D1665" s="29">
        <f t="shared" si="25"/>
        <v>1.0738622586670132E-4</v>
      </c>
    </row>
    <row r="1666" spans="2:4" x14ac:dyDescent="0.25">
      <c r="B1666" s="1">
        <v>34537</v>
      </c>
      <c r="C1666" s="30">
        <f>VLOOKUP(B1666,'רביות שנתיות'!B:C,2)</f>
        <v>4</v>
      </c>
      <c r="D1666" s="29">
        <f t="shared" si="25"/>
        <v>1.0738622586670132E-4</v>
      </c>
    </row>
    <row r="1667" spans="2:4" x14ac:dyDescent="0.25">
      <c r="B1667" s="1">
        <v>34538</v>
      </c>
      <c r="C1667" s="30">
        <f>VLOOKUP(B1667,'רביות שנתיות'!B:C,2)</f>
        <v>4</v>
      </c>
      <c r="D1667" s="29">
        <f t="shared" si="25"/>
        <v>1.0738622586670132E-4</v>
      </c>
    </row>
    <row r="1668" spans="2:4" x14ac:dyDescent="0.25">
      <c r="B1668" s="1">
        <v>34539</v>
      </c>
      <c r="C1668" s="30">
        <f>VLOOKUP(B1668,'רביות שנתיות'!B:C,2)</f>
        <v>4</v>
      </c>
      <c r="D1668" s="29">
        <f t="shared" si="25"/>
        <v>1.0738622586670132E-4</v>
      </c>
    </row>
    <row r="1669" spans="2:4" x14ac:dyDescent="0.25">
      <c r="B1669" s="1">
        <v>34540</v>
      </c>
      <c r="C1669" s="30">
        <f>VLOOKUP(B1669,'רביות שנתיות'!B:C,2)</f>
        <v>4</v>
      </c>
      <c r="D1669" s="29">
        <f t="shared" ref="D1669:D1732" si="26">(1+C1669/100)^(1/365.25)-1</f>
        <v>1.0738622586670132E-4</v>
      </c>
    </row>
    <row r="1670" spans="2:4" x14ac:dyDescent="0.25">
      <c r="B1670" s="1">
        <v>34541</v>
      </c>
      <c r="C1670" s="30">
        <f>VLOOKUP(B1670,'רביות שנתיות'!B:C,2)</f>
        <v>4</v>
      </c>
      <c r="D1670" s="29">
        <f t="shared" si="26"/>
        <v>1.0738622586670132E-4</v>
      </c>
    </row>
    <row r="1671" spans="2:4" x14ac:dyDescent="0.25">
      <c r="B1671" s="1">
        <v>34542</v>
      </c>
      <c r="C1671" s="30">
        <f>VLOOKUP(B1671,'רביות שנתיות'!B:C,2)</f>
        <v>4</v>
      </c>
      <c r="D1671" s="29">
        <f t="shared" si="26"/>
        <v>1.0738622586670132E-4</v>
      </c>
    </row>
    <row r="1672" spans="2:4" x14ac:dyDescent="0.25">
      <c r="B1672" s="1">
        <v>34543</v>
      </c>
      <c r="C1672" s="30">
        <f>VLOOKUP(B1672,'רביות שנתיות'!B:C,2)</f>
        <v>4</v>
      </c>
      <c r="D1672" s="29">
        <f t="shared" si="26"/>
        <v>1.0738622586670132E-4</v>
      </c>
    </row>
    <row r="1673" spans="2:4" x14ac:dyDescent="0.25">
      <c r="B1673" s="1">
        <v>34544</v>
      </c>
      <c r="C1673" s="30">
        <f>VLOOKUP(B1673,'רביות שנתיות'!B:C,2)</f>
        <v>4</v>
      </c>
      <c r="D1673" s="29">
        <f t="shared" si="26"/>
        <v>1.0738622586670132E-4</v>
      </c>
    </row>
    <row r="1674" spans="2:4" x14ac:dyDescent="0.25">
      <c r="B1674" s="1">
        <v>34545</v>
      </c>
      <c r="C1674" s="30">
        <f>VLOOKUP(B1674,'רביות שנתיות'!B:C,2)</f>
        <v>4</v>
      </c>
      <c r="D1674" s="29">
        <f t="shared" si="26"/>
        <v>1.0738622586670132E-4</v>
      </c>
    </row>
    <row r="1675" spans="2:4" x14ac:dyDescent="0.25">
      <c r="B1675" s="1">
        <v>34546</v>
      </c>
      <c r="C1675" s="30">
        <f>VLOOKUP(B1675,'רביות שנתיות'!B:C,2)</f>
        <v>4</v>
      </c>
      <c r="D1675" s="29">
        <f t="shared" si="26"/>
        <v>1.0738622586670132E-4</v>
      </c>
    </row>
    <row r="1676" spans="2:4" x14ac:dyDescent="0.25">
      <c r="B1676" s="1">
        <v>34547</v>
      </c>
      <c r="C1676" s="30">
        <f>VLOOKUP(B1676,'רביות שנתיות'!B:C,2)</f>
        <v>4</v>
      </c>
      <c r="D1676" s="29">
        <f t="shared" si="26"/>
        <v>1.0738622586670132E-4</v>
      </c>
    </row>
    <row r="1677" spans="2:4" x14ac:dyDescent="0.25">
      <c r="B1677" s="1">
        <v>34548</v>
      </c>
      <c r="C1677" s="30">
        <f>VLOOKUP(B1677,'רביות שנתיות'!B:C,2)</f>
        <v>4</v>
      </c>
      <c r="D1677" s="29">
        <f t="shared" si="26"/>
        <v>1.0738622586670132E-4</v>
      </c>
    </row>
    <row r="1678" spans="2:4" x14ac:dyDescent="0.25">
      <c r="B1678" s="1">
        <v>34549</v>
      </c>
      <c r="C1678" s="30">
        <f>VLOOKUP(B1678,'רביות שנתיות'!B:C,2)</f>
        <v>4</v>
      </c>
      <c r="D1678" s="29">
        <f t="shared" si="26"/>
        <v>1.0738622586670132E-4</v>
      </c>
    </row>
    <row r="1679" spans="2:4" x14ac:dyDescent="0.25">
      <c r="B1679" s="1">
        <v>34550</v>
      </c>
      <c r="C1679" s="30">
        <f>VLOOKUP(B1679,'רביות שנתיות'!B:C,2)</f>
        <v>4</v>
      </c>
      <c r="D1679" s="29">
        <f t="shared" si="26"/>
        <v>1.0738622586670132E-4</v>
      </c>
    </row>
    <row r="1680" spans="2:4" x14ac:dyDescent="0.25">
      <c r="B1680" s="1">
        <v>34551</v>
      </c>
      <c r="C1680" s="30">
        <f>VLOOKUP(B1680,'רביות שנתיות'!B:C,2)</f>
        <v>4</v>
      </c>
      <c r="D1680" s="29">
        <f t="shared" si="26"/>
        <v>1.0738622586670132E-4</v>
      </c>
    </row>
    <row r="1681" spans="2:4" x14ac:dyDescent="0.25">
      <c r="B1681" s="1">
        <v>34552</v>
      </c>
      <c r="C1681" s="30">
        <f>VLOOKUP(B1681,'רביות שנתיות'!B:C,2)</f>
        <v>4</v>
      </c>
      <c r="D1681" s="29">
        <f t="shared" si="26"/>
        <v>1.0738622586670132E-4</v>
      </c>
    </row>
    <row r="1682" spans="2:4" x14ac:dyDescent="0.25">
      <c r="B1682" s="1">
        <v>34553</v>
      </c>
      <c r="C1682" s="30">
        <f>VLOOKUP(B1682,'רביות שנתיות'!B:C,2)</f>
        <v>4</v>
      </c>
      <c r="D1682" s="29">
        <f t="shared" si="26"/>
        <v>1.0738622586670132E-4</v>
      </c>
    </row>
    <row r="1683" spans="2:4" x14ac:dyDescent="0.25">
      <c r="B1683" s="1">
        <v>34554</v>
      </c>
      <c r="C1683" s="30">
        <f>VLOOKUP(B1683,'רביות שנתיות'!B:C,2)</f>
        <v>4</v>
      </c>
      <c r="D1683" s="29">
        <f t="shared" si="26"/>
        <v>1.0738622586670132E-4</v>
      </c>
    </row>
    <row r="1684" spans="2:4" x14ac:dyDescent="0.25">
      <c r="B1684" s="1">
        <v>34555</v>
      </c>
      <c r="C1684" s="30">
        <f>VLOOKUP(B1684,'רביות שנתיות'!B:C,2)</f>
        <v>4</v>
      </c>
      <c r="D1684" s="29">
        <f t="shared" si="26"/>
        <v>1.0738622586670132E-4</v>
      </c>
    </row>
    <row r="1685" spans="2:4" x14ac:dyDescent="0.25">
      <c r="B1685" s="1">
        <v>34556</v>
      </c>
      <c r="C1685" s="30">
        <f>VLOOKUP(B1685,'רביות שנתיות'!B:C,2)</f>
        <v>4</v>
      </c>
      <c r="D1685" s="29">
        <f t="shared" si="26"/>
        <v>1.0738622586670132E-4</v>
      </c>
    </row>
    <row r="1686" spans="2:4" x14ac:dyDescent="0.25">
      <c r="B1686" s="1">
        <v>34557</v>
      </c>
      <c r="C1686" s="30">
        <f>VLOOKUP(B1686,'רביות שנתיות'!B:C,2)</f>
        <v>4</v>
      </c>
      <c r="D1686" s="29">
        <f t="shared" si="26"/>
        <v>1.0738622586670132E-4</v>
      </c>
    </row>
    <row r="1687" spans="2:4" x14ac:dyDescent="0.25">
      <c r="B1687" s="1">
        <v>34558</v>
      </c>
      <c r="C1687" s="30">
        <f>VLOOKUP(B1687,'רביות שנתיות'!B:C,2)</f>
        <v>4</v>
      </c>
      <c r="D1687" s="29">
        <f t="shared" si="26"/>
        <v>1.0738622586670132E-4</v>
      </c>
    </row>
    <row r="1688" spans="2:4" x14ac:dyDescent="0.25">
      <c r="B1688" s="1">
        <v>34559</v>
      </c>
      <c r="C1688" s="30">
        <f>VLOOKUP(B1688,'רביות שנתיות'!B:C,2)</f>
        <v>4</v>
      </c>
      <c r="D1688" s="29">
        <f t="shared" si="26"/>
        <v>1.0738622586670132E-4</v>
      </c>
    </row>
    <row r="1689" spans="2:4" x14ac:dyDescent="0.25">
      <c r="B1689" s="1">
        <v>34560</v>
      </c>
      <c r="C1689" s="30">
        <f>VLOOKUP(B1689,'רביות שנתיות'!B:C,2)</f>
        <v>4</v>
      </c>
      <c r="D1689" s="29">
        <f t="shared" si="26"/>
        <v>1.0738622586670132E-4</v>
      </c>
    </row>
    <row r="1690" spans="2:4" x14ac:dyDescent="0.25">
      <c r="B1690" s="1">
        <v>34561</v>
      </c>
      <c r="C1690" s="30">
        <f>VLOOKUP(B1690,'רביות שנתיות'!B:C,2)</f>
        <v>4</v>
      </c>
      <c r="D1690" s="29">
        <f t="shared" si="26"/>
        <v>1.0738622586670132E-4</v>
      </c>
    </row>
    <row r="1691" spans="2:4" x14ac:dyDescent="0.25">
      <c r="B1691" s="1">
        <v>34562</v>
      </c>
      <c r="C1691" s="30">
        <f>VLOOKUP(B1691,'רביות שנתיות'!B:C,2)</f>
        <v>4</v>
      </c>
      <c r="D1691" s="29">
        <f t="shared" si="26"/>
        <v>1.0738622586670132E-4</v>
      </c>
    </row>
    <row r="1692" spans="2:4" x14ac:dyDescent="0.25">
      <c r="B1692" s="1">
        <v>34563</v>
      </c>
      <c r="C1692" s="30">
        <f>VLOOKUP(B1692,'רביות שנתיות'!B:C,2)</f>
        <v>4</v>
      </c>
      <c r="D1692" s="29">
        <f t="shared" si="26"/>
        <v>1.0738622586670132E-4</v>
      </c>
    </row>
    <row r="1693" spans="2:4" x14ac:dyDescent="0.25">
      <c r="B1693" s="1">
        <v>34564</v>
      </c>
      <c r="C1693" s="30">
        <f>VLOOKUP(B1693,'רביות שנתיות'!B:C,2)</f>
        <v>4</v>
      </c>
      <c r="D1693" s="29">
        <f t="shared" si="26"/>
        <v>1.0738622586670132E-4</v>
      </c>
    </row>
    <row r="1694" spans="2:4" x14ac:dyDescent="0.25">
      <c r="B1694" s="1">
        <v>34565</v>
      </c>
      <c r="C1694" s="30">
        <f>VLOOKUP(B1694,'רביות שנתיות'!B:C,2)</f>
        <v>4</v>
      </c>
      <c r="D1694" s="29">
        <f t="shared" si="26"/>
        <v>1.0738622586670132E-4</v>
      </c>
    </row>
    <row r="1695" spans="2:4" x14ac:dyDescent="0.25">
      <c r="B1695" s="1">
        <v>34566</v>
      </c>
      <c r="C1695" s="30">
        <f>VLOOKUP(B1695,'רביות שנתיות'!B:C,2)</f>
        <v>4</v>
      </c>
      <c r="D1695" s="29">
        <f t="shared" si="26"/>
        <v>1.0738622586670132E-4</v>
      </c>
    </row>
    <row r="1696" spans="2:4" x14ac:dyDescent="0.25">
      <c r="B1696" s="1">
        <v>34567</v>
      </c>
      <c r="C1696" s="30">
        <f>VLOOKUP(B1696,'רביות שנתיות'!B:C,2)</f>
        <v>4</v>
      </c>
      <c r="D1696" s="29">
        <f t="shared" si="26"/>
        <v>1.0738622586670132E-4</v>
      </c>
    </row>
    <row r="1697" spans="2:4" x14ac:dyDescent="0.25">
      <c r="B1697" s="1">
        <v>34568</v>
      </c>
      <c r="C1697" s="30">
        <f>VLOOKUP(B1697,'רביות שנתיות'!B:C,2)</f>
        <v>4</v>
      </c>
      <c r="D1697" s="29">
        <f t="shared" si="26"/>
        <v>1.0738622586670132E-4</v>
      </c>
    </row>
    <row r="1698" spans="2:4" x14ac:dyDescent="0.25">
      <c r="B1698" s="1">
        <v>34569</v>
      </c>
      <c r="C1698" s="30">
        <f>VLOOKUP(B1698,'רביות שנתיות'!B:C,2)</f>
        <v>4</v>
      </c>
      <c r="D1698" s="29">
        <f t="shared" si="26"/>
        <v>1.0738622586670132E-4</v>
      </c>
    </row>
    <row r="1699" spans="2:4" x14ac:dyDescent="0.25">
      <c r="B1699" s="1">
        <v>34570</v>
      </c>
      <c r="C1699" s="30">
        <f>VLOOKUP(B1699,'רביות שנתיות'!B:C,2)</f>
        <v>4</v>
      </c>
      <c r="D1699" s="29">
        <f t="shared" si="26"/>
        <v>1.0738622586670132E-4</v>
      </c>
    </row>
    <row r="1700" spans="2:4" x14ac:dyDescent="0.25">
      <c r="B1700" s="1">
        <v>34571</v>
      </c>
      <c r="C1700" s="30">
        <f>VLOOKUP(B1700,'רביות שנתיות'!B:C,2)</f>
        <v>4</v>
      </c>
      <c r="D1700" s="29">
        <f t="shared" si="26"/>
        <v>1.0738622586670132E-4</v>
      </c>
    </row>
    <row r="1701" spans="2:4" x14ac:dyDescent="0.25">
      <c r="B1701" s="1">
        <v>34572</v>
      </c>
      <c r="C1701" s="30">
        <f>VLOOKUP(B1701,'רביות שנתיות'!B:C,2)</f>
        <v>4</v>
      </c>
      <c r="D1701" s="29">
        <f t="shared" si="26"/>
        <v>1.0738622586670132E-4</v>
      </c>
    </row>
    <row r="1702" spans="2:4" x14ac:dyDescent="0.25">
      <c r="B1702" s="1">
        <v>34573</v>
      </c>
      <c r="C1702" s="30">
        <f>VLOOKUP(B1702,'רביות שנתיות'!B:C,2)</f>
        <v>4</v>
      </c>
      <c r="D1702" s="29">
        <f t="shared" si="26"/>
        <v>1.0738622586670132E-4</v>
      </c>
    </row>
    <row r="1703" spans="2:4" x14ac:dyDescent="0.25">
      <c r="B1703" s="1">
        <v>34574</v>
      </c>
      <c r="C1703" s="30">
        <f>VLOOKUP(B1703,'רביות שנתיות'!B:C,2)</f>
        <v>4</v>
      </c>
      <c r="D1703" s="29">
        <f t="shared" si="26"/>
        <v>1.0738622586670132E-4</v>
      </c>
    </row>
    <row r="1704" spans="2:4" x14ac:dyDescent="0.25">
      <c r="B1704" s="1">
        <v>34575</v>
      </c>
      <c r="C1704" s="30">
        <f>VLOOKUP(B1704,'רביות שנתיות'!B:C,2)</f>
        <v>4</v>
      </c>
      <c r="D1704" s="29">
        <f t="shared" si="26"/>
        <v>1.0738622586670132E-4</v>
      </c>
    </row>
    <row r="1705" spans="2:4" x14ac:dyDescent="0.25">
      <c r="B1705" s="1">
        <v>34576</v>
      </c>
      <c r="C1705" s="30">
        <f>VLOOKUP(B1705,'רביות שנתיות'!B:C,2)</f>
        <v>4</v>
      </c>
      <c r="D1705" s="29">
        <f t="shared" si="26"/>
        <v>1.0738622586670132E-4</v>
      </c>
    </row>
    <row r="1706" spans="2:4" x14ac:dyDescent="0.25">
      <c r="B1706" s="1">
        <v>34577</v>
      </c>
      <c r="C1706" s="30">
        <f>VLOOKUP(B1706,'רביות שנתיות'!B:C,2)</f>
        <v>4</v>
      </c>
      <c r="D1706" s="29">
        <f t="shared" si="26"/>
        <v>1.0738622586670132E-4</v>
      </c>
    </row>
    <row r="1707" spans="2:4" x14ac:dyDescent="0.25">
      <c r="B1707" s="1">
        <v>34578</v>
      </c>
      <c r="C1707" s="30">
        <f>VLOOKUP(B1707,'רביות שנתיות'!B:C,2)</f>
        <v>4</v>
      </c>
      <c r="D1707" s="29">
        <f t="shared" si="26"/>
        <v>1.0738622586670132E-4</v>
      </c>
    </row>
    <row r="1708" spans="2:4" x14ac:dyDescent="0.25">
      <c r="B1708" s="1">
        <v>34579</v>
      </c>
      <c r="C1708" s="30">
        <f>VLOOKUP(B1708,'רביות שנתיות'!B:C,2)</f>
        <v>4</v>
      </c>
      <c r="D1708" s="29">
        <f t="shared" si="26"/>
        <v>1.0738622586670132E-4</v>
      </c>
    </row>
    <row r="1709" spans="2:4" x14ac:dyDescent="0.25">
      <c r="B1709" s="1">
        <v>34580</v>
      </c>
      <c r="C1709" s="30">
        <f>VLOOKUP(B1709,'רביות שנתיות'!B:C,2)</f>
        <v>4</v>
      </c>
      <c r="D1709" s="29">
        <f t="shared" si="26"/>
        <v>1.0738622586670132E-4</v>
      </c>
    </row>
    <row r="1710" spans="2:4" x14ac:dyDescent="0.25">
      <c r="B1710" s="1">
        <v>34581</v>
      </c>
      <c r="C1710" s="30">
        <f>VLOOKUP(B1710,'רביות שנתיות'!B:C,2)</f>
        <v>4</v>
      </c>
      <c r="D1710" s="29">
        <f t="shared" si="26"/>
        <v>1.0738622586670132E-4</v>
      </c>
    </row>
    <row r="1711" spans="2:4" x14ac:dyDescent="0.25">
      <c r="B1711" s="1">
        <v>34582</v>
      </c>
      <c r="C1711" s="30">
        <f>VLOOKUP(B1711,'רביות שנתיות'!B:C,2)</f>
        <v>4</v>
      </c>
      <c r="D1711" s="29">
        <f t="shared" si="26"/>
        <v>1.0738622586670132E-4</v>
      </c>
    </row>
    <row r="1712" spans="2:4" x14ac:dyDescent="0.25">
      <c r="B1712" s="1">
        <v>34583</v>
      </c>
      <c r="C1712" s="30">
        <f>VLOOKUP(B1712,'רביות שנתיות'!B:C,2)</f>
        <v>4</v>
      </c>
      <c r="D1712" s="29">
        <f t="shared" si="26"/>
        <v>1.0738622586670132E-4</v>
      </c>
    </row>
    <row r="1713" spans="2:4" x14ac:dyDescent="0.25">
      <c r="B1713" s="1">
        <v>34584</v>
      </c>
      <c r="C1713" s="30">
        <f>VLOOKUP(B1713,'רביות שנתיות'!B:C,2)</f>
        <v>4</v>
      </c>
      <c r="D1713" s="29">
        <f t="shared" si="26"/>
        <v>1.0738622586670132E-4</v>
      </c>
    </row>
    <row r="1714" spans="2:4" x14ac:dyDescent="0.25">
      <c r="B1714" s="1">
        <v>34585</v>
      </c>
      <c r="C1714" s="30">
        <f>VLOOKUP(B1714,'רביות שנתיות'!B:C,2)</f>
        <v>4</v>
      </c>
      <c r="D1714" s="29">
        <f t="shared" si="26"/>
        <v>1.0738622586670132E-4</v>
      </c>
    </row>
    <row r="1715" spans="2:4" x14ac:dyDescent="0.25">
      <c r="B1715" s="1">
        <v>34586</v>
      </c>
      <c r="C1715" s="30">
        <f>VLOOKUP(B1715,'רביות שנתיות'!B:C,2)</f>
        <v>4</v>
      </c>
      <c r="D1715" s="29">
        <f t="shared" si="26"/>
        <v>1.0738622586670132E-4</v>
      </c>
    </row>
    <row r="1716" spans="2:4" x14ac:dyDescent="0.25">
      <c r="B1716" s="1">
        <v>34587</v>
      </c>
      <c r="C1716" s="30">
        <f>VLOOKUP(B1716,'רביות שנתיות'!B:C,2)</f>
        <v>4</v>
      </c>
      <c r="D1716" s="29">
        <f t="shared" si="26"/>
        <v>1.0738622586670132E-4</v>
      </c>
    </row>
    <row r="1717" spans="2:4" x14ac:dyDescent="0.25">
      <c r="B1717" s="1">
        <v>34588</v>
      </c>
      <c r="C1717" s="30">
        <f>VLOOKUP(B1717,'רביות שנתיות'!B:C,2)</f>
        <v>4</v>
      </c>
      <c r="D1717" s="29">
        <f t="shared" si="26"/>
        <v>1.0738622586670132E-4</v>
      </c>
    </row>
    <row r="1718" spans="2:4" x14ac:dyDescent="0.25">
      <c r="B1718" s="1">
        <v>34589</v>
      </c>
      <c r="C1718" s="30">
        <f>VLOOKUP(B1718,'רביות שנתיות'!B:C,2)</f>
        <v>4</v>
      </c>
      <c r="D1718" s="29">
        <f t="shared" si="26"/>
        <v>1.0738622586670132E-4</v>
      </c>
    </row>
    <row r="1719" spans="2:4" x14ac:dyDescent="0.25">
      <c r="B1719" s="1">
        <v>34590</v>
      </c>
      <c r="C1719" s="30">
        <f>VLOOKUP(B1719,'רביות שנתיות'!B:C,2)</f>
        <v>4</v>
      </c>
      <c r="D1719" s="29">
        <f t="shared" si="26"/>
        <v>1.0738622586670132E-4</v>
      </c>
    </row>
    <row r="1720" spans="2:4" x14ac:dyDescent="0.25">
      <c r="B1720" s="1">
        <v>34591</v>
      </c>
      <c r="C1720" s="30">
        <f>VLOOKUP(B1720,'רביות שנתיות'!B:C,2)</f>
        <v>4</v>
      </c>
      <c r="D1720" s="29">
        <f t="shared" si="26"/>
        <v>1.0738622586670132E-4</v>
      </c>
    </row>
    <row r="1721" spans="2:4" x14ac:dyDescent="0.25">
      <c r="B1721" s="1">
        <v>34592</v>
      </c>
      <c r="C1721" s="30">
        <f>VLOOKUP(B1721,'רביות שנתיות'!B:C,2)</f>
        <v>4</v>
      </c>
      <c r="D1721" s="29">
        <f t="shared" si="26"/>
        <v>1.0738622586670132E-4</v>
      </c>
    </row>
    <row r="1722" spans="2:4" x14ac:dyDescent="0.25">
      <c r="B1722" s="1">
        <v>34593</v>
      </c>
      <c r="C1722" s="30">
        <f>VLOOKUP(B1722,'רביות שנתיות'!B:C,2)</f>
        <v>4</v>
      </c>
      <c r="D1722" s="29">
        <f t="shared" si="26"/>
        <v>1.0738622586670132E-4</v>
      </c>
    </row>
    <row r="1723" spans="2:4" x14ac:dyDescent="0.25">
      <c r="B1723" s="1">
        <v>34594</v>
      </c>
      <c r="C1723" s="30">
        <f>VLOOKUP(B1723,'רביות שנתיות'!B:C,2)</f>
        <v>4</v>
      </c>
      <c r="D1723" s="29">
        <f t="shared" si="26"/>
        <v>1.0738622586670132E-4</v>
      </c>
    </row>
    <row r="1724" spans="2:4" x14ac:dyDescent="0.25">
      <c r="B1724" s="1">
        <v>34595</v>
      </c>
      <c r="C1724" s="30">
        <f>VLOOKUP(B1724,'רביות שנתיות'!B:C,2)</f>
        <v>4</v>
      </c>
      <c r="D1724" s="29">
        <f t="shared" si="26"/>
        <v>1.0738622586670132E-4</v>
      </c>
    </row>
    <row r="1725" spans="2:4" x14ac:dyDescent="0.25">
      <c r="B1725" s="1">
        <v>34596</v>
      </c>
      <c r="C1725" s="30">
        <f>VLOOKUP(B1725,'רביות שנתיות'!B:C,2)</f>
        <v>4</v>
      </c>
      <c r="D1725" s="29">
        <f t="shared" si="26"/>
        <v>1.0738622586670132E-4</v>
      </c>
    </row>
    <row r="1726" spans="2:4" x14ac:dyDescent="0.25">
      <c r="B1726" s="1">
        <v>34597</v>
      </c>
      <c r="C1726" s="30">
        <f>VLOOKUP(B1726,'רביות שנתיות'!B:C,2)</f>
        <v>4</v>
      </c>
      <c r="D1726" s="29">
        <f t="shared" si="26"/>
        <v>1.0738622586670132E-4</v>
      </c>
    </row>
    <row r="1727" spans="2:4" x14ac:dyDescent="0.25">
      <c r="B1727" s="1">
        <v>34598</v>
      </c>
      <c r="C1727" s="30">
        <f>VLOOKUP(B1727,'רביות שנתיות'!B:C,2)</f>
        <v>4</v>
      </c>
      <c r="D1727" s="29">
        <f t="shared" si="26"/>
        <v>1.0738622586670132E-4</v>
      </c>
    </row>
    <row r="1728" spans="2:4" x14ac:dyDescent="0.25">
      <c r="B1728" s="1">
        <v>34599</v>
      </c>
      <c r="C1728" s="30">
        <f>VLOOKUP(B1728,'רביות שנתיות'!B:C,2)</f>
        <v>4</v>
      </c>
      <c r="D1728" s="29">
        <f t="shared" si="26"/>
        <v>1.0738622586670132E-4</v>
      </c>
    </row>
    <row r="1729" spans="2:4" x14ac:dyDescent="0.25">
      <c r="B1729" s="1">
        <v>34600</v>
      </c>
      <c r="C1729" s="30">
        <f>VLOOKUP(B1729,'רביות שנתיות'!B:C,2)</f>
        <v>4</v>
      </c>
      <c r="D1729" s="29">
        <f t="shared" si="26"/>
        <v>1.0738622586670132E-4</v>
      </c>
    </row>
    <row r="1730" spans="2:4" x14ac:dyDescent="0.25">
      <c r="B1730" s="1">
        <v>34601</v>
      </c>
      <c r="C1730" s="30">
        <f>VLOOKUP(B1730,'רביות שנתיות'!B:C,2)</f>
        <v>4</v>
      </c>
      <c r="D1730" s="29">
        <f t="shared" si="26"/>
        <v>1.0738622586670132E-4</v>
      </c>
    </row>
    <row r="1731" spans="2:4" x14ac:dyDescent="0.25">
      <c r="B1731" s="1">
        <v>34602</v>
      </c>
      <c r="C1731" s="30">
        <f>VLOOKUP(B1731,'רביות שנתיות'!B:C,2)</f>
        <v>4</v>
      </c>
      <c r="D1731" s="29">
        <f t="shared" si="26"/>
        <v>1.0738622586670132E-4</v>
      </c>
    </row>
    <row r="1732" spans="2:4" x14ac:dyDescent="0.25">
      <c r="B1732" s="1">
        <v>34603</v>
      </c>
      <c r="C1732" s="30">
        <f>VLOOKUP(B1732,'רביות שנתיות'!B:C,2)</f>
        <v>4</v>
      </c>
      <c r="D1732" s="29">
        <f t="shared" si="26"/>
        <v>1.0738622586670132E-4</v>
      </c>
    </row>
    <row r="1733" spans="2:4" x14ac:dyDescent="0.25">
      <c r="B1733" s="1">
        <v>34604</v>
      </c>
      <c r="C1733" s="30">
        <f>VLOOKUP(B1733,'רביות שנתיות'!B:C,2)</f>
        <v>4</v>
      </c>
      <c r="D1733" s="29">
        <f t="shared" ref="D1733:D1796" si="27">(1+C1733/100)^(1/365.25)-1</f>
        <v>1.0738622586670132E-4</v>
      </c>
    </row>
    <row r="1734" spans="2:4" x14ac:dyDescent="0.25">
      <c r="B1734" s="1">
        <v>34605</v>
      </c>
      <c r="C1734" s="30">
        <f>VLOOKUP(B1734,'רביות שנתיות'!B:C,2)</f>
        <v>4</v>
      </c>
      <c r="D1734" s="29">
        <f t="shared" si="27"/>
        <v>1.0738622586670132E-4</v>
      </c>
    </row>
    <row r="1735" spans="2:4" x14ac:dyDescent="0.25">
      <c r="B1735" s="1">
        <v>34606</v>
      </c>
      <c r="C1735" s="30">
        <f>VLOOKUP(B1735,'רביות שנתיות'!B:C,2)</f>
        <v>4</v>
      </c>
      <c r="D1735" s="29">
        <f t="shared" si="27"/>
        <v>1.0738622586670132E-4</v>
      </c>
    </row>
    <row r="1736" spans="2:4" x14ac:dyDescent="0.25">
      <c r="B1736" s="1">
        <v>34607</v>
      </c>
      <c r="C1736" s="30">
        <f>VLOOKUP(B1736,'רביות שנתיות'!B:C,2)</f>
        <v>4</v>
      </c>
      <c r="D1736" s="29">
        <f t="shared" si="27"/>
        <v>1.0738622586670132E-4</v>
      </c>
    </row>
    <row r="1737" spans="2:4" x14ac:dyDescent="0.25">
      <c r="B1737" s="1">
        <v>34608</v>
      </c>
      <c r="C1737" s="30">
        <f>VLOOKUP(B1737,'רביות שנתיות'!B:C,2)</f>
        <v>4</v>
      </c>
      <c r="D1737" s="29">
        <f t="shared" si="27"/>
        <v>1.0738622586670132E-4</v>
      </c>
    </row>
    <row r="1738" spans="2:4" x14ac:dyDescent="0.25">
      <c r="B1738" s="1">
        <v>34609</v>
      </c>
      <c r="C1738" s="30">
        <f>VLOOKUP(B1738,'רביות שנתיות'!B:C,2)</f>
        <v>4</v>
      </c>
      <c r="D1738" s="29">
        <f t="shared" si="27"/>
        <v>1.0738622586670132E-4</v>
      </c>
    </row>
    <row r="1739" spans="2:4" x14ac:dyDescent="0.25">
      <c r="B1739" s="1">
        <v>34610</v>
      </c>
      <c r="C1739" s="30">
        <f>VLOOKUP(B1739,'רביות שנתיות'!B:C,2)</f>
        <v>4</v>
      </c>
      <c r="D1739" s="29">
        <f t="shared" si="27"/>
        <v>1.0738622586670132E-4</v>
      </c>
    </row>
    <row r="1740" spans="2:4" x14ac:dyDescent="0.25">
      <c r="B1740" s="1">
        <v>34611</v>
      </c>
      <c r="C1740" s="30">
        <f>VLOOKUP(B1740,'רביות שנתיות'!B:C,2)</f>
        <v>4</v>
      </c>
      <c r="D1740" s="29">
        <f t="shared" si="27"/>
        <v>1.0738622586670132E-4</v>
      </c>
    </row>
    <row r="1741" spans="2:4" x14ac:dyDescent="0.25">
      <c r="B1741" s="1">
        <v>34612</v>
      </c>
      <c r="C1741" s="30">
        <f>VLOOKUP(B1741,'רביות שנתיות'!B:C,2)</f>
        <v>4</v>
      </c>
      <c r="D1741" s="29">
        <f t="shared" si="27"/>
        <v>1.0738622586670132E-4</v>
      </c>
    </row>
    <row r="1742" spans="2:4" x14ac:dyDescent="0.25">
      <c r="B1742" s="1">
        <v>34613</v>
      </c>
      <c r="C1742" s="30">
        <f>VLOOKUP(B1742,'רביות שנתיות'!B:C,2)</f>
        <v>4</v>
      </c>
      <c r="D1742" s="29">
        <f t="shared" si="27"/>
        <v>1.0738622586670132E-4</v>
      </c>
    </row>
    <row r="1743" spans="2:4" x14ac:dyDescent="0.25">
      <c r="B1743" s="1">
        <v>34614</v>
      </c>
      <c r="C1743" s="30">
        <f>VLOOKUP(B1743,'רביות שנתיות'!B:C,2)</f>
        <v>4</v>
      </c>
      <c r="D1743" s="29">
        <f t="shared" si="27"/>
        <v>1.0738622586670132E-4</v>
      </c>
    </row>
    <row r="1744" spans="2:4" x14ac:dyDescent="0.25">
      <c r="B1744" s="1">
        <v>34615</v>
      </c>
      <c r="C1744" s="30">
        <f>VLOOKUP(B1744,'רביות שנתיות'!B:C,2)</f>
        <v>4</v>
      </c>
      <c r="D1744" s="29">
        <f t="shared" si="27"/>
        <v>1.0738622586670132E-4</v>
      </c>
    </row>
    <row r="1745" spans="2:4" x14ac:dyDescent="0.25">
      <c r="B1745" s="1">
        <v>34616</v>
      </c>
      <c r="C1745" s="30">
        <f>VLOOKUP(B1745,'רביות שנתיות'!B:C,2)</f>
        <v>4</v>
      </c>
      <c r="D1745" s="29">
        <f t="shared" si="27"/>
        <v>1.0738622586670132E-4</v>
      </c>
    </row>
    <row r="1746" spans="2:4" x14ac:dyDescent="0.25">
      <c r="B1746" s="1">
        <v>34617</v>
      </c>
      <c r="C1746" s="30">
        <f>VLOOKUP(B1746,'רביות שנתיות'!B:C,2)</f>
        <v>4</v>
      </c>
      <c r="D1746" s="29">
        <f t="shared" si="27"/>
        <v>1.0738622586670132E-4</v>
      </c>
    </row>
    <row r="1747" spans="2:4" x14ac:dyDescent="0.25">
      <c r="B1747" s="1">
        <v>34618</v>
      </c>
      <c r="C1747" s="30">
        <f>VLOOKUP(B1747,'רביות שנתיות'!B:C,2)</f>
        <v>4</v>
      </c>
      <c r="D1747" s="29">
        <f t="shared" si="27"/>
        <v>1.0738622586670132E-4</v>
      </c>
    </row>
    <row r="1748" spans="2:4" x14ac:dyDescent="0.25">
      <c r="B1748" s="1">
        <v>34619</v>
      </c>
      <c r="C1748" s="30">
        <f>VLOOKUP(B1748,'רביות שנתיות'!B:C,2)</f>
        <v>4</v>
      </c>
      <c r="D1748" s="29">
        <f t="shared" si="27"/>
        <v>1.0738622586670132E-4</v>
      </c>
    </row>
    <row r="1749" spans="2:4" x14ac:dyDescent="0.25">
      <c r="B1749" s="1">
        <v>34620</v>
      </c>
      <c r="C1749" s="30">
        <f>VLOOKUP(B1749,'רביות שנתיות'!B:C,2)</f>
        <v>4</v>
      </c>
      <c r="D1749" s="29">
        <f t="shared" si="27"/>
        <v>1.0738622586670132E-4</v>
      </c>
    </row>
    <row r="1750" spans="2:4" x14ac:dyDescent="0.25">
      <c r="B1750" s="1">
        <v>34621</v>
      </c>
      <c r="C1750" s="30">
        <f>VLOOKUP(B1750,'רביות שנתיות'!B:C,2)</f>
        <v>4</v>
      </c>
      <c r="D1750" s="29">
        <f t="shared" si="27"/>
        <v>1.0738622586670132E-4</v>
      </c>
    </row>
    <row r="1751" spans="2:4" x14ac:dyDescent="0.25">
      <c r="B1751" s="1">
        <v>34622</v>
      </c>
      <c r="C1751" s="30">
        <f>VLOOKUP(B1751,'רביות שנתיות'!B:C,2)</f>
        <v>4</v>
      </c>
      <c r="D1751" s="29">
        <f t="shared" si="27"/>
        <v>1.0738622586670132E-4</v>
      </c>
    </row>
    <row r="1752" spans="2:4" x14ac:dyDescent="0.25">
      <c r="B1752" s="1">
        <v>34623</v>
      </c>
      <c r="C1752" s="30">
        <f>VLOOKUP(B1752,'רביות שנתיות'!B:C,2)</f>
        <v>4</v>
      </c>
      <c r="D1752" s="29">
        <f t="shared" si="27"/>
        <v>1.0738622586670132E-4</v>
      </c>
    </row>
    <row r="1753" spans="2:4" x14ac:dyDescent="0.25">
      <c r="B1753" s="1">
        <v>34624</v>
      </c>
      <c r="C1753" s="30">
        <f>VLOOKUP(B1753,'רביות שנתיות'!B:C,2)</f>
        <v>4</v>
      </c>
      <c r="D1753" s="29">
        <f t="shared" si="27"/>
        <v>1.0738622586670132E-4</v>
      </c>
    </row>
    <row r="1754" spans="2:4" x14ac:dyDescent="0.25">
      <c r="B1754" s="1">
        <v>34625</v>
      </c>
      <c r="C1754" s="30">
        <f>VLOOKUP(B1754,'רביות שנתיות'!B:C,2)</f>
        <v>4</v>
      </c>
      <c r="D1754" s="29">
        <f t="shared" si="27"/>
        <v>1.0738622586670132E-4</v>
      </c>
    </row>
    <row r="1755" spans="2:4" x14ac:dyDescent="0.25">
      <c r="B1755" s="1">
        <v>34626</v>
      </c>
      <c r="C1755" s="30">
        <f>VLOOKUP(B1755,'רביות שנתיות'!B:C,2)</f>
        <v>4</v>
      </c>
      <c r="D1755" s="29">
        <f t="shared" si="27"/>
        <v>1.0738622586670132E-4</v>
      </c>
    </row>
    <row r="1756" spans="2:4" x14ac:dyDescent="0.25">
      <c r="B1756" s="1">
        <v>34627</v>
      </c>
      <c r="C1756" s="30">
        <f>VLOOKUP(B1756,'רביות שנתיות'!B:C,2)</f>
        <v>4</v>
      </c>
      <c r="D1756" s="29">
        <f t="shared" si="27"/>
        <v>1.0738622586670132E-4</v>
      </c>
    </row>
    <row r="1757" spans="2:4" x14ac:dyDescent="0.25">
      <c r="B1757" s="1">
        <v>34628</v>
      </c>
      <c r="C1757" s="30">
        <f>VLOOKUP(B1757,'רביות שנתיות'!B:C,2)</f>
        <v>4</v>
      </c>
      <c r="D1757" s="29">
        <f t="shared" si="27"/>
        <v>1.0738622586670132E-4</v>
      </c>
    </row>
    <row r="1758" spans="2:4" x14ac:dyDescent="0.25">
      <c r="B1758" s="1">
        <v>34629</v>
      </c>
      <c r="C1758" s="30">
        <f>VLOOKUP(B1758,'רביות שנתיות'!B:C,2)</f>
        <v>4</v>
      </c>
      <c r="D1758" s="29">
        <f t="shared" si="27"/>
        <v>1.0738622586670132E-4</v>
      </c>
    </row>
    <row r="1759" spans="2:4" x14ac:dyDescent="0.25">
      <c r="B1759" s="1">
        <v>34630</v>
      </c>
      <c r="C1759" s="30">
        <f>VLOOKUP(B1759,'רביות שנתיות'!B:C,2)</f>
        <v>4</v>
      </c>
      <c r="D1759" s="29">
        <f t="shared" si="27"/>
        <v>1.0738622586670132E-4</v>
      </c>
    </row>
    <row r="1760" spans="2:4" x14ac:dyDescent="0.25">
      <c r="B1760" s="1">
        <v>34631</v>
      </c>
      <c r="C1760" s="30">
        <f>VLOOKUP(B1760,'רביות שנתיות'!B:C,2)</f>
        <v>4</v>
      </c>
      <c r="D1760" s="29">
        <f t="shared" si="27"/>
        <v>1.0738622586670132E-4</v>
      </c>
    </row>
    <row r="1761" spans="2:4" x14ac:dyDescent="0.25">
      <c r="B1761" s="1">
        <v>34632</v>
      </c>
      <c r="C1761" s="30">
        <f>VLOOKUP(B1761,'רביות שנתיות'!B:C,2)</f>
        <v>4</v>
      </c>
      <c r="D1761" s="29">
        <f t="shared" si="27"/>
        <v>1.0738622586670132E-4</v>
      </c>
    </row>
    <row r="1762" spans="2:4" x14ac:dyDescent="0.25">
      <c r="B1762" s="1">
        <v>34633</v>
      </c>
      <c r="C1762" s="30">
        <f>VLOOKUP(B1762,'רביות שנתיות'!B:C,2)</f>
        <v>4</v>
      </c>
      <c r="D1762" s="29">
        <f t="shared" si="27"/>
        <v>1.0738622586670132E-4</v>
      </c>
    </row>
    <row r="1763" spans="2:4" x14ac:dyDescent="0.25">
      <c r="B1763" s="1">
        <v>34634</v>
      </c>
      <c r="C1763" s="30">
        <f>VLOOKUP(B1763,'רביות שנתיות'!B:C,2)</f>
        <v>4</v>
      </c>
      <c r="D1763" s="29">
        <f t="shared" si="27"/>
        <v>1.0738622586670132E-4</v>
      </c>
    </row>
    <row r="1764" spans="2:4" x14ac:dyDescent="0.25">
      <c r="B1764" s="1">
        <v>34635</v>
      </c>
      <c r="C1764" s="30">
        <f>VLOOKUP(B1764,'רביות שנתיות'!B:C,2)</f>
        <v>4</v>
      </c>
      <c r="D1764" s="29">
        <f t="shared" si="27"/>
        <v>1.0738622586670132E-4</v>
      </c>
    </row>
    <row r="1765" spans="2:4" x14ac:dyDescent="0.25">
      <c r="B1765" s="1">
        <v>34636</v>
      </c>
      <c r="C1765" s="30">
        <f>VLOOKUP(B1765,'רביות שנתיות'!B:C,2)</f>
        <v>4</v>
      </c>
      <c r="D1765" s="29">
        <f t="shared" si="27"/>
        <v>1.0738622586670132E-4</v>
      </c>
    </row>
    <row r="1766" spans="2:4" x14ac:dyDescent="0.25">
      <c r="B1766" s="1">
        <v>34637</v>
      </c>
      <c r="C1766" s="30">
        <f>VLOOKUP(B1766,'רביות שנתיות'!B:C,2)</f>
        <v>4</v>
      </c>
      <c r="D1766" s="29">
        <f t="shared" si="27"/>
        <v>1.0738622586670132E-4</v>
      </c>
    </row>
    <row r="1767" spans="2:4" x14ac:dyDescent="0.25">
      <c r="B1767" s="1">
        <v>34638</v>
      </c>
      <c r="C1767" s="30">
        <f>VLOOKUP(B1767,'רביות שנתיות'!B:C,2)</f>
        <v>4</v>
      </c>
      <c r="D1767" s="29">
        <f t="shared" si="27"/>
        <v>1.0738622586670132E-4</v>
      </c>
    </row>
    <row r="1768" spans="2:4" x14ac:dyDescent="0.25">
      <c r="B1768" s="1">
        <v>34639</v>
      </c>
      <c r="C1768" s="30">
        <f>VLOOKUP(B1768,'רביות שנתיות'!B:C,2)</f>
        <v>4</v>
      </c>
      <c r="D1768" s="29">
        <f t="shared" si="27"/>
        <v>1.0738622586670132E-4</v>
      </c>
    </row>
    <row r="1769" spans="2:4" x14ac:dyDescent="0.25">
      <c r="B1769" s="1">
        <v>34640</v>
      </c>
      <c r="C1769" s="30">
        <f>VLOOKUP(B1769,'רביות שנתיות'!B:C,2)</f>
        <v>4</v>
      </c>
      <c r="D1769" s="29">
        <f t="shared" si="27"/>
        <v>1.0738622586670132E-4</v>
      </c>
    </row>
    <row r="1770" spans="2:4" x14ac:dyDescent="0.25">
      <c r="B1770" s="1">
        <v>34641</v>
      </c>
      <c r="C1770" s="30">
        <f>VLOOKUP(B1770,'רביות שנתיות'!B:C,2)</f>
        <v>4</v>
      </c>
      <c r="D1770" s="29">
        <f t="shared" si="27"/>
        <v>1.0738622586670132E-4</v>
      </c>
    </row>
    <row r="1771" spans="2:4" x14ac:dyDescent="0.25">
      <c r="B1771" s="1">
        <v>34642</v>
      </c>
      <c r="C1771" s="30">
        <f>VLOOKUP(B1771,'רביות שנתיות'!B:C,2)</f>
        <v>4</v>
      </c>
      <c r="D1771" s="29">
        <f t="shared" si="27"/>
        <v>1.0738622586670132E-4</v>
      </c>
    </row>
    <row r="1772" spans="2:4" x14ac:dyDescent="0.25">
      <c r="B1772" s="1">
        <v>34643</v>
      </c>
      <c r="C1772" s="30">
        <f>VLOOKUP(B1772,'רביות שנתיות'!B:C,2)</f>
        <v>4</v>
      </c>
      <c r="D1772" s="29">
        <f t="shared" si="27"/>
        <v>1.0738622586670132E-4</v>
      </c>
    </row>
    <row r="1773" spans="2:4" x14ac:dyDescent="0.25">
      <c r="B1773" s="1">
        <v>34644</v>
      </c>
      <c r="C1773" s="30">
        <f>VLOOKUP(B1773,'רביות שנתיות'!B:C,2)</f>
        <v>4</v>
      </c>
      <c r="D1773" s="29">
        <f t="shared" si="27"/>
        <v>1.0738622586670132E-4</v>
      </c>
    </row>
    <row r="1774" spans="2:4" x14ac:dyDescent="0.25">
      <c r="B1774" s="1">
        <v>34645</v>
      </c>
      <c r="C1774" s="30">
        <f>VLOOKUP(B1774,'רביות שנתיות'!B:C,2)</f>
        <v>4</v>
      </c>
      <c r="D1774" s="29">
        <f t="shared" si="27"/>
        <v>1.0738622586670132E-4</v>
      </c>
    </row>
    <row r="1775" spans="2:4" x14ac:dyDescent="0.25">
      <c r="B1775" s="1">
        <v>34646</v>
      </c>
      <c r="C1775" s="30">
        <f>VLOOKUP(B1775,'רביות שנתיות'!B:C,2)</f>
        <v>4</v>
      </c>
      <c r="D1775" s="29">
        <f t="shared" si="27"/>
        <v>1.0738622586670132E-4</v>
      </c>
    </row>
    <row r="1776" spans="2:4" x14ac:dyDescent="0.25">
      <c r="B1776" s="1">
        <v>34647</v>
      </c>
      <c r="C1776" s="30">
        <f>VLOOKUP(B1776,'רביות שנתיות'!B:C,2)</f>
        <v>4</v>
      </c>
      <c r="D1776" s="29">
        <f t="shared" si="27"/>
        <v>1.0738622586670132E-4</v>
      </c>
    </row>
    <row r="1777" spans="2:4" x14ac:dyDescent="0.25">
      <c r="B1777" s="1">
        <v>34648</v>
      </c>
      <c r="C1777" s="30">
        <f>VLOOKUP(B1777,'רביות שנתיות'!B:C,2)</f>
        <v>4</v>
      </c>
      <c r="D1777" s="29">
        <f t="shared" si="27"/>
        <v>1.0738622586670132E-4</v>
      </c>
    </row>
    <row r="1778" spans="2:4" x14ac:dyDescent="0.25">
      <c r="B1778" s="1">
        <v>34649</v>
      </c>
      <c r="C1778" s="30">
        <f>VLOOKUP(B1778,'רביות שנתיות'!B:C,2)</f>
        <v>4</v>
      </c>
      <c r="D1778" s="29">
        <f t="shared" si="27"/>
        <v>1.0738622586670132E-4</v>
      </c>
    </row>
    <row r="1779" spans="2:4" x14ac:dyDescent="0.25">
      <c r="B1779" s="1">
        <v>34650</v>
      </c>
      <c r="C1779" s="30">
        <f>VLOOKUP(B1779,'רביות שנתיות'!B:C,2)</f>
        <v>4</v>
      </c>
      <c r="D1779" s="29">
        <f t="shared" si="27"/>
        <v>1.0738622586670132E-4</v>
      </c>
    </row>
    <row r="1780" spans="2:4" x14ac:dyDescent="0.25">
      <c r="B1780" s="1">
        <v>34651</v>
      </c>
      <c r="C1780" s="30">
        <f>VLOOKUP(B1780,'רביות שנתיות'!B:C,2)</f>
        <v>4</v>
      </c>
      <c r="D1780" s="29">
        <f t="shared" si="27"/>
        <v>1.0738622586670132E-4</v>
      </c>
    </row>
    <row r="1781" spans="2:4" x14ac:dyDescent="0.25">
      <c r="B1781" s="1">
        <v>34652</v>
      </c>
      <c r="C1781" s="30">
        <f>VLOOKUP(B1781,'רביות שנתיות'!B:C,2)</f>
        <v>4</v>
      </c>
      <c r="D1781" s="29">
        <f t="shared" si="27"/>
        <v>1.0738622586670132E-4</v>
      </c>
    </row>
    <row r="1782" spans="2:4" x14ac:dyDescent="0.25">
      <c r="B1782" s="1">
        <v>34653</v>
      </c>
      <c r="C1782" s="30">
        <f>VLOOKUP(B1782,'רביות שנתיות'!B:C,2)</f>
        <v>4</v>
      </c>
      <c r="D1782" s="29">
        <f t="shared" si="27"/>
        <v>1.0738622586670132E-4</v>
      </c>
    </row>
    <row r="1783" spans="2:4" x14ac:dyDescent="0.25">
      <c r="B1783" s="1">
        <v>34654</v>
      </c>
      <c r="C1783" s="30">
        <f>VLOOKUP(B1783,'רביות שנתיות'!B:C,2)</f>
        <v>4</v>
      </c>
      <c r="D1783" s="29">
        <f t="shared" si="27"/>
        <v>1.0738622586670132E-4</v>
      </c>
    </row>
    <row r="1784" spans="2:4" x14ac:dyDescent="0.25">
      <c r="B1784" s="1">
        <v>34655</v>
      </c>
      <c r="C1784" s="30">
        <f>VLOOKUP(B1784,'רביות שנתיות'!B:C,2)</f>
        <v>4</v>
      </c>
      <c r="D1784" s="29">
        <f t="shared" si="27"/>
        <v>1.0738622586670132E-4</v>
      </c>
    </row>
    <row r="1785" spans="2:4" x14ac:dyDescent="0.25">
      <c r="B1785" s="1">
        <v>34656</v>
      </c>
      <c r="C1785" s="30">
        <f>VLOOKUP(B1785,'רביות שנתיות'!B:C,2)</f>
        <v>4</v>
      </c>
      <c r="D1785" s="29">
        <f t="shared" si="27"/>
        <v>1.0738622586670132E-4</v>
      </c>
    </row>
    <row r="1786" spans="2:4" x14ac:dyDescent="0.25">
      <c r="B1786" s="1">
        <v>34657</v>
      </c>
      <c r="C1786" s="30">
        <f>VLOOKUP(B1786,'רביות שנתיות'!B:C,2)</f>
        <v>4</v>
      </c>
      <c r="D1786" s="29">
        <f t="shared" si="27"/>
        <v>1.0738622586670132E-4</v>
      </c>
    </row>
    <row r="1787" spans="2:4" x14ac:dyDescent="0.25">
      <c r="B1787" s="1">
        <v>34658</v>
      </c>
      <c r="C1787" s="30">
        <f>VLOOKUP(B1787,'רביות שנתיות'!B:C,2)</f>
        <v>4</v>
      </c>
      <c r="D1787" s="29">
        <f t="shared" si="27"/>
        <v>1.0738622586670132E-4</v>
      </c>
    </row>
    <row r="1788" spans="2:4" x14ac:dyDescent="0.25">
      <c r="B1788" s="1">
        <v>34659</v>
      </c>
      <c r="C1788" s="30">
        <f>VLOOKUP(B1788,'רביות שנתיות'!B:C,2)</f>
        <v>4</v>
      </c>
      <c r="D1788" s="29">
        <f t="shared" si="27"/>
        <v>1.0738622586670132E-4</v>
      </c>
    </row>
    <row r="1789" spans="2:4" x14ac:dyDescent="0.25">
      <c r="B1789" s="1">
        <v>34660</v>
      </c>
      <c r="C1789" s="30">
        <f>VLOOKUP(B1789,'רביות שנתיות'!B:C,2)</f>
        <v>4</v>
      </c>
      <c r="D1789" s="29">
        <f t="shared" si="27"/>
        <v>1.0738622586670132E-4</v>
      </c>
    </row>
    <row r="1790" spans="2:4" x14ac:dyDescent="0.25">
      <c r="B1790" s="1">
        <v>34661</v>
      </c>
      <c r="C1790" s="30">
        <f>VLOOKUP(B1790,'רביות שנתיות'!B:C,2)</f>
        <v>4</v>
      </c>
      <c r="D1790" s="29">
        <f t="shared" si="27"/>
        <v>1.0738622586670132E-4</v>
      </c>
    </row>
    <row r="1791" spans="2:4" x14ac:dyDescent="0.25">
      <c r="B1791" s="1">
        <v>34662</v>
      </c>
      <c r="C1791" s="30">
        <f>VLOOKUP(B1791,'רביות שנתיות'!B:C,2)</f>
        <v>4</v>
      </c>
      <c r="D1791" s="29">
        <f t="shared" si="27"/>
        <v>1.0738622586670132E-4</v>
      </c>
    </row>
    <row r="1792" spans="2:4" x14ac:dyDescent="0.25">
      <c r="B1792" s="1">
        <v>34663</v>
      </c>
      <c r="C1792" s="30">
        <f>VLOOKUP(B1792,'רביות שנתיות'!B:C,2)</f>
        <v>4</v>
      </c>
      <c r="D1792" s="29">
        <f t="shared" si="27"/>
        <v>1.0738622586670132E-4</v>
      </c>
    </row>
    <row r="1793" spans="2:4" x14ac:dyDescent="0.25">
      <c r="B1793" s="1">
        <v>34664</v>
      </c>
      <c r="C1793" s="30">
        <f>VLOOKUP(B1793,'רביות שנתיות'!B:C,2)</f>
        <v>4</v>
      </c>
      <c r="D1793" s="29">
        <f t="shared" si="27"/>
        <v>1.0738622586670132E-4</v>
      </c>
    </row>
    <row r="1794" spans="2:4" x14ac:dyDescent="0.25">
      <c r="B1794" s="1">
        <v>34665</v>
      </c>
      <c r="C1794" s="30">
        <f>VLOOKUP(B1794,'רביות שנתיות'!B:C,2)</f>
        <v>4</v>
      </c>
      <c r="D1794" s="29">
        <f t="shared" si="27"/>
        <v>1.0738622586670132E-4</v>
      </c>
    </row>
    <row r="1795" spans="2:4" x14ac:dyDescent="0.25">
      <c r="B1795" s="1">
        <v>34666</v>
      </c>
      <c r="C1795" s="30">
        <f>VLOOKUP(B1795,'רביות שנתיות'!B:C,2)</f>
        <v>4</v>
      </c>
      <c r="D1795" s="29">
        <f t="shared" si="27"/>
        <v>1.0738622586670132E-4</v>
      </c>
    </row>
    <row r="1796" spans="2:4" x14ac:dyDescent="0.25">
      <c r="B1796" s="1">
        <v>34667</v>
      </c>
      <c r="C1796" s="30">
        <f>VLOOKUP(B1796,'רביות שנתיות'!B:C,2)</f>
        <v>4</v>
      </c>
      <c r="D1796" s="29">
        <f t="shared" si="27"/>
        <v>1.0738622586670132E-4</v>
      </c>
    </row>
    <row r="1797" spans="2:4" x14ac:dyDescent="0.25">
      <c r="B1797" s="1">
        <v>34668</v>
      </c>
      <c r="C1797" s="30">
        <f>VLOOKUP(B1797,'רביות שנתיות'!B:C,2)</f>
        <v>4</v>
      </c>
      <c r="D1797" s="29">
        <f t="shared" ref="D1797:D1860" si="28">(1+C1797/100)^(1/365.25)-1</f>
        <v>1.0738622586670132E-4</v>
      </c>
    </row>
    <row r="1798" spans="2:4" x14ac:dyDescent="0.25">
      <c r="B1798" s="1">
        <v>34669</v>
      </c>
      <c r="C1798" s="30">
        <f>VLOOKUP(B1798,'רביות שנתיות'!B:C,2)</f>
        <v>4</v>
      </c>
      <c r="D1798" s="29">
        <f t="shared" si="28"/>
        <v>1.0738622586670132E-4</v>
      </c>
    </row>
    <row r="1799" spans="2:4" x14ac:dyDescent="0.25">
      <c r="B1799" s="1">
        <v>34670</v>
      </c>
      <c r="C1799" s="30">
        <f>VLOOKUP(B1799,'רביות שנתיות'!B:C,2)</f>
        <v>4</v>
      </c>
      <c r="D1799" s="29">
        <f t="shared" si="28"/>
        <v>1.0738622586670132E-4</v>
      </c>
    </row>
    <row r="1800" spans="2:4" x14ac:dyDescent="0.25">
      <c r="B1800" s="1">
        <v>34671</v>
      </c>
      <c r="C1800" s="30">
        <f>VLOOKUP(B1800,'רביות שנתיות'!B:C,2)</f>
        <v>4</v>
      </c>
      <c r="D1800" s="29">
        <f t="shared" si="28"/>
        <v>1.0738622586670132E-4</v>
      </c>
    </row>
    <row r="1801" spans="2:4" x14ac:dyDescent="0.25">
      <c r="B1801" s="1">
        <v>34672</v>
      </c>
      <c r="C1801" s="30">
        <f>VLOOKUP(B1801,'רביות שנתיות'!B:C,2)</f>
        <v>4</v>
      </c>
      <c r="D1801" s="29">
        <f t="shared" si="28"/>
        <v>1.0738622586670132E-4</v>
      </c>
    </row>
    <row r="1802" spans="2:4" x14ac:dyDescent="0.25">
      <c r="B1802" s="1">
        <v>34673</v>
      </c>
      <c r="C1802" s="30">
        <f>VLOOKUP(B1802,'רביות שנתיות'!B:C,2)</f>
        <v>4</v>
      </c>
      <c r="D1802" s="29">
        <f t="shared" si="28"/>
        <v>1.0738622586670132E-4</v>
      </c>
    </row>
    <row r="1803" spans="2:4" x14ac:dyDescent="0.25">
      <c r="B1803" s="1">
        <v>34674</v>
      </c>
      <c r="C1803" s="30">
        <f>VLOOKUP(B1803,'רביות שנתיות'!B:C,2)</f>
        <v>4</v>
      </c>
      <c r="D1803" s="29">
        <f t="shared" si="28"/>
        <v>1.0738622586670132E-4</v>
      </c>
    </row>
    <row r="1804" spans="2:4" x14ac:dyDescent="0.25">
      <c r="B1804" s="1">
        <v>34675</v>
      </c>
      <c r="C1804" s="30">
        <f>VLOOKUP(B1804,'רביות שנתיות'!B:C,2)</f>
        <v>4</v>
      </c>
      <c r="D1804" s="29">
        <f t="shared" si="28"/>
        <v>1.0738622586670132E-4</v>
      </c>
    </row>
    <row r="1805" spans="2:4" x14ac:dyDescent="0.25">
      <c r="B1805" s="1">
        <v>34676</v>
      </c>
      <c r="C1805" s="30">
        <f>VLOOKUP(B1805,'רביות שנתיות'!B:C,2)</f>
        <v>4</v>
      </c>
      <c r="D1805" s="29">
        <f t="shared" si="28"/>
        <v>1.0738622586670132E-4</v>
      </c>
    </row>
    <row r="1806" spans="2:4" x14ac:dyDescent="0.25">
      <c r="B1806" s="1">
        <v>34677</v>
      </c>
      <c r="C1806" s="30">
        <f>VLOOKUP(B1806,'רביות שנתיות'!B:C,2)</f>
        <v>4</v>
      </c>
      <c r="D1806" s="29">
        <f t="shared" si="28"/>
        <v>1.0738622586670132E-4</v>
      </c>
    </row>
    <row r="1807" spans="2:4" x14ac:dyDescent="0.25">
      <c r="B1807" s="1">
        <v>34678</v>
      </c>
      <c r="C1807" s="30">
        <f>VLOOKUP(B1807,'רביות שנתיות'!B:C,2)</f>
        <v>4</v>
      </c>
      <c r="D1807" s="29">
        <f t="shared" si="28"/>
        <v>1.0738622586670132E-4</v>
      </c>
    </row>
    <row r="1808" spans="2:4" x14ac:dyDescent="0.25">
      <c r="B1808" s="1">
        <v>34679</v>
      </c>
      <c r="C1808" s="30">
        <f>VLOOKUP(B1808,'רביות שנתיות'!B:C,2)</f>
        <v>4</v>
      </c>
      <c r="D1808" s="29">
        <f t="shared" si="28"/>
        <v>1.0738622586670132E-4</v>
      </c>
    </row>
    <row r="1809" spans="2:4" x14ac:dyDescent="0.25">
      <c r="B1809" s="1">
        <v>34680</v>
      </c>
      <c r="C1809" s="30">
        <f>VLOOKUP(B1809,'רביות שנתיות'!B:C,2)</f>
        <v>4</v>
      </c>
      <c r="D1809" s="29">
        <f t="shared" si="28"/>
        <v>1.0738622586670132E-4</v>
      </c>
    </row>
    <row r="1810" spans="2:4" x14ac:dyDescent="0.25">
      <c r="B1810" s="1">
        <v>34681</v>
      </c>
      <c r="C1810" s="30">
        <f>VLOOKUP(B1810,'רביות שנתיות'!B:C,2)</f>
        <v>4</v>
      </c>
      <c r="D1810" s="29">
        <f t="shared" si="28"/>
        <v>1.0738622586670132E-4</v>
      </c>
    </row>
    <row r="1811" spans="2:4" x14ac:dyDescent="0.25">
      <c r="B1811" s="1">
        <v>34682</v>
      </c>
      <c r="C1811" s="30">
        <f>VLOOKUP(B1811,'רביות שנתיות'!B:C,2)</f>
        <v>4</v>
      </c>
      <c r="D1811" s="29">
        <f t="shared" si="28"/>
        <v>1.0738622586670132E-4</v>
      </c>
    </row>
    <row r="1812" spans="2:4" x14ac:dyDescent="0.25">
      <c r="B1812" s="1">
        <v>34683</v>
      </c>
      <c r="C1812" s="30">
        <f>VLOOKUP(B1812,'רביות שנתיות'!B:C,2)</f>
        <v>4</v>
      </c>
      <c r="D1812" s="29">
        <f t="shared" si="28"/>
        <v>1.0738622586670132E-4</v>
      </c>
    </row>
    <row r="1813" spans="2:4" x14ac:dyDescent="0.25">
      <c r="B1813" s="1">
        <v>34684</v>
      </c>
      <c r="C1813" s="30">
        <f>VLOOKUP(B1813,'רביות שנתיות'!B:C,2)</f>
        <v>4</v>
      </c>
      <c r="D1813" s="29">
        <f t="shared" si="28"/>
        <v>1.0738622586670132E-4</v>
      </c>
    </row>
    <row r="1814" spans="2:4" x14ac:dyDescent="0.25">
      <c r="B1814" s="1">
        <v>34685</v>
      </c>
      <c r="C1814" s="30">
        <f>VLOOKUP(B1814,'רביות שנתיות'!B:C,2)</f>
        <v>4</v>
      </c>
      <c r="D1814" s="29">
        <f t="shared" si="28"/>
        <v>1.0738622586670132E-4</v>
      </c>
    </row>
    <row r="1815" spans="2:4" x14ac:dyDescent="0.25">
      <c r="B1815" s="1">
        <v>34686</v>
      </c>
      <c r="C1815" s="30">
        <f>VLOOKUP(B1815,'רביות שנתיות'!B:C,2)</f>
        <v>4</v>
      </c>
      <c r="D1815" s="29">
        <f t="shared" si="28"/>
        <v>1.0738622586670132E-4</v>
      </c>
    </row>
    <row r="1816" spans="2:4" x14ac:dyDescent="0.25">
      <c r="B1816" s="1">
        <v>34687</v>
      </c>
      <c r="C1816" s="30">
        <f>VLOOKUP(B1816,'רביות שנתיות'!B:C,2)</f>
        <v>4</v>
      </c>
      <c r="D1816" s="29">
        <f t="shared" si="28"/>
        <v>1.0738622586670132E-4</v>
      </c>
    </row>
    <row r="1817" spans="2:4" x14ac:dyDescent="0.25">
      <c r="B1817" s="1">
        <v>34688</v>
      </c>
      <c r="C1817" s="30">
        <f>VLOOKUP(B1817,'רביות שנתיות'!B:C,2)</f>
        <v>4</v>
      </c>
      <c r="D1817" s="29">
        <f t="shared" si="28"/>
        <v>1.0738622586670132E-4</v>
      </c>
    </row>
    <row r="1818" spans="2:4" x14ac:dyDescent="0.25">
      <c r="B1818" s="1">
        <v>34689</v>
      </c>
      <c r="C1818" s="30">
        <f>VLOOKUP(B1818,'רביות שנתיות'!B:C,2)</f>
        <v>4</v>
      </c>
      <c r="D1818" s="29">
        <f t="shared" si="28"/>
        <v>1.0738622586670132E-4</v>
      </c>
    </row>
    <row r="1819" spans="2:4" x14ac:dyDescent="0.25">
      <c r="B1819" s="1">
        <v>34690</v>
      </c>
      <c r="C1819" s="30">
        <f>VLOOKUP(B1819,'רביות שנתיות'!B:C,2)</f>
        <v>4</v>
      </c>
      <c r="D1819" s="29">
        <f t="shared" si="28"/>
        <v>1.0738622586670132E-4</v>
      </c>
    </row>
    <row r="1820" spans="2:4" x14ac:dyDescent="0.25">
      <c r="B1820" s="1">
        <v>34691</v>
      </c>
      <c r="C1820" s="30">
        <f>VLOOKUP(B1820,'רביות שנתיות'!B:C,2)</f>
        <v>4</v>
      </c>
      <c r="D1820" s="29">
        <f t="shared" si="28"/>
        <v>1.0738622586670132E-4</v>
      </c>
    </row>
    <row r="1821" spans="2:4" x14ac:dyDescent="0.25">
      <c r="B1821" s="1">
        <v>34692</v>
      </c>
      <c r="C1821" s="30">
        <f>VLOOKUP(B1821,'רביות שנתיות'!B:C,2)</f>
        <v>4</v>
      </c>
      <c r="D1821" s="29">
        <f t="shared" si="28"/>
        <v>1.0738622586670132E-4</v>
      </c>
    </row>
    <row r="1822" spans="2:4" x14ac:dyDescent="0.25">
      <c r="B1822" s="1">
        <v>34693</v>
      </c>
      <c r="C1822" s="30">
        <f>VLOOKUP(B1822,'רביות שנתיות'!B:C,2)</f>
        <v>4</v>
      </c>
      <c r="D1822" s="29">
        <f t="shared" si="28"/>
        <v>1.0738622586670132E-4</v>
      </c>
    </row>
    <row r="1823" spans="2:4" x14ac:dyDescent="0.25">
      <c r="B1823" s="1">
        <v>34694</v>
      </c>
      <c r="C1823" s="30">
        <f>VLOOKUP(B1823,'רביות שנתיות'!B:C,2)</f>
        <v>4</v>
      </c>
      <c r="D1823" s="29">
        <f t="shared" si="28"/>
        <v>1.0738622586670132E-4</v>
      </c>
    </row>
    <row r="1824" spans="2:4" x14ac:dyDescent="0.25">
      <c r="B1824" s="1">
        <v>34695</v>
      </c>
      <c r="C1824" s="30">
        <f>VLOOKUP(B1824,'רביות שנתיות'!B:C,2)</f>
        <v>4</v>
      </c>
      <c r="D1824" s="29">
        <f t="shared" si="28"/>
        <v>1.0738622586670132E-4</v>
      </c>
    </row>
    <row r="1825" spans="2:4" x14ac:dyDescent="0.25">
      <c r="B1825" s="1">
        <v>34696</v>
      </c>
      <c r="C1825" s="30">
        <f>VLOOKUP(B1825,'רביות שנתיות'!B:C,2)</f>
        <v>4</v>
      </c>
      <c r="D1825" s="29">
        <f t="shared" si="28"/>
        <v>1.0738622586670132E-4</v>
      </c>
    </row>
    <row r="1826" spans="2:4" x14ac:dyDescent="0.25">
      <c r="B1826" s="1">
        <v>34697</v>
      </c>
      <c r="C1826" s="30">
        <f>VLOOKUP(B1826,'רביות שנתיות'!B:C,2)</f>
        <v>4</v>
      </c>
      <c r="D1826" s="29">
        <f t="shared" si="28"/>
        <v>1.0738622586670132E-4</v>
      </c>
    </row>
    <row r="1827" spans="2:4" x14ac:dyDescent="0.25">
      <c r="B1827" s="1">
        <v>34698</v>
      </c>
      <c r="C1827" s="30">
        <f>VLOOKUP(B1827,'רביות שנתיות'!B:C,2)</f>
        <v>4</v>
      </c>
      <c r="D1827" s="29">
        <f t="shared" si="28"/>
        <v>1.0738622586670132E-4</v>
      </c>
    </row>
    <row r="1828" spans="2:4" x14ac:dyDescent="0.25">
      <c r="B1828" s="1">
        <v>34699</v>
      </c>
      <c r="C1828" s="30">
        <f>VLOOKUP(B1828,'רביות שנתיות'!B:C,2)</f>
        <v>4</v>
      </c>
      <c r="D1828" s="29">
        <f t="shared" si="28"/>
        <v>1.0738622586670132E-4</v>
      </c>
    </row>
    <row r="1829" spans="2:4" x14ac:dyDescent="0.25">
      <c r="B1829" s="1">
        <v>34700</v>
      </c>
      <c r="C1829" s="30">
        <f>VLOOKUP(B1829,'רביות שנתיות'!B:C,2)</f>
        <v>4</v>
      </c>
      <c r="D1829" s="29">
        <f t="shared" si="28"/>
        <v>1.0738622586670132E-4</v>
      </c>
    </row>
    <row r="1830" spans="2:4" x14ac:dyDescent="0.25">
      <c r="B1830" s="1">
        <v>34701</v>
      </c>
      <c r="C1830" s="30">
        <f>VLOOKUP(B1830,'רביות שנתיות'!B:C,2)</f>
        <v>4</v>
      </c>
      <c r="D1830" s="29">
        <f t="shared" si="28"/>
        <v>1.0738622586670132E-4</v>
      </c>
    </row>
    <row r="1831" spans="2:4" x14ac:dyDescent="0.25">
      <c r="B1831" s="1">
        <v>34702</v>
      </c>
      <c r="C1831" s="30">
        <f>VLOOKUP(B1831,'רביות שנתיות'!B:C,2)</f>
        <v>4</v>
      </c>
      <c r="D1831" s="29">
        <f t="shared" si="28"/>
        <v>1.0738622586670132E-4</v>
      </c>
    </row>
    <row r="1832" spans="2:4" x14ac:dyDescent="0.25">
      <c r="B1832" s="1">
        <v>34703</v>
      </c>
      <c r="C1832" s="30">
        <f>VLOOKUP(B1832,'רביות שנתיות'!B:C,2)</f>
        <v>4</v>
      </c>
      <c r="D1832" s="29">
        <f t="shared" si="28"/>
        <v>1.0738622586670132E-4</v>
      </c>
    </row>
    <row r="1833" spans="2:4" x14ac:dyDescent="0.25">
      <c r="B1833" s="1">
        <v>34704</v>
      </c>
      <c r="C1833" s="30">
        <f>VLOOKUP(B1833,'רביות שנתיות'!B:C,2)</f>
        <v>4</v>
      </c>
      <c r="D1833" s="29">
        <f t="shared" si="28"/>
        <v>1.0738622586670132E-4</v>
      </c>
    </row>
    <row r="1834" spans="2:4" x14ac:dyDescent="0.25">
      <c r="B1834" s="1">
        <v>34705</v>
      </c>
      <c r="C1834" s="30">
        <f>VLOOKUP(B1834,'רביות שנתיות'!B:C,2)</f>
        <v>4</v>
      </c>
      <c r="D1834" s="29">
        <f t="shared" si="28"/>
        <v>1.0738622586670132E-4</v>
      </c>
    </row>
    <row r="1835" spans="2:4" x14ac:dyDescent="0.25">
      <c r="B1835" s="1">
        <v>34706</v>
      </c>
      <c r="C1835" s="30">
        <f>VLOOKUP(B1835,'רביות שנתיות'!B:C,2)</f>
        <v>4</v>
      </c>
      <c r="D1835" s="29">
        <f t="shared" si="28"/>
        <v>1.0738622586670132E-4</v>
      </c>
    </row>
    <row r="1836" spans="2:4" x14ac:dyDescent="0.25">
      <c r="B1836" s="1">
        <v>34707</v>
      </c>
      <c r="C1836" s="30">
        <f>VLOOKUP(B1836,'רביות שנתיות'!B:C,2)</f>
        <v>4</v>
      </c>
      <c r="D1836" s="29">
        <f t="shared" si="28"/>
        <v>1.0738622586670132E-4</v>
      </c>
    </row>
    <row r="1837" spans="2:4" x14ac:dyDescent="0.25">
      <c r="B1837" s="1">
        <v>34708</v>
      </c>
      <c r="C1837" s="30">
        <f>VLOOKUP(B1837,'רביות שנתיות'!B:C,2)</f>
        <v>4</v>
      </c>
      <c r="D1837" s="29">
        <f t="shared" si="28"/>
        <v>1.0738622586670132E-4</v>
      </c>
    </row>
    <row r="1838" spans="2:4" x14ac:dyDescent="0.25">
      <c r="B1838" s="1">
        <v>34709</v>
      </c>
      <c r="C1838" s="30">
        <f>VLOOKUP(B1838,'רביות שנתיות'!B:C,2)</f>
        <v>4</v>
      </c>
      <c r="D1838" s="29">
        <f t="shared" si="28"/>
        <v>1.0738622586670132E-4</v>
      </c>
    </row>
    <row r="1839" spans="2:4" x14ac:dyDescent="0.25">
      <c r="B1839" s="1">
        <v>34710</v>
      </c>
      <c r="C1839" s="30">
        <f>VLOOKUP(B1839,'רביות שנתיות'!B:C,2)</f>
        <v>4</v>
      </c>
      <c r="D1839" s="29">
        <f t="shared" si="28"/>
        <v>1.0738622586670132E-4</v>
      </c>
    </row>
    <row r="1840" spans="2:4" x14ac:dyDescent="0.25">
      <c r="B1840" s="1">
        <v>34711</v>
      </c>
      <c r="C1840" s="30">
        <f>VLOOKUP(B1840,'רביות שנתיות'!B:C,2)</f>
        <v>4</v>
      </c>
      <c r="D1840" s="29">
        <f t="shared" si="28"/>
        <v>1.0738622586670132E-4</v>
      </c>
    </row>
    <row r="1841" spans="2:4" x14ac:dyDescent="0.25">
      <c r="B1841" s="1">
        <v>34712</v>
      </c>
      <c r="C1841" s="30">
        <f>VLOOKUP(B1841,'רביות שנתיות'!B:C,2)</f>
        <v>4</v>
      </c>
      <c r="D1841" s="29">
        <f t="shared" si="28"/>
        <v>1.0738622586670132E-4</v>
      </c>
    </row>
    <row r="1842" spans="2:4" x14ac:dyDescent="0.25">
      <c r="B1842" s="1">
        <v>34713</v>
      </c>
      <c r="C1842" s="30">
        <f>VLOOKUP(B1842,'רביות שנתיות'!B:C,2)</f>
        <v>4</v>
      </c>
      <c r="D1842" s="29">
        <f t="shared" si="28"/>
        <v>1.0738622586670132E-4</v>
      </c>
    </row>
    <row r="1843" spans="2:4" x14ac:dyDescent="0.25">
      <c r="B1843" s="1">
        <v>34714</v>
      </c>
      <c r="C1843" s="30">
        <f>VLOOKUP(B1843,'רביות שנתיות'!B:C,2)</f>
        <v>4</v>
      </c>
      <c r="D1843" s="29">
        <f t="shared" si="28"/>
        <v>1.0738622586670132E-4</v>
      </c>
    </row>
    <row r="1844" spans="2:4" x14ac:dyDescent="0.25">
      <c r="B1844" s="1">
        <v>34715</v>
      </c>
      <c r="C1844" s="30">
        <f>VLOOKUP(B1844,'רביות שנתיות'!B:C,2)</f>
        <v>4</v>
      </c>
      <c r="D1844" s="29">
        <f t="shared" si="28"/>
        <v>1.0738622586670132E-4</v>
      </c>
    </row>
    <row r="1845" spans="2:4" x14ac:dyDescent="0.25">
      <c r="B1845" s="1">
        <v>34716</v>
      </c>
      <c r="C1845" s="30">
        <f>VLOOKUP(B1845,'רביות שנתיות'!B:C,2)</f>
        <v>4</v>
      </c>
      <c r="D1845" s="29">
        <f t="shared" si="28"/>
        <v>1.0738622586670132E-4</v>
      </c>
    </row>
    <row r="1846" spans="2:4" x14ac:dyDescent="0.25">
      <c r="B1846" s="1">
        <v>34717</v>
      </c>
      <c r="C1846" s="30">
        <f>VLOOKUP(B1846,'רביות שנתיות'!B:C,2)</f>
        <v>4</v>
      </c>
      <c r="D1846" s="29">
        <f t="shared" si="28"/>
        <v>1.0738622586670132E-4</v>
      </c>
    </row>
    <row r="1847" spans="2:4" x14ac:dyDescent="0.25">
      <c r="B1847" s="1">
        <v>34718</v>
      </c>
      <c r="C1847" s="30">
        <f>VLOOKUP(B1847,'רביות שנתיות'!B:C,2)</f>
        <v>4</v>
      </c>
      <c r="D1847" s="29">
        <f t="shared" si="28"/>
        <v>1.0738622586670132E-4</v>
      </c>
    </row>
    <row r="1848" spans="2:4" x14ac:dyDescent="0.25">
      <c r="B1848" s="1">
        <v>34719</v>
      </c>
      <c r="C1848" s="30">
        <f>VLOOKUP(B1848,'רביות שנתיות'!B:C,2)</f>
        <v>4</v>
      </c>
      <c r="D1848" s="29">
        <f t="shared" si="28"/>
        <v>1.0738622586670132E-4</v>
      </c>
    </row>
    <row r="1849" spans="2:4" x14ac:dyDescent="0.25">
      <c r="B1849" s="1">
        <v>34720</v>
      </c>
      <c r="C1849" s="30">
        <f>VLOOKUP(B1849,'רביות שנתיות'!B:C,2)</f>
        <v>4</v>
      </c>
      <c r="D1849" s="29">
        <f t="shared" si="28"/>
        <v>1.0738622586670132E-4</v>
      </c>
    </row>
    <row r="1850" spans="2:4" x14ac:dyDescent="0.25">
      <c r="B1850" s="1">
        <v>34721</v>
      </c>
      <c r="C1850" s="30">
        <f>VLOOKUP(B1850,'רביות שנתיות'!B:C,2)</f>
        <v>4</v>
      </c>
      <c r="D1850" s="29">
        <f t="shared" si="28"/>
        <v>1.0738622586670132E-4</v>
      </c>
    </row>
    <row r="1851" spans="2:4" x14ac:dyDescent="0.25">
      <c r="B1851" s="1">
        <v>34722</v>
      </c>
      <c r="C1851" s="30">
        <f>VLOOKUP(B1851,'רביות שנתיות'!B:C,2)</f>
        <v>4</v>
      </c>
      <c r="D1851" s="29">
        <f t="shared" si="28"/>
        <v>1.0738622586670132E-4</v>
      </c>
    </row>
    <row r="1852" spans="2:4" x14ac:dyDescent="0.25">
      <c r="B1852" s="1">
        <v>34723</v>
      </c>
      <c r="C1852" s="30">
        <f>VLOOKUP(B1852,'רביות שנתיות'!B:C,2)</f>
        <v>4</v>
      </c>
      <c r="D1852" s="29">
        <f t="shared" si="28"/>
        <v>1.0738622586670132E-4</v>
      </c>
    </row>
    <row r="1853" spans="2:4" x14ac:dyDescent="0.25">
      <c r="B1853" s="1">
        <v>34724</v>
      </c>
      <c r="C1853" s="30">
        <f>VLOOKUP(B1853,'רביות שנתיות'!B:C,2)</f>
        <v>4</v>
      </c>
      <c r="D1853" s="29">
        <f t="shared" si="28"/>
        <v>1.0738622586670132E-4</v>
      </c>
    </row>
    <row r="1854" spans="2:4" x14ac:dyDescent="0.25">
      <c r="B1854" s="1">
        <v>34725</v>
      </c>
      <c r="C1854" s="30">
        <f>VLOOKUP(B1854,'רביות שנתיות'!B:C,2)</f>
        <v>4</v>
      </c>
      <c r="D1854" s="29">
        <f t="shared" si="28"/>
        <v>1.0738622586670132E-4</v>
      </c>
    </row>
    <row r="1855" spans="2:4" x14ac:dyDescent="0.25">
      <c r="B1855" s="1">
        <v>34726</v>
      </c>
      <c r="C1855" s="30">
        <f>VLOOKUP(B1855,'רביות שנתיות'!B:C,2)</f>
        <v>4</v>
      </c>
      <c r="D1855" s="29">
        <f t="shared" si="28"/>
        <v>1.0738622586670132E-4</v>
      </c>
    </row>
    <row r="1856" spans="2:4" x14ac:dyDescent="0.25">
      <c r="B1856" s="1">
        <v>34727</v>
      </c>
      <c r="C1856" s="30">
        <f>VLOOKUP(B1856,'רביות שנתיות'!B:C,2)</f>
        <v>4</v>
      </c>
      <c r="D1856" s="29">
        <f t="shared" si="28"/>
        <v>1.0738622586670132E-4</v>
      </c>
    </row>
    <row r="1857" spans="2:4" x14ac:dyDescent="0.25">
      <c r="B1857" s="1">
        <v>34728</v>
      </c>
      <c r="C1857" s="30">
        <f>VLOOKUP(B1857,'רביות שנתיות'!B:C,2)</f>
        <v>4</v>
      </c>
      <c r="D1857" s="29">
        <f t="shared" si="28"/>
        <v>1.0738622586670132E-4</v>
      </c>
    </row>
    <row r="1858" spans="2:4" x14ac:dyDescent="0.25">
      <c r="B1858" s="1">
        <v>34729</v>
      </c>
      <c r="C1858" s="30">
        <f>VLOOKUP(B1858,'רביות שנתיות'!B:C,2)</f>
        <v>4</v>
      </c>
      <c r="D1858" s="29">
        <f t="shared" si="28"/>
        <v>1.0738622586670132E-4</v>
      </c>
    </row>
    <row r="1859" spans="2:4" x14ac:dyDescent="0.25">
      <c r="B1859" s="1">
        <v>34730</v>
      </c>
      <c r="C1859" s="30">
        <f>VLOOKUP(B1859,'רביות שנתיות'!B:C,2)</f>
        <v>4</v>
      </c>
      <c r="D1859" s="29">
        <f t="shared" si="28"/>
        <v>1.0738622586670132E-4</v>
      </c>
    </row>
    <row r="1860" spans="2:4" x14ac:dyDescent="0.25">
      <c r="B1860" s="1">
        <v>34731</v>
      </c>
      <c r="C1860" s="30">
        <f>VLOOKUP(B1860,'רביות שנתיות'!B:C,2)</f>
        <v>4</v>
      </c>
      <c r="D1860" s="29">
        <f t="shared" si="28"/>
        <v>1.0738622586670132E-4</v>
      </c>
    </row>
    <row r="1861" spans="2:4" x14ac:dyDescent="0.25">
      <c r="B1861" s="1">
        <v>34732</v>
      </c>
      <c r="C1861" s="30">
        <f>VLOOKUP(B1861,'רביות שנתיות'!B:C,2)</f>
        <v>4</v>
      </c>
      <c r="D1861" s="29">
        <f t="shared" ref="D1861:D1924" si="29">(1+C1861/100)^(1/365.25)-1</f>
        <v>1.0738622586670132E-4</v>
      </c>
    </row>
    <row r="1862" spans="2:4" x14ac:dyDescent="0.25">
      <c r="B1862" s="1">
        <v>34733</v>
      </c>
      <c r="C1862" s="30">
        <f>VLOOKUP(B1862,'רביות שנתיות'!B:C,2)</f>
        <v>4</v>
      </c>
      <c r="D1862" s="29">
        <f t="shared" si="29"/>
        <v>1.0738622586670132E-4</v>
      </c>
    </row>
    <row r="1863" spans="2:4" x14ac:dyDescent="0.25">
      <c r="B1863" s="1">
        <v>34734</v>
      </c>
      <c r="C1863" s="30">
        <f>VLOOKUP(B1863,'רביות שנתיות'!B:C,2)</f>
        <v>4</v>
      </c>
      <c r="D1863" s="29">
        <f t="shared" si="29"/>
        <v>1.0738622586670132E-4</v>
      </c>
    </row>
    <row r="1864" spans="2:4" x14ac:dyDescent="0.25">
      <c r="B1864" s="1">
        <v>34735</v>
      </c>
      <c r="C1864" s="30">
        <f>VLOOKUP(B1864,'רביות שנתיות'!B:C,2)</f>
        <v>4</v>
      </c>
      <c r="D1864" s="29">
        <f t="shared" si="29"/>
        <v>1.0738622586670132E-4</v>
      </c>
    </row>
    <row r="1865" spans="2:4" x14ac:dyDescent="0.25">
      <c r="B1865" s="1">
        <v>34736</v>
      </c>
      <c r="C1865" s="30">
        <f>VLOOKUP(B1865,'רביות שנתיות'!B:C,2)</f>
        <v>4</v>
      </c>
      <c r="D1865" s="29">
        <f t="shared" si="29"/>
        <v>1.0738622586670132E-4</v>
      </c>
    </row>
    <row r="1866" spans="2:4" x14ac:dyDescent="0.25">
      <c r="B1866" s="1">
        <v>34737</v>
      </c>
      <c r="C1866" s="30">
        <f>VLOOKUP(B1866,'רביות שנתיות'!B:C,2)</f>
        <v>4</v>
      </c>
      <c r="D1866" s="29">
        <f t="shared" si="29"/>
        <v>1.0738622586670132E-4</v>
      </c>
    </row>
    <row r="1867" spans="2:4" x14ac:dyDescent="0.25">
      <c r="B1867" s="1">
        <v>34738</v>
      </c>
      <c r="C1867" s="30">
        <f>VLOOKUP(B1867,'רביות שנתיות'!B:C,2)</f>
        <v>4</v>
      </c>
      <c r="D1867" s="29">
        <f t="shared" si="29"/>
        <v>1.0738622586670132E-4</v>
      </c>
    </row>
    <row r="1868" spans="2:4" x14ac:dyDescent="0.25">
      <c r="B1868" s="1">
        <v>34739</v>
      </c>
      <c r="C1868" s="30">
        <f>VLOOKUP(B1868,'רביות שנתיות'!B:C,2)</f>
        <v>4</v>
      </c>
      <c r="D1868" s="29">
        <f t="shared" si="29"/>
        <v>1.0738622586670132E-4</v>
      </c>
    </row>
    <row r="1869" spans="2:4" x14ac:dyDescent="0.25">
      <c r="B1869" s="1">
        <v>34740</v>
      </c>
      <c r="C1869" s="30">
        <f>VLOOKUP(B1869,'רביות שנתיות'!B:C,2)</f>
        <v>4</v>
      </c>
      <c r="D1869" s="29">
        <f t="shared" si="29"/>
        <v>1.0738622586670132E-4</v>
      </c>
    </row>
    <row r="1870" spans="2:4" x14ac:dyDescent="0.25">
      <c r="B1870" s="1">
        <v>34741</v>
      </c>
      <c r="C1870" s="30">
        <f>VLOOKUP(B1870,'רביות שנתיות'!B:C,2)</f>
        <v>4</v>
      </c>
      <c r="D1870" s="29">
        <f t="shared" si="29"/>
        <v>1.0738622586670132E-4</v>
      </c>
    </row>
    <row r="1871" spans="2:4" x14ac:dyDescent="0.25">
      <c r="B1871" s="1">
        <v>34742</v>
      </c>
      <c r="C1871" s="30">
        <f>VLOOKUP(B1871,'רביות שנתיות'!B:C,2)</f>
        <v>4</v>
      </c>
      <c r="D1871" s="29">
        <f t="shared" si="29"/>
        <v>1.0738622586670132E-4</v>
      </c>
    </row>
    <row r="1872" spans="2:4" x14ac:dyDescent="0.25">
      <c r="B1872" s="1">
        <v>34743</v>
      </c>
      <c r="C1872" s="30">
        <f>VLOOKUP(B1872,'רביות שנתיות'!B:C,2)</f>
        <v>4</v>
      </c>
      <c r="D1872" s="29">
        <f t="shared" si="29"/>
        <v>1.0738622586670132E-4</v>
      </c>
    </row>
    <row r="1873" spans="2:4" x14ac:dyDescent="0.25">
      <c r="B1873" s="1">
        <v>34744</v>
      </c>
      <c r="C1873" s="30">
        <f>VLOOKUP(B1873,'רביות שנתיות'!B:C,2)</f>
        <v>4</v>
      </c>
      <c r="D1873" s="29">
        <f t="shared" si="29"/>
        <v>1.0738622586670132E-4</v>
      </c>
    </row>
    <row r="1874" spans="2:4" x14ac:dyDescent="0.25">
      <c r="B1874" s="1">
        <v>34745</v>
      </c>
      <c r="C1874" s="30">
        <f>VLOOKUP(B1874,'רביות שנתיות'!B:C,2)</f>
        <v>4</v>
      </c>
      <c r="D1874" s="29">
        <f t="shared" si="29"/>
        <v>1.0738622586670132E-4</v>
      </c>
    </row>
    <row r="1875" spans="2:4" x14ac:dyDescent="0.25">
      <c r="B1875" s="1">
        <v>34746</v>
      </c>
      <c r="C1875" s="30">
        <f>VLOOKUP(B1875,'רביות שנתיות'!B:C,2)</f>
        <v>4</v>
      </c>
      <c r="D1875" s="29">
        <f t="shared" si="29"/>
        <v>1.0738622586670132E-4</v>
      </c>
    </row>
    <row r="1876" spans="2:4" x14ac:dyDescent="0.25">
      <c r="B1876" s="1">
        <v>34747</v>
      </c>
      <c r="C1876" s="30">
        <f>VLOOKUP(B1876,'רביות שנתיות'!B:C,2)</f>
        <v>4</v>
      </c>
      <c r="D1876" s="29">
        <f t="shared" si="29"/>
        <v>1.0738622586670132E-4</v>
      </c>
    </row>
    <row r="1877" spans="2:4" x14ac:dyDescent="0.25">
      <c r="B1877" s="1">
        <v>34748</v>
      </c>
      <c r="C1877" s="30">
        <f>VLOOKUP(B1877,'רביות שנתיות'!B:C,2)</f>
        <v>4</v>
      </c>
      <c r="D1877" s="29">
        <f t="shared" si="29"/>
        <v>1.0738622586670132E-4</v>
      </c>
    </row>
    <row r="1878" spans="2:4" x14ac:dyDescent="0.25">
      <c r="B1878" s="1">
        <v>34749</v>
      </c>
      <c r="C1878" s="30">
        <f>VLOOKUP(B1878,'רביות שנתיות'!B:C,2)</f>
        <v>4</v>
      </c>
      <c r="D1878" s="29">
        <f t="shared" si="29"/>
        <v>1.0738622586670132E-4</v>
      </c>
    </row>
    <row r="1879" spans="2:4" x14ac:dyDescent="0.25">
      <c r="B1879" s="1">
        <v>34750</v>
      </c>
      <c r="C1879" s="30">
        <f>VLOOKUP(B1879,'רביות שנתיות'!B:C,2)</f>
        <v>4</v>
      </c>
      <c r="D1879" s="29">
        <f t="shared" si="29"/>
        <v>1.0738622586670132E-4</v>
      </c>
    </row>
    <row r="1880" spans="2:4" x14ac:dyDescent="0.25">
      <c r="B1880" s="1">
        <v>34751</v>
      </c>
      <c r="C1880" s="30">
        <f>VLOOKUP(B1880,'רביות שנתיות'!B:C,2)</f>
        <v>4</v>
      </c>
      <c r="D1880" s="29">
        <f t="shared" si="29"/>
        <v>1.0738622586670132E-4</v>
      </c>
    </row>
    <row r="1881" spans="2:4" x14ac:dyDescent="0.25">
      <c r="B1881" s="1">
        <v>34752</v>
      </c>
      <c r="C1881" s="30">
        <f>VLOOKUP(B1881,'רביות שנתיות'!B:C,2)</f>
        <v>4</v>
      </c>
      <c r="D1881" s="29">
        <f t="shared" si="29"/>
        <v>1.0738622586670132E-4</v>
      </c>
    </row>
    <row r="1882" spans="2:4" x14ac:dyDescent="0.25">
      <c r="B1882" s="1">
        <v>34753</v>
      </c>
      <c r="C1882" s="30">
        <f>VLOOKUP(B1882,'רביות שנתיות'!B:C,2)</f>
        <v>4</v>
      </c>
      <c r="D1882" s="29">
        <f t="shared" si="29"/>
        <v>1.0738622586670132E-4</v>
      </c>
    </row>
    <row r="1883" spans="2:4" x14ac:dyDescent="0.25">
      <c r="B1883" s="1">
        <v>34754</v>
      </c>
      <c r="C1883" s="30">
        <f>VLOOKUP(B1883,'רביות שנתיות'!B:C,2)</f>
        <v>4</v>
      </c>
      <c r="D1883" s="29">
        <f t="shared" si="29"/>
        <v>1.0738622586670132E-4</v>
      </c>
    </row>
    <row r="1884" spans="2:4" x14ac:dyDescent="0.25">
      <c r="B1884" s="1">
        <v>34755</v>
      </c>
      <c r="C1884" s="30">
        <f>VLOOKUP(B1884,'רביות שנתיות'!B:C,2)</f>
        <v>4</v>
      </c>
      <c r="D1884" s="29">
        <f t="shared" si="29"/>
        <v>1.0738622586670132E-4</v>
      </c>
    </row>
    <row r="1885" spans="2:4" x14ac:dyDescent="0.25">
      <c r="B1885" s="1">
        <v>34756</v>
      </c>
      <c r="C1885" s="30">
        <f>VLOOKUP(B1885,'רביות שנתיות'!B:C,2)</f>
        <v>4</v>
      </c>
      <c r="D1885" s="29">
        <f t="shared" si="29"/>
        <v>1.0738622586670132E-4</v>
      </c>
    </row>
    <row r="1886" spans="2:4" x14ac:dyDescent="0.25">
      <c r="B1886" s="1">
        <v>34757</v>
      </c>
      <c r="C1886" s="30">
        <f>VLOOKUP(B1886,'רביות שנתיות'!B:C,2)</f>
        <v>4</v>
      </c>
      <c r="D1886" s="29">
        <f t="shared" si="29"/>
        <v>1.0738622586670132E-4</v>
      </c>
    </row>
    <row r="1887" spans="2:4" x14ac:dyDescent="0.25">
      <c r="B1887" s="1">
        <v>34758</v>
      </c>
      <c r="C1887" s="30">
        <f>VLOOKUP(B1887,'רביות שנתיות'!B:C,2)</f>
        <v>4</v>
      </c>
      <c r="D1887" s="29">
        <f t="shared" si="29"/>
        <v>1.0738622586670132E-4</v>
      </c>
    </row>
    <row r="1888" spans="2:4" x14ac:dyDescent="0.25">
      <c r="B1888" s="1">
        <v>34759</v>
      </c>
      <c r="C1888" s="30">
        <f>VLOOKUP(B1888,'רביות שנתיות'!B:C,2)</f>
        <v>4</v>
      </c>
      <c r="D1888" s="29">
        <f t="shared" si="29"/>
        <v>1.0738622586670132E-4</v>
      </c>
    </row>
    <row r="1889" spans="2:4" x14ac:dyDescent="0.25">
      <c r="B1889" s="1">
        <v>34760</v>
      </c>
      <c r="C1889" s="30">
        <f>VLOOKUP(B1889,'רביות שנתיות'!B:C,2)</f>
        <v>4</v>
      </c>
      <c r="D1889" s="29">
        <f t="shared" si="29"/>
        <v>1.0738622586670132E-4</v>
      </c>
    </row>
    <row r="1890" spans="2:4" x14ac:dyDescent="0.25">
      <c r="B1890" s="1">
        <v>34761</v>
      </c>
      <c r="C1890" s="30">
        <f>VLOOKUP(B1890,'רביות שנתיות'!B:C,2)</f>
        <v>4</v>
      </c>
      <c r="D1890" s="29">
        <f t="shared" si="29"/>
        <v>1.0738622586670132E-4</v>
      </c>
    </row>
    <row r="1891" spans="2:4" x14ac:dyDescent="0.25">
      <c r="B1891" s="1">
        <v>34762</v>
      </c>
      <c r="C1891" s="30">
        <f>VLOOKUP(B1891,'רביות שנתיות'!B:C,2)</f>
        <v>4</v>
      </c>
      <c r="D1891" s="29">
        <f t="shared" si="29"/>
        <v>1.0738622586670132E-4</v>
      </c>
    </row>
    <row r="1892" spans="2:4" x14ac:dyDescent="0.25">
      <c r="B1892" s="1">
        <v>34763</v>
      </c>
      <c r="C1892" s="30">
        <f>VLOOKUP(B1892,'רביות שנתיות'!B:C,2)</f>
        <v>4</v>
      </c>
      <c r="D1892" s="29">
        <f t="shared" si="29"/>
        <v>1.0738622586670132E-4</v>
      </c>
    </row>
    <row r="1893" spans="2:4" x14ac:dyDescent="0.25">
      <c r="B1893" s="1">
        <v>34764</v>
      </c>
      <c r="C1893" s="30">
        <f>VLOOKUP(B1893,'רביות שנתיות'!B:C,2)</f>
        <v>4</v>
      </c>
      <c r="D1893" s="29">
        <f t="shared" si="29"/>
        <v>1.0738622586670132E-4</v>
      </c>
    </row>
    <row r="1894" spans="2:4" x14ac:dyDescent="0.25">
      <c r="B1894" s="1">
        <v>34765</v>
      </c>
      <c r="C1894" s="30">
        <f>VLOOKUP(B1894,'רביות שנתיות'!B:C,2)</f>
        <v>4</v>
      </c>
      <c r="D1894" s="29">
        <f t="shared" si="29"/>
        <v>1.0738622586670132E-4</v>
      </c>
    </row>
    <row r="1895" spans="2:4" x14ac:dyDescent="0.25">
      <c r="B1895" s="1">
        <v>34766</v>
      </c>
      <c r="C1895" s="30">
        <f>VLOOKUP(B1895,'רביות שנתיות'!B:C,2)</f>
        <v>4</v>
      </c>
      <c r="D1895" s="29">
        <f t="shared" si="29"/>
        <v>1.0738622586670132E-4</v>
      </c>
    </row>
    <row r="1896" spans="2:4" x14ac:dyDescent="0.25">
      <c r="B1896" s="1">
        <v>34767</v>
      </c>
      <c r="C1896" s="30">
        <f>VLOOKUP(B1896,'רביות שנתיות'!B:C,2)</f>
        <v>4</v>
      </c>
      <c r="D1896" s="29">
        <f t="shared" si="29"/>
        <v>1.0738622586670132E-4</v>
      </c>
    </row>
    <row r="1897" spans="2:4" x14ac:dyDescent="0.25">
      <c r="B1897" s="1">
        <v>34768</v>
      </c>
      <c r="C1897" s="30">
        <f>VLOOKUP(B1897,'רביות שנתיות'!B:C,2)</f>
        <v>4</v>
      </c>
      <c r="D1897" s="29">
        <f t="shared" si="29"/>
        <v>1.0738622586670132E-4</v>
      </c>
    </row>
    <row r="1898" spans="2:4" x14ac:dyDescent="0.25">
      <c r="B1898" s="1">
        <v>34769</v>
      </c>
      <c r="C1898" s="30">
        <f>VLOOKUP(B1898,'רביות שנתיות'!B:C,2)</f>
        <v>4</v>
      </c>
      <c r="D1898" s="29">
        <f t="shared" si="29"/>
        <v>1.0738622586670132E-4</v>
      </c>
    </row>
    <row r="1899" spans="2:4" x14ac:dyDescent="0.25">
      <c r="B1899" s="1">
        <v>34770</v>
      </c>
      <c r="C1899" s="30">
        <f>VLOOKUP(B1899,'רביות שנתיות'!B:C,2)</f>
        <v>4</v>
      </c>
      <c r="D1899" s="29">
        <f t="shared" si="29"/>
        <v>1.0738622586670132E-4</v>
      </c>
    </row>
    <row r="1900" spans="2:4" x14ac:dyDescent="0.25">
      <c r="B1900" s="1">
        <v>34771</v>
      </c>
      <c r="C1900" s="30">
        <f>VLOOKUP(B1900,'רביות שנתיות'!B:C,2)</f>
        <v>4</v>
      </c>
      <c r="D1900" s="29">
        <f t="shared" si="29"/>
        <v>1.0738622586670132E-4</v>
      </c>
    </row>
    <row r="1901" spans="2:4" x14ac:dyDescent="0.25">
      <c r="B1901" s="1">
        <v>34772</v>
      </c>
      <c r="C1901" s="30">
        <f>VLOOKUP(B1901,'רביות שנתיות'!B:C,2)</f>
        <v>4</v>
      </c>
      <c r="D1901" s="29">
        <f t="shared" si="29"/>
        <v>1.0738622586670132E-4</v>
      </c>
    </row>
    <row r="1902" spans="2:4" x14ac:dyDescent="0.25">
      <c r="B1902" s="1">
        <v>34773</v>
      </c>
      <c r="C1902" s="30">
        <f>VLOOKUP(B1902,'רביות שנתיות'!B:C,2)</f>
        <v>4</v>
      </c>
      <c r="D1902" s="29">
        <f t="shared" si="29"/>
        <v>1.0738622586670132E-4</v>
      </c>
    </row>
    <row r="1903" spans="2:4" x14ac:dyDescent="0.25">
      <c r="B1903" s="1">
        <v>34774</v>
      </c>
      <c r="C1903" s="30">
        <f>VLOOKUP(B1903,'רביות שנתיות'!B:C,2)</f>
        <v>4</v>
      </c>
      <c r="D1903" s="29">
        <f t="shared" si="29"/>
        <v>1.0738622586670132E-4</v>
      </c>
    </row>
    <row r="1904" spans="2:4" x14ac:dyDescent="0.25">
      <c r="B1904" s="1">
        <v>34775</v>
      </c>
      <c r="C1904" s="30">
        <f>VLOOKUP(B1904,'רביות שנתיות'!B:C,2)</f>
        <v>4</v>
      </c>
      <c r="D1904" s="29">
        <f t="shared" si="29"/>
        <v>1.0738622586670132E-4</v>
      </c>
    </row>
    <row r="1905" spans="2:4" x14ac:dyDescent="0.25">
      <c r="B1905" s="1">
        <v>34776</v>
      </c>
      <c r="C1905" s="30">
        <f>VLOOKUP(B1905,'רביות שנתיות'!B:C,2)</f>
        <v>4</v>
      </c>
      <c r="D1905" s="29">
        <f t="shared" si="29"/>
        <v>1.0738622586670132E-4</v>
      </c>
    </row>
    <row r="1906" spans="2:4" x14ac:dyDescent="0.25">
      <c r="B1906" s="1">
        <v>34777</v>
      </c>
      <c r="C1906" s="30">
        <f>VLOOKUP(B1906,'רביות שנתיות'!B:C,2)</f>
        <v>4</v>
      </c>
      <c r="D1906" s="29">
        <f t="shared" si="29"/>
        <v>1.0738622586670132E-4</v>
      </c>
    </row>
    <row r="1907" spans="2:4" x14ac:dyDescent="0.25">
      <c r="B1907" s="1">
        <v>34778</v>
      </c>
      <c r="C1907" s="30">
        <f>VLOOKUP(B1907,'רביות שנתיות'!B:C,2)</f>
        <v>4</v>
      </c>
      <c r="D1907" s="29">
        <f t="shared" si="29"/>
        <v>1.0738622586670132E-4</v>
      </c>
    </row>
    <row r="1908" spans="2:4" x14ac:dyDescent="0.25">
      <c r="B1908" s="1">
        <v>34779</v>
      </c>
      <c r="C1908" s="30">
        <f>VLOOKUP(B1908,'רביות שנתיות'!B:C,2)</f>
        <v>4</v>
      </c>
      <c r="D1908" s="29">
        <f t="shared" si="29"/>
        <v>1.0738622586670132E-4</v>
      </c>
    </row>
    <row r="1909" spans="2:4" x14ac:dyDescent="0.25">
      <c r="B1909" s="1">
        <v>34780</v>
      </c>
      <c r="C1909" s="30">
        <f>VLOOKUP(B1909,'רביות שנתיות'!B:C,2)</f>
        <v>4</v>
      </c>
      <c r="D1909" s="29">
        <f t="shared" si="29"/>
        <v>1.0738622586670132E-4</v>
      </c>
    </row>
    <row r="1910" spans="2:4" x14ac:dyDescent="0.25">
      <c r="B1910" s="1">
        <v>34781</v>
      </c>
      <c r="C1910" s="30">
        <f>VLOOKUP(B1910,'רביות שנתיות'!B:C,2)</f>
        <v>4</v>
      </c>
      <c r="D1910" s="29">
        <f t="shared" si="29"/>
        <v>1.0738622586670132E-4</v>
      </c>
    </row>
    <row r="1911" spans="2:4" x14ac:dyDescent="0.25">
      <c r="B1911" s="1">
        <v>34782</v>
      </c>
      <c r="C1911" s="30">
        <f>VLOOKUP(B1911,'רביות שנתיות'!B:C,2)</f>
        <v>4</v>
      </c>
      <c r="D1911" s="29">
        <f t="shared" si="29"/>
        <v>1.0738622586670132E-4</v>
      </c>
    </row>
    <row r="1912" spans="2:4" x14ac:dyDescent="0.25">
      <c r="B1912" s="1">
        <v>34783</v>
      </c>
      <c r="C1912" s="30">
        <f>VLOOKUP(B1912,'רביות שנתיות'!B:C,2)</f>
        <v>4</v>
      </c>
      <c r="D1912" s="29">
        <f t="shared" si="29"/>
        <v>1.0738622586670132E-4</v>
      </c>
    </row>
    <row r="1913" spans="2:4" x14ac:dyDescent="0.25">
      <c r="B1913" s="1">
        <v>34784</v>
      </c>
      <c r="C1913" s="30">
        <f>VLOOKUP(B1913,'רביות שנתיות'!B:C,2)</f>
        <v>4</v>
      </c>
      <c r="D1913" s="29">
        <f t="shared" si="29"/>
        <v>1.0738622586670132E-4</v>
      </c>
    </row>
    <row r="1914" spans="2:4" x14ac:dyDescent="0.25">
      <c r="B1914" s="1">
        <v>34785</v>
      </c>
      <c r="C1914" s="30">
        <f>VLOOKUP(B1914,'רביות שנתיות'!B:C,2)</f>
        <v>4</v>
      </c>
      <c r="D1914" s="29">
        <f t="shared" si="29"/>
        <v>1.0738622586670132E-4</v>
      </c>
    </row>
    <row r="1915" spans="2:4" x14ac:dyDescent="0.25">
      <c r="B1915" s="1">
        <v>34786</v>
      </c>
      <c r="C1915" s="30">
        <f>VLOOKUP(B1915,'רביות שנתיות'!B:C,2)</f>
        <v>4</v>
      </c>
      <c r="D1915" s="29">
        <f t="shared" si="29"/>
        <v>1.0738622586670132E-4</v>
      </c>
    </row>
    <row r="1916" spans="2:4" x14ac:dyDescent="0.25">
      <c r="B1916" s="1">
        <v>34787</v>
      </c>
      <c r="C1916" s="30">
        <f>VLOOKUP(B1916,'רביות שנתיות'!B:C,2)</f>
        <v>4</v>
      </c>
      <c r="D1916" s="29">
        <f t="shared" si="29"/>
        <v>1.0738622586670132E-4</v>
      </c>
    </row>
    <row r="1917" spans="2:4" x14ac:dyDescent="0.25">
      <c r="B1917" s="1">
        <v>34788</v>
      </c>
      <c r="C1917" s="30">
        <f>VLOOKUP(B1917,'רביות שנתיות'!B:C,2)</f>
        <v>4</v>
      </c>
      <c r="D1917" s="29">
        <f t="shared" si="29"/>
        <v>1.0738622586670132E-4</v>
      </c>
    </row>
    <row r="1918" spans="2:4" x14ac:dyDescent="0.25">
      <c r="B1918" s="1">
        <v>34789</v>
      </c>
      <c r="C1918" s="30">
        <f>VLOOKUP(B1918,'רביות שנתיות'!B:C,2)</f>
        <v>4</v>
      </c>
      <c r="D1918" s="29">
        <f t="shared" si="29"/>
        <v>1.0738622586670132E-4</v>
      </c>
    </row>
    <row r="1919" spans="2:4" x14ac:dyDescent="0.25">
      <c r="B1919" s="1">
        <v>34790</v>
      </c>
      <c r="C1919" s="30">
        <f>VLOOKUP(B1919,'רביות שנתיות'!B:C,2)</f>
        <v>4</v>
      </c>
      <c r="D1919" s="29">
        <f t="shared" si="29"/>
        <v>1.0738622586670132E-4</v>
      </c>
    </row>
    <row r="1920" spans="2:4" x14ac:dyDescent="0.25">
      <c r="B1920" s="1">
        <v>34791</v>
      </c>
      <c r="C1920" s="30">
        <f>VLOOKUP(B1920,'רביות שנתיות'!B:C,2)</f>
        <v>4</v>
      </c>
      <c r="D1920" s="29">
        <f t="shared" si="29"/>
        <v>1.0738622586670132E-4</v>
      </c>
    </row>
    <row r="1921" spans="2:4" x14ac:dyDescent="0.25">
      <c r="B1921" s="1">
        <v>34792</v>
      </c>
      <c r="C1921" s="30">
        <f>VLOOKUP(B1921,'רביות שנתיות'!B:C,2)</f>
        <v>4</v>
      </c>
      <c r="D1921" s="29">
        <f t="shared" si="29"/>
        <v>1.0738622586670132E-4</v>
      </c>
    </row>
    <row r="1922" spans="2:4" x14ac:dyDescent="0.25">
      <c r="B1922" s="1">
        <v>34793</v>
      </c>
      <c r="C1922" s="30">
        <f>VLOOKUP(B1922,'רביות שנתיות'!B:C,2)</f>
        <v>4</v>
      </c>
      <c r="D1922" s="29">
        <f t="shared" si="29"/>
        <v>1.0738622586670132E-4</v>
      </c>
    </row>
    <row r="1923" spans="2:4" x14ac:dyDescent="0.25">
      <c r="B1923" s="1">
        <v>34794</v>
      </c>
      <c r="C1923" s="30">
        <f>VLOOKUP(B1923,'רביות שנתיות'!B:C,2)</f>
        <v>4</v>
      </c>
      <c r="D1923" s="29">
        <f t="shared" si="29"/>
        <v>1.0738622586670132E-4</v>
      </c>
    </row>
    <row r="1924" spans="2:4" x14ac:dyDescent="0.25">
      <c r="B1924" s="1">
        <v>34795</v>
      </c>
      <c r="C1924" s="30">
        <f>VLOOKUP(B1924,'רביות שנתיות'!B:C,2)</f>
        <v>4</v>
      </c>
      <c r="D1924" s="29">
        <f t="shared" si="29"/>
        <v>1.0738622586670132E-4</v>
      </c>
    </row>
    <row r="1925" spans="2:4" x14ac:dyDescent="0.25">
      <c r="B1925" s="1">
        <v>34796</v>
      </c>
      <c r="C1925" s="30">
        <f>VLOOKUP(B1925,'רביות שנתיות'!B:C,2)</f>
        <v>4</v>
      </c>
      <c r="D1925" s="29">
        <f t="shared" ref="D1925:D1988" si="30">(1+C1925/100)^(1/365.25)-1</f>
        <v>1.0738622586670132E-4</v>
      </c>
    </row>
    <row r="1926" spans="2:4" x14ac:dyDescent="0.25">
      <c r="B1926" s="1">
        <v>34797</v>
      </c>
      <c r="C1926" s="30">
        <f>VLOOKUP(B1926,'רביות שנתיות'!B:C,2)</f>
        <v>4</v>
      </c>
      <c r="D1926" s="29">
        <f t="shared" si="30"/>
        <v>1.0738622586670132E-4</v>
      </c>
    </row>
    <row r="1927" spans="2:4" x14ac:dyDescent="0.25">
      <c r="B1927" s="1">
        <v>34798</v>
      </c>
      <c r="C1927" s="30">
        <f>VLOOKUP(B1927,'רביות שנתיות'!B:C,2)</f>
        <v>4</v>
      </c>
      <c r="D1927" s="29">
        <f t="shared" si="30"/>
        <v>1.0738622586670132E-4</v>
      </c>
    </row>
    <row r="1928" spans="2:4" x14ac:dyDescent="0.25">
      <c r="B1928" s="1">
        <v>34799</v>
      </c>
      <c r="C1928" s="30">
        <f>VLOOKUP(B1928,'רביות שנתיות'!B:C,2)</f>
        <v>4</v>
      </c>
      <c r="D1928" s="29">
        <f t="shared" si="30"/>
        <v>1.0738622586670132E-4</v>
      </c>
    </row>
    <row r="1929" spans="2:4" x14ac:dyDescent="0.25">
      <c r="B1929" s="1">
        <v>34800</v>
      </c>
      <c r="C1929" s="30">
        <f>VLOOKUP(B1929,'רביות שנתיות'!B:C,2)</f>
        <v>4</v>
      </c>
      <c r="D1929" s="29">
        <f t="shared" si="30"/>
        <v>1.0738622586670132E-4</v>
      </c>
    </row>
    <row r="1930" spans="2:4" x14ac:dyDescent="0.25">
      <c r="B1930" s="1">
        <v>34801</v>
      </c>
      <c r="C1930" s="30">
        <f>VLOOKUP(B1930,'רביות שנתיות'!B:C,2)</f>
        <v>4</v>
      </c>
      <c r="D1930" s="29">
        <f t="shared" si="30"/>
        <v>1.0738622586670132E-4</v>
      </c>
    </row>
    <row r="1931" spans="2:4" x14ac:dyDescent="0.25">
      <c r="B1931" s="1">
        <v>34802</v>
      </c>
      <c r="C1931" s="30">
        <f>VLOOKUP(B1931,'רביות שנתיות'!B:C,2)</f>
        <v>4</v>
      </c>
      <c r="D1931" s="29">
        <f t="shared" si="30"/>
        <v>1.0738622586670132E-4</v>
      </c>
    </row>
    <row r="1932" spans="2:4" x14ac:dyDescent="0.25">
      <c r="B1932" s="1">
        <v>34803</v>
      </c>
      <c r="C1932" s="30">
        <f>VLOOKUP(B1932,'רביות שנתיות'!B:C,2)</f>
        <v>4</v>
      </c>
      <c r="D1932" s="29">
        <f t="shared" si="30"/>
        <v>1.0738622586670132E-4</v>
      </c>
    </row>
    <row r="1933" spans="2:4" x14ac:dyDescent="0.25">
      <c r="B1933" s="1">
        <v>34804</v>
      </c>
      <c r="C1933" s="30">
        <f>VLOOKUP(B1933,'רביות שנתיות'!B:C,2)</f>
        <v>4</v>
      </c>
      <c r="D1933" s="29">
        <f t="shared" si="30"/>
        <v>1.0738622586670132E-4</v>
      </c>
    </row>
    <row r="1934" spans="2:4" x14ac:dyDescent="0.25">
      <c r="B1934" s="1">
        <v>34805</v>
      </c>
      <c r="C1934" s="30">
        <f>VLOOKUP(B1934,'רביות שנתיות'!B:C,2)</f>
        <v>4</v>
      </c>
      <c r="D1934" s="29">
        <f t="shared" si="30"/>
        <v>1.0738622586670132E-4</v>
      </c>
    </row>
    <row r="1935" spans="2:4" x14ac:dyDescent="0.25">
      <c r="B1935" s="1">
        <v>34806</v>
      </c>
      <c r="C1935" s="30">
        <f>VLOOKUP(B1935,'רביות שנתיות'!B:C,2)</f>
        <v>4</v>
      </c>
      <c r="D1935" s="29">
        <f t="shared" si="30"/>
        <v>1.0738622586670132E-4</v>
      </c>
    </row>
    <row r="1936" spans="2:4" x14ac:dyDescent="0.25">
      <c r="B1936" s="1">
        <v>34807</v>
      </c>
      <c r="C1936" s="30">
        <f>VLOOKUP(B1936,'רביות שנתיות'!B:C,2)</f>
        <v>4</v>
      </c>
      <c r="D1936" s="29">
        <f t="shared" si="30"/>
        <v>1.0738622586670132E-4</v>
      </c>
    </row>
    <row r="1937" spans="2:4" x14ac:dyDescent="0.25">
      <c r="B1937" s="1">
        <v>34808</v>
      </c>
      <c r="C1937" s="30">
        <f>VLOOKUP(B1937,'רביות שנתיות'!B:C,2)</f>
        <v>4</v>
      </c>
      <c r="D1937" s="29">
        <f t="shared" si="30"/>
        <v>1.0738622586670132E-4</v>
      </c>
    </row>
    <row r="1938" spans="2:4" x14ac:dyDescent="0.25">
      <c r="B1938" s="1">
        <v>34809</v>
      </c>
      <c r="C1938" s="30">
        <f>VLOOKUP(B1938,'רביות שנתיות'!B:C,2)</f>
        <v>4</v>
      </c>
      <c r="D1938" s="29">
        <f t="shared" si="30"/>
        <v>1.0738622586670132E-4</v>
      </c>
    </row>
    <row r="1939" spans="2:4" x14ac:dyDescent="0.25">
      <c r="B1939" s="1">
        <v>34810</v>
      </c>
      <c r="C1939" s="30">
        <f>VLOOKUP(B1939,'רביות שנתיות'!B:C,2)</f>
        <v>4</v>
      </c>
      <c r="D1939" s="29">
        <f t="shared" si="30"/>
        <v>1.0738622586670132E-4</v>
      </c>
    </row>
    <row r="1940" spans="2:4" x14ac:dyDescent="0.25">
      <c r="B1940" s="1">
        <v>34811</v>
      </c>
      <c r="C1940" s="30">
        <f>VLOOKUP(B1940,'רביות שנתיות'!B:C,2)</f>
        <v>4</v>
      </c>
      <c r="D1940" s="29">
        <f t="shared" si="30"/>
        <v>1.0738622586670132E-4</v>
      </c>
    </row>
    <row r="1941" spans="2:4" x14ac:dyDescent="0.25">
      <c r="B1941" s="1">
        <v>34812</v>
      </c>
      <c r="C1941" s="30">
        <f>VLOOKUP(B1941,'רביות שנתיות'!B:C,2)</f>
        <v>4</v>
      </c>
      <c r="D1941" s="29">
        <f t="shared" si="30"/>
        <v>1.0738622586670132E-4</v>
      </c>
    </row>
    <row r="1942" spans="2:4" x14ac:dyDescent="0.25">
      <c r="B1942" s="1">
        <v>34813</v>
      </c>
      <c r="C1942" s="30">
        <f>VLOOKUP(B1942,'רביות שנתיות'!B:C,2)</f>
        <v>4</v>
      </c>
      <c r="D1942" s="29">
        <f t="shared" si="30"/>
        <v>1.0738622586670132E-4</v>
      </c>
    </row>
    <row r="1943" spans="2:4" x14ac:dyDescent="0.25">
      <c r="B1943" s="1">
        <v>34814</v>
      </c>
      <c r="C1943" s="30">
        <f>VLOOKUP(B1943,'רביות שנתיות'!B:C,2)</f>
        <v>4</v>
      </c>
      <c r="D1943" s="29">
        <f t="shared" si="30"/>
        <v>1.0738622586670132E-4</v>
      </c>
    </row>
    <row r="1944" spans="2:4" x14ac:dyDescent="0.25">
      <c r="B1944" s="1">
        <v>34815</v>
      </c>
      <c r="C1944" s="30">
        <f>VLOOKUP(B1944,'רביות שנתיות'!B:C,2)</f>
        <v>4</v>
      </c>
      <c r="D1944" s="29">
        <f t="shared" si="30"/>
        <v>1.0738622586670132E-4</v>
      </c>
    </row>
    <row r="1945" spans="2:4" x14ac:dyDescent="0.25">
      <c r="B1945" s="1">
        <v>34816</v>
      </c>
      <c r="C1945" s="30">
        <f>VLOOKUP(B1945,'רביות שנתיות'!B:C,2)</f>
        <v>4</v>
      </c>
      <c r="D1945" s="29">
        <f t="shared" si="30"/>
        <v>1.0738622586670132E-4</v>
      </c>
    </row>
    <row r="1946" spans="2:4" x14ac:dyDescent="0.25">
      <c r="B1946" s="1">
        <v>34817</v>
      </c>
      <c r="C1946" s="30">
        <f>VLOOKUP(B1946,'רביות שנתיות'!B:C,2)</f>
        <v>4</v>
      </c>
      <c r="D1946" s="29">
        <f t="shared" si="30"/>
        <v>1.0738622586670132E-4</v>
      </c>
    </row>
    <row r="1947" spans="2:4" x14ac:dyDescent="0.25">
      <c r="B1947" s="1">
        <v>34818</v>
      </c>
      <c r="C1947" s="30">
        <f>VLOOKUP(B1947,'רביות שנתיות'!B:C,2)</f>
        <v>4</v>
      </c>
      <c r="D1947" s="29">
        <f t="shared" si="30"/>
        <v>1.0738622586670132E-4</v>
      </c>
    </row>
    <row r="1948" spans="2:4" x14ac:dyDescent="0.25">
      <c r="B1948" s="1">
        <v>34819</v>
      </c>
      <c r="C1948" s="30">
        <f>VLOOKUP(B1948,'רביות שנתיות'!B:C,2)</f>
        <v>4</v>
      </c>
      <c r="D1948" s="29">
        <f t="shared" si="30"/>
        <v>1.0738622586670132E-4</v>
      </c>
    </row>
    <row r="1949" spans="2:4" x14ac:dyDescent="0.25">
      <c r="B1949" s="1">
        <v>34820</v>
      </c>
      <c r="C1949" s="30">
        <f>VLOOKUP(B1949,'רביות שנתיות'!B:C,2)</f>
        <v>4</v>
      </c>
      <c r="D1949" s="29">
        <f t="shared" si="30"/>
        <v>1.0738622586670132E-4</v>
      </c>
    </row>
    <row r="1950" spans="2:4" x14ac:dyDescent="0.25">
      <c r="B1950" s="1">
        <v>34821</v>
      </c>
      <c r="C1950" s="30">
        <f>VLOOKUP(B1950,'רביות שנתיות'!B:C,2)</f>
        <v>4</v>
      </c>
      <c r="D1950" s="29">
        <f t="shared" si="30"/>
        <v>1.0738622586670132E-4</v>
      </c>
    </row>
    <row r="1951" spans="2:4" x14ac:dyDescent="0.25">
      <c r="B1951" s="1">
        <v>34822</v>
      </c>
      <c r="C1951" s="30">
        <f>VLOOKUP(B1951,'רביות שנתיות'!B:C,2)</f>
        <v>4</v>
      </c>
      <c r="D1951" s="29">
        <f t="shared" si="30"/>
        <v>1.0738622586670132E-4</v>
      </c>
    </row>
    <row r="1952" spans="2:4" x14ac:dyDescent="0.25">
      <c r="B1952" s="1">
        <v>34823</v>
      </c>
      <c r="C1952" s="30">
        <f>VLOOKUP(B1952,'רביות שנתיות'!B:C,2)</f>
        <v>4</v>
      </c>
      <c r="D1952" s="29">
        <f t="shared" si="30"/>
        <v>1.0738622586670132E-4</v>
      </c>
    </row>
    <row r="1953" spans="2:4" x14ac:dyDescent="0.25">
      <c r="B1953" s="1">
        <v>34824</v>
      </c>
      <c r="C1953" s="30">
        <f>VLOOKUP(B1953,'רביות שנתיות'!B:C,2)</f>
        <v>4</v>
      </c>
      <c r="D1953" s="29">
        <f t="shared" si="30"/>
        <v>1.0738622586670132E-4</v>
      </c>
    </row>
    <row r="1954" spans="2:4" x14ac:dyDescent="0.25">
      <c r="B1954" s="1">
        <v>34825</v>
      </c>
      <c r="C1954" s="30">
        <f>VLOOKUP(B1954,'רביות שנתיות'!B:C,2)</f>
        <v>4</v>
      </c>
      <c r="D1954" s="29">
        <f t="shared" si="30"/>
        <v>1.0738622586670132E-4</v>
      </c>
    </row>
    <row r="1955" spans="2:4" x14ac:dyDescent="0.25">
      <c r="B1955" s="1">
        <v>34826</v>
      </c>
      <c r="C1955" s="30">
        <f>VLOOKUP(B1955,'רביות שנתיות'!B:C,2)</f>
        <v>4</v>
      </c>
      <c r="D1955" s="29">
        <f t="shared" si="30"/>
        <v>1.0738622586670132E-4</v>
      </c>
    </row>
    <row r="1956" spans="2:4" x14ac:dyDescent="0.25">
      <c r="B1956" s="1">
        <v>34827</v>
      </c>
      <c r="C1956" s="30">
        <f>VLOOKUP(B1956,'רביות שנתיות'!B:C,2)</f>
        <v>4</v>
      </c>
      <c r="D1956" s="29">
        <f t="shared" si="30"/>
        <v>1.0738622586670132E-4</v>
      </c>
    </row>
    <row r="1957" spans="2:4" x14ac:dyDescent="0.25">
      <c r="B1957" s="1">
        <v>34828</v>
      </c>
      <c r="C1957" s="30">
        <f>VLOOKUP(B1957,'רביות שנתיות'!B:C,2)</f>
        <v>4</v>
      </c>
      <c r="D1957" s="29">
        <f t="shared" si="30"/>
        <v>1.0738622586670132E-4</v>
      </c>
    </row>
    <row r="1958" spans="2:4" x14ac:dyDescent="0.25">
      <c r="B1958" s="1">
        <v>34829</v>
      </c>
      <c r="C1958" s="30">
        <f>VLOOKUP(B1958,'רביות שנתיות'!B:C,2)</f>
        <v>4</v>
      </c>
      <c r="D1958" s="29">
        <f t="shared" si="30"/>
        <v>1.0738622586670132E-4</v>
      </c>
    </row>
    <row r="1959" spans="2:4" x14ac:dyDescent="0.25">
      <c r="B1959" s="1">
        <v>34830</v>
      </c>
      <c r="C1959" s="30">
        <f>VLOOKUP(B1959,'רביות שנתיות'!B:C,2)</f>
        <v>4</v>
      </c>
      <c r="D1959" s="29">
        <f t="shared" si="30"/>
        <v>1.0738622586670132E-4</v>
      </c>
    </row>
    <row r="1960" spans="2:4" x14ac:dyDescent="0.25">
      <c r="B1960" s="1">
        <v>34831</v>
      </c>
      <c r="C1960" s="30">
        <f>VLOOKUP(B1960,'רביות שנתיות'!B:C,2)</f>
        <v>4</v>
      </c>
      <c r="D1960" s="29">
        <f t="shared" si="30"/>
        <v>1.0738622586670132E-4</v>
      </c>
    </row>
    <row r="1961" spans="2:4" x14ac:dyDescent="0.25">
      <c r="B1961" s="1">
        <v>34832</v>
      </c>
      <c r="C1961" s="30">
        <f>VLOOKUP(B1961,'רביות שנתיות'!B:C,2)</f>
        <v>4</v>
      </c>
      <c r="D1961" s="29">
        <f t="shared" si="30"/>
        <v>1.0738622586670132E-4</v>
      </c>
    </row>
    <row r="1962" spans="2:4" x14ac:dyDescent="0.25">
      <c r="B1962" s="1">
        <v>34833</v>
      </c>
      <c r="C1962" s="30">
        <f>VLOOKUP(B1962,'רביות שנתיות'!B:C,2)</f>
        <v>4</v>
      </c>
      <c r="D1962" s="29">
        <f t="shared" si="30"/>
        <v>1.0738622586670132E-4</v>
      </c>
    </row>
    <row r="1963" spans="2:4" x14ac:dyDescent="0.25">
      <c r="B1963" s="1">
        <v>34834</v>
      </c>
      <c r="C1963" s="30">
        <f>VLOOKUP(B1963,'רביות שנתיות'!B:C,2)</f>
        <v>4</v>
      </c>
      <c r="D1963" s="29">
        <f t="shared" si="30"/>
        <v>1.0738622586670132E-4</v>
      </c>
    </row>
    <row r="1964" spans="2:4" x14ac:dyDescent="0.25">
      <c r="B1964" s="1">
        <v>34835</v>
      </c>
      <c r="C1964" s="30">
        <f>VLOOKUP(B1964,'רביות שנתיות'!B:C,2)</f>
        <v>4</v>
      </c>
      <c r="D1964" s="29">
        <f t="shared" si="30"/>
        <v>1.0738622586670132E-4</v>
      </c>
    </row>
    <row r="1965" spans="2:4" x14ac:dyDescent="0.25">
      <c r="B1965" s="1">
        <v>34836</v>
      </c>
      <c r="C1965" s="30">
        <f>VLOOKUP(B1965,'רביות שנתיות'!B:C,2)</f>
        <v>4</v>
      </c>
      <c r="D1965" s="29">
        <f t="shared" si="30"/>
        <v>1.0738622586670132E-4</v>
      </c>
    </row>
    <row r="1966" spans="2:4" x14ac:dyDescent="0.25">
      <c r="B1966" s="1">
        <v>34837</v>
      </c>
      <c r="C1966" s="30">
        <f>VLOOKUP(B1966,'רביות שנתיות'!B:C,2)</f>
        <v>4</v>
      </c>
      <c r="D1966" s="29">
        <f t="shared" si="30"/>
        <v>1.0738622586670132E-4</v>
      </c>
    </row>
    <row r="1967" spans="2:4" x14ac:dyDescent="0.25">
      <c r="B1967" s="1">
        <v>34838</v>
      </c>
      <c r="C1967" s="30">
        <f>VLOOKUP(B1967,'רביות שנתיות'!B:C,2)</f>
        <v>4</v>
      </c>
      <c r="D1967" s="29">
        <f t="shared" si="30"/>
        <v>1.0738622586670132E-4</v>
      </c>
    </row>
    <row r="1968" spans="2:4" x14ac:dyDescent="0.25">
      <c r="B1968" s="1">
        <v>34839</v>
      </c>
      <c r="C1968" s="30">
        <f>VLOOKUP(B1968,'רביות שנתיות'!B:C,2)</f>
        <v>4</v>
      </c>
      <c r="D1968" s="29">
        <f t="shared" si="30"/>
        <v>1.0738622586670132E-4</v>
      </c>
    </row>
    <row r="1969" spans="2:4" x14ac:dyDescent="0.25">
      <c r="B1969" s="1">
        <v>34840</v>
      </c>
      <c r="C1969" s="30">
        <f>VLOOKUP(B1969,'רביות שנתיות'!B:C,2)</f>
        <v>4</v>
      </c>
      <c r="D1969" s="29">
        <f t="shared" si="30"/>
        <v>1.0738622586670132E-4</v>
      </c>
    </row>
    <row r="1970" spans="2:4" x14ac:dyDescent="0.25">
      <c r="B1970" s="1">
        <v>34841</v>
      </c>
      <c r="C1970" s="30">
        <f>VLOOKUP(B1970,'רביות שנתיות'!B:C,2)</f>
        <v>4</v>
      </c>
      <c r="D1970" s="29">
        <f t="shared" si="30"/>
        <v>1.0738622586670132E-4</v>
      </c>
    </row>
    <row r="1971" spans="2:4" x14ac:dyDescent="0.25">
      <c r="B1971" s="1">
        <v>34842</v>
      </c>
      <c r="C1971" s="30">
        <f>VLOOKUP(B1971,'רביות שנתיות'!B:C,2)</f>
        <v>4</v>
      </c>
      <c r="D1971" s="29">
        <f t="shared" si="30"/>
        <v>1.0738622586670132E-4</v>
      </c>
    </row>
    <row r="1972" spans="2:4" x14ac:dyDescent="0.25">
      <c r="B1972" s="1">
        <v>34843</v>
      </c>
      <c r="C1972" s="30">
        <f>VLOOKUP(B1972,'רביות שנתיות'!B:C,2)</f>
        <v>4</v>
      </c>
      <c r="D1972" s="29">
        <f t="shared" si="30"/>
        <v>1.0738622586670132E-4</v>
      </c>
    </row>
    <row r="1973" spans="2:4" x14ac:dyDescent="0.25">
      <c r="B1973" s="1">
        <v>34844</v>
      </c>
      <c r="C1973" s="30">
        <f>VLOOKUP(B1973,'רביות שנתיות'!B:C,2)</f>
        <v>4</v>
      </c>
      <c r="D1973" s="29">
        <f t="shared" si="30"/>
        <v>1.0738622586670132E-4</v>
      </c>
    </row>
    <row r="1974" spans="2:4" x14ac:dyDescent="0.25">
      <c r="B1974" s="1">
        <v>34845</v>
      </c>
      <c r="C1974" s="30">
        <f>VLOOKUP(B1974,'רביות שנתיות'!B:C,2)</f>
        <v>4</v>
      </c>
      <c r="D1974" s="29">
        <f t="shared" si="30"/>
        <v>1.0738622586670132E-4</v>
      </c>
    </row>
    <row r="1975" spans="2:4" x14ac:dyDescent="0.25">
      <c r="B1975" s="1">
        <v>34846</v>
      </c>
      <c r="C1975" s="30">
        <f>VLOOKUP(B1975,'רביות שנתיות'!B:C,2)</f>
        <v>4</v>
      </c>
      <c r="D1975" s="29">
        <f t="shared" si="30"/>
        <v>1.0738622586670132E-4</v>
      </c>
    </row>
    <row r="1976" spans="2:4" x14ac:dyDescent="0.25">
      <c r="B1976" s="1">
        <v>34847</v>
      </c>
      <c r="C1976" s="30">
        <f>VLOOKUP(B1976,'רביות שנתיות'!B:C,2)</f>
        <v>4</v>
      </c>
      <c r="D1976" s="29">
        <f t="shared" si="30"/>
        <v>1.0738622586670132E-4</v>
      </c>
    </row>
    <row r="1977" spans="2:4" x14ac:dyDescent="0.25">
      <c r="B1977" s="1">
        <v>34848</v>
      </c>
      <c r="C1977" s="30">
        <f>VLOOKUP(B1977,'רביות שנתיות'!B:C,2)</f>
        <v>4</v>
      </c>
      <c r="D1977" s="29">
        <f t="shared" si="30"/>
        <v>1.0738622586670132E-4</v>
      </c>
    </row>
    <row r="1978" spans="2:4" x14ac:dyDescent="0.25">
      <c r="B1978" s="1">
        <v>34849</v>
      </c>
      <c r="C1978" s="30">
        <f>VLOOKUP(B1978,'רביות שנתיות'!B:C,2)</f>
        <v>4</v>
      </c>
      <c r="D1978" s="29">
        <f t="shared" si="30"/>
        <v>1.0738622586670132E-4</v>
      </c>
    </row>
    <row r="1979" spans="2:4" x14ac:dyDescent="0.25">
      <c r="B1979" s="1">
        <v>34850</v>
      </c>
      <c r="C1979" s="30">
        <f>VLOOKUP(B1979,'רביות שנתיות'!B:C,2)</f>
        <v>4</v>
      </c>
      <c r="D1979" s="29">
        <f t="shared" si="30"/>
        <v>1.0738622586670132E-4</v>
      </c>
    </row>
    <row r="1980" spans="2:4" x14ac:dyDescent="0.25">
      <c r="B1980" s="1">
        <v>34851</v>
      </c>
      <c r="C1980" s="30">
        <f>VLOOKUP(B1980,'רביות שנתיות'!B:C,2)</f>
        <v>4</v>
      </c>
      <c r="D1980" s="29">
        <f t="shared" si="30"/>
        <v>1.0738622586670132E-4</v>
      </c>
    </row>
    <row r="1981" spans="2:4" x14ac:dyDescent="0.25">
      <c r="B1981" s="1">
        <v>34852</v>
      </c>
      <c r="C1981" s="30">
        <f>VLOOKUP(B1981,'רביות שנתיות'!B:C,2)</f>
        <v>4</v>
      </c>
      <c r="D1981" s="29">
        <f t="shared" si="30"/>
        <v>1.0738622586670132E-4</v>
      </c>
    </row>
    <row r="1982" spans="2:4" x14ac:dyDescent="0.25">
      <c r="B1982" s="1">
        <v>34853</v>
      </c>
      <c r="C1982" s="30">
        <f>VLOOKUP(B1982,'רביות שנתיות'!B:C,2)</f>
        <v>4</v>
      </c>
      <c r="D1982" s="29">
        <f t="shared" si="30"/>
        <v>1.0738622586670132E-4</v>
      </c>
    </row>
    <row r="1983" spans="2:4" x14ac:dyDescent="0.25">
      <c r="B1983" s="1">
        <v>34854</v>
      </c>
      <c r="C1983" s="30">
        <f>VLOOKUP(B1983,'רביות שנתיות'!B:C,2)</f>
        <v>4</v>
      </c>
      <c r="D1983" s="29">
        <f t="shared" si="30"/>
        <v>1.0738622586670132E-4</v>
      </c>
    </row>
    <row r="1984" spans="2:4" x14ac:dyDescent="0.25">
      <c r="B1984" s="1">
        <v>34855</v>
      </c>
      <c r="C1984" s="30">
        <f>VLOOKUP(B1984,'רביות שנתיות'!B:C,2)</f>
        <v>4</v>
      </c>
      <c r="D1984" s="29">
        <f t="shared" si="30"/>
        <v>1.0738622586670132E-4</v>
      </c>
    </row>
    <row r="1985" spans="2:4" x14ac:dyDescent="0.25">
      <c r="B1985" s="1">
        <v>34856</v>
      </c>
      <c r="C1985" s="30">
        <f>VLOOKUP(B1985,'רביות שנתיות'!B:C,2)</f>
        <v>4</v>
      </c>
      <c r="D1985" s="29">
        <f t="shared" si="30"/>
        <v>1.0738622586670132E-4</v>
      </c>
    </row>
    <row r="1986" spans="2:4" x14ac:dyDescent="0.25">
      <c r="B1986" s="1">
        <v>34857</v>
      </c>
      <c r="C1986" s="30">
        <f>VLOOKUP(B1986,'רביות שנתיות'!B:C,2)</f>
        <v>4</v>
      </c>
      <c r="D1986" s="29">
        <f t="shared" si="30"/>
        <v>1.0738622586670132E-4</v>
      </c>
    </row>
    <row r="1987" spans="2:4" x14ac:dyDescent="0.25">
      <c r="B1987" s="1">
        <v>34858</v>
      </c>
      <c r="C1987" s="30">
        <f>VLOOKUP(B1987,'רביות שנתיות'!B:C,2)</f>
        <v>4</v>
      </c>
      <c r="D1987" s="29">
        <f t="shared" si="30"/>
        <v>1.0738622586670132E-4</v>
      </c>
    </row>
    <row r="1988" spans="2:4" x14ac:dyDescent="0.25">
      <c r="B1988" s="1">
        <v>34859</v>
      </c>
      <c r="C1988" s="30">
        <f>VLOOKUP(B1988,'רביות שנתיות'!B:C,2)</f>
        <v>4</v>
      </c>
      <c r="D1988" s="29">
        <f t="shared" si="30"/>
        <v>1.0738622586670132E-4</v>
      </c>
    </row>
    <row r="1989" spans="2:4" x14ac:dyDescent="0.25">
      <c r="B1989" s="1">
        <v>34860</v>
      </c>
      <c r="C1989" s="30">
        <f>VLOOKUP(B1989,'רביות שנתיות'!B:C,2)</f>
        <v>4</v>
      </c>
      <c r="D1989" s="29">
        <f t="shared" ref="D1989:D2052" si="31">(1+C1989/100)^(1/365.25)-1</f>
        <v>1.0738622586670132E-4</v>
      </c>
    </row>
    <row r="1990" spans="2:4" x14ac:dyDescent="0.25">
      <c r="B1990" s="1">
        <v>34861</v>
      </c>
      <c r="C1990" s="30">
        <f>VLOOKUP(B1990,'רביות שנתיות'!B:C,2)</f>
        <v>4</v>
      </c>
      <c r="D1990" s="29">
        <f t="shared" si="31"/>
        <v>1.0738622586670132E-4</v>
      </c>
    </row>
    <row r="1991" spans="2:4" x14ac:dyDescent="0.25">
      <c r="B1991" s="1">
        <v>34862</v>
      </c>
      <c r="C1991" s="30">
        <f>VLOOKUP(B1991,'רביות שנתיות'!B:C,2)</f>
        <v>4</v>
      </c>
      <c r="D1991" s="29">
        <f t="shared" si="31"/>
        <v>1.0738622586670132E-4</v>
      </c>
    </row>
    <row r="1992" spans="2:4" x14ac:dyDescent="0.25">
      <c r="B1992" s="1">
        <v>34863</v>
      </c>
      <c r="C1992" s="30">
        <f>VLOOKUP(B1992,'רביות שנתיות'!B:C,2)</f>
        <v>4</v>
      </c>
      <c r="D1992" s="29">
        <f t="shared" si="31"/>
        <v>1.0738622586670132E-4</v>
      </c>
    </row>
    <row r="1993" spans="2:4" x14ac:dyDescent="0.25">
      <c r="B1993" s="1">
        <v>34864</v>
      </c>
      <c r="C1993" s="30">
        <f>VLOOKUP(B1993,'רביות שנתיות'!B:C,2)</f>
        <v>4</v>
      </c>
      <c r="D1993" s="29">
        <f t="shared" si="31"/>
        <v>1.0738622586670132E-4</v>
      </c>
    </row>
    <row r="1994" spans="2:4" x14ac:dyDescent="0.25">
      <c r="B1994" s="1">
        <v>34865</v>
      </c>
      <c r="C1994" s="30">
        <f>VLOOKUP(B1994,'רביות שנתיות'!B:C,2)</f>
        <v>4</v>
      </c>
      <c r="D1994" s="29">
        <f t="shared" si="31"/>
        <v>1.0738622586670132E-4</v>
      </c>
    </row>
    <row r="1995" spans="2:4" x14ac:dyDescent="0.25">
      <c r="B1995" s="1">
        <v>34866</v>
      </c>
      <c r="C1995" s="30">
        <f>VLOOKUP(B1995,'רביות שנתיות'!B:C,2)</f>
        <v>4</v>
      </c>
      <c r="D1995" s="29">
        <f t="shared" si="31"/>
        <v>1.0738622586670132E-4</v>
      </c>
    </row>
    <row r="1996" spans="2:4" x14ac:dyDescent="0.25">
      <c r="B1996" s="1">
        <v>34867</v>
      </c>
      <c r="C1996" s="30">
        <f>VLOOKUP(B1996,'רביות שנתיות'!B:C,2)</f>
        <v>4</v>
      </c>
      <c r="D1996" s="29">
        <f t="shared" si="31"/>
        <v>1.0738622586670132E-4</v>
      </c>
    </row>
    <row r="1997" spans="2:4" x14ac:dyDescent="0.25">
      <c r="B1997" s="1">
        <v>34868</v>
      </c>
      <c r="C1997" s="30">
        <f>VLOOKUP(B1997,'רביות שנתיות'!B:C,2)</f>
        <v>4</v>
      </c>
      <c r="D1997" s="29">
        <f t="shared" si="31"/>
        <v>1.0738622586670132E-4</v>
      </c>
    </row>
    <row r="1998" spans="2:4" x14ac:dyDescent="0.25">
      <c r="B1998" s="1">
        <v>34869</v>
      </c>
      <c r="C1998" s="30">
        <f>VLOOKUP(B1998,'רביות שנתיות'!B:C,2)</f>
        <v>4</v>
      </c>
      <c r="D1998" s="29">
        <f t="shared" si="31"/>
        <v>1.0738622586670132E-4</v>
      </c>
    </row>
    <row r="1999" spans="2:4" x14ac:dyDescent="0.25">
      <c r="B1999" s="1">
        <v>34870</v>
      </c>
      <c r="C1999" s="30">
        <f>VLOOKUP(B1999,'רביות שנתיות'!B:C,2)</f>
        <v>4</v>
      </c>
      <c r="D1999" s="29">
        <f t="shared" si="31"/>
        <v>1.0738622586670132E-4</v>
      </c>
    </row>
    <row r="2000" spans="2:4" x14ac:dyDescent="0.25">
      <c r="B2000" s="1">
        <v>34871</v>
      </c>
      <c r="C2000" s="30">
        <f>VLOOKUP(B2000,'רביות שנתיות'!B:C,2)</f>
        <v>4</v>
      </c>
      <c r="D2000" s="29">
        <f t="shared" si="31"/>
        <v>1.0738622586670132E-4</v>
      </c>
    </row>
    <row r="2001" spans="2:4" x14ac:dyDescent="0.25">
      <c r="B2001" s="1">
        <v>34872</v>
      </c>
      <c r="C2001" s="30">
        <f>VLOOKUP(B2001,'רביות שנתיות'!B:C,2)</f>
        <v>4</v>
      </c>
      <c r="D2001" s="29">
        <f t="shared" si="31"/>
        <v>1.0738622586670132E-4</v>
      </c>
    </row>
    <row r="2002" spans="2:4" x14ac:dyDescent="0.25">
      <c r="B2002" s="1">
        <v>34873</v>
      </c>
      <c r="C2002" s="30">
        <f>VLOOKUP(B2002,'רביות שנתיות'!B:C,2)</f>
        <v>4</v>
      </c>
      <c r="D2002" s="29">
        <f t="shared" si="31"/>
        <v>1.0738622586670132E-4</v>
      </c>
    </row>
    <row r="2003" spans="2:4" x14ac:dyDescent="0.25">
      <c r="B2003" s="1">
        <v>34874</v>
      </c>
      <c r="C2003" s="30">
        <f>VLOOKUP(B2003,'רביות שנתיות'!B:C,2)</f>
        <v>4</v>
      </c>
      <c r="D2003" s="29">
        <f t="shared" si="31"/>
        <v>1.0738622586670132E-4</v>
      </c>
    </row>
    <row r="2004" spans="2:4" x14ac:dyDescent="0.25">
      <c r="B2004" s="1">
        <v>34875</v>
      </c>
      <c r="C2004" s="30">
        <f>VLOOKUP(B2004,'רביות שנתיות'!B:C,2)</f>
        <v>4</v>
      </c>
      <c r="D2004" s="29">
        <f t="shared" si="31"/>
        <v>1.0738622586670132E-4</v>
      </c>
    </row>
    <row r="2005" spans="2:4" x14ac:dyDescent="0.25">
      <c r="B2005" s="1">
        <v>34876</v>
      </c>
      <c r="C2005" s="30">
        <f>VLOOKUP(B2005,'רביות שנתיות'!B:C,2)</f>
        <v>4</v>
      </c>
      <c r="D2005" s="29">
        <f t="shared" si="31"/>
        <v>1.0738622586670132E-4</v>
      </c>
    </row>
    <row r="2006" spans="2:4" x14ac:dyDescent="0.25">
      <c r="B2006" s="1">
        <v>34877</v>
      </c>
      <c r="C2006" s="30">
        <f>VLOOKUP(B2006,'רביות שנתיות'!B:C,2)</f>
        <v>4</v>
      </c>
      <c r="D2006" s="29">
        <f t="shared" si="31"/>
        <v>1.0738622586670132E-4</v>
      </c>
    </row>
    <row r="2007" spans="2:4" x14ac:dyDescent="0.25">
      <c r="B2007" s="1">
        <v>34878</v>
      </c>
      <c r="C2007" s="30">
        <f>VLOOKUP(B2007,'רביות שנתיות'!B:C,2)</f>
        <v>4</v>
      </c>
      <c r="D2007" s="29">
        <f t="shared" si="31"/>
        <v>1.0738622586670132E-4</v>
      </c>
    </row>
    <row r="2008" spans="2:4" x14ac:dyDescent="0.25">
      <c r="B2008" s="1">
        <v>34879</v>
      </c>
      <c r="C2008" s="30">
        <f>VLOOKUP(B2008,'רביות שנתיות'!B:C,2)</f>
        <v>4</v>
      </c>
      <c r="D2008" s="29">
        <f t="shared" si="31"/>
        <v>1.0738622586670132E-4</v>
      </c>
    </row>
    <row r="2009" spans="2:4" x14ac:dyDescent="0.25">
      <c r="B2009" s="1">
        <v>34880</v>
      </c>
      <c r="C2009" s="30">
        <f>VLOOKUP(B2009,'רביות שנתיות'!B:C,2)</f>
        <v>4</v>
      </c>
      <c r="D2009" s="29">
        <f t="shared" si="31"/>
        <v>1.0738622586670132E-4</v>
      </c>
    </row>
    <row r="2010" spans="2:4" x14ac:dyDescent="0.25">
      <c r="B2010" s="1">
        <v>34881</v>
      </c>
      <c r="C2010" s="30">
        <f>VLOOKUP(B2010,'רביות שנתיות'!B:C,2)</f>
        <v>4</v>
      </c>
      <c r="D2010" s="29">
        <f t="shared" si="31"/>
        <v>1.0738622586670132E-4</v>
      </c>
    </row>
    <row r="2011" spans="2:4" x14ac:dyDescent="0.25">
      <c r="B2011" s="1">
        <v>34882</v>
      </c>
      <c r="C2011" s="30">
        <f>VLOOKUP(B2011,'רביות שנתיות'!B:C,2)</f>
        <v>4</v>
      </c>
      <c r="D2011" s="29">
        <f t="shared" si="31"/>
        <v>1.0738622586670132E-4</v>
      </c>
    </row>
    <row r="2012" spans="2:4" x14ac:dyDescent="0.25">
      <c r="B2012" s="1">
        <v>34883</v>
      </c>
      <c r="C2012" s="30">
        <f>VLOOKUP(B2012,'רביות שנתיות'!B:C,2)</f>
        <v>4</v>
      </c>
      <c r="D2012" s="29">
        <f t="shared" si="31"/>
        <v>1.0738622586670132E-4</v>
      </c>
    </row>
    <row r="2013" spans="2:4" x14ac:dyDescent="0.25">
      <c r="B2013" s="1">
        <v>34884</v>
      </c>
      <c r="C2013" s="30">
        <f>VLOOKUP(B2013,'רביות שנתיות'!B:C,2)</f>
        <v>4</v>
      </c>
      <c r="D2013" s="29">
        <f t="shared" si="31"/>
        <v>1.0738622586670132E-4</v>
      </c>
    </row>
    <row r="2014" spans="2:4" x14ac:dyDescent="0.25">
      <c r="B2014" s="1">
        <v>34885</v>
      </c>
      <c r="C2014" s="30">
        <f>VLOOKUP(B2014,'רביות שנתיות'!B:C,2)</f>
        <v>4</v>
      </c>
      <c r="D2014" s="29">
        <f t="shared" si="31"/>
        <v>1.0738622586670132E-4</v>
      </c>
    </row>
    <row r="2015" spans="2:4" x14ac:dyDescent="0.25">
      <c r="B2015" s="1">
        <v>34886</v>
      </c>
      <c r="C2015" s="30">
        <f>VLOOKUP(B2015,'רביות שנתיות'!B:C,2)</f>
        <v>4</v>
      </c>
      <c r="D2015" s="29">
        <f t="shared" si="31"/>
        <v>1.0738622586670132E-4</v>
      </c>
    </row>
    <row r="2016" spans="2:4" x14ac:dyDescent="0.25">
      <c r="B2016" s="1">
        <v>34887</v>
      </c>
      <c r="C2016" s="30">
        <f>VLOOKUP(B2016,'רביות שנתיות'!B:C,2)</f>
        <v>4</v>
      </c>
      <c r="D2016" s="29">
        <f t="shared" si="31"/>
        <v>1.0738622586670132E-4</v>
      </c>
    </row>
    <row r="2017" spans="2:4" x14ac:dyDescent="0.25">
      <c r="B2017" s="1">
        <v>34888</v>
      </c>
      <c r="C2017" s="30">
        <f>VLOOKUP(B2017,'רביות שנתיות'!B:C,2)</f>
        <v>4</v>
      </c>
      <c r="D2017" s="29">
        <f t="shared" si="31"/>
        <v>1.0738622586670132E-4</v>
      </c>
    </row>
    <row r="2018" spans="2:4" x14ac:dyDescent="0.25">
      <c r="B2018" s="1">
        <v>34889</v>
      </c>
      <c r="C2018" s="30">
        <f>VLOOKUP(B2018,'רביות שנתיות'!B:C,2)</f>
        <v>4</v>
      </c>
      <c r="D2018" s="29">
        <f t="shared" si="31"/>
        <v>1.0738622586670132E-4</v>
      </c>
    </row>
    <row r="2019" spans="2:4" x14ac:dyDescent="0.25">
      <c r="B2019" s="1">
        <v>34890</v>
      </c>
      <c r="C2019" s="30">
        <f>VLOOKUP(B2019,'רביות שנתיות'!B:C,2)</f>
        <v>4</v>
      </c>
      <c r="D2019" s="29">
        <f t="shared" si="31"/>
        <v>1.0738622586670132E-4</v>
      </c>
    </row>
    <row r="2020" spans="2:4" x14ac:dyDescent="0.25">
      <c r="B2020" s="1">
        <v>34891</v>
      </c>
      <c r="C2020" s="30">
        <f>VLOOKUP(B2020,'רביות שנתיות'!B:C,2)</f>
        <v>4</v>
      </c>
      <c r="D2020" s="29">
        <f t="shared" si="31"/>
        <v>1.0738622586670132E-4</v>
      </c>
    </row>
    <row r="2021" spans="2:4" x14ac:dyDescent="0.25">
      <c r="B2021" s="1">
        <v>34892</v>
      </c>
      <c r="C2021" s="30">
        <f>VLOOKUP(B2021,'רביות שנתיות'!B:C,2)</f>
        <v>4</v>
      </c>
      <c r="D2021" s="29">
        <f t="shared" si="31"/>
        <v>1.0738622586670132E-4</v>
      </c>
    </row>
    <row r="2022" spans="2:4" x14ac:dyDescent="0.25">
      <c r="B2022" s="1">
        <v>34893</v>
      </c>
      <c r="C2022" s="30">
        <f>VLOOKUP(B2022,'רביות שנתיות'!B:C,2)</f>
        <v>4</v>
      </c>
      <c r="D2022" s="29">
        <f t="shared" si="31"/>
        <v>1.0738622586670132E-4</v>
      </c>
    </row>
    <row r="2023" spans="2:4" x14ac:dyDescent="0.25">
      <c r="B2023" s="1">
        <v>34894</v>
      </c>
      <c r="C2023" s="30">
        <f>VLOOKUP(B2023,'רביות שנתיות'!B:C,2)</f>
        <v>4</v>
      </c>
      <c r="D2023" s="29">
        <f t="shared" si="31"/>
        <v>1.0738622586670132E-4</v>
      </c>
    </row>
    <row r="2024" spans="2:4" x14ac:dyDescent="0.25">
      <c r="B2024" s="1">
        <v>34895</v>
      </c>
      <c r="C2024" s="30">
        <f>VLOOKUP(B2024,'רביות שנתיות'!B:C,2)</f>
        <v>4</v>
      </c>
      <c r="D2024" s="29">
        <f t="shared" si="31"/>
        <v>1.0738622586670132E-4</v>
      </c>
    </row>
    <row r="2025" spans="2:4" x14ac:dyDescent="0.25">
      <c r="B2025" s="1">
        <v>34896</v>
      </c>
      <c r="C2025" s="30">
        <f>VLOOKUP(B2025,'רביות שנתיות'!B:C,2)</f>
        <v>4</v>
      </c>
      <c r="D2025" s="29">
        <f t="shared" si="31"/>
        <v>1.0738622586670132E-4</v>
      </c>
    </row>
    <row r="2026" spans="2:4" x14ac:dyDescent="0.25">
      <c r="B2026" s="1">
        <v>34897</v>
      </c>
      <c r="C2026" s="30">
        <f>VLOOKUP(B2026,'רביות שנתיות'!B:C,2)</f>
        <v>4</v>
      </c>
      <c r="D2026" s="29">
        <f t="shared" si="31"/>
        <v>1.0738622586670132E-4</v>
      </c>
    </row>
    <row r="2027" spans="2:4" x14ac:dyDescent="0.25">
      <c r="B2027" s="1">
        <v>34898</v>
      </c>
      <c r="C2027" s="30">
        <f>VLOOKUP(B2027,'רביות שנתיות'!B:C,2)</f>
        <v>4</v>
      </c>
      <c r="D2027" s="29">
        <f t="shared" si="31"/>
        <v>1.0738622586670132E-4</v>
      </c>
    </row>
    <row r="2028" spans="2:4" x14ac:dyDescent="0.25">
      <c r="B2028" s="1">
        <v>34899</v>
      </c>
      <c r="C2028" s="30">
        <f>VLOOKUP(B2028,'רביות שנתיות'!B:C,2)</f>
        <v>4</v>
      </c>
      <c r="D2028" s="29">
        <f t="shared" si="31"/>
        <v>1.0738622586670132E-4</v>
      </c>
    </row>
    <row r="2029" spans="2:4" x14ac:dyDescent="0.25">
      <c r="B2029" s="1">
        <v>34900</v>
      </c>
      <c r="C2029" s="30">
        <f>VLOOKUP(B2029,'רביות שנתיות'!B:C,2)</f>
        <v>4</v>
      </c>
      <c r="D2029" s="29">
        <f t="shared" si="31"/>
        <v>1.0738622586670132E-4</v>
      </c>
    </row>
    <row r="2030" spans="2:4" x14ac:dyDescent="0.25">
      <c r="B2030" s="1">
        <v>34901</v>
      </c>
      <c r="C2030" s="30">
        <f>VLOOKUP(B2030,'רביות שנתיות'!B:C,2)</f>
        <v>4</v>
      </c>
      <c r="D2030" s="29">
        <f t="shared" si="31"/>
        <v>1.0738622586670132E-4</v>
      </c>
    </row>
    <row r="2031" spans="2:4" x14ac:dyDescent="0.25">
      <c r="B2031" s="1">
        <v>34902</v>
      </c>
      <c r="C2031" s="30">
        <f>VLOOKUP(B2031,'רביות שנתיות'!B:C,2)</f>
        <v>4</v>
      </c>
      <c r="D2031" s="29">
        <f t="shared" si="31"/>
        <v>1.0738622586670132E-4</v>
      </c>
    </row>
    <row r="2032" spans="2:4" x14ac:dyDescent="0.25">
      <c r="B2032" s="1">
        <v>34903</v>
      </c>
      <c r="C2032" s="30">
        <f>VLOOKUP(B2032,'רביות שנתיות'!B:C,2)</f>
        <v>4</v>
      </c>
      <c r="D2032" s="29">
        <f t="shared" si="31"/>
        <v>1.0738622586670132E-4</v>
      </c>
    </row>
    <row r="2033" spans="2:4" x14ac:dyDescent="0.25">
      <c r="B2033" s="1">
        <v>34904</v>
      </c>
      <c r="C2033" s="30">
        <f>VLOOKUP(B2033,'רביות שנתיות'!B:C,2)</f>
        <v>4</v>
      </c>
      <c r="D2033" s="29">
        <f t="shared" si="31"/>
        <v>1.0738622586670132E-4</v>
      </c>
    </row>
    <row r="2034" spans="2:4" x14ac:dyDescent="0.25">
      <c r="B2034" s="1">
        <v>34905</v>
      </c>
      <c r="C2034" s="30">
        <f>VLOOKUP(B2034,'רביות שנתיות'!B:C,2)</f>
        <v>4</v>
      </c>
      <c r="D2034" s="29">
        <f t="shared" si="31"/>
        <v>1.0738622586670132E-4</v>
      </c>
    </row>
    <row r="2035" spans="2:4" x14ac:dyDescent="0.25">
      <c r="B2035" s="1">
        <v>34906</v>
      </c>
      <c r="C2035" s="30">
        <f>VLOOKUP(B2035,'רביות שנתיות'!B:C,2)</f>
        <v>4</v>
      </c>
      <c r="D2035" s="29">
        <f t="shared" si="31"/>
        <v>1.0738622586670132E-4</v>
      </c>
    </row>
    <row r="2036" spans="2:4" x14ac:dyDescent="0.25">
      <c r="B2036" s="1">
        <v>34907</v>
      </c>
      <c r="C2036" s="30">
        <f>VLOOKUP(B2036,'רביות שנתיות'!B:C,2)</f>
        <v>4</v>
      </c>
      <c r="D2036" s="29">
        <f t="shared" si="31"/>
        <v>1.0738622586670132E-4</v>
      </c>
    </row>
    <row r="2037" spans="2:4" x14ac:dyDescent="0.25">
      <c r="B2037" s="1">
        <v>34908</v>
      </c>
      <c r="C2037" s="30">
        <f>VLOOKUP(B2037,'רביות שנתיות'!B:C,2)</f>
        <v>4</v>
      </c>
      <c r="D2037" s="29">
        <f t="shared" si="31"/>
        <v>1.0738622586670132E-4</v>
      </c>
    </row>
    <row r="2038" spans="2:4" x14ac:dyDescent="0.25">
      <c r="B2038" s="1">
        <v>34909</v>
      </c>
      <c r="C2038" s="30">
        <f>VLOOKUP(B2038,'רביות שנתיות'!B:C,2)</f>
        <v>4</v>
      </c>
      <c r="D2038" s="29">
        <f t="shared" si="31"/>
        <v>1.0738622586670132E-4</v>
      </c>
    </row>
    <row r="2039" spans="2:4" x14ac:dyDescent="0.25">
      <c r="B2039" s="1">
        <v>34910</v>
      </c>
      <c r="C2039" s="30">
        <f>VLOOKUP(B2039,'רביות שנתיות'!B:C,2)</f>
        <v>4</v>
      </c>
      <c r="D2039" s="29">
        <f t="shared" si="31"/>
        <v>1.0738622586670132E-4</v>
      </c>
    </row>
    <row r="2040" spans="2:4" x14ac:dyDescent="0.25">
      <c r="B2040" s="1">
        <v>34911</v>
      </c>
      <c r="C2040" s="30">
        <f>VLOOKUP(B2040,'רביות שנתיות'!B:C,2)</f>
        <v>4</v>
      </c>
      <c r="D2040" s="29">
        <f t="shared" si="31"/>
        <v>1.0738622586670132E-4</v>
      </c>
    </row>
    <row r="2041" spans="2:4" x14ac:dyDescent="0.25">
      <c r="B2041" s="1">
        <v>34912</v>
      </c>
      <c r="C2041" s="30">
        <f>VLOOKUP(B2041,'רביות שנתיות'!B:C,2)</f>
        <v>4</v>
      </c>
      <c r="D2041" s="29">
        <f t="shared" si="31"/>
        <v>1.0738622586670132E-4</v>
      </c>
    </row>
    <row r="2042" spans="2:4" x14ac:dyDescent="0.25">
      <c r="B2042" s="1">
        <v>34913</v>
      </c>
      <c r="C2042" s="30">
        <f>VLOOKUP(B2042,'רביות שנתיות'!B:C,2)</f>
        <v>4</v>
      </c>
      <c r="D2042" s="29">
        <f t="shared" si="31"/>
        <v>1.0738622586670132E-4</v>
      </c>
    </row>
    <row r="2043" spans="2:4" x14ac:dyDescent="0.25">
      <c r="B2043" s="1">
        <v>34914</v>
      </c>
      <c r="C2043" s="30">
        <f>VLOOKUP(B2043,'רביות שנתיות'!B:C,2)</f>
        <v>4</v>
      </c>
      <c r="D2043" s="29">
        <f t="shared" si="31"/>
        <v>1.0738622586670132E-4</v>
      </c>
    </row>
    <row r="2044" spans="2:4" x14ac:dyDescent="0.25">
      <c r="B2044" s="1">
        <v>34915</v>
      </c>
      <c r="C2044" s="30">
        <f>VLOOKUP(B2044,'רביות שנתיות'!B:C,2)</f>
        <v>4</v>
      </c>
      <c r="D2044" s="29">
        <f t="shared" si="31"/>
        <v>1.0738622586670132E-4</v>
      </c>
    </row>
    <row r="2045" spans="2:4" x14ac:dyDescent="0.25">
      <c r="B2045" s="1">
        <v>34916</v>
      </c>
      <c r="C2045" s="30">
        <f>VLOOKUP(B2045,'רביות שנתיות'!B:C,2)</f>
        <v>4</v>
      </c>
      <c r="D2045" s="29">
        <f t="shared" si="31"/>
        <v>1.0738622586670132E-4</v>
      </c>
    </row>
    <row r="2046" spans="2:4" x14ac:dyDescent="0.25">
      <c r="B2046" s="1">
        <v>34917</v>
      </c>
      <c r="C2046" s="30">
        <f>VLOOKUP(B2046,'רביות שנתיות'!B:C,2)</f>
        <v>4</v>
      </c>
      <c r="D2046" s="29">
        <f t="shared" si="31"/>
        <v>1.0738622586670132E-4</v>
      </c>
    </row>
    <row r="2047" spans="2:4" x14ac:dyDescent="0.25">
      <c r="B2047" s="1">
        <v>34918</v>
      </c>
      <c r="C2047" s="30">
        <f>VLOOKUP(B2047,'רביות שנתיות'!B:C,2)</f>
        <v>4</v>
      </c>
      <c r="D2047" s="29">
        <f t="shared" si="31"/>
        <v>1.0738622586670132E-4</v>
      </c>
    </row>
    <row r="2048" spans="2:4" x14ac:dyDescent="0.25">
      <c r="B2048" s="1">
        <v>34919</v>
      </c>
      <c r="C2048" s="30">
        <f>VLOOKUP(B2048,'רביות שנתיות'!B:C,2)</f>
        <v>4</v>
      </c>
      <c r="D2048" s="29">
        <f t="shared" si="31"/>
        <v>1.0738622586670132E-4</v>
      </c>
    </row>
    <row r="2049" spans="2:4" x14ac:dyDescent="0.25">
      <c r="B2049" s="1">
        <v>34920</v>
      </c>
      <c r="C2049" s="30">
        <f>VLOOKUP(B2049,'רביות שנתיות'!B:C,2)</f>
        <v>4</v>
      </c>
      <c r="D2049" s="29">
        <f t="shared" si="31"/>
        <v>1.0738622586670132E-4</v>
      </c>
    </row>
    <row r="2050" spans="2:4" x14ac:dyDescent="0.25">
      <c r="B2050" s="1">
        <v>34921</v>
      </c>
      <c r="C2050" s="30">
        <f>VLOOKUP(B2050,'רביות שנתיות'!B:C,2)</f>
        <v>4</v>
      </c>
      <c r="D2050" s="29">
        <f t="shared" si="31"/>
        <v>1.0738622586670132E-4</v>
      </c>
    </row>
    <row r="2051" spans="2:4" x14ac:dyDescent="0.25">
      <c r="B2051" s="1">
        <v>34922</v>
      </c>
      <c r="C2051" s="30">
        <f>VLOOKUP(B2051,'רביות שנתיות'!B:C,2)</f>
        <v>4</v>
      </c>
      <c r="D2051" s="29">
        <f t="shared" si="31"/>
        <v>1.0738622586670132E-4</v>
      </c>
    </row>
    <row r="2052" spans="2:4" x14ac:dyDescent="0.25">
      <c r="B2052" s="1">
        <v>34923</v>
      </c>
      <c r="C2052" s="30">
        <f>VLOOKUP(B2052,'רביות שנתיות'!B:C,2)</f>
        <v>4</v>
      </c>
      <c r="D2052" s="29">
        <f t="shared" si="31"/>
        <v>1.0738622586670132E-4</v>
      </c>
    </row>
    <row r="2053" spans="2:4" x14ac:dyDescent="0.25">
      <c r="B2053" s="1">
        <v>34924</v>
      </c>
      <c r="C2053" s="30">
        <f>VLOOKUP(B2053,'רביות שנתיות'!B:C,2)</f>
        <v>4</v>
      </c>
      <c r="D2053" s="29">
        <f t="shared" ref="D2053:D2116" si="32">(1+C2053/100)^(1/365.25)-1</f>
        <v>1.0738622586670132E-4</v>
      </c>
    </row>
    <row r="2054" spans="2:4" x14ac:dyDescent="0.25">
      <c r="B2054" s="1">
        <v>34925</v>
      </c>
      <c r="C2054" s="30">
        <f>VLOOKUP(B2054,'רביות שנתיות'!B:C,2)</f>
        <v>4</v>
      </c>
      <c r="D2054" s="29">
        <f t="shared" si="32"/>
        <v>1.0738622586670132E-4</v>
      </c>
    </row>
    <row r="2055" spans="2:4" x14ac:dyDescent="0.25">
      <c r="B2055" s="1">
        <v>34926</v>
      </c>
      <c r="C2055" s="30">
        <f>VLOOKUP(B2055,'רביות שנתיות'!B:C,2)</f>
        <v>4</v>
      </c>
      <c r="D2055" s="29">
        <f t="shared" si="32"/>
        <v>1.0738622586670132E-4</v>
      </c>
    </row>
    <row r="2056" spans="2:4" x14ac:dyDescent="0.25">
      <c r="B2056" s="1">
        <v>34927</v>
      </c>
      <c r="C2056" s="30">
        <f>VLOOKUP(B2056,'רביות שנתיות'!B:C,2)</f>
        <v>4</v>
      </c>
      <c r="D2056" s="29">
        <f t="shared" si="32"/>
        <v>1.0738622586670132E-4</v>
      </c>
    </row>
    <row r="2057" spans="2:4" x14ac:dyDescent="0.25">
      <c r="B2057" s="1">
        <v>34928</v>
      </c>
      <c r="C2057" s="30">
        <f>VLOOKUP(B2057,'רביות שנתיות'!B:C,2)</f>
        <v>4</v>
      </c>
      <c r="D2057" s="29">
        <f t="shared" si="32"/>
        <v>1.0738622586670132E-4</v>
      </c>
    </row>
    <row r="2058" spans="2:4" x14ac:dyDescent="0.25">
      <c r="B2058" s="1">
        <v>34929</v>
      </c>
      <c r="C2058" s="30">
        <f>VLOOKUP(B2058,'רביות שנתיות'!B:C,2)</f>
        <v>4</v>
      </c>
      <c r="D2058" s="29">
        <f t="shared" si="32"/>
        <v>1.0738622586670132E-4</v>
      </c>
    </row>
    <row r="2059" spans="2:4" x14ac:dyDescent="0.25">
      <c r="B2059" s="1">
        <v>34930</v>
      </c>
      <c r="C2059" s="30">
        <f>VLOOKUP(B2059,'רביות שנתיות'!B:C,2)</f>
        <v>4</v>
      </c>
      <c r="D2059" s="29">
        <f t="shared" si="32"/>
        <v>1.0738622586670132E-4</v>
      </c>
    </row>
    <row r="2060" spans="2:4" x14ac:dyDescent="0.25">
      <c r="B2060" s="1">
        <v>34931</v>
      </c>
      <c r="C2060" s="30">
        <f>VLOOKUP(B2060,'רביות שנתיות'!B:C,2)</f>
        <v>4</v>
      </c>
      <c r="D2060" s="29">
        <f t="shared" si="32"/>
        <v>1.0738622586670132E-4</v>
      </c>
    </row>
    <row r="2061" spans="2:4" x14ac:dyDescent="0.25">
      <c r="B2061" s="1">
        <v>34932</v>
      </c>
      <c r="C2061" s="30">
        <f>VLOOKUP(B2061,'רביות שנתיות'!B:C,2)</f>
        <v>4</v>
      </c>
      <c r="D2061" s="29">
        <f t="shared" si="32"/>
        <v>1.0738622586670132E-4</v>
      </c>
    </row>
    <row r="2062" spans="2:4" x14ac:dyDescent="0.25">
      <c r="B2062" s="1">
        <v>34933</v>
      </c>
      <c r="C2062" s="30">
        <f>VLOOKUP(B2062,'רביות שנתיות'!B:C,2)</f>
        <v>4</v>
      </c>
      <c r="D2062" s="29">
        <f t="shared" si="32"/>
        <v>1.0738622586670132E-4</v>
      </c>
    </row>
    <row r="2063" spans="2:4" x14ac:dyDescent="0.25">
      <c r="B2063" s="1">
        <v>34934</v>
      </c>
      <c r="C2063" s="30">
        <f>VLOOKUP(B2063,'רביות שנתיות'!B:C,2)</f>
        <v>4</v>
      </c>
      <c r="D2063" s="29">
        <f t="shared" si="32"/>
        <v>1.0738622586670132E-4</v>
      </c>
    </row>
    <row r="2064" spans="2:4" x14ac:dyDescent="0.25">
      <c r="B2064" s="1">
        <v>34935</v>
      </c>
      <c r="C2064" s="30">
        <f>VLOOKUP(B2064,'רביות שנתיות'!B:C,2)</f>
        <v>4</v>
      </c>
      <c r="D2064" s="29">
        <f t="shared" si="32"/>
        <v>1.0738622586670132E-4</v>
      </c>
    </row>
    <row r="2065" spans="2:4" x14ac:dyDescent="0.25">
      <c r="B2065" s="1">
        <v>34936</v>
      </c>
      <c r="C2065" s="30">
        <f>VLOOKUP(B2065,'רביות שנתיות'!B:C,2)</f>
        <v>4</v>
      </c>
      <c r="D2065" s="29">
        <f t="shared" si="32"/>
        <v>1.0738622586670132E-4</v>
      </c>
    </row>
    <row r="2066" spans="2:4" x14ac:dyDescent="0.25">
      <c r="B2066" s="1">
        <v>34937</v>
      </c>
      <c r="C2066" s="30">
        <f>VLOOKUP(B2066,'רביות שנתיות'!B:C,2)</f>
        <v>4</v>
      </c>
      <c r="D2066" s="29">
        <f t="shared" si="32"/>
        <v>1.0738622586670132E-4</v>
      </c>
    </row>
    <row r="2067" spans="2:4" x14ac:dyDescent="0.25">
      <c r="B2067" s="1">
        <v>34938</v>
      </c>
      <c r="C2067" s="30">
        <f>VLOOKUP(B2067,'רביות שנתיות'!B:C,2)</f>
        <v>4</v>
      </c>
      <c r="D2067" s="29">
        <f t="shared" si="32"/>
        <v>1.0738622586670132E-4</v>
      </c>
    </row>
    <row r="2068" spans="2:4" x14ac:dyDescent="0.25">
      <c r="B2068" s="1">
        <v>34939</v>
      </c>
      <c r="C2068" s="30">
        <f>VLOOKUP(B2068,'רביות שנתיות'!B:C,2)</f>
        <v>4</v>
      </c>
      <c r="D2068" s="29">
        <f t="shared" si="32"/>
        <v>1.0738622586670132E-4</v>
      </c>
    </row>
    <row r="2069" spans="2:4" x14ac:dyDescent="0.25">
      <c r="B2069" s="1">
        <v>34940</v>
      </c>
      <c r="C2069" s="30">
        <f>VLOOKUP(B2069,'רביות שנתיות'!B:C,2)</f>
        <v>4</v>
      </c>
      <c r="D2069" s="29">
        <f t="shared" si="32"/>
        <v>1.0738622586670132E-4</v>
      </c>
    </row>
    <row r="2070" spans="2:4" x14ac:dyDescent="0.25">
      <c r="B2070" s="1">
        <v>34941</v>
      </c>
      <c r="C2070" s="30">
        <f>VLOOKUP(B2070,'רביות שנתיות'!B:C,2)</f>
        <v>4</v>
      </c>
      <c r="D2070" s="29">
        <f t="shared" si="32"/>
        <v>1.0738622586670132E-4</v>
      </c>
    </row>
    <row r="2071" spans="2:4" x14ac:dyDescent="0.25">
      <c r="B2071" s="1">
        <v>34942</v>
      </c>
      <c r="C2071" s="30">
        <f>VLOOKUP(B2071,'רביות שנתיות'!B:C,2)</f>
        <v>4</v>
      </c>
      <c r="D2071" s="29">
        <f t="shared" si="32"/>
        <v>1.0738622586670132E-4</v>
      </c>
    </row>
    <row r="2072" spans="2:4" x14ac:dyDescent="0.25">
      <c r="B2072" s="1">
        <v>34943</v>
      </c>
      <c r="C2072" s="30">
        <f>VLOOKUP(B2072,'רביות שנתיות'!B:C,2)</f>
        <v>4</v>
      </c>
      <c r="D2072" s="29">
        <f t="shared" si="32"/>
        <v>1.0738622586670132E-4</v>
      </c>
    </row>
    <row r="2073" spans="2:4" x14ac:dyDescent="0.25">
      <c r="B2073" s="1">
        <v>34944</v>
      </c>
      <c r="C2073" s="30">
        <f>VLOOKUP(B2073,'רביות שנתיות'!B:C,2)</f>
        <v>4</v>
      </c>
      <c r="D2073" s="29">
        <f t="shared" si="32"/>
        <v>1.0738622586670132E-4</v>
      </c>
    </row>
    <row r="2074" spans="2:4" x14ac:dyDescent="0.25">
      <c r="B2074" s="1">
        <v>34945</v>
      </c>
      <c r="C2074" s="30">
        <f>VLOOKUP(B2074,'רביות שנתיות'!B:C,2)</f>
        <v>4</v>
      </c>
      <c r="D2074" s="29">
        <f t="shared" si="32"/>
        <v>1.0738622586670132E-4</v>
      </c>
    </row>
    <row r="2075" spans="2:4" x14ac:dyDescent="0.25">
      <c r="B2075" s="1">
        <v>34946</v>
      </c>
      <c r="C2075" s="30">
        <f>VLOOKUP(B2075,'רביות שנתיות'!B:C,2)</f>
        <v>4</v>
      </c>
      <c r="D2075" s="29">
        <f t="shared" si="32"/>
        <v>1.0738622586670132E-4</v>
      </c>
    </row>
    <row r="2076" spans="2:4" x14ac:dyDescent="0.25">
      <c r="B2076" s="1">
        <v>34947</v>
      </c>
      <c r="C2076" s="30">
        <f>VLOOKUP(B2076,'רביות שנתיות'!B:C,2)</f>
        <v>4</v>
      </c>
      <c r="D2076" s="29">
        <f t="shared" si="32"/>
        <v>1.0738622586670132E-4</v>
      </c>
    </row>
    <row r="2077" spans="2:4" x14ac:dyDescent="0.25">
      <c r="B2077" s="1">
        <v>34948</v>
      </c>
      <c r="C2077" s="30">
        <f>VLOOKUP(B2077,'רביות שנתיות'!B:C,2)</f>
        <v>4</v>
      </c>
      <c r="D2077" s="29">
        <f t="shared" si="32"/>
        <v>1.0738622586670132E-4</v>
      </c>
    </row>
    <row r="2078" spans="2:4" x14ac:dyDescent="0.25">
      <c r="B2078" s="1">
        <v>34949</v>
      </c>
      <c r="C2078" s="30">
        <f>VLOOKUP(B2078,'רביות שנתיות'!B:C,2)</f>
        <v>4</v>
      </c>
      <c r="D2078" s="29">
        <f t="shared" si="32"/>
        <v>1.0738622586670132E-4</v>
      </c>
    </row>
    <row r="2079" spans="2:4" x14ac:dyDescent="0.25">
      <c r="B2079" s="1">
        <v>34950</v>
      </c>
      <c r="C2079" s="30">
        <f>VLOOKUP(B2079,'רביות שנתיות'!B:C,2)</f>
        <v>4</v>
      </c>
      <c r="D2079" s="29">
        <f t="shared" si="32"/>
        <v>1.0738622586670132E-4</v>
      </c>
    </row>
    <row r="2080" spans="2:4" x14ac:dyDescent="0.25">
      <c r="B2080" s="1">
        <v>34951</v>
      </c>
      <c r="C2080" s="30">
        <f>VLOOKUP(B2080,'רביות שנתיות'!B:C,2)</f>
        <v>4</v>
      </c>
      <c r="D2080" s="29">
        <f t="shared" si="32"/>
        <v>1.0738622586670132E-4</v>
      </c>
    </row>
    <row r="2081" spans="2:4" x14ac:dyDescent="0.25">
      <c r="B2081" s="1">
        <v>34952</v>
      </c>
      <c r="C2081" s="30">
        <f>VLOOKUP(B2081,'רביות שנתיות'!B:C,2)</f>
        <v>4</v>
      </c>
      <c r="D2081" s="29">
        <f t="shared" si="32"/>
        <v>1.0738622586670132E-4</v>
      </c>
    </row>
    <row r="2082" spans="2:4" x14ac:dyDescent="0.25">
      <c r="B2082" s="1">
        <v>34953</v>
      </c>
      <c r="C2082" s="30">
        <f>VLOOKUP(B2082,'רביות שנתיות'!B:C,2)</f>
        <v>4</v>
      </c>
      <c r="D2082" s="29">
        <f t="shared" si="32"/>
        <v>1.0738622586670132E-4</v>
      </c>
    </row>
    <row r="2083" spans="2:4" x14ac:dyDescent="0.25">
      <c r="B2083" s="1">
        <v>34954</v>
      </c>
      <c r="C2083" s="30">
        <f>VLOOKUP(B2083,'רביות שנתיות'!B:C,2)</f>
        <v>4</v>
      </c>
      <c r="D2083" s="29">
        <f t="shared" si="32"/>
        <v>1.0738622586670132E-4</v>
      </c>
    </row>
    <row r="2084" spans="2:4" x14ac:dyDescent="0.25">
      <c r="B2084" s="1">
        <v>34955</v>
      </c>
      <c r="C2084" s="30">
        <f>VLOOKUP(B2084,'רביות שנתיות'!B:C,2)</f>
        <v>4</v>
      </c>
      <c r="D2084" s="29">
        <f t="shared" si="32"/>
        <v>1.0738622586670132E-4</v>
      </c>
    </row>
    <row r="2085" spans="2:4" x14ac:dyDescent="0.25">
      <c r="B2085" s="1">
        <v>34956</v>
      </c>
      <c r="C2085" s="30">
        <f>VLOOKUP(B2085,'רביות שנתיות'!B:C,2)</f>
        <v>4</v>
      </c>
      <c r="D2085" s="29">
        <f t="shared" si="32"/>
        <v>1.0738622586670132E-4</v>
      </c>
    </row>
    <row r="2086" spans="2:4" x14ac:dyDescent="0.25">
      <c r="B2086" s="1">
        <v>34957</v>
      </c>
      <c r="C2086" s="30">
        <f>VLOOKUP(B2086,'רביות שנתיות'!B:C,2)</f>
        <v>4</v>
      </c>
      <c r="D2086" s="29">
        <f t="shared" si="32"/>
        <v>1.0738622586670132E-4</v>
      </c>
    </row>
    <row r="2087" spans="2:4" x14ac:dyDescent="0.25">
      <c r="B2087" s="1">
        <v>34958</v>
      </c>
      <c r="C2087" s="30">
        <f>VLOOKUP(B2087,'רביות שנתיות'!B:C,2)</f>
        <v>4</v>
      </c>
      <c r="D2087" s="29">
        <f t="shared" si="32"/>
        <v>1.0738622586670132E-4</v>
      </c>
    </row>
    <row r="2088" spans="2:4" x14ac:dyDescent="0.25">
      <c r="B2088" s="1">
        <v>34959</v>
      </c>
      <c r="C2088" s="30">
        <f>VLOOKUP(B2088,'רביות שנתיות'!B:C,2)</f>
        <v>4</v>
      </c>
      <c r="D2088" s="29">
        <f t="shared" si="32"/>
        <v>1.0738622586670132E-4</v>
      </c>
    </row>
    <row r="2089" spans="2:4" x14ac:dyDescent="0.25">
      <c r="B2089" s="1">
        <v>34960</v>
      </c>
      <c r="C2089" s="30">
        <f>VLOOKUP(B2089,'רביות שנתיות'!B:C,2)</f>
        <v>4</v>
      </c>
      <c r="D2089" s="29">
        <f t="shared" si="32"/>
        <v>1.0738622586670132E-4</v>
      </c>
    </row>
    <row r="2090" spans="2:4" x14ac:dyDescent="0.25">
      <c r="B2090" s="1">
        <v>34961</v>
      </c>
      <c r="C2090" s="30">
        <f>VLOOKUP(B2090,'רביות שנתיות'!B:C,2)</f>
        <v>4</v>
      </c>
      <c r="D2090" s="29">
        <f t="shared" si="32"/>
        <v>1.0738622586670132E-4</v>
      </c>
    </row>
    <row r="2091" spans="2:4" x14ac:dyDescent="0.25">
      <c r="B2091" s="1">
        <v>34962</v>
      </c>
      <c r="C2091" s="30">
        <f>VLOOKUP(B2091,'רביות שנתיות'!B:C,2)</f>
        <v>4</v>
      </c>
      <c r="D2091" s="29">
        <f t="shared" si="32"/>
        <v>1.0738622586670132E-4</v>
      </c>
    </row>
    <row r="2092" spans="2:4" x14ac:dyDescent="0.25">
      <c r="B2092" s="1">
        <v>34963</v>
      </c>
      <c r="C2092" s="30">
        <f>VLOOKUP(B2092,'רביות שנתיות'!B:C,2)</f>
        <v>4</v>
      </c>
      <c r="D2092" s="29">
        <f t="shared" si="32"/>
        <v>1.0738622586670132E-4</v>
      </c>
    </row>
    <row r="2093" spans="2:4" x14ac:dyDescent="0.25">
      <c r="B2093" s="1">
        <v>34964</v>
      </c>
      <c r="C2093" s="30">
        <f>VLOOKUP(B2093,'רביות שנתיות'!B:C,2)</f>
        <v>4</v>
      </c>
      <c r="D2093" s="29">
        <f t="shared" si="32"/>
        <v>1.0738622586670132E-4</v>
      </c>
    </row>
    <row r="2094" spans="2:4" x14ac:dyDescent="0.25">
      <c r="B2094" s="1">
        <v>34965</v>
      </c>
      <c r="C2094" s="30">
        <f>VLOOKUP(B2094,'רביות שנתיות'!B:C,2)</f>
        <v>4</v>
      </c>
      <c r="D2094" s="29">
        <f t="shared" si="32"/>
        <v>1.0738622586670132E-4</v>
      </c>
    </row>
    <row r="2095" spans="2:4" x14ac:dyDescent="0.25">
      <c r="B2095" s="1">
        <v>34966</v>
      </c>
      <c r="C2095" s="30">
        <f>VLOOKUP(B2095,'רביות שנתיות'!B:C,2)</f>
        <v>4</v>
      </c>
      <c r="D2095" s="29">
        <f t="shared" si="32"/>
        <v>1.0738622586670132E-4</v>
      </c>
    </row>
    <row r="2096" spans="2:4" x14ac:dyDescent="0.25">
      <c r="B2096" s="1">
        <v>34967</v>
      </c>
      <c r="C2096" s="30">
        <f>VLOOKUP(B2096,'רביות שנתיות'!B:C,2)</f>
        <v>4</v>
      </c>
      <c r="D2096" s="29">
        <f t="shared" si="32"/>
        <v>1.0738622586670132E-4</v>
      </c>
    </row>
    <row r="2097" spans="2:4" x14ac:dyDescent="0.25">
      <c r="B2097" s="1">
        <v>34968</v>
      </c>
      <c r="C2097" s="30">
        <f>VLOOKUP(B2097,'רביות שנתיות'!B:C,2)</f>
        <v>4</v>
      </c>
      <c r="D2097" s="29">
        <f t="shared" si="32"/>
        <v>1.0738622586670132E-4</v>
      </c>
    </row>
    <row r="2098" spans="2:4" x14ac:dyDescent="0.25">
      <c r="B2098" s="1">
        <v>34969</v>
      </c>
      <c r="C2098" s="30">
        <f>VLOOKUP(B2098,'רביות שנתיות'!B:C,2)</f>
        <v>4</v>
      </c>
      <c r="D2098" s="29">
        <f t="shared" si="32"/>
        <v>1.0738622586670132E-4</v>
      </c>
    </row>
    <row r="2099" spans="2:4" x14ac:dyDescent="0.25">
      <c r="B2099" s="1">
        <v>34970</v>
      </c>
      <c r="C2099" s="30">
        <f>VLOOKUP(B2099,'רביות שנתיות'!B:C,2)</f>
        <v>4</v>
      </c>
      <c r="D2099" s="29">
        <f t="shared" si="32"/>
        <v>1.0738622586670132E-4</v>
      </c>
    </row>
    <row r="2100" spans="2:4" x14ac:dyDescent="0.25">
      <c r="B2100" s="1">
        <v>34971</v>
      </c>
      <c r="C2100" s="30">
        <f>VLOOKUP(B2100,'רביות שנתיות'!B:C,2)</f>
        <v>4</v>
      </c>
      <c r="D2100" s="29">
        <f t="shared" si="32"/>
        <v>1.0738622586670132E-4</v>
      </c>
    </row>
    <row r="2101" spans="2:4" x14ac:dyDescent="0.25">
      <c r="B2101" s="1">
        <v>34972</v>
      </c>
      <c r="C2101" s="30">
        <f>VLOOKUP(B2101,'רביות שנתיות'!B:C,2)</f>
        <v>4</v>
      </c>
      <c r="D2101" s="29">
        <f t="shared" si="32"/>
        <v>1.0738622586670132E-4</v>
      </c>
    </row>
    <row r="2102" spans="2:4" x14ac:dyDescent="0.25">
      <c r="B2102" s="1">
        <v>34973</v>
      </c>
      <c r="C2102" s="30">
        <f>VLOOKUP(B2102,'רביות שנתיות'!B:C,2)</f>
        <v>4</v>
      </c>
      <c r="D2102" s="29">
        <f t="shared" si="32"/>
        <v>1.0738622586670132E-4</v>
      </c>
    </row>
    <row r="2103" spans="2:4" x14ac:dyDescent="0.25">
      <c r="B2103" s="1">
        <v>34974</v>
      </c>
      <c r="C2103" s="30">
        <f>VLOOKUP(B2103,'רביות שנתיות'!B:C,2)</f>
        <v>4</v>
      </c>
      <c r="D2103" s="29">
        <f t="shared" si="32"/>
        <v>1.0738622586670132E-4</v>
      </c>
    </row>
    <row r="2104" spans="2:4" x14ac:dyDescent="0.25">
      <c r="B2104" s="1">
        <v>34975</v>
      </c>
      <c r="C2104" s="30">
        <f>VLOOKUP(B2104,'רביות שנתיות'!B:C,2)</f>
        <v>4</v>
      </c>
      <c r="D2104" s="29">
        <f t="shared" si="32"/>
        <v>1.0738622586670132E-4</v>
      </c>
    </row>
    <row r="2105" spans="2:4" x14ac:dyDescent="0.25">
      <c r="B2105" s="1">
        <v>34976</v>
      </c>
      <c r="C2105" s="30">
        <f>VLOOKUP(B2105,'רביות שנתיות'!B:C,2)</f>
        <v>4</v>
      </c>
      <c r="D2105" s="29">
        <f t="shared" si="32"/>
        <v>1.0738622586670132E-4</v>
      </c>
    </row>
    <row r="2106" spans="2:4" x14ac:dyDescent="0.25">
      <c r="B2106" s="1">
        <v>34977</v>
      </c>
      <c r="C2106" s="30">
        <f>VLOOKUP(B2106,'רביות שנתיות'!B:C,2)</f>
        <v>4</v>
      </c>
      <c r="D2106" s="29">
        <f t="shared" si="32"/>
        <v>1.0738622586670132E-4</v>
      </c>
    </row>
    <row r="2107" spans="2:4" x14ac:dyDescent="0.25">
      <c r="B2107" s="1">
        <v>34978</v>
      </c>
      <c r="C2107" s="30">
        <f>VLOOKUP(B2107,'רביות שנתיות'!B:C,2)</f>
        <v>4</v>
      </c>
      <c r="D2107" s="29">
        <f t="shared" si="32"/>
        <v>1.0738622586670132E-4</v>
      </c>
    </row>
    <row r="2108" spans="2:4" x14ac:dyDescent="0.25">
      <c r="B2108" s="1">
        <v>34979</v>
      </c>
      <c r="C2108" s="30">
        <f>VLOOKUP(B2108,'רביות שנתיות'!B:C,2)</f>
        <v>4</v>
      </c>
      <c r="D2108" s="29">
        <f t="shared" si="32"/>
        <v>1.0738622586670132E-4</v>
      </c>
    </row>
    <row r="2109" spans="2:4" x14ac:dyDescent="0.25">
      <c r="B2109" s="1">
        <v>34980</v>
      </c>
      <c r="C2109" s="30">
        <f>VLOOKUP(B2109,'רביות שנתיות'!B:C,2)</f>
        <v>4</v>
      </c>
      <c r="D2109" s="29">
        <f t="shared" si="32"/>
        <v>1.0738622586670132E-4</v>
      </c>
    </row>
    <row r="2110" spans="2:4" x14ac:dyDescent="0.25">
      <c r="B2110" s="1">
        <v>34981</v>
      </c>
      <c r="C2110" s="30">
        <f>VLOOKUP(B2110,'רביות שנתיות'!B:C,2)</f>
        <v>4</v>
      </c>
      <c r="D2110" s="29">
        <f t="shared" si="32"/>
        <v>1.0738622586670132E-4</v>
      </c>
    </row>
    <row r="2111" spans="2:4" x14ac:dyDescent="0.25">
      <c r="B2111" s="1">
        <v>34982</v>
      </c>
      <c r="C2111" s="30">
        <f>VLOOKUP(B2111,'רביות שנתיות'!B:C,2)</f>
        <v>4</v>
      </c>
      <c r="D2111" s="29">
        <f t="shared" si="32"/>
        <v>1.0738622586670132E-4</v>
      </c>
    </row>
    <row r="2112" spans="2:4" x14ac:dyDescent="0.25">
      <c r="B2112" s="1">
        <v>34983</v>
      </c>
      <c r="C2112" s="30">
        <f>VLOOKUP(B2112,'רביות שנתיות'!B:C,2)</f>
        <v>4</v>
      </c>
      <c r="D2112" s="29">
        <f t="shared" si="32"/>
        <v>1.0738622586670132E-4</v>
      </c>
    </row>
    <row r="2113" spans="2:4" x14ac:dyDescent="0.25">
      <c r="B2113" s="1">
        <v>34984</v>
      </c>
      <c r="C2113" s="30">
        <f>VLOOKUP(B2113,'רביות שנתיות'!B:C,2)</f>
        <v>4</v>
      </c>
      <c r="D2113" s="29">
        <f t="shared" si="32"/>
        <v>1.0738622586670132E-4</v>
      </c>
    </row>
    <row r="2114" spans="2:4" x14ac:dyDescent="0.25">
      <c r="B2114" s="1">
        <v>34985</v>
      </c>
      <c r="C2114" s="30">
        <f>VLOOKUP(B2114,'רביות שנתיות'!B:C,2)</f>
        <v>4</v>
      </c>
      <c r="D2114" s="29">
        <f t="shared" si="32"/>
        <v>1.0738622586670132E-4</v>
      </c>
    </row>
    <row r="2115" spans="2:4" x14ac:dyDescent="0.25">
      <c r="B2115" s="1">
        <v>34986</v>
      </c>
      <c r="C2115" s="30">
        <f>VLOOKUP(B2115,'רביות שנתיות'!B:C,2)</f>
        <v>4</v>
      </c>
      <c r="D2115" s="29">
        <f t="shared" si="32"/>
        <v>1.0738622586670132E-4</v>
      </c>
    </row>
    <row r="2116" spans="2:4" x14ac:dyDescent="0.25">
      <c r="B2116" s="1">
        <v>34987</v>
      </c>
      <c r="C2116" s="30">
        <f>VLOOKUP(B2116,'רביות שנתיות'!B:C,2)</f>
        <v>4</v>
      </c>
      <c r="D2116" s="29">
        <f t="shared" si="32"/>
        <v>1.0738622586670132E-4</v>
      </c>
    </row>
    <row r="2117" spans="2:4" x14ac:dyDescent="0.25">
      <c r="B2117" s="1">
        <v>34988</v>
      </c>
      <c r="C2117" s="30">
        <f>VLOOKUP(B2117,'רביות שנתיות'!B:C,2)</f>
        <v>4</v>
      </c>
      <c r="D2117" s="29">
        <f t="shared" ref="D2117:D2180" si="33">(1+C2117/100)^(1/365.25)-1</f>
        <v>1.0738622586670132E-4</v>
      </c>
    </row>
    <row r="2118" spans="2:4" x14ac:dyDescent="0.25">
      <c r="B2118" s="1">
        <v>34989</v>
      </c>
      <c r="C2118" s="30">
        <f>VLOOKUP(B2118,'רביות שנתיות'!B:C,2)</f>
        <v>4</v>
      </c>
      <c r="D2118" s="29">
        <f t="shared" si="33"/>
        <v>1.0738622586670132E-4</v>
      </c>
    </row>
    <row r="2119" spans="2:4" x14ac:dyDescent="0.25">
      <c r="B2119" s="1">
        <v>34990</v>
      </c>
      <c r="C2119" s="30">
        <f>VLOOKUP(B2119,'רביות שנתיות'!B:C,2)</f>
        <v>4</v>
      </c>
      <c r="D2119" s="29">
        <f t="shared" si="33"/>
        <v>1.0738622586670132E-4</v>
      </c>
    </row>
    <row r="2120" spans="2:4" x14ac:dyDescent="0.25">
      <c r="B2120" s="1">
        <v>34991</v>
      </c>
      <c r="C2120" s="30">
        <f>VLOOKUP(B2120,'רביות שנתיות'!B:C,2)</f>
        <v>4</v>
      </c>
      <c r="D2120" s="29">
        <f t="shared" si="33"/>
        <v>1.0738622586670132E-4</v>
      </c>
    </row>
    <row r="2121" spans="2:4" x14ac:dyDescent="0.25">
      <c r="B2121" s="1">
        <v>34992</v>
      </c>
      <c r="C2121" s="30">
        <f>VLOOKUP(B2121,'רביות שנתיות'!B:C,2)</f>
        <v>4</v>
      </c>
      <c r="D2121" s="29">
        <f t="shared" si="33"/>
        <v>1.0738622586670132E-4</v>
      </c>
    </row>
    <row r="2122" spans="2:4" x14ac:dyDescent="0.25">
      <c r="B2122" s="1">
        <v>34993</v>
      </c>
      <c r="C2122" s="30">
        <f>VLOOKUP(B2122,'רביות שנתיות'!B:C,2)</f>
        <v>4</v>
      </c>
      <c r="D2122" s="29">
        <f t="shared" si="33"/>
        <v>1.0738622586670132E-4</v>
      </c>
    </row>
    <row r="2123" spans="2:4" x14ac:dyDescent="0.25">
      <c r="B2123" s="1">
        <v>34994</v>
      </c>
      <c r="C2123" s="30">
        <f>VLOOKUP(B2123,'רביות שנתיות'!B:C,2)</f>
        <v>4</v>
      </c>
      <c r="D2123" s="29">
        <f t="shared" si="33"/>
        <v>1.0738622586670132E-4</v>
      </c>
    </row>
    <row r="2124" spans="2:4" x14ac:dyDescent="0.25">
      <c r="B2124" s="1">
        <v>34995</v>
      </c>
      <c r="C2124" s="30">
        <f>VLOOKUP(B2124,'רביות שנתיות'!B:C,2)</f>
        <v>4</v>
      </c>
      <c r="D2124" s="29">
        <f t="shared" si="33"/>
        <v>1.0738622586670132E-4</v>
      </c>
    </row>
    <row r="2125" spans="2:4" x14ac:dyDescent="0.25">
      <c r="B2125" s="1">
        <v>34996</v>
      </c>
      <c r="C2125" s="30">
        <f>VLOOKUP(B2125,'רביות שנתיות'!B:C,2)</f>
        <v>4</v>
      </c>
      <c r="D2125" s="29">
        <f t="shared" si="33"/>
        <v>1.0738622586670132E-4</v>
      </c>
    </row>
    <row r="2126" spans="2:4" x14ac:dyDescent="0.25">
      <c r="B2126" s="1">
        <v>34997</v>
      </c>
      <c r="C2126" s="30">
        <f>VLOOKUP(B2126,'רביות שנתיות'!B:C,2)</f>
        <v>4</v>
      </c>
      <c r="D2126" s="29">
        <f t="shared" si="33"/>
        <v>1.0738622586670132E-4</v>
      </c>
    </row>
    <row r="2127" spans="2:4" x14ac:dyDescent="0.25">
      <c r="B2127" s="1">
        <v>34998</v>
      </c>
      <c r="C2127" s="30">
        <f>VLOOKUP(B2127,'רביות שנתיות'!B:C,2)</f>
        <v>4</v>
      </c>
      <c r="D2127" s="29">
        <f t="shared" si="33"/>
        <v>1.0738622586670132E-4</v>
      </c>
    </row>
    <row r="2128" spans="2:4" x14ac:dyDescent="0.25">
      <c r="B2128" s="1">
        <v>34999</v>
      </c>
      <c r="C2128" s="30">
        <f>VLOOKUP(B2128,'רביות שנתיות'!B:C,2)</f>
        <v>4</v>
      </c>
      <c r="D2128" s="29">
        <f t="shared" si="33"/>
        <v>1.0738622586670132E-4</v>
      </c>
    </row>
    <row r="2129" spans="2:4" x14ac:dyDescent="0.25">
      <c r="B2129" s="1">
        <v>35000</v>
      </c>
      <c r="C2129" s="30">
        <f>VLOOKUP(B2129,'רביות שנתיות'!B:C,2)</f>
        <v>4</v>
      </c>
      <c r="D2129" s="29">
        <f t="shared" si="33"/>
        <v>1.0738622586670132E-4</v>
      </c>
    </row>
    <row r="2130" spans="2:4" x14ac:dyDescent="0.25">
      <c r="B2130" s="1">
        <v>35001</v>
      </c>
      <c r="C2130" s="30">
        <f>VLOOKUP(B2130,'רביות שנתיות'!B:C,2)</f>
        <v>4</v>
      </c>
      <c r="D2130" s="29">
        <f t="shared" si="33"/>
        <v>1.0738622586670132E-4</v>
      </c>
    </row>
    <row r="2131" spans="2:4" x14ac:dyDescent="0.25">
      <c r="B2131" s="1">
        <v>35002</v>
      </c>
      <c r="C2131" s="30">
        <f>VLOOKUP(B2131,'רביות שנתיות'!B:C,2)</f>
        <v>4</v>
      </c>
      <c r="D2131" s="29">
        <f t="shared" si="33"/>
        <v>1.0738622586670132E-4</v>
      </c>
    </row>
    <row r="2132" spans="2:4" x14ac:dyDescent="0.25">
      <c r="B2132" s="1">
        <v>35003</v>
      </c>
      <c r="C2132" s="30">
        <f>VLOOKUP(B2132,'רביות שנתיות'!B:C,2)</f>
        <v>4</v>
      </c>
      <c r="D2132" s="29">
        <f t="shared" si="33"/>
        <v>1.0738622586670132E-4</v>
      </c>
    </row>
    <row r="2133" spans="2:4" x14ac:dyDescent="0.25">
      <c r="B2133" s="1">
        <v>35004</v>
      </c>
      <c r="C2133" s="30">
        <f>VLOOKUP(B2133,'רביות שנתיות'!B:C,2)</f>
        <v>4</v>
      </c>
      <c r="D2133" s="29">
        <f t="shared" si="33"/>
        <v>1.0738622586670132E-4</v>
      </c>
    </row>
    <row r="2134" spans="2:4" x14ac:dyDescent="0.25">
      <c r="B2134" s="1">
        <v>35005</v>
      </c>
      <c r="C2134" s="30">
        <f>VLOOKUP(B2134,'רביות שנתיות'!B:C,2)</f>
        <v>4</v>
      </c>
      <c r="D2134" s="29">
        <f t="shared" si="33"/>
        <v>1.0738622586670132E-4</v>
      </c>
    </row>
    <row r="2135" spans="2:4" x14ac:dyDescent="0.25">
      <c r="B2135" s="1">
        <v>35006</v>
      </c>
      <c r="C2135" s="30">
        <f>VLOOKUP(B2135,'רביות שנתיות'!B:C,2)</f>
        <v>4</v>
      </c>
      <c r="D2135" s="29">
        <f t="shared" si="33"/>
        <v>1.0738622586670132E-4</v>
      </c>
    </row>
    <row r="2136" spans="2:4" x14ac:dyDescent="0.25">
      <c r="B2136" s="1">
        <v>35007</v>
      </c>
      <c r="C2136" s="30">
        <f>VLOOKUP(B2136,'רביות שנתיות'!B:C,2)</f>
        <v>4</v>
      </c>
      <c r="D2136" s="29">
        <f t="shared" si="33"/>
        <v>1.0738622586670132E-4</v>
      </c>
    </row>
    <row r="2137" spans="2:4" x14ac:dyDescent="0.25">
      <c r="B2137" s="1">
        <v>35008</v>
      </c>
      <c r="C2137" s="30">
        <f>VLOOKUP(B2137,'רביות שנתיות'!B:C,2)</f>
        <v>4</v>
      </c>
      <c r="D2137" s="29">
        <f t="shared" si="33"/>
        <v>1.0738622586670132E-4</v>
      </c>
    </row>
    <row r="2138" spans="2:4" x14ac:dyDescent="0.25">
      <c r="B2138" s="1">
        <v>35009</v>
      </c>
      <c r="C2138" s="30">
        <f>VLOOKUP(B2138,'רביות שנתיות'!B:C,2)</f>
        <v>4</v>
      </c>
      <c r="D2138" s="29">
        <f t="shared" si="33"/>
        <v>1.0738622586670132E-4</v>
      </c>
    </row>
    <row r="2139" spans="2:4" x14ac:dyDescent="0.25">
      <c r="B2139" s="1">
        <v>35010</v>
      </c>
      <c r="C2139" s="30">
        <f>VLOOKUP(B2139,'רביות שנתיות'!B:C,2)</f>
        <v>4</v>
      </c>
      <c r="D2139" s="29">
        <f t="shared" si="33"/>
        <v>1.0738622586670132E-4</v>
      </c>
    </row>
    <row r="2140" spans="2:4" x14ac:dyDescent="0.25">
      <c r="B2140" s="1">
        <v>35011</v>
      </c>
      <c r="C2140" s="30">
        <f>VLOOKUP(B2140,'רביות שנתיות'!B:C,2)</f>
        <v>4</v>
      </c>
      <c r="D2140" s="29">
        <f t="shared" si="33"/>
        <v>1.0738622586670132E-4</v>
      </c>
    </row>
    <row r="2141" spans="2:4" x14ac:dyDescent="0.25">
      <c r="B2141" s="1">
        <v>35012</v>
      </c>
      <c r="C2141" s="30">
        <f>VLOOKUP(B2141,'רביות שנתיות'!B:C,2)</f>
        <v>4</v>
      </c>
      <c r="D2141" s="29">
        <f t="shared" si="33"/>
        <v>1.0738622586670132E-4</v>
      </c>
    </row>
    <row r="2142" spans="2:4" x14ac:dyDescent="0.25">
      <c r="B2142" s="1">
        <v>35013</v>
      </c>
      <c r="C2142" s="30">
        <f>VLOOKUP(B2142,'רביות שנתיות'!B:C,2)</f>
        <v>4</v>
      </c>
      <c r="D2142" s="29">
        <f t="shared" si="33"/>
        <v>1.0738622586670132E-4</v>
      </c>
    </row>
    <row r="2143" spans="2:4" x14ac:dyDescent="0.25">
      <c r="B2143" s="1">
        <v>35014</v>
      </c>
      <c r="C2143" s="30">
        <f>VLOOKUP(B2143,'רביות שנתיות'!B:C,2)</f>
        <v>4</v>
      </c>
      <c r="D2143" s="29">
        <f t="shared" si="33"/>
        <v>1.0738622586670132E-4</v>
      </c>
    </row>
    <row r="2144" spans="2:4" x14ac:dyDescent="0.25">
      <c r="B2144" s="1">
        <v>35015</v>
      </c>
      <c r="C2144" s="30">
        <f>VLOOKUP(B2144,'רביות שנתיות'!B:C,2)</f>
        <v>4</v>
      </c>
      <c r="D2144" s="29">
        <f t="shared" si="33"/>
        <v>1.0738622586670132E-4</v>
      </c>
    </row>
    <row r="2145" spans="2:4" x14ac:dyDescent="0.25">
      <c r="B2145" s="1">
        <v>35016</v>
      </c>
      <c r="C2145" s="30">
        <f>VLOOKUP(B2145,'רביות שנתיות'!B:C,2)</f>
        <v>4</v>
      </c>
      <c r="D2145" s="29">
        <f t="shared" si="33"/>
        <v>1.0738622586670132E-4</v>
      </c>
    </row>
    <row r="2146" spans="2:4" x14ac:dyDescent="0.25">
      <c r="B2146" s="1">
        <v>35017</v>
      </c>
      <c r="C2146" s="30">
        <f>VLOOKUP(B2146,'רביות שנתיות'!B:C,2)</f>
        <v>4</v>
      </c>
      <c r="D2146" s="29">
        <f t="shared" si="33"/>
        <v>1.0738622586670132E-4</v>
      </c>
    </row>
    <row r="2147" spans="2:4" x14ac:dyDescent="0.25">
      <c r="B2147" s="1">
        <v>35018</v>
      </c>
      <c r="C2147" s="30">
        <f>VLOOKUP(B2147,'רביות שנתיות'!B:C,2)</f>
        <v>4</v>
      </c>
      <c r="D2147" s="29">
        <f t="shared" si="33"/>
        <v>1.0738622586670132E-4</v>
      </c>
    </row>
    <row r="2148" spans="2:4" x14ac:dyDescent="0.25">
      <c r="B2148" s="1">
        <v>35019</v>
      </c>
      <c r="C2148" s="30">
        <f>VLOOKUP(B2148,'רביות שנתיות'!B:C,2)</f>
        <v>4</v>
      </c>
      <c r="D2148" s="29">
        <f t="shared" si="33"/>
        <v>1.0738622586670132E-4</v>
      </c>
    </row>
    <row r="2149" spans="2:4" x14ac:dyDescent="0.25">
      <c r="B2149" s="1">
        <v>35020</v>
      </c>
      <c r="C2149" s="30">
        <f>VLOOKUP(B2149,'רביות שנתיות'!B:C,2)</f>
        <v>4</v>
      </c>
      <c r="D2149" s="29">
        <f t="shared" si="33"/>
        <v>1.0738622586670132E-4</v>
      </c>
    </row>
    <row r="2150" spans="2:4" x14ac:dyDescent="0.25">
      <c r="B2150" s="1">
        <v>35021</v>
      </c>
      <c r="C2150" s="30">
        <f>VLOOKUP(B2150,'רביות שנתיות'!B:C,2)</f>
        <v>4</v>
      </c>
      <c r="D2150" s="29">
        <f t="shared" si="33"/>
        <v>1.0738622586670132E-4</v>
      </c>
    </row>
    <row r="2151" spans="2:4" x14ac:dyDescent="0.25">
      <c r="B2151" s="1">
        <v>35022</v>
      </c>
      <c r="C2151" s="30">
        <f>VLOOKUP(B2151,'רביות שנתיות'!B:C,2)</f>
        <v>4</v>
      </c>
      <c r="D2151" s="29">
        <f t="shared" si="33"/>
        <v>1.0738622586670132E-4</v>
      </c>
    </row>
    <row r="2152" spans="2:4" x14ac:dyDescent="0.25">
      <c r="B2152" s="1">
        <v>35023</v>
      </c>
      <c r="C2152" s="30">
        <f>VLOOKUP(B2152,'רביות שנתיות'!B:C,2)</f>
        <v>4</v>
      </c>
      <c r="D2152" s="29">
        <f t="shared" si="33"/>
        <v>1.0738622586670132E-4</v>
      </c>
    </row>
    <row r="2153" spans="2:4" x14ac:dyDescent="0.25">
      <c r="B2153" s="1">
        <v>35024</v>
      </c>
      <c r="C2153" s="30">
        <f>VLOOKUP(B2153,'רביות שנתיות'!B:C,2)</f>
        <v>4</v>
      </c>
      <c r="D2153" s="29">
        <f t="shared" si="33"/>
        <v>1.0738622586670132E-4</v>
      </c>
    </row>
    <row r="2154" spans="2:4" x14ac:dyDescent="0.25">
      <c r="B2154" s="1">
        <v>35025</v>
      </c>
      <c r="C2154" s="30">
        <f>VLOOKUP(B2154,'רביות שנתיות'!B:C,2)</f>
        <v>4</v>
      </c>
      <c r="D2154" s="29">
        <f t="shared" si="33"/>
        <v>1.0738622586670132E-4</v>
      </c>
    </row>
    <row r="2155" spans="2:4" x14ac:dyDescent="0.25">
      <c r="B2155" s="1">
        <v>35026</v>
      </c>
      <c r="C2155" s="30">
        <f>VLOOKUP(B2155,'רביות שנתיות'!B:C,2)</f>
        <v>4</v>
      </c>
      <c r="D2155" s="29">
        <f t="shared" si="33"/>
        <v>1.0738622586670132E-4</v>
      </c>
    </row>
    <row r="2156" spans="2:4" x14ac:dyDescent="0.25">
      <c r="B2156" s="1">
        <v>35027</v>
      </c>
      <c r="C2156" s="30">
        <f>VLOOKUP(B2156,'רביות שנתיות'!B:C,2)</f>
        <v>4</v>
      </c>
      <c r="D2156" s="29">
        <f t="shared" si="33"/>
        <v>1.0738622586670132E-4</v>
      </c>
    </row>
    <row r="2157" spans="2:4" x14ac:dyDescent="0.25">
      <c r="B2157" s="1">
        <v>35028</v>
      </c>
      <c r="C2157" s="30">
        <f>VLOOKUP(B2157,'רביות שנתיות'!B:C,2)</f>
        <v>4</v>
      </c>
      <c r="D2157" s="29">
        <f t="shared" si="33"/>
        <v>1.0738622586670132E-4</v>
      </c>
    </row>
    <row r="2158" spans="2:4" x14ac:dyDescent="0.25">
      <c r="B2158" s="1">
        <v>35029</v>
      </c>
      <c r="C2158" s="30">
        <f>VLOOKUP(B2158,'רביות שנתיות'!B:C,2)</f>
        <v>4</v>
      </c>
      <c r="D2158" s="29">
        <f t="shared" si="33"/>
        <v>1.0738622586670132E-4</v>
      </c>
    </row>
    <row r="2159" spans="2:4" x14ac:dyDescent="0.25">
      <c r="B2159" s="1">
        <v>35030</v>
      </c>
      <c r="C2159" s="30">
        <f>VLOOKUP(B2159,'רביות שנתיות'!B:C,2)</f>
        <v>4</v>
      </c>
      <c r="D2159" s="29">
        <f t="shared" si="33"/>
        <v>1.0738622586670132E-4</v>
      </c>
    </row>
    <row r="2160" spans="2:4" x14ac:dyDescent="0.25">
      <c r="B2160" s="1">
        <v>35031</v>
      </c>
      <c r="C2160" s="30">
        <f>VLOOKUP(B2160,'רביות שנתיות'!B:C,2)</f>
        <v>4</v>
      </c>
      <c r="D2160" s="29">
        <f t="shared" si="33"/>
        <v>1.0738622586670132E-4</v>
      </c>
    </row>
    <row r="2161" spans="2:4" x14ac:dyDescent="0.25">
      <c r="B2161" s="1">
        <v>35032</v>
      </c>
      <c r="C2161" s="30">
        <f>VLOOKUP(B2161,'רביות שנתיות'!B:C,2)</f>
        <v>4</v>
      </c>
      <c r="D2161" s="29">
        <f t="shared" si="33"/>
        <v>1.0738622586670132E-4</v>
      </c>
    </row>
    <row r="2162" spans="2:4" x14ac:dyDescent="0.25">
      <c r="B2162" s="1">
        <v>35033</v>
      </c>
      <c r="C2162" s="30">
        <f>VLOOKUP(B2162,'רביות שנתיות'!B:C,2)</f>
        <v>4</v>
      </c>
      <c r="D2162" s="29">
        <f t="shared" si="33"/>
        <v>1.0738622586670132E-4</v>
      </c>
    </row>
    <row r="2163" spans="2:4" x14ac:dyDescent="0.25">
      <c r="B2163" s="1">
        <v>35034</v>
      </c>
      <c r="C2163" s="30">
        <f>VLOOKUP(B2163,'רביות שנתיות'!B:C,2)</f>
        <v>4</v>
      </c>
      <c r="D2163" s="29">
        <f t="shared" si="33"/>
        <v>1.0738622586670132E-4</v>
      </c>
    </row>
    <row r="2164" spans="2:4" x14ac:dyDescent="0.25">
      <c r="B2164" s="1">
        <v>35035</v>
      </c>
      <c r="C2164" s="30">
        <f>VLOOKUP(B2164,'רביות שנתיות'!B:C,2)</f>
        <v>4</v>
      </c>
      <c r="D2164" s="29">
        <f t="shared" si="33"/>
        <v>1.0738622586670132E-4</v>
      </c>
    </row>
    <row r="2165" spans="2:4" x14ac:dyDescent="0.25">
      <c r="B2165" s="1">
        <v>35036</v>
      </c>
      <c r="C2165" s="30">
        <f>VLOOKUP(B2165,'רביות שנתיות'!B:C,2)</f>
        <v>4</v>
      </c>
      <c r="D2165" s="29">
        <f t="shared" si="33"/>
        <v>1.0738622586670132E-4</v>
      </c>
    </row>
    <row r="2166" spans="2:4" x14ac:dyDescent="0.25">
      <c r="B2166" s="1">
        <v>35037</v>
      </c>
      <c r="C2166" s="30">
        <f>VLOOKUP(B2166,'רביות שנתיות'!B:C,2)</f>
        <v>4</v>
      </c>
      <c r="D2166" s="29">
        <f t="shared" si="33"/>
        <v>1.0738622586670132E-4</v>
      </c>
    </row>
    <row r="2167" spans="2:4" x14ac:dyDescent="0.25">
      <c r="B2167" s="1">
        <v>35038</v>
      </c>
      <c r="C2167" s="30">
        <f>VLOOKUP(B2167,'רביות שנתיות'!B:C,2)</f>
        <v>4</v>
      </c>
      <c r="D2167" s="29">
        <f t="shared" si="33"/>
        <v>1.0738622586670132E-4</v>
      </c>
    </row>
    <row r="2168" spans="2:4" x14ac:dyDescent="0.25">
      <c r="B2168" s="1">
        <v>35039</v>
      </c>
      <c r="C2168" s="30">
        <f>VLOOKUP(B2168,'רביות שנתיות'!B:C,2)</f>
        <v>4</v>
      </c>
      <c r="D2168" s="29">
        <f t="shared" si="33"/>
        <v>1.0738622586670132E-4</v>
      </c>
    </row>
    <row r="2169" spans="2:4" x14ac:dyDescent="0.25">
      <c r="B2169" s="1">
        <v>35040</v>
      </c>
      <c r="C2169" s="30">
        <f>VLOOKUP(B2169,'רביות שנתיות'!B:C,2)</f>
        <v>4</v>
      </c>
      <c r="D2169" s="29">
        <f t="shared" si="33"/>
        <v>1.0738622586670132E-4</v>
      </c>
    </row>
    <row r="2170" spans="2:4" x14ac:dyDescent="0.25">
      <c r="B2170" s="1">
        <v>35041</v>
      </c>
      <c r="C2170" s="30">
        <f>VLOOKUP(B2170,'רביות שנתיות'!B:C,2)</f>
        <v>4</v>
      </c>
      <c r="D2170" s="29">
        <f t="shared" si="33"/>
        <v>1.0738622586670132E-4</v>
      </c>
    </row>
    <row r="2171" spans="2:4" x14ac:dyDescent="0.25">
      <c r="B2171" s="1">
        <v>35042</v>
      </c>
      <c r="C2171" s="30">
        <f>VLOOKUP(B2171,'רביות שנתיות'!B:C,2)</f>
        <v>4</v>
      </c>
      <c r="D2171" s="29">
        <f t="shared" si="33"/>
        <v>1.0738622586670132E-4</v>
      </c>
    </row>
    <row r="2172" spans="2:4" x14ac:dyDescent="0.25">
      <c r="B2172" s="1">
        <v>35043</v>
      </c>
      <c r="C2172" s="30">
        <f>VLOOKUP(B2172,'רביות שנתיות'!B:C,2)</f>
        <v>4</v>
      </c>
      <c r="D2172" s="29">
        <f t="shared" si="33"/>
        <v>1.0738622586670132E-4</v>
      </c>
    </row>
    <row r="2173" spans="2:4" x14ac:dyDescent="0.25">
      <c r="B2173" s="1">
        <v>35044</v>
      </c>
      <c r="C2173" s="30">
        <f>VLOOKUP(B2173,'רביות שנתיות'!B:C,2)</f>
        <v>4</v>
      </c>
      <c r="D2173" s="29">
        <f t="shared" si="33"/>
        <v>1.0738622586670132E-4</v>
      </c>
    </row>
    <row r="2174" spans="2:4" x14ac:dyDescent="0.25">
      <c r="B2174" s="1">
        <v>35045</v>
      </c>
      <c r="C2174" s="30">
        <f>VLOOKUP(B2174,'רביות שנתיות'!B:C,2)</f>
        <v>4</v>
      </c>
      <c r="D2174" s="29">
        <f t="shared" si="33"/>
        <v>1.0738622586670132E-4</v>
      </c>
    </row>
    <row r="2175" spans="2:4" x14ac:dyDescent="0.25">
      <c r="B2175" s="1">
        <v>35046</v>
      </c>
      <c r="C2175" s="30">
        <f>VLOOKUP(B2175,'רביות שנתיות'!B:C,2)</f>
        <v>4</v>
      </c>
      <c r="D2175" s="29">
        <f t="shared" si="33"/>
        <v>1.0738622586670132E-4</v>
      </c>
    </row>
    <row r="2176" spans="2:4" x14ac:dyDescent="0.25">
      <c r="B2176" s="1">
        <v>35047</v>
      </c>
      <c r="C2176" s="30">
        <f>VLOOKUP(B2176,'רביות שנתיות'!B:C,2)</f>
        <v>4</v>
      </c>
      <c r="D2176" s="29">
        <f t="shared" si="33"/>
        <v>1.0738622586670132E-4</v>
      </c>
    </row>
    <row r="2177" spans="2:4" x14ac:dyDescent="0.25">
      <c r="B2177" s="1">
        <v>35048</v>
      </c>
      <c r="C2177" s="30">
        <f>VLOOKUP(B2177,'רביות שנתיות'!B:C,2)</f>
        <v>4</v>
      </c>
      <c r="D2177" s="29">
        <f t="shared" si="33"/>
        <v>1.0738622586670132E-4</v>
      </c>
    </row>
    <row r="2178" spans="2:4" x14ac:dyDescent="0.25">
      <c r="B2178" s="1">
        <v>35049</v>
      </c>
      <c r="C2178" s="30">
        <f>VLOOKUP(B2178,'רביות שנתיות'!B:C,2)</f>
        <v>4</v>
      </c>
      <c r="D2178" s="29">
        <f t="shared" si="33"/>
        <v>1.0738622586670132E-4</v>
      </c>
    </row>
    <row r="2179" spans="2:4" x14ac:dyDescent="0.25">
      <c r="B2179" s="1">
        <v>35050</v>
      </c>
      <c r="C2179" s="30">
        <f>VLOOKUP(B2179,'רביות שנתיות'!B:C,2)</f>
        <v>4</v>
      </c>
      <c r="D2179" s="29">
        <f t="shared" si="33"/>
        <v>1.0738622586670132E-4</v>
      </c>
    </row>
    <row r="2180" spans="2:4" x14ac:dyDescent="0.25">
      <c r="B2180" s="1">
        <v>35051</v>
      </c>
      <c r="C2180" s="30">
        <f>VLOOKUP(B2180,'רביות שנתיות'!B:C,2)</f>
        <v>4</v>
      </c>
      <c r="D2180" s="29">
        <f t="shared" si="33"/>
        <v>1.0738622586670132E-4</v>
      </c>
    </row>
    <row r="2181" spans="2:4" x14ac:dyDescent="0.25">
      <c r="B2181" s="1">
        <v>35052</v>
      </c>
      <c r="C2181" s="30">
        <f>VLOOKUP(B2181,'רביות שנתיות'!B:C,2)</f>
        <v>4</v>
      </c>
      <c r="D2181" s="29">
        <f t="shared" ref="D2181:D2244" si="34">(1+C2181/100)^(1/365.25)-1</f>
        <v>1.0738622586670132E-4</v>
      </c>
    </row>
    <row r="2182" spans="2:4" x14ac:dyDescent="0.25">
      <c r="B2182" s="1">
        <v>35053</v>
      </c>
      <c r="C2182" s="30">
        <f>VLOOKUP(B2182,'רביות שנתיות'!B:C,2)</f>
        <v>4</v>
      </c>
      <c r="D2182" s="29">
        <f t="shared" si="34"/>
        <v>1.0738622586670132E-4</v>
      </c>
    </row>
    <row r="2183" spans="2:4" x14ac:dyDescent="0.25">
      <c r="B2183" s="1">
        <v>35054</v>
      </c>
      <c r="C2183" s="30">
        <f>VLOOKUP(B2183,'רביות שנתיות'!B:C,2)</f>
        <v>4</v>
      </c>
      <c r="D2183" s="29">
        <f t="shared" si="34"/>
        <v>1.0738622586670132E-4</v>
      </c>
    </row>
    <row r="2184" spans="2:4" x14ac:dyDescent="0.25">
      <c r="B2184" s="1">
        <v>35055</v>
      </c>
      <c r="C2184" s="30">
        <f>VLOOKUP(B2184,'רביות שנתיות'!B:C,2)</f>
        <v>4</v>
      </c>
      <c r="D2184" s="29">
        <f t="shared" si="34"/>
        <v>1.0738622586670132E-4</v>
      </c>
    </row>
    <row r="2185" spans="2:4" x14ac:dyDescent="0.25">
      <c r="B2185" s="1">
        <v>35056</v>
      </c>
      <c r="C2185" s="30">
        <f>VLOOKUP(B2185,'רביות שנתיות'!B:C,2)</f>
        <v>4</v>
      </c>
      <c r="D2185" s="29">
        <f t="shared" si="34"/>
        <v>1.0738622586670132E-4</v>
      </c>
    </row>
    <row r="2186" spans="2:4" x14ac:dyDescent="0.25">
      <c r="B2186" s="1">
        <v>35057</v>
      </c>
      <c r="C2186" s="30">
        <f>VLOOKUP(B2186,'רביות שנתיות'!B:C,2)</f>
        <v>4</v>
      </c>
      <c r="D2186" s="29">
        <f t="shared" si="34"/>
        <v>1.0738622586670132E-4</v>
      </c>
    </row>
    <row r="2187" spans="2:4" x14ac:dyDescent="0.25">
      <c r="B2187" s="1">
        <v>35058</v>
      </c>
      <c r="C2187" s="30">
        <f>VLOOKUP(B2187,'רביות שנתיות'!B:C,2)</f>
        <v>4</v>
      </c>
      <c r="D2187" s="29">
        <f t="shared" si="34"/>
        <v>1.0738622586670132E-4</v>
      </c>
    </row>
    <row r="2188" spans="2:4" x14ac:dyDescent="0.25">
      <c r="B2188" s="1">
        <v>35059</v>
      </c>
      <c r="C2188" s="30">
        <f>VLOOKUP(B2188,'רביות שנתיות'!B:C,2)</f>
        <v>4</v>
      </c>
      <c r="D2188" s="29">
        <f t="shared" si="34"/>
        <v>1.0738622586670132E-4</v>
      </c>
    </row>
    <row r="2189" spans="2:4" x14ac:dyDescent="0.25">
      <c r="B2189" s="1">
        <v>35060</v>
      </c>
      <c r="C2189" s="30">
        <f>VLOOKUP(B2189,'רביות שנתיות'!B:C,2)</f>
        <v>4</v>
      </c>
      <c r="D2189" s="29">
        <f t="shared" si="34"/>
        <v>1.0738622586670132E-4</v>
      </c>
    </row>
    <row r="2190" spans="2:4" x14ac:dyDescent="0.25">
      <c r="B2190" s="1">
        <v>35061</v>
      </c>
      <c r="C2190" s="30">
        <f>VLOOKUP(B2190,'רביות שנתיות'!B:C,2)</f>
        <v>4</v>
      </c>
      <c r="D2190" s="29">
        <f t="shared" si="34"/>
        <v>1.0738622586670132E-4</v>
      </c>
    </row>
    <row r="2191" spans="2:4" x14ac:dyDescent="0.25">
      <c r="B2191" s="1">
        <v>35062</v>
      </c>
      <c r="C2191" s="30">
        <f>VLOOKUP(B2191,'רביות שנתיות'!B:C,2)</f>
        <v>4</v>
      </c>
      <c r="D2191" s="29">
        <f t="shared" si="34"/>
        <v>1.0738622586670132E-4</v>
      </c>
    </row>
    <row r="2192" spans="2:4" x14ac:dyDescent="0.25">
      <c r="B2192" s="1">
        <v>35063</v>
      </c>
      <c r="C2192" s="30">
        <f>VLOOKUP(B2192,'רביות שנתיות'!B:C,2)</f>
        <v>4</v>
      </c>
      <c r="D2192" s="29">
        <f t="shared" si="34"/>
        <v>1.0738622586670132E-4</v>
      </c>
    </row>
    <row r="2193" spans="2:4" x14ac:dyDescent="0.25">
      <c r="B2193" s="1">
        <v>35064</v>
      </c>
      <c r="C2193" s="30">
        <f>VLOOKUP(B2193,'רביות שנתיות'!B:C,2)</f>
        <v>4</v>
      </c>
      <c r="D2193" s="29">
        <f t="shared" si="34"/>
        <v>1.0738622586670132E-4</v>
      </c>
    </row>
    <row r="2194" spans="2:4" x14ac:dyDescent="0.25">
      <c r="B2194" s="1">
        <v>35065</v>
      </c>
      <c r="C2194" s="30">
        <f>VLOOKUP(B2194,'רביות שנתיות'!B:C,2)</f>
        <v>4</v>
      </c>
      <c r="D2194" s="29">
        <f t="shared" si="34"/>
        <v>1.0738622586670132E-4</v>
      </c>
    </row>
    <row r="2195" spans="2:4" x14ac:dyDescent="0.25">
      <c r="B2195" s="1">
        <v>35066</v>
      </c>
      <c r="C2195" s="30">
        <f>VLOOKUP(B2195,'רביות שנתיות'!B:C,2)</f>
        <v>4</v>
      </c>
      <c r="D2195" s="29">
        <f t="shared" si="34"/>
        <v>1.0738622586670132E-4</v>
      </c>
    </row>
    <row r="2196" spans="2:4" x14ac:dyDescent="0.25">
      <c r="B2196" s="1">
        <v>35067</v>
      </c>
      <c r="C2196" s="30">
        <f>VLOOKUP(B2196,'רביות שנתיות'!B:C,2)</f>
        <v>4</v>
      </c>
      <c r="D2196" s="29">
        <f t="shared" si="34"/>
        <v>1.0738622586670132E-4</v>
      </c>
    </row>
    <row r="2197" spans="2:4" x14ac:dyDescent="0.25">
      <c r="B2197" s="1">
        <v>35068</v>
      </c>
      <c r="C2197" s="30">
        <f>VLOOKUP(B2197,'רביות שנתיות'!B:C,2)</f>
        <v>4</v>
      </c>
      <c r="D2197" s="29">
        <f t="shared" si="34"/>
        <v>1.0738622586670132E-4</v>
      </c>
    </row>
    <row r="2198" spans="2:4" x14ac:dyDescent="0.25">
      <c r="B2198" s="1">
        <v>35069</v>
      </c>
      <c r="C2198" s="30">
        <f>VLOOKUP(B2198,'רביות שנתיות'!B:C,2)</f>
        <v>4</v>
      </c>
      <c r="D2198" s="29">
        <f t="shared" si="34"/>
        <v>1.0738622586670132E-4</v>
      </c>
    </row>
    <row r="2199" spans="2:4" x14ac:dyDescent="0.25">
      <c r="B2199" s="1">
        <v>35070</v>
      </c>
      <c r="C2199" s="30">
        <f>VLOOKUP(B2199,'רביות שנתיות'!B:C,2)</f>
        <v>4</v>
      </c>
      <c r="D2199" s="29">
        <f t="shared" si="34"/>
        <v>1.0738622586670132E-4</v>
      </c>
    </row>
    <row r="2200" spans="2:4" x14ac:dyDescent="0.25">
      <c r="B2200" s="1">
        <v>35071</v>
      </c>
      <c r="C2200" s="30">
        <f>VLOOKUP(B2200,'רביות שנתיות'!B:C,2)</f>
        <v>4</v>
      </c>
      <c r="D2200" s="29">
        <f t="shared" si="34"/>
        <v>1.0738622586670132E-4</v>
      </c>
    </row>
    <row r="2201" spans="2:4" x14ac:dyDescent="0.25">
      <c r="B2201" s="1">
        <v>35072</v>
      </c>
      <c r="C2201" s="30">
        <f>VLOOKUP(B2201,'רביות שנתיות'!B:C,2)</f>
        <v>4</v>
      </c>
      <c r="D2201" s="29">
        <f t="shared" si="34"/>
        <v>1.0738622586670132E-4</v>
      </c>
    </row>
    <row r="2202" spans="2:4" x14ac:dyDescent="0.25">
      <c r="B2202" s="1">
        <v>35073</v>
      </c>
      <c r="C2202" s="30">
        <f>VLOOKUP(B2202,'רביות שנתיות'!B:C,2)</f>
        <v>4</v>
      </c>
      <c r="D2202" s="29">
        <f t="shared" si="34"/>
        <v>1.0738622586670132E-4</v>
      </c>
    </row>
    <row r="2203" spans="2:4" x14ac:dyDescent="0.25">
      <c r="B2203" s="1">
        <v>35074</v>
      </c>
      <c r="C2203" s="30">
        <f>VLOOKUP(B2203,'רביות שנתיות'!B:C,2)</f>
        <v>4</v>
      </c>
      <c r="D2203" s="29">
        <f t="shared" si="34"/>
        <v>1.0738622586670132E-4</v>
      </c>
    </row>
    <row r="2204" spans="2:4" x14ac:dyDescent="0.25">
      <c r="B2204" s="1">
        <v>35075</v>
      </c>
      <c r="C2204" s="30">
        <f>VLOOKUP(B2204,'רביות שנתיות'!B:C,2)</f>
        <v>4</v>
      </c>
      <c r="D2204" s="29">
        <f t="shared" si="34"/>
        <v>1.0738622586670132E-4</v>
      </c>
    </row>
    <row r="2205" spans="2:4" x14ac:dyDescent="0.25">
      <c r="B2205" s="1">
        <v>35076</v>
      </c>
      <c r="C2205" s="30">
        <f>VLOOKUP(B2205,'רביות שנתיות'!B:C,2)</f>
        <v>4</v>
      </c>
      <c r="D2205" s="29">
        <f t="shared" si="34"/>
        <v>1.0738622586670132E-4</v>
      </c>
    </row>
    <row r="2206" spans="2:4" x14ac:dyDescent="0.25">
      <c r="B2206" s="1">
        <v>35077</v>
      </c>
      <c r="C2206" s="30">
        <f>VLOOKUP(B2206,'רביות שנתיות'!B:C,2)</f>
        <v>4</v>
      </c>
      <c r="D2206" s="29">
        <f t="shared" si="34"/>
        <v>1.0738622586670132E-4</v>
      </c>
    </row>
    <row r="2207" spans="2:4" x14ac:dyDescent="0.25">
      <c r="B2207" s="1">
        <v>35078</v>
      </c>
      <c r="C2207" s="30">
        <f>VLOOKUP(B2207,'רביות שנתיות'!B:C,2)</f>
        <v>4</v>
      </c>
      <c r="D2207" s="29">
        <f t="shared" si="34"/>
        <v>1.0738622586670132E-4</v>
      </c>
    </row>
    <row r="2208" spans="2:4" x14ac:dyDescent="0.25">
      <c r="B2208" s="1">
        <v>35079</v>
      </c>
      <c r="C2208" s="30">
        <f>VLOOKUP(B2208,'רביות שנתיות'!B:C,2)</f>
        <v>4</v>
      </c>
      <c r="D2208" s="29">
        <f t="shared" si="34"/>
        <v>1.0738622586670132E-4</v>
      </c>
    </row>
    <row r="2209" spans="2:4" x14ac:dyDescent="0.25">
      <c r="B2209" s="1">
        <v>35080</v>
      </c>
      <c r="C2209" s="30">
        <f>VLOOKUP(B2209,'רביות שנתיות'!B:C,2)</f>
        <v>4</v>
      </c>
      <c r="D2209" s="29">
        <f t="shared" si="34"/>
        <v>1.0738622586670132E-4</v>
      </c>
    </row>
    <row r="2210" spans="2:4" x14ac:dyDescent="0.25">
      <c r="B2210" s="1">
        <v>35081</v>
      </c>
      <c r="C2210" s="30">
        <f>VLOOKUP(B2210,'רביות שנתיות'!B:C,2)</f>
        <v>4</v>
      </c>
      <c r="D2210" s="29">
        <f t="shared" si="34"/>
        <v>1.0738622586670132E-4</v>
      </c>
    </row>
    <row r="2211" spans="2:4" x14ac:dyDescent="0.25">
      <c r="B2211" s="1">
        <v>35082</v>
      </c>
      <c r="C2211" s="30">
        <f>VLOOKUP(B2211,'רביות שנתיות'!B:C,2)</f>
        <v>4</v>
      </c>
      <c r="D2211" s="29">
        <f t="shared" si="34"/>
        <v>1.0738622586670132E-4</v>
      </c>
    </row>
    <row r="2212" spans="2:4" x14ac:dyDescent="0.25">
      <c r="B2212" s="1">
        <v>35083</v>
      </c>
      <c r="C2212" s="30">
        <f>VLOOKUP(B2212,'רביות שנתיות'!B:C,2)</f>
        <v>4</v>
      </c>
      <c r="D2212" s="29">
        <f t="shared" si="34"/>
        <v>1.0738622586670132E-4</v>
      </c>
    </row>
    <row r="2213" spans="2:4" x14ac:dyDescent="0.25">
      <c r="B2213" s="1">
        <v>35084</v>
      </c>
      <c r="C2213" s="30">
        <f>VLOOKUP(B2213,'רביות שנתיות'!B:C,2)</f>
        <v>4</v>
      </c>
      <c r="D2213" s="29">
        <f t="shared" si="34"/>
        <v>1.0738622586670132E-4</v>
      </c>
    </row>
    <row r="2214" spans="2:4" x14ac:dyDescent="0.25">
      <c r="B2214" s="1">
        <v>35085</v>
      </c>
      <c r="C2214" s="30">
        <f>VLOOKUP(B2214,'רביות שנתיות'!B:C,2)</f>
        <v>4</v>
      </c>
      <c r="D2214" s="29">
        <f t="shared" si="34"/>
        <v>1.0738622586670132E-4</v>
      </c>
    </row>
    <row r="2215" spans="2:4" x14ac:dyDescent="0.25">
      <c r="B2215" s="1">
        <v>35086</v>
      </c>
      <c r="C2215" s="30">
        <f>VLOOKUP(B2215,'רביות שנתיות'!B:C,2)</f>
        <v>4</v>
      </c>
      <c r="D2215" s="29">
        <f t="shared" si="34"/>
        <v>1.0738622586670132E-4</v>
      </c>
    </row>
    <row r="2216" spans="2:4" x14ac:dyDescent="0.25">
      <c r="B2216" s="1">
        <v>35087</v>
      </c>
      <c r="C2216" s="30">
        <f>VLOOKUP(B2216,'רביות שנתיות'!B:C,2)</f>
        <v>4</v>
      </c>
      <c r="D2216" s="29">
        <f t="shared" si="34"/>
        <v>1.0738622586670132E-4</v>
      </c>
    </row>
    <row r="2217" spans="2:4" x14ac:dyDescent="0.25">
      <c r="B2217" s="1">
        <v>35088</v>
      </c>
      <c r="C2217" s="30">
        <f>VLOOKUP(B2217,'רביות שנתיות'!B:C,2)</f>
        <v>4</v>
      </c>
      <c r="D2217" s="29">
        <f t="shared" si="34"/>
        <v>1.0738622586670132E-4</v>
      </c>
    </row>
    <row r="2218" spans="2:4" x14ac:dyDescent="0.25">
      <c r="B2218" s="1">
        <v>35089</v>
      </c>
      <c r="C2218" s="30">
        <f>VLOOKUP(B2218,'רביות שנתיות'!B:C,2)</f>
        <v>4</v>
      </c>
      <c r="D2218" s="29">
        <f t="shared" si="34"/>
        <v>1.0738622586670132E-4</v>
      </c>
    </row>
    <row r="2219" spans="2:4" x14ac:dyDescent="0.25">
      <c r="B2219" s="1">
        <v>35090</v>
      </c>
      <c r="C2219" s="30">
        <f>VLOOKUP(B2219,'רביות שנתיות'!B:C,2)</f>
        <v>4</v>
      </c>
      <c r="D2219" s="29">
        <f t="shared" si="34"/>
        <v>1.0738622586670132E-4</v>
      </c>
    </row>
    <row r="2220" spans="2:4" x14ac:dyDescent="0.25">
      <c r="B2220" s="1">
        <v>35091</v>
      </c>
      <c r="C2220" s="30">
        <f>VLOOKUP(B2220,'רביות שנתיות'!B:C,2)</f>
        <v>4</v>
      </c>
      <c r="D2220" s="29">
        <f t="shared" si="34"/>
        <v>1.0738622586670132E-4</v>
      </c>
    </row>
    <row r="2221" spans="2:4" x14ac:dyDescent="0.25">
      <c r="B2221" s="1">
        <v>35092</v>
      </c>
      <c r="C2221" s="30">
        <f>VLOOKUP(B2221,'רביות שנתיות'!B:C,2)</f>
        <v>4</v>
      </c>
      <c r="D2221" s="29">
        <f t="shared" si="34"/>
        <v>1.0738622586670132E-4</v>
      </c>
    </row>
    <row r="2222" spans="2:4" x14ac:dyDescent="0.25">
      <c r="B2222" s="1">
        <v>35093</v>
      </c>
      <c r="C2222" s="30">
        <f>VLOOKUP(B2222,'רביות שנתיות'!B:C,2)</f>
        <v>4</v>
      </c>
      <c r="D2222" s="29">
        <f t="shared" si="34"/>
        <v>1.0738622586670132E-4</v>
      </c>
    </row>
    <row r="2223" spans="2:4" x14ac:dyDescent="0.25">
      <c r="B2223" s="1">
        <v>35094</v>
      </c>
      <c r="C2223" s="30">
        <f>VLOOKUP(B2223,'רביות שנתיות'!B:C,2)</f>
        <v>4</v>
      </c>
      <c r="D2223" s="29">
        <f t="shared" si="34"/>
        <v>1.0738622586670132E-4</v>
      </c>
    </row>
    <row r="2224" spans="2:4" x14ac:dyDescent="0.25">
      <c r="B2224" s="1">
        <v>35095</v>
      </c>
      <c r="C2224" s="30">
        <f>VLOOKUP(B2224,'רביות שנתיות'!B:C,2)</f>
        <v>4</v>
      </c>
      <c r="D2224" s="29">
        <f t="shared" si="34"/>
        <v>1.0738622586670132E-4</v>
      </c>
    </row>
    <row r="2225" spans="2:4" x14ac:dyDescent="0.25">
      <c r="B2225" s="1">
        <v>35096</v>
      </c>
      <c r="C2225" s="30">
        <f>VLOOKUP(B2225,'רביות שנתיות'!B:C,2)</f>
        <v>4</v>
      </c>
      <c r="D2225" s="29">
        <f t="shared" si="34"/>
        <v>1.0738622586670132E-4</v>
      </c>
    </row>
    <row r="2226" spans="2:4" x14ac:dyDescent="0.25">
      <c r="B2226" s="1">
        <v>35097</v>
      </c>
      <c r="C2226" s="30">
        <f>VLOOKUP(B2226,'רביות שנתיות'!B:C,2)</f>
        <v>4</v>
      </c>
      <c r="D2226" s="29">
        <f t="shared" si="34"/>
        <v>1.0738622586670132E-4</v>
      </c>
    </row>
    <row r="2227" spans="2:4" x14ac:dyDescent="0.25">
      <c r="B2227" s="1">
        <v>35098</v>
      </c>
      <c r="C2227" s="30">
        <f>VLOOKUP(B2227,'רביות שנתיות'!B:C,2)</f>
        <v>4</v>
      </c>
      <c r="D2227" s="29">
        <f t="shared" si="34"/>
        <v>1.0738622586670132E-4</v>
      </c>
    </row>
    <row r="2228" spans="2:4" x14ac:dyDescent="0.25">
      <c r="B2228" s="1">
        <v>35099</v>
      </c>
      <c r="C2228" s="30">
        <f>VLOOKUP(B2228,'רביות שנתיות'!B:C,2)</f>
        <v>4</v>
      </c>
      <c r="D2228" s="29">
        <f t="shared" si="34"/>
        <v>1.0738622586670132E-4</v>
      </c>
    </row>
    <row r="2229" spans="2:4" x14ac:dyDescent="0.25">
      <c r="B2229" s="1">
        <v>35100</v>
      </c>
      <c r="C2229" s="30">
        <f>VLOOKUP(B2229,'רביות שנתיות'!B:C,2)</f>
        <v>4</v>
      </c>
      <c r="D2229" s="29">
        <f t="shared" si="34"/>
        <v>1.0738622586670132E-4</v>
      </c>
    </row>
    <row r="2230" spans="2:4" x14ac:dyDescent="0.25">
      <c r="B2230" s="1">
        <v>35101</v>
      </c>
      <c r="C2230" s="30">
        <f>VLOOKUP(B2230,'רביות שנתיות'!B:C,2)</f>
        <v>4</v>
      </c>
      <c r="D2230" s="29">
        <f t="shared" si="34"/>
        <v>1.0738622586670132E-4</v>
      </c>
    </row>
    <row r="2231" spans="2:4" x14ac:dyDescent="0.25">
      <c r="B2231" s="1">
        <v>35102</v>
      </c>
      <c r="C2231" s="30">
        <f>VLOOKUP(B2231,'רביות שנתיות'!B:C,2)</f>
        <v>4</v>
      </c>
      <c r="D2231" s="29">
        <f t="shared" si="34"/>
        <v>1.0738622586670132E-4</v>
      </c>
    </row>
    <row r="2232" spans="2:4" x14ac:dyDescent="0.25">
      <c r="B2232" s="1">
        <v>35103</v>
      </c>
      <c r="C2232" s="30">
        <f>VLOOKUP(B2232,'רביות שנתיות'!B:C,2)</f>
        <v>4</v>
      </c>
      <c r="D2232" s="29">
        <f t="shared" si="34"/>
        <v>1.0738622586670132E-4</v>
      </c>
    </row>
    <row r="2233" spans="2:4" x14ac:dyDescent="0.25">
      <c r="B2233" s="1">
        <v>35104</v>
      </c>
      <c r="C2233" s="30">
        <f>VLOOKUP(B2233,'רביות שנתיות'!B:C,2)</f>
        <v>4</v>
      </c>
      <c r="D2233" s="29">
        <f t="shared" si="34"/>
        <v>1.0738622586670132E-4</v>
      </c>
    </row>
    <row r="2234" spans="2:4" x14ac:dyDescent="0.25">
      <c r="B2234" s="1">
        <v>35105</v>
      </c>
      <c r="C2234" s="30">
        <f>VLOOKUP(B2234,'רביות שנתיות'!B:C,2)</f>
        <v>4</v>
      </c>
      <c r="D2234" s="29">
        <f t="shared" si="34"/>
        <v>1.0738622586670132E-4</v>
      </c>
    </row>
    <row r="2235" spans="2:4" x14ac:dyDescent="0.25">
      <c r="B2235" s="1">
        <v>35106</v>
      </c>
      <c r="C2235" s="30">
        <f>VLOOKUP(B2235,'רביות שנתיות'!B:C,2)</f>
        <v>4</v>
      </c>
      <c r="D2235" s="29">
        <f t="shared" si="34"/>
        <v>1.0738622586670132E-4</v>
      </c>
    </row>
    <row r="2236" spans="2:4" x14ac:dyDescent="0.25">
      <c r="B2236" s="1">
        <v>35107</v>
      </c>
      <c r="C2236" s="30">
        <f>VLOOKUP(B2236,'רביות שנתיות'!B:C,2)</f>
        <v>4</v>
      </c>
      <c r="D2236" s="29">
        <f t="shared" si="34"/>
        <v>1.0738622586670132E-4</v>
      </c>
    </row>
    <row r="2237" spans="2:4" x14ac:dyDescent="0.25">
      <c r="B2237" s="1">
        <v>35108</v>
      </c>
      <c r="C2237" s="30">
        <f>VLOOKUP(B2237,'רביות שנתיות'!B:C,2)</f>
        <v>4</v>
      </c>
      <c r="D2237" s="29">
        <f t="shared" si="34"/>
        <v>1.0738622586670132E-4</v>
      </c>
    </row>
    <row r="2238" spans="2:4" x14ac:dyDescent="0.25">
      <c r="B2238" s="1">
        <v>35109</v>
      </c>
      <c r="C2238" s="30">
        <f>VLOOKUP(B2238,'רביות שנתיות'!B:C,2)</f>
        <v>4</v>
      </c>
      <c r="D2238" s="29">
        <f t="shared" si="34"/>
        <v>1.0738622586670132E-4</v>
      </c>
    </row>
    <row r="2239" spans="2:4" x14ac:dyDescent="0.25">
      <c r="B2239" s="1">
        <v>35110</v>
      </c>
      <c r="C2239" s="30">
        <f>VLOOKUP(B2239,'רביות שנתיות'!B:C,2)</f>
        <v>4</v>
      </c>
      <c r="D2239" s="29">
        <f t="shared" si="34"/>
        <v>1.0738622586670132E-4</v>
      </c>
    </row>
    <row r="2240" spans="2:4" x14ac:dyDescent="0.25">
      <c r="B2240" s="1">
        <v>35111</v>
      </c>
      <c r="C2240" s="30">
        <f>VLOOKUP(B2240,'רביות שנתיות'!B:C,2)</f>
        <v>4</v>
      </c>
      <c r="D2240" s="29">
        <f t="shared" si="34"/>
        <v>1.0738622586670132E-4</v>
      </c>
    </row>
    <row r="2241" spans="2:4" x14ac:dyDescent="0.25">
      <c r="B2241" s="1">
        <v>35112</v>
      </c>
      <c r="C2241" s="30">
        <f>VLOOKUP(B2241,'רביות שנתיות'!B:C,2)</f>
        <v>4</v>
      </c>
      <c r="D2241" s="29">
        <f t="shared" si="34"/>
        <v>1.0738622586670132E-4</v>
      </c>
    </row>
    <row r="2242" spans="2:4" x14ac:dyDescent="0.25">
      <c r="B2242" s="1">
        <v>35113</v>
      </c>
      <c r="C2242" s="30">
        <f>VLOOKUP(B2242,'רביות שנתיות'!B:C,2)</f>
        <v>4</v>
      </c>
      <c r="D2242" s="29">
        <f t="shared" si="34"/>
        <v>1.0738622586670132E-4</v>
      </c>
    </row>
    <row r="2243" spans="2:4" x14ac:dyDescent="0.25">
      <c r="B2243" s="1">
        <v>35114</v>
      </c>
      <c r="C2243" s="30">
        <f>VLOOKUP(B2243,'רביות שנתיות'!B:C,2)</f>
        <v>4</v>
      </c>
      <c r="D2243" s="29">
        <f t="shared" si="34"/>
        <v>1.0738622586670132E-4</v>
      </c>
    </row>
    <row r="2244" spans="2:4" x14ac:dyDescent="0.25">
      <c r="B2244" s="1">
        <v>35115</v>
      </c>
      <c r="C2244" s="30">
        <f>VLOOKUP(B2244,'רביות שנתיות'!B:C,2)</f>
        <v>4</v>
      </c>
      <c r="D2244" s="29">
        <f t="shared" si="34"/>
        <v>1.0738622586670132E-4</v>
      </c>
    </row>
    <row r="2245" spans="2:4" x14ac:dyDescent="0.25">
      <c r="B2245" s="1">
        <v>35116</v>
      </c>
      <c r="C2245" s="30">
        <f>VLOOKUP(B2245,'רביות שנתיות'!B:C,2)</f>
        <v>4</v>
      </c>
      <c r="D2245" s="29">
        <f t="shared" ref="D2245:D2308" si="35">(1+C2245/100)^(1/365.25)-1</f>
        <v>1.0738622586670132E-4</v>
      </c>
    </row>
    <row r="2246" spans="2:4" x14ac:dyDescent="0.25">
      <c r="B2246" s="1">
        <v>35117</v>
      </c>
      <c r="C2246" s="30">
        <f>VLOOKUP(B2246,'רביות שנתיות'!B:C,2)</f>
        <v>4</v>
      </c>
      <c r="D2246" s="29">
        <f t="shared" si="35"/>
        <v>1.0738622586670132E-4</v>
      </c>
    </row>
    <row r="2247" spans="2:4" x14ac:dyDescent="0.25">
      <c r="B2247" s="1">
        <v>35118</v>
      </c>
      <c r="C2247" s="30">
        <f>VLOOKUP(B2247,'רביות שנתיות'!B:C,2)</f>
        <v>4</v>
      </c>
      <c r="D2247" s="29">
        <f t="shared" si="35"/>
        <v>1.0738622586670132E-4</v>
      </c>
    </row>
    <row r="2248" spans="2:4" x14ac:dyDescent="0.25">
      <c r="B2248" s="1">
        <v>35119</v>
      </c>
      <c r="C2248" s="30">
        <f>VLOOKUP(B2248,'רביות שנתיות'!B:C,2)</f>
        <v>4</v>
      </c>
      <c r="D2248" s="29">
        <f t="shared" si="35"/>
        <v>1.0738622586670132E-4</v>
      </c>
    </row>
    <row r="2249" spans="2:4" x14ac:dyDescent="0.25">
      <c r="B2249" s="1">
        <v>35120</v>
      </c>
      <c r="C2249" s="30">
        <f>VLOOKUP(B2249,'רביות שנתיות'!B:C,2)</f>
        <v>4</v>
      </c>
      <c r="D2249" s="29">
        <f t="shared" si="35"/>
        <v>1.0738622586670132E-4</v>
      </c>
    </row>
    <row r="2250" spans="2:4" x14ac:dyDescent="0.25">
      <c r="B2250" s="1">
        <v>35121</v>
      </c>
      <c r="C2250" s="30">
        <f>VLOOKUP(B2250,'רביות שנתיות'!B:C,2)</f>
        <v>4</v>
      </c>
      <c r="D2250" s="29">
        <f t="shared" si="35"/>
        <v>1.0738622586670132E-4</v>
      </c>
    </row>
    <row r="2251" spans="2:4" x14ac:dyDescent="0.25">
      <c r="B2251" s="1">
        <v>35122</v>
      </c>
      <c r="C2251" s="30">
        <f>VLOOKUP(B2251,'רביות שנתיות'!B:C,2)</f>
        <v>4</v>
      </c>
      <c r="D2251" s="29">
        <f t="shared" si="35"/>
        <v>1.0738622586670132E-4</v>
      </c>
    </row>
    <row r="2252" spans="2:4" x14ac:dyDescent="0.25">
      <c r="B2252" s="1">
        <v>35123</v>
      </c>
      <c r="C2252" s="30">
        <f>VLOOKUP(B2252,'רביות שנתיות'!B:C,2)</f>
        <v>4</v>
      </c>
      <c r="D2252" s="29">
        <f t="shared" si="35"/>
        <v>1.0738622586670132E-4</v>
      </c>
    </row>
    <row r="2253" spans="2:4" x14ac:dyDescent="0.25">
      <c r="B2253" s="1">
        <v>35124</v>
      </c>
      <c r="C2253" s="30">
        <f>VLOOKUP(B2253,'רביות שנתיות'!B:C,2)</f>
        <v>4</v>
      </c>
      <c r="D2253" s="29">
        <f t="shared" si="35"/>
        <v>1.0738622586670132E-4</v>
      </c>
    </row>
    <row r="2254" spans="2:4" x14ac:dyDescent="0.25">
      <c r="B2254" s="1">
        <v>35125</v>
      </c>
      <c r="C2254" s="30">
        <f>VLOOKUP(B2254,'רביות שנתיות'!B:C,2)</f>
        <v>4</v>
      </c>
      <c r="D2254" s="29">
        <f t="shared" si="35"/>
        <v>1.0738622586670132E-4</v>
      </c>
    </row>
    <row r="2255" spans="2:4" x14ac:dyDescent="0.25">
      <c r="B2255" s="1">
        <v>35126</v>
      </c>
      <c r="C2255" s="30">
        <f>VLOOKUP(B2255,'רביות שנתיות'!B:C,2)</f>
        <v>4</v>
      </c>
      <c r="D2255" s="29">
        <f t="shared" si="35"/>
        <v>1.0738622586670132E-4</v>
      </c>
    </row>
    <row r="2256" spans="2:4" x14ac:dyDescent="0.25">
      <c r="B2256" s="1">
        <v>35127</v>
      </c>
      <c r="C2256" s="30">
        <f>VLOOKUP(B2256,'רביות שנתיות'!B:C,2)</f>
        <v>4</v>
      </c>
      <c r="D2256" s="29">
        <f t="shared" si="35"/>
        <v>1.0738622586670132E-4</v>
      </c>
    </row>
    <row r="2257" spans="2:4" x14ac:dyDescent="0.25">
      <c r="B2257" s="1">
        <v>35128</v>
      </c>
      <c r="C2257" s="30">
        <f>VLOOKUP(B2257,'רביות שנתיות'!B:C,2)</f>
        <v>4</v>
      </c>
      <c r="D2257" s="29">
        <f t="shared" si="35"/>
        <v>1.0738622586670132E-4</v>
      </c>
    </row>
    <row r="2258" spans="2:4" x14ac:dyDescent="0.25">
      <c r="B2258" s="1">
        <v>35129</v>
      </c>
      <c r="C2258" s="30">
        <f>VLOOKUP(B2258,'רביות שנתיות'!B:C,2)</f>
        <v>4</v>
      </c>
      <c r="D2258" s="29">
        <f t="shared" si="35"/>
        <v>1.0738622586670132E-4</v>
      </c>
    </row>
    <row r="2259" spans="2:4" x14ac:dyDescent="0.25">
      <c r="B2259" s="1">
        <v>35130</v>
      </c>
      <c r="C2259" s="30">
        <f>VLOOKUP(B2259,'רביות שנתיות'!B:C,2)</f>
        <v>4</v>
      </c>
      <c r="D2259" s="29">
        <f t="shared" si="35"/>
        <v>1.0738622586670132E-4</v>
      </c>
    </row>
    <row r="2260" spans="2:4" x14ac:dyDescent="0.25">
      <c r="B2260" s="1">
        <v>35131</v>
      </c>
      <c r="C2260" s="30">
        <f>VLOOKUP(B2260,'רביות שנתיות'!B:C,2)</f>
        <v>4</v>
      </c>
      <c r="D2260" s="29">
        <f t="shared" si="35"/>
        <v>1.0738622586670132E-4</v>
      </c>
    </row>
    <row r="2261" spans="2:4" x14ac:dyDescent="0.25">
      <c r="B2261" s="1">
        <v>35132</v>
      </c>
      <c r="C2261" s="30">
        <f>VLOOKUP(B2261,'רביות שנתיות'!B:C,2)</f>
        <v>4</v>
      </c>
      <c r="D2261" s="29">
        <f t="shared" si="35"/>
        <v>1.0738622586670132E-4</v>
      </c>
    </row>
    <row r="2262" spans="2:4" x14ac:dyDescent="0.25">
      <c r="B2262" s="1">
        <v>35133</v>
      </c>
      <c r="C2262" s="30">
        <f>VLOOKUP(B2262,'רביות שנתיות'!B:C,2)</f>
        <v>4</v>
      </c>
      <c r="D2262" s="29">
        <f t="shared" si="35"/>
        <v>1.0738622586670132E-4</v>
      </c>
    </row>
    <row r="2263" spans="2:4" x14ac:dyDescent="0.25">
      <c r="B2263" s="1">
        <v>35134</v>
      </c>
      <c r="C2263" s="30">
        <f>VLOOKUP(B2263,'רביות שנתיות'!B:C,2)</f>
        <v>4</v>
      </c>
      <c r="D2263" s="29">
        <f t="shared" si="35"/>
        <v>1.0738622586670132E-4</v>
      </c>
    </row>
    <row r="2264" spans="2:4" x14ac:dyDescent="0.25">
      <c r="B2264" s="1">
        <v>35135</v>
      </c>
      <c r="C2264" s="30">
        <f>VLOOKUP(B2264,'רביות שנתיות'!B:C,2)</f>
        <v>4</v>
      </c>
      <c r="D2264" s="29">
        <f t="shared" si="35"/>
        <v>1.0738622586670132E-4</v>
      </c>
    </row>
    <row r="2265" spans="2:4" x14ac:dyDescent="0.25">
      <c r="B2265" s="1">
        <v>35136</v>
      </c>
      <c r="C2265" s="30">
        <f>VLOOKUP(B2265,'רביות שנתיות'!B:C,2)</f>
        <v>4</v>
      </c>
      <c r="D2265" s="29">
        <f t="shared" si="35"/>
        <v>1.0738622586670132E-4</v>
      </c>
    </row>
    <row r="2266" spans="2:4" x14ac:dyDescent="0.25">
      <c r="B2266" s="1">
        <v>35137</v>
      </c>
      <c r="C2266" s="30">
        <f>VLOOKUP(B2266,'רביות שנתיות'!B:C,2)</f>
        <v>4</v>
      </c>
      <c r="D2266" s="29">
        <f t="shared" si="35"/>
        <v>1.0738622586670132E-4</v>
      </c>
    </row>
    <row r="2267" spans="2:4" x14ac:dyDescent="0.25">
      <c r="B2267" s="1">
        <v>35138</v>
      </c>
      <c r="C2267" s="30">
        <f>VLOOKUP(B2267,'רביות שנתיות'!B:C,2)</f>
        <v>4</v>
      </c>
      <c r="D2267" s="29">
        <f t="shared" si="35"/>
        <v>1.0738622586670132E-4</v>
      </c>
    </row>
    <row r="2268" spans="2:4" x14ac:dyDescent="0.25">
      <c r="B2268" s="1">
        <v>35139</v>
      </c>
      <c r="C2268" s="30">
        <f>VLOOKUP(B2268,'רביות שנתיות'!B:C,2)</f>
        <v>4</v>
      </c>
      <c r="D2268" s="29">
        <f t="shared" si="35"/>
        <v>1.0738622586670132E-4</v>
      </c>
    </row>
    <row r="2269" spans="2:4" x14ac:dyDescent="0.25">
      <c r="B2269" s="1">
        <v>35140</v>
      </c>
      <c r="C2269" s="30">
        <f>VLOOKUP(B2269,'רביות שנתיות'!B:C,2)</f>
        <v>4</v>
      </c>
      <c r="D2269" s="29">
        <f t="shared" si="35"/>
        <v>1.0738622586670132E-4</v>
      </c>
    </row>
    <row r="2270" spans="2:4" x14ac:dyDescent="0.25">
      <c r="B2270" s="1">
        <v>35141</v>
      </c>
      <c r="C2270" s="30">
        <f>VLOOKUP(B2270,'רביות שנתיות'!B:C,2)</f>
        <v>4</v>
      </c>
      <c r="D2270" s="29">
        <f t="shared" si="35"/>
        <v>1.0738622586670132E-4</v>
      </c>
    </row>
    <row r="2271" spans="2:4" x14ac:dyDescent="0.25">
      <c r="B2271" s="1">
        <v>35142</v>
      </c>
      <c r="C2271" s="30">
        <f>VLOOKUP(B2271,'רביות שנתיות'!B:C,2)</f>
        <v>4</v>
      </c>
      <c r="D2271" s="29">
        <f t="shared" si="35"/>
        <v>1.0738622586670132E-4</v>
      </c>
    </row>
    <row r="2272" spans="2:4" x14ac:dyDescent="0.25">
      <c r="B2272" s="1">
        <v>35143</v>
      </c>
      <c r="C2272" s="30">
        <f>VLOOKUP(B2272,'רביות שנתיות'!B:C,2)</f>
        <v>4</v>
      </c>
      <c r="D2272" s="29">
        <f t="shared" si="35"/>
        <v>1.0738622586670132E-4</v>
      </c>
    </row>
    <row r="2273" spans="2:4" x14ac:dyDescent="0.25">
      <c r="B2273" s="1">
        <v>35144</v>
      </c>
      <c r="C2273" s="30">
        <f>VLOOKUP(B2273,'רביות שנתיות'!B:C,2)</f>
        <v>4</v>
      </c>
      <c r="D2273" s="29">
        <f t="shared" si="35"/>
        <v>1.0738622586670132E-4</v>
      </c>
    </row>
    <row r="2274" spans="2:4" x14ac:dyDescent="0.25">
      <c r="B2274" s="1">
        <v>35145</v>
      </c>
      <c r="C2274" s="30">
        <f>VLOOKUP(B2274,'רביות שנתיות'!B:C,2)</f>
        <v>4</v>
      </c>
      <c r="D2274" s="29">
        <f t="shared" si="35"/>
        <v>1.0738622586670132E-4</v>
      </c>
    </row>
    <row r="2275" spans="2:4" x14ac:dyDescent="0.25">
      <c r="B2275" s="1">
        <v>35146</v>
      </c>
      <c r="C2275" s="30">
        <f>VLOOKUP(B2275,'רביות שנתיות'!B:C,2)</f>
        <v>4</v>
      </c>
      <c r="D2275" s="29">
        <f t="shared" si="35"/>
        <v>1.0738622586670132E-4</v>
      </c>
    </row>
    <row r="2276" spans="2:4" x14ac:dyDescent="0.25">
      <c r="B2276" s="1">
        <v>35147</v>
      </c>
      <c r="C2276" s="30">
        <f>VLOOKUP(B2276,'רביות שנתיות'!B:C,2)</f>
        <v>4</v>
      </c>
      <c r="D2276" s="29">
        <f t="shared" si="35"/>
        <v>1.0738622586670132E-4</v>
      </c>
    </row>
    <row r="2277" spans="2:4" x14ac:dyDescent="0.25">
      <c r="B2277" s="1">
        <v>35148</v>
      </c>
      <c r="C2277" s="30">
        <f>VLOOKUP(B2277,'רביות שנתיות'!B:C,2)</f>
        <v>4</v>
      </c>
      <c r="D2277" s="29">
        <f t="shared" si="35"/>
        <v>1.0738622586670132E-4</v>
      </c>
    </row>
    <row r="2278" spans="2:4" x14ac:dyDescent="0.25">
      <c r="B2278" s="1">
        <v>35149</v>
      </c>
      <c r="C2278" s="30">
        <f>VLOOKUP(B2278,'רביות שנתיות'!B:C,2)</f>
        <v>4</v>
      </c>
      <c r="D2278" s="29">
        <f t="shared" si="35"/>
        <v>1.0738622586670132E-4</v>
      </c>
    </row>
    <row r="2279" spans="2:4" x14ac:dyDescent="0.25">
      <c r="B2279" s="1">
        <v>35150</v>
      </c>
      <c r="C2279" s="30">
        <f>VLOOKUP(B2279,'רביות שנתיות'!B:C,2)</f>
        <v>4</v>
      </c>
      <c r="D2279" s="29">
        <f t="shared" si="35"/>
        <v>1.0738622586670132E-4</v>
      </c>
    </row>
    <row r="2280" spans="2:4" x14ac:dyDescent="0.25">
      <c r="B2280" s="1">
        <v>35151</v>
      </c>
      <c r="C2280" s="30">
        <f>VLOOKUP(B2280,'רביות שנתיות'!B:C,2)</f>
        <v>4</v>
      </c>
      <c r="D2280" s="29">
        <f t="shared" si="35"/>
        <v>1.0738622586670132E-4</v>
      </c>
    </row>
    <row r="2281" spans="2:4" x14ac:dyDescent="0.25">
      <c r="B2281" s="1">
        <v>35152</v>
      </c>
      <c r="C2281" s="30">
        <f>VLOOKUP(B2281,'רביות שנתיות'!B:C,2)</f>
        <v>4</v>
      </c>
      <c r="D2281" s="29">
        <f t="shared" si="35"/>
        <v>1.0738622586670132E-4</v>
      </c>
    </row>
    <row r="2282" spans="2:4" x14ac:dyDescent="0.25">
      <c r="B2282" s="1">
        <v>35153</v>
      </c>
      <c r="C2282" s="30">
        <f>VLOOKUP(B2282,'רביות שנתיות'!B:C,2)</f>
        <v>4</v>
      </c>
      <c r="D2282" s="29">
        <f t="shared" si="35"/>
        <v>1.0738622586670132E-4</v>
      </c>
    </row>
    <row r="2283" spans="2:4" x14ac:dyDescent="0.25">
      <c r="B2283" s="1">
        <v>35154</v>
      </c>
      <c r="C2283" s="30">
        <f>VLOOKUP(B2283,'רביות שנתיות'!B:C,2)</f>
        <v>4</v>
      </c>
      <c r="D2283" s="29">
        <f t="shared" si="35"/>
        <v>1.0738622586670132E-4</v>
      </c>
    </row>
    <row r="2284" spans="2:4" x14ac:dyDescent="0.25">
      <c r="B2284" s="1">
        <v>35155</v>
      </c>
      <c r="C2284" s="30">
        <f>VLOOKUP(B2284,'רביות שנתיות'!B:C,2)</f>
        <v>4</v>
      </c>
      <c r="D2284" s="29">
        <f t="shared" si="35"/>
        <v>1.0738622586670132E-4</v>
      </c>
    </row>
    <row r="2285" spans="2:4" x14ac:dyDescent="0.25">
      <c r="B2285" s="1">
        <v>35156</v>
      </c>
      <c r="C2285" s="30">
        <f>VLOOKUP(B2285,'רביות שנתיות'!B:C,2)</f>
        <v>4</v>
      </c>
      <c r="D2285" s="29">
        <f t="shared" si="35"/>
        <v>1.0738622586670132E-4</v>
      </c>
    </row>
    <row r="2286" spans="2:4" x14ac:dyDescent="0.25">
      <c r="B2286" s="1">
        <v>35157</v>
      </c>
      <c r="C2286" s="30">
        <f>VLOOKUP(B2286,'רביות שנתיות'!B:C,2)</f>
        <v>4</v>
      </c>
      <c r="D2286" s="29">
        <f t="shared" si="35"/>
        <v>1.0738622586670132E-4</v>
      </c>
    </row>
    <row r="2287" spans="2:4" x14ac:dyDescent="0.25">
      <c r="B2287" s="1">
        <v>35158</v>
      </c>
      <c r="C2287" s="30">
        <f>VLOOKUP(B2287,'רביות שנתיות'!B:C,2)</f>
        <v>4</v>
      </c>
      <c r="D2287" s="29">
        <f t="shared" si="35"/>
        <v>1.0738622586670132E-4</v>
      </c>
    </row>
    <row r="2288" spans="2:4" x14ac:dyDescent="0.25">
      <c r="B2288" s="1">
        <v>35159</v>
      </c>
      <c r="C2288" s="30">
        <f>VLOOKUP(B2288,'רביות שנתיות'!B:C,2)</f>
        <v>4</v>
      </c>
      <c r="D2288" s="29">
        <f t="shared" si="35"/>
        <v>1.0738622586670132E-4</v>
      </c>
    </row>
    <row r="2289" spans="2:4" x14ac:dyDescent="0.25">
      <c r="B2289" s="1">
        <v>35160</v>
      </c>
      <c r="C2289" s="30">
        <f>VLOOKUP(B2289,'רביות שנתיות'!B:C,2)</f>
        <v>4</v>
      </c>
      <c r="D2289" s="29">
        <f t="shared" si="35"/>
        <v>1.0738622586670132E-4</v>
      </c>
    </row>
    <row r="2290" spans="2:4" x14ac:dyDescent="0.25">
      <c r="B2290" s="1">
        <v>35161</v>
      </c>
      <c r="C2290" s="30">
        <f>VLOOKUP(B2290,'רביות שנתיות'!B:C,2)</f>
        <v>4</v>
      </c>
      <c r="D2290" s="29">
        <f t="shared" si="35"/>
        <v>1.0738622586670132E-4</v>
      </c>
    </row>
    <row r="2291" spans="2:4" x14ac:dyDescent="0.25">
      <c r="B2291" s="1">
        <v>35162</v>
      </c>
      <c r="C2291" s="30">
        <f>VLOOKUP(B2291,'רביות שנתיות'!B:C,2)</f>
        <v>4</v>
      </c>
      <c r="D2291" s="29">
        <f t="shared" si="35"/>
        <v>1.0738622586670132E-4</v>
      </c>
    </row>
    <row r="2292" spans="2:4" x14ac:dyDescent="0.25">
      <c r="B2292" s="1">
        <v>35163</v>
      </c>
      <c r="C2292" s="30">
        <f>VLOOKUP(B2292,'רביות שנתיות'!B:C,2)</f>
        <v>4</v>
      </c>
      <c r="D2292" s="29">
        <f t="shared" si="35"/>
        <v>1.0738622586670132E-4</v>
      </c>
    </row>
    <row r="2293" spans="2:4" x14ac:dyDescent="0.25">
      <c r="B2293" s="1">
        <v>35164</v>
      </c>
      <c r="C2293" s="30">
        <f>VLOOKUP(B2293,'רביות שנתיות'!B:C,2)</f>
        <v>4</v>
      </c>
      <c r="D2293" s="29">
        <f t="shared" si="35"/>
        <v>1.0738622586670132E-4</v>
      </c>
    </row>
    <row r="2294" spans="2:4" x14ac:dyDescent="0.25">
      <c r="B2294" s="1">
        <v>35165</v>
      </c>
      <c r="C2294" s="30">
        <f>VLOOKUP(B2294,'רביות שנתיות'!B:C,2)</f>
        <v>4</v>
      </c>
      <c r="D2294" s="29">
        <f t="shared" si="35"/>
        <v>1.0738622586670132E-4</v>
      </c>
    </row>
    <row r="2295" spans="2:4" x14ac:dyDescent="0.25">
      <c r="B2295" s="1">
        <v>35166</v>
      </c>
      <c r="C2295" s="30">
        <f>VLOOKUP(B2295,'רביות שנתיות'!B:C,2)</f>
        <v>4</v>
      </c>
      <c r="D2295" s="29">
        <f t="shared" si="35"/>
        <v>1.0738622586670132E-4</v>
      </c>
    </row>
    <row r="2296" spans="2:4" x14ac:dyDescent="0.25">
      <c r="B2296" s="1">
        <v>35167</v>
      </c>
      <c r="C2296" s="30">
        <f>VLOOKUP(B2296,'רביות שנתיות'!B:C,2)</f>
        <v>4</v>
      </c>
      <c r="D2296" s="29">
        <f t="shared" si="35"/>
        <v>1.0738622586670132E-4</v>
      </c>
    </row>
    <row r="2297" spans="2:4" x14ac:dyDescent="0.25">
      <c r="B2297" s="1">
        <v>35168</v>
      </c>
      <c r="C2297" s="30">
        <f>VLOOKUP(B2297,'רביות שנתיות'!B:C,2)</f>
        <v>4</v>
      </c>
      <c r="D2297" s="29">
        <f t="shared" si="35"/>
        <v>1.0738622586670132E-4</v>
      </c>
    </row>
    <row r="2298" spans="2:4" x14ac:dyDescent="0.25">
      <c r="B2298" s="1">
        <v>35169</v>
      </c>
      <c r="C2298" s="30">
        <f>VLOOKUP(B2298,'רביות שנתיות'!B:C,2)</f>
        <v>4</v>
      </c>
      <c r="D2298" s="29">
        <f t="shared" si="35"/>
        <v>1.0738622586670132E-4</v>
      </c>
    </row>
    <row r="2299" spans="2:4" x14ac:dyDescent="0.25">
      <c r="B2299" s="1">
        <v>35170</v>
      </c>
      <c r="C2299" s="30">
        <f>VLOOKUP(B2299,'רביות שנתיות'!B:C,2)</f>
        <v>4</v>
      </c>
      <c r="D2299" s="29">
        <f t="shared" si="35"/>
        <v>1.0738622586670132E-4</v>
      </c>
    </row>
    <row r="2300" spans="2:4" x14ac:dyDescent="0.25">
      <c r="B2300" s="1">
        <v>35171</v>
      </c>
      <c r="C2300" s="30">
        <f>VLOOKUP(B2300,'רביות שנתיות'!B:C,2)</f>
        <v>4</v>
      </c>
      <c r="D2300" s="29">
        <f t="shared" si="35"/>
        <v>1.0738622586670132E-4</v>
      </c>
    </row>
    <row r="2301" spans="2:4" x14ac:dyDescent="0.25">
      <c r="B2301" s="1">
        <v>35172</v>
      </c>
      <c r="C2301" s="30">
        <f>VLOOKUP(B2301,'רביות שנתיות'!B:C,2)</f>
        <v>4</v>
      </c>
      <c r="D2301" s="29">
        <f t="shared" si="35"/>
        <v>1.0738622586670132E-4</v>
      </c>
    </row>
    <row r="2302" spans="2:4" x14ac:dyDescent="0.25">
      <c r="B2302" s="1">
        <v>35173</v>
      </c>
      <c r="C2302" s="30">
        <f>VLOOKUP(B2302,'רביות שנתיות'!B:C,2)</f>
        <v>4</v>
      </c>
      <c r="D2302" s="29">
        <f t="shared" si="35"/>
        <v>1.0738622586670132E-4</v>
      </c>
    </row>
    <row r="2303" spans="2:4" x14ac:dyDescent="0.25">
      <c r="B2303" s="1">
        <v>35174</v>
      </c>
      <c r="C2303" s="30">
        <f>VLOOKUP(B2303,'רביות שנתיות'!B:C,2)</f>
        <v>4</v>
      </c>
      <c r="D2303" s="29">
        <f t="shared" si="35"/>
        <v>1.0738622586670132E-4</v>
      </c>
    </row>
    <row r="2304" spans="2:4" x14ac:dyDescent="0.25">
      <c r="B2304" s="1">
        <v>35175</v>
      </c>
      <c r="C2304" s="30">
        <f>VLOOKUP(B2304,'רביות שנתיות'!B:C,2)</f>
        <v>4</v>
      </c>
      <c r="D2304" s="29">
        <f t="shared" si="35"/>
        <v>1.0738622586670132E-4</v>
      </c>
    </row>
    <row r="2305" spans="2:4" x14ac:dyDescent="0.25">
      <c r="B2305" s="1">
        <v>35176</v>
      </c>
      <c r="C2305" s="30">
        <f>VLOOKUP(B2305,'רביות שנתיות'!B:C,2)</f>
        <v>4</v>
      </c>
      <c r="D2305" s="29">
        <f t="shared" si="35"/>
        <v>1.0738622586670132E-4</v>
      </c>
    </row>
    <row r="2306" spans="2:4" x14ac:dyDescent="0.25">
      <c r="B2306" s="1">
        <v>35177</v>
      </c>
      <c r="C2306" s="30">
        <f>VLOOKUP(B2306,'רביות שנתיות'!B:C,2)</f>
        <v>4</v>
      </c>
      <c r="D2306" s="29">
        <f t="shared" si="35"/>
        <v>1.0738622586670132E-4</v>
      </c>
    </row>
    <row r="2307" spans="2:4" x14ac:dyDescent="0.25">
      <c r="B2307" s="1">
        <v>35178</v>
      </c>
      <c r="C2307" s="30">
        <f>VLOOKUP(B2307,'רביות שנתיות'!B:C,2)</f>
        <v>4</v>
      </c>
      <c r="D2307" s="29">
        <f t="shared" si="35"/>
        <v>1.0738622586670132E-4</v>
      </c>
    </row>
    <row r="2308" spans="2:4" x14ac:dyDescent="0.25">
      <c r="B2308" s="1">
        <v>35179</v>
      </c>
      <c r="C2308" s="30">
        <f>VLOOKUP(B2308,'רביות שנתיות'!B:C,2)</f>
        <v>4</v>
      </c>
      <c r="D2308" s="29">
        <f t="shared" si="35"/>
        <v>1.0738622586670132E-4</v>
      </c>
    </row>
    <row r="2309" spans="2:4" x14ac:dyDescent="0.25">
      <c r="B2309" s="1">
        <v>35180</v>
      </c>
      <c r="C2309" s="30">
        <f>VLOOKUP(B2309,'רביות שנתיות'!B:C,2)</f>
        <v>4</v>
      </c>
      <c r="D2309" s="29">
        <f t="shared" ref="D2309:D2372" si="36">(1+C2309/100)^(1/365.25)-1</f>
        <v>1.0738622586670132E-4</v>
      </c>
    </row>
    <row r="2310" spans="2:4" x14ac:dyDescent="0.25">
      <c r="B2310" s="1">
        <v>35181</v>
      </c>
      <c r="C2310" s="30">
        <f>VLOOKUP(B2310,'רביות שנתיות'!B:C,2)</f>
        <v>4</v>
      </c>
      <c r="D2310" s="29">
        <f t="shared" si="36"/>
        <v>1.0738622586670132E-4</v>
      </c>
    </row>
    <row r="2311" spans="2:4" x14ac:dyDescent="0.25">
      <c r="B2311" s="1">
        <v>35182</v>
      </c>
      <c r="C2311" s="30">
        <f>VLOOKUP(B2311,'רביות שנתיות'!B:C,2)</f>
        <v>4</v>
      </c>
      <c r="D2311" s="29">
        <f t="shared" si="36"/>
        <v>1.0738622586670132E-4</v>
      </c>
    </row>
    <row r="2312" spans="2:4" x14ac:dyDescent="0.25">
      <c r="B2312" s="1">
        <v>35183</v>
      </c>
      <c r="C2312" s="30">
        <f>VLOOKUP(B2312,'רביות שנתיות'!B:C,2)</f>
        <v>4</v>
      </c>
      <c r="D2312" s="29">
        <f t="shared" si="36"/>
        <v>1.0738622586670132E-4</v>
      </c>
    </row>
    <row r="2313" spans="2:4" x14ac:dyDescent="0.25">
      <c r="B2313" s="1">
        <v>35184</v>
      </c>
      <c r="C2313" s="30">
        <f>VLOOKUP(B2313,'רביות שנתיות'!B:C,2)</f>
        <v>4</v>
      </c>
      <c r="D2313" s="29">
        <f t="shared" si="36"/>
        <v>1.0738622586670132E-4</v>
      </c>
    </row>
    <row r="2314" spans="2:4" x14ac:dyDescent="0.25">
      <c r="B2314" s="1">
        <v>35185</v>
      </c>
      <c r="C2314" s="30">
        <f>VLOOKUP(B2314,'רביות שנתיות'!B:C,2)</f>
        <v>4</v>
      </c>
      <c r="D2314" s="29">
        <f t="shared" si="36"/>
        <v>1.0738622586670132E-4</v>
      </c>
    </row>
    <row r="2315" spans="2:4" x14ac:dyDescent="0.25">
      <c r="B2315" s="1">
        <v>35186</v>
      </c>
      <c r="C2315" s="30">
        <f>VLOOKUP(B2315,'רביות שנתיות'!B:C,2)</f>
        <v>4</v>
      </c>
      <c r="D2315" s="29">
        <f t="shared" si="36"/>
        <v>1.0738622586670132E-4</v>
      </c>
    </row>
    <row r="2316" spans="2:4" x14ac:dyDescent="0.25">
      <c r="B2316" s="1">
        <v>35187</v>
      </c>
      <c r="C2316" s="30">
        <f>VLOOKUP(B2316,'רביות שנתיות'!B:C,2)</f>
        <v>4</v>
      </c>
      <c r="D2316" s="29">
        <f t="shared" si="36"/>
        <v>1.0738622586670132E-4</v>
      </c>
    </row>
    <row r="2317" spans="2:4" x14ac:dyDescent="0.25">
      <c r="B2317" s="1">
        <v>35188</v>
      </c>
      <c r="C2317" s="30">
        <f>VLOOKUP(B2317,'רביות שנתיות'!B:C,2)</f>
        <v>4</v>
      </c>
      <c r="D2317" s="29">
        <f t="shared" si="36"/>
        <v>1.0738622586670132E-4</v>
      </c>
    </row>
    <row r="2318" spans="2:4" x14ac:dyDescent="0.25">
      <c r="B2318" s="1">
        <v>35189</v>
      </c>
      <c r="C2318" s="30">
        <f>VLOOKUP(B2318,'רביות שנתיות'!B:C,2)</f>
        <v>4</v>
      </c>
      <c r="D2318" s="29">
        <f t="shared" si="36"/>
        <v>1.0738622586670132E-4</v>
      </c>
    </row>
    <row r="2319" spans="2:4" x14ac:dyDescent="0.25">
      <c r="B2319" s="1">
        <v>35190</v>
      </c>
      <c r="C2319" s="30">
        <f>VLOOKUP(B2319,'רביות שנתיות'!B:C,2)</f>
        <v>4</v>
      </c>
      <c r="D2319" s="29">
        <f t="shared" si="36"/>
        <v>1.0738622586670132E-4</v>
      </c>
    </row>
    <row r="2320" spans="2:4" x14ac:dyDescent="0.25">
      <c r="B2320" s="1">
        <v>35191</v>
      </c>
      <c r="C2320" s="30">
        <f>VLOOKUP(B2320,'רביות שנתיות'!B:C,2)</f>
        <v>4</v>
      </c>
      <c r="D2320" s="29">
        <f t="shared" si="36"/>
        <v>1.0738622586670132E-4</v>
      </c>
    </row>
    <row r="2321" spans="2:4" x14ac:dyDescent="0.25">
      <c r="B2321" s="1">
        <v>35192</v>
      </c>
      <c r="C2321" s="30">
        <f>VLOOKUP(B2321,'רביות שנתיות'!B:C,2)</f>
        <v>4</v>
      </c>
      <c r="D2321" s="29">
        <f t="shared" si="36"/>
        <v>1.0738622586670132E-4</v>
      </c>
    </row>
    <row r="2322" spans="2:4" x14ac:dyDescent="0.25">
      <c r="B2322" s="1">
        <v>35193</v>
      </c>
      <c r="C2322" s="30">
        <f>VLOOKUP(B2322,'רביות שנתיות'!B:C,2)</f>
        <v>4</v>
      </c>
      <c r="D2322" s="29">
        <f t="shared" si="36"/>
        <v>1.0738622586670132E-4</v>
      </c>
    </row>
    <row r="2323" spans="2:4" x14ac:dyDescent="0.25">
      <c r="B2323" s="1">
        <v>35194</v>
      </c>
      <c r="C2323" s="30">
        <f>VLOOKUP(B2323,'רביות שנתיות'!B:C,2)</f>
        <v>4</v>
      </c>
      <c r="D2323" s="29">
        <f t="shared" si="36"/>
        <v>1.0738622586670132E-4</v>
      </c>
    </row>
    <row r="2324" spans="2:4" x14ac:dyDescent="0.25">
      <c r="B2324" s="1">
        <v>35195</v>
      </c>
      <c r="C2324" s="30">
        <f>VLOOKUP(B2324,'רביות שנתיות'!B:C,2)</f>
        <v>4</v>
      </c>
      <c r="D2324" s="29">
        <f t="shared" si="36"/>
        <v>1.0738622586670132E-4</v>
      </c>
    </row>
    <row r="2325" spans="2:4" x14ac:dyDescent="0.25">
      <c r="B2325" s="1">
        <v>35196</v>
      </c>
      <c r="C2325" s="30">
        <f>VLOOKUP(B2325,'רביות שנתיות'!B:C,2)</f>
        <v>4</v>
      </c>
      <c r="D2325" s="29">
        <f t="shared" si="36"/>
        <v>1.0738622586670132E-4</v>
      </c>
    </row>
    <row r="2326" spans="2:4" x14ac:dyDescent="0.25">
      <c r="B2326" s="1">
        <v>35197</v>
      </c>
      <c r="C2326" s="30">
        <f>VLOOKUP(B2326,'רביות שנתיות'!B:C,2)</f>
        <v>4</v>
      </c>
      <c r="D2326" s="29">
        <f t="shared" si="36"/>
        <v>1.0738622586670132E-4</v>
      </c>
    </row>
    <row r="2327" spans="2:4" x14ac:dyDescent="0.25">
      <c r="B2327" s="1">
        <v>35198</v>
      </c>
      <c r="C2327" s="30">
        <f>VLOOKUP(B2327,'רביות שנתיות'!B:C,2)</f>
        <v>4</v>
      </c>
      <c r="D2327" s="29">
        <f t="shared" si="36"/>
        <v>1.0738622586670132E-4</v>
      </c>
    </row>
    <row r="2328" spans="2:4" x14ac:dyDescent="0.25">
      <c r="B2328" s="1">
        <v>35199</v>
      </c>
      <c r="C2328" s="30">
        <f>VLOOKUP(B2328,'רביות שנתיות'!B:C,2)</f>
        <v>4</v>
      </c>
      <c r="D2328" s="29">
        <f t="shared" si="36"/>
        <v>1.0738622586670132E-4</v>
      </c>
    </row>
    <row r="2329" spans="2:4" x14ac:dyDescent="0.25">
      <c r="B2329" s="1">
        <v>35200</v>
      </c>
      <c r="C2329" s="30">
        <f>VLOOKUP(B2329,'רביות שנתיות'!B:C,2)</f>
        <v>4</v>
      </c>
      <c r="D2329" s="29">
        <f t="shared" si="36"/>
        <v>1.0738622586670132E-4</v>
      </c>
    </row>
    <row r="2330" spans="2:4" x14ac:dyDescent="0.25">
      <c r="B2330" s="1">
        <v>35201</v>
      </c>
      <c r="C2330" s="30">
        <f>VLOOKUP(B2330,'רביות שנתיות'!B:C,2)</f>
        <v>4</v>
      </c>
      <c r="D2330" s="29">
        <f t="shared" si="36"/>
        <v>1.0738622586670132E-4</v>
      </c>
    </row>
    <row r="2331" spans="2:4" x14ac:dyDescent="0.25">
      <c r="B2331" s="1">
        <v>35202</v>
      </c>
      <c r="C2331" s="30">
        <f>VLOOKUP(B2331,'רביות שנתיות'!B:C,2)</f>
        <v>4</v>
      </c>
      <c r="D2331" s="29">
        <f t="shared" si="36"/>
        <v>1.0738622586670132E-4</v>
      </c>
    </row>
    <row r="2332" spans="2:4" x14ac:dyDescent="0.25">
      <c r="B2332" s="1">
        <v>35203</v>
      </c>
      <c r="C2332" s="30">
        <f>VLOOKUP(B2332,'רביות שנתיות'!B:C,2)</f>
        <v>4</v>
      </c>
      <c r="D2332" s="29">
        <f t="shared" si="36"/>
        <v>1.0738622586670132E-4</v>
      </c>
    </row>
    <row r="2333" spans="2:4" x14ac:dyDescent="0.25">
      <c r="B2333" s="1">
        <v>35204</v>
      </c>
      <c r="C2333" s="30">
        <f>VLOOKUP(B2333,'רביות שנתיות'!B:C,2)</f>
        <v>4</v>
      </c>
      <c r="D2333" s="29">
        <f t="shared" si="36"/>
        <v>1.0738622586670132E-4</v>
      </c>
    </row>
    <row r="2334" spans="2:4" x14ac:dyDescent="0.25">
      <c r="B2334" s="1">
        <v>35205</v>
      </c>
      <c r="C2334" s="30">
        <f>VLOOKUP(B2334,'רביות שנתיות'!B:C,2)</f>
        <v>4</v>
      </c>
      <c r="D2334" s="29">
        <f t="shared" si="36"/>
        <v>1.0738622586670132E-4</v>
      </c>
    </row>
    <row r="2335" spans="2:4" x14ac:dyDescent="0.25">
      <c r="B2335" s="1">
        <v>35206</v>
      </c>
      <c r="C2335" s="30">
        <f>VLOOKUP(B2335,'רביות שנתיות'!B:C,2)</f>
        <v>4</v>
      </c>
      <c r="D2335" s="29">
        <f t="shared" si="36"/>
        <v>1.0738622586670132E-4</v>
      </c>
    </row>
    <row r="2336" spans="2:4" x14ac:dyDescent="0.25">
      <c r="B2336" s="1">
        <v>35207</v>
      </c>
      <c r="C2336" s="30">
        <f>VLOOKUP(B2336,'רביות שנתיות'!B:C,2)</f>
        <v>4</v>
      </c>
      <c r="D2336" s="29">
        <f t="shared" si="36"/>
        <v>1.0738622586670132E-4</v>
      </c>
    </row>
    <row r="2337" spans="2:4" x14ac:dyDescent="0.25">
      <c r="B2337" s="1">
        <v>35208</v>
      </c>
      <c r="C2337" s="30">
        <f>VLOOKUP(B2337,'רביות שנתיות'!B:C,2)</f>
        <v>4</v>
      </c>
      <c r="D2337" s="29">
        <f t="shared" si="36"/>
        <v>1.0738622586670132E-4</v>
      </c>
    </row>
    <row r="2338" spans="2:4" x14ac:dyDescent="0.25">
      <c r="B2338" s="1">
        <v>35209</v>
      </c>
      <c r="C2338" s="30">
        <f>VLOOKUP(B2338,'רביות שנתיות'!B:C,2)</f>
        <v>4</v>
      </c>
      <c r="D2338" s="29">
        <f t="shared" si="36"/>
        <v>1.0738622586670132E-4</v>
      </c>
    </row>
    <row r="2339" spans="2:4" x14ac:dyDescent="0.25">
      <c r="B2339" s="1">
        <v>35210</v>
      </c>
      <c r="C2339" s="30">
        <f>VLOOKUP(B2339,'רביות שנתיות'!B:C,2)</f>
        <v>4</v>
      </c>
      <c r="D2339" s="29">
        <f t="shared" si="36"/>
        <v>1.0738622586670132E-4</v>
      </c>
    </row>
    <row r="2340" spans="2:4" x14ac:dyDescent="0.25">
      <c r="B2340" s="1">
        <v>35211</v>
      </c>
      <c r="C2340" s="30">
        <f>VLOOKUP(B2340,'רביות שנתיות'!B:C,2)</f>
        <v>4</v>
      </c>
      <c r="D2340" s="29">
        <f t="shared" si="36"/>
        <v>1.0738622586670132E-4</v>
      </c>
    </row>
    <row r="2341" spans="2:4" x14ac:dyDescent="0.25">
      <c r="B2341" s="1">
        <v>35212</v>
      </c>
      <c r="C2341" s="30">
        <f>VLOOKUP(B2341,'רביות שנתיות'!B:C,2)</f>
        <v>4</v>
      </c>
      <c r="D2341" s="29">
        <f t="shared" si="36"/>
        <v>1.0738622586670132E-4</v>
      </c>
    </row>
    <row r="2342" spans="2:4" x14ac:dyDescent="0.25">
      <c r="B2342" s="1">
        <v>35213</v>
      </c>
      <c r="C2342" s="30">
        <f>VLOOKUP(B2342,'רביות שנתיות'!B:C,2)</f>
        <v>4</v>
      </c>
      <c r="D2342" s="29">
        <f t="shared" si="36"/>
        <v>1.0738622586670132E-4</v>
      </c>
    </row>
    <row r="2343" spans="2:4" x14ac:dyDescent="0.25">
      <c r="B2343" s="1">
        <v>35214</v>
      </c>
      <c r="C2343" s="30">
        <f>VLOOKUP(B2343,'רביות שנתיות'!B:C,2)</f>
        <v>4</v>
      </c>
      <c r="D2343" s="29">
        <f t="shared" si="36"/>
        <v>1.0738622586670132E-4</v>
      </c>
    </row>
    <row r="2344" spans="2:4" x14ac:dyDescent="0.25">
      <c r="B2344" s="1">
        <v>35215</v>
      </c>
      <c r="C2344" s="30">
        <f>VLOOKUP(B2344,'רביות שנתיות'!B:C,2)</f>
        <v>4</v>
      </c>
      <c r="D2344" s="29">
        <f t="shared" si="36"/>
        <v>1.0738622586670132E-4</v>
      </c>
    </row>
    <row r="2345" spans="2:4" x14ac:dyDescent="0.25">
      <c r="B2345" s="1">
        <v>35216</v>
      </c>
      <c r="C2345" s="30">
        <f>VLOOKUP(B2345,'רביות שנתיות'!B:C,2)</f>
        <v>4</v>
      </c>
      <c r="D2345" s="29">
        <f t="shared" si="36"/>
        <v>1.0738622586670132E-4</v>
      </c>
    </row>
    <row r="2346" spans="2:4" x14ac:dyDescent="0.25">
      <c r="B2346" s="1">
        <v>35217</v>
      </c>
      <c r="C2346" s="30">
        <f>VLOOKUP(B2346,'רביות שנתיות'!B:C,2)</f>
        <v>4</v>
      </c>
      <c r="D2346" s="29">
        <f t="shared" si="36"/>
        <v>1.0738622586670132E-4</v>
      </c>
    </row>
    <row r="2347" spans="2:4" x14ac:dyDescent="0.25">
      <c r="B2347" s="1">
        <v>35218</v>
      </c>
      <c r="C2347" s="30">
        <f>VLOOKUP(B2347,'רביות שנתיות'!B:C,2)</f>
        <v>4</v>
      </c>
      <c r="D2347" s="29">
        <f t="shared" si="36"/>
        <v>1.0738622586670132E-4</v>
      </c>
    </row>
    <row r="2348" spans="2:4" x14ac:dyDescent="0.25">
      <c r="B2348" s="1">
        <v>35219</v>
      </c>
      <c r="C2348" s="30">
        <f>VLOOKUP(B2348,'רביות שנתיות'!B:C,2)</f>
        <v>4</v>
      </c>
      <c r="D2348" s="29">
        <f t="shared" si="36"/>
        <v>1.0738622586670132E-4</v>
      </c>
    </row>
    <row r="2349" spans="2:4" x14ac:dyDescent="0.25">
      <c r="B2349" s="1">
        <v>35220</v>
      </c>
      <c r="C2349" s="30">
        <f>VLOOKUP(B2349,'רביות שנתיות'!B:C,2)</f>
        <v>4</v>
      </c>
      <c r="D2349" s="29">
        <f t="shared" si="36"/>
        <v>1.0738622586670132E-4</v>
      </c>
    </row>
    <row r="2350" spans="2:4" x14ac:dyDescent="0.25">
      <c r="B2350" s="1">
        <v>35221</v>
      </c>
      <c r="C2350" s="30">
        <f>VLOOKUP(B2350,'רביות שנתיות'!B:C,2)</f>
        <v>4</v>
      </c>
      <c r="D2350" s="29">
        <f t="shared" si="36"/>
        <v>1.0738622586670132E-4</v>
      </c>
    </row>
    <row r="2351" spans="2:4" x14ac:dyDescent="0.25">
      <c r="B2351" s="1">
        <v>35222</v>
      </c>
      <c r="C2351" s="30">
        <f>VLOOKUP(B2351,'רביות שנתיות'!B:C,2)</f>
        <v>4</v>
      </c>
      <c r="D2351" s="29">
        <f t="shared" si="36"/>
        <v>1.0738622586670132E-4</v>
      </c>
    </row>
    <row r="2352" spans="2:4" x14ac:dyDescent="0.25">
      <c r="B2352" s="1">
        <v>35223</v>
      </c>
      <c r="C2352" s="30">
        <f>VLOOKUP(B2352,'רביות שנתיות'!B:C,2)</f>
        <v>4</v>
      </c>
      <c r="D2352" s="29">
        <f t="shared" si="36"/>
        <v>1.0738622586670132E-4</v>
      </c>
    </row>
    <row r="2353" spans="2:4" x14ac:dyDescent="0.25">
      <c r="B2353" s="1">
        <v>35224</v>
      </c>
      <c r="C2353" s="30">
        <f>VLOOKUP(B2353,'רביות שנתיות'!B:C,2)</f>
        <v>4</v>
      </c>
      <c r="D2353" s="29">
        <f t="shared" si="36"/>
        <v>1.0738622586670132E-4</v>
      </c>
    </row>
    <row r="2354" spans="2:4" x14ac:dyDescent="0.25">
      <c r="B2354" s="1">
        <v>35225</v>
      </c>
      <c r="C2354" s="30">
        <f>VLOOKUP(B2354,'רביות שנתיות'!B:C,2)</f>
        <v>4</v>
      </c>
      <c r="D2354" s="29">
        <f t="shared" si="36"/>
        <v>1.0738622586670132E-4</v>
      </c>
    </row>
    <row r="2355" spans="2:4" x14ac:dyDescent="0.25">
      <c r="B2355" s="1">
        <v>35226</v>
      </c>
      <c r="C2355" s="30">
        <f>VLOOKUP(B2355,'רביות שנתיות'!B:C,2)</f>
        <v>4</v>
      </c>
      <c r="D2355" s="29">
        <f t="shared" si="36"/>
        <v>1.0738622586670132E-4</v>
      </c>
    </row>
    <row r="2356" spans="2:4" x14ac:dyDescent="0.25">
      <c r="B2356" s="1">
        <v>35227</v>
      </c>
      <c r="C2356" s="30">
        <f>VLOOKUP(B2356,'רביות שנתיות'!B:C,2)</f>
        <v>4</v>
      </c>
      <c r="D2356" s="29">
        <f t="shared" si="36"/>
        <v>1.0738622586670132E-4</v>
      </c>
    </row>
    <row r="2357" spans="2:4" x14ac:dyDescent="0.25">
      <c r="B2357" s="1">
        <v>35228</v>
      </c>
      <c r="C2357" s="30">
        <f>VLOOKUP(B2357,'רביות שנתיות'!B:C,2)</f>
        <v>4</v>
      </c>
      <c r="D2357" s="29">
        <f t="shared" si="36"/>
        <v>1.0738622586670132E-4</v>
      </c>
    </row>
    <row r="2358" spans="2:4" x14ac:dyDescent="0.25">
      <c r="B2358" s="1">
        <v>35229</v>
      </c>
      <c r="C2358" s="30">
        <f>VLOOKUP(B2358,'רביות שנתיות'!B:C,2)</f>
        <v>4</v>
      </c>
      <c r="D2358" s="29">
        <f t="shared" si="36"/>
        <v>1.0738622586670132E-4</v>
      </c>
    </row>
    <row r="2359" spans="2:4" x14ac:dyDescent="0.25">
      <c r="B2359" s="1">
        <v>35230</v>
      </c>
      <c r="C2359" s="30">
        <f>VLOOKUP(B2359,'רביות שנתיות'!B:C,2)</f>
        <v>4</v>
      </c>
      <c r="D2359" s="29">
        <f t="shared" si="36"/>
        <v>1.0738622586670132E-4</v>
      </c>
    </row>
    <row r="2360" spans="2:4" x14ac:dyDescent="0.25">
      <c r="B2360" s="1">
        <v>35231</v>
      </c>
      <c r="C2360" s="30">
        <f>VLOOKUP(B2360,'רביות שנתיות'!B:C,2)</f>
        <v>4</v>
      </c>
      <c r="D2360" s="29">
        <f t="shared" si="36"/>
        <v>1.0738622586670132E-4</v>
      </c>
    </row>
    <row r="2361" spans="2:4" x14ac:dyDescent="0.25">
      <c r="B2361" s="1">
        <v>35232</v>
      </c>
      <c r="C2361" s="30">
        <f>VLOOKUP(B2361,'רביות שנתיות'!B:C,2)</f>
        <v>4</v>
      </c>
      <c r="D2361" s="29">
        <f t="shared" si="36"/>
        <v>1.0738622586670132E-4</v>
      </c>
    </row>
    <row r="2362" spans="2:4" x14ac:dyDescent="0.25">
      <c r="B2362" s="1">
        <v>35233</v>
      </c>
      <c r="C2362" s="30">
        <f>VLOOKUP(B2362,'רביות שנתיות'!B:C,2)</f>
        <v>4</v>
      </c>
      <c r="D2362" s="29">
        <f t="shared" si="36"/>
        <v>1.0738622586670132E-4</v>
      </c>
    </row>
    <row r="2363" spans="2:4" x14ac:dyDescent="0.25">
      <c r="B2363" s="1">
        <v>35234</v>
      </c>
      <c r="C2363" s="30">
        <f>VLOOKUP(B2363,'רביות שנתיות'!B:C,2)</f>
        <v>4</v>
      </c>
      <c r="D2363" s="29">
        <f t="shared" si="36"/>
        <v>1.0738622586670132E-4</v>
      </c>
    </row>
    <row r="2364" spans="2:4" x14ac:dyDescent="0.25">
      <c r="B2364" s="1">
        <v>35235</v>
      </c>
      <c r="C2364" s="30">
        <f>VLOOKUP(B2364,'רביות שנתיות'!B:C,2)</f>
        <v>4</v>
      </c>
      <c r="D2364" s="29">
        <f t="shared" si="36"/>
        <v>1.0738622586670132E-4</v>
      </c>
    </row>
    <row r="2365" spans="2:4" x14ac:dyDescent="0.25">
      <c r="B2365" s="1">
        <v>35236</v>
      </c>
      <c r="C2365" s="30">
        <f>VLOOKUP(B2365,'רביות שנתיות'!B:C,2)</f>
        <v>4</v>
      </c>
      <c r="D2365" s="29">
        <f t="shared" si="36"/>
        <v>1.0738622586670132E-4</v>
      </c>
    </row>
    <row r="2366" spans="2:4" x14ac:dyDescent="0.25">
      <c r="B2366" s="1">
        <v>35237</v>
      </c>
      <c r="C2366" s="30">
        <f>VLOOKUP(B2366,'רביות שנתיות'!B:C,2)</f>
        <v>4</v>
      </c>
      <c r="D2366" s="29">
        <f t="shared" si="36"/>
        <v>1.0738622586670132E-4</v>
      </c>
    </row>
    <row r="2367" spans="2:4" x14ac:dyDescent="0.25">
      <c r="B2367" s="1">
        <v>35238</v>
      </c>
      <c r="C2367" s="30">
        <f>VLOOKUP(B2367,'רביות שנתיות'!B:C,2)</f>
        <v>4</v>
      </c>
      <c r="D2367" s="29">
        <f t="shared" si="36"/>
        <v>1.0738622586670132E-4</v>
      </c>
    </row>
    <row r="2368" spans="2:4" x14ac:dyDescent="0.25">
      <c r="B2368" s="1">
        <v>35239</v>
      </c>
      <c r="C2368" s="30">
        <f>VLOOKUP(B2368,'רביות שנתיות'!B:C,2)</f>
        <v>4</v>
      </c>
      <c r="D2368" s="29">
        <f t="shared" si="36"/>
        <v>1.0738622586670132E-4</v>
      </c>
    </row>
    <row r="2369" spans="2:4" x14ac:dyDescent="0.25">
      <c r="B2369" s="1">
        <v>35240</v>
      </c>
      <c r="C2369" s="30">
        <f>VLOOKUP(B2369,'רביות שנתיות'!B:C,2)</f>
        <v>4</v>
      </c>
      <c r="D2369" s="29">
        <f t="shared" si="36"/>
        <v>1.0738622586670132E-4</v>
      </c>
    </row>
    <row r="2370" spans="2:4" x14ac:dyDescent="0.25">
      <c r="B2370" s="1">
        <v>35241</v>
      </c>
      <c r="C2370" s="30">
        <f>VLOOKUP(B2370,'רביות שנתיות'!B:C,2)</f>
        <v>4</v>
      </c>
      <c r="D2370" s="29">
        <f t="shared" si="36"/>
        <v>1.0738622586670132E-4</v>
      </c>
    </row>
    <row r="2371" spans="2:4" x14ac:dyDescent="0.25">
      <c r="B2371" s="1">
        <v>35242</v>
      </c>
      <c r="C2371" s="30">
        <f>VLOOKUP(B2371,'רביות שנתיות'!B:C,2)</f>
        <v>4</v>
      </c>
      <c r="D2371" s="29">
        <f t="shared" si="36"/>
        <v>1.0738622586670132E-4</v>
      </c>
    </row>
    <row r="2372" spans="2:4" x14ac:dyDescent="0.25">
      <c r="B2372" s="1">
        <v>35243</v>
      </c>
      <c r="C2372" s="30">
        <f>VLOOKUP(B2372,'רביות שנתיות'!B:C,2)</f>
        <v>4</v>
      </c>
      <c r="D2372" s="29">
        <f t="shared" si="36"/>
        <v>1.0738622586670132E-4</v>
      </c>
    </row>
    <row r="2373" spans="2:4" x14ac:dyDescent="0.25">
      <c r="B2373" s="1">
        <v>35244</v>
      </c>
      <c r="C2373" s="30">
        <f>VLOOKUP(B2373,'רביות שנתיות'!B:C,2)</f>
        <v>4</v>
      </c>
      <c r="D2373" s="29">
        <f t="shared" ref="D2373:D2436" si="37">(1+C2373/100)^(1/365.25)-1</f>
        <v>1.0738622586670132E-4</v>
      </c>
    </row>
    <row r="2374" spans="2:4" x14ac:dyDescent="0.25">
      <c r="B2374" s="1">
        <v>35245</v>
      </c>
      <c r="C2374" s="30">
        <f>VLOOKUP(B2374,'רביות שנתיות'!B:C,2)</f>
        <v>4</v>
      </c>
      <c r="D2374" s="29">
        <f t="shared" si="37"/>
        <v>1.0738622586670132E-4</v>
      </c>
    </row>
    <row r="2375" spans="2:4" x14ac:dyDescent="0.25">
      <c r="B2375" s="1">
        <v>35246</v>
      </c>
      <c r="C2375" s="30">
        <f>VLOOKUP(B2375,'רביות שנתיות'!B:C,2)</f>
        <v>4</v>
      </c>
      <c r="D2375" s="29">
        <f t="shared" si="37"/>
        <v>1.0738622586670132E-4</v>
      </c>
    </row>
    <row r="2376" spans="2:4" x14ac:dyDescent="0.25">
      <c r="B2376" s="1">
        <v>35247</v>
      </c>
      <c r="C2376" s="30">
        <f>VLOOKUP(B2376,'רביות שנתיות'!B:C,2)</f>
        <v>4</v>
      </c>
      <c r="D2376" s="29">
        <f t="shared" si="37"/>
        <v>1.0738622586670132E-4</v>
      </c>
    </row>
    <row r="2377" spans="2:4" x14ac:dyDescent="0.25">
      <c r="B2377" s="1">
        <v>35248</v>
      </c>
      <c r="C2377" s="30">
        <f>VLOOKUP(B2377,'רביות שנתיות'!B:C,2)</f>
        <v>4</v>
      </c>
      <c r="D2377" s="29">
        <f t="shared" si="37"/>
        <v>1.0738622586670132E-4</v>
      </c>
    </row>
    <row r="2378" spans="2:4" x14ac:dyDescent="0.25">
      <c r="B2378" s="1">
        <v>35249</v>
      </c>
      <c r="C2378" s="30">
        <f>VLOOKUP(B2378,'רביות שנתיות'!B:C,2)</f>
        <v>4</v>
      </c>
      <c r="D2378" s="29">
        <f t="shared" si="37"/>
        <v>1.0738622586670132E-4</v>
      </c>
    </row>
    <row r="2379" spans="2:4" x14ac:dyDescent="0.25">
      <c r="B2379" s="1">
        <v>35250</v>
      </c>
      <c r="C2379" s="30">
        <f>VLOOKUP(B2379,'רביות שנתיות'!B:C,2)</f>
        <v>4</v>
      </c>
      <c r="D2379" s="29">
        <f t="shared" si="37"/>
        <v>1.0738622586670132E-4</v>
      </c>
    </row>
    <row r="2380" spans="2:4" x14ac:dyDescent="0.25">
      <c r="B2380" s="1">
        <v>35251</v>
      </c>
      <c r="C2380" s="30">
        <f>VLOOKUP(B2380,'רביות שנתיות'!B:C,2)</f>
        <v>4</v>
      </c>
      <c r="D2380" s="29">
        <f t="shared" si="37"/>
        <v>1.0738622586670132E-4</v>
      </c>
    </row>
    <row r="2381" spans="2:4" x14ac:dyDescent="0.25">
      <c r="B2381" s="1">
        <v>35252</v>
      </c>
      <c r="C2381" s="30">
        <f>VLOOKUP(B2381,'רביות שנתיות'!B:C,2)</f>
        <v>4</v>
      </c>
      <c r="D2381" s="29">
        <f t="shared" si="37"/>
        <v>1.0738622586670132E-4</v>
      </c>
    </row>
    <row r="2382" spans="2:4" x14ac:dyDescent="0.25">
      <c r="B2382" s="1">
        <v>35253</v>
      </c>
      <c r="C2382" s="30">
        <f>VLOOKUP(B2382,'רביות שנתיות'!B:C,2)</f>
        <v>4</v>
      </c>
      <c r="D2382" s="29">
        <f t="shared" si="37"/>
        <v>1.0738622586670132E-4</v>
      </c>
    </row>
    <row r="2383" spans="2:4" x14ac:dyDescent="0.25">
      <c r="B2383" s="1">
        <v>35254</v>
      </c>
      <c r="C2383" s="30">
        <f>VLOOKUP(B2383,'רביות שנתיות'!B:C,2)</f>
        <v>4</v>
      </c>
      <c r="D2383" s="29">
        <f t="shared" si="37"/>
        <v>1.0738622586670132E-4</v>
      </c>
    </row>
    <row r="2384" spans="2:4" x14ac:dyDescent="0.25">
      <c r="B2384" s="1">
        <v>35255</v>
      </c>
      <c r="C2384" s="30">
        <f>VLOOKUP(B2384,'רביות שנתיות'!B:C,2)</f>
        <v>4</v>
      </c>
      <c r="D2384" s="29">
        <f t="shared" si="37"/>
        <v>1.0738622586670132E-4</v>
      </c>
    </row>
    <row r="2385" spans="2:4" x14ac:dyDescent="0.25">
      <c r="B2385" s="1">
        <v>35256</v>
      </c>
      <c r="C2385" s="30">
        <f>VLOOKUP(B2385,'רביות שנתיות'!B:C,2)</f>
        <v>4</v>
      </c>
      <c r="D2385" s="29">
        <f t="shared" si="37"/>
        <v>1.0738622586670132E-4</v>
      </c>
    </row>
    <row r="2386" spans="2:4" x14ac:dyDescent="0.25">
      <c r="B2386" s="1">
        <v>35257</v>
      </c>
      <c r="C2386" s="30">
        <f>VLOOKUP(B2386,'רביות שנתיות'!B:C,2)</f>
        <v>4</v>
      </c>
      <c r="D2386" s="29">
        <f t="shared" si="37"/>
        <v>1.0738622586670132E-4</v>
      </c>
    </row>
    <row r="2387" spans="2:4" x14ac:dyDescent="0.25">
      <c r="B2387" s="1">
        <v>35258</v>
      </c>
      <c r="C2387" s="30">
        <f>VLOOKUP(B2387,'רביות שנתיות'!B:C,2)</f>
        <v>4</v>
      </c>
      <c r="D2387" s="29">
        <f t="shared" si="37"/>
        <v>1.0738622586670132E-4</v>
      </c>
    </row>
    <row r="2388" spans="2:4" x14ac:dyDescent="0.25">
      <c r="B2388" s="1">
        <v>35259</v>
      </c>
      <c r="C2388" s="30">
        <f>VLOOKUP(B2388,'רביות שנתיות'!B:C,2)</f>
        <v>4</v>
      </c>
      <c r="D2388" s="29">
        <f t="shared" si="37"/>
        <v>1.0738622586670132E-4</v>
      </c>
    </row>
    <row r="2389" spans="2:4" x14ac:dyDescent="0.25">
      <c r="B2389" s="1">
        <v>35260</v>
      </c>
      <c r="C2389" s="30">
        <f>VLOOKUP(B2389,'רביות שנתיות'!B:C,2)</f>
        <v>4</v>
      </c>
      <c r="D2389" s="29">
        <f t="shared" si="37"/>
        <v>1.0738622586670132E-4</v>
      </c>
    </row>
    <row r="2390" spans="2:4" x14ac:dyDescent="0.25">
      <c r="B2390" s="1">
        <v>35261</v>
      </c>
      <c r="C2390" s="30">
        <f>VLOOKUP(B2390,'רביות שנתיות'!B:C,2)</f>
        <v>4</v>
      </c>
      <c r="D2390" s="29">
        <f t="shared" si="37"/>
        <v>1.0738622586670132E-4</v>
      </c>
    </row>
    <row r="2391" spans="2:4" x14ac:dyDescent="0.25">
      <c r="B2391" s="1">
        <v>35262</v>
      </c>
      <c r="C2391" s="30">
        <f>VLOOKUP(B2391,'רביות שנתיות'!B:C,2)</f>
        <v>4</v>
      </c>
      <c r="D2391" s="29">
        <f t="shared" si="37"/>
        <v>1.0738622586670132E-4</v>
      </c>
    </row>
    <row r="2392" spans="2:4" x14ac:dyDescent="0.25">
      <c r="B2392" s="1">
        <v>35263</v>
      </c>
      <c r="C2392" s="30">
        <f>VLOOKUP(B2392,'רביות שנתיות'!B:C,2)</f>
        <v>4</v>
      </c>
      <c r="D2392" s="29">
        <f t="shared" si="37"/>
        <v>1.0738622586670132E-4</v>
      </c>
    </row>
    <row r="2393" spans="2:4" x14ac:dyDescent="0.25">
      <c r="B2393" s="1">
        <v>35264</v>
      </c>
      <c r="C2393" s="30">
        <f>VLOOKUP(B2393,'רביות שנתיות'!B:C,2)</f>
        <v>4</v>
      </c>
      <c r="D2393" s="29">
        <f t="shared" si="37"/>
        <v>1.0738622586670132E-4</v>
      </c>
    </row>
    <row r="2394" spans="2:4" x14ac:dyDescent="0.25">
      <c r="B2394" s="1">
        <v>35265</v>
      </c>
      <c r="C2394" s="30">
        <f>VLOOKUP(B2394,'רביות שנתיות'!B:C,2)</f>
        <v>4</v>
      </c>
      <c r="D2394" s="29">
        <f t="shared" si="37"/>
        <v>1.0738622586670132E-4</v>
      </c>
    </row>
    <row r="2395" spans="2:4" x14ac:dyDescent="0.25">
      <c r="B2395" s="1">
        <v>35266</v>
      </c>
      <c r="C2395" s="30">
        <f>VLOOKUP(B2395,'רביות שנתיות'!B:C,2)</f>
        <v>4</v>
      </c>
      <c r="D2395" s="29">
        <f t="shared" si="37"/>
        <v>1.0738622586670132E-4</v>
      </c>
    </row>
    <row r="2396" spans="2:4" x14ac:dyDescent="0.25">
      <c r="B2396" s="1">
        <v>35267</v>
      </c>
      <c r="C2396" s="30">
        <f>VLOOKUP(B2396,'רביות שנתיות'!B:C,2)</f>
        <v>4</v>
      </c>
      <c r="D2396" s="29">
        <f t="shared" si="37"/>
        <v>1.0738622586670132E-4</v>
      </c>
    </row>
    <row r="2397" spans="2:4" x14ac:dyDescent="0.25">
      <c r="B2397" s="1">
        <v>35268</v>
      </c>
      <c r="C2397" s="30">
        <f>VLOOKUP(B2397,'רביות שנתיות'!B:C,2)</f>
        <v>4</v>
      </c>
      <c r="D2397" s="29">
        <f t="shared" si="37"/>
        <v>1.0738622586670132E-4</v>
      </c>
    </row>
    <row r="2398" spans="2:4" x14ac:dyDescent="0.25">
      <c r="B2398" s="1">
        <v>35269</v>
      </c>
      <c r="C2398" s="30">
        <f>VLOOKUP(B2398,'רביות שנתיות'!B:C,2)</f>
        <v>4</v>
      </c>
      <c r="D2398" s="29">
        <f t="shared" si="37"/>
        <v>1.0738622586670132E-4</v>
      </c>
    </row>
    <row r="2399" spans="2:4" x14ac:dyDescent="0.25">
      <c r="B2399" s="1">
        <v>35270</v>
      </c>
      <c r="C2399" s="30">
        <f>VLOOKUP(B2399,'רביות שנתיות'!B:C,2)</f>
        <v>4</v>
      </c>
      <c r="D2399" s="29">
        <f t="shared" si="37"/>
        <v>1.0738622586670132E-4</v>
      </c>
    </row>
    <row r="2400" spans="2:4" x14ac:dyDescent="0.25">
      <c r="B2400" s="1">
        <v>35271</v>
      </c>
      <c r="C2400" s="30">
        <f>VLOOKUP(B2400,'רביות שנתיות'!B:C,2)</f>
        <v>4</v>
      </c>
      <c r="D2400" s="29">
        <f t="shared" si="37"/>
        <v>1.0738622586670132E-4</v>
      </c>
    </row>
    <row r="2401" spans="2:4" x14ac:dyDescent="0.25">
      <c r="B2401" s="1">
        <v>35272</v>
      </c>
      <c r="C2401" s="30">
        <f>VLOOKUP(B2401,'רביות שנתיות'!B:C,2)</f>
        <v>4</v>
      </c>
      <c r="D2401" s="29">
        <f t="shared" si="37"/>
        <v>1.0738622586670132E-4</v>
      </c>
    </row>
    <row r="2402" spans="2:4" x14ac:dyDescent="0.25">
      <c r="B2402" s="1">
        <v>35273</v>
      </c>
      <c r="C2402" s="30">
        <f>VLOOKUP(B2402,'רביות שנתיות'!B:C,2)</f>
        <v>4</v>
      </c>
      <c r="D2402" s="29">
        <f t="shared" si="37"/>
        <v>1.0738622586670132E-4</v>
      </c>
    </row>
    <row r="2403" spans="2:4" x14ac:dyDescent="0.25">
      <c r="B2403" s="1">
        <v>35274</v>
      </c>
      <c r="C2403" s="30">
        <f>VLOOKUP(B2403,'רביות שנתיות'!B:C,2)</f>
        <v>4</v>
      </c>
      <c r="D2403" s="29">
        <f t="shared" si="37"/>
        <v>1.0738622586670132E-4</v>
      </c>
    </row>
    <row r="2404" spans="2:4" x14ac:dyDescent="0.25">
      <c r="B2404" s="1">
        <v>35275</v>
      </c>
      <c r="C2404" s="30">
        <f>VLOOKUP(B2404,'רביות שנתיות'!B:C,2)</f>
        <v>4</v>
      </c>
      <c r="D2404" s="29">
        <f t="shared" si="37"/>
        <v>1.0738622586670132E-4</v>
      </c>
    </row>
    <row r="2405" spans="2:4" x14ac:dyDescent="0.25">
      <c r="B2405" s="1">
        <v>35276</v>
      </c>
      <c r="C2405" s="30">
        <f>VLOOKUP(B2405,'רביות שנתיות'!B:C,2)</f>
        <v>4</v>
      </c>
      <c r="D2405" s="29">
        <f t="shared" si="37"/>
        <v>1.0738622586670132E-4</v>
      </c>
    </row>
    <row r="2406" spans="2:4" x14ac:dyDescent="0.25">
      <c r="B2406" s="1">
        <v>35277</v>
      </c>
      <c r="C2406" s="30">
        <f>VLOOKUP(B2406,'רביות שנתיות'!B:C,2)</f>
        <v>4</v>
      </c>
      <c r="D2406" s="29">
        <f t="shared" si="37"/>
        <v>1.0738622586670132E-4</v>
      </c>
    </row>
    <row r="2407" spans="2:4" x14ac:dyDescent="0.25">
      <c r="B2407" s="1">
        <v>35278</v>
      </c>
      <c r="C2407" s="30">
        <f>VLOOKUP(B2407,'רביות שנתיות'!B:C,2)</f>
        <v>4</v>
      </c>
      <c r="D2407" s="29">
        <f t="shared" si="37"/>
        <v>1.0738622586670132E-4</v>
      </c>
    </row>
    <row r="2408" spans="2:4" x14ac:dyDescent="0.25">
      <c r="B2408" s="1">
        <v>35279</v>
      </c>
      <c r="C2408" s="30">
        <f>VLOOKUP(B2408,'רביות שנתיות'!B:C,2)</f>
        <v>4</v>
      </c>
      <c r="D2408" s="29">
        <f t="shared" si="37"/>
        <v>1.0738622586670132E-4</v>
      </c>
    </row>
    <row r="2409" spans="2:4" x14ac:dyDescent="0.25">
      <c r="B2409" s="1">
        <v>35280</v>
      </c>
      <c r="C2409" s="30">
        <f>VLOOKUP(B2409,'רביות שנתיות'!B:C,2)</f>
        <v>4</v>
      </c>
      <c r="D2409" s="29">
        <f t="shared" si="37"/>
        <v>1.0738622586670132E-4</v>
      </c>
    </row>
    <row r="2410" spans="2:4" x14ac:dyDescent="0.25">
      <c r="B2410" s="1">
        <v>35281</v>
      </c>
      <c r="C2410" s="30">
        <f>VLOOKUP(B2410,'רביות שנתיות'!B:C,2)</f>
        <v>4</v>
      </c>
      <c r="D2410" s="29">
        <f t="shared" si="37"/>
        <v>1.0738622586670132E-4</v>
      </c>
    </row>
    <row r="2411" spans="2:4" x14ac:dyDescent="0.25">
      <c r="B2411" s="1">
        <v>35282</v>
      </c>
      <c r="C2411" s="30">
        <f>VLOOKUP(B2411,'רביות שנתיות'!B:C,2)</f>
        <v>4</v>
      </c>
      <c r="D2411" s="29">
        <f t="shared" si="37"/>
        <v>1.0738622586670132E-4</v>
      </c>
    </row>
    <row r="2412" spans="2:4" x14ac:dyDescent="0.25">
      <c r="B2412" s="1">
        <v>35283</v>
      </c>
      <c r="C2412" s="30">
        <f>VLOOKUP(B2412,'רביות שנתיות'!B:C,2)</f>
        <v>4</v>
      </c>
      <c r="D2412" s="29">
        <f t="shared" si="37"/>
        <v>1.0738622586670132E-4</v>
      </c>
    </row>
    <row r="2413" spans="2:4" x14ac:dyDescent="0.25">
      <c r="B2413" s="1">
        <v>35284</v>
      </c>
      <c r="C2413" s="30">
        <f>VLOOKUP(B2413,'רביות שנתיות'!B:C,2)</f>
        <v>4</v>
      </c>
      <c r="D2413" s="29">
        <f t="shared" si="37"/>
        <v>1.0738622586670132E-4</v>
      </c>
    </row>
    <row r="2414" spans="2:4" x14ac:dyDescent="0.25">
      <c r="B2414" s="1">
        <v>35285</v>
      </c>
      <c r="C2414" s="30">
        <f>VLOOKUP(B2414,'רביות שנתיות'!B:C,2)</f>
        <v>4</v>
      </c>
      <c r="D2414" s="29">
        <f t="shared" si="37"/>
        <v>1.0738622586670132E-4</v>
      </c>
    </row>
    <row r="2415" spans="2:4" x14ac:dyDescent="0.25">
      <c r="B2415" s="1">
        <v>35286</v>
      </c>
      <c r="C2415" s="30">
        <f>VLOOKUP(B2415,'רביות שנתיות'!B:C,2)</f>
        <v>4</v>
      </c>
      <c r="D2415" s="29">
        <f t="shared" si="37"/>
        <v>1.0738622586670132E-4</v>
      </c>
    </row>
    <row r="2416" spans="2:4" x14ac:dyDescent="0.25">
      <c r="B2416" s="1">
        <v>35287</v>
      </c>
      <c r="C2416" s="30">
        <f>VLOOKUP(B2416,'רביות שנתיות'!B:C,2)</f>
        <v>4</v>
      </c>
      <c r="D2416" s="29">
        <f t="shared" si="37"/>
        <v>1.0738622586670132E-4</v>
      </c>
    </row>
    <row r="2417" spans="2:4" x14ac:dyDescent="0.25">
      <c r="B2417" s="1">
        <v>35288</v>
      </c>
      <c r="C2417" s="30">
        <f>VLOOKUP(B2417,'רביות שנתיות'!B:C,2)</f>
        <v>4</v>
      </c>
      <c r="D2417" s="29">
        <f t="shared" si="37"/>
        <v>1.0738622586670132E-4</v>
      </c>
    </row>
    <row r="2418" spans="2:4" x14ac:dyDescent="0.25">
      <c r="B2418" s="1">
        <v>35289</v>
      </c>
      <c r="C2418" s="30">
        <f>VLOOKUP(B2418,'רביות שנתיות'!B:C,2)</f>
        <v>4</v>
      </c>
      <c r="D2418" s="29">
        <f t="shared" si="37"/>
        <v>1.0738622586670132E-4</v>
      </c>
    </row>
    <row r="2419" spans="2:4" x14ac:dyDescent="0.25">
      <c r="B2419" s="1">
        <v>35290</v>
      </c>
      <c r="C2419" s="30">
        <f>VLOOKUP(B2419,'רביות שנתיות'!B:C,2)</f>
        <v>4</v>
      </c>
      <c r="D2419" s="29">
        <f t="shared" si="37"/>
        <v>1.0738622586670132E-4</v>
      </c>
    </row>
    <row r="2420" spans="2:4" x14ac:dyDescent="0.25">
      <c r="B2420" s="1">
        <v>35291</v>
      </c>
      <c r="C2420" s="30">
        <f>VLOOKUP(B2420,'רביות שנתיות'!B:C,2)</f>
        <v>4</v>
      </c>
      <c r="D2420" s="29">
        <f t="shared" si="37"/>
        <v>1.0738622586670132E-4</v>
      </c>
    </row>
    <row r="2421" spans="2:4" x14ac:dyDescent="0.25">
      <c r="B2421" s="1">
        <v>35292</v>
      </c>
      <c r="C2421" s="30">
        <f>VLOOKUP(B2421,'רביות שנתיות'!B:C,2)</f>
        <v>4</v>
      </c>
      <c r="D2421" s="29">
        <f t="shared" si="37"/>
        <v>1.0738622586670132E-4</v>
      </c>
    </row>
    <row r="2422" spans="2:4" x14ac:dyDescent="0.25">
      <c r="B2422" s="1">
        <v>35293</v>
      </c>
      <c r="C2422" s="30">
        <f>VLOOKUP(B2422,'רביות שנתיות'!B:C,2)</f>
        <v>4</v>
      </c>
      <c r="D2422" s="29">
        <f t="shared" si="37"/>
        <v>1.0738622586670132E-4</v>
      </c>
    </row>
    <row r="2423" spans="2:4" x14ac:dyDescent="0.25">
      <c r="B2423" s="1">
        <v>35294</v>
      </c>
      <c r="C2423" s="30">
        <f>VLOOKUP(B2423,'רביות שנתיות'!B:C,2)</f>
        <v>4</v>
      </c>
      <c r="D2423" s="29">
        <f t="shared" si="37"/>
        <v>1.0738622586670132E-4</v>
      </c>
    </row>
    <row r="2424" spans="2:4" x14ac:dyDescent="0.25">
      <c r="B2424" s="1">
        <v>35295</v>
      </c>
      <c r="C2424" s="30">
        <f>VLOOKUP(B2424,'רביות שנתיות'!B:C,2)</f>
        <v>4</v>
      </c>
      <c r="D2424" s="29">
        <f t="shared" si="37"/>
        <v>1.0738622586670132E-4</v>
      </c>
    </row>
    <row r="2425" spans="2:4" x14ac:dyDescent="0.25">
      <c r="B2425" s="1">
        <v>35296</v>
      </c>
      <c r="C2425" s="30">
        <f>VLOOKUP(B2425,'רביות שנתיות'!B:C,2)</f>
        <v>4</v>
      </c>
      <c r="D2425" s="29">
        <f t="shared" si="37"/>
        <v>1.0738622586670132E-4</v>
      </c>
    </row>
    <row r="2426" spans="2:4" x14ac:dyDescent="0.25">
      <c r="B2426" s="1">
        <v>35297</v>
      </c>
      <c r="C2426" s="30">
        <f>VLOOKUP(B2426,'רביות שנתיות'!B:C,2)</f>
        <v>4</v>
      </c>
      <c r="D2426" s="29">
        <f t="shared" si="37"/>
        <v>1.0738622586670132E-4</v>
      </c>
    </row>
    <row r="2427" spans="2:4" x14ac:dyDescent="0.25">
      <c r="B2427" s="1">
        <v>35298</v>
      </c>
      <c r="C2427" s="30">
        <f>VLOOKUP(B2427,'רביות שנתיות'!B:C,2)</f>
        <v>4</v>
      </c>
      <c r="D2427" s="29">
        <f t="shared" si="37"/>
        <v>1.0738622586670132E-4</v>
      </c>
    </row>
    <row r="2428" spans="2:4" x14ac:dyDescent="0.25">
      <c r="B2428" s="1">
        <v>35299</v>
      </c>
      <c r="C2428" s="30">
        <f>VLOOKUP(B2428,'רביות שנתיות'!B:C,2)</f>
        <v>4</v>
      </c>
      <c r="D2428" s="29">
        <f t="shared" si="37"/>
        <v>1.0738622586670132E-4</v>
      </c>
    </row>
    <row r="2429" spans="2:4" x14ac:dyDescent="0.25">
      <c r="B2429" s="1">
        <v>35300</v>
      </c>
      <c r="C2429" s="30">
        <f>VLOOKUP(B2429,'רביות שנתיות'!B:C,2)</f>
        <v>4</v>
      </c>
      <c r="D2429" s="29">
        <f t="shared" si="37"/>
        <v>1.0738622586670132E-4</v>
      </c>
    </row>
    <row r="2430" spans="2:4" x14ac:dyDescent="0.25">
      <c r="B2430" s="1">
        <v>35301</v>
      </c>
      <c r="C2430" s="30">
        <f>VLOOKUP(B2430,'רביות שנתיות'!B:C,2)</f>
        <v>4</v>
      </c>
      <c r="D2430" s="29">
        <f t="shared" si="37"/>
        <v>1.0738622586670132E-4</v>
      </c>
    </row>
    <row r="2431" spans="2:4" x14ac:dyDescent="0.25">
      <c r="B2431" s="1">
        <v>35302</v>
      </c>
      <c r="C2431" s="30">
        <f>VLOOKUP(B2431,'רביות שנתיות'!B:C,2)</f>
        <v>4</v>
      </c>
      <c r="D2431" s="29">
        <f t="shared" si="37"/>
        <v>1.0738622586670132E-4</v>
      </c>
    </row>
    <row r="2432" spans="2:4" x14ac:dyDescent="0.25">
      <c r="B2432" s="1">
        <v>35303</v>
      </c>
      <c r="C2432" s="30">
        <f>VLOOKUP(B2432,'רביות שנתיות'!B:C,2)</f>
        <v>4</v>
      </c>
      <c r="D2432" s="29">
        <f t="shared" si="37"/>
        <v>1.0738622586670132E-4</v>
      </c>
    </row>
    <row r="2433" spans="2:4" x14ac:dyDescent="0.25">
      <c r="B2433" s="1">
        <v>35304</v>
      </c>
      <c r="C2433" s="30">
        <f>VLOOKUP(B2433,'רביות שנתיות'!B:C,2)</f>
        <v>4</v>
      </c>
      <c r="D2433" s="29">
        <f t="shared" si="37"/>
        <v>1.0738622586670132E-4</v>
      </c>
    </row>
    <row r="2434" spans="2:4" x14ac:dyDescent="0.25">
      <c r="B2434" s="1">
        <v>35305</v>
      </c>
      <c r="C2434" s="30">
        <f>VLOOKUP(B2434,'רביות שנתיות'!B:C,2)</f>
        <v>4</v>
      </c>
      <c r="D2434" s="29">
        <f t="shared" si="37"/>
        <v>1.0738622586670132E-4</v>
      </c>
    </row>
    <row r="2435" spans="2:4" x14ac:dyDescent="0.25">
      <c r="B2435" s="1">
        <v>35306</v>
      </c>
      <c r="C2435" s="30">
        <f>VLOOKUP(B2435,'רביות שנתיות'!B:C,2)</f>
        <v>4</v>
      </c>
      <c r="D2435" s="29">
        <f t="shared" si="37"/>
        <v>1.0738622586670132E-4</v>
      </c>
    </row>
    <row r="2436" spans="2:4" x14ac:dyDescent="0.25">
      <c r="B2436" s="1">
        <v>35307</v>
      </c>
      <c r="C2436" s="30">
        <f>VLOOKUP(B2436,'רביות שנתיות'!B:C,2)</f>
        <v>4</v>
      </c>
      <c r="D2436" s="29">
        <f t="shared" si="37"/>
        <v>1.0738622586670132E-4</v>
      </c>
    </row>
    <row r="2437" spans="2:4" x14ac:dyDescent="0.25">
      <c r="B2437" s="1">
        <v>35308</v>
      </c>
      <c r="C2437" s="30">
        <f>VLOOKUP(B2437,'רביות שנתיות'!B:C,2)</f>
        <v>4</v>
      </c>
      <c r="D2437" s="29">
        <f t="shared" ref="D2437:D2500" si="38">(1+C2437/100)^(1/365.25)-1</f>
        <v>1.0738622586670132E-4</v>
      </c>
    </row>
    <row r="2438" spans="2:4" x14ac:dyDescent="0.25">
      <c r="B2438" s="1">
        <v>35309</v>
      </c>
      <c r="C2438" s="30">
        <f>VLOOKUP(B2438,'רביות שנתיות'!B:C,2)</f>
        <v>4</v>
      </c>
      <c r="D2438" s="29">
        <f t="shared" si="38"/>
        <v>1.0738622586670132E-4</v>
      </c>
    </row>
    <row r="2439" spans="2:4" x14ac:dyDescent="0.25">
      <c r="B2439" s="1">
        <v>35310</v>
      </c>
      <c r="C2439" s="30">
        <f>VLOOKUP(B2439,'רביות שנתיות'!B:C,2)</f>
        <v>4</v>
      </c>
      <c r="D2439" s="29">
        <f t="shared" si="38"/>
        <v>1.0738622586670132E-4</v>
      </c>
    </row>
    <row r="2440" spans="2:4" x14ac:dyDescent="0.25">
      <c r="B2440" s="1">
        <v>35311</v>
      </c>
      <c r="C2440" s="30">
        <f>VLOOKUP(B2440,'רביות שנתיות'!B:C,2)</f>
        <v>4</v>
      </c>
      <c r="D2440" s="29">
        <f t="shared" si="38"/>
        <v>1.0738622586670132E-4</v>
      </c>
    </row>
    <row r="2441" spans="2:4" x14ac:dyDescent="0.25">
      <c r="B2441" s="1">
        <v>35312</v>
      </c>
      <c r="C2441" s="30">
        <f>VLOOKUP(B2441,'רביות שנתיות'!B:C,2)</f>
        <v>4</v>
      </c>
      <c r="D2441" s="29">
        <f t="shared" si="38"/>
        <v>1.0738622586670132E-4</v>
      </c>
    </row>
    <row r="2442" spans="2:4" x14ac:dyDescent="0.25">
      <c r="B2442" s="1">
        <v>35313</v>
      </c>
      <c r="C2442" s="30">
        <f>VLOOKUP(B2442,'רביות שנתיות'!B:C,2)</f>
        <v>4</v>
      </c>
      <c r="D2442" s="29">
        <f t="shared" si="38"/>
        <v>1.0738622586670132E-4</v>
      </c>
    </row>
    <row r="2443" spans="2:4" x14ac:dyDescent="0.25">
      <c r="B2443" s="1">
        <v>35314</v>
      </c>
      <c r="C2443" s="30">
        <f>VLOOKUP(B2443,'רביות שנתיות'!B:C,2)</f>
        <v>4</v>
      </c>
      <c r="D2443" s="29">
        <f t="shared" si="38"/>
        <v>1.0738622586670132E-4</v>
      </c>
    </row>
    <row r="2444" spans="2:4" x14ac:dyDescent="0.25">
      <c r="B2444" s="1">
        <v>35315</v>
      </c>
      <c r="C2444" s="30">
        <f>VLOOKUP(B2444,'רביות שנתיות'!B:C,2)</f>
        <v>4</v>
      </c>
      <c r="D2444" s="29">
        <f t="shared" si="38"/>
        <v>1.0738622586670132E-4</v>
      </c>
    </row>
    <row r="2445" spans="2:4" x14ac:dyDescent="0.25">
      <c r="B2445" s="1">
        <v>35316</v>
      </c>
      <c r="C2445" s="30">
        <f>VLOOKUP(B2445,'רביות שנתיות'!B:C,2)</f>
        <v>4</v>
      </c>
      <c r="D2445" s="29">
        <f t="shared" si="38"/>
        <v>1.0738622586670132E-4</v>
      </c>
    </row>
    <row r="2446" spans="2:4" x14ac:dyDescent="0.25">
      <c r="B2446" s="1">
        <v>35317</v>
      </c>
      <c r="C2446" s="30">
        <f>VLOOKUP(B2446,'רביות שנתיות'!B:C,2)</f>
        <v>4</v>
      </c>
      <c r="D2446" s="29">
        <f t="shared" si="38"/>
        <v>1.0738622586670132E-4</v>
      </c>
    </row>
    <row r="2447" spans="2:4" x14ac:dyDescent="0.25">
      <c r="B2447" s="1">
        <v>35318</v>
      </c>
      <c r="C2447" s="30">
        <f>VLOOKUP(B2447,'רביות שנתיות'!B:C,2)</f>
        <v>4</v>
      </c>
      <c r="D2447" s="29">
        <f t="shared" si="38"/>
        <v>1.0738622586670132E-4</v>
      </c>
    </row>
    <row r="2448" spans="2:4" x14ac:dyDescent="0.25">
      <c r="B2448" s="1">
        <v>35319</v>
      </c>
      <c r="C2448" s="30">
        <f>VLOOKUP(B2448,'רביות שנתיות'!B:C,2)</f>
        <v>4</v>
      </c>
      <c r="D2448" s="29">
        <f t="shared" si="38"/>
        <v>1.0738622586670132E-4</v>
      </c>
    </row>
    <row r="2449" spans="2:4" x14ac:dyDescent="0.25">
      <c r="B2449" s="1">
        <v>35320</v>
      </c>
      <c r="C2449" s="30">
        <f>VLOOKUP(B2449,'רביות שנתיות'!B:C,2)</f>
        <v>4</v>
      </c>
      <c r="D2449" s="29">
        <f t="shared" si="38"/>
        <v>1.0738622586670132E-4</v>
      </c>
    </row>
    <row r="2450" spans="2:4" x14ac:dyDescent="0.25">
      <c r="B2450" s="1">
        <v>35321</v>
      </c>
      <c r="C2450" s="30">
        <f>VLOOKUP(B2450,'רביות שנתיות'!B:C,2)</f>
        <v>4</v>
      </c>
      <c r="D2450" s="29">
        <f t="shared" si="38"/>
        <v>1.0738622586670132E-4</v>
      </c>
    </row>
    <row r="2451" spans="2:4" x14ac:dyDescent="0.25">
      <c r="B2451" s="1">
        <v>35322</v>
      </c>
      <c r="C2451" s="30">
        <f>VLOOKUP(B2451,'רביות שנתיות'!B:C,2)</f>
        <v>4</v>
      </c>
      <c r="D2451" s="29">
        <f t="shared" si="38"/>
        <v>1.0738622586670132E-4</v>
      </c>
    </row>
    <row r="2452" spans="2:4" x14ac:dyDescent="0.25">
      <c r="B2452" s="1">
        <v>35323</v>
      </c>
      <c r="C2452" s="30">
        <f>VLOOKUP(B2452,'רביות שנתיות'!B:C,2)</f>
        <v>4</v>
      </c>
      <c r="D2452" s="29">
        <f t="shared" si="38"/>
        <v>1.0738622586670132E-4</v>
      </c>
    </row>
    <row r="2453" spans="2:4" x14ac:dyDescent="0.25">
      <c r="B2453" s="1">
        <v>35324</v>
      </c>
      <c r="C2453" s="30">
        <f>VLOOKUP(B2453,'רביות שנתיות'!B:C,2)</f>
        <v>4</v>
      </c>
      <c r="D2453" s="29">
        <f t="shared" si="38"/>
        <v>1.0738622586670132E-4</v>
      </c>
    </row>
    <row r="2454" spans="2:4" x14ac:dyDescent="0.25">
      <c r="B2454" s="1">
        <v>35325</v>
      </c>
      <c r="C2454" s="30">
        <f>VLOOKUP(B2454,'רביות שנתיות'!B:C,2)</f>
        <v>4</v>
      </c>
      <c r="D2454" s="29">
        <f t="shared" si="38"/>
        <v>1.0738622586670132E-4</v>
      </c>
    </row>
    <row r="2455" spans="2:4" x14ac:dyDescent="0.25">
      <c r="B2455" s="1">
        <v>35326</v>
      </c>
      <c r="C2455" s="30">
        <f>VLOOKUP(B2455,'רביות שנתיות'!B:C,2)</f>
        <v>4</v>
      </c>
      <c r="D2455" s="29">
        <f t="shared" si="38"/>
        <v>1.0738622586670132E-4</v>
      </c>
    </row>
    <row r="2456" spans="2:4" x14ac:dyDescent="0.25">
      <c r="B2456" s="1">
        <v>35327</v>
      </c>
      <c r="C2456" s="30">
        <f>VLOOKUP(B2456,'רביות שנתיות'!B:C,2)</f>
        <v>4</v>
      </c>
      <c r="D2456" s="29">
        <f t="shared" si="38"/>
        <v>1.0738622586670132E-4</v>
      </c>
    </row>
    <row r="2457" spans="2:4" x14ac:dyDescent="0.25">
      <c r="B2457" s="1">
        <v>35328</v>
      </c>
      <c r="C2457" s="30">
        <f>VLOOKUP(B2457,'רביות שנתיות'!B:C,2)</f>
        <v>4</v>
      </c>
      <c r="D2457" s="29">
        <f t="shared" si="38"/>
        <v>1.0738622586670132E-4</v>
      </c>
    </row>
    <row r="2458" spans="2:4" x14ac:dyDescent="0.25">
      <c r="B2458" s="1">
        <v>35329</v>
      </c>
      <c r="C2458" s="30">
        <f>VLOOKUP(B2458,'רביות שנתיות'!B:C,2)</f>
        <v>4</v>
      </c>
      <c r="D2458" s="29">
        <f t="shared" si="38"/>
        <v>1.0738622586670132E-4</v>
      </c>
    </row>
    <row r="2459" spans="2:4" x14ac:dyDescent="0.25">
      <c r="B2459" s="1">
        <v>35330</v>
      </c>
      <c r="C2459" s="30">
        <f>VLOOKUP(B2459,'רביות שנתיות'!B:C,2)</f>
        <v>4</v>
      </c>
      <c r="D2459" s="29">
        <f t="shared" si="38"/>
        <v>1.0738622586670132E-4</v>
      </c>
    </row>
    <row r="2460" spans="2:4" x14ac:dyDescent="0.25">
      <c r="B2460" s="1">
        <v>35331</v>
      </c>
      <c r="C2460" s="30">
        <f>VLOOKUP(B2460,'רביות שנתיות'!B:C,2)</f>
        <v>4</v>
      </c>
      <c r="D2460" s="29">
        <f t="shared" si="38"/>
        <v>1.0738622586670132E-4</v>
      </c>
    </row>
    <row r="2461" spans="2:4" x14ac:dyDescent="0.25">
      <c r="B2461" s="1">
        <v>35332</v>
      </c>
      <c r="C2461" s="30">
        <f>VLOOKUP(B2461,'רביות שנתיות'!B:C,2)</f>
        <v>4</v>
      </c>
      <c r="D2461" s="29">
        <f t="shared" si="38"/>
        <v>1.0738622586670132E-4</v>
      </c>
    </row>
    <row r="2462" spans="2:4" x14ac:dyDescent="0.25">
      <c r="B2462" s="1">
        <v>35333</v>
      </c>
      <c r="C2462" s="30">
        <f>VLOOKUP(B2462,'רביות שנתיות'!B:C,2)</f>
        <v>4</v>
      </c>
      <c r="D2462" s="29">
        <f t="shared" si="38"/>
        <v>1.0738622586670132E-4</v>
      </c>
    </row>
    <row r="2463" spans="2:4" x14ac:dyDescent="0.25">
      <c r="B2463" s="1">
        <v>35334</v>
      </c>
      <c r="C2463" s="30">
        <f>VLOOKUP(B2463,'רביות שנתיות'!B:C,2)</f>
        <v>4</v>
      </c>
      <c r="D2463" s="29">
        <f t="shared" si="38"/>
        <v>1.0738622586670132E-4</v>
      </c>
    </row>
    <row r="2464" spans="2:4" x14ac:dyDescent="0.25">
      <c r="B2464" s="1">
        <v>35335</v>
      </c>
      <c r="C2464" s="30">
        <f>VLOOKUP(B2464,'רביות שנתיות'!B:C,2)</f>
        <v>4</v>
      </c>
      <c r="D2464" s="29">
        <f t="shared" si="38"/>
        <v>1.0738622586670132E-4</v>
      </c>
    </row>
    <row r="2465" spans="2:4" x14ac:dyDescent="0.25">
      <c r="B2465" s="1">
        <v>35336</v>
      </c>
      <c r="C2465" s="30">
        <f>VLOOKUP(B2465,'רביות שנתיות'!B:C,2)</f>
        <v>4</v>
      </c>
      <c r="D2465" s="29">
        <f t="shared" si="38"/>
        <v>1.0738622586670132E-4</v>
      </c>
    </row>
    <row r="2466" spans="2:4" x14ac:dyDescent="0.25">
      <c r="B2466" s="1">
        <v>35337</v>
      </c>
      <c r="C2466" s="30">
        <f>VLOOKUP(B2466,'רביות שנתיות'!B:C,2)</f>
        <v>4</v>
      </c>
      <c r="D2466" s="29">
        <f t="shared" si="38"/>
        <v>1.0738622586670132E-4</v>
      </c>
    </row>
    <row r="2467" spans="2:4" x14ac:dyDescent="0.25">
      <c r="B2467" s="1">
        <v>35338</v>
      </c>
      <c r="C2467" s="30">
        <f>VLOOKUP(B2467,'רביות שנתיות'!B:C,2)</f>
        <v>4</v>
      </c>
      <c r="D2467" s="29">
        <f t="shared" si="38"/>
        <v>1.0738622586670132E-4</v>
      </c>
    </row>
    <row r="2468" spans="2:4" x14ac:dyDescent="0.25">
      <c r="B2468" s="1">
        <v>35339</v>
      </c>
      <c r="C2468" s="30">
        <f>VLOOKUP(B2468,'רביות שנתיות'!B:C,2)</f>
        <v>4</v>
      </c>
      <c r="D2468" s="29">
        <f t="shared" si="38"/>
        <v>1.0738622586670132E-4</v>
      </c>
    </row>
    <row r="2469" spans="2:4" x14ac:dyDescent="0.25">
      <c r="B2469" s="1">
        <v>35340</v>
      </c>
      <c r="C2469" s="30">
        <f>VLOOKUP(B2469,'רביות שנתיות'!B:C,2)</f>
        <v>4</v>
      </c>
      <c r="D2469" s="29">
        <f t="shared" si="38"/>
        <v>1.0738622586670132E-4</v>
      </c>
    </row>
    <row r="2470" spans="2:4" x14ac:dyDescent="0.25">
      <c r="B2470" s="1">
        <v>35341</v>
      </c>
      <c r="C2470" s="30">
        <f>VLOOKUP(B2470,'רביות שנתיות'!B:C,2)</f>
        <v>4</v>
      </c>
      <c r="D2470" s="29">
        <f t="shared" si="38"/>
        <v>1.0738622586670132E-4</v>
      </c>
    </row>
    <row r="2471" spans="2:4" x14ac:dyDescent="0.25">
      <c r="B2471" s="1">
        <v>35342</v>
      </c>
      <c r="C2471" s="30">
        <f>VLOOKUP(B2471,'רביות שנתיות'!B:C,2)</f>
        <v>4</v>
      </c>
      <c r="D2471" s="29">
        <f t="shared" si="38"/>
        <v>1.0738622586670132E-4</v>
      </c>
    </row>
    <row r="2472" spans="2:4" x14ac:dyDescent="0.25">
      <c r="B2472" s="1">
        <v>35343</v>
      </c>
      <c r="C2472" s="30">
        <f>VLOOKUP(B2472,'רביות שנתיות'!B:C,2)</f>
        <v>4</v>
      </c>
      <c r="D2472" s="29">
        <f t="shared" si="38"/>
        <v>1.0738622586670132E-4</v>
      </c>
    </row>
    <row r="2473" spans="2:4" x14ac:dyDescent="0.25">
      <c r="B2473" s="1">
        <v>35344</v>
      </c>
      <c r="C2473" s="30">
        <f>VLOOKUP(B2473,'רביות שנתיות'!B:C,2)</f>
        <v>4</v>
      </c>
      <c r="D2473" s="29">
        <f t="shared" si="38"/>
        <v>1.0738622586670132E-4</v>
      </c>
    </row>
    <row r="2474" spans="2:4" x14ac:dyDescent="0.25">
      <c r="B2474" s="1">
        <v>35345</v>
      </c>
      <c r="C2474" s="30">
        <f>VLOOKUP(B2474,'רביות שנתיות'!B:C,2)</f>
        <v>4</v>
      </c>
      <c r="D2474" s="29">
        <f t="shared" si="38"/>
        <v>1.0738622586670132E-4</v>
      </c>
    </row>
    <row r="2475" spans="2:4" x14ac:dyDescent="0.25">
      <c r="B2475" s="1">
        <v>35346</v>
      </c>
      <c r="C2475" s="30">
        <f>VLOOKUP(B2475,'רביות שנתיות'!B:C,2)</f>
        <v>4</v>
      </c>
      <c r="D2475" s="29">
        <f t="shared" si="38"/>
        <v>1.0738622586670132E-4</v>
      </c>
    </row>
    <row r="2476" spans="2:4" x14ac:dyDescent="0.25">
      <c r="B2476" s="1">
        <v>35347</v>
      </c>
      <c r="C2476" s="30">
        <f>VLOOKUP(B2476,'רביות שנתיות'!B:C,2)</f>
        <v>4</v>
      </c>
      <c r="D2476" s="29">
        <f t="shared" si="38"/>
        <v>1.0738622586670132E-4</v>
      </c>
    </row>
    <row r="2477" spans="2:4" x14ac:dyDescent="0.25">
      <c r="B2477" s="1">
        <v>35348</v>
      </c>
      <c r="C2477" s="30">
        <f>VLOOKUP(B2477,'רביות שנתיות'!B:C,2)</f>
        <v>4</v>
      </c>
      <c r="D2477" s="29">
        <f t="shared" si="38"/>
        <v>1.0738622586670132E-4</v>
      </c>
    </row>
    <row r="2478" spans="2:4" x14ac:dyDescent="0.25">
      <c r="B2478" s="1">
        <v>35349</v>
      </c>
      <c r="C2478" s="30">
        <f>VLOOKUP(B2478,'רביות שנתיות'!B:C,2)</f>
        <v>4</v>
      </c>
      <c r="D2478" s="29">
        <f t="shared" si="38"/>
        <v>1.0738622586670132E-4</v>
      </c>
    </row>
    <row r="2479" spans="2:4" x14ac:dyDescent="0.25">
      <c r="B2479" s="1">
        <v>35350</v>
      </c>
      <c r="C2479" s="30">
        <f>VLOOKUP(B2479,'רביות שנתיות'!B:C,2)</f>
        <v>4</v>
      </c>
      <c r="D2479" s="29">
        <f t="shared" si="38"/>
        <v>1.0738622586670132E-4</v>
      </c>
    </row>
    <row r="2480" spans="2:4" x14ac:dyDescent="0.25">
      <c r="B2480" s="1">
        <v>35351</v>
      </c>
      <c r="C2480" s="30">
        <f>VLOOKUP(B2480,'רביות שנתיות'!B:C,2)</f>
        <v>4</v>
      </c>
      <c r="D2480" s="29">
        <f t="shared" si="38"/>
        <v>1.0738622586670132E-4</v>
      </c>
    </row>
    <row r="2481" spans="2:4" x14ac:dyDescent="0.25">
      <c r="B2481" s="1">
        <v>35352</v>
      </c>
      <c r="C2481" s="30">
        <f>VLOOKUP(B2481,'רביות שנתיות'!B:C,2)</f>
        <v>4</v>
      </c>
      <c r="D2481" s="29">
        <f t="shared" si="38"/>
        <v>1.0738622586670132E-4</v>
      </c>
    </row>
    <row r="2482" spans="2:4" x14ac:dyDescent="0.25">
      <c r="B2482" s="1">
        <v>35353</v>
      </c>
      <c r="C2482" s="30">
        <f>VLOOKUP(B2482,'רביות שנתיות'!B:C,2)</f>
        <v>4</v>
      </c>
      <c r="D2482" s="29">
        <f t="shared" si="38"/>
        <v>1.0738622586670132E-4</v>
      </c>
    </row>
    <row r="2483" spans="2:4" x14ac:dyDescent="0.25">
      <c r="B2483" s="1">
        <v>35354</v>
      </c>
      <c r="C2483" s="30">
        <f>VLOOKUP(B2483,'רביות שנתיות'!B:C,2)</f>
        <v>4</v>
      </c>
      <c r="D2483" s="29">
        <f t="shared" si="38"/>
        <v>1.0738622586670132E-4</v>
      </c>
    </row>
    <row r="2484" spans="2:4" x14ac:dyDescent="0.25">
      <c r="B2484" s="1">
        <v>35355</v>
      </c>
      <c r="C2484" s="30">
        <f>VLOOKUP(B2484,'רביות שנתיות'!B:C,2)</f>
        <v>4</v>
      </c>
      <c r="D2484" s="29">
        <f t="shared" si="38"/>
        <v>1.0738622586670132E-4</v>
      </c>
    </row>
    <row r="2485" spans="2:4" x14ac:dyDescent="0.25">
      <c r="B2485" s="1">
        <v>35356</v>
      </c>
      <c r="C2485" s="30">
        <f>VLOOKUP(B2485,'רביות שנתיות'!B:C,2)</f>
        <v>4</v>
      </c>
      <c r="D2485" s="29">
        <f t="shared" si="38"/>
        <v>1.0738622586670132E-4</v>
      </c>
    </row>
    <row r="2486" spans="2:4" x14ac:dyDescent="0.25">
      <c r="B2486" s="1">
        <v>35357</v>
      </c>
      <c r="C2486" s="30">
        <f>VLOOKUP(B2486,'רביות שנתיות'!B:C,2)</f>
        <v>4</v>
      </c>
      <c r="D2486" s="29">
        <f t="shared" si="38"/>
        <v>1.0738622586670132E-4</v>
      </c>
    </row>
    <row r="2487" spans="2:4" x14ac:dyDescent="0.25">
      <c r="B2487" s="1">
        <v>35358</v>
      </c>
      <c r="C2487" s="30">
        <f>VLOOKUP(B2487,'רביות שנתיות'!B:C,2)</f>
        <v>4</v>
      </c>
      <c r="D2487" s="29">
        <f t="shared" si="38"/>
        <v>1.0738622586670132E-4</v>
      </c>
    </row>
    <row r="2488" spans="2:4" x14ac:dyDescent="0.25">
      <c r="B2488" s="1">
        <v>35359</v>
      </c>
      <c r="C2488" s="30">
        <f>VLOOKUP(B2488,'רביות שנתיות'!B:C,2)</f>
        <v>4</v>
      </c>
      <c r="D2488" s="29">
        <f t="shared" si="38"/>
        <v>1.0738622586670132E-4</v>
      </c>
    </row>
    <row r="2489" spans="2:4" x14ac:dyDescent="0.25">
      <c r="B2489" s="1">
        <v>35360</v>
      </c>
      <c r="C2489" s="30">
        <f>VLOOKUP(B2489,'רביות שנתיות'!B:C,2)</f>
        <v>4</v>
      </c>
      <c r="D2489" s="29">
        <f t="shared" si="38"/>
        <v>1.0738622586670132E-4</v>
      </c>
    </row>
    <row r="2490" spans="2:4" x14ac:dyDescent="0.25">
      <c r="B2490" s="1">
        <v>35361</v>
      </c>
      <c r="C2490" s="30">
        <f>VLOOKUP(B2490,'רביות שנתיות'!B:C,2)</f>
        <v>4</v>
      </c>
      <c r="D2490" s="29">
        <f t="shared" si="38"/>
        <v>1.0738622586670132E-4</v>
      </c>
    </row>
    <row r="2491" spans="2:4" x14ac:dyDescent="0.25">
      <c r="B2491" s="1">
        <v>35362</v>
      </c>
      <c r="C2491" s="30">
        <f>VLOOKUP(B2491,'רביות שנתיות'!B:C,2)</f>
        <v>4</v>
      </c>
      <c r="D2491" s="29">
        <f t="shared" si="38"/>
        <v>1.0738622586670132E-4</v>
      </c>
    </row>
    <row r="2492" spans="2:4" x14ac:dyDescent="0.25">
      <c r="B2492" s="1">
        <v>35363</v>
      </c>
      <c r="C2492" s="30">
        <f>VLOOKUP(B2492,'רביות שנתיות'!B:C,2)</f>
        <v>4</v>
      </c>
      <c r="D2492" s="29">
        <f t="shared" si="38"/>
        <v>1.0738622586670132E-4</v>
      </c>
    </row>
    <row r="2493" spans="2:4" x14ac:dyDescent="0.25">
      <c r="B2493" s="1">
        <v>35364</v>
      </c>
      <c r="C2493" s="30">
        <f>VLOOKUP(B2493,'רביות שנתיות'!B:C,2)</f>
        <v>4</v>
      </c>
      <c r="D2493" s="29">
        <f t="shared" si="38"/>
        <v>1.0738622586670132E-4</v>
      </c>
    </row>
    <row r="2494" spans="2:4" x14ac:dyDescent="0.25">
      <c r="B2494" s="1">
        <v>35365</v>
      </c>
      <c r="C2494" s="30">
        <f>VLOOKUP(B2494,'רביות שנתיות'!B:C,2)</f>
        <v>4</v>
      </c>
      <c r="D2494" s="29">
        <f t="shared" si="38"/>
        <v>1.0738622586670132E-4</v>
      </c>
    </row>
    <row r="2495" spans="2:4" x14ac:dyDescent="0.25">
      <c r="B2495" s="1">
        <v>35366</v>
      </c>
      <c r="C2495" s="30">
        <f>VLOOKUP(B2495,'רביות שנתיות'!B:C,2)</f>
        <v>4</v>
      </c>
      <c r="D2495" s="29">
        <f t="shared" si="38"/>
        <v>1.0738622586670132E-4</v>
      </c>
    </row>
    <row r="2496" spans="2:4" x14ac:dyDescent="0.25">
      <c r="B2496" s="1">
        <v>35367</v>
      </c>
      <c r="C2496" s="30">
        <f>VLOOKUP(B2496,'רביות שנתיות'!B:C,2)</f>
        <v>4</v>
      </c>
      <c r="D2496" s="29">
        <f t="shared" si="38"/>
        <v>1.0738622586670132E-4</v>
      </c>
    </row>
    <row r="2497" spans="2:4" x14ac:dyDescent="0.25">
      <c r="B2497" s="1">
        <v>35368</v>
      </c>
      <c r="C2497" s="30">
        <f>VLOOKUP(B2497,'רביות שנתיות'!B:C,2)</f>
        <v>4</v>
      </c>
      <c r="D2497" s="29">
        <f t="shared" si="38"/>
        <v>1.0738622586670132E-4</v>
      </c>
    </row>
    <row r="2498" spans="2:4" x14ac:dyDescent="0.25">
      <c r="B2498" s="1">
        <v>35369</v>
      </c>
      <c r="C2498" s="30">
        <f>VLOOKUP(B2498,'רביות שנתיות'!B:C,2)</f>
        <v>4</v>
      </c>
      <c r="D2498" s="29">
        <f t="shared" si="38"/>
        <v>1.0738622586670132E-4</v>
      </c>
    </row>
    <row r="2499" spans="2:4" x14ac:dyDescent="0.25">
      <c r="B2499" s="1">
        <v>35370</v>
      </c>
      <c r="C2499" s="30">
        <f>VLOOKUP(B2499,'רביות שנתיות'!B:C,2)</f>
        <v>4</v>
      </c>
      <c r="D2499" s="29">
        <f t="shared" si="38"/>
        <v>1.0738622586670132E-4</v>
      </c>
    </row>
    <row r="2500" spans="2:4" x14ac:dyDescent="0.25">
      <c r="B2500" s="1">
        <v>35371</v>
      </c>
      <c r="C2500" s="30">
        <f>VLOOKUP(B2500,'רביות שנתיות'!B:C,2)</f>
        <v>4</v>
      </c>
      <c r="D2500" s="29">
        <f t="shared" si="38"/>
        <v>1.0738622586670132E-4</v>
      </c>
    </row>
    <row r="2501" spans="2:4" x14ac:dyDescent="0.25">
      <c r="B2501" s="1">
        <v>35372</v>
      </c>
      <c r="C2501" s="30">
        <f>VLOOKUP(B2501,'רביות שנתיות'!B:C,2)</f>
        <v>4</v>
      </c>
      <c r="D2501" s="29">
        <f t="shared" ref="D2501:D2564" si="39">(1+C2501/100)^(1/365.25)-1</f>
        <v>1.0738622586670132E-4</v>
      </c>
    </row>
    <row r="2502" spans="2:4" x14ac:dyDescent="0.25">
      <c r="B2502" s="1">
        <v>35373</v>
      </c>
      <c r="C2502" s="30">
        <f>VLOOKUP(B2502,'רביות שנתיות'!B:C,2)</f>
        <v>4</v>
      </c>
      <c r="D2502" s="29">
        <f t="shared" si="39"/>
        <v>1.0738622586670132E-4</v>
      </c>
    </row>
    <row r="2503" spans="2:4" x14ac:dyDescent="0.25">
      <c r="B2503" s="1">
        <v>35374</v>
      </c>
      <c r="C2503" s="30">
        <f>VLOOKUP(B2503,'רביות שנתיות'!B:C,2)</f>
        <v>4</v>
      </c>
      <c r="D2503" s="29">
        <f t="shared" si="39"/>
        <v>1.0738622586670132E-4</v>
      </c>
    </row>
    <row r="2504" spans="2:4" x14ac:dyDescent="0.25">
      <c r="B2504" s="1">
        <v>35375</v>
      </c>
      <c r="C2504" s="30">
        <f>VLOOKUP(B2504,'רביות שנתיות'!B:C,2)</f>
        <v>4</v>
      </c>
      <c r="D2504" s="29">
        <f t="shared" si="39"/>
        <v>1.0738622586670132E-4</v>
      </c>
    </row>
    <row r="2505" spans="2:4" x14ac:dyDescent="0.25">
      <c r="B2505" s="1">
        <v>35376</v>
      </c>
      <c r="C2505" s="30">
        <f>VLOOKUP(B2505,'רביות שנתיות'!B:C,2)</f>
        <v>4</v>
      </c>
      <c r="D2505" s="29">
        <f t="shared" si="39"/>
        <v>1.0738622586670132E-4</v>
      </c>
    </row>
    <row r="2506" spans="2:4" x14ac:dyDescent="0.25">
      <c r="B2506" s="1">
        <v>35377</v>
      </c>
      <c r="C2506" s="30">
        <f>VLOOKUP(B2506,'רביות שנתיות'!B:C,2)</f>
        <v>4</v>
      </c>
      <c r="D2506" s="29">
        <f t="shared" si="39"/>
        <v>1.0738622586670132E-4</v>
      </c>
    </row>
    <row r="2507" spans="2:4" x14ac:dyDescent="0.25">
      <c r="B2507" s="1">
        <v>35378</v>
      </c>
      <c r="C2507" s="30">
        <f>VLOOKUP(B2507,'רביות שנתיות'!B:C,2)</f>
        <v>4</v>
      </c>
      <c r="D2507" s="29">
        <f t="shared" si="39"/>
        <v>1.0738622586670132E-4</v>
      </c>
    </row>
    <row r="2508" spans="2:4" x14ac:dyDescent="0.25">
      <c r="B2508" s="1">
        <v>35379</v>
      </c>
      <c r="C2508" s="30">
        <f>VLOOKUP(B2508,'רביות שנתיות'!B:C,2)</f>
        <v>4</v>
      </c>
      <c r="D2508" s="29">
        <f t="shared" si="39"/>
        <v>1.0738622586670132E-4</v>
      </c>
    </row>
    <row r="2509" spans="2:4" x14ac:dyDescent="0.25">
      <c r="B2509" s="1">
        <v>35380</v>
      </c>
      <c r="C2509" s="30">
        <f>VLOOKUP(B2509,'רביות שנתיות'!B:C,2)</f>
        <v>4</v>
      </c>
      <c r="D2509" s="29">
        <f t="shared" si="39"/>
        <v>1.0738622586670132E-4</v>
      </c>
    </row>
    <row r="2510" spans="2:4" x14ac:dyDescent="0.25">
      <c r="B2510" s="1">
        <v>35381</v>
      </c>
      <c r="C2510" s="30">
        <f>VLOOKUP(B2510,'רביות שנתיות'!B:C,2)</f>
        <v>4</v>
      </c>
      <c r="D2510" s="29">
        <f t="shared" si="39"/>
        <v>1.0738622586670132E-4</v>
      </c>
    </row>
    <row r="2511" spans="2:4" x14ac:dyDescent="0.25">
      <c r="B2511" s="1">
        <v>35382</v>
      </c>
      <c r="C2511" s="30">
        <f>VLOOKUP(B2511,'רביות שנתיות'!B:C,2)</f>
        <v>4</v>
      </c>
      <c r="D2511" s="29">
        <f t="shared" si="39"/>
        <v>1.0738622586670132E-4</v>
      </c>
    </row>
    <row r="2512" spans="2:4" x14ac:dyDescent="0.25">
      <c r="B2512" s="1">
        <v>35383</v>
      </c>
      <c r="C2512" s="30">
        <f>VLOOKUP(B2512,'רביות שנתיות'!B:C,2)</f>
        <v>4</v>
      </c>
      <c r="D2512" s="29">
        <f t="shared" si="39"/>
        <v>1.0738622586670132E-4</v>
      </c>
    </row>
    <row r="2513" spans="2:4" x14ac:dyDescent="0.25">
      <c r="B2513" s="1">
        <v>35384</v>
      </c>
      <c r="C2513" s="30">
        <f>VLOOKUP(B2513,'רביות שנתיות'!B:C,2)</f>
        <v>4</v>
      </c>
      <c r="D2513" s="29">
        <f t="shared" si="39"/>
        <v>1.0738622586670132E-4</v>
      </c>
    </row>
    <row r="2514" spans="2:4" x14ac:dyDescent="0.25">
      <c r="B2514" s="1">
        <v>35385</v>
      </c>
      <c r="C2514" s="30">
        <f>VLOOKUP(B2514,'רביות שנתיות'!B:C,2)</f>
        <v>4</v>
      </c>
      <c r="D2514" s="29">
        <f t="shared" si="39"/>
        <v>1.0738622586670132E-4</v>
      </c>
    </row>
    <row r="2515" spans="2:4" x14ac:dyDescent="0.25">
      <c r="B2515" s="1">
        <v>35386</v>
      </c>
      <c r="C2515" s="30">
        <f>VLOOKUP(B2515,'רביות שנתיות'!B:C,2)</f>
        <v>4</v>
      </c>
      <c r="D2515" s="29">
        <f t="shared" si="39"/>
        <v>1.0738622586670132E-4</v>
      </c>
    </row>
    <row r="2516" spans="2:4" x14ac:dyDescent="0.25">
      <c r="B2516" s="1">
        <v>35387</v>
      </c>
      <c r="C2516" s="30">
        <f>VLOOKUP(B2516,'רביות שנתיות'!B:C,2)</f>
        <v>4</v>
      </c>
      <c r="D2516" s="29">
        <f t="shared" si="39"/>
        <v>1.0738622586670132E-4</v>
      </c>
    </row>
    <row r="2517" spans="2:4" x14ac:dyDescent="0.25">
      <c r="B2517" s="1">
        <v>35388</v>
      </c>
      <c r="C2517" s="30">
        <f>VLOOKUP(B2517,'רביות שנתיות'!B:C,2)</f>
        <v>4</v>
      </c>
      <c r="D2517" s="29">
        <f t="shared" si="39"/>
        <v>1.0738622586670132E-4</v>
      </c>
    </row>
    <row r="2518" spans="2:4" x14ac:dyDescent="0.25">
      <c r="B2518" s="1">
        <v>35389</v>
      </c>
      <c r="C2518" s="30">
        <f>VLOOKUP(B2518,'רביות שנתיות'!B:C,2)</f>
        <v>4</v>
      </c>
      <c r="D2518" s="29">
        <f t="shared" si="39"/>
        <v>1.0738622586670132E-4</v>
      </c>
    </row>
    <row r="2519" spans="2:4" x14ac:dyDescent="0.25">
      <c r="B2519" s="1">
        <v>35390</v>
      </c>
      <c r="C2519" s="30">
        <f>VLOOKUP(B2519,'רביות שנתיות'!B:C,2)</f>
        <v>4</v>
      </c>
      <c r="D2519" s="29">
        <f t="shared" si="39"/>
        <v>1.0738622586670132E-4</v>
      </c>
    </row>
    <row r="2520" spans="2:4" x14ac:dyDescent="0.25">
      <c r="B2520" s="1">
        <v>35391</v>
      </c>
      <c r="C2520" s="30">
        <f>VLOOKUP(B2520,'רביות שנתיות'!B:C,2)</f>
        <v>4</v>
      </c>
      <c r="D2520" s="29">
        <f t="shared" si="39"/>
        <v>1.0738622586670132E-4</v>
      </c>
    </row>
    <row r="2521" spans="2:4" x14ac:dyDescent="0.25">
      <c r="B2521" s="1">
        <v>35392</v>
      </c>
      <c r="C2521" s="30">
        <f>VLOOKUP(B2521,'רביות שנתיות'!B:C,2)</f>
        <v>4</v>
      </c>
      <c r="D2521" s="29">
        <f t="shared" si="39"/>
        <v>1.0738622586670132E-4</v>
      </c>
    </row>
    <row r="2522" spans="2:4" x14ac:dyDescent="0.25">
      <c r="B2522" s="1">
        <v>35393</v>
      </c>
      <c r="C2522" s="30">
        <f>VLOOKUP(B2522,'רביות שנתיות'!B:C,2)</f>
        <v>4</v>
      </c>
      <c r="D2522" s="29">
        <f t="shared" si="39"/>
        <v>1.0738622586670132E-4</v>
      </c>
    </row>
    <row r="2523" spans="2:4" x14ac:dyDescent="0.25">
      <c r="B2523" s="1">
        <v>35394</v>
      </c>
      <c r="C2523" s="30">
        <f>VLOOKUP(B2523,'רביות שנתיות'!B:C,2)</f>
        <v>4</v>
      </c>
      <c r="D2523" s="29">
        <f t="shared" si="39"/>
        <v>1.0738622586670132E-4</v>
      </c>
    </row>
    <row r="2524" spans="2:4" x14ac:dyDescent="0.25">
      <c r="B2524" s="1">
        <v>35395</v>
      </c>
      <c r="C2524" s="30">
        <f>VLOOKUP(B2524,'רביות שנתיות'!B:C,2)</f>
        <v>4</v>
      </c>
      <c r="D2524" s="29">
        <f t="shared" si="39"/>
        <v>1.0738622586670132E-4</v>
      </c>
    </row>
    <row r="2525" spans="2:4" x14ac:dyDescent="0.25">
      <c r="B2525" s="1">
        <v>35396</v>
      </c>
      <c r="C2525" s="30">
        <f>VLOOKUP(B2525,'רביות שנתיות'!B:C,2)</f>
        <v>4</v>
      </c>
      <c r="D2525" s="29">
        <f t="shared" si="39"/>
        <v>1.0738622586670132E-4</v>
      </c>
    </row>
    <row r="2526" spans="2:4" x14ac:dyDescent="0.25">
      <c r="B2526" s="1">
        <v>35397</v>
      </c>
      <c r="C2526" s="30">
        <f>VLOOKUP(B2526,'רביות שנתיות'!B:C,2)</f>
        <v>4</v>
      </c>
      <c r="D2526" s="29">
        <f t="shared" si="39"/>
        <v>1.0738622586670132E-4</v>
      </c>
    </row>
    <row r="2527" spans="2:4" x14ac:dyDescent="0.25">
      <c r="B2527" s="1">
        <v>35398</v>
      </c>
      <c r="C2527" s="30">
        <f>VLOOKUP(B2527,'רביות שנתיות'!B:C,2)</f>
        <v>4</v>
      </c>
      <c r="D2527" s="29">
        <f t="shared" si="39"/>
        <v>1.0738622586670132E-4</v>
      </c>
    </row>
    <row r="2528" spans="2:4" x14ac:dyDescent="0.25">
      <c r="B2528" s="1">
        <v>35399</v>
      </c>
      <c r="C2528" s="30">
        <f>VLOOKUP(B2528,'רביות שנתיות'!B:C,2)</f>
        <v>4</v>
      </c>
      <c r="D2528" s="29">
        <f t="shared" si="39"/>
        <v>1.0738622586670132E-4</v>
      </c>
    </row>
    <row r="2529" spans="2:4" x14ac:dyDescent="0.25">
      <c r="B2529" s="1">
        <v>35400</v>
      </c>
      <c r="C2529" s="30">
        <f>VLOOKUP(B2529,'רביות שנתיות'!B:C,2)</f>
        <v>4</v>
      </c>
      <c r="D2529" s="29">
        <f t="shared" si="39"/>
        <v>1.0738622586670132E-4</v>
      </c>
    </row>
    <row r="2530" spans="2:4" x14ac:dyDescent="0.25">
      <c r="B2530" s="1">
        <v>35401</v>
      </c>
      <c r="C2530" s="30">
        <f>VLOOKUP(B2530,'רביות שנתיות'!B:C,2)</f>
        <v>4</v>
      </c>
      <c r="D2530" s="29">
        <f t="shared" si="39"/>
        <v>1.0738622586670132E-4</v>
      </c>
    </row>
    <row r="2531" spans="2:4" x14ac:dyDescent="0.25">
      <c r="B2531" s="1">
        <v>35402</v>
      </c>
      <c r="C2531" s="30">
        <f>VLOOKUP(B2531,'רביות שנתיות'!B:C,2)</f>
        <v>4</v>
      </c>
      <c r="D2531" s="29">
        <f t="shared" si="39"/>
        <v>1.0738622586670132E-4</v>
      </c>
    </row>
    <row r="2532" spans="2:4" x14ac:dyDescent="0.25">
      <c r="B2532" s="1">
        <v>35403</v>
      </c>
      <c r="C2532" s="30">
        <f>VLOOKUP(B2532,'רביות שנתיות'!B:C,2)</f>
        <v>4</v>
      </c>
      <c r="D2532" s="29">
        <f t="shared" si="39"/>
        <v>1.0738622586670132E-4</v>
      </c>
    </row>
    <row r="2533" spans="2:4" x14ac:dyDescent="0.25">
      <c r="B2533" s="1">
        <v>35404</v>
      </c>
      <c r="C2533" s="30">
        <f>VLOOKUP(B2533,'רביות שנתיות'!B:C,2)</f>
        <v>4</v>
      </c>
      <c r="D2533" s="29">
        <f t="shared" si="39"/>
        <v>1.0738622586670132E-4</v>
      </c>
    </row>
    <row r="2534" spans="2:4" x14ac:dyDescent="0.25">
      <c r="B2534" s="1">
        <v>35405</v>
      </c>
      <c r="C2534" s="30">
        <f>VLOOKUP(B2534,'רביות שנתיות'!B:C,2)</f>
        <v>4</v>
      </c>
      <c r="D2534" s="29">
        <f t="shared" si="39"/>
        <v>1.0738622586670132E-4</v>
      </c>
    </row>
    <row r="2535" spans="2:4" x14ac:dyDescent="0.25">
      <c r="B2535" s="1">
        <v>35406</v>
      </c>
      <c r="C2535" s="30">
        <f>VLOOKUP(B2535,'רביות שנתיות'!B:C,2)</f>
        <v>4</v>
      </c>
      <c r="D2535" s="29">
        <f t="shared" si="39"/>
        <v>1.0738622586670132E-4</v>
      </c>
    </row>
    <row r="2536" spans="2:4" x14ac:dyDescent="0.25">
      <c r="B2536" s="1">
        <v>35407</v>
      </c>
      <c r="C2536" s="30">
        <f>VLOOKUP(B2536,'רביות שנתיות'!B:C,2)</f>
        <v>4</v>
      </c>
      <c r="D2536" s="29">
        <f t="shared" si="39"/>
        <v>1.0738622586670132E-4</v>
      </c>
    </row>
    <row r="2537" spans="2:4" x14ac:dyDescent="0.25">
      <c r="B2537" s="1">
        <v>35408</v>
      </c>
      <c r="C2537" s="30">
        <f>VLOOKUP(B2537,'רביות שנתיות'!B:C,2)</f>
        <v>4</v>
      </c>
      <c r="D2537" s="29">
        <f t="shared" si="39"/>
        <v>1.0738622586670132E-4</v>
      </c>
    </row>
    <row r="2538" spans="2:4" x14ac:dyDescent="0.25">
      <c r="B2538" s="1">
        <v>35409</v>
      </c>
      <c r="C2538" s="30">
        <f>VLOOKUP(B2538,'רביות שנתיות'!B:C,2)</f>
        <v>4</v>
      </c>
      <c r="D2538" s="29">
        <f t="shared" si="39"/>
        <v>1.0738622586670132E-4</v>
      </c>
    </row>
    <row r="2539" spans="2:4" x14ac:dyDescent="0.25">
      <c r="B2539" s="1">
        <v>35410</v>
      </c>
      <c r="C2539" s="30">
        <f>VLOOKUP(B2539,'רביות שנתיות'!B:C,2)</f>
        <v>4</v>
      </c>
      <c r="D2539" s="29">
        <f t="shared" si="39"/>
        <v>1.0738622586670132E-4</v>
      </c>
    </row>
    <row r="2540" spans="2:4" x14ac:dyDescent="0.25">
      <c r="B2540" s="1">
        <v>35411</v>
      </c>
      <c r="C2540" s="30">
        <f>VLOOKUP(B2540,'רביות שנתיות'!B:C,2)</f>
        <v>4</v>
      </c>
      <c r="D2540" s="29">
        <f t="shared" si="39"/>
        <v>1.0738622586670132E-4</v>
      </c>
    </row>
    <row r="2541" spans="2:4" x14ac:dyDescent="0.25">
      <c r="B2541" s="1">
        <v>35412</v>
      </c>
      <c r="C2541" s="30">
        <f>VLOOKUP(B2541,'רביות שנתיות'!B:C,2)</f>
        <v>4</v>
      </c>
      <c r="D2541" s="29">
        <f t="shared" si="39"/>
        <v>1.0738622586670132E-4</v>
      </c>
    </row>
    <row r="2542" spans="2:4" x14ac:dyDescent="0.25">
      <c r="B2542" s="1">
        <v>35413</v>
      </c>
      <c r="C2542" s="30">
        <f>VLOOKUP(B2542,'רביות שנתיות'!B:C,2)</f>
        <v>4</v>
      </c>
      <c r="D2542" s="29">
        <f t="shared" si="39"/>
        <v>1.0738622586670132E-4</v>
      </c>
    </row>
    <row r="2543" spans="2:4" x14ac:dyDescent="0.25">
      <c r="B2543" s="1">
        <v>35414</v>
      </c>
      <c r="C2543" s="30">
        <f>VLOOKUP(B2543,'רביות שנתיות'!B:C,2)</f>
        <v>4</v>
      </c>
      <c r="D2543" s="29">
        <f t="shared" si="39"/>
        <v>1.0738622586670132E-4</v>
      </c>
    </row>
    <row r="2544" spans="2:4" x14ac:dyDescent="0.25">
      <c r="B2544" s="1">
        <v>35415</v>
      </c>
      <c r="C2544" s="30">
        <f>VLOOKUP(B2544,'רביות שנתיות'!B:C,2)</f>
        <v>4</v>
      </c>
      <c r="D2544" s="29">
        <f t="shared" si="39"/>
        <v>1.0738622586670132E-4</v>
      </c>
    </row>
    <row r="2545" spans="2:4" x14ac:dyDescent="0.25">
      <c r="B2545" s="1">
        <v>35416</v>
      </c>
      <c r="C2545" s="30">
        <f>VLOOKUP(B2545,'רביות שנתיות'!B:C,2)</f>
        <v>4</v>
      </c>
      <c r="D2545" s="29">
        <f t="shared" si="39"/>
        <v>1.0738622586670132E-4</v>
      </c>
    </row>
    <row r="2546" spans="2:4" x14ac:dyDescent="0.25">
      <c r="B2546" s="1">
        <v>35417</v>
      </c>
      <c r="C2546" s="30">
        <f>VLOOKUP(B2546,'רביות שנתיות'!B:C,2)</f>
        <v>4</v>
      </c>
      <c r="D2546" s="29">
        <f t="shared" si="39"/>
        <v>1.0738622586670132E-4</v>
      </c>
    </row>
    <row r="2547" spans="2:4" x14ac:dyDescent="0.25">
      <c r="B2547" s="1">
        <v>35418</v>
      </c>
      <c r="C2547" s="30">
        <f>VLOOKUP(B2547,'רביות שנתיות'!B:C,2)</f>
        <v>4</v>
      </c>
      <c r="D2547" s="29">
        <f t="shared" si="39"/>
        <v>1.0738622586670132E-4</v>
      </c>
    </row>
    <row r="2548" spans="2:4" x14ac:dyDescent="0.25">
      <c r="B2548" s="1">
        <v>35419</v>
      </c>
      <c r="C2548" s="30">
        <f>VLOOKUP(B2548,'רביות שנתיות'!B:C,2)</f>
        <v>4</v>
      </c>
      <c r="D2548" s="29">
        <f t="shared" si="39"/>
        <v>1.0738622586670132E-4</v>
      </c>
    </row>
    <row r="2549" spans="2:4" x14ac:dyDescent="0.25">
      <c r="B2549" s="1">
        <v>35420</v>
      </c>
      <c r="C2549" s="30">
        <f>VLOOKUP(B2549,'רביות שנתיות'!B:C,2)</f>
        <v>4</v>
      </c>
      <c r="D2549" s="29">
        <f t="shared" si="39"/>
        <v>1.0738622586670132E-4</v>
      </c>
    </row>
    <row r="2550" spans="2:4" x14ac:dyDescent="0.25">
      <c r="B2550" s="1">
        <v>35421</v>
      </c>
      <c r="C2550" s="30">
        <f>VLOOKUP(B2550,'רביות שנתיות'!B:C,2)</f>
        <v>4</v>
      </c>
      <c r="D2550" s="29">
        <f t="shared" si="39"/>
        <v>1.0738622586670132E-4</v>
      </c>
    </row>
    <row r="2551" spans="2:4" x14ac:dyDescent="0.25">
      <c r="B2551" s="1">
        <v>35422</v>
      </c>
      <c r="C2551" s="30">
        <f>VLOOKUP(B2551,'רביות שנתיות'!B:C,2)</f>
        <v>4</v>
      </c>
      <c r="D2551" s="29">
        <f t="shared" si="39"/>
        <v>1.0738622586670132E-4</v>
      </c>
    </row>
    <row r="2552" spans="2:4" x14ac:dyDescent="0.25">
      <c r="B2552" s="1">
        <v>35423</v>
      </c>
      <c r="C2552" s="30">
        <f>VLOOKUP(B2552,'רביות שנתיות'!B:C,2)</f>
        <v>4</v>
      </c>
      <c r="D2552" s="29">
        <f t="shared" si="39"/>
        <v>1.0738622586670132E-4</v>
      </c>
    </row>
    <row r="2553" spans="2:4" x14ac:dyDescent="0.25">
      <c r="B2553" s="1">
        <v>35424</v>
      </c>
      <c r="C2553" s="30">
        <f>VLOOKUP(B2553,'רביות שנתיות'!B:C,2)</f>
        <v>4</v>
      </c>
      <c r="D2553" s="29">
        <f t="shared" si="39"/>
        <v>1.0738622586670132E-4</v>
      </c>
    </row>
    <row r="2554" spans="2:4" x14ac:dyDescent="0.25">
      <c r="B2554" s="1">
        <v>35425</v>
      </c>
      <c r="C2554" s="30">
        <f>VLOOKUP(B2554,'רביות שנתיות'!B:C,2)</f>
        <v>4</v>
      </c>
      <c r="D2554" s="29">
        <f t="shared" si="39"/>
        <v>1.0738622586670132E-4</v>
      </c>
    </row>
    <row r="2555" spans="2:4" x14ac:dyDescent="0.25">
      <c r="B2555" s="1">
        <v>35426</v>
      </c>
      <c r="C2555" s="30">
        <f>VLOOKUP(B2555,'רביות שנתיות'!B:C,2)</f>
        <v>4</v>
      </c>
      <c r="D2555" s="29">
        <f t="shared" si="39"/>
        <v>1.0738622586670132E-4</v>
      </c>
    </row>
    <row r="2556" spans="2:4" x14ac:dyDescent="0.25">
      <c r="B2556" s="1">
        <v>35427</v>
      </c>
      <c r="C2556" s="30">
        <f>VLOOKUP(B2556,'רביות שנתיות'!B:C,2)</f>
        <v>4</v>
      </c>
      <c r="D2556" s="29">
        <f t="shared" si="39"/>
        <v>1.0738622586670132E-4</v>
      </c>
    </row>
    <row r="2557" spans="2:4" x14ac:dyDescent="0.25">
      <c r="B2557" s="1">
        <v>35428</v>
      </c>
      <c r="C2557" s="30">
        <f>VLOOKUP(B2557,'רביות שנתיות'!B:C,2)</f>
        <v>4</v>
      </c>
      <c r="D2557" s="29">
        <f t="shared" si="39"/>
        <v>1.0738622586670132E-4</v>
      </c>
    </row>
    <row r="2558" spans="2:4" x14ac:dyDescent="0.25">
      <c r="B2558" s="1">
        <v>35429</v>
      </c>
      <c r="C2558" s="30">
        <f>VLOOKUP(B2558,'רביות שנתיות'!B:C,2)</f>
        <v>4</v>
      </c>
      <c r="D2558" s="29">
        <f t="shared" si="39"/>
        <v>1.0738622586670132E-4</v>
      </c>
    </row>
    <row r="2559" spans="2:4" x14ac:dyDescent="0.25">
      <c r="B2559" s="1">
        <v>35430</v>
      </c>
      <c r="C2559" s="30">
        <f>VLOOKUP(B2559,'רביות שנתיות'!B:C,2)</f>
        <v>4</v>
      </c>
      <c r="D2559" s="29">
        <f t="shared" si="39"/>
        <v>1.0738622586670132E-4</v>
      </c>
    </row>
    <row r="2560" spans="2:4" x14ac:dyDescent="0.25">
      <c r="B2560" s="1">
        <v>35431</v>
      </c>
      <c r="C2560" s="30">
        <f>VLOOKUP(B2560,'רביות שנתיות'!B:C,2)</f>
        <v>4</v>
      </c>
      <c r="D2560" s="29">
        <f t="shared" si="39"/>
        <v>1.0738622586670132E-4</v>
      </c>
    </row>
    <row r="2561" spans="2:4" x14ac:dyDescent="0.25">
      <c r="B2561" s="1">
        <v>35432</v>
      </c>
      <c r="C2561" s="30">
        <f>VLOOKUP(B2561,'רביות שנתיות'!B:C,2)</f>
        <v>4</v>
      </c>
      <c r="D2561" s="29">
        <f t="shared" si="39"/>
        <v>1.0738622586670132E-4</v>
      </c>
    </row>
    <row r="2562" spans="2:4" x14ac:dyDescent="0.25">
      <c r="B2562" s="1">
        <v>35433</v>
      </c>
      <c r="C2562" s="30">
        <f>VLOOKUP(B2562,'רביות שנתיות'!B:C,2)</f>
        <v>4</v>
      </c>
      <c r="D2562" s="29">
        <f t="shared" si="39"/>
        <v>1.0738622586670132E-4</v>
      </c>
    </row>
    <row r="2563" spans="2:4" x14ac:dyDescent="0.25">
      <c r="B2563" s="1">
        <v>35434</v>
      </c>
      <c r="C2563" s="30">
        <f>VLOOKUP(B2563,'רביות שנתיות'!B:C,2)</f>
        <v>4</v>
      </c>
      <c r="D2563" s="29">
        <f t="shared" si="39"/>
        <v>1.0738622586670132E-4</v>
      </c>
    </row>
    <row r="2564" spans="2:4" x14ac:dyDescent="0.25">
      <c r="B2564" s="1">
        <v>35435</v>
      </c>
      <c r="C2564" s="30">
        <f>VLOOKUP(B2564,'רביות שנתיות'!B:C,2)</f>
        <v>4</v>
      </c>
      <c r="D2564" s="29">
        <f t="shared" si="39"/>
        <v>1.0738622586670132E-4</v>
      </c>
    </row>
    <row r="2565" spans="2:4" x14ac:dyDescent="0.25">
      <c r="B2565" s="1">
        <v>35436</v>
      </c>
      <c r="C2565" s="30">
        <f>VLOOKUP(B2565,'רביות שנתיות'!B:C,2)</f>
        <v>4</v>
      </c>
      <c r="D2565" s="29">
        <f t="shared" ref="D2565:D2628" si="40">(1+C2565/100)^(1/365.25)-1</f>
        <v>1.0738622586670132E-4</v>
      </c>
    </row>
    <row r="2566" spans="2:4" x14ac:dyDescent="0.25">
      <c r="B2566" s="1">
        <v>35437</v>
      </c>
      <c r="C2566" s="30">
        <f>VLOOKUP(B2566,'רביות שנתיות'!B:C,2)</f>
        <v>4</v>
      </c>
      <c r="D2566" s="29">
        <f t="shared" si="40"/>
        <v>1.0738622586670132E-4</v>
      </c>
    </row>
    <row r="2567" spans="2:4" x14ac:dyDescent="0.25">
      <c r="B2567" s="1">
        <v>35438</v>
      </c>
      <c r="C2567" s="30">
        <f>VLOOKUP(B2567,'רביות שנתיות'!B:C,2)</f>
        <v>4</v>
      </c>
      <c r="D2567" s="29">
        <f t="shared" si="40"/>
        <v>1.0738622586670132E-4</v>
      </c>
    </row>
    <row r="2568" spans="2:4" x14ac:dyDescent="0.25">
      <c r="B2568" s="1">
        <v>35439</v>
      </c>
      <c r="C2568" s="30">
        <f>VLOOKUP(B2568,'רביות שנתיות'!B:C,2)</f>
        <v>4</v>
      </c>
      <c r="D2568" s="29">
        <f t="shared" si="40"/>
        <v>1.0738622586670132E-4</v>
      </c>
    </row>
    <row r="2569" spans="2:4" x14ac:dyDescent="0.25">
      <c r="B2569" s="1">
        <v>35440</v>
      </c>
      <c r="C2569" s="30">
        <f>VLOOKUP(B2569,'רביות שנתיות'!B:C,2)</f>
        <v>4</v>
      </c>
      <c r="D2569" s="29">
        <f t="shared" si="40"/>
        <v>1.0738622586670132E-4</v>
      </c>
    </row>
    <row r="2570" spans="2:4" x14ac:dyDescent="0.25">
      <c r="B2570" s="1">
        <v>35441</v>
      </c>
      <c r="C2570" s="30">
        <f>VLOOKUP(B2570,'רביות שנתיות'!B:C,2)</f>
        <v>4</v>
      </c>
      <c r="D2570" s="29">
        <f t="shared" si="40"/>
        <v>1.0738622586670132E-4</v>
      </c>
    </row>
    <row r="2571" spans="2:4" x14ac:dyDescent="0.25">
      <c r="B2571" s="1">
        <v>35442</v>
      </c>
      <c r="C2571" s="30">
        <f>VLOOKUP(B2571,'רביות שנתיות'!B:C,2)</f>
        <v>4</v>
      </c>
      <c r="D2571" s="29">
        <f t="shared" si="40"/>
        <v>1.0738622586670132E-4</v>
      </c>
    </row>
    <row r="2572" spans="2:4" x14ac:dyDescent="0.25">
      <c r="B2572" s="1">
        <v>35443</v>
      </c>
      <c r="C2572" s="30">
        <f>VLOOKUP(B2572,'רביות שנתיות'!B:C,2)</f>
        <v>4</v>
      </c>
      <c r="D2572" s="29">
        <f t="shared" si="40"/>
        <v>1.0738622586670132E-4</v>
      </c>
    </row>
    <row r="2573" spans="2:4" x14ac:dyDescent="0.25">
      <c r="B2573" s="1">
        <v>35444</v>
      </c>
      <c r="C2573" s="30">
        <f>VLOOKUP(B2573,'רביות שנתיות'!B:C,2)</f>
        <v>4</v>
      </c>
      <c r="D2573" s="29">
        <f t="shared" si="40"/>
        <v>1.0738622586670132E-4</v>
      </c>
    </row>
    <row r="2574" spans="2:4" x14ac:dyDescent="0.25">
      <c r="B2574" s="1">
        <v>35445</v>
      </c>
      <c r="C2574" s="30">
        <f>VLOOKUP(B2574,'רביות שנתיות'!B:C,2)</f>
        <v>4</v>
      </c>
      <c r="D2574" s="29">
        <f t="shared" si="40"/>
        <v>1.0738622586670132E-4</v>
      </c>
    </row>
    <row r="2575" spans="2:4" x14ac:dyDescent="0.25">
      <c r="B2575" s="1">
        <v>35446</v>
      </c>
      <c r="C2575" s="30">
        <f>VLOOKUP(B2575,'רביות שנתיות'!B:C,2)</f>
        <v>4</v>
      </c>
      <c r="D2575" s="29">
        <f t="shared" si="40"/>
        <v>1.0738622586670132E-4</v>
      </c>
    </row>
    <row r="2576" spans="2:4" x14ac:dyDescent="0.25">
      <c r="B2576" s="1">
        <v>35447</v>
      </c>
      <c r="C2576" s="30">
        <f>VLOOKUP(B2576,'רביות שנתיות'!B:C,2)</f>
        <v>4</v>
      </c>
      <c r="D2576" s="29">
        <f t="shared" si="40"/>
        <v>1.0738622586670132E-4</v>
      </c>
    </row>
    <row r="2577" spans="2:4" x14ac:dyDescent="0.25">
      <c r="B2577" s="1">
        <v>35448</v>
      </c>
      <c r="C2577" s="30">
        <f>VLOOKUP(B2577,'רביות שנתיות'!B:C,2)</f>
        <v>4</v>
      </c>
      <c r="D2577" s="29">
        <f t="shared" si="40"/>
        <v>1.0738622586670132E-4</v>
      </c>
    </row>
    <row r="2578" spans="2:4" x14ac:dyDescent="0.25">
      <c r="B2578" s="1">
        <v>35449</v>
      </c>
      <c r="C2578" s="30">
        <f>VLOOKUP(B2578,'רביות שנתיות'!B:C,2)</f>
        <v>4</v>
      </c>
      <c r="D2578" s="29">
        <f t="shared" si="40"/>
        <v>1.0738622586670132E-4</v>
      </c>
    </row>
    <row r="2579" spans="2:4" x14ac:dyDescent="0.25">
      <c r="B2579" s="1">
        <v>35450</v>
      </c>
      <c r="C2579" s="30">
        <f>VLOOKUP(B2579,'רביות שנתיות'!B:C,2)</f>
        <v>4</v>
      </c>
      <c r="D2579" s="29">
        <f t="shared" si="40"/>
        <v>1.0738622586670132E-4</v>
      </c>
    </row>
    <row r="2580" spans="2:4" x14ac:dyDescent="0.25">
      <c r="B2580" s="1">
        <v>35451</v>
      </c>
      <c r="C2580" s="30">
        <f>VLOOKUP(B2580,'רביות שנתיות'!B:C,2)</f>
        <v>4</v>
      </c>
      <c r="D2580" s="29">
        <f t="shared" si="40"/>
        <v>1.0738622586670132E-4</v>
      </c>
    </row>
    <row r="2581" spans="2:4" x14ac:dyDescent="0.25">
      <c r="B2581" s="1">
        <v>35452</v>
      </c>
      <c r="C2581" s="30">
        <f>VLOOKUP(B2581,'רביות שנתיות'!B:C,2)</f>
        <v>4</v>
      </c>
      <c r="D2581" s="29">
        <f t="shared" si="40"/>
        <v>1.0738622586670132E-4</v>
      </c>
    </row>
    <row r="2582" spans="2:4" x14ac:dyDescent="0.25">
      <c r="B2582" s="1">
        <v>35453</v>
      </c>
      <c r="C2582" s="30">
        <f>VLOOKUP(B2582,'רביות שנתיות'!B:C,2)</f>
        <v>4</v>
      </c>
      <c r="D2582" s="29">
        <f t="shared" si="40"/>
        <v>1.0738622586670132E-4</v>
      </c>
    </row>
    <row r="2583" spans="2:4" x14ac:dyDescent="0.25">
      <c r="B2583" s="1">
        <v>35454</v>
      </c>
      <c r="C2583" s="30">
        <f>VLOOKUP(B2583,'רביות שנתיות'!B:C,2)</f>
        <v>4</v>
      </c>
      <c r="D2583" s="29">
        <f t="shared" si="40"/>
        <v>1.0738622586670132E-4</v>
      </c>
    </row>
    <row r="2584" spans="2:4" x14ac:dyDescent="0.25">
      <c r="B2584" s="1">
        <v>35455</v>
      </c>
      <c r="C2584" s="30">
        <f>VLOOKUP(B2584,'רביות שנתיות'!B:C,2)</f>
        <v>4</v>
      </c>
      <c r="D2584" s="29">
        <f t="shared" si="40"/>
        <v>1.0738622586670132E-4</v>
      </c>
    </row>
    <row r="2585" spans="2:4" x14ac:dyDescent="0.25">
      <c r="B2585" s="1">
        <v>35456</v>
      </c>
      <c r="C2585" s="30">
        <f>VLOOKUP(B2585,'רביות שנתיות'!B:C,2)</f>
        <v>4</v>
      </c>
      <c r="D2585" s="29">
        <f t="shared" si="40"/>
        <v>1.0738622586670132E-4</v>
      </c>
    </row>
    <row r="2586" spans="2:4" x14ac:dyDescent="0.25">
      <c r="B2586" s="1">
        <v>35457</v>
      </c>
      <c r="C2586" s="30">
        <f>VLOOKUP(B2586,'רביות שנתיות'!B:C,2)</f>
        <v>4</v>
      </c>
      <c r="D2586" s="29">
        <f t="shared" si="40"/>
        <v>1.0738622586670132E-4</v>
      </c>
    </row>
    <row r="2587" spans="2:4" x14ac:dyDescent="0.25">
      <c r="B2587" s="1">
        <v>35458</v>
      </c>
      <c r="C2587" s="30">
        <f>VLOOKUP(B2587,'רביות שנתיות'!B:C,2)</f>
        <v>4</v>
      </c>
      <c r="D2587" s="29">
        <f t="shared" si="40"/>
        <v>1.0738622586670132E-4</v>
      </c>
    </row>
    <row r="2588" spans="2:4" x14ac:dyDescent="0.25">
      <c r="B2588" s="1">
        <v>35459</v>
      </c>
      <c r="C2588" s="30">
        <f>VLOOKUP(B2588,'רביות שנתיות'!B:C,2)</f>
        <v>4</v>
      </c>
      <c r="D2588" s="29">
        <f t="shared" si="40"/>
        <v>1.0738622586670132E-4</v>
      </c>
    </row>
    <row r="2589" spans="2:4" x14ac:dyDescent="0.25">
      <c r="B2589" s="1">
        <v>35460</v>
      </c>
      <c r="C2589" s="30">
        <f>VLOOKUP(B2589,'רביות שנתיות'!B:C,2)</f>
        <v>4</v>
      </c>
      <c r="D2589" s="29">
        <f t="shared" si="40"/>
        <v>1.0738622586670132E-4</v>
      </c>
    </row>
    <row r="2590" spans="2:4" x14ac:dyDescent="0.25">
      <c r="B2590" s="1">
        <v>35461</v>
      </c>
      <c r="C2590" s="30">
        <f>VLOOKUP(B2590,'רביות שנתיות'!B:C,2)</f>
        <v>4</v>
      </c>
      <c r="D2590" s="29">
        <f t="shared" si="40"/>
        <v>1.0738622586670132E-4</v>
      </c>
    </row>
    <row r="2591" spans="2:4" x14ac:dyDescent="0.25">
      <c r="B2591" s="1">
        <v>35462</v>
      </c>
      <c r="C2591" s="30">
        <f>VLOOKUP(B2591,'רביות שנתיות'!B:C,2)</f>
        <v>4</v>
      </c>
      <c r="D2591" s="29">
        <f t="shared" si="40"/>
        <v>1.0738622586670132E-4</v>
      </c>
    </row>
    <row r="2592" spans="2:4" x14ac:dyDescent="0.25">
      <c r="B2592" s="1">
        <v>35463</v>
      </c>
      <c r="C2592" s="30">
        <f>VLOOKUP(B2592,'רביות שנתיות'!B:C,2)</f>
        <v>4</v>
      </c>
      <c r="D2592" s="29">
        <f t="shared" si="40"/>
        <v>1.0738622586670132E-4</v>
      </c>
    </row>
    <row r="2593" spans="2:4" x14ac:dyDescent="0.25">
      <c r="B2593" s="1">
        <v>35464</v>
      </c>
      <c r="C2593" s="30">
        <f>VLOOKUP(B2593,'רביות שנתיות'!B:C,2)</f>
        <v>4</v>
      </c>
      <c r="D2593" s="29">
        <f t="shared" si="40"/>
        <v>1.0738622586670132E-4</v>
      </c>
    </row>
    <row r="2594" spans="2:4" x14ac:dyDescent="0.25">
      <c r="B2594" s="1">
        <v>35465</v>
      </c>
      <c r="C2594" s="30">
        <f>VLOOKUP(B2594,'רביות שנתיות'!B:C,2)</f>
        <v>4</v>
      </c>
      <c r="D2594" s="29">
        <f t="shared" si="40"/>
        <v>1.0738622586670132E-4</v>
      </c>
    </row>
    <row r="2595" spans="2:4" x14ac:dyDescent="0.25">
      <c r="B2595" s="1">
        <v>35466</v>
      </c>
      <c r="C2595" s="30">
        <f>VLOOKUP(B2595,'רביות שנתיות'!B:C,2)</f>
        <v>4</v>
      </c>
      <c r="D2595" s="29">
        <f t="shared" si="40"/>
        <v>1.0738622586670132E-4</v>
      </c>
    </row>
    <row r="2596" spans="2:4" x14ac:dyDescent="0.25">
      <c r="B2596" s="1">
        <v>35467</v>
      </c>
      <c r="C2596" s="30">
        <f>VLOOKUP(B2596,'רביות שנתיות'!B:C,2)</f>
        <v>4</v>
      </c>
      <c r="D2596" s="29">
        <f t="shared" si="40"/>
        <v>1.0738622586670132E-4</v>
      </c>
    </row>
    <row r="2597" spans="2:4" x14ac:dyDescent="0.25">
      <c r="B2597" s="1">
        <v>35468</v>
      </c>
      <c r="C2597" s="30">
        <f>VLOOKUP(B2597,'רביות שנתיות'!B:C,2)</f>
        <v>4</v>
      </c>
      <c r="D2597" s="29">
        <f t="shared" si="40"/>
        <v>1.0738622586670132E-4</v>
      </c>
    </row>
    <row r="2598" spans="2:4" x14ac:dyDescent="0.25">
      <c r="B2598" s="1">
        <v>35469</v>
      </c>
      <c r="C2598" s="30">
        <f>VLOOKUP(B2598,'רביות שנתיות'!B:C,2)</f>
        <v>4</v>
      </c>
      <c r="D2598" s="29">
        <f t="shared" si="40"/>
        <v>1.0738622586670132E-4</v>
      </c>
    </row>
    <row r="2599" spans="2:4" x14ac:dyDescent="0.25">
      <c r="B2599" s="1">
        <v>35470</v>
      </c>
      <c r="C2599" s="30">
        <f>VLOOKUP(B2599,'רביות שנתיות'!B:C,2)</f>
        <v>4</v>
      </c>
      <c r="D2599" s="29">
        <f t="shared" si="40"/>
        <v>1.0738622586670132E-4</v>
      </c>
    </row>
    <row r="2600" spans="2:4" x14ac:dyDescent="0.25">
      <c r="B2600" s="1">
        <v>35471</v>
      </c>
      <c r="C2600" s="30">
        <f>VLOOKUP(B2600,'רביות שנתיות'!B:C,2)</f>
        <v>4</v>
      </c>
      <c r="D2600" s="29">
        <f t="shared" si="40"/>
        <v>1.0738622586670132E-4</v>
      </c>
    </row>
    <row r="2601" spans="2:4" x14ac:dyDescent="0.25">
      <c r="B2601" s="1">
        <v>35472</v>
      </c>
      <c r="C2601" s="30">
        <f>VLOOKUP(B2601,'רביות שנתיות'!B:C,2)</f>
        <v>4</v>
      </c>
      <c r="D2601" s="29">
        <f t="shared" si="40"/>
        <v>1.0738622586670132E-4</v>
      </c>
    </row>
    <row r="2602" spans="2:4" x14ac:dyDescent="0.25">
      <c r="B2602" s="1">
        <v>35473</v>
      </c>
      <c r="C2602" s="30">
        <f>VLOOKUP(B2602,'רביות שנתיות'!B:C,2)</f>
        <v>4</v>
      </c>
      <c r="D2602" s="29">
        <f t="shared" si="40"/>
        <v>1.0738622586670132E-4</v>
      </c>
    </row>
    <row r="2603" spans="2:4" x14ac:dyDescent="0.25">
      <c r="B2603" s="1">
        <v>35474</v>
      </c>
      <c r="C2603" s="30">
        <f>VLOOKUP(B2603,'רביות שנתיות'!B:C,2)</f>
        <v>4</v>
      </c>
      <c r="D2603" s="29">
        <f t="shared" si="40"/>
        <v>1.0738622586670132E-4</v>
      </c>
    </row>
    <row r="2604" spans="2:4" x14ac:dyDescent="0.25">
      <c r="B2604" s="1">
        <v>35475</v>
      </c>
      <c r="C2604" s="30">
        <f>VLOOKUP(B2604,'רביות שנתיות'!B:C,2)</f>
        <v>4</v>
      </c>
      <c r="D2604" s="29">
        <f t="shared" si="40"/>
        <v>1.0738622586670132E-4</v>
      </c>
    </row>
    <row r="2605" spans="2:4" x14ac:dyDescent="0.25">
      <c r="B2605" s="1">
        <v>35476</v>
      </c>
      <c r="C2605" s="30">
        <f>VLOOKUP(B2605,'רביות שנתיות'!B:C,2)</f>
        <v>4</v>
      </c>
      <c r="D2605" s="29">
        <f t="shared" si="40"/>
        <v>1.0738622586670132E-4</v>
      </c>
    </row>
    <row r="2606" spans="2:4" x14ac:dyDescent="0.25">
      <c r="B2606" s="1">
        <v>35477</v>
      </c>
      <c r="C2606" s="30">
        <f>VLOOKUP(B2606,'רביות שנתיות'!B:C,2)</f>
        <v>4</v>
      </c>
      <c r="D2606" s="29">
        <f t="shared" si="40"/>
        <v>1.0738622586670132E-4</v>
      </c>
    </row>
    <row r="2607" spans="2:4" x14ac:dyDescent="0.25">
      <c r="B2607" s="1">
        <v>35478</v>
      </c>
      <c r="C2607" s="30">
        <f>VLOOKUP(B2607,'רביות שנתיות'!B:C,2)</f>
        <v>4</v>
      </c>
      <c r="D2607" s="29">
        <f t="shared" si="40"/>
        <v>1.0738622586670132E-4</v>
      </c>
    </row>
    <row r="2608" spans="2:4" x14ac:dyDescent="0.25">
      <c r="B2608" s="1">
        <v>35479</v>
      </c>
      <c r="C2608" s="30">
        <f>VLOOKUP(B2608,'רביות שנתיות'!B:C,2)</f>
        <v>4</v>
      </c>
      <c r="D2608" s="29">
        <f t="shared" si="40"/>
        <v>1.0738622586670132E-4</v>
      </c>
    </row>
    <row r="2609" spans="2:4" x14ac:dyDescent="0.25">
      <c r="B2609" s="1">
        <v>35480</v>
      </c>
      <c r="C2609" s="30">
        <f>VLOOKUP(B2609,'רביות שנתיות'!B:C,2)</f>
        <v>4</v>
      </c>
      <c r="D2609" s="29">
        <f t="shared" si="40"/>
        <v>1.0738622586670132E-4</v>
      </c>
    </row>
    <row r="2610" spans="2:4" x14ac:dyDescent="0.25">
      <c r="B2610" s="1">
        <v>35481</v>
      </c>
      <c r="C2610" s="30">
        <f>VLOOKUP(B2610,'רביות שנתיות'!B:C,2)</f>
        <v>4</v>
      </c>
      <c r="D2610" s="29">
        <f t="shared" si="40"/>
        <v>1.0738622586670132E-4</v>
      </c>
    </row>
    <row r="2611" spans="2:4" x14ac:dyDescent="0.25">
      <c r="B2611" s="1">
        <v>35482</v>
      </c>
      <c r="C2611" s="30">
        <f>VLOOKUP(B2611,'רביות שנתיות'!B:C,2)</f>
        <v>4</v>
      </c>
      <c r="D2611" s="29">
        <f t="shared" si="40"/>
        <v>1.0738622586670132E-4</v>
      </c>
    </row>
    <row r="2612" spans="2:4" x14ac:dyDescent="0.25">
      <c r="B2612" s="1">
        <v>35483</v>
      </c>
      <c r="C2612" s="30">
        <f>VLOOKUP(B2612,'רביות שנתיות'!B:C,2)</f>
        <v>4</v>
      </c>
      <c r="D2612" s="29">
        <f t="shared" si="40"/>
        <v>1.0738622586670132E-4</v>
      </c>
    </row>
    <row r="2613" spans="2:4" x14ac:dyDescent="0.25">
      <c r="B2613" s="1">
        <v>35484</v>
      </c>
      <c r="C2613" s="30">
        <f>VLOOKUP(B2613,'רביות שנתיות'!B:C,2)</f>
        <v>4</v>
      </c>
      <c r="D2613" s="29">
        <f t="shared" si="40"/>
        <v>1.0738622586670132E-4</v>
      </c>
    </row>
    <row r="2614" spans="2:4" x14ac:dyDescent="0.25">
      <c r="B2614" s="1">
        <v>35485</v>
      </c>
      <c r="C2614" s="30">
        <f>VLOOKUP(B2614,'רביות שנתיות'!B:C,2)</f>
        <v>4</v>
      </c>
      <c r="D2614" s="29">
        <f t="shared" si="40"/>
        <v>1.0738622586670132E-4</v>
      </c>
    </row>
    <row r="2615" spans="2:4" x14ac:dyDescent="0.25">
      <c r="B2615" s="1">
        <v>35486</v>
      </c>
      <c r="C2615" s="30">
        <f>VLOOKUP(B2615,'רביות שנתיות'!B:C,2)</f>
        <v>4</v>
      </c>
      <c r="D2615" s="29">
        <f t="shared" si="40"/>
        <v>1.0738622586670132E-4</v>
      </c>
    </row>
    <row r="2616" spans="2:4" x14ac:dyDescent="0.25">
      <c r="B2616" s="1">
        <v>35487</v>
      </c>
      <c r="C2616" s="30">
        <f>VLOOKUP(B2616,'רביות שנתיות'!B:C,2)</f>
        <v>4</v>
      </c>
      <c r="D2616" s="29">
        <f t="shared" si="40"/>
        <v>1.0738622586670132E-4</v>
      </c>
    </row>
    <row r="2617" spans="2:4" x14ac:dyDescent="0.25">
      <c r="B2617" s="1">
        <v>35488</v>
      </c>
      <c r="C2617" s="30">
        <f>VLOOKUP(B2617,'רביות שנתיות'!B:C,2)</f>
        <v>4</v>
      </c>
      <c r="D2617" s="29">
        <f t="shared" si="40"/>
        <v>1.0738622586670132E-4</v>
      </c>
    </row>
    <row r="2618" spans="2:4" x14ac:dyDescent="0.25">
      <c r="B2618" s="1">
        <v>35489</v>
      </c>
      <c r="C2618" s="30">
        <f>VLOOKUP(B2618,'רביות שנתיות'!B:C,2)</f>
        <v>4</v>
      </c>
      <c r="D2618" s="29">
        <f t="shared" si="40"/>
        <v>1.0738622586670132E-4</v>
      </c>
    </row>
    <row r="2619" spans="2:4" x14ac:dyDescent="0.25">
      <c r="B2619" s="1">
        <v>35490</v>
      </c>
      <c r="C2619" s="30">
        <f>VLOOKUP(B2619,'רביות שנתיות'!B:C,2)</f>
        <v>4</v>
      </c>
      <c r="D2619" s="29">
        <f t="shared" si="40"/>
        <v>1.0738622586670132E-4</v>
      </c>
    </row>
    <row r="2620" spans="2:4" x14ac:dyDescent="0.25">
      <c r="B2620" s="1">
        <v>35491</v>
      </c>
      <c r="C2620" s="30">
        <f>VLOOKUP(B2620,'רביות שנתיות'!B:C,2)</f>
        <v>4</v>
      </c>
      <c r="D2620" s="29">
        <f t="shared" si="40"/>
        <v>1.0738622586670132E-4</v>
      </c>
    </row>
    <row r="2621" spans="2:4" x14ac:dyDescent="0.25">
      <c r="B2621" s="1">
        <v>35492</v>
      </c>
      <c r="C2621" s="30">
        <f>VLOOKUP(B2621,'רביות שנתיות'!B:C,2)</f>
        <v>4</v>
      </c>
      <c r="D2621" s="29">
        <f t="shared" si="40"/>
        <v>1.0738622586670132E-4</v>
      </c>
    </row>
    <row r="2622" spans="2:4" x14ac:dyDescent="0.25">
      <c r="B2622" s="1">
        <v>35493</v>
      </c>
      <c r="C2622" s="30">
        <f>VLOOKUP(B2622,'רביות שנתיות'!B:C,2)</f>
        <v>4</v>
      </c>
      <c r="D2622" s="29">
        <f t="shared" si="40"/>
        <v>1.0738622586670132E-4</v>
      </c>
    </row>
    <row r="2623" spans="2:4" x14ac:dyDescent="0.25">
      <c r="B2623" s="1">
        <v>35494</v>
      </c>
      <c r="C2623" s="30">
        <f>VLOOKUP(B2623,'רביות שנתיות'!B:C,2)</f>
        <v>4</v>
      </c>
      <c r="D2623" s="29">
        <f t="shared" si="40"/>
        <v>1.0738622586670132E-4</v>
      </c>
    </row>
    <row r="2624" spans="2:4" x14ac:dyDescent="0.25">
      <c r="B2624" s="1">
        <v>35495</v>
      </c>
      <c r="C2624" s="30">
        <f>VLOOKUP(B2624,'רביות שנתיות'!B:C,2)</f>
        <v>4</v>
      </c>
      <c r="D2624" s="29">
        <f t="shared" si="40"/>
        <v>1.0738622586670132E-4</v>
      </c>
    </row>
    <row r="2625" spans="2:4" x14ac:dyDescent="0.25">
      <c r="B2625" s="1">
        <v>35496</v>
      </c>
      <c r="C2625" s="30">
        <f>VLOOKUP(B2625,'רביות שנתיות'!B:C,2)</f>
        <v>4</v>
      </c>
      <c r="D2625" s="29">
        <f t="shared" si="40"/>
        <v>1.0738622586670132E-4</v>
      </c>
    </row>
    <row r="2626" spans="2:4" x14ac:dyDescent="0.25">
      <c r="B2626" s="1">
        <v>35497</v>
      </c>
      <c r="C2626" s="30">
        <f>VLOOKUP(B2626,'רביות שנתיות'!B:C,2)</f>
        <v>4</v>
      </c>
      <c r="D2626" s="29">
        <f t="shared" si="40"/>
        <v>1.0738622586670132E-4</v>
      </c>
    </row>
    <row r="2627" spans="2:4" x14ac:dyDescent="0.25">
      <c r="B2627" s="1">
        <v>35498</v>
      </c>
      <c r="C2627" s="30">
        <f>VLOOKUP(B2627,'רביות שנתיות'!B:C,2)</f>
        <v>4</v>
      </c>
      <c r="D2627" s="29">
        <f t="shared" si="40"/>
        <v>1.0738622586670132E-4</v>
      </c>
    </row>
    <row r="2628" spans="2:4" x14ac:dyDescent="0.25">
      <c r="B2628" s="1">
        <v>35499</v>
      </c>
      <c r="C2628" s="30">
        <f>VLOOKUP(B2628,'רביות שנתיות'!B:C,2)</f>
        <v>4</v>
      </c>
      <c r="D2628" s="29">
        <f t="shared" si="40"/>
        <v>1.0738622586670132E-4</v>
      </c>
    </row>
    <row r="2629" spans="2:4" x14ac:dyDescent="0.25">
      <c r="B2629" s="1">
        <v>35500</v>
      </c>
      <c r="C2629" s="30">
        <f>VLOOKUP(B2629,'רביות שנתיות'!B:C,2)</f>
        <v>4</v>
      </c>
      <c r="D2629" s="29">
        <f t="shared" ref="D2629:D2692" si="41">(1+C2629/100)^(1/365.25)-1</f>
        <v>1.0738622586670132E-4</v>
      </c>
    </row>
    <row r="2630" spans="2:4" x14ac:dyDescent="0.25">
      <c r="B2630" s="1">
        <v>35501</v>
      </c>
      <c r="C2630" s="30">
        <f>VLOOKUP(B2630,'רביות שנתיות'!B:C,2)</f>
        <v>4</v>
      </c>
      <c r="D2630" s="29">
        <f t="shared" si="41"/>
        <v>1.0738622586670132E-4</v>
      </c>
    </row>
    <row r="2631" spans="2:4" x14ac:dyDescent="0.25">
      <c r="B2631" s="1">
        <v>35502</v>
      </c>
      <c r="C2631" s="30">
        <f>VLOOKUP(B2631,'רביות שנתיות'!B:C,2)</f>
        <v>4</v>
      </c>
      <c r="D2631" s="29">
        <f t="shared" si="41"/>
        <v>1.0738622586670132E-4</v>
      </c>
    </row>
    <row r="2632" spans="2:4" x14ac:dyDescent="0.25">
      <c r="B2632" s="1">
        <v>35503</v>
      </c>
      <c r="C2632" s="30">
        <f>VLOOKUP(B2632,'רביות שנתיות'!B:C,2)</f>
        <v>4</v>
      </c>
      <c r="D2632" s="29">
        <f t="shared" si="41"/>
        <v>1.0738622586670132E-4</v>
      </c>
    </row>
    <row r="2633" spans="2:4" x14ac:dyDescent="0.25">
      <c r="B2633" s="1">
        <v>35504</v>
      </c>
      <c r="C2633" s="30">
        <f>VLOOKUP(B2633,'רביות שנתיות'!B:C,2)</f>
        <v>4</v>
      </c>
      <c r="D2633" s="29">
        <f t="shared" si="41"/>
        <v>1.0738622586670132E-4</v>
      </c>
    </row>
    <row r="2634" spans="2:4" x14ac:dyDescent="0.25">
      <c r="B2634" s="1">
        <v>35505</v>
      </c>
      <c r="C2634" s="30">
        <f>VLOOKUP(B2634,'רביות שנתיות'!B:C,2)</f>
        <v>4</v>
      </c>
      <c r="D2634" s="29">
        <f t="shared" si="41"/>
        <v>1.0738622586670132E-4</v>
      </c>
    </row>
    <row r="2635" spans="2:4" x14ac:dyDescent="0.25">
      <c r="B2635" s="1">
        <v>35506</v>
      </c>
      <c r="C2635" s="30">
        <f>VLOOKUP(B2635,'רביות שנתיות'!B:C,2)</f>
        <v>4</v>
      </c>
      <c r="D2635" s="29">
        <f t="shared" si="41"/>
        <v>1.0738622586670132E-4</v>
      </c>
    </row>
    <row r="2636" spans="2:4" x14ac:dyDescent="0.25">
      <c r="B2636" s="1">
        <v>35507</v>
      </c>
      <c r="C2636" s="30">
        <f>VLOOKUP(B2636,'רביות שנתיות'!B:C,2)</f>
        <v>4</v>
      </c>
      <c r="D2636" s="29">
        <f t="shared" si="41"/>
        <v>1.0738622586670132E-4</v>
      </c>
    </row>
    <row r="2637" spans="2:4" x14ac:dyDescent="0.25">
      <c r="B2637" s="1">
        <v>35508</v>
      </c>
      <c r="C2637" s="30">
        <f>VLOOKUP(B2637,'רביות שנתיות'!B:C,2)</f>
        <v>4</v>
      </c>
      <c r="D2637" s="29">
        <f t="shared" si="41"/>
        <v>1.0738622586670132E-4</v>
      </c>
    </row>
    <row r="2638" spans="2:4" x14ac:dyDescent="0.25">
      <c r="B2638" s="1">
        <v>35509</v>
      </c>
      <c r="C2638" s="30">
        <f>VLOOKUP(B2638,'רביות שנתיות'!B:C,2)</f>
        <v>4</v>
      </c>
      <c r="D2638" s="29">
        <f t="shared" si="41"/>
        <v>1.0738622586670132E-4</v>
      </c>
    </row>
    <row r="2639" spans="2:4" x14ac:dyDescent="0.25">
      <c r="B2639" s="1">
        <v>35510</v>
      </c>
      <c r="C2639" s="30">
        <f>VLOOKUP(B2639,'רביות שנתיות'!B:C,2)</f>
        <v>4</v>
      </c>
      <c r="D2639" s="29">
        <f t="shared" si="41"/>
        <v>1.0738622586670132E-4</v>
      </c>
    </row>
    <row r="2640" spans="2:4" x14ac:dyDescent="0.25">
      <c r="B2640" s="1">
        <v>35511</v>
      </c>
      <c r="C2640" s="30">
        <f>VLOOKUP(B2640,'רביות שנתיות'!B:C,2)</f>
        <v>4</v>
      </c>
      <c r="D2640" s="29">
        <f t="shared" si="41"/>
        <v>1.0738622586670132E-4</v>
      </c>
    </row>
    <row r="2641" spans="2:4" x14ac:dyDescent="0.25">
      <c r="B2641" s="1">
        <v>35512</v>
      </c>
      <c r="C2641" s="30">
        <f>VLOOKUP(B2641,'רביות שנתיות'!B:C,2)</f>
        <v>4</v>
      </c>
      <c r="D2641" s="29">
        <f t="shared" si="41"/>
        <v>1.0738622586670132E-4</v>
      </c>
    </row>
    <row r="2642" spans="2:4" x14ac:dyDescent="0.25">
      <c r="B2642" s="1">
        <v>35513</v>
      </c>
      <c r="C2642" s="30">
        <f>VLOOKUP(B2642,'רביות שנתיות'!B:C,2)</f>
        <v>4</v>
      </c>
      <c r="D2642" s="29">
        <f t="shared" si="41"/>
        <v>1.0738622586670132E-4</v>
      </c>
    </row>
    <row r="2643" spans="2:4" x14ac:dyDescent="0.25">
      <c r="B2643" s="1">
        <v>35514</v>
      </c>
      <c r="C2643" s="30">
        <f>VLOOKUP(B2643,'רביות שנתיות'!B:C,2)</f>
        <v>4</v>
      </c>
      <c r="D2643" s="29">
        <f t="shared" si="41"/>
        <v>1.0738622586670132E-4</v>
      </c>
    </row>
    <row r="2644" spans="2:4" x14ac:dyDescent="0.25">
      <c r="B2644" s="1">
        <v>35515</v>
      </c>
      <c r="C2644" s="30">
        <f>VLOOKUP(B2644,'רביות שנתיות'!B:C,2)</f>
        <v>4</v>
      </c>
      <c r="D2644" s="29">
        <f t="shared" si="41"/>
        <v>1.0738622586670132E-4</v>
      </c>
    </row>
    <row r="2645" spans="2:4" x14ac:dyDescent="0.25">
      <c r="B2645" s="1">
        <v>35516</v>
      </c>
      <c r="C2645" s="30">
        <f>VLOOKUP(B2645,'רביות שנתיות'!B:C,2)</f>
        <v>4</v>
      </c>
      <c r="D2645" s="29">
        <f t="shared" si="41"/>
        <v>1.0738622586670132E-4</v>
      </c>
    </row>
    <row r="2646" spans="2:4" x14ac:dyDescent="0.25">
      <c r="B2646" s="1">
        <v>35517</v>
      </c>
      <c r="C2646" s="30">
        <f>VLOOKUP(B2646,'רביות שנתיות'!B:C,2)</f>
        <v>4</v>
      </c>
      <c r="D2646" s="29">
        <f t="shared" si="41"/>
        <v>1.0738622586670132E-4</v>
      </c>
    </row>
    <row r="2647" spans="2:4" x14ac:dyDescent="0.25">
      <c r="B2647" s="1">
        <v>35518</v>
      </c>
      <c r="C2647" s="30">
        <f>VLOOKUP(B2647,'רביות שנתיות'!B:C,2)</f>
        <v>4</v>
      </c>
      <c r="D2647" s="29">
        <f t="shared" si="41"/>
        <v>1.0738622586670132E-4</v>
      </c>
    </row>
    <row r="2648" spans="2:4" x14ac:dyDescent="0.25">
      <c r="B2648" s="1">
        <v>35519</v>
      </c>
      <c r="C2648" s="30">
        <f>VLOOKUP(B2648,'רביות שנתיות'!B:C,2)</f>
        <v>4</v>
      </c>
      <c r="D2648" s="29">
        <f t="shared" si="41"/>
        <v>1.0738622586670132E-4</v>
      </c>
    </row>
    <row r="2649" spans="2:4" x14ac:dyDescent="0.25">
      <c r="B2649" s="1">
        <v>35520</v>
      </c>
      <c r="C2649" s="30">
        <f>VLOOKUP(B2649,'רביות שנתיות'!B:C,2)</f>
        <v>4</v>
      </c>
      <c r="D2649" s="29">
        <f t="shared" si="41"/>
        <v>1.0738622586670132E-4</v>
      </c>
    </row>
    <row r="2650" spans="2:4" x14ac:dyDescent="0.25">
      <c r="B2650" s="1">
        <v>35521</v>
      </c>
      <c r="C2650" s="30">
        <f>VLOOKUP(B2650,'רביות שנתיות'!B:C,2)</f>
        <v>4</v>
      </c>
      <c r="D2650" s="29">
        <f t="shared" si="41"/>
        <v>1.0738622586670132E-4</v>
      </c>
    </row>
    <row r="2651" spans="2:4" x14ac:dyDescent="0.25">
      <c r="B2651" s="1">
        <v>35522</v>
      </c>
      <c r="C2651" s="30">
        <f>VLOOKUP(B2651,'רביות שנתיות'!B:C,2)</f>
        <v>4</v>
      </c>
      <c r="D2651" s="29">
        <f t="shared" si="41"/>
        <v>1.0738622586670132E-4</v>
      </c>
    </row>
    <row r="2652" spans="2:4" x14ac:dyDescent="0.25">
      <c r="B2652" s="1">
        <v>35523</v>
      </c>
      <c r="C2652" s="30">
        <f>VLOOKUP(B2652,'רביות שנתיות'!B:C,2)</f>
        <v>4</v>
      </c>
      <c r="D2652" s="29">
        <f t="shared" si="41"/>
        <v>1.0738622586670132E-4</v>
      </c>
    </row>
    <row r="2653" spans="2:4" x14ac:dyDescent="0.25">
      <c r="B2653" s="1">
        <v>35524</v>
      </c>
      <c r="C2653" s="30">
        <f>VLOOKUP(B2653,'רביות שנתיות'!B:C,2)</f>
        <v>4</v>
      </c>
      <c r="D2653" s="29">
        <f t="shared" si="41"/>
        <v>1.0738622586670132E-4</v>
      </c>
    </row>
    <row r="2654" spans="2:4" x14ac:dyDescent="0.25">
      <c r="B2654" s="1">
        <v>35525</v>
      </c>
      <c r="C2654" s="30">
        <f>VLOOKUP(B2654,'רביות שנתיות'!B:C,2)</f>
        <v>4</v>
      </c>
      <c r="D2654" s="29">
        <f t="shared" si="41"/>
        <v>1.0738622586670132E-4</v>
      </c>
    </row>
    <row r="2655" spans="2:4" x14ac:dyDescent="0.25">
      <c r="B2655" s="1">
        <v>35526</v>
      </c>
      <c r="C2655" s="30">
        <f>VLOOKUP(B2655,'רביות שנתיות'!B:C,2)</f>
        <v>4</v>
      </c>
      <c r="D2655" s="29">
        <f t="shared" si="41"/>
        <v>1.0738622586670132E-4</v>
      </c>
    </row>
    <row r="2656" spans="2:4" x14ac:dyDescent="0.25">
      <c r="B2656" s="1">
        <v>35527</v>
      </c>
      <c r="C2656" s="30">
        <f>VLOOKUP(B2656,'רביות שנתיות'!B:C,2)</f>
        <v>4</v>
      </c>
      <c r="D2656" s="29">
        <f t="shared" si="41"/>
        <v>1.0738622586670132E-4</v>
      </c>
    </row>
    <row r="2657" spans="2:4" x14ac:dyDescent="0.25">
      <c r="B2657" s="1">
        <v>35528</v>
      </c>
      <c r="C2657" s="30">
        <f>VLOOKUP(B2657,'רביות שנתיות'!B:C,2)</f>
        <v>4</v>
      </c>
      <c r="D2657" s="29">
        <f t="shared" si="41"/>
        <v>1.0738622586670132E-4</v>
      </c>
    </row>
    <row r="2658" spans="2:4" x14ac:dyDescent="0.25">
      <c r="B2658" s="1">
        <v>35529</v>
      </c>
      <c r="C2658" s="30">
        <f>VLOOKUP(B2658,'רביות שנתיות'!B:C,2)</f>
        <v>4</v>
      </c>
      <c r="D2658" s="29">
        <f t="shared" si="41"/>
        <v>1.0738622586670132E-4</v>
      </c>
    </row>
    <row r="2659" spans="2:4" x14ac:dyDescent="0.25">
      <c r="B2659" s="1">
        <v>35530</v>
      </c>
      <c r="C2659" s="30">
        <f>VLOOKUP(B2659,'רביות שנתיות'!B:C,2)</f>
        <v>4</v>
      </c>
      <c r="D2659" s="29">
        <f t="shared" si="41"/>
        <v>1.0738622586670132E-4</v>
      </c>
    </row>
    <row r="2660" spans="2:4" x14ac:dyDescent="0.25">
      <c r="B2660" s="1">
        <v>35531</v>
      </c>
      <c r="C2660" s="30">
        <f>VLOOKUP(B2660,'רביות שנתיות'!B:C,2)</f>
        <v>4</v>
      </c>
      <c r="D2660" s="29">
        <f t="shared" si="41"/>
        <v>1.0738622586670132E-4</v>
      </c>
    </row>
    <row r="2661" spans="2:4" x14ac:dyDescent="0.25">
      <c r="B2661" s="1">
        <v>35532</v>
      </c>
      <c r="C2661" s="30">
        <f>VLOOKUP(B2661,'רביות שנתיות'!B:C,2)</f>
        <v>4</v>
      </c>
      <c r="D2661" s="29">
        <f t="shared" si="41"/>
        <v>1.0738622586670132E-4</v>
      </c>
    </row>
    <row r="2662" spans="2:4" x14ac:dyDescent="0.25">
      <c r="B2662" s="1">
        <v>35533</v>
      </c>
      <c r="C2662" s="30">
        <f>VLOOKUP(B2662,'רביות שנתיות'!B:C,2)</f>
        <v>4</v>
      </c>
      <c r="D2662" s="29">
        <f t="shared" si="41"/>
        <v>1.0738622586670132E-4</v>
      </c>
    </row>
    <row r="2663" spans="2:4" x14ac:dyDescent="0.25">
      <c r="B2663" s="1">
        <v>35534</v>
      </c>
      <c r="C2663" s="30">
        <f>VLOOKUP(B2663,'רביות שנתיות'!B:C,2)</f>
        <v>4</v>
      </c>
      <c r="D2663" s="29">
        <f t="shared" si="41"/>
        <v>1.0738622586670132E-4</v>
      </c>
    </row>
    <row r="2664" spans="2:4" x14ac:dyDescent="0.25">
      <c r="B2664" s="1">
        <v>35535</v>
      </c>
      <c r="C2664" s="30">
        <f>VLOOKUP(B2664,'רביות שנתיות'!B:C,2)</f>
        <v>4</v>
      </c>
      <c r="D2664" s="29">
        <f t="shared" si="41"/>
        <v>1.0738622586670132E-4</v>
      </c>
    </row>
    <row r="2665" spans="2:4" x14ac:dyDescent="0.25">
      <c r="B2665" s="1">
        <v>35536</v>
      </c>
      <c r="C2665" s="30">
        <f>VLOOKUP(B2665,'רביות שנתיות'!B:C,2)</f>
        <v>4</v>
      </c>
      <c r="D2665" s="29">
        <f t="shared" si="41"/>
        <v>1.0738622586670132E-4</v>
      </c>
    </row>
    <row r="2666" spans="2:4" x14ac:dyDescent="0.25">
      <c r="B2666" s="1">
        <v>35537</v>
      </c>
      <c r="C2666" s="30">
        <f>VLOOKUP(B2666,'רביות שנתיות'!B:C,2)</f>
        <v>4</v>
      </c>
      <c r="D2666" s="29">
        <f t="shared" si="41"/>
        <v>1.0738622586670132E-4</v>
      </c>
    </row>
    <row r="2667" spans="2:4" x14ac:dyDescent="0.25">
      <c r="B2667" s="1">
        <v>35538</v>
      </c>
      <c r="C2667" s="30">
        <f>VLOOKUP(B2667,'רביות שנתיות'!B:C,2)</f>
        <v>4</v>
      </c>
      <c r="D2667" s="29">
        <f t="shared" si="41"/>
        <v>1.0738622586670132E-4</v>
      </c>
    </row>
    <row r="2668" spans="2:4" x14ac:dyDescent="0.25">
      <c r="B2668" s="1">
        <v>35539</v>
      </c>
      <c r="C2668" s="30">
        <f>VLOOKUP(B2668,'רביות שנתיות'!B:C,2)</f>
        <v>4</v>
      </c>
      <c r="D2668" s="29">
        <f t="shared" si="41"/>
        <v>1.0738622586670132E-4</v>
      </c>
    </row>
    <row r="2669" spans="2:4" x14ac:dyDescent="0.25">
      <c r="B2669" s="1">
        <v>35540</v>
      </c>
      <c r="C2669" s="30">
        <f>VLOOKUP(B2669,'רביות שנתיות'!B:C,2)</f>
        <v>4</v>
      </c>
      <c r="D2669" s="29">
        <f t="shared" si="41"/>
        <v>1.0738622586670132E-4</v>
      </c>
    </row>
    <row r="2670" spans="2:4" x14ac:dyDescent="0.25">
      <c r="B2670" s="1">
        <v>35541</v>
      </c>
      <c r="C2670" s="30">
        <f>VLOOKUP(B2670,'רביות שנתיות'!B:C,2)</f>
        <v>4</v>
      </c>
      <c r="D2670" s="29">
        <f t="shared" si="41"/>
        <v>1.0738622586670132E-4</v>
      </c>
    </row>
    <row r="2671" spans="2:4" x14ac:dyDescent="0.25">
      <c r="B2671" s="1">
        <v>35542</v>
      </c>
      <c r="C2671" s="30">
        <f>VLOOKUP(B2671,'רביות שנתיות'!B:C,2)</f>
        <v>4</v>
      </c>
      <c r="D2671" s="29">
        <f t="shared" si="41"/>
        <v>1.0738622586670132E-4</v>
      </c>
    </row>
    <row r="2672" spans="2:4" x14ac:dyDescent="0.25">
      <c r="B2672" s="1">
        <v>35543</v>
      </c>
      <c r="C2672" s="30">
        <f>VLOOKUP(B2672,'רביות שנתיות'!B:C,2)</f>
        <v>4</v>
      </c>
      <c r="D2672" s="29">
        <f t="shared" si="41"/>
        <v>1.0738622586670132E-4</v>
      </c>
    </row>
    <row r="2673" spans="2:4" x14ac:dyDescent="0.25">
      <c r="B2673" s="1">
        <v>35544</v>
      </c>
      <c r="C2673" s="30">
        <f>VLOOKUP(B2673,'רביות שנתיות'!B:C,2)</f>
        <v>4</v>
      </c>
      <c r="D2673" s="29">
        <f t="shared" si="41"/>
        <v>1.0738622586670132E-4</v>
      </c>
    </row>
    <row r="2674" spans="2:4" x14ac:dyDescent="0.25">
      <c r="B2674" s="1">
        <v>35545</v>
      </c>
      <c r="C2674" s="30">
        <f>VLOOKUP(B2674,'רביות שנתיות'!B:C,2)</f>
        <v>4</v>
      </c>
      <c r="D2674" s="29">
        <f t="shared" si="41"/>
        <v>1.0738622586670132E-4</v>
      </c>
    </row>
    <row r="2675" spans="2:4" x14ac:dyDescent="0.25">
      <c r="B2675" s="1">
        <v>35546</v>
      </c>
      <c r="C2675" s="30">
        <f>VLOOKUP(B2675,'רביות שנתיות'!B:C,2)</f>
        <v>4</v>
      </c>
      <c r="D2675" s="29">
        <f t="shared" si="41"/>
        <v>1.0738622586670132E-4</v>
      </c>
    </row>
    <row r="2676" spans="2:4" x14ac:dyDescent="0.25">
      <c r="B2676" s="1">
        <v>35547</v>
      </c>
      <c r="C2676" s="30">
        <f>VLOOKUP(B2676,'רביות שנתיות'!B:C,2)</f>
        <v>4</v>
      </c>
      <c r="D2676" s="29">
        <f t="shared" si="41"/>
        <v>1.0738622586670132E-4</v>
      </c>
    </row>
    <row r="2677" spans="2:4" x14ac:dyDescent="0.25">
      <c r="B2677" s="1">
        <v>35548</v>
      </c>
      <c r="C2677" s="30">
        <f>VLOOKUP(B2677,'רביות שנתיות'!B:C,2)</f>
        <v>4</v>
      </c>
      <c r="D2677" s="29">
        <f t="shared" si="41"/>
        <v>1.0738622586670132E-4</v>
      </c>
    </row>
    <row r="2678" spans="2:4" x14ac:dyDescent="0.25">
      <c r="B2678" s="1">
        <v>35549</v>
      </c>
      <c r="C2678" s="30">
        <f>VLOOKUP(B2678,'רביות שנתיות'!B:C,2)</f>
        <v>4</v>
      </c>
      <c r="D2678" s="29">
        <f t="shared" si="41"/>
        <v>1.0738622586670132E-4</v>
      </c>
    </row>
    <row r="2679" spans="2:4" x14ac:dyDescent="0.25">
      <c r="B2679" s="1">
        <v>35550</v>
      </c>
      <c r="C2679" s="30">
        <f>VLOOKUP(B2679,'רביות שנתיות'!B:C,2)</f>
        <v>4</v>
      </c>
      <c r="D2679" s="29">
        <f t="shared" si="41"/>
        <v>1.0738622586670132E-4</v>
      </c>
    </row>
    <row r="2680" spans="2:4" x14ac:dyDescent="0.25">
      <c r="B2680" s="1">
        <v>35551</v>
      </c>
      <c r="C2680" s="30">
        <f>VLOOKUP(B2680,'רביות שנתיות'!B:C,2)</f>
        <v>4</v>
      </c>
      <c r="D2680" s="29">
        <f t="shared" si="41"/>
        <v>1.0738622586670132E-4</v>
      </c>
    </row>
    <row r="2681" spans="2:4" x14ac:dyDescent="0.25">
      <c r="B2681" s="1">
        <v>35552</v>
      </c>
      <c r="C2681" s="30">
        <f>VLOOKUP(B2681,'רביות שנתיות'!B:C,2)</f>
        <v>4</v>
      </c>
      <c r="D2681" s="29">
        <f t="shared" si="41"/>
        <v>1.0738622586670132E-4</v>
      </c>
    </row>
    <row r="2682" spans="2:4" x14ac:dyDescent="0.25">
      <c r="B2682" s="1">
        <v>35553</v>
      </c>
      <c r="C2682" s="30">
        <f>VLOOKUP(B2682,'רביות שנתיות'!B:C,2)</f>
        <v>4</v>
      </c>
      <c r="D2682" s="29">
        <f t="shared" si="41"/>
        <v>1.0738622586670132E-4</v>
      </c>
    </row>
    <row r="2683" spans="2:4" x14ac:dyDescent="0.25">
      <c r="B2683" s="1">
        <v>35554</v>
      </c>
      <c r="C2683" s="30">
        <f>VLOOKUP(B2683,'רביות שנתיות'!B:C,2)</f>
        <v>4</v>
      </c>
      <c r="D2683" s="29">
        <f t="shared" si="41"/>
        <v>1.0738622586670132E-4</v>
      </c>
    </row>
    <row r="2684" spans="2:4" x14ac:dyDescent="0.25">
      <c r="B2684" s="1">
        <v>35555</v>
      </c>
      <c r="C2684" s="30">
        <f>VLOOKUP(B2684,'רביות שנתיות'!B:C,2)</f>
        <v>4</v>
      </c>
      <c r="D2684" s="29">
        <f t="shared" si="41"/>
        <v>1.0738622586670132E-4</v>
      </c>
    </row>
    <row r="2685" spans="2:4" x14ac:dyDescent="0.25">
      <c r="B2685" s="1">
        <v>35556</v>
      </c>
      <c r="C2685" s="30">
        <f>VLOOKUP(B2685,'רביות שנתיות'!B:C,2)</f>
        <v>4</v>
      </c>
      <c r="D2685" s="29">
        <f t="shared" si="41"/>
        <v>1.0738622586670132E-4</v>
      </c>
    </row>
    <row r="2686" spans="2:4" x14ac:dyDescent="0.25">
      <c r="B2686" s="1">
        <v>35557</v>
      </c>
      <c r="C2686" s="30">
        <f>VLOOKUP(B2686,'רביות שנתיות'!B:C,2)</f>
        <v>4</v>
      </c>
      <c r="D2686" s="29">
        <f t="shared" si="41"/>
        <v>1.0738622586670132E-4</v>
      </c>
    </row>
    <row r="2687" spans="2:4" x14ac:dyDescent="0.25">
      <c r="B2687" s="1">
        <v>35558</v>
      </c>
      <c r="C2687" s="30">
        <f>VLOOKUP(B2687,'רביות שנתיות'!B:C,2)</f>
        <v>4</v>
      </c>
      <c r="D2687" s="29">
        <f t="shared" si="41"/>
        <v>1.0738622586670132E-4</v>
      </c>
    </row>
    <row r="2688" spans="2:4" x14ac:dyDescent="0.25">
      <c r="B2688" s="1">
        <v>35559</v>
      </c>
      <c r="C2688" s="30">
        <f>VLOOKUP(B2688,'רביות שנתיות'!B:C,2)</f>
        <v>4</v>
      </c>
      <c r="D2688" s="29">
        <f t="shared" si="41"/>
        <v>1.0738622586670132E-4</v>
      </c>
    </row>
    <row r="2689" spans="2:4" x14ac:dyDescent="0.25">
      <c r="B2689" s="1">
        <v>35560</v>
      </c>
      <c r="C2689" s="30">
        <f>VLOOKUP(B2689,'רביות שנתיות'!B:C,2)</f>
        <v>4</v>
      </c>
      <c r="D2689" s="29">
        <f t="shared" si="41"/>
        <v>1.0738622586670132E-4</v>
      </c>
    </row>
    <row r="2690" spans="2:4" x14ac:dyDescent="0.25">
      <c r="B2690" s="1">
        <v>35561</v>
      </c>
      <c r="C2690" s="30">
        <f>VLOOKUP(B2690,'רביות שנתיות'!B:C,2)</f>
        <v>4</v>
      </c>
      <c r="D2690" s="29">
        <f t="shared" si="41"/>
        <v>1.0738622586670132E-4</v>
      </c>
    </row>
    <row r="2691" spans="2:4" x14ac:dyDescent="0.25">
      <c r="B2691" s="1">
        <v>35562</v>
      </c>
      <c r="C2691" s="30">
        <f>VLOOKUP(B2691,'רביות שנתיות'!B:C,2)</f>
        <v>4</v>
      </c>
      <c r="D2691" s="29">
        <f t="shared" si="41"/>
        <v>1.0738622586670132E-4</v>
      </c>
    </row>
    <row r="2692" spans="2:4" x14ac:dyDescent="0.25">
      <c r="B2692" s="1">
        <v>35563</v>
      </c>
      <c r="C2692" s="30">
        <f>VLOOKUP(B2692,'רביות שנתיות'!B:C,2)</f>
        <v>4</v>
      </c>
      <c r="D2692" s="29">
        <f t="shared" si="41"/>
        <v>1.0738622586670132E-4</v>
      </c>
    </row>
    <row r="2693" spans="2:4" x14ac:dyDescent="0.25">
      <c r="B2693" s="1">
        <v>35564</v>
      </c>
      <c r="C2693" s="30">
        <f>VLOOKUP(B2693,'רביות שנתיות'!B:C,2)</f>
        <v>4</v>
      </c>
      <c r="D2693" s="29">
        <f t="shared" ref="D2693:D2756" si="42">(1+C2693/100)^(1/365.25)-1</f>
        <v>1.0738622586670132E-4</v>
      </c>
    </row>
    <row r="2694" spans="2:4" x14ac:dyDescent="0.25">
      <c r="B2694" s="1">
        <v>35565</v>
      </c>
      <c r="C2694" s="30">
        <f>VLOOKUP(B2694,'רביות שנתיות'!B:C,2)</f>
        <v>4</v>
      </c>
      <c r="D2694" s="29">
        <f t="shared" si="42"/>
        <v>1.0738622586670132E-4</v>
      </c>
    </row>
    <row r="2695" spans="2:4" x14ac:dyDescent="0.25">
      <c r="B2695" s="1">
        <v>35566</v>
      </c>
      <c r="C2695" s="30">
        <f>VLOOKUP(B2695,'רביות שנתיות'!B:C,2)</f>
        <v>4</v>
      </c>
      <c r="D2695" s="29">
        <f t="shared" si="42"/>
        <v>1.0738622586670132E-4</v>
      </c>
    </row>
    <row r="2696" spans="2:4" x14ac:dyDescent="0.25">
      <c r="B2696" s="1">
        <v>35567</v>
      </c>
      <c r="C2696" s="30">
        <f>VLOOKUP(B2696,'רביות שנתיות'!B:C,2)</f>
        <v>4</v>
      </c>
      <c r="D2696" s="29">
        <f t="shared" si="42"/>
        <v>1.0738622586670132E-4</v>
      </c>
    </row>
    <row r="2697" spans="2:4" x14ac:dyDescent="0.25">
      <c r="B2697" s="1">
        <v>35568</v>
      </c>
      <c r="C2697" s="30">
        <f>VLOOKUP(B2697,'רביות שנתיות'!B:C,2)</f>
        <v>4</v>
      </c>
      <c r="D2697" s="29">
        <f t="shared" si="42"/>
        <v>1.0738622586670132E-4</v>
      </c>
    </row>
    <row r="2698" spans="2:4" x14ac:dyDescent="0.25">
      <c r="B2698" s="1">
        <v>35569</v>
      </c>
      <c r="C2698" s="30">
        <f>VLOOKUP(B2698,'רביות שנתיות'!B:C,2)</f>
        <v>4</v>
      </c>
      <c r="D2698" s="29">
        <f t="shared" si="42"/>
        <v>1.0738622586670132E-4</v>
      </c>
    </row>
    <row r="2699" spans="2:4" x14ac:dyDescent="0.25">
      <c r="B2699" s="1">
        <v>35570</v>
      </c>
      <c r="C2699" s="30">
        <f>VLOOKUP(B2699,'רביות שנתיות'!B:C,2)</f>
        <v>4</v>
      </c>
      <c r="D2699" s="29">
        <f t="shared" si="42"/>
        <v>1.0738622586670132E-4</v>
      </c>
    </row>
    <row r="2700" spans="2:4" x14ac:dyDescent="0.25">
      <c r="B2700" s="1">
        <v>35571</v>
      </c>
      <c r="C2700" s="30">
        <f>VLOOKUP(B2700,'רביות שנתיות'!B:C,2)</f>
        <v>4</v>
      </c>
      <c r="D2700" s="29">
        <f t="shared" si="42"/>
        <v>1.0738622586670132E-4</v>
      </c>
    </row>
    <row r="2701" spans="2:4" x14ac:dyDescent="0.25">
      <c r="B2701" s="1">
        <v>35572</v>
      </c>
      <c r="C2701" s="30">
        <f>VLOOKUP(B2701,'רביות שנתיות'!B:C,2)</f>
        <v>4</v>
      </c>
      <c r="D2701" s="29">
        <f t="shared" si="42"/>
        <v>1.0738622586670132E-4</v>
      </c>
    </row>
    <row r="2702" spans="2:4" x14ac:dyDescent="0.25">
      <c r="B2702" s="1">
        <v>35573</v>
      </c>
      <c r="C2702" s="30">
        <f>VLOOKUP(B2702,'רביות שנתיות'!B:C,2)</f>
        <v>4</v>
      </c>
      <c r="D2702" s="29">
        <f t="shared" si="42"/>
        <v>1.0738622586670132E-4</v>
      </c>
    </row>
    <row r="2703" spans="2:4" x14ac:dyDescent="0.25">
      <c r="B2703" s="1">
        <v>35574</v>
      </c>
      <c r="C2703" s="30">
        <f>VLOOKUP(B2703,'רביות שנתיות'!B:C,2)</f>
        <v>4</v>
      </c>
      <c r="D2703" s="29">
        <f t="shared" si="42"/>
        <v>1.0738622586670132E-4</v>
      </c>
    </row>
    <row r="2704" spans="2:4" x14ac:dyDescent="0.25">
      <c r="B2704" s="1">
        <v>35575</v>
      </c>
      <c r="C2704" s="30">
        <f>VLOOKUP(B2704,'רביות שנתיות'!B:C,2)</f>
        <v>4</v>
      </c>
      <c r="D2704" s="29">
        <f t="shared" si="42"/>
        <v>1.0738622586670132E-4</v>
      </c>
    </row>
    <row r="2705" spans="2:4" x14ac:dyDescent="0.25">
      <c r="B2705" s="1">
        <v>35576</v>
      </c>
      <c r="C2705" s="30">
        <f>VLOOKUP(B2705,'רביות שנתיות'!B:C,2)</f>
        <v>4</v>
      </c>
      <c r="D2705" s="29">
        <f t="shared" si="42"/>
        <v>1.0738622586670132E-4</v>
      </c>
    </row>
    <row r="2706" spans="2:4" x14ac:dyDescent="0.25">
      <c r="B2706" s="1">
        <v>35577</v>
      </c>
      <c r="C2706" s="30">
        <f>VLOOKUP(B2706,'רביות שנתיות'!B:C,2)</f>
        <v>4</v>
      </c>
      <c r="D2706" s="29">
        <f t="shared" si="42"/>
        <v>1.0738622586670132E-4</v>
      </c>
    </row>
    <row r="2707" spans="2:4" x14ac:dyDescent="0.25">
      <c r="B2707" s="1">
        <v>35578</v>
      </c>
      <c r="C2707" s="30">
        <f>VLOOKUP(B2707,'רביות שנתיות'!B:C,2)</f>
        <v>4</v>
      </c>
      <c r="D2707" s="29">
        <f t="shared" si="42"/>
        <v>1.0738622586670132E-4</v>
      </c>
    </row>
    <row r="2708" spans="2:4" x14ac:dyDescent="0.25">
      <c r="B2708" s="1">
        <v>35579</v>
      </c>
      <c r="C2708" s="30">
        <f>VLOOKUP(B2708,'רביות שנתיות'!B:C,2)</f>
        <v>4</v>
      </c>
      <c r="D2708" s="29">
        <f t="shared" si="42"/>
        <v>1.0738622586670132E-4</v>
      </c>
    </row>
    <row r="2709" spans="2:4" x14ac:dyDescent="0.25">
      <c r="B2709" s="1">
        <v>35580</v>
      </c>
      <c r="C2709" s="30">
        <f>VLOOKUP(B2709,'רביות שנתיות'!B:C,2)</f>
        <v>4</v>
      </c>
      <c r="D2709" s="29">
        <f t="shared" si="42"/>
        <v>1.0738622586670132E-4</v>
      </c>
    </row>
    <row r="2710" spans="2:4" x14ac:dyDescent="0.25">
      <c r="B2710" s="1">
        <v>35581</v>
      </c>
      <c r="C2710" s="30">
        <f>VLOOKUP(B2710,'רביות שנתיות'!B:C,2)</f>
        <v>4</v>
      </c>
      <c r="D2710" s="29">
        <f t="shared" si="42"/>
        <v>1.0738622586670132E-4</v>
      </c>
    </row>
    <row r="2711" spans="2:4" x14ac:dyDescent="0.25">
      <c r="B2711" s="1">
        <v>35582</v>
      </c>
      <c r="C2711" s="30">
        <f>VLOOKUP(B2711,'רביות שנתיות'!B:C,2)</f>
        <v>4</v>
      </c>
      <c r="D2711" s="29">
        <f t="shared" si="42"/>
        <v>1.0738622586670132E-4</v>
      </c>
    </row>
    <row r="2712" spans="2:4" x14ac:dyDescent="0.25">
      <c r="B2712" s="1">
        <v>35583</v>
      </c>
      <c r="C2712" s="30">
        <f>VLOOKUP(B2712,'רביות שנתיות'!B:C,2)</f>
        <v>4</v>
      </c>
      <c r="D2712" s="29">
        <f t="shared" si="42"/>
        <v>1.0738622586670132E-4</v>
      </c>
    </row>
    <row r="2713" spans="2:4" x14ac:dyDescent="0.25">
      <c r="B2713" s="1">
        <v>35584</v>
      </c>
      <c r="C2713" s="30">
        <f>VLOOKUP(B2713,'רביות שנתיות'!B:C,2)</f>
        <v>4</v>
      </c>
      <c r="D2713" s="29">
        <f t="shared" si="42"/>
        <v>1.0738622586670132E-4</v>
      </c>
    </row>
    <row r="2714" spans="2:4" x14ac:dyDescent="0.25">
      <c r="B2714" s="1">
        <v>35585</v>
      </c>
      <c r="C2714" s="30">
        <f>VLOOKUP(B2714,'רביות שנתיות'!B:C,2)</f>
        <v>4</v>
      </c>
      <c r="D2714" s="29">
        <f t="shared" si="42"/>
        <v>1.0738622586670132E-4</v>
      </c>
    </row>
    <row r="2715" spans="2:4" x14ac:dyDescent="0.25">
      <c r="B2715" s="1">
        <v>35586</v>
      </c>
      <c r="C2715" s="30">
        <f>VLOOKUP(B2715,'רביות שנתיות'!B:C,2)</f>
        <v>4</v>
      </c>
      <c r="D2715" s="29">
        <f t="shared" si="42"/>
        <v>1.0738622586670132E-4</v>
      </c>
    </row>
    <row r="2716" spans="2:4" x14ac:dyDescent="0.25">
      <c r="B2716" s="1">
        <v>35587</v>
      </c>
      <c r="C2716" s="30">
        <f>VLOOKUP(B2716,'רביות שנתיות'!B:C,2)</f>
        <v>4</v>
      </c>
      <c r="D2716" s="29">
        <f t="shared" si="42"/>
        <v>1.0738622586670132E-4</v>
      </c>
    </row>
    <row r="2717" spans="2:4" x14ac:dyDescent="0.25">
      <c r="B2717" s="1">
        <v>35588</v>
      </c>
      <c r="C2717" s="30">
        <f>VLOOKUP(B2717,'רביות שנתיות'!B:C,2)</f>
        <v>4</v>
      </c>
      <c r="D2717" s="29">
        <f t="shared" si="42"/>
        <v>1.0738622586670132E-4</v>
      </c>
    </row>
    <row r="2718" spans="2:4" x14ac:dyDescent="0.25">
      <c r="B2718" s="1">
        <v>35589</v>
      </c>
      <c r="C2718" s="30">
        <f>VLOOKUP(B2718,'רביות שנתיות'!B:C,2)</f>
        <v>4</v>
      </c>
      <c r="D2718" s="29">
        <f t="shared" si="42"/>
        <v>1.0738622586670132E-4</v>
      </c>
    </row>
    <row r="2719" spans="2:4" x14ac:dyDescent="0.25">
      <c r="B2719" s="1">
        <v>35590</v>
      </c>
      <c r="C2719" s="30">
        <f>VLOOKUP(B2719,'רביות שנתיות'!B:C,2)</f>
        <v>4</v>
      </c>
      <c r="D2719" s="29">
        <f t="shared" si="42"/>
        <v>1.0738622586670132E-4</v>
      </c>
    </row>
    <row r="2720" spans="2:4" x14ac:dyDescent="0.25">
      <c r="B2720" s="1">
        <v>35591</v>
      </c>
      <c r="C2720" s="30">
        <f>VLOOKUP(B2720,'רביות שנתיות'!B:C,2)</f>
        <v>4</v>
      </c>
      <c r="D2720" s="29">
        <f t="shared" si="42"/>
        <v>1.0738622586670132E-4</v>
      </c>
    </row>
    <row r="2721" spans="2:4" x14ac:dyDescent="0.25">
      <c r="B2721" s="1">
        <v>35592</v>
      </c>
      <c r="C2721" s="30">
        <f>VLOOKUP(B2721,'רביות שנתיות'!B:C,2)</f>
        <v>4</v>
      </c>
      <c r="D2721" s="29">
        <f t="shared" si="42"/>
        <v>1.0738622586670132E-4</v>
      </c>
    </row>
    <row r="2722" spans="2:4" x14ac:dyDescent="0.25">
      <c r="B2722" s="1">
        <v>35593</v>
      </c>
      <c r="C2722" s="30">
        <f>VLOOKUP(B2722,'רביות שנתיות'!B:C,2)</f>
        <v>4</v>
      </c>
      <c r="D2722" s="29">
        <f t="shared" si="42"/>
        <v>1.0738622586670132E-4</v>
      </c>
    </row>
    <row r="2723" spans="2:4" x14ac:dyDescent="0.25">
      <c r="B2723" s="1">
        <v>35594</v>
      </c>
      <c r="C2723" s="30">
        <f>VLOOKUP(B2723,'רביות שנתיות'!B:C,2)</f>
        <v>4</v>
      </c>
      <c r="D2723" s="29">
        <f t="shared" si="42"/>
        <v>1.0738622586670132E-4</v>
      </c>
    </row>
    <row r="2724" spans="2:4" x14ac:dyDescent="0.25">
      <c r="B2724" s="1">
        <v>35595</v>
      </c>
      <c r="C2724" s="30">
        <f>VLOOKUP(B2724,'רביות שנתיות'!B:C,2)</f>
        <v>4</v>
      </c>
      <c r="D2724" s="29">
        <f t="shared" si="42"/>
        <v>1.0738622586670132E-4</v>
      </c>
    </row>
    <row r="2725" spans="2:4" x14ac:dyDescent="0.25">
      <c r="B2725" s="1">
        <v>35596</v>
      </c>
      <c r="C2725" s="30">
        <f>VLOOKUP(B2725,'רביות שנתיות'!B:C,2)</f>
        <v>4</v>
      </c>
      <c r="D2725" s="29">
        <f t="shared" si="42"/>
        <v>1.0738622586670132E-4</v>
      </c>
    </row>
    <row r="2726" spans="2:4" x14ac:dyDescent="0.25">
      <c r="B2726" s="1">
        <v>35597</v>
      </c>
      <c r="C2726" s="30">
        <f>VLOOKUP(B2726,'רביות שנתיות'!B:C,2)</f>
        <v>4</v>
      </c>
      <c r="D2726" s="29">
        <f t="shared" si="42"/>
        <v>1.0738622586670132E-4</v>
      </c>
    </row>
    <row r="2727" spans="2:4" x14ac:dyDescent="0.25">
      <c r="B2727" s="1">
        <v>35598</v>
      </c>
      <c r="C2727" s="30">
        <f>VLOOKUP(B2727,'רביות שנתיות'!B:C,2)</f>
        <v>4</v>
      </c>
      <c r="D2727" s="29">
        <f t="shared" si="42"/>
        <v>1.0738622586670132E-4</v>
      </c>
    </row>
    <row r="2728" spans="2:4" x14ac:dyDescent="0.25">
      <c r="B2728" s="1">
        <v>35599</v>
      </c>
      <c r="C2728" s="30">
        <f>VLOOKUP(B2728,'רביות שנתיות'!B:C,2)</f>
        <v>4</v>
      </c>
      <c r="D2728" s="29">
        <f t="shared" si="42"/>
        <v>1.0738622586670132E-4</v>
      </c>
    </row>
    <row r="2729" spans="2:4" x14ac:dyDescent="0.25">
      <c r="B2729" s="1">
        <v>35600</v>
      </c>
      <c r="C2729" s="30">
        <f>VLOOKUP(B2729,'רביות שנתיות'!B:C,2)</f>
        <v>4</v>
      </c>
      <c r="D2729" s="29">
        <f t="shared" si="42"/>
        <v>1.0738622586670132E-4</v>
      </c>
    </row>
    <row r="2730" spans="2:4" x14ac:dyDescent="0.25">
      <c r="B2730" s="1">
        <v>35601</v>
      </c>
      <c r="C2730" s="30">
        <f>VLOOKUP(B2730,'רביות שנתיות'!B:C,2)</f>
        <v>4</v>
      </c>
      <c r="D2730" s="29">
        <f t="shared" si="42"/>
        <v>1.0738622586670132E-4</v>
      </c>
    </row>
    <row r="2731" spans="2:4" x14ac:dyDescent="0.25">
      <c r="B2731" s="1">
        <v>35602</v>
      </c>
      <c r="C2731" s="30">
        <f>VLOOKUP(B2731,'רביות שנתיות'!B:C,2)</f>
        <v>4</v>
      </c>
      <c r="D2731" s="29">
        <f t="shared" si="42"/>
        <v>1.0738622586670132E-4</v>
      </c>
    </row>
    <row r="2732" spans="2:4" x14ac:dyDescent="0.25">
      <c r="B2732" s="1">
        <v>35603</v>
      </c>
      <c r="C2732" s="30">
        <f>VLOOKUP(B2732,'רביות שנתיות'!B:C,2)</f>
        <v>4</v>
      </c>
      <c r="D2732" s="29">
        <f t="shared" si="42"/>
        <v>1.0738622586670132E-4</v>
      </c>
    </row>
    <row r="2733" spans="2:4" x14ac:dyDescent="0.25">
      <c r="B2733" s="1">
        <v>35604</v>
      </c>
      <c r="C2733" s="30">
        <f>VLOOKUP(B2733,'רביות שנתיות'!B:C,2)</f>
        <v>4</v>
      </c>
      <c r="D2733" s="29">
        <f t="shared" si="42"/>
        <v>1.0738622586670132E-4</v>
      </c>
    </row>
    <row r="2734" spans="2:4" x14ac:dyDescent="0.25">
      <c r="B2734" s="1">
        <v>35605</v>
      </c>
      <c r="C2734" s="30">
        <f>VLOOKUP(B2734,'רביות שנתיות'!B:C,2)</f>
        <v>4</v>
      </c>
      <c r="D2734" s="29">
        <f t="shared" si="42"/>
        <v>1.0738622586670132E-4</v>
      </c>
    </row>
    <row r="2735" spans="2:4" x14ac:dyDescent="0.25">
      <c r="B2735" s="1">
        <v>35606</v>
      </c>
      <c r="C2735" s="30">
        <f>VLOOKUP(B2735,'רביות שנתיות'!B:C,2)</f>
        <v>4</v>
      </c>
      <c r="D2735" s="29">
        <f t="shared" si="42"/>
        <v>1.0738622586670132E-4</v>
      </c>
    </row>
    <row r="2736" spans="2:4" x14ac:dyDescent="0.25">
      <c r="B2736" s="1">
        <v>35607</v>
      </c>
      <c r="C2736" s="30">
        <f>VLOOKUP(B2736,'רביות שנתיות'!B:C,2)</f>
        <v>4</v>
      </c>
      <c r="D2736" s="29">
        <f t="shared" si="42"/>
        <v>1.0738622586670132E-4</v>
      </c>
    </row>
    <row r="2737" spans="2:4" x14ac:dyDescent="0.25">
      <c r="B2737" s="1">
        <v>35608</v>
      </c>
      <c r="C2737" s="30">
        <f>VLOOKUP(B2737,'רביות שנתיות'!B:C,2)</f>
        <v>4</v>
      </c>
      <c r="D2737" s="29">
        <f t="shared" si="42"/>
        <v>1.0738622586670132E-4</v>
      </c>
    </row>
    <row r="2738" spans="2:4" x14ac:dyDescent="0.25">
      <c r="B2738" s="1">
        <v>35609</v>
      </c>
      <c r="C2738" s="30">
        <f>VLOOKUP(B2738,'רביות שנתיות'!B:C,2)</f>
        <v>4</v>
      </c>
      <c r="D2738" s="29">
        <f t="shared" si="42"/>
        <v>1.0738622586670132E-4</v>
      </c>
    </row>
    <row r="2739" spans="2:4" x14ac:dyDescent="0.25">
      <c r="B2739" s="1">
        <v>35610</v>
      </c>
      <c r="C2739" s="30">
        <f>VLOOKUP(B2739,'רביות שנתיות'!B:C,2)</f>
        <v>4</v>
      </c>
      <c r="D2739" s="29">
        <f t="shared" si="42"/>
        <v>1.0738622586670132E-4</v>
      </c>
    </row>
    <row r="2740" spans="2:4" x14ac:dyDescent="0.25">
      <c r="B2740" s="1">
        <v>35611</v>
      </c>
      <c r="C2740" s="30">
        <f>VLOOKUP(B2740,'רביות שנתיות'!B:C,2)</f>
        <v>4</v>
      </c>
      <c r="D2740" s="29">
        <f t="shared" si="42"/>
        <v>1.0738622586670132E-4</v>
      </c>
    </row>
    <row r="2741" spans="2:4" x14ac:dyDescent="0.25">
      <c r="B2741" s="1">
        <v>35612</v>
      </c>
      <c r="C2741" s="30">
        <f>VLOOKUP(B2741,'רביות שנתיות'!B:C,2)</f>
        <v>4</v>
      </c>
      <c r="D2741" s="29">
        <f t="shared" si="42"/>
        <v>1.0738622586670132E-4</v>
      </c>
    </row>
    <row r="2742" spans="2:4" x14ac:dyDescent="0.25">
      <c r="B2742" s="1">
        <v>35613</v>
      </c>
      <c r="C2742" s="30">
        <f>VLOOKUP(B2742,'רביות שנתיות'!B:C,2)</f>
        <v>4</v>
      </c>
      <c r="D2742" s="29">
        <f t="shared" si="42"/>
        <v>1.0738622586670132E-4</v>
      </c>
    </row>
    <row r="2743" spans="2:4" x14ac:dyDescent="0.25">
      <c r="B2743" s="1">
        <v>35614</v>
      </c>
      <c r="C2743" s="30">
        <f>VLOOKUP(B2743,'רביות שנתיות'!B:C,2)</f>
        <v>4</v>
      </c>
      <c r="D2743" s="29">
        <f t="shared" si="42"/>
        <v>1.0738622586670132E-4</v>
      </c>
    </row>
    <row r="2744" spans="2:4" x14ac:dyDescent="0.25">
      <c r="B2744" s="1">
        <v>35615</v>
      </c>
      <c r="C2744" s="30">
        <f>VLOOKUP(B2744,'רביות שנתיות'!B:C,2)</f>
        <v>4</v>
      </c>
      <c r="D2744" s="29">
        <f t="shared" si="42"/>
        <v>1.0738622586670132E-4</v>
      </c>
    </row>
    <row r="2745" spans="2:4" x14ac:dyDescent="0.25">
      <c r="B2745" s="1">
        <v>35616</v>
      </c>
      <c r="C2745" s="30">
        <f>VLOOKUP(B2745,'רביות שנתיות'!B:C,2)</f>
        <v>4</v>
      </c>
      <c r="D2745" s="29">
        <f t="shared" si="42"/>
        <v>1.0738622586670132E-4</v>
      </c>
    </row>
    <row r="2746" spans="2:4" x14ac:dyDescent="0.25">
      <c r="B2746" s="1">
        <v>35617</v>
      </c>
      <c r="C2746" s="30">
        <f>VLOOKUP(B2746,'רביות שנתיות'!B:C,2)</f>
        <v>4</v>
      </c>
      <c r="D2746" s="29">
        <f t="shared" si="42"/>
        <v>1.0738622586670132E-4</v>
      </c>
    </row>
    <row r="2747" spans="2:4" x14ac:dyDescent="0.25">
      <c r="B2747" s="1">
        <v>35618</v>
      </c>
      <c r="C2747" s="30">
        <f>VLOOKUP(B2747,'רביות שנתיות'!B:C,2)</f>
        <v>4</v>
      </c>
      <c r="D2747" s="29">
        <f t="shared" si="42"/>
        <v>1.0738622586670132E-4</v>
      </c>
    </row>
    <row r="2748" spans="2:4" x14ac:dyDescent="0.25">
      <c r="B2748" s="1">
        <v>35619</v>
      </c>
      <c r="C2748" s="30">
        <f>VLOOKUP(B2748,'רביות שנתיות'!B:C,2)</f>
        <v>4</v>
      </c>
      <c r="D2748" s="29">
        <f t="shared" si="42"/>
        <v>1.0738622586670132E-4</v>
      </c>
    </row>
    <row r="2749" spans="2:4" x14ac:dyDescent="0.25">
      <c r="B2749" s="1">
        <v>35620</v>
      </c>
      <c r="C2749" s="30">
        <f>VLOOKUP(B2749,'רביות שנתיות'!B:C,2)</f>
        <v>4</v>
      </c>
      <c r="D2749" s="29">
        <f t="shared" si="42"/>
        <v>1.0738622586670132E-4</v>
      </c>
    </row>
    <row r="2750" spans="2:4" x14ac:dyDescent="0.25">
      <c r="B2750" s="1">
        <v>35621</v>
      </c>
      <c r="C2750" s="30">
        <f>VLOOKUP(B2750,'רביות שנתיות'!B:C,2)</f>
        <v>4</v>
      </c>
      <c r="D2750" s="29">
        <f t="shared" si="42"/>
        <v>1.0738622586670132E-4</v>
      </c>
    </row>
    <row r="2751" spans="2:4" x14ac:dyDescent="0.25">
      <c r="B2751" s="1">
        <v>35622</v>
      </c>
      <c r="C2751" s="30">
        <f>VLOOKUP(B2751,'רביות שנתיות'!B:C,2)</f>
        <v>4</v>
      </c>
      <c r="D2751" s="29">
        <f t="shared" si="42"/>
        <v>1.0738622586670132E-4</v>
      </c>
    </row>
    <row r="2752" spans="2:4" x14ac:dyDescent="0.25">
      <c r="B2752" s="1">
        <v>35623</v>
      </c>
      <c r="C2752" s="30">
        <f>VLOOKUP(B2752,'רביות שנתיות'!B:C,2)</f>
        <v>4</v>
      </c>
      <c r="D2752" s="29">
        <f t="shared" si="42"/>
        <v>1.0738622586670132E-4</v>
      </c>
    </row>
    <row r="2753" spans="2:4" x14ac:dyDescent="0.25">
      <c r="B2753" s="1">
        <v>35624</v>
      </c>
      <c r="C2753" s="30">
        <f>VLOOKUP(B2753,'רביות שנתיות'!B:C,2)</f>
        <v>4</v>
      </c>
      <c r="D2753" s="29">
        <f t="shared" si="42"/>
        <v>1.0738622586670132E-4</v>
      </c>
    </row>
    <row r="2754" spans="2:4" x14ac:dyDescent="0.25">
      <c r="B2754" s="1">
        <v>35625</v>
      </c>
      <c r="C2754" s="30">
        <f>VLOOKUP(B2754,'רביות שנתיות'!B:C,2)</f>
        <v>4</v>
      </c>
      <c r="D2754" s="29">
        <f t="shared" si="42"/>
        <v>1.0738622586670132E-4</v>
      </c>
    </row>
    <row r="2755" spans="2:4" x14ac:dyDescent="0.25">
      <c r="B2755" s="1">
        <v>35626</v>
      </c>
      <c r="C2755" s="30">
        <f>VLOOKUP(B2755,'רביות שנתיות'!B:C,2)</f>
        <v>4</v>
      </c>
      <c r="D2755" s="29">
        <f t="shared" si="42"/>
        <v>1.0738622586670132E-4</v>
      </c>
    </row>
    <row r="2756" spans="2:4" x14ac:dyDescent="0.25">
      <c r="B2756" s="1">
        <v>35627</v>
      </c>
      <c r="C2756" s="30">
        <f>VLOOKUP(B2756,'רביות שנתיות'!B:C,2)</f>
        <v>4</v>
      </c>
      <c r="D2756" s="29">
        <f t="shared" si="42"/>
        <v>1.0738622586670132E-4</v>
      </c>
    </row>
    <row r="2757" spans="2:4" x14ac:dyDescent="0.25">
      <c r="B2757" s="1">
        <v>35628</v>
      </c>
      <c r="C2757" s="30">
        <f>VLOOKUP(B2757,'רביות שנתיות'!B:C,2)</f>
        <v>4</v>
      </c>
      <c r="D2757" s="29">
        <f t="shared" ref="D2757:D2820" si="43">(1+C2757/100)^(1/365.25)-1</f>
        <v>1.0738622586670132E-4</v>
      </c>
    </row>
    <row r="2758" spans="2:4" x14ac:dyDescent="0.25">
      <c r="B2758" s="1">
        <v>35629</v>
      </c>
      <c r="C2758" s="30">
        <f>VLOOKUP(B2758,'רביות שנתיות'!B:C,2)</f>
        <v>4</v>
      </c>
      <c r="D2758" s="29">
        <f t="shared" si="43"/>
        <v>1.0738622586670132E-4</v>
      </c>
    </row>
    <row r="2759" spans="2:4" x14ac:dyDescent="0.25">
      <c r="B2759" s="1">
        <v>35630</v>
      </c>
      <c r="C2759" s="30">
        <f>VLOOKUP(B2759,'רביות שנתיות'!B:C,2)</f>
        <v>4</v>
      </c>
      <c r="D2759" s="29">
        <f t="shared" si="43"/>
        <v>1.0738622586670132E-4</v>
      </c>
    </row>
    <row r="2760" spans="2:4" x14ac:dyDescent="0.25">
      <c r="B2760" s="1">
        <v>35631</v>
      </c>
      <c r="C2760" s="30">
        <f>VLOOKUP(B2760,'רביות שנתיות'!B:C,2)</f>
        <v>4</v>
      </c>
      <c r="D2760" s="29">
        <f t="shared" si="43"/>
        <v>1.0738622586670132E-4</v>
      </c>
    </row>
    <row r="2761" spans="2:4" x14ac:dyDescent="0.25">
      <c r="B2761" s="1">
        <v>35632</v>
      </c>
      <c r="C2761" s="30">
        <f>VLOOKUP(B2761,'רביות שנתיות'!B:C,2)</f>
        <v>4</v>
      </c>
      <c r="D2761" s="29">
        <f t="shared" si="43"/>
        <v>1.0738622586670132E-4</v>
      </c>
    </row>
    <row r="2762" spans="2:4" x14ac:dyDescent="0.25">
      <c r="B2762" s="1">
        <v>35633</v>
      </c>
      <c r="C2762" s="30">
        <f>VLOOKUP(B2762,'רביות שנתיות'!B:C,2)</f>
        <v>4</v>
      </c>
      <c r="D2762" s="29">
        <f t="shared" si="43"/>
        <v>1.0738622586670132E-4</v>
      </c>
    </row>
    <row r="2763" spans="2:4" x14ac:dyDescent="0.25">
      <c r="B2763" s="1">
        <v>35634</v>
      </c>
      <c r="C2763" s="30">
        <f>VLOOKUP(B2763,'רביות שנתיות'!B:C,2)</f>
        <v>4</v>
      </c>
      <c r="D2763" s="29">
        <f t="shared" si="43"/>
        <v>1.0738622586670132E-4</v>
      </c>
    </row>
    <row r="2764" spans="2:4" x14ac:dyDescent="0.25">
      <c r="B2764" s="1">
        <v>35635</v>
      </c>
      <c r="C2764" s="30">
        <f>VLOOKUP(B2764,'רביות שנתיות'!B:C,2)</f>
        <v>4</v>
      </c>
      <c r="D2764" s="29">
        <f t="shared" si="43"/>
        <v>1.0738622586670132E-4</v>
      </c>
    </row>
    <row r="2765" spans="2:4" x14ac:dyDescent="0.25">
      <c r="B2765" s="1">
        <v>35636</v>
      </c>
      <c r="C2765" s="30">
        <f>VLOOKUP(B2765,'רביות שנתיות'!B:C,2)</f>
        <v>4</v>
      </c>
      <c r="D2765" s="29">
        <f t="shared" si="43"/>
        <v>1.0738622586670132E-4</v>
      </c>
    </row>
    <row r="2766" spans="2:4" x14ac:dyDescent="0.25">
      <c r="B2766" s="1">
        <v>35637</v>
      </c>
      <c r="C2766" s="30">
        <f>VLOOKUP(B2766,'רביות שנתיות'!B:C,2)</f>
        <v>4</v>
      </c>
      <c r="D2766" s="29">
        <f t="shared" si="43"/>
        <v>1.0738622586670132E-4</v>
      </c>
    </row>
    <row r="2767" spans="2:4" x14ac:dyDescent="0.25">
      <c r="B2767" s="1">
        <v>35638</v>
      </c>
      <c r="C2767" s="30">
        <f>VLOOKUP(B2767,'רביות שנתיות'!B:C,2)</f>
        <v>4</v>
      </c>
      <c r="D2767" s="29">
        <f t="shared" si="43"/>
        <v>1.0738622586670132E-4</v>
      </c>
    </row>
    <row r="2768" spans="2:4" x14ac:dyDescent="0.25">
      <c r="B2768" s="1">
        <v>35639</v>
      </c>
      <c r="C2768" s="30">
        <f>VLOOKUP(B2768,'רביות שנתיות'!B:C,2)</f>
        <v>4</v>
      </c>
      <c r="D2768" s="29">
        <f t="shared" si="43"/>
        <v>1.0738622586670132E-4</v>
      </c>
    </row>
    <row r="2769" spans="2:4" x14ac:dyDescent="0.25">
      <c r="B2769" s="1">
        <v>35640</v>
      </c>
      <c r="C2769" s="30">
        <f>VLOOKUP(B2769,'רביות שנתיות'!B:C,2)</f>
        <v>4</v>
      </c>
      <c r="D2769" s="29">
        <f t="shared" si="43"/>
        <v>1.0738622586670132E-4</v>
      </c>
    </row>
    <row r="2770" spans="2:4" x14ac:dyDescent="0.25">
      <c r="B2770" s="1">
        <v>35641</v>
      </c>
      <c r="C2770" s="30">
        <f>VLOOKUP(B2770,'רביות שנתיות'!B:C,2)</f>
        <v>4</v>
      </c>
      <c r="D2770" s="29">
        <f t="shared" si="43"/>
        <v>1.0738622586670132E-4</v>
      </c>
    </row>
    <row r="2771" spans="2:4" x14ac:dyDescent="0.25">
      <c r="B2771" s="1">
        <v>35642</v>
      </c>
      <c r="C2771" s="30">
        <f>VLOOKUP(B2771,'רביות שנתיות'!B:C,2)</f>
        <v>4</v>
      </c>
      <c r="D2771" s="29">
        <f t="shared" si="43"/>
        <v>1.0738622586670132E-4</v>
      </c>
    </row>
    <row r="2772" spans="2:4" x14ac:dyDescent="0.25">
      <c r="B2772" s="1">
        <v>35643</v>
      </c>
      <c r="C2772" s="30">
        <f>VLOOKUP(B2772,'רביות שנתיות'!B:C,2)</f>
        <v>4</v>
      </c>
      <c r="D2772" s="29">
        <f t="shared" si="43"/>
        <v>1.0738622586670132E-4</v>
      </c>
    </row>
    <row r="2773" spans="2:4" x14ac:dyDescent="0.25">
      <c r="B2773" s="1">
        <v>35644</v>
      </c>
      <c r="C2773" s="30">
        <f>VLOOKUP(B2773,'רביות שנתיות'!B:C,2)</f>
        <v>4</v>
      </c>
      <c r="D2773" s="29">
        <f t="shared" si="43"/>
        <v>1.0738622586670132E-4</v>
      </c>
    </row>
    <row r="2774" spans="2:4" x14ac:dyDescent="0.25">
      <c r="B2774" s="1">
        <v>35645</v>
      </c>
      <c r="C2774" s="30">
        <f>VLOOKUP(B2774,'רביות שנתיות'!B:C,2)</f>
        <v>4</v>
      </c>
      <c r="D2774" s="29">
        <f t="shared" si="43"/>
        <v>1.0738622586670132E-4</v>
      </c>
    </row>
    <row r="2775" spans="2:4" x14ac:dyDescent="0.25">
      <c r="B2775" s="1">
        <v>35646</v>
      </c>
      <c r="C2775" s="30">
        <f>VLOOKUP(B2775,'רביות שנתיות'!B:C,2)</f>
        <v>4</v>
      </c>
      <c r="D2775" s="29">
        <f t="shared" si="43"/>
        <v>1.0738622586670132E-4</v>
      </c>
    </row>
    <row r="2776" spans="2:4" x14ac:dyDescent="0.25">
      <c r="B2776" s="1">
        <v>35647</v>
      </c>
      <c r="C2776" s="30">
        <f>VLOOKUP(B2776,'רביות שנתיות'!B:C,2)</f>
        <v>4</v>
      </c>
      <c r="D2776" s="29">
        <f t="shared" si="43"/>
        <v>1.0738622586670132E-4</v>
      </c>
    </row>
    <row r="2777" spans="2:4" x14ac:dyDescent="0.25">
      <c r="B2777" s="1">
        <v>35648</v>
      </c>
      <c r="C2777" s="30">
        <f>VLOOKUP(B2777,'רביות שנתיות'!B:C,2)</f>
        <v>4</v>
      </c>
      <c r="D2777" s="29">
        <f t="shared" si="43"/>
        <v>1.0738622586670132E-4</v>
      </c>
    </row>
    <row r="2778" spans="2:4" x14ac:dyDescent="0.25">
      <c r="B2778" s="1">
        <v>35649</v>
      </c>
      <c r="C2778" s="30">
        <f>VLOOKUP(B2778,'רביות שנתיות'!B:C,2)</f>
        <v>4</v>
      </c>
      <c r="D2778" s="29">
        <f t="shared" si="43"/>
        <v>1.0738622586670132E-4</v>
      </c>
    </row>
    <row r="2779" spans="2:4" x14ac:dyDescent="0.25">
      <c r="B2779" s="1">
        <v>35650</v>
      </c>
      <c r="C2779" s="30">
        <f>VLOOKUP(B2779,'רביות שנתיות'!B:C,2)</f>
        <v>4</v>
      </c>
      <c r="D2779" s="29">
        <f t="shared" si="43"/>
        <v>1.0738622586670132E-4</v>
      </c>
    </row>
    <row r="2780" spans="2:4" x14ac:dyDescent="0.25">
      <c r="B2780" s="1">
        <v>35651</v>
      </c>
      <c r="C2780" s="30">
        <f>VLOOKUP(B2780,'רביות שנתיות'!B:C,2)</f>
        <v>4</v>
      </c>
      <c r="D2780" s="29">
        <f t="shared" si="43"/>
        <v>1.0738622586670132E-4</v>
      </c>
    </row>
    <row r="2781" spans="2:4" x14ac:dyDescent="0.25">
      <c r="B2781" s="1">
        <v>35652</v>
      </c>
      <c r="C2781" s="30">
        <f>VLOOKUP(B2781,'רביות שנתיות'!B:C,2)</f>
        <v>4</v>
      </c>
      <c r="D2781" s="29">
        <f t="shared" si="43"/>
        <v>1.0738622586670132E-4</v>
      </c>
    </row>
    <row r="2782" spans="2:4" x14ac:dyDescent="0.25">
      <c r="B2782" s="1">
        <v>35653</v>
      </c>
      <c r="C2782" s="30">
        <f>VLOOKUP(B2782,'רביות שנתיות'!B:C,2)</f>
        <v>4</v>
      </c>
      <c r="D2782" s="29">
        <f t="shared" si="43"/>
        <v>1.0738622586670132E-4</v>
      </c>
    </row>
    <row r="2783" spans="2:4" x14ac:dyDescent="0.25">
      <c r="B2783" s="1">
        <v>35654</v>
      </c>
      <c r="C2783" s="30">
        <f>VLOOKUP(B2783,'רביות שנתיות'!B:C,2)</f>
        <v>4</v>
      </c>
      <c r="D2783" s="29">
        <f t="shared" si="43"/>
        <v>1.0738622586670132E-4</v>
      </c>
    </row>
    <row r="2784" spans="2:4" x14ac:dyDescent="0.25">
      <c r="B2784" s="1">
        <v>35655</v>
      </c>
      <c r="C2784" s="30">
        <f>VLOOKUP(B2784,'רביות שנתיות'!B:C,2)</f>
        <v>4</v>
      </c>
      <c r="D2784" s="29">
        <f t="shared" si="43"/>
        <v>1.0738622586670132E-4</v>
      </c>
    </row>
    <row r="2785" spans="2:4" x14ac:dyDescent="0.25">
      <c r="B2785" s="1">
        <v>35656</v>
      </c>
      <c r="C2785" s="30">
        <f>VLOOKUP(B2785,'רביות שנתיות'!B:C,2)</f>
        <v>4</v>
      </c>
      <c r="D2785" s="29">
        <f t="shared" si="43"/>
        <v>1.0738622586670132E-4</v>
      </c>
    </row>
    <row r="2786" spans="2:4" x14ac:dyDescent="0.25">
      <c r="B2786" s="1">
        <v>35657</v>
      </c>
      <c r="C2786" s="30">
        <f>VLOOKUP(B2786,'רביות שנתיות'!B:C,2)</f>
        <v>4</v>
      </c>
      <c r="D2786" s="29">
        <f t="shared" si="43"/>
        <v>1.0738622586670132E-4</v>
      </c>
    </row>
    <row r="2787" spans="2:4" x14ac:dyDescent="0.25">
      <c r="B2787" s="1">
        <v>35658</v>
      </c>
      <c r="C2787" s="30">
        <f>VLOOKUP(B2787,'רביות שנתיות'!B:C,2)</f>
        <v>4</v>
      </c>
      <c r="D2787" s="29">
        <f t="shared" si="43"/>
        <v>1.0738622586670132E-4</v>
      </c>
    </row>
    <row r="2788" spans="2:4" x14ac:dyDescent="0.25">
      <c r="B2788" s="1">
        <v>35659</v>
      </c>
      <c r="C2788" s="30">
        <f>VLOOKUP(B2788,'רביות שנתיות'!B:C,2)</f>
        <v>4</v>
      </c>
      <c r="D2788" s="29">
        <f t="shared" si="43"/>
        <v>1.0738622586670132E-4</v>
      </c>
    </row>
    <row r="2789" spans="2:4" x14ac:dyDescent="0.25">
      <c r="B2789" s="1">
        <v>35660</v>
      </c>
      <c r="C2789" s="30">
        <f>VLOOKUP(B2789,'רביות שנתיות'!B:C,2)</f>
        <v>4</v>
      </c>
      <c r="D2789" s="29">
        <f t="shared" si="43"/>
        <v>1.0738622586670132E-4</v>
      </c>
    </row>
    <row r="2790" spans="2:4" x14ac:dyDescent="0.25">
      <c r="B2790" s="1">
        <v>35661</v>
      </c>
      <c r="C2790" s="30">
        <f>VLOOKUP(B2790,'רביות שנתיות'!B:C,2)</f>
        <v>4</v>
      </c>
      <c r="D2790" s="29">
        <f t="shared" si="43"/>
        <v>1.0738622586670132E-4</v>
      </c>
    </row>
    <row r="2791" spans="2:4" x14ac:dyDescent="0.25">
      <c r="B2791" s="1">
        <v>35662</v>
      </c>
      <c r="C2791" s="30">
        <f>VLOOKUP(B2791,'רביות שנתיות'!B:C,2)</f>
        <v>4</v>
      </c>
      <c r="D2791" s="29">
        <f t="shared" si="43"/>
        <v>1.0738622586670132E-4</v>
      </c>
    </row>
    <row r="2792" spans="2:4" x14ac:dyDescent="0.25">
      <c r="B2792" s="1">
        <v>35663</v>
      </c>
      <c r="C2792" s="30">
        <f>VLOOKUP(B2792,'רביות שנתיות'!B:C,2)</f>
        <v>4</v>
      </c>
      <c r="D2792" s="29">
        <f t="shared" si="43"/>
        <v>1.0738622586670132E-4</v>
      </c>
    </row>
    <row r="2793" spans="2:4" x14ac:dyDescent="0.25">
      <c r="B2793" s="1">
        <v>35664</v>
      </c>
      <c r="C2793" s="30">
        <f>VLOOKUP(B2793,'רביות שנתיות'!B:C,2)</f>
        <v>4</v>
      </c>
      <c r="D2793" s="29">
        <f t="shared" si="43"/>
        <v>1.0738622586670132E-4</v>
      </c>
    </row>
    <row r="2794" spans="2:4" x14ac:dyDescent="0.25">
      <c r="B2794" s="1">
        <v>35665</v>
      </c>
      <c r="C2794" s="30">
        <f>VLOOKUP(B2794,'רביות שנתיות'!B:C,2)</f>
        <v>4</v>
      </c>
      <c r="D2794" s="29">
        <f t="shared" si="43"/>
        <v>1.0738622586670132E-4</v>
      </c>
    </row>
    <row r="2795" spans="2:4" x14ac:dyDescent="0.25">
      <c r="B2795" s="1">
        <v>35666</v>
      </c>
      <c r="C2795" s="30">
        <f>VLOOKUP(B2795,'רביות שנתיות'!B:C,2)</f>
        <v>4</v>
      </c>
      <c r="D2795" s="29">
        <f t="shared" si="43"/>
        <v>1.0738622586670132E-4</v>
      </c>
    </row>
    <row r="2796" spans="2:4" x14ac:dyDescent="0.25">
      <c r="B2796" s="1">
        <v>35667</v>
      </c>
      <c r="C2796" s="30">
        <f>VLOOKUP(B2796,'רביות שנתיות'!B:C,2)</f>
        <v>4</v>
      </c>
      <c r="D2796" s="29">
        <f t="shared" si="43"/>
        <v>1.0738622586670132E-4</v>
      </c>
    </row>
    <row r="2797" spans="2:4" x14ac:dyDescent="0.25">
      <c r="B2797" s="1">
        <v>35668</v>
      </c>
      <c r="C2797" s="30">
        <f>VLOOKUP(B2797,'רביות שנתיות'!B:C,2)</f>
        <v>4</v>
      </c>
      <c r="D2797" s="29">
        <f t="shared" si="43"/>
        <v>1.0738622586670132E-4</v>
      </c>
    </row>
    <row r="2798" spans="2:4" x14ac:dyDescent="0.25">
      <c r="B2798" s="1">
        <v>35669</v>
      </c>
      <c r="C2798" s="30">
        <f>VLOOKUP(B2798,'רביות שנתיות'!B:C,2)</f>
        <v>4</v>
      </c>
      <c r="D2798" s="29">
        <f t="shared" si="43"/>
        <v>1.0738622586670132E-4</v>
      </c>
    </row>
    <row r="2799" spans="2:4" x14ac:dyDescent="0.25">
      <c r="B2799" s="1">
        <v>35670</v>
      </c>
      <c r="C2799" s="30">
        <f>VLOOKUP(B2799,'רביות שנתיות'!B:C,2)</f>
        <v>4</v>
      </c>
      <c r="D2799" s="29">
        <f t="shared" si="43"/>
        <v>1.0738622586670132E-4</v>
      </c>
    </row>
    <row r="2800" spans="2:4" x14ac:dyDescent="0.25">
      <c r="B2800" s="1">
        <v>35671</v>
      </c>
      <c r="C2800" s="30">
        <f>VLOOKUP(B2800,'רביות שנתיות'!B:C,2)</f>
        <v>4</v>
      </c>
      <c r="D2800" s="29">
        <f t="shared" si="43"/>
        <v>1.0738622586670132E-4</v>
      </c>
    </row>
    <row r="2801" spans="2:4" x14ac:dyDescent="0.25">
      <c r="B2801" s="1">
        <v>35672</v>
      </c>
      <c r="C2801" s="30">
        <f>VLOOKUP(B2801,'רביות שנתיות'!B:C,2)</f>
        <v>4</v>
      </c>
      <c r="D2801" s="29">
        <f t="shared" si="43"/>
        <v>1.0738622586670132E-4</v>
      </c>
    </row>
    <row r="2802" spans="2:4" x14ac:dyDescent="0.25">
      <c r="B2802" s="1">
        <v>35673</v>
      </c>
      <c r="C2802" s="30">
        <f>VLOOKUP(B2802,'רביות שנתיות'!B:C,2)</f>
        <v>4</v>
      </c>
      <c r="D2802" s="29">
        <f t="shared" si="43"/>
        <v>1.0738622586670132E-4</v>
      </c>
    </row>
    <row r="2803" spans="2:4" x14ac:dyDescent="0.25">
      <c r="B2803" s="1">
        <v>35674</v>
      </c>
      <c r="C2803" s="30">
        <f>VLOOKUP(B2803,'רביות שנתיות'!B:C,2)</f>
        <v>4</v>
      </c>
      <c r="D2803" s="29">
        <f t="shared" si="43"/>
        <v>1.0738622586670132E-4</v>
      </c>
    </row>
    <row r="2804" spans="2:4" x14ac:dyDescent="0.25">
      <c r="B2804" s="1">
        <v>35675</v>
      </c>
      <c r="C2804" s="30">
        <f>VLOOKUP(B2804,'רביות שנתיות'!B:C,2)</f>
        <v>4</v>
      </c>
      <c r="D2804" s="29">
        <f t="shared" si="43"/>
        <v>1.0738622586670132E-4</v>
      </c>
    </row>
    <row r="2805" spans="2:4" x14ac:dyDescent="0.25">
      <c r="B2805" s="1">
        <v>35676</v>
      </c>
      <c r="C2805" s="30">
        <f>VLOOKUP(B2805,'רביות שנתיות'!B:C,2)</f>
        <v>4</v>
      </c>
      <c r="D2805" s="29">
        <f t="shared" si="43"/>
        <v>1.0738622586670132E-4</v>
      </c>
    </row>
    <row r="2806" spans="2:4" x14ac:dyDescent="0.25">
      <c r="B2806" s="1">
        <v>35677</v>
      </c>
      <c r="C2806" s="30">
        <f>VLOOKUP(B2806,'רביות שנתיות'!B:C,2)</f>
        <v>4</v>
      </c>
      <c r="D2806" s="29">
        <f t="shared" si="43"/>
        <v>1.0738622586670132E-4</v>
      </c>
    </row>
    <row r="2807" spans="2:4" x14ac:dyDescent="0.25">
      <c r="B2807" s="1">
        <v>35678</v>
      </c>
      <c r="C2807" s="30">
        <f>VLOOKUP(B2807,'רביות שנתיות'!B:C,2)</f>
        <v>4</v>
      </c>
      <c r="D2807" s="29">
        <f t="shared" si="43"/>
        <v>1.0738622586670132E-4</v>
      </c>
    </row>
    <row r="2808" spans="2:4" x14ac:dyDescent="0.25">
      <c r="B2808" s="1">
        <v>35679</v>
      </c>
      <c r="C2808" s="30">
        <f>VLOOKUP(B2808,'רביות שנתיות'!B:C,2)</f>
        <v>4</v>
      </c>
      <c r="D2808" s="29">
        <f t="shared" si="43"/>
        <v>1.0738622586670132E-4</v>
      </c>
    </row>
    <row r="2809" spans="2:4" x14ac:dyDescent="0.25">
      <c r="B2809" s="1">
        <v>35680</v>
      </c>
      <c r="C2809" s="30">
        <f>VLOOKUP(B2809,'רביות שנתיות'!B:C,2)</f>
        <v>4</v>
      </c>
      <c r="D2809" s="29">
        <f t="shared" si="43"/>
        <v>1.0738622586670132E-4</v>
      </c>
    </row>
    <row r="2810" spans="2:4" x14ac:dyDescent="0.25">
      <c r="B2810" s="1">
        <v>35681</v>
      </c>
      <c r="C2810" s="30">
        <f>VLOOKUP(B2810,'רביות שנתיות'!B:C,2)</f>
        <v>4</v>
      </c>
      <c r="D2810" s="29">
        <f t="shared" si="43"/>
        <v>1.0738622586670132E-4</v>
      </c>
    </row>
    <row r="2811" spans="2:4" x14ac:dyDescent="0.25">
      <c r="B2811" s="1">
        <v>35682</v>
      </c>
      <c r="C2811" s="30">
        <f>VLOOKUP(B2811,'רביות שנתיות'!B:C,2)</f>
        <v>4</v>
      </c>
      <c r="D2811" s="29">
        <f t="shared" si="43"/>
        <v>1.0738622586670132E-4</v>
      </c>
    </row>
    <row r="2812" spans="2:4" x14ac:dyDescent="0.25">
      <c r="B2812" s="1">
        <v>35683</v>
      </c>
      <c r="C2812" s="30">
        <f>VLOOKUP(B2812,'רביות שנתיות'!B:C,2)</f>
        <v>4</v>
      </c>
      <c r="D2812" s="29">
        <f t="shared" si="43"/>
        <v>1.0738622586670132E-4</v>
      </c>
    </row>
    <row r="2813" spans="2:4" x14ac:dyDescent="0.25">
      <c r="B2813" s="1">
        <v>35684</v>
      </c>
      <c r="C2813" s="30">
        <f>VLOOKUP(B2813,'רביות שנתיות'!B:C,2)</f>
        <v>4</v>
      </c>
      <c r="D2813" s="29">
        <f t="shared" si="43"/>
        <v>1.0738622586670132E-4</v>
      </c>
    </row>
    <row r="2814" spans="2:4" x14ac:dyDescent="0.25">
      <c r="B2814" s="1">
        <v>35685</v>
      </c>
      <c r="C2814" s="30">
        <f>VLOOKUP(B2814,'רביות שנתיות'!B:C,2)</f>
        <v>4</v>
      </c>
      <c r="D2814" s="29">
        <f t="shared" si="43"/>
        <v>1.0738622586670132E-4</v>
      </c>
    </row>
    <row r="2815" spans="2:4" x14ac:dyDescent="0.25">
      <c r="B2815" s="1">
        <v>35686</v>
      </c>
      <c r="C2815" s="30">
        <f>VLOOKUP(B2815,'רביות שנתיות'!B:C,2)</f>
        <v>4</v>
      </c>
      <c r="D2815" s="29">
        <f t="shared" si="43"/>
        <v>1.0738622586670132E-4</v>
      </c>
    </row>
    <row r="2816" spans="2:4" x14ac:dyDescent="0.25">
      <c r="B2816" s="1">
        <v>35687</v>
      </c>
      <c r="C2816" s="30">
        <f>VLOOKUP(B2816,'רביות שנתיות'!B:C,2)</f>
        <v>4</v>
      </c>
      <c r="D2816" s="29">
        <f t="shared" si="43"/>
        <v>1.0738622586670132E-4</v>
      </c>
    </row>
    <row r="2817" spans="2:4" x14ac:dyDescent="0.25">
      <c r="B2817" s="1">
        <v>35688</v>
      </c>
      <c r="C2817" s="30">
        <f>VLOOKUP(B2817,'רביות שנתיות'!B:C,2)</f>
        <v>4</v>
      </c>
      <c r="D2817" s="29">
        <f t="shared" si="43"/>
        <v>1.0738622586670132E-4</v>
      </c>
    </row>
    <row r="2818" spans="2:4" x14ac:dyDescent="0.25">
      <c r="B2818" s="1">
        <v>35689</v>
      </c>
      <c r="C2818" s="30">
        <f>VLOOKUP(B2818,'רביות שנתיות'!B:C,2)</f>
        <v>4</v>
      </c>
      <c r="D2818" s="29">
        <f t="shared" si="43"/>
        <v>1.0738622586670132E-4</v>
      </c>
    </row>
    <row r="2819" spans="2:4" x14ac:dyDescent="0.25">
      <c r="B2819" s="1">
        <v>35690</v>
      </c>
      <c r="C2819" s="30">
        <f>VLOOKUP(B2819,'רביות שנתיות'!B:C,2)</f>
        <v>4</v>
      </c>
      <c r="D2819" s="29">
        <f t="shared" si="43"/>
        <v>1.0738622586670132E-4</v>
      </c>
    </row>
    <row r="2820" spans="2:4" x14ac:dyDescent="0.25">
      <c r="B2820" s="1">
        <v>35691</v>
      </c>
      <c r="C2820" s="30">
        <f>VLOOKUP(B2820,'רביות שנתיות'!B:C,2)</f>
        <v>4</v>
      </c>
      <c r="D2820" s="29">
        <f t="shared" si="43"/>
        <v>1.0738622586670132E-4</v>
      </c>
    </row>
    <row r="2821" spans="2:4" x14ac:dyDescent="0.25">
      <c r="B2821" s="1">
        <v>35692</v>
      </c>
      <c r="C2821" s="30">
        <f>VLOOKUP(B2821,'רביות שנתיות'!B:C,2)</f>
        <v>4</v>
      </c>
      <c r="D2821" s="29">
        <f t="shared" ref="D2821:D2884" si="44">(1+C2821/100)^(1/365.25)-1</f>
        <v>1.0738622586670132E-4</v>
      </c>
    </row>
    <row r="2822" spans="2:4" x14ac:dyDescent="0.25">
      <c r="B2822" s="1">
        <v>35693</v>
      </c>
      <c r="C2822" s="30">
        <f>VLOOKUP(B2822,'רביות שנתיות'!B:C,2)</f>
        <v>4</v>
      </c>
      <c r="D2822" s="29">
        <f t="shared" si="44"/>
        <v>1.0738622586670132E-4</v>
      </c>
    </row>
    <row r="2823" spans="2:4" x14ac:dyDescent="0.25">
      <c r="B2823" s="1">
        <v>35694</v>
      </c>
      <c r="C2823" s="30">
        <f>VLOOKUP(B2823,'רביות שנתיות'!B:C,2)</f>
        <v>4</v>
      </c>
      <c r="D2823" s="29">
        <f t="shared" si="44"/>
        <v>1.0738622586670132E-4</v>
      </c>
    </row>
    <row r="2824" spans="2:4" x14ac:dyDescent="0.25">
      <c r="B2824" s="1">
        <v>35695</v>
      </c>
      <c r="C2824" s="30">
        <f>VLOOKUP(B2824,'רביות שנתיות'!B:C,2)</f>
        <v>4</v>
      </c>
      <c r="D2824" s="29">
        <f t="shared" si="44"/>
        <v>1.0738622586670132E-4</v>
      </c>
    </row>
    <row r="2825" spans="2:4" x14ac:dyDescent="0.25">
      <c r="B2825" s="1">
        <v>35696</v>
      </c>
      <c r="C2825" s="30">
        <f>VLOOKUP(B2825,'רביות שנתיות'!B:C,2)</f>
        <v>4</v>
      </c>
      <c r="D2825" s="29">
        <f t="shared" si="44"/>
        <v>1.0738622586670132E-4</v>
      </c>
    </row>
    <row r="2826" spans="2:4" x14ac:dyDescent="0.25">
      <c r="B2826" s="1">
        <v>35697</v>
      </c>
      <c r="C2826" s="30">
        <f>VLOOKUP(B2826,'רביות שנתיות'!B:C,2)</f>
        <v>4</v>
      </c>
      <c r="D2826" s="29">
        <f t="shared" si="44"/>
        <v>1.0738622586670132E-4</v>
      </c>
    </row>
    <row r="2827" spans="2:4" x14ac:dyDescent="0.25">
      <c r="B2827" s="1">
        <v>35698</v>
      </c>
      <c r="C2827" s="30">
        <f>VLOOKUP(B2827,'רביות שנתיות'!B:C,2)</f>
        <v>4</v>
      </c>
      <c r="D2827" s="29">
        <f t="shared" si="44"/>
        <v>1.0738622586670132E-4</v>
      </c>
    </row>
    <row r="2828" spans="2:4" x14ac:dyDescent="0.25">
      <c r="B2828" s="1">
        <v>35699</v>
      </c>
      <c r="C2828" s="30">
        <f>VLOOKUP(B2828,'רביות שנתיות'!B:C,2)</f>
        <v>4</v>
      </c>
      <c r="D2828" s="29">
        <f t="shared" si="44"/>
        <v>1.0738622586670132E-4</v>
      </c>
    </row>
    <row r="2829" spans="2:4" x14ac:dyDescent="0.25">
      <c r="B2829" s="1">
        <v>35700</v>
      </c>
      <c r="C2829" s="30">
        <f>VLOOKUP(B2829,'רביות שנתיות'!B:C,2)</f>
        <v>4</v>
      </c>
      <c r="D2829" s="29">
        <f t="shared" si="44"/>
        <v>1.0738622586670132E-4</v>
      </c>
    </row>
    <row r="2830" spans="2:4" x14ac:dyDescent="0.25">
      <c r="B2830" s="1">
        <v>35701</v>
      </c>
      <c r="C2830" s="30">
        <f>VLOOKUP(B2830,'רביות שנתיות'!B:C,2)</f>
        <v>4</v>
      </c>
      <c r="D2830" s="29">
        <f t="shared" si="44"/>
        <v>1.0738622586670132E-4</v>
      </c>
    </row>
    <row r="2831" spans="2:4" x14ac:dyDescent="0.25">
      <c r="B2831" s="1">
        <v>35702</v>
      </c>
      <c r="C2831" s="30">
        <f>VLOOKUP(B2831,'רביות שנתיות'!B:C,2)</f>
        <v>4</v>
      </c>
      <c r="D2831" s="29">
        <f t="shared" si="44"/>
        <v>1.0738622586670132E-4</v>
      </c>
    </row>
    <row r="2832" spans="2:4" x14ac:dyDescent="0.25">
      <c r="B2832" s="1">
        <v>35703</v>
      </c>
      <c r="C2832" s="30">
        <f>VLOOKUP(B2832,'רביות שנתיות'!B:C,2)</f>
        <v>4</v>
      </c>
      <c r="D2832" s="29">
        <f t="shared" si="44"/>
        <v>1.0738622586670132E-4</v>
      </c>
    </row>
    <row r="2833" spans="2:4" x14ac:dyDescent="0.25">
      <c r="B2833" s="1">
        <v>35704</v>
      </c>
      <c r="C2833" s="30">
        <f>VLOOKUP(B2833,'רביות שנתיות'!B:C,2)</f>
        <v>4</v>
      </c>
      <c r="D2833" s="29">
        <f t="shared" si="44"/>
        <v>1.0738622586670132E-4</v>
      </c>
    </row>
    <row r="2834" spans="2:4" x14ac:dyDescent="0.25">
      <c r="B2834" s="1">
        <v>35705</v>
      </c>
      <c r="C2834" s="30">
        <f>VLOOKUP(B2834,'רביות שנתיות'!B:C,2)</f>
        <v>4</v>
      </c>
      <c r="D2834" s="29">
        <f t="shared" si="44"/>
        <v>1.0738622586670132E-4</v>
      </c>
    </row>
    <row r="2835" spans="2:4" x14ac:dyDescent="0.25">
      <c r="B2835" s="1">
        <v>35706</v>
      </c>
      <c r="C2835" s="30">
        <f>VLOOKUP(B2835,'רביות שנתיות'!B:C,2)</f>
        <v>4</v>
      </c>
      <c r="D2835" s="29">
        <f t="shared" si="44"/>
        <v>1.0738622586670132E-4</v>
      </c>
    </row>
    <row r="2836" spans="2:4" x14ac:dyDescent="0.25">
      <c r="B2836" s="1">
        <v>35707</v>
      </c>
      <c r="C2836" s="30">
        <f>VLOOKUP(B2836,'רביות שנתיות'!B:C,2)</f>
        <v>4</v>
      </c>
      <c r="D2836" s="29">
        <f t="shared" si="44"/>
        <v>1.0738622586670132E-4</v>
      </c>
    </row>
    <row r="2837" spans="2:4" x14ac:dyDescent="0.25">
      <c r="B2837" s="1">
        <v>35708</v>
      </c>
      <c r="C2837" s="30">
        <f>VLOOKUP(B2837,'רביות שנתיות'!B:C,2)</f>
        <v>4</v>
      </c>
      <c r="D2837" s="29">
        <f t="shared" si="44"/>
        <v>1.0738622586670132E-4</v>
      </c>
    </row>
    <row r="2838" spans="2:4" x14ac:dyDescent="0.25">
      <c r="B2838" s="1">
        <v>35709</v>
      </c>
      <c r="C2838" s="30">
        <f>VLOOKUP(B2838,'רביות שנתיות'!B:C,2)</f>
        <v>4</v>
      </c>
      <c r="D2838" s="29">
        <f t="shared" si="44"/>
        <v>1.0738622586670132E-4</v>
      </c>
    </row>
    <row r="2839" spans="2:4" x14ac:dyDescent="0.25">
      <c r="B2839" s="1">
        <v>35710</v>
      </c>
      <c r="C2839" s="30">
        <f>VLOOKUP(B2839,'רביות שנתיות'!B:C,2)</f>
        <v>4</v>
      </c>
      <c r="D2839" s="29">
        <f t="shared" si="44"/>
        <v>1.0738622586670132E-4</v>
      </c>
    </row>
    <row r="2840" spans="2:4" x14ac:dyDescent="0.25">
      <c r="B2840" s="1">
        <v>35711</v>
      </c>
      <c r="C2840" s="30">
        <f>VLOOKUP(B2840,'רביות שנתיות'!B:C,2)</f>
        <v>4</v>
      </c>
      <c r="D2840" s="29">
        <f t="shared" si="44"/>
        <v>1.0738622586670132E-4</v>
      </c>
    </row>
    <row r="2841" spans="2:4" x14ac:dyDescent="0.25">
      <c r="B2841" s="1">
        <v>35712</v>
      </c>
      <c r="C2841" s="30">
        <f>VLOOKUP(B2841,'רביות שנתיות'!B:C,2)</f>
        <v>4</v>
      </c>
      <c r="D2841" s="29">
        <f t="shared" si="44"/>
        <v>1.0738622586670132E-4</v>
      </c>
    </row>
    <row r="2842" spans="2:4" x14ac:dyDescent="0.25">
      <c r="B2842" s="1">
        <v>35713</v>
      </c>
      <c r="C2842" s="30">
        <f>VLOOKUP(B2842,'רביות שנתיות'!B:C,2)</f>
        <v>4</v>
      </c>
      <c r="D2842" s="29">
        <f t="shared" si="44"/>
        <v>1.0738622586670132E-4</v>
      </c>
    </row>
    <row r="2843" spans="2:4" x14ac:dyDescent="0.25">
      <c r="B2843" s="1">
        <v>35714</v>
      </c>
      <c r="C2843" s="30">
        <f>VLOOKUP(B2843,'רביות שנתיות'!B:C,2)</f>
        <v>4</v>
      </c>
      <c r="D2843" s="29">
        <f t="shared" si="44"/>
        <v>1.0738622586670132E-4</v>
      </c>
    </row>
    <row r="2844" spans="2:4" x14ac:dyDescent="0.25">
      <c r="B2844" s="1">
        <v>35715</v>
      </c>
      <c r="C2844" s="30">
        <f>VLOOKUP(B2844,'רביות שנתיות'!B:C,2)</f>
        <v>4</v>
      </c>
      <c r="D2844" s="29">
        <f t="shared" si="44"/>
        <v>1.0738622586670132E-4</v>
      </c>
    </row>
    <row r="2845" spans="2:4" x14ac:dyDescent="0.25">
      <c r="B2845" s="1">
        <v>35716</v>
      </c>
      <c r="C2845" s="30">
        <f>VLOOKUP(B2845,'רביות שנתיות'!B:C,2)</f>
        <v>4</v>
      </c>
      <c r="D2845" s="29">
        <f t="shared" si="44"/>
        <v>1.0738622586670132E-4</v>
      </c>
    </row>
    <row r="2846" spans="2:4" x14ac:dyDescent="0.25">
      <c r="B2846" s="1">
        <v>35717</v>
      </c>
      <c r="C2846" s="30">
        <f>VLOOKUP(B2846,'רביות שנתיות'!B:C,2)</f>
        <v>4</v>
      </c>
      <c r="D2846" s="29">
        <f t="shared" si="44"/>
        <v>1.0738622586670132E-4</v>
      </c>
    </row>
    <row r="2847" spans="2:4" x14ac:dyDescent="0.25">
      <c r="B2847" s="1">
        <v>35718</v>
      </c>
      <c r="C2847" s="30">
        <f>VLOOKUP(B2847,'רביות שנתיות'!B:C,2)</f>
        <v>4</v>
      </c>
      <c r="D2847" s="29">
        <f t="shared" si="44"/>
        <v>1.0738622586670132E-4</v>
      </c>
    </row>
    <row r="2848" spans="2:4" x14ac:dyDescent="0.25">
      <c r="B2848" s="1">
        <v>35719</v>
      </c>
      <c r="C2848" s="30">
        <f>VLOOKUP(B2848,'רביות שנתיות'!B:C,2)</f>
        <v>4</v>
      </c>
      <c r="D2848" s="29">
        <f t="shared" si="44"/>
        <v>1.0738622586670132E-4</v>
      </c>
    </row>
    <row r="2849" spans="2:4" x14ac:dyDescent="0.25">
      <c r="B2849" s="1">
        <v>35720</v>
      </c>
      <c r="C2849" s="30">
        <f>VLOOKUP(B2849,'רביות שנתיות'!B:C,2)</f>
        <v>4</v>
      </c>
      <c r="D2849" s="29">
        <f t="shared" si="44"/>
        <v>1.0738622586670132E-4</v>
      </c>
    </row>
    <row r="2850" spans="2:4" x14ac:dyDescent="0.25">
      <c r="B2850" s="1">
        <v>35721</v>
      </c>
      <c r="C2850" s="30">
        <f>VLOOKUP(B2850,'רביות שנתיות'!B:C,2)</f>
        <v>4</v>
      </c>
      <c r="D2850" s="29">
        <f t="shared" si="44"/>
        <v>1.0738622586670132E-4</v>
      </c>
    </row>
    <row r="2851" spans="2:4" x14ac:dyDescent="0.25">
      <c r="B2851" s="1">
        <v>35722</v>
      </c>
      <c r="C2851" s="30">
        <f>VLOOKUP(B2851,'רביות שנתיות'!B:C,2)</f>
        <v>4</v>
      </c>
      <c r="D2851" s="29">
        <f t="shared" si="44"/>
        <v>1.0738622586670132E-4</v>
      </c>
    </row>
    <row r="2852" spans="2:4" x14ac:dyDescent="0.25">
      <c r="B2852" s="1">
        <v>35723</v>
      </c>
      <c r="C2852" s="30">
        <f>VLOOKUP(B2852,'רביות שנתיות'!B:C,2)</f>
        <v>4</v>
      </c>
      <c r="D2852" s="29">
        <f t="shared" si="44"/>
        <v>1.0738622586670132E-4</v>
      </c>
    </row>
    <row r="2853" spans="2:4" x14ac:dyDescent="0.25">
      <c r="B2853" s="1">
        <v>35724</v>
      </c>
      <c r="C2853" s="30">
        <f>VLOOKUP(B2853,'רביות שנתיות'!B:C,2)</f>
        <v>4</v>
      </c>
      <c r="D2853" s="29">
        <f t="shared" si="44"/>
        <v>1.0738622586670132E-4</v>
      </c>
    </row>
    <row r="2854" spans="2:4" x14ac:dyDescent="0.25">
      <c r="B2854" s="1">
        <v>35725</v>
      </c>
      <c r="C2854" s="30">
        <f>VLOOKUP(B2854,'רביות שנתיות'!B:C,2)</f>
        <v>4</v>
      </c>
      <c r="D2854" s="29">
        <f t="shared" si="44"/>
        <v>1.0738622586670132E-4</v>
      </c>
    </row>
    <row r="2855" spans="2:4" x14ac:dyDescent="0.25">
      <c r="B2855" s="1">
        <v>35726</v>
      </c>
      <c r="C2855" s="30">
        <f>VLOOKUP(B2855,'רביות שנתיות'!B:C,2)</f>
        <v>4</v>
      </c>
      <c r="D2855" s="29">
        <f t="shared" si="44"/>
        <v>1.0738622586670132E-4</v>
      </c>
    </row>
    <row r="2856" spans="2:4" x14ac:dyDescent="0.25">
      <c r="B2856" s="1">
        <v>35727</v>
      </c>
      <c r="C2856" s="30">
        <f>VLOOKUP(B2856,'רביות שנתיות'!B:C,2)</f>
        <v>4</v>
      </c>
      <c r="D2856" s="29">
        <f t="shared" si="44"/>
        <v>1.0738622586670132E-4</v>
      </c>
    </row>
    <row r="2857" spans="2:4" x14ac:dyDescent="0.25">
      <c r="B2857" s="1">
        <v>35728</v>
      </c>
      <c r="C2857" s="30">
        <f>VLOOKUP(B2857,'רביות שנתיות'!B:C,2)</f>
        <v>4</v>
      </c>
      <c r="D2857" s="29">
        <f t="shared" si="44"/>
        <v>1.0738622586670132E-4</v>
      </c>
    </row>
    <row r="2858" spans="2:4" x14ac:dyDescent="0.25">
      <c r="B2858" s="1">
        <v>35729</v>
      </c>
      <c r="C2858" s="30">
        <f>VLOOKUP(B2858,'רביות שנתיות'!B:C,2)</f>
        <v>4</v>
      </c>
      <c r="D2858" s="29">
        <f t="shared" si="44"/>
        <v>1.0738622586670132E-4</v>
      </c>
    </row>
    <row r="2859" spans="2:4" x14ac:dyDescent="0.25">
      <c r="B2859" s="1">
        <v>35730</v>
      </c>
      <c r="C2859" s="30">
        <f>VLOOKUP(B2859,'רביות שנתיות'!B:C,2)</f>
        <v>4</v>
      </c>
      <c r="D2859" s="29">
        <f t="shared" si="44"/>
        <v>1.0738622586670132E-4</v>
      </c>
    </row>
    <row r="2860" spans="2:4" x14ac:dyDescent="0.25">
      <c r="B2860" s="1">
        <v>35731</v>
      </c>
      <c r="C2860" s="30">
        <f>VLOOKUP(B2860,'רביות שנתיות'!B:C,2)</f>
        <v>4</v>
      </c>
      <c r="D2860" s="29">
        <f t="shared" si="44"/>
        <v>1.0738622586670132E-4</v>
      </c>
    </row>
    <row r="2861" spans="2:4" x14ac:dyDescent="0.25">
      <c r="B2861" s="1">
        <v>35732</v>
      </c>
      <c r="C2861" s="30">
        <f>VLOOKUP(B2861,'רביות שנתיות'!B:C,2)</f>
        <v>4</v>
      </c>
      <c r="D2861" s="29">
        <f t="shared" si="44"/>
        <v>1.0738622586670132E-4</v>
      </c>
    </row>
    <row r="2862" spans="2:4" x14ac:dyDescent="0.25">
      <c r="B2862" s="1">
        <v>35733</v>
      </c>
      <c r="C2862" s="30">
        <f>VLOOKUP(B2862,'רביות שנתיות'!B:C,2)</f>
        <v>4</v>
      </c>
      <c r="D2862" s="29">
        <f t="shared" si="44"/>
        <v>1.0738622586670132E-4</v>
      </c>
    </row>
    <row r="2863" spans="2:4" x14ac:dyDescent="0.25">
      <c r="B2863" s="1">
        <v>35734</v>
      </c>
      <c r="C2863" s="30">
        <f>VLOOKUP(B2863,'רביות שנתיות'!B:C,2)</f>
        <v>4</v>
      </c>
      <c r="D2863" s="29">
        <f t="shared" si="44"/>
        <v>1.0738622586670132E-4</v>
      </c>
    </row>
    <row r="2864" spans="2:4" x14ac:dyDescent="0.25">
      <c r="B2864" s="1">
        <v>35735</v>
      </c>
      <c r="C2864" s="30">
        <f>VLOOKUP(B2864,'רביות שנתיות'!B:C,2)</f>
        <v>4</v>
      </c>
      <c r="D2864" s="29">
        <f t="shared" si="44"/>
        <v>1.0738622586670132E-4</v>
      </c>
    </row>
    <row r="2865" spans="2:4" x14ac:dyDescent="0.25">
      <c r="B2865" s="1">
        <v>35736</v>
      </c>
      <c r="C2865" s="30">
        <f>VLOOKUP(B2865,'רביות שנתיות'!B:C,2)</f>
        <v>4</v>
      </c>
      <c r="D2865" s="29">
        <f t="shared" si="44"/>
        <v>1.0738622586670132E-4</v>
      </c>
    </row>
    <row r="2866" spans="2:4" x14ac:dyDescent="0.25">
      <c r="B2866" s="1">
        <v>35737</v>
      </c>
      <c r="C2866" s="30">
        <f>VLOOKUP(B2866,'רביות שנתיות'!B:C,2)</f>
        <v>4</v>
      </c>
      <c r="D2866" s="29">
        <f t="shared" si="44"/>
        <v>1.0738622586670132E-4</v>
      </c>
    </row>
    <row r="2867" spans="2:4" x14ac:dyDescent="0.25">
      <c r="B2867" s="1">
        <v>35738</v>
      </c>
      <c r="C2867" s="30">
        <f>VLOOKUP(B2867,'רביות שנתיות'!B:C,2)</f>
        <v>4</v>
      </c>
      <c r="D2867" s="29">
        <f t="shared" si="44"/>
        <v>1.0738622586670132E-4</v>
      </c>
    </row>
    <row r="2868" spans="2:4" x14ac:dyDescent="0.25">
      <c r="B2868" s="1">
        <v>35739</v>
      </c>
      <c r="C2868" s="30">
        <f>VLOOKUP(B2868,'רביות שנתיות'!B:C,2)</f>
        <v>4</v>
      </c>
      <c r="D2868" s="29">
        <f t="shared" si="44"/>
        <v>1.0738622586670132E-4</v>
      </c>
    </row>
    <row r="2869" spans="2:4" x14ac:dyDescent="0.25">
      <c r="B2869" s="1">
        <v>35740</v>
      </c>
      <c r="C2869" s="30">
        <f>VLOOKUP(B2869,'רביות שנתיות'!B:C,2)</f>
        <v>4</v>
      </c>
      <c r="D2869" s="29">
        <f t="shared" si="44"/>
        <v>1.0738622586670132E-4</v>
      </c>
    </row>
    <row r="2870" spans="2:4" x14ac:dyDescent="0.25">
      <c r="B2870" s="1">
        <v>35741</v>
      </c>
      <c r="C2870" s="30">
        <f>VLOOKUP(B2870,'רביות שנתיות'!B:C,2)</f>
        <v>4</v>
      </c>
      <c r="D2870" s="29">
        <f t="shared" si="44"/>
        <v>1.0738622586670132E-4</v>
      </c>
    </row>
    <row r="2871" spans="2:4" x14ac:dyDescent="0.25">
      <c r="B2871" s="1">
        <v>35742</v>
      </c>
      <c r="C2871" s="30">
        <f>VLOOKUP(B2871,'רביות שנתיות'!B:C,2)</f>
        <v>4</v>
      </c>
      <c r="D2871" s="29">
        <f t="shared" si="44"/>
        <v>1.0738622586670132E-4</v>
      </c>
    </row>
    <row r="2872" spans="2:4" x14ac:dyDescent="0.25">
      <c r="B2872" s="1">
        <v>35743</v>
      </c>
      <c r="C2872" s="30">
        <f>VLOOKUP(B2872,'רביות שנתיות'!B:C,2)</f>
        <v>4</v>
      </c>
      <c r="D2872" s="29">
        <f t="shared" si="44"/>
        <v>1.0738622586670132E-4</v>
      </c>
    </row>
    <row r="2873" spans="2:4" x14ac:dyDescent="0.25">
      <c r="B2873" s="1">
        <v>35744</v>
      </c>
      <c r="C2873" s="30">
        <f>VLOOKUP(B2873,'רביות שנתיות'!B:C,2)</f>
        <v>4</v>
      </c>
      <c r="D2873" s="29">
        <f t="shared" si="44"/>
        <v>1.0738622586670132E-4</v>
      </c>
    </row>
    <row r="2874" spans="2:4" x14ac:dyDescent="0.25">
      <c r="B2874" s="1">
        <v>35745</v>
      </c>
      <c r="C2874" s="30">
        <f>VLOOKUP(B2874,'רביות שנתיות'!B:C,2)</f>
        <v>4</v>
      </c>
      <c r="D2874" s="29">
        <f t="shared" si="44"/>
        <v>1.0738622586670132E-4</v>
      </c>
    </row>
    <row r="2875" spans="2:4" x14ac:dyDescent="0.25">
      <c r="B2875" s="1">
        <v>35746</v>
      </c>
      <c r="C2875" s="30">
        <f>VLOOKUP(B2875,'רביות שנתיות'!B:C,2)</f>
        <v>4</v>
      </c>
      <c r="D2875" s="29">
        <f t="shared" si="44"/>
        <v>1.0738622586670132E-4</v>
      </c>
    </row>
    <row r="2876" spans="2:4" x14ac:dyDescent="0.25">
      <c r="B2876" s="1">
        <v>35747</v>
      </c>
      <c r="C2876" s="30">
        <f>VLOOKUP(B2876,'רביות שנתיות'!B:C,2)</f>
        <v>4</v>
      </c>
      <c r="D2876" s="29">
        <f t="shared" si="44"/>
        <v>1.0738622586670132E-4</v>
      </c>
    </row>
    <row r="2877" spans="2:4" x14ac:dyDescent="0.25">
      <c r="B2877" s="1">
        <v>35748</v>
      </c>
      <c r="C2877" s="30">
        <f>VLOOKUP(B2877,'רביות שנתיות'!B:C,2)</f>
        <v>4</v>
      </c>
      <c r="D2877" s="29">
        <f t="shared" si="44"/>
        <v>1.0738622586670132E-4</v>
      </c>
    </row>
    <row r="2878" spans="2:4" x14ac:dyDescent="0.25">
      <c r="B2878" s="1">
        <v>35749</v>
      </c>
      <c r="C2878" s="30">
        <f>VLOOKUP(B2878,'רביות שנתיות'!B:C,2)</f>
        <v>4</v>
      </c>
      <c r="D2878" s="29">
        <f t="shared" si="44"/>
        <v>1.0738622586670132E-4</v>
      </c>
    </row>
    <row r="2879" spans="2:4" x14ac:dyDescent="0.25">
      <c r="B2879" s="1">
        <v>35750</v>
      </c>
      <c r="C2879" s="30">
        <f>VLOOKUP(B2879,'רביות שנתיות'!B:C,2)</f>
        <v>4</v>
      </c>
      <c r="D2879" s="29">
        <f t="shared" si="44"/>
        <v>1.0738622586670132E-4</v>
      </c>
    </row>
    <row r="2880" spans="2:4" x14ac:dyDescent="0.25">
      <c r="B2880" s="1">
        <v>35751</v>
      </c>
      <c r="C2880" s="30">
        <f>VLOOKUP(B2880,'רביות שנתיות'!B:C,2)</f>
        <v>4</v>
      </c>
      <c r="D2880" s="29">
        <f t="shared" si="44"/>
        <v>1.0738622586670132E-4</v>
      </c>
    </row>
    <row r="2881" spans="2:4" x14ac:dyDescent="0.25">
      <c r="B2881" s="1">
        <v>35752</v>
      </c>
      <c r="C2881" s="30">
        <f>VLOOKUP(B2881,'רביות שנתיות'!B:C,2)</f>
        <v>4</v>
      </c>
      <c r="D2881" s="29">
        <f t="shared" si="44"/>
        <v>1.0738622586670132E-4</v>
      </c>
    </row>
    <row r="2882" spans="2:4" x14ac:dyDescent="0.25">
      <c r="B2882" s="1">
        <v>35753</v>
      </c>
      <c r="C2882" s="30">
        <f>VLOOKUP(B2882,'רביות שנתיות'!B:C,2)</f>
        <v>4</v>
      </c>
      <c r="D2882" s="29">
        <f t="shared" si="44"/>
        <v>1.0738622586670132E-4</v>
      </c>
    </row>
    <row r="2883" spans="2:4" x14ac:dyDescent="0.25">
      <c r="B2883" s="1">
        <v>35754</v>
      </c>
      <c r="C2883" s="30">
        <f>VLOOKUP(B2883,'רביות שנתיות'!B:C,2)</f>
        <v>4</v>
      </c>
      <c r="D2883" s="29">
        <f t="shared" si="44"/>
        <v>1.0738622586670132E-4</v>
      </c>
    </row>
    <row r="2884" spans="2:4" x14ac:dyDescent="0.25">
      <c r="B2884" s="1">
        <v>35755</v>
      </c>
      <c r="C2884" s="30">
        <f>VLOOKUP(B2884,'רביות שנתיות'!B:C,2)</f>
        <v>4</v>
      </c>
      <c r="D2884" s="29">
        <f t="shared" si="44"/>
        <v>1.0738622586670132E-4</v>
      </c>
    </row>
    <row r="2885" spans="2:4" x14ac:dyDescent="0.25">
      <c r="B2885" s="1">
        <v>35756</v>
      </c>
      <c r="C2885" s="30">
        <f>VLOOKUP(B2885,'רביות שנתיות'!B:C,2)</f>
        <v>4</v>
      </c>
      <c r="D2885" s="29">
        <f t="shared" ref="D2885:D2948" si="45">(1+C2885/100)^(1/365.25)-1</f>
        <v>1.0738622586670132E-4</v>
      </c>
    </row>
    <row r="2886" spans="2:4" x14ac:dyDescent="0.25">
      <c r="B2886" s="1">
        <v>35757</v>
      </c>
      <c r="C2886" s="30">
        <f>VLOOKUP(B2886,'רביות שנתיות'!B:C,2)</f>
        <v>4</v>
      </c>
      <c r="D2886" s="29">
        <f t="shared" si="45"/>
        <v>1.0738622586670132E-4</v>
      </c>
    </row>
    <row r="2887" spans="2:4" x14ac:dyDescent="0.25">
      <c r="B2887" s="1">
        <v>35758</v>
      </c>
      <c r="C2887" s="30">
        <f>VLOOKUP(B2887,'רביות שנתיות'!B:C,2)</f>
        <v>4</v>
      </c>
      <c r="D2887" s="29">
        <f t="shared" si="45"/>
        <v>1.0738622586670132E-4</v>
      </c>
    </row>
    <row r="2888" spans="2:4" x14ac:dyDescent="0.25">
      <c r="B2888" s="1">
        <v>35759</v>
      </c>
      <c r="C2888" s="30">
        <f>VLOOKUP(B2888,'רביות שנתיות'!B:C,2)</f>
        <v>4</v>
      </c>
      <c r="D2888" s="29">
        <f t="shared" si="45"/>
        <v>1.0738622586670132E-4</v>
      </c>
    </row>
    <row r="2889" spans="2:4" x14ac:dyDescent="0.25">
      <c r="B2889" s="1">
        <v>35760</v>
      </c>
      <c r="C2889" s="30">
        <f>VLOOKUP(B2889,'רביות שנתיות'!B:C,2)</f>
        <v>4</v>
      </c>
      <c r="D2889" s="29">
        <f t="shared" si="45"/>
        <v>1.0738622586670132E-4</v>
      </c>
    </row>
    <row r="2890" spans="2:4" x14ac:dyDescent="0.25">
      <c r="B2890" s="1">
        <v>35761</v>
      </c>
      <c r="C2890" s="30">
        <f>VLOOKUP(B2890,'רביות שנתיות'!B:C,2)</f>
        <v>4</v>
      </c>
      <c r="D2890" s="29">
        <f t="shared" si="45"/>
        <v>1.0738622586670132E-4</v>
      </c>
    </row>
    <row r="2891" spans="2:4" x14ac:dyDescent="0.25">
      <c r="B2891" s="1">
        <v>35762</v>
      </c>
      <c r="C2891" s="30">
        <f>VLOOKUP(B2891,'רביות שנתיות'!B:C,2)</f>
        <v>4</v>
      </c>
      <c r="D2891" s="29">
        <f t="shared" si="45"/>
        <v>1.0738622586670132E-4</v>
      </c>
    </row>
    <row r="2892" spans="2:4" x14ac:dyDescent="0.25">
      <c r="B2892" s="1">
        <v>35763</v>
      </c>
      <c r="C2892" s="30">
        <f>VLOOKUP(B2892,'רביות שנתיות'!B:C,2)</f>
        <v>4</v>
      </c>
      <c r="D2892" s="29">
        <f t="shared" si="45"/>
        <v>1.0738622586670132E-4</v>
      </c>
    </row>
    <row r="2893" spans="2:4" x14ac:dyDescent="0.25">
      <c r="B2893" s="1">
        <v>35764</v>
      </c>
      <c r="C2893" s="30">
        <f>VLOOKUP(B2893,'רביות שנתיות'!B:C,2)</f>
        <v>4</v>
      </c>
      <c r="D2893" s="29">
        <f t="shared" si="45"/>
        <v>1.0738622586670132E-4</v>
      </c>
    </row>
    <row r="2894" spans="2:4" x14ac:dyDescent="0.25">
      <c r="B2894" s="1">
        <v>35765</v>
      </c>
      <c r="C2894" s="30">
        <f>VLOOKUP(B2894,'רביות שנתיות'!B:C,2)</f>
        <v>4</v>
      </c>
      <c r="D2894" s="29">
        <f t="shared" si="45"/>
        <v>1.0738622586670132E-4</v>
      </c>
    </row>
    <row r="2895" spans="2:4" x14ac:dyDescent="0.25">
      <c r="B2895" s="1">
        <v>35766</v>
      </c>
      <c r="C2895" s="30">
        <f>VLOOKUP(B2895,'רביות שנתיות'!B:C,2)</f>
        <v>4</v>
      </c>
      <c r="D2895" s="29">
        <f t="shared" si="45"/>
        <v>1.0738622586670132E-4</v>
      </c>
    </row>
    <row r="2896" spans="2:4" x14ac:dyDescent="0.25">
      <c r="B2896" s="1">
        <v>35767</v>
      </c>
      <c r="C2896" s="30">
        <f>VLOOKUP(B2896,'רביות שנתיות'!B:C,2)</f>
        <v>4</v>
      </c>
      <c r="D2896" s="29">
        <f t="shared" si="45"/>
        <v>1.0738622586670132E-4</v>
      </c>
    </row>
    <row r="2897" spans="2:4" x14ac:dyDescent="0.25">
      <c r="B2897" s="1">
        <v>35768</v>
      </c>
      <c r="C2897" s="30">
        <f>VLOOKUP(B2897,'רביות שנתיות'!B:C,2)</f>
        <v>4</v>
      </c>
      <c r="D2897" s="29">
        <f t="shared" si="45"/>
        <v>1.0738622586670132E-4</v>
      </c>
    </row>
    <row r="2898" spans="2:4" x14ac:dyDescent="0.25">
      <c r="B2898" s="1">
        <v>35769</v>
      </c>
      <c r="C2898" s="30">
        <f>VLOOKUP(B2898,'רביות שנתיות'!B:C,2)</f>
        <v>4</v>
      </c>
      <c r="D2898" s="29">
        <f t="shared" si="45"/>
        <v>1.0738622586670132E-4</v>
      </c>
    </row>
    <row r="2899" spans="2:4" x14ac:dyDescent="0.25">
      <c r="B2899" s="1">
        <v>35770</v>
      </c>
      <c r="C2899" s="30">
        <f>VLOOKUP(B2899,'רביות שנתיות'!B:C,2)</f>
        <v>4</v>
      </c>
      <c r="D2899" s="29">
        <f t="shared" si="45"/>
        <v>1.0738622586670132E-4</v>
      </c>
    </row>
    <row r="2900" spans="2:4" x14ac:dyDescent="0.25">
      <c r="B2900" s="1">
        <v>35771</v>
      </c>
      <c r="C2900" s="30">
        <f>VLOOKUP(B2900,'רביות שנתיות'!B:C,2)</f>
        <v>4</v>
      </c>
      <c r="D2900" s="29">
        <f t="shared" si="45"/>
        <v>1.0738622586670132E-4</v>
      </c>
    </row>
    <row r="2901" spans="2:4" x14ac:dyDescent="0.25">
      <c r="B2901" s="1">
        <v>35772</v>
      </c>
      <c r="C2901" s="30">
        <f>VLOOKUP(B2901,'רביות שנתיות'!B:C,2)</f>
        <v>4</v>
      </c>
      <c r="D2901" s="29">
        <f t="shared" si="45"/>
        <v>1.0738622586670132E-4</v>
      </c>
    </row>
    <row r="2902" spans="2:4" x14ac:dyDescent="0.25">
      <c r="B2902" s="1">
        <v>35773</v>
      </c>
      <c r="C2902" s="30">
        <f>VLOOKUP(B2902,'רביות שנתיות'!B:C,2)</f>
        <v>4</v>
      </c>
      <c r="D2902" s="29">
        <f t="shared" si="45"/>
        <v>1.0738622586670132E-4</v>
      </c>
    </row>
    <row r="2903" spans="2:4" x14ac:dyDescent="0.25">
      <c r="B2903" s="1">
        <v>35774</v>
      </c>
      <c r="C2903" s="30">
        <f>VLOOKUP(B2903,'רביות שנתיות'!B:C,2)</f>
        <v>4</v>
      </c>
      <c r="D2903" s="29">
        <f t="shared" si="45"/>
        <v>1.0738622586670132E-4</v>
      </c>
    </row>
    <row r="2904" spans="2:4" x14ac:dyDescent="0.25">
      <c r="B2904" s="1">
        <v>35775</v>
      </c>
      <c r="C2904" s="30">
        <f>VLOOKUP(B2904,'רביות שנתיות'!B:C,2)</f>
        <v>4</v>
      </c>
      <c r="D2904" s="29">
        <f t="shared" si="45"/>
        <v>1.0738622586670132E-4</v>
      </c>
    </row>
    <row r="2905" spans="2:4" x14ac:dyDescent="0.25">
      <c r="B2905" s="1">
        <v>35776</v>
      </c>
      <c r="C2905" s="30">
        <f>VLOOKUP(B2905,'רביות שנתיות'!B:C,2)</f>
        <v>4</v>
      </c>
      <c r="D2905" s="29">
        <f t="shared" si="45"/>
        <v>1.0738622586670132E-4</v>
      </c>
    </row>
    <row r="2906" spans="2:4" x14ac:dyDescent="0.25">
      <c r="B2906" s="1">
        <v>35777</v>
      </c>
      <c r="C2906" s="30">
        <f>VLOOKUP(B2906,'רביות שנתיות'!B:C,2)</f>
        <v>4</v>
      </c>
      <c r="D2906" s="29">
        <f t="shared" si="45"/>
        <v>1.0738622586670132E-4</v>
      </c>
    </row>
    <row r="2907" spans="2:4" x14ac:dyDescent="0.25">
      <c r="B2907" s="1">
        <v>35778</v>
      </c>
      <c r="C2907" s="30">
        <f>VLOOKUP(B2907,'רביות שנתיות'!B:C,2)</f>
        <v>4</v>
      </c>
      <c r="D2907" s="29">
        <f t="shared" si="45"/>
        <v>1.0738622586670132E-4</v>
      </c>
    </row>
    <row r="2908" spans="2:4" x14ac:dyDescent="0.25">
      <c r="B2908" s="1">
        <v>35779</v>
      </c>
      <c r="C2908" s="30">
        <f>VLOOKUP(B2908,'רביות שנתיות'!B:C,2)</f>
        <v>4</v>
      </c>
      <c r="D2908" s="29">
        <f t="shared" si="45"/>
        <v>1.0738622586670132E-4</v>
      </c>
    </row>
    <row r="2909" spans="2:4" x14ac:dyDescent="0.25">
      <c r="B2909" s="1">
        <v>35780</v>
      </c>
      <c r="C2909" s="30">
        <f>VLOOKUP(B2909,'רביות שנתיות'!B:C,2)</f>
        <v>4</v>
      </c>
      <c r="D2909" s="29">
        <f t="shared" si="45"/>
        <v>1.0738622586670132E-4</v>
      </c>
    </row>
    <row r="2910" spans="2:4" x14ac:dyDescent="0.25">
      <c r="B2910" s="1">
        <v>35781</v>
      </c>
      <c r="C2910" s="30">
        <f>VLOOKUP(B2910,'רביות שנתיות'!B:C,2)</f>
        <v>4</v>
      </c>
      <c r="D2910" s="29">
        <f t="shared" si="45"/>
        <v>1.0738622586670132E-4</v>
      </c>
    </row>
    <row r="2911" spans="2:4" x14ac:dyDescent="0.25">
      <c r="B2911" s="1">
        <v>35782</v>
      </c>
      <c r="C2911" s="30">
        <f>VLOOKUP(B2911,'רביות שנתיות'!B:C,2)</f>
        <v>4</v>
      </c>
      <c r="D2911" s="29">
        <f t="shared" si="45"/>
        <v>1.0738622586670132E-4</v>
      </c>
    </row>
    <row r="2912" spans="2:4" x14ac:dyDescent="0.25">
      <c r="B2912" s="1">
        <v>35783</v>
      </c>
      <c r="C2912" s="30">
        <f>VLOOKUP(B2912,'רביות שנתיות'!B:C,2)</f>
        <v>4</v>
      </c>
      <c r="D2912" s="29">
        <f t="shared" si="45"/>
        <v>1.0738622586670132E-4</v>
      </c>
    </row>
    <row r="2913" spans="2:4" x14ac:dyDescent="0.25">
      <c r="B2913" s="1">
        <v>35784</v>
      </c>
      <c r="C2913" s="30">
        <f>VLOOKUP(B2913,'רביות שנתיות'!B:C,2)</f>
        <v>4</v>
      </c>
      <c r="D2913" s="29">
        <f t="shared" si="45"/>
        <v>1.0738622586670132E-4</v>
      </c>
    </row>
    <row r="2914" spans="2:4" x14ac:dyDescent="0.25">
      <c r="B2914" s="1">
        <v>35785</v>
      </c>
      <c r="C2914" s="30">
        <f>VLOOKUP(B2914,'רביות שנתיות'!B:C,2)</f>
        <v>4</v>
      </c>
      <c r="D2914" s="29">
        <f t="shared" si="45"/>
        <v>1.0738622586670132E-4</v>
      </c>
    </row>
    <row r="2915" spans="2:4" x14ac:dyDescent="0.25">
      <c r="B2915" s="1">
        <v>35786</v>
      </c>
      <c r="C2915" s="30">
        <f>VLOOKUP(B2915,'רביות שנתיות'!B:C,2)</f>
        <v>4</v>
      </c>
      <c r="D2915" s="29">
        <f t="shared" si="45"/>
        <v>1.0738622586670132E-4</v>
      </c>
    </row>
    <row r="2916" spans="2:4" x14ac:dyDescent="0.25">
      <c r="B2916" s="1">
        <v>35787</v>
      </c>
      <c r="C2916" s="30">
        <f>VLOOKUP(B2916,'רביות שנתיות'!B:C,2)</f>
        <v>4</v>
      </c>
      <c r="D2916" s="29">
        <f t="shared" si="45"/>
        <v>1.0738622586670132E-4</v>
      </c>
    </row>
    <row r="2917" spans="2:4" x14ac:dyDescent="0.25">
      <c r="B2917" s="1">
        <v>35788</v>
      </c>
      <c r="C2917" s="30">
        <f>VLOOKUP(B2917,'רביות שנתיות'!B:C,2)</f>
        <v>4</v>
      </c>
      <c r="D2917" s="29">
        <f t="shared" si="45"/>
        <v>1.0738622586670132E-4</v>
      </c>
    </row>
    <row r="2918" spans="2:4" x14ac:dyDescent="0.25">
      <c r="B2918" s="1">
        <v>35789</v>
      </c>
      <c r="C2918" s="30">
        <f>VLOOKUP(B2918,'רביות שנתיות'!B:C,2)</f>
        <v>4</v>
      </c>
      <c r="D2918" s="29">
        <f t="shared" si="45"/>
        <v>1.0738622586670132E-4</v>
      </c>
    </row>
    <row r="2919" spans="2:4" x14ac:dyDescent="0.25">
      <c r="B2919" s="1">
        <v>35790</v>
      </c>
      <c r="C2919" s="30">
        <f>VLOOKUP(B2919,'רביות שנתיות'!B:C,2)</f>
        <v>4</v>
      </c>
      <c r="D2919" s="29">
        <f t="shared" si="45"/>
        <v>1.0738622586670132E-4</v>
      </c>
    </row>
    <row r="2920" spans="2:4" x14ac:dyDescent="0.25">
      <c r="B2920" s="1">
        <v>35791</v>
      </c>
      <c r="C2920" s="30">
        <f>VLOOKUP(B2920,'רביות שנתיות'!B:C,2)</f>
        <v>4</v>
      </c>
      <c r="D2920" s="29">
        <f t="shared" si="45"/>
        <v>1.0738622586670132E-4</v>
      </c>
    </row>
    <row r="2921" spans="2:4" x14ac:dyDescent="0.25">
      <c r="B2921" s="1">
        <v>35792</v>
      </c>
      <c r="C2921" s="30">
        <f>VLOOKUP(B2921,'רביות שנתיות'!B:C,2)</f>
        <v>4</v>
      </c>
      <c r="D2921" s="29">
        <f t="shared" si="45"/>
        <v>1.0738622586670132E-4</v>
      </c>
    </row>
    <row r="2922" spans="2:4" x14ac:dyDescent="0.25">
      <c r="B2922" s="1">
        <v>35793</v>
      </c>
      <c r="C2922" s="30">
        <f>VLOOKUP(B2922,'רביות שנתיות'!B:C,2)</f>
        <v>4</v>
      </c>
      <c r="D2922" s="29">
        <f t="shared" si="45"/>
        <v>1.0738622586670132E-4</v>
      </c>
    </row>
    <row r="2923" spans="2:4" x14ac:dyDescent="0.25">
      <c r="B2923" s="1">
        <v>35794</v>
      </c>
      <c r="C2923" s="30">
        <f>VLOOKUP(B2923,'רביות שנתיות'!B:C,2)</f>
        <v>4</v>
      </c>
      <c r="D2923" s="29">
        <f t="shared" si="45"/>
        <v>1.0738622586670132E-4</v>
      </c>
    </row>
    <row r="2924" spans="2:4" x14ac:dyDescent="0.25">
      <c r="B2924" s="1">
        <v>35795</v>
      </c>
      <c r="C2924" s="30">
        <f>VLOOKUP(B2924,'רביות שנתיות'!B:C,2)</f>
        <v>4</v>
      </c>
      <c r="D2924" s="29">
        <f t="shared" si="45"/>
        <v>1.0738622586670132E-4</v>
      </c>
    </row>
    <row r="2925" spans="2:4" x14ac:dyDescent="0.25">
      <c r="B2925" s="1">
        <v>35796</v>
      </c>
      <c r="C2925" s="30">
        <f>VLOOKUP(B2925,'רביות שנתיות'!B:C,2)</f>
        <v>4</v>
      </c>
      <c r="D2925" s="29">
        <f t="shared" si="45"/>
        <v>1.0738622586670132E-4</v>
      </c>
    </row>
    <row r="2926" spans="2:4" x14ac:dyDescent="0.25">
      <c r="B2926" s="1">
        <v>35797</v>
      </c>
      <c r="C2926" s="30">
        <f>VLOOKUP(B2926,'רביות שנתיות'!B:C,2)</f>
        <v>4</v>
      </c>
      <c r="D2926" s="29">
        <f t="shared" si="45"/>
        <v>1.0738622586670132E-4</v>
      </c>
    </row>
    <row r="2927" spans="2:4" x14ac:dyDescent="0.25">
      <c r="B2927" s="1">
        <v>35798</v>
      </c>
      <c r="C2927" s="30">
        <f>VLOOKUP(B2927,'רביות שנתיות'!B:C,2)</f>
        <v>4</v>
      </c>
      <c r="D2927" s="29">
        <f t="shared" si="45"/>
        <v>1.0738622586670132E-4</v>
      </c>
    </row>
    <row r="2928" spans="2:4" x14ac:dyDescent="0.25">
      <c r="B2928" s="1">
        <v>35799</v>
      </c>
      <c r="C2928" s="30">
        <f>VLOOKUP(B2928,'רביות שנתיות'!B:C,2)</f>
        <v>4</v>
      </c>
      <c r="D2928" s="29">
        <f t="shared" si="45"/>
        <v>1.0738622586670132E-4</v>
      </c>
    </row>
    <row r="2929" spans="2:4" x14ac:dyDescent="0.25">
      <c r="B2929" s="1">
        <v>35800</v>
      </c>
      <c r="C2929" s="30">
        <f>VLOOKUP(B2929,'רביות שנתיות'!B:C,2)</f>
        <v>4</v>
      </c>
      <c r="D2929" s="29">
        <f t="shared" si="45"/>
        <v>1.0738622586670132E-4</v>
      </c>
    </row>
    <row r="2930" spans="2:4" x14ac:dyDescent="0.25">
      <c r="B2930" s="1">
        <v>35801</v>
      </c>
      <c r="C2930" s="30">
        <f>VLOOKUP(B2930,'רביות שנתיות'!B:C,2)</f>
        <v>4</v>
      </c>
      <c r="D2930" s="29">
        <f t="shared" si="45"/>
        <v>1.0738622586670132E-4</v>
      </c>
    </row>
    <row r="2931" spans="2:4" x14ac:dyDescent="0.25">
      <c r="B2931" s="1">
        <v>35802</v>
      </c>
      <c r="C2931" s="30">
        <f>VLOOKUP(B2931,'רביות שנתיות'!B:C,2)</f>
        <v>4</v>
      </c>
      <c r="D2931" s="29">
        <f t="shared" si="45"/>
        <v>1.0738622586670132E-4</v>
      </c>
    </row>
    <row r="2932" spans="2:4" x14ac:dyDescent="0.25">
      <c r="B2932" s="1">
        <v>35803</v>
      </c>
      <c r="C2932" s="30">
        <f>VLOOKUP(B2932,'רביות שנתיות'!B:C,2)</f>
        <v>4</v>
      </c>
      <c r="D2932" s="29">
        <f t="shared" si="45"/>
        <v>1.0738622586670132E-4</v>
      </c>
    </row>
    <row r="2933" spans="2:4" x14ac:dyDescent="0.25">
      <c r="B2933" s="1">
        <v>35804</v>
      </c>
      <c r="C2933" s="30">
        <f>VLOOKUP(B2933,'רביות שנתיות'!B:C,2)</f>
        <v>4</v>
      </c>
      <c r="D2933" s="29">
        <f t="shared" si="45"/>
        <v>1.0738622586670132E-4</v>
      </c>
    </row>
    <row r="2934" spans="2:4" x14ac:dyDescent="0.25">
      <c r="B2934" s="1">
        <v>35805</v>
      </c>
      <c r="C2934" s="30">
        <f>VLOOKUP(B2934,'רביות שנתיות'!B:C,2)</f>
        <v>4</v>
      </c>
      <c r="D2934" s="29">
        <f t="shared" si="45"/>
        <v>1.0738622586670132E-4</v>
      </c>
    </row>
    <row r="2935" spans="2:4" x14ac:dyDescent="0.25">
      <c r="B2935" s="1">
        <v>35806</v>
      </c>
      <c r="C2935" s="30">
        <f>VLOOKUP(B2935,'רביות שנתיות'!B:C,2)</f>
        <v>4</v>
      </c>
      <c r="D2935" s="29">
        <f t="shared" si="45"/>
        <v>1.0738622586670132E-4</v>
      </c>
    </row>
    <row r="2936" spans="2:4" x14ac:dyDescent="0.25">
      <c r="B2936" s="1">
        <v>35807</v>
      </c>
      <c r="C2936" s="30">
        <f>VLOOKUP(B2936,'רביות שנתיות'!B:C,2)</f>
        <v>4</v>
      </c>
      <c r="D2936" s="29">
        <f t="shared" si="45"/>
        <v>1.0738622586670132E-4</v>
      </c>
    </row>
    <row r="2937" spans="2:4" x14ac:dyDescent="0.25">
      <c r="B2937" s="1">
        <v>35808</v>
      </c>
      <c r="C2937" s="30">
        <f>VLOOKUP(B2937,'רביות שנתיות'!B:C,2)</f>
        <v>4</v>
      </c>
      <c r="D2937" s="29">
        <f t="shared" si="45"/>
        <v>1.0738622586670132E-4</v>
      </c>
    </row>
    <row r="2938" spans="2:4" x14ac:dyDescent="0.25">
      <c r="B2938" s="1">
        <v>35809</v>
      </c>
      <c r="C2938" s="30">
        <f>VLOOKUP(B2938,'רביות שנתיות'!B:C,2)</f>
        <v>4</v>
      </c>
      <c r="D2938" s="29">
        <f t="shared" si="45"/>
        <v>1.0738622586670132E-4</v>
      </c>
    </row>
    <row r="2939" spans="2:4" x14ac:dyDescent="0.25">
      <c r="B2939" s="1">
        <v>35810</v>
      </c>
      <c r="C2939" s="30">
        <f>VLOOKUP(B2939,'רביות שנתיות'!B:C,2)</f>
        <v>4</v>
      </c>
      <c r="D2939" s="29">
        <f t="shared" si="45"/>
        <v>1.0738622586670132E-4</v>
      </c>
    </row>
    <row r="2940" spans="2:4" x14ac:dyDescent="0.25">
      <c r="B2940" s="1">
        <v>35811</v>
      </c>
      <c r="C2940" s="30">
        <f>VLOOKUP(B2940,'רביות שנתיות'!B:C,2)</f>
        <v>4</v>
      </c>
      <c r="D2940" s="29">
        <f t="shared" si="45"/>
        <v>1.0738622586670132E-4</v>
      </c>
    </row>
    <row r="2941" spans="2:4" x14ac:dyDescent="0.25">
      <c r="B2941" s="1">
        <v>35812</v>
      </c>
      <c r="C2941" s="30">
        <f>VLOOKUP(B2941,'רביות שנתיות'!B:C,2)</f>
        <v>4</v>
      </c>
      <c r="D2941" s="29">
        <f t="shared" si="45"/>
        <v>1.0738622586670132E-4</v>
      </c>
    </row>
    <row r="2942" spans="2:4" x14ac:dyDescent="0.25">
      <c r="B2942" s="1">
        <v>35813</v>
      </c>
      <c r="C2942" s="30">
        <f>VLOOKUP(B2942,'רביות שנתיות'!B:C,2)</f>
        <v>4</v>
      </c>
      <c r="D2942" s="29">
        <f t="shared" si="45"/>
        <v>1.0738622586670132E-4</v>
      </c>
    </row>
    <row r="2943" spans="2:4" x14ac:dyDescent="0.25">
      <c r="B2943" s="1">
        <v>35814</v>
      </c>
      <c r="C2943" s="30">
        <f>VLOOKUP(B2943,'רביות שנתיות'!B:C,2)</f>
        <v>4</v>
      </c>
      <c r="D2943" s="29">
        <f t="shared" si="45"/>
        <v>1.0738622586670132E-4</v>
      </c>
    </row>
    <row r="2944" spans="2:4" x14ac:dyDescent="0.25">
      <c r="B2944" s="1">
        <v>35815</v>
      </c>
      <c r="C2944" s="30">
        <f>VLOOKUP(B2944,'רביות שנתיות'!B:C,2)</f>
        <v>4</v>
      </c>
      <c r="D2944" s="29">
        <f t="shared" si="45"/>
        <v>1.0738622586670132E-4</v>
      </c>
    </row>
    <row r="2945" spans="2:4" x14ac:dyDescent="0.25">
      <c r="B2945" s="1">
        <v>35816</v>
      </c>
      <c r="C2945" s="30">
        <f>VLOOKUP(B2945,'רביות שנתיות'!B:C,2)</f>
        <v>4</v>
      </c>
      <c r="D2945" s="29">
        <f t="shared" si="45"/>
        <v>1.0738622586670132E-4</v>
      </c>
    </row>
    <row r="2946" spans="2:4" x14ac:dyDescent="0.25">
      <c r="B2946" s="1">
        <v>35817</v>
      </c>
      <c r="C2946" s="30">
        <f>VLOOKUP(B2946,'רביות שנתיות'!B:C,2)</f>
        <v>4</v>
      </c>
      <c r="D2946" s="29">
        <f t="shared" si="45"/>
        <v>1.0738622586670132E-4</v>
      </c>
    </row>
    <row r="2947" spans="2:4" x14ac:dyDescent="0.25">
      <c r="B2947" s="1">
        <v>35818</v>
      </c>
      <c r="C2947" s="30">
        <f>VLOOKUP(B2947,'רביות שנתיות'!B:C,2)</f>
        <v>4</v>
      </c>
      <c r="D2947" s="29">
        <f t="shared" si="45"/>
        <v>1.0738622586670132E-4</v>
      </c>
    </row>
    <row r="2948" spans="2:4" x14ac:dyDescent="0.25">
      <c r="B2948" s="1">
        <v>35819</v>
      </c>
      <c r="C2948" s="30">
        <f>VLOOKUP(B2948,'רביות שנתיות'!B:C,2)</f>
        <v>4</v>
      </c>
      <c r="D2948" s="29">
        <f t="shared" si="45"/>
        <v>1.0738622586670132E-4</v>
      </c>
    </row>
    <row r="2949" spans="2:4" x14ac:dyDescent="0.25">
      <c r="B2949" s="1">
        <v>35820</v>
      </c>
      <c r="C2949" s="30">
        <f>VLOOKUP(B2949,'רביות שנתיות'!B:C,2)</f>
        <v>4</v>
      </c>
      <c r="D2949" s="29">
        <f t="shared" ref="D2949:D3012" si="46">(1+C2949/100)^(1/365.25)-1</f>
        <v>1.0738622586670132E-4</v>
      </c>
    </row>
    <row r="2950" spans="2:4" x14ac:dyDescent="0.25">
      <c r="B2950" s="1">
        <v>35821</v>
      </c>
      <c r="C2950" s="30">
        <f>VLOOKUP(B2950,'רביות שנתיות'!B:C,2)</f>
        <v>4</v>
      </c>
      <c r="D2950" s="29">
        <f t="shared" si="46"/>
        <v>1.0738622586670132E-4</v>
      </c>
    </row>
    <row r="2951" spans="2:4" x14ac:dyDescent="0.25">
      <c r="B2951" s="1">
        <v>35822</v>
      </c>
      <c r="C2951" s="30">
        <f>VLOOKUP(B2951,'רביות שנתיות'!B:C,2)</f>
        <v>4</v>
      </c>
      <c r="D2951" s="29">
        <f t="shared" si="46"/>
        <v>1.0738622586670132E-4</v>
      </c>
    </row>
    <row r="2952" spans="2:4" x14ac:dyDescent="0.25">
      <c r="B2952" s="1">
        <v>35823</v>
      </c>
      <c r="C2952" s="30">
        <f>VLOOKUP(B2952,'רביות שנתיות'!B:C,2)</f>
        <v>4</v>
      </c>
      <c r="D2952" s="29">
        <f t="shared" si="46"/>
        <v>1.0738622586670132E-4</v>
      </c>
    </row>
    <row r="2953" spans="2:4" x14ac:dyDescent="0.25">
      <c r="B2953" s="1">
        <v>35824</v>
      </c>
      <c r="C2953" s="30">
        <f>VLOOKUP(B2953,'רביות שנתיות'!B:C,2)</f>
        <v>4</v>
      </c>
      <c r="D2953" s="29">
        <f t="shared" si="46"/>
        <v>1.0738622586670132E-4</v>
      </c>
    </row>
    <row r="2954" spans="2:4" x14ac:dyDescent="0.25">
      <c r="B2954" s="1">
        <v>35825</v>
      </c>
      <c r="C2954" s="30">
        <f>VLOOKUP(B2954,'רביות שנתיות'!B:C,2)</f>
        <v>4</v>
      </c>
      <c r="D2954" s="29">
        <f t="shared" si="46"/>
        <v>1.0738622586670132E-4</v>
      </c>
    </row>
    <row r="2955" spans="2:4" x14ac:dyDescent="0.25">
      <c r="B2955" s="1">
        <v>35826</v>
      </c>
      <c r="C2955" s="30">
        <f>VLOOKUP(B2955,'רביות שנתיות'!B:C,2)</f>
        <v>4</v>
      </c>
      <c r="D2955" s="29">
        <f t="shared" si="46"/>
        <v>1.0738622586670132E-4</v>
      </c>
    </row>
    <row r="2956" spans="2:4" x14ac:dyDescent="0.25">
      <c r="B2956" s="1">
        <v>35827</v>
      </c>
      <c r="C2956" s="30">
        <f>VLOOKUP(B2956,'רביות שנתיות'!B:C,2)</f>
        <v>4</v>
      </c>
      <c r="D2956" s="29">
        <f t="shared" si="46"/>
        <v>1.0738622586670132E-4</v>
      </c>
    </row>
    <row r="2957" spans="2:4" x14ac:dyDescent="0.25">
      <c r="B2957" s="1">
        <v>35828</v>
      </c>
      <c r="C2957" s="30">
        <f>VLOOKUP(B2957,'רביות שנתיות'!B:C,2)</f>
        <v>4</v>
      </c>
      <c r="D2957" s="29">
        <f t="shared" si="46"/>
        <v>1.0738622586670132E-4</v>
      </c>
    </row>
    <row r="2958" spans="2:4" x14ac:dyDescent="0.25">
      <c r="B2958" s="1">
        <v>35829</v>
      </c>
      <c r="C2958" s="30">
        <f>VLOOKUP(B2958,'רביות שנתיות'!B:C,2)</f>
        <v>4</v>
      </c>
      <c r="D2958" s="29">
        <f t="shared" si="46"/>
        <v>1.0738622586670132E-4</v>
      </c>
    </row>
    <row r="2959" spans="2:4" x14ac:dyDescent="0.25">
      <c r="B2959" s="1">
        <v>35830</v>
      </c>
      <c r="C2959" s="30">
        <f>VLOOKUP(B2959,'רביות שנתיות'!B:C,2)</f>
        <v>4</v>
      </c>
      <c r="D2959" s="29">
        <f t="shared" si="46"/>
        <v>1.0738622586670132E-4</v>
      </c>
    </row>
    <row r="2960" spans="2:4" x14ac:dyDescent="0.25">
      <c r="B2960" s="1">
        <v>35831</v>
      </c>
      <c r="C2960" s="30">
        <f>VLOOKUP(B2960,'רביות שנתיות'!B:C,2)</f>
        <v>4</v>
      </c>
      <c r="D2960" s="29">
        <f t="shared" si="46"/>
        <v>1.0738622586670132E-4</v>
      </c>
    </row>
    <row r="2961" spans="2:4" x14ac:dyDescent="0.25">
      <c r="B2961" s="1">
        <v>35832</v>
      </c>
      <c r="C2961" s="30">
        <f>VLOOKUP(B2961,'רביות שנתיות'!B:C,2)</f>
        <v>4</v>
      </c>
      <c r="D2961" s="29">
        <f t="shared" si="46"/>
        <v>1.0738622586670132E-4</v>
      </c>
    </row>
    <row r="2962" spans="2:4" x14ac:dyDescent="0.25">
      <c r="B2962" s="1">
        <v>35833</v>
      </c>
      <c r="C2962" s="30">
        <f>VLOOKUP(B2962,'רביות שנתיות'!B:C,2)</f>
        <v>4</v>
      </c>
      <c r="D2962" s="29">
        <f t="shared" si="46"/>
        <v>1.0738622586670132E-4</v>
      </c>
    </row>
    <row r="2963" spans="2:4" x14ac:dyDescent="0.25">
      <c r="B2963" s="1">
        <v>35834</v>
      </c>
      <c r="C2963" s="30">
        <f>VLOOKUP(B2963,'רביות שנתיות'!B:C,2)</f>
        <v>4</v>
      </c>
      <c r="D2963" s="29">
        <f t="shared" si="46"/>
        <v>1.0738622586670132E-4</v>
      </c>
    </row>
    <row r="2964" spans="2:4" x14ac:dyDescent="0.25">
      <c r="B2964" s="1">
        <v>35835</v>
      </c>
      <c r="C2964" s="30">
        <f>VLOOKUP(B2964,'רביות שנתיות'!B:C,2)</f>
        <v>4</v>
      </c>
      <c r="D2964" s="29">
        <f t="shared" si="46"/>
        <v>1.0738622586670132E-4</v>
      </c>
    </row>
    <row r="2965" spans="2:4" x14ac:dyDescent="0.25">
      <c r="B2965" s="1">
        <v>35836</v>
      </c>
      <c r="C2965" s="30">
        <f>VLOOKUP(B2965,'רביות שנתיות'!B:C,2)</f>
        <v>4</v>
      </c>
      <c r="D2965" s="29">
        <f t="shared" si="46"/>
        <v>1.0738622586670132E-4</v>
      </c>
    </row>
    <row r="2966" spans="2:4" x14ac:dyDescent="0.25">
      <c r="B2966" s="1">
        <v>35837</v>
      </c>
      <c r="C2966" s="30">
        <f>VLOOKUP(B2966,'רביות שנתיות'!B:C,2)</f>
        <v>4</v>
      </c>
      <c r="D2966" s="29">
        <f t="shared" si="46"/>
        <v>1.0738622586670132E-4</v>
      </c>
    </row>
    <row r="2967" spans="2:4" x14ac:dyDescent="0.25">
      <c r="B2967" s="1">
        <v>35838</v>
      </c>
      <c r="C2967" s="30">
        <f>VLOOKUP(B2967,'רביות שנתיות'!B:C,2)</f>
        <v>4</v>
      </c>
      <c r="D2967" s="29">
        <f t="shared" si="46"/>
        <v>1.0738622586670132E-4</v>
      </c>
    </row>
    <row r="2968" spans="2:4" x14ac:dyDescent="0.25">
      <c r="B2968" s="1">
        <v>35839</v>
      </c>
      <c r="C2968" s="30">
        <f>VLOOKUP(B2968,'רביות שנתיות'!B:C,2)</f>
        <v>4</v>
      </c>
      <c r="D2968" s="29">
        <f t="shared" si="46"/>
        <v>1.0738622586670132E-4</v>
      </c>
    </row>
    <row r="2969" spans="2:4" x14ac:dyDescent="0.25">
      <c r="B2969" s="1">
        <v>35840</v>
      </c>
      <c r="C2969" s="30">
        <f>VLOOKUP(B2969,'רביות שנתיות'!B:C,2)</f>
        <v>4</v>
      </c>
      <c r="D2969" s="29">
        <f t="shared" si="46"/>
        <v>1.0738622586670132E-4</v>
      </c>
    </row>
    <row r="2970" spans="2:4" x14ac:dyDescent="0.25">
      <c r="B2970" s="1">
        <v>35841</v>
      </c>
      <c r="C2970" s="30">
        <f>VLOOKUP(B2970,'רביות שנתיות'!B:C,2)</f>
        <v>4</v>
      </c>
      <c r="D2970" s="29">
        <f t="shared" si="46"/>
        <v>1.0738622586670132E-4</v>
      </c>
    </row>
    <row r="2971" spans="2:4" x14ac:dyDescent="0.25">
      <c r="B2971" s="1">
        <v>35842</v>
      </c>
      <c r="C2971" s="30">
        <f>VLOOKUP(B2971,'רביות שנתיות'!B:C,2)</f>
        <v>4</v>
      </c>
      <c r="D2971" s="29">
        <f t="shared" si="46"/>
        <v>1.0738622586670132E-4</v>
      </c>
    </row>
    <row r="2972" spans="2:4" x14ac:dyDescent="0.25">
      <c r="B2972" s="1">
        <v>35843</v>
      </c>
      <c r="C2972" s="30">
        <f>VLOOKUP(B2972,'רביות שנתיות'!B:C,2)</f>
        <v>4</v>
      </c>
      <c r="D2972" s="29">
        <f t="shared" si="46"/>
        <v>1.0738622586670132E-4</v>
      </c>
    </row>
    <row r="2973" spans="2:4" x14ac:dyDescent="0.25">
      <c r="B2973" s="1">
        <v>35844</v>
      </c>
      <c r="C2973" s="30">
        <f>VLOOKUP(B2973,'רביות שנתיות'!B:C,2)</f>
        <v>4</v>
      </c>
      <c r="D2973" s="29">
        <f t="shared" si="46"/>
        <v>1.0738622586670132E-4</v>
      </c>
    </row>
    <row r="2974" spans="2:4" x14ac:dyDescent="0.25">
      <c r="B2974" s="1">
        <v>35845</v>
      </c>
      <c r="C2974" s="30">
        <f>VLOOKUP(B2974,'רביות שנתיות'!B:C,2)</f>
        <v>4</v>
      </c>
      <c r="D2974" s="29">
        <f t="shared" si="46"/>
        <v>1.0738622586670132E-4</v>
      </c>
    </row>
    <row r="2975" spans="2:4" x14ac:dyDescent="0.25">
      <c r="B2975" s="1">
        <v>35846</v>
      </c>
      <c r="C2975" s="30">
        <f>VLOOKUP(B2975,'רביות שנתיות'!B:C,2)</f>
        <v>4</v>
      </c>
      <c r="D2975" s="29">
        <f t="shared" si="46"/>
        <v>1.0738622586670132E-4</v>
      </c>
    </row>
    <row r="2976" spans="2:4" x14ac:dyDescent="0.25">
      <c r="B2976" s="1">
        <v>35847</v>
      </c>
      <c r="C2976" s="30">
        <f>VLOOKUP(B2976,'רביות שנתיות'!B:C,2)</f>
        <v>4</v>
      </c>
      <c r="D2976" s="29">
        <f t="shared" si="46"/>
        <v>1.0738622586670132E-4</v>
      </c>
    </row>
    <row r="2977" spans="2:4" x14ac:dyDescent="0.25">
      <c r="B2977" s="1">
        <v>35848</v>
      </c>
      <c r="C2977" s="30">
        <f>VLOOKUP(B2977,'רביות שנתיות'!B:C,2)</f>
        <v>4</v>
      </c>
      <c r="D2977" s="29">
        <f t="shared" si="46"/>
        <v>1.0738622586670132E-4</v>
      </c>
    </row>
    <row r="2978" spans="2:4" x14ac:dyDescent="0.25">
      <c r="B2978" s="1">
        <v>35849</v>
      </c>
      <c r="C2978" s="30">
        <f>VLOOKUP(B2978,'רביות שנתיות'!B:C,2)</f>
        <v>4</v>
      </c>
      <c r="D2978" s="29">
        <f t="shared" si="46"/>
        <v>1.0738622586670132E-4</v>
      </c>
    </row>
    <row r="2979" spans="2:4" x14ac:dyDescent="0.25">
      <c r="B2979" s="1">
        <v>35850</v>
      </c>
      <c r="C2979" s="30">
        <f>VLOOKUP(B2979,'רביות שנתיות'!B:C,2)</f>
        <v>4</v>
      </c>
      <c r="D2979" s="29">
        <f t="shared" si="46"/>
        <v>1.0738622586670132E-4</v>
      </c>
    </row>
    <row r="2980" spans="2:4" x14ac:dyDescent="0.25">
      <c r="B2980" s="1">
        <v>35851</v>
      </c>
      <c r="C2980" s="30">
        <f>VLOOKUP(B2980,'רביות שנתיות'!B:C,2)</f>
        <v>4</v>
      </c>
      <c r="D2980" s="29">
        <f t="shared" si="46"/>
        <v>1.0738622586670132E-4</v>
      </c>
    </row>
    <row r="2981" spans="2:4" x14ac:dyDescent="0.25">
      <c r="B2981" s="1">
        <v>35852</v>
      </c>
      <c r="C2981" s="30">
        <f>VLOOKUP(B2981,'רביות שנתיות'!B:C,2)</f>
        <v>4</v>
      </c>
      <c r="D2981" s="29">
        <f t="shared" si="46"/>
        <v>1.0738622586670132E-4</v>
      </c>
    </row>
    <row r="2982" spans="2:4" x14ac:dyDescent="0.25">
      <c r="B2982" s="1">
        <v>35853</v>
      </c>
      <c r="C2982" s="30">
        <f>VLOOKUP(B2982,'רביות שנתיות'!B:C,2)</f>
        <v>4</v>
      </c>
      <c r="D2982" s="29">
        <f t="shared" si="46"/>
        <v>1.0738622586670132E-4</v>
      </c>
    </row>
    <row r="2983" spans="2:4" x14ac:dyDescent="0.25">
      <c r="B2983" s="1">
        <v>35854</v>
      </c>
      <c r="C2983" s="30">
        <f>VLOOKUP(B2983,'רביות שנתיות'!B:C,2)</f>
        <v>4</v>
      </c>
      <c r="D2983" s="29">
        <f t="shared" si="46"/>
        <v>1.0738622586670132E-4</v>
      </c>
    </row>
    <row r="2984" spans="2:4" x14ac:dyDescent="0.25">
      <c r="B2984" s="1">
        <v>35855</v>
      </c>
      <c r="C2984" s="30">
        <f>VLOOKUP(B2984,'רביות שנתיות'!B:C,2)</f>
        <v>4</v>
      </c>
      <c r="D2984" s="29">
        <f t="shared" si="46"/>
        <v>1.0738622586670132E-4</v>
      </c>
    </row>
    <row r="2985" spans="2:4" x14ac:dyDescent="0.25">
      <c r="B2985" s="1">
        <v>35856</v>
      </c>
      <c r="C2985" s="30">
        <f>VLOOKUP(B2985,'רביות שנתיות'!B:C,2)</f>
        <v>4</v>
      </c>
      <c r="D2985" s="29">
        <f t="shared" si="46"/>
        <v>1.0738622586670132E-4</v>
      </c>
    </row>
    <row r="2986" spans="2:4" x14ac:dyDescent="0.25">
      <c r="B2986" s="1">
        <v>35857</v>
      </c>
      <c r="C2986" s="30">
        <f>VLOOKUP(B2986,'רביות שנתיות'!B:C,2)</f>
        <v>4</v>
      </c>
      <c r="D2986" s="29">
        <f t="shared" si="46"/>
        <v>1.0738622586670132E-4</v>
      </c>
    </row>
    <row r="2987" spans="2:4" x14ac:dyDescent="0.25">
      <c r="B2987" s="1">
        <v>35858</v>
      </c>
      <c r="C2987" s="30">
        <f>VLOOKUP(B2987,'רביות שנתיות'!B:C,2)</f>
        <v>4</v>
      </c>
      <c r="D2987" s="29">
        <f t="shared" si="46"/>
        <v>1.0738622586670132E-4</v>
      </c>
    </row>
    <row r="2988" spans="2:4" x14ac:dyDescent="0.25">
      <c r="B2988" s="1">
        <v>35859</v>
      </c>
      <c r="C2988" s="30">
        <f>VLOOKUP(B2988,'רביות שנתיות'!B:C,2)</f>
        <v>4</v>
      </c>
      <c r="D2988" s="29">
        <f t="shared" si="46"/>
        <v>1.0738622586670132E-4</v>
      </c>
    </row>
    <row r="2989" spans="2:4" x14ac:dyDescent="0.25">
      <c r="B2989" s="1">
        <v>35860</v>
      </c>
      <c r="C2989" s="30">
        <f>VLOOKUP(B2989,'רביות שנתיות'!B:C,2)</f>
        <v>4</v>
      </c>
      <c r="D2989" s="29">
        <f t="shared" si="46"/>
        <v>1.0738622586670132E-4</v>
      </c>
    </row>
    <row r="2990" spans="2:4" x14ac:dyDescent="0.25">
      <c r="B2990" s="1">
        <v>35861</v>
      </c>
      <c r="C2990" s="30">
        <f>VLOOKUP(B2990,'רביות שנתיות'!B:C,2)</f>
        <v>4</v>
      </c>
      <c r="D2990" s="29">
        <f t="shared" si="46"/>
        <v>1.0738622586670132E-4</v>
      </c>
    </row>
    <row r="2991" spans="2:4" x14ac:dyDescent="0.25">
      <c r="B2991" s="1">
        <v>35862</v>
      </c>
      <c r="C2991" s="30">
        <f>VLOOKUP(B2991,'רביות שנתיות'!B:C,2)</f>
        <v>4</v>
      </c>
      <c r="D2991" s="29">
        <f t="shared" si="46"/>
        <v>1.0738622586670132E-4</v>
      </c>
    </row>
    <row r="2992" spans="2:4" x14ac:dyDescent="0.25">
      <c r="B2992" s="1">
        <v>35863</v>
      </c>
      <c r="C2992" s="30">
        <f>VLOOKUP(B2992,'רביות שנתיות'!B:C,2)</f>
        <v>4</v>
      </c>
      <c r="D2992" s="29">
        <f t="shared" si="46"/>
        <v>1.0738622586670132E-4</v>
      </c>
    </row>
    <row r="2993" spans="2:4" x14ac:dyDescent="0.25">
      <c r="B2993" s="1">
        <v>35864</v>
      </c>
      <c r="C2993" s="30">
        <f>VLOOKUP(B2993,'רביות שנתיות'!B:C,2)</f>
        <v>4</v>
      </c>
      <c r="D2993" s="29">
        <f t="shared" si="46"/>
        <v>1.0738622586670132E-4</v>
      </c>
    </row>
    <row r="2994" spans="2:4" x14ac:dyDescent="0.25">
      <c r="B2994" s="1">
        <v>35865</v>
      </c>
      <c r="C2994" s="30">
        <f>VLOOKUP(B2994,'רביות שנתיות'!B:C,2)</f>
        <v>4</v>
      </c>
      <c r="D2994" s="29">
        <f t="shared" si="46"/>
        <v>1.0738622586670132E-4</v>
      </c>
    </row>
    <row r="2995" spans="2:4" x14ac:dyDescent="0.25">
      <c r="B2995" s="1">
        <v>35866</v>
      </c>
      <c r="C2995" s="30">
        <f>VLOOKUP(B2995,'רביות שנתיות'!B:C,2)</f>
        <v>4</v>
      </c>
      <c r="D2995" s="29">
        <f t="shared" si="46"/>
        <v>1.0738622586670132E-4</v>
      </c>
    </row>
    <row r="2996" spans="2:4" x14ac:dyDescent="0.25">
      <c r="B2996" s="1">
        <v>35867</v>
      </c>
      <c r="C2996" s="30">
        <f>VLOOKUP(B2996,'רביות שנתיות'!B:C,2)</f>
        <v>4</v>
      </c>
      <c r="D2996" s="29">
        <f t="shared" si="46"/>
        <v>1.0738622586670132E-4</v>
      </c>
    </row>
    <row r="2997" spans="2:4" x14ac:dyDescent="0.25">
      <c r="B2997" s="1">
        <v>35868</v>
      </c>
      <c r="C2997" s="30">
        <f>VLOOKUP(B2997,'רביות שנתיות'!B:C,2)</f>
        <v>4</v>
      </c>
      <c r="D2997" s="29">
        <f t="shared" si="46"/>
        <v>1.0738622586670132E-4</v>
      </c>
    </row>
    <row r="2998" spans="2:4" x14ac:dyDescent="0.25">
      <c r="B2998" s="1">
        <v>35869</v>
      </c>
      <c r="C2998" s="30">
        <f>VLOOKUP(B2998,'רביות שנתיות'!B:C,2)</f>
        <v>4</v>
      </c>
      <c r="D2998" s="29">
        <f t="shared" si="46"/>
        <v>1.0738622586670132E-4</v>
      </c>
    </row>
    <row r="2999" spans="2:4" x14ac:dyDescent="0.25">
      <c r="B2999" s="1">
        <v>35870</v>
      </c>
      <c r="C2999" s="30">
        <f>VLOOKUP(B2999,'רביות שנתיות'!B:C,2)</f>
        <v>4</v>
      </c>
      <c r="D2999" s="29">
        <f t="shared" si="46"/>
        <v>1.0738622586670132E-4</v>
      </c>
    </row>
    <row r="3000" spans="2:4" x14ac:dyDescent="0.25">
      <c r="B3000" s="1">
        <v>35871</v>
      </c>
      <c r="C3000" s="30">
        <f>VLOOKUP(B3000,'רביות שנתיות'!B:C,2)</f>
        <v>4</v>
      </c>
      <c r="D3000" s="29">
        <f t="shared" si="46"/>
        <v>1.0738622586670132E-4</v>
      </c>
    </row>
    <row r="3001" spans="2:4" x14ac:dyDescent="0.25">
      <c r="B3001" s="1">
        <v>35872</v>
      </c>
      <c r="C3001" s="30">
        <f>VLOOKUP(B3001,'רביות שנתיות'!B:C,2)</f>
        <v>4</v>
      </c>
      <c r="D3001" s="29">
        <f t="shared" si="46"/>
        <v>1.0738622586670132E-4</v>
      </c>
    </row>
    <row r="3002" spans="2:4" x14ac:dyDescent="0.25">
      <c r="B3002" s="1">
        <v>35873</v>
      </c>
      <c r="C3002" s="30">
        <f>VLOOKUP(B3002,'רביות שנתיות'!B:C,2)</f>
        <v>4</v>
      </c>
      <c r="D3002" s="29">
        <f t="shared" si="46"/>
        <v>1.0738622586670132E-4</v>
      </c>
    </row>
    <row r="3003" spans="2:4" x14ac:dyDescent="0.25">
      <c r="B3003" s="1">
        <v>35874</v>
      </c>
      <c r="C3003" s="30">
        <f>VLOOKUP(B3003,'רביות שנתיות'!B:C,2)</f>
        <v>4</v>
      </c>
      <c r="D3003" s="29">
        <f t="shared" si="46"/>
        <v>1.0738622586670132E-4</v>
      </c>
    </row>
    <row r="3004" spans="2:4" x14ac:dyDescent="0.25">
      <c r="B3004" s="1">
        <v>35875</v>
      </c>
      <c r="C3004" s="30">
        <f>VLOOKUP(B3004,'רביות שנתיות'!B:C,2)</f>
        <v>4</v>
      </c>
      <c r="D3004" s="29">
        <f t="shared" si="46"/>
        <v>1.0738622586670132E-4</v>
      </c>
    </row>
    <row r="3005" spans="2:4" x14ac:dyDescent="0.25">
      <c r="B3005" s="1">
        <v>35876</v>
      </c>
      <c r="C3005" s="30">
        <f>VLOOKUP(B3005,'רביות שנתיות'!B:C,2)</f>
        <v>4</v>
      </c>
      <c r="D3005" s="29">
        <f t="shared" si="46"/>
        <v>1.0738622586670132E-4</v>
      </c>
    </row>
    <row r="3006" spans="2:4" x14ac:dyDescent="0.25">
      <c r="B3006" s="1">
        <v>35877</v>
      </c>
      <c r="C3006" s="30">
        <f>VLOOKUP(B3006,'רביות שנתיות'!B:C,2)</f>
        <v>4</v>
      </c>
      <c r="D3006" s="29">
        <f t="shared" si="46"/>
        <v>1.0738622586670132E-4</v>
      </c>
    </row>
    <row r="3007" spans="2:4" x14ac:dyDescent="0.25">
      <c r="B3007" s="1">
        <v>35878</v>
      </c>
      <c r="C3007" s="30">
        <f>VLOOKUP(B3007,'רביות שנתיות'!B:C,2)</f>
        <v>4</v>
      </c>
      <c r="D3007" s="29">
        <f t="shared" si="46"/>
        <v>1.0738622586670132E-4</v>
      </c>
    </row>
    <row r="3008" spans="2:4" x14ac:dyDescent="0.25">
      <c r="B3008" s="1">
        <v>35879</v>
      </c>
      <c r="C3008" s="30">
        <f>VLOOKUP(B3008,'רביות שנתיות'!B:C,2)</f>
        <v>4</v>
      </c>
      <c r="D3008" s="29">
        <f t="shared" si="46"/>
        <v>1.0738622586670132E-4</v>
      </c>
    </row>
    <row r="3009" spans="2:4" x14ac:dyDescent="0.25">
      <c r="B3009" s="1">
        <v>35880</v>
      </c>
      <c r="C3009" s="30">
        <f>VLOOKUP(B3009,'רביות שנתיות'!B:C,2)</f>
        <v>4</v>
      </c>
      <c r="D3009" s="29">
        <f t="shared" si="46"/>
        <v>1.0738622586670132E-4</v>
      </c>
    </row>
    <row r="3010" spans="2:4" x14ac:dyDescent="0.25">
      <c r="B3010" s="1">
        <v>35881</v>
      </c>
      <c r="C3010" s="30">
        <f>VLOOKUP(B3010,'רביות שנתיות'!B:C,2)</f>
        <v>4</v>
      </c>
      <c r="D3010" s="29">
        <f t="shared" si="46"/>
        <v>1.0738622586670132E-4</v>
      </c>
    </row>
    <row r="3011" spans="2:4" x14ac:dyDescent="0.25">
      <c r="B3011" s="1">
        <v>35882</v>
      </c>
      <c r="C3011" s="30">
        <f>VLOOKUP(B3011,'רביות שנתיות'!B:C,2)</f>
        <v>4</v>
      </c>
      <c r="D3011" s="29">
        <f t="shared" si="46"/>
        <v>1.0738622586670132E-4</v>
      </c>
    </row>
    <row r="3012" spans="2:4" x14ac:dyDescent="0.25">
      <c r="B3012" s="1">
        <v>35883</v>
      </c>
      <c r="C3012" s="30">
        <f>VLOOKUP(B3012,'רביות שנתיות'!B:C,2)</f>
        <v>4</v>
      </c>
      <c r="D3012" s="29">
        <f t="shared" si="46"/>
        <v>1.0738622586670132E-4</v>
      </c>
    </row>
    <row r="3013" spans="2:4" x14ac:dyDescent="0.25">
      <c r="B3013" s="1">
        <v>35884</v>
      </c>
      <c r="C3013" s="30">
        <f>VLOOKUP(B3013,'רביות שנתיות'!B:C,2)</f>
        <v>4</v>
      </c>
      <c r="D3013" s="29">
        <f t="shared" ref="D3013:D3076" si="47">(1+C3013/100)^(1/365.25)-1</f>
        <v>1.0738622586670132E-4</v>
      </c>
    </row>
    <row r="3014" spans="2:4" x14ac:dyDescent="0.25">
      <c r="B3014" s="1">
        <v>35885</v>
      </c>
      <c r="C3014" s="30">
        <f>VLOOKUP(B3014,'רביות שנתיות'!B:C,2)</f>
        <v>4</v>
      </c>
      <c r="D3014" s="29">
        <f t="shared" si="47"/>
        <v>1.0738622586670132E-4</v>
      </c>
    </row>
    <row r="3015" spans="2:4" x14ac:dyDescent="0.25">
      <c r="B3015" s="1">
        <v>35886</v>
      </c>
      <c r="C3015" s="30">
        <f>VLOOKUP(B3015,'רביות שנתיות'!B:C,2)</f>
        <v>4</v>
      </c>
      <c r="D3015" s="29">
        <f t="shared" si="47"/>
        <v>1.0738622586670132E-4</v>
      </c>
    </row>
    <row r="3016" spans="2:4" x14ac:dyDescent="0.25">
      <c r="B3016" s="1">
        <v>35887</v>
      </c>
      <c r="C3016" s="30">
        <f>VLOOKUP(B3016,'רביות שנתיות'!B:C,2)</f>
        <v>4</v>
      </c>
      <c r="D3016" s="29">
        <f t="shared" si="47"/>
        <v>1.0738622586670132E-4</v>
      </c>
    </row>
    <row r="3017" spans="2:4" x14ac:dyDescent="0.25">
      <c r="B3017" s="1">
        <v>35888</v>
      </c>
      <c r="C3017" s="30">
        <f>VLOOKUP(B3017,'רביות שנתיות'!B:C,2)</f>
        <v>4</v>
      </c>
      <c r="D3017" s="29">
        <f t="shared" si="47"/>
        <v>1.0738622586670132E-4</v>
      </c>
    </row>
    <row r="3018" spans="2:4" x14ac:dyDescent="0.25">
      <c r="B3018" s="1">
        <v>35889</v>
      </c>
      <c r="C3018" s="30">
        <f>VLOOKUP(B3018,'רביות שנתיות'!B:C,2)</f>
        <v>4</v>
      </c>
      <c r="D3018" s="29">
        <f t="shared" si="47"/>
        <v>1.0738622586670132E-4</v>
      </c>
    </row>
    <row r="3019" spans="2:4" x14ac:dyDescent="0.25">
      <c r="B3019" s="1">
        <v>35890</v>
      </c>
      <c r="C3019" s="30">
        <f>VLOOKUP(B3019,'רביות שנתיות'!B:C,2)</f>
        <v>4</v>
      </c>
      <c r="D3019" s="29">
        <f t="shared" si="47"/>
        <v>1.0738622586670132E-4</v>
      </c>
    </row>
    <row r="3020" spans="2:4" x14ac:dyDescent="0.25">
      <c r="B3020" s="1">
        <v>35891</v>
      </c>
      <c r="C3020" s="30">
        <f>VLOOKUP(B3020,'רביות שנתיות'!B:C,2)</f>
        <v>4</v>
      </c>
      <c r="D3020" s="29">
        <f t="shared" si="47"/>
        <v>1.0738622586670132E-4</v>
      </c>
    </row>
    <row r="3021" spans="2:4" x14ac:dyDescent="0.25">
      <c r="B3021" s="1">
        <v>35892</v>
      </c>
      <c r="C3021" s="30">
        <f>VLOOKUP(B3021,'רביות שנתיות'!B:C,2)</f>
        <v>4</v>
      </c>
      <c r="D3021" s="29">
        <f t="shared" si="47"/>
        <v>1.0738622586670132E-4</v>
      </c>
    </row>
    <row r="3022" spans="2:4" x14ac:dyDescent="0.25">
      <c r="B3022" s="1">
        <v>35893</v>
      </c>
      <c r="C3022" s="30">
        <f>VLOOKUP(B3022,'רביות שנתיות'!B:C,2)</f>
        <v>4</v>
      </c>
      <c r="D3022" s="29">
        <f t="shared" si="47"/>
        <v>1.0738622586670132E-4</v>
      </c>
    </row>
    <row r="3023" spans="2:4" x14ac:dyDescent="0.25">
      <c r="B3023" s="1">
        <v>35894</v>
      </c>
      <c r="C3023" s="30">
        <f>VLOOKUP(B3023,'רביות שנתיות'!B:C,2)</f>
        <v>4</v>
      </c>
      <c r="D3023" s="29">
        <f t="shared" si="47"/>
        <v>1.0738622586670132E-4</v>
      </c>
    </row>
    <row r="3024" spans="2:4" x14ac:dyDescent="0.25">
      <c r="B3024" s="1">
        <v>35895</v>
      </c>
      <c r="C3024" s="30">
        <f>VLOOKUP(B3024,'רביות שנתיות'!B:C,2)</f>
        <v>4</v>
      </c>
      <c r="D3024" s="29">
        <f t="shared" si="47"/>
        <v>1.0738622586670132E-4</v>
      </c>
    </row>
    <row r="3025" spans="2:4" x14ac:dyDescent="0.25">
      <c r="B3025" s="1">
        <v>35896</v>
      </c>
      <c r="C3025" s="30">
        <f>VLOOKUP(B3025,'רביות שנתיות'!B:C,2)</f>
        <v>4</v>
      </c>
      <c r="D3025" s="29">
        <f t="shared" si="47"/>
        <v>1.0738622586670132E-4</v>
      </c>
    </row>
    <row r="3026" spans="2:4" x14ac:dyDescent="0.25">
      <c r="B3026" s="1">
        <v>35897</v>
      </c>
      <c r="C3026" s="30">
        <f>VLOOKUP(B3026,'רביות שנתיות'!B:C,2)</f>
        <v>4</v>
      </c>
      <c r="D3026" s="29">
        <f t="shared" si="47"/>
        <v>1.0738622586670132E-4</v>
      </c>
    </row>
    <row r="3027" spans="2:4" x14ac:dyDescent="0.25">
      <c r="B3027" s="1">
        <v>35898</v>
      </c>
      <c r="C3027" s="30">
        <f>VLOOKUP(B3027,'רביות שנתיות'!B:C,2)</f>
        <v>4</v>
      </c>
      <c r="D3027" s="29">
        <f t="shared" si="47"/>
        <v>1.0738622586670132E-4</v>
      </c>
    </row>
    <row r="3028" spans="2:4" x14ac:dyDescent="0.25">
      <c r="B3028" s="1">
        <v>35899</v>
      </c>
      <c r="C3028" s="30">
        <f>VLOOKUP(B3028,'רביות שנתיות'!B:C,2)</f>
        <v>4</v>
      </c>
      <c r="D3028" s="29">
        <f t="shared" si="47"/>
        <v>1.0738622586670132E-4</v>
      </c>
    </row>
    <row r="3029" spans="2:4" x14ac:dyDescent="0.25">
      <c r="B3029" s="1">
        <v>35900</v>
      </c>
      <c r="C3029" s="30">
        <f>VLOOKUP(B3029,'רביות שנתיות'!B:C,2)</f>
        <v>4</v>
      </c>
      <c r="D3029" s="29">
        <f t="shared" si="47"/>
        <v>1.0738622586670132E-4</v>
      </c>
    </row>
    <row r="3030" spans="2:4" x14ac:dyDescent="0.25">
      <c r="B3030" s="1">
        <v>35901</v>
      </c>
      <c r="C3030" s="30">
        <f>VLOOKUP(B3030,'רביות שנתיות'!B:C,2)</f>
        <v>4</v>
      </c>
      <c r="D3030" s="29">
        <f t="shared" si="47"/>
        <v>1.0738622586670132E-4</v>
      </c>
    </row>
    <row r="3031" spans="2:4" x14ac:dyDescent="0.25">
      <c r="B3031" s="1">
        <v>35902</v>
      </c>
      <c r="C3031" s="30">
        <f>VLOOKUP(B3031,'רביות שנתיות'!B:C,2)</f>
        <v>4</v>
      </c>
      <c r="D3031" s="29">
        <f t="shared" si="47"/>
        <v>1.0738622586670132E-4</v>
      </c>
    </row>
    <row r="3032" spans="2:4" x14ac:dyDescent="0.25">
      <c r="B3032" s="1">
        <v>35903</v>
      </c>
      <c r="C3032" s="30">
        <f>VLOOKUP(B3032,'רביות שנתיות'!B:C,2)</f>
        <v>4</v>
      </c>
      <c r="D3032" s="29">
        <f t="shared" si="47"/>
        <v>1.0738622586670132E-4</v>
      </c>
    </row>
    <row r="3033" spans="2:4" x14ac:dyDescent="0.25">
      <c r="B3033" s="1">
        <v>35904</v>
      </c>
      <c r="C3033" s="30">
        <f>VLOOKUP(B3033,'רביות שנתיות'!B:C,2)</f>
        <v>4</v>
      </c>
      <c r="D3033" s="29">
        <f t="shared" si="47"/>
        <v>1.0738622586670132E-4</v>
      </c>
    </row>
    <row r="3034" spans="2:4" x14ac:dyDescent="0.25">
      <c r="B3034" s="1">
        <v>35905</v>
      </c>
      <c r="C3034" s="30">
        <f>VLOOKUP(B3034,'רביות שנתיות'!B:C,2)</f>
        <v>4</v>
      </c>
      <c r="D3034" s="29">
        <f t="shared" si="47"/>
        <v>1.0738622586670132E-4</v>
      </c>
    </row>
    <row r="3035" spans="2:4" x14ac:dyDescent="0.25">
      <c r="B3035" s="1">
        <v>35906</v>
      </c>
      <c r="C3035" s="30">
        <f>VLOOKUP(B3035,'רביות שנתיות'!B:C,2)</f>
        <v>4</v>
      </c>
      <c r="D3035" s="29">
        <f t="shared" si="47"/>
        <v>1.0738622586670132E-4</v>
      </c>
    </row>
    <row r="3036" spans="2:4" x14ac:dyDescent="0.25">
      <c r="B3036" s="1">
        <v>35907</v>
      </c>
      <c r="C3036" s="30">
        <f>VLOOKUP(B3036,'רביות שנתיות'!B:C,2)</f>
        <v>4</v>
      </c>
      <c r="D3036" s="29">
        <f t="shared" si="47"/>
        <v>1.0738622586670132E-4</v>
      </c>
    </row>
    <row r="3037" spans="2:4" x14ac:dyDescent="0.25">
      <c r="B3037" s="1">
        <v>35908</v>
      </c>
      <c r="C3037" s="30">
        <f>VLOOKUP(B3037,'רביות שנתיות'!B:C,2)</f>
        <v>4</v>
      </c>
      <c r="D3037" s="29">
        <f t="shared" si="47"/>
        <v>1.0738622586670132E-4</v>
      </c>
    </row>
    <row r="3038" spans="2:4" x14ac:dyDescent="0.25">
      <c r="B3038" s="1">
        <v>35909</v>
      </c>
      <c r="C3038" s="30">
        <f>VLOOKUP(B3038,'רביות שנתיות'!B:C,2)</f>
        <v>4</v>
      </c>
      <c r="D3038" s="29">
        <f t="shared" si="47"/>
        <v>1.0738622586670132E-4</v>
      </c>
    </row>
    <row r="3039" spans="2:4" x14ac:dyDescent="0.25">
      <c r="B3039" s="1">
        <v>35910</v>
      </c>
      <c r="C3039" s="30">
        <f>VLOOKUP(B3039,'רביות שנתיות'!B:C,2)</f>
        <v>4</v>
      </c>
      <c r="D3039" s="29">
        <f t="shared" si="47"/>
        <v>1.0738622586670132E-4</v>
      </c>
    </row>
    <row r="3040" spans="2:4" x14ac:dyDescent="0.25">
      <c r="B3040" s="1">
        <v>35911</v>
      </c>
      <c r="C3040" s="30">
        <f>VLOOKUP(B3040,'רביות שנתיות'!B:C,2)</f>
        <v>4</v>
      </c>
      <c r="D3040" s="29">
        <f t="shared" si="47"/>
        <v>1.0738622586670132E-4</v>
      </c>
    </row>
    <row r="3041" spans="2:4" x14ac:dyDescent="0.25">
      <c r="B3041" s="1">
        <v>35912</v>
      </c>
      <c r="C3041" s="30">
        <f>VLOOKUP(B3041,'רביות שנתיות'!B:C,2)</f>
        <v>4</v>
      </c>
      <c r="D3041" s="29">
        <f t="shared" si="47"/>
        <v>1.0738622586670132E-4</v>
      </c>
    </row>
    <row r="3042" spans="2:4" x14ac:dyDescent="0.25">
      <c r="B3042" s="1">
        <v>35913</v>
      </c>
      <c r="C3042" s="30">
        <f>VLOOKUP(B3042,'רביות שנתיות'!B:C,2)</f>
        <v>4</v>
      </c>
      <c r="D3042" s="29">
        <f t="shared" si="47"/>
        <v>1.0738622586670132E-4</v>
      </c>
    </row>
    <row r="3043" spans="2:4" x14ac:dyDescent="0.25">
      <c r="B3043" s="1">
        <v>35914</v>
      </c>
      <c r="C3043" s="30">
        <f>VLOOKUP(B3043,'רביות שנתיות'!B:C,2)</f>
        <v>4</v>
      </c>
      <c r="D3043" s="29">
        <f t="shared" si="47"/>
        <v>1.0738622586670132E-4</v>
      </c>
    </row>
    <row r="3044" spans="2:4" x14ac:dyDescent="0.25">
      <c r="B3044" s="1">
        <v>35915</v>
      </c>
      <c r="C3044" s="30">
        <f>VLOOKUP(B3044,'רביות שנתיות'!B:C,2)</f>
        <v>4</v>
      </c>
      <c r="D3044" s="29">
        <f t="shared" si="47"/>
        <v>1.0738622586670132E-4</v>
      </c>
    </row>
    <row r="3045" spans="2:4" x14ac:dyDescent="0.25">
      <c r="B3045" s="1">
        <v>35916</v>
      </c>
      <c r="C3045" s="30">
        <f>VLOOKUP(B3045,'רביות שנתיות'!B:C,2)</f>
        <v>4</v>
      </c>
      <c r="D3045" s="29">
        <f t="shared" si="47"/>
        <v>1.0738622586670132E-4</v>
      </c>
    </row>
    <row r="3046" spans="2:4" x14ac:dyDescent="0.25">
      <c r="B3046" s="1">
        <v>35917</v>
      </c>
      <c r="C3046" s="30">
        <f>VLOOKUP(B3046,'רביות שנתיות'!B:C,2)</f>
        <v>4</v>
      </c>
      <c r="D3046" s="29">
        <f t="shared" si="47"/>
        <v>1.0738622586670132E-4</v>
      </c>
    </row>
    <row r="3047" spans="2:4" x14ac:dyDescent="0.25">
      <c r="B3047" s="1">
        <v>35918</v>
      </c>
      <c r="C3047" s="30">
        <f>VLOOKUP(B3047,'רביות שנתיות'!B:C,2)</f>
        <v>4</v>
      </c>
      <c r="D3047" s="29">
        <f t="shared" si="47"/>
        <v>1.0738622586670132E-4</v>
      </c>
    </row>
    <row r="3048" spans="2:4" x14ac:dyDescent="0.25">
      <c r="B3048" s="1">
        <v>35919</v>
      </c>
      <c r="C3048" s="30">
        <f>VLOOKUP(B3048,'רביות שנתיות'!B:C,2)</f>
        <v>4</v>
      </c>
      <c r="D3048" s="29">
        <f t="shared" si="47"/>
        <v>1.0738622586670132E-4</v>
      </c>
    </row>
    <row r="3049" spans="2:4" x14ac:dyDescent="0.25">
      <c r="B3049" s="1">
        <v>35920</v>
      </c>
      <c r="C3049" s="30">
        <f>VLOOKUP(B3049,'רביות שנתיות'!B:C,2)</f>
        <v>4</v>
      </c>
      <c r="D3049" s="29">
        <f t="shared" si="47"/>
        <v>1.0738622586670132E-4</v>
      </c>
    </row>
    <row r="3050" spans="2:4" x14ac:dyDescent="0.25">
      <c r="B3050" s="1">
        <v>35921</v>
      </c>
      <c r="C3050" s="30">
        <f>VLOOKUP(B3050,'רביות שנתיות'!B:C,2)</f>
        <v>4</v>
      </c>
      <c r="D3050" s="29">
        <f t="shared" si="47"/>
        <v>1.0738622586670132E-4</v>
      </c>
    </row>
    <row r="3051" spans="2:4" x14ac:dyDescent="0.25">
      <c r="B3051" s="1">
        <v>35922</v>
      </c>
      <c r="C3051" s="30">
        <f>VLOOKUP(B3051,'רביות שנתיות'!B:C,2)</f>
        <v>4</v>
      </c>
      <c r="D3051" s="29">
        <f t="shared" si="47"/>
        <v>1.0738622586670132E-4</v>
      </c>
    </row>
    <row r="3052" spans="2:4" x14ac:dyDescent="0.25">
      <c r="B3052" s="1">
        <v>35923</v>
      </c>
      <c r="C3052" s="30">
        <f>VLOOKUP(B3052,'רביות שנתיות'!B:C,2)</f>
        <v>4</v>
      </c>
      <c r="D3052" s="29">
        <f t="shared" si="47"/>
        <v>1.0738622586670132E-4</v>
      </c>
    </row>
    <row r="3053" spans="2:4" x14ac:dyDescent="0.25">
      <c r="B3053" s="1">
        <v>35924</v>
      </c>
      <c r="C3053" s="30">
        <f>VLOOKUP(B3053,'רביות שנתיות'!B:C,2)</f>
        <v>4</v>
      </c>
      <c r="D3053" s="29">
        <f t="shared" si="47"/>
        <v>1.0738622586670132E-4</v>
      </c>
    </row>
    <row r="3054" spans="2:4" x14ac:dyDescent="0.25">
      <c r="B3054" s="1">
        <v>35925</v>
      </c>
      <c r="C3054" s="30">
        <f>VLOOKUP(B3054,'רביות שנתיות'!B:C,2)</f>
        <v>4</v>
      </c>
      <c r="D3054" s="29">
        <f t="shared" si="47"/>
        <v>1.0738622586670132E-4</v>
      </c>
    </row>
    <row r="3055" spans="2:4" x14ac:dyDescent="0.25">
      <c r="B3055" s="1">
        <v>35926</v>
      </c>
      <c r="C3055" s="30">
        <f>VLOOKUP(B3055,'רביות שנתיות'!B:C,2)</f>
        <v>4</v>
      </c>
      <c r="D3055" s="29">
        <f t="shared" si="47"/>
        <v>1.0738622586670132E-4</v>
      </c>
    </row>
    <row r="3056" spans="2:4" x14ac:dyDescent="0.25">
      <c r="B3056" s="1">
        <v>35927</v>
      </c>
      <c r="C3056" s="30">
        <f>VLOOKUP(B3056,'רביות שנתיות'!B:C,2)</f>
        <v>4</v>
      </c>
      <c r="D3056" s="29">
        <f t="shared" si="47"/>
        <v>1.0738622586670132E-4</v>
      </c>
    </row>
    <row r="3057" spans="2:4" x14ac:dyDescent="0.25">
      <c r="B3057" s="1">
        <v>35928</v>
      </c>
      <c r="C3057" s="30">
        <f>VLOOKUP(B3057,'רביות שנתיות'!B:C,2)</f>
        <v>4</v>
      </c>
      <c r="D3057" s="29">
        <f t="shared" si="47"/>
        <v>1.0738622586670132E-4</v>
      </c>
    </row>
    <row r="3058" spans="2:4" x14ac:dyDescent="0.25">
      <c r="B3058" s="1">
        <v>35929</v>
      </c>
      <c r="C3058" s="30">
        <f>VLOOKUP(B3058,'רביות שנתיות'!B:C,2)</f>
        <v>4</v>
      </c>
      <c r="D3058" s="29">
        <f t="shared" si="47"/>
        <v>1.0738622586670132E-4</v>
      </c>
    </row>
    <row r="3059" spans="2:4" x14ac:dyDescent="0.25">
      <c r="B3059" s="1">
        <v>35930</v>
      </c>
      <c r="C3059" s="30">
        <f>VLOOKUP(B3059,'רביות שנתיות'!B:C,2)</f>
        <v>4</v>
      </c>
      <c r="D3059" s="29">
        <f t="shared" si="47"/>
        <v>1.0738622586670132E-4</v>
      </c>
    </row>
    <row r="3060" spans="2:4" x14ac:dyDescent="0.25">
      <c r="B3060" s="1">
        <v>35931</v>
      </c>
      <c r="C3060" s="30">
        <f>VLOOKUP(B3060,'רביות שנתיות'!B:C,2)</f>
        <v>4</v>
      </c>
      <c r="D3060" s="29">
        <f t="shared" si="47"/>
        <v>1.0738622586670132E-4</v>
      </c>
    </row>
    <row r="3061" spans="2:4" x14ac:dyDescent="0.25">
      <c r="B3061" s="1">
        <v>35932</v>
      </c>
      <c r="C3061" s="30">
        <f>VLOOKUP(B3061,'רביות שנתיות'!B:C,2)</f>
        <v>4</v>
      </c>
      <c r="D3061" s="29">
        <f t="shared" si="47"/>
        <v>1.0738622586670132E-4</v>
      </c>
    </row>
    <row r="3062" spans="2:4" x14ac:dyDescent="0.25">
      <c r="B3062" s="1">
        <v>35933</v>
      </c>
      <c r="C3062" s="30">
        <f>VLOOKUP(B3062,'רביות שנתיות'!B:C,2)</f>
        <v>4</v>
      </c>
      <c r="D3062" s="29">
        <f t="shared" si="47"/>
        <v>1.0738622586670132E-4</v>
      </c>
    </row>
    <row r="3063" spans="2:4" x14ac:dyDescent="0.25">
      <c r="B3063" s="1">
        <v>35934</v>
      </c>
      <c r="C3063" s="30">
        <f>VLOOKUP(B3063,'רביות שנתיות'!B:C,2)</f>
        <v>4</v>
      </c>
      <c r="D3063" s="29">
        <f t="shared" si="47"/>
        <v>1.0738622586670132E-4</v>
      </c>
    </row>
    <row r="3064" spans="2:4" x14ac:dyDescent="0.25">
      <c r="B3064" s="1">
        <v>35935</v>
      </c>
      <c r="C3064" s="30">
        <f>VLOOKUP(B3064,'רביות שנתיות'!B:C,2)</f>
        <v>4</v>
      </c>
      <c r="D3064" s="29">
        <f t="shared" si="47"/>
        <v>1.0738622586670132E-4</v>
      </c>
    </row>
    <row r="3065" spans="2:4" x14ac:dyDescent="0.25">
      <c r="B3065" s="1">
        <v>35936</v>
      </c>
      <c r="C3065" s="30">
        <f>VLOOKUP(B3065,'רביות שנתיות'!B:C,2)</f>
        <v>4</v>
      </c>
      <c r="D3065" s="29">
        <f t="shared" si="47"/>
        <v>1.0738622586670132E-4</v>
      </c>
    </row>
    <row r="3066" spans="2:4" x14ac:dyDescent="0.25">
      <c r="B3066" s="1">
        <v>35937</v>
      </c>
      <c r="C3066" s="30">
        <f>VLOOKUP(B3066,'רביות שנתיות'!B:C,2)</f>
        <v>4</v>
      </c>
      <c r="D3066" s="29">
        <f t="shared" si="47"/>
        <v>1.0738622586670132E-4</v>
      </c>
    </row>
    <row r="3067" spans="2:4" x14ac:dyDescent="0.25">
      <c r="B3067" s="1">
        <v>35938</v>
      </c>
      <c r="C3067" s="30">
        <f>VLOOKUP(B3067,'רביות שנתיות'!B:C,2)</f>
        <v>4</v>
      </c>
      <c r="D3067" s="29">
        <f t="shared" si="47"/>
        <v>1.0738622586670132E-4</v>
      </c>
    </row>
    <row r="3068" spans="2:4" x14ac:dyDescent="0.25">
      <c r="B3068" s="1">
        <v>35939</v>
      </c>
      <c r="C3068" s="30">
        <f>VLOOKUP(B3068,'רביות שנתיות'!B:C,2)</f>
        <v>4</v>
      </c>
      <c r="D3068" s="29">
        <f t="shared" si="47"/>
        <v>1.0738622586670132E-4</v>
      </c>
    </row>
    <row r="3069" spans="2:4" x14ac:dyDescent="0.25">
      <c r="B3069" s="1">
        <v>35940</v>
      </c>
      <c r="C3069" s="30">
        <f>VLOOKUP(B3069,'רביות שנתיות'!B:C,2)</f>
        <v>4</v>
      </c>
      <c r="D3069" s="29">
        <f t="shared" si="47"/>
        <v>1.0738622586670132E-4</v>
      </c>
    </row>
    <row r="3070" spans="2:4" x14ac:dyDescent="0.25">
      <c r="B3070" s="1">
        <v>35941</v>
      </c>
      <c r="C3070" s="30">
        <f>VLOOKUP(B3070,'רביות שנתיות'!B:C,2)</f>
        <v>4</v>
      </c>
      <c r="D3070" s="29">
        <f t="shared" si="47"/>
        <v>1.0738622586670132E-4</v>
      </c>
    </row>
    <row r="3071" spans="2:4" x14ac:dyDescent="0.25">
      <c r="B3071" s="1">
        <v>35942</v>
      </c>
      <c r="C3071" s="30">
        <f>VLOOKUP(B3071,'רביות שנתיות'!B:C,2)</f>
        <v>4</v>
      </c>
      <c r="D3071" s="29">
        <f t="shared" si="47"/>
        <v>1.0738622586670132E-4</v>
      </c>
    </row>
    <row r="3072" spans="2:4" x14ac:dyDescent="0.25">
      <c r="B3072" s="1">
        <v>35943</v>
      </c>
      <c r="C3072" s="30">
        <f>VLOOKUP(B3072,'רביות שנתיות'!B:C,2)</f>
        <v>4</v>
      </c>
      <c r="D3072" s="29">
        <f t="shared" si="47"/>
        <v>1.0738622586670132E-4</v>
      </c>
    </row>
    <row r="3073" spans="2:4" x14ac:dyDescent="0.25">
      <c r="B3073" s="1">
        <v>35944</v>
      </c>
      <c r="C3073" s="30">
        <f>VLOOKUP(B3073,'רביות שנתיות'!B:C,2)</f>
        <v>4</v>
      </c>
      <c r="D3073" s="29">
        <f t="shared" si="47"/>
        <v>1.0738622586670132E-4</v>
      </c>
    </row>
    <row r="3074" spans="2:4" x14ac:dyDescent="0.25">
      <c r="B3074" s="1">
        <v>35945</v>
      </c>
      <c r="C3074" s="30">
        <f>VLOOKUP(B3074,'רביות שנתיות'!B:C,2)</f>
        <v>4</v>
      </c>
      <c r="D3074" s="29">
        <f t="shared" si="47"/>
        <v>1.0738622586670132E-4</v>
      </c>
    </row>
    <row r="3075" spans="2:4" x14ac:dyDescent="0.25">
      <c r="B3075" s="1">
        <v>35946</v>
      </c>
      <c r="C3075" s="30">
        <f>VLOOKUP(B3075,'רביות שנתיות'!B:C,2)</f>
        <v>4</v>
      </c>
      <c r="D3075" s="29">
        <f t="shared" si="47"/>
        <v>1.0738622586670132E-4</v>
      </c>
    </row>
    <row r="3076" spans="2:4" x14ac:dyDescent="0.25">
      <c r="B3076" s="1">
        <v>35947</v>
      </c>
      <c r="C3076" s="30">
        <f>VLOOKUP(B3076,'רביות שנתיות'!B:C,2)</f>
        <v>4</v>
      </c>
      <c r="D3076" s="29">
        <f t="shared" si="47"/>
        <v>1.0738622586670132E-4</v>
      </c>
    </row>
    <row r="3077" spans="2:4" x14ac:dyDescent="0.25">
      <c r="B3077" s="1">
        <v>35948</v>
      </c>
      <c r="C3077" s="30">
        <f>VLOOKUP(B3077,'רביות שנתיות'!B:C,2)</f>
        <v>4</v>
      </c>
      <c r="D3077" s="29">
        <f t="shared" ref="D3077:D3140" si="48">(1+C3077/100)^(1/365.25)-1</f>
        <v>1.0738622586670132E-4</v>
      </c>
    </row>
    <row r="3078" spans="2:4" x14ac:dyDescent="0.25">
      <c r="B3078" s="1">
        <v>35949</v>
      </c>
      <c r="C3078" s="30">
        <f>VLOOKUP(B3078,'רביות שנתיות'!B:C,2)</f>
        <v>4</v>
      </c>
      <c r="D3078" s="29">
        <f t="shared" si="48"/>
        <v>1.0738622586670132E-4</v>
      </c>
    </row>
    <row r="3079" spans="2:4" x14ac:dyDescent="0.25">
      <c r="B3079" s="1">
        <v>35950</v>
      </c>
      <c r="C3079" s="30">
        <f>VLOOKUP(B3079,'רביות שנתיות'!B:C,2)</f>
        <v>4</v>
      </c>
      <c r="D3079" s="29">
        <f t="shared" si="48"/>
        <v>1.0738622586670132E-4</v>
      </c>
    </row>
    <row r="3080" spans="2:4" x14ac:dyDescent="0.25">
      <c r="B3080" s="1">
        <v>35951</v>
      </c>
      <c r="C3080" s="30">
        <f>VLOOKUP(B3080,'רביות שנתיות'!B:C,2)</f>
        <v>4</v>
      </c>
      <c r="D3080" s="29">
        <f t="shared" si="48"/>
        <v>1.0738622586670132E-4</v>
      </c>
    </row>
    <row r="3081" spans="2:4" x14ac:dyDescent="0.25">
      <c r="B3081" s="1">
        <v>35952</v>
      </c>
      <c r="C3081" s="30">
        <f>VLOOKUP(B3081,'רביות שנתיות'!B:C,2)</f>
        <v>4</v>
      </c>
      <c r="D3081" s="29">
        <f t="shared" si="48"/>
        <v>1.0738622586670132E-4</v>
      </c>
    </row>
    <row r="3082" spans="2:4" x14ac:dyDescent="0.25">
      <c r="B3082" s="1">
        <v>35953</v>
      </c>
      <c r="C3082" s="30">
        <f>VLOOKUP(B3082,'רביות שנתיות'!B:C,2)</f>
        <v>4</v>
      </c>
      <c r="D3082" s="29">
        <f t="shared" si="48"/>
        <v>1.0738622586670132E-4</v>
      </c>
    </row>
    <row r="3083" spans="2:4" x14ac:dyDescent="0.25">
      <c r="B3083" s="1">
        <v>35954</v>
      </c>
      <c r="C3083" s="30">
        <f>VLOOKUP(B3083,'רביות שנתיות'!B:C,2)</f>
        <v>4</v>
      </c>
      <c r="D3083" s="29">
        <f t="shared" si="48"/>
        <v>1.0738622586670132E-4</v>
      </c>
    </row>
    <row r="3084" spans="2:4" x14ac:dyDescent="0.25">
      <c r="B3084" s="1">
        <v>35955</v>
      </c>
      <c r="C3084" s="30">
        <f>VLOOKUP(B3084,'רביות שנתיות'!B:C,2)</f>
        <v>4</v>
      </c>
      <c r="D3084" s="29">
        <f t="shared" si="48"/>
        <v>1.0738622586670132E-4</v>
      </c>
    </row>
    <row r="3085" spans="2:4" x14ac:dyDescent="0.25">
      <c r="B3085" s="1">
        <v>35956</v>
      </c>
      <c r="C3085" s="30">
        <f>VLOOKUP(B3085,'רביות שנתיות'!B:C,2)</f>
        <v>4</v>
      </c>
      <c r="D3085" s="29">
        <f t="shared" si="48"/>
        <v>1.0738622586670132E-4</v>
      </c>
    </row>
    <row r="3086" spans="2:4" x14ac:dyDescent="0.25">
      <c r="B3086" s="1">
        <v>35957</v>
      </c>
      <c r="C3086" s="30">
        <f>VLOOKUP(B3086,'רביות שנתיות'!B:C,2)</f>
        <v>4</v>
      </c>
      <c r="D3086" s="29">
        <f t="shared" si="48"/>
        <v>1.0738622586670132E-4</v>
      </c>
    </row>
    <row r="3087" spans="2:4" x14ac:dyDescent="0.25">
      <c r="B3087" s="1">
        <v>35958</v>
      </c>
      <c r="C3087" s="30">
        <f>VLOOKUP(B3087,'רביות שנתיות'!B:C,2)</f>
        <v>4</v>
      </c>
      <c r="D3087" s="29">
        <f t="shared" si="48"/>
        <v>1.0738622586670132E-4</v>
      </c>
    </row>
    <row r="3088" spans="2:4" x14ac:dyDescent="0.25">
      <c r="B3088" s="1">
        <v>35959</v>
      </c>
      <c r="C3088" s="30">
        <f>VLOOKUP(B3088,'רביות שנתיות'!B:C,2)</f>
        <v>4</v>
      </c>
      <c r="D3088" s="29">
        <f t="shared" si="48"/>
        <v>1.0738622586670132E-4</v>
      </c>
    </row>
    <row r="3089" spans="2:4" x14ac:dyDescent="0.25">
      <c r="B3089" s="1">
        <v>35960</v>
      </c>
      <c r="C3089" s="30">
        <f>VLOOKUP(B3089,'רביות שנתיות'!B:C,2)</f>
        <v>4</v>
      </c>
      <c r="D3089" s="29">
        <f t="shared" si="48"/>
        <v>1.0738622586670132E-4</v>
      </c>
    </row>
    <row r="3090" spans="2:4" x14ac:dyDescent="0.25">
      <c r="B3090" s="1">
        <v>35961</v>
      </c>
      <c r="C3090" s="30">
        <f>VLOOKUP(B3090,'רביות שנתיות'!B:C,2)</f>
        <v>4</v>
      </c>
      <c r="D3090" s="29">
        <f t="shared" si="48"/>
        <v>1.0738622586670132E-4</v>
      </c>
    </row>
    <row r="3091" spans="2:4" x14ac:dyDescent="0.25">
      <c r="B3091" s="1">
        <v>35962</v>
      </c>
      <c r="C3091" s="30">
        <f>VLOOKUP(B3091,'רביות שנתיות'!B:C,2)</f>
        <v>4</v>
      </c>
      <c r="D3091" s="29">
        <f t="shared" si="48"/>
        <v>1.0738622586670132E-4</v>
      </c>
    </row>
    <row r="3092" spans="2:4" x14ac:dyDescent="0.25">
      <c r="B3092" s="1">
        <v>35963</v>
      </c>
      <c r="C3092" s="30">
        <f>VLOOKUP(B3092,'רביות שנתיות'!B:C,2)</f>
        <v>4</v>
      </c>
      <c r="D3092" s="29">
        <f t="shared" si="48"/>
        <v>1.0738622586670132E-4</v>
      </c>
    </row>
    <row r="3093" spans="2:4" x14ac:dyDescent="0.25">
      <c r="B3093" s="1">
        <v>35964</v>
      </c>
      <c r="C3093" s="30">
        <f>VLOOKUP(B3093,'רביות שנתיות'!B:C,2)</f>
        <v>4</v>
      </c>
      <c r="D3093" s="29">
        <f t="shared" si="48"/>
        <v>1.0738622586670132E-4</v>
      </c>
    </row>
    <row r="3094" spans="2:4" x14ac:dyDescent="0.25">
      <c r="B3094" s="1">
        <v>35965</v>
      </c>
      <c r="C3094" s="30">
        <f>VLOOKUP(B3094,'רביות שנתיות'!B:C,2)</f>
        <v>4</v>
      </c>
      <c r="D3094" s="29">
        <f t="shared" si="48"/>
        <v>1.0738622586670132E-4</v>
      </c>
    </row>
    <row r="3095" spans="2:4" x14ac:dyDescent="0.25">
      <c r="B3095" s="1">
        <v>35966</v>
      </c>
      <c r="C3095" s="30">
        <f>VLOOKUP(B3095,'רביות שנתיות'!B:C,2)</f>
        <v>4</v>
      </c>
      <c r="D3095" s="29">
        <f t="shared" si="48"/>
        <v>1.0738622586670132E-4</v>
      </c>
    </row>
    <row r="3096" spans="2:4" x14ac:dyDescent="0.25">
      <c r="B3096" s="1">
        <v>35967</v>
      </c>
      <c r="C3096" s="30">
        <f>VLOOKUP(B3096,'רביות שנתיות'!B:C,2)</f>
        <v>4</v>
      </c>
      <c r="D3096" s="29">
        <f t="shared" si="48"/>
        <v>1.0738622586670132E-4</v>
      </c>
    </row>
    <row r="3097" spans="2:4" x14ac:dyDescent="0.25">
      <c r="B3097" s="1">
        <v>35968</v>
      </c>
      <c r="C3097" s="30">
        <f>VLOOKUP(B3097,'רביות שנתיות'!B:C,2)</f>
        <v>4</v>
      </c>
      <c r="D3097" s="29">
        <f t="shared" si="48"/>
        <v>1.0738622586670132E-4</v>
      </c>
    </row>
    <row r="3098" spans="2:4" x14ac:dyDescent="0.25">
      <c r="B3098" s="1">
        <v>35969</v>
      </c>
      <c r="C3098" s="30">
        <f>VLOOKUP(B3098,'רביות שנתיות'!B:C,2)</f>
        <v>4</v>
      </c>
      <c r="D3098" s="29">
        <f t="shared" si="48"/>
        <v>1.0738622586670132E-4</v>
      </c>
    </row>
    <row r="3099" spans="2:4" x14ac:dyDescent="0.25">
      <c r="B3099" s="1">
        <v>35970</v>
      </c>
      <c r="C3099" s="30">
        <f>VLOOKUP(B3099,'רביות שנתיות'!B:C,2)</f>
        <v>4</v>
      </c>
      <c r="D3099" s="29">
        <f t="shared" si="48"/>
        <v>1.0738622586670132E-4</v>
      </c>
    </row>
    <row r="3100" spans="2:4" x14ac:dyDescent="0.25">
      <c r="B3100" s="1">
        <v>35971</v>
      </c>
      <c r="C3100" s="30">
        <f>VLOOKUP(B3100,'רביות שנתיות'!B:C,2)</f>
        <v>4</v>
      </c>
      <c r="D3100" s="29">
        <f t="shared" si="48"/>
        <v>1.0738622586670132E-4</v>
      </c>
    </row>
    <row r="3101" spans="2:4" x14ac:dyDescent="0.25">
      <c r="B3101" s="1">
        <v>35972</v>
      </c>
      <c r="C3101" s="30">
        <f>VLOOKUP(B3101,'רביות שנתיות'!B:C,2)</f>
        <v>4</v>
      </c>
      <c r="D3101" s="29">
        <f t="shared" si="48"/>
        <v>1.0738622586670132E-4</v>
      </c>
    </row>
    <row r="3102" spans="2:4" x14ac:dyDescent="0.25">
      <c r="B3102" s="1">
        <v>35973</v>
      </c>
      <c r="C3102" s="30">
        <f>VLOOKUP(B3102,'רביות שנתיות'!B:C,2)</f>
        <v>4</v>
      </c>
      <c r="D3102" s="29">
        <f t="shared" si="48"/>
        <v>1.0738622586670132E-4</v>
      </c>
    </row>
    <row r="3103" spans="2:4" x14ac:dyDescent="0.25">
      <c r="B3103" s="1">
        <v>35974</v>
      </c>
      <c r="C3103" s="30">
        <f>VLOOKUP(B3103,'רביות שנתיות'!B:C,2)</f>
        <v>4</v>
      </c>
      <c r="D3103" s="29">
        <f t="shared" si="48"/>
        <v>1.0738622586670132E-4</v>
      </c>
    </row>
    <row r="3104" spans="2:4" x14ac:dyDescent="0.25">
      <c r="B3104" s="1">
        <v>35975</v>
      </c>
      <c r="C3104" s="30">
        <f>VLOOKUP(B3104,'רביות שנתיות'!B:C,2)</f>
        <v>4</v>
      </c>
      <c r="D3104" s="29">
        <f t="shared" si="48"/>
        <v>1.0738622586670132E-4</v>
      </c>
    </row>
    <row r="3105" spans="2:4" x14ac:dyDescent="0.25">
      <c r="B3105" s="1">
        <v>35976</v>
      </c>
      <c r="C3105" s="30">
        <f>VLOOKUP(B3105,'רביות שנתיות'!B:C,2)</f>
        <v>4</v>
      </c>
      <c r="D3105" s="29">
        <f t="shared" si="48"/>
        <v>1.0738622586670132E-4</v>
      </c>
    </row>
    <row r="3106" spans="2:4" x14ac:dyDescent="0.25">
      <c r="B3106" s="1">
        <v>35977</v>
      </c>
      <c r="C3106" s="30">
        <f>VLOOKUP(B3106,'רביות שנתיות'!B:C,2)</f>
        <v>4</v>
      </c>
      <c r="D3106" s="29">
        <f t="shared" si="48"/>
        <v>1.0738622586670132E-4</v>
      </c>
    </row>
    <row r="3107" spans="2:4" x14ac:dyDescent="0.25">
      <c r="B3107" s="1">
        <v>35978</v>
      </c>
      <c r="C3107" s="30">
        <f>VLOOKUP(B3107,'רביות שנתיות'!B:C,2)</f>
        <v>4</v>
      </c>
      <c r="D3107" s="29">
        <f t="shared" si="48"/>
        <v>1.0738622586670132E-4</v>
      </c>
    </row>
    <row r="3108" spans="2:4" x14ac:dyDescent="0.25">
      <c r="B3108" s="1">
        <v>35979</v>
      </c>
      <c r="C3108" s="30">
        <f>VLOOKUP(B3108,'רביות שנתיות'!B:C,2)</f>
        <v>4</v>
      </c>
      <c r="D3108" s="29">
        <f t="shared" si="48"/>
        <v>1.0738622586670132E-4</v>
      </c>
    </row>
    <row r="3109" spans="2:4" x14ac:dyDescent="0.25">
      <c r="B3109" s="1">
        <v>35980</v>
      </c>
      <c r="C3109" s="30">
        <f>VLOOKUP(B3109,'רביות שנתיות'!B:C,2)</f>
        <v>4</v>
      </c>
      <c r="D3109" s="29">
        <f t="shared" si="48"/>
        <v>1.0738622586670132E-4</v>
      </c>
    </row>
    <row r="3110" spans="2:4" x14ac:dyDescent="0.25">
      <c r="B3110" s="1">
        <v>35981</v>
      </c>
      <c r="C3110" s="30">
        <f>VLOOKUP(B3110,'רביות שנתיות'!B:C,2)</f>
        <v>4</v>
      </c>
      <c r="D3110" s="29">
        <f t="shared" si="48"/>
        <v>1.0738622586670132E-4</v>
      </c>
    </row>
    <row r="3111" spans="2:4" x14ac:dyDescent="0.25">
      <c r="B3111" s="1">
        <v>35982</v>
      </c>
      <c r="C3111" s="30">
        <f>VLOOKUP(B3111,'רביות שנתיות'!B:C,2)</f>
        <v>4</v>
      </c>
      <c r="D3111" s="29">
        <f t="shared" si="48"/>
        <v>1.0738622586670132E-4</v>
      </c>
    </row>
    <row r="3112" spans="2:4" x14ac:dyDescent="0.25">
      <c r="B3112" s="1">
        <v>35983</v>
      </c>
      <c r="C3112" s="30">
        <f>VLOOKUP(B3112,'רביות שנתיות'!B:C,2)</f>
        <v>4</v>
      </c>
      <c r="D3112" s="29">
        <f t="shared" si="48"/>
        <v>1.0738622586670132E-4</v>
      </c>
    </row>
    <row r="3113" spans="2:4" x14ac:dyDescent="0.25">
      <c r="B3113" s="1">
        <v>35984</v>
      </c>
      <c r="C3113" s="30">
        <f>VLOOKUP(B3113,'רביות שנתיות'!B:C,2)</f>
        <v>4</v>
      </c>
      <c r="D3113" s="29">
        <f t="shared" si="48"/>
        <v>1.0738622586670132E-4</v>
      </c>
    </row>
    <row r="3114" spans="2:4" x14ac:dyDescent="0.25">
      <c r="B3114" s="1">
        <v>35985</v>
      </c>
      <c r="C3114" s="30">
        <f>VLOOKUP(B3114,'רביות שנתיות'!B:C,2)</f>
        <v>4</v>
      </c>
      <c r="D3114" s="29">
        <f t="shared" si="48"/>
        <v>1.0738622586670132E-4</v>
      </c>
    </row>
    <row r="3115" spans="2:4" x14ac:dyDescent="0.25">
      <c r="B3115" s="1">
        <v>35986</v>
      </c>
      <c r="C3115" s="30">
        <f>VLOOKUP(B3115,'רביות שנתיות'!B:C,2)</f>
        <v>4</v>
      </c>
      <c r="D3115" s="29">
        <f t="shared" si="48"/>
        <v>1.0738622586670132E-4</v>
      </c>
    </row>
    <row r="3116" spans="2:4" x14ac:dyDescent="0.25">
      <c r="B3116" s="1">
        <v>35987</v>
      </c>
      <c r="C3116" s="30">
        <f>VLOOKUP(B3116,'רביות שנתיות'!B:C,2)</f>
        <v>4</v>
      </c>
      <c r="D3116" s="29">
        <f t="shared" si="48"/>
        <v>1.0738622586670132E-4</v>
      </c>
    </row>
    <row r="3117" spans="2:4" x14ac:dyDescent="0.25">
      <c r="B3117" s="1">
        <v>35988</v>
      </c>
      <c r="C3117" s="30">
        <f>VLOOKUP(B3117,'רביות שנתיות'!B:C,2)</f>
        <v>4</v>
      </c>
      <c r="D3117" s="29">
        <f t="shared" si="48"/>
        <v>1.0738622586670132E-4</v>
      </c>
    </row>
    <row r="3118" spans="2:4" x14ac:dyDescent="0.25">
      <c r="B3118" s="1">
        <v>35989</v>
      </c>
      <c r="C3118" s="30">
        <f>VLOOKUP(B3118,'רביות שנתיות'!B:C,2)</f>
        <v>4</v>
      </c>
      <c r="D3118" s="29">
        <f t="shared" si="48"/>
        <v>1.0738622586670132E-4</v>
      </c>
    </row>
    <row r="3119" spans="2:4" x14ac:dyDescent="0.25">
      <c r="B3119" s="1">
        <v>35990</v>
      </c>
      <c r="C3119" s="30">
        <f>VLOOKUP(B3119,'רביות שנתיות'!B:C,2)</f>
        <v>4</v>
      </c>
      <c r="D3119" s="29">
        <f t="shared" si="48"/>
        <v>1.0738622586670132E-4</v>
      </c>
    </row>
    <row r="3120" spans="2:4" x14ac:dyDescent="0.25">
      <c r="B3120" s="1">
        <v>35991</v>
      </c>
      <c r="C3120" s="30">
        <f>VLOOKUP(B3120,'רביות שנתיות'!B:C,2)</f>
        <v>4</v>
      </c>
      <c r="D3120" s="29">
        <f t="shared" si="48"/>
        <v>1.0738622586670132E-4</v>
      </c>
    </row>
    <row r="3121" spans="2:4" x14ac:dyDescent="0.25">
      <c r="B3121" s="1">
        <v>35992</v>
      </c>
      <c r="C3121" s="30">
        <f>VLOOKUP(B3121,'רביות שנתיות'!B:C,2)</f>
        <v>4</v>
      </c>
      <c r="D3121" s="29">
        <f t="shared" si="48"/>
        <v>1.0738622586670132E-4</v>
      </c>
    </row>
    <row r="3122" spans="2:4" x14ac:dyDescent="0.25">
      <c r="B3122" s="1">
        <v>35993</v>
      </c>
      <c r="C3122" s="30">
        <f>VLOOKUP(B3122,'רביות שנתיות'!B:C,2)</f>
        <v>4</v>
      </c>
      <c r="D3122" s="29">
        <f t="shared" si="48"/>
        <v>1.0738622586670132E-4</v>
      </c>
    </row>
    <row r="3123" spans="2:4" x14ac:dyDescent="0.25">
      <c r="B3123" s="1">
        <v>35994</v>
      </c>
      <c r="C3123" s="30">
        <f>VLOOKUP(B3123,'רביות שנתיות'!B:C,2)</f>
        <v>4</v>
      </c>
      <c r="D3123" s="29">
        <f t="shared" si="48"/>
        <v>1.0738622586670132E-4</v>
      </c>
    </row>
    <row r="3124" spans="2:4" x14ac:dyDescent="0.25">
      <c r="B3124" s="1">
        <v>35995</v>
      </c>
      <c r="C3124" s="30">
        <f>VLOOKUP(B3124,'רביות שנתיות'!B:C,2)</f>
        <v>4</v>
      </c>
      <c r="D3124" s="29">
        <f t="shared" si="48"/>
        <v>1.0738622586670132E-4</v>
      </c>
    </row>
    <row r="3125" spans="2:4" x14ac:dyDescent="0.25">
      <c r="B3125" s="1">
        <v>35996</v>
      </c>
      <c r="C3125" s="30">
        <f>VLOOKUP(B3125,'רביות שנתיות'!B:C,2)</f>
        <v>4</v>
      </c>
      <c r="D3125" s="29">
        <f t="shared" si="48"/>
        <v>1.0738622586670132E-4</v>
      </c>
    </row>
    <row r="3126" spans="2:4" x14ac:dyDescent="0.25">
      <c r="B3126" s="1">
        <v>35997</v>
      </c>
      <c r="C3126" s="30">
        <f>VLOOKUP(B3126,'רביות שנתיות'!B:C,2)</f>
        <v>4</v>
      </c>
      <c r="D3126" s="29">
        <f t="shared" si="48"/>
        <v>1.0738622586670132E-4</v>
      </c>
    </row>
    <row r="3127" spans="2:4" x14ac:dyDescent="0.25">
      <c r="B3127" s="1">
        <v>35998</v>
      </c>
      <c r="C3127" s="30">
        <f>VLOOKUP(B3127,'רביות שנתיות'!B:C,2)</f>
        <v>4</v>
      </c>
      <c r="D3127" s="29">
        <f t="shared" si="48"/>
        <v>1.0738622586670132E-4</v>
      </c>
    </row>
    <row r="3128" spans="2:4" x14ac:dyDescent="0.25">
      <c r="B3128" s="1">
        <v>35999</v>
      </c>
      <c r="C3128" s="30">
        <f>VLOOKUP(B3128,'רביות שנתיות'!B:C,2)</f>
        <v>4</v>
      </c>
      <c r="D3128" s="29">
        <f t="shared" si="48"/>
        <v>1.0738622586670132E-4</v>
      </c>
    </row>
    <row r="3129" spans="2:4" x14ac:dyDescent="0.25">
      <c r="B3129" s="1">
        <v>36000</v>
      </c>
      <c r="C3129" s="30">
        <f>VLOOKUP(B3129,'רביות שנתיות'!B:C,2)</f>
        <v>4</v>
      </c>
      <c r="D3129" s="29">
        <f t="shared" si="48"/>
        <v>1.0738622586670132E-4</v>
      </c>
    </row>
    <row r="3130" spans="2:4" x14ac:dyDescent="0.25">
      <c r="B3130" s="1">
        <v>36001</v>
      </c>
      <c r="C3130" s="30">
        <f>VLOOKUP(B3130,'רביות שנתיות'!B:C,2)</f>
        <v>4</v>
      </c>
      <c r="D3130" s="29">
        <f t="shared" si="48"/>
        <v>1.0738622586670132E-4</v>
      </c>
    </row>
    <row r="3131" spans="2:4" x14ac:dyDescent="0.25">
      <c r="B3131" s="1">
        <v>36002</v>
      </c>
      <c r="C3131" s="30">
        <f>VLOOKUP(B3131,'רביות שנתיות'!B:C,2)</f>
        <v>4</v>
      </c>
      <c r="D3131" s="29">
        <f t="shared" si="48"/>
        <v>1.0738622586670132E-4</v>
      </c>
    </row>
    <row r="3132" spans="2:4" x14ac:dyDescent="0.25">
      <c r="B3132" s="1">
        <v>36003</v>
      </c>
      <c r="C3132" s="30">
        <f>VLOOKUP(B3132,'רביות שנתיות'!B:C,2)</f>
        <v>4</v>
      </c>
      <c r="D3132" s="29">
        <f t="shared" si="48"/>
        <v>1.0738622586670132E-4</v>
      </c>
    </row>
    <row r="3133" spans="2:4" x14ac:dyDescent="0.25">
      <c r="B3133" s="1">
        <v>36004</v>
      </c>
      <c r="C3133" s="30">
        <f>VLOOKUP(B3133,'רביות שנתיות'!B:C,2)</f>
        <v>4</v>
      </c>
      <c r="D3133" s="29">
        <f t="shared" si="48"/>
        <v>1.0738622586670132E-4</v>
      </c>
    </row>
    <row r="3134" spans="2:4" x14ac:dyDescent="0.25">
      <c r="B3134" s="1">
        <v>36005</v>
      </c>
      <c r="C3134" s="30">
        <f>VLOOKUP(B3134,'רביות שנתיות'!B:C,2)</f>
        <v>4</v>
      </c>
      <c r="D3134" s="29">
        <f t="shared" si="48"/>
        <v>1.0738622586670132E-4</v>
      </c>
    </row>
    <row r="3135" spans="2:4" x14ac:dyDescent="0.25">
      <c r="B3135" s="1">
        <v>36006</v>
      </c>
      <c r="C3135" s="30">
        <f>VLOOKUP(B3135,'רביות שנתיות'!B:C,2)</f>
        <v>4</v>
      </c>
      <c r="D3135" s="29">
        <f t="shared" si="48"/>
        <v>1.0738622586670132E-4</v>
      </c>
    </row>
    <row r="3136" spans="2:4" x14ac:dyDescent="0.25">
      <c r="B3136" s="1">
        <v>36007</v>
      </c>
      <c r="C3136" s="30">
        <f>VLOOKUP(B3136,'רביות שנתיות'!B:C,2)</f>
        <v>4</v>
      </c>
      <c r="D3136" s="29">
        <f t="shared" si="48"/>
        <v>1.0738622586670132E-4</v>
      </c>
    </row>
    <row r="3137" spans="2:4" x14ac:dyDescent="0.25">
      <c r="B3137" s="1">
        <v>36008</v>
      </c>
      <c r="C3137" s="30">
        <f>VLOOKUP(B3137,'רביות שנתיות'!B:C,2)</f>
        <v>4</v>
      </c>
      <c r="D3137" s="29">
        <f t="shared" si="48"/>
        <v>1.0738622586670132E-4</v>
      </c>
    </row>
    <row r="3138" spans="2:4" x14ac:dyDescent="0.25">
      <c r="B3138" s="1">
        <v>36009</v>
      </c>
      <c r="C3138" s="30">
        <f>VLOOKUP(B3138,'רביות שנתיות'!B:C,2)</f>
        <v>4</v>
      </c>
      <c r="D3138" s="29">
        <f t="shared" si="48"/>
        <v>1.0738622586670132E-4</v>
      </c>
    </row>
    <row r="3139" spans="2:4" x14ac:dyDescent="0.25">
      <c r="B3139" s="1">
        <v>36010</v>
      </c>
      <c r="C3139" s="30">
        <f>VLOOKUP(B3139,'רביות שנתיות'!B:C,2)</f>
        <v>4</v>
      </c>
      <c r="D3139" s="29">
        <f t="shared" si="48"/>
        <v>1.0738622586670132E-4</v>
      </c>
    </row>
    <row r="3140" spans="2:4" x14ac:dyDescent="0.25">
      <c r="B3140" s="1">
        <v>36011</v>
      </c>
      <c r="C3140" s="30">
        <f>VLOOKUP(B3140,'רביות שנתיות'!B:C,2)</f>
        <v>4</v>
      </c>
      <c r="D3140" s="29">
        <f t="shared" si="48"/>
        <v>1.0738622586670132E-4</v>
      </c>
    </row>
    <row r="3141" spans="2:4" x14ac:dyDescent="0.25">
      <c r="B3141" s="1">
        <v>36012</v>
      </c>
      <c r="C3141" s="30">
        <f>VLOOKUP(B3141,'רביות שנתיות'!B:C,2)</f>
        <v>4</v>
      </c>
      <c r="D3141" s="29">
        <f t="shared" ref="D3141:D3204" si="49">(1+C3141/100)^(1/365.25)-1</f>
        <v>1.0738622586670132E-4</v>
      </c>
    </row>
    <row r="3142" spans="2:4" x14ac:dyDescent="0.25">
      <c r="B3142" s="1">
        <v>36013</v>
      </c>
      <c r="C3142" s="30">
        <f>VLOOKUP(B3142,'רביות שנתיות'!B:C,2)</f>
        <v>4</v>
      </c>
      <c r="D3142" s="29">
        <f t="shared" si="49"/>
        <v>1.0738622586670132E-4</v>
      </c>
    </row>
    <row r="3143" spans="2:4" x14ac:dyDescent="0.25">
      <c r="B3143" s="1">
        <v>36014</v>
      </c>
      <c r="C3143" s="30">
        <f>VLOOKUP(B3143,'רביות שנתיות'!B:C,2)</f>
        <v>4</v>
      </c>
      <c r="D3143" s="29">
        <f t="shared" si="49"/>
        <v>1.0738622586670132E-4</v>
      </c>
    </row>
    <row r="3144" spans="2:4" x14ac:dyDescent="0.25">
      <c r="B3144" s="1">
        <v>36015</v>
      </c>
      <c r="C3144" s="30">
        <f>VLOOKUP(B3144,'רביות שנתיות'!B:C,2)</f>
        <v>4</v>
      </c>
      <c r="D3144" s="29">
        <f t="shared" si="49"/>
        <v>1.0738622586670132E-4</v>
      </c>
    </row>
    <row r="3145" spans="2:4" x14ac:dyDescent="0.25">
      <c r="B3145" s="1">
        <v>36016</v>
      </c>
      <c r="C3145" s="30">
        <f>VLOOKUP(B3145,'רביות שנתיות'!B:C,2)</f>
        <v>4</v>
      </c>
      <c r="D3145" s="29">
        <f t="shared" si="49"/>
        <v>1.0738622586670132E-4</v>
      </c>
    </row>
    <row r="3146" spans="2:4" x14ac:dyDescent="0.25">
      <c r="B3146" s="1">
        <v>36017</v>
      </c>
      <c r="C3146" s="30">
        <f>VLOOKUP(B3146,'רביות שנתיות'!B:C,2)</f>
        <v>4</v>
      </c>
      <c r="D3146" s="29">
        <f t="shared" si="49"/>
        <v>1.0738622586670132E-4</v>
      </c>
    </row>
    <row r="3147" spans="2:4" x14ac:dyDescent="0.25">
      <c r="B3147" s="1">
        <v>36018</v>
      </c>
      <c r="C3147" s="30">
        <f>VLOOKUP(B3147,'רביות שנתיות'!B:C,2)</f>
        <v>4</v>
      </c>
      <c r="D3147" s="29">
        <f t="shared" si="49"/>
        <v>1.0738622586670132E-4</v>
      </c>
    </row>
    <row r="3148" spans="2:4" x14ac:dyDescent="0.25">
      <c r="B3148" s="1">
        <v>36019</v>
      </c>
      <c r="C3148" s="30">
        <f>VLOOKUP(B3148,'רביות שנתיות'!B:C,2)</f>
        <v>4</v>
      </c>
      <c r="D3148" s="29">
        <f t="shared" si="49"/>
        <v>1.0738622586670132E-4</v>
      </c>
    </row>
    <row r="3149" spans="2:4" x14ac:dyDescent="0.25">
      <c r="B3149" s="1">
        <v>36020</v>
      </c>
      <c r="C3149" s="30">
        <f>VLOOKUP(B3149,'רביות שנתיות'!B:C,2)</f>
        <v>4</v>
      </c>
      <c r="D3149" s="29">
        <f t="shared" si="49"/>
        <v>1.0738622586670132E-4</v>
      </c>
    </row>
    <row r="3150" spans="2:4" x14ac:dyDescent="0.25">
      <c r="B3150" s="1">
        <v>36021</v>
      </c>
      <c r="C3150" s="30">
        <f>VLOOKUP(B3150,'רביות שנתיות'!B:C,2)</f>
        <v>4</v>
      </c>
      <c r="D3150" s="29">
        <f t="shared" si="49"/>
        <v>1.0738622586670132E-4</v>
      </c>
    </row>
    <row r="3151" spans="2:4" x14ac:dyDescent="0.25">
      <c r="B3151" s="1">
        <v>36022</v>
      </c>
      <c r="C3151" s="30">
        <f>VLOOKUP(B3151,'רביות שנתיות'!B:C,2)</f>
        <v>4</v>
      </c>
      <c r="D3151" s="29">
        <f t="shared" si="49"/>
        <v>1.0738622586670132E-4</v>
      </c>
    </row>
    <row r="3152" spans="2:4" x14ac:dyDescent="0.25">
      <c r="B3152" s="1">
        <v>36023</v>
      </c>
      <c r="C3152" s="30">
        <f>VLOOKUP(B3152,'רביות שנתיות'!B:C,2)</f>
        <v>4</v>
      </c>
      <c r="D3152" s="29">
        <f t="shared" si="49"/>
        <v>1.0738622586670132E-4</v>
      </c>
    </row>
    <row r="3153" spans="2:4" x14ac:dyDescent="0.25">
      <c r="B3153" s="1">
        <v>36024</v>
      </c>
      <c r="C3153" s="30">
        <f>VLOOKUP(B3153,'רביות שנתיות'!B:C,2)</f>
        <v>4</v>
      </c>
      <c r="D3153" s="29">
        <f t="shared" si="49"/>
        <v>1.0738622586670132E-4</v>
      </c>
    </row>
    <row r="3154" spans="2:4" x14ac:dyDescent="0.25">
      <c r="B3154" s="1">
        <v>36025</v>
      </c>
      <c r="C3154" s="30">
        <f>VLOOKUP(B3154,'רביות שנתיות'!B:C,2)</f>
        <v>4</v>
      </c>
      <c r="D3154" s="29">
        <f t="shared" si="49"/>
        <v>1.0738622586670132E-4</v>
      </c>
    </row>
    <row r="3155" spans="2:4" x14ac:dyDescent="0.25">
      <c r="B3155" s="1">
        <v>36026</v>
      </c>
      <c r="C3155" s="30">
        <f>VLOOKUP(B3155,'רביות שנתיות'!B:C,2)</f>
        <v>4</v>
      </c>
      <c r="D3155" s="29">
        <f t="shared" si="49"/>
        <v>1.0738622586670132E-4</v>
      </c>
    </row>
    <row r="3156" spans="2:4" x14ac:dyDescent="0.25">
      <c r="B3156" s="1">
        <v>36027</v>
      </c>
      <c r="C3156" s="30">
        <f>VLOOKUP(B3156,'רביות שנתיות'!B:C,2)</f>
        <v>4</v>
      </c>
      <c r="D3156" s="29">
        <f t="shared" si="49"/>
        <v>1.0738622586670132E-4</v>
      </c>
    </row>
    <row r="3157" spans="2:4" x14ac:dyDescent="0.25">
      <c r="B3157" s="1">
        <v>36028</v>
      </c>
      <c r="C3157" s="30">
        <f>VLOOKUP(B3157,'רביות שנתיות'!B:C,2)</f>
        <v>4</v>
      </c>
      <c r="D3157" s="29">
        <f t="shared" si="49"/>
        <v>1.0738622586670132E-4</v>
      </c>
    </row>
    <row r="3158" spans="2:4" x14ac:dyDescent="0.25">
      <c r="B3158" s="1">
        <v>36029</v>
      </c>
      <c r="C3158" s="30">
        <f>VLOOKUP(B3158,'רביות שנתיות'!B:C,2)</f>
        <v>4</v>
      </c>
      <c r="D3158" s="29">
        <f t="shared" si="49"/>
        <v>1.0738622586670132E-4</v>
      </c>
    </row>
    <row r="3159" spans="2:4" x14ac:dyDescent="0.25">
      <c r="B3159" s="1">
        <v>36030</v>
      </c>
      <c r="C3159" s="30">
        <f>VLOOKUP(B3159,'רביות שנתיות'!B:C,2)</f>
        <v>4</v>
      </c>
      <c r="D3159" s="29">
        <f t="shared" si="49"/>
        <v>1.0738622586670132E-4</v>
      </c>
    </row>
    <row r="3160" spans="2:4" x14ac:dyDescent="0.25">
      <c r="B3160" s="1">
        <v>36031</v>
      </c>
      <c r="C3160" s="30">
        <f>VLOOKUP(B3160,'רביות שנתיות'!B:C,2)</f>
        <v>4</v>
      </c>
      <c r="D3160" s="29">
        <f t="shared" si="49"/>
        <v>1.0738622586670132E-4</v>
      </c>
    </row>
    <row r="3161" spans="2:4" x14ac:dyDescent="0.25">
      <c r="B3161" s="1">
        <v>36032</v>
      </c>
      <c r="C3161" s="30">
        <f>VLOOKUP(B3161,'רביות שנתיות'!B:C,2)</f>
        <v>4</v>
      </c>
      <c r="D3161" s="29">
        <f t="shared" si="49"/>
        <v>1.0738622586670132E-4</v>
      </c>
    </row>
    <row r="3162" spans="2:4" x14ac:dyDescent="0.25">
      <c r="B3162" s="1">
        <v>36033</v>
      </c>
      <c r="C3162" s="30">
        <f>VLOOKUP(B3162,'רביות שנתיות'!B:C,2)</f>
        <v>4</v>
      </c>
      <c r="D3162" s="29">
        <f t="shared" si="49"/>
        <v>1.0738622586670132E-4</v>
      </c>
    </row>
    <row r="3163" spans="2:4" x14ac:dyDescent="0.25">
      <c r="B3163" s="1">
        <v>36034</v>
      </c>
      <c r="C3163" s="30">
        <f>VLOOKUP(B3163,'רביות שנתיות'!B:C,2)</f>
        <v>4</v>
      </c>
      <c r="D3163" s="29">
        <f t="shared" si="49"/>
        <v>1.0738622586670132E-4</v>
      </c>
    </row>
    <row r="3164" spans="2:4" x14ac:dyDescent="0.25">
      <c r="B3164" s="1">
        <v>36035</v>
      </c>
      <c r="C3164" s="30">
        <f>VLOOKUP(B3164,'רביות שנתיות'!B:C,2)</f>
        <v>4</v>
      </c>
      <c r="D3164" s="29">
        <f t="shared" si="49"/>
        <v>1.0738622586670132E-4</v>
      </c>
    </row>
    <row r="3165" spans="2:4" x14ac:dyDescent="0.25">
      <c r="B3165" s="1">
        <v>36036</v>
      </c>
      <c r="C3165" s="30">
        <f>VLOOKUP(B3165,'רביות שנתיות'!B:C,2)</f>
        <v>4</v>
      </c>
      <c r="D3165" s="29">
        <f t="shared" si="49"/>
        <v>1.0738622586670132E-4</v>
      </c>
    </row>
    <row r="3166" spans="2:4" x14ac:dyDescent="0.25">
      <c r="B3166" s="1">
        <v>36037</v>
      </c>
      <c r="C3166" s="30">
        <f>VLOOKUP(B3166,'רביות שנתיות'!B:C,2)</f>
        <v>4</v>
      </c>
      <c r="D3166" s="29">
        <f t="shared" si="49"/>
        <v>1.0738622586670132E-4</v>
      </c>
    </row>
    <row r="3167" spans="2:4" x14ac:dyDescent="0.25">
      <c r="B3167" s="1">
        <v>36038</v>
      </c>
      <c r="C3167" s="30">
        <f>VLOOKUP(B3167,'רביות שנתיות'!B:C,2)</f>
        <v>4</v>
      </c>
      <c r="D3167" s="29">
        <f t="shared" si="49"/>
        <v>1.0738622586670132E-4</v>
      </c>
    </row>
    <row r="3168" spans="2:4" x14ac:dyDescent="0.25">
      <c r="B3168" s="1">
        <v>36039</v>
      </c>
      <c r="C3168" s="30">
        <f>VLOOKUP(B3168,'רביות שנתיות'!B:C,2)</f>
        <v>4</v>
      </c>
      <c r="D3168" s="29">
        <f t="shared" si="49"/>
        <v>1.0738622586670132E-4</v>
      </c>
    </row>
    <row r="3169" spans="2:4" x14ac:dyDescent="0.25">
      <c r="B3169" s="1">
        <v>36040</v>
      </c>
      <c r="C3169" s="30">
        <f>VLOOKUP(B3169,'רביות שנתיות'!B:C,2)</f>
        <v>4</v>
      </c>
      <c r="D3169" s="29">
        <f t="shared" si="49"/>
        <v>1.0738622586670132E-4</v>
      </c>
    </row>
    <row r="3170" spans="2:4" x14ac:dyDescent="0.25">
      <c r="B3170" s="1">
        <v>36041</v>
      </c>
      <c r="C3170" s="30">
        <f>VLOOKUP(B3170,'רביות שנתיות'!B:C,2)</f>
        <v>4</v>
      </c>
      <c r="D3170" s="29">
        <f t="shared" si="49"/>
        <v>1.0738622586670132E-4</v>
      </c>
    </row>
    <row r="3171" spans="2:4" x14ac:dyDescent="0.25">
      <c r="B3171" s="1">
        <v>36042</v>
      </c>
      <c r="C3171" s="30">
        <f>VLOOKUP(B3171,'רביות שנתיות'!B:C,2)</f>
        <v>4</v>
      </c>
      <c r="D3171" s="29">
        <f t="shared" si="49"/>
        <v>1.0738622586670132E-4</v>
      </c>
    </row>
    <row r="3172" spans="2:4" x14ac:dyDescent="0.25">
      <c r="B3172" s="1">
        <v>36043</v>
      </c>
      <c r="C3172" s="30">
        <f>VLOOKUP(B3172,'רביות שנתיות'!B:C,2)</f>
        <v>4</v>
      </c>
      <c r="D3172" s="29">
        <f t="shared" si="49"/>
        <v>1.0738622586670132E-4</v>
      </c>
    </row>
    <row r="3173" spans="2:4" x14ac:dyDescent="0.25">
      <c r="B3173" s="1">
        <v>36044</v>
      </c>
      <c r="C3173" s="30">
        <f>VLOOKUP(B3173,'רביות שנתיות'!B:C,2)</f>
        <v>4</v>
      </c>
      <c r="D3173" s="29">
        <f t="shared" si="49"/>
        <v>1.0738622586670132E-4</v>
      </c>
    </row>
    <row r="3174" spans="2:4" x14ac:dyDescent="0.25">
      <c r="B3174" s="1">
        <v>36045</v>
      </c>
      <c r="C3174" s="30">
        <f>VLOOKUP(B3174,'רביות שנתיות'!B:C,2)</f>
        <v>4</v>
      </c>
      <c r="D3174" s="29">
        <f t="shared" si="49"/>
        <v>1.0738622586670132E-4</v>
      </c>
    </row>
    <row r="3175" spans="2:4" x14ac:dyDescent="0.25">
      <c r="B3175" s="1">
        <v>36046</v>
      </c>
      <c r="C3175" s="30">
        <f>VLOOKUP(B3175,'רביות שנתיות'!B:C,2)</f>
        <v>4</v>
      </c>
      <c r="D3175" s="29">
        <f t="shared" si="49"/>
        <v>1.0738622586670132E-4</v>
      </c>
    </row>
    <row r="3176" spans="2:4" x14ac:dyDescent="0.25">
      <c r="B3176" s="1">
        <v>36047</v>
      </c>
      <c r="C3176" s="30">
        <f>VLOOKUP(B3176,'רביות שנתיות'!B:C,2)</f>
        <v>4</v>
      </c>
      <c r="D3176" s="29">
        <f t="shared" si="49"/>
        <v>1.0738622586670132E-4</v>
      </c>
    </row>
    <row r="3177" spans="2:4" x14ac:dyDescent="0.25">
      <c r="B3177" s="1">
        <v>36048</v>
      </c>
      <c r="C3177" s="30">
        <f>VLOOKUP(B3177,'רביות שנתיות'!B:C,2)</f>
        <v>4</v>
      </c>
      <c r="D3177" s="29">
        <f t="shared" si="49"/>
        <v>1.0738622586670132E-4</v>
      </c>
    </row>
    <row r="3178" spans="2:4" x14ac:dyDescent="0.25">
      <c r="B3178" s="1">
        <v>36049</v>
      </c>
      <c r="C3178" s="30">
        <f>VLOOKUP(B3178,'רביות שנתיות'!B:C,2)</f>
        <v>4</v>
      </c>
      <c r="D3178" s="29">
        <f t="shared" si="49"/>
        <v>1.0738622586670132E-4</v>
      </c>
    </row>
    <row r="3179" spans="2:4" x14ac:dyDescent="0.25">
      <c r="B3179" s="1">
        <v>36050</v>
      </c>
      <c r="C3179" s="30">
        <f>VLOOKUP(B3179,'רביות שנתיות'!B:C,2)</f>
        <v>4</v>
      </c>
      <c r="D3179" s="29">
        <f t="shared" si="49"/>
        <v>1.0738622586670132E-4</v>
      </c>
    </row>
    <row r="3180" spans="2:4" x14ac:dyDescent="0.25">
      <c r="B3180" s="1">
        <v>36051</v>
      </c>
      <c r="C3180" s="30">
        <f>VLOOKUP(B3180,'רביות שנתיות'!B:C,2)</f>
        <v>4</v>
      </c>
      <c r="D3180" s="29">
        <f t="shared" si="49"/>
        <v>1.0738622586670132E-4</v>
      </c>
    </row>
    <row r="3181" spans="2:4" x14ac:dyDescent="0.25">
      <c r="B3181" s="1">
        <v>36052</v>
      </c>
      <c r="C3181" s="30">
        <f>VLOOKUP(B3181,'רביות שנתיות'!B:C,2)</f>
        <v>4</v>
      </c>
      <c r="D3181" s="29">
        <f t="shared" si="49"/>
        <v>1.0738622586670132E-4</v>
      </c>
    </row>
    <row r="3182" spans="2:4" x14ac:dyDescent="0.25">
      <c r="B3182" s="1">
        <v>36053</v>
      </c>
      <c r="C3182" s="30">
        <f>VLOOKUP(B3182,'רביות שנתיות'!B:C,2)</f>
        <v>4</v>
      </c>
      <c r="D3182" s="29">
        <f t="shared" si="49"/>
        <v>1.0738622586670132E-4</v>
      </c>
    </row>
    <row r="3183" spans="2:4" x14ac:dyDescent="0.25">
      <c r="B3183" s="1">
        <v>36054</v>
      </c>
      <c r="C3183" s="30">
        <f>VLOOKUP(B3183,'רביות שנתיות'!B:C,2)</f>
        <v>4</v>
      </c>
      <c r="D3183" s="29">
        <f t="shared" si="49"/>
        <v>1.0738622586670132E-4</v>
      </c>
    </row>
    <row r="3184" spans="2:4" x14ac:dyDescent="0.25">
      <c r="B3184" s="1">
        <v>36055</v>
      </c>
      <c r="C3184" s="30">
        <f>VLOOKUP(B3184,'רביות שנתיות'!B:C,2)</f>
        <v>4</v>
      </c>
      <c r="D3184" s="29">
        <f t="shared" si="49"/>
        <v>1.0738622586670132E-4</v>
      </c>
    </row>
    <row r="3185" spans="2:4" x14ac:dyDescent="0.25">
      <c r="B3185" s="1">
        <v>36056</v>
      </c>
      <c r="C3185" s="30">
        <f>VLOOKUP(B3185,'רביות שנתיות'!B:C,2)</f>
        <v>4</v>
      </c>
      <c r="D3185" s="29">
        <f t="shared" si="49"/>
        <v>1.0738622586670132E-4</v>
      </c>
    </row>
    <row r="3186" spans="2:4" x14ac:dyDescent="0.25">
      <c r="B3186" s="1">
        <v>36057</v>
      </c>
      <c r="C3186" s="30">
        <f>VLOOKUP(B3186,'רביות שנתיות'!B:C,2)</f>
        <v>4</v>
      </c>
      <c r="D3186" s="29">
        <f t="shared" si="49"/>
        <v>1.0738622586670132E-4</v>
      </c>
    </row>
    <row r="3187" spans="2:4" x14ac:dyDescent="0.25">
      <c r="B3187" s="1">
        <v>36058</v>
      </c>
      <c r="C3187" s="30">
        <f>VLOOKUP(B3187,'רביות שנתיות'!B:C,2)</f>
        <v>4</v>
      </c>
      <c r="D3187" s="29">
        <f t="shared" si="49"/>
        <v>1.0738622586670132E-4</v>
      </c>
    </row>
    <row r="3188" spans="2:4" x14ac:dyDescent="0.25">
      <c r="B3188" s="1">
        <v>36059</v>
      </c>
      <c r="C3188" s="30">
        <f>VLOOKUP(B3188,'רביות שנתיות'!B:C,2)</f>
        <v>4</v>
      </c>
      <c r="D3188" s="29">
        <f t="shared" si="49"/>
        <v>1.0738622586670132E-4</v>
      </c>
    </row>
    <row r="3189" spans="2:4" x14ac:dyDescent="0.25">
      <c r="B3189" s="1">
        <v>36060</v>
      </c>
      <c r="C3189" s="30">
        <f>VLOOKUP(B3189,'רביות שנתיות'!B:C,2)</f>
        <v>4</v>
      </c>
      <c r="D3189" s="29">
        <f t="shared" si="49"/>
        <v>1.0738622586670132E-4</v>
      </c>
    </row>
    <row r="3190" spans="2:4" x14ac:dyDescent="0.25">
      <c r="B3190" s="1">
        <v>36061</v>
      </c>
      <c r="C3190" s="30">
        <f>VLOOKUP(B3190,'רביות שנתיות'!B:C,2)</f>
        <v>4</v>
      </c>
      <c r="D3190" s="29">
        <f t="shared" si="49"/>
        <v>1.0738622586670132E-4</v>
      </c>
    </row>
    <row r="3191" spans="2:4" x14ac:dyDescent="0.25">
      <c r="B3191" s="1">
        <v>36062</v>
      </c>
      <c r="C3191" s="30">
        <f>VLOOKUP(B3191,'רביות שנתיות'!B:C,2)</f>
        <v>4</v>
      </c>
      <c r="D3191" s="29">
        <f t="shared" si="49"/>
        <v>1.0738622586670132E-4</v>
      </c>
    </row>
    <row r="3192" spans="2:4" x14ac:dyDescent="0.25">
      <c r="B3192" s="1">
        <v>36063</v>
      </c>
      <c r="C3192" s="30">
        <f>VLOOKUP(B3192,'רביות שנתיות'!B:C,2)</f>
        <v>4</v>
      </c>
      <c r="D3192" s="29">
        <f t="shared" si="49"/>
        <v>1.0738622586670132E-4</v>
      </c>
    </row>
    <row r="3193" spans="2:4" x14ac:dyDescent="0.25">
      <c r="B3193" s="1">
        <v>36064</v>
      </c>
      <c r="C3193" s="30">
        <f>VLOOKUP(B3193,'רביות שנתיות'!B:C,2)</f>
        <v>4</v>
      </c>
      <c r="D3193" s="29">
        <f t="shared" si="49"/>
        <v>1.0738622586670132E-4</v>
      </c>
    </row>
    <row r="3194" spans="2:4" x14ac:dyDescent="0.25">
      <c r="B3194" s="1">
        <v>36065</v>
      </c>
      <c r="C3194" s="30">
        <f>VLOOKUP(B3194,'רביות שנתיות'!B:C,2)</f>
        <v>4</v>
      </c>
      <c r="D3194" s="29">
        <f t="shared" si="49"/>
        <v>1.0738622586670132E-4</v>
      </c>
    </row>
    <row r="3195" spans="2:4" x14ac:dyDescent="0.25">
      <c r="B3195" s="1">
        <v>36066</v>
      </c>
      <c r="C3195" s="30">
        <f>VLOOKUP(B3195,'רביות שנתיות'!B:C,2)</f>
        <v>4</v>
      </c>
      <c r="D3195" s="29">
        <f t="shared" si="49"/>
        <v>1.0738622586670132E-4</v>
      </c>
    </row>
    <row r="3196" spans="2:4" x14ac:dyDescent="0.25">
      <c r="B3196" s="1">
        <v>36067</v>
      </c>
      <c r="C3196" s="30">
        <f>VLOOKUP(B3196,'רביות שנתיות'!B:C,2)</f>
        <v>4</v>
      </c>
      <c r="D3196" s="29">
        <f t="shared" si="49"/>
        <v>1.0738622586670132E-4</v>
      </c>
    </row>
    <row r="3197" spans="2:4" x14ac:dyDescent="0.25">
      <c r="B3197" s="1">
        <v>36068</v>
      </c>
      <c r="C3197" s="30">
        <f>VLOOKUP(B3197,'רביות שנתיות'!B:C,2)</f>
        <v>4</v>
      </c>
      <c r="D3197" s="29">
        <f t="shared" si="49"/>
        <v>1.0738622586670132E-4</v>
      </c>
    </row>
    <row r="3198" spans="2:4" x14ac:dyDescent="0.25">
      <c r="B3198" s="1">
        <v>36069</v>
      </c>
      <c r="C3198" s="30">
        <f>VLOOKUP(B3198,'רביות שנתיות'!B:C,2)</f>
        <v>4</v>
      </c>
      <c r="D3198" s="29">
        <f t="shared" si="49"/>
        <v>1.0738622586670132E-4</v>
      </c>
    </row>
    <row r="3199" spans="2:4" x14ac:dyDescent="0.25">
      <c r="B3199" s="1">
        <v>36070</v>
      </c>
      <c r="C3199" s="30">
        <f>VLOOKUP(B3199,'רביות שנתיות'!B:C,2)</f>
        <v>4</v>
      </c>
      <c r="D3199" s="29">
        <f t="shared" si="49"/>
        <v>1.0738622586670132E-4</v>
      </c>
    </row>
    <row r="3200" spans="2:4" x14ac:dyDescent="0.25">
      <c r="B3200" s="1">
        <v>36071</v>
      </c>
      <c r="C3200" s="30">
        <f>VLOOKUP(B3200,'רביות שנתיות'!B:C,2)</f>
        <v>4</v>
      </c>
      <c r="D3200" s="29">
        <f t="shared" si="49"/>
        <v>1.0738622586670132E-4</v>
      </c>
    </row>
    <row r="3201" spans="2:4" x14ac:dyDescent="0.25">
      <c r="B3201" s="1">
        <v>36072</v>
      </c>
      <c r="C3201" s="30">
        <f>VLOOKUP(B3201,'רביות שנתיות'!B:C,2)</f>
        <v>4</v>
      </c>
      <c r="D3201" s="29">
        <f t="shared" si="49"/>
        <v>1.0738622586670132E-4</v>
      </c>
    </row>
    <row r="3202" spans="2:4" x14ac:dyDescent="0.25">
      <c r="B3202" s="1">
        <v>36073</v>
      </c>
      <c r="C3202" s="30">
        <f>VLOOKUP(B3202,'רביות שנתיות'!B:C,2)</f>
        <v>4</v>
      </c>
      <c r="D3202" s="29">
        <f t="shared" si="49"/>
        <v>1.0738622586670132E-4</v>
      </c>
    </row>
    <row r="3203" spans="2:4" x14ac:dyDescent="0.25">
      <c r="B3203" s="1">
        <v>36074</v>
      </c>
      <c r="C3203" s="30">
        <f>VLOOKUP(B3203,'רביות שנתיות'!B:C,2)</f>
        <v>4</v>
      </c>
      <c r="D3203" s="29">
        <f t="shared" si="49"/>
        <v>1.0738622586670132E-4</v>
      </c>
    </row>
    <row r="3204" spans="2:4" x14ac:dyDescent="0.25">
      <c r="B3204" s="1">
        <v>36075</v>
      </c>
      <c r="C3204" s="30">
        <f>VLOOKUP(B3204,'רביות שנתיות'!B:C,2)</f>
        <v>4</v>
      </c>
      <c r="D3204" s="29">
        <f t="shared" si="49"/>
        <v>1.0738622586670132E-4</v>
      </c>
    </row>
    <row r="3205" spans="2:4" x14ac:dyDescent="0.25">
      <c r="B3205" s="1">
        <v>36076</v>
      </c>
      <c r="C3205" s="30">
        <f>VLOOKUP(B3205,'רביות שנתיות'!B:C,2)</f>
        <v>4</v>
      </c>
      <c r="D3205" s="29">
        <f t="shared" ref="D3205:D3268" si="50">(1+C3205/100)^(1/365.25)-1</f>
        <v>1.0738622586670132E-4</v>
      </c>
    </row>
    <row r="3206" spans="2:4" x14ac:dyDescent="0.25">
      <c r="B3206" s="1">
        <v>36077</v>
      </c>
      <c r="C3206" s="30">
        <f>VLOOKUP(B3206,'רביות שנתיות'!B:C,2)</f>
        <v>4</v>
      </c>
      <c r="D3206" s="29">
        <f t="shared" si="50"/>
        <v>1.0738622586670132E-4</v>
      </c>
    </row>
    <row r="3207" spans="2:4" x14ac:dyDescent="0.25">
      <c r="B3207" s="1">
        <v>36078</v>
      </c>
      <c r="C3207" s="30">
        <f>VLOOKUP(B3207,'רביות שנתיות'!B:C,2)</f>
        <v>4</v>
      </c>
      <c r="D3207" s="29">
        <f t="shared" si="50"/>
        <v>1.0738622586670132E-4</v>
      </c>
    </row>
    <row r="3208" spans="2:4" x14ac:dyDescent="0.25">
      <c r="B3208" s="1">
        <v>36079</v>
      </c>
      <c r="C3208" s="30">
        <f>VLOOKUP(B3208,'רביות שנתיות'!B:C,2)</f>
        <v>4</v>
      </c>
      <c r="D3208" s="29">
        <f t="shared" si="50"/>
        <v>1.0738622586670132E-4</v>
      </c>
    </row>
    <row r="3209" spans="2:4" x14ac:dyDescent="0.25">
      <c r="B3209" s="1">
        <v>36080</v>
      </c>
      <c r="C3209" s="30">
        <f>VLOOKUP(B3209,'רביות שנתיות'!B:C,2)</f>
        <v>4</v>
      </c>
      <c r="D3209" s="29">
        <f t="shared" si="50"/>
        <v>1.0738622586670132E-4</v>
      </c>
    </row>
    <row r="3210" spans="2:4" x14ac:dyDescent="0.25">
      <c r="B3210" s="1">
        <v>36081</v>
      </c>
      <c r="C3210" s="30">
        <f>VLOOKUP(B3210,'רביות שנתיות'!B:C,2)</f>
        <v>4</v>
      </c>
      <c r="D3210" s="29">
        <f t="shared" si="50"/>
        <v>1.0738622586670132E-4</v>
      </c>
    </row>
    <row r="3211" spans="2:4" x14ac:dyDescent="0.25">
      <c r="B3211" s="1">
        <v>36082</v>
      </c>
      <c r="C3211" s="30">
        <f>VLOOKUP(B3211,'רביות שנתיות'!B:C,2)</f>
        <v>4</v>
      </c>
      <c r="D3211" s="29">
        <f t="shared" si="50"/>
        <v>1.0738622586670132E-4</v>
      </c>
    </row>
    <row r="3212" spans="2:4" x14ac:dyDescent="0.25">
      <c r="B3212" s="1">
        <v>36083</v>
      </c>
      <c r="C3212" s="30">
        <f>VLOOKUP(B3212,'רביות שנתיות'!B:C,2)</f>
        <v>4</v>
      </c>
      <c r="D3212" s="29">
        <f t="shared" si="50"/>
        <v>1.0738622586670132E-4</v>
      </c>
    </row>
    <row r="3213" spans="2:4" x14ac:dyDescent="0.25">
      <c r="B3213" s="1">
        <v>36084</v>
      </c>
      <c r="C3213" s="30">
        <f>VLOOKUP(B3213,'רביות שנתיות'!B:C,2)</f>
        <v>4</v>
      </c>
      <c r="D3213" s="29">
        <f t="shared" si="50"/>
        <v>1.0738622586670132E-4</v>
      </c>
    </row>
    <row r="3214" spans="2:4" x14ac:dyDescent="0.25">
      <c r="B3214" s="1">
        <v>36085</v>
      </c>
      <c r="C3214" s="30">
        <f>VLOOKUP(B3214,'רביות שנתיות'!B:C,2)</f>
        <v>4</v>
      </c>
      <c r="D3214" s="29">
        <f t="shared" si="50"/>
        <v>1.0738622586670132E-4</v>
      </c>
    </row>
    <row r="3215" spans="2:4" x14ac:dyDescent="0.25">
      <c r="B3215" s="1">
        <v>36086</v>
      </c>
      <c r="C3215" s="30">
        <f>VLOOKUP(B3215,'רביות שנתיות'!B:C,2)</f>
        <v>4</v>
      </c>
      <c r="D3215" s="29">
        <f t="shared" si="50"/>
        <v>1.0738622586670132E-4</v>
      </c>
    </row>
    <row r="3216" spans="2:4" x14ac:dyDescent="0.25">
      <c r="B3216" s="1">
        <v>36087</v>
      </c>
      <c r="C3216" s="30">
        <f>VLOOKUP(B3216,'רביות שנתיות'!B:C,2)</f>
        <v>4</v>
      </c>
      <c r="D3216" s="29">
        <f t="shared" si="50"/>
        <v>1.0738622586670132E-4</v>
      </c>
    </row>
    <row r="3217" spans="2:4" x14ac:dyDescent="0.25">
      <c r="B3217" s="1">
        <v>36088</v>
      </c>
      <c r="C3217" s="30">
        <f>VLOOKUP(B3217,'רביות שנתיות'!B:C,2)</f>
        <v>4</v>
      </c>
      <c r="D3217" s="29">
        <f t="shared" si="50"/>
        <v>1.0738622586670132E-4</v>
      </c>
    </row>
    <row r="3218" spans="2:4" x14ac:dyDescent="0.25">
      <c r="B3218" s="1">
        <v>36089</v>
      </c>
      <c r="C3218" s="30">
        <f>VLOOKUP(B3218,'רביות שנתיות'!B:C,2)</f>
        <v>4</v>
      </c>
      <c r="D3218" s="29">
        <f t="shared" si="50"/>
        <v>1.0738622586670132E-4</v>
      </c>
    </row>
    <row r="3219" spans="2:4" x14ac:dyDescent="0.25">
      <c r="B3219" s="1">
        <v>36090</v>
      </c>
      <c r="C3219" s="30">
        <f>VLOOKUP(B3219,'רביות שנתיות'!B:C,2)</f>
        <v>4</v>
      </c>
      <c r="D3219" s="29">
        <f t="shared" si="50"/>
        <v>1.0738622586670132E-4</v>
      </c>
    </row>
    <row r="3220" spans="2:4" x14ac:dyDescent="0.25">
      <c r="B3220" s="1">
        <v>36091</v>
      </c>
      <c r="C3220" s="30">
        <f>VLOOKUP(B3220,'רביות שנתיות'!B:C,2)</f>
        <v>4</v>
      </c>
      <c r="D3220" s="29">
        <f t="shared" si="50"/>
        <v>1.0738622586670132E-4</v>
      </c>
    </row>
    <row r="3221" spans="2:4" x14ac:dyDescent="0.25">
      <c r="B3221" s="1">
        <v>36092</v>
      </c>
      <c r="C3221" s="30">
        <f>VLOOKUP(B3221,'רביות שנתיות'!B:C,2)</f>
        <v>4</v>
      </c>
      <c r="D3221" s="29">
        <f t="shared" si="50"/>
        <v>1.0738622586670132E-4</v>
      </c>
    </row>
    <row r="3222" spans="2:4" x14ac:dyDescent="0.25">
      <c r="B3222" s="1">
        <v>36093</v>
      </c>
      <c r="C3222" s="30">
        <f>VLOOKUP(B3222,'רביות שנתיות'!B:C,2)</f>
        <v>4</v>
      </c>
      <c r="D3222" s="29">
        <f t="shared" si="50"/>
        <v>1.0738622586670132E-4</v>
      </c>
    </row>
    <row r="3223" spans="2:4" x14ac:dyDescent="0.25">
      <c r="B3223" s="1">
        <v>36094</v>
      </c>
      <c r="C3223" s="30">
        <f>VLOOKUP(B3223,'רביות שנתיות'!B:C,2)</f>
        <v>4</v>
      </c>
      <c r="D3223" s="29">
        <f t="shared" si="50"/>
        <v>1.0738622586670132E-4</v>
      </c>
    </row>
    <row r="3224" spans="2:4" x14ac:dyDescent="0.25">
      <c r="B3224" s="1">
        <v>36095</v>
      </c>
      <c r="C3224" s="30">
        <f>VLOOKUP(B3224,'רביות שנתיות'!B:C,2)</f>
        <v>4</v>
      </c>
      <c r="D3224" s="29">
        <f t="shared" si="50"/>
        <v>1.0738622586670132E-4</v>
      </c>
    </row>
    <row r="3225" spans="2:4" x14ac:dyDescent="0.25">
      <c r="B3225" s="1">
        <v>36096</v>
      </c>
      <c r="C3225" s="30">
        <f>VLOOKUP(B3225,'רביות שנתיות'!B:C,2)</f>
        <v>4</v>
      </c>
      <c r="D3225" s="29">
        <f t="shared" si="50"/>
        <v>1.0738622586670132E-4</v>
      </c>
    </row>
    <row r="3226" spans="2:4" x14ac:dyDescent="0.25">
      <c r="B3226" s="1">
        <v>36097</v>
      </c>
      <c r="C3226" s="30">
        <f>VLOOKUP(B3226,'רביות שנתיות'!B:C,2)</f>
        <v>4</v>
      </c>
      <c r="D3226" s="29">
        <f t="shared" si="50"/>
        <v>1.0738622586670132E-4</v>
      </c>
    </row>
    <row r="3227" spans="2:4" x14ac:dyDescent="0.25">
      <c r="B3227" s="1">
        <v>36098</v>
      </c>
      <c r="C3227" s="30">
        <f>VLOOKUP(B3227,'רביות שנתיות'!B:C,2)</f>
        <v>4</v>
      </c>
      <c r="D3227" s="29">
        <f t="shared" si="50"/>
        <v>1.0738622586670132E-4</v>
      </c>
    </row>
    <row r="3228" spans="2:4" x14ac:dyDescent="0.25">
      <c r="B3228" s="1">
        <v>36099</v>
      </c>
      <c r="C3228" s="30">
        <f>VLOOKUP(B3228,'רביות שנתיות'!B:C,2)</f>
        <v>4</v>
      </c>
      <c r="D3228" s="29">
        <f t="shared" si="50"/>
        <v>1.0738622586670132E-4</v>
      </c>
    </row>
    <row r="3229" spans="2:4" x14ac:dyDescent="0.25">
      <c r="B3229" s="1">
        <v>36100</v>
      </c>
      <c r="C3229" s="30">
        <f>VLOOKUP(B3229,'רביות שנתיות'!B:C,2)</f>
        <v>4</v>
      </c>
      <c r="D3229" s="29">
        <f t="shared" si="50"/>
        <v>1.0738622586670132E-4</v>
      </c>
    </row>
    <row r="3230" spans="2:4" x14ac:dyDescent="0.25">
      <c r="B3230" s="1">
        <v>36101</v>
      </c>
      <c r="C3230" s="30">
        <f>VLOOKUP(B3230,'רביות שנתיות'!B:C,2)</f>
        <v>4</v>
      </c>
      <c r="D3230" s="29">
        <f t="shared" si="50"/>
        <v>1.0738622586670132E-4</v>
      </c>
    </row>
    <row r="3231" spans="2:4" x14ac:dyDescent="0.25">
      <c r="B3231" s="1">
        <v>36102</v>
      </c>
      <c r="C3231" s="30">
        <f>VLOOKUP(B3231,'רביות שנתיות'!B:C,2)</f>
        <v>4</v>
      </c>
      <c r="D3231" s="29">
        <f t="shared" si="50"/>
        <v>1.0738622586670132E-4</v>
      </c>
    </row>
    <row r="3232" spans="2:4" x14ac:dyDescent="0.25">
      <c r="B3232" s="1">
        <v>36103</v>
      </c>
      <c r="C3232" s="30">
        <f>VLOOKUP(B3232,'רביות שנתיות'!B:C,2)</f>
        <v>4</v>
      </c>
      <c r="D3232" s="29">
        <f t="shared" si="50"/>
        <v>1.0738622586670132E-4</v>
      </c>
    </row>
    <row r="3233" spans="2:4" x14ac:dyDescent="0.25">
      <c r="B3233" s="1">
        <v>36104</v>
      </c>
      <c r="C3233" s="30">
        <f>VLOOKUP(B3233,'רביות שנתיות'!B:C,2)</f>
        <v>4</v>
      </c>
      <c r="D3233" s="29">
        <f t="shared" si="50"/>
        <v>1.0738622586670132E-4</v>
      </c>
    </row>
    <row r="3234" spans="2:4" x14ac:dyDescent="0.25">
      <c r="B3234" s="1">
        <v>36105</v>
      </c>
      <c r="C3234" s="30">
        <f>VLOOKUP(B3234,'רביות שנתיות'!B:C,2)</f>
        <v>4</v>
      </c>
      <c r="D3234" s="29">
        <f t="shared" si="50"/>
        <v>1.0738622586670132E-4</v>
      </c>
    </row>
    <row r="3235" spans="2:4" x14ac:dyDescent="0.25">
      <c r="B3235" s="1">
        <v>36106</v>
      </c>
      <c r="C3235" s="30">
        <f>VLOOKUP(B3235,'רביות שנתיות'!B:C,2)</f>
        <v>4</v>
      </c>
      <c r="D3235" s="29">
        <f t="shared" si="50"/>
        <v>1.0738622586670132E-4</v>
      </c>
    </row>
    <row r="3236" spans="2:4" x14ac:dyDescent="0.25">
      <c r="B3236" s="1">
        <v>36107</v>
      </c>
      <c r="C3236" s="30">
        <f>VLOOKUP(B3236,'רביות שנתיות'!B:C,2)</f>
        <v>4</v>
      </c>
      <c r="D3236" s="29">
        <f t="shared" si="50"/>
        <v>1.0738622586670132E-4</v>
      </c>
    </row>
    <row r="3237" spans="2:4" x14ac:dyDescent="0.25">
      <c r="B3237" s="1">
        <v>36108</v>
      </c>
      <c r="C3237" s="30">
        <f>VLOOKUP(B3237,'רביות שנתיות'!B:C,2)</f>
        <v>4</v>
      </c>
      <c r="D3237" s="29">
        <f t="shared" si="50"/>
        <v>1.0738622586670132E-4</v>
      </c>
    </row>
    <row r="3238" spans="2:4" x14ac:dyDescent="0.25">
      <c r="B3238" s="1">
        <v>36109</v>
      </c>
      <c r="C3238" s="30">
        <f>VLOOKUP(B3238,'רביות שנתיות'!B:C,2)</f>
        <v>4</v>
      </c>
      <c r="D3238" s="29">
        <f t="shared" si="50"/>
        <v>1.0738622586670132E-4</v>
      </c>
    </row>
    <row r="3239" spans="2:4" x14ac:dyDescent="0.25">
      <c r="B3239" s="1">
        <v>36110</v>
      </c>
      <c r="C3239" s="30">
        <f>VLOOKUP(B3239,'רביות שנתיות'!B:C,2)</f>
        <v>4</v>
      </c>
      <c r="D3239" s="29">
        <f t="shared" si="50"/>
        <v>1.0738622586670132E-4</v>
      </c>
    </row>
    <row r="3240" spans="2:4" x14ac:dyDescent="0.25">
      <c r="B3240" s="1">
        <v>36111</v>
      </c>
      <c r="C3240" s="30">
        <f>VLOOKUP(B3240,'רביות שנתיות'!B:C,2)</f>
        <v>4</v>
      </c>
      <c r="D3240" s="29">
        <f t="shared" si="50"/>
        <v>1.0738622586670132E-4</v>
      </c>
    </row>
    <row r="3241" spans="2:4" x14ac:dyDescent="0.25">
      <c r="B3241" s="1">
        <v>36112</v>
      </c>
      <c r="C3241" s="30">
        <f>VLOOKUP(B3241,'רביות שנתיות'!B:C,2)</f>
        <v>4</v>
      </c>
      <c r="D3241" s="29">
        <f t="shared" si="50"/>
        <v>1.0738622586670132E-4</v>
      </c>
    </row>
    <row r="3242" spans="2:4" x14ac:dyDescent="0.25">
      <c r="B3242" s="1">
        <v>36113</v>
      </c>
      <c r="C3242" s="30">
        <f>VLOOKUP(B3242,'רביות שנתיות'!B:C,2)</f>
        <v>4</v>
      </c>
      <c r="D3242" s="29">
        <f t="shared" si="50"/>
        <v>1.0738622586670132E-4</v>
      </c>
    </row>
    <row r="3243" spans="2:4" x14ac:dyDescent="0.25">
      <c r="B3243" s="1">
        <v>36114</v>
      </c>
      <c r="C3243" s="30">
        <f>VLOOKUP(B3243,'רביות שנתיות'!B:C,2)</f>
        <v>4</v>
      </c>
      <c r="D3243" s="29">
        <f t="shared" si="50"/>
        <v>1.0738622586670132E-4</v>
      </c>
    </row>
    <row r="3244" spans="2:4" x14ac:dyDescent="0.25">
      <c r="B3244" s="1">
        <v>36115</v>
      </c>
      <c r="C3244" s="30">
        <f>VLOOKUP(B3244,'רביות שנתיות'!B:C,2)</f>
        <v>4</v>
      </c>
      <c r="D3244" s="29">
        <f t="shared" si="50"/>
        <v>1.0738622586670132E-4</v>
      </c>
    </row>
    <row r="3245" spans="2:4" x14ac:dyDescent="0.25">
      <c r="B3245" s="1">
        <v>36116</v>
      </c>
      <c r="C3245" s="30">
        <f>VLOOKUP(B3245,'רביות שנתיות'!B:C,2)</f>
        <v>4</v>
      </c>
      <c r="D3245" s="29">
        <f t="shared" si="50"/>
        <v>1.0738622586670132E-4</v>
      </c>
    </row>
    <row r="3246" spans="2:4" x14ac:dyDescent="0.25">
      <c r="B3246" s="1">
        <v>36117</v>
      </c>
      <c r="C3246" s="30">
        <f>VLOOKUP(B3246,'רביות שנתיות'!B:C,2)</f>
        <v>4</v>
      </c>
      <c r="D3246" s="29">
        <f t="shared" si="50"/>
        <v>1.0738622586670132E-4</v>
      </c>
    </row>
    <row r="3247" spans="2:4" x14ac:dyDescent="0.25">
      <c r="B3247" s="1">
        <v>36118</v>
      </c>
      <c r="C3247" s="30">
        <f>VLOOKUP(B3247,'רביות שנתיות'!B:C,2)</f>
        <v>4</v>
      </c>
      <c r="D3247" s="29">
        <f t="shared" si="50"/>
        <v>1.0738622586670132E-4</v>
      </c>
    </row>
    <row r="3248" spans="2:4" x14ac:dyDescent="0.25">
      <c r="B3248" s="1">
        <v>36119</v>
      </c>
      <c r="C3248" s="30">
        <f>VLOOKUP(B3248,'רביות שנתיות'!B:C,2)</f>
        <v>4</v>
      </c>
      <c r="D3248" s="29">
        <f t="shared" si="50"/>
        <v>1.0738622586670132E-4</v>
      </c>
    </row>
    <row r="3249" spans="2:4" x14ac:dyDescent="0.25">
      <c r="B3249" s="1">
        <v>36120</v>
      </c>
      <c r="C3249" s="30">
        <f>VLOOKUP(B3249,'רביות שנתיות'!B:C,2)</f>
        <v>4</v>
      </c>
      <c r="D3249" s="29">
        <f t="shared" si="50"/>
        <v>1.0738622586670132E-4</v>
      </c>
    </row>
    <row r="3250" spans="2:4" x14ac:dyDescent="0.25">
      <c r="B3250" s="1">
        <v>36121</v>
      </c>
      <c r="C3250" s="30">
        <f>VLOOKUP(B3250,'רביות שנתיות'!B:C,2)</f>
        <v>4</v>
      </c>
      <c r="D3250" s="29">
        <f t="shared" si="50"/>
        <v>1.0738622586670132E-4</v>
      </c>
    </row>
    <row r="3251" spans="2:4" x14ac:dyDescent="0.25">
      <c r="B3251" s="1">
        <v>36122</v>
      </c>
      <c r="C3251" s="30">
        <f>VLOOKUP(B3251,'רביות שנתיות'!B:C,2)</f>
        <v>4</v>
      </c>
      <c r="D3251" s="29">
        <f t="shared" si="50"/>
        <v>1.0738622586670132E-4</v>
      </c>
    </row>
    <row r="3252" spans="2:4" x14ac:dyDescent="0.25">
      <c r="B3252" s="1">
        <v>36123</v>
      </c>
      <c r="C3252" s="30">
        <f>VLOOKUP(B3252,'רביות שנתיות'!B:C,2)</f>
        <v>4</v>
      </c>
      <c r="D3252" s="29">
        <f t="shared" si="50"/>
        <v>1.0738622586670132E-4</v>
      </c>
    </row>
    <row r="3253" spans="2:4" x14ac:dyDescent="0.25">
      <c r="B3253" s="1">
        <v>36124</v>
      </c>
      <c r="C3253" s="30">
        <f>VLOOKUP(B3253,'רביות שנתיות'!B:C,2)</f>
        <v>4</v>
      </c>
      <c r="D3253" s="29">
        <f t="shared" si="50"/>
        <v>1.0738622586670132E-4</v>
      </c>
    </row>
    <row r="3254" spans="2:4" x14ac:dyDescent="0.25">
      <c r="B3254" s="1">
        <v>36125</v>
      </c>
      <c r="C3254" s="30">
        <f>VLOOKUP(B3254,'רביות שנתיות'!B:C,2)</f>
        <v>4</v>
      </c>
      <c r="D3254" s="29">
        <f t="shared" si="50"/>
        <v>1.0738622586670132E-4</v>
      </c>
    </row>
    <row r="3255" spans="2:4" x14ac:dyDescent="0.25">
      <c r="B3255" s="1">
        <v>36126</v>
      </c>
      <c r="C3255" s="30">
        <f>VLOOKUP(B3255,'רביות שנתיות'!B:C,2)</f>
        <v>4</v>
      </c>
      <c r="D3255" s="29">
        <f t="shared" si="50"/>
        <v>1.0738622586670132E-4</v>
      </c>
    </row>
    <row r="3256" spans="2:4" x14ac:dyDescent="0.25">
      <c r="B3256" s="1">
        <v>36127</v>
      </c>
      <c r="C3256" s="30">
        <f>VLOOKUP(B3256,'רביות שנתיות'!B:C,2)</f>
        <v>4</v>
      </c>
      <c r="D3256" s="29">
        <f t="shared" si="50"/>
        <v>1.0738622586670132E-4</v>
      </c>
    </row>
    <row r="3257" spans="2:4" x14ac:dyDescent="0.25">
      <c r="B3257" s="1">
        <v>36128</v>
      </c>
      <c r="C3257" s="30">
        <f>VLOOKUP(B3257,'רביות שנתיות'!B:C,2)</f>
        <v>4</v>
      </c>
      <c r="D3257" s="29">
        <f t="shared" si="50"/>
        <v>1.0738622586670132E-4</v>
      </c>
    </row>
    <row r="3258" spans="2:4" x14ac:dyDescent="0.25">
      <c r="B3258" s="1">
        <v>36129</v>
      </c>
      <c r="C3258" s="30">
        <f>VLOOKUP(B3258,'רביות שנתיות'!B:C,2)</f>
        <v>4</v>
      </c>
      <c r="D3258" s="29">
        <f t="shared" si="50"/>
        <v>1.0738622586670132E-4</v>
      </c>
    </row>
    <row r="3259" spans="2:4" x14ac:dyDescent="0.25">
      <c r="B3259" s="1">
        <v>36130</v>
      </c>
      <c r="C3259" s="30">
        <f>VLOOKUP(B3259,'רביות שנתיות'!B:C,2)</f>
        <v>4</v>
      </c>
      <c r="D3259" s="29">
        <f t="shared" si="50"/>
        <v>1.0738622586670132E-4</v>
      </c>
    </row>
    <row r="3260" spans="2:4" x14ac:dyDescent="0.25">
      <c r="B3260" s="1">
        <v>36131</v>
      </c>
      <c r="C3260" s="30">
        <f>VLOOKUP(B3260,'רביות שנתיות'!B:C,2)</f>
        <v>4</v>
      </c>
      <c r="D3260" s="29">
        <f t="shared" si="50"/>
        <v>1.0738622586670132E-4</v>
      </c>
    </row>
    <row r="3261" spans="2:4" x14ac:dyDescent="0.25">
      <c r="B3261" s="1">
        <v>36132</v>
      </c>
      <c r="C3261" s="30">
        <f>VLOOKUP(B3261,'רביות שנתיות'!B:C,2)</f>
        <v>4</v>
      </c>
      <c r="D3261" s="29">
        <f t="shared" si="50"/>
        <v>1.0738622586670132E-4</v>
      </c>
    </row>
    <row r="3262" spans="2:4" x14ac:dyDescent="0.25">
      <c r="B3262" s="1">
        <v>36133</v>
      </c>
      <c r="C3262" s="30">
        <f>VLOOKUP(B3262,'רביות שנתיות'!B:C,2)</f>
        <v>4</v>
      </c>
      <c r="D3262" s="29">
        <f t="shared" si="50"/>
        <v>1.0738622586670132E-4</v>
      </c>
    </row>
    <row r="3263" spans="2:4" x14ac:dyDescent="0.25">
      <c r="B3263" s="1">
        <v>36134</v>
      </c>
      <c r="C3263" s="30">
        <f>VLOOKUP(B3263,'רביות שנתיות'!B:C,2)</f>
        <v>4</v>
      </c>
      <c r="D3263" s="29">
        <f t="shared" si="50"/>
        <v>1.0738622586670132E-4</v>
      </c>
    </row>
    <row r="3264" spans="2:4" x14ac:dyDescent="0.25">
      <c r="B3264" s="1">
        <v>36135</v>
      </c>
      <c r="C3264" s="30">
        <f>VLOOKUP(B3264,'רביות שנתיות'!B:C,2)</f>
        <v>4</v>
      </c>
      <c r="D3264" s="29">
        <f t="shared" si="50"/>
        <v>1.0738622586670132E-4</v>
      </c>
    </row>
    <row r="3265" spans="2:4" x14ac:dyDescent="0.25">
      <c r="B3265" s="1">
        <v>36136</v>
      </c>
      <c r="C3265" s="30">
        <f>VLOOKUP(B3265,'רביות שנתיות'!B:C,2)</f>
        <v>4</v>
      </c>
      <c r="D3265" s="29">
        <f t="shared" si="50"/>
        <v>1.0738622586670132E-4</v>
      </c>
    </row>
    <row r="3266" spans="2:4" x14ac:dyDescent="0.25">
      <c r="B3266" s="1">
        <v>36137</v>
      </c>
      <c r="C3266" s="30">
        <f>VLOOKUP(B3266,'רביות שנתיות'!B:C,2)</f>
        <v>4</v>
      </c>
      <c r="D3266" s="29">
        <f t="shared" si="50"/>
        <v>1.0738622586670132E-4</v>
      </c>
    </row>
    <row r="3267" spans="2:4" x14ac:dyDescent="0.25">
      <c r="B3267" s="1">
        <v>36138</v>
      </c>
      <c r="C3267" s="30">
        <f>VLOOKUP(B3267,'רביות שנתיות'!B:C,2)</f>
        <v>4</v>
      </c>
      <c r="D3267" s="29">
        <f t="shared" si="50"/>
        <v>1.0738622586670132E-4</v>
      </c>
    </row>
    <row r="3268" spans="2:4" x14ac:dyDescent="0.25">
      <c r="B3268" s="1">
        <v>36139</v>
      </c>
      <c r="C3268" s="30">
        <f>VLOOKUP(B3268,'רביות שנתיות'!B:C,2)</f>
        <v>4</v>
      </c>
      <c r="D3268" s="29">
        <f t="shared" si="50"/>
        <v>1.0738622586670132E-4</v>
      </c>
    </row>
    <row r="3269" spans="2:4" x14ac:dyDescent="0.25">
      <c r="B3269" s="1">
        <v>36140</v>
      </c>
      <c r="C3269" s="30">
        <f>VLOOKUP(B3269,'רביות שנתיות'!B:C,2)</f>
        <v>4</v>
      </c>
      <c r="D3269" s="29">
        <f t="shared" ref="D3269:D3332" si="51">(1+C3269/100)^(1/365.25)-1</f>
        <v>1.0738622586670132E-4</v>
      </c>
    </row>
    <row r="3270" spans="2:4" x14ac:dyDescent="0.25">
      <c r="B3270" s="1">
        <v>36141</v>
      </c>
      <c r="C3270" s="30">
        <f>VLOOKUP(B3270,'רביות שנתיות'!B:C,2)</f>
        <v>4</v>
      </c>
      <c r="D3270" s="29">
        <f t="shared" si="51"/>
        <v>1.0738622586670132E-4</v>
      </c>
    </row>
    <row r="3271" spans="2:4" x14ac:dyDescent="0.25">
      <c r="B3271" s="1">
        <v>36142</v>
      </c>
      <c r="C3271" s="30">
        <f>VLOOKUP(B3271,'רביות שנתיות'!B:C,2)</f>
        <v>4</v>
      </c>
      <c r="D3271" s="29">
        <f t="shared" si="51"/>
        <v>1.0738622586670132E-4</v>
      </c>
    </row>
    <row r="3272" spans="2:4" x14ac:dyDescent="0.25">
      <c r="B3272" s="1">
        <v>36143</v>
      </c>
      <c r="C3272" s="30">
        <f>VLOOKUP(B3272,'רביות שנתיות'!B:C,2)</f>
        <v>4</v>
      </c>
      <c r="D3272" s="29">
        <f t="shared" si="51"/>
        <v>1.0738622586670132E-4</v>
      </c>
    </row>
    <row r="3273" spans="2:4" x14ac:dyDescent="0.25">
      <c r="B3273" s="1">
        <v>36144</v>
      </c>
      <c r="C3273" s="30">
        <f>VLOOKUP(B3273,'רביות שנתיות'!B:C,2)</f>
        <v>4</v>
      </c>
      <c r="D3273" s="29">
        <f t="shared" si="51"/>
        <v>1.0738622586670132E-4</v>
      </c>
    </row>
    <row r="3274" spans="2:4" x14ac:dyDescent="0.25">
      <c r="B3274" s="1">
        <v>36145</v>
      </c>
      <c r="C3274" s="30">
        <f>VLOOKUP(B3274,'רביות שנתיות'!B:C,2)</f>
        <v>4</v>
      </c>
      <c r="D3274" s="29">
        <f t="shared" si="51"/>
        <v>1.0738622586670132E-4</v>
      </c>
    </row>
    <row r="3275" spans="2:4" x14ac:dyDescent="0.25">
      <c r="B3275" s="1">
        <v>36146</v>
      </c>
      <c r="C3275" s="30">
        <f>VLOOKUP(B3275,'רביות שנתיות'!B:C,2)</f>
        <v>4</v>
      </c>
      <c r="D3275" s="29">
        <f t="shared" si="51"/>
        <v>1.0738622586670132E-4</v>
      </c>
    </row>
    <row r="3276" spans="2:4" x14ac:dyDescent="0.25">
      <c r="B3276" s="1">
        <v>36147</v>
      </c>
      <c r="C3276" s="30">
        <f>VLOOKUP(B3276,'רביות שנתיות'!B:C,2)</f>
        <v>4</v>
      </c>
      <c r="D3276" s="29">
        <f t="shared" si="51"/>
        <v>1.0738622586670132E-4</v>
      </c>
    </row>
    <row r="3277" spans="2:4" x14ac:dyDescent="0.25">
      <c r="B3277" s="1">
        <v>36148</v>
      </c>
      <c r="C3277" s="30">
        <f>VLOOKUP(B3277,'רביות שנתיות'!B:C,2)</f>
        <v>4</v>
      </c>
      <c r="D3277" s="29">
        <f t="shared" si="51"/>
        <v>1.0738622586670132E-4</v>
      </c>
    </row>
    <row r="3278" spans="2:4" x14ac:dyDescent="0.25">
      <c r="B3278" s="1">
        <v>36149</v>
      </c>
      <c r="C3278" s="30">
        <f>VLOOKUP(B3278,'רביות שנתיות'!B:C,2)</f>
        <v>4</v>
      </c>
      <c r="D3278" s="29">
        <f t="shared" si="51"/>
        <v>1.0738622586670132E-4</v>
      </c>
    </row>
    <row r="3279" spans="2:4" x14ac:dyDescent="0.25">
      <c r="B3279" s="1">
        <v>36150</v>
      </c>
      <c r="C3279" s="30">
        <f>VLOOKUP(B3279,'רביות שנתיות'!B:C,2)</f>
        <v>4</v>
      </c>
      <c r="D3279" s="29">
        <f t="shared" si="51"/>
        <v>1.0738622586670132E-4</v>
      </c>
    </row>
    <row r="3280" spans="2:4" x14ac:dyDescent="0.25">
      <c r="B3280" s="1">
        <v>36151</v>
      </c>
      <c r="C3280" s="30">
        <f>VLOOKUP(B3280,'רביות שנתיות'!B:C,2)</f>
        <v>4</v>
      </c>
      <c r="D3280" s="29">
        <f t="shared" si="51"/>
        <v>1.0738622586670132E-4</v>
      </c>
    </row>
    <row r="3281" spans="2:4" x14ac:dyDescent="0.25">
      <c r="B3281" s="1">
        <v>36152</v>
      </c>
      <c r="C3281" s="30">
        <f>VLOOKUP(B3281,'רביות שנתיות'!B:C,2)</f>
        <v>4</v>
      </c>
      <c r="D3281" s="29">
        <f t="shared" si="51"/>
        <v>1.0738622586670132E-4</v>
      </c>
    </row>
    <row r="3282" spans="2:4" x14ac:dyDescent="0.25">
      <c r="B3282" s="1">
        <v>36153</v>
      </c>
      <c r="C3282" s="30">
        <f>VLOOKUP(B3282,'רביות שנתיות'!B:C,2)</f>
        <v>4</v>
      </c>
      <c r="D3282" s="29">
        <f t="shared" si="51"/>
        <v>1.0738622586670132E-4</v>
      </c>
    </row>
    <row r="3283" spans="2:4" x14ac:dyDescent="0.25">
      <c r="B3283" s="1">
        <v>36154</v>
      </c>
      <c r="C3283" s="30">
        <f>VLOOKUP(B3283,'רביות שנתיות'!B:C,2)</f>
        <v>4</v>
      </c>
      <c r="D3283" s="29">
        <f t="shared" si="51"/>
        <v>1.0738622586670132E-4</v>
      </c>
    </row>
    <row r="3284" spans="2:4" x14ac:dyDescent="0.25">
      <c r="B3284" s="1">
        <v>36155</v>
      </c>
      <c r="C3284" s="30">
        <f>VLOOKUP(B3284,'רביות שנתיות'!B:C,2)</f>
        <v>4</v>
      </c>
      <c r="D3284" s="29">
        <f t="shared" si="51"/>
        <v>1.0738622586670132E-4</v>
      </c>
    </row>
    <row r="3285" spans="2:4" x14ac:dyDescent="0.25">
      <c r="B3285" s="1">
        <v>36156</v>
      </c>
      <c r="C3285" s="30">
        <f>VLOOKUP(B3285,'רביות שנתיות'!B:C,2)</f>
        <v>4</v>
      </c>
      <c r="D3285" s="29">
        <f t="shared" si="51"/>
        <v>1.0738622586670132E-4</v>
      </c>
    </row>
    <row r="3286" spans="2:4" x14ac:dyDescent="0.25">
      <c r="B3286" s="1">
        <v>36157</v>
      </c>
      <c r="C3286" s="30">
        <f>VLOOKUP(B3286,'רביות שנתיות'!B:C,2)</f>
        <v>4</v>
      </c>
      <c r="D3286" s="29">
        <f t="shared" si="51"/>
        <v>1.0738622586670132E-4</v>
      </c>
    </row>
    <row r="3287" spans="2:4" x14ac:dyDescent="0.25">
      <c r="B3287" s="1">
        <v>36158</v>
      </c>
      <c r="C3287" s="30">
        <f>VLOOKUP(B3287,'רביות שנתיות'!B:C,2)</f>
        <v>4</v>
      </c>
      <c r="D3287" s="29">
        <f t="shared" si="51"/>
        <v>1.0738622586670132E-4</v>
      </c>
    </row>
    <row r="3288" spans="2:4" x14ac:dyDescent="0.25">
      <c r="B3288" s="1">
        <v>36159</v>
      </c>
      <c r="C3288" s="30">
        <f>VLOOKUP(B3288,'רביות שנתיות'!B:C,2)</f>
        <v>4</v>
      </c>
      <c r="D3288" s="29">
        <f t="shared" si="51"/>
        <v>1.0738622586670132E-4</v>
      </c>
    </row>
    <row r="3289" spans="2:4" x14ac:dyDescent="0.25">
      <c r="B3289" s="1">
        <v>36160</v>
      </c>
      <c r="C3289" s="30">
        <f>VLOOKUP(B3289,'רביות שנתיות'!B:C,2)</f>
        <v>4</v>
      </c>
      <c r="D3289" s="29">
        <f t="shared" si="51"/>
        <v>1.0738622586670132E-4</v>
      </c>
    </row>
    <row r="3290" spans="2:4" x14ac:dyDescent="0.25">
      <c r="B3290" s="1">
        <v>36161</v>
      </c>
      <c r="C3290" s="30">
        <f>VLOOKUP(B3290,'רביות שנתיות'!B:C,2)</f>
        <v>4</v>
      </c>
      <c r="D3290" s="29">
        <f t="shared" si="51"/>
        <v>1.0738622586670132E-4</v>
      </c>
    </row>
    <row r="3291" spans="2:4" x14ac:dyDescent="0.25">
      <c r="B3291" s="1">
        <v>36162</v>
      </c>
      <c r="C3291" s="30">
        <f>VLOOKUP(B3291,'רביות שנתיות'!B:C,2)</f>
        <v>4</v>
      </c>
      <c r="D3291" s="29">
        <f t="shared" si="51"/>
        <v>1.0738622586670132E-4</v>
      </c>
    </row>
    <row r="3292" spans="2:4" x14ac:dyDescent="0.25">
      <c r="B3292" s="1">
        <v>36163</v>
      </c>
      <c r="C3292" s="30">
        <f>VLOOKUP(B3292,'רביות שנתיות'!B:C,2)</f>
        <v>4</v>
      </c>
      <c r="D3292" s="29">
        <f t="shared" si="51"/>
        <v>1.0738622586670132E-4</v>
      </c>
    </row>
    <row r="3293" spans="2:4" x14ac:dyDescent="0.25">
      <c r="B3293" s="1">
        <v>36164</v>
      </c>
      <c r="C3293" s="30">
        <f>VLOOKUP(B3293,'רביות שנתיות'!B:C,2)</f>
        <v>4</v>
      </c>
      <c r="D3293" s="29">
        <f t="shared" si="51"/>
        <v>1.0738622586670132E-4</v>
      </c>
    </row>
    <row r="3294" spans="2:4" x14ac:dyDescent="0.25">
      <c r="B3294" s="1">
        <v>36165</v>
      </c>
      <c r="C3294" s="30">
        <f>VLOOKUP(B3294,'רביות שנתיות'!B:C,2)</f>
        <v>4</v>
      </c>
      <c r="D3294" s="29">
        <f t="shared" si="51"/>
        <v>1.0738622586670132E-4</v>
      </c>
    </row>
    <row r="3295" spans="2:4" x14ac:dyDescent="0.25">
      <c r="B3295" s="1">
        <v>36166</v>
      </c>
      <c r="C3295" s="30">
        <f>VLOOKUP(B3295,'רביות שנתיות'!B:C,2)</f>
        <v>4</v>
      </c>
      <c r="D3295" s="29">
        <f t="shared" si="51"/>
        <v>1.0738622586670132E-4</v>
      </c>
    </row>
    <row r="3296" spans="2:4" x14ac:dyDescent="0.25">
      <c r="B3296" s="1">
        <v>36167</v>
      </c>
      <c r="C3296" s="30">
        <f>VLOOKUP(B3296,'רביות שנתיות'!B:C,2)</f>
        <v>4</v>
      </c>
      <c r="D3296" s="29">
        <f t="shared" si="51"/>
        <v>1.0738622586670132E-4</v>
      </c>
    </row>
    <row r="3297" spans="2:4" x14ac:dyDescent="0.25">
      <c r="B3297" s="1">
        <v>36168</v>
      </c>
      <c r="C3297" s="30">
        <f>VLOOKUP(B3297,'רביות שנתיות'!B:C,2)</f>
        <v>4</v>
      </c>
      <c r="D3297" s="29">
        <f t="shared" si="51"/>
        <v>1.0738622586670132E-4</v>
      </c>
    </row>
    <row r="3298" spans="2:4" x14ac:dyDescent="0.25">
      <c r="B3298" s="1">
        <v>36169</v>
      </c>
      <c r="C3298" s="30">
        <f>VLOOKUP(B3298,'רביות שנתיות'!B:C,2)</f>
        <v>4</v>
      </c>
      <c r="D3298" s="29">
        <f t="shared" si="51"/>
        <v>1.0738622586670132E-4</v>
      </c>
    </row>
    <row r="3299" spans="2:4" x14ac:dyDescent="0.25">
      <c r="B3299" s="1">
        <v>36170</v>
      </c>
      <c r="C3299" s="30">
        <f>VLOOKUP(B3299,'רביות שנתיות'!B:C,2)</f>
        <v>4</v>
      </c>
      <c r="D3299" s="29">
        <f t="shared" si="51"/>
        <v>1.0738622586670132E-4</v>
      </c>
    </row>
    <row r="3300" spans="2:4" x14ac:dyDescent="0.25">
      <c r="B3300" s="1">
        <v>36171</v>
      </c>
      <c r="C3300" s="30">
        <f>VLOOKUP(B3300,'רביות שנתיות'!B:C,2)</f>
        <v>4</v>
      </c>
      <c r="D3300" s="29">
        <f t="shared" si="51"/>
        <v>1.0738622586670132E-4</v>
      </c>
    </row>
    <row r="3301" spans="2:4" x14ac:dyDescent="0.25">
      <c r="B3301" s="1">
        <v>36172</v>
      </c>
      <c r="C3301" s="30">
        <f>VLOOKUP(B3301,'רביות שנתיות'!B:C,2)</f>
        <v>4</v>
      </c>
      <c r="D3301" s="29">
        <f t="shared" si="51"/>
        <v>1.0738622586670132E-4</v>
      </c>
    </row>
    <row r="3302" spans="2:4" x14ac:dyDescent="0.25">
      <c r="B3302" s="1">
        <v>36173</v>
      </c>
      <c r="C3302" s="30">
        <f>VLOOKUP(B3302,'רביות שנתיות'!B:C,2)</f>
        <v>4</v>
      </c>
      <c r="D3302" s="29">
        <f t="shared" si="51"/>
        <v>1.0738622586670132E-4</v>
      </c>
    </row>
    <row r="3303" spans="2:4" x14ac:dyDescent="0.25">
      <c r="B3303" s="1">
        <v>36174</v>
      </c>
      <c r="C3303" s="30">
        <f>VLOOKUP(B3303,'רביות שנתיות'!B:C,2)</f>
        <v>4</v>
      </c>
      <c r="D3303" s="29">
        <f t="shared" si="51"/>
        <v>1.0738622586670132E-4</v>
      </c>
    </row>
    <row r="3304" spans="2:4" x14ac:dyDescent="0.25">
      <c r="B3304" s="1">
        <v>36175</v>
      </c>
      <c r="C3304" s="30">
        <f>VLOOKUP(B3304,'רביות שנתיות'!B:C,2)</f>
        <v>4</v>
      </c>
      <c r="D3304" s="29">
        <f t="shared" si="51"/>
        <v>1.0738622586670132E-4</v>
      </c>
    </row>
    <row r="3305" spans="2:4" x14ac:dyDescent="0.25">
      <c r="B3305" s="1">
        <v>36176</v>
      </c>
      <c r="C3305" s="30">
        <f>VLOOKUP(B3305,'רביות שנתיות'!B:C,2)</f>
        <v>4</v>
      </c>
      <c r="D3305" s="29">
        <f t="shared" si="51"/>
        <v>1.0738622586670132E-4</v>
      </c>
    </row>
    <row r="3306" spans="2:4" x14ac:dyDescent="0.25">
      <c r="B3306" s="1">
        <v>36177</v>
      </c>
      <c r="C3306" s="30">
        <f>VLOOKUP(B3306,'רביות שנתיות'!B:C,2)</f>
        <v>4</v>
      </c>
      <c r="D3306" s="29">
        <f t="shared" si="51"/>
        <v>1.0738622586670132E-4</v>
      </c>
    </row>
    <row r="3307" spans="2:4" x14ac:dyDescent="0.25">
      <c r="B3307" s="1">
        <v>36178</v>
      </c>
      <c r="C3307" s="30">
        <f>VLOOKUP(B3307,'רביות שנתיות'!B:C,2)</f>
        <v>4</v>
      </c>
      <c r="D3307" s="29">
        <f t="shared" si="51"/>
        <v>1.0738622586670132E-4</v>
      </c>
    </row>
    <row r="3308" spans="2:4" x14ac:dyDescent="0.25">
      <c r="B3308" s="1">
        <v>36179</v>
      </c>
      <c r="C3308" s="30">
        <f>VLOOKUP(B3308,'רביות שנתיות'!B:C,2)</f>
        <v>4</v>
      </c>
      <c r="D3308" s="29">
        <f t="shared" si="51"/>
        <v>1.0738622586670132E-4</v>
      </c>
    </row>
    <row r="3309" spans="2:4" x14ac:dyDescent="0.25">
      <c r="B3309" s="1">
        <v>36180</v>
      </c>
      <c r="C3309" s="30">
        <f>VLOOKUP(B3309,'רביות שנתיות'!B:C,2)</f>
        <v>4</v>
      </c>
      <c r="D3309" s="29">
        <f t="shared" si="51"/>
        <v>1.0738622586670132E-4</v>
      </c>
    </row>
    <row r="3310" spans="2:4" x14ac:dyDescent="0.25">
      <c r="B3310" s="1">
        <v>36181</v>
      </c>
      <c r="C3310" s="30">
        <f>VLOOKUP(B3310,'רביות שנתיות'!B:C,2)</f>
        <v>4</v>
      </c>
      <c r="D3310" s="29">
        <f t="shared" si="51"/>
        <v>1.0738622586670132E-4</v>
      </c>
    </row>
    <row r="3311" spans="2:4" x14ac:dyDescent="0.25">
      <c r="B3311" s="1">
        <v>36182</v>
      </c>
      <c r="C3311" s="30">
        <f>VLOOKUP(B3311,'רביות שנתיות'!B:C,2)</f>
        <v>4</v>
      </c>
      <c r="D3311" s="29">
        <f t="shared" si="51"/>
        <v>1.0738622586670132E-4</v>
      </c>
    </row>
    <row r="3312" spans="2:4" x14ac:dyDescent="0.25">
      <c r="B3312" s="1">
        <v>36183</v>
      </c>
      <c r="C3312" s="30">
        <f>VLOOKUP(B3312,'רביות שנתיות'!B:C,2)</f>
        <v>4</v>
      </c>
      <c r="D3312" s="29">
        <f t="shared" si="51"/>
        <v>1.0738622586670132E-4</v>
      </c>
    </row>
    <row r="3313" spans="2:4" x14ac:dyDescent="0.25">
      <c r="B3313" s="1">
        <v>36184</v>
      </c>
      <c r="C3313" s="30">
        <f>VLOOKUP(B3313,'רביות שנתיות'!B:C,2)</f>
        <v>4</v>
      </c>
      <c r="D3313" s="29">
        <f t="shared" si="51"/>
        <v>1.0738622586670132E-4</v>
      </c>
    </row>
    <row r="3314" spans="2:4" x14ac:dyDescent="0.25">
      <c r="B3314" s="1">
        <v>36185</v>
      </c>
      <c r="C3314" s="30">
        <f>VLOOKUP(B3314,'רביות שנתיות'!B:C,2)</f>
        <v>4</v>
      </c>
      <c r="D3314" s="29">
        <f t="shared" si="51"/>
        <v>1.0738622586670132E-4</v>
      </c>
    </row>
    <row r="3315" spans="2:4" x14ac:dyDescent="0.25">
      <c r="B3315" s="1">
        <v>36186</v>
      </c>
      <c r="C3315" s="30">
        <f>VLOOKUP(B3315,'רביות שנתיות'!B:C,2)</f>
        <v>4</v>
      </c>
      <c r="D3315" s="29">
        <f t="shared" si="51"/>
        <v>1.0738622586670132E-4</v>
      </c>
    </row>
    <row r="3316" spans="2:4" x14ac:dyDescent="0.25">
      <c r="B3316" s="1">
        <v>36187</v>
      </c>
      <c r="C3316" s="30">
        <f>VLOOKUP(B3316,'רביות שנתיות'!B:C,2)</f>
        <v>4</v>
      </c>
      <c r="D3316" s="29">
        <f t="shared" si="51"/>
        <v>1.0738622586670132E-4</v>
      </c>
    </row>
    <row r="3317" spans="2:4" x14ac:dyDescent="0.25">
      <c r="B3317" s="1">
        <v>36188</v>
      </c>
      <c r="C3317" s="30">
        <f>VLOOKUP(B3317,'רביות שנתיות'!B:C,2)</f>
        <v>4</v>
      </c>
      <c r="D3317" s="29">
        <f t="shared" si="51"/>
        <v>1.0738622586670132E-4</v>
      </c>
    </row>
    <row r="3318" spans="2:4" x14ac:dyDescent="0.25">
      <c r="B3318" s="1">
        <v>36189</v>
      </c>
      <c r="C3318" s="30">
        <f>VLOOKUP(B3318,'רביות שנתיות'!B:C,2)</f>
        <v>4</v>
      </c>
      <c r="D3318" s="29">
        <f t="shared" si="51"/>
        <v>1.0738622586670132E-4</v>
      </c>
    </row>
    <row r="3319" spans="2:4" x14ac:dyDescent="0.25">
      <c r="B3319" s="1">
        <v>36190</v>
      </c>
      <c r="C3319" s="30">
        <f>VLOOKUP(B3319,'רביות שנתיות'!B:C,2)</f>
        <v>4</v>
      </c>
      <c r="D3319" s="29">
        <f t="shared" si="51"/>
        <v>1.0738622586670132E-4</v>
      </c>
    </row>
    <row r="3320" spans="2:4" x14ac:dyDescent="0.25">
      <c r="B3320" s="1">
        <v>36191</v>
      </c>
      <c r="C3320" s="30">
        <f>VLOOKUP(B3320,'רביות שנתיות'!B:C,2)</f>
        <v>4</v>
      </c>
      <c r="D3320" s="29">
        <f t="shared" si="51"/>
        <v>1.0738622586670132E-4</v>
      </c>
    </row>
    <row r="3321" spans="2:4" x14ac:dyDescent="0.25">
      <c r="B3321" s="1">
        <v>36192</v>
      </c>
      <c r="C3321" s="30">
        <f>VLOOKUP(B3321,'רביות שנתיות'!B:C,2)</f>
        <v>4</v>
      </c>
      <c r="D3321" s="29">
        <f t="shared" si="51"/>
        <v>1.0738622586670132E-4</v>
      </c>
    </row>
    <row r="3322" spans="2:4" x14ac:dyDescent="0.25">
      <c r="B3322" s="1">
        <v>36193</v>
      </c>
      <c r="C3322" s="30">
        <f>VLOOKUP(B3322,'רביות שנתיות'!B:C,2)</f>
        <v>4</v>
      </c>
      <c r="D3322" s="29">
        <f t="shared" si="51"/>
        <v>1.0738622586670132E-4</v>
      </c>
    </row>
    <row r="3323" spans="2:4" x14ac:dyDescent="0.25">
      <c r="B3323" s="1">
        <v>36194</v>
      </c>
      <c r="C3323" s="30">
        <f>VLOOKUP(B3323,'רביות שנתיות'!B:C,2)</f>
        <v>4</v>
      </c>
      <c r="D3323" s="29">
        <f t="shared" si="51"/>
        <v>1.0738622586670132E-4</v>
      </c>
    </row>
    <row r="3324" spans="2:4" x14ac:dyDescent="0.25">
      <c r="B3324" s="1">
        <v>36195</v>
      </c>
      <c r="C3324" s="30">
        <f>VLOOKUP(B3324,'רביות שנתיות'!B:C,2)</f>
        <v>4</v>
      </c>
      <c r="D3324" s="29">
        <f t="shared" si="51"/>
        <v>1.0738622586670132E-4</v>
      </c>
    </row>
    <row r="3325" spans="2:4" x14ac:dyDescent="0.25">
      <c r="B3325" s="1">
        <v>36196</v>
      </c>
      <c r="C3325" s="30">
        <f>VLOOKUP(B3325,'רביות שנתיות'!B:C,2)</f>
        <v>4</v>
      </c>
      <c r="D3325" s="29">
        <f t="shared" si="51"/>
        <v>1.0738622586670132E-4</v>
      </c>
    </row>
    <row r="3326" spans="2:4" x14ac:dyDescent="0.25">
      <c r="B3326" s="1">
        <v>36197</v>
      </c>
      <c r="C3326" s="30">
        <f>VLOOKUP(B3326,'רביות שנתיות'!B:C,2)</f>
        <v>4</v>
      </c>
      <c r="D3326" s="29">
        <f t="shared" si="51"/>
        <v>1.0738622586670132E-4</v>
      </c>
    </row>
    <row r="3327" spans="2:4" x14ac:dyDescent="0.25">
      <c r="B3327" s="1">
        <v>36198</v>
      </c>
      <c r="C3327" s="30">
        <f>VLOOKUP(B3327,'רביות שנתיות'!B:C,2)</f>
        <v>4</v>
      </c>
      <c r="D3327" s="29">
        <f t="shared" si="51"/>
        <v>1.0738622586670132E-4</v>
      </c>
    </row>
    <row r="3328" spans="2:4" x14ac:dyDescent="0.25">
      <c r="B3328" s="1">
        <v>36199</v>
      </c>
      <c r="C3328" s="30">
        <f>VLOOKUP(B3328,'רביות שנתיות'!B:C,2)</f>
        <v>4</v>
      </c>
      <c r="D3328" s="29">
        <f t="shared" si="51"/>
        <v>1.0738622586670132E-4</v>
      </c>
    </row>
    <row r="3329" spans="2:4" x14ac:dyDescent="0.25">
      <c r="B3329" s="1">
        <v>36200</v>
      </c>
      <c r="C3329" s="30">
        <f>VLOOKUP(B3329,'רביות שנתיות'!B:C,2)</f>
        <v>4</v>
      </c>
      <c r="D3329" s="29">
        <f t="shared" si="51"/>
        <v>1.0738622586670132E-4</v>
      </c>
    </row>
    <row r="3330" spans="2:4" x14ac:dyDescent="0.25">
      <c r="B3330" s="1">
        <v>36201</v>
      </c>
      <c r="C3330" s="30">
        <f>VLOOKUP(B3330,'רביות שנתיות'!B:C,2)</f>
        <v>4</v>
      </c>
      <c r="D3330" s="29">
        <f t="shared" si="51"/>
        <v>1.0738622586670132E-4</v>
      </c>
    </row>
    <row r="3331" spans="2:4" x14ac:dyDescent="0.25">
      <c r="B3331" s="1">
        <v>36202</v>
      </c>
      <c r="C3331" s="30">
        <f>VLOOKUP(B3331,'רביות שנתיות'!B:C,2)</f>
        <v>4</v>
      </c>
      <c r="D3331" s="29">
        <f t="shared" si="51"/>
        <v>1.0738622586670132E-4</v>
      </c>
    </row>
    <row r="3332" spans="2:4" x14ac:dyDescent="0.25">
      <c r="B3332" s="1">
        <v>36203</v>
      </c>
      <c r="C3332" s="30">
        <f>VLOOKUP(B3332,'רביות שנתיות'!B:C,2)</f>
        <v>4</v>
      </c>
      <c r="D3332" s="29">
        <f t="shared" si="51"/>
        <v>1.0738622586670132E-4</v>
      </c>
    </row>
    <row r="3333" spans="2:4" x14ac:dyDescent="0.25">
      <c r="B3333" s="1">
        <v>36204</v>
      </c>
      <c r="C3333" s="30">
        <f>VLOOKUP(B3333,'רביות שנתיות'!B:C,2)</f>
        <v>4</v>
      </c>
      <c r="D3333" s="29">
        <f t="shared" ref="D3333:D3396" si="52">(1+C3333/100)^(1/365.25)-1</f>
        <v>1.0738622586670132E-4</v>
      </c>
    </row>
    <row r="3334" spans="2:4" x14ac:dyDescent="0.25">
      <c r="B3334" s="1">
        <v>36205</v>
      </c>
      <c r="C3334" s="30">
        <f>VLOOKUP(B3334,'רביות שנתיות'!B:C,2)</f>
        <v>4</v>
      </c>
      <c r="D3334" s="29">
        <f t="shared" si="52"/>
        <v>1.0738622586670132E-4</v>
      </c>
    </row>
    <row r="3335" spans="2:4" x14ac:dyDescent="0.25">
      <c r="B3335" s="1">
        <v>36206</v>
      </c>
      <c r="C3335" s="30">
        <f>VLOOKUP(B3335,'רביות שנתיות'!B:C,2)</f>
        <v>4</v>
      </c>
      <c r="D3335" s="29">
        <f t="shared" si="52"/>
        <v>1.0738622586670132E-4</v>
      </c>
    </row>
    <row r="3336" spans="2:4" x14ac:dyDescent="0.25">
      <c r="B3336" s="1">
        <v>36207</v>
      </c>
      <c r="C3336" s="30">
        <f>VLOOKUP(B3336,'רביות שנתיות'!B:C,2)</f>
        <v>4</v>
      </c>
      <c r="D3336" s="29">
        <f t="shared" si="52"/>
        <v>1.0738622586670132E-4</v>
      </c>
    </row>
    <row r="3337" spans="2:4" x14ac:dyDescent="0.25">
      <c r="B3337" s="1">
        <v>36208</v>
      </c>
      <c r="C3337" s="30">
        <f>VLOOKUP(B3337,'רביות שנתיות'!B:C,2)</f>
        <v>4</v>
      </c>
      <c r="D3337" s="29">
        <f t="shared" si="52"/>
        <v>1.0738622586670132E-4</v>
      </c>
    </row>
    <row r="3338" spans="2:4" x14ac:dyDescent="0.25">
      <c r="B3338" s="1">
        <v>36209</v>
      </c>
      <c r="C3338" s="30">
        <f>VLOOKUP(B3338,'רביות שנתיות'!B:C,2)</f>
        <v>4</v>
      </c>
      <c r="D3338" s="29">
        <f t="shared" si="52"/>
        <v>1.0738622586670132E-4</v>
      </c>
    </row>
    <row r="3339" spans="2:4" x14ac:dyDescent="0.25">
      <c r="B3339" s="1">
        <v>36210</v>
      </c>
      <c r="C3339" s="30">
        <f>VLOOKUP(B3339,'רביות שנתיות'!B:C,2)</f>
        <v>4</v>
      </c>
      <c r="D3339" s="29">
        <f t="shared" si="52"/>
        <v>1.0738622586670132E-4</v>
      </c>
    </row>
    <row r="3340" spans="2:4" x14ac:dyDescent="0.25">
      <c r="B3340" s="1">
        <v>36211</v>
      </c>
      <c r="C3340" s="30">
        <f>VLOOKUP(B3340,'רביות שנתיות'!B:C,2)</f>
        <v>4</v>
      </c>
      <c r="D3340" s="29">
        <f t="shared" si="52"/>
        <v>1.0738622586670132E-4</v>
      </c>
    </row>
    <row r="3341" spans="2:4" x14ac:dyDescent="0.25">
      <c r="B3341" s="1">
        <v>36212</v>
      </c>
      <c r="C3341" s="30">
        <f>VLOOKUP(B3341,'רביות שנתיות'!B:C,2)</f>
        <v>4</v>
      </c>
      <c r="D3341" s="29">
        <f t="shared" si="52"/>
        <v>1.0738622586670132E-4</v>
      </c>
    </row>
    <row r="3342" spans="2:4" x14ac:dyDescent="0.25">
      <c r="B3342" s="1">
        <v>36213</v>
      </c>
      <c r="C3342" s="30">
        <f>VLOOKUP(B3342,'רביות שנתיות'!B:C,2)</f>
        <v>4</v>
      </c>
      <c r="D3342" s="29">
        <f t="shared" si="52"/>
        <v>1.0738622586670132E-4</v>
      </c>
    </row>
    <row r="3343" spans="2:4" x14ac:dyDescent="0.25">
      <c r="B3343" s="1">
        <v>36214</v>
      </c>
      <c r="C3343" s="30">
        <f>VLOOKUP(B3343,'רביות שנתיות'!B:C,2)</f>
        <v>4</v>
      </c>
      <c r="D3343" s="29">
        <f t="shared" si="52"/>
        <v>1.0738622586670132E-4</v>
      </c>
    </row>
    <row r="3344" spans="2:4" x14ac:dyDescent="0.25">
      <c r="B3344" s="1">
        <v>36215</v>
      </c>
      <c r="C3344" s="30">
        <f>VLOOKUP(B3344,'רביות שנתיות'!B:C,2)</f>
        <v>4</v>
      </c>
      <c r="D3344" s="29">
        <f t="shared" si="52"/>
        <v>1.0738622586670132E-4</v>
      </c>
    </row>
    <row r="3345" spans="2:4" x14ac:dyDescent="0.25">
      <c r="B3345" s="1">
        <v>36216</v>
      </c>
      <c r="C3345" s="30">
        <f>VLOOKUP(B3345,'רביות שנתיות'!B:C,2)</f>
        <v>4</v>
      </c>
      <c r="D3345" s="29">
        <f t="shared" si="52"/>
        <v>1.0738622586670132E-4</v>
      </c>
    </row>
    <row r="3346" spans="2:4" x14ac:dyDescent="0.25">
      <c r="B3346" s="1">
        <v>36217</v>
      </c>
      <c r="C3346" s="30">
        <f>VLOOKUP(B3346,'רביות שנתיות'!B:C,2)</f>
        <v>4</v>
      </c>
      <c r="D3346" s="29">
        <f t="shared" si="52"/>
        <v>1.0738622586670132E-4</v>
      </c>
    </row>
    <row r="3347" spans="2:4" x14ac:dyDescent="0.25">
      <c r="B3347" s="1">
        <v>36218</v>
      </c>
      <c r="C3347" s="30">
        <f>VLOOKUP(B3347,'רביות שנתיות'!B:C,2)</f>
        <v>4</v>
      </c>
      <c r="D3347" s="29">
        <f t="shared" si="52"/>
        <v>1.0738622586670132E-4</v>
      </c>
    </row>
    <row r="3348" spans="2:4" x14ac:dyDescent="0.25">
      <c r="B3348" s="1">
        <v>36219</v>
      </c>
      <c r="C3348" s="30">
        <f>VLOOKUP(B3348,'רביות שנתיות'!B:C,2)</f>
        <v>4</v>
      </c>
      <c r="D3348" s="29">
        <f t="shared" si="52"/>
        <v>1.0738622586670132E-4</v>
      </c>
    </row>
    <row r="3349" spans="2:4" x14ac:dyDescent="0.25">
      <c r="B3349" s="1">
        <v>36220</v>
      </c>
      <c r="C3349" s="30">
        <f>VLOOKUP(B3349,'רביות שנתיות'!B:C,2)</f>
        <v>4</v>
      </c>
      <c r="D3349" s="29">
        <f t="shared" si="52"/>
        <v>1.0738622586670132E-4</v>
      </c>
    </row>
    <row r="3350" spans="2:4" x14ac:dyDescent="0.25">
      <c r="B3350" s="1">
        <v>36221</v>
      </c>
      <c r="C3350" s="30">
        <f>VLOOKUP(B3350,'רביות שנתיות'!B:C,2)</f>
        <v>4</v>
      </c>
      <c r="D3350" s="29">
        <f t="shared" si="52"/>
        <v>1.0738622586670132E-4</v>
      </c>
    </row>
    <row r="3351" spans="2:4" x14ac:dyDescent="0.25">
      <c r="B3351" s="1">
        <v>36222</v>
      </c>
      <c r="C3351" s="30">
        <f>VLOOKUP(B3351,'רביות שנתיות'!B:C,2)</f>
        <v>4</v>
      </c>
      <c r="D3351" s="29">
        <f t="shared" si="52"/>
        <v>1.0738622586670132E-4</v>
      </c>
    </row>
    <row r="3352" spans="2:4" x14ac:dyDescent="0.25">
      <c r="B3352" s="1">
        <v>36223</v>
      </c>
      <c r="C3352" s="30">
        <f>VLOOKUP(B3352,'רביות שנתיות'!B:C,2)</f>
        <v>4</v>
      </c>
      <c r="D3352" s="29">
        <f t="shared" si="52"/>
        <v>1.0738622586670132E-4</v>
      </c>
    </row>
    <row r="3353" spans="2:4" x14ac:dyDescent="0.25">
      <c r="B3353" s="1">
        <v>36224</v>
      </c>
      <c r="C3353" s="30">
        <f>VLOOKUP(B3353,'רביות שנתיות'!B:C,2)</f>
        <v>4</v>
      </c>
      <c r="D3353" s="29">
        <f t="shared" si="52"/>
        <v>1.0738622586670132E-4</v>
      </c>
    </row>
    <row r="3354" spans="2:4" x14ac:dyDescent="0.25">
      <c r="B3354" s="1">
        <v>36225</v>
      </c>
      <c r="C3354" s="30">
        <f>VLOOKUP(B3354,'רביות שנתיות'!B:C,2)</f>
        <v>4</v>
      </c>
      <c r="D3354" s="29">
        <f t="shared" si="52"/>
        <v>1.0738622586670132E-4</v>
      </c>
    </row>
    <row r="3355" spans="2:4" x14ac:dyDescent="0.25">
      <c r="B3355" s="1">
        <v>36226</v>
      </c>
      <c r="C3355" s="30">
        <f>VLOOKUP(B3355,'רביות שנתיות'!B:C,2)</f>
        <v>4</v>
      </c>
      <c r="D3355" s="29">
        <f t="shared" si="52"/>
        <v>1.0738622586670132E-4</v>
      </c>
    </row>
    <row r="3356" spans="2:4" x14ac:dyDescent="0.25">
      <c r="B3356" s="1">
        <v>36227</v>
      </c>
      <c r="C3356" s="30">
        <f>VLOOKUP(B3356,'רביות שנתיות'!B:C,2)</f>
        <v>4</v>
      </c>
      <c r="D3356" s="29">
        <f t="shared" si="52"/>
        <v>1.0738622586670132E-4</v>
      </c>
    </row>
    <row r="3357" spans="2:4" x14ac:dyDescent="0.25">
      <c r="B3357" s="1">
        <v>36228</v>
      </c>
      <c r="C3357" s="30">
        <f>VLOOKUP(B3357,'רביות שנתיות'!B:C,2)</f>
        <v>4</v>
      </c>
      <c r="D3357" s="29">
        <f t="shared" si="52"/>
        <v>1.0738622586670132E-4</v>
      </c>
    </row>
    <row r="3358" spans="2:4" x14ac:dyDescent="0.25">
      <c r="B3358" s="1">
        <v>36229</v>
      </c>
      <c r="C3358" s="30">
        <f>VLOOKUP(B3358,'רביות שנתיות'!B:C,2)</f>
        <v>4</v>
      </c>
      <c r="D3358" s="29">
        <f t="shared" si="52"/>
        <v>1.0738622586670132E-4</v>
      </c>
    </row>
    <row r="3359" spans="2:4" x14ac:dyDescent="0.25">
      <c r="B3359" s="1">
        <v>36230</v>
      </c>
      <c r="C3359" s="30">
        <f>VLOOKUP(B3359,'רביות שנתיות'!B:C,2)</f>
        <v>4</v>
      </c>
      <c r="D3359" s="29">
        <f t="shared" si="52"/>
        <v>1.0738622586670132E-4</v>
      </c>
    </row>
    <row r="3360" spans="2:4" x14ac:dyDescent="0.25">
      <c r="B3360" s="1">
        <v>36231</v>
      </c>
      <c r="C3360" s="30">
        <f>VLOOKUP(B3360,'רביות שנתיות'!B:C,2)</f>
        <v>4</v>
      </c>
      <c r="D3360" s="29">
        <f t="shared" si="52"/>
        <v>1.0738622586670132E-4</v>
      </c>
    </row>
    <row r="3361" spans="2:4" x14ac:dyDescent="0.25">
      <c r="B3361" s="1">
        <v>36232</v>
      </c>
      <c r="C3361" s="30">
        <f>VLOOKUP(B3361,'רביות שנתיות'!B:C,2)</f>
        <v>4</v>
      </c>
      <c r="D3361" s="29">
        <f t="shared" si="52"/>
        <v>1.0738622586670132E-4</v>
      </c>
    </row>
    <row r="3362" spans="2:4" x14ac:dyDescent="0.25">
      <c r="B3362" s="1">
        <v>36233</v>
      </c>
      <c r="C3362" s="30">
        <f>VLOOKUP(B3362,'רביות שנתיות'!B:C,2)</f>
        <v>4</v>
      </c>
      <c r="D3362" s="29">
        <f t="shared" si="52"/>
        <v>1.0738622586670132E-4</v>
      </c>
    </row>
    <row r="3363" spans="2:4" x14ac:dyDescent="0.25">
      <c r="B3363" s="1">
        <v>36234</v>
      </c>
      <c r="C3363" s="30">
        <f>VLOOKUP(B3363,'רביות שנתיות'!B:C,2)</f>
        <v>4</v>
      </c>
      <c r="D3363" s="29">
        <f t="shared" si="52"/>
        <v>1.0738622586670132E-4</v>
      </c>
    </row>
    <row r="3364" spans="2:4" x14ac:dyDescent="0.25">
      <c r="B3364" s="1">
        <v>36235</v>
      </c>
      <c r="C3364" s="30">
        <f>VLOOKUP(B3364,'רביות שנתיות'!B:C,2)</f>
        <v>4</v>
      </c>
      <c r="D3364" s="29">
        <f t="shared" si="52"/>
        <v>1.0738622586670132E-4</v>
      </c>
    </row>
    <row r="3365" spans="2:4" x14ac:dyDescent="0.25">
      <c r="B3365" s="1">
        <v>36236</v>
      </c>
      <c r="C3365" s="30">
        <f>VLOOKUP(B3365,'רביות שנתיות'!B:C,2)</f>
        <v>4</v>
      </c>
      <c r="D3365" s="29">
        <f t="shared" si="52"/>
        <v>1.0738622586670132E-4</v>
      </c>
    </row>
    <row r="3366" spans="2:4" x14ac:dyDescent="0.25">
      <c r="B3366" s="1">
        <v>36237</v>
      </c>
      <c r="C3366" s="30">
        <f>VLOOKUP(B3366,'רביות שנתיות'!B:C,2)</f>
        <v>4</v>
      </c>
      <c r="D3366" s="29">
        <f t="shared" si="52"/>
        <v>1.0738622586670132E-4</v>
      </c>
    </row>
    <row r="3367" spans="2:4" x14ac:dyDescent="0.25">
      <c r="B3367" s="1">
        <v>36238</v>
      </c>
      <c r="C3367" s="30">
        <f>VLOOKUP(B3367,'רביות שנתיות'!B:C,2)</f>
        <v>4</v>
      </c>
      <c r="D3367" s="29">
        <f t="shared" si="52"/>
        <v>1.0738622586670132E-4</v>
      </c>
    </row>
    <row r="3368" spans="2:4" x14ac:dyDescent="0.25">
      <c r="B3368" s="1">
        <v>36239</v>
      </c>
      <c r="C3368" s="30">
        <f>VLOOKUP(B3368,'רביות שנתיות'!B:C,2)</f>
        <v>4</v>
      </c>
      <c r="D3368" s="29">
        <f t="shared" si="52"/>
        <v>1.0738622586670132E-4</v>
      </c>
    </row>
    <row r="3369" spans="2:4" x14ac:dyDescent="0.25">
      <c r="B3369" s="1">
        <v>36240</v>
      </c>
      <c r="C3369" s="30">
        <f>VLOOKUP(B3369,'רביות שנתיות'!B:C,2)</f>
        <v>4</v>
      </c>
      <c r="D3369" s="29">
        <f t="shared" si="52"/>
        <v>1.0738622586670132E-4</v>
      </c>
    </row>
    <row r="3370" spans="2:4" x14ac:dyDescent="0.25">
      <c r="B3370" s="1">
        <v>36241</v>
      </c>
      <c r="C3370" s="30">
        <f>VLOOKUP(B3370,'רביות שנתיות'!B:C,2)</f>
        <v>4</v>
      </c>
      <c r="D3370" s="29">
        <f t="shared" si="52"/>
        <v>1.0738622586670132E-4</v>
      </c>
    </row>
    <row r="3371" spans="2:4" x14ac:dyDescent="0.25">
      <c r="B3371" s="1">
        <v>36242</v>
      </c>
      <c r="C3371" s="30">
        <f>VLOOKUP(B3371,'רביות שנתיות'!B:C,2)</f>
        <v>4</v>
      </c>
      <c r="D3371" s="29">
        <f t="shared" si="52"/>
        <v>1.0738622586670132E-4</v>
      </c>
    </row>
    <row r="3372" spans="2:4" x14ac:dyDescent="0.25">
      <c r="B3372" s="1">
        <v>36243</v>
      </c>
      <c r="C3372" s="30">
        <f>VLOOKUP(B3372,'רביות שנתיות'!B:C,2)</f>
        <v>4</v>
      </c>
      <c r="D3372" s="29">
        <f t="shared" si="52"/>
        <v>1.0738622586670132E-4</v>
      </c>
    </row>
    <row r="3373" spans="2:4" x14ac:dyDescent="0.25">
      <c r="B3373" s="1">
        <v>36244</v>
      </c>
      <c r="C3373" s="30">
        <f>VLOOKUP(B3373,'רביות שנתיות'!B:C,2)</f>
        <v>4</v>
      </c>
      <c r="D3373" s="29">
        <f t="shared" si="52"/>
        <v>1.0738622586670132E-4</v>
      </c>
    </row>
    <row r="3374" spans="2:4" x14ac:dyDescent="0.25">
      <c r="B3374" s="1">
        <v>36245</v>
      </c>
      <c r="C3374" s="30">
        <f>VLOOKUP(B3374,'רביות שנתיות'!B:C,2)</f>
        <v>4</v>
      </c>
      <c r="D3374" s="29">
        <f t="shared" si="52"/>
        <v>1.0738622586670132E-4</v>
      </c>
    </row>
    <row r="3375" spans="2:4" x14ac:dyDescent="0.25">
      <c r="B3375" s="1">
        <v>36246</v>
      </c>
      <c r="C3375" s="30">
        <f>VLOOKUP(B3375,'רביות שנתיות'!B:C,2)</f>
        <v>4</v>
      </c>
      <c r="D3375" s="29">
        <f t="shared" si="52"/>
        <v>1.0738622586670132E-4</v>
      </c>
    </row>
    <row r="3376" spans="2:4" x14ac:dyDescent="0.25">
      <c r="B3376" s="1">
        <v>36247</v>
      </c>
      <c r="C3376" s="30">
        <f>VLOOKUP(B3376,'רביות שנתיות'!B:C,2)</f>
        <v>4</v>
      </c>
      <c r="D3376" s="29">
        <f t="shared" si="52"/>
        <v>1.0738622586670132E-4</v>
      </c>
    </row>
    <row r="3377" spans="2:4" x14ac:dyDescent="0.25">
      <c r="B3377" s="1">
        <v>36248</v>
      </c>
      <c r="C3377" s="30">
        <f>VLOOKUP(B3377,'רביות שנתיות'!B:C,2)</f>
        <v>4</v>
      </c>
      <c r="D3377" s="29">
        <f t="shared" si="52"/>
        <v>1.0738622586670132E-4</v>
      </c>
    </row>
    <row r="3378" spans="2:4" x14ac:dyDescent="0.25">
      <c r="B3378" s="1">
        <v>36249</v>
      </c>
      <c r="C3378" s="30">
        <f>VLOOKUP(B3378,'רביות שנתיות'!B:C,2)</f>
        <v>4</v>
      </c>
      <c r="D3378" s="29">
        <f t="shared" si="52"/>
        <v>1.0738622586670132E-4</v>
      </c>
    </row>
    <row r="3379" spans="2:4" x14ac:dyDescent="0.25">
      <c r="B3379" s="1">
        <v>36250</v>
      </c>
      <c r="C3379" s="30">
        <f>VLOOKUP(B3379,'רביות שנתיות'!B:C,2)</f>
        <v>4</v>
      </c>
      <c r="D3379" s="29">
        <f t="shared" si="52"/>
        <v>1.0738622586670132E-4</v>
      </c>
    </row>
    <row r="3380" spans="2:4" x14ac:dyDescent="0.25">
      <c r="B3380" s="1">
        <v>36251</v>
      </c>
      <c r="C3380" s="30">
        <f>VLOOKUP(B3380,'רביות שנתיות'!B:C,2)</f>
        <v>4</v>
      </c>
      <c r="D3380" s="29">
        <f t="shared" si="52"/>
        <v>1.0738622586670132E-4</v>
      </c>
    </row>
    <row r="3381" spans="2:4" x14ac:dyDescent="0.25">
      <c r="B3381" s="1">
        <v>36252</v>
      </c>
      <c r="C3381" s="30">
        <f>VLOOKUP(B3381,'רביות שנתיות'!B:C,2)</f>
        <v>4</v>
      </c>
      <c r="D3381" s="29">
        <f t="shared" si="52"/>
        <v>1.0738622586670132E-4</v>
      </c>
    </row>
    <row r="3382" spans="2:4" x14ac:dyDescent="0.25">
      <c r="B3382" s="1">
        <v>36253</v>
      </c>
      <c r="C3382" s="30">
        <f>VLOOKUP(B3382,'רביות שנתיות'!B:C,2)</f>
        <v>4</v>
      </c>
      <c r="D3382" s="29">
        <f t="shared" si="52"/>
        <v>1.0738622586670132E-4</v>
      </c>
    </row>
    <row r="3383" spans="2:4" x14ac:dyDescent="0.25">
      <c r="B3383" s="1">
        <v>36254</v>
      </c>
      <c r="C3383" s="30">
        <f>VLOOKUP(B3383,'רביות שנתיות'!B:C,2)</f>
        <v>4</v>
      </c>
      <c r="D3383" s="29">
        <f t="shared" si="52"/>
        <v>1.0738622586670132E-4</v>
      </c>
    </row>
    <row r="3384" spans="2:4" x14ac:dyDescent="0.25">
      <c r="B3384" s="1">
        <v>36255</v>
      </c>
      <c r="C3384" s="30">
        <f>VLOOKUP(B3384,'רביות שנתיות'!B:C,2)</f>
        <v>4</v>
      </c>
      <c r="D3384" s="29">
        <f t="shared" si="52"/>
        <v>1.0738622586670132E-4</v>
      </c>
    </row>
    <row r="3385" spans="2:4" x14ac:dyDescent="0.25">
      <c r="B3385" s="1">
        <v>36256</v>
      </c>
      <c r="C3385" s="30">
        <f>VLOOKUP(B3385,'רביות שנתיות'!B:C,2)</f>
        <v>4</v>
      </c>
      <c r="D3385" s="29">
        <f t="shared" si="52"/>
        <v>1.0738622586670132E-4</v>
      </c>
    </row>
    <row r="3386" spans="2:4" x14ac:dyDescent="0.25">
      <c r="B3386" s="1">
        <v>36257</v>
      </c>
      <c r="C3386" s="30">
        <f>VLOOKUP(B3386,'רביות שנתיות'!B:C,2)</f>
        <v>4</v>
      </c>
      <c r="D3386" s="29">
        <f t="shared" si="52"/>
        <v>1.0738622586670132E-4</v>
      </c>
    </row>
    <row r="3387" spans="2:4" x14ac:dyDescent="0.25">
      <c r="B3387" s="1">
        <v>36258</v>
      </c>
      <c r="C3387" s="30">
        <f>VLOOKUP(B3387,'רביות שנתיות'!B:C,2)</f>
        <v>4</v>
      </c>
      <c r="D3387" s="29">
        <f t="shared" si="52"/>
        <v>1.0738622586670132E-4</v>
      </c>
    </row>
    <row r="3388" spans="2:4" x14ac:dyDescent="0.25">
      <c r="B3388" s="1">
        <v>36259</v>
      </c>
      <c r="C3388" s="30">
        <f>VLOOKUP(B3388,'רביות שנתיות'!B:C,2)</f>
        <v>4</v>
      </c>
      <c r="D3388" s="29">
        <f t="shared" si="52"/>
        <v>1.0738622586670132E-4</v>
      </c>
    </row>
    <row r="3389" spans="2:4" x14ac:dyDescent="0.25">
      <c r="B3389" s="1">
        <v>36260</v>
      </c>
      <c r="C3389" s="30">
        <f>VLOOKUP(B3389,'רביות שנתיות'!B:C,2)</f>
        <v>4</v>
      </c>
      <c r="D3389" s="29">
        <f t="shared" si="52"/>
        <v>1.0738622586670132E-4</v>
      </c>
    </row>
    <row r="3390" spans="2:4" x14ac:dyDescent="0.25">
      <c r="B3390" s="1">
        <v>36261</v>
      </c>
      <c r="C3390" s="30">
        <f>VLOOKUP(B3390,'רביות שנתיות'!B:C,2)</f>
        <v>4</v>
      </c>
      <c r="D3390" s="29">
        <f t="shared" si="52"/>
        <v>1.0738622586670132E-4</v>
      </c>
    </row>
    <row r="3391" spans="2:4" x14ac:dyDescent="0.25">
      <c r="B3391" s="1">
        <v>36262</v>
      </c>
      <c r="C3391" s="30">
        <f>VLOOKUP(B3391,'רביות שנתיות'!B:C,2)</f>
        <v>4</v>
      </c>
      <c r="D3391" s="29">
        <f t="shared" si="52"/>
        <v>1.0738622586670132E-4</v>
      </c>
    </row>
    <row r="3392" spans="2:4" x14ac:dyDescent="0.25">
      <c r="B3392" s="1">
        <v>36263</v>
      </c>
      <c r="C3392" s="30">
        <f>VLOOKUP(B3392,'רביות שנתיות'!B:C,2)</f>
        <v>4</v>
      </c>
      <c r="D3392" s="29">
        <f t="shared" si="52"/>
        <v>1.0738622586670132E-4</v>
      </c>
    </row>
    <row r="3393" spans="2:4" x14ac:dyDescent="0.25">
      <c r="B3393" s="1">
        <v>36264</v>
      </c>
      <c r="C3393" s="30">
        <f>VLOOKUP(B3393,'רביות שנתיות'!B:C,2)</f>
        <v>4</v>
      </c>
      <c r="D3393" s="29">
        <f t="shared" si="52"/>
        <v>1.0738622586670132E-4</v>
      </c>
    </row>
    <row r="3394" spans="2:4" x14ac:dyDescent="0.25">
      <c r="B3394" s="1">
        <v>36265</v>
      </c>
      <c r="C3394" s="30">
        <f>VLOOKUP(B3394,'רביות שנתיות'!B:C,2)</f>
        <v>4</v>
      </c>
      <c r="D3394" s="29">
        <f t="shared" si="52"/>
        <v>1.0738622586670132E-4</v>
      </c>
    </row>
    <row r="3395" spans="2:4" x14ac:dyDescent="0.25">
      <c r="B3395" s="1">
        <v>36266</v>
      </c>
      <c r="C3395" s="30">
        <f>VLOOKUP(B3395,'רביות שנתיות'!B:C,2)</f>
        <v>4</v>
      </c>
      <c r="D3395" s="29">
        <f t="shared" si="52"/>
        <v>1.0738622586670132E-4</v>
      </c>
    </row>
    <row r="3396" spans="2:4" x14ac:dyDescent="0.25">
      <c r="B3396" s="1">
        <v>36267</v>
      </c>
      <c r="C3396" s="30">
        <f>VLOOKUP(B3396,'רביות שנתיות'!B:C,2)</f>
        <v>4</v>
      </c>
      <c r="D3396" s="29">
        <f t="shared" si="52"/>
        <v>1.0738622586670132E-4</v>
      </c>
    </row>
    <row r="3397" spans="2:4" x14ac:dyDescent="0.25">
      <c r="B3397" s="1">
        <v>36268</v>
      </c>
      <c r="C3397" s="30">
        <f>VLOOKUP(B3397,'רביות שנתיות'!B:C,2)</f>
        <v>4</v>
      </c>
      <c r="D3397" s="29">
        <f t="shared" ref="D3397:D3460" si="53">(1+C3397/100)^(1/365.25)-1</f>
        <v>1.0738622586670132E-4</v>
      </c>
    </row>
    <row r="3398" spans="2:4" x14ac:dyDescent="0.25">
      <c r="B3398" s="1">
        <v>36269</v>
      </c>
      <c r="C3398" s="30">
        <f>VLOOKUP(B3398,'רביות שנתיות'!B:C,2)</f>
        <v>4</v>
      </c>
      <c r="D3398" s="29">
        <f t="shared" si="53"/>
        <v>1.0738622586670132E-4</v>
      </c>
    </row>
    <row r="3399" spans="2:4" x14ac:dyDescent="0.25">
      <c r="B3399" s="1">
        <v>36270</v>
      </c>
      <c r="C3399" s="30">
        <f>VLOOKUP(B3399,'רביות שנתיות'!B:C,2)</f>
        <v>4</v>
      </c>
      <c r="D3399" s="29">
        <f t="shared" si="53"/>
        <v>1.0738622586670132E-4</v>
      </c>
    </row>
    <row r="3400" spans="2:4" x14ac:dyDescent="0.25">
      <c r="B3400" s="1">
        <v>36271</v>
      </c>
      <c r="C3400" s="30">
        <f>VLOOKUP(B3400,'רביות שנתיות'!B:C,2)</f>
        <v>4</v>
      </c>
      <c r="D3400" s="29">
        <f t="shared" si="53"/>
        <v>1.0738622586670132E-4</v>
      </c>
    </row>
    <row r="3401" spans="2:4" x14ac:dyDescent="0.25">
      <c r="B3401" s="1">
        <v>36272</v>
      </c>
      <c r="C3401" s="30">
        <f>VLOOKUP(B3401,'רביות שנתיות'!B:C,2)</f>
        <v>4</v>
      </c>
      <c r="D3401" s="29">
        <f t="shared" si="53"/>
        <v>1.0738622586670132E-4</v>
      </c>
    </row>
    <row r="3402" spans="2:4" x14ac:dyDescent="0.25">
      <c r="B3402" s="1">
        <v>36273</v>
      </c>
      <c r="C3402" s="30">
        <f>VLOOKUP(B3402,'רביות שנתיות'!B:C,2)</f>
        <v>4</v>
      </c>
      <c r="D3402" s="29">
        <f t="shared" si="53"/>
        <v>1.0738622586670132E-4</v>
      </c>
    </row>
    <row r="3403" spans="2:4" x14ac:dyDescent="0.25">
      <c r="B3403" s="1">
        <v>36274</v>
      </c>
      <c r="C3403" s="30">
        <f>VLOOKUP(B3403,'רביות שנתיות'!B:C,2)</f>
        <v>4</v>
      </c>
      <c r="D3403" s="29">
        <f t="shared" si="53"/>
        <v>1.0738622586670132E-4</v>
      </c>
    </row>
    <row r="3404" spans="2:4" x14ac:dyDescent="0.25">
      <c r="B3404" s="1">
        <v>36275</v>
      </c>
      <c r="C3404" s="30">
        <f>VLOOKUP(B3404,'רביות שנתיות'!B:C,2)</f>
        <v>4</v>
      </c>
      <c r="D3404" s="29">
        <f t="shared" si="53"/>
        <v>1.0738622586670132E-4</v>
      </c>
    </row>
    <row r="3405" spans="2:4" x14ac:dyDescent="0.25">
      <c r="B3405" s="1">
        <v>36276</v>
      </c>
      <c r="C3405" s="30">
        <f>VLOOKUP(B3405,'רביות שנתיות'!B:C,2)</f>
        <v>4</v>
      </c>
      <c r="D3405" s="29">
        <f t="shared" si="53"/>
        <v>1.0738622586670132E-4</v>
      </c>
    </row>
    <row r="3406" spans="2:4" x14ac:dyDescent="0.25">
      <c r="B3406" s="1">
        <v>36277</v>
      </c>
      <c r="C3406" s="30">
        <f>VLOOKUP(B3406,'רביות שנתיות'!B:C,2)</f>
        <v>4</v>
      </c>
      <c r="D3406" s="29">
        <f t="shared" si="53"/>
        <v>1.0738622586670132E-4</v>
      </c>
    </row>
    <row r="3407" spans="2:4" x14ac:dyDescent="0.25">
      <c r="B3407" s="1">
        <v>36278</v>
      </c>
      <c r="C3407" s="30">
        <f>VLOOKUP(B3407,'רביות שנתיות'!B:C,2)</f>
        <v>4</v>
      </c>
      <c r="D3407" s="29">
        <f t="shared" si="53"/>
        <v>1.0738622586670132E-4</v>
      </c>
    </row>
    <row r="3408" spans="2:4" x14ac:dyDescent="0.25">
      <c r="B3408" s="1">
        <v>36279</v>
      </c>
      <c r="C3408" s="30">
        <f>VLOOKUP(B3408,'רביות שנתיות'!B:C,2)</f>
        <v>4</v>
      </c>
      <c r="D3408" s="29">
        <f t="shared" si="53"/>
        <v>1.0738622586670132E-4</v>
      </c>
    </row>
    <row r="3409" spans="2:4" x14ac:dyDescent="0.25">
      <c r="B3409" s="1">
        <v>36280</v>
      </c>
      <c r="C3409" s="30">
        <f>VLOOKUP(B3409,'רביות שנתיות'!B:C,2)</f>
        <v>4</v>
      </c>
      <c r="D3409" s="29">
        <f t="shared" si="53"/>
        <v>1.0738622586670132E-4</v>
      </c>
    </row>
    <row r="3410" spans="2:4" x14ac:dyDescent="0.25">
      <c r="B3410" s="1">
        <v>36281</v>
      </c>
      <c r="C3410" s="30">
        <f>VLOOKUP(B3410,'רביות שנתיות'!B:C,2)</f>
        <v>4</v>
      </c>
      <c r="D3410" s="29">
        <f t="shared" si="53"/>
        <v>1.0738622586670132E-4</v>
      </c>
    </row>
    <row r="3411" spans="2:4" x14ac:dyDescent="0.25">
      <c r="B3411" s="1">
        <v>36282</v>
      </c>
      <c r="C3411" s="30">
        <f>VLOOKUP(B3411,'רביות שנתיות'!B:C,2)</f>
        <v>4</v>
      </c>
      <c r="D3411" s="29">
        <f t="shared" si="53"/>
        <v>1.0738622586670132E-4</v>
      </c>
    </row>
    <row r="3412" spans="2:4" x14ac:dyDescent="0.25">
      <c r="B3412" s="1">
        <v>36283</v>
      </c>
      <c r="C3412" s="30">
        <f>VLOOKUP(B3412,'רביות שנתיות'!B:C,2)</f>
        <v>4</v>
      </c>
      <c r="D3412" s="29">
        <f t="shared" si="53"/>
        <v>1.0738622586670132E-4</v>
      </c>
    </row>
    <row r="3413" spans="2:4" x14ac:dyDescent="0.25">
      <c r="B3413" s="1">
        <v>36284</v>
      </c>
      <c r="C3413" s="30">
        <f>VLOOKUP(B3413,'רביות שנתיות'!B:C,2)</f>
        <v>4</v>
      </c>
      <c r="D3413" s="29">
        <f t="shared" si="53"/>
        <v>1.0738622586670132E-4</v>
      </c>
    </row>
    <row r="3414" spans="2:4" x14ac:dyDescent="0.25">
      <c r="B3414" s="1">
        <v>36285</v>
      </c>
      <c r="C3414" s="30">
        <f>VLOOKUP(B3414,'רביות שנתיות'!B:C,2)</f>
        <v>4</v>
      </c>
      <c r="D3414" s="29">
        <f t="shared" si="53"/>
        <v>1.0738622586670132E-4</v>
      </c>
    </row>
    <row r="3415" spans="2:4" x14ac:dyDescent="0.25">
      <c r="B3415" s="1">
        <v>36286</v>
      </c>
      <c r="C3415" s="30">
        <f>VLOOKUP(B3415,'רביות שנתיות'!B:C,2)</f>
        <v>4</v>
      </c>
      <c r="D3415" s="29">
        <f t="shared" si="53"/>
        <v>1.0738622586670132E-4</v>
      </c>
    </row>
    <row r="3416" spans="2:4" x14ac:dyDescent="0.25">
      <c r="B3416" s="1">
        <v>36287</v>
      </c>
      <c r="C3416" s="30">
        <f>VLOOKUP(B3416,'רביות שנתיות'!B:C,2)</f>
        <v>4</v>
      </c>
      <c r="D3416" s="29">
        <f t="shared" si="53"/>
        <v>1.0738622586670132E-4</v>
      </c>
    </row>
    <row r="3417" spans="2:4" x14ac:dyDescent="0.25">
      <c r="B3417" s="1">
        <v>36288</v>
      </c>
      <c r="C3417" s="30">
        <f>VLOOKUP(B3417,'רביות שנתיות'!B:C,2)</f>
        <v>4</v>
      </c>
      <c r="D3417" s="29">
        <f t="shared" si="53"/>
        <v>1.0738622586670132E-4</v>
      </c>
    </row>
    <row r="3418" spans="2:4" x14ac:dyDescent="0.25">
      <c r="B3418" s="1">
        <v>36289</v>
      </c>
      <c r="C3418" s="30">
        <f>VLOOKUP(B3418,'רביות שנתיות'!B:C,2)</f>
        <v>4</v>
      </c>
      <c r="D3418" s="29">
        <f t="shared" si="53"/>
        <v>1.0738622586670132E-4</v>
      </c>
    </row>
    <row r="3419" spans="2:4" x14ac:dyDescent="0.25">
      <c r="B3419" s="1">
        <v>36290</v>
      </c>
      <c r="C3419" s="30">
        <f>VLOOKUP(B3419,'רביות שנתיות'!B:C,2)</f>
        <v>4</v>
      </c>
      <c r="D3419" s="29">
        <f t="shared" si="53"/>
        <v>1.0738622586670132E-4</v>
      </c>
    </row>
    <row r="3420" spans="2:4" x14ac:dyDescent="0.25">
      <c r="B3420" s="1">
        <v>36291</v>
      </c>
      <c r="C3420" s="30">
        <f>VLOOKUP(B3420,'רביות שנתיות'!B:C,2)</f>
        <v>4</v>
      </c>
      <c r="D3420" s="29">
        <f t="shared" si="53"/>
        <v>1.0738622586670132E-4</v>
      </c>
    </row>
    <row r="3421" spans="2:4" x14ac:dyDescent="0.25">
      <c r="B3421" s="1">
        <v>36292</v>
      </c>
      <c r="C3421" s="30">
        <f>VLOOKUP(B3421,'רביות שנתיות'!B:C,2)</f>
        <v>4</v>
      </c>
      <c r="D3421" s="29">
        <f t="shared" si="53"/>
        <v>1.0738622586670132E-4</v>
      </c>
    </row>
    <row r="3422" spans="2:4" x14ac:dyDescent="0.25">
      <c r="B3422" s="1">
        <v>36293</v>
      </c>
      <c r="C3422" s="30">
        <f>VLOOKUP(B3422,'רביות שנתיות'!B:C,2)</f>
        <v>4</v>
      </c>
      <c r="D3422" s="29">
        <f t="shared" si="53"/>
        <v>1.0738622586670132E-4</v>
      </c>
    </row>
    <row r="3423" spans="2:4" x14ac:dyDescent="0.25">
      <c r="B3423" s="1">
        <v>36294</v>
      </c>
      <c r="C3423" s="30">
        <f>VLOOKUP(B3423,'רביות שנתיות'!B:C,2)</f>
        <v>4</v>
      </c>
      <c r="D3423" s="29">
        <f t="shared" si="53"/>
        <v>1.0738622586670132E-4</v>
      </c>
    </row>
    <row r="3424" spans="2:4" x14ac:dyDescent="0.25">
      <c r="B3424" s="1">
        <v>36295</v>
      </c>
      <c r="C3424" s="30">
        <f>VLOOKUP(B3424,'רביות שנתיות'!B:C,2)</f>
        <v>4</v>
      </c>
      <c r="D3424" s="29">
        <f t="shared" si="53"/>
        <v>1.0738622586670132E-4</v>
      </c>
    </row>
    <row r="3425" spans="2:4" x14ac:dyDescent="0.25">
      <c r="B3425" s="1">
        <v>36296</v>
      </c>
      <c r="C3425" s="30">
        <f>VLOOKUP(B3425,'רביות שנתיות'!B:C,2)</f>
        <v>4</v>
      </c>
      <c r="D3425" s="29">
        <f t="shared" si="53"/>
        <v>1.0738622586670132E-4</v>
      </c>
    </row>
    <row r="3426" spans="2:4" x14ac:dyDescent="0.25">
      <c r="B3426" s="1">
        <v>36297</v>
      </c>
      <c r="C3426" s="30">
        <f>VLOOKUP(B3426,'רביות שנתיות'!B:C,2)</f>
        <v>4</v>
      </c>
      <c r="D3426" s="29">
        <f t="shared" si="53"/>
        <v>1.0738622586670132E-4</v>
      </c>
    </row>
    <row r="3427" spans="2:4" x14ac:dyDescent="0.25">
      <c r="B3427" s="1">
        <v>36298</v>
      </c>
      <c r="C3427" s="30">
        <f>VLOOKUP(B3427,'רביות שנתיות'!B:C,2)</f>
        <v>4</v>
      </c>
      <c r="D3427" s="29">
        <f t="shared" si="53"/>
        <v>1.0738622586670132E-4</v>
      </c>
    </row>
    <row r="3428" spans="2:4" x14ac:dyDescent="0.25">
      <c r="B3428" s="1">
        <v>36299</v>
      </c>
      <c r="C3428" s="30">
        <f>VLOOKUP(B3428,'רביות שנתיות'!B:C,2)</f>
        <v>4</v>
      </c>
      <c r="D3428" s="29">
        <f t="shared" si="53"/>
        <v>1.0738622586670132E-4</v>
      </c>
    </row>
    <row r="3429" spans="2:4" x14ac:dyDescent="0.25">
      <c r="B3429" s="1">
        <v>36300</v>
      </c>
      <c r="C3429" s="30">
        <f>VLOOKUP(B3429,'רביות שנתיות'!B:C,2)</f>
        <v>4</v>
      </c>
      <c r="D3429" s="29">
        <f t="shared" si="53"/>
        <v>1.0738622586670132E-4</v>
      </c>
    </row>
    <row r="3430" spans="2:4" x14ac:dyDescent="0.25">
      <c r="B3430" s="1">
        <v>36301</v>
      </c>
      <c r="C3430" s="30">
        <f>VLOOKUP(B3430,'רביות שנתיות'!B:C,2)</f>
        <v>4</v>
      </c>
      <c r="D3430" s="29">
        <f t="shared" si="53"/>
        <v>1.0738622586670132E-4</v>
      </c>
    </row>
    <row r="3431" spans="2:4" x14ac:dyDescent="0.25">
      <c r="B3431" s="1">
        <v>36302</v>
      </c>
      <c r="C3431" s="30">
        <f>VLOOKUP(B3431,'רביות שנתיות'!B:C,2)</f>
        <v>4</v>
      </c>
      <c r="D3431" s="29">
        <f t="shared" si="53"/>
        <v>1.0738622586670132E-4</v>
      </c>
    </row>
    <row r="3432" spans="2:4" x14ac:dyDescent="0.25">
      <c r="B3432" s="1">
        <v>36303</v>
      </c>
      <c r="C3432" s="30">
        <f>VLOOKUP(B3432,'רביות שנתיות'!B:C,2)</f>
        <v>4</v>
      </c>
      <c r="D3432" s="29">
        <f t="shared" si="53"/>
        <v>1.0738622586670132E-4</v>
      </c>
    </row>
    <row r="3433" spans="2:4" x14ac:dyDescent="0.25">
      <c r="B3433" s="1">
        <v>36304</v>
      </c>
      <c r="C3433" s="30">
        <f>VLOOKUP(B3433,'רביות שנתיות'!B:C,2)</f>
        <v>4</v>
      </c>
      <c r="D3433" s="29">
        <f t="shared" si="53"/>
        <v>1.0738622586670132E-4</v>
      </c>
    </row>
    <row r="3434" spans="2:4" x14ac:dyDescent="0.25">
      <c r="B3434" s="1">
        <v>36305</v>
      </c>
      <c r="C3434" s="30">
        <f>VLOOKUP(B3434,'רביות שנתיות'!B:C,2)</f>
        <v>4</v>
      </c>
      <c r="D3434" s="29">
        <f t="shared" si="53"/>
        <v>1.0738622586670132E-4</v>
      </c>
    </row>
    <row r="3435" spans="2:4" x14ac:dyDescent="0.25">
      <c r="B3435" s="1">
        <v>36306</v>
      </c>
      <c r="C3435" s="30">
        <f>VLOOKUP(B3435,'רביות שנתיות'!B:C,2)</f>
        <v>4</v>
      </c>
      <c r="D3435" s="29">
        <f t="shared" si="53"/>
        <v>1.0738622586670132E-4</v>
      </c>
    </row>
    <row r="3436" spans="2:4" x14ac:dyDescent="0.25">
      <c r="B3436" s="1">
        <v>36307</v>
      </c>
      <c r="C3436" s="30">
        <f>VLOOKUP(B3436,'רביות שנתיות'!B:C,2)</f>
        <v>4</v>
      </c>
      <c r="D3436" s="29">
        <f t="shared" si="53"/>
        <v>1.0738622586670132E-4</v>
      </c>
    </row>
    <row r="3437" spans="2:4" x14ac:dyDescent="0.25">
      <c r="B3437" s="1">
        <v>36308</v>
      </c>
      <c r="C3437" s="30">
        <f>VLOOKUP(B3437,'רביות שנתיות'!B:C,2)</f>
        <v>4</v>
      </c>
      <c r="D3437" s="29">
        <f t="shared" si="53"/>
        <v>1.0738622586670132E-4</v>
      </c>
    </row>
    <row r="3438" spans="2:4" x14ac:dyDescent="0.25">
      <c r="B3438" s="1">
        <v>36309</v>
      </c>
      <c r="C3438" s="30">
        <f>VLOOKUP(B3438,'רביות שנתיות'!B:C,2)</f>
        <v>4</v>
      </c>
      <c r="D3438" s="29">
        <f t="shared" si="53"/>
        <v>1.0738622586670132E-4</v>
      </c>
    </row>
    <row r="3439" spans="2:4" x14ac:dyDescent="0.25">
      <c r="B3439" s="1">
        <v>36310</v>
      </c>
      <c r="C3439" s="30">
        <f>VLOOKUP(B3439,'רביות שנתיות'!B:C,2)</f>
        <v>4</v>
      </c>
      <c r="D3439" s="29">
        <f t="shared" si="53"/>
        <v>1.0738622586670132E-4</v>
      </c>
    </row>
    <row r="3440" spans="2:4" x14ac:dyDescent="0.25">
      <c r="B3440" s="1">
        <v>36311</v>
      </c>
      <c r="C3440" s="30">
        <f>VLOOKUP(B3440,'רביות שנתיות'!B:C,2)</f>
        <v>4</v>
      </c>
      <c r="D3440" s="29">
        <f t="shared" si="53"/>
        <v>1.0738622586670132E-4</v>
      </c>
    </row>
    <row r="3441" spans="2:4" x14ac:dyDescent="0.25">
      <c r="B3441" s="1">
        <v>36312</v>
      </c>
      <c r="C3441" s="30">
        <f>VLOOKUP(B3441,'רביות שנתיות'!B:C,2)</f>
        <v>4</v>
      </c>
      <c r="D3441" s="29">
        <f t="shared" si="53"/>
        <v>1.0738622586670132E-4</v>
      </c>
    </row>
    <row r="3442" spans="2:4" x14ac:dyDescent="0.25">
      <c r="B3442" s="1">
        <v>36313</v>
      </c>
      <c r="C3442" s="30">
        <f>VLOOKUP(B3442,'רביות שנתיות'!B:C,2)</f>
        <v>4</v>
      </c>
      <c r="D3442" s="29">
        <f t="shared" si="53"/>
        <v>1.0738622586670132E-4</v>
      </c>
    </row>
    <row r="3443" spans="2:4" x14ac:dyDescent="0.25">
      <c r="B3443" s="1">
        <v>36314</v>
      </c>
      <c r="C3443" s="30">
        <f>VLOOKUP(B3443,'רביות שנתיות'!B:C,2)</f>
        <v>4</v>
      </c>
      <c r="D3443" s="29">
        <f t="shared" si="53"/>
        <v>1.0738622586670132E-4</v>
      </c>
    </row>
    <row r="3444" spans="2:4" x14ac:dyDescent="0.25">
      <c r="B3444" s="1">
        <v>36315</v>
      </c>
      <c r="C3444" s="30">
        <f>VLOOKUP(B3444,'רביות שנתיות'!B:C,2)</f>
        <v>4</v>
      </c>
      <c r="D3444" s="29">
        <f t="shared" si="53"/>
        <v>1.0738622586670132E-4</v>
      </c>
    </row>
    <row r="3445" spans="2:4" x14ac:dyDescent="0.25">
      <c r="B3445" s="1">
        <v>36316</v>
      </c>
      <c r="C3445" s="30">
        <f>VLOOKUP(B3445,'רביות שנתיות'!B:C,2)</f>
        <v>4</v>
      </c>
      <c r="D3445" s="29">
        <f t="shared" si="53"/>
        <v>1.0738622586670132E-4</v>
      </c>
    </row>
    <row r="3446" spans="2:4" x14ac:dyDescent="0.25">
      <c r="B3446" s="1">
        <v>36317</v>
      </c>
      <c r="C3446" s="30">
        <f>VLOOKUP(B3446,'רביות שנתיות'!B:C,2)</f>
        <v>4</v>
      </c>
      <c r="D3446" s="29">
        <f t="shared" si="53"/>
        <v>1.0738622586670132E-4</v>
      </c>
    </row>
    <row r="3447" spans="2:4" x14ac:dyDescent="0.25">
      <c r="B3447" s="1">
        <v>36318</v>
      </c>
      <c r="C3447" s="30">
        <f>VLOOKUP(B3447,'רביות שנתיות'!B:C,2)</f>
        <v>4</v>
      </c>
      <c r="D3447" s="29">
        <f t="shared" si="53"/>
        <v>1.0738622586670132E-4</v>
      </c>
    </row>
    <row r="3448" spans="2:4" x14ac:dyDescent="0.25">
      <c r="B3448" s="1">
        <v>36319</v>
      </c>
      <c r="C3448" s="30">
        <f>VLOOKUP(B3448,'רביות שנתיות'!B:C,2)</f>
        <v>4</v>
      </c>
      <c r="D3448" s="29">
        <f t="shared" si="53"/>
        <v>1.0738622586670132E-4</v>
      </c>
    </row>
    <row r="3449" spans="2:4" x14ac:dyDescent="0.25">
      <c r="B3449" s="1">
        <v>36320</v>
      </c>
      <c r="C3449" s="30">
        <f>VLOOKUP(B3449,'רביות שנתיות'!B:C,2)</f>
        <v>4</v>
      </c>
      <c r="D3449" s="29">
        <f t="shared" si="53"/>
        <v>1.0738622586670132E-4</v>
      </c>
    </row>
    <row r="3450" spans="2:4" x14ac:dyDescent="0.25">
      <c r="B3450" s="1">
        <v>36321</v>
      </c>
      <c r="C3450" s="30">
        <f>VLOOKUP(B3450,'רביות שנתיות'!B:C,2)</f>
        <v>4</v>
      </c>
      <c r="D3450" s="29">
        <f t="shared" si="53"/>
        <v>1.0738622586670132E-4</v>
      </c>
    </row>
    <row r="3451" spans="2:4" x14ac:dyDescent="0.25">
      <c r="B3451" s="1">
        <v>36322</v>
      </c>
      <c r="C3451" s="30">
        <f>VLOOKUP(B3451,'רביות שנתיות'!B:C,2)</f>
        <v>4</v>
      </c>
      <c r="D3451" s="29">
        <f t="shared" si="53"/>
        <v>1.0738622586670132E-4</v>
      </c>
    </row>
    <row r="3452" spans="2:4" x14ac:dyDescent="0.25">
      <c r="B3452" s="1">
        <v>36323</v>
      </c>
      <c r="C3452" s="30">
        <f>VLOOKUP(B3452,'רביות שנתיות'!B:C,2)</f>
        <v>4</v>
      </c>
      <c r="D3452" s="29">
        <f t="shared" si="53"/>
        <v>1.0738622586670132E-4</v>
      </c>
    </row>
    <row r="3453" spans="2:4" x14ac:dyDescent="0.25">
      <c r="B3453" s="1">
        <v>36324</v>
      </c>
      <c r="C3453" s="30">
        <f>VLOOKUP(B3453,'רביות שנתיות'!B:C,2)</f>
        <v>4</v>
      </c>
      <c r="D3453" s="29">
        <f t="shared" si="53"/>
        <v>1.0738622586670132E-4</v>
      </c>
    </row>
    <row r="3454" spans="2:4" x14ac:dyDescent="0.25">
      <c r="B3454" s="1">
        <v>36325</v>
      </c>
      <c r="C3454" s="30">
        <f>VLOOKUP(B3454,'רביות שנתיות'!B:C,2)</f>
        <v>4</v>
      </c>
      <c r="D3454" s="29">
        <f t="shared" si="53"/>
        <v>1.0738622586670132E-4</v>
      </c>
    </row>
    <row r="3455" spans="2:4" x14ac:dyDescent="0.25">
      <c r="B3455" s="1">
        <v>36326</v>
      </c>
      <c r="C3455" s="30">
        <f>VLOOKUP(B3455,'רביות שנתיות'!B:C,2)</f>
        <v>4</v>
      </c>
      <c r="D3455" s="29">
        <f t="shared" si="53"/>
        <v>1.0738622586670132E-4</v>
      </c>
    </row>
    <row r="3456" spans="2:4" x14ac:dyDescent="0.25">
      <c r="B3456" s="1">
        <v>36327</v>
      </c>
      <c r="C3456" s="30">
        <f>VLOOKUP(B3456,'רביות שנתיות'!B:C,2)</f>
        <v>4</v>
      </c>
      <c r="D3456" s="29">
        <f t="shared" si="53"/>
        <v>1.0738622586670132E-4</v>
      </c>
    </row>
    <row r="3457" spans="2:4" x14ac:dyDescent="0.25">
      <c r="B3457" s="1">
        <v>36328</v>
      </c>
      <c r="C3457" s="30">
        <f>VLOOKUP(B3457,'רביות שנתיות'!B:C,2)</f>
        <v>4</v>
      </c>
      <c r="D3457" s="29">
        <f t="shared" si="53"/>
        <v>1.0738622586670132E-4</v>
      </c>
    </row>
    <row r="3458" spans="2:4" x14ac:dyDescent="0.25">
      <c r="B3458" s="1">
        <v>36329</v>
      </c>
      <c r="C3458" s="30">
        <f>VLOOKUP(B3458,'רביות שנתיות'!B:C,2)</f>
        <v>4</v>
      </c>
      <c r="D3458" s="29">
        <f t="shared" si="53"/>
        <v>1.0738622586670132E-4</v>
      </c>
    </row>
    <row r="3459" spans="2:4" x14ac:dyDescent="0.25">
      <c r="B3459" s="1">
        <v>36330</v>
      </c>
      <c r="C3459" s="30">
        <f>VLOOKUP(B3459,'רביות שנתיות'!B:C,2)</f>
        <v>4</v>
      </c>
      <c r="D3459" s="29">
        <f t="shared" si="53"/>
        <v>1.0738622586670132E-4</v>
      </c>
    </row>
    <row r="3460" spans="2:4" x14ac:dyDescent="0.25">
      <c r="B3460" s="1">
        <v>36331</v>
      </c>
      <c r="C3460" s="30">
        <f>VLOOKUP(B3460,'רביות שנתיות'!B:C,2)</f>
        <v>4</v>
      </c>
      <c r="D3460" s="29">
        <f t="shared" si="53"/>
        <v>1.0738622586670132E-4</v>
      </c>
    </row>
    <row r="3461" spans="2:4" x14ac:dyDescent="0.25">
      <c r="B3461" s="1">
        <v>36332</v>
      </c>
      <c r="C3461" s="30">
        <f>VLOOKUP(B3461,'רביות שנתיות'!B:C,2)</f>
        <v>4</v>
      </c>
      <c r="D3461" s="29">
        <f t="shared" ref="D3461:D3524" si="54">(1+C3461/100)^(1/365.25)-1</f>
        <v>1.0738622586670132E-4</v>
      </c>
    </row>
    <row r="3462" spans="2:4" x14ac:dyDescent="0.25">
      <c r="B3462" s="1">
        <v>36333</v>
      </c>
      <c r="C3462" s="30">
        <f>VLOOKUP(B3462,'רביות שנתיות'!B:C,2)</f>
        <v>4</v>
      </c>
      <c r="D3462" s="29">
        <f t="shared" si="54"/>
        <v>1.0738622586670132E-4</v>
      </c>
    </row>
    <row r="3463" spans="2:4" x14ac:dyDescent="0.25">
      <c r="B3463" s="1">
        <v>36334</v>
      </c>
      <c r="C3463" s="30">
        <f>VLOOKUP(B3463,'רביות שנתיות'!B:C,2)</f>
        <v>4</v>
      </c>
      <c r="D3463" s="29">
        <f t="shared" si="54"/>
        <v>1.0738622586670132E-4</v>
      </c>
    </row>
    <row r="3464" spans="2:4" x14ac:dyDescent="0.25">
      <c r="B3464" s="1">
        <v>36335</v>
      </c>
      <c r="C3464" s="30">
        <f>VLOOKUP(B3464,'רביות שנתיות'!B:C,2)</f>
        <v>4</v>
      </c>
      <c r="D3464" s="29">
        <f t="shared" si="54"/>
        <v>1.0738622586670132E-4</v>
      </c>
    </row>
    <row r="3465" spans="2:4" x14ac:dyDescent="0.25">
      <c r="B3465" s="1">
        <v>36336</v>
      </c>
      <c r="C3465" s="30">
        <f>VLOOKUP(B3465,'רביות שנתיות'!B:C,2)</f>
        <v>4</v>
      </c>
      <c r="D3465" s="29">
        <f t="shared" si="54"/>
        <v>1.0738622586670132E-4</v>
      </c>
    </row>
    <row r="3466" spans="2:4" x14ac:dyDescent="0.25">
      <c r="B3466" s="1">
        <v>36337</v>
      </c>
      <c r="C3466" s="30">
        <f>VLOOKUP(B3466,'רביות שנתיות'!B:C,2)</f>
        <v>4</v>
      </c>
      <c r="D3466" s="29">
        <f t="shared" si="54"/>
        <v>1.0738622586670132E-4</v>
      </c>
    </row>
    <row r="3467" spans="2:4" x14ac:dyDescent="0.25">
      <c r="B3467" s="1">
        <v>36338</v>
      </c>
      <c r="C3467" s="30">
        <f>VLOOKUP(B3467,'רביות שנתיות'!B:C,2)</f>
        <v>4</v>
      </c>
      <c r="D3467" s="29">
        <f t="shared" si="54"/>
        <v>1.0738622586670132E-4</v>
      </c>
    </row>
    <row r="3468" spans="2:4" x14ac:dyDescent="0.25">
      <c r="B3468" s="1">
        <v>36339</v>
      </c>
      <c r="C3468" s="30">
        <f>VLOOKUP(B3468,'רביות שנתיות'!B:C,2)</f>
        <v>4</v>
      </c>
      <c r="D3468" s="29">
        <f t="shared" si="54"/>
        <v>1.0738622586670132E-4</v>
      </c>
    </row>
    <row r="3469" spans="2:4" x14ac:dyDescent="0.25">
      <c r="B3469" s="1">
        <v>36340</v>
      </c>
      <c r="C3469" s="30">
        <f>VLOOKUP(B3469,'רביות שנתיות'!B:C,2)</f>
        <v>4</v>
      </c>
      <c r="D3469" s="29">
        <f t="shared" si="54"/>
        <v>1.0738622586670132E-4</v>
      </c>
    </row>
    <row r="3470" spans="2:4" x14ac:dyDescent="0.25">
      <c r="B3470" s="1">
        <v>36341</v>
      </c>
      <c r="C3470" s="30">
        <f>VLOOKUP(B3470,'רביות שנתיות'!B:C,2)</f>
        <v>4</v>
      </c>
      <c r="D3470" s="29">
        <f t="shared" si="54"/>
        <v>1.0738622586670132E-4</v>
      </c>
    </row>
    <row r="3471" spans="2:4" x14ac:dyDescent="0.25">
      <c r="B3471" s="1">
        <v>36342</v>
      </c>
      <c r="C3471" s="30">
        <f>VLOOKUP(B3471,'רביות שנתיות'!B:C,2)</f>
        <v>4</v>
      </c>
      <c r="D3471" s="29">
        <f t="shared" si="54"/>
        <v>1.0738622586670132E-4</v>
      </c>
    </row>
    <row r="3472" spans="2:4" x14ac:dyDescent="0.25">
      <c r="B3472" s="1">
        <v>36343</v>
      </c>
      <c r="C3472" s="30">
        <f>VLOOKUP(B3472,'רביות שנתיות'!B:C,2)</f>
        <v>4</v>
      </c>
      <c r="D3472" s="29">
        <f t="shared" si="54"/>
        <v>1.0738622586670132E-4</v>
      </c>
    </row>
    <row r="3473" spans="2:4" x14ac:dyDescent="0.25">
      <c r="B3473" s="1">
        <v>36344</v>
      </c>
      <c r="C3473" s="30">
        <f>VLOOKUP(B3473,'רביות שנתיות'!B:C,2)</f>
        <v>4</v>
      </c>
      <c r="D3473" s="29">
        <f t="shared" si="54"/>
        <v>1.0738622586670132E-4</v>
      </c>
    </row>
    <row r="3474" spans="2:4" x14ac:dyDescent="0.25">
      <c r="B3474" s="1">
        <v>36345</v>
      </c>
      <c r="C3474" s="30">
        <f>VLOOKUP(B3474,'רביות שנתיות'!B:C,2)</f>
        <v>4</v>
      </c>
      <c r="D3474" s="29">
        <f t="shared" si="54"/>
        <v>1.0738622586670132E-4</v>
      </c>
    </row>
    <row r="3475" spans="2:4" x14ac:dyDescent="0.25">
      <c r="B3475" s="1">
        <v>36346</v>
      </c>
      <c r="C3475" s="30">
        <f>VLOOKUP(B3475,'רביות שנתיות'!B:C,2)</f>
        <v>4</v>
      </c>
      <c r="D3475" s="29">
        <f t="shared" si="54"/>
        <v>1.0738622586670132E-4</v>
      </c>
    </row>
    <row r="3476" spans="2:4" x14ac:dyDescent="0.25">
      <c r="B3476" s="1">
        <v>36347</v>
      </c>
      <c r="C3476" s="30">
        <f>VLOOKUP(B3476,'רביות שנתיות'!B:C,2)</f>
        <v>4</v>
      </c>
      <c r="D3476" s="29">
        <f t="shared" si="54"/>
        <v>1.0738622586670132E-4</v>
      </c>
    </row>
    <row r="3477" spans="2:4" x14ac:dyDescent="0.25">
      <c r="B3477" s="1">
        <v>36348</v>
      </c>
      <c r="C3477" s="30">
        <f>VLOOKUP(B3477,'רביות שנתיות'!B:C,2)</f>
        <v>4</v>
      </c>
      <c r="D3477" s="29">
        <f t="shared" si="54"/>
        <v>1.0738622586670132E-4</v>
      </c>
    </row>
    <row r="3478" spans="2:4" x14ac:dyDescent="0.25">
      <c r="B3478" s="1">
        <v>36349</v>
      </c>
      <c r="C3478" s="30">
        <f>VLOOKUP(B3478,'רביות שנתיות'!B:C,2)</f>
        <v>4</v>
      </c>
      <c r="D3478" s="29">
        <f t="shared" si="54"/>
        <v>1.0738622586670132E-4</v>
      </c>
    </row>
    <row r="3479" spans="2:4" x14ac:dyDescent="0.25">
      <c r="B3479" s="1">
        <v>36350</v>
      </c>
      <c r="C3479" s="30">
        <f>VLOOKUP(B3479,'רביות שנתיות'!B:C,2)</f>
        <v>4</v>
      </c>
      <c r="D3479" s="29">
        <f t="shared" si="54"/>
        <v>1.0738622586670132E-4</v>
      </c>
    </row>
    <row r="3480" spans="2:4" x14ac:dyDescent="0.25">
      <c r="B3480" s="1">
        <v>36351</v>
      </c>
      <c r="C3480" s="30">
        <f>VLOOKUP(B3480,'רביות שנתיות'!B:C,2)</f>
        <v>4</v>
      </c>
      <c r="D3480" s="29">
        <f t="shared" si="54"/>
        <v>1.0738622586670132E-4</v>
      </c>
    </row>
    <row r="3481" spans="2:4" x14ac:dyDescent="0.25">
      <c r="B3481" s="1">
        <v>36352</v>
      </c>
      <c r="C3481" s="30">
        <f>VLOOKUP(B3481,'רביות שנתיות'!B:C,2)</f>
        <v>4</v>
      </c>
      <c r="D3481" s="29">
        <f t="shared" si="54"/>
        <v>1.0738622586670132E-4</v>
      </c>
    </row>
    <row r="3482" spans="2:4" x14ac:dyDescent="0.25">
      <c r="B3482" s="1">
        <v>36353</v>
      </c>
      <c r="C3482" s="30">
        <f>VLOOKUP(B3482,'רביות שנתיות'!B:C,2)</f>
        <v>4</v>
      </c>
      <c r="D3482" s="29">
        <f t="shared" si="54"/>
        <v>1.0738622586670132E-4</v>
      </c>
    </row>
    <row r="3483" spans="2:4" x14ac:dyDescent="0.25">
      <c r="B3483" s="1">
        <v>36354</v>
      </c>
      <c r="C3483" s="30">
        <f>VLOOKUP(B3483,'רביות שנתיות'!B:C,2)</f>
        <v>4</v>
      </c>
      <c r="D3483" s="29">
        <f t="shared" si="54"/>
        <v>1.0738622586670132E-4</v>
      </c>
    </row>
    <row r="3484" spans="2:4" x14ac:dyDescent="0.25">
      <c r="B3484" s="1">
        <v>36355</v>
      </c>
      <c r="C3484" s="30">
        <f>VLOOKUP(B3484,'רביות שנתיות'!B:C,2)</f>
        <v>4</v>
      </c>
      <c r="D3484" s="29">
        <f t="shared" si="54"/>
        <v>1.0738622586670132E-4</v>
      </c>
    </row>
    <row r="3485" spans="2:4" x14ac:dyDescent="0.25">
      <c r="B3485" s="1">
        <v>36356</v>
      </c>
      <c r="C3485" s="30">
        <f>VLOOKUP(B3485,'רביות שנתיות'!B:C,2)</f>
        <v>4</v>
      </c>
      <c r="D3485" s="29">
        <f t="shared" si="54"/>
        <v>1.0738622586670132E-4</v>
      </c>
    </row>
    <row r="3486" spans="2:4" x14ac:dyDescent="0.25">
      <c r="B3486" s="1">
        <v>36357</v>
      </c>
      <c r="C3486" s="30">
        <f>VLOOKUP(B3486,'רביות שנתיות'!B:C,2)</f>
        <v>4</v>
      </c>
      <c r="D3486" s="29">
        <f t="shared" si="54"/>
        <v>1.0738622586670132E-4</v>
      </c>
    </row>
    <row r="3487" spans="2:4" x14ac:dyDescent="0.25">
      <c r="B3487" s="1">
        <v>36358</v>
      </c>
      <c r="C3487" s="30">
        <f>VLOOKUP(B3487,'רביות שנתיות'!B:C,2)</f>
        <v>4</v>
      </c>
      <c r="D3487" s="29">
        <f t="shared" si="54"/>
        <v>1.0738622586670132E-4</v>
      </c>
    </row>
    <row r="3488" spans="2:4" x14ac:dyDescent="0.25">
      <c r="B3488" s="1">
        <v>36359</v>
      </c>
      <c r="C3488" s="30">
        <f>VLOOKUP(B3488,'רביות שנתיות'!B:C,2)</f>
        <v>4</v>
      </c>
      <c r="D3488" s="29">
        <f t="shared" si="54"/>
        <v>1.0738622586670132E-4</v>
      </c>
    </row>
    <row r="3489" spans="2:4" x14ac:dyDescent="0.25">
      <c r="B3489" s="1">
        <v>36360</v>
      </c>
      <c r="C3489" s="30">
        <f>VLOOKUP(B3489,'רביות שנתיות'!B:C,2)</f>
        <v>4</v>
      </c>
      <c r="D3489" s="29">
        <f t="shared" si="54"/>
        <v>1.0738622586670132E-4</v>
      </c>
    </row>
    <row r="3490" spans="2:4" x14ac:dyDescent="0.25">
      <c r="B3490" s="1">
        <v>36361</v>
      </c>
      <c r="C3490" s="30">
        <f>VLOOKUP(B3490,'רביות שנתיות'!B:C,2)</f>
        <v>4</v>
      </c>
      <c r="D3490" s="29">
        <f t="shared" si="54"/>
        <v>1.0738622586670132E-4</v>
      </c>
    </row>
    <row r="3491" spans="2:4" x14ac:dyDescent="0.25">
      <c r="B3491" s="1">
        <v>36362</v>
      </c>
      <c r="C3491" s="30">
        <f>VLOOKUP(B3491,'רביות שנתיות'!B:C,2)</f>
        <v>4</v>
      </c>
      <c r="D3491" s="29">
        <f t="shared" si="54"/>
        <v>1.0738622586670132E-4</v>
      </c>
    </row>
    <row r="3492" spans="2:4" x14ac:dyDescent="0.25">
      <c r="B3492" s="1">
        <v>36363</v>
      </c>
      <c r="C3492" s="30">
        <f>VLOOKUP(B3492,'רביות שנתיות'!B:C,2)</f>
        <v>4</v>
      </c>
      <c r="D3492" s="29">
        <f t="shared" si="54"/>
        <v>1.0738622586670132E-4</v>
      </c>
    </row>
    <row r="3493" spans="2:4" x14ac:dyDescent="0.25">
      <c r="B3493" s="1">
        <v>36364</v>
      </c>
      <c r="C3493" s="30">
        <f>VLOOKUP(B3493,'רביות שנתיות'!B:C,2)</f>
        <v>4</v>
      </c>
      <c r="D3493" s="29">
        <f t="shared" si="54"/>
        <v>1.0738622586670132E-4</v>
      </c>
    </row>
    <row r="3494" spans="2:4" x14ac:dyDescent="0.25">
      <c r="B3494" s="1">
        <v>36365</v>
      </c>
      <c r="C3494" s="30">
        <f>VLOOKUP(B3494,'רביות שנתיות'!B:C,2)</f>
        <v>4</v>
      </c>
      <c r="D3494" s="29">
        <f t="shared" si="54"/>
        <v>1.0738622586670132E-4</v>
      </c>
    </row>
    <row r="3495" spans="2:4" x14ac:dyDescent="0.25">
      <c r="B3495" s="1">
        <v>36366</v>
      </c>
      <c r="C3495" s="30">
        <f>VLOOKUP(B3495,'רביות שנתיות'!B:C,2)</f>
        <v>4</v>
      </c>
      <c r="D3495" s="29">
        <f t="shared" si="54"/>
        <v>1.0738622586670132E-4</v>
      </c>
    </row>
    <row r="3496" spans="2:4" x14ac:dyDescent="0.25">
      <c r="B3496" s="1">
        <v>36367</v>
      </c>
      <c r="C3496" s="30">
        <f>VLOOKUP(B3496,'רביות שנתיות'!B:C,2)</f>
        <v>4</v>
      </c>
      <c r="D3496" s="29">
        <f t="shared" si="54"/>
        <v>1.0738622586670132E-4</v>
      </c>
    </row>
    <row r="3497" spans="2:4" x14ac:dyDescent="0.25">
      <c r="B3497" s="1">
        <v>36368</v>
      </c>
      <c r="C3497" s="30">
        <f>VLOOKUP(B3497,'רביות שנתיות'!B:C,2)</f>
        <v>4</v>
      </c>
      <c r="D3497" s="29">
        <f t="shared" si="54"/>
        <v>1.0738622586670132E-4</v>
      </c>
    </row>
    <row r="3498" spans="2:4" x14ac:dyDescent="0.25">
      <c r="B3498" s="1">
        <v>36369</v>
      </c>
      <c r="C3498" s="30">
        <f>VLOOKUP(B3498,'רביות שנתיות'!B:C,2)</f>
        <v>4</v>
      </c>
      <c r="D3498" s="29">
        <f t="shared" si="54"/>
        <v>1.0738622586670132E-4</v>
      </c>
    </row>
    <row r="3499" spans="2:4" x14ac:dyDescent="0.25">
      <c r="B3499" s="1">
        <v>36370</v>
      </c>
      <c r="C3499" s="30">
        <f>VLOOKUP(B3499,'רביות שנתיות'!B:C,2)</f>
        <v>4</v>
      </c>
      <c r="D3499" s="29">
        <f t="shared" si="54"/>
        <v>1.0738622586670132E-4</v>
      </c>
    </row>
    <row r="3500" spans="2:4" x14ac:dyDescent="0.25">
      <c r="B3500" s="1">
        <v>36371</v>
      </c>
      <c r="C3500" s="30">
        <f>VLOOKUP(B3500,'רביות שנתיות'!B:C,2)</f>
        <v>4</v>
      </c>
      <c r="D3500" s="29">
        <f t="shared" si="54"/>
        <v>1.0738622586670132E-4</v>
      </c>
    </row>
    <row r="3501" spans="2:4" x14ac:dyDescent="0.25">
      <c r="B3501" s="1">
        <v>36372</v>
      </c>
      <c r="C3501" s="30">
        <f>VLOOKUP(B3501,'רביות שנתיות'!B:C,2)</f>
        <v>4</v>
      </c>
      <c r="D3501" s="29">
        <f t="shared" si="54"/>
        <v>1.0738622586670132E-4</v>
      </c>
    </row>
    <row r="3502" spans="2:4" x14ac:dyDescent="0.25">
      <c r="B3502" s="1">
        <v>36373</v>
      </c>
      <c r="C3502" s="30">
        <f>VLOOKUP(B3502,'רביות שנתיות'!B:C,2)</f>
        <v>4</v>
      </c>
      <c r="D3502" s="29">
        <f t="shared" si="54"/>
        <v>1.0738622586670132E-4</v>
      </c>
    </row>
    <row r="3503" spans="2:4" x14ac:dyDescent="0.25">
      <c r="B3503" s="1">
        <v>36374</v>
      </c>
      <c r="C3503" s="30">
        <f>VLOOKUP(B3503,'רביות שנתיות'!B:C,2)</f>
        <v>4</v>
      </c>
      <c r="D3503" s="29">
        <f t="shared" si="54"/>
        <v>1.0738622586670132E-4</v>
      </c>
    </row>
    <row r="3504" spans="2:4" x14ac:dyDescent="0.25">
      <c r="B3504" s="1">
        <v>36375</v>
      </c>
      <c r="C3504" s="30">
        <f>VLOOKUP(B3504,'רביות שנתיות'!B:C,2)</f>
        <v>4</v>
      </c>
      <c r="D3504" s="29">
        <f t="shared" si="54"/>
        <v>1.0738622586670132E-4</v>
      </c>
    </row>
    <row r="3505" spans="2:4" x14ac:dyDescent="0.25">
      <c r="B3505" s="1">
        <v>36376</v>
      </c>
      <c r="C3505" s="30">
        <f>VLOOKUP(B3505,'רביות שנתיות'!B:C,2)</f>
        <v>4</v>
      </c>
      <c r="D3505" s="29">
        <f t="shared" si="54"/>
        <v>1.0738622586670132E-4</v>
      </c>
    </row>
    <row r="3506" spans="2:4" x14ac:dyDescent="0.25">
      <c r="B3506" s="1">
        <v>36377</v>
      </c>
      <c r="C3506" s="30">
        <f>VLOOKUP(B3506,'רביות שנתיות'!B:C,2)</f>
        <v>4</v>
      </c>
      <c r="D3506" s="29">
        <f t="shared" si="54"/>
        <v>1.0738622586670132E-4</v>
      </c>
    </row>
    <row r="3507" spans="2:4" x14ac:dyDescent="0.25">
      <c r="B3507" s="1">
        <v>36378</v>
      </c>
      <c r="C3507" s="30">
        <f>VLOOKUP(B3507,'רביות שנתיות'!B:C,2)</f>
        <v>4</v>
      </c>
      <c r="D3507" s="29">
        <f t="shared" si="54"/>
        <v>1.0738622586670132E-4</v>
      </c>
    </row>
    <row r="3508" spans="2:4" x14ac:dyDescent="0.25">
      <c r="B3508" s="1">
        <v>36379</v>
      </c>
      <c r="C3508" s="30">
        <f>VLOOKUP(B3508,'רביות שנתיות'!B:C,2)</f>
        <v>4</v>
      </c>
      <c r="D3508" s="29">
        <f t="shared" si="54"/>
        <v>1.0738622586670132E-4</v>
      </c>
    </row>
    <row r="3509" spans="2:4" x14ac:dyDescent="0.25">
      <c r="B3509" s="1">
        <v>36380</v>
      </c>
      <c r="C3509" s="30">
        <f>VLOOKUP(B3509,'רביות שנתיות'!B:C,2)</f>
        <v>4</v>
      </c>
      <c r="D3509" s="29">
        <f t="shared" si="54"/>
        <v>1.0738622586670132E-4</v>
      </c>
    </row>
    <row r="3510" spans="2:4" x14ac:dyDescent="0.25">
      <c r="B3510" s="1">
        <v>36381</v>
      </c>
      <c r="C3510" s="30">
        <f>VLOOKUP(B3510,'רביות שנתיות'!B:C,2)</f>
        <v>4</v>
      </c>
      <c r="D3510" s="29">
        <f t="shared" si="54"/>
        <v>1.0738622586670132E-4</v>
      </c>
    </row>
    <row r="3511" spans="2:4" x14ac:dyDescent="0.25">
      <c r="B3511" s="1">
        <v>36382</v>
      </c>
      <c r="C3511" s="30">
        <f>VLOOKUP(B3511,'רביות שנתיות'!B:C,2)</f>
        <v>4</v>
      </c>
      <c r="D3511" s="29">
        <f t="shared" si="54"/>
        <v>1.0738622586670132E-4</v>
      </c>
    </row>
    <row r="3512" spans="2:4" x14ac:dyDescent="0.25">
      <c r="B3512" s="1">
        <v>36383</v>
      </c>
      <c r="C3512" s="30">
        <f>VLOOKUP(B3512,'רביות שנתיות'!B:C,2)</f>
        <v>4</v>
      </c>
      <c r="D3512" s="29">
        <f t="shared" si="54"/>
        <v>1.0738622586670132E-4</v>
      </c>
    </row>
    <row r="3513" spans="2:4" x14ac:dyDescent="0.25">
      <c r="B3513" s="1">
        <v>36384</v>
      </c>
      <c r="C3513" s="30">
        <f>VLOOKUP(B3513,'רביות שנתיות'!B:C,2)</f>
        <v>4</v>
      </c>
      <c r="D3513" s="29">
        <f t="shared" si="54"/>
        <v>1.0738622586670132E-4</v>
      </c>
    </row>
    <row r="3514" spans="2:4" x14ac:dyDescent="0.25">
      <c r="B3514" s="1">
        <v>36385</v>
      </c>
      <c r="C3514" s="30">
        <f>VLOOKUP(B3514,'רביות שנתיות'!B:C,2)</f>
        <v>4</v>
      </c>
      <c r="D3514" s="29">
        <f t="shared" si="54"/>
        <v>1.0738622586670132E-4</v>
      </c>
    </row>
    <row r="3515" spans="2:4" x14ac:dyDescent="0.25">
      <c r="B3515" s="1">
        <v>36386</v>
      </c>
      <c r="C3515" s="30">
        <f>VLOOKUP(B3515,'רביות שנתיות'!B:C,2)</f>
        <v>4</v>
      </c>
      <c r="D3515" s="29">
        <f t="shared" si="54"/>
        <v>1.0738622586670132E-4</v>
      </c>
    </row>
    <row r="3516" spans="2:4" x14ac:dyDescent="0.25">
      <c r="B3516" s="1">
        <v>36387</v>
      </c>
      <c r="C3516" s="30">
        <f>VLOOKUP(B3516,'רביות שנתיות'!B:C,2)</f>
        <v>4</v>
      </c>
      <c r="D3516" s="29">
        <f t="shared" si="54"/>
        <v>1.0738622586670132E-4</v>
      </c>
    </row>
    <row r="3517" spans="2:4" x14ac:dyDescent="0.25">
      <c r="B3517" s="1">
        <v>36388</v>
      </c>
      <c r="C3517" s="30">
        <f>VLOOKUP(B3517,'רביות שנתיות'!B:C,2)</f>
        <v>4</v>
      </c>
      <c r="D3517" s="29">
        <f t="shared" si="54"/>
        <v>1.0738622586670132E-4</v>
      </c>
    </row>
    <row r="3518" spans="2:4" x14ac:dyDescent="0.25">
      <c r="B3518" s="1">
        <v>36389</v>
      </c>
      <c r="C3518" s="30">
        <f>VLOOKUP(B3518,'רביות שנתיות'!B:C,2)</f>
        <v>4</v>
      </c>
      <c r="D3518" s="29">
        <f t="shared" si="54"/>
        <v>1.0738622586670132E-4</v>
      </c>
    </row>
    <row r="3519" spans="2:4" x14ac:dyDescent="0.25">
      <c r="B3519" s="1">
        <v>36390</v>
      </c>
      <c r="C3519" s="30">
        <f>VLOOKUP(B3519,'רביות שנתיות'!B:C,2)</f>
        <v>4</v>
      </c>
      <c r="D3519" s="29">
        <f t="shared" si="54"/>
        <v>1.0738622586670132E-4</v>
      </c>
    </row>
    <row r="3520" spans="2:4" x14ac:dyDescent="0.25">
      <c r="B3520" s="1">
        <v>36391</v>
      </c>
      <c r="C3520" s="30">
        <f>VLOOKUP(B3520,'רביות שנתיות'!B:C,2)</f>
        <v>4</v>
      </c>
      <c r="D3520" s="29">
        <f t="shared" si="54"/>
        <v>1.0738622586670132E-4</v>
      </c>
    </row>
    <row r="3521" spans="2:4" x14ac:dyDescent="0.25">
      <c r="B3521" s="1">
        <v>36392</v>
      </c>
      <c r="C3521" s="30">
        <f>VLOOKUP(B3521,'רביות שנתיות'!B:C,2)</f>
        <v>4</v>
      </c>
      <c r="D3521" s="29">
        <f t="shared" si="54"/>
        <v>1.0738622586670132E-4</v>
      </c>
    </row>
    <row r="3522" spans="2:4" x14ac:dyDescent="0.25">
      <c r="B3522" s="1">
        <v>36393</v>
      </c>
      <c r="C3522" s="30">
        <f>VLOOKUP(B3522,'רביות שנתיות'!B:C,2)</f>
        <v>4</v>
      </c>
      <c r="D3522" s="29">
        <f t="shared" si="54"/>
        <v>1.0738622586670132E-4</v>
      </c>
    </row>
    <row r="3523" spans="2:4" x14ac:dyDescent="0.25">
      <c r="B3523" s="1">
        <v>36394</v>
      </c>
      <c r="C3523" s="30">
        <f>VLOOKUP(B3523,'רביות שנתיות'!B:C,2)</f>
        <v>4</v>
      </c>
      <c r="D3523" s="29">
        <f t="shared" si="54"/>
        <v>1.0738622586670132E-4</v>
      </c>
    </row>
    <row r="3524" spans="2:4" x14ac:dyDescent="0.25">
      <c r="B3524" s="1">
        <v>36395</v>
      </c>
      <c r="C3524" s="30">
        <f>VLOOKUP(B3524,'רביות שנתיות'!B:C,2)</f>
        <v>4</v>
      </c>
      <c r="D3524" s="29">
        <f t="shared" si="54"/>
        <v>1.0738622586670132E-4</v>
      </c>
    </row>
    <row r="3525" spans="2:4" x14ac:dyDescent="0.25">
      <c r="B3525" s="1">
        <v>36396</v>
      </c>
      <c r="C3525" s="30">
        <f>VLOOKUP(B3525,'רביות שנתיות'!B:C,2)</f>
        <v>4</v>
      </c>
      <c r="D3525" s="29">
        <f t="shared" ref="D3525:D3588" si="55">(1+C3525/100)^(1/365.25)-1</f>
        <v>1.0738622586670132E-4</v>
      </c>
    </row>
    <row r="3526" spans="2:4" x14ac:dyDescent="0.25">
      <c r="B3526" s="1">
        <v>36397</v>
      </c>
      <c r="C3526" s="30">
        <f>VLOOKUP(B3526,'רביות שנתיות'!B:C,2)</f>
        <v>4</v>
      </c>
      <c r="D3526" s="29">
        <f t="shared" si="55"/>
        <v>1.0738622586670132E-4</v>
      </c>
    </row>
    <row r="3527" spans="2:4" x14ac:dyDescent="0.25">
      <c r="B3527" s="1">
        <v>36398</v>
      </c>
      <c r="C3527" s="30">
        <f>VLOOKUP(B3527,'רביות שנתיות'!B:C,2)</f>
        <v>4</v>
      </c>
      <c r="D3527" s="29">
        <f t="shared" si="55"/>
        <v>1.0738622586670132E-4</v>
      </c>
    </row>
    <row r="3528" spans="2:4" x14ac:dyDescent="0.25">
      <c r="B3528" s="1">
        <v>36399</v>
      </c>
      <c r="C3528" s="30">
        <f>VLOOKUP(B3528,'רביות שנתיות'!B:C,2)</f>
        <v>4</v>
      </c>
      <c r="D3528" s="29">
        <f t="shared" si="55"/>
        <v>1.0738622586670132E-4</v>
      </c>
    </row>
    <row r="3529" spans="2:4" x14ac:dyDescent="0.25">
      <c r="B3529" s="1">
        <v>36400</v>
      </c>
      <c r="C3529" s="30">
        <f>VLOOKUP(B3529,'רביות שנתיות'!B:C,2)</f>
        <v>4</v>
      </c>
      <c r="D3529" s="29">
        <f t="shared" si="55"/>
        <v>1.0738622586670132E-4</v>
      </c>
    </row>
    <row r="3530" spans="2:4" x14ac:dyDescent="0.25">
      <c r="B3530" s="1">
        <v>36401</v>
      </c>
      <c r="C3530" s="30">
        <f>VLOOKUP(B3530,'רביות שנתיות'!B:C,2)</f>
        <v>4</v>
      </c>
      <c r="D3530" s="29">
        <f t="shared" si="55"/>
        <v>1.0738622586670132E-4</v>
      </c>
    </row>
    <row r="3531" spans="2:4" x14ac:dyDescent="0.25">
      <c r="B3531" s="1">
        <v>36402</v>
      </c>
      <c r="C3531" s="30">
        <f>VLOOKUP(B3531,'רביות שנתיות'!B:C,2)</f>
        <v>4</v>
      </c>
      <c r="D3531" s="29">
        <f t="shared" si="55"/>
        <v>1.0738622586670132E-4</v>
      </c>
    </row>
    <row r="3532" spans="2:4" x14ac:dyDescent="0.25">
      <c r="B3532" s="1">
        <v>36403</v>
      </c>
      <c r="C3532" s="30">
        <f>VLOOKUP(B3532,'רביות שנתיות'!B:C,2)</f>
        <v>4</v>
      </c>
      <c r="D3532" s="29">
        <f t="shared" si="55"/>
        <v>1.0738622586670132E-4</v>
      </c>
    </row>
    <row r="3533" spans="2:4" x14ac:dyDescent="0.25">
      <c r="B3533" s="1">
        <v>36404</v>
      </c>
      <c r="C3533" s="30">
        <f>VLOOKUP(B3533,'רביות שנתיות'!B:C,2)</f>
        <v>4</v>
      </c>
      <c r="D3533" s="29">
        <f t="shared" si="55"/>
        <v>1.0738622586670132E-4</v>
      </c>
    </row>
    <row r="3534" spans="2:4" x14ac:dyDescent="0.25">
      <c r="B3534" s="1">
        <v>36405</v>
      </c>
      <c r="C3534" s="30">
        <f>VLOOKUP(B3534,'רביות שנתיות'!B:C,2)</f>
        <v>4</v>
      </c>
      <c r="D3534" s="29">
        <f t="shared" si="55"/>
        <v>1.0738622586670132E-4</v>
      </c>
    </row>
    <row r="3535" spans="2:4" x14ac:dyDescent="0.25">
      <c r="B3535" s="1">
        <v>36406</v>
      </c>
      <c r="C3535" s="30">
        <f>VLOOKUP(B3535,'רביות שנתיות'!B:C,2)</f>
        <v>4</v>
      </c>
      <c r="D3535" s="29">
        <f t="shared" si="55"/>
        <v>1.0738622586670132E-4</v>
      </c>
    </row>
    <row r="3536" spans="2:4" x14ac:dyDescent="0.25">
      <c r="B3536" s="1">
        <v>36407</v>
      </c>
      <c r="C3536" s="30">
        <f>VLOOKUP(B3536,'רביות שנתיות'!B:C,2)</f>
        <v>4</v>
      </c>
      <c r="D3536" s="29">
        <f t="shared" si="55"/>
        <v>1.0738622586670132E-4</v>
      </c>
    </row>
    <row r="3537" spans="2:4" x14ac:dyDescent="0.25">
      <c r="B3537" s="1">
        <v>36408</v>
      </c>
      <c r="C3537" s="30">
        <f>VLOOKUP(B3537,'רביות שנתיות'!B:C,2)</f>
        <v>4</v>
      </c>
      <c r="D3537" s="29">
        <f t="shared" si="55"/>
        <v>1.0738622586670132E-4</v>
      </c>
    </row>
    <row r="3538" spans="2:4" x14ac:dyDescent="0.25">
      <c r="B3538" s="1">
        <v>36409</v>
      </c>
      <c r="C3538" s="30">
        <f>VLOOKUP(B3538,'רביות שנתיות'!B:C,2)</f>
        <v>4</v>
      </c>
      <c r="D3538" s="29">
        <f t="shared" si="55"/>
        <v>1.0738622586670132E-4</v>
      </c>
    </row>
    <row r="3539" spans="2:4" x14ac:dyDescent="0.25">
      <c r="B3539" s="1">
        <v>36410</v>
      </c>
      <c r="C3539" s="30">
        <f>VLOOKUP(B3539,'רביות שנתיות'!B:C,2)</f>
        <v>4</v>
      </c>
      <c r="D3539" s="29">
        <f t="shared" si="55"/>
        <v>1.0738622586670132E-4</v>
      </c>
    </row>
    <row r="3540" spans="2:4" x14ac:dyDescent="0.25">
      <c r="B3540" s="1">
        <v>36411</v>
      </c>
      <c r="C3540" s="30">
        <f>VLOOKUP(B3540,'רביות שנתיות'!B:C,2)</f>
        <v>4</v>
      </c>
      <c r="D3540" s="29">
        <f t="shared" si="55"/>
        <v>1.0738622586670132E-4</v>
      </c>
    </row>
    <row r="3541" spans="2:4" x14ac:dyDescent="0.25">
      <c r="B3541" s="1">
        <v>36412</v>
      </c>
      <c r="C3541" s="30">
        <f>VLOOKUP(B3541,'רביות שנתיות'!B:C,2)</f>
        <v>4</v>
      </c>
      <c r="D3541" s="29">
        <f t="shared" si="55"/>
        <v>1.0738622586670132E-4</v>
      </c>
    </row>
    <row r="3542" spans="2:4" x14ac:dyDescent="0.25">
      <c r="B3542" s="1">
        <v>36413</v>
      </c>
      <c r="C3542" s="30">
        <f>VLOOKUP(B3542,'רביות שנתיות'!B:C,2)</f>
        <v>4</v>
      </c>
      <c r="D3542" s="29">
        <f t="shared" si="55"/>
        <v>1.0738622586670132E-4</v>
      </c>
    </row>
    <row r="3543" spans="2:4" x14ac:dyDescent="0.25">
      <c r="B3543" s="1">
        <v>36414</v>
      </c>
      <c r="C3543" s="30">
        <f>VLOOKUP(B3543,'רביות שנתיות'!B:C,2)</f>
        <v>4</v>
      </c>
      <c r="D3543" s="29">
        <f t="shared" si="55"/>
        <v>1.0738622586670132E-4</v>
      </c>
    </row>
    <row r="3544" spans="2:4" x14ac:dyDescent="0.25">
      <c r="B3544" s="1">
        <v>36415</v>
      </c>
      <c r="C3544" s="30">
        <f>VLOOKUP(B3544,'רביות שנתיות'!B:C,2)</f>
        <v>4</v>
      </c>
      <c r="D3544" s="29">
        <f t="shared" si="55"/>
        <v>1.0738622586670132E-4</v>
      </c>
    </row>
    <row r="3545" spans="2:4" x14ac:dyDescent="0.25">
      <c r="B3545" s="1">
        <v>36416</v>
      </c>
      <c r="C3545" s="30">
        <f>VLOOKUP(B3545,'רביות שנתיות'!B:C,2)</f>
        <v>4</v>
      </c>
      <c r="D3545" s="29">
        <f t="shared" si="55"/>
        <v>1.0738622586670132E-4</v>
      </c>
    </row>
    <row r="3546" spans="2:4" x14ac:dyDescent="0.25">
      <c r="B3546" s="1">
        <v>36417</v>
      </c>
      <c r="C3546" s="30">
        <f>VLOOKUP(B3546,'רביות שנתיות'!B:C,2)</f>
        <v>4</v>
      </c>
      <c r="D3546" s="29">
        <f t="shared" si="55"/>
        <v>1.0738622586670132E-4</v>
      </c>
    </row>
    <row r="3547" spans="2:4" x14ac:dyDescent="0.25">
      <c r="B3547" s="1">
        <v>36418</v>
      </c>
      <c r="C3547" s="30">
        <f>VLOOKUP(B3547,'רביות שנתיות'!B:C,2)</f>
        <v>4</v>
      </c>
      <c r="D3547" s="29">
        <f t="shared" si="55"/>
        <v>1.0738622586670132E-4</v>
      </c>
    </row>
    <row r="3548" spans="2:4" x14ac:dyDescent="0.25">
      <c r="B3548" s="1">
        <v>36419</v>
      </c>
      <c r="C3548" s="30">
        <f>VLOOKUP(B3548,'רביות שנתיות'!B:C,2)</f>
        <v>4</v>
      </c>
      <c r="D3548" s="29">
        <f t="shared" si="55"/>
        <v>1.0738622586670132E-4</v>
      </c>
    </row>
    <row r="3549" spans="2:4" x14ac:dyDescent="0.25">
      <c r="B3549" s="1">
        <v>36420</v>
      </c>
      <c r="C3549" s="30">
        <f>VLOOKUP(B3549,'רביות שנתיות'!B:C,2)</f>
        <v>4</v>
      </c>
      <c r="D3549" s="29">
        <f t="shared" si="55"/>
        <v>1.0738622586670132E-4</v>
      </c>
    </row>
    <row r="3550" spans="2:4" x14ac:dyDescent="0.25">
      <c r="B3550" s="1">
        <v>36421</v>
      </c>
      <c r="C3550" s="30">
        <f>VLOOKUP(B3550,'רביות שנתיות'!B:C,2)</f>
        <v>4</v>
      </c>
      <c r="D3550" s="29">
        <f t="shared" si="55"/>
        <v>1.0738622586670132E-4</v>
      </c>
    </row>
    <row r="3551" spans="2:4" x14ac:dyDescent="0.25">
      <c r="B3551" s="1">
        <v>36422</v>
      </c>
      <c r="C3551" s="30">
        <f>VLOOKUP(B3551,'רביות שנתיות'!B:C,2)</f>
        <v>4</v>
      </c>
      <c r="D3551" s="29">
        <f t="shared" si="55"/>
        <v>1.0738622586670132E-4</v>
      </c>
    </row>
    <row r="3552" spans="2:4" x14ac:dyDescent="0.25">
      <c r="B3552" s="1">
        <v>36423</v>
      </c>
      <c r="C3552" s="30">
        <f>VLOOKUP(B3552,'רביות שנתיות'!B:C,2)</f>
        <v>4</v>
      </c>
      <c r="D3552" s="29">
        <f t="shared" si="55"/>
        <v>1.0738622586670132E-4</v>
      </c>
    </row>
    <row r="3553" spans="2:4" x14ac:dyDescent="0.25">
      <c r="B3553" s="1">
        <v>36424</v>
      </c>
      <c r="C3553" s="30">
        <f>VLOOKUP(B3553,'רביות שנתיות'!B:C,2)</f>
        <v>4</v>
      </c>
      <c r="D3553" s="29">
        <f t="shared" si="55"/>
        <v>1.0738622586670132E-4</v>
      </c>
    </row>
    <row r="3554" spans="2:4" x14ac:dyDescent="0.25">
      <c r="B3554" s="1">
        <v>36425</v>
      </c>
      <c r="C3554" s="30">
        <f>VLOOKUP(B3554,'רביות שנתיות'!B:C,2)</f>
        <v>4</v>
      </c>
      <c r="D3554" s="29">
        <f t="shared" si="55"/>
        <v>1.0738622586670132E-4</v>
      </c>
    </row>
    <row r="3555" spans="2:4" x14ac:dyDescent="0.25">
      <c r="B3555" s="1">
        <v>36426</v>
      </c>
      <c r="C3555" s="30">
        <f>VLOOKUP(B3555,'רביות שנתיות'!B:C,2)</f>
        <v>4</v>
      </c>
      <c r="D3555" s="29">
        <f t="shared" si="55"/>
        <v>1.0738622586670132E-4</v>
      </c>
    </row>
    <row r="3556" spans="2:4" x14ac:dyDescent="0.25">
      <c r="B3556" s="1">
        <v>36427</v>
      </c>
      <c r="C3556" s="30">
        <f>VLOOKUP(B3556,'רביות שנתיות'!B:C,2)</f>
        <v>4</v>
      </c>
      <c r="D3556" s="29">
        <f t="shared" si="55"/>
        <v>1.0738622586670132E-4</v>
      </c>
    </row>
    <row r="3557" spans="2:4" x14ac:dyDescent="0.25">
      <c r="B3557" s="1">
        <v>36428</v>
      </c>
      <c r="C3557" s="30">
        <f>VLOOKUP(B3557,'רביות שנתיות'!B:C,2)</f>
        <v>4</v>
      </c>
      <c r="D3557" s="29">
        <f t="shared" si="55"/>
        <v>1.0738622586670132E-4</v>
      </c>
    </row>
    <row r="3558" spans="2:4" x14ac:dyDescent="0.25">
      <c r="B3558" s="1">
        <v>36429</v>
      </c>
      <c r="C3558" s="30">
        <f>VLOOKUP(B3558,'רביות שנתיות'!B:C,2)</f>
        <v>4</v>
      </c>
      <c r="D3558" s="29">
        <f t="shared" si="55"/>
        <v>1.0738622586670132E-4</v>
      </c>
    </row>
    <row r="3559" spans="2:4" x14ac:dyDescent="0.25">
      <c r="B3559" s="1">
        <v>36430</v>
      </c>
      <c r="C3559" s="30">
        <f>VLOOKUP(B3559,'רביות שנתיות'!B:C,2)</f>
        <v>4</v>
      </c>
      <c r="D3559" s="29">
        <f t="shared" si="55"/>
        <v>1.0738622586670132E-4</v>
      </c>
    </row>
    <row r="3560" spans="2:4" x14ac:dyDescent="0.25">
      <c r="B3560" s="1">
        <v>36431</v>
      </c>
      <c r="C3560" s="30">
        <f>VLOOKUP(B3560,'רביות שנתיות'!B:C,2)</f>
        <v>4</v>
      </c>
      <c r="D3560" s="29">
        <f t="shared" si="55"/>
        <v>1.0738622586670132E-4</v>
      </c>
    </row>
    <row r="3561" spans="2:4" x14ac:dyDescent="0.25">
      <c r="B3561" s="1">
        <v>36432</v>
      </c>
      <c r="C3561" s="30">
        <f>VLOOKUP(B3561,'רביות שנתיות'!B:C,2)</f>
        <v>4</v>
      </c>
      <c r="D3561" s="29">
        <f t="shared" si="55"/>
        <v>1.0738622586670132E-4</v>
      </c>
    </row>
    <row r="3562" spans="2:4" x14ac:dyDescent="0.25">
      <c r="B3562" s="1">
        <v>36433</v>
      </c>
      <c r="C3562" s="30">
        <f>VLOOKUP(B3562,'רביות שנתיות'!B:C,2)</f>
        <v>4</v>
      </c>
      <c r="D3562" s="29">
        <f t="shared" si="55"/>
        <v>1.0738622586670132E-4</v>
      </c>
    </row>
    <row r="3563" spans="2:4" x14ac:dyDescent="0.25">
      <c r="B3563" s="1">
        <v>36434</v>
      </c>
      <c r="C3563" s="30">
        <f>VLOOKUP(B3563,'רביות שנתיות'!B:C,2)</f>
        <v>4</v>
      </c>
      <c r="D3563" s="29">
        <f t="shared" si="55"/>
        <v>1.0738622586670132E-4</v>
      </c>
    </row>
    <row r="3564" spans="2:4" x14ac:dyDescent="0.25">
      <c r="B3564" s="1">
        <v>36435</v>
      </c>
      <c r="C3564" s="30">
        <f>VLOOKUP(B3564,'רביות שנתיות'!B:C,2)</f>
        <v>4</v>
      </c>
      <c r="D3564" s="29">
        <f t="shared" si="55"/>
        <v>1.0738622586670132E-4</v>
      </c>
    </row>
    <row r="3565" spans="2:4" x14ac:dyDescent="0.25">
      <c r="B3565" s="1">
        <v>36436</v>
      </c>
      <c r="C3565" s="30">
        <f>VLOOKUP(B3565,'רביות שנתיות'!B:C,2)</f>
        <v>4</v>
      </c>
      <c r="D3565" s="29">
        <f t="shared" si="55"/>
        <v>1.0738622586670132E-4</v>
      </c>
    </row>
    <row r="3566" spans="2:4" x14ac:dyDescent="0.25">
      <c r="B3566" s="1">
        <v>36437</v>
      </c>
      <c r="C3566" s="30">
        <f>VLOOKUP(B3566,'רביות שנתיות'!B:C,2)</f>
        <v>4</v>
      </c>
      <c r="D3566" s="29">
        <f t="shared" si="55"/>
        <v>1.0738622586670132E-4</v>
      </c>
    </row>
    <row r="3567" spans="2:4" x14ac:dyDescent="0.25">
      <c r="B3567" s="1">
        <v>36438</v>
      </c>
      <c r="C3567" s="30">
        <f>VLOOKUP(B3567,'רביות שנתיות'!B:C,2)</f>
        <v>4</v>
      </c>
      <c r="D3567" s="29">
        <f t="shared" si="55"/>
        <v>1.0738622586670132E-4</v>
      </c>
    </row>
    <row r="3568" spans="2:4" x14ac:dyDescent="0.25">
      <c r="B3568" s="1">
        <v>36439</v>
      </c>
      <c r="C3568" s="30">
        <f>VLOOKUP(B3568,'רביות שנתיות'!B:C,2)</f>
        <v>4</v>
      </c>
      <c r="D3568" s="29">
        <f t="shared" si="55"/>
        <v>1.0738622586670132E-4</v>
      </c>
    </row>
    <row r="3569" spans="2:4" x14ac:dyDescent="0.25">
      <c r="B3569" s="1">
        <v>36440</v>
      </c>
      <c r="C3569" s="30">
        <f>VLOOKUP(B3569,'רביות שנתיות'!B:C,2)</f>
        <v>4</v>
      </c>
      <c r="D3569" s="29">
        <f t="shared" si="55"/>
        <v>1.0738622586670132E-4</v>
      </c>
    </row>
    <row r="3570" spans="2:4" x14ac:dyDescent="0.25">
      <c r="B3570" s="1">
        <v>36441</v>
      </c>
      <c r="C3570" s="30">
        <f>VLOOKUP(B3570,'רביות שנתיות'!B:C,2)</f>
        <v>4</v>
      </c>
      <c r="D3570" s="29">
        <f t="shared" si="55"/>
        <v>1.0738622586670132E-4</v>
      </c>
    </row>
    <row r="3571" spans="2:4" x14ac:dyDescent="0.25">
      <c r="B3571" s="1">
        <v>36442</v>
      </c>
      <c r="C3571" s="30">
        <f>VLOOKUP(B3571,'רביות שנתיות'!B:C,2)</f>
        <v>4</v>
      </c>
      <c r="D3571" s="29">
        <f t="shared" si="55"/>
        <v>1.0738622586670132E-4</v>
      </c>
    </row>
    <row r="3572" spans="2:4" x14ac:dyDescent="0.25">
      <c r="B3572" s="1">
        <v>36443</v>
      </c>
      <c r="C3572" s="30">
        <f>VLOOKUP(B3572,'רביות שנתיות'!B:C,2)</f>
        <v>4</v>
      </c>
      <c r="D3572" s="29">
        <f t="shared" si="55"/>
        <v>1.0738622586670132E-4</v>
      </c>
    </row>
    <row r="3573" spans="2:4" x14ac:dyDescent="0.25">
      <c r="B3573" s="1">
        <v>36444</v>
      </c>
      <c r="C3573" s="30">
        <f>VLOOKUP(B3573,'רביות שנתיות'!B:C,2)</f>
        <v>4</v>
      </c>
      <c r="D3573" s="29">
        <f t="shared" si="55"/>
        <v>1.0738622586670132E-4</v>
      </c>
    </row>
    <row r="3574" spans="2:4" x14ac:dyDescent="0.25">
      <c r="B3574" s="1">
        <v>36445</v>
      </c>
      <c r="C3574" s="30">
        <f>VLOOKUP(B3574,'רביות שנתיות'!B:C,2)</f>
        <v>4</v>
      </c>
      <c r="D3574" s="29">
        <f t="shared" si="55"/>
        <v>1.0738622586670132E-4</v>
      </c>
    </row>
    <row r="3575" spans="2:4" x14ac:dyDescent="0.25">
      <c r="B3575" s="1">
        <v>36446</v>
      </c>
      <c r="C3575" s="30">
        <f>VLOOKUP(B3575,'רביות שנתיות'!B:C,2)</f>
        <v>4</v>
      </c>
      <c r="D3575" s="29">
        <f t="shared" si="55"/>
        <v>1.0738622586670132E-4</v>
      </c>
    </row>
    <row r="3576" spans="2:4" x14ac:dyDescent="0.25">
      <c r="B3576" s="1">
        <v>36447</v>
      </c>
      <c r="C3576" s="30">
        <f>VLOOKUP(B3576,'רביות שנתיות'!B:C,2)</f>
        <v>4</v>
      </c>
      <c r="D3576" s="29">
        <f t="shared" si="55"/>
        <v>1.0738622586670132E-4</v>
      </c>
    </row>
    <row r="3577" spans="2:4" x14ac:dyDescent="0.25">
      <c r="B3577" s="1">
        <v>36448</v>
      </c>
      <c r="C3577" s="30">
        <f>VLOOKUP(B3577,'רביות שנתיות'!B:C,2)</f>
        <v>4</v>
      </c>
      <c r="D3577" s="29">
        <f t="shared" si="55"/>
        <v>1.0738622586670132E-4</v>
      </c>
    </row>
    <row r="3578" spans="2:4" x14ac:dyDescent="0.25">
      <c r="B3578" s="1">
        <v>36449</v>
      </c>
      <c r="C3578" s="30">
        <f>VLOOKUP(B3578,'רביות שנתיות'!B:C,2)</f>
        <v>4</v>
      </c>
      <c r="D3578" s="29">
        <f t="shared" si="55"/>
        <v>1.0738622586670132E-4</v>
      </c>
    </row>
    <row r="3579" spans="2:4" x14ac:dyDescent="0.25">
      <c r="B3579" s="1">
        <v>36450</v>
      </c>
      <c r="C3579" s="30">
        <f>VLOOKUP(B3579,'רביות שנתיות'!B:C,2)</f>
        <v>4</v>
      </c>
      <c r="D3579" s="29">
        <f t="shared" si="55"/>
        <v>1.0738622586670132E-4</v>
      </c>
    </row>
    <row r="3580" spans="2:4" x14ac:dyDescent="0.25">
      <c r="B3580" s="1">
        <v>36451</v>
      </c>
      <c r="C3580" s="30">
        <f>VLOOKUP(B3580,'רביות שנתיות'!B:C,2)</f>
        <v>4</v>
      </c>
      <c r="D3580" s="29">
        <f t="shared" si="55"/>
        <v>1.0738622586670132E-4</v>
      </c>
    </row>
    <row r="3581" spans="2:4" x14ac:dyDescent="0.25">
      <c r="B3581" s="1">
        <v>36452</v>
      </c>
      <c r="C3581" s="30">
        <f>VLOOKUP(B3581,'רביות שנתיות'!B:C,2)</f>
        <v>4</v>
      </c>
      <c r="D3581" s="29">
        <f t="shared" si="55"/>
        <v>1.0738622586670132E-4</v>
      </c>
    </row>
    <row r="3582" spans="2:4" x14ac:dyDescent="0.25">
      <c r="B3582" s="1">
        <v>36453</v>
      </c>
      <c r="C3582" s="30">
        <f>VLOOKUP(B3582,'רביות שנתיות'!B:C,2)</f>
        <v>4</v>
      </c>
      <c r="D3582" s="29">
        <f t="shared" si="55"/>
        <v>1.0738622586670132E-4</v>
      </c>
    </row>
    <row r="3583" spans="2:4" x14ac:dyDescent="0.25">
      <c r="B3583" s="1">
        <v>36454</v>
      </c>
      <c r="C3583" s="30">
        <f>VLOOKUP(B3583,'רביות שנתיות'!B:C,2)</f>
        <v>4</v>
      </c>
      <c r="D3583" s="29">
        <f t="shared" si="55"/>
        <v>1.0738622586670132E-4</v>
      </c>
    </row>
    <row r="3584" spans="2:4" x14ac:dyDescent="0.25">
      <c r="B3584" s="1">
        <v>36455</v>
      </c>
      <c r="C3584" s="30">
        <f>VLOOKUP(B3584,'רביות שנתיות'!B:C,2)</f>
        <v>4</v>
      </c>
      <c r="D3584" s="29">
        <f t="shared" si="55"/>
        <v>1.0738622586670132E-4</v>
      </c>
    </row>
    <row r="3585" spans="2:4" x14ac:dyDescent="0.25">
      <c r="B3585" s="1">
        <v>36456</v>
      </c>
      <c r="C3585" s="30">
        <f>VLOOKUP(B3585,'רביות שנתיות'!B:C,2)</f>
        <v>4</v>
      </c>
      <c r="D3585" s="29">
        <f t="shared" si="55"/>
        <v>1.0738622586670132E-4</v>
      </c>
    </row>
    <row r="3586" spans="2:4" x14ac:dyDescent="0.25">
      <c r="B3586" s="1">
        <v>36457</v>
      </c>
      <c r="C3586" s="30">
        <f>VLOOKUP(B3586,'רביות שנתיות'!B:C,2)</f>
        <v>4</v>
      </c>
      <c r="D3586" s="29">
        <f t="shared" si="55"/>
        <v>1.0738622586670132E-4</v>
      </c>
    </row>
    <row r="3587" spans="2:4" x14ac:dyDescent="0.25">
      <c r="B3587" s="1">
        <v>36458</v>
      </c>
      <c r="C3587" s="30">
        <f>VLOOKUP(B3587,'רביות שנתיות'!B:C,2)</f>
        <v>4</v>
      </c>
      <c r="D3587" s="29">
        <f t="shared" si="55"/>
        <v>1.0738622586670132E-4</v>
      </c>
    </row>
    <row r="3588" spans="2:4" x14ac:dyDescent="0.25">
      <c r="B3588" s="1">
        <v>36459</v>
      </c>
      <c r="C3588" s="30">
        <f>VLOOKUP(B3588,'רביות שנתיות'!B:C,2)</f>
        <v>4</v>
      </c>
      <c r="D3588" s="29">
        <f t="shared" si="55"/>
        <v>1.0738622586670132E-4</v>
      </c>
    </row>
    <row r="3589" spans="2:4" x14ac:dyDescent="0.25">
      <c r="B3589" s="1">
        <v>36460</v>
      </c>
      <c r="C3589" s="30">
        <f>VLOOKUP(B3589,'רביות שנתיות'!B:C,2)</f>
        <v>4</v>
      </c>
      <c r="D3589" s="29">
        <f t="shared" ref="D3589:D3652" si="56">(1+C3589/100)^(1/365.25)-1</f>
        <v>1.0738622586670132E-4</v>
      </c>
    </row>
    <row r="3590" spans="2:4" x14ac:dyDescent="0.25">
      <c r="B3590" s="1">
        <v>36461</v>
      </c>
      <c r="C3590" s="30">
        <f>VLOOKUP(B3590,'רביות שנתיות'!B:C,2)</f>
        <v>4</v>
      </c>
      <c r="D3590" s="29">
        <f t="shared" si="56"/>
        <v>1.0738622586670132E-4</v>
      </c>
    </row>
    <row r="3591" spans="2:4" x14ac:dyDescent="0.25">
      <c r="B3591" s="1">
        <v>36462</v>
      </c>
      <c r="C3591" s="30">
        <f>VLOOKUP(B3591,'רביות שנתיות'!B:C,2)</f>
        <v>4</v>
      </c>
      <c r="D3591" s="29">
        <f t="shared" si="56"/>
        <v>1.0738622586670132E-4</v>
      </c>
    </row>
    <row r="3592" spans="2:4" x14ac:dyDescent="0.25">
      <c r="B3592" s="1">
        <v>36463</v>
      </c>
      <c r="C3592" s="30">
        <f>VLOOKUP(B3592,'רביות שנתיות'!B:C,2)</f>
        <v>4</v>
      </c>
      <c r="D3592" s="29">
        <f t="shared" si="56"/>
        <v>1.0738622586670132E-4</v>
      </c>
    </row>
    <row r="3593" spans="2:4" x14ac:dyDescent="0.25">
      <c r="B3593" s="1">
        <v>36464</v>
      </c>
      <c r="C3593" s="30">
        <f>VLOOKUP(B3593,'רביות שנתיות'!B:C,2)</f>
        <v>4</v>
      </c>
      <c r="D3593" s="29">
        <f t="shared" si="56"/>
        <v>1.0738622586670132E-4</v>
      </c>
    </row>
    <row r="3594" spans="2:4" x14ac:dyDescent="0.25">
      <c r="B3594" s="1">
        <v>36465</v>
      </c>
      <c r="C3594" s="30">
        <f>VLOOKUP(B3594,'רביות שנתיות'!B:C,2)</f>
        <v>4</v>
      </c>
      <c r="D3594" s="29">
        <f t="shared" si="56"/>
        <v>1.0738622586670132E-4</v>
      </c>
    </row>
    <row r="3595" spans="2:4" x14ac:dyDescent="0.25">
      <c r="B3595" s="1">
        <v>36466</v>
      </c>
      <c r="C3595" s="30">
        <f>VLOOKUP(B3595,'רביות שנתיות'!B:C,2)</f>
        <v>4</v>
      </c>
      <c r="D3595" s="29">
        <f t="shared" si="56"/>
        <v>1.0738622586670132E-4</v>
      </c>
    </row>
    <row r="3596" spans="2:4" x14ac:dyDescent="0.25">
      <c r="B3596" s="1">
        <v>36467</v>
      </c>
      <c r="C3596" s="30">
        <f>VLOOKUP(B3596,'רביות שנתיות'!B:C,2)</f>
        <v>4</v>
      </c>
      <c r="D3596" s="29">
        <f t="shared" si="56"/>
        <v>1.0738622586670132E-4</v>
      </c>
    </row>
    <row r="3597" spans="2:4" x14ac:dyDescent="0.25">
      <c r="B3597" s="1">
        <v>36468</v>
      </c>
      <c r="C3597" s="30">
        <f>VLOOKUP(B3597,'רביות שנתיות'!B:C,2)</f>
        <v>4</v>
      </c>
      <c r="D3597" s="29">
        <f t="shared" si="56"/>
        <v>1.0738622586670132E-4</v>
      </c>
    </row>
    <row r="3598" spans="2:4" x14ac:dyDescent="0.25">
      <c r="B3598" s="1">
        <v>36469</v>
      </c>
      <c r="C3598" s="30">
        <f>VLOOKUP(B3598,'רביות שנתיות'!B:C,2)</f>
        <v>4</v>
      </c>
      <c r="D3598" s="29">
        <f t="shared" si="56"/>
        <v>1.0738622586670132E-4</v>
      </c>
    </row>
    <row r="3599" spans="2:4" x14ac:dyDescent="0.25">
      <c r="B3599" s="1">
        <v>36470</v>
      </c>
      <c r="C3599" s="30">
        <f>VLOOKUP(B3599,'רביות שנתיות'!B:C,2)</f>
        <v>4</v>
      </c>
      <c r="D3599" s="29">
        <f t="shared" si="56"/>
        <v>1.0738622586670132E-4</v>
      </c>
    </row>
    <row r="3600" spans="2:4" x14ac:dyDescent="0.25">
      <c r="B3600" s="1">
        <v>36471</v>
      </c>
      <c r="C3600" s="30">
        <f>VLOOKUP(B3600,'רביות שנתיות'!B:C,2)</f>
        <v>4</v>
      </c>
      <c r="D3600" s="29">
        <f t="shared" si="56"/>
        <v>1.0738622586670132E-4</v>
      </c>
    </row>
    <row r="3601" spans="2:4" x14ac:dyDescent="0.25">
      <c r="B3601" s="1">
        <v>36472</v>
      </c>
      <c r="C3601" s="30">
        <f>VLOOKUP(B3601,'רביות שנתיות'!B:C,2)</f>
        <v>4</v>
      </c>
      <c r="D3601" s="29">
        <f t="shared" si="56"/>
        <v>1.0738622586670132E-4</v>
      </c>
    </row>
    <row r="3602" spans="2:4" x14ac:dyDescent="0.25">
      <c r="B3602" s="1">
        <v>36473</v>
      </c>
      <c r="C3602" s="30">
        <f>VLOOKUP(B3602,'רביות שנתיות'!B:C,2)</f>
        <v>4</v>
      </c>
      <c r="D3602" s="29">
        <f t="shared" si="56"/>
        <v>1.0738622586670132E-4</v>
      </c>
    </row>
    <row r="3603" spans="2:4" x14ac:dyDescent="0.25">
      <c r="B3603" s="1">
        <v>36474</v>
      </c>
      <c r="C3603" s="30">
        <f>VLOOKUP(B3603,'רביות שנתיות'!B:C,2)</f>
        <v>4</v>
      </c>
      <c r="D3603" s="29">
        <f t="shared" si="56"/>
        <v>1.0738622586670132E-4</v>
      </c>
    </row>
    <row r="3604" spans="2:4" x14ac:dyDescent="0.25">
      <c r="B3604" s="1">
        <v>36475</v>
      </c>
      <c r="C3604" s="30">
        <f>VLOOKUP(B3604,'רביות שנתיות'!B:C,2)</f>
        <v>4</v>
      </c>
      <c r="D3604" s="29">
        <f t="shared" si="56"/>
        <v>1.0738622586670132E-4</v>
      </c>
    </row>
    <row r="3605" spans="2:4" x14ac:dyDescent="0.25">
      <c r="B3605" s="1">
        <v>36476</v>
      </c>
      <c r="C3605" s="30">
        <f>VLOOKUP(B3605,'רביות שנתיות'!B:C,2)</f>
        <v>4</v>
      </c>
      <c r="D3605" s="29">
        <f t="shared" si="56"/>
        <v>1.0738622586670132E-4</v>
      </c>
    </row>
    <row r="3606" spans="2:4" x14ac:dyDescent="0.25">
      <c r="B3606" s="1">
        <v>36477</v>
      </c>
      <c r="C3606" s="30">
        <f>VLOOKUP(B3606,'רביות שנתיות'!B:C,2)</f>
        <v>4</v>
      </c>
      <c r="D3606" s="29">
        <f t="shared" si="56"/>
        <v>1.0738622586670132E-4</v>
      </c>
    </row>
    <row r="3607" spans="2:4" x14ac:dyDescent="0.25">
      <c r="B3607" s="1">
        <v>36478</v>
      </c>
      <c r="C3607" s="30">
        <f>VLOOKUP(B3607,'רביות שנתיות'!B:C,2)</f>
        <v>4</v>
      </c>
      <c r="D3607" s="29">
        <f t="shared" si="56"/>
        <v>1.0738622586670132E-4</v>
      </c>
    </row>
    <row r="3608" spans="2:4" x14ac:dyDescent="0.25">
      <c r="B3608" s="1">
        <v>36479</v>
      </c>
      <c r="C3608" s="30">
        <f>VLOOKUP(B3608,'רביות שנתיות'!B:C,2)</f>
        <v>4</v>
      </c>
      <c r="D3608" s="29">
        <f t="shared" si="56"/>
        <v>1.0738622586670132E-4</v>
      </c>
    </row>
    <row r="3609" spans="2:4" x14ac:dyDescent="0.25">
      <c r="B3609" s="1">
        <v>36480</v>
      </c>
      <c r="C3609" s="30">
        <f>VLOOKUP(B3609,'רביות שנתיות'!B:C,2)</f>
        <v>4</v>
      </c>
      <c r="D3609" s="29">
        <f t="shared" si="56"/>
        <v>1.0738622586670132E-4</v>
      </c>
    </row>
    <row r="3610" spans="2:4" x14ac:dyDescent="0.25">
      <c r="B3610" s="1">
        <v>36481</v>
      </c>
      <c r="C3610" s="30">
        <f>VLOOKUP(B3610,'רביות שנתיות'!B:C,2)</f>
        <v>4</v>
      </c>
      <c r="D3610" s="29">
        <f t="shared" si="56"/>
        <v>1.0738622586670132E-4</v>
      </c>
    </row>
    <row r="3611" spans="2:4" x14ac:dyDescent="0.25">
      <c r="B3611" s="1">
        <v>36482</v>
      </c>
      <c r="C3611" s="30">
        <f>VLOOKUP(B3611,'רביות שנתיות'!B:C,2)</f>
        <v>4</v>
      </c>
      <c r="D3611" s="29">
        <f t="shared" si="56"/>
        <v>1.0738622586670132E-4</v>
      </c>
    </row>
    <row r="3612" spans="2:4" x14ac:dyDescent="0.25">
      <c r="B3612" s="1">
        <v>36483</v>
      </c>
      <c r="C3612" s="30">
        <f>VLOOKUP(B3612,'רביות שנתיות'!B:C,2)</f>
        <v>4</v>
      </c>
      <c r="D3612" s="29">
        <f t="shared" si="56"/>
        <v>1.0738622586670132E-4</v>
      </c>
    </row>
    <row r="3613" spans="2:4" x14ac:dyDescent="0.25">
      <c r="B3613" s="1">
        <v>36484</v>
      </c>
      <c r="C3613" s="30">
        <f>VLOOKUP(B3613,'רביות שנתיות'!B:C,2)</f>
        <v>4</v>
      </c>
      <c r="D3613" s="29">
        <f t="shared" si="56"/>
        <v>1.0738622586670132E-4</v>
      </c>
    </row>
    <row r="3614" spans="2:4" x14ac:dyDescent="0.25">
      <c r="B3614" s="1">
        <v>36485</v>
      </c>
      <c r="C3614" s="30">
        <f>VLOOKUP(B3614,'רביות שנתיות'!B:C,2)</f>
        <v>4</v>
      </c>
      <c r="D3614" s="29">
        <f t="shared" si="56"/>
        <v>1.0738622586670132E-4</v>
      </c>
    </row>
    <row r="3615" spans="2:4" x14ac:dyDescent="0.25">
      <c r="B3615" s="1">
        <v>36486</v>
      </c>
      <c r="C3615" s="30">
        <f>VLOOKUP(B3615,'רביות שנתיות'!B:C,2)</f>
        <v>4</v>
      </c>
      <c r="D3615" s="29">
        <f t="shared" si="56"/>
        <v>1.0738622586670132E-4</v>
      </c>
    </row>
    <row r="3616" spans="2:4" x14ac:dyDescent="0.25">
      <c r="B3616" s="1">
        <v>36487</v>
      </c>
      <c r="C3616" s="30">
        <f>VLOOKUP(B3616,'רביות שנתיות'!B:C,2)</f>
        <v>4</v>
      </c>
      <c r="D3616" s="29">
        <f t="shared" si="56"/>
        <v>1.0738622586670132E-4</v>
      </c>
    </row>
    <row r="3617" spans="2:4" x14ac:dyDescent="0.25">
      <c r="B3617" s="1">
        <v>36488</v>
      </c>
      <c r="C3617" s="30">
        <f>VLOOKUP(B3617,'רביות שנתיות'!B:C,2)</f>
        <v>4</v>
      </c>
      <c r="D3617" s="29">
        <f t="shared" si="56"/>
        <v>1.0738622586670132E-4</v>
      </c>
    </row>
    <row r="3618" spans="2:4" x14ac:dyDescent="0.25">
      <c r="B3618" s="1">
        <v>36489</v>
      </c>
      <c r="C3618" s="30">
        <f>VLOOKUP(B3618,'רביות שנתיות'!B:C,2)</f>
        <v>4</v>
      </c>
      <c r="D3618" s="29">
        <f t="shared" si="56"/>
        <v>1.0738622586670132E-4</v>
      </c>
    </row>
    <row r="3619" spans="2:4" x14ac:dyDescent="0.25">
      <c r="B3619" s="1">
        <v>36490</v>
      </c>
      <c r="C3619" s="30">
        <f>VLOOKUP(B3619,'רביות שנתיות'!B:C,2)</f>
        <v>4</v>
      </c>
      <c r="D3619" s="29">
        <f t="shared" si="56"/>
        <v>1.0738622586670132E-4</v>
      </c>
    </row>
    <row r="3620" spans="2:4" x14ac:dyDescent="0.25">
      <c r="B3620" s="1">
        <v>36491</v>
      </c>
      <c r="C3620" s="30">
        <f>VLOOKUP(B3620,'רביות שנתיות'!B:C,2)</f>
        <v>4</v>
      </c>
      <c r="D3620" s="29">
        <f t="shared" si="56"/>
        <v>1.0738622586670132E-4</v>
      </c>
    </row>
    <row r="3621" spans="2:4" x14ac:dyDescent="0.25">
      <c r="B3621" s="1">
        <v>36492</v>
      </c>
      <c r="C3621" s="30">
        <f>VLOOKUP(B3621,'רביות שנתיות'!B:C,2)</f>
        <v>4</v>
      </c>
      <c r="D3621" s="29">
        <f t="shared" si="56"/>
        <v>1.0738622586670132E-4</v>
      </c>
    </row>
    <row r="3622" spans="2:4" x14ac:dyDescent="0.25">
      <c r="B3622" s="1">
        <v>36493</v>
      </c>
      <c r="C3622" s="30">
        <f>VLOOKUP(B3622,'רביות שנתיות'!B:C,2)</f>
        <v>4</v>
      </c>
      <c r="D3622" s="29">
        <f t="shared" si="56"/>
        <v>1.0738622586670132E-4</v>
      </c>
    </row>
    <row r="3623" spans="2:4" x14ac:dyDescent="0.25">
      <c r="B3623" s="1">
        <v>36494</v>
      </c>
      <c r="C3623" s="30">
        <f>VLOOKUP(B3623,'רביות שנתיות'!B:C,2)</f>
        <v>4</v>
      </c>
      <c r="D3623" s="29">
        <f t="shared" si="56"/>
        <v>1.0738622586670132E-4</v>
      </c>
    </row>
    <row r="3624" spans="2:4" x14ac:dyDescent="0.25">
      <c r="B3624" s="1">
        <v>36495</v>
      </c>
      <c r="C3624" s="30">
        <f>VLOOKUP(B3624,'רביות שנתיות'!B:C,2)</f>
        <v>4</v>
      </c>
      <c r="D3624" s="29">
        <f t="shared" si="56"/>
        <v>1.0738622586670132E-4</v>
      </c>
    </row>
    <row r="3625" spans="2:4" x14ac:dyDescent="0.25">
      <c r="B3625" s="1">
        <v>36496</v>
      </c>
      <c r="C3625" s="30">
        <f>VLOOKUP(B3625,'רביות שנתיות'!B:C,2)</f>
        <v>4</v>
      </c>
      <c r="D3625" s="29">
        <f t="shared" si="56"/>
        <v>1.0738622586670132E-4</v>
      </c>
    </row>
    <row r="3626" spans="2:4" x14ac:dyDescent="0.25">
      <c r="B3626" s="1">
        <v>36497</v>
      </c>
      <c r="C3626" s="30">
        <f>VLOOKUP(B3626,'רביות שנתיות'!B:C,2)</f>
        <v>4</v>
      </c>
      <c r="D3626" s="29">
        <f t="shared" si="56"/>
        <v>1.0738622586670132E-4</v>
      </c>
    </row>
    <row r="3627" spans="2:4" x14ac:dyDescent="0.25">
      <c r="B3627" s="1">
        <v>36498</v>
      </c>
      <c r="C3627" s="30">
        <f>VLOOKUP(B3627,'רביות שנתיות'!B:C,2)</f>
        <v>4</v>
      </c>
      <c r="D3627" s="29">
        <f t="shared" si="56"/>
        <v>1.0738622586670132E-4</v>
      </c>
    </row>
    <row r="3628" spans="2:4" x14ac:dyDescent="0.25">
      <c r="B3628" s="1">
        <v>36499</v>
      </c>
      <c r="C3628" s="30">
        <f>VLOOKUP(B3628,'רביות שנתיות'!B:C,2)</f>
        <v>4</v>
      </c>
      <c r="D3628" s="29">
        <f t="shared" si="56"/>
        <v>1.0738622586670132E-4</v>
      </c>
    </row>
    <row r="3629" spans="2:4" x14ac:dyDescent="0.25">
      <c r="B3629" s="1">
        <v>36500</v>
      </c>
      <c r="C3629" s="30">
        <f>VLOOKUP(B3629,'רביות שנתיות'!B:C,2)</f>
        <v>4</v>
      </c>
      <c r="D3629" s="29">
        <f t="shared" si="56"/>
        <v>1.0738622586670132E-4</v>
      </c>
    </row>
    <row r="3630" spans="2:4" x14ac:dyDescent="0.25">
      <c r="B3630" s="1">
        <v>36501</v>
      </c>
      <c r="C3630" s="30">
        <f>VLOOKUP(B3630,'רביות שנתיות'!B:C,2)</f>
        <v>4</v>
      </c>
      <c r="D3630" s="29">
        <f t="shared" si="56"/>
        <v>1.0738622586670132E-4</v>
      </c>
    </row>
    <row r="3631" spans="2:4" x14ac:dyDescent="0.25">
      <c r="B3631" s="1">
        <v>36502</v>
      </c>
      <c r="C3631" s="30">
        <f>VLOOKUP(B3631,'רביות שנתיות'!B:C,2)</f>
        <v>4</v>
      </c>
      <c r="D3631" s="29">
        <f t="shared" si="56"/>
        <v>1.0738622586670132E-4</v>
      </c>
    </row>
    <row r="3632" spans="2:4" x14ac:dyDescent="0.25">
      <c r="B3632" s="1">
        <v>36503</v>
      </c>
      <c r="C3632" s="30">
        <f>VLOOKUP(B3632,'רביות שנתיות'!B:C,2)</f>
        <v>4</v>
      </c>
      <c r="D3632" s="29">
        <f t="shared" si="56"/>
        <v>1.0738622586670132E-4</v>
      </c>
    </row>
    <row r="3633" spans="2:4" x14ac:dyDescent="0.25">
      <c r="B3633" s="1">
        <v>36504</v>
      </c>
      <c r="C3633" s="30">
        <f>VLOOKUP(B3633,'רביות שנתיות'!B:C,2)</f>
        <v>4</v>
      </c>
      <c r="D3633" s="29">
        <f t="shared" si="56"/>
        <v>1.0738622586670132E-4</v>
      </c>
    </row>
    <row r="3634" spans="2:4" x14ac:dyDescent="0.25">
      <c r="B3634" s="1">
        <v>36505</v>
      </c>
      <c r="C3634" s="30">
        <f>VLOOKUP(B3634,'רביות שנתיות'!B:C,2)</f>
        <v>4</v>
      </c>
      <c r="D3634" s="29">
        <f t="shared" si="56"/>
        <v>1.0738622586670132E-4</v>
      </c>
    </row>
    <row r="3635" spans="2:4" x14ac:dyDescent="0.25">
      <c r="B3635" s="1">
        <v>36506</v>
      </c>
      <c r="C3635" s="30">
        <f>VLOOKUP(B3635,'רביות שנתיות'!B:C,2)</f>
        <v>4</v>
      </c>
      <c r="D3635" s="29">
        <f t="shared" si="56"/>
        <v>1.0738622586670132E-4</v>
      </c>
    </row>
    <row r="3636" spans="2:4" x14ac:dyDescent="0.25">
      <c r="B3636" s="1">
        <v>36507</v>
      </c>
      <c r="C3636" s="30">
        <f>VLOOKUP(B3636,'רביות שנתיות'!B:C,2)</f>
        <v>4</v>
      </c>
      <c r="D3636" s="29">
        <f t="shared" si="56"/>
        <v>1.0738622586670132E-4</v>
      </c>
    </row>
    <row r="3637" spans="2:4" x14ac:dyDescent="0.25">
      <c r="B3637" s="1">
        <v>36508</v>
      </c>
      <c r="C3637" s="30">
        <f>VLOOKUP(B3637,'רביות שנתיות'!B:C,2)</f>
        <v>4</v>
      </c>
      <c r="D3637" s="29">
        <f t="shared" si="56"/>
        <v>1.0738622586670132E-4</v>
      </c>
    </row>
    <row r="3638" spans="2:4" x14ac:dyDescent="0.25">
      <c r="B3638" s="1">
        <v>36509</v>
      </c>
      <c r="C3638" s="30">
        <f>VLOOKUP(B3638,'רביות שנתיות'!B:C,2)</f>
        <v>4</v>
      </c>
      <c r="D3638" s="29">
        <f t="shared" si="56"/>
        <v>1.0738622586670132E-4</v>
      </c>
    </row>
    <row r="3639" spans="2:4" x14ac:dyDescent="0.25">
      <c r="B3639" s="1">
        <v>36510</v>
      </c>
      <c r="C3639" s="30">
        <f>VLOOKUP(B3639,'רביות שנתיות'!B:C,2)</f>
        <v>4</v>
      </c>
      <c r="D3639" s="29">
        <f t="shared" si="56"/>
        <v>1.0738622586670132E-4</v>
      </c>
    </row>
    <row r="3640" spans="2:4" x14ac:dyDescent="0.25">
      <c r="B3640" s="1">
        <v>36511</v>
      </c>
      <c r="C3640" s="30">
        <f>VLOOKUP(B3640,'רביות שנתיות'!B:C,2)</f>
        <v>4</v>
      </c>
      <c r="D3640" s="29">
        <f t="shared" si="56"/>
        <v>1.0738622586670132E-4</v>
      </c>
    </row>
    <row r="3641" spans="2:4" x14ac:dyDescent="0.25">
      <c r="B3641" s="1">
        <v>36512</v>
      </c>
      <c r="C3641" s="30">
        <f>VLOOKUP(B3641,'רביות שנתיות'!B:C,2)</f>
        <v>4</v>
      </c>
      <c r="D3641" s="29">
        <f t="shared" si="56"/>
        <v>1.0738622586670132E-4</v>
      </c>
    </row>
    <row r="3642" spans="2:4" x14ac:dyDescent="0.25">
      <c r="B3642" s="1">
        <v>36513</v>
      </c>
      <c r="C3642" s="30">
        <f>VLOOKUP(B3642,'רביות שנתיות'!B:C,2)</f>
        <v>4</v>
      </c>
      <c r="D3642" s="29">
        <f t="shared" si="56"/>
        <v>1.0738622586670132E-4</v>
      </c>
    </row>
    <row r="3643" spans="2:4" x14ac:dyDescent="0.25">
      <c r="B3643" s="1">
        <v>36514</v>
      </c>
      <c r="C3643" s="30">
        <f>VLOOKUP(B3643,'רביות שנתיות'!B:C,2)</f>
        <v>4</v>
      </c>
      <c r="D3643" s="29">
        <f t="shared" si="56"/>
        <v>1.0738622586670132E-4</v>
      </c>
    </row>
    <row r="3644" spans="2:4" x14ac:dyDescent="0.25">
      <c r="B3644" s="1">
        <v>36515</v>
      </c>
      <c r="C3644" s="30">
        <f>VLOOKUP(B3644,'רביות שנתיות'!B:C,2)</f>
        <v>4</v>
      </c>
      <c r="D3644" s="29">
        <f t="shared" si="56"/>
        <v>1.0738622586670132E-4</v>
      </c>
    </row>
    <row r="3645" spans="2:4" x14ac:dyDescent="0.25">
      <c r="B3645" s="1">
        <v>36516</v>
      </c>
      <c r="C3645" s="30">
        <f>VLOOKUP(B3645,'רביות שנתיות'!B:C,2)</f>
        <v>4</v>
      </c>
      <c r="D3645" s="29">
        <f t="shared" si="56"/>
        <v>1.0738622586670132E-4</v>
      </c>
    </row>
    <row r="3646" spans="2:4" x14ac:dyDescent="0.25">
      <c r="B3646" s="1">
        <v>36517</v>
      </c>
      <c r="C3646" s="30">
        <f>VLOOKUP(B3646,'רביות שנתיות'!B:C,2)</f>
        <v>4</v>
      </c>
      <c r="D3646" s="29">
        <f t="shared" si="56"/>
        <v>1.0738622586670132E-4</v>
      </c>
    </row>
    <row r="3647" spans="2:4" x14ac:dyDescent="0.25">
      <c r="B3647" s="1">
        <v>36518</v>
      </c>
      <c r="C3647" s="30">
        <f>VLOOKUP(B3647,'רביות שנתיות'!B:C,2)</f>
        <v>4</v>
      </c>
      <c r="D3647" s="29">
        <f t="shared" si="56"/>
        <v>1.0738622586670132E-4</v>
      </c>
    </row>
    <row r="3648" spans="2:4" x14ac:dyDescent="0.25">
      <c r="B3648" s="1">
        <v>36519</v>
      </c>
      <c r="C3648" s="30">
        <f>VLOOKUP(B3648,'רביות שנתיות'!B:C,2)</f>
        <v>4</v>
      </c>
      <c r="D3648" s="29">
        <f t="shared" si="56"/>
        <v>1.0738622586670132E-4</v>
      </c>
    </row>
    <row r="3649" spans="2:4" x14ac:dyDescent="0.25">
      <c r="B3649" s="1">
        <v>36520</v>
      </c>
      <c r="C3649" s="30">
        <f>VLOOKUP(B3649,'רביות שנתיות'!B:C,2)</f>
        <v>4</v>
      </c>
      <c r="D3649" s="29">
        <f t="shared" si="56"/>
        <v>1.0738622586670132E-4</v>
      </c>
    </row>
    <row r="3650" spans="2:4" x14ac:dyDescent="0.25">
      <c r="B3650" s="1">
        <v>36521</v>
      </c>
      <c r="C3650" s="30">
        <f>VLOOKUP(B3650,'רביות שנתיות'!B:C,2)</f>
        <v>4</v>
      </c>
      <c r="D3650" s="29">
        <f t="shared" si="56"/>
        <v>1.0738622586670132E-4</v>
      </c>
    </row>
    <row r="3651" spans="2:4" x14ac:dyDescent="0.25">
      <c r="B3651" s="1">
        <v>36522</v>
      </c>
      <c r="C3651" s="30">
        <f>VLOOKUP(B3651,'רביות שנתיות'!B:C,2)</f>
        <v>4</v>
      </c>
      <c r="D3651" s="29">
        <f t="shared" si="56"/>
        <v>1.0738622586670132E-4</v>
      </c>
    </row>
    <row r="3652" spans="2:4" x14ac:dyDescent="0.25">
      <c r="B3652" s="1">
        <v>36523</v>
      </c>
      <c r="C3652" s="30">
        <f>VLOOKUP(B3652,'רביות שנתיות'!B:C,2)</f>
        <v>4</v>
      </c>
      <c r="D3652" s="29">
        <f t="shared" si="56"/>
        <v>1.0738622586670132E-4</v>
      </c>
    </row>
    <row r="3653" spans="2:4" x14ac:dyDescent="0.25">
      <c r="B3653" s="1">
        <v>36524</v>
      </c>
      <c r="C3653" s="30">
        <f>VLOOKUP(B3653,'רביות שנתיות'!B:C,2)</f>
        <v>4</v>
      </c>
      <c r="D3653" s="29">
        <f t="shared" ref="D3653:D3716" si="57">(1+C3653/100)^(1/365.25)-1</f>
        <v>1.0738622586670132E-4</v>
      </c>
    </row>
    <row r="3654" spans="2:4" x14ac:dyDescent="0.25">
      <c r="B3654" s="1">
        <v>36525</v>
      </c>
      <c r="C3654" s="30">
        <f>VLOOKUP(B3654,'רביות שנתיות'!B:C,2)</f>
        <v>4</v>
      </c>
      <c r="D3654" s="29">
        <f t="shared" si="57"/>
        <v>1.0738622586670132E-4</v>
      </c>
    </row>
    <row r="3655" spans="2:4" x14ac:dyDescent="0.25">
      <c r="B3655" s="1">
        <v>36526</v>
      </c>
      <c r="C3655" s="30">
        <f>VLOOKUP(B3655,'רביות שנתיות'!B:C,2)</f>
        <v>4</v>
      </c>
      <c r="D3655" s="29">
        <f t="shared" si="57"/>
        <v>1.0738622586670132E-4</v>
      </c>
    </row>
    <row r="3656" spans="2:4" x14ac:dyDescent="0.25">
      <c r="B3656" s="1">
        <v>36527</v>
      </c>
      <c r="C3656" s="30">
        <f>VLOOKUP(B3656,'רביות שנתיות'!B:C,2)</f>
        <v>4</v>
      </c>
      <c r="D3656" s="29">
        <f t="shared" si="57"/>
        <v>1.0738622586670132E-4</v>
      </c>
    </row>
    <row r="3657" spans="2:4" x14ac:dyDescent="0.25">
      <c r="B3657" s="1">
        <v>36528</v>
      </c>
      <c r="C3657" s="30">
        <f>VLOOKUP(B3657,'רביות שנתיות'!B:C,2)</f>
        <v>4</v>
      </c>
      <c r="D3657" s="29">
        <f t="shared" si="57"/>
        <v>1.0738622586670132E-4</v>
      </c>
    </row>
    <row r="3658" spans="2:4" x14ac:dyDescent="0.25">
      <c r="B3658" s="1">
        <v>36529</v>
      </c>
      <c r="C3658" s="30">
        <f>VLOOKUP(B3658,'רביות שנתיות'!B:C,2)</f>
        <v>4</v>
      </c>
      <c r="D3658" s="29">
        <f t="shared" si="57"/>
        <v>1.0738622586670132E-4</v>
      </c>
    </row>
    <row r="3659" spans="2:4" x14ac:dyDescent="0.25">
      <c r="B3659" s="1">
        <v>36530</v>
      </c>
      <c r="C3659" s="30">
        <f>VLOOKUP(B3659,'רביות שנתיות'!B:C,2)</f>
        <v>4</v>
      </c>
      <c r="D3659" s="29">
        <f t="shared" si="57"/>
        <v>1.0738622586670132E-4</v>
      </c>
    </row>
    <row r="3660" spans="2:4" x14ac:dyDescent="0.25">
      <c r="B3660" s="1">
        <v>36531</v>
      </c>
      <c r="C3660" s="30">
        <f>VLOOKUP(B3660,'רביות שנתיות'!B:C,2)</f>
        <v>4</v>
      </c>
      <c r="D3660" s="29">
        <f t="shared" si="57"/>
        <v>1.0738622586670132E-4</v>
      </c>
    </row>
    <row r="3661" spans="2:4" x14ac:dyDescent="0.25">
      <c r="B3661" s="1">
        <v>36532</v>
      </c>
      <c r="C3661" s="30">
        <f>VLOOKUP(B3661,'רביות שנתיות'!B:C,2)</f>
        <v>4</v>
      </c>
      <c r="D3661" s="29">
        <f t="shared" si="57"/>
        <v>1.0738622586670132E-4</v>
      </c>
    </row>
    <row r="3662" spans="2:4" x14ac:dyDescent="0.25">
      <c r="B3662" s="1">
        <v>36533</v>
      </c>
      <c r="C3662" s="30">
        <f>VLOOKUP(B3662,'רביות שנתיות'!B:C,2)</f>
        <v>4</v>
      </c>
      <c r="D3662" s="29">
        <f t="shared" si="57"/>
        <v>1.0738622586670132E-4</v>
      </c>
    </row>
    <row r="3663" spans="2:4" x14ac:dyDescent="0.25">
      <c r="B3663" s="1">
        <v>36534</v>
      </c>
      <c r="C3663" s="30">
        <f>VLOOKUP(B3663,'רביות שנתיות'!B:C,2)</f>
        <v>4</v>
      </c>
      <c r="D3663" s="29">
        <f t="shared" si="57"/>
        <v>1.0738622586670132E-4</v>
      </c>
    </row>
    <row r="3664" spans="2:4" x14ac:dyDescent="0.25">
      <c r="B3664" s="1">
        <v>36535</v>
      </c>
      <c r="C3664" s="30">
        <f>VLOOKUP(B3664,'רביות שנתיות'!B:C,2)</f>
        <v>4</v>
      </c>
      <c r="D3664" s="29">
        <f t="shared" si="57"/>
        <v>1.0738622586670132E-4</v>
      </c>
    </row>
    <row r="3665" spans="2:4" x14ac:dyDescent="0.25">
      <c r="B3665" s="1">
        <v>36536</v>
      </c>
      <c r="C3665" s="30">
        <f>VLOOKUP(B3665,'רביות שנתיות'!B:C,2)</f>
        <v>4</v>
      </c>
      <c r="D3665" s="29">
        <f t="shared" si="57"/>
        <v>1.0738622586670132E-4</v>
      </c>
    </row>
    <row r="3666" spans="2:4" x14ac:dyDescent="0.25">
      <c r="B3666" s="1">
        <v>36537</v>
      </c>
      <c r="C3666" s="30">
        <f>VLOOKUP(B3666,'רביות שנתיות'!B:C,2)</f>
        <v>4</v>
      </c>
      <c r="D3666" s="29">
        <f t="shared" si="57"/>
        <v>1.0738622586670132E-4</v>
      </c>
    </row>
    <row r="3667" spans="2:4" x14ac:dyDescent="0.25">
      <c r="B3667" s="1">
        <v>36538</v>
      </c>
      <c r="C3667" s="30">
        <f>VLOOKUP(B3667,'רביות שנתיות'!B:C,2)</f>
        <v>4</v>
      </c>
      <c r="D3667" s="29">
        <f t="shared" si="57"/>
        <v>1.0738622586670132E-4</v>
      </c>
    </row>
    <row r="3668" spans="2:4" x14ac:dyDescent="0.25">
      <c r="B3668" s="1">
        <v>36539</v>
      </c>
      <c r="C3668" s="30">
        <f>VLOOKUP(B3668,'רביות שנתיות'!B:C,2)</f>
        <v>4</v>
      </c>
      <c r="D3668" s="29">
        <f t="shared" si="57"/>
        <v>1.0738622586670132E-4</v>
      </c>
    </row>
    <row r="3669" spans="2:4" x14ac:dyDescent="0.25">
      <c r="B3669" s="1">
        <v>36540</v>
      </c>
      <c r="C3669" s="30">
        <f>VLOOKUP(B3669,'רביות שנתיות'!B:C,2)</f>
        <v>4</v>
      </c>
      <c r="D3669" s="29">
        <f t="shared" si="57"/>
        <v>1.0738622586670132E-4</v>
      </c>
    </row>
    <row r="3670" spans="2:4" x14ac:dyDescent="0.25">
      <c r="B3670" s="1">
        <v>36541</v>
      </c>
      <c r="C3670" s="30">
        <f>VLOOKUP(B3670,'רביות שנתיות'!B:C,2)</f>
        <v>4</v>
      </c>
      <c r="D3670" s="29">
        <f t="shared" si="57"/>
        <v>1.0738622586670132E-4</v>
      </c>
    </row>
    <row r="3671" spans="2:4" x14ac:dyDescent="0.25">
      <c r="B3671" s="1">
        <v>36542</v>
      </c>
      <c r="C3671" s="30">
        <f>VLOOKUP(B3671,'רביות שנתיות'!B:C,2)</f>
        <v>4</v>
      </c>
      <c r="D3671" s="29">
        <f t="shared" si="57"/>
        <v>1.0738622586670132E-4</v>
      </c>
    </row>
    <row r="3672" spans="2:4" x14ac:dyDescent="0.25">
      <c r="B3672" s="1">
        <v>36543</v>
      </c>
      <c r="C3672" s="30">
        <f>VLOOKUP(B3672,'רביות שנתיות'!B:C,2)</f>
        <v>4</v>
      </c>
      <c r="D3672" s="29">
        <f t="shared" si="57"/>
        <v>1.0738622586670132E-4</v>
      </c>
    </row>
    <row r="3673" spans="2:4" x14ac:dyDescent="0.25">
      <c r="B3673" s="1">
        <v>36544</v>
      </c>
      <c r="C3673" s="30">
        <f>VLOOKUP(B3673,'רביות שנתיות'!B:C,2)</f>
        <v>4</v>
      </c>
      <c r="D3673" s="29">
        <f t="shared" si="57"/>
        <v>1.0738622586670132E-4</v>
      </c>
    </row>
    <row r="3674" spans="2:4" x14ac:dyDescent="0.25">
      <c r="B3674" s="1">
        <v>36545</v>
      </c>
      <c r="C3674" s="30">
        <f>VLOOKUP(B3674,'רביות שנתיות'!B:C,2)</f>
        <v>4</v>
      </c>
      <c r="D3674" s="29">
        <f t="shared" si="57"/>
        <v>1.0738622586670132E-4</v>
      </c>
    </row>
    <row r="3675" spans="2:4" x14ac:dyDescent="0.25">
      <c r="B3675" s="1">
        <v>36546</v>
      </c>
      <c r="C3675" s="30">
        <f>VLOOKUP(B3675,'רביות שנתיות'!B:C,2)</f>
        <v>4</v>
      </c>
      <c r="D3675" s="29">
        <f t="shared" si="57"/>
        <v>1.0738622586670132E-4</v>
      </c>
    </row>
    <row r="3676" spans="2:4" x14ac:dyDescent="0.25">
      <c r="B3676" s="1">
        <v>36547</v>
      </c>
      <c r="C3676" s="30">
        <f>VLOOKUP(B3676,'רביות שנתיות'!B:C,2)</f>
        <v>4</v>
      </c>
      <c r="D3676" s="29">
        <f t="shared" si="57"/>
        <v>1.0738622586670132E-4</v>
      </c>
    </row>
    <row r="3677" spans="2:4" x14ac:dyDescent="0.25">
      <c r="B3677" s="1">
        <v>36548</v>
      </c>
      <c r="C3677" s="30">
        <f>VLOOKUP(B3677,'רביות שנתיות'!B:C,2)</f>
        <v>4</v>
      </c>
      <c r="D3677" s="29">
        <f t="shared" si="57"/>
        <v>1.0738622586670132E-4</v>
      </c>
    </row>
    <row r="3678" spans="2:4" x14ac:dyDescent="0.25">
      <c r="B3678" s="1">
        <v>36549</v>
      </c>
      <c r="C3678" s="30">
        <f>VLOOKUP(B3678,'רביות שנתיות'!B:C,2)</f>
        <v>4</v>
      </c>
      <c r="D3678" s="29">
        <f t="shared" si="57"/>
        <v>1.0738622586670132E-4</v>
      </c>
    </row>
    <row r="3679" spans="2:4" x14ac:dyDescent="0.25">
      <c r="B3679" s="1">
        <v>36550</v>
      </c>
      <c r="C3679" s="30">
        <f>VLOOKUP(B3679,'רביות שנתיות'!B:C,2)</f>
        <v>4</v>
      </c>
      <c r="D3679" s="29">
        <f t="shared" si="57"/>
        <v>1.0738622586670132E-4</v>
      </c>
    </row>
    <row r="3680" spans="2:4" x14ac:dyDescent="0.25">
      <c r="B3680" s="1">
        <v>36551</v>
      </c>
      <c r="C3680" s="30">
        <f>VLOOKUP(B3680,'רביות שנתיות'!B:C,2)</f>
        <v>4</v>
      </c>
      <c r="D3680" s="29">
        <f t="shared" si="57"/>
        <v>1.0738622586670132E-4</v>
      </c>
    </row>
    <row r="3681" spans="2:4" x14ac:dyDescent="0.25">
      <c r="B3681" s="1">
        <v>36552</v>
      </c>
      <c r="C3681" s="30">
        <f>VLOOKUP(B3681,'רביות שנתיות'!B:C,2)</f>
        <v>4</v>
      </c>
      <c r="D3681" s="29">
        <f t="shared" si="57"/>
        <v>1.0738622586670132E-4</v>
      </c>
    </row>
    <row r="3682" spans="2:4" x14ac:dyDescent="0.25">
      <c r="B3682" s="1">
        <v>36553</v>
      </c>
      <c r="C3682" s="30">
        <f>VLOOKUP(B3682,'רביות שנתיות'!B:C,2)</f>
        <v>4</v>
      </c>
      <c r="D3682" s="29">
        <f t="shared" si="57"/>
        <v>1.0738622586670132E-4</v>
      </c>
    </row>
    <row r="3683" spans="2:4" x14ac:dyDescent="0.25">
      <c r="B3683" s="1">
        <v>36554</v>
      </c>
      <c r="C3683" s="30">
        <f>VLOOKUP(B3683,'רביות שנתיות'!B:C,2)</f>
        <v>4</v>
      </c>
      <c r="D3683" s="29">
        <f t="shared" si="57"/>
        <v>1.0738622586670132E-4</v>
      </c>
    </row>
    <row r="3684" spans="2:4" x14ac:dyDescent="0.25">
      <c r="B3684" s="1">
        <v>36555</v>
      </c>
      <c r="C3684" s="30">
        <f>VLOOKUP(B3684,'רביות שנתיות'!B:C,2)</f>
        <v>4</v>
      </c>
      <c r="D3684" s="29">
        <f t="shared" si="57"/>
        <v>1.0738622586670132E-4</v>
      </c>
    </row>
    <row r="3685" spans="2:4" x14ac:dyDescent="0.25">
      <c r="B3685" s="1">
        <v>36556</v>
      </c>
      <c r="C3685" s="30">
        <f>VLOOKUP(B3685,'רביות שנתיות'!B:C,2)</f>
        <v>4</v>
      </c>
      <c r="D3685" s="29">
        <f t="shared" si="57"/>
        <v>1.0738622586670132E-4</v>
      </c>
    </row>
    <row r="3686" spans="2:4" x14ac:dyDescent="0.25">
      <c r="B3686" s="1">
        <v>36557</v>
      </c>
      <c r="C3686" s="30">
        <f>VLOOKUP(B3686,'רביות שנתיות'!B:C,2)</f>
        <v>4</v>
      </c>
      <c r="D3686" s="29">
        <f t="shared" si="57"/>
        <v>1.0738622586670132E-4</v>
      </c>
    </row>
    <row r="3687" spans="2:4" x14ac:dyDescent="0.25">
      <c r="B3687" s="1">
        <v>36558</v>
      </c>
      <c r="C3687" s="30">
        <f>VLOOKUP(B3687,'רביות שנתיות'!B:C,2)</f>
        <v>4</v>
      </c>
      <c r="D3687" s="29">
        <f t="shared" si="57"/>
        <v>1.0738622586670132E-4</v>
      </c>
    </row>
    <row r="3688" spans="2:4" x14ac:dyDescent="0.25">
      <c r="B3688" s="1">
        <v>36559</v>
      </c>
      <c r="C3688" s="30">
        <f>VLOOKUP(B3688,'רביות שנתיות'!B:C,2)</f>
        <v>4</v>
      </c>
      <c r="D3688" s="29">
        <f t="shared" si="57"/>
        <v>1.0738622586670132E-4</v>
      </c>
    </row>
    <row r="3689" spans="2:4" x14ac:dyDescent="0.25">
      <c r="B3689" s="1">
        <v>36560</v>
      </c>
      <c r="C3689" s="30">
        <f>VLOOKUP(B3689,'רביות שנתיות'!B:C,2)</f>
        <v>4</v>
      </c>
      <c r="D3689" s="29">
        <f t="shared" si="57"/>
        <v>1.0738622586670132E-4</v>
      </c>
    </row>
    <row r="3690" spans="2:4" x14ac:dyDescent="0.25">
      <c r="B3690" s="1">
        <v>36561</v>
      </c>
      <c r="C3690" s="30">
        <f>VLOOKUP(B3690,'רביות שנתיות'!B:C,2)</f>
        <v>4</v>
      </c>
      <c r="D3690" s="29">
        <f t="shared" si="57"/>
        <v>1.0738622586670132E-4</v>
      </c>
    </row>
    <row r="3691" spans="2:4" x14ac:dyDescent="0.25">
      <c r="B3691" s="1">
        <v>36562</v>
      </c>
      <c r="C3691" s="30">
        <f>VLOOKUP(B3691,'רביות שנתיות'!B:C,2)</f>
        <v>4</v>
      </c>
      <c r="D3691" s="29">
        <f t="shared" si="57"/>
        <v>1.0738622586670132E-4</v>
      </c>
    </row>
    <row r="3692" spans="2:4" x14ac:dyDescent="0.25">
      <c r="B3692" s="1">
        <v>36563</v>
      </c>
      <c r="C3692" s="30">
        <f>VLOOKUP(B3692,'רביות שנתיות'!B:C,2)</f>
        <v>4</v>
      </c>
      <c r="D3692" s="29">
        <f t="shared" si="57"/>
        <v>1.0738622586670132E-4</v>
      </c>
    </row>
    <row r="3693" spans="2:4" x14ac:dyDescent="0.25">
      <c r="B3693" s="1">
        <v>36564</v>
      </c>
      <c r="C3693" s="30">
        <f>VLOOKUP(B3693,'רביות שנתיות'!B:C,2)</f>
        <v>4</v>
      </c>
      <c r="D3693" s="29">
        <f t="shared" si="57"/>
        <v>1.0738622586670132E-4</v>
      </c>
    </row>
    <row r="3694" spans="2:4" x14ac:dyDescent="0.25">
      <c r="B3694" s="1">
        <v>36565</v>
      </c>
      <c r="C3694" s="30">
        <f>VLOOKUP(B3694,'רביות שנתיות'!B:C,2)</f>
        <v>4</v>
      </c>
      <c r="D3694" s="29">
        <f t="shared" si="57"/>
        <v>1.0738622586670132E-4</v>
      </c>
    </row>
    <row r="3695" spans="2:4" x14ac:dyDescent="0.25">
      <c r="B3695" s="1">
        <v>36566</v>
      </c>
      <c r="C3695" s="30">
        <f>VLOOKUP(B3695,'רביות שנתיות'!B:C,2)</f>
        <v>4</v>
      </c>
      <c r="D3695" s="29">
        <f t="shared" si="57"/>
        <v>1.0738622586670132E-4</v>
      </c>
    </row>
    <row r="3696" spans="2:4" x14ac:dyDescent="0.25">
      <c r="B3696" s="1">
        <v>36567</v>
      </c>
      <c r="C3696" s="30">
        <f>VLOOKUP(B3696,'רביות שנתיות'!B:C,2)</f>
        <v>4</v>
      </c>
      <c r="D3696" s="29">
        <f t="shared" si="57"/>
        <v>1.0738622586670132E-4</v>
      </c>
    </row>
    <row r="3697" spans="2:4" x14ac:dyDescent="0.25">
      <c r="B3697" s="1">
        <v>36568</v>
      </c>
      <c r="C3697" s="30">
        <f>VLOOKUP(B3697,'רביות שנתיות'!B:C,2)</f>
        <v>4</v>
      </c>
      <c r="D3697" s="29">
        <f t="shared" si="57"/>
        <v>1.0738622586670132E-4</v>
      </c>
    </row>
    <row r="3698" spans="2:4" x14ac:dyDescent="0.25">
      <c r="B3698" s="1">
        <v>36569</v>
      </c>
      <c r="C3698" s="30">
        <f>VLOOKUP(B3698,'רביות שנתיות'!B:C,2)</f>
        <v>4</v>
      </c>
      <c r="D3698" s="29">
        <f t="shared" si="57"/>
        <v>1.0738622586670132E-4</v>
      </c>
    </row>
    <row r="3699" spans="2:4" x14ac:dyDescent="0.25">
      <c r="B3699" s="1">
        <v>36570</v>
      </c>
      <c r="C3699" s="30">
        <f>VLOOKUP(B3699,'רביות שנתיות'!B:C,2)</f>
        <v>4</v>
      </c>
      <c r="D3699" s="29">
        <f t="shared" si="57"/>
        <v>1.0738622586670132E-4</v>
      </c>
    </row>
    <row r="3700" spans="2:4" x14ac:dyDescent="0.25">
      <c r="B3700" s="1">
        <v>36571</v>
      </c>
      <c r="C3700" s="30">
        <f>VLOOKUP(B3700,'רביות שנתיות'!B:C,2)</f>
        <v>4</v>
      </c>
      <c r="D3700" s="29">
        <f t="shared" si="57"/>
        <v>1.0738622586670132E-4</v>
      </c>
    </row>
    <row r="3701" spans="2:4" x14ac:dyDescent="0.25">
      <c r="B3701" s="1">
        <v>36572</v>
      </c>
      <c r="C3701" s="30">
        <f>VLOOKUP(B3701,'רביות שנתיות'!B:C,2)</f>
        <v>4</v>
      </c>
      <c r="D3701" s="29">
        <f t="shared" si="57"/>
        <v>1.0738622586670132E-4</v>
      </c>
    </row>
    <row r="3702" spans="2:4" x14ac:dyDescent="0.25">
      <c r="B3702" s="1">
        <v>36573</v>
      </c>
      <c r="C3702" s="30">
        <f>VLOOKUP(B3702,'רביות שנתיות'!B:C,2)</f>
        <v>4</v>
      </c>
      <c r="D3702" s="29">
        <f t="shared" si="57"/>
        <v>1.0738622586670132E-4</v>
      </c>
    </row>
    <row r="3703" spans="2:4" x14ac:dyDescent="0.25">
      <c r="B3703" s="1">
        <v>36574</v>
      </c>
      <c r="C3703" s="30">
        <f>VLOOKUP(B3703,'רביות שנתיות'!B:C,2)</f>
        <v>4</v>
      </c>
      <c r="D3703" s="29">
        <f t="shared" si="57"/>
        <v>1.0738622586670132E-4</v>
      </c>
    </row>
    <row r="3704" spans="2:4" x14ac:dyDescent="0.25">
      <c r="B3704" s="1">
        <v>36575</v>
      </c>
      <c r="C3704" s="30">
        <f>VLOOKUP(B3704,'רביות שנתיות'!B:C,2)</f>
        <v>4</v>
      </c>
      <c r="D3704" s="29">
        <f t="shared" si="57"/>
        <v>1.0738622586670132E-4</v>
      </c>
    </row>
    <row r="3705" spans="2:4" x14ac:dyDescent="0.25">
      <c r="B3705" s="1">
        <v>36576</v>
      </c>
      <c r="C3705" s="30">
        <f>VLOOKUP(B3705,'רביות שנתיות'!B:C,2)</f>
        <v>4</v>
      </c>
      <c r="D3705" s="29">
        <f t="shared" si="57"/>
        <v>1.0738622586670132E-4</v>
      </c>
    </row>
    <row r="3706" spans="2:4" x14ac:dyDescent="0.25">
      <c r="B3706" s="1">
        <v>36577</v>
      </c>
      <c r="C3706" s="30">
        <f>VLOOKUP(B3706,'רביות שנתיות'!B:C,2)</f>
        <v>4</v>
      </c>
      <c r="D3706" s="29">
        <f t="shared" si="57"/>
        <v>1.0738622586670132E-4</v>
      </c>
    </row>
    <row r="3707" spans="2:4" x14ac:dyDescent="0.25">
      <c r="B3707" s="1">
        <v>36578</v>
      </c>
      <c r="C3707" s="30">
        <f>VLOOKUP(B3707,'רביות שנתיות'!B:C,2)</f>
        <v>4</v>
      </c>
      <c r="D3707" s="29">
        <f t="shared" si="57"/>
        <v>1.0738622586670132E-4</v>
      </c>
    </row>
    <row r="3708" spans="2:4" x14ac:dyDescent="0.25">
      <c r="B3708" s="1">
        <v>36579</v>
      </c>
      <c r="C3708" s="30">
        <f>VLOOKUP(B3708,'רביות שנתיות'!B:C,2)</f>
        <v>4</v>
      </c>
      <c r="D3708" s="29">
        <f t="shared" si="57"/>
        <v>1.0738622586670132E-4</v>
      </c>
    </row>
    <row r="3709" spans="2:4" x14ac:dyDescent="0.25">
      <c r="B3709" s="1">
        <v>36580</v>
      </c>
      <c r="C3709" s="30">
        <f>VLOOKUP(B3709,'רביות שנתיות'!B:C,2)</f>
        <v>4</v>
      </c>
      <c r="D3709" s="29">
        <f t="shared" si="57"/>
        <v>1.0738622586670132E-4</v>
      </c>
    </row>
    <row r="3710" spans="2:4" x14ac:dyDescent="0.25">
      <c r="B3710" s="1">
        <v>36581</v>
      </c>
      <c r="C3710" s="30">
        <f>VLOOKUP(B3710,'רביות שנתיות'!B:C,2)</f>
        <v>4</v>
      </c>
      <c r="D3710" s="29">
        <f t="shared" si="57"/>
        <v>1.0738622586670132E-4</v>
      </c>
    </row>
    <row r="3711" spans="2:4" x14ac:dyDescent="0.25">
      <c r="B3711" s="1">
        <v>36582</v>
      </c>
      <c r="C3711" s="30">
        <f>VLOOKUP(B3711,'רביות שנתיות'!B:C,2)</f>
        <v>4</v>
      </c>
      <c r="D3711" s="29">
        <f t="shared" si="57"/>
        <v>1.0738622586670132E-4</v>
      </c>
    </row>
    <row r="3712" spans="2:4" x14ac:dyDescent="0.25">
      <c r="B3712" s="1">
        <v>36583</v>
      </c>
      <c r="C3712" s="30">
        <f>VLOOKUP(B3712,'רביות שנתיות'!B:C,2)</f>
        <v>4</v>
      </c>
      <c r="D3712" s="29">
        <f t="shared" si="57"/>
        <v>1.0738622586670132E-4</v>
      </c>
    </row>
    <row r="3713" spans="2:4" x14ac:dyDescent="0.25">
      <c r="B3713" s="1">
        <v>36584</v>
      </c>
      <c r="C3713" s="30">
        <f>VLOOKUP(B3713,'רביות שנתיות'!B:C,2)</f>
        <v>4</v>
      </c>
      <c r="D3713" s="29">
        <f t="shared" si="57"/>
        <v>1.0738622586670132E-4</v>
      </c>
    </row>
    <row r="3714" spans="2:4" x14ac:dyDescent="0.25">
      <c r="B3714" s="1">
        <v>36585</v>
      </c>
      <c r="C3714" s="30">
        <f>VLOOKUP(B3714,'רביות שנתיות'!B:C,2)</f>
        <v>4</v>
      </c>
      <c r="D3714" s="29">
        <f t="shared" si="57"/>
        <v>1.0738622586670132E-4</v>
      </c>
    </row>
    <row r="3715" spans="2:4" x14ac:dyDescent="0.25">
      <c r="B3715" s="1">
        <v>36586</v>
      </c>
      <c r="C3715" s="30">
        <f>VLOOKUP(B3715,'רביות שנתיות'!B:C,2)</f>
        <v>4</v>
      </c>
      <c r="D3715" s="29">
        <f t="shared" si="57"/>
        <v>1.0738622586670132E-4</v>
      </c>
    </row>
    <row r="3716" spans="2:4" x14ac:dyDescent="0.25">
      <c r="B3716" s="1">
        <v>36587</v>
      </c>
      <c r="C3716" s="30">
        <f>VLOOKUP(B3716,'רביות שנתיות'!B:C,2)</f>
        <v>4</v>
      </c>
      <c r="D3716" s="29">
        <f t="shared" si="57"/>
        <v>1.0738622586670132E-4</v>
      </c>
    </row>
    <row r="3717" spans="2:4" x14ac:dyDescent="0.25">
      <c r="B3717" s="1">
        <v>36588</v>
      </c>
      <c r="C3717" s="30">
        <f>VLOOKUP(B3717,'רביות שנתיות'!B:C,2)</f>
        <v>4</v>
      </c>
      <c r="D3717" s="29">
        <f t="shared" ref="D3717:D3780" si="58">(1+C3717/100)^(1/365.25)-1</f>
        <v>1.0738622586670132E-4</v>
      </c>
    </row>
    <row r="3718" spans="2:4" x14ac:dyDescent="0.25">
      <c r="B3718" s="1">
        <v>36589</v>
      </c>
      <c r="C3718" s="30">
        <f>VLOOKUP(B3718,'רביות שנתיות'!B:C,2)</f>
        <v>4</v>
      </c>
      <c r="D3718" s="29">
        <f t="shared" si="58"/>
        <v>1.0738622586670132E-4</v>
      </c>
    </row>
    <row r="3719" spans="2:4" x14ac:dyDescent="0.25">
      <c r="B3719" s="1">
        <v>36590</v>
      </c>
      <c r="C3719" s="30">
        <f>VLOOKUP(B3719,'רביות שנתיות'!B:C,2)</f>
        <v>4</v>
      </c>
      <c r="D3719" s="29">
        <f t="shared" si="58"/>
        <v>1.0738622586670132E-4</v>
      </c>
    </row>
    <row r="3720" spans="2:4" x14ac:dyDescent="0.25">
      <c r="B3720" s="1">
        <v>36591</v>
      </c>
      <c r="C3720" s="30">
        <f>VLOOKUP(B3720,'רביות שנתיות'!B:C,2)</f>
        <v>4</v>
      </c>
      <c r="D3720" s="29">
        <f t="shared" si="58"/>
        <v>1.0738622586670132E-4</v>
      </c>
    </row>
    <row r="3721" spans="2:4" x14ac:dyDescent="0.25">
      <c r="B3721" s="1">
        <v>36592</v>
      </c>
      <c r="C3721" s="30">
        <f>VLOOKUP(B3721,'רביות שנתיות'!B:C,2)</f>
        <v>4</v>
      </c>
      <c r="D3721" s="29">
        <f t="shared" si="58"/>
        <v>1.0738622586670132E-4</v>
      </c>
    </row>
    <row r="3722" spans="2:4" x14ac:dyDescent="0.25">
      <c r="B3722" s="1">
        <v>36593</v>
      </c>
      <c r="C3722" s="30">
        <f>VLOOKUP(B3722,'רביות שנתיות'!B:C,2)</f>
        <v>4</v>
      </c>
      <c r="D3722" s="29">
        <f t="shared" si="58"/>
        <v>1.0738622586670132E-4</v>
      </c>
    </row>
    <row r="3723" spans="2:4" x14ac:dyDescent="0.25">
      <c r="B3723" s="1">
        <v>36594</v>
      </c>
      <c r="C3723" s="30">
        <f>VLOOKUP(B3723,'רביות שנתיות'!B:C,2)</f>
        <v>4</v>
      </c>
      <c r="D3723" s="29">
        <f t="shared" si="58"/>
        <v>1.0738622586670132E-4</v>
      </c>
    </row>
    <row r="3724" spans="2:4" x14ac:dyDescent="0.25">
      <c r="B3724" s="1">
        <v>36595</v>
      </c>
      <c r="C3724" s="30">
        <f>VLOOKUP(B3724,'רביות שנתיות'!B:C,2)</f>
        <v>4</v>
      </c>
      <c r="D3724" s="29">
        <f t="shared" si="58"/>
        <v>1.0738622586670132E-4</v>
      </c>
    </row>
    <row r="3725" spans="2:4" x14ac:dyDescent="0.25">
      <c r="B3725" s="1">
        <v>36596</v>
      </c>
      <c r="C3725" s="30">
        <f>VLOOKUP(B3725,'רביות שנתיות'!B:C,2)</f>
        <v>4</v>
      </c>
      <c r="D3725" s="29">
        <f t="shared" si="58"/>
        <v>1.0738622586670132E-4</v>
      </c>
    </row>
    <row r="3726" spans="2:4" x14ac:dyDescent="0.25">
      <c r="B3726" s="1">
        <v>36597</v>
      </c>
      <c r="C3726" s="30">
        <f>VLOOKUP(B3726,'רביות שנתיות'!B:C,2)</f>
        <v>4</v>
      </c>
      <c r="D3726" s="29">
        <f t="shared" si="58"/>
        <v>1.0738622586670132E-4</v>
      </c>
    </row>
    <row r="3727" spans="2:4" x14ac:dyDescent="0.25">
      <c r="B3727" s="1">
        <v>36598</v>
      </c>
      <c r="C3727" s="30">
        <f>VLOOKUP(B3727,'רביות שנתיות'!B:C,2)</f>
        <v>4</v>
      </c>
      <c r="D3727" s="29">
        <f t="shared" si="58"/>
        <v>1.0738622586670132E-4</v>
      </c>
    </row>
    <row r="3728" spans="2:4" x14ac:dyDescent="0.25">
      <c r="B3728" s="1">
        <v>36599</v>
      </c>
      <c r="C3728" s="30">
        <f>VLOOKUP(B3728,'רביות שנתיות'!B:C,2)</f>
        <v>4</v>
      </c>
      <c r="D3728" s="29">
        <f t="shared" si="58"/>
        <v>1.0738622586670132E-4</v>
      </c>
    </row>
    <row r="3729" spans="2:4" x14ac:dyDescent="0.25">
      <c r="B3729" s="1">
        <v>36600</v>
      </c>
      <c r="C3729" s="30">
        <f>VLOOKUP(B3729,'רביות שנתיות'!B:C,2)</f>
        <v>4</v>
      </c>
      <c r="D3729" s="29">
        <f t="shared" si="58"/>
        <v>1.0738622586670132E-4</v>
      </c>
    </row>
    <row r="3730" spans="2:4" x14ac:dyDescent="0.25">
      <c r="B3730" s="1">
        <v>36601</v>
      </c>
      <c r="C3730" s="30">
        <f>VLOOKUP(B3730,'רביות שנתיות'!B:C,2)</f>
        <v>4</v>
      </c>
      <c r="D3730" s="29">
        <f t="shared" si="58"/>
        <v>1.0738622586670132E-4</v>
      </c>
    </row>
    <row r="3731" spans="2:4" x14ac:dyDescent="0.25">
      <c r="B3731" s="1">
        <v>36602</v>
      </c>
      <c r="C3731" s="30">
        <f>VLOOKUP(B3731,'רביות שנתיות'!B:C,2)</f>
        <v>4</v>
      </c>
      <c r="D3731" s="29">
        <f t="shared" si="58"/>
        <v>1.0738622586670132E-4</v>
      </c>
    </row>
    <row r="3732" spans="2:4" x14ac:dyDescent="0.25">
      <c r="B3732" s="1">
        <v>36603</v>
      </c>
      <c r="C3732" s="30">
        <f>VLOOKUP(B3732,'רביות שנתיות'!B:C,2)</f>
        <v>4</v>
      </c>
      <c r="D3732" s="29">
        <f t="shared" si="58"/>
        <v>1.0738622586670132E-4</v>
      </c>
    </row>
    <row r="3733" spans="2:4" x14ac:dyDescent="0.25">
      <c r="B3733" s="1">
        <v>36604</v>
      </c>
      <c r="C3733" s="30">
        <f>VLOOKUP(B3733,'רביות שנתיות'!B:C,2)</f>
        <v>4</v>
      </c>
      <c r="D3733" s="29">
        <f t="shared" si="58"/>
        <v>1.0738622586670132E-4</v>
      </c>
    </row>
    <row r="3734" spans="2:4" x14ac:dyDescent="0.25">
      <c r="B3734" s="1">
        <v>36605</v>
      </c>
      <c r="C3734" s="30">
        <f>VLOOKUP(B3734,'רביות שנתיות'!B:C,2)</f>
        <v>4</v>
      </c>
      <c r="D3734" s="29">
        <f t="shared" si="58"/>
        <v>1.0738622586670132E-4</v>
      </c>
    </row>
    <row r="3735" spans="2:4" x14ac:dyDescent="0.25">
      <c r="B3735" s="1">
        <v>36606</v>
      </c>
      <c r="C3735" s="30">
        <f>VLOOKUP(B3735,'רביות שנתיות'!B:C,2)</f>
        <v>4</v>
      </c>
      <c r="D3735" s="29">
        <f t="shared" si="58"/>
        <v>1.0738622586670132E-4</v>
      </c>
    </row>
    <row r="3736" spans="2:4" x14ac:dyDescent="0.25">
      <c r="B3736" s="1">
        <v>36607</v>
      </c>
      <c r="C3736" s="30">
        <f>VLOOKUP(B3736,'רביות שנתיות'!B:C,2)</f>
        <v>4</v>
      </c>
      <c r="D3736" s="29">
        <f t="shared" si="58"/>
        <v>1.0738622586670132E-4</v>
      </c>
    </row>
    <row r="3737" spans="2:4" x14ac:dyDescent="0.25">
      <c r="B3737" s="1">
        <v>36608</v>
      </c>
      <c r="C3737" s="30">
        <f>VLOOKUP(B3737,'רביות שנתיות'!B:C,2)</f>
        <v>4</v>
      </c>
      <c r="D3737" s="29">
        <f t="shared" si="58"/>
        <v>1.0738622586670132E-4</v>
      </c>
    </row>
    <row r="3738" spans="2:4" x14ac:dyDescent="0.25">
      <c r="B3738" s="1">
        <v>36609</v>
      </c>
      <c r="C3738" s="30">
        <f>VLOOKUP(B3738,'רביות שנתיות'!B:C,2)</f>
        <v>4</v>
      </c>
      <c r="D3738" s="29">
        <f t="shared" si="58"/>
        <v>1.0738622586670132E-4</v>
      </c>
    </row>
    <row r="3739" spans="2:4" x14ac:dyDescent="0.25">
      <c r="B3739" s="1">
        <v>36610</v>
      </c>
      <c r="C3739" s="30">
        <f>VLOOKUP(B3739,'רביות שנתיות'!B:C,2)</f>
        <v>4</v>
      </c>
      <c r="D3739" s="29">
        <f t="shared" si="58"/>
        <v>1.0738622586670132E-4</v>
      </c>
    </row>
    <row r="3740" spans="2:4" x14ac:dyDescent="0.25">
      <c r="B3740" s="1">
        <v>36611</v>
      </c>
      <c r="C3740" s="30">
        <f>VLOOKUP(B3740,'רביות שנתיות'!B:C,2)</f>
        <v>4</v>
      </c>
      <c r="D3740" s="29">
        <f t="shared" si="58"/>
        <v>1.0738622586670132E-4</v>
      </c>
    </row>
    <row r="3741" spans="2:4" x14ac:dyDescent="0.25">
      <c r="B3741" s="1">
        <v>36612</v>
      </c>
      <c r="C3741" s="30">
        <f>VLOOKUP(B3741,'רביות שנתיות'!B:C,2)</f>
        <v>4</v>
      </c>
      <c r="D3741" s="29">
        <f t="shared" si="58"/>
        <v>1.0738622586670132E-4</v>
      </c>
    </row>
    <row r="3742" spans="2:4" x14ac:dyDescent="0.25">
      <c r="B3742" s="1">
        <v>36613</v>
      </c>
      <c r="C3742" s="30">
        <f>VLOOKUP(B3742,'רביות שנתיות'!B:C,2)</f>
        <v>4</v>
      </c>
      <c r="D3742" s="29">
        <f t="shared" si="58"/>
        <v>1.0738622586670132E-4</v>
      </c>
    </row>
    <row r="3743" spans="2:4" x14ac:dyDescent="0.25">
      <c r="B3743" s="1">
        <v>36614</v>
      </c>
      <c r="C3743" s="30">
        <f>VLOOKUP(B3743,'רביות שנתיות'!B:C,2)</f>
        <v>4</v>
      </c>
      <c r="D3743" s="29">
        <f t="shared" si="58"/>
        <v>1.0738622586670132E-4</v>
      </c>
    </row>
    <row r="3744" spans="2:4" x14ac:dyDescent="0.25">
      <c r="B3744" s="1">
        <v>36615</v>
      </c>
      <c r="C3744" s="30">
        <f>VLOOKUP(B3744,'רביות שנתיות'!B:C,2)</f>
        <v>4</v>
      </c>
      <c r="D3744" s="29">
        <f t="shared" si="58"/>
        <v>1.0738622586670132E-4</v>
      </c>
    </row>
    <row r="3745" spans="2:4" x14ac:dyDescent="0.25">
      <c r="B3745" s="1">
        <v>36616</v>
      </c>
      <c r="C3745" s="30">
        <f>VLOOKUP(B3745,'רביות שנתיות'!B:C,2)</f>
        <v>4</v>
      </c>
      <c r="D3745" s="29">
        <f t="shared" si="58"/>
        <v>1.0738622586670132E-4</v>
      </c>
    </row>
    <row r="3746" spans="2:4" x14ac:dyDescent="0.25">
      <c r="B3746" s="1">
        <v>36617</v>
      </c>
      <c r="C3746" s="30">
        <f>VLOOKUP(B3746,'רביות שנתיות'!B:C,2)</f>
        <v>4</v>
      </c>
      <c r="D3746" s="29">
        <f t="shared" si="58"/>
        <v>1.0738622586670132E-4</v>
      </c>
    </row>
    <row r="3747" spans="2:4" x14ac:dyDescent="0.25">
      <c r="B3747" s="1">
        <v>36618</v>
      </c>
      <c r="C3747" s="30">
        <f>VLOOKUP(B3747,'רביות שנתיות'!B:C,2)</f>
        <v>4</v>
      </c>
      <c r="D3747" s="29">
        <f t="shared" si="58"/>
        <v>1.0738622586670132E-4</v>
      </c>
    </row>
    <row r="3748" spans="2:4" x14ac:dyDescent="0.25">
      <c r="B3748" s="1">
        <v>36619</v>
      </c>
      <c r="C3748" s="30">
        <f>VLOOKUP(B3748,'רביות שנתיות'!B:C,2)</f>
        <v>4</v>
      </c>
      <c r="D3748" s="29">
        <f t="shared" si="58"/>
        <v>1.0738622586670132E-4</v>
      </c>
    </row>
    <row r="3749" spans="2:4" x14ac:dyDescent="0.25">
      <c r="B3749" s="1">
        <v>36620</v>
      </c>
      <c r="C3749" s="30">
        <f>VLOOKUP(B3749,'רביות שנתיות'!B:C,2)</f>
        <v>4</v>
      </c>
      <c r="D3749" s="29">
        <f t="shared" si="58"/>
        <v>1.0738622586670132E-4</v>
      </c>
    </row>
    <row r="3750" spans="2:4" x14ac:dyDescent="0.25">
      <c r="B3750" s="1">
        <v>36621</v>
      </c>
      <c r="C3750" s="30">
        <f>VLOOKUP(B3750,'רביות שנתיות'!B:C,2)</f>
        <v>4</v>
      </c>
      <c r="D3750" s="29">
        <f t="shared" si="58"/>
        <v>1.0738622586670132E-4</v>
      </c>
    </row>
    <row r="3751" spans="2:4" x14ac:dyDescent="0.25">
      <c r="B3751" s="1">
        <v>36622</v>
      </c>
      <c r="C3751" s="30">
        <f>VLOOKUP(B3751,'רביות שנתיות'!B:C,2)</f>
        <v>4</v>
      </c>
      <c r="D3751" s="29">
        <f t="shared" si="58"/>
        <v>1.0738622586670132E-4</v>
      </c>
    </row>
    <row r="3752" spans="2:4" x14ac:dyDescent="0.25">
      <c r="B3752" s="1">
        <v>36623</v>
      </c>
      <c r="C3752" s="30">
        <f>VLOOKUP(B3752,'רביות שנתיות'!B:C,2)</f>
        <v>4</v>
      </c>
      <c r="D3752" s="29">
        <f t="shared" si="58"/>
        <v>1.0738622586670132E-4</v>
      </c>
    </row>
    <row r="3753" spans="2:4" x14ac:dyDescent="0.25">
      <c r="B3753" s="1">
        <v>36624</v>
      </c>
      <c r="C3753" s="30">
        <f>VLOOKUP(B3753,'רביות שנתיות'!B:C,2)</f>
        <v>4</v>
      </c>
      <c r="D3753" s="29">
        <f t="shared" si="58"/>
        <v>1.0738622586670132E-4</v>
      </c>
    </row>
    <row r="3754" spans="2:4" x14ac:dyDescent="0.25">
      <c r="B3754" s="1">
        <v>36625</v>
      </c>
      <c r="C3754" s="30">
        <f>VLOOKUP(B3754,'רביות שנתיות'!B:C,2)</f>
        <v>4</v>
      </c>
      <c r="D3754" s="29">
        <f t="shared" si="58"/>
        <v>1.0738622586670132E-4</v>
      </c>
    </row>
    <row r="3755" spans="2:4" x14ac:dyDescent="0.25">
      <c r="B3755" s="1">
        <v>36626</v>
      </c>
      <c r="C3755" s="30">
        <f>VLOOKUP(B3755,'רביות שנתיות'!B:C,2)</f>
        <v>4</v>
      </c>
      <c r="D3755" s="29">
        <f t="shared" si="58"/>
        <v>1.0738622586670132E-4</v>
      </c>
    </row>
    <row r="3756" spans="2:4" x14ac:dyDescent="0.25">
      <c r="B3756" s="1">
        <v>36627</v>
      </c>
      <c r="C3756" s="30">
        <f>VLOOKUP(B3756,'רביות שנתיות'!B:C,2)</f>
        <v>4</v>
      </c>
      <c r="D3756" s="29">
        <f t="shared" si="58"/>
        <v>1.0738622586670132E-4</v>
      </c>
    </row>
    <row r="3757" spans="2:4" x14ac:dyDescent="0.25">
      <c r="B3757" s="1">
        <v>36628</v>
      </c>
      <c r="C3757" s="30">
        <f>VLOOKUP(B3757,'רביות שנתיות'!B:C,2)</f>
        <v>4</v>
      </c>
      <c r="D3757" s="29">
        <f t="shared" si="58"/>
        <v>1.0738622586670132E-4</v>
      </c>
    </row>
    <row r="3758" spans="2:4" x14ac:dyDescent="0.25">
      <c r="B3758" s="1">
        <v>36629</v>
      </c>
      <c r="C3758" s="30">
        <f>VLOOKUP(B3758,'רביות שנתיות'!B:C,2)</f>
        <v>4</v>
      </c>
      <c r="D3758" s="29">
        <f t="shared" si="58"/>
        <v>1.0738622586670132E-4</v>
      </c>
    </row>
    <row r="3759" spans="2:4" x14ac:dyDescent="0.25">
      <c r="B3759" s="1">
        <v>36630</v>
      </c>
      <c r="C3759" s="30">
        <f>VLOOKUP(B3759,'רביות שנתיות'!B:C,2)</f>
        <v>4</v>
      </c>
      <c r="D3759" s="29">
        <f t="shared" si="58"/>
        <v>1.0738622586670132E-4</v>
      </c>
    </row>
    <row r="3760" spans="2:4" x14ac:dyDescent="0.25">
      <c r="B3760" s="1">
        <v>36631</v>
      </c>
      <c r="C3760" s="30">
        <f>VLOOKUP(B3760,'רביות שנתיות'!B:C,2)</f>
        <v>4</v>
      </c>
      <c r="D3760" s="29">
        <f t="shared" si="58"/>
        <v>1.0738622586670132E-4</v>
      </c>
    </row>
    <row r="3761" spans="2:4" x14ac:dyDescent="0.25">
      <c r="B3761" s="1">
        <v>36632</v>
      </c>
      <c r="C3761" s="30">
        <f>VLOOKUP(B3761,'רביות שנתיות'!B:C,2)</f>
        <v>4</v>
      </c>
      <c r="D3761" s="29">
        <f t="shared" si="58"/>
        <v>1.0738622586670132E-4</v>
      </c>
    </row>
    <row r="3762" spans="2:4" x14ac:dyDescent="0.25">
      <c r="B3762" s="1">
        <v>36633</v>
      </c>
      <c r="C3762" s="30">
        <f>VLOOKUP(B3762,'רביות שנתיות'!B:C,2)</f>
        <v>4</v>
      </c>
      <c r="D3762" s="29">
        <f t="shared" si="58"/>
        <v>1.0738622586670132E-4</v>
      </c>
    </row>
    <row r="3763" spans="2:4" x14ac:dyDescent="0.25">
      <c r="B3763" s="1">
        <v>36634</v>
      </c>
      <c r="C3763" s="30">
        <f>VLOOKUP(B3763,'רביות שנתיות'!B:C,2)</f>
        <v>4</v>
      </c>
      <c r="D3763" s="29">
        <f t="shared" si="58"/>
        <v>1.0738622586670132E-4</v>
      </c>
    </row>
    <row r="3764" spans="2:4" x14ac:dyDescent="0.25">
      <c r="B3764" s="1">
        <v>36635</v>
      </c>
      <c r="C3764" s="30">
        <f>VLOOKUP(B3764,'רביות שנתיות'!B:C,2)</f>
        <v>4</v>
      </c>
      <c r="D3764" s="29">
        <f t="shared" si="58"/>
        <v>1.0738622586670132E-4</v>
      </c>
    </row>
    <row r="3765" spans="2:4" x14ac:dyDescent="0.25">
      <c r="B3765" s="1">
        <v>36636</v>
      </c>
      <c r="C3765" s="30">
        <f>VLOOKUP(B3765,'רביות שנתיות'!B:C,2)</f>
        <v>4</v>
      </c>
      <c r="D3765" s="29">
        <f t="shared" si="58"/>
        <v>1.0738622586670132E-4</v>
      </c>
    </row>
    <row r="3766" spans="2:4" x14ac:dyDescent="0.25">
      <c r="B3766" s="1">
        <v>36637</v>
      </c>
      <c r="C3766" s="30">
        <f>VLOOKUP(B3766,'רביות שנתיות'!B:C,2)</f>
        <v>4</v>
      </c>
      <c r="D3766" s="29">
        <f t="shared" si="58"/>
        <v>1.0738622586670132E-4</v>
      </c>
    </row>
    <row r="3767" spans="2:4" x14ac:dyDescent="0.25">
      <c r="B3767" s="1">
        <v>36638</v>
      </c>
      <c r="C3767" s="30">
        <f>VLOOKUP(B3767,'רביות שנתיות'!B:C,2)</f>
        <v>4</v>
      </c>
      <c r="D3767" s="29">
        <f t="shared" si="58"/>
        <v>1.0738622586670132E-4</v>
      </c>
    </row>
    <row r="3768" spans="2:4" x14ac:dyDescent="0.25">
      <c r="B3768" s="1">
        <v>36639</v>
      </c>
      <c r="C3768" s="30">
        <f>VLOOKUP(B3768,'רביות שנתיות'!B:C,2)</f>
        <v>4</v>
      </c>
      <c r="D3768" s="29">
        <f t="shared" si="58"/>
        <v>1.0738622586670132E-4</v>
      </c>
    </row>
    <row r="3769" spans="2:4" x14ac:dyDescent="0.25">
      <c r="B3769" s="1">
        <v>36640</v>
      </c>
      <c r="C3769" s="30">
        <f>VLOOKUP(B3769,'רביות שנתיות'!B:C,2)</f>
        <v>4</v>
      </c>
      <c r="D3769" s="29">
        <f t="shared" si="58"/>
        <v>1.0738622586670132E-4</v>
      </c>
    </row>
    <row r="3770" spans="2:4" x14ac:dyDescent="0.25">
      <c r="B3770" s="1">
        <v>36641</v>
      </c>
      <c r="C3770" s="30">
        <f>VLOOKUP(B3770,'רביות שנתיות'!B:C,2)</f>
        <v>4</v>
      </c>
      <c r="D3770" s="29">
        <f t="shared" si="58"/>
        <v>1.0738622586670132E-4</v>
      </c>
    </row>
    <row r="3771" spans="2:4" x14ac:dyDescent="0.25">
      <c r="B3771" s="1">
        <v>36642</v>
      </c>
      <c r="C3771" s="30">
        <f>VLOOKUP(B3771,'רביות שנתיות'!B:C,2)</f>
        <v>4</v>
      </c>
      <c r="D3771" s="29">
        <f t="shared" si="58"/>
        <v>1.0738622586670132E-4</v>
      </c>
    </row>
    <row r="3772" spans="2:4" x14ac:dyDescent="0.25">
      <c r="B3772" s="1">
        <v>36643</v>
      </c>
      <c r="C3772" s="30">
        <f>VLOOKUP(B3772,'רביות שנתיות'!B:C,2)</f>
        <v>4</v>
      </c>
      <c r="D3772" s="29">
        <f t="shared" si="58"/>
        <v>1.0738622586670132E-4</v>
      </c>
    </row>
    <row r="3773" spans="2:4" x14ac:dyDescent="0.25">
      <c r="B3773" s="1">
        <v>36644</v>
      </c>
      <c r="C3773" s="30">
        <f>VLOOKUP(B3773,'רביות שנתיות'!B:C,2)</f>
        <v>4</v>
      </c>
      <c r="D3773" s="29">
        <f t="shared" si="58"/>
        <v>1.0738622586670132E-4</v>
      </c>
    </row>
    <row r="3774" spans="2:4" x14ac:dyDescent="0.25">
      <c r="B3774" s="1">
        <v>36645</v>
      </c>
      <c r="C3774" s="30">
        <f>VLOOKUP(B3774,'רביות שנתיות'!B:C,2)</f>
        <v>4</v>
      </c>
      <c r="D3774" s="29">
        <f t="shared" si="58"/>
        <v>1.0738622586670132E-4</v>
      </c>
    </row>
    <row r="3775" spans="2:4" x14ac:dyDescent="0.25">
      <c r="B3775" s="1">
        <v>36646</v>
      </c>
      <c r="C3775" s="30">
        <f>VLOOKUP(B3775,'רביות שנתיות'!B:C,2)</f>
        <v>4</v>
      </c>
      <c r="D3775" s="29">
        <f t="shared" si="58"/>
        <v>1.0738622586670132E-4</v>
      </c>
    </row>
    <row r="3776" spans="2:4" x14ac:dyDescent="0.25">
      <c r="B3776" s="1">
        <v>36647</v>
      </c>
      <c r="C3776" s="30">
        <f>VLOOKUP(B3776,'רביות שנתיות'!B:C,2)</f>
        <v>4</v>
      </c>
      <c r="D3776" s="29">
        <f t="shared" si="58"/>
        <v>1.0738622586670132E-4</v>
      </c>
    </row>
    <row r="3777" spans="2:4" x14ac:dyDescent="0.25">
      <c r="B3777" s="1">
        <v>36648</v>
      </c>
      <c r="C3777" s="30">
        <f>VLOOKUP(B3777,'רביות שנתיות'!B:C,2)</f>
        <v>4</v>
      </c>
      <c r="D3777" s="29">
        <f t="shared" si="58"/>
        <v>1.0738622586670132E-4</v>
      </c>
    </row>
    <row r="3778" spans="2:4" x14ac:dyDescent="0.25">
      <c r="B3778" s="1">
        <v>36649</v>
      </c>
      <c r="C3778" s="30">
        <f>VLOOKUP(B3778,'רביות שנתיות'!B:C,2)</f>
        <v>4</v>
      </c>
      <c r="D3778" s="29">
        <f t="shared" si="58"/>
        <v>1.0738622586670132E-4</v>
      </c>
    </row>
    <row r="3779" spans="2:4" x14ac:dyDescent="0.25">
      <c r="B3779" s="1">
        <v>36650</v>
      </c>
      <c r="C3779" s="30">
        <f>VLOOKUP(B3779,'רביות שנתיות'!B:C,2)</f>
        <v>4</v>
      </c>
      <c r="D3779" s="29">
        <f t="shared" si="58"/>
        <v>1.0738622586670132E-4</v>
      </c>
    </row>
    <row r="3780" spans="2:4" x14ac:dyDescent="0.25">
      <c r="B3780" s="1">
        <v>36651</v>
      </c>
      <c r="C3780" s="30">
        <f>VLOOKUP(B3780,'רביות שנתיות'!B:C,2)</f>
        <v>4</v>
      </c>
      <c r="D3780" s="29">
        <f t="shared" si="58"/>
        <v>1.0738622586670132E-4</v>
      </c>
    </row>
    <row r="3781" spans="2:4" x14ac:dyDescent="0.25">
      <c r="B3781" s="1">
        <v>36652</v>
      </c>
      <c r="C3781" s="30">
        <f>VLOOKUP(B3781,'רביות שנתיות'!B:C,2)</f>
        <v>4</v>
      </c>
      <c r="D3781" s="29">
        <f t="shared" ref="D3781:D3844" si="59">(1+C3781/100)^(1/365.25)-1</f>
        <v>1.0738622586670132E-4</v>
      </c>
    </row>
    <row r="3782" spans="2:4" x14ac:dyDescent="0.25">
      <c r="B3782" s="1">
        <v>36653</v>
      </c>
      <c r="C3782" s="30">
        <f>VLOOKUP(B3782,'רביות שנתיות'!B:C,2)</f>
        <v>4</v>
      </c>
      <c r="D3782" s="29">
        <f t="shared" si="59"/>
        <v>1.0738622586670132E-4</v>
      </c>
    </row>
    <row r="3783" spans="2:4" x14ac:dyDescent="0.25">
      <c r="B3783" s="1">
        <v>36654</v>
      </c>
      <c r="C3783" s="30">
        <f>VLOOKUP(B3783,'רביות שנתיות'!B:C,2)</f>
        <v>4</v>
      </c>
      <c r="D3783" s="29">
        <f t="shared" si="59"/>
        <v>1.0738622586670132E-4</v>
      </c>
    </row>
    <row r="3784" spans="2:4" x14ac:dyDescent="0.25">
      <c r="B3784" s="1">
        <v>36655</v>
      </c>
      <c r="C3784" s="30">
        <f>VLOOKUP(B3784,'רביות שנתיות'!B:C,2)</f>
        <v>4</v>
      </c>
      <c r="D3784" s="29">
        <f t="shared" si="59"/>
        <v>1.0738622586670132E-4</v>
      </c>
    </row>
    <row r="3785" spans="2:4" x14ac:dyDescent="0.25">
      <c r="B3785" s="1">
        <v>36656</v>
      </c>
      <c r="C3785" s="30">
        <f>VLOOKUP(B3785,'רביות שנתיות'!B:C,2)</f>
        <v>4</v>
      </c>
      <c r="D3785" s="29">
        <f t="shared" si="59"/>
        <v>1.0738622586670132E-4</v>
      </c>
    </row>
    <row r="3786" spans="2:4" x14ac:dyDescent="0.25">
      <c r="B3786" s="1">
        <v>36657</v>
      </c>
      <c r="C3786" s="30">
        <f>VLOOKUP(B3786,'רביות שנתיות'!B:C,2)</f>
        <v>4</v>
      </c>
      <c r="D3786" s="29">
        <f t="shared" si="59"/>
        <v>1.0738622586670132E-4</v>
      </c>
    </row>
    <row r="3787" spans="2:4" x14ac:dyDescent="0.25">
      <c r="B3787" s="1">
        <v>36658</v>
      </c>
      <c r="C3787" s="30">
        <f>VLOOKUP(B3787,'רביות שנתיות'!B:C,2)</f>
        <v>4</v>
      </c>
      <c r="D3787" s="29">
        <f t="shared" si="59"/>
        <v>1.0738622586670132E-4</v>
      </c>
    </row>
    <row r="3788" spans="2:4" x14ac:dyDescent="0.25">
      <c r="B3788" s="1">
        <v>36659</v>
      </c>
      <c r="C3788" s="30">
        <f>VLOOKUP(B3788,'רביות שנתיות'!B:C,2)</f>
        <v>4</v>
      </c>
      <c r="D3788" s="29">
        <f t="shared" si="59"/>
        <v>1.0738622586670132E-4</v>
      </c>
    </row>
    <row r="3789" spans="2:4" x14ac:dyDescent="0.25">
      <c r="B3789" s="1">
        <v>36660</v>
      </c>
      <c r="C3789" s="30">
        <f>VLOOKUP(B3789,'רביות שנתיות'!B:C,2)</f>
        <v>4</v>
      </c>
      <c r="D3789" s="29">
        <f t="shared" si="59"/>
        <v>1.0738622586670132E-4</v>
      </c>
    </row>
    <row r="3790" spans="2:4" x14ac:dyDescent="0.25">
      <c r="B3790" s="1">
        <v>36661</v>
      </c>
      <c r="C3790" s="30">
        <f>VLOOKUP(B3790,'רביות שנתיות'!B:C,2)</f>
        <v>4</v>
      </c>
      <c r="D3790" s="29">
        <f t="shared" si="59"/>
        <v>1.0738622586670132E-4</v>
      </c>
    </row>
    <row r="3791" spans="2:4" x14ac:dyDescent="0.25">
      <c r="B3791" s="1">
        <v>36662</v>
      </c>
      <c r="C3791" s="30">
        <f>VLOOKUP(B3791,'רביות שנתיות'!B:C,2)</f>
        <v>4</v>
      </c>
      <c r="D3791" s="29">
        <f t="shared" si="59"/>
        <v>1.0738622586670132E-4</v>
      </c>
    </row>
    <row r="3792" spans="2:4" x14ac:dyDescent="0.25">
      <c r="B3792" s="1">
        <v>36663</v>
      </c>
      <c r="C3792" s="30">
        <f>VLOOKUP(B3792,'רביות שנתיות'!B:C,2)</f>
        <v>4</v>
      </c>
      <c r="D3792" s="29">
        <f t="shared" si="59"/>
        <v>1.0738622586670132E-4</v>
      </c>
    </row>
    <row r="3793" spans="2:4" x14ac:dyDescent="0.25">
      <c r="B3793" s="1">
        <v>36664</v>
      </c>
      <c r="C3793" s="30">
        <f>VLOOKUP(B3793,'רביות שנתיות'!B:C,2)</f>
        <v>4</v>
      </c>
      <c r="D3793" s="29">
        <f t="shared" si="59"/>
        <v>1.0738622586670132E-4</v>
      </c>
    </row>
    <row r="3794" spans="2:4" x14ac:dyDescent="0.25">
      <c r="B3794" s="1">
        <v>36665</v>
      </c>
      <c r="C3794" s="30">
        <f>VLOOKUP(B3794,'רביות שנתיות'!B:C,2)</f>
        <v>4</v>
      </c>
      <c r="D3794" s="29">
        <f t="shared" si="59"/>
        <v>1.0738622586670132E-4</v>
      </c>
    </row>
    <row r="3795" spans="2:4" x14ac:dyDescent="0.25">
      <c r="B3795" s="1">
        <v>36666</v>
      </c>
      <c r="C3795" s="30">
        <f>VLOOKUP(B3795,'רביות שנתיות'!B:C,2)</f>
        <v>4</v>
      </c>
      <c r="D3795" s="29">
        <f t="shared" si="59"/>
        <v>1.0738622586670132E-4</v>
      </c>
    </row>
    <row r="3796" spans="2:4" x14ac:dyDescent="0.25">
      <c r="B3796" s="1">
        <v>36667</v>
      </c>
      <c r="C3796" s="30">
        <f>VLOOKUP(B3796,'רביות שנתיות'!B:C,2)</f>
        <v>4</v>
      </c>
      <c r="D3796" s="29">
        <f t="shared" si="59"/>
        <v>1.0738622586670132E-4</v>
      </c>
    </row>
    <row r="3797" spans="2:4" x14ac:dyDescent="0.25">
      <c r="B3797" s="1">
        <v>36668</v>
      </c>
      <c r="C3797" s="30">
        <f>VLOOKUP(B3797,'רביות שנתיות'!B:C,2)</f>
        <v>4</v>
      </c>
      <c r="D3797" s="29">
        <f t="shared" si="59"/>
        <v>1.0738622586670132E-4</v>
      </c>
    </row>
    <row r="3798" spans="2:4" x14ac:dyDescent="0.25">
      <c r="B3798" s="1">
        <v>36669</v>
      </c>
      <c r="C3798" s="30">
        <f>VLOOKUP(B3798,'רביות שנתיות'!B:C,2)</f>
        <v>4</v>
      </c>
      <c r="D3798" s="29">
        <f t="shared" si="59"/>
        <v>1.0738622586670132E-4</v>
      </c>
    </row>
    <row r="3799" spans="2:4" x14ac:dyDescent="0.25">
      <c r="B3799" s="1">
        <v>36670</v>
      </c>
      <c r="C3799" s="30">
        <f>VLOOKUP(B3799,'רביות שנתיות'!B:C,2)</f>
        <v>4</v>
      </c>
      <c r="D3799" s="29">
        <f t="shared" si="59"/>
        <v>1.0738622586670132E-4</v>
      </c>
    </row>
    <row r="3800" spans="2:4" x14ac:dyDescent="0.25">
      <c r="B3800" s="1">
        <v>36671</v>
      </c>
      <c r="C3800" s="30">
        <f>VLOOKUP(B3800,'רביות שנתיות'!B:C,2)</f>
        <v>4</v>
      </c>
      <c r="D3800" s="29">
        <f t="shared" si="59"/>
        <v>1.0738622586670132E-4</v>
      </c>
    </row>
    <row r="3801" spans="2:4" x14ac:dyDescent="0.25">
      <c r="B3801" s="1">
        <v>36672</v>
      </c>
      <c r="C3801" s="30">
        <f>VLOOKUP(B3801,'רביות שנתיות'!B:C,2)</f>
        <v>4</v>
      </c>
      <c r="D3801" s="29">
        <f t="shared" si="59"/>
        <v>1.0738622586670132E-4</v>
      </c>
    </row>
    <row r="3802" spans="2:4" x14ac:dyDescent="0.25">
      <c r="B3802" s="1">
        <v>36673</v>
      </c>
      <c r="C3802" s="30">
        <f>VLOOKUP(B3802,'רביות שנתיות'!B:C,2)</f>
        <v>4</v>
      </c>
      <c r="D3802" s="29">
        <f t="shared" si="59"/>
        <v>1.0738622586670132E-4</v>
      </c>
    </row>
    <row r="3803" spans="2:4" x14ac:dyDescent="0.25">
      <c r="B3803" s="1">
        <v>36674</v>
      </c>
      <c r="C3803" s="30">
        <f>VLOOKUP(B3803,'רביות שנתיות'!B:C,2)</f>
        <v>4</v>
      </c>
      <c r="D3803" s="29">
        <f t="shared" si="59"/>
        <v>1.0738622586670132E-4</v>
      </c>
    </row>
    <row r="3804" spans="2:4" x14ac:dyDescent="0.25">
      <c r="B3804" s="1">
        <v>36675</v>
      </c>
      <c r="C3804" s="30">
        <f>VLOOKUP(B3804,'רביות שנתיות'!B:C,2)</f>
        <v>4</v>
      </c>
      <c r="D3804" s="29">
        <f t="shared" si="59"/>
        <v>1.0738622586670132E-4</v>
      </c>
    </row>
    <row r="3805" spans="2:4" x14ac:dyDescent="0.25">
      <c r="B3805" s="1">
        <v>36676</v>
      </c>
      <c r="C3805" s="30">
        <f>VLOOKUP(B3805,'רביות שנתיות'!B:C,2)</f>
        <v>4</v>
      </c>
      <c r="D3805" s="29">
        <f t="shared" si="59"/>
        <v>1.0738622586670132E-4</v>
      </c>
    </row>
    <row r="3806" spans="2:4" x14ac:dyDescent="0.25">
      <c r="B3806" s="1">
        <v>36677</v>
      </c>
      <c r="C3806" s="30">
        <f>VLOOKUP(B3806,'רביות שנתיות'!B:C,2)</f>
        <v>4</v>
      </c>
      <c r="D3806" s="29">
        <f t="shared" si="59"/>
        <v>1.0738622586670132E-4</v>
      </c>
    </row>
    <row r="3807" spans="2:4" x14ac:dyDescent="0.25">
      <c r="B3807" s="1">
        <v>36678</v>
      </c>
      <c r="C3807" s="30">
        <f>VLOOKUP(B3807,'רביות שנתיות'!B:C,2)</f>
        <v>4</v>
      </c>
      <c r="D3807" s="29">
        <f t="shared" si="59"/>
        <v>1.0738622586670132E-4</v>
      </c>
    </row>
    <row r="3808" spans="2:4" x14ac:dyDescent="0.25">
      <c r="B3808" s="1">
        <v>36679</v>
      </c>
      <c r="C3808" s="30">
        <f>VLOOKUP(B3808,'רביות שנתיות'!B:C,2)</f>
        <v>4</v>
      </c>
      <c r="D3808" s="29">
        <f t="shared" si="59"/>
        <v>1.0738622586670132E-4</v>
      </c>
    </row>
    <row r="3809" spans="2:4" x14ac:dyDescent="0.25">
      <c r="B3809" s="1">
        <v>36680</v>
      </c>
      <c r="C3809" s="30">
        <f>VLOOKUP(B3809,'רביות שנתיות'!B:C,2)</f>
        <v>4</v>
      </c>
      <c r="D3809" s="29">
        <f t="shared" si="59"/>
        <v>1.0738622586670132E-4</v>
      </c>
    </row>
    <row r="3810" spans="2:4" x14ac:dyDescent="0.25">
      <c r="B3810" s="1">
        <v>36681</v>
      </c>
      <c r="C3810" s="30">
        <f>VLOOKUP(B3810,'רביות שנתיות'!B:C,2)</f>
        <v>4</v>
      </c>
      <c r="D3810" s="29">
        <f t="shared" si="59"/>
        <v>1.0738622586670132E-4</v>
      </c>
    </row>
    <row r="3811" spans="2:4" x14ac:dyDescent="0.25">
      <c r="B3811" s="1">
        <v>36682</v>
      </c>
      <c r="C3811" s="30">
        <f>VLOOKUP(B3811,'רביות שנתיות'!B:C,2)</f>
        <v>4</v>
      </c>
      <c r="D3811" s="29">
        <f t="shared" si="59"/>
        <v>1.0738622586670132E-4</v>
      </c>
    </row>
    <row r="3812" spans="2:4" x14ac:dyDescent="0.25">
      <c r="B3812" s="1">
        <v>36683</v>
      </c>
      <c r="C3812" s="30">
        <f>VLOOKUP(B3812,'רביות שנתיות'!B:C,2)</f>
        <v>4</v>
      </c>
      <c r="D3812" s="29">
        <f t="shared" si="59"/>
        <v>1.0738622586670132E-4</v>
      </c>
    </row>
    <row r="3813" spans="2:4" x14ac:dyDescent="0.25">
      <c r="B3813" s="1">
        <v>36684</v>
      </c>
      <c r="C3813" s="30">
        <f>VLOOKUP(B3813,'רביות שנתיות'!B:C,2)</f>
        <v>4</v>
      </c>
      <c r="D3813" s="29">
        <f t="shared" si="59"/>
        <v>1.0738622586670132E-4</v>
      </c>
    </row>
    <row r="3814" spans="2:4" x14ac:dyDescent="0.25">
      <c r="B3814" s="1">
        <v>36685</v>
      </c>
      <c r="C3814" s="30">
        <f>VLOOKUP(B3814,'רביות שנתיות'!B:C,2)</f>
        <v>4</v>
      </c>
      <c r="D3814" s="29">
        <f t="shared" si="59"/>
        <v>1.0738622586670132E-4</v>
      </c>
    </row>
    <row r="3815" spans="2:4" x14ac:dyDescent="0.25">
      <c r="B3815" s="1">
        <v>36686</v>
      </c>
      <c r="C3815" s="30">
        <f>VLOOKUP(B3815,'רביות שנתיות'!B:C,2)</f>
        <v>4</v>
      </c>
      <c r="D3815" s="29">
        <f t="shared" si="59"/>
        <v>1.0738622586670132E-4</v>
      </c>
    </row>
    <row r="3816" spans="2:4" x14ac:dyDescent="0.25">
      <c r="B3816" s="1">
        <v>36687</v>
      </c>
      <c r="C3816" s="30">
        <f>VLOOKUP(B3816,'רביות שנתיות'!B:C,2)</f>
        <v>4</v>
      </c>
      <c r="D3816" s="29">
        <f t="shared" si="59"/>
        <v>1.0738622586670132E-4</v>
      </c>
    </row>
    <row r="3817" spans="2:4" x14ac:dyDescent="0.25">
      <c r="B3817" s="1">
        <v>36688</v>
      </c>
      <c r="C3817" s="30">
        <f>VLOOKUP(B3817,'רביות שנתיות'!B:C,2)</f>
        <v>4</v>
      </c>
      <c r="D3817" s="29">
        <f t="shared" si="59"/>
        <v>1.0738622586670132E-4</v>
      </c>
    </row>
    <row r="3818" spans="2:4" x14ac:dyDescent="0.25">
      <c r="B3818" s="1">
        <v>36689</v>
      </c>
      <c r="C3818" s="30">
        <f>VLOOKUP(B3818,'רביות שנתיות'!B:C,2)</f>
        <v>4</v>
      </c>
      <c r="D3818" s="29">
        <f t="shared" si="59"/>
        <v>1.0738622586670132E-4</v>
      </c>
    </row>
    <row r="3819" spans="2:4" x14ac:dyDescent="0.25">
      <c r="B3819" s="1">
        <v>36690</v>
      </c>
      <c r="C3819" s="30">
        <f>VLOOKUP(B3819,'רביות שנתיות'!B:C,2)</f>
        <v>4</v>
      </c>
      <c r="D3819" s="29">
        <f t="shared" si="59"/>
        <v>1.0738622586670132E-4</v>
      </c>
    </row>
    <row r="3820" spans="2:4" x14ac:dyDescent="0.25">
      <c r="B3820" s="1">
        <v>36691</v>
      </c>
      <c r="C3820" s="30">
        <f>VLOOKUP(B3820,'רביות שנתיות'!B:C,2)</f>
        <v>4</v>
      </c>
      <c r="D3820" s="29">
        <f t="shared" si="59"/>
        <v>1.0738622586670132E-4</v>
      </c>
    </row>
    <row r="3821" spans="2:4" x14ac:dyDescent="0.25">
      <c r="B3821" s="1">
        <v>36692</v>
      </c>
      <c r="C3821" s="30">
        <f>VLOOKUP(B3821,'רביות שנתיות'!B:C,2)</f>
        <v>4</v>
      </c>
      <c r="D3821" s="29">
        <f t="shared" si="59"/>
        <v>1.0738622586670132E-4</v>
      </c>
    </row>
    <row r="3822" spans="2:4" x14ac:dyDescent="0.25">
      <c r="B3822" s="1">
        <v>36693</v>
      </c>
      <c r="C3822" s="30">
        <f>VLOOKUP(B3822,'רביות שנתיות'!B:C,2)</f>
        <v>4</v>
      </c>
      <c r="D3822" s="29">
        <f t="shared" si="59"/>
        <v>1.0738622586670132E-4</v>
      </c>
    </row>
    <row r="3823" spans="2:4" x14ac:dyDescent="0.25">
      <c r="B3823" s="1">
        <v>36694</v>
      </c>
      <c r="C3823" s="30">
        <f>VLOOKUP(B3823,'רביות שנתיות'!B:C,2)</f>
        <v>4</v>
      </c>
      <c r="D3823" s="29">
        <f t="shared" si="59"/>
        <v>1.0738622586670132E-4</v>
      </c>
    </row>
    <row r="3824" spans="2:4" x14ac:dyDescent="0.25">
      <c r="B3824" s="1">
        <v>36695</v>
      </c>
      <c r="C3824" s="30">
        <f>VLOOKUP(B3824,'רביות שנתיות'!B:C,2)</f>
        <v>4</v>
      </c>
      <c r="D3824" s="29">
        <f t="shared" si="59"/>
        <v>1.0738622586670132E-4</v>
      </c>
    </row>
    <row r="3825" spans="2:4" x14ac:dyDescent="0.25">
      <c r="B3825" s="1">
        <v>36696</v>
      </c>
      <c r="C3825" s="30">
        <f>VLOOKUP(B3825,'רביות שנתיות'!B:C,2)</f>
        <v>4</v>
      </c>
      <c r="D3825" s="29">
        <f t="shared" si="59"/>
        <v>1.0738622586670132E-4</v>
      </c>
    </row>
    <row r="3826" spans="2:4" x14ac:dyDescent="0.25">
      <c r="B3826" s="1">
        <v>36697</v>
      </c>
      <c r="C3826" s="30">
        <f>VLOOKUP(B3826,'רביות שנתיות'!B:C,2)</f>
        <v>4</v>
      </c>
      <c r="D3826" s="29">
        <f t="shared" si="59"/>
        <v>1.0738622586670132E-4</v>
      </c>
    </row>
    <row r="3827" spans="2:4" x14ac:dyDescent="0.25">
      <c r="B3827" s="1">
        <v>36698</v>
      </c>
      <c r="C3827" s="30">
        <f>VLOOKUP(B3827,'רביות שנתיות'!B:C,2)</f>
        <v>4</v>
      </c>
      <c r="D3827" s="29">
        <f t="shared" si="59"/>
        <v>1.0738622586670132E-4</v>
      </c>
    </row>
    <row r="3828" spans="2:4" x14ac:dyDescent="0.25">
      <c r="B3828" s="1">
        <v>36699</v>
      </c>
      <c r="C3828" s="30">
        <f>VLOOKUP(B3828,'רביות שנתיות'!B:C,2)</f>
        <v>4</v>
      </c>
      <c r="D3828" s="29">
        <f t="shared" si="59"/>
        <v>1.0738622586670132E-4</v>
      </c>
    </row>
    <row r="3829" spans="2:4" x14ac:dyDescent="0.25">
      <c r="B3829" s="1">
        <v>36700</v>
      </c>
      <c r="C3829" s="30">
        <f>VLOOKUP(B3829,'רביות שנתיות'!B:C,2)</f>
        <v>4</v>
      </c>
      <c r="D3829" s="29">
        <f t="shared" si="59"/>
        <v>1.0738622586670132E-4</v>
      </c>
    </row>
    <row r="3830" spans="2:4" x14ac:dyDescent="0.25">
      <c r="B3830" s="1">
        <v>36701</v>
      </c>
      <c r="C3830" s="30">
        <f>VLOOKUP(B3830,'רביות שנתיות'!B:C,2)</f>
        <v>4</v>
      </c>
      <c r="D3830" s="29">
        <f t="shared" si="59"/>
        <v>1.0738622586670132E-4</v>
      </c>
    </row>
    <row r="3831" spans="2:4" x14ac:dyDescent="0.25">
      <c r="B3831" s="1">
        <v>36702</v>
      </c>
      <c r="C3831" s="30">
        <f>VLOOKUP(B3831,'רביות שנתיות'!B:C,2)</f>
        <v>4</v>
      </c>
      <c r="D3831" s="29">
        <f t="shared" si="59"/>
        <v>1.0738622586670132E-4</v>
      </c>
    </row>
    <row r="3832" spans="2:4" x14ac:dyDescent="0.25">
      <c r="B3832" s="1">
        <v>36703</v>
      </c>
      <c r="C3832" s="30">
        <f>VLOOKUP(B3832,'רביות שנתיות'!B:C,2)</f>
        <v>4</v>
      </c>
      <c r="D3832" s="29">
        <f t="shared" si="59"/>
        <v>1.0738622586670132E-4</v>
      </c>
    </row>
    <row r="3833" spans="2:4" x14ac:dyDescent="0.25">
      <c r="B3833" s="1">
        <v>36704</v>
      </c>
      <c r="C3833" s="30">
        <f>VLOOKUP(B3833,'רביות שנתיות'!B:C,2)</f>
        <v>4</v>
      </c>
      <c r="D3833" s="29">
        <f t="shared" si="59"/>
        <v>1.0738622586670132E-4</v>
      </c>
    </row>
    <row r="3834" spans="2:4" x14ac:dyDescent="0.25">
      <c r="B3834" s="1">
        <v>36705</v>
      </c>
      <c r="C3834" s="30">
        <f>VLOOKUP(B3834,'רביות שנתיות'!B:C,2)</f>
        <v>4</v>
      </c>
      <c r="D3834" s="29">
        <f t="shared" si="59"/>
        <v>1.0738622586670132E-4</v>
      </c>
    </row>
    <row r="3835" spans="2:4" x14ac:dyDescent="0.25">
      <c r="B3835" s="1">
        <v>36706</v>
      </c>
      <c r="C3835" s="30">
        <f>VLOOKUP(B3835,'רביות שנתיות'!B:C,2)</f>
        <v>4</v>
      </c>
      <c r="D3835" s="29">
        <f t="shared" si="59"/>
        <v>1.0738622586670132E-4</v>
      </c>
    </row>
    <row r="3836" spans="2:4" x14ac:dyDescent="0.25">
      <c r="B3836" s="1">
        <v>36707</v>
      </c>
      <c r="C3836" s="30">
        <f>VLOOKUP(B3836,'רביות שנתיות'!B:C,2)</f>
        <v>4</v>
      </c>
      <c r="D3836" s="29">
        <f t="shared" si="59"/>
        <v>1.0738622586670132E-4</v>
      </c>
    </row>
    <row r="3837" spans="2:4" x14ac:dyDescent="0.25">
      <c r="B3837" s="1">
        <v>36708</v>
      </c>
      <c r="C3837" s="30">
        <f>VLOOKUP(B3837,'רביות שנתיות'!B:C,2)</f>
        <v>4</v>
      </c>
      <c r="D3837" s="29">
        <f t="shared" si="59"/>
        <v>1.0738622586670132E-4</v>
      </c>
    </row>
    <row r="3838" spans="2:4" x14ac:dyDescent="0.25">
      <c r="B3838" s="1">
        <v>36709</v>
      </c>
      <c r="C3838" s="30">
        <f>VLOOKUP(B3838,'רביות שנתיות'!B:C,2)</f>
        <v>4</v>
      </c>
      <c r="D3838" s="29">
        <f t="shared" si="59"/>
        <v>1.0738622586670132E-4</v>
      </c>
    </row>
    <row r="3839" spans="2:4" x14ac:dyDescent="0.25">
      <c r="B3839" s="1">
        <v>36710</v>
      </c>
      <c r="C3839" s="30">
        <f>VLOOKUP(B3839,'רביות שנתיות'!B:C,2)</f>
        <v>4</v>
      </c>
      <c r="D3839" s="29">
        <f t="shared" si="59"/>
        <v>1.0738622586670132E-4</v>
      </c>
    </row>
    <row r="3840" spans="2:4" x14ac:dyDescent="0.25">
      <c r="B3840" s="1">
        <v>36711</v>
      </c>
      <c r="C3840" s="30">
        <f>VLOOKUP(B3840,'רביות שנתיות'!B:C,2)</f>
        <v>4</v>
      </c>
      <c r="D3840" s="29">
        <f t="shared" si="59"/>
        <v>1.0738622586670132E-4</v>
      </c>
    </row>
    <row r="3841" spans="2:4" x14ac:dyDescent="0.25">
      <c r="B3841" s="1">
        <v>36712</v>
      </c>
      <c r="C3841" s="30">
        <f>VLOOKUP(B3841,'רביות שנתיות'!B:C,2)</f>
        <v>4</v>
      </c>
      <c r="D3841" s="29">
        <f t="shared" si="59"/>
        <v>1.0738622586670132E-4</v>
      </c>
    </row>
    <row r="3842" spans="2:4" x14ac:dyDescent="0.25">
      <c r="B3842" s="1">
        <v>36713</v>
      </c>
      <c r="C3842" s="30">
        <f>VLOOKUP(B3842,'רביות שנתיות'!B:C,2)</f>
        <v>4</v>
      </c>
      <c r="D3842" s="29">
        <f t="shared" si="59"/>
        <v>1.0738622586670132E-4</v>
      </c>
    </row>
    <row r="3843" spans="2:4" x14ac:dyDescent="0.25">
      <c r="B3843" s="1">
        <v>36714</v>
      </c>
      <c r="C3843" s="30">
        <f>VLOOKUP(B3843,'רביות שנתיות'!B:C,2)</f>
        <v>4</v>
      </c>
      <c r="D3843" s="29">
        <f t="shared" si="59"/>
        <v>1.0738622586670132E-4</v>
      </c>
    </row>
    <row r="3844" spans="2:4" x14ac:dyDescent="0.25">
      <c r="B3844" s="1">
        <v>36715</v>
      </c>
      <c r="C3844" s="30">
        <f>VLOOKUP(B3844,'רביות שנתיות'!B:C,2)</f>
        <v>4</v>
      </c>
      <c r="D3844" s="29">
        <f t="shared" si="59"/>
        <v>1.0738622586670132E-4</v>
      </c>
    </row>
    <row r="3845" spans="2:4" x14ac:dyDescent="0.25">
      <c r="B3845" s="1">
        <v>36716</v>
      </c>
      <c r="C3845" s="30">
        <f>VLOOKUP(B3845,'רביות שנתיות'!B:C,2)</f>
        <v>4</v>
      </c>
      <c r="D3845" s="29">
        <f t="shared" ref="D3845:D3908" si="60">(1+C3845/100)^(1/365.25)-1</f>
        <v>1.0738622586670132E-4</v>
      </c>
    </row>
    <row r="3846" spans="2:4" x14ac:dyDescent="0.25">
      <c r="B3846" s="1">
        <v>36717</v>
      </c>
      <c r="C3846" s="30">
        <f>VLOOKUP(B3846,'רביות שנתיות'!B:C,2)</f>
        <v>4</v>
      </c>
      <c r="D3846" s="29">
        <f t="shared" si="60"/>
        <v>1.0738622586670132E-4</v>
      </c>
    </row>
    <row r="3847" spans="2:4" x14ac:dyDescent="0.25">
      <c r="B3847" s="1">
        <v>36718</v>
      </c>
      <c r="C3847" s="30">
        <f>VLOOKUP(B3847,'רביות שנתיות'!B:C,2)</f>
        <v>4</v>
      </c>
      <c r="D3847" s="29">
        <f t="shared" si="60"/>
        <v>1.0738622586670132E-4</v>
      </c>
    </row>
    <row r="3848" spans="2:4" x14ac:dyDescent="0.25">
      <c r="B3848" s="1">
        <v>36719</v>
      </c>
      <c r="C3848" s="30">
        <f>VLOOKUP(B3848,'רביות שנתיות'!B:C,2)</f>
        <v>4</v>
      </c>
      <c r="D3848" s="29">
        <f t="shared" si="60"/>
        <v>1.0738622586670132E-4</v>
      </c>
    </row>
    <row r="3849" spans="2:4" x14ac:dyDescent="0.25">
      <c r="B3849" s="1">
        <v>36720</v>
      </c>
      <c r="C3849" s="30">
        <f>VLOOKUP(B3849,'רביות שנתיות'!B:C,2)</f>
        <v>4</v>
      </c>
      <c r="D3849" s="29">
        <f t="shared" si="60"/>
        <v>1.0738622586670132E-4</v>
      </c>
    </row>
    <row r="3850" spans="2:4" x14ac:dyDescent="0.25">
      <c r="B3850" s="1">
        <v>36721</v>
      </c>
      <c r="C3850" s="30">
        <f>VLOOKUP(B3850,'רביות שנתיות'!B:C,2)</f>
        <v>4</v>
      </c>
      <c r="D3850" s="29">
        <f t="shared" si="60"/>
        <v>1.0738622586670132E-4</v>
      </c>
    </row>
    <row r="3851" spans="2:4" x14ac:dyDescent="0.25">
      <c r="B3851" s="1">
        <v>36722</v>
      </c>
      <c r="C3851" s="30">
        <f>VLOOKUP(B3851,'רביות שנתיות'!B:C,2)</f>
        <v>4</v>
      </c>
      <c r="D3851" s="29">
        <f t="shared" si="60"/>
        <v>1.0738622586670132E-4</v>
      </c>
    </row>
    <row r="3852" spans="2:4" x14ac:dyDescent="0.25">
      <c r="B3852" s="1">
        <v>36723</v>
      </c>
      <c r="C3852" s="30">
        <f>VLOOKUP(B3852,'רביות שנתיות'!B:C,2)</f>
        <v>4</v>
      </c>
      <c r="D3852" s="29">
        <f t="shared" si="60"/>
        <v>1.0738622586670132E-4</v>
      </c>
    </row>
    <row r="3853" spans="2:4" x14ac:dyDescent="0.25">
      <c r="B3853" s="1">
        <v>36724</v>
      </c>
      <c r="C3853" s="30">
        <f>VLOOKUP(B3853,'רביות שנתיות'!B:C,2)</f>
        <v>4</v>
      </c>
      <c r="D3853" s="29">
        <f t="shared" si="60"/>
        <v>1.0738622586670132E-4</v>
      </c>
    </row>
    <row r="3854" spans="2:4" x14ac:dyDescent="0.25">
      <c r="B3854" s="1">
        <v>36725</v>
      </c>
      <c r="C3854" s="30">
        <f>VLOOKUP(B3854,'רביות שנתיות'!B:C,2)</f>
        <v>4</v>
      </c>
      <c r="D3854" s="29">
        <f t="shared" si="60"/>
        <v>1.0738622586670132E-4</v>
      </c>
    </row>
    <row r="3855" spans="2:4" x14ac:dyDescent="0.25">
      <c r="B3855" s="1">
        <v>36726</v>
      </c>
      <c r="C3855" s="30">
        <f>VLOOKUP(B3855,'רביות שנתיות'!B:C,2)</f>
        <v>4</v>
      </c>
      <c r="D3855" s="29">
        <f t="shared" si="60"/>
        <v>1.0738622586670132E-4</v>
      </c>
    </row>
    <row r="3856" spans="2:4" x14ac:dyDescent="0.25">
      <c r="B3856" s="1">
        <v>36727</v>
      </c>
      <c r="C3856" s="30">
        <f>VLOOKUP(B3856,'רביות שנתיות'!B:C,2)</f>
        <v>4</v>
      </c>
      <c r="D3856" s="29">
        <f t="shared" si="60"/>
        <v>1.0738622586670132E-4</v>
      </c>
    </row>
    <row r="3857" spans="2:4" x14ac:dyDescent="0.25">
      <c r="B3857" s="1">
        <v>36728</v>
      </c>
      <c r="C3857" s="30">
        <f>VLOOKUP(B3857,'רביות שנתיות'!B:C,2)</f>
        <v>4</v>
      </c>
      <c r="D3857" s="29">
        <f t="shared" si="60"/>
        <v>1.0738622586670132E-4</v>
      </c>
    </row>
    <row r="3858" spans="2:4" x14ac:dyDescent="0.25">
      <c r="B3858" s="1">
        <v>36729</v>
      </c>
      <c r="C3858" s="30">
        <f>VLOOKUP(B3858,'רביות שנתיות'!B:C,2)</f>
        <v>4</v>
      </c>
      <c r="D3858" s="29">
        <f t="shared" si="60"/>
        <v>1.0738622586670132E-4</v>
      </c>
    </row>
    <row r="3859" spans="2:4" x14ac:dyDescent="0.25">
      <c r="B3859" s="1">
        <v>36730</v>
      </c>
      <c r="C3859" s="30">
        <f>VLOOKUP(B3859,'רביות שנתיות'!B:C,2)</f>
        <v>4</v>
      </c>
      <c r="D3859" s="29">
        <f t="shared" si="60"/>
        <v>1.0738622586670132E-4</v>
      </c>
    </row>
    <row r="3860" spans="2:4" x14ac:dyDescent="0.25">
      <c r="B3860" s="1">
        <v>36731</v>
      </c>
      <c r="C3860" s="30">
        <f>VLOOKUP(B3860,'רביות שנתיות'!B:C,2)</f>
        <v>4</v>
      </c>
      <c r="D3860" s="29">
        <f t="shared" si="60"/>
        <v>1.0738622586670132E-4</v>
      </c>
    </row>
    <row r="3861" spans="2:4" x14ac:dyDescent="0.25">
      <c r="B3861" s="1">
        <v>36732</v>
      </c>
      <c r="C3861" s="30">
        <f>VLOOKUP(B3861,'רביות שנתיות'!B:C,2)</f>
        <v>4</v>
      </c>
      <c r="D3861" s="29">
        <f t="shared" si="60"/>
        <v>1.0738622586670132E-4</v>
      </c>
    </row>
    <row r="3862" spans="2:4" x14ac:dyDescent="0.25">
      <c r="B3862" s="1">
        <v>36733</v>
      </c>
      <c r="C3862" s="30">
        <f>VLOOKUP(B3862,'רביות שנתיות'!B:C,2)</f>
        <v>4</v>
      </c>
      <c r="D3862" s="29">
        <f t="shared" si="60"/>
        <v>1.0738622586670132E-4</v>
      </c>
    </row>
    <row r="3863" spans="2:4" x14ac:dyDescent="0.25">
      <c r="B3863" s="1">
        <v>36734</v>
      </c>
      <c r="C3863" s="30">
        <f>VLOOKUP(B3863,'רביות שנתיות'!B:C,2)</f>
        <v>4</v>
      </c>
      <c r="D3863" s="29">
        <f t="shared" si="60"/>
        <v>1.0738622586670132E-4</v>
      </c>
    </row>
    <row r="3864" spans="2:4" x14ac:dyDescent="0.25">
      <c r="B3864" s="1">
        <v>36735</v>
      </c>
      <c r="C3864" s="30">
        <f>VLOOKUP(B3864,'רביות שנתיות'!B:C,2)</f>
        <v>4</v>
      </c>
      <c r="D3864" s="29">
        <f t="shared" si="60"/>
        <v>1.0738622586670132E-4</v>
      </c>
    </row>
    <row r="3865" spans="2:4" x14ac:dyDescent="0.25">
      <c r="B3865" s="1">
        <v>36736</v>
      </c>
      <c r="C3865" s="30">
        <f>VLOOKUP(B3865,'רביות שנתיות'!B:C,2)</f>
        <v>4</v>
      </c>
      <c r="D3865" s="29">
        <f t="shared" si="60"/>
        <v>1.0738622586670132E-4</v>
      </c>
    </row>
    <row r="3866" spans="2:4" x14ac:dyDescent="0.25">
      <c r="B3866" s="1">
        <v>36737</v>
      </c>
      <c r="C3866" s="30">
        <f>VLOOKUP(B3866,'רביות שנתיות'!B:C,2)</f>
        <v>4</v>
      </c>
      <c r="D3866" s="29">
        <f t="shared" si="60"/>
        <v>1.0738622586670132E-4</v>
      </c>
    </row>
    <row r="3867" spans="2:4" x14ac:dyDescent="0.25">
      <c r="B3867" s="1">
        <v>36738</v>
      </c>
      <c r="C3867" s="30">
        <f>VLOOKUP(B3867,'רביות שנתיות'!B:C,2)</f>
        <v>4</v>
      </c>
      <c r="D3867" s="29">
        <f t="shared" si="60"/>
        <v>1.0738622586670132E-4</v>
      </c>
    </row>
    <row r="3868" spans="2:4" x14ac:dyDescent="0.25">
      <c r="B3868" s="1">
        <v>36739</v>
      </c>
      <c r="C3868" s="30">
        <f>VLOOKUP(B3868,'רביות שנתיות'!B:C,2)</f>
        <v>4</v>
      </c>
      <c r="D3868" s="29">
        <f t="shared" si="60"/>
        <v>1.0738622586670132E-4</v>
      </c>
    </row>
    <row r="3869" spans="2:4" x14ac:dyDescent="0.25">
      <c r="B3869" s="1">
        <v>36740</v>
      </c>
      <c r="C3869" s="30">
        <f>VLOOKUP(B3869,'רביות שנתיות'!B:C,2)</f>
        <v>4</v>
      </c>
      <c r="D3869" s="29">
        <f t="shared" si="60"/>
        <v>1.0738622586670132E-4</v>
      </c>
    </row>
    <row r="3870" spans="2:4" x14ac:dyDescent="0.25">
      <c r="B3870" s="1">
        <v>36741</v>
      </c>
      <c r="C3870" s="30">
        <f>VLOOKUP(B3870,'רביות שנתיות'!B:C,2)</f>
        <v>4</v>
      </c>
      <c r="D3870" s="29">
        <f t="shared" si="60"/>
        <v>1.0738622586670132E-4</v>
      </c>
    </row>
    <row r="3871" spans="2:4" x14ac:dyDescent="0.25">
      <c r="B3871" s="1">
        <v>36742</v>
      </c>
      <c r="C3871" s="30">
        <f>VLOOKUP(B3871,'רביות שנתיות'!B:C,2)</f>
        <v>4</v>
      </c>
      <c r="D3871" s="29">
        <f t="shared" si="60"/>
        <v>1.0738622586670132E-4</v>
      </c>
    </row>
    <row r="3872" spans="2:4" x14ac:dyDescent="0.25">
      <c r="B3872" s="1">
        <v>36743</v>
      </c>
      <c r="C3872" s="30">
        <f>VLOOKUP(B3872,'רביות שנתיות'!B:C,2)</f>
        <v>4</v>
      </c>
      <c r="D3872" s="29">
        <f t="shared" si="60"/>
        <v>1.0738622586670132E-4</v>
      </c>
    </row>
    <row r="3873" spans="2:4" x14ac:dyDescent="0.25">
      <c r="B3873" s="1">
        <v>36744</v>
      </c>
      <c r="C3873" s="30">
        <f>VLOOKUP(B3873,'רביות שנתיות'!B:C,2)</f>
        <v>4</v>
      </c>
      <c r="D3873" s="29">
        <f t="shared" si="60"/>
        <v>1.0738622586670132E-4</v>
      </c>
    </row>
    <row r="3874" spans="2:4" x14ac:dyDescent="0.25">
      <c r="B3874" s="1">
        <v>36745</v>
      </c>
      <c r="C3874" s="30">
        <f>VLOOKUP(B3874,'רביות שנתיות'!B:C,2)</f>
        <v>4</v>
      </c>
      <c r="D3874" s="29">
        <f t="shared" si="60"/>
        <v>1.0738622586670132E-4</v>
      </c>
    </row>
    <row r="3875" spans="2:4" x14ac:dyDescent="0.25">
      <c r="B3875" s="1">
        <v>36746</v>
      </c>
      <c r="C3875" s="30">
        <f>VLOOKUP(B3875,'רביות שנתיות'!B:C,2)</f>
        <v>4</v>
      </c>
      <c r="D3875" s="29">
        <f t="shared" si="60"/>
        <v>1.0738622586670132E-4</v>
      </c>
    </row>
    <row r="3876" spans="2:4" x14ac:dyDescent="0.25">
      <c r="B3876" s="1">
        <v>36747</v>
      </c>
      <c r="C3876" s="30">
        <f>VLOOKUP(B3876,'רביות שנתיות'!B:C,2)</f>
        <v>4</v>
      </c>
      <c r="D3876" s="29">
        <f t="shared" si="60"/>
        <v>1.0738622586670132E-4</v>
      </c>
    </row>
    <row r="3877" spans="2:4" x14ac:dyDescent="0.25">
      <c r="B3877" s="1">
        <v>36748</v>
      </c>
      <c r="C3877" s="30">
        <f>VLOOKUP(B3877,'רביות שנתיות'!B:C,2)</f>
        <v>4</v>
      </c>
      <c r="D3877" s="29">
        <f t="shared" si="60"/>
        <v>1.0738622586670132E-4</v>
      </c>
    </row>
    <row r="3878" spans="2:4" x14ac:dyDescent="0.25">
      <c r="B3878" s="1">
        <v>36749</v>
      </c>
      <c r="C3878" s="30">
        <f>VLOOKUP(B3878,'רביות שנתיות'!B:C,2)</f>
        <v>4</v>
      </c>
      <c r="D3878" s="29">
        <f t="shared" si="60"/>
        <v>1.0738622586670132E-4</v>
      </c>
    </row>
    <row r="3879" spans="2:4" x14ac:dyDescent="0.25">
      <c r="B3879" s="1">
        <v>36750</v>
      </c>
      <c r="C3879" s="30">
        <f>VLOOKUP(B3879,'רביות שנתיות'!B:C,2)</f>
        <v>4</v>
      </c>
      <c r="D3879" s="29">
        <f t="shared" si="60"/>
        <v>1.0738622586670132E-4</v>
      </c>
    </row>
    <row r="3880" spans="2:4" x14ac:dyDescent="0.25">
      <c r="B3880" s="1">
        <v>36751</v>
      </c>
      <c r="C3880" s="30">
        <f>VLOOKUP(B3880,'רביות שנתיות'!B:C,2)</f>
        <v>4</v>
      </c>
      <c r="D3880" s="29">
        <f t="shared" si="60"/>
        <v>1.0738622586670132E-4</v>
      </c>
    </row>
    <row r="3881" spans="2:4" x14ac:dyDescent="0.25">
      <c r="B3881" s="1">
        <v>36752</v>
      </c>
      <c r="C3881" s="30">
        <f>VLOOKUP(B3881,'רביות שנתיות'!B:C,2)</f>
        <v>4</v>
      </c>
      <c r="D3881" s="29">
        <f t="shared" si="60"/>
        <v>1.0738622586670132E-4</v>
      </c>
    </row>
    <row r="3882" spans="2:4" x14ac:dyDescent="0.25">
      <c r="B3882" s="1">
        <v>36753</v>
      </c>
      <c r="C3882" s="30">
        <f>VLOOKUP(B3882,'רביות שנתיות'!B:C,2)</f>
        <v>4</v>
      </c>
      <c r="D3882" s="29">
        <f t="shared" si="60"/>
        <v>1.0738622586670132E-4</v>
      </c>
    </row>
    <row r="3883" spans="2:4" x14ac:dyDescent="0.25">
      <c r="B3883" s="1">
        <v>36754</v>
      </c>
      <c r="C3883" s="30">
        <f>VLOOKUP(B3883,'רביות שנתיות'!B:C,2)</f>
        <v>4</v>
      </c>
      <c r="D3883" s="29">
        <f t="shared" si="60"/>
        <v>1.0738622586670132E-4</v>
      </c>
    </row>
    <row r="3884" spans="2:4" x14ac:dyDescent="0.25">
      <c r="B3884" s="1">
        <v>36755</v>
      </c>
      <c r="C3884" s="30">
        <f>VLOOKUP(B3884,'רביות שנתיות'!B:C,2)</f>
        <v>4</v>
      </c>
      <c r="D3884" s="29">
        <f t="shared" si="60"/>
        <v>1.0738622586670132E-4</v>
      </c>
    </row>
    <row r="3885" spans="2:4" x14ac:dyDescent="0.25">
      <c r="B3885" s="1">
        <v>36756</v>
      </c>
      <c r="C3885" s="30">
        <f>VLOOKUP(B3885,'רביות שנתיות'!B:C,2)</f>
        <v>4</v>
      </c>
      <c r="D3885" s="29">
        <f t="shared" si="60"/>
        <v>1.0738622586670132E-4</v>
      </c>
    </row>
    <row r="3886" spans="2:4" x14ac:dyDescent="0.25">
      <c r="B3886" s="1">
        <v>36757</v>
      </c>
      <c r="C3886" s="30">
        <f>VLOOKUP(B3886,'רביות שנתיות'!B:C,2)</f>
        <v>4</v>
      </c>
      <c r="D3886" s="29">
        <f t="shared" si="60"/>
        <v>1.0738622586670132E-4</v>
      </c>
    </row>
    <row r="3887" spans="2:4" x14ac:dyDescent="0.25">
      <c r="B3887" s="1">
        <v>36758</v>
      </c>
      <c r="C3887" s="30">
        <f>VLOOKUP(B3887,'רביות שנתיות'!B:C,2)</f>
        <v>4</v>
      </c>
      <c r="D3887" s="29">
        <f t="shared" si="60"/>
        <v>1.0738622586670132E-4</v>
      </c>
    </row>
    <row r="3888" spans="2:4" x14ac:dyDescent="0.25">
      <c r="B3888" s="1">
        <v>36759</v>
      </c>
      <c r="C3888" s="30">
        <f>VLOOKUP(B3888,'רביות שנתיות'!B:C,2)</f>
        <v>4</v>
      </c>
      <c r="D3888" s="29">
        <f t="shared" si="60"/>
        <v>1.0738622586670132E-4</v>
      </c>
    </row>
    <row r="3889" spans="2:4" x14ac:dyDescent="0.25">
      <c r="B3889" s="1">
        <v>36760</v>
      </c>
      <c r="C3889" s="30">
        <f>VLOOKUP(B3889,'רביות שנתיות'!B:C,2)</f>
        <v>4</v>
      </c>
      <c r="D3889" s="29">
        <f t="shared" si="60"/>
        <v>1.0738622586670132E-4</v>
      </c>
    </row>
    <row r="3890" spans="2:4" x14ac:dyDescent="0.25">
      <c r="B3890" s="1">
        <v>36761</v>
      </c>
      <c r="C3890" s="30">
        <f>VLOOKUP(B3890,'רביות שנתיות'!B:C,2)</f>
        <v>4</v>
      </c>
      <c r="D3890" s="29">
        <f t="shared" si="60"/>
        <v>1.0738622586670132E-4</v>
      </c>
    </row>
    <row r="3891" spans="2:4" x14ac:dyDescent="0.25">
      <c r="B3891" s="1">
        <v>36762</v>
      </c>
      <c r="C3891" s="30">
        <f>VLOOKUP(B3891,'רביות שנתיות'!B:C,2)</f>
        <v>4</v>
      </c>
      <c r="D3891" s="29">
        <f t="shared" si="60"/>
        <v>1.0738622586670132E-4</v>
      </c>
    </row>
    <row r="3892" spans="2:4" x14ac:dyDescent="0.25">
      <c r="B3892" s="1">
        <v>36763</v>
      </c>
      <c r="C3892" s="30">
        <f>VLOOKUP(B3892,'רביות שנתיות'!B:C,2)</f>
        <v>4</v>
      </c>
      <c r="D3892" s="29">
        <f t="shared" si="60"/>
        <v>1.0738622586670132E-4</v>
      </c>
    </row>
    <row r="3893" spans="2:4" x14ac:dyDescent="0.25">
      <c r="B3893" s="1">
        <v>36764</v>
      </c>
      <c r="C3893" s="30">
        <f>VLOOKUP(B3893,'רביות שנתיות'!B:C,2)</f>
        <v>4</v>
      </c>
      <c r="D3893" s="29">
        <f t="shared" si="60"/>
        <v>1.0738622586670132E-4</v>
      </c>
    </row>
    <row r="3894" spans="2:4" x14ac:dyDescent="0.25">
      <c r="B3894" s="1">
        <v>36765</v>
      </c>
      <c r="C3894" s="30">
        <f>VLOOKUP(B3894,'רביות שנתיות'!B:C,2)</f>
        <v>4</v>
      </c>
      <c r="D3894" s="29">
        <f t="shared" si="60"/>
        <v>1.0738622586670132E-4</v>
      </c>
    </row>
    <row r="3895" spans="2:4" x14ac:dyDescent="0.25">
      <c r="B3895" s="1">
        <v>36766</v>
      </c>
      <c r="C3895" s="30">
        <f>VLOOKUP(B3895,'רביות שנתיות'!B:C,2)</f>
        <v>4</v>
      </c>
      <c r="D3895" s="29">
        <f t="shared" si="60"/>
        <v>1.0738622586670132E-4</v>
      </c>
    </row>
    <row r="3896" spans="2:4" x14ac:dyDescent="0.25">
      <c r="B3896" s="1">
        <v>36767</v>
      </c>
      <c r="C3896" s="30">
        <f>VLOOKUP(B3896,'רביות שנתיות'!B:C,2)</f>
        <v>4</v>
      </c>
      <c r="D3896" s="29">
        <f t="shared" si="60"/>
        <v>1.0738622586670132E-4</v>
      </c>
    </row>
    <row r="3897" spans="2:4" x14ac:dyDescent="0.25">
      <c r="B3897" s="1">
        <v>36768</v>
      </c>
      <c r="C3897" s="30">
        <f>VLOOKUP(B3897,'רביות שנתיות'!B:C,2)</f>
        <v>4</v>
      </c>
      <c r="D3897" s="29">
        <f t="shared" si="60"/>
        <v>1.0738622586670132E-4</v>
      </c>
    </row>
    <row r="3898" spans="2:4" x14ac:dyDescent="0.25">
      <c r="B3898" s="1">
        <v>36769</v>
      </c>
      <c r="C3898" s="30">
        <f>VLOOKUP(B3898,'רביות שנתיות'!B:C,2)</f>
        <v>4</v>
      </c>
      <c r="D3898" s="29">
        <f t="shared" si="60"/>
        <v>1.0738622586670132E-4</v>
      </c>
    </row>
    <row r="3899" spans="2:4" x14ac:dyDescent="0.25">
      <c r="B3899" s="1">
        <v>36770</v>
      </c>
      <c r="C3899" s="30">
        <f>VLOOKUP(B3899,'רביות שנתיות'!B:C,2)</f>
        <v>4</v>
      </c>
      <c r="D3899" s="29">
        <f t="shared" si="60"/>
        <v>1.0738622586670132E-4</v>
      </c>
    </row>
    <row r="3900" spans="2:4" x14ac:dyDescent="0.25">
      <c r="B3900" s="1">
        <v>36771</v>
      </c>
      <c r="C3900" s="30">
        <f>VLOOKUP(B3900,'רביות שנתיות'!B:C,2)</f>
        <v>4</v>
      </c>
      <c r="D3900" s="29">
        <f t="shared" si="60"/>
        <v>1.0738622586670132E-4</v>
      </c>
    </row>
    <row r="3901" spans="2:4" x14ac:dyDescent="0.25">
      <c r="B3901" s="1">
        <v>36772</v>
      </c>
      <c r="C3901" s="30">
        <f>VLOOKUP(B3901,'רביות שנתיות'!B:C,2)</f>
        <v>4</v>
      </c>
      <c r="D3901" s="29">
        <f t="shared" si="60"/>
        <v>1.0738622586670132E-4</v>
      </c>
    </row>
    <row r="3902" spans="2:4" x14ac:dyDescent="0.25">
      <c r="B3902" s="1">
        <v>36773</v>
      </c>
      <c r="C3902" s="30">
        <f>VLOOKUP(B3902,'רביות שנתיות'!B:C,2)</f>
        <v>4</v>
      </c>
      <c r="D3902" s="29">
        <f t="shared" si="60"/>
        <v>1.0738622586670132E-4</v>
      </c>
    </row>
    <row r="3903" spans="2:4" x14ac:dyDescent="0.25">
      <c r="B3903" s="1">
        <v>36774</v>
      </c>
      <c r="C3903" s="30">
        <f>VLOOKUP(B3903,'רביות שנתיות'!B:C,2)</f>
        <v>4</v>
      </c>
      <c r="D3903" s="29">
        <f t="shared" si="60"/>
        <v>1.0738622586670132E-4</v>
      </c>
    </row>
    <row r="3904" spans="2:4" x14ac:dyDescent="0.25">
      <c r="B3904" s="1">
        <v>36775</v>
      </c>
      <c r="C3904" s="30">
        <f>VLOOKUP(B3904,'רביות שנתיות'!B:C,2)</f>
        <v>4</v>
      </c>
      <c r="D3904" s="29">
        <f t="shared" si="60"/>
        <v>1.0738622586670132E-4</v>
      </c>
    </row>
    <row r="3905" spans="2:4" x14ac:dyDescent="0.25">
      <c r="B3905" s="1">
        <v>36776</v>
      </c>
      <c r="C3905" s="30">
        <f>VLOOKUP(B3905,'רביות שנתיות'!B:C,2)</f>
        <v>4</v>
      </c>
      <c r="D3905" s="29">
        <f t="shared" si="60"/>
        <v>1.0738622586670132E-4</v>
      </c>
    </row>
    <row r="3906" spans="2:4" x14ac:dyDescent="0.25">
      <c r="B3906" s="1">
        <v>36777</v>
      </c>
      <c r="C3906" s="30">
        <f>VLOOKUP(B3906,'רביות שנתיות'!B:C,2)</f>
        <v>4</v>
      </c>
      <c r="D3906" s="29">
        <f t="shared" si="60"/>
        <v>1.0738622586670132E-4</v>
      </c>
    </row>
    <row r="3907" spans="2:4" x14ac:dyDescent="0.25">
      <c r="B3907" s="1">
        <v>36778</v>
      </c>
      <c r="C3907" s="30">
        <f>VLOOKUP(B3907,'רביות שנתיות'!B:C,2)</f>
        <v>4</v>
      </c>
      <c r="D3907" s="29">
        <f t="shared" si="60"/>
        <v>1.0738622586670132E-4</v>
      </c>
    </row>
    <row r="3908" spans="2:4" x14ac:dyDescent="0.25">
      <c r="B3908" s="1">
        <v>36779</v>
      </c>
      <c r="C3908" s="30">
        <f>VLOOKUP(B3908,'רביות שנתיות'!B:C,2)</f>
        <v>4</v>
      </c>
      <c r="D3908" s="29">
        <f t="shared" si="60"/>
        <v>1.0738622586670132E-4</v>
      </c>
    </row>
    <row r="3909" spans="2:4" x14ac:dyDescent="0.25">
      <c r="B3909" s="1">
        <v>36780</v>
      </c>
      <c r="C3909" s="30">
        <f>VLOOKUP(B3909,'רביות שנתיות'!B:C,2)</f>
        <v>4</v>
      </c>
      <c r="D3909" s="29">
        <f t="shared" ref="D3909:D3972" si="61">(1+C3909/100)^(1/365.25)-1</f>
        <v>1.0738622586670132E-4</v>
      </c>
    </row>
    <row r="3910" spans="2:4" x14ac:dyDescent="0.25">
      <c r="B3910" s="1">
        <v>36781</v>
      </c>
      <c r="C3910" s="30">
        <f>VLOOKUP(B3910,'רביות שנתיות'!B:C,2)</f>
        <v>4</v>
      </c>
      <c r="D3910" s="29">
        <f t="shared" si="61"/>
        <v>1.0738622586670132E-4</v>
      </c>
    </row>
    <row r="3911" spans="2:4" x14ac:dyDescent="0.25">
      <c r="B3911" s="1">
        <v>36782</v>
      </c>
      <c r="C3911" s="30">
        <f>VLOOKUP(B3911,'רביות שנתיות'!B:C,2)</f>
        <v>4</v>
      </c>
      <c r="D3911" s="29">
        <f t="shared" si="61"/>
        <v>1.0738622586670132E-4</v>
      </c>
    </row>
    <row r="3912" spans="2:4" x14ac:dyDescent="0.25">
      <c r="B3912" s="1">
        <v>36783</v>
      </c>
      <c r="C3912" s="30">
        <f>VLOOKUP(B3912,'רביות שנתיות'!B:C,2)</f>
        <v>4</v>
      </c>
      <c r="D3912" s="29">
        <f t="shared" si="61"/>
        <v>1.0738622586670132E-4</v>
      </c>
    </row>
    <row r="3913" spans="2:4" x14ac:dyDescent="0.25">
      <c r="B3913" s="1">
        <v>36784</v>
      </c>
      <c r="C3913" s="30">
        <f>VLOOKUP(B3913,'רביות שנתיות'!B:C,2)</f>
        <v>4</v>
      </c>
      <c r="D3913" s="29">
        <f t="shared" si="61"/>
        <v>1.0738622586670132E-4</v>
      </c>
    </row>
    <row r="3914" spans="2:4" x14ac:dyDescent="0.25">
      <c r="B3914" s="1">
        <v>36785</v>
      </c>
      <c r="C3914" s="30">
        <f>VLOOKUP(B3914,'רביות שנתיות'!B:C,2)</f>
        <v>4</v>
      </c>
      <c r="D3914" s="29">
        <f t="shared" si="61"/>
        <v>1.0738622586670132E-4</v>
      </c>
    </row>
    <row r="3915" spans="2:4" x14ac:dyDescent="0.25">
      <c r="B3915" s="1">
        <v>36786</v>
      </c>
      <c r="C3915" s="30">
        <f>VLOOKUP(B3915,'רביות שנתיות'!B:C,2)</f>
        <v>4</v>
      </c>
      <c r="D3915" s="29">
        <f t="shared" si="61"/>
        <v>1.0738622586670132E-4</v>
      </c>
    </row>
    <row r="3916" spans="2:4" x14ac:dyDescent="0.25">
      <c r="B3916" s="1">
        <v>36787</v>
      </c>
      <c r="C3916" s="30">
        <f>VLOOKUP(B3916,'רביות שנתיות'!B:C,2)</f>
        <v>4</v>
      </c>
      <c r="D3916" s="29">
        <f t="shared" si="61"/>
        <v>1.0738622586670132E-4</v>
      </c>
    </row>
    <row r="3917" spans="2:4" x14ac:dyDescent="0.25">
      <c r="B3917" s="1">
        <v>36788</v>
      </c>
      <c r="C3917" s="30">
        <f>VLOOKUP(B3917,'רביות שנתיות'!B:C,2)</f>
        <v>4</v>
      </c>
      <c r="D3917" s="29">
        <f t="shared" si="61"/>
        <v>1.0738622586670132E-4</v>
      </c>
    </row>
    <row r="3918" spans="2:4" x14ac:dyDescent="0.25">
      <c r="B3918" s="1">
        <v>36789</v>
      </c>
      <c r="C3918" s="30">
        <f>VLOOKUP(B3918,'רביות שנתיות'!B:C,2)</f>
        <v>4</v>
      </c>
      <c r="D3918" s="29">
        <f t="shared" si="61"/>
        <v>1.0738622586670132E-4</v>
      </c>
    </row>
    <row r="3919" spans="2:4" x14ac:dyDescent="0.25">
      <c r="B3919" s="1">
        <v>36790</v>
      </c>
      <c r="C3919" s="30">
        <f>VLOOKUP(B3919,'רביות שנתיות'!B:C,2)</f>
        <v>4</v>
      </c>
      <c r="D3919" s="29">
        <f t="shared" si="61"/>
        <v>1.0738622586670132E-4</v>
      </c>
    </row>
    <row r="3920" spans="2:4" x14ac:dyDescent="0.25">
      <c r="B3920" s="1">
        <v>36791</v>
      </c>
      <c r="C3920" s="30">
        <f>VLOOKUP(B3920,'רביות שנתיות'!B:C,2)</f>
        <v>4</v>
      </c>
      <c r="D3920" s="29">
        <f t="shared" si="61"/>
        <v>1.0738622586670132E-4</v>
      </c>
    </row>
    <row r="3921" spans="2:4" x14ac:dyDescent="0.25">
      <c r="B3921" s="1">
        <v>36792</v>
      </c>
      <c r="C3921" s="30">
        <f>VLOOKUP(B3921,'רביות שנתיות'!B:C,2)</f>
        <v>4</v>
      </c>
      <c r="D3921" s="29">
        <f t="shared" si="61"/>
        <v>1.0738622586670132E-4</v>
      </c>
    </row>
    <row r="3922" spans="2:4" x14ac:dyDescent="0.25">
      <c r="B3922" s="1">
        <v>36793</v>
      </c>
      <c r="C3922" s="30">
        <f>VLOOKUP(B3922,'רביות שנתיות'!B:C,2)</f>
        <v>4</v>
      </c>
      <c r="D3922" s="29">
        <f t="shared" si="61"/>
        <v>1.0738622586670132E-4</v>
      </c>
    </row>
    <row r="3923" spans="2:4" x14ac:dyDescent="0.25">
      <c r="B3923" s="1">
        <v>36794</v>
      </c>
      <c r="C3923" s="30">
        <f>VLOOKUP(B3923,'רביות שנתיות'!B:C,2)</f>
        <v>4</v>
      </c>
      <c r="D3923" s="29">
        <f t="shared" si="61"/>
        <v>1.0738622586670132E-4</v>
      </c>
    </row>
    <row r="3924" spans="2:4" x14ac:dyDescent="0.25">
      <c r="B3924" s="1">
        <v>36795</v>
      </c>
      <c r="C3924" s="30">
        <f>VLOOKUP(B3924,'רביות שנתיות'!B:C,2)</f>
        <v>4</v>
      </c>
      <c r="D3924" s="29">
        <f t="shared" si="61"/>
        <v>1.0738622586670132E-4</v>
      </c>
    </row>
    <row r="3925" spans="2:4" x14ac:dyDescent="0.25">
      <c r="B3925" s="1">
        <v>36796</v>
      </c>
      <c r="C3925" s="30">
        <f>VLOOKUP(B3925,'רביות שנתיות'!B:C,2)</f>
        <v>4</v>
      </c>
      <c r="D3925" s="29">
        <f t="shared" si="61"/>
        <v>1.0738622586670132E-4</v>
      </c>
    </row>
    <row r="3926" spans="2:4" x14ac:dyDescent="0.25">
      <c r="B3926" s="1">
        <v>36797</v>
      </c>
      <c r="C3926" s="30">
        <f>VLOOKUP(B3926,'רביות שנתיות'!B:C,2)</f>
        <v>4</v>
      </c>
      <c r="D3926" s="29">
        <f t="shared" si="61"/>
        <v>1.0738622586670132E-4</v>
      </c>
    </row>
    <row r="3927" spans="2:4" x14ac:dyDescent="0.25">
      <c r="B3927" s="1">
        <v>36798</v>
      </c>
      <c r="C3927" s="30">
        <f>VLOOKUP(B3927,'רביות שנתיות'!B:C,2)</f>
        <v>4</v>
      </c>
      <c r="D3927" s="29">
        <f t="shared" si="61"/>
        <v>1.0738622586670132E-4</v>
      </c>
    </row>
    <row r="3928" spans="2:4" x14ac:dyDescent="0.25">
      <c r="B3928" s="1">
        <v>36799</v>
      </c>
      <c r="C3928" s="30">
        <f>VLOOKUP(B3928,'רביות שנתיות'!B:C,2)</f>
        <v>4</v>
      </c>
      <c r="D3928" s="29">
        <f t="shared" si="61"/>
        <v>1.0738622586670132E-4</v>
      </c>
    </row>
    <row r="3929" spans="2:4" x14ac:dyDescent="0.25">
      <c r="B3929" s="1">
        <v>36800</v>
      </c>
      <c r="C3929" s="30">
        <f>VLOOKUP(B3929,'רביות שנתיות'!B:C,2)</f>
        <v>4</v>
      </c>
      <c r="D3929" s="29">
        <f t="shared" si="61"/>
        <v>1.0738622586670132E-4</v>
      </c>
    </row>
    <row r="3930" spans="2:4" x14ac:dyDescent="0.25">
      <c r="B3930" s="1">
        <v>36801</v>
      </c>
      <c r="C3930" s="30">
        <f>VLOOKUP(B3930,'רביות שנתיות'!B:C,2)</f>
        <v>4</v>
      </c>
      <c r="D3930" s="29">
        <f t="shared" si="61"/>
        <v>1.0738622586670132E-4</v>
      </c>
    </row>
    <row r="3931" spans="2:4" x14ac:dyDescent="0.25">
      <c r="B3931" s="1">
        <v>36802</v>
      </c>
      <c r="C3931" s="30">
        <f>VLOOKUP(B3931,'רביות שנתיות'!B:C,2)</f>
        <v>4</v>
      </c>
      <c r="D3931" s="29">
        <f t="shared" si="61"/>
        <v>1.0738622586670132E-4</v>
      </c>
    </row>
    <row r="3932" spans="2:4" x14ac:dyDescent="0.25">
      <c r="B3932" s="1">
        <v>36803</v>
      </c>
      <c r="C3932" s="30">
        <f>VLOOKUP(B3932,'רביות שנתיות'!B:C,2)</f>
        <v>4</v>
      </c>
      <c r="D3932" s="29">
        <f t="shared" si="61"/>
        <v>1.0738622586670132E-4</v>
      </c>
    </row>
    <row r="3933" spans="2:4" x14ac:dyDescent="0.25">
      <c r="B3933" s="1">
        <v>36804</v>
      </c>
      <c r="C3933" s="30">
        <f>VLOOKUP(B3933,'רביות שנתיות'!B:C,2)</f>
        <v>4</v>
      </c>
      <c r="D3933" s="29">
        <f t="shared" si="61"/>
        <v>1.0738622586670132E-4</v>
      </c>
    </row>
    <row r="3934" spans="2:4" x14ac:dyDescent="0.25">
      <c r="B3934" s="1">
        <v>36805</v>
      </c>
      <c r="C3934" s="30">
        <f>VLOOKUP(B3934,'רביות שנתיות'!B:C,2)</f>
        <v>4</v>
      </c>
      <c r="D3934" s="29">
        <f t="shared" si="61"/>
        <v>1.0738622586670132E-4</v>
      </c>
    </row>
    <row r="3935" spans="2:4" x14ac:dyDescent="0.25">
      <c r="B3935" s="1">
        <v>36806</v>
      </c>
      <c r="C3935" s="30">
        <f>VLOOKUP(B3935,'רביות שנתיות'!B:C,2)</f>
        <v>4</v>
      </c>
      <c r="D3935" s="29">
        <f t="shared" si="61"/>
        <v>1.0738622586670132E-4</v>
      </c>
    </row>
    <row r="3936" spans="2:4" x14ac:dyDescent="0.25">
      <c r="B3936" s="1">
        <v>36807</v>
      </c>
      <c r="C3936" s="30">
        <f>VLOOKUP(B3936,'רביות שנתיות'!B:C,2)</f>
        <v>4</v>
      </c>
      <c r="D3936" s="29">
        <f t="shared" si="61"/>
        <v>1.0738622586670132E-4</v>
      </c>
    </row>
    <row r="3937" spans="2:4" x14ac:dyDescent="0.25">
      <c r="B3937" s="1">
        <v>36808</v>
      </c>
      <c r="C3937" s="30">
        <f>VLOOKUP(B3937,'רביות שנתיות'!B:C,2)</f>
        <v>4</v>
      </c>
      <c r="D3937" s="29">
        <f t="shared" si="61"/>
        <v>1.0738622586670132E-4</v>
      </c>
    </row>
    <row r="3938" spans="2:4" x14ac:dyDescent="0.25">
      <c r="B3938" s="1">
        <v>36809</v>
      </c>
      <c r="C3938" s="30">
        <f>VLOOKUP(B3938,'רביות שנתיות'!B:C,2)</f>
        <v>4</v>
      </c>
      <c r="D3938" s="29">
        <f t="shared" si="61"/>
        <v>1.0738622586670132E-4</v>
      </c>
    </row>
    <row r="3939" spans="2:4" x14ac:dyDescent="0.25">
      <c r="B3939" s="1">
        <v>36810</v>
      </c>
      <c r="C3939" s="30">
        <f>VLOOKUP(B3939,'רביות שנתיות'!B:C,2)</f>
        <v>4</v>
      </c>
      <c r="D3939" s="29">
        <f t="shared" si="61"/>
        <v>1.0738622586670132E-4</v>
      </c>
    </row>
    <row r="3940" spans="2:4" x14ac:dyDescent="0.25">
      <c r="B3940" s="1">
        <v>36811</v>
      </c>
      <c r="C3940" s="30">
        <f>VLOOKUP(B3940,'רביות שנתיות'!B:C,2)</f>
        <v>4</v>
      </c>
      <c r="D3940" s="29">
        <f t="shared" si="61"/>
        <v>1.0738622586670132E-4</v>
      </c>
    </row>
    <row r="3941" spans="2:4" x14ac:dyDescent="0.25">
      <c r="B3941" s="1">
        <v>36812</v>
      </c>
      <c r="C3941" s="30">
        <f>VLOOKUP(B3941,'רביות שנתיות'!B:C,2)</f>
        <v>4</v>
      </c>
      <c r="D3941" s="29">
        <f t="shared" si="61"/>
        <v>1.0738622586670132E-4</v>
      </c>
    </row>
    <row r="3942" spans="2:4" x14ac:dyDescent="0.25">
      <c r="B3942" s="1">
        <v>36813</v>
      </c>
      <c r="C3942" s="30">
        <f>VLOOKUP(B3942,'רביות שנתיות'!B:C,2)</f>
        <v>4</v>
      </c>
      <c r="D3942" s="29">
        <f t="shared" si="61"/>
        <v>1.0738622586670132E-4</v>
      </c>
    </row>
    <row r="3943" spans="2:4" x14ac:dyDescent="0.25">
      <c r="B3943" s="1">
        <v>36814</v>
      </c>
      <c r="C3943" s="30">
        <f>VLOOKUP(B3943,'רביות שנתיות'!B:C,2)</f>
        <v>4</v>
      </c>
      <c r="D3943" s="29">
        <f t="shared" si="61"/>
        <v>1.0738622586670132E-4</v>
      </c>
    </row>
    <row r="3944" spans="2:4" x14ac:dyDescent="0.25">
      <c r="B3944" s="1">
        <v>36815</v>
      </c>
      <c r="C3944" s="30">
        <f>VLOOKUP(B3944,'רביות שנתיות'!B:C,2)</f>
        <v>4</v>
      </c>
      <c r="D3944" s="29">
        <f t="shared" si="61"/>
        <v>1.0738622586670132E-4</v>
      </c>
    </row>
    <row r="3945" spans="2:4" x14ac:dyDescent="0.25">
      <c r="B3945" s="1">
        <v>36816</v>
      </c>
      <c r="C3945" s="30">
        <f>VLOOKUP(B3945,'רביות שנתיות'!B:C,2)</f>
        <v>4</v>
      </c>
      <c r="D3945" s="29">
        <f t="shared" si="61"/>
        <v>1.0738622586670132E-4</v>
      </c>
    </row>
    <row r="3946" spans="2:4" x14ac:dyDescent="0.25">
      <c r="B3946" s="1">
        <v>36817</v>
      </c>
      <c r="C3946" s="30">
        <f>VLOOKUP(B3946,'רביות שנתיות'!B:C,2)</f>
        <v>4</v>
      </c>
      <c r="D3946" s="29">
        <f t="shared" si="61"/>
        <v>1.0738622586670132E-4</v>
      </c>
    </row>
    <row r="3947" spans="2:4" x14ac:dyDescent="0.25">
      <c r="B3947" s="1">
        <v>36818</v>
      </c>
      <c r="C3947" s="30">
        <f>VLOOKUP(B3947,'רביות שנתיות'!B:C,2)</f>
        <v>4</v>
      </c>
      <c r="D3947" s="29">
        <f t="shared" si="61"/>
        <v>1.0738622586670132E-4</v>
      </c>
    </row>
    <row r="3948" spans="2:4" x14ac:dyDescent="0.25">
      <c r="B3948" s="1">
        <v>36819</v>
      </c>
      <c r="C3948" s="30">
        <f>VLOOKUP(B3948,'רביות שנתיות'!B:C,2)</f>
        <v>4</v>
      </c>
      <c r="D3948" s="29">
        <f t="shared" si="61"/>
        <v>1.0738622586670132E-4</v>
      </c>
    </row>
    <row r="3949" spans="2:4" x14ac:dyDescent="0.25">
      <c r="B3949" s="1">
        <v>36820</v>
      </c>
      <c r="C3949" s="30">
        <f>VLOOKUP(B3949,'רביות שנתיות'!B:C,2)</f>
        <v>4</v>
      </c>
      <c r="D3949" s="29">
        <f t="shared" si="61"/>
        <v>1.0738622586670132E-4</v>
      </c>
    </row>
    <row r="3950" spans="2:4" x14ac:dyDescent="0.25">
      <c r="B3950" s="1">
        <v>36821</v>
      </c>
      <c r="C3950" s="30">
        <f>VLOOKUP(B3950,'רביות שנתיות'!B:C,2)</f>
        <v>4</v>
      </c>
      <c r="D3950" s="29">
        <f t="shared" si="61"/>
        <v>1.0738622586670132E-4</v>
      </c>
    </row>
    <row r="3951" spans="2:4" x14ac:dyDescent="0.25">
      <c r="B3951" s="1">
        <v>36822</v>
      </c>
      <c r="C3951" s="30">
        <f>VLOOKUP(B3951,'רביות שנתיות'!B:C,2)</f>
        <v>4</v>
      </c>
      <c r="D3951" s="29">
        <f t="shared" si="61"/>
        <v>1.0738622586670132E-4</v>
      </c>
    </row>
    <row r="3952" spans="2:4" x14ac:dyDescent="0.25">
      <c r="B3952" s="1">
        <v>36823</v>
      </c>
      <c r="C3952" s="30">
        <f>VLOOKUP(B3952,'רביות שנתיות'!B:C,2)</f>
        <v>4</v>
      </c>
      <c r="D3952" s="29">
        <f t="shared" si="61"/>
        <v>1.0738622586670132E-4</v>
      </c>
    </row>
    <row r="3953" spans="2:4" x14ac:dyDescent="0.25">
      <c r="B3953" s="1">
        <v>36824</v>
      </c>
      <c r="C3953" s="30">
        <f>VLOOKUP(B3953,'רביות שנתיות'!B:C,2)</f>
        <v>4</v>
      </c>
      <c r="D3953" s="29">
        <f t="shared" si="61"/>
        <v>1.0738622586670132E-4</v>
      </c>
    </row>
    <row r="3954" spans="2:4" x14ac:dyDescent="0.25">
      <c r="B3954" s="1">
        <v>36825</v>
      </c>
      <c r="C3954" s="30">
        <f>VLOOKUP(B3954,'רביות שנתיות'!B:C,2)</f>
        <v>4</v>
      </c>
      <c r="D3954" s="29">
        <f t="shared" si="61"/>
        <v>1.0738622586670132E-4</v>
      </c>
    </row>
    <row r="3955" spans="2:4" x14ac:dyDescent="0.25">
      <c r="B3955" s="1">
        <v>36826</v>
      </c>
      <c r="C3955" s="30">
        <f>VLOOKUP(B3955,'רביות שנתיות'!B:C,2)</f>
        <v>4</v>
      </c>
      <c r="D3955" s="29">
        <f t="shared" si="61"/>
        <v>1.0738622586670132E-4</v>
      </c>
    </row>
    <row r="3956" spans="2:4" x14ac:dyDescent="0.25">
      <c r="B3956" s="1">
        <v>36827</v>
      </c>
      <c r="C3956" s="30">
        <f>VLOOKUP(B3956,'רביות שנתיות'!B:C,2)</f>
        <v>4</v>
      </c>
      <c r="D3956" s="29">
        <f t="shared" si="61"/>
        <v>1.0738622586670132E-4</v>
      </c>
    </row>
    <row r="3957" spans="2:4" x14ac:dyDescent="0.25">
      <c r="B3957" s="1">
        <v>36828</v>
      </c>
      <c r="C3957" s="30">
        <f>VLOOKUP(B3957,'רביות שנתיות'!B:C,2)</f>
        <v>4</v>
      </c>
      <c r="D3957" s="29">
        <f t="shared" si="61"/>
        <v>1.0738622586670132E-4</v>
      </c>
    </row>
    <row r="3958" spans="2:4" x14ac:dyDescent="0.25">
      <c r="B3958" s="1">
        <v>36829</v>
      </c>
      <c r="C3958" s="30">
        <f>VLOOKUP(B3958,'רביות שנתיות'!B:C,2)</f>
        <v>4</v>
      </c>
      <c r="D3958" s="29">
        <f t="shared" si="61"/>
        <v>1.0738622586670132E-4</v>
      </c>
    </row>
    <row r="3959" spans="2:4" x14ac:dyDescent="0.25">
      <c r="B3959" s="1">
        <v>36830</v>
      </c>
      <c r="C3959" s="30">
        <f>VLOOKUP(B3959,'רביות שנתיות'!B:C,2)</f>
        <v>4</v>
      </c>
      <c r="D3959" s="29">
        <f t="shared" si="61"/>
        <v>1.0738622586670132E-4</v>
      </c>
    </row>
    <row r="3960" spans="2:4" x14ac:dyDescent="0.25">
      <c r="B3960" s="1">
        <v>36831</v>
      </c>
      <c r="C3960" s="30">
        <f>VLOOKUP(B3960,'רביות שנתיות'!B:C,2)</f>
        <v>4</v>
      </c>
      <c r="D3960" s="29">
        <f t="shared" si="61"/>
        <v>1.0738622586670132E-4</v>
      </c>
    </row>
    <row r="3961" spans="2:4" x14ac:dyDescent="0.25">
      <c r="B3961" s="1">
        <v>36832</v>
      </c>
      <c r="C3961" s="30">
        <f>VLOOKUP(B3961,'רביות שנתיות'!B:C,2)</f>
        <v>4</v>
      </c>
      <c r="D3961" s="29">
        <f t="shared" si="61"/>
        <v>1.0738622586670132E-4</v>
      </c>
    </row>
    <row r="3962" spans="2:4" x14ac:dyDescent="0.25">
      <c r="B3962" s="1">
        <v>36833</v>
      </c>
      <c r="C3962" s="30">
        <f>VLOOKUP(B3962,'רביות שנתיות'!B:C,2)</f>
        <v>4</v>
      </c>
      <c r="D3962" s="29">
        <f t="shared" si="61"/>
        <v>1.0738622586670132E-4</v>
      </c>
    </row>
    <row r="3963" spans="2:4" x14ac:dyDescent="0.25">
      <c r="B3963" s="1">
        <v>36834</v>
      </c>
      <c r="C3963" s="30">
        <f>VLOOKUP(B3963,'רביות שנתיות'!B:C,2)</f>
        <v>4</v>
      </c>
      <c r="D3963" s="29">
        <f t="shared" si="61"/>
        <v>1.0738622586670132E-4</v>
      </c>
    </row>
    <row r="3964" spans="2:4" x14ac:dyDescent="0.25">
      <c r="B3964" s="1">
        <v>36835</v>
      </c>
      <c r="C3964" s="30">
        <f>VLOOKUP(B3964,'רביות שנתיות'!B:C,2)</f>
        <v>4</v>
      </c>
      <c r="D3964" s="29">
        <f t="shared" si="61"/>
        <v>1.0738622586670132E-4</v>
      </c>
    </row>
    <row r="3965" spans="2:4" x14ac:dyDescent="0.25">
      <c r="B3965" s="1">
        <v>36836</v>
      </c>
      <c r="C3965" s="30">
        <f>VLOOKUP(B3965,'רביות שנתיות'!B:C,2)</f>
        <v>4</v>
      </c>
      <c r="D3965" s="29">
        <f t="shared" si="61"/>
        <v>1.0738622586670132E-4</v>
      </c>
    </row>
    <row r="3966" spans="2:4" x14ac:dyDescent="0.25">
      <c r="B3966" s="1">
        <v>36837</v>
      </c>
      <c r="C3966" s="30">
        <f>VLOOKUP(B3966,'רביות שנתיות'!B:C,2)</f>
        <v>4</v>
      </c>
      <c r="D3966" s="29">
        <f t="shared" si="61"/>
        <v>1.0738622586670132E-4</v>
      </c>
    </row>
    <row r="3967" spans="2:4" x14ac:dyDescent="0.25">
      <c r="B3967" s="1">
        <v>36838</v>
      </c>
      <c r="C3967" s="30">
        <f>VLOOKUP(B3967,'רביות שנתיות'!B:C,2)</f>
        <v>4</v>
      </c>
      <c r="D3967" s="29">
        <f t="shared" si="61"/>
        <v>1.0738622586670132E-4</v>
      </c>
    </row>
    <row r="3968" spans="2:4" x14ac:dyDescent="0.25">
      <c r="B3968" s="1">
        <v>36839</v>
      </c>
      <c r="C3968" s="30">
        <f>VLOOKUP(B3968,'רביות שנתיות'!B:C,2)</f>
        <v>4</v>
      </c>
      <c r="D3968" s="29">
        <f t="shared" si="61"/>
        <v>1.0738622586670132E-4</v>
      </c>
    </row>
    <row r="3969" spans="2:4" x14ac:dyDescent="0.25">
      <c r="B3969" s="1">
        <v>36840</v>
      </c>
      <c r="C3969" s="30">
        <f>VLOOKUP(B3969,'רביות שנתיות'!B:C,2)</f>
        <v>4</v>
      </c>
      <c r="D3969" s="29">
        <f t="shared" si="61"/>
        <v>1.0738622586670132E-4</v>
      </c>
    </row>
    <row r="3970" spans="2:4" x14ac:dyDescent="0.25">
      <c r="B3970" s="1">
        <v>36841</v>
      </c>
      <c r="C3970" s="30">
        <f>VLOOKUP(B3970,'רביות שנתיות'!B:C,2)</f>
        <v>4</v>
      </c>
      <c r="D3970" s="29">
        <f t="shared" si="61"/>
        <v>1.0738622586670132E-4</v>
      </c>
    </row>
    <row r="3971" spans="2:4" x14ac:dyDescent="0.25">
      <c r="B3971" s="1">
        <v>36842</v>
      </c>
      <c r="C3971" s="30">
        <f>VLOOKUP(B3971,'רביות שנתיות'!B:C,2)</f>
        <v>4</v>
      </c>
      <c r="D3971" s="29">
        <f t="shared" si="61"/>
        <v>1.0738622586670132E-4</v>
      </c>
    </row>
    <row r="3972" spans="2:4" x14ac:dyDescent="0.25">
      <c r="B3972" s="1">
        <v>36843</v>
      </c>
      <c r="C3972" s="30">
        <f>VLOOKUP(B3972,'רביות שנתיות'!B:C,2)</f>
        <v>4</v>
      </c>
      <c r="D3972" s="29">
        <f t="shared" si="61"/>
        <v>1.0738622586670132E-4</v>
      </c>
    </row>
    <row r="3973" spans="2:4" x14ac:dyDescent="0.25">
      <c r="B3973" s="1">
        <v>36844</v>
      </c>
      <c r="C3973" s="30">
        <f>VLOOKUP(B3973,'רביות שנתיות'!B:C,2)</f>
        <v>4</v>
      </c>
      <c r="D3973" s="29">
        <f t="shared" ref="D3973:D4036" si="62">(1+C3973/100)^(1/365.25)-1</f>
        <v>1.0738622586670132E-4</v>
      </c>
    </row>
    <row r="3974" spans="2:4" x14ac:dyDescent="0.25">
      <c r="B3974" s="1">
        <v>36845</v>
      </c>
      <c r="C3974" s="30">
        <f>VLOOKUP(B3974,'רביות שנתיות'!B:C,2)</f>
        <v>4</v>
      </c>
      <c r="D3974" s="29">
        <f t="shared" si="62"/>
        <v>1.0738622586670132E-4</v>
      </c>
    </row>
    <row r="3975" spans="2:4" x14ac:dyDescent="0.25">
      <c r="B3975" s="1">
        <v>36846</v>
      </c>
      <c r="C3975" s="30">
        <f>VLOOKUP(B3975,'רביות שנתיות'!B:C,2)</f>
        <v>4</v>
      </c>
      <c r="D3975" s="29">
        <f t="shared" si="62"/>
        <v>1.0738622586670132E-4</v>
      </c>
    </row>
    <row r="3976" spans="2:4" x14ac:dyDescent="0.25">
      <c r="B3976" s="1">
        <v>36847</v>
      </c>
      <c r="C3976" s="30">
        <f>VLOOKUP(B3976,'רביות שנתיות'!B:C,2)</f>
        <v>4</v>
      </c>
      <c r="D3976" s="29">
        <f t="shared" si="62"/>
        <v>1.0738622586670132E-4</v>
      </c>
    </row>
    <row r="3977" spans="2:4" x14ac:dyDescent="0.25">
      <c r="B3977" s="1">
        <v>36848</v>
      </c>
      <c r="C3977" s="30">
        <f>VLOOKUP(B3977,'רביות שנתיות'!B:C,2)</f>
        <v>4</v>
      </c>
      <c r="D3977" s="29">
        <f t="shared" si="62"/>
        <v>1.0738622586670132E-4</v>
      </c>
    </row>
    <row r="3978" spans="2:4" x14ac:dyDescent="0.25">
      <c r="B3978" s="1">
        <v>36849</v>
      </c>
      <c r="C3978" s="30">
        <f>VLOOKUP(B3978,'רביות שנתיות'!B:C,2)</f>
        <v>4</v>
      </c>
      <c r="D3978" s="29">
        <f t="shared" si="62"/>
        <v>1.0738622586670132E-4</v>
      </c>
    </row>
    <row r="3979" spans="2:4" x14ac:dyDescent="0.25">
      <c r="B3979" s="1">
        <v>36850</v>
      </c>
      <c r="C3979" s="30">
        <f>VLOOKUP(B3979,'רביות שנתיות'!B:C,2)</f>
        <v>4</v>
      </c>
      <c r="D3979" s="29">
        <f t="shared" si="62"/>
        <v>1.0738622586670132E-4</v>
      </c>
    </row>
    <row r="3980" spans="2:4" x14ac:dyDescent="0.25">
      <c r="B3980" s="1">
        <v>36851</v>
      </c>
      <c r="C3980" s="30">
        <f>VLOOKUP(B3980,'רביות שנתיות'!B:C,2)</f>
        <v>4</v>
      </c>
      <c r="D3980" s="29">
        <f t="shared" si="62"/>
        <v>1.0738622586670132E-4</v>
      </c>
    </row>
    <row r="3981" spans="2:4" x14ac:dyDescent="0.25">
      <c r="B3981" s="1">
        <v>36852</v>
      </c>
      <c r="C3981" s="30">
        <f>VLOOKUP(B3981,'רביות שנתיות'!B:C,2)</f>
        <v>4</v>
      </c>
      <c r="D3981" s="29">
        <f t="shared" si="62"/>
        <v>1.0738622586670132E-4</v>
      </c>
    </row>
    <row r="3982" spans="2:4" x14ac:dyDescent="0.25">
      <c r="B3982" s="1">
        <v>36853</v>
      </c>
      <c r="C3982" s="30">
        <f>VLOOKUP(B3982,'רביות שנתיות'!B:C,2)</f>
        <v>4</v>
      </c>
      <c r="D3982" s="29">
        <f t="shared" si="62"/>
        <v>1.0738622586670132E-4</v>
      </c>
    </row>
    <row r="3983" spans="2:4" x14ac:dyDescent="0.25">
      <c r="B3983" s="1">
        <v>36854</v>
      </c>
      <c r="C3983" s="30">
        <f>VLOOKUP(B3983,'רביות שנתיות'!B:C,2)</f>
        <v>4</v>
      </c>
      <c r="D3983" s="29">
        <f t="shared" si="62"/>
        <v>1.0738622586670132E-4</v>
      </c>
    </row>
    <row r="3984" spans="2:4" x14ac:dyDescent="0.25">
      <c r="B3984" s="1">
        <v>36855</v>
      </c>
      <c r="C3984" s="30">
        <f>VLOOKUP(B3984,'רביות שנתיות'!B:C,2)</f>
        <v>4</v>
      </c>
      <c r="D3984" s="29">
        <f t="shared" si="62"/>
        <v>1.0738622586670132E-4</v>
      </c>
    </row>
    <row r="3985" spans="2:4" x14ac:dyDescent="0.25">
      <c r="B3985" s="1">
        <v>36856</v>
      </c>
      <c r="C3985" s="30">
        <f>VLOOKUP(B3985,'רביות שנתיות'!B:C,2)</f>
        <v>4</v>
      </c>
      <c r="D3985" s="29">
        <f t="shared" si="62"/>
        <v>1.0738622586670132E-4</v>
      </c>
    </row>
    <row r="3986" spans="2:4" x14ac:dyDescent="0.25">
      <c r="B3986" s="1">
        <v>36857</v>
      </c>
      <c r="C3986" s="30">
        <f>VLOOKUP(B3986,'רביות שנתיות'!B:C,2)</f>
        <v>4</v>
      </c>
      <c r="D3986" s="29">
        <f t="shared" si="62"/>
        <v>1.0738622586670132E-4</v>
      </c>
    </row>
    <row r="3987" spans="2:4" x14ac:dyDescent="0.25">
      <c r="B3987" s="1">
        <v>36858</v>
      </c>
      <c r="C3987" s="30">
        <f>VLOOKUP(B3987,'רביות שנתיות'!B:C,2)</f>
        <v>4</v>
      </c>
      <c r="D3987" s="29">
        <f t="shared" si="62"/>
        <v>1.0738622586670132E-4</v>
      </c>
    </row>
    <row r="3988" spans="2:4" x14ac:dyDescent="0.25">
      <c r="B3988" s="1">
        <v>36859</v>
      </c>
      <c r="C3988" s="30">
        <f>VLOOKUP(B3988,'רביות שנתיות'!B:C,2)</f>
        <v>4</v>
      </c>
      <c r="D3988" s="29">
        <f t="shared" si="62"/>
        <v>1.0738622586670132E-4</v>
      </c>
    </row>
    <row r="3989" spans="2:4" x14ac:dyDescent="0.25">
      <c r="B3989" s="1">
        <v>36860</v>
      </c>
      <c r="C3989" s="30">
        <f>VLOOKUP(B3989,'רביות שנתיות'!B:C,2)</f>
        <v>4</v>
      </c>
      <c r="D3989" s="29">
        <f t="shared" si="62"/>
        <v>1.0738622586670132E-4</v>
      </c>
    </row>
    <row r="3990" spans="2:4" x14ac:dyDescent="0.25">
      <c r="B3990" s="1">
        <v>36861</v>
      </c>
      <c r="C3990" s="30">
        <f>VLOOKUP(B3990,'רביות שנתיות'!B:C,2)</f>
        <v>4</v>
      </c>
      <c r="D3990" s="29">
        <f t="shared" si="62"/>
        <v>1.0738622586670132E-4</v>
      </c>
    </row>
    <row r="3991" spans="2:4" x14ac:dyDescent="0.25">
      <c r="B3991" s="1">
        <v>36862</v>
      </c>
      <c r="C3991" s="30">
        <f>VLOOKUP(B3991,'רביות שנתיות'!B:C,2)</f>
        <v>4</v>
      </c>
      <c r="D3991" s="29">
        <f t="shared" si="62"/>
        <v>1.0738622586670132E-4</v>
      </c>
    </row>
    <row r="3992" spans="2:4" x14ac:dyDescent="0.25">
      <c r="B3992" s="1">
        <v>36863</v>
      </c>
      <c r="C3992" s="30">
        <f>VLOOKUP(B3992,'רביות שנתיות'!B:C,2)</f>
        <v>4</v>
      </c>
      <c r="D3992" s="29">
        <f t="shared" si="62"/>
        <v>1.0738622586670132E-4</v>
      </c>
    </row>
    <row r="3993" spans="2:4" x14ac:dyDescent="0.25">
      <c r="B3993" s="1">
        <v>36864</v>
      </c>
      <c r="C3993" s="30">
        <f>VLOOKUP(B3993,'רביות שנתיות'!B:C,2)</f>
        <v>4</v>
      </c>
      <c r="D3993" s="29">
        <f t="shared" si="62"/>
        <v>1.0738622586670132E-4</v>
      </c>
    </row>
    <row r="3994" spans="2:4" x14ac:dyDescent="0.25">
      <c r="B3994" s="1">
        <v>36865</v>
      </c>
      <c r="C3994" s="30">
        <f>VLOOKUP(B3994,'רביות שנתיות'!B:C,2)</f>
        <v>4</v>
      </c>
      <c r="D3994" s="29">
        <f t="shared" si="62"/>
        <v>1.0738622586670132E-4</v>
      </c>
    </row>
    <row r="3995" spans="2:4" x14ac:dyDescent="0.25">
      <c r="B3995" s="1">
        <v>36866</v>
      </c>
      <c r="C3995" s="30">
        <f>VLOOKUP(B3995,'רביות שנתיות'!B:C,2)</f>
        <v>4</v>
      </c>
      <c r="D3995" s="29">
        <f t="shared" si="62"/>
        <v>1.0738622586670132E-4</v>
      </c>
    </row>
    <row r="3996" spans="2:4" x14ac:dyDescent="0.25">
      <c r="B3996" s="1">
        <v>36867</v>
      </c>
      <c r="C3996" s="30">
        <f>VLOOKUP(B3996,'רביות שנתיות'!B:C,2)</f>
        <v>4</v>
      </c>
      <c r="D3996" s="29">
        <f t="shared" si="62"/>
        <v>1.0738622586670132E-4</v>
      </c>
    </row>
    <row r="3997" spans="2:4" x14ac:dyDescent="0.25">
      <c r="B3997" s="1">
        <v>36868</v>
      </c>
      <c r="C3997" s="30">
        <f>VLOOKUP(B3997,'רביות שנתיות'!B:C,2)</f>
        <v>4</v>
      </c>
      <c r="D3997" s="29">
        <f t="shared" si="62"/>
        <v>1.0738622586670132E-4</v>
      </c>
    </row>
    <row r="3998" spans="2:4" x14ac:dyDescent="0.25">
      <c r="B3998" s="1">
        <v>36869</v>
      </c>
      <c r="C3998" s="30">
        <f>VLOOKUP(B3998,'רביות שנתיות'!B:C,2)</f>
        <v>4</v>
      </c>
      <c r="D3998" s="29">
        <f t="shared" si="62"/>
        <v>1.0738622586670132E-4</v>
      </c>
    </row>
    <row r="3999" spans="2:4" x14ac:dyDescent="0.25">
      <c r="B3999" s="1">
        <v>36870</v>
      </c>
      <c r="C3999" s="30">
        <f>VLOOKUP(B3999,'רביות שנתיות'!B:C,2)</f>
        <v>4</v>
      </c>
      <c r="D3999" s="29">
        <f t="shared" si="62"/>
        <v>1.0738622586670132E-4</v>
      </c>
    </row>
    <row r="4000" spans="2:4" x14ac:dyDescent="0.25">
      <c r="B4000" s="1">
        <v>36871</v>
      </c>
      <c r="C4000" s="30">
        <f>VLOOKUP(B4000,'רביות שנתיות'!B:C,2)</f>
        <v>4</v>
      </c>
      <c r="D4000" s="29">
        <f t="shared" si="62"/>
        <v>1.0738622586670132E-4</v>
      </c>
    </row>
    <row r="4001" spans="2:4" x14ac:dyDescent="0.25">
      <c r="B4001" s="1">
        <v>36872</v>
      </c>
      <c r="C4001" s="30">
        <f>VLOOKUP(B4001,'רביות שנתיות'!B:C,2)</f>
        <v>4</v>
      </c>
      <c r="D4001" s="29">
        <f t="shared" si="62"/>
        <v>1.0738622586670132E-4</v>
      </c>
    </row>
    <row r="4002" spans="2:4" x14ac:dyDescent="0.25">
      <c r="B4002" s="1">
        <v>36873</v>
      </c>
      <c r="C4002" s="30">
        <f>VLOOKUP(B4002,'רביות שנתיות'!B:C,2)</f>
        <v>4</v>
      </c>
      <c r="D4002" s="29">
        <f t="shared" si="62"/>
        <v>1.0738622586670132E-4</v>
      </c>
    </row>
    <row r="4003" spans="2:4" x14ac:dyDescent="0.25">
      <c r="B4003" s="1">
        <v>36874</v>
      </c>
      <c r="C4003" s="30">
        <f>VLOOKUP(B4003,'רביות שנתיות'!B:C,2)</f>
        <v>4</v>
      </c>
      <c r="D4003" s="29">
        <f t="shared" si="62"/>
        <v>1.0738622586670132E-4</v>
      </c>
    </row>
    <row r="4004" spans="2:4" x14ac:dyDescent="0.25">
      <c r="B4004" s="1">
        <v>36875</v>
      </c>
      <c r="C4004" s="30">
        <f>VLOOKUP(B4004,'רביות שנתיות'!B:C,2)</f>
        <v>4</v>
      </c>
      <c r="D4004" s="29">
        <f t="shared" si="62"/>
        <v>1.0738622586670132E-4</v>
      </c>
    </row>
    <row r="4005" spans="2:4" x14ac:dyDescent="0.25">
      <c r="B4005" s="1">
        <v>36876</v>
      </c>
      <c r="C4005" s="30">
        <f>VLOOKUP(B4005,'רביות שנתיות'!B:C,2)</f>
        <v>4</v>
      </c>
      <c r="D4005" s="29">
        <f t="shared" si="62"/>
        <v>1.0738622586670132E-4</v>
      </c>
    </row>
    <row r="4006" spans="2:4" x14ac:dyDescent="0.25">
      <c r="B4006" s="1">
        <v>36877</v>
      </c>
      <c r="C4006" s="30">
        <f>VLOOKUP(B4006,'רביות שנתיות'!B:C,2)</f>
        <v>4</v>
      </c>
      <c r="D4006" s="29">
        <f t="shared" si="62"/>
        <v>1.0738622586670132E-4</v>
      </c>
    </row>
    <row r="4007" spans="2:4" x14ac:dyDescent="0.25">
      <c r="B4007" s="1">
        <v>36878</v>
      </c>
      <c r="C4007" s="30">
        <f>VLOOKUP(B4007,'רביות שנתיות'!B:C,2)</f>
        <v>4</v>
      </c>
      <c r="D4007" s="29">
        <f t="shared" si="62"/>
        <v>1.0738622586670132E-4</v>
      </c>
    </row>
    <row r="4008" spans="2:4" x14ac:dyDescent="0.25">
      <c r="B4008" s="1">
        <v>36879</v>
      </c>
      <c r="C4008" s="30">
        <f>VLOOKUP(B4008,'רביות שנתיות'!B:C,2)</f>
        <v>4</v>
      </c>
      <c r="D4008" s="29">
        <f t="shared" si="62"/>
        <v>1.0738622586670132E-4</v>
      </c>
    </row>
    <row r="4009" spans="2:4" x14ac:dyDescent="0.25">
      <c r="B4009" s="1">
        <v>36880</v>
      </c>
      <c r="C4009" s="30">
        <f>VLOOKUP(B4009,'רביות שנתיות'!B:C,2)</f>
        <v>4</v>
      </c>
      <c r="D4009" s="29">
        <f t="shared" si="62"/>
        <v>1.0738622586670132E-4</v>
      </c>
    </row>
    <row r="4010" spans="2:4" x14ac:dyDescent="0.25">
      <c r="B4010" s="1">
        <v>36881</v>
      </c>
      <c r="C4010" s="30">
        <f>VLOOKUP(B4010,'רביות שנתיות'!B:C,2)</f>
        <v>4</v>
      </c>
      <c r="D4010" s="29">
        <f t="shared" si="62"/>
        <v>1.0738622586670132E-4</v>
      </c>
    </row>
    <row r="4011" spans="2:4" x14ac:dyDescent="0.25">
      <c r="B4011" s="1">
        <v>36882</v>
      </c>
      <c r="C4011" s="30">
        <f>VLOOKUP(B4011,'רביות שנתיות'!B:C,2)</f>
        <v>4</v>
      </c>
      <c r="D4011" s="29">
        <f t="shared" si="62"/>
        <v>1.0738622586670132E-4</v>
      </c>
    </row>
    <row r="4012" spans="2:4" x14ac:dyDescent="0.25">
      <c r="B4012" s="1">
        <v>36883</v>
      </c>
      <c r="C4012" s="30">
        <f>VLOOKUP(B4012,'רביות שנתיות'!B:C,2)</f>
        <v>4</v>
      </c>
      <c r="D4012" s="29">
        <f t="shared" si="62"/>
        <v>1.0738622586670132E-4</v>
      </c>
    </row>
    <row r="4013" spans="2:4" x14ac:dyDescent="0.25">
      <c r="B4013" s="1">
        <v>36884</v>
      </c>
      <c r="C4013" s="30">
        <f>VLOOKUP(B4013,'רביות שנתיות'!B:C,2)</f>
        <v>4</v>
      </c>
      <c r="D4013" s="29">
        <f t="shared" si="62"/>
        <v>1.0738622586670132E-4</v>
      </c>
    </row>
    <row r="4014" spans="2:4" x14ac:dyDescent="0.25">
      <c r="B4014" s="1">
        <v>36885</v>
      </c>
      <c r="C4014" s="30">
        <f>VLOOKUP(B4014,'רביות שנתיות'!B:C,2)</f>
        <v>4</v>
      </c>
      <c r="D4014" s="29">
        <f t="shared" si="62"/>
        <v>1.0738622586670132E-4</v>
      </c>
    </row>
    <row r="4015" spans="2:4" x14ac:dyDescent="0.25">
      <c r="B4015" s="1">
        <v>36886</v>
      </c>
      <c r="C4015" s="30">
        <f>VLOOKUP(B4015,'רביות שנתיות'!B:C,2)</f>
        <v>4</v>
      </c>
      <c r="D4015" s="29">
        <f t="shared" si="62"/>
        <v>1.0738622586670132E-4</v>
      </c>
    </row>
    <row r="4016" spans="2:4" x14ac:dyDescent="0.25">
      <c r="B4016" s="1">
        <v>36887</v>
      </c>
      <c r="C4016" s="30">
        <f>VLOOKUP(B4016,'רביות שנתיות'!B:C,2)</f>
        <v>4</v>
      </c>
      <c r="D4016" s="29">
        <f t="shared" si="62"/>
        <v>1.0738622586670132E-4</v>
      </c>
    </row>
    <row r="4017" spans="2:4" x14ac:dyDescent="0.25">
      <c r="B4017" s="1">
        <v>36888</v>
      </c>
      <c r="C4017" s="30">
        <f>VLOOKUP(B4017,'רביות שנתיות'!B:C,2)</f>
        <v>4</v>
      </c>
      <c r="D4017" s="29">
        <f t="shared" si="62"/>
        <v>1.0738622586670132E-4</v>
      </c>
    </row>
    <row r="4018" spans="2:4" x14ac:dyDescent="0.25">
      <c r="B4018" s="1">
        <v>36889</v>
      </c>
      <c r="C4018" s="30">
        <f>VLOOKUP(B4018,'רביות שנתיות'!B:C,2)</f>
        <v>4</v>
      </c>
      <c r="D4018" s="29">
        <f t="shared" si="62"/>
        <v>1.0738622586670132E-4</v>
      </c>
    </row>
    <row r="4019" spans="2:4" x14ac:dyDescent="0.25">
      <c r="B4019" s="1">
        <v>36890</v>
      </c>
      <c r="C4019" s="30">
        <f>VLOOKUP(B4019,'רביות שנתיות'!B:C,2)</f>
        <v>4</v>
      </c>
      <c r="D4019" s="29">
        <f t="shared" si="62"/>
        <v>1.0738622586670132E-4</v>
      </c>
    </row>
    <row r="4020" spans="2:4" x14ac:dyDescent="0.25">
      <c r="B4020" s="1">
        <v>36891</v>
      </c>
      <c r="C4020" s="30">
        <f>VLOOKUP(B4020,'רביות שנתיות'!B:C,2)</f>
        <v>4</v>
      </c>
      <c r="D4020" s="29">
        <f t="shared" si="62"/>
        <v>1.0738622586670132E-4</v>
      </c>
    </row>
    <row r="4021" spans="2:4" x14ac:dyDescent="0.25">
      <c r="B4021" s="1">
        <v>36892</v>
      </c>
      <c r="C4021" s="30">
        <f>VLOOKUP(B4021,'רביות שנתיות'!B:C,2)</f>
        <v>4</v>
      </c>
      <c r="D4021" s="29">
        <f t="shared" si="62"/>
        <v>1.0738622586670132E-4</v>
      </c>
    </row>
    <row r="4022" spans="2:4" x14ac:dyDescent="0.25">
      <c r="B4022" s="1">
        <v>36893</v>
      </c>
      <c r="C4022" s="30">
        <f>VLOOKUP(B4022,'רביות שנתיות'!B:C,2)</f>
        <v>4</v>
      </c>
      <c r="D4022" s="29">
        <f t="shared" si="62"/>
        <v>1.0738622586670132E-4</v>
      </c>
    </row>
    <row r="4023" spans="2:4" x14ac:dyDescent="0.25">
      <c r="B4023" s="1">
        <v>36894</v>
      </c>
      <c r="C4023" s="30">
        <f>VLOOKUP(B4023,'רביות שנתיות'!B:C,2)</f>
        <v>4</v>
      </c>
      <c r="D4023" s="29">
        <f t="shared" si="62"/>
        <v>1.0738622586670132E-4</v>
      </c>
    </row>
    <row r="4024" spans="2:4" x14ac:dyDescent="0.25">
      <c r="B4024" s="1">
        <v>36895</v>
      </c>
      <c r="C4024" s="30">
        <f>VLOOKUP(B4024,'רביות שנתיות'!B:C,2)</f>
        <v>4</v>
      </c>
      <c r="D4024" s="29">
        <f t="shared" si="62"/>
        <v>1.0738622586670132E-4</v>
      </c>
    </row>
    <row r="4025" spans="2:4" x14ac:dyDescent="0.25">
      <c r="B4025" s="1">
        <v>36896</v>
      </c>
      <c r="C4025" s="30">
        <f>VLOOKUP(B4025,'רביות שנתיות'!B:C,2)</f>
        <v>4</v>
      </c>
      <c r="D4025" s="29">
        <f t="shared" si="62"/>
        <v>1.0738622586670132E-4</v>
      </c>
    </row>
    <row r="4026" spans="2:4" x14ac:dyDescent="0.25">
      <c r="B4026" s="1">
        <v>36897</v>
      </c>
      <c r="C4026" s="30">
        <f>VLOOKUP(B4026,'רביות שנתיות'!B:C,2)</f>
        <v>4</v>
      </c>
      <c r="D4026" s="29">
        <f t="shared" si="62"/>
        <v>1.0738622586670132E-4</v>
      </c>
    </row>
    <row r="4027" spans="2:4" x14ac:dyDescent="0.25">
      <c r="B4027" s="1">
        <v>36898</v>
      </c>
      <c r="C4027" s="30">
        <f>VLOOKUP(B4027,'רביות שנתיות'!B:C,2)</f>
        <v>4</v>
      </c>
      <c r="D4027" s="29">
        <f t="shared" si="62"/>
        <v>1.0738622586670132E-4</v>
      </c>
    </row>
    <row r="4028" spans="2:4" x14ac:dyDescent="0.25">
      <c r="B4028" s="1">
        <v>36899</v>
      </c>
      <c r="C4028" s="30">
        <f>VLOOKUP(B4028,'רביות שנתיות'!B:C,2)</f>
        <v>4</v>
      </c>
      <c r="D4028" s="29">
        <f t="shared" si="62"/>
        <v>1.0738622586670132E-4</v>
      </c>
    </row>
    <row r="4029" spans="2:4" x14ac:dyDescent="0.25">
      <c r="B4029" s="1">
        <v>36900</v>
      </c>
      <c r="C4029" s="30">
        <f>VLOOKUP(B4029,'רביות שנתיות'!B:C,2)</f>
        <v>4</v>
      </c>
      <c r="D4029" s="29">
        <f t="shared" si="62"/>
        <v>1.0738622586670132E-4</v>
      </c>
    </row>
    <row r="4030" spans="2:4" x14ac:dyDescent="0.25">
      <c r="B4030" s="1">
        <v>36901</v>
      </c>
      <c r="C4030" s="30">
        <f>VLOOKUP(B4030,'רביות שנתיות'!B:C,2)</f>
        <v>4</v>
      </c>
      <c r="D4030" s="29">
        <f t="shared" si="62"/>
        <v>1.0738622586670132E-4</v>
      </c>
    </row>
    <row r="4031" spans="2:4" x14ac:dyDescent="0.25">
      <c r="B4031" s="1">
        <v>36902</v>
      </c>
      <c r="C4031" s="30">
        <f>VLOOKUP(B4031,'רביות שנתיות'!B:C,2)</f>
        <v>4</v>
      </c>
      <c r="D4031" s="29">
        <f t="shared" si="62"/>
        <v>1.0738622586670132E-4</v>
      </c>
    </row>
    <row r="4032" spans="2:4" x14ac:dyDescent="0.25">
      <c r="B4032" s="1">
        <v>36903</v>
      </c>
      <c r="C4032" s="30">
        <f>VLOOKUP(B4032,'רביות שנתיות'!B:C,2)</f>
        <v>4</v>
      </c>
      <c r="D4032" s="29">
        <f t="shared" si="62"/>
        <v>1.0738622586670132E-4</v>
      </c>
    </row>
    <row r="4033" spans="2:4" x14ac:dyDescent="0.25">
      <c r="B4033" s="1">
        <v>36904</v>
      </c>
      <c r="C4033" s="30">
        <f>VLOOKUP(B4033,'רביות שנתיות'!B:C,2)</f>
        <v>4</v>
      </c>
      <c r="D4033" s="29">
        <f t="shared" si="62"/>
        <v>1.0738622586670132E-4</v>
      </c>
    </row>
    <row r="4034" spans="2:4" x14ac:dyDescent="0.25">
      <c r="B4034" s="1">
        <v>36905</v>
      </c>
      <c r="C4034" s="30">
        <f>VLOOKUP(B4034,'רביות שנתיות'!B:C,2)</f>
        <v>4</v>
      </c>
      <c r="D4034" s="29">
        <f t="shared" si="62"/>
        <v>1.0738622586670132E-4</v>
      </c>
    </row>
    <row r="4035" spans="2:4" x14ac:dyDescent="0.25">
      <c r="B4035" s="1">
        <v>36906</v>
      </c>
      <c r="C4035" s="30">
        <f>VLOOKUP(B4035,'רביות שנתיות'!B:C,2)</f>
        <v>4</v>
      </c>
      <c r="D4035" s="29">
        <f t="shared" si="62"/>
        <v>1.0738622586670132E-4</v>
      </c>
    </row>
    <row r="4036" spans="2:4" x14ac:dyDescent="0.25">
      <c r="B4036" s="1">
        <v>36907</v>
      </c>
      <c r="C4036" s="30">
        <f>VLOOKUP(B4036,'רביות שנתיות'!B:C,2)</f>
        <v>4</v>
      </c>
      <c r="D4036" s="29">
        <f t="shared" si="62"/>
        <v>1.0738622586670132E-4</v>
      </c>
    </row>
    <row r="4037" spans="2:4" x14ac:dyDescent="0.25">
      <c r="B4037" s="1">
        <v>36908</v>
      </c>
      <c r="C4037" s="30">
        <f>VLOOKUP(B4037,'רביות שנתיות'!B:C,2)</f>
        <v>4</v>
      </c>
      <c r="D4037" s="29">
        <f t="shared" ref="D4037:D4100" si="63">(1+C4037/100)^(1/365.25)-1</f>
        <v>1.0738622586670132E-4</v>
      </c>
    </row>
    <row r="4038" spans="2:4" x14ac:dyDescent="0.25">
      <c r="B4038" s="1">
        <v>36909</v>
      </c>
      <c r="C4038" s="30">
        <f>VLOOKUP(B4038,'רביות שנתיות'!B:C,2)</f>
        <v>4</v>
      </c>
      <c r="D4038" s="29">
        <f t="shared" si="63"/>
        <v>1.0738622586670132E-4</v>
      </c>
    </row>
    <row r="4039" spans="2:4" x14ac:dyDescent="0.25">
      <c r="B4039" s="1">
        <v>36910</v>
      </c>
      <c r="C4039" s="30">
        <f>VLOOKUP(B4039,'רביות שנתיות'!B:C,2)</f>
        <v>4</v>
      </c>
      <c r="D4039" s="29">
        <f t="shared" si="63"/>
        <v>1.0738622586670132E-4</v>
      </c>
    </row>
    <row r="4040" spans="2:4" x14ac:dyDescent="0.25">
      <c r="B4040" s="1">
        <v>36911</v>
      </c>
      <c r="C4040" s="30">
        <f>VLOOKUP(B4040,'רביות שנתיות'!B:C,2)</f>
        <v>4</v>
      </c>
      <c r="D4040" s="29">
        <f t="shared" si="63"/>
        <v>1.0738622586670132E-4</v>
      </c>
    </row>
    <row r="4041" spans="2:4" x14ac:dyDescent="0.25">
      <c r="B4041" s="1">
        <v>36912</v>
      </c>
      <c r="C4041" s="30">
        <f>VLOOKUP(B4041,'רביות שנתיות'!B:C,2)</f>
        <v>4</v>
      </c>
      <c r="D4041" s="29">
        <f t="shared" si="63"/>
        <v>1.0738622586670132E-4</v>
      </c>
    </row>
    <row r="4042" spans="2:4" x14ac:dyDescent="0.25">
      <c r="B4042" s="1">
        <v>36913</v>
      </c>
      <c r="C4042" s="30">
        <f>VLOOKUP(B4042,'רביות שנתיות'!B:C,2)</f>
        <v>4</v>
      </c>
      <c r="D4042" s="29">
        <f t="shared" si="63"/>
        <v>1.0738622586670132E-4</v>
      </c>
    </row>
    <row r="4043" spans="2:4" x14ac:dyDescent="0.25">
      <c r="B4043" s="1">
        <v>36914</v>
      </c>
      <c r="C4043" s="30">
        <f>VLOOKUP(B4043,'רביות שנתיות'!B:C,2)</f>
        <v>4</v>
      </c>
      <c r="D4043" s="29">
        <f t="shared" si="63"/>
        <v>1.0738622586670132E-4</v>
      </c>
    </row>
    <row r="4044" spans="2:4" x14ac:dyDescent="0.25">
      <c r="B4044" s="1">
        <v>36915</v>
      </c>
      <c r="C4044" s="30">
        <f>VLOOKUP(B4044,'רביות שנתיות'!B:C,2)</f>
        <v>4</v>
      </c>
      <c r="D4044" s="29">
        <f t="shared" si="63"/>
        <v>1.0738622586670132E-4</v>
      </c>
    </row>
    <row r="4045" spans="2:4" x14ac:dyDescent="0.25">
      <c r="B4045" s="1">
        <v>36916</v>
      </c>
      <c r="C4045" s="30">
        <f>VLOOKUP(B4045,'רביות שנתיות'!B:C,2)</f>
        <v>4</v>
      </c>
      <c r="D4045" s="29">
        <f t="shared" si="63"/>
        <v>1.0738622586670132E-4</v>
      </c>
    </row>
    <row r="4046" spans="2:4" x14ac:dyDescent="0.25">
      <c r="B4046" s="1">
        <v>36917</v>
      </c>
      <c r="C4046" s="30">
        <f>VLOOKUP(B4046,'רביות שנתיות'!B:C,2)</f>
        <v>4</v>
      </c>
      <c r="D4046" s="29">
        <f t="shared" si="63"/>
        <v>1.0738622586670132E-4</v>
      </c>
    </row>
    <row r="4047" spans="2:4" x14ac:dyDescent="0.25">
      <c r="B4047" s="1">
        <v>36918</v>
      </c>
      <c r="C4047" s="30">
        <f>VLOOKUP(B4047,'רביות שנתיות'!B:C,2)</f>
        <v>4</v>
      </c>
      <c r="D4047" s="29">
        <f t="shared" si="63"/>
        <v>1.0738622586670132E-4</v>
      </c>
    </row>
    <row r="4048" spans="2:4" x14ac:dyDescent="0.25">
      <c r="B4048" s="1">
        <v>36919</v>
      </c>
      <c r="C4048" s="30">
        <f>VLOOKUP(B4048,'רביות שנתיות'!B:C,2)</f>
        <v>4</v>
      </c>
      <c r="D4048" s="29">
        <f t="shared" si="63"/>
        <v>1.0738622586670132E-4</v>
      </c>
    </row>
    <row r="4049" spans="2:4" x14ac:dyDescent="0.25">
      <c r="B4049" s="1">
        <v>36920</v>
      </c>
      <c r="C4049" s="30">
        <f>VLOOKUP(B4049,'רביות שנתיות'!B:C,2)</f>
        <v>4</v>
      </c>
      <c r="D4049" s="29">
        <f t="shared" si="63"/>
        <v>1.0738622586670132E-4</v>
      </c>
    </row>
    <row r="4050" spans="2:4" x14ac:dyDescent="0.25">
      <c r="B4050" s="1">
        <v>36921</v>
      </c>
      <c r="C4050" s="30">
        <f>VLOOKUP(B4050,'רביות שנתיות'!B:C,2)</f>
        <v>4</v>
      </c>
      <c r="D4050" s="29">
        <f t="shared" si="63"/>
        <v>1.0738622586670132E-4</v>
      </c>
    </row>
    <row r="4051" spans="2:4" x14ac:dyDescent="0.25">
      <c r="B4051" s="1">
        <v>36922</v>
      </c>
      <c r="C4051" s="30">
        <f>VLOOKUP(B4051,'רביות שנתיות'!B:C,2)</f>
        <v>4</v>
      </c>
      <c r="D4051" s="29">
        <f t="shared" si="63"/>
        <v>1.0738622586670132E-4</v>
      </c>
    </row>
    <row r="4052" spans="2:4" x14ac:dyDescent="0.25">
      <c r="B4052" s="1">
        <v>36923</v>
      </c>
      <c r="C4052" s="30">
        <f>VLOOKUP(B4052,'רביות שנתיות'!B:C,2)</f>
        <v>4</v>
      </c>
      <c r="D4052" s="29">
        <f t="shared" si="63"/>
        <v>1.0738622586670132E-4</v>
      </c>
    </row>
    <row r="4053" spans="2:4" x14ac:dyDescent="0.25">
      <c r="B4053" s="1">
        <v>36924</v>
      </c>
      <c r="C4053" s="30">
        <f>VLOOKUP(B4053,'רביות שנתיות'!B:C,2)</f>
        <v>4</v>
      </c>
      <c r="D4053" s="29">
        <f t="shared" si="63"/>
        <v>1.0738622586670132E-4</v>
      </c>
    </row>
    <row r="4054" spans="2:4" x14ac:dyDescent="0.25">
      <c r="B4054" s="1">
        <v>36925</v>
      </c>
      <c r="C4054" s="30">
        <f>VLOOKUP(B4054,'רביות שנתיות'!B:C,2)</f>
        <v>4</v>
      </c>
      <c r="D4054" s="29">
        <f t="shared" si="63"/>
        <v>1.0738622586670132E-4</v>
      </c>
    </row>
    <row r="4055" spans="2:4" x14ac:dyDescent="0.25">
      <c r="B4055" s="1">
        <v>36926</v>
      </c>
      <c r="C4055" s="30">
        <f>VLOOKUP(B4055,'רביות שנתיות'!B:C,2)</f>
        <v>4</v>
      </c>
      <c r="D4055" s="29">
        <f t="shared" si="63"/>
        <v>1.0738622586670132E-4</v>
      </c>
    </row>
    <row r="4056" spans="2:4" x14ac:dyDescent="0.25">
      <c r="B4056" s="1">
        <v>36927</v>
      </c>
      <c r="C4056" s="30">
        <f>VLOOKUP(B4056,'רביות שנתיות'!B:C,2)</f>
        <v>4</v>
      </c>
      <c r="D4056" s="29">
        <f t="shared" si="63"/>
        <v>1.0738622586670132E-4</v>
      </c>
    </row>
    <row r="4057" spans="2:4" x14ac:dyDescent="0.25">
      <c r="B4057" s="1">
        <v>36928</v>
      </c>
      <c r="C4057" s="30">
        <f>VLOOKUP(B4057,'רביות שנתיות'!B:C,2)</f>
        <v>4</v>
      </c>
      <c r="D4057" s="29">
        <f t="shared" si="63"/>
        <v>1.0738622586670132E-4</v>
      </c>
    </row>
    <row r="4058" spans="2:4" x14ac:dyDescent="0.25">
      <c r="B4058" s="1">
        <v>36929</v>
      </c>
      <c r="C4058" s="30">
        <f>VLOOKUP(B4058,'רביות שנתיות'!B:C,2)</f>
        <v>4</v>
      </c>
      <c r="D4058" s="29">
        <f t="shared" si="63"/>
        <v>1.0738622586670132E-4</v>
      </c>
    </row>
    <row r="4059" spans="2:4" x14ac:dyDescent="0.25">
      <c r="B4059" s="1">
        <v>36930</v>
      </c>
      <c r="C4059" s="30">
        <f>VLOOKUP(B4059,'רביות שנתיות'!B:C,2)</f>
        <v>4</v>
      </c>
      <c r="D4059" s="29">
        <f t="shared" si="63"/>
        <v>1.0738622586670132E-4</v>
      </c>
    </row>
    <row r="4060" spans="2:4" x14ac:dyDescent="0.25">
      <c r="B4060" s="1">
        <v>36931</v>
      </c>
      <c r="C4060" s="30">
        <f>VLOOKUP(B4060,'רביות שנתיות'!B:C,2)</f>
        <v>4</v>
      </c>
      <c r="D4060" s="29">
        <f t="shared" si="63"/>
        <v>1.0738622586670132E-4</v>
      </c>
    </row>
    <row r="4061" spans="2:4" x14ac:dyDescent="0.25">
      <c r="B4061" s="1">
        <v>36932</v>
      </c>
      <c r="C4061" s="30">
        <f>VLOOKUP(B4061,'רביות שנתיות'!B:C,2)</f>
        <v>4</v>
      </c>
      <c r="D4061" s="29">
        <f t="shared" si="63"/>
        <v>1.0738622586670132E-4</v>
      </c>
    </row>
    <row r="4062" spans="2:4" x14ac:dyDescent="0.25">
      <c r="B4062" s="1">
        <v>36933</v>
      </c>
      <c r="C4062" s="30">
        <f>VLOOKUP(B4062,'רביות שנתיות'!B:C,2)</f>
        <v>4</v>
      </c>
      <c r="D4062" s="29">
        <f t="shared" si="63"/>
        <v>1.0738622586670132E-4</v>
      </c>
    </row>
    <row r="4063" spans="2:4" x14ac:dyDescent="0.25">
      <c r="B4063" s="1">
        <v>36934</v>
      </c>
      <c r="C4063" s="30">
        <f>VLOOKUP(B4063,'רביות שנתיות'!B:C,2)</f>
        <v>4</v>
      </c>
      <c r="D4063" s="29">
        <f t="shared" si="63"/>
        <v>1.0738622586670132E-4</v>
      </c>
    </row>
    <row r="4064" spans="2:4" x14ac:dyDescent="0.25">
      <c r="B4064" s="1">
        <v>36935</v>
      </c>
      <c r="C4064" s="30">
        <f>VLOOKUP(B4064,'רביות שנתיות'!B:C,2)</f>
        <v>4</v>
      </c>
      <c r="D4064" s="29">
        <f t="shared" si="63"/>
        <v>1.0738622586670132E-4</v>
      </c>
    </row>
    <row r="4065" spans="2:4" x14ac:dyDescent="0.25">
      <c r="B4065" s="1">
        <v>36936</v>
      </c>
      <c r="C4065" s="30">
        <f>VLOOKUP(B4065,'רביות שנתיות'!B:C,2)</f>
        <v>4</v>
      </c>
      <c r="D4065" s="29">
        <f t="shared" si="63"/>
        <v>1.0738622586670132E-4</v>
      </c>
    </row>
    <row r="4066" spans="2:4" x14ac:dyDescent="0.25">
      <c r="B4066" s="1">
        <v>36937</v>
      </c>
      <c r="C4066" s="30">
        <f>VLOOKUP(B4066,'רביות שנתיות'!B:C,2)</f>
        <v>4</v>
      </c>
      <c r="D4066" s="29">
        <f t="shared" si="63"/>
        <v>1.0738622586670132E-4</v>
      </c>
    </row>
    <row r="4067" spans="2:4" x14ac:dyDescent="0.25">
      <c r="B4067" s="1">
        <v>36938</v>
      </c>
      <c r="C4067" s="30">
        <f>VLOOKUP(B4067,'רביות שנתיות'!B:C,2)</f>
        <v>4</v>
      </c>
      <c r="D4067" s="29">
        <f t="shared" si="63"/>
        <v>1.0738622586670132E-4</v>
      </c>
    </row>
    <row r="4068" spans="2:4" x14ac:dyDescent="0.25">
      <c r="B4068" s="1">
        <v>36939</v>
      </c>
      <c r="C4068" s="30">
        <f>VLOOKUP(B4068,'רביות שנתיות'!B:C,2)</f>
        <v>4</v>
      </c>
      <c r="D4068" s="29">
        <f t="shared" si="63"/>
        <v>1.0738622586670132E-4</v>
      </c>
    </row>
    <row r="4069" spans="2:4" x14ac:dyDescent="0.25">
      <c r="B4069" s="1">
        <v>36940</v>
      </c>
      <c r="C4069" s="30">
        <f>VLOOKUP(B4069,'רביות שנתיות'!B:C,2)</f>
        <v>4</v>
      </c>
      <c r="D4069" s="29">
        <f t="shared" si="63"/>
        <v>1.0738622586670132E-4</v>
      </c>
    </row>
    <row r="4070" spans="2:4" x14ac:dyDescent="0.25">
      <c r="B4070" s="1">
        <v>36941</v>
      </c>
      <c r="C4070" s="30">
        <f>VLOOKUP(B4070,'רביות שנתיות'!B:C,2)</f>
        <v>4</v>
      </c>
      <c r="D4070" s="29">
        <f t="shared" si="63"/>
        <v>1.0738622586670132E-4</v>
      </c>
    </row>
    <row r="4071" spans="2:4" x14ac:dyDescent="0.25">
      <c r="B4071" s="1">
        <v>36942</v>
      </c>
      <c r="C4071" s="30">
        <f>VLOOKUP(B4071,'רביות שנתיות'!B:C,2)</f>
        <v>4</v>
      </c>
      <c r="D4071" s="29">
        <f t="shared" si="63"/>
        <v>1.0738622586670132E-4</v>
      </c>
    </row>
    <row r="4072" spans="2:4" x14ac:dyDescent="0.25">
      <c r="B4072" s="1">
        <v>36943</v>
      </c>
      <c r="C4072" s="30">
        <f>VLOOKUP(B4072,'רביות שנתיות'!B:C,2)</f>
        <v>4</v>
      </c>
      <c r="D4072" s="29">
        <f t="shared" si="63"/>
        <v>1.0738622586670132E-4</v>
      </c>
    </row>
    <row r="4073" spans="2:4" x14ac:dyDescent="0.25">
      <c r="B4073" s="1">
        <v>36944</v>
      </c>
      <c r="C4073" s="30">
        <f>VLOOKUP(B4073,'רביות שנתיות'!B:C,2)</f>
        <v>4</v>
      </c>
      <c r="D4073" s="29">
        <f t="shared" si="63"/>
        <v>1.0738622586670132E-4</v>
      </c>
    </row>
    <row r="4074" spans="2:4" x14ac:dyDescent="0.25">
      <c r="B4074" s="1">
        <v>36945</v>
      </c>
      <c r="C4074" s="30">
        <f>VLOOKUP(B4074,'רביות שנתיות'!B:C,2)</f>
        <v>4</v>
      </c>
      <c r="D4074" s="29">
        <f t="shared" si="63"/>
        <v>1.0738622586670132E-4</v>
      </c>
    </row>
    <row r="4075" spans="2:4" x14ac:dyDescent="0.25">
      <c r="B4075" s="1">
        <v>36946</v>
      </c>
      <c r="C4075" s="30">
        <f>VLOOKUP(B4075,'רביות שנתיות'!B:C,2)</f>
        <v>4</v>
      </c>
      <c r="D4075" s="29">
        <f t="shared" si="63"/>
        <v>1.0738622586670132E-4</v>
      </c>
    </row>
    <row r="4076" spans="2:4" x14ac:dyDescent="0.25">
      <c r="B4076" s="1">
        <v>36947</v>
      </c>
      <c r="C4076" s="30">
        <f>VLOOKUP(B4076,'רביות שנתיות'!B:C,2)</f>
        <v>4</v>
      </c>
      <c r="D4076" s="29">
        <f t="shared" si="63"/>
        <v>1.0738622586670132E-4</v>
      </c>
    </row>
    <row r="4077" spans="2:4" x14ac:dyDescent="0.25">
      <c r="B4077" s="1">
        <v>36948</v>
      </c>
      <c r="C4077" s="30">
        <f>VLOOKUP(B4077,'רביות שנתיות'!B:C,2)</f>
        <v>4</v>
      </c>
      <c r="D4077" s="29">
        <f t="shared" si="63"/>
        <v>1.0738622586670132E-4</v>
      </c>
    </row>
    <row r="4078" spans="2:4" x14ac:dyDescent="0.25">
      <c r="B4078" s="1">
        <v>36949</v>
      </c>
      <c r="C4078" s="30">
        <f>VLOOKUP(B4078,'רביות שנתיות'!B:C,2)</f>
        <v>4</v>
      </c>
      <c r="D4078" s="29">
        <f t="shared" si="63"/>
        <v>1.0738622586670132E-4</v>
      </c>
    </row>
    <row r="4079" spans="2:4" x14ac:dyDescent="0.25">
      <c r="B4079" s="1">
        <v>36950</v>
      </c>
      <c r="C4079" s="30">
        <f>VLOOKUP(B4079,'רביות שנתיות'!B:C,2)</f>
        <v>4</v>
      </c>
      <c r="D4079" s="29">
        <f t="shared" si="63"/>
        <v>1.0738622586670132E-4</v>
      </c>
    </row>
    <row r="4080" spans="2:4" x14ac:dyDescent="0.25">
      <c r="B4080" s="1">
        <v>36951</v>
      </c>
      <c r="C4080" s="30">
        <f>VLOOKUP(B4080,'רביות שנתיות'!B:C,2)</f>
        <v>4</v>
      </c>
      <c r="D4080" s="29">
        <f t="shared" si="63"/>
        <v>1.0738622586670132E-4</v>
      </c>
    </row>
    <row r="4081" spans="2:4" x14ac:dyDescent="0.25">
      <c r="B4081" s="1">
        <v>36952</v>
      </c>
      <c r="C4081" s="30">
        <f>VLOOKUP(B4081,'רביות שנתיות'!B:C,2)</f>
        <v>4</v>
      </c>
      <c r="D4081" s="29">
        <f t="shared" si="63"/>
        <v>1.0738622586670132E-4</v>
      </c>
    </row>
    <row r="4082" spans="2:4" x14ac:dyDescent="0.25">
      <c r="B4082" s="1">
        <v>36953</v>
      </c>
      <c r="C4082" s="30">
        <f>VLOOKUP(B4082,'רביות שנתיות'!B:C,2)</f>
        <v>4</v>
      </c>
      <c r="D4082" s="29">
        <f t="shared" si="63"/>
        <v>1.0738622586670132E-4</v>
      </c>
    </row>
    <row r="4083" spans="2:4" x14ac:dyDescent="0.25">
      <c r="B4083" s="1">
        <v>36954</v>
      </c>
      <c r="C4083" s="30">
        <f>VLOOKUP(B4083,'רביות שנתיות'!B:C,2)</f>
        <v>4</v>
      </c>
      <c r="D4083" s="29">
        <f t="shared" si="63"/>
        <v>1.0738622586670132E-4</v>
      </c>
    </row>
    <row r="4084" spans="2:4" x14ac:dyDescent="0.25">
      <c r="B4084" s="1">
        <v>36955</v>
      </c>
      <c r="C4084" s="30">
        <f>VLOOKUP(B4084,'רביות שנתיות'!B:C,2)</f>
        <v>4</v>
      </c>
      <c r="D4084" s="29">
        <f t="shared" si="63"/>
        <v>1.0738622586670132E-4</v>
      </c>
    </row>
    <row r="4085" spans="2:4" x14ac:dyDescent="0.25">
      <c r="B4085" s="1">
        <v>36956</v>
      </c>
      <c r="C4085" s="30">
        <f>VLOOKUP(B4085,'רביות שנתיות'!B:C,2)</f>
        <v>4</v>
      </c>
      <c r="D4085" s="29">
        <f t="shared" si="63"/>
        <v>1.0738622586670132E-4</v>
      </c>
    </row>
    <row r="4086" spans="2:4" x14ac:dyDescent="0.25">
      <c r="B4086" s="1">
        <v>36957</v>
      </c>
      <c r="C4086" s="30">
        <f>VLOOKUP(B4086,'רביות שנתיות'!B:C,2)</f>
        <v>4</v>
      </c>
      <c r="D4086" s="29">
        <f t="shared" si="63"/>
        <v>1.0738622586670132E-4</v>
      </c>
    </row>
    <row r="4087" spans="2:4" x14ac:dyDescent="0.25">
      <c r="B4087" s="1">
        <v>36958</v>
      </c>
      <c r="C4087" s="30">
        <f>VLOOKUP(B4087,'רביות שנתיות'!B:C,2)</f>
        <v>4</v>
      </c>
      <c r="D4087" s="29">
        <f t="shared" si="63"/>
        <v>1.0738622586670132E-4</v>
      </c>
    </row>
    <row r="4088" spans="2:4" x14ac:dyDescent="0.25">
      <c r="B4088" s="1">
        <v>36959</v>
      </c>
      <c r="C4088" s="30">
        <f>VLOOKUP(B4088,'רביות שנתיות'!B:C,2)</f>
        <v>4</v>
      </c>
      <c r="D4088" s="29">
        <f t="shared" si="63"/>
        <v>1.0738622586670132E-4</v>
      </c>
    </row>
    <row r="4089" spans="2:4" x14ac:dyDescent="0.25">
      <c r="B4089" s="1">
        <v>36960</v>
      </c>
      <c r="C4089" s="30">
        <f>VLOOKUP(B4089,'רביות שנתיות'!B:C,2)</f>
        <v>4</v>
      </c>
      <c r="D4089" s="29">
        <f t="shared" si="63"/>
        <v>1.0738622586670132E-4</v>
      </c>
    </row>
    <row r="4090" spans="2:4" x14ac:dyDescent="0.25">
      <c r="B4090" s="1">
        <v>36961</v>
      </c>
      <c r="C4090" s="30">
        <f>VLOOKUP(B4090,'רביות שנתיות'!B:C,2)</f>
        <v>4</v>
      </c>
      <c r="D4090" s="29">
        <f t="shared" si="63"/>
        <v>1.0738622586670132E-4</v>
      </c>
    </row>
    <row r="4091" spans="2:4" x14ac:dyDescent="0.25">
      <c r="B4091" s="1">
        <v>36962</v>
      </c>
      <c r="C4091" s="30">
        <f>VLOOKUP(B4091,'רביות שנתיות'!B:C,2)</f>
        <v>4</v>
      </c>
      <c r="D4091" s="29">
        <f t="shared" si="63"/>
        <v>1.0738622586670132E-4</v>
      </c>
    </row>
    <row r="4092" spans="2:4" x14ac:dyDescent="0.25">
      <c r="B4092" s="1">
        <v>36963</v>
      </c>
      <c r="C4092" s="30">
        <f>VLOOKUP(B4092,'רביות שנתיות'!B:C,2)</f>
        <v>4</v>
      </c>
      <c r="D4092" s="29">
        <f t="shared" si="63"/>
        <v>1.0738622586670132E-4</v>
      </c>
    </row>
    <row r="4093" spans="2:4" x14ac:dyDescent="0.25">
      <c r="B4093" s="1">
        <v>36964</v>
      </c>
      <c r="C4093" s="30">
        <f>VLOOKUP(B4093,'רביות שנתיות'!B:C,2)</f>
        <v>4</v>
      </c>
      <c r="D4093" s="29">
        <f t="shared" si="63"/>
        <v>1.0738622586670132E-4</v>
      </c>
    </row>
    <row r="4094" spans="2:4" x14ac:dyDescent="0.25">
      <c r="B4094" s="1">
        <v>36965</v>
      </c>
      <c r="C4094" s="30">
        <f>VLOOKUP(B4094,'רביות שנתיות'!B:C,2)</f>
        <v>4</v>
      </c>
      <c r="D4094" s="29">
        <f t="shared" si="63"/>
        <v>1.0738622586670132E-4</v>
      </c>
    </row>
    <row r="4095" spans="2:4" x14ac:dyDescent="0.25">
      <c r="B4095" s="1">
        <v>36966</v>
      </c>
      <c r="C4095" s="30">
        <f>VLOOKUP(B4095,'רביות שנתיות'!B:C,2)</f>
        <v>4</v>
      </c>
      <c r="D4095" s="29">
        <f t="shared" si="63"/>
        <v>1.0738622586670132E-4</v>
      </c>
    </row>
    <row r="4096" spans="2:4" x14ac:dyDescent="0.25">
      <c r="B4096" s="1">
        <v>36967</v>
      </c>
      <c r="C4096" s="30">
        <f>VLOOKUP(B4096,'רביות שנתיות'!B:C,2)</f>
        <v>4</v>
      </c>
      <c r="D4096" s="29">
        <f t="shared" si="63"/>
        <v>1.0738622586670132E-4</v>
      </c>
    </row>
    <row r="4097" spans="2:4" x14ac:dyDescent="0.25">
      <c r="B4097" s="1">
        <v>36968</v>
      </c>
      <c r="C4097" s="30">
        <f>VLOOKUP(B4097,'רביות שנתיות'!B:C,2)</f>
        <v>4</v>
      </c>
      <c r="D4097" s="29">
        <f t="shared" si="63"/>
        <v>1.0738622586670132E-4</v>
      </c>
    </row>
    <row r="4098" spans="2:4" x14ac:dyDescent="0.25">
      <c r="B4098" s="1">
        <v>36969</v>
      </c>
      <c r="C4098" s="30">
        <f>VLOOKUP(B4098,'רביות שנתיות'!B:C,2)</f>
        <v>4</v>
      </c>
      <c r="D4098" s="29">
        <f t="shared" si="63"/>
        <v>1.0738622586670132E-4</v>
      </c>
    </row>
    <row r="4099" spans="2:4" x14ac:dyDescent="0.25">
      <c r="B4099" s="1">
        <v>36970</v>
      </c>
      <c r="C4099" s="30">
        <f>VLOOKUP(B4099,'רביות שנתיות'!B:C,2)</f>
        <v>4</v>
      </c>
      <c r="D4099" s="29">
        <f t="shared" si="63"/>
        <v>1.0738622586670132E-4</v>
      </c>
    </row>
    <row r="4100" spans="2:4" x14ac:dyDescent="0.25">
      <c r="B4100" s="1">
        <v>36971</v>
      </c>
      <c r="C4100" s="30">
        <f>VLOOKUP(B4100,'רביות שנתיות'!B:C,2)</f>
        <v>4</v>
      </c>
      <c r="D4100" s="29">
        <f t="shared" si="63"/>
        <v>1.0738622586670132E-4</v>
      </c>
    </row>
    <row r="4101" spans="2:4" x14ac:dyDescent="0.25">
      <c r="B4101" s="1">
        <v>36972</v>
      </c>
      <c r="C4101" s="30">
        <f>VLOOKUP(B4101,'רביות שנתיות'!B:C,2)</f>
        <v>4</v>
      </c>
      <c r="D4101" s="29">
        <f t="shared" ref="D4101:D4164" si="64">(1+C4101/100)^(1/365.25)-1</f>
        <v>1.0738622586670132E-4</v>
      </c>
    </row>
    <row r="4102" spans="2:4" x14ac:dyDescent="0.25">
      <c r="B4102" s="1">
        <v>36973</v>
      </c>
      <c r="C4102" s="30">
        <f>VLOOKUP(B4102,'רביות שנתיות'!B:C,2)</f>
        <v>4</v>
      </c>
      <c r="D4102" s="29">
        <f t="shared" si="64"/>
        <v>1.0738622586670132E-4</v>
      </c>
    </row>
    <row r="4103" spans="2:4" x14ac:dyDescent="0.25">
      <c r="B4103" s="1">
        <v>36974</v>
      </c>
      <c r="C4103" s="30">
        <f>VLOOKUP(B4103,'רביות שנתיות'!B:C,2)</f>
        <v>4</v>
      </c>
      <c r="D4103" s="29">
        <f t="shared" si="64"/>
        <v>1.0738622586670132E-4</v>
      </c>
    </row>
    <row r="4104" spans="2:4" x14ac:dyDescent="0.25">
      <c r="B4104" s="1">
        <v>36975</v>
      </c>
      <c r="C4104" s="30">
        <f>VLOOKUP(B4104,'רביות שנתיות'!B:C,2)</f>
        <v>4</v>
      </c>
      <c r="D4104" s="29">
        <f t="shared" si="64"/>
        <v>1.0738622586670132E-4</v>
      </c>
    </row>
    <row r="4105" spans="2:4" x14ac:dyDescent="0.25">
      <c r="B4105" s="1">
        <v>36976</v>
      </c>
      <c r="C4105" s="30">
        <f>VLOOKUP(B4105,'רביות שנתיות'!B:C,2)</f>
        <v>4</v>
      </c>
      <c r="D4105" s="29">
        <f t="shared" si="64"/>
        <v>1.0738622586670132E-4</v>
      </c>
    </row>
    <row r="4106" spans="2:4" x14ac:dyDescent="0.25">
      <c r="B4106" s="1">
        <v>36977</v>
      </c>
      <c r="C4106" s="30">
        <f>VLOOKUP(B4106,'רביות שנתיות'!B:C,2)</f>
        <v>4</v>
      </c>
      <c r="D4106" s="29">
        <f t="shared" si="64"/>
        <v>1.0738622586670132E-4</v>
      </c>
    </row>
    <row r="4107" spans="2:4" x14ac:dyDescent="0.25">
      <c r="B4107" s="1">
        <v>36978</v>
      </c>
      <c r="C4107" s="30">
        <f>VLOOKUP(B4107,'רביות שנתיות'!B:C,2)</f>
        <v>4</v>
      </c>
      <c r="D4107" s="29">
        <f t="shared" si="64"/>
        <v>1.0738622586670132E-4</v>
      </c>
    </row>
    <row r="4108" spans="2:4" x14ac:dyDescent="0.25">
      <c r="B4108" s="1">
        <v>36979</v>
      </c>
      <c r="C4108" s="30">
        <f>VLOOKUP(B4108,'רביות שנתיות'!B:C,2)</f>
        <v>4</v>
      </c>
      <c r="D4108" s="29">
        <f t="shared" si="64"/>
        <v>1.0738622586670132E-4</v>
      </c>
    </row>
    <row r="4109" spans="2:4" x14ac:dyDescent="0.25">
      <c r="B4109" s="1">
        <v>36980</v>
      </c>
      <c r="C4109" s="30">
        <f>VLOOKUP(B4109,'רביות שנתיות'!B:C,2)</f>
        <v>4</v>
      </c>
      <c r="D4109" s="29">
        <f t="shared" si="64"/>
        <v>1.0738622586670132E-4</v>
      </c>
    </row>
    <row r="4110" spans="2:4" x14ac:dyDescent="0.25">
      <c r="B4110" s="1">
        <v>36981</v>
      </c>
      <c r="C4110" s="30">
        <f>VLOOKUP(B4110,'רביות שנתיות'!B:C,2)</f>
        <v>4</v>
      </c>
      <c r="D4110" s="29">
        <f t="shared" si="64"/>
        <v>1.0738622586670132E-4</v>
      </c>
    </row>
    <row r="4111" spans="2:4" x14ac:dyDescent="0.25">
      <c r="B4111" s="1">
        <v>36982</v>
      </c>
      <c r="C4111" s="30">
        <f>VLOOKUP(B4111,'רביות שנתיות'!B:C,2)</f>
        <v>4</v>
      </c>
      <c r="D4111" s="29">
        <f t="shared" si="64"/>
        <v>1.0738622586670132E-4</v>
      </c>
    </row>
    <row r="4112" spans="2:4" x14ac:dyDescent="0.25">
      <c r="B4112" s="1">
        <v>36983</v>
      </c>
      <c r="C4112" s="30">
        <f>VLOOKUP(B4112,'רביות שנתיות'!B:C,2)</f>
        <v>4</v>
      </c>
      <c r="D4112" s="29">
        <f t="shared" si="64"/>
        <v>1.0738622586670132E-4</v>
      </c>
    </row>
    <row r="4113" spans="2:4" x14ac:dyDescent="0.25">
      <c r="B4113" s="1">
        <v>36984</v>
      </c>
      <c r="C4113" s="30">
        <f>VLOOKUP(B4113,'רביות שנתיות'!B:C,2)</f>
        <v>4</v>
      </c>
      <c r="D4113" s="29">
        <f t="shared" si="64"/>
        <v>1.0738622586670132E-4</v>
      </c>
    </row>
    <row r="4114" spans="2:4" x14ac:dyDescent="0.25">
      <c r="B4114" s="1">
        <v>36985</v>
      </c>
      <c r="C4114" s="30">
        <f>VLOOKUP(B4114,'רביות שנתיות'!B:C,2)</f>
        <v>4</v>
      </c>
      <c r="D4114" s="29">
        <f t="shared" si="64"/>
        <v>1.0738622586670132E-4</v>
      </c>
    </row>
    <row r="4115" spans="2:4" x14ac:dyDescent="0.25">
      <c r="B4115" s="1">
        <v>36986</v>
      </c>
      <c r="C4115" s="30">
        <f>VLOOKUP(B4115,'רביות שנתיות'!B:C,2)</f>
        <v>4</v>
      </c>
      <c r="D4115" s="29">
        <f t="shared" si="64"/>
        <v>1.0738622586670132E-4</v>
      </c>
    </row>
    <row r="4116" spans="2:4" x14ac:dyDescent="0.25">
      <c r="B4116" s="1">
        <v>36987</v>
      </c>
      <c r="C4116" s="30">
        <f>VLOOKUP(B4116,'רביות שנתיות'!B:C,2)</f>
        <v>4</v>
      </c>
      <c r="D4116" s="29">
        <f t="shared" si="64"/>
        <v>1.0738622586670132E-4</v>
      </c>
    </row>
    <row r="4117" spans="2:4" x14ac:dyDescent="0.25">
      <c r="B4117" s="1">
        <v>36988</v>
      </c>
      <c r="C4117" s="30">
        <f>VLOOKUP(B4117,'רביות שנתיות'!B:C,2)</f>
        <v>4</v>
      </c>
      <c r="D4117" s="29">
        <f t="shared" si="64"/>
        <v>1.0738622586670132E-4</v>
      </c>
    </row>
    <row r="4118" spans="2:4" x14ac:dyDescent="0.25">
      <c r="B4118" s="1">
        <v>36989</v>
      </c>
      <c r="C4118" s="30">
        <f>VLOOKUP(B4118,'רביות שנתיות'!B:C,2)</f>
        <v>4</v>
      </c>
      <c r="D4118" s="29">
        <f t="shared" si="64"/>
        <v>1.0738622586670132E-4</v>
      </c>
    </row>
    <row r="4119" spans="2:4" x14ac:dyDescent="0.25">
      <c r="B4119" s="1">
        <v>36990</v>
      </c>
      <c r="C4119" s="30">
        <f>VLOOKUP(B4119,'רביות שנתיות'!B:C,2)</f>
        <v>4</v>
      </c>
      <c r="D4119" s="29">
        <f t="shared" si="64"/>
        <v>1.0738622586670132E-4</v>
      </c>
    </row>
    <row r="4120" spans="2:4" x14ac:dyDescent="0.25">
      <c r="B4120" s="1">
        <v>36991</v>
      </c>
      <c r="C4120" s="30">
        <f>VLOOKUP(B4120,'רביות שנתיות'!B:C,2)</f>
        <v>4</v>
      </c>
      <c r="D4120" s="29">
        <f t="shared" si="64"/>
        <v>1.0738622586670132E-4</v>
      </c>
    </row>
    <row r="4121" spans="2:4" x14ac:dyDescent="0.25">
      <c r="B4121" s="1">
        <v>36992</v>
      </c>
      <c r="C4121" s="30">
        <f>VLOOKUP(B4121,'רביות שנתיות'!B:C,2)</f>
        <v>4</v>
      </c>
      <c r="D4121" s="29">
        <f t="shared" si="64"/>
        <v>1.0738622586670132E-4</v>
      </c>
    </row>
    <row r="4122" spans="2:4" x14ac:dyDescent="0.25">
      <c r="B4122" s="1">
        <v>36993</v>
      </c>
      <c r="C4122" s="30">
        <f>VLOOKUP(B4122,'רביות שנתיות'!B:C,2)</f>
        <v>4</v>
      </c>
      <c r="D4122" s="29">
        <f t="shared" si="64"/>
        <v>1.0738622586670132E-4</v>
      </c>
    </row>
    <row r="4123" spans="2:4" x14ac:dyDescent="0.25">
      <c r="B4123" s="1">
        <v>36994</v>
      </c>
      <c r="C4123" s="30">
        <f>VLOOKUP(B4123,'רביות שנתיות'!B:C,2)</f>
        <v>4</v>
      </c>
      <c r="D4123" s="29">
        <f t="shared" si="64"/>
        <v>1.0738622586670132E-4</v>
      </c>
    </row>
    <row r="4124" spans="2:4" x14ac:dyDescent="0.25">
      <c r="B4124" s="1">
        <v>36995</v>
      </c>
      <c r="C4124" s="30">
        <f>VLOOKUP(B4124,'רביות שנתיות'!B:C,2)</f>
        <v>4</v>
      </c>
      <c r="D4124" s="29">
        <f t="shared" si="64"/>
        <v>1.0738622586670132E-4</v>
      </c>
    </row>
    <row r="4125" spans="2:4" x14ac:dyDescent="0.25">
      <c r="B4125" s="1">
        <v>36996</v>
      </c>
      <c r="C4125" s="30">
        <f>VLOOKUP(B4125,'רביות שנתיות'!B:C,2)</f>
        <v>4</v>
      </c>
      <c r="D4125" s="29">
        <f t="shared" si="64"/>
        <v>1.0738622586670132E-4</v>
      </c>
    </row>
    <row r="4126" spans="2:4" x14ac:dyDescent="0.25">
      <c r="B4126" s="1">
        <v>36997</v>
      </c>
      <c r="C4126" s="30">
        <f>VLOOKUP(B4126,'רביות שנתיות'!B:C,2)</f>
        <v>4</v>
      </c>
      <c r="D4126" s="29">
        <f t="shared" si="64"/>
        <v>1.0738622586670132E-4</v>
      </c>
    </row>
    <row r="4127" spans="2:4" x14ac:dyDescent="0.25">
      <c r="B4127" s="1">
        <v>36998</v>
      </c>
      <c r="C4127" s="30">
        <f>VLOOKUP(B4127,'רביות שנתיות'!B:C,2)</f>
        <v>4</v>
      </c>
      <c r="D4127" s="29">
        <f t="shared" si="64"/>
        <v>1.0738622586670132E-4</v>
      </c>
    </row>
    <row r="4128" spans="2:4" x14ac:dyDescent="0.25">
      <c r="B4128" s="1">
        <v>36999</v>
      </c>
      <c r="C4128" s="30">
        <f>VLOOKUP(B4128,'רביות שנתיות'!B:C,2)</f>
        <v>4</v>
      </c>
      <c r="D4128" s="29">
        <f t="shared" si="64"/>
        <v>1.0738622586670132E-4</v>
      </c>
    </row>
    <row r="4129" spans="2:4" x14ac:dyDescent="0.25">
      <c r="B4129" s="1">
        <v>37000</v>
      </c>
      <c r="C4129" s="30">
        <f>VLOOKUP(B4129,'רביות שנתיות'!B:C,2)</f>
        <v>4</v>
      </c>
      <c r="D4129" s="29">
        <f t="shared" si="64"/>
        <v>1.0738622586670132E-4</v>
      </c>
    </row>
    <row r="4130" spans="2:4" x14ac:dyDescent="0.25">
      <c r="B4130" s="1">
        <v>37001</v>
      </c>
      <c r="C4130" s="30">
        <f>VLOOKUP(B4130,'רביות שנתיות'!B:C,2)</f>
        <v>4</v>
      </c>
      <c r="D4130" s="29">
        <f t="shared" si="64"/>
        <v>1.0738622586670132E-4</v>
      </c>
    </row>
    <row r="4131" spans="2:4" x14ac:dyDescent="0.25">
      <c r="B4131" s="1">
        <v>37002</v>
      </c>
      <c r="C4131" s="30">
        <f>VLOOKUP(B4131,'רביות שנתיות'!B:C,2)</f>
        <v>4</v>
      </c>
      <c r="D4131" s="29">
        <f t="shared" si="64"/>
        <v>1.0738622586670132E-4</v>
      </c>
    </row>
    <row r="4132" spans="2:4" x14ac:dyDescent="0.25">
      <c r="B4132" s="1">
        <v>37003</v>
      </c>
      <c r="C4132" s="30">
        <f>VLOOKUP(B4132,'רביות שנתיות'!B:C,2)</f>
        <v>4</v>
      </c>
      <c r="D4132" s="29">
        <f t="shared" si="64"/>
        <v>1.0738622586670132E-4</v>
      </c>
    </row>
    <row r="4133" spans="2:4" x14ac:dyDescent="0.25">
      <c r="B4133" s="1">
        <v>37004</v>
      </c>
      <c r="C4133" s="30">
        <f>VLOOKUP(B4133,'רביות שנתיות'!B:C,2)</f>
        <v>4</v>
      </c>
      <c r="D4133" s="29">
        <f t="shared" si="64"/>
        <v>1.0738622586670132E-4</v>
      </c>
    </row>
    <row r="4134" spans="2:4" x14ac:dyDescent="0.25">
      <c r="B4134" s="1">
        <v>37005</v>
      </c>
      <c r="C4134" s="30">
        <f>VLOOKUP(B4134,'רביות שנתיות'!B:C,2)</f>
        <v>4</v>
      </c>
      <c r="D4134" s="29">
        <f t="shared" si="64"/>
        <v>1.0738622586670132E-4</v>
      </c>
    </row>
    <row r="4135" spans="2:4" x14ac:dyDescent="0.25">
      <c r="B4135" s="1">
        <v>37006</v>
      </c>
      <c r="C4135" s="30">
        <f>VLOOKUP(B4135,'רביות שנתיות'!B:C,2)</f>
        <v>4</v>
      </c>
      <c r="D4135" s="29">
        <f t="shared" si="64"/>
        <v>1.0738622586670132E-4</v>
      </c>
    </row>
    <row r="4136" spans="2:4" x14ac:dyDescent="0.25">
      <c r="B4136" s="1">
        <v>37007</v>
      </c>
      <c r="C4136" s="30">
        <f>VLOOKUP(B4136,'רביות שנתיות'!B:C,2)</f>
        <v>4</v>
      </c>
      <c r="D4136" s="29">
        <f t="shared" si="64"/>
        <v>1.0738622586670132E-4</v>
      </c>
    </row>
    <row r="4137" spans="2:4" x14ac:dyDescent="0.25">
      <c r="B4137" s="1">
        <v>37008</v>
      </c>
      <c r="C4137" s="30">
        <f>VLOOKUP(B4137,'רביות שנתיות'!B:C,2)</f>
        <v>4</v>
      </c>
      <c r="D4137" s="29">
        <f t="shared" si="64"/>
        <v>1.0738622586670132E-4</v>
      </c>
    </row>
    <row r="4138" spans="2:4" x14ac:dyDescent="0.25">
      <c r="B4138" s="1">
        <v>37009</v>
      </c>
      <c r="C4138" s="30">
        <f>VLOOKUP(B4138,'רביות שנתיות'!B:C,2)</f>
        <v>4</v>
      </c>
      <c r="D4138" s="29">
        <f t="shared" si="64"/>
        <v>1.0738622586670132E-4</v>
      </c>
    </row>
    <row r="4139" spans="2:4" x14ac:dyDescent="0.25">
      <c r="B4139" s="1">
        <v>37010</v>
      </c>
      <c r="C4139" s="30">
        <f>VLOOKUP(B4139,'רביות שנתיות'!B:C,2)</f>
        <v>4</v>
      </c>
      <c r="D4139" s="29">
        <f t="shared" si="64"/>
        <v>1.0738622586670132E-4</v>
      </c>
    </row>
    <row r="4140" spans="2:4" x14ac:dyDescent="0.25">
      <c r="B4140" s="1">
        <v>37011</v>
      </c>
      <c r="C4140" s="30">
        <f>VLOOKUP(B4140,'רביות שנתיות'!B:C,2)</f>
        <v>4</v>
      </c>
      <c r="D4140" s="29">
        <f t="shared" si="64"/>
        <v>1.0738622586670132E-4</v>
      </c>
    </row>
    <row r="4141" spans="2:4" x14ac:dyDescent="0.25">
      <c r="B4141" s="1">
        <v>37012</v>
      </c>
      <c r="C4141" s="30">
        <f>VLOOKUP(B4141,'רביות שנתיות'!B:C,2)</f>
        <v>4</v>
      </c>
      <c r="D4141" s="29">
        <f t="shared" si="64"/>
        <v>1.0738622586670132E-4</v>
      </c>
    </row>
    <row r="4142" spans="2:4" x14ac:dyDescent="0.25">
      <c r="B4142" s="1">
        <v>37013</v>
      </c>
      <c r="C4142" s="30">
        <f>VLOOKUP(B4142,'רביות שנתיות'!B:C,2)</f>
        <v>4</v>
      </c>
      <c r="D4142" s="29">
        <f t="shared" si="64"/>
        <v>1.0738622586670132E-4</v>
      </c>
    </row>
    <row r="4143" spans="2:4" x14ac:dyDescent="0.25">
      <c r="B4143" s="1">
        <v>37014</v>
      </c>
      <c r="C4143" s="30">
        <f>VLOOKUP(B4143,'רביות שנתיות'!B:C,2)</f>
        <v>4</v>
      </c>
      <c r="D4143" s="29">
        <f t="shared" si="64"/>
        <v>1.0738622586670132E-4</v>
      </c>
    </row>
    <row r="4144" spans="2:4" x14ac:dyDescent="0.25">
      <c r="B4144" s="1">
        <v>37015</v>
      </c>
      <c r="C4144" s="30">
        <f>VLOOKUP(B4144,'רביות שנתיות'!B:C,2)</f>
        <v>4</v>
      </c>
      <c r="D4144" s="29">
        <f t="shared" si="64"/>
        <v>1.0738622586670132E-4</v>
      </c>
    </row>
    <row r="4145" spans="2:4" x14ac:dyDescent="0.25">
      <c r="B4145" s="1">
        <v>37016</v>
      </c>
      <c r="C4145" s="30">
        <f>VLOOKUP(B4145,'רביות שנתיות'!B:C,2)</f>
        <v>4</v>
      </c>
      <c r="D4145" s="29">
        <f t="shared" si="64"/>
        <v>1.0738622586670132E-4</v>
      </c>
    </row>
    <row r="4146" spans="2:4" x14ac:dyDescent="0.25">
      <c r="B4146" s="1">
        <v>37017</v>
      </c>
      <c r="C4146" s="30">
        <f>VLOOKUP(B4146,'רביות שנתיות'!B:C,2)</f>
        <v>4</v>
      </c>
      <c r="D4146" s="29">
        <f t="shared" si="64"/>
        <v>1.0738622586670132E-4</v>
      </c>
    </row>
    <row r="4147" spans="2:4" x14ac:dyDescent="0.25">
      <c r="B4147" s="1">
        <v>37018</v>
      </c>
      <c r="C4147" s="30">
        <f>VLOOKUP(B4147,'רביות שנתיות'!B:C,2)</f>
        <v>4</v>
      </c>
      <c r="D4147" s="29">
        <f t="shared" si="64"/>
        <v>1.0738622586670132E-4</v>
      </c>
    </row>
    <row r="4148" spans="2:4" x14ac:dyDescent="0.25">
      <c r="B4148" s="1">
        <v>37019</v>
      </c>
      <c r="C4148" s="30">
        <f>VLOOKUP(B4148,'רביות שנתיות'!B:C,2)</f>
        <v>4</v>
      </c>
      <c r="D4148" s="29">
        <f t="shared" si="64"/>
        <v>1.0738622586670132E-4</v>
      </c>
    </row>
    <row r="4149" spans="2:4" x14ac:dyDescent="0.25">
      <c r="B4149" s="1">
        <v>37020</v>
      </c>
      <c r="C4149" s="30">
        <f>VLOOKUP(B4149,'רביות שנתיות'!B:C,2)</f>
        <v>4</v>
      </c>
      <c r="D4149" s="29">
        <f t="shared" si="64"/>
        <v>1.0738622586670132E-4</v>
      </c>
    </row>
    <row r="4150" spans="2:4" x14ac:dyDescent="0.25">
      <c r="B4150" s="1">
        <v>37021</v>
      </c>
      <c r="C4150" s="30">
        <f>VLOOKUP(B4150,'רביות שנתיות'!B:C,2)</f>
        <v>4</v>
      </c>
      <c r="D4150" s="29">
        <f t="shared" si="64"/>
        <v>1.0738622586670132E-4</v>
      </c>
    </row>
    <row r="4151" spans="2:4" x14ac:dyDescent="0.25">
      <c r="B4151" s="1">
        <v>37022</v>
      </c>
      <c r="C4151" s="30">
        <f>VLOOKUP(B4151,'רביות שנתיות'!B:C,2)</f>
        <v>4</v>
      </c>
      <c r="D4151" s="29">
        <f t="shared" si="64"/>
        <v>1.0738622586670132E-4</v>
      </c>
    </row>
    <row r="4152" spans="2:4" x14ac:dyDescent="0.25">
      <c r="B4152" s="1">
        <v>37023</v>
      </c>
      <c r="C4152" s="30">
        <f>VLOOKUP(B4152,'רביות שנתיות'!B:C,2)</f>
        <v>4</v>
      </c>
      <c r="D4152" s="29">
        <f t="shared" si="64"/>
        <v>1.0738622586670132E-4</v>
      </c>
    </row>
    <row r="4153" spans="2:4" x14ac:dyDescent="0.25">
      <c r="B4153" s="1">
        <v>37024</v>
      </c>
      <c r="C4153" s="30">
        <f>VLOOKUP(B4153,'רביות שנתיות'!B:C,2)</f>
        <v>4</v>
      </c>
      <c r="D4153" s="29">
        <f t="shared" si="64"/>
        <v>1.0738622586670132E-4</v>
      </c>
    </row>
    <row r="4154" spans="2:4" x14ac:dyDescent="0.25">
      <c r="B4154" s="1">
        <v>37025</v>
      </c>
      <c r="C4154" s="30">
        <f>VLOOKUP(B4154,'רביות שנתיות'!B:C,2)</f>
        <v>4</v>
      </c>
      <c r="D4154" s="29">
        <f t="shared" si="64"/>
        <v>1.0738622586670132E-4</v>
      </c>
    </row>
    <row r="4155" spans="2:4" x14ac:dyDescent="0.25">
      <c r="B4155" s="1">
        <v>37026</v>
      </c>
      <c r="C4155" s="30">
        <f>VLOOKUP(B4155,'רביות שנתיות'!B:C,2)</f>
        <v>4</v>
      </c>
      <c r="D4155" s="29">
        <f t="shared" si="64"/>
        <v>1.0738622586670132E-4</v>
      </c>
    </row>
    <row r="4156" spans="2:4" x14ac:dyDescent="0.25">
      <c r="B4156" s="1">
        <v>37027</v>
      </c>
      <c r="C4156" s="30">
        <f>VLOOKUP(B4156,'רביות שנתיות'!B:C,2)</f>
        <v>4</v>
      </c>
      <c r="D4156" s="29">
        <f t="shared" si="64"/>
        <v>1.0738622586670132E-4</v>
      </c>
    </row>
    <row r="4157" spans="2:4" x14ac:dyDescent="0.25">
      <c r="B4157" s="1">
        <v>37028</v>
      </c>
      <c r="C4157" s="30">
        <f>VLOOKUP(B4157,'רביות שנתיות'!B:C,2)</f>
        <v>4</v>
      </c>
      <c r="D4157" s="29">
        <f t="shared" si="64"/>
        <v>1.0738622586670132E-4</v>
      </c>
    </row>
    <row r="4158" spans="2:4" x14ac:dyDescent="0.25">
      <c r="B4158" s="1">
        <v>37029</v>
      </c>
      <c r="C4158" s="30">
        <f>VLOOKUP(B4158,'רביות שנתיות'!B:C,2)</f>
        <v>4</v>
      </c>
      <c r="D4158" s="29">
        <f t="shared" si="64"/>
        <v>1.0738622586670132E-4</v>
      </c>
    </row>
    <row r="4159" spans="2:4" x14ac:dyDescent="0.25">
      <c r="B4159" s="1">
        <v>37030</v>
      </c>
      <c r="C4159" s="30">
        <f>VLOOKUP(B4159,'רביות שנתיות'!B:C,2)</f>
        <v>4</v>
      </c>
      <c r="D4159" s="29">
        <f t="shared" si="64"/>
        <v>1.0738622586670132E-4</v>
      </c>
    </row>
    <row r="4160" spans="2:4" x14ac:dyDescent="0.25">
      <c r="B4160" s="1">
        <v>37031</v>
      </c>
      <c r="C4160" s="30">
        <f>VLOOKUP(B4160,'רביות שנתיות'!B:C,2)</f>
        <v>4</v>
      </c>
      <c r="D4160" s="29">
        <f t="shared" si="64"/>
        <v>1.0738622586670132E-4</v>
      </c>
    </row>
    <row r="4161" spans="2:4" x14ac:dyDescent="0.25">
      <c r="B4161" s="1">
        <v>37032</v>
      </c>
      <c r="C4161" s="30">
        <f>VLOOKUP(B4161,'רביות שנתיות'!B:C,2)</f>
        <v>4</v>
      </c>
      <c r="D4161" s="29">
        <f t="shared" si="64"/>
        <v>1.0738622586670132E-4</v>
      </c>
    </row>
    <row r="4162" spans="2:4" x14ac:dyDescent="0.25">
      <c r="B4162" s="1">
        <v>37033</v>
      </c>
      <c r="C4162" s="30">
        <f>VLOOKUP(B4162,'רביות שנתיות'!B:C,2)</f>
        <v>4</v>
      </c>
      <c r="D4162" s="29">
        <f t="shared" si="64"/>
        <v>1.0738622586670132E-4</v>
      </c>
    </row>
    <row r="4163" spans="2:4" x14ac:dyDescent="0.25">
      <c r="B4163" s="1">
        <v>37034</v>
      </c>
      <c r="C4163" s="30">
        <f>VLOOKUP(B4163,'רביות שנתיות'!B:C,2)</f>
        <v>4</v>
      </c>
      <c r="D4163" s="29">
        <f t="shared" si="64"/>
        <v>1.0738622586670132E-4</v>
      </c>
    </row>
    <row r="4164" spans="2:4" x14ac:dyDescent="0.25">
      <c r="B4164" s="1">
        <v>37035</v>
      </c>
      <c r="C4164" s="30">
        <f>VLOOKUP(B4164,'רביות שנתיות'!B:C,2)</f>
        <v>4</v>
      </c>
      <c r="D4164" s="29">
        <f t="shared" si="64"/>
        <v>1.0738622586670132E-4</v>
      </c>
    </row>
    <row r="4165" spans="2:4" x14ac:dyDescent="0.25">
      <c r="B4165" s="1">
        <v>37036</v>
      </c>
      <c r="C4165" s="30">
        <f>VLOOKUP(B4165,'רביות שנתיות'!B:C,2)</f>
        <v>4</v>
      </c>
      <c r="D4165" s="29">
        <f t="shared" ref="D4165:D4228" si="65">(1+C4165/100)^(1/365.25)-1</f>
        <v>1.0738622586670132E-4</v>
      </c>
    </row>
    <row r="4166" spans="2:4" x14ac:dyDescent="0.25">
      <c r="B4166" s="1">
        <v>37037</v>
      </c>
      <c r="C4166" s="30">
        <f>VLOOKUP(B4166,'רביות שנתיות'!B:C,2)</f>
        <v>4</v>
      </c>
      <c r="D4166" s="29">
        <f t="shared" si="65"/>
        <v>1.0738622586670132E-4</v>
      </c>
    </row>
    <row r="4167" spans="2:4" x14ac:dyDescent="0.25">
      <c r="B4167" s="1">
        <v>37038</v>
      </c>
      <c r="C4167" s="30">
        <f>VLOOKUP(B4167,'רביות שנתיות'!B:C,2)</f>
        <v>4</v>
      </c>
      <c r="D4167" s="29">
        <f t="shared" si="65"/>
        <v>1.0738622586670132E-4</v>
      </c>
    </row>
    <row r="4168" spans="2:4" x14ac:dyDescent="0.25">
      <c r="B4168" s="1">
        <v>37039</v>
      </c>
      <c r="C4168" s="30">
        <f>VLOOKUP(B4168,'רביות שנתיות'!B:C,2)</f>
        <v>4</v>
      </c>
      <c r="D4168" s="29">
        <f t="shared" si="65"/>
        <v>1.0738622586670132E-4</v>
      </c>
    </row>
    <row r="4169" spans="2:4" x14ac:dyDescent="0.25">
      <c r="B4169" s="1">
        <v>37040</v>
      </c>
      <c r="C4169" s="30">
        <f>VLOOKUP(B4169,'רביות שנתיות'!B:C,2)</f>
        <v>4</v>
      </c>
      <c r="D4169" s="29">
        <f t="shared" si="65"/>
        <v>1.0738622586670132E-4</v>
      </c>
    </row>
    <row r="4170" spans="2:4" x14ac:dyDescent="0.25">
      <c r="B4170" s="1">
        <v>37041</v>
      </c>
      <c r="C4170" s="30">
        <f>VLOOKUP(B4170,'רביות שנתיות'!B:C,2)</f>
        <v>4</v>
      </c>
      <c r="D4170" s="29">
        <f t="shared" si="65"/>
        <v>1.0738622586670132E-4</v>
      </c>
    </row>
    <row r="4171" spans="2:4" x14ac:dyDescent="0.25">
      <c r="B4171" s="1">
        <v>37042</v>
      </c>
      <c r="C4171" s="30">
        <f>VLOOKUP(B4171,'רביות שנתיות'!B:C,2)</f>
        <v>4</v>
      </c>
      <c r="D4171" s="29">
        <f t="shared" si="65"/>
        <v>1.0738622586670132E-4</v>
      </c>
    </row>
    <row r="4172" spans="2:4" x14ac:dyDescent="0.25">
      <c r="B4172" s="1">
        <v>37043</v>
      </c>
      <c r="C4172" s="30">
        <f>VLOOKUP(B4172,'רביות שנתיות'!B:C,2)</f>
        <v>4</v>
      </c>
      <c r="D4172" s="29">
        <f t="shared" si="65"/>
        <v>1.0738622586670132E-4</v>
      </c>
    </row>
    <row r="4173" spans="2:4" x14ac:dyDescent="0.25">
      <c r="B4173" s="1">
        <v>37044</v>
      </c>
      <c r="C4173" s="30">
        <f>VLOOKUP(B4173,'רביות שנתיות'!B:C,2)</f>
        <v>4</v>
      </c>
      <c r="D4173" s="29">
        <f t="shared" si="65"/>
        <v>1.0738622586670132E-4</v>
      </c>
    </row>
    <row r="4174" spans="2:4" x14ac:dyDescent="0.25">
      <c r="B4174" s="1">
        <v>37045</v>
      </c>
      <c r="C4174" s="30">
        <f>VLOOKUP(B4174,'רביות שנתיות'!B:C,2)</f>
        <v>4</v>
      </c>
      <c r="D4174" s="29">
        <f t="shared" si="65"/>
        <v>1.0738622586670132E-4</v>
      </c>
    </row>
    <row r="4175" spans="2:4" x14ac:dyDescent="0.25">
      <c r="B4175" s="1">
        <v>37046</v>
      </c>
      <c r="C4175" s="30">
        <f>VLOOKUP(B4175,'רביות שנתיות'!B:C,2)</f>
        <v>4</v>
      </c>
      <c r="D4175" s="29">
        <f t="shared" si="65"/>
        <v>1.0738622586670132E-4</v>
      </c>
    </row>
    <row r="4176" spans="2:4" x14ac:dyDescent="0.25">
      <c r="B4176" s="1">
        <v>37047</v>
      </c>
      <c r="C4176" s="30">
        <f>VLOOKUP(B4176,'רביות שנתיות'!B:C,2)</f>
        <v>4</v>
      </c>
      <c r="D4176" s="29">
        <f t="shared" si="65"/>
        <v>1.0738622586670132E-4</v>
      </c>
    </row>
    <row r="4177" spans="2:4" x14ac:dyDescent="0.25">
      <c r="B4177" s="1">
        <v>37048</v>
      </c>
      <c r="C4177" s="30">
        <f>VLOOKUP(B4177,'רביות שנתיות'!B:C,2)</f>
        <v>4</v>
      </c>
      <c r="D4177" s="29">
        <f t="shared" si="65"/>
        <v>1.0738622586670132E-4</v>
      </c>
    </row>
    <row r="4178" spans="2:4" x14ac:dyDescent="0.25">
      <c r="B4178" s="1">
        <v>37049</v>
      </c>
      <c r="C4178" s="30">
        <f>VLOOKUP(B4178,'רביות שנתיות'!B:C,2)</f>
        <v>4</v>
      </c>
      <c r="D4178" s="29">
        <f t="shared" si="65"/>
        <v>1.0738622586670132E-4</v>
      </c>
    </row>
    <row r="4179" spans="2:4" x14ac:dyDescent="0.25">
      <c r="B4179" s="1">
        <v>37050</v>
      </c>
      <c r="C4179" s="30">
        <f>VLOOKUP(B4179,'רביות שנתיות'!B:C,2)</f>
        <v>4</v>
      </c>
      <c r="D4179" s="29">
        <f t="shared" si="65"/>
        <v>1.0738622586670132E-4</v>
      </c>
    </row>
    <row r="4180" spans="2:4" x14ac:dyDescent="0.25">
      <c r="B4180" s="1">
        <v>37051</v>
      </c>
      <c r="C4180" s="30">
        <f>VLOOKUP(B4180,'רביות שנתיות'!B:C,2)</f>
        <v>4</v>
      </c>
      <c r="D4180" s="29">
        <f t="shared" si="65"/>
        <v>1.0738622586670132E-4</v>
      </c>
    </row>
    <row r="4181" spans="2:4" x14ac:dyDescent="0.25">
      <c r="B4181" s="1">
        <v>37052</v>
      </c>
      <c r="C4181" s="30">
        <f>VLOOKUP(B4181,'רביות שנתיות'!B:C,2)</f>
        <v>4</v>
      </c>
      <c r="D4181" s="29">
        <f t="shared" si="65"/>
        <v>1.0738622586670132E-4</v>
      </c>
    </row>
    <row r="4182" spans="2:4" x14ac:dyDescent="0.25">
      <c r="B4182" s="1">
        <v>37053</v>
      </c>
      <c r="C4182" s="30">
        <f>VLOOKUP(B4182,'רביות שנתיות'!B:C,2)</f>
        <v>4</v>
      </c>
      <c r="D4182" s="29">
        <f t="shared" si="65"/>
        <v>1.0738622586670132E-4</v>
      </c>
    </row>
    <row r="4183" spans="2:4" x14ac:dyDescent="0.25">
      <c r="B4183" s="1">
        <v>37054</v>
      </c>
      <c r="C4183" s="30">
        <f>VLOOKUP(B4183,'רביות שנתיות'!B:C,2)</f>
        <v>4</v>
      </c>
      <c r="D4183" s="29">
        <f t="shared" si="65"/>
        <v>1.0738622586670132E-4</v>
      </c>
    </row>
    <row r="4184" spans="2:4" x14ac:dyDescent="0.25">
      <c r="B4184" s="1">
        <v>37055</v>
      </c>
      <c r="C4184" s="30">
        <f>VLOOKUP(B4184,'רביות שנתיות'!B:C,2)</f>
        <v>4</v>
      </c>
      <c r="D4184" s="29">
        <f t="shared" si="65"/>
        <v>1.0738622586670132E-4</v>
      </c>
    </row>
    <row r="4185" spans="2:4" x14ac:dyDescent="0.25">
      <c r="B4185" s="1">
        <v>37056</v>
      </c>
      <c r="C4185" s="30">
        <f>VLOOKUP(B4185,'רביות שנתיות'!B:C,2)</f>
        <v>4</v>
      </c>
      <c r="D4185" s="29">
        <f t="shared" si="65"/>
        <v>1.0738622586670132E-4</v>
      </c>
    </row>
    <row r="4186" spans="2:4" x14ac:dyDescent="0.25">
      <c r="B4186" s="1">
        <v>37057</v>
      </c>
      <c r="C4186" s="30">
        <f>VLOOKUP(B4186,'רביות שנתיות'!B:C,2)</f>
        <v>4</v>
      </c>
      <c r="D4186" s="29">
        <f t="shared" si="65"/>
        <v>1.0738622586670132E-4</v>
      </c>
    </row>
    <row r="4187" spans="2:4" x14ac:dyDescent="0.25">
      <c r="B4187" s="1">
        <v>37058</v>
      </c>
      <c r="C4187" s="30">
        <f>VLOOKUP(B4187,'רביות שנתיות'!B:C,2)</f>
        <v>4</v>
      </c>
      <c r="D4187" s="29">
        <f t="shared" si="65"/>
        <v>1.0738622586670132E-4</v>
      </c>
    </row>
    <row r="4188" spans="2:4" x14ac:dyDescent="0.25">
      <c r="B4188" s="1">
        <v>37059</v>
      </c>
      <c r="C4188" s="30">
        <f>VLOOKUP(B4188,'רביות שנתיות'!B:C,2)</f>
        <v>4</v>
      </c>
      <c r="D4188" s="29">
        <f t="shared" si="65"/>
        <v>1.0738622586670132E-4</v>
      </c>
    </row>
    <row r="4189" spans="2:4" x14ac:dyDescent="0.25">
      <c r="B4189" s="1">
        <v>37060</v>
      </c>
      <c r="C4189" s="30">
        <f>VLOOKUP(B4189,'רביות שנתיות'!B:C,2)</f>
        <v>4</v>
      </c>
      <c r="D4189" s="29">
        <f t="shared" si="65"/>
        <v>1.0738622586670132E-4</v>
      </c>
    </row>
    <row r="4190" spans="2:4" x14ac:dyDescent="0.25">
      <c r="B4190" s="1">
        <v>37061</v>
      </c>
      <c r="C4190" s="30">
        <f>VLOOKUP(B4190,'רביות שנתיות'!B:C,2)</f>
        <v>4</v>
      </c>
      <c r="D4190" s="29">
        <f t="shared" si="65"/>
        <v>1.0738622586670132E-4</v>
      </c>
    </row>
    <row r="4191" spans="2:4" x14ac:dyDescent="0.25">
      <c r="B4191" s="1">
        <v>37062</v>
      </c>
      <c r="C4191" s="30">
        <f>VLOOKUP(B4191,'רביות שנתיות'!B:C,2)</f>
        <v>4</v>
      </c>
      <c r="D4191" s="29">
        <f t="shared" si="65"/>
        <v>1.0738622586670132E-4</v>
      </c>
    </row>
    <row r="4192" spans="2:4" x14ac:dyDescent="0.25">
      <c r="B4192" s="1">
        <v>37063</v>
      </c>
      <c r="C4192" s="30">
        <f>VLOOKUP(B4192,'רביות שנתיות'!B:C,2)</f>
        <v>4</v>
      </c>
      <c r="D4192" s="29">
        <f t="shared" si="65"/>
        <v>1.0738622586670132E-4</v>
      </c>
    </row>
    <row r="4193" spans="2:4" x14ac:dyDescent="0.25">
      <c r="B4193" s="1">
        <v>37064</v>
      </c>
      <c r="C4193" s="30">
        <f>VLOOKUP(B4193,'רביות שנתיות'!B:C,2)</f>
        <v>4</v>
      </c>
      <c r="D4193" s="29">
        <f t="shared" si="65"/>
        <v>1.0738622586670132E-4</v>
      </c>
    </row>
    <row r="4194" spans="2:4" x14ac:dyDescent="0.25">
      <c r="B4194" s="1">
        <v>37065</v>
      </c>
      <c r="C4194" s="30">
        <f>VLOOKUP(B4194,'רביות שנתיות'!B:C,2)</f>
        <v>4</v>
      </c>
      <c r="D4194" s="29">
        <f t="shared" si="65"/>
        <v>1.0738622586670132E-4</v>
      </c>
    </row>
    <row r="4195" spans="2:4" x14ac:dyDescent="0.25">
      <c r="B4195" s="1">
        <v>37066</v>
      </c>
      <c r="C4195" s="30">
        <f>VLOOKUP(B4195,'רביות שנתיות'!B:C,2)</f>
        <v>4</v>
      </c>
      <c r="D4195" s="29">
        <f t="shared" si="65"/>
        <v>1.0738622586670132E-4</v>
      </c>
    </row>
    <row r="4196" spans="2:4" x14ac:dyDescent="0.25">
      <c r="B4196" s="1">
        <v>37067</v>
      </c>
      <c r="C4196" s="30">
        <f>VLOOKUP(B4196,'רביות שנתיות'!B:C,2)</f>
        <v>4</v>
      </c>
      <c r="D4196" s="29">
        <f t="shared" si="65"/>
        <v>1.0738622586670132E-4</v>
      </c>
    </row>
    <row r="4197" spans="2:4" x14ac:dyDescent="0.25">
      <c r="B4197" s="1">
        <v>37068</v>
      </c>
      <c r="C4197" s="30">
        <f>VLOOKUP(B4197,'רביות שנתיות'!B:C,2)</f>
        <v>4</v>
      </c>
      <c r="D4197" s="29">
        <f t="shared" si="65"/>
        <v>1.0738622586670132E-4</v>
      </c>
    </row>
    <row r="4198" spans="2:4" x14ac:dyDescent="0.25">
      <c r="B4198" s="1">
        <v>37069</v>
      </c>
      <c r="C4198" s="30">
        <f>VLOOKUP(B4198,'רביות שנתיות'!B:C,2)</f>
        <v>4</v>
      </c>
      <c r="D4198" s="29">
        <f t="shared" si="65"/>
        <v>1.0738622586670132E-4</v>
      </c>
    </row>
    <row r="4199" spans="2:4" x14ac:dyDescent="0.25">
      <c r="B4199" s="1">
        <v>37070</v>
      </c>
      <c r="C4199" s="30">
        <f>VLOOKUP(B4199,'רביות שנתיות'!B:C,2)</f>
        <v>4</v>
      </c>
      <c r="D4199" s="29">
        <f t="shared" si="65"/>
        <v>1.0738622586670132E-4</v>
      </c>
    </row>
    <row r="4200" spans="2:4" x14ac:dyDescent="0.25">
      <c r="B4200" s="1">
        <v>37071</v>
      </c>
      <c r="C4200" s="30">
        <f>VLOOKUP(B4200,'רביות שנתיות'!B:C,2)</f>
        <v>4</v>
      </c>
      <c r="D4200" s="29">
        <f t="shared" si="65"/>
        <v>1.0738622586670132E-4</v>
      </c>
    </row>
    <row r="4201" spans="2:4" x14ac:dyDescent="0.25">
      <c r="B4201" s="1">
        <v>37072</v>
      </c>
      <c r="C4201" s="30">
        <f>VLOOKUP(B4201,'רביות שנתיות'!B:C,2)</f>
        <v>4</v>
      </c>
      <c r="D4201" s="29">
        <f t="shared" si="65"/>
        <v>1.0738622586670132E-4</v>
      </c>
    </row>
    <row r="4202" spans="2:4" x14ac:dyDescent="0.25">
      <c r="B4202" s="1">
        <v>37073</v>
      </c>
      <c r="C4202" s="30">
        <f>VLOOKUP(B4202,'רביות שנתיות'!B:C,2)</f>
        <v>4</v>
      </c>
      <c r="D4202" s="29">
        <f t="shared" si="65"/>
        <v>1.0738622586670132E-4</v>
      </c>
    </row>
    <row r="4203" spans="2:4" x14ac:dyDescent="0.25">
      <c r="B4203" s="1">
        <v>37074</v>
      </c>
      <c r="C4203" s="30">
        <f>VLOOKUP(B4203,'רביות שנתיות'!B:C,2)</f>
        <v>4</v>
      </c>
      <c r="D4203" s="29">
        <f t="shared" si="65"/>
        <v>1.0738622586670132E-4</v>
      </c>
    </row>
    <row r="4204" spans="2:4" x14ac:dyDescent="0.25">
      <c r="B4204" s="1">
        <v>37075</v>
      </c>
      <c r="C4204" s="30">
        <f>VLOOKUP(B4204,'רביות שנתיות'!B:C,2)</f>
        <v>4</v>
      </c>
      <c r="D4204" s="29">
        <f t="shared" si="65"/>
        <v>1.0738622586670132E-4</v>
      </c>
    </row>
    <row r="4205" spans="2:4" x14ac:dyDescent="0.25">
      <c r="B4205" s="1">
        <v>37076</v>
      </c>
      <c r="C4205" s="30">
        <f>VLOOKUP(B4205,'רביות שנתיות'!B:C,2)</f>
        <v>4</v>
      </c>
      <c r="D4205" s="29">
        <f t="shared" si="65"/>
        <v>1.0738622586670132E-4</v>
      </c>
    </row>
    <row r="4206" spans="2:4" x14ac:dyDescent="0.25">
      <c r="B4206" s="1">
        <v>37077</v>
      </c>
      <c r="C4206" s="30">
        <f>VLOOKUP(B4206,'רביות שנתיות'!B:C,2)</f>
        <v>4</v>
      </c>
      <c r="D4206" s="29">
        <f t="shared" si="65"/>
        <v>1.0738622586670132E-4</v>
      </c>
    </row>
    <row r="4207" spans="2:4" x14ac:dyDescent="0.25">
      <c r="B4207" s="1">
        <v>37078</v>
      </c>
      <c r="C4207" s="30">
        <f>VLOOKUP(B4207,'רביות שנתיות'!B:C,2)</f>
        <v>4</v>
      </c>
      <c r="D4207" s="29">
        <f t="shared" si="65"/>
        <v>1.0738622586670132E-4</v>
      </c>
    </row>
    <row r="4208" spans="2:4" x14ac:dyDescent="0.25">
      <c r="B4208" s="1">
        <v>37079</v>
      </c>
      <c r="C4208" s="30">
        <f>VLOOKUP(B4208,'רביות שנתיות'!B:C,2)</f>
        <v>4</v>
      </c>
      <c r="D4208" s="29">
        <f t="shared" si="65"/>
        <v>1.0738622586670132E-4</v>
      </c>
    </row>
    <row r="4209" spans="2:4" x14ac:dyDescent="0.25">
      <c r="B4209" s="1">
        <v>37080</v>
      </c>
      <c r="C4209" s="30">
        <f>VLOOKUP(B4209,'רביות שנתיות'!B:C,2)</f>
        <v>4</v>
      </c>
      <c r="D4209" s="29">
        <f t="shared" si="65"/>
        <v>1.0738622586670132E-4</v>
      </c>
    </row>
    <row r="4210" spans="2:4" x14ac:dyDescent="0.25">
      <c r="B4210" s="1">
        <v>37081</v>
      </c>
      <c r="C4210" s="30">
        <f>VLOOKUP(B4210,'רביות שנתיות'!B:C,2)</f>
        <v>4</v>
      </c>
      <c r="D4210" s="29">
        <f t="shared" si="65"/>
        <v>1.0738622586670132E-4</v>
      </c>
    </row>
    <row r="4211" spans="2:4" x14ac:dyDescent="0.25">
      <c r="B4211" s="1">
        <v>37082</v>
      </c>
      <c r="C4211" s="30">
        <f>VLOOKUP(B4211,'רביות שנתיות'!B:C,2)</f>
        <v>4</v>
      </c>
      <c r="D4211" s="29">
        <f t="shared" si="65"/>
        <v>1.0738622586670132E-4</v>
      </c>
    </row>
    <row r="4212" spans="2:4" x14ac:dyDescent="0.25">
      <c r="B4212" s="1">
        <v>37083</v>
      </c>
      <c r="C4212" s="30">
        <f>VLOOKUP(B4212,'רביות שנתיות'!B:C,2)</f>
        <v>4</v>
      </c>
      <c r="D4212" s="29">
        <f t="shared" si="65"/>
        <v>1.0738622586670132E-4</v>
      </c>
    </row>
    <row r="4213" spans="2:4" x14ac:dyDescent="0.25">
      <c r="B4213" s="1">
        <v>37084</v>
      </c>
      <c r="C4213" s="30">
        <f>VLOOKUP(B4213,'רביות שנתיות'!B:C,2)</f>
        <v>4</v>
      </c>
      <c r="D4213" s="29">
        <f t="shared" si="65"/>
        <v>1.0738622586670132E-4</v>
      </c>
    </row>
    <row r="4214" spans="2:4" x14ac:dyDescent="0.25">
      <c r="B4214" s="1">
        <v>37085</v>
      </c>
      <c r="C4214" s="30">
        <f>VLOOKUP(B4214,'רביות שנתיות'!B:C,2)</f>
        <v>4</v>
      </c>
      <c r="D4214" s="29">
        <f t="shared" si="65"/>
        <v>1.0738622586670132E-4</v>
      </c>
    </row>
    <row r="4215" spans="2:4" x14ac:dyDescent="0.25">
      <c r="B4215" s="1">
        <v>37086</v>
      </c>
      <c r="C4215" s="30">
        <f>VLOOKUP(B4215,'רביות שנתיות'!B:C,2)</f>
        <v>4</v>
      </c>
      <c r="D4215" s="29">
        <f t="shared" si="65"/>
        <v>1.0738622586670132E-4</v>
      </c>
    </row>
    <row r="4216" spans="2:4" x14ac:dyDescent="0.25">
      <c r="B4216" s="1">
        <v>37087</v>
      </c>
      <c r="C4216" s="30">
        <f>VLOOKUP(B4216,'רביות שנתיות'!B:C,2)</f>
        <v>4</v>
      </c>
      <c r="D4216" s="29">
        <f t="shared" si="65"/>
        <v>1.0738622586670132E-4</v>
      </c>
    </row>
    <row r="4217" spans="2:4" x14ac:dyDescent="0.25">
      <c r="B4217" s="1">
        <v>37088</v>
      </c>
      <c r="C4217" s="30">
        <f>VLOOKUP(B4217,'רביות שנתיות'!B:C,2)</f>
        <v>4</v>
      </c>
      <c r="D4217" s="29">
        <f t="shared" si="65"/>
        <v>1.0738622586670132E-4</v>
      </c>
    </row>
    <row r="4218" spans="2:4" x14ac:dyDescent="0.25">
      <c r="B4218" s="1">
        <v>37089</v>
      </c>
      <c r="C4218" s="30">
        <f>VLOOKUP(B4218,'רביות שנתיות'!B:C,2)</f>
        <v>4</v>
      </c>
      <c r="D4218" s="29">
        <f t="shared" si="65"/>
        <v>1.0738622586670132E-4</v>
      </c>
    </row>
    <row r="4219" spans="2:4" x14ac:dyDescent="0.25">
      <c r="B4219" s="1">
        <v>37090</v>
      </c>
      <c r="C4219" s="30">
        <f>VLOOKUP(B4219,'רביות שנתיות'!B:C,2)</f>
        <v>4</v>
      </c>
      <c r="D4219" s="29">
        <f t="shared" si="65"/>
        <v>1.0738622586670132E-4</v>
      </c>
    </row>
    <row r="4220" spans="2:4" x14ac:dyDescent="0.25">
      <c r="B4220" s="1">
        <v>37091</v>
      </c>
      <c r="C4220" s="30">
        <f>VLOOKUP(B4220,'רביות שנתיות'!B:C,2)</f>
        <v>4</v>
      </c>
      <c r="D4220" s="29">
        <f t="shared" si="65"/>
        <v>1.0738622586670132E-4</v>
      </c>
    </row>
    <row r="4221" spans="2:4" x14ac:dyDescent="0.25">
      <c r="B4221" s="1">
        <v>37092</v>
      </c>
      <c r="C4221" s="30">
        <f>VLOOKUP(B4221,'רביות שנתיות'!B:C,2)</f>
        <v>4</v>
      </c>
      <c r="D4221" s="29">
        <f t="shared" si="65"/>
        <v>1.0738622586670132E-4</v>
      </c>
    </row>
    <row r="4222" spans="2:4" x14ac:dyDescent="0.25">
      <c r="B4222" s="1">
        <v>37093</v>
      </c>
      <c r="C4222" s="30">
        <f>VLOOKUP(B4222,'רביות שנתיות'!B:C,2)</f>
        <v>4</v>
      </c>
      <c r="D4222" s="29">
        <f t="shared" si="65"/>
        <v>1.0738622586670132E-4</v>
      </c>
    </row>
    <row r="4223" spans="2:4" x14ac:dyDescent="0.25">
      <c r="B4223" s="1">
        <v>37094</v>
      </c>
      <c r="C4223" s="30">
        <f>VLOOKUP(B4223,'רביות שנתיות'!B:C,2)</f>
        <v>4</v>
      </c>
      <c r="D4223" s="29">
        <f t="shared" si="65"/>
        <v>1.0738622586670132E-4</v>
      </c>
    </row>
    <row r="4224" spans="2:4" x14ac:dyDescent="0.25">
      <c r="B4224" s="1">
        <v>37095</v>
      </c>
      <c r="C4224" s="30">
        <f>VLOOKUP(B4224,'רביות שנתיות'!B:C,2)</f>
        <v>4</v>
      </c>
      <c r="D4224" s="29">
        <f t="shared" si="65"/>
        <v>1.0738622586670132E-4</v>
      </c>
    </row>
    <row r="4225" spans="2:4" x14ac:dyDescent="0.25">
      <c r="B4225" s="1">
        <v>37096</v>
      </c>
      <c r="C4225" s="30">
        <f>VLOOKUP(B4225,'רביות שנתיות'!B:C,2)</f>
        <v>4</v>
      </c>
      <c r="D4225" s="29">
        <f t="shared" si="65"/>
        <v>1.0738622586670132E-4</v>
      </c>
    </row>
    <row r="4226" spans="2:4" x14ac:dyDescent="0.25">
      <c r="B4226" s="1">
        <v>37097</v>
      </c>
      <c r="C4226" s="30">
        <f>VLOOKUP(B4226,'רביות שנתיות'!B:C,2)</f>
        <v>4</v>
      </c>
      <c r="D4226" s="29">
        <f t="shared" si="65"/>
        <v>1.0738622586670132E-4</v>
      </c>
    </row>
    <row r="4227" spans="2:4" x14ac:dyDescent="0.25">
      <c r="B4227" s="1">
        <v>37098</v>
      </c>
      <c r="C4227" s="30">
        <f>VLOOKUP(B4227,'רביות שנתיות'!B:C,2)</f>
        <v>4</v>
      </c>
      <c r="D4227" s="29">
        <f t="shared" si="65"/>
        <v>1.0738622586670132E-4</v>
      </c>
    </row>
    <row r="4228" spans="2:4" x14ac:dyDescent="0.25">
      <c r="B4228" s="1">
        <v>37099</v>
      </c>
      <c r="C4228" s="30">
        <f>VLOOKUP(B4228,'רביות שנתיות'!B:C,2)</f>
        <v>4</v>
      </c>
      <c r="D4228" s="29">
        <f t="shared" si="65"/>
        <v>1.0738622586670132E-4</v>
      </c>
    </row>
    <row r="4229" spans="2:4" x14ac:dyDescent="0.25">
      <c r="B4229" s="1">
        <v>37100</v>
      </c>
      <c r="C4229" s="30">
        <f>VLOOKUP(B4229,'רביות שנתיות'!B:C,2)</f>
        <v>4</v>
      </c>
      <c r="D4229" s="29">
        <f t="shared" ref="D4229:D4292" si="66">(1+C4229/100)^(1/365.25)-1</f>
        <v>1.0738622586670132E-4</v>
      </c>
    </row>
    <row r="4230" spans="2:4" x14ac:dyDescent="0.25">
      <c r="B4230" s="1">
        <v>37101</v>
      </c>
      <c r="C4230" s="30">
        <f>VLOOKUP(B4230,'רביות שנתיות'!B:C,2)</f>
        <v>4</v>
      </c>
      <c r="D4230" s="29">
        <f t="shared" si="66"/>
        <v>1.0738622586670132E-4</v>
      </c>
    </row>
    <row r="4231" spans="2:4" x14ac:dyDescent="0.25">
      <c r="B4231" s="1">
        <v>37102</v>
      </c>
      <c r="C4231" s="30">
        <f>VLOOKUP(B4231,'רביות שנתיות'!B:C,2)</f>
        <v>4</v>
      </c>
      <c r="D4231" s="29">
        <f t="shared" si="66"/>
        <v>1.0738622586670132E-4</v>
      </c>
    </row>
    <row r="4232" spans="2:4" x14ac:dyDescent="0.25">
      <c r="B4232" s="1">
        <v>37103</v>
      </c>
      <c r="C4232" s="30">
        <f>VLOOKUP(B4232,'רביות שנתיות'!B:C,2)</f>
        <v>4</v>
      </c>
      <c r="D4232" s="29">
        <f t="shared" si="66"/>
        <v>1.0738622586670132E-4</v>
      </c>
    </row>
    <row r="4233" spans="2:4" x14ac:dyDescent="0.25">
      <c r="B4233" s="1">
        <v>37104</v>
      </c>
      <c r="C4233" s="30">
        <f>VLOOKUP(B4233,'רביות שנתיות'!B:C,2)</f>
        <v>4</v>
      </c>
      <c r="D4233" s="29">
        <f t="shared" si="66"/>
        <v>1.0738622586670132E-4</v>
      </c>
    </row>
    <row r="4234" spans="2:4" x14ac:dyDescent="0.25">
      <c r="B4234" s="1">
        <v>37105</v>
      </c>
      <c r="C4234" s="30">
        <f>VLOOKUP(B4234,'רביות שנתיות'!B:C,2)</f>
        <v>4</v>
      </c>
      <c r="D4234" s="29">
        <f t="shared" si="66"/>
        <v>1.0738622586670132E-4</v>
      </c>
    </row>
    <row r="4235" spans="2:4" x14ac:dyDescent="0.25">
      <c r="B4235" s="1">
        <v>37106</v>
      </c>
      <c r="C4235" s="30">
        <f>VLOOKUP(B4235,'רביות שנתיות'!B:C,2)</f>
        <v>4</v>
      </c>
      <c r="D4235" s="29">
        <f t="shared" si="66"/>
        <v>1.0738622586670132E-4</v>
      </c>
    </row>
    <row r="4236" spans="2:4" x14ac:dyDescent="0.25">
      <c r="B4236" s="1">
        <v>37107</v>
      </c>
      <c r="C4236" s="30">
        <f>VLOOKUP(B4236,'רביות שנתיות'!B:C,2)</f>
        <v>4</v>
      </c>
      <c r="D4236" s="29">
        <f t="shared" si="66"/>
        <v>1.0738622586670132E-4</v>
      </c>
    </row>
    <row r="4237" spans="2:4" x14ac:dyDescent="0.25">
      <c r="B4237" s="1">
        <v>37108</v>
      </c>
      <c r="C4237" s="30">
        <f>VLOOKUP(B4237,'רביות שנתיות'!B:C,2)</f>
        <v>4</v>
      </c>
      <c r="D4237" s="29">
        <f t="shared" si="66"/>
        <v>1.0738622586670132E-4</v>
      </c>
    </row>
    <row r="4238" spans="2:4" x14ac:dyDescent="0.25">
      <c r="B4238" s="1">
        <v>37109</v>
      </c>
      <c r="C4238" s="30">
        <f>VLOOKUP(B4238,'רביות שנתיות'!B:C,2)</f>
        <v>4</v>
      </c>
      <c r="D4238" s="29">
        <f t="shared" si="66"/>
        <v>1.0738622586670132E-4</v>
      </c>
    </row>
    <row r="4239" spans="2:4" x14ac:dyDescent="0.25">
      <c r="B4239" s="1">
        <v>37110</v>
      </c>
      <c r="C4239" s="30">
        <f>VLOOKUP(B4239,'רביות שנתיות'!B:C,2)</f>
        <v>4</v>
      </c>
      <c r="D4239" s="29">
        <f t="shared" si="66"/>
        <v>1.0738622586670132E-4</v>
      </c>
    </row>
    <row r="4240" spans="2:4" x14ac:dyDescent="0.25">
      <c r="B4240" s="1">
        <v>37111</v>
      </c>
      <c r="C4240" s="30">
        <f>VLOOKUP(B4240,'רביות שנתיות'!B:C,2)</f>
        <v>4</v>
      </c>
      <c r="D4240" s="29">
        <f t="shared" si="66"/>
        <v>1.0738622586670132E-4</v>
      </c>
    </row>
    <row r="4241" spans="2:4" x14ac:dyDescent="0.25">
      <c r="B4241" s="1">
        <v>37112</v>
      </c>
      <c r="C4241" s="30">
        <f>VLOOKUP(B4241,'רביות שנתיות'!B:C,2)</f>
        <v>4</v>
      </c>
      <c r="D4241" s="29">
        <f t="shared" si="66"/>
        <v>1.0738622586670132E-4</v>
      </c>
    </row>
    <row r="4242" spans="2:4" x14ac:dyDescent="0.25">
      <c r="B4242" s="1">
        <v>37113</v>
      </c>
      <c r="C4242" s="30">
        <f>VLOOKUP(B4242,'רביות שנתיות'!B:C,2)</f>
        <v>4</v>
      </c>
      <c r="D4242" s="29">
        <f t="shared" si="66"/>
        <v>1.0738622586670132E-4</v>
      </c>
    </row>
    <row r="4243" spans="2:4" x14ac:dyDescent="0.25">
      <c r="B4243" s="1">
        <v>37114</v>
      </c>
      <c r="C4243" s="30">
        <f>VLOOKUP(B4243,'רביות שנתיות'!B:C,2)</f>
        <v>4</v>
      </c>
      <c r="D4243" s="29">
        <f t="shared" si="66"/>
        <v>1.0738622586670132E-4</v>
      </c>
    </row>
    <row r="4244" spans="2:4" x14ac:dyDescent="0.25">
      <c r="B4244" s="1">
        <v>37115</v>
      </c>
      <c r="C4244" s="30">
        <f>VLOOKUP(B4244,'רביות שנתיות'!B:C,2)</f>
        <v>4</v>
      </c>
      <c r="D4244" s="29">
        <f t="shared" si="66"/>
        <v>1.0738622586670132E-4</v>
      </c>
    </row>
    <row r="4245" spans="2:4" x14ac:dyDescent="0.25">
      <c r="B4245" s="1">
        <v>37116</v>
      </c>
      <c r="C4245" s="30">
        <f>VLOOKUP(B4245,'רביות שנתיות'!B:C,2)</f>
        <v>4</v>
      </c>
      <c r="D4245" s="29">
        <f t="shared" si="66"/>
        <v>1.0738622586670132E-4</v>
      </c>
    </row>
    <row r="4246" spans="2:4" x14ac:dyDescent="0.25">
      <c r="B4246" s="1">
        <v>37117</v>
      </c>
      <c r="C4246" s="30">
        <f>VLOOKUP(B4246,'רביות שנתיות'!B:C,2)</f>
        <v>4</v>
      </c>
      <c r="D4246" s="29">
        <f t="shared" si="66"/>
        <v>1.0738622586670132E-4</v>
      </c>
    </row>
    <row r="4247" spans="2:4" x14ac:dyDescent="0.25">
      <c r="B4247" s="1">
        <v>37118</v>
      </c>
      <c r="C4247" s="30">
        <f>VLOOKUP(B4247,'רביות שנתיות'!B:C,2)</f>
        <v>4</v>
      </c>
      <c r="D4247" s="29">
        <f t="shared" si="66"/>
        <v>1.0738622586670132E-4</v>
      </c>
    </row>
    <row r="4248" spans="2:4" x14ac:dyDescent="0.25">
      <c r="B4248" s="1">
        <v>37119</v>
      </c>
      <c r="C4248" s="30">
        <f>VLOOKUP(B4248,'רביות שנתיות'!B:C,2)</f>
        <v>4</v>
      </c>
      <c r="D4248" s="29">
        <f t="shared" si="66"/>
        <v>1.0738622586670132E-4</v>
      </c>
    </row>
    <row r="4249" spans="2:4" x14ac:dyDescent="0.25">
      <c r="B4249" s="1">
        <v>37120</v>
      </c>
      <c r="C4249" s="30">
        <f>VLOOKUP(B4249,'רביות שנתיות'!B:C,2)</f>
        <v>4</v>
      </c>
      <c r="D4249" s="29">
        <f t="shared" si="66"/>
        <v>1.0738622586670132E-4</v>
      </c>
    </row>
    <row r="4250" spans="2:4" x14ac:dyDescent="0.25">
      <c r="B4250" s="1">
        <v>37121</v>
      </c>
      <c r="C4250" s="30">
        <f>VLOOKUP(B4250,'רביות שנתיות'!B:C,2)</f>
        <v>4</v>
      </c>
      <c r="D4250" s="29">
        <f t="shared" si="66"/>
        <v>1.0738622586670132E-4</v>
      </c>
    </row>
    <row r="4251" spans="2:4" x14ac:dyDescent="0.25">
      <c r="B4251" s="1">
        <v>37122</v>
      </c>
      <c r="C4251" s="30">
        <f>VLOOKUP(B4251,'רביות שנתיות'!B:C,2)</f>
        <v>4</v>
      </c>
      <c r="D4251" s="29">
        <f t="shared" si="66"/>
        <v>1.0738622586670132E-4</v>
      </c>
    </row>
    <row r="4252" spans="2:4" x14ac:dyDescent="0.25">
      <c r="B4252" s="1">
        <v>37123</v>
      </c>
      <c r="C4252" s="30">
        <f>VLOOKUP(B4252,'רביות שנתיות'!B:C,2)</f>
        <v>4</v>
      </c>
      <c r="D4252" s="29">
        <f t="shared" si="66"/>
        <v>1.0738622586670132E-4</v>
      </c>
    </row>
    <row r="4253" spans="2:4" x14ac:dyDescent="0.25">
      <c r="B4253" s="1">
        <v>37124</v>
      </c>
      <c r="C4253" s="30">
        <f>VLOOKUP(B4253,'רביות שנתיות'!B:C,2)</f>
        <v>4</v>
      </c>
      <c r="D4253" s="29">
        <f t="shared" si="66"/>
        <v>1.0738622586670132E-4</v>
      </c>
    </row>
    <row r="4254" spans="2:4" x14ac:dyDescent="0.25">
      <c r="B4254" s="1">
        <v>37125</v>
      </c>
      <c r="C4254" s="30">
        <f>VLOOKUP(B4254,'רביות שנתיות'!B:C,2)</f>
        <v>4</v>
      </c>
      <c r="D4254" s="29">
        <f t="shared" si="66"/>
        <v>1.0738622586670132E-4</v>
      </c>
    </row>
    <row r="4255" spans="2:4" x14ac:dyDescent="0.25">
      <c r="B4255" s="1">
        <v>37126</v>
      </c>
      <c r="C4255" s="30">
        <f>VLOOKUP(B4255,'רביות שנתיות'!B:C,2)</f>
        <v>4</v>
      </c>
      <c r="D4255" s="29">
        <f t="shared" si="66"/>
        <v>1.0738622586670132E-4</v>
      </c>
    </row>
    <row r="4256" spans="2:4" x14ac:dyDescent="0.25">
      <c r="B4256" s="1">
        <v>37127</v>
      </c>
      <c r="C4256" s="30">
        <f>VLOOKUP(B4256,'רביות שנתיות'!B:C,2)</f>
        <v>4</v>
      </c>
      <c r="D4256" s="29">
        <f t="shared" si="66"/>
        <v>1.0738622586670132E-4</v>
      </c>
    </row>
    <row r="4257" spans="2:4" x14ac:dyDescent="0.25">
      <c r="B4257" s="1">
        <v>37128</v>
      </c>
      <c r="C4257" s="30">
        <f>VLOOKUP(B4257,'רביות שנתיות'!B:C,2)</f>
        <v>4</v>
      </c>
      <c r="D4257" s="29">
        <f t="shared" si="66"/>
        <v>1.0738622586670132E-4</v>
      </c>
    </row>
    <row r="4258" spans="2:4" x14ac:dyDescent="0.25">
      <c r="B4258" s="1">
        <v>37129</v>
      </c>
      <c r="C4258" s="30">
        <f>VLOOKUP(B4258,'רביות שנתיות'!B:C,2)</f>
        <v>4</v>
      </c>
      <c r="D4258" s="29">
        <f t="shared" si="66"/>
        <v>1.0738622586670132E-4</v>
      </c>
    </row>
    <row r="4259" spans="2:4" x14ac:dyDescent="0.25">
      <c r="B4259" s="1">
        <v>37130</v>
      </c>
      <c r="C4259" s="30">
        <f>VLOOKUP(B4259,'רביות שנתיות'!B:C,2)</f>
        <v>4</v>
      </c>
      <c r="D4259" s="29">
        <f t="shared" si="66"/>
        <v>1.0738622586670132E-4</v>
      </c>
    </row>
    <row r="4260" spans="2:4" x14ac:dyDescent="0.25">
      <c r="B4260" s="1">
        <v>37131</v>
      </c>
      <c r="C4260" s="30">
        <f>VLOOKUP(B4260,'רביות שנתיות'!B:C,2)</f>
        <v>4</v>
      </c>
      <c r="D4260" s="29">
        <f t="shared" si="66"/>
        <v>1.0738622586670132E-4</v>
      </c>
    </row>
    <row r="4261" spans="2:4" x14ac:dyDescent="0.25">
      <c r="B4261" s="1">
        <v>37132</v>
      </c>
      <c r="C4261" s="30">
        <f>VLOOKUP(B4261,'רביות שנתיות'!B:C,2)</f>
        <v>4</v>
      </c>
      <c r="D4261" s="29">
        <f t="shared" si="66"/>
        <v>1.0738622586670132E-4</v>
      </c>
    </row>
    <row r="4262" spans="2:4" x14ac:dyDescent="0.25">
      <c r="B4262" s="1">
        <v>37133</v>
      </c>
      <c r="C4262" s="30">
        <f>VLOOKUP(B4262,'רביות שנתיות'!B:C,2)</f>
        <v>4</v>
      </c>
      <c r="D4262" s="29">
        <f t="shared" si="66"/>
        <v>1.0738622586670132E-4</v>
      </c>
    </row>
    <row r="4263" spans="2:4" x14ac:dyDescent="0.25">
      <c r="B4263" s="1">
        <v>37134</v>
      </c>
      <c r="C4263" s="30">
        <f>VLOOKUP(B4263,'רביות שנתיות'!B:C,2)</f>
        <v>4</v>
      </c>
      <c r="D4263" s="29">
        <f t="shared" si="66"/>
        <v>1.0738622586670132E-4</v>
      </c>
    </row>
    <row r="4264" spans="2:4" x14ac:dyDescent="0.25">
      <c r="B4264" s="1">
        <v>37135</v>
      </c>
      <c r="C4264" s="30">
        <f>VLOOKUP(B4264,'רביות שנתיות'!B:C,2)</f>
        <v>4</v>
      </c>
      <c r="D4264" s="29">
        <f t="shared" si="66"/>
        <v>1.0738622586670132E-4</v>
      </c>
    </row>
    <row r="4265" spans="2:4" x14ac:dyDescent="0.25">
      <c r="B4265" s="1">
        <v>37136</v>
      </c>
      <c r="C4265" s="30">
        <f>VLOOKUP(B4265,'רביות שנתיות'!B:C,2)</f>
        <v>4</v>
      </c>
      <c r="D4265" s="29">
        <f t="shared" si="66"/>
        <v>1.0738622586670132E-4</v>
      </c>
    </row>
    <row r="4266" spans="2:4" x14ac:dyDescent="0.25">
      <c r="B4266" s="1">
        <v>37137</v>
      </c>
      <c r="C4266" s="30">
        <f>VLOOKUP(B4266,'רביות שנתיות'!B:C,2)</f>
        <v>4</v>
      </c>
      <c r="D4266" s="29">
        <f t="shared" si="66"/>
        <v>1.0738622586670132E-4</v>
      </c>
    </row>
    <row r="4267" spans="2:4" x14ac:dyDescent="0.25">
      <c r="B4267" s="1">
        <v>37138</v>
      </c>
      <c r="C4267" s="30">
        <f>VLOOKUP(B4267,'רביות שנתיות'!B:C,2)</f>
        <v>4</v>
      </c>
      <c r="D4267" s="29">
        <f t="shared" si="66"/>
        <v>1.0738622586670132E-4</v>
      </c>
    </row>
    <row r="4268" spans="2:4" x14ac:dyDescent="0.25">
      <c r="B4268" s="1">
        <v>37139</v>
      </c>
      <c r="C4268" s="30">
        <f>VLOOKUP(B4268,'רביות שנתיות'!B:C,2)</f>
        <v>4</v>
      </c>
      <c r="D4268" s="29">
        <f t="shared" si="66"/>
        <v>1.0738622586670132E-4</v>
      </c>
    </row>
    <row r="4269" spans="2:4" x14ac:dyDescent="0.25">
      <c r="B4269" s="1">
        <v>37140</v>
      </c>
      <c r="C4269" s="30">
        <f>VLOOKUP(B4269,'רביות שנתיות'!B:C,2)</f>
        <v>4</v>
      </c>
      <c r="D4269" s="29">
        <f t="shared" si="66"/>
        <v>1.0738622586670132E-4</v>
      </c>
    </row>
    <row r="4270" spans="2:4" x14ac:dyDescent="0.25">
      <c r="B4270" s="1">
        <v>37141</v>
      </c>
      <c r="C4270" s="30">
        <f>VLOOKUP(B4270,'רביות שנתיות'!B:C,2)</f>
        <v>4</v>
      </c>
      <c r="D4270" s="29">
        <f t="shared" si="66"/>
        <v>1.0738622586670132E-4</v>
      </c>
    </row>
    <row r="4271" spans="2:4" x14ac:dyDescent="0.25">
      <c r="B4271" s="1">
        <v>37142</v>
      </c>
      <c r="C4271" s="30">
        <f>VLOOKUP(B4271,'רביות שנתיות'!B:C,2)</f>
        <v>4</v>
      </c>
      <c r="D4271" s="29">
        <f t="shared" si="66"/>
        <v>1.0738622586670132E-4</v>
      </c>
    </row>
    <row r="4272" spans="2:4" x14ac:dyDescent="0.25">
      <c r="B4272" s="1">
        <v>37143</v>
      </c>
      <c r="C4272" s="30">
        <f>VLOOKUP(B4272,'רביות שנתיות'!B:C,2)</f>
        <v>4</v>
      </c>
      <c r="D4272" s="29">
        <f t="shared" si="66"/>
        <v>1.0738622586670132E-4</v>
      </c>
    </row>
    <row r="4273" spans="2:4" x14ac:dyDescent="0.25">
      <c r="B4273" s="1">
        <v>37144</v>
      </c>
      <c r="C4273" s="30">
        <f>VLOOKUP(B4273,'רביות שנתיות'!B:C,2)</f>
        <v>4</v>
      </c>
      <c r="D4273" s="29">
        <f t="shared" si="66"/>
        <v>1.0738622586670132E-4</v>
      </c>
    </row>
    <row r="4274" spans="2:4" x14ac:dyDescent="0.25">
      <c r="B4274" s="1">
        <v>37145</v>
      </c>
      <c r="C4274" s="30">
        <f>VLOOKUP(B4274,'רביות שנתיות'!B:C,2)</f>
        <v>4</v>
      </c>
      <c r="D4274" s="29">
        <f t="shared" si="66"/>
        <v>1.0738622586670132E-4</v>
      </c>
    </row>
    <row r="4275" spans="2:4" x14ac:dyDescent="0.25">
      <c r="B4275" s="1">
        <v>37146</v>
      </c>
      <c r="C4275" s="30">
        <f>VLOOKUP(B4275,'רביות שנתיות'!B:C,2)</f>
        <v>4</v>
      </c>
      <c r="D4275" s="29">
        <f t="shared" si="66"/>
        <v>1.0738622586670132E-4</v>
      </c>
    </row>
    <row r="4276" spans="2:4" x14ac:dyDescent="0.25">
      <c r="B4276" s="1">
        <v>37147</v>
      </c>
      <c r="C4276" s="30">
        <f>VLOOKUP(B4276,'רביות שנתיות'!B:C,2)</f>
        <v>4</v>
      </c>
      <c r="D4276" s="29">
        <f t="shared" si="66"/>
        <v>1.0738622586670132E-4</v>
      </c>
    </row>
    <row r="4277" spans="2:4" x14ac:dyDescent="0.25">
      <c r="B4277" s="1">
        <v>37148</v>
      </c>
      <c r="C4277" s="30">
        <f>VLOOKUP(B4277,'רביות שנתיות'!B:C,2)</f>
        <v>4</v>
      </c>
      <c r="D4277" s="29">
        <f t="shared" si="66"/>
        <v>1.0738622586670132E-4</v>
      </c>
    </row>
    <row r="4278" spans="2:4" x14ac:dyDescent="0.25">
      <c r="B4278" s="1">
        <v>37149</v>
      </c>
      <c r="C4278" s="30">
        <f>VLOOKUP(B4278,'רביות שנתיות'!B:C,2)</f>
        <v>4</v>
      </c>
      <c r="D4278" s="29">
        <f t="shared" si="66"/>
        <v>1.0738622586670132E-4</v>
      </c>
    </row>
    <row r="4279" spans="2:4" x14ac:dyDescent="0.25">
      <c r="B4279" s="1">
        <v>37150</v>
      </c>
      <c r="C4279" s="30">
        <f>VLOOKUP(B4279,'רביות שנתיות'!B:C,2)</f>
        <v>4</v>
      </c>
      <c r="D4279" s="29">
        <f t="shared" si="66"/>
        <v>1.0738622586670132E-4</v>
      </c>
    </row>
    <row r="4280" spans="2:4" x14ac:dyDescent="0.25">
      <c r="B4280" s="1">
        <v>37151</v>
      </c>
      <c r="C4280" s="30">
        <f>VLOOKUP(B4280,'רביות שנתיות'!B:C,2)</f>
        <v>4</v>
      </c>
      <c r="D4280" s="29">
        <f t="shared" si="66"/>
        <v>1.0738622586670132E-4</v>
      </c>
    </row>
    <row r="4281" spans="2:4" x14ac:dyDescent="0.25">
      <c r="B4281" s="1">
        <v>37152</v>
      </c>
      <c r="C4281" s="30">
        <f>VLOOKUP(B4281,'רביות שנתיות'!B:C,2)</f>
        <v>4</v>
      </c>
      <c r="D4281" s="29">
        <f t="shared" si="66"/>
        <v>1.0738622586670132E-4</v>
      </c>
    </row>
    <row r="4282" spans="2:4" x14ac:dyDescent="0.25">
      <c r="B4282" s="1">
        <v>37153</v>
      </c>
      <c r="C4282" s="30">
        <f>VLOOKUP(B4282,'רביות שנתיות'!B:C,2)</f>
        <v>4</v>
      </c>
      <c r="D4282" s="29">
        <f t="shared" si="66"/>
        <v>1.0738622586670132E-4</v>
      </c>
    </row>
    <row r="4283" spans="2:4" x14ac:dyDescent="0.25">
      <c r="B4283" s="1">
        <v>37154</v>
      </c>
      <c r="C4283" s="30">
        <f>VLOOKUP(B4283,'רביות שנתיות'!B:C,2)</f>
        <v>4</v>
      </c>
      <c r="D4283" s="29">
        <f t="shared" si="66"/>
        <v>1.0738622586670132E-4</v>
      </c>
    </row>
    <row r="4284" spans="2:4" x14ac:dyDescent="0.25">
      <c r="B4284" s="1">
        <v>37155</v>
      </c>
      <c r="C4284" s="30">
        <f>VLOOKUP(B4284,'רביות שנתיות'!B:C,2)</f>
        <v>4</v>
      </c>
      <c r="D4284" s="29">
        <f t="shared" si="66"/>
        <v>1.0738622586670132E-4</v>
      </c>
    </row>
    <row r="4285" spans="2:4" x14ac:dyDescent="0.25">
      <c r="B4285" s="1">
        <v>37156</v>
      </c>
      <c r="C4285" s="30">
        <f>VLOOKUP(B4285,'רביות שנתיות'!B:C,2)</f>
        <v>4</v>
      </c>
      <c r="D4285" s="29">
        <f t="shared" si="66"/>
        <v>1.0738622586670132E-4</v>
      </c>
    </row>
    <row r="4286" spans="2:4" x14ac:dyDescent="0.25">
      <c r="B4286" s="1">
        <v>37157</v>
      </c>
      <c r="C4286" s="30">
        <f>VLOOKUP(B4286,'רביות שנתיות'!B:C,2)</f>
        <v>4</v>
      </c>
      <c r="D4286" s="29">
        <f t="shared" si="66"/>
        <v>1.0738622586670132E-4</v>
      </c>
    </row>
    <row r="4287" spans="2:4" x14ac:dyDescent="0.25">
      <c r="B4287" s="1">
        <v>37158</v>
      </c>
      <c r="C4287" s="30">
        <f>VLOOKUP(B4287,'רביות שנתיות'!B:C,2)</f>
        <v>4</v>
      </c>
      <c r="D4287" s="29">
        <f t="shared" si="66"/>
        <v>1.0738622586670132E-4</v>
      </c>
    </row>
    <row r="4288" spans="2:4" x14ac:dyDescent="0.25">
      <c r="B4288" s="1">
        <v>37159</v>
      </c>
      <c r="C4288" s="30">
        <f>VLOOKUP(B4288,'רביות שנתיות'!B:C,2)</f>
        <v>4</v>
      </c>
      <c r="D4288" s="29">
        <f t="shared" si="66"/>
        <v>1.0738622586670132E-4</v>
      </c>
    </row>
    <row r="4289" spans="2:4" x14ac:dyDescent="0.25">
      <c r="B4289" s="1">
        <v>37160</v>
      </c>
      <c r="C4289" s="30">
        <f>VLOOKUP(B4289,'רביות שנתיות'!B:C,2)</f>
        <v>4</v>
      </c>
      <c r="D4289" s="29">
        <f t="shared" si="66"/>
        <v>1.0738622586670132E-4</v>
      </c>
    </row>
    <row r="4290" spans="2:4" x14ac:dyDescent="0.25">
      <c r="B4290" s="1">
        <v>37161</v>
      </c>
      <c r="C4290" s="30">
        <f>VLOOKUP(B4290,'רביות שנתיות'!B:C,2)</f>
        <v>4</v>
      </c>
      <c r="D4290" s="29">
        <f t="shared" si="66"/>
        <v>1.0738622586670132E-4</v>
      </c>
    </row>
    <row r="4291" spans="2:4" x14ac:dyDescent="0.25">
      <c r="B4291" s="1">
        <v>37162</v>
      </c>
      <c r="C4291" s="30">
        <f>VLOOKUP(B4291,'רביות שנתיות'!B:C,2)</f>
        <v>4</v>
      </c>
      <c r="D4291" s="29">
        <f t="shared" si="66"/>
        <v>1.0738622586670132E-4</v>
      </c>
    </row>
    <row r="4292" spans="2:4" x14ac:dyDescent="0.25">
      <c r="B4292" s="1">
        <v>37163</v>
      </c>
      <c r="C4292" s="30">
        <f>VLOOKUP(B4292,'רביות שנתיות'!B:C,2)</f>
        <v>4</v>
      </c>
      <c r="D4292" s="29">
        <f t="shared" si="66"/>
        <v>1.0738622586670132E-4</v>
      </c>
    </row>
    <row r="4293" spans="2:4" x14ac:dyDescent="0.25">
      <c r="B4293" s="1">
        <v>37164</v>
      </c>
      <c r="C4293" s="30">
        <f>VLOOKUP(B4293,'רביות שנתיות'!B:C,2)</f>
        <v>4</v>
      </c>
      <c r="D4293" s="29">
        <f t="shared" ref="D4293:D4356" si="67">(1+C4293/100)^(1/365.25)-1</f>
        <v>1.0738622586670132E-4</v>
      </c>
    </row>
    <row r="4294" spans="2:4" x14ac:dyDescent="0.25">
      <c r="B4294" s="1">
        <v>37165</v>
      </c>
      <c r="C4294" s="30">
        <f>VLOOKUP(B4294,'רביות שנתיות'!B:C,2)</f>
        <v>4</v>
      </c>
      <c r="D4294" s="29">
        <f t="shared" si="67"/>
        <v>1.0738622586670132E-4</v>
      </c>
    </row>
    <row r="4295" spans="2:4" x14ac:dyDescent="0.25">
      <c r="B4295" s="1">
        <v>37166</v>
      </c>
      <c r="C4295" s="30">
        <f>VLOOKUP(B4295,'רביות שנתיות'!B:C,2)</f>
        <v>4</v>
      </c>
      <c r="D4295" s="29">
        <f t="shared" si="67"/>
        <v>1.0738622586670132E-4</v>
      </c>
    </row>
    <row r="4296" spans="2:4" x14ac:dyDescent="0.25">
      <c r="B4296" s="1">
        <v>37167</v>
      </c>
      <c r="C4296" s="30">
        <f>VLOOKUP(B4296,'רביות שנתיות'!B:C,2)</f>
        <v>4</v>
      </c>
      <c r="D4296" s="29">
        <f t="shared" si="67"/>
        <v>1.0738622586670132E-4</v>
      </c>
    </row>
    <row r="4297" spans="2:4" x14ac:dyDescent="0.25">
      <c r="B4297" s="1">
        <v>37168</v>
      </c>
      <c r="C4297" s="30">
        <f>VLOOKUP(B4297,'רביות שנתיות'!B:C,2)</f>
        <v>4</v>
      </c>
      <c r="D4297" s="29">
        <f t="shared" si="67"/>
        <v>1.0738622586670132E-4</v>
      </c>
    </row>
    <row r="4298" spans="2:4" x14ac:dyDescent="0.25">
      <c r="B4298" s="1">
        <v>37169</v>
      </c>
      <c r="C4298" s="30">
        <f>VLOOKUP(B4298,'רביות שנתיות'!B:C,2)</f>
        <v>4</v>
      </c>
      <c r="D4298" s="29">
        <f t="shared" si="67"/>
        <v>1.0738622586670132E-4</v>
      </c>
    </row>
    <row r="4299" spans="2:4" x14ac:dyDescent="0.25">
      <c r="B4299" s="1">
        <v>37170</v>
      </c>
      <c r="C4299" s="30">
        <f>VLOOKUP(B4299,'רביות שנתיות'!B:C,2)</f>
        <v>4</v>
      </c>
      <c r="D4299" s="29">
        <f t="shared" si="67"/>
        <v>1.0738622586670132E-4</v>
      </c>
    </row>
    <row r="4300" spans="2:4" x14ac:dyDescent="0.25">
      <c r="B4300" s="1">
        <v>37171</v>
      </c>
      <c r="C4300" s="30">
        <f>VLOOKUP(B4300,'רביות שנתיות'!B:C,2)</f>
        <v>4</v>
      </c>
      <c r="D4300" s="29">
        <f t="shared" si="67"/>
        <v>1.0738622586670132E-4</v>
      </c>
    </row>
    <row r="4301" spans="2:4" x14ac:dyDescent="0.25">
      <c r="B4301" s="1">
        <v>37172</v>
      </c>
      <c r="C4301" s="30">
        <f>VLOOKUP(B4301,'רביות שנתיות'!B:C,2)</f>
        <v>4</v>
      </c>
      <c r="D4301" s="29">
        <f t="shared" si="67"/>
        <v>1.0738622586670132E-4</v>
      </c>
    </row>
    <row r="4302" spans="2:4" x14ac:dyDescent="0.25">
      <c r="B4302" s="1">
        <v>37173</v>
      </c>
      <c r="C4302" s="30">
        <f>VLOOKUP(B4302,'רביות שנתיות'!B:C,2)</f>
        <v>4</v>
      </c>
      <c r="D4302" s="29">
        <f t="shared" si="67"/>
        <v>1.0738622586670132E-4</v>
      </c>
    </row>
    <row r="4303" spans="2:4" x14ac:dyDescent="0.25">
      <c r="B4303" s="1">
        <v>37174</v>
      </c>
      <c r="C4303" s="30">
        <f>VLOOKUP(B4303,'רביות שנתיות'!B:C,2)</f>
        <v>4</v>
      </c>
      <c r="D4303" s="29">
        <f t="shared" si="67"/>
        <v>1.0738622586670132E-4</v>
      </c>
    </row>
    <row r="4304" spans="2:4" x14ac:dyDescent="0.25">
      <c r="B4304" s="1">
        <v>37175</v>
      </c>
      <c r="C4304" s="30">
        <f>VLOOKUP(B4304,'רביות שנתיות'!B:C,2)</f>
        <v>4</v>
      </c>
      <c r="D4304" s="29">
        <f t="shared" si="67"/>
        <v>1.0738622586670132E-4</v>
      </c>
    </row>
    <row r="4305" spans="2:4" x14ac:dyDescent="0.25">
      <c r="B4305" s="1">
        <v>37176</v>
      </c>
      <c r="C4305" s="30">
        <f>VLOOKUP(B4305,'רביות שנתיות'!B:C,2)</f>
        <v>4</v>
      </c>
      <c r="D4305" s="29">
        <f t="shared" si="67"/>
        <v>1.0738622586670132E-4</v>
      </c>
    </row>
    <row r="4306" spans="2:4" x14ac:dyDescent="0.25">
      <c r="B4306" s="1">
        <v>37177</v>
      </c>
      <c r="C4306" s="30">
        <f>VLOOKUP(B4306,'רביות שנתיות'!B:C,2)</f>
        <v>4</v>
      </c>
      <c r="D4306" s="29">
        <f t="shared" si="67"/>
        <v>1.0738622586670132E-4</v>
      </c>
    </row>
    <row r="4307" spans="2:4" x14ac:dyDescent="0.25">
      <c r="B4307" s="1">
        <v>37178</v>
      </c>
      <c r="C4307" s="30">
        <f>VLOOKUP(B4307,'רביות שנתיות'!B:C,2)</f>
        <v>4</v>
      </c>
      <c r="D4307" s="29">
        <f t="shared" si="67"/>
        <v>1.0738622586670132E-4</v>
      </c>
    </row>
    <row r="4308" spans="2:4" x14ac:dyDescent="0.25">
      <c r="B4308" s="1">
        <v>37179</v>
      </c>
      <c r="C4308" s="30">
        <f>VLOOKUP(B4308,'רביות שנתיות'!B:C,2)</f>
        <v>4</v>
      </c>
      <c r="D4308" s="29">
        <f t="shared" si="67"/>
        <v>1.0738622586670132E-4</v>
      </c>
    </row>
    <row r="4309" spans="2:4" x14ac:dyDescent="0.25">
      <c r="B4309" s="1">
        <v>37180</v>
      </c>
      <c r="C4309" s="30">
        <f>VLOOKUP(B4309,'רביות שנתיות'!B:C,2)</f>
        <v>4</v>
      </c>
      <c r="D4309" s="29">
        <f t="shared" si="67"/>
        <v>1.0738622586670132E-4</v>
      </c>
    </row>
    <row r="4310" spans="2:4" x14ac:dyDescent="0.25">
      <c r="B4310" s="1">
        <v>37181</v>
      </c>
      <c r="C4310" s="30">
        <f>VLOOKUP(B4310,'רביות שנתיות'!B:C,2)</f>
        <v>4</v>
      </c>
      <c r="D4310" s="29">
        <f t="shared" si="67"/>
        <v>1.0738622586670132E-4</v>
      </c>
    </row>
    <row r="4311" spans="2:4" x14ac:dyDescent="0.25">
      <c r="B4311" s="1">
        <v>37182</v>
      </c>
      <c r="C4311" s="30">
        <f>VLOOKUP(B4311,'רביות שנתיות'!B:C,2)</f>
        <v>4</v>
      </c>
      <c r="D4311" s="29">
        <f t="shared" si="67"/>
        <v>1.0738622586670132E-4</v>
      </c>
    </row>
    <row r="4312" spans="2:4" x14ac:dyDescent="0.25">
      <c r="B4312" s="1">
        <v>37183</v>
      </c>
      <c r="C4312" s="30">
        <f>VLOOKUP(B4312,'רביות שנתיות'!B:C,2)</f>
        <v>4</v>
      </c>
      <c r="D4312" s="29">
        <f t="shared" si="67"/>
        <v>1.0738622586670132E-4</v>
      </c>
    </row>
    <row r="4313" spans="2:4" x14ac:dyDescent="0.25">
      <c r="B4313" s="1">
        <v>37184</v>
      </c>
      <c r="C4313" s="30">
        <f>VLOOKUP(B4313,'רביות שנתיות'!B:C,2)</f>
        <v>4</v>
      </c>
      <c r="D4313" s="29">
        <f t="shared" si="67"/>
        <v>1.0738622586670132E-4</v>
      </c>
    </row>
    <row r="4314" spans="2:4" x14ac:dyDescent="0.25">
      <c r="B4314" s="1">
        <v>37185</v>
      </c>
      <c r="C4314" s="30">
        <f>VLOOKUP(B4314,'רביות שנתיות'!B:C,2)</f>
        <v>4</v>
      </c>
      <c r="D4314" s="29">
        <f t="shared" si="67"/>
        <v>1.0738622586670132E-4</v>
      </c>
    </row>
    <row r="4315" spans="2:4" x14ac:dyDescent="0.25">
      <c r="B4315" s="1">
        <v>37186</v>
      </c>
      <c r="C4315" s="30">
        <f>VLOOKUP(B4315,'רביות שנתיות'!B:C,2)</f>
        <v>4</v>
      </c>
      <c r="D4315" s="29">
        <f t="shared" si="67"/>
        <v>1.0738622586670132E-4</v>
      </c>
    </row>
    <row r="4316" spans="2:4" x14ac:dyDescent="0.25">
      <c r="B4316" s="1">
        <v>37187</v>
      </c>
      <c r="C4316" s="30">
        <f>VLOOKUP(B4316,'רביות שנתיות'!B:C,2)</f>
        <v>4</v>
      </c>
      <c r="D4316" s="29">
        <f t="shared" si="67"/>
        <v>1.0738622586670132E-4</v>
      </c>
    </row>
    <row r="4317" spans="2:4" x14ac:dyDescent="0.25">
      <c r="B4317" s="1">
        <v>37188</v>
      </c>
      <c r="C4317" s="30">
        <f>VLOOKUP(B4317,'רביות שנתיות'!B:C,2)</f>
        <v>4</v>
      </c>
      <c r="D4317" s="29">
        <f t="shared" si="67"/>
        <v>1.0738622586670132E-4</v>
      </c>
    </row>
    <row r="4318" spans="2:4" x14ac:dyDescent="0.25">
      <c r="B4318" s="1">
        <v>37189</v>
      </c>
      <c r="C4318" s="30">
        <f>VLOOKUP(B4318,'רביות שנתיות'!B:C,2)</f>
        <v>4</v>
      </c>
      <c r="D4318" s="29">
        <f t="shared" si="67"/>
        <v>1.0738622586670132E-4</v>
      </c>
    </row>
    <row r="4319" spans="2:4" x14ac:dyDescent="0.25">
      <c r="B4319" s="1">
        <v>37190</v>
      </c>
      <c r="C4319" s="30">
        <f>VLOOKUP(B4319,'רביות שנתיות'!B:C,2)</f>
        <v>4</v>
      </c>
      <c r="D4319" s="29">
        <f t="shared" si="67"/>
        <v>1.0738622586670132E-4</v>
      </c>
    </row>
    <row r="4320" spans="2:4" x14ac:dyDescent="0.25">
      <c r="B4320" s="1">
        <v>37191</v>
      </c>
      <c r="C4320" s="30">
        <f>VLOOKUP(B4320,'רביות שנתיות'!B:C,2)</f>
        <v>4</v>
      </c>
      <c r="D4320" s="29">
        <f t="shared" si="67"/>
        <v>1.0738622586670132E-4</v>
      </c>
    </row>
    <row r="4321" spans="2:4" x14ac:dyDescent="0.25">
      <c r="B4321" s="1">
        <v>37192</v>
      </c>
      <c r="C4321" s="30">
        <f>VLOOKUP(B4321,'רביות שנתיות'!B:C,2)</f>
        <v>4</v>
      </c>
      <c r="D4321" s="29">
        <f t="shared" si="67"/>
        <v>1.0738622586670132E-4</v>
      </c>
    </row>
    <row r="4322" spans="2:4" x14ac:dyDescent="0.25">
      <c r="B4322" s="1">
        <v>37193</v>
      </c>
      <c r="C4322" s="30">
        <f>VLOOKUP(B4322,'רביות שנתיות'!B:C,2)</f>
        <v>4</v>
      </c>
      <c r="D4322" s="29">
        <f t="shared" si="67"/>
        <v>1.0738622586670132E-4</v>
      </c>
    </row>
    <row r="4323" spans="2:4" x14ac:dyDescent="0.25">
      <c r="B4323" s="1">
        <v>37194</v>
      </c>
      <c r="C4323" s="30">
        <f>VLOOKUP(B4323,'רביות שנתיות'!B:C,2)</f>
        <v>4</v>
      </c>
      <c r="D4323" s="29">
        <f t="shared" si="67"/>
        <v>1.0738622586670132E-4</v>
      </c>
    </row>
    <row r="4324" spans="2:4" x14ac:dyDescent="0.25">
      <c r="B4324" s="1">
        <v>37195</v>
      </c>
      <c r="C4324" s="30">
        <f>VLOOKUP(B4324,'רביות שנתיות'!B:C,2)</f>
        <v>4</v>
      </c>
      <c r="D4324" s="29">
        <f t="shared" si="67"/>
        <v>1.0738622586670132E-4</v>
      </c>
    </row>
    <row r="4325" spans="2:4" x14ac:dyDescent="0.25">
      <c r="B4325" s="1">
        <v>37196</v>
      </c>
      <c r="C4325" s="30">
        <f>VLOOKUP(B4325,'רביות שנתיות'!B:C,2)</f>
        <v>4</v>
      </c>
      <c r="D4325" s="29">
        <f t="shared" si="67"/>
        <v>1.0738622586670132E-4</v>
      </c>
    </row>
    <row r="4326" spans="2:4" x14ac:dyDescent="0.25">
      <c r="B4326" s="1">
        <v>37197</v>
      </c>
      <c r="C4326" s="30">
        <f>VLOOKUP(B4326,'רביות שנתיות'!B:C,2)</f>
        <v>4</v>
      </c>
      <c r="D4326" s="29">
        <f t="shared" si="67"/>
        <v>1.0738622586670132E-4</v>
      </c>
    </row>
    <row r="4327" spans="2:4" x14ac:dyDescent="0.25">
      <c r="B4327" s="1">
        <v>37198</v>
      </c>
      <c r="C4327" s="30">
        <f>VLOOKUP(B4327,'רביות שנתיות'!B:C,2)</f>
        <v>4</v>
      </c>
      <c r="D4327" s="29">
        <f t="shared" si="67"/>
        <v>1.0738622586670132E-4</v>
      </c>
    </row>
    <row r="4328" spans="2:4" x14ac:dyDescent="0.25">
      <c r="B4328" s="1">
        <v>37199</v>
      </c>
      <c r="C4328" s="30">
        <f>VLOOKUP(B4328,'רביות שנתיות'!B:C,2)</f>
        <v>4</v>
      </c>
      <c r="D4328" s="29">
        <f t="shared" si="67"/>
        <v>1.0738622586670132E-4</v>
      </c>
    </row>
    <row r="4329" spans="2:4" x14ac:dyDescent="0.25">
      <c r="B4329" s="1">
        <v>37200</v>
      </c>
      <c r="C4329" s="30">
        <f>VLOOKUP(B4329,'רביות שנתיות'!B:C,2)</f>
        <v>4</v>
      </c>
      <c r="D4329" s="29">
        <f t="shared" si="67"/>
        <v>1.0738622586670132E-4</v>
      </c>
    </row>
    <row r="4330" spans="2:4" x14ac:dyDescent="0.25">
      <c r="B4330" s="1">
        <v>37201</v>
      </c>
      <c r="C4330" s="30">
        <f>VLOOKUP(B4330,'רביות שנתיות'!B:C,2)</f>
        <v>4</v>
      </c>
      <c r="D4330" s="29">
        <f t="shared" si="67"/>
        <v>1.0738622586670132E-4</v>
      </c>
    </row>
    <row r="4331" spans="2:4" x14ac:dyDescent="0.25">
      <c r="B4331" s="1">
        <v>37202</v>
      </c>
      <c r="C4331" s="30">
        <f>VLOOKUP(B4331,'רביות שנתיות'!B:C,2)</f>
        <v>4</v>
      </c>
      <c r="D4331" s="29">
        <f t="shared" si="67"/>
        <v>1.0738622586670132E-4</v>
      </c>
    </row>
    <row r="4332" spans="2:4" x14ac:dyDescent="0.25">
      <c r="B4332" s="1">
        <v>37203</v>
      </c>
      <c r="C4332" s="30">
        <f>VLOOKUP(B4332,'רביות שנתיות'!B:C,2)</f>
        <v>4</v>
      </c>
      <c r="D4332" s="29">
        <f t="shared" si="67"/>
        <v>1.0738622586670132E-4</v>
      </c>
    </row>
    <row r="4333" spans="2:4" x14ac:dyDescent="0.25">
      <c r="B4333" s="1">
        <v>37204</v>
      </c>
      <c r="C4333" s="30">
        <f>VLOOKUP(B4333,'רביות שנתיות'!B:C,2)</f>
        <v>4</v>
      </c>
      <c r="D4333" s="29">
        <f t="shared" si="67"/>
        <v>1.0738622586670132E-4</v>
      </c>
    </row>
    <row r="4334" spans="2:4" x14ac:dyDescent="0.25">
      <c r="B4334" s="1">
        <v>37205</v>
      </c>
      <c r="C4334" s="30">
        <f>VLOOKUP(B4334,'רביות שנתיות'!B:C,2)</f>
        <v>4</v>
      </c>
      <c r="D4334" s="29">
        <f t="shared" si="67"/>
        <v>1.0738622586670132E-4</v>
      </c>
    </row>
    <row r="4335" spans="2:4" x14ac:dyDescent="0.25">
      <c r="B4335" s="1">
        <v>37206</v>
      </c>
      <c r="C4335" s="30">
        <f>VLOOKUP(B4335,'רביות שנתיות'!B:C,2)</f>
        <v>4</v>
      </c>
      <c r="D4335" s="29">
        <f t="shared" si="67"/>
        <v>1.0738622586670132E-4</v>
      </c>
    </row>
    <row r="4336" spans="2:4" x14ac:dyDescent="0.25">
      <c r="B4336" s="1">
        <v>37207</v>
      </c>
      <c r="C4336" s="30">
        <f>VLOOKUP(B4336,'רביות שנתיות'!B:C,2)</f>
        <v>4</v>
      </c>
      <c r="D4336" s="29">
        <f t="shared" si="67"/>
        <v>1.0738622586670132E-4</v>
      </c>
    </row>
    <row r="4337" spans="2:4" x14ac:dyDescent="0.25">
      <c r="B4337" s="1">
        <v>37208</v>
      </c>
      <c r="C4337" s="30">
        <f>VLOOKUP(B4337,'רביות שנתיות'!B:C,2)</f>
        <v>4</v>
      </c>
      <c r="D4337" s="29">
        <f t="shared" si="67"/>
        <v>1.0738622586670132E-4</v>
      </c>
    </row>
    <row r="4338" spans="2:4" x14ac:dyDescent="0.25">
      <c r="B4338" s="1">
        <v>37209</v>
      </c>
      <c r="C4338" s="30">
        <f>VLOOKUP(B4338,'רביות שנתיות'!B:C,2)</f>
        <v>4</v>
      </c>
      <c r="D4338" s="29">
        <f t="shared" si="67"/>
        <v>1.0738622586670132E-4</v>
      </c>
    </row>
    <row r="4339" spans="2:4" x14ac:dyDescent="0.25">
      <c r="B4339" s="1">
        <v>37210</v>
      </c>
      <c r="C4339" s="30">
        <f>VLOOKUP(B4339,'רביות שנתיות'!B:C,2)</f>
        <v>4</v>
      </c>
      <c r="D4339" s="29">
        <f t="shared" si="67"/>
        <v>1.0738622586670132E-4</v>
      </c>
    </row>
    <row r="4340" spans="2:4" x14ac:dyDescent="0.25">
      <c r="B4340" s="1">
        <v>37211</v>
      </c>
      <c r="C4340" s="30">
        <f>VLOOKUP(B4340,'רביות שנתיות'!B:C,2)</f>
        <v>4</v>
      </c>
      <c r="D4340" s="29">
        <f t="shared" si="67"/>
        <v>1.0738622586670132E-4</v>
      </c>
    </row>
    <row r="4341" spans="2:4" x14ac:dyDescent="0.25">
      <c r="B4341" s="1">
        <v>37212</v>
      </c>
      <c r="C4341" s="30">
        <f>VLOOKUP(B4341,'רביות שנתיות'!B:C,2)</f>
        <v>4</v>
      </c>
      <c r="D4341" s="29">
        <f t="shared" si="67"/>
        <v>1.0738622586670132E-4</v>
      </c>
    </row>
    <row r="4342" spans="2:4" x14ac:dyDescent="0.25">
      <c r="B4342" s="1">
        <v>37213</v>
      </c>
      <c r="C4342" s="30">
        <f>VLOOKUP(B4342,'רביות שנתיות'!B:C,2)</f>
        <v>4</v>
      </c>
      <c r="D4342" s="29">
        <f t="shared" si="67"/>
        <v>1.0738622586670132E-4</v>
      </c>
    </row>
    <row r="4343" spans="2:4" x14ac:dyDescent="0.25">
      <c r="B4343" s="1">
        <v>37214</v>
      </c>
      <c r="C4343" s="30">
        <f>VLOOKUP(B4343,'רביות שנתיות'!B:C,2)</f>
        <v>4</v>
      </c>
      <c r="D4343" s="29">
        <f t="shared" si="67"/>
        <v>1.0738622586670132E-4</v>
      </c>
    </row>
    <row r="4344" spans="2:4" x14ac:dyDescent="0.25">
      <c r="B4344" s="1">
        <v>37215</v>
      </c>
      <c r="C4344" s="30">
        <f>VLOOKUP(B4344,'רביות שנתיות'!B:C,2)</f>
        <v>4</v>
      </c>
      <c r="D4344" s="29">
        <f t="shared" si="67"/>
        <v>1.0738622586670132E-4</v>
      </c>
    </row>
    <row r="4345" spans="2:4" x14ac:dyDescent="0.25">
      <c r="B4345" s="1">
        <v>37216</v>
      </c>
      <c r="C4345" s="30">
        <f>VLOOKUP(B4345,'רביות שנתיות'!B:C,2)</f>
        <v>4</v>
      </c>
      <c r="D4345" s="29">
        <f t="shared" si="67"/>
        <v>1.0738622586670132E-4</v>
      </c>
    </row>
    <row r="4346" spans="2:4" x14ac:dyDescent="0.25">
      <c r="B4346" s="1">
        <v>37217</v>
      </c>
      <c r="C4346" s="30">
        <f>VLOOKUP(B4346,'רביות שנתיות'!B:C,2)</f>
        <v>4</v>
      </c>
      <c r="D4346" s="29">
        <f t="shared" si="67"/>
        <v>1.0738622586670132E-4</v>
      </c>
    </row>
    <row r="4347" spans="2:4" x14ac:dyDescent="0.25">
      <c r="B4347" s="1">
        <v>37218</v>
      </c>
      <c r="C4347" s="30">
        <f>VLOOKUP(B4347,'רביות שנתיות'!B:C,2)</f>
        <v>4</v>
      </c>
      <c r="D4347" s="29">
        <f t="shared" si="67"/>
        <v>1.0738622586670132E-4</v>
      </c>
    </row>
    <row r="4348" spans="2:4" x14ac:dyDescent="0.25">
      <c r="B4348" s="1">
        <v>37219</v>
      </c>
      <c r="C4348" s="30">
        <f>VLOOKUP(B4348,'רביות שנתיות'!B:C,2)</f>
        <v>4</v>
      </c>
      <c r="D4348" s="29">
        <f t="shared" si="67"/>
        <v>1.0738622586670132E-4</v>
      </c>
    </row>
    <row r="4349" spans="2:4" x14ac:dyDescent="0.25">
      <c r="B4349" s="1">
        <v>37220</v>
      </c>
      <c r="C4349" s="30">
        <f>VLOOKUP(B4349,'רביות שנתיות'!B:C,2)</f>
        <v>4</v>
      </c>
      <c r="D4349" s="29">
        <f t="shared" si="67"/>
        <v>1.0738622586670132E-4</v>
      </c>
    </row>
    <row r="4350" spans="2:4" x14ac:dyDescent="0.25">
      <c r="B4350" s="1">
        <v>37221</v>
      </c>
      <c r="C4350" s="30">
        <f>VLOOKUP(B4350,'רביות שנתיות'!B:C,2)</f>
        <v>4</v>
      </c>
      <c r="D4350" s="29">
        <f t="shared" si="67"/>
        <v>1.0738622586670132E-4</v>
      </c>
    </row>
    <row r="4351" spans="2:4" x14ac:dyDescent="0.25">
      <c r="B4351" s="1">
        <v>37222</v>
      </c>
      <c r="C4351" s="30">
        <f>VLOOKUP(B4351,'רביות שנתיות'!B:C,2)</f>
        <v>4</v>
      </c>
      <c r="D4351" s="29">
        <f t="shared" si="67"/>
        <v>1.0738622586670132E-4</v>
      </c>
    </row>
    <row r="4352" spans="2:4" x14ac:dyDescent="0.25">
      <c r="B4352" s="1">
        <v>37223</v>
      </c>
      <c r="C4352" s="30">
        <f>VLOOKUP(B4352,'רביות שנתיות'!B:C,2)</f>
        <v>4</v>
      </c>
      <c r="D4352" s="29">
        <f t="shared" si="67"/>
        <v>1.0738622586670132E-4</v>
      </c>
    </row>
    <row r="4353" spans="2:4" x14ac:dyDescent="0.25">
      <c r="B4353" s="1">
        <v>37224</v>
      </c>
      <c r="C4353" s="30">
        <f>VLOOKUP(B4353,'רביות שנתיות'!B:C,2)</f>
        <v>4</v>
      </c>
      <c r="D4353" s="29">
        <f t="shared" si="67"/>
        <v>1.0738622586670132E-4</v>
      </c>
    </row>
    <row r="4354" spans="2:4" x14ac:dyDescent="0.25">
      <c r="B4354" s="1">
        <v>37225</v>
      </c>
      <c r="C4354" s="30">
        <f>VLOOKUP(B4354,'רביות שנתיות'!B:C,2)</f>
        <v>4</v>
      </c>
      <c r="D4354" s="29">
        <f t="shared" si="67"/>
        <v>1.0738622586670132E-4</v>
      </c>
    </row>
    <row r="4355" spans="2:4" x14ac:dyDescent="0.25">
      <c r="B4355" s="1">
        <v>37226</v>
      </c>
      <c r="C4355" s="30">
        <f>VLOOKUP(B4355,'רביות שנתיות'!B:C,2)</f>
        <v>4</v>
      </c>
      <c r="D4355" s="29">
        <f t="shared" si="67"/>
        <v>1.0738622586670132E-4</v>
      </c>
    </row>
    <row r="4356" spans="2:4" x14ac:dyDescent="0.25">
      <c r="B4356" s="1">
        <v>37227</v>
      </c>
      <c r="C4356" s="30">
        <f>VLOOKUP(B4356,'רביות שנתיות'!B:C,2)</f>
        <v>4</v>
      </c>
      <c r="D4356" s="29">
        <f t="shared" si="67"/>
        <v>1.0738622586670132E-4</v>
      </c>
    </row>
    <row r="4357" spans="2:4" x14ac:dyDescent="0.25">
      <c r="B4357" s="1">
        <v>37228</v>
      </c>
      <c r="C4357" s="30">
        <f>VLOOKUP(B4357,'רביות שנתיות'!B:C,2)</f>
        <v>4</v>
      </c>
      <c r="D4357" s="29">
        <f t="shared" ref="D4357:D4420" si="68">(1+C4357/100)^(1/365.25)-1</f>
        <v>1.0738622586670132E-4</v>
      </c>
    </row>
    <row r="4358" spans="2:4" x14ac:dyDescent="0.25">
      <c r="B4358" s="1">
        <v>37229</v>
      </c>
      <c r="C4358" s="30">
        <f>VLOOKUP(B4358,'רביות שנתיות'!B:C,2)</f>
        <v>4</v>
      </c>
      <c r="D4358" s="29">
        <f t="shared" si="68"/>
        <v>1.0738622586670132E-4</v>
      </c>
    </row>
    <row r="4359" spans="2:4" x14ac:dyDescent="0.25">
      <c r="B4359" s="1">
        <v>37230</v>
      </c>
      <c r="C4359" s="30">
        <f>VLOOKUP(B4359,'רביות שנתיות'!B:C,2)</f>
        <v>4</v>
      </c>
      <c r="D4359" s="29">
        <f t="shared" si="68"/>
        <v>1.0738622586670132E-4</v>
      </c>
    </row>
    <row r="4360" spans="2:4" x14ac:dyDescent="0.25">
      <c r="B4360" s="1">
        <v>37231</v>
      </c>
      <c r="C4360" s="30">
        <f>VLOOKUP(B4360,'רביות שנתיות'!B:C,2)</f>
        <v>4</v>
      </c>
      <c r="D4360" s="29">
        <f t="shared" si="68"/>
        <v>1.0738622586670132E-4</v>
      </c>
    </row>
    <row r="4361" spans="2:4" x14ac:dyDescent="0.25">
      <c r="B4361" s="1">
        <v>37232</v>
      </c>
      <c r="C4361" s="30">
        <f>VLOOKUP(B4361,'רביות שנתיות'!B:C,2)</f>
        <v>4</v>
      </c>
      <c r="D4361" s="29">
        <f t="shared" si="68"/>
        <v>1.0738622586670132E-4</v>
      </c>
    </row>
    <row r="4362" spans="2:4" x14ac:dyDescent="0.25">
      <c r="B4362" s="1">
        <v>37233</v>
      </c>
      <c r="C4362" s="30">
        <f>VLOOKUP(B4362,'רביות שנתיות'!B:C,2)</f>
        <v>4</v>
      </c>
      <c r="D4362" s="29">
        <f t="shared" si="68"/>
        <v>1.0738622586670132E-4</v>
      </c>
    </row>
    <row r="4363" spans="2:4" x14ac:dyDescent="0.25">
      <c r="B4363" s="1">
        <v>37234</v>
      </c>
      <c r="C4363" s="30">
        <f>VLOOKUP(B4363,'רביות שנתיות'!B:C,2)</f>
        <v>4</v>
      </c>
      <c r="D4363" s="29">
        <f t="shared" si="68"/>
        <v>1.0738622586670132E-4</v>
      </c>
    </row>
    <row r="4364" spans="2:4" x14ac:dyDescent="0.25">
      <c r="B4364" s="1">
        <v>37235</v>
      </c>
      <c r="C4364" s="30">
        <f>VLOOKUP(B4364,'רביות שנתיות'!B:C,2)</f>
        <v>4</v>
      </c>
      <c r="D4364" s="29">
        <f t="shared" si="68"/>
        <v>1.0738622586670132E-4</v>
      </c>
    </row>
    <row r="4365" spans="2:4" x14ac:dyDescent="0.25">
      <c r="B4365" s="1">
        <v>37236</v>
      </c>
      <c r="C4365" s="30">
        <f>VLOOKUP(B4365,'רביות שנתיות'!B:C,2)</f>
        <v>4</v>
      </c>
      <c r="D4365" s="29">
        <f t="shared" si="68"/>
        <v>1.0738622586670132E-4</v>
      </c>
    </row>
    <row r="4366" spans="2:4" x14ac:dyDescent="0.25">
      <c r="B4366" s="1">
        <v>37237</v>
      </c>
      <c r="C4366" s="30">
        <f>VLOOKUP(B4366,'רביות שנתיות'!B:C,2)</f>
        <v>4</v>
      </c>
      <c r="D4366" s="29">
        <f t="shared" si="68"/>
        <v>1.0738622586670132E-4</v>
      </c>
    </row>
    <row r="4367" spans="2:4" x14ac:dyDescent="0.25">
      <c r="B4367" s="1">
        <v>37238</v>
      </c>
      <c r="C4367" s="30">
        <f>VLOOKUP(B4367,'רביות שנתיות'!B:C,2)</f>
        <v>4</v>
      </c>
      <c r="D4367" s="29">
        <f t="shared" si="68"/>
        <v>1.0738622586670132E-4</v>
      </c>
    </row>
    <row r="4368" spans="2:4" x14ac:dyDescent="0.25">
      <c r="B4368" s="1">
        <v>37239</v>
      </c>
      <c r="C4368" s="30">
        <f>VLOOKUP(B4368,'רביות שנתיות'!B:C,2)</f>
        <v>4</v>
      </c>
      <c r="D4368" s="29">
        <f t="shared" si="68"/>
        <v>1.0738622586670132E-4</v>
      </c>
    </row>
    <row r="4369" spans="2:4" x14ac:dyDescent="0.25">
      <c r="B4369" s="1">
        <v>37240</v>
      </c>
      <c r="C4369" s="30">
        <f>VLOOKUP(B4369,'רביות שנתיות'!B:C,2)</f>
        <v>4</v>
      </c>
      <c r="D4369" s="29">
        <f t="shared" si="68"/>
        <v>1.0738622586670132E-4</v>
      </c>
    </row>
    <row r="4370" spans="2:4" x14ac:dyDescent="0.25">
      <c r="B4370" s="1">
        <v>37241</v>
      </c>
      <c r="C4370" s="30">
        <f>VLOOKUP(B4370,'רביות שנתיות'!B:C,2)</f>
        <v>4</v>
      </c>
      <c r="D4370" s="29">
        <f t="shared" si="68"/>
        <v>1.0738622586670132E-4</v>
      </c>
    </row>
    <row r="4371" spans="2:4" x14ac:dyDescent="0.25">
      <c r="B4371" s="1">
        <v>37242</v>
      </c>
      <c r="C4371" s="30">
        <f>VLOOKUP(B4371,'רביות שנתיות'!B:C,2)</f>
        <v>4</v>
      </c>
      <c r="D4371" s="29">
        <f t="shared" si="68"/>
        <v>1.0738622586670132E-4</v>
      </c>
    </row>
    <row r="4372" spans="2:4" x14ac:dyDescent="0.25">
      <c r="B4372" s="1">
        <v>37243</v>
      </c>
      <c r="C4372" s="30">
        <f>VLOOKUP(B4372,'רביות שנתיות'!B:C,2)</f>
        <v>4</v>
      </c>
      <c r="D4372" s="29">
        <f t="shared" si="68"/>
        <v>1.0738622586670132E-4</v>
      </c>
    </row>
    <row r="4373" spans="2:4" x14ac:dyDescent="0.25">
      <c r="B4373" s="1">
        <v>37244</v>
      </c>
      <c r="C4373" s="30">
        <f>VLOOKUP(B4373,'רביות שנתיות'!B:C,2)</f>
        <v>4</v>
      </c>
      <c r="D4373" s="29">
        <f t="shared" si="68"/>
        <v>1.0738622586670132E-4</v>
      </c>
    </row>
    <row r="4374" spans="2:4" x14ac:dyDescent="0.25">
      <c r="B4374" s="1">
        <v>37245</v>
      </c>
      <c r="C4374" s="30">
        <f>VLOOKUP(B4374,'רביות שנתיות'!B:C,2)</f>
        <v>4</v>
      </c>
      <c r="D4374" s="29">
        <f t="shared" si="68"/>
        <v>1.0738622586670132E-4</v>
      </c>
    </row>
    <row r="4375" spans="2:4" x14ac:dyDescent="0.25">
      <c r="B4375" s="1">
        <v>37246</v>
      </c>
      <c r="C4375" s="30">
        <f>VLOOKUP(B4375,'רביות שנתיות'!B:C,2)</f>
        <v>4</v>
      </c>
      <c r="D4375" s="29">
        <f t="shared" si="68"/>
        <v>1.0738622586670132E-4</v>
      </c>
    </row>
    <row r="4376" spans="2:4" x14ac:dyDescent="0.25">
      <c r="B4376" s="1">
        <v>37247</v>
      </c>
      <c r="C4376" s="30">
        <f>VLOOKUP(B4376,'רביות שנתיות'!B:C,2)</f>
        <v>4</v>
      </c>
      <c r="D4376" s="29">
        <f t="shared" si="68"/>
        <v>1.0738622586670132E-4</v>
      </c>
    </row>
    <row r="4377" spans="2:4" x14ac:dyDescent="0.25">
      <c r="B4377" s="1">
        <v>37248</v>
      </c>
      <c r="C4377" s="30">
        <f>VLOOKUP(B4377,'רביות שנתיות'!B:C,2)</f>
        <v>4</v>
      </c>
      <c r="D4377" s="29">
        <f t="shared" si="68"/>
        <v>1.0738622586670132E-4</v>
      </c>
    </row>
    <row r="4378" spans="2:4" x14ac:dyDescent="0.25">
      <c r="B4378" s="1">
        <v>37249</v>
      </c>
      <c r="C4378" s="30">
        <f>VLOOKUP(B4378,'רביות שנתיות'!B:C,2)</f>
        <v>4</v>
      </c>
      <c r="D4378" s="29">
        <f t="shared" si="68"/>
        <v>1.0738622586670132E-4</v>
      </c>
    </row>
    <row r="4379" spans="2:4" x14ac:dyDescent="0.25">
      <c r="B4379" s="1">
        <v>37250</v>
      </c>
      <c r="C4379" s="30">
        <f>VLOOKUP(B4379,'רביות שנתיות'!B:C,2)</f>
        <v>4</v>
      </c>
      <c r="D4379" s="29">
        <f t="shared" si="68"/>
        <v>1.0738622586670132E-4</v>
      </c>
    </row>
    <row r="4380" spans="2:4" x14ac:dyDescent="0.25">
      <c r="B4380" s="1">
        <v>37251</v>
      </c>
      <c r="C4380" s="30">
        <f>VLOOKUP(B4380,'רביות שנתיות'!B:C,2)</f>
        <v>4</v>
      </c>
      <c r="D4380" s="29">
        <f t="shared" si="68"/>
        <v>1.0738622586670132E-4</v>
      </c>
    </row>
    <row r="4381" spans="2:4" x14ac:dyDescent="0.25">
      <c r="B4381" s="1">
        <v>37252</v>
      </c>
      <c r="C4381" s="30">
        <f>VLOOKUP(B4381,'רביות שנתיות'!B:C,2)</f>
        <v>4</v>
      </c>
      <c r="D4381" s="29">
        <f t="shared" si="68"/>
        <v>1.0738622586670132E-4</v>
      </c>
    </row>
    <row r="4382" spans="2:4" x14ac:dyDescent="0.25">
      <c r="B4382" s="1">
        <v>37253</v>
      </c>
      <c r="C4382" s="30">
        <f>VLOOKUP(B4382,'רביות שנתיות'!B:C,2)</f>
        <v>4</v>
      </c>
      <c r="D4382" s="29">
        <f t="shared" si="68"/>
        <v>1.0738622586670132E-4</v>
      </c>
    </row>
    <row r="4383" spans="2:4" x14ac:dyDescent="0.25">
      <c r="B4383" s="1">
        <v>37254</v>
      </c>
      <c r="C4383" s="30">
        <f>VLOOKUP(B4383,'רביות שנתיות'!B:C,2)</f>
        <v>4</v>
      </c>
      <c r="D4383" s="29">
        <f t="shared" si="68"/>
        <v>1.0738622586670132E-4</v>
      </c>
    </row>
    <row r="4384" spans="2:4" x14ac:dyDescent="0.25">
      <c r="B4384" s="1">
        <v>37255</v>
      </c>
      <c r="C4384" s="30">
        <f>VLOOKUP(B4384,'רביות שנתיות'!B:C,2)</f>
        <v>4</v>
      </c>
      <c r="D4384" s="29">
        <f t="shared" si="68"/>
        <v>1.0738622586670132E-4</v>
      </c>
    </row>
    <row r="4385" spans="2:4" x14ac:dyDescent="0.25">
      <c r="B4385" s="1">
        <v>37256</v>
      </c>
      <c r="C4385" s="30">
        <f>VLOOKUP(B4385,'רביות שנתיות'!B:C,2)</f>
        <v>4</v>
      </c>
      <c r="D4385" s="29">
        <f t="shared" si="68"/>
        <v>1.0738622586670132E-4</v>
      </c>
    </row>
    <row r="4386" spans="2:4" x14ac:dyDescent="0.25">
      <c r="B4386" s="1">
        <v>37257</v>
      </c>
      <c r="C4386" s="30">
        <f>VLOOKUP(B4386,'רביות שנתיות'!B:C,2)</f>
        <v>4</v>
      </c>
      <c r="D4386" s="29">
        <f t="shared" si="68"/>
        <v>1.0738622586670132E-4</v>
      </c>
    </row>
    <row r="4387" spans="2:4" x14ac:dyDescent="0.25">
      <c r="B4387" s="1">
        <v>37258</v>
      </c>
      <c r="C4387" s="30">
        <f>VLOOKUP(B4387,'רביות שנתיות'!B:C,2)</f>
        <v>4</v>
      </c>
      <c r="D4387" s="29">
        <f t="shared" si="68"/>
        <v>1.0738622586670132E-4</v>
      </c>
    </row>
    <row r="4388" spans="2:4" x14ac:dyDescent="0.25">
      <c r="B4388" s="1">
        <v>37259</v>
      </c>
      <c r="C4388" s="30">
        <f>VLOOKUP(B4388,'רביות שנתיות'!B:C,2)</f>
        <v>4</v>
      </c>
      <c r="D4388" s="29">
        <f t="shared" si="68"/>
        <v>1.0738622586670132E-4</v>
      </c>
    </row>
    <row r="4389" spans="2:4" x14ac:dyDescent="0.25">
      <c r="B4389" s="1">
        <v>37260</v>
      </c>
      <c r="C4389" s="30">
        <f>VLOOKUP(B4389,'רביות שנתיות'!B:C,2)</f>
        <v>4</v>
      </c>
      <c r="D4389" s="29">
        <f t="shared" si="68"/>
        <v>1.0738622586670132E-4</v>
      </c>
    </row>
    <row r="4390" spans="2:4" x14ac:dyDescent="0.25">
      <c r="B4390" s="1">
        <v>37261</v>
      </c>
      <c r="C4390" s="30">
        <f>VLOOKUP(B4390,'רביות שנתיות'!B:C,2)</f>
        <v>4</v>
      </c>
      <c r="D4390" s="29">
        <f t="shared" si="68"/>
        <v>1.0738622586670132E-4</v>
      </c>
    </row>
    <row r="4391" spans="2:4" x14ac:dyDescent="0.25">
      <c r="B4391" s="1">
        <v>37262</v>
      </c>
      <c r="C4391" s="30">
        <f>VLOOKUP(B4391,'רביות שנתיות'!B:C,2)</f>
        <v>4</v>
      </c>
      <c r="D4391" s="29">
        <f t="shared" si="68"/>
        <v>1.0738622586670132E-4</v>
      </c>
    </row>
    <row r="4392" spans="2:4" x14ac:dyDescent="0.25">
      <c r="B4392" s="1">
        <v>37263</v>
      </c>
      <c r="C4392" s="30">
        <f>VLOOKUP(B4392,'רביות שנתיות'!B:C,2)</f>
        <v>4</v>
      </c>
      <c r="D4392" s="29">
        <f t="shared" si="68"/>
        <v>1.0738622586670132E-4</v>
      </c>
    </row>
    <row r="4393" spans="2:4" x14ac:dyDescent="0.25">
      <c r="B4393" s="1">
        <v>37264</v>
      </c>
      <c r="C4393" s="30">
        <f>VLOOKUP(B4393,'רביות שנתיות'!B:C,2)</f>
        <v>4</v>
      </c>
      <c r="D4393" s="29">
        <f t="shared" si="68"/>
        <v>1.0738622586670132E-4</v>
      </c>
    </row>
    <row r="4394" spans="2:4" x14ac:dyDescent="0.25">
      <c r="B4394" s="1">
        <v>37265</v>
      </c>
      <c r="C4394" s="30">
        <f>VLOOKUP(B4394,'רביות שנתיות'!B:C,2)</f>
        <v>4</v>
      </c>
      <c r="D4394" s="29">
        <f t="shared" si="68"/>
        <v>1.0738622586670132E-4</v>
      </c>
    </row>
    <row r="4395" spans="2:4" x14ac:dyDescent="0.25">
      <c r="B4395" s="1">
        <v>37266</v>
      </c>
      <c r="C4395" s="30">
        <f>VLOOKUP(B4395,'רביות שנתיות'!B:C,2)</f>
        <v>4</v>
      </c>
      <c r="D4395" s="29">
        <f t="shared" si="68"/>
        <v>1.0738622586670132E-4</v>
      </c>
    </row>
    <row r="4396" spans="2:4" x14ac:dyDescent="0.25">
      <c r="B4396" s="1">
        <v>37267</v>
      </c>
      <c r="C4396" s="30">
        <f>VLOOKUP(B4396,'רביות שנתיות'!B:C,2)</f>
        <v>4</v>
      </c>
      <c r="D4396" s="29">
        <f t="shared" si="68"/>
        <v>1.0738622586670132E-4</v>
      </c>
    </row>
    <row r="4397" spans="2:4" x14ac:dyDescent="0.25">
      <c r="B4397" s="1">
        <v>37268</v>
      </c>
      <c r="C4397" s="30">
        <f>VLOOKUP(B4397,'רביות שנתיות'!B:C,2)</f>
        <v>4</v>
      </c>
      <c r="D4397" s="29">
        <f t="shared" si="68"/>
        <v>1.0738622586670132E-4</v>
      </c>
    </row>
    <row r="4398" spans="2:4" x14ac:dyDescent="0.25">
      <c r="B4398" s="1">
        <v>37269</v>
      </c>
      <c r="C4398" s="30">
        <f>VLOOKUP(B4398,'רביות שנתיות'!B:C,2)</f>
        <v>4</v>
      </c>
      <c r="D4398" s="29">
        <f t="shared" si="68"/>
        <v>1.0738622586670132E-4</v>
      </c>
    </row>
    <row r="4399" spans="2:4" x14ac:dyDescent="0.25">
      <c r="B4399" s="1">
        <v>37270</v>
      </c>
      <c r="C4399" s="30">
        <f>VLOOKUP(B4399,'רביות שנתיות'!B:C,2)</f>
        <v>4</v>
      </c>
      <c r="D4399" s="29">
        <f t="shared" si="68"/>
        <v>1.0738622586670132E-4</v>
      </c>
    </row>
    <row r="4400" spans="2:4" x14ac:dyDescent="0.25">
      <c r="B4400" s="1">
        <v>37271</v>
      </c>
      <c r="C4400" s="30">
        <f>VLOOKUP(B4400,'רביות שנתיות'!B:C,2)</f>
        <v>4</v>
      </c>
      <c r="D4400" s="29">
        <f t="shared" si="68"/>
        <v>1.0738622586670132E-4</v>
      </c>
    </row>
    <row r="4401" spans="2:4" x14ac:dyDescent="0.25">
      <c r="B4401" s="1">
        <v>37272</v>
      </c>
      <c r="C4401" s="30">
        <f>VLOOKUP(B4401,'רביות שנתיות'!B:C,2)</f>
        <v>4</v>
      </c>
      <c r="D4401" s="29">
        <f t="shared" si="68"/>
        <v>1.0738622586670132E-4</v>
      </c>
    </row>
    <row r="4402" spans="2:4" x14ac:dyDescent="0.25">
      <c r="B4402" s="1">
        <v>37273</v>
      </c>
      <c r="C4402" s="30">
        <f>VLOOKUP(B4402,'רביות שנתיות'!B:C,2)</f>
        <v>4</v>
      </c>
      <c r="D4402" s="29">
        <f t="shared" si="68"/>
        <v>1.0738622586670132E-4</v>
      </c>
    </row>
    <row r="4403" spans="2:4" x14ac:dyDescent="0.25">
      <c r="B4403" s="1">
        <v>37274</v>
      </c>
      <c r="C4403" s="30">
        <f>VLOOKUP(B4403,'רביות שנתיות'!B:C,2)</f>
        <v>4</v>
      </c>
      <c r="D4403" s="29">
        <f t="shared" si="68"/>
        <v>1.0738622586670132E-4</v>
      </c>
    </row>
    <row r="4404" spans="2:4" x14ac:dyDescent="0.25">
      <c r="B4404" s="1">
        <v>37275</v>
      </c>
      <c r="C4404" s="30">
        <f>VLOOKUP(B4404,'רביות שנתיות'!B:C,2)</f>
        <v>4</v>
      </c>
      <c r="D4404" s="29">
        <f t="shared" si="68"/>
        <v>1.0738622586670132E-4</v>
      </c>
    </row>
    <row r="4405" spans="2:4" x14ac:dyDescent="0.25">
      <c r="B4405" s="1">
        <v>37276</v>
      </c>
      <c r="C4405" s="30">
        <f>VLOOKUP(B4405,'רביות שנתיות'!B:C,2)</f>
        <v>4</v>
      </c>
      <c r="D4405" s="29">
        <f t="shared" si="68"/>
        <v>1.0738622586670132E-4</v>
      </c>
    </row>
    <row r="4406" spans="2:4" x14ac:dyDescent="0.25">
      <c r="B4406" s="1">
        <v>37277</v>
      </c>
      <c r="C4406" s="30">
        <f>VLOOKUP(B4406,'רביות שנתיות'!B:C,2)</f>
        <v>4</v>
      </c>
      <c r="D4406" s="29">
        <f t="shared" si="68"/>
        <v>1.0738622586670132E-4</v>
      </c>
    </row>
    <row r="4407" spans="2:4" x14ac:dyDescent="0.25">
      <c r="B4407" s="1">
        <v>37278</v>
      </c>
      <c r="C4407" s="30">
        <f>VLOOKUP(B4407,'רביות שנתיות'!B:C,2)</f>
        <v>4</v>
      </c>
      <c r="D4407" s="29">
        <f t="shared" si="68"/>
        <v>1.0738622586670132E-4</v>
      </c>
    </row>
    <row r="4408" spans="2:4" x14ac:dyDescent="0.25">
      <c r="B4408" s="1">
        <v>37279</v>
      </c>
      <c r="C4408" s="30">
        <f>VLOOKUP(B4408,'רביות שנתיות'!B:C,2)</f>
        <v>4</v>
      </c>
      <c r="D4408" s="29">
        <f t="shared" si="68"/>
        <v>1.0738622586670132E-4</v>
      </c>
    </row>
    <row r="4409" spans="2:4" x14ac:dyDescent="0.25">
      <c r="B4409" s="1">
        <v>37280</v>
      </c>
      <c r="C4409" s="30">
        <f>VLOOKUP(B4409,'רביות שנתיות'!B:C,2)</f>
        <v>4</v>
      </c>
      <c r="D4409" s="29">
        <f t="shared" si="68"/>
        <v>1.0738622586670132E-4</v>
      </c>
    </row>
    <row r="4410" spans="2:4" x14ac:dyDescent="0.25">
      <c r="B4410" s="1">
        <v>37281</v>
      </c>
      <c r="C4410" s="30">
        <f>VLOOKUP(B4410,'רביות שנתיות'!B:C,2)</f>
        <v>4</v>
      </c>
      <c r="D4410" s="29">
        <f t="shared" si="68"/>
        <v>1.0738622586670132E-4</v>
      </c>
    </row>
    <row r="4411" spans="2:4" x14ac:dyDescent="0.25">
      <c r="B4411" s="1">
        <v>37282</v>
      </c>
      <c r="C4411" s="30">
        <f>VLOOKUP(B4411,'רביות שנתיות'!B:C,2)</f>
        <v>4</v>
      </c>
      <c r="D4411" s="29">
        <f t="shared" si="68"/>
        <v>1.0738622586670132E-4</v>
      </c>
    </row>
    <row r="4412" spans="2:4" x14ac:dyDescent="0.25">
      <c r="B4412" s="1">
        <v>37283</v>
      </c>
      <c r="C4412" s="30">
        <f>VLOOKUP(B4412,'רביות שנתיות'!B:C,2)</f>
        <v>4</v>
      </c>
      <c r="D4412" s="29">
        <f t="shared" si="68"/>
        <v>1.0738622586670132E-4</v>
      </c>
    </row>
    <row r="4413" spans="2:4" x14ac:dyDescent="0.25">
      <c r="B4413" s="1">
        <v>37284</v>
      </c>
      <c r="C4413" s="30">
        <f>VLOOKUP(B4413,'רביות שנתיות'!B:C,2)</f>
        <v>4</v>
      </c>
      <c r="D4413" s="29">
        <f t="shared" si="68"/>
        <v>1.0738622586670132E-4</v>
      </c>
    </row>
    <row r="4414" spans="2:4" x14ac:dyDescent="0.25">
      <c r="B4414" s="1">
        <v>37285</v>
      </c>
      <c r="C4414" s="30">
        <f>VLOOKUP(B4414,'רביות שנתיות'!B:C,2)</f>
        <v>4</v>
      </c>
      <c r="D4414" s="29">
        <f t="shared" si="68"/>
        <v>1.0738622586670132E-4</v>
      </c>
    </row>
    <row r="4415" spans="2:4" x14ac:dyDescent="0.25">
      <c r="B4415" s="1">
        <v>37286</v>
      </c>
      <c r="C4415" s="30">
        <f>VLOOKUP(B4415,'רביות שנתיות'!B:C,2)</f>
        <v>4</v>
      </c>
      <c r="D4415" s="29">
        <f t="shared" si="68"/>
        <v>1.0738622586670132E-4</v>
      </c>
    </row>
    <row r="4416" spans="2:4" x14ac:dyDescent="0.25">
      <c r="B4416" s="1">
        <v>37287</v>
      </c>
      <c r="C4416" s="30">
        <f>VLOOKUP(B4416,'רביות שנתיות'!B:C,2)</f>
        <v>4</v>
      </c>
      <c r="D4416" s="29">
        <f t="shared" si="68"/>
        <v>1.0738622586670132E-4</v>
      </c>
    </row>
    <row r="4417" spans="2:4" x14ac:dyDescent="0.25">
      <c r="B4417" s="1">
        <v>37288</v>
      </c>
      <c r="C4417" s="30">
        <f>VLOOKUP(B4417,'רביות שנתיות'!B:C,2)</f>
        <v>4</v>
      </c>
      <c r="D4417" s="29">
        <f t="shared" si="68"/>
        <v>1.0738622586670132E-4</v>
      </c>
    </row>
    <row r="4418" spans="2:4" x14ac:dyDescent="0.25">
      <c r="B4418" s="1">
        <v>37289</v>
      </c>
      <c r="C4418" s="30">
        <f>VLOOKUP(B4418,'רביות שנתיות'!B:C,2)</f>
        <v>4</v>
      </c>
      <c r="D4418" s="29">
        <f t="shared" si="68"/>
        <v>1.0738622586670132E-4</v>
      </c>
    </row>
    <row r="4419" spans="2:4" x14ac:dyDescent="0.25">
      <c r="B4419" s="1">
        <v>37290</v>
      </c>
      <c r="C4419" s="30">
        <f>VLOOKUP(B4419,'רביות שנתיות'!B:C,2)</f>
        <v>4</v>
      </c>
      <c r="D4419" s="29">
        <f t="shared" si="68"/>
        <v>1.0738622586670132E-4</v>
      </c>
    </row>
    <row r="4420" spans="2:4" x14ac:dyDescent="0.25">
      <c r="B4420" s="1">
        <v>37291</v>
      </c>
      <c r="C4420" s="30">
        <f>VLOOKUP(B4420,'רביות שנתיות'!B:C,2)</f>
        <v>4</v>
      </c>
      <c r="D4420" s="29">
        <f t="shared" si="68"/>
        <v>1.0738622586670132E-4</v>
      </c>
    </row>
    <row r="4421" spans="2:4" x14ac:dyDescent="0.25">
      <c r="B4421" s="1">
        <v>37292</v>
      </c>
      <c r="C4421" s="30">
        <f>VLOOKUP(B4421,'רביות שנתיות'!B:C,2)</f>
        <v>4</v>
      </c>
      <c r="D4421" s="29">
        <f t="shared" ref="D4421:D4484" si="69">(1+C4421/100)^(1/365.25)-1</f>
        <v>1.0738622586670132E-4</v>
      </c>
    </row>
    <row r="4422" spans="2:4" x14ac:dyDescent="0.25">
      <c r="B4422" s="1">
        <v>37293</v>
      </c>
      <c r="C4422" s="30">
        <f>VLOOKUP(B4422,'רביות שנתיות'!B:C,2)</f>
        <v>4</v>
      </c>
      <c r="D4422" s="29">
        <f t="shared" si="69"/>
        <v>1.0738622586670132E-4</v>
      </c>
    </row>
    <row r="4423" spans="2:4" x14ac:dyDescent="0.25">
      <c r="B4423" s="1">
        <v>37294</v>
      </c>
      <c r="C4423" s="30">
        <f>VLOOKUP(B4423,'רביות שנתיות'!B:C,2)</f>
        <v>4</v>
      </c>
      <c r="D4423" s="29">
        <f t="shared" si="69"/>
        <v>1.0738622586670132E-4</v>
      </c>
    </row>
    <row r="4424" spans="2:4" x14ac:dyDescent="0.25">
      <c r="B4424" s="1">
        <v>37295</v>
      </c>
      <c r="C4424" s="30">
        <f>VLOOKUP(B4424,'רביות שנתיות'!B:C,2)</f>
        <v>4</v>
      </c>
      <c r="D4424" s="29">
        <f t="shared" si="69"/>
        <v>1.0738622586670132E-4</v>
      </c>
    </row>
    <row r="4425" spans="2:4" x14ac:dyDescent="0.25">
      <c r="B4425" s="1">
        <v>37296</v>
      </c>
      <c r="C4425" s="30">
        <f>VLOOKUP(B4425,'רביות שנתיות'!B:C,2)</f>
        <v>4</v>
      </c>
      <c r="D4425" s="29">
        <f t="shared" si="69"/>
        <v>1.0738622586670132E-4</v>
      </c>
    </row>
    <row r="4426" spans="2:4" x14ac:dyDescent="0.25">
      <c r="B4426" s="1">
        <v>37297</v>
      </c>
      <c r="C4426" s="30">
        <f>VLOOKUP(B4426,'רביות שנתיות'!B:C,2)</f>
        <v>4</v>
      </c>
      <c r="D4426" s="29">
        <f t="shared" si="69"/>
        <v>1.0738622586670132E-4</v>
      </c>
    </row>
    <row r="4427" spans="2:4" x14ac:dyDescent="0.25">
      <c r="B4427" s="1">
        <v>37298</v>
      </c>
      <c r="C4427" s="30">
        <f>VLOOKUP(B4427,'רביות שנתיות'!B:C,2)</f>
        <v>4</v>
      </c>
      <c r="D4427" s="29">
        <f t="shared" si="69"/>
        <v>1.0738622586670132E-4</v>
      </c>
    </row>
    <row r="4428" spans="2:4" x14ac:dyDescent="0.25">
      <c r="B4428" s="1">
        <v>37299</v>
      </c>
      <c r="C4428" s="30">
        <f>VLOOKUP(B4428,'רביות שנתיות'!B:C,2)</f>
        <v>4</v>
      </c>
      <c r="D4428" s="29">
        <f t="shared" si="69"/>
        <v>1.0738622586670132E-4</v>
      </c>
    </row>
    <row r="4429" spans="2:4" x14ac:dyDescent="0.25">
      <c r="B4429" s="1">
        <v>37300</v>
      </c>
      <c r="C4429" s="30">
        <f>VLOOKUP(B4429,'רביות שנתיות'!B:C,2)</f>
        <v>4</v>
      </c>
      <c r="D4429" s="29">
        <f t="shared" si="69"/>
        <v>1.0738622586670132E-4</v>
      </c>
    </row>
    <row r="4430" spans="2:4" x14ac:dyDescent="0.25">
      <c r="B4430" s="1">
        <v>37301</v>
      </c>
      <c r="C4430" s="30">
        <f>VLOOKUP(B4430,'רביות שנתיות'!B:C,2)</f>
        <v>4</v>
      </c>
      <c r="D4430" s="29">
        <f t="shared" si="69"/>
        <v>1.0738622586670132E-4</v>
      </c>
    </row>
    <row r="4431" spans="2:4" x14ac:dyDescent="0.25">
      <c r="B4431" s="1">
        <v>37302</v>
      </c>
      <c r="C4431" s="30">
        <f>VLOOKUP(B4431,'רביות שנתיות'!B:C,2)</f>
        <v>4</v>
      </c>
      <c r="D4431" s="29">
        <f t="shared" si="69"/>
        <v>1.0738622586670132E-4</v>
      </c>
    </row>
    <row r="4432" spans="2:4" x14ac:dyDescent="0.25">
      <c r="B4432" s="1">
        <v>37303</v>
      </c>
      <c r="C4432" s="30">
        <f>VLOOKUP(B4432,'רביות שנתיות'!B:C,2)</f>
        <v>4</v>
      </c>
      <c r="D4432" s="29">
        <f t="shared" si="69"/>
        <v>1.0738622586670132E-4</v>
      </c>
    </row>
    <row r="4433" spans="2:4" x14ac:dyDescent="0.25">
      <c r="B4433" s="1">
        <v>37304</v>
      </c>
      <c r="C4433" s="30">
        <f>VLOOKUP(B4433,'רביות שנתיות'!B:C,2)</f>
        <v>4</v>
      </c>
      <c r="D4433" s="29">
        <f t="shared" si="69"/>
        <v>1.0738622586670132E-4</v>
      </c>
    </row>
    <row r="4434" spans="2:4" x14ac:dyDescent="0.25">
      <c r="B4434" s="1">
        <v>37305</v>
      </c>
      <c r="C4434" s="30">
        <f>VLOOKUP(B4434,'רביות שנתיות'!B:C,2)</f>
        <v>4</v>
      </c>
      <c r="D4434" s="29">
        <f t="shared" si="69"/>
        <v>1.0738622586670132E-4</v>
      </c>
    </row>
    <row r="4435" spans="2:4" x14ac:dyDescent="0.25">
      <c r="B4435" s="1">
        <v>37306</v>
      </c>
      <c r="C4435" s="30">
        <f>VLOOKUP(B4435,'רביות שנתיות'!B:C,2)</f>
        <v>4</v>
      </c>
      <c r="D4435" s="29">
        <f t="shared" si="69"/>
        <v>1.0738622586670132E-4</v>
      </c>
    </row>
    <row r="4436" spans="2:4" x14ac:dyDescent="0.25">
      <c r="B4436" s="1">
        <v>37307</v>
      </c>
      <c r="C4436" s="30">
        <f>VLOOKUP(B4436,'רביות שנתיות'!B:C,2)</f>
        <v>4</v>
      </c>
      <c r="D4436" s="29">
        <f t="shared" si="69"/>
        <v>1.0738622586670132E-4</v>
      </c>
    </row>
    <row r="4437" spans="2:4" x14ac:dyDescent="0.25">
      <c r="B4437" s="1">
        <v>37308</v>
      </c>
      <c r="C4437" s="30">
        <f>VLOOKUP(B4437,'רביות שנתיות'!B:C,2)</f>
        <v>4</v>
      </c>
      <c r="D4437" s="29">
        <f t="shared" si="69"/>
        <v>1.0738622586670132E-4</v>
      </c>
    </row>
    <row r="4438" spans="2:4" x14ac:dyDescent="0.25">
      <c r="B4438" s="1">
        <v>37309</v>
      </c>
      <c r="C4438" s="30">
        <f>VLOOKUP(B4438,'רביות שנתיות'!B:C,2)</f>
        <v>4</v>
      </c>
      <c r="D4438" s="29">
        <f t="shared" si="69"/>
        <v>1.0738622586670132E-4</v>
      </c>
    </row>
    <row r="4439" spans="2:4" x14ac:dyDescent="0.25">
      <c r="B4439" s="1">
        <v>37310</v>
      </c>
      <c r="C4439" s="30">
        <f>VLOOKUP(B4439,'רביות שנתיות'!B:C,2)</f>
        <v>4</v>
      </c>
      <c r="D4439" s="29">
        <f t="shared" si="69"/>
        <v>1.0738622586670132E-4</v>
      </c>
    </row>
    <row r="4440" spans="2:4" x14ac:dyDescent="0.25">
      <c r="B4440" s="1">
        <v>37311</v>
      </c>
      <c r="C4440" s="30">
        <f>VLOOKUP(B4440,'רביות שנתיות'!B:C,2)</f>
        <v>4</v>
      </c>
      <c r="D4440" s="29">
        <f t="shared" si="69"/>
        <v>1.0738622586670132E-4</v>
      </c>
    </row>
    <row r="4441" spans="2:4" x14ac:dyDescent="0.25">
      <c r="B4441" s="1">
        <v>37312</v>
      </c>
      <c r="C4441" s="30">
        <f>VLOOKUP(B4441,'רביות שנתיות'!B:C,2)</f>
        <v>4</v>
      </c>
      <c r="D4441" s="29">
        <f t="shared" si="69"/>
        <v>1.0738622586670132E-4</v>
      </c>
    </row>
    <row r="4442" spans="2:4" x14ac:dyDescent="0.25">
      <c r="B4442" s="1">
        <v>37313</v>
      </c>
      <c r="C4442" s="30">
        <f>VLOOKUP(B4442,'רביות שנתיות'!B:C,2)</f>
        <v>4</v>
      </c>
      <c r="D4442" s="29">
        <f t="shared" si="69"/>
        <v>1.0738622586670132E-4</v>
      </c>
    </row>
    <row r="4443" spans="2:4" x14ac:dyDescent="0.25">
      <c r="B4443" s="1">
        <v>37314</v>
      </c>
      <c r="C4443" s="30">
        <f>VLOOKUP(B4443,'רביות שנתיות'!B:C,2)</f>
        <v>4</v>
      </c>
      <c r="D4443" s="29">
        <f t="shared" si="69"/>
        <v>1.0738622586670132E-4</v>
      </c>
    </row>
    <row r="4444" spans="2:4" x14ac:dyDescent="0.25">
      <c r="B4444" s="1">
        <v>37315</v>
      </c>
      <c r="C4444" s="30">
        <f>VLOOKUP(B4444,'רביות שנתיות'!B:C,2)</f>
        <v>4</v>
      </c>
      <c r="D4444" s="29">
        <f t="shared" si="69"/>
        <v>1.0738622586670132E-4</v>
      </c>
    </row>
    <row r="4445" spans="2:4" x14ac:dyDescent="0.25">
      <c r="B4445" s="1">
        <v>37316</v>
      </c>
      <c r="C4445" s="30">
        <f>VLOOKUP(B4445,'רביות שנתיות'!B:C,2)</f>
        <v>4</v>
      </c>
      <c r="D4445" s="29">
        <f t="shared" si="69"/>
        <v>1.0738622586670132E-4</v>
      </c>
    </row>
    <row r="4446" spans="2:4" x14ac:dyDescent="0.25">
      <c r="B4446" s="1">
        <v>37317</v>
      </c>
      <c r="C4446" s="30">
        <f>VLOOKUP(B4446,'רביות שנתיות'!B:C,2)</f>
        <v>4</v>
      </c>
      <c r="D4446" s="29">
        <f t="shared" si="69"/>
        <v>1.0738622586670132E-4</v>
      </c>
    </row>
    <row r="4447" spans="2:4" x14ac:dyDescent="0.25">
      <c r="B4447" s="1">
        <v>37318</v>
      </c>
      <c r="C4447" s="30">
        <f>VLOOKUP(B4447,'רביות שנתיות'!B:C,2)</f>
        <v>4</v>
      </c>
      <c r="D4447" s="29">
        <f t="shared" si="69"/>
        <v>1.0738622586670132E-4</v>
      </c>
    </row>
    <row r="4448" spans="2:4" x14ac:dyDescent="0.25">
      <c r="B4448" s="1">
        <v>37319</v>
      </c>
      <c r="C4448" s="30">
        <f>VLOOKUP(B4448,'רביות שנתיות'!B:C,2)</f>
        <v>4</v>
      </c>
      <c r="D4448" s="29">
        <f t="shared" si="69"/>
        <v>1.0738622586670132E-4</v>
      </c>
    </row>
    <row r="4449" spans="2:4" x14ac:dyDescent="0.25">
      <c r="B4449" s="1">
        <v>37320</v>
      </c>
      <c r="C4449" s="30">
        <f>VLOOKUP(B4449,'רביות שנתיות'!B:C,2)</f>
        <v>4</v>
      </c>
      <c r="D4449" s="29">
        <f t="shared" si="69"/>
        <v>1.0738622586670132E-4</v>
      </c>
    </row>
    <row r="4450" spans="2:4" x14ac:dyDescent="0.25">
      <c r="B4450" s="1">
        <v>37321</v>
      </c>
      <c r="C4450" s="30">
        <f>VLOOKUP(B4450,'רביות שנתיות'!B:C,2)</f>
        <v>4</v>
      </c>
      <c r="D4450" s="29">
        <f t="shared" si="69"/>
        <v>1.0738622586670132E-4</v>
      </c>
    </row>
    <row r="4451" spans="2:4" x14ac:dyDescent="0.25">
      <c r="B4451" s="1">
        <v>37322</v>
      </c>
      <c r="C4451" s="30">
        <f>VLOOKUP(B4451,'רביות שנתיות'!B:C,2)</f>
        <v>4</v>
      </c>
      <c r="D4451" s="29">
        <f t="shared" si="69"/>
        <v>1.0738622586670132E-4</v>
      </c>
    </row>
    <row r="4452" spans="2:4" x14ac:dyDescent="0.25">
      <c r="B4452" s="1">
        <v>37323</v>
      </c>
      <c r="C4452" s="30">
        <f>VLOOKUP(B4452,'רביות שנתיות'!B:C,2)</f>
        <v>4</v>
      </c>
      <c r="D4452" s="29">
        <f t="shared" si="69"/>
        <v>1.0738622586670132E-4</v>
      </c>
    </row>
    <row r="4453" spans="2:4" x14ac:dyDescent="0.25">
      <c r="B4453" s="1">
        <v>37324</v>
      </c>
      <c r="C4453" s="30">
        <f>VLOOKUP(B4453,'רביות שנתיות'!B:C,2)</f>
        <v>4</v>
      </c>
      <c r="D4453" s="29">
        <f t="shared" si="69"/>
        <v>1.0738622586670132E-4</v>
      </c>
    </row>
    <row r="4454" spans="2:4" x14ac:dyDescent="0.25">
      <c r="B4454" s="1">
        <v>37325</v>
      </c>
      <c r="C4454" s="30">
        <f>VLOOKUP(B4454,'רביות שנתיות'!B:C,2)</f>
        <v>4</v>
      </c>
      <c r="D4454" s="29">
        <f t="shared" si="69"/>
        <v>1.0738622586670132E-4</v>
      </c>
    </row>
    <row r="4455" spans="2:4" x14ac:dyDescent="0.25">
      <c r="B4455" s="1">
        <v>37326</v>
      </c>
      <c r="C4455" s="30">
        <f>VLOOKUP(B4455,'רביות שנתיות'!B:C,2)</f>
        <v>4</v>
      </c>
      <c r="D4455" s="29">
        <f t="shared" si="69"/>
        <v>1.0738622586670132E-4</v>
      </c>
    </row>
    <row r="4456" spans="2:4" x14ac:dyDescent="0.25">
      <c r="B4456" s="1">
        <v>37327</v>
      </c>
      <c r="C4456" s="30">
        <f>VLOOKUP(B4456,'רביות שנתיות'!B:C,2)</f>
        <v>4</v>
      </c>
      <c r="D4456" s="29">
        <f t="shared" si="69"/>
        <v>1.0738622586670132E-4</v>
      </c>
    </row>
    <row r="4457" spans="2:4" x14ac:dyDescent="0.25">
      <c r="B4457" s="1">
        <v>37328</v>
      </c>
      <c r="C4457" s="30">
        <f>VLOOKUP(B4457,'רביות שנתיות'!B:C,2)</f>
        <v>4</v>
      </c>
      <c r="D4457" s="29">
        <f t="shared" si="69"/>
        <v>1.0738622586670132E-4</v>
      </c>
    </row>
    <row r="4458" spans="2:4" x14ac:dyDescent="0.25">
      <c r="B4458" s="1">
        <v>37329</v>
      </c>
      <c r="C4458" s="30">
        <f>VLOOKUP(B4458,'רביות שנתיות'!B:C,2)</f>
        <v>4</v>
      </c>
      <c r="D4458" s="29">
        <f t="shared" si="69"/>
        <v>1.0738622586670132E-4</v>
      </c>
    </row>
    <row r="4459" spans="2:4" x14ac:dyDescent="0.25">
      <c r="B4459" s="1">
        <v>37330</v>
      </c>
      <c r="C4459" s="30">
        <f>VLOOKUP(B4459,'רביות שנתיות'!B:C,2)</f>
        <v>4</v>
      </c>
      <c r="D4459" s="29">
        <f t="shared" si="69"/>
        <v>1.0738622586670132E-4</v>
      </c>
    </row>
    <row r="4460" spans="2:4" x14ac:dyDescent="0.25">
      <c r="B4460" s="1">
        <v>37331</v>
      </c>
      <c r="C4460" s="30">
        <f>VLOOKUP(B4460,'רביות שנתיות'!B:C,2)</f>
        <v>4</v>
      </c>
      <c r="D4460" s="29">
        <f t="shared" si="69"/>
        <v>1.0738622586670132E-4</v>
      </c>
    </row>
    <row r="4461" spans="2:4" x14ac:dyDescent="0.25">
      <c r="B4461" s="1">
        <v>37332</v>
      </c>
      <c r="C4461" s="30">
        <f>VLOOKUP(B4461,'רביות שנתיות'!B:C,2)</f>
        <v>4</v>
      </c>
      <c r="D4461" s="29">
        <f t="shared" si="69"/>
        <v>1.0738622586670132E-4</v>
      </c>
    </row>
    <row r="4462" spans="2:4" x14ac:dyDescent="0.25">
      <c r="B4462" s="1">
        <v>37333</v>
      </c>
      <c r="C4462" s="30">
        <f>VLOOKUP(B4462,'רביות שנתיות'!B:C,2)</f>
        <v>4</v>
      </c>
      <c r="D4462" s="29">
        <f t="shared" si="69"/>
        <v>1.0738622586670132E-4</v>
      </c>
    </row>
    <row r="4463" spans="2:4" x14ac:dyDescent="0.25">
      <c r="B4463" s="1">
        <v>37334</v>
      </c>
      <c r="C4463" s="30">
        <f>VLOOKUP(B4463,'רביות שנתיות'!B:C,2)</f>
        <v>4</v>
      </c>
      <c r="D4463" s="29">
        <f t="shared" si="69"/>
        <v>1.0738622586670132E-4</v>
      </c>
    </row>
    <row r="4464" spans="2:4" x14ac:dyDescent="0.25">
      <c r="B4464" s="1">
        <v>37335</v>
      </c>
      <c r="C4464" s="30">
        <f>VLOOKUP(B4464,'רביות שנתיות'!B:C,2)</f>
        <v>4</v>
      </c>
      <c r="D4464" s="29">
        <f t="shared" si="69"/>
        <v>1.0738622586670132E-4</v>
      </c>
    </row>
    <row r="4465" spans="2:4" x14ac:dyDescent="0.25">
      <c r="B4465" s="1">
        <v>37336</v>
      </c>
      <c r="C4465" s="30">
        <f>VLOOKUP(B4465,'רביות שנתיות'!B:C,2)</f>
        <v>4</v>
      </c>
      <c r="D4465" s="29">
        <f t="shared" si="69"/>
        <v>1.0738622586670132E-4</v>
      </c>
    </row>
    <row r="4466" spans="2:4" x14ac:dyDescent="0.25">
      <c r="B4466" s="1">
        <v>37337</v>
      </c>
      <c r="C4466" s="30">
        <f>VLOOKUP(B4466,'רביות שנתיות'!B:C,2)</f>
        <v>4</v>
      </c>
      <c r="D4466" s="29">
        <f t="shared" si="69"/>
        <v>1.0738622586670132E-4</v>
      </c>
    </row>
    <row r="4467" spans="2:4" x14ac:dyDescent="0.25">
      <c r="B4467" s="1">
        <v>37338</v>
      </c>
      <c r="C4467" s="30">
        <f>VLOOKUP(B4467,'רביות שנתיות'!B:C,2)</f>
        <v>4</v>
      </c>
      <c r="D4467" s="29">
        <f t="shared" si="69"/>
        <v>1.0738622586670132E-4</v>
      </c>
    </row>
    <row r="4468" spans="2:4" x14ac:dyDescent="0.25">
      <c r="B4468" s="1">
        <v>37339</v>
      </c>
      <c r="C4468" s="30">
        <f>VLOOKUP(B4468,'רביות שנתיות'!B:C,2)</f>
        <v>4</v>
      </c>
      <c r="D4468" s="29">
        <f t="shared" si="69"/>
        <v>1.0738622586670132E-4</v>
      </c>
    </row>
    <row r="4469" spans="2:4" x14ac:dyDescent="0.25">
      <c r="B4469" s="1">
        <v>37340</v>
      </c>
      <c r="C4469" s="30">
        <f>VLOOKUP(B4469,'רביות שנתיות'!B:C,2)</f>
        <v>4</v>
      </c>
      <c r="D4469" s="29">
        <f t="shared" si="69"/>
        <v>1.0738622586670132E-4</v>
      </c>
    </row>
    <row r="4470" spans="2:4" x14ac:dyDescent="0.25">
      <c r="B4470" s="1">
        <v>37341</v>
      </c>
      <c r="C4470" s="30">
        <f>VLOOKUP(B4470,'רביות שנתיות'!B:C,2)</f>
        <v>4</v>
      </c>
      <c r="D4470" s="29">
        <f t="shared" si="69"/>
        <v>1.0738622586670132E-4</v>
      </c>
    </row>
    <row r="4471" spans="2:4" x14ac:dyDescent="0.25">
      <c r="B4471" s="1">
        <v>37342</v>
      </c>
      <c r="C4471" s="30">
        <f>VLOOKUP(B4471,'רביות שנתיות'!B:C,2)</f>
        <v>4</v>
      </c>
      <c r="D4471" s="29">
        <f t="shared" si="69"/>
        <v>1.0738622586670132E-4</v>
      </c>
    </row>
    <row r="4472" spans="2:4" x14ac:dyDescent="0.25">
      <c r="B4472" s="1">
        <v>37343</v>
      </c>
      <c r="C4472" s="30">
        <f>VLOOKUP(B4472,'רביות שנתיות'!B:C,2)</f>
        <v>4</v>
      </c>
      <c r="D4472" s="29">
        <f t="shared" si="69"/>
        <v>1.0738622586670132E-4</v>
      </c>
    </row>
    <row r="4473" spans="2:4" x14ac:dyDescent="0.25">
      <c r="B4473" s="1">
        <v>37344</v>
      </c>
      <c r="C4473" s="30">
        <f>VLOOKUP(B4473,'רביות שנתיות'!B:C,2)</f>
        <v>4</v>
      </c>
      <c r="D4473" s="29">
        <f t="shared" si="69"/>
        <v>1.0738622586670132E-4</v>
      </c>
    </row>
    <row r="4474" spans="2:4" x14ac:dyDescent="0.25">
      <c r="B4474" s="1">
        <v>37345</v>
      </c>
      <c r="C4474" s="30">
        <f>VLOOKUP(B4474,'רביות שנתיות'!B:C,2)</f>
        <v>4</v>
      </c>
      <c r="D4474" s="29">
        <f t="shared" si="69"/>
        <v>1.0738622586670132E-4</v>
      </c>
    </row>
    <row r="4475" spans="2:4" x14ac:dyDescent="0.25">
      <c r="B4475" s="1">
        <v>37346</v>
      </c>
      <c r="C4475" s="30">
        <f>VLOOKUP(B4475,'רביות שנתיות'!B:C,2)</f>
        <v>4</v>
      </c>
      <c r="D4475" s="29">
        <f t="shared" si="69"/>
        <v>1.0738622586670132E-4</v>
      </c>
    </row>
    <row r="4476" spans="2:4" x14ac:dyDescent="0.25">
      <c r="B4476" s="1">
        <v>37347</v>
      </c>
      <c r="C4476" s="30">
        <f>VLOOKUP(B4476,'רביות שנתיות'!B:C,2)</f>
        <v>4</v>
      </c>
      <c r="D4476" s="29">
        <f t="shared" si="69"/>
        <v>1.0738622586670132E-4</v>
      </c>
    </row>
    <row r="4477" spans="2:4" x14ac:dyDescent="0.25">
      <c r="B4477" s="1">
        <v>37348</v>
      </c>
      <c r="C4477" s="30">
        <f>VLOOKUP(B4477,'רביות שנתיות'!B:C,2)</f>
        <v>4</v>
      </c>
      <c r="D4477" s="29">
        <f t="shared" si="69"/>
        <v>1.0738622586670132E-4</v>
      </c>
    </row>
    <row r="4478" spans="2:4" x14ac:dyDescent="0.25">
      <c r="B4478" s="1">
        <v>37349</v>
      </c>
      <c r="C4478" s="30">
        <f>VLOOKUP(B4478,'רביות שנתיות'!B:C,2)</f>
        <v>4</v>
      </c>
      <c r="D4478" s="29">
        <f t="shared" si="69"/>
        <v>1.0738622586670132E-4</v>
      </c>
    </row>
    <row r="4479" spans="2:4" x14ac:dyDescent="0.25">
      <c r="B4479" s="1">
        <v>37350</v>
      </c>
      <c r="C4479" s="30">
        <f>VLOOKUP(B4479,'רביות שנתיות'!B:C,2)</f>
        <v>4</v>
      </c>
      <c r="D4479" s="29">
        <f t="shared" si="69"/>
        <v>1.0738622586670132E-4</v>
      </c>
    </row>
    <row r="4480" spans="2:4" x14ac:dyDescent="0.25">
      <c r="B4480" s="1">
        <v>37351</v>
      </c>
      <c r="C4480" s="30">
        <f>VLOOKUP(B4480,'רביות שנתיות'!B:C,2)</f>
        <v>4</v>
      </c>
      <c r="D4480" s="29">
        <f t="shared" si="69"/>
        <v>1.0738622586670132E-4</v>
      </c>
    </row>
    <row r="4481" spans="2:4" x14ac:dyDescent="0.25">
      <c r="B4481" s="1">
        <v>37352</v>
      </c>
      <c r="C4481" s="30">
        <f>VLOOKUP(B4481,'רביות שנתיות'!B:C,2)</f>
        <v>4</v>
      </c>
      <c r="D4481" s="29">
        <f t="shared" si="69"/>
        <v>1.0738622586670132E-4</v>
      </c>
    </row>
    <row r="4482" spans="2:4" x14ac:dyDescent="0.25">
      <c r="B4482" s="1">
        <v>37353</v>
      </c>
      <c r="C4482" s="30">
        <f>VLOOKUP(B4482,'רביות שנתיות'!B:C,2)</f>
        <v>4</v>
      </c>
      <c r="D4482" s="29">
        <f t="shared" si="69"/>
        <v>1.0738622586670132E-4</v>
      </c>
    </row>
    <row r="4483" spans="2:4" x14ac:dyDescent="0.25">
      <c r="B4483" s="1">
        <v>37354</v>
      </c>
      <c r="C4483" s="30">
        <f>VLOOKUP(B4483,'רביות שנתיות'!B:C,2)</f>
        <v>4</v>
      </c>
      <c r="D4483" s="29">
        <f t="shared" si="69"/>
        <v>1.0738622586670132E-4</v>
      </c>
    </row>
    <row r="4484" spans="2:4" x14ac:dyDescent="0.25">
      <c r="B4484" s="1">
        <v>37355</v>
      </c>
      <c r="C4484" s="30">
        <f>VLOOKUP(B4484,'רביות שנתיות'!B:C,2)</f>
        <v>4</v>
      </c>
      <c r="D4484" s="29">
        <f t="shared" si="69"/>
        <v>1.0738622586670132E-4</v>
      </c>
    </row>
    <row r="4485" spans="2:4" x14ac:dyDescent="0.25">
      <c r="B4485" s="1">
        <v>37356</v>
      </c>
      <c r="C4485" s="30">
        <f>VLOOKUP(B4485,'רביות שנתיות'!B:C,2)</f>
        <v>4</v>
      </c>
      <c r="D4485" s="29">
        <f t="shared" ref="D4485:D4548" si="70">(1+C4485/100)^(1/365.25)-1</f>
        <v>1.0738622586670132E-4</v>
      </c>
    </row>
    <row r="4486" spans="2:4" x14ac:dyDescent="0.25">
      <c r="B4486" s="1">
        <v>37357</v>
      </c>
      <c r="C4486" s="30">
        <f>VLOOKUP(B4486,'רביות שנתיות'!B:C,2)</f>
        <v>4</v>
      </c>
      <c r="D4486" s="29">
        <f t="shared" si="70"/>
        <v>1.0738622586670132E-4</v>
      </c>
    </row>
    <row r="4487" spans="2:4" x14ac:dyDescent="0.25">
      <c r="B4487" s="1">
        <v>37358</v>
      </c>
      <c r="C4487" s="30">
        <f>VLOOKUP(B4487,'רביות שנתיות'!B:C,2)</f>
        <v>4</v>
      </c>
      <c r="D4487" s="29">
        <f t="shared" si="70"/>
        <v>1.0738622586670132E-4</v>
      </c>
    </row>
    <row r="4488" spans="2:4" x14ac:dyDescent="0.25">
      <c r="B4488" s="1">
        <v>37359</v>
      </c>
      <c r="C4488" s="30">
        <f>VLOOKUP(B4488,'רביות שנתיות'!B:C,2)</f>
        <v>4</v>
      </c>
      <c r="D4488" s="29">
        <f t="shared" si="70"/>
        <v>1.0738622586670132E-4</v>
      </c>
    </row>
    <row r="4489" spans="2:4" x14ac:dyDescent="0.25">
      <c r="B4489" s="1">
        <v>37360</v>
      </c>
      <c r="C4489" s="30">
        <f>VLOOKUP(B4489,'רביות שנתיות'!B:C,2)</f>
        <v>4</v>
      </c>
      <c r="D4489" s="29">
        <f t="shared" si="70"/>
        <v>1.0738622586670132E-4</v>
      </c>
    </row>
    <row r="4490" spans="2:4" x14ac:dyDescent="0.25">
      <c r="B4490" s="1">
        <v>37361</v>
      </c>
      <c r="C4490" s="30">
        <f>VLOOKUP(B4490,'רביות שנתיות'!B:C,2)</f>
        <v>4</v>
      </c>
      <c r="D4490" s="29">
        <f t="shared" si="70"/>
        <v>1.0738622586670132E-4</v>
      </c>
    </row>
    <row r="4491" spans="2:4" x14ac:dyDescent="0.25">
      <c r="B4491" s="1">
        <v>37362</v>
      </c>
      <c r="C4491" s="30">
        <f>VLOOKUP(B4491,'רביות שנתיות'!B:C,2)</f>
        <v>4</v>
      </c>
      <c r="D4491" s="29">
        <f t="shared" si="70"/>
        <v>1.0738622586670132E-4</v>
      </c>
    </row>
    <row r="4492" spans="2:4" x14ac:dyDescent="0.25">
      <c r="B4492" s="1">
        <v>37363</v>
      </c>
      <c r="C4492" s="30">
        <f>VLOOKUP(B4492,'רביות שנתיות'!B:C,2)</f>
        <v>4</v>
      </c>
      <c r="D4492" s="29">
        <f t="shared" si="70"/>
        <v>1.0738622586670132E-4</v>
      </c>
    </row>
    <row r="4493" spans="2:4" x14ac:dyDescent="0.25">
      <c r="B4493" s="1">
        <v>37364</v>
      </c>
      <c r="C4493" s="30">
        <f>VLOOKUP(B4493,'רביות שנתיות'!B:C,2)</f>
        <v>4</v>
      </c>
      <c r="D4493" s="29">
        <f t="shared" si="70"/>
        <v>1.0738622586670132E-4</v>
      </c>
    </row>
    <row r="4494" spans="2:4" x14ac:dyDescent="0.25">
      <c r="B4494" s="1">
        <v>37365</v>
      </c>
      <c r="C4494" s="30">
        <f>VLOOKUP(B4494,'רביות שנתיות'!B:C,2)</f>
        <v>4</v>
      </c>
      <c r="D4494" s="29">
        <f t="shared" si="70"/>
        <v>1.0738622586670132E-4</v>
      </c>
    </row>
    <row r="4495" spans="2:4" x14ac:dyDescent="0.25">
      <c r="B4495" s="1">
        <v>37366</v>
      </c>
      <c r="C4495" s="30">
        <f>VLOOKUP(B4495,'רביות שנתיות'!B:C,2)</f>
        <v>4</v>
      </c>
      <c r="D4495" s="29">
        <f t="shared" si="70"/>
        <v>1.0738622586670132E-4</v>
      </c>
    </row>
    <row r="4496" spans="2:4" x14ac:dyDescent="0.25">
      <c r="B4496" s="1">
        <v>37367</v>
      </c>
      <c r="C4496" s="30">
        <f>VLOOKUP(B4496,'רביות שנתיות'!B:C,2)</f>
        <v>4</v>
      </c>
      <c r="D4496" s="29">
        <f t="shared" si="70"/>
        <v>1.0738622586670132E-4</v>
      </c>
    </row>
    <row r="4497" spans="2:4" x14ac:dyDescent="0.25">
      <c r="B4497" s="1">
        <v>37368</v>
      </c>
      <c r="C4497" s="30">
        <f>VLOOKUP(B4497,'רביות שנתיות'!B:C,2)</f>
        <v>4</v>
      </c>
      <c r="D4497" s="29">
        <f t="shared" si="70"/>
        <v>1.0738622586670132E-4</v>
      </c>
    </row>
    <row r="4498" spans="2:4" x14ac:dyDescent="0.25">
      <c r="B4498" s="1">
        <v>37369</v>
      </c>
      <c r="C4498" s="30">
        <f>VLOOKUP(B4498,'רביות שנתיות'!B:C,2)</f>
        <v>4</v>
      </c>
      <c r="D4498" s="29">
        <f t="shared" si="70"/>
        <v>1.0738622586670132E-4</v>
      </c>
    </row>
    <row r="4499" spans="2:4" x14ac:dyDescent="0.25">
      <c r="B4499" s="1">
        <v>37370</v>
      </c>
      <c r="C4499" s="30">
        <f>VLOOKUP(B4499,'רביות שנתיות'!B:C,2)</f>
        <v>4</v>
      </c>
      <c r="D4499" s="29">
        <f t="shared" si="70"/>
        <v>1.0738622586670132E-4</v>
      </c>
    </row>
    <row r="4500" spans="2:4" x14ac:dyDescent="0.25">
      <c r="B4500" s="1">
        <v>37371</v>
      </c>
      <c r="C4500" s="30">
        <f>VLOOKUP(B4500,'רביות שנתיות'!B:C,2)</f>
        <v>4</v>
      </c>
      <c r="D4500" s="29">
        <f t="shared" si="70"/>
        <v>1.0738622586670132E-4</v>
      </c>
    </row>
    <row r="4501" spans="2:4" x14ac:dyDescent="0.25">
      <c r="B4501" s="1">
        <v>37372</v>
      </c>
      <c r="C4501" s="30">
        <f>VLOOKUP(B4501,'רביות שנתיות'!B:C,2)</f>
        <v>4</v>
      </c>
      <c r="D4501" s="29">
        <f t="shared" si="70"/>
        <v>1.0738622586670132E-4</v>
      </c>
    </row>
    <row r="4502" spans="2:4" x14ac:dyDescent="0.25">
      <c r="B4502" s="1">
        <v>37373</v>
      </c>
      <c r="C4502" s="30">
        <f>VLOOKUP(B4502,'רביות שנתיות'!B:C,2)</f>
        <v>4</v>
      </c>
      <c r="D4502" s="29">
        <f t="shared" si="70"/>
        <v>1.0738622586670132E-4</v>
      </c>
    </row>
    <row r="4503" spans="2:4" x14ac:dyDescent="0.25">
      <c r="B4503" s="1">
        <v>37374</v>
      </c>
      <c r="C4503" s="30">
        <f>VLOOKUP(B4503,'רביות שנתיות'!B:C,2)</f>
        <v>4</v>
      </c>
      <c r="D4503" s="29">
        <f t="shared" si="70"/>
        <v>1.0738622586670132E-4</v>
      </c>
    </row>
    <row r="4504" spans="2:4" x14ac:dyDescent="0.25">
      <c r="B4504" s="1">
        <v>37375</v>
      </c>
      <c r="C4504" s="30">
        <f>VLOOKUP(B4504,'רביות שנתיות'!B:C,2)</f>
        <v>4</v>
      </c>
      <c r="D4504" s="29">
        <f t="shared" si="70"/>
        <v>1.0738622586670132E-4</v>
      </c>
    </row>
    <row r="4505" spans="2:4" x14ac:dyDescent="0.25">
      <c r="B4505" s="1">
        <v>37376</v>
      </c>
      <c r="C4505" s="30">
        <f>VLOOKUP(B4505,'רביות שנתיות'!B:C,2)</f>
        <v>4</v>
      </c>
      <c r="D4505" s="29">
        <f t="shared" si="70"/>
        <v>1.0738622586670132E-4</v>
      </c>
    </row>
    <row r="4506" spans="2:4" x14ac:dyDescent="0.25">
      <c r="B4506" s="1">
        <v>37377</v>
      </c>
      <c r="C4506" s="30">
        <f>VLOOKUP(B4506,'רביות שנתיות'!B:C,2)</f>
        <v>4</v>
      </c>
      <c r="D4506" s="29">
        <f t="shared" si="70"/>
        <v>1.0738622586670132E-4</v>
      </c>
    </row>
    <row r="4507" spans="2:4" x14ac:dyDescent="0.25">
      <c r="B4507" s="1">
        <v>37378</v>
      </c>
      <c r="C4507" s="30">
        <f>VLOOKUP(B4507,'רביות שנתיות'!B:C,2)</f>
        <v>4</v>
      </c>
      <c r="D4507" s="29">
        <f t="shared" si="70"/>
        <v>1.0738622586670132E-4</v>
      </c>
    </row>
    <row r="4508" spans="2:4" x14ac:dyDescent="0.25">
      <c r="B4508" s="1">
        <v>37379</v>
      </c>
      <c r="C4508" s="30">
        <f>VLOOKUP(B4508,'רביות שנתיות'!B:C,2)</f>
        <v>4</v>
      </c>
      <c r="D4508" s="29">
        <f t="shared" si="70"/>
        <v>1.0738622586670132E-4</v>
      </c>
    </row>
    <row r="4509" spans="2:4" x14ac:dyDescent="0.25">
      <c r="B4509" s="1">
        <v>37380</v>
      </c>
      <c r="C4509" s="30">
        <f>VLOOKUP(B4509,'רביות שנתיות'!B:C,2)</f>
        <v>4</v>
      </c>
      <c r="D4509" s="29">
        <f t="shared" si="70"/>
        <v>1.0738622586670132E-4</v>
      </c>
    </row>
    <row r="4510" spans="2:4" x14ac:dyDescent="0.25">
      <c r="B4510" s="1">
        <v>37381</v>
      </c>
      <c r="C4510" s="30">
        <f>VLOOKUP(B4510,'רביות שנתיות'!B:C,2)</f>
        <v>4</v>
      </c>
      <c r="D4510" s="29">
        <f t="shared" si="70"/>
        <v>1.0738622586670132E-4</v>
      </c>
    </row>
    <row r="4511" spans="2:4" x14ac:dyDescent="0.25">
      <c r="B4511" s="1">
        <v>37382</v>
      </c>
      <c r="C4511" s="30">
        <f>VLOOKUP(B4511,'רביות שנתיות'!B:C,2)</f>
        <v>4</v>
      </c>
      <c r="D4511" s="29">
        <f t="shared" si="70"/>
        <v>1.0738622586670132E-4</v>
      </c>
    </row>
    <row r="4512" spans="2:4" x14ac:dyDescent="0.25">
      <c r="B4512" s="1">
        <v>37383</v>
      </c>
      <c r="C4512" s="30">
        <f>VLOOKUP(B4512,'רביות שנתיות'!B:C,2)</f>
        <v>4</v>
      </c>
      <c r="D4512" s="29">
        <f t="shared" si="70"/>
        <v>1.0738622586670132E-4</v>
      </c>
    </row>
    <row r="4513" spans="2:4" x14ac:dyDescent="0.25">
      <c r="B4513" s="1">
        <v>37384</v>
      </c>
      <c r="C4513" s="30">
        <f>VLOOKUP(B4513,'רביות שנתיות'!B:C,2)</f>
        <v>4</v>
      </c>
      <c r="D4513" s="29">
        <f t="shared" si="70"/>
        <v>1.0738622586670132E-4</v>
      </c>
    </row>
    <row r="4514" spans="2:4" x14ac:dyDescent="0.25">
      <c r="B4514" s="1">
        <v>37385</v>
      </c>
      <c r="C4514" s="30">
        <f>VLOOKUP(B4514,'רביות שנתיות'!B:C,2)</f>
        <v>4</v>
      </c>
      <c r="D4514" s="29">
        <f t="shared" si="70"/>
        <v>1.0738622586670132E-4</v>
      </c>
    </row>
    <row r="4515" spans="2:4" x14ac:dyDescent="0.25">
      <c r="B4515" s="1">
        <v>37386</v>
      </c>
      <c r="C4515" s="30">
        <f>VLOOKUP(B4515,'רביות שנתיות'!B:C,2)</f>
        <v>4</v>
      </c>
      <c r="D4515" s="29">
        <f t="shared" si="70"/>
        <v>1.0738622586670132E-4</v>
      </c>
    </row>
    <row r="4516" spans="2:4" x14ac:dyDescent="0.25">
      <c r="B4516" s="1">
        <v>37387</v>
      </c>
      <c r="C4516" s="30">
        <f>VLOOKUP(B4516,'רביות שנתיות'!B:C,2)</f>
        <v>4</v>
      </c>
      <c r="D4516" s="29">
        <f t="shared" si="70"/>
        <v>1.0738622586670132E-4</v>
      </c>
    </row>
    <row r="4517" spans="2:4" x14ac:dyDescent="0.25">
      <c r="B4517" s="1">
        <v>37388</v>
      </c>
      <c r="C4517" s="30">
        <f>VLOOKUP(B4517,'רביות שנתיות'!B:C,2)</f>
        <v>4</v>
      </c>
      <c r="D4517" s="29">
        <f t="shared" si="70"/>
        <v>1.0738622586670132E-4</v>
      </c>
    </row>
    <row r="4518" spans="2:4" x14ac:dyDescent="0.25">
      <c r="B4518" s="1">
        <v>37389</v>
      </c>
      <c r="C4518" s="30">
        <f>VLOOKUP(B4518,'רביות שנתיות'!B:C,2)</f>
        <v>4</v>
      </c>
      <c r="D4518" s="29">
        <f t="shared" si="70"/>
        <v>1.0738622586670132E-4</v>
      </c>
    </row>
    <row r="4519" spans="2:4" x14ac:dyDescent="0.25">
      <c r="B4519" s="1">
        <v>37390</v>
      </c>
      <c r="C4519" s="30">
        <f>VLOOKUP(B4519,'רביות שנתיות'!B:C,2)</f>
        <v>4</v>
      </c>
      <c r="D4519" s="29">
        <f t="shared" si="70"/>
        <v>1.0738622586670132E-4</v>
      </c>
    </row>
    <row r="4520" spans="2:4" x14ac:dyDescent="0.25">
      <c r="B4520" s="1">
        <v>37391</v>
      </c>
      <c r="C4520" s="30">
        <f>VLOOKUP(B4520,'רביות שנתיות'!B:C,2)</f>
        <v>4</v>
      </c>
      <c r="D4520" s="29">
        <f t="shared" si="70"/>
        <v>1.0738622586670132E-4</v>
      </c>
    </row>
    <row r="4521" spans="2:4" x14ac:dyDescent="0.25">
      <c r="B4521" s="1">
        <v>37392</v>
      </c>
      <c r="C4521" s="30">
        <f>VLOOKUP(B4521,'רביות שנתיות'!B:C,2)</f>
        <v>4</v>
      </c>
      <c r="D4521" s="29">
        <f t="shared" si="70"/>
        <v>1.0738622586670132E-4</v>
      </c>
    </row>
    <row r="4522" spans="2:4" x14ac:dyDescent="0.25">
      <c r="B4522" s="1">
        <v>37393</v>
      </c>
      <c r="C4522" s="30">
        <f>VLOOKUP(B4522,'רביות שנתיות'!B:C,2)</f>
        <v>4</v>
      </c>
      <c r="D4522" s="29">
        <f t="shared" si="70"/>
        <v>1.0738622586670132E-4</v>
      </c>
    </row>
    <row r="4523" spans="2:4" x14ac:dyDescent="0.25">
      <c r="B4523" s="1">
        <v>37394</v>
      </c>
      <c r="C4523" s="30">
        <f>VLOOKUP(B4523,'רביות שנתיות'!B:C,2)</f>
        <v>4</v>
      </c>
      <c r="D4523" s="29">
        <f t="shared" si="70"/>
        <v>1.0738622586670132E-4</v>
      </c>
    </row>
    <row r="4524" spans="2:4" x14ac:dyDescent="0.25">
      <c r="B4524" s="1">
        <v>37395</v>
      </c>
      <c r="C4524" s="30">
        <f>VLOOKUP(B4524,'רביות שנתיות'!B:C,2)</f>
        <v>4</v>
      </c>
      <c r="D4524" s="29">
        <f t="shared" si="70"/>
        <v>1.0738622586670132E-4</v>
      </c>
    </row>
    <row r="4525" spans="2:4" x14ac:dyDescent="0.25">
      <c r="B4525" s="1">
        <v>37396</v>
      </c>
      <c r="C4525" s="30">
        <f>VLOOKUP(B4525,'רביות שנתיות'!B:C,2)</f>
        <v>4</v>
      </c>
      <c r="D4525" s="29">
        <f t="shared" si="70"/>
        <v>1.0738622586670132E-4</v>
      </c>
    </row>
    <row r="4526" spans="2:4" x14ac:dyDescent="0.25">
      <c r="B4526" s="1">
        <v>37397</v>
      </c>
      <c r="C4526" s="30">
        <f>VLOOKUP(B4526,'רביות שנתיות'!B:C,2)</f>
        <v>4</v>
      </c>
      <c r="D4526" s="29">
        <f t="shared" si="70"/>
        <v>1.0738622586670132E-4</v>
      </c>
    </row>
    <row r="4527" spans="2:4" x14ac:dyDescent="0.25">
      <c r="B4527" s="1">
        <v>37398</v>
      </c>
      <c r="C4527" s="30">
        <f>VLOOKUP(B4527,'רביות שנתיות'!B:C,2)</f>
        <v>4</v>
      </c>
      <c r="D4527" s="29">
        <f t="shared" si="70"/>
        <v>1.0738622586670132E-4</v>
      </c>
    </row>
    <row r="4528" spans="2:4" x14ac:dyDescent="0.25">
      <c r="B4528" s="1">
        <v>37399</v>
      </c>
      <c r="C4528" s="30">
        <f>VLOOKUP(B4528,'רביות שנתיות'!B:C,2)</f>
        <v>4</v>
      </c>
      <c r="D4528" s="29">
        <f t="shared" si="70"/>
        <v>1.0738622586670132E-4</v>
      </c>
    </row>
    <row r="4529" spans="2:4" x14ac:dyDescent="0.25">
      <c r="B4529" s="1">
        <v>37400</v>
      </c>
      <c r="C4529" s="30">
        <f>VLOOKUP(B4529,'רביות שנתיות'!B:C,2)</f>
        <v>4</v>
      </c>
      <c r="D4529" s="29">
        <f t="shared" si="70"/>
        <v>1.0738622586670132E-4</v>
      </c>
    </row>
    <row r="4530" spans="2:4" x14ac:dyDescent="0.25">
      <c r="B4530" s="1">
        <v>37401</v>
      </c>
      <c r="C4530" s="30">
        <f>VLOOKUP(B4530,'רביות שנתיות'!B:C,2)</f>
        <v>4</v>
      </c>
      <c r="D4530" s="29">
        <f t="shared" si="70"/>
        <v>1.0738622586670132E-4</v>
      </c>
    </row>
    <row r="4531" spans="2:4" x14ac:dyDescent="0.25">
      <c r="B4531" s="1">
        <v>37402</v>
      </c>
      <c r="C4531" s="30">
        <f>VLOOKUP(B4531,'רביות שנתיות'!B:C,2)</f>
        <v>4</v>
      </c>
      <c r="D4531" s="29">
        <f t="shared" si="70"/>
        <v>1.0738622586670132E-4</v>
      </c>
    </row>
    <row r="4532" spans="2:4" x14ac:dyDescent="0.25">
      <c r="B4532" s="1">
        <v>37403</v>
      </c>
      <c r="C4532" s="30">
        <f>VLOOKUP(B4532,'רביות שנתיות'!B:C,2)</f>
        <v>4</v>
      </c>
      <c r="D4532" s="29">
        <f t="shared" si="70"/>
        <v>1.0738622586670132E-4</v>
      </c>
    </row>
    <row r="4533" spans="2:4" x14ac:dyDescent="0.25">
      <c r="B4533" s="1">
        <v>37404</v>
      </c>
      <c r="C4533" s="30">
        <f>VLOOKUP(B4533,'רביות שנתיות'!B:C,2)</f>
        <v>4</v>
      </c>
      <c r="D4533" s="29">
        <f t="shared" si="70"/>
        <v>1.0738622586670132E-4</v>
      </c>
    </row>
    <row r="4534" spans="2:4" x14ac:dyDescent="0.25">
      <c r="B4534" s="1">
        <v>37405</v>
      </c>
      <c r="C4534" s="30">
        <f>VLOOKUP(B4534,'רביות שנתיות'!B:C,2)</f>
        <v>4</v>
      </c>
      <c r="D4534" s="29">
        <f t="shared" si="70"/>
        <v>1.0738622586670132E-4</v>
      </c>
    </row>
    <row r="4535" spans="2:4" x14ac:dyDescent="0.25">
      <c r="B4535" s="1">
        <v>37406</v>
      </c>
      <c r="C4535" s="30">
        <f>VLOOKUP(B4535,'רביות שנתיות'!B:C,2)</f>
        <v>4</v>
      </c>
      <c r="D4535" s="29">
        <f t="shared" si="70"/>
        <v>1.0738622586670132E-4</v>
      </c>
    </row>
    <row r="4536" spans="2:4" x14ac:dyDescent="0.25">
      <c r="B4536" s="1">
        <v>37407</v>
      </c>
      <c r="C4536" s="30">
        <f>VLOOKUP(B4536,'רביות שנתיות'!B:C,2)</f>
        <v>4</v>
      </c>
      <c r="D4536" s="29">
        <f t="shared" si="70"/>
        <v>1.0738622586670132E-4</v>
      </c>
    </row>
    <row r="4537" spans="2:4" x14ac:dyDescent="0.25">
      <c r="B4537" s="1">
        <v>37408</v>
      </c>
      <c r="C4537" s="30">
        <f>VLOOKUP(B4537,'רביות שנתיות'!B:C,2)</f>
        <v>4</v>
      </c>
      <c r="D4537" s="29">
        <f t="shared" si="70"/>
        <v>1.0738622586670132E-4</v>
      </c>
    </row>
    <row r="4538" spans="2:4" x14ac:dyDescent="0.25">
      <c r="B4538" s="1">
        <v>37409</v>
      </c>
      <c r="C4538" s="30">
        <f>VLOOKUP(B4538,'רביות שנתיות'!B:C,2)</f>
        <v>4</v>
      </c>
      <c r="D4538" s="29">
        <f t="shared" si="70"/>
        <v>1.0738622586670132E-4</v>
      </c>
    </row>
    <row r="4539" spans="2:4" x14ac:dyDescent="0.25">
      <c r="B4539" s="1">
        <v>37410</v>
      </c>
      <c r="C4539" s="30">
        <f>VLOOKUP(B4539,'רביות שנתיות'!B:C,2)</f>
        <v>4</v>
      </c>
      <c r="D4539" s="29">
        <f t="shared" si="70"/>
        <v>1.0738622586670132E-4</v>
      </c>
    </row>
    <row r="4540" spans="2:4" x14ac:dyDescent="0.25">
      <c r="B4540" s="1">
        <v>37411</v>
      </c>
      <c r="C4540" s="30">
        <f>VLOOKUP(B4540,'רביות שנתיות'!B:C,2)</f>
        <v>4</v>
      </c>
      <c r="D4540" s="29">
        <f t="shared" si="70"/>
        <v>1.0738622586670132E-4</v>
      </c>
    </row>
    <row r="4541" spans="2:4" x14ac:dyDescent="0.25">
      <c r="B4541" s="1">
        <v>37412</v>
      </c>
      <c r="C4541" s="30">
        <f>VLOOKUP(B4541,'רביות שנתיות'!B:C,2)</f>
        <v>4</v>
      </c>
      <c r="D4541" s="29">
        <f t="shared" si="70"/>
        <v>1.0738622586670132E-4</v>
      </c>
    </row>
    <row r="4542" spans="2:4" x14ac:dyDescent="0.25">
      <c r="B4542" s="1">
        <v>37413</v>
      </c>
      <c r="C4542" s="30">
        <f>VLOOKUP(B4542,'רביות שנתיות'!B:C,2)</f>
        <v>4</v>
      </c>
      <c r="D4542" s="29">
        <f t="shared" si="70"/>
        <v>1.0738622586670132E-4</v>
      </c>
    </row>
    <row r="4543" spans="2:4" x14ac:dyDescent="0.25">
      <c r="B4543" s="1">
        <v>37414</v>
      </c>
      <c r="C4543" s="30">
        <f>VLOOKUP(B4543,'רביות שנתיות'!B:C,2)</f>
        <v>4</v>
      </c>
      <c r="D4543" s="29">
        <f t="shared" si="70"/>
        <v>1.0738622586670132E-4</v>
      </c>
    </row>
    <row r="4544" spans="2:4" x14ac:dyDescent="0.25">
      <c r="B4544" s="1">
        <v>37415</v>
      </c>
      <c r="C4544" s="30">
        <f>VLOOKUP(B4544,'רביות שנתיות'!B:C,2)</f>
        <v>4</v>
      </c>
      <c r="D4544" s="29">
        <f t="shared" si="70"/>
        <v>1.0738622586670132E-4</v>
      </c>
    </row>
    <row r="4545" spans="2:4" x14ac:dyDescent="0.25">
      <c r="B4545" s="1">
        <v>37416</v>
      </c>
      <c r="C4545" s="30">
        <f>VLOOKUP(B4545,'רביות שנתיות'!B:C,2)</f>
        <v>4</v>
      </c>
      <c r="D4545" s="29">
        <f t="shared" si="70"/>
        <v>1.0738622586670132E-4</v>
      </c>
    </row>
    <row r="4546" spans="2:4" x14ac:dyDescent="0.25">
      <c r="B4546" s="1">
        <v>37417</v>
      </c>
      <c r="C4546" s="30">
        <f>VLOOKUP(B4546,'רביות שנתיות'!B:C,2)</f>
        <v>4</v>
      </c>
      <c r="D4546" s="29">
        <f t="shared" si="70"/>
        <v>1.0738622586670132E-4</v>
      </c>
    </row>
    <row r="4547" spans="2:4" x14ac:dyDescent="0.25">
      <c r="B4547" s="1">
        <v>37418</v>
      </c>
      <c r="C4547" s="30">
        <f>VLOOKUP(B4547,'רביות שנתיות'!B:C,2)</f>
        <v>4</v>
      </c>
      <c r="D4547" s="29">
        <f t="shared" si="70"/>
        <v>1.0738622586670132E-4</v>
      </c>
    </row>
    <row r="4548" spans="2:4" x14ac:dyDescent="0.25">
      <c r="B4548" s="1">
        <v>37419</v>
      </c>
      <c r="C4548" s="30">
        <f>VLOOKUP(B4548,'רביות שנתיות'!B:C,2)</f>
        <v>4</v>
      </c>
      <c r="D4548" s="29">
        <f t="shared" si="70"/>
        <v>1.0738622586670132E-4</v>
      </c>
    </row>
    <row r="4549" spans="2:4" x14ac:dyDescent="0.25">
      <c r="B4549" s="1">
        <v>37420</v>
      </c>
      <c r="C4549" s="30">
        <f>VLOOKUP(B4549,'רביות שנתיות'!B:C,2)</f>
        <v>4</v>
      </c>
      <c r="D4549" s="29">
        <f t="shared" ref="D4549:D4612" si="71">(1+C4549/100)^(1/365.25)-1</f>
        <v>1.0738622586670132E-4</v>
      </c>
    </row>
    <row r="4550" spans="2:4" x14ac:dyDescent="0.25">
      <c r="B4550" s="1">
        <v>37421</v>
      </c>
      <c r="C4550" s="30">
        <f>VLOOKUP(B4550,'רביות שנתיות'!B:C,2)</f>
        <v>4</v>
      </c>
      <c r="D4550" s="29">
        <f t="shared" si="71"/>
        <v>1.0738622586670132E-4</v>
      </c>
    </row>
    <row r="4551" spans="2:4" x14ac:dyDescent="0.25">
      <c r="B4551" s="1">
        <v>37422</v>
      </c>
      <c r="C4551" s="30">
        <f>VLOOKUP(B4551,'רביות שנתיות'!B:C,2)</f>
        <v>4</v>
      </c>
      <c r="D4551" s="29">
        <f t="shared" si="71"/>
        <v>1.0738622586670132E-4</v>
      </c>
    </row>
    <row r="4552" spans="2:4" x14ac:dyDescent="0.25">
      <c r="B4552" s="1">
        <v>37423</v>
      </c>
      <c r="C4552" s="30">
        <f>VLOOKUP(B4552,'רביות שנתיות'!B:C,2)</f>
        <v>4</v>
      </c>
      <c r="D4552" s="29">
        <f t="shared" si="71"/>
        <v>1.0738622586670132E-4</v>
      </c>
    </row>
    <row r="4553" spans="2:4" x14ac:dyDescent="0.25">
      <c r="B4553" s="1">
        <v>37424</v>
      </c>
      <c r="C4553" s="30">
        <f>VLOOKUP(B4553,'רביות שנתיות'!B:C,2)</f>
        <v>4</v>
      </c>
      <c r="D4553" s="29">
        <f t="shared" si="71"/>
        <v>1.0738622586670132E-4</v>
      </c>
    </row>
    <row r="4554" spans="2:4" x14ac:dyDescent="0.25">
      <c r="B4554" s="1">
        <v>37425</v>
      </c>
      <c r="C4554" s="30">
        <f>VLOOKUP(B4554,'רביות שנתיות'!B:C,2)</f>
        <v>4</v>
      </c>
      <c r="D4554" s="29">
        <f t="shared" si="71"/>
        <v>1.0738622586670132E-4</v>
      </c>
    </row>
    <row r="4555" spans="2:4" x14ac:dyDescent="0.25">
      <c r="B4555" s="1">
        <v>37426</v>
      </c>
      <c r="C4555" s="30">
        <f>VLOOKUP(B4555,'רביות שנתיות'!B:C,2)</f>
        <v>4</v>
      </c>
      <c r="D4555" s="29">
        <f t="shared" si="71"/>
        <v>1.0738622586670132E-4</v>
      </c>
    </row>
    <row r="4556" spans="2:4" x14ac:dyDescent="0.25">
      <c r="B4556" s="1">
        <v>37427</v>
      </c>
      <c r="C4556" s="30">
        <f>VLOOKUP(B4556,'רביות שנתיות'!B:C,2)</f>
        <v>4</v>
      </c>
      <c r="D4556" s="29">
        <f t="shared" si="71"/>
        <v>1.0738622586670132E-4</v>
      </c>
    </row>
    <row r="4557" spans="2:4" x14ac:dyDescent="0.25">
      <c r="B4557" s="1">
        <v>37428</v>
      </c>
      <c r="C4557" s="30">
        <f>VLOOKUP(B4557,'רביות שנתיות'!B:C,2)</f>
        <v>4</v>
      </c>
      <c r="D4557" s="29">
        <f t="shared" si="71"/>
        <v>1.0738622586670132E-4</v>
      </c>
    </row>
    <row r="4558" spans="2:4" x14ac:dyDescent="0.25">
      <c r="B4558" s="1">
        <v>37429</v>
      </c>
      <c r="C4558" s="30">
        <f>VLOOKUP(B4558,'רביות שנתיות'!B:C,2)</f>
        <v>4</v>
      </c>
      <c r="D4558" s="29">
        <f t="shared" si="71"/>
        <v>1.0738622586670132E-4</v>
      </c>
    </row>
    <row r="4559" spans="2:4" x14ac:dyDescent="0.25">
      <c r="B4559" s="1">
        <v>37430</v>
      </c>
      <c r="C4559" s="30">
        <f>VLOOKUP(B4559,'רביות שנתיות'!B:C,2)</f>
        <v>4</v>
      </c>
      <c r="D4559" s="29">
        <f t="shared" si="71"/>
        <v>1.0738622586670132E-4</v>
      </c>
    </row>
    <row r="4560" spans="2:4" x14ac:dyDescent="0.25">
      <c r="B4560" s="1">
        <v>37431</v>
      </c>
      <c r="C4560" s="30">
        <f>VLOOKUP(B4560,'רביות שנתיות'!B:C,2)</f>
        <v>4</v>
      </c>
      <c r="D4560" s="29">
        <f t="shared" si="71"/>
        <v>1.0738622586670132E-4</v>
      </c>
    </row>
    <row r="4561" spans="2:4" x14ac:dyDescent="0.25">
      <c r="B4561" s="1">
        <v>37432</v>
      </c>
      <c r="C4561" s="30">
        <f>VLOOKUP(B4561,'רביות שנתיות'!B:C,2)</f>
        <v>4</v>
      </c>
      <c r="D4561" s="29">
        <f t="shared" si="71"/>
        <v>1.0738622586670132E-4</v>
      </c>
    </row>
    <row r="4562" spans="2:4" x14ac:dyDescent="0.25">
      <c r="B4562" s="1">
        <v>37433</v>
      </c>
      <c r="C4562" s="30">
        <f>VLOOKUP(B4562,'רביות שנתיות'!B:C,2)</f>
        <v>4</v>
      </c>
      <c r="D4562" s="29">
        <f t="shared" si="71"/>
        <v>1.0738622586670132E-4</v>
      </c>
    </row>
    <row r="4563" spans="2:4" x14ac:dyDescent="0.25">
      <c r="B4563" s="1">
        <v>37434</v>
      </c>
      <c r="C4563" s="30">
        <f>VLOOKUP(B4563,'רביות שנתיות'!B:C,2)</f>
        <v>4</v>
      </c>
      <c r="D4563" s="29">
        <f t="shared" si="71"/>
        <v>1.0738622586670132E-4</v>
      </c>
    </row>
    <row r="4564" spans="2:4" x14ac:dyDescent="0.25">
      <c r="B4564" s="1">
        <v>37435</v>
      </c>
      <c r="C4564" s="30">
        <f>VLOOKUP(B4564,'רביות שנתיות'!B:C,2)</f>
        <v>4</v>
      </c>
      <c r="D4564" s="29">
        <f t="shared" si="71"/>
        <v>1.0738622586670132E-4</v>
      </c>
    </row>
    <row r="4565" spans="2:4" x14ac:dyDescent="0.25">
      <c r="B4565" s="1">
        <v>37436</v>
      </c>
      <c r="C4565" s="30">
        <f>VLOOKUP(B4565,'רביות שנתיות'!B:C,2)</f>
        <v>4</v>
      </c>
      <c r="D4565" s="29">
        <f t="shared" si="71"/>
        <v>1.0738622586670132E-4</v>
      </c>
    </row>
    <row r="4566" spans="2:4" x14ac:dyDescent="0.25">
      <c r="B4566" s="1">
        <v>37437</v>
      </c>
      <c r="C4566" s="30">
        <f>VLOOKUP(B4566,'רביות שנתיות'!B:C,2)</f>
        <v>4</v>
      </c>
      <c r="D4566" s="29">
        <f t="shared" si="71"/>
        <v>1.0738622586670132E-4</v>
      </c>
    </row>
    <row r="4567" spans="2:4" x14ac:dyDescent="0.25">
      <c r="B4567" s="1">
        <v>37438</v>
      </c>
      <c r="C4567" s="30">
        <f>VLOOKUP(B4567,'רביות שנתיות'!B:C,2)</f>
        <v>4</v>
      </c>
      <c r="D4567" s="29">
        <f t="shared" si="71"/>
        <v>1.0738622586670132E-4</v>
      </c>
    </row>
    <row r="4568" spans="2:4" x14ac:dyDescent="0.25">
      <c r="B4568" s="1">
        <v>37439</v>
      </c>
      <c r="C4568" s="30">
        <f>VLOOKUP(B4568,'רביות שנתיות'!B:C,2)</f>
        <v>4</v>
      </c>
      <c r="D4568" s="29">
        <f t="shared" si="71"/>
        <v>1.0738622586670132E-4</v>
      </c>
    </row>
    <row r="4569" spans="2:4" x14ac:dyDescent="0.25">
      <c r="B4569" s="1">
        <v>37440</v>
      </c>
      <c r="C4569" s="30">
        <f>VLOOKUP(B4569,'רביות שנתיות'!B:C,2)</f>
        <v>4</v>
      </c>
      <c r="D4569" s="29">
        <f t="shared" si="71"/>
        <v>1.0738622586670132E-4</v>
      </c>
    </row>
    <row r="4570" spans="2:4" x14ac:dyDescent="0.25">
      <c r="B4570" s="1">
        <v>37441</v>
      </c>
      <c r="C4570" s="30">
        <f>VLOOKUP(B4570,'רביות שנתיות'!B:C,2)</f>
        <v>4</v>
      </c>
      <c r="D4570" s="29">
        <f t="shared" si="71"/>
        <v>1.0738622586670132E-4</v>
      </c>
    </row>
    <row r="4571" spans="2:4" x14ac:dyDescent="0.25">
      <c r="B4571" s="1">
        <v>37442</v>
      </c>
      <c r="C4571" s="30">
        <f>VLOOKUP(B4571,'רביות שנתיות'!B:C,2)</f>
        <v>4</v>
      </c>
      <c r="D4571" s="29">
        <f t="shared" si="71"/>
        <v>1.0738622586670132E-4</v>
      </c>
    </row>
    <row r="4572" spans="2:4" x14ac:dyDescent="0.25">
      <c r="B4572" s="1">
        <v>37443</v>
      </c>
      <c r="C4572" s="30">
        <f>VLOOKUP(B4572,'רביות שנתיות'!B:C,2)</f>
        <v>4</v>
      </c>
      <c r="D4572" s="29">
        <f t="shared" si="71"/>
        <v>1.0738622586670132E-4</v>
      </c>
    </row>
    <row r="4573" spans="2:4" x14ac:dyDescent="0.25">
      <c r="B4573" s="1">
        <v>37444</v>
      </c>
      <c r="C4573" s="30">
        <f>VLOOKUP(B4573,'רביות שנתיות'!B:C,2)</f>
        <v>4</v>
      </c>
      <c r="D4573" s="29">
        <f t="shared" si="71"/>
        <v>1.0738622586670132E-4</v>
      </c>
    </row>
    <row r="4574" spans="2:4" x14ac:dyDescent="0.25">
      <c r="B4574" s="1">
        <v>37445</v>
      </c>
      <c r="C4574" s="30">
        <f>VLOOKUP(B4574,'רביות שנתיות'!B:C,2)</f>
        <v>4</v>
      </c>
      <c r="D4574" s="29">
        <f t="shared" si="71"/>
        <v>1.0738622586670132E-4</v>
      </c>
    </row>
    <row r="4575" spans="2:4" x14ac:dyDescent="0.25">
      <c r="B4575" s="1">
        <v>37446</v>
      </c>
      <c r="C4575" s="30">
        <f>VLOOKUP(B4575,'רביות שנתיות'!B:C,2)</f>
        <v>4</v>
      </c>
      <c r="D4575" s="29">
        <f t="shared" si="71"/>
        <v>1.0738622586670132E-4</v>
      </c>
    </row>
    <row r="4576" spans="2:4" x14ac:dyDescent="0.25">
      <c r="B4576" s="1">
        <v>37447</v>
      </c>
      <c r="C4576" s="30">
        <f>VLOOKUP(B4576,'רביות שנתיות'!B:C,2)</f>
        <v>4</v>
      </c>
      <c r="D4576" s="29">
        <f t="shared" si="71"/>
        <v>1.0738622586670132E-4</v>
      </c>
    </row>
    <row r="4577" spans="2:4" x14ac:dyDescent="0.25">
      <c r="B4577" s="1">
        <v>37448</v>
      </c>
      <c r="C4577" s="30">
        <f>VLOOKUP(B4577,'רביות שנתיות'!B:C,2)</f>
        <v>4</v>
      </c>
      <c r="D4577" s="29">
        <f t="shared" si="71"/>
        <v>1.0738622586670132E-4</v>
      </c>
    </row>
    <row r="4578" spans="2:4" x14ac:dyDescent="0.25">
      <c r="B4578" s="1">
        <v>37449</v>
      </c>
      <c r="C4578" s="30">
        <f>VLOOKUP(B4578,'רביות שנתיות'!B:C,2)</f>
        <v>4</v>
      </c>
      <c r="D4578" s="29">
        <f t="shared" si="71"/>
        <v>1.0738622586670132E-4</v>
      </c>
    </row>
    <row r="4579" spans="2:4" x14ac:dyDescent="0.25">
      <c r="B4579" s="1">
        <v>37450</v>
      </c>
      <c r="C4579" s="30">
        <f>VLOOKUP(B4579,'רביות שנתיות'!B:C,2)</f>
        <v>4</v>
      </c>
      <c r="D4579" s="29">
        <f t="shared" si="71"/>
        <v>1.0738622586670132E-4</v>
      </c>
    </row>
    <row r="4580" spans="2:4" x14ac:dyDescent="0.25">
      <c r="B4580" s="1">
        <v>37451</v>
      </c>
      <c r="C4580" s="30">
        <f>VLOOKUP(B4580,'רביות שנתיות'!B:C,2)</f>
        <v>4</v>
      </c>
      <c r="D4580" s="29">
        <f t="shared" si="71"/>
        <v>1.0738622586670132E-4</v>
      </c>
    </row>
    <row r="4581" spans="2:4" x14ac:dyDescent="0.25">
      <c r="B4581" s="1">
        <v>37452</v>
      </c>
      <c r="C4581" s="30">
        <f>VLOOKUP(B4581,'רביות שנתיות'!B:C,2)</f>
        <v>4</v>
      </c>
      <c r="D4581" s="29">
        <f t="shared" si="71"/>
        <v>1.0738622586670132E-4</v>
      </c>
    </row>
    <row r="4582" spans="2:4" x14ac:dyDescent="0.25">
      <c r="B4582" s="1">
        <v>37453</v>
      </c>
      <c r="C4582" s="30">
        <f>VLOOKUP(B4582,'רביות שנתיות'!B:C,2)</f>
        <v>4</v>
      </c>
      <c r="D4582" s="29">
        <f t="shared" si="71"/>
        <v>1.0738622586670132E-4</v>
      </c>
    </row>
    <row r="4583" spans="2:4" x14ac:dyDescent="0.25">
      <c r="B4583" s="1">
        <v>37454</v>
      </c>
      <c r="C4583" s="30">
        <f>VLOOKUP(B4583,'רביות שנתיות'!B:C,2)</f>
        <v>4</v>
      </c>
      <c r="D4583" s="29">
        <f t="shared" si="71"/>
        <v>1.0738622586670132E-4</v>
      </c>
    </row>
    <row r="4584" spans="2:4" x14ac:dyDescent="0.25">
      <c r="B4584" s="1">
        <v>37455</v>
      </c>
      <c r="C4584" s="30">
        <f>VLOOKUP(B4584,'רביות שנתיות'!B:C,2)</f>
        <v>4</v>
      </c>
      <c r="D4584" s="29">
        <f t="shared" si="71"/>
        <v>1.0738622586670132E-4</v>
      </c>
    </row>
    <row r="4585" spans="2:4" x14ac:dyDescent="0.25">
      <c r="B4585" s="1">
        <v>37456</v>
      </c>
      <c r="C4585" s="30">
        <f>VLOOKUP(B4585,'רביות שנתיות'!B:C,2)</f>
        <v>4</v>
      </c>
      <c r="D4585" s="29">
        <f t="shared" si="71"/>
        <v>1.0738622586670132E-4</v>
      </c>
    </row>
    <row r="4586" spans="2:4" x14ac:dyDescent="0.25">
      <c r="B4586" s="1">
        <v>37457</v>
      </c>
      <c r="C4586" s="30">
        <f>VLOOKUP(B4586,'רביות שנתיות'!B:C,2)</f>
        <v>4</v>
      </c>
      <c r="D4586" s="29">
        <f t="shared" si="71"/>
        <v>1.0738622586670132E-4</v>
      </c>
    </row>
    <row r="4587" spans="2:4" x14ac:dyDescent="0.25">
      <c r="B4587" s="1">
        <v>37458</v>
      </c>
      <c r="C4587" s="30">
        <f>VLOOKUP(B4587,'רביות שנתיות'!B:C,2)</f>
        <v>4</v>
      </c>
      <c r="D4587" s="29">
        <f t="shared" si="71"/>
        <v>1.0738622586670132E-4</v>
      </c>
    </row>
    <row r="4588" spans="2:4" x14ac:dyDescent="0.25">
      <c r="B4588" s="1">
        <v>37459</v>
      </c>
      <c r="C4588" s="30">
        <f>VLOOKUP(B4588,'רביות שנתיות'!B:C,2)</f>
        <v>4</v>
      </c>
      <c r="D4588" s="29">
        <f t="shared" si="71"/>
        <v>1.0738622586670132E-4</v>
      </c>
    </row>
    <row r="4589" spans="2:4" x14ac:dyDescent="0.25">
      <c r="B4589" s="1">
        <v>37460</v>
      </c>
      <c r="C4589" s="30">
        <f>VLOOKUP(B4589,'רביות שנתיות'!B:C,2)</f>
        <v>4</v>
      </c>
      <c r="D4589" s="29">
        <f t="shared" si="71"/>
        <v>1.0738622586670132E-4</v>
      </c>
    </row>
    <row r="4590" spans="2:4" x14ac:dyDescent="0.25">
      <c r="B4590" s="1">
        <v>37461</v>
      </c>
      <c r="C4590" s="30">
        <f>VLOOKUP(B4590,'רביות שנתיות'!B:C,2)</f>
        <v>4</v>
      </c>
      <c r="D4590" s="29">
        <f t="shared" si="71"/>
        <v>1.0738622586670132E-4</v>
      </c>
    </row>
    <row r="4591" spans="2:4" x14ac:dyDescent="0.25">
      <c r="B4591" s="1">
        <v>37462</v>
      </c>
      <c r="C4591" s="30">
        <f>VLOOKUP(B4591,'רביות שנתיות'!B:C,2)</f>
        <v>4</v>
      </c>
      <c r="D4591" s="29">
        <f t="shared" si="71"/>
        <v>1.0738622586670132E-4</v>
      </c>
    </row>
    <row r="4592" spans="2:4" x14ac:dyDescent="0.25">
      <c r="B4592" s="1">
        <v>37463</v>
      </c>
      <c r="C4592" s="30">
        <f>VLOOKUP(B4592,'רביות שנתיות'!B:C,2)</f>
        <v>4</v>
      </c>
      <c r="D4592" s="29">
        <f t="shared" si="71"/>
        <v>1.0738622586670132E-4</v>
      </c>
    </row>
    <row r="4593" spans="2:4" x14ac:dyDescent="0.25">
      <c r="B4593" s="1">
        <v>37464</v>
      </c>
      <c r="C4593" s="30">
        <f>VLOOKUP(B4593,'רביות שנתיות'!B:C,2)</f>
        <v>4</v>
      </c>
      <c r="D4593" s="29">
        <f t="shared" si="71"/>
        <v>1.0738622586670132E-4</v>
      </c>
    </row>
    <row r="4594" spans="2:4" x14ac:dyDescent="0.25">
      <c r="B4594" s="1">
        <v>37465</v>
      </c>
      <c r="C4594" s="30">
        <f>VLOOKUP(B4594,'רביות שנתיות'!B:C,2)</f>
        <v>4</v>
      </c>
      <c r="D4594" s="29">
        <f t="shared" si="71"/>
        <v>1.0738622586670132E-4</v>
      </c>
    </row>
    <row r="4595" spans="2:4" x14ac:dyDescent="0.25">
      <c r="B4595" s="1">
        <v>37466</v>
      </c>
      <c r="C4595" s="30">
        <f>VLOOKUP(B4595,'רביות שנתיות'!B:C,2)</f>
        <v>4</v>
      </c>
      <c r="D4595" s="29">
        <f t="shared" si="71"/>
        <v>1.0738622586670132E-4</v>
      </c>
    </row>
    <row r="4596" spans="2:4" x14ac:dyDescent="0.25">
      <c r="B4596" s="1">
        <v>37467</v>
      </c>
      <c r="C4596" s="30">
        <f>VLOOKUP(B4596,'רביות שנתיות'!B:C,2)</f>
        <v>4</v>
      </c>
      <c r="D4596" s="29">
        <f t="shared" si="71"/>
        <v>1.0738622586670132E-4</v>
      </c>
    </row>
    <row r="4597" spans="2:4" x14ac:dyDescent="0.25">
      <c r="B4597" s="1">
        <v>37468</v>
      </c>
      <c r="C4597" s="30">
        <f>VLOOKUP(B4597,'רביות שנתיות'!B:C,2)</f>
        <v>4</v>
      </c>
      <c r="D4597" s="29">
        <f t="shared" si="71"/>
        <v>1.0738622586670132E-4</v>
      </c>
    </row>
    <row r="4598" spans="2:4" x14ac:dyDescent="0.25">
      <c r="B4598" s="1">
        <v>37469</v>
      </c>
      <c r="C4598" s="30">
        <f>VLOOKUP(B4598,'רביות שנתיות'!B:C,2)</f>
        <v>4</v>
      </c>
      <c r="D4598" s="29">
        <f t="shared" si="71"/>
        <v>1.0738622586670132E-4</v>
      </c>
    </row>
    <row r="4599" spans="2:4" x14ac:dyDescent="0.25">
      <c r="B4599" s="1">
        <v>37470</v>
      </c>
      <c r="C4599" s="30">
        <f>VLOOKUP(B4599,'רביות שנתיות'!B:C,2)</f>
        <v>4</v>
      </c>
      <c r="D4599" s="29">
        <f t="shared" si="71"/>
        <v>1.0738622586670132E-4</v>
      </c>
    </row>
    <row r="4600" spans="2:4" x14ac:dyDescent="0.25">
      <c r="B4600" s="1">
        <v>37471</v>
      </c>
      <c r="C4600" s="30">
        <f>VLOOKUP(B4600,'רביות שנתיות'!B:C,2)</f>
        <v>4</v>
      </c>
      <c r="D4600" s="29">
        <f t="shared" si="71"/>
        <v>1.0738622586670132E-4</v>
      </c>
    </row>
    <row r="4601" spans="2:4" x14ac:dyDescent="0.25">
      <c r="B4601" s="1">
        <v>37472</v>
      </c>
      <c r="C4601" s="30">
        <f>VLOOKUP(B4601,'רביות שנתיות'!B:C,2)</f>
        <v>4</v>
      </c>
      <c r="D4601" s="29">
        <f t="shared" si="71"/>
        <v>1.0738622586670132E-4</v>
      </c>
    </row>
    <row r="4602" spans="2:4" x14ac:dyDescent="0.25">
      <c r="B4602" s="1">
        <v>37473</v>
      </c>
      <c r="C4602" s="30">
        <f>VLOOKUP(B4602,'רביות שנתיות'!B:C,2)</f>
        <v>4</v>
      </c>
      <c r="D4602" s="29">
        <f t="shared" si="71"/>
        <v>1.0738622586670132E-4</v>
      </c>
    </row>
    <row r="4603" spans="2:4" x14ac:dyDescent="0.25">
      <c r="B4603" s="1">
        <v>37474</v>
      </c>
      <c r="C4603" s="30">
        <f>VLOOKUP(B4603,'רביות שנתיות'!B:C,2)</f>
        <v>4</v>
      </c>
      <c r="D4603" s="29">
        <f t="shared" si="71"/>
        <v>1.0738622586670132E-4</v>
      </c>
    </row>
    <row r="4604" spans="2:4" x14ac:dyDescent="0.25">
      <c r="B4604" s="1">
        <v>37475</v>
      </c>
      <c r="C4604" s="30">
        <f>VLOOKUP(B4604,'רביות שנתיות'!B:C,2)</f>
        <v>4</v>
      </c>
      <c r="D4604" s="29">
        <f t="shared" si="71"/>
        <v>1.0738622586670132E-4</v>
      </c>
    </row>
    <row r="4605" spans="2:4" x14ac:dyDescent="0.25">
      <c r="B4605" s="1">
        <v>37476</v>
      </c>
      <c r="C4605" s="30">
        <f>VLOOKUP(B4605,'רביות שנתיות'!B:C,2)</f>
        <v>4</v>
      </c>
      <c r="D4605" s="29">
        <f t="shared" si="71"/>
        <v>1.0738622586670132E-4</v>
      </c>
    </row>
    <row r="4606" spans="2:4" x14ac:dyDescent="0.25">
      <c r="B4606" s="1">
        <v>37477</v>
      </c>
      <c r="C4606" s="30">
        <f>VLOOKUP(B4606,'רביות שנתיות'!B:C,2)</f>
        <v>4</v>
      </c>
      <c r="D4606" s="29">
        <f t="shared" si="71"/>
        <v>1.0738622586670132E-4</v>
      </c>
    </row>
    <row r="4607" spans="2:4" x14ac:dyDescent="0.25">
      <c r="B4607" s="1">
        <v>37478</v>
      </c>
      <c r="C4607" s="30">
        <f>VLOOKUP(B4607,'רביות שנתיות'!B:C,2)</f>
        <v>4</v>
      </c>
      <c r="D4607" s="29">
        <f t="shared" si="71"/>
        <v>1.0738622586670132E-4</v>
      </c>
    </row>
    <row r="4608" spans="2:4" x14ac:dyDescent="0.25">
      <c r="B4608" s="1">
        <v>37479</v>
      </c>
      <c r="C4608" s="30">
        <f>VLOOKUP(B4608,'רביות שנתיות'!B:C,2)</f>
        <v>4</v>
      </c>
      <c r="D4608" s="29">
        <f t="shared" si="71"/>
        <v>1.0738622586670132E-4</v>
      </c>
    </row>
    <row r="4609" spans="2:4" x14ac:dyDescent="0.25">
      <c r="B4609" s="1">
        <v>37480</v>
      </c>
      <c r="C4609" s="30">
        <f>VLOOKUP(B4609,'רביות שנתיות'!B:C,2)</f>
        <v>4</v>
      </c>
      <c r="D4609" s="29">
        <f t="shared" si="71"/>
        <v>1.0738622586670132E-4</v>
      </c>
    </row>
    <row r="4610" spans="2:4" x14ac:dyDescent="0.25">
      <c r="B4610" s="1">
        <v>37481</v>
      </c>
      <c r="C4610" s="30">
        <f>VLOOKUP(B4610,'רביות שנתיות'!B:C,2)</f>
        <v>4</v>
      </c>
      <c r="D4610" s="29">
        <f t="shared" si="71"/>
        <v>1.0738622586670132E-4</v>
      </c>
    </row>
    <row r="4611" spans="2:4" x14ac:dyDescent="0.25">
      <c r="B4611" s="1">
        <v>37482</v>
      </c>
      <c r="C4611" s="30">
        <f>VLOOKUP(B4611,'רביות שנתיות'!B:C,2)</f>
        <v>4</v>
      </c>
      <c r="D4611" s="29">
        <f t="shared" si="71"/>
        <v>1.0738622586670132E-4</v>
      </c>
    </row>
    <row r="4612" spans="2:4" x14ac:dyDescent="0.25">
      <c r="B4612" s="1">
        <v>37483</v>
      </c>
      <c r="C4612" s="30">
        <f>VLOOKUP(B4612,'רביות שנתיות'!B:C,2)</f>
        <v>4</v>
      </c>
      <c r="D4612" s="29">
        <f t="shared" si="71"/>
        <v>1.0738622586670132E-4</v>
      </c>
    </row>
    <row r="4613" spans="2:4" x14ac:dyDescent="0.25">
      <c r="B4613" s="1">
        <v>37484</v>
      </c>
      <c r="C4613" s="30">
        <f>VLOOKUP(B4613,'רביות שנתיות'!B:C,2)</f>
        <v>4</v>
      </c>
      <c r="D4613" s="29">
        <f t="shared" ref="D4613:D4676" si="72">(1+C4613/100)^(1/365.25)-1</f>
        <v>1.0738622586670132E-4</v>
      </c>
    </row>
    <row r="4614" spans="2:4" x14ac:dyDescent="0.25">
      <c r="B4614" s="1">
        <v>37485</v>
      </c>
      <c r="C4614" s="30">
        <f>VLOOKUP(B4614,'רביות שנתיות'!B:C,2)</f>
        <v>4</v>
      </c>
      <c r="D4614" s="29">
        <f t="shared" si="72"/>
        <v>1.0738622586670132E-4</v>
      </c>
    </row>
    <row r="4615" spans="2:4" x14ac:dyDescent="0.25">
      <c r="B4615" s="1">
        <v>37486</v>
      </c>
      <c r="C4615" s="30">
        <f>VLOOKUP(B4615,'רביות שנתיות'!B:C,2)</f>
        <v>4</v>
      </c>
      <c r="D4615" s="29">
        <f t="shared" si="72"/>
        <v>1.0738622586670132E-4</v>
      </c>
    </row>
    <row r="4616" spans="2:4" x14ac:dyDescent="0.25">
      <c r="B4616" s="1">
        <v>37487</v>
      </c>
      <c r="C4616" s="30">
        <f>VLOOKUP(B4616,'רביות שנתיות'!B:C,2)</f>
        <v>4</v>
      </c>
      <c r="D4616" s="29">
        <f t="shared" si="72"/>
        <v>1.0738622586670132E-4</v>
      </c>
    </row>
    <row r="4617" spans="2:4" x14ac:dyDescent="0.25">
      <c r="B4617" s="1">
        <v>37488</v>
      </c>
      <c r="C4617" s="30">
        <f>VLOOKUP(B4617,'רביות שנתיות'!B:C,2)</f>
        <v>4</v>
      </c>
      <c r="D4617" s="29">
        <f t="shared" si="72"/>
        <v>1.0738622586670132E-4</v>
      </c>
    </row>
    <row r="4618" spans="2:4" x14ac:dyDescent="0.25">
      <c r="B4618" s="1">
        <v>37489</v>
      </c>
      <c r="C4618" s="30">
        <f>VLOOKUP(B4618,'רביות שנתיות'!B:C,2)</f>
        <v>4</v>
      </c>
      <c r="D4618" s="29">
        <f t="shared" si="72"/>
        <v>1.0738622586670132E-4</v>
      </c>
    </row>
    <row r="4619" spans="2:4" x14ac:dyDescent="0.25">
      <c r="B4619" s="1">
        <v>37490</v>
      </c>
      <c r="C4619" s="30">
        <f>VLOOKUP(B4619,'רביות שנתיות'!B:C,2)</f>
        <v>4</v>
      </c>
      <c r="D4619" s="29">
        <f t="shared" si="72"/>
        <v>1.0738622586670132E-4</v>
      </c>
    </row>
    <row r="4620" spans="2:4" x14ac:dyDescent="0.25">
      <c r="B4620" s="1">
        <v>37491</v>
      </c>
      <c r="C4620" s="30">
        <f>VLOOKUP(B4620,'רביות שנתיות'!B:C,2)</f>
        <v>4</v>
      </c>
      <c r="D4620" s="29">
        <f t="shared" si="72"/>
        <v>1.0738622586670132E-4</v>
      </c>
    </row>
    <row r="4621" spans="2:4" x14ac:dyDescent="0.25">
      <c r="B4621" s="1">
        <v>37492</v>
      </c>
      <c r="C4621" s="30">
        <f>VLOOKUP(B4621,'רביות שנתיות'!B:C,2)</f>
        <v>4</v>
      </c>
      <c r="D4621" s="29">
        <f t="shared" si="72"/>
        <v>1.0738622586670132E-4</v>
      </c>
    </row>
    <row r="4622" spans="2:4" x14ac:dyDescent="0.25">
      <c r="B4622" s="1">
        <v>37493</v>
      </c>
      <c r="C4622" s="30">
        <f>VLOOKUP(B4622,'רביות שנתיות'!B:C,2)</f>
        <v>4</v>
      </c>
      <c r="D4622" s="29">
        <f t="shared" si="72"/>
        <v>1.0738622586670132E-4</v>
      </c>
    </row>
    <row r="4623" spans="2:4" x14ac:dyDescent="0.25">
      <c r="B4623" s="1">
        <v>37494</v>
      </c>
      <c r="C4623" s="30">
        <f>VLOOKUP(B4623,'רביות שנתיות'!B:C,2)</f>
        <v>4</v>
      </c>
      <c r="D4623" s="29">
        <f t="shared" si="72"/>
        <v>1.0738622586670132E-4</v>
      </c>
    </row>
    <row r="4624" spans="2:4" x14ac:dyDescent="0.25">
      <c r="B4624" s="1">
        <v>37495</v>
      </c>
      <c r="C4624" s="30">
        <f>VLOOKUP(B4624,'רביות שנתיות'!B:C,2)</f>
        <v>4</v>
      </c>
      <c r="D4624" s="29">
        <f t="shared" si="72"/>
        <v>1.0738622586670132E-4</v>
      </c>
    </row>
    <row r="4625" spans="2:4" x14ac:dyDescent="0.25">
      <c r="B4625" s="1">
        <v>37496</v>
      </c>
      <c r="C4625" s="30">
        <f>VLOOKUP(B4625,'רביות שנתיות'!B:C,2)</f>
        <v>4</v>
      </c>
      <c r="D4625" s="29">
        <f t="shared" si="72"/>
        <v>1.0738622586670132E-4</v>
      </c>
    </row>
    <row r="4626" spans="2:4" x14ac:dyDescent="0.25">
      <c r="B4626" s="1">
        <v>37497</v>
      </c>
      <c r="C4626" s="30">
        <f>VLOOKUP(B4626,'רביות שנתיות'!B:C,2)</f>
        <v>4</v>
      </c>
      <c r="D4626" s="29">
        <f t="shared" si="72"/>
        <v>1.0738622586670132E-4</v>
      </c>
    </row>
    <row r="4627" spans="2:4" x14ac:dyDescent="0.25">
      <c r="B4627" s="1">
        <v>37498</v>
      </c>
      <c r="C4627" s="30">
        <f>VLOOKUP(B4627,'רביות שנתיות'!B:C,2)</f>
        <v>4</v>
      </c>
      <c r="D4627" s="29">
        <f t="shared" si="72"/>
        <v>1.0738622586670132E-4</v>
      </c>
    </row>
    <row r="4628" spans="2:4" x14ac:dyDescent="0.25">
      <c r="B4628" s="1">
        <v>37499</v>
      </c>
      <c r="C4628" s="30">
        <f>VLOOKUP(B4628,'רביות שנתיות'!B:C,2)</f>
        <v>4</v>
      </c>
      <c r="D4628" s="29">
        <f t="shared" si="72"/>
        <v>1.0738622586670132E-4</v>
      </c>
    </row>
    <row r="4629" spans="2:4" x14ac:dyDescent="0.25">
      <c r="B4629" s="1">
        <v>37500</v>
      </c>
      <c r="C4629" s="30">
        <f>VLOOKUP(B4629,'רביות שנתיות'!B:C,2)</f>
        <v>4</v>
      </c>
      <c r="D4629" s="29">
        <f t="shared" si="72"/>
        <v>1.0738622586670132E-4</v>
      </c>
    </row>
    <row r="4630" spans="2:4" x14ac:dyDescent="0.25">
      <c r="B4630" s="1">
        <v>37501</v>
      </c>
      <c r="C4630" s="30">
        <f>VLOOKUP(B4630,'רביות שנתיות'!B:C,2)</f>
        <v>4</v>
      </c>
      <c r="D4630" s="29">
        <f t="shared" si="72"/>
        <v>1.0738622586670132E-4</v>
      </c>
    </row>
    <row r="4631" spans="2:4" x14ac:dyDescent="0.25">
      <c r="B4631" s="1">
        <v>37502</v>
      </c>
      <c r="C4631" s="30">
        <f>VLOOKUP(B4631,'רביות שנתיות'!B:C,2)</f>
        <v>4</v>
      </c>
      <c r="D4631" s="29">
        <f t="shared" si="72"/>
        <v>1.0738622586670132E-4</v>
      </c>
    </row>
    <row r="4632" spans="2:4" x14ac:dyDescent="0.25">
      <c r="B4632" s="1">
        <v>37503</v>
      </c>
      <c r="C4632" s="30">
        <f>VLOOKUP(B4632,'רביות שנתיות'!B:C,2)</f>
        <v>4</v>
      </c>
      <c r="D4632" s="29">
        <f t="shared" si="72"/>
        <v>1.0738622586670132E-4</v>
      </c>
    </row>
    <row r="4633" spans="2:4" x14ac:dyDescent="0.25">
      <c r="B4633" s="1">
        <v>37504</v>
      </c>
      <c r="C4633" s="30">
        <f>VLOOKUP(B4633,'רביות שנתיות'!B:C,2)</f>
        <v>4</v>
      </c>
      <c r="D4633" s="29">
        <f t="shared" si="72"/>
        <v>1.0738622586670132E-4</v>
      </c>
    </row>
    <row r="4634" spans="2:4" x14ac:dyDescent="0.25">
      <c r="B4634" s="1">
        <v>37505</v>
      </c>
      <c r="C4634" s="30">
        <f>VLOOKUP(B4634,'רביות שנתיות'!B:C,2)</f>
        <v>4</v>
      </c>
      <c r="D4634" s="29">
        <f t="shared" si="72"/>
        <v>1.0738622586670132E-4</v>
      </c>
    </row>
    <row r="4635" spans="2:4" x14ac:dyDescent="0.25">
      <c r="B4635" s="1">
        <v>37506</v>
      </c>
      <c r="C4635" s="30">
        <f>VLOOKUP(B4635,'רביות שנתיות'!B:C,2)</f>
        <v>4</v>
      </c>
      <c r="D4635" s="29">
        <f t="shared" si="72"/>
        <v>1.0738622586670132E-4</v>
      </c>
    </row>
    <row r="4636" spans="2:4" x14ac:dyDescent="0.25">
      <c r="B4636" s="1">
        <v>37507</v>
      </c>
      <c r="C4636" s="30">
        <f>VLOOKUP(B4636,'רביות שנתיות'!B:C,2)</f>
        <v>4</v>
      </c>
      <c r="D4636" s="29">
        <f t="shared" si="72"/>
        <v>1.0738622586670132E-4</v>
      </c>
    </row>
    <row r="4637" spans="2:4" x14ac:dyDescent="0.25">
      <c r="B4637" s="1">
        <v>37508</v>
      </c>
      <c r="C4637" s="30">
        <f>VLOOKUP(B4637,'רביות שנתיות'!B:C,2)</f>
        <v>4</v>
      </c>
      <c r="D4637" s="29">
        <f t="shared" si="72"/>
        <v>1.0738622586670132E-4</v>
      </c>
    </row>
    <row r="4638" spans="2:4" x14ac:dyDescent="0.25">
      <c r="B4638" s="1">
        <v>37509</v>
      </c>
      <c r="C4638" s="30">
        <f>VLOOKUP(B4638,'רביות שנתיות'!B:C,2)</f>
        <v>4</v>
      </c>
      <c r="D4638" s="29">
        <f t="shared" si="72"/>
        <v>1.0738622586670132E-4</v>
      </c>
    </row>
    <row r="4639" spans="2:4" x14ac:dyDescent="0.25">
      <c r="B4639" s="1">
        <v>37510</v>
      </c>
      <c r="C4639" s="30">
        <f>VLOOKUP(B4639,'רביות שנתיות'!B:C,2)</f>
        <v>4</v>
      </c>
      <c r="D4639" s="29">
        <f t="shared" si="72"/>
        <v>1.0738622586670132E-4</v>
      </c>
    </row>
    <row r="4640" spans="2:4" x14ac:dyDescent="0.25">
      <c r="B4640" s="1">
        <v>37511</v>
      </c>
      <c r="C4640" s="30">
        <f>VLOOKUP(B4640,'רביות שנתיות'!B:C,2)</f>
        <v>4</v>
      </c>
      <c r="D4640" s="29">
        <f t="shared" si="72"/>
        <v>1.0738622586670132E-4</v>
      </c>
    </row>
    <row r="4641" spans="2:4" x14ac:dyDescent="0.25">
      <c r="B4641" s="1">
        <v>37512</v>
      </c>
      <c r="C4641" s="30">
        <f>VLOOKUP(B4641,'רביות שנתיות'!B:C,2)</f>
        <v>4</v>
      </c>
      <c r="D4641" s="29">
        <f t="shared" si="72"/>
        <v>1.0738622586670132E-4</v>
      </c>
    </row>
    <row r="4642" spans="2:4" x14ac:dyDescent="0.25">
      <c r="B4642" s="1">
        <v>37513</v>
      </c>
      <c r="C4642" s="30">
        <f>VLOOKUP(B4642,'רביות שנתיות'!B:C,2)</f>
        <v>4</v>
      </c>
      <c r="D4642" s="29">
        <f t="shared" si="72"/>
        <v>1.0738622586670132E-4</v>
      </c>
    </row>
    <row r="4643" spans="2:4" x14ac:dyDescent="0.25">
      <c r="B4643" s="1">
        <v>37514</v>
      </c>
      <c r="C4643" s="30">
        <f>VLOOKUP(B4643,'רביות שנתיות'!B:C,2)</f>
        <v>4</v>
      </c>
      <c r="D4643" s="29">
        <f t="shared" si="72"/>
        <v>1.0738622586670132E-4</v>
      </c>
    </row>
    <row r="4644" spans="2:4" x14ac:dyDescent="0.25">
      <c r="B4644" s="1">
        <v>37515</v>
      </c>
      <c r="C4644" s="30">
        <f>VLOOKUP(B4644,'רביות שנתיות'!B:C,2)</f>
        <v>4</v>
      </c>
      <c r="D4644" s="29">
        <f t="shared" si="72"/>
        <v>1.0738622586670132E-4</v>
      </c>
    </row>
    <row r="4645" spans="2:4" x14ac:dyDescent="0.25">
      <c r="B4645" s="1">
        <v>37516</v>
      </c>
      <c r="C4645" s="30">
        <f>VLOOKUP(B4645,'רביות שנתיות'!B:C,2)</f>
        <v>4</v>
      </c>
      <c r="D4645" s="29">
        <f t="shared" si="72"/>
        <v>1.0738622586670132E-4</v>
      </c>
    </row>
    <row r="4646" spans="2:4" x14ac:dyDescent="0.25">
      <c r="B4646" s="1">
        <v>37517</v>
      </c>
      <c r="C4646" s="30">
        <f>VLOOKUP(B4646,'רביות שנתיות'!B:C,2)</f>
        <v>4</v>
      </c>
      <c r="D4646" s="29">
        <f t="shared" si="72"/>
        <v>1.0738622586670132E-4</v>
      </c>
    </row>
    <row r="4647" spans="2:4" x14ac:dyDescent="0.25">
      <c r="B4647" s="1">
        <v>37518</v>
      </c>
      <c r="C4647" s="30">
        <f>VLOOKUP(B4647,'רביות שנתיות'!B:C,2)</f>
        <v>4</v>
      </c>
      <c r="D4647" s="29">
        <f t="shared" si="72"/>
        <v>1.0738622586670132E-4</v>
      </c>
    </row>
    <row r="4648" spans="2:4" x14ac:dyDescent="0.25">
      <c r="B4648" s="1">
        <v>37519</v>
      </c>
      <c r="C4648" s="30">
        <f>VLOOKUP(B4648,'רביות שנתיות'!B:C,2)</f>
        <v>4</v>
      </c>
      <c r="D4648" s="29">
        <f t="shared" si="72"/>
        <v>1.0738622586670132E-4</v>
      </c>
    </row>
    <row r="4649" spans="2:4" x14ac:dyDescent="0.25">
      <c r="B4649" s="1">
        <v>37520</v>
      </c>
      <c r="C4649" s="30">
        <f>VLOOKUP(B4649,'רביות שנתיות'!B:C,2)</f>
        <v>4</v>
      </c>
      <c r="D4649" s="29">
        <f t="shared" si="72"/>
        <v>1.0738622586670132E-4</v>
      </c>
    </row>
    <row r="4650" spans="2:4" x14ac:dyDescent="0.25">
      <c r="B4650" s="1">
        <v>37521</v>
      </c>
      <c r="C4650" s="30">
        <f>VLOOKUP(B4650,'רביות שנתיות'!B:C,2)</f>
        <v>4</v>
      </c>
      <c r="D4650" s="29">
        <f t="shared" si="72"/>
        <v>1.0738622586670132E-4</v>
      </c>
    </row>
    <row r="4651" spans="2:4" x14ac:dyDescent="0.25">
      <c r="B4651" s="1">
        <v>37522</v>
      </c>
      <c r="C4651" s="30">
        <f>VLOOKUP(B4651,'רביות שנתיות'!B:C,2)</f>
        <v>4</v>
      </c>
      <c r="D4651" s="29">
        <f t="shared" si="72"/>
        <v>1.0738622586670132E-4</v>
      </c>
    </row>
    <row r="4652" spans="2:4" x14ac:dyDescent="0.25">
      <c r="B4652" s="1">
        <v>37523</v>
      </c>
      <c r="C4652" s="30">
        <f>VLOOKUP(B4652,'רביות שנתיות'!B:C,2)</f>
        <v>4</v>
      </c>
      <c r="D4652" s="29">
        <f t="shared" si="72"/>
        <v>1.0738622586670132E-4</v>
      </c>
    </row>
    <row r="4653" spans="2:4" x14ac:dyDescent="0.25">
      <c r="B4653" s="1">
        <v>37524</v>
      </c>
      <c r="C4653" s="30">
        <f>VLOOKUP(B4653,'רביות שנתיות'!B:C,2)</f>
        <v>4</v>
      </c>
      <c r="D4653" s="29">
        <f t="shared" si="72"/>
        <v>1.0738622586670132E-4</v>
      </c>
    </row>
    <row r="4654" spans="2:4" x14ac:dyDescent="0.25">
      <c r="B4654" s="1">
        <v>37525</v>
      </c>
      <c r="C4654" s="30">
        <f>VLOOKUP(B4654,'רביות שנתיות'!B:C,2)</f>
        <v>4</v>
      </c>
      <c r="D4654" s="29">
        <f t="shared" si="72"/>
        <v>1.0738622586670132E-4</v>
      </c>
    </row>
    <row r="4655" spans="2:4" x14ac:dyDescent="0.25">
      <c r="B4655" s="1">
        <v>37526</v>
      </c>
      <c r="C4655" s="30">
        <f>VLOOKUP(B4655,'רביות שנתיות'!B:C,2)</f>
        <v>4</v>
      </c>
      <c r="D4655" s="29">
        <f t="shared" si="72"/>
        <v>1.0738622586670132E-4</v>
      </c>
    </row>
    <row r="4656" spans="2:4" x14ac:dyDescent="0.25">
      <c r="B4656" s="1">
        <v>37527</v>
      </c>
      <c r="C4656" s="30">
        <f>VLOOKUP(B4656,'רביות שנתיות'!B:C,2)</f>
        <v>4</v>
      </c>
      <c r="D4656" s="29">
        <f t="shared" si="72"/>
        <v>1.0738622586670132E-4</v>
      </c>
    </row>
    <row r="4657" spans="2:4" x14ac:dyDescent="0.25">
      <c r="B4657" s="1">
        <v>37528</v>
      </c>
      <c r="C4657" s="30">
        <f>VLOOKUP(B4657,'רביות שנתיות'!B:C,2)</f>
        <v>4</v>
      </c>
      <c r="D4657" s="29">
        <f t="shared" si="72"/>
        <v>1.0738622586670132E-4</v>
      </c>
    </row>
    <row r="4658" spans="2:4" x14ac:dyDescent="0.25">
      <c r="B4658" s="1">
        <v>37529</v>
      </c>
      <c r="C4658" s="30">
        <f>VLOOKUP(B4658,'רביות שנתיות'!B:C,2)</f>
        <v>4</v>
      </c>
      <c r="D4658" s="29">
        <f t="shared" si="72"/>
        <v>1.0738622586670132E-4</v>
      </c>
    </row>
    <row r="4659" spans="2:4" x14ac:dyDescent="0.25">
      <c r="B4659" s="1">
        <v>37530</v>
      </c>
      <c r="C4659" s="30">
        <f>VLOOKUP(B4659,'רביות שנתיות'!B:C,2)</f>
        <v>4</v>
      </c>
      <c r="D4659" s="29">
        <f t="shared" si="72"/>
        <v>1.0738622586670132E-4</v>
      </c>
    </row>
    <row r="4660" spans="2:4" x14ac:dyDescent="0.25">
      <c r="B4660" s="1">
        <v>37531</v>
      </c>
      <c r="C4660" s="30">
        <f>VLOOKUP(B4660,'רביות שנתיות'!B:C,2)</f>
        <v>4</v>
      </c>
      <c r="D4660" s="29">
        <f t="shared" si="72"/>
        <v>1.0738622586670132E-4</v>
      </c>
    </row>
    <row r="4661" spans="2:4" x14ac:dyDescent="0.25">
      <c r="B4661" s="1">
        <v>37532</v>
      </c>
      <c r="C4661" s="30">
        <f>VLOOKUP(B4661,'רביות שנתיות'!B:C,2)</f>
        <v>4</v>
      </c>
      <c r="D4661" s="29">
        <f t="shared" si="72"/>
        <v>1.0738622586670132E-4</v>
      </c>
    </row>
    <row r="4662" spans="2:4" x14ac:dyDescent="0.25">
      <c r="B4662" s="1">
        <v>37533</v>
      </c>
      <c r="C4662" s="30">
        <f>VLOOKUP(B4662,'רביות שנתיות'!B:C,2)</f>
        <v>4</v>
      </c>
      <c r="D4662" s="29">
        <f t="shared" si="72"/>
        <v>1.0738622586670132E-4</v>
      </c>
    </row>
    <row r="4663" spans="2:4" x14ac:dyDescent="0.25">
      <c r="B4663" s="1">
        <v>37534</v>
      </c>
      <c r="C4663" s="30">
        <f>VLOOKUP(B4663,'רביות שנתיות'!B:C,2)</f>
        <v>4</v>
      </c>
      <c r="D4663" s="29">
        <f t="shared" si="72"/>
        <v>1.0738622586670132E-4</v>
      </c>
    </row>
    <row r="4664" spans="2:4" x14ac:dyDescent="0.25">
      <c r="B4664" s="1">
        <v>37535</v>
      </c>
      <c r="C4664" s="30">
        <f>VLOOKUP(B4664,'רביות שנתיות'!B:C,2)</f>
        <v>4</v>
      </c>
      <c r="D4664" s="29">
        <f t="shared" si="72"/>
        <v>1.0738622586670132E-4</v>
      </c>
    </row>
    <row r="4665" spans="2:4" x14ac:dyDescent="0.25">
      <c r="B4665" s="1">
        <v>37536</v>
      </c>
      <c r="C4665" s="30">
        <f>VLOOKUP(B4665,'רביות שנתיות'!B:C,2)</f>
        <v>4</v>
      </c>
      <c r="D4665" s="29">
        <f t="shared" si="72"/>
        <v>1.0738622586670132E-4</v>
      </c>
    </row>
    <row r="4666" spans="2:4" x14ac:dyDescent="0.25">
      <c r="B4666" s="1">
        <v>37537</v>
      </c>
      <c r="C4666" s="30">
        <f>VLOOKUP(B4666,'רביות שנתיות'!B:C,2)</f>
        <v>4</v>
      </c>
      <c r="D4666" s="29">
        <f t="shared" si="72"/>
        <v>1.0738622586670132E-4</v>
      </c>
    </row>
    <row r="4667" spans="2:4" x14ac:dyDescent="0.25">
      <c r="B4667" s="1">
        <v>37538</v>
      </c>
      <c r="C4667" s="30">
        <f>VLOOKUP(B4667,'רביות שנתיות'!B:C,2)</f>
        <v>4</v>
      </c>
      <c r="D4667" s="29">
        <f t="shared" si="72"/>
        <v>1.0738622586670132E-4</v>
      </c>
    </row>
    <row r="4668" spans="2:4" x14ac:dyDescent="0.25">
      <c r="B4668" s="1">
        <v>37539</v>
      </c>
      <c r="C4668" s="30">
        <f>VLOOKUP(B4668,'רביות שנתיות'!B:C,2)</f>
        <v>4</v>
      </c>
      <c r="D4668" s="29">
        <f t="shared" si="72"/>
        <v>1.0738622586670132E-4</v>
      </c>
    </row>
    <row r="4669" spans="2:4" x14ac:dyDescent="0.25">
      <c r="B4669" s="1">
        <v>37540</v>
      </c>
      <c r="C4669" s="30">
        <f>VLOOKUP(B4669,'רביות שנתיות'!B:C,2)</f>
        <v>4</v>
      </c>
      <c r="D4669" s="29">
        <f t="shared" si="72"/>
        <v>1.0738622586670132E-4</v>
      </c>
    </row>
    <row r="4670" spans="2:4" x14ac:dyDescent="0.25">
      <c r="B4670" s="1">
        <v>37541</v>
      </c>
      <c r="C4670" s="30">
        <f>VLOOKUP(B4670,'רביות שנתיות'!B:C,2)</f>
        <v>4</v>
      </c>
      <c r="D4670" s="29">
        <f t="shared" si="72"/>
        <v>1.0738622586670132E-4</v>
      </c>
    </row>
    <row r="4671" spans="2:4" x14ac:dyDescent="0.25">
      <c r="B4671" s="1">
        <v>37542</v>
      </c>
      <c r="C4671" s="30">
        <f>VLOOKUP(B4671,'רביות שנתיות'!B:C,2)</f>
        <v>4</v>
      </c>
      <c r="D4671" s="29">
        <f t="shared" si="72"/>
        <v>1.0738622586670132E-4</v>
      </c>
    </row>
    <row r="4672" spans="2:4" x14ac:dyDescent="0.25">
      <c r="B4672" s="1">
        <v>37543</v>
      </c>
      <c r="C4672" s="30">
        <f>VLOOKUP(B4672,'רביות שנתיות'!B:C,2)</f>
        <v>4</v>
      </c>
      <c r="D4672" s="29">
        <f t="shared" si="72"/>
        <v>1.0738622586670132E-4</v>
      </c>
    </row>
    <row r="4673" spans="2:4" x14ac:dyDescent="0.25">
      <c r="B4673" s="1">
        <v>37544</v>
      </c>
      <c r="C4673" s="30">
        <f>VLOOKUP(B4673,'רביות שנתיות'!B:C,2)</f>
        <v>4</v>
      </c>
      <c r="D4673" s="29">
        <f t="shared" si="72"/>
        <v>1.0738622586670132E-4</v>
      </c>
    </row>
    <row r="4674" spans="2:4" x14ac:dyDescent="0.25">
      <c r="B4674" s="1">
        <v>37545</v>
      </c>
      <c r="C4674" s="30">
        <f>VLOOKUP(B4674,'רביות שנתיות'!B:C,2)</f>
        <v>4</v>
      </c>
      <c r="D4674" s="29">
        <f t="shared" si="72"/>
        <v>1.0738622586670132E-4</v>
      </c>
    </row>
    <row r="4675" spans="2:4" x14ac:dyDescent="0.25">
      <c r="B4675" s="1">
        <v>37546</v>
      </c>
      <c r="C4675" s="30">
        <f>VLOOKUP(B4675,'רביות שנתיות'!B:C,2)</f>
        <v>4</v>
      </c>
      <c r="D4675" s="29">
        <f t="shared" si="72"/>
        <v>1.0738622586670132E-4</v>
      </c>
    </row>
    <row r="4676" spans="2:4" x14ac:dyDescent="0.25">
      <c r="B4676" s="1">
        <v>37547</v>
      </c>
      <c r="C4676" s="30">
        <f>VLOOKUP(B4676,'רביות שנתיות'!B:C,2)</f>
        <v>4</v>
      </c>
      <c r="D4676" s="29">
        <f t="shared" si="72"/>
        <v>1.0738622586670132E-4</v>
      </c>
    </row>
    <row r="4677" spans="2:4" x14ac:dyDescent="0.25">
      <c r="B4677" s="1">
        <v>37548</v>
      </c>
      <c r="C4677" s="30">
        <f>VLOOKUP(B4677,'רביות שנתיות'!B:C,2)</f>
        <v>4</v>
      </c>
      <c r="D4677" s="29">
        <f t="shared" ref="D4677:D4740" si="73">(1+C4677/100)^(1/365.25)-1</f>
        <v>1.0738622586670132E-4</v>
      </c>
    </row>
    <row r="4678" spans="2:4" x14ac:dyDescent="0.25">
      <c r="B4678" s="1">
        <v>37549</v>
      </c>
      <c r="C4678" s="30">
        <f>VLOOKUP(B4678,'רביות שנתיות'!B:C,2)</f>
        <v>4</v>
      </c>
      <c r="D4678" s="29">
        <f t="shared" si="73"/>
        <v>1.0738622586670132E-4</v>
      </c>
    </row>
    <row r="4679" spans="2:4" x14ac:dyDescent="0.25">
      <c r="B4679" s="1">
        <v>37550</v>
      </c>
      <c r="C4679" s="30">
        <f>VLOOKUP(B4679,'רביות שנתיות'!B:C,2)</f>
        <v>4</v>
      </c>
      <c r="D4679" s="29">
        <f t="shared" si="73"/>
        <v>1.0738622586670132E-4</v>
      </c>
    </row>
    <row r="4680" spans="2:4" x14ac:dyDescent="0.25">
      <c r="B4680" s="1">
        <v>37551</v>
      </c>
      <c r="C4680" s="30">
        <f>VLOOKUP(B4680,'רביות שנתיות'!B:C,2)</f>
        <v>4</v>
      </c>
      <c r="D4680" s="29">
        <f t="shared" si="73"/>
        <v>1.0738622586670132E-4</v>
      </c>
    </row>
    <row r="4681" spans="2:4" x14ac:dyDescent="0.25">
      <c r="B4681" s="1">
        <v>37552</v>
      </c>
      <c r="C4681" s="30">
        <f>VLOOKUP(B4681,'רביות שנתיות'!B:C,2)</f>
        <v>4</v>
      </c>
      <c r="D4681" s="29">
        <f t="shared" si="73"/>
        <v>1.0738622586670132E-4</v>
      </c>
    </row>
    <row r="4682" spans="2:4" x14ac:dyDescent="0.25">
      <c r="B4682" s="1">
        <v>37553</v>
      </c>
      <c r="C4682" s="30">
        <f>VLOOKUP(B4682,'רביות שנתיות'!B:C,2)</f>
        <v>4</v>
      </c>
      <c r="D4682" s="29">
        <f t="shared" si="73"/>
        <v>1.0738622586670132E-4</v>
      </c>
    </row>
    <row r="4683" spans="2:4" x14ac:dyDescent="0.25">
      <c r="B4683" s="1">
        <v>37554</v>
      </c>
      <c r="C4683" s="30">
        <f>VLOOKUP(B4683,'רביות שנתיות'!B:C,2)</f>
        <v>4</v>
      </c>
      <c r="D4683" s="29">
        <f t="shared" si="73"/>
        <v>1.0738622586670132E-4</v>
      </c>
    </row>
    <row r="4684" spans="2:4" x14ac:dyDescent="0.25">
      <c r="B4684" s="1">
        <v>37555</v>
      </c>
      <c r="C4684" s="30">
        <f>VLOOKUP(B4684,'רביות שנתיות'!B:C,2)</f>
        <v>4</v>
      </c>
      <c r="D4684" s="29">
        <f t="shared" si="73"/>
        <v>1.0738622586670132E-4</v>
      </c>
    </row>
    <row r="4685" spans="2:4" x14ac:dyDescent="0.25">
      <c r="B4685" s="1">
        <v>37556</v>
      </c>
      <c r="C4685" s="30">
        <f>VLOOKUP(B4685,'רביות שנתיות'!B:C,2)</f>
        <v>4</v>
      </c>
      <c r="D4685" s="29">
        <f t="shared" si="73"/>
        <v>1.0738622586670132E-4</v>
      </c>
    </row>
    <row r="4686" spans="2:4" x14ac:dyDescent="0.25">
      <c r="B4686" s="1">
        <v>37557</v>
      </c>
      <c r="C4686" s="30">
        <f>VLOOKUP(B4686,'רביות שנתיות'!B:C,2)</f>
        <v>4</v>
      </c>
      <c r="D4686" s="29">
        <f t="shared" si="73"/>
        <v>1.0738622586670132E-4</v>
      </c>
    </row>
    <row r="4687" spans="2:4" x14ac:dyDescent="0.25">
      <c r="B4687" s="1">
        <v>37558</v>
      </c>
      <c r="C4687" s="30">
        <f>VLOOKUP(B4687,'רביות שנתיות'!B:C,2)</f>
        <v>4</v>
      </c>
      <c r="D4687" s="29">
        <f t="shared" si="73"/>
        <v>1.0738622586670132E-4</v>
      </c>
    </row>
    <row r="4688" spans="2:4" x14ac:dyDescent="0.25">
      <c r="B4688" s="1">
        <v>37559</v>
      </c>
      <c r="C4688" s="30">
        <f>VLOOKUP(B4688,'רביות שנתיות'!B:C,2)</f>
        <v>4</v>
      </c>
      <c r="D4688" s="29">
        <f t="shared" si="73"/>
        <v>1.0738622586670132E-4</v>
      </c>
    </row>
    <row r="4689" spans="2:4" x14ac:dyDescent="0.25">
      <c r="B4689" s="1">
        <v>37560</v>
      </c>
      <c r="C4689" s="30">
        <f>VLOOKUP(B4689,'רביות שנתיות'!B:C,2)</f>
        <v>4</v>
      </c>
      <c r="D4689" s="29">
        <f t="shared" si="73"/>
        <v>1.0738622586670132E-4</v>
      </c>
    </row>
    <row r="4690" spans="2:4" x14ac:dyDescent="0.25">
      <c r="B4690" s="1">
        <v>37561</v>
      </c>
      <c r="C4690" s="30">
        <f>VLOOKUP(B4690,'רביות שנתיות'!B:C,2)</f>
        <v>4</v>
      </c>
      <c r="D4690" s="29">
        <f t="shared" si="73"/>
        <v>1.0738622586670132E-4</v>
      </c>
    </row>
    <row r="4691" spans="2:4" x14ac:dyDescent="0.25">
      <c r="B4691" s="1">
        <v>37562</v>
      </c>
      <c r="C4691" s="30">
        <f>VLOOKUP(B4691,'רביות שנתיות'!B:C,2)</f>
        <v>4</v>
      </c>
      <c r="D4691" s="29">
        <f t="shared" si="73"/>
        <v>1.0738622586670132E-4</v>
      </c>
    </row>
    <row r="4692" spans="2:4" x14ac:dyDescent="0.25">
      <c r="B4692" s="1">
        <v>37563</v>
      </c>
      <c r="C4692" s="30">
        <f>VLOOKUP(B4692,'רביות שנתיות'!B:C,2)</f>
        <v>4</v>
      </c>
      <c r="D4692" s="29">
        <f t="shared" si="73"/>
        <v>1.0738622586670132E-4</v>
      </c>
    </row>
    <row r="4693" spans="2:4" x14ac:dyDescent="0.25">
      <c r="B4693" s="1">
        <v>37564</v>
      </c>
      <c r="C4693" s="30">
        <f>VLOOKUP(B4693,'רביות שנתיות'!B:C,2)</f>
        <v>4</v>
      </c>
      <c r="D4693" s="29">
        <f t="shared" si="73"/>
        <v>1.0738622586670132E-4</v>
      </c>
    </row>
    <row r="4694" spans="2:4" x14ac:dyDescent="0.25">
      <c r="B4694" s="1">
        <v>37565</v>
      </c>
      <c r="C4694" s="30">
        <f>VLOOKUP(B4694,'רביות שנתיות'!B:C,2)</f>
        <v>4</v>
      </c>
      <c r="D4694" s="29">
        <f t="shared" si="73"/>
        <v>1.0738622586670132E-4</v>
      </c>
    </row>
    <row r="4695" spans="2:4" x14ac:dyDescent="0.25">
      <c r="B4695" s="1">
        <v>37566</v>
      </c>
      <c r="C4695" s="30">
        <f>VLOOKUP(B4695,'רביות שנתיות'!B:C,2)</f>
        <v>4</v>
      </c>
      <c r="D4695" s="29">
        <f t="shared" si="73"/>
        <v>1.0738622586670132E-4</v>
      </c>
    </row>
    <row r="4696" spans="2:4" x14ac:dyDescent="0.25">
      <c r="B4696" s="1">
        <v>37567</v>
      </c>
      <c r="C4696" s="30">
        <f>VLOOKUP(B4696,'רביות שנתיות'!B:C,2)</f>
        <v>4</v>
      </c>
      <c r="D4696" s="29">
        <f t="shared" si="73"/>
        <v>1.0738622586670132E-4</v>
      </c>
    </row>
    <row r="4697" spans="2:4" x14ac:dyDescent="0.25">
      <c r="B4697" s="1">
        <v>37568</v>
      </c>
      <c r="C4697" s="30">
        <f>VLOOKUP(B4697,'רביות שנתיות'!B:C,2)</f>
        <v>4</v>
      </c>
      <c r="D4697" s="29">
        <f t="shared" si="73"/>
        <v>1.0738622586670132E-4</v>
      </c>
    </row>
    <row r="4698" spans="2:4" x14ac:dyDescent="0.25">
      <c r="B4698" s="1">
        <v>37569</v>
      </c>
      <c r="C4698" s="30">
        <f>VLOOKUP(B4698,'רביות שנתיות'!B:C,2)</f>
        <v>4</v>
      </c>
      <c r="D4698" s="29">
        <f t="shared" si="73"/>
        <v>1.0738622586670132E-4</v>
      </c>
    </row>
    <row r="4699" spans="2:4" x14ac:dyDescent="0.25">
      <c r="B4699" s="1">
        <v>37570</v>
      </c>
      <c r="C4699" s="30">
        <f>VLOOKUP(B4699,'רביות שנתיות'!B:C,2)</f>
        <v>4</v>
      </c>
      <c r="D4699" s="29">
        <f t="shared" si="73"/>
        <v>1.0738622586670132E-4</v>
      </c>
    </row>
    <row r="4700" spans="2:4" x14ac:dyDescent="0.25">
      <c r="B4700" s="1">
        <v>37571</v>
      </c>
      <c r="C4700" s="30">
        <f>VLOOKUP(B4700,'רביות שנתיות'!B:C,2)</f>
        <v>4</v>
      </c>
      <c r="D4700" s="29">
        <f t="shared" si="73"/>
        <v>1.0738622586670132E-4</v>
      </c>
    </row>
    <row r="4701" spans="2:4" x14ac:dyDescent="0.25">
      <c r="B4701" s="1">
        <v>37572</v>
      </c>
      <c r="C4701" s="30">
        <f>VLOOKUP(B4701,'רביות שנתיות'!B:C,2)</f>
        <v>4</v>
      </c>
      <c r="D4701" s="29">
        <f t="shared" si="73"/>
        <v>1.0738622586670132E-4</v>
      </c>
    </row>
    <row r="4702" spans="2:4" x14ac:dyDescent="0.25">
      <c r="B4702" s="1">
        <v>37573</v>
      </c>
      <c r="C4702" s="30">
        <f>VLOOKUP(B4702,'רביות שנתיות'!B:C,2)</f>
        <v>4</v>
      </c>
      <c r="D4702" s="29">
        <f t="shared" si="73"/>
        <v>1.0738622586670132E-4</v>
      </c>
    </row>
    <row r="4703" spans="2:4" x14ac:dyDescent="0.25">
      <c r="B4703" s="1">
        <v>37574</v>
      </c>
      <c r="C4703" s="30">
        <f>VLOOKUP(B4703,'רביות שנתיות'!B:C,2)</f>
        <v>4</v>
      </c>
      <c r="D4703" s="29">
        <f t="shared" si="73"/>
        <v>1.0738622586670132E-4</v>
      </c>
    </row>
    <row r="4704" spans="2:4" x14ac:dyDescent="0.25">
      <c r="B4704" s="1">
        <v>37575</v>
      </c>
      <c r="C4704" s="30">
        <f>VLOOKUP(B4704,'רביות שנתיות'!B:C,2)</f>
        <v>4</v>
      </c>
      <c r="D4704" s="29">
        <f t="shared" si="73"/>
        <v>1.0738622586670132E-4</v>
      </c>
    </row>
    <row r="4705" spans="2:4" x14ac:dyDescent="0.25">
      <c r="B4705" s="1">
        <v>37576</v>
      </c>
      <c r="C4705" s="30">
        <f>VLOOKUP(B4705,'רביות שנתיות'!B:C,2)</f>
        <v>4</v>
      </c>
      <c r="D4705" s="29">
        <f t="shared" si="73"/>
        <v>1.0738622586670132E-4</v>
      </c>
    </row>
    <row r="4706" spans="2:4" x14ac:dyDescent="0.25">
      <c r="B4706" s="1">
        <v>37577</v>
      </c>
      <c r="C4706" s="30">
        <f>VLOOKUP(B4706,'רביות שנתיות'!B:C,2)</f>
        <v>4</v>
      </c>
      <c r="D4706" s="29">
        <f t="shared" si="73"/>
        <v>1.0738622586670132E-4</v>
      </c>
    </row>
    <row r="4707" spans="2:4" x14ac:dyDescent="0.25">
      <c r="B4707" s="1">
        <v>37578</v>
      </c>
      <c r="C4707" s="30">
        <f>VLOOKUP(B4707,'רביות שנתיות'!B:C,2)</f>
        <v>4</v>
      </c>
      <c r="D4707" s="29">
        <f t="shared" si="73"/>
        <v>1.0738622586670132E-4</v>
      </c>
    </row>
    <row r="4708" spans="2:4" x14ac:dyDescent="0.25">
      <c r="B4708" s="1">
        <v>37579</v>
      </c>
      <c r="C4708" s="30">
        <f>VLOOKUP(B4708,'רביות שנתיות'!B:C,2)</f>
        <v>4</v>
      </c>
      <c r="D4708" s="29">
        <f t="shared" si="73"/>
        <v>1.0738622586670132E-4</v>
      </c>
    </row>
    <row r="4709" spans="2:4" x14ac:dyDescent="0.25">
      <c r="B4709" s="1">
        <v>37580</v>
      </c>
      <c r="C4709" s="30">
        <f>VLOOKUP(B4709,'רביות שנתיות'!B:C,2)</f>
        <v>4</v>
      </c>
      <c r="D4709" s="29">
        <f t="shared" si="73"/>
        <v>1.0738622586670132E-4</v>
      </c>
    </row>
    <row r="4710" spans="2:4" x14ac:dyDescent="0.25">
      <c r="B4710" s="1">
        <v>37581</v>
      </c>
      <c r="C4710" s="30">
        <f>VLOOKUP(B4710,'רביות שנתיות'!B:C,2)</f>
        <v>4</v>
      </c>
      <c r="D4710" s="29">
        <f t="shared" si="73"/>
        <v>1.0738622586670132E-4</v>
      </c>
    </row>
    <row r="4711" spans="2:4" x14ac:dyDescent="0.25">
      <c r="B4711" s="1">
        <v>37582</v>
      </c>
      <c r="C4711" s="30">
        <f>VLOOKUP(B4711,'רביות שנתיות'!B:C,2)</f>
        <v>4</v>
      </c>
      <c r="D4711" s="29">
        <f t="shared" si="73"/>
        <v>1.0738622586670132E-4</v>
      </c>
    </row>
    <row r="4712" spans="2:4" x14ac:dyDescent="0.25">
      <c r="B4712" s="1">
        <v>37583</v>
      </c>
      <c r="C4712" s="30">
        <f>VLOOKUP(B4712,'רביות שנתיות'!B:C,2)</f>
        <v>4</v>
      </c>
      <c r="D4712" s="29">
        <f t="shared" si="73"/>
        <v>1.0738622586670132E-4</v>
      </c>
    </row>
    <row r="4713" spans="2:4" x14ac:dyDescent="0.25">
      <c r="B4713" s="1">
        <v>37584</v>
      </c>
      <c r="C4713" s="30">
        <f>VLOOKUP(B4713,'רביות שנתיות'!B:C,2)</f>
        <v>4</v>
      </c>
      <c r="D4713" s="29">
        <f t="shared" si="73"/>
        <v>1.0738622586670132E-4</v>
      </c>
    </row>
    <row r="4714" spans="2:4" x14ac:dyDescent="0.25">
      <c r="B4714" s="1">
        <v>37585</v>
      </c>
      <c r="C4714" s="30">
        <f>VLOOKUP(B4714,'רביות שנתיות'!B:C,2)</f>
        <v>4</v>
      </c>
      <c r="D4714" s="29">
        <f t="shared" si="73"/>
        <v>1.0738622586670132E-4</v>
      </c>
    </row>
    <row r="4715" spans="2:4" x14ac:dyDescent="0.25">
      <c r="B4715" s="1">
        <v>37586</v>
      </c>
      <c r="C4715" s="30">
        <f>VLOOKUP(B4715,'רביות שנתיות'!B:C,2)</f>
        <v>4</v>
      </c>
      <c r="D4715" s="29">
        <f t="shared" si="73"/>
        <v>1.0738622586670132E-4</v>
      </c>
    </row>
    <row r="4716" spans="2:4" x14ac:dyDescent="0.25">
      <c r="B4716" s="1">
        <v>37587</v>
      </c>
      <c r="C4716" s="30">
        <f>VLOOKUP(B4716,'רביות שנתיות'!B:C,2)</f>
        <v>4</v>
      </c>
      <c r="D4716" s="29">
        <f t="shared" si="73"/>
        <v>1.0738622586670132E-4</v>
      </c>
    </row>
    <row r="4717" spans="2:4" x14ac:dyDescent="0.25">
      <c r="B4717" s="1">
        <v>37588</v>
      </c>
      <c r="C4717" s="30">
        <f>VLOOKUP(B4717,'רביות שנתיות'!B:C,2)</f>
        <v>4</v>
      </c>
      <c r="D4717" s="29">
        <f t="shared" si="73"/>
        <v>1.0738622586670132E-4</v>
      </c>
    </row>
    <row r="4718" spans="2:4" x14ac:dyDescent="0.25">
      <c r="B4718" s="1">
        <v>37589</v>
      </c>
      <c r="C4718" s="30">
        <f>VLOOKUP(B4718,'רביות שנתיות'!B:C,2)</f>
        <v>4</v>
      </c>
      <c r="D4718" s="29">
        <f t="shared" si="73"/>
        <v>1.0738622586670132E-4</v>
      </c>
    </row>
    <row r="4719" spans="2:4" x14ac:dyDescent="0.25">
      <c r="B4719" s="1">
        <v>37590</v>
      </c>
      <c r="C4719" s="30">
        <f>VLOOKUP(B4719,'רביות שנתיות'!B:C,2)</f>
        <v>4</v>
      </c>
      <c r="D4719" s="29">
        <f t="shared" si="73"/>
        <v>1.0738622586670132E-4</v>
      </c>
    </row>
    <row r="4720" spans="2:4" x14ac:dyDescent="0.25">
      <c r="B4720" s="1">
        <v>37591</v>
      </c>
      <c r="C4720" s="30">
        <f>VLOOKUP(B4720,'רביות שנתיות'!B:C,2)</f>
        <v>4</v>
      </c>
      <c r="D4720" s="29">
        <f t="shared" si="73"/>
        <v>1.0738622586670132E-4</v>
      </c>
    </row>
    <row r="4721" spans="2:4" x14ac:dyDescent="0.25">
      <c r="B4721" s="1">
        <v>37592</v>
      </c>
      <c r="C4721" s="30">
        <f>VLOOKUP(B4721,'רביות שנתיות'!B:C,2)</f>
        <v>4</v>
      </c>
      <c r="D4721" s="29">
        <f t="shared" si="73"/>
        <v>1.0738622586670132E-4</v>
      </c>
    </row>
    <row r="4722" spans="2:4" x14ac:dyDescent="0.25">
      <c r="B4722" s="1">
        <v>37593</v>
      </c>
      <c r="C4722" s="30">
        <f>VLOOKUP(B4722,'רביות שנתיות'!B:C,2)</f>
        <v>4</v>
      </c>
      <c r="D4722" s="29">
        <f t="shared" si="73"/>
        <v>1.0738622586670132E-4</v>
      </c>
    </row>
    <row r="4723" spans="2:4" x14ac:dyDescent="0.25">
      <c r="B4723" s="1">
        <v>37594</v>
      </c>
      <c r="C4723" s="30">
        <f>VLOOKUP(B4723,'רביות שנתיות'!B:C,2)</f>
        <v>4</v>
      </c>
      <c r="D4723" s="29">
        <f t="shared" si="73"/>
        <v>1.0738622586670132E-4</v>
      </c>
    </row>
    <row r="4724" spans="2:4" x14ac:dyDescent="0.25">
      <c r="B4724" s="1">
        <v>37595</v>
      </c>
      <c r="C4724" s="30">
        <f>VLOOKUP(B4724,'רביות שנתיות'!B:C,2)</f>
        <v>4</v>
      </c>
      <c r="D4724" s="29">
        <f t="shared" si="73"/>
        <v>1.0738622586670132E-4</v>
      </c>
    </row>
    <row r="4725" spans="2:4" x14ac:dyDescent="0.25">
      <c r="B4725" s="1">
        <v>37596</v>
      </c>
      <c r="C4725" s="30">
        <f>VLOOKUP(B4725,'רביות שנתיות'!B:C,2)</f>
        <v>4</v>
      </c>
      <c r="D4725" s="29">
        <f t="shared" si="73"/>
        <v>1.0738622586670132E-4</v>
      </c>
    </row>
    <row r="4726" spans="2:4" x14ac:dyDescent="0.25">
      <c r="B4726" s="1">
        <v>37597</v>
      </c>
      <c r="C4726" s="30">
        <f>VLOOKUP(B4726,'רביות שנתיות'!B:C,2)</f>
        <v>4</v>
      </c>
      <c r="D4726" s="29">
        <f t="shared" si="73"/>
        <v>1.0738622586670132E-4</v>
      </c>
    </row>
    <row r="4727" spans="2:4" x14ac:dyDescent="0.25">
      <c r="B4727" s="1">
        <v>37598</v>
      </c>
      <c r="C4727" s="30">
        <f>VLOOKUP(B4727,'רביות שנתיות'!B:C,2)</f>
        <v>4</v>
      </c>
      <c r="D4727" s="29">
        <f t="shared" si="73"/>
        <v>1.0738622586670132E-4</v>
      </c>
    </row>
    <row r="4728" spans="2:4" x14ac:dyDescent="0.25">
      <c r="B4728" s="1">
        <v>37599</v>
      </c>
      <c r="C4728" s="30">
        <f>VLOOKUP(B4728,'רביות שנתיות'!B:C,2)</f>
        <v>4</v>
      </c>
      <c r="D4728" s="29">
        <f t="shared" si="73"/>
        <v>1.0738622586670132E-4</v>
      </c>
    </row>
    <row r="4729" spans="2:4" x14ac:dyDescent="0.25">
      <c r="B4729" s="1">
        <v>37600</v>
      </c>
      <c r="C4729" s="30">
        <f>VLOOKUP(B4729,'רביות שנתיות'!B:C,2)</f>
        <v>4</v>
      </c>
      <c r="D4729" s="29">
        <f t="shared" si="73"/>
        <v>1.0738622586670132E-4</v>
      </c>
    </row>
    <row r="4730" spans="2:4" x14ac:dyDescent="0.25">
      <c r="B4730" s="1">
        <v>37601</v>
      </c>
      <c r="C4730" s="30">
        <f>VLOOKUP(B4730,'רביות שנתיות'!B:C,2)</f>
        <v>4</v>
      </c>
      <c r="D4730" s="29">
        <f t="shared" si="73"/>
        <v>1.0738622586670132E-4</v>
      </c>
    </row>
    <row r="4731" spans="2:4" x14ac:dyDescent="0.25">
      <c r="B4731" s="1">
        <v>37602</v>
      </c>
      <c r="C4731" s="30">
        <f>VLOOKUP(B4731,'רביות שנתיות'!B:C,2)</f>
        <v>4</v>
      </c>
      <c r="D4731" s="29">
        <f t="shared" si="73"/>
        <v>1.0738622586670132E-4</v>
      </c>
    </row>
    <row r="4732" spans="2:4" x14ac:dyDescent="0.25">
      <c r="B4732" s="1">
        <v>37603</v>
      </c>
      <c r="C4732" s="30">
        <f>VLOOKUP(B4732,'רביות שנתיות'!B:C,2)</f>
        <v>4</v>
      </c>
      <c r="D4732" s="29">
        <f t="shared" si="73"/>
        <v>1.0738622586670132E-4</v>
      </c>
    </row>
    <row r="4733" spans="2:4" x14ac:dyDescent="0.25">
      <c r="B4733" s="1">
        <v>37604</v>
      </c>
      <c r="C4733" s="30">
        <f>VLOOKUP(B4733,'רביות שנתיות'!B:C,2)</f>
        <v>4</v>
      </c>
      <c r="D4733" s="29">
        <f t="shared" si="73"/>
        <v>1.0738622586670132E-4</v>
      </c>
    </row>
    <row r="4734" spans="2:4" x14ac:dyDescent="0.25">
      <c r="B4734" s="1">
        <v>37605</v>
      </c>
      <c r="C4734" s="30">
        <f>VLOOKUP(B4734,'רביות שנתיות'!B:C,2)</f>
        <v>4</v>
      </c>
      <c r="D4734" s="29">
        <f t="shared" si="73"/>
        <v>1.0738622586670132E-4</v>
      </c>
    </row>
    <row r="4735" spans="2:4" x14ac:dyDescent="0.25">
      <c r="B4735" s="1">
        <v>37606</v>
      </c>
      <c r="C4735" s="30">
        <f>VLOOKUP(B4735,'רביות שנתיות'!B:C,2)</f>
        <v>4</v>
      </c>
      <c r="D4735" s="29">
        <f t="shared" si="73"/>
        <v>1.0738622586670132E-4</v>
      </c>
    </row>
    <row r="4736" spans="2:4" x14ac:dyDescent="0.25">
      <c r="B4736" s="1">
        <v>37607</v>
      </c>
      <c r="C4736" s="30">
        <f>VLOOKUP(B4736,'רביות שנתיות'!B:C,2)</f>
        <v>4</v>
      </c>
      <c r="D4736" s="29">
        <f t="shared" si="73"/>
        <v>1.0738622586670132E-4</v>
      </c>
    </row>
    <row r="4737" spans="2:4" x14ac:dyDescent="0.25">
      <c r="B4737" s="1">
        <v>37608</v>
      </c>
      <c r="C4737" s="30">
        <f>VLOOKUP(B4737,'רביות שנתיות'!B:C,2)</f>
        <v>4</v>
      </c>
      <c r="D4737" s="29">
        <f t="shared" si="73"/>
        <v>1.0738622586670132E-4</v>
      </c>
    </row>
    <row r="4738" spans="2:4" x14ac:dyDescent="0.25">
      <c r="B4738" s="1">
        <v>37609</v>
      </c>
      <c r="C4738" s="30">
        <f>VLOOKUP(B4738,'רביות שנתיות'!B:C,2)</f>
        <v>4</v>
      </c>
      <c r="D4738" s="29">
        <f t="shared" si="73"/>
        <v>1.0738622586670132E-4</v>
      </c>
    </row>
    <row r="4739" spans="2:4" x14ac:dyDescent="0.25">
      <c r="B4739" s="1">
        <v>37610</v>
      </c>
      <c r="C4739" s="30">
        <f>VLOOKUP(B4739,'רביות שנתיות'!B:C,2)</f>
        <v>4</v>
      </c>
      <c r="D4739" s="29">
        <f t="shared" si="73"/>
        <v>1.0738622586670132E-4</v>
      </c>
    </row>
    <row r="4740" spans="2:4" x14ac:dyDescent="0.25">
      <c r="B4740" s="1">
        <v>37611</v>
      </c>
      <c r="C4740" s="30">
        <f>VLOOKUP(B4740,'רביות שנתיות'!B:C,2)</f>
        <v>4</v>
      </c>
      <c r="D4740" s="29">
        <f t="shared" si="73"/>
        <v>1.0738622586670132E-4</v>
      </c>
    </row>
    <row r="4741" spans="2:4" x14ac:dyDescent="0.25">
      <c r="B4741" s="1">
        <v>37612</v>
      </c>
      <c r="C4741" s="30">
        <f>VLOOKUP(B4741,'רביות שנתיות'!B:C,2)</f>
        <v>4</v>
      </c>
      <c r="D4741" s="29">
        <f t="shared" ref="D4741:D4804" si="74">(1+C4741/100)^(1/365.25)-1</f>
        <v>1.0738622586670132E-4</v>
      </c>
    </row>
    <row r="4742" spans="2:4" x14ac:dyDescent="0.25">
      <c r="B4742" s="1">
        <v>37613</v>
      </c>
      <c r="C4742" s="30">
        <f>VLOOKUP(B4742,'רביות שנתיות'!B:C,2)</f>
        <v>4</v>
      </c>
      <c r="D4742" s="29">
        <f t="shared" si="74"/>
        <v>1.0738622586670132E-4</v>
      </c>
    </row>
    <row r="4743" spans="2:4" x14ac:dyDescent="0.25">
      <c r="B4743" s="1">
        <v>37614</v>
      </c>
      <c r="C4743" s="30">
        <f>VLOOKUP(B4743,'רביות שנתיות'!B:C,2)</f>
        <v>4</v>
      </c>
      <c r="D4743" s="29">
        <f t="shared" si="74"/>
        <v>1.0738622586670132E-4</v>
      </c>
    </row>
    <row r="4744" spans="2:4" x14ac:dyDescent="0.25">
      <c r="B4744" s="1">
        <v>37615</v>
      </c>
      <c r="C4744" s="30">
        <f>VLOOKUP(B4744,'רביות שנתיות'!B:C,2)</f>
        <v>4</v>
      </c>
      <c r="D4744" s="29">
        <f t="shared" si="74"/>
        <v>1.0738622586670132E-4</v>
      </c>
    </row>
    <row r="4745" spans="2:4" x14ac:dyDescent="0.25">
      <c r="B4745" s="1">
        <v>37616</v>
      </c>
      <c r="C4745" s="30">
        <f>VLOOKUP(B4745,'רביות שנתיות'!B:C,2)</f>
        <v>4</v>
      </c>
      <c r="D4745" s="29">
        <f t="shared" si="74"/>
        <v>1.0738622586670132E-4</v>
      </c>
    </row>
    <row r="4746" spans="2:4" x14ac:dyDescent="0.25">
      <c r="B4746" s="1">
        <v>37617</v>
      </c>
      <c r="C4746" s="30">
        <f>VLOOKUP(B4746,'רביות שנתיות'!B:C,2)</f>
        <v>4</v>
      </c>
      <c r="D4746" s="29">
        <f t="shared" si="74"/>
        <v>1.0738622586670132E-4</v>
      </c>
    </row>
    <row r="4747" spans="2:4" x14ac:dyDescent="0.25">
      <c r="B4747" s="1">
        <v>37618</v>
      </c>
      <c r="C4747" s="30">
        <f>VLOOKUP(B4747,'רביות שנתיות'!B:C,2)</f>
        <v>4</v>
      </c>
      <c r="D4747" s="29">
        <f t="shared" si="74"/>
        <v>1.0738622586670132E-4</v>
      </c>
    </row>
    <row r="4748" spans="2:4" x14ac:dyDescent="0.25">
      <c r="B4748" s="1">
        <v>37619</v>
      </c>
      <c r="C4748" s="30">
        <f>VLOOKUP(B4748,'רביות שנתיות'!B:C,2)</f>
        <v>4</v>
      </c>
      <c r="D4748" s="29">
        <f t="shared" si="74"/>
        <v>1.0738622586670132E-4</v>
      </c>
    </row>
    <row r="4749" spans="2:4" x14ac:dyDescent="0.25">
      <c r="B4749" s="1">
        <v>37620</v>
      </c>
      <c r="C4749" s="30">
        <f>VLOOKUP(B4749,'רביות שנתיות'!B:C,2)</f>
        <v>4</v>
      </c>
      <c r="D4749" s="29">
        <f t="shared" si="74"/>
        <v>1.0738622586670132E-4</v>
      </c>
    </row>
    <row r="4750" spans="2:4" x14ac:dyDescent="0.25">
      <c r="B4750" s="1">
        <v>37621</v>
      </c>
      <c r="C4750" s="30">
        <f>VLOOKUP(B4750,'רביות שנתיות'!B:C,2)</f>
        <v>4</v>
      </c>
      <c r="D4750" s="29">
        <f t="shared" si="74"/>
        <v>1.0738622586670132E-4</v>
      </c>
    </row>
    <row r="4751" spans="2:4" x14ac:dyDescent="0.25">
      <c r="B4751" s="1">
        <v>37622</v>
      </c>
      <c r="C4751" s="30">
        <f>VLOOKUP(B4751,'רביות שנתיות'!B:C,2)</f>
        <v>4</v>
      </c>
      <c r="D4751" s="29">
        <f t="shared" si="74"/>
        <v>1.0738622586670132E-4</v>
      </c>
    </row>
    <row r="4752" spans="2:4" x14ac:dyDescent="0.25">
      <c r="B4752" s="1">
        <v>37623</v>
      </c>
      <c r="C4752" s="30">
        <f>VLOOKUP(B4752,'רביות שנתיות'!B:C,2)</f>
        <v>4</v>
      </c>
      <c r="D4752" s="29">
        <f t="shared" si="74"/>
        <v>1.0738622586670132E-4</v>
      </c>
    </row>
    <row r="4753" spans="2:4" x14ac:dyDescent="0.25">
      <c r="B4753" s="1">
        <v>37624</v>
      </c>
      <c r="C4753" s="30">
        <f>VLOOKUP(B4753,'רביות שנתיות'!B:C,2)</f>
        <v>4</v>
      </c>
      <c r="D4753" s="29">
        <f t="shared" si="74"/>
        <v>1.0738622586670132E-4</v>
      </c>
    </row>
    <row r="4754" spans="2:4" x14ac:dyDescent="0.25">
      <c r="B4754" s="1">
        <v>37625</v>
      </c>
      <c r="C4754" s="30">
        <f>VLOOKUP(B4754,'רביות שנתיות'!B:C,2)</f>
        <v>4</v>
      </c>
      <c r="D4754" s="29">
        <f t="shared" si="74"/>
        <v>1.0738622586670132E-4</v>
      </c>
    </row>
    <row r="4755" spans="2:4" x14ac:dyDescent="0.25">
      <c r="B4755" s="1">
        <v>37626</v>
      </c>
      <c r="C4755" s="30">
        <f>VLOOKUP(B4755,'רביות שנתיות'!B:C,2)</f>
        <v>4</v>
      </c>
      <c r="D4755" s="29">
        <f t="shared" si="74"/>
        <v>1.0738622586670132E-4</v>
      </c>
    </row>
    <row r="4756" spans="2:4" x14ac:dyDescent="0.25">
      <c r="B4756" s="1">
        <v>37627</v>
      </c>
      <c r="C4756" s="30">
        <f>VLOOKUP(B4756,'רביות שנתיות'!B:C,2)</f>
        <v>4</v>
      </c>
      <c r="D4756" s="29">
        <f t="shared" si="74"/>
        <v>1.0738622586670132E-4</v>
      </c>
    </row>
    <row r="4757" spans="2:4" x14ac:dyDescent="0.25">
      <c r="B4757" s="1">
        <v>37628</v>
      </c>
      <c r="C4757" s="30">
        <f>VLOOKUP(B4757,'רביות שנתיות'!B:C,2)</f>
        <v>4</v>
      </c>
      <c r="D4757" s="29">
        <f t="shared" si="74"/>
        <v>1.0738622586670132E-4</v>
      </c>
    </row>
    <row r="4758" spans="2:4" x14ac:dyDescent="0.25">
      <c r="B4758" s="1">
        <v>37629</v>
      </c>
      <c r="C4758" s="30">
        <f>VLOOKUP(B4758,'רביות שנתיות'!B:C,2)</f>
        <v>4</v>
      </c>
      <c r="D4758" s="29">
        <f t="shared" si="74"/>
        <v>1.0738622586670132E-4</v>
      </c>
    </row>
    <row r="4759" spans="2:4" x14ac:dyDescent="0.25">
      <c r="B4759" s="1">
        <v>37630</v>
      </c>
      <c r="C4759" s="30">
        <f>VLOOKUP(B4759,'רביות שנתיות'!B:C,2)</f>
        <v>4</v>
      </c>
      <c r="D4759" s="29">
        <f t="shared" si="74"/>
        <v>1.0738622586670132E-4</v>
      </c>
    </row>
    <row r="4760" spans="2:4" x14ac:dyDescent="0.25">
      <c r="B4760" s="1">
        <v>37631</v>
      </c>
      <c r="C4760" s="30">
        <f>VLOOKUP(B4760,'רביות שנתיות'!B:C,2)</f>
        <v>4</v>
      </c>
      <c r="D4760" s="29">
        <f t="shared" si="74"/>
        <v>1.0738622586670132E-4</v>
      </c>
    </row>
    <row r="4761" spans="2:4" x14ac:dyDescent="0.25">
      <c r="B4761" s="1">
        <v>37632</v>
      </c>
      <c r="C4761" s="30">
        <f>VLOOKUP(B4761,'רביות שנתיות'!B:C,2)</f>
        <v>4</v>
      </c>
      <c r="D4761" s="29">
        <f t="shared" si="74"/>
        <v>1.0738622586670132E-4</v>
      </c>
    </row>
    <row r="4762" spans="2:4" x14ac:dyDescent="0.25">
      <c r="B4762" s="1">
        <v>37633</v>
      </c>
      <c r="C4762" s="30">
        <f>VLOOKUP(B4762,'רביות שנתיות'!B:C,2)</f>
        <v>4</v>
      </c>
      <c r="D4762" s="29">
        <f t="shared" si="74"/>
        <v>1.0738622586670132E-4</v>
      </c>
    </row>
    <row r="4763" spans="2:4" x14ac:dyDescent="0.25">
      <c r="B4763" s="1">
        <v>37634</v>
      </c>
      <c r="C4763" s="30">
        <f>VLOOKUP(B4763,'רביות שנתיות'!B:C,2)</f>
        <v>4</v>
      </c>
      <c r="D4763" s="29">
        <f t="shared" si="74"/>
        <v>1.0738622586670132E-4</v>
      </c>
    </row>
    <row r="4764" spans="2:4" x14ac:dyDescent="0.25">
      <c r="B4764" s="1">
        <v>37635</v>
      </c>
      <c r="C4764" s="30">
        <f>VLOOKUP(B4764,'רביות שנתיות'!B:C,2)</f>
        <v>4</v>
      </c>
      <c r="D4764" s="29">
        <f t="shared" si="74"/>
        <v>1.0738622586670132E-4</v>
      </c>
    </row>
    <row r="4765" spans="2:4" x14ac:dyDescent="0.25">
      <c r="B4765" s="1">
        <v>37636</v>
      </c>
      <c r="C4765" s="30">
        <f>VLOOKUP(B4765,'רביות שנתיות'!B:C,2)</f>
        <v>4</v>
      </c>
      <c r="D4765" s="29">
        <f t="shared" si="74"/>
        <v>1.0738622586670132E-4</v>
      </c>
    </row>
    <row r="4766" spans="2:4" x14ac:dyDescent="0.25">
      <c r="B4766" s="1">
        <v>37637</v>
      </c>
      <c r="C4766" s="30">
        <f>VLOOKUP(B4766,'רביות שנתיות'!B:C,2)</f>
        <v>4</v>
      </c>
      <c r="D4766" s="29">
        <f t="shared" si="74"/>
        <v>1.0738622586670132E-4</v>
      </c>
    </row>
    <row r="4767" spans="2:4" x14ac:dyDescent="0.25">
      <c r="B4767" s="1">
        <v>37638</v>
      </c>
      <c r="C4767" s="30">
        <f>VLOOKUP(B4767,'רביות שנתיות'!B:C,2)</f>
        <v>4</v>
      </c>
      <c r="D4767" s="29">
        <f t="shared" si="74"/>
        <v>1.0738622586670132E-4</v>
      </c>
    </row>
    <row r="4768" spans="2:4" x14ac:dyDescent="0.25">
      <c r="B4768" s="1">
        <v>37639</v>
      </c>
      <c r="C4768" s="30">
        <f>VLOOKUP(B4768,'רביות שנתיות'!B:C,2)</f>
        <v>4</v>
      </c>
      <c r="D4768" s="29">
        <f t="shared" si="74"/>
        <v>1.0738622586670132E-4</v>
      </c>
    </row>
    <row r="4769" spans="2:4" x14ac:dyDescent="0.25">
      <c r="B4769" s="1">
        <v>37640</v>
      </c>
      <c r="C4769" s="30">
        <f>VLOOKUP(B4769,'רביות שנתיות'!B:C,2)</f>
        <v>4</v>
      </c>
      <c r="D4769" s="29">
        <f t="shared" si="74"/>
        <v>1.0738622586670132E-4</v>
      </c>
    </row>
    <row r="4770" spans="2:4" x14ac:dyDescent="0.25">
      <c r="B4770" s="1">
        <v>37641</v>
      </c>
      <c r="C4770" s="30">
        <f>VLOOKUP(B4770,'רביות שנתיות'!B:C,2)</f>
        <v>4</v>
      </c>
      <c r="D4770" s="29">
        <f t="shared" si="74"/>
        <v>1.0738622586670132E-4</v>
      </c>
    </row>
    <row r="4771" spans="2:4" x14ac:dyDescent="0.25">
      <c r="B4771" s="1">
        <v>37642</v>
      </c>
      <c r="C4771" s="30">
        <f>VLOOKUP(B4771,'רביות שנתיות'!B:C,2)</f>
        <v>4</v>
      </c>
      <c r="D4771" s="29">
        <f t="shared" si="74"/>
        <v>1.0738622586670132E-4</v>
      </c>
    </row>
    <row r="4772" spans="2:4" x14ac:dyDescent="0.25">
      <c r="B4772" s="1">
        <v>37643</v>
      </c>
      <c r="C4772" s="30">
        <f>VLOOKUP(B4772,'רביות שנתיות'!B:C,2)</f>
        <v>4</v>
      </c>
      <c r="D4772" s="29">
        <f t="shared" si="74"/>
        <v>1.0738622586670132E-4</v>
      </c>
    </row>
    <row r="4773" spans="2:4" x14ac:dyDescent="0.25">
      <c r="B4773" s="1">
        <v>37644</v>
      </c>
      <c r="C4773" s="30">
        <f>VLOOKUP(B4773,'רביות שנתיות'!B:C,2)</f>
        <v>4</v>
      </c>
      <c r="D4773" s="29">
        <f t="shared" si="74"/>
        <v>1.0738622586670132E-4</v>
      </c>
    </row>
    <row r="4774" spans="2:4" x14ac:dyDescent="0.25">
      <c r="B4774" s="1">
        <v>37645</v>
      </c>
      <c r="C4774" s="30">
        <f>VLOOKUP(B4774,'רביות שנתיות'!B:C,2)</f>
        <v>4</v>
      </c>
      <c r="D4774" s="29">
        <f t="shared" si="74"/>
        <v>1.0738622586670132E-4</v>
      </c>
    </row>
    <row r="4775" spans="2:4" x14ac:dyDescent="0.25">
      <c r="B4775" s="1">
        <v>37646</v>
      </c>
      <c r="C4775" s="30">
        <f>VLOOKUP(B4775,'רביות שנתיות'!B:C,2)</f>
        <v>4</v>
      </c>
      <c r="D4775" s="29">
        <f t="shared" si="74"/>
        <v>1.0738622586670132E-4</v>
      </c>
    </row>
    <row r="4776" spans="2:4" x14ac:dyDescent="0.25">
      <c r="B4776" s="1">
        <v>37647</v>
      </c>
      <c r="C4776" s="30">
        <f>VLOOKUP(B4776,'רביות שנתיות'!B:C,2)</f>
        <v>4</v>
      </c>
      <c r="D4776" s="29">
        <f t="shared" si="74"/>
        <v>1.0738622586670132E-4</v>
      </c>
    </row>
    <row r="4777" spans="2:4" x14ac:dyDescent="0.25">
      <c r="B4777" s="1">
        <v>37648</v>
      </c>
      <c r="C4777" s="30">
        <f>VLOOKUP(B4777,'רביות שנתיות'!B:C,2)</f>
        <v>4</v>
      </c>
      <c r="D4777" s="29">
        <f t="shared" si="74"/>
        <v>1.0738622586670132E-4</v>
      </c>
    </row>
    <row r="4778" spans="2:4" x14ac:dyDescent="0.25">
      <c r="B4778" s="1">
        <v>37649</v>
      </c>
      <c r="C4778" s="30">
        <f>VLOOKUP(B4778,'רביות שנתיות'!B:C,2)</f>
        <v>4</v>
      </c>
      <c r="D4778" s="29">
        <f t="shared" si="74"/>
        <v>1.0738622586670132E-4</v>
      </c>
    </row>
    <row r="4779" spans="2:4" x14ac:dyDescent="0.25">
      <c r="B4779" s="1">
        <v>37650</v>
      </c>
      <c r="C4779" s="30">
        <f>VLOOKUP(B4779,'רביות שנתיות'!B:C,2)</f>
        <v>4</v>
      </c>
      <c r="D4779" s="29">
        <f t="shared" si="74"/>
        <v>1.0738622586670132E-4</v>
      </c>
    </row>
    <row r="4780" spans="2:4" x14ac:dyDescent="0.25">
      <c r="B4780" s="1">
        <v>37651</v>
      </c>
      <c r="C4780" s="30">
        <f>VLOOKUP(B4780,'רביות שנתיות'!B:C,2)</f>
        <v>4</v>
      </c>
      <c r="D4780" s="29">
        <f t="shared" si="74"/>
        <v>1.0738622586670132E-4</v>
      </c>
    </row>
    <row r="4781" spans="2:4" x14ac:dyDescent="0.25">
      <c r="B4781" s="1">
        <v>37652</v>
      </c>
      <c r="C4781" s="30">
        <f>VLOOKUP(B4781,'רביות שנתיות'!B:C,2)</f>
        <v>4</v>
      </c>
      <c r="D4781" s="29">
        <f t="shared" si="74"/>
        <v>1.0738622586670132E-4</v>
      </c>
    </row>
    <row r="4782" spans="2:4" x14ac:dyDescent="0.25">
      <c r="B4782" s="1">
        <v>37653</v>
      </c>
      <c r="C4782" s="30">
        <f>VLOOKUP(B4782,'רביות שנתיות'!B:C,2)</f>
        <v>4</v>
      </c>
      <c r="D4782" s="29">
        <f t="shared" si="74"/>
        <v>1.0738622586670132E-4</v>
      </c>
    </row>
    <row r="4783" spans="2:4" x14ac:dyDescent="0.25">
      <c r="B4783" s="1">
        <v>37654</v>
      </c>
      <c r="C4783" s="30">
        <f>VLOOKUP(B4783,'רביות שנתיות'!B:C,2)</f>
        <v>4</v>
      </c>
      <c r="D4783" s="29">
        <f t="shared" si="74"/>
        <v>1.0738622586670132E-4</v>
      </c>
    </row>
    <row r="4784" spans="2:4" x14ac:dyDescent="0.25">
      <c r="B4784" s="1">
        <v>37655</v>
      </c>
      <c r="C4784" s="30">
        <f>VLOOKUP(B4784,'רביות שנתיות'!B:C,2)</f>
        <v>4</v>
      </c>
      <c r="D4784" s="29">
        <f t="shared" si="74"/>
        <v>1.0738622586670132E-4</v>
      </c>
    </row>
    <row r="4785" spans="2:4" x14ac:dyDescent="0.25">
      <c r="B4785" s="1">
        <v>37656</v>
      </c>
      <c r="C4785" s="30">
        <f>VLOOKUP(B4785,'רביות שנתיות'!B:C,2)</f>
        <v>4</v>
      </c>
      <c r="D4785" s="29">
        <f t="shared" si="74"/>
        <v>1.0738622586670132E-4</v>
      </c>
    </row>
    <row r="4786" spans="2:4" x14ac:dyDescent="0.25">
      <c r="B4786" s="1">
        <v>37657</v>
      </c>
      <c r="C4786" s="30">
        <f>VLOOKUP(B4786,'רביות שנתיות'!B:C,2)</f>
        <v>4</v>
      </c>
      <c r="D4786" s="29">
        <f t="shared" si="74"/>
        <v>1.0738622586670132E-4</v>
      </c>
    </row>
    <row r="4787" spans="2:4" x14ac:dyDescent="0.25">
      <c r="B4787" s="1">
        <v>37658</v>
      </c>
      <c r="C4787" s="30">
        <f>VLOOKUP(B4787,'רביות שנתיות'!B:C,2)</f>
        <v>4</v>
      </c>
      <c r="D4787" s="29">
        <f t="shared" si="74"/>
        <v>1.0738622586670132E-4</v>
      </c>
    </row>
    <row r="4788" spans="2:4" x14ac:dyDescent="0.25">
      <c r="B4788" s="1">
        <v>37659</v>
      </c>
      <c r="C4788" s="30">
        <f>VLOOKUP(B4788,'רביות שנתיות'!B:C,2)</f>
        <v>4</v>
      </c>
      <c r="D4788" s="29">
        <f t="shared" si="74"/>
        <v>1.0738622586670132E-4</v>
      </c>
    </row>
    <row r="4789" spans="2:4" x14ac:dyDescent="0.25">
      <c r="B4789" s="1">
        <v>37660</v>
      </c>
      <c r="C4789" s="30">
        <f>VLOOKUP(B4789,'רביות שנתיות'!B:C,2)</f>
        <v>4</v>
      </c>
      <c r="D4789" s="29">
        <f t="shared" si="74"/>
        <v>1.0738622586670132E-4</v>
      </c>
    </row>
    <row r="4790" spans="2:4" x14ac:dyDescent="0.25">
      <c r="B4790" s="1">
        <v>37661</v>
      </c>
      <c r="C4790" s="30">
        <f>VLOOKUP(B4790,'רביות שנתיות'!B:C,2)</f>
        <v>4</v>
      </c>
      <c r="D4790" s="29">
        <f t="shared" si="74"/>
        <v>1.0738622586670132E-4</v>
      </c>
    </row>
    <row r="4791" spans="2:4" x14ac:dyDescent="0.25">
      <c r="B4791" s="1">
        <v>37662</v>
      </c>
      <c r="C4791" s="30">
        <f>VLOOKUP(B4791,'רביות שנתיות'!B:C,2)</f>
        <v>4</v>
      </c>
      <c r="D4791" s="29">
        <f t="shared" si="74"/>
        <v>1.0738622586670132E-4</v>
      </c>
    </row>
    <row r="4792" spans="2:4" x14ac:dyDescent="0.25">
      <c r="B4792" s="1">
        <v>37663</v>
      </c>
      <c r="C4792" s="30">
        <f>VLOOKUP(B4792,'רביות שנתיות'!B:C,2)</f>
        <v>4</v>
      </c>
      <c r="D4792" s="29">
        <f t="shared" si="74"/>
        <v>1.0738622586670132E-4</v>
      </c>
    </row>
    <row r="4793" spans="2:4" x14ac:dyDescent="0.25">
      <c r="B4793" s="1">
        <v>37664</v>
      </c>
      <c r="C4793" s="30">
        <f>VLOOKUP(B4793,'רביות שנתיות'!B:C,2)</f>
        <v>4</v>
      </c>
      <c r="D4793" s="29">
        <f t="shared" si="74"/>
        <v>1.0738622586670132E-4</v>
      </c>
    </row>
    <row r="4794" spans="2:4" x14ac:dyDescent="0.25">
      <c r="B4794" s="1">
        <v>37665</v>
      </c>
      <c r="C4794" s="30">
        <f>VLOOKUP(B4794,'רביות שנתיות'!B:C,2)</f>
        <v>4</v>
      </c>
      <c r="D4794" s="29">
        <f t="shared" si="74"/>
        <v>1.0738622586670132E-4</v>
      </c>
    </row>
    <row r="4795" spans="2:4" x14ac:dyDescent="0.25">
      <c r="B4795" s="1">
        <v>37666</v>
      </c>
      <c r="C4795" s="30">
        <f>VLOOKUP(B4795,'רביות שנתיות'!B:C,2)</f>
        <v>4</v>
      </c>
      <c r="D4795" s="29">
        <f t="shared" si="74"/>
        <v>1.0738622586670132E-4</v>
      </c>
    </row>
    <row r="4796" spans="2:4" x14ac:dyDescent="0.25">
      <c r="B4796" s="1">
        <v>37667</v>
      </c>
      <c r="C4796" s="30">
        <f>VLOOKUP(B4796,'רביות שנתיות'!B:C,2)</f>
        <v>4</v>
      </c>
      <c r="D4796" s="29">
        <f t="shared" si="74"/>
        <v>1.0738622586670132E-4</v>
      </c>
    </row>
    <row r="4797" spans="2:4" x14ac:dyDescent="0.25">
      <c r="B4797" s="1">
        <v>37668</v>
      </c>
      <c r="C4797" s="30">
        <f>VLOOKUP(B4797,'רביות שנתיות'!B:C,2)</f>
        <v>4</v>
      </c>
      <c r="D4797" s="29">
        <f t="shared" si="74"/>
        <v>1.0738622586670132E-4</v>
      </c>
    </row>
    <row r="4798" spans="2:4" x14ac:dyDescent="0.25">
      <c r="B4798" s="1">
        <v>37669</v>
      </c>
      <c r="C4798" s="30">
        <f>VLOOKUP(B4798,'רביות שנתיות'!B:C,2)</f>
        <v>4</v>
      </c>
      <c r="D4798" s="29">
        <f t="shared" si="74"/>
        <v>1.0738622586670132E-4</v>
      </c>
    </row>
    <row r="4799" spans="2:4" x14ac:dyDescent="0.25">
      <c r="B4799" s="1">
        <v>37670</v>
      </c>
      <c r="C4799" s="30">
        <f>VLOOKUP(B4799,'רביות שנתיות'!B:C,2)</f>
        <v>4</v>
      </c>
      <c r="D4799" s="29">
        <f t="shared" si="74"/>
        <v>1.0738622586670132E-4</v>
      </c>
    </row>
    <row r="4800" spans="2:4" x14ac:dyDescent="0.25">
      <c r="B4800" s="1">
        <v>37671</v>
      </c>
      <c r="C4800" s="30">
        <f>VLOOKUP(B4800,'רביות שנתיות'!B:C,2)</f>
        <v>4</v>
      </c>
      <c r="D4800" s="29">
        <f t="shared" si="74"/>
        <v>1.0738622586670132E-4</v>
      </c>
    </row>
    <row r="4801" spans="2:4" x14ac:dyDescent="0.25">
      <c r="B4801" s="1">
        <v>37672</v>
      </c>
      <c r="C4801" s="30">
        <f>VLOOKUP(B4801,'רביות שנתיות'!B:C,2)</f>
        <v>4</v>
      </c>
      <c r="D4801" s="29">
        <f t="shared" si="74"/>
        <v>1.0738622586670132E-4</v>
      </c>
    </row>
    <row r="4802" spans="2:4" x14ac:dyDescent="0.25">
      <c r="B4802" s="1">
        <v>37673</v>
      </c>
      <c r="C4802" s="30">
        <f>VLOOKUP(B4802,'רביות שנתיות'!B:C,2)</f>
        <v>4</v>
      </c>
      <c r="D4802" s="29">
        <f t="shared" si="74"/>
        <v>1.0738622586670132E-4</v>
      </c>
    </row>
    <row r="4803" spans="2:4" x14ac:dyDescent="0.25">
      <c r="B4803" s="1">
        <v>37674</v>
      </c>
      <c r="C4803" s="30">
        <f>VLOOKUP(B4803,'רביות שנתיות'!B:C,2)</f>
        <v>4</v>
      </c>
      <c r="D4803" s="29">
        <f t="shared" si="74"/>
        <v>1.0738622586670132E-4</v>
      </c>
    </row>
    <row r="4804" spans="2:4" x14ac:dyDescent="0.25">
      <c r="B4804" s="1">
        <v>37675</v>
      </c>
      <c r="C4804" s="30">
        <f>VLOOKUP(B4804,'רביות שנתיות'!B:C,2)</f>
        <v>4</v>
      </c>
      <c r="D4804" s="29">
        <f t="shared" si="74"/>
        <v>1.0738622586670132E-4</v>
      </c>
    </row>
    <row r="4805" spans="2:4" x14ac:dyDescent="0.25">
      <c r="B4805" s="1">
        <v>37676</v>
      </c>
      <c r="C4805" s="30">
        <f>VLOOKUP(B4805,'רביות שנתיות'!B:C,2)</f>
        <v>4</v>
      </c>
      <c r="D4805" s="29">
        <f t="shared" ref="D4805:D4868" si="75">(1+C4805/100)^(1/365.25)-1</f>
        <v>1.0738622586670132E-4</v>
      </c>
    </row>
    <row r="4806" spans="2:4" x14ac:dyDescent="0.25">
      <c r="B4806" s="1">
        <v>37677</v>
      </c>
      <c r="C4806" s="30">
        <f>VLOOKUP(B4806,'רביות שנתיות'!B:C,2)</f>
        <v>4</v>
      </c>
      <c r="D4806" s="29">
        <f t="shared" si="75"/>
        <v>1.0738622586670132E-4</v>
      </c>
    </row>
    <row r="4807" spans="2:4" x14ac:dyDescent="0.25">
      <c r="B4807" s="1">
        <v>37678</v>
      </c>
      <c r="C4807" s="30">
        <f>VLOOKUP(B4807,'רביות שנתיות'!B:C,2)</f>
        <v>4</v>
      </c>
      <c r="D4807" s="29">
        <f t="shared" si="75"/>
        <v>1.0738622586670132E-4</v>
      </c>
    </row>
    <row r="4808" spans="2:4" x14ac:dyDescent="0.25">
      <c r="B4808" s="1">
        <v>37679</v>
      </c>
      <c r="C4808" s="30">
        <f>VLOOKUP(B4808,'רביות שנתיות'!B:C,2)</f>
        <v>4</v>
      </c>
      <c r="D4808" s="29">
        <f t="shared" si="75"/>
        <v>1.0738622586670132E-4</v>
      </c>
    </row>
    <row r="4809" spans="2:4" x14ac:dyDescent="0.25">
      <c r="B4809" s="1">
        <v>37680</v>
      </c>
      <c r="C4809" s="30">
        <f>VLOOKUP(B4809,'רביות שנתיות'!B:C,2)</f>
        <v>4</v>
      </c>
      <c r="D4809" s="29">
        <f t="shared" si="75"/>
        <v>1.0738622586670132E-4</v>
      </c>
    </row>
    <row r="4810" spans="2:4" x14ac:dyDescent="0.25">
      <c r="B4810" s="1">
        <v>37681</v>
      </c>
      <c r="C4810" s="30">
        <f>VLOOKUP(B4810,'רביות שנתיות'!B:C,2)</f>
        <v>4</v>
      </c>
      <c r="D4810" s="29">
        <f t="shared" si="75"/>
        <v>1.0738622586670132E-4</v>
      </c>
    </row>
    <row r="4811" spans="2:4" x14ac:dyDescent="0.25">
      <c r="B4811" s="1">
        <v>37682</v>
      </c>
      <c r="C4811" s="30">
        <f>VLOOKUP(B4811,'רביות שנתיות'!B:C,2)</f>
        <v>4</v>
      </c>
      <c r="D4811" s="29">
        <f t="shared" si="75"/>
        <v>1.0738622586670132E-4</v>
      </c>
    </row>
    <row r="4812" spans="2:4" x14ac:dyDescent="0.25">
      <c r="B4812" s="1">
        <v>37683</v>
      </c>
      <c r="C4812" s="30">
        <f>VLOOKUP(B4812,'רביות שנתיות'!B:C,2)</f>
        <v>4</v>
      </c>
      <c r="D4812" s="29">
        <f t="shared" si="75"/>
        <v>1.0738622586670132E-4</v>
      </c>
    </row>
    <row r="4813" spans="2:4" x14ac:dyDescent="0.25">
      <c r="B4813" s="1">
        <v>37684</v>
      </c>
      <c r="C4813" s="30">
        <f>VLOOKUP(B4813,'רביות שנתיות'!B:C,2)</f>
        <v>4</v>
      </c>
      <c r="D4813" s="29">
        <f t="shared" si="75"/>
        <v>1.0738622586670132E-4</v>
      </c>
    </row>
    <row r="4814" spans="2:4" x14ac:dyDescent="0.25">
      <c r="B4814" s="1">
        <v>37685</v>
      </c>
      <c r="C4814" s="30">
        <f>VLOOKUP(B4814,'רביות שנתיות'!B:C,2)</f>
        <v>4</v>
      </c>
      <c r="D4814" s="29">
        <f t="shared" si="75"/>
        <v>1.0738622586670132E-4</v>
      </c>
    </row>
    <row r="4815" spans="2:4" x14ac:dyDescent="0.25">
      <c r="B4815" s="1">
        <v>37686</v>
      </c>
      <c r="C4815" s="30">
        <f>VLOOKUP(B4815,'רביות שנתיות'!B:C,2)</f>
        <v>4</v>
      </c>
      <c r="D4815" s="29">
        <f t="shared" si="75"/>
        <v>1.0738622586670132E-4</v>
      </c>
    </row>
    <row r="4816" spans="2:4" x14ac:dyDescent="0.25">
      <c r="B4816" s="1">
        <v>37687</v>
      </c>
      <c r="C4816" s="30">
        <f>VLOOKUP(B4816,'רביות שנתיות'!B:C,2)</f>
        <v>4</v>
      </c>
      <c r="D4816" s="29">
        <f t="shared" si="75"/>
        <v>1.0738622586670132E-4</v>
      </c>
    </row>
    <row r="4817" spans="2:4" x14ac:dyDescent="0.25">
      <c r="B4817" s="1">
        <v>37688</v>
      </c>
      <c r="C4817" s="30">
        <f>VLOOKUP(B4817,'רביות שנתיות'!B:C,2)</f>
        <v>4</v>
      </c>
      <c r="D4817" s="29">
        <f t="shared" si="75"/>
        <v>1.0738622586670132E-4</v>
      </c>
    </row>
    <row r="4818" spans="2:4" x14ac:dyDescent="0.25">
      <c r="B4818" s="1">
        <v>37689</v>
      </c>
      <c r="C4818" s="30">
        <f>VLOOKUP(B4818,'רביות שנתיות'!B:C,2)</f>
        <v>4</v>
      </c>
      <c r="D4818" s="29">
        <f t="shared" si="75"/>
        <v>1.0738622586670132E-4</v>
      </c>
    </row>
    <row r="4819" spans="2:4" x14ac:dyDescent="0.25">
      <c r="B4819" s="1">
        <v>37690</v>
      </c>
      <c r="C4819" s="30">
        <f>VLOOKUP(B4819,'רביות שנתיות'!B:C,2)</f>
        <v>4</v>
      </c>
      <c r="D4819" s="29">
        <f t="shared" si="75"/>
        <v>1.0738622586670132E-4</v>
      </c>
    </row>
    <row r="4820" spans="2:4" x14ac:dyDescent="0.25">
      <c r="B4820" s="1">
        <v>37691</v>
      </c>
      <c r="C4820" s="30">
        <f>VLOOKUP(B4820,'רביות שנתיות'!B:C,2)</f>
        <v>4</v>
      </c>
      <c r="D4820" s="29">
        <f t="shared" si="75"/>
        <v>1.0738622586670132E-4</v>
      </c>
    </row>
    <row r="4821" spans="2:4" x14ac:dyDescent="0.25">
      <c r="B4821" s="1">
        <v>37692</v>
      </c>
      <c r="C4821" s="30">
        <f>VLOOKUP(B4821,'רביות שנתיות'!B:C,2)</f>
        <v>4</v>
      </c>
      <c r="D4821" s="29">
        <f t="shared" si="75"/>
        <v>1.0738622586670132E-4</v>
      </c>
    </row>
    <row r="4822" spans="2:4" x14ac:dyDescent="0.25">
      <c r="B4822" s="1">
        <v>37693</v>
      </c>
      <c r="C4822" s="30">
        <f>VLOOKUP(B4822,'רביות שנתיות'!B:C,2)</f>
        <v>4</v>
      </c>
      <c r="D4822" s="29">
        <f t="shared" si="75"/>
        <v>1.0738622586670132E-4</v>
      </c>
    </row>
    <row r="4823" spans="2:4" x14ac:dyDescent="0.25">
      <c r="B4823" s="1">
        <v>37694</v>
      </c>
      <c r="C4823" s="30">
        <f>VLOOKUP(B4823,'רביות שנתיות'!B:C,2)</f>
        <v>4</v>
      </c>
      <c r="D4823" s="29">
        <f t="shared" si="75"/>
        <v>1.0738622586670132E-4</v>
      </c>
    </row>
    <row r="4824" spans="2:4" x14ac:dyDescent="0.25">
      <c r="B4824" s="1">
        <v>37695</v>
      </c>
      <c r="C4824" s="30">
        <f>VLOOKUP(B4824,'רביות שנתיות'!B:C,2)</f>
        <v>4</v>
      </c>
      <c r="D4824" s="29">
        <f t="shared" si="75"/>
        <v>1.0738622586670132E-4</v>
      </c>
    </row>
    <row r="4825" spans="2:4" x14ac:dyDescent="0.25">
      <c r="B4825" s="1">
        <v>37696</v>
      </c>
      <c r="C4825" s="30">
        <f>VLOOKUP(B4825,'רביות שנתיות'!B:C,2)</f>
        <v>4</v>
      </c>
      <c r="D4825" s="29">
        <f t="shared" si="75"/>
        <v>1.0738622586670132E-4</v>
      </c>
    </row>
    <row r="4826" spans="2:4" x14ac:dyDescent="0.25">
      <c r="B4826" s="1">
        <v>37697</v>
      </c>
      <c r="C4826" s="30">
        <f>VLOOKUP(B4826,'רביות שנתיות'!B:C,2)</f>
        <v>4</v>
      </c>
      <c r="D4826" s="29">
        <f t="shared" si="75"/>
        <v>1.0738622586670132E-4</v>
      </c>
    </row>
    <row r="4827" spans="2:4" x14ac:dyDescent="0.25">
      <c r="B4827" s="1">
        <v>37698</v>
      </c>
      <c r="C4827" s="30">
        <f>VLOOKUP(B4827,'רביות שנתיות'!B:C,2)</f>
        <v>4</v>
      </c>
      <c r="D4827" s="29">
        <f t="shared" si="75"/>
        <v>1.0738622586670132E-4</v>
      </c>
    </row>
    <row r="4828" spans="2:4" x14ac:dyDescent="0.25">
      <c r="B4828" s="1">
        <v>37699</v>
      </c>
      <c r="C4828" s="30">
        <f>VLOOKUP(B4828,'רביות שנתיות'!B:C,2)</f>
        <v>4</v>
      </c>
      <c r="D4828" s="29">
        <f t="shared" si="75"/>
        <v>1.0738622586670132E-4</v>
      </c>
    </row>
    <row r="4829" spans="2:4" x14ac:dyDescent="0.25">
      <c r="B4829" s="1">
        <v>37700</v>
      </c>
      <c r="C4829" s="30">
        <f>VLOOKUP(B4829,'רביות שנתיות'!B:C,2)</f>
        <v>4</v>
      </c>
      <c r="D4829" s="29">
        <f t="shared" si="75"/>
        <v>1.0738622586670132E-4</v>
      </c>
    </row>
    <row r="4830" spans="2:4" x14ac:dyDescent="0.25">
      <c r="B4830" s="1">
        <v>37701</v>
      </c>
      <c r="C4830" s="30">
        <f>VLOOKUP(B4830,'רביות שנתיות'!B:C,2)</f>
        <v>4</v>
      </c>
      <c r="D4830" s="29">
        <f t="shared" si="75"/>
        <v>1.0738622586670132E-4</v>
      </c>
    </row>
    <row r="4831" spans="2:4" x14ac:dyDescent="0.25">
      <c r="B4831" s="1">
        <v>37702</v>
      </c>
      <c r="C4831" s="30">
        <f>VLOOKUP(B4831,'רביות שנתיות'!B:C,2)</f>
        <v>4</v>
      </c>
      <c r="D4831" s="29">
        <f t="shared" si="75"/>
        <v>1.0738622586670132E-4</v>
      </c>
    </row>
    <row r="4832" spans="2:4" x14ac:dyDescent="0.25">
      <c r="B4832" s="1">
        <v>37703</v>
      </c>
      <c r="C4832" s="30">
        <f>VLOOKUP(B4832,'רביות שנתיות'!B:C,2)</f>
        <v>4</v>
      </c>
      <c r="D4832" s="29">
        <f t="shared" si="75"/>
        <v>1.0738622586670132E-4</v>
      </c>
    </row>
    <row r="4833" spans="2:4" x14ac:dyDescent="0.25">
      <c r="B4833" s="1">
        <v>37704</v>
      </c>
      <c r="C4833" s="30">
        <f>VLOOKUP(B4833,'רביות שנתיות'!B:C,2)</f>
        <v>4</v>
      </c>
      <c r="D4833" s="29">
        <f t="shared" si="75"/>
        <v>1.0738622586670132E-4</v>
      </c>
    </row>
    <row r="4834" spans="2:4" x14ac:dyDescent="0.25">
      <c r="B4834" s="1">
        <v>37705</v>
      </c>
      <c r="C4834" s="30">
        <f>VLOOKUP(B4834,'רביות שנתיות'!B:C,2)</f>
        <v>4</v>
      </c>
      <c r="D4834" s="29">
        <f t="shared" si="75"/>
        <v>1.0738622586670132E-4</v>
      </c>
    </row>
    <row r="4835" spans="2:4" x14ac:dyDescent="0.25">
      <c r="B4835" s="1">
        <v>37706</v>
      </c>
      <c r="C4835" s="30">
        <f>VLOOKUP(B4835,'רביות שנתיות'!B:C,2)</f>
        <v>4</v>
      </c>
      <c r="D4835" s="29">
        <f t="shared" si="75"/>
        <v>1.0738622586670132E-4</v>
      </c>
    </row>
    <row r="4836" spans="2:4" x14ac:dyDescent="0.25">
      <c r="B4836" s="1">
        <v>37707</v>
      </c>
      <c r="C4836" s="30">
        <f>VLOOKUP(B4836,'רביות שנתיות'!B:C,2)</f>
        <v>4</v>
      </c>
      <c r="D4836" s="29">
        <f t="shared" si="75"/>
        <v>1.0738622586670132E-4</v>
      </c>
    </row>
    <row r="4837" spans="2:4" x14ac:dyDescent="0.25">
      <c r="B4837" s="1">
        <v>37708</v>
      </c>
      <c r="C4837" s="30">
        <f>VLOOKUP(B4837,'רביות שנתיות'!B:C,2)</f>
        <v>4</v>
      </c>
      <c r="D4837" s="29">
        <f t="shared" si="75"/>
        <v>1.0738622586670132E-4</v>
      </c>
    </row>
    <row r="4838" spans="2:4" x14ac:dyDescent="0.25">
      <c r="B4838" s="1">
        <v>37709</v>
      </c>
      <c r="C4838" s="30">
        <f>VLOOKUP(B4838,'רביות שנתיות'!B:C,2)</f>
        <v>4</v>
      </c>
      <c r="D4838" s="29">
        <f t="shared" si="75"/>
        <v>1.0738622586670132E-4</v>
      </c>
    </row>
    <row r="4839" spans="2:4" x14ac:dyDescent="0.25">
      <c r="B4839" s="1">
        <v>37710</v>
      </c>
      <c r="C4839" s="30">
        <f>VLOOKUP(B4839,'רביות שנתיות'!B:C,2)</f>
        <v>4</v>
      </c>
      <c r="D4839" s="29">
        <f t="shared" si="75"/>
        <v>1.0738622586670132E-4</v>
      </c>
    </row>
    <row r="4840" spans="2:4" x14ac:dyDescent="0.25">
      <c r="B4840" s="1">
        <v>37711</v>
      </c>
      <c r="C4840" s="30">
        <f>VLOOKUP(B4840,'רביות שנתיות'!B:C,2)</f>
        <v>4</v>
      </c>
      <c r="D4840" s="29">
        <f t="shared" si="75"/>
        <v>1.0738622586670132E-4</v>
      </c>
    </row>
    <row r="4841" spans="2:4" x14ac:dyDescent="0.25">
      <c r="B4841" s="1">
        <v>37712</v>
      </c>
      <c r="C4841" s="30">
        <f>VLOOKUP(B4841,'רביות שנתיות'!B:C,2)</f>
        <v>6.3</v>
      </c>
      <c r="D4841" s="29">
        <f t="shared" si="75"/>
        <v>1.6728325615589235E-4</v>
      </c>
    </row>
    <row r="4842" spans="2:4" x14ac:dyDescent="0.25">
      <c r="B4842" s="1">
        <v>37713</v>
      </c>
      <c r="C4842" s="30">
        <f>VLOOKUP(B4842,'רביות שנתיות'!B:C,2)</f>
        <v>6.3</v>
      </c>
      <c r="D4842" s="29">
        <f t="shared" si="75"/>
        <v>1.6728325615589235E-4</v>
      </c>
    </row>
    <row r="4843" spans="2:4" x14ac:dyDescent="0.25">
      <c r="B4843" s="1">
        <v>37714</v>
      </c>
      <c r="C4843" s="30">
        <f>VLOOKUP(B4843,'רביות שנתיות'!B:C,2)</f>
        <v>6.3</v>
      </c>
      <c r="D4843" s="29">
        <f t="shared" si="75"/>
        <v>1.6728325615589235E-4</v>
      </c>
    </row>
    <row r="4844" spans="2:4" x14ac:dyDescent="0.25">
      <c r="B4844" s="1">
        <v>37715</v>
      </c>
      <c r="C4844" s="30">
        <f>VLOOKUP(B4844,'רביות שנתיות'!B:C,2)</f>
        <v>6.3</v>
      </c>
      <c r="D4844" s="29">
        <f t="shared" si="75"/>
        <v>1.6728325615589235E-4</v>
      </c>
    </row>
    <row r="4845" spans="2:4" x14ac:dyDescent="0.25">
      <c r="B4845" s="1">
        <v>37716</v>
      </c>
      <c r="C4845" s="30">
        <f>VLOOKUP(B4845,'רביות שנתיות'!B:C,2)</f>
        <v>6.3</v>
      </c>
      <c r="D4845" s="29">
        <f t="shared" si="75"/>
        <v>1.6728325615589235E-4</v>
      </c>
    </row>
    <row r="4846" spans="2:4" x14ac:dyDescent="0.25">
      <c r="B4846" s="1">
        <v>37717</v>
      </c>
      <c r="C4846" s="30">
        <f>VLOOKUP(B4846,'רביות שנתיות'!B:C,2)</f>
        <v>6.3</v>
      </c>
      <c r="D4846" s="29">
        <f t="shared" si="75"/>
        <v>1.6728325615589235E-4</v>
      </c>
    </row>
    <row r="4847" spans="2:4" x14ac:dyDescent="0.25">
      <c r="B4847" s="1">
        <v>37718</v>
      </c>
      <c r="C4847" s="30">
        <f>VLOOKUP(B4847,'רביות שנתיות'!B:C,2)</f>
        <v>6.3</v>
      </c>
      <c r="D4847" s="29">
        <f t="shared" si="75"/>
        <v>1.6728325615589235E-4</v>
      </c>
    </row>
    <row r="4848" spans="2:4" x14ac:dyDescent="0.25">
      <c r="B4848" s="1">
        <v>37719</v>
      </c>
      <c r="C4848" s="30">
        <f>VLOOKUP(B4848,'רביות שנתיות'!B:C,2)</f>
        <v>6.3</v>
      </c>
      <c r="D4848" s="29">
        <f t="shared" si="75"/>
        <v>1.6728325615589235E-4</v>
      </c>
    </row>
    <row r="4849" spans="2:4" x14ac:dyDescent="0.25">
      <c r="B4849" s="1">
        <v>37720</v>
      </c>
      <c r="C4849" s="30">
        <f>VLOOKUP(B4849,'רביות שנתיות'!B:C,2)</f>
        <v>6.3</v>
      </c>
      <c r="D4849" s="29">
        <f t="shared" si="75"/>
        <v>1.6728325615589235E-4</v>
      </c>
    </row>
    <row r="4850" spans="2:4" x14ac:dyDescent="0.25">
      <c r="B4850" s="1">
        <v>37721</v>
      </c>
      <c r="C4850" s="30">
        <f>VLOOKUP(B4850,'רביות שנתיות'!B:C,2)</f>
        <v>6.3</v>
      </c>
      <c r="D4850" s="29">
        <f t="shared" si="75"/>
        <v>1.6728325615589235E-4</v>
      </c>
    </row>
    <row r="4851" spans="2:4" x14ac:dyDescent="0.25">
      <c r="B4851" s="1">
        <v>37722</v>
      </c>
      <c r="C4851" s="30">
        <f>VLOOKUP(B4851,'רביות שנתיות'!B:C,2)</f>
        <v>6.3</v>
      </c>
      <c r="D4851" s="29">
        <f t="shared" si="75"/>
        <v>1.6728325615589235E-4</v>
      </c>
    </row>
    <row r="4852" spans="2:4" x14ac:dyDescent="0.25">
      <c r="B4852" s="1">
        <v>37723</v>
      </c>
      <c r="C4852" s="30">
        <f>VLOOKUP(B4852,'רביות שנתיות'!B:C,2)</f>
        <v>6.3</v>
      </c>
      <c r="D4852" s="29">
        <f t="shared" si="75"/>
        <v>1.6728325615589235E-4</v>
      </c>
    </row>
    <row r="4853" spans="2:4" x14ac:dyDescent="0.25">
      <c r="B4853" s="1">
        <v>37724</v>
      </c>
      <c r="C4853" s="30">
        <f>VLOOKUP(B4853,'רביות שנתיות'!B:C,2)</f>
        <v>6.3</v>
      </c>
      <c r="D4853" s="29">
        <f t="shared" si="75"/>
        <v>1.6728325615589235E-4</v>
      </c>
    </row>
    <row r="4854" spans="2:4" x14ac:dyDescent="0.25">
      <c r="B4854" s="1">
        <v>37725</v>
      </c>
      <c r="C4854" s="30">
        <f>VLOOKUP(B4854,'רביות שנתיות'!B:C,2)</f>
        <v>6.3</v>
      </c>
      <c r="D4854" s="29">
        <f t="shared" si="75"/>
        <v>1.6728325615589235E-4</v>
      </c>
    </row>
    <row r="4855" spans="2:4" x14ac:dyDescent="0.25">
      <c r="B4855" s="1">
        <v>37726</v>
      </c>
      <c r="C4855" s="30">
        <f>VLOOKUP(B4855,'רביות שנתיות'!B:C,2)</f>
        <v>6.3</v>
      </c>
      <c r="D4855" s="29">
        <f t="shared" si="75"/>
        <v>1.6728325615589235E-4</v>
      </c>
    </row>
    <row r="4856" spans="2:4" x14ac:dyDescent="0.25">
      <c r="B4856" s="1">
        <v>37727</v>
      </c>
      <c r="C4856" s="30">
        <f>VLOOKUP(B4856,'רביות שנתיות'!B:C,2)</f>
        <v>6.3</v>
      </c>
      <c r="D4856" s="29">
        <f t="shared" si="75"/>
        <v>1.6728325615589235E-4</v>
      </c>
    </row>
    <row r="4857" spans="2:4" x14ac:dyDescent="0.25">
      <c r="B4857" s="1">
        <v>37728</v>
      </c>
      <c r="C4857" s="30">
        <f>VLOOKUP(B4857,'רביות שנתיות'!B:C,2)</f>
        <v>6.3</v>
      </c>
      <c r="D4857" s="29">
        <f t="shared" si="75"/>
        <v>1.6728325615589235E-4</v>
      </c>
    </row>
    <row r="4858" spans="2:4" x14ac:dyDescent="0.25">
      <c r="B4858" s="1">
        <v>37729</v>
      </c>
      <c r="C4858" s="30">
        <f>VLOOKUP(B4858,'רביות שנתיות'!B:C,2)</f>
        <v>6.3</v>
      </c>
      <c r="D4858" s="29">
        <f t="shared" si="75"/>
        <v>1.6728325615589235E-4</v>
      </c>
    </row>
    <row r="4859" spans="2:4" x14ac:dyDescent="0.25">
      <c r="B4859" s="1">
        <v>37730</v>
      </c>
      <c r="C4859" s="30">
        <f>VLOOKUP(B4859,'רביות שנתיות'!B:C,2)</f>
        <v>6.3</v>
      </c>
      <c r="D4859" s="29">
        <f t="shared" si="75"/>
        <v>1.6728325615589235E-4</v>
      </c>
    </row>
    <row r="4860" spans="2:4" x14ac:dyDescent="0.25">
      <c r="B4860" s="1">
        <v>37731</v>
      </c>
      <c r="C4860" s="30">
        <f>VLOOKUP(B4860,'רביות שנתיות'!B:C,2)</f>
        <v>6.3</v>
      </c>
      <c r="D4860" s="29">
        <f t="shared" si="75"/>
        <v>1.6728325615589235E-4</v>
      </c>
    </row>
    <row r="4861" spans="2:4" x14ac:dyDescent="0.25">
      <c r="B4861" s="1">
        <v>37732</v>
      </c>
      <c r="C4861" s="30">
        <f>VLOOKUP(B4861,'רביות שנתיות'!B:C,2)</f>
        <v>6.3</v>
      </c>
      <c r="D4861" s="29">
        <f t="shared" si="75"/>
        <v>1.6728325615589235E-4</v>
      </c>
    </row>
    <row r="4862" spans="2:4" x14ac:dyDescent="0.25">
      <c r="B4862" s="1">
        <v>37733</v>
      </c>
      <c r="C4862" s="30">
        <f>VLOOKUP(B4862,'רביות שנתיות'!B:C,2)</f>
        <v>6.3</v>
      </c>
      <c r="D4862" s="29">
        <f t="shared" si="75"/>
        <v>1.6728325615589235E-4</v>
      </c>
    </row>
    <row r="4863" spans="2:4" x14ac:dyDescent="0.25">
      <c r="B4863" s="1">
        <v>37734</v>
      </c>
      <c r="C4863" s="30">
        <f>VLOOKUP(B4863,'רביות שנתיות'!B:C,2)</f>
        <v>6.3</v>
      </c>
      <c r="D4863" s="29">
        <f t="shared" si="75"/>
        <v>1.6728325615589235E-4</v>
      </c>
    </row>
    <row r="4864" spans="2:4" x14ac:dyDescent="0.25">
      <c r="B4864" s="1">
        <v>37735</v>
      </c>
      <c r="C4864" s="30">
        <f>VLOOKUP(B4864,'רביות שנתיות'!B:C,2)</f>
        <v>6.3</v>
      </c>
      <c r="D4864" s="29">
        <f t="shared" si="75"/>
        <v>1.6728325615589235E-4</v>
      </c>
    </row>
    <row r="4865" spans="2:4" x14ac:dyDescent="0.25">
      <c r="B4865" s="1">
        <v>37736</v>
      </c>
      <c r="C4865" s="30">
        <f>VLOOKUP(B4865,'רביות שנתיות'!B:C,2)</f>
        <v>6.3</v>
      </c>
      <c r="D4865" s="29">
        <f t="shared" si="75"/>
        <v>1.6728325615589235E-4</v>
      </c>
    </row>
    <row r="4866" spans="2:4" x14ac:dyDescent="0.25">
      <c r="B4866" s="1">
        <v>37737</v>
      </c>
      <c r="C4866" s="30">
        <f>VLOOKUP(B4866,'רביות שנתיות'!B:C,2)</f>
        <v>6.3</v>
      </c>
      <c r="D4866" s="29">
        <f t="shared" si="75"/>
        <v>1.6728325615589235E-4</v>
      </c>
    </row>
    <row r="4867" spans="2:4" x14ac:dyDescent="0.25">
      <c r="B4867" s="1">
        <v>37738</v>
      </c>
      <c r="C4867" s="30">
        <f>VLOOKUP(B4867,'רביות שנתיות'!B:C,2)</f>
        <v>6.3</v>
      </c>
      <c r="D4867" s="29">
        <f t="shared" si="75"/>
        <v>1.6728325615589235E-4</v>
      </c>
    </row>
    <row r="4868" spans="2:4" x14ac:dyDescent="0.25">
      <c r="B4868" s="1">
        <v>37739</v>
      </c>
      <c r="C4868" s="30">
        <f>VLOOKUP(B4868,'רביות שנתיות'!B:C,2)</f>
        <v>6.3</v>
      </c>
      <c r="D4868" s="29">
        <f t="shared" si="75"/>
        <v>1.6728325615589235E-4</v>
      </c>
    </row>
    <row r="4869" spans="2:4" x14ac:dyDescent="0.25">
      <c r="B4869" s="1">
        <v>37740</v>
      </c>
      <c r="C4869" s="30">
        <f>VLOOKUP(B4869,'רביות שנתיות'!B:C,2)</f>
        <v>6.3</v>
      </c>
      <c r="D4869" s="29">
        <f t="shared" ref="D4869:D4932" si="76">(1+C4869/100)^(1/365.25)-1</f>
        <v>1.6728325615589235E-4</v>
      </c>
    </row>
    <row r="4870" spans="2:4" x14ac:dyDescent="0.25">
      <c r="B4870" s="1">
        <v>37741</v>
      </c>
      <c r="C4870" s="30">
        <f>VLOOKUP(B4870,'רביות שנתיות'!B:C,2)</f>
        <v>6.3</v>
      </c>
      <c r="D4870" s="29">
        <f t="shared" si="76"/>
        <v>1.6728325615589235E-4</v>
      </c>
    </row>
    <row r="4871" spans="2:4" x14ac:dyDescent="0.25">
      <c r="B4871" s="1">
        <v>37742</v>
      </c>
      <c r="C4871" s="30">
        <f>VLOOKUP(B4871,'רביות שנתיות'!B:C,2)</f>
        <v>6.3</v>
      </c>
      <c r="D4871" s="29">
        <f t="shared" si="76"/>
        <v>1.6728325615589235E-4</v>
      </c>
    </row>
    <row r="4872" spans="2:4" x14ac:dyDescent="0.25">
      <c r="B4872" s="1">
        <v>37743</v>
      </c>
      <c r="C4872" s="30">
        <f>VLOOKUP(B4872,'רביות שנתיות'!B:C,2)</f>
        <v>6.3</v>
      </c>
      <c r="D4872" s="29">
        <f t="shared" si="76"/>
        <v>1.6728325615589235E-4</v>
      </c>
    </row>
    <row r="4873" spans="2:4" x14ac:dyDescent="0.25">
      <c r="B4873" s="1">
        <v>37744</v>
      </c>
      <c r="C4873" s="30">
        <f>VLOOKUP(B4873,'רביות שנתיות'!B:C,2)</f>
        <v>6.3</v>
      </c>
      <c r="D4873" s="29">
        <f t="shared" si="76"/>
        <v>1.6728325615589235E-4</v>
      </c>
    </row>
    <row r="4874" spans="2:4" x14ac:dyDescent="0.25">
      <c r="B4874" s="1">
        <v>37745</v>
      </c>
      <c r="C4874" s="30">
        <f>VLOOKUP(B4874,'רביות שנתיות'!B:C,2)</f>
        <v>6.3</v>
      </c>
      <c r="D4874" s="29">
        <f t="shared" si="76"/>
        <v>1.6728325615589235E-4</v>
      </c>
    </row>
    <row r="4875" spans="2:4" x14ac:dyDescent="0.25">
      <c r="B4875" s="1">
        <v>37746</v>
      </c>
      <c r="C4875" s="30">
        <f>VLOOKUP(B4875,'רביות שנתיות'!B:C,2)</f>
        <v>6.3</v>
      </c>
      <c r="D4875" s="29">
        <f t="shared" si="76"/>
        <v>1.6728325615589235E-4</v>
      </c>
    </row>
    <row r="4876" spans="2:4" x14ac:dyDescent="0.25">
      <c r="B4876" s="1">
        <v>37747</v>
      </c>
      <c r="C4876" s="30">
        <f>VLOOKUP(B4876,'רביות שנתיות'!B:C,2)</f>
        <v>6.3</v>
      </c>
      <c r="D4876" s="29">
        <f t="shared" si="76"/>
        <v>1.6728325615589235E-4</v>
      </c>
    </row>
    <row r="4877" spans="2:4" x14ac:dyDescent="0.25">
      <c r="B4877" s="1">
        <v>37748</v>
      </c>
      <c r="C4877" s="30">
        <f>VLOOKUP(B4877,'רביות שנתיות'!B:C,2)</f>
        <v>6.3</v>
      </c>
      <c r="D4877" s="29">
        <f t="shared" si="76"/>
        <v>1.6728325615589235E-4</v>
      </c>
    </row>
    <row r="4878" spans="2:4" x14ac:dyDescent="0.25">
      <c r="B4878" s="1">
        <v>37749</v>
      </c>
      <c r="C4878" s="30">
        <f>VLOOKUP(B4878,'רביות שנתיות'!B:C,2)</f>
        <v>6.3</v>
      </c>
      <c r="D4878" s="29">
        <f t="shared" si="76"/>
        <v>1.6728325615589235E-4</v>
      </c>
    </row>
    <row r="4879" spans="2:4" x14ac:dyDescent="0.25">
      <c r="B4879" s="1">
        <v>37750</v>
      </c>
      <c r="C4879" s="30">
        <f>VLOOKUP(B4879,'רביות שנתיות'!B:C,2)</f>
        <v>6.3</v>
      </c>
      <c r="D4879" s="29">
        <f t="shared" si="76"/>
        <v>1.6728325615589235E-4</v>
      </c>
    </row>
    <row r="4880" spans="2:4" x14ac:dyDescent="0.25">
      <c r="B4880" s="1">
        <v>37751</v>
      </c>
      <c r="C4880" s="30">
        <f>VLOOKUP(B4880,'רביות שנתיות'!B:C,2)</f>
        <v>6.3</v>
      </c>
      <c r="D4880" s="29">
        <f t="shared" si="76"/>
        <v>1.6728325615589235E-4</v>
      </c>
    </row>
    <row r="4881" spans="2:4" x14ac:dyDescent="0.25">
      <c r="B4881" s="1">
        <v>37752</v>
      </c>
      <c r="C4881" s="30">
        <f>VLOOKUP(B4881,'רביות שנתיות'!B:C,2)</f>
        <v>6.3</v>
      </c>
      <c r="D4881" s="29">
        <f t="shared" si="76"/>
        <v>1.6728325615589235E-4</v>
      </c>
    </row>
    <row r="4882" spans="2:4" x14ac:dyDescent="0.25">
      <c r="B4882" s="1">
        <v>37753</v>
      </c>
      <c r="C4882" s="30">
        <f>VLOOKUP(B4882,'רביות שנתיות'!B:C,2)</f>
        <v>6.3</v>
      </c>
      <c r="D4882" s="29">
        <f t="shared" si="76"/>
        <v>1.6728325615589235E-4</v>
      </c>
    </row>
    <row r="4883" spans="2:4" x14ac:dyDescent="0.25">
      <c r="B4883" s="1">
        <v>37754</v>
      </c>
      <c r="C4883" s="30">
        <f>VLOOKUP(B4883,'רביות שנתיות'!B:C,2)</f>
        <v>6.3</v>
      </c>
      <c r="D4883" s="29">
        <f t="shared" si="76"/>
        <v>1.6728325615589235E-4</v>
      </c>
    </row>
    <row r="4884" spans="2:4" x14ac:dyDescent="0.25">
      <c r="B4884" s="1">
        <v>37755</v>
      </c>
      <c r="C4884" s="30">
        <f>VLOOKUP(B4884,'רביות שנתיות'!B:C,2)</f>
        <v>6.3</v>
      </c>
      <c r="D4884" s="29">
        <f t="shared" si="76"/>
        <v>1.6728325615589235E-4</v>
      </c>
    </row>
    <row r="4885" spans="2:4" x14ac:dyDescent="0.25">
      <c r="B4885" s="1">
        <v>37756</v>
      </c>
      <c r="C4885" s="30">
        <f>VLOOKUP(B4885,'רביות שנתיות'!B:C,2)</f>
        <v>6.3</v>
      </c>
      <c r="D4885" s="29">
        <f t="shared" si="76"/>
        <v>1.6728325615589235E-4</v>
      </c>
    </row>
    <row r="4886" spans="2:4" x14ac:dyDescent="0.25">
      <c r="B4886" s="1">
        <v>37757</v>
      </c>
      <c r="C4886" s="30">
        <f>VLOOKUP(B4886,'רביות שנתיות'!B:C,2)</f>
        <v>6.3</v>
      </c>
      <c r="D4886" s="29">
        <f t="shared" si="76"/>
        <v>1.6728325615589235E-4</v>
      </c>
    </row>
    <row r="4887" spans="2:4" x14ac:dyDescent="0.25">
      <c r="B4887" s="1">
        <v>37758</v>
      </c>
      <c r="C4887" s="30">
        <f>VLOOKUP(B4887,'רביות שנתיות'!B:C,2)</f>
        <v>6.3</v>
      </c>
      <c r="D4887" s="29">
        <f t="shared" si="76"/>
        <v>1.6728325615589235E-4</v>
      </c>
    </row>
    <row r="4888" spans="2:4" x14ac:dyDescent="0.25">
      <c r="B4888" s="1">
        <v>37759</v>
      </c>
      <c r="C4888" s="30">
        <f>VLOOKUP(B4888,'רביות שנתיות'!B:C,2)</f>
        <v>6.3</v>
      </c>
      <c r="D4888" s="29">
        <f t="shared" si="76"/>
        <v>1.6728325615589235E-4</v>
      </c>
    </row>
    <row r="4889" spans="2:4" x14ac:dyDescent="0.25">
      <c r="B4889" s="1">
        <v>37760</v>
      </c>
      <c r="C4889" s="30">
        <f>VLOOKUP(B4889,'רביות שנתיות'!B:C,2)</f>
        <v>6.3</v>
      </c>
      <c r="D4889" s="29">
        <f t="shared" si="76"/>
        <v>1.6728325615589235E-4</v>
      </c>
    </row>
    <row r="4890" spans="2:4" x14ac:dyDescent="0.25">
      <c r="B4890" s="1">
        <v>37761</v>
      </c>
      <c r="C4890" s="30">
        <f>VLOOKUP(B4890,'רביות שנתיות'!B:C,2)</f>
        <v>6.3</v>
      </c>
      <c r="D4890" s="29">
        <f t="shared" si="76"/>
        <v>1.6728325615589235E-4</v>
      </c>
    </row>
    <row r="4891" spans="2:4" x14ac:dyDescent="0.25">
      <c r="B4891" s="1">
        <v>37762</v>
      </c>
      <c r="C4891" s="30">
        <f>VLOOKUP(B4891,'רביות שנתיות'!B:C,2)</f>
        <v>6.3</v>
      </c>
      <c r="D4891" s="29">
        <f t="shared" si="76"/>
        <v>1.6728325615589235E-4</v>
      </c>
    </row>
    <row r="4892" spans="2:4" x14ac:dyDescent="0.25">
      <c r="B4892" s="1">
        <v>37763</v>
      </c>
      <c r="C4892" s="30">
        <f>VLOOKUP(B4892,'רביות שנתיות'!B:C,2)</f>
        <v>6.3</v>
      </c>
      <c r="D4892" s="29">
        <f t="shared" si="76"/>
        <v>1.6728325615589235E-4</v>
      </c>
    </row>
    <row r="4893" spans="2:4" x14ac:dyDescent="0.25">
      <c r="B4893" s="1">
        <v>37764</v>
      </c>
      <c r="C4893" s="30">
        <f>VLOOKUP(B4893,'רביות שנתיות'!B:C,2)</f>
        <v>6.3</v>
      </c>
      <c r="D4893" s="29">
        <f t="shared" si="76"/>
        <v>1.6728325615589235E-4</v>
      </c>
    </row>
    <row r="4894" spans="2:4" x14ac:dyDescent="0.25">
      <c r="B4894" s="1">
        <v>37765</v>
      </c>
      <c r="C4894" s="30">
        <f>VLOOKUP(B4894,'רביות שנתיות'!B:C,2)</f>
        <v>6.3</v>
      </c>
      <c r="D4894" s="29">
        <f t="shared" si="76"/>
        <v>1.6728325615589235E-4</v>
      </c>
    </row>
    <row r="4895" spans="2:4" x14ac:dyDescent="0.25">
      <c r="B4895" s="1">
        <v>37766</v>
      </c>
      <c r="C4895" s="30">
        <f>VLOOKUP(B4895,'רביות שנתיות'!B:C,2)</f>
        <v>6.3</v>
      </c>
      <c r="D4895" s="29">
        <f t="shared" si="76"/>
        <v>1.6728325615589235E-4</v>
      </c>
    </row>
    <row r="4896" spans="2:4" x14ac:dyDescent="0.25">
      <c r="B4896" s="1">
        <v>37767</v>
      </c>
      <c r="C4896" s="30">
        <f>VLOOKUP(B4896,'רביות שנתיות'!B:C,2)</f>
        <v>6.3</v>
      </c>
      <c r="D4896" s="29">
        <f t="shared" si="76"/>
        <v>1.6728325615589235E-4</v>
      </c>
    </row>
    <row r="4897" spans="2:4" x14ac:dyDescent="0.25">
      <c r="B4897" s="1">
        <v>37768</v>
      </c>
      <c r="C4897" s="30">
        <f>VLOOKUP(B4897,'רביות שנתיות'!B:C,2)</f>
        <v>6.3</v>
      </c>
      <c r="D4897" s="29">
        <f t="shared" si="76"/>
        <v>1.6728325615589235E-4</v>
      </c>
    </row>
    <row r="4898" spans="2:4" x14ac:dyDescent="0.25">
      <c r="B4898" s="1">
        <v>37769</v>
      </c>
      <c r="C4898" s="30">
        <f>VLOOKUP(B4898,'רביות שנתיות'!B:C,2)</f>
        <v>6.3</v>
      </c>
      <c r="D4898" s="29">
        <f t="shared" si="76"/>
        <v>1.6728325615589235E-4</v>
      </c>
    </row>
    <row r="4899" spans="2:4" x14ac:dyDescent="0.25">
      <c r="B4899" s="1">
        <v>37770</v>
      </c>
      <c r="C4899" s="30">
        <f>VLOOKUP(B4899,'רביות שנתיות'!B:C,2)</f>
        <v>6.3</v>
      </c>
      <c r="D4899" s="29">
        <f t="shared" si="76"/>
        <v>1.6728325615589235E-4</v>
      </c>
    </row>
    <row r="4900" spans="2:4" x14ac:dyDescent="0.25">
      <c r="B4900" s="1">
        <v>37771</v>
      </c>
      <c r="C4900" s="30">
        <f>VLOOKUP(B4900,'רביות שנתיות'!B:C,2)</f>
        <v>6.3</v>
      </c>
      <c r="D4900" s="29">
        <f t="shared" si="76"/>
        <v>1.6728325615589235E-4</v>
      </c>
    </row>
    <row r="4901" spans="2:4" x14ac:dyDescent="0.25">
      <c r="B4901" s="1">
        <v>37772</v>
      </c>
      <c r="C4901" s="30">
        <f>VLOOKUP(B4901,'רביות שנתיות'!B:C,2)</f>
        <v>6.3</v>
      </c>
      <c r="D4901" s="29">
        <f t="shared" si="76"/>
        <v>1.6728325615589235E-4</v>
      </c>
    </row>
    <row r="4902" spans="2:4" x14ac:dyDescent="0.25">
      <c r="B4902" s="1">
        <v>37773</v>
      </c>
      <c r="C4902" s="30">
        <f>VLOOKUP(B4902,'רביות שנתיות'!B:C,2)</f>
        <v>6.3</v>
      </c>
      <c r="D4902" s="29">
        <f t="shared" si="76"/>
        <v>1.6728325615589235E-4</v>
      </c>
    </row>
    <row r="4903" spans="2:4" x14ac:dyDescent="0.25">
      <c r="B4903" s="1">
        <v>37774</v>
      </c>
      <c r="C4903" s="30">
        <f>VLOOKUP(B4903,'רביות שנתיות'!B:C,2)</f>
        <v>6.3</v>
      </c>
      <c r="D4903" s="29">
        <f t="shared" si="76"/>
        <v>1.6728325615589235E-4</v>
      </c>
    </row>
    <row r="4904" spans="2:4" x14ac:dyDescent="0.25">
      <c r="B4904" s="1">
        <v>37775</v>
      </c>
      <c r="C4904" s="30">
        <f>VLOOKUP(B4904,'רביות שנתיות'!B:C,2)</f>
        <v>6.3</v>
      </c>
      <c r="D4904" s="29">
        <f t="shared" si="76"/>
        <v>1.6728325615589235E-4</v>
      </c>
    </row>
    <row r="4905" spans="2:4" x14ac:dyDescent="0.25">
      <c r="B4905" s="1">
        <v>37776</v>
      </c>
      <c r="C4905" s="30">
        <f>VLOOKUP(B4905,'רביות שנתיות'!B:C,2)</f>
        <v>6.3</v>
      </c>
      <c r="D4905" s="29">
        <f t="shared" si="76"/>
        <v>1.6728325615589235E-4</v>
      </c>
    </row>
    <row r="4906" spans="2:4" x14ac:dyDescent="0.25">
      <c r="B4906" s="1">
        <v>37777</v>
      </c>
      <c r="C4906" s="30">
        <f>VLOOKUP(B4906,'רביות שנתיות'!B:C,2)</f>
        <v>6.3</v>
      </c>
      <c r="D4906" s="29">
        <f t="shared" si="76"/>
        <v>1.6728325615589235E-4</v>
      </c>
    </row>
    <row r="4907" spans="2:4" x14ac:dyDescent="0.25">
      <c r="B4907" s="1">
        <v>37778</v>
      </c>
      <c r="C4907" s="30">
        <f>VLOOKUP(B4907,'רביות שנתיות'!B:C,2)</f>
        <v>6.3</v>
      </c>
      <c r="D4907" s="29">
        <f t="shared" si="76"/>
        <v>1.6728325615589235E-4</v>
      </c>
    </row>
    <row r="4908" spans="2:4" x14ac:dyDescent="0.25">
      <c r="B4908" s="1">
        <v>37779</v>
      </c>
      <c r="C4908" s="30">
        <f>VLOOKUP(B4908,'רביות שנתיות'!B:C,2)</f>
        <v>6.3</v>
      </c>
      <c r="D4908" s="29">
        <f t="shared" si="76"/>
        <v>1.6728325615589235E-4</v>
      </c>
    </row>
    <row r="4909" spans="2:4" x14ac:dyDescent="0.25">
      <c r="B4909" s="1">
        <v>37780</v>
      </c>
      <c r="C4909" s="30">
        <f>VLOOKUP(B4909,'רביות שנתיות'!B:C,2)</f>
        <v>6.3</v>
      </c>
      <c r="D4909" s="29">
        <f t="shared" si="76"/>
        <v>1.6728325615589235E-4</v>
      </c>
    </row>
    <row r="4910" spans="2:4" x14ac:dyDescent="0.25">
      <c r="B4910" s="1">
        <v>37781</v>
      </c>
      <c r="C4910" s="30">
        <f>VLOOKUP(B4910,'רביות שנתיות'!B:C,2)</f>
        <v>6.3</v>
      </c>
      <c r="D4910" s="29">
        <f t="shared" si="76"/>
        <v>1.6728325615589235E-4</v>
      </c>
    </row>
    <row r="4911" spans="2:4" x14ac:dyDescent="0.25">
      <c r="B4911" s="1">
        <v>37782</v>
      </c>
      <c r="C4911" s="30">
        <f>VLOOKUP(B4911,'רביות שנתיות'!B:C,2)</f>
        <v>6.3</v>
      </c>
      <c r="D4911" s="29">
        <f t="shared" si="76"/>
        <v>1.6728325615589235E-4</v>
      </c>
    </row>
    <row r="4912" spans="2:4" x14ac:dyDescent="0.25">
      <c r="B4912" s="1">
        <v>37783</v>
      </c>
      <c r="C4912" s="30">
        <f>VLOOKUP(B4912,'רביות שנתיות'!B:C,2)</f>
        <v>6.3</v>
      </c>
      <c r="D4912" s="29">
        <f t="shared" si="76"/>
        <v>1.6728325615589235E-4</v>
      </c>
    </row>
    <row r="4913" spans="2:4" x14ac:dyDescent="0.25">
      <c r="B4913" s="1">
        <v>37784</v>
      </c>
      <c r="C4913" s="30">
        <f>VLOOKUP(B4913,'רביות שנתיות'!B:C,2)</f>
        <v>6.3</v>
      </c>
      <c r="D4913" s="29">
        <f t="shared" si="76"/>
        <v>1.6728325615589235E-4</v>
      </c>
    </row>
    <row r="4914" spans="2:4" x14ac:dyDescent="0.25">
      <c r="B4914" s="1">
        <v>37785</v>
      </c>
      <c r="C4914" s="30">
        <f>VLOOKUP(B4914,'רביות שנתיות'!B:C,2)</f>
        <v>6.3</v>
      </c>
      <c r="D4914" s="29">
        <f t="shared" si="76"/>
        <v>1.6728325615589235E-4</v>
      </c>
    </row>
    <row r="4915" spans="2:4" x14ac:dyDescent="0.25">
      <c r="B4915" s="1">
        <v>37786</v>
      </c>
      <c r="C4915" s="30">
        <f>VLOOKUP(B4915,'רביות שנתיות'!B:C,2)</f>
        <v>6.3</v>
      </c>
      <c r="D4915" s="29">
        <f t="shared" si="76"/>
        <v>1.6728325615589235E-4</v>
      </c>
    </row>
    <row r="4916" spans="2:4" x14ac:dyDescent="0.25">
      <c r="B4916" s="1">
        <v>37787</v>
      </c>
      <c r="C4916" s="30">
        <f>VLOOKUP(B4916,'רביות שנתיות'!B:C,2)</f>
        <v>6.3</v>
      </c>
      <c r="D4916" s="29">
        <f t="shared" si="76"/>
        <v>1.6728325615589235E-4</v>
      </c>
    </row>
    <row r="4917" spans="2:4" x14ac:dyDescent="0.25">
      <c r="B4917" s="1">
        <v>37788</v>
      </c>
      <c r="C4917" s="30">
        <f>VLOOKUP(B4917,'רביות שנתיות'!B:C,2)</f>
        <v>6.3</v>
      </c>
      <c r="D4917" s="29">
        <f t="shared" si="76"/>
        <v>1.6728325615589235E-4</v>
      </c>
    </row>
    <row r="4918" spans="2:4" x14ac:dyDescent="0.25">
      <c r="B4918" s="1">
        <v>37789</v>
      </c>
      <c r="C4918" s="30">
        <f>VLOOKUP(B4918,'רביות שנתיות'!B:C,2)</f>
        <v>6.3</v>
      </c>
      <c r="D4918" s="29">
        <f t="shared" si="76"/>
        <v>1.6728325615589235E-4</v>
      </c>
    </row>
    <row r="4919" spans="2:4" x14ac:dyDescent="0.25">
      <c r="B4919" s="1">
        <v>37790</v>
      </c>
      <c r="C4919" s="30">
        <f>VLOOKUP(B4919,'רביות שנתיות'!B:C,2)</f>
        <v>6.3</v>
      </c>
      <c r="D4919" s="29">
        <f t="shared" si="76"/>
        <v>1.6728325615589235E-4</v>
      </c>
    </row>
    <row r="4920" spans="2:4" x14ac:dyDescent="0.25">
      <c r="B4920" s="1">
        <v>37791</v>
      </c>
      <c r="C4920" s="30">
        <f>VLOOKUP(B4920,'רביות שנתיות'!B:C,2)</f>
        <v>6.3</v>
      </c>
      <c r="D4920" s="29">
        <f t="shared" si="76"/>
        <v>1.6728325615589235E-4</v>
      </c>
    </row>
    <row r="4921" spans="2:4" x14ac:dyDescent="0.25">
      <c r="B4921" s="1">
        <v>37792</v>
      </c>
      <c r="C4921" s="30">
        <f>VLOOKUP(B4921,'רביות שנתיות'!B:C,2)</f>
        <v>6.3</v>
      </c>
      <c r="D4921" s="29">
        <f t="shared" si="76"/>
        <v>1.6728325615589235E-4</v>
      </c>
    </row>
    <row r="4922" spans="2:4" x14ac:dyDescent="0.25">
      <c r="B4922" s="1">
        <v>37793</v>
      </c>
      <c r="C4922" s="30">
        <f>VLOOKUP(B4922,'רביות שנתיות'!B:C,2)</f>
        <v>6.3</v>
      </c>
      <c r="D4922" s="29">
        <f t="shared" si="76"/>
        <v>1.6728325615589235E-4</v>
      </c>
    </row>
    <row r="4923" spans="2:4" x14ac:dyDescent="0.25">
      <c r="B4923" s="1">
        <v>37794</v>
      </c>
      <c r="C4923" s="30">
        <f>VLOOKUP(B4923,'רביות שנתיות'!B:C,2)</f>
        <v>6.3</v>
      </c>
      <c r="D4923" s="29">
        <f t="shared" si="76"/>
        <v>1.6728325615589235E-4</v>
      </c>
    </row>
    <row r="4924" spans="2:4" x14ac:dyDescent="0.25">
      <c r="B4924" s="1">
        <v>37795</v>
      </c>
      <c r="C4924" s="30">
        <f>VLOOKUP(B4924,'רביות שנתיות'!B:C,2)</f>
        <v>6.3</v>
      </c>
      <c r="D4924" s="29">
        <f t="shared" si="76"/>
        <v>1.6728325615589235E-4</v>
      </c>
    </row>
    <row r="4925" spans="2:4" x14ac:dyDescent="0.25">
      <c r="B4925" s="1">
        <v>37796</v>
      </c>
      <c r="C4925" s="30">
        <f>VLOOKUP(B4925,'רביות שנתיות'!B:C,2)</f>
        <v>6.3</v>
      </c>
      <c r="D4925" s="29">
        <f t="shared" si="76"/>
        <v>1.6728325615589235E-4</v>
      </c>
    </row>
    <row r="4926" spans="2:4" x14ac:dyDescent="0.25">
      <c r="B4926" s="1">
        <v>37797</v>
      </c>
      <c r="C4926" s="30">
        <f>VLOOKUP(B4926,'רביות שנתיות'!B:C,2)</f>
        <v>6.3</v>
      </c>
      <c r="D4926" s="29">
        <f t="shared" si="76"/>
        <v>1.6728325615589235E-4</v>
      </c>
    </row>
    <row r="4927" spans="2:4" x14ac:dyDescent="0.25">
      <c r="B4927" s="1">
        <v>37798</v>
      </c>
      <c r="C4927" s="30">
        <f>VLOOKUP(B4927,'רביות שנתיות'!B:C,2)</f>
        <v>6.3</v>
      </c>
      <c r="D4927" s="29">
        <f t="shared" si="76"/>
        <v>1.6728325615589235E-4</v>
      </c>
    </row>
    <row r="4928" spans="2:4" x14ac:dyDescent="0.25">
      <c r="B4928" s="1">
        <v>37799</v>
      </c>
      <c r="C4928" s="30">
        <f>VLOOKUP(B4928,'רביות שנתיות'!B:C,2)</f>
        <v>6.3</v>
      </c>
      <c r="D4928" s="29">
        <f t="shared" si="76"/>
        <v>1.6728325615589235E-4</v>
      </c>
    </row>
    <row r="4929" spans="2:4" x14ac:dyDescent="0.25">
      <c r="B4929" s="1">
        <v>37800</v>
      </c>
      <c r="C4929" s="30">
        <f>VLOOKUP(B4929,'רביות שנתיות'!B:C,2)</f>
        <v>6.3</v>
      </c>
      <c r="D4929" s="29">
        <f t="shared" si="76"/>
        <v>1.6728325615589235E-4</v>
      </c>
    </row>
    <row r="4930" spans="2:4" x14ac:dyDescent="0.25">
      <c r="B4930" s="1">
        <v>37801</v>
      </c>
      <c r="C4930" s="30">
        <f>VLOOKUP(B4930,'רביות שנתיות'!B:C,2)</f>
        <v>6.3</v>
      </c>
      <c r="D4930" s="29">
        <f t="shared" si="76"/>
        <v>1.6728325615589235E-4</v>
      </c>
    </row>
    <row r="4931" spans="2:4" x14ac:dyDescent="0.25">
      <c r="B4931" s="1">
        <v>37802</v>
      </c>
      <c r="C4931" s="30">
        <f>VLOOKUP(B4931,'רביות שנתיות'!B:C,2)</f>
        <v>6.3</v>
      </c>
      <c r="D4931" s="29">
        <f t="shared" si="76"/>
        <v>1.6728325615589235E-4</v>
      </c>
    </row>
    <row r="4932" spans="2:4" x14ac:dyDescent="0.25">
      <c r="B4932" s="1">
        <v>37803</v>
      </c>
      <c r="C4932" s="30">
        <f>VLOOKUP(B4932,'רביות שנתיות'!B:C,2)</f>
        <v>5.5</v>
      </c>
      <c r="D4932" s="29">
        <f t="shared" si="76"/>
        <v>1.4659737522282335E-4</v>
      </c>
    </row>
    <row r="4933" spans="2:4" x14ac:dyDescent="0.25">
      <c r="B4933" s="1">
        <v>37804</v>
      </c>
      <c r="C4933" s="30">
        <f>VLOOKUP(B4933,'רביות שנתיות'!B:C,2)</f>
        <v>5.5</v>
      </c>
      <c r="D4933" s="29">
        <f t="shared" ref="D4933:D4996" si="77">(1+C4933/100)^(1/365.25)-1</f>
        <v>1.4659737522282335E-4</v>
      </c>
    </row>
    <row r="4934" spans="2:4" x14ac:dyDescent="0.25">
      <c r="B4934" s="1">
        <v>37805</v>
      </c>
      <c r="C4934" s="30">
        <f>VLOOKUP(B4934,'רביות שנתיות'!B:C,2)</f>
        <v>5.5</v>
      </c>
      <c r="D4934" s="29">
        <f t="shared" si="77"/>
        <v>1.4659737522282335E-4</v>
      </c>
    </row>
    <row r="4935" spans="2:4" x14ac:dyDescent="0.25">
      <c r="B4935" s="1">
        <v>37806</v>
      </c>
      <c r="C4935" s="30">
        <f>VLOOKUP(B4935,'רביות שנתיות'!B:C,2)</f>
        <v>5.5</v>
      </c>
      <c r="D4935" s="29">
        <f t="shared" si="77"/>
        <v>1.4659737522282335E-4</v>
      </c>
    </row>
    <row r="4936" spans="2:4" x14ac:dyDescent="0.25">
      <c r="B4936" s="1">
        <v>37807</v>
      </c>
      <c r="C4936" s="30">
        <f>VLOOKUP(B4936,'רביות שנתיות'!B:C,2)</f>
        <v>5.5</v>
      </c>
      <c r="D4936" s="29">
        <f t="shared" si="77"/>
        <v>1.4659737522282335E-4</v>
      </c>
    </row>
    <row r="4937" spans="2:4" x14ac:dyDescent="0.25">
      <c r="B4937" s="1">
        <v>37808</v>
      </c>
      <c r="C4937" s="30">
        <f>VLOOKUP(B4937,'רביות שנתיות'!B:C,2)</f>
        <v>5.5</v>
      </c>
      <c r="D4937" s="29">
        <f t="shared" si="77"/>
        <v>1.4659737522282335E-4</v>
      </c>
    </row>
    <row r="4938" spans="2:4" x14ac:dyDescent="0.25">
      <c r="B4938" s="1">
        <v>37809</v>
      </c>
      <c r="C4938" s="30">
        <f>VLOOKUP(B4938,'רביות שנתיות'!B:C,2)</f>
        <v>5.5</v>
      </c>
      <c r="D4938" s="29">
        <f t="shared" si="77"/>
        <v>1.4659737522282335E-4</v>
      </c>
    </row>
    <row r="4939" spans="2:4" x14ac:dyDescent="0.25">
      <c r="B4939" s="1">
        <v>37810</v>
      </c>
      <c r="C4939" s="30">
        <f>VLOOKUP(B4939,'רביות שנתיות'!B:C,2)</f>
        <v>5.5</v>
      </c>
      <c r="D4939" s="29">
        <f t="shared" si="77"/>
        <v>1.4659737522282335E-4</v>
      </c>
    </row>
    <row r="4940" spans="2:4" x14ac:dyDescent="0.25">
      <c r="B4940" s="1">
        <v>37811</v>
      </c>
      <c r="C4940" s="30">
        <f>VLOOKUP(B4940,'רביות שנתיות'!B:C,2)</f>
        <v>5.5</v>
      </c>
      <c r="D4940" s="29">
        <f t="shared" si="77"/>
        <v>1.4659737522282335E-4</v>
      </c>
    </row>
    <row r="4941" spans="2:4" x14ac:dyDescent="0.25">
      <c r="B4941" s="1">
        <v>37812</v>
      </c>
      <c r="C4941" s="30">
        <f>VLOOKUP(B4941,'רביות שנתיות'!B:C,2)</f>
        <v>5.5</v>
      </c>
      <c r="D4941" s="29">
        <f t="shared" si="77"/>
        <v>1.4659737522282335E-4</v>
      </c>
    </row>
    <row r="4942" spans="2:4" x14ac:dyDescent="0.25">
      <c r="B4942" s="1">
        <v>37813</v>
      </c>
      <c r="C4942" s="30">
        <f>VLOOKUP(B4942,'רביות שנתיות'!B:C,2)</f>
        <v>5.5</v>
      </c>
      <c r="D4942" s="29">
        <f t="shared" si="77"/>
        <v>1.4659737522282335E-4</v>
      </c>
    </row>
    <row r="4943" spans="2:4" x14ac:dyDescent="0.25">
      <c r="B4943" s="1">
        <v>37814</v>
      </c>
      <c r="C4943" s="30">
        <f>VLOOKUP(B4943,'רביות שנתיות'!B:C,2)</f>
        <v>5.5</v>
      </c>
      <c r="D4943" s="29">
        <f t="shared" si="77"/>
        <v>1.4659737522282335E-4</v>
      </c>
    </row>
    <row r="4944" spans="2:4" x14ac:dyDescent="0.25">
      <c r="B4944" s="1">
        <v>37815</v>
      </c>
      <c r="C4944" s="30">
        <f>VLOOKUP(B4944,'רביות שנתיות'!B:C,2)</f>
        <v>5.5</v>
      </c>
      <c r="D4944" s="29">
        <f t="shared" si="77"/>
        <v>1.4659737522282335E-4</v>
      </c>
    </row>
    <row r="4945" spans="2:4" x14ac:dyDescent="0.25">
      <c r="B4945" s="1">
        <v>37816</v>
      </c>
      <c r="C4945" s="30">
        <f>VLOOKUP(B4945,'רביות שנתיות'!B:C,2)</f>
        <v>5.5</v>
      </c>
      <c r="D4945" s="29">
        <f t="shared" si="77"/>
        <v>1.4659737522282335E-4</v>
      </c>
    </row>
    <row r="4946" spans="2:4" x14ac:dyDescent="0.25">
      <c r="B4946" s="1">
        <v>37817</v>
      </c>
      <c r="C4946" s="30">
        <f>VLOOKUP(B4946,'רביות שנתיות'!B:C,2)</f>
        <v>5.5</v>
      </c>
      <c r="D4946" s="29">
        <f t="shared" si="77"/>
        <v>1.4659737522282335E-4</v>
      </c>
    </row>
    <row r="4947" spans="2:4" x14ac:dyDescent="0.25">
      <c r="B4947" s="1">
        <v>37818</v>
      </c>
      <c r="C4947" s="30">
        <f>VLOOKUP(B4947,'רביות שנתיות'!B:C,2)</f>
        <v>5.5</v>
      </c>
      <c r="D4947" s="29">
        <f t="shared" si="77"/>
        <v>1.4659737522282335E-4</v>
      </c>
    </row>
    <row r="4948" spans="2:4" x14ac:dyDescent="0.25">
      <c r="B4948" s="1">
        <v>37819</v>
      </c>
      <c r="C4948" s="30">
        <f>VLOOKUP(B4948,'רביות שנתיות'!B:C,2)</f>
        <v>5.5</v>
      </c>
      <c r="D4948" s="29">
        <f t="shared" si="77"/>
        <v>1.4659737522282335E-4</v>
      </c>
    </row>
    <row r="4949" spans="2:4" x14ac:dyDescent="0.25">
      <c r="B4949" s="1">
        <v>37820</v>
      </c>
      <c r="C4949" s="30">
        <f>VLOOKUP(B4949,'רביות שנתיות'!B:C,2)</f>
        <v>5.5</v>
      </c>
      <c r="D4949" s="29">
        <f t="shared" si="77"/>
        <v>1.4659737522282335E-4</v>
      </c>
    </row>
    <row r="4950" spans="2:4" x14ac:dyDescent="0.25">
      <c r="B4950" s="1">
        <v>37821</v>
      </c>
      <c r="C4950" s="30">
        <f>VLOOKUP(B4950,'רביות שנתיות'!B:C,2)</f>
        <v>5.5</v>
      </c>
      <c r="D4950" s="29">
        <f t="shared" si="77"/>
        <v>1.4659737522282335E-4</v>
      </c>
    </row>
    <row r="4951" spans="2:4" x14ac:dyDescent="0.25">
      <c r="B4951" s="1">
        <v>37822</v>
      </c>
      <c r="C4951" s="30">
        <f>VLOOKUP(B4951,'רביות שנתיות'!B:C,2)</f>
        <v>5.5</v>
      </c>
      <c r="D4951" s="29">
        <f t="shared" si="77"/>
        <v>1.4659737522282335E-4</v>
      </c>
    </row>
    <row r="4952" spans="2:4" x14ac:dyDescent="0.25">
      <c r="B4952" s="1">
        <v>37823</v>
      </c>
      <c r="C4952" s="30">
        <f>VLOOKUP(B4952,'רביות שנתיות'!B:C,2)</f>
        <v>5.5</v>
      </c>
      <c r="D4952" s="29">
        <f t="shared" si="77"/>
        <v>1.4659737522282335E-4</v>
      </c>
    </row>
    <row r="4953" spans="2:4" x14ac:dyDescent="0.25">
      <c r="B4953" s="1">
        <v>37824</v>
      </c>
      <c r="C4953" s="30">
        <f>VLOOKUP(B4953,'רביות שנתיות'!B:C,2)</f>
        <v>5.5</v>
      </c>
      <c r="D4953" s="29">
        <f t="shared" si="77"/>
        <v>1.4659737522282335E-4</v>
      </c>
    </row>
    <row r="4954" spans="2:4" x14ac:dyDescent="0.25">
      <c r="B4954" s="1">
        <v>37825</v>
      </c>
      <c r="C4954" s="30">
        <f>VLOOKUP(B4954,'רביות שנתיות'!B:C,2)</f>
        <v>5.5</v>
      </c>
      <c r="D4954" s="29">
        <f t="shared" si="77"/>
        <v>1.4659737522282335E-4</v>
      </c>
    </row>
    <row r="4955" spans="2:4" x14ac:dyDescent="0.25">
      <c r="B4955" s="1">
        <v>37826</v>
      </c>
      <c r="C4955" s="30">
        <f>VLOOKUP(B4955,'רביות שנתיות'!B:C,2)</f>
        <v>5.5</v>
      </c>
      <c r="D4955" s="29">
        <f t="shared" si="77"/>
        <v>1.4659737522282335E-4</v>
      </c>
    </row>
    <row r="4956" spans="2:4" x14ac:dyDescent="0.25">
      <c r="B4956" s="1">
        <v>37827</v>
      </c>
      <c r="C4956" s="30">
        <f>VLOOKUP(B4956,'רביות שנתיות'!B:C,2)</f>
        <v>5.5</v>
      </c>
      <c r="D4956" s="29">
        <f t="shared" si="77"/>
        <v>1.4659737522282335E-4</v>
      </c>
    </row>
    <row r="4957" spans="2:4" x14ac:dyDescent="0.25">
      <c r="B4957" s="1">
        <v>37828</v>
      </c>
      <c r="C4957" s="30">
        <f>VLOOKUP(B4957,'רביות שנתיות'!B:C,2)</f>
        <v>5.5</v>
      </c>
      <c r="D4957" s="29">
        <f t="shared" si="77"/>
        <v>1.4659737522282335E-4</v>
      </c>
    </row>
    <row r="4958" spans="2:4" x14ac:dyDescent="0.25">
      <c r="B4958" s="1">
        <v>37829</v>
      </c>
      <c r="C4958" s="30">
        <f>VLOOKUP(B4958,'רביות שנתיות'!B:C,2)</f>
        <v>5.5</v>
      </c>
      <c r="D4958" s="29">
        <f t="shared" si="77"/>
        <v>1.4659737522282335E-4</v>
      </c>
    </row>
    <row r="4959" spans="2:4" x14ac:dyDescent="0.25">
      <c r="B4959" s="1">
        <v>37830</v>
      </c>
      <c r="C4959" s="30">
        <f>VLOOKUP(B4959,'רביות שנתיות'!B:C,2)</f>
        <v>5.5</v>
      </c>
      <c r="D4959" s="29">
        <f t="shared" si="77"/>
        <v>1.4659737522282335E-4</v>
      </c>
    </row>
    <row r="4960" spans="2:4" x14ac:dyDescent="0.25">
      <c r="B4960" s="1">
        <v>37831</v>
      </c>
      <c r="C4960" s="30">
        <f>VLOOKUP(B4960,'רביות שנתיות'!B:C,2)</f>
        <v>5.5</v>
      </c>
      <c r="D4960" s="29">
        <f t="shared" si="77"/>
        <v>1.4659737522282335E-4</v>
      </c>
    </row>
    <row r="4961" spans="2:4" x14ac:dyDescent="0.25">
      <c r="B4961" s="1">
        <v>37832</v>
      </c>
      <c r="C4961" s="30">
        <f>VLOOKUP(B4961,'רביות שנתיות'!B:C,2)</f>
        <v>5.5</v>
      </c>
      <c r="D4961" s="29">
        <f t="shared" si="77"/>
        <v>1.4659737522282335E-4</v>
      </c>
    </row>
    <row r="4962" spans="2:4" x14ac:dyDescent="0.25">
      <c r="B4962" s="1">
        <v>37833</v>
      </c>
      <c r="C4962" s="30">
        <f>VLOOKUP(B4962,'רביות שנתיות'!B:C,2)</f>
        <v>5.5</v>
      </c>
      <c r="D4962" s="29">
        <f t="shared" si="77"/>
        <v>1.4659737522282335E-4</v>
      </c>
    </row>
    <row r="4963" spans="2:4" x14ac:dyDescent="0.25">
      <c r="B4963" s="1">
        <v>37834</v>
      </c>
      <c r="C4963" s="30">
        <f>VLOOKUP(B4963,'רביות שנתיות'!B:C,2)</f>
        <v>5.5</v>
      </c>
      <c r="D4963" s="29">
        <f t="shared" si="77"/>
        <v>1.4659737522282335E-4</v>
      </c>
    </row>
    <row r="4964" spans="2:4" x14ac:dyDescent="0.25">
      <c r="B4964" s="1">
        <v>37835</v>
      </c>
      <c r="C4964" s="30">
        <f>VLOOKUP(B4964,'רביות שנתיות'!B:C,2)</f>
        <v>5.5</v>
      </c>
      <c r="D4964" s="29">
        <f t="shared" si="77"/>
        <v>1.4659737522282335E-4</v>
      </c>
    </row>
    <row r="4965" spans="2:4" x14ac:dyDescent="0.25">
      <c r="B4965" s="1">
        <v>37836</v>
      </c>
      <c r="C4965" s="30">
        <f>VLOOKUP(B4965,'רביות שנתיות'!B:C,2)</f>
        <v>5.5</v>
      </c>
      <c r="D4965" s="29">
        <f t="shared" si="77"/>
        <v>1.4659737522282335E-4</v>
      </c>
    </row>
    <row r="4966" spans="2:4" x14ac:dyDescent="0.25">
      <c r="B4966" s="1">
        <v>37837</v>
      </c>
      <c r="C4966" s="30">
        <f>VLOOKUP(B4966,'רביות שנתיות'!B:C,2)</f>
        <v>5.5</v>
      </c>
      <c r="D4966" s="29">
        <f t="shared" si="77"/>
        <v>1.4659737522282335E-4</v>
      </c>
    </row>
    <row r="4967" spans="2:4" x14ac:dyDescent="0.25">
      <c r="B4967" s="1">
        <v>37838</v>
      </c>
      <c r="C4967" s="30">
        <f>VLOOKUP(B4967,'רביות שנתיות'!B:C,2)</f>
        <v>5.5</v>
      </c>
      <c r="D4967" s="29">
        <f t="shared" si="77"/>
        <v>1.4659737522282335E-4</v>
      </c>
    </row>
    <row r="4968" spans="2:4" x14ac:dyDescent="0.25">
      <c r="B4968" s="1">
        <v>37839</v>
      </c>
      <c r="C4968" s="30">
        <f>VLOOKUP(B4968,'רביות שנתיות'!B:C,2)</f>
        <v>5.5</v>
      </c>
      <c r="D4968" s="29">
        <f t="shared" si="77"/>
        <v>1.4659737522282335E-4</v>
      </c>
    </row>
    <row r="4969" spans="2:4" x14ac:dyDescent="0.25">
      <c r="B4969" s="1">
        <v>37840</v>
      </c>
      <c r="C4969" s="30">
        <f>VLOOKUP(B4969,'רביות שנתיות'!B:C,2)</f>
        <v>5.5</v>
      </c>
      <c r="D4969" s="29">
        <f t="shared" si="77"/>
        <v>1.4659737522282335E-4</v>
      </c>
    </row>
    <row r="4970" spans="2:4" x14ac:dyDescent="0.25">
      <c r="B4970" s="1">
        <v>37841</v>
      </c>
      <c r="C4970" s="30">
        <f>VLOOKUP(B4970,'רביות שנתיות'!B:C,2)</f>
        <v>5.5</v>
      </c>
      <c r="D4970" s="29">
        <f t="shared" si="77"/>
        <v>1.4659737522282335E-4</v>
      </c>
    </row>
    <row r="4971" spans="2:4" x14ac:dyDescent="0.25">
      <c r="B4971" s="1">
        <v>37842</v>
      </c>
      <c r="C4971" s="30">
        <f>VLOOKUP(B4971,'רביות שנתיות'!B:C,2)</f>
        <v>5.5</v>
      </c>
      <c r="D4971" s="29">
        <f t="shared" si="77"/>
        <v>1.4659737522282335E-4</v>
      </c>
    </row>
    <row r="4972" spans="2:4" x14ac:dyDescent="0.25">
      <c r="B4972" s="1">
        <v>37843</v>
      </c>
      <c r="C4972" s="30">
        <f>VLOOKUP(B4972,'רביות שנתיות'!B:C,2)</f>
        <v>5.5</v>
      </c>
      <c r="D4972" s="29">
        <f t="shared" si="77"/>
        <v>1.4659737522282335E-4</v>
      </c>
    </row>
    <row r="4973" spans="2:4" x14ac:dyDescent="0.25">
      <c r="B4973" s="1">
        <v>37844</v>
      </c>
      <c r="C4973" s="30">
        <f>VLOOKUP(B4973,'רביות שנתיות'!B:C,2)</f>
        <v>5.5</v>
      </c>
      <c r="D4973" s="29">
        <f t="shared" si="77"/>
        <v>1.4659737522282335E-4</v>
      </c>
    </row>
    <row r="4974" spans="2:4" x14ac:dyDescent="0.25">
      <c r="B4974" s="1">
        <v>37845</v>
      </c>
      <c r="C4974" s="30">
        <f>VLOOKUP(B4974,'רביות שנתיות'!B:C,2)</f>
        <v>5.5</v>
      </c>
      <c r="D4974" s="29">
        <f t="shared" si="77"/>
        <v>1.4659737522282335E-4</v>
      </c>
    </row>
    <row r="4975" spans="2:4" x14ac:dyDescent="0.25">
      <c r="B4975" s="1">
        <v>37846</v>
      </c>
      <c r="C4975" s="30">
        <f>VLOOKUP(B4975,'רביות שנתיות'!B:C,2)</f>
        <v>5.5</v>
      </c>
      <c r="D4975" s="29">
        <f t="shared" si="77"/>
        <v>1.4659737522282335E-4</v>
      </c>
    </row>
    <row r="4976" spans="2:4" x14ac:dyDescent="0.25">
      <c r="B4976" s="1">
        <v>37847</v>
      </c>
      <c r="C4976" s="30">
        <f>VLOOKUP(B4976,'רביות שנתיות'!B:C,2)</f>
        <v>5.5</v>
      </c>
      <c r="D4976" s="29">
        <f t="shared" si="77"/>
        <v>1.4659737522282335E-4</v>
      </c>
    </row>
    <row r="4977" spans="2:4" x14ac:dyDescent="0.25">
      <c r="B4977" s="1">
        <v>37848</v>
      </c>
      <c r="C4977" s="30">
        <f>VLOOKUP(B4977,'רביות שנתיות'!B:C,2)</f>
        <v>5.5</v>
      </c>
      <c r="D4977" s="29">
        <f t="shared" si="77"/>
        <v>1.4659737522282335E-4</v>
      </c>
    </row>
    <row r="4978" spans="2:4" x14ac:dyDescent="0.25">
      <c r="B4978" s="1">
        <v>37849</v>
      </c>
      <c r="C4978" s="30">
        <f>VLOOKUP(B4978,'רביות שנתיות'!B:C,2)</f>
        <v>5.5</v>
      </c>
      <c r="D4978" s="29">
        <f t="shared" si="77"/>
        <v>1.4659737522282335E-4</v>
      </c>
    </row>
    <row r="4979" spans="2:4" x14ac:dyDescent="0.25">
      <c r="B4979" s="1">
        <v>37850</v>
      </c>
      <c r="C4979" s="30">
        <f>VLOOKUP(B4979,'רביות שנתיות'!B:C,2)</f>
        <v>5.5</v>
      </c>
      <c r="D4979" s="29">
        <f t="shared" si="77"/>
        <v>1.4659737522282335E-4</v>
      </c>
    </row>
    <row r="4980" spans="2:4" x14ac:dyDescent="0.25">
      <c r="B4980" s="1">
        <v>37851</v>
      </c>
      <c r="C4980" s="30">
        <f>VLOOKUP(B4980,'רביות שנתיות'!B:C,2)</f>
        <v>5.5</v>
      </c>
      <c r="D4980" s="29">
        <f t="shared" si="77"/>
        <v>1.4659737522282335E-4</v>
      </c>
    </row>
    <row r="4981" spans="2:4" x14ac:dyDescent="0.25">
      <c r="B4981" s="1">
        <v>37852</v>
      </c>
      <c r="C4981" s="30">
        <f>VLOOKUP(B4981,'רביות שנתיות'!B:C,2)</f>
        <v>5.5</v>
      </c>
      <c r="D4981" s="29">
        <f t="shared" si="77"/>
        <v>1.4659737522282335E-4</v>
      </c>
    </row>
    <row r="4982" spans="2:4" x14ac:dyDescent="0.25">
      <c r="B4982" s="1">
        <v>37853</v>
      </c>
      <c r="C4982" s="30">
        <f>VLOOKUP(B4982,'רביות שנתיות'!B:C,2)</f>
        <v>5.5</v>
      </c>
      <c r="D4982" s="29">
        <f t="shared" si="77"/>
        <v>1.4659737522282335E-4</v>
      </c>
    </row>
    <row r="4983" spans="2:4" x14ac:dyDescent="0.25">
      <c r="B4983" s="1">
        <v>37854</v>
      </c>
      <c r="C4983" s="30">
        <f>VLOOKUP(B4983,'רביות שנתיות'!B:C,2)</f>
        <v>5.5</v>
      </c>
      <c r="D4983" s="29">
        <f t="shared" si="77"/>
        <v>1.4659737522282335E-4</v>
      </c>
    </row>
    <row r="4984" spans="2:4" x14ac:dyDescent="0.25">
      <c r="B4984" s="1">
        <v>37855</v>
      </c>
      <c r="C4984" s="30">
        <f>VLOOKUP(B4984,'רביות שנתיות'!B:C,2)</f>
        <v>5.5</v>
      </c>
      <c r="D4984" s="29">
        <f t="shared" si="77"/>
        <v>1.4659737522282335E-4</v>
      </c>
    </row>
    <row r="4985" spans="2:4" x14ac:dyDescent="0.25">
      <c r="B4985" s="1">
        <v>37856</v>
      </c>
      <c r="C4985" s="30">
        <f>VLOOKUP(B4985,'רביות שנתיות'!B:C,2)</f>
        <v>5.5</v>
      </c>
      <c r="D4985" s="29">
        <f t="shared" si="77"/>
        <v>1.4659737522282335E-4</v>
      </c>
    </row>
    <row r="4986" spans="2:4" x14ac:dyDescent="0.25">
      <c r="B4986" s="1">
        <v>37857</v>
      </c>
      <c r="C4986" s="30">
        <f>VLOOKUP(B4986,'רביות שנתיות'!B:C,2)</f>
        <v>5.5</v>
      </c>
      <c r="D4986" s="29">
        <f t="shared" si="77"/>
        <v>1.4659737522282335E-4</v>
      </c>
    </row>
    <row r="4987" spans="2:4" x14ac:dyDescent="0.25">
      <c r="B4987" s="1">
        <v>37858</v>
      </c>
      <c r="C4987" s="30">
        <f>VLOOKUP(B4987,'רביות שנתיות'!B:C,2)</f>
        <v>5.5</v>
      </c>
      <c r="D4987" s="29">
        <f t="shared" si="77"/>
        <v>1.4659737522282335E-4</v>
      </c>
    </row>
    <row r="4988" spans="2:4" x14ac:dyDescent="0.25">
      <c r="B4988" s="1">
        <v>37859</v>
      </c>
      <c r="C4988" s="30">
        <f>VLOOKUP(B4988,'רביות שנתיות'!B:C,2)</f>
        <v>5.5</v>
      </c>
      <c r="D4988" s="29">
        <f t="shared" si="77"/>
        <v>1.4659737522282335E-4</v>
      </c>
    </row>
    <row r="4989" spans="2:4" x14ac:dyDescent="0.25">
      <c r="B4989" s="1">
        <v>37860</v>
      </c>
      <c r="C4989" s="30">
        <f>VLOOKUP(B4989,'רביות שנתיות'!B:C,2)</f>
        <v>5.5</v>
      </c>
      <c r="D4989" s="29">
        <f t="shared" si="77"/>
        <v>1.4659737522282335E-4</v>
      </c>
    </row>
    <row r="4990" spans="2:4" x14ac:dyDescent="0.25">
      <c r="B4990" s="1">
        <v>37861</v>
      </c>
      <c r="C4990" s="30">
        <f>VLOOKUP(B4990,'רביות שנתיות'!B:C,2)</f>
        <v>5.5</v>
      </c>
      <c r="D4990" s="29">
        <f t="shared" si="77"/>
        <v>1.4659737522282335E-4</v>
      </c>
    </row>
    <row r="4991" spans="2:4" x14ac:dyDescent="0.25">
      <c r="B4991" s="1">
        <v>37862</v>
      </c>
      <c r="C4991" s="30">
        <f>VLOOKUP(B4991,'רביות שנתיות'!B:C,2)</f>
        <v>5.5</v>
      </c>
      <c r="D4991" s="29">
        <f t="shared" si="77"/>
        <v>1.4659737522282335E-4</v>
      </c>
    </row>
    <row r="4992" spans="2:4" x14ac:dyDescent="0.25">
      <c r="B4992" s="1">
        <v>37863</v>
      </c>
      <c r="C4992" s="30">
        <f>VLOOKUP(B4992,'רביות שנתיות'!B:C,2)</f>
        <v>5.5</v>
      </c>
      <c r="D4992" s="29">
        <f t="shared" si="77"/>
        <v>1.4659737522282335E-4</v>
      </c>
    </row>
    <row r="4993" spans="2:4" x14ac:dyDescent="0.25">
      <c r="B4993" s="1">
        <v>37864</v>
      </c>
      <c r="C4993" s="30">
        <f>VLOOKUP(B4993,'רביות שנתיות'!B:C,2)</f>
        <v>5.5</v>
      </c>
      <c r="D4993" s="29">
        <f t="shared" si="77"/>
        <v>1.4659737522282335E-4</v>
      </c>
    </row>
    <row r="4994" spans="2:4" x14ac:dyDescent="0.25">
      <c r="B4994" s="1">
        <v>37865</v>
      </c>
      <c r="C4994" s="30">
        <f>VLOOKUP(B4994,'רביות שנתיות'!B:C,2)</f>
        <v>5.5</v>
      </c>
      <c r="D4994" s="29">
        <f t="shared" si="77"/>
        <v>1.4659737522282335E-4</v>
      </c>
    </row>
    <row r="4995" spans="2:4" x14ac:dyDescent="0.25">
      <c r="B4995" s="1">
        <v>37866</v>
      </c>
      <c r="C4995" s="30">
        <f>VLOOKUP(B4995,'רביות שנתיות'!B:C,2)</f>
        <v>5.5</v>
      </c>
      <c r="D4995" s="29">
        <f t="shared" si="77"/>
        <v>1.4659737522282335E-4</v>
      </c>
    </row>
    <row r="4996" spans="2:4" x14ac:dyDescent="0.25">
      <c r="B4996" s="1">
        <v>37867</v>
      </c>
      <c r="C4996" s="30">
        <f>VLOOKUP(B4996,'רביות שנתיות'!B:C,2)</f>
        <v>5.5</v>
      </c>
      <c r="D4996" s="29">
        <f t="shared" si="77"/>
        <v>1.4659737522282335E-4</v>
      </c>
    </row>
    <row r="4997" spans="2:4" x14ac:dyDescent="0.25">
      <c r="B4997" s="1">
        <v>37868</v>
      </c>
      <c r="C4997" s="30">
        <f>VLOOKUP(B4997,'רביות שנתיות'!B:C,2)</f>
        <v>5.5</v>
      </c>
      <c r="D4997" s="29">
        <f t="shared" ref="D4997:D5060" si="78">(1+C4997/100)^(1/365.25)-1</f>
        <v>1.4659737522282335E-4</v>
      </c>
    </row>
    <row r="4998" spans="2:4" x14ac:dyDescent="0.25">
      <c r="B4998" s="1">
        <v>37869</v>
      </c>
      <c r="C4998" s="30">
        <f>VLOOKUP(B4998,'רביות שנתיות'!B:C,2)</f>
        <v>5.5</v>
      </c>
      <c r="D4998" s="29">
        <f t="shared" si="78"/>
        <v>1.4659737522282335E-4</v>
      </c>
    </row>
    <row r="4999" spans="2:4" x14ac:dyDescent="0.25">
      <c r="B4999" s="1">
        <v>37870</v>
      </c>
      <c r="C4999" s="30">
        <f>VLOOKUP(B4999,'רביות שנתיות'!B:C,2)</f>
        <v>5.5</v>
      </c>
      <c r="D4999" s="29">
        <f t="shared" si="78"/>
        <v>1.4659737522282335E-4</v>
      </c>
    </row>
    <row r="5000" spans="2:4" x14ac:dyDescent="0.25">
      <c r="B5000" s="1">
        <v>37871</v>
      </c>
      <c r="C5000" s="30">
        <f>VLOOKUP(B5000,'רביות שנתיות'!B:C,2)</f>
        <v>5.5</v>
      </c>
      <c r="D5000" s="29">
        <f t="shared" si="78"/>
        <v>1.4659737522282335E-4</v>
      </c>
    </row>
    <row r="5001" spans="2:4" x14ac:dyDescent="0.25">
      <c r="B5001" s="1">
        <v>37872</v>
      </c>
      <c r="C5001" s="30">
        <f>VLOOKUP(B5001,'רביות שנתיות'!B:C,2)</f>
        <v>5.5</v>
      </c>
      <c r="D5001" s="29">
        <f t="shared" si="78"/>
        <v>1.4659737522282335E-4</v>
      </c>
    </row>
    <row r="5002" spans="2:4" x14ac:dyDescent="0.25">
      <c r="B5002" s="1">
        <v>37873</v>
      </c>
      <c r="C5002" s="30">
        <f>VLOOKUP(B5002,'רביות שנתיות'!B:C,2)</f>
        <v>5.5</v>
      </c>
      <c r="D5002" s="29">
        <f t="shared" si="78"/>
        <v>1.4659737522282335E-4</v>
      </c>
    </row>
    <row r="5003" spans="2:4" x14ac:dyDescent="0.25">
      <c r="B5003" s="1">
        <v>37874</v>
      </c>
      <c r="C5003" s="30">
        <f>VLOOKUP(B5003,'רביות שנתיות'!B:C,2)</f>
        <v>5.5</v>
      </c>
      <c r="D5003" s="29">
        <f t="shared" si="78"/>
        <v>1.4659737522282335E-4</v>
      </c>
    </row>
    <row r="5004" spans="2:4" x14ac:dyDescent="0.25">
      <c r="B5004" s="1">
        <v>37875</v>
      </c>
      <c r="C5004" s="30">
        <f>VLOOKUP(B5004,'רביות שנתיות'!B:C,2)</f>
        <v>5.5</v>
      </c>
      <c r="D5004" s="29">
        <f t="shared" si="78"/>
        <v>1.4659737522282335E-4</v>
      </c>
    </row>
    <row r="5005" spans="2:4" x14ac:dyDescent="0.25">
      <c r="B5005" s="1">
        <v>37876</v>
      </c>
      <c r="C5005" s="30">
        <f>VLOOKUP(B5005,'רביות שנתיות'!B:C,2)</f>
        <v>5.5</v>
      </c>
      <c r="D5005" s="29">
        <f t="shared" si="78"/>
        <v>1.4659737522282335E-4</v>
      </c>
    </row>
    <row r="5006" spans="2:4" x14ac:dyDescent="0.25">
      <c r="B5006" s="1">
        <v>37877</v>
      </c>
      <c r="C5006" s="30">
        <f>VLOOKUP(B5006,'רביות שנתיות'!B:C,2)</f>
        <v>5.5</v>
      </c>
      <c r="D5006" s="29">
        <f t="shared" si="78"/>
        <v>1.4659737522282335E-4</v>
      </c>
    </row>
    <row r="5007" spans="2:4" x14ac:dyDescent="0.25">
      <c r="B5007" s="1">
        <v>37878</v>
      </c>
      <c r="C5007" s="30">
        <f>VLOOKUP(B5007,'רביות שנתיות'!B:C,2)</f>
        <v>5.5</v>
      </c>
      <c r="D5007" s="29">
        <f t="shared" si="78"/>
        <v>1.4659737522282335E-4</v>
      </c>
    </row>
    <row r="5008" spans="2:4" x14ac:dyDescent="0.25">
      <c r="B5008" s="1">
        <v>37879</v>
      </c>
      <c r="C5008" s="30">
        <f>VLOOKUP(B5008,'רביות שנתיות'!B:C,2)</f>
        <v>5.5</v>
      </c>
      <c r="D5008" s="29">
        <f t="shared" si="78"/>
        <v>1.4659737522282335E-4</v>
      </c>
    </row>
    <row r="5009" spans="2:4" x14ac:dyDescent="0.25">
      <c r="B5009" s="1">
        <v>37880</v>
      </c>
      <c r="C5009" s="30">
        <f>VLOOKUP(B5009,'רביות שנתיות'!B:C,2)</f>
        <v>5.5</v>
      </c>
      <c r="D5009" s="29">
        <f t="shared" si="78"/>
        <v>1.4659737522282335E-4</v>
      </c>
    </row>
    <row r="5010" spans="2:4" x14ac:dyDescent="0.25">
      <c r="B5010" s="1">
        <v>37881</v>
      </c>
      <c r="C5010" s="30">
        <f>VLOOKUP(B5010,'רביות שנתיות'!B:C,2)</f>
        <v>5.5</v>
      </c>
      <c r="D5010" s="29">
        <f t="shared" si="78"/>
        <v>1.4659737522282335E-4</v>
      </c>
    </row>
    <row r="5011" spans="2:4" x14ac:dyDescent="0.25">
      <c r="B5011" s="1">
        <v>37882</v>
      </c>
      <c r="C5011" s="30">
        <f>VLOOKUP(B5011,'רביות שנתיות'!B:C,2)</f>
        <v>5.5</v>
      </c>
      <c r="D5011" s="29">
        <f t="shared" si="78"/>
        <v>1.4659737522282335E-4</v>
      </c>
    </row>
    <row r="5012" spans="2:4" x14ac:dyDescent="0.25">
      <c r="B5012" s="1">
        <v>37883</v>
      </c>
      <c r="C5012" s="30">
        <f>VLOOKUP(B5012,'רביות שנתיות'!B:C,2)</f>
        <v>5.5</v>
      </c>
      <c r="D5012" s="29">
        <f t="shared" si="78"/>
        <v>1.4659737522282335E-4</v>
      </c>
    </row>
    <row r="5013" spans="2:4" x14ac:dyDescent="0.25">
      <c r="B5013" s="1">
        <v>37884</v>
      </c>
      <c r="C5013" s="30">
        <f>VLOOKUP(B5013,'רביות שנתיות'!B:C,2)</f>
        <v>5.5</v>
      </c>
      <c r="D5013" s="29">
        <f t="shared" si="78"/>
        <v>1.4659737522282335E-4</v>
      </c>
    </row>
    <row r="5014" spans="2:4" x14ac:dyDescent="0.25">
      <c r="B5014" s="1">
        <v>37885</v>
      </c>
      <c r="C5014" s="30">
        <f>VLOOKUP(B5014,'רביות שנתיות'!B:C,2)</f>
        <v>5.5</v>
      </c>
      <c r="D5014" s="29">
        <f t="shared" si="78"/>
        <v>1.4659737522282335E-4</v>
      </c>
    </row>
    <row r="5015" spans="2:4" x14ac:dyDescent="0.25">
      <c r="B5015" s="1">
        <v>37886</v>
      </c>
      <c r="C5015" s="30">
        <f>VLOOKUP(B5015,'רביות שנתיות'!B:C,2)</f>
        <v>5.5</v>
      </c>
      <c r="D5015" s="29">
        <f t="shared" si="78"/>
        <v>1.4659737522282335E-4</v>
      </c>
    </row>
    <row r="5016" spans="2:4" x14ac:dyDescent="0.25">
      <c r="B5016" s="1">
        <v>37887</v>
      </c>
      <c r="C5016" s="30">
        <f>VLOOKUP(B5016,'רביות שנתיות'!B:C,2)</f>
        <v>5.5</v>
      </c>
      <c r="D5016" s="29">
        <f t="shared" si="78"/>
        <v>1.4659737522282335E-4</v>
      </c>
    </row>
    <row r="5017" spans="2:4" x14ac:dyDescent="0.25">
      <c r="B5017" s="1">
        <v>37888</v>
      </c>
      <c r="C5017" s="30">
        <f>VLOOKUP(B5017,'רביות שנתיות'!B:C,2)</f>
        <v>5.5</v>
      </c>
      <c r="D5017" s="29">
        <f t="shared" si="78"/>
        <v>1.4659737522282335E-4</v>
      </c>
    </row>
    <row r="5018" spans="2:4" x14ac:dyDescent="0.25">
      <c r="B5018" s="1">
        <v>37889</v>
      </c>
      <c r="C5018" s="30">
        <f>VLOOKUP(B5018,'רביות שנתיות'!B:C,2)</f>
        <v>5.5</v>
      </c>
      <c r="D5018" s="29">
        <f t="shared" si="78"/>
        <v>1.4659737522282335E-4</v>
      </c>
    </row>
    <row r="5019" spans="2:4" x14ac:dyDescent="0.25">
      <c r="B5019" s="1">
        <v>37890</v>
      </c>
      <c r="C5019" s="30">
        <f>VLOOKUP(B5019,'רביות שנתיות'!B:C,2)</f>
        <v>5.5</v>
      </c>
      <c r="D5019" s="29">
        <f t="shared" si="78"/>
        <v>1.4659737522282335E-4</v>
      </c>
    </row>
    <row r="5020" spans="2:4" x14ac:dyDescent="0.25">
      <c r="B5020" s="1">
        <v>37891</v>
      </c>
      <c r="C5020" s="30">
        <f>VLOOKUP(B5020,'רביות שנתיות'!B:C,2)</f>
        <v>5.5</v>
      </c>
      <c r="D5020" s="29">
        <f t="shared" si="78"/>
        <v>1.4659737522282335E-4</v>
      </c>
    </row>
    <row r="5021" spans="2:4" x14ac:dyDescent="0.25">
      <c r="B5021" s="1">
        <v>37892</v>
      </c>
      <c r="C5021" s="30">
        <f>VLOOKUP(B5021,'רביות שנתיות'!B:C,2)</f>
        <v>5.5</v>
      </c>
      <c r="D5021" s="29">
        <f t="shared" si="78"/>
        <v>1.4659737522282335E-4</v>
      </c>
    </row>
    <row r="5022" spans="2:4" x14ac:dyDescent="0.25">
      <c r="B5022" s="1">
        <v>37893</v>
      </c>
      <c r="C5022" s="30">
        <f>VLOOKUP(B5022,'רביות שנתיות'!B:C,2)</f>
        <v>5.5</v>
      </c>
      <c r="D5022" s="29">
        <f t="shared" si="78"/>
        <v>1.4659737522282335E-4</v>
      </c>
    </row>
    <row r="5023" spans="2:4" x14ac:dyDescent="0.25">
      <c r="B5023" s="1">
        <v>37894</v>
      </c>
      <c r="C5023" s="30">
        <f>VLOOKUP(B5023,'רביות שנתיות'!B:C,2)</f>
        <v>5.5</v>
      </c>
      <c r="D5023" s="29">
        <f t="shared" si="78"/>
        <v>1.4659737522282335E-4</v>
      </c>
    </row>
    <row r="5024" spans="2:4" x14ac:dyDescent="0.25">
      <c r="B5024" s="1">
        <v>37895</v>
      </c>
      <c r="C5024" s="30">
        <f>VLOOKUP(B5024,'רביות שנתיות'!B:C,2)</f>
        <v>5.2</v>
      </c>
      <c r="D5024" s="29">
        <f t="shared" si="78"/>
        <v>1.3879981473396974E-4</v>
      </c>
    </row>
    <row r="5025" spans="2:4" x14ac:dyDescent="0.25">
      <c r="B5025" s="1">
        <v>37896</v>
      </c>
      <c r="C5025" s="30">
        <f>VLOOKUP(B5025,'רביות שנתיות'!B:C,2)</f>
        <v>5.2</v>
      </c>
      <c r="D5025" s="29">
        <f t="shared" si="78"/>
        <v>1.3879981473396974E-4</v>
      </c>
    </row>
    <row r="5026" spans="2:4" x14ac:dyDescent="0.25">
      <c r="B5026" s="1">
        <v>37897</v>
      </c>
      <c r="C5026" s="30">
        <f>VLOOKUP(B5026,'רביות שנתיות'!B:C,2)</f>
        <v>5.2</v>
      </c>
      <c r="D5026" s="29">
        <f t="shared" si="78"/>
        <v>1.3879981473396974E-4</v>
      </c>
    </row>
    <row r="5027" spans="2:4" x14ac:dyDescent="0.25">
      <c r="B5027" s="1">
        <v>37898</v>
      </c>
      <c r="C5027" s="30">
        <f>VLOOKUP(B5027,'רביות שנתיות'!B:C,2)</f>
        <v>5.2</v>
      </c>
      <c r="D5027" s="29">
        <f t="shared" si="78"/>
        <v>1.3879981473396974E-4</v>
      </c>
    </row>
    <row r="5028" spans="2:4" x14ac:dyDescent="0.25">
      <c r="B5028" s="1">
        <v>37899</v>
      </c>
      <c r="C5028" s="30">
        <f>VLOOKUP(B5028,'רביות שנתיות'!B:C,2)</f>
        <v>5.2</v>
      </c>
      <c r="D5028" s="29">
        <f t="shared" si="78"/>
        <v>1.3879981473396974E-4</v>
      </c>
    </row>
    <row r="5029" spans="2:4" x14ac:dyDescent="0.25">
      <c r="B5029" s="1">
        <v>37900</v>
      </c>
      <c r="C5029" s="30">
        <f>VLOOKUP(B5029,'רביות שנתיות'!B:C,2)</f>
        <v>5.2</v>
      </c>
      <c r="D5029" s="29">
        <f t="shared" si="78"/>
        <v>1.3879981473396974E-4</v>
      </c>
    </row>
    <row r="5030" spans="2:4" x14ac:dyDescent="0.25">
      <c r="B5030" s="1">
        <v>37901</v>
      </c>
      <c r="C5030" s="30">
        <f>VLOOKUP(B5030,'רביות שנתיות'!B:C,2)</f>
        <v>5.2</v>
      </c>
      <c r="D5030" s="29">
        <f t="shared" si="78"/>
        <v>1.3879981473396974E-4</v>
      </c>
    </row>
    <row r="5031" spans="2:4" x14ac:dyDescent="0.25">
      <c r="B5031" s="1">
        <v>37902</v>
      </c>
      <c r="C5031" s="30">
        <f>VLOOKUP(B5031,'רביות שנתיות'!B:C,2)</f>
        <v>5.2</v>
      </c>
      <c r="D5031" s="29">
        <f t="shared" si="78"/>
        <v>1.3879981473396974E-4</v>
      </c>
    </row>
    <row r="5032" spans="2:4" x14ac:dyDescent="0.25">
      <c r="B5032" s="1">
        <v>37903</v>
      </c>
      <c r="C5032" s="30">
        <f>VLOOKUP(B5032,'רביות שנתיות'!B:C,2)</f>
        <v>5.2</v>
      </c>
      <c r="D5032" s="29">
        <f t="shared" si="78"/>
        <v>1.3879981473396974E-4</v>
      </c>
    </row>
    <row r="5033" spans="2:4" x14ac:dyDescent="0.25">
      <c r="B5033" s="1">
        <v>37904</v>
      </c>
      <c r="C5033" s="30">
        <f>VLOOKUP(B5033,'רביות שנתיות'!B:C,2)</f>
        <v>5.2</v>
      </c>
      <c r="D5033" s="29">
        <f t="shared" si="78"/>
        <v>1.3879981473396974E-4</v>
      </c>
    </row>
    <row r="5034" spans="2:4" x14ac:dyDescent="0.25">
      <c r="B5034" s="1">
        <v>37905</v>
      </c>
      <c r="C5034" s="30">
        <f>VLOOKUP(B5034,'רביות שנתיות'!B:C,2)</f>
        <v>5.2</v>
      </c>
      <c r="D5034" s="29">
        <f t="shared" si="78"/>
        <v>1.3879981473396974E-4</v>
      </c>
    </row>
    <row r="5035" spans="2:4" x14ac:dyDescent="0.25">
      <c r="B5035" s="1">
        <v>37906</v>
      </c>
      <c r="C5035" s="30">
        <f>VLOOKUP(B5035,'רביות שנתיות'!B:C,2)</f>
        <v>5.2</v>
      </c>
      <c r="D5035" s="29">
        <f t="shared" si="78"/>
        <v>1.3879981473396974E-4</v>
      </c>
    </row>
    <row r="5036" spans="2:4" x14ac:dyDescent="0.25">
      <c r="B5036" s="1">
        <v>37907</v>
      </c>
      <c r="C5036" s="30">
        <f>VLOOKUP(B5036,'רביות שנתיות'!B:C,2)</f>
        <v>5.2</v>
      </c>
      <c r="D5036" s="29">
        <f t="shared" si="78"/>
        <v>1.3879981473396974E-4</v>
      </c>
    </row>
    <row r="5037" spans="2:4" x14ac:dyDescent="0.25">
      <c r="B5037" s="1">
        <v>37908</v>
      </c>
      <c r="C5037" s="30">
        <f>VLOOKUP(B5037,'רביות שנתיות'!B:C,2)</f>
        <v>5.2</v>
      </c>
      <c r="D5037" s="29">
        <f t="shared" si="78"/>
        <v>1.3879981473396974E-4</v>
      </c>
    </row>
    <row r="5038" spans="2:4" x14ac:dyDescent="0.25">
      <c r="B5038" s="1">
        <v>37909</v>
      </c>
      <c r="C5038" s="30">
        <f>VLOOKUP(B5038,'רביות שנתיות'!B:C,2)</f>
        <v>5.2</v>
      </c>
      <c r="D5038" s="29">
        <f t="shared" si="78"/>
        <v>1.3879981473396974E-4</v>
      </c>
    </row>
    <row r="5039" spans="2:4" x14ac:dyDescent="0.25">
      <c r="B5039" s="1">
        <v>37910</v>
      </c>
      <c r="C5039" s="30">
        <f>VLOOKUP(B5039,'רביות שנתיות'!B:C,2)</f>
        <v>5.2</v>
      </c>
      <c r="D5039" s="29">
        <f t="shared" si="78"/>
        <v>1.3879981473396974E-4</v>
      </c>
    </row>
    <row r="5040" spans="2:4" x14ac:dyDescent="0.25">
      <c r="B5040" s="1">
        <v>37911</v>
      </c>
      <c r="C5040" s="30">
        <f>VLOOKUP(B5040,'רביות שנתיות'!B:C,2)</f>
        <v>5.2</v>
      </c>
      <c r="D5040" s="29">
        <f t="shared" si="78"/>
        <v>1.3879981473396974E-4</v>
      </c>
    </row>
    <row r="5041" spans="2:4" x14ac:dyDescent="0.25">
      <c r="B5041" s="1">
        <v>37912</v>
      </c>
      <c r="C5041" s="30">
        <f>VLOOKUP(B5041,'רביות שנתיות'!B:C,2)</f>
        <v>5.2</v>
      </c>
      <c r="D5041" s="29">
        <f t="shared" si="78"/>
        <v>1.3879981473396974E-4</v>
      </c>
    </row>
    <row r="5042" spans="2:4" x14ac:dyDescent="0.25">
      <c r="B5042" s="1">
        <v>37913</v>
      </c>
      <c r="C5042" s="30">
        <f>VLOOKUP(B5042,'רביות שנתיות'!B:C,2)</f>
        <v>5.2</v>
      </c>
      <c r="D5042" s="29">
        <f t="shared" si="78"/>
        <v>1.3879981473396974E-4</v>
      </c>
    </row>
    <row r="5043" spans="2:4" x14ac:dyDescent="0.25">
      <c r="B5043" s="1">
        <v>37914</v>
      </c>
      <c r="C5043" s="30">
        <f>VLOOKUP(B5043,'רביות שנתיות'!B:C,2)</f>
        <v>5.2</v>
      </c>
      <c r="D5043" s="29">
        <f t="shared" si="78"/>
        <v>1.3879981473396974E-4</v>
      </c>
    </row>
    <row r="5044" spans="2:4" x14ac:dyDescent="0.25">
      <c r="B5044" s="1">
        <v>37915</v>
      </c>
      <c r="C5044" s="30">
        <f>VLOOKUP(B5044,'רביות שנתיות'!B:C,2)</f>
        <v>5.2</v>
      </c>
      <c r="D5044" s="29">
        <f t="shared" si="78"/>
        <v>1.3879981473396974E-4</v>
      </c>
    </row>
    <row r="5045" spans="2:4" x14ac:dyDescent="0.25">
      <c r="B5045" s="1">
        <v>37916</v>
      </c>
      <c r="C5045" s="30">
        <f>VLOOKUP(B5045,'רביות שנתיות'!B:C,2)</f>
        <v>5.2</v>
      </c>
      <c r="D5045" s="29">
        <f t="shared" si="78"/>
        <v>1.3879981473396974E-4</v>
      </c>
    </row>
    <row r="5046" spans="2:4" x14ac:dyDescent="0.25">
      <c r="B5046" s="1">
        <v>37917</v>
      </c>
      <c r="C5046" s="30">
        <f>VLOOKUP(B5046,'רביות שנתיות'!B:C,2)</f>
        <v>5.2</v>
      </c>
      <c r="D5046" s="29">
        <f t="shared" si="78"/>
        <v>1.3879981473396974E-4</v>
      </c>
    </row>
    <row r="5047" spans="2:4" x14ac:dyDescent="0.25">
      <c r="B5047" s="1">
        <v>37918</v>
      </c>
      <c r="C5047" s="30">
        <f>VLOOKUP(B5047,'רביות שנתיות'!B:C,2)</f>
        <v>5.2</v>
      </c>
      <c r="D5047" s="29">
        <f t="shared" si="78"/>
        <v>1.3879981473396974E-4</v>
      </c>
    </row>
    <row r="5048" spans="2:4" x14ac:dyDescent="0.25">
      <c r="B5048" s="1">
        <v>37919</v>
      </c>
      <c r="C5048" s="30">
        <f>VLOOKUP(B5048,'רביות שנתיות'!B:C,2)</f>
        <v>5.2</v>
      </c>
      <c r="D5048" s="29">
        <f t="shared" si="78"/>
        <v>1.3879981473396974E-4</v>
      </c>
    </row>
    <row r="5049" spans="2:4" x14ac:dyDescent="0.25">
      <c r="B5049" s="1">
        <v>37920</v>
      </c>
      <c r="C5049" s="30">
        <f>VLOOKUP(B5049,'רביות שנתיות'!B:C,2)</f>
        <v>5.2</v>
      </c>
      <c r="D5049" s="29">
        <f t="shared" si="78"/>
        <v>1.3879981473396974E-4</v>
      </c>
    </row>
    <row r="5050" spans="2:4" x14ac:dyDescent="0.25">
      <c r="B5050" s="1">
        <v>37921</v>
      </c>
      <c r="C5050" s="30">
        <f>VLOOKUP(B5050,'רביות שנתיות'!B:C,2)</f>
        <v>5.2</v>
      </c>
      <c r="D5050" s="29">
        <f t="shared" si="78"/>
        <v>1.3879981473396974E-4</v>
      </c>
    </row>
    <row r="5051" spans="2:4" x14ac:dyDescent="0.25">
      <c r="B5051" s="1">
        <v>37922</v>
      </c>
      <c r="C5051" s="30">
        <f>VLOOKUP(B5051,'רביות שנתיות'!B:C,2)</f>
        <v>5.2</v>
      </c>
      <c r="D5051" s="29">
        <f t="shared" si="78"/>
        <v>1.3879981473396974E-4</v>
      </c>
    </row>
    <row r="5052" spans="2:4" x14ac:dyDescent="0.25">
      <c r="B5052" s="1">
        <v>37923</v>
      </c>
      <c r="C5052" s="30">
        <f>VLOOKUP(B5052,'רביות שנתיות'!B:C,2)</f>
        <v>5.2</v>
      </c>
      <c r="D5052" s="29">
        <f t="shared" si="78"/>
        <v>1.3879981473396974E-4</v>
      </c>
    </row>
    <row r="5053" spans="2:4" x14ac:dyDescent="0.25">
      <c r="B5053" s="1">
        <v>37924</v>
      </c>
      <c r="C5053" s="30">
        <f>VLOOKUP(B5053,'רביות שנתיות'!B:C,2)</f>
        <v>5.2</v>
      </c>
      <c r="D5053" s="29">
        <f t="shared" si="78"/>
        <v>1.3879981473396974E-4</v>
      </c>
    </row>
    <row r="5054" spans="2:4" x14ac:dyDescent="0.25">
      <c r="B5054" s="1">
        <v>37925</v>
      </c>
      <c r="C5054" s="30">
        <f>VLOOKUP(B5054,'רביות שנתיות'!B:C,2)</f>
        <v>5.2</v>
      </c>
      <c r="D5054" s="29">
        <f t="shared" si="78"/>
        <v>1.3879981473396974E-4</v>
      </c>
    </row>
    <row r="5055" spans="2:4" x14ac:dyDescent="0.25">
      <c r="B5055" s="1">
        <v>37926</v>
      </c>
      <c r="C5055" s="30">
        <f>VLOOKUP(B5055,'רביות שנתיות'!B:C,2)</f>
        <v>5.2</v>
      </c>
      <c r="D5055" s="29">
        <f t="shared" si="78"/>
        <v>1.3879981473396974E-4</v>
      </c>
    </row>
    <row r="5056" spans="2:4" x14ac:dyDescent="0.25">
      <c r="B5056" s="1">
        <v>37927</v>
      </c>
      <c r="C5056" s="30">
        <f>VLOOKUP(B5056,'רביות שנתיות'!B:C,2)</f>
        <v>5.2</v>
      </c>
      <c r="D5056" s="29">
        <f t="shared" si="78"/>
        <v>1.3879981473396974E-4</v>
      </c>
    </row>
    <row r="5057" spans="2:4" x14ac:dyDescent="0.25">
      <c r="B5057" s="1">
        <v>37928</v>
      </c>
      <c r="C5057" s="30">
        <f>VLOOKUP(B5057,'רביות שנתיות'!B:C,2)</f>
        <v>5.2</v>
      </c>
      <c r="D5057" s="29">
        <f t="shared" si="78"/>
        <v>1.3879981473396974E-4</v>
      </c>
    </row>
    <row r="5058" spans="2:4" x14ac:dyDescent="0.25">
      <c r="B5058" s="1">
        <v>37929</v>
      </c>
      <c r="C5058" s="30">
        <f>VLOOKUP(B5058,'רביות שנתיות'!B:C,2)</f>
        <v>5.2</v>
      </c>
      <c r="D5058" s="29">
        <f t="shared" si="78"/>
        <v>1.3879981473396974E-4</v>
      </c>
    </row>
    <row r="5059" spans="2:4" x14ac:dyDescent="0.25">
      <c r="B5059" s="1">
        <v>37930</v>
      </c>
      <c r="C5059" s="30">
        <f>VLOOKUP(B5059,'רביות שנתיות'!B:C,2)</f>
        <v>5.2</v>
      </c>
      <c r="D5059" s="29">
        <f t="shared" si="78"/>
        <v>1.3879981473396974E-4</v>
      </c>
    </row>
    <row r="5060" spans="2:4" x14ac:dyDescent="0.25">
      <c r="B5060" s="1">
        <v>37931</v>
      </c>
      <c r="C5060" s="30">
        <f>VLOOKUP(B5060,'רביות שנתיות'!B:C,2)</f>
        <v>5.2</v>
      </c>
      <c r="D5060" s="29">
        <f t="shared" si="78"/>
        <v>1.3879981473396974E-4</v>
      </c>
    </row>
    <row r="5061" spans="2:4" x14ac:dyDescent="0.25">
      <c r="B5061" s="1">
        <v>37932</v>
      </c>
      <c r="C5061" s="30">
        <f>VLOOKUP(B5061,'רביות שנתיות'!B:C,2)</f>
        <v>5.2</v>
      </c>
      <c r="D5061" s="29">
        <f t="shared" ref="D5061:D5124" si="79">(1+C5061/100)^(1/365.25)-1</f>
        <v>1.3879981473396974E-4</v>
      </c>
    </row>
    <row r="5062" spans="2:4" x14ac:dyDescent="0.25">
      <c r="B5062" s="1">
        <v>37933</v>
      </c>
      <c r="C5062" s="30">
        <f>VLOOKUP(B5062,'רביות שנתיות'!B:C,2)</f>
        <v>5.2</v>
      </c>
      <c r="D5062" s="29">
        <f t="shared" si="79"/>
        <v>1.3879981473396974E-4</v>
      </c>
    </row>
    <row r="5063" spans="2:4" x14ac:dyDescent="0.25">
      <c r="B5063" s="1">
        <v>37934</v>
      </c>
      <c r="C5063" s="30">
        <f>VLOOKUP(B5063,'רביות שנתיות'!B:C,2)</f>
        <v>5.2</v>
      </c>
      <c r="D5063" s="29">
        <f t="shared" si="79"/>
        <v>1.3879981473396974E-4</v>
      </c>
    </row>
    <row r="5064" spans="2:4" x14ac:dyDescent="0.25">
      <c r="B5064" s="1">
        <v>37935</v>
      </c>
      <c r="C5064" s="30">
        <f>VLOOKUP(B5064,'רביות שנתיות'!B:C,2)</f>
        <v>5.2</v>
      </c>
      <c r="D5064" s="29">
        <f t="shared" si="79"/>
        <v>1.3879981473396974E-4</v>
      </c>
    </row>
    <row r="5065" spans="2:4" x14ac:dyDescent="0.25">
      <c r="B5065" s="1">
        <v>37936</v>
      </c>
      <c r="C5065" s="30">
        <f>VLOOKUP(B5065,'רביות שנתיות'!B:C,2)</f>
        <v>5.2</v>
      </c>
      <c r="D5065" s="29">
        <f t="shared" si="79"/>
        <v>1.3879981473396974E-4</v>
      </c>
    </row>
    <row r="5066" spans="2:4" x14ac:dyDescent="0.25">
      <c r="B5066" s="1">
        <v>37937</v>
      </c>
      <c r="C5066" s="30">
        <f>VLOOKUP(B5066,'רביות שנתיות'!B:C,2)</f>
        <v>5.2</v>
      </c>
      <c r="D5066" s="29">
        <f t="shared" si="79"/>
        <v>1.3879981473396974E-4</v>
      </c>
    </row>
    <row r="5067" spans="2:4" x14ac:dyDescent="0.25">
      <c r="B5067" s="1">
        <v>37938</v>
      </c>
      <c r="C5067" s="30">
        <f>VLOOKUP(B5067,'רביות שנתיות'!B:C,2)</f>
        <v>5.2</v>
      </c>
      <c r="D5067" s="29">
        <f t="shared" si="79"/>
        <v>1.3879981473396974E-4</v>
      </c>
    </row>
    <row r="5068" spans="2:4" x14ac:dyDescent="0.25">
      <c r="B5068" s="1">
        <v>37939</v>
      </c>
      <c r="C5068" s="30">
        <f>VLOOKUP(B5068,'רביות שנתיות'!B:C,2)</f>
        <v>5.2</v>
      </c>
      <c r="D5068" s="29">
        <f t="shared" si="79"/>
        <v>1.3879981473396974E-4</v>
      </c>
    </row>
    <row r="5069" spans="2:4" x14ac:dyDescent="0.25">
      <c r="B5069" s="1">
        <v>37940</v>
      </c>
      <c r="C5069" s="30">
        <f>VLOOKUP(B5069,'רביות שנתיות'!B:C,2)</f>
        <v>5.2</v>
      </c>
      <c r="D5069" s="29">
        <f t="shared" si="79"/>
        <v>1.3879981473396974E-4</v>
      </c>
    </row>
    <row r="5070" spans="2:4" x14ac:dyDescent="0.25">
      <c r="B5070" s="1">
        <v>37941</v>
      </c>
      <c r="C5070" s="30">
        <f>VLOOKUP(B5070,'רביות שנתיות'!B:C,2)</f>
        <v>5.2</v>
      </c>
      <c r="D5070" s="29">
        <f t="shared" si="79"/>
        <v>1.3879981473396974E-4</v>
      </c>
    </row>
    <row r="5071" spans="2:4" x14ac:dyDescent="0.25">
      <c r="B5071" s="1">
        <v>37942</v>
      </c>
      <c r="C5071" s="30">
        <f>VLOOKUP(B5071,'רביות שנתיות'!B:C,2)</f>
        <v>5.2</v>
      </c>
      <c r="D5071" s="29">
        <f t="shared" si="79"/>
        <v>1.3879981473396974E-4</v>
      </c>
    </row>
    <row r="5072" spans="2:4" x14ac:dyDescent="0.25">
      <c r="B5072" s="1">
        <v>37943</v>
      </c>
      <c r="C5072" s="30">
        <f>VLOOKUP(B5072,'רביות שנתיות'!B:C,2)</f>
        <v>5.2</v>
      </c>
      <c r="D5072" s="29">
        <f t="shared" si="79"/>
        <v>1.3879981473396974E-4</v>
      </c>
    </row>
    <row r="5073" spans="2:4" x14ac:dyDescent="0.25">
      <c r="B5073" s="1">
        <v>37944</v>
      </c>
      <c r="C5073" s="30">
        <f>VLOOKUP(B5073,'רביות שנתיות'!B:C,2)</f>
        <v>5.2</v>
      </c>
      <c r="D5073" s="29">
        <f t="shared" si="79"/>
        <v>1.3879981473396974E-4</v>
      </c>
    </row>
    <row r="5074" spans="2:4" x14ac:dyDescent="0.25">
      <c r="B5074" s="1">
        <v>37945</v>
      </c>
      <c r="C5074" s="30">
        <f>VLOOKUP(B5074,'רביות שנתיות'!B:C,2)</f>
        <v>5.2</v>
      </c>
      <c r="D5074" s="29">
        <f t="shared" si="79"/>
        <v>1.3879981473396974E-4</v>
      </c>
    </row>
    <row r="5075" spans="2:4" x14ac:dyDescent="0.25">
      <c r="B5075" s="1">
        <v>37946</v>
      </c>
      <c r="C5075" s="30">
        <f>VLOOKUP(B5075,'רביות שנתיות'!B:C,2)</f>
        <v>5.2</v>
      </c>
      <c r="D5075" s="29">
        <f t="shared" si="79"/>
        <v>1.3879981473396974E-4</v>
      </c>
    </row>
    <row r="5076" spans="2:4" x14ac:dyDescent="0.25">
      <c r="B5076" s="1">
        <v>37947</v>
      </c>
      <c r="C5076" s="30">
        <f>VLOOKUP(B5076,'רביות שנתיות'!B:C,2)</f>
        <v>5.2</v>
      </c>
      <c r="D5076" s="29">
        <f t="shared" si="79"/>
        <v>1.3879981473396974E-4</v>
      </c>
    </row>
    <row r="5077" spans="2:4" x14ac:dyDescent="0.25">
      <c r="B5077" s="1">
        <v>37948</v>
      </c>
      <c r="C5077" s="30">
        <f>VLOOKUP(B5077,'רביות שנתיות'!B:C,2)</f>
        <v>5.2</v>
      </c>
      <c r="D5077" s="29">
        <f t="shared" si="79"/>
        <v>1.3879981473396974E-4</v>
      </c>
    </row>
    <row r="5078" spans="2:4" x14ac:dyDescent="0.25">
      <c r="B5078" s="1">
        <v>37949</v>
      </c>
      <c r="C5078" s="30">
        <f>VLOOKUP(B5078,'רביות שנתיות'!B:C,2)</f>
        <v>5.2</v>
      </c>
      <c r="D5078" s="29">
        <f t="shared" si="79"/>
        <v>1.3879981473396974E-4</v>
      </c>
    </row>
    <row r="5079" spans="2:4" x14ac:dyDescent="0.25">
      <c r="B5079" s="1">
        <v>37950</v>
      </c>
      <c r="C5079" s="30">
        <f>VLOOKUP(B5079,'רביות שנתיות'!B:C,2)</f>
        <v>5.2</v>
      </c>
      <c r="D5079" s="29">
        <f t="shared" si="79"/>
        <v>1.3879981473396974E-4</v>
      </c>
    </row>
    <row r="5080" spans="2:4" x14ac:dyDescent="0.25">
      <c r="B5080" s="1">
        <v>37951</v>
      </c>
      <c r="C5080" s="30">
        <f>VLOOKUP(B5080,'רביות שנתיות'!B:C,2)</f>
        <v>5.2</v>
      </c>
      <c r="D5080" s="29">
        <f t="shared" si="79"/>
        <v>1.3879981473396974E-4</v>
      </c>
    </row>
    <row r="5081" spans="2:4" x14ac:dyDescent="0.25">
      <c r="B5081" s="1">
        <v>37952</v>
      </c>
      <c r="C5081" s="30">
        <f>VLOOKUP(B5081,'רביות שנתיות'!B:C,2)</f>
        <v>5.2</v>
      </c>
      <c r="D5081" s="29">
        <f t="shared" si="79"/>
        <v>1.3879981473396974E-4</v>
      </c>
    </row>
    <row r="5082" spans="2:4" x14ac:dyDescent="0.25">
      <c r="B5082" s="1">
        <v>37953</v>
      </c>
      <c r="C5082" s="30">
        <f>VLOOKUP(B5082,'רביות שנתיות'!B:C,2)</f>
        <v>5.2</v>
      </c>
      <c r="D5082" s="29">
        <f t="shared" si="79"/>
        <v>1.3879981473396974E-4</v>
      </c>
    </row>
    <row r="5083" spans="2:4" x14ac:dyDescent="0.25">
      <c r="B5083" s="1">
        <v>37954</v>
      </c>
      <c r="C5083" s="30">
        <f>VLOOKUP(B5083,'רביות שנתיות'!B:C,2)</f>
        <v>5.2</v>
      </c>
      <c r="D5083" s="29">
        <f t="shared" si="79"/>
        <v>1.3879981473396974E-4</v>
      </c>
    </row>
    <row r="5084" spans="2:4" x14ac:dyDescent="0.25">
      <c r="B5084" s="1">
        <v>37955</v>
      </c>
      <c r="C5084" s="30">
        <f>VLOOKUP(B5084,'רביות שנתיות'!B:C,2)</f>
        <v>5.2</v>
      </c>
      <c r="D5084" s="29">
        <f t="shared" si="79"/>
        <v>1.3879981473396974E-4</v>
      </c>
    </row>
    <row r="5085" spans="2:4" x14ac:dyDescent="0.25">
      <c r="B5085" s="1">
        <v>37956</v>
      </c>
      <c r="C5085" s="30">
        <f>VLOOKUP(B5085,'רביות שנתיות'!B:C,2)</f>
        <v>5.2</v>
      </c>
      <c r="D5085" s="29">
        <f t="shared" si="79"/>
        <v>1.3879981473396974E-4</v>
      </c>
    </row>
    <row r="5086" spans="2:4" x14ac:dyDescent="0.25">
      <c r="B5086" s="1">
        <v>37957</v>
      </c>
      <c r="C5086" s="30">
        <f>VLOOKUP(B5086,'רביות שנתיות'!B:C,2)</f>
        <v>5.2</v>
      </c>
      <c r="D5086" s="29">
        <f t="shared" si="79"/>
        <v>1.3879981473396974E-4</v>
      </c>
    </row>
    <row r="5087" spans="2:4" x14ac:dyDescent="0.25">
      <c r="B5087" s="1">
        <v>37958</v>
      </c>
      <c r="C5087" s="30">
        <f>VLOOKUP(B5087,'רביות שנתיות'!B:C,2)</f>
        <v>5.2</v>
      </c>
      <c r="D5087" s="29">
        <f t="shared" si="79"/>
        <v>1.3879981473396974E-4</v>
      </c>
    </row>
    <row r="5088" spans="2:4" x14ac:dyDescent="0.25">
      <c r="B5088" s="1">
        <v>37959</v>
      </c>
      <c r="C5088" s="30">
        <f>VLOOKUP(B5088,'רביות שנתיות'!B:C,2)</f>
        <v>5.2</v>
      </c>
      <c r="D5088" s="29">
        <f t="shared" si="79"/>
        <v>1.3879981473396974E-4</v>
      </c>
    </row>
    <row r="5089" spans="2:4" x14ac:dyDescent="0.25">
      <c r="B5089" s="1">
        <v>37960</v>
      </c>
      <c r="C5089" s="30">
        <f>VLOOKUP(B5089,'רביות שנתיות'!B:C,2)</f>
        <v>5.2</v>
      </c>
      <c r="D5089" s="29">
        <f t="shared" si="79"/>
        <v>1.3879981473396974E-4</v>
      </c>
    </row>
    <row r="5090" spans="2:4" x14ac:dyDescent="0.25">
      <c r="B5090" s="1">
        <v>37961</v>
      </c>
      <c r="C5090" s="30">
        <f>VLOOKUP(B5090,'רביות שנתיות'!B:C,2)</f>
        <v>5.2</v>
      </c>
      <c r="D5090" s="29">
        <f t="shared" si="79"/>
        <v>1.3879981473396974E-4</v>
      </c>
    </row>
    <row r="5091" spans="2:4" x14ac:dyDescent="0.25">
      <c r="B5091" s="1">
        <v>37962</v>
      </c>
      <c r="C5091" s="30">
        <f>VLOOKUP(B5091,'רביות שנתיות'!B:C,2)</f>
        <v>5.2</v>
      </c>
      <c r="D5091" s="29">
        <f t="shared" si="79"/>
        <v>1.3879981473396974E-4</v>
      </c>
    </row>
    <row r="5092" spans="2:4" x14ac:dyDescent="0.25">
      <c r="B5092" s="1">
        <v>37963</v>
      </c>
      <c r="C5092" s="30">
        <f>VLOOKUP(B5092,'רביות שנתיות'!B:C,2)</f>
        <v>5.2</v>
      </c>
      <c r="D5092" s="29">
        <f t="shared" si="79"/>
        <v>1.3879981473396974E-4</v>
      </c>
    </row>
    <row r="5093" spans="2:4" x14ac:dyDescent="0.25">
      <c r="B5093" s="1">
        <v>37964</v>
      </c>
      <c r="C5093" s="30">
        <f>VLOOKUP(B5093,'רביות שנתיות'!B:C,2)</f>
        <v>5.2</v>
      </c>
      <c r="D5093" s="29">
        <f t="shared" si="79"/>
        <v>1.3879981473396974E-4</v>
      </c>
    </row>
    <row r="5094" spans="2:4" x14ac:dyDescent="0.25">
      <c r="B5094" s="1">
        <v>37965</v>
      </c>
      <c r="C5094" s="30">
        <f>VLOOKUP(B5094,'רביות שנתיות'!B:C,2)</f>
        <v>5.2</v>
      </c>
      <c r="D5094" s="29">
        <f t="shared" si="79"/>
        <v>1.3879981473396974E-4</v>
      </c>
    </row>
    <row r="5095" spans="2:4" x14ac:dyDescent="0.25">
      <c r="B5095" s="1">
        <v>37966</v>
      </c>
      <c r="C5095" s="30">
        <f>VLOOKUP(B5095,'רביות שנתיות'!B:C,2)</f>
        <v>5.2</v>
      </c>
      <c r="D5095" s="29">
        <f t="shared" si="79"/>
        <v>1.3879981473396974E-4</v>
      </c>
    </row>
    <row r="5096" spans="2:4" x14ac:dyDescent="0.25">
      <c r="B5096" s="1">
        <v>37967</v>
      </c>
      <c r="C5096" s="30">
        <f>VLOOKUP(B5096,'רביות שנתיות'!B:C,2)</f>
        <v>5.2</v>
      </c>
      <c r="D5096" s="29">
        <f t="shared" si="79"/>
        <v>1.3879981473396974E-4</v>
      </c>
    </row>
    <row r="5097" spans="2:4" x14ac:dyDescent="0.25">
      <c r="B5097" s="1">
        <v>37968</v>
      </c>
      <c r="C5097" s="30">
        <f>VLOOKUP(B5097,'רביות שנתיות'!B:C,2)</f>
        <v>5.2</v>
      </c>
      <c r="D5097" s="29">
        <f t="shared" si="79"/>
        <v>1.3879981473396974E-4</v>
      </c>
    </row>
    <row r="5098" spans="2:4" x14ac:dyDescent="0.25">
      <c r="B5098" s="1">
        <v>37969</v>
      </c>
      <c r="C5098" s="30">
        <f>VLOOKUP(B5098,'רביות שנתיות'!B:C,2)</f>
        <v>5.2</v>
      </c>
      <c r="D5098" s="29">
        <f t="shared" si="79"/>
        <v>1.3879981473396974E-4</v>
      </c>
    </row>
    <row r="5099" spans="2:4" x14ac:dyDescent="0.25">
      <c r="B5099" s="1">
        <v>37970</v>
      </c>
      <c r="C5099" s="30">
        <f>VLOOKUP(B5099,'רביות שנתיות'!B:C,2)</f>
        <v>5.2</v>
      </c>
      <c r="D5099" s="29">
        <f t="shared" si="79"/>
        <v>1.3879981473396974E-4</v>
      </c>
    </row>
    <row r="5100" spans="2:4" x14ac:dyDescent="0.25">
      <c r="B5100" s="1">
        <v>37971</v>
      </c>
      <c r="C5100" s="30">
        <f>VLOOKUP(B5100,'רביות שנתיות'!B:C,2)</f>
        <v>5.2</v>
      </c>
      <c r="D5100" s="29">
        <f t="shared" si="79"/>
        <v>1.3879981473396974E-4</v>
      </c>
    </row>
    <row r="5101" spans="2:4" x14ac:dyDescent="0.25">
      <c r="B5101" s="1">
        <v>37972</v>
      </c>
      <c r="C5101" s="30">
        <f>VLOOKUP(B5101,'רביות שנתיות'!B:C,2)</f>
        <v>5.2</v>
      </c>
      <c r="D5101" s="29">
        <f t="shared" si="79"/>
        <v>1.3879981473396974E-4</v>
      </c>
    </row>
    <row r="5102" spans="2:4" x14ac:dyDescent="0.25">
      <c r="B5102" s="1">
        <v>37973</v>
      </c>
      <c r="C5102" s="30">
        <f>VLOOKUP(B5102,'רביות שנתיות'!B:C,2)</f>
        <v>5.2</v>
      </c>
      <c r="D5102" s="29">
        <f t="shared" si="79"/>
        <v>1.3879981473396974E-4</v>
      </c>
    </row>
    <row r="5103" spans="2:4" x14ac:dyDescent="0.25">
      <c r="B5103" s="1">
        <v>37974</v>
      </c>
      <c r="C5103" s="30">
        <f>VLOOKUP(B5103,'רביות שנתיות'!B:C,2)</f>
        <v>5.2</v>
      </c>
      <c r="D5103" s="29">
        <f t="shared" si="79"/>
        <v>1.3879981473396974E-4</v>
      </c>
    </row>
    <row r="5104" spans="2:4" x14ac:dyDescent="0.25">
      <c r="B5104" s="1">
        <v>37975</v>
      </c>
      <c r="C5104" s="30">
        <f>VLOOKUP(B5104,'רביות שנתיות'!B:C,2)</f>
        <v>5.2</v>
      </c>
      <c r="D5104" s="29">
        <f t="shared" si="79"/>
        <v>1.3879981473396974E-4</v>
      </c>
    </row>
    <row r="5105" spans="2:4" x14ac:dyDescent="0.25">
      <c r="B5105" s="1">
        <v>37976</v>
      </c>
      <c r="C5105" s="30">
        <f>VLOOKUP(B5105,'רביות שנתיות'!B:C,2)</f>
        <v>5.2</v>
      </c>
      <c r="D5105" s="29">
        <f t="shared" si="79"/>
        <v>1.3879981473396974E-4</v>
      </c>
    </row>
    <row r="5106" spans="2:4" x14ac:dyDescent="0.25">
      <c r="B5106" s="1">
        <v>37977</v>
      </c>
      <c r="C5106" s="30">
        <f>VLOOKUP(B5106,'רביות שנתיות'!B:C,2)</f>
        <v>5.2</v>
      </c>
      <c r="D5106" s="29">
        <f t="shared" si="79"/>
        <v>1.3879981473396974E-4</v>
      </c>
    </row>
    <row r="5107" spans="2:4" x14ac:dyDescent="0.25">
      <c r="B5107" s="1">
        <v>37978</v>
      </c>
      <c r="C5107" s="30">
        <f>VLOOKUP(B5107,'רביות שנתיות'!B:C,2)</f>
        <v>5.2</v>
      </c>
      <c r="D5107" s="29">
        <f t="shared" si="79"/>
        <v>1.3879981473396974E-4</v>
      </c>
    </row>
    <row r="5108" spans="2:4" x14ac:dyDescent="0.25">
      <c r="B5108" s="1">
        <v>37979</v>
      </c>
      <c r="C5108" s="30">
        <f>VLOOKUP(B5108,'רביות שנתיות'!B:C,2)</f>
        <v>5.2</v>
      </c>
      <c r="D5108" s="29">
        <f t="shared" si="79"/>
        <v>1.3879981473396974E-4</v>
      </c>
    </row>
    <row r="5109" spans="2:4" x14ac:dyDescent="0.25">
      <c r="B5109" s="1">
        <v>37980</v>
      </c>
      <c r="C5109" s="30">
        <f>VLOOKUP(B5109,'רביות שנתיות'!B:C,2)</f>
        <v>5.2</v>
      </c>
      <c r="D5109" s="29">
        <f t="shared" si="79"/>
        <v>1.3879981473396974E-4</v>
      </c>
    </row>
    <row r="5110" spans="2:4" x14ac:dyDescent="0.25">
      <c r="B5110" s="1">
        <v>37981</v>
      </c>
      <c r="C5110" s="30">
        <f>VLOOKUP(B5110,'רביות שנתיות'!B:C,2)</f>
        <v>5.2</v>
      </c>
      <c r="D5110" s="29">
        <f t="shared" si="79"/>
        <v>1.3879981473396974E-4</v>
      </c>
    </row>
    <row r="5111" spans="2:4" x14ac:dyDescent="0.25">
      <c r="B5111" s="1">
        <v>37982</v>
      </c>
      <c r="C5111" s="30">
        <f>VLOOKUP(B5111,'רביות שנתיות'!B:C,2)</f>
        <v>5.2</v>
      </c>
      <c r="D5111" s="29">
        <f t="shared" si="79"/>
        <v>1.3879981473396974E-4</v>
      </c>
    </row>
    <row r="5112" spans="2:4" x14ac:dyDescent="0.25">
      <c r="B5112" s="1">
        <v>37983</v>
      </c>
      <c r="C5112" s="30">
        <f>VLOOKUP(B5112,'רביות שנתיות'!B:C,2)</f>
        <v>5.2</v>
      </c>
      <c r="D5112" s="29">
        <f t="shared" si="79"/>
        <v>1.3879981473396974E-4</v>
      </c>
    </row>
    <row r="5113" spans="2:4" x14ac:dyDescent="0.25">
      <c r="B5113" s="1">
        <v>37984</v>
      </c>
      <c r="C5113" s="30">
        <f>VLOOKUP(B5113,'רביות שנתיות'!B:C,2)</f>
        <v>5.2</v>
      </c>
      <c r="D5113" s="29">
        <f t="shared" si="79"/>
        <v>1.3879981473396974E-4</v>
      </c>
    </row>
    <row r="5114" spans="2:4" x14ac:dyDescent="0.25">
      <c r="B5114" s="1">
        <v>37985</v>
      </c>
      <c r="C5114" s="30">
        <f>VLOOKUP(B5114,'רביות שנתיות'!B:C,2)</f>
        <v>5.2</v>
      </c>
      <c r="D5114" s="29">
        <f t="shared" si="79"/>
        <v>1.3879981473396974E-4</v>
      </c>
    </row>
    <row r="5115" spans="2:4" x14ac:dyDescent="0.25">
      <c r="B5115" s="1">
        <v>37986</v>
      </c>
      <c r="C5115" s="30">
        <f>VLOOKUP(B5115,'רביות שנתיות'!B:C,2)</f>
        <v>5.2</v>
      </c>
      <c r="D5115" s="29">
        <f t="shared" si="79"/>
        <v>1.3879981473396974E-4</v>
      </c>
    </row>
    <row r="5116" spans="2:4" x14ac:dyDescent="0.25">
      <c r="B5116" s="1">
        <v>37987</v>
      </c>
      <c r="C5116" s="30">
        <f>VLOOKUP(B5116,'רביות שנתיות'!B:C,2)</f>
        <v>5.0999999999999996</v>
      </c>
      <c r="D5116" s="29">
        <f t="shared" si="79"/>
        <v>1.3619569924006036E-4</v>
      </c>
    </row>
    <row r="5117" spans="2:4" x14ac:dyDescent="0.25">
      <c r="B5117" s="1">
        <v>37988</v>
      </c>
      <c r="C5117" s="30">
        <f>VLOOKUP(B5117,'רביות שנתיות'!B:C,2)</f>
        <v>5.0999999999999996</v>
      </c>
      <c r="D5117" s="29">
        <f t="shared" si="79"/>
        <v>1.3619569924006036E-4</v>
      </c>
    </row>
    <row r="5118" spans="2:4" x14ac:dyDescent="0.25">
      <c r="B5118" s="1">
        <v>37989</v>
      </c>
      <c r="C5118" s="30">
        <f>VLOOKUP(B5118,'רביות שנתיות'!B:C,2)</f>
        <v>5.0999999999999996</v>
      </c>
      <c r="D5118" s="29">
        <f t="shared" si="79"/>
        <v>1.3619569924006036E-4</v>
      </c>
    </row>
    <row r="5119" spans="2:4" x14ac:dyDescent="0.25">
      <c r="B5119" s="1">
        <v>37990</v>
      </c>
      <c r="C5119" s="30">
        <f>VLOOKUP(B5119,'רביות שנתיות'!B:C,2)</f>
        <v>5.0999999999999996</v>
      </c>
      <c r="D5119" s="29">
        <f t="shared" si="79"/>
        <v>1.3619569924006036E-4</v>
      </c>
    </row>
    <row r="5120" spans="2:4" x14ac:dyDescent="0.25">
      <c r="B5120" s="1">
        <v>37991</v>
      </c>
      <c r="C5120" s="30">
        <f>VLOOKUP(B5120,'רביות שנתיות'!B:C,2)</f>
        <v>5.0999999999999996</v>
      </c>
      <c r="D5120" s="29">
        <f t="shared" si="79"/>
        <v>1.3619569924006036E-4</v>
      </c>
    </row>
    <row r="5121" spans="2:4" x14ac:dyDescent="0.25">
      <c r="B5121" s="1">
        <v>37992</v>
      </c>
      <c r="C5121" s="30">
        <f>VLOOKUP(B5121,'רביות שנתיות'!B:C,2)</f>
        <v>5.0999999999999996</v>
      </c>
      <c r="D5121" s="29">
        <f t="shared" si="79"/>
        <v>1.3619569924006036E-4</v>
      </c>
    </row>
    <row r="5122" spans="2:4" x14ac:dyDescent="0.25">
      <c r="B5122" s="1">
        <v>37993</v>
      </c>
      <c r="C5122" s="30">
        <f>VLOOKUP(B5122,'רביות שנתיות'!B:C,2)</f>
        <v>5.0999999999999996</v>
      </c>
      <c r="D5122" s="29">
        <f t="shared" si="79"/>
        <v>1.3619569924006036E-4</v>
      </c>
    </row>
    <row r="5123" spans="2:4" x14ac:dyDescent="0.25">
      <c r="B5123" s="1">
        <v>37994</v>
      </c>
      <c r="C5123" s="30">
        <f>VLOOKUP(B5123,'רביות שנתיות'!B:C,2)</f>
        <v>5.0999999999999996</v>
      </c>
      <c r="D5123" s="29">
        <f t="shared" si="79"/>
        <v>1.3619569924006036E-4</v>
      </c>
    </row>
    <row r="5124" spans="2:4" x14ac:dyDescent="0.25">
      <c r="B5124" s="1">
        <v>37995</v>
      </c>
      <c r="C5124" s="30">
        <f>VLOOKUP(B5124,'רביות שנתיות'!B:C,2)</f>
        <v>5.0999999999999996</v>
      </c>
      <c r="D5124" s="29">
        <f t="shared" si="79"/>
        <v>1.3619569924006036E-4</v>
      </c>
    </row>
    <row r="5125" spans="2:4" x14ac:dyDescent="0.25">
      <c r="B5125" s="1">
        <v>37996</v>
      </c>
      <c r="C5125" s="30">
        <f>VLOOKUP(B5125,'רביות שנתיות'!B:C,2)</f>
        <v>5.0999999999999996</v>
      </c>
      <c r="D5125" s="29">
        <f t="shared" ref="D5125:D5188" si="80">(1+C5125/100)^(1/365.25)-1</f>
        <v>1.3619569924006036E-4</v>
      </c>
    </row>
    <row r="5126" spans="2:4" x14ac:dyDescent="0.25">
      <c r="B5126" s="1">
        <v>37997</v>
      </c>
      <c r="C5126" s="30">
        <f>VLOOKUP(B5126,'רביות שנתיות'!B:C,2)</f>
        <v>5.0999999999999996</v>
      </c>
      <c r="D5126" s="29">
        <f t="shared" si="80"/>
        <v>1.3619569924006036E-4</v>
      </c>
    </row>
    <row r="5127" spans="2:4" x14ac:dyDescent="0.25">
      <c r="B5127" s="1">
        <v>37998</v>
      </c>
      <c r="C5127" s="30">
        <f>VLOOKUP(B5127,'רביות שנתיות'!B:C,2)</f>
        <v>5.0999999999999996</v>
      </c>
      <c r="D5127" s="29">
        <f t="shared" si="80"/>
        <v>1.3619569924006036E-4</v>
      </c>
    </row>
    <row r="5128" spans="2:4" x14ac:dyDescent="0.25">
      <c r="B5128" s="1">
        <v>37999</v>
      </c>
      <c r="C5128" s="30">
        <f>VLOOKUP(B5128,'רביות שנתיות'!B:C,2)</f>
        <v>5.0999999999999996</v>
      </c>
      <c r="D5128" s="29">
        <f t="shared" si="80"/>
        <v>1.3619569924006036E-4</v>
      </c>
    </row>
    <row r="5129" spans="2:4" x14ac:dyDescent="0.25">
      <c r="B5129" s="1">
        <v>38000</v>
      </c>
      <c r="C5129" s="30">
        <f>VLOOKUP(B5129,'רביות שנתיות'!B:C,2)</f>
        <v>5.0999999999999996</v>
      </c>
      <c r="D5129" s="29">
        <f t="shared" si="80"/>
        <v>1.3619569924006036E-4</v>
      </c>
    </row>
    <row r="5130" spans="2:4" x14ac:dyDescent="0.25">
      <c r="B5130" s="1">
        <v>38001</v>
      </c>
      <c r="C5130" s="30">
        <f>VLOOKUP(B5130,'רביות שנתיות'!B:C,2)</f>
        <v>5.0999999999999996</v>
      </c>
      <c r="D5130" s="29">
        <f t="shared" si="80"/>
        <v>1.3619569924006036E-4</v>
      </c>
    </row>
    <row r="5131" spans="2:4" x14ac:dyDescent="0.25">
      <c r="B5131" s="1">
        <v>38002</v>
      </c>
      <c r="C5131" s="30">
        <f>VLOOKUP(B5131,'רביות שנתיות'!B:C,2)</f>
        <v>5.0999999999999996</v>
      </c>
      <c r="D5131" s="29">
        <f t="shared" si="80"/>
        <v>1.3619569924006036E-4</v>
      </c>
    </row>
    <row r="5132" spans="2:4" x14ac:dyDescent="0.25">
      <c r="B5132" s="1">
        <v>38003</v>
      </c>
      <c r="C5132" s="30">
        <f>VLOOKUP(B5132,'רביות שנתיות'!B:C,2)</f>
        <v>5.0999999999999996</v>
      </c>
      <c r="D5132" s="29">
        <f t="shared" si="80"/>
        <v>1.3619569924006036E-4</v>
      </c>
    </row>
    <row r="5133" spans="2:4" x14ac:dyDescent="0.25">
      <c r="B5133" s="1">
        <v>38004</v>
      </c>
      <c r="C5133" s="30">
        <f>VLOOKUP(B5133,'רביות שנתיות'!B:C,2)</f>
        <v>5.0999999999999996</v>
      </c>
      <c r="D5133" s="29">
        <f t="shared" si="80"/>
        <v>1.3619569924006036E-4</v>
      </c>
    </row>
    <row r="5134" spans="2:4" x14ac:dyDescent="0.25">
      <c r="B5134" s="1">
        <v>38005</v>
      </c>
      <c r="C5134" s="30">
        <f>VLOOKUP(B5134,'רביות שנתיות'!B:C,2)</f>
        <v>5.0999999999999996</v>
      </c>
      <c r="D5134" s="29">
        <f t="shared" si="80"/>
        <v>1.3619569924006036E-4</v>
      </c>
    </row>
    <row r="5135" spans="2:4" x14ac:dyDescent="0.25">
      <c r="B5135" s="1">
        <v>38006</v>
      </c>
      <c r="C5135" s="30">
        <f>VLOOKUP(B5135,'רביות שנתיות'!B:C,2)</f>
        <v>5.0999999999999996</v>
      </c>
      <c r="D5135" s="29">
        <f t="shared" si="80"/>
        <v>1.3619569924006036E-4</v>
      </c>
    </row>
    <row r="5136" spans="2:4" x14ac:dyDescent="0.25">
      <c r="B5136" s="1">
        <v>38007</v>
      </c>
      <c r="C5136" s="30">
        <f>VLOOKUP(B5136,'רביות שנתיות'!B:C,2)</f>
        <v>5.0999999999999996</v>
      </c>
      <c r="D5136" s="29">
        <f t="shared" si="80"/>
        <v>1.3619569924006036E-4</v>
      </c>
    </row>
    <row r="5137" spans="2:4" x14ac:dyDescent="0.25">
      <c r="B5137" s="1">
        <v>38008</v>
      </c>
      <c r="C5137" s="30">
        <f>VLOOKUP(B5137,'רביות שנתיות'!B:C,2)</f>
        <v>5.0999999999999996</v>
      </c>
      <c r="D5137" s="29">
        <f t="shared" si="80"/>
        <v>1.3619569924006036E-4</v>
      </c>
    </row>
    <row r="5138" spans="2:4" x14ac:dyDescent="0.25">
      <c r="B5138" s="1">
        <v>38009</v>
      </c>
      <c r="C5138" s="30">
        <f>VLOOKUP(B5138,'רביות שנתיות'!B:C,2)</f>
        <v>5.0999999999999996</v>
      </c>
      <c r="D5138" s="29">
        <f t="shared" si="80"/>
        <v>1.3619569924006036E-4</v>
      </c>
    </row>
    <row r="5139" spans="2:4" x14ac:dyDescent="0.25">
      <c r="B5139" s="1">
        <v>38010</v>
      </c>
      <c r="C5139" s="30">
        <f>VLOOKUP(B5139,'רביות שנתיות'!B:C,2)</f>
        <v>5.0999999999999996</v>
      </c>
      <c r="D5139" s="29">
        <f t="shared" si="80"/>
        <v>1.3619569924006036E-4</v>
      </c>
    </row>
    <row r="5140" spans="2:4" x14ac:dyDescent="0.25">
      <c r="B5140" s="1">
        <v>38011</v>
      </c>
      <c r="C5140" s="30">
        <f>VLOOKUP(B5140,'רביות שנתיות'!B:C,2)</f>
        <v>5.0999999999999996</v>
      </c>
      <c r="D5140" s="29">
        <f t="shared" si="80"/>
        <v>1.3619569924006036E-4</v>
      </c>
    </row>
    <row r="5141" spans="2:4" x14ac:dyDescent="0.25">
      <c r="B5141" s="1">
        <v>38012</v>
      </c>
      <c r="C5141" s="30">
        <f>VLOOKUP(B5141,'רביות שנתיות'!B:C,2)</f>
        <v>5.0999999999999996</v>
      </c>
      <c r="D5141" s="29">
        <f t="shared" si="80"/>
        <v>1.3619569924006036E-4</v>
      </c>
    </row>
    <row r="5142" spans="2:4" x14ac:dyDescent="0.25">
      <c r="B5142" s="1">
        <v>38013</v>
      </c>
      <c r="C5142" s="30">
        <f>VLOOKUP(B5142,'רביות שנתיות'!B:C,2)</f>
        <v>5.0999999999999996</v>
      </c>
      <c r="D5142" s="29">
        <f t="shared" si="80"/>
        <v>1.3619569924006036E-4</v>
      </c>
    </row>
    <row r="5143" spans="2:4" x14ac:dyDescent="0.25">
      <c r="B5143" s="1">
        <v>38014</v>
      </c>
      <c r="C5143" s="30">
        <f>VLOOKUP(B5143,'רביות שנתיות'!B:C,2)</f>
        <v>5.0999999999999996</v>
      </c>
      <c r="D5143" s="29">
        <f t="shared" si="80"/>
        <v>1.3619569924006036E-4</v>
      </c>
    </row>
    <row r="5144" spans="2:4" x14ac:dyDescent="0.25">
      <c r="B5144" s="1">
        <v>38015</v>
      </c>
      <c r="C5144" s="30">
        <f>VLOOKUP(B5144,'רביות שנתיות'!B:C,2)</f>
        <v>5.0999999999999996</v>
      </c>
      <c r="D5144" s="29">
        <f t="shared" si="80"/>
        <v>1.3619569924006036E-4</v>
      </c>
    </row>
    <row r="5145" spans="2:4" x14ac:dyDescent="0.25">
      <c r="B5145" s="1">
        <v>38016</v>
      </c>
      <c r="C5145" s="30">
        <f>VLOOKUP(B5145,'רביות שנתיות'!B:C,2)</f>
        <v>5.0999999999999996</v>
      </c>
      <c r="D5145" s="29">
        <f t="shared" si="80"/>
        <v>1.3619569924006036E-4</v>
      </c>
    </row>
    <row r="5146" spans="2:4" x14ac:dyDescent="0.25">
      <c r="B5146" s="1">
        <v>38017</v>
      </c>
      <c r="C5146" s="30">
        <f>VLOOKUP(B5146,'רביות שנתיות'!B:C,2)</f>
        <v>5.0999999999999996</v>
      </c>
      <c r="D5146" s="29">
        <f t="shared" si="80"/>
        <v>1.3619569924006036E-4</v>
      </c>
    </row>
    <row r="5147" spans="2:4" x14ac:dyDescent="0.25">
      <c r="B5147" s="1">
        <v>38018</v>
      </c>
      <c r="C5147" s="30">
        <f>VLOOKUP(B5147,'רביות שנתיות'!B:C,2)</f>
        <v>5.0999999999999996</v>
      </c>
      <c r="D5147" s="29">
        <f t="shared" si="80"/>
        <v>1.3619569924006036E-4</v>
      </c>
    </row>
    <row r="5148" spans="2:4" x14ac:dyDescent="0.25">
      <c r="B5148" s="1">
        <v>38019</v>
      </c>
      <c r="C5148" s="30">
        <f>VLOOKUP(B5148,'רביות שנתיות'!B:C,2)</f>
        <v>5.0999999999999996</v>
      </c>
      <c r="D5148" s="29">
        <f t="shared" si="80"/>
        <v>1.3619569924006036E-4</v>
      </c>
    </row>
    <row r="5149" spans="2:4" x14ac:dyDescent="0.25">
      <c r="B5149" s="1">
        <v>38020</v>
      </c>
      <c r="C5149" s="30">
        <f>VLOOKUP(B5149,'רביות שנתיות'!B:C,2)</f>
        <v>5.0999999999999996</v>
      </c>
      <c r="D5149" s="29">
        <f t="shared" si="80"/>
        <v>1.3619569924006036E-4</v>
      </c>
    </row>
    <row r="5150" spans="2:4" x14ac:dyDescent="0.25">
      <c r="B5150" s="1">
        <v>38021</v>
      </c>
      <c r="C5150" s="30">
        <f>VLOOKUP(B5150,'רביות שנתיות'!B:C,2)</f>
        <v>5.0999999999999996</v>
      </c>
      <c r="D5150" s="29">
        <f t="shared" si="80"/>
        <v>1.3619569924006036E-4</v>
      </c>
    </row>
    <row r="5151" spans="2:4" x14ac:dyDescent="0.25">
      <c r="B5151" s="1">
        <v>38022</v>
      </c>
      <c r="C5151" s="30">
        <f>VLOOKUP(B5151,'רביות שנתיות'!B:C,2)</f>
        <v>5.0999999999999996</v>
      </c>
      <c r="D5151" s="29">
        <f t="shared" si="80"/>
        <v>1.3619569924006036E-4</v>
      </c>
    </row>
    <row r="5152" spans="2:4" x14ac:dyDescent="0.25">
      <c r="B5152" s="1">
        <v>38023</v>
      </c>
      <c r="C5152" s="30">
        <f>VLOOKUP(B5152,'רביות שנתיות'!B:C,2)</f>
        <v>5.0999999999999996</v>
      </c>
      <c r="D5152" s="29">
        <f t="shared" si="80"/>
        <v>1.3619569924006036E-4</v>
      </c>
    </row>
    <row r="5153" spans="2:4" x14ac:dyDescent="0.25">
      <c r="B5153" s="1">
        <v>38024</v>
      </c>
      <c r="C5153" s="30">
        <f>VLOOKUP(B5153,'רביות שנתיות'!B:C,2)</f>
        <v>5.0999999999999996</v>
      </c>
      <c r="D5153" s="29">
        <f t="shared" si="80"/>
        <v>1.3619569924006036E-4</v>
      </c>
    </row>
    <row r="5154" spans="2:4" x14ac:dyDescent="0.25">
      <c r="B5154" s="1">
        <v>38025</v>
      </c>
      <c r="C5154" s="30">
        <f>VLOOKUP(B5154,'רביות שנתיות'!B:C,2)</f>
        <v>5.0999999999999996</v>
      </c>
      <c r="D5154" s="29">
        <f t="shared" si="80"/>
        <v>1.3619569924006036E-4</v>
      </c>
    </row>
    <row r="5155" spans="2:4" x14ac:dyDescent="0.25">
      <c r="B5155" s="1">
        <v>38026</v>
      </c>
      <c r="C5155" s="30">
        <f>VLOOKUP(B5155,'רביות שנתיות'!B:C,2)</f>
        <v>5.0999999999999996</v>
      </c>
      <c r="D5155" s="29">
        <f t="shared" si="80"/>
        <v>1.3619569924006036E-4</v>
      </c>
    </row>
    <row r="5156" spans="2:4" x14ac:dyDescent="0.25">
      <c r="B5156" s="1">
        <v>38027</v>
      </c>
      <c r="C5156" s="30">
        <f>VLOOKUP(B5156,'רביות שנתיות'!B:C,2)</f>
        <v>5.0999999999999996</v>
      </c>
      <c r="D5156" s="29">
        <f t="shared" si="80"/>
        <v>1.3619569924006036E-4</v>
      </c>
    </row>
    <row r="5157" spans="2:4" x14ac:dyDescent="0.25">
      <c r="B5157" s="1">
        <v>38028</v>
      </c>
      <c r="C5157" s="30">
        <f>VLOOKUP(B5157,'רביות שנתיות'!B:C,2)</f>
        <v>5.0999999999999996</v>
      </c>
      <c r="D5157" s="29">
        <f t="shared" si="80"/>
        <v>1.3619569924006036E-4</v>
      </c>
    </row>
    <row r="5158" spans="2:4" x14ac:dyDescent="0.25">
      <c r="B5158" s="1">
        <v>38029</v>
      </c>
      <c r="C5158" s="30">
        <f>VLOOKUP(B5158,'רביות שנתיות'!B:C,2)</f>
        <v>5.0999999999999996</v>
      </c>
      <c r="D5158" s="29">
        <f t="shared" si="80"/>
        <v>1.3619569924006036E-4</v>
      </c>
    </row>
    <row r="5159" spans="2:4" x14ac:dyDescent="0.25">
      <c r="B5159" s="1">
        <v>38030</v>
      </c>
      <c r="C5159" s="30">
        <f>VLOOKUP(B5159,'רביות שנתיות'!B:C,2)</f>
        <v>5.0999999999999996</v>
      </c>
      <c r="D5159" s="29">
        <f t="shared" si="80"/>
        <v>1.3619569924006036E-4</v>
      </c>
    </row>
    <row r="5160" spans="2:4" x14ac:dyDescent="0.25">
      <c r="B5160" s="1">
        <v>38031</v>
      </c>
      <c r="C5160" s="30">
        <f>VLOOKUP(B5160,'רביות שנתיות'!B:C,2)</f>
        <v>5.0999999999999996</v>
      </c>
      <c r="D5160" s="29">
        <f t="shared" si="80"/>
        <v>1.3619569924006036E-4</v>
      </c>
    </row>
    <row r="5161" spans="2:4" x14ac:dyDescent="0.25">
      <c r="B5161" s="1">
        <v>38032</v>
      </c>
      <c r="C5161" s="30">
        <f>VLOOKUP(B5161,'רביות שנתיות'!B:C,2)</f>
        <v>5.0999999999999996</v>
      </c>
      <c r="D5161" s="29">
        <f t="shared" si="80"/>
        <v>1.3619569924006036E-4</v>
      </c>
    </row>
    <row r="5162" spans="2:4" x14ac:dyDescent="0.25">
      <c r="B5162" s="1">
        <v>38033</v>
      </c>
      <c r="C5162" s="30">
        <f>VLOOKUP(B5162,'רביות שנתיות'!B:C,2)</f>
        <v>5.0999999999999996</v>
      </c>
      <c r="D5162" s="29">
        <f t="shared" si="80"/>
        <v>1.3619569924006036E-4</v>
      </c>
    </row>
    <row r="5163" spans="2:4" x14ac:dyDescent="0.25">
      <c r="B5163" s="1">
        <v>38034</v>
      </c>
      <c r="C5163" s="30">
        <f>VLOOKUP(B5163,'רביות שנתיות'!B:C,2)</f>
        <v>5.0999999999999996</v>
      </c>
      <c r="D5163" s="29">
        <f t="shared" si="80"/>
        <v>1.3619569924006036E-4</v>
      </c>
    </row>
    <row r="5164" spans="2:4" x14ac:dyDescent="0.25">
      <c r="B5164" s="1">
        <v>38035</v>
      </c>
      <c r="C5164" s="30">
        <f>VLOOKUP(B5164,'רביות שנתיות'!B:C,2)</f>
        <v>5.0999999999999996</v>
      </c>
      <c r="D5164" s="29">
        <f t="shared" si="80"/>
        <v>1.3619569924006036E-4</v>
      </c>
    </row>
    <row r="5165" spans="2:4" x14ac:dyDescent="0.25">
      <c r="B5165" s="1">
        <v>38036</v>
      </c>
      <c r="C5165" s="30">
        <f>VLOOKUP(B5165,'רביות שנתיות'!B:C,2)</f>
        <v>5.0999999999999996</v>
      </c>
      <c r="D5165" s="29">
        <f t="shared" si="80"/>
        <v>1.3619569924006036E-4</v>
      </c>
    </row>
    <row r="5166" spans="2:4" x14ac:dyDescent="0.25">
      <c r="B5166" s="1">
        <v>38037</v>
      </c>
      <c r="C5166" s="30">
        <f>VLOOKUP(B5166,'רביות שנתיות'!B:C,2)</f>
        <v>5.0999999999999996</v>
      </c>
      <c r="D5166" s="29">
        <f t="shared" si="80"/>
        <v>1.3619569924006036E-4</v>
      </c>
    </row>
    <row r="5167" spans="2:4" x14ac:dyDescent="0.25">
      <c r="B5167" s="1">
        <v>38038</v>
      </c>
      <c r="C5167" s="30">
        <f>VLOOKUP(B5167,'רביות שנתיות'!B:C,2)</f>
        <v>5.0999999999999996</v>
      </c>
      <c r="D5167" s="29">
        <f t="shared" si="80"/>
        <v>1.3619569924006036E-4</v>
      </c>
    </row>
    <row r="5168" spans="2:4" x14ac:dyDescent="0.25">
      <c r="B5168" s="1">
        <v>38039</v>
      </c>
      <c r="C5168" s="30">
        <f>VLOOKUP(B5168,'רביות שנתיות'!B:C,2)</f>
        <v>5.0999999999999996</v>
      </c>
      <c r="D5168" s="29">
        <f t="shared" si="80"/>
        <v>1.3619569924006036E-4</v>
      </c>
    </row>
    <row r="5169" spans="2:4" x14ac:dyDescent="0.25">
      <c r="B5169" s="1">
        <v>38040</v>
      </c>
      <c r="C5169" s="30">
        <f>VLOOKUP(B5169,'רביות שנתיות'!B:C,2)</f>
        <v>5.0999999999999996</v>
      </c>
      <c r="D5169" s="29">
        <f t="shared" si="80"/>
        <v>1.3619569924006036E-4</v>
      </c>
    </row>
    <row r="5170" spans="2:4" x14ac:dyDescent="0.25">
      <c r="B5170" s="1">
        <v>38041</v>
      </c>
      <c r="C5170" s="30">
        <f>VLOOKUP(B5170,'רביות שנתיות'!B:C,2)</f>
        <v>5.0999999999999996</v>
      </c>
      <c r="D5170" s="29">
        <f t="shared" si="80"/>
        <v>1.3619569924006036E-4</v>
      </c>
    </row>
    <row r="5171" spans="2:4" x14ac:dyDescent="0.25">
      <c r="B5171" s="1">
        <v>38042</v>
      </c>
      <c r="C5171" s="30">
        <f>VLOOKUP(B5171,'רביות שנתיות'!B:C,2)</f>
        <v>5.0999999999999996</v>
      </c>
      <c r="D5171" s="29">
        <f t="shared" si="80"/>
        <v>1.3619569924006036E-4</v>
      </c>
    </row>
    <row r="5172" spans="2:4" x14ac:dyDescent="0.25">
      <c r="B5172" s="1">
        <v>38043</v>
      </c>
      <c r="C5172" s="30">
        <f>VLOOKUP(B5172,'רביות שנתיות'!B:C,2)</f>
        <v>5.0999999999999996</v>
      </c>
      <c r="D5172" s="29">
        <f t="shared" si="80"/>
        <v>1.3619569924006036E-4</v>
      </c>
    </row>
    <row r="5173" spans="2:4" x14ac:dyDescent="0.25">
      <c r="B5173" s="1">
        <v>38044</v>
      </c>
      <c r="C5173" s="30">
        <f>VLOOKUP(B5173,'רביות שנתיות'!B:C,2)</f>
        <v>5.0999999999999996</v>
      </c>
      <c r="D5173" s="29">
        <f t="shared" si="80"/>
        <v>1.3619569924006036E-4</v>
      </c>
    </row>
    <row r="5174" spans="2:4" x14ac:dyDescent="0.25">
      <c r="B5174" s="1">
        <v>38045</v>
      </c>
      <c r="C5174" s="30">
        <f>VLOOKUP(B5174,'רביות שנתיות'!B:C,2)</f>
        <v>5.0999999999999996</v>
      </c>
      <c r="D5174" s="29">
        <f t="shared" si="80"/>
        <v>1.3619569924006036E-4</v>
      </c>
    </row>
    <row r="5175" spans="2:4" x14ac:dyDescent="0.25">
      <c r="B5175" s="1">
        <v>38046</v>
      </c>
      <c r="C5175" s="30">
        <f>VLOOKUP(B5175,'רביות שנתיות'!B:C,2)</f>
        <v>5.0999999999999996</v>
      </c>
      <c r="D5175" s="29">
        <f t="shared" si="80"/>
        <v>1.3619569924006036E-4</v>
      </c>
    </row>
    <row r="5176" spans="2:4" x14ac:dyDescent="0.25">
      <c r="B5176" s="1">
        <v>38047</v>
      </c>
      <c r="C5176" s="30">
        <f>VLOOKUP(B5176,'רביות שנתיות'!B:C,2)</f>
        <v>5.0999999999999996</v>
      </c>
      <c r="D5176" s="29">
        <f t="shared" si="80"/>
        <v>1.3619569924006036E-4</v>
      </c>
    </row>
    <row r="5177" spans="2:4" x14ac:dyDescent="0.25">
      <c r="B5177" s="1">
        <v>38048</v>
      </c>
      <c r="C5177" s="30">
        <f>VLOOKUP(B5177,'רביות שנתיות'!B:C,2)</f>
        <v>5.0999999999999996</v>
      </c>
      <c r="D5177" s="29">
        <f t="shared" si="80"/>
        <v>1.3619569924006036E-4</v>
      </c>
    </row>
    <row r="5178" spans="2:4" x14ac:dyDescent="0.25">
      <c r="B5178" s="1">
        <v>38049</v>
      </c>
      <c r="C5178" s="30">
        <f>VLOOKUP(B5178,'רביות שנתיות'!B:C,2)</f>
        <v>5.0999999999999996</v>
      </c>
      <c r="D5178" s="29">
        <f t="shared" si="80"/>
        <v>1.3619569924006036E-4</v>
      </c>
    </row>
    <row r="5179" spans="2:4" x14ac:dyDescent="0.25">
      <c r="B5179" s="1">
        <v>38050</v>
      </c>
      <c r="C5179" s="30">
        <f>VLOOKUP(B5179,'רביות שנתיות'!B:C,2)</f>
        <v>5.0999999999999996</v>
      </c>
      <c r="D5179" s="29">
        <f t="shared" si="80"/>
        <v>1.3619569924006036E-4</v>
      </c>
    </row>
    <row r="5180" spans="2:4" x14ac:dyDescent="0.25">
      <c r="B5180" s="1">
        <v>38051</v>
      </c>
      <c r="C5180" s="30">
        <f>VLOOKUP(B5180,'רביות שנתיות'!B:C,2)</f>
        <v>5.0999999999999996</v>
      </c>
      <c r="D5180" s="29">
        <f t="shared" si="80"/>
        <v>1.3619569924006036E-4</v>
      </c>
    </row>
    <row r="5181" spans="2:4" x14ac:dyDescent="0.25">
      <c r="B5181" s="1">
        <v>38052</v>
      </c>
      <c r="C5181" s="30">
        <f>VLOOKUP(B5181,'רביות שנתיות'!B:C,2)</f>
        <v>5.0999999999999996</v>
      </c>
      <c r="D5181" s="29">
        <f t="shared" si="80"/>
        <v>1.3619569924006036E-4</v>
      </c>
    </row>
    <row r="5182" spans="2:4" x14ac:dyDescent="0.25">
      <c r="B5182" s="1">
        <v>38053</v>
      </c>
      <c r="C5182" s="30">
        <f>VLOOKUP(B5182,'רביות שנתיות'!B:C,2)</f>
        <v>5.0999999999999996</v>
      </c>
      <c r="D5182" s="29">
        <f t="shared" si="80"/>
        <v>1.3619569924006036E-4</v>
      </c>
    </row>
    <row r="5183" spans="2:4" x14ac:dyDescent="0.25">
      <c r="B5183" s="1">
        <v>38054</v>
      </c>
      <c r="C5183" s="30">
        <f>VLOOKUP(B5183,'רביות שנתיות'!B:C,2)</f>
        <v>5.0999999999999996</v>
      </c>
      <c r="D5183" s="29">
        <f t="shared" si="80"/>
        <v>1.3619569924006036E-4</v>
      </c>
    </row>
    <row r="5184" spans="2:4" x14ac:dyDescent="0.25">
      <c r="B5184" s="1">
        <v>38055</v>
      </c>
      <c r="C5184" s="30">
        <f>VLOOKUP(B5184,'רביות שנתיות'!B:C,2)</f>
        <v>5.0999999999999996</v>
      </c>
      <c r="D5184" s="29">
        <f t="shared" si="80"/>
        <v>1.3619569924006036E-4</v>
      </c>
    </row>
    <row r="5185" spans="2:4" x14ac:dyDescent="0.25">
      <c r="B5185" s="1">
        <v>38056</v>
      </c>
      <c r="C5185" s="30">
        <f>VLOOKUP(B5185,'רביות שנתיות'!B:C,2)</f>
        <v>5.0999999999999996</v>
      </c>
      <c r="D5185" s="29">
        <f t="shared" si="80"/>
        <v>1.3619569924006036E-4</v>
      </c>
    </row>
    <row r="5186" spans="2:4" x14ac:dyDescent="0.25">
      <c r="B5186" s="1">
        <v>38057</v>
      </c>
      <c r="C5186" s="30">
        <f>VLOOKUP(B5186,'רביות שנתיות'!B:C,2)</f>
        <v>5.0999999999999996</v>
      </c>
      <c r="D5186" s="29">
        <f t="shared" si="80"/>
        <v>1.3619569924006036E-4</v>
      </c>
    </row>
    <row r="5187" spans="2:4" x14ac:dyDescent="0.25">
      <c r="B5187" s="1">
        <v>38058</v>
      </c>
      <c r="C5187" s="30">
        <f>VLOOKUP(B5187,'רביות שנתיות'!B:C,2)</f>
        <v>5.0999999999999996</v>
      </c>
      <c r="D5187" s="29">
        <f t="shared" si="80"/>
        <v>1.3619569924006036E-4</v>
      </c>
    </row>
    <row r="5188" spans="2:4" x14ac:dyDescent="0.25">
      <c r="B5188" s="1">
        <v>38059</v>
      </c>
      <c r="C5188" s="30">
        <f>VLOOKUP(B5188,'רביות שנתיות'!B:C,2)</f>
        <v>5.0999999999999996</v>
      </c>
      <c r="D5188" s="29">
        <f t="shared" si="80"/>
        <v>1.3619569924006036E-4</v>
      </c>
    </row>
    <row r="5189" spans="2:4" x14ac:dyDescent="0.25">
      <c r="B5189" s="1">
        <v>38060</v>
      </c>
      <c r="C5189" s="30">
        <f>VLOOKUP(B5189,'רביות שנתיות'!B:C,2)</f>
        <v>5.0999999999999996</v>
      </c>
      <c r="D5189" s="29">
        <f t="shared" ref="D5189:D5252" si="81">(1+C5189/100)^(1/365.25)-1</f>
        <v>1.3619569924006036E-4</v>
      </c>
    </row>
    <row r="5190" spans="2:4" x14ac:dyDescent="0.25">
      <c r="B5190" s="1">
        <v>38061</v>
      </c>
      <c r="C5190" s="30">
        <f>VLOOKUP(B5190,'רביות שנתיות'!B:C,2)</f>
        <v>5.0999999999999996</v>
      </c>
      <c r="D5190" s="29">
        <f t="shared" si="81"/>
        <v>1.3619569924006036E-4</v>
      </c>
    </row>
    <row r="5191" spans="2:4" x14ac:dyDescent="0.25">
      <c r="B5191" s="1">
        <v>38062</v>
      </c>
      <c r="C5191" s="30">
        <f>VLOOKUP(B5191,'רביות שנתיות'!B:C,2)</f>
        <v>5.0999999999999996</v>
      </c>
      <c r="D5191" s="29">
        <f t="shared" si="81"/>
        <v>1.3619569924006036E-4</v>
      </c>
    </row>
    <row r="5192" spans="2:4" x14ac:dyDescent="0.25">
      <c r="B5192" s="1">
        <v>38063</v>
      </c>
      <c r="C5192" s="30">
        <f>VLOOKUP(B5192,'רביות שנתיות'!B:C,2)</f>
        <v>5.0999999999999996</v>
      </c>
      <c r="D5192" s="29">
        <f t="shared" si="81"/>
        <v>1.3619569924006036E-4</v>
      </c>
    </row>
    <row r="5193" spans="2:4" x14ac:dyDescent="0.25">
      <c r="B5193" s="1">
        <v>38064</v>
      </c>
      <c r="C5193" s="30">
        <f>VLOOKUP(B5193,'רביות שנתיות'!B:C,2)</f>
        <v>5.0999999999999996</v>
      </c>
      <c r="D5193" s="29">
        <f t="shared" si="81"/>
        <v>1.3619569924006036E-4</v>
      </c>
    </row>
    <row r="5194" spans="2:4" x14ac:dyDescent="0.25">
      <c r="B5194" s="1">
        <v>38065</v>
      </c>
      <c r="C5194" s="30">
        <f>VLOOKUP(B5194,'רביות שנתיות'!B:C,2)</f>
        <v>5.0999999999999996</v>
      </c>
      <c r="D5194" s="29">
        <f t="shared" si="81"/>
        <v>1.3619569924006036E-4</v>
      </c>
    </row>
    <row r="5195" spans="2:4" x14ac:dyDescent="0.25">
      <c r="B5195" s="1">
        <v>38066</v>
      </c>
      <c r="C5195" s="30">
        <f>VLOOKUP(B5195,'רביות שנתיות'!B:C,2)</f>
        <v>5.0999999999999996</v>
      </c>
      <c r="D5195" s="29">
        <f t="shared" si="81"/>
        <v>1.3619569924006036E-4</v>
      </c>
    </row>
    <row r="5196" spans="2:4" x14ac:dyDescent="0.25">
      <c r="B5196" s="1">
        <v>38067</v>
      </c>
      <c r="C5196" s="30">
        <f>VLOOKUP(B5196,'רביות שנתיות'!B:C,2)</f>
        <v>5.0999999999999996</v>
      </c>
      <c r="D5196" s="29">
        <f t="shared" si="81"/>
        <v>1.3619569924006036E-4</v>
      </c>
    </row>
    <row r="5197" spans="2:4" x14ac:dyDescent="0.25">
      <c r="B5197" s="1">
        <v>38068</v>
      </c>
      <c r="C5197" s="30">
        <f>VLOOKUP(B5197,'רביות שנתיות'!B:C,2)</f>
        <v>5.0999999999999996</v>
      </c>
      <c r="D5197" s="29">
        <f t="shared" si="81"/>
        <v>1.3619569924006036E-4</v>
      </c>
    </row>
    <row r="5198" spans="2:4" x14ac:dyDescent="0.25">
      <c r="B5198" s="1">
        <v>38069</v>
      </c>
      <c r="C5198" s="30">
        <f>VLOOKUP(B5198,'רביות שנתיות'!B:C,2)</f>
        <v>5.0999999999999996</v>
      </c>
      <c r="D5198" s="29">
        <f t="shared" si="81"/>
        <v>1.3619569924006036E-4</v>
      </c>
    </row>
    <row r="5199" spans="2:4" x14ac:dyDescent="0.25">
      <c r="B5199" s="1">
        <v>38070</v>
      </c>
      <c r="C5199" s="30">
        <f>VLOOKUP(B5199,'רביות שנתיות'!B:C,2)</f>
        <v>5.0999999999999996</v>
      </c>
      <c r="D5199" s="29">
        <f t="shared" si="81"/>
        <v>1.3619569924006036E-4</v>
      </c>
    </row>
    <row r="5200" spans="2:4" x14ac:dyDescent="0.25">
      <c r="B5200" s="1">
        <v>38071</v>
      </c>
      <c r="C5200" s="30">
        <f>VLOOKUP(B5200,'רביות שנתיות'!B:C,2)</f>
        <v>5.0999999999999996</v>
      </c>
      <c r="D5200" s="29">
        <f t="shared" si="81"/>
        <v>1.3619569924006036E-4</v>
      </c>
    </row>
    <row r="5201" spans="2:4" x14ac:dyDescent="0.25">
      <c r="B5201" s="1">
        <v>38072</v>
      </c>
      <c r="C5201" s="30">
        <f>VLOOKUP(B5201,'רביות שנתיות'!B:C,2)</f>
        <v>5.0999999999999996</v>
      </c>
      <c r="D5201" s="29">
        <f t="shared" si="81"/>
        <v>1.3619569924006036E-4</v>
      </c>
    </row>
    <row r="5202" spans="2:4" x14ac:dyDescent="0.25">
      <c r="B5202" s="1">
        <v>38073</v>
      </c>
      <c r="C5202" s="30">
        <f>VLOOKUP(B5202,'רביות שנתיות'!B:C,2)</f>
        <v>5.0999999999999996</v>
      </c>
      <c r="D5202" s="29">
        <f t="shared" si="81"/>
        <v>1.3619569924006036E-4</v>
      </c>
    </row>
    <row r="5203" spans="2:4" x14ac:dyDescent="0.25">
      <c r="B5203" s="1">
        <v>38074</v>
      </c>
      <c r="C5203" s="30">
        <f>VLOOKUP(B5203,'רביות שנתיות'!B:C,2)</f>
        <v>5.0999999999999996</v>
      </c>
      <c r="D5203" s="29">
        <f t="shared" si="81"/>
        <v>1.3619569924006036E-4</v>
      </c>
    </row>
    <row r="5204" spans="2:4" x14ac:dyDescent="0.25">
      <c r="B5204" s="1">
        <v>38075</v>
      </c>
      <c r="C5204" s="30">
        <f>VLOOKUP(B5204,'רביות שנתיות'!B:C,2)</f>
        <v>5.0999999999999996</v>
      </c>
      <c r="D5204" s="29">
        <f t="shared" si="81"/>
        <v>1.3619569924006036E-4</v>
      </c>
    </row>
    <row r="5205" spans="2:4" x14ac:dyDescent="0.25">
      <c r="B5205" s="1">
        <v>38076</v>
      </c>
      <c r="C5205" s="30">
        <f>VLOOKUP(B5205,'רביות שנתיות'!B:C,2)</f>
        <v>5.0999999999999996</v>
      </c>
      <c r="D5205" s="29">
        <f t="shared" si="81"/>
        <v>1.3619569924006036E-4</v>
      </c>
    </row>
    <row r="5206" spans="2:4" x14ac:dyDescent="0.25">
      <c r="B5206" s="1">
        <v>38077</v>
      </c>
      <c r="C5206" s="30">
        <f>VLOOKUP(B5206,'רביות שנתיות'!B:C,2)</f>
        <v>5.0999999999999996</v>
      </c>
      <c r="D5206" s="29">
        <f t="shared" si="81"/>
        <v>1.3619569924006036E-4</v>
      </c>
    </row>
    <row r="5207" spans="2:4" x14ac:dyDescent="0.25">
      <c r="B5207" s="1">
        <v>38078</v>
      </c>
      <c r="C5207" s="30">
        <f>VLOOKUP(B5207,'רביות שנתיות'!B:C,2)</f>
        <v>4.5999999999999996</v>
      </c>
      <c r="D5207" s="29">
        <f t="shared" si="81"/>
        <v>1.2313794537943679E-4</v>
      </c>
    </row>
    <row r="5208" spans="2:4" x14ac:dyDescent="0.25">
      <c r="B5208" s="1">
        <v>38079</v>
      </c>
      <c r="C5208" s="30">
        <f>VLOOKUP(B5208,'רביות שנתיות'!B:C,2)</f>
        <v>4.5999999999999996</v>
      </c>
      <c r="D5208" s="29">
        <f t="shared" si="81"/>
        <v>1.2313794537943679E-4</v>
      </c>
    </row>
    <row r="5209" spans="2:4" x14ac:dyDescent="0.25">
      <c r="B5209" s="1">
        <v>38080</v>
      </c>
      <c r="C5209" s="30">
        <f>VLOOKUP(B5209,'רביות שנתיות'!B:C,2)</f>
        <v>4.5999999999999996</v>
      </c>
      <c r="D5209" s="29">
        <f t="shared" si="81"/>
        <v>1.2313794537943679E-4</v>
      </c>
    </row>
    <row r="5210" spans="2:4" x14ac:dyDescent="0.25">
      <c r="B5210" s="1">
        <v>38081</v>
      </c>
      <c r="C5210" s="30">
        <f>VLOOKUP(B5210,'רביות שנתיות'!B:C,2)</f>
        <v>4.5999999999999996</v>
      </c>
      <c r="D5210" s="29">
        <f t="shared" si="81"/>
        <v>1.2313794537943679E-4</v>
      </c>
    </row>
    <row r="5211" spans="2:4" x14ac:dyDescent="0.25">
      <c r="B5211" s="1">
        <v>38082</v>
      </c>
      <c r="C5211" s="30">
        <f>VLOOKUP(B5211,'רביות שנתיות'!B:C,2)</f>
        <v>4.5999999999999996</v>
      </c>
      <c r="D5211" s="29">
        <f t="shared" si="81"/>
        <v>1.2313794537943679E-4</v>
      </c>
    </row>
    <row r="5212" spans="2:4" x14ac:dyDescent="0.25">
      <c r="B5212" s="1">
        <v>38083</v>
      </c>
      <c r="C5212" s="30">
        <f>VLOOKUP(B5212,'רביות שנתיות'!B:C,2)</f>
        <v>4.5999999999999996</v>
      </c>
      <c r="D5212" s="29">
        <f t="shared" si="81"/>
        <v>1.2313794537943679E-4</v>
      </c>
    </row>
    <row r="5213" spans="2:4" x14ac:dyDescent="0.25">
      <c r="B5213" s="1">
        <v>38084</v>
      </c>
      <c r="C5213" s="30">
        <f>VLOOKUP(B5213,'רביות שנתיות'!B:C,2)</f>
        <v>4.5999999999999996</v>
      </c>
      <c r="D5213" s="29">
        <f t="shared" si="81"/>
        <v>1.2313794537943679E-4</v>
      </c>
    </row>
    <row r="5214" spans="2:4" x14ac:dyDescent="0.25">
      <c r="B5214" s="1">
        <v>38085</v>
      </c>
      <c r="C5214" s="30">
        <f>VLOOKUP(B5214,'רביות שנתיות'!B:C,2)</f>
        <v>4.5999999999999996</v>
      </c>
      <c r="D5214" s="29">
        <f t="shared" si="81"/>
        <v>1.2313794537943679E-4</v>
      </c>
    </row>
    <row r="5215" spans="2:4" x14ac:dyDescent="0.25">
      <c r="B5215" s="1">
        <v>38086</v>
      </c>
      <c r="C5215" s="30">
        <f>VLOOKUP(B5215,'רביות שנתיות'!B:C,2)</f>
        <v>4.5999999999999996</v>
      </c>
      <c r="D5215" s="29">
        <f t="shared" si="81"/>
        <v>1.2313794537943679E-4</v>
      </c>
    </row>
    <row r="5216" spans="2:4" x14ac:dyDescent="0.25">
      <c r="B5216" s="1">
        <v>38087</v>
      </c>
      <c r="C5216" s="30">
        <f>VLOOKUP(B5216,'רביות שנתיות'!B:C,2)</f>
        <v>4.5999999999999996</v>
      </c>
      <c r="D5216" s="29">
        <f t="shared" si="81"/>
        <v>1.2313794537943679E-4</v>
      </c>
    </row>
    <row r="5217" spans="2:4" x14ac:dyDescent="0.25">
      <c r="B5217" s="1">
        <v>38088</v>
      </c>
      <c r="C5217" s="30">
        <f>VLOOKUP(B5217,'רביות שנתיות'!B:C,2)</f>
        <v>4.5999999999999996</v>
      </c>
      <c r="D5217" s="29">
        <f t="shared" si="81"/>
        <v>1.2313794537943679E-4</v>
      </c>
    </row>
    <row r="5218" spans="2:4" x14ac:dyDescent="0.25">
      <c r="B5218" s="1">
        <v>38089</v>
      </c>
      <c r="C5218" s="30">
        <f>VLOOKUP(B5218,'רביות שנתיות'!B:C,2)</f>
        <v>4.5999999999999996</v>
      </c>
      <c r="D5218" s="29">
        <f t="shared" si="81"/>
        <v>1.2313794537943679E-4</v>
      </c>
    </row>
    <row r="5219" spans="2:4" x14ac:dyDescent="0.25">
      <c r="B5219" s="1">
        <v>38090</v>
      </c>
      <c r="C5219" s="30">
        <f>VLOOKUP(B5219,'רביות שנתיות'!B:C,2)</f>
        <v>4.5999999999999996</v>
      </c>
      <c r="D5219" s="29">
        <f t="shared" si="81"/>
        <v>1.2313794537943679E-4</v>
      </c>
    </row>
    <row r="5220" spans="2:4" x14ac:dyDescent="0.25">
      <c r="B5220" s="1">
        <v>38091</v>
      </c>
      <c r="C5220" s="30">
        <f>VLOOKUP(B5220,'רביות שנתיות'!B:C,2)</f>
        <v>4.5999999999999996</v>
      </c>
      <c r="D5220" s="29">
        <f t="shared" si="81"/>
        <v>1.2313794537943679E-4</v>
      </c>
    </row>
    <row r="5221" spans="2:4" x14ac:dyDescent="0.25">
      <c r="B5221" s="1">
        <v>38092</v>
      </c>
      <c r="C5221" s="30">
        <f>VLOOKUP(B5221,'רביות שנתיות'!B:C,2)</f>
        <v>4.5999999999999996</v>
      </c>
      <c r="D5221" s="29">
        <f t="shared" si="81"/>
        <v>1.2313794537943679E-4</v>
      </c>
    </row>
    <row r="5222" spans="2:4" x14ac:dyDescent="0.25">
      <c r="B5222" s="1">
        <v>38093</v>
      </c>
      <c r="C5222" s="30">
        <f>VLOOKUP(B5222,'רביות שנתיות'!B:C,2)</f>
        <v>4.5999999999999996</v>
      </c>
      <c r="D5222" s="29">
        <f t="shared" si="81"/>
        <v>1.2313794537943679E-4</v>
      </c>
    </row>
    <row r="5223" spans="2:4" x14ac:dyDescent="0.25">
      <c r="B5223" s="1">
        <v>38094</v>
      </c>
      <c r="C5223" s="30">
        <f>VLOOKUP(B5223,'רביות שנתיות'!B:C,2)</f>
        <v>4.5999999999999996</v>
      </c>
      <c r="D5223" s="29">
        <f t="shared" si="81"/>
        <v>1.2313794537943679E-4</v>
      </c>
    </row>
    <row r="5224" spans="2:4" x14ac:dyDescent="0.25">
      <c r="B5224" s="1">
        <v>38095</v>
      </c>
      <c r="C5224" s="30">
        <f>VLOOKUP(B5224,'רביות שנתיות'!B:C,2)</f>
        <v>4.5999999999999996</v>
      </c>
      <c r="D5224" s="29">
        <f t="shared" si="81"/>
        <v>1.2313794537943679E-4</v>
      </c>
    </row>
    <row r="5225" spans="2:4" x14ac:dyDescent="0.25">
      <c r="B5225" s="1">
        <v>38096</v>
      </c>
      <c r="C5225" s="30">
        <f>VLOOKUP(B5225,'רביות שנתיות'!B:C,2)</f>
        <v>4.5999999999999996</v>
      </c>
      <c r="D5225" s="29">
        <f t="shared" si="81"/>
        <v>1.2313794537943679E-4</v>
      </c>
    </row>
    <row r="5226" spans="2:4" x14ac:dyDescent="0.25">
      <c r="B5226" s="1">
        <v>38097</v>
      </c>
      <c r="C5226" s="30">
        <f>VLOOKUP(B5226,'רביות שנתיות'!B:C,2)</f>
        <v>4.5999999999999996</v>
      </c>
      <c r="D5226" s="29">
        <f t="shared" si="81"/>
        <v>1.2313794537943679E-4</v>
      </c>
    </row>
    <row r="5227" spans="2:4" x14ac:dyDescent="0.25">
      <c r="B5227" s="1">
        <v>38098</v>
      </c>
      <c r="C5227" s="30">
        <f>VLOOKUP(B5227,'רביות שנתיות'!B:C,2)</f>
        <v>4.5999999999999996</v>
      </c>
      <c r="D5227" s="29">
        <f t="shared" si="81"/>
        <v>1.2313794537943679E-4</v>
      </c>
    </row>
    <row r="5228" spans="2:4" x14ac:dyDescent="0.25">
      <c r="B5228" s="1">
        <v>38099</v>
      </c>
      <c r="C5228" s="30">
        <f>VLOOKUP(B5228,'רביות שנתיות'!B:C,2)</f>
        <v>4.5999999999999996</v>
      </c>
      <c r="D5228" s="29">
        <f t="shared" si="81"/>
        <v>1.2313794537943679E-4</v>
      </c>
    </row>
    <row r="5229" spans="2:4" x14ac:dyDescent="0.25">
      <c r="B5229" s="1">
        <v>38100</v>
      </c>
      <c r="C5229" s="30">
        <f>VLOOKUP(B5229,'רביות שנתיות'!B:C,2)</f>
        <v>4.5999999999999996</v>
      </c>
      <c r="D5229" s="29">
        <f t="shared" si="81"/>
        <v>1.2313794537943679E-4</v>
      </c>
    </row>
    <row r="5230" spans="2:4" x14ac:dyDescent="0.25">
      <c r="B5230" s="1">
        <v>38101</v>
      </c>
      <c r="C5230" s="30">
        <f>VLOOKUP(B5230,'רביות שנתיות'!B:C,2)</f>
        <v>4.5999999999999996</v>
      </c>
      <c r="D5230" s="29">
        <f t="shared" si="81"/>
        <v>1.2313794537943679E-4</v>
      </c>
    </row>
    <row r="5231" spans="2:4" x14ac:dyDescent="0.25">
      <c r="B5231" s="1">
        <v>38102</v>
      </c>
      <c r="C5231" s="30">
        <f>VLOOKUP(B5231,'רביות שנתיות'!B:C,2)</f>
        <v>4.5999999999999996</v>
      </c>
      <c r="D5231" s="29">
        <f t="shared" si="81"/>
        <v>1.2313794537943679E-4</v>
      </c>
    </row>
    <row r="5232" spans="2:4" x14ac:dyDescent="0.25">
      <c r="B5232" s="1">
        <v>38103</v>
      </c>
      <c r="C5232" s="30">
        <f>VLOOKUP(B5232,'רביות שנתיות'!B:C,2)</f>
        <v>4.5999999999999996</v>
      </c>
      <c r="D5232" s="29">
        <f t="shared" si="81"/>
        <v>1.2313794537943679E-4</v>
      </c>
    </row>
    <row r="5233" spans="2:4" x14ac:dyDescent="0.25">
      <c r="B5233" s="1">
        <v>38104</v>
      </c>
      <c r="C5233" s="30">
        <f>VLOOKUP(B5233,'רביות שנתיות'!B:C,2)</f>
        <v>4.5999999999999996</v>
      </c>
      <c r="D5233" s="29">
        <f t="shared" si="81"/>
        <v>1.2313794537943679E-4</v>
      </c>
    </row>
    <row r="5234" spans="2:4" x14ac:dyDescent="0.25">
      <c r="B5234" s="1">
        <v>38105</v>
      </c>
      <c r="C5234" s="30">
        <f>VLOOKUP(B5234,'רביות שנתיות'!B:C,2)</f>
        <v>4.5999999999999996</v>
      </c>
      <c r="D5234" s="29">
        <f t="shared" si="81"/>
        <v>1.2313794537943679E-4</v>
      </c>
    </row>
    <row r="5235" spans="2:4" x14ac:dyDescent="0.25">
      <c r="B5235" s="1">
        <v>38106</v>
      </c>
      <c r="C5235" s="30">
        <f>VLOOKUP(B5235,'רביות שנתיות'!B:C,2)</f>
        <v>4.5999999999999996</v>
      </c>
      <c r="D5235" s="29">
        <f t="shared" si="81"/>
        <v>1.2313794537943679E-4</v>
      </c>
    </row>
    <row r="5236" spans="2:4" x14ac:dyDescent="0.25">
      <c r="B5236" s="1">
        <v>38107</v>
      </c>
      <c r="C5236" s="30">
        <f>VLOOKUP(B5236,'רביות שנתיות'!B:C,2)</f>
        <v>4.5999999999999996</v>
      </c>
      <c r="D5236" s="29">
        <f t="shared" si="81"/>
        <v>1.2313794537943679E-4</v>
      </c>
    </row>
    <row r="5237" spans="2:4" x14ac:dyDescent="0.25">
      <c r="B5237" s="1">
        <v>38108</v>
      </c>
      <c r="C5237" s="30">
        <f>VLOOKUP(B5237,'רביות שנתיות'!B:C,2)</f>
        <v>4.5999999999999996</v>
      </c>
      <c r="D5237" s="29">
        <f t="shared" si="81"/>
        <v>1.2313794537943679E-4</v>
      </c>
    </row>
    <row r="5238" spans="2:4" x14ac:dyDescent="0.25">
      <c r="B5238" s="1">
        <v>38109</v>
      </c>
      <c r="C5238" s="30">
        <f>VLOOKUP(B5238,'רביות שנתיות'!B:C,2)</f>
        <v>4.5999999999999996</v>
      </c>
      <c r="D5238" s="29">
        <f t="shared" si="81"/>
        <v>1.2313794537943679E-4</v>
      </c>
    </row>
    <row r="5239" spans="2:4" x14ac:dyDescent="0.25">
      <c r="B5239" s="1">
        <v>38110</v>
      </c>
      <c r="C5239" s="30">
        <f>VLOOKUP(B5239,'רביות שנתיות'!B:C,2)</f>
        <v>4.5999999999999996</v>
      </c>
      <c r="D5239" s="29">
        <f t="shared" si="81"/>
        <v>1.2313794537943679E-4</v>
      </c>
    </row>
    <row r="5240" spans="2:4" x14ac:dyDescent="0.25">
      <c r="B5240" s="1">
        <v>38111</v>
      </c>
      <c r="C5240" s="30">
        <f>VLOOKUP(B5240,'רביות שנתיות'!B:C,2)</f>
        <v>4.5999999999999996</v>
      </c>
      <c r="D5240" s="29">
        <f t="shared" si="81"/>
        <v>1.2313794537943679E-4</v>
      </c>
    </row>
    <row r="5241" spans="2:4" x14ac:dyDescent="0.25">
      <c r="B5241" s="1">
        <v>38112</v>
      </c>
      <c r="C5241" s="30">
        <f>VLOOKUP(B5241,'רביות שנתיות'!B:C,2)</f>
        <v>4.5999999999999996</v>
      </c>
      <c r="D5241" s="29">
        <f t="shared" si="81"/>
        <v>1.2313794537943679E-4</v>
      </c>
    </row>
    <row r="5242" spans="2:4" x14ac:dyDescent="0.25">
      <c r="B5242" s="1">
        <v>38113</v>
      </c>
      <c r="C5242" s="30">
        <f>VLOOKUP(B5242,'רביות שנתיות'!B:C,2)</f>
        <v>4.5999999999999996</v>
      </c>
      <c r="D5242" s="29">
        <f t="shared" si="81"/>
        <v>1.2313794537943679E-4</v>
      </c>
    </row>
    <row r="5243" spans="2:4" x14ac:dyDescent="0.25">
      <c r="B5243" s="1">
        <v>38114</v>
      </c>
      <c r="C5243" s="30">
        <f>VLOOKUP(B5243,'רביות שנתיות'!B:C,2)</f>
        <v>4.5999999999999996</v>
      </c>
      <c r="D5243" s="29">
        <f t="shared" si="81"/>
        <v>1.2313794537943679E-4</v>
      </c>
    </row>
    <row r="5244" spans="2:4" x14ac:dyDescent="0.25">
      <c r="B5244" s="1">
        <v>38115</v>
      </c>
      <c r="C5244" s="30">
        <f>VLOOKUP(B5244,'רביות שנתיות'!B:C,2)</f>
        <v>4.5999999999999996</v>
      </c>
      <c r="D5244" s="29">
        <f t="shared" si="81"/>
        <v>1.2313794537943679E-4</v>
      </c>
    </row>
    <row r="5245" spans="2:4" x14ac:dyDescent="0.25">
      <c r="B5245" s="1">
        <v>38116</v>
      </c>
      <c r="C5245" s="30">
        <f>VLOOKUP(B5245,'רביות שנתיות'!B:C,2)</f>
        <v>4.5999999999999996</v>
      </c>
      <c r="D5245" s="29">
        <f t="shared" si="81"/>
        <v>1.2313794537943679E-4</v>
      </c>
    </row>
    <row r="5246" spans="2:4" x14ac:dyDescent="0.25">
      <c r="B5246" s="1">
        <v>38117</v>
      </c>
      <c r="C5246" s="30">
        <f>VLOOKUP(B5246,'רביות שנתיות'!B:C,2)</f>
        <v>4.5999999999999996</v>
      </c>
      <c r="D5246" s="29">
        <f t="shared" si="81"/>
        <v>1.2313794537943679E-4</v>
      </c>
    </row>
    <row r="5247" spans="2:4" x14ac:dyDescent="0.25">
      <c r="B5247" s="1">
        <v>38118</v>
      </c>
      <c r="C5247" s="30">
        <f>VLOOKUP(B5247,'רביות שנתיות'!B:C,2)</f>
        <v>4.5999999999999996</v>
      </c>
      <c r="D5247" s="29">
        <f t="shared" si="81"/>
        <v>1.2313794537943679E-4</v>
      </c>
    </row>
    <row r="5248" spans="2:4" x14ac:dyDescent="0.25">
      <c r="B5248" s="1">
        <v>38119</v>
      </c>
      <c r="C5248" s="30">
        <f>VLOOKUP(B5248,'רביות שנתיות'!B:C,2)</f>
        <v>4.5999999999999996</v>
      </c>
      <c r="D5248" s="29">
        <f t="shared" si="81"/>
        <v>1.2313794537943679E-4</v>
      </c>
    </row>
    <row r="5249" spans="2:4" x14ac:dyDescent="0.25">
      <c r="B5249" s="1">
        <v>38120</v>
      </c>
      <c r="C5249" s="30">
        <f>VLOOKUP(B5249,'רביות שנתיות'!B:C,2)</f>
        <v>4.5999999999999996</v>
      </c>
      <c r="D5249" s="29">
        <f t="shared" si="81"/>
        <v>1.2313794537943679E-4</v>
      </c>
    </row>
    <row r="5250" spans="2:4" x14ac:dyDescent="0.25">
      <c r="B5250" s="1">
        <v>38121</v>
      </c>
      <c r="C5250" s="30">
        <f>VLOOKUP(B5250,'רביות שנתיות'!B:C,2)</f>
        <v>4.5999999999999996</v>
      </c>
      <c r="D5250" s="29">
        <f t="shared" si="81"/>
        <v>1.2313794537943679E-4</v>
      </c>
    </row>
    <row r="5251" spans="2:4" x14ac:dyDescent="0.25">
      <c r="B5251" s="1">
        <v>38122</v>
      </c>
      <c r="C5251" s="30">
        <f>VLOOKUP(B5251,'רביות שנתיות'!B:C,2)</f>
        <v>4.5999999999999996</v>
      </c>
      <c r="D5251" s="29">
        <f t="shared" si="81"/>
        <v>1.2313794537943679E-4</v>
      </c>
    </row>
    <row r="5252" spans="2:4" x14ac:dyDescent="0.25">
      <c r="B5252" s="1">
        <v>38123</v>
      </c>
      <c r="C5252" s="30">
        <f>VLOOKUP(B5252,'רביות שנתיות'!B:C,2)</f>
        <v>4.5999999999999996</v>
      </c>
      <c r="D5252" s="29">
        <f t="shared" si="81"/>
        <v>1.2313794537943679E-4</v>
      </c>
    </row>
    <row r="5253" spans="2:4" x14ac:dyDescent="0.25">
      <c r="B5253" s="1">
        <v>38124</v>
      </c>
      <c r="C5253" s="30">
        <f>VLOOKUP(B5253,'רביות שנתיות'!B:C,2)</f>
        <v>4.5999999999999996</v>
      </c>
      <c r="D5253" s="29">
        <f t="shared" ref="D5253:D5316" si="82">(1+C5253/100)^(1/365.25)-1</f>
        <v>1.2313794537943679E-4</v>
      </c>
    </row>
    <row r="5254" spans="2:4" x14ac:dyDescent="0.25">
      <c r="B5254" s="1">
        <v>38125</v>
      </c>
      <c r="C5254" s="30">
        <f>VLOOKUP(B5254,'רביות שנתיות'!B:C,2)</f>
        <v>4.5999999999999996</v>
      </c>
      <c r="D5254" s="29">
        <f t="shared" si="82"/>
        <v>1.2313794537943679E-4</v>
      </c>
    </row>
    <row r="5255" spans="2:4" x14ac:dyDescent="0.25">
      <c r="B5255" s="1">
        <v>38126</v>
      </c>
      <c r="C5255" s="30">
        <f>VLOOKUP(B5255,'רביות שנתיות'!B:C,2)</f>
        <v>4.5999999999999996</v>
      </c>
      <c r="D5255" s="29">
        <f t="shared" si="82"/>
        <v>1.2313794537943679E-4</v>
      </c>
    </row>
    <row r="5256" spans="2:4" x14ac:dyDescent="0.25">
      <c r="B5256" s="1">
        <v>38127</v>
      </c>
      <c r="C5256" s="30">
        <f>VLOOKUP(B5256,'רביות שנתיות'!B:C,2)</f>
        <v>4.5999999999999996</v>
      </c>
      <c r="D5256" s="29">
        <f t="shared" si="82"/>
        <v>1.2313794537943679E-4</v>
      </c>
    </row>
    <row r="5257" spans="2:4" x14ac:dyDescent="0.25">
      <c r="B5257" s="1">
        <v>38128</v>
      </c>
      <c r="C5257" s="30">
        <f>VLOOKUP(B5257,'רביות שנתיות'!B:C,2)</f>
        <v>4.5999999999999996</v>
      </c>
      <c r="D5257" s="29">
        <f t="shared" si="82"/>
        <v>1.2313794537943679E-4</v>
      </c>
    </row>
    <row r="5258" spans="2:4" x14ac:dyDescent="0.25">
      <c r="B5258" s="1">
        <v>38129</v>
      </c>
      <c r="C5258" s="30">
        <f>VLOOKUP(B5258,'רביות שנתיות'!B:C,2)</f>
        <v>4.5999999999999996</v>
      </c>
      <c r="D5258" s="29">
        <f t="shared" si="82"/>
        <v>1.2313794537943679E-4</v>
      </c>
    </row>
    <row r="5259" spans="2:4" x14ac:dyDescent="0.25">
      <c r="B5259" s="1">
        <v>38130</v>
      </c>
      <c r="C5259" s="30">
        <f>VLOOKUP(B5259,'רביות שנתיות'!B:C,2)</f>
        <v>4.5999999999999996</v>
      </c>
      <c r="D5259" s="29">
        <f t="shared" si="82"/>
        <v>1.2313794537943679E-4</v>
      </c>
    </row>
    <row r="5260" spans="2:4" x14ac:dyDescent="0.25">
      <c r="B5260" s="1">
        <v>38131</v>
      </c>
      <c r="C5260" s="30">
        <f>VLOOKUP(B5260,'רביות שנתיות'!B:C,2)</f>
        <v>4.5999999999999996</v>
      </c>
      <c r="D5260" s="29">
        <f t="shared" si="82"/>
        <v>1.2313794537943679E-4</v>
      </c>
    </row>
    <row r="5261" spans="2:4" x14ac:dyDescent="0.25">
      <c r="B5261" s="1">
        <v>38132</v>
      </c>
      <c r="C5261" s="30">
        <f>VLOOKUP(B5261,'רביות שנתיות'!B:C,2)</f>
        <v>4.5999999999999996</v>
      </c>
      <c r="D5261" s="29">
        <f t="shared" si="82"/>
        <v>1.2313794537943679E-4</v>
      </c>
    </row>
    <row r="5262" spans="2:4" x14ac:dyDescent="0.25">
      <c r="B5262" s="1">
        <v>38133</v>
      </c>
      <c r="C5262" s="30">
        <f>VLOOKUP(B5262,'רביות שנתיות'!B:C,2)</f>
        <v>4.5999999999999996</v>
      </c>
      <c r="D5262" s="29">
        <f t="shared" si="82"/>
        <v>1.2313794537943679E-4</v>
      </c>
    </row>
    <row r="5263" spans="2:4" x14ac:dyDescent="0.25">
      <c r="B5263" s="1">
        <v>38134</v>
      </c>
      <c r="C5263" s="30">
        <f>VLOOKUP(B5263,'רביות שנתיות'!B:C,2)</f>
        <v>4.5999999999999996</v>
      </c>
      <c r="D5263" s="29">
        <f t="shared" si="82"/>
        <v>1.2313794537943679E-4</v>
      </c>
    </row>
    <row r="5264" spans="2:4" x14ac:dyDescent="0.25">
      <c r="B5264" s="1">
        <v>38135</v>
      </c>
      <c r="C5264" s="30">
        <f>VLOOKUP(B5264,'רביות שנתיות'!B:C,2)</f>
        <v>4.5999999999999996</v>
      </c>
      <c r="D5264" s="29">
        <f t="shared" si="82"/>
        <v>1.2313794537943679E-4</v>
      </c>
    </row>
    <row r="5265" spans="2:4" x14ac:dyDescent="0.25">
      <c r="B5265" s="1">
        <v>38136</v>
      </c>
      <c r="C5265" s="30">
        <f>VLOOKUP(B5265,'רביות שנתיות'!B:C,2)</f>
        <v>4.5999999999999996</v>
      </c>
      <c r="D5265" s="29">
        <f t="shared" si="82"/>
        <v>1.2313794537943679E-4</v>
      </c>
    </row>
    <row r="5266" spans="2:4" x14ac:dyDescent="0.25">
      <c r="B5266" s="1">
        <v>38137</v>
      </c>
      <c r="C5266" s="30">
        <f>VLOOKUP(B5266,'רביות שנתיות'!B:C,2)</f>
        <v>4.5999999999999996</v>
      </c>
      <c r="D5266" s="29">
        <f t="shared" si="82"/>
        <v>1.2313794537943679E-4</v>
      </c>
    </row>
    <row r="5267" spans="2:4" x14ac:dyDescent="0.25">
      <c r="B5267" s="1">
        <v>38138</v>
      </c>
      <c r="C5267" s="30">
        <f>VLOOKUP(B5267,'רביות שנתיות'!B:C,2)</f>
        <v>4.5999999999999996</v>
      </c>
      <c r="D5267" s="29">
        <f t="shared" si="82"/>
        <v>1.2313794537943679E-4</v>
      </c>
    </row>
    <row r="5268" spans="2:4" x14ac:dyDescent="0.25">
      <c r="B5268" s="1">
        <v>38139</v>
      </c>
      <c r="C5268" s="30">
        <f>VLOOKUP(B5268,'רביות שנתיות'!B:C,2)</f>
        <v>4.5999999999999996</v>
      </c>
      <c r="D5268" s="29">
        <f t="shared" si="82"/>
        <v>1.2313794537943679E-4</v>
      </c>
    </row>
    <row r="5269" spans="2:4" x14ac:dyDescent="0.25">
      <c r="B5269" s="1">
        <v>38140</v>
      </c>
      <c r="C5269" s="30">
        <f>VLOOKUP(B5269,'רביות שנתיות'!B:C,2)</f>
        <v>4.5999999999999996</v>
      </c>
      <c r="D5269" s="29">
        <f t="shared" si="82"/>
        <v>1.2313794537943679E-4</v>
      </c>
    </row>
    <row r="5270" spans="2:4" x14ac:dyDescent="0.25">
      <c r="B5270" s="1">
        <v>38141</v>
      </c>
      <c r="C5270" s="30">
        <f>VLOOKUP(B5270,'רביות שנתיות'!B:C,2)</f>
        <v>4.5999999999999996</v>
      </c>
      <c r="D5270" s="29">
        <f t="shared" si="82"/>
        <v>1.2313794537943679E-4</v>
      </c>
    </row>
    <row r="5271" spans="2:4" x14ac:dyDescent="0.25">
      <c r="B5271" s="1">
        <v>38142</v>
      </c>
      <c r="C5271" s="30">
        <f>VLOOKUP(B5271,'רביות שנתיות'!B:C,2)</f>
        <v>4.5999999999999996</v>
      </c>
      <c r="D5271" s="29">
        <f t="shared" si="82"/>
        <v>1.2313794537943679E-4</v>
      </c>
    </row>
    <row r="5272" spans="2:4" x14ac:dyDescent="0.25">
      <c r="B5272" s="1">
        <v>38143</v>
      </c>
      <c r="C5272" s="30">
        <f>VLOOKUP(B5272,'רביות שנתיות'!B:C,2)</f>
        <v>4.5999999999999996</v>
      </c>
      <c r="D5272" s="29">
        <f t="shared" si="82"/>
        <v>1.2313794537943679E-4</v>
      </c>
    </row>
    <row r="5273" spans="2:4" x14ac:dyDescent="0.25">
      <c r="B5273" s="1">
        <v>38144</v>
      </c>
      <c r="C5273" s="30">
        <f>VLOOKUP(B5273,'רביות שנתיות'!B:C,2)</f>
        <v>4.5999999999999996</v>
      </c>
      <c r="D5273" s="29">
        <f t="shared" si="82"/>
        <v>1.2313794537943679E-4</v>
      </c>
    </row>
    <row r="5274" spans="2:4" x14ac:dyDescent="0.25">
      <c r="B5274" s="1">
        <v>38145</v>
      </c>
      <c r="C5274" s="30">
        <f>VLOOKUP(B5274,'רביות שנתיות'!B:C,2)</f>
        <v>4.5999999999999996</v>
      </c>
      <c r="D5274" s="29">
        <f t="shared" si="82"/>
        <v>1.2313794537943679E-4</v>
      </c>
    </row>
    <row r="5275" spans="2:4" x14ac:dyDescent="0.25">
      <c r="B5275" s="1">
        <v>38146</v>
      </c>
      <c r="C5275" s="30">
        <f>VLOOKUP(B5275,'רביות שנתיות'!B:C,2)</f>
        <v>4.5999999999999996</v>
      </c>
      <c r="D5275" s="29">
        <f t="shared" si="82"/>
        <v>1.2313794537943679E-4</v>
      </c>
    </row>
    <row r="5276" spans="2:4" x14ac:dyDescent="0.25">
      <c r="B5276" s="1">
        <v>38147</v>
      </c>
      <c r="C5276" s="30">
        <f>VLOOKUP(B5276,'רביות שנתיות'!B:C,2)</f>
        <v>4.5999999999999996</v>
      </c>
      <c r="D5276" s="29">
        <f t="shared" si="82"/>
        <v>1.2313794537943679E-4</v>
      </c>
    </row>
    <row r="5277" spans="2:4" x14ac:dyDescent="0.25">
      <c r="B5277" s="1">
        <v>38148</v>
      </c>
      <c r="C5277" s="30">
        <f>VLOOKUP(B5277,'רביות שנתיות'!B:C,2)</f>
        <v>4.5999999999999996</v>
      </c>
      <c r="D5277" s="29">
        <f t="shared" si="82"/>
        <v>1.2313794537943679E-4</v>
      </c>
    </row>
    <row r="5278" spans="2:4" x14ac:dyDescent="0.25">
      <c r="B5278" s="1">
        <v>38149</v>
      </c>
      <c r="C5278" s="30">
        <f>VLOOKUP(B5278,'רביות שנתיות'!B:C,2)</f>
        <v>4.5999999999999996</v>
      </c>
      <c r="D5278" s="29">
        <f t="shared" si="82"/>
        <v>1.2313794537943679E-4</v>
      </c>
    </row>
    <row r="5279" spans="2:4" x14ac:dyDescent="0.25">
      <c r="B5279" s="1">
        <v>38150</v>
      </c>
      <c r="C5279" s="30">
        <f>VLOOKUP(B5279,'רביות שנתיות'!B:C,2)</f>
        <v>4.5999999999999996</v>
      </c>
      <c r="D5279" s="29">
        <f t="shared" si="82"/>
        <v>1.2313794537943679E-4</v>
      </c>
    </row>
    <row r="5280" spans="2:4" x14ac:dyDescent="0.25">
      <c r="B5280" s="1">
        <v>38151</v>
      </c>
      <c r="C5280" s="30">
        <f>VLOOKUP(B5280,'רביות שנתיות'!B:C,2)</f>
        <v>4.5999999999999996</v>
      </c>
      <c r="D5280" s="29">
        <f t="shared" si="82"/>
        <v>1.2313794537943679E-4</v>
      </c>
    </row>
    <row r="5281" spans="2:4" x14ac:dyDescent="0.25">
      <c r="B5281" s="1">
        <v>38152</v>
      </c>
      <c r="C5281" s="30">
        <f>VLOOKUP(B5281,'רביות שנתיות'!B:C,2)</f>
        <v>4.5999999999999996</v>
      </c>
      <c r="D5281" s="29">
        <f t="shared" si="82"/>
        <v>1.2313794537943679E-4</v>
      </c>
    </row>
    <row r="5282" spans="2:4" x14ac:dyDescent="0.25">
      <c r="B5282" s="1">
        <v>38153</v>
      </c>
      <c r="C5282" s="30">
        <f>VLOOKUP(B5282,'רביות שנתיות'!B:C,2)</f>
        <v>4.5999999999999996</v>
      </c>
      <c r="D5282" s="29">
        <f t="shared" si="82"/>
        <v>1.2313794537943679E-4</v>
      </c>
    </row>
    <row r="5283" spans="2:4" x14ac:dyDescent="0.25">
      <c r="B5283" s="1">
        <v>38154</v>
      </c>
      <c r="C5283" s="30">
        <f>VLOOKUP(B5283,'רביות שנתיות'!B:C,2)</f>
        <v>4.5999999999999996</v>
      </c>
      <c r="D5283" s="29">
        <f t="shared" si="82"/>
        <v>1.2313794537943679E-4</v>
      </c>
    </row>
    <row r="5284" spans="2:4" x14ac:dyDescent="0.25">
      <c r="B5284" s="1">
        <v>38155</v>
      </c>
      <c r="C5284" s="30">
        <f>VLOOKUP(B5284,'רביות שנתיות'!B:C,2)</f>
        <v>4.5999999999999996</v>
      </c>
      <c r="D5284" s="29">
        <f t="shared" si="82"/>
        <v>1.2313794537943679E-4</v>
      </c>
    </row>
    <row r="5285" spans="2:4" x14ac:dyDescent="0.25">
      <c r="B5285" s="1">
        <v>38156</v>
      </c>
      <c r="C5285" s="30">
        <f>VLOOKUP(B5285,'רביות שנתיות'!B:C,2)</f>
        <v>4.5999999999999996</v>
      </c>
      <c r="D5285" s="29">
        <f t="shared" si="82"/>
        <v>1.2313794537943679E-4</v>
      </c>
    </row>
    <row r="5286" spans="2:4" x14ac:dyDescent="0.25">
      <c r="B5286" s="1">
        <v>38157</v>
      </c>
      <c r="C5286" s="30">
        <f>VLOOKUP(B5286,'רביות שנתיות'!B:C,2)</f>
        <v>4.5999999999999996</v>
      </c>
      <c r="D5286" s="29">
        <f t="shared" si="82"/>
        <v>1.2313794537943679E-4</v>
      </c>
    </row>
    <row r="5287" spans="2:4" x14ac:dyDescent="0.25">
      <c r="B5287" s="1">
        <v>38158</v>
      </c>
      <c r="C5287" s="30">
        <f>VLOOKUP(B5287,'רביות שנתיות'!B:C,2)</f>
        <v>4.5999999999999996</v>
      </c>
      <c r="D5287" s="29">
        <f t="shared" si="82"/>
        <v>1.2313794537943679E-4</v>
      </c>
    </row>
    <row r="5288" spans="2:4" x14ac:dyDescent="0.25">
      <c r="B5288" s="1">
        <v>38159</v>
      </c>
      <c r="C5288" s="30">
        <f>VLOOKUP(B5288,'רביות שנתיות'!B:C,2)</f>
        <v>4.5999999999999996</v>
      </c>
      <c r="D5288" s="29">
        <f t="shared" si="82"/>
        <v>1.2313794537943679E-4</v>
      </c>
    </row>
    <row r="5289" spans="2:4" x14ac:dyDescent="0.25">
      <c r="B5289" s="1">
        <v>38160</v>
      </c>
      <c r="C5289" s="30">
        <f>VLOOKUP(B5289,'רביות שנתיות'!B:C,2)</f>
        <v>4.5999999999999996</v>
      </c>
      <c r="D5289" s="29">
        <f t="shared" si="82"/>
        <v>1.2313794537943679E-4</v>
      </c>
    </row>
    <row r="5290" spans="2:4" x14ac:dyDescent="0.25">
      <c r="B5290" s="1">
        <v>38161</v>
      </c>
      <c r="C5290" s="30">
        <f>VLOOKUP(B5290,'רביות שנתיות'!B:C,2)</f>
        <v>4.5999999999999996</v>
      </c>
      <c r="D5290" s="29">
        <f t="shared" si="82"/>
        <v>1.2313794537943679E-4</v>
      </c>
    </row>
    <row r="5291" spans="2:4" x14ac:dyDescent="0.25">
      <c r="B5291" s="1">
        <v>38162</v>
      </c>
      <c r="C5291" s="30">
        <f>VLOOKUP(B5291,'רביות שנתיות'!B:C,2)</f>
        <v>4.5999999999999996</v>
      </c>
      <c r="D5291" s="29">
        <f t="shared" si="82"/>
        <v>1.2313794537943679E-4</v>
      </c>
    </row>
    <row r="5292" spans="2:4" x14ac:dyDescent="0.25">
      <c r="B5292" s="1">
        <v>38163</v>
      </c>
      <c r="C5292" s="30">
        <f>VLOOKUP(B5292,'רביות שנתיות'!B:C,2)</f>
        <v>4.5999999999999996</v>
      </c>
      <c r="D5292" s="29">
        <f t="shared" si="82"/>
        <v>1.2313794537943679E-4</v>
      </c>
    </row>
    <row r="5293" spans="2:4" x14ac:dyDescent="0.25">
      <c r="B5293" s="1">
        <v>38164</v>
      </c>
      <c r="C5293" s="30">
        <f>VLOOKUP(B5293,'רביות שנתיות'!B:C,2)</f>
        <v>4.5999999999999996</v>
      </c>
      <c r="D5293" s="29">
        <f t="shared" si="82"/>
        <v>1.2313794537943679E-4</v>
      </c>
    </row>
    <row r="5294" spans="2:4" x14ac:dyDescent="0.25">
      <c r="B5294" s="1">
        <v>38165</v>
      </c>
      <c r="C5294" s="30">
        <f>VLOOKUP(B5294,'רביות שנתיות'!B:C,2)</f>
        <v>4.5999999999999996</v>
      </c>
      <c r="D5294" s="29">
        <f t="shared" si="82"/>
        <v>1.2313794537943679E-4</v>
      </c>
    </row>
    <row r="5295" spans="2:4" x14ac:dyDescent="0.25">
      <c r="B5295" s="1">
        <v>38166</v>
      </c>
      <c r="C5295" s="30">
        <f>VLOOKUP(B5295,'רביות שנתיות'!B:C,2)</f>
        <v>4.5999999999999996</v>
      </c>
      <c r="D5295" s="29">
        <f t="shared" si="82"/>
        <v>1.2313794537943679E-4</v>
      </c>
    </row>
    <row r="5296" spans="2:4" x14ac:dyDescent="0.25">
      <c r="B5296" s="1">
        <v>38167</v>
      </c>
      <c r="C5296" s="30">
        <f>VLOOKUP(B5296,'רביות שנתיות'!B:C,2)</f>
        <v>4.5999999999999996</v>
      </c>
      <c r="D5296" s="29">
        <f t="shared" si="82"/>
        <v>1.2313794537943679E-4</v>
      </c>
    </row>
    <row r="5297" spans="2:4" x14ac:dyDescent="0.25">
      <c r="B5297" s="1">
        <v>38168</v>
      </c>
      <c r="C5297" s="30">
        <f>VLOOKUP(B5297,'רביות שנתיות'!B:C,2)</f>
        <v>4.5999999999999996</v>
      </c>
      <c r="D5297" s="29">
        <f t="shared" si="82"/>
        <v>1.2313794537943679E-4</v>
      </c>
    </row>
    <row r="5298" spans="2:4" x14ac:dyDescent="0.25">
      <c r="B5298" s="1">
        <v>38169</v>
      </c>
      <c r="C5298" s="30">
        <f>VLOOKUP(B5298,'רביות שנתיות'!B:C,2)</f>
        <v>4.5</v>
      </c>
      <c r="D5298" s="29">
        <f t="shared" si="82"/>
        <v>1.2051892620768001E-4</v>
      </c>
    </row>
    <row r="5299" spans="2:4" x14ac:dyDescent="0.25">
      <c r="B5299" s="1">
        <v>38170</v>
      </c>
      <c r="C5299" s="30">
        <f>VLOOKUP(B5299,'רביות שנתיות'!B:C,2)</f>
        <v>4.5</v>
      </c>
      <c r="D5299" s="29">
        <f t="shared" si="82"/>
        <v>1.2051892620768001E-4</v>
      </c>
    </row>
    <row r="5300" spans="2:4" x14ac:dyDescent="0.25">
      <c r="B5300" s="1">
        <v>38171</v>
      </c>
      <c r="C5300" s="30">
        <f>VLOOKUP(B5300,'רביות שנתיות'!B:C,2)</f>
        <v>4.5</v>
      </c>
      <c r="D5300" s="29">
        <f t="shared" si="82"/>
        <v>1.2051892620768001E-4</v>
      </c>
    </row>
    <row r="5301" spans="2:4" x14ac:dyDescent="0.25">
      <c r="B5301" s="1">
        <v>38172</v>
      </c>
      <c r="C5301" s="30">
        <f>VLOOKUP(B5301,'רביות שנתיות'!B:C,2)</f>
        <v>4.5</v>
      </c>
      <c r="D5301" s="29">
        <f t="shared" si="82"/>
        <v>1.2051892620768001E-4</v>
      </c>
    </row>
    <row r="5302" spans="2:4" x14ac:dyDescent="0.25">
      <c r="B5302" s="1">
        <v>38173</v>
      </c>
      <c r="C5302" s="30">
        <f>VLOOKUP(B5302,'רביות שנתיות'!B:C,2)</f>
        <v>4.5</v>
      </c>
      <c r="D5302" s="29">
        <f t="shared" si="82"/>
        <v>1.2051892620768001E-4</v>
      </c>
    </row>
    <row r="5303" spans="2:4" x14ac:dyDescent="0.25">
      <c r="B5303" s="1">
        <v>38174</v>
      </c>
      <c r="C5303" s="30">
        <f>VLOOKUP(B5303,'רביות שנתיות'!B:C,2)</f>
        <v>4.5</v>
      </c>
      <c r="D5303" s="29">
        <f t="shared" si="82"/>
        <v>1.2051892620768001E-4</v>
      </c>
    </row>
    <row r="5304" spans="2:4" x14ac:dyDescent="0.25">
      <c r="B5304" s="1">
        <v>38175</v>
      </c>
      <c r="C5304" s="30">
        <f>VLOOKUP(B5304,'רביות שנתיות'!B:C,2)</f>
        <v>4.5</v>
      </c>
      <c r="D5304" s="29">
        <f t="shared" si="82"/>
        <v>1.2051892620768001E-4</v>
      </c>
    </row>
    <row r="5305" spans="2:4" x14ac:dyDescent="0.25">
      <c r="B5305" s="1">
        <v>38176</v>
      </c>
      <c r="C5305" s="30">
        <f>VLOOKUP(B5305,'רביות שנתיות'!B:C,2)</f>
        <v>4.5</v>
      </c>
      <c r="D5305" s="29">
        <f t="shared" si="82"/>
        <v>1.2051892620768001E-4</v>
      </c>
    </row>
    <row r="5306" spans="2:4" x14ac:dyDescent="0.25">
      <c r="B5306" s="1">
        <v>38177</v>
      </c>
      <c r="C5306" s="30">
        <f>VLOOKUP(B5306,'רביות שנתיות'!B:C,2)</f>
        <v>4.5</v>
      </c>
      <c r="D5306" s="29">
        <f t="shared" si="82"/>
        <v>1.2051892620768001E-4</v>
      </c>
    </row>
    <row r="5307" spans="2:4" x14ac:dyDescent="0.25">
      <c r="B5307" s="1">
        <v>38178</v>
      </c>
      <c r="C5307" s="30">
        <f>VLOOKUP(B5307,'רביות שנתיות'!B:C,2)</f>
        <v>4.5</v>
      </c>
      <c r="D5307" s="29">
        <f t="shared" si="82"/>
        <v>1.2051892620768001E-4</v>
      </c>
    </row>
    <row r="5308" spans="2:4" x14ac:dyDescent="0.25">
      <c r="B5308" s="1">
        <v>38179</v>
      </c>
      <c r="C5308" s="30">
        <f>VLOOKUP(B5308,'רביות שנתיות'!B:C,2)</f>
        <v>4.5</v>
      </c>
      <c r="D5308" s="29">
        <f t="shared" si="82"/>
        <v>1.2051892620768001E-4</v>
      </c>
    </row>
    <row r="5309" spans="2:4" x14ac:dyDescent="0.25">
      <c r="B5309" s="1">
        <v>38180</v>
      </c>
      <c r="C5309" s="30">
        <f>VLOOKUP(B5309,'רביות שנתיות'!B:C,2)</f>
        <v>4.5</v>
      </c>
      <c r="D5309" s="29">
        <f t="shared" si="82"/>
        <v>1.2051892620768001E-4</v>
      </c>
    </row>
    <row r="5310" spans="2:4" x14ac:dyDescent="0.25">
      <c r="B5310" s="1">
        <v>38181</v>
      </c>
      <c r="C5310" s="30">
        <f>VLOOKUP(B5310,'רביות שנתיות'!B:C,2)</f>
        <v>4.5</v>
      </c>
      <c r="D5310" s="29">
        <f t="shared" si="82"/>
        <v>1.2051892620768001E-4</v>
      </c>
    </row>
    <row r="5311" spans="2:4" x14ac:dyDescent="0.25">
      <c r="B5311" s="1">
        <v>38182</v>
      </c>
      <c r="C5311" s="30">
        <f>VLOOKUP(B5311,'רביות שנתיות'!B:C,2)</f>
        <v>4.5</v>
      </c>
      <c r="D5311" s="29">
        <f t="shared" si="82"/>
        <v>1.2051892620768001E-4</v>
      </c>
    </row>
    <row r="5312" spans="2:4" x14ac:dyDescent="0.25">
      <c r="B5312" s="1">
        <v>38183</v>
      </c>
      <c r="C5312" s="30">
        <f>VLOOKUP(B5312,'רביות שנתיות'!B:C,2)</f>
        <v>4.5</v>
      </c>
      <c r="D5312" s="29">
        <f t="shared" si="82"/>
        <v>1.2051892620768001E-4</v>
      </c>
    </row>
    <row r="5313" spans="2:4" x14ac:dyDescent="0.25">
      <c r="B5313" s="1">
        <v>38184</v>
      </c>
      <c r="C5313" s="30">
        <f>VLOOKUP(B5313,'רביות שנתיות'!B:C,2)</f>
        <v>4.5</v>
      </c>
      <c r="D5313" s="29">
        <f t="shared" si="82"/>
        <v>1.2051892620768001E-4</v>
      </c>
    </row>
    <row r="5314" spans="2:4" x14ac:dyDescent="0.25">
      <c r="B5314" s="1">
        <v>38185</v>
      </c>
      <c r="C5314" s="30">
        <f>VLOOKUP(B5314,'רביות שנתיות'!B:C,2)</f>
        <v>4.5</v>
      </c>
      <c r="D5314" s="29">
        <f t="shared" si="82"/>
        <v>1.2051892620768001E-4</v>
      </c>
    </row>
    <row r="5315" spans="2:4" x14ac:dyDescent="0.25">
      <c r="B5315" s="1">
        <v>38186</v>
      </c>
      <c r="C5315" s="30">
        <f>VLOOKUP(B5315,'רביות שנתיות'!B:C,2)</f>
        <v>4.5</v>
      </c>
      <c r="D5315" s="29">
        <f t="shared" si="82"/>
        <v>1.2051892620768001E-4</v>
      </c>
    </row>
    <row r="5316" spans="2:4" x14ac:dyDescent="0.25">
      <c r="B5316" s="1">
        <v>38187</v>
      </c>
      <c r="C5316" s="30">
        <f>VLOOKUP(B5316,'רביות שנתיות'!B:C,2)</f>
        <v>4.5</v>
      </c>
      <c r="D5316" s="29">
        <f t="shared" si="82"/>
        <v>1.2051892620768001E-4</v>
      </c>
    </row>
    <row r="5317" spans="2:4" x14ac:dyDescent="0.25">
      <c r="B5317" s="1">
        <v>38188</v>
      </c>
      <c r="C5317" s="30">
        <f>VLOOKUP(B5317,'רביות שנתיות'!B:C,2)</f>
        <v>4.5</v>
      </c>
      <c r="D5317" s="29">
        <f t="shared" ref="D5317:D5380" si="83">(1+C5317/100)^(1/365.25)-1</f>
        <v>1.2051892620768001E-4</v>
      </c>
    </row>
    <row r="5318" spans="2:4" x14ac:dyDescent="0.25">
      <c r="B5318" s="1">
        <v>38189</v>
      </c>
      <c r="C5318" s="30">
        <f>VLOOKUP(B5318,'רביות שנתיות'!B:C,2)</f>
        <v>4.5</v>
      </c>
      <c r="D5318" s="29">
        <f t="shared" si="83"/>
        <v>1.2051892620768001E-4</v>
      </c>
    </row>
    <row r="5319" spans="2:4" x14ac:dyDescent="0.25">
      <c r="B5319" s="1">
        <v>38190</v>
      </c>
      <c r="C5319" s="30">
        <f>VLOOKUP(B5319,'רביות שנתיות'!B:C,2)</f>
        <v>4.5</v>
      </c>
      <c r="D5319" s="29">
        <f t="shared" si="83"/>
        <v>1.2051892620768001E-4</v>
      </c>
    </row>
    <row r="5320" spans="2:4" x14ac:dyDescent="0.25">
      <c r="B5320" s="1">
        <v>38191</v>
      </c>
      <c r="C5320" s="30">
        <f>VLOOKUP(B5320,'רביות שנתיות'!B:C,2)</f>
        <v>4.5</v>
      </c>
      <c r="D5320" s="29">
        <f t="shared" si="83"/>
        <v>1.2051892620768001E-4</v>
      </c>
    </row>
    <row r="5321" spans="2:4" x14ac:dyDescent="0.25">
      <c r="B5321" s="1">
        <v>38192</v>
      </c>
      <c r="C5321" s="30">
        <f>VLOOKUP(B5321,'רביות שנתיות'!B:C,2)</f>
        <v>4.5</v>
      </c>
      <c r="D5321" s="29">
        <f t="shared" si="83"/>
        <v>1.2051892620768001E-4</v>
      </c>
    </row>
    <row r="5322" spans="2:4" x14ac:dyDescent="0.25">
      <c r="B5322" s="1">
        <v>38193</v>
      </c>
      <c r="C5322" s="30">
        <f>VLOOKUP(B5322,'רביות שנתיות'!B:C,2)</f>
        <v>4.5</v>
      </c>
      <c r="D5322" s="29">
        <f t="shared" si="83"/>
        <v>1.2051892620768001E-4</v>
      </c>
    </row>
    <row r="5323" spans="2:4" x14ac:dyDescent="0.25">
      <c r="B5323" s="1">
        <v>38194</v>
      </c>
      <c r="C5323" s="30">
        <f>VLOOKUP(B5323,'רביות שנתיות'!B:C,2)</f>
        <v>4.5</v>
      </c>
      <c r="D5323" s="29">
        <f t="shared" si="83"/>
        <v>1.2051892620768001E-4</v>
      </c>
    </row>
    <row r="5324" spans="2:4" x14ac:dyDescent="0.25">
      <c r="B5324" s="1">
        <v>38195</v>
      </c>
      <c r="C5324" s="30">
        <f>VLOOKUP(B5324,'רביות שנתיות'!B:C,2)</f>
        <v>4.5</v>
      </c>
      <c r="D5324" s="29">
        <f t="shared" si="83"/>
        <v>1.2051892620768001E-4</v>
      </c>
    </row>
    <row r="5325" spans="2:4" x14ac:dyDescent="0.25">
      <c r="B5325" s="1">
        <v>38196</v>
      </c>
      <c r="C5325" s="30">
        <f>VLOOKUP(B5325,'רביות שנתיות'!B:C,2)</f>
        <v>4.5</v>
      </c>
      <c r="D5325" s="29">
        <f t="shared" si="83"/>
        <v>1.2051892620768001E-4</v>
      </c>
    </row>
    <row r="5326" spans="2:4" x14ac:dyDescent="0.25">
      <c r="B5326" s="1">
        <v>38197</v>
      </c>
      <c r="C5326" s="30">
        <f>VLOOKUP(B5326,'רביות שנתיות'!B:C,2)</f>
        <v>4.5</v>
      </c>
      <c r="D5326" s="29">
        <f t="shared" si="83"/>
        <v>1.2051892620768001E-4</v>
      </c>
    </row>
    <row r="5327" spans="2:4" x14ac:dyDescent="0.25">
      <c r="B5327" s="1">
        <v>38198</v>
      </c>
      <c r="C5327" s="30">
        <f>VLOOKUP(B5327,'רביות שנתיות'!B:C,2)</f>
        <v>4.5</v>
      </c>
      <c r="D5327" s="29">
        <f t="shared" si="83"/>
        <v>1.2051892620768001E-4</v>
      </c>
    </row>
    <row r="5328" spans="2:4" x14ac:dyDescent="0.25">
      <c r="B5328" s="1">
        <v>38199</v>
      </c>
      <c r="C5328" s="30">
        <f>VLOOKUP(B5328,'רביות שנתיות'!B:C,2)</f>
        <v>4.5</v>
      </c>
      <c r="D5328" s="29">
        <f t="shared" si="83"/>
        <v>1.2051892620768001E-4</v>
      </c>
    </row>
    <row r="5329" spans="2:4" x14ac:dyDescent="0.25">
      <c r="B5329" s="1">
        <v>38200</v>
      </c>
      <c r="C5329" s="30">
        <f>VLOOKUP(B5329,'רביות שנתיות'!B:C,2)</f>
        <v>4.5</v>
      </c>
      <c r="D5329" s="29">
        <f t="shared" si="83"/>
        <v>1.2051892620768001E-4</v>
      </c>
    </row>
    <row r="5330" spans="2:4" x14ac:dyDescent="0.25">
      <c r="B5330" s="1">
        <v>38201</v>
      </c>
      <c r="C5330" s="30">
        <f>VLOOKUP(B5330,'רביות שנתיות'!B:C,2)</f>
        <v>4.5</v>
      </c>
      <c r="D5330" s="29">
        <f t="shared" si="83"/>
        <v>1.2051892620768001E-4</v>
      </c>
    </row>
    <row r="5331" spans="2:4" x14ac:dyDescent="0.25">
      <c r="B5331" s="1">
        <v>38202</v>
      </c>
      <c r="C5331" s="30">
        <f>VLOOKUP(B5331,'רביות שנתיות'!B:C,2)</f>
        <v>4.5</v>
      </c>
      <c r="D5331" s="29">
        <f t="shared" si="83"/>
        <v>1.2051892620768001E-4</v>
      </c>
    </row>
    <row r="5332" spans="2:4" x14ac:dyDescent="0.25">
      <c r="B5332" s="1">
        <v>38203</v>
      </c>
      <c r="C5332" s="30">
        <f>VLOOKUP(B5332,'רביות שנתיות'!B:C,2)</f>
        <v>4.5</v>
      </c>
      <c r="D5332" s="29">
        <f t="shared" si="83"/>
        <v>1.2051892620768001E-4</v>
      </c>
    </row>
    <row r="5333" spans="2:4" x14ac:dyDescent="0.25">
      <c r="B5333" s="1">
        <v>38204</v>
      </c>
      <c r="C5333" s="30">
        <f>VLOOKUP(B5333,'רביות שנתיות'!B:C,2)</f>
        <v>4.5</v>
      </c>
      <c r="D5333" s="29">
        <f t="shared" si="83"/>
        <v>1.2051892620768001E-4</v>
      </c>
    </row>
    <row r="5334" spans="2:4" x14ac:dyDescent="0.25">
      <c r="B5334" s="1">
        <v>38205</v>
      </c>
      <c r="C5334" s="30">
        <f>VLOOKUP(B5334,'רביות שנתיות'!B:C,2)</f>
        <v>4.5</v>
      </c>
      <c r="D5334" s="29">
        <f t="shared" si="83"/>
        <v>1.2051892620768001E-4</v>
      </c>
    </row>
    <row r="5335" spans="2:4" x14ac:dyDescent="0.25">
      <c r="B5335" s="1">
        <v>38206</v>
      </c>
      <c r="C5335" s="30">
        <f>VLOOKUP(B5335,'רביות שנתיות'!B:C,2)</f>
        <v>4.5</v>
      </c>
      <c r="D5335" s="29">
        <f t="shared" si="83"/>
        <v>1.2051892620768001E-4</v>
      </c>
    </row>
    <row r="5336" spans="2:4" x14ac:dyDescent="0.25">
      <c r="B5336" s="1">
        <v>38207</v>
      </c>
      <c r="C5336" s="30">
        <f>VLOOKUP(B5336,'רביות שנתיות'!B:C,2)</f>
        <v>4.5</v>
      </c>
      <c r="D5336" s="29">
        <f t="shared" si="83"/>
        <v>1.2051892620768001E-4</v>
      </c>
    </row>
    <row r="5337" spans="2:4" x14ac:dyDescent="0.25">
      <c r="B5337" s="1">
        <v>38208</v>
      </c>
      <c r="C5337" s="30">
        <f>VLOOKUP(B5337,'רביות שנתיות'!B:C,2)</f>
        <v>4.5</v>
      </c>
      <c r="D5337" s="29">
        <f t="shared" si="83"/>
        <v>1.2051892620768001E-4</v>
      </c>
    </row>
    <row r="5338" spans="2:4" x14ac:dyDescent="0.25">
      <c r="B5338" s="1">
        <v>38209</v>
      </c>
      <c r="C5338" s="30">
        <f>VLOOKUP(B5338,'רביות שנתיות'!B:C,2)</f>
        <v>4.5</v>
      </c>
      <c r="D5338" s="29">
        <f t="shared" si="83"/>
        <v>1.2051892620768001E-4</v>
      </c>
    </row>
    <row r="5339" spans="2:4" x14ac:dyDescent="0.25">
      <c r="B5339" s="1">
        <v>38210</v>
      </c>
      <c r="C5339" s="30">
        <f>VLOOKUP(B5339,'רביות שנתיות'!B:C,2)</f>
        <v>4.5</v>
      </c>
      <c r="D5339" s="29">
        <f t="shared" si="83"/>
        <v>1.2051892620768001E-4</v>
      </c>
    </row>
    <row r="5340" spans="2:4" x14ac:dyDescent="0.25">
      <c r="B5340" s="1">
        <v>38211</v>
      </c>
      <c r="C5340" s="30">
        <f>VLOOKUP(B5340,'רביות שנתיות'!B:C,2)</f>
        <v>4.5</v>
      </c>
      <c r="D5340" s="29">
        <f t="shared" si="83"/>
        <v>1.2051892620768001E-4</v>
      </c>
    </row>
    <row r="5341" spans="2:4" x14ac:dyDescent="0.25">
      <c r="B5341" s="1">
        <v>38212</v>
      </c>
      <c r="C5341" s="30">
        <f>VLOOKUP(B5341,'רביות שנתיות'!B:C,2)</f>
        <v>4.5</v>
      </c>
      <c r="D5341" s="29">
        <f t="shared" si="83"/>
        <v>1.2051892620768001E-4</v>
      </c>
    </row>
    <row r="5342" spans="2:4" x14ac:dyDescent="0.25">
      <c r="B5342" s="1">
        <v>38213</v>
      </c>
      <c r="C5342" s="30">
        <f>VLOOKUP(B5342,'רביות שנתיות'!B:C,2)</f>
        <v>4.5</v>
      </c>
      <c r="D5342" s="29">
        <f t="shared" si="83"/>
        <v>1.2051892620768001E-4</v>
      </c>
    </row>
    <row r="5343" spans="2:4" x14ac:dyDescent="0.25">
      <c r="B5343" s="1">
        <v>38214</v>
      </c>
      <c r="C5343" s="30">
        <f>VLOOKUP(B5343,'רביות שנתיות'!B:C,2)</f>
        <v>4.5</v>
      </c>
      <c r="D5343" s="29">
        <f t="shared" si="83"/>
        <v>1.2051892620768001E-4</v>
      </c>
    </row>
    <row r="5344" spans="2:4" x14ac:dyDescent="0.25">
      <c r="B5344" s="1">
        <v>38215</v>
      </c>
      <c r="C5344" s="30">
        <f>VLOOKUP(B5344,'רביות שנתיות'!B:C,2)</f>
        <v>4.5</v>
      </c>
      <c r="D5344" s="29">
        <f t="shared" si="83"/>
        <v>1.2051892620768001E-4</v>
      </c>
    </row>
    <row r="5345" spans="2:4" x14ac:dyDescent="0.25">
      <c r="B5345" s="1">
        <v>38216</v>
      </c>
      <c r="C5345" s="30">
        <f>VLOOKUP(B5345,'רביות שנתיות'!B:C,2)</f>
        <v>4.5</v>
      </c>
      <c r="D5345" s="29">
        <f t="shared" si="83"/>
        <v>1.2051892620768001E-4</v>
      </c>
    </row>
    <row r="5346" spans="2:4" x14ac:dyDescent="0.25">
      <c r="B5346" s="1">
        <v>38217</v>
      </c>
      <c r="C5346" s="30">
        <f>VLOOKUP(B5346,'רביות שנתיות'!B:C,2)</f>
        <v>4.5</v>
      </c>
      <c r="D5346" s="29">
        <f t="shared" si="83"/>
        <v>1.2051892620768001E-4</v>
      </c>
    </row>
    <row r="5347" spans="2:4" x14ac:dyDescent="0.25">
      <c r="B5347" s="1">
        <v>38218</v>
      </c>
      <c r="C5347" s="30">
        <f>VLOOKUP(B5347,'רביות שנתיות'!B:C,2)</f>
        <v>4.5</v>
      </c>
      <c r="D5347" s="29">
        <f t="shared" si="83"/>
        <v>1.2051892620768001E-4</v>
      </c>
    </row>
    <row r="5348" spans="2:4" x14ac:dyDescent="0.25">
      <c r="B5348" s="1">
        <v>38219</v>
      </c>
      <c r="C5348" s="30">
        <f>VLOOKUP(B5348,'רביות שנתיות'!B:C,2)</f>
        <v>4.5</v>
      </c>
      <c r="D5348" s="29">
        <f t="shared" si="83"/>
        <v>1.2051892620768001E-4</v>
      </c>
    </row>
    <row r="5349" spans="2:4" x14ac:dyDescent="0.25">
      <c r="B5349" s="1">
        <v>38220</v>
      </c>
      <c r="C5349" s="30">
        <f>VLOOKUP(B5349,'רביות שנתיות'!B:C,2)</f>
        <v>4.5</v>
      </c>
      <c r="D5349" s="29">
        <f t="shared" si="83"/>
        <v>1.2051892620768001E-4</v>
      </c>
    </row>
    <row r="5350" spans="2:4" x14ac:dyDescent="0.25">
      <c r="B5350" s="1">
        <v>38221</v>
      </c>
      <c r="C5350" s="30">
        <f>VLOOKUP(B5350,'רביות שנתיות'!B:C,2)</f>
        <v>4.5</v>
      </c>
      <c r="D5350" s="29">
        <f t="shared" si="83"/>
        <v>1.2051892620768001E-4</v>
      </c>
    </row>
    <row r="5351" spans="2:4" x14ac:dyDescent="0.25">
      <c r="B5351" s="1">
        <v>38222</v>
      </c>
      <c r="C5351" s="30">
        <f>VLOOKUP(B5351,'רביות שנתיות'!B:C,2)</f>
        <v>4.5</v>
      </c>
      <c r="D5351" s="29">
        <f t="shared" si="83"/>
        <v>1.2051892620768001E-4</v>
      </c>
    </row>
    <row r="5352" spans="2:4" x14ac:dyDescent="0.25">
      <c r="B5352" s="1">
        <v>38223</v>
      </c>
      <c r="C5352" s="30">
        <f>VLOOKUP(B5352,'רביות שנתיות'!B:C,2)</f>
        <v>4.5</v>
      </c>
      <c r="D5352" s="29">
        <f t="shared" si="83"/>
        <v>1.2051892620768001E-4</v>
      </c>
    </row>
    <row r="5353" spans="2:4" x14ac:dyDescent="0.25">
      <c r="B5353" s="1">
        <v>38224</v>
      </c>
      <c r="C5353" s="30">
        <f>VLOOKUP(B5353,'רביות שנתיות'!B:C,2)</f>
        <v>4.5</v>
      </c>
      <c r="D5353" s="29">
        <f t="shared" si="83"/>
        <v>1.2051892620768001E-4</v>
      </c>
    </row>
    <row r="5354" spans="2:4" x14ac:dyDescent="0.25">
      <c r="B5354" s="1">
        <v>38225</v>
      </c>
      <c r="C5354" s="30">
        <f>VLOOKUP(B5354,'רביות שנתיות'!B:C,2)</f>
        <v>4.5</v>
      </c>
      <c r="D5354" s="29">
        <f t="shared" si="83"/>
        <v>1.2051892620768001E-4</v>
      </c>
    </row>
    <row r="5355" spans="2:4" x14ac:dyDescent="0.25">
      <c r="B5355" s="1">
        <v>38226</v>
      </c>
      <c r="C5355" s="30">
        <f>VLOOKUP(B5355,'רביות שנתיות'!B:C,2)</f>
        <v>4.5</v>
      </c>
      <c r="D5355" s="29">
        <f t="shared" si="83"/>
        <v>1.2051892620768001E-4</v>
      </c>
    </row>
    <row r="5356" spans="2:4" x14ac:dyDescent="0.25">
      <c r="B5356" s="1">
        <v>38227</v>
      </c>
      <c r="C5356" s="30">
        <f>VLOOKUP(B5356,'רביות שנתיות'!B:C,2)</f>
        <v>4.5</v>
      </c>
      <c r="D5356" s="29">
        <f t="shared" si="83"/>
        <v>1.2051892620768001E-4</v>
      </c>
    </row>
    <row r="5357" spans="2:4" x14ac:dyDescent="0.25">
      <c r="B5357" s="1">
        <v>38228</v>
      </c>
      <c r="C5357" s="30">
        <f>VLOOKUP(B5357,'רביות שנתיות'!B:C,2)</f>
        <v>4.5</v>
      </c>
      <c r="D5357" s="29">
        <f t="shared" si="83"/>
        <v>1.2051892620768001E-4</v>
      </c>
    </row>
    <row r="5358" spans="2:4" x14ac:dyDescent="0.25">
      <c r="B5358" s="1">
        <v>38229</v>
      </c>
      <c r="C5358" s="30">
        <f>VLOOKUP(B5358,'רביות שנתיות'!B:C,2)</f>
        <v>4.5</v>
      </c>
      <c r="D5358" s="29">
        <f t="shared" si="83"/>
        <v>1.2051892620768001E-4</v>
      </c>
    </row>
    <row r="5359" spans="2:4" x14ac:dyDescent="0.25">
      <c r="B5359" s="1">
        <v>38230</v>
      </c>
      <c r="C5359" s="30">
        <f>VLOOKUP(B5359,'רביות שנתיות'!B:C,2)</f>
        <v>4.5</v>
      </c>
      <c r="D5359" s="29">
        <f t="shared" si="83"/>
        <v>1.2051892620768001E-4</v>
      </c>
    </row>
    <row r="5360" spans="2:4" x14ac:dyDescent="0.25">
      <c r="B5360" s="1">
        <v>38231</v>
      </c>
      <c r="C5360" s="30">
        <f>VLOOKUP(B5360,'רביות שנתיות'!B:C,2)</f>
        <v>4.5</v>
      </c>
      <c r="D5360" s="29">
        <f t="shared" si="83"/>
        <v>1.2051892620768001E-4</v>
      </c>
    </row>
    <row r="5361" spans="2:4" x14ac:dyDescent="0.25">
      <c r="B5361" s="1">
        <v>38232</v>
      </c>
      <c r="C5361" s="30">
        <f>VLOOKUP(B5361,'רביות שנתיות'!B:C,2)</f>
        <v>4.5</v>
      </c>
      <c r="D5361" s="29">
        <f t="shared" si="83"/>
        <v>1.2051892620768001E-4</v>
      </c>
    </row>
    <row r="5362" spans="2:4" x14ac:dyDescent="0.25">
      <c r="B5362" s="1">
        <v>38233</v>
      </c>
      <c r="C5362" s="30">
        <f>VLOOKUP(B5362,'רביות שנתיות'!B:C,2)</f>
        <v>4.5</v>
      </c>
      <c r="D5362" s="29">
        <f t="shared" si="83"/>
        <v>1.2051892620768001E-4</v>
      </c>
    </row>
    <row r="5363" spans="2:4" x14ac:dyDescent="0.25">
      <c r="B5363" s="1">
        <v>38234</v>
      </c>
      <c r="C5363" s="30">
        <f>VLOOKUP(B5363,'רביות שנתיות'!B:C,2)</f>
        <v>4.5</v>
      </c>
      <c r="D5363" s="29">
        <f t="shared" si="83"/>
        <v>1.2051892620768001E-4</v>
      </c>
    </row>
    <row r="5364" spans="2:4" x14ac:dyDescent="0.25">
      <c r="B5364" s="1">
        <v>38235</v>
      </c>
      <c r="C5364" s="30">
        <f>VLOOKUP(B5364,'רביות שנתיות'!B:C,2)</f>
        <v>4.5</v>
      </c>
      <c r="D5364" s="29">
        <f t="shared" si="83"/>
        <v>1.2051892620768001E-4</v>
      </c>
    </row>
    <row r="5365" spans="2:4" x14ac:dyDescent="0.25">
      <c r="B5365" s="1">
        <v>38236</v>
      </c>
      <c r="C5365" s="30">
        <f>VLOOKUP(B5365,'רביות שנתיות'!B:C,2)</f>
        <v>4.5</v>
      </c>
      <c r="D5365" s="29">
        <f t="shared" si="83"/>
        <v>1.2051892620768001E-4</v>
      </c>
    </row>
    <row r="5366" spans="2:4" x14ac:dyDescent="0.25">
      <c r="B5366" s="1">
        <v>38237</v>
      </c>
      <c r="C5366" s="30">
        <f>VLOOKUP(B5366,'רביות שנתיות'!B:C,2)</f>
        <v>4.5</v>
      </c>
      <c r="D5366" s="29">
        <f t="shared" si="83"/>
        <v>1.2051892620768001E-4</v>
      </c>
    </row>
    <row r="5367" spans="2:4" x14ac:dyDescent="0.25">
      <c r="B5367" s="1">
        <v>38238</v>
      </c>
      <c r="C5367" s="30">
        <f>VLOOKUP(B5367,'רביות שנתיות'!B:C,2)</f>
        <v>4.5</v>
      </c>
      <c r="D5367" s="29">
        <f t="shared" si="83"/>
        <v>1.2051892620768001E-4</v>
      </c>
    </row>
    <row r="5368" spans="2:4" x14ac:dyDescent="0.25">
      <c r="B5368" s="1">
        <v>38239</v>
      </c>
      <c r="C5368" s="30">
        <f>VLOOKUP(B5368,'רביות שנתיות'!B:C,2)</f>
        <v>4.5</v>
      </c>
      <c r="D5368" s="29">
        <f t="shared" si="83"/>
        <v>1.2051892620768001E-4</v>
      </c>
    </row>
    <row r="5369" spans="2:4" x14ac:dyDescent="0.25">
      <c r="B5369" s="1">
        <v>38240</v>
      </c>
      <c r="C5369" s="30">
        <f>VLOOKUP(B5369,'רביות שנתיות'!B:C,2)</f>
        <v>4.5</v>
      </c>
      <c r="D5369" s="29">
        <f t="shared" si="83"/>
        <v>1.2051892620768001E-4</v>
      </c>
    </row>
    <row r="5370" spans="2:4" x14ac:dyDescent="0.25">
      <c r="B5370" s="1">
        <v>38241</v>
      </c>
      <c r="C5370" s="30">
        <f>VLOOKUP(B5370,'רביות שנתיות'!B:C,2)</f>
        <v>4.5</v>
      </c>
      <c r="D5370" s="29">
        <f t="shared" si="83"/>
        <v>1.2051892620768001E-4</v>
      </c>
    </row>
    <row r="5371" spans="2:4" x14ac:dyDescent="0.25">
      <c r="B5371" s="1">
        <v>38242</v>
      </c>
      <c r="C5371" s="30">
        <f>VLOOKUP(B5371,'רביות שנתיות'!B:C,2)</f>
        <v>4.5</v>
      </c>
      <c r="D5371" s="29">
        <f t="shared" si="83"/>
        <v>1.2051892620768001E-4</v>
      </c>
    </row>
    <row r="5372" spans="2:4" x14ac:dyDescent="0.25">
      <c r="B5372" s="1">
        <v>38243</v>
      </c>
      <c r="C5372" s="30">
        <f>VLOOKUP(B5372,'רביות שנתיות'!B:C,2)</f>
        <v>4.5</v>
      </c>
      <c r="D5372" s="29">
        <f t="shared" si="83"/>
        <v>1.2051892620768001E-4</v>
      </c>
    </row>
    <row r="5373" spans="2:4" x14ac:dyDescent="0.25">
      <c r="B5373" s="1">
        <v>38244</v>
      </c>
      <c r="C5373" s="30">
        <f>VLOOKUP(B5373,'רביות שנתיות'!B:C,2)</f>
        <v>4.5</v>
      </c>
      <c r="D5373" s="29">
        <f t="shared" si="83"/>
        <v>1.2051892620768001E-4</v>
      </c>
    </row>
    <row r="5374" spans="2:4" x14ac:dyDescent="0.25">
      <c r="B5374" s="1">
        <v>38245</v>
      </c>
      <c r="C5374" s="30">
        <f>VLOOKUP(B5374,'רביות שנתיות'!B:C,2)</f>
        <v>4.5</v>
      </c>
      <c r="D5374" s="29">
        <f t="shared" si="83"/>
        <v>1.2051892620768001E-4</v>
      </c>
    </row>
    <row r="5375" spans="2:4" x14ac:dyDescent="0.25">
      <c r="B5375" s="1">
        <v>38246</v>
      </c>
      <c r="C5375" s="30">
        <f>VLOOKUP(B5375,'רביות שנתיות'!B:C,2)</f>
        <v>4.5</v>
      </c>
      <c r="D5375" s="29">
        <f t="shared" si="83"/>
        <v>1.2051892620768001E-4</v>
      </c>
    </row>
    <row r="5376" spans="2:4" x14ac:dyDescent="0.25">
      <c r="B5376" s="1">
        <v>38247</v>
      </c>
      <c r="C5376" s="30">
        <f>VLOOKUP(B5376,'רביות שנתיות'!B:C,2)</f>
        <v>4.5</v>
      </c>
      <c r="D5376" s="29">
        <f t="shared" si="83"/>
        <v>1.2051892620768001E-4</v>
      </c>
    </row>
    <row r="5377" spans="2:4" x14ac:dyDescent="0.25">
      <c r="B5377" s="1">
        <v>38248</v>
      </c>
      <c r="C5377" s="30">
        <f>VLOOKUP(B5377,'רביות שנתיות'!B:C,2)</f>
        <v>4.5</v>
      </c>
      <c r="D5377" s="29">
        <f t="shared" si="83"/>
        <v>1.2051892620768001E-4</v>
      </c>
    </row>
    <row r="5378" spans="2:4" x14ac:dyDescent="0.25">
      <c r="B5378" s="1">
        <v>38249</v>
      </c>
      <c r="C5378" s="30">
        <f>VLOOKUP(B5378,'רביות שנתיות'!B:C,2)</f>
        <v>4.5</v>
      </c>
      <c r="D5378" s="29">
        <f t="shared" si="83"/>
        <v>1.2051892620768001E-4</v>
      </c>
    </row>
    <row r="5379" spans="2:4" x14ac:dyDescent="0.25">
      <c r="B5379" s="1">
        <v>38250</v>
      </c>
      <c r="C5379" s="30">
        <f>VLOOKUP(B5379,'רביות שנתיות'!B:C,2)</f>
        <v>4.5</v>
      </c>
      <c r="D5379" s="29">
        <f t="shared" si="83"/>
        <v>1.2051892620768001E-4</v>
      </c>
    </row>
    <row r="5380" spans="2:4" x14ac:dyDescent="0.25">
      <c r="B5380" s="1">
        <v>38251</v>
      </c>
      <c r="C5380" s="30">
        <f>VLOOKUP(B5380,'רביות שנתיות'!B:C,2)</f>
        <v>4.5</v>
      </c>
      <c r="D5380" s="29">
        <f t="shared" si="83"/>
        <v>1.2051892620768001E-4</v>
      </c>
    </row>
    <row r="5381" spans="2:4" x14ac:dyDescent="0.25">
      <c r="B5381" s="1">
        <v>38252</v>
      </c>
      <c r="C5381" s="30">
        <f>VLOOKUP(B5381,'רביות שנתיות'!B:C,2)</f>
        <v>4.5</v>
      </c>
      <c r="D5381" s="29">
        <f t="shared" ref="D5381:D5444" si="84">(1+C5381/100)^(1/365.25)-1</f>
        <v>1.2051892620768001E-4</v>
      </c>
    </row>
    <row r="5382" spans="2:4" x14ac:dyDescent="0.25">
      <c r="B5382" s="1">
        <v>38253</v>
      </c>
      <c r="C5382" s="30">
        <f>VLOOKUP(B5382,'רביות שנתיות'!B:C,2)</f>
        <v>4.5</v>
      </c>
      <c r="D5382" s="29">
        <f t="shared" si="84"/>
        <v>1.2051892620768001E-4</v>
      </c>
    </row>
    <row r="5383" spans="2:4" x14ac:dyDescent="0.25">
      <c r="B5383" s="1">
        <v>38254</v>
      </c>
      <c r="C5383" s="30">
        <f>VLOOKUP(B5383,'רביות שנתיות'!B:C,2)</f>
        <v>4.5</v>
      </c>
      <c r="D5383" s="29">
        <f t="shared" si="84"/>
        <v>1.2051892620768001E-4</v>
      </c>
    </row>
    <row r="5384" spans="2:4" x14ac:dyDescent="0.25">
      <c r="B5384" s="1">
        <v>38255</v>
      </c>
      <c r="C5384" s="30">
        <f>VLOOKUP(B5384,'רביות שנתיות'!B:C,2)</f>
        <v>4.5</v>
      </c>
      <c r="D5384" s="29">
        <f t="shared" si="84"/>
        <v>1.2051892620768001E-4</v>
      </c>
    </row>
    <row r="5385" spans="2:4" x14ac:dyDescent="0.25">
      <c r="B5385" s="1">
        <v>38256</v>
      </c>
      <c r="C5385" s="30">
        <f>VLOOKUP(B5385,'רביות שנתיות'!B:C,2)</f>
        <v>4.5</v>
      </c>
      <c r="D5385" s="29">
        <f t="shared" si="84"/>
        <v>1.2051892620768001E-4</v>
      </c>
    </row>
    <row r="5386" spans="2:4" x14ac:dyDescent="0.25">
      <c r="B5386" s="1">
        <v>38257</v>
      </c>
      <c r="C5386" s="30">
        <f>VLOOKUP(B5386,'רביות שנתיות'!B:C,2)</f>
        <v>4.5</v>
      </c>
      <c r="D5386" s="29">
        <f t="shared" si="84"/>
        <v>1.2051892620768001E-4</v>
      </c>
    </row>
    <row r="5387" spans="2:4" x14ac:dyDescent="0.25">
      <c r="B5387" s="1">
        <v>38258</v>
      </c>
      <c r="C5387" s="30">
        <f>VLOOKUP(B5387,'רביות שנתיות'!B:C,2)</f>
        <v>4.5</v>
      </c>
      <c r="D5387" s="29">
        <f t="shared" si="84"/>
        <v>1.2051892620768001E-4</v>
      </c>
    </row>
    <row r="5388" spans="2:4" x14ac:dyDescent="0.25">
      <c r="B5388" s="1">
        <v>38259</v>
      </c>
      <c r="C5388" s="30">
        <f>VLOOKUP(B5388,'רביות שנתיות'!B:C,2)</f>
        <v>4.5</v>
      </c>
      <c r="D5388" s="29">
        <f t="shared" si="84"/>
        <v>1.2051892620768001E-4</v>
      </c>
    </row>
    <row r="5389" spans="2:4" x14ac:dyDescent="0.25">
      <c r="B5389" s="1">
        <v>38260</v>
      </c>
      <c r="C5389" s="30">
        <f>VLOOKUP(B5389,'רביות שנתיות'!B:C,2)</f>
        <v>4.5</v>
      </c>
      <c r="D5389" s="29">
        <f t="shared" si="84"/>
        <v>1.2051892620768001E-4</v>
      </c>
    </row>
    <row r="5390" spans="2:4" x14ac:dyDescent="0.25">
      <c r="B5390" s="1">
        <v>38261</v>
      </c>
      <c r="C5390" s="30">
        <f>VLOOKUP(B5390,'רביות שנתיות'!B:C,2)</f>
        <v>4.2</v>
      </c>
      <c r="D5390" s="29">
        <f t="shared" si="84"/>
        <v>1.1264684611300702E-4</v>
      </c>
    </row>
    <row r="5391" spans="2:4" x14ac:dyDescent="0.25">
      <c r="B5391" s="1">
        <v>38262</v>
      </c>
      <c r="C5391" s="30">
        <f>VLOOKUP(B5391,'רביות שנתיות'!B:C,2)</f>
        <v>4.2</v>
      </c>
      <c r="D5391" s="29">
        <f t="shared" si="84"/>
        <v>1.1264684611300702E-4</v>
      </c>
    </row>
    <row r="5392" spans="2:4" x14ac:dyDescent="0.25">
      <c r="B5392" s="1">
        <v>38263</v>
      </c>
      <c r="C5392" s="30">
        <f>VLOOKUP(B5392,'רביות שנתיות'!B:C,2)</f>
        <v>4.2</v>
      </c>
      <c r="D5392" s="29">
        <f t="shared" si="84"/>
        <v>1.1264684611300702E-4</v>
      </c>
    </row>
    <row r="5393" spans="2:4" x14ac:dyDescent="0.25">
      <c r="B5393" s="1">
        <v>38264</v>
      </c>
      <c r="C5393" s="30">
        <f>VLOOKUP(B5393,'רביות שנתיות'!B:C,2)</f>
        <v>4.2</v>
      </c>
      <c r="D5393" s="29">
        <f t="shared" si="84"/>
        <v>1.1264684611300702E-4</v>
      </c>
    </row>
    <row r="5394" spans="2:4" x14ac:dyDescent="0.25">
      <c r="B5394" s="1">
        <v>38265</v>
      </c>
      <c r="C5394" s="30">
        <f>VLOOKUP(B5394,'רביות שנתיות'!B:C,2)</f>
        <v>4.2</v>
      </c>
      <c r="D5394" s="29">
        <f t="shared" si="84"/>
        <v>1.1264684611300702E-4</v>
      </c>
    </row>
    <row r="5395" spans="2:4" x14ac:dyDescent="0.25">
      <c r="B5395" s="1">
        <v>38266</v>
      </c>
      <c r="C5395" s="30">
        <f>VLOOKUP(B5395,'רביות שנתיות'!B:C,2)</f>
        <v>4.2</v>
      </c>
      <c r="D5395" s="29">
        <f t="shared" si="84"/>
        <v>1.1264684611300702E-4</v>
      </c>
    </row>
    <row r="5396" spans="2:4" x14ac:dyDescent="0.25">
      <c r="B5396" s="1">
        <v>38267</v>
      </c>
      <c r="C5396" s="30">
        <f>VLOOKUP(B5396,'רביות שנתיות'!B:C,2)</f>
        <v>4.2</v>
      </c>
      <c r="D5396" s="29">
        <f t="shared" si="84"/>
        <v>1.1264684611300702E-4</v>
      </c>
    </row>
    <row r="5397" spans="2:4" x14ac:dyDescent="0.25">
      <c r="B5397" s="1">
        <v>38268</v>
      </c>
      <c r="C5397" s="30">
        <f>VLOOKUP(B5397,'רביות שנתיות'!B:C,2)</f>
        <v>4.2</v>
      </c>
      <c r="D5397" s="29">
        <f t="shared" si="84"/>
        <v>1.1264684611300702E-4</v>
      </c>
    </row>
    <row r="5398" spans="2:4" x14ac:dyDescent="0.25">
      <c r="B5398" s="1">
        <v>38269</v>
      </c>
      <c r="C5398" s="30">
        <f>VLOOKUP(B5398,'רביות שנתיות'!B:C,2)</f>
        <v>4.2</v>
      </c>
      <c r="D5398" s="29">
        <f t="shared" si="84"/>
        <v>1.1264684611300702E-4</v>
      </c>
    </row>
    <row r="5399" spans="2:4" x14ac:dyDescent="0.25">
      <c r="B5399" s="1">
        <v>38270</v>
      </c>
      <c r="C5399" s="30">
        <f>VLOOKUP(B5399,'רביות שנתיות'!B:C,2)</f>
        <v>4.2</v>
      </c>
      <c r="D5399" s="29">
        <f t="shared" si="84"/>
        <v>1.1264684611300702E-4</v>
      </c>
    </row>
    <row r="5400" spans="2:4" x14ac:dyDescent="0.25">
      <c r="B5400" s="1">
        <v>38271</v>
      </c>
      <c r="C5400" s="30">
        <f>VLOOKUP(B5400,'רביות שנתיות'!B:C,2)</f>
        <v>4.2</v>
      </c>
      <c r="D5400" s="29">
        <f t="shared" si="84"/>
        <v>1.1264684611300702E-4</v>
      </c>
    </row>
    <row r="5401" spans="2:4" x14ac:dyDescent="0.25">
      <c r="B5401" s="1">
        <v>38272</v>
      </c>
      <c r="C5401" s="30">
        <f>VLOOKUP(B5401,'רביות שנתיות'!B:C,2)</f>
        <v>4.2</v>
      </c>
      <c r="D5401" s="29">
        <f t="shared" si="84"/>
        <v>1.1264684611300702E-4</v>
      </c>
    </row>
    <row r="5402" spans="2:4" x14ac:dyDescent="0.25">
      <c r="B5402" s="1">
        <v>38273</v>
      </c>
      <c r="C5402" s="30">
        <f>VLOOKUP(B5402,'רביות שנתיות'!B:C,2)</f>
        <v>4.2</v>
      </c>
      <c r="D5402" s="29">
        <f t="shared" si="84"/>
        <v>1.1264684611300702E-4</v>
      </c>
    </row>
    <row r="5403" spans="2:4" x14ac:dyDescent="0.25">
      <c r="B5403" s="1">
        <v>38274</v>
      </c>
      <c r="C5403" s="30">
        <f>VLOOKUP(B5403,'רביות שנתיות'!B:C,2)</f>
        <v>4.2</v>
      </c>
      <c r="D5403" s="29">
        <f t="shared" si="84"/>
        <v>1.1264684611300702E-4</v>
      </c>
    </row>
    <row r="5404" spans="2:4" x14ac:dyDescent="0.25">
      <c r="B5404" s="1">
        <v>38275</v>
      </c>
      <c r="C5404" s="30">
        <f>VLOOKUP(B5404,'רביות שנתיות'!B:C,2)</f>
        <v>4.2</v>
      </c>
      <c r="D5404" s="29">
        <f t="shared" si="84"/>
        <v>1.1264684611300702E-4</v>
      </c>
    </row>
    <row r="5405" spans="2:4" x14ac:dyDescent="0.25">
      <c r="B5405" s="1">
        <v>38276</v>
      </c>
      <c r="C5405" s="30">
        <f>VLOOKUP(B5405,'רביות שנתיות'!B:C,2)</f>
        <v>4.2</v>
      </c>
      <c r="D5405" s="29">
        <f t="shared" si="84"/>
        <v>1.1264684611300702E-4</v>
      </c>
    </row>
    <row r="5406" spans="2:4" x14ac:dyDescent="0.25">
      <c r="B5406" s="1">
        <v>38277</v>
      </c>
      <c r="C5406" s="30">
        <f>VLOOKUP(B5406,'רביות שנתיות'!B:C,2)</f>
        <v>4.2</v>
      </c>
      <c r="D5406" s="29">
        <f t="shared" si="84"/>
        <v>1.1264684611300702E-4</v>
      </c>
    </row>
    <row r="5407" spans="2:4" x14ac:dyDescent="0.25">
      <c r="B5407" s="1">
        <v>38278</v>
      </c>
      <c r="C5407" s="30">
        <f>VLOOKUP(B5407,'רביות שנתיות'!B:C,2)</f>
        <v>4.2</v>
      </c>
      <c r="D5407" s="29">
        <f t="shared" si="84"/>
        <v>1.1264684611300702E-4</v>
      </c>
    </row>
    <row r="5408" spans="2:4" x14ac:dyDescent="0.25">
      <c r="B5408" s="1">
        <v>38279</v>
      </c>
      <c r="C5408" s="30">
        <f>VLOOKUP(B5408,'רביות שנתיות'!B:C,2)</f>
        <v>4.2</v>
      </c>
      <c r="D5408" s="29">
        <f t="shared" si="84"/>
        <v>1.1264684611300702E-4</v>
      </c>
    </row>
    <row r="5409" spans="2:4" x14ac:dyDescent="0.25">
      <c r="B5409" s="1">
        <v>38280</v>
      </c>
      <c r="C5409" s="30">
        <f>VLOOKUP(B5409,'רביות שנתיות'!B:C,2)</f>
        <v>4.2</v>
      </c>
      <c r="D5409" s="29">
        <f t="shared" si="84"/>
        <v>1.1264684611300702E-4</v>
      </c>
    </row>
    <row r="5410" spans="2:4" x14ac:dyDescent="0.25">
      <c r="B5410" s="1">
        <v>38281</v>
      </c>
      <c r="C5410" s="30">
        <f>VLOOKUP(B5410,'רביות שנתיות'!B:C,2)</f>
        <v>4.2</v>
      </c>
      <c r="D5410" s="29">
        <f t="shared" si="84"/>
        <v>1.1264684611300702E-4</v>
      </c>
    </row>
    <row r="5411" spans="2:4" x14ac:dyDescent="0.25">
      <c r="B5411" s="1">
        <v>38282</v>
      </c>
      <c r="C5411" s="30">
        <f>VLOOKUP(B5411,'רביות שנתיות'!B:C,2)</f>
        <v>4.2</v>
      </c>
      <c r="D5411" s="29">
        <f t="shared" si="84"/>
        <v>1.1264684611300702E-4</v>
      </c>
    </row>
    <row r="5412" spans="2:4" x14ac:dyDescent="0.25">
      <c r="B5412" s="1">
        <v>38283</v>
      </c>
      <c r="C5412" s="30">
        <f>VLOOKUP(B5412,'רביות שנתיות'!B:C,2)</f>
        <v>4.2</v>
      </c>
      <c r="D5412" s="29">
        <f t="shared" si="84"/>
        <v>1.1264684611300702E-4</v>
      </c>
    </row>
    <row r="5413" spans="2:4" x14ac:dyDescent="0.25">
      <c r="B5413" s="1">
        <v>38284</v>
      </c>
      <c r="C5413" s="30">
        <f>VLOOKUP(B5413,'רביות שנתיות'!B:C,2)</f>
        <v>4.2</v>
      </c>
      <c r="D5413" s="29">
        <f t="shared" si="84"/>
        <v>1.1264684611300702E-4</v>
      </c>
    </row>
    <row r="5414" spans="2:4" x14ac:dyDescent="0.25">
      <c r="B5414" s="1">
        <v>38285</v>
      </c>
      <c r="C5414" s="30">
        <f>VLOOKUP(B5414,'רביות שנתיות'!B:C,2)</f>
        <v>4.2</v>
      </c>
      <c r="D5414" s="29">
        <f t="shared" si="84"/>
        <v>1.1264684611300702E-4</v>
      </c>
    </row>
    <row r="5415" spans="2:4" x14ac:dyDescent="0.25">
      <c r="B5415" s="1">
        <v>38286</v>
      </c>
      <c r="C5415" s="30">
        <f>VLOOKUP(B5415,'רביות שנתיות'!B:C,2)</f>
        <v>4.2</v>
      </c>
      <c r="D5415" s="29">
        <f t="shared" si="84"/>
        <v>1.1264684611300702E-4</v>
      </c>
    </row>
    <row r="5416" spans="2:4" x14ac:dyDescent="0.25">
      <c r="B5416" s="1">
        <v>38287</v>
      </c>
      <c r="C5416" s="30">
        <f>VLOOKUP(B5416,'רביות שנתיות'!B:C,2)</f>
        <v>4.2</v>
      </c>
      <c r="D5416" s="29">
        <f t="shared" si="84"/>
        <v>1.1264684611300702E-4</v>
      </c>
    </row>
    <row r="5417" spans="2:4" x14ac:dyDescent="0.25">
      <c r="B5417" s="1">
        <v>38288</v>
      </c>
      <c r="C5417" s="30">
        <f>VLOOKUP(B5417,'רביות שנתיות'!B:C,2)</f>
        <v>4.2</v>
      </c>
      <c r="D5417" s="29">
        <f t="shared" si="84"/>
        <v>1.1264684611300702E-4</v>
      </c>
    </row>
    <row r="5418" spans="2:4" x14ac:dyDescent="0.25">
      <c r="B5418" s="1">
        <v>38289</v>
      </c>
      <c r="C5418" s="30">
        <f>VLOOKUP(B5418,'רביות שנתיות'!B:C,2)</f>
        <v>4.2</v>
      </c>
      <c r="D5418" s="29">
        <f t="shared" si="84"/>
        <v>1.1264684611300702E-4</v>
      </c>
    </row>
    <row r="5419" spans="2:4" x14ac:dyDescent="0.25">
      <c r="B5419" s="1">
        <v>38290</v>
      </c>
      <c r="C5419" s="30">
        <f>VLOOKUP(B5419,'רביות שנתיות'!B:C,2)</f>
        <v>4.2</v>
      </c>
      <c r="D5419" s="29">
        <f t="shared" si="84"/>
        <v>1.1264684611300702E-4</v>
      </c>
    </row>
    <row r="5420" spans="2:4" x14ac:dyDescent="0.25">
      <c r="B5420" s="1">
        <v>38291</v>
      </c>
      <c r="C5420" s="30">
        <f>VLOOKUP(B5420,'רביות שנתיות'!B:C,2)</f>
        <v>4.2</v>
      </c>
      <c r="D5420" s="29">
        <f t="shared" si="84"/>
        <v>1.1264684611300702E-4</v>
      </c>
    </row>
    <row r="5421" spans="2:4" x14ac:dyDescent="0.25">
      <c r="B5421" s="1">
        <v>38292</v>
      </c>
      <c r="C5421" s="30">
        <f>VLOOKUP(B5421,'רביות שנתיות'!B:C,2)</f>
        <v>4.2</v>
      </c>
      <c r="D5421" s="29">
        <f t="shared" si="84"/>
        <v>1.1264684611300702E-4</v>
      </c>
    </row>
    <row r="5422" spans="2:4" x14ac:dyDescent="0.25">
      <c r="B5422" s="1">
        <v>38293</v>
      </c>
      <c r="C5422" s="30">
        <f>VLOOKUP(B5422,'רביות שנתיות'!B:C,2)</f>
        <v>4.2</v>
      </c>
      <c r="D5422" s="29">
        <f t="shared" si="84"/>
        <v>1.1264684611300702E-4</v>
      </c>
    </row>
    <row r="5423" spans="2:4" x14ac:dyDescent="0.25">
      <c r="B5423" s="1">
        <v>38294</v>
      </c>
      <c r="C5423" s="30">
        <f>VLOOKUP(B5423,'רביות שנתיות'!B:C,2)</f>
        <v>4.2</v>
      </c>
      <c r="D5423" s="29">
        <f t="shared" si="84"/>
        <v>1.1264684611300702E-4</v>
      </c>
    </row>
    <row r="5424" spans="2:4" x14ac:dyDescent="0.25">
      <c r="B5424" s="1">
        <v>38295</v>
      </c>
      <c r="C5424" s="30">
        <f>VLOOKUP(B5424,'רביות שנתיות'!B:C,2)</f>
        <v>4.2</v>
      </c>
      <c r="D5424" s="29">
        <f t="shared" si="84"/>
        <v>1.1264684611300702E-4</v>
      </c>
    </row>
    <row r="5425" spans="2:4" x14ac:dyDescent="0.25">
      <c r="B5425" s="1">
        <v>38296</v>
      </c>
      <c r="C5425" s="30">
        <f>VLOOKUP(B5425,'רביות שנתיות'!B:C,2)</f>
        <v>4.2</v>
      </c>
      <c r="D5425" s="29">
        <f t="shared" si="84"/>
        <v>1.1264684611300702E-4</v>
      </c>
    </row>
    <row r="5426" spans="2:4" x14ac:dyDescent="0.25">
      <c r="B5426" s="1">
        <v>38297</v>
      </c>
      <c r="C5426" s="30">
        <f>VLOOKUP(B5426,'רביות שנתיות'!B:C,2)</f>
        <v>4.2</v>
      </c>
      <c r="D5426" s="29">
        <f t="shared" si="84"/>
        <v>1.1264684611300702E-4</v>
      </c>
    </row>
    <row r="5427" spans="2:4" x14ac:dyDescent="0.25">
      <c r="B5427" s="1">
        <v>38298</v>
      </c>
      <c r="C5427" s="30">
        <f>VLOOKUP(B5427,'רביות שנתיות'!B:C,2)</f>
        <v>4.2</v>
      </c>
      <c r="D5427" s="29">
        <f t="shared" si="84"/>
        <v>1.1264684611300702E-4</v>
      </c>
    </row>
    <row r="5428" spans="2:4" x14ac:dyDescent="0.25">
      <c r="B5428" s="1">
        <v>38299</v>
      </c>
      <c r="C5428" s="30">
        <f>VLOOKUP(B5428,'רביות שנתיות'!B:C,2)</f>
        <v>4.2</v>
      </c>
      <c r="D5428" s="29">
        <f t="shared" si="84"/>
        <v>1.1264684611300702E-4</v>
      </c>
    </row>
    <row r="5429" spans="2:4" x14ac:dyDescent="0.25">
      <c r="B5429" s="1">
        <v>38300</v>
      </c>
      <c r="C5429" s="30">
        <f>VLOOKUP(B5429,'רביות שנתיות'!B:C,2)</f>
        <v>4.2</v>
      </c>
      <c r="D5429" s="29">
        <f t="shared" si="84"/>
        <v>1.1264684611300702E-4</v>
      </c>
    </row>
    <row r="5430" spans="2:4" x14ac:dyDescent="0.25">
      <c r="B5430" s="1">
        <v>38301</v>
      </c>
      <c r="C5430" s="30">
        <f>VLOOKUP(B5430,'רביות שנתיות'!B:C,2)</f>
        <v>4.2</v>
      </c>
      <c r="D5430" s="29">
        <f t="shared" si="84"/>
        <v>1.1264684611300702E-4</v>
      </c>
    </row>
    <row r="5431" spans="2:4" x14ac:dyDescent="0.25">
      <c r="B5431" s="1">
        <v>38302</v>
      </c>
      <c r="C5431" s="30">
        <f>VLOOKUP(B5431,'רביות שנתיות'!B:C,2)</f>
        <v>4.2</v>
      </c>
      <c r="D5431" s="29">
        <f t="shared" si="84"/>
        <v>1.1264684611300702E-4</v>
      </c>
    </row>
    <row r="5432" spans="2:4" x14ac:dyDescent="0.25">
      <c r="B5432" s="1">
        <v>38303</v>
      </c>
      <c r="C5432" s="30">
        <f>VLOOKUP(B5432,'רביות שנתיות'!B:C,2)</f>
        <v>4.2</v>
      </c>
      <c r="D5432" s="29">
        <f t="shared" si="84"/>
        <v>1.1264684611300702E-4</v>
      </c>
    </row>
    <row r="5433" spans="2:4" x14ac:dyDescent="0.25">
      <c r="B5433" s="1">
        <v>38304</v>
      </c>
      <c r="C5433" s="30">
        <f>VLOOKUP(B5433,'רביות שנתיות'!B:C,2)</f>
        <v>4.2</v>
      </c>
      <c r="D5433" s="29">
        <f t="shared" si="84"/>
        <v>1.1264684611300702E-4</v>
      </c>
    </row>
    <row r="5434" spans="2:4" x14ac:dyDescent="0.25">
      <c r="B5434" s="1">
        <v>38305</v>
      </c>
      <c r="C5434" s="30">
        <f>VLOOKUP(B5434,'רביות שנתיות'!B:C,2)</f>
        <v>4.2</v>
      </c>
      <c r="D5434" s="29">
        <f t="shared" si="84"/>
        <v>1.1264684611300702E-4</v>
      </c>
    </row>
    <row r="5435" spans="2:4" x14ac:dyDescent="0.25">
      <c r="B5435" s="1">
        <v>38306</v>
      </c>
      <c r="C5435" s="30">
        <f>VLOOKUP(B5435,'רביות שנתיות'!B:C,2)</f>
        <v>4.2</v>
      </c>
      <c r="D5435" s="29">
        <f t="shared" si="84"/>
        <v>1.1264684611300702E-4</v>
      </c>
    </row>
    <row r="5436" spans="2:4" x14ac:dyDescent="0.25">
      <c r="B5436" s="1">
        <v>38307</v>
      </c>
      <c r="C5436" s="30">
        <f>VLOOKUP(B5436,'רביות שנתיות'!B:C,2)</f>
        <v>4.2</v>
      </c>
      <c r="D5436" s="29">
        <f t="shared" si="84"/>
        <v>1.1264684611300702E-4</v>
      </c>
    </row>
    <row r="5437" spans="2:4" x14ac:dyDescent="0.25">
      <c r="B5437" s="1">
        <v>38308</v>
      </c>
      <c r="C5437" s="30">
        <f>VLOOKUP(B5437,'רביות שנתיות'!B:C,2)</f>
        <v>4.2</v>
      </c>
      <c r="D5437" s="29">
        <f t="shared" si="84"/>
        <v>1.1264684611300702E-4</v>
      </c>
    </row>
    <row r="5438" spans="2:4" x14ac:dyDescent="0.25">
      <c r="B5438" s="1">
        <v>38309</v>
      </c>
      <c r="C5438" s="30">
        <f>VLOOKUP(B5438,'רביות שנתיות'!B:C,2)</f>
        <v>4.2</v>
      </c>
      <c r="D5438" s="29">
        <f t="shared" si="84"/>
        <v>1.1264684611300702E-4</v>
      </c>
    </row>
    <row r="5439" spans="2:4" x14ac:dyDescent="0.25">
      <c r="B5439" s="1">
        <v>38310</v>
      </c>
      <c r="C5439" s="30">
        <f>VLOOKUP(B5439,'רביות שנתיות'!B:C,2)</f>
        <v>4.2</v>
      </c>
      <c r="D5439" s="29">
        <f t="shared" si="84"/>
        <v>1.1264684611300702E-4</v>
      </c>
    </row>
    <row r="5440" spans="2:4" x14ac:dyDescent="0.25">
      <c r="B5440" s="1">
        <v>38311</v>
      </c>
      <c r="C5440" s="30">
        <f>VLOOKUP(B5440,'רביות שנתיות'!B:C,2)</f>
        <v>4.2</v>
      </c>
      <c r="D5440" s="29">
        <f t="shared" si="84"/>
        <v>1.1264684611300702E-4</v>
      </c>
    </row>
    <row r="5441" spans="2:4" x14ac:dyDescent="0.25">
      <c r="B5441" s="1">
        <v>38312</v>
      </c>
      <c r="C5441" s="30">
        <f>VLOOKUP(B5441,'רביות שנתיות'!B:C,2)</f>
        <v>4.2</v>
      </c>
      <c r="D5441" s="29">
        <f t="shared" si="84"/>
        <v>1.1264684611300702E-4</v>
      </c>
    </row>
    <row r="5442" spans="2:4" x14ac:dyDescent="0.25">
      <c r="B5442" s="1">
        <v>38313</v>
      </c>
      <c r="C5442" s="30">
        <f>VLOOKUP(B5442,'רביות שנתיות'!B:C,2)</f>
        <v>4.2</v>
      </c>
      <c r="D5442" s="29">
        <f t="shared" si="84"/>
        <v>1.1264684611300702E-4</v>
      </c>
    </row>
    <row r="5443" spans="2:4" x14ac:dyDescent="0.25">
      <c r="B5443" s="1">
        <v>38314</v>
      </c>
      <c r="C5443" s="30">
        <f>VLOOKUP(B5443,'רביות שנתיות'!B:C,2)</f>
        <v>4.2</v>
      </c>
      <c r="D5443" s="29">
        <f t="shared" si="84"/>
        <v>1.1264684611300702E-4</v>
      </c>
    </row>
    <row r="5444" spans="2:4" x14ac:dyDescent="0.25">
      <c r="B5444" s="1">
        <v>38315</v>
      </c>
      <c r="C5444" s="30">
        <f>VLOOKUP(B5444,'רביות שנתיות'!B:C,2)</f>
        <v>4.2</v>
      </c>
      <c r="D5444" s="29">
        <f t="shared" si="84"/>
        <v>1.1264684611300702E-4</v>
      </c>
    </row>
    <row r="5445" spans="2:4" x14ac:dyDescent="0.25">
      <c r="B5445" s="1">
        <v>38316</v>
      </c>
      <c r="C5445" s="30">
        <f>VLOOKUP(B5445,'רביות שנתיות'!B:C,2)</f>
        <v>4.2</v>
      </c>
      <c r="D5445" s="29">
        <f t="shared" ref="D5445:D5508" si="85">(1+C5445/100)^(1/365.25)-1</f>
        <v>1.1264684611300702E-4</v>
      </c>
    </row>
    <row r="5446" spans="2:4" x14ac:dyDescent="0.25">
      <c r="B5446" s="1">
        <v>38317</v>
      </c>
      <c r="C5446" s="30">
        <f>VLOOKUP(B5446,'רביות שנתיות'!B:C,2)</f>
        <v>4.2</v>
      </c>
      <c r="D5446" s="29">
        <f t="shared" si="85"/>
        <v>1.1264684611300702E-4</v>
      </c>
    </row>
    <row r="5447" spans="2:4" x14ac:dyDescent="0.25">
      <c r="B5447" s="1">
        <v>38318</v>
      </c>
      <c r="C5447" s="30">
        <f>VLOOKUP(B5447,'רביות שנתיות'!B:C,2)</f>
        <v>4.2</v>
      </c>
      <c r="D5447" s="29">
        <f t="shared" si="85"/>
        <v>1.1264684611300702E-4</v>
      </c>
    </row>
    <row r="5448" spans="2:4" x14ac:dyDescent="0.25">
      <c r="B5448" s="1">
        <v>38319</v>
      </c>
      <c r="C5448" s="30">
        <f>VLOOKUP(B5448,'רביות שנתיות'!B:C,2)</f>
        <v>4.2</v>
      </c>
      <c r="D5448" s="29">
        <f t="shared" si="85"/>
        <v>1.1264684611300702E-4</v>
      </c>
    </row>
    <row r="5449" spans="2:4" x14ac:dyDescent="0.25">
      <c r="B5449" s="1">
        <v>38320</v>
      </c>
      <c r="C5449" s="30">
        <f>VLOOKUP(B5449,'רביות שנתיות'!B:C,2)</f>
        <v>4.2</v>
      </c>
      <c r="D5449" s="29">
        <f t="shared" si="85"/>
        <v>1.1264684611300702E-4</v>
      </c>
    </row>
    <row r="5450" spans="2:4" x14ac:dyDescent="0.25">
      <c r="B5450" s="1">
        <v>38321</v>
      </c>
      <c r="C5450" s="30">
        <f>VLOOKUP(B5450,'רביות שנתיות'!B:C,2)</f>
        <v>4.2</v>
      </c>
      <c r="D5450" s="29">
        <f t="shared" si="85"/>
        <v>1.1264684611300702E-4</v>
      </c>
    </row>
    <row r="5451" spans="2:4" x14ac:dyDescent="0.25">
      <c r="B5451" s="1">
        <v>38322</v>
      </c>
      <c r="C5451" s="30">
        <f>VLOOKUP(B5451,'רביות שנתיות'!B:C,2)</f>
        <v>4.2</v>
      </c>
      <c r="D5451" s="29">
        <f t="shared" si="85"/>
        <v>1.1264684611300702E-4</v>
      </c>
    </row>
    <row r="5452" spans="2:4" x14ac:dyDescent="0.25">
      <c r="B5452" s="1">
        <v>38323</v>
      </c>
      <c r="C5452" s="30">
        <f>VLOOKUP(B5452,'רביות שנתיות'!B:C,2)</f>
        <v>4.2</v>
      </c>
      <c r="D5452" s="29">
        <f t="shared" si="85"/>
        <v>1.1264684611300702E-4</v>
      </c>
    </row>
    <row r="5453" spans="2:4" x14ac:dyDescent="0.25">
      <c r="B5453" s="1">
        <v>38324</v>
      </c>
      <c r="C5453" s="30">
        <f>VLOOKUP(B5453,'רביות שנתיות'!B:C,2)</f>
        <v>4.2</v>
      </c>
      <c r="D5453" s="29">
        <f t="shared" si="85"/>
        <v>1.1264684611300702E-4</v>
      </c>
    </row>
    <row r="5454" spans="2:4" x14ac:dyDescent="0.25">
      <c r="B5454" s="1">
        <v>38325</v>
      </c>
      <c r="C5454" s="30">
        <f>VLOOKUP(B5454,'רביות שנתיות'!B:C,2)</f>
        <v>4.2</v>
      </c>
      <c r="D5454" s="29">
        <f t="shared" si="85"/>
        <v>1.1264684611300702E-4</v>
      </c>
    </row>
    <row r="5455" spans="2:4" x14ac:dyDescent="0.25">
      <c r="B5455" s="1">
        <v>38326</v>
      </c>
      <c r="C5455" s="30">
        <f>VLOOKUP(B5455,'רביות שנתיות'!B:C,2)</f>
        <v>4.2</v>
      </c>
      <c r="D5455" s="29">
        <f t="shared" si="85"/>
        <v>1.1264684611300702E-4</v>
      </c>
    </row>
    <row r="5456" spans="2:4" x14ac:dyDescent="0.25">
      <c r="B5456" s="1">
        <v>38327</v>
      </c>
      <c r="C5456" s="30">
        <f>VLOOKUP(B5456,'רביות שנתיות'!B:C,2)</f>
        <v>4.2</v>
      </c>
      <c r="D5456" s="29">
        <f t="shared" si="85"/>
        <v>1.1264684611300702E-4</v>
      </c>
    </row>
    <row r="5457" spans="2:4" x14ac:dyDescent="0.25">
      <c r="B5457" s="1">
        <v>38328</v>
      </c>
      <c r="C5457" s="30">
        <f>VLOOKUP(B5457,'רביות שנתיות'!B:C,2)</f>
        <v>4.2</v>
      </c>
      <c r="D5457" s="29">
        <f t="shared" si="85"/>
        <v>1.1264684611300702E-4</v>
      </c>
    </row>
    <row r="5458" spans="2:4" x14ac:dyDescent="0.25">
      <c r="B5458" s="1">
        <v>38329</v>
      </c>
      <c r="C5458" s="30">
        <f>VLOOKUP(B5458,'רביות שנתיות'!B:C,2)</f>
        <v>4.2</v>
      </c>
      <c r="D5458" s="29">
        <f t="shared" si="85"/>
        <v>1.1264684611300702E-4</v>
      </c>
    </row>
    <row r="5459" spans="2:4" x14ac:dyDescent="0.25">
      <c r="B5459" s="1">
        <v>38330</v>
      </c>
      <c r="C5459" s="30">
        <f>VLOOKUP(B5459,'רביות שנתיות'!B:C,2)</f>
        <v>4.2</v>
      </c>
      <c r="D5459" s="29">
        <f t="shared" si="85"/>
        <v>1.1264684611300702E-4</v>
      </c>
    </row>
    <row r="5460" spans="2:4" x14ac:dyDescent="0.25">
      <c r="B5460" s="1">
        <v>38331</v>
      </c>
      <c r="C5460" s="30">
        <f>VLOOKUP(B5460,'רביות שנתיות'!B:C,2)</f>
        <v>4.2</v>
      </c>
      <c r="D5460" s="29">
        <f t="shared" si="85"/>
        <v>1.1264684611300702E-4</v>
      </c>
    </row>
    <row r="5461" spans="2:4" x14ac:dyDescent="0.25">
      <c r="B5461" s="1">
        <v>38332</v>
      </c>
      <c r="C5461" s="30">
        <f>VLOOKUP(B5461,'רביות שנתיות'!B:C,2)</f>
        <v>4.2</v>
      </c>
      <c r="D5461" s="29">
        <f t="shared" si="85"/>
        <v>1.1264684611300702E-4</v>
      </c>
    </row>
    <row r="5462" spans="2:4" x14ac:dyDescent="0.25">
      <c r="B5462" s="1">
        <v>38333</v>
      </c>
      <c r="C5462" s="30">
        <f>VLOOKUP(B5462,'רביות שנתיות'!B:C,2)</f>
        <v>4.2</v>
      </c>
      <c r="D5462" s="29">
        <f t="shared" si="85"/>
        <v>1.1264684611300702E-4</v>
      </c>
    </row>
    <row r="5463" spans="2:4" x14ac:dyDescent="0.25">
      <c r="B5463" s="1">
        <v>38334</v>
      </c>
      <c r="C5463" s="30">
        <f>VLOOKUP(B5463,'רביות שנתיות'!B:C,2)</f>
        <v>4.2</v>
      </c>
      <c r="D5463" s="29">
        <f t="shared" si="85"/>
        <v>1.1264684611300702E-4</v>
      </c>
    </row>
    <row r="5464" spans="2:4" x14ac:dyDescent="0.25">
      <c r="B5464" s="1">
        <v>38335</v>
      </c>
      <c r="C5464" s="30">
        <f>VLOOKUP(B5464,'רביות שנתיות'!B:C,2)</f>
        <v>4.2</v>
      </c>
      <c r="D5464" s="29">
        <f t="shared" si="85"/>
        <v>1.1264684611300702E-4</v>
      </c>
    </row>
    <row r="5465" spans="2:4" x14ac:dyDescent="0.25">
      <c r="B5465" s="1">
        <v>38336</v>
      </c>
      <c r="C5465" s="30">
        <f>VLOOKUP(B5465,'רביות שנתיות'!B:C,2)</f>
        <v>4.2</v>
      </c>
      <c r="D5465" s="29">
        <f t="shared" si="85"/>
        <v>1.1264684611300702E-4</v>
      </c>
    </row>
    <row r="5466" spans="2:4" x14ac:dyDescent="0.25">
      <c r="B5466" s="1">
        <v>38337</v>
      </c>
      <c r="C5466" s="30">
        <f>VLOOKUP(B5466,'רביות שנתיות'!B:C,2)</f>
        <v>4.2</v>
      </c>
      <c r="D5466" s="29">
        <f t="shared" si="85"/>
        <v>1.1264684611300702E-4</v>
      </c>
    </row>
    <row r="5467" spans="2:4" x14ac:dyDescent="0.25">
      <c r="B5467" s="1">
        <v>38338</v>
      </c>
      <c r="C5467" s="30">
        <f>VLOOKUP(B5467,'רביות שנתיות'!B:C,2)</f>
        <v>4.2</v>
      </c>
      <c r="D5467" s="29">
        <f t="shared" si="85"/>
        <v>1.1264684611300702E-4</v>
      </c>
    </row>
    <row r="5468" spans="2:4" x14ac:dyDescent="0.25">
      <c r="B5468" s="1">
        <v>38339</v>
      </c>
      <c r="C5468" s="30">
        <f>VLOOKUP(B5468,'רביות שנתיות'!B:C,2)</f>
        <v>4.2</v>
      </c>
      <c r="D5468" s="29">
        <f t="shared" si="85"/>
        <v>1.1264684611300702E-4</v>
      </c>
    </row>
    <row r="5469" spans="2:4" x14ac:dyDescent="0.25">
      <c r="B5469" s="1">
        <v>38340</v>
      </c>
      <c r="C5469" s="30">
        <f>VLOOKUP(B5469,'רביות שנתיות'!B:C,2)</f>
        <v>4.2</v>
      </c>
      <c r="D5469" s="29">
        <f t="shared" si="85"/>
        <v>1.1264684611300702E-4</v>
      </c>
    </row>
    <row r="5470" spans="2:4" x14ac:dyDescent="0.25">
      <c r="B5470" s="1">
        <v>38341</v>
      </c>
      <c r="C5470" s="30">
        <f>VLOOKUP(B5470,'רביות שנתיות'!B:C,2)</f>
        <v>4.2</v>
      </c>
      <c r="D5470" s="29">
        <f t="shared" si="85"/>
        <v>1.1264684611300702E-4</v>
      </c>
    </row>
    <row r="5471" spans="2:4" x14ac:dyDescent="0.25">
      <c r="B5471" s="1">
        <v>38342</v>
      </c>
      <c r="C5471" s="30">
        <f>VLOOKUP(B5471,'רביות שנתיות'!B:C,2)</f>
        <v>4.2</v>
      </c>
      <c r="D5471" s="29">
        <f t="shared" si="85"/>
        <v>1.1264684611300702E-4</v>
      </c>
    </row>
    <row r="5472" spans="2:4" x14ac:dyDescent="0.25">
      <c r="B5472" s="1">
        <v>38343</v>
      </c>
      <c r="C5472" s="30">
        <f>VLOOKUP(B5472,'רביות שנתיות'!B:C,2)</f>
        <v>4.2</v>
      </c>
      <c r="D5472" s="29">
        <f t="shared" si="85"/>
        <v>1.1264684611300702E-4</v>
      </c>
    </row>
    <row r="5473" spans="2:4" x14ac:dyDescent="0.25">
      <c r="B5473" s="1">
        <v>38344</v>
      </c>
      <c r="C5473" s="30">
        <f>VLOOKUP(B5473,'רביות שנתיות'!B:C,2)</f>
        <v>4.2</v>
      </c>
      <c r="D5473" s="29">
        <f t="shared" si="85"/>
        <v>1.1264684611300702E-4</v>
      </c>
    </row>
    <row r="5474" spans="2:4" x14ac:dyDescent="0.25">
      <c r="B5474" s="1">
        <v>38345</v>
      </c>
      <c r="C5474" s="30">
        <f>VLOOKUP(B5474,'רביות שנתיות'!B:C,2)</f>
        <v>4.2</v>
      </c>
      <c r="D5474" s="29">
        <f t="shared" si="85"/>
        <v>1.1264684611300702E-4</v>
      </c>
    </row>
    <row r="5475" spans="2:4" x14ac:dyDescent="0.25">
      <c r="B5475" s="1">
        <v>38346</v>
      </c>
      <c r="C5475" s="30">
        <f>VLOOKUP(B5475,'רביות שנתיות'!B:C,2)</f>
        <v>4.2</v>
      </c>
      <c r="D5475" s="29">
        <f t="shared" si="85"/>
        <v>1.1264684611300702E-4</v>
      </c>
    </row>
    <row r="5476" spans="2:4" x14ac:dyDescent="0.25">
      <c r="B5476" s="1">
        <v>38347</v>
      </c>
      <c r="C5476" s="30">
        <f>VLOOKUP(B5476,'רביות שנתיות'!B:C,2)</f>
        <v>4.2</v>
      </c>
      <c r="D5476" s="29">
        <f t="shared" si="85"/>
        <v>1.1264684611300702E-4</v>
      </c>
    </row>
    <row r="5477" spans="2:4" x14ac:dyDescent="0.25">
      <c r="B5477" s="1">
        <v>38348</v>
      </c>
      <c r="C5477" s="30">
        <f>VLOOKUP(B5477,'רביות שנתיות'!B:C,2)</f>
        <v>4.2</v>
      </c>
      <c r="D5477" s="29">
        <f t="shared" si="85"/>
        <v>1.1264684611300702E-4</v>
      </c>
    </row>
    <row r="5478" spans="2:4" x14ac:dyDescent="0.25">
      <c r="B5478" s="1">
        <v>38349</v>
      </c>
      <c r="C5478" s="30">
        <f>VLOOKUP(B5478,'רביות שנתיות'!B:C,2)</f>
        <v>4.2</v>
      </c>
      <c r="D5478" s="29">
        <f t="shared" si="85"/>
        <v>1.1264684611300702E-4</v>
      </c>
    </row>
    <row r="5479" spans="2:4" x14ac:dyDescent="0.25">
      <c r="B5479" s="1">
        <v>38350</v>
      </c>
      <c r="C5479" s="30">
        <f>VLOOKUP(B5479,'רביות שנתיות'!B:C,2)</f>
        <v>4.2</v>
      </c>
      <c r="D5479" s="29">
        <f t="shared" si="85"/>
        <v>1.1264684611300702E-4</v>
      </c>
    </row>
    <row r="5480" spans="2:4" x14ac:dyDescent="0.25">
      <c r="B5480" s="1">
        <v>38351</v>
      </c>
      <c r="C5480" s="30">
        <f>VLOOKUP(B5480,'רביות שנתיות'!B:C,2)</f>
        <v>4.2</v>
      </c>
      <c r="D5480" s="29">
        <f t="shared" si="85"/>
        <v>1.1264684611300702E-4</v>
      </c>
    </row>
    <row r="5481" spans="2:4" x14ac:dyDescent="0.25">
      <c r="B5481" s="1">
        <v>38352</v>
      </c>
      <c r="C5481" s="30">
        <f>VLOOKUP(B5481,'רביות שנתיות'!B:C,2)</f>
        <v>4.2</v>
      </c>
      <c r="D5481" s="29">
        <f t="shared" si="85"/>
        <v>1.1264684611300702E-4</v>
      </c>
    </row>
    <row r="5482" spans="2:4" x14ac:dyDescent="0.25">
      <c r="B5482" s="1">
        <v>38353</v>
      </c>
      <c r="C5482" s="30">
        <f>VLOOKUP(B5482,'רביות שנתיות'!B:C,2)</f>
        <v>4</v>
      </c>
      <c r="D5482" s="29">
        <f t="shared" si="85"/>
        <v>1.0738622586670132E-4</v>
      </c>
    </row>
    <row r="5483" spans="2:4" x14ac:dyDescent="0.25">
      <c r="B5483" s="1">
        <v>38354</v>
      </c>
      <c r="C5483" s="30">
        <f>VLOOKUP(B5483,'רביות שנתיות'!B:C,2)</f>
        <v>4</v>
      </c>
      <c r="D5483" s="29">
        <f t="shared" si="85"/>
        <v>1.0738622586670132E-4</v>
      </c>
    </row>
    <row r="5484" spans="2:4" x14ac:dyDescent="0.25">
      <c r="B5484" s="1">
        <v>38355</v>
      </c>
      <c r="C5484" s="30">
        <f>VLOOKUP(B5484,'רביות שנתיות'!B:C,2)</f>
        <v>4</v>
      </c>
      <c r="D5484" s="29">
        <f t="shared" si="85"/>
        <v>1.0738622586670132E-4</v>
      </c>
    </row>
    <row r="5485" spans="2:4" x14ac:dyDescent="0.25">
      <c r="B5485" s="1">
        <v>38356</v>
      </c>
      <c r="C5485" s="30">
        <f>VLOOKUP(B5485,'רביות שנתיות'!B:C,2)</f>
        <v>4</v>
      </c>
      <c r="D5485" s="29">
        <f t="shared" si="85"/>
        <v>1.0738622586670132E-4</v>
      </c>
    </row>
    <row r="5486" spans="2:4" x14ac:dyDescent="0.25">
      <c r="B5486" s="1">
        <v>38357</v>
      </c>
      <c r="C5486" s="30">
        <f>VLOOKUP(B5486,'רביות שנתיות'!B:C,2)</f>
        <v>4</v>
      </c>
      <c r="D5486" s="29">
        <f t="shared" si="85"/>
        <v>1.0738622586670132E-4</v>
      </c>
    </row>
    <row r="5487" spans="2:4" x14ac:dyDescent="0.25">
      <c r="B5487" s="1">
        <v>38358</v>
      </c>
      <c r="C5487" s="30">
        <f>VLOOKUP(B5487,'רביות שנתיות'!B:C,2)</f>
        <v>4</v>
      </c>
      <c r="D5487" s="29">
        <f t="shared" si="85"/>
        <v>1.0738622586670132E-4</v>
      </c>
    </row>
    <row r="5488" spans="2:4" x14ac:dyDescent="0.25">
      <c r="B5488" s="1">
        <v>38359</v>
      </c>
      <c r="C5488" s="30">
        <f>VLOOKUP(B5488,'רביות שנתיות'!B:C,2)</f>
        <v>4</v>
      </c>
      <c r="D5488" s="29">
        <f t="shared" si="85"/>
        <v>1.0738622586670132E-4</v>
      </c>
    </row>
    <row r="5489" spans="2:4" x14ac:dyDescent="0.25">
      <c r="B5489" s="1">
        <v>38360</v>
      </c>
      <c r="C5489" s="30">
        <f>VLOOKUP(B5489,'רביות שנתיות'!B:C,2)</f>
        <v>4</v>
      </c>
      <c r="D5489" s="29">
        <f t="shared" si="85"/>
        <v>1.0738622586670132E-4</v>
      </c>
    </row>
    <row r="5490" spans="2:4" x14ac:dyDescent="0.25">
      <c r="B5490" s="1">
        <v>38361</v>
      </c>
      <c r="C5490" s="30">
        <f>VLOOKUP(B5490,'רביות שנתיות'!B:C,2)</f>
        <v>4</v>
      </c>
      <c r="D5490" s="29">
        <f t="shared" si="85"/>
        <v>1.0738622586670132E-4</v>
      </c>
    </row>
    <row r="5491" spans="2:4" x14ac:dyDescent="0.25">
      <c r="B5491" s="1">
        <v>38362</v>
      </c>
      <c r="C5491" s="30">
        <f>VLOOKUP(B5491,'רביות שנתיות'!B:C,2)</f>
        <v>4</v>
      </c>
      <c r="D5491" s="29">
        <f t="shared" si="85"/>
        <v>1.0738622586670132E-4</v>
      </c>
    </row>
    <row r="5492" spans="2:4" x14ac:dyDescent="0.25">
      <c r="B5492" s="1">
        <v>38363</v>
      </c>
      <c r="C5492" s="30">
        <f>VLOOKUP(B5492,'רביות שנתיות'!B:C,2)</f>
        <v>4</v>
      </c>
      <c r="D5492" s="29">
        <f t="shared" si="85"/>
        <v>1.0738622586670132E-4</v>
      </c>
    </row>
    <row r="5493" spans="2:4" x14ac:dyDescent="0.25">
      <c r="B5493" s="1">
        <v>38364</v>
      </c>
      <c r="C5493" s="30">
        <f>VLOOKUP(B5493,'רביות שנתיות'!B:C,2)</f>
        <v>4</v>
      </c>
      <c r="D5493" s="29">
        <f t="shared" si="85"/>
        <v>1.0738622586670132E-4</v>
      </c>
    </row>
    <row r="5494" spans="2:4" x14ac:dyDescent="0.25">
      <c r="B5494" s="1">
        <v>38365</v>
      </c>
      <c r="C5494" s="30">
        <f>VLOOKUP(B5494,'רביות שנתיות'!B:C,2)</f>
        <v>4</v>
      </c>
      <c r="D5494" s="29">
        <f t="shared" si="85"/>
        <v>1.0738622586670132E-4</v>
      </c>
    </row>
    <row r="5495" spans="2:4" x14ac:dyDescent="0.25">
      <c r="B5495" s="1">
        <v>38366</v>
      </c>
      <c r="C5495" s="30">
        <f>VLOOKUP(B5495,'רביות שנתיות'!B:C,2)</f>
        <v>4</v>
      </c>
      <c r="D5495" s="29">
        <f t="shared" si="85"/>
        <v>1.0738622586670132E-4</v>
      </c>
    </row>
    <row r="5496" spans="2:4" x14ac:dyDescent="0.25">
      <c r="B5496" s="1">
        <v>38367</v>
      </c>
      <c r="C5496" s="30">
        <f>VLOOKUP(B5496,'רביות שנתיות'!B:C,2)</f>
        <v>4</v>
      </c>
      <c r="D5496" s="29">
        <f t="shared" si="85"/>
        <v>1.0738622586670132E-4</v>
      </c>
    </row>
    <row r="5497" spans="2:4" x14ac:dyDescent="0.25">
      <c r="B5497" s="1">
        <v>38368</v>
      </c>
      <c r="C5497" s="30">
        <f>VLOOKUP(B5497,'רביות שנתיות'!B:C,2)</f>
        <v>4</v>
      </c>
      <c r="D5497" s="29">
        <f t="shared" si="85"/>
        <v>1.0738622586670132E-4</v>
      </c>
    </row>
    <row r="5498" spans="2:4" x14ac:dyDescent="0.25">
      <c r="B5498" s="1">
        <v>38369</v>
      </c>
      <c r="C5498" s="30">
        <f>VLOOKUP(B5498,'רביות שנתיות'!B:C,2)</f>
        <v>4</v>
      </c>
      <c r="D5498" s="29">
        <f t="shared" si="85"/>
        <v>1.0738622586670132E-4</v>
      </c>
    </row>
    <row r="5499" spans="2:4" x14ac:dyDescent="0.25">
      <c r="B5499" s="1">
        <v>38370</v>
      </c>
      <c r="C5499" s="30">
        <f>VLOOKUP(B5499,'רביות שנתיות'!B:C,2)</f>
        <v>4</v>
      </c>
      <c r="D5499" s="29">
        <f t="shared" si="85"/>
        <v>1.0738622586670132E-4</v>
      </c>
    </row>
    <row r="5500" spans="2:4" x14ac:dyDescent="0.25">
      <c r="B5500" s="1">
        <v>38371</v>
      </c>
      <c r="C5500" s="30">
        <f>VLOOKUP(B5500,'רביות שנתיות'!B:C,2)</f>
        <v>4</v>
      </c>
      <c r="D5500" s="29">
        <f t="shared" si="85"/>
        <v>1.0738622586670132E-4</v>
      </c>
    </row>
    <row r="5501" spans="2:4" x14ac:dyDescent="0.25">
      <c r="B5501" s="1">
        <v>38372</v>
      </c>
      <c r="C5501" s="30">
        <f>VLOOKUP(B5501,'רביות שנתיות'!B:C,2)</f>
        <v>4</v>
      </c>
      <c r="D5501" s="29">
        <f t="shared" si="85"/>
        <v>1.0738622586670132E-4</v>
      </c>
    </row>
    <row r="5502" spans="2:4" x14ac:dyDescent="0.25">
      <c r="B5502" s="1">
        <v>38373</v>
      </c>
      <c r="C5502" s="30">
        <f>VLOOKUP(B5502,'רביות שנתיות'!B:C,2)</f>
        <v>4</v>
      </c>
      <c r="D5502" s="29">
        <f t="shared" si="85"/>
        <v>1.0738622586670132E-4</v>
      </c>
    </row>
    <row r="5503" spans="2:4" x14ac:dyDescent="0.25">
      <c r="B5503" s="1">
        <v>38374</v>
      </c>
      <c r="C5503" s="30">
        <f>VLOOKUP(B5503,'רביות שנתיות'!B:C,2)</f>
        <v>4</v>
      </c>
      <c r="D5503" s="29">
        <f t="shared" si="85"/>
        <v>1.0738622586670132E-4</v>
      </c>
    </row>
    <row r="5504" spans="2:4" x14ac:dyDescent="0.25">
      <c r="B5504" s="1">
        <v>38375</v>
      </c>
      <c r="C5504" s="30">
        <f>VLOOKUP(B5504,'רביות שנתיות'!B:C,2)</f>
        <v>4</v>
      </c>
      <c r="D5504" s="29">
        <f t="shared" si="85"/>
        <v>1.0738622586670132E-4</v>
      </c>
    </row>
    <row r="5505" spans="2:4" x14ac:dyDescent="0.25">
      <c r="B5505" s="1">
        <v>38376</v>
      </c>
      <c r="C5505" s="30">
        <f>VLOOKUP(B5505,'רביות שנתיות'!B:C,2)</f>
        <v>4</v>
      </c>
      <c r="D5505" s="29">
        <f t="shared" si="85"/>
        <v>1.0738622586670132E-4</v>
      </c>
    </row>
    <row r="5506" spans="2:4" x14ac:dyDescent="0.25">
      <c r="B5506" s="1">
        <v>38377</v>
      </c>
      <c r="C5506" s="30">
        <f>VLOOKUP(B5506,'רביות שנתיות'!B:C,2)</f>
        <v>4</v>
      </c>
      <c r="D5506" s="29">
        <f t="shared" si="85"/>
        <v>1.0738622586670132E-4</v>
      </c>
    </row>
    <row r="5507" spans="2:4" x14ac:dyDescent="0.25">
      <c r="B5507" s="1">
        <v>38378</v>
      </c>
      <c r="C5507" s="30">
        <f>VLOOKUP(B5507,'רביות שנתיות'!B:C,2)</f>
        <v>4</v>
      </c>
      <c r="D5507" s="29">
        <f t="shared" si="85"/>
        <v>1.0738622586670132E-4</v>
      </c>
    </row>
    <row r="5508" spans="2:4" x14ac:dyDescent="0.25">
      <c r="B5508" s="1">
        <v>38379</v>
      </c>
      <c r="C5508" s="30">
        <f>VLOOKUP(B5508,'רביות שנתיות'!B:C,2)</f>
        <v>4</v>
      </c>
      <c r="D5508" s="29">
        <f t="shared" si="85"/>
        <v>1.0738622586670132E-4</v>
      </c>
    </row>
    <row r="5509" spans="2:4" x14ac:dyDescent="0.25">
      <c r="B5509" s="1">
        <v>38380</v>
      </c>
      <c r="C5509" s="30">
        <f>VLOOKUP(B5509,'רביות שנתיות'!B:C,2)</f>
        <v>4</v>
      </c>
      <c r="D5509" s="29">
        <f t="shared" ref="D5509:D5572" si="86">(1+C5509/100)^(1/365.25)-1</f>
        <v>1.0738622586670132E-4</v>
      </c>
    </row>
    <row r="5510" spans="2:4" x14ac:dyDescent="0.25">
      <c r="B5510" s="1">
        <v>38381</v>
      </c>
      <c r="C5510" s="30">
        <f>VLOOKUP(B5510,'רביות שנתיות'!B:C,2)</f>
        <v>4</v>
      </c>
      <c r="D5510" s="29">
        <f t="shared" si="86"/>
        <v>1.0738622586670132E-4</v>
      </c>
    </row>
    <row r="5511" spans="2:4" x14ac:dyDescent="0.25">
      <c r="B5511" s="1">
        <v>38382</v>
      </c>
      <c r="C5511" s="30">
        <f>VLOOKUP(B5511,'רביות שנתיות'!B:C,2)</f>
        <v>4</v>
      </c>
      <c r="D5511" s="29">
        <f t="shared" si="86"/>
        <v>1.0738622586670132E-4</v>
      </c>
    </row>
    <row r="5512" spans="2:4" x14ac:dyDescent="0.25">
      <c r="B5512" s="1">
        <v>38383</v>
      </c>
      <c r="C5512" s="30">
        <f>VLOOKUP(B5512,'רביות שנתיות'!B:C,2)</f>
        <v>4</v>
      </c>
      <c r="D5512" s="29">
        <f t="shared" si="86"/>
        <v>1.0738622586670132E-4</v>
      </c>
    </row>
    <row r="5513" spans="2:4" x14ac:dyDescent="0.25">
      <c r="B5513" s="1">
        <v>38384</v>
      </c>
      <c r="C5513" s="30">
        <f>VLOOKUP(B5513,'רביות שנתיות'!B:C,2)</f>
        <v>4</v>
      </c>
      <c r="D5513" s="29">
        <f t="shared" si="86"/>
        <v>1.0738622586670132E-4</v>
      </c>
    </row>
    <row r="5514" spans="2:4" x14ac:dyDescent="0.25">
      <c r="B5514" s="1">
        <v>38385</v>
      </c>
      <c r="C5514" s="30">
        <f>VLOOKUP(B5514,'רביות שנתיות'!B:C,2)</f>
        <v>4</v>
      </c>
      <c r="D5514" s="29">
        <f t="shared" si="86"/>
        <v>1.0738622586670132E-4</v>
      </c>
    </row>
    <row r="5515" spans="2:4" x14ac:dyDescent="0.25">
      <c r="B5515" s="1">
        <v>38386</v>
      </c>
      <c r="C5515" s="30">
        <f>VLOOKUP(B5515,'רביות שנתיות'!B:C,2)</f>
        <v>4</v>
      </c>
      <c r="D5515" s="29">
        <f t="shared" si="86"/>
        <v>1.0738622586670132E-4</v>
      </c>
    </row>
    <row r="5516" spans="2:4" x14ac:dyDescent="0.25">
      <c r="B5516" s="1">
        <v>38387</v>
      </c>
      <c r="C5516" s="30">
        <f>VLOOKUP(B5516,'רביות שנתיות'!B:C,2)</f>
        <v>4</v>
      </c>
      <c r="D5516" s="29">
        <f t="shared" si="86"/>
        <v>1.0738622586670132E-4</v>
      </c>
    </row>
    <row r="5517" spans="2:4" x14ac:dyDescent="0.25">
      <c r="B5517" s="1">
        <v>38388</v>
      </c>
      <c r="C5517" s="30">
        <f>VLOOKUP(B5517,'רביות שנתיות'!B:C,2)</f>
        <v>4</v>
      </c>
      <c r="D5517" s="29">
        <f t="shared" si="86"/>
        <v>1.0738622586670132E-4</v>
      </c>
    </row>
    <row r="5518" spans="2:4" x14ac:dyDescent="0.25">
      <c r="B5518" s="1">
        <v>38389</v>
      </c>
      <c r="C5518" s="30">
        <f>VLOOKUP(B5518,'רביות שנתיות'!B:C,2)</f>
        <v>4</v>
      </c>
      <c r="D5518" s="29">
        <f t="shared" si="86"/>
        <v>1.0738622586670132E-4</v>
      </c>
    </row>
    <row r="5519" spans="2:4" x14ac:dyDescent="0.25">
      <c r="B5519" s="1">
        <v>38390</v>
      </c>
      <c r="C5519" s="30">
        <f>VLOOKUP(B5519,'רביות שנתיות'!B:C,2)</f>
        <v>4</v>
      </c>
      <c r="D5519" s="29">
        <f t="shared" si="86"/>
        <v>1.0738622586670132E-4</v>
      </c>
    </row>
    <row r="5520" spans="2:4" x14ac:dyDescent="0.25">
      <c r="B5520" s="1">
        <v>38391</v>
      </c>
      <c r="C5520" s="30">
        <f>VLOOKUP(B5520,'רביות שנתיות'!B:C,2)</f>
        <v>4</v>
      </c>
      <c r="D5520" s="29">
        <f t="shared" si="86"/>
        <v>1.0738622586670132E-4</v>
      </c>
    </row>
    <row r="5521" spans="2:4" x14ac:dyDescent="0.25">
      <c r="B5521" s="1">
        <v>38392</v>
      </c>
      <c r="C5521" s="30">
        <f>VLOOKUP(B5521,'רביות שנתיות'!B:C,2)</f>
        <v>4</v>
      </c>
      <c r="D5521" s="29">
        <f t="shared" si="86"/>
        <v>1.0738622586670132E-4</v>
      </c>
    </row>
    <row r="5522" spans="2:4" x14ac:dyDescent="0.25">
      <c r="B5522" s="1">
        <v>38393</v>
      </c>
      <c r="C5522" s="30">
        <f>VLOOKUP(B5522,'רביות שנתיות'!B:C,2)</f>
        <v>4</v>
      </c>
      <c r="D5522" s="29">
        <f t="shared" si="86"/>
        <v>1.0738622586670132E-4</v>
      </c>
    </row>
    <row r="5523" spans="2:4" x14ac:dyDescent="0.25">
      <c r="B5523" s="1">
        <v>38394</v>
      </c>
      <c r="C5523" s="30">
        <f>VLOOKUP(B5523,'רביות שנתיות'!B:C,2)</f>
        <v>4</v>
      </c>
      <c r="D5523" s="29">
        <f t="shared" si="86"/>
        <v>1.0738622586670132E-4</v>
      </c>
    </row>
    <row r="5524" spans="2:4" x14ac:dyDescent="0.25">
      <c r="B5524" s="1">
        <v>38395</v>
      </c>
      <c r="C5524" s="30">
        <f>VLOOKUP(B5524,'רביות שנתיות'!B:C,2)</f>
        <v>4</v>
      </c>
      <c r="D5524" s="29">
        <f t="shared" si="86"/>
        <v>1.0738622586670132E-4</v>
      </c>
    </row>
    <row r="5525" spans="2:4" x14ac:dyDescent="0.25">
      <c r="B5525" s="1">
        <v>38396</v>
      </c>
      <c r="C5525" s="30">
        <f>VLOOKUP(B5525,'רביות שנתיות'!B:C,2)</f>
        <v>4</v>
      </c>
      <c r="D5525" s="29">
        <f t="shared" si="86"/>
        <v>1.0738622586670132E-4</v>
      </c>
    </row>
    <row r="5526" spans="2:4" x14ac:dyDescent="0.25">
      <c r="B5526" s="1">
        <v>38397</v>
      </c>
      <c r="C5526" s="30">
        <f>VLOOKUP(B5526,'רביות שנתיות'!B:C,2)</f>
        <v>4</v>
      </c>
      <c r="D5526" s="29">
        <f t="shared" si="86"/>
        <v>1.0738622586670132E-4</v>
      </c>
    </row>
    <row r="5527" spans="2:4" x14ac:dyDescent="0.25">
      <c r="B5527" s="1">
        <v>38398</v>
      </c>
      <c r="C5527" s="30">
        <f>VLOOKUP(B5527,'רביות שנתיות'!B:C,2)</f>
        <v>4</v>
      </c>
      <c r="D5527" s="29">
        <f t="shared" si="86"/>
        <v>1.0738622586670132E-4</v>
      </c>
    </row>
    <row r="5528" spans="2:4" x14ac:dyDescent="0.25">
      <c r="B5528" s="1">
        <v>38399</v>
      </c>
      <c r="C5528" s="30">
        <f>VLOOKUP(B5528,'רביות שנתיות'!B:C,2)</f>
        <v>4</v>
      </c>
      <c r="D5528" s="29">
        <f t="shared" si="86"/>
        <v>1.0738622586670132E-4</v>
      </c>
    </row>
    <row r="5529" spans="2:4" x14ac:dyDescent="0.25">
      <c r="B5529" s="1">
        <v>38400</v>
      </c>
      <c r="C5529" s="30">
        <f>VLOOKUP(B5529,'רביות שנתיות'!B:C,2)</f>
        <v>4</v>
      </c>
      <c r="D5529" s="29">
        <f t="shared" si="86"/>
        <v>1.0738622586670132E-4</v>
      </c>
    </row>
    <row r="5530" spans="2:4" x14ac:dyDescent="0.25">
      <c r="B5530" s="1">
        <v>38401</v>
      </c>
      <c r="C5530" s="30">
        <f>VLOOKUP(B5530,'רביות שנתיות'!B:C,2)</f>
        <v>4</v>
      </c>
      <c r="D5530" s="29">
        <f t="shared" si="86"/>
        <v>1.0738622586670132E-4</v>
      </c>
    </row>
    <row r="5531" spans="2:4" x14ac:dyDescent="0.25">
      <c r="B5531" s="1">
        <v>38402</v>
      </c>
      <c r="C5531" s="30">
        <f>VLOOKUP(B5531,'רביות שנתיות'!B:C,2)</f>
        <v>4</v>
      </c>
      <c r="D5531" s="29">
        <f t="shared" si="86"/>
        <v>1.0738622586670132E-4</v>
      </c>
    </row>
    <row r="5532" spans="2:4" x14ac:dyDescent="0.25">
      <c r="B5532" s="1">
        <v>38403</v>
      </c>
      <c r="C5532" s="30">
        <f>VLOOKUP(B5532,'רביות שנתיות'!B:C,2)</f>
        <v>4</v>
      </c>
      <c r="D5532" s="29">
        <f t="shared" si="86"/>
        <v>1.0738622586670132E-4</v>
      </c>
    </row>
    <row r="5533" spans="2:4" x14ac:dyDescent="0.25">
      <c r="B5533" s="1">
        <v>38404</v>
      </c>
      <c r="C5533" s="30">
        <f>VLOOKUP(B5533,'רביות שנתיות'!B:C,2)</f>
        <v>4</v>
      </c>
      <c r="D5533" s="29">
        <f t="shared" si="86"/>
        <v>1.0738622586670132E-4</v>
      </c>
    </row>
    <row r="5534" spans="2:4" x14ac:dyDescent="0.25">
      <c r="B5534" s="1">
        <v>38405</v>
      </c>
      <c r="C5534" s="30">
        <f>VLOOKUP(B5534,'רביות שנתיות'!B:C,2)</f>
        <v>4</v>
      </c>
      <c r="D5534" s="29">
        <f t="shared" si="86"/>
        <v>1.0738622586670132E-4</v>
      </c>
    </row>
    <row r="5535" spans="2:4" x14ac:dyDescent="0.25">
      <c r="B5535" s="1">
        <v>38406</v>
      </c>
      <c r="C5535" s="30">
        <f>VLOOKUP(B5535,'רביות שנתיות'!B:C,2)</f>
        <v>4</v>
      </c>
      <c r="D5535" s="29">
        <f t="shared" si="86"/>
        <v>1.0738622586670132E-4</v>
      </c>
    </row>
    <row r="5536" spans="2:4" x14ac:dyDescent="0.25">
      <c r="B5536" s="1">
        <v>38407</v>
      </c>
      <c r="C5536" s="30">
        <f>VLOOKUP(B5536,'רביות שנתיות'!B:C,2)</f>
        <v>4</v>
      </c>
      <c r="D5536" s="29">
        <f t="shared" si="86"/>
        <v>1.0738622586670132E-4</v>
      </c>
    </row>
    <row r="5537" spans="2:4" x14ac:dyDescent="0.25">
      <c r="B5537" s="1">
        <v>38408</v>
      </c>
      <c r="C5537" s="30">
        <f>VLOOKUP(B5537,'רביות שנתיות'!B:C,2)</f>
        <v>4</v>
      </c>
      <c r="D5537" s="29">
        <f t="shared" si="86"/>
        <v>1.0738622586670132E-4</v>
      </c>
    </row>
    <row r="5538" spans="2:4" x14ac:dyDescent="0.25">
      <c r="B5538" s="1">
        <v>38409</v>
      </c>
      <c r="C5538" s="30">
        <f>VLOOKUP(B5538,'רביות שנתיות'!B:C,2)</f>
        <v>4</v>
      </c>
      <c r="D5538" s="29">
        <f t="shared" si="86"/>
        <v>1.0738622586670132E-4</v>
      </c>
    </row>
    <row r="5539" spans="2:4" x14ac:dyDescent="0.25">
      <c r="B5539" s="1">
        <v>38410</v>
      </c>
      <c r="C5539" s="30">
        <f>VLOOKUP(B5539,'רביות שנתיות'!B:C,2)</f>
        <v>4</v>
      </c>
      <c r="D5539" s="29">
        <f t="shared" si="86"/>
        <v>1.0738622586670132E-4</v>
      </c>
    </row>
    <row r="5540" spans="2:4" x14ac:dyDescent="0.25">
      <c r="B5540" s="1">
        <v>38411</v>
      </c>
      <c r="C5540" s="30">
        <f>VLOOKUP(B5540,'רביות שנתיות'!B:C,2)</f>
        <v>4</v>
      </c>
      <c r="D5540" s="29">
        <f t="shared" si="86"/>
        <v>1.0738622586670132E-4</v>
      </c>
    </row>
    <row r="5541" spans="2:4" x14ac:dyDescent="0.25">
      <c r="B5541" s="1">
        <v>38412</v>
      </c>
      <c r="C5541" s="30">
        <f>VLOOKUP(B5541,'רביות שנתיות'!B:C,2)</f>
        <v>4</v>
      </c>
      <c r="D5541" s="29">
        <f t="shared" si="86"/>
        <v>1.0738622586670132E-4</v>
      </c>
    </row>
    <row r="5542" spans="2:4" x14ac:dyDescent="0.25">
      <c r="B5542" s="1">
        <v>38413</v>
      </c>
      <c r="C5542" s="30">
        <f>VLOOKUP(B5542,'רביות שנתיות'!B:C,2)</f>
        <v>4</v>
      </c>
      <c r="D5542" s="29">
        <f t="shared" si="86"/>
        <v>1.0738622586670132E-4</v>
      </c>
    </row>
    <row r="5543" spans="2:4" x14ac:dyDescent="0.25">
      <c r="B5543" s="1">
        <v>38414</v>
      </c>
      <c r="C5543" s="30">
        <f>VLOOKUP(B5543,'רביות שנתיות'!B:C,2)</f>
        <v>4</v>
      </c>
      <c r="D5543" s="29">
        <f t="shared" si="86"/>
        <v>1.0738622586670132E-4</v>
      </c>
    </row>
    <row r="5544" spans="2:4" x14ac:dyDescent="0.25">
      <c r="B5544" s="1">
        <v>38415</v>
      </c>
      <c r="C5544" s="30">
        <f>VLOOKUP(B5544,'רביות שנתיות'!B:C,2)</f>
        <v>4</v>
      </c>
      <c r="D5544" s="29">
        <f t="shared" si="86"/>
        <v>1.0738622586670132E-4</v>
      </c>
    </row>
    <row r="5545" spans="2:4" x14ac:dyDescent="0.25">
      <c r="B5545" s="1">
        <v>38416</v>
      </c>
      <c r="C5545" s="30">
        <f>VLOOKUP(B5545,'רביות שנתיות'!B:C,2)</f>
        <v>4</v>
      </c>
      <c r="D5545" s="29">
        <f t="shared" si="86"/>
        <v>1.0738622586670132E-4</v>
      </c>
    </row>
    <row r="5546" spans="2:4" x14ac:dyDescent="0.25">
      <c r="B5546" s="1">
        <v>38417</v>
      </c>
      <c r="C5546" s="30">
        <f>VLOOKUP(B5546,'רביות שנתיות'!B:C,2)</f>
        <v>4</v>
      </c>
      <c r="D5546" s="29">
        <f t="shared" si="86"/>
        <v>1.0738622586670132E-4</v>
      </c>
    </row>
    <row r="5547" spans="2:4" x14ac:dyDescent="0.25">
      <c r="B5547" s="1">
        <v>38418</v>
      </c>
      <c r="C5547" s="30">
        <f>VLOOKUP(B5547,'רביות שנתיות'!B:C,2)</f>
        <v>4</v>
      </c>
      <c r="D5547" s="29">
        <f t="shared" si="86"/>
        <v>1.0738622586670132E-4</v>
      </c>
    </row>
    <row r="5548" spans="2:4" x14ac:dyDescent="0.25">
      <c r="B5548" s="1">
        <v>38419</v>
      </c>
      <c r="C5548" s="30">
        <f>VLOOKUP(B5548,'רביות שנתיות'!B:C,2)</f>
        <v>4</v>
      </c>
      <c r="D5548" s="29">
        <f t="shared" si="86"/>
        <v>1.0738622586670132E-4</v>
      </c>
    </row>
    <row r="5549" spans="2:4" x14ac:dyDescent="0.25">
      <c r="B5549" s="1">
        <v>38420</v>
      </c>
      <c r="C5549" s="30">
        <f>VLOOKUP(B5549,'רביות שנתיות'!B:C,2)</f>
        <v>4</v>
      </c>
      <c r="D5549" s="29">
        <f t="shared" si="86"/>
        <v>1.0738622586670132E-4</v>
      </c>
    </row>
    <row r="5550" spans="2:4" x14ac:dyDescent="0.25">
      <c r="B5550" s="1">
        <v>38421</v>
      </c>
      <c r="C5550" s="30">
        <f>VLOOKUP(B5550,'רביות שנתיות'!B:C,2)</f>
        <v>4</v>
      </c>
      <c r="D5550" s="29">
        <f t="shared" si="86"/>
        <v>1.0738622586670132E-4</v>
      </c>
    </row>
    <row r="5551" spans="2:4" x14ac:dyDescent="0.25">
      <c r="B5551" s="1">
        <v>38422</v>
      </c>
      <c r="C5551" s="30">
        <f>VLOOKUP(B5551,'רביות שנתיות'!B:C,2)</f>
        <v>4</v>
      </c>
      <c r="D5551" s="29">
        <f t="shared" si="86"/>
        <v>1.0738622586670132E-4</v>
      </c>
    </row>
    <row r="5552" spans="2:4" x14ac:dyDescent="0.25">
      <c r="B5552" s="1">
        <v>38423</v>
      </c>
      <c r="C5552" s="30">
        <f>VLOOKUP(B5552,'רביות שנתיות'!B:C,2)</f>
        <v>4</v>
      </c>
      <c r="D5552" s="29">
        <f t="shared" si="86"/>
        <v>1.0738622586670132E-4</v>
      </c>
    </row>
    <row r="5553" spans="2:4" x14ac:dyDescent="0.25">
      <c r="B5553" s="1">
        <v>38424</v>
      </c>
      <c r="C5553" s="30">
        <f>VLOOKUP(B5553,'רביות שנתיות'!B:C,2)</f>
        <v>4</v>
      </c>
      <c r="D5553" s="29">
        <f t="shared" si="86"/>
        <v>1.0738622586670132E-4</v>
      </c>
    </row>
    <row r="5554" spans="2:4" x14ac:dyDescent="0.25">
      <c r="B5554" s="1">
        <v>38425</v>
      </c>
      <c r="C5554" s="30">
        <f>VLOOKUP(B5554,'רביות שנתיות'!B:C,2)</f>
        <v>4</v>
      </c>
      <c r="D5554" s="29">
        <f t="shared" si="86"/>
        <v>1.0738622586670132E-4</v>
      </c>
    </row>
    <row r="5555" spans="2:4" x14ac:dyDescent="0.25">
      <c r="B5555" s="1">
        <v>38426</v>
      </c>
      <c r="C5555" s="30">
        <f>VLOOKUP(B5555,'רביות שנתיות'!B:C,2)</f>
        <v>4</v>
      </c>
      <c r="D5555" s="29">
        <f t="shared" si="86"/>
        <v>1.0738622586670132E-4</v>
      </c>
    </row>
    <row r="5556" spans="2:4" x14ac:dyDescent="0.25">
      <c r="B5556" s="1">
        <v>38427</v>
      </c>
      <c r="C5556" s="30">
        <f>VLOOKUP(B5556,'רביות שנתיות'!B:C,2)</f>
        <v>4</v>
      </c>
      <c r="D5556" s="29">
        <f t="shared" si="86"/>
        <v>1.0738622586670132E-4</v>
      </c>
    </row>
    <row r="5557" spans="2:4" x14ac:dyDescent="0.25">
      <c r="B5557" s="1">
        <v>38428</v>
      </c>
      <c r="C5557" s="30">
        <f>VLOOKUP(B5557,'רביות שנתיות'!B:C,2)</f>
        <v>4</v>
      </c>
      <c r="D5557" s="29">
        <f t="shared" si="86"/>
        <v>1.0738622586670132E-4</v>
      </c>
    </row>
    <row r="5558" spans="2:4" x14ac:dyDescent="0.25">
      <c r="B5558" s="1">
        <v>38429</v>
      </c>
      <c r="C5558" s="30">
        <f>VLOOKUP(B5558,'רביות שנתיות'!B:C,2)</f>
        <v>4</v>
      </c>
      <c r="D5558" s="29">
        <f t="shared" si="86"/>
        <v>1.0738622586670132E-4</v>
      </c>
    </row>
    <row r="5559" spans="2:4" x14ac:dyDescent="0.25">
      <c r="B5559" s="1">
        <v>38430</v>
      </c>
      <c r="C5559" s="30">
        <f>VLOOKUP(B5559,'רביות שנתיות'!B:C,2)</f>
        <v>4</v>
      </c>
      <c r="D5559" s="29">
        <f t="shared" si="86"/>
        <v>1.0738622586670132E-4</v>
      </c>
    </row>
    <row r="5560" spans="2:4" x14ac:dyDescent="0.25">
      <c r="B5560" s="1">
        <v>38431</v>
      </c>
      <c r="C5560" s="30">
        <f>VLOOKUP(B5560,'רביות שנתיות'!B:C,2)</f>
        <v>4</v>
      </c>
      <c r="D5560" s="29">
        <f t="shared" si="86"/>
        <v>1.0738622586670132E-4</v>
      </c>
    </row>
    <row r="5561" spans="2:4" x14ac:dyDescent="0.25">
      <c r="B5561" s="1">
        <v>38432</v>
      </c>
      <c r="C5561" s="30">
        <f>VLOOKUP(B5561,'רביות שנתיות'!B:C,2)</f>
        <v>4</v>
      </c>
      <c r="D5561" s="29">
        <f t="shared" si="86"/>
        <v>1.0738622586670132E-4</v>
      </c>
    </row>
    <row r="5562" spans="2:4" x14ac:dyDescent="0.25">
      <c r="B5562" s="1">
        <v>38433</v>
      </c>
      <c r="C5562" s="30">
        <f>VLOOKUP(B5562,'רביות שנתיות'!B:C,2)</f>
        <v>4</v>
      </c>
      <c r="D5562" s="29">
        <f t="shared" si="86"/>
        <v>1.0738622586670132E-4</v>
      </c>
    </row>
    <row r="5563" spans="2:4" x14ac:dyDescent="0.25">
      <c r="B5563" s="1">
        <v>38434</v>
      </c>
      <c r="C5563" s="30">
        <f>VLOOKUP(B5563,'רביות שנתיות'!B:C,2)</f>
        <v>4</v>
      </c>
      <c r="D5563" s="29">
        <f t="shared" si="86"/>
        <v>1.0738622586670132E-4</v>
      </c>
    </row>
    <row r="5564" spans="2:4" x14ac:dyDescent="0.25">
      <c r="B5564" s="1">
        <v>38435</v>
      </c>
      <c r="C5564" s="30">
        <f>VLOOKUP(B5564,'רביות שנתיות'!B:C,2)</f>
        <v>4</v>
      </c>
      <c r="D5564" s="29">
        <f t="shared" si="86"/>
        <v>1.0738622586670132E-4</v>
      </c>
    </row>
    <row r="5565" spans="2:4" x14ac:dyDescent="0.25">
      <c r="B5565" s="1">
        <v>38436</v>
      </c>
      <c r="C5565" s="30">
        <f>VLOOKUP(B5565,'רביות שנתיות'!B:C,2)</f>
        <v>4</v>
      </c>
      <c r="D5565" s="29">
        <f t="shared" si="86"/>
        <v>1.0738622586670132E-4</v>
      </c>
    </row>
    <row r="5566" spans="2:4" x14ac:dyDescent="0.25">
      <c r="B5566" s="1">
        <v>38437</v>
      </c>
      <c r="C5566" s="30">
        <f>VLOOKUP(B5566,'רביות שנתיות'!B:C,2)</f>
        <v>4</v>
      </c>
      <c r="D5566" s="29">
        <f t="shared" si="86"/>
        <v>1.0738622586670132E-4</v>
      </c>
    </row>
    <row r="5567" spans="2:4" x14ac:dyDescent="0.25">
      <c r="B5567" s="1">
        <v>38438</v>
      </c>
      <c r="C5567" s="30">
        <f>VLOOKUP(B5567,'רביות שנתיות'!B:C,2)</f>
        <v>4</v>
      </c>
      <c r="D5567" s="29">
        <f t="shared" si="86"/>
        <v>1.0738622586670132E-4</v>
      </c>
    </row>
    <row r="5568" spans="2:4" x14ac:dyDescent="0.25">
      <c r="B5568" s="1">
        <v>38439</v>
      </c>
      <c r="C5568" s="30">
        <f>VLOOKUP(B5568,'רביות שנתיות'!B:C,2)</f>
        <v>4</v>
      </c>
      <c r="D5568" s="29">
        <f t="shared" si="86"/>
        <v>1.0738622586670132E-4</v>
      </c>
    </row>
    <row r="5569" spans="2:4" x14ac:dyDescent="0.25">
      <c r="B5569" s="1">
        <v>38440</v>
      </c>
      <c r="C5569" s="30">
        <f>VLOOKUP(B5569,'רביות שנתיות'!B:C,2)</f>
        <v>4</v>
      </c>
      <c r="D5569" s="29">
        <f t="shared" si="86"/>
        <v>1.0738622586670132E-4</v>
      </c>
    </row>
    <row r="5570" spans="2:4" x14ac:dyDescent="0.25">
      <c r="B5570" s="1">
        <v>38441</v>
      </c>
      <c r="C5570" s="30">
        <f>VLOOKUP(B5570,'רביות שנתיות'!B:C,2)</f>
        <v>4</v>
      </c>
      <c r="D5570" s="29">
        <f t="shared" si="86"/>
        <v>1.0738622586670132E-4</v>
      </c>
    </row>
    <row r="5571" spans="2:4" x14ac:dyDescent="0.25">
      <c r="B5571" s="1">
        <v>38442</v>
      </c>
      <c r="C5571" s="30">
        <f>VLOOKUP(B5571,'רביות שנתיות'!B:C,2)</f>
        <v>4</v>
      </c>
      <c r="D5571" s="29">
        <f t="shared" si="86"/>
        <v>1.0738622586670132E-4</v>
      </c>
    </row>
    <row r="5572" spans="2:4" x14ac:dyDescent="0.25">
      <c r="B5572" s="1">
        <v>38443</v>
      </c>
      <c r="C5572" s="30">
        <f>VLOOKUP(B5572,'רביות שנתיות'!B:C,2)</f>
        <v>3.1</v>
      </c>
      <c r="D5572" s="29">
        <f t="shared" si="86"/>
        <v>8.3587901309023493E-5</v>
      </c>
    </row>
    <row r="5573" spans="2:4" x14ac:dyDescent="0.25">
      <c r="B5573" s="1">
        <v>38444</v>
      </c>
      <c r="C5573" s="30">
        <f>VLOOKUP(B5573,'רביות שנתיות'!B:C,2)</f>
        <v>3.1</v>
      </c>
      <c r="D5573" s="29">
        <f t="shared" ref="D5573:D5636" si="87">(1+C5573/100)^(1/365.25)-1</f>
        <v>8.3587901309023493E-5</v>
      </c>
    </row>
    <row r="5574" spans="2:4" x14ac:dyDescent="0.25">
      <c r="B5574" s="1">
        <v>38445</v>
      </c>
      <c r="C5574" s="30">
        <f>VLOOKUP(B5574,'רביות שנתיות'!B:C,2)</f>
        <v>3.1</v>
      </c>
      <c r="D5574" s="29">
        <f t="shared" si="87"/>
        <v>8.3587901309023493E-5</v>
      </c>
    </row>
    <row r="5575" spans="2:4" x14ac:dyDescent="0.25">
      <c r="B5575" s="1">
        <v>38446</v>
      </c>
      <c r="C5575" s="30">
        <f>VLOOKUP(B5575,'רביות שנתיות'!B:C,2)</f>
        <v>3.1</v>
      </c>
      <c r="D5575" s="29">
        <f t="shared" si="87"/>
        <v>8.3587901309023493E-5</v>
      </c>
    </row>
    <row r="5576" spans="2:4" x14ac:dyDescent="0.25">
      <c r="B5576" s="1">
        <v>38447</v>
      </c>
      <c r="C5576" s="30">
        <f>VLOOKUP(B5576,'רביות שנתיות'!B:C,2)</f>
        <v>3.1</v>
      </c>
      <c r="D5576" s="29">
        <f t="shared" si="87"/>
        <v>8.3587901309023493E-5</v>
      </c>
    </row>
    <row r="5577" spans="2:4" x14ac:dyDescent="0.25">
      <c r="B5577" s="1">
        <v>38448</v>
      </c>
      <c r="C5577" s="30">
        <f>VLOOKUP(B5577,'רביות שנתיות'!B:C,2)</f>
        <v>3.1</v>
      </c>
      <c r="D5577" s="29">
        <f t="shared" si="87"/>
        <v>8.3587901309023493E-5</v>
      </c>
    </row>
    <row r="5578" spans="2:4" x14ac:dyDescent="0.25">
      <c r="B5578" s="1">
        <v>38449</v>
      </c>
      <c r="C5578" s="30">
        <f>VLOOKUP(B5578,'רביות שנתיות'!B:C,2)</f>
        <v>3.1</v>
      </c>
      <c r="D5578" s="29">
        <f t="shared" si="87"/>
        <v>8.3587901309023493E-5</v>
      </c>
    </row>
    <row r="5579" spans="2:4" x14ac:dyDescent="0.25">
      <c r="B5579" s="1">
        <v>38450</v>
      </c>
      <c r="C5579" s="30">
        <f>VLOOKUP(B5579,'רביות שנתיות'!B:C,2)</f>
        <v>3.1</v>
      </c>
      <c r="D5579" s="29">
        <f t="shared" si="87"/>
        <v>8.3587901309023493E-5</v>
      </c>
    </row>
    <row r="5580" spans="2:4" x14ac:dyDescent="0.25">
      <c r="B5580" s="1">
        <v>38451</v>
      </c>
      <c r="C5580" s="30">
        <f>VLOOKUP(B5580,'רביות שנתיות'!B:C,2)</f>
        <v>3.1</v>
      </c>
      <c r="D5580" s="29">
        <f t="shared" si="87"/>
        <v>8.3587901309023493E-5</v>
      </c>
    </row>
    <row r="5581" spans="2:4" x14ac:dyDescent="0.25">
      <c r="B5581" s="1">
        <v>38452</v>
      </c>
      <c r="C5581" s="30">
        <f>VLOOKUP(B5581,'רביות שנתיות'!B:C,2)</f>
        <v>3.1</v>
      </c>
      <c r="D5581" s="29">
        <f t="shared" si="87"/>
        <v>8.3587901309023493E-5</v>
      </c>
    </row>
    <row r="5582" spans="2:4" x14ac:dyDescent="0.25">
      <c r="B5582" s="1">
        <v>38453</v>
      </c>
      <c r="C5582" s="30">
        <f>VLOOKUP(B5582,'רביות שנתיות'!B:C,2)</f>
        <v>3.1</v>
      </c>
      <c r="D5582" s="29">
        <f t="shared" si="87"/>
        <v>8.3587901309023493E-5</v>
      </c>
    </row>
    <row r="5583" spans="2:4" x14ac:dyDescent="0.25">
      <c r="B5583" s="1">
        <v>38454</v>
      </c>
      <c r="C5583" s="30">
        <f>VLOOKUP(B5583,'רביות שנתיות'!B:C,2)</f>
        <v>3.1</v>
      </c>
      <c r="D5583" s="29">
        <f t="shared" si="87"/>
        <v>8.3587901309023493E-5</v>
      </c>
    </row>
    <row r="5584" spans="2:4" x14ac:dyDescent="0.25">
      <c r="B5584" s="1">
        <v>38455</v>
      </c>
      <c r="C5584" s="30">
        <f>VLOOKUP(B5584,'רביות שנתיות'!B:C,2)</f>
        <v>3.1</v>
      </c>
      <c r="D5584" s="29">
        <f t="shared" si="87"/>
        <v>8.3587901309023493E-5</v>
      </c>
    </row>
    <row r="5585" spans="2:4" x14ac:dyDescent="0.25">
      <c r="B5585" s="1">
        <v>38456</v>
      </c>
      <c r="C5585" s="30">
        <f>VLOOKUP(B5585,'רביות שנתיות'!B:C,2)</f>
        <v>3.1</v>
      </c>
      <c r="D5585" s="29">
        <f t="shared" si="87"/>
        <v>8.3587901309023493E-5</v>
      </c>
    </row>
    <row r="5586" spans="2:4" x14ac:dyDescent="0.25">
      <c r="B5586" s="1">
        <v>38457</v>
      </c>
      <c r="C5586" s="30">
        <f>VLOOKUP(B5586,'רביות שנתיות'!B:C,2)</f>
        <v>3.1</v>
      </c>
      <c r="D5586" s="29">
        <f t="shared" si="87"/>
        <v>8.3587901309023493E-5</v>
      </c>
    </row>
    <row r="5587" spans="2:4" x14ac:dyDescent="0.25">
      <c r="B5587" s="1">
        <v>38458</v>
      </c>
      <c r="C5587" s="30">
        <f>VLOOKUP(B5587,'רביות שנתיות'!B:C,2)</f>
        <v>3.1</v>
      </c>
      <c r="D5587" s="29">
        <f t="shared" si="87"/>
        <v>8.3587901309023493E-5</v>
      </c>
    </row>
    <row r="5588" spans="2:4" x14ac:dyDescent="0.25">
      <c r="B5588" s="1">
        <v>38459</v>
      </c>
      <c r="C5588" s="30">
        <f>VLOOKUP(B5588,'רביות שנתיות'!B:C,2)</f>
        <v>3.1</v>
      </c>
      <c r="D5588" s="29">
        <f t="shared" si="87"/>
        <v>8.3587901309023493E-5</v>
      </c>
    </row>
    <row r="5589" spans="2:4" x14ac:dyDescent="0.25">
      <c r="B5589" s="1">
        <v>38460</v>
      </c>
      <c r="C5589" s="30">
        <f>VLOOKUP(B5589,'רביות שנתיות'!B:C,2)</f>
        <v>3.1</v>
      </c>
      <c r="D5589" s="29">
        <f t="shared" si="87"/>
        <v>8.3587901309023493E-5</v>
      </c>
    </row>
    <row r="5590" spans="2:4" x14ac:dyDescent="0.25">
      <c r="B5590" s="1">
        <v>38461</v>
      </c>
      <c r="C5590" s="30">
        <f>VLOOKUP(B5590,'רביות שנתיות'!B:C,2)</f>
        <v>3.1</v>
      </c>
      <c r="D5590" s="29">
        <f t="shared" si="87"/>
        <v>8.3587901309023493E-5</v>
      </c>
    </row>
    <row r="5591" spans="2:4" x14ac:dyDescent="0.25">
      <c r="B5591" s="1">
        <v>38462</v>
      </c>
      <c r="C5591" s="30">
        <f>VLOOKUP(B5591,'רביות שנתיות'!B:C,2)</f>
        <v>3.1</v>
      </c>
      <c r="D5591" s="29">
        <f t="shared" si="87"/>
        <v>8.3587901309023493E-5</v>
      </c>
    </row>
    <row r="5592" spans="2:4" x14ac:dyDescent="0.25">
      <c r="B5592" s="1">
        <v>38463</v>
      </c>
      <c r="C5592" s="30">
        <f>VLOOKUP(B5592,'רביות שנתיות'!B:C,2)</f>
        <v>3.1</v>
      </c>
      <c r="D5592" s="29">
        <f t="shared" si="87"/>
        <v>8.3587901309023493E-5</v>
      </c>
    </row>
    <row r="5593" spans="2:4" x14ac:dyDescent="0.25">
      <c r="B5593" s="1">
        <v>38464</v>
      </c>
      <c r="C5593" s="30">
        <f>VLOOKUP(B5593,'רביות שנתיות'!B:C,2)</f>
        <v>3.1</v>
      </c>
      <c r="D5593" s="29">
        <f t="shared" si="87"/>
        <v>8.3587901309023493E-5</v>
      </c>
    </row>
    <row r="5594" spans="2:4" x14ac:dyDescent="0.25">
      <c r="B5594" s="1">
        <v>38465</v>
      </c>
      <c r="C5594" s="30">
        <f>VLOOKUP(B5594,'רביות שנתיות'!B:C,2)</f>
        <v>3.1</v>
      </c>
      <c r="D5594" s="29">
        <f t="shared" si="87"/>
        <v>8.3587901309023493E-5</v>
      </c>
    </row>
    <row r="5595" spans="2:4" x14ac:dyDescent="0.25">
      <c r="B5595" s="1">
        <v>38466</v>
      </c>
      <c r="C5595" s="30">
        <f>VLOOKUP(B5595,'רביות שנתיות'!B:C,2)</f>
        <v>3.1</v>
      </c>
      <c r="D5595" s="29">
        <f t="shared" si="87"/>
        <v>8.3587901309023493E-5</v>
      </c>
    </row>
    <row r="5596" spans="2:4" x14ac:dyDescent="0.25">
      <c r="B5596" s="1">
        <v>38467</v>
      </c>
      <c r="C5596" s="30">
        <f>VLOOKUP(B5596,'רביות שנתיות'!B:C,2)</f>
        <v>3.1</v>
      </c>
      <c r="D5596" s="29">
        <f t="shared" si="87"/>
        <v>8.3587901309023493E-5</v>
      </c>
    </row>
    <row r="5597" spans="2:4" x14ac:dyDescent="0.25">
      <c r="B5597" s="1">
        <v>38468</v>
      </c>
      <c r="C5597" s="30">
        <f>VLOOKUP(B5597,'רביות שנתיות'!B:C,2)</f>
        <v>3.1</v>
      </c>
      <c r="D5597" s="29">
        <f t="shared" si="87"/>
        <v>8.3587901309023493E-5</v>
      </c>
    </row>
    <row r="5598" spans="2:4" x14ac:dyDescent="0.25">
      <c r="B5598" s="1">
        <v>38469</v>
      </c>
      <c r="C5598" s="30">
        <f>VLOOKUP(B5598,'רביות שנתיות'!B:C,2)</f>
        <v>3.1</v>
      </c>
      <c r="D5598" s="29">
        <f t="shared" si="87"/>
        <v>8.3587901309023493E-5</v>
      </c>
    </row>
    <row r="5599" spans="2:4" x14ac:dyDescent="0.25">
      <c r="B5599" s="1">
        <v>38470</v>
      </c>
      <c r="C5599" s="30">
        <f>VLOOKUP(B5599,'רביות שנתיות'!B:C,2)</f>
        <v>3.1</v>
      </c>
      <c r="D5599" s="29">
        <f t="shared" si="87"/>
        <v>8.3587901309023493E-5</v>
      </c>
    </row>
    <row r="5600" spans="2:4" x14ac:dyDescent="0.25">
      <c r="B5600" s="1">
        <v>38471</v>
      </c>
      <c r="C5600" s="30">
        <f>VLOOKUP(B5600,'רביות שנתיות'!B:C,2)</f>
        <v>3.1</v>
      </c>
      <c r="D5600" s="29">
        <f t="shared" si="87"/>
        <v>8.3587901309023493E-5</v>
      </c>
    </row>
    <row r="5601" spans="2:4" x14ac:dyDescent="0.25">
      <c r="B5601" s="1">
        <v>38472</v>
      </c>
      <c r="C5601" s="30">
        <f>VLOOKUP(B5601,'רביות שנתיות'!B:C,2)</f>
        <v>3.1</v>
      </c>
      <c r="D5601" s="29">
        <f t="shared" si="87"/>
        <v>8.3587901309023493E-5</v>
      </c>
    </row>
    <row r="5602" spans="2:4" x14ac:dyDescent="0.25">
      <c r="B5602" s="1">
        <v>38473</v>
      </c>
      <c r="C5602" s="30">
        <f>VLOOKUP(B5602,'רביות שנתיות'!B:C,2)</f>
        <v>3.1</v>
      </c>
      <c r="D5602" s="29">
        <f t="shared" si="87"/>
        <v>8.3587901309023493E-5</v>
      </c>
    </row>
    <row r="5603" spans="2:4" x14ac:dyDescent="0.25">
      <c r="B5603" s="1">
        <v>38474</v>
      </c>
      <c r="C5603" s="30">
        <f>VLOOKUP(B5603,'רביות שנתיות'!B:C,2)</f>
        <v>3.1</v>
      </c>
      <c r="D5603" s="29">
        <f t="shared" si="87"/>
        <v>8.3587901309023493E-5</v>
      </c>
    </row>
    <row r="5604" spans="2:4" x14ac:dyDescent="0.25">
      <c r="B5604" s="1">
        <v>38475</v>
      </c>
      <c r="C5604" s="30">
        <f>VLOOKUP(B5604,'רביות שנתיות'!B:C,2)</f>
        <v>3.1</v>
      </c>
      <c r="D5604" s="29">
        <f t="shared" si="87"/>
        <v>8.3587901309023493E-5</v>
      </c>
    </row>
    <row r="5605" spans="2:4" x14ac:dyDescent="0.25">
      <c r="B5605" s="1">
        <v>38476</v>
      </c>
      <c r="C5605" s="30">
        <f>VLOOKUP(B5605,'רביות שנתיות'!B:C,2)</f>
        <v>3.1</v>
      </c>
      <c r="D5605" s="29">
        <f t="shared" si="87"/>
        <v>8.3587901309023493E-5</v>
      </c>
    </row>
    <row r="5606" spans="2:4" x14ac:dyDescent="0.25">
      <c r="B5606" s="1">
        <v>38477</v>
      </c>
      <c r="C5606" s="30">
        <f>VLOOKUP(B5606,'רביות שנתיות'!B:C,2)</f>
        <v>3.1</v>
      </c>
      <c r="D5606" s="29">
        <f t="shared" si="87"/>
        <v>8.3587901309023493E-5</v>
      </c>
    </row>
    <row r="5607" spans="2:4" x14ac:dyDescent="0.25">
      <c r="B5607" s="1">
        <v>38478</v>
      </c>
      <c r="C5607" s="30">
        <f>VLOOKUP(B5607,'רביות שנתיות'!B:C,2)</f>
        <v>3.1</v>
      </c>
      <c r="D5607" s="29">
        <f t="shared" si="87"/>
        <v>8.3587901309023493E-5</v>
      </c>
    </row>
    <row r="5608" spans="2:4" x14ac:dyDescent="0.25">
      <c r="B5608" s="1">
        <v>38479</v>
      </c>
      <c r="C5608" s="30">
        <f>VLOOKUP(B5608,'רביות שנתיות'!B:C,2)</f>
        <v>3.1</v>
      </c>
      <c r="D5608" s="29">
        <f t="shared" si="87"/>
        <v>8.3587901309023493E-5</v>
      </c>
    </row>
    <row r="5609" spans="2:4" x14ac:dyDescent="0.25">
      <c r="B5609" s="1">
        <v>38480</v>
      </c>
      <c r="C5609" s="30">
        <f>VLOOKUP(B5609,'רביות שנתיות'!B:C,2)</f>
        <v>3.1</v>
      </c>
      <c r="D5609" s="29">
        <f t="shared" si="87"/>
        <v>8.3587901309023493E-5</v>
      </c>
    </row>
    <row r="5610" spans="2:4" x14ac:dyDescent="0.25">
      <c r="B5610" s="1">
        <v>38481</v>
      </c>
      <c r="C5610" s="30">
        <f>VLOOKUP(B5610,'רביות שנתיות'!B:C,2)</f>
        <v>3.1</v>
      </c>
      <c r="D5610" s="29">
        <f t="shared" si="87"/>
        <v>8.3587901309023493E-5</v>
      </c>
    </row>
    <row r="5611" spans="2:4" x14ac:dyDescent="0.25">
      <c r="B5611" s="1">
        <v>38482</v>
      </c>
      <c r="C5611" s="30">
        <f>VLOOKUP(B5611,'רביות שנתיות'!B:C,2)</f>
        <v>3.1</v>
      </c>
      <c r="D5611" s="29">
        <f t="shared" si="87"/>
        <v>8.3587901309023493E-5</v>
      </c>
    </row>
    <row r="5612" spans="2:4" x14ac:dyDescent="0.25">
      <c r="B5612" s="1">
        <v>38483</v>
      </c>
      <c r="C5612" s="30">
        <f>VLOOKUP(B5612,'רביות שנתיות'!B:C,2)</f>
        <v>3.1</v>
      </c>
      <c r="D5612" s="29">
        <f t="shared" si="87"/>
        <v>8.3587901309023493E-5</v>
      </c>
    </row>
    <row r="5613" spans="2:4" x14ac:dyDescent="0.25">
      <c r="B5613" s="1">
        <v>38484</v>
      </c>
      <c r="C5613" s="30">
        <f>VLOOKUP(B5613,'רביות שנתיות'!B:C,2)</f>
        <v>3.1</v>
      </c>
      <c r="D5613" s="29">
        <f t="shared" si="87"/>
        <v>8.3587901309023493E-5</v>
      </c>
    </row>
    <row r="5614" spans="2:4" x14ac:dyDescent="0.25">
      <c r="B5614" s="1">
        <v>38485</v>
      </c>
      <c r="C5614" s="30">
        <f>VLOOKUP(B5614,'רביות שנתיות'!B:C,2)</f>
        <v>3.1</v>
      </c>
      <c r="D5614" s="29">
        <f t="shared" si="87"/>
        <v>8.3587901309023493E-5</v>
      </c>
    </row>
    <row r="5615" spans="2:4" x14ac:dyDescent="0.25">
      <c r="B5615" s="1">
        <v>38486</v>
      </c>
      <c r="C5615" s="30">
        <f>VLOOKUP(B5615,'רביות שנתיות'!B:C,2)</f>
        <v>3.1</v>
      </c>
      <c r="D5615" s="29">
        <f t="shared" si="87"/>
        <v>8.3587901309023493E-5</v>
      </c>
    </row>
    <row r="5616" spans="2:4" x14ac:dyDescent="0.25">
      <c r="B5616" s="1">
        <v>38487</v>
      </c>
      <c r="C5616" s="30">
        <f>VLOOKUP(B5616,'רביות שנתיות'!B:C,2)</f>
        <v>3.1</v>
      </c>
      <c r="D5616" s="29">
        <f t="shared" si="87"/>
        <v>8.3587901309023493E-5</v>
      </c>
    </row>
    <row r="5617" spans="2:4" x14ac:dyDescent="0.25">
      <c r="B5617" s="1">
        <v>38488</v>
      </c>
      <c r="C5617" s="30">
        <f>VLOOKUP(B5617,'רביות שנתיות'!B:C,2)</f>
        <v>3.1</v>
      </c>
      <c r="D5617" s="29">
        <f t="shared" si="87"/>
        <v>8.3587901309023493E-5</v>
      </c>
    </row>
    <row r="5618" spans="2:4" x14ac:dyDescent="0.25">
      <c r="B5618" s="1">
        <v>38489</v>
      </c>
      <c r="C5618" s="30">
        <f>VLOOKUP(B5618,'רביות שנתיות'!B:C,2)</f>
        <v>3.1</v>
      </c>
      <c r="D5618" s="29">
        <f t="shared" si="87"/>
        <v>8.3587901309023493E-5</v>
      </c>
    </row>
    <row r="5619" spans="2:4" x14ac:dyDescent="0.25">
      <c r="B5619" s="1">
        <v>38490</v>
      </c>
      <c r="C5619" s="30">
        <f>VLOOKUP(B5619,'רביות שנתיות'!B:C,2)</f>
        <v>3.1</v>
      </c>
      <c r="D5619" s="29">
        <f t="shared" si="87"/>
        <v>8.3587901309023493E-5</v>
      </c>
    </row>
    <row r="5620" spans="2:4" x14ac:dyDescent="0.25">
      <c r="B5620" s="1">
        <v>38491</v>
      </c>
      <c r="C5620" s="30">
        <f>VLOOKUP(B5620,'רביות שנתיות'!B:C,2)</f>
        <v>3.1</v>
      </c>
      <c r="D5620" s="29">
        <f t="shared" si="87"/>
        <v>8.3587901309023493E-5</v>
      </c>
    </row>
    <row r="5621" spans="2:4" x14ac:dyDescent="0.25">
      <c r="B5621" s="1">
        <v>38492</v>
      </c>
      <c r="C5621" s="30">
        <f>VLOOKUP(B5621,'רביות שנתיות'!B:C,2)</f>
        <v>3.1</v>
      </c>
      <c r="D5621" s="29">
        <f t="shared" si="87"/>
        <v>8.3587901309023493E-5</v>
      </c>
    </row>
    <row r="5622" spans="2:4" x14ac:dyDescent="0.25">
      <c r="B5622" s="1">
        <v>38493</v>
      </c>
      <c r="C5622" s="30">
        <f>VLOOKUP(B5622,'רביות שנתיות'!B:C,2)</f>
        <v>3.1</v>
      </c>
      <c r="D5622" s="29">
        <f t="shared" si="87"/>
        <v>8.3587901309023493E-5</v>
      </c>
    </row>
    <row r="5623" spans="2:4" x14ac:dyDescent="0.25">
      <c r="B5623" s="1">
        <v>38494</v>
      </c>
      <c r="C5623" s="30">
        <f>VLOOKUP(B5623,'רביות שנתיות'!B:C,2)</f>
        <v>3.1</v>
      </c>
      <c r="D5623" s="29">
        <f t="shared" si="87"/>
        <v>8.3587901309023493E-5</v>
      </c>
    </row>
    <row r="5624" spans="2:4" x14ac:dyDescent="0.25">
      <c r="B5624" s="1">
        <v>38495</v>
      </c>
      <c r="C5624" s="30">
        <f>VLOOKUP(B5624,'רביות שנתיות'!B:C,2)</f>
        <v>3.1</v>
      </c>
      <c r="D5624" s="29">
        <f t="shared" si="87"/>
        <v>8.3587901309023493E-5</v>
      </c>
    </row>
    <row r="5625" spans="2:4" x14ac:dyDescent="0.25">
      <c r="B5625" s="1">
        <v>38496</v>
      </c>
      <c r="C5625" s="30">
        <f>VLOOKUP(B5625,'רביות שנתיות'!B:C,2)</f>
        <v>3.1</v>
      </c>
      <c r="D5625" s="29">
        <f t="shared" si="87"/>
        <v>8.3587901309023493E-5</v>
      </c>
    </row>
    <row r="5626" spans="2:4" x14ac:dyDescent="0.25">
      <c r="B5626" s="1">
        <v>38497</v>
      </c>
      <c r="C5626" s="30">
        <f>VLOOKUP(B5626,'רביות שנתיות'!B:C,2)</f>
        <v>3.1</v>
      </c>
      <c r="D5626" s="29">
        <f t="shared" si="87"/>
        <v>8.3587901309023493E-5</v>
      </c>
    </row>
    <row r="5627" spans="2:4" x14ac:dyDescent="0.25">
      <c r="B5627" s="1">
        <v>38498</v>
      </c>
      <c r="C5627" s="30">
        <f>VLOOKUP(B5627,'רביות שנתיות'!B:C,2)</f>
        <v>3.1</v>
      </c>
      <c r="D5627" s="29">
        <f t="shared" si="87"/>
        <v>8.3587901309023493E-5</v>
      </c>
    </row>
    <row r="5628" spans="2:4" x14ac:dyDescent="0.25">
      <c r="B5628" s="1">
        <v>38499</v>
      </c>
      <c r="C5628" s="30">
        <f>VLOOKUP(B5628,'רביות שנתיות'!B:C,2)</f>
        <v>3.1</v>
      </c>
      <c r="D5628" s="29">
        <f t="shared" si="87"/>
        <v>8.3587901309023493E-5</v>
      </c>
    </row>
    <row r="5629" spans="2:4" x14ac:dyDescent="0.25">
      <c r="B5629" s="1">
        <v>38500</v>
      </c>
      <c r="C5629" s="30">
        <f>VLOOKUP(B5629,'רביות שנתיות'!B:C,2)</f>
        <v>3.1</v>
      </c>
      <c r="D5629" s="29">
        <f t="shared" si="87"/>
        <v>8.3587901309023493E-5</v>
      </c>
    </row>
    <row r="5630" spans="2:4" x14ac:dyDescent="0.25">
      <c r="B5630" s="1">
        <v>38501</v>
      </c>
      <c r="C5630" s="30">
        <f>VLOOKUP(B5630,'רביות שנתיות'!B:C,2)</f>
        <v>3.1</v>
      </c>
      <c r="D5630" s="29">
        <f t="shared" si="87"/>
        <v>8.3587901309023493E-5</v>
      </c>
    </row>
    <row r="5631" spans="2:4" x14ac:dyDescent="0.25">
      <c r="B5631" s="1">
        <v>38502</v>
      </c>
      <c r="C5631" s="30">
        <f>VLOOKUP(B5631,'רביות שנתיות'!B:C,2)</f>
        <v>3.1</v>
      </c>
      <c r="D5631" s="29">
        <f t="shared" si="87"/>
        <v>8.3587901309023493E-5</v>
      </c>
    </row>
    <row r="5632" spans="2:4" x14ac:dyDescent="0.25">
      <c r="B5632" s="1">
        <v>38503</v>
      </c>
      <c r="C5632" s="30">
        <f>VLOOKUP(B5632,'רביות שנתיות'!B:C,2)</f>
        <v>3.1</v>
      </c>
      <c r="D5632" s="29">
        <f t="shared" si="87"/>
        <v>8.3587901309023493E-5</v>
      </c>
    </row>
    <row r="5633" spans="2:4" x14ac:dyDescent="0.25">
      <c r="B5633" s="1">
        <v>38504</v>
      </c>
      <c r="C5633" s="30">
        <f>VLOOKUP(B5633,'רביות שנתיות'!B:C,2)</f>
        <v>3.1</v>
      </c>
      <c r="D5633" s="29">
        <f t="shared" si="87"/>
        <v>8.3587901309023493E-5</v>
      </c>
    </row>
    <row r="5634" spans="2:4" x14ac:dyDescent="0.25">
      <c r="B5634" s="1">
        <v>38505</v>
      </c>
      <c r="C5634" s="30">
        <f>VLOOKUP(B5634,'רביות שנתיות'!B:C,2)</f>
        <v>3.1</v>
      </c>
      <c r="D5634" s="29">
        <f t="shared" si="87"/>
        <v>8.3587901309023493E-5</v>
      </c>
    </row>
    <row r="5635" spans="2:4" x14ac:dyDescent="0.25">
      <c r="B5635" s="1">
        <v>38506</v>
      </c>
      <c r="C5635" s="30">
        <f>VLOOKUP(B5635,'רביות שנתיות'!B:C,2)</f>
        <v>3.1</v>
      </c>
      <c r="D5635" s="29">
        <f t="shared" si="87"/>
        <v>8.3587901309023493E-5</v>
      </c>
    </row>
    <row r="5636" spans="2:4" x14ac:dyDescent="0.25">
      <c r="B5636" s="1">
        <v>38507</v>
      </c>
      <c r="C5636" s="30">
        <f>VLOOKUP(B5636,'רביות שנתיות'!B:C,2)</f>
        <v>3.1</v>
      </c>
      <c r="D5636" s="29">
        <f t="shared" si="87"/>
        <v>8.3587901309023493E-5</v>
      </c>
    </row>
    <row r="5637" spans="2:4" x14ac:dyDescent="0.25">
      <c r="B5637" s="1">
        <v>38508</v>
      </c>
      <c r="C5637" s="30">
        <f>VLOOKUP(B5637,'רביות שנתיות'!B:C,2)</f>
        <v>3.1</v>
      </c>
      <c r="D5637" s="29">
        <f t="shared" ref="D5637:D5700" si="88">(1+C5637/100)^(1/365.25)-1</f>
        <v>8.3587901309023493E-5</v>
      </c>
    </row>
    <row r="5638" spans="2:4" x14ac:dyDescent="0.25">
      <c r="B5638" s="1">
        <v>38509</v>
      </c>
      <c r="C5638" s="30">
        <f>VLOOKUP(B5638,'רביות שנתיות'!B:C,2)</f>
        <v>3.1</v>
      </c>
      <c r="D5638" s="29">
        <f t="shared" si="88"/>
        <v>8.3587901309023493E-5</v>
      </c>
    </row>
    <row r="5639" spans="2:4" x14ac:dyDescent="0.25">
      <c r="B5639" s="1">
        <v>38510</v>
      </c>
      <c r="C5639" s="30">
        <f>VLOOKUP(B5639,'רביות שנתיות'!B:C,2)</f>
        <v>3.1</v>
      </c>
      <c r="D5639" s="29">
        <f t="shared" si="88"/>
        <v>8.3587901309023493E-5</v>
      </c>
    </row>
    <row r="5640" spans="2:4" x14ac:dyDescent="0.25">
      <c r="B5640" s="1">
        <v>38511</v>
      </c>
      <c r="C5640" s="30">
        <f>VLOOKUP(B5640,'רביות שנתיות'!B:C,2)</f>
        <v>3.1</v>
      </c>
      <c r="D5640" s="29">
        <f t="shared" si="88"/>
        <v>8.3587901309023493E-5</v>
      </c>
    </row>
    <row r="5641" spans="2:4" x14ac:dyDescent="0.25">
      <c r="B5641" s="1">
        <v>38512</v>
      </c>
      <c r="C5641" s="30">
        <f>VLOOKUP(B5641,'רביות שנתיות'!B:C,2)</f>
        <v>3.1</v>
      </c>
      <c r="D5641" s="29">
        <f t="shared" si="88"/>
        <v>8.3587901309023493E-5</v>
      </c>
    </row>
    <row r="5642" spans="2:4" x14ac:dyDescent="0.25">
      <c r="B5642" s="1">
        <v>38513</v>
      </c>
      <c r="C5642" s="30">
        <f>VLOOKUP(B5642,'רביות שנתיות'!B:C,2)</f>
        <v>3.1</v>
      </c>
      <c r="D5642" s="29">
        <f t="shared" si="88"/>
        <v>8.3587901309023493E-5</v>
      </c>
    </row>
    <row r="5643" spans="2:4" x14ac:dyDescent="0.25">
      <c r="B5643" s="1">
        <v>38514</v>
      </c>
      <c r="C5643" s="30">
        <f>VLOOKUP(B5643,'רביות שנתיות'!B:C,2)</f>
        <v>3.1</v>
      </c>
      <c r="D5643" s="29">
        <f t="shared" si="88"/>
        <v>8.3587901309023493E-5</v>
      </c>
    </row>
    <row r="5644" spans="2:4" x14ac:dyDescent="0.25">
      <c r="B5644" s="1">
        <v>38515</v>
      </c>
      <c r="C5644" s="30">
        <f>VLOOKUP(B5644,'רביות שנתיות'!B:C,2)</f>
        <v>3.1</v>
      </c>
      <c r="D5644" s="29">
        <f t="shared" si="88"/>
        <v>8.3587901309023493E-5</v>
      </c>
    </row>
    <row r="5645" spans="2:4" x14ac:dyDescent="0.25">
      <c r="B5645" s="1">
        <v>38516</v>
      </c>
      <c r="C5645" s="30">
        <f>VLOOKUP(B5645,'רביות שנתיות'!B:C,2)</f>
        <v>3.1</v>
      </c>
      <c r="D5645" s="29">
        <f t="shared" si="88"/>
        <v>8.3587901309023493E-5</v>
      </c>
    </row>
    <row r="5646" spans="2:4" x14ac:dyDescent="0.25">
      <c r="B5646" s="1">
        <v>38517</v>
      </c>
      <c r="C5646" s="30">
        <f>VLOOKUP(B5646,'רביות שנתיות'!B:C,2)</f>
        <v>3.1</v>
      </c>
      <c r="D5646" s="29">
        <f t="shared" si="88"/>
        <v>8.3587901309023493E-5</v>
      </c>
    </row>
    <row r="5647" spans="2:4" x14ac:dyDescent="0.25">
      <c r="B5647" s="1">
        <v>38518</v>
      </c>
      <c r="C5647" s="30">
        <f>VLOOKUP(B5647,'רביות שנתיות'!B:C,2)</f>
        <v>3.1</v>
      </c>
      <c r="D5647" s="29">
        <f t="shared" si="88"/>
        <v>8.3587901309023493E-5</v>
      </c>
    </row>
    <row r="5648" spans="2:4" x14ac:dyDescent="0.25">
      <c r="B5648" s="1">
        <v>38519</v>
      </c>
      <c r="C5648" s="30">
        <f>VLOOKUP(B5648,'רביות שנתיות'!B:C,2)</f>
        <v>3.1</v>
      </c>
      <c r="D5648" s="29">
        <f t="shared" si="88"/>
        <v>8.3587901309023493E-5</v>
      </c>
    </row>
    <row r="5649" spans="2:4" x14ac:dyDescent="0.25">
      <c r="B5649" s="1">
        <v>38520</v>
      </c>
      <c r="C5649" s="30">
        <f>VLOOKUP(B5649,'רביות שנתיות'!B:C,2)</f>
        <v>3.1</v>
      </c>
      <c r="D5649" s="29">
        <f t="shared" si="88"/>
        <v>8.3587901309023493E-5</v>
      </c>
    </row>
    <row r="5650" spans="2:4" x14ac:dyDescent="0.25">
      <c r="B5650" s="1">
        <v>38521</v>
      </c>
      <c r="C5650" s="30">
        <f>VLOOKUP(B5650,'רביות שנתיות'!B:C,2)</f>
        <v>3.1</v>
      </c>
      <c r="D5650" s="29">
        <f t="shared" si="88"/>
        <v>8.3587901309023493E-5</v>
      </c>
    </row>
    <row r="5651" spans="2:4" x14ac:dyDescent="0.25">
      <c r="B5651" s="1">
        <v>38522</v>
      </c>
      <c r="C5651" s="30">
        <f>VLOOKUP(B5651,'רביות שנתיות'!B:C,2)</f>
        <v>3.1</v>
      </c>
      <c r="D5651" s="29">
        <f t="shared" si="88"/>
        <v>8.3587901309023493E-5</v>
      </c>
    </row>
    <row r="5652" spans="2:4" x14ac:dyDescent="0.25">
      <c r="B5652" s="1">
        <v>38523</v>
      </c>
      <c r="C5652" s="30">
        <f>VLOOKUP(B5652,'רביות שנתיות'!B:C,2)</f>
        <v>3.1</v>
      </c>
      <c r="D5652" s="29">
        <f t="shared" si="88"/>
        <v>8.3587901309023493E-5</v>
      </c>
    </row>
    <row r="5653" spans="2:4" x14ac:dyDescent="0.25">
      <c r="B5653" s="1">
        <v>38524</v>
      </c>
      <c r="C5653" s="30">
        <f>VLOOKUP(B5653,'רביות שנתיות'!B:C,2)</f>
        <v>3.1</v>
      </c>
      <c r="D5653" s="29">
        <f t="shared" si="88"/>
        <v>8.3587901309023493E-5</v>
      </c>
    </row>
    <row r="5654" spans="2:4" x14ac:dyDescent="0.25">
      <c r="B5654" s="1">
        <v>38525</v>
      </c>
      <c r="C5654" s="30">
        <f>VLOOKUP(B5654,'רביות שנתיות'!B:C,2)</f>
        <v>3.1</v>
      </c>
      <c r="D5654" s="29">
        <f t="shared" si="88"/>
        <v>8.3587901309023493E-5</v>
      </c>
    </row>
    <row r="5655" spans="2:4" x14ac:dyDescent="0.25">
      <c r="B5655" s="1">
        <v>38526</v>
      </c>
      <c r="C5655" s="30">
        <f>VLOOKUP(B5655,'רביות שנתיות'!B:C,2)</f>
        <v>3.1</v>
      </c>
      <c r="D5655" s="29">
        <f t="shared" si="88"/>
        <v>8.3587901309023493E-5</v>
      </c>
    </row>
    <row r="5656" spans="2:4" x14ac:dyDescent="0.25">
      <c r="B5656" s="1">
        <v>38527</v>
      </c>
      <c r="C5656" s="30">
        <f>VLOOKUP(B5656,'רביות שנתיות'!B:C,2)</f>
        <v>3.1</v>
      </c>
      <c r="D5656" s="29">
        <f t="shared" si="88"/>
        <v>8.3587901309023493E-5</v>
      </c>
    </row>
    <row r="5657" spans="2:4" x14ac:dyDescent="0.25">
      <c r="B5657" s="1">
        <v>38528</v>
      </c>
      <c r="C5657" s="30">
        <f>VLOOKUP(B5657,'רביות שנתיות'!B:C,2)</f>
        <v>3.1</v>
      </c>
      <c r="D5657" s="29">
        <f t="shared" si="88"/>
        <v>8.3587901309023493E-5</v>
      </c>
    </row>
    <row r="5658" spans="2:4" x14ac:dyDescent="0.25">
      <c r="B5658" s="1">
        <v>38529</v>
      </c>
      <c r="C5658" s="30">
        <f>VLOOKUP(B5658,'רביות שנתיות'!B:C,2)</f>
        <v>3.1</v>
      </c>
      <c r="D5658" s="29">
        <f t="shared" si="88"/>
        <v>8.3587901309023493E-5</v>
      </c>
    </row>
    <row r="5659" spans="2:4" x14ac:dyDescent="0.25">
      <c r="B5659" s="1">
        <v>38530</v>
      </c>
      <c r="C5659" s="30">
        <f>VLOOKUP(B5659,'רביות שנתיות'!B:C,2)</f>
        <v>3.1</v>
      </c>
      <c r="D5659" s="29">
        <f t="shared" si="88"/>
        <v>8.3587901309023493E-5</v>
      </c>
    </row>
    <row r="5660" spans="2:4" x14ac:dyDescent="0.25">
      <c r="B5660" s="1">
        <v>38531</v>
      </c>
      <c r="C5660" s="30">
        <f>VLOOKUP(B5660,'רביות שנתיות'!B:C,2)</f>
        <v>3.1</v>
      </c>
      <c r="D5660" s="29">
        <f t="shared" si="88"/>
        <v>8.3587901309023493E-5</v>
      </c>
    </row>
    <row r="5661" spans="2:4" x14ac:dyDescent="0.25">
      <c r="B5661" s="1">
        <v>38532</v>
      </c>
      <c r="C5661" s="30">
        <f>VLOOKUP(B5661,'רביות שנתיות'!B:C,2)</f>
        <v>3.1</v>
      </c>
      <c r="D5661" s="29">
        <f t="shared" si="88"/>
        <v>8.3587901309023493E-5</v>
      </c>
    </row>
    <row r="5662" spans="2:4" x14ac:dyDescent="0.25">
      <c r="B5662" s="1">
        <v>38533</v>
      </c>
      <c r="C5662" s="30">
        <f>VLOOKUP(B5662,'רביות שנתיות'!B:C,2)</f>
        <v>3.1</v>
      </c>
      <c r="D5662" s="29">
        <f t="shared" si="88"/>
        <v>8.3587901309023493E-5</v>
      </c>
    </row>
    <row r="5663" spans="2:4" x14ac:dyDescent="0.25">
      <c r="B5663" s="1">
        <v>38534</v>
      </c>
      <c r="C5663" s="30">
        <f>VLOOKUP(B5663,'רביות שנתיות'!B:C,2)</f>
        <v>3.2</v>
      </c>
      <c r="D5663" s="29">
        <f t="shared" si="88"/>
        <v>8.6242369061517721E-5</v>
      </c>
    </row>
    <row r="5664" spans="2:4" x14ac:dyDescent="0.25">
      <c r="B5664" s="1">
        <v>38535</v>
      </c>
      <c r="C5664" s="30">
        <f>VLOOKUP(B5664,'רביות שנתיות'!B:C,2)</f>
        <v>3.2</v>
      </c>
      <c r="D5664" s="29">
        <f t="shared" si="88"/>
        <v>8.6242369061517721E-5</v>
      </c>
    </row>
    <row r="5665" spans="2:4" x14ac:dyDescent="0.25">
      <c r="B5665" s="1">
        <v>38536</v>
      </c>
      <c r="C5665" s="30">
        <f>VLOOKUP(B5665,'רביות שנתיות'!B:C,2)</f>
        <v>3.2</v>
      </c>
      <c r="D5665" s="29">
        <f t="shared" si="88"/>
        <v>8.6242369061517721E-5</v>
      </c>
    </row>
    <row r="5666" spans="2:4" x14ac:dyDescent="0.25">
      <c r="B5666" s="1">
        <v>38537</v>
      </c>
      <c r="C5666" s="30">
        <f>VLOOKUP(B5666,'רביות שנתיות'!B:C,2)</f>
        <v>3.2</v>
      </c>
      <c r="D5666" s="29">
        <f t="shared" si="88"/>
        <v>8.6242369061517721E-5</v>
      </c>
    </row>
    <row r="5667" spans="2:4" x14ac:dyDescent="0.25">
      <c r="B5667" s="1">
        <v>38538</v>
      </c>
      <c r="C5667" s="30">
        <f>VLOOKUP(B5667,'רביות שנתיות'!B:C,2)</f>
        <v>3.2</v>
      </c>
      <c r="D5667" s="29">
        <f t="shared" si="88"/>
        <v>8.6242369061517721E-5</v>
      </c>
    </row>
    <row r="5668" spans="2:4" x14ac:dyDescent="0.25">
      <c r="B5668" s="1">
        <v>38539</v>
      </c>
      <c r="C5668" s="30">
        <f>VLOOKUP(B5668,'רביות שנתיות'!B:C,2)</f>
        <v>3.2</v>
      </c>
      <c r="D5668" s="29">
        <f t="shared" si="88"/>
        <v>8.6242369061517721E-5</v>
      </c>
    </row>
    <row r="5669" spans="2:4" x14ac:dyDescent="0.25">
      <c r="B5669" s="1">
        <v>38540</v>
      </c>
      <c r="C5669" s="30">
        <f>VLOOKUP(B5669,'רביות שנתיות'!B:C,2)</f>
        <v>3.2</v>
      </c>
      <c r="D5669" s="29">
        <f t="shared" si="88"/>
        <v>8.6242369061517721E-5</v>
      </c>
    </row>
    <row r="5670" spans="2:4" x14ac:dyDescent="0.25">
      <c r="B5670" s="1">
        <v>38541</v>
      </c>
      <c r="C5670" s="30">
        <f>VLOOKUP(B5670,'רביות שנתיות'!B:C,2)</f>
        <v>3.2</v>
      </c>
      <c r="D5670" s="29">
        <f t="shared" si="88"/>
        <v>8.6242369061517721E-5</v>
      </c>
    </row>
    <row r="5671" spans="2:4" x14ac:dyDescent="0.25">
      <c r="B5671" s="1">
        <v>38542</v>
      </c>
      <c r="C5671" s="30">
        <f>VLOOKUP(B5671,'רביות שנתיות'!B:C,2)</f>
        <v>3.2</v>
      </c>
      <c r="D5671" s="29">
        <f t="shared" si="88"/>
        <v>8.6242369061517721E-5</v>
      </c>
    </row>
    <row r="5672" spans="2:4" x14ac:dyDescent="0.25">
      <c r="B5672" s="1">
        <v>38543</v>
      </c>
      <c r="C5672" s="30">
        <f>VLOOKUP(B5672,'רביות שנתיות'!B:C,2)</f>
        <v>3.2</v>
      </c>
      <c r="D5672" s="29">
        <f t="shared" si="88"/>
        <v>8.6242369061517721E-5</v>
      </c>
    </row>
    <row r="5673" spans="2:4" x14ac:dyDescent="0.25">
      <c r="B5673" s="1">
        <v>38544</v>
      </c>
      <c r="C5673" s="30">
        <f>VLOOKUP(B5673,'רביות שנתיות'!B:C,2)</f>
        <v>3.2</v>
      </c>
      <c r="D5673" s="29">
        <f t="shared" si="88"/>
        <v>8.6242369061517721E-5</v>
      </c>
    </row>
    <row r="5674" spans="2:4" x14ac:dyDescent="0.25">
      <c r="B5674" s="1">
        <v>38545</v>
      </c>
      <c r="C5674" s="30">
        <f>VLOOKUP(B5674,'רביות שנתיות'!B:C,2)</f>
        <v>3.2</v>
      </c>
      <c r="D5674" s="29">
        <f t="shared" si="88"/>
        <v>8.6242369061517721E-5</v>
      </c>
    </row>
    <row r="5675" spans="2:4" x14ac:dyDescent="0.25">
      <c r="B5675" s="1">
        <v>38546</v>
      </c>
      <c r="C5675" s="30">
        <f>VLOOKUP(B5675,'רביות שנתיות'!B:C,2)</f>
        <v>3.2</v>
      </c>
      <c r="D5675" s="29">
        <f t="shared" si="88"/>
        <v>8.6242369061517721E-5</v>
      </c>
    </row>
    <row r="5676" spans="2:4" x14ac:dyDescent="0.25">
      <c r="B5676" s="1">
        <v>38547</v>
      </c>
      <c r="C5676" s="30">
        <f>VLOOKUP(B5676,'רביות שנתיות'!B:C,2)</f>
        <v>3.2</v>
      </c>
      <c r="D5676" s="29">
        <f t="shared" si="88"/>
        <v>8.6242369061517721E-5</v>
      </c>
    </row>
    <row r="5677" spans="2:4" x14ac:dyDescent="0.25">
      <c r="B5677" s="1">
        <v>38548</v>
      </c>
      <c r="C5677" s="30">
        <f>VLOOKUP(B5677,'רביות שנתיות'!B:C,2)</f>
        <v>3.2</v>
      </c>
      <c r="D5677" s="29">
        <f t="shared" si="88"/>
        <v>8.6242369061517721E-5</v>
      </c>
    </row>
    <row r="5678" spans="2:4" x14ac:dyDescent="0.25">
      <c r="B5678" s="1">
        <v>38549</v>
      </c>
      <c r="C5678" s="30">
        <f>VLOOKUP(B5678,'רביות שנתיות'!B:C,2)</f>
        <v>3.2</v>
      </c>
      <c r="D5678" s="29">
        <f t="shared" si="88"/>
        <v>8.6242369061517721E-5</v>
      </c>
    </row>
    <row r="5679" spans="2:4" x14ac:dyDescent="0.25">
      <c r="B5679" s="1">
        <v>38550</v>
      </c>
      <c r="C5679" s="30">
        <f>VLOOKUP(B5679,'רביות שנתיות'!B:C,2)</f>
        <v>3.2</v>
      </c>
      <c r="D5679" s="29">
        <f t="shared" si="88"/>
        <v>8.6242369061517721E-5</v>
      </c>
    </row>
    <row r="5680" spans="2:4" x14ac:dyDescent="0.25">
      <c r="B5680" s="1">
        <v>38551</v>
      </c>
      <c r="C5680" s="30">
        <f>VLOOKUP(B5680,'רביות שנתיות'!B:C,2)</f>
        <v>3.2</v>
      </c>
      <c r="D5680" s="29">
        <f t="shared" si="88"/>
        <v>8.6242369061517721E-5</v>
      </c>
    </row>
    <row r="5681" spans="2:4" x14ac:dyDescent="0.25">
      <c r="B5681" s="1">
        <v>38552</v>
      </c>
      <c r="C5681" s="30">
        <f>VLOOKUP(B5681,'רביות שנתיות'!B:C,2)</f>
        <v>3.2</v>
      </c>
      <c r="D5681" s="29">
        <f t="shared" si="88"/>
        <v>8.6242369061517721E-5</v>
      </c>
    </row>
    <row r="5682" spans="2:4" x14ac:dyDescent="0.25">
      <c r="B5682" s="1">
        <v>38553</v>
      </c>
      <c r="C5682" s="30">
        <f>VLOOKUP(B5682,'רביות שנתיות'!B:C,2)</f>
        <v>3.2</v>
      </c>
      <c r="D5682" s="29">
        <f t="shared" si="88"/>
        <v>8.6242369061517721E-5</v>
      </c>
    </row>
    <row r="5683" spans="2:4" x14ac:dyDescent="0.25">
      <c r="B5683" s="1">
        <v>38554</v>
      </c>
      <c r="C5683" s="30">
        <f>VLOOKUP(B5683,'רביות שנתיות'!B:C,2)</f>
        <v>3.2</v>
      </c>
      <c r="D5683" s="29">
        <f t="shared" si="88"/>
        <v>8.6242369061517721E-5</v>
      </c>
    </row>
    <row r="5684" spans="2:4" x14ac:dyDescent="0.25">
      <c r="B5684" s="1">
        <v>38555</v>
      </c>
      <c r="C5684" s="30">
        <f>VLOOKUP(B5684,'רביות שנתיות'!B:C,2)</f>
        <v>3.2</v>
      </c>
      <c r="D5684" s="29">
        <f t="shared" si="88"/>
        <v>8.6242369061517721E-5</v>
      </c>
    </row>
    <row r="5685" spans="2:4" x14ac:dyDescent="0.25">
      <c r="B5685" s="1">
        <v>38556</v>
      </c>
      <c r="C5685" s="30">
        <f>VLOOKUP(B5685,'רביות שנתיות'!B:C,2)</f>
        <v>3.2</v>
      </c>
      <c r="D5685" s="29">
        <f t="shared" si="88"/>
        <v>8.6242369061517721E-5</v>
      </c>
    </row>
    <row r="5686" spans="2:4" x14ac:dyDescent="0.25">
      <c r="B5686" s="1">
        <v>38557</v>
      </c>
      <c r="C5686" s="30">
        <f>VLOOKUP(B5686,'רביות שנתיות'!B:C,2)</f>
        <v>3.2</v>
      </c>
      <c r="D5686" s="29">
        <f t="shared" si="88"/>
        <v>8.6242369061517721E-5</v>
      </c>
    </row>
    <row r="5687" spans="2:4" x14ac:dyDescent="0.25">
      <c r="B5687" s="1">
        <v>38558</v>
      </c>
      <c r="C5687" s="30">
        <f>VLOOKUP(B5687,'רביות שנתיות'!B:C,2)</f>
        <v>3.2</v>
      </c>
      <c r="D5687" s="29">
        <f t="shared" si="88"/>
        <v>8.6242369061517721E-5</v>
      </c>
    </row>
    <row r="5688" spans="2:4" x14ac:dyDescent="0.25">
      <c r="B5688" s="1">
        <v>38559</v>
      </c>
      <c r="C5688" s="30">
        <f>VLOOKUP(B5688,'רביות שנתיות'!B:C,2)</f>
        <v>3.2</v>
      </c>
      <c r="D5688" s="29">
        <f t="shared" si="88"/>
        <v>8.6242369061517721E-5</v>
      </c>
    </row>
    <row r="5689" spans="2:4" x14ac:dyDescent="0.25">
      <c r="B5689" s="1">
        <v>38560</v>
      </c>
      <c r="C5689" s="30">
        <f>VLOOKUP(B5689,'רביות שנתיות'!B:C,2)</f>
        <v>3.2</v>
      </c>
      <c r="D5689" s="29">
        <f t="shared" si="88"/>
        <v>8.6242369061517721E-5</v>
      </c>
    </row>
    <row r="5690" spans="2:4" x14ac:dyDescent="0.25">
      <c r="B5690" s="1">
        <v>38561</v>
      </c>
      <c r="C5690" s="30">
        <f>VLOOKUP(B5690,'רביות שנתיות'!B:C,2)</f>
        <v>3.2</v>
      </c>
      <c r="D5690" s="29">
        <f t="shared" si="88"/>
        <v>8.6242369061517721E-5</v>
      </c>
    </row>
    <row r="5691" spans="2:4" x14ac:dyDescent="0.25">
      <c r="B5691" s="1">
        <v>38562</v>
      </c>
      <c r="C5691" s="30">
        <f>VLOOKUP(B5691,'רביות שנתיות'!B:C,2)</f>
        <v>3.2</v>
      </c>
      <c r="D5691" s="29">
        <f t="shared" si="88"/>
        <v>8.6242369061517721E-5</v>
      </c>
    </row>
    <row r="5692" spans="2:4" x14ac:dyDescent="0.25">
      <c r="B5692" s="1">
        <v>38563</v>
      </c>
      <c r="C5692" s="30">
        <f>VLOOKUP(B5692,'רביות שנתיות'!B:C,2)</f>
        <v>3.2</v>
      </c>
      <c r="D5692" s="29">
        <f t="shared" si="88"/>
        <v>8.6242369061517721E-5</v>
      </c>
    </row>
    <row r="5693" spans="2:4" x14ac:dyDescent="0.25">
      <c r="B5693" s="1">
        <v>38564</v>
      </c>
      <c r="C5693" s="30">
        <f>VLOOKUP(B5693,'רביות שנתיות'!B:C,2)</f>
        <v>3.2</v>
      </c>
      <c r="D5693" s="29">
        <f t="shared" si="88"/>
        <v>8.6242369061517721E-5</v>
      </c>
    </row>
    <row r="5694" spans="2:4" x14ac:dyDescent="0.25">
      <c r="B5694" s="1">
        <v>38565</v>
      </c>
      <c r="C5694" s="30">
        <f>VLOOKUP(B5694,'רביות שנתיות'!B:C,2)</f>
        <v>3.2</v>
      </c>
      <c r="D5694" s="29">
        <f t="shared" si="88"/>
        <v>8.6242369061517721E-5</v>
      </c>
    </row>
    <row r="5695" spans="2:4" x14ac:dyDescent="0.25">
      <c r="B5695" s="1">
        <v>38566</v>
      </c>
      <c r="C5695" s="30">
        <f>VLOOKUP(B5695,'רביות שנתיות'!B:C,2)</f>
        <v>3.2</v>
      </c>
      <c r="D5695" s="29">
        <f t="shared" si="88"/>
        <v>8.6242369061517721E-5</v>
      </c>
    </row>
    <row r="5696" spans="2:4" x14ac:dyDescent="0.25">
      <c r="B5696" s="1">
        <v>38567</v>
      </c>
      <c r="C5696" s="30">
        <f>VLOOKUP(B5696,'רביות שנתיות'!B:C,2)</f>
        <v>3.2</v>
      </c>
      <c r="D5696" s="29">
        <f t="shared" si="88"/>
        <v>8.6242369061517721E-5</v>
      </c>
    </row>
    <row r="5697" spans="2:4" x14ac:dyDescent="0.25">
      <c r="B5697" s="1">
        <v>38568</v>
      </c>
      <c r="C5697" s="30">
        <f>VLOOKUP(B5697,'רביות שנתיות'!B:C,2)</f>
        <v>3.2</v>
      </c>
      <c r="D5697" s="29">
        <f t="shared" si="88"/>
        <v>8.6242369061517721E-5</v>
      </c>
    </row>
    <row r="5698" spans="2:4" x14ac:dyDescent="0.25">
      <c r="B5698" s="1">
        <v>38569</v>
      </c>
      <c r="C5698" s="30">
        <f>VLOOKUP(B5698,'רביות שנתיות'!B:C,2)</f>
        <v>3.2</v>
      </c>
      <c r="D5698" s="29">
        <f t="shared" si="88"/>
        <v>8.6242369061517721E-5</v>
      </c>
    </row>
    <row r="5699" spans="2:4" x14ac:dyDescent="0.25">
      <c r="B5699" s="1">
        <v>38570</v>
      </c>
      <c r="C5699" s="30">
        <f>VLOOKUP(B5699,'רביות שנתיות'!B:C,2)</f>
        <v>3.2</v>
      </c>
      <c r="D5699" s="29">
        <f t="shared" si="88"/>
        <v>8.6242369061517721E-5</v>
      </c>
    </row>
    <row r="5700" spans="2:4" x14ac:dyDescent="0.25">
      <c r="B5700" s="1">
        <v>38571</v>
      </c>
      <c r="C5700" s="30">
        <f>VLOOKUP(B5700,'רביות שנתיות'!B:C,2)</f>
        <v>3.2</v>
      </c>
      <c r="D5700" s="29">
        <f t="shared" si="88"/>
        <v>8.6242369061517721E-5</v>
      </c>
    </row>
    <row r="5701" spans="2:4" x14ac:dyDescent="0.25">
      <c r="B5701" s="1">
        <v>38572</v>
      </c>
      <c r="C5701" s="30">
        <f>VLOOKUP(B5701,'רביות שנתיות'!B:C,2)</f>
        <v>3.2</v>
      </c>
      <c r="D5701" s="29">
        <f t="shared" ref="D5701:D5764" si="89">(1+C5701/100)^(1/365.25)-1</f>
        <v>8.6242369061517721E-5</v>
      </c>
    </row>
    <row r="5702" spans="2:4" x14ac:dyDescent="0.25">
      <c r="B5702" s="1">
        <v>38573</v>
      </c>
      <c r="C5702" s="30">
        <f>VLOOKUP(B5702,'רביות שנתיות'!B:C,2)</f>
        <v>3.2</v>
      </c>
      <c r="D5702" s="29">
        <f t="shared" si="89"/>
        <v>8.6242369061517721E-5</v>
      </c>
    </row>
    <row r="5703" spans="2:4" x14ac:dyDescent="0.25">
      <c r="B5703" s="1">
        <v>38574</v>
      </c>
      <c r="C5703" s="30">
        <f>VLOOKUP(B5703,'רביות שנתיות'!B:C,2)</f>
        <v>3.2</v>
      </c>
      <c r="D5703" s="29">
        <f t="shared" si="89"/>
        <v>8.6242369061517721E-5</v>
      </c>
    </row>
    <row r="5704" spans="2:4" x14ac:dyDescent="0.25">
      <c r="B5704" s="1">
        <v>38575</v>
      </c>
      <c r="C5704" s="30">
        <f>VLOOKUP(B5704,'רביות שנתיות'!B:C,2)</f>
        <v>3.2</v>
      </c>
      <c r="D5704" s="29">
        <f t="shared" si="89"/>
        <v>8.6242369061517721E-5</v>
      </c>
    </row>
    <row r="5705" spans="2:4" x14ac:dyDescent="0.25">
      <c r="B5705" s="1">
        <v>38576</v>
      </c>
      <c r="C5705" s="30">
        <f>VLOOKUP(B5705,'רביות שנתיות'!B:C,2)</f>
        <v>3.2</v>
      </c>
      <c r="D5705" s="29">
        <f t="shared" si="89"/>
        <v>8.6242369061517721E-5</v>
      </c>
    </row>
    <row r="5706" spans="2:4" x14ac:dyDescent="0.25">
      <c r="B5706" s="1">
        <v>38577</v>
      </c>
      <c r="C5706" s="30">
        <f>VLOOKUP(B5706,'רביות שנתיות'!B:C,2)</f>
        <v>3.2</v>
      </c>
      <c r="D5706" s="29">
        <f t="shared" si="89"/>
        <v>8.6242369061517721E-5</v>
      </c>
    </row>
    <row r="5707" spans="2:4" x14ac:dyDescent="0.25">
      <c r="B5707" s="1">
        <v>38578</v>
      </c>
      <c r="C5707" s="30">
        <f>VLOOKUP(B5707,'רביות שנתיות'!B:C,2)</f>
        <v>3.2</v>
      </c>
      <c r="D5707" s="29">
        <f t="shared" si="89"/>
        <v>8.6242369061517721E-5</v>
      </c>
    </row>
    <row r="5708" spans="2:4" x14ac:dyDescent="0.25">
      <c r="B5708" s="1">
        <v>38579</v>
      </c>
      <c r="C5708" s="30">
        <f>VLOOKUP(B5708,'רביות שנתיות'!B:C,2)</f>
        <v>3.2</v>
      </c>
      <c r="D5708" s="29">
        <f t="shared" si="89"/>
        <v>8.6242369061517721E-5</v>
      </c>
    </row>
    <row r="5709" spans="2:4" x14ac:dyDescent="0.25">
      <c r="B5709" s="1">
        <v>38580</v>
      </c>
      <c r="C5709" s="30">
        <f>VLOOKUP(B5709,'רביות שנתיות'!B:C,2)</f>
        <v>3.2</v>
      </c>
      <c r="D5709" s="29">
        <f t="shared" si="89"/>
        <v>8.6242369061517721E-5</v>
      </c>
    </row>
    <row r="5710" spans="2:4" x14ac:dyDescent="0.25">
      <c r="B5710" s="1">
        <v>38581</v>
      </c>
      <c r="C5710" s="30">
        <f>VLOOKUP(B5710,'רביות שנתיות'!B:C,2)</f>
        <v>3.2</v>
      </c>
      <c r="D5710" s="29">
        <f t="shared" si="89"/>
        <v>8.6242369061517721E-5</v>
      </c>
    </row>
    <row r="5711" spans="2:4" x14ac:dyDescent="0.25">
      <c r="B5711" s="1">
        <v>38582</v>
      </c>
      <c r="C5711" s="30">
        <f>VLOOKUP(B5711,'רביות שנתיות'!B:C,2)</f>
        <v>3.2</v>
      </c>
      <c r="D5711" s="29">
        <f t="shared" si="89"/>
        <v>8.6242369061517721E-5</v>
      </c>
    </row>
    <row r="5712" spans="2:4" x14ac:dyDescent="0.25">
      <c r="B5712" s="1">
        <v>38583</v>
      </c>
      <c r="C5712" s="30">
        <f>VLOOKUP(B5712,'רביות שנתיות'!B:C,2)</f>
        <v>3.2</v>
      </c>
      <c r="D5712" s="29">
        <f t="shared" si="89"/>
        <v>8.6242369061517721E-5</v>
      </c>
    </row>
    <row r="5713" spans="2:4" x14ac:dyDescent="0.25">
      <c r="B5713" s="1">
        <v>38584</v>
      </c>
      <c r="C5713" s="30">
        <f>VLOOKUP(B5713,'רביות שנתיות'!B:C,2)</f>
        <v>3.2</v>
      </c>
      <c r="D5713" s="29">
        <f t="shared" si="89"/>
        <v>8.6242369061517721E-5</v>
      </c>
    </row>
    <row r="5714" spans="2:4" x14ac:dyDescent="0.25">
      <c r="B5714" s="1">
        <v>38585</v>
      </c>
      <c r="C5714" s="30">
        <f>VLOOKUP(B5714,'רביות שנתיות'!B:C,2)</f>
        <v>3.2</v>
      </c>
      <c r="D5714" s="29">
        <f t="shared" si="89"/>
        <v>8.6242369061517721E-5</v>
      </c>
    </row>
    <row r="5715" spans="2:4" x14ac:dyDescent="0.25">
      <c r="B5715" s="1">
        <v>38586</v>
      </c>
      <c r="C5715" s="30">
        <f>VLOOKUP(B5715,'רביות שנתיות'!B:C,2)</f>
        <v>3.2</v>
      </c>
      <c r="D5715" s="29">
        <f t="shared" si="89"/>
        <v>8.6242369061517721E-5</v>
      </c>
    </row>
    <row r="5716" spans="2:4" x14ac:dyDescent="0.25">
      <c r="B5716" s="1">
        <v>38587</v>
      </c>
      <c r="C5716" s="30">
        <f>VLOOKUP(B5716,'רביות שנתיות'!B:C,2)</f>
        <v>3.2</v>
      </c>
      <c r="D5716" s="29">
        <f t="shared" si="89"/>
        <v>8.6242369061517721E-5</v>
      </c>
    </row>
    <row r="5717" spans="2:4" x14ac:dyDescent="0.25">
      <c r="B5717" s="1">
        <v>38588</v>
      </c>
      <c r="C5717" s="30">
        <f>VLOOKUP(B5717,'רביות שנתיות'!B:C,2)</f>
        <v>3.2</v>
      </c>
      <c r="D5717" s="29">
        <f t="shared" si="89"/>
        <v>8.6242369061517721E-5</v>
      </c>
    </row>
    <row r="5718" spans="2:4" x14ac:dyDescent="0.25">
      <c r="B5718" s="1">
        <v>38589</v>
      </c>
      <c r="C5718" s="30">
        <f>VLOOKUP(B5718,'רביות שנתיות'!B:C,2)</f>
        <v>3.2</v>
      </c>
      <c r="D5718" s="29">
        <f t="shared" si="89"/>
        <v>8.6242369061517721E-5</v>
      </c>
    </row>
    <row r="5719" spans="2:4" x14ac:dyDescent="0.25">
      <c r="B5719" s="1">
        <v>38590</v>
      </c>
      <c r="C5719" s="30">
        <f>VLOOKUP(B5719,'רביות שנתיות'!B:C,2)</f>
        <v>3.2</v>
      </c>
      <c r="D5719" s="29">
        <f t="shared" si="89"/>
        <v>8.6242369061517721E-5</v>
      </c>
    </row>
    <row r="5720" spans="2:4" x14ac:dyDescent="0.25">
      <c r="B5720" s="1">
        <v>38591</v>
      </c>
      <c r="C5720" s="30">
        <f>VLOOKUP(B5720,'רביות שנתיות'!B:C,2)</f>
        <v>3.2</v>
      </c>
      <c r="D5720" s="29">
        <f t="shared" si="89"/>
        <v>8.6242369061517721E-5</v>
      </c>
    </row>
    <row r="5721" spans="2:4" x14ac:dyDescent="0.25">
      <c r="B5721" s="1">
        <v>38592</v>
      </c>
      <c r="C5721" s="30">
        <f>VLOOKUP(B5721,'רביות שנתיות'!B:C,2)</f>
        <v>3.2</v>
      </c>
      <c r="D5721" s="29">
        <f t="shared" si="89"/>
        <v>8.6242369061517721E-5</v>
      </c>
    </row>
    <row r="5722" spans="2:4" x14ac:dyDescent="0.25">
      <c r="B5722" s="1">
        <v>38593</v>
      </c>
      <c r="C5722" s="30">
        <f>VLOOKUP(B5722,'רביות שנתיות'!B:C,2)</f>
        <v>3.2</v>
      </c>
      <c r="D5722" s="29">
        <f t="shared" si="89"/>
        <v>8.6242369061517721E-5</v>
      </c>
    </row>
    <row r="5723" spans="2:4" x14ac:dyDescent="0.25">
      <c r="B5723" s="1">
        <v>38594</v>
      </c>
      <c r="C5723" s="30">
        <f>VLOOKUP(B5723,'רביות שנתיות'!B:C,2)</f>
        <v>3.2</v>
      </c>
      <c r="D5723" s="29">
        <f t="shared" si="89"/>
        <v>8.6242369061517721E-5</v>
      </c>
    </row>
    <row r="5724" spans="2:4" x14ac:dyDescent="0.25">
      <c r="B5724" s="1">
        <v>38595</v>
      </c>
      <c r="C5724" s="30">
        <f>VLOOKUP(B5724,'רביות שנתיות'!B:C,2)</f>
        <v>3.2</v>
      </c>
      <c r="D5724" s="29">
        <f t="shared" si="89"/>
        <v>8.6242369061517721E-5</v>
      </c>
    </row>
    <row r="5725" spans="2:4" x14ac:dyDescent="0.25">
      <c r="B5725" s="1">
        <v>38596</v>
      </c>
      <c r="C5725" s="30">
        <f>VLOOKUP(B5725,'רביות שנתיות'!B:C,2)</f>
        <v>3.2</v>
      </c>
      <c r="D5725" s="29">
        <f t="shared" si="89"/>
        <v>8.6242369061517721E-5</v>
      </c>
    </row>
    <row r="5726" spans="2:4" x14ac:dyDescent="0.25">
      <c r="B5726" s="1">
        <v>38597</v>
      </c>
      <c r="C5726" s="30">
        <f>VLOOKUP(B5726,'רביות שנתיות'!B:C,2)</f>
        <v>3.2</v>
      </c>
      <c r="D5726" s="29">
        <f t="shared" si="89"/>
        <v>8.6242369061517721E-5</v>
      </c>
    </row>
    <row r="5727" spans="2:4" x14ac:dyDescent="0.25">
      <c r="B5727" s="1">
        <v>38598</v>
      </c>
      <c r="C5727" s="30">
        <f>VLOOKUP(B5727,'רביות שנתיות'!B:C,2)</f>
        <v>3.2</v>
      </c>
      <c r="D5727" s="29">
        <f t="shared" si="89"/>
        <v>8.6242369061517721E-5</v>
      </c>
    </row>
    <row r="5728" spans="2:4" x14ac:dyDescent="0.25">
      <c r="B5728" s="1">
        <v>38599</v>
      </c>
      <c r="C5728" s="30">
        <f>VLOOKUP(B5728,'רביות שנתיות'!B:C,2)</f>
        <v>3.2</v>
      </c>
      <c r="D5728" s="29">
        <f t="shared" si="89"/>
        <v>8.6242369061517721E-5</v>
      </c>
    </row>
    <row r="5729" spans="2:4" x14ac:dyDescent="0.25">
      <c r="B5729" s="1">
        <v>38600</v>
      </c>
      <c r="C5729" s="30">
        <f>VLOOKUP(B5729,'רביות שנתיות'!B:C,2)</f>
        <v>3.2</v>
      </c>
      <c r="D5729" s="29">
        <f t="shared" si="89"/>
        <v>8.6242369061517721E-5</v>
      </c>
    </row>
    <row r="5730" spans="2:4" x14ac:dyDescent="0.25">
      <c r="B5730" s="1">
        <v>38601</v>
      </c>
      <c r="C5730" s="30">
        <f>VLOOKUP(B5730,'רביות שנתיות'!B:C,2)</f>
        <v>3.2</v>
      </c>
      <c r="D5730" s="29">
        <f t="shared" si="89"/>
        <v>8.6242369061517721E-5</v>
      </c>
    </row>
    <row r="5731" spans="2:4" x14ac:dyDescent="0.25">
      <c r="B5731" s="1">
        <v>38602</v>
      </c>
      <c r="C5731" s="30">
        <f>VLOOKUP(B5731,'רביות שנתיות'!B:C,2)</f>
        <v>3.2</v>
      </c>
      <c r="D5731" s="29">
        <f t="shared" si="89"/>
        <v>8.6242369061517721E-5</v>
      </c>
    </row>
    <row r="5732" spans="2:4" x14ac:dyDescent="0.25">
      <c r="B5732" s="1">
        <v>38603</v>
      </c>
      <c r="C5732" s="30">
        <f>VLOOKUP(B5732,'רביות שנתיות'!B:C,2)</f>
        <v>3.2</v>
      </c>
      <c r="D5732" s="29">
        <f t="shared" si="89"/>
        <v>8.6242369061517721E-5</v>
      </c>
    </row>
    <row r="5733" spans="2:4" x14ac:dyDescent="0.25">
      <c r="B5733" s="1">
        <v>38604</v>
      </c>
      <c r="C5733" s="30">
        <f>VLOOKUP(B5733,'רביות שנתיות'!B:C,2)</f>
        <v>3.2</v>
      </c>
      <c r="D5733" s="29">
        <f t="shared" si="89"/>
        <v>8.6242369061517721E-5</v>
      </c>
    </row>
    <row r="5734" spans="2:4" x14ac:dyDescent="0.25">
      <c r="B5734" s="1">
        <v>38605</v>
      </c>
      <c r="C5734" s="30">
        <f>VLOOKUP(B5734,'רביות שנתיות'!B:C,2)</f>
        <v>3.2</v>
      </c>
      <c r="D5734" s="29">
        <f t="shared" si="89"/>
        <v>8.6242369061517721E-5</v>
      </c>
    </row>
    <row r="5735" spans="2:4" x14ac:dyDescent="0.25">
      <c r="B5735" s="1">
        <v>38606</v>
      </c>
      <c r="C5735" s="30">
        <f>VLOOKUP(B5735,'רביות שנתיות'!B:C,2)</f>
        <v>3.2</v>
      </c>
      <c r="D5735" s="29">
        <f t="shared" si="89"/>
        <v>8.6242369061517721E-5</v>
      </c>
    </row>
    <row r="5736" spans="2:4" x14ac:dyDescent="0.25">
      <c r="B5736" s="1">
        <v>38607</v>
      </c>
      <c r="C5736" s="30">
        <f>VLOOKUP(B5736,'רביות שנתיות'!B:C,2)</f>
        <v>3.2</v>
      </c>
      <c r="D5736" s="29">
        <f t="shared" si="89"/>
        <v>8.6242369061517721E-5</v>
      </c>
    </row>
    <row r="5737" spans="2:4" x14ac:dyDescent="0.25">
      <c r="B5737" s="1">
        <v>38608</v>
      </c>
      <c r="C5737" s="30">
        <f>VLOOKUP(B5737,'רביות שנתיות'!B:C,2)</f>
        <v>3.2</v>
      </c>
      <c r="D5737" s="29">
        <f t="shared" si="89"/>
        <v>8.6242369061517721E-5</v>
      </c>
    </row>
    <row r="5738" spans="2:4" x14ac:dyDescent="0.25">
      <c r="B5738" s="1">
        <v>38609</v>
      </c>
      <c r="C5738" s="30">
        <f>VLOOKUP(B5738,'רביות שנתיות'!B:C,2)</f>
        <v>3.2</v>
      </c>
      <c r="D5738" s="29">
        <f t="shared" si="89"/>
        <v>8.6242369061517721E-5</v>
      </c>
    </row>
    <row r="5739" spans="2:4" x14ac:dyDescent="0.25">
      <c r="B5739" s="1">
        <v>38610</v>
      </c>
      <c r="C5739" s="30">
        <f>VLOOKUP(B5739,'רביות שנתיות'!B:C,2)</f>
        <v>3.2</v>
      </c>
      <c r="D5739" s="29">
        <f t="shared" si="89"/>
        <v>8.6242369061517721E-5</v>
      </c>
    </row>
    <row r="5740" spans="2:4" x14ac:dyDescent="0.25">
      <c r="B5740" s="1">
        <v>38611</v>
      </c>
      <c r="C5740" s="30">
        <f>VLOOKUP(B5740,'רביות שנתיות'!B:C,2)</f>
        <v>3.2</v>
      </c>
      <c r="D5740" s="29">
        <f t="shared" si="89"/>
        <v>8.6242369061517721E-5</v>
      </c>
    </row>
    <row r="5741" spans="2:4" x14ac:dyDescent="0.25">
      <c r="B5741" s="1">
        <v>38612</v>
      </c>
      <c r="C5741" s="30">
        <f>VLOOKUP(B5741,'רביות שנתיות'!B:C,2)</f>
        <v>3.2</v>
      </c>
      <c r="D5741" s="29">
        <f t="shared" si="89"/>
        <v>8.6242369061517721E-5</v>
      </c>
    </row>
    <row r="5742" spans="2:4" x14ac:dyDescent="0.25">
      <c r="B5742" s="1">
        <v>38613</v>
      </c>
      <c r="C5742" s="30">
        <f>VLOOKUP(B5742,'רביות שנתיות'!B:C,2)</f>
        <v>3.2</v>
      </c>
      <c r="D5742" s="29">
        <f t="shared" si="89"/>
        <v>8.6242369061517721E-5</v>
      </c>
    </row>
    <row r="5743" spans="2:4" x14ac:dyDescent="0.25">
      <c r="B5743" s="1">
        <v>38614</v>
      </c>
      <c r="C5743" s="30">
        <f>VLOOKUP(B5743,'רביות שנתיות'!B:C,2)</f>
        <v>3.2</v>
      </c>
      <c r="D5743" s="29">
        <f t="shared" si="89"/>
        <v>8.6242369061517721E-5</v>
      </c>
    </row>
    <row r="5744" spans="2:4" x14ac:dyDescent="0.25">
      <c r="B5744" s="1">
        <v>38615</v>
      </c>
      <c r="C5744" s="30">
        <f>VLOOKUP(B5744,'רביות שנתיות'!B:C,2)</f>
        <v>3.2</v>
      </c>
      <c r="D5744" s="29">
        <f t="shared" si="89"/>
        <v>8.6242369061517721E-5</v>
      </c>
    </row>
    <row r="5745" spans="2:4" x14ac:dyDescent="0.25">
      <c r="B5745" s="1">
        <v>38616</v>
      </c>
      <c r="C5745" s="30">
        <f>VLOOKUP(B5745,'רביות שנתיות'!B:C,2)</f>
        <v>3.2</v>
      </c>
      <c r="D5745" s="29">
        <f t="shared" si="89"/>
        <v>8.6242369061517721E-5</v>
      </c>
    </row>
    <row r="5746" spans="2:4" x14ac:dyDescent="0.25">
      <c r="B5746" s="1">
        <v>38617</v>
      </c>
      <c r="C5746" s="30">
        <f>VLOOKUP(B5746,'רביות שנתיות'!B:C,2)</f>
        <v>3.2</v>
      </c>
      <c r="D5746" s="29">
        <f t="shared" si="89"/>
        <v>8.6242369061517721E-5</v>
      </c>
    </row>
    <row r="5747" spans="2:4" x14ac:dyDescent="0.25">
      <c r="B5747" s="1">
        <v>38618</v>
      </c>
      <c r="C5747" s="30">
        <f>VLOOKUP(B5747,'רביות שנתיות'!B:C,2)</f>
        <v>3.2</v>
      </c>
      <c r="D5747" s="29">
        <f t="shared" si="89"/>
        <v>8.6242369061517721E-5</v>
      </c>
    </row>
    <row r="5748" spans="2:4" x14ac:dyDescent="0.25">
      <c r="B5748" s="1">
        <v>38619</v>
      </c>
      <c r="C5748" s="30">
        <f>VLOOKUP(B5748,'רביות שנתיות'!B:C,2)</f>
        <v>3.2</v>
      </c>
      <c r="D5748" s="29">
        <f t="shared" si="89"/>
        <v>8.6242369061517721E-5</v>
      </c>
    </row>
    <row r="5749" spans="2:4" x14ac:dyDescent="0.25">
      <c r="B5749" s="1">
        <v>38620</v>
      </c>
      <c r="C5749" s="30">
        <f>VLOOKUP(B5749,'רביות שנתיות'!B:C,2)</f>
        <v>3.2</v>
      </c>
      <c r="D5749" s="29">
        <f t="shared" si="89"/>
        <v>8.6242369061517721E-5</v>
      </c>
    </row>
    <row r="5750" spans="2:4" x14ac:dyDescent="0.25">
      <c r="B5750" s="1">
        <v>38621</v>
      </c>
      <c r="C5750" s="30">
        <f>VLOOKUP(B5750,'רביות שנתיות'!B:C,2)</f>
        <v>3.2</v>
      </c>
      <c r="D5750" s="29">
        <f t="shared" si="89"/>
        <v>8.6242369061517721E-5</v>
      </c>
    </row>
    <row r="5751" spans="2:4" x14ac:dyDescent="0.25">
      <c r="B5751" s="1">
        <v>38622</v>
      </c>
      <c r="C5751" s="30">
        <f>VLOOKUP(B5751,'רביות שנתיות'!B:C,2)</f>
        <v>3.2</v>
      </c>
      <c r="D5751" s="29">
        <f t="shared" si="89"/>
        <v>8.6242369061517721E-5</v>
      </c>
    </row>
    <row r="5752" spans="2:4" x14ac:dyDescent="0.25">
      <c r="B5752" s="1">
        <v>38623</v>
      </c>
      <c r="C5752" s="30">
        <f>VLOOKUP(B5752,'רביות שנתיות'!B:C,2)</f>
        <v>3.2</v>
      </c>
      <c r="D5752" s="29">
        <f t="shared" si="89"/>
        <v>8.6242369061517721E-5</v>
      </c>
    </row>
    <row r="5753" spans="2:4" x14ac:dyDescent="0.25">
      <c r="B5753" s="1">
        <v>38624</v>
      </c>
      <c r="C5753" s="30">
        <f>VLOOKUP(B5753,'רביות שנתיות'!B:C,2)</f>
        <v>3.2</v>
      </c>
      <c r="D5753" s="29">
        <f t="shared" si="89"/>
        <v>8.6242369061517721E-5</v>
      </c>
    </row>
    <row r="5754" spans="2:4" x14ac:dyDescent="0.25">
      <c r="B5754" s="1">
        <v>38625</v>
      </c>
      <c r="C5754" s="30">
        <f>VLOOKUP(B5754,'רביות שנתיות'!B:C,2)</f>
        <v>3.2</v>
      </c>
      <c r="D5754" s="29">
        <f t="shared" si="89"/>
        <v>8.6242369061517721E-5</v>
      </c>
    </row>
    <row r="5755" spans="2:4" x14ac:dyDescent="0.25">
      <c r="B5755" s="1">
        <v>38626</v>
      </c>
      <c r="C5755" s="30">
        <f>VLOOKUP(B5755,'רביות שנתיות'!B:C,2)</f>
        <v>3</v>
      </c>
      <c r="D5755" s="29">
        <f t="shared" si="89"/>
        <v>8.0930864709394257E-5</v>
      </c>
    </row>
    <row r="5756" spans="2:4" x14ac:dyDescent="0.25">
      <c r="B5756" s="1">
        <v>38627</v>
      </c>
      <c r="C5756" s="30">
        <f>VLOOKUP(B5756,'רביות שנתיות'!B:C,2)</f>
        <v>3</v>
      </c>
      <c r="D5756" s="29">
        <f t="shared" si="89"/>
        <v>8.0930864709394257E-5</v>
      </c>
    </row>
    <row r="5757" spans="2:4" x14ac:dyDescent="0.25">
      <c r="B5757" s="1">
        <v>38628</v>
      </c>
      <c r="C5757" s="30">
        <f>VLOOKUP(B5757,'רביות שנתיות'!B:C,2)</f>
        <v>3</v>
      </c>
      <c r="D5757" s="29">
        <f t="shared" si="89"/>
        <v>8.0930864709394257E-5</v>
      </c>
    </row>
    <row r="5758" spans="2:4" x14ac:dyDescent="0.25">
      <c r="B5758" s="1">
        <v>38629</v>
      </c>
      <c r="C5758" s="30">
        <f>VLOOKUP(B5758,'רביות שנתיות'!B:C,2)</f>
        <v>3</v>
      </c>
      <c r="D5758" s="29">
        <f t="shared" si="89"/>
        <v>8.0930864709394257E-5</v>
      </c>
    </row>
    <row r="5759" spans="2:4" x14ac:dyDescent="0.25">
      <c r="B5759" s="1">
        <v>38630</v>
      </c>
      <c r="C5759" s="30">
        <f>VLOOKUP(B5759,'רביות שנתיות'!B:C,2)</f>
        <v>3</v>
      </c>
      <c r="D5759" s="29">
        <f t="shared" si="89"/>
        <v>8.0930864709394257E-5</v>
      </c>
    </row>
    <row r="5760" spans="2:4" x14ac:dyDescent="0.25">
      <c r="B5760" s="1">
        <v>38631</v>
      </c>
      <c r="C5760" s="30">
        <f>VLOOKUP(B5760,'רביות שנתיות'!B:C,2)</f>
        <v>3</v>
      </c>
      <c r="D5760" s="29">
        <f t="shared" si="89"/>
        <v>8.0930864709394257E-5</v>
      </c>
    </row>
    <row r="5761" spans="2:4" x14ac:dyDescent="0.25">
      <c r="B5761" s="1">
        <v>38632</v>
      </c>
      <c r="C5761" s="30">
        <f>VLOOKUP(B5761,'רביות שנתיות'!B:C,2)</f>
        <v>3</v>
      </c>
      <c r="D5761" s="29">
        <f t="shared" si="89"/>
        <v>8.0930864709394257E-5</v>
      </c>
    </row>
    <row r="5762" spans="2:4" x14ac:dyDescent="0.25">
      <c r="B5762" s="1">
        <v>38633</v>
      </c>
      <c r="C5762" s="30">
        <f>VLOOKUP(B5762,'רביות שנתיות'!B:C,2)</f>
        <v>3</v>
      </c>
      <c r="D5762" s="29">
        <f t="shared" si="89"/>
        <v>8.0930864709394257E-5</v>
      </c>
    </row>
    <row r="5763" spans="2:4" x14ac:dyDescent="0.25">
      <c r="B5763" s="1">
        <v>38634</v>
      </c>
      <c r="C5763" s="30">
        <f>VLOOKUP(B5763,'רביות שנתיות'!B:C,2)</f>
        <v>3</v>
      </c>
      <c r="D5763" s="29">
        <f t="shared" si="89"/>
        <v>8.0930864709394257E-5</v>
      </c>
    </row>
    <row r="5764" spans="2:4" x14ac:dyDescent="0.25">
      <c r="B5764" s="1">
        <v>38635</v>
      </c>
      <c r="C5764" s="30">
        <f>VLOOKUP(B5764,'רביות שנתיות'!B:C,2)</f>
        <v>3</v>
      </c>
      <c r="D5764" s="29">
        <f t="shared" si="89"/>
        <v>8.0930864709394257E-5</v>
      </c>
    </row>
    <row r="5765" spans="2:4" x14ac:dyDescent="0.25">
      <c r="B5765" s="1">
        <v>38636</v>
      </c>
      <c r="C5765" s="30">
        <f>VLOOKUP(B5765,'רביות שנתיות'!B:C,2)</f>
        <v>3</v>
      </c>
      <c r="D5765" s="29">
        <f t="shared" ref="D5765:D5828" si="90">(1+C5765/100)^(1/365.25)-1</f>
        <v>8.0930864709394257E-5</v>
      </c>
    </row>
    <row r="5766" spans="2:4" x14ac:dyDescent="0.25">
      <c r="B5766" s="1">
        <v>38637</v>
      </c>
      <c r="C5766" s="30">
        <f>VLOOKUP(B5766,'רביות שנתיות'!B:C,2)</f>
        <v>3</v>
      </c>
      <c r="D5766" s="29">
        <f t="shared" si="90"/>
        <v>8.0930864709394257E-5</v>
      </c>
    </row>
    <row r="5767" spans="2:4" x14ac:dyDescent="0.25">
      <c r="B5767" s="1">
        <v>38638</v>
      </c>
      <c r="C5767" s="30">
        <f>VLOOKUP(B5767,'רביות שנתיות'!B:C,2)</f>
        <v>3</v>
      </c>
      <c r="D5767" s="29">
        <f t="shared" si="90"/>
        <v>8.0930864709394257E-5</v>
      </c>
    </row>
    <row r="5768" spans="2:4" x14ac:dyDescent="0.25">
      <c r="B5768" s="1">
        <v>38639</v>
      </c>
      <c r="C5768" s="30">
        <f>VLOOKUP(B5768,'רביות שנתיות'!B:C,2)</f>
        <v>3</v>
      </c>
      <c r="D5768" s="29">
        <f t="shared" si="90"/>
        <v>8.0930864709394257E-5</v>
      </c>
    </row>
    <row r="5769" spans="2:4" x14ac:dyDescent="0.25">
      <c r="B5769" s="1">
        <v>38640</v>
      </c>
      <c r="C5769" s="30">
        <f>VLOOKUP(B5769,'רביות שנתיות'!B:C,2)</f>
        <v>3</v>
      </c>
      <c r="D5769" s="29">
        <f t="shared" si="90"/>
        <v>8.0930864709394257E-5</v>
      </c>
    </row>
    <row r="5770" spans="2:4" x14ac:dyDescent="0.25">
      <c r="B5770" s="1">
        <v>38641</v>
      </c>
      <c r="C5770" s="30">
        <f>VLOOKUP(B5770,'רביות שנתיות'!B:C,2)</f>
        <v>3</v>
      </c>
      <c r="D5770" s="29">
        <f t="shared" si="90"/>
        <v>8.0930864709394257E-5</v>
      </c>
    </row>
    <row r="5771" spans="2:4" x14ac:dyDescent="0.25">
      <c r="B5771" s="1">
        <v>38642</v>
      </c>
      <c r="C5771" s="30">
        <f>VLOOKUP(B5771,'רביות שנתיות'!B:C,2)</f>
        <v>3</v>
      </c>
      <c r="D5771" s="29">
        <f t="shared" si="90"/>
        <v>8.0930864709394257E-5</v>
      </c>
    </row>
    <row r="5772" spans="2:4" x14ac:dyDescent="0.25">
      <c r="B5772" s="1">
        <v>38643</v>
      </c>
      <c r="C5772" s="30">
        <f>VLOOKUP(B5772,'רביות שנתיות'!B:C,2)</f>
        <v>3</v>
      </c>
      <c r="D5772" s="29">
        <f t="shared" si="90"/>
        <v>8.0930864709394257E-5</v>
      </c>
    </row>
    <row r="5773" spans="2:4" x14ac:dyDescent="0.25">
      <c r="B5773" s="1">
        <v>38644</v>
      </c>
      <c r="C5773" s="30">
        <f>VLOOKUP(B5773,'רביות שנתיות'!B:C,2)</f>
        <v>3</v>
      </c>
      <c r="D5773" s="29">
        <f t="shared" si="90"/>
        <v>8.0930864709394257E-5</v>
      </c>
    </row>
    <row r="5774" spans="2:4" x14ac:dyDescent="0.25">
      <c r="B5774" s="1">
        <v>38645</v>
      </c>
      <c r="C5774" s="30">
        <f>VLOOKUP(B5774,'רביות שנתיות'!B:C,2)</f>
        <v>3</v>
      </c>
      <c r="D5774" s="29">
        <f t="shared" si="90"/>
        <v>8.0930864709394257E-5</v>
      </c>
    </row>
    <row r="5775" spans="2:4" x14ac:dyDescent="0.25">
      <c r="B5775" s="1">
        <v>38646</v>
      </c>
      <c r="C5775" s="30">
        <f>VLOOKUP(B5775,'רביות שנתיות'!B:C,2)</f>
        <v>3</v>
      </c>
      <c r="D5775" s="29">
        <f t="shared" si="90"/>
        <v>8.0930864709394257E-5</v>
      </c>
    </row>
    <row r="5776" spans="2:4" x14ac:dyDescent="0.25">
      <c r="B5776" s="1">
        <v>38647</v>
      </c>
      <c r="C5776" s="30">
        <f>VLOOKUP(B5776,'רביות שנתיות'!B:C,2)</f>
        <v>3</v>
      </c>
      <c r="D5776" s="29">
        <f t="shared" si="90"/>
        <v>8.0930864709394257E-5</v>
      </c>
    </row>
    <row r="5777" spans="2:4" x14ac:dyDescent="0.25">
      <c r="B5777" s="1">
        <v>38648</v>
      </c>
      <c r="C5777" s="30">
        <f>VLOOKUP(B5777,'רביות שנתיות'!B:C,2)</f>
        <v>3</v>
      </c>
      <c r="D5777" s="29">
        <f t="shared" si="90"/>
        <v>8.0930864709394257E-5</v>
      </c>
    </row>
    <row r="5778" spans="2:4" x14ac:dyDescent="0.25">
      <c r="B5778" s="1">
        <v>38649</v>
      </c>
      <c r="C5778" s="30">
        <f>VLOOKUP(B5778,'רביות שנתיות'!B:C,2)</f>
        <v>3</v>
      </c>
      <c r="D5778" s="29">
        <f t="shared" si="90"/>
        <v>8.0930864709394257E-5</v>
      </c>
    </row>
    <row r="5779" spans="2:4" x14ac:dyDescent="0.25">
      <c r="B5779" s="1">
        <v>38650</v>
      </c>
      <c r="C5779" s="30">
        <f>VLOOKUP(B5779,'רביות שנתיות'!B:C,2)</f>
        <v>3</v>
      </c>
      <c r="D5779" s="29">
        <f t="shared" si="90"/>
        <v>8.0930864709394257E-5</v>
      </c>
    </row>
    <row r="5780" spans="2:4" x14ac:dyDescent="0.25">
      <c r="B5780" s="1">
        <v>38651</v>
      </c>
      <c r="C5780" s="30">
        <f>VLOOKUP(B5780,'רביות שנתיות'!B:C,2)</f>
        <v>3</v>
      </c>
      <c r="D5780" s="29">
        <f t="shared" si="90"/>
        <v>8.0930864709394257E-5</v>
      </c>
    </row>
    <row r="5781" spans="2:4" x14ac:dyDescent="0.25">
      <c r="B5781" s="1">
        <v>38652</v>
      </c>
      <c r="C5781" s="30">
        <f>VLOOKUP(B5781,'רביות שנתיות'!B:C,2)</f>
        <v>3</v>
      </c>
      <c r="D5781" s="29">
        <f t="shared" si="90"/>
        <v>8.0930864709394257E-5</v>
      </c>
    </row>
    <row r="5782" spans="2:4" x14ac:dyDescent="0.25">
      <c r="B5782" s="1">
        <v>38653</v>
      </c>
      <c r="C5782" s="30">
        <f>VLOOKUP(B5782,'רביות שנתיות'!B:C,2)</f>
        <v>3</v>
      </c>
      <c r="D5782" s="29">
        <f t="shared" si="90"/>
        <v>8.0930864709394257E-5</v>
      </c>
    </row>
    <row r="5783" spans="2:4" x14ac:dyDescent="0.25">
      <c r="B5783" s="1">
        <v>38654</v>
      </c>
      <c r="C5783" s="30">
        <f>VLOOKUP(B5783,'רביות שנתיות'!B:C,2)</f>
        <v>3</v>
      </c>
      <c r="D5783" s="29">
        <f t="shared" si="90"/>
        <v>8.0930864709394257E-5</v>
      </c>
    </row>
    <row r="5784" spans="2:4" x14ac:dyDescent="0.25">
      <c r="B5784" s="1">
        <v>38655</v>
      </c>
      <c r="C5784" s="30">
        <f>VLOOKUP(B5784,'רביות שנתיות'!B:C,2)</f>
        <v>3</v>
      </c>
      <c r="D5784" s="29">
        <f t="shared" si="90"/>
        <v>8.0930864709394257E-5</v>
      </c>
    </row>
    <row r="5785" spans="2:4" x14ac:dyDescent="0.25">
      <c r="B5785" s="1">
        <v>38656</v>
      </c>
      <c r="C5785" s="30">
        <f>VLOOKUP(B5785,'רביות שנתיות'!B:C,2)</f>
        <v>3</v>
      </c>
      <c r="D5785" s="29">
        <f t="shared" si="90"/>
        <v>8.0930864709394257E-5</v>
      </c>
    </row>
    <row r="5786" spans="2:4" x14ac:dyDescent="0.25">
      <c r="B5786" s="1">
        <v>38657</v>
      </c>
      <c r="C5786" s="30">
        <f>VLOOKUP(B5786,'רביות שנתיות'!B:C,2)</f>
        <v>3</v>
      </c>
      <c r="D5786" s="29">
        <f t="shared" si="90"/>
        <v>8.0930864709394257E-5</v>
      </c>
    </row>
    <row r="5787" spans="2:4" x14ac:dyDescent="0.25">
      <c r="B5787" s="1">
        <v>38658</v>
      </c>
      <c r="C5787" s="30">
        <f>VLOOKUP(B5787,'רביות שנתיות'!B:C,2)</f>
        <v>3</v>
      </c>
      <c r="D5787" s="29">
        <f t="shared" si="90"/>
        <v>8.0930864709394257E-5</v>
      </c>
    </row>
    <row r="5788" spans="2:4" x14ac:dyDescent="0.25">
      <c r="B5788" s="1">
        <v>38659</v>
      </c>
      <c r="C5788" s="30">
        <f>VLOOKUP(B5788,'רביות שנתיות'!B:C,2)</f>
        <v>3</v>
      </c>
      <c r="D5788" s="29">
        <f t="shared" si="90"/>
        <v>8.0930864709394257E-5</v>
      </c>
    </row>
    <row r="5789" spans="2:4" x14ac:dyDescent="0.25">
      <c r="B5789" s="1">
        <v>38660</v>
      </c>
      <c r="C5789" s="30">
        <f>VLOOKUP(B5789,'רביות שנתיות'!B:C,2)</f>
        <v>3</v>
      </c>
      <c r="D5789" s="29">
        <f t="shared" si="90"/>
        <v>8.0930864709394257E-5</v>
      </c>
    </row>
    <row r="5790" spans="2:4" x14ac:dyDescent="0.25">
      <c r="B5790" s="1">
        <v>38661</v>
      </c>
      <c r="C5790" s="30">
        <f>VLOOKUP(B5790,'רביות שנתיות'!B:C,2)</f>
        <v>3</v>
      </c>
      <c r="D5790" s="29">
        <f t="shared" si="90"/>
        <v>8.0930864709394257E-5</v>
      </c>
    </row>
    <row r="5791" spans="2:4" x14ac:dyDescent="0.25">
      <c r="B5791" s="1">
        <v>38662</v>
      </c>
      <c r="C5791" s="30">
        <f>VLOOKUP(B5791,'רביות שנתיות'!B:C,2)</f>
        <v>3</v>
      </c>
      <c r="D5791" s="29">
        <f t="shared" si="90"/>
        <v>8.0930864709394257E-5</v>
      </c>
    </row>
    <row r="5792" spans="2:4" x14ac:dyDescent="0.25">
      <c r="B5792" s="1">
        <v>38663</v>
      </c>
      <c r="C5792" s="30">
        <f>VLOOKUP(B5792,'רביות שנתיות'!B:C,2)</f>
        <v>3</v>
      </c>
      <c r="D5792" s="29">
        <f t="shared" si="90"/>
        <v>8.0930864709394257E-5</v>
      </c>
    </row>
    <row r="5793" spans="2:4" x14ac:dyDescent="0.25">
      <c r="B5793" s="1">
        <v>38664</v>
      </c>
      <c r="C5793" s="30">
        <f>VLOOKUP(B5793,'רביות שנתיות'!B:C,2)</f>
        <v>3</v>
      </c>
      <c r="D5793" s="29">
        <f t="shared" si="90"/>
        <v>8.0930864709394257E-5</v>
      </c>
    </row>
    <row r="5794" spans="2:4" x14ac:dyDescent="0.25">
      <c r="B5794" s="1">
        <v>38665</v>
      </c>
      <c r="C5794" s="30">
        <f>VLOOKUP(B5794,'רביות שנתיות'!B:C,2)</f>
        <v>3</v>
      </c>
      <c r="D5794" s="29">
        <f t="shared" si="90"/>
        <v>8.0930864709394257E-5</v>
      </c>
    </row>
    <row r="5795" spans="2:4" x14ac:dyDescent="0.25">
      <c r="B5795" s="1">
        <v>38666</v>
      </c>
      <c r="C5795" s="30">
        <f>VLOOKUP(B5795,'רביות שנתיות'!B:C,2)</f>
        <v>3</v>
      </c>
      <c r="D5795" s="29">
        <f t="shared" si="90"/>
        <v>8.0930864709394257E-5</v>
      </c>
    </row>
    <row r="5796" spans="2:4" x14ac:dyDescent="0.25">
      <c r="B5796" s="1">
        <v>38667</v>
      </c>
      <c r="C5796" s="30">
        <f>VLOOKUP(B5796,'רביות שנתיות'!B:C,2)</f>
        <v>3</v>
      </c>
      <c r="D5796" s="29">
        <f t="shared" si="90"/>
        <v>8.0930864709394257E-5</v>
      </c>
    </row>
    <row r="5797" spans="2:4" x14ac:dyDescent="0.25">
      <c r="B5797" s="1">
        <v>38668</v>
      </c>
      <c r="C5797" s="30">
        <f>VLOOKUP(B5797,'רביות שנתיות'!B:C,2)</f>
        <v>3</v>
      </c>
      <c r="D5797" s="29">
        <f t="shared" si="90"/>
        <v>8.0930864709394257E-5</v>
      </c>
    </row>
    <row r="5798" spans="2:4" x14ac:dyDescent="0.25">
      <c r="B5798" s="1">
        <v>38669</v>
      </c>
      <c r="C5798" s="30">
        <f>VLOOKUP(B5798,'רביות שנתיות'!B:C,2)</f>
        <v>3</v>
      </c>
      <c r="D5798" s="29">
        <f t="shared" si="90"/>
        <v>8.0930864709394257E-5</v>
      </c>
    </row>
    <row r="5799" spans="2:4" x14ac:dyDescent="0.25">
      <c r="B5799" s="1">
        <v>38670</v>
      </c>
      <c r="C5799" s="30">
        <f>VLOOKUP(B5799,'רביות שנתיות'!B:C,2)</f>
        <v>3</v>
      </c>
      <c r="D5799" s="29">
        <f t="shared" si="90"/>
        <v>8.0930864709394257E-5</v>
      </c>
    </row>
    <row r="5800" spans="2:4" x14ac:dyDescent="0.25">
      <c r="B5800" s="1">
        <v>38671</v>
      </c>
      <c r="C5800" s="30">
        <f>VLOOKUP(B5800,'רביות שנתיות'!B:C,2)</f>
        <v>3</v>
      </c>
      <c r="D5800" s="29">
        <f t="shared" si="90"/>
        <v>8.0930864709394257E-5</v>
      </c>
    </row>
    <row r="5801" spans="2:4" x14ac:dyDescent="0.25">
      <c r="B5801" s="1">
        <v>38672</v>
      </c>
      <c r="C5801" s="30">
        <f>VLOOKUP(B5801,'רביות שנתיות'!B:C,2)</f>
        <v>3</v>
      </c>
      <c r="D5801" s="29">
        <f t="shared" si="90"/>
        <v>8.0930864709394257E-5</v>
      </c>
    </row>
    <row r="5802" spans="2:4" x14ac:dyDescent="0.25">
      <c r="B5802" s="1">
        <v>38673</v>
      </c>
      <c r="C5802" s="30">
        <f>VLOOKUP(B5802,'רביות שנתיות'!B:C,2)</f>
        <v>3</v>
      </c>
      <c r="D5802" s="29">
        <f t="shared" si="90"/>
        <v>8.0930864709394257E-5</v>
      </c>
    </row>
    <row r="5803" spans="2:4" x14ac:dyDescent="0.25">
      <c r="B5803" s="1">
        <v>38674</v>
      </c>
      <c r="C5803" s="30">
        <f>VLOOKUP(B5803,'רביות שנתיות'!B:C,2)</f>
        <v>3</v>
      </c>
      <c r="D5803" s="29">
        <f t="shared" si="90"/>
        <v>8.0930864709394257E-5</v>
      </c>
    </row>
    <row r="5804" spans="2:4" x14ac:dyDescent="0.25">
      <c r="B5804" s="1">
        <v>38675</v>
      </c>
      <c r="C5804" s="30">
        <f>VLOOKUP(B5804,'רביות שנתיות'!B:C,2)</f>
        <v>3</v>
      </c>
      <c r="D5804" s="29">
        <f t="shared" si="90"/>
        <v>8.0930864709394257E-5</v>
      </c>
    </row>
    <row r="5805" spans="2:4" x14ac:dyDescent="0.25">
      <c r="B5805" s="1">
        <v>38676</v>
      </c>
      <c r="C5805" s="30">
        <f>VLOOKUP(B5805,'רביות שנתיות'!B:C,2)</f>
        <v>3</v>
      </c>
      <c r="D5805" s="29">
        <f t="shared" si="90"/>
        <v>8.0930864709394257E-5</v>
      </c>
    </row>
    <row r="5806" spans="2:4" x14ac:dyDescent="0.25">
      <c r="B5806" s="1">
        <v>38677</v>
      </c>
      <c r="C5806" s="30">
        <f>VLOOKUP(B5806,'רביות שנתיות'!B:C,2)</f>
        <v>3</v>
      </c>
      <c r="D5806" s="29">
        <f t="shared" si="90"/>
        <v>8.0930864709394257E-5</v>
      </c>
    </row>
    <row r="5807" spans="2:4" x14ac:dyDescent="0.25">
      <c r="B5807" s="1">
        <v>38678</v>
      </c>
      <c r="C5807" s="30">
        <f>VLOOKUP(B5807,'רביות שנתיות'!B:C,2)</f>
        <v>3</v>
      </c>
      <c r="D5807" s="29">
        <f t="shared" si="90"/>
        <v>8.0930864709394257E-5</v>
      </c>
    </row>
    <row r="5808" spans="2:4" x14ac:dyDescent="0.25">
      <c r="B5808" s="1">
        <v>38679</v>
      </c>
      <c r="C5808" s="30">
        <f>VLOOKUP(B5808,'רביות שנתיות'!B:C,2)</f>
        <v>3</v>
      </c>
      <c r="D5808" s="29">
        <f t="shared" si="90"/>
        <v>8.0930864709394257E-5</v>
      </c>
    </row>
    <row r="5809" spans="2:4" x14ac:dyDescent="0.25">
      <c r="B5809" s="1">
        <v>38680</v>
      </c>
      <c r="C5809" s="30">
        <f>VLOOKUP(B5809,'רביות שנתיות'!B:C,2)</f>
        <v>3</v>
      </c>
      <c r="D5809" s="29">
        <f t="shared" si="90"/>
        <v>8.0930864709394257E-5</v>
      </c>
    </row>
    <row r="5810" spans="2:4" x14ac:dyDescent="0.25">
      <c r="B5810" s="1">
        <v>38681</v>
      </c>
      <c r="C5810" s="30">
        <f>VLOOKUP(B5810,'רביות שנתיות'!B:C,2)</f>
        <v>3</v>
      </c>
      <c r="D5810" s="29">
        <f t="shared" si="90"/>
        <v>8.0930864709394257E-5</v>
      </c>
    </row>
    <row r="5811" spans="2:4" x14ac:dyDescent="0.25">
      <c r="B5811" s="1">
        <v>38682</v>
      </c>
      <c r="C5811" s="30">
        <f>VLOOKUP(B5811,'רביות שנתיות'!B:C,2)</f>
        <v>3</v>
      </c>
      <c r="D5811" s="29">
        <f t="shared" si="90"/>
        <v>8.0930864709394257E-5</v>
      </c>
    </row>
    <row r="5812" spans="2:4" x14ac:dyDescent="0.25">
      <c r="B5812" s="1">
        <v>38683</v>
      </c>
      <c r="C5812" s="30">
        <f>VLOOKUP(B5812,'רביות שנתיות'!B:C,2)</f>
        <v>3</v>
      </c>
      <c r="D5812" s="29">
        <f t="shared" si="90"/>
        <v>8.0930864709394257E-5</v>
      </c>
    </row>
    <row r="5813" spans="2:4" x14ac:dyDescent="0.25">
      <c r="B5813" s="1">
        <v>38684</v>
      </c>
      <c r="C5813" s="30">
        <f>VLOOKUP(B5813,'רביות שנתיות'!B:C,2)</f>
        <v>3</v>
      </c>
      <c r="D5813" s="29">
        <f t="shared" si="90"/>
        <v>8.0930864709394257E-5</v>
      </c>
    </row>
    <row r="5814" spans="2:4" x14ac:dyDescent="0.25">
      <c r="B5814" s="1">
        <v>38685</v>
      </c>
      <c r="C5814" s="30">
        <f>VLOOKUP(B5814,'רביות שנתיות'!B:C,2)</f>
        <v>3</v>
      </c>
      <c r="D5814" s="29">
        <f t="shared" si="90"/>
        <v>8.0930864709394257E-5</v>
      </c>
    </row>
    <row r="5815" spans="2:4" x14ac:dyDescent="0.25">
      <c r="B5815" s="1">
        <v>38686</v>
      </c>
      <c r="C5815" s="30">
        <f>VLOOKUP(B5815,'רביות שנתיות'!B:C,2)</f>
        <v>3</v>
      </c>
      <c r="D5815" s="29">
        <f t="shared" si="90"/>
        <v>8.0930864709394257E-5</v>
      </c>
    </row>
    <row r="5816" spans="2:4" x14ac:dyDescent="0.25">
      <c r="B5816" s="1">
        <v>38687</v>
      </c>
      <c r="C5816" s="30">
        <f>VLOOKUP(B5816,'רביות שנתיות'!B:C,2)</f>
        <v>3</v>
      </c>
      <c r="D5816" s="29">
        <f t="shared" si="90"/>
        <v>8.0930864709394257E-5</v>
      </c>
    </row>
    <row r="5817" spans="2:4" x14ac:dyDescent="0.25">
      <c r="B5817" s="1">
        <v>38688</v>
      </c>
      <c r="C5817" s="30">
        <f>VLOOKUP(B5817,'רביות שנתיות'!B:C,2)</f>
        <v>3</v>
      </c>
      <c r="D5817" s="29">
        <f t="shared" si="90"/>
        <v>8.0930864709394257E-5</v>
      </c>
    </row>
    <row r="5818" spans="2:4" x14ac:dyDescent="0.25">
      <c r="B5818" s="1">
        <v>38689</v>
      </c>
      <c r="C5818" s="30">
        <f>VLOOKUP(B5818,'רביות שנתיות'!B:C,2)</f>
        <v>3</v>
      </c>
      <c r="D5818" s="29">
        <f t="shared" si="90"/>
        <v>8.0930864709394257E-5</v>
      </c>
    </row>
    <row r="5819" spans="2:4" x14ac:dyDescent="0.25">
      <c r="B5819" s="1">
        <v>38690</v>
      </c>
      <c r="C5819" s="30">
        <f>VLOOKUP(B5819,'רביות שנתיות'!B:C,2)</f>
        <v>3</v>
      </c>
      <c r="D5819" s="29">
        <f t="shared" si="90"/>
        <v>8.0930864709394257E-5</v>
      </c>
    </row>
    <row r="5820" spans="2:4" x14ac:dyDescent="0.25">
      <c r="B5820" s="1">
        <v>38691</v>
      </c>
      <c r="C5820" s="30">
        <f>VLOOKUP(B5820,'רביות שנתיות'!B:C,2)</f>
        <v>3</v>
      </c>
      <c r="D5820" s="29">
        <f t="shared" si="90"/>
        <v>8.0930864709394257E-5</v>
      </c>
    </row>
    <row r="5821" spans="2:4" x14ac:dyDescent="0.25">
      <c r="B5821" s="1">
        <v>38692</v>
      </c>
      <c r="C5821" s="30">
        <f>VLOOKUP(B5821,'רביות שנתיות'!B:C,2)</f>
        <v>3</v>
      </c>
      <c r="D5821" s="29">
        <f t="shared" si="90"/>
        <v>8.0930864709394257E-5</v>
      </c>
    </row>
    <row r="5822" spans="2:4" x14ac:dyDescent="0.25">
      <c r="B5822" s="1">
        <v>38693</v>
      </c>
      <c r="C5822" s="30">
        <f>VLOOKUP(B5822,'רביות שנתיות'!B:C,2)</f>
        <v>3</v>
      </c>
      <c r="D5822" s="29">
        <f t="shared" si="90"/>
        <v>8.0930864709394257E-5</v>
      </c>
    </row>
    <row r="5823" spans="2:4" x14ac:dyDescent="0.25">
      <c r="B5823" s="1">
        <v>38694</v>
      </c>
      <c r="C5823" s="30">
        <f>VLOOKUP(B5823,'רביות שנתיות'!B:C,2)</f>
        <v>3</v>
      </c>
      <c r="D5823" s="29">
        <f t="shared" si="90"/>
        <v>8.0930864709394257E-5</v>
      </c>
    </row>
    <row r="5824" spans="2:4" x14ac:dyDescent="0.25">
      <c r="B5824" s="1">
        <v>38695</v>
      </c>
      <c r="C5824" s="30">
        <f>VLOOKUP(B5824,'רביות שנתיות'!B:C,2)</f>
        <v>3</v>
      </c>
      <c r="D5824" s="29">
        <f t="shared" si="90"/>
        <v>8.0930864709394257E-5</v>
      </c>
    </row>
    <row r="5825" spans="2:4" x14ac:dyDescent="0.25">
      <c r="B5825" s="1">
        <v>38696</v>
      </c>
      <c r="C5825" s="30">
        <f>VLOOKUP(B5825,'רביות שנתיות'!B:C,2)</f>
        <v>3</v>
      </c>
      <c r="D5825" s="29">
        <f t="shared" si="90"/>
        <v>8.0930864709394257E-5</v>
      </c>
    </row>
    <row r="5826" spans="2:4" x14ac:dyDescent="0.25">
      <c r="B5826" s="1">
        <v>38697</v>
      </c>
      <c r="C5826" s="30">
        <f>VLOOKUP(B5826,'רביות שנתיות'!B:C,2)</f>
        <v>3</v>
      </c>
      <c r="D5826" s="29">
        <f t="shared" si="90"/>
        <v>8.0930864709394257E-5</v>
      </c>
    </row>
    <row r="5827" spans="2:4" x14ac:dyDescent="0.25">
      <c r="B5827" s="1">
        <v>38698</v>
      </c>
      <c r="C5827" s="30">
        <f>VLOOKUP(B5827,'רביות שנתיות'!B:C,2)</f>
        <v>3</v>
      </c>
      <c r="D5827" s="29">
        <f t="shared" si="90"/>
        <v>8.0930864709394257E-5</v>
      </c>
    </row>
    <row r="5828" spans="2:4" x14ac:dyDescent="0.25">
      <c r="B5828" s="1">
        <v>38699</v>
      </c>
      <c r="C5828" s="30">
        <f>VLOOKUP(B5828,'רביות שנתיות'!B:C,2)</f>
        <v>3</v>
      </c>
      <c r="D5828" s="29">
        <f t="shared" si="90"/>
        <v>8.0930864709394257E-5</v>
      </c>
    </row>
    <row r="5829" spans="2:4" x14ac:dyDescent="0.25">
      <c r="B5829" s="1">
        <v>38700</v>
      </c>
      <c r="C5829" s="30">
        <f>VLOOKUP(B5829,'רביות שנתיות'!B:C,2)</f>
        <v>3</v>
      </c>
      <c r="D5829" s="29">
        <f t="shared" ref="D5829:D5892" si="91">(1+C5829/100)^(1/365.25)-1</f>
        <v>8.0930864709394257E-5</v>
      </c>
    </row>
    <row r="5830" spans="2:4" x14ac:dyDescent="0.25">
      <c r="B5830" s="1">
        <v>38701</v>
      </c>
      <c r="C5830" s="30">
        <f>VLOOKUP(B5830,'רביות שנתיות'!B:C,2)</f>
        <v>3</v>
      </c>
      <c r="D5830" s="29">
        <f t="shared" si="91"/>
        <v>8.0930864709394257E-5</v>
      </c>
    </row>
    <row r="5831" spans="2:4" x14ac:dyDescent="0.25">
      <c r="B5831" s="1">
        <v>38702</v>
      </c>
      <c r="C5831" s="30">
        <f>VLOOKUP(B5831,'רביות שנתיות'!B:C,2)</f>
        <v>3</v>
      </c>
      <c r="D5831" s="29">
        <f t="shared" si="91"/>
        <v>8.0930864709394257E-5</v>
      </c>
    </row>
    <row r="5832" spans="2:4" x14ac:dyDescent="0.25">
      <c r="B5832" s="1">
        <v>38703</v>
      </c>
      <c r="C5832" s="30">
        <f>VLOOKUP(B5832,'רביות שנתיות'!B:C,2)</f>
        <v>3</v>
      </c>
      <c r="D5832" s="29">
        <f t="shared" si="91"/>
        <v>8.0930864709394257E-5</v>
      </c>
    </row>
    <row r="5833" spans="2:4" x14ac:dyDescent="0.25">
      <c r="B5833" s="1">
        <v>38704</v>
      </c>
      <c r="C5833" s="30">
        <f>VLOOKUP(B5833,'רביות שנתיות'!B:C,2)</f>
        <v>3</v>
      </c>
      <c r="D5833" s="29">
        <f t="shared" si="91"/>
        <v>8.0930864709394257E-5</v>
      </c>
    </row>
    <row r="5834" spans="2:4" x14ac:dyDescent="0.25">
      <c r="B5834" s="1">
        <v>38705</v>
      </c>
      <c r="C5834" s="30">
        <f>VLOOKUP(B5834,'רביות שנתיות'!B:C,2)</f>
        <v>3</v>
      </c>
      <c r="D5834" s="29">
        <f t="shared" si="91"/>
        <v>8.0930864709394257E-5</v>
      </c>
    </row>
    <row r="5835" spans="2:4" x14ac:dyDescent="0.25">
      <c r="B5835" s="1">
        <v>38706</v>
      </c>
      <c r="C5835" s="30">
        <f>VLOOKUP(B5835,'רביות שנתיות'!B:C,2)</f>
        <v>3</v>
      </c>
      <c r="D5835" s="29">
        <f t="shared" si="91"/>
        <v>8.0930864709394257E-5</v>
      </c>
    </row>
    <row r="5836" spans="2:4" x14ac:dyDescent="0.25">
      <c r="B5836" s="1">
        <v>38707</v>
      </c>
      <c r="C5836" s="30">
        <f>VLOOKUP(B5836,'רביות שנתיות'!B:C,2)</f>
        <v>3</v>
      </c>
      <c r="D5836" s="29">
        <f t="shared" si="91"/>
        <v>8.0930864709394257E-5</v>
      </c>
    </row>
    <row r="5837" spans="2:4" x14ac:dyDescent="0.25">
      <c r="B5837" s="1">
        <v>38708</v>
      </c>
      <c r="C5837" s="30">
        <f>VLOOKUP(B5837,'רביות שנתיות'!B:C,2)</f>
        <v>3</v>
      </c>
      <c r="D5837" s="29">
        <f t="shared" si="91"/>
        <v>8.0930864709394257E-5</v>
      </c>
    </row>
    <row r="5838" spans="2:4" x14ac:dyDescent="0.25">
      <c r="B5838" s="1">
        <v>38709</v>
      </c>
      <c r="C5838" s="30">
        <f>VLOOKUP(B5838,'רביות שנתיות'!B:C,2)</f>
        <v>3</v>
      </c>
      <c r="D5838" s="29">
        <f t="shared" si="91"/>
        <v>8.0930864709394257E-5</v>
      </c>
    </row>
    <row r="5839" spans="2:4" x14ac:dyDescent="0.25">
      <c r="B5839" s="1">
        <v>38710</v>
      </c>
      <c r="C5839" s="30">
        <f>VLOOKUP(B5839,'רביות שנתיות'!B:C,2)</f>
        <v>3</v>
      </c>
      <c r="D5839" s="29">
        <f t="shared" si="91"/>
        <v>8.0930864709394257E-5</v>
      </c>
    </row>
    <row r="5840" spans="2:4" x14ac:dyDescent="0.25">
      <c r="B5840" s="1">
        <v>38711</v>
      </c>
      <c r="C5840" s="30">
        <f>VLOOKUP(B5840,'רביות שנתיות'!B:C,2)</f>
        <v>3</v>
      </c>
      <c r="D5840" s="29">
        <f t="shared" si="91"/>
        <v>8.0930864709394257E-5</v>
      </c>
    </row>
    <row r="5841" spans="2:4" x14ac:dyDescent="0.25">
      <c r="B5841" s="1">
        <v>38712</v>
      </c>
      <c r="C5841" s="30">
        <f>VLOOKUP(B5841,'רביות שנתיות'!B:C,2)</f>
        <v>3</v>
      </c>
      <c r="D5841" s="29">
        <f t="shared" si="91"/>
        <v>8.0930864709394257E-5</v>
      </c>
    </row>
    <row r="5842" spans="2:4" x14ac:dyDescent="0.25">
      <c r="B5842" s="1">
        <v>38713</v>
      </c>
      <c r="C5842" s="30">
        <f>VLOOKUP(B5842,'רביות שנתיות'!B:C,2)</f>
        <v>3</v>
      </c>
      <c r="D5842" s="29">
        <f t="shared" si="91"/>
        <v>8.0930864709394257E-5</v>
      </c>
    </row>
    <row r="5843" spans="2:4" x14ac:dyDescent="0.25">
      <c r="B5843" s="1">
        <v>38714</v>
      </c>
      <c r="C5843" s="30">
        <f>VLOOKUP(B5843,'רביות שנתיות'!B:C,2)</f>
        <v>3</v>
      </c>
      <c r="D5843" s="29">
        <f t="shared" si="91"/>
        <v>8.0930864709394257E-5</v>
      </c>
    </row>
    <row r="5844" spans="2:4" x14ac:dyDescent="0.25">
      <c r="B5844" s="1">
        <v>38715</v>
      </c>
      <c r="C5844" s="30">
        <f>VLOOKUP(B5844,'רביות שנתיות'!B:C,2)</f>
        <v>3</v>
      </c>
      <c r="D5844" s="29">
        <f t="shared" si="91"/>
        <v>8.0930864709394257E-5</v>
      </c>
    </row>
    <row r="5845" spans="2:4" x14ac:dyDescent="0.25">
      <c r="B5845" s="1">
        <v>38716</v>
      </c>
      <c r="C5845" s="30">
        <f>VLOOKUP(B5845,'רביות שנתיות'!B:C,2)</f>
        <v>3</v>
      </c>
      <c r="D5845" s="29">
        <f t="shared" si="91"/>
        <v>8.0930864709394257E-5</v>
      </c>
    </row>
    <row r="5846" spans="2:4" x14ac:dyDescent="0.25">
      <c r="B5846" s="1">
        <v>38717</v>
      </c>
      <c r="C5846" s="30">
        <f>VLOOKUP(B5846,'רביות שנתיות'!B:C,2)</f>
        <v>3</v>
      </c>
      <c r="D5846" s="29">
        <f t="shared" si="91"/>
        <v>8.0930864709394257E-5</v>
      </c>
    </row>
    <row r="5847" spans="2:4" x14ac:dyDescent="0.25">
      <c r="B5847" s="1">
        <v>38718</v>
      </c>
      <c r="C5847" s="30">
        <f>VLOOKUP(B5847,'רביות שנתיות'!B:C,2)</f>
        <v>4.3</v>
      </c>
      <c r="D5847" s="29">
        <f t="shared" si="91"/>
        <v>1.1527338136740894E-4</v>
      </c>
    </row>
    <row r="5848" spans="2:4" x14ac:dyDescent="0.25">
      <c r="B5848" s="1">
        <v>38719</v>
      </c>
      <c r="C5848" s="30">
        <f>VLOOKUP(B5848,'רביות שנתיות'!B:C,2)</f>
        <v>4.3</v>
      </c>
      <c r="D5848" s="29">
        <f t="shared" si="91"/>
        <v>1.1527338136740894E-4</v>
      </c>
    </row>
    <row r="5849" spans="2:4" x14ac:dyDescent="0.25">
      <c r="B5849" s="1">
        <v>38720</v>
      </c>
      <c r="C5849" s="30">
        <f>VLOOKUP(B5849,'רביות שנתיות'!B:C,2)</f>
        <v>4.3</v>
      </c>
      <c r="D5849" s="29">
        <f t="shared" si="91"/>
        <v>1.1527338136740894E-4</v>
      </c>
    </row>
    <row r="5850" spans="2:4" x14ac:dyDescent="0.25">
      <c r="B5850" s="1">
        <v>38721</v>
      </c>
      <c r="C5850" s="30">
        <f>VLOOKUP(B5850,'רביות שנתיות'!B:C,2)</f>
        <v>4.3</v>
      </c>
      <c r="D5850" s="29">
        <f t="shared" si="91"/>
        <v>1.1527338136740894E-4</v>
      </c>
    </row>
    <row r="5851" spans="2:4" x14ac:dyDescent="0.25">
      <c r="B5851" s="1">
        <v>38722</v>
      </c>
      <c r="C5851" s="30">
        <f>VLOOKUP(B5851,'רביות שנתיות'!B:C,2)</f>
        <v>4.3</v>
      </c>
      <c r="D5851" s="29">
        <f t="shared" si="91"/>
        <v>1.1527338136740894E-4</v>
      </c>
    </row>
    <row r="5852" spans="2:4" x14ac:dyDescent="0.25">
      <c r="B5852" s="1">
        <v>38723</v>
      </c>
      <c r="C5852" s="30">
        <f>VLOOKUP(B5852,'רביות שנתיות'!B:C,2)</f>
        <v>4.3</v>
      </c>
      <c r="D5852" s="29">
        <f t="shared" si="91"/>
        <v>1.1527338136740894E-4</v>
      </c>
    </row>
    <row r="5853" spans="2:4" x14ac:dyDescent="0.25">
      <c r="B5853" s="1">
        <v>38724</v>
      </c>
      <c r="C5853" s="30">
        <f>VLOOKUP(B5853,'רביות שנתיות'!B:C,2)</f>
        <v>4.3</v>
      </c>
      <c r="D5853" s="29">
        <f t="shared" si="91"/>
        <v>1.1527338136740894E-4</v>
      </c>
    </row>
    <row r="5854" spans="2:4" x14ac:dyDescent="0.25">
      <c r="B5854" s="1">
        <v>38725</v>
      </c>
      <c r="C5854" s="30">
        <f>VLOOKUP(B5854,'רביות שנתיות'!B:C,2)</f>
        <v>4.3</v>
      </c>
      <c r="D5854" s="29">
        <f t="shared" si="91"/>
        <v>1.1527338136740894E-4</v>
      </c>
    </row>
    <row r="5855" spans="2:4" x14ac:dyDescent="0.25">
      <c r="B5855" s="1">
        <v>38726</v>
      </c>
      <c r="C5855" s="30">
        <f>VLOOKUP(B5855,'רביות שנתיות'!B:C,2)</f>
        <v>4.3</v>
      </c>
      <c r="D5855" s="29">
        <f t="shared" si="91"/>
        <v>1.1527338136740894E-4</v>
      </c>
    </row>
    <row r="5856" spans="2:4" x14ac:dyDescent="0.25">
      <c r="B5856" s="1">
        <v>38727</v>
      </c>
      <c r="C5856" s="30">
        <f>VLOOKUP(B5856,'רביות שנתיות'!B:C,2)</f>
        <v>4.3</v>
      </c>
      <c r="D5856" s="29">
        <f t="shared" si="91"/>
        <v>1.1527338136740894E-4</v>
      </c>
    </row>
    <row r="5857" spans="2:4" x14ac:dyDescent="0.25">
      <c r="B5857" s="1">
        <v>38728</v>
      </c>
      <c r="C5857" s="30">
        <f>VLOOKUP(B5857,'רביות שנתיות'!B:C,2)</f>
        <v>4.3</v>
      </c>
      <c r="D5857" s="29">
        <f t="shared" si="91"/>
        <v>1.1527338136740894E-4</v>
      </c>
    </row>
    <row r="5858" spans="2:4" x14ac:dyDescent="0.25">
      <c r="B5858" s="1">
        <v>38729</v>
      </c>
      <c r="C5858" s="30">
        <f>VLOOKUP(B5858,'רביות שנתיות'!B:C,2)</f>
        <v>4.3</v>
      </c>
      <c r="D5858" s="29">
        <f t="shared" si="91"/>
        <v>1.1527338136740894E-4</v>
      </c>
    </row>
    <row r="5859" spans="2:4" x14ac:dyDescent="0.25">
      <c r="B5859" s="1">
        <v>38730</v>
      </c>
      <c r="C5859" s="30">
        <f>VLOOKUP(B5859,'רביות שנתיות'!B:C,2)</f>
        <v>4.3</v>
      </c>
      <c r="D5859" s="29">
        <f t="shared" si="91"/>
        <v>1.1527338136740894E-4</v>
      </c>
    </row>
    <row r="5860" spans="2:4" x14ac:dyDescent="0.25">
      <c r="B5860" s="1">
        <v>38731</v>
      </c>
      <c r="C5860" s="30">
        <f>VLOOKUP(B5860,'רביות שנתיות'!B:C,2)</f>
        <v>4.3</v>
      </c>
      <c r="D5860" s="29">
        <f t="shared" si="91"/>
        <v>1.1527338136740894E-4</v>
      </c>
    </row>
    <row r="5861" spans="2:4" x14ac:dyDescent="0.25">
      <c r="B5861" s="1">
        <v>38732</v>
      </c>
      <c r="C5861" s="30">
        <f>VLOOKUP(B5861,'רביות שנתיות'!B:C,2)</f>
        <v>4.3</v>
      </c>
      <c r="D5861" s="29">
        <f t="shared" si="91"/>
        <v>1.1527338136740894E-4</v>
      </c>
    </row>
    <row r="5862" spans="2:4" x14ac:dyDescent="0.25">
      <c r="B5862" s="1">
        <v>38733</v>
      </c>
      <c r="C5862" s="30">
        <f>VLOOKUP(B5862,'רביות שנתיות'!B:C,2)</f>
        <v>4.3</v>
      </c>
      <c r="D5862" s="29">
        <f t="shared" si="91"/>
        <v>1.1527338136740894E-4</v>
      </c>
    </row>
    <row r="5863" spans="2:4" x14ac:dyDescent="0.25">
      <c r="B5863" s="1">
        <v>38734</v>
      </c>
      <c r="C5863" s="30">
        <f>VLOOKUP(B5863,'רביות שנתיות'!B:C,2)</f>
        <v>4.3</v>
      </c>
      <c r="D5863" s="29">
        <f t="shared" si="91"/>
        <v>1.1527338136740894E-4</v>
      </c>
    </row>
    <row r="5864" spans="2:4" x14ac:dyDescent="0.25">
      <c r="B5864" s="1">
        <v>38735</v>
      </c>
      <c r="C5864" s="30">
        <f>VLOOKUP(B5864,'רביות שנתיות'!B:C,2)</f>
        <v>4.3</v>
      </c>
      <c r="D5864" s="29">
        <f t="shared" si="91"/>
        <v>1.1527338136740894E-4</v>
      </c>
    </row>
    <row r="5865" spans="2:4" x14ac:dyDescent="0.25">
      <c r="B5865" s="1">
        <v>38736</v>
      </c>
      <c r="C5865" s="30">
        <f>VLOOKUP(B5865,'רביות שנתיות'!B:C,2)</f>
        <v>4.3</v>
      </c>
      <c r="D5865" s="29">
        <f t="shared" si="91"/>
        <v>1.1527338136740894E-4</v>
      </c>
    </row>
    <row r="5866" spans="2:4" x14ac:dyDescent="0.25">
      <c r="B5866" s="1">
        <v>38737</v>
      </c>
      <c r="C5866" s="30">
        <f>VLOOKUP(B5866,'רביות שנתיות'!B:C,2)</f>
        <v>4.3</v>
      </c>
      <c r="D5866" s="29">
        <f t="shared" si="91"/>
        <v>1.1527338136740894E-4</v>
      </c>
    </row>
    <row r="5867" spans="2:4" x14ac:dyDescent="0.25">
      <c r="B5867" s="1">
        <v>38738</v>
      </c>
      <c r="C5867" s="30">
        <f>VLOOKUP(B5867,'רביות שנתיות'!B:C,2)</f>
        <v>4.3</v>
      </c>
      <c r="D5867" s="29">
        <f t="shared" si="91"/>
        <v>1.1527338136740894E-4</v>
      </c>
    </row>
    <row r="5868" spans="2:4" x14ac:dyDescent="0.25">
      <c r="B5868" s="1">
        <v>38739</v>
      </c>
      <c r="C5868" s="30">
        <f>VLOOKUP(B5868,'רביות שנתיות'!B:C,2)</f>
        <v>4.3</v>
      </c>
      <c r="D5868" s="29">
        <f t="shared" si="91"/>
        <v>1.1527338136740894E-4</v>
      </c>
    </row>
    <row r="5869" spans="2:4" x14ac:dyDescent="0.25">
      <c r="B5869" s="1">
        <v>38740</v>
      </c>
      <c r="C5869" s="30">
        <f>VLOOKUP(B5869,'רביות שנתיות'!B:C,2)</f>
        <v>4.3</v>
      </c>
      <c r="D5869" s="29">
        <f t="shared" si="91"/>
        <v>1.1527338136740894E-4</v>
      </c>
    </row>
    <row r="5870" spans="2:4" x14ac:dyDescent="0.25">
      <c r="B5870" s="1">
        <v>38741</v>
      </c>
      <c r="C5870" s="30">
        <f>VLOOKUP(B5870,'רביות שנתיות'!B:C,2)</f>
        <v>4.3</v>
      </c>
      <c r="D5870" s="29">
        <f t="shared" si="91"/>
        <v>1.1527338136740894E-4</v>
      </c>
    </row>
    <row r="5871" spans="2:4" x14ac:dyDescent="0.25">
      <c r="B5871" s="1">
        <v>38742</v>
      </c>
      <c r="C5871" s="30">
        <f>VLOOKUP(B5871,'רביות שנתיות'!B:C,2)</f>
        <v>4.3</v>
      </c>
      <c r="D5871" s="29">
        <f t="shared" si="91"/>
        <v>1.1527338136740894E-4</v>
      </c>
    </row>
    <row r="5872" spans="2:4" x14ac:dyDescent="0.25">
      <c r="B5872" s="1">
        <v>38743</v>
      </c>
      <c r="C5872" s="30">
        <f>VLOOKUP(B5872,'רביות שנתיות'!B:C,2)</f>
        <v>4.3</v>
      </c>
      <c r="D5872" s="29">
        <f t="shared" si="91"/>
        <v>1.1527338136740894E-4</v>
      </c>
    </row>
    <row r="5873" spans="2:4" x14ac:dyDescent="0.25">
      <c r="B5873" s="1">
        <v>38744</v>
      </c>
      <c r="C5873" s="30">
        <f>VLOOKUP(B5873,'רביות שנתיות'!B:C,2)</f>
        <v>4.3</v>
      </c>
      <c r="D5873" s="29">
        <f t="shared" si="91"/>
        <v>1.1527338136740894E-4</v>
      </c>
    </row>
    <row r="5874" spans="2:4" x14ac:dyDescent="0.25">
      <c r="B5874" s="1">
        <v>38745</v>
      </c>
      <c r="C5874" s="30">
        <f>VLOOKUP(B5874,'רביות שנתיות'!B:C,2)</f>
        <v>4.3</v>
      </c>
      <c r="D5874" s="29">
        <f t="shared" si="91"/>
        <v>1.1527338136740894E-4</v>
      </c>
    </row>
    <row r="5875" spans="2:4" x14ac:dyDescent="0.25">
      <c r="B5875" s="1">
        <v>38746</v>
      </c>
      <c r="C5875" s="30">
        <f>VLOOKUP(B5875,'רביות שנתיות'!B:C,2)</f>
        <v>4.3</v>
      </c>
      <c r="D5875" s="29">
        <f t="shared" si="91"/>
        <v>1.1527338136740894E-4</v>
      </c>
    </row>
    <row r="5876" spans="2:4" x14ac:dyDescent="0.25">
      <c r="B5876" s="1">
        <v>38747</v>
      </c>
      <c r="C5876" s="30">
        <f>VLOOKUP(B5876,'רביות שנתיות'!B:C,2)</f>
        <v>4.3</v>
      </c>
      <c r="D5876" s="29">
        <f t="shared" si="91"/>
        <v>1.1527338136740894E-4</v>
      </c>
    </row>
    <row r="5877" spans="2:4" x14ac:dyDescent="0.25">
      <c r="B5877" s="1">
        <v>38748</v>
      </c>
      <c r="C5877" s="30">
        <f>VLOOKUP(B5877,'רביות שנתיות'!B:C,2)</f>
        <v>4.3</v>
      </c>
      <c r="D5877" s="29">
        <f t="shared" si="91"/>
        <v>1.1527338136740894E-4</v>
      </c>
    </row>
    <row r="5878" spans="2:4" x14ac:dyDescent="0.25">
      <c r="B5878" s="1">
        <v>38749</v>
      </c>
      <c r="C5878" s="30">
        <f>VLOOKUP(B5878,'רביות שנתיות'!B:C,2)</f>
        <v>4.3</v>
      </c>
      <c r="D5878" s="29">
        <f t="shared" si="91"/>
        <v>1.1527338136740894E-4</v>
      </c>
    </row>
    <row r="5879" spans="2:4" x14ac:dyDescent="0.25">
      <c r="B5879" s="1">
        <v>38750</v>
      </c>
      <c r="C5879" s="30">
        <f>VLOOKUP(B5879,'רביות שנתיות'!B:C,2)</f>
        <v>4.3</v>
      </c>
      <c r="D5879" s="29">
        <f t="shared" si="91"/>
        <v>1.1527338136740894E-4</v>
      </c>
    </row>
    <row r="5880" spans="2:4" x14ac:dyDescent="0.25">
      <c r="B5880" s="1">
        <v>38751</v>
      </c>
      <c r="C5880" s="30">
        <f>VLOOKUP(B5880,'רביות שנתיות'!B:C,2)</f>
        <v>4.3</v>
      </c>
      <c r="D5880" s="29">
        <f t="shared" si="91"/>
        <v>1.1527338136740894E-4</v>
      </c>
    </row>
    <row r="5881" spans="2:4" x14ac:dyDescent="0.25">
      <c r="B5881" s="1">
        <v>38752</v>
      </c>
      <c r="C5881" s="30">
        <f>VLOOKUP(B5881,'רביות שנתיות'!B:C,2)</f>
        <v>4.3</v>
      </c>
      <c r="D5881" s="29">
        <f t="shared" si="91"/>
        <v>1.1527338136740894E-4</v>
      </c>
    </row>
    <row r="5882" spans="2:4" x14ac:dyDescent="0.25">
      <c r="B5882" s="1">
        <v>38753</v>
      </c>
      <c r="C5882" s="30">
        <f>VLOOKUP(B5882,'רביות שנתיות'!B:C,2)</f>
        <v>4.3</v>
      </c>
      <c r="D5882" s="29">
        <f t="shared" si="91"/>
        <v>1.1527338136740894E-4</v>
      </c>
    </row>
    <row r="5883" spans="2:4" x14ac:dyDescent="0.25">
      <c r="B5883" s="1">
        <v>38754</v>
      </c>
      <c r="C5883" s="30">
        <f>VLOOKUP(B5883,'רביות שנתיות'!B:C,2)</f>
        <v>4.3</v>
      </c>
      <c r="D5883" s="29">
        <f t="shared" si="91"/>
        <v>1.1527338136740894E-4</v>
      </c>
    </row>
    <row r="5884" spans="2:4" x14ac:dyDescent="0.25">
      <c r="B5884" s="1">
        <v>38755</v>
      </c>
      <c r="C5884" s="30">
        <f>VLOOKUP(B5884,'רביות שנתיות'!B:C,2)</f>
        <v>4.3</v>
      </c>
      <c r="D5884" s="29">
        <f t="shared" si="91"/>
        <v>1.1527338136740894E-4</v>
      </c>
    </row>
    <row r="5885" spans="2:4" x14ac:dyDescent="0.25">
      <c r="B5885" s="1">
        <v>38756</v>
      </c>
      <c r="C5885" s="30">
        <f>VLOOKUP(B5885,'רביות שנתיות'!B:C,2)</f>
        <v>4.3</v>
      </c>
      <c r="D5885" s="29">
        <f t="shared" si="91"/>
        <v>1.1527338136740894E-4</v>
      </c>
    </row>
    <row r="5886" spans="2:4" x14ac:dyDescent="0.25">
      <c r="B5886" s="1">
        <v>38757</v>
      </c>
      <c r="C5886" s="30">
        <f>VLOOKUP(B5886,'רביות שנתיות'!B:C,2)</f>
        <v>4.3</v>
      </c>
      <c r="D5886" s="29">
        <f t="shared" si="91"/>
        <v>1.1527338136740894E-4</v>
      </c>
    </row>
    <row r="5887" spans="2:4" x14ac:dyDescent="0.25">
      <c r="B5887" s="1">
        <v>38758</v>
      </c>
      <c r="C5887" s="30">
        <f>VLOOKUP(B5887,'רביות שנתיות'!B:C,2)</f>
        <v>4.3</v>
      </c>
      <c r="D5887" s="29">
        <f t="shared" si="91"/>
        <v>1.1527338136740894E-4</v>
      </c>
    </row>
    <row r="5888" spans="2:4" x14ac:dyDescent="0.25">
      <c r="B5888" s="1">
        <v>38759</v>
      </c>
      <c r="C5888" s="30">
        <f>VLOOKUP(B5888,'רביות שנתיות'!B:C,2)</f>
        <v>4.3</v>
      </c>
      <c r="D5888" s="29">
        <f t="shared" si="91"/>
        <v>1.1527338136740894E-4</v>
      </c>
    </row>
    <row r="5889" spans="2:4" x14ac:dyDescent="0.25">
      <c r="B5889" s="1">
        <v>38760</v>
      </c>
      <c r="C5889" s="30">
        <f>VLOOKUP(B5889,'רביות שנתיות'!B:C,2)</f>
        <v>4.3</v>
      </c>
      <c r="D5889" s="29">
        <f t="shared" si="91"/>
        <v>1.1527338136740894E-4</v>
      </c>
    </row>
    <row r="5890" spans="2:4" x14ac:dyDescent="0.25">
      <c r="B5890" s="1">
        <v>38761</v>
      </c>
      <c r="C5890" s="30">
        <f>VLOOKUP(B5890,'רביות שנתיות'!B:C,2)</f>
        <v>4.3</v>
      </c>
      <c r="D5890" s="29">
        <f t="shared" si="91"/>
        <v>1.1527338136740894E-4</v>
      </c>
    </row>
    <row r="5891" spans="2:4" x14ac:dyDescent="0.25">
      <c r="B5891" s="1">
        <v>38762</v>
      </c>
      <c r="C5891" s="30">
        <f>VLOOKUP(B5891,'רביות שנתיות'!B:C,2)</f>
        <v>4.3</v>
      </c>
      <c r="D5891" s="29">
        <f t="shared" si="91"/>
        <v>1.1527338136740894E-4</v>
      </c>
    </row>
    <row r="5892" spans="2:4" x14ac:dyDescent="0.25">
      <c r="B5892" s="1">
        <v>38763</v>
      </c>
      <c r="C5892" s="30">
        <f>VLOOKUP(B5892,'רביות שנתיות'!B:C,2)</f>
        <v>4.3</v>
      </c>
      <c r="D5892" s="29">
        <f t="shared" si="91"/>
        <v>1.1527338136740894E-4</v>
      </c>
    </row>
    <row r="5893" spans="2:4" x14ac:dyDescent="0.25">
      <c r="B5893" s="1">
        <v>38764</v>
      </c>
      <c r="C5893" s="30">
        <f>VLOOKUP(B5893,'רביות שנתיות'!B:C,2)</f>
        <v>4.3</v>
      </c>
      <c r="D5893" s="29">
        <f t="shared" ref="D5893:D5956" si="92">(1+C5893/100)^(1/365.25)-1</f>
        <v>1.1527338136740894E-4</v>
      </c>
    </row>
    <row r="5894" spans="2:4" x14ac:dyDescent="0.25">
      <c r="B5894" s="1">
        <v>38765</v>
      </c>
      <c r="C5894" s="30">
        <f>VLOOKUP(B5894,'רביות שנתיות'!B:C,2)</f>
        <v>4.3</v>
      </c>
      <c r="D5894" s="29">
        <f t="shared" si="92"/>
        <v>1.1527338136740894E-4</v>
      </c>
    </row>
    <row r="5895" spans="2:4" x14ac:dyDescent="0.25">
      <c r="B5895" s="1">
        <v>38766</v>
      </c>
      <c r="C5895" s="30">
        <f>VLOOKUP(B5895,'רביות שנתיות'!B:C,2)</f>
        <v>4.3</v>
      </c>
      <c r="D5895" s="29">
        <f t="shared" si="92"/>
        <v>1.1527338136740894E-4</v>
      </c>
    </row>
    <row r="5896" spans="2:4" x14ac:dyDescent="0.25">
      <c r="B5896" s="1">
        <v>38767</v>
      </c>
      <c r="C5896" s="30">
        <f>VLOOKUP(B5896,'רביות שנתיות'!B:C,2)</f>
        <v>4.3</v>
      </c>
      <c r="D5896" s="29">
        <f t="shared" si="92"/>
        <v>1.1527338136740894E-4</v>
      </c>
    </row>
    <row r="5897" spans="2:4" x14ac:dyDescent="0.25">
      <c r="B5897" s="1">
        <v>38768</v>
      </c>
      <c r="C5897" s="30">
        <f>VLOOKUP(B5897,'רביות שנתיות'!B:C,2)</f>
        <v>4.3</v>
      </c>
      <c r="D5897" s="29">
        <f t="shared" si="92"/>
        <v>1.1527338136740894E-4</v>
      </c>
    </row>
    <row r="5898" spans="2:4" x14ac:dyDescent="0.25">
      <c r="B5898" s="1">
        <v>38769</v>
      </c>
      <c r="C5898" s="30">
        <f>VLOOKUP(B5898,'רביות שנתיות'!B:C,2)</f>
        <v>4.3</v>
      </c>
      <c r="D5898" s="29">
        <f t="shared" si="92"/>
        <v>1.1527338136740894E-4</v>
      </c>
    </row>
    <row r="5899" spans="2:4" x14ac:dyDescent="0.25">
      <c r="B5899" s="1">
        <v>38770</v>
      </c>
      <c r="C5899" s="30">
        <f>VLOOKUP(B5899,'רביות שנתיות'!B:C,2)</f>
        <v>4.3</v>
      </c>
      <c r="D5899" s="29">
        <f t="shared" si="92"/>
        <v>1.1527338136740894E-4</v>
      </c>
    </row>
    <row r="5900" spans="2:4" x14ac:dyDescent="0.25">
      <c r="B5900" s="1">
        <v>38771</v>
      </c>
      <c r="C5900" s="30">
        <f>VLOOKUP(B5900,'רביות שנתיות'!B:C,2)</f>
        <v>4.3</v>
      </c>
      <c r="D5900" s="29">
        <f t="shared" si="92"/>
        <v>1.1527338136740894E-4</v>
      </c>
    </row>
    <row r="5901" spans="2:4" x14ac:dyDescent="0.25">
      <c r="B5901" s="1">
        <v>38772</v>
      </c>
      <c r="C5901" s="30">
        <f>VLOOKUP(B5901,'רביות שנתיות'!B:C,2)</f>
        <v>4.3</v>
      </c>
      <c r="D5901" s="29">
        <f t="shared" si="92"/>
        <v>1.1527338136740894E-4</v>
      </c>
    </row>
    <row r="5902" spans="2:4" x14ac:dyDescent="0.25">
      <c r="B5902" s="1">
        <v>38773</v>
      </c>
      <c r="C5902" s="30">
        <f>VLOOKUP(B5902,'רביות שנתיות'!B:C,2)</f>
        <v>4.3</v>
      </c>
      <c r="D5902" s="29">
        <f t="shared" si="92"/>
        <v>1.1527338136740894E-4</v>
      </c>
    </row>
    <row r="5903" spans="2:4" x14ac:dyDescent="0.25">
      <c r="B5903" s="1">
        <v>38774</v>
      </c>
      <c r="C5903" s="30">
        <f>VLOOKUP(B5903,'רביות שנתיות'!B:C,2)</f>
        <v>4.3</v>
      </c>
      <c r="D5903" s="29">
        <f t="shared" si="92"/>
        <v>1.1527338136740894E-4</v>
      </c>
    </row>
    <row r="5904" spans="2:4" x14ac:dyDescent="0.25">
      <c r="B5904" s="1">
        <v>38775</v>
      </c>
      <c r="C5904" s="30">
        <f>VLOOKUP(B5904,'רביות שנתיות'!B:C,2)</f>
        <v>4.3</v>
      </c>
      <c r="D5904" s="29">
        <f t="shared" si="92"/>
        <v>1.1527338136740894E-4</v>
      </c>
    </row>
    <row r="5905" spans="2:4" x14ac:dyDescent="0.25">
      <c r="B5905" s="1">
        <v>38776</v>
      </c>
      <c r="C5905" s="30">
        <f>VLOOKUP(B5905,'רביות שנתיות'!B:C,2)</f>
        <v>4.3</v>
      </c>
      <c r="D5905" s="29">
        <f t="shared" si="92"/>
        <v>1.1527338136740894E-4</v>
      </c>
    </row>
    <row r="5906" spans="2:4" x14ac:dyDescent="0.25">
      <c r="B5906" s="1">
        <v>38777</v>
      </c>
      <c r="C5906" s="30">
        <f>VLOOKUP(B5906,'רביות שנתיות'!B:C,2)</f>
        <v>4.3</v>
      </c>
      <c r="D5906" s="29">
        <f t="shared" si="92"/>
        <v>1.1527338136740894E-4</v>
      </c>
    </row>
    <row r="5907" spans="2:4" x14ac:dyDescent="0.25">
      <c r="B5907" s="1">
        <v>38778</v>
      </c>
      <c r="C5907" s="30">
        <f>VLOOKUP(B5907,'רביות שנתיות'!B:C,2)</f>
        <v>4.3</v>
      </c>
      <c r="D5907" s="29">
        <f t="shared" si="92"/>
        <v>1.1527338136740894E-4</v>
      </c>
    </row>
    <row r="5908" spans="2:4" x14ac:dyDescent="0.25">
      <c r="B5908" s="1">
        <v>38779</v>
      </c>
      <c r="C5908" s="30">
        <f>VLOOKUP(B5908,'רביות שנתיות'!B:C,2)</f>
        <v>4.3</v>
      </c>
      <c r="D5908" s="29">
        <f t="shared" si="92"/>
        <v>1.1527338136740894E-4</v>
      </c>
    </row>
    <row r="5909" spans="2:4" x14ac:dyDescent="0.25">
      <c r="B5909" s="1">
        <v>38780</v>
      </c>
      <c r="C5909" s="30">
        <f>VLOOKUP(B5909,'רביות שנתיות'!B:C,2)</f>
        <v>4.3</v>
      </c>
      <c r="D5909" s="29">
        <f t="shared" si="92"/>
        <v>1.1527338136740894E-4</v>
      </c>
    </row>
    <row r="5910" spans="2:4" x14ac:dyDescent="0.25">
      <c r="B5910" s="1">
        <v>38781</v>
      </c>
      <c r="C5910" s="30">
        <f>VLOOKUP(B5910,'רביות שנתיות'!B:C,2)</f>
        <v>4.3</v>
      </c>
      <c r="D5910" s="29">
        <f t="shared" si="92"/>
        <v>1.1527338136740894E-4</v>
      </c>
    </row>
    <row r="5911" spans="2:4" x14ac:dyDescent="0.25">
      <c r="B5911" s="1">
        <v>38782</v>
      </c>
      <c r="C5911" s="30">
        <f>VLOOKUP(B5911,'רביות שנתיות'!B:C,2)</f>
        <v>4.3</v>
      </c>
      <c r="D5911" s="29">
        <f t="shared" si="92"/>
        <v>1.1527338136740894E-4</v>
      </c>
    </row>
    <row r="5912" spans="2:4" x14ac:dyDescent="0.25">
      <c r="B5912" s="1">
        <v>38783</v>
      </c>
      <c r="C5912" s="30">
        <f>VLOOKUP(B5912,'רביות שנתיות'!B:C,2)</f>
        <v>4.3</v>
      </c>
      <c r="D5912" s="29">
        <f t="shared" si="92"/>
        <v>1.1527338136740894E-4</v>
      </c>
    </row>
    <row r="5913" spans="2:4" x14ac:dyDescent="0.25">
      <c r="B5913" s="1">
        <v>38784</v>
      </c>
      <c r="C5913" s="30">
        <f>VLOOKUP(B5913,'רביות שנתיות'!B:C,2)</f>
        <v>4.3</v>
      </c>
      <c r="D5913" s="29">
        <f t="shared" si="92"/>
        <v>1.1527338136740894E-4</v>
      </c>
    </row>
    <row r="5914" spans="2:4" x14ac:dyDescent="0.25">
      <c r="B5914" s="1">
        <v>38785</v>
      </c>
      <c r="C5914" s="30">
        <f>VLOOKUP(B5914,'רביות שנתיות'!B:C,2)</f>
        <v>4.3</v>
      </c>
      <c r="D5914" s="29">
        <f t="shared" si="92"/>
        <v>1.1527338136740894E-4</v>
      </c>
    </row>
    <row r="5915" spans="2:4" x14ac:dyDescent="0.25">
      <c r="B5915" s="1">
        <v>38786</v>
      </c>
      <c r="C5915" s="30">
        <f>VLOOKUP(B5915,'רביות שנתיות'!B:C,2)</f>
        <v>4.3</v>
      </c>
      <c r="D5915" s="29">
        <f t="shared" si="92"/>
        <v>1.1527338136740894E-4</v>
      </c>
    </row>
    <row r="5916" spans="2:4" x14ac:dyDescent="0.25">
      <c r="B5916" s="1">
        <v>38787</v>
      </c>
      <c r="C5916" s="30">
        <f>VLOOKUP(B5916,'רביות שנתיות'!B:C,2)</f>
        <v>4.3</v>
      </c>
      <c r="D5916" s="29">
        <f t="shared" si="92"/>
        <v>1.1527338136740894E-4</v>
      </c>
    </row>
    <row r="5917" spans="2:4" x14ac:dyDescent="0.25">
      <c r="B5917" s="1">
        <v>38788</v>
      </c>
      <c r="C5917" s="30">
        <f>VLOOKUP(B5917,'רביות שנתיות'!B:C,2)</f>
        <v>4.3</v>
      </c>
      <c r="D5917" s="29">
        <f t="shared" si="92"/>
        <v>1.1527338136740894E-4</v>
      </c>
    </row>
    <row r="5918" spans="2:4" x14ac:dyDescent="0.25">
      <c r="B5918" s="1">
        <v>38789</v>
      </c>
      <c r="C5918" s="30">
        <f>VLOOKUP(B5918,'רביות שנתיות'!B:C,2)</f>
        <v>4.3</v>
      </c>
      <c r="D5918" s="29">
        <f t="shared" si="92"/>
        <v>1.1527338136740894E-4</v>
      </c>
    </row>
    <row r="5919" spans="2:4" x14ac:dyDescent="0.25">
      <c r="B5919" s="1">
        <v>38790</v>
      </c>
      <c r="C5919" s="30">
        <f>VLOOKUP(B5919,'רביות שנתיות'!B:C,2)</f>
        <v>4.3</v>
      </c>
      <c r="D5919" s="29">
        <f t="shared" si="92"/>
        <v>1.1527338136740894E-4</v>
      </c>
    </row>
    <row r="5920" spans="2:4" x14ac:dyDescent="0.25">
      <c r="B5920" s="1">
        <v>38791</v>
      </c>
      <c r="C5920" s="30">
        <f>VLOOKUP(B5920,'רביות שנתיות'!B:C,2)</f>
        <v>4.3</v>
      </c>
      <c r="D5920" s="29">
        <f t="shared" si="92"/>
        <v>1.1527338136740894E-4</v>
      </c>
    </row>
    <row r="5921" spans="2:4" x14ac:dyDescent="0.25">
      <c r="B5921" s="1">
        <v>38792</v>
      </c>
      <c r="C5921" s="30">
        <f>VLOOKUP(B5921,'רביות שנתיות'!B:C,2)</f>
        <v>4.3</v>
      </c>
      <c r="D5921" s="29">
        <f t="shared" si="92"/>
        <v>1.1527338136740894E-4</v>
      </c>
    </row>
    <row r="5922" spans="2:4" x14ac:dyDescent="0.25">
      <c r="B5922" s="1">
        <v>38793</v>
      </c>
      <c r="C5922" s="30">
        <f>VLOOKUP(B5922,'רביות שנתיות'!B:C,2)</f>
        <v>4.3</v>
      </c>
      <c r="D5922" s="29">
        <f t="shared" si="92"/>
        <v>1.1527338136740894E-4</v>
      </c>
    </row>
    <row r="5923" spans="2:4" x14ac:dyDescent="0.25">
      <c r="B5923" s="1">
        <v>38794</v>
      </c>
      <c r="C5923" s="30">
        <f>VLOOKUP(B5923,'רביות שנתיות'!B:C,2)</f>
        <v>4.3</v>
      </c>
      <c r="D5923" s="29">
        <f t="shared" si="92"/>
        <v>1.1527338136740894E-4</v>
      </c>
    </row>
    <row r="5924" spans="2:4" x14ac:dyDescent="0.25">
      <c r="B5924" s="1">
        <v>38795</v>
      </c>
      <c r="C5924" s="30">
        <f>VLOOKUP(B5924,'רביות שנתיות'!B:C,2)</f>
        <v>4.3</v>
      </c>
      <c r="D5924" s="29">
        <f t="shared" si="92"/>
        <v>1.1527338136740894E-4</v>
      </c>
    </row>
    <row r="5925" spans="2:4" x14ac:dyDescent="0.25">
      <c r="B5925" s="1">
        <v>38796</v>
      </c>
      <c r="C5925" s="30">
        <f>VLOOKUP(B5925,'רביות שנתיות'!B:C,2)</f>
        <v>4.3</v>
      </c>
      <c r="D5925" s="29">
        <f t="shared" si="92"/>
        <v>1.1527338136740894E-4</v>
      </c>
    </row>
    <row r="5926" spans="2:4" x14ac:dyDescent="0.25">
      <c r="B5926" s="1">
        <v>38797</v>
      </c>
      <c r="C5926" s="30">
        <f>VLOOKUP(B5926,'רביות שנתיות'!B:C,2)</f>
        <v>4.3</v>
      </c>
      <c r="D5926" s="29">
        <f t="shared" si="92"/>
        <v>1.1527338136740894E-4</v>
      </c>
    </row>
    <row r="5927" spans="2:4" x14ac:dyDescent="0.25">
      <c r="B5927" s="1">
        <v>38798</v>
      </c>
      <c r="C5927" s="30">
        <f>VLOOKUP(B5927,'רביות שנתיות'!B:C,2)</f>
        <v>4.3</v>
      </c>
      <c r="D5927" s="29">
        <f t="shared" si="92"/>
        <v>1.1527338136740894E-4</v>
      </c>
    </row>
    <row r="5928" spans="2:4" x14ac:dyDescent="0.25">
      <c r="B5928" s="1">
        <v>38799</v>
      </c>
      <c r="C5928" s="30">
        <f>VLOOKUP(B5928,'רביות שנתיות'!B:C,2)</f>
        <v>4.3</v>
      </c>
      <c r="D5928" s="29">
        <f t="shared" si="92"/>
        <v>1.1527338136740894E-4</v>
      </c>
    </row>
    <row r="5929" spans="2:4" x14ac:dyDescent="0.25">
      <c r="B5929" s="1">
        <v>38800</v>
      </c>
      <c r="C5929" s="30">
        <f>VLOOKUP(B5929,'רביות שנתיות'!B:C,2)</f>
        <v>4.3</v>
      </c>
      <c r="D5929" s="29">
        <f t="shared" si="92"/>
        <v>1.1527338136740894E-4</v>
      </c>
    </row>
    <row r="5930" spans="2:4" x14ac:dyDescent="0.25">
      <c r="B5930" s="1">
        <v>38801</v>
      </c>
      <c r="C5930" s="30">
        <f>VLOOKUP(B5930,'רביות שנתיות'!B:C,2)</f>
        <v>4.3</v>
      </c>
      <c r="D5930" s="29">
        <f t="shared" si="92"/>
        <v>1.1527338136740894E-4</v>
      </c>
    </row>
    <row r="5931" spans="2:4" x14ac:dyDescent="0.25">
      <c r="B5931" s="1">
        <v>38802</v>
      </c>
      <c r="C5931" s="30">
        <f>VLOOKUP(B5931,'רביות שנתיות'!B:C,2)</f>
        <v>4.3</v>
      </c>
      <c r="D5931" s="29">
        <f t="shared" si="92"/>
        <v>1.1527338136740894E-4</v>
      </c>
    </row>
    <row r="5932" spans="2:4" x14ac:dyDescent="0.25">
      <c r="B5932" s="1">
        <v>38803</v>
      </c>
      <c r="C5932" s="30">
        <f>VLOOKUP(B5932,'רביות שנתיות'!B:C,2)</f>
        <v>4.3</v>
      </c>
      <c r="D5932" s="29">
        <f t="shared" si="92"/>
        <v>1.1527338136740894E-4</v>
      </c>
    </row>
    <row r="5933" spans="2:4" x14ac:dyDescent="0.25">
      <c r="B5933" s="1">
        <v>38804</v>
      </c>
      <c r="C5933" s="30">
        <f>VLOOKUP(B5933,'רביות שנתיות'!B:C,2)</f>
        <v>4.3</v>
      </c>
      <c r="D5933" s="29">
        <f t="shared" si="92"/>
        <v>1.1527338136740894E-4</v>
      </c>
    </row>
    <row r="5934" spans="2:4" x14ac:dyDescent="0.25">
      <c r="B5934" s="1">
        <v>38805</v>
      </c>
      <c r="C5934" s="30">
        <f>VLOOKUP(B5934,'רביות שנתיות'!B:C,2)</f>
        <v>4.3</v>
      </c>
      <c r="D5934" s="29">
        <f t="shared" si="92"/>
        <v>1.1527338136740894E-4</v>
      </c>
    </row>
    <row r="5935" spans="2:4" x14ac:dyDescent="0.25">
      <c r="B5935" s="1">
        <v>38806</v>
      </c>
      <c r="C5935" s="30">
        <f>VLOOKUP(B5935,'רביות שנתיות'!B:C,2)</f>
        <v>4.3</v>
      </c>
      <c r="D5935" s="29">
        <f t="shared" si="92"/>
        <v>1.1527338136740894E-4</v>
      </c>
    </row>
    <row r="5936" spans="2:4" x14ac:dyDescent="0.25">
      <c r="B5936" s="1">
        <v>38807</v>
      </c>
      <c r="C5936" s="30">
        <f>VLOOKUP(B5936,'רביות שנתיות'!B:C,2)</f>
        <v>4.3</v>
      </c>
      <c r="D5936" s="29">
        <f t="shared" si="92"/>
        <v>1.1527338136740894E-4</v>
      </c>
    </row>
    <row r="5937" spans="2:4" x14ac:dyDescent="0.25">
      <c r="B5937" s="1">
        <v>38808</v>
      </c>
      <c r="C5937" s="30">
        <f>VLOOKUP(B5937,'רביות שנתיות'!B:C,2)</f>
        <v>4.5</v>
      </c>
      <c r="D5937" s="29">
        <f t="shared" si="92"/>
        <v>1.2051892620768001E-4</v>
      </c>
    </row>
    <row r="5938" spans="2:4" x14ac:dyDescent="0.25">
      <c r="B5938" s="1">
        <v>38809</v>
      </c>
      <c r="C5938" s="30">
        <f>VLOOKUP(B5938,'רביות שנתיות'!B:C,2)</f>
        <v>4.5</v>
      </c>
      <c r="D5938" s="29">
        <f t="shared" si="92"/>
        <v>1.2051892620768001E-4</v>
      </c>
    </row>
    <row r="5939" spans="2:4" x14ac:dyDescent="0.25">
      <c r="B5939" s="1">
        <v>38810</v>
      </c>
      <c r="C5939" s="30">
        <f>VLOOKUP(B5939,'רביות שנתיות'!B:C,2)</f>
        <v>4.5</v>
      </c>
      <c r="D5939" s="29">
        <f t="shared" si="92"/>
        <v>1.2051892620768001E-4</v>
      </c>
    </row>
    <row r="5940" spans="2:4" x14ac:dyDescent="0.25">
      <c r="B5940" s="1">
        <v>38811</v>
      </c>
      <c r="C5940" s="30">
        <f>VLOOKUP(B5940,'רביות שנתיות'!B:C,2)</f>
        <v>4.5</v>
      </c>
      <c r="D5940" s="29">
        <f t="shared" si="92"/>
        <v>1.2051892620768001E-4</v>
      </c>
    </row>
    <row r="5941" spans="2:4" x14ac:dyDescent="0.25">
      <c r="B5941" s="1">
        <v>38812</v>
      </c>
      <c r="C5941" s="30">
        <f>VLOOKUP(B5941,'רביות שנתיות'!B:C,2)</f>
        <v>4.5</v>
      </c>
      <c r="D5941" s="29">
        <f t="shared" si="92"/>
        <v>1.2051892620768001E-4</v>
      </c>
    </row>
    <row r="5942" spans="2:4" x14ac:dyDescent="0.25">
      <c r="B5942" s="1">
        <v>38813</v>
      </c>
      <c r="C5942" s="30">
        <f>VLOOKUP(B5942,'רביות שנתיות'!B:C,2)</f>
        <v>4.5</v>
      </c>
      <c r="D5942" s="29">
        <f t="shared" si="92"/>
        <v>1.2051892620768001E-4</v>
      </c>
    </row>
    <row r="5943" spans="2:4" x14ac:dyDescent="0.25">
      <c r="B5943" s="1">
        <v>38814</v>
      </c>
      <c r="C5943" s="30">
        <f>VLOOKUP(B5943,'רביות שנתיות'!B:C,2)</f>
        <v>4.5</v>
      </c>
      <c r="D5943" s="29">
        <f t="shared" si="92"/>
        <v>1.2051892620768001E-4</v>
      </c>
    </row>
    <row r="5944" spans="2:4" x14ac:dyDescent="0.25">
      <c r="B5944" s="1">
        <v>38815</v>
      </c>
      <c r="C5944" s="30">
        <f>VLOOKUP(B5944,'רביות שנתיות'!B:C,2)</f>
        <v>4.5</v>
      </c>
      <c r="D5944" s="29">
        <f t="shared" si="92"/>
        <v>1.2051892620768001E-4</v>
      </c>
    </row>
    <row r="5945" spans="2:4" x14ac:dyDescent="0.25">
      <c r="B5945" s="1">
        <v>38816</v>
      </c>
      <c r="C5945" s="30">
        <f>VLOOKUP(B5945,'רביות שנתיות'!B:C,2)</f>
        <v>4.5</v>
      </c>
      <c r="D5945" s="29">
        <f t="shared" si="92"/>
        <v>1.2051892620768001E-4</v>
      </c>
    </row>
    <row r="5946" spans="2:4" x14ac:dyDescent="0.25">
      <c r="B5946" s="1">
        <v>38817</v>
      </c>
      <c r="C5946" s="30">
        <f>VLOOKUP(B5946,'רביות שנתיות'!B:C,2)</f>
        <v>4.5</v>
      </c>
      <c r="D5946" s="29">
        <f t="shared" si="92"/>
        <v>1.2051892620768001E-4</v>
      </c>
    </row>
    <row r="5947" spans="2:4" x14ac:dyDescent="0.25">
      <c r="B5947" s="1">
        <v>38818</v>
      </c>
      <c r="C5947" s="30">
        <f>VLOOKUP(B5947,'רביות שנתיות'!B:C,2)</f>
        <v>4.5</v>
      </c>
      <c r="D5947" s="29">
        <f t="shared" si="92"/>
        <v>1.2051892620768001E-4</v>
      </c>
    </row>
    <row r="5948" spans="2:4" x14ac:dyDescent="0.25">
      <c r="B5948" s="1">
        <v>38819</v>
      </c>
      <c r="C5948" s="30">
        <f>VLOOKUP(B5948,'רביות שנתיות'!B:C,2)</f>
        <v>4.5</v>
      </c>
      <c r="D5948" s="29">
        <f t="shared" si="92"/>
        <v>1.2051892620768001E-4</v>
      </c>
    </row>
    <row r="5949" spans="2:4" x14ac:dyDescent="0.25">
      <c r="B5949" s="1">
        <v>38820</v>
      </c>
      <c r="C5949" s="30">
        <f>VLOOKUP(B5949,'רביות שנתיות'!B:C,2)</f>
        <v>4.5</v>
      </c>
      <c r="D5949" s="29">
        <f t="shared" si="92"/>
        <v>1.2051892620768001E-4</v>
      </c>
    </row>
    <row r="5950" spans="2:4" x14ac:dyDescent="0.25">
      <c r="B5950" s="1">
        <v>38821</v>
      </c>
      <c r="C5950" s="30">
        <f>VLOOKUP(B5950,'רביות שנתיות'!B:C,2)</f>
        <v>4.5</v>
      </c>
      <c r="D5950" s="29">
        <f t="shared" si="92"/>
        <v>1.2051892620768001E-4</v>
      </c>
    </row>
    <row r="5951" spans="2:4" x14ac:dyDescent="0.25">
      <c r="B5951" s="1">
        <v>38822</v>
      </c>
      <c r="C5951" s="30">
        <f>VLOOKUP(B5951,'רביות שנתיות'!B:C,2)</f>
        <v>4.5</v>
      </c>
      <c r="D5951" s="29">
        <f t="shared" si="92"/>
        <v>1.2051892620768001E-4</v>
      </c>
    </row>
    <row r="5952" spans="2:4" x14ac:dyDescent="0.25">
      <c r="B5952" s="1">
        <v>38823</v>
      </c>
      <c r="C5952" s="30">
        <f>VLOOKUP(B5952,'רביות שנתיות'!B:C,2)</f>
        <v>4.5</v>
      </c>
      <c r="D5952" s="29">
        <f t="shared" si="92"/>
        <v>1.2051892620768001E-4</v>
      </c>
    </row>
    <row r="5953" spans="2:4" x14ac:dyDescent="0.25">
      <c r="B5953" s="1">
        <v>38824</v>
      </c>
      <c r="C5953" s="30">
        <f>VLOOKUP(B5953,'רביות שנתיות'!B:C,2)</f>
        <v>4.5</v>
      </c>
      <c r="D5953" s="29">
        <f t="shared" si="92"/>
        <v>1.2051892620768001E-4</v>
      </c>
    </row>
    <row r="5954" spans="2:4" x14ac:dyDescent="0.25">
      <c r="B5954" s="1">
        <v>38825</v>
      </c>
      <c r="C5954" s="30">
        <f>VLOOKUP(B5954,'רביות שנתיות'!B:C,2)</f>
        <v>4.5</v>
      </c>
      <c r="D5954" s="29">
        <f t="shared" si="92"/>
        <v>1.2051892620768001E-4</v>
      </c>
    </row>
    <row r="5955" spans="2:4" x14ac:dyDescent="0.25">
      <c r="B5955" s="1">
        <v>38826</v>
      </c>
      <c r="C5955" s="30">
        <f>VLOOKUP(B5955,'רביות שנתיות'!B:C,2)</f>
        <v>4.5</v>
      </c>
      <c r="D5955" s="29">
        <f t="shared" si="92"/>
        <v>1.2051892620768001E-4</v>
      </c>
    </row>
    <row r="5956" spans="2:4" x14ac:dyDescent="0.25">
      <c r="B5956" s="1">
        <v>38827</v>
      </c>
      <c r="C5956" s="30">
        <f>VLOOKUP(B5956,'רביות שנתיות'!B:C,2)</f>
        <v>4.5</v>
      </c>
      <c r="D5956" s="29">
        <f t="shared" si="92"/>
        <v>1.2051892620768001E-4</v>
      </c>
    </row>
    <row r="5957" spans="2:4" x14ac:dyDescent="0.25">
      <c r="B5957" s="1">
        <v>38828</v>
      </c>
      <c r="C5957" s="30">
        <f>VLOOKUP(B5957,'רביות שנתיות'!B:C,2)</f>
        <v>4.5</v>
      </c>
      <c r="D5957" s="29">
        <f t="shared" ref="D5957:D6020" si="93">(1+C5957/100)^(1/365.25)-1</f>
        <v>1.2051892620768001E-4</v>
      </c>
    </row>
    <row r="5958" spans="2:4" x14ac:dyDescent="0.25">
      <c r="B5958" s="1">
        <v>38829</v>
      </c>
      <c r="C5958" s="30">
        <f>VLOOKUP(B5958,'רביות שנתיות'!B:C,2)</f>
        <v>4.5</v>
      </c>
      <c r="D5958" s="29">
        <f t="shared" si="93"/>
        <v>1.2051892620768001E-4</v>
      </c>
    </row>
    <row r="5959" spans="2:4" x14ac:dyDescent="0.25">
      <c r="B5959" s="1">
        <v>38830</v>
      </c>
      <c r="C5959" s="30">
        <f>VLOOKUP(B5959,'רביות שנתיות'!B:C,2)</f>
        <v>4.5</v>
      </c>
      <c r="D5959" s="29">
        <f t="shared" si="93"/>
        <v>1.2051892620768001E-4</v>
      </c>
    </row>
    <row r="5960" spans="2:4" x14ac:dyDescent="0.25">
      <c r="B5960" s="1">
        <v>38831</v>
      </c>
      <c r="C5960" s="30">
        <f>VLOOKUP(B5960,'רביות שנתיות'!B:C,2)</f>
        <v>4.5</v>
      </c>
      <c r="D5960" s="29">
        <f t="shared" si="93"/>
        <v>1.2051892620768001E-4</v>
      </c>
    </row>
    <row r="5961" spans="2:4" x14ac:dyDescent="0.25">
      <c r="B5961" s="1">
        <v>38832</v>
      </c>
      <c r="C5961" s="30">
        <f>VLOOKUP(B5961,'רביות שנתיות'!B:C,2)</f>
        <v>4.5</v>
      </c>
      <c r="D5961" s="29">
        <f t="shared" si="93"/>
        <v>1.2051892620768001E-4</v>
      </c>
    </row>
    <row r="5962" spans="2:4" x14ac:dyDescent="0.25">
      <c r="B5962" s="1">
        <v>38833</v>
      </c>
      <c r="C5962" s="30">
        <f>VLOOKUP(B5962,'רביות שנתיות'!B:C,2)</f>
        <v>4.5</v>
      </c>
      <c r="D5962" s="29">
        <f t="shared" si="93"/>
        <v>1.2051892620768001E-4</v>
      </c>
    </row>
    <row r="5963" spans="2:4" x14ac:dyDescent="0.25">
      <c r="B5963" s="1">
        <v>38834</v>
      </c>
      <c r="C5963" s="30">
        <f>VLOOKUP(B5963,'רביות שנתיות'!B:C,2)</f>
        <v>4.5</v>
      </c>
      <c r="D5963" s="29">
        <f t="shared" si="93"/>
        <v>1.2051892620768001E-4</v>
      </c>
    </row>
    <row r="5964" spans="2:4" x14ac:dyDescent="0.25">
      <c r="B5964" s="1">
        <v>38835</v>
      </c>
      <c r="C5964" s="30">
        <f>VLOOKUP(B5964,'רביות שנתיות'!B:C,2)</f>
        <v>4.5</v>
      </c>
      <c r="D5964" s="29">
        <f t="shared" si="93"/>
        <v>1.2051892620768001E-4</v>
      </c>
    </row>
    <row r="5965" spans="2:4" x14ac:dyDescent="0.25">
      <c r="B5965" s="1">
        <v>38836</v>
      </c>
      <c r="C5965" s="30">
        <f>VLOOKUP(B5965,'רביות שנתיות'!B:C,2)</f>
        <v>4.5</v>
      </c>
      <c r="D5965" s="29">
        <f t="shared" si="93"/>
        <v>1.2051892620768001E-4</v>
      </c>
    </row>
    <row r="5966" spans="2:4" x14ac:dyDescent="0.25">
      <c r="B5966" s="1">
        <v>38837</v>
      </c>
      <c r="C5966" s="30">
        <f>VLOOKUP(B5966,'רביות שנתיות'!B:C,2)</f>
        <v>4.5</v>
      </c>
      <c r="D5966" s="29">
        <f t="shared" si="93"/>
        <v>1.2051892620768001E-4</v>
      </c>
    </row>
    <row r="5967" spans="2:4" x14ac:dyDescent="0.25">
      <c r="B5967" s="1">
        <v>38838</v>
      </c>
      <c r="C5967" s="30">
        <f>VLOOKUP(B5967,'רביות שנתיות'!B:C,2)</f>
        <v>4.5</v>
      </c>
      <c r="D5967" s="29">
        <f t="shared" si="93"/>
        <v>1.2051892620768001E-4</v>
      </c>
    </row>
    <row r="5968" spans="2:4" x14ac:dyDescent="0.25">
      <c r="B5968" s="1">
        <v>38839</v>
      </c>
      <c r="C5968" s="30">
        <f>VLOOKUP(B5968,'רביות שנתיות'!B:C,2)</f>
        <v>4.5</v>
      </c>
      <c r="D5968" s="29">
        <f t="shared" si="93"/>
        <v>1.2051892620768001E-4</v>
      </c>
    </row>
    <row r="5969" spans="2:4" x14ac:dyDescent="0.25">
      <c r="B5969" s="1">
        <v>38840</v>
      </c>
      <c r="C5969" s="30">
        <f>VLOOKUP(B5969,'רביות שנתיות'!B:C,2)</f>
        <v>4.5</v>
      </c>
      <c r="D5969" s="29">
        <f t="shared" si="93"/>
        <v>1.2051892620768001E-4</v>
      </c>
    </row>
    <row r="5970" spans="2:4" x14ac:dyDescent="0.25">
      <c r="B5970" s="1">
        <v>38841</v>
      </c>
      <c r="C5970" s="30">
        <f>VLOOKUP(B5970,'רביות שנתיות'!B:C,2)</f>
        <v>4.5</v>
      </c>
      <c r="D5970" s="29">
        <f t="shared" si="93"/>
        <v>1.2051892620768001E-4</v>
      </c>
    </row>
    <row r="5971" spans="2:4" x14ac:dyDescent="0.25">
      <c r="B5971" s="1">
        <v>38842</v>
      </c>
      <c r="C5971" s="30">
        <f>VLOOKUP(B5971,'רביות שנתיות'!B:C,2)</f>
        <v>4.5</v>
      </c>
      <c r="D5971" s="29">
        <f t="shared" si="93"/>
        <v>1.2051892620768001E-4</v>
      </c>
    </row>
    <row r="5972" spans="2:4" x14ac:dyDescent="0.25">
      <c r="B5972" s="1">
        <v>38843</v>
      </c>
      <c r="C5972" s="30">
        <f>VLOOKUP(B5972,'רביות שנתיות'!B:C,2)</f>
        <v>4.5</v>
      </c>
      <c r="D5972" s="29">
        <f t="shared" si="93"/>
        <v>1.2051892620768001E-4</v>
      </c>
    </row>
    <row r="5973" spans="2:4" x14ac:dyDescent="0.25">
      <c r="B5973" s="1">
        <v>38844</v>
      </c>
      <c r="C5973" s="30">
        <f>VLOOKUP(B5973,'רביות שנתיות'!B:C,2)</f>
        <v>4.5</v>
      </c>
      <c r="D5973" s="29">
        <f t="shared" si="93"/>
        <v>1.2051892620768001E-4</v>
      </c>
    </row>
    <row r="5974" spans="2:4" x14ac:dyDescent="0.25">
      <c r="B5974" s="1">
        <v>38845</v>
      </c>
      <c r="C5974" s="30">
        <f>VLOOKUP(B5974,'רביות שנתיות'!B:C,2)</f>
        <v>4.5</v>
      </c>
      <c r="D5974" s="29">
        <f t="shared" si="93"/>
        <v>1.2051892620768001E-4</v>
      </c>
    </row>
    <row r="5975" spans="2:4" x14ac:dyDescent="0.25">
      <c r="B5975" s="1">
        <v>38846</v>
      </c>
      <c r="C5975" s="30">
        <f>VLOOKUP(B5975,'רביות שנתיות'!B:C,2)</f>
        <v>4.5</v>
      </c>
      <c r="D5975" s="29">
        <f t="shared" si="93"/>
        <v>1.2051892620768001E-4</v>
      </c>
    </row>
    <row r="5976" spans="2:4" x14ac:dyDescent="0.25">
      <c r="B5976" s="1">
        <v>38847</v>
      </c>
      <c r="C5976" s="30">
        <f>VLOOKUP(B5976,'רביות שנתיות'!B:C,2)</f>
        <v>4.5</v>
      </c>
      <c r="D5976" s="29">
        <f t="shared" si="93"/>
        <v>1.2051892620768001E-4</v>
      </c>
    </row>
    <row r="5977" spans="2:4" x14ac:dyDescent="0.25">
      <c r="B5977" s="1">
        <v>38848</v>
      </c>
      <c r="C5977" s="30">
        <f>VLOOKUP(B5977,'רביות שנתיות'!B:C,2)</f>
        <v>4.5</v>
      </c>
      <c r="D5977" s="29">
        <f t="shared" si="93"/>
        <v>1.2051892620768001E-4</v>
      </c>
    </row>
    <row r="5978" spans="2:4" x14ac:dyDescent="0.25">
      <c r="B5978" s="1">
        <v>38849</v>
      </c>
      <c r="C5978" s="30">
        <f>VLOOKUP(B5978,'רביות שנתיות'!B:C,2)</f>
        <v>4.5</v>
      </c>
      <c r="D5978" s="29">
        <f t="shared" si="93"/>
        <v>1.2051892620768001E-4</v>
      </c>
    </row>
    <row r="5979" spans="2:4" x14ac:dyDescent="0.25">
      <c r="B5979" s="1">
        <v>38850</v>
      </c>
      <c r="C5979" s="30">
        <f>VLOOKUP(B5979,'רביות שנתיות'!B:C,2)</f>
        <v>4.5</v>
      </c>
      <c r="D5979" s="29">
        <f t="shared" si="93"/>
        <v>1.2051892620768001E-4</v>
      </c>
    </row>
    <row r="5980" spans="2:4" x14ac:dyDescent="0.25">
      <c r="B5980" s="1">
        <v>38851</v>
      </c>
      <c r="C5980" s="30">
        <f>VLOOKUP(B5980,'רביות שנתיות'!B:C,2)</f>
        <v>4.5</v>
      </c>
      <c r="D5980" s="29">
        <f t="shared" si="93"/>
        <v>1.2051892620768001E-4</v>
      </c>
    </row>
    <row r="5981" spans="2:4" x14ac:dyDescent="0.25">
      <c r="B5981" s="1">
        <v>38852</v>
      </c>
      <c r="C5981" s="30">
        <f>VLOOKUP(B5981,'רביות שנתיות'!B:C,2)</f>
        <v>4.5</v>
      </c>
      <c r="D5981" s="29">
        <f t="shared" si="93"/>
        <v>1.2051892620768001E-4</v>
      </c>
    </row>
    <row r="5982" spans="2:4" x14ac:dyDescent="0.25">
      <c r="B5982" s="1">
        <v>38853</v>
      </c>
      <c r="C5982" s="30">
        <f>VLOOKUP(B5982,'רביות שנתיות'!B:C,2)</f>
        <v>4.5</v>
      </c>
      <c r="D5982" s="29">
        <f t="shared" si="93"/>
        <v>1.2051892620768001E-4</v>
      </c>
    </row>
    <row r="5983" spans="2:4" x14ac:dyDescent="0.25">
      <c r="B5983" s="1">
        <v>38854</v>
      </c>
      <c r="C5983" s="30">
        <f>VLOOKUP(B5983,'רביות שנתיות'!B:C,2)</f>
        <v>4.5</v>
      </c>
      <c r="D5983" s="29">
        <f t="shared" si="93"/>
        <v>1.2051892620768001E-4</v>
      </c>
    </row>
    <row r="5984" spans="2:4" x14ac:dyDescent="0.25">
      <c r="B5984" s="1">
        <v>38855</v>
      </c>
      <c r="C5984" s="30">
        <f>VLOOKUP(B5984,'רביות שנתיות'!B:C,2)</f>
        <v>4.5</v>
      </c>
      <c r="D5984" s="29">
        <f t="shared" si="93"/>
        <v>1.2051892620768001E-4</v>
      </c>
    </row>
    <row r="5985" spans="2:4" x14ac:dyDescent="0.25">
      <c r="B5985" s="1">
        <v>38856</v>
      </c>
      <c r="C5985" s="30">
        <f>VLOOKUP(B5985,'רביות שנתיות'!B:C,2)</f>
        <v>4.5</v>
      </c>
      <c r="D5985" s="29">
        <f t="shared" si="93"/>
        <v>1.2051892620768001E-4</v>
      </c>
    </row>
    <row r="5986" spans="2:4" x14ac:dyDescent="0.25">
      <c r="B5986" s="1">
        <v>38857</v>
      </c>
      <c r="C5986" s="30">
        <f>VLOOKUP(B5986,'רביות שנתיות'!B:C,2)</f>
        <v>4.5</v>
      </c>
      <c r="D5986" s="29">
        <f t="shared" si="93"/>
        <v>1.2051892620768001E-4</v>
      </c>
    </row>
    <row r="5987" spans="2:4" x14ac:dyDescent="0.25">
      <c r="B5987" s="1">
        <v>38858</v>
      </c>
      <c r="C5987" s="30">
        <f>VLOOKUP(B5987,'רביות שנתיות'!B:C,2)</f>
        <v>4.5</v>
      </c>
      <c r="D5987" s="29">
        <f t="shared" si="93"/>
        <v>1.2051892620768001E-4</v>
      </c>
    </row>
    <row r="5988" spans="2:4" x14ac:dyDescent="0.25">
      <c r="B5988" s="1">
        <v>38859</v>
      </c>
      <c r="C5988" s="30">
        <f>VLOOKUP(B5988,'רביות שנתיות'!B:C,2)</f>
        <v>4.5</v>
      </c>
      <c r="D5988" s="29">
        <f t="shared" si="93"/>
        <v>1.2051892620768001E-4</v>
      </c>
    </row>
    <row r="5989" spans="2:4" x14ac:dyDescent="0.25">
      <c r="B5989" s="1">
        <v>38860</v>
      </c>
      <c r="C5989" s="30">
        <f>VLOOKUP(B5989,'רביות שנתיות'!B:C,2)</f>
        <v>4.5</v>
      </c>
      <c r="D5989" s="29">
        <f t="shared" si="93"/>
        <v>1.2051892620768001E-4</v>
      </c>
    </row>
    <row r="5990" spans="2:4" x14ac:dyDescent="0.25">
      <c r="B5990" s="1">
        <v>38861</v>
      </c>
      <c r="C5990" s="30">
        <f>VLOOKUP(B5990,'רביות שנתיות'!B:C,2)</f>
        <v>4.5</v>
      </c>
      <c r="D5990" s="29">
        <f t="shared" si="93"/>
        <v>1.2051892620768001E-4</v>
      </c>
    </row>
    <row r="5991" spans="2:4" x14ac:dyDescent="0.25">
      <c r="B5991" s="1">
        <v>38862</v>
      </c>
      <c r="C5991" s="30">
        <f>VLOOKUP(B5991,'רביות שנתיות'!B:C,2)</f>
        <v>4.5</v>
      </c>
      <c r="D5991" s="29">
        <f t="shared" si="93"/>
        <v>1.2051892620768001E-4</v>
      </c>
    </row>
    <row r="5992" spans="2:4" x14ac:dyDescent="0.25">
      <c r="B5992" s="1">
        <v>38863</v>
      </c>
      <c r="C5992" s="30">
        <f>VLOOKUP(B5992,'רביות שנתיות'!B:C,2)</f>
        <v>4.5</v>
      </c>
      <c r="D5992" s="29">
        <f t="shared" si="93"/>
        <v>1.2051892620768001E-4</v>
      </c>
    </row>
    <row r="5993" spans="2:4" x14ac:dyDescent="0.25">
      <c r="B5993" s="1">
        <v>38864</v>
      </c>
      <c r="C5993" s="30">
        <f>VLOOKUP(B5993,'רביות שנתיות'!B:C,2)</f>
        <v>4.5</v>
      </c>
      <c r="D5993" s="29">
        <f t="shared" si="93"/>
        <v>1.2051892620768001E-4</v>
      </c>
    </row>
    <row r="5994" spans="2:4" x14ac:dyDescent="0.25">
      <c r="B5994" s="1">
        <v>38865</v>
      </c>
      <c r="C5994" s="30">
        <f>VLOOKUP(B5994,'רביות שנתיות'!B:C,2)</f>
        <v>4.5</v>
      </c>
      <c r="D5994" s="29">
        <f t="shared" si="93"/>
        <v>1.2051892620768001E-4</v>
      </c>
    </row>
    <row r="5995" spans="2:4" x14ac:dyDescent="0.25">
      <c r="B5995" s="1">
        <v>38866</v>
      </c>
      <c r="C5995" s="30">
        <f>VLOOKUP(B5995,'רביות שנתיות'!B:C,2)</f>
        <v>4.5</v>
      </c>
      <c r="D5995" s="29">
        <f t="shared" si="93"/>
        <v>1.2051892620768001E-4</v>
      </c>
    </row>
    <row r="5996" spans="2:4" x14ac:dyDescent="0.25">
      <c r="B5996" s="1">
        <v>38867</v>
      </c>
      <c r="C5996" s="30">
        <f>VLOOKUP(B5996,'רביות שנתיות'!B:C,2)</f>
        <v>4.5</v>
      </c>
      <c r="D5996" s="29">
        <f t="shared" si="93"/>
        <v>1.2051892620768001E-4</v>
      </c>
    </row>
    <row r="5997" spans="2:4" x14ac:dyDescent="0.25">
      <c r="B5997" s="1">
        <v>38868</v>
      </c>
      <c r="C5997" s="30">
        <f>VLOOKUP(B5997,'רביות שנתיות'!B:C,2)</f>
        <v>4.5</v>
      </c>
      <c r="D5997" s="29">
        <f t="shared" si="93"/>
        <v>1.2051892620768001E-4</v>
      </c>
    </row>
    <row r="5998" spans="2:4" x14ac:dyDescent="0.25">
      <c r="B5998" s="1">
        <v>38869</v>
      </c>
      <c r="C5998" s="30">
        <f>VLOOKUP(B5998,'רביות שנתיות'!B:C,2)</f>
        <v>4.5</v>
      </c>
      <c r="D5998" s="29">
        <f t="shared" si="93"/>
        <v>1.2051892620768001E-4</v>
      </c>
    </row>
    <row r="5999" spans="2:4" x14ac:dyDescent="0.25">
      <c r="B5999" s="1">
        <v>38870</v>
      </c>
      <c r="C5999" s="30">
        <f>VLOOKUP(B5999,'רביות שנתיות'!B:C,2)</f>
        <v>4.5</v>
      </c>
      <c r="D5999" s="29">
        <f t="shared" si="93"/>
        <v>1.2051892620768001E-4</v>
      </c>
    </row>
    <row r="6000" spans="2:4" x14ac:dyDescent="0.25">
      <c r="B6000" s="1">
        <v>38871</v>
      </c>
      <c r="C6000" s="30">
        <f>VLOOKUP(B6000,'רביות שנתיות'!B:C,2)</f>
        <v>4.5</v>
      </c>
      <c r="D6000" s="29">
        <f t="shared" si="93"/>
        <v>1.2051892620768001E-4</v>
      </c>
    </row>
    <row r="6001" spans="2:4" x14ac:dyDescent="0.25">
      <c r="B6001" s="1">
        <v>38872</v>
      </c>
      <c r="C6001" s="30">
        <f>VLOOKUP(B6001,'רביות שנתיות'!B:C,2)</f>
        <v>4.5</v>
      </c>
      <c r="D6001" s="29">
        <f t="shared" si="93"/>
        <v>1.2051892620768001E-4</v>
      </c>
    </row>
    <row r="6002" spans="2:4" x14ac:dyDescent="0.25">
      <c r="B6002" s="1">
        <v>38873</v>
      </c>
      <c r="C6002" s="30">
        <f>VLOOKUP(B6002,'רביות שנתיות'!B:C,2)</f>
        <v>4.5</v>
      </c>
      <c r="D6002" s="29">
        <f t="shared" si="93"/>
        <v>1.2051892620768001E-4</v>
      </c>
    </row>
    <row r="6003" spans="2:4" x14ac:dyDescent="0.25">
      <c r="B6003" s="1">
        <v>38874</v>
      </c>
      <c r="C6003" s="30">
        <f>VLOOKUP(B6003,'רביות שנתיות'!B:C,2)</f>
        <v>4.5</v>
      </c>
      <c r="D6003" s="29">
        <f t="shared" si="93"/>
        <v>1.2051892620768001E-4</v>
      </c>
    </row>
    <row r="6004" spans="2:4" x14ac:dyDescent="0.25">
      <c r="B6004" s="1">
        <v>38875</v>
      </c>
      <c r="C6004" s="30">
        <f>VLOOKUP(B6004,'רביות שנתיות'!B:C,2)</f>
        <v>4.5</v>
      </c>
      <c r="D6004" s="29">
        <f t="shared" si="93"/>
        <v>1.2051892620768001E-4</v>
      </c>
    </row>
    <row r="6005" spans="2:4" x14ac:dyDescent="0.25">
      <c r="B6005" s="1">
        <v>38876</v>
      </c>
      <c r="C6005" s="30">
        <f>VLOOKUP(B6005,'רביות שנתיות'!B:C,2)</f>
        <v>4.5</v>
      </c>
      <c r="D6005" s="29">
        <f t="shared" si="93"/>
        <v>1.2051892620768001E-4</v>
      </c>
    </row>
    <row r="6006" spans="2:4" x14ac:dyDescent="0.25">
      <c r="B6006" s="1">
        <v>38877</v>
      </c>
      <c r="C6006" s="30">
        <f>VLOOKUP(B6006,'רביות שנתיות'!B:C,2)</f>
        <v>4.5</v>
      </c>
      <c r="D6006" s="29">
        <f t="shared" si="93"/>
        <v>1.2051892620768001E-4</v>
      </c>
    </row>
    <row r="6007" spans="2:4" x14ac:dyDescent="0.25">
      <c r="B6007" s="1">
        <v>38878</v>
      </c>
      <c r="C6007" s="30">
        <f>VLOOKUP(B6007,'רביות שנתיות'!B:C,2)</f>
        <v>4.5</v>
      </c>
      <c r="D6007" s="29">
        <f t="shared" si="93"/>
        <v>1.2051892620768001E-4</v>
      </c>
    </row>
    <row r="6008" spans="2:4" x14ac:dyDescent="0.25">
      <c r="B6008" s="1">
        <v>38879</v>
      </c>
      <c r="C6008" s="30">
        <f>VLOOKUP(B6008,'רביות שנתיות'!B:C,2)</f>
        <v>4.5</v>
      </c>
      <c r="D6008" s="29">
        <f t="shared" si="93"/>
        <v>1.2051892620768001E-4</v>
      </c>
    </row>
    <row r="6009" spans="2:4" x14ac:dyDescent="0.25">
      <c r="B6009" s="1">
        <v>38880</v>
      </c>
      <c r="C6009" s="30">
        <f>VLOOKUP(B6009,'רביות שנתיות'!B:C,2)</f>
        <v>4.5</v>
      </c>
      <c r="D6009" s="29">
        <f t="shared" si="93"/>
        <v>1.2051892620768001E-4</v>
      </c>
    </row>
    <row r="6010" spans="2:4" x14ac:dyDescent="0.25">
      <c r="B6010" s="1">
        <v>38881</v>
      </c>
      <c r="C6010" s="30">
        <f>VLOOKUP(B6010,'רביות שנתיות'!B:C,2)</f>
        <v>4.5</v>
      </c>
      <c r="D6010" s="29">
        <f t="shared" si="93"/>
        <v>1.2051892620768001E-4</v>
      </c>
    </row>
    <row r="6011" spans="2:4" x14ac:dyDescent="0.25">
      <c r="B6011" s="1">
        <v>38882</v>
      </c>
      <c r="C6011" s="30">
        <f>VLOOKUP(B6011,'רביות שנתיות'!B:C,2)</f>
        <v>4.5</v>
      </c>
      <c r="D6011" s="29">
        <f t="shared" si="93"/>
        <v>1.2051892620768001E-4</v>
      </c>
    </row>
    <row r="6012" spans="2:4" x14ac:dyDescent="0.25">
      <c r="B6012" s="1">
        <v>38883</v>
      </c>
      <c r="C6012" s="30">
        <f>VLOOKUP(B6012,'רביות שנתיות'!B:C,2)</f>
        <v>4.5</v>
      </c>
      <c r="D6012" s="29">
        <f t="shared" si="93"/>
        <v>1.2051892620768001E-4</v>
      </c>
    </row>
    <row r="6013" spans="2:4" x14ac:dyDescent="0.25">
      <c r="B6013" s="1">
        <v>38884</v>
      </c>
      <c r="C6013" s="30">
        <f>VLOOKUP(B6013,'רביות שנתיות'!B:C,2)</f>
        <v>4.5</v>
      </c>
      <c r="D6013" s="29">
        <f t="shared" si="93"/>
        <v>1.2051892620768001E-4</v>
      </c>
    </row>
    <row r="6014" spans="2:4" x14ac:dyDescent="0.25">
      <c r="B6014" s="1">
        <v>38885</v>
      </c>
      <c r="C6014" s="30">
        <f>VLOOKUP(B6014,'רביות שנתיות'!B:C,2)</f>
        <v>4.5</v>
      </c>
      <c r="D6014" s="29">
        <f t="shared" si="93"/>
        <v>1.2051892620768001E-4</v>
      </c>
    </row>
    <row r="6015" spans="2:4" x14ac:dyDescent="0.25">
      <c r="B6015" s="1">
        <v>38886</v>
      </c>
      <c r="C6015" s="30">
        <f>VLOOKUP(B6015,'רביות שנתיות'!B:C,2)</f>
        <v>4.5</v>
      </c>
      <c r="D6015" s="29">
        <f t="shared" si="93"/>
        <v>1.2051892620768001E-4</v>
      </c>
    </row>
    <row r="6016" spans="2:4" x14ac:dyDescent="0.25">
      <c r="B6016" s="1">
        <v>38887</v>
      </c>
      <c r="C6016" s="30">
        <f>VLOOKUP(B6016,'רביות שנתיות'!B:C,2)</f>
        <v>4.5</v>
      </c>
      <c r="D6016" s="29">
        <f t="shared" si="93"/>
        <v>1.2051892620768001E-4</v>
      </c>
    </row>
    <row r="6017" spans="2:4" x14ac:dyDescent="0.25">
      <c r="B6017" s="1">
        <v>38888</v>
      </c>
      <c r="C6017" s="30">
        <f>VLOOKUP(B6017,'רביות שנתיות'!B:C,2)</f>
        <v>4.5</v>
      </c>
      <c r="D6017" s="29">
        <f t="shared" si="93"/>
        <v>1.2051892620768001E-4</v>
      </c>
    </row>
    <row r="6018" spans="2:4" x14ac:dyDescent="0.25">
      <c r="B6018" s="1">
        <v>38889</v>
      </c>
      <c r="C6018" s="30">
        <f>VLOOKUP(B6018,'רביות שנתיות'!B:C,2)</f>
        <v>4.5</v>
      </c>
      <c r="D6018" s="29">
        <f t="shared" si="93"/>
        <v>1.2051892620768001E-4</v>
      </c>
    </row>
    <row r="6019" spans="2:4" x14ac:dyDescent="0.25">
      <c r="B6019" s="1">
        <v>38890</v>
      </c>
      <c r="C6019" s="30">
        <f>VLOOKUP(B6019,'רביות שנתיות'!B:C,2)</f>
        <v>4.5</v>
      </c>
      <c r="D6019" s="29">
        <f t="shared" si="93"/>
        <v>1.2051892620768001E-4</v>
      </c>
    </row>
    <row r="6020" spans="2:4" x14ac:dyDescent="0.25">
      <c r="B6020" s="1">
        <v>38891</v>
      </c>
      <c r="C6020" s="30">
        <f>VLOOKUP(B6020,'רביות שנתיות'!B:C,2)</f>
        <v>4.5</v>
      </c>
      <c r="D6020" s="29">
        <f t="shared" si="93"/>
        <v>1.2051892620768001E-4</v>
      </c>
    </row>
    <row r="6021" spans="2:4" x14ac:dyDescent="0.25">
      <c r="B6021" s="1">
        <v>38892</v>
      </c>
      <c r="C6021" s="30">
        <f>VLOOKUP(B6021,'רביות שנתיות'!B:C,2)</f>
        <v>4.5</v>
      </c>
      <c r="D6021" s="29">
        <f t="shared" ref="D6021:D6084" si="94">(1+C6021/100)^(1/365.25)-1</f>
        <v>1.2051892620768001E-4</v>
      </c>
    </row>
    <row r="6022" spans="2:4" x14ac:dyDescent="0.25">
      <c r="B6022" s="1">
        <v>38893</v>
      </c>
      <c r="C6022" s="30">
        <f>VLOOKUP(B6022,'רביות שנתיות'!B:C,2)</f>
        <v>4.5</v>
      </c>
      <c r="D6022" s="29">
        <f t="shared" si="94"/>
        <v>1.2051892620768001E-4</v>
      </c>
    </row>
    <row r="6023" spans="2:4" x14ac:dyDescent="0.25">
      <c r="B6023" s="1">
        <v>38894</v>
      </c>
      <c r="C6023" s="30">
        <f>VLOOKUP(B6023,'רביות שנתיות'!B:C,2)</f>
        <v>4.5</v>
      </c>
      <c r="D6023" s="29">
        <f t="shared" si="94"/>
        <v>1.2051892620768001E-4</v>
      </c>
    </row>
    <row r="6024" spans="2:4" x14ac:dyDescent="0.25">
      <c r="B6024" s="1">
        <v>38895</v>
      </c>
      <c r="C6024" s="30">
        <f>VLOOKUP(B6024,'רביות שנתיות'!B:C,2)</f>
        <v>4.5</v>
      </c>
      <c r="D6024" s="29">
        <f t="shared" si="94"/>
        <v>1.2051892620768001E-4</v>
      </c>
    </row>
    <row r="6025" spans="2:4" x14ac:dyDescent="0.25">
      <c r="B6025" s="1">
        <v>38896</v>
      </c>
      <c r="C6025" s="30">
        <f>VLOOKUP(B6025,'רביות שנתיות'!B:C,2)</f>
        <v>4.5</v>
      </c>
      <c r="D6025" s="29">
        <f t="shared" si="94"/>
        <v>1.2051892620768001E-4</v>
      </c>
    </row>
    <row r="6026" spans="2:4" x14ac:dyDescent="0.25">
      <c r="B6026" s="1">
        <v>38897</v>
      </c>
      <c r="C6026" s="30">
        <f>VLOOKUP(B6026,'רביות שנתיות'!B:C,2)</f>
        <v>4.5</v>
      </c>
      <c r="D6026" s="29">
        <f t="shared" si="94"/>
        <v>1.2051892620768001E-4</v>
      </c>
    </row>
    <row r="6027" spans="2:4" x14ac:dyDescent="0.25">
      <c r="B6027" s="1">
        <v>38898</v>
      </c>
      <c r="C6027" s="30">
        <f>VLOOKUP(B6027,'רביות שנתיות'!B:C,2)</f>
        <v>4.5</v>
      </c>
      <c r="D6027" s="29">
        <f t="shared" si="94"/>
        <v>1.2051892620768001E-4</v>
      </c>
    </row>
    <row r="6028" spans="2:4" x14ac:dyDescent="0.25">
      <c r="B6028" s="1">
        <v>38899</v>
      </c>
      <c r="C6028" s="30">
        <f>VLOOKUP(B6028,'רביות שנתיות'!B:C,2)</f>
        <v>4.7</v>
      </c>
      <c r="D6028" s="29">
        <f t="shared" si="94"/>
        <v>1.2575446875318086E-4</v>
      </c>
    </row>
    <row r="6029" spans="2:4" x14ac:dyDescent="0.25">
      <c r="B6029" s="1">
        <v>38900</v>
      </c>
      <c r="C6029" s="30">
        <f>VLOOKUP(B6029,'רביות שנתיות'!B:C,2)</f>
        <v>4.7</v>
      </c>
      <c r="D6029" s="29">
        <f t="shared" si="94"/>
        <v>1.2575446875318086E-4</v>
      </c>
    </row>
    <row r="6030" spans="2:4" x14ac:dyDescent="0.25">
      <c r="B6030" s="1">
        <v>38901</v>
      </c>
      <c r="C6030" s="30">
        <f>VLOOKUP(B6030,'רביות שנתיות'!B:C,2)</f>
        <v>4.7</v>
      </c>
      <c r="D6030" s="29">
        <f t="shared" si="94"/>
        <v>1.2575446875318086E-4</v>
      </c>
    </row>
    <row r="6031" spans="2:4" x14ac:dyDescent="0.25">
      <c r="B6031" s="1">
        <v>38902</v>
      </c>
      <c r="C6031" s="30">
        <f>VLOOKUP(B6031,'רביות שנתיות'!B:C,2)</f>
        <v>4.7</v>
      </c>
      <c r="D6031" s="29">
        <f t="shared" si="94"/>
        <v>1.2575446875318086E-4</v>
      </c>
    </row>
    <row r="6032" spans="2:4" x14ac:dyDescent="0.25">
      <c r="B6032" s="1">
        <v>38903</v>
      </c>
      <c r="C6032" s="30">
        <f>VLOOKUP(B6032,'רביות שנתיות'!B:C,2)</f>
        <v>4.7</v>
      </c>
      <c r="D6032" s="29">
        <f t="shared" si="94"/>
        <v>1.2575446875318086E-4</v>
      </c>
    </row>
    <row r="6033" spans="2:4" x14ac:dyDescent="0.25">
      <c r="B6033" s="1">
        <v>38904</v>
      </c>
      <c r="C6033" s="30">
        <f>VLOOKUP(B6033,'רביות שנתיות'!B:C,2)</f>
        <v>4.7</v>
      </c>
      <c r="D6033" s="29">
        <f t="shared" si="94"/>
        <v>1.2575446875318086E-4</v>
      </c>
    </row>
    <row r="6034" spans="2:4" x14ac:dyDescent="0.25">
      <c r="B6034" s="1">
        <v>38905</v>
      </c>
      <c r="C6034" s="30">
        <f>VLOOKUP(B6034,'רביות שנתיות'!B:C,2)</f>
        <v>4.7</v>
      </c>
      <c r="D6034" s="29">
        <f t="shared" si="94"/>
        <v>1.2575446875318086E-4</v>
      </c>
    </row>
    <row r="6035" spans="2:4" x14ac:dyDescent="0.25">
      <c r="B6035" s="1">
        <v>38906</v>
      </c>
      <c r="C6035" s="30">
        <f>VLOOKUP(B6035,'רביות שנתיות'!B:C,2)</f>
        <v>4.7</v>
      </c>
      <c r="D6035" s="29">
        <f t="shared" si="94"/>
        <v>1.2575446875318086E-4</v>
      </c>
    </row>
    <row r="6036" spans="2:4" x14ac:dyDescent="0.25">
      <c r="B6036" s="1">
        <v>38907</v>
      </c>
      <c r="C6036" s="30">
        <f>VLOOKUP(B6036,'רביות שנתיות'!B:C,2)</f>
        <v>4.7</v>
      </c>
      <c r="D6036" s="29">
        <f t="shared" si="94"/>
        <v>1.2575446875318086E-4</v>
      </c>
    </row>
    <row r="6037" spans="2:4" x14ac:dyDescent="0.25">
      <c r="B6037" s="1">
        <v>38908</v>
      </c>
      <c r="C6037" s="30">
        <f>VLOOKUP(B6037,'רביות שנתיות'!B:C,2)</f>
        <v>4.7</v>
      </c>
      <c r="D6037" s="29">
        <f t="shared" si="94"/>
        <v>1.2575446875318086E-4</v>
      </c>
    </row>
    <row r="6038" spans="2:4" x14ac:dyDescent="0.25">
      <c r="B6038" s="1">
        <v>38909</v>
      </c>
      <c r="C6038" s="30">
        <f>VLOOKUP(B6038,'רביות שנתיות'!B:C,2)</f>
        <v>4.7</v>
      </c>
      <c r="D6038" s="29">
        <f t="shared" si="94"/>
        <v>1.2575446875318086E-4</v>
      </c>
    </row>
    <row r="6039" spans="2:4" x14ac:dyDescent="0.25">
      <c r="B6039" s="1">
        <v>38910</v>
      </c>
      <c r="C6039" s="30">
        <f>VLOOKUP(B6039,'רביות שנתיות'!B:C,2)</f>
        <v>4.7</v>
      </c>
      <c r="D6039" s="29">
        <f t="shared" si="94"/>
        <v>1.2575446875318086E-4</v>
      </c>
    </row>
    <row r="6040" spans="2:4" x14ac:dyDescent="0.25">
      <c r="B6040" s="1">
        <v>38911</v>
      </c>
      <c r="C6040" s="30">
        <f>VLOOKUP(B6040,'רביות שנתיות'!B:C,2)</f>
        <v>4.7</v>
      </c>
      <c r="D6040" s="29">
        <f t="shared" si="94"/>
        <v>1.2575446875318086E-4</v>
      </c>
    </row>
    <row r="6041" spans="2:4" x14ac:dyDescent="0.25">
      <c r="B6041" s="1">
        <v>38912</v>
      </c>
      <c r="C6041" s="30">
        <f>VLOOKUP(B6041,'רביות שנתיות'!B:C,2)</f>
        <v>4.7</v>
      </c>
      <c r="D6041" s="29">
        <f t="shared" si="94"/>
        <v>1.2575446875318086E-4</v>
      </c>
    </row>
    <row r="6042" spans="2:4" x14ac:dyDescent="0.25">
      <c r="B6042" s="1">
        <v>38913</v>
      </c>
      <c r="C6042" s="30">
        <f>VLOOKUP(B6042,'רביות שנתיות'!B:C,2)</f>
        <v>4.7</v>
      </c>
      <c r="D6042" s="29">
        <f t="shared" si="94"/>
        <v>1.2575446875318086E-4</v>
      </c>
    </row>
    <row r="6043" spans="2:4" x14ac:dyDescent="0.25">
      <c r="B6043" s="1">
        <v>38914</v>
      </c>
      <c r="C6043" s="30">
        <f>VLOOKUP(B6043,'רביות שנתיות'!B:C,2)</f>
        <v>4.7</v>
      </c>
      <c r="D6043" s="29">
        <f t="shared" si="94"/>
        <v>1.2575446875318086E-4</v>
      </c>
    </row>
    <row r="6044" spans="2:4" x14ac:dyDescent="0.25">
      <c r="B6044" s="1">
        <v>38915</v>
      </c>
      <c r="C6044" s="30">
        <f>VLOOKUP(B6044,'רביות שנתיות'!B:C,2)</f>
        <v>4.7</v>
      </c>
      <c r="D6044" s="29">
        <f t="shared" si="94"/>
        <v>1.2575446875318086E-4</v>
      </c>
    </row>
    <row r="6045" spans="2:4" x14ac:dyDescent="0.25">
      <c r="B6045" s="1">
        <v>38916</v>
      </c>
      <c r="C6045" s="30">
        <f>VLOOKUP(B6045,'רביות שנתיות'!B:C,2)</f>
        <v>4.7</v>
      </c>
      <c r="D6045" s="29">
        <f t="shared" si="94"/>
        <v>1.2575446875318086E-4</v>
      </c>
    </row>
    <row r="6046" spans="2:4" x14ac:dyDescent="0.25">
      <c r="B6046" s="1">
        <v>38917</v>
      </c>
      <c r="C6046" s="30">
        <f>VLOOKUP(B6046,'רביות שנתיות'!B:C,2)</f>
        <v>4.7</v>
      </c>
      <c r="D6046" s="29">
        <f t="shared" si="94"/>
        <v>1.2575446875318086E-4</v>
      </c>
    </row>
    <row r="6047" spans="2:4" x14ac:dyDescent="0.25">
      <c r="B6047" s="1">
        <v>38918</v>
      </c>
      <c r="C6047" s="30">
        <f>VLOOKUP(B6047,'רביות שנתיות'!B:C,2)</f>
        <v>4.7</v>
      </c>
      <c r="D6047" s="29">
        <f t="shared" si="94"/>
        <v>1.2575446875318086E-4</v>
      </c>
    </row>
    <row r="6048" spans="2:4" x14ac:dyDescent="0.25">
      <c r="B6048" s="1">
        <v>38919</v>
      </c>
      <c r="C6048" s="30">
        <f>VLOOKUP(B6048,'רביות שנתיות'!B:C,2)</f>
        <v>4.7</v>
      </c>
      <c r="D6048" s="29">
        <f t="shared" si="94"/>
        <v>1.2575446875318086E-4</v>
      </c>
    </row>
    <row r="6049" spans="2:4" x14ac:dyDescent="0.25">
      <c r="B6049" s="1">
        <v>38920</v>
      </c>
      <c r="C6049" s="30">
        <f>VLOOKUP(B6049,'רביות שנתיות'!B:C,2)</f>
        <v>4.7</v>
      </c>
      <c r="D6049" s="29">
        <f t="shared" si="94"/>
        <v>1.2575446875318086E-4</v>
      </c>
    </row>
    <row r="6050" spans="2:4" x14ac:dyDescent="0.25">
      <c r="B6050" s="1">
        <v>38921</v>
      </c>
      <c r="C6050" s="30">
        <f>VLOOKUP(B6050,'רביות שנתיות'!B:C,2)</f>
        <v>4.7</v>
      </c>
      <c r="D6050" s="29">
        <f t="shared" si="94"/>
        <v>1.2575446875318086E-4</v>
      </c>
    </row>
    <row r="6051" spans="2:4" x14ac:dyDescent="0.25">
      <c r="B6051" s="1">
        <v>38922</v>
      </c>
      <c r="C6051" s="30">
        <f>VLOOKUP(B6051,'רביות שנתיות'!B:C,2)</f>
        <v>4.7</v>
      </c>
      <c r="D6051" s="29">
        <f t="shared" si="94"/>
        <v>1.2575446875318086E-4</v>
      </c>
    </row>
    <row r="6052" spans="2:4" x14ac:dyDescent="0.25">
      <c r="B6052" s="1">
        <v>38923</v>
      </c>
      <c r="C6052" s="30">
        <f>VLOOKUP(B6052,'רביות שנתיות'!B:C,2)</f>
        <v>4.7</v>
      </c>
      <c r="D6052" s="29">
        <f t="shared" si="94"/>
        <v>1.2575446875318086E-4</v>
      </c>
    </row>
    <row r="6053" spans="2:4" x14ac:dyDescent="0.25">
      <c r="B6053" s="1">
        <v>38924</v>
      </c>
      <c r="C6053" s="30">
        <f>VLOOKUP(B6053,'רביות שנתיות'!B:C,2)</f>
        <v>4.7</v>
      </c>
      <c r="D6053" s="29">
        <f t="shared" si="94"/>
        <v>1.2575446875318086E-4</v>
      </c>
    </row>
    <row r="6054" spans="2:4" x14ac:dyDescent="0.25">
      <c r="B6054" s="1">
        <v>38925</v>
      </c>
      <c r="C6054" s="30">
        <f>VLOOKUP(B6054,'רביות שנתיות'!B:C,2)</f>
        <v>4.7</v>
      </c>
      <c r="D6054" s="29">
        <f t="shared" si="94"/>
        <v>1.2575446875318086E-4</v>
      </c>
    </row>
    <row r="6055" spans="2:4" x14ac:dyDescent="0.25">
      <c r="B6055" s="1">
        <v>38926</v>
      </c>
      <c r="C6055" s="30">
        <f>VLOOKUP(B6055,'רביות שנתיות'!B:C,2)</f>
        <v>4.7</v>
      </c>
      <c r="D6055" s="29">
        <f t="shared" si="94"/>
        <v>1.2575446875318086E-4</v>
      </c>
    </row>
    <row r="6056" spans="2:4" x14ac:dyDescent="0.25">
      <c r="B6056" s="1">
        <v>38927</v>
      </c>
      <c r="C6056" s="30">
        <f>VLOOKUP(B6056,'רביות שנתיות'!B:C,2)</f>
        <v>4.7</v>
      </c>
      <c r="D6056" s="29">
        <f t="shared" si="94"/>
        <v>1.2575446875318086E-4</v>
      </c>
    </row>
    <row r="6057" spans="2:4" x14ac:dyDescent="0.25">
      <c r="B6057" s="1">
        <v>38928</v>
      </c>
      <c r="C6057" s="30">
        <f>VLOOKUP(B6057,'רביות שנתיות'!B:C,2)</f>
        <v>4.7</v>
      </c>
      <c r="D6057" s="29">
        <f t="shared" si="94"/>
        <v>1.2575446875318086E-4</v>
      </c>
    </row>
    <row r="6058" spans="2:4" x14ac:dyDescent="0.25">
      <c r="B6058" s="1">
        <v>38929</v>
      </c>
      <c r="C6058" s="30">
        <f>VLOOKUP(B6058,'רביות שנתיות'!B:C,2)</f>
        <v>4.7</v>
      </c>
      <c r="D6058" s="29">
        <f t="shared" si="94"/>
        <v>1.2575446875318086E-4</v>
      </c>
    </row>
    <row r="6059" spans="2:4" x14ac:dyDescent="0.25">
      <c r="B6059" s="1">
        <v>38930</v>
      </c>
      <c r="C6059" s="30">
        <f>VLOOKUP(B6059,'רביות שנתיות'!B:C,2)</f>
        <v>4.7</v>
      </c>
      <c r="D6059" s="29">
        <f t="shared" si="94"/>
        <v>1.2575446875318086E-4</v>
      </c>
    </row>
    <row r="6060" spans="2:4" x14ac:dyDescent="0.25">
      <c r="B6060" s="1">
        <v>38931</v>
      </c>
      <c r="C6060" s="30">
        <f>VLOOKUP(B6060,'רביות שנתיות'!B:C,2)</f>
        <v>4.7</v>
      </c>
      <c r="D6060" s="29">
        <f t="shared" si="94"/>
        <v>1.2575446875318086E-4</v>
      </c>
    </row>
    <row r="6061" spans="2:4" x14ac:dyDescent="0.25">
      <c r="B6061" s="1">
        <v>38932</v>
      </c>
      <c r="C6061" s="30">
        <f>VLOOKUP(B6061,'רביות שנתיות'!B:C,2)</f>
        <v>4.7</v>
      </c>
      <c r="D6061" s="29">
        <f t="shared" si="94"/>
        <v>1.2575446875318086E-4</v>
      </c>
    </row>
    <row r="6062" spans="2:4" x14ac:dyDescent="0.25">
      <c r="B6062" s="1">
        <v>38933</v>
      </c>
      <c r="C6062" s="30">
        <f>VLOOKUP(B6062,'רביות שנתיות'!B:C,2)</f>
        <v>4.7</v>
      </c>
      <c r="D6062" s="29">
        <f t="shared" si="94"/>
        <v>1.2575446875318086E-4</v>
      </c>
    </row>
    <row r="6063" spans="2:4" x14ac:dyDescent="0.25">
      <c r="B6063" s="1">
        <v>38934</v>
      </c>
      <c r="C6063" s="30">
        <f>VLOOKUP(B6063,'רביות שנתיות'!B:C,2)</f>
        <v>4.7</v>
      </c>
      <c r="D6063" s="29">
        <f t="shared" si="94"/>
        <v>1.2575446875318086E-4</v>
      </c>
    </row>
    <row r="6064" spans="2:4" x14ac:dyDescent="0.25">
      <c r="B6064" s="1">
        <v>38935</v>
      </c>
      <c r="C6064" s="30">
        <f>VLOOKUP(B6064,'רביות שנתיות'!B:C,2)</f>
        <v>4.7</v>
      </c>
      <c r="D6064" s="29">
        <f t="shared" si="94"/>
        <v>1.2575446875318086E-4</v>
      </c>
    </row>
    <row r="6065" spans="2:4" x14ac:dyDescent="0.25">
      <c r="B6065" s="1">
        <v>38936</v>
      </c>
      <c r="C6065" s="30">
        <f>VLOOKUP(B6065,'רביות שנתיות'!B:C,2)</f>
        <v>4.7</v>
      </c>
      <c r="D6065" s="29">
        <f t="shared" si="94"/>
        <v>1.2575446875318086E-4</v>
      </c>
    </row>
    <row r="6066" spans="2:4" x14ac:dyDescent="0.25">
      <c r="B6066" s="1">
        <v>38937</v>
      </c>
      <c r="C6066" s="30">
        <f>VLOOKUP(B6066,'רביות שנתיות'!B:C,2)</f>
        <v>4.7</v>
      </c>
      <c r="D6066" s="29">
        <f t="shared" si="94"/>
        <v>1.2575446875318086E-4</v>
      </c>
    </row>
    <row r="6067" spans="2:4" x14ac:dyDescent="0.25">
      <c r="B6067" s="1">
        <v>38938</v>
      </c>
      <c r="C6067" s="30">
        <f>VLOOKUP(B6067,'רביות שנתיות'!B:C,2)</f>
        <v>4.7</v>
      </c>
      <c r="D6067" s="29">
        <f t="shared" si="94"/>
        <v>1.2575446875318086E-4</v>
      </c>
    </row>
    <row r="6068" spans="2:4" x14ac:dyDescent="0.25">
      <c r="B6068" s="1">
        <v>38939</v>
      </c>
      <c r="C6068" s="30">
        <f>VLOOKUP(B6068,'רביות שנתיות'!B:C,2)</f>
        <v>4.7</v>
      </c>
      <c r="D6068" s="29">
        <f t="shared" si="94"/>
        <v>1.2575446875318086E-4</v>
      </c>
    </row>
    <row r="6069" spans="2:4" x14ac:dyDescent="0.25">
      <c r="B6069" s="1">
        <v>38940</v>
      </c>
      <c r="C6069" s="30">
        <f>VLOOKUP(B6069,'רביות שנתיות'!B:C,2)</f>
        <v>4.7</v>
      </c>
      <c r="D6069" s="29">
        <f t="shared" si="94"/>
        <v>1.2575446875318086E-4</v>
      </c>
    </row>
    <row r="6070" spans="2:4" x14ac:dyDescent="0.25">
      <c r="B6070" s="1">
        <v>38941</v>
      </c>
      <c r="C6070" s="30">
        <f>VLOOKUP(B6070,'רביות שנתיות'!B:C,2)</f>
        <v>4.7</v>
      </c>
      <c r="D6070" s="29">
        <f t="shared" si="94"/>
        <v>1.2575446875318086E-4</v>
      </c>
    </row>
    <row r="6071" spans="2:4" x14ac:dyDescent="0.25">
      <c r="B6071" s="1">
        <v>38942</v>
      </c>
      <c r="C6071" s="30">
        <f>VLOOKUP(B6071,'רביות שנתיות'!B:C,2)</f>
        <v>4.7</v>
      </c>
      <c r="D6071" s="29">
        <f t="shared" si="94"/>
        <v>1.2575446875318086E-4</v>
      </c>
    </row>
    <row r="6072" spans="2:4" x14ac:dyDescent="0.25">
      <c r="B6072" s="1">
        <v>38943</v>
      </c>
      <c r="C6072" s="30">
        <f>VLOOKUP(B6072,'רביות שנתיות'!B:C,2)</f>
        <v>4.7</v>
      </c>
      <c r="D6072" s="29">
        <f t="shared" si="94"/>
        <v>1.2575446875318086E-4</v>
      </c>
    </row>
    <row r="6073" spans="2:4" x14ac:dyDescent="0.25">
      <c r="B6073" s="1">
        <v>38944</v>
      </c>
      <c r="C6073" s="30">
        <f>VLOOKUP(B6073,'רביות שנתיות'!B:C,2)</f>
        <v>4.7</v>
      </c>
      <c r="D6073" s="29">
        <f t="shared" si="94"/>
        <v>1.2575446875318086E-4</v>
      </c>
    </row>
    <row r="6074" spans="2:4" x14ac:dyDescent="0.25">
      <c r="B6074" s="1">
        <v>38945</v>
      </c>
      <c r="C6074" s="30">
        <f>VLOOKUP(B6074,'רביות שנתיות'!B:C,2)</f>
        <v>4.7</v>
      </c>
      <c r="D6074" s="29">
        <f t="shared" si="94"/>
        <v>1.2575446875318086E-4</v>
      </c>
    </row>
    <row r="6075" spans="2:4" x14ac:dyDescent="0.25">
      <c r="B6075" s="1">
        <v>38946</v>
      </c>
      <c r="C6075" s="30">
        <f>VLOOKUP(B6075,'רביות שנתיות'!B:C,2)</f>
        <v>4.7</v>
      </c>
      <c r="D6075" s="29">
        <f t="shared" si="94"/>
        <v>1.2575446875318086E-4</v>
      </c>
    </row>
    <row r="6076" spans="2:4" x14ac:dyDescent="0.25">
      <c r="B6076" s="1">
        <v>38947</v>
      </c>
      <c r="C6076" s="30">
        <f>VLOOKUP(B6076,'רביות שנתיות'!B:C,2)</f>
        <v>4.7</v>
      </c>
      <c r="D6076" s="29">
        <f t="shared" si="94"/>
        <v>1.2575446875318086E-4</v>
      </c>
    </row>
    <row r="6077" spans="2:4" x14ac:dyDescent="0.25">
      <c r="B6077" s="1">
        <v>38948</v>
      </c>
      <c r="C6077" s="30">
        <f>VLOOKUP(B6077,'רביות שנתיות'!B:C,2)</f>
        <v>4.7</v>
      </c>
      <c r="D6077" s="29">
        <f t="shared" si="94"/>
        <v>1.2575446875318086E-4</v>
      </c>
    </row>
    <row r="6078" spans="2:4" x14ac:dyDescent="0.25">
      <c r="B6078" s="1">
        <v>38949</v>
      </c>
      <c r="C6078" s="30">
        <f>VLOOKUP(B6078,'רביות שנתיות'!B:C,2)</f>
        <v>4.7</v>
      </c>
      <c r="D6078" s="29">
        <f t="shared" si="94"/>
        <v>1.2575446875318086E-4</v>
      </c>
    </row>
    <row r="6079" spans="2:4" x14ac:dyDescent="0.25">
      <c r="B6079" s="1">
        <v>38950</v>
      </c>
      <c r="C6079" s="30">
        <f>VLOOKUP(B6079,'רביות שנתיות'!B:C,2)</f>
        <v>4.7</v>
      </c>
      <c r="D6079" s="29">
        <f t="shared" si="94"/>
        <v>1.2575446875318086E-4</v>
      </c>
    </row>
    <row r="6080" spans="2:4" x14ac:dyDescent="0.25">
      <c r="B6080" s="1">
        <v>38951</v>
      </c>
      <c r="C6080" s="30">
        <f>VLOOKUP(B6080,'רביות שנתיות'!B:C,2)</f>
        <v>4.7</v>
      </c>
      <c r="D6080" s="29">
        <f t="shared" si="94"/>
        <v>1.2575446875318086E-4</v>
      </c>
    </row>
    <row r="6081" spans="2:4" x14ac:dyDescent="0.25">
      <c r="B6081" s="1">
        <v>38952</v>
      </c>
      <c r="C6081" s="30">
        <f>VLOOKUP(B6081,'רביות שנתיות'!B:C,2)</f>
        <v>4.7</v>
      </c>
      <c r="D6081" s="29">
        <f t="shared" si="94"/>
        <v>1.2575446875318086E-4</v>
      </c>
    </row>
    <row r="6082" spans="2:4" x14ac:dyDescent="0.25">
      <c r="B6082" s="1">
        <v>38953</v>
      </c>
      <c r="C6082" s="30">
        <f>VLOOKUP(B6082,'רביות שנתיות'!B:C,2)</f>
        <v>4.7</v>
      </c>
      <c r="D6082" s="29">
        <f t="shared" si="94"/>
        <v>1.2575446875318086E-4</v>
      </c>
    </row>
    <row r="6083" spans="2:4" x14ac:dyDescent="0.25">
      <c r="B6083" s="1">
        <v>38954</v>
      </c>
      <c r="C6083" s="30">
        <f>VLOOKUP(B6083,'רביות שנתיות'!B:C,2)</f>
        <v>4.7</v>
      </c>
      <c r="D6083" s="29">
        <f t="shared" si="94"/>
        <v>1.2575446875318086E-4</v>
      </c>
    </row>
    <row r="6084" spans="2:4" x14ac:dyDescent="0.25">
      <c r="B6084" s="1">
        <v>38955</v>
      </c>
      <c r="C6084" s="30">
        <f>VLOOKUP(B6084,'רביות שנתיות'!B:C,2)</f>
        <v>4.7</v>
      </c>
      <c r="D6084" s="29">
        <f t="shared" si="94"/>
        <v>1.2575446875318086E-4</v>
      </c>
    </row>
    <row r="6085" spans="2:4" x14ac:dyDescent="0.25">
      <c r="B6085" s="1">
        <v>38956</v>
      </c>
      <c r="C6085" s="30">
        <f>VLOOKUP(B6085,'רביות שנתיות'!B:C,2)</f>
        <v>4.7</v>
      </c>
      <c r="D6085" s="29">
        <f t="shared" ref="D6085:D6148" si="95">(1+C6085/100)^(1/365.25)-1</f>
        <v>1.2575446875318086E-4</v>
      </c>
    </row>
    <row r="6086" spans="2:4" x14ac:dyDescent="0.25">
      <c r="B6086" s="1">
        <v>38957</v>
      </c>
      <c r="C6086" s="30">
        <f>VLOOKUP(B6086,'רביות שנתיות'!B:C,2)</f>
        <v>4.7</v>
      </c>
      <c r="D6086" s="29">
        <f t="shared" si="95"/>
        <v>1.2575446875318086E-4</v>
      </c>
    </row>
    <row r="6087" spans="2:4" x14ac:dyDescent="0.25">
      <c r="B6087" s="1">
        <v>38958</v>
      </c>
      <c r="C6087" s="30">
        <f>VLOOKUP(B6087,'רביות שנתיות'!B:C,2)</f>
        <v>4.7</v>
      </c>
      <c r="D6087" s="29">
        <f t="shared" si="95"/>
        <v>1.2575446875318086E-4</v>
      </c>
    </row>
    <row r="6088" spans="2:4" x14ac:dyDescent="0.25">
      <c r="B6088" s="1">
        <v>38959</v>
      </c>
      <c r="C6088" s="30">
        <f>VLOOKUP(B6088,'רביות שנתיות'!B:C,2)</f>
        <v>4.7</v>
      </c>
      <c r="D6088" s="29">
        <f t="shared" si="95"/>
        <v>1.2575446875318086E-4</v>
      </c>
    </row>
    <row r="6089" spans="2:4" x14ac:dyDescent="0.25">
      <c r="B6089" s="1">
        <v>38960</v>
      </c>
      <c r="C6089" s="30">
        <f>VLOOKUP(B6089,'רביות שנתיות'!B:C,2)</f>
        <v>4.7</v>
      </c>
      <c r="D6089" s="29">
        <f t="shared" si="95"/>
        <v>1.2575446875318086E-4</v>
      </c>
    </row>
    <row r="6090" spans="2:4" x14ac:dyDescent="0.25">
      <c r="B6090" s="1">
        <v>38961</v>
      </c>
      <c r="C6090" s="30">
        <f>VLOOKUP(B6090,'רביות שנתיות'!B:C,2)</f>
        <v>4.7</v>
      </c>
      <c r="D6090" s="29">
        <f t="shared" si="95"/>
        <v>1.2575446875318086E-4</v>
      </c>
    </row>
    <row r="6091" spans="2:4" x14ac:dyDescent="0.25">
      <c r="B6091" s="1">
        <v>38962</v>
      </c>
      <c r="C6091" s="30">
        <f>VLOOKUP(B6091,'רביות שנתיות'!B:C,2)</f>
        <v>4.7</v>
      </c>
      <c r="D6091" s="29">
        <f t="shared" si="95"/>
        <v>1.2575446875318086E-4</v>
      </c>
    </row>
    <row r="6092" spans="2:4" x14ac:dyDescent="0.25">
      <c r="B6092" s="1">
        <v>38963</v>
      </c>
      <c r="C6092" s="30">
        <f>VLOOKUP(B6092,'רביות שנתיות'!B:C,2)</f>
        <v>4.7</v>
      </c>
      <c r="D6092" s="29">
        <f t="shared" si="95"/>
        <v>1.2575446875318086E-4</v>
      </c>
    </row>
    <row r="6093" spans="2:4" x14ac:dyDescent="0.25">
      <c r="B6093" s="1">
        <v>38964</v>
      </c>
      <c r="C6093" s="30">
        <f>VLOOKUP(B6093,'רביות שנתיות'!B:C,2)</f>
        <v>4.7</v>
      </c>
      <c r="D6093" s="29">
        <f t="shared" si="95"/>
        <v>1.2575446875318086E-4</v>
      </c>
    </row>
    <row r="6094" spans="2:4" x14ac:dyDescent="0.25">
      <c r="B6094" s="1">
        <v>38965</v>
      </c>
      <c r="C6094" s="30">
        <f>VLOOKUP(B6094,'רביות שנתיות'!B:C,2)</f>
        <v>4.7</v>
      </c>
      <c r="D6094" s="29">
        <f t="shared" si="95"/>
        <v>1.2575446875318086E-4</v>
      </c>
    </row>
    <row r="6095" spans="2:4" x14ac:dyDescent="0.25">
      <c r="B6095" s="1">
        <v>38966</v>
      </c>
      <c r="C6095" s="30">
        <f>VLOOKUP(B6095,'רביות שנתיות'!B:C,2)</f>
        <v>4.7</v>
      </c>
      <c r="D6095" s="29">
        <f t="shared" si="95"/>
        <v>1.2575446875318086E-4</v>
      </c>
    </row>
    <row r="6096" spans="2:4" x14ac:dyDescent="0.25">
      <c r="B6096" s="1">
        <v>38967</v>
      </c>
      <c r="C6096" s="30">
        <f>VLOOKUP(B6096,'רביות שנתיות'!B:C,2)</f>
        <v>4.7</v>
      </c>
      <c r="D6096" s="29">
        <f t="shared" si="95"/>
        <v>1.2575446875318086E-4</v>
      </c>
    </row>
    <row r="6097" spans="2:4" x14ac:dyDescent="0.25">
      <c r="B6097" s="1">
        <v>38968</v>
      </c>
      <c r="C6097" s="30">
        <f>VLOOKUP(B6097,'רביות שנתיות'!B:C,2)</f>
        <v>4.7</v>
      </c>
      <c r="D6097" s="29">
        <f t="shared" si="95"/>
        <v>1.2575446875318086E-4</v>
      </c>
    </row>
    <row r="6098" spans="2:4" x14ac:dyDescent="0.25">
      <c r="B6098" s="1">
        <v>38969</v>
      </c>
      <c r="C6098" s="30">
        <f>VLOOKUP(B6098,'רביות שנתיות'!B:C,2)</f>
        <v>4.7</v>
      </c>
      <c r="D6098" s="29">
        <f t="shared" si="95"/>
        <v>1.2575446875318086E-4</v>
      </c>
    </row>
    <row r="6099" spans="2:4" x14ac:dyDescent="0.25">
      <c r="B6099" s="1">
        <v>38970</v>
      </c>
      <c r="C6099" s="30">
        <f>VLOOKUP(B6099,'רביות שנתיות'!B:C,2)</f>
        <v>4.7</v>
      </c>
      <c r="D6099" s="29">
        <f t="shared" si="95"/>
        <v>1.2575446875318086E-4</v>
      </c>
    </row>
    <row r="6100" spans="2:4" x14ac:dyDescent="0.25">
      <c r="B6100" s="1">
        <v>38971</v>
      </c>
      <c r="C6100" s="30">
        <f>VLOOKUP(B6100,'רביות שנתיות'!B:C,2)</f>
        <v>4.7</v>
      </c>
      <c r="D6100" s="29">
        <f t="shared" si="95"/>
        <v>1.2575446875318086E-4</v>
      </c>
    </row>
    <row r="6101" spans="2:4" x14ac:dyDescent="0.25">
      <c r="B6101" s="1">
        <v>38972</v>
      </c>
      <c r="C6101" s="30">
        <f>VLOOKUP(B6101,'רביות שנתיות'!B:C,2)</f>
        <v>4.7</v>
      </c>
      <c r="D6101" s="29">
        <f t="shared" si="95"/>
        <v>1.2575446875318086E-4</v>
      </c>
    </row>
    <row r="6102" spans="2:4" x14ac:dyDescent="0.25">
      <c r="B6102" s="1">
        <v>38973</v>
      </c>
      <c r="C6102" s="30">
        <f>VLOOKUP(B6102,'רביות שנתיות'!B:C,2)</f>
        <v>4.7</v>
      </c>
      <c r="D6102" s="29">
        <f t="shared" si="95"/>
        <v>1.2575446875318086E-4</v>
      </c>
    </row>
    <row r="6103" spans="2:4" x14ac:dyDescent="0.25">
      <c r="B6103" s="1">
        <v>38974</v>
      </c>
      <c r="C6103" s="30">
        <f>VLOOKUP(B6103,'רביות שנתיות'!B:C,2)</f>
        <v>4.7</v>
      </c>
      <c r="D6103" s="29">
        <f t="shared" si="95"/>
        <v>1.2575446875318086E-4</v>
      </c>
    </row>
    <row r="6104" spans="2:4" x14ac:dyDescent="0.25">
      <c r="B6104" s="1">
        <v>38975</v>
      </c>
      <c r="C6104" s="30">
        <f>VLOOKUP(B6104,'רביות שנתיות'!B:C,2)</f>
        <v>4.7</v>
      </c>
      <c r="D6104" s="29">
        <f t="shared" si="95"/>
        <v>1.2575446875318086E-4</v>
      </c>
    </row>
    <row r="6105" spans="2:4" x14ac:dyDescent="0.25">
      <c r="B6105" s="1">
        <v>38976</v>
      </c>
      <c r="C6105" s="30">
        <f>VLOOKUP(B6105,'רביות שנתיות'!B:C,2)</f>
        <v>4.7</v>
      </c>
      <c r="D6105" s="29">
        <f t="shared" si="95"/>
        <v>1.2575446875318086E-4</v>
      </c>
    </row>
    <row r="6106" spans="2:4" x14ac:dyDescent="0.25">
      <c r="B6106" s="1">
        <v>38977</v>
      </c>
      <c r="C6106" s="30">
        <f>VLOOKUP(B6106,'רביות שנתיות'!B:C,2)</f>
        <v>4.7</v>
      </c>
      <c r="D6106" s="29">
        <f t="shared" si="95"/>
        <v>1.2575446875318086E-4</v>
      </c>
    </row>
    <row r="6107" spans="2:4" x14ac:dyDescent="0.25">
      <c r="B6107" s="1">
        <v>38978</v>
      </c>
      <c r="C6107" s="30">
        <f>VLOOKUP(B6107,'רביות שנתיות'!B:C,2)</f>
        <v>4.7</v>
      </c>
      <c r="D6107" s="29">
        <f t="shared" si="95"/>
        <v>1.2575446875318086E-4</v>
      </c>
    </row>
    <row r="6108" spans="2:4" x14ac:dyDescent="0.25">
      <c r="B6108" s="1">
        <v>38979</v>
      </c>
      <c r="C6108" s="30">
        <f>VLOOKUP(B6108,'רביות שנתיות'!B:C,2)</f>
        <v>4.7</v>
      </c>
      <c r="D6108" s="29">
        <f t="shared" si="95"/>
        <v>1.2575446875318086E-4</v>
      </c>
    </row>
    <row r="6109" spans="2:4" x14ac:dyDescent="0.25">
      <c r="B6109" s="1">
        <v>38980</v>
      </c>
      <c r="C6109" s="30">
        <f>VLOOKUP(B6109,'רביות שנתיות'!B:C,2)</f>
        <v>4.7</v>
      </c>
      <c r="D6109" s="29">
        <f t="shared" si="95"/>
        <v>1.2575446875318086E-4</v>
      </c>
    </row>
    <row r="6110" spans="2:4" x14ac:dyDescent="0.25">
      <c r="B6110" s="1">
        <v>38981</v>
      </c>
      <c r="C6110" s="30">
        <f>VLOOKUP(B6110,'רביות שנתיות'!B:C,2)</f>
        <v>4.7</v>
      </c>
      <c r="D6110" s="29">
        <f t="shared" si="95"/>
        <v>1.2575446875318086E-4</v>
      </c>
    </row>
    <row r="6111" spans="2:4" x14ac:dyDescent="0.25">
      <c r="B6111" s="1">
        <v>38982</v>
      </c>
      <c r="C6111" s="30">
        <f>VLOOKUP(B6111,'רביות שנתיות'!B:C,2)</f>
        <v>4.7</v>
      </c>
      <c r="D6111" s="29">
        <f t="shared" si="95"/>
        <v>1.2575446875318086E-4</v>
      </c>
    </row>
    <row r="6112" spans="2:4" x14ac:dyDescent="0.25">
      <c r="B6112" s="1">
        <v>38983</v>
      </c>
      <c r="C6112" s="30">
        <f>VLOOKUP(B6112,'רביות שנתיות'!B:C,2)</f>
        <v>4.7</v>
      </c>
      <c r="D6112" s="29">
        <f t="shared" si="95"/>
        <v>1.2575446875318086E-4</v>
      </c>
    </row>
    <row r="6113" spans="2:4" x14ac:dyDescent="0.25">
      <c r="B6113" s="1">
        <v>38984</v>
      </c>
      <c r="C6113" s="30">
        <f>VLOOKUP(B6113,'רביות שנתיות'!B:C,2)</f>
        <v>4.7</v>
      </c>
      <c r="D6113" s="29">
        <f t="shared" si="95"/>
        <v>1.2575446875318086E-4</v>
      </c>
    </row>
    <row r="6114" spans="2:4" x14ac:dyDescent="0.25">
      <c r="B6114" s="1">
        <v>38985</v>
      </c>
      <c r="C6114" s="30">
        <f>VLOOKUP(B6114,'רביות שנתיות'!B:C,2)</f>
        <v>4.7</v>
      </c>
      <c r="D6114" s="29">
        <f t="shared" si="95"/>
        <v>1.2575446875318086E-4</v>
      </c>
    </row>
    <row r="6115" spans="2:4" x14ac:dyDescent="0.25">
      <c r="B6115" s="1">
        <v>38986</v>
      </c>
      <c r="C6115" s="30">
        <f>VLOOKUP(B6115,'רביות שנתיות'!B:C,2)</f>
        <v>4.7</v>
      </c>
      <c r="D6115" s="29">
        <f t="shared" si="95"/>
        <v>1.2575446875318086E-4</v>
      </c>
    </row>
    <row r="6116" spans="2:4" x14ac:dyDescent="0.25">
      <c r="B6116" s="1">
        <v>38987</v>
      </c>
      <c r="C6116" s="30">
        <f>VLOOKUP(B6116,'רביות שנתיות'!B:C,2)</f>
        <v>4.7</v>
      </c>
      <c r="D6116" s="29">
        <f t="shared" si="95"/>
        <v>1.2575446875318086E-4</v>
      </c>
    </row>
    <row r="6117" spans="2:4" x14ac:dyDescent="0.25">
      <c r="B6117" s="1">
        <v>38988</v>
      </c>
      <c r="C6117" s="30">
        <f>VLOOKUP(B6117,'רביות שנתיות'!B:C,2)</f>
        <v>4.7</v>
      </c>
      <c r="D6117" s="29">
        <f t="shared" si="95"/>
        <v>1.2575446875318086E-4</v>
      </c>
    </row>
    <row r="6118" spans="2:4" x14ac:dyDescent="0.25">
      <c r="B6118" s="1">
        <v>38989</v>
      </c>
      <c r="C6118" s="30">
        <f>VLOOKUP(B6118,'רביות שנתיות'!B:C,2)</f>
        <v>4.7</v>
      </c>
      <c r="D6118" s="29">
        <f t="shared" si="95"/>
        <v>1.2575446875318086E-4</v>
      </c>
    </row>
    <row r="6119" spans="2:4" x14ac:dyDescent="0.25">
      <c r="B6119" s="1">
        <v>38990</v>
      </c>
      <c r="C6119" s="30">
        <f>VLOOKUP(B6119,'רביות שנתיות'!B:C,2)</f>
        <v>4.7</v>
      </c>
      <c r="D6119" s="29">
        <f t="shared" si="95"/>
        <v>1.2575446875318086E-4</v>
      </c>
    </row>
    <row r="6120" spans="2:4" x14ac:dyDescent="0.25">
      <c r="B6120" s="1">
        <v>38991</v>
      </c>
      <c r="C6120" s="30">
        <f>VLOOKUP(B6120,'רביות שנתיות'!B:C,2)</f>
        <v>4.8</v>
      </c>
      <c r="D6120" s="29">
        <f t="shared" si="95"/>
        <v>1.283685010877722E-4</v>
      </c>
    </row>
    <row r="6121" spans="2:4" x14ac:dyDescent="0.25">
      <c r="B6121" s="1">
        <v>38992</v>
      </c>
      <c r="C6121" s="30">
        <f>VLOOKUP(B6121,'רביות שנתיות'!B:C,2)</f>
        <v>4.8</v>
      </c>
      <c r="D6121" s="29">
        <f t="shared" si="95"/>
        <v>1.283685010877722E-4</v>
      </c>
    </row>
    <row r="6122" spans="2:4" x14ac:dyDescent="0.25">
      <c r="B6122" s="1">
        <v>38993</v>
      </c>
      <c r="C6122" s="30">
        <f>VLOOKUP(B6122,'רביות שנתיות'!B:C,2)</f>
        <v>4.8</v>
      </c>
      <c r="D6122" s="29">
        <f t="shared" si="95"/>
        <v>1.283685010877722E-4</v>
      </c>
    </row>
    <row r="6123" spans="2:4" x14ac:dyDescent="0.25">
      <c r="B6123" s="1">
        <v>38994</v>
      </c>
      <c r="C6123" s="30">
        <f>VLOOKUP(B6123,'רביות שנתיות'!B:C,2)</f>
        <v>4.8</v>
      </c>
      <c r="D6123" s="29">
        <f t="shared" si="95"/>
        <v>1.283685010877722E-4</v>
      </c>
    </row>
    <row r="6124" spans="2:4" x14ac:dyDescent="0.25">
      <c r="B6124" s="1">
        <v>38995</v>
      </c>
      <c r="C6124" s="30">
        <f>VLOOKUP(B6124,'רביות שנתיות'!B:C,2)</f>
        <v>4.8</v>
      </c>
      <c r="D6124" s="29">
        <f t="shared" si="95"/>
        <v>1.283685010877722E-4</v>
      </c>
    </row>
    <row r="6125" spans="2:4" x14ac:dyDescent="0.25">
      <c r="B6125" s="1">
        <v>38996</v>
      </c>
      <c r="C6125" s="30">
        <f>VLOOKUP(B6125,'רביות שנתיות'!B:C,2)</f>
        <v>4.8</v>
      </c>
      <c r="D6125" s="29">
        <f t="shared" si="95"/>
        <v>1.283685010877722E-4</v>
      </c>
    </row>
    <row r="6126" spans="2:4" x14ac:dyDescent="0.25">
      <c r="B6126" s="1">
        <v>38997</v>
      </c>
      <c r="C6126" s="30">
        <f>VLOOKUP(B6126,'רביות שנתיות'!B:C,2)</f>
        <v>4.8</v>
      </c>
      <c r="D6126" s="29">
        <f t="shared" si="95"/>
        <v>1.283685010877722E-4</v>
      </c>
    </row>
    <row r="6127" spans="2:4" x14ac:dyDescent="0.25">
      <c r="B6127" s="1">
        <v>38998</v>
      </c>
      <c r="C6127" s="30">
        <f>VLOOKUP(B6127,'רביות שנתיות'!B:C,2)</f>
        <v>4.8</v>
      </c>
      <c r="D6127" s="29">
        <f t="shared" si="95"/>
        <v>1.283685010877722E-4</v>
      </c>
    </row>
    <row r="6128" spans="2:4" x14ac:dyDescent="0.25">
      <c r="B6128" s="1">
        <v>38999</v>
      </c>
      <c r="C6128" s="30">
        <f>VLOOKUP(B6128,'רביות שנתיות'!B:C,2)</f>
        <v>4.8</v>
      </c>
      <c r="D6128" s="29">
        <f t="shared" si="95"/>
        <v>1.283685010877722E-4</v>
      </c>
    </row>
    <row r="6129" spans="2:4" x14ac:dyDescent="0.25">
      <c r="B6129" s="1">
        <v>39000</v>
      </c>
      <c r="C6129" s="30">
        <f>VLOOKUP(B6129,'רביות שנתיות'!B:C,2)</f>
        <v>4.8</v>
      </c>
      <c r="D6129" s="29">
        <f t="shared" si="95"/>
        <v>1.283685010877722E-4</v>
      </c>
    </row>
    <row r="6130" spans="2:4" x14ac:dyDescent="0.25">
      <c r="B6130" s="1">
        <v>39001</v>
      </c>
      <c r="C6130" s="30">
        <f>VLOOKUP(B6130,'רביות שנתיות'!B:C,2)</f>
        <v>4.8</v>
      </c>
      <c r="D6130" s="29">
        <f t="shared" si="95"/>
        <v>1.283685010877722E-4</v>
      </c>
    </row>
    <row r="6131" spans="2:4" x14ac:dyDescent="0.25">
      <c r="B6131" s="1">
        <v>39002</v>
      </c>
      <c r="C6131" s="30">
        <f>VLOOKUP(B6131,'רביות שנתיות'!B:C,2)</f>
        <v>4.8</v>
      </c>
      <c r="D6131" s="29">
        <f t="shared" si="95"/>
        <v>1.283685010877722E-4</v>
      </c>
    </row>
    <row r="6132" spans="2:4" x14ac:dyDescent="0.25">
      <c r="B6132" s="1">
        <v>39003</v>
      </c>
      <c r="C6132" s="30">
        <f>VLOOKUP(B6132,'רביות שנתיות'!B:C,2)</f>
        <v>4.8</v>
      </c>
      <c r="D6132" s="29">
        <f t="shared" si="95"/>
        <v>1.283685010877722E-4</v>
      </c>
    </row>
    <row r="6133" spans="2:4" x14ac:dyDescent="0.25">
      <c r="B6133" s="1">
        <v>39004</v>
      </c>
      <c r="C6133" s="30">
        <f>VLOOKUP(B6133,'רביות שנתיות'!B:C,2)</f>
        <v>4.8</v>
      </c>
      <c r="D6133" s="29">
        <f t="shared" si="95"/>
        <v>1.283685010877722E-4</v>
      </c>
    </row>
    <row r="6134" spans="2:4" x14ac:dyDescent="0.25">
      <c r="B6134" s="1">
        <v>39005</v>
      </c>
      <c r="C6134" s="30">
        <f>VLOOKUP(B6134,'רביות שנתיות'!B:C,2)</f>
        <v>4.8</v>
      </c>
      <c r="D6134" s="29">
        <f t="shared" si="95"/>
        <v>1.283685010877722E-4</v>
      </c>
    </row>
    <row r="6135" spans="2:4" x14ac:dyDescent="0.25">
      <c r="B6135" s="1">
        <v>39006</v>
      </c>
      <c r="C6135" s="30">
        <f>VLOOKUP(B6135,'רביות שנתיות'!B:C,2)</f>
        <v>4.8</v>
      </c>
      <c r="D6135" s="29">
        <f t="shared" si="95"/>
        <v>1.283685010877722E-4</v>
      </c>
    </row>
    <row r="6136" spans="2:4" x14ac:dyDescent="0.25">
      <c r="B6136" s="1">
        <v>39007</v>
      </c>
      <c r="C6136" s="30">
        <f>VLOOKUP(B6136,'רביות שנתיות'!B:C,2)</f>
        <v>4.8</v>
      </c>
      <c r="D6136" s="29">
        <f t="shared" si="95"/>
        <v>1.283685010877722E-4</v>
      </c>
    </row>
    <row r="6137" spans="2:4" x14ac:dyDescent="0.25">
      <c r="B6137" s="1">
        <v>39008</v>
      </c>
      <c r="C6137" s="30">
        <f>VLOOKUP(B6137,'רביות שנתיות'!B:C,2)</f>
        <v>4.8</v>
      </c>
      <c r="D6137" s="29">
        <f t="shared" si="95"/>
        <v>1.283685010877722E-4</v>
      </c>
    </row>
    <row r="6138" spans="2:4" x14ac:dyDescent="0.25">
      <c r="B6138" s="1">
        <v>39009</v>
      </c>
      <c r="C6138" s="30">
        <f>VLOOKUP(B6138,'רביות שנתיות'!B:C,2)</f>
        <v>4.8</v>
      </c>
      <c r="D6138" s="29">
        <f t="shared" si="95"/>
        <v>1.283685010877722E-4</v>
      </c>
    </row>
    <row r="6139" spans="2:4" x14ac:dyDescent="0.25">
      <c r="B6139" s="1">
        <v>39010</v>
      </c>
      <c r="C6139" s="30">
        <f>VLOOKUP(B6139,'רביות שנתיות'!B:C,2)</f>
        <v>4.8</v>
      </c>
      <c r="D6139" s="29">
        <f t="shared" si="95"/>
        <v>1.283685010877722E-4</v>
      </c>
    </row>
    <row r="6140" spans="2:4" x14ac:dyDescent="0.25">
      <c r="B6140" s="1">
        <v>39011</v>
      </c>
      <c r="C6140" s="30">
        <f>VLOOKUP(B6140,'רביות שנתיות'!B:C,2)</f>
        <v>4.8</v>
      </c>
      <c r="D6140" s="29">
        <f t="shared" si="95"/>
        <v>1.283685010877722E-4</v>
      </c>
    </row>
    <row r="6141" spans="2:4" x14ac:dyDescent="0.25">
      <c r="B6141" s="1">
        <v>39012</v>
      </c>
      <c r="C6141" s="30">
        <f>VLOOKUP(B6141,'רביות שנתיות'!B:C,2)</f>
        <v>4.8</v>
      </c>
      <c r="D6141" s="29">
        <f t="shared" si="95"/>
        <v>1.283685010877722E-4</v>
      </c>
    </row>
    <row r="6142" spans="2:4" x14ac:dyDescent="0.25">
      <c r="B6142" s="1">
        <v>39013</v>
      </c>
      <c r="C6142" s="30">
        <f>VLOOKUP(B6142,'רביות שנתיות'!B:C,2)</f>
        <v>4.8</v>
      </c>
      <c r="D6142" s="29">
        <f t="shared" si="95"/>
        <v>1.283685010877722E-4</v>
      </c>
    </row>
    <row r="6143" spans="2:4" x14ac:dyDescent="0.25">
      <c r="B6143" s="1">
        <v>39014</v>
      </c>
      <c r="C6143" s="30">
        <f>VLOOKUP(B6143,'רביות שנתיות'!B:C,2)</f>
        <v>4.8</v>
      </c>
      <c r="D6143" s="29">
        <f t="shared" si="95"/>
        <v>1.283685010877722E-4</v>
      </c>
    </row>
    <row r="6144" spans="2:4" x14ac:dyDescent="0.25">
      <c r="B6144" s="1">
        <v>39015</v>
      </c>
      <c r="C6144" s="30">
        <f>VLOOKUP(B6144,'רביות שנתיות'!B:C,2)</f>
        <v>4.8</v>
      </c>
      <c r="D6144" s="29">
        <f t="shared" si="95"/>
        <v>1.283685010877722E-4</v>
      </c>
    </row>
    <row r="6145" spans="2:4" x14ac:dyDescent="0.25">
      <c r="B6145" s="1">
        <v>39016</v>
      </c>
      <c r="C6145" s="30">
        <f>VLOOKUP(B6145,'רביות שנתיות'!B:C,2)</f>
        <v>4.8</v>
      </c>
      <c r="D6145" s="29">
        <f t="shared" si="95"/>
        <v>1.283685010877722E-4</v>
      </c>
    </row>
    <row r="6146" spans="2:4" x14ac:dyDescent="0.25">
      <c r="B6146" s="1">
        <v>39017</v>
      </c>
      <c r="C6146" s="30">
        <f>VLOOKUP(B6146,'רביות שנתיות'!B:C,2)</f>
        <v>4.8</v>
      </c>
      <c r="D6146" s="29">
        <f t="shared" si="95"/>
        <v>1.283685010877722E-4</v>
      </c>
    </row>
    <row r="6147" spans="2:4" x14ac:dyDescent="0.25">
      <c r="B6147" s="1">
        <v>39018</v>
      </c>
      <c r="C6147" s="30">
        <f>VLOOKUP(B6147,'רביות שנתיות'!B:C,2)</f>
        <v>4.8</v>
      </c>
      <c r="D6147" s="29">
        <f t="shared" si="95"/>
        <v>1.283685010877722E-4</v>
      </c>
    </row>
    <row r="6148" spans="2:4" x14ac:dyDescent="0.25">
      <c r="B6148" s="1">
        <v>39019</v>
      </c>
      <c r="C6148" s="30">
        <f>VLOOKUP(B6148,'רביות שנתיות'!B:C,2)</f>
        <v>4.8</v>
      </c>
      <c r="D6148" s="29">
        <f t="shared" si="95"/>
        <v>1.283685010877722E-4</v>
      </c>
    </row>
    <row r="6149" spans="2:4" x14ac:dyDescent="0.25">
      <c r="B6149" s="1">
        <v>39020</v>
      </c>
      <c r="C6149" s="30">
        <f>VLOOKUP(B6149,'רביות שנתיות'!B:C,2)</f>
        <v>4.8</v>
      </c>
      <c r="D6149" s="29">
        <f t="shared" ref="D6149:D6212" si="96">(1+C6149/100)^(1/365.25)-1</f>
        <v>1.283685010877722E-4</v>
      </c>
    </row>
    <row r="6150" spans="2:4" x14ac:dyDescent="0.25">
      <c r="B6150" s="1">
        <v>39021</v>
      </c>
      <c r="C6150" s="30">
        <f>VLOOKUP(B6150,'רביות שנתיות'!B:C,2)</f>
        <v>4.8</v>
      </c>
      <c r="D6150" s="29">
        <f t="shared" si="96"/>
        <v>1.283685010877722E-4</v>
      </c>
    </row>
    <row r="6151" spans="2:4" x14ac:dyDescent="0.25">
      <c r="B6151" s="1">
        <v>39022</v>
      </c>
      <c r="C6151" s="30">
        <f>VLOOKUP(B6151,'רביות שנתיות'!B:C,2)</f>
        <v>4.8</v>
      </c>
      <c r="D6151" s="29">
        <f t="shared" si="96"/>
        <v>1.283685010877722E-4</v>
      </c>
    </row>
    <row r="6152" spans="2:4" x14ac:dyDescent="0.25">
      <c r="B6152" s="1">
        <v>39023</v>
      </c>
      <c r="C6152" s="30">
        <f>VLOOKUP(B6152,'רביות שנתיות'!B:C,2)</f>
        <v>4.8</v>
      </c>
      <c r="D6152" s="29">
        <f t="shared" si="96"/>
        <v>1.283685010877722E-4</v>
      </c>
    </row>
    <row r="6153" spans="2:4" x14ac:dyDescent="0.25">
      <c r="B6153" s="1">
        <v>39024</v>
      </c>
      <c r="C6153" s="30">
        <f>VLOOKUP(B6153,'רביות שנתיות'!B:C,2)</f>
        <v>4.8</v>
      </c>
      <c r="D6153" s="29">
        <f t="shared" si="96"/>
        <v>1.283685010877722E-4</v>
      </c>
    </row>
    <row r="6154" spans="2:4" x14ac:dyDescent="0.25">
      <c r="B6154" s="1">
        <v>39025</v>
      </c>
      <c r="C6154" s="30">
        <f>VLOOKUP(B6154,'רביות שנתיות'!B:C,2)</f>
        <v>4.8</v>
      </c>
      <c r="D6154" s="29">
        <f t="shared" si="96"/>
        <v>1.283685010877722E-4</v>
      </c>
    </row>
    <row r="6155" spans="2:4" x14ac:dyDescent="0.25">
      <c r="B6155" s="1">
        <v>39026</v>
      </c>
      <c r="C6155" s="30">
        <f>VLOOKUP(B6155,'רביות שנתיות'!B:C,2)</f>
        <v>4.8</v>
      </c>
      <c r="D6155" s="29">
        <f t="shared" si="96"/>
        <v>1.283685010877722E-4</v>
      </c>
    </row>
    <row r="6156" spans="2:4" x14ac:dyDescent="0.25">
      <c r="B6156" s="1">
        <v>39027</v>
      </c>
      <c r="C6156" s="30">
        <f>VLOOKUP(B6156,'רביות שנתיות'!B:C,2)</f>
        <v>4.8</v>
      </c>
      <c r="D6156" s="29">
        <f t="shared" si="96"/>
        <v>1.283685010877722E-4</v>
      </c>
    </row>
    <row r="6157" spans="2:4" x14ac:dyDescent="0.25">
      <c r="B6157" s="1">
        <v>39028</v>
      </c>
      <c r="C6157" s="30">
        <f>VLOOKUP(B6157,'רביות שנתיות'!B:C,2)</f>
        <v>4.8</v>
      </c>
      <c r="D6157" s="29">
        <f t="shared" si="96"/>
        <v>1.283685010877722E-4</v>
      </c>
    </row>
    <row r="6158" spans="2:4" x14ac:dyDescent="0.25">
      <c r="B6158" s="1">
        <v>39029</v>
      </c>
      <c r="C6158" s="30">
        <f>VLOOKUP(B6158,'רביות שנתיות'!B:C,2)</f>
        <v>4.8</v>
      </c>
      <c r="D6158" s="29">
        <f t="shared" si="96"/>
        <v>1.283685010877722E-4</v>
      </c>
    </row>
    <row r="6159" spans="2:4" x14ac:dyDescent="0.25">
      <c r="B6159" s="1">
        <v>39030</v>
      </c>
      <c r="C6159" s="30">
        <f>VLOOKUP(B6159,'רביות שנתיות'!B:C,2)</f>
        <v>4.8</v>
      </c>
      <c r="D6159" s="29">
        <f t="shared" si="96"/>
        <v>1.283685010877722E-4</v>
      </c>
    </row>
    <row r="6160" spans="2:4" x14ac:dyDescent="0.25">
      <c r="B6160" s="1">
        <v>39031</v>
      </c>
      <c r="C6160" s="30">
        <f>VLOOKUP(B6160,'רביות שנתיות'!B:C,2)</f>
        <v>4.8</v>
      </c>
      <c r="D6160" s="29">
        <f t="shared" si="96"/>
        <v>1.283685010877722E-4</v>
      </c>
    </row>
    <row r="6161" spans="2:4" x14ac:dyDescent="0.25">
      <c r="B6161" s="1">
        <v>39032</v>
      </c>
      <c r="C6161" s="30">
        <f>VLOOKUP(B6161,'רביות שנתיות'!B:C,2)</f>
        <v>4.8</v>
      </c>
      <c r="D6161" s="29">
        <f t="shared" si="96"/>
        <v>1.283685010877722E-4</v>
      </c>
    </row>
    <row r="6162" spans="2:4" x14ac:dyDescent="0.25">
      <c r="B6162" s="1">
        <v>39033</v>
      </c>
      <c r="C6162" s="30">
        <f>VLOOKUP(B6162,'רביות שנתיות'!B:C,2)</f>
        <v>4.8</v>
      </c>
      <c r="D6162" s="29">
        <f t="shared" si="96"/>
        <v>1.283685010877722E-4</v>
      </c>
    </row>
    <row r="6163" spans="2:4" x14ac:dyDescent="0.25">
      <c r="B6163" s="1">
        <v>39034</v>
      </c>
      <c r="C6163" s="30">
        <f>VLOOKUP(B6163,'רביות שנתיות'!B:C,2)</f>
        <v>4.8</v>
      </c>
      <c r="D6163" s="29">
        <f t="shared" si="96"/>
        <v>1.283685010877722E-4</v>
      </c>
    </row>
    <row r="6164" spans="2:4" x14ac:dyDescent="0.25">
      <c r="B6164" s="1">
        <v>39035</v>
      </c>
      <c r="C6164" s="30">
        <f>VLOOKUP(B6164,'רביות שנתיות'!B:C,2)</f>
        <v>4.8</v>
      </c>
      <c r="D6164" s="29">
        <f t="shared" si="96"/>
        <v>1.283685010877722E-4</v>
      </c>
    </row>
    <row r="6165" spans="2:4" x14ac:dyDescent="0.25">
      <c r="B6165" s="1">
        <v>39036</v>
      </c>
      <c r="C6165" s="30">
        <f>VLOOKUP(B6165,'רביות שנתיות'!B:C,2)</f>
        <v>4.8</v>
      </c>
      <c r="D6165" s="29">
        <f t="shared" si="96"/>
        <v>1.283685010877722E-4</v>
      </c>
    </row>
    <row r="6166" spans="2:4" x14ac:dyDescent="0.25">
      <c r="B6166" s="1">
        <v>39037</v>
      </c>
      <c r="C6166" s="30">
        <f>VLOOKUP(B6166,'רביות שנתיות'!B:C,2)</f>
        <v>4.8</v>
      </c>
      <c r="D6166" s="29">
        <f t="shared" si="96"/>
        <v>1.283685010877722E-4</v>
      </c>
    </row>
    <row r="6167" spans="2:4" x14ac:dyDescent="0.25">
      <c r="B6167" s="1">
        <v>39038</v>
      </c>
      <c r="C6167" s="30">
        <f>VLOOKUP(B6167,'רביות שנתיות'!B:C,2)</f>
        <v>4.8</v>
      </c>
      <c r="D6167" s="29">
        <f t="shared" si="96"/>
        <v>1.283685010877722E-4</v>
      </c>
    </row>
    <row r="6168" spans="2:4" x14ac:dyDescent="0.25">
      <c r="B6168" s="1">
        <v>39039</v>
      </c>
      <c r="C6168" s="30">
        <f>VLOOKUP(B6168,'רביות שנתיות'!B:C,2)</f>
        <v>4.8</v>
      </c>
      <c r="D6168" s="29">
        <f t="shared" si="96"/>
        <v>1.283685010877722E-4</v>
      </c>
    </row>
    <row r="6169" spans="2:4" x14ac:dyDescent="0.25">
      <c r="B6169" s="1">
        <v>39040</v>
      </c>
      <c r="C6169" s="30">
        <f>VLOOKUP(B6169,'רביות שנתיות'!B:C,2)</f>
        <v>4.8</v>
      </c>
      <c r="D6169" s="29">
        <f t="shared" si="96"/>
        <v>1.283685010877722E-4</v>
      </c>
    </row>
    <row r="6170" spans="2:4" x14ac:dyDescent="0.25">
      <c r="B6170" s="1">
        <v>39041</v>
      </c>
      <c r="C6170" s="30">
        <f>VLOOKUP(B6170,'רביות שנתיות'!B:C,2)</f>
        <v>4.8</v>
      </c>
      <c r="D6170" s="29">
        <f t="shared" si="96"/>
        <v>1.283685010877722E-4</v>
      </c>
    </row>
    <row r="6171" spans="2:4" x14ac:dyDescent="0.25">
      <c r="B6171" s="1">
        <v>39042</v>
      </c>
      <c r="C6171" s="30">
        <f>VLOOKUP(B6171,'רביות שנתיות'!B:C,2)</f>
        <v>4.8</v>
      </c>
      <c r="D6171" s="29">
        <f t="shared" si="96"/>
        <v>1.283685010877722E-4</v>
      </c>
    </row>
    <row r="6172" spans="2:4" x14ac:dyDescent="0.25">
      <c r="B6172" s="1">
        <v>39043</v>
      </c>
      <c r="C6172" s="30">
        <f>VLOOKUP(B6172,'רביות שנתיות'!B:C,2)</f>
        <v>4.8</v>
      </c>
      <c r="D6172" s="29">
        <f t="shared" si="96"/>
        <v>1.283685010877722E-4</v>
      </c>
    </row>
    <row r="6173" spans="2:4" x14ac:dyDescent="0.25">
      <c r="B6173" s="1">
        <v>39044</v>
      </c>
      <c r="C6173" s="30">
        <f>VLOOKUP(B6173,'רביות שנתיות'!B:C,2)</f>
        <v>4.8</v>
      </c>
      <c r="D6173" s="29">
        <f t="shared" si="96"/>
        <v>1.283685010877722E-4</v>
      </c>
    </row>
    <row r="6174" spans="2:4" x14ac:dyDescent="0.25">
      <c r="B6174" s="1">
        <v>39045</v>
      </c>
      <c r="C6174" s="30">
        <f>VLOOKUP(B6174,'רביות שנתיות'!B:C,2)</f>
        <v>4.8</v>
      </c>
      <c r="D6174" s="29">
        <f t="shared" si="96"/>
        <v>1.283685010877722E-4</v>
      </c>
    </row>
    <row r="6175" spans="2:4" x14ac:dyDescent="0.25">
      <c r="B6175" s="1">
        <v>39046</v>
      </c>
      <c r="C6175" s="30">
        <f>VLOOKUP(B6175,'רביות שנתיות'!B:C,2)</f>
        <v>4.8</v>
      </c>
      <c r="D6175" s="29">
        <f t="shared" si="96"/>
        <v>1.283685010877722E-4</v>
      </c>
    </row>
    <row r="6176" spans="2:4" x14ac:dyDescent="0.25">
      <c r="B6176" s="1">
        <v>39047</v>
      </c>
      <c r="C6176" s="30">
        <f>VLOOKUP(B6176,'רביות שנתיות'!B:C,2)</f>
        <v>4.8</v>
      </c>
      <c r="D6176" s="29">
        <f t="shared" si="96"/>
        <v>1.283685010877722E-4</v>
      </c>
    </row>
    <row r="6177" spans="2:4" x14ac:dyDescent="0.25">
      <c r="B6177" s="1">
        <v>39048</v>
      </c>
      <c r="C6177" s="30">
        <f>VLOOKUP(B6177,'רביות שנתיות'!B:C,2)</f>
        <v>4.8</v>
      </c>
      <c r="D6177" s="29">
        <f t="shared" si="96"/>
        <v>1.283685010877722E-4</v>
      </c>
    </row>
    <row r="6178" spans="2:4" x14ac:dyDescent="0.25">
      <c r="B6178" s="1">
        <v>39049</v>
      </c>
      <c r="C6178" s="30">
        <f>VLOOKUP(B6178,'רביות שנתיות'!B:C,2)</f>
        <v>4.8</v>
      </c>
      <c r="D6178" s="29">
        <f t="shared" si="96"/>
        <v>1.283685010877722E-4</v>
      </c>
    </row>
    <row r="6179" spans="2:4" x14ac:dyDescent="0.25">
      <c r="B6179" s="1">
        <v>39050</v>
      </c>
      <c r="C6179" s="30">
        <f>VLOOKUP(B6179,'רביות שנתיות'!B:C,2)</f>
        <v>4.8</v>
      </c>
      <c r="D6179" s="29">
        <f t="shared" si="96"/>
        <v>1.283685010877722E-4</v>
      </c>
    </row>
    <row r="6180" spans="2:4" x14ac:dyDescent="0.25">
      <c r="B6180" s="1">
        <v>39051</v>
      </c>
      <c r="C6180" s="30">
        <f>VLOOKUP(B6180,'רביות שנתיות'!B:C,2)</f>
        <v>4.8</v>
      </c>
      <c r="D6180" s="29">
        <f t="shared" si="96"/>
        <v>1.283685010877722E-4</v>
      </c>
    </row>
    <row r="6181" spans="2:4" x14ac:dyDescent="0.25">
      <c r="B6181" s="1">
        <v>39052</v>
      </c>
      <c r="C6181" s="30">
        <f>VLOOKUP(B6181,'רביות שנתיות'!B:C,2)</f>
        <v>4.8</v>
      </c>
      <c r="D6181" s="29">
        <f t="shared" si="96"/>
        <v>1.283685010877722E-4</v>
      </c>
    </row>
    <row r="6182" spans="2:4" x14ac:dyDescent="0.25">
      <c r="B6182" s="1">
        <v>39053</v>
      </c>
      <c r="C6182" s="30">
        <f>VLOOKUP(B6182,'רביות שנתיות'!B:C,2)</f>
        <v>4.8</v>
      </c>
      <c r="D6182" s="29">
        <f t="shared" si="96"/>
        <v>1.283685010877722E-4</v>
      </c>
    </row>
    <row r="6183" spans="2:4" x14ac:dyDescent="0.25">
      <c r="B6183" s="1">
        <v>39054</v>
      </c>
      <c r="C6183" s="30">
        <f>VLOOKUP(B6183,'רביות שנתיות'!B:C,2)</f>
        <v>4.8</v>
      </c>
      <c r="D6183" s="29">
        <f t="shared" si="96"/>
        <v>1.283685010877722E-4</v>
      </c>
    </row>
    <row r="6184" spans="2:4" x14ac:dyDescent="0.25">
      <c r="B6184" s="1">
        <v>39055</v>
      </c>
      <c r="C6184" s="30">
        <f>VLOOKUP(B6184,'רביות שנתיות'!B:C,2)</f>
        <v>4.8</v>
      </c>
      <c r="D6184" s="29">
        <f t="shared" si="96"/>
        <v>1.283685010877722E-4</v>
      </c>
    </row>
    <row r="6185" spans="2:4" x14ac:dyDescent="0.25">
      <c r="B6185" s="1">
        <v>39056</v>
      </c>
      <c r="C6185" s="30">
        <f>VLOOKUP(B6185,'רביות שנתיות'!B:C,2)</f>
        <v>4.8</v>
      </c>
      <c r="D6185" s="29">
        <f t="shared" si="96"/>
        <v>1.283685010877722E-4</v>
      </c>
    </row>
    <row r="6186" spans="2:4" x14ac:dyDescent="0.25">
      <c r="B6186" s="1">
        <v>39057</v>
      </c>
      <c r="C6186" s="30">
        <f>VLOOKUP(B6186,'רביות שנתיות'!B:C,2)</f>
        <v>4.8</v>
      </c>
      <c r="D6186" s="29">
        <f t="shared" si="96"/>
        <v>1.283685010877722E-4</v>
      </c>
    </row>
    <row r="6187" spans="2:4" x14ac:dyDescent="0.25">
      <c r="B6187" s="1">
        <v>39058</v>
      </c>
      <c r="C6187" s="30">
        <f>VLOOKUP(B6187,'רביות שנתיות'!B:C,2)</f>
        <v>4.8</v>
      </c>
      <c r="D6187" s="29">
        <f t="shared" si="96"/>
        <v>1.283685010877722E-4</v>
      </c>
    </row>
    <row r="6188" spans="2:4" x14ac:dyDescent="0.25">
      <c r="B6188" s="1">
        <v>39059</v>
      </c>
      <c r="C6188" s="30">
        <f>VLOOKUP(B6188,'רביות שנתיות'!B:C,2)</f>
        <v>4.8</v>
      </c>
      <c r="D6188" s="29">
        <f t="shared" si="96"/>
        <v>1.283685010877722E-4</v>
      </c>
    </row>
    <row r="6189" spans="2:4" x14ac:dyDescent="0.25">
      <c r="B6189" s="1">
        <v>39060</v>
      </c>
      <c r="C6189" s="30">
        <f>VLOOKUP(B6189,'רביות שנתיות'!B:C,2)</f>
        <v>4.8</v>
      </c>
      <c r="D6189" s="29">
        <f t="shared" si="96"/>
        <v>1.283685010877722E-4</v>
      </c>
    </row>
    <row r="6190" spans="2:4" x14ac:dyDescent="0.25">
      <c r="B6190" s="1">
        <v>39061</v>
      </c>
      <c r="C6190" s="30">
        <f>VLOOKUP(B6190,'רביות שנתיות'!B:C,2)</f>
        <v>4.8</v>
      </c>
      <c r="D6190" s="29">
        <f t="shared" si="96"/>
        <v>1.283685010877722E-4</v>
      </c>
    </row>
    <row r="6191" spans="2:4" x14ac:dyDescent="0.25">
      <c r="B6191" s="1">
        <v>39062</v>
      </c>
      <c r="C6191" s="30">
        <f>VLOOKUP(B6191,'רביות שנתיות'!B:C,2)</f>
        <v>4.8</v>
      </c>
      <c r="D6191" s="29">
        <f t="shared" si="96"/>
        <v>1.283685010877722E-4</v>
      </c>
    </row>
    <row r="6192" spans="2:4" x14ac:dyDescent="0.25">
      <c r="B6192" s="1">
        <v>39063</v>
      </c>
      <c r="C6192" s="30">
        <f>VLOOKUP(B6192,'רביות שנתיות'!B:C,2)</f>
        <v>4.8</v>
      </c>
      <c r="D6192" s="29">
        <f t="shared" si="96"/>
        <v>1.283685010877722E-4</v>
      </c>
    </row>
    <row r="6193" spans="2:4" x14ac:dyDescent="0.25">
      <c r="B6193" s="1">
        <v>39064</v>
      </c>
      <c r="C6193" s="30">
        <f>VLOOKUP(B6193,'רביות שנתיות'!B:C,2)</f>
        <v>4.8</v>
      </c>
      <c r="D6193" s="29">
        <f t="shared" si="96"/>
        <v>1.283685010877722E-4</v>
      </c>
    </row>
    <row r="6194" spans="2:4" x14ac:dyDescent="0.25">
      <c r="B6194" s="1">
        <v>39065</v>
      </c>
      <c r="C6194" s="30">
        <f>VLOOKUP(B6194,'רביות שנתיות'!B:C,2)</f>
        <v>4.8</v>
      </c>
      <c r="D6194" s="29">
        <f t="shared" si="96"/>
        <v>1.283685010877722E-4</v>
      </c>
    </row>
    <row r="6195" spans="2:4" x14ac:dyDescent="0.25">
      <c r="B6195" s="1">
        <v>39066</v>
      </c>
      <c r="C6195" s="30">
        <f>VLOOKUP(B6195,'רביות שנתיות'!B:C,2)</f>
        <v>4.8</v>
      </c>
      <c r="D6195" s="29">
        <f t="shared" si="96"/>
        <v>1.283685010877722E-4</v>
      </c>
    </row>
    <row r="6196" spans="2:4" x14ac:dyDescent="0.25">
      <c r="B6196" s="1">
        <v>39067</v>
      </c>
      <c r="C6196" s="30">
        <f>VLOOKUP(B6196,'רביות שנתיות'!B:C,2)</f>
        <v>4.8</v>
      </c>
      <c r="D6196" s="29">
        <f t="shared" si="96"/>
        <v>1.283685010877722E-4</v>
      </c>
    </row>
    <row r="6197" spans="2:4" x14ac:dyDescent="0.25">
      <c r="B6197" s="1">
        <v>39068</v>
      </c>
      <c r="C6197" s="30">
        <f>VLOOKUP(B6197,'רביות שנתיות'!B:C,2)</f>
        <v>4.8</v>
      </c>
      <c r="D6197" s="29">
        <f t="shared" si="96"/>
        <v>1.283685010877722E-4</v>
      </c>
    </row>
    <row r="6198" spans="2:4" x14ac:dyDescent="0.25">
      <c r="B6198" s="1">
        <v>39069</v>
      </c>
      <c r="C6198" s="30">
        <f>VLOOKUP(B6198,'רביות שנתיות'!B:C,2)</f>
        <v>4.8</v>
      </c>
      <c r="D6198" s="29">
        <f t="shared" si="96"/>
        <v>1.283685010877722E-4</v>
      </c>
    </row>
    <row r="6199" spans="2:4" x14ac:dyDescent="0.25">
      <c r="B6199" s="1">
        <v>39070</v>
      </c>
      <c r="C6199" s="30">
        <f>VLOOKUP(B6199,'רביות שנתיות'!B:C,2)</f>
        <v>4.8</v>
      </c>
      <c r="D6199" s="29">
        <f t="shared" si="96"/>
        <v>1.283685010877722E-4</v>
      </c>
    </row>
    <row r="6200" spans="2:4" x14ac:dyDescent="0.25">
      <c r="B6200" s="1">
        <v>39071</v>
      </c>
      <c r="C6200" s="30">
        <f>VLOOKUP(B6200,'רביות שנתיות'!B:C,2)</f>
        <v>4.8</v>
      </c>
      <c r="D6200" s="29">
        <f t="shared" si="96"/>
        <v>1.283685010877722E-4</v>
      </c>
    </row>
    <row r="6201" spans="2:4" x14ac:dyDescent="0.25">
      <c r="B6201" s="1">
        <v>39072</v>
      </c>
      <c r="C6201" s="30">
        <f>VLOOKUP(B6201,'רביות שנתיות'!B:C,2)</f>
        <v>4.8</v>
      </c>
      <c r="D6201" s="29">
        <f t="shared" si="96"/>
        <v>1.283685010877722E-4</v>
      </c>
    </row>
    <row r="6202" spans="2:4" x14ac:dyDescent="0.25">
      <c r="B6202" s="1">
        <v>39073</v>
      </c>
      <c r="C6202" s="30">
        <f>VLOOKUP(B6202,'רביות שנתיות'!B:C,2)</f>
        <v>4.8</v>
      </c>
      <c r="D6202" s="29">
        <f t="shared" si="96"/>
        <v>1.283685010877722E-4</v>
      </c>
    </row>
    <row r="6203" spans="2:4" x14ac:dyDescent="0.25">
      <c r="B6203" s="1">
        <v>39074</v>
      </c>
      <c r="C6203" s="30">
        <f>VLOOKUP(B6203,'רביות שנתיות'!B:C,2)</f>
        <v>4.8</v>
      </c>
      <c r="D6203" s="29">
        <f t="shared" si="96"/>
        <v>1.283685010877722E-4</v>
      </c>
    </row>
    <row r="6204" spans="2:4" x14ac:dyDescent="0.25">
      <c r="B6204" s="1">
        <v>39075</v>
      </c>
      <c r="C6204" s="30">
        <f>VLOOKUP(B6204,'רביות שנתיות'!B:C,2)</f>
        <v>4.8</v>
      </c>
      <c r="D6204" s="29">
        <f t="shared" si="96"/>
        <v>1.283685010877722E-4</v>
      </c>
    </row>
    <row r="6205" spans="2:4" x14ac:dyDescent="0.25">
      <c r="B6205" s="1">
        <v>39076</v>
      </c>
      <c r="C6205" s="30">
        <f>VLOOKUP(B6205,'רביות שנתיות'!B:C,2)</f>
        <v>4.8</v>
      </c>
      <c r="D6205" s="29">
        <f t="shared" si="96"/>
        <v>1.283685010877722E-4</v>
      </c>
    </row>
    <row r="6206" spans="2:4" x14ac:dyDescent="0.25">
      <c r="B6206" s="1">
        <v>39077</v>
      </c>
      <c r="C6206" s="30">
        <f>VLOOKUP(B6206,'רביות שנתיות'!B:C,2)</f>
        <v>4.8</v>
      </c>
      <c r="D6206" s="29">
        <f t="shared" si="96"/>
        <v>1.283685010877722E-4</v>
      </c>
    </row>
    <row r="6207" spans="2:4" x14ac:dyDescent="0.25">
      <c r="B6207" s="1">
        <v>39078</v>
      </c>
      <c r="C6207" s="30">
        <f>VLOOKUP(B6207,'רביות שנתיות'!B:C,2)</f>
        <v>4.8</v>
      </c>
      <c r="D6207" s="29">
        <f t="shared" si="96"/>
        <v>1.283685010877722E-4</v>
      </c>
    </row>
    <row r="6208" spans="2:4" x14ac:dyDescent="0.25">
      <c r="B6208" s="1">
        <v>39079</v>
      </c>
      <c r="C6208" s="30">
        <f>VLOOKUP(B6208,'רביות שנתיות'!B:C,2)</f>
        <v>4.8</v>
      </c>
      <c r="D6208" s="29">
        <f t="shared" si="96"/>
        <v>1.283685010877722E-4</v>
      </c>
    </row>
    <row r="6209" spans="2:4" x14ac:dyDescent="0.25">
      <c r="B6209" s="1">
        <v>39080</v>
      </c>
      <c r="C6209" s="30">
        <f>VLOOKUP(B6209,'רביות שנתיות'!B:C,2)</f>
        <v>4.8</v>
      </c>
      <c r="D6209" s="29">
        <f t="shared" si="96"/>
        <v>1.283685010877722E-4</v>
      </c>
    </row>
    <row r="6210" spans="2:4" x14ac:dyDescent="0.25">
      <c r="B6210" s="1">
        <v>39081</v>
      </c>
      <c r="C6210" s="30">
        <f>VLOOKUP(B6210,'רביות שנתיות'!B:C,2)</f>
        <v>4.8</v>
      </c>
      <c r="D6210" s="29">
        <f t="shared" si="96"/>
        <v>1.283685010877722E-4</v>
      </c>
    </row>
    <row r="6211" spans="2:4" x14ac:dyDescent="0.25">
      <c r="B6211" s="1">
        <v>39082</v>
      </c>
      <c r="C6211" s="30">
        <f>VLOOKUP(B6211,'רביות שנתיות'!B:C,2)</f>
        <v>4.8</v>
      </c>
      <c r="D6211" s="29">
        <f t="shared" si="96"/>
        <v>1.283685010877722E-4</v>
      </c>
    </row>
    <row r="6212" spans="2:4" x14ac:dyDescent="0.25">
      <c r="B6212" s="1">
        <v>39083</v>
      </c>
      <c r="C6212" s="30">
        <f>VLOOKUP(B6212,'רביות שנתיות'!B:C,2)</f>
        <v>4.5999999999999996</v>
      </c>
      <c r="D6212" s="29">
        <f t="shared" si="96"/>
        <v>1.2313794537943679E-4</v>
      </c>
    </row>
    <row r="6213" spans="2:4" x14ac:dyDescent="0.25">
      <c r="B6213" s="1">
        <v>39084</v>
      </c>
      <c r="C6213" s="30">
        <f>VLOOKUP(B6213,'רביות שנתיות'!B:C,2)</f>
        <v>4.5999999999999996</v>
      </c>
      <c r="D6213" s="29">
        <f t="shared" ref="D6213:D6276" si="97">(1+C6213/100)^(1/365.25)-1</f>
        <v>1.2313794537943679E-4</v>
      </c>
    </row>
    <row r="6214" spans="2:4" x14ac:dyDescent="0.25">
      <c r="B6214" s="1">
        <v>39085</v>
      </c>
      <c r="C6214" s="30">
        <f>VLOOKUP(B6214,'רביות שנתיות'!B:C,2)</f>
        <v>4.5999999999999996</v>
      </c>
      <c r="D6214" s="29">
        <f t="shared" si="97"/>
        <v>1.2313794537943679E-4</v>
      </c>
    </row>
    <row r="6215" spans="2:4" x14ac:dyDescent="0.25">
      <c r="B6215" s="1">
        <v>39086</v>
      </c>
      <c r="C6215" s="30">
        <f>VLOOKUP(B6215,'רביות שנתיות'!B:C,2)</f>
        <v>4.5999999999999996</v>
      </c>
      <c r="D6215" s="29">
        <f t="shared" si="97"/>
        <v>1.2313794537943679E-4</v>
      </c>
    </row>
    <row r="6216" spans="2:4" x14ac:dyDescent="0.25">
      <c r="B6216" s="1">
        <v>39087</v>
      </c>
      <c r="C6216" s="30">
        <f>VLOOKUP(B6216,'רביות שנתיות'!B:C,2)</f>
        <v>4.5999999999999996</v>
      </c>
      <c r="D6216" s="29">
        <f t="shared" si="97"/>
        <v>1.2313794537943679E-4</v>
      </c>
    </row>
    <row r="6217" spans="2:4" x14ac:dyDescent="0.25">
      <c r="B6217" s="1">
        <v>39088</v>
      </c>
      <c r="C6217" s="30">
        <f>VLOOKUP(B6217,'רביות שנתיות'!B:C,2)</f>
        <v>4.5999999999999996</v>
      </c>
      <c r="D6217" s="29">
        <f t="shared" si="97"/>
        <v>1.2313794537943679E-4</v>
      </c>
    </row>
    <row r="6218" spans="2:4" x14ac:dyDescent="0.25">
      <c r="B6218" s="1">
        <v>39089</v>
      </c>
      <c r="C6218" s="30">
        <f>VLOOKUP(B6218,'רביות שנתיות'!B:C,2)</f>
        <v>4.5999999999999996</v>
      </c>
      <c r="D6218" s="29">
        <f t="shared" si="97"/>
        <v>1.2313794537943679E-4</v>
      </c>
    </row>
    <row r="6219" spans="2:4" x14ac:dyDescent="0.25">
      <c r="B6219" s="1">
        <v>39090</v>
      </c>
      <c r="C6219" s="30">
        <f>VLOOKUP(B6219,'רביות שנתיות'!B:C,2)</f>
        <v>4.5999999999999996</v>
      </c>
      <c r="D6219" s="29">
        <f t="shared" si="97"/>
        <v>1.2313794537943679E-4</v>
      </c>
    </row>
    <row r="6220" spans="2:4" x14ac:dyDescent="0.25">
      <c r="B6220" s="1">
        <v>39091</v>
      </c>
      <c r="C6220" s="30">
        <f>VLOOKUP(B6220,'רביות שנתיות'!B:C,2)</f>
        <v>4.5999999999999996</v>
      </c>
      <c r="D6220" s="29">
        <f t="shared" si="97"/>
        <v>1.2313794537943679E-4</v>
      </c>
    </row>
    <row r="6221" spans="2:4" x14ac:dyDescent="0.25">
      <c r="B6221" s="1">
        <v>39092</v>
      </c>
      <c r="C6221" s="30">
        <f>VLOOKUP(B6221,'רביות שנתיות'!B:C,2)</f>
        <v>4.5999999999999996</v>
      </c>
      <c r="D6221" s="29">
        <f t="shared" si="97"/>
        <v>1.2313794537943679E-4</v>
      </c>
    </row>
    <row r="6222" spans="2:4" x14ac:dyDescent="0.25">
      <c r="B6222" s="1">
        <v>39093</v>
      </c>
      <c r="C6222" s="30">
        <f>VLOOKUP(B6222,'רביות שנתיות'!B:C,2)</f>
        <v>4.5999999999999996</v>
      </c>
      <c r="D6222" s="29">
        <f t="shared" si="97"/>
        <v>1.2313794537943679E-4</v>
      </c>
    </row>
    <row r="6223" spans="2:4" x14ac:dyDescent="0.25">
      <c r="B6223" s="1">
        <v>39094</v>
      </c>
      <c r="C6223" s="30">
        <f>VLOOKUP(B6223,'רביות שנתיות'!B:C,2)</f>
        <v>4.5999999999999996</v>
      </c>
      <c r="D6223" s="29">
        <f t="shared" si="97"/>
        <v>1.2313794537943679E-4</v>
      </c>
    </row>
    <row r="6224" spans="2:4" x14ac:dyDescent="0.25">
      <c r="B6224" s="1">
        <v>39095</v>
      </c>
      <c r="C6224" s="30">
        <f>VLOOKUP(B6224,'רביות שנתיות'!B:C,2)</f>
        <v>4.5999999999999996</v>
      </c>
      <c r="D6224" s="29">
        <f t="shared" si="97"/>
        <v>1.2313794537943679E-4</v>
      </c>
    </row>
    <row r="6225" spans="2:4" x14ac:dyDescent="0.25">
      <c r="B6225" s="1">
        <v>39096</v>
      </c>
      <c r="C6225" s="30">
        <f>VLOOKUP(B6225,'רביות שנתיות'!B:C,2)</f>
        <v>4.5999999999999996</v>
      </c>
      <c r="D6225" s="29">
        <f t="shared" si="97"/>
        <v>1.2313794537943679E-4</v>
      </c>
    </row>
    <row r="6226" spans="2:4" x14ac:dyDescent="0.25">
      <c r="B6226" s="1">
        <v>39097</v>
      </c>
      <c r="C6226" s="30">
        <f>VLOOKUP(B6226,'רביות שנתיות'!B:C,2)</f>
        <v>4.5999999999999996</v>
      </c>
      <c r="D6226" s="29">
        <f t="shared" si="97"/>
        <v>1.2313794537943679E-4</v>
      </c>
    </row>
    <row r="6227" spans="2:4" x14ac:dyDescent="0.25">
      <c r="B6227" s="1">
        <v>39098</v>
      </c>
      <c r="C6227" s="30">
        <f>VLOOKUP(B6227,'רביות שנתיות'!B:C,2)</f>
        <v>4.5999999999999996</v>
      </c>
      <c r="D6227" s="29">
        <f t="shared" si="97"/>
        <v>1.2313794537943679E-4</v>
      </c>
    </row>
    <row r="6228" spans="2:4" x14ac:dyDescent="0.25">
      <c r="B6228" s="1">
        <v>39099</v>
      </c>
      <c r="C6228" s="30">
        <f>VLOOKUP(B6228,'רביות שנתיות'!B:C,2)</f>
        <v>4.5999999999999996</v>
      </c>
      <c r="D6228" s="29">
        <f t="shared" si="97"/>
        <v>1.2313794537943679E-4</v>
      </c>
    </row>
    <row r="6229" spans="2:4" x14ac:dyDescent="0.25">
      <c r="B6229" s="1">
        <v>39100</v>
      </c>
      <c r="C6229" s="30">
        <f>VLOOKUP(B6229,'רביות שנתיות'!B:C,2)</f>
        <v>4.5999999999999996</v>
      </c>
      <c r="D6229" s="29">
        <f t="shared" si="97"/>
        <v>1.2313794537943679E-4</v>
      </c>
    </row>
    <row r="6230" spans="2:4" x14ac:dyDescent="0.25">
      <c r="B6230" s="1">
        <v>39101</v>
      </c>
      <c r="C6230" s="30">
        <f>VLOOKUP(B6230,'רביות שנתיות'!B:C,2)</f>
        <v>4.5999999999999996</v>
      </c>
      <c r="D6230" s="29">
        <f t="shared" si="97"/>
        <v>1.2313794537943679E-4</v>
      </c>
    </row>
    <row r="6231" spans="2:4" x14ac:dyDescent="0.25">
      <c r="B6231" s="1">
        <v>39102</v>
      </c>
      <c r="C6231" s="30">
        <f>VLOOKUP(B6231,'רביות שנתיות'!B:C,2)</f>
        <v>4.5999999999999996</v>
      </c>
      <c r="D6231" s="29">
        <f t="shared" si="97"/>
        <v>1.2313794537943679E-4</v>
      </c>
    </row>
    <row r="6232" spans="2:4" x14ac:dyDescent="0.25">
      <c r="B6232" s="1">
        <v>39103</v>
      </c>
      <c r="C6232" s="30">
        <f>VLOOKUP(B6232,'רביות שנתיות'!B:C,2)</f>
        <v>4.5999999999999996</v>
      </c>
      <c r="D6232" s="29">
        <f t="shared" si="97"/>
        <v>1.2313794537943679E-4</v>
      </c>
    </row>
    <row r="6233" spans="2:4" x14ac:dyDescent="0.25">
      <c r="B6233" s="1">
        <v>39104</v>
      </c>
      <c r="C6233" s="30">
        <f>VLOOKUP(B6233,'רביות שנתיות'!B:C,2)</f>
        <v>4.5999999999999996</v>
      </c>
      <c r="D6233" s="29">
        <f t="shared" si="97"/>
        <v>1.2313794537943679E-4</v>
      </c>
    </row>
    <row r="6234" spans="2:4" x14ac:dyDescent="0.25">
      <c r="B6234" s="1">
        <v>39105</v>
      </c>
      <c r="C6234" s="30">
        <f>VLOOKUP(B6234,'רביות שנתיות'!B:C,2)</f>
        <v>4.5999999999999996</v>
      </c>
      <c r="D6234" s="29">
        <f t="shared" si="97"/>
        <v>1.2313794537943679E-4</v>
      </c>
    </row>
    <row r="6235" spans="2:4" x14ac:dyDescent="0.25">
      <c r="B6235" s="1">
        <v>39106</v>
      </c>
      <c r="C6235" s="30">
        <f>VLOOKUP(B6235,'רביות שנתיות'!B:C,2)</f>
        <v>4.5999999999999996</v>
      </c>
      <c r="D6235" s="29">
        <f t="shared" si="97"/>
        <v>1.2313794537943679E-4</v>
      </c>
    </row>
    <row r="6236" spans="2:4" x14ac:dyDescent="0.25">
      <c r="B6236" s="1">
        <v>39107</v>
      </c>
      <c r="C6236" s="30">
        <f>VLOOKUP(B6236,'רביות שנתיות'!B:C,2)</f>
        <v>4.5999999999999996</v>
      </c>
      <c r="D6236" s="29">
        <f t="shared" si="97"/>
        <v>1.2313794537943679E-4</v>
      </c>
    </row>
    <row r="6237" spans="2:4" x14ac:dyDescent="0.25">
      <c r="B6237" s="1">
        <v>39108</v>
      </c>
      <c r="C6237" s="30">
        <f>VLOOKUP(B6237,'רביות שנתיות'!B:C,2)</f>
        <v>4.5999999999999996</v>
      </c>
      <c r="D6237" s="29">
        <f t="shared" si="97"/>
        <v>1.2313794537943679E-4</v>
      </c>
    </row>
    <row r="6238" spans="2:4" x14ac:dyDescent="0.25">
      <c r="B6238" s="1">
        <v>39109</v>
      </c>
      <c r="C6238" s="30">
        <f>VLOOKUP(B6238,'רביות שנתיות'!B:C,2)</f>
        <v>4.5999999999999996</v>
      </c>
      <c r="D6238" s="29">
        <f t="shared" si="97"/>
        <v>1.2313794537943679E-4</v>
      </c>
    </row>
    <row r="6239" spans="2:4" x14ac:dyDescent="0.25">
      <c r="B6239" s="1">
        <v>39110</v>
      </c>
      <c r="C6239" s="30">
        <f>VLOOKUP(B6239,'רביות שנתיות'!B:C,2)</f>
        <v>4.5999999999999996</v>
      </c>
      <c r="D6239" s="29">
        <f t="shared" si="97"/>
        <v>1.2313794537943679E-4</v>
      </c>
    </row>
    <row r="6240" spans="2:4" x14ac:dyDescent="0.25">
      <c r="B6240" s="1">
        <v>39111</v>
      </c>
      <c r="C6240" s="30">
        <f>VLOOKUP(B6240,'רביות שנתיות'!B:C,2)</f>
        <v>4.5999999999999996</v>
      </c>
      <c r="D6240" s="29">
        <f t="shared" si="97"/>
        <v>1.2313794537943679E-4</v>
      </c>
    </row>
    <row r="6241" spans="2:4" x14ac:dyDescent="0.25">
      <c r="B6241" s="1">
        <v>39112</v>
      </c>
      <c r="C6241" s="30">
        <f>VLOOKUP(B6241,'רביות שנתיות'!B:C,2)</f>
        <v>4.5999999999999996</v>
      </c>
      <c r="D6241" s="29">
        <f t="shared" si="97"/>
        <v>1.2313794537943679E-4</v>
      </c>
    </row>
    <row r="6242" spans="2:4" x14ac:dyDescent="0.25">
      <c r="B6242" s="1">
        <v>39113</v>
      </c>
      <c r="C6242" s="30">
        <f>VLOOKUP(B6242,'רביות שנתיות'!B:C,2)</f>
        <v>4.5999999999999996</v>
      </c>
      <c r="D6242" s="29">
        <f t="shared" si="97"/>
        <v>1.2313794537943679E-4</v>
      </c>
    </row>
    <row r="6243" spans="2:4" x14ac:dyDescent="0.25">
      <c r="B6243" s="1">
        <v>39114</v>
      </c>
      <c r="C6243" s="30">
        <f>VLOOKUP(B6243,'רביות שנתיות'!B:C,2)</f>
        <v>4.5999999999999996</v>
      </c>
      <c r="D6243" s="29">
        <f t="shared" si="97"/>
        <v>1.2313794537943679E-4</v>
      </c>
    </row>
    <row r="6244" spans="2:4" x14ac:dyDescent="0.25">
      <c r="B6244" s="1">
        <v>39115</v>
      </c>
      <c r="C6244" s="30">
        <f>VLOOKUP(B6244,'רביות שנתיות'!B:C,2)</f>
        <v>4.5999999999999996</v>
      </c>
      <c r="D6244" s="29">
        <f t="shared" si="97"/>
        <v>1.2313794537943679E-4</v>
      </c>
    </row>
    <row r="6245" spans="2:4" x14ac:dyDescent="0.25">
      <c r="B6245" s="1">
        <v>39116</v>
      </c>
      <c r="C6245" s="30">
        <f>VLOOKUP(B6245,'רביות שנתיות'!B:C,2)</f>
        <v>4.5999999999999996</v>
      </c>
      <c r="D6245" s="29">
        <f t="shared" si="97"/>
        <v>1.2313794537943679E-4</v>
      </c>
    </row>
    <row r="6246" spans="2:4" x14ac:dyDescent="0.25">
      <c r="B6246" s="1">
        <v>39117</v>
      </c>
      <c r="C6246" s="30">
        <f>VLOOKUP(B6246,'רביות שנתיות'!B:C,2)</f>
        <v>4.5999999999999996</v>
      </c>
      <c r="D6246" s="29">
        <f t="shared" si="97"/>
        <v>1.2313794537943679E-4</v>
      </c>
    </row>
    <row r="6247" spans="2:4" x14ac:dyDescent="0.25">
      <c r="B6247" s="1">
        <v>39118</v>
      </c>
      <c r="C6247" s="30">
        <f>VLOOKUP(B6247,'רביות שנתיות'!B:C,2)</f>
        <v>4.5999999999999996</v>
      </c>
      <c r="D6247" s="29">
        <f t="shared" si="97"/>
        <v>1.2313794537943679E-4</v>
      </c>
    </row>
    <row r="6248" spans="2:4" x14ac:dyDescent="0.25">
      <c r="B6248" s="1">
        <v>39119</v>
      </c>
      <c r="C6248" s="30">
        <f>VLOOKUP(B6248,'רביות שנתיות'!B:C,2)</f>
        <v>4.5999999999999996</v>
      </c>
      <c r="D6248" s="29">
        <f t="shared" si="97"/>
        <v>1.2313794537943679E-4</v>
      </c>
    </row>
    <row r="6249" spans="2:4" x14ac:dyDescent="0.25">
      <c r="B6249" s="1">
        <v>39120</v>
      </c>
      <c r="C6249" s="30">
        <f>VLOOKUP(B6249,'רביות שנתיות'!B:C,2)</f>
        <v>4.5999999999999996</v>
      </c>
      <c r="D6249" s="29">
        <f t="shared" si="97"/>
        <v>1.2313794537943679E-4</v>
      </c>
    </row>
    <row r="6250" spans="2:4" x14ac:dyDescent="0.25">
      <c r="B6250" s="1">
        <v>39121</v>
      </c>
      <c r="C6250" s="30">
        <f>VLOOKUP(B6250,'רביות שנתיות'!B:C,2)</f>
        <v>4.5999999999999996</v>
      </c>
      <c r="D6250" s="29">
        <f t="shared" si="97"/>
        <v>1.2313794537943679E-4</v>
      </c>
    </row>
    <row r="6251" spans="2:4" x14ac:dyDescent="0.25">
      <c r="B6251" s="1">
        <v>39122</v>
      </c>
      <c r="C6251" s="30">
        <f>VLOOKUP(B6251,'רביות שנתיות'!B:C,2)</f>
        <v>4.5999999999999996</v>
      </c>
      <c r="D6251" s="29">
        <f t="shared" si="97"/>
        <v>1.2313794537943679E-4</v>
      </c>
    </row>
    <row r="6252" spans="2:4" x14ac:dyDescent="0.25">
      <c r="B6252" s="1">
        <v>39123</v>
      </c>
      <c r="C6252" s="30">
        <f>VLOOKUP(B6252,'רביות שנתיות'!B:C,2)</f>
        <v>4.5999999999999996</v>
      </c>
      <c r="D6252" s="29">
        <f t="shared" si="97"/>
        <v>1.2313794537943679E-4</v>
      </c>
    </row>
    <row r="6253" spans="2:4" x14ac:dyDescent="0.25">
      <c r="B6253" s="1">
        <v>39124</v>
      </c>
      <c r="C6253" s="30">
        <f>VLOOKUP(B6253,'רביות שנתיות'!B:C,2)</f>
        <v>4.5999999999999996</v>
      </c>
      <c r="D6253" s="29">
        <f t="shared" si="97"/>
        <v>1.2313794537943679E-4</v>
      </c>
    </row>
    <row r="6254" spans="2:4" x14ac:dyDescent="0.25">
      <c r="B6254" s="1">
        <v>39125</v>
      </c>
      <c r="C6254" s="30">
        <f>VLOOKUP(B6254,'רביות שנתיות'!B:C,2)</f>
        <v>4.5999999999999996</v>
      </c>
      <c r="D6254" s="29">
        <f t="shared" si="97"/>
        <v>1.2313794537943679E-4</v>
      </c>
    </row>
    <row r="6255" spans="2:4" x14ac:dyDescent="0.25">
      <c r="B6255" s="1">
        <v>39126</v>
      </c>
      <c r="C6255" s="30">
        <f>VLOOKUP(B6255,'רביות שנתיות'!B:C,2)</f>
        <v>4.5999999999999996</v>
      </c>
      <c r="D6255" s="29">
        <f t="shared" si="97"/>
        <v>1.2313794537943679E-4</v>
      </c>
    </row>
    <row r="6256" spans="2:4" x14ac:dyDescent="0.25">
      <c r="B6256" s="1">
        <v>39127</v>
      </c>
      <c r="C6256" s="30">
        <f>VLOOKUP(B6256,'רביות שנתיות'!B:C,2)</f>
        <v>4.5999999999999996</v>
      </c>
      <c r="D6256" s="29">
        <f t="shared" si="97"/>
        <v>1.2313794537943679E-4</v>
      </c>
    </row>
    <row r="6257" spans="2:4" x14ac:dyDescent="0.25">
      <c r="B6257" s="1">
        <v>39128</v>
      </c>
      <c r="C6257" s="30">
        <f>VLOOKUP(B6257,'רביות שנתיות'!B:C,2)</f>
        <v>4.5999999999999996</v>
      </c>
      <c r="D6257" s="29">
        <f t="shared" si="97"/>
        <v>1.2313794537943679E-4</v>
      </c>
    </row>
    <row r="6258" spans="2:4" x14ac:dyDescent="0.25">
      <c r="B6258" s="1">
        <v>39129</v>
      </c>
      <c r="C6258" s="30">
        <f>VLOOKUP(B6258,'רביות שנתיות'!B:C,2)</f>
        <v>4.5999999999999996</v>
      </c>
      <c r="D6258" s="29">
        <f t="shared" si="97"/>
        <v>1.2313794537943679E-4</v>
      </c>
    </row>
    <row r="6259" spans="2:4" x14ac:dyDescent="0.25">
      <c r="B6259" s="1">
        <v>39130</v>
      </c>
      <c r="C6259" s="30">
        <f>VLOOKUP(B6259,'רביות שנתיות'!B:C,2)</f>
        <v>4.5999999999999996</v>
      </c>
      <c r="D6259" s="29">
        <f t="shared" si="97"/>
        <v>1.2313794537943679E-4</v>
      </c>
    </row>
    <row r="6260" spans="2:4" x14ac:dyDescent="0.25">
      <c r="B6260" s="1">
        <v>39131</v>
      </c>
      <c r="C6260" s="30">
        <f>VLOOKUP(B6260,'רביות שנתיות'!B:C,2)</f>
        <v>4.5999999999999996</v>
      </c>
      <c r="D6260" s="29">
        <f t="shared" si="97"/>
        <v>1.2313794537943679E-4</v>
      </c>
    </row>
    <row r="6261" spans="2:4" x14ac:dyDescent="0.25">
      <c r="B6261" s="1">
        <v>39132</v>
      </c>
      <c r="C6261" s="30">
        <f>VLOOKUP(B6261,'רביות שנתיות'!B:C,2)</f>
        <v>4.5999999999999996</v>
      </c>
      <c r="D6261" s="29">
        <f t="shared" si="97"/>
        <v>1.2313794537943679E-4</v>
      </c>
    </row>
    <row r="6262" spans="2:4" x14ac:dyDescent="0.25">
      <c r="B6262" s="1">
        <v>39133</v>
      </c>
      <c r="C6262" s="30">
        <f>VLOOKUP(B6262,'רביות שנתיות'!B:C,2)</f>
        <v>4.5999999999999996</v>
      </c>
      <c r="D6262" s="29">
        <f t="shared" si="97"/>
        <v>1.2313794537943679E-4</v>
      </c>
    </row>
    <row r="6263" spans="2:4" x14ac:dyDescent="0.25">
      <c r="B6263" s="1">
        <v>39134</v>
      </c>
      <c r="C6263" s="30">
        <f>VLOOKUP(B6263,'רביות שנתיות'!B:C,2)</f>
        <v>4.5999999999999996</v>
      </c>
      <c r="D6263" s="29">
        <f t="shared" si="97"/>
        <v>1.2313794537943679E-4</v>
      </c>
    </row>
    <row r="6264" spans="2:4" x14ac:dyDescent="0.25">
      <c r="B6264" s="1">
        <v>39135</v>
      </c>
      <c r="C6264" s="30">
        <f>VLOOKUP(B6264,'רביות שנתיות'!B:C,2)</f>
        <v>4.5999999999999996</v>
      </c>
      <c r="D6264" s="29">
        <f t="shared" si="97"/>
        <v>1.2313794537943679E-4</v>
      </c>
    </row>
    <row r="6265" spans="2:4" x14ac:dyDescent="0.25">
      <c r="B6265" s="1">
        <v>39136</v>
      </c>
      <c r="C6265" s="30">
        <f>VLOOKUP(B6265,'רביות שנתיות'!B:C,2)</f>
        <v>4.5999999999999996</v>
      </c>
      <c r="D6265" s="29">
        <f t="shared" si="97"/>
        <v>1.2313794537943679E-4</v>
      </c>
    </row>
    <row r="6266" spans="2:4" x14ac:dyDescent="0.25">
      <c r="B6266" s="1">
        <v>39137</v>
      </c>
      <c r="C6266" s="30">
        <f>VLOOKUP(B6266,'רביות שנתיות'!B:C,2)</f>
        <v>4.5999999999999996</v>
      </c>
      <c r="D6266" s="29">
        <f t="shared" si="97"/>
        <v>1.2313794537943679E-4</v>
      </c>
    </row>
    <row r="6267" spans="2:4" x14ac:dyDescent="0.25">
      <c r="B6267" s="1">
        <v>39138</v>
      </c>
      <c r="C6267" s="30">
        <f>VLOOKUP(B6267,'רביות שנתיות'!B:C,2)</f>
        <v>4.5999999999999996</v>
      </c>
      <c r="D6267" s="29">
        <f t="shared" si="97"/>
        <v>1.2313794537943679E-4</v>
      </c>
    </row>
    <row r="6268" spans="2:4" x14ac:dyDescent="0.25">
      <c r="B6268" s="1">
        <v>39139</v>
      </c>
      <c r="C6268" s="30">
        <f>VLOOKUP(B6268,'רביות שנתיות'!B:C,2)</f>
        <v>4.5999999999999996</v>
      </c>
      <c r="D6268" s="29">
        <f t="shared" si="97"/>
        <v>1.2313794537943679E-4</v>
      </c>
    </row>
    <row r="6269" spans="2:4" x14ac:dyDescent="0.25">
      <c r="B6269" s="1">
        <v>39140</v>
      </c>
      <c r="C6269" s="30">
        <f>VLOOKUP(B6269,'רביות שנתיות'!B:C,2)</f>
        <v>4.5999999999999996</v>
      </c>
      <c r="D6269" s="29">
        <f t="shared" si="97"/>
        <v>1.2313794537943679E-4</v>
      </c>
    </row>
    <row r="6270" spans="2:4" x14ac:dyDescent="0.25">
      <c r="B6270" s="1">
        <v>39141</v>
      </c>
      <c r="C6270" s="30">
        <f>VLOOKUP(B6270,'רביות שנתיות'!B:C,2)</f>
        <v>4.5999999999999996</v>
      </c>
      <c r="D6270" s="29">
        <f t="shared" si="97"/>
        <v>1.2313794537943679E-4</v>
      </c>
    </row>
    <row r="6271" spans="2:4" x14ac:dyDescent="0.25">
      <c r="B6271" s="1">
        <v>39142</v>
      </c>
      <c r="C6271" s="30">
        <f>VLOOKUP(B6271,'רביות שנתיות'!B:C,2)</f>
        <v>4.5999999999999996</v>
      </c>
      <c r="D6271" s="29">
        <f t="shared" si="97"/>
        <v>1.2313794537943679E-4</v>
      </c>
    </row>
    <row r="6272" spans="2:4" x14ac:dyDescent="0.25">
      <c r="B6272" s="1">
        <v>39143</v>
      </c>
      <c r="C6272" s="30">
        <f>VLOOKUP(B6272,'רביות שנתיות'!B:C,2)</f>
        <v>4.5999999999999996</v>
      </c>
      <c r="D6272" s="29">
        <f t="shared" si="97"/>
        <v>1.2313794537943679E-4</v>
      </c>
    </row>
    <row r="6273" spans="2:4" x14ac:dyDescent="0.25">
      <c r="B6273" s="1">
        <v>39144</v>
      </c>
      <c r="C6273" s="30">
        <f>VLOOKUP(B6273,'רביות שנתיות'!B:C,2)</f>
        <v>4.5999999999999996</v>
      </c>
      <c r="D6273" s="29">
        <f t="shared" si="97"/>
        <v>1.2313794537943679E-4</v>
      </c>
    </row>
    <row r="6274" spans="2:4" x14ac:dyDescent="0.25">
      <c r="B6274" s="1">
        <v>39145</v>
      </c>
      <c r="C6274" s="30">
        <f>VLOOKUP(B6274,'רביות שנתיות'!B:C,2)</f>
        <v>4.5999999999999996</v>
      </c>
      <c r="D6274" s="29">
        <f t="shared" si="97"/>
        <v>1.2313794537943679E-4</v>
      </c>
    </row>
    <row r="6275" spans="2:4" x14ac:dyDescent="0.25">
      <c r="B6275" s="1">
        <v>39146</v>
      </c>
      <c r="C6275" s="30">
        <f>VLOOKUP(B6275,'רביות שנתיות'!B:C,2)</f>
        <v>4.5999999999999996</v>
      </c>
      <c r="D6275" s="29">
        <f t="shared" si="97"/>
        <v>1.2313794537943679E-4</v>
      </c>
    </row>
    <row r="6276" spans="2:4" x14ac:dyDescent="0.25">
      <c r="B6276" s="1">
        <v>39147</v>
      </c>
      <c r="C6276" s="30">
        <f>VLOOKUP(B6276,'רביות שנתיות'!B:C,2)</f>
        <v>4.5999999999999996</v>
      </c>
      <c r="D6276" s="29">
        <f t="shared" si="97"/>
        <v>1.2313794537943679E-4</v>
      </c>
    </row>
    <row r="6277" spans="2:4" x14ac:dyDescent="0.25">
      <c r="B6277" s="1">
        <v>39148</v>
      </c>
      <c r="C6277" s="30">
        <f>VLOOKUP(B6277,'רביות שנתיות'!B:C,2)</f>
        <v>4.5999999999999996</v>
      </c>
      <c r="D6277" s="29">
        <f t="shared" ref="D6277:D6340" si="98">(1+C6277/100)^(1/365.25)-1</f>
        <v>1.2313794537943679E-4</v>
      </c>
    </row>
    <row r="6278" spans="2:4" x14ac:dyDescent="0.25">
      <c r="B6278" s="1">
        <v>39149</v>
      </c>
      <c r="C6278" s="30">
        <f>VLOOKUP(B6278,'רביות שנתיות'!B:C,2)</f>
        <v>4.5999999999999996</v>
      </c>
      <c r="D6278" s="29">
        <f t="shared" si="98"/>
        <v>1.2313794537943679E-4</v>
      </c>
    </row>
    <row r="6279" spans="2:4" x14ac:dyDescent="0.25">
      <c r="B6279" s="1">
        <v>39150</v>
      </c>
      <c r="C6279" s="30">
        <f>VLOOKUP(B6279,'רביות שנתיות'!B:C,2)</f>
        <v>4.5999999999999996</v>
      </c>
      <c r="D6279" s="29">
        <f t="shared" si="98"/>
        <v>1.2313794537943679E-4</v>
      </c>
    </row>
    <row r="6280" spans="2:4" x14ac:dyDescent="0.25">
      <c r="B6280" s="1">
        <v>39151</v>
      </c>
      <c r="C6280" s="30">
        <f>VLOOKUP(B6280,'רביות שנתיות'!B:C,2)</f>
        <v>4.5999999999999996</v>
      </c>
      <c r="D6280" s="29">
        <f t="shared" si="98"/>
        <v>1.2313794537943679E-4</v>
      </c>
    </row>
    <row r="6281" spans="2:4" x14ac:dyDescent="0.25">
      <c r="B6281" s="1">
        <v>39152</v>
      </c>
      <c r="C6281" s="30">
        <f>VLOOKUP(B6281,'רביות שנתיות'!B:C,2)</f>
        <v>4.5999999999999996</v>
      </c>
      <c r="D6281" s="29">
        <f t="shared" si="98"/>
        <v>1.2313794537943679E-4</v>
      </c>
    </row>
    <row r="6282" spans="2:4" x14ac:dyDescent="0.25">
      <c r="B6282" s="1">
        <v>39153</v>
      </c>
      <c r="C6282" s="30">
        <f>VLOOKUP(B6282,'רביות שנתיות'!B:C,2)</f>
        <v>4.5999999999999996</v>
      </c>
      <c r="D6282" s="29">
        <f t="shared" si="98"/>
        <v>1.2313794537943679E-4</v>
      </c>
    </row>
    <row r="6283" spans="2:4" x14ac:dyDescent="0.25">
      <c r="B6283" s="1">
        <v>39154</v>
      </c>
      <c r="C6283" s="30">
        <f>VLOOKUP(B6283,'רביות שנתיות'!B:C,2)</f>
        <v>4.5999999999999996</v>
      </c>
      <c r="D6283" s="29">
        <f t="shared" si="98"/>
        <v>1.2313794537943679E-4</v>
      </c>
    </row>
    <row r="6284" spans="2:4" x14ac:dyDescent="0.25">
      <c r="B6284" s="1">
        <v>39155</v>
      </c>
      <c r="C6284" s="30">
        <f>VLOOKUP(B6284,'רביות שנתיות'!B:C,2)</f>
        <v>4.5999999999999996</v>
      </c>
      <c r="D6284" s="29">
        <f t="shared" si="98"/>
        <v>1.2313794537943679E-4</v>
      </c>
    </row>
    <row r="6285" spans="2:4" x14ac:dyDescent="0.25">
      <c r="B6285" s="1">
        <v>39156</v>
      </c>
      <c r="C6285" s="30">
        <f>VLOOKUP(B6285,'רביות שנתיות'!B:C,2)</f>
        <v>4.5999999999999996</v>
      </c>
      <c r="D6285" s="29">
        <f t="shared" si="98"/>
        <v>1.2313794537943679E-4</v>
      </c>
    </row>
    <row r="6286" spans="2:4" x14ac:dyDescent="0.25">
      <c r="B6286" s="1">
        <v>39157</v>
      </c>
      <c r="C6286" s="30">
        <f>VLOOKUP(B6286,'רביות שנתיות'!B:C,2)</f>
        <v>4.5999999999999996</v>
      </c>
      <c r="D6286" s="29">
        <f t="shared" si="98"/>
        <v>1.2313794537943679E-4</v>
      </c>
    </row>
    <row r="6287" spans="2:4" x14ac:dyDescent="0.25">
      <c r="B6287" s="1">
        <v>39158</v>
      </c>
      <c r="C6287" s="30">
        <f>VLOOKUP(B6287,'רביות שנתיות'!B:C,2)</f>
        <v>4.5999999999999996</v>
      </c>
      <c r="D6287" s="29">
        <f t="shared" si="98"/>
        <v>1.2313794537943679E-4</v>
      </c>
    </row>
    <row r="6288" spans="2:4" x14ac:dyDescent="0.25">
      <c r="B6288" s="1">
        <v>39159</v>
      </c>
      <c r="C6288" s="30">
        <f>VLOOKUP(B6288,'רביות שנתיות'!B:C,2)</f>
        <v>4.5999999999999996</v>
      </c>
      <c r="D6288" s="29">
        <f t="shared" si="98"/>
        <v>1.2313794537943679E-4</v>
      </c>
    </row>
    <row r="6289" spans="2:4" x14ac:dyDescent="0.25">
      <c r="B6289" s="1">
        <v>39160</v>
      </c>
      <c r="C6289" s="30">
        <f>VLOOKUP(B6289,'רביות שנתיות'!B:C,2)</f>
        <v>4.5999999999999996</v>
      </c>
      <c r="D6289" s="29">
        <f t="shared" si="98"/>
        <v>1.2313794537943679E-4</v>
      </c>
    </row>
    <row r="6290" spans="2:4" x14ac:dyDescent="0.25">
      <c r="B6290" s="1">
        <v>39161</v>
      </c>
      <c r="C6290" s="30">
        <f>VLOOKUP(B6290,'רביות שנתיות'!B:C,2)</f>
        <v>4.5999999999999996</v>
      </c>
      <c r="D6290" s="29">
        <f t="shared" si="98"/>
        <v>1.2313794537943679E-4</v>
      </c>
    </row>
    <row r="6291" spans="2:4" x14ac:dyDescent="0.25">
      <c r="B6291" s="1">
        <v>39162</v>
      </c>
      <c r="C6291" s="30">
        <f>VLOOKUP(B6291,'רביות שנתיות'!B:C,2)</f>
        <v>4.5999999999999996</v>
      </c>
      <c r="D6291" s="29">
        <f t="shared" si="98"/>
        <v>1.2313794537943679E-4</v>
      </c>
    </row>
    <row r="6292" spans="2:4" x14ac:dyDescent="0.25">
      <c r="B6292" s="1">
        <v>39163</v>
      </c>
      <c r="C6292" s="30">
        <f>VLOOKUP(B6292,'רביות שנתיות'!B:C,2)</f>
        <v>4.5999999999999996</v>
      </c>
      <c r="D6292" s="29">
        <f t="shared" si="98"/>
        <v>1.2313794537943679E-4</v>
      </c>
    </row>
    <row r="6293" spans="2:4" x14ac:dyDescent="0.25">
      <c r="B6293" s="1">
        <v>39164</v>
      </c>
      <c r="C6293" s="30">
        <f>VLOOKUP(B6293,'רביות שנתיות'!B:C,2)</f>
        <v>4.5999999999999996</v>
      </c>
      <c r="D6293" s="29">
        <f t="shared" si="98"/>
        <v>1.2313794537943679E-4</v>
      </c>
    </row>
    <row r="6294" spans="2:4" x14ac:dyDescent="0.25">
      <c r="B6294" s="1">
        <v>39165</v>
      </c>
      <c r="C6294" s="30">
        <f>VLOOKUP(B6294,'רביות שנתיות'!B:C,2)</f>
        <v>4.5999999999999996</v>
      </c>
      <c r="D6294" s="29">
        <f t="shared" si="98"/>
        <v>1.2313794537943679E-4</v>
      </c>
    </row>
    <row r="6295" spans="2:4" x14ac:dyDescent="0.25">
      <c r="B6295" s="1">
        <v>39166</v>
      </c>
      <c r="C6295" s="30">
        <f>VLOOKUP(B6295,'רביות שנתיות'!B:C,2)</f>
        <v>4.5999999999999996</v>
      </c>
      <c r="D6295" s="29">
        <f t="shared" si="98"/>
        <v>1.2313794537943679E-4</v>
      </c>
    </row>
    <row r="6296" spans="2:4" x14ac:dyDescent="0.25">
      <c r="B6296" s="1">
        <v>39167</v>
      </c>
      <c r="C6296" s="30">
        <f>VLOOKUP(B6296,'רביות שנתיות'!B:C,2)</f>
        <v>4.5999999999999996</v>
      </c>
      <c r="D6296" s="29">
        <f t="shared" si="98"/>
        <v>1.2313794537943679E-4</v>
      </c>
    </row>
    <row r="6297" spans="2:4" x14ac:dyDescent="0.25">
      <c r="B6297" s="1">
        <v>39168</v>
      </c>
      <c r="C6297" s="30">
        <f>VLOOKUP(B6297,'רביות שנתיות'!B:C,2)</f>
        <v>4.5999999999999996</v>
      </c>
      <c r="D6297" s="29">
        <f t="shared" si="98"/>
        <v>1.2313794537943679E-4</v>
      </c>
    </row>
    <row r="6298" spans="2:4" x14ac:dyDescent="0.25">
      <c r="B6298" s="1">
        <v>39169</v>
      </c>
      <c r="C6298" s="30">
        <f>VLOOKUP(B6298,'רביות שנתיות'!B:C,2)</f>
        <v>4.5999999999999996</v>
      </c>
      <c r="D6298" s="29">
        <f t="shared" si="98"/>
        <v>1.2313794537943679E-4</v>
      </c>
    </row>
    <row r="6299" spans="2:4" x14ac:dyDescent="0.25">
      <c r="B6299" s="1">
        <v>39170</v>
      </c>
      <c r="C6299" s="30">
        <f>VLOOKUP(B6299,'רביות שנתיות'!B:C,2)</f>
        <v>4.5999999999999996</v>
      </c>
      <c r="D6299" s="29">
        <f t="shared" si="98"/>
        <v>1.2313794537943679E-4</v>
      </c>
    </row>
    <row r="6300" spans="2:4" x14ac:dyDescent="0.25">
      <c r="B6300" s="1">
        <v>39171</v>
      </c>
      <c r="C6300" s="30">
        <f>VLOOKUP(B6300,'רביות שנתיות'!B:C,2)</f>
        <v>4.5999999999999996</v>
      </c>
      <c r="D6300" s="29">
        <f t="shared" si="98"/>
        <v>1.2313794537943679E-4</v>
      </c>
    </row>
    <row r="6301" spans="2:4" x14ac:dyDescent="0.25">
      <c r="B6301" s="1">
        <v>39172</v>
      </c>
      <c r="C6301" s="30">
        <f>VLOOKUP(B6301,'רביות שנתיות'!B:C,2)</f>
        <v>4.5999999999999996</v>
      </c>
      <c r="D6301" s="29">
        <f t="shared" si="98"/>
        <v>1.2313794537943679E-4</v>
      </c>
    </row>
    <row r="6302" spans="2:4" x14ac:dyDescent="0.25">
      <c r="B6302" s="1">
        <v>39173</v>
      </c>
      <c r="C6302" s="30">
        <f>VLOOKUP(B6302,'רביות שנתיות'!B:C,2)</f>
        <v>4</v>
      </c>
      <c r="D6302" s="29">
        <f t="shared" si="98"/>
        <v>1.0738622586670132E-4</v>
      </c>
    </row>
    <row r="6303" spans="2:4" x14ac:dyDescent="0.25">
      <c r="B6303" s="1">
        <v>39174</v>
      </c>
      <c r="C6303" s="30">
        <f>VLOOKUP(B6303,'רביות שנתיות'!B:C,2)</f>
        <v>4</v>
      </c>
      <c r="D6303" s="29">
        <f t="shared" si="98"/>
        <v>1.0738622586670132E-4</v>
      </c>
    </row>
    <row r="6304" spans="2:4" x14ac:dyDescent="0.25">
      <c r="B6304" s="1">
        <v>39175</v>
      </c>
      <c r="C6304" s="30">
        <f>VLOOKUP(B6304,'רביות שנתיות'!B:C,2)</f>
        <v>4</v>
      </c>
      <c r="D6304" s="29">
        <f t="shared" si="98"/>
        <v>1.0738622586670132E-4</v>
      </c>
    </row>
    <row r="6305" spans="2:4" x14ac:dyDescent="0.25">
      <c r="B6305" s="1">
        <v>39176</v>
      </c>
      <c r="C6305" s="30">
        <f>VLOOKUP(B6305,'רביות שנתיות'!B:C,2)</f>
        <v>4</v>
      </c>
      <c r="D6305" s="29">
        <f t="shared" si="98"/>
        <v>1.0738622586670132E-4</v>
      </c>
    </row>
    <row r="6306" spans="2:4" x14ac:dyDescent="0.25">
      <c r="B6306" s="1">
        <v>39177</v>
      </c>
      <c r="C6306" s="30">
        <f>VLOOKUP(B6306,'רביות שנתיות'!B:C,2)</f>
        <v>4</v>
      </c>
      <c r="D6306" s="29">
        <f t="shared" si="98"/>
        <v>1.0738622586670132E-4</v>
      </c>
    </row>
    <row r="6307" spans="2:4" x14ac:dyDescent="0.25">
      <c r="B6307" s="1">
        <v>39178</v>
      </c>
      <c r="C6307" s="30">
        <f>VLOOKUP(B6307,'רביות שנתיות'!B:C,2)</f>
        <v>4</v>
      </c>
      <c r="D6307" s="29">
        <f t="shared" si="98"/>
        <v>1.0738622586670132E-4</v>
      </c>
    </row>
    <row r="6308" spans="2:4" x14ac:dyDescent="0.25">
      <c r="B6308" s="1">
        <v>39179</v>
      </c>
      <c r="C6308" s="30">
        <f>VLOOKUP(B6308,'רביות שנתיות'!B:C,2)</f>
        <v>4</v>
      </c>
      <c r="D6308" s="29">
        <f t="shared" si="98"/>
        <v>1.0738622586670132E-4</v>
      </c>
    </row>
    <row r="6309" spans="2:4" x14ac:dyDescent="0.25">
      <c r="B6309" s="1">
        <v>39180</v>
      </c>
      <c r="C6309" s="30">
        <f>VLOOKUP(B6309,'רביות שנתיות'!B:C,2)</f>
        <v>4</v>
      </c>
      <c r="D6309" s="29">
        <f t="shared" si="98"/>
        <v>1.0738622586670132E-4</v>
      </c>
    </row>
    <row r="6310" spans="2:4" x14ac:dyDescent="0.25">
      <c r="B6310" s="1">
        <v>39181</v>
      </c>
      <c r="C6310" s="30">
        <f>VLOOKUP(B6310,'רביות שנתיות'!B:C,2)</f>
        <v>4</v>
      </c>
      <c r="D6310" s="29">
        <f t="shared" si="98"/>
        <v>1.0738622586670132E-4</v>
      </c>
    </row>
    <row r="6311" spans="2:4" x14ac:dyDescent="0.25">
      <c r="B6311" s="1">
        <v>39182</v>
      </c>
      <c r="C6311" s="30">
        <f>VLOOKUP(B6311,'רביות שנתיות'!B:C,2)</f>
        <v>4</v>
      </c>
      <c r="D6311" s="29">
        <f t="shared" si="98"/>
        <v>1.0738622586670132E-4</v>
      </c>
    </row>
    <row r="6312" spans="2:4" x14ac:dyDescent="0.25">
      <c r="B6312" s="1">
        <v>39183</v>
      </c>
      <c r="C6312" s="30">
        <f>VLOOKUP(B6312,'רביות שנתיות'!B:C,2)</f>
        <v>4</v>
      </c>
      <c r="D6312" s="29">
        <f t="shared" si="98"/>
        <v>1.0738622586670132E-4</v>
      </c>
    </row>
    <row r="6313" spans="2:4" x14ac:dyDescent="0.25">
      <c r="B6313" s="1">
        <v>39184</v>
      </c>
      <c r="C6313" s="30">
        <f>VLOOKUP(B6313,'רביות שנתיות'!B:C,2)</f>
        <v>4</v>
      </c>
      <c r="D6313" s="29">
        <f t="shared" si="98"/>
        <v>1.0738622586670132E-4</v>
      </c>
    </row>
    <row r="6314" spans="2:4" x14ac:dyDescent="0.25">
      <c r="B6314" s="1">
        <v>39185</v>
      </c>
      <c r="C6314" s="30">
        <f>VLOOKUP(B6314,'רביות שנתיות'!B:C,2)</f>
        <v>4</v>
      </c>
      <c r="D6314" s="29">
        <f t="shared" si="98"/>
        <v>1.0738622586670132E-4</v>
      </c>
    </row>
    <row r="6315" spans="2:4" x14ac:dyDescent="0.25">
      <c r="B6315" s="1">
        <v>39186</v>
      </c>
      <c r="C6315" s="30">
        <f>VLOOKUP(B6315,'רביות שנתיות'!B:C,2)</f>
        <v>4</v>
      </c>
      <c r="D6315" s="29">
        <f t="shared" si="98"/>
        <v>1.0738622586670132E-4</v>
      </c>
    </row>
    <row r="6316" spans="2:4" x14ac:dyDescent="0.25">
      <c r="B6316" s="1">
        <v>39187</v>
      </c>
      <c r="C6316" s="30">
        <f>VLOOKUP(B6316,'רביות שנתיות'!B:C,2)</f>
        <v>4</v>
      </c>
      <c r="D6316" s="29">
        <f t="shared" si="98"/>
        <v>1.0738622586670132E-4</v>
      </c>
    </row>
    <row r="6317" spans="2:4" x14ac:dyDescent="0.25">
      <c r="B6317" s="1">
        <v>39188</v>
      </c>
      <c r="C6317" s="30">
        <f>VLOOKUP(B6317,'רביות שנתיות'!B:C,2)</f>
        <v>4</v>
      </c>
      <c r="D6317" s="29">
        <f t="shared" si="98"/>
        <v>1.0738622586670132E-4</v>
      </c>
    </row>
    <row r="6318" spans="2:4" x14ac:dyDescent="0.25">
      <c r="B6318" s="1">
        <v>39189</v>
      </c>
      <c r="C6318" s="30">
        <f>VLOOKUP(B6318,'רביות שנתיות'!B:C,2)</f>
        <v>4</v>
      </c>
      <c r="D6318" s="29">
        <f t="shared" si="98"/>
        <v>1.0738622586670132E-4</v>
      </c>
    </row>
    <row r="6319" spans="2:4" x14ac:dyDescent="0.25">
      <c r="B6319" s="1">
        <v>39190</v>
      </c>
      <c r="C6319" s="30">
        <f>VLOOKUP(B6319,'רביות שנתיות'!B:C,2)</f>
        <v>4</v>
      </c>
      <c r="D6319" s="29">
        <f t="shared" si="98"/>
        <v>1.0738622586670132E-4</v>
      </c>
    </row>
    <row r="6320" spans="2:4" x14ac:dyDescent="0.25">
      <c r="B6320" s="1">
        <v>39191</v>
      </c>
      <c r="C6320" s="30">
        <f>VLOOKUP(B6320,'רביות שנתיות'!B:C,2)</f>
        <v>4</v>
      </c>
      <c r="D6320" s="29">
        <f t="shared" si="98"/>
        <v>1.0738622586670132E-4</v>
      </c>
    </row>
    <row r="6321" spans="2:4" x14ac:dyDescent="0.25">
      <c r="B6321" s="1">
        <v>39192</v>
      </c>
      <c r="C6321" s="30">
        <f>VLOOKUP(B6321,'רביות שנתיות'!B:C,2)</f>
        <v>4</v>
      </c>
      <c r="D6321" s="29">
        <f t="shared" si="98"/>
        <v>1.0738622586670132E-4</v>
      </c>
    </row>
    <row r="6322" spans="2:4" x14ac:dyDescent="0.25">
      <c r="B6322" s="1">
        <v>39193</v>
      </c>
      <c r="C6322" s="30">
        <f>VLOOKUP(B6322,'רביות שנתיות'!B:C,2)</f>
        <v>4</v>
      </c>
      <c r="D6322" s="29">
        <f t="shared" si="98"/>
        <v>1.0738622586670132E-4</v>
      </c>
    </row>
    <row r="6323" spans="2:4" x14ac:dyDescent="0.25">
      <c r="B6323" s="1">
        <v>39194</v>
      </c>
      <c r="C6323" s="30">
        <f>VLOOKUP(B6323,'רביות שנתיות'!B:C,2)</f>
        <v>4</v>
      </c>
      <c r="D6323" s="29">
        <f t="shared" si="98"/>
        <v>1.0738622586670132E-4</v>
      </c>
    </row>
    <row r="6324" spans="2:4" x14ac:dyDescent="0.25">
      <c r="B6324" s="1">
        <v>39195</v>
      </c>
      <c r="C6324" s="30">
        <f>VLOOKUP(B6324,'רביות שנתיות'!B:C,2)</f>
        <v>4</v>
      </c>
      <c r="D6324" s="29">
        <f t="shared" si="98"/>
        <v>1.0738622586670132E-4</v>
      </c>
    </row>
    <row r="6325" spans="2:4" x14ac:dyDescent="0.25">
      <c r="B6325" s="1">
        <v>39196</v>
      </c>
      <c r="C6325" s="30">
        <f>VLOOKUP(B6325,'רביות שנתיות'!B:C,2)</f>
        <v>4</v>
      </c>
      <c r="D6325" s="29">
        <f t="shared" si="98"/>
        <v>1.0738622586670132E-4</v>
      </c>
    </row>
    <row r="6326" spans="2:4" x14ac:dyDescent="0.25">
      <c r="B6326" s="1">
        <v>39197</v>
      </c>
      <c r="C6326" s="30">
        <f>VLOOKUP(B6326,'רביות שנתיות'!B:C,2)</f>
        <v>4</v>
      </c>
      <c r="D6326" s="29">
        <f t="shared" si="98"/>
        <v>1.0738622586670132E-4</v>
      </c>
    </row>
    <row r="6327" spans="2:4" x14ac:dyDescent="0.25">
      <c r="B6327" s="1">
        <v>39198</v>
      </c>
      <c r="C6327" s="30">
        <f>VLOOKUP(B6327,'רביות שנתיות'!B:C,2)</f>
        <v>4</v>
      </c>
      <c r="D6327" s="29">
        <f t="shared" si="98"/>
        <v>1.0738622586670132E-4</v>
      </c>
    </row>
    <row r="6328" spans="2:4" x14ac:dyDescent="0.25">
      <c r="B6328" s="1">
        <v>39199</v>
      </c>
      <c r="C6328" s="30">
        <f>VLOOKUP(B6328,'רביות שנתיות'!B:C,2)</f>
        <v>4</v>
      </c>
      <c r="D6328" s="29">
        <f t="shared" si="98"/>
        <v>1.0738622586670132E-4</v>
      </c>
    </row>
    <row r="6329" spans="2:4" x14ac:dyDescent="0.25">
      <c r="B6329" s="1">
        <v>39200</v>
      </c>
      <c r="C6329" s="30">
        <f>VLOOKUP(B6329,'רביות שנתיות'!B:C,2)</f>
        <v>4</v>
      </c>
      <c r="D6329" s="29">
        <f t="shared" si="98"/>
        <v>1.0738622586670132E-4</v>
      </c>
    </row>
    <row r="6330" spans="2:4" x14ac:dyDescent="0.25">
      <c r="B6330" s="1">
        <v>39201</v>
      </c>
      <c r="C6330" s="30">
        <f>VLOOKUP(B6330,'רביות שנתיות'!B:C,2)</f>
        <v>4</v>
      </c>
      <c r="D6330" s="29">
        <f t="shared" si="98"/>
        <v>1.0738622586670132E-4</v>
      </c>
    </row>
    <row r="6331" spans="2:4" x14ac:dyDescent="0.25">
      <c r="B6331" s="1">
        <v>39202</v>
      </c>
      <c r="C6331" s="30">
        <f>VLOOKUP(B6331,'רביות שנתיות'!B:C,2)</f>
        <v>4</v>
      </c>
      <c r="D6331" s="29">
        <f t="shared" si="98"/>
        <v>1.0738622586670132E-4</v>
      </c>
    </row>
    <row r="6332" spans="2:4" x14ac:dyDescent="0.25">
      <c r="B6332" s="1">
        <v>39203</v>
      </c>
      <c r="C6332" s="30">
        <f>VLOOKUP(B6332,'רביות שנתיות'!B:C,2)</f>
        <v>4</v>
      </c>
      <c r="D6332" s="29">
        <f t="shared" si="98"/>
        <v>1.0738622586670132E-4</v>
      </c>
    </row>
    <row r="6333" spans="2:4" x14ac:dyDescent="0.25">
      <c r="B6333" s="1">
        <v>39204</v>
      </c>
      <c r="C6333" s="30">
        <f>VLOOKUP(B6333,'רביות שנתיות'!B:C,2)</f>
        <v>4</v>
      </c>
      <c r="D6333" s="29">
        <f t="shared" si="98"/>
        <v>1.0738622586670132E-4</v>
      </c>
    </row>
    <row r="6334" spans="2:4" x14ac:dyDescent="0.25">
      <c r="B6334" s="1">
        <v>39205</v>
      </c>
      <c r="C6334" s="30">
        <f>VLOOKUP(B6334,'רביות שנתיות'!B:C,2)</f>
        <v>4</v>
      </c>
      <c r="D6334" s="29">
        <f t="shared" si="98"/>
        <v>1.0738622586670132E-4</v>
      </c>
    </row>
    <row r="6335" spans="2:4" x14ac:dyDescent="0.25">
      <c r="B6335" s="1">
        <v>39206</v>
      </c>
      <c r="C6335" s="30">
        <f>VLOOKUP(B6335,'רביות שנתיות'!B:C,2)</f>
        <v>4</v>
      </c>
      <c r="D6335" s="29">
        <f t="shared" si="98"/>
        <v>1.0738622586670132E-4</v>
      </c>
    </row>
    <row r="6336" spans="2:4" x14ac:dyDescent="0.25">
      <c r="B6336" s="1">
        <v>39207</v>
      </c>
      <c r="C6336" s="30">
        <f>VLOOKUP(B6336,'רביות שנתיות'!B:C,2)</f>
        <v>4</v>
      </c>
      <c r="D6336" s="29">
        <f t="shared" si="98"/>
        <v>1.0738622586670132E-4</v>
      </c>
    </row>
    <row r="6337" spans="2:4" x14ac:dyDescent="0.25">
      <c r="B6337" s="1">
        <v>39208</v>
      </c>
      <c r="C6337" s="30">
        <f>VLOOKUP(B6337,'רביות שנתיות'!B:C,2)</f>
        <v>4</v>
      </c>
      <c r="D6337" s="29">
        <f t="shared" si="98"/>
        <v>1.0738622586670132E-4</v>
      </c>
    </row>
    <row r="6338" spans="2:4" x14ac:dyDescent="0.25">
      <c r="B6338" s="1">
        <v>39209</v>
      </c>
      <c r="C6338" s="30">
        <f>VLOOKUP(B6338,'רביות שנתיות'!B:C,2)</f>
        <v>4</v>
      </c>
      <c r="D6338" s="29">
        <f t="shared" si="98"/>
        <v>1.0738622586670132E-4</v>
      </c>
    </row>
    <row r="6339" spans="2:4" x14ac:dyDescent="0.25">
      <c r="B6339" s="1">
        <v>39210</v>
      </c>
      <c r="C6339" s="30">
        <f>VLOOKUP(B6339,'רביות שנתיות'!B:C,2)</f>
        <v>4</v>
      </c>
      <c r="D6339" s="29">
        <f t="shared" si="98"/>
        <v>1.0738622586670132E-4</v>
      </c>
    </row>
    <row r="6340" spans="2:4" x14ac:dyDescent="0.25">
      <c r="B6340" s="1">
        <v>39211</v>
      </c>
      <c r="C6340" s="30">
        <f>VLOOKUP(B6340,'רביות שנתיות'!B:C,2)</f>
        <v>4</v>
      </c>
      <c r="D6340" s="29">
        <f t="shared" si="98"/>
        <v>1.0738622586670132E-4</v>
      </c>
    </row>
    <row r="6341" spans="2:4" x14ac:dyDescent="0.25">
      <c r="B6341" s="1">
        <v>39212</v>
      </c>
      <c r="C6341" s="30">
        <f>VLOOKUP(B6341,'רביות שנתיות'!B:C,2)</f>
        <v>4</v>
      </c>
      <c r="D6341" s="29">
        <f t="shared" ref="D6341:D6404" si="99">(1+C6341/100)^(1/365.25)-1</f>
        <v>1.0738622586670132E-4</v>
      </c>
    </row>
    <row r="6342" spans="2:4" x14ac:dyDescent="0.25">
      <c r="B6342" s="1">
        <v>39213</v>
      </c>
      <c r="C6342" s="30">
        <f>VLOOKUP(B6342,'רביות שנתיות'!B:C,2)</f>
        <v>4</v>
      </c>
      <c r="D6342" s="29">
        <f t="shared" si="99"/>
        <v>1.0738622586670132E-4</v>
      </c>
    </row>
    <row r="6343" spans="2:4" x14ac:dyDescent="0.25">
      <c r="B6343" s="1">
        <v>39214</v>
      </c>
      <c r="C6343" s="30">
        <f>VLOOKUP(B6343,'רביות שנתיות'!B:C,2)</f>
        <v>4</v>
      </c>
      <c r="D6343" s="29">
        <f t="shared" si="99"/>
        <v>1.0738622586670132E-4</v>
      </c>
    </row>
    <row r="6344" spans="2:4" x14ac:dyDescent="0.25">
      <c r="B6344" s="1">
        <v>39215</v>
      </c>
      <c r="C6344" s="30">
        <f>VLOOKUP(B6344,'רביות שנתיות'!B:C,2)</f>
        <v>4</v>
      </c>
      <c r="D6344" s="29">
        <f t="shared" si="99"/>
        <v>1.0738622586670132E-4</v>
      </c>
    </row>
    <row r="6345" spans="2:4" x14ac:dyDescent="0.25">
      <c r="B6345" s="1">
        <v>39216</v>
      </c>
      <c r="C6345" s="30">
        <f>VLOOKUP(B6345,'רביות שנתיות'!B:C,2)</f>
        <v>4</v>
      </c>
      <c r="D6345" s="29">
        <f t="shared" si="99"/>
        <v>1.0738622586670132E-4</v>
      </c>
    </row>
    <row r="6346" spans="2:4" x14ac:dyDescent="0.25">
      <c r="B6346" s="1">
        <v>39217</v>
      </c>
      <c r="C6346" s="30">
        <f>VLOOKUP(B6346,'רביות שנתיות'!B:C,2)</f>
        <v>4</v>
      </c>
      <c r="D6346" s="29">
        <f t="shared" si="99"/>
        <v>1.0738622586670132E-4</v>
      </c>
    </row>
    <row r="6347" spans="2:4" x14ac:dyDescent="0.25">
      <c r="B6347" s="1">
        <v>39218</v>
      </c>
      <c r="C6347" s="30">
        <f>VLOOKUP(B6347,'רביות שנתיות'!B:C,2)</f>
        <v>4</v>
      </c>
      <c r="D6347" s="29">
        <f t="shared" si="99"/>
        <v>1.0738622586670132E-4</v>
      </c>
    </row>
    <row r="6348" spans="2:4" x14ac:dyDescent="0.25">
      <c r="B6348" s="1">
        <v>39219</v>
      </c>
      <c r="C6348" s="30">
        <f>VLOOKUP(B6348,'רביות שנתיות'!B:C,2)</f>
        <v>4</v>
      </c>
      <c r="D6348" s="29">
        <f t="shared" si="99"/>
        <v>1.0738622586670132E-4</v>
      </c>
    </row>
    <row r="6349" spans="2:4" x14ac:dyDescent="0.25">
      <c r="B6349" s="1">
        <v>39220</v>
      </c>
      <c r="C6349" s="30">
        <f>VLOOKUP(B6349,'רביות שנתיות'!B:C,2)</f>
        <v>4</v>
      </c>
      <c r="D6349" s="29">
        <f t="shared" si="99"/>
        <v>1.0738622586670132E-4</v>
      </c>
    </row>
    <row r="6350" spans="2:4" x14ac:dyDescent="0.25">
      <c r="B6350" s="1">
        <v>39221</v>
      </c>
      <c r="C6350" s="30">
        <f>VLOOKUP(B6350,'רביות שנתיות'!B:C,2)</f>
        <v>4</v>
      </c>
      <c r="D6350" s="29">
        <f t="shared" si="99"/>
        <v>1.0738622586670132E-4</v>
      </c>
    </row>
    <row r="6351" spans="2:4" x14ac:dyDescent="0.25">
      <c r="B6351" s="1">
        <v>39222</v>
      </c>
      <c r="C6351" s="30">
        <f>VLOOKUP(B6351,'רביות שנתיות'!B:C,2)</f>
        <v>4</v>
      </c>
      <c r="D6351" s="29">
        <f t="shared" si="99"/>
        <v>1.0738622586670132E-4</v>
      </c>
    </row>
    <row r="6352" spans="2:4" x14ac:dyDescent="0.25">
      <c r="B6352" s="1">
        <v>39223</v>
      </c>
      <c r="C6352" s="30">
        <f>VLOOKUP(B6352,'רביות שנתיות'!B:C,2)</f>
        <v>4</v>
      </c>
      <c r="D6352" s="29">
        <f t="shared" si="99"/>
        <v>1.0738622586670132E-4</v>
      </c>
    </row>
    <row r="6353" spans="2:4" x14ac:dyDescent="0.25">
      <c r="B6353" s="1">
        <v>39224</v>
      </c>
      <c r="C6353" s="30">
        <f>VLOOKUP(B6353,'רביות שנתיות'!B:C,2)</f>
        <v>4</v>
      </c>
      <c r="D6353" s="29">
        <f t="shared" si="99"/>
        <v>1.0738622586670132E-4</v>
      </c>
    </row>
    <row r="6354" spans="2:4" x14ac:dyDescent="0.25">
      <c r="B6354" s="1">
        <v>39225</v>
      </c>
      <c r="C6354" s="30">
        <f>VLOOKUP(B6354,'רביות שנתיות'!B:C,2)</f>
        <v>4</v>
      </c>
      <c r="D6354" s="29">
        <f t="shared" si="99"/>
        <v>1.0738622586670132E-4</v>
      </c>
    </row>
    <row r="6355" spans="2:4" x14ac:dyDescent="0.25">
      <c r="B6355" s="1">
        <v>39226</v>
      </c>
      <c r="C6355" s="30">
        <f>VLOOKUP(B6355,'רביות שנתיות'!B:C,2)</f>
        <v>4</v>
      </c>
      <c r="D6355" s="29">
        <f t="shared" si="99"/>
        <v>1.0738622586670132E-4</v>
      </c>
    </row>
    <row r="6356" spans="2:4" x14ac:dyDescent="0.25">
      <c r="B6356" s="1">
        <v>39227</v>
      </c>
      <c r="C6356" s="30">
        <f>VLOOKUP(B6356,'רביות שנתיות'!B:C,2)</f>
        <v>4</v>
      </c>
      <c r="D6356" s="29">
        <f t="shared" si="99"/>
        <v>1.0738622586670132E-4</v>
      </c>
    </row>
    <row r="6357" spans="2:4" x14ac:dyDescent="0.25">
      <c r="B6357" s="1">
        <v>39228</v>
      </c>
      <c r="C6357" s="30">
        <f>VLOOKUP(B6357,'רביות שנתיות'!B:C,2)</f>
        <v>4</v>
      </c>
      <c r="D6357" s="29">
        <f t="shared" si="99"/>
        <v>1.0738622586670132E-4</v>
      </c>
    </row>
    <row r="6358" spans="2:4" x14ac:dyDescent="0.25">
      <c r="B6358" s="1">
        <v>39229</v>
      </c>
      <c r="C6358" s="30">
        <f>VLOOKUP(B6358,'רביות שנתיות'!B:C,2)</f>
        <v>4</v>
      </c>
      <c r="D6358" s="29">
        <f t="shared" si="99"/>
        <v>1.0738622586670132E-4</v>
      </c>
    </row>
    <row r="6359" spans="2:4" x14ac:dyDescent="0.25">
      <c r="B6359" s="1">
        <v>39230</v>
      </c>
      <c r="C6359" s="30">
        <f>VLOOKUP(B6359,'רביות שנתיות'!B:C,2)</f>
        <v>4</v>
      </c>
      <c r="D6359" s="29">
        <f t="shared" si="99"/>
        <v>1.0738622586670132E-4</v>
      </c>
    </row>
    <row r="6360" spans="2:4" x14ac:dyDescent="0.25">
      <c r="B6360" s="1">
        <v>39231</v>
      </c>
      <c r="C6360" s="30">
        <f>VLOOKUP(B6360,'רביות שנתיות'!B:C,2)</f>
        <v>4</v>
      </c>
      <c r="D6360" s="29">
        <f t="shared" si="99"/>
        <v>1.0738622586670132E-4</v>
      </c>
    </row>
    <row r="6361" spans="2:4" x14ac:dyDescent="0.25">
      <c r="B6361" s="1">
        <v>39232</v>
      </c>
      <c r="C6361" s="30">
        <f>VLOOKUP(B6361,'רביות שנתיות'!B:C,2)</f>
        <v>4</v>
      </c>
      <c r="D6361" s="29">
        <f t="shared" si="99"/>
        <v>1.0738622586670132E-4</v>
      </c>
    </row>
    <row r="6362" spans="2:4" x14ac:dyDescent="0.25">
      <c r="B6362" s="1">
        <v>39233</v>
      </c>
      <c r="C6362" s="30">
        <f>VLOOKUP(B6362,'רביות שנתיות'!B:C,2)</f>
        <v>4</v>
      </c>
      <c r="D6362" s="29">
        <f t="shared" si="99"/>
        <v>1.0738622586670132E-4</v>
      </c>
    </row>
    <row r="6363" spans="2:4" x14ac:dyDescent="0.25">
      <c r="B6363" s="1">
        <v>39234</v>
      </c>
      <c r="C6363" s="30">
        <f>VLOOKUP(B6363,'רביות שנתיות'!B:C,2)</f>
        <v>4</v>
      </c>
      <c r="D6363" s="29">
        <f t="shared" si="99"/>
        <v>1.0738622586670132E-4</v>
      </c>
    </row>
    <row r="6364" spans="2:4" x14ac:dyDescent="0.25">
      <c r="B6364" s="1">
        <v>39235</v>
      </c>
      <c r="C6364" s="30">
        <f>VLOOKUP(B6364,'רביות שנתיות'!B:C,2)</f>
        <v>4</v>
      </c>
      <c r="D6364" s="29">
        <f t="shared" si="99"/>
        <v>1.0738622586670132E-4</v>
      </c>
    </row>
    <row r="6365" spans="2:4" x14ac:dyDescent="0.25">
      <c r="B6365" s="1">
        <v>39236</v>
      </c>
      <c r="C6365" s="30">
        <f>VLOOKUP(B6365,'רביות שנתיות'!B:C,2)</f>
        <v>4</v>
      </c>
      <c r="D6365" s="29">
        <f t="shared" si="99"/>
        <v>1.0738622586670132E-4</v>
      </c>
    </row>
    <row r="6366" spans="2:4" x14ac:dyDescent="0.25">
      <c r="B6366" s="1">
        <v>39237</v>
      </c>
      <c r="C6366" s="30">
        <f>VLOOKUP(B6366,'רביות שנתיות'!B:C,2)</f>
        <v>4</v>
      </c>
      <c r="D6366" s="29">
        <f t="shared" si="99"/>
        <v>1.0738622586670132E-4</v>
      </c>
    </row>
    <row r="6367" spans="2:4" x14ac:dyDescent="0.25">
      <c r="B6367" s="1">
        <v>39238</v>
      </c>
      <c r="C6367" s="30">
        <f>VLOOKUP(B6367,'רביות שנתיות'!B:C,2)</f>
        <v>4</v>
      </c>
      <c r="D6367" s="29">
        <f t="shared" si="99"/>
        <v>1.0738622586670132E-4</v>
      </c>
    </row>
    <row r="6368" spans="2:4" x14ac:dyDescent="0.25">
      <c r="B6368" s="1">
        <v>39239</v>
      </c>
      <c r="C6368" s="30">
        <f>VLOOKUP(B6368,'רביות שנתיות'!B:C,2)</f>
        <v>4</v>
      </c>
      <c r="D6368" s="29">
        <f t="shared" si="99"/>
        <v>1.0738622586670132E-4</v>
      </c>
    </row>
    <row r="6369" spans="2:4" x14ac:dyDescent="0.25">
      <c r="B6369" s="1">
        <v>39240</v>
      </c>
      <c r="C6369" s="30">
        <f>VLOOKUP(B6369,'רביות שנתיות'!B:C,2)</f>
        <v>4</v>
      </c>
      <c r="D6369" s="29">
        <f t="shared" si="99"/>
        <v>1.0738622586670132E-4</v>
      </c>
    </row>
    <row r="6370" spans="2:4" x14ac:dyDescent="0.25">
      <c r="B6370" s="1">
        <v>39241</v>
      </c>
      <c r="C6370" s="30">
        <f>VLOOKUP(B6370,'רביות שנתיות'!B:C,2)</f>
        <v>4</v>
      </c>
      <c r="D6370" s="29">
        <f t="shared" si="99"/>
        <v>1.0738622586670132E-4</v>
      </c>
    </row>
    <row r="6371" spans="2:4" x14ac:dyDescent="0.25">
      <c r="B6371" s="1">
        <v>39242</v>
      </c>
      <c r="C6371" s="30">
        <f>VLOOKUP(B6371,'רביות שנתיות'!B:C,2)</f>
        <v>4</v>
      </c>
      <c r="D6371" s="29">
        <f t="shared" si="99"/>
        <v>1.0738622586670132E-4</v>
      </c>
    </row>
    <row r="6372" spans="2:4" x14ac:dyDescent="0.25">
      <c r="B6372" s="1">
        <v>39243</v>
      </c>
      <c r="C6372" s="30">
        <f>VLOOKUP(B6372,'רביות שנתיות'!B:C,2)</f>
        <v>4</v>
      </c>
      <c r="D6372" s="29">
        <f t="shared" si="99"/>
        <v>1.0738622586670132E-4</v>
      </c>
    </row>
    <row r="6373" spans="2:4" x14ac:dyDescent="0.25">
      <c r="B6373" s="1">
        <v>39244</v>
      </c>
      <c r="C6373" s="30">
        <f>VLOOKUP(B6373,'רביות שנתיות'!B:C,2)</f>
        <v>4</v>
      </c>
      <c r="D6373" s="29">
        <f t="shared" si="99"/>
        <v>1.0738622586670132E-4</v>
      </c>
    </row>
    <row r="6374" spans="2:4" x14ac:dyDescent="0.25">
      <c r="B6374" s="1">
        <v>39245</v>
      </c>
      <c r="C6374" s="30">
        <f>VLOOKUP(B6374,'רביות שנתיות'!B:C,2)</f>
        <v>4</v>
      </c>
      <c r="D6374" s="29">
        <f t="shared" si="99"/>
        <v>1.0738622586670132E-4</v>
      </c>
    </row>
    <row r="6375" spans="2:4" x14ac:dyDescent="0.25">
      <c r="B6375" s="1">
        <v>39246</v>
      </c>
      <c r="C6375" s="30">
        <f>VLOOKUP(B6375,'רביות שנתיות'!B:C,2)</f>
        <v>4</v>
      </c>
      <c r="D6375" s="29">
        <f t="shared" si="99"/>
        <v>1.0738622586670132E-4</v>
      </c>
    </row>
    <row r="6376" spans="2:4" x14ac:dyDescent="0.25">
      <c r="B6376" s="1">
        <v>39247</v>
      </c>
      <c r="C6376" s="30">
        <f>VLOOKUP(B6376,'רביות שנתיות'!B:C,2)</f>
        <v>4</v>
      </c>
      <c r="D6376" s="29">
        <f t="shared" si="99"/>
        <v>1.0738622586670132E-4</v>
      </c>
    </row>
    <row r="6377" spans="2:4" x14ac:dyDescent="0.25">
      <c r="B6377" s="1">
        <v>39248</v>
      </c>
      <c r="C6377" s="30">
        <f>VLOOKUP(B6377,'רביות שנתיות'!B:C,2)</f>
        <v>4</v>
      </c>
      <c r="D6377" s="29">
        <f t="shared" si="99"/>
        <v>1.0738622586670132E-4</v>
      </c>
    </row>
    <row r="6378" spans="2:4" x14ac:dyDescent="0.25">
      <c r="B6378" s="1">
        <v>39249</v>
      </c>
      <c r="C6378" s="30">
        <f>VLOOKUP(B6378,'רביות שנתיות'!B:C,2)</f>
        <v>4</v>
      </c>
      <c r="D6378" s="29">
        <f t="shared" si="99"/>
        <v>1.0738622586670132E-4</v>
      </c>
    </row>
    <row r="6379" spans="2:4" x14ac:dyDescent="0.25">
      <c r="B6379" s="1">
        <v>39250</v>
      </c>
      <c r="C6379" s="30">
        <f>VLOOKUP(B6379,'רביות שנתיות'!B:C,2)</f>
        <v>4</v>
      </c>
      <c r="D6379" s="29">
        <f t="shared" si="99"/>
        <v>1.0738622586670132E-4</v>
      </c>
    </row>
    <row r="6380" spans="2:4" x14ac:dyDescent="0.25">
      <c r="B6380" s="1">
        <v>39251</v>
      </c>
      <c r="C6380" s="30">
        <f>VLOOKUP(B6380,'רביות שנתיות'!B:C,2)</f>
        <v>4</v>
      </c>
      <c r="D6380" s="29">
        <f t="shared" si="99"/>
        <v>1.0738622586670132E-4</v>
      </c>
    </row>
    <row r="6381" spans="2:4" x14ac:dyDescent="0.25">
      <c r="B6381" s="1">
        <v>39252</v>
      </c>
      <c r="C6381" s="30">
        <f>VLOOKUP(B6381,'רביות שנתיות'!B:C,2)</f>
        <v>4</v>
      </c>
      <c r="D6381" s="29">
        <f t="shared" si="99"/>
        <v>1.0738622586670132E-4</v>
      </c>
    </row>
    <row r="6382" spans="2:4" x14ac:dyDescent="0.25">
      <c r="B6382" s="1">
        <v>39253</v>
      </c>
      <c r="C6382" s="30">
        <f>VLOOKUP(B6382,'רביות שנתיות'!B:C,2)</f>
        <v>4</v>
      </c>
      <c r="D6382" s="29">
        <f t="shared" si="99"/>
        <v>1.0738622586670132E-4</v>
      </c>
    </row>
    <row r="6383" spans="2:4" x14ac:dyDescent="0.25">
      <c r="B6383" s="1">
        <v>39254</v>
      </c>
      <c r="C6383" s="30">
        <f>VLOOKUP(B6383,'רביות שנתיות'!B:C,2)</f>
        <v>4</v>
      </c>
      <c r="D6383" s="29">
        <f t="shared" si="99"/>
        <v>1.0738622586670132E-4</v>
      </c>
    </row>
    <row r="6384" spans="2:4" x14ac:dyDescent="0.25">
      <c r="B6384" s="1">
        <v>39255</v>
      </c>
      <c r="C6384" s="30">
        <f>VLOOKUP(B6384,'רביות שנתיות'!B:C,2)</f>
        <v>4</v>
      </c>
      <c r="D6384" s="29">
        <f t="shared" si="99"/>
        <v>1.0738622586670132E-4</v>
      </c>
    </row>
    <row r="6385" spans="2:4" x14ac:dyDescent="0.25">
      <c r="B6385" s="1">
        <v>39256</v>
      </c>
      <c r="C6385" s="30">
        <f>VLOOKUP(B6385,'רביות שנתיות'!B:C,2)</f>
        <v>4</v>
      </c>
      <c r="D6385" s="29">
        <f t="shared" si="99"/>
        <v>1.0738622586670132E-4</v>
      </c>
    </row>
    <row r="6386" spans="2:4" x14ac:dyDescent="0.25">
      <c r="B6386" s="1">
        <v>39257</v>
      </c>
      <c r="C6386" s="30">
        <f>VLOOKUP(B6386,'רביות שנתיות'!B:C,2)</f>
        <v>4</v>
      </c>
      <c r="D6386" s="29">
        <f t="shared" si="99"/>
        <v>1.0738622586670132E-4</v>
      </c>
    </row>
    <row r="6387" spans="2:4" x14ac:dyDescent="0.25">
      <c r="B6387" s="1">
        <v>39258</v>
      </c>
      <c r="C6387" s="30">
        <f>VLOOKUP(B6387,'רביות שנתיות'!B:C,2)</f>
        <v>4</v>
      </c>
      <c r="D6387" s="29">
        <f t="shared" si="99"/>
        <v>1.0738622586670132E-4</v>
      </c>
    </row>
    <row r="6388" spans="2:4" x14ac:dyDescent="0.25">
      <c r="B6388" s="1">
        <v>39259</v>
      </c>
      <c r="C6388" s="30">
        <f>VLOOKUP(B6388,'רביות שנתיות'!B:C,2)</f>
        <v>4</v>
      </c>
      <c r="D6388" s="29">
        <f t="shared" si="99"/>
        <v>1.0738622586670132E-4</v>
      </c>
    </row>
    <row r="6389" spans="2:4" x14ac:dyDescent="0.25">
      <c r="B6389" s="1">
        <v>39260</v>
      </c>
      <c r="C6389" s="30">
        <f>VLOOKUP(B6389,'רביות שנתיות'!B:C,2)</f>
        <v>4</v>
      </c>
      <c r="D6389" s="29">
        <f t="shared" si="99"/>
        <v>1.0738622586670132E-4</v>
      </c>
    </row>
    <row r="6390" spans="2:4" x14ac:dyDescent="0.25">
      <c r="B6390" s="1">
        <v>39261</v>
      </c>
      <c r="C6390" s="30">
        <f>VLOOKUP(B6390,'רביות שנתיות'!B:C,2)</f>
        <v>4</v>
      </c>
      <c r="D6390" s="29">
        <f t="shared" si="99"/>
        <v>1.0738622586670132E-4</v>
      </c>
    </row>
    <row r="6391" spans="2:4" x14ac:dyDescent="0.25">
      <c r="B6391" s="1">
        <v>39262</v>
      </c>
      <c r="C6391" s="30">
        <f>VLOOKUP(B6391,'רביות שנתיות'!B:C,2)</f>
        <v>4</v>
      </c>
      <c r="D6391" s="29">
        <f t="shared" si="99"/>
        <v>1.0738622586670132E-4</v>
      </c>
    </row>
    <row r="6392" spans="2:4" x14ac:dyDescent="0.25">
      <c r="B6392" s="1">
        <v>39263</v>
      </c>
      <c r="C6392" s="30">
        <f>VLOOKUP(B6392,'רביות שנתיות'!B:C,2)</f>
        <v>4</v>
      </c>
      <c r="D6392" s="29">
        <f t="shared" si="99"/>
        <v>1.0738622586670132E-4</v>
      </c>
    </row>
    <row r="6393" spans="2:4" x14ac:dyDescent="0.25">
      <c r="B6393" s="1">
        <v>39264</v>
      </c>
      <c r="C6393" s="30">
        <f>VLOOKUP(B6393,'רביות שנתיות'!B:C,2)</f>
        <v>3.2</v>
      </c>
      <c r="D6393" s="29">
        <f t="shared" si="99"/>
        <v>8.6242369061517721E-5</v>
      </c>
    </row>
    <row r="6394" spans="2:4" x14ac:dyDescent="0.25">
      <c r="B6394" s="1">
        <v>39265</v>
      </c>
      <c r="C6394" s="30">
        <f>VLOOKUP(B6394,'רביות שנתיות'!B:C,2)</f>
        <v>3.2</v>
      </c>
      <c r="D6394" s="29">
        <f t="shared" si="99"/>
        <v>8.6242369061517721E-5</v>
      </c>
    </row>
    <row r="6395" spans="2:4" x14ac:dyDescent="0.25">
      <c r="B6395" s="1">
        <v>39266</v>
      </c>
      <c r="C6395" s="30">
        <f>VLOOKUP(B6395,'רביות שנתיות'!B:C,2)</f>
        <v>3.2</v>
      </c>
      <c r="D6395" s="29">
        <f t="shared" si="99"/>
        <v>8.6242369061517721E-5</v>
      </c>
    </row>
    <row r="6396" spans="2:4" x14ac:dyDescent="0.25">
      <c r="B6396" s="1">
        <v>39267</v>
      </c>
      <c r="C6396" s="30">
        <f>VLOOKUP(B6396,'רביות שנתיות'!B:C,2)</f>
        <v>3.2</v>
      </c>
      <c r="D6396" s="29">
        <f t="shared" si="99"/>
        <v>8.6242369061517721E-5</v>
      </c>
    </row>
    <row r="6397" spans="2:4" x14ac:dyDescent="0.25">
      <c r="B6397" s="1">
        <v>39268</v>
      </c>
      <c r="C6397" s="30">
        <f>VLOOKUP(B6397,'רביות שנתיות'!B:C,2)</f>
        <v>3.2</v>
      </c>
      <c r="D6397" s="29">
        <f t="shared" si="99"/>
        <v>8.6242369061517721E-5</v>
      </c>
    </row>
    <row r="6398" spans="2:4" x14ac:dyDescent="0.25">
      <c r="B6398" s="1">
        <v>39269</v>
      </c>
      <c r="C6398" s="30">
        <f>VLOOKUP(B6398,'רביות שנתיות'!B:C,2)</f>
        <v>3.2</v>
      </c>
      <c r="D6398" s="29">
        <f t="shared" si="99"/>
        <v>8.6242369061517721E-5</v>
      </c>
    </row>
    <row r="6399" spans="2:4" x14ac:dyDescent="0.25">
      <c r="B6399" s="1">
        <v>39270</v>
      </c>
      <c r="C6399" s="30">
        <f>VLOOKUP(B6399,'רביות שנתיות'!B:C,2)</f>
        <v>3.2</v>
      </c>
      <c r="D6399" s="29">
        <f t="shared" si="99"/>
        <v>8.6242369061517721E-5</v>
      </c>
    </row>
    <row r="6400" spans="2:4" x14ac:dyDescent="0.25">
      <c r="B6400" s="1">
        <v>39271</v>
      </c>
      <c r="C6400" s="30">
        <f>VLOOKUP(B6400,'רביות שנתיות'!B:C,2)</f>
        <v>3.2</v>
      </c>
      <c r="D6400" s="29">
        <f t="shared" si="99"/>
        <v>8.6242369061517721E-5</v>
      </c>
    </row>
    <row r="6401" spans="2:4" x14ac:dyDescent="0.25">
      <c r="B6401" s="1">
        <v>39272</v>
      </c>
      <c r="C6401" s="30">
        <f>VLOOKUP(B6401,'רביות שנתיות'!B:C,2)</f>
        <v>3.2</v>
      </c>
      <c r="D6401" s="29">
        <f t="shared" si="99"/>
        <v>8.6242369061517721E-5</v>
      </c>
    </row>
    <row r="6402" spans="2:4" x14ac:dyDescent="0.25">
      <c r="B6402" s="1">
        <v>39273</v>
      </c>
      <c r="C6402" s="30">
        <f>VLOOKUP(B6402,'רביות שנתיות'!B:C,2)</f>
        <v>3.2</v>
      </c>
      <c r="D6402" s="29">
        <f t="shared" si="99"/>
        <v>8.6242369061517721E-5</v>
      </c>
    </row>
    <row r="6403" spans="2:4" x14ac:dyDescent="0.25">
      <c r="B6403" s="1">
        <v>39274</v>
      </c>
      <c r="C6403" s="30">
        <f>VLOOKUP(B6403,'רביות שנתיות'!B:C,2)</f>
        <v>3.2</v>
      </c>
      <c r="D6403" s="29">
        <f t="shared" si="99"/>
        <v>8.6242369061517721E-5</v>
      </c>
    </row>
    <row r="6404" spans="2:4" x14ac:dyDescent="0.25">
      <c r="B6404" s="1">
        <v>39275</v>
      </c>
      <c r="C6404" s="30">
        <f>VLOOKUP(B6404,'רביות שנתיות'!B:C,2)</f>
        <v>3.2</v>
      </c>
      <c r="D6404" s="29">
        <f t="shared" si="99"/>
        <v>8.6242369061517721E-5</v>
      </c>
    </row>
    <row r="6405" spans="2:4" x14ac:dyDescent="0.25">
      <c r="B6405" s="1">
        <v>39276</v>
      </c>
      <c r="C6405" s="30">
        <f>VLOOKUP(B6405,'רביות שנתיות'!B:C,2)</f>
        <v>3.2</v>
      </c>
      <c r="D6405" s="29">
        <f t="shared" ref="D6405:D6468" si="100">(1+C6405/100)^(1/365.25)-1</f>
        <v>8.6242369061517721E-5</v>
      </c>
    </row>
    <row r="6406" spans="2:4" x14ac:dyDescent="0.25">
      <c r="B6406" s="1">
        <v>39277</v>
      </c>
      <c r="C6406" s="30">
        <f>VLOOKUP(B6406,'רביות שנתיות'!B:C,2)</f>
        <v>3.2</v>
      </c>
      <c r="D6406" s="29">
        <f t="shared" si="100"/>
        <v>8.6242369061517721E-5</v>
      </c>
    </row>
    <row r="6407" spans="2:4" x14ac:dyDescent="0.25">
      <c r="B6407" s="1">
        <v>39278</v>
      </c>
      <c r="C6407" s="30">
        <f>VLOOKUP(B6407,'רביות שנתיות'!B:C,2)</f>
        <v>3.2</v>
      </c>
      <c r="D6407" s="29">
        <f t="shared" si="100"/>
        <v>8.6242369061517721E-5</v>
      </c>
    </row>
    <row r="6408" spans="2:4" x14ac:dyDescent="0.25">
      <c r="B6408" s="1">
        <v>39279</v>
      </c>
      <c r="C6408" s="30">
        <f>VLOOKUP(B6408,'רביות שנתיות'!B:C,2)</f>
        <v>3.2</v>
      </c>
      <c r="D6408" s="29">
        <f t="shared" si="100"/>
        <v>8.6242369061517721E-5</v>
      </c>
    </row>
    <row r="6409" spans="2:4" x14ac:dyDescent="0.25">
      <c r="B6409" s="1">
        <v>39280</v>
      </c>
      <c r="C6409" s="30">
        <f>VLOOKUP(B6409,'רביות שנתיות'!B:C,2)</f>
        <v>3.2</v>
      </c>
      <c r="D6409" s="29">
        <f t="shared" si="100"/>
        <v>8.6242369061517721E-5</v>
      </c>
    </row>
    <row r="6410" spans="2:4" x14ac:dyDescent="0.25">
      <c r="B6410" s="1">
        <v>39281</v>
      </c>
      <c r="C6410" s="30">
        <f>VLOOKUP(B6410,'רביות שנתיות'!B:C,2)</f>
        <v>3.2</v>
      </c>
      <c r="D6410" s="29">
        <f t="shared" si="100"/>
        <v>8.6242369061517721E-5</v>
      </c>
    </row>
    <row r="6411" spans="2:4" x14ac:dyDescent="0.25">
      <c r="B6411" s="1">
        <v>39282</v>
      </c>
      <c r="C6411" s="30">
        <f>VLOOKUP(B6411,'רביות שנתיות'!B:C,2)</f>
        <v>3.2</v>
      </c>
      <c r="D6411" s="29">
        <f t="shared" si="100"/>
        <v>8.6242369061517721E-5</v>
      </c>
    </row>
    <row r="6412" spans="2:4" x14ac:dyDescent="0.25">
      <c r="B6412" s="1">
        <v>39283</v>
      </c>
      <c r="C6412" s="30">
        <f>VLOOKUP(B6412,'רביות שנתיות'!B:C,2)</f>
        <v>3.2</v>
      </c>
      <c r="D6412" s="29">
        <f t="shared" si="100"/>
        <v>8.6242369061517721E-5</v>
      </c>
    </row>
    <row r="6413" spans="2:4" x14ac:dyDescent="0.25">
      <c r="B6413" s="1">
        <v>39284</v>
      </c>
      <c r="C6413" s="30">
        <f>VLOOKUP(B6413,'רביות שנתיות'!B:C,2)</f>
        <v>3.2</v>
      </c>
      <c r="D6413" s="29">
        <f t="shared" si="100"/>
        <v>8.6242369061517721E-5</v>
      </c>
    </row>
    <row r="6414" spans="2:4" x14ac:dyDescent="0.25">
      <c r="B6414" s="1">
        <v>39285</v>
      </c>
      <c r="C6414" s="30">
        <f>VLOOKUP(B6414,'רביות שנתיות'!B:C,2)</f>
        <v>3.2</v>
      </c>
      <c r="D6414" s="29">
        <f t="shared" si="100"/>
        <v>8.6242369061517721E-5</v>
      </c>
    </row>
    <row r="6415" spans="2:4" x14ac:dyDescent="0.25">
      <c r="B6415" s="1">
        <v>39286</v>
      </c>
      <c r="C6415" s="30">
        <f>VLOOKUP(B6415,'רביות שנתיות'!B:C,2)</f>
        <v>3.2</v>
      </c>
      <c r="D6415" s="29">
        <f t="shared" si="100"/>
        <v>8.6242369061517721E-5</v>
      </c>
    </row>
    <row r="6416" spans="2:4" x14ac:dyDescent="0.25">
      <c r="B6416" s="1">
        <v>39287</v>
      </c>
      <c r="C6416" s="30">
        <f>VLOOKUP(B6416,'רביות שנתיות'!B:C,2)</f>
        <v>3.2</v>
      </c>
      <c r="D6416" s="29">
        <f t="shared" si="100"/>
        <v>8.6242369061517721E-5</v>
      </c>
    </row>
    <row r="6417" spans="2:4" x14ac:dyDescent="0.25">
      <c r="B6417" s="1">
        <v>39288</v>
      </c>
      <c r="C6417" s="30">
        <f>VLOOKUP(B6417,'רביות שנתיות'!B:C,2)</f>
        <v>3.2</v>
      </c>
      <c r="D6417" s="29">
        <f t="shared" si="100"/>
        <v>8.6242369061517721E-5</v>
      </c>
    </row>
    <row r="6418" spans="2:4" x14ac:dyDescent="0.25">
      <c r="B6418" s="1">
        <v>39289</v>
      </c>
      <c r="C6418" s="30">
        <f>VLOOKUP(B6418,'רביות שנתיות'!B:C,2)</f>
        <v>3.2</v>
      </c>
      <c r="D6418" s="29">
        <f t="shared" si="100"/>
        <v>8.6242369061517721E-5</v>
      </c>
    </row>
    <row r="6419" spans="2:4" x14ac:dyDescent="0.25">
      <c r="B6419" s="1">
        <v>39290</v>
      </c>
      <c r="C6419" s="30">
        <f>VLOOKUP(B6419,'רביות שנתיות'!B:C,2)</f>
        <v>3.2</v>
      </c>
      <c r="D6419" s="29">
        <f t="shared" si="100"/>
        <v>8.6242369061517721E-5</v>
      </c>
    </row>
    <row r="6420" spans="2:4" x14ac:dyDescent="0.25">
      <c r="B6420" s="1">
        <v>39291</v>
      </c>
      <c r="C6420" s="30">
        <f>VLOOKUP(B6420,'רביות שנתיות'!B:C,2)</f>
        <v>3.2</v>
      </c>
      <c r="D6420" s="29">
        <f t="shared" si="100"/>
        <v>8.6242369061517721E-5</v>
      </c>
    </row>
    <row r="6421" spans="2:4" x14ac:dyDescent="0.25">
      <c r="B6421" s="1">
        <v>39292</v>
      </c>
      <c r="C6421" s="30">
        <f>VLOOKUP(B6421,'רביות שנתיות'!B:C,2)</f>
        <v>3.2</v>
      </c>
      <c r="D6421" s="29">
        <f t="shared" si="100"/>
        <v>8.6242369061517721E-5</v>
      </c>
    </row>
    <row r="6422" spans="2:4" x14ac:dyDescent="0.25">
      <c r="B6422" s="1">
        <v>39293</v>
      </c>
      <c r="C6422" s="30">
        <f>VLOOKUP(B6422,'רביות שנתיות'!B:C,2)</f>
        <v>3.2</v>
      </c>
      <c r="D6422" s="29">
        <f t="shared" si="100"/>
        <v>8.6242369061517721E-5</v>
      </c>
    </row>
    <row r="6423" spans="2:4" x14ac:dyDescent="0.25">
      <c r="B6423" s="1">
        <v>39294</v>
      </c>
      <c r="C6423" s="30">
        <f>VLOOKUP(B6423,'רביות שנתיות'!B:C,2)</f>
        <v>3.2</v>
      </c>
      <c r="D6423" s="29">
        <f t="shared" si="100"/>
        <v>8.6242369061517721E-5</v>
      </c>
    </row>
    <row r="6424" spans="2:4" x14ac:dyDescent="0.25">
      <c r="B6424" s="1">
        <v>39295</v>
      </c>
      <c r="C6424" s="30">
        <f>VLOOKUP(B6424,'רביות שנתיות'!B:C,2)</f>
        <v>3.2</v>
      </c>
      <c r="D6424" s="29">
        <f t="shared" si="100"/>
        <v>8.6242369061517721E-5</v>
      </c>
    </row>
    <row r="6425" spans="2:4" x14ac:dyDescent="0.25">
      <c r="B6425" s="1">
        <v>39296</v>
      </c>
      <c r="C6425" s="30">
        <f>VLOOKUP(B6425,'רביות שנתיות'!B:C,2)</f>
        <v>3.2</v>
      </c>
      <c r="D6425" s="29">
        <f t="shared" si="100"/>
        <v>8.6242369061517721E-5</v>
      </c>
    </row>
    <row r="6426" spans="2:4" x14ac:dyDescent="0.25">
      <c r="B6426" s="1">
        <v>39297</v>
      </c>
      <c r="C6426" s="30">
        <f>VLOOKUP(B6426,'רביות שנתיות'!B:C,2)</f>
        <v>3.2</v>
      </c>
      <c r="D6426" s="29">
        <f t="shared" si="100"/>
        <v>8.6242369061517721E-5</v>
      </c>
    </row>
    <row r="6427" spans="2:4" x14ac:dyDescent="0.25">
      <c r="B6427" s="1">
        <v>39298</v>
      </c>
      <c r="C6427" s="30">
        <f>VLOOKUP(B6427,'רביות שנתיות'!B:C,2)</f>
        <v>3.2</v>
      </c>
      <c r="D6427" s="29">
        <f t="shared" si="100"/>
        <v>8.6242369061517721E-5</v>
      </c>
    </row>
    <row r="6428" spans="2:4" x14ac:dyDescent="0.25">
      <c r="B6428" s="1">
        <v>39299</v>
      </c>
      <c r="C6428" s="30">
        <f>VLOOKUP(B6428,'רביות שנתיות'!B:C,2)</f>
        <v>3.2</v>
      </c>
      <c r="D6428" s="29">
        <f t="shared" si="100"/>
        <v>8.6242369061517721E-5</v>
      </c>
    </row>
    <row r="6429" spans="2:4" x14ac:dyDescent="0.25">
      <c r="B6429" s="1">
        <v>39300</v>
      </c>
      <c r="C6429" s="30">
        <f>VLOOKUP(B6429,'רביות שנתיות'!B:C,2)</f>
        <v>3.2</v>
      </c>
      <c r="D6429" s="29">
        <f t="shared" si="100"/>
        <v>8.6242369061517721E-5</v>
      </c>
    </row>
    <row r="6430" spans="2:4" x14ac:dyDescent="0.25">
      <c r="B6430" s="1">
        <v>39301</v>
      </c>
      <c r="C6430" s="30">
        <f>VLOOKUP(B6430,'רביות שנתיות'!B:C,2)</f>
        <v>3.2</v>
      </c>
      <c r="D6430" s="29">
        <f t="shared" si="100"/>
        <v>8.6242369061517721E-5</v>
      </c>
    </row>
    <row r="6431" spans="2:4" x14ac:dyDescent="0.25">
      <c r="B6431" s="1">
        <v>39302</v>
      </c>
      <c r="C6431" s="30">
        <f>VLOOKUP(B6431,'רביות שנתיות'!B:C,2)</f>
        <v>3.2</v>
      </c>
      <c r="D6431" s="29">
        <f t="shared" si="100"/>
        <v>8.6242369061517721E-5</v>
      </c>
    </row>
    <row r="6432" spans="2:4" x14ac:dyDescent="0.25">
      <c r="B6432" s="1">
        <v>39303</v>
      </c>
      <c r="C6432" s="30">
        <f>VLOOKUP(B6432,'רביות שנתיות'!B:C,2)</f>
        <v>3.2</v>
      </c>
      <c r="D6432" s="29">
        <f t="shared" si="100"/>
        <v>8.6242369061517721E-5</v>
      </c>
    </row>
    <row r="6433" spans="2:4" x14ac:dyDescent="0.25">
      <c r="B6433" s="1">
        <v>39304</v>
      </c>
      <c r="C6433" s="30">
        <f>VLOOKUP(B6433,'רביות שנתיות'!B:C,2)</f>
        <v>3.2</v>
      </c>
      <c r="D6433" s="29">
        <f t="shared" si="100"/>
        <v>8.6242369061517721E-5</v>
      </c>
    </row>
    <row r="6434" spans="2:4" x14ac:dyDescent="0.25">
      <c r="B6434" s="1">
        <v>39305</v>
      </c>
      <c r="C6434" s="30">
        <f>VLOOKUP(B6434,'רביות שנתיות'!B:C,2)</f>
        <v>3.2</v>
      </c>
      <c r="D6434" s="29">
        <f t="shared" si="100"/>
        <v>8.6242369061517721E-5</v>
      </c>
    </row>
    <row r="6435" spans="2:4" x14ac:dyDescent="0.25">
      <c r="B6435" s="1">
        <v>39306</v>
      </c>
      <c r="C6435" s="30">
        <f>VLOOKUP(B6435,'רביות שנתיות'!B:C,2)</f>
        <v>3.2</v>
      </c>
      <c r="D6435" s="29">
        <f t="shared" si="100"/>
        <v>8.6242369061517721E-5</v>
      </c>
    </row>
    <row r="6436" spans="2:4" x14ac:dyDescent="0.25">
      <c r="B6436" s="1">
        <v>39307</v>
      </c>
      <c r="C6436" s="30">
        <f>VLOOKUP(B6436,'רביות שנתיות'!B:C,2)</f>
        <v>3.2</v>
      </c>
      <c r="D6436" s="29">
        <f t="shared" si="100"/>
        <v>8.6242369061517721E-5</v>
      </c>
    </row>
    <row r="6437" spans="2:4" x14ac:dyDescent="0.25">
      <c r="B6437" s="1">
        <v>39308</v>
      </c>
      <c r="C6437" s="30">
        <f>VLOOKUP(B6437,'רביות שנתיות'!B:C,2)</f>
        <v>3.2</v>
      </c>
      <c r="D6437" s="29">
        <f t="shared" si="100"/>
        <v>8.6242369061517721E-5</v>
      </c>
    </row>
    <row r="6438" spans="2:4" x14ac:dyDescent="0.25">
      <c r="B6438" s="1">
        <v>39309</v>
      </c>
      <c r="C6438" s="30">
        <f>VLOOKUP(B6438,'רביות שנתיות'!B:C,2)</f>
        <v>3.2</v>
      </c>
      <c r="D6438" s="29">
        <f t="shared" si="100"/>
        <v>8.6242369061517721E-5</v>
      </c>
    </row>
    <row r="6439" spans="2:4" x14ac:dyDescent="0.25">
      <c r="B6439" s="1">
        <v>39310</v>
      </c>
      <c r="C6439" s="30">
        <f>VLOOKUP(B6439,'רביות שנתיות'!B:C,2)</f>
        <v>3.2</v>
      </c>
      <c r="D6439" s="29">
        <f t="shared" si="100"/>
        <v>8.6242369061517721E-5</v>
      </c>
    </row>
    <row r="6440" spans="2:4" x14ac:dyDescent="0.25">
      <c r="B6440" s="1">
        <v>39311</v>
      </c>
      <c r="C6440" s="30">
        <f>VLOOKUP(B6440,'רביות שנתיות'!B:C,2)</f>
        <v>3.2</v>
      </c>
      <c r="D6440" s="29">
        <f t="shared" si="100"/>
        <v>8.6242369061517721E-5</v>
      </c>
    </row>
    <row r="6441" spans="2:4" x14ac:dyDescent="0.25">
      <c r="B6441" s="1">
        <v>39312</v>
      </c>
      <c r="C6441" s="30">
        <f>VLOOKUP(B6441,'רביות שנתיות'!B:C,2)</f>
        <v>3.2</v>
      </c>
      <c r="D6441" s="29">
        <f t="shared" si="100"/>
        <v>8.6242369061517721E-5</v>
      </c>
    </row>
    <row r="6442" spans="2:4" x14ac:dyDescent="0.25">
      <c r="B6442" s="1">
        <v>39313</v>
      </c>
      <c r="C6442" s="30">
        <f>VLOOKUP(B6442,'רביות שנתיות'!B:C,2)</f>
        <v>3.2</v>
      </c>
      <c r="D6442" s="29">
        <f t="shared" si="100"/>
        <v>8.6242369061517721E-5</v>
      </c>
    </row>
    <row r="6443" spans="2:4" x14ac:dyDescent="0.25">
      <c r="B6443" s="1">
        <v>39314</v>
      </c>
      <c r="C6443" s="30">
        <f>VLOOKUP(B6443,'רביות שנתיות'!B:C,2)</f>
        <v>3.2</v>
      </c>
      <c r="D6443" s="29">
        <f t="shared" si="100"/>
        <v>8.6242369061517721E-5</v>
      </c>
    </row>
    <row r="6444" spans="2:4" x14ac:dyDescent="0.25">
      <c r="B6444" s="1">
        <v>39315</v>
      </c>
      <c r="C6444" s="30">
        <f>VLOOKUP(B6444,'רביות שנתיות'!B:C,2)</f>
        <v>3.2</v>
      </c>
      <c r="D6444" s="29">
        <f t="shared" si="100"/>
        <v>8.6242369061517721E-5</v>
      </c>
    </row>
    <row r="6445" spans="2:4" x14ac:dyDescent="0.25">
      <c r="B6445" s="1">
        <v>39316</v>
      </c>
      <c r="C6445" s="30">
        <f>VLOOKUP(B6445,'רביות שנתיות'!B:C,2)</f>
        <v>3.2</v>
      </c>
      <c r="D6445" s="29">
        <f t="shared" si="100"/>
        <v>8.6242369061517721E-5</v>
      </c>
    </row>
    <row r="6446" spans="2:4" x14ac:dyDescent="0.25">
      <c r="B6446" s="1">
        <v>39317</v>
      </c>
      <c r="C6446" s="30">
        <f>VLOOKUP(B6446,'רביות שנתיות'!B:C,2)</f>
        <v>3.2</v>
      </c>
      <c r="D6446" s="29">
        <f t="shared" si="100"/>
        <v>8.6242369061517721E-5</v>
      </c>
    </row>
    <row r="6447" spans="2:4" x14ac:dyDescent="0.25">
      <c r="B6447" s="1">
        <v>39318</v>
      </c>
      <c r="C6447" s="30">
        <f>VLOOKUP(B6447,'רביות שנתיות'!B:C,2)</f>
        <v>3.2</v>
      </c>
      <c r="D6447" s="29">
        <f t="shared" si="100"/>
        <v>8.6242369061517721E-5</v>
      </c>
    </row>
    <row r="6448" spans="2:4" x14ac:dyDescent="0.25">
      <c r="B6448" s="1">
        <v>39319</v>
      </c>
      <c r="C6448" s="30">
        <f>VLOOKUP(B6448,'רביות שנתיות'!B:C,2)</f>
        <v>3.2</v>
      </c>
      <c r="D6448" s="29">
        <f t="shared" si="100"/>
        <v>8.6242369061517721E-5</v>
      </c>
    </row>
    <row r="6449" spans="2:4" x14ac:dyDescent="0.25">
      <c r="B6449" s="1">
        <v>39320</v>
      </c>
      <c r="C6449" s="30">
        <f>VLOOKUP(B6449,'רביות שנתיות'!B:C,2)</f>
        <v>3.2</v>
      </c>
      <c r="D6449" s="29">
        <f t="shared" si="100"/>
        <v>8.6242369061517721E-5</v>
      </c>
    </row>
    <row r="6450" spans="2:4" x14ac:dyDescent="0.25">
      <c r="B6450" s="1">
        <v>39321</v>
      </c>
      <c r="C6450" s="30">
        <f>VLOOKUP(B6450,'רביות שנתיות'!B:C,2)</f>
        <v>3.2</v>
      </c>
      <c r="D6450" s="29">
        <f t="shared" si="100"/>
        <v>8.6242369061517721E-5</v>
      </c>
    </row>
    <row r="6451" spans="2:4" x14ac:dyDescent="0.25">
      <c r="B6451" s="1">
        <v>39322</v>
      </c>
      <c r="C6451" s="30">
        <f>VLOOKUP(B6451,'רביות שנתיות'!B:C,2)</f>
        <v>3.2</v>
      </c>
      <c r="D6451" s="29">
        <f t="shared" si="100"/>
        <v>8.6242369061517721E-5</v>
      </c>
    </row>
    <row r="6452" spans="2:4" x14ac:dyDescent="0.25">
      <c r="B6452" s="1">
        <v>39323</v>
      </c>
      <c r="C6452" s="30">
        <f>VLOOKUP(B6452,'רביות שנתיות'!B:C,2)</f>
        <v>3.2</v>
      </c>
      <c r="D6452" s="29">
        <f t="shared" si="100"/>
        <v>8.6242369061517721E-5</v>
      </c>
    </row>
    <row r="6453" spans="2:4" x14ac:dyDescent="0.25">
      <c r="B6453" s="1">
        <v>39324</v>
      </c>
      <c r="C6453" s="30">
        <f>VLOOKUP(B6453,'רביות שנתיות'!B:C,2)</f>
        <v>3.2</v>
      </c>
      <c r="D6453" s="29">
        <f t="shared" si="100"/>
        <v>8.6242369061517721E-5</v>
      </c>
    </row>
    <row r="6454" spans="2:4" x14ac:dyDescent="0.25">
      <c r="B6454" s="1">
        <v>39325</v>
      </c>
      <c r="C6454" s="30">
        <f>VLOOKUP(B6454,'רביות שנתיות'!B:C,2)</f>
        <v>3.2</v>
      </c>
      <c r="D6454" s="29">
        <f t="shared" si="100"/>
        <v>8.6242369061517721E-5</v>
      </c>
    </row>
    <row r="6455" spans="2:4" x14ac:dyDescent="0.25">
      <c r="B6455" s="1">
        <v>39326</v>
      </c>
      <c r="C6455" s="30">
        <f>VLOOKUP(B6455,'רביות שנתיות'!B:C,2)</f>
        <v>3.2</v>
      </c>
      <c r="D6455" s="29">
        <f t="shared" si="100"/>
        <v>8.6242369061517721E-5</v>
      </c>
    </row>
    <row r="6456" spans="2:4" x14ac:dyDescent="0.25">
      <c r="B6456" s="1">
        <v>39327</v>
      </c>
      <c r="C6456" s="30">
        <f>VLOOKUP(B6456,'רביות שנתיות'!B:C,2)</f>
        <v>3.2</v>
      </c>
      <c r="D6456" s="29">
        <f t="shared" si="100"/>
        <v>8.6242369061517721E-5</v>
      </c>
    </row>
    <row r="6457" spans="2:4" x14ac:dyDescent="0.25">
      <c r="B6457" s="1">
        <v>39328</v>
      </c>
      <c r="C6457" s="30">
        <f>VLOOKUP(B6457,'רביות שנתיות'!B:C,2)</f>
        <v>3.2</v>
      </c>
      <c r="D6457" s="29">
        <f t="shared" si="100"/>
        <v>8.6242369061517721E-5</v>
      </c>
    </row>
    <row r="6458" spans="2:4" x14ac:dyDescent="0.25">
      <c r="B6458" s="1">
        <v>39329</v>
      </c>
      <c r="C6458" s="30">
        <f>VLOOKUP(B6458,'רביות שנתיות'!B:C,2)</f>
        <v>3.2</v>
      </c>
      <c r="D6458" s="29">
        <f t="shared" si="100"/>
        <v>8.6242369061517721E-5</v>
      </c>
    </row>
    <row r="6459" spans="2:4" x14ac:dyDescent="0.25">
      <c r="B6459" s="1">
        <v>39330</v>
      </c>
      <c r="C6459" s="30">
        <f>VLOOKUP(B6459,'רביות שנתיות'!B:C,2)</f>
        <v>3.2</v>
      </c>
      <c r="D6459" s="29">
        <f t="shared" si="100"/>
        <v>8.6242369061517721E-5</v>
      </c>
    </row>
    <row r="6460" spans="2:4" x14ac:dyDescent="0.25">
      <c r="B6460" s="1">
        <v>39331</v>
      </c>
      <c r="C6460" s="30">
        <f>VLOOKUP(B6460,'רביות שנתיות'!B:C,2)</f>
        <v>3.2</v>
      </c>
      <c r="D6460" s="29">
        <f t="shared" si="100"/>
        <v>8.6242369061517721E-5</v>
      </c>
    </row>
    <row r="6461" spans="2:4" x14ac:dyDescent="0.25">
      <c r="B6461" s="1">
        <v>39332</v>
      </c>
      <c r="C6461" s="30">
        <f>VLOOKUP(B6461,'רביות שנתיות'!B:C,2)</f>
        <v>3.2</v>
      </c>
      <c r="D6461" s="29">
        <f t="shared" si="100"/>
        <v>8.6242369061517721E-5</v>
      </c>
    </row>
    <row r="6462" spans="2:4" x14ac:dyDescent="0.25">
      <c r="B6462" s="1">
        <v>39333</v>
      </c>
      <c r="C6462" s="30">
        <f>VLOOKUP(B6462,'רביות שנתיות'!B:C,2)</f>
        <v>3.2</v>
      </c>
      <c r="D6462" s="29">
        <f t="shared" si="100"/>
        <v>8.6242369061517721E-5</v>
      </c>
    </row>
    <row r="6463" spans="2:4" x14ac:dyDescent="0.25">
      <c r="B6463" s="1">
        <v>39334</v>
      </c>
      <c r="C6463" s="30">
        <f>VLOOKUP(B6463,'רביות שנתיות'!B:C,2)</f>
        <v>3.2</v>
      </c>
      <c r="D6463" s="29">
        <f t="shared" si="100"/>
        <v>8.6242369061517721E-5</v>
      </c>
    </row>
    <row r="6464" spans="2:4" x14ac:dyDescent="0.25">
      <c r="B6464" s="1">
        <v>39335</v>
      </c>
      <c r="C6464" s="30">
        <f>VLOOKUP(B6464,'רביות שנתיות'!B:C,2)</f>
        <v>3.2</v>
      </c>
      <c r="D6464" s="29">
        <f t="shared" si="100"/>
        <v>8.6242369061517721E-5</v>
      </c>
    </row>
    <row r="6465" spans="2:4" x14ac:dyDescent="0.25">
      <c r="B6465" s="1">
        <v>39336</v>
      </c>
      <c r="C6465" s="30">
        <f>VLOOKUP(B6465,'רביות שנתיות'!B:C,2)</f>
        <v>3.2</v>
      </c>
      <c r="D6465" s="29">
        <f t="shared" si="100"/>
        <v>8.6242369061517721E-5</v>
      </c>
    </row>
    <row r="6466" spans="2:4" x14ac:dyDescent="0.25">
      <c r="B6466" s="1">
        <v>39337</v>
      </c>
      <c r="C6466" s="30">
        <f>VLOOKUP(B6466,'רביות שנתיות'!B:C,2)</f>
        <v>3.2</v>
      </c>
      <c r="D6466" s="29">
        <f t="shared" si="100"/>
        <v>8.6242369061517721E-5</v>
      </c>
    </row>
    <row r="6467" spans="2:4" x14ac:dyDescent="0.25">
      <c r="B6467" s="1">
        <v>39338</v>
      </c>
      <c r="C6467" s="30">
        <f>VLOOKUP(B6467,'רביות שנתיות'!B:C,2)</f>
        <v>3.2</v>
      </c>
      <c r="D6467" s="29">
        <f t="shared" si="100"/>
        <v>8.6242369061517721E-5</v>
      </c>
    </row>
    <row r="6468" spans="2:4" x14ac:dyDescent="0.25">
      <c r="B6468" s="1">
        <v>39339</v>
      </c>
      <c r="C6468" s="30">
        <f>VLOOKUP(B6468,'רביות שנתיות'!B:C,2)</f>
        <v>3.2</v>
      </c>
      <c r="D6468" s="29">
        <f t="shared" si="100"/>
        <v>8.6242369061517721E-5</v>
      </c>
    </row>
    <row r="6469" spans="2:4" x14ac:dyDescent="0.25">
      <c r="B6469" s="1">
        <v>39340</v>
      </c>
      <c r="C6469" s="30">
        <f>VLOOKUP(B6469,'רביות שנתיות'!B:C,2)</f>
        <v>3.2</v>
      </c>
      <c r="D6469" s="29">
        <f t="shared" ref="D6469:D6532" si="101">(1+C6469/100)^(1/365.25)-1</f>
        <v>8.6242369061517721E-5</v>
      </c>
    </row>
    <row r="6470" spans="2:4" x14ac:dyDescent="0.25">
      <c r="B6470" s="1">
        <v>39341</v>
      </c>
      <c r="C6470" s="30">
        <f>VLOOKUP(B6470,'רביות שנתיות'!B:C,2)</f>
        <v>3.2</v>
      </c>
      <c r="D6470" s="29">
        <f t="shared" si="101"/>
        <v>8.6242369061517721E-5</v>
      </c>
    </row>
    <row r="6471" spans="2:4" x14ac:dyDescent="0.25">
      <c r="B6471" s="1">
        <v>39342</v>
      </c>
      <c r="C6471" s="30">
        <f>VLOOKUP(B6471,'רביות שנתיות'!B:C,2)</f>
        <v>3.2</v>
      </c>
      <c r="D6471" s="29">
        <f t="shared" si="101"/>
        <v>8.6242369061517721E-5</v>
      </c>
    </row>
    <row r="6472" spans="2:4" x14ac:dyDescent="0.25">
      <c r="B6472" s="1">
        <v>39343</v>
      </c>
      <c r="C6472" s="30">
        <f>VLOOKUP(B6472,'רביות שנתיות'!B:C,2)</f>
        <v>3.2</v>
      </c>
      <c r="D6472" s="29">
        <f t="shared" si="101"/>
        <v>8.6242369061517721E-5</v>
      </c>
    </row>
    <row r="6473" spans="2:4" x14ac:dyDescent="0.25">
      <c r="B6473" s="1">
        <v>39344</v>
      </c>
      <c r="C6473" s="30">
        <f>VLOOKUP(B6473,'רביות שנתיות'!B:C,2)</f>
        <v>3.2</v>
      </c>
      <c r="D6473" s="29">
        <f t="shared" si="101"/>
        <v>8.6242369061517721E-5</v>
      </c>
    </row>
    <row r="6474" spans="2:4" x14ac:dyDescent="0.25">
      <c r="B6474" s="1">
        <v>39345</v>
      </c>
      <c r="C6474" s="30">
        <f>VLOOKUP(B6474,'רביות שנתיות'!B:C,2)</f>
        <v>3.2</v>
      </c>
      <c r="D6474" s="29">
        <f t="shared" si="101"/>
        <v>8.6242369061517721E-5</v>
      </c>
    </row>
    <row r="6475" spans="2:4" x14ac:dyDescent="0.25">
      <c r="B6475" s="1">
        <v>39346</v>
      </c>
      <c r="C6475" s="30">
        <f>VLOOKUP(B6475,'רביות שנתיות'!B:C,2)</f>
        <v>3.2</v>
      </c>
      <c r="D6475" s="29">
        <f t="shared" si="101"/>
        <v>8.6242369061517721E-5</v>
      </c>
    </row>
    <row r="6476" spans="2:4" x14ac:dyDescent="0.25">
      <c r="B6476" s="1">
        <v>39347</v>
      </c>
      <c r="C6476" s="30">
        <f>VLOOKUP(B6476,'רביות שנתיות'!B:C,2)</f>
        <v>3.2</v>
      </c>
      <c r="D6476" s="29">
        <f t="shared" si="101"/>
        <v>8.6242369061517721E-5</v>
      </c>
    </row>
    <row r="6477" spans="2:4" x14ac:dyDescent="0.25">
      <c r="B6477" s="1">
        <v>39348</v>
      </c>
      <c r="C6477" s="30">
        <f>VLOOKUP(B6477,'רביות שנתיות'!B:C,2)</f>
        <v>3.2</v>
      </c>
      <c r="D6477" s="29">
        <f t="shared" si="101"/>
        <v>8.6242369061517721E-5</v>
      </c>
    </row>
    <row r="6478" spans="2:4" x14ac:dyDescent="0.25">
      <c r="B6478" s="1">
        <v>39349</v>
      </c>
      <c r="C6478" s="30">
        <f>VLOOKUP(B6478,'רביות שנתיות'!B:C,2)</f>
        <v>3.2</v>
      </c>
      <c r="D6478" s="29">
        <f t="shared" si="101"/>
        <v>8.6242369061517721E-5</v>
      </c>
    </row>
    <row r="6479" spans="2:4" x14ac:dyDescent="0.25">
      <c r="B6479" s="1">
        <v>39350</v>
      </c>
      <c r="C6479" s="30">
        <f>VLOOKUP(B6479,'רביות שנתיות'!B:C,2)</f>
        <v>3.2</v>
      </c>
      <c r="D6479" s="29">
        <f t="shared" si="101"/>
        <v>8.6242369061517721E-5</v>
      </c>
    </row>
    <row r="6480" spans="2:4" x14ac:dyDescent="0.25">
      <c r="B6480" s="1">
        <v>39351</v>
      </c>
      <c r="C6480" s="30">
        <f>VLOOKUP(B6480,'רביות שנתיות'!B:C,2)</f>
        <v>3.2</v>
      </c>
      <c r="D6480" s="29">
        <f t="shared" si="101"/>
        <v>8.6242369061517721E-5</v>
      </c>
    </row>
    <row r="6481" spans="2:4" x14ac:dyDescent="0.25">
      <c r="B6481" s="1">
        <v>39352</v>
      </c>
      <c r="C6481" s="30">
        <f>VLOOKUP(B6481,'רביות שנתיות'!B:C,2)</f>
        <v>3.2</v>
      </c>
      <c r="D6481" s="29">
        <f t="shared" si="101"/>
        <v>8.6242369061517721E-5</v>
      </c>
    </row>
    <row r="6482" spans="2:4" x14ac:dyDescent="0.25">
      <c r="B6482" s="1">
        <v>39353</v>
      </c>
      <c r="C6482" s="30">
        <f>VLOOKUP(B6482,'רביות שנתיות'!B:C,2)</f>
        <v>3.2</v>
      </c>
      <c r="D6482" s="29">
        <f t="shared" si="101"/>
        <v>8.6242369061517721E-5</v>
      </c>
    </row>
    <row r="6483" spans="2:4" x14ac:dyDescent="0.25">
      <c r="B6483" s="1">
        <v>39354</v>
      </c>
      <c r="C6483" s="30">
        <f>VLOOKUP(B6483,'רביות שנתיות'!B:C,2)</f>
        <v>3.2</v>
      </c>
      <c r="D6483" s="29">
        <f t="shared" si="101"/>
        <v>8.6242369061517721E-5</v>
      </c>
    </row>
    <row r="6484" spans="2:4" x14ac:dyDescent="0.25">
      <c r="B6484" s="1">
        <v>39355</v>
      </c>
      <c r="C6484" s="30">
        <f>VLOOKUP(B6484,'רביות שנתיות'!B:C,2)</f>
        <v>3.2</v>
      </c>
      <c r="D6484" s="29">
        <f t="shared" si="101"/>
        <v>8.6242369061517721E-5</v>
      </c>
    </row>
    <row r="6485" spans="2:4" x14ac:dyDescent="0.25">
      <c r="B6485" s="1">
        <v>39356</v>
      </c>
      <c r="C6485" s="30">
        <f>VLOOKUP(B6485,'רביות שנתיות'!B:C,2)</f>
        <v>4.4000000000000004</v>
      </c>
      <c r="D6485" s="29">
        <f t="shared" si="101"/>
        <v>1.1789740646572788E-4</v>
      </c>
    </row>
    <row r="6486" spans="2:4" x14ac:dyDescent="0.25">
      <c r="B6486" s="1">
        <v>39357</v>
      </c>
      <c r="C6486" s="30">
        <f>VLOOKUP(B6486,'רביות שנתיות'!B:C,2)</f>
        <v>4.4000000000000004</v>
      </c>
      <c r="D6486" s="29">
        <f t="shared" si="101"/>
        <v>1.1789740646572788E-4</v>
      </c>
    </row>
    <row r="6487" spans="2:4" x14ac:dyDescent="0.25">
      <c r="B6487" s="1">
        <v>39358</v>
      </c>
      <c r="C6487" s="30">
        <f>VLOOKUP(B6487,'רביות שנתיות'!B:C,2)</f>
        <v>4.4000000000000004</v>
      </c>
      <c r="D6487" s="29">
        <f t="shared" si="101"/>
        <v>1.1789740646572788E-4</v>
      </c>
    </row>
    <row r="6488" spans="2:4" x14ac:dyDescent="0.25">
      <c r="B6488" s="1">
        <v>39359</v>
      </c>
      <c r="C6488" s="30">
        <f>VLOOKUP(B6488,'רביות שנתיות'!B:C,2)</f>
        <v>4.4000000000000004</v>
      </c>
      <c r="D6488" s="29">
        <f t="shared" si="101"/>
        <v>1.1789740646572788E-4</v>
      </c>
    </row>
    <row r="6489" spans="2:4" x14ac:dyDescent="0.25">
      <c r="B6489" s="1">
        <v>39360</v>
      </c>
      <c r="C6489" s="30">
        <f>VLOOKUP(B6489,'רביות שנתיות'!B:C,2)</f>
        <v>4.4000000000000004</v>
      </c>
      <c r="D6489" s="29">
        <f t="shared" si="101"/>
        <v>1.1789740646572788E-4</v>
      </c>
    </row>
    <row r="6490" spans="2:4" x14ac:dyDescent="0.25">
      <c r="B6490" s="1">
        <v>39361</v>
      </c>
      <c r="C6490" s="30">
        <f>VLOOKUP(B6490,'רביות שנתיות'!B:C,2)</f>
        <v>4.4000000000000004</v>
      </c>
      <c r="D6490" s="29">
        <f t="shared" si="101"/>
        <v>1.1789740646572788E-4</v>
      </c>
    </row>
    <row r="6491" spans="2:4" x14ac:dyDescent="0.25">
      <c r="B6491" s="1">
        <v>39362</v>
      </c>
      <c r="C6491" s="30">
        <f>VLOOKUP(B6491,'רביות שנתיות'!B:C,2)</f>
        <v>4.4000000000000004</v>
      </c>
      <c r="D6491" s="29">
        <f t="shared" si="101"/>
        <v>1.1789740646572788E-4</v>
      </c>
    </row>
    <row r="6492" spans="2:4" x14ac:dyDescent="0.25">
      <c r="B6492" s="1">
        <v>39363</v>
      </c>
      <c r="C6492" s="30">
        <f>VLOOKUP(B6492,'רביות שנתיות'!B:C,2)</f>
        <v>4.4000000000000004</v>
      </c>
      <c r="D6492" s="29">
        <f t="shared" si="101"/>
        <v>1.1789740646572788E-4</v>
      </c>
    </row>
    <row r="6493" spans="2:4" x14ac:dyDescent="0.25">
      <c r="B6493" s="1">
        <v>39364</v>
      </c>
      <c r="C6493" s="30">
        <f>VLOOKUP(B6493,'רביות שנתיות'!B:C,2)</f>
        <v>4.4000000000000004</v>
      </c>
      <c r="D6493" s="29">
        <f t="shared" si="101"/>
        <v>1.1789740646572788E-4</v>
      </c>
    </row>
    <row r="6494" spans="2:4" x14ac:dyDescent="0.25">
      <c r="B6494" s="1">
        <v>39365</v>
      </c>
      <c r="C6494" s="30">
        <f>VLOOKUP(B6494,'רביות שנתיות'!B:C,2)</f>
        <v>4.4000000000000004</v>
      </c>
      <c r="D6494" s="29">
        <f t="shared" si="101"/>
        <v>1.1789740646572788E-4</v>
      </c>
    </row>
    <row r="6495" spans="2:4" x14ac:dyDescent="0.25">
      <c r="B6495" s="1">
        <v>39366</v>
      </c>
      <c r="C6495" s="30">
        <f>VLOOKUP(B6495,'רביות שנתיות'!B:C,2)</f>
        <v>4.4000000000000004</v>
      </c>
      <c r="D6495" s="29">
        <f t="shared" si="101"/>
        <v>1.1789740646572788E-4</v>
      </c>
    </row>
    <row r="6496" spans="2:4" x14ac:dyDescent="0.25">
      <c r="B6496" s="1">
        <v>39367</v>
      </c>
      <c r="C6496" s="30">
        <f>VLOOKUP(B6496,'רביות שנתיות'!B:C,2)</f>
        <v>4.4000000000000004</v>
      </c>
      <c r="D6496" s="29">
        <f t="shared" si="101"/>
        <v>1.1789740646572788E-4</v>
      </c>
    </row>
    <row r="6497" spans="2:4" x14ac:dyDescent="0.25">
      <c r="B6497" s="1">
        <v>39368</v>
      </c>
      <c r="C6497" s="30">
        <f>VLOOKUP(B6497,'רביות שנתיות'!B:C,2)</f>
        <v>4.4000000000000004</v>
      </c>
      <c r="D6497" s="29">
        <f t="shared" si="101"/>
        <v>1.1789740646572788E-4</v>
      </c>
    </row>
    <row r="6498" spans="2:4" x14ac:dyDescent="0.25">
      <c r="B6498" s="1">
        <v>39369</v>
      </c>
      <c r="C6498" s="30">
        <f>VLOOKUP(B6498,'רביות שנתיות'!B:C,2)</f>
        <v>4.4000000000000004</v>
      </c>
      <c r="D6498" s="29">
        <f t="shared" si="101"/>
        <v>1.1789740646572788E-4</v>
      </c>
    </row>
    <row r="6499" spans="2:4" x14ac:dyDescent="0.25">
      <c r="B6499" s="1">
        <v>39370</v>
      </c>
      <c r="C6499" s="30">
        <f>VLOOKUP(B6499,'רביות שנתיות'!B:C,2)</f>
        <v>4.4000000000000004</v>
      </c>
      <c r="D6499" s="29">
        <f t="shared" si="101"/>
        <v>1.1789740646572788E-4</v>
      </c>
    </row>
    <row r="6500" spans="2:4" x14ac:dyDescent="0.25">
      <c r="B6500" s="1">
        <v>39371</v>
      </c>
      <c r="C6500" s="30">
        <f>VLOOKUP(B6500,'רביות שנתיות'!B:C,2)</f>
        <v>4.4000000000000004</v>
      </c>
      <c r="D6500" s="29">
        <f t="shared" si="101"/>
        <v>1.1789740646572788E-4</v>
      </c>
    </row>
    <row r="6501" spans="2:4" x14ac:dyDescent="0.25">
      <c r="B6501" s="1">
        <v>39372</v>
      </c>
      <c r="C6501" s="30">
        <f>VLOOKUP(B6501,'רביות שנתיות'!B:C,2)</f>
        <v>4.4000000000000004</v>
      </c>
      <c r="D6501" s="29">
        <f t="shared" si="101"/>
        <v>1.1789740646572788E-4</v>
      </c>
    </row>
    <row r="6502" spans="2:4" x14ac:dyDescent="0.25">
      <c r="B6502" s="1">
        <v>39373</v>
      </c>
      <c r="C6502" s="30">
        <f>VLOOKUP(B6502,'רביות שנתיות'!B:C,2)</f>
        <v>4.4000000000000004</v>
      </c>
      <c r="D6502" s="29">
        <f t="shared" si="101"/>
        <v>1.1789740646572788E-4</v>
      </c>
    </row>
    <row r="6503" spans="2:4" x14ac:dyDescent="0.25">
      <c r="B6503" s="1">
        <v>39374</v>
      </c>
      <c r="C6503" s="30">
        <f>VLOOKUP(B6503,'רביות שנתיות'!B:C,2)</f>
        <v>4.4000000000000004</v>
      </c>
      <c r="D6503" s="29">
        <f t="shared" si="101"/>
        <v>1.1789740646572788E-4</v>
      </c>
    </row>
    <row r="6504" spans="2:4" x14ac:dyDescent="0.25">
      <c r="B6504" s="1">
        <v>39375</v>
      </c>
      <c r="C6504" s="30">
        <f>VLOOKUP(B6504,'רביות שנתיות'!B:C,2)</f>
        <v>4.4000000000000004</v>
      </c>
      <c r="D6504" s="29">
        <f t="shared" si="101"/>
        <v>1.1789740646572788E-4</v>
      </c>
    </row>
    <row r="6505" spans="2:4" x14ac:dyDescent="0.25">
      <c r="B6505" s="1">
        <v>39376</v>
      </c>
      <c r="C6505" s="30">
        <f>VLOOKUP(B6505,'רביות שנתיות'!B:C,2)</f>
        <v>4.4000000000000004</v>
      </c>
      <c r="D6505" s="29">
        <f t="shared" si="101"/>
        <v>1.1789740646572788E-4</v>
      </c>
    </row>
    <row r="6506" spans="2:4" x14ac:dyDescent="0.25">
      <c r="B6506" s="1">
        <v>39377</v>
      </c>
      <c r="C6506" s="30">
        <f>VLOOKUP(B6506,'רביות שנתיות'!B:C,2)</f>
        <v>4.4000000000000004</v>
      </c>
      <c r="D6506" s="29">
        <f t="shared" si="101"/>
        <v>1.1789740646572788E-4</v>
      </c>
    </row>
    <row r="6507" spans="2:4" x14ac:dyDescent="0.25">
      <c r="B6507" s="1">
        <v>39378</v>
      </c>
      <c r="C6507" s="30">
        <f>VLOOKUP(B6507,'רביות שנתיות'!B:C,2)</f>
        <v>4.4000000000000004</v>
      </c>
      <c r="D6507" s="29">
        <f t="shared" si="101"/>
        <v>1.1789740646572788E-4</v>
      </c>
    </row>
    <row r="6508" spans="2:4" x14ac:dyDescent="0.25">
      <c r="B6508" s="1">
        <v>39379</v>
      </c>
      <c r="C6508" s="30">
        <f>VLOOKUP(B6508,'רביות שנתיות'!B:C,2)</f>
        <v>4.4000000000000004</v>
      </c>
      <c r="D6508" s="29">
        <f t="shared" si="101"/>
        <v>1.1789740646572788E-4</v>
      </c>
    </row>
    <row r="6509" spans="2:4" x14ac:dyDescent="0.25">
      <c r="B6509" s="1">
        <v>39380</v>
      </c>
      <c r="C6509" s="30">
        <f>VLOOKUP(B6509,'רביות שנתיות'!B:C,2)</f>
        <v>4.4000000000000004</v>
      </c>
      <c r="D6509" s="29">
        <f t="shared" si="101"/>
        <v>1.1789740646572788E-4</v>
      </c>
    </row>
    <row r="6510" spans="2:4" x14ac:dyDescent="0.25">
      <c r="B6510" s="1">
        <v>39381</v>
      </c>
      <c r="C6510" s="30">
        <f>VLOOKUP(B6510,'רביות שנתיות'!B:C,2)</f>
        <v>4.4000000000000004</v>
      </c>
      <c r="D6510" s="29">
        <f t="shared" si="101"/>
        <v>1.1789740646572788E-4</v>
      </c>
    </row>
    <row r="6511" spans="2:4" x14ac:dyDescent="0.25">
      <c r="B6511" s="1">
        <v>39382</v>
      </c>
      <c r="C6511" s="30">
        <f>VLOOKUP(B6511,'רביות שנתיות'!B:C,2)</f>
        <v>4.4000000000000004</v>
      </c>
      <c r="D6511" s="29">
        <f t="shared" si="101"/>
        <v>1.1789740646572788E-4</v>
      </c>
    </row>
    <row r="6512" spans="2:4" x14ac:dyDescent="0.25">
      <c r="B6512" s="1">
        <v>39383</v>
      </c>
      <c r="C6512" s="30">
        <f>VLOOKUP(B6512,'רביות שנתיות'!B:C,2)</f>
        <v>4.4000000000000004</v>
      </c>
      <c r="D6512" s="29">
        <f t="shared" si="101"/>
        <v>1.1789740646572788E-4</v>
      </c>
    </row>
    <row r="6513" spans="2:4" x14ac:dyDescent="0.25">
      <c r="B6513" s="1">
        <v>39384</v>
      </c>
      <c r="C6513" s="30">
        <f>VLOOKUP(B6513,'רביות שנתיות'!B:C,2)</f>
        <v>4.4000000000000004</v>
      </c>
      <c r="D6513" s="29">
        <f t="shared" si="101"/>
        <v>1.1789740646572788E-4</v>
      </c>
    </row>
    <row r="6514" spans="2:4" x14ac:dyDescent="0.25">
      <c r="B6514" s="1">
        <v>39385</v>
      </c>
      <c r="C6514" s="30">
        <f>VLOOKUP(B6514,'רביות שנתיות'!B:C,2)</f>
        <v>4.4000000000000004</v>
      </c>
      <c r="D6514" s="29">
        <f t="shared" si="101"/>
        <v>1.1789740646572788E-4</v>
      </c>
    </row>
    <row r="6515" spans="2:4" x14ac:dyDescent="0.25">
      <c r="B6515" s="1">
        <v>39386</v>
      </c>
      <c r="C6515" s="30">
        <f>VLOOKUP(B6515,'רביות שנתיות'!B:C,2)</f>
        <v>4.4000000000000004</v>
      </c>
      <c r="D6515" s="29">
        <f t="shared" si="101"/>
        <v>1.1789740646572788E-4</v>
      </c>
    </row>
    <row r="6516" spans="2:4" x14ac:dyDescent="0.25">
      <c r="B6516" s="1">
        <v>39387</v>
      </c>
      <c r="C6516" s="30">
        <f>VLOOKUP(B6516,'רביות שנתיות'!B:C,2)</f>
        <v>4.4000000000000004</v>
      </c>
      <c r="D6516" s="29">
        <f t="shared" si="101"/>
        <v>1.1789740646572788E-4</v>
      </c>
    </row>
    <row r="6517" spans="2:4" x14ac:dyDescent="0.25">
      <c r="B6517" s="1">
        <v>39388</v>
      </c>
      <c r="C6517" s="30">
        <f>VLOOKUP(B6517,'רביות שנתיות'!B:C,2)</f>
        <v>4.4000000000000004</v>
      </c>
      <c r="D6517" s="29">
        <f t="shared" si="101"/>
        <v>1.1789740646572788E-4</v>
      </c>
    </row>
    <row r="6518" spans="2:4" x14ac:dyDescent="0.25">
      <c r="B6518" s="1">
        <v>39389</v>
      </c>
      <c r="C6518" s="30">
        <f>VLOOKUP(B6518,'רביות שנתיות'!B:C,2)</f>
        <v>4.4000000000000004</v>
      </c>
      <c r="D6518" s="29">
        <f t="shared" si="101"/>
        <v>1.1789740646572788E-4</v>
      </c>
    </row>
    <row r="6519" spans="2:4" x14ac:dyDescent="0.25">
      <c r="B6519" s="1">
        <v>39390</v>
      </c>
      <c r="C6519" s="30">
        <f>VLOOKUP(B6519,'רביות שנתיות'!B:C,2)</f>
        <v>4.4000000000000004</v>
      </c>
      <c r="D6519" s="29">
        <f t="shared" si="101"/>
        <v>1.1789740646572788E-4</v>
      </c>
    </row>
    <row r="6520" spans="2:4" x14ac:dyDescent="0.25">
      <c r="B6520" s="1">
        <v>39391</v>
      </c>
      <c r="C6520" s="30">
        <f>VLOOKUP(B6520,'רביות שנתיות'!B:C,2)</f>
        <v>4.4000000000000004</v>
      </c>
      <c r="D6520" s="29">
        <f t="shared" si="101"/>
        <v>1.1789740646572788E-4</v>
      </c>
    </row>
    <row r="6521" spans="2:4" x14ac:dyDescent="0.25">
      <c r="B6521" s="1">
        <v>39392</v>
      </c>
      <c r="C6521" s="30">
        <f>VLOOKUP(B6521,'רביות שנתיות'!B:C,2)</f>
        <v>4.4000000000000004</v>
      </c>
      <c r="D6521" s="29">
        <f t="shared" si="101"/>
        <v>1.1789740646572788E-4</v>
      </c>
    </row>
    <row r="6522" spans="2:4" x14ac:dyDescent="0.25">
      <c r="B6522" s="1">
        <v>39393</v>
      </c>
      <c r="C6522" s="30">
        <f>VLOOKUP(B6522,'רביות שנתיות'!B:C,2)</f>
        <v>4.4000000000000004</v>
      </c>
      <c r="D6522" s="29">
        <f t="shared" si="101"/>
        <v>1.1789740646572788E-4</v>
      </c>
    </row>
    <row r="6523" spans="2:4" x14ac:dyDescent="0.25">
      <c r="B6523" s="1">
        <v>39394</v>
      </c>
      <c r="C6523" s="30">
        <f>VLOOKUP(B6523,'רביות שנתיות'!B:C,2)</f>
        <v>4.4000000000000004</v>
      </c>
      <c r="D6523" s="29">
        <f t="shared" si="101"/>
        <v>1.1789740646572788E-4</v>
      </c>
    </row>
    <row r="6524" spans="2:4" x14ac:dyDescent="0.25">
      <c r="B6524" s="1">
        <v>39395</v>
      </c>
      <c r="C6524" s="30">
        <f>VLOOKUP(B6524,'רביות שנתיות'!B:C,2)</f>
        <v>4.4000000000000004</v>
      </c>
      <c r="D6524" s="29">
        <f t="shared" si="101"/>
        <v>1.1789740646572788E-4</v>
      </c>
    </row>
    <row r="6525" spans="2:4" x14ac:dyDescent="0.25">
      <c r="B6525" s="1">
        <v>39396</v>
      </c>
      <c r="C6525" s="30">
        <f>VLOOKUP(B6525,'רביות שנתיות'!B:C,2)</f>
        <v>4.4000000000000004</v>
      </c>
      <c r="D6525" s="29">
        <f t="shared" si="101"/>
        <v>1.1789740646572788E-4</v>
      </c>
    </row>
    <row r="6526" spans="2:4" x14ac:dyDescent="0.25">
      <c r="B6526" s="1">
        <v>39397</v>
      </c>
      <c r="C6526" s="30">
        <f>VLOOKUP(B6526,'רביות שנתיות'!B:C,2)</f>
        <v>4.4000000000000004</v>
      </c>
      <c r="D6526" s="29">
        <f t="shared" si="101"/>
        <v>1.1789740646572788E-4</v>
      </c>
    </row>
    <row r="6527" spans="2:4" x14ac:dyDescent="0.25">
      <c r="B6527" s="1">
        <v>39398</v>
      </c>
      <c r="C6527" s="30">
        <f>VLOOKUP(B6527,'רביות שנתיות'!B:C,2)</f>
        <v>4.4000000000000004</v>
      </c>
      <c r="D6527" s="29">
        <f t="shared" si="101"/>
        <v>1.1789740646572788E-4</v>
      </c>
    </row>
    <row r="6528" spans="2:4" x14ac:dyDescent="0.25">
      <c r="B6528" s="1">
        <v>39399</v>
      </c>
      <c r="C6528" s="30">
        <f>VLOOKUP(B6528,'רביות שנתיות'!B:C,2)</f>
        <v>4.4000000000000004</v>
      </c>
      <c r="D6528" s="29">
        <f t="shared" si="101"/>
        <v>1.1789740646572788E-4</v>
      </c>
    </row>
    <row r="6529" spans="2:4" x14ac:dyDescent="0.25">
      <c r="B6529" s="1">
        <v>39400</v>
      </c>
      <c r="C6529" s="30">
        <f>VLOOKUP(B6529,'רביות שנתיות'!B:C,2)</f>
        <v>4.4000000000000004</v>
      </c>
      <c r="D6529" s="29">
        <f t="shared" si="101"/>
        <v>1.1789740646572788E-4</v>
      </c>
    </row>
    <row r="6530" spans="2:4" x14ac:dyDescent="0.25">
      <c r="B6530" s="1">
        <v>39401</v>
      </c>
      <c r="C6530" s="30">
        <f>VLOOKUP(B6530,'רביות שנתיות'!B:C,2)</f>
        <v>4.4000000000000004</v>
      </c>
      <c r="D6530" s="29">
        <f t="shared" si="101"/>
        <v>1.1789740646572788E-4</v>
      </c>
    </row>
    <row r="6531" spans="2:4" x14ac:dyDescent="0.25">
      <c r="B6531" s="1">
        <v>39402</v>
      </c>
      <c r="C6531" s="30">
        <f>VLOOKUP(B6531,'רביות שנתיות'!B:C,2)</f>
        <v>4.4000000000000004</v>
      </c>
      <c r="D6531" s="29">
        <f t="shared" si="101"/>
        <v>1.1789740646572788E-4</v>
      </c>
    </row>
    <row r="6532" spans="2:4" x14ac:dyDescent="0.25">
      <c r="B6532" s="1">
        <v>39403</v>
      </c>
      <c r="C6532" s="30">
        <f>VLOOKUP(B6532,'רביות שנתיות'!B:C,2)</f>
        <v>4.4000000000000004</v>
      </c>
      <c r="D6532" s="29">
        <f t="shared" si="101"/>
        <v>1.1789740646572788E-4</v>
      </c>
    </row>
    <row r="6533" spans="2:4" x14ac:dyDescent="0.25">
      <c r="B6533" s="1">
        <v>39404</v>
      </c>
      <c r="C6533" s="30">
        <f>VLOOKUP(B6533,'רביות שנתיות'!B:C,2)</f>
        <v>4.4000000000000004</v>
      </c>
      <c r="D6533" s="29">
        <f t="shared" ref="D6533:D6596" si="102">(1+C6533/100)^(1/365.25)-1</f>
        <v>1.1789740646572788E-4</v>
      </c>
    </row>
    <row r="6534" spans="2:4" x14ac:dyDescent="0.25">
      <c r="B6534" s="1">
        <v>39405</v>
      </c>
      <c r="C6534" s="30">
        <f>VLOOKUP(B6534,'רביות שנתיות'!B:C,2)</f>
        <v>4.4000000000000004</v>
      </c>
      <c r="D6534" s="29">
        <f t="shared" si="102"/>
        <v>1.1789740646572788E-4</v>
      </c>
    </row>
    <row r="6535" spans="2:4" x14ac:dyDescent="0.25">
      <c r="B6535" s="1">
        <v>39406</v>
      </c>
      <c r="C6535" s="30">
        <f>VLOOKUP(B6535,'רביות שנתיות'!B:C,2)</f>
        <v>4.4000000000000004</v>
      </c>
      <c r="D6535" s="29">
        <f t="shared" si="102"/>
        <v>1.1789740646572788E-4</v>
      </c>
    </row>
    <row r="6536" spans="2:4" x14ac:dyDescent="0.25">
      <c r="B6536" s="1">
        <v>39407</v>
      </c>
      <c r="C6536" s="30">
        <f>VLOOKUP(B6536,'רביות שנתיות'!B:C,2)</f>
        <v>4.4000000000000004</v>
      </c>
      <c r="D6536" s="29">
        <f t="shared" si="102"/>
        <v>1.1789740646572788E-4</v>
      </c>
    </row>
    <row r="6537" spans="2:4" x14ac:dyDescent="0.25">
      <c r="B6537" s="1">
        <v>39408</v>
      </c>
      <c r="C6537" s="30">
        <f>VLOOKUP(B6537,'רביות שנתיות'!B:C,2)</f>
        <v>4.4000000000000004</v>
      </c>
      <c r="D6537" s="29">
        <f t="shared" si="102"/>
        <v>1.1789740646572788E-4</v>
      </c>
    </row>
    <row r="6538" spans="2:4" x14ac:dyDescent="0.25">
      <c r="B6538" s="1">
        <v>39409</v>
      </c>
      <c r="C6538" s="30">
        <f>VLOOKUP(B6538,'רביות שנתיות'!B:C,2)</f>
        <v>4.4000000000000004</v>
      </c>
      <c r="D6538" s="29">
        <f t="shared" si="102"/>
        <v>1.1789740646572788E-4</v>
      </c>
    </row>
    <row r="6539" spans="2:4" x14ac:dyDescent="0.25">
      <c r="B6539" s="1">
        <v>39410</v>
      </c>
      <c r="C6539" s="30">
        <f>VLOOKUP(B6539,'רביות שנתיות'!B:C,2)</f>
        <v>4.4000000000000004</v>
      </c>
      <c r="D6539" s="29">
        <f t="shared" si="102"/>
        <v>1.1789740646572788E-4</v>
      </c>
    </row>
    <row r="6540" spans="2:4" x14ac:dyDescent="0.25">
      <c r="B6540" s="1">
        <v>39411</v>
      </c>
      <c r="C6540" s="30">
        <f>VLOOKUP(B6540,'רביות שנתיות'!B:C,2)</f>
        <v>4.4000000000000004</v>
      </c>
      <c r="D6540" s="29">
        <f t="shared" si="102"/>
        <v>1.1789740646572788E-4</v>
      </c>
    </row>
    <row r="6541" spans="2:4" x14ac:dyDescent="0.25">
      <c r="B6541" s="1">
        <v>39412</v>
      </c>
      <c r="C6541" s="30">
        <f>VLOOKUP(B6541,'רביות שנתיות'!B:C,2)</f>
        <v>4.4000000000000004</v>
      </c>
      <c r="D6541" s="29">
        <f t="shared" si="102"/>
        <v>1.1789740646572788E-4</v>
      </c>
    </row>
    <row r="6542" spans="2:4" x14ac:dyDescent="0.25">
      <c r="B6542" s="1">
        <v>39413</v>
      </c>
      <c r="C6542" s="30">
        <f>VLOOKUP(B6542,'רביות שנתיות'!B:C,2)</f>
        <v>4.4000000000000004</v>
      </c>
      <c r="D6542" s="29">
        <f t="shared" si="102"/>
        <v>1.1789740646572788E-4</v>
      </c>
    </row>
    <row r="6543" spans="2:4" x14ac:dyDescent="0.25">
      <c r="B6543" s="1">
        <v>39414</v>
      </c>
      <c r="C6543" s="30">
        <f>VLOOKUP(B6543,'רביות שנתיות'!B:C,2)</f>
        <v>4.4000000000000004</v>
      </c>
      <c r="D6543" s="29">
        <f t="shared" si="102"/>
        <v>1.1789740646572788E-4</v>
      </c>
    </row>
    <row r="6544" spans="2:4" x14ac:dyDescent="0.25">
      <c r="B6544" s="1">
        <v>39415</v>
      </c>
      <c r="C6544" s="30">
        <f>VLOOKUP(B6544,'רביות שנתיות'!B:C,2)</f>
        <v>4.4000000000000004</v>
      </c>
      <c r="D6544" s="29">
        <f t="shared" si="102"/>
        <v>1.1789740646572788E-4</v>
      </c>
    </row>
    <row r="6545" spans="2:4" x14ac:dyDescent="0.25">
      <c r="B6545" s="1">
        <v>39416</v>
      </c>
      <c r="C6545" s="30">
        <f>VLOOKUP(B6545,'רביות שנתיות'!B:C,2)</f>
        <v>4.4000000000000004</v>
      </c>
      <c r="D6545" s="29">
        <f t="shared" si="102"/>
        <v>1.1789740646572788E-4</v>
      </c>
    </row>
    <row r="6546" spans="2:4" x14ac:dyDescent="0.25">
      <c r="B6546" s="1">
        <v>39417</v>
      </c>
      <c r="C6546" s="30">
        <f>VLOOKUP(B6546,'רביות שנתיות'!B:C,2)</f>
        <v>4.4000000000000004</v>
      </c>
      <c r="D6546" s="29">
        <f t="shared" si="102"/>
        <v>1.1789740646572788E-4</v>
      </c>
    </row>
    <row r="6547" spans="2:4" x14ac:dyDescent="0.25">
      <c r="B6547" s="1">
        <v>39418</v>
      </c>
      <c r="C6547" s="30">
        <f>VLOOKUP(B6547,'רביות שנתיות'!B:C,2)</f>
        <v>4.4000000000000004</v>
      </c>
      <c r="D6547" s="29">
        <f t="shared" si="102"/>
        <v>1.1789740646572788E-4</v>
      </c>
    </row>
    <row r="6548" spans="2:4" x14ac:dyDescent="0.25">
      <c r="B6548" s="1">
        <v>39419</v>
      </c>
      <c r="C6548" s="30">
        <f>VLOOKUP(B6548,'רביות שנתיות'!B:C,2)</f>
        <v>4.4000000000000004</v>
      </c>
      <c r="D6548" s="29">
        <f t="shared" si="102"/>
        <v>1.1789740646572788E-4</v>
      </c>
    </row>
    <row r="6549" spans="2:4" x14ac:dyDescent="0.25">
      <c r="B6549" s="1">
        <v>39420</v>
      </c>
      <c r="C6549" s="30">
        <f>VLOOKUP(B6549,'רביות שנתיות'!B:C,2)</f>
        <v>4.4000000000000004</v>
      </c>
      <c r="D6549" s="29">
        <f t="shared" si="102"/>
        <v>1.1789740646572788E-4</v>
      </c>
    </row>
    <row r="6550" spans="2:4" x14ac:dyDescent="0.25">
      <c r="B6550" s="1">
        <v>39421</v>
      </c>
      <c r="C6550" s="30">
        <f>VLOOKUP(B6550,'רביות שנתיות'!B:C,2)</f>
        <v>4.4000000000000004</v>
      </c>
      <c r="D6550" s="29">
        <f t="shared" si="102"/>
        <v>1.1789740646572788E-4</v>
      </c>
    </row>
    <row r="6551" spans="2:4" x14ac:dyDescent="0.25">
      <c r="B6551" s="1">
        <v>39422</v>
      </c>
      <c r="C6551" s="30">
        <f>VLOOKUP(B6551,'רביות שנתיות'!B:C,2)</f>
        <v>4.4000000000000004</v>
      </c>
      <c r="D6551" s="29">
        <f t="shared" si="102"/>
        <v>1.1789740646572788E-4</v>
      </c>
    </row>
    <row r="6552" spans="2:4" x14ac:dyDescent="0.25">
      <c r="B6552" s="1">
        <v>39423</v>
      </c>
      <c r="C6552" s="30">
        <f>VLOOKUP(B6552,'רביות שנתיות'!B:C,2)</f>
        <v>4.4000000000000004</v>
      </c>
      <c r="D6552" s="29">
        <f t="shared" si="102"/>
        <v>1.1789740646572788E-4</v>
      </c>
    </row>
    <row r="6553" spans="2:4" x14ac:dyDescent="0.25">
      <c r="B6553" s="1">
        <v>39424</v>
      </c>
      <c r="C6553" s="30">
        <f>VLOOKUP(B6553,'רביות שנתיות'!B:C,2)</f>
        <v>4.4000000000000004</v>
      </c>
      <c r="D6553" s="29">
        <f t="shared" si="102"/>
        <v>1.1789740646572788E-4</v>
      </c>
    </row>
    <row r="6554" spans="2:4" x14ac:dyDescent="0.25">
      <c r="B6554" s="1">
        <v>39425</v>
      </c>
      <c r="C6554" s="30">
        <f>VLOOKUP(B6554,'רביות שנתיות'!B:C,2)</f>
        <v>4.4000000000000004</v>
      </c>
      <c r="D6554" s="29">
        <f t="shared" si="102"/>
        <v>1.1789740646572788E-4</v>
      </c>
    </row>
    <row r="6555" spans="2:4" x14ac:dyDescent="0.25">
      <c r="B6555" s="1">
        <v>39426</v>
      </c>
      <c r="C6555" s="30">
        <f>VLOOKUP(B6555,'רביות שנתיות'!B:C,2)</f>
        <v>4.4000000000000004</v>
      </c>
      <c r="D6555" s="29">
        <f t="shared" si="102"/>
        <v>1.1789740646572788E-4</v>
      </c>
    </row>
    <row r="6556" spans="2:4" x14ac:dyDescent="0.25">
      <c r="B6556" s="1">
        <v>39427</v>
      </c>
      <c r="C6556" s="30">
        <f>VLOOKUP(B6556,'רביות שנתיות'!B:C,2)</f>
        <v>4.4000000000000004</v>
      </c>
      <c r="D6556" s="29">
        <f t="shared" si="102"/>
        <v>1.1789740646572788E-4</v>
      </c>
    </row>
    <row r="6557" spans="2:4" x14ac:dyDescent="0.25">
      <c r="B6557" s="1">
        <v>39428</v>
      </c>
      <c r="C6557" s="30">
        <f>VLOOKUP(B6557,'רביות שנתיות'!B:C,2)</f>
        <v>4.4000000000000004</v>
      </c>
      <c r="D6557" s="29">
        <f t="shared" si="102"/>
        <v>1.1789740646572788E-4</v>
      </c>
    </row>
    <row r="6558" spans="2:4" x14ac:dyDescent="0.25">
      <c r="B6558" s="1">
        <v>39429</v>
      </c>
      <c r="C6558" s="30">
        <f>VLOOKUP(B6558,'רביות שנתיות'!B:C,2)</f>
        <v>4.4000000000000004</v>
      </c>
      <c r="D6558" s="29">
        <f t="shared" si="102"/>
        <v>1.1789740646572788E-4</v>
      </c>
    </row>
    <row r="6559" spans="2:4" x14ac:dyDescent="0.25">
      <c r="B6559" s="1">
        <v>39430</v>
      </c>
      <c r="C6559" s="30">
        <f>VLOOKUP(B6559,'רביות שנתיות'!B:C,2)</f>
        <v>4.4000000000000004</v>
      </c>
      <c r="D6559" s="29">
        <f t="shared" si="102"/>
        <v>1.1789740646572788E-4</v>
      </c>
    </row>
    <row r="6560" spans="2:4" x14ac:dyDescent="0.25">
      <c r="B6560" s="1">
        <v>39431</v>
      </c>
      <c r="C6560" s="30">
        <f>VLOOKUP(B6560,'רביות שנתיות'!B:C,2)</f>
        <v>4.4000000000000004</v>
      </c>
      <c r="D6560" s="29">
        <f t="shared" si="102"/>
        <v>1.1789740646572788E-4</v>
      </c>
    </row>
    <row r="6561" spans="2:4" x14ac:dyDescent="0.25">
      <c r="B6561" s="1">
        <v>39432</v>
      </c>
      <c r="C6561" s="30">
        <f>VLOOKUP(B6561,'רביות שנתיות'!B:C,2)</f>
        <v>4.4000000000000004</v>
      </c>
      <c r="D6561" s="29">
        <f t="shared" si="102"/>
        <v>1.1789740646572788E-4</v>
      </c>
    </row>
    <row r="6562" spans="2:4" x14ac:dyDescent="0.25">
      <c r="B6562" s="1">
        <v>39433</v>
      </c>
      <c r="C6562" s="30">
        <f>VLOOKUP(B6562,'רביות שנתיות'!B:C,2)</f>
        <v>4.4000000000000004</v>
      </c>
      <c r="D6562" s="29">
        <f t="shared" si="102"/>
        <v>1.1789740646572788E-4</v>
      </c>
    </row>
    <row r="6563" spans="2:4" x14ac:dyDescent="0.25">
      <c r="B6563" s="1">
        <v>39434</v>
      </c>
      <c r="C6563" s="30">
        <f>VLOOKUP(B6563,'רביות שנתיות'!B:C,2)</f>
        <v>4.4000000000000004</v>
      </c>
      <c r="D6563" s="29">
        <f t="shared" si="102"/>
        <v>1.1789740646572788E-4</v>
      </c>
    </row>
    <row r="6564" spans="2:4" x14ac:dyDescent="0.25">
      <c r="B6564" s="1">
        <v>39435</v>
      </c>
      <c r="C6564" s="30">
        <f>VLOOKUP(B6564,'רביות שנתיות'!B:C,2)</f>
        <v>4.4000000000000004</v>
      </c>
      <c r="D6564" s="29">
        <f t="shared" si="102"/>
        <v>1.1789740646572788E-4</v>
      </c>
    </row>
    <row r="6565" spans="2:4" x14ac:dyDescent="0.25">
      <c r="B6565" s="1">
        <v>39436</v>
      </c>
      <c r="C6565" s="30">
        <f>VLOOKUP(B6565,'רביות שנתיות'!B:C,2)</f>
        <v>4.4000000000000004</v>
      </c>
      <c r="D6565" s="29">
        <f t="shared" si="102"/>
        <v>1.1789740646572788E-4</v>
      </c>
    </row>
    <row r="6566" spans="2:4" x14ac:dyDescent="0.25">
      <c r="B6566" s="1">
        <v>39437</v>
      </c>
      <c r="C6566" s="30">
        <f>VLOOKUP(B6566,'רביות שנתיות'!B:C,2)</f>
        <v>4.4000000000000004</v>
      </c>
      <c r="D6566" s="29">
        <f t="shared" si="102"/>
        <v>1.1789740646572788E-4</v>
      </c>
    </row>
    <row r="6567" spans="2:4" x14ac:dyDescent="0.25">
      <c r="B6567" s="1">
        <v>39438</v>
      </c>
      <c r="C6567" s="30">
        <f>VLOOKUP(B6567,'רביות שנתיות'!B:C,2)</f>
        <v>4.4000000000000004</v>
      </c>
      <c r="D6567" s="29">
        <f t="shared" si="102"/>
        <v>1.1789740646572788E-4</v>
      </c>
    </row>
    <row r="6568" spans="2:4" x14ac:dyDescent="0.25">
      <c r="B6568" s="1">
        <v>39439</v>
      </c>
      <c r="C6568" s="30">
        <f>VLOOKUP(B6568,'רביות שנתיות'!B:C,2)</f>
        <v>4.4000000000000004</v>
      </c>
      <c r="D6568" s="29">
        <f t="shared" si="102"/>
        <v>1.1789740646572788E-4</v>
      </c>
    </row>
    <row r="6569" spans="2:4" x14ac:dyDescent="0.25">
      <c r="B6569" s="1">
        <v>39440</v>
      </c>
      <c r="C6569" s="30">
        <f>VLOOKUP(B6569,'רביות שנתיות'!B:C,2)</f>
        <v>4.4000000000000004</v>
      </c>
      <c r="D6569" s="29">
        <f t="shared" si="102"/>
        <v>1.1789740646572788E-4</v>
      </c>
    </row>
    <row r="6570" spans="2:4" x14ac:dyDescent="0.25">
      <c r="B6570" s="1">
        <v>39441</v>
      </c>
      <c r="C6570" s="30">
        <f>VLOOKUP(B6570,'רביות שנתיות'!B:C,2)</f>
        <v>4.4000000000000004</v>
      </c>
      <c r="D6570" s="29">
        <f t="shared" si="102"/>
        <v>1.1789740646572788E-4</v>
      </c>
    </row>
    <row r="6571" spans="2:4" x14ac:dyDescent="0.25">
      <c r="B6571" s="1">
        <v>39442</v>
      </c>
      <c r="C6571" s="30">
        <f>VLOOKUP(B6571,'רביות שנתיות'!B:C,2)</f>
        <v>4.4000000000000004</v>
      </c>
      <c r="D6571" s="29">
        <f t="shared" si="102"/>
        <v>1.1789740646572788E-4</v>
      </c>
    </row>
    <row r="6572" spans="2:4" x14ac:dyDescent="0.25">
      <c r="B6572" s="1">
        <v>39443</v>
      </c>
      <c r="C6572" s="30">
        <f>VLOOKUP(B6572,'רביות שנתיות'!B:C,2)</f>
        <v>4.4000000000000004</v>
      </c>
      <c r="D6572" s="29">
        <f t="shared" si="102"/>
        <v>1.1789740646572788E-4</v>
      </c>
    </row>
    <row r="6573" spans="2:4" x14ac:dyDescent="0.25">
      <c r="B6573" s="1">
        <v>39444</v>
      </c>
      <c r="C6573" s="30">
        <f>VLOOKUP(B6573,'רביות שנתיות'!B:C,2)</f>
        <v>4.4000000000000004</v>
      </c>
      <c r="D6573" s="29">
        <f t="shared" si="102"/>
        <v>1.1789740646572788E-4</v>
      </c>
    </row>
    <row r="6574" spans="2:4" x14ac:dyDescent="0.25">
      <c r="B6574" s="1">
        <v>39445</v>
      </c>
      <c r="C6574" s="30">
        <f>VLOOKUP(B6574,'רביות שנתיות'!B:C,2)</f>
        <v>4.4000000000000004</v>
      </c>
      <c r="D6574" s="29">
        <f t="shared" si="102"/>
        <v>1.1789740646572788E-4</v>
      </c>
    </row>
    <row r="6575" spans="2:4" x14ac:dyDescent="0.25">
      <c r="B6575" s="1">
        <v>39446</v>
      </c>
      <c r="C6575" s="30">
        <f>VLOOKUP(B6575,'רביות שנתיות'!B:C,2)</f>
        <v>4.4000000000000004</v>
      </c>
      <c r="D6575" s="29">
        <f t="shared" si="102"/>
        <v>1.1789740646572788E-4</v>
      </c>
    </row>
    <row r="6576" spans="2:4" x14ac:dyDescent="0.25">
      <c r="B6576" s="1">
        <v>39447</v>
      </c>
      <c r="C6576" s="30">
        <f>VLOOKUP(B6576,'רביות שנתיות'!B:C,2)</f>
        <v>4.4000000000000004</v>
      </c>
      <c r="D6576" s="29">
        <f t="shared" si="102"/>
        <v>1.1789740646572788E-4</v>
      </c>
    </row>
    <row r="6577" spans="2:4" x14ac:dyDescent="0.25">
      <c r="B6577" s="1">
        <v>39448</v>
      </c>
      <c r="C6577" s="30">
        <f>VLOOKUP(B6577,'רביות שנתיות'!B:C,2)</f>
        <v>4</v>
      </c>
      <c r="D6577" s="29">
        <f t="shared" si="102"/>
        <v>1.0738622586670132E-4</v>
      </c>
    </row>
    <row r="6578" spans="2:4" x14ac:dyDescent="0.25">
      <c r="B6578" s="1">
        <v>39449</v>
      </c>
      <c r="C6578" s="30">
        <f>VLOOKUP(B6578,'רביות שנתיות'!B:C,2)</f>
        <v>4</v>
      </c>
      <c r="D6578" s="29">
        <f t="shared" si="102"/>
        <v>1.0738622586670132E-4</v>
      </c>
    </row>
    <row r="6579" spans="2:4" x14ac:dyDescent="0.25">
      <c r="B6579" s="1">
        <v>39450</v>
      </c>
      <c r="C6579" s="30">
        <f>VLOOKUP(B6579,'רביות שנתיות'!B:C,2)</f>
        <v>4</v>
      </c>
      <c r="D6579" s="29">
        <f t="shared" si="102"/>
        <v>1.0738622586670132E-4</v>
      </c>
    </row>
    <row r="6580" spans="2:4" x14ac:dyDescent="0.25">
      <c r="B6580" s="1">
        <v>39451</v>
      </c>
      <c r="C6580" s="30">
        <f>VLOOKUP(B6580,'רביות שנתיות'!B:C,2)</f>
        <v>4</v>
      </c>
      <c r="D6580" s="29">
        <f t="shared" si="102"/>
        <v>1.0738622586670132E-4</v>
      </c>
    </row>
    <row r="6581" spans="2:4" x14ac:dyDescent="0.25">
      <c r="B6581" s="1">
        <v>39452</v>
      </c>
      <c r="C6581" s="30">
        <f>VLOOKUP(B6581,'רביות שנתיות'!B:C,2)</f>
        <v>4</v>
      </c>
      <c r="D6581" s="29">
        <f t="shared" si="102"/>
        <v>1.0738622586670132E-4</v>
      </c>
    </row>
    <row r="6582" spans="2:4" x14ac:dyDescent="0.25">
      <c r="B6582" s="1">
        <v>39453</v>
      </c>
      <c r="C6582" s="30">
        <f>VLOOKUP(B6582,'רביות שנתיות'!B:C,2)</f>
        <v>4</v>
      </c>
      <c r="D6582" s="29">
        <f t="shared" si="102"/>
        <v>1.0738622586670132E-4</v>
      </c>
    </row>
    <row r="6583" spans="2:4" x14ac:dyDescent="0.25">
      <c r="B6583" s="1">
        <v>39454</v>
      </c>
      <c r="C6583" s="30">
        <f>VLOOKUP(B6583,'רביות שנתיות'!B:C,2)</f>
        <v>4</v>
      </c>
      <c r="D6583" s="29">
        <f t="shared" si="102"/>
        <v>1.0738622586670132E-4</v>
      </c>
    </row>
    <row r="6584" spans="2:4" x14ac:dyDescent="0.25">
      <c r="B6584" s="1">
        <v>39455</v>
      </c>
      <c r="C6584" s="30">
        <f>VLOOKUP(B6584,'רביות שנתיות'!B:C,2)</f>
        <v>4</v>
      </c>
      <c r="D6584" s="29">
        <f t="shared" si="102"/>
        <v>1.0738622586670132E-4</v>
      </c>
    </row>
    <row r="6585" spans="2:4" x14ac:dyDescent="0.25">
      <c r="B6585" s="1">
        <v>39456</v>
      </c>
      <c r="C6585" s="30">
        <f>VLOOKUP(B6585,'רביות שנתיות'!B:C,2)</f>
        <v>4</v>
      </c>
      <c r="D6585" s="29">
        <f t="shared" si="102"/>
        <v>1.0738622586670132E-4</v>
      </c>
    </row>
    <row r="6586" spans="2:4" x14ac:dyDescent="0.25">
      <c r="B6586" s="1">
        <v>39457</v>
      </c>
      <c r="C6586" s="30">
        <f>VLOOKUP(B6586,'רביות שנתיות'!B:C,2)</f>
        <v>4</v>
      </c>
      <c r="D6586" s="29">
        <f t="shared" si="102"/>
        <v>1.0738622586670132E-4</v>
      </c>
    </row>
    <row r="6587" spans="2:4" x14ac:dyDescent="0.25">
      <c r="B6587" s="1">
        <v>39458</v>
      </c>
      <c r="C6587" s="30">
        <f>VLOOKUP(B6587,'רביות שנתיות'!B:C,2)</f>
        <v>4</v>
      </c>
      <c r="D6587" s="29">
        <f t="shared" si="102"/>
        <v>1.0738622586670132E-4</v>
      </c>
    </row>
    <row r="6588" spans="2:4" x14ac:dyDescent="0.25">
      <c r="B6588" s="1">
        <v>39459</v>
      </c>
      <c r="C6588" s="30">
        <f>VLOOKUP(B6588,'רביות שנתיות'!B:C,2)</f>
        <v>4</v>
      </c>
      <c r="D6588" s="29">
        <f t="shared" si="102"/>
        <v>1.0738622586670132E-4</v>
      </c>
    </row>
    <row r="6589" spans="2:4" x14ac:dyDescent="0.25">
      <c r="B6589" s="1">
        <v>39460</v>
      </c>
      <c r="C6589" s="30">
        <f>VLOOKUP(B6589,'רביות שנתיות'!B:C,2)</f>
        <v>4</v>
      </c>
      <c r="D6589" s="29">
        <f t="shared" si="102"/>
        <v>1.0738622586670132E-4</v>
      </c>
    </row>
    <row r="6590" spans="2:4" x14ac:dyDescent="0.25">
      <c r="B6590" s="1">
        <v>39461</v>
      </c>
      <c r="C6590" s="30">
        <f>VLOOKUP(B6590,'רביות שנתיות'!B:C,2)</f>
        <v>4</v>
      </c>
      <c r="D6590" s="29">
        <f t="shared" si="102"/>
        <v>1.0738622586670132E-4</v>
      </c>
    </row>
    <row r="6591" spans="2:4" x14ac:dyDescent="0.25">
      <c r="B6591" s="1">
        <v>39462</v>
      </c>
      <c r="C6591" s="30">
        <f>VLOOKUP(B6591,'רביות שנתיות'!B:C,2)</f>
        <v>4</v>
      </c>
      <c r="D6591" s="29">
        <f t="shared" si="102"/>
        <v>1.0738622586670132E-4</v>
      </c>
    </row>
    <row r="6592" spans="2:4" x14ac:dyDescent="0.25">
      <c r="B6592" s="1">
        <v>39463</v>
      </c>
      <c r="C6592" s="30">
        <f>VLOOKUP(B6592,'רביות שנתיות'!B:C,2)</f>
        <v>4</v>
      </c>
      <c r="D6592" s="29">
        <f t="shared" si="102"/>
        <v>1.0738622586670132E-4</v>
      </c>
    </row>
    <row r="6593" spans="2:4" x14ac:dyDescent="0.25">
      <c r="B6593" s="1">
        <v>39464</v>
      </c>
      <c r="C6593" s="30">
        <f>VLOOKUP(B6593,'רביות שנתיות'!B:C,2)</f>
        <v>4</v>
      </c>
      <c r="D6593" s="29">
        <f t="shared" si="102"/>
        <v>1.0738622586670132E-4</v>
      </c>
    </row>
    <row r="6594" spans="2:4" x14ac:dyDescent="0.25">
      <c r="B6594" s="1">
        <v>39465</v>
      </c>
      <c r="C6594" s="30">
        <f>VLOOKUP(B6594,'רביות שנתיות'!B:C,2)</f>
        <v>4</v>
      </c>
      <c r="D6594" s="29">
        <f t="shared" si="102"/>
        <v>1.0738622586670132E-4</v>
      </c>
    </row>
    <row r="6595" spans="2:4" x14ac:dyDescent="0.25">
      <c r="B6595" s="1">
        <v>39466</v>
      </c>
      <c r="C6595" s="30">
        <f>VLOOKUP(B6595,'רביות שנתיות'!B:C,2)</f>
        <v>4</v>
      </c>
      <c r="D6595" s="29">
        <f t="shared" si="102"/>
        <v>1.0738622586670132E-4</v>
      </c>
    </row>
    <row r="6596" spans="2:4" x14ac:dyDescent="0.25">
      <c r="B6596" s="1">
        <v>39467</v>
      </c>
      <c r="C6596" s="30">
        <f>VLOOKUP(B6596,'רביות שנתיות'!B:C,2)</f>
        <v>4</v>
      </c>
      <c r="D6596" s="29">
        <f t="shared" si="102"/>
        <v>1.0738622586670132E-4</v>
      </c>
    </row>
    <row r="6597" spans="2:4" x14ac:dyDescent="0.25">
      <c r="B6597" s="1">
        <v>39468</v>
      </c>
      <c r="C6597" s="30">
        <f>VLOOKUP(B6597,'רביות שנתיות'!B:C,2)</f>
        <v>4</v>
      </c>
      <c r="D6597" s="29">
        <f t="shared" ref="D6597:D6660" si="103">(1+C6597/100)^(1/365.25)-1</f>
        <v>1.0738622586670132E-4</v>
      </c>
    </row>
    <row r="6598" spans="2:4" x14ac:dyDescent="0.25">
      <c r="B6598" s="1">
        <v>39469</v>
      </c>
      <c r="C6598" s="30">
        <f>VLOOKUP(B6598,'רביות שנתיות'!B:C,2)</f>
        <v>4</v>
      </c>
      <c r="D6598" s="29">
        <f t="shared" si="103"/>
        <v>1.0738622586670132E-4</v>
      </c>
    </row>
    <row r="6599" spans="2:4" x14ac:dyDescent="0.25">
      <c r="B6599" s="1">
        <v>39470</v>
      </c>
      <c r="C6599" s="30">
        <f>VLOOKUP(B6599,'רביות שנתיות'!B:C,2)</f>
        <v>4</v>
      </c>
      <c r="D6599" s="29">
        <f t="shared" si="103"/>
        <v>1.0738622586670132E-4</v>
      </c>
    </row>
    <row r="6600" spans="2:4" x14ac:dyDescent="0.25">
      <c r="B6600" s="1">
        <v>39471</v>
      </c>
      <c r="C6600" s="30">
        <f>VLOOKUP(B6600,'רביות שנתיות'!B:C,2)</f>
        <v>4</v>
      </c>
      <c r="D6600" s="29">
        <f t="shared" si="103"/>
        <v>1.0738622586670132E-4</v>
      </c>
    </row>
    <row r="6601" spans="2:4" x14ac:dyDescent="0.25">
      <c r="B6601" s="1">
        <v>39472</v>
      </c>
      <c r="C6601" s="30">
        <f>VLOOKUP(B6601,'רביות שנתיות'!B:C,2)</f>
        <v>4</v>
      </c>
      <c r="D6601" s="29">
        <f t="shared" si="103"/>
        <v>1.0738622586670132E-4</v>
      </c>
    </row>
    <row r="6602" spans="2:4" x14ac:dyDescent="0.25">
      <c r="B6602" s="1">
        <v>39473</v>
      </c>
      <c r="C6602" s="30">
        <f>VLOOKUP(B6602,'רביות שנתיות'!B:C,2)</f>
        <v>4</v>
      </c>
      <c r="D6602" s="29">
        <f t="shared" si="103"/>
        <v>1.0738622586670132E-4</v>
      </c>
    </row>
    <row r="6603" spans="2:4" x14ac:dyDescent="0.25">
      <c r="B6603" s="1">
        <v>39474</v>
      </c>
      <c r="C6603" s="30">
        <f>VLOOKUP(B6603,'רביות שנתיות'!B:C,2)</f>
        <v>4</v>
      </c>
      <c r="D6603" s="29">
        <f t="shared" si="103"/>
        <v>1.0738622586670132E-4</v>
      </c>
    </row>
    <row r="6604" spans="2:4" x14ac:dyDescent="0.25">
      <c r="B6604" s="1">
        <v>39475</v>
      </c>
      <c r="C6604" s="30">
        <f>VLOOKUP(B6604,'רביות שנתיות'!B:C,2)</f>
        <v>4</v>
      </c>
      <c r="D6604" s="29">
        <f t="shared" si="103"/>
        <v>1.0738622586670132E-4</v>
      </c>
    </row>
    <row r="6605" spans="2:4" x14ac:dyDescent="0.25">
      <c r="B6605" s="1">
        <v>39476</v>
      </c>
      <c r="C6605" s="30">
        <f>VLOOKUP(B6605,'רביות שנתיות'!B:C,2)</f>
        <v>4</v>
      </c>
      <c r="D6605" s="29">
        <f t="shared" si="103"/>
        <v>1.0738622586670132E-4</v>
      </c>
    </row>
    <row r="6606" spans="2:4" x14ac:dyDescent="0.25">
      <c r="B6606" s="1">
        <v>39477</v>
      </c>
      <c r="C6606" s="30">
        <f>VLOOKUP(B6606,'רביות שנתיות'!B:C,2)</f>
        <v>4</v>
      </c>
      <c r="D6606" s="29">
        <f t="shared" si="103"/>
        <v>1.0738622586670132E-4</v>
      </c>
    </row>
    <row r="6607" spans="2:4" x14ac:dyDescent="0.25">
      <c r="B6607" s="1">
        <v>39478</v>
      </c>
      <c r="C6607" s="30">
        <f>VLOOKUP(B6607,'רביות שנתיות'!B:C,2)</f>
        <v>4</v>
      </c>
      <c r="D6607" s="29">
        <f t="shared" si="103"/>
        <v>1.0738622586670132E-4</v>
      </c>
    </row>
    <row r="6608" spans="2:4" x14ac:dyDescent="0.25">
      <c r="B6608" s="1">
        <v>39479</v>
      </c>
      <c r="C6608" s="30">
        <f>VLOOKUP(B6608,'רביות שנתיות'!B:C,2)</f>
        <v>4</v>
      </c>
      <c r="D6608" s="29">
        <f t="shared" si="103"/>
        <v>1.0738622586670132E-4</v>
      </c>
    </row>
    <row r="6609" spans="2:4" x14ac:dyDescent="0.25">
      <c r="B6609" s="1">
        <v>39480</v>
      </c>
      <c r="C6609" s="30">
        <f>VLOOKUP(B6609,'רביות שנתיות'!B:C,2)</f>
        <v>4</v>
      </c>
      <c r="D6609" s="29">
        <f t="shared" si="103"/>
        <v>1.0738622586670132E-4</v>
      </c>
    </row>
    <row r="6610" spans="2:4" x14ac:dyDescent="0.25">
      <c r="B6610" s="1">
        <v>39481</v>
      </c>
      <c r="C6610" s="30">
        <f>VLOOKUP(B6610,'רביות שנתיות'!B:C,2)</f>
        <v>4</v>
      </c>
      <c r="D6610" s="29">
        <f t="shared" si="103"/>
        <v>1.0738622586670132E-4</v>
      </c>
    </row>
    <row r="6611" spans="2:4" x14ac:dyDescent="0.25">
      <c r="B6611" s="1">
        <v>39482</v>
      </c>
      <c r="C6611" s="30">
        <f>VLOOKUP(B6611,'רביות שנתיות'!B:C,2)</f>
        <v>4</v>
      </c>
      <c r="D6611" s="29">
        <f t="shared" si="103"/>
        <v>1.0738622586670132E-4</v>
      </c>
    </row>
    <row r="6612" spans="2:4" x14ac:dyDescent="0.25">
      <c r="B6612" s="1">
        <v>39483</v>
      </c>
      <c r="C6612" s="30">
        <f>VLOOKUP(B6612,'רביות שנתיות'!B:C,2)</f>
        <v>4</v>
      </c>
      <c r="D6612" s="29">
        <f t="shared" si="103"/>
        <v>1.0738622586670132E-4</v>
      </c>
    </row>
    <row r="6613" spans="2:4" x14ac:dyDescent="0.25">
      <c r="B6613" s="1">
        <v>39484</v>
      </c>
      <c r="C6613" s="30">
        <f>VLOOKUP(B6613,'רביות שנתיות'!B:C,2)</f>
        <v>4</v>
      </c>
      <c r="D6613" s="29">
        <f t="shared" si="103"/>
        <v>1.0738622586670132E-4</v>
      </c>
    </row>
    <row r="6614" spans="2:4" x14ac:dyDescent="0.25">
      <c r="B6614" s="1">
        <v>39485</v>
      </c>
      <c r="C6614" s="30">
        <f>VLOOKUP(B6614,'רביות שנתיות'!B:C,2)</f>
        <v>4</v>
      </c>
      <c r="D6614" s="29">
        <f t="shared" si="103"/>
        <v>1.0738622586670132E-4</v>
      </c>
    </row>
    <row r="6615" spans="2:4" x14ac:dyDescent="0.25">
      <c r="B6615" s="1">
        <v>39486</v>
      </c>
      <c r="C6615" s="30">
        <f>VLOOKUP(B6615,'רביות שנתיות'!B:C,2)</f>
        <v>4</v>
      </c>
      <c r="D6615" s="29">
        <f t="shared" si="103"/>
        <v>1.0738622586670132E-4</v>
      </c>
    </row>
    <row r="6616" spans="2:4" x14ac:dyDescent="0.25">
      <c r="B6616" s="1">
        <v>39487</v>
      </c>
      <c r="C6616" s="30">
        <f>VLOOKUP(B6616,'רביות שנתיות'!B:C,2)</f>
        <v>4</v>
      </c>
      <c r="D6616" s="29">
        <f t="shared" si="103"/>
        <v>1.0738622586670132E-4</v>
      </c>
    </row>
    <row r="6617" spans="2:4" x14ac:dyDescent="0.25">
      <c r="B6617" s="1">
        <v>39488</v>
      </c>
      <c r="C6617" s="30">
        <f>VLOOKUP(B6617,'רביות שנתיות'!B:C,2)</f>
        <v>4</v>
      </c>
      <c r="D6617" s="29">
        <f t="shared" si="103"/>
        <v>1.0738622586670132E-4</v>
      </c>
    </row>
    <row r="6618" spans="2:4" x14ac:dyDescent="0.25">
      <c r="B6618" s="1">
        <v>39489</v>
      </c>
      <c r="C6618" s="30">
        <f>VLOOKUP(B6618,'רביות שנתיות'!B:C,2)</f>
        <v>4</v>
      </c>
      <c r="D6618" s="29">
        <f t="shared" si="103"/>
        <v>1.0738622586670132E-4</v>
      </c>
    </row>
    <row r="6619" spans="2:4" x14ac:dyDescent="0.25">
      <c r="B6619" s="1">
        <v>39490</v>
      </c>
      <c r="C6619" s="30">
        <f>VLOOKUP(B6619,'רביות שנתיות'!B:C,2)</f>
        <v>4</v>
      </c>
      <c r="D6619" s="29">
        <f t="shared" si="103"/>
        <v>1.0738622586670132E-4</v>
      </c>
    </row>
    <row r="6620" spans="2:4" x14ac:dyDescent="0.25">
      <c r="B6620" s="1">
        <v>39491</v>
      </c>
      <c r="C6620" s="30">
        <f>VLOOKUP(B6620,'רביות שנתיות'!B:C,2)</f>
        <v>4</v>
      </c>
      <c r="D6620" s="29">
        <f t="shared" si="103"/>
        <v>1.0738622586670132E-4</v>
      </c>
    </row>
    <row r="6621" spans="2:4" x14ac:dyDescent="0.25">
      <c r="B6621" s="1">
        <v>39492</v>
      </c>
      <c r="C6621" s="30">
        <f>VLOOKUP(B6621,'רביות שנתיות'!B:C,2)</f>
        <v>4</v>
      </c>
      <c r="D6621" s="29">
        <f t="shared" si="103"/>
        <v>1.0738622586670132E-4</v>
      </c>
    </row>
    <row r="6622" spans="2:4" x14ac:dyDescent="0.25">
      <c r="B6622" s="1">
        <v>39493</v>
      </c>
      <c r="C6622" s="30">
        <f>VLOOKUP(B6622,'רביות שנתיות'!B:C,2)</f>
        <v>4</v>
      </c>
      <c r="D6622" s="29">
        <f t="shared" si="103"/>
        <v>1.0738622586670132E-4</v>
      </c>
    </row>
    <row r="6623" spans="2:4" x14ac:dyDescent="0.25">
      <c r="B6623" s="1">
        <v>39494</v>
      </c>
      <c r="C6623" s="30">
        <f>VLOOKUP(B6623,'רביות שנתיות'!B:C,2)</f>
        <v>4</v>
      </c>
      <c r="D6623" s="29">
        <f t="shared" si="103"/>
        <v>1.0738622586670132E-4</v>
      </c>
    </row>
    <row r="6624" spans="2:4" x14ac:dyDescent="0.25">
      <c r="B6624" s="1">
        <v>39495</v>
      </c>
      <c r="C6624" s="30">
        <f>VLOOKUP(B6624,'רביות שנתיות'!B:C,2)</f>
        <v>4</v>
      </c>
      <c r="D6624" s="29">
        <f t="shared" si="103"/>
        <v>1.0738622586670132E-4</v>
      </c>
    </row>
    <row r="6625" spans="2:4" x14ac:dyDescent="0.25">
      <c r="B6625" s="1">
        <v>39496</v>
      </c>
      <c r="C6625" s="30">
        <f>VLOOKUP(B6625,'רביות שנתיות'!B:C,2)</f>
        <v>4</v>
      </c>
      <c r="D6625" s="29">
        <f t="shared" si="103"/>
        <v>1.0738622586670132E-4</v>
      </c>
    </row>
    <row r="6626" spans="2:4" x14ac:dyDescent="0.25">
      <c r="B6626" s="1">
        <v>39497</v>
      </c>
      <c r="C6626" s="30">
        <f>VLOOKUP(B6626,'רביות שנתיות'!B:C,2)</f>
        <v>4</v>
      </c>
      <c r="D6626" s="29">
        <f t="shared" si="103"/>
        <v>1.0738622586670132E-4</v>
      </c>
    </row>
    <row r="6627" spans="2:4" x14ac:dyDescent="0.25">
      <c r="B6627" s="1">
        <v>39498</v>
      </c>
      <c r="C6627" s="30">
        <f>VLOOKUP(B6627,'רביות שנתיות'!B:C,2)</f>
        <v>4</v>
      </c>
      <c r="D6627" s="29">
        <f t="shared" si="103"/>
        <v>1.0738622586670132E-4</v>
      </c>
    </row>
    <row r="6628" spans="2:4" x14ac:dyDescent="0.25">
      <c r="B6628" s="1">
        <v>39499</v>
      </c>
      <c r="C6628" s="30">
        <f>VLOOKUP(B6628,'רביות שנתיות'!B:C,2)</f>
        <v>4</v>
      </c>
      <c r="D6628" s="29">
        <f t="shared" si="103"/>
        <v>1.0738622586670132E-4</v>
      </c>
    </row>
    <row r="6629" spans="2:4" x14ac:dyDescent="0.25">
      <c r="B6629" s="1">
        <v>39500</v>
      </c>
      <c r="C6629" s="30">
        <f>VLOOKUP(B6629,'רביות שנתיות'!B:C,2)</f>
        <v>4</v>
      </c>
      <c r="D6629" s="29">
        <f t="shared" si="103"/>
        <v>1.0738622586670132E-4</v>
      </c>
    </row>
    <row r="6630" spans="2:4" x14ac:dyDescent="0.25">
      <c r="B6630" s="1">
        <v>39501</v>
      </c>
      <c r="C6630" s="30">
        <f>VLOOKUP(B6630,'רביות שנתיות'!B:C,2)</f>
        <v>4</v>
      </c>
      <c r="D6630" s="29">
        <f t="shared" si="103"/>
        <v>1.0738622586670132E-4</v>
      </c>
    </row>
    <row r="6631" spans="2:4" x14ac:dyDescent="0.25">
      <c r="B6631" s="1">
        <v>39502</v>
      </c>
      <c r="C6631" s="30">
        <f>VLOOKUP(B6631,'רביות שנתיות'!B:C,2)</f>
        <v>4</v>
      </c>
      <c r="D6631" s="29">
        <f t="shared" si="103"/>
        <v>1.0738622586670132E-4</v>
      </c>
    </row>
    <row r="6632" spans="2:4" x14ac:dyDescent="0.25">
      <c r="B6632" s="1">
        <v>39503</v>
      </c>
      <c r="C6632" s="30">
        <f>VLOOKUP(B6632,'רביות שנתיות'!B:C,2)</f>
        <v>4</v>
      </c>
      <c r="D6632" s="29">
        <f t="shared" si="103"/>
        <v>1.0738622586670132E-4</v>
      </c>
    </row>
    <row r="6633" spans="2:4" x14ac:dyDescent="0.25">
      <c r="B6633" s="1">
        <v>39504</v>
      </c>
      <c r="C6633" s="30">
        <f>VLOOKUP(B6633,'רביות שנתיות'!B:C,2)</f>
        <v>4</v>
      </c>
      <c r="D6633" s="29">
        <f t="shared" si="103"/>
        <v>1.0738622586670132E-4</v>
      </c>
    </row>
    <row r="6634" spans="2:4" x14ac:dyDescent="0.25">
      <c r="B6634" s="1">
        <v>39505</v>
      </c>
      <c r="C6634" s="30">
        <f>VLOOKUP(B6634,'רביות שנתיות'!B:C,2)</f>
        <v>4</v>
      </c>
      <c r="D6634" s="29">
        <f t="shared" si="103"/>
        <v>1.0738622586670132E-4</v>
      </c>
    </row>
    <row r="6635" spans="2:4" x14ac:dyDescent="0.25">
      <c r="B6635" s="1">
        <v>39506</v>
      </c>
      <c r="C6635" s="30">
        <f>VLOOKUP(B6635,'רביות שנתיות'!B:C,2)</f>
        <v>4</v>
      </c>
      <c r="D6635" s="29">
        <f t="shared" si="103"/>
        <v>1.0738622586670132E-4</v>
      </c>
    </row>
    <row r="6636" spans="2:4" x14ac:dyDescent="0.25">
      <c r="B6636" s="1">
        <v>39507</v>
      </c>
      <c r="C6636" s="30">
        <f>VLOOKUP(B6636,'רביות שנתיות'!B:C,2)</f>
        <v>4</v>
      </c>
      <c r="D6636" s="29">
        <f t="shared" si="103"/>
        <v>1.0738622586670132E-4</v>
      </c>
    </row>
    <row r="6637" spans="2:4" x14ac:dyDescent="0.25">
      <c r="B6637" s="1">
        <v>39508</v>
      </c>
      <c r="C6637" s="30">
        <f>VLOOKUP(B6637,'רביות שנתיות'!B:C,2)</f>
        <v>4</v>
      </c>
      <c r="D6637" s="29">
        <f t="shared" si="103"/>
        <v>1.0738622586670132E-4</v>
      </c>
    </row>
    <row r="6638" spans="2:4" x14ac:dyDescent="0.25">
      <c r="B6638" s="1">
        <v>39509</v>
      </c>
      <c r="C6638" s="30">
        <f>VLOOKUP(B6638,'רביות שנתיות'!B:C,2)</f>
        <v>4</v>
      </c>
      <c r="D6638" s="29">
        <f t="shared" si="103"/>
        <v>1.0738622586670132E-4</v>
      </c>
    </row>
    <row r="6639" spans="2:4" x14ac:dyDescent="0.25">
      <c r="B6639" s="1">
        <v>39510</v>
      </c>
      <c r="C6639" s="30">
        <f>VLOOKUP(B6639,'רביות שנתיות'!B:C,2)</f>
        <v>4</v>
      </c>
      <c r="D6639" s="29">
        <f t="shared" si="103"/>
        <v>1.0738622586670132E-4</v>
      </c>
    </row>
    <row r="6640" spans="2:4" x14ac:dyDescent="0.25">
      <c r="B6640" s="1">
        <v>39511</v>
      </c>
      <c r="C6640" s="30">
        <f>VLOOKUP(B6640,'רביות שנתיות'!B:C,2)</f>
        <v>4</v>
      </c>
      <c r="D6640" s="29">
        <f t="shared" si="103"/>
        <v>1.0738622586670132E-4</v>
      </c>
    </row>
    <row r="6641" spans="2:4" x14ac:dyDescent="0.25">
      <c r="B6641" s="1">
        <v>39512</v>
      </c>
      <c r="C6641" s="30">
        <f>VLOOKUP(B6641,'רביות שנתיות'!B:C,2)</f>
        <v>4</v>
      </c>
      <c r="D6641" s="29">
        <f t="shared" si="103"/>
        <v>1.0738622586670132E-4</v>
      </c>
    </row>
    <row r="6642" spans="2:4" x14ac:dyDescent="0.25">
      <c r="B6642" s="1">
        <v>39513</v>
      </c>
      <c r="C6642" s="30">
        <f>VLOOKUP(B6642,'רביות שנתיות'!B:C,2)</f>
        <v>4</v>
      </c>
      <c r="D6642" s="29">
        <f t="shared" si="103"/>
        <v>1.0738622586670132E-4</v>
      </c>
    </row>
    <row r="6643" spans="2:4" x14ac:dyDescent="0.25">
      <c r="B6643" s="1">
        <v>39514</v>
      </c>
      <c r="C6643" s="30">
        <f>VLOOKUP(B6643,'רביות שנתיות'!B:C,2)</f>
        <v>4</v>
      </c>
      <c r="D6643" s="29">
        <f t="shared" si="103"/>
        <v>1.0738622586670132E-4</v>
      </c>
    </row>
    <row r="6644" spans="2:4" x14ac:dyDescent="0.25">
      <c r="B6644" s="1">
        <v>39515</v>
      </c>
      <c r="C6644" s="30">
        <f>VLOOKUP(B6644,'רביות שנתיות'!B:C,2)</f>
        <v>4</v>
      </c>
      <c r="D6644" s="29">
        <f t="shared" si="103"/>
        <v>1.0738622586670132E-4</v>
      </c>
    </row>
    <row r="6645" spans="2:4" x14ac:dyDescent="0.25">
      <c r="B6645" s="1">
        <v>39516</v>
      </c>
      <c r="C6645" s="30">
        <f>VLOOKUP(B6645,'רביות שנתיות'!B:C,2)</f>
        <v>4</v>
      </c>
      <c r="D6645" s="29">
        <f t="shared" si="103"/>
        <v>1.0738622586670132E-4</v>
      </c>
    </row>
    <row r="6646" spans="2:4" x14ac:dyDescent="0.25">
      <c r="B6646" s="1">
        <v>39517</v>
      </c>
      <c r="C6646" s="30">
        <f>VLOOKUP(B6646,'רביות שנתיות'!B:C,2)</f>
        <v>4</v>
      </c>
      <c r="D6646" s="29">
        <f t="shared" si="103"/>
        <v>1.0738622586670132E-4</v>
      </c>
    </row>
    <row r="6647" spans="2:4" x14ac:dyDescent="0.25">
      <c r="B6647" s="1">
        <v>39518</v>
      </c>
      <c r="C6647" s="30">
        <f>VLOOKUP(B6647,'רביות שנתיות'!B:C,2)</f>
        <v>4</v>
      </c>
      <c r="D6647" s="29">
        <f t="shared" si="103"/>
        <v>1.0738622586670132E-4</v>
      </c>
    </row>
    <row r="6648" spans="2:4" x14ac:dyDescent="0.25">
      <c r="B6648" s="1">
        <v>39519</v>
      </c>
      <c r="C6648" s="30">
        <f>VLOOKUP(B6648,'רביות שנתיות'!B:C,2)</f>
        <v>4</v>
      </c>
      <c r="D6648" s="29">
        <f t="shared" si="103"/>
        <v>1.0738622586670132E-4</v>
      </c>
    </row>
    <row r="6649" spans="2:4" x14ac:dyDescent="0.25">
      <c r="B6649" s="1">
        <v>39520</v>
      </c>
      <c r="C6649" s="30">
        <f>VLOOKUP(B6649,'רביות שנתיות'!B:C,2)</f>
        <v>4</v>
      </c>
      <c r="D6649" s="29">
        <f t="shared" si="103"/>
        <v>1.0738622586670132E-4</v>
      </c>
    </row>
    <row r="6650" spans="2:4" x14ac:dyDescent="0.25">
      <c r="B6650" s="1">
        <v>39521</v>
      </c>
      <c r="C6650" s="30">
        <f>VLOOKUP(B6650,'רביות שנתיות'!B:C,2)</f>
        <v>4</v>
      </c>
      <c r="D6650" s="29">
        <f t="shared" si="103"/>
        <v>1.0738622586670132E-4</v>
      </c>
    </row>
    <row r="6651" spans="2:4" x14ac:dyDescent="0.25">
      <c r="B6651" s="1">
        <v>39522</v>
      </c>
      <c r="C6651" s="30">
        <f>VLOOKUP(B6651,'רביות שנתיות'!B:C,2)</f>
        <v>4</v>
      </c>
      <c r="D6651" s="29">
        <f t="shared" si="103"/>
        <v>1.0738622586670132E-4</v>
      </c>
    </row>
    <row r="6652" spans="2:4" x14ac:dyDescent="0.25">
      <c r="B6652" s="1">
        <v>39523</v>
      </c>
      <c r="C6652" s="30">
        <f>VLOOKUP(B6652,'רביות שנתיות'!B:C,2)</f>
        <v>4</v>
      </c>
      <c r="D6652" s="29">
        <f t="shared" si="103"/>
        <v>1.0738622586670132E-4</v>
      </c>
    </row>
    <row r="6653" spans="2:4" x14ac:dyDescent="0.25">
      <c r="B6653" s="1">
        <v>39524</v>
      </c>
      <c r="C6653" s="30">
        <f>VLOOKUP(B6653,'רביות שנתיות'!B:C,2)</f>
        <v>4</v>
      </c>
      <c r="D6653" s="29">
        <f t="shared" si="103"/>
        <v>1.0738622586670132E-4</v>
      </c>
    </row>
    <row r="6654" spans="2:4" x14ac:dyDescent="0.25">
      <c r="B6654" s="1">
        <v>39525</v>
      </c>
      <c r="C6654" s="30">
        <f>VLOOKUP(B6654,'רביות שנתיות'!B:C,2)</f>
        <v>4</v>
      </c>
      <c r="D6654" s="29">
        <f t="shared" si="103"/>
        <v>1.0738622586670132E-4</v>
      </c>
    </row>
    <row r="6655" spans="2:4" x14ac:dyDescent="0.25">
      <c r="B6655" s="1">
        <v>39526</v>
      </c>
      <c r="C6655" s="30">
        <f>VLOOKUP(B6655,'רביות שנתיות'!B:C,2)</f>
        <v>4</v>
      </c>
      <c r="D6655" s="29">
        <f t="shared" si="103"/>
        <v>1.0738622586670132E-4</v>
      </c>
    </row>
    <row r="6656" spans="2:4" x14ac:dyDescent="0.25">
      <c r="B6656" s="1">
        <v>39527</v>
      </c>
      <c r="C6656" s="30">
        <f>VLOOKUP(B6656,'רביות שנתיות'!B:C,2)</f>
        <v>4</v>
      </c>
      <c r="D6656" s="29">
        <f t="shared" si="103"/>
        <v>1.0738622586670132E-4</v>
      </c>
    </row>
    <row r="6657" spans="2:4" x14ac:dyDescent="0.25">
      <c r="B6657" s="1">
        <v>39528</v>
      </c>
      <c r="C6657" s="30">
        <f>VLOOKUP(B6657,'רביות שנתיות'!B:C,2)</f>
        <v>4</v>
      </c>
      <c r="D6657" s="29">
        <f t="shared" si="103"/>
        <v>1.0738622586670132E-4</v>
      </c>
    </row>
    <row r="6658" spans="2:4" x14ac:dyDescent="0.25">
      <c r="B6658" s="1">
        <v>39529</v>
      </c>
      <c r="C6658" s="30">
        <f>VLOOKUP(B6658,'רביות שנתיות'!B:C,2)</f>
        <v>4</v>
      </c>
      <c r="D6658" s="29">
        <f t="shared" si="103"/>
        <v>1.0738622586670132E-4</v>
      </c>
    </row>
    <row r="6659" spans="2:4" x14ac:dyDescent="0.25">
      <c r="B6659" s="1">
        <v>39530</v>
      </c>
      <c r="C6659" s="30">
        <f>VLOOKUP(B6659,'רביות שנתיות'!B:C,2)</f>
        <v>4</v>
      </c>
      <c r="D6659" s="29">
        <f t="shared" si="103"/>
        <v>1.0738622586670132E-4</v>
      </c>
    </row>
    <row r="6660" spans="2:4" x14ac:dyDescent="0.25">
      <c r="B6660" s="1">
        <v>39531</v>
      </c>
      <c r="C6660" s="30">
        <f>VLOOKUP(B6660,'רביות שנתיות'!B:C,2)</f>
        <v>4</v>
      </c>
      <c r="D6660" s="29">
        <f t="shared" si="103"/>
        <v>1.0738622586670132E-4</v>
      </c>
    </row>
    <row r="6661" spans="2:4" x14ac:dyDescent="0.25">
      <c r="B6661" s="1">
        <v>39532</v>
      </c>
      <c r="C6661" s="30">
        <f>VLOOKUP(B6661,'רביות שנתיות'!B:C,2)</f>
        <v>4</v>
      </c>
      <c r="D6661" s="29">
        <f t="shared" ref="D6661:D6724" si="104">(1+C6661/100)^(1/365.25)-1</f>
        <v>1.0738622586670132E-4</v>
      </c>
    </row>
    <row r="6662" spans="2:4" x14ac:dyDescent="0.25">
      <c r="B6662" s="1">
        <v>39533</v>
      </c>
      <c r="C6662" s="30">
        <f>VLOOKUP(B6662,'רביות שנתיות'!B:C,2)</f>
        <v>4</v>
      </c>
      <c r="D6662" s="29">
        <f t="shared" si="104"/>
        <v>1.0738622586670132E-4</v>
      </c>
    </row>
    <row r="6663" spans="2:4" x14ac:dyDescent="0.25">
      <c r="B6663" s="1">
        <v>39534</v>
      </c>
      <c r="C6663" s="30">
        <f>VLOOKUP(B6663,'רביות שנתיות'!B:C,2)</f>
        <v>4</v>
      </c>
      <c r="D6663" s="29">
        <f t="shared" si="104"/>
        <v>1.0738622586670132E-4</v>
      </c>
    </row>
    <row r="6664" spans="2:4" x14ac:dyDescent="0.25">
      <c r="B6664" s="1">
        <v>39535</v>
      </c>
      <c r="C6664" s="30">
        <f>VLOOKUP(B6664,'רביות שנתיות'!B:C,2)</f>
        <v>4</v>
      </c>
      <c r="D6664" s="29">
        <f t="shared" si="104"/>
        <v>1.0738622586670132E-4</v>
      </c>
    </row>
    <row r="6665" spans="2:4" x14ac:dyDescent="0.25">
      <c r="B6665" s="1">
        <v>39536</v>
      </c>
      <c r="C6665" s="30">
        <f>VLOOKUP(B6665,'רביות שנתיות'!B:C,2)</f>
        <v>4</v>
      </c>
      <c r="D6665" s="29">
        <f t="shared" si="104"/>
        <v>1.0738622586670132E-4</v>
      </c>
    </row>
    <row r="6666" spans="2:4" x14ac:dyDescent="0.25">
      <c r="B6666" s="1">
        <v>39537</v>
      </c>
      <c r="C6666" s="30">
        <f>VLOOKUP(B6666,'רביות שנתיות'!B:C,2)</f>
        <v>4</v>
      </c>
      <c r="D6666" s="29">
        <f t="shared" si="104"/>
        <v>1.0738622586670132E-4</v>
      </c>
    </row>
    <row r="6667" spans="2:4" x14ac:dyDescent="0.25">
      <c r="B6667" s="1">
        <v>39538</v>
      </c>
      <c r="C6667" s="30">
        <f>VLOOKUP(B6667,'רביות שנתיות'!B:C,2)</f>
        <v>4</v>
      </c>
      <c r="D6667" s="29">
        <f t="shared" si="104"/>
        <v>1.0738622586670132E-4</v>
      </c>
    </row>
    <row r="6668" spans="2:4" x14ac:dyDescent="0.25">
      <c r="B6668" s="1">
        <v>39539</v>
      </c>
      <c r="C6668" s="30">
        <f>VLOOKUP(B6668,'רביות שנתיות'!B:C,2)</f>
        <v>2.7</v>
      </c>
      <c r="D6668" s="29">
        <f t="shared" si="104"/>
        <v>7.2944291917842463E-5</v>
      </c>
    </row>
    <row r="6669" spans="2:4" x14ac:dyDescent="0.25">
      <c r="B6669" s="1">
        <v>39540</v>
      </c>
      <c r="C6669" s="30">
        <f>VLOOKUP(B6669,'רביות שנתיות'!B:C,2)</f>
        <v>2.7</v>
      </c>
      <c r="D6669" s="29">
        <f t="shared" si="104"/>
        <v>7.2944291917842463E-5</v>
      </c>
    </row>
    <row r="6670" spans="2:4" x14ac:dyDescent="0.25">
      <c r="B6670" s="1">
        <v>39541</v>
      </c>
      <c r="C6670" s="30">
        <f>VLOOKUP(B6670,'רביות שנתיות'!B:C,2)</f>
        <v>2.7</v>
      </c>
      <c r="D6670" s="29">
        <f t="shared" si="104"/>
        <v>7.2944291917842463E-5</v>
      </c>
    </row>
    <row r="6671" spans="2:4" x14ac:dyDescent="0.25">
      <c r="B6671" s="1">
        <v>39542</v>
      </c>
      <c r="C6671" s="30">
        <f>VLOOKUP(B6671,'רביות שנתיות'!B:C,2)</f>
        <v>2.7</v>
      </c>
      <c r="D6671" s="29">
        <f t="shared" si="104"/>
        <v>7.2944291917842463E-5</v>
      </c>
    </row>
    <row r="6672" spans="2:4" x14ac:dyDescent="0.25">
      <c r="B6672" s="1">
        <v>39543</v>
      </c>
      <c r="C6672" s="30">
        <f>VLOOKUP(B6672,'רביות שנתיות'!B:C,2)</f>
        <v>2.7</v>
      </c>
      <c r="D6672" s="29">
        <f t="shared" si="104"/>
        <v>7.2944291917842463E-5</v>
      </c>
    </row>
    <row r="6673" spans="2:4" x14ac:dyDescent="0.25">
      <c r="B6673" s="1">
        <v>39544</v>
      </c>
      <c r="C6673" s="30">
        <f>VLOOKUP(B6673,'רביות שנתיות'!B:C,2)</f>
        <v>2.7</v>
      </c>
      <c r="D6673" s="29">
        <f t="shared" si="104"/>
        <v>7.2944291917842463E-5</v>
      </c>
    </row>
    <row r="6674" spans="2:4" x14ac:dyDescent="0.25">
      <c r="B6674" s="1">
        <v>39545</v>
      </c>
      <c r="C6674" s="30">
        <f>VLOOKUP(B6674,'רביות שנתיות'!B:C,2)</f>
        <v>2.7</v>
      </c>
      <c r="D6674" s="29">
        <f t="shared" si="104"/>
        <v>7.2944291917842463E-5</v>
      </c>
    </row>
    <row r="6675" spans="2:4" x14ac:dyDescent="0.25">
      <c r="B6675" s="1">
        <v>39546</v>
      </c>
      <c r="C6675" s="30">
        <f>VLOOKUP(B6675,'רביות שנתיות'!B:C,2)</f>
        <v>2.7</v>
      </c>
      <c r="D6675" s="29">
        <f t="shared" si="104"/>
        <v>7.2944291917842463E-5</v>
      </c>
    </row>
    <row r="6676" spans="2:4" x14ac:dyDescent="0.25">
      <c r="B6676" s="1">
        <v>39547</v>
      </c>
      <c r="C6676" s="30">
        <f>VLOOKUP(B6676,'רביות שנתיות'!B:C,2)</f>
        <v>2.7</v>
      </c>
      <c r="D6676" s="29">
        <f t="shared" si="104"/>
        <v>7.2944291917842463E-5</v>
      </c>
    </row>
    <row r="6677" spans="2:4" x14ac:dyDescent="0.25">
      <c r="B6677" s="1">
        <v>39548</v>
      </c>
      <c r="C6677" s="30">
        <f>VLOOKUP(B6677,'רביות שנתיות'!B:C,2)</f>
        <v>2.7</v>
      </c>
      <c r="D6677" s="29">
        <f t="shared" si="104"/>
        <v>7.2944291917842463E-5</v>
      </c>
    </row>
    <row r="6678" spans="2:4" x14ac:dyDescent="0.25">
      <c r="B6678" s="1">
        <v>39549</v>
      </c>
      <c r="C6678" s="30">
        <f>VLOOKUP(B6678,'רביות שנתיות'!B:C,2)</f>
        <v>2.7</v>
      </c>
      <c r="D6678" s="29">
        <f t="shared" si="104"/>
        <v>7.2944291917842463E-5</v>
      </c>
    </row>
    <row r="6679" spans="2:4" x14ac:dyDescent="0.25">
      <c r="B6679" s="1">
        <v>39550</v>
      </c>
      <c r="C6679" s="30">
        <f>VLOOKUP(B6679,'רביות שנתיות'!B:C,2)</f>
        <v>2.7</v>
      </c>
      <c r="D6679" s="29">
        <f t="shared" si="104"/>
        <v>7.2944291917842463E-5</v>
      </c>
    </row>
    <row r="6680" spans="2:4" x14ac:dyDescent="0.25">
      <c r="B6680" s="1">
        <v>39551</v>
      </c>
      <c r="C6680" s="30">
        <f>VLOOKUP(B6680,'רביות שנתיות'!B:C,2)</f>
        <v>2.7</v>
      </c>
      <c r="D6680" s="29">
        <f t="shared" si="104"/>
        <v>7.2944291917842463E-5</v>
      </c>
    </row>
    <row r="6681" spans="2:4" x14ac:dyDescent="0.25">
      <c r="B6681" s="1">
        <v>39552</v>
      </c>
      <c r="C6681" s="30">
        <f>VLOOKUP(B6681,'רביות שנתיות'!B:C,2)</f>
        <v>2.7</v>
      </c>
      <c r="D6681" s="29">
        <f t="shared" si="104"/>
        <v>7.2944291917842463E-5</v>
      </c>
    </row>
    <row r="6682" spans="2:4" x14ac:dyDescent="0.25">
      <c r="B6682" s="1">
        <v>39553</v>
      </c>
      <c r="C6682" s="30">
        <f>VLOOKUP(B6682,'רביות שנתיות'!B:C,2)</f>
        <v>2.7</v>
      </c>
      <c r="D6682" s="29">
        <f t="shared" si="104"/>
        <v>7.2944291917842463E-5</v>
      </c>
    </row>
    <row r="6683" spans="2:4" x14ac:dyDescent="0.25">
      <c r="B6683" s="1">
        <v>39554</v>
      </c>
      <c r="C6683" s="30">
        <f>VLOOKUP(B6683,'רביות שנתיות'!B:C,2)</f>
        <v>2.7</v>
      </c>
      <c r="D6683" s="29">
        <f t="shared" si="104"/>
        <v>7.2944291917842463E-5</v>
      </c>
    </row>
    <row r="6684" spans="2:4" x14ac:dyDescent="0.25">
      <c r="B6684" s="1">
        <v>39555</v>
      </c>
      <c r="C6684" s="30">
        <f>VLOOKUP(B6684,'רביות שנתיות'!B:C,2)</f>
        <v>2.7</v>
      </c>
      <c r="D6684" s="29">
        <f t="shared" si="104"/>
        <v>7.2944291917842463E-5</v>
      </c>
    </row>
    <row r="6685" spans="2:4" x14ac:dyDescent="0.25">
      <c r="B6685" s="1">
        <v>39556</v>
      </c>
      <c r="C6685" s="30">
        <f>VLOOKUP(B6685,'רביות שנתיות'!B:C,2)</f>
        <v>2.7</v>
      </c>
      <c r="D6685" s="29">
        <f t="shared" si="104"/>
        <v>7.2944291917842463E-5</v>
      </c>
    </row>
    <row r="6686" spans="2:4" x14ac:dyDescent="0.25">
      <c r="B6686" s="1">
        <v>39557</v>
      </c>
      <c r="C6686" s="30">
        <f>VLOOKUP(B6686,'רביות שנתיות'!B:C,2)</f>
        <v>2.7</v>
      </c>
      <c r="D6686" s="29">
        <f t="shared" si="104"/>
        <v>7.2944291917842463E-5</v>
      </c>
    </row>
    <row r="6687" spans="2:4" x14ac:dyDescent="0.25">
      <c r="B6687" s="1">
        <v>39558</v>
      </c>
      <c r="C6687" s="30">
        <f>VLOOKUP(B6687,'רביות שנתיות'!B:C,2)</f>
        <v>2.7</v>
      </c>
      <c r="D6687" s="29">
        <f t="shared" si="104"/>
        <v>7.2944291917842463E-5</v>
      </c>
    </row>
    <row r="6688" spans="2:4" x14ac:dyDescent="0.25">
      <c r="B6688" s="1">
        <v>39559</v>
      </c>
      <c r="C6688" s="30">
        <f>VLOOKUP(B6688,'רביות שנתיות'!B:C,2)</f>
        <v>2.7</v>
      </c>
      <c r="D6688" s="29">
        <f t="shared" si="104"/>
        <v>7.2944291917842463E-5</v>
      </c>
    </row>
    <row r="6689" spans="2:4" x14ac:dyDescent="0.25">
      <c r="B6689" s="1">
        <v>39560</v>
      </c>
      <c r="C6689" s="30">
        <f>VLOOKUP(B6689,'רביות שנתיות'!B:C,2)</f>
        <v>2.7</v>
      </c>
      <c r="D6689" s="29">
        <f t="shared" si="104"/>
        <v>7.2944291917842463E-5</v>
      </c>
    </row>
    <row r="6690" spans="2:4" x14ac:dyDescent="0.25">
      <c r="B6690" s="1">
        <v>39561</v>
      </c>
      <c r="C6690" s="30">
        <f>VLOOKUP(B6690,'רביות שנתיות'!B:C,2)</f>
        <v>2.7</v>
      </c>
      <c r="D6690" s="29">
        <f t="shared" si="104"/>
        <v>7.2944291917842463E-5</v>
      </c>
    </row>
    <row r="6691" spans="2:4" x14ac:dyDescent="0.25">
      <c r="B6691" s="1">
        <v>39562</v>
      </c>
      <c r="C6691" s="30">
        <f>VLOOKUP(B6691,'רביות שנתיות'!B:C,2)</f>
        <v>2.7</v>
      </c>
      <c r="D6691" s="29">
        <f t="shared" si="104"/>
        <v>7.2944291917842463E-5</v>
      </c>
    </row>
    <row r="6692" spans="2:4" x14ac:dyDescent="0.25">
      <c r="B6692" s="1">
        <v>39563</v>
      </c>
      <c r="C6692" s="30">
        <f>VLOOKUP(B6692,'רביות שנתיות'!B:C,2)</f>
        <v>2.7</v>
      </c>
      <c r="D6692" s="29">
        <f t="shared" si="104"/>
        <v>7.2944291917842463E-5</v>
      </c>
    </row>
    <row r="6693" spans="2:4" x14ac:dyDescent="0.25">
      <c r="B6693" s="1">
        <v>39564</v>
      </c>
      <c r="C6693" s="30">
        <f>VLOOKUP(B6693,'רביות שנתיות'!B:C,2)</f>
        <v>2.7</v>
      </c>
      <c r="D6693" s="29">
        <f t="shared" si="104"/>
        <v>7.2944291917842463E-5</v>
      </c>
    </row>
    <row r="6694" spans="2:4" x14ac:dyDescent="0.25">
      <c r="B6694" s="1">
        <v>39565</v>
      </c>
      <c r="C6694" s="30">
        <f>VLOOKUP(B6694,'רביות שנתיות'!B:C,2)</f>
        <v>2.7</v>
      </c>
      <c r="D6694" s="29">
        <f t="shared" si="104"/>
        <v>7.2944291917842463E-5</v>
      </c>
    </row>
    <row r="6695" spans="2:4" x14ac:dyDescent="0.25">
      <c r="B6695" s="1">
        <v>39566</v>
      </c>
      <c r="C6695" s="30">
        <f>VLOOKUP(B6695,'רביות שנתיות'!B:C,2)</f>
        <v>2.7</v>
      </c>
      <c r="D6695" s="29">
        <f t="shared" si="104"/>
        <v>7.2944291917842463E-5</v>
      </c>
    </row>
    <row r="6696" spans="2:4" x14ac:dyDescent="0.25">
      <c r="B6696" s="1">
        <v>39567</v>
      </c>
      <c r="C6696" s="30">
        <f>VLOOKUP(B6696,'רביות שנתיות'!B:C,2)</f>
        <v>2.7</v>
      </c>
      <c r="D6696" s="29">
        <f t="shared" si="104"/>
        <v>7.2944291917842463E-5</v>
      </c>
    </row>
    <row r="6697" spans="2:4" x14ac:dyDescent="0.25">
      <c r="B6697" s="1">
        <v>39568</v>
      </c>
      <c r="C6697" s="30">
        <f>VLOOKUP(B6697,'רביות שנתיות'!B:C,2)</f>
        <v>2.7</v>
      </c>
      <c r="D6697" s="29">
        <f t="shared" si="104"/>
        <v>7.2944291917842463E-5</v>
      </c>
    </row>
    <row r="6698" spans="2:4" x14ac:dyDescent="0.25">
      <c r="B6698" s="1">
        <v>39569</v>
      </c>
      <c r="C6698" s="30">
        <f>VLOOKUP(B6698,'רביות שנתיות'!B:C,2)</f>
        <v>2.7</v>
      </c>
      <c r="D6698" s="29">
        <f t="shared" si="104"/>
        <v>7.2944291917842463E-5</v>
      </c>
    </row>
    <row r="6699" spans="2:4" x14ac:dyDescent="0.25">
      <c r="B6699" s="1">
        <v>39570</v>
      </c>
      <c r="C6699" s="30">
        <f>VLOOKUP(B6699,'רביות שנתיות'!B:C,2)</f>
        <v>2.7</v>
      </c>
      <c r="D6699" s="29">
        <f t="shared" si="104"/>
        <v>7.2944291917842463E-5</v>
      </c>
    </row>
    <row r="6700" spans="2:4" x14ac:dyDescent="0.25">
      <c r="B6700" s="1">
        <v>39571</v>
      </c>
      <c r="C6700" s="30">
        <f>VLOOKUP(B6700,'רביות שנתיות'!B:C,2)</f>
        <v>2.7</v>
      </c>
      <c r="D6700" s="29">
        <f t="shared" si="104"/>
        <v>7.2944291917842463E-5</v>
      </c>
    </row>
    <row r="6701" spans="2:4" x14ac:dyDescent="0.25">
      <c r="B6701" s="1">
        <v>39572</v>
      </c>
      <c r="C6701" s="30">
        <f>VLOOKUP(B6701,'רביות שנתיות'!B:C,2)</f>
        <v>2.7</v>
      </c>
      <c r="D6701" s="29">
        <f t="shared" si="104"/>
        <v>7.2944291917842463E-5</v>
      </c>
    </row>
    <row r="6702" spans="2:4" x14ac:dyDescent="0.25">
      <c r="B6702" s="1">
        <v>39573</v>
      </c>
      <c r="C6702" s="30">
        <f>VLOOKUP(B6702,'רביות שנתיות'!B:C,2)</f>
        <v>2.7</v>
      </c>
      <c r="D6702" s="29">
        <f t="shared" si="104"/>
        <v>7.2944291917842463E-5</v>
      </c>
    </row>
    <row r="6703" spans="2:4" x14ac:dyDescent="0.25">
      <c r="B6703" s="1">
        <v>39574</v>
      </c>
      <c r="C6703" s="30">
        <f>VLOOKUP(B6703,'רביות שנתיות'!B:C,2)</f>
        <v>2.7</v>
      </c>
      <c r="D6703" s="29">
        <f t="shared" si="104"/>
        <v>7.2944291917842463E-5</v>
      </c>
    </row>
    <row r="6704" spans="2:4" x14ac:dyDescent="0.25">
      <c r="B6704" s="1">
        <v>39575</v>
      </c>
      <c r="C6704" s="30">
        <f>VLOOKUP(B6704,'רביות שנתיות'!B:C,2)</f>
        <v>2.7</v>
      </c>
      <c r="D6704" s="29">
        <f t="shared" si="104"/>
        <v>7.2944291917842463E-5</v>
      </c>
    </row>
    <row r="6705" spans="2:4" x14ac:dyDescent="0.25">
      <c r="B6705" s="1">
        <v>39576</v>
      </c>
      <c r="C6705" s="30">
        <f>VLOOKUP(B6705,'רביות שנתיות'!B:C,2)</f>
        <v>2.7</v>
      </c>
      <c r="D6705" s="29">
        <f t="shared" si="104"/>
        <v>7.2944291917842463E-5</v>
      </c>
    </row>
    <row r="6706" spans="2:4" x14ac:dyDescent="0.25">
      <c r="B6706" s="1">
        <v>39577</v>
      </c>
      <c r="C6706" s="30">
        <f>VLOOKUP(B6706,'רביות שנתיות'!B:C,2)</f>
        <v>2.7</v>
      </c>
      <c r="D6706" s="29">
        <f t="shared" si="104"/>
        <v>7.2944291917842463E-5</v>
      </c>
    </row>
    <row r="6707" spans="2:4" x14ac:dyDescent="0.25">
      <c r="B6707" s="1">
        <v>39578</v>
      </c>
      <c r="C6707" s="30">
        <f>VLOOKUP(B6707,'רביות שנתיות'!B:C,2)</f>
        <v>2.7</v>
      </c>
      <c r="D6707" s="29">
        <f t="shared" si="104"/>
        <v>7.2944291917842463E-5</v>
      </c>
    </row>
    <row r="6708" spans="2:4" x14ac:dyDescent="0.25">
      <c r="B6708" s="1">
        <v>39579</v>
      </c>
      <c r="C6708" s="30">
        <f>VLOOKUP(B6708,'רביות שנתיות'!B:C,2)</f>
        <v>2.7</v>
      </c>
      <c r="D6708" s="29">
        <f t="shared" si="104"/>
        <v>7.2944291917842463E-5</v>
      </c>
    </row>
    <row r="6709" spans="2:4" x14ac:dyDescent="0.25">
      <c r="B6709" s="1">
        <v>39580</v>
      </c>
      <c r="C6709" s="30">
        <f>VLOOKUP(B6709,'רביות שנתיות'!B:C,2)</f>
        <v>2.7</v>
      </c>
      <c r="D6709" s="29">
        <f t="shared" si="104"/>
        <v>7.2944291917842463E-5</v>
      </c>
    </row>
    <row r="6710" spans="2:4" x14ac:dyDescent="0.25">
      <c r="B6710" s="1">
        <v>39581</v>
      </c>
      <c r="C6710" s="30">
        <f>VLOOKUP(B6710,'רביות שנתיות'!B:C,2)</f>
        <v>2.7</v>
      </c>
      <c r="D6710" s="29">
        <f t="shared" si="104"/>
        <v>7.2944291917842463E-5</v>
      </c>
    </row>
    <row r="6711" spans="2:4" x14ac:dyDescent="0.25">
      <c r="B6711" s="1">
        <v>39582</v>
      </c>
      <c r="C6711" s="30">
        <f>VLOOKUP(B6711,'רביות שנתיות'!B:C,2)</f>
        <v>2.7</v>
      </c>
      <c r="D6711" s="29">
        <f t="shared" si="104"/>
        <v>7.2944291917842463E-5</v>
      </c>
    </row>
    <row r="6712" spans="2:4" x14ac:dyDescent="0.25">
      <c r="B6712" s="1">
        <v>39583</v>
      </c>
      <c r="C6712" s="30">
        <f>VLOOKUP(B6712,'רביות שנתיות'!B:C,2)</f>
        <v>2.7</v>
      </c>
      <c r="D6712" s="29">
        <f t="shared" si="104"/>
        <v>7.2944291917842463E-5</v>
      </c>
    </row>
    <row r="6713" spans="2:4" x14ac:dyDescent="0.25">
      <c r="B6713" s="1">
        <v>39584</v>
      </c>
      <c r="C6713" s="30">
        <f>VLOOKUP(B6713,'רביות שנתיות'!B:C,2)</f>
        <v>2.7</v>
      </c>
      <c r="D6713" s="29">
        <f t="shared" si="104"/>
        <v>7.2944291917842463E-5</v>
      </c>
    </row>
    <row r="6714" spans="2:4" x14ac:dyDescent="0.25">
      <c r="B6714" s="1">
        <v>39585</v>
      </c>
      <c r="C6714" s="30">
        <f>VLOOKUP(B6714,'רביות שנתיות'!B:C,2)</f>
        <v>2.7</v>
      </c>
      <c r="D6714" s="29">
        <f t="shared" si="104"/>
        <v>7.2944291917842463E-5</v>
      </c>
    </row>
    <row r="6715" spans="2:4" x14ac:dyDescent="0.25">
      <c r="B6715" s="1">
        <v>39586</v>
      </c>
      <c r="C6715" s="30">
        <f>VLOOKUP(B6715,'רביות שנתיות'!B:C,2)</f>
        <v>2.7</v>
      </c>
      <c r="D6715" s="29">
        <f t="shared" si="104"/>
        <v>7.2944291917842463E-5</v>
      </c>
    </row>
    <row r="6716" spans="2:4" x14ac:dyDescent="0.25">
      <c r="B6716" s="1">
        <v>39587</v>
      </c>
      <c r="C6716" s="30">
        <f>VLOOKUP(B6716,'רביות שנתיות'!B:C,2)</f>
        <v>2.7</v>
      </c>
      <c r="D6716" s="29">
        <f t="shared" si="104"/>
        <v>7.2944291917842463E-5</v>
      </c>
    </row>
    <row r="6717" spans="2:4" x14ac:dyDescent="0.25">
      <c r="B6717" s="1">
        <v>39588</v>
      </c>
      <c r="C6717" s="30">
        <f>VLOOKUP(B6717,'רביות שנתיות'!B:C,2)</f>
        <v>2.7</v>
      </c>
      <c r="D6717" s="29">
        <f t="shared" si="104"/>
        <v>7.2944291917842463E-5</v>
      </c>
    </row>
    <row r="6718" spans="2:4" x14ac:dyDescent="0.25">
      <c r="B6718" s="1">
        <v>39589</v>
      </c>
      <c r="C6718" s="30">
        <f>VLOOKUP(B6718,'רביות שנתיות'!B:C,2)</f>
        <v>2.7</v>
      </c>
      <c r="D6718" s="29">
        <f t="shared" si="104"/>
        <v>7.2944291917842463E-5</v>
      </c>
    </row>
    <row r="6719" spans="2:4" x14ac:dyDescent="0.25">
      <c r="B6719" s="1">
        <v>39590</v>
      </c>
      <c r="C6719" s="30">
        <f>VLOOKUP(B6719,'רביות שנתיות'!B:C,2)</f>
        <v>2.7</v>
      </c>
      <c r="D6719" s="29">
        <f t="shared" si="104"/>
        <v>7.2944291917842463E-5</v>
      </c>
    </row>
    <row r="6720" spans="2:4" x14ac:dyDescent="0.25">
      <c r="B6720" s="1">
        <v>39591</v>
      </c>
      <c r="C6720" s="30">
        <f>VLOOKUP(B6720,'רביות שנתיות'!B:C,2)</f>
        <v>2.7</v>
      </c>
      <c r="D6720" s="29">
        <f t="shared" si="104"/>
        <v>7.2944291917842463E-5</v>
      </c>
    </row>
    <row r="6721" spans="2:4" x14ac:dyDescent="0.25">
      <c r="B6721" s="1">
        <v>39592</v>
      </c>
      <c r="C6721" s="30">
        <f>VLOOKUP(B6721,'רביות שנתיות'!B:C,2)</f>
        <v>2.7</v>
      </c>
      <c r="D6721" s="29">
        <f t="shared" si="104"/>
        <v>7.2944291917842463E-5</v>
      </c>
    </row>
    <row r="6722" spans="2:4" x14ac:dyDescent="0.25">
      <c r="B6722" s="1">
        <v>39593</v>
      </c>
      <c r="C6722" s="30">
        <f>VLOOKUP(B6722,'רביות שנתיות'!B:C,2)</f>
        <v>2.7</v>
      </c>
      <c r="D6722" s="29">
        <f t="shared" si="104"/>
        <v>7.2944291917842463E-5</v>
      </c>
    </row>
    <row r="6723" spans="2:4" x14ac:dyDescent="0.25">
      <c r="B6723" s="1">
        <v>39594</v>
      </c>
      <c r="C6723" s="30">
        <f>VLOOKUP(B6723,'רביות שנתיות'!B:C,2)</f>
        <v>2.7</v>
      </c>
      <c r="D6723" s="29">
        <f t="shared" si="104"/>
        <v>7.2944291917842463E-5</v>
      </c>
    </row>
    <row r="6724" spans="2:4" x14ac:dyDescent="0.25">
      <c r="B6724" s="1">
        <v>39595</v>
      </c>
      <c r="C6724" s="30">
        <f>VLOOKUP(B6724,'רביות שנתיות'!B:C,2)</f>
        <v>2.7</v>
      </c>
      <c r="D6724" s="29">
        <f t="shared" si="104"/>
        <v>7.2944291917842463E-5</v>
      </c>
    </row>
    <row r="6725" spans="2:4" x14ac:dyDescent="0.25">
      <c r="B6725" s="1">
        <v>39596</v>
      </c>
      <c r="C6725" s="30">
        <f>VLOOKUP(B6725,'רביות שנתיות'!B:C,2)</f>
        <v>2.7</v>
      </c>
      <c r="D6725" s="29">
        <f t="shared" ref="D6725:D6788" si="105">(1+C6725/100)^(1/365.25)-1</f>
        <v>7.2944291917842463E-5</v>
      </c>
    </row>
    <row r="6726" spans="2:4" x14ac:dyDescent="0.25">
      <c r="B6726" s="1">
        <v>39597</v>
      </c>
      <c r="C6726" s="30">
        <f>VLOOKUP(B6726,'רביות שנתיות'!B:C,2)</f>
        <v>2.7</v>
      </c>
      <c r="D6726" s="29">
        <f t="shared" si="105"/>
        <v>7.2944291917842463E-5</v>
      </c>
    </row>
    <row r="6727" spans="2:4" x14ac:dyDescent="0.25">
      <c r="B6727" s="1">
        <v>39598</v>
      </c>
      <c r="C6727" s="30">
        <f>VLOOKUP(B6727,'רביות שנתיות'!B:C,2)</f>
        <v>2.7</v>
      </c>
      <c r="D6727" s="29">
        <f t="shared" si="105"/>
        <v>7.2944291917842463E-5</v>
      </c>
    </row>
    <row r="6728" spans="2:4" x14ac:dyDescent="0.25">
      <c r="B6728" s="1">
        <v>39599</v>
      </c>
      <c r="C6728" s="30">
        <f>VLOOKUP(B6728,'רביות שנתיות'!B:C,2)</f>
        <v>2.7</v>
      </c>
      <c r="D6728" s="29">
        <f t="shared" si="105"/>
        <v>7.2944291917842463E-5</v>
      </c>
    </row>
    <row r="6729" spans="2:4" x14ac:dyDescent="0.25">
      <c r="B6729" s="1">
        <v>39600</v>
      </c>
      <c r="C6729" s="30">
        <f>VLOOKUP(B6729,'רביות שנתיות'!B:C,2)</f>
        <v>2.7</v>
      </c>
      <c r="D6729" s="29">
        <f t="shared" si="105"/>
        <v>7.2944291917842463E-5</v>
      </c>
    </row>
    <row r="6730" spans="2:4" x14ac:dyDescent="0.25">
      <c r="B6730" s="1">
        <v>39601</v>
      </c>
      <c r="C6730" s="30">
        <f>VLOOKUP(B6730,'רביות שנתיות'!B:C,2)</f>
        <v>2.7</v>
      </c>
      <c r="D6730" s="29">
        <f t="shared" si="105"/>
        <v>7.2944291917842463E-5</v>
      </c>
    </row>
    <row r="6731" spans="2:4" x14ac:dyDescent="0.25">
      <c r="B6731" s="1">
        <v>39602</v>
      </c>
      <c r="C6731" s="30">
        <f>VLOOKUP(B6731,'רביות שנתיות'!B:C,2)</f>
        <v>2.7</v>
      </c>
      <c r="D6731" s="29">
        <f t="shared" si="105"/>
        <v>7.2944291917842463E-5</v>
      </c>
    </row>
    <row r="6732" spans="2:4" x14ac:dyDescent="0.25">
      <c r="B6732" s="1">
        <v>39603</v>
      </c>
      <c r="C6732" s="30">
        <f>VLOOKUP(B6732,'רביות שנתיות'!B:C,2)</f>
        <v>2.7</v>
      </c>
      <c r="D6732" s="29">
        <f t="shared" si="105"/>
        <v>7.2944291917842463E-5</v>
      </c>
    </row>
    <row r="6733" spans="2:4" x14ac:dyDescent="0.25">
      <c r="B6733" s="1">
        <v>39604</v>
      </c>
      <c r="C6733" s="30">
        <f>VLOOKUP(B6733,'רביות שנתיות'!B:C,2)</f>
        <v>2.7</v>
      </c>
      <c r="D6733" s="29">
        <f t="shared" si="105"/>
        <v>7.2944291917842463E-5</v>
      </c>
    </row>
    <row r="6734" spans="2:4" x14ac:dyDescent="0.25">
      <c r="B6734" s="1">
        <v>39605</v>
      </c>
      <c r="C6734" s="30">
        <f>VLOOKUP(B6734,'רביות שנתיות'!B:C,2)</f>
        <v>2.7</v>
      </c>
      <c r="D6734" s="29">
        <f t="shared" si="105"/>
        <v>7.2944291917842463E-5</v>
      </c>
    </row>
    <row r="6735" spans="2:4" x14ac:dyDescent="0.25">
      <c r="B6735" s="1">
        <v>39606</v>
      </c>
      <c r="C6735" s="30">
        <f>VLOOKUP(B6735,'רביות שנתיות'!B:C,2)</f>
        <v>2.7</v>
      </c>
      <c r="D6735" s="29">
        <f t="shared" si="105"/>
        <v>7.2944291917842463E-5</v>
      </c>
    </row>
    <row r="6736" spans="2:4" x14ac:dyDescent="0.25">
      <c r="B6736" s="1">
        <v>39607</v>
      </c>
      <c r="C6736" s="30">
        <f>VLOOKUP(B6736,'רביות שנתיות'!B:C,2)</f>
        <v>2.7</v>
      </c>
      <c r="D6736" s="29">
        <f t="shared" si="105"/>
        <v>7.2944291917842463E-5</v>
      </c>
    </row>
    <row r="6737" spans="2:4" x14ac:dyDescent="0.25">
      <c r="B6737" s="1">
        <v>39608</v>
      </c>
      <c r="C6737" s="30">
        <f>VLOOKUP(B6737,'רביות שנתיות'!B:C,2)</f>
        <v>2.7</v>
      </c>
      <c r="D6737" s="29">
        <f t="shared" si="105"/>
        <v>7.2944291917842463E-5</v>
      </c>
    </row>
    <row r="6738" spans="2:4" x14ac:dyDescent="0.25">
      <c r="B6738" s="1">
        <v>39609</v>
      </c>
      <c r="C6738" s="30">
        <f>VLOOKUP(B6738,'רביות שנתיות'!B:C,2)</f>
        <v>2.7</v>
      </c>
      <c r="D6738" s="29">
        <f t="shared" si="105"/>
        <v>7.2944291917842463E-5</v>
      </c>
    </row>
    <row r="6739" spans="2:4" x14ac:dyDescent="0.25">
      <c r="B6739" s="1">
        <v>39610</v>
      </c>
      <c r="C6739" s="30">
        <f>VLOOKUP(B6739,'רביות שנתיות'!B:C,2)</f>
        <v>2.7</v>
      </c>
      <c r="D6739" s="29">
        <f t="shared" si="105"/>
        <v>7.2944291917842463E-5</v>
      </c>
    </row>
    <row r="6740" spans="2:4" x14ac:dyDescent="0.25">
      <c r="B6740" s="1">
        <v>39611</v>
      </c>
      <c r="C6740" s="30">
        <f>VLOOKUP(B6740,'רביות שנתיות'!B:C,2)</f>
        <v>2.7</v>
      </c>
      <c r="D6740" s="29">
        <f t="shared" si="105"/>
        <v>7.2944291917842463E-5</v>
      </c>
    </row>
    <row r="6741" spans="2:4" x14ac:dyDescent="0.25">
      <c r="B6741" s="1">
        <v>39612</v>
      </c>
      <c r="C6741" s="30">
        <f>VLOOKUP(B6741,'רביות שנתיות'!B:C,2)</f>
        <v>2.7</v>
      </c>
      <c r="D6741" s="29">
        <f t="shared" si="105"/>
        <v>7.2944291917842463E-5</v>
      </c>
    </row>
    <row r="6742" spans="2:4" x14ac:dyDescent="0.25">
      <c r="B6742" s="1">
        <v>39613</v>
      </c>
      <c r="C6742" s="30">
        <f>VLOOKUP(B6742,'רביות שנתיות'!B:C,2)</f>
        <v>2.7</v>
      </c>
      <c r="D6742" s="29">
        <f t="shared" si="105"/>
        <v>7.2944291917842463E-5</v>
      </c>
    </row>
    <row r="6743" spans="2:4" x14ac:dyDescent="0.25">
      <c r="B6743" s="1">
        <v>39614</v>
      </c>
      <c r="C6743" s="30">
        <f>VLOOKUP(B6743,'רביות שנתיות'!B:C,2)</f>
        <v>2.7</v>
      </c>
      <c r="D6743" s="29">
        <f t="shared" si="105"/>
        <v>7.2944291917842463E-5</v>
      </c>
    </row>
    <row r="6744" spans="2:4" x14ac:dyDescent="0.25">
      <c r="B6744" s="1">
        <v>39615</v>
      </c>
      <c r="C6744" s="30">
        <f>VLOOKUP(B6744,'רביות שנתיות'!B:C,2)</f>
        <v>2.7</v>
      </c>
      <c r="D6744" s="29">
        <f t="shared" si="105"/>
        <v>7.2944291917842463E-5</v>
      </c>
    </row>
    <row r="6745" spans="2:4" x14ac:dyDescent="0.25">
      <c r="B6745" s="1">
        <v>39616</v>
      </c>
      <c r="C6745" s="30">
        <f>VLOOKUP(B6745,'רביות שנתיות'!B:C,2)</f>
        <v>2.7</v>
      </c>
      <c r="D6745" s="29">
        <f t="shared" si="105"/>
        <v>7.2944291917842463E-5</v>
      </c>
    </row>
    <row r="6746" spans="2:4" x14ac:dyDescent="0.25">
      <c r="B6746" s="1">
        <v>39617</v>
      </c>
      <c r="C6746" s="30">
        <f>VLOOKUP(B6746,'רביות שנתיות'!B:C,2)</f>
        <v>2.7</v>
      </c>
      <c r="D6746" s="29">
        <f t="shared" si="105"/>
        <v>7.2944291917842463E-5</v>
      </c>
    </row>
    <row r="6747" spans="2:4" x14ac:dyDescent="0.25">
      <c r="B6747" s="1">
        <v>39618</v>
      </c>
      <c r="C6747" s="30">
        <f>VLOOKUP(B6747,'רביות שנתיות'!B:C,2)</f>
        <v>2.7</v>
      </c>
      <c r="D6747" s="29">
        <f t="shared" si="105"/>
        <v>7.2944291917842463E-5</v>
      </c>
    </row>
    <row r="6748" spans="2:4" x14ac:dyDescent="0.25">
      <c r="B6748" s="1">
        <v>39619</v>
      </c>
      <c r="C6748" s="30">
        <f>VLOOKUP(B6748,'רביות שנתיות'!B:C,2)</f>
        <v>2.7</v>
      </c>
      <c r="D6748" s="29">
        <f t="shared" si="105"/>
        <v>7.2944291917842463E-5</v>
      </c>
    </row>
    <row r="6749" spans="2:4" x14ac:dyDescent="0.25">
      <c r="B6749" s="1">
        <v>39620</v>
      </c>
      <c r="C6749" s="30">
        <f>VLOOKUP(B6749,'רביות שנתיות'!B:C,2)</f>
        <v>2.7</v>
      </c>
      <c r="D6749" s="29">
        <f t="shared" si="105"/>
        <v>7.2944291917842463E-5</v>
      </c>
    </row>
    <row r="6750" spans="2:4" x14ac:dyDescent="0.25">
      <c r="B6750" s="1">
        <v>39621</v>
      </c>
      <c r="C6750" s="30">
        <f>VLOOKUP(B6750,'רביות שנתיות'!B:C,2)</f>
        <v>2.7</v>
      </c>
      <c r="D6750" s="29">
        <f t="shared" si="105"/>
        <v>7.2944291917842463E-5</v>
      </c>
    </row>
    <row r="6751" spans="2:4" x14ac:dyDescent="0.25">
      <c r="B6751" s="1">
        <v>39622</v>
      </c>
      <c r="C6751" s="30">
        <f>VLOOKUP(B6751,'רביות שנתיות'!B:C,2)</f>
        <v>2.7</v>
      </c>
      <c r="D6751" s="29">
        <f t="shared" si="105"/>
        <v>7.2944291917842463E-5</v>
      </c>
    </row>
    <row r="6752" spans="2:4" x14ac:dyDescent="0.25">
      <c r="B6752" s="1">
        <v>39623</v>
      </c>
      <c r="C6752" s="30">
        <f>VLOOKUP(B6752,'רביות שנתיות'!B:C,2)</f>
        <v>2.7</v>
      </c>
      <c r="D6752" s="29">
        <f t="shared" si="105"/>
        <v>7.2944291917842463E-5</v>
      </c>
    </row>
    <row r="6753" spans="2:4" x14ac:dyDescent="0.25">
      <c r="B6753" s="1">
        <v>39624</v>
      </c>
      <c r="C6753" s="30">
        <f>VLOOKUP(B6753,'רביות שנתיות'!B:C,2)</f>
        <v>2.7</v>
      </c>
      <c r="D6753" s="29">
        <f t="shared" si="105"/>
        <v>7.2944291917842463E-5</v>
      </c>
    </row>
    <row r="6754" spans="2:4" x14ac:dyDescent="0.25">
      <c r="B6754" s="1">
        <v>39625</v>
      </c>
      <c r="C6754" s="30">
        <f>VLOOKUP(B6754,'רביות שנתיות'!B:C,2)</f>
        <v>2.7</v>
      </c>
      <c r="D6754" s="29">
        <f t="shared" si="105"/>
        <v>7.2944291917842463E-5</v>
      </c>
    </row>
    <row r="6755" spans="2:4" x14ac:dyDescent="0.25">
      <c r="B6755" s="1">
        <v>39626</v>
      </c>
      <c r="C6755" s="30">
        <f>VLOOKUP(B6755,'רביות שנתיות'!B:C,2)</f>
        <v>2.7</v>
      </c>
      <c r="D6755" s="29">
        <f t="shared" si="105"/>
        <v>7.2944291917842463E-5</v>
      </c>
    </row>
    <row r="6756" spans="2:4" x14ac:dyDescent="0.25">
      <c r="B6756" s="1">
        <v>39627</v>
      </c>
      <c r="C6756" s="30">
        <f>VLOOKUP(B6756,'רביות שנתיות'!B:C,2)</f>
        <v>2.7</v>
      </c>
      <c r="D6756" s="29">
        <f t="shared" si="105"/>
        <v>7.2944291917842463E-5</v>
      </c>
    </row>
    <row r="6757" spans="2:4" x14ac:dyDescent="0.25">
      <c r="B6757" s="1">
        <v>39628</v>
      </c>
      <c r="C6757" s="30">
        <f>VLOOKUP(B6757,'רביות שנתיות'!B:C,2)</f>
        <v>2.7</v>
      </c>
      <c r="D6757" s="29">
        <f t="shared" si="105"/>
        <v>7.2944291917842463E-5</v>
      </c>
    </row>
    <row r="6758" spans="2:4" x14ac:dyDescent="0.25">
      <c r="B6758" s="1">
        <v>39629</v>
      </c>
      <c r="C6758" s="30">
        <f>VLOOKUP(B6758,'רביות שנתיות'!B:C,2)</f>
        <v>2.7</v>
      </c>
      <c r="D6758" s="29">
        <f t="shared" si="105"/>
        <v>7.2944291917842463E-5</v>
      </c>
    </row>
    <row r="6759" spans="2:4" x14ac:dyDescent="0.25">
      <c r="B6759" s="1">
        <v>39630</v>
      </c>
      <c r="C6759" s="30">
        <f>VLOOKUP(B6759,'רביות שנתיות'!B:C,2)</f>
        <v>2.8</v>
      </c>
      <c r="D6759" s="29">
        <f t="shared" si="105"/>
        <v>7.560906501935527E-5</v>
      </c>
    </row>
    <row r="6760" spans="2:4" x14ac:dyDescent="0.25">
      <c r="B6760" s="1">
        <v>39631</v>
      </c>
      <c r="C6760" s="30">
        <f>VLOOKUP(B6760,'רביות שנתיות'!B:C,2)</f>
        <v>2.8</v>
      </c>
      <c r="D6760" s="29">
        <f t="shared" si="105"/>
        <v>7.560906501935527E-5</v>
      </c>
    </row>
    <row r="6761" spans="2:4" x14ac:dyDescent="0.25">
      <c r="B6761" s="1">
        <v>39632</v>
      </c>
      <c r="C6761" s="30">
        <f>VLOOKUP(B6761,'רביות שנתיות'!B:C,2)</f>
        <v>2.8</v>
      </c>
      <c r="D6761" s="29">
        <f t="shared" si="105"/>
        <v>7.560906501935527E-5</v>
      </c>
    </row>
    <row r="6762" spans="2:4" x14ac:dyDescent="0.25">
      <c r="B6762" s="1">
        <v>39633</v>
      </c>
      <c r="C6762" s="30">
        <f>VLOOKUP(B6762,'רביות שנתיות'!B:C,2)</f>
        <v>2.8</v>
      </c>
      <c r="D6762" s="29">
        <f t="shared" si="105"/>
        <v>7.560906501935527E-5</v>
      </c>
    </row>
    <row r="6763" spans="2:4" x14ac:dyDescent="0.25">
      <c r="B6763" s="1">
        <v>39634</v>
      </c>
      <c r="C6763" s="30">
        <f>VLOOKUP(B6763,'רביות שנתיות'!B:C,2)</f>
        <v>2.8</v>
      </c>
      <c r="D6763" s="29">
        <f t="shared" si="105"/>
        <v>7.560906501935527E-5</v>
      </c>
    </row>
    <row r="6764" spans="2:4" x14ac:dyDescent="0.25">
      <c r="B6764" s="1">
        <v>39635</v>
      </c>
      <c r="C6764" s="30">
        <f>VLOOKUP(B6764,'רביות שנתיות'!B:C,2)</f>
        <v>2.8</v>
      </c>
      <c r="D6764" s="29">
        <f t="shared" si="105"/>
        <v>7.560906501935527E-5</v>
      </c>
    </row>
    <row r="6765" spans="2:4" x14ac:dyDescent="0.25">
      <c r="B6765" s="1">
        <v>39636</v>
      </c>
      <c r="C6765" s="30">
        <f>VLOOKUP(B6765,'רביות שנתיות'!B:C,2)</f>
        <v>2.8</v>
      </c>
      <c r="D6765" s="29">
        <f t="shared" si="105"/>
        <v>7.560906501935527E-5</v>
      </c>
    </row>
    <row r="6766" spans="2:4" x14ac:dyDescent="0.25">
      <c r="B6766" s="1">
        <v>39637</v>
      </c>
      <c r="C6766" s="30">
        <f>VLOOKUP(B6766,'רביות שנתיות'!B:C,2)</f>
        <v>2.8</v>
      </c>
      <c r="D6766" s="29">
        <f t="shared" si="105"/>
        <v>7.560906501935527E-5</v>
      </c>
    </row>
    <row r="6767" spans="2:4" x14ac:dyDescent="0.25">
      <c r="B6767" s="1">
        <v>39638</v>
      </c>
      <c r="C6767" s="30">
        <f>VLOOKUP(B6767,'רביות שנתיות'!B:C,2)</f>
        <v>2.8</v>
      </c>
      <c r="D6767" s="29">
        <f t="shared" si="105"/>
        <v>7.560906501935527E-5</v>
      </c>
    </row>
    <row r="6768" spans="2:4" x14ac:dyDescent="0.25">
      <c r="B6768" s="1">
        <v>39639</v>
      </c>
      <c r="C6768" s="30">
        <f>VLOOKUP(B6768,'רביות שנתיות'!B:C,2)</f>
        <v>2.8</v>
      </c>
      <c r="D6768" s="29">
        <f t="shared" si="105"/>
        <v>7.560906501935527E-5</v>
      </c>
    </row>
    <row r="6769" spans="2:4" x14ac:dyDescent="0.25">
      <c r="B6769" s="1">
        <v>39640</v>
      </c>
      <c r="C6769" s="30">
        <f>VLOOKUP(B6769,'רביות שנתיות'!B:C,2)</f>
        <v>2.8</v>
      </c>
      <c r="D6769" s="29">
        <f t="shared" si="105"/>
        <v>7.560906501935527E-5</v>
      </c>
    </row>
    <row r="6770" spans="2:4" x14ac:dyDescent="0.25">
      <c r="B6770" s="1">
        <v>39641</v>
      </c>
      <c r="C6770" s="30">
        <f>VLOOKUP(B6770,'רביות שנתיות'!B:C,2)</f>
        <v>2.8</v>
      </c>
      <c r="D6770" s="29">
        <f t="shared" si="105"/>
        <v>7.560906501935527E-5</v>
      </c>
    </row>
    <row r="6771" spans="2:4" x14ac:dyDescent="0.25">
      <c r="B6771" s="1">
        <v>39642</v>
      </c>
      <c r="C6771" s="30">
        <f>VLOOKUP(B6771,'רביות שנתיות'!B:C,2)</f>
        <v>2.8</v>
      </c>
      <c r="D6771" s="29">
        <f t="shared" si="105"/>
        <v>7.560906501935527E-5</v>
      </c>
    </row>
    <row r="6772" spans="2:4" x14ac:dyDescent="0.25">
      <c r="B6772" s="1">
        <v>39643</v>
      </c>
      <c r="C6772" s="30">
        <f>VLOOKUP(B6772,'רביות שנתיות'!B:C,2)</f>
        <v>2.8</v>
      </c>
      <c r="D6772" s="29">
        <f t="shared" si="105"/>
        <v>7.560906501935527E-5</v>
      </c>
    </row>
    <row r="6773" spans="2:4" x14ac:dyDescent="0.25">
      <c r="B6773" s="1">
        <v>39644</v>
      </c>
      <c r="C6773" s="30">
        <f>VLOOKUP(B6773,'רביות שנתיות'!B:C,2)</f>
        <v>2.8</v>
      </c>
      <c r="D6773" s="29">
        <f t="shared" si="105"/>
        <v>7.560906501935527E-5</v>
      </c>
    </row>
    <row r="6774" spans="2:4" x14ac:dyDescent="0.25">
      <c r="B6774" s="1">
        <v>39645</v>
      </c>
      <c r="C6774" s="30">
        <f>VLOOKUP(B6774,'רביות שנתיות'!B:C,2)</f>
        <v>2.8</v>
      </c>
      <c r="D6774" s="29">
        <f t="shared" si="105"/>
        <v>7.560906501935527E-5</v>
      </c>
    </row>
    <row r="6775" spans="2:4" x14ac:dyDescent="0.25">
      <c r="B6775" s="1">
        <v>39646</v>
      </c>
      <c r="C6775" s="30">
        <f>VLOOKUP(B6775,'רביות שנתיות'!B:C,2)</f>
        <v>2.8</v>
      </c>
      <c r="D6775" s="29">
        <f t="shared" si="105"/>
        <v>7.560906501935527E-5</v>
      </c>
    </row>
    <row r="6776" spans="2:4" x14ac:dyDescent="0.25">
      <c r="B6776" s="1">
        <v>39647</v>
      </c>
      <c r="C6776" s="30">
        <f>VLOOKUP(B6776,'רביות שנתיות'!B:C,2)</f>
        <v>2.8</v>
      </c>
      <c r="D6776" s="29">
        <f t="shared" si="105"/>
        <v>7.560906501935527E-5</v>
      </c>
    </row>
    <row r="6777" spans="2:4" x14ac:dyDescent="0.25">
      <c r="B6777" s="1">
        <v>39648</v>
      </c>
      <c r="C6777" s="30">
        <f>VLOOKUP(B6777,'רביות שנתיות'!B:C,2)</f>
        <v>2.8</v>
      </c>
      <c r="D6777" s="29">
        <f t="shared" si="105"/>
        <v>7.560906501935527E-5</v>
      </c>
    </row>
    <row r="6778" spans="2:4" x14ac:dyDescent="0.25">
      <c r="B6778" s="1">
        <v>39649</v>
      </c>
      <c r="C6778" s="30">
        <f>VLOOKUP(B6778,'רביות שנתיות'!B:C,2)</f>
        <v>2.8</v>
      </c>
      <c r="D6778" s="29">
        <f t="shared" si="105"/>
        <v>7.560906501935527E-5</v>
      </c>
    </row>
    <row r="6779" spans="2:4" x14ac:dyDescent="0.25">
      <c r="B6779" s="1">
        <v>39650</v>
      </c>
      <c r="C6779" s="30">
        <f>VLOOKUP(B6779,'רביות שנתיות'!B:C,2)</f>
        <v>2.8</v>
      </c>
      <c r="D6779" s="29">
        <f t="shared" si="105"/>
        <v>7.560906501935527E-5</v>
      </c>
    </row>
    <row r="6780" spans="2:4" x14ac:dyDescent="0.25">
      <c r="B6780" s="1">
        <v>39651</v>
      </c>
      <c r="C6780" s="30">
        <f>VLOOKUP(B6780,'רביות שנתיות'!B:C,2)</f>
        <v>2.8</v>
      </c>
      <c r="D6780" s="29">
        <f t="shared" si="105"/>
        <v>7.560906501935527E-5</v>
      </c>
    </row>
    <row r="6781" spans="2:4" x14ac:dyDescent="0.25">
      <c r="B6781" s="1">
        <v>39652</v>
      </c>
      <c r="C6781" s="30">
        <f>VLOOKUP(B6781,'רביות שנתיות'!B:C,2)</f>
        <v>2.8</v>
      </c>
      <c r="D6781" s="29">
        <f t="shared" si="105"/>
        <v>7.560906501935527E-5</v>
      </c>
    </row>
    <row r="6782" spans="2:4" x14ac:dyDescent="0.25">
      <c r="B6782" s="1">
        <v>39653</v>
      </c>
      <c r="C6782" s="30">
        <f>VLOOKUP(B6782,'רביות שנתיות'!B:C,2)</f>
        <v>2.8</v>
      </c>
      <c r="D6782" s="29">
        <f t="shared" si="105"/>
        <v>7.560906501935527E-5</v>
      </c>
    </row>
    <row r="6783" spans="2:4" x14ac:dyDescent="0.25">
      <c r="B6783" s="1">
        <v>39654</v>
      </c>
      <c r="C6783" s="30">
        <f>VLOOKUP(B6783,'רביות שנתיות'!B:C,2)</f>
        <v>2.8</v>
      </c>
      <c r="D6783" s="29">
        <f t="shared" si="105"/>
        <v>7.560906501935527E-5</v>
      </c>
    </row>
    <row r="6784" spans="2:4" x14ac:dyDescent="0.25">
      <c r="B6784" s="1">
        <v>39655</v>
      </c>
      <c r="C6784" s="30">
        <f>VLOOKUP(B6784,'רביות שנתיות'!B:C,2)</f>
        <v>2.8</v>
      </c>
      <c r="D6784" s="29">
        <f t="shared" si="105"/>
        <v>7.560906501935527E-5</v>
      </c>
    </row>
    <row r="6785" spans="2:4" x14ac:dyDescent="0.25">
      <c r="B6785" s="1">
        <v>39656</v>
      </c>
      <c r="C6785" s="30">
        <f>VLOOKUP(B6785,'רביות שנתיות'!B:C,2)</f>
        <v>2.8</v>
      </c>
      <c r="D6785" s="29">
        <f t="shared" si="105"/>
        <v>7.560906501935527E-5</v>
      </c>
    </row>
    <row r="6786" spans="2:4" x14ac:dyDescent="0.25">
      <c r="B6786" s="1">
        <v>39657</v>
      </c>
      <c r="C6786" s="30">
        <f>VLOOKUP(B6786,'רביות שנתיות'!B:C,2)</f>
        <v>2.8</v>
      </c>
      <c r="D6786" s="29">
        <f t="shared" si="105"/>
        <v>7.560906501935527E-5</v>
      </c>
    </row>
    <row r="6787" spans="2:4" x14ac:dyDescent="0.25">
      <c r="B6787" s="1">
        <v>39658</v>
      </c>
      <c r="C6787" s="30">
        <f>VLOOKUP(B6787,'רביות שנתיות'!B:C,2)</f>
        <v>2.8</v>
      </c>
      <c r="D6787" s="29">
        <f t="shared" si="105"/>
        <v>7.560906501935527E-5</v>
      </c>
    </row>
    <row r="6788" spans="2:4" x14ac:dyDescent="0.25">
      <c r="B6788" s="1">
        <v>39659</v>
      </c>
      <c r="C6788" s="30">
        <f>VLOOKUP(B6788,'רביות שנתיות'!B:C,2)</f>
        <v>2.8</v>
      </c>
      <c r="D6788" s="29">
        <f t="shared" si="105"/>
        <v>7.560906501935527E-5</v>
      </c>
    </row>
    <row r="6789" spans="2:4" x14ac:dyDescent="0.25">
      <c r="B6789" s="1">
        <v>39660</v>
      </c>
      <c r="C6789" s="30">
        <f>VLOOKUP(B6789,'רביות שנתיות'!B:C,2)</f>
        <v>2.8</v>
      </c>
      <c r="D6789" s="29">
        <f t="shared" ref="D6789:D6852" si="106">(1+C6789/100)^(1/365.25)-1</f>
        <v>7.560906501935527E-5</v>
      </c>
    </row>
    <row r="6790" spans="2:4" x14ac:dyDescent="0.25">
      <c r="B6790" s="1">
        <v>39661</v>
      </c>
      <c r="C6790" s="30">
        <f>VLOOKUP(B6790,'רביות שנתיות'!B:C,2)</f>
        <v>2.8</v>
      </c>
      <c r="D6790" s="29">
        <f t="shared" si="106"/>
        <v>7.560906501935527E-5</v>
      </c>
    </row>
    <row r="6791" spans="2:4" x14ac:dyDescent="0.25">
      <c r="B6791" s="1">
        <v>39662</v>
      </c>
      <c r="C6791" s="30">
        <f>VLOOKUP(B6791,'רביות שנתיות'!B:C,2)</f>
        <v>2.8</v>
      </c>
      <c r="D6791" s="29">
        <f t="shared" si="106"/>
        <v>7.560906501935527E-5</v>
      </c>
    </row>
    <row r="6792" spans="2:4" x14ac:dyDescent="0.25">
      <c r="B6792" s="1">
        <v>39663</v>
      </c>
      <c r="C6792" s="30">
        <f>VLOOKUP(B6792,'רביות שנתיות'!B:C,2)</f>
        <v>2.8</v>
      </c>
      <c r="D6792" s="29">
        <f t="shared" si="106"/>
        <v>7.560906501935527E-5</v>
      </c>
    </row>
    <row r="6793" spans="2:4" x14ac:dyDescent="0.25">
      <c r="B6793" s="1">
        <v>39664</v>
      </c>
      <c r="C6793" s="30">
        <f>VLOOKUP(B6793,'רביות שנתיות'!B:C,2)</f>
        <v>2.8</v>
      </c>
      <c r="D6793" s="29">
        <f t="shared" si="106"/>
        <v>7.560906501935527E-5</v>
      </c>
    </row>
    <row r="6794" spans="2:4" x14ac:dyDescent="0.25">
      <c r="B6794" s="1">
        <v>39665</v>
      </c>
      <c r="C6794" s="30">
        <f>VLOOKUP(B6794,'רביות שנתיות'!B:C,2)</f>
        <v>2.8</v>
      </c>
      <c r="D6794" s="29">
        <f t="shared" si="106"/>
        <v>7.560906501935527E-5</v>
      </c>
    </row>
    <row r="6795" spans="2:4" x14ac:dyDescent="0.25">
      <c r="B6795" s="1">
        <v>39666</v>
      </c>
      <c r="C6795" s="30">
        <f>VLOOKUP(B6795,'רביות שנתיות'!B:C,2)</f>
        <v>2.8</v>
      </c>
      <c r="D6795" s="29">
        <f t="shared" si="106"/>
        <v>7.560906501935527E-5</v>
      </c>
    </row>
    <row r="6796" spans="2:4" x14ac:dyDescent="0.25">
      <c r="B6796" s="1">
        <v>39667</v>
      </c>
      <c r="C6796" s="30">
        <f>VLOOKUP(B6796,'רביות שנתיות'!B:C,2)</f>
        <v>2.8</v>
      </c>
      <c r="D6796" s="29">
        <f t="shared" si="106"/>
        <v>7.560906501935527E-5</v>
      </c>
    </row>
    <row r="6797" spans="2:4" x14ac:dyDescent="0.25">
      <c r="B6797" s="1">
        <v>39668</v>
      </c>
      <c r="C6797" s="30">
        <f>VLOOKUP(B6797,'רביות שנתיות'!B:C,2)</f>
        <v>2.8</v>
      </c>
      <c r="D6797" s="29">
        <f t="shared" si="106"/>
        <v>7.560906501935527E-5</v>
      </c>
    </row>
    <row r="6798" spans="2:4" x14ac:dyDescent="0.25">
      <c r="B6798" s="1">
        <v>39669</v>
      </c>
      <c r="C6798" s="30">
        <f>VLOOKUP(B6798,'רביות שנתיות'!B:C,2)</f>
        <v>2.8</v>
      </c>
      <c r="D6798" s="29">
        <f t="shared" si="106"/>
        <v>7.560906501935527E-5</v>
      </c>
    </row>
    <row r="6799" spans="2:4" x14ac:dyDescent="0.25">
      <c r="B6799" s="1">
        <v>39670</v>
      </c>
      <c r="C6799" s="30">
        <f>VLOOKUP(B6799,'רביות שנתיות'!B:C,2)</f>
        <v>2.8</v>
      </c>
      <c r="D6799" s="29">
        <f t="shared" si="106"/>
        <v>7.560906501935527E-5</v>
      </c>
    </row>
    <row r="6800" spans="2:4" x14ac:dyDescent="0.25">
      <c r="B6800" s="1">
        <v>39671</v>
      </c>
      <c r="C6800" s="30">
        <f>VLOOKUP(B6800,'רביות שנתיות'!B:C,2)</f>
        <v>2.8</v>
      </c>
      <c r="D6800" s="29">
        <f t="shared" si="106"/>
        <v>7.560906501935527E-5</v>
      </c>
    </row>
    <row r="6801" spans="2:4" x14ac:dyDescent="0.25">
      <c r="B6801" s="1">
        <v>39672</v>
      </c>
      <c r="C6801" s="30">
        <f>VLOOKUP(B6801,'רביות שנתיות'!B:C,2)</f>
        <v>2.8</v>
      </c>
      <c r="D6801" s="29">
        <f t="shared" si="106"/>
        <v>7.560906501935527E-5</v>
      </c>
    </row>
    <row r="6802" spans="2:4" x14ac:dyDescent="0.25">
      <c r="B6802" s="1">
        <v>39673</v>
      </c>
      <c r="C6802" s="30">
        <f>VLOOKUP(B6802,'רביות שנתיות'!B:C,2)</f>
        <v>2.8</v>
      </c>
      <c r="D6802" s="29">
        <f t="shared" si="106"/>
        <v>7.560906501935527E-5</v>
      </c>
    </row>
    <row r="6803" spans="2:4" x14ac:dyDescent="0.25">
      <c r="B6803" s="1">
        <v>39674</v>
      </c>
      <c r="C6803" s="30">
        <f>VLOOKUP(B6803,'רביות שנתיות'!B:C,2)</f>
        <v>2.8</v>
      </c>
      <c r="D6803" s="29">
        <f t="shared" si="106"/>
        <v>7.560906501935527E-5</v>
      </c>
    </row>
    <row r="6804" spans="2:4" x14ac:dyDescent="0.25">
      <c r="B6804" s="1">
        <v>39675</v>
      </c>
      <c r="C6804" s="30">
        <f>VLOOKUP(B6804,'רביות שנתיות'!B:C,2)</f>
        <v>2.8</v>
      </c>
      <c r="D6804" s="29">
        <f t="shared" si="106"/>
        <v>7.560906501935527E-5</v>
      </c>
    </row>
    <row r="6805" spans="2:4" x14ac:dyDescent="0.25">
      <c r="B6805" s="1">
        <v>39676</v>
      </c>
      <c r="C6805" s="30">
        <f>VLOOKUP(B6805,'רביות שנתיות'!B:C,2)</f>
        <v>2.8</v>
      </c>
      <c r="D6805" s="29">
        <f t="shared" si="106"/>
        <v>7.560906501935527E-5</v>
      </c>
    </row>
    <row r="6806" spans="2:4" x14ac:dyDescent="0.25">
      <c r="B6806" s="1">
        <v>39677</v>
      </c>
      <c r="C6806" s="30">
        <f>VLOOKUP(B6806,'רביות שנתיות'!B:C,2)</f>
        <v>2.8</v>
      </c>
      <c r="D6806" s="29">
        <f t="shared" si="106"/>
        <v>7.560906501935527E-5</v>
      </c>
    </row>
    <row r="6807" spans="2:4" x14ac:dyDescent="0.25">
      <c r="B6807" s="1">
        <v>39678</v>
      </c>
      <c r="C6807" s="30">
        <f>VLOOKUP(B6807,'רביות שנתיות'!B:C,2)</f>
        <v>2.8</v>
      </c>
      <c r="D6807" s="29">
        <f t="shared" si="106"/>
        <v>7.560906501935527E-5</v>
      </c>
    </row>
    <row r="6808" spans="2:4" x14ac:dyDescent="0.25">
      <c r="B6808" s="1">
        <v>39679</v>
      </c>
      <c r="C6808" s="30">
        <f>VLOOKUP(B6808,'רביות שנתיות'!B:C,2)</f>
        <v>2.8</v>
      </c>
      <c r="D6808" s="29">
        <f t="shared" si="106"/>
        <v>7.560906501935527E-5</v>
      </c>
    </row>
    <row r="6809" spans="2:4" x14ac:dyDescent="0.25">
      <c r="B6809" s="1">
        <v>39680</v>
      </c>
      <c r="C6809" s="30">
        <f>VLOOKUP(B6809,'רביות שנתיות'!B:C,2)</f>
        <v>2.8</v>
      </c>
      <c r="D6809" s="29">
        <f t="shared" si="106"/>
        <v>7.560906501935527E-5</v>
      </c>
    </row>
    <row r="6810" spans="2:4" x14ac:dyDescent="0.25">
      <c r="B6810" s="1">
        <v>39681</v>
      </c>
      <c r="C6810" s="30">
        <f>VLOOKUP(B6810,'רביות שנתיות'!B:C,2)</f>
        <v>2.8</v>
      </c>
      <c r="D6810" s="29">
        <f t="shared" si="106"/>
        <v>7.560906501935527E-5</v>
      </c>
    </row>
    <row r="6811" spans="2:4" x14ac:dyDescent="0.25">
      <c r="B6811" s="1">
        <v>39682</v>
      </c>
      <c r="C6811" s="30">
        <f>VLOOKUP(B6811,'רביות שנתיות'!B:C,2)</f>
        <v>2.8</v>
      </c>
      <c r="D6811" s="29">
        <f t="shared" si="106"/>
        <v>7.560906501935527E-5</v>
      </c>
    </row>
    <row r="6812" spans="2:4" x14ac:dyDescent="0.25">
      <c r="B6812" s="1">
        <v>39683</v>
      </c>
      <c r="C6812" s="30">
        <f>VLOOKUP(B6812,'רביות שנתיות'!B:C,2)</f>
        <v>2.8</v>
      </c>
      <c r="D6812" s="29">
        <f t="shared" si="106"/>
        <v>7.560906501935527E-5</v>
      </c>
    </row>
    <row r="6813" spans="2:4" x14ac:dyDescent="0.25">
      <c r="B6813" s="1">
        <v>39684</v>
      </c>
      <c r="C6813" s="30">
        <f>VLOOKUP(B6813,'רביות שנתיות'!B:C,2)</f>
        <v>2.8</v>
      </c>
      <c r="D6813" s="29">
        <f t="shared" si="106"/>
        <v>7.560906501935527E-5</v>
      </c>
    </row>
    <row r="6814" spans="2:4" x14ac:dyDescent="0.25">
      <c r="B6814" s="1">
        <v>39685</v>
      </c>
      <c r="C6814" s="30">
        <f>VLOOKUP(B6814,'רביות שנתיות'!B:C,2)</f>
        <v>2.8</v>
      </c>
      <c r="D6814" s="29">
        <f t="shared" si="106"/>
        <v>7.560906501935527E-5</v>
      </c>
    </row>
    <row r="6815" spans="2:4" x14ac:dyDescent="0.25">
      <c r="B6815" s="1">
        <v>39686</v>
      </c>
      <c r="C6815" s="30">
        <f>VLOOKUP(B6815,'רביות שנתיות'!B:C,2)</f>
        <v>2.8</v>
      </c>
      <c r="D6815" s="29">
        <f t="shared" si="106"/>
        <v>7.560906501935527E-5</v>
      </c>
    </row>
    <row r="6816" spans="2:4" x14ac:dyDescent="0.25">
      <c r="B6816" s="1">
        <v>39687</v>
      </c>
      <c r="C6816" s="30">
        <f>VLOOKUP(B6816,'רביות שנתיות'!B:C,2)</f>
        <v>2.8</v>
      </c>
      <c r="D6816" s="29">
        <f t="shared" si="106"/>
        <v>7.560906501935527E-5</v>
      </c>
    </row>
    <row r="6817" spans="2:4" x14ac:dyDescent="0.25">
      <c r="B6817" s="1">
        <v>39688</v>
      </c>
      <c r="C6817" s="30">
        <f>VLOOKUP(B6817,'רביות שנתיות'!B:C,2)</f>
        <v>2.8</v>
      </c>
      <c r="D6817" s="29">
        <f t="shared" si="106"/>
        <v>7.560906501935527E-5</v>
      </c>
    </row>
    <row r="6818" spans="2:4" x14ac:dyDescent="0.25">
      <c r="B6818" s="1">
        <v>39689</v>
      </c>
      <c r="C6818" s="30">
        <f>VLOOKUP(B6818,'רביות שנתיות'!B:C,2)</f>
        <v>2.8</v>
      </c>
      <c r="D6818" s="29">
        <f t="shared" si="106"/>
        <v>7.560906501935527E-5</v>
      </c>
    </row>
    <row r="6819" spans="2:4" x14ac:dyDescent="0.25">
      <c r="B6819" s="1">
        <v>39690</v>
      </c>
      <c r="C6819" s="30">
        <f>VLOOKUP(B6819,'רביות שנתיות'!B:C,2)</f>
        <v>2.8</v>
      </c>
      <c r="D6819" s="29">
        <f t="shared" si="106"/>
        <v>7.560906501935527E-5</v>
      </c>
    </row>
    <row r="6820" spans="2:4" x14ac:dyDescent="0.25">
      <c r="B6820" s="1">
        <v>39691</v>
      </c>
      <c r="C6820" s="30">
        <f>VLOOKUP(B6820,'רביות שנתיות'!B:C,2)</f>
        <v>2.8</v>
      </c>
      <c r="D6820" s="29">
        <f t="shared" si="106"/>
        <v>7.560906501935527E-5</v>
      </c>
    </row>
    <row r="6821" spans="2:4" x14ac:dyDescent="0.25">
      <c r="B6821" s="1">
        <v>39692</v>
      </c>
      <c r="C6821" s="30">
        <f>VLOOKUP(B6821,'רביות שנתיות'!B:C,2)</f>
        <v>2.8</v>
      </c>
      <c r="D6821" s="29">
        <f t="shared" si="106"/>
        <v>7.560906501935527E-5</v>
      </c>
    </row>
    <row r="6822" spans="2:4" x14ac:dyDescent="0.25">
      <c r="B6822" s="1">
        <v>39693</v>
      </c>
      <c r="C6822" s="30">
        <f>VLOOKUP(B6822,'רביות שנתיות'!B:C,2)</f>
        <v>2.8</v>
      </c>
      <c r="D6822" s="29">
        <f t="shared" si="106"/>
        <v>7.560906501935527E-5</v>
      </c>
    </row>
    <row r="6823" spans="2:4" x14ac:dyDescent="0.25">
      <c r="B6823" s="1">
        <v>39694</v>
      </c>
      <c r="C6823" s="30">
        <f>VLOOKUP(B6823,'רביות שנתיות'!B:C,2)</f>
        <v>2.8</v>
      </c>
      <c r="D6823" s="29">
        <f t="shared" si="106"/>
        <v>7.560906501935527E-5</v>
      </c>
    </row>
    <row r="6824" spans="2:4" x14ac:dyDescent="0.25">
      <c r="B6824" s="1">
        <v>39695</v>
      </c>
      <c r="C6824" s="30">
        <f>VLOOKUP(B6824,'רביות שנתיות'!B:C,2)</f>
        <v>2.8</v>
      </c>
      <c r="D6824" s="29">
        <f t="shared" si="106"/>
        <v>7.560906501935527E-5</v>
      </c>
    </row>
    <row r="6825" spans="2:4" x14ac:dyDescent="0.25">
      <c r="B6825" s="1">
        <v>39696</v>
      </c>
      <c r="C6825" s="30">
        <f>VLOOKUP(B6825,'רביות שנתיות'!B:C,2)</f>
        <v>2.8</v>
      </c>
      <c r="D6825" s="29">
        <f t="shared" si="106"/>
        <v>7.560906501935527E-5</v>
      </c>
    </row>
    <row r="6826" spans="2:4" x14ac:dyDescent="0.25">
      <c r="B6826" s="1">
        <v>39697</v>
      </c>
      <c r="C6826" s="30">
        <f>VLOOKUP(B6826,'רביות שנתיות'!B:C,2)</f>
        <v>2.8</v>
      </c>
      <c r="D6826" s="29">
        <f t="shared" si="106"/>
        <v>7.560906501935527E-5</v>
      </c>
    </row>
    <row r="6827" spans="2:4" x14ac:dyDescent="0.25">
      <c r="B6827" s="1">
        <v>39698</v>
      </c>
      <c r="C6827" s="30">
        <f>VLOOKUP(B6827,'רביות שנתיות'!B:C,2)</f>
        <v>2.8</v>
      </c>
      <c r="D6827" s="29">
        <f t="shared" si="106"/>
        <v>7.560906501935527E-5</v>
      </c>
    </row>
    <row r="6828" spans="2:4" x14ac:dyDescent="0.25">
      <c r="B6828" s="1">
        <v>39699</v>
      </c>
      <c r="C6828" s="30">
        <f>VLOOKUP(B6828,'רביות שנתיות'!B:C,2)</f>
        <v>2.8</v>
      </c>
      <c r="D6828" s="29">
        <f t="shared" si="106"/>
        <v>7.560906501935527E-5</v>
      </c>
    </row>
    <row r="6829" spans="2:4" x14ac:dyDescent="0.25">
      <c r="B6829" s="1">
        <v>39700</v>
      </c>
      <c r="C6829" s="30">
        <f>VLOOKUP(B6829,'רביות שנתיות'!B:C,2)</f>
        <v>2.8</v>
      </c>
      <c r="D6829" s="29">
        <f t="shared" si="106"/>
        <v>7.560906501935527E-5</v>
      </c>
    </row>
    <row r="6830" spans="2:4" x14ac:dyDescent="0.25">
      <c r="B6830" s="1">
        <v>39701</v>
      </c>
      <c r="C6830" s="30">
        <f>VLOOKUP(B6830,'רביות שנתיות'!B:C,2)</f>
        <v>2.8</v>
      </c>
      <c r="D6830" s="29">
        <f t="shared" si="106"/>
        <v>7.560906501935527E-5</v>
      </c>
    </row>
    <row r="6831" spans="2:4" x14ac:dyDescent="0.25">
      <c r="B6831" s="1">
        <v>39702</v>
      </c>
      <c r="C6831" s="30">
        <f>VLOOKUP(B6831,'רביות שנתיות'!B:C,2)</f>
        <v>2.8</v>
      </c>
      <c r="D6831" s="29">
        <f t="shared" si="106"/>
        <v>7.560906501935527E-5</v>
      </c>
    </row>
    <row r="6832" spans="2:4" x14ac:dyDescent="0.25">
      <c r="B6832" s="1">
        <v>39703</v>
      </c>
      <c r="C6832" s="30">
        <f>VLOOKUP(B6832,'רביות שנתיות'!B:C,2)</f>
        <v>2.8</v>
      </c>
      <c r="D6832" s="29">
        <f t="shared" si="106"/>
        <v>7.560906501935527E-5</v>
      </c>
    </row>
    <row r="6833" spans="2:4" x14ac:dyDescent="0.25">
      <c r="B6833" s="1">
        <v>39704</v>
      </c>
      <c r="C6833" s="30">
        <f>VLOOKUP(B6833,'רביות שנתיות'!B:C,2)</f>
        <v>2.8</v>
      </c>
      <c r="D6833" s="29">
        <f t="shared" si="106"/>
        <v>7.560906501935527E-5</v>
      </c>
    </row>
    <row r="6834" spans="2:4" x14ac:dyDescent="0.25">
      <c r="B6834" s="1">
        <v>39705</v>
      </c>
      <c r="C6834" s="30">
        <f>VLOOKUP(B6834,'רביות שנתיות'!B:C,2)</f>
        <v>2.8</v>
      </c>
      <c r="D6834" s="29">
        <f t="shared" si="106"/>
        <v>7.560906501935527E-5</v>
      </c>
    </row>
    <row r="6835" spans="2:4" x14ac:dyDescent="0.25">
      <c r="B6835" s="1">
        <v>39706</v>
      </c>
      <c r="C6835" s="30">
        <f>VLOOKUP(B6835,'רביות שנתיות'!B:C,2)</f>
        <v>2.8</v>
      </c>
      <c r="D6835" s="29">
        <f t="shared" si="106"/>
        <v>7.560906501935527E-5</v>
      </c>
    </row>
    <row r="6836" spans="2:4" x14ac:dyDescent="0.25">
      <c r="B6836" s="1">
        <v>39707</v>
      </c>
      <c r="C6836" s="30">
        <f>VLOOKUP(B6836,'רביות שנתיות'!B:C,2)</f>
        <v>2.8</v>
      </c>
      <c r="D6836" s="29">
        <f t="shared" si="106"/>
        <v>7.560906501935527E-5</v>
      </c>
    </row>
    <row r="6837" spans="2:4" x14ac:dyDescent="0.25">
      <c r="B6837" s="1">
        <v>39708</v>
      </c>
      <c r="C6837" s="30">
        <f>VLOOKUP(B6837,'רביות שנתיות'!B:C,2)</f>
        <v>2.8</v>
      </c>
      <c r="D6837" s="29">
        <f t="shared" si="106"/>
        <v>7.560906501935527E-5</v>
      </c>
    </row>
    <row r="6838" spans="2:4" x14ac:dyDescent="0.25">
      <c r="B6838" s="1">
        <v>39709</v>
      </c>
      <c r="C6838" s="30">
        <f>VLOOKUP(B6838,'רביות שנתיות'!B:C,2)</f>
        <v>2.8</v>
      </c>
      <c r="D6838" s="29">
        <f t="shared" si="106"/>
        <v>7.560906501935527E-5</v>
      </c>
    </row>
    <row r="6839" spans="2:4" x14ac:dyDescent="0.25">
      <c r="B6839" s="1">
        <v>39710</v>
      </c>
      <c r="C6839" s="30">
        <f>VLOOKUP(B6839,'רביות שנתיות'!B:C,2)</f>
        <v>2.8</v>
      </c>
      <c r="D6839" s="29">
        <f t="shared" si="106"/>
        <v>7.560906501935527E-5</v>
      </c>
    </row>
    <row r="6840" spans="2:4" x14ac:dyDescent="0.25">
      <c r="B6840" s="1">
        <v>39711</v>
      </c>
      <c r="C6840" s="30">
        <f>VLOOKUP(B6840,'רביות שנתיות'!B:C,2)</f>
        <v>2.8</v>
      </c>
      <c r="D6840" s="29">
        <f t="shared" si="106"/>
        <v>7.560906501935527E-5</v>
      </c>
    </row>
    <row r="6841" spans="2:4" x14ac:dyDescent="0.25">
      <c r="B6841" s="1">
        <v>39712</v>
      </c>
      <c r="C6841" s="30">
        <f>VLOOKUP(B6841,'רביות שנתיות'!B:C,2)</f>
        <v>2.8</v>
      </c>
      <c r="D6841" s="29">
        <f t="shared" si="106"/>
        <v>7.560906501935527E-5</v>
      </c>
    </row>
    <row r="6842" spans="2:4" x14ac:dyDescent="0.25">
      <c r="B6842" s="1">
        <v>39713</v>
      </c>
      <c r="C6842" s="30">
        <f>VLOOKUP(B6842,'רביות שנתיות'!B:C,2)</f>
        <v>2.8</v>
      </c>
      <c r="D6842" s="29">
        <f t="shared" si="106"/>
        <v>7.560906501935527E-5</v>
      </c>
    </row>
    <row r="6843" spans="2:4" x14ac:dyDescent="0.25">
      <c r="B6843" s="1">
        <v>39714</v>
      </c>
      <c r="C6843" s="30">
        <f>VLOOKUP(B6843,'רביות שנתיות'!B:C,2)</f>
        <v>2.8</v>
      </c>
      <c r="D6843" s="29">
        <f t="shared" si="106"/>
        <v>7.560906501935527E-5</v>
      </c>
    </row>
    <row r="6844" spans="2:4" x14ac:dyDescent="0.25">
      <c r="B6844" s="1">
        <v>39715</v>
      </c>
      <c r="C6844" s="30">
        <f>VLOOKUP(B6844,'רביות שנתיות'!B:C,2)</f>
        <v>2.8</v>
      </c>
      <c r="D6844" s="29">
        <f t="shared" si="106"/>
        <v>7.560906501935527E-5</v>
      </c>
    </row>
    <row r="6845" spans="2:4" x14ac:dyDescent="0.25">
      <c r="B6845" s="1">
        <v>39716</v>
      </c>
      <c r="C6845" s="30">
        <f>VLOOKUP(B6845,'רביות שנתיות'!B:C,2)</f>
        <v>2.8</v>
      </c>
      <c r="D6845" s="29">
        <f t="shared" si="106"/>
        <v>7.560906501935527E-5</v>
      </c>
    </row>
    <row r="6846" spans="2:4" x14ac:dyDescent="0.25">
      <c r="B6846" s="1">
        <v>39717</v>
      </c>
      <c r="C6846" s="30">
        <f>VLOOKUP(B6846,'רביות שנתיות'!B:C,2)</f>
        <v>2.8</v>
      </c>
      <c r="D6846" s="29">
        <f t="shared" si="106"/>
        <v>7.560906501935527E-5</v>
      </c>
    </row>
    <row r="6847" spans="2:4" x14ac:dyDescent="0.25">
      <c r="B6847" s="1">
        <v>39718</v>
      </c>
      <c r="C6847" s="30">
        <f>VLOOKUP(B6847,'רביות שנתיות'!B:C,2)</f>
        <v>2.8</v>
      </c>
      <c r="D6847" s="29">
        <f t="shared" si="106"/>
        <v>7.560906501935527E-5</v>
      </c>
    </row>
    <row r="6848" spans="2:4" x14ac:dyDescent="0.25">
      <c r="B6848" s="1">
        <v>39719</v>
      </c>
      <c r="C6848" s="30">
        <f>VLOOKUP(B6848,'רביות שנתיות'!B:C,2)</f>
        <v>2.8</v>
      </c>
      <c r="D6848" s="29">
        <f t="shared" si="106"/>
        <v>7.560906501935527E-5</v>
      </c>
    </row>
    <row r="6849" spans="2:4" x14ac:dyDescent="0.25">
      <c r="B6849" s="1">
        <v>39720</v>
      </c>
      <c r="C6849" s="30">
        <f>VLOOKUP(B6849,'רביות שנתיות'!B:C,2)</f>
        <v>2.8</v>
      </c>
      <c r="D6849" s="29">
        <f t="shared" si="106"/>
        <v>7.560906501935527E-5</v>
      </c>
    </row>
    <row r="6850" spans="2:4" x14ac:dyDescent="0.25">
      <c r="B6850" s="1">
        <v>39721</v>
      </c>
      <c r="C6850" s="30">
        <f>VLOOKUP(B6850,'רביות שנתיות'!B:C,2)</f>
        <v>2.8</v>
      </c>
      <c r="D6850" s="29">
        <f t="shared" si="106"/>
        <v>7.560906501935527E-5</v>
      </c>
    </row>
    <row r="6851" spans="2:4" x14ac:dyDescent="0.25">
      <c r="B6851" s="1">
        <v>39722</v>
      </c>
      <c r="C6851" s="30">
        <f>VLOOKUP(B6851,'רביות שנתיות'!B:C,2)</f>
        <v>3.9</v>
      </c>
      <c r="D6851" s="29">
        <f t="shared" si="106"/>
        <v>1.0475213120586524E-4</v>
      </c>
    </row>
    <row r="6852" spans="2:4" x14ac:dyDescent="0.25">
      <c r="B6852" s="1">
        <v>39723</v>
      </c>
      <c r="C6852" s="30">
        <f>VLOOKUP(B6852,'רביות שנתיות'!B:C,2)</f>
        <v>3.9</v>
      </c>
      <c r="D6852" s="29">
        <f t="shared" si="106"/>
        <v>1.0475213120586524E-4</v>
      </c>
    </row>
    <row r="6853" spans="2:4" x14ac:dyDescent="0.25">
      <c r="B6853" s="1">
        <v>39724</v>
      </c>
      <c r="C6853" s="30">
        <f>VLOOKUP(B6853,'רביות שנתיות'!B:C,2)</f>
        <v>3.9</v>
      </c>
      <c r="D6853" s="29">
        <f t="shared" ref="D6853:D6916" si="107">(1+C6853/100)^(1/365.25)-1</f>
        <v>1.0475213120586524E-4</v>
      </c>
    </row>
    <row r="6854" spans="2:4" x14ac:dyDescent="0.25">
      <c r="B6854" s="1">
        <v>39725</v>
      </c>
      <c r="C6854" s="30">
        <f>VLOOKUP(B6854,'רביות שנתיות'!B:C,2)</f>
        <v>3.9</v>
      </c>
      <c r="D6854" s="29">
        <f t="shared" si="107"/>
        <v>1.0475213120586524E-4</v>
      </c>
    </row>
    <row r="6855" spans="2:4" x14ac:dyDescent="0.25">
      <c r="B6855" s="1">
        <v>39726</v>
      </c>
      <c r="C6855" s="30">
        <f>VLOOKUP(B6855,'רביות שנתיות'!B:C,2)</f>
        <v>3.9</v>
      </c>
      <c r="D6855" s="29">
        <f t="shared" si="107"/>
        <v>1.0475213120586524E-4</v>
      </c>
    </row>
    <row r="6856" spans="2:4" x14ac:dyDescent="0.25">
      <c r="B6856" s="1">
        <v>39727</v>
      </c>
      <c r="C6856" s="30">
        <f>VLOOKUP(B6856,'רביות שנתיות'!B:C,2)</f>
        <v>3.9</v>
      </c>
      <c r="D6856" s="29">
        <f t="shared" si="107"/>
        <v>1.0475213120586524E-4</v>
      </c>
    </row>
    <row r="6857" spans="2:4" x14ac:dyDescent="0.25">
      <c r="B6857" s="1">
        <v>39728</v>
      </c>
      <c r="C6857" s="30">
        <f>VLOOKUP(B6857,'רביות שנתיות'!B:C,2)</f>
        <v>3.9</v>
      </c>
      <c r="D6857" s="29">
        <f t="shared" si="107"/>
        <v>1.0475213120586524E-4</v>
      </c>
    </row>
    <row r="6858" spans="2:4" x14ac:dyDescent="0.25">
      <c r="B6858" s="1">
        <v>39729</v>
      </c>
      <c r="C6858" s="30">
        <f>VLOOKUP(B6858,'רביות שנתיות'!B:C,2)</f>
        <v>3.9</v>
      </c>
      <c r="D6858" s="29">
        <f t="shared" si="107"/>
        <v>1.0475213120586524E-4</v>
      </c>
    </row>
    <row r="6859" spans="2:4" x14ac:dyDescent="0.25">
      <c r="B6859" s="1">
        <v>39730</v>
      </c>
      <c r="C6859" s="30">
        <f>VLOOKUP(B6859,'רביות שנתיות'!B:C,2)</f>
        <v>3.9</v>
      </c>
      <c r="D6859" s="29">
        <f t="shared" si="107"/>
        <v>1.0475213120586524E-4</v>
      </c>
    </row>
    <row r="6860" spans="2:4" x14ac:dyDescent="0.25">
      <c r="B6860" s="1">
        <v>39731</v>
      </c>
      <c r="C6860" s="30">
        <f>VLOOKUP(B6860,'רביות שנתיות'!B:C,2)</f>
        <v>3.9</v>
      </c>
      <c r="D6860" s="29">
        <f t="shared" si="107"/>
        <v>1.0475213120586524E-4</v>
      </c>
    </row>
    <row r="6861" spans="2:4" x14ac:dyDescent="0.25">
      <c r="B6861" s="1">
        <v>39732</v>
      </c>
      <c r="C6861" s="30">
        <f>VLOOKUP(B6861,'רביות שנתיות'!B:C,2)</f>
        <v>3.9</v>
      </c>
      <c r="D6861" s="29">
        <f t="shared" si="107"/>
        <v>1.0475213120586524E-4</v>
      </c>
    </row>
    <row r="6862" spans="2:4" x14ac:dyDescent="0.25">
      <c r="B6862" s="1">
        <v>39733</v>
      </c>
      <c r="C6862" s="30">
        <f>VLOOKUP(B6862,'רביות שנתיות'!B:C,2)</f>
        <v>3.9</v>
      </c>
      <c r="D6862" s="29">
        <f t="shared" si="107"/>
        <v>1.0475213120586524E-4</v>
      </c>
    </row>
    <row r="6863" spans="2:4" x14ac:dyDescent="0.25">
      <c r="B6863" s="1">
        <v>39734</v>
      </c>
      <c r="C6863" s="30">
        <f>VLOOKUP(B6863,'רביות שנתיות'!B:C,2)</f>
        <v>3.9</v>
      </c>
      <c r="D6863" s="29">
        <f t="shared" si="107"/>
        <v>1.0475213120586524E-4</v>
      </c>
    </row>
    <row r="6864" spans="2:4" x14ac:dyDescent="0.25">
      <c r="B6864" s="1">
        <v>39735</v>
      </c>
      <c r="C6864" s="30">
        <f>VLOOKUP(B6864,'רביות שנתיות'!B:C,2)</f>
        <v>3.9</v>
      </c>
      <c r="D6864" s="29">
        <f t="shared" si="107"/>
        <v>1.0475213120586524E-4</v>
      </c>
    </row>
    <row r="6865" spans="2:4" x14ac:dyDescent="0.25">
      <c r="B6865" s="1">
        <v>39736</v>
      </c>
      <c r="C6865" s="30">
        <f>VLOOKUP(B6865,'רביות שנתיות'!B:C,2)</f>
        <v>3.9</v>
      </c>
      <c r="D6865" s="29">
        <f t="shared" si="107"/>
        <v>1.0475213120586524E-4</v>
      </c>
    </row>
    <row r="6866" spans="2:4" x14ac:dyDescent="0.25">
      <c r="B6866" s="1">
        <v>39737</v>
      </c>
      <c r="C6866" s="30">
        <f>VLOOKUP(B6866,'רביות שנתיות'!B:C,2)</f>
        <v>3.9</v>
      </c>
      <c r="D6866" s="29">
        <f t="shared" si="107"/>
        <v>1.0475213120586524E-4</v>
      </c>
    </row>
    <row r="6867" spans="2:4" x14ac:dyDescent="0.25">
      <c r="B6867" s="1">
        <v>39738</v>
      </c>
      <c r="C6867" s="30">
        <f>VLOOKUP(B6867,'רביות שנתיות'!B:C,2)</f>
        <v>3.9</v>
      </c>
      <c r="D6867" s="29">
        <f t="shared" si="107"/>
        <v>1.0475213120586524E-4</v>
      </c>
    </row>
    <row r="6868" spans="2:4" x14ac:dyDescent="0.25">
      <c r="B6868" s="1">
        <v>39739</v>
      </c>
      <c r="C6868" s="30">
        <f>VLOOKUP(B6868,'רביות שנתיות'!B:C,2)</f>
        <v>3.9</v>
      </c>
      <c r="D6868" s="29">
        <f t="shared" si="107"/>
        <v>1.0475213120586524E-4</v>
      </c>
    </row>
    <row r="6869" spans="2:4" x14ac:dyDescent="0.25">
      <c r="B6869" s="1">
        <v>39740</v>
      </c>
      <c r="C6869" s="30">
        <f>VLOOKUP(B6869,'רביות שנתיות'!B:C,2)</f>
        <v>3.9</v>
      </c>
      <c r="D6869" s="29">
        <f t="shared" si="107"/>
        <v>1.0475213120586524E-4</v>
      </c>
    </row>
    <row r="6870" spans="2:4" x14ac:dyDescent="0.25">
      <c r="B6870" s="1">
        <v>39741</v>
      </c>
      <c r="C6870" s="30">
        <f>VLOOKUP(B6870,'רביות שנתיות'!B:C,2)</f>
        <v>3.9</v>
      </c>
      <c r="D6870" s="29">
        <f t="shared" si="107"/>
        <v>1.0475213120586524E-4</v>
      </c>
    </row>
    <row r="6871" spans="2:4" x14ac:dyDescent="0.25">
      <c r="B6871" s="1">
        <v>39742</v>
      </c>
      <c r="C6871" s="30">
        <f>VLOOKUP(B6871,'רביות שנתיות'!B:C,2)</f>
        <v>3.9</v>
      </c>
      <c r="D6871" s="29">
        <f t="shared" si="107"/>
        <v>1.0475213120586524E-4</v>
      </c>
    </row>
    <row r="6872" spans="2:4" x14ac:dyDescent="0.25">
      <c r="B6872" s="1">
        <v>39743</v>
      </c>
      <c r="C6872" s="30">
        <f>VLOOKUP(B6872,'רביות שנתיות'!B:C,2)</f>
        <v>3.9</v>
      </c>
      <c r="D6872" s="29">
        <f t="shared" si="107"/>
        <v>1.0475213120586524E-4</v>
      </c>
    </row>
    <row r="6873" spans="2:4" x14ac:dyDescent="0.25">
      <c r="B6873" s="1">
        <v>39744</v>
      </c>
      <c r="C6873" s="30">
        <f>VLOOKUP(B6873,'רביות שנתיות'!B:C,2)</f>
        <v>3.9</v>
      </c>
      <c r="D6873" s="29">
        <f t="shared" si="107"/>
        <v>1.0475213120586524E-4</v>
      </c>
    </row>
    <row r="6874" spans="2:4" x14ac:dyDescent="0.25">
      <c r="B6874" s="1">
        <v>39745</v>
      </c>
      <c r="C6874" s="30">
        <f>VLOOKUP(B6874,'רביות שנתיות'!B:C,2)</f>
        <v>3.9</v>
      </c>
      <c r="D6874" s="29">
        <f t="shared" si="107"/>
        <v>1.0475213120586524E-4</v>
      </c>
    </row>
    <row r="6875" spans="2:4" x14ac:dyDescent="0.25">
      <c r="B6875" s="1">
        <v>39746</v>
      </c>
      <c r="C6875" s="30">
        <f>VLOOKUP(B6875,'רביות שנתיות'!B:C,2)</f>
        <v>3.9</v>
      </c>
      <c r="D6875" s="29">
        <f t="shared" si="107"/>
        <v>1.0475213120586524E-4</v>
      </c>
    </row>
    <row r="6876" spans="2:4" x14ac:dyDescent="0.25">
      <c r="B6876" s="1">
        <v>39747</v>
      </c>
      <c r="C6876" s="30">
        <f>VLOOKUP(B6876,'רביות שנתיות'!B:C,2)</f>
        <v>3.9</v>
      </c>
      <c r="D6876" s="29">
        <f t="shared" si="107"/>
        <v>1.0475213120586524E-4</v>
      </c>
    </row>
    <row r="6877" spans="2:4" x14ac:dyDescent="0.25">
      <c r="B6877" s="1">
        <v>39748</v>
      </c>
      <c r="C6877" s="30">
        <f>VLOOKUP(B6877,'רביות שנתיות'!B:C,2)</f>
        <v>3.9</v>
      </c>
      <c r="D6877" s="29">
        <f t="shared" si="107"/>
        <v>1.0475213120586524E-4</v>
      </c>
    </row>
    <row r="6878" spans="2:4" x14ac:dyDescent="0.25">
      <c r="B6878" s="1">
        <v>39749</v>
      </c>
      <c r="C6878" s="30">
        <f>VLOOKUP(B6878,'רביות שנתיות'!B:C,2)</f>
        <v>3.9</v>
      </c>
      <c r="D6878" s="29">
        <f t="shared" si="107"/>
        <v>1.0475213120586524E-4</v>
      </c>
    </row>
    <row r="6879" spans="2:4" x14ac:dyDescent="0.25">
      <c r="B6879" s="1">
        <v>39750</v>
      </c>
      <c r="C6879" s="30">
        <f>VLOOKUP(B6879,'רביות שנתיות'!B:C,2)</f>
        <v>3.9</v>
      </c>
      <c r="D6879" s="29">
        <f t="shared" si="107"/>
        <v>1.0475213120586524E-4</v>
      </c>
    </row>
    <row r="6880" spans="2:4" x14ac:dyDescent="0.25">
      <c r="B6880" s="1">
        <v>39751</v>
      </c>
      <c r="C6880" s="30">
        <f>VLOOKUP(B6880,'רביות שנתיות'!B:C,2)</f>
        <v>3.9</v>
      </c>
      <c r="D6880" s="29">
        <f t="shared" si="107"/>
        <v>1.0475213120586524E-4</v>
      </c>
    </row>
    <row r="6881" spans="2:4" x14ac:dyDescent="0.25">
      <c r="B6881" s="1">
        <v>39752</v>
      </c>
      <c r="C6881" s="30">
        <f>VLOOKUP(B6881,'רביות שנתיות'!B:C,2)</f>
        <v>3.9</v>
      </c>
      <c r="D6881" s="29">
        <f t="shared" si="107"/>
        <v>1.0475213120586524E-4</v>
      </c>
    </row>
    <row r="6882" spans="2:4" x14ac:dyDescent="0.25">
      <c r="B6882" s="1">
        <v>39753</v>
      </c>
      <c r="C6882" s="30">
        <f>VLOOKUP(B6882,'רביות שנתיות'!B:C,2)</f>
        <v>3.9</v>
      </c>
      <c r="D6882" s="29">
        <f t="shared" si="107"/>
        <v>1.0475213120586524E-4</v>
      </c>
    </row>
    <row r="6883" spans="2:4" x14ac:dyDescent="0.25">
      <c r="B6883" s="1">
        <v>39754</v>
      </c>
      <c r="C6883" s="30">
        <f>VLOOKUP(B6883,'רביות שנתיות'!B:C,2)</f>
        <v>3.9</v>
      </c>
      <c r="D6883" s="29">
        <f t="shared" si="107"/>
        <v>1.0475213120586524E-4</v>
      </c>
    </row>
    <row r="6884" spans="2:4" x14ac:dyDescent="0.25">
      <c r="B6884" s="1">
        <v>39755</v>
      </c>
      <c r="C6884" s="30">
        <f>VLOOKUP(B6884,'רביות שנתיות'!B:C,2)</f>
        <v>3.9</v>
      </c>
      <c r="D6884" s="29">
        <f t="shared" si="107"/>
        <v>1.0475213120586524E-4</v>
      </c>
    </row>
    <row r="6885" spans="2:4" x14ac:dyDescent="0.25">
      <c r="B6885" s="1">
        <v>39756</v>
      </c>
      <c r="C6885" s="30">
        <f>VLOOKUP(B6885,'רביות שנתיות'!B:C,2)</f>
        <v>3.9</v>
      </c>
      <c r="D6885" s="29">
        <f t="shared" si="107"/>
        <v>1.0475213120586524E-4</v>
      </c>
    </row>
    <row r="6886" spans="2:4" x14ac:dyDescent="0.25">
      <c r="B6886" s="1">
        <v>39757</v>
      </c>
      <c r="C6886" s="30">
        <f>VLOOKUP(B6886,'רביות שנתיות'!B:C,2)</f>
        <v>3.9</v>
      </c>
      <c r="D6886" s="29">
        <f t="shared" si="107"/>
        <v>1.0475213120586524E-4</v>
      </c>
    </row>
    <row r="6887" spans="2:4" x14ac:dyDescent="0.25">
      <c r="B6887" s="1">
        <v>39758</v>
      </c>
      <c r="C6887" s="30">
        <f>VLOOKUP(B6887,'רביות שנתיות'!B:C,2)</f>
        <v>3.9</v>
      </c>
      <c r="D6887" s="29">
        <f t="shared" si="107"/>
        <v>1.0475213120586524E-4</v>
      </c>
    </row>
    <row r="6888" spans="2:4" x14ac:dyDescent="0.25">
      <c r="B6888" s="1">
        <v>39759</v>
      </c>
      <c r="C6888" s="30">
        <f>VLOOKUP(B6888,'רביות שנתיות'!B:C,2)</f>
        <v>3.9</v>
      </c>
      <c r="D6888" s="29">
        <f t="shared" si="107"/>
        <v>1.0475213120586524E-4</v>
      </c>
    </row>
    <row r="6889" spans="2:4" x14ac:dyDescent="0.25">
      <c r="B6889" s="1">
        <v>39760</v>
      </c>
      <c r="C6889" s="30">
        <f>VLOOKUP(B6889,'רביות שנתיות'!B:C,2)</f>
        <v>3.9</v>
      </c>
      <c r="D6889" s="29">
        <f t="shared" si="107"/>
        <v>1.0475213120586524E-4</v>
      </c>
    </row>
    <row r="6890" spans="2:4" x14ac:dyDescent="0.25">
      <c r="B6890" s="1">
        <v>39761</v>
      </c>
      <c r="C6890" s="30">
        <f>VLOOKUP(B6890,'רביות שנתיות'!B:C,2)</f>
        <v>3.9</v>
      </c>
      <c r="D6890" s="29">
        <f t="shared" si="107"/>
        <v>1.0475213120586524E-4</v>
      </c>
    </row>
    <row r="6891" spans="2:4" x14ac:dyDescent="0.25">
      <c r="B6891" s="1">
        <v>39762</v>
      </c>
      <c r="C6891" s="30">
        <f>VLOOKUP(B6891,'רביות שנתיות'!B:C,2)</f>
        <v>3.9</v>
      </c>
      <c r="D6891" s="29">
        <f t="shared" si="107"/>
        <v>1.0475213120586524E-4</v>
      </c>
    </row>
    <row r="6892" spans="2:4" x14ac:dyDescent="0.25">
      <c r="B6892" s="1">
        <v>39763</v>
      </c>
      <c r="C6892" s="30">
        <f>VLOOKUP(B6892,'רביות שנתיות'!B:C,2)</f>
        <v>3.9</v>
      </c>
      <c r="D6892" s="29">
        <f t="shared" si="107"/>
        <v>1.0475213120586524E-4</v>
      </c>
    </row>
    <row r="6893" spans="2:4" x14ac:dyDescent="0.25">
      <c r="B6893" s="1">
        <v>39764</v>
      </c>
      <c r="C6893" s="30">
        <f>VLOOKUP(B6893,'רביות שנתיות'!B:C,2)</f>
        <v>3.9</v>
      </c>
      <c r="D6893" s="29">
        <f t="shared" si="107"/>
        <v>1.0475213120586524E-4</v>
      </c>
    </row>
    <row r="6894" spans="2:4" x14ac:dyDescent="0.25">
      <c r="B6894" s="1">
        <v>39765</v>
      </c>
      <c r="C6894" s="30">
        <f>VLOOKUP(B6894,'רביות שנתיות'!B:C,2)</f>
        <v>3.9</v>
      </c>
      <c r="D6894" s="29">
        <f t="shared" si="107"/>
        <v>1.0475213120586524E-4</v>
      </c>
    </row>
    <row r="6895" spans="2:4" x14ac:dyDescent="0.25">
      <c r="B6895" s="1">
        <v>39766</v>
      </c>
      <c r="C6895" s="30">
        <f>VLOOKUP(B6895,'רביות שנתיות'!B:C,2)</f>
        <v>3.9</v>
      </c>
      <c r="D6895" s="29">
        <f t="shared" si="107"/>
        <v>1.0475213120586524E-4</v>
      </c>
    </row>
    <row r="6896" spans="2:4" x14ac:dyDescent="0.25">
      <c r="B6896" s="1">
        <v>39767</v>
      </c>
      <c r="C6896" s="30">
        <f>VLOOKUP(B6896,'רביות שנתיות'!B:C,2)</f>
        <v>3.9</v>
      </c>
      <c r="D6896" s="29">
        <f t="shared" si="107"/>
        <v>1.0475213120586524E-4</v>
      </c>
    </row>
    <row r="6897" spans="2:4" x14ac:dyDescent="0.25">
      <c r="B6897" s="1">
        <v>39768</v>
      </c>
      <c r="C6897" s="30">
        <f>VLOOKUP(B6897,'רביות שנתיות'!B:C,2)</f>
        <v>3.9</v>
      </c>
      <c r="D6897" s="29">
        <f t="shared" si="107"/>
        <v>1.0475213120586524E-4</v>
      </c>
    </row>
    <row r="6898" spans="2:4" x14ac:dyDescent="0.25">
      <c r="B6898" s="1">
        <v>39769</v>
      </c>
      <c r="C6898" s="30">
        <f>VLOOKUP(B6898,'רביות שנתיות'!B:C,2)</f>
        <v>3.9</v>
      </c>
      <c r="D6898" s="29">
        <f t="shared" si="107"/>
        <v>1.0475213120586524E-4</v>
      </c>
    </row>
    <row r="6899" spans="2:4" x14ac:dyDescent="0.25">
      <c r="B6899" s="1">
        <v>39770</v>
      </c>
      <c r="C6899" s="30">
        <f>VLOOKUP(B6899,'רביות שנתיות'!B:C,2)</f>
        <v>3.9</v>
      </c>
      <c r="D6899" s="29">
        <f t="shared" si="107"/>
        <v>1.0475213120586524E-4</v>
      </c>
    </row>
    <row r="6900" spans="2:4" x14ac:dyDescent="0.25">
      <c r="B6900" s="1">
        <v>39771</v>
      </c>
      <c r="C6900" s="30">
        <f>VLOOKUP(B6900,'רביות שנתיות'!B:C,2)</f>
        <v>3.9</v>
      </c>
      <c r="D6900" s="29">
        <f t="shared" si="107"/>
        <v>1.0475213120586524E-4</v>
      </c>
    </row>
    <row r="6901" spans="2:4" x14ac:dyDescent="0.25">
      <c r="B6901" s="1">
        <v>39772</v>
      </c>
      <c r="C6901" s="30">
        <f>VLOOKUP(B6901,'רביות שנתיות'!B:C,2)</f>
        <v>3.9</v>
      </c>
      <c r="D6901" s="29">
        <f t="shared" si="107"/>
        <v>1.0475213120586524E-4</v>
      </c>
    </row>
    <row r="6902" spans="2:4" x14ac:dyDescent="0.25">
      <c r="B6902" s="1">
        <v>39773</v>
      </c>
      <c r="C6902" s="30">
        <f>VLOOKUP(B6902,'רביות שנתיות'!B:C,2)</f>
        <v>3.9</v>
      </c>
      <c r="D6902" s="29">
        <f t="shared" si="107"/>
        <v>1.0475213120586524E-4</v>
      </c>
    </row>
    <row r="6903" spans="2:4" x14ac:dyDescent="0.25">
      <c r="B6903" s="1">
        <v>39774</v>
      </c>
      <c r="C6903" s="30">
        <f>VLOOKUP(B6903,'רביות שנתיות'!B:C,2)</f>
        <v>3.9</v>
      </c>
      <c r="D6903" s="29">
        <f t="shared" si="107"/>
        <v>1.0475213120586524E-4</v>
      </c>
    </row>
    <row r="6904" spans="2:4" x14ac:dyDescent="0.25">
      <c r="B6904" s="1">
        <v>39775</v>
      </c>
      <c r="C6904" s="30">
        <f>VLOOKUP(B6904,'רביות שנתיות'!B:C,2)</f>
        <v>3.9</v>
      </c>
      <c r="D6904" s="29">
        <f t="shared" si="107"/>
        <v>1.0475213120586524E-4</v>
      </c>
    </row>
    <row r="6905" spans="2:4" x14ac:dyDescent="0.25">
      <c r="B6905" s="1">
        <v>39776</v>
      </c>
      <c r="C6905" s="30">
        <f>VLOOKUP(B6905,'רביות שנתיות'!B:C,2)</f>
        <v>3.9</v>
      </c>
      <c r="D6905" s="29">
        <f t="shared" si="107"/>
        <v>1.0475213120586524E-4</v>
      </c>
    </row>
    <row r="6906" spans="2:4" x14ac:dyDescent="0.25">
      <c r="B6906" s="1">
        <v>39777</v>
      </c>
      <c r="C6906" s="30">
        <f>VLOOKUP(B6906,'רביות שנתיות'!B:C,2)</f>
        <v>3.9</v>
      </c>
      <c r="D6906" s="29">
        <f t="shared" si="107"/>
        <v>1.0475213120586524E-4</v>
      </c>
    </row>
    <row r="6907" spans="2:4" x14ac:dyDescent="0.25">
      <c r="B6907" s="1">
        <v>39778</v>
      </c>
      <c r="C6907" s="30">
        <f>VLOOKUP(B6907,'רביות שנתיות'!B:C,2)</f>
        <v>3.9</v>
      </c>
      <c r="D6907" s="29">
        <f t="shared" si="107"/>
        <v>1.0475213120586524E-4</v>
      </c>
    </row>
    <row r="6908" spans="2:4" x14ac:dyDescent="0.25">
      <c r="B6908" s="1">
        <v>39779</v>
      </c>
      <c r="C6908" s="30">
        <f>VLOOKUP(B6908,'רביות שנתיות'!B:C,2)</f>
        <v>3.9</v>
      </c>
      <c r="D6908" s="29">
        <f t="shared" si="107"/>
        <v>1.0475213120586524E-4</v>
      </c>
    </row>
    <row r="6909" spans="2:4" x14ac:dyDescent="0.25">
      <c r="B6909" s="1">
        <v>39780</v>
      </c>
      <c r="C6909" s="30">
        <f>VLOOKUP(B6909,'רביות שנתיות'!B:C,2)</f>
        <v>3.9</v>
      </c>
      <c r="D6909" s="29">
        <f t="shared" si="107"/>
        <v>1.0475213120586524E-4</v>
      </c>
    </row>
    <row r="6910" spans="2:4" x14ac:dyDescent="0.25">
      <c r="B6910" s="1">
        <v>39781</v>
      </c>
      <c r="C6910" s="30">
        <f>VLOOKUP(B6910,'רביות שנתיות'!B:C,2)</f>
        <v>3.9</v>
      </c>
      <c r="D6910" s="29">
        <f t="shared" si="107"/>
        <v>1.0475213120586524E-4</v>
      </c>
    </row>
    <row r="6911" spans="2:4" x14ac:dyDescent="0.25">
      <c r="B6911" s="1">
        <v>39782</v>
      </c>
      <c r="C6911" s="30">
        <f>VLOOKUP(B6911,'רביות שנתיות'!B:C,2)</f>
        <v>3.9</v>
      </c>
      <c r="D6911" s="29">
        <f t="shared" si="107"/>
        <v>1.0475213120586524E-4</v>
      </c>
    </row>
    <row r="6912" spans="2:4" x14ac:dyDescent="0.25">
      <c r="B6912" s="1">
        <v>39783</v>
      </c>
      <c r="C6912" s="30">
        <f>VLOOKUP(B6912,'רביות שנתיות'!B:C,2)</f>
        <v>3.9</v>
      </c>
      <c r="D6912" s="29">
        <f t="shared" si="107"/>
        <v>1.0475213120586524E-4</v>
      </c>
    </row>
    <row r="6913" spans="2:4" x14ac:dyDescent="0.25">
      <c r="B6913" s="1">
        <v>39784</v>
      </c>
      <c r="C6913" s="30">
        <f>VLOOKUP(B6913,'רביות שנתיות'!B:C,2)</f>
        <v>3.9</v>
      </c>
      <c r="D6913" s="29">
        <f t="shared" si="107"/>
        <v>1.0475213120586524E-4</v>
      </c>
    </row>
    <row r="6914" spans="2:4" x14ac:dyDescent="0.25">
      <c r="B6914" s="1">
        <v>39785</v>
      </c>
      <c r="C6914" s="30">
        <f>VLOOKUP(B6914,'רביות שנתיות'!B:C,2)</f>
        <v>3.9</v>
      </c>
      <c r="D6914" s="29">
        <f t="shared" si="107"/>
        <v>1.0475213120586524E-4</v>
      </c>
    </row>
    <row r="6915" spans="2:4" x14ac:dyDescent="0.25">
      <c r="B6915" s="1">
        <v>39786</v>
      </c>
      <c r="C6915" s="30">
        <f>VLOOKUP(B6915,'רביות שנתיות'!B:C,2)</f>
        <v>3.9</v>
      </c>
      <c r="D6915" s="29">
        <f t="shared" si="107"/>
        <v>1.0475213120586524E-4</v>
      </c>
    </row>
    <row r="6916" spans="2:4" x14ac:dyDescent="0.25">
      <c r="B6916" s="1">
        <v>39787</v>
      </c>
      <c r="C6916" s="30">
        <f>VLOOKUP(B6916,'רביות שנתיות'!B:C,2)</f>
        <v>3.9</v>
      </c>
      <c r="D6916" s="29">
        <f t="shared" si="107"/>
        <v>1.0475213120586524E-4</v>
      </c>
    </row>
    <row r="6917" spans="2:4" x14ac:dyDescent="0.25">
      <c r="B6917" s="1">
        <v>39788</v>
      </c>
      <c r="C6917" s="30">
        <f>VLOOKUP(B6917,'רביות שנתיות'!B:C,2)</f>
        <v>3.9</v>
      </c>
      <c r="D6917" s="29">
        <f t="shared" ref="D6917:D6980" si="108">(1+C6917/100)^(1/365.25)-1</f>
        <v>1.0475213120586524E-4</v>
      </c>
    </row>
    <row r="6918" spans="2:4" x14ac:dyDescent="0.25">
      <c r="B6918" s="1">
        <v>39789</v>
      </c>
      <c r="C6918" s="30">
        <f>VLOOKUP(B6918,'רביות שנתיות'!B:C,2)</f>
        <v>3.9</v>
      </c>
      <c r="D6918" s="29">
        <f t="shared" si="108"/>
        <v>1.0475213120586524E-4</v>
      </c>
    </row>
    <row r="6919" spans="2:4" x14ac:dyDescent="0.25">
      <c r="B6919" s="1">
        <v>39790</v>
      </c>
      <c r="C6919" s="30">
        <f>VLOOKUP(B6919,'רביות שנתיות'!B:C,2)</f>
        <v>3.9</v>
      </c>
      <c r="D6919" s="29">
        <f t="shared" si="108"/>
        <v>1.0475213120586524E-4</v>
      </c>
    </row>
    <row r="6920" spans="2:4" x14ac:dyDescent="0.25">
      <c r="B6920" s="1">
        <v>39791</v>
      </c>
      <c r="C6920" s="30">
        <f>VLOOKUP(B6920,'רביות שנתיות'!B:C,2)</f>
        <v>3.9</v>
      </c>
      <c r="D6920" s="29">
        <f t="shared" si="108"/>
        <v>1.0475213120586524E-4</v>
      </c>
    </row>
    <row r="6921" spans="2:4" x14ac:dyDescent="0.25">
      <c r="B6921" s="1">
        <v>39792</v>
      </c>
      <c r="C6921" s="30">
        <f>VLOOKUP(B6921,'רביות שנתיות'!B:C,2)</f>
        <v>3.9</v>
      </c>
      <c r="D6921" s="29">
        <f t="shared" si="108"/>
        <v>1.0475213120586524E-4</v>
      </c>
    </row>
    <row r="6922" spans="2:4" x14ac:dyDescent="0.25">
      <c r="B6922" s="1">
        <v>39793</v>
      </c>
      <c r="C6922" s="30">
        <f>VLOOKUP(B6922,'רביות שנתיות'!B:C,2)</f>
        <v>3.9</v>
      </c>
      <c r="D6922" s="29">
        <f t="shared" si="108"/>
        <v>1.0475213120586524E-4</v>
      </c>
    </row>
    <row r="6923" spans="2:4" x14ac:dyDescent="0.25">
      <c r="B6923" s="1">
        <v>39794</v>
      </c>
      <c r="C6923" s="30">
        <f>VLOOKUP(B6923,'רביות שנתיות'!B:C,2)</f>
        <v>3.9</v>
      </c>
      <c r="D6923" s="29">
        <f t="shared" si="108"/>
        <v>1.0475213120586524E-4</v>
      </c>
    </row>
    <row r="6924" spans="2:4" x14ac:dyDescent="0.25">
      <c r="B6924" s="1">
        <v>39795</v>
      </c>
      <c r="C6924" s="30">
        <f>VLOOKUP(B6924,'רביות שנתיות'!B:C,2)</f>
        <v>3.9</v>
      </c>
      <c r="D6924" s="29">
        <f t="shared" si="108"/>
        <v>1.0475213120586524E-4</v>
      </c>
    </row>
    <row r="6925" spans="2:4" x14ac:dyDescent="0.25">
      <c r="B6925" s="1">
        <v>39796</v>
      </c>
      <c r="C6925" s="30">
        <f>VLOOKUP(B6925,'רביות שנתיות'!B:C,2)</f>
        <v>3.9</v>
      </c>
      <c r="D6925" s="29">
        <f t="shared" si="108"/>
        <v>1.0475213120586524E-4</v>
      </c>
    </row>
    <row r="6926" spans="2:4" x14ac:dyDescent="0.25">
      <c r="B6926" s="1">
        <v>39797</v>
      </c>
      <c r="C6926" s="30">
        <f>VLOOKUP(B6926,'רביות שנתיות'!B:C,2)</f>
        <v>3.9</v>
      </c>
      <c r="D6926" s="29">
        <f t="shared" si="108"/>
        <v>1.0475213120586524E-4</v>
      </c>
    </row>
    <row r="6927" spans="2:4" x14ac:dyDescent="0.25">
      <c r="B6927" s="1">
        <v>39798</v>
      </c>
      <c r="C6927" s="30">
        <f>VLOOKUP(B6927,'רביות שנתיות'!B:C,2)</f>
        <v>3.9</v>
      </c>
      <c r="D6927" s="29">
        <f t="shared" si="108"/>
        <v>1.0475213120586524E-4</v>
      </c>
    </row>
    <row r="6928" spans="2:4" x14ac:dyDescent="0.25">
      <c r="B6928" s="1">
        <v>39799</v>
      </c>
      <c r="C6928" s="30">
        <f>VLOOKUP(B6928,'רביות שנתיות'!B:C,2)</f>
        <v>3.9</v>
      </c>
      <c r="D6928" s="29">
        <f t="shared" si="108"/>
        <v>1.0475213120586524E-4</v>
      </c>
    </row>
    <row r="6929" spans="2:4" x14ac:dyDescent="0.25">
      <c r="B6929" s="1">
        <v>39800</v>
      </c>
      <c r="C6929" s="30">
        <f>VLOOKUP(B6929,'רביות שנתיות'!B:C,2)</f>
        <v>3.9</v>
      </c>
      <c r="D6929" s="29">
        <f t="shared" si="108"/>
        <v>1.0475213120586524E-4</v>
      </c>
    </row>
    <row r="6930" spans="2:4" x14ac:dyDescent="0.25">
      <c r="B6930" s="1">
        <v>39801</v>
      </c>
      <c r="C6930" s="30">
        <f>VLOOKUP(B6930,'רביות שנתיות'!B:C,2)</f>
        <v>3.9</v>
      </c>
      <c r="D6930" s="29">
        <f t="shared" si="108"/>
        <v>1.0475213120586524E-4</v>
      </c>
    </row>
    <row r="6931" spans="2:4" x14ac:dyDescent="0.25">
      <c r="B6931" s="1">
        <v>39802</v>
      </c>
      <c r="C6931" s="30">
        <f>VLOOKUP(B6931,'רביות שנתיות'!B:C,2)</f>
        <v>3.9</v>
      </c>
      <c r="D6931" s="29">
        <f t="shared" si="108"/>
        <v>1.0475213120586524E-4</v>
      </c>
    </row>
    <row r="6932" spans="2:4" x14ac:dyDescent="0.25">
      <c r="B6932" s="1">
        <v>39803</v>
      </c>
      <c r="C6932" s="30">
        <f>VLOOKUP(B6932,'רביות שנתיות'!B:C,2)</f>
        <v>3.9</v>
      </c>
      <c r="D6932" s="29">
        <f t="shared" si="108"/>
        <v>1.0475213120586524E-4</v>
      </c>
    </row>
    <row r="6933" spans="2:4" x14ac:dyDescent="0.25">
      <c r="B6933" s="1">
        <v>39804</v>
      </c>
      <c r="C6933" s="30">
        <f>VLOOKUP(B6933,'רביות שנתיות'!B:C,2)</f>
        <v>3.9</v>
      </c>
      <c r="D6933" s="29">
        <f t="shared" si="108"/>
        <v>1.0475213120586524E-4</v>
      </c>
    </row>
    <row r="6934" spans="2:4" x14ac:dyDescent="0.25">
      <c r="B6934" s="1">
        <v>39805</v>
      </c>
      <c r="C6934" s="30">
        <f>VLOOKUP(B6934,'רביות שנתיות'!B:C,2)</f>
        <v>3.9</v>
      </c>
      <c r="D6934" s="29">
        <f t="shared" si="108"/>
        <v>1.0475213120586524E-4</v>
      </c>
    </row>
    <row r="6935" spans="2:4" x14ac:dyDescent="0.25">
      <c r="B6935" s="1">
        <v>39806</v>
      </c>
      <c r="C6935" s="30">
        <f>VLOOKUP(B6935,'רביות שנתיות'!B:C,2)</f>
        <v>3.9</v>
      </c>
      <c r="D6935" s="29">
        <f t="shared" si="108"/>
        <v>1.0475213120586524E-4</v>
      </c>
    </row>
    <row r="6936" spans="2:4" x14ac:dyDescent="0.25">
      <c r="B6936" s="1">
        <v>39807</v>
      </c>
      <c r="C6936" s="30">
        <f>VLOOKUP(B6936,'רביות שנתיות'!B:C,2)</f>
        <v>3.9</v>
      </c>
      <c r="D6936" s="29">
        <f t="shared" si="108"/>
        <v>1.0475213120586524E-4</v>
      </c>
    </row>
    <row r="6937" spans="2:4" x14ac:dyDescent="0.25">
      <c r="B6937" s="1">
        <v>39808</v>
      </c>
      <c r="C6937" s="30">
        <f>VLOOKUP(B6937,'רביות שנתיות'!B:C,2)</f>
        <v>3.9</v>
      </c>
      <c r="D6937" s="29">
        <f t="shared" si="108"/>
        <v>1.0475213120586524E-4</v>
      </c>
    </row>
    <row r="6938" spans="2:4" x14ac:dyDescent="0.25">
      <c r="B6938" s="1">
        <v>39809</v>
      </c>
      <c r="C6938" s="30">
        <f>VLOOKUP(B6938,'רביות שנתיות'!B:C,2)</f>
        <v>3.9</v>
      </c>
      <c r="D6938" s="29">
        <f t="shared" si="108"/>
        <v>1.0475213120586524E-4</v>
      </c>
    </row>
    <row r="6939" spans="2:4" x14ac:dyDescent="0.25">
      <c r="B6939" s="1">
        <v>39810</v>
      </c>
      <c r="C6939" s="30">
        <f>VLOOKUP(B6939,'רביות שנתיות'!B:C,2)</f>
        <v>3.9</v>
      </c>
      <c r="D6939" s="29">
        <f t="shared" si="108"/>
        <v>1.0475213120586524E-4</v>
      </c>
    </row>
    <row r="6940" spans="2:4" x14ac:dyDescent="0.25">
      <c r="B6940" s="1">
        <v>39811</v>
      </c>
      <c r="C6940" s="30">
        <f>VLOOKUP(B6940,'רביות שנתיות'!B:C,2)</f>
        <v>3.9</v>
      </c>
      <c r="D6940" s="29">
        <f t="shared" si="108"/>
        <v>1.0475213120586524E-4</v>
      </c>
    </row>
    <row r="6941" spans="2:4" x14ac:dyDescent="0.25">
      <c r="B6941" s="1">
        <v>39812</v>
      </c>
      <c r="C6941" s="30">
        <f>VLOOKUP(B6941,'רביות שנתיות'!B:C,2)</f>
        <v>3.9</v>
      </c>
      <c r="D6941" s="29">
        <f t="shared" si="108"/>
        <v>1.0475213120586524E-4</v>
      </c>
    </row>
    <row r="6942" spans="2:4" x14ac:dyDescent="0.25">
      <c r="B6942" s="1">
        <v>39813</v>
      </c>
      <c r="C6942" s="30">
        <f>VLOOKUP(B6942,'רביות שנתיות'!B:C,2)</f>
        <v>3.9</v>
      </c>
      <c r="D6942" s="29">
        <f t="shared" si="108"/>
        <v>1.0475213120586524E-4</v>
      </c>
    </row>
    <row r="6943" spans="2:4" x14ac:dyDescent="0.25">
      <c r="B6943" s="1">
        <v>39814</v>
      </c>
      <c r="C6943" s="30">
        <f>VLOOKUP(B6943,'רביות שנתיות'!B:C,2)</f>
        <v>3.6</v>
      </c>
      <c r="D6943" s="29">
        <f t="shared" si="108"/>
        <v>9.6834650765709185E-5</v>
      </c>
    </row>
    <row r="6944" spans="2:4" x14ac:dyDescent="0.25">
      <c r="B6944" s="1">
        <v>39815</v>
      </c>
      <c r="C6944" s="30">
        <f>VLOOKUP(B6944,'רביות שנתיות'!B:C,2)</f>
        <v>3.6</v>
      </c>
      <c r="D6944" s="29">
        <f t="shared" si="108"/>
        <v>9.6834650765709185E-5</v>
      </c>
    </row>
    <row r="6945" spans="2:4" x14ac:dyDescent="0.25">
      <c r="B6945" s="1">
        <v>39816</v>
      </c>
      <c r="C6945" s="30">
        <f>VLOOKUP(B6945,'רביות שנתיות'!B:C,2)</f>
        <v>3.6</v>
      </c>
      <c r="D6945" s="29">
        <f t="shared" si="108"/>
        <v>9.6834650765709185E-5</v>
      </c>
    </row>
    <row r="6946" spans="2:4" x14ac:dyDescent="0.25">
      <c r="B6946" s="1">
        <v>39817</v>
      </c>
      <c r="C6946" s="30">
        <f>VLOOKUP(B6946,'רביות שנתיות'!B:C,2)</f>
        <v>3.6</v>
      </c>
      <c r="D6946" s="29">
        <f t="shared" si="108"/>
        <v>9.6834650765709185E-5</v>
      </c>
    </row>
    <row r="6947" spans="2:4" x14ac:dyDescent="0.25">
      <c r="B6947" s="1">
        <v>39818</v>
      </c>
      <c r="C6947" s="30">
        <f>VLOOKUP(B6947,'רביות שנתיות'!B:C,2)</f>
        <v>3.6</v>
      </c>
      <c r="D6947" s="29">
        <f t="shared" si="108"/>
        <v>9.6834650765709185E-5</v>
      </c>
    </row>
    <row r="6948" spans="2:4" x14ac:dyDescent="0.25">
      <c r="B6948" s="1">
        <v>39819</v>
      </c>
      <c r="C6948" s="30">
        <f>VLOOKUP(B6948,'רביות שנתיות'!B:C,2)</f>
        <v>3.6</v>
      </c>
      <c r="D6948" s="29">
        <f t="shared" si="108"/>
        <v>9.6834650765709185E-5</v>
      </c>
    </row>
    <row r="6949" spans="2:4" x14ac:dyDescent="0.25">
      <c r="B6949" s="1">
        <v>39820</v>
      </c>
      <c r="C6949" s="30">
        <f>VLOOKUP(B6949,'רביות שנתיות'!B:C,2)</f>
        <v>3.6</v>
      </c>
      <c r="D6949" s="29">
        <f t="shared" si="108"/>
        <v>9.6834650765709185E-5</v>
      </c>
    </row>
    <row r="6950" spans="2:4" x14ac:dyDescent="0.25">
      <c r="B6950" s="1">
        <v>39821</v>
      </c>
      <c r="C6950" s="30">
        <f>VLOOKUP(B6950,'רביות שנתיות'!B:C,2)</f>
        <v>3.6</v>
      </c>
      <c r="D6950" s="29">
        <f t="shared" si="108"/>
        <v>9.6834650765709185E-5</v>
      </c>
    </row>
    <row r="6951" spans="2:4" x14ac:dyDescent="0.25">
      <c r="B6951" s="1">
        <v>39822</v>
      </c>
      <c r="C6951" s="30">
        <f>VLOOKUP(B6951,'רביות שנתיות'!B:C,2)</f>
        <v>3.6</v>
      </c>
      <c r="D6951" s="29">
        <f t="shared" si="108"/>
        <v>9.6834650765709185E-5</v>
      </c>
    </row>
    <row r="6952" spans="2:4" x14ac:dyDescent="0.25">
      <c r="B6952" s="1">
        <v>39823</v>
      </c>
      <c r="C6952" s="30">
        <f>VLOOKUP(B6952,'רביות שנתיות'!B:C,2)</f>
        <v>3.6</v>
      </c>
      <c r="D6952" s="29">
        <f t="shared" si="108"/>
        <v>9.6834650765709185E-5</v>
      </c>
    </row>
    <row r="6953" spans="2:4" x14ac:dyDescent="0.25">
      <c r="B6953" s="1">
        <v>39824</v>
      </c>
      <c r="C6953" s="30">
        <f>VLOOKUP(B6953,'רביות שנתיות'!B:C,2)</f>
        <v>3.6</v>
      </c>
      <c r="D6953" s="29">
        <f t="shared" si="108"/>
        <v>9.6834650765709185E-5</v>
      </c>
    </row>
    <row r="6954" spans="2:4" x14ac:dyDescent="0.25">
      <c r="B6954" s="1">
        <v>39825</v>
      </c>
      <c r="C6954" s="30">
        <f>VLOOKUP(B6954,'רביות שנתיות'!B:C,2)</f>
        <v>3.6</v>
      </c>
      <c r="D6954" s="29">
        <f t="shared" si="108"/>
        <v>9.6834650765709185E-5</v>
      </c>
    </row>
    <row r="6955" spans="2:4" x14ac:dyDescent="0.25">
      <c r="B6955" s="1">
        <v>39826</v>
      </c>
      <c r="C6955" s="30">
        <f>VLOOKUP(B6955,'רביות שנתיות'!B:C,2)</f>
        <v>3.6</v>
      </c>
      <c r="D6955" s="29">
        <f t="shared" si="108"/>
        <v>9.6834650765709185E-5</v>
      </c>
    </row>
    <row r="6956" spans="2:4" x14ac:dyDescent="0.25">
      <c r="B6956" s="1">
        <v>39827</v>
      </c>
      <c r="C6956" s="30">
        <f>VLOOKUP(B6956,'רביות שנתיות'!B:C,2)</f>
        <v>3.6</v>
      </c>
      <c r="D6956" s="29">
        <f t="shared" si="108"/>
        <v>9.6834650765709185E-5</v>
      </c>
    </row>
    <row r="6957" spans="2:4" x14ac:dyDescent="0.25">
      <c r="B6957" s="1">
        <v>39828</v>
      </c>
      <c r="C6957" s="30">
        <f>VLOOKUP(B6957,'רביות שנתיות'!B:C,2)</f>
        <v>3.6</v>
      </c>
      <c r="D6957" s="29">
        <f t="shared" si="108"/>
        <v>9.6834650765709185E-5</v>
      </c>
    </row>
    <row r="6958" spans="2:4" x14ac:dyDescent="0.25">
      <c r="B6958" s="1">
        <v>39829</v>
      </c>
      <c r="C6958" s="30">
        <f>VLOOKUP(B6958,'רביות שנתיות'!B:C,2)</f>
        <v>3.6</v>
      </c>
      <c r="D6958" s="29">
        <f t="shared" si="108"/>
        <v>9.6834650765709185E-5</v>
      </c>
    </row>
    <row r="6959" spans="2:4" x14ac:dyDescent="0.25">
      <c r="B6959" s="1">
        <v>39830</v>
      </c>
      <c r="C6959" s="30">
        <f>VLOOKUP(B6959,'רביות שנתיות'!B:C,2)</f>
        <v>3.6</v>
      </c>
      <c r="D6959" s="29">
        <f t="shared" si="108"/>
        <v>9.6834650765709185E-5</v>
      </c>
    </row>
    <row r="6960" spans="2:4" x14ac:dyDescent="0.25">
      <c r="B6960" s="1">
        <v>39831</v>
      </c>
      <c r="C6960" s="30">
        <f>VLOOKUP(B6960,'רביות שנתיות'!B:C,2)</f>
        <v>3.6</v>
      </c>
      <c r="D6960" s="29">
        <f t="shared" si="108"/>
        <v>9.6834650765709185E-5</v>
      </c>
    </row>
    <row r="6961" spans="2:4" x14ac:dyDescent="0.25">
      <c r="B6961" s="1">
        <v>39832</v>
      </c>
      <c r="C6961" s="30">
        <f>VLOOKUP(B6961,'רביות שנתיות'!B:C,2)</f>
        <v>3.6</v>
      </c>
      <c r="D6961" s="29">
        <f t="shared" si="108"/>
        <v>9.6834650765709185E-5</v>
      </c>
    </row>
    <row r="6962" spans="2:4" x14ac:dyDescent="0.25">
      <c r="B6962" s="1">
        <v>39833</v>
      </c>
      <c r="C6962" s="30">
        <f>VLOOKUP(B6962,'רביות שנתיות'!B:C,2)</f>
        <v>3.6</v>
      </c>
      <c r="D6962" s="29">
        <f t="shared" si="108"/>
        <v>9.6834650765709185E-5</v>
      </c>
    </row>
    <row r="6963" spans="2:4" x14ac:dyDescent="0.25">
      <c r="B6963" s="1">
        <v>39834</v>
      </c>
      <c r="C6963" s="30">
        <f>VLOOKUP(B6963,'רביות שנתיות'!B:C,2)</f>
        <v>3.6</v>
      </c>
      <c r="D6963" s="29">
        <f t="shared" si="108"/>
        <v>9.6834650765709185E-5</v>
      </c>
    </row>
    <row r="6964" spans="2:4" x14ac:dyDescent="0.25">
      <c r="B6964" s="1">
        <v>39835</v>
      </c>
      <c r="C6964" s="30">
        <f>VLOOKUP(B6964,'רביות שנתיות'!B:C,2)</f>
        <v>3.6</v>
      </c>
      <c r="D6964" s="29">
        <f t="shared" si="108"/>
        <v>9.6834650765709185E-5</v>
      </c>
    </row>
    <row r="6965" spans="2:4" x14ac:dyDescent="0.25">
      <c r="B6965" s="1">
        <v>39836</v>
      </c>
      <c r="C6965" s="30">
        <f>VLOOKUP(B6965,'רביות שנתיות'!B:C,2)</f>
        <v>3.6</v>
      </c>
      <c r="D6965" s="29">
        <f t="shared" si="108"/>
        <v>9.6834650765709185E-5</v>
      </c>
    </row>
    <row r="6966" spans="2:4" x14ac:dyDescent="0.25">
      <c r="B6966" s="1">
        <v>39837</v>
      </c>
      <c r="C6966" s="30">
        <f>VLOOKUP(B6966,'רביות שנתיות'!B:C,2)</f>
        <v>3.6</v>
      </c>
      <c r="D6966" s="29">
        <f t="shared" si="108"/>
        <v>9.6834650765709185E-5</v>
      </c>
    </row>
    <row r="6967" spans="2:4" x14ac:dyDescent="0.25">
      <c r="B6967" s="1">
        <v>39838</v>
      </c>
      <c r="C6967" s="30">
        <f>VLOOKUP(B6967,'רביות שנתיות'!B:C,2)</f>
        <v>3.6</v>
      </c>
      <c r="D6967" s="29">
        <f t="shared" si="108"/>
        <v>9.6834650765709185E-5</v>
      </c>
    </row>
    <row r="6968" spans="2:4" x14ac:dyDescent="0.25">
      <c r="B6968" s="1">
        <v>39839</v>
      </c>
      <c r="C6968" s="30">
        <f>VLOOKUP(B6968,'רביות שנתיות'!B:C,2)</f>
        <v>3.6</v>
      </c>
      <c r="D6968" s="29">
        <f t="shared" si="108"/>
        <v>9.6834650765709185E-5</v>
      </c>
    </row>
    <row r="6969" spans="2:4" x14ac:dyDescent="0.25">
      <c r="B6969" s="1">
        <v>39840</v>
      </c>
      <c r="C6969" s="30">
        <f>VLOOKUP(B6969,'רביות שנתיות'!B:C,2)</f>
        <v>3.6</v>
      </c>
      <c r="D6969" s="29">
        <f t="shared" si="108"/>
        <v>9.6834650765709185E-5</v>
      </c>
    </row>
    <row r="6970" spans="2:4" x14ac:dyDescent="0.25">
      <c r="B6970" s="1">
        <v>39841</v>
      </c>
      <c r="C6970" s="30">
        <f>VLOOKUP(B6970,'רביות שנתיות'!B:C,2)</f>
        <v>3.6</v>
      </c>
      <c r="D6970" s="29">
        <f t="shared" si="108"/>
        <v>9.6834650765709185E-5</v>
      </c>
    </row>
    <row r="6971" spans="2:4" x14ac:dyDescent="0.25">
      <c r="B6971" s="1">
        <v>39842</v>
      </c>
      <c r="C6971" s="30">
        <f>VLOOKUP(B6971,'רביות שנתיות'!B:C,2)</f>
        <v>3.6</v>
      </c>
      <c r="D6971" s="29">
        <f t="shared" si="108"/>
        <v>9.6834650765709185E-5</v>
      </c>
    </row>
    <row r="6972" spans="2:4" x14ac:dyDescent="0.25">
      <c r="B6972" s="1">
        <v>39843</v>
      </c>
      <c r="C6972" s="30">
        <f>VLOOKUP(B6972,'רביות שנתיות'!B:C,2)</f>
        <v>3.6</v>
      </c>
      <c r="D6972" s="29">
        <f t="shared" si="108"/>
        <v>9.6834650765709185E-5</v>
      </c>
    </row>
    <row r="6973" spans="2:4" x14ac:dyDescent="0.25">
      <c r="B6973" s="1">
        <v>39844</v>
      </c>
      <c r="C6973" s="30">
        <f>VLOOKUP(B6973,'רביות שנתיות'!B:C,2)</f>
        <v>3.6</v>
      </c>
      <c r="D6973" s="29">
        <f t="shared" si="108"/>
        <v>9.6834650765709185E-5</v>
      </c>
    </row>
    <row r="6974" spans="2:4" x14ac:dyDescent="0.25">
      <c r="B6974" s="1">
        <v>39845</v>
      </c>
      <c r="C6974" s="30">
        <f>VLOOKUP(B6974,'רביות שנתיות'!B:C,2)</f>
        <v>3.6</v>
      </c>
      <c r="D6974" s="29">
        <f t="shared" si="108"/>
        <v>9.6834650765709185E-5</v>
      </c>
    </row>
    <row r="6975" spans="2:4" x14ac:dyDescent="0.25">
      <c r="B6975" s="1">
        <v>39846</v>
      </c>
      <c r="C6975" s="30">
        <f>VLOOKUP(B6975,'רביות שנתיות'!B:C,2)</f>
        <v>3.6</v>
      </c>
      <c r="D6975" s="29">
        <f t="shared" si="108"/>
        <v>9.6834650765709185E-5</v>
      </c>
    </row>
    <row r="6976" spans="2:4" x14ac:dyDescent="0.25">
      <c r="B6976" s="1">
        <v>39847</v>
      </c>
      <c r="C6976" s="30">
        <f>VLOOKUP(B6976,'רביות שנתיות'!B:C,2)</f>
        <v>3.6</v>
      </c>
      <c r="D6976" s="29">
        <f t="shared" si="108"/>
        <v>9.6834650765709185E-5</v>
      </c>
    </row>
    <row r="6977" spans="2:4" x14ac:dyDescent="0.25">
      <c r="B6977" s="1">
        <v>39848</v>
      </c>
      <c r="C6977" s="30">
        <f>VLOOKUP(B6977,'רביות שנתיות'!B:C,2)</f>
        <v>3.6</v>
      </c>
      <c r="D6977" s="29">
        <f t="shared" si="108"/>
        <v>9.6834650765709185E-5</v>
      </c>
    </row>
    <row r="6978" spans="2:4" x14ac:dyDescent="0.25">
      <c r="B6978" s="1">
        <v>39849</v>
      </c>
      <c r="C6978" s="30">
        <f>VLOOKUP(B6978,'רביות שנתיות'!B:C,2)</f>
        <v>3.6</v>
      </c>
      <c r="D6978" s="29">
        <f t="shared" si="108"/>
        <v>9.6834650765709185E-5</v>
      </c>
    </row>
    <row r="6979" spans="2:4" x14ac:dyDescent="0.25">
      <c r="B6979" s="1">
        <v>39850</v>
      </c>
      <c r="C6979" s="30">
        <f>VLOOKUP(B6979,'רביות שנתיות'!B:C,2)</f>
        <v>3.6</v>
      </c>
      <c r="D6979" s="29">
        <f t="shared" si="108"/>
        <v>9.6834650765709185E-5</v>
      </c>
    </row>
    <row r="6980" spans="2:4" x14ac:dyDescent="0.25">
      <c r="B6980" s="1">
        <v>39851</v>
      </c>
      <c r="C6980" s="30">
        <f>VLOOKUP(B6980,'רביות שנתיות'!B:C,2)</f>
        <v>3.6</v>
      </c>
      <c r="D6980" s="29">
        <f t="shared" si="108"/>
        <v>9.6834650765709185E-5</v>
      </c>
    </row>
    <row r="6981" spans="2:4" x14ac:dyDescent="0.25">
      <c r="B6981" s="1">
        <v>39852</v>
      </c>
      <c r="C6981" s="30">
        <f>VLOOKUP(B6981,'רביות שנתיות'!B:C,2)</f>
        <v>3.6</v>
      </c>
      <c r="D6981" s="29">
        <f t="shared" ref="D6981:D7044" si="109">(1+C6981/100)^(1/365.25)-1</f>
        <v>9.6834650765709185E-5</v>
      </c>
    </row>
    <row r="6982" spans="2:4" x14ac:dyDescent="0.25">
      <c r="B6982" s="1">
        <v>39853</v>
      </c>
      <c r="C6982" s="30">
        <f>VLOOKUP(B6982,'רביות שנתיות'!B:C,2)</f>
        <v>3.6</v>
      </c>
      <c r="D6982" s="29">
        <f t="shared" si="109"/>
        <v>9.6834650765709185E-5</v>
      </c>
    </row>
    <row r="6983" spans="2:4" x14ac:dyDescent="0.25">
      <c r="B6983" s="1">
        <v>39854</v>
      </c>
      <c r="C6983" s="30">
        <f>VLOOKUP(B6983,'רביות שנתיות'!B:C,2)</f>
        <v>3.6</v>
      </c>
      <c r="D6983" s="29">
        <f t="shared" si="109"/>
        <v>9.6834650765709185E-5</v>
      </c>
    </row>
    <row r="6984" spans="2:4" x14ac:dyDescent="0.25">
      <c r="B6984" s="1">
        <v>39855</v>
      </c>
      <c r="C6984" s="30">
        <f>VLOOKUP(B6984,'רביות שנתיות'!B:C,2)</f>
        <v>3.6</v>
      </c>
      <c r="D6984" s="29">
        <f t="shared" si="109"/>
        <v>9.6834650765709185E-5</v>
      </c>
    </row>
    <row r="6985" spans="2:4" x14ac:dyDescent="0.25">
      <c r="B6985" s="1">
        <v>39856</v>
      </c>
      <c r="C6985" s="30">
        <f>VLOOKUP(B6985,'רביות שנתיות'!B:C,2)</f>
        <v>3.6</v>
      </c>
      <c r="D6985" s="29">
        <f t="shared" si="109"/>
        <v>9.6834650765709185E-5</v>
      </c>
    </row>
    <row r="6986" spans="2:4" x14ac:dyDescent="0.25">
      <c r="B6986" s="1">
        <v>39857</v>
      </c>
      <c r="C6986" s="30">
        <f>VLOOKUP(B6986,'רביות שנתיות'!B:C,2)</f>
        <v>3.6</v>
      </c>
      <c r="D6986" s="29">
        <f t="shared" si="109"/>
        <v>9.6834650765709185E-5</v>
      </c>
    </row>
    <row r="6987" spans="2:4" x14ac:dyDescent="0.25">
      <c r="B6987" s="1">
        <v>39858</v>
      </c>
      <c r="C6987" s="30">
        <f>VLOOKUP(B6987,'רביות שנתיות'!B:C,2)</f>
        <v>3.6</v>
      </c>
      <c r="D6987" s="29">
        <f t="shared" si="109"/>
        <v>9.6834650765709185E-5</v>
      </c>
    </row>
    <row r="6988" spans="2:4" x14ac:dyDescent="0.25">
      <c r="B6988" s="1">
        <v>39859</v>
      </c>
      <c r="C6988" s="30">
        <f>VLOOKUP(B6988,'רביות שנתיות'!B:C,2)</f>
        <v>3.6</v>
      </c>
      <c r="D6988" s="29">
        <f t="shared" si="109"/>
        <v>9.6834650765709185E-5</v>
      </c>
    </row>
    <row r="6989" spans="2:4" x14ac:dyDescent="0.25">
      <c r="B6989" s="1">
        <v>39860</v>
      </c>
      <c r="C6989" s="30">
        <f>VLOOKUP(B6989,'רביות שנתיות'!B:C,2)</f>
        <v>3.6</v>
      </c>
      <c r="D6989" s="29">
        <f t="shared" si="109"/>
        <v>9.6834650765709185E-5</v>
      </c>
    </row>
    <row r="6990" spans="2:4" x14ac:dyDescent="0.25">
      <c r="B6990" s="1">
        <v>39861</v>
      </c>
      <c r="C6990" s="30">
        <f>VLOOKUP(B6990,'רביות שנתיות'!B:C,2)</f>
        <v>3.6</v>
      </c>
      <c r="D6990" s="29">
        <f t="shared" si="109"/>
        <v>9.6834650765709185E-5</v>
      </c>
    </row>
    <row r="6991" spans="2:4" x14ac:dyDescent="0.25">
      <c r="B6991" s="1">
        <v>39862</v>
      </c>
      <c r="C6991" s="30">
        <f>VLOOKUP(B6991,'רביות שנתיות'!B:C,2)</f>
        <v>3.6</v>
      </c>
      <c r="D6991" s="29">
        <f t="shared" si="109"/>
        <v>9.6834650765709185E-5</v>
      </c>
    </row>
    <row r="6992" spans="2:4" x14ac:dyDescent="0.25">
      <c r="B6992" s="1">
        <v>39863</v>
      </c>
      <c r="C6992" s="30">
        <f>VLOOKUP(B6992,'רביות שנתיות'!B:C,2)</f>
        <v>3.6</v>
      </c>
      <c r="D6992" s="29">
        <f t="shared" si="109"/>
        <v>9.6834650765709185E-5</v>
      </c>
    </row>
    <row r="6993" spans="2:4" x14ac:dyDescent="0.25">
      <c r="B6993" s="1">
        <v>39864</v>
      </c>
      <c r="C6993" s="30">
        <f>VLOOKUP(B6993,'רביות שנתיות'!B:C,2)</f>
        <v>3.6</v>
      </c>
      <c r="D6993" s="29">
        <f t="shared" si="109"/>
        <v>9.6834650765709185E-5</v>
      </c>
    </row>
    <row r="6994" spans="2:4" x14ac:dyDescent="0.25">
      <c r="B6994" s="1">
        <v>39865</v>
      </c>
      <c r="C6994" s="30">
        <f>VLOOKUP(B6994,'רביות שנתיות'!B:C,2)</f>
        <v>3.6</v>
      </c>
      <c r="D6994" s="29">
        <f t="shared" si="109"/>
        <v>9.6834650765709185E-5</v>
      </c>
    </row>
    <row r="6995" spans="2:4" x14ac:dyDescent="0.25">
      <c r="B6995" s="1">
        <v>39866</v>
      </c>
      <c r="C6995" s="30">
        <f>VLOOKUP(B6995,'רביות שנתיות'!B:C,2)</f>
        <v>3.6</v>
      </c>
      <c r="D6995" s="29">
        <f t="shared" si="109"/>
        <v>9.6834650765709185E-5</v>
      </c>
    </row>
    <row r="6996" spans="2:4" x14ac:dyDescent="0.25">
      <c r="B6996" s="1">
        <v>39867</v>
      </c>
      <c r="C6996" s="30">
        <f>VLOOKUP(B6996,'רביות שנתיות'!B:C,2)</f>
        <v>3.6</v>
      </c>
      <c r="D6996" s="29">
        <f t="shared" si="109"/>
        <v>9.6834650765709185E-5</v>
      </c>
    </row>
    <row r="6997" spans="2:4" x14ac:dyDescent="0.25">
      <c r="B6997" s="1">
        <v>39868</v>
      </c>
      <c r="C6997" s="30">
        <f>VLOOKUP(B6997,'רביות שנתיות'!B:C,2)</f>
        <v>3.6</v>
      </c>
      <c r="D6997" s="29">
        <f t="shared" si="109"/>
        <v>9.6834650765709185E-5</v>
      </c>
    </row>
    <row r="6998" spans="2:4" x14ac:dyDescent="0.25">
      <c r="B6998" s="1">
        <v>39869</v>
      </c>
      <c r="C6998" s="30">
        <f>VLOOKUP(B6998,'רביות שנתיות'!B:C,2)</f>
        <v>3.6</v>
      </c>
      <c r="D6998" s="29">
        <f t="shared" si="109"/>
        <v>9.6834650765709185E-5</v>
      </c>
    </row>
    <row r="6999" spans="2:4" x14ac:dyDescent="0.25">
      <c r="B6999" s="1">
        <v>39870</v>
      </c>
      <c r="C6999" s="30">
        <f>VLOOKUP(B6999,'רביות שנתיות'!B:C,2)</f>
        <v>3.6</v>
      </c>
      <c r="D6999" s="29">
        <f t="shared" si="109"/>
        <v>9.6834650765709185E-5</v>
      </c>
    </row>
    <row r="7000" spans="2:4" x14ac:dyDescent="0.25">
      <c r="B7000" s="1">
        <v>39871</v>
      </c>
      <c r="C7000" s="30">
        <f>VLOOKUP(B7000,'רביות שנתיות'!B:C,2)</f>
        <v>3.6</v>
      </c>
      <c r="D7000" s="29">
        <f t="shared" si="109"/>
        <v>9.6834650765709185E-5</v>
      </c>
    </row>
    <row r="7001" spans="2:4" x14ac:dyDescent="0.25">
      <c r="B7001" s="1">
        <v>39872</v>
      </c>
      <c r="C7001" s="30">
        <f>VLOOKUP(B7001,'רביות שנתיות'!B:C,2)</f>
        <v>3.6</v>
      </c>
      <c r="D7001" s="29">
        <f t="shared" si="109"/>
        <v>9.6834650765709185E-5</v>
      </c>
    </row>
    <row r="7002" spans="2:4" x14ac:dyDescent="0.25">
      <c r="B7002" s="1">
        <v>39873</v>
      </c>
      <c r="C7002" s="30">
        <f>VLOOKUP(B7002,'רביות שנתיות'!B:C,2)</f>
        <v>3.6</v>
      </c>
      <c r="D7002" s="29">
        <f t="shared" si="109"/>
        <v>9.6834650765709185E-5</v>
      </c>
    </row>
    <row r="7003" spans="2:4" x14ac:dyDescent="0.25">
      <c r="B7003" s="1">
        <v>39874</v>
      </c>
      <c r="C7003" s="30">
        <f>VLOOKUP(B7003,'רביות שנתיות'!B:C,2)</f>
        <v>3.6</v>
      </c>
      <c r="D7003" s="29">
        <f t="shared" si="109"/>
        <v>9.6834650765709185E-5</v>
      </c>
    </row>
    <row r="7004" spans="2:4" x14ac:dyDescent="0.25">
      <c r="B7004" s="1">
        <v>39875</v>
      </c>
      <c r="C7004" s="30">
        <f>VLOOKUP(B7004,'רביות שנתיות'!B:C,2)</f>
        <v>3.6</v>
      </c>
      <c r="D7004" s="29">
        <f t="shared" si="109"/>
        <v>9.6834650765709185E-5</v>
      </c>
    </row>
    <row r="7005" spans="2:4" x14ac:dyDescent="0.25">
      <c r="B7005" s="1">
        <v>39876</v>
      </c>
      <c r="C7005" s="30">
        <f>VLOOKUP(B7005,'רביות שנתיות'!B:C,2)</f>
        <v>3.6</v>
      </c>
      <c r="D7005" s="29">
        <f t="shared" si="109"/>
        <v>9.6834650765709185E-5</v>
      </c>
    </row>
    <row r="7006" spans="2:4" x14ac:dyDescent="0.25">
      <c r="B7006" s="1">
        <v>39877</v>
      </c>
      <c r="C7006" s="30">
        <f>VLOOKUP(B7006,'רביות שנתיות'!B:C,2)</f>
        <v>3.6</v>
      </c>
      <c r="D7006" s="29">
        <f t="shared" si="109"/>
        <v>9.6834650765709185E-5</v>
      </c>
    </row>
    <row r="7007" spans="2:4" x14ac:dyDescent="0.25">
      <c r="B7007" s="1">
        <v>39878</v>
      </c>
      <c r="C7007" s="30">
        <f>VLOOKUP(B7007,'רביות שנתיות'!B:C,2)</f>
        <v>3.6</v>
      </c>
      <c r="D7007" s="29">
        <f t="shared" si="109"/>
        <v>9.6834650765709185E-5</v>
      </c>
    </row>
    <row r="7008" spans="2:4" x14ac:dyDescent="0.25">
      <c r="B7008" s="1">
        <v>39879</v>
      </c>
      <c r="C7008" s="30">
        <f>VLOOKUP(B7008,'רביות שנתיות'!B:C,2)</f>
        <v>3.6</v>
      </c>
      <c r="D7008" s="29">
        <f t="shared" si="109"/>
        <v>9.6834650765709185E-5</v>
      </c>
    </row>
    <row r="7009" spans="2:4" x14ac:dyDescent="0.25">
      <c r="B7009" s="1">
        <v>39880</v>
      </c>
      <c r="C7009" s="30">
        <f>VLOOKUP(B7009,'רביות שנתיות'!B:C,2)</f>
        <v>3.6</v>
      </c>
      <c r="D7009" s="29">
        <f t="shared" si="109"/>
        <v>9.6834650765709185E-5</v>
      </c>
    </row>
    <row r="7010" spans="2:4" x14ac:dyDescent="0.25">
      <c r="B7010" s="1">
        <v>39881</v>
      </c>
      <c r="C7010" s="30">
        <f>VLOOKUP(B7010,'רביות שנתיות'!B:C,2)</f>
        <v>3.6</v>
      </c>
      <c r="D7010" s="29">
        <f t="shared" si="109"/>
        <v>9.6834650765709185E-5</v>
      </c>
    </row>
    <row r="7011" spans="2:4" x14ac:dyDescent="0.25">
      <c r="B7011" s="1">
        <v>39882</v>
      </c>
      <c r="C7011" s="30">
        <f>VLOOKUP(B7011,'רביות שנתיות'!B:C,2)</f>
        <v>3.6</v>
      </c>
      <c r="D7011" s="29">
        <f t="shared" si="109"/>
        <v>9.6834650765709185E-5</v>
      </c>
    </row>
    <row r="7012" spans="2:4" x14ac:dyDescent="0.25">
      <c r="B7012" s="1">
        <v>39883</v>
      </c>
      <c r="C7012" s="30">
        <f>VLOOKUP(B7012,'רביות שנתיות'!B:C,2)</f>
        <v>3.6</v>
      </c>
      <c r="D7012" s="29">
        <f t="shared" si="109"/>
        <v>9.6834650765709185E-5</v>
      </c>
    </row>
    <row r="7013" spans="2:4" x14ac:dyDescent="0.25">
      <c r="B7013" s="1">
        <v>39884</v>
      </c>
      <c r="C7013" s="30">
        <f>VLOOKUP(B7013,'רביות שנתיות'!B:C,2)</f>
        <v>3.6</v>
      </c>
      <c r="D7013" s="29">
        <f t="shared" si="109"/>
        <v>9.6834650765709185E-5</v>
      </c>
    </row>
    <row r="7014" spans="2:4" x14ac:dyDescent="0.25">
      <c r="B7014" s="1">
        <v>39885</v>
      </c>
      <c r="C7014" s="30">
        <f>VLOOKUP(B7014,'רביות שנתיות'!B:C,2)</f>
        <v>3.6</v>
      </c>
      <c r="D7014" s="29">
        <f t="shared" si="109"/>
        <v>9.6834650765709185E-5</v>
      </c>
    </row>
    <row r="7015" spans="2:4" x14ac:dyDescent="0.25">
      <c r="B7015" s="1">
        <v>39886</v>
      </c>
      <c r="C7015" s="30">
        <f>VLOOKUP(B7015,'רביות שנתיות'!B:C,2)</f>
        <v>3.6</v>
      </c>
      <c r="D7015" s="29">
        <f t="shared" si="109"/>
        <v>9.6834650765709185E-5</v>
      </c>
    </row>
    <row r="7016" spans="2:4" x14ac:dyDescent="0.25">
      <c r="B7016" s="1">
        <v>39887</v>
      </c>
      <c r="C7016" s="30">
        <f>VLOOKUP(B7016,'רביות שנתיות'!B:C,2)</f>
        <v>3.6</v>
      </c>
      <c r="D7016" s="29">
        <f t="shared" si="109"/>
        <v>9.6834650765709185E-5</v>
      </c>
    </row>
    <row r="7017" spans="2:4" x14ac:dyDescent="0.25">
      <c r="B7017" s="1">
        <v>39888</v>
      </c>
      <c r="C7017" s="30">
        <f>VLOOKUP(B7017,'רביות שנתיות'!B:C,2)</f>
        <v>3.6</v>
      </c>
      <c r="D7017" s="29">
        <f t="shared" si="109"/>
        <v>9.6834650765709185E-5</v>
      </c>
    </row>
    <row r="7018" spans="2:4" x14ac:dyDescent="0.25">
      <c r="B7018" s="1">
        <v>39889</v>
      </c>
      <c r="C7018" s="30">
        <f>VLOOKUP(B7018,'רביות שנתיות'!B:C,2)</f>
        <v>3.6</v>
      </c>
      <c r="D7018" s="29">
        <f t="shared" si="109"/>
        <v>9.6834650765709185E-5</v>
      </c>
    </row>
    <row r="7019" spans="2:4" x14ac:dyDescent="0.25">
      <c r="B7019" s="1">
        <v>39890</v>
      </c>
      <c r="C7019" s="30">
        <f>VLOOKUP(B7019,'רביות שנתיות'!B:C,2)</f>
        <v>3.6</v>
      </c>
      <c r="D7019" s="29">
        <f t="shared" si="109"/>
        <v>9.6834650765709185E-5</v>
      </c>
    </row>
    <row r="7020" spans="2:4" x14ac:dyDescent="0.25">
      <c r="B7020" s="1">
        <v>39891</v>
      </c>
      <c r="C7020" s="30">
        <f>VLOOKUP(B7020,'רביות שנתיות'!B:C,2)</f>
        <v>3.6</v>
      </c>
      <c r="D7020" s="29">
        <f t="shared" si="109"/>
        <v>9.6834650765709185E-5</v>
      </c>
    </row>
    <row r="7021" spans="2:4" x14ac:dyDescent="0.25">
      <c r="B7021" s="1">
        <v>39892</v>
      </c>
      <c r="C7021" s="30">
        <f>VLOOKUP(B7021,'רביות שנתיות'!B:C,2)</f>
        <v>3.6</v>
      </c>
      <c r="D7021" s="29">
        <f t="shared" si="109"/>
        <v>9.6834650765709185E-5</v>
      </c>
    </row>
    <row r="7022" spans="2:4" x14ac:dyDescent="0.25">
      <c r="B7022" s="1">
        <v>39893</v>
      </c>
      <c r="C7022" s="30">
        <f>VLOOKUP(B7022,'רביות שנתיות'!B:C,2)</f>
        <v>3.6</v>
      </c>
      <c r="D7022" s="29">
        <f t="shared" si="109"/>
        <v>9.6834650765709185E-5</v>
      </c>
    </row>
    <row r="7023" spans="2:4" x14ac:dyDescent="0.25">
      <c r="B7023" s="1">
        <v>39894</v>
      </c>
      <c r="C7023" s="30">
        <f>VLOOKUP(B7023,'רביות שנתיות'!B:C,2)</f>
        <v>3.6</v>
      </c>
      <c r="D7023" s="29">
        <f t="shared" si="109"/>
        <v>9.6834650765709185E-5</v>
      </c>
    </row>
    <row r="7024" spans="2:4" x14ac:dyDescent="0.25">
      <c r="B7024" s="1">
        <v>39895</v>
      </c>
      <c r="C7024" s="30">
        <f>VLOOKUP(B7024,'רביות שנתיות'!B:C,2)</f>
        <v>3.6</v>
      </c>
      <c r="D7024" s="29">
        <f t="shared" si="109"/>
        <v>9.6834650765709185E-5</v>
      </c>
    </row>
    <row r="7025" spans="2:4" x14ac:dyDescent="0.25">
      <c r="B7025" s="1">
        <v>39896</v>
      </c>
      <c r="C7025" s="30">
        <f>VLOOKUP(B7025,'רביות שנתיות'!B:C,2)</f>
        <v>3.6</v>
      </c>
      <c r="D7025" s="29">
        <f t="shared" si="109"/>
        <v>9.6834650765709185E-5</v>
      </c>
    </row>
    <row r="7026" spans="2:4" x14ac:dyDescent="0.25">
      <c r="B7026" s="1">
        <v>39897</v>
      </c>
      <c r="C7026" s="30">
        <f>VLOOKUP(B7026,'רביות שנתיות'!B:C,2)</f>
        <v>3.6</v>
      </c>
      <c r="D7026" s="29">
        <f t="shared" si="109"/>
        <v>9.6834650765709185E-5</v>
      </c>
    </row>
    <row r="7027" spans="2:4" x14ac:dyDescent="0.25">
      <c r="B7027" s="1">
        <v>39898</v>
      </c>
      <c r="C7027" s="30">
        <f>VLOOKUP(B7027,'רביות שנתיות'!B:C,2)</f>
        <v>3.6</v>
      </c>
      <c r="D7027" s="29">
        <f t="shared" si="109"/>
        <v>9.6834650765709185E-5</v>
      </c>
    </row>
    <row r="7028" spans="2:4" x14ac:dyDescent="0.25">
      <c r="B7028" s="1">
        <v>39899</v>
      </c>
      <c r="C7028" s="30">
        <f>VLOOKUP(B7028,'רביות שנתיות'!B:C,2)</f>
        <v>3.6</v>
      </c>
      <c r="D7028" s="29">
        <f t="shared" si="109"/>
        <v>9.6834650765709185E-5</v>
      </c>
    </row>
    <row r="7029" spans="2:4" x14ac:dyDescent="0.25">
      <c r="B7029" s="1">
        <v>39900</v>
      </c>
      <c r="C7029" s="30">
        <f>VLOOKUP(B7029,'רביות שנתיות'!B:C,2)</f>
        <v>3.6</v>
      </c>
      <c r="D7029" s="29">
        <f t="shared" si="109"/>
        <v>9.6834650765709185E-5</v>
      </c>
    </row>
    <row r="7030" spans="2:4" x14ac:dyDescent="0.25">
      <c r="B7030" s="1">
        <v>39901</v>
      </c>
      <c r="C7030" s="30">
        <f>VLOOKUP(B7030,'רביות שנתיות'!B:C,2)</f>
        <v>3.6</v>
      </c>
      <c r="D7030" s="29">
        <f t="shared" si="109"/>
        <v>9.6834650765709185E-5</v>
      </c>
    </row>
    <row r="7031" spans="2:4" x14ac:dyDescent="0.25">
      <c r="B7031" s="1">
        <v>39902</v>
      </c>
      <c r="C7031" s="30">
        <f>VLOOKUP(B7031,'רביות שנתיות'!B:C,2)</f>
        <v>3.6</v>
      </c>
      <c r="D7031" s="29">
        <f t="shared" si="109"/>
        <v>9.6834650765709185E-5</v>
      </c>
    </row>
    <row r="7032" spans="2:4" x14ac:dyDescent="0.25">
      <c r="B7032" s="1">
        <v>39903</v>
      </c>
      <c r="C7032" s="30">
        <f>VLOOKUP(B7032,'רביות שנתיות'!B:C,2)</f>
        <v>3.6</v>
      </c>
      <c r="D7032" s="29">
        <f t="shared" si="109"/>
        <v>9.6834650765709185E-5</v>
      </c>
    </row>
    <row r="7033" spans="2:4" x14ac:dyDescent="0.25">
      <c r="B7033" s="1">
        <v>39904</v>
      </c>
      <c r="C7033" s="30">
        <f>VLOOKUP(B7033,'רביות שנתיות'!B:C,2)</f>
        <v>1.8</v>
      </c>
      <c r="D7033" s="29">
        <f t="shared" si="109"/>
        <v>4.884422673034905E-5</v>
      </c>
    </row>
    <row r="7034" spans="2:4" x14ac:dyDescent="0.25">
      <c r="B7034" s="1">
        <v>39905</v>
      </c>
      <c r="C7034" s="30">
        <f>VLOOKUP(B7034,'רביות שנתיות'!B:C,2)</f>
        <v>1.8</v>
      </c>
      <c r="D7034" s="29">
        <f t="shared" si="109"/>
        <v>4.884422673034905E-5</v>
      </c>
    </row>
    <row r="7035" spans="2:4" x14ac:dyDescent="0.25">
      <c r="B7035" s="1">
        <v>39906</v>
      </c>
      <c r="C7035" s="30">
        <f>VLOOKUP(B7035,'רביות שנתיות'!B:C,2)</f>
        <v>1.8</v>
      </c>
      <c r="D7035" s="29">
        <f t="shared" si="109"/>
        <v>4.884422673034905E-5</v>
      </c>
    </row>
    <row r="7036" spans="2:4" x14ac:dyDescent="0.25">
      <c r="B7036" s="1">
        <v>39907</v>
      </c>
      <c r="C7036" s="30">
        <f>VLOOKUP(B7036,'רביות שנתיות'!B:C,2)</f>
        <v>1.8</v>
      </c>
      <c r="D7036" s="29">
        <f t="shared" si="109"/>
        <v>4.884422673034905E-5</v>
      </c>
    </row>
    <row r="7037" spans="2:4" x14ac:dyDescent="0.25">
      <c r="B7037" s="1">
        <v>39908</v>
      </c>
      <c r="C7037" s="30">
        <f>VLOOKUP(B7037,'רביות שנתיות'!B:C,2)</f>
        <v>1.8</v>
      </c>
      <c r="D7037" s="29">
        <f t="shared" si="109"/>
        <v>4.884422673034905E-5</v>
      </c>
    </row>
    <row r="7038" spans="2:4" x14ac:dyDescent="0.25">
      <c r="B7038" s="1">
        <v>39909</v>
      </c>
      <c r="C7038" s="30">
        <f>VLOOKUP(B7038,'רביות שנתיות'!B:C,2)</f>
        <v>1.8</v>
      </c>
      <c r="D7038" s="29">
        <f t="shared" si="109"/>
        <v>4.884422673034905E-5</v>
      </c>
    </row>
    <row r="7039" spans="2:4" x14ac:dyDescent="0.25">
      <c r="B7039" s="1">
        <v>39910</v>
      </c>
      <c r="C7039" s="30">
        <f>VLOOKUP(B7039,'רביות שנתיות'!B:C,2)</f>
        <v>1.8</v>
      </c>
      <c r="D7039" s="29">
        <f t="shared" si="109"/>
        <v>4.884422673034905E-5</v>
      </c>
    </row>
    <row r="7040" spans="2:4" x14ac:dyDescent="0.25">
      <c r="B7040" s="1">
        <v>39911</v>
      </c>
      <c r="C7040" s="30">
        <f>VLOOKUP(B7040,'רביות שנתיות'!B:C,2)</f>
        <v>1.8</v>
      </c>
      <c r="D7040" s="29">
        <f t="shared" si="109"/>
        <v>4.884422673034905E-5</v>
      </c>
    </row>
    <row r="7041" spans="2:4" x14ac:dyDescent="0.25">
      <c r="B7041" s="1">
        <v>39912</v>
      </c>
      <c r="C7041" s="30">
        <f>VLOOKUP(B7041,'רביות שנתיות'!B:C,2)</f>
        <v>1.8</v>
      </c>
      <c r="D7041" s="29">
        <f t="shared" si="109"/>
        <v>4.884422673034905E-5</v>
      </c>
    </row>
    <row r="7042" spans="2:4" x14ac:dyDescent="0.25">
      <c r="B7042" s="1">
        <v>39913</v>
      </c>
      <c r="C7042" s="30">
        <f>VLOOKUP(B7042,'רביות שנתיות'!B:C,2)</f>
        <v>1.8</v>
      </c>
      <c r="D7042" s="29">
        <f t="shared" si="109"/>
        <v>4.884422673034905E-5</v>
      </c>
    </row>
    <row r="7043" spans="2:4" x14ac:dyDescent="0.25">
      <c r="B7043" s="1">
        <v>39914</v>
      </c>
      <c r="C7043" s="30">
        <f>VLOOKUP(B7043,'רביות שנתיות'!B:C,2)</f>
        <v>1.8</v>
      </c>
      <c r="D7043" s="29">
        <f t="shared" si="109"/>
        <v>4.884422673034905E-5</v>
      </c>
    </row>
    <row r="7044" spans="2:4" x14ac:dyDescent="0.25">
      <c r="B7044" s="1">
        <v>39915</v>
      </c>
      <c r="C7044" s="30">
        <f>VLOOKUP(B7044,'רביות שנתיות'!B:C,2)</f>
        <v>1.8</v>
      </c>
      <c r="D7044" s="29">
        <f t="shared" si="109"/>
        <v>4.884422673034905E-5</v>
      </c>
    </row>
    <row r="7045" spans="2:4" x14ac:dyDescent="0.25">
      <c r="B7045" s="1">
        <v>39916</v>
      </c>
      <c r="C7045" s="30">
        <f>VLOOKUP(B7045,'רביות שנתיות'!B:C,2)</f>
        <v>1.8</v>
      </c>
      <c r="D7045" s="29">
        <f t="shared" ref="D7045:D7108" si="110">(1+C7045/100)^(1/365.25)-1</f>
        <v>4.884422673034905E-5</v>
      </c>
    </row>
    <row r="7046" spans="2:4" x14ac:dyDescent="0.25">
      <c r="B7046" s="1">
        <v>39917</v>
      </c>
      <c r="C7046" s="30">
        <f>VLOOKUP(B7046,'רביות שנתיות'!B:C,2)</f>
        <v>1.8</v>
      </c>
      <c r="D7046" s="29">
        <f t="shared" si="110"/>
        <v>4.884422673034905E-5</v>
      </c>
    </row>
    <row r="7047" spans="2:4" x14ac:dyDescent="0.25">
      <c r="B7047" s="1">
        <v>39918</v>
      </c>
      <c r="C7047" s="30">
        <f>VLOOKUP(B7047,'רביות שנתיות'!B:C,2)</f>
        <v>1.8</v>
      </c>
      <c r="D7047" s="29">
        <f t="shared" si="110"/>
        <v>4.884422673034905E-5</v>
      </c>
    </row>
    <row r="7048" spans="2:4" x14ac:dyDescent="0.25">
      <c r="B7048" s="1">
        <v>39919</v>
      </c>
      <c r="C7048" s="30">
        <f>VLOOKUP(B7048,'רביות שנתיות'!B:C,2)</f>
        <v>1.8</v>
      </c>
      <c r="D7048" s="29">
        <f t="shared" si="110"/>
        <v>4.884422673034905E-5</v>
      </c>
    </row>
    <row r="7049" spans="2:4" x14ac:dyDescent="0.25">
      <c r="B7049" s="1">
        <v>39920</v>
      </c>
      <c r="C7049" s="30">
        <f>VLOOKUP(B7049,'רביות שנתיות'!B:C,2)</f>
        <v>1.8</v>
      </c>
      <c r="D7049" s="29">
        <f t="shared" si="110"/>
        <v>4.884422673034905E-5</v>
      </c>
    </row>
    <row r="7050" spans="2:4" x14ac:dyDescent="0.25">
      <c r="B7050" s="1">
        <v>39921</v>
      </c>
      <c r="C7050" s="30">
        <f>VLOOKUP(B7050,'רביות שנתיות'!B:C,2)</f>
        <v>1.8</v>
      </c>
      <c r="D7050" s="29">
        <f t="shared" si="110"/>
        <v>4.884422673034905E-5</v>
      </c>
    </row>
    <row r="7051" spans="2:4" x14ac:dyDescent="0.25">
      <c r="B7051" s="1">
        <v>39922</v>
      </c>
      <c r="C7051" s="30">
        <f>VLOOKUP(B7051,'רביות שנתיות'!B:C,2)</f>
        <v>1.8</v>
      </c>
      <c r="D7051" s="29">
        <f t="shared" si="110"/>
        <v>4.884422673034905E-5</v>
      </c>
    </row>
    <row r="7052" spans="2:4" x14ac:dyDescent="0.25">
      <c r="B7052" s="1">
        <v>39923</v>
      </c>
      <c r="C7052" s="30">
        <f>VLOOKUP(B7052,'רביות שנתיות'!B:C,2)</f>
        <v>1.8</v>
      </c>
      <c r="D7052" s="29">
        <f t="shared" si="110"/>
        <v>4.884422673034905E-5</v>
      </c>
    </row>
    <row r="7053" spans="2:4" x14ac:dyDescent="0.25">
      <c r="B7053" s="1">
        <v>39924</v>
      </c>
      <c r="C7053" s="30">
        <f>VLOOKUP(B7053,'רביות שנתיות'!B:C,2)</f>
        <v>1.8</v>
      </c>
      <c r="D7053" s="29">
        <f t="shared" si="110"/>
        <v>4.884422673034905E-5</v>
      </c>
    </row>
    <row r="7054" spans="2:4" x14ac:dyDescent="0.25">
      <c r="B7054" s="1">
        <v>39925</v>
      </c>
      <c r="C7054" s="30">
        <f>VLOOKUP(B7054,'רביות שנתיות'!B:C,2)</f>
        <v>1.8</v>
      </c>
      <c r="D7054" s="29">
        <f t="shared" si="110"/>
        <v>4.884422673034905E-5</v>
      </c>
    </row>
    <row r="7055" spans="2:4" x14ac:dyDescent="0.25">
      <c r="B7055" s="1">
        <v>39926</v>
      </c>
      <c r="C7055" s="30">
        <f>VLOOKUP(B7055,'רביות שנתיות'!B:C,2)</f>
        <v>1.8</v>
      </c>
      <c r="D7055" s="29">
        <f t="shared" si="110"/>
        <v>4.884422673034905E-5</v>
      </c>
    </row>
    <row r="7056" spans="2:4" x14ac:dyDescent="0.25">
      <c r="B7056" s="1">
        <v>39927</v>
      </c>
      <c r="C7056" s="30">
        <f>VLOOKUP(B7056,'רביות שנתיות'!B:C,2)</f>
        <v>1.8</v>
      </c>
      <c r="D7056" s="29">
        <f t="shared" si="110"/>
        <v>4.884422673034905E-5</v>
      </c>
    </row>
    <row r="7057" spans="2:4" x14ac:dyDescent="0.25">
      <c r="B7057" s="1">
        <v>39928</v>
      </c>
      <c r="C7057" s="30">
        <f>VLOOKUP(B7057,'רביות שנתיות'!B:C,2)</f>
        <v>1.8</v>
      </c>
      <c r="D7057" s="29">
        <f t="shared" si="110"/>
        <v>4.884422673034905E-5</v>
      </c>
    </row>
    <row r="7058" spans="2:4" x14ac:dyDescent="0.25">
      <c r="B7058" s="1">
        <v>39929</v>
      </c>
      <c r="C7058" s="30">
        <f>VLOOKUP(B7058,'רביות שנתיות'!B:C,2)</f>
        <v>1.8</v>
      </c>
      <c r="D7058" s="29">
        <f t="shared" si="110"/>
        <v>4.884422673034905E-5</v>
      </c>
    </row>
    <row r="7059" spans="2:4" x14ac:dyDescent="0.25">
      <c r="B7059" s="1">
        <v>39930</v>
      </c>
      <c r="C7059" s="30">
        <f>VLOOKUP(B7059,'רביות שנתיות'!B:C,2)</f>
        <v>1.8</v>
      </c>
      <c r="D7059" s="29">
        <f t="shared" si="110"/>
        <v>4.884422673034905E-5</v>
      </c>
    </row>
    <row r="7060" spans="2:4" x14ac:dyDescent="0.25">
      <c r="B7060" s="1">
        <v>39931</v>
      </c>
      <c r="C7060" s="30">
        <f>VLOOKUP(B7060,'רביות שנתיות'!B:C,2)</f>
        <v>1.8</v>
      </c>
      <c r="D7060" s="29">
        <f t="shared" si="110"/>
        <v>4.884422673034905E-5</v>
      </c>
    </row>
    <row r="7061" spans="2:4" x14ac:dyDescent="0.25">
      <c r="B7061" s="1">
        <v>39932</v>
      </c>
      <c r="C7061" s="30">
        <f>VLOOKUP(B7061,'רביות שנתיות'!B:C,2)</f>
        <v>1.8</v>
      </c>
      <c r="D7061" s="29">
        <f t="shared" si="110"/>
        <v>4.884422673034905E-5</v>
      </c>
    </row>
    <row r="7062" spans="2:4" x14ac:dyDescent="0.25">
      <c r="B7062" s="1">
        <v>39933</v>
      </c>
      <c r="C7062" s="30">
        <f>VLOOKUP(B7062,'רביות שנתיות'!B:C,2)</f>
        <v>1.8</v>
      </c>
      <c r="D7062" s="29">
        <f t="shared" si="110"/>
        <v>4.884422673034905E-5</v>
      </c>
    </row>
    <row r="7063" spans="2:4" x14ac:dyDescent="0.25">
      <c r="B7063" s="1">
        <v>39934</v>
      </c>
      <c r="C7063" s="30">
        <f>VLOOKUP(B7063,'רביות שנתיות'!B:C,2)</f>
        <v>1.8</v>
      </c>
      <c r="D7063" s="29">
        <f t="shared" si="110"/>
        <v>4.884422673034905E-5</v>
      </c>
    </row>
    <row r="7064" spans="2:4" x14ac:dyDescent="0.25">
      <c r="B7064" s="1">
        <v>39935</v>
      </c>
      <c r="C7064" s="30">
        <f>VLOOKUP(B7064,'רביות שנתיות'!B:C,2)</f>
        <v>1.8</v>
      </c>
      <c r="D7064" s="29">
        <f t="shared" si="110"/>
        <v>4.884422673034905E-5</v>
      </c>
    </row>
    <row r="7065" spans="2:4" x14ac:dyDescent="0.25">
      <c r="B7065" s="1">
        <v>39936</v>
      </c>
      <c r="C7065" s="30">
        <f>VLOOKUP(B7065,'רביות שנתיות'!B:C,2)</f>
        <v>1.8</v>
      </c>
      <c r="D7065" s="29">
        <f t="shared" si="110"/>
        <v>4.884422673034905E-5</v>
      </c>
    </row>
    <row r="7066" spans="2:4" x14ac:dyDescent="0.25">
      <c r="B7066" s="1">
        <v>39937</v>
      </c>
      <c r="C7066" s="30">
        <f>VLOOKUP(B7066,'רביות שנתיות'!B:C,2)</f>
        <v>1.8</v>
      </c>
      <c r="D7066" s="29">
        <f t="shared" si="110"/>
        <v>4.884422673034905E-5</v>
      </c>
    </row>
    <row r="7067" spans="2:4" x14ac:dyDescent="0.25">
      <c r="B7067" s="1">
        <v>39938</v>
      </c>
      <c r="C7067" s="30">
        <f>VLOOKUP(B7067,'רביות שנתיות'!B:C,2)</f>
        <v>1.8</v>
      </c>
      <c r="D7067" s="29">
        <f t="shared" si="110"/>
        <v>4.884422673034905E-5</v>
      </c>
    </row>
    <row r="7068" spans="2:4" x14ac:dyDescent="0.25">
      <c r="B7068" s="1">
        <v>39939</v>
      </c>
      <c r="C7068" s="30">
        <f>VLOOKUP(B7068,'רביות שנתיות'!B:C,2)</f>
        <v>1.8</v>
      </c>
      <c r="D7068" s="29">
        <f t="shared" si="110"/>
        <v>4.884422673034905E-5</v>
      </c>
    </row>
    <row r="7069" spans="2:4" x14ac:dyDescent="0.25">
      <c r="B7069" s="1">
        <v>39940</v>
      </c>
      <c r="C7069" s="30">
        <f>VLOOKUP(B7069,'רביות שנתיות'!B:C,2)</f>
        <v>1.8</v>
      </c>
      <c r="D7069" s="29">
        <f t="shared" si="110"/>
        <v>4.884422673034905E-5</v>
      </c>
    </row>
    <row r="7070" spans="2:4" x14ac:dyDescent="0.25">
      <c r="B7070" s="1">
        <v>39941</v>
      </c>
      <c r="C7070" s="30">
        <f>VLOOKUP(B7070,'רביות שנתיות'!B:C,2)</f>
        <v>1.8</v>
      </c>
      <c r="D7070" s="29">
        <f t="shared" si="110"/>
        <v>4.884422673034905E-5</v>
      </c>
    </row>
    <row r="7071" spans="2:4" x14ac:dyDescent="0.25">
      <c r="B7071" s="1">
        <v>39942</v>
      </c>
      <c r="C7071" s="30">
        <f>VLOOKUP(B7071,'רביות שנתיות'!B:C,2)</f>
        <v>1.8</v>
      </c>
      <c r="D7071" s="29">
        <f t="shared" si="110"/>
        <v>4.884422673034905E-5</v>
      </c>
    </row>
    <row r="7072" spans="2:4" x14ac:dyDescent="0.25">
      <c r="B7072" s="1">
        <v>39943</v>
      </c>
      <c r="C7072" s="30">
        <f>VLOOKUP(B7072,'רביות שנתיות'!B:C,2)</f>
        <v>1.8</v>
      </c>
      <c r="D7072" s="29">
        <f t="shared" si="110"/>
        <v>4.884422673034905E-5</v>
      </c>
    </row>
    <row r="7073" spans="2:4" x14ac:dyDescent="0.25">
      <c r="B7073" s="1">
        <v>39944</v>
      </c>
      <c r="C7073" s="30">
        <f>VLOOKUP(B7073,'רביות שנתיות'!B:C,2)</f>
        <v>1.8</v>
      </c>
      <c r="D7073" s="29">
        <f t="shared" si="110"/>
        <v>4.884422673034905E-5</v>
      </c>
    </row>
    <row r="7074" spans="2:4" x14ac:dyDescent="0.25">
      <c r="B7074" s="1">
        <v>39945</v>
      </c>
      <c r="C7074" s="30">
        <f>VLOOKUP(B7074,'רביות שנתיות'!B:C,2)</f>
        <v>1.8</v>
      </c>
      <c r="D7074" s="29">
        <f t="shared" si="110"/>
        <v>4.884422673034905E-5</v>
      </c>
    </row>
    <row r="7075" spans="2:4" x14ac:dyDescent="0.25">
      <c r="B7075" s="1">
        <v>39946</v>
      </c>
      <c r="C7075" s="30">
        <f>VLOOKUP(B7075,'רביות שנתיות'!B:C,2)</f>
        <v>1.8</v>
      </c>
      <c r="D7075" s="29">
        <f t="shared" si="110"/>
        <v>4.884422673034905E-5</v>
      </c>
    </row>
    <row r="7076" spans="2:4" x14ac:dyDescent="0.25">
      <c r="B7076" s="1">
        <v>39947</v>
      </c>
      <c r="C7076" s="30">
        <f>VLOOKUP(B7076,'רביות שנתיות'!B:C,2)</f>
        <v>1.8</v>
      </c>
      <c r="D7076" s="29">
        <f t="shared" si="110"/>
        <v>4.884422673034905E-5</v>
      </c>
    </row>
    <row r="7077" spans="2:4" x14ac:dyDescent="0.25">
      <c r="B7077" s="1">
        <v>39948</v>
      </c>
      <c r="C7077" s="30">
        <f>VLOOKUP(B7077,'רביות שנתיות'!B:C,2)</f>
        <v>1.8</v>
      </c>
      <c r="D7077" s="29">
        <f t="shared" si="110"/>
        <v>4.884422673034905E-5</v>
      </c>
    </row>
    <row r="7078" spans="2:4" x14ac:dyDescent="0.25">
      <c r="B7078" s="1">
        <v>39949</v>
      </c>
      <c r="C7078" s="30">
        <f>VLOOKUP(B7078,'רביות שנתיות'!B:C,2)</f>
        <v>1.8</v>
      </c>
      <c r="D7078" s="29">
        <f t="shared" si="110"/>
        <v>4.884422673034905E-5</v>
      </c>
    </row>
    <row r="7079" spans="2:4" x14ac:dyDescent="0.25">
      <c r="B7079" s="1">
        <v>39950</v>
      </c>
      <c r="C7079" s="30">
        <f>VLOOKUP(B7079,'רביות שנתיות'!B:C,2)</f>
        <v>1.8</v>
      </c>
      <c r="D7079" s="29">
        <f t="shared" si="110"/>
        <v>4.884422673034905E-5</v>
      </c>
    </row>
    <row r="7080" spans="2:4" x14ac:dyDescent="0.25">
      <c r="B7080" s="1">
        <v>39951</v>
      </c>
      <c r="C7080" s="30">
        <f>VLOOKUP(B7080,'רביות שנתיות'!B:C,2)</f>
        <v>1.8</v>
      </c>
      <c r="D7080" s="29">
        <f t="shared" si="110"/>
        <v>4.884422673034905E-5</v>
      </c>
    </row>
    <row r="7081" spans="2:4" x14ac:dyDescent="0.25">
      <c r="B7081" s="1">
        <v>39952</v>
      </c>
      <c r="C7081" s="30">
        <f>VLOOKUP(B7081,'רביות שנתיות'!B:C,2)</f>
        <v>1.8</v>
      </c>
      <c r="D7081" s="29">
        <f t="shared" si="110"/>
        <v>4.884422673034905E-5</v>
      </c>
    </row>
    <row r="7082" spans="2:4" x14ac:dyDescent="0.25">
      <c r="B7082" s="1">
        <v>39953</v>
      </c>
      <c r="C7082" s="30">
        <f>VLOOKUP(B7082,'רביות שנתיות'!B:C,2)</f>
        <v>1.8</v>
      </c>
      <c r="D7082" s="29">
        <f t="shared" si="110"/>
        <v>4.884422673034905E-5</v>
      </c>
    </row>
    <row r="7083" spans="2:4" x14ac:dyDescent="0.25">
      <c r="B7083" s="1">
        <v>39954</v>
      </c>
      <c r="C7083" s="30">
        <f>VLOOKUP(B7083,'רביות שנתיות'!B:C,2)</f>
        <v>1.8</v>
      </c>
      <c r="D7083" s="29">
        <f t="shared" si="110"/>
        <v>4.884422673034905E-5</v>
      </c>
    </row>
    <row r="7084" spans="2:4" x14ac:dyDescent="0.25">
      <c r="B7084" s="1">
        <v>39955</v>
      </c>
      <c r="C7084" s="30">
        <f>VLOOKUP(B7084,'רביות שנתיות'!B:C,2)</f>
        <v>1.8</v>
      </c>
      <c r="D7084" s="29">
        <f t="shared" si="110"/>
        <v>4.884422673034905E-5</v>
      </c>
    </row>
    <row r="7085" spans="2:4" x14ac:dyDescent="0.25">
      <c r="B7085" s="1">
        <v>39956</v>
      </c>
      <c r="C7085" s="30">
        <f>VLOOKUP(B7085,'רביות שנתיות'!B:C,2)</f>
        <v>1.8</v>
      </c>
      <c r="D7085" s="29">
        <f t="shared" si="110"/>
        <v>4.884422673034905E-5</v>
      </c>
    </row>
    <row r="7086" spans="2:4" x14ac:dyDescent="0.25">
      <c r="B7086" s="1">
        <v>39957</v>
      </c>
      <c r="C7086" s="30">
        <f>VLOOKUP(B7086,'רביות שנתיות'!B:C,2)</f>
        <v>1.8</v>
      </c>
      <c r="D7086" s="29">
        <f t="shared" si="110"/>
        <v>4.884422673034905E-5</v>
      </c>
    </row>
    <row r="7087" spans="2:4" x14ac:dyDescent="0.25">
      <c r="B7087" s="1">
        <v>39958</v>
      </c>
      <c r="C7087" s="30">
        <f>VLOOKUP(B7087,'רביות שנתיות'!B:C,2)</f>
        <v>1.8</v>
      </c>
      <c r="D7087" s="29">
        <f t="shared" si="110"/>
        <v>4.884422673034905E-5</v>
      </c>
    </row>
    <row r="7088" spans="2:4" x14ac:dyDescent="0.25">
      <c r="B7088" s="1">
        <v>39959</v>
      </c>
      <c r="C7088" s="30">
        <f>VLOOKUP(B7088,'רביות שנתיות'!B:C,2)</f>
        <v>1.8</v>
      </c>
      <c r="D7088" s="29">
        <f t="shared" si="110"/>
        <v>4.884422673034905E-5</v>
      </c>
    </row>
    <row r="7089" spans="2:4" x14ac:dyDescent="0.25">
      <c r="B7089" s="1">
        <v>39960</v>
      </c>
      <c r="C7089" s="30">
        <f>VLOOKUP(B7089,'רביות שנתיות'!B:C,2)</f>
        <v>1.8</v>
      </c>
      <c r="D7089" s="29">
        <f t="shared" si="110"/>
        <v>4.884422673034905E-5</v>
      </c>
    </row>
    <row r="7090" spans="2:4" x14ac:dyDescent="0.25">
      <c r="B7090" s="1">
        <v>39961</v>
      </c>
      <c r="C7090" s="30">
        <f>VLOOKUP(B7090,'רביות שנתיות'!B:C,2)</f>
        <v>1.8</v>
      </c>
      <c r="D7090" s="29">
        <f t="shared" si="110"/>
        <v>4.884422673034905E-5</v>
      </c>
    </row>
    <row r="7091" spans="2:4" x14ac:dyDescent="0.25">
      <c r="B7091" s="1">
        <v>39962</v>
      </c>
      <c r="C7091" s="30">
        <f>VLOOKUP(B7091,'רביות שנתיות'!B:C,2)</f>
        <v>1.8</v>
      </c>
      <c r="D7091" s="29">
        <f t="shared" si="110"/>
        <v>4.884422673034905E-5</v>
      </c>
    </row>
    <row r="7092" spans="2:4" x14ac:dyDescent="0.25">
      <c r="B7092" s="1">
        <v>39963</v>
      </c>
      <c r="C7092" s="30">
        <f>VLOOKUP(B7092,'רביות שנתיות'!B:C,2)</f>
        <v>1.8</v>
      </c>
      <c r="D7092" s="29">
        <f t="shared" si="110"/>
        <v>4.884422673034905E-5</v>
      </c>
    </row>
    <row r="7093" spans="2:4" x14ac:dyDescent="0.25">
      <c r="B7093" s="1">
        <v>39964</v>
      </c>
      <c r="C7093" s="30">
        <f>VLOOKUP(B7093,'רביות שנתיות'!B:C,2)</f>
        <v>1.8</v>
      </c>
      <c r="D7093" s="29">
        <f t="shared" si="110"/>
        <v>4.884422673034905E-5</v>
      </c>
    </row>
    <row r="7094" spans="2:4" x14ac:dyDescent="0.25">
      <c r="B7094" s="1">
        <v>39965</v>
      </c>
      <c r="C7094" s="30">
        <f>VLOOKUP(B7094,'רביות שנתיות'!B:C,2)</f>
        <v>1.8</v>
      </c>
      <c r="D7094" s="29">
        <f t="shared" si="110"/>
        <v>4.884422673034905E-5</v>
      </c>
    </row>
    <row r="7095" spans="2:4" x14ac:dyDescent="0.25">
      <c r="B7095" s="1">
        <v>39966</v>
      </c>
      <c r="C7095" s="30">
        <f>VLOOKUP(B7095,'רביות שנתיות'!B:C,2)</f>
        <v>1.8</v>
      </c>
      <c r="D7095" s="29">
        <f t="shared" si="110"/>
        <v>4.884422673034905E-5</v>
      </c>
    </row>
    <row r="7096" spans="2:4" x14ac:dyDescent="0.25">
      <c r="B7096" s="1">
        <v>39967</v>
      </c>
      <c r="C7096" s="30">
        <f>VLOOKUP(B7096,'רביות שנתיות'!B:C,2)</f>
        <v>1.8</v>
      </c>
      <c r="D7096" s="29">
        <f t="shared" si="110"/>
        <v>4.884422673034905E-5</v>
      </c>
    </row>
    <row r="7097" spans="2:4" x14ac:dyDescent="0.25">
      <c r="B7097" s="1">
        <v>39968</v>
      </c>
      <c r="C7097" s="30">
        <f>VLOOKUP(B7097,'רביות שנתיות'!B:C,2)</f>
        <v>1.8</v>
      </c>
      <c r="D7097" s="29">
        <f t="shared" si="110"/>
        <v>4.884422673034905E-5</v>
      </c>
    </row>
    <row r="7098" spans="2:4" x14ac:dyDescent="0.25">
      <c r="B7098" s="1">
        <v>39969</v>
      </c>
      <c r="C7098" s="30">
        <f>VLOOKUP(B7098,'רביות שנתיות'!B:C,2)</f>
        <v>1.8</v>
      </c>
      <c r="D7098" s="29">
        <f t="shared" si="110"/>
        <v>4.884422673034905E-5</v>
      </c>
    </row>
    <row r="7099" spans="2:4" x14ac:dyDescent="0.25">
      <c r="B7099" s="1">
        <v>39970</v>
      </c>
      <c r="C7099" s="30">
        <f>VLOOKUP(B7099,'רביות שנתיות'!B:C,2)</f>
        <v>1.8</v>
      </c>
      <c r="D7099" s="29">
        <f t="shared" si="110"/>
        <v>4.884422673034905E-5</v>
      </c>
    </row>
    <row r="7100" spans="2:4" x14ac:dyDescent="0.25">
      <c r="B7100" s="1">
        <v>39971</v>
      </c>
      <c r="C7100" s="30">
        <f>VLOOKUP(B7100,'רביות שנתיות'!B:C,2)</f>
        <v>1.8</v>
      </c>
      <c r="D7100" s="29">
        <f t="shared" si="110"/>
        <v>4.884422673034905E-5</v>
      </c>
    </row>
    <row r="7101" spans="2:4" x14ac:dyDescent="0.25">
      <c r="B7101" s="1">
        <v>39972</v>
      </c>
      <c r="C7101" s="30">
        <f>VLOOKUP(B7101,'רביות שנתיות'!B:C,2)</f>
        <v>1.8</v>
      </c>
      <c r="D7101" s="29">
        <f t="shared" si="110"/>
        <v>4.884422673034905E-5</v>
      </c>
    </row>
    <row r="7102" spans="2:4" x14ac:dyDescent="0.25">
      <c r="B7102" s="1">
        <v>39973</v>
      </c>
      <c r="C7102" s="30">
        <f>VLOOKUP(B7102,'רביות שנתיות'!B:C,2)</f>
        <v>1.8</v>
      </c>
      <c r="D7102" s="29">
        <f t="shared" si="110"/>
        <v>4.884422673034905E-5</v>
      </c>
    </row>
    <row r="7103" spans="2:4" x14ac:dyDescent="0.25">
      <c r="B7103" s="1">
        <v>39974</v>
      </c>
      <c r="C7103" s="30">
        <f>VLOOKUP(B7103,'רביות שנתיות'!B:C,2)</f>
        <v>1.8</v>
      </c>
      <c r="D7103" s="29">
        <f t="shared" si="110"/>
        <v>4.884422673034905E-5</v>
      </c>
    </row>
    <row r="7104" spans="2:4" x14ac:dyDescent="0.25">
      <c r="B7104" s="1">
        <v>39975</v>
      </c>
      <c r="C7104" s="30">
        <f>VLOOKUP(B7104,'רביות שנתיות'!B:C,2)</f>
        <v>1.8</v>
      </c>
      <c r="D7104" s="29">
        <f t="shared" si="110"/>
        <v>4.884422673034905E-5</v>
      </c>
    </row>
    <row r="7105" spans="2:4" x14ac:dyDescent="0.25">
      <c r="B7105" s="1">
        <v>39976</v>
      </c>
      <c r="C7105" s="30">
        <f>VLOOKUP(B7105,'רביות שנתיות'!B:C,2)</f>
        <v>1.8</v>
      </c>
      <c r="D7105" s="29">
        <f t="shared" si="110"/>
        <v>4.884422673034905E-5</v>
      </c>
    </row>
    <row r="7106" spans="2:4" x14ac:dyDescent="0.25">
      <c r="B7106" s="1">
        <v>39977</v>
      </c>
      <c r="C7106" s="30">
        <f>VLOOKUP(B7106,'רביות שנתיות'!B:C,2)</f>
        <v>1.8</v>
      </c>
      <c r="D7106" s="29">
        <f t="shared" si="110"/>
        <v>4.884422673034905E-5</v>
      </c>
    </row>
    <row r="7107" spans="2:4" x14ac:dyDescent="0.25">
      <c r="B7107" s="1">
        <v>39978</v>
      </c>
      <c r="C7107" s="30">
        <f>VLOOKUP(B7107,'רביות שנתיות'!B:C,2)</f>
        <v>1.8</v>
      </c>
      <c r="D7107" s="29">
        <f t="shared" si="110"/>
        <v>4.884422673034905E-5</v>
      </c>
    </row>
    <row r="7108" spans="2:4" x14ac:dyDescent="0.25">
      <c r="B7108" s="1">
        <v>39979</v>
      </c>
      <c r="C7108" s="30">
        <f>VLOOKUP(B7108,'רביות שנתיות'!B:C,2)</f>
        <v>1.8</v>
      </c>
      <c r="D7108" s="29">
        <f t="shared" si="110"/>
        <v>4.884422673034905E-5</v>
      </c>
    </row>
    <row r="7109" spans="2:4" x14ac:dyDescent="0.25">
      <c r="B7109" s="1">
        <v>39980</v>
      </c>
      <c r="C7109" s="30">
        <f>VLOOKUP(B7109,'רביות שנתיות'!B:C,2)</f>
        <v>1.8</v>
      </c>
      <c r="D7109" s="29">
        <f t="shared" ref="D7109:D7172" si="111">(1+C7109/100)^(1/365.25)-1</f>
        <v>4.884422673034905E-5</v>
      </c>
    </row>
    <row r="7110" spans="2:4" x14ac:dyDescent="0.25">
      <c r="B7110" s="1">
        <v>39981</v>
      </c>
      <c r="C7110" s="30">
        <f>VLOOKUP(B7110,'רביות שנתיות'!B:C,2)</f>
        <v>1.8</v>
      </c>
      <c r="D7110" s="29">
        <f t="shared" si="111"/>
        <v>4.884422673034905E-5</v>
      </c>
    </row>
    <row r="7111" spans="2:4" x14ac:dyDescent="0.25">
      <c r="B7111" s="1">
        <v>39982</v>
      </c>
      <c r="C7111" s="30">
        <f>VLOOKUP(B7111,'רביות שנתיות'!B:C,2)</f>
        <v>1.8</v>
      </c>
      <c r="D7111" s="29">
        <f t="shared" si="111"/>
        <v>4.884422673034905E-5</v>
      </c>
    </row>
    <row r="7112" spans="2:4" x14ac:dyDescent="0.25">
      <c r="B7112" s="1">
        <v>39983</v>
      </c>
      <c r="C7112" s="30">
        <f>VLOOKUP(B7112,'רביות שנתיות'!B:C,2)</f>
        <v>1.8</v>
      </c>
      <c r="D7112" s="29">
        <f t="shared" si="111"/>
        <v>4.884422673034905E-5</v>
      </c>
    </row>
    <row r="7113" spans="2:4" x14ac:dyDescent="0.25">
      <c r="B7113" s="1">
        <v>39984</v>
      </c>
      <c r="C7113" s="30">
        <f>VLOOKUP(B7113,'רביות שנתיות'!B:C,2)</f>
        <v>1.8</v>
      </c>
      <c r="D7113" s="29">
        <f t="shared" si="111"/>
        <v>4.884422673034905E-5</v>
      </c>
    </row>
    <row r="7114" spans="2:4" x14ac:dyDescent="0.25">
      <c r="B7114" s="1">
        <v>39985</v>
      </c>
      <c r="C7114" s="30">
        <f>VLOOKUP(B7114,'רביות שנתיות'!B:C,2)</f>
        <v>1.8</v>
      </c>
      <c r="D7114" s="29">
        <f t="shared" si="111"/>
        <v>4.884422673034905E-5</v>
      </c>
    </row>
    <row r="7115" spans="2:4" x14ac:dyDescent="0.25">
      <c r="B7115" s="1">
        <v>39986</v>
      </c>
      <c r="C7115" s="30">
        <f>VLOOKUP(B7115,'רביות שנתיות'!B:C,2)</f>
        <v>1.8</v>
      </c>
      <c r="D7115" s="29">
        <f t="shared" si="111"/>
        <v>4.884422673034905E-5</v>
      </c>
    </row>
    <row r="7116" spans="2:4" x14ac:dyDescent="0.25">
      <c r="B7116" s="1">
        <v>39987</v>
      </c>
      <c r="C7116" s="30">
        <f>VLOOKUP(B7116,'רביות שנתיות'!B:C,2)</f>
        <v>1.8</v>
      </c>
      <c r="D7116" s="29">
        <f t="shared" si="111"/>
        <v>4.884422673034905E-5</v>
      </c>
    </row>
    <row r="7117" spans="2:4" x14ac:dyDescent="0.25">
      <c r="B7117" s="1">
        <v>39988</v>
      </c>
      <c r="C7117" s="30">
        <f>VLOOKUP(B7117,'רביות שנתיות'!B:C,2)</f>
        <v>1.8</v>
      </c>
      <c r="D7117" s="29">
        <f t="shared" si="111"/>
        <v>4.884422673034905E-5</v>
      </c>
    </row>
    <row r="7118" spans="2:4" x14ac:dyDescent="0.25">
      <c r="B7118" s="1">
        <v>39989</v>
      </c>
      <c r="C7118" s="30">
        <f>VLOOKUP(B7118,'רביות שנתיות'!B:C,2)</f>
        <v>1.8</v>
      </c>
      <c r="D7118" s="29">
        <f t="shared" si="111"/>
        <v>4.884422673034905E-5</v>
      </c>
    </row>
    <row r="7119" spans="2:4" x14ac:dyDescent="0.25">
      <c r="B7119" s="1">
        <v>39990</v>
      </c>
      <c r="C7119" s="30">
        <f>VLOOKUP(B7119,'רביות שנתיות'!B:C,2)</f>
        <v>1.8</v>
      </c>
      <c r="D7119" s="29">
        <f t="shared" si="111"/>
        <v>4.884422673034905E-5</v>
      </c>
    </row>
    <row r="7120" spans="2:4" x14ac:dyDescent="0.25">
      <c r="B7120" s="1">
        <v>39991</v>
      </c>
      <c r="C7120" s="30">
        <f>VLOOKUP(B7120,'רביות שנתיות'!B:C,2)</f>
        <v>1.8</v>
      </c>
      <c r="D7120" s="29">
        <f t="shared" si="111"/>
        <v>4.884422673034905E-5</v>
      </c>
    </row>
    <row r="7121" spans="2:4" x14ac:dyDescent="0.25">
      <c r="B7121" s="1">
        <v>39992</v>
      </c>
      <c r="C7121" s="30">
        <f>VLOOKUP(B7121,'רביות שנתיות'!B:C,2)</f>
        <v>1.8</v>
      </c>
      <c r="D7121" s="29">
        <f t="shared" si="111"/>
        <v>4.884422673034905E-5</v>
      </c>
    </row>
    <row r="7122" spans="2:4" x14ac:dyDescent="0.25">
      <c r="B7122" s="1">
        <v>39993</v>
      </c>
      <c r="C7122" s="30">
        <f>VLOOKUP(B7122,'רביות שנתיות'!B:C,2)</f>
        <v>1.8</v>
      </c>
      <c r="D7122" s="29">
        <f t="shared" si="111"/>
        <v>4.884422673034905E-5</v>
      </c>
    </row>
    <row r="7123" spans="2:4" x14ac:dyDescent="0.25">
      <c r="B7123" s="1">
        <v>39994</v>
      </c>
      <c r="C7123" s="30">
        <f>VLOOKUP(B7123,'רביות שנתיות'!B:C,2)</f>
        <v>1.8</v>
      </c>
      <c r="D7123" s="29">
        <f t="shared" si="111"/>
        <v>4.884422673034905E-5</v>
      </c>
    </row>
    <row r="7124" spans="2:4" x14ac:dyDescent="0.25">
      <c r="B7124" s="1">
        <v>39995</v>
      </c>
      <c r="C7124" s="30">
        <f>VLOOKUP(B7124,'רביות שנתיות'!B:C,2)</f>
        <v>1</v>
      </c>
      <c r="D7124" s="29">
        <f t="shared" si="111"/>
        <v>2.7242892239431882E-5</v>
      </c>
    </row>
    <row r="7125" spans="2:4" x14ac:dyDescent="0.25">
      <c r="B7125" s="1">
        <v>39996</v>
      </c>
      <c r="C7125" s="30">
        <f>VLOOKUP(B7125,'רביות שנתיות'!B:C,2)</f>
        <v>1</v>
      </c>
      <c r="D7125" s="29">
        <f t="shared" si="111"/>
        <v>2.7242892239431882E-5</v>
      </c>
    </row>
    <row r="7126" spans="2:4" x14ac:dyDescent="0.25">
      <c r="B7126" s="1">
        <v>39997</v>
      </c>
      <c r="C7126" s="30">
        <f>VLOOKUP(B7126,'רביות שנתיות'!B:C,2)</f>
        <v>1</v>
      </c>
      <c r="D7126" s="29">
        <f t="shared" si="111"/>
        <v>2.7242892239431882E-5</v>
      </c>
    </row>
    <row r="7127" spans="2:4" x14ac:dyDescent="0.25">
      <c r="B7127" s="1">
        <v>39998</v>
      </c>
      <c r="C7127" s="30">
        <f>VLOOKUP(B7127,'רביות שנתיות'!B:C,2)</f>
        <v>1</v>
      </c>
      <c r="D7127" s="29">
        <f t="shared" si="111"/>
        <v>2.7242892239431882E-5</v>
      </c>
    </row>
    <row r="7128" spans="2:4" x14ac:dyDescent="0.25">
      <c r="B7128" s="1">
        <v>39999</v>
      </c>
      <c r="C7128" s="30">
        <f>VLOOKUP(B7128,'רביות שנתיות'!B:C,2)</f>
        <v>1</v>
      </c>
      <c r="D7128" s="29">
        <f t="shared" si="111"/>
        <v>2.7242892239431882E-5</v>
      </c>
    </row>
    <row r="7129" spans="2:4" x14ac:dyDescent="0.25">
      <c r="B7129" s="1">
        <v>40000</v>
      </c>
      <c r="C7129" s="30">
        <f>VLOOKUP(B7129,'רביות שנתיות'!B:C,2)</f>
        <v>1</v>
      </c>
      <c r="D7129" s="29">
        <f t="shared" si="111"/>
        <v>2.7242892239431882E-5</v>
      </c>
    </row>
    <row r="7130" spans="2:4" x14ac:dyDescent="0.25">
      <c r="B7130" s="1">
        <v>40001</v>
      </c>
      <c r="C7130" s="30">
        <f>VLOOKUP(B7130,'רביות שנתיות'!B:C,2)</f>
        <v>1</v>
      </c>
      <c r="D7130" s="29">
        <f t="shared" si="111"/>
        <v>2.7242892239431882E-5</v>
      </c>
    </row>
    <row r="7131" spans="2:4" x14ac:dyDescent="0.25">
      <c r="B7131" s="1">
        <v>40002</v>
      </c>
      <c r="C7131" s="30">
        <f>VLOOKUP(B7131,'רביות שנתיות'!B:C,2)</f>
        <v>1</v>
      </c>
      <c r="D7131" s="29">
        <f t="shared" si="111"/>
        <v>2.7242892239431882E-5</v>
      </c>
    </row>
    <row r="7132" spans="2:4" x14ac:dyDescent="0.25">
      <c r="B7132" s="1">
        <v>40003</v>
      </c>
      <c r="C7132" s="30">
        <f>VLOOKUP(B7132,'רביות שנתיות'!B:C,2)</f>
        <v>1</v>
      </c>
      <c r="D7132" s="29">
        <f t="shared" si="111"/>
        <v>2.7242892239431882E-5</v>
      </c>
    </row>
    <row r="7133" spans="2:4" x14ac:dyDescent="0.25">
      <c r="B7133" s="1">
        <v>40004</v>
      </c>
      <c r="C7133" s="30">
        <f>VLOOKUP(B7133,'רביות שנתיות'!B:C,2)</f>
        <v>1</v>
      </c>
      <c r="D7133" s="29">
        <f t="shared" si="111"/>
        <v>2.7242892239431882E-5</v>
      </c>
    </row>
    <row r="7134" spans="2:4" x14ac:dyDescent="0.25">
      <c r="B7134" s="1">
        <v>40005</v>
      </c>
      <c r="C7134" s="30">
        <f>VLOOKUP(B7134,'רביות שנתיות'!B:C,2)</f>
        <v>1</v>
      </c>
      <c r="D7134" s="29">
        <f t="shared" si="111"/>
        <v>2.7242892239431882E-5</v>
      </c>
    </row>
    <row r="7135" spans="2:4" x14ac:dyDescent="0.25">
      <c r="B7135" s="1">
        <v>40006</v>
      </c>
      <c r="C7135" s="30">
        <f>VLOOKUP(B7135,'רביות שנתיות'!B:C,2)</f>
        <v>1</v>
      </c>
      <c r="D7135" s="29">
        <f t="shared" si="111"/>
        <v>2.7242892239431882E-5</v>
      </c>
    </row>
    <row r="7136" spans="2:4" x14ac:dyDescent="0.25">
      <c r="B7136" s="1">
        <v>40007</v>
      </c>
      <c r="C7136" s="30">
        <f>VLOOKUP(B7136,'רביות שנתיות'!B:C,2)</f>
        <v>1</v>
      </c>
      <c r="D7136" s="29">
        <f t="shared" si="111"/>
        <v>2.7242892239431882E-5</v>
      </c>
    </row>
    <row r="7137" spans="2:4" x14ac:dyDescent="0.25">
      <c r="B7137" s="1">
        <v>40008</v>
      </c>
      <c r="C7137" s="30">
        <f>VLOOKUP(B7137,'רביות שנתיות'!B:C,2)</f>
        <v>1</v>
      </c>
      <c r="D7137" s="29">
        <f t="shared" si="111"/>
        <v>2.7242892239431882E-5</v>
      </c>
    </row>
    <row r="7138" spans="2:4" x14ac:dyDescent="0.25">
      <c r="B7138" s="1">
        <v>40009</v>
      </c>
      <c r="C7138" s="30">
        <f>VLOOKUP(B7138,'רביות שנתיות'!B:C,2)</f>
        <v>1</v>
      </c>
      <c r="D7138" s="29">
        <f t="shared" si="111"/>
        <v>2.7242892239431882E-5</v>
      </c>
    </row>
    <row r="7139" spans="2:4" x14ac:dyDescent="0.25">
      <c r="B7139" s="1">
        <v>40010</v>
      </c>
      <c r="C7139" s="30">
        <f>VLOOKUP(B7139,'רביות שנתיות'!B:C,2)</f>
        <v>1</v>
      </c>
      <c r="D7139" s="29">
        <f t="shared" si="111"/>
        <v>2.7242892239431882E-5</v>
      </c>
    </row>
    <row r="7140" spans="2:4" x14ac:dyDescent="0.25">
      <c r="B7140" s="1">
        <v>40011</v>
      </c>
      <c r="C7140" s="30">
        <f>VLOOKUP(B7140,'רביות שנתיות'!B:C,2)</f>
        <v>1</v>
      </c>
      <c r="D7140" s="29">
        <f t="shared" si="111"/>
        <v>2.7242892239431882E-5</v>
      </c>
    </row>
    <row r="7141" spans="2:4" x14ac:dyDescent="0.25">
      <c r="B7141" s="1">
        <v>40012</v>
      </c>
      <c r="C7141" s="30">
        <f>VLOOKUP(B7141,'רביות שנתיות'!B:C,2)</f>
        <v>1</v>
      </c>
      <c r="D7141" s="29">
        <f t="shared" si="111"/>
        <v>2.7242892239431882E-5</v>
      </c>
    </row>
    <row r="7142" spans="2:4" x14ac:dyDescent="0.25">
      <c r="B7142" s="1">
        <v>40013</v>
      </c>
      <c r="C7142" s="30">
        <f>VLOOKUP(B7142,'רביות שנתיות'!B:C,2)</f>
        <v>1</v>
      </c>
      <c r="D7142" s="29">
        <f t="shared" si="111"/>
        <v>2.7242892239431882E-5</v>
      </c>
    </row>
    <row r="7143" spans="2:4" x14ac:dyDescent="0.25">
      <c r="B7143" s="1">
        <v>40014</v>
      </c>
      <c r="C7143" s="30">
        <f>VLOOKUP(B7143,'רביות שנתיות'!B:C,2)</f>
        <v>1</v>
      </c>
      <c r="D7143" s="29">
        <f t="shared" si="111"/>
        <v>2.7242892239431882E-5</v>
      </c>
    </row>
    <row r="7144" spans="2:4" x14ac:dyDescent="0.25">
      <c r="B7144" s="1">
        <v>40015</v>
      </c>
      <c r="C7144" s="30">
        <f>VLOOKUP(B7144,'רביות שנתיות'!B:C,2)</f>
        <v>1</v>
      </c>
      <c r="D7144" s="29">
        <f t="shared" si="111"/>
        <v>2.7242892239431882E-5</v>
      </c>
    </row>
    <row r="7145" spans="2:4" x14ac:dyDescent="0.25">
      <c r="B7145" s="1">
        <v>40016</v>
      </c>
      <c r="C7145" s="30">
        <f>VLOOKUP(B7145,'רביות שנתיות'!B:C,2)</f>
        <v>1</v>
      </c>
      <c r="D7145" s="29">
        <f t="shared" si="111"/>
        <v>2.7242892239431882E-5</v>
      </c>
    </row>
    <row r="7146" spans="2:4" x14ac:dyDescent="0.25">
      <c r="B7146" s="1">
        <v>40017</v>
      </c>
      <c r="C7146" s="30">
        <f>VLOOKUP(B7146,'רביות שנתיות'!B:C,2)</f>
        <v>1</v>
      </c>
      <c r="D7146" s="29">
        <f t="shared" si="111"/>
        <v>2.7242892239431882E-5</v>
      </c>
    </row>
    <row r="7147" spans="2:4" x14ac:dyDescent="0.25">
      <c r="B7147" s="1">
        <v>40018</v>
      </c>
      <c r="C7147" s="30">
        <f>VLOOKUP(B7147,'רביות שנתיות'!B:C,2)</f>
        <v>1</v>
      </c>
      <c r="D7147" s="29">
        <f t="shared" si="111"/>
        <v>2.7242892239431882E-5</v>
      </c>
    </row>
    <row r="7148" spans="2:4" x14ac:dyDescent="0.25">
      <c r="B7148" s="1">
        <v>40019</v>
      </c>
      <c r="C7148" s="30">
        <f>VLOOKUP(B7148,'רביות שנתיות'!B:C,2)</f>
        <v>1</v>
      </c>
      <c r="D7148" s="29">
        <f t="shared" si="111"/>
        <v>2.7242892239431882E-5</v>
      </c>
    </row>
    <row r="7149" spans="2:4" x14ac:dyDescent="0.25">
      <c r="B7149" s="1">
        <v>40020</v>
      </c>
      <c r="C7149" s="30">
        <f>VLOOKUP(B7149,'רביות שנתיות'!B:C,2)</f>
        <v>1</v>
      </c>
      <c r="D7149" s="29">
        <f t="shared" si="111"/>
        <v>2.7242892239431882E-5</v>
      </c>
    </row>
    <row r="7150" spans="2:4" x14ac:dyDescent="0.25">
      <c r="B7150" s="1">
        <v>40021</v>
      </c>
      <c r="C7150" s="30">
        <f>VLOOKUP(B7150,'רביות שנתיות'!B:C,2)</f>
        <v>1</v>
      </c>
      <c r="D7150" s="29">
        <f t="shared" si="111"/>
        <v>2.7242892239431882E-5</v>
      </c>
    </row>
    <row r="7151" spans="2:4" x14ac:dyDescent="0.25">
      <c r="B7151" s="1">
        <v>40022</v>
      </c>
      <c r="C7151" s="30">
        <f>VLOOKUP(B7151,'רביות שנתיות'!B:C,2)</f>
        <v>1</v>
      </c>
      <c r="D7151" s="29">
        <f t="shared" si="111"/>
        <v>2.7242892239431882E-5</v>
      </c>
    </row>
    <row r="7152" spans="2:4" x14ac:dyDescent="0.25">
      <c r="B7152" s="1">
        <v>40023</v>
      </c>
      <c r="C7152" s="30">
        <f>VLOOKUP(B7152,'רביות שנתיות'!B:C,2)</f>
        <v>1</v>
      </c>
      <c r="D7152" s="29">
        <f t="shared" si="111"/>
        <v>2.7242892239431882E-5</v>
      </c>
    </row>
    <row r="7153" spans="2:4" x14ac:dyDescent="0.25">
      <c r="B7153" s="1">
        <v>40024</v>
      </c>
      <c r="C7153" s="30">
        <f>VLOOKUP(B7153,'רביות שנתיות'!B:C,2)</f>
        <v>1</v>
      </c>
      <c r="D7153" s="29">
        <f t="shared" si="111"/>
        <v>2.7242892239431882E-5</v>
      </c>
    </row>
    <row r="7154" spans="2:4" x14ac:dyDescent="0.25">
      <c r="B7154" s="1">
        <v>40025</v>
      </c>
      <c r="C7154" s="30">
        <f>VLOOKUP(B7154,'רביות שנתיות'!B:C,2)</f>
        <v>1</v>
      </c>
      <c r="D7154" s="29">
        <f t="shared" si="111"/>
        <v>2.7242892239431882E-5</v>
      </c>
    </row>
    <row r="7155" spans="2:4" x14ac:dyDescent="0.25">
      <c r="B7155" s="1">
        <v>40026</v>
      </c>
      <c r="C7155" s="30">
        <f>VLOOKUP(B7155,'רביות שנתיות'!B:C,2)</f>
        <v>1</v>
      </c>
      <c r="D7155" s="29">
        <f t="shared" si="111"/>
        <v>2.7242892239431882E-5</v>
      </c>
    </row>
    <row r="7156" spans="2:4" x14ac:dyDescent="0.25">
      <c r="B7156" s="1">
        <v>40027</v>
      </c>
      <c r="C7156" s="30">
        <f>VLOOKUP(B7156,'רביות שנתיות'!B:C,2)</f>
        <v>1</v>
      </c>
      <c r="D7156" s="29">
        <f t="shared" si="111"/>
        <v>2.7242892239431882E-5</v>
      </c>
    </row>
    <row r="7157" spans="2:4" x14ac:dyDescent="0.25">
      <c r="B7157" s="1">
        <v>40028</v>
      </c>
      <c r="C7157" s="30">
        <f>VLOOKUP(B7157,'רביות שנתיות'!B:C,2)</f>
        <v>1</v>
      </c>
      <c r="D7157" s="29">
        <f t="shared" si="111"/>
        <v>2.7242892239431882E-5</v>
      </c>
    </row>
    <row r="7158" spans="2:4" x14ac:dyDescent="0.25">
      <c r="B7158" s="1">
        <v>40029</v>
      </c>
      <c r="C7158" s="30">
        <f>VLOOKUP(B7158,'רביות שנתיות'!B:C,2)</f>
        <v>1</v>
      </c>
      <c r="D7158" s="29">
        <f t="shared" si="111"/>
        <v>2.7242892239431882E-5</v>
      </c>
    </row>
    <row r="7159" spans="2:4" x14ac:dyDescent="0.25">
      <c r="B7159" s="1">
        <v>40030</v>
      </c>
      <c r="C7159" s="30">
        <f>VLOOKUP(B7159,'רביות שנתיות'!B:C,2)</f>
        <v>1</v>
      </c>
      <c r="D7159" s="29">
        <f t="shared" si="111"/>
        <v>2.7242892239431882E-5</v>
      </c>
    </row>
    <row r="7160" spans="2:4" x14ac:dyDescent="0.25">
      <c r="B7160" s="1">
        <v>40031</v>
      </c>
      <c r="C7160" s="30">
        <f>VLOOKUP(B7160,'רביות שנתיות'!B:C,2)</f>
        <v>1</v>
      </c>
      <c r="D7160" s="29">
        <f t="shared" si="111"/>
        <v>2.7242892239431882E-5</v>
      </c>
    </row>
    <row r="7161" spans="2:4" x14ac:dyDescent="0.25">
      <c r="B7161" s="1">
        <v>40032</v>
      </c>
      <c r="C7161" s="30">
        <f>VLOOKUP(B7161,'רביות שנתיות'!B:C,2)</f>
        <v>1</v>
      </c>
      <c r="D7161" s="29">
        <f t="shared" si="111"/>
        <v>2.7242892239431882E-5</v>
      </c>
    </row>
    <row r="7162" spans="2:4" x14ac:dyDescent="0.25">
      <c r="B7162" s="1">
        <v>40033</v>
      </c>
      <c r="C7162" s="30">
        <f>VLOOKUP(B7162,'רביות שנתיות'!B:C,2)</f>
        <v>1</v>
      </c>
      <c r="D7162" s="29">
        <f t="shared" si="111"/>
        <v>2.7242892239431882E-5</v>
      </c>
    </row>
    <row r="7163" spans="2:4" x14ac:dyDescent="0.25">
      <c r="B7163" s="1">
        <v>40034</v>
      </c>
      <c r="C7163" s="30">
        <f>VLOOKUP(B7163,'רביות שנתיות'!B:C,2)</f>
        <v>1</v>
      </c>
      <c r="D7163" s="29">
        <f t="shared" si="111"/>
        <v>2.7242892239431882E-5</v>
      </c>
    </row>
    <row r="7164" spans="2:4" x14ac:dyDescent="0.25">
      <c r="B7164" s="1">
        <v>40035</v>
      </c>
      <c r="C7164" s="30">
        <f>VLOOKUP(B7164,'רביות שנתיות'!B:C,2)</f>
        <v>1</v>
      </c>
      <c r="D7164" s="29">
        <f t="shared" si="111"/>
        <v>2.7242892239431882E-5</v>
      </c>
    </row>
    <row r="7165" spans="2:4" x14ac:dyDescent="0.25">
      <c r="B7165" s="1">
        <v>40036</v>
      </c>
      <c r="C7165" s="30">
        <f>VLOOKUP(B7165,'רביות שנתיות'!B:C,2)</f>
        <v>1</v>
      </c>
      <c r="D7165" s="29">
        <f t="shared" si="111"/>
        <v>2.7242892239431882E-5</v>
      </c>
    </row>
    <row r="7166" spans="2:4" x14ac:dyDescent="0.25">
      <c r="B7166" s="1">
        <v>40037</v>
      </c>
      <c r="C7166" s="30">
        <f>VLOOKUP(B7166,'רביות שנתיות'!B:C,2)</f>
        <v>1</v>
      </c>
      <c r="D7166" s="29">
        <f t="shared" si="111"/>
        <v>2.7242892239431882E-5</v>
      </c>
    </row>
    <row r="7167" spans="2:4" x14ac:dyDescent="0.25">
      <c r="B7167" s="1">
        <v>40038</v>
      </c>
      <c r="C7167" s="30">
        <f>VLOOKUP(B7167,'רביות שנתיות'!B:C,2)</f>
        <v>1</v>
      </c>
      <c r="D7167" s="29">
        <f t="shared" si="111"/>
        <v>2.7242892239431882E-5</v>
      </c>
    </row>
    <row r="7168" spans="2:4" x14ac:dyDescent="0.25">
      <c r="B7168" s="1">
        <v>40039</v>
      </c>
      <c r="C7168" s="30">
        <f>VLOOKUP(B7168,'רביות שנתיות'!B:C,2)</f>
        <v>1</v>
      </c>
      <c r="D7168" s="29">
        <f t="shared" si="111"/>
        <v>2.7242892239431882E-5</v>
      </c>
    </row>
    <row r="7169" spans="2:4" x14ac:dyDescent="0.25">
      <c r="B7169" s="1">
        <v>40040</v>
      </c>
      <c r="C7169" s="30">
        <f>VLOOKUP(B7169,'רביות שנתיות'!B:C,2)</f>
        <v>1</v>
      </c>
      <c r="D7169" s="29">
        <f t="shared" si="111"/>
        <v>2.7242892239431882E-5</v>
      </c>
    </row>
    <row r="7170" spans="2:4" x14ac:dyDescent="0.25">
      <c r="B7170" s="1">
        <v>40041</v>
      </c>
      <c r="C7170" s="30">
        <f>VLOOKUP(B7170,'רביות שנתיות'!B:C,2)</f>
        <v>1</v>
      </c>
      <c r="D7170" s="29">
        <f t="shared" si="111"/>
        <v>2.7242892239431882E-5</v>
      </c>
    </row>
    <row r="7171" spans="2:4" x14ac:dyDescent="0.25">
      <c r="B7171" s="1">
        <v>40042</v>
      </c>
      <c r="C7171" s="30">
        <f>VLOOKUP(B7171,'רביות שנתיות'!B:C,2)</f>
        <v>1</v>
      </c>
      <c r="D7171" s="29">
        <f t="shared" si="111"/>
        <v>2.7242892239431882E-5</v>
      </c>
    </row>
    <row r="7172" spans="2:4" x14ac:dyDescent="0.25">
      <c r="B7172" s="1">
        <v>40043</v>
      </c>
      <c r="C7172" s="30">
        <f>VLOOKUP(B7172,'רביות שנתיות'!B:C,2)</f>
        <v>1</v>
      </c>
      <c r="D7172" s="29">
        <f t="shared" si="111"/>
        <v>2.7242892239431882E-5</v>
      </c>
    </row>
    <row r="7173" spans="2:4" x14ac:dyDescent="0.25">
      <c r="B7173" s="1">
        <v>40044</v>
      </c>
      <c r="C7173" s="30">
        <f>VLOOKUP(B7173,'רביות שנתיות'!B:C,2)</f>
        <v>1</v>
      </c>
      <c r="D7173" s="29">
        <f t="shared" ref="D7173:D7236" si="112">(1+C7173/100)^(1/365.25)-1</f>
        <v>2.7242892239431882E-5</v>
      </c>
    </row>
    <row r="7174" spans="2:4" x14ac:dyDescent="0.25">
      <c r="B7174" s="1">
        <v>40045</v>
      </c>
      <c r="C7174" s="30">
        <f>VLOOKUP(B7174,'רביות שנתיות'!B:C,2)</f>
        <v>1</v>
      </c>
      <c r="D7174" s="29">
        <f t="shared" si="112"/>
        <v>2.7242892239431882E-5</v>
      </c>
    </row>
    <row r="7175" spans="2:4" x14ac:dyDescent="0.25">
      <c r="B7175" s="1">
        <v>40046</v>
      </c>
      <c r="C7175" s="30">
        <f>VLOOKUP(B7175,'רביות שנתיות'!B:C,2)</f>
        <v>1</v>
      </c>
      <c r="D7175" s="29">
        <f t="shared" si="112"/>
        <v>2.7242892239431882E-5</v>
      </c>
    </row>
    <row r="7176" spans="2:4" x14ac:dyDescent="0.25">
      <c r="B7176" s="1">
        <v>40047</v>
      </c>
      <c r="C7176" s="30">
        <f>VLOOKUP(B7176,'רביות שנתיות'!B:C,2)</f>
        <v>1</v>
      </c>
      <c r="D7176" s="29">
        <f t="shared" si="112"/>
        <v>2.7242892239431882E-5</v>
      </c>
    </row>
    <row r="7177" spans="2:4" x14ac:dyDescent="0.25">
      <c r="B7177" s="1">
        <v>40048</v>
      </c>
      <c r="C7177" s="30">
        <f>VLOOKUP(B7177,'רביות שנתיות'!B:C,2)</f>
        <v>1</v>
      </c>
      <c r="D7177" s="29">
        <f t="shared" si="112"/>
        <v>2.7242892239431882E-5</v>
      </c>
    </row>
    <row r="7178" spans="2:4" x14ac:dyDescent="0.25">
      <c r="B7178" s="1">
        <v>40049</v>
      </c>
      <c r="C7178" s="30">
        <f>VLOOKUP(B7178,'רביות שנתיות'!B:C,2)</f>
        <v>1</v>
      </c>
      <c r="D7178" s="29">
        <f t="shared" si="112"/>
        <v>2.7242892239431882E-5</v>
      </c>
    </row>
    <row r="7179" spans="2:4" x14ac:dyDescent="0.25">
      <c r="B7179" s="1">
        <v>40050</v>
      </c>
      <c r="C7179" s="30">
        <f>VLOOKUP(B7179,'רביות שנתיות'!B:C,2)</f>
        <v>1</v>
      </c>
      <c r="D7179" s="29">
        <f t="shared" si="112"/>
        <v>2.7242892239431882E-5</v>
      </c>
    </row>
    <row r="7180" spans="2:4" x14ac:dyDescent="0.25">
      <c r="B7180" s="1">
        <v>40051</v>
      </c>
      <c r="C7180" s="30">
        <f>VLOOKUP(B7180,'רביות שנתיות'!B:C,2)</f>
        <v>1</v>
      </c>
      <c r="D7180" s="29">
        <f t="shared" si="112"/>
        <v>2.7242892239431882E-5</v>
      </c>
    </row>
    <row r="7181" spans="2:4" x14ac:dyDescent="0.25">
      <c r="B7181" s="1">
        <v>40052</v>
      </c>
      <c r="C7181" s="30">
        <f>VLOOKUP(B7181,'רביות שנתיות'!B:C,2)</f>
        <v>1</v>
      </c>
      <c r="D7181" s="29">
        <f t="shared" si="112"/>
        <v>2.7242892239431882E-5</v>
      </c>
    </row>
    <row r="7182" spans="2:4" x14ac:dyDescent="0.25">
      <c r="B7182" s="1">
        <v>40053</v>
      </c>
      <c r="C7182" s="30">
        <f>VLOOKUP(B7182,'רביות שנתיות'!B:C,2)</f>
        <v>1</v>
      </c>
      <c r="D7182" s="29">
        <f t="shared" si="112"/>
        <v>2.7242892239431882E-5</v>
      </c>
    </row>
    <row r="7183" spans="2:4" x14ac:dyDescent="0.25">
      <c r="B7183" s="1">
        <v>40054</v>
      </c>
      <c r="C7183" s="30">
        <f>VLOOKUP(B7183,'רביות שנתיות'!B:C,2)</f>
        <v>1</v>
      </c>
      <c r="D7183" s="29">
        <f t="shared" si="112"/>
        <v>2.7242892239431882E-5</v>
      </c>
    </row>
    <row r="7184" spans="2:4" x14ac:dyDescent="0.25">
      <c r="B7184" s="1">
        <v>40055</v>
      </c>
      <c r="C7184" s="30">
        <f>VLOOKUP(B7184,'רביות שנתיות'!B:C,2)</f>
        <v>1</v>
      </c>
      <c r="D7184" s="29">
        <f t="shared" si="112"/>
        <v>2.7242892239431882E-5</v>
      </c>
    </row>
    <row r="7185" spans="2:4" x14ac:dyDescent="0.25">
      <c r="B7185" s="1">
        <v>40056</v>
      </c>
      <c r="C7185" s="30">
        <f>VLOOKUP(B7185,'רביות שנתיות'!B:C,2)</f>
        <v>1</v>
      </c>
      <c r="D7185" s="29">
        <f t="shared" si="112"/>
        <v>2.7242892239431882E-5</v>
      </c>
    </row>
    <row r="7186" spans="2:4" x14ac:dyDescent="0.25">
      <c r="B7186" s="1">
        <v>40057</v>
      </c>
      <c r="C7186" s="30">
        <f>VLOOKUP(B7186,'רביות שנתיות'!B:C,2)</f>
        <v>1</v>
      </c>
      <c r="D7186" s="29">
        <f t="shared" si="112"/>
        <v>2.7242892239431882E-5</v>
      </c>
    </row>
    <row r="7187" spans="2:4" x14ac:dyDescent="0.25">
      <c r="B7187" s="1">
        <v>40058</v>
      </c>
      <c r="C7187" s="30">
        <f>VLOOKUP(B7187,'רביות שנתיות'!B:C,2)</f>
        <v>1</v>
      </c>
      <c r="D7187" s="29">
        <f t="shared" si="112"/>
        <v>2.7242892239431882E-5</v>
      </c>
    </row>
    <row r="7188" spans="2:4" x14ac:dyDescent="0.25">
      <c r="B7188" s="1">
        <v>40059</v>
      </c>
      <c r="C7188" s="30">
        <f>VLOOKUP(B7188,'רביות שנתיות'!B:C,2)</f>
        <v>1</v>
      </c>
      <c r="D7188" s="29">
        <f t="shared" si="112"/>
        <v>2.7242892239431882E-5</v>
      </c>
    </row>
    <row r="7189" spans="2:4" x14ac:dyDescent="0.25">
      <c r="B7189" s="1">
        <v>40060</v>
      </c>
      <c r="C7189" s="30">
        <f>VLOOKUP(B7189,'רביות שנתיות'!B:C,2)</f>
        <v>1</v>
      </c>
      <c r="D7189" s="29">
        <f t="shared" si="112"/>
        <v>2.7242892239431882E-5</v>
      </c>
    </row>
    <row r="7190" spans="2:4" x14ac:dyDescent="0.25">
      <c r="B7190" s="1">
        <v>40061</v>
      </c>
      <c r="C7190" s="30">
        <f>VLOOKUP(B7190,'רביות שנתיות'!B:C,2)</f>
        <v>1</v>
      </c>
      <c r="D7190" s="29">
        <f t="shared" si="112"/>
        <v>2.7242892239431882E-5</v>
      </c>
    </row>
    <row r="7191" spans="2:4" x14ac:dyDescent="0.25">
      <c r="B7191" s="1">
        <v>40062</v>
      </c>
      <c r="C7191" s="30">
        <f>VLOOKUP(B7191,'רביות שנתיות'!B:C,2)</f>
        <v>1</v>
      </c>
      <c r="D7191" s="29">
        <f t="shared" si="112"/>
        <v>2.7242892239431882E-5</v>
      </c>
    </row>
    <row r="7192" spans="2:4" x14ac:dyDescent="0.25">
      <c r="B7192" s="1">
        <v>40063</v>
      </c>
      <c r="C7192" s="30">
        <f>VLOOKUP(B7192,'רביות שנתיות'!B:C,2)</f>
        <v>1</v>
      </c>
      <c r="D7192" s="29">
        <f t="shared" si="112"/>
        <v>2.7242892239431882E-5</v>
      </c>
    </row>
    <row r="7193" spans="2:4" x14ac:dyDescent="0.25">
      <c r="B7193" s="1">
        <v>40064</v>
      </c>
      <c r="C7193" s="30">
        <f>VLOOKUP(B7193,'רביות שנתיות'!B:C,2)</f>
        <v>1</v>
      </c>
      <c r="D7193" s="29">
        <f t="shared" si="112"/>
        <v>2.7242892239431882E-5</v>
      </c>
    </row>
    <row r="7194" spans="2:4" x14ac:dyDescent="0.25">
      <c r="B7194" s="1">
        <v>40065</v>
      </c>
      <c r="C7194" s="30">
        <f>VLOOKUP(B7194,'רביות שנתיות'!B:C,2)</f>
        <v>1</v>
      </c>
      <c r="D7194" s="29">
        <f t="shared" si="112"/>
        <v>2.7242892239431882E-5</v>
      </c>
    </row>
    <row r="7195" spans="2:4" x14ac:dyDescent="0.25">
      <c r="B7195" s="1">
        <v>40066</v>
      </c>
      <c r="C7195" s="30">
        <f>VLOOKUP(B7195,'רביות שנתיות'!B:C,2)</f>
        <v>1</v>
      </c>
      <c r="D7195" s="29">
        <f t="shared" si="112"/>
        <v>2.7242892239431882E-5</v>
      </c>
    </row>
    <row r="7196" spans="2:4" x14ac:dyDescent="0.25">
      <c r="B7196" s="1">
        <v>40067</v>
      </c>
      <c r="C7196" s="30">
        <f>VLOOKUP(B7196,'רביות שנתיות'!B:C,2)</f>
        <v>1</v>
      </c>
      <c r="D7196" s="29">
        <f t="shared" si="112"/>
        <v>2.7242892239431882E-5</v>
      </c>
    </row>
    <row r="7197" spans="2:4" x14ac:dyDescent="0.25">
      <c r="B7197" s="1">
        <v>40068</v>
      </c>
      <c r="C7197" s="30">
        <f>VLOOKUP(B7197,'רביות שנתיות'!B:C,2)</f>
        <v>1</v>
      </c>
      <c r="D7197" s="29">
        <f t="shared" si="112"/>
        <v>2.7242892239431882E-5</v>
      </c>
    </row>
    <row r="7198" spans="2:4" x14ac:dyDescent="0.25">
      <c r="B7198" s="1">
        <v>40069</v>
      </c>
      <c r="C7198" s="30">
        <f>VLOOKUP(B7198,'רביות שנתיות'!B:C,2)</f>
        <v>1</v>
      </c>
      <c r="D7198" s="29">
        <f t="shared" si="112"/>
        <v>2.7242892239431882E-5</v>
      </c>
    </row>
    <row r="7199" spans="2:4" x14ac:dyDescent="0.25">
      <c r="B7199" s="1">
        <v>40070</v>
      </c>
      <c r="C7199" s="30">
        <f>VLOOKUP(B7199,'רביות שנתיות'!B:C,2)</f>
        <v>1</v>
      </c>
      <c r="D7199" s="29">
        <f t="shared" si="112"/>
        <v>2.7242892239431882E-5</v>
      </c>
    </row>
    <row r="7200" spans="2:4" x14ac:dyDescent="0.25">
      <c r="B7200" s="1">
        <v>40071</v>
      </c>
      <c r="C7200" s="30">
        <f>VLOOKUP(B7200,'רביות שנתיות'!B:C,2)</f>
        <v>1</v>
      </c>
      <c r="D7200" s="29">
        <f t="shared" si="112"/>
        <v>2.7242892239431882E-5</v>
      </c>
    </row>
    <row r="7201" spans="2:4" x14ac:dyDescent="0.25">
      <c r="B7201" s="1">
        <v>40072</v>
      </c>
      <c r="C7201" s="30">
        <f>VLOOKUP(B7201,'רביות שנתיות'!B:C,2)</f>
        <v>1</v>
      </c>
      <c r="D7201" s="29">
        <f t="shared" si="112"/>
        <v>2.7242892239431882E-5</v>
      </c>
    </row>
    <row r="7202" spans="2:4" x14ac:dyDescent="0.25">
      <c r="B7202" s="1">
        <v>40073</v>
      </c>
      <c r="C7202" s="30">
        <f>VLOOKUP(B7202,'רביות שנתיות'!B:C,2)</f>
        <v>1</v>
      </c>
      <c r="D7202" s="29">
        <f t="shared" si="112"/>
        <v>2.7242892239431882E-5</v>
      </c>
    </row>
    <row r="7203" spans="2:4" x14ac:dyDescent="0.25">
      <c r="B7203" s="1">
        <v>40074</v>
      </c>
      <c r="C7203" s="30">
        <f>VLOOKUP(B7203,'רביות שנתיות'!B:C,2)</f>
        <v>1</v>
      </c>
      <c r="D7203" s="29">
        <f t="shared" si="112"/>
        <v>2.7242892239431882E-5</v>
      </c>
    </row>
    <row r="7204" spans="2:4" x14ac:dyDescent="0.25">
      <c r="B7204" s="1">
        <v>40075</v>
      </c>
      <c r="C7204" s="30">
        <f>VLOOKUP(B7204,'רביות שנתיות'!B:C,2)</f>
        <v>1</v>
      </c>
      <c r="D7204" s="29">
        <f t="shared" si="112"/>
        <v>2.7242892239431882E-5</v>
      </c>
    </row>
    <row r="7205" spans="2:4" x14ac:dyDescent="0.25">
      <c r="B7205" s="1">
        <v>40076</v>
      </c>
      <c r="C7205" s="30">
        <f>VLOOKUP(B7205,'רביות שנתיות'!B:C,2)</f>
        <v>1</v>
      </c>
      <c r="D7205" s="29">
        <f t="shared" si="112"/>
        <v>2.7242892239431882E-5</v>
      </c>
    </row>
    <row r="7206" spans="2:4" x14ac:dyDescent="0.25">
      <c r="B7206" s="1">
        <v>40077</v>
      </c>
      <c r="C7206" s="30">
        <f>VLOOKUP(B7206,'רביות שנתיות'!B:C,2)</f>
        <v>1</v>
      </c>
      <c r="D7206" s="29">
        <f t="shared" si="112"/>
        <v>2.7242892239431882E-5</v>
      </c>
    </row>
    <row r="7207" spans="2:4" x14ac:dyDescent="0.25">
      <c r="B7207" s="1">
        <v>40078</v>
      </c>
      <c r="C7207" s="30">
        <f>VLOOKUP(B7207,'רביות שנתיות'!B:C,2)</f>
        <v>1</v>
      </c>
      <c r="D7207" s="29">
        <f t="shared" si="112"/>
        <v>2.7242892239431882E-5</v>
      </c>
    </row>
    <row r="7208" spans="2:4" x14ac:dyDescent="0.25">
      <c r="B7208" s="1">
        <v>40079</v>
      </c>
      <c r="C7208" s="30">
        <f>VLOOKUP(B7208,'רביות שנתיות'!B:C,2)</f>
        <v>1</v>
      </c>
      <c r="D7208" s="29">
        <f t="shared" si="112"/>
        <v>2.7242892239431882E-5</v>
      </c>
    </row>
    <row r="7209" spans="2:4" x14ac:dyDescent="0.25">
      <c r="B7209" s="1">
        <v>40080</v>
      </c>
      <c r="C7209" s="30">
        <f>VLOOKUP(B7209,'רביות שנתיות'!B:C,2)</f>
        <v>1</v>
      </c>
      <c r="D7209" s="29">
        <f t="shared" si="112"/>
        <v>2.7242892239431882E-5</v>
      </c>
    </row>
    <row r="7210" spans="2:4" x14ac:dyDescent="0.25">
      <c r="B7210" s="1">
        <v>40081</v>
      </c>
      <c r="C7210" s="30">
        <f>VLOOKUP(B7210,'רביות שנתיות'!B:C,2)</f>
        <v>1</v>
      </c>
      <c r="D7210" s="29">
        <f t="shared" si="112"/>
        <v>2.7242892239431882E-5</v>
      </c>
    </row>
    <row r="7211" spans="2:4" x14ac:dyDescent="0.25">
      <c r="B7211" s="1">
        <v>40082</v>
      </c>
      <c r="C7211" s="30">
        <f>VLOOKUP(B7211,'רביות שנתיות'!B:C,2)</f>
        <v>1</v>
      </c>
      <c r="D7211" s="29">
        <f t="shared" si="112"/>
        <v>2.7242892239431882E-5</v>
      </c>
    </row>
    <row r="7212" spans="2:4" x14ac:dyDescent="0.25">
      <c r="B7212" s="1">
        <v>40083</v>
      </c>
      <c r="C7212" s="30">
        <f>VLOOKUP(B7212,'רביות שנתיות'!B:C,2)</f>
        <v>1</v>
      </c>
      <c r="D7212" s="29">
        <f t="shared" si="112"/>
        <v>2.7242892239431882E-5</v>
      </c>
    </row>
    <row r="7213" spans="2:4" x14ac:dyDescent="0.25">
      <c r="B7213" s="1">
        <v>40084</v>
      </c>
      <c r="C7213" s="30">
        <f>VLOOKUP(B7213,'רביות שנתיות'!B:C,2)</f>
        <v>1</v>
      </c>
      <c r="D7213" s="29">
        <f t="shared" si="112"/>
        <v>2.7242892239431882E-5</v>
      </c>
    </row>
    <row r="7214" spans="2:4" x14ac:dyDescent="0.25">
      <c r="B7214" s="1">
        <v>40085</v>
      </c>
      <c r="C7214" s="30">
        <f>VLOOKUP(B7214,'רביות שנתיות'!B:C,2)</f>
        <v>1</v>
      </c>
      <c r="D7214" s="29">
        <f t="shared" si="112"/>
        <v>2.7242892239431882E-5</v>
      </c>
    </row>
    <row r="7215" spans="2:4" x14ac:dyDescent="0.25">
      <c r="B7215" s="1">
        <v>40086</v>
      </c>
      <c r="C7215" s="30">
        <f>VLOOKUP(B7215,'רביות שנתיות'!B:C,2)</f>
        <v>1</v>
      </c>
      <c r="D7215" s="29">
        <f t="shared" si="112"/>
        <v>2.7242892239431882E-5</v>
      </c>
    </row>
    <row r="7216" spans="2:4" x14ac:dyDescent="0.25">
      <c r="B7216" s="1">
        <v>40087</v>
      </c>
      <c r="C7216" s="30">
        <f>VLOOKUP(B7216,'רביות שנתיות'!B:C,2)</f>
        <v>1.7</v>
      </c>
      <c r="D7216" s="29">
        <f t="shared" si="112"/>
        <v>4.6153336261456346E-5</v>
      </c>
    </row>
    <row r="7217" spans="2:4" x14ac:dyDescent="0.25">
      <c r="B7217" s="1">
        <v>40088</v>
      </c>
      <c r="C7217" s="30">
        <f>VLOOKUP(B7217,'רביות שנתיות'!B:C,2)</f>
        <v>1.7</v>
      </c>
      <c r="D7217" s="29">
        <f t="shared" si="112"/>
        <v>4.6153336261456346E-5</v>
      </c>
    </row>
    <row r="7218" spans="2:4" x14ac:dyDescent="0.25">
      <c r="B7218" s="1">
        <v>40089</v>
      </c>
      <c r="C7218" s="30">
        <f>VLOOKUP(B7218,'רביות שנתיות'!B:C,2)</f>
        <v>1.7</v>
      </c>
      <c r="D7218" s="29">
        <f t="shared" si="112"/>
        <v>4.6153336261456346E-5</v>
      </c>
    </row>
    <row r="7219" spans="2:4" x14ac:dyDescent="0.25">
      <c r="B7219" s="1">
        <v>40090</v>
      </c>
      <c r="C7219" s="30">
        <f>VLOOKUP(B7219,'רביות שנתיות'!B:C,2)</f>
        <v>1.7</v>
      </c>
      <c r="D7219" s="29">
        <f t="shared" si="112"/>
        <v>4.6153336261456346E-5</v>
      </c>
    </row>
    <row r="7220" spans="2:4" x14ac:dyDescent="0.25">
      <c r="B7220" s="1">
        <v>40091</v>
      </c>
      <c r="C7220" s="30">
        <f>VLOOKUP(B7220,'רביות שנתיות'!B:C,2)</f>
        <v>1.7</v>
      </c>
      <c r="D7220" s="29">
        <f t="shared" si="112"/>
        <v>4.6153336261456346E-5</v>
      </c>
    </row>
    <row r="7221" spans="2:4" x14ac:dyDescent="0.25">
      <c r="B7221" s="1">
        <v>40092</v>
      </c>
      <c r="C7221" s="30">
        <f>VLOOKUP(B7221,'רביות שנתיות'!B:C,2)</f>
        <v>1.7</v>
      </c>
      <c r="D7221" s="29">
        <f t="shared" si="112"/>
        <v>4.6153336261456346E-5</v>
      </c>
    </row>
    <row r="7222" spans="2:4" x14ac:dyDescent="0.25">
      <c r="B7222" s="1">
        <v>40093</v>
      </c>
      <c r="C7222" s="30">
        <f>VLOOKUP(B7222,'רביות שנתיות'!B:C,2)</f>
        <v>1.7</v>
      </c>
      <c r="D7222" s="29">
        <f t="shared" si="112"/>
        <v>4.6153336261456346E-5</v>
      </c>
    </row>
    <row r="7223" spans="2:4" x14ac:dyDescent="0.25">
      <c r="B7223" s="1">
        <v>40094</v>
      </c>
      <c r="C7223" s="30">
        <f>VLOOKUP(B7223,'רביות שנתיות'!B:C,2)</f>
        <v>1.7</v>
      </c>
      <c r="D7223" s="29">
        <f t="shared" si="112"/>
        <v>4.6153336261456346E-5</v>
      </c>
    </row>
    <row r="7224" spans="2:4" x14ac:dyDescent="0.25">
      <c r="B7224" s="1">
        <v>40095</v>
      </c>
      <c r="C7224" s="30">
        <f>VLOOKUP(B7224,'רביות שנתיות'!B:C,2)</f>
        <v>1.7</v>
      </c>
      <c r="D7224" s="29">
        <f t="shared" si="112"/>
        <v>4.6153336261456346E-5</v>
      </c>
    </row>
    <row r="7225" spans="2:4" x14ac:dyDescent="0.25">
      <c r="B7225" s="1">
        <v>40096</v>
      </c>
      <c r="C7225" s="30">
        <f>VLOOKUP(B7225,'רביות שנתיות'!B:C,2)</f>
        <v>1.7</v>
      </c>
      <c r="D7225" s="29">
        <f t="shared" si="112"/>
        <v>4.6153336261456346E-5</v>
      </c>
    </row>
    <row r="7226" spans="2:4" x14ac:dyDescent="0.25">
      <c r="B7226" s="1">
        <v>40097</v>
      </c>
      <c r="C7226" s="30">
        <f>VLOOKUP(B7226,'רביות שנתיות'!B:C,2)</f>
        <v>1.7</v>
      </c>
      <c r="D7226" s="29">
        <f t="shared" si="112"/>
        <v>4.6153336261456346E-5</v>
      </c>
    </row>
    <row r="7227" spans="2:4" x14ac:dyDescent="0.25">
      <c r="B7227" s="1">
        <v>40098</v>
      </c>
      <c r="C7227" s="30">
        <f>VLOOKUP(B7227,'רביות שנתיות'!B:C,2)</f>
        <v>1.7</v>
      </c>
      <c r="D7227" s="29">
        <f t="shared" si="112"/>
        <v>4.6153336261456346E-5</v>
      </c>
    </row>
    <row r="7228" spans="2:4" x14ac:dyDescent="0.25">
      <c r="B7228" s="1">
        <v>40099</v>
      </c>
      <c r="C7228" s="30">
        <f>VLOOKUP(B7228,'רביות שנתיות'!B:C,2)</f>
        <v>1.7</v>
      </c>
      <c r="D7228" s="29">
        <f t="shared" si="112"/>
        <v>4.6153336261456346E-5</v>
      </c>
    </row>
    <row r="7229" spans="2:4" x14ac:dyDescent="0.25">
      <c r="B7229" s="1">
        <v>40100</v>
      </c>
      <c r="C7229" s="30">
        <f>VLOOKUP(B7229,'רביות שנתיות'!B:C,2)</f>
        <v>1.7</v>
      </c>
      <c r="D7229" s="29">
        <f t="shared" si="112"/>
        <v>4.6153336261456346E-5</v>
      </c>
    </row>
    <row r="7230" spans="2:4" x14ac:dyDescent="0.25">
      <c r="B7230" s="1">
        <v>40101</v>
      </c>
      <c r="C7230" s="30">
        <f>VLOOKUP(B7230,'רביות שנתיות'!B:C,2)</f>
        <v>1.7</v>
      </c>
      <c r="D7230" s="29">
        <f t="shared" si="112"/>
        <v>4.6153336261456346E-5</v>
      </c>
    </row>
    <row r="7231" spans="2:4" x14ac:dyDescent="0.25">
      <c r="B7231" s="1">
        <v>40102</v>
      </c>
      <c r="C7231" s="30">
        <f>VLOOKUP(B7231,'רביות שנתיות'!B:C,2)</f>
        <v>1.7</v>
      </c>
      <c r="D7231" s="29">
        <f t="shared" si="112"/>
        <v>4.6153336261456346E-5</v>
      </c>
    </row>
    <row r="7232" spans="2:4" x14ac:dyDescent="0.25">
      <c r="B7232" s="1">
        <v>40103</v>
      </c>
      <c r="C7232" s="30">
        <f>VLOOKUP(B7232,'רביות שנתיות'!B:C,2)</f>
        <v>1.7</v>
      </c>
      <c r="D7232" s="29">
        <f t="shared" si="112"/>
        <v>4.6153336261456346E-5</v>
      </c>
    </row>
    <row r="7233" spans="2:4" x14ac:dyDescent="0.25">
      <c r="B7233" s="1">
        <v>40104</v>
      </c>
      <c r="C7233" s="30">
        <f>VLOOKUP(B7233,'רביות שנתיות'!B:C,2)</f>
        <v>1.7</v>
      </c>
      <c r="D7233" s="29">
        <f t="shared" si="112"/>
        <v>4.6153336261456346E-5</v>
      </c>
    </row>
    <row r="7234" spans="2:4" x14ac:dyDescent="0.25">
      <c r="B7234" s="1">
        <v>40105</v>
      </c>
      <c r="C7234" s="30">
        <f>VLOOKUP(B7234,'רביות שנתיות'!B:C,2)</f>
        <v>1.7</v>
      </c>
      <c r="D7234" s="29">
        <f t="shared" si="112"/>
        <v>4.6153336261456346E-5</v>
      </c>
    </row>
    <row r="7235" spans="2:4" x14ac:dyDescent="0.25">
      <c r="B7235" s="1">
        <v>40106</v>
      </c>
      <c r="C7235" s="30">
        <f>VLOOKUP(B7235,'רביות שנתיות'!B:C,2)</f>
        <v>1.7</v>
      </c>
      <c r="D7235" s="29">
        <f t="shared" si="112"/>
        <v>4.6153336261456346E-5</v>
      </c>
    </row>
    <row r="7236" spans="2:4" x14ac:dyDescent="0.25">
      <c r="B7236" s="1">
        <v>40107</v>
      </c>
      <c r="C7236" s="30">
        <f>VLOOKUP(B7236,'רביות שנתיות'!B:C,2)</f>
        <v>1.7</v>
      </c>
      <c r="D7236" s="29">
        <f t="shared" si="112"/>
        <v>4.6153336261456346E-5</v>
      </c>
    </row>
    <row r="7237" spans="2:4" x14ac:dyDescent="0.25">
      <c r="B7237" s="1">
        <v>40108</v>
      </c>
      <c r="C7237" s="30">
        <f>VLOOKUP(B7237,'רביות שנתיות'!B:C,2)</f>
        <v>1.7</v>
      </c>
      <c r="D7237" s="29">
        <f t="shared" ref="D7237:D7300" si="113">(1+C7237/100)^(1/365.25)-1</f>
        <v>4.6153336261456346E-5</v>
      </c>
    </row>
    <row r="7238" spans="2:4" x14ac:dyDescent="0.25">
      <c r="B7238" s="1">
        <v>40109</v>
      </c>
      <c r="C7238" s="30">
        <f>VLOOKUP(B7238,'רביות שנתיות'!B:C,2)</f>
        <v>1.7</v>
      </c>
      <c r="D7238" s="29">
        <f t="shared" si="113"/>
        <v>4.6153336261456346E-5</v>
      </c>
    </row>
    <row r="7239" spans="2:4" x14ac:dyDescent="0.25">
      <c r="B7239" s="1">
        <v>40110</v>
      </c>
      <c r="C7239" s="30">
        <f>VLOOKUP(B7239,'רביות שנתיות'!B:C,2)</f>
        <v>1.7</v>
      </c>
      <c r="D7239" s="29">
        <f t="shared" si="113"/>
        <v>4.6153336261456346E-5</v>
      </c>
    </row>
    <row r="7240" spans="2:4" x14ac:dyDescent="0.25">
      <c r="B7240" s="1">
        <v>40111</v>
      </c>
      <c r="C7240" s="30">
        <f>VLOOKUP(B7240,'רביות שנתיות'!B:C,2)</f>
        <v>1.7</v>
      </c>
      <c r="D7240" s="29">
        <f t="shared" si="113"/>
        <v>4.6153336261456346E-5</v>
      </c>
    </row>
    <row r="7241" spans="2:4" x14ac:dyDescent="0.25">
      <c r="B7241" s="1">
        <v>40112</v>
      </c>
      <c r="C7241" s="30">
        <f>VLOOKUP(B7241,'רביות שנתיות'!B:C,2)</f>
        <v>1.7</v>
      </c>
      <c r="D7241" s="29">
        <f t="shared" si="113"/>
        <v>4.6153336261456346E-5</v>
      </c>
    </row>
    <row r="7242" spans="2:4" x14ac:dyDescent="0.25">
      <c r="B7242" s="1">
        <v>40113</v>
      </c>
      <c r="C7242" s="30">
        <f>VLOOKUP(B7242,'רביות שנתיות'!B:C,2)</f>
        <v>1.7</v>
      </c>
      <c r="D7242" s="29">
        <f t="shared" si="113"/>
        <v>4.6153336261456346E-5</v>
      </c>
    </row>
    <row r="7243" spans="2:4" x14ac:dyDescent="0.25">
      <c r="B7243" s="1">
        <v>40114</v>
      </c>
      <c r="C7243" s="30">
        <f>VLOOKUP(B7243,'רביות שנתיות'!B:C,2)</f>
        <v>1.7</v>
      </c>
      <c r="D7243" s="29">
        <f t="shared" si="113"/>
        <v>4.6153336261456346E-5</v>
      </c>
    </row>
    <row r="7244" spans="2:4" x14ac:dyDescent="0.25">
      <c r="B7244" s="1">
        <v>40115</v>
      </c>
      <c r="C7244" s="30">
        <f>VLOOKUP(B7244,'רביות שנתיות'!B:C,2)</f>
        <v>1.7</v>
      </c>
      <c r="D7244" s="29">
        <f t="shared" si="113"/>
        <v>4.6153336261456346E-5</v>
      </c>
    </row>
    <row r="7245" spans="2:4" x14ac:dyDescent="0.25">
      <c r="B7245" s="1">
        <v>40116</v>
      </c>
      <c r="C7245" s="30">
        <f>VLOOKUP(B7245,'רביות שנתיות'!B:C,2)</f>
        <v>1.7</v>
      </c>
      <c r="D7245" s="29">
        <f t="shared" si="113"/>
        <v>4.6153336261456346E-5</v>
      </c>
    </row>
    <row r="7246" spans="2:4" x14ac:dyDescent="0.25">
      <c r="B7246" s="1">
        <v>40117</v>
      </c>
      <c r="C7246" s="30">
        <f>VLOOKUP(B7246,'רביות שנתיות'!B:C,2)</f>
        <v>1.7</v>
      </c>
      <c r="D7246" s="29">
        <f t="shared" si="113"/>
        <v>4.6153336261456346E-5</v>
      </c>
    </row>
    <row r="7247" spans="2:4" x14ac:dyDescent="0.25">
      <c r="B7247" s="1">
        <v>40118</v>
      </c>
      <c r="C7247" s="30">
        <f>VLOOKUP(B7247,'רביות שנתיות'!B:C,2)</f>
        <v>1.7</v>
      </c>
      <c r="D7247" s="29">
        <f t="shared" si="113"/>
        <v>4.6153336261456346E-5</v>
      </c>
    </row>
    <row r="7248" spans="2:4" x14ac:dyDescent="0.25">
      <c r="B7248" s="1">
        <v>40119</v>
      </c>
      <c r="C7248" s="30">
        <f>VLOOKUP(B7248,'רביות שנתיות'!B:C,2)</f>
        <v>1.7</v>
      </c>
      <c r="D7248" s="29">
        <f t="shared" si="113"/>
        <v>4.6153336261456346E-5</v>
      </c>
    </row>
    <row r="7249" spans="2:4" x14ac:dyDescent="0.25">
      <c r="B7249" s="1">
        <v>40120</v>
      </c>
      <c r="C7249" s="30">
        <f>VLOOKUP(B7249,'רביות שנתיות'!B:C,2)</f>
        <v>1.7</v>
      </c>
      <c r="D7249" s="29">
        <f t="shared" si="113"/>
        <v>4.6153336261456346E-5</v>
      </c>
    </row>
    <row r="7250" spans="2:4" x14ac:dyDescent="0.25">
      <c r="B7250" s="1">
        <v>40121</v>
      </c>
      <c r="C7250" s="30">
        <f>VLOOKUP(B7250,'רביות שנתיות'!B:C,2)</f>
        <v>1.7</v>
      </c>
      <c r="D7250" s="29">
        <f t="shared" si="113"/>
        <v>4.6153336261456346E-5</v>
      </c>
    </row>
    <row r="7251" spans="2:4" x14ac:dyDescent="0.25">
      <c r="B7251" s="1">
        <v>40122</v>
      </c>
      <c r="C7251" s="30">
        <f>VLOOKUP(B7251,'רביות שנתיות'!B:C,2)</f>
        <v>1.7</v>
      </c>
      <c r="D7251" s="29">
        <f t="shared" si="113"/>
        <v>4.6153336261456346E-5</v>
      </c>
    </row>
    <row r="7252" spans="2:4" x14ac:dyDescent="0.25">
      <c r="B7252" s="1">
        <v>40123</v>
      </c>
      <c r="C7252" s="30">
        <f>VLOOKUP(B7252,'רביות שנתיות'!B:C,2)</f>
        <v>1.7</v>
      </c>
      <c r="D7252" s="29">
        <f t="shared" si="113"/>
        <v>4.6153336261456346E-5</v>
      </c>
    </row>
    <row r="7253" spans="2:4" x14ac:dyDescent="0.25">
      <c r="B7253" s="1">
        <v>40124</v>
      </c>
      <c r="C7253" s="30">
        <f>VLOOKUP(B7253,'רביות שנתיות'!B:C,2)</f>
        <v>1.7</v>
      </c>
      <c r="D7253" s="29">
        <f t="shared" si="113"/>
        <v>4.6153336261456346E-5</v>
      </c>
    </row>
    <row r="7254" spans="2:4" x14ac:dyDescent="0.25">
      <c r="B7254" s="1">
        <v>40125</v>
      </c>
      <c r="C7254" s="30">
        <f>VLOOKUP(B7254,'רביות שנתיות'!B:C,2)</f>
        <v>1.7</v>
      </c>
      <c r="D7254" s="29">
        <f t="shared" si="113"/>
        <v>4.6153336261456346E-5</v>
      </c>
    </row>
    <row r="7255" spans="2:4" x14ac:dyDescent="0.25">
      <c r="B7255" s="1">
        <v>40126</v>
      </c>
      <c r="C7255" s="30">
        <f>VLOOKUP(B7255,'רביות שנתיות'!B:C,2)</f>
        <v>1.7</v>
      </c>
      <c r="D7255" s="29">
        <f t="shared" si="113"/>
        <v>4.6153336261456346E-5</v>
      </c>
    </row>
    <row r="7256" spans="2:4" x14ac:dyDescent="0.25">
      <c r="B7256" s="1">
        <v>40127</v>
      </c>
      <c r="C7256" s="30">
        <f>VLOOKUP(B7256,'רביות שנתיות'!B:C,2)</f>
        <v>1.7</v>
      </c>
      <c r="D7256" s="29">
        <f t="shared" si="113"/>
        <v>4.6153336261456346E-5</v>
      </c>
    </row>
    <row r="7257" spans="2:4" x14ac:dyDescent="0.25">
      <c r="B7257" s="1">
        <v>40128</v>
      </c>
      <c r="C7257" s="30">
        <f>VLOOKUP(B7257,'רביות שנתיות'!B:C,2)</f>
        <v>1.7</v>
      </c>
      <c r="D7257" s="29">
        <f t="shared" si="113"/>
        <v>4.6153336261456346E-5</v>
      </c>
    </row>
    <row r="7258" spans="2:4" x14ac:dyDescent="0.25">
      <c r="B7258" s="1">
        <v>40129</v>
      </c>
      <c r="C7258" s="30">
        <f>VLOOKUP(B7258,'רביות שנתיות'!B:C,2)</f>
        <v>1.7</v>
      </c>
      <c r="D7258" s="29">
        <f t="shared" si="113"/>
        <v>4.6153336261456346E-5</v>
      </c>
    </row>
    <row r="7259" spans="2:4" x14ac:dyDescent="0.25">
      <c r="B7259" s="1">
        <v>40130</v>
      </c>
      <c r="C7259" s="30">
        <f>VLOOKUP(B7259,'רביות שנתיות'!B:C,2)</f>
        <v>1.7</v>
      </c>
      <c r="D7259" s="29">
        <f t="shared" si="113"/>
        <v>4.6153336261456346E-5</v>
      </c>
    </row>
    <row r="7260" spans="2:4" x14ac:dyDescent="0.25">
      <c r="B7260" s="1">
        <v>40131</v>
      </c>
      <c r="C7260" s="30">
        <f>VLOOKUP(B7260,'רביות שנתיות'!B:C,2)</f>
        <v>1.7</v>
      </c>
      <c r="D7260" s="29">
        <f t="shared" si="113"/>
        <v>4.6153336261456346E-5</v>
      </c>
    </row>
    <row r="7261" spans="2:4" x14ac:dyDescent="0.25">
      <c r="B7261" s="1">
        <v>40132</v>
      </c>
      <c r="C7261" s="30">
        <f>VLOOKUP(B7261,'רביות שנתיות'!B:C,2)</f>
        <v>1.7</v>
      </c>
      <c r="D7261" s="29">
        <f t="shared" si="113"/>
        <v>4.6153336261456346E-5</v>
      </c>
    </row>
    <row r="7262" spans="2:4" x14ac:dyDescent="0.25">
      <c r="B7262" s="1">
        <v>40133</v>
      </c>
      <c r="C7262" s="30">
        <f>VLOOKUP(B7262,'רביות שנתיות'!B:C,2)</f>
        <v>1.7</v>
      </c>
      <c r="D7262" s="29">
        <f t="shared" si="113"/>
        <v>4.6153336261456346E-5</v>
      </c>
    </row>
    <row r="7263" spans="2:4" x14ac:dyDescent="0.25">
      <c r="B7263" s="1">
        <v>40134</v>
      </c>
      <c r="C7263" s="30">
        <f>VLOOKUP(B7263,'רביות שנתיות'!B:C,2)</f>
        <v>1.7</v>
      </c>
      <c r="D7263" s="29">
        <f t="shared" si="113"/>
        <v>4.6153336261456346E-5</v>
      </c>
    </row>
    <row r="7264" spans="2:4" x14ac:dyDescent="0.25">
      <c r="B7264" s="1">
        <v>40135</v>
      </c>
      <c r="C7264" s="30">
        <f>VLOOKUP(B7264,'רביות שנתיות'!B:C,2)</f>
        <v>1.7</v>
      </c>
      <c r="D7264" s="29">
        <f t="shared" si="113"/>
        <v>4.6153336261456346E-5</v>
      </c>
    </row>
    <row r="7265" spans="2:4" x14ac:dyDescent="0.25">
      <c r="B7265" s="1">
        <v>40136</v>
      </c>
      <c r="C7265" s="30">
        <f>VLOOKUP(B7265,'רביות שנתיות'!B:C,2)</f>
        <v>1.7</v>
      </c>
      <c r="D7265" s="29">
        <f t="shared" si="113"/>
        <v>4.6153336261456346E-5</v>
      </c>
    </row>
    <row r="7266" spans="2:4" x14ac:dyDescent="0.25">
      <c r="B7266" s="1">
        <v>40137</v>
      </c>
      <c r="C7266" s="30">
        <f>VLOOKUP(B7266,'רביות שנתיות'!B:C,2)</f>
        <v>1.7</v>
      </c>
      <c r="D7266" s="29">
        <f t="shared" si="113"/>
        <v>4.6153336261456346E-5</v>
      </c>
    </row>
    <row r="7267" spans="2:4" x14ac:dyDescent="0.25">
      <c r="B7267" s="1">
        <v>40138</v>
      </c>
      <c r="C7267" s="30">
        <f>VLOOKUP(B7267,'רביות שנתיות'!B:C,2)</f>
        <v>1.7</v>
      </c>
      <c r="D7267" s="29">
        <f t="shared" si="113"/>
        <v>4.6153336261456346E-5</v>
      </c>
    </row>
    <row r="7268" spans="2:4" x14ac:dyDescent="0.25">
      <c r="B7268" s="1">
        <v>40139</v>
      </c>
      <c r="C7268" s="30">
        <f>VLOOKUP(B7268,'רביות שנתיות'!B:C,2)</f>
        <v>1.7</v>
      </c>
      <c r="D7268" s="29">
        <f t="shared" si="113"/>
        <v>4.6153336261456346E-5</v>
      </c>
    </row>
    <row r="7269" spans="2:4" x14ac:dyDescent="0.25">
      <c r="B7269" s="1">
        <v>40140</v>
      </c>
      <c r="C7269" s="30">
        <f>VLOOKUP(B7269,'רביות שנתיות'!B:C,2)</f>
        <v>1.7</v>
      </c>
      <c r="D7269" s="29">
        <f t="shared" si="113"/>
        <v>4.6153336261456346E-5</v>
      </c>
    </row>
    <row r="7270" spans="2:4" x14ac:dyDescent="0.25">
      <c r="B7270" s="1">
        <v>40141</v>
      </c>
      <c r="C7270" s="30">
        <f>VLOOKUP(B7270,'רביות שנתיות'!B:C,2)</f>
        <v>1.7</v>
      </c>
      <c r="D7270" s="29">
        <f t="shared" si="113"/>
        <v>4.6153336261456346E-5</v>
      </c>
    </row>
    <row r="7271" spans="2:4" x14ac:dyDescent="0.25">
      <c r="B7271" s="1">
        <v>40142</v>
      </c>
      <c r="C7271" s="30">
        <f>VLOOKUP(B7271,'רביות שנתיות'!B:C,2)</f>
        <v>1.7</v>
      </c>
      <c r="D7271" s="29">
        <f t="shared" si="113"/>
        <v>4.6153336261456346E-5</v>
      </c>
    </row>
    <row r="7272" spans="2:4" x14ac:dyDescent="0.25">
      <c r="B7272" s="1">
        <v>40143</v>
      </c>
      <c r="C7272" s="30">
        <f>VLOOKUP(B7272,'רביות שנתיות'!B:C,2)</f>
        <v>1.7</v>
      </c>
      <c r="D7272" s="29">
        <f t="shared" si="113"/>
        <v>4.6153336261456346E-5</v>
      </c>
    </row>
    <row r="7273" spans="2:4" x14ac:dyDescent="0.25">
      <c r="B7273" s="1">
        <v>40144</v>
      </c>
      <c r="C7273" s="30">
        <f>VLOOKUP(B7273,'רביות שנתיות'!B:C,2)</f>
        <v>1.7</v>
      </c>
      <c r="D7273" s="29">
        <f t="shared" si="113"/>
        <v>4.6153336261456346E-5</v>
      </c>
    </row>
    <row r="7274" spans="2:4" x14ac:dyDescent="0.25">
      <c r="B7274" s="1">
        <v>40145</v>
      </c>
      <c r="C7274" s="30">
        <f>VLOOKUP(B7274,'רביות שנתיות'!B:C,2)</f>
        <v>1.7</v>
      </c>
      <c r="D7274" s="29">
        <f t="shared" si="113"/>
        <v>4.6153336261456346E-5</v>
      </c>
    </row>
    <row r="7275" spans="2:4" x14ac:dyDescent="0.25">
      <c r="B7275" s="1">
        <v>40146</v>
      </c>
      <c r="C7275" s="30">
        <f>VLOOKUP(B7275,'רביות שנתיות'!B:C,2)</f>
        <v>1.7</v>
      </c>
      <c r="D7275" s="29">
        <f t="shared" si="113"/>
        <v>4.6153336261456346E-5</v>
      </c>
    </row>
    <row r="7276" spans="2:4" x14ac:dyDescent="0.25">
      <c r="B7276" s="1">
        <v>40147</v>
      </c>
      <c r="C7276" s="30">
        <f>VLOOKUP(B7276,'רביות שנתיות'!B:C,2)</f>
        <v>1.7</v>
      </c>
      <c r="D7276" s="29">
        <f t="shared" si="113"/>
        <v>4.6153336261456346E-5</v>
      </c>
    </row>
    <row r="7277" spans="2:4" x14ac:dyDescent="0.25">
      <c r="B7277" s="1">
        <v>40148</v>
      </c>
      <c r="C7277" s="30">
        <f>VLOOKUP(B7277,'רביות שנתיות'!B:C,2)</f>
        <v>1.7</v>
      </c>
      <c r="D7277" s="29">
        <f t="shared" si="113"/>
        <v>4.6153336261456346E-5</v>
      </c>
    </row>
    <row r="7278" spans="2:4" x14ac:dyDescent="0.25">
      <c r="B7278" s="1">
        <v>40149</v>
      </c>
      <c r="C7278" s="30">
        <f>VLOOKUP(B7278,'רביות שנתיות'!B:C,2)</f>
        <v>1.7</v>
      </c>
      <c r="D7278" s="29">
        <f t="shared" si="113"/>
        <v>4.6153336261456346E-5</v>
      </c>
    </row>
    <row r="7279" spans="2:4" x14ac:dyDescent="0.25">
      <c r="B7279" s="1">
        <v>40150</v>
      </c>
      <c r="C7279" s="30">
        <f>VLOOKUP(B7279,'רביות שנתיות'!B:C,2)</f>
        <v>1.7</v>
      </c>
      <c r="D7279" s="29">
        <f t="shared" si="113"/>
        <v>4.6153336261456346E-5</v>
      </c>
    </row>
    <row r="7280" spans="2:4" x14ac:dyDescent="0.25">
      <c r="B7280" s="1">
        <v>40151</v>
      </c>
      <c r="C7280" s="30">
        <f>VLOOKUP(B7280,'רביות שנתיות'!B:C,2)</f>
        <v>1.7</v>
      </c>
      <c r="D7280" s="29">
        <f t="shared" si="113"/>
        <v>4.6153336261456346E-5</v>
      </c>
    </row>
    <row r="7281" spans="2:4" x14ac:dyDescent="0.25">
      <c r="B7281" s="1">
        <v>40152</v>
      </c>
      <c r="C7281" s="30">
        <f>VLOOKUP(B7281,'רביות שנתיות'!B:C,2)</f>
        <v>1.7</v>
      </c>
      <c r="D7281" s="29">
        <f t="shared" si="113"/>
        <v>4.6153336261456346E-5</v>
      </c>
    </row>
    <row r="7282" spans="2:4" x14ac:dyDescent="0.25">
      <c r="B7282" s="1">
        <v>40153</v>
      </c>
      <c r="C7282" s="30">
        <f>VLOOKUP(B7282,'רביות שנתיות'!B:C,2)</f>
        <v>1.7</v>
      </c>
      <c r="D7282" s="29">
        <f t="shared" si="113"/>
        <v>4.6153336261456346E-5</v>
      </c>
    </row>
    <row r="7283" spans="2:4" x14ac:dyDescent="0.25">
      <c r="B7283" s="1">
        <v>40154</v>
      </c>
      <c r="C7283" s="30">
        <f>VLOOKUP(B7283,'רביות שנתיות'!B:C,2)</f>
        <v>1.7</v>
      </c>
      <c r="D7283" s="29">
        <f t="shared" si="113"/>
        <v>4.6153336261456346E-5</v>
      </c>
    </row>
    <row r="7284" spans="2:4" x14ac:dyDescent="0.25">
      <c r="B7284" s="1">
        <v>40155</v>
      </c>
      <c r="C7284" s="30">
        <f>VLOOKUP(B7284,'רביות שנתיות'!B:C,2)</f>
        <v>1.7</v>
      </c>
      <c r="D7284" s="29">
        <f t="shared" si="113"/>
        <v>4.6153336261456346E-5</v>
      </c>
    </row>
    <row r="7285" spans="2:4" x14ac:dyDescent="0.25">
      <c r="B7285" s="1">
        <v>40156</v>
      </c>
      <c r="C7285" s="30">
        <f>VLOOKUP(B7285,'רביות שנתיות'!B:C,2)</f>
        <v>1.7</v>
      </c>
      <c r="D7285" s="29">
        <f t="shared" si="113"/>
        <v>4.6153336261456346E-5</v>
      </c>
    </row>
    <row r="7286" spans="2:4" x14ac:dyDescent="0.25">
      <c r="B7286" s="1">
        <v>40157</v>
      </c>
      <c r="C7286" s="30">
        <f>VLOOKUP(B7286,'רביות שנתיות'!B:C,2)</f>
        <v>1.7</v>
      </c>
      <c r="D7286" s="29">
        <f t="shared" si="113"/>
        <v>4.6153336261456346E-5</v>
      </c>
    </row>
    <row r="7287" spans="2:4" x14ac:dyDescent="0.25">
      <c r="B7287" s="1">
        <v>40158</v>
      </c>
      <c r="C7287" s="30">
        <f>VLOOKUP(B7287,'רביות שנתיות'!B:C,2)</f>
        <v>1.7</v>
      </c>
      <c r="D7287" s="29">
        <f t="shared" si="113"/>
        <v>4.6153336261456346E-5</v>
      </c>
    </row>
    <row r="7288" spans="2:4" x14ac:dyDescent="0.25">
      <c r="B7288" s="1">
        <v>40159</v>
      </c>
      <c r="C7288" s="30">
        <f>VLOOKUP(B7288,'רביות שנתיות'!B:C,2)</f>
        <v>1.7</v>
      </c>
      <c r="D7288" s="29">
        <f t="shared" si="113"/>
        <v>4.6153336261456346E-5</v>
      </c>
    </row>
    <row r="7289" spans="2:4" x14ac:dyDescent="0.25">
      <c r="B7289" s="1">
        <v>40160</v>
      </c>
      <c r="C7289" s="30">
        <f>VLOOKUP(B7289,'רביות שנתיות'!B:C,2)</f>
        <v>1.7</v>
      </c>
      <c r="D7289" s="29">
        <f t="shared" si="113"/>
        <v>4.6153336261456346E-5</v>
      </c>
    </row>
    <row r="7290" spans="2:4" x14ac:dyDescent="0.25">
      <c r="B7290" s="1">
        <v>40161</v>
      </c>
      <c r="C7290" s="30">
        <f>VLOOKUP(B7290,'רביות שנתיות'!B:C,2)</f>
        <v>1.7</v>
      </c>
      <c r="D7290" s="29">
        <f t="shared" si="113"/>
        <v>4.6153336261456346E-5</v>
      </c>
    </row>
    <row r="7291" spans="2:4" x14ac:dyDescent="0.25">
      <c r="B7291" s="1">
        <v>40162</v>
      </c>
      <c r="C7291" s="30">
        <f>VLOOKUP(B7291,'רביות שנתיות'!B:C,2)</f>
        <v>1.7</v>
      </c>
      <c r="D7291" s="29">
        <f t="shared" si="113"/>
        <v>4.6153336261456346E-5</v>
      </c>
    </row>
    <row r="7292" spans="2:4" x14ac:dyDescent="0.25">
      <c r="B7292" s="1">
        <v>40163</v>
      </c>
      <c r="C7292" s="30">
        <f>VLOOKUP(B7292,'רביות שנתיות'!B:C,2)</f>
        <v>1.7</v>
      </c>
      <c r="D7292" s="29">
        <f t="shared" si="113"/>
        <v>4.6153336261456346E-5</v>
      </c>
    </row>
    <row r="7293" spans="2:4" x14ac:dyDescent="0.25">
      <c r="B7293" s="1">
        <v>40164</v>
      </c>
      <c r="C7293" s="30">
        <f>VLOOKUP(B7293,'רביות שנתיות'!B:C,2)</f>
        <v>1.7</v>
      </c>
      <c r="D7293" s="29">
        <f t="shared" si="113"/>
        <v>4.6153336261456346E-5</v>
      </c>
    </row>
    <row r="7294" spans="2:4" x14ac:dyDescent="0.25">
      <c r="B7294" s="1">
        <v>40165</v>
      </c>
      <c r="C7294" s="30">
        <f>VLOOKUP(B7294,'רביות שנתיות'!B:C,2)</f>
        <v>1.7</v>
      </c>
      <c r="D7294" s="29">
        <f t="shared" si="113"/>
        <v>4.6153336261456346E-5</v>
      </c>
    </row>
    <row r="7295" spans="2:4" x14ac:dyDescent="0.25">
      <c r="B7295" s="1">
        <v>40166</v>
      </c>
      <c r="C7295" s="30">
        <f>VLOOKUP(B7295,'רביות שנתיות'!B:C,2)</f>
        <v>1.7</v>
      </c>
      <c r="D7295" s="29">
        <f t="shared" si="113"/>
        <v>4.6153336261456346E-5</v>
      </c>
    </row>
    <row r="7296" spans="2:4" x14ac:dyDescent="0.25">
      <c r="B7296" s="1">
        <v>40167</v>
      </c>
      <c r="C7296" s="30">
        <f>VLOOKUP(B7296,'רביות שנתיות'!B:C,2)</f>
        <v>1.7</v>
      </c>
      <c r="D7296" s="29">
        <f t="shared" si="113"/>
        <v>4.6153336261456346E-5</v>
      </c>
    </row>
    <row r="7297" spans="2:4" x14ac:dyDescent="0.25">
      <c r="B7297" s="1">
        <v>40168</v>
      </c>
      <c r="C7297" s="30">
        <f>VLOOKUP(B7297,'רביות שנתיות'!B:C,2)</f>
        <v>1.7</v>
      </c>
      <c r="D7297" s="29">
        <f t="shared" si="113"/>
        <v>4.6153336261456346E-5</v>
      </c>
    </row>
    <row r="7298" spans="2:4" x14ac:dyDescent="0.25">
      <c r="B7298" s="1">
        <v>40169</v>
      </c>
      <c r="C7298" s="30">
        <f>VLOOKUP(B7298,'רביות שנתיות'!B:C,2)</f>
        <v>1.7</v>
      </c>
      <c r="D7298" s="29">
        <f t="shared" si="113"/>
        <v>4.6153336261456346E-5</v>
      </c>
    </row>
    <row r="7299" spans="2:4" x14ac:dyDescent="0.25">
      <c r="B7299" s="1">
        <v>40170</v>
      </c>
      <c r="C7299" s="30">
        <f>VLOOKUP(B7299,'רביות שנתיות'!B:C,2)</f>
        <v>1.7</v>
      </c>
      <c r="D7299" s="29">
        <f t="shared" si="113"/>
        <v>4.6153336261456346E-5</v>
      </c>
    </row>
    <row r="7300" spans="2:4" x14ac:dyDescent="0.25">
      <c r="B7300" s="1">
        <v>40171</v>
      </c>
      <c r="C7300" s="30">
        <f>VLOOKUP(B7300,'רביות שנתיות'!B:C,2)</f>
        <v>1.7</v>
      </c>
      <c r="D7300" s="29">
        <f t="shared" si="113"/>
        <v>4.6153336261456346E-5</v>
      </c>
    </row>
    <row r="7301" spans="2:4" x14ac:dyDescent="0.25">
      <c r="B7301" s="1">
        <v>40172</v>
      </c>
      <c r="C7301" s="30">
        <f>VLOOKUP(B7301,'רביות שנתיות'!B:C,2)</f>
        <v>1.7</v>
      </c>
      <c r="D7301" s="29">
        <f t="shared" ref="D7301:D7364" si="114">(1+C7301/100)^(1/365.25)-1</f>
        <v>4.6153336261456346E-5</v>
      </c>
    </row>
    <row r="7302" spans="2:4" x14ac:dyDescent="0.25">
      <c r="B7302" s="1">
        <v>40173</v>
      </c>
      <c r="C7302" s="30">
        <f>VLOOKUP(B7302,'רביות שנתיות'!B:C,2)</f>
        <v>1.7</v>
      </c>
      <c r="D7302" s="29">
        <f t="shared" si="114"/>
        <v>4.6153336261456346E-5</v>
      </c>
    </row>
    <row r="7303" spans="2:4" x14ac:dyDescent="0.25">
      <c r="B7303" s="1">
        <v>40174</v>
      </c>
      <c r="C7303" s="30">
        <f>VLOOKUP(B7303,'רביות שנתיות'!B:C,2)</f>
        <v>1.7</v>
      </c>
      <c r="D7303" s="29">
        <f t="shared" si="114"/>
        <v>4.6153336261456346E-5</v>
      </c>
    </row>
    <row r="7304" spans="2:4" x14ac:dyDescent="0.25">
      <c r="B7304" s="1">
        <v>40175</v>
      </c>
      <c r="C7304" s="30">
        <f>VLOOKUP(B7304,'רביות שנתיות'!B:C,2)</f>
        <v>1.7</v>
      </c>
      <c r="D7304" s="29">
        <f t="shared" si="114"/>
        <v>4.6153336261456346E-5</v>
      </c>
    </row>
    <row r="7305" spans="2:4" x14ac:dyDescent="0.25">
      <c r="B7305" s="1">
        <v>40176</v>
      </c>
      <c r="C7305" s="30">
        <f>VLOOKUP(B7305,'רביות שנתיות'!B:C,2)</f>
        <v>1.7</v>
      </c>
      <c r="D7305" s="29">
        <f t="shared" si="114"/>
        <v>4.6153336261456346E-5</v>
      </c>
    </row>
    <row r="7306" spans="2:4" x14ac:dyDescent="0.25">
      <c r="B7306" s="1">
        <v>40177</v>
      </c>
      <c r="C7306" s="30">
        <f>VLOOKUP(B7306,'רביות שנתיות'!B:C,2)</f>
        <v>1.7</v>
      </c>
      <c r="D7306" s="29">
        <f t="shared" si="114"/>
        <v>4.6153336261456346E-5</v>
      </c>
    </row>
    <row r="7307" spans="2:4" x14ac:dyDescent="0.25">
      <c r="B7307" s="1">
        <v>40178</v>
      </c>
      <c r="C7307" s="30">
        <f>VLOOKUP(B7307,'רביות שנתיות'!B:C,2)</f>
        <v>1.7</v>
      </c>
      <c r="D7307" s="29">
        <f t="shared" si="114"/>
        <v>4.6153336261456346E-5</v>
      </c>
    </row>
    <row r="7308" spans="2:4" x14ac:dyDescent="0.25">
      <c r="B7308" s="1">
        <v>40179</v>
      </c>
      <c r="C7308" s="30">
        <f>VLOOKUP(B7308,'רביות שנתיות'!B:C,2)</f>
        <v>1.7</v>
      </c>
      <c r="D7308" s="29">
        <f t="shared" si="114"/>
        <v>4.6153336261456346E-5</v>
      </c>
    </row>
    <row r="7309" spans="2:4" x14ac:dyDescent="0.25">
      <c r="B7309" s="1">
        <v>40180</v>
      </c>
      <c r="C7309" s="30">
        <f>VLOOKUP(B7309,'רביות שנתיות'!B:C,2)</f>
        <v>1.7</v>
      </c>
      <c r="D7309" s="29">
        <f t="shared" si="114"/>
        <v>4.6153336261456346E-5</v>
      </c>
    </row>
    <row r="7310" spans="2:4" x14ac:dyDescent="0.25">
      <c r="B7310" s="1">
        <v>40181</v>
      </c>
      <c r="C7310" s="30">
        <f>VLOOKUP(B7310,'רביות שנתיות'!B:C,2)</f>
        <v>1.7</v>
      </c>
      <c r="D7310" s="29">
        <f t="shared" si="114"/>
        <v>4.6153336261456346E-5</v>
      </c>
    </row>
    <row r="7311" spans="2:4" x14ac:dyDescent="0.25">
      <c r="B7311" s="1">
        <v>40182</v>
      </c>
      <c r="C7311" s="30">
        <f>VLOOKUP(B7311,'רביות שנתיות'!B:C,2)</f>
        <v>1.7</v>
      </c>
      <c r="D7311" s="29">
        <f t="shared" si="114"/>
        <v>4.6153336261456346E-5</v>
      </c>
    </row>
    <row r="7312" spans="2:4" x14ac:dyDescent="0.25">
      <c r="B7312" s="1">
        <v>40183</v>
      </c>
      <c r="C7312" s="30">
        <f>VLOOKUP(B7312,'רביות שנתיות'!B:C,2)</f>
        <v>1.7</v>
      </c>
      <c r="D7312" s="29">
        <f t="shared" si="114"/>
        <v>4.6153336261456346E-5</v>
      </c>
    </row>
    <row r="7313" spans="2:4" x14ac:dyDescent="0.25">
      <c r="B7313" s="1">
        <v>40184</v>
      </c>
      <c r="C7313" s="30">
        <f>VLOOKUP(B7313,'רביות שנתיות'!B:C,2)</f>
        <v>1.7</v>
      </c>
      <c r="D7313" s="29">
        <f t="shared" si="114"/>
        <v>4.6153336261456346E-5</v>
      </c>
    </row>
    <row r="7314" spans="2:4" x14ac:dyDescent="0.25">
      <c r="B7314" s="1">
        <v>40185</v>
      </c>
      <c r="C7314" s="30">
        <f>VLOOKUP(B7314,'רביות שנתיות'!B:C,2)</f>
        <v>1.7</v>
      </c>
      <c r="D7314" s="29">
        <f t="shared" si="114"/>
        <v>4.6153336261456346E-5</v>
      </c>
    </row>
    <row r="7315" spans="2:4" x14ac:dyDescent="0.25">
      <c r="B7315" s="1">
        <v>40186</v>
      </c>
      <c r="C7315" s="30">
        <f>VLOOKUP(B7315,'רביות שנתיות'!B:C,2)</f>
        <v>1.7</v>
      </c>
      <c r="D7315" s="29">
        <f t="shared" si="114"/>
        <v>4.6153336261456346E-5</v>
      </c>
    </row>
    <row r="7316" spans="2:4" x14ac:dyDescent="0.25">
      <c r="B7316" s="1">
        <v>40187</v>
      </c>
      <c r="C7316" s="30">
        <f>VLOOKUP(B7316,'רביות שנתיות'!B:C,2)</f>
        <v>1.7</v>
      </c>
      <c r="D7316" s="29">
        <f t="shared" si="114"/>
        <v>4.6153336261456346E-5</v>
      </c>
    </row>
    <row r="7317" spans="2:4" x14ac:dyDescent="0.25">
      <c r="B7317" s="1">
        <v>40188</v>
      </c>
      <c r="C7317" s="30">
        <f>VLOOKUP(B7317,'רביות שנתיות'!B:C,2)</f>
        <v>1.7</v>
      </c>
      <c r="D7317" s="29">
        <f t="shared" si="114"/>
        <v>4.6153336261456346E-5</v>
      </c>
    </row>
    <row r="7318" spans="2:4" x14ac:dyDescent="0.25">
      <c r="B7318" s="1">
        <v>40189</v>
      </c>
      <c r="C7318" s="30">
        <f>VLOOKUP(B7318,'רביות שנתיות'!B:C,2)</f>
        <v>1.7</v>
      </c>
      <c r="D7318" s="29">
        <f t="shared" si="114"/>
        <v>4.6153336261456346E-5</v>
      </c>
    </row>
    <row r="7319" spans="2:4" x14ac:dyDescent="0.25">
      <c r="B7319" s="1">
        <v>40190</v>
      </c>
      <c r="C7319" s="30">
        <f>VLOOKUP(B7319,'רביות שנתיות'!B:C,2)</f>
        <v>1.7</v>
      </c>
      <c r="D7319" s="29">
        <f t="shared" si="114"/>
        <v>4.6153336261456346E-5</v>
      </c>
    </row>
    <row r="7320" spans="2:4" x14ac:dyDescent="0.25">
      <c r="B7320" s="1">
        <v>40191</v>
      </c>
      <c r="C7320" s="30">
        <f>VLOOKUP(B7320,'רביות שנתיות'!B:C,2)</f>
        <v>1.7</v>
      </c>
      <c r="D7320" s="29">
        <f t="shared" si="114"/>
        <v>4.6153336261456346E-5</v>
      </c>
    </row>
    <row r="7321" spans="2:4" x14ac:dyDescent="0.25">
      <c r="B7321" s="1">
        <v>40192</v>
      </c>
      <c r="C7321" s="30">
        <f>VLOOKUP(B7321,'רביות שנתיות'!B:C,2)</f>
        <v>1.7</v>
      </c>
      <c r="D7321" s="29">
        <f t="shared" si="114"/>
        <v>4.6153336261456346E-5</v>
      </c>
    </row>
    <row r="7322" spans="2:4" x14ac:dyDescent="0.25">
      <c r="B7322" s="1">
        <v>40193</v>
      </c>
      <c r="C7322" s="30">
        <f>VLOOKUP(B7322,'רביות שנתיות'!B:C,2)</f>
        <v>1.7</v>
      </c>
      <c r="D7322" s="29">
        <f t="shared" si="114"/>
        <v>4.6153336261456346E-5</v>
      </c>
    </row>
    <row r="7323" spans="2:4" x14ac:dyDescent="0.25">
      <c r="B7323" s="1">
        <v>40194</v>
      </c>
      <c r="C7323" s="30">
        <f>VLOOKUP(B7323,'רביות שנתיות'!B:C,2)</f>
        <v>1.7</v>
      </c>
      <c r="D7323" s="29">
        <f t="shared" si="114"/>
        <v>4.6153336261456346E-5</v>
      </c>
    </row>
    <row r="7324" spans="2:4" x14ac:dyDescent="0.25">
      <c r="B7324" s="1">
        <v>40195</v>
      </c>
      <c r="C7324" s="30">
        <f>VLOOKUP(B7324,'רביות שנתיות'!B:C,2)</f>
        <v>1.7</v>
      </c>
      <c r="D7324" s="29">
        <f t="shared" si="114"/>
        <v>4.6153336261456346E-5</v>
      </c>
    </row>
    <row r="7325" spans="2:4" x14ac:dyDescent="0.25">
      <c r="B7325" s="1">
        <v>40196</v>
      </c>
      <c r="C7325" s="30">
        <f>VLOOKUP(B7325,'רביות שנתיות'!B:C,2)</f>
        <v>1.7</v>
      </c>
      <c r="D7325" s="29">
        <f t="shared" si="114"/>
        <v>4.6153336261456346E-5</v>
      </c>
    </row>
    <row r="7326" spans="2:4" x14ac:dyDescent="0.25">
      <c r="B7326" s="1">
        <v>40197</v>
      </c>
      <c r="C7326" s="30">
        <f>VLOOKUP(B7326,'רביות שנתיות'!B:C,2)</f>
        <v>1.7</v>
      </c>
      <c r="D7326" s="29">
        <f t="shared" si="114"/>
        <v>4.6153336261456346E-5</v>
      </c>
    </row>
    <row r="7327" spans="2:4" x14ac:dyDescent="0.25">
      <c r="B7327" s="1">
        <v>40198</v>
      </c>
      <c r="C7327" s="30">
        <f>VLOOKUP(B7327,'רביות שנתיות'!B:C,2)</f>
        <v>1.7</v>
      </c>
      <c r="D7327" s="29">
        <f t="shared" si="114"/>
        <v>4.6153336261456346E-5</v>
      </c>
    </row>
    <row r="7328" spans="2:4" x14ac:dyDescent="0.25">
      <c r="B7328" s="1">
        <v>40199</v>
      </c>
      <c r="C7328" s="30">
        <f>VLOOKUP(B7328,'רביות שנתיות'!B:C,2)</f>
        <v>1.7</v>
      </c>
      <c r="D7328" s="29">
        <f t="shared" si="114"/>
        <v>4.6153336261456346E-5</v>
      </c>
    </row>
    <row r="7329" spans="2:4" x14ac:dyDescent="0.25">
      <c r="B7329" s="1">
        <v>40200</v>
      </c>
      <c r="C7329" s="30">
        <f>VLOOKUP(B7329,'רביות שנתיות'!B:C,2)</f>
        <v>1.7</v>
      </c>
      <c r="D7329" s="29">
        <f t="shared" si="114"/>
        <v>4.6153336261456346E-5</v>
      </c>
    </row>
    <row r="7330" spans="2:4" x14ac:dyDescent="0.25">
      <c r="B7330" s="1">
        <v>40201</v>
      </c>
      <c r="C7330" s="30">
        <f>VLOOKUP(B7330,'רביות שנתיות'!B:C,2)</f>
        <v>1.7</v>
      </c>
      <c r="D7330" s="29">
        <f t="shared" si="114"/>
        <v>4.6153336261456346E-5</v>
      </c>
    </row>
    <row r="7331" spans="2:4" x14ac:dyDescent="0.25">
      <c r="B7331" s="1">
        <v>40202</v>
      </c>
      <c r="C7331" s="30">
        <f>VLOOKUP(B7331,'רביות שנתיות'!B:C,2)</f>
        <v>1.7</v>
      </c>
      <c r="D7331" s="29">
        <f t="shared" si="114"/>
        <v>4.6153336261456346E-5</v>
      </c>
    </row>
    <row r="7332" spans="2:4" x14ac:dyDescent="0.25">
      <c r="B7332" s="1">
        <v>40203</v>
      </c>
      <c r="C7332" s="30">
        <f>VLOOKUP(B7332,'רביות שנתיות'!B:C,2)</f>
        <v>1.7</v>
      </c>
      <c r="D7332" s="29">
        <f t="shared" si="114"/>
        <v>4.6153336261456346E-5</v>
      </c>
    </row>
    <row r="7333" spans="2:4" x14ac:dyDescent="0.25">
      <c r="B7333" s="1">
        <v>40204</v>
      </c>
      <c r="C7333" s="30">
        <f>VLOOKUP(B7333,'רביות שנתיות'!B:C,2)</f>
        <v>1.7</v>
      </c>
      <c r="D7333" s="29">
        <f t="shared" si="114"/>
        <v>4.6153336261456346E-5</v>
      </c>
    </row>
    <row r="7334" spans="2:4" x14ac:dyDescent="0.25">
      <c r="B7334" s="1">
        <v>40205</v>
      </c>
      <c r="C7334" s="30">
        <f>VLOOKUP(B7334,'רביות שנתיות'!B:C,2)</f>
        <v>1.7</v>
      </c>
      <c r="D7334" s="29">
        <f t="shared" si="114"/>
        <v>4.6153336261456346E-5</v>
      </c>
    </row>
    <row r="7335" spans="2:4" x14ac:dyDescent="0.25">
      <c r="B7335" s="1">
        <v>40206</v>
      </c>
      <c r="C7335" s="30">
        <f>VLOOKUP(B7335,'רביות שנתיות'!B:C,2)</f>
        <v>1.7</v>
      </c>
      <c r="D7335" s="29">
        <f t="shared" si="114"/>
        <v>4.6153336261456346E-5</v>
      </c>
    </row>
    <row r="7336" spans="2:4" x14ac:dyDescent="0.25">
      <c r="B7336" s="1">
        <v>40207</v>
      </c>
      <c r="C7336" s="30">
        <f>VLOOKUP(B7336,'רביות שנתיות'!B:C,2)</f>
        <v>1.7</v>
      </c>
      <c r="D7336" s="29">
        <f t="shared" si="114"/>
        <v>4.6153336261456346E-5</v>
      </c>
    </row>
    <row r="7337" spans="2:4" x14ac:dyDescent="0.25">
      <c r="B7337" s="1">
        <v>40208</v>
      </c>
      <c r="C7337" s="30">
        <f>VLOOKUP(B7337,'רביות שנתיות'!B:C,2)</f>
        <v>1.7</v>
      </c>
      <c r="D7337" s="29">
        <f t="shared" si="114"/>
        <v>4.6153336261456346E-5</v>
      </c>
    </row>
    <row r="7338" spans="2:4" x14ac:dyDescent="0.25">
      <c r="B7338" s="1">
        <v>40209</v>
      </c>
      <c r="C7338" s="30">
        <f>VLOOKUP(B7338,'רביות שנתיות'!B:C,2)</f>
        <v>1.7</v>
      </c>
      <c r="D7338" s="29">
        <f t="shared" si="114"/>
        <v>4.6153336261456346E-5</v>
      </c>
    </row>
    <row r="7339" spans="2:4" x14ac:dyDescent="0.25">
      <c r="B7339" s="1">
        <v>40210</v>
      </c>
      <c r="C7339" s="30">
        <f>VLOOKUP(B7339,'רביות שנתיות'!B:C,2)</f>
        <v>1.7</v>
      </c>
      <c r="D7339" s="29">
        <f t="shared" si="114"/>
        <v>4.6153336261456346E-5</v>
      </c>
    </row>
    <row r="7340" spans="2:4" x14ac:dyDescent="0.25">
      <c r="B7340" s="1">
        <v>40211</v>
      </c>
      <c r="C7340" s="30">
        <f>VLOOKUP(B7340,'רביות שנתיות'!B:C,2)</f>
        <v>1.7</v>
      </c>
      <c r="D7340" s="29">
        <f t="shared" si="114"/>
        <v>4.6153336261456346E-5</v>
      </c>
    </row>
    <row r="7341" spans="2:4" x14ac:dyDescent="0.25">
      <c r="B7341" s="1">
        <v>40212</v>
      </c>
      <c r="C7341" s="30">
        <f>VLOOKUP(B7341,'רביות שנתיות'!B:C,2)</f>
        <v>1.7</v>
      </c>
      <c r="D7341" s="29">
        <f t="shared" si="114"/>
        <v>4.6153336261456346E-5</v>
      </c>
    </row>
    <row r="7342" spans="2:4" x14ac:dyDescent="0.25">
      <c r="B7342" s="1">
        <v>40213</v>
      </c>
      <c r="C7342" s="30">
        <f>VLOOKUP(B7342,'רביות שנתיות'!B:C,2)</f>
        <v>1.7</v>
      </c>
      <c r="D7342" s="29">
        <f t="shared" si="114"/>
        <v>4.6153336261456346E-5</v>
      </c>
    </row>
    <row r="7343" spans="2:4" x14ac:dyDescent="0.25">
      <c r="B7343" s="1">
        <v>40214</v>
      </c>
      <c r="C7343" s="30">
        <f>VLOOKUP(B7343,'רביות שנתיות'!B:C,2)</f>
        <v>1.7</v>
      </c>
      <c r="D7343" s="29">
        <f t="shared" si="114"/>
        <v>4.6153336261456346E-5</v>
      </c>
    </row>
    <row r="7344" spans="2:4" x14ac:dyDescent="0.25">
      <c r="B7344" s="1">
        <v>40215</v>
      </c>
      <c r="C7344" s="30">
        <f>VLOOKUP(B7344,'רביות שנתיות'!B:C,2)</f>
        <v>1.7</v>
      </c>
      <c r="D7344" s="29">
        <f t="shared" si="114"/>
        <v>4.6153336261456346E-5</v>
      </c>
    </row>
    <row r="7345" spans="2:4" x14ac:dyDescent="0.25">
      <c r="B7345" s="1">
        <v>40216</v>
      </c>
      <c r="C7345" s="30">
        <f>VLOOKUP(B7345,'רביות שנתיות'!B:C,2)</f>
        <v>1.7</v>
      </c>
      <c r="D7345" s="29">
        <f t="shared" si="114"/>
        <v>4.6153336261456346E-5</v>
      </c>
    </row>
    <row r="7346" spans="2:4" x14ac:dyDescent="0.25">
      <c r="B7346" s="1">
        <v>40217</v>
      </c>
      <c r="C7346" s="30">
        <f>VLOOKUP(B7346,'רביות שנתיות'!B:C,2)</f>
        <v>1.7</v>
      </c>
      <c r="D7346" s="29">
        <f t="shared" si="114"/>
        <v>4.6153336261456346E-5</v>
      </c>
    </row>
    <row r="7347" spans="2:4" x14ac:dyDescent="0.25">
      <c r="B7347" s="1">
        <v>40218</v>
      </c>
      <c r="C7347" s="30">
        <f>VLOOKUP(B7347,'רביות שנתיות'!B:C,2)</f>
        <v>1.7</v>
      </c>
      <c r="D7347" s="29">
        <f t="shared" si="114"/>
        <v>4.6153336261456346E-5</v>
      </c>
    </row>
    <row r="7348" spans="2:4" x14ac:dyDescent="0.25">
      <c r="B7348" s="1">
        <v>40219</v>
      </c>
      <c r="C7348" s="30">
        <f>VLOOKUP(B7348,'רביות שנתיות'!B:C,2)</f>
        <v>1.7</v>
      </c>
      <c r="D7348" s="29">
        <f t="shared" si="114"/>
        <v>4.6153336261456346E-5</v>
      </c>
    </row>
    <row r="7349" spans="2:4" x14ac:dyDescent="0.25">
      <c r="B7349" s="1">
        <v>40220</v>
      </c>
      <c r="C7349" s="30">
        <f>VLOOKUP(B7349,'רביות שנתיות'!B:C,2)</f>
        <v>1.7</v>
      </c>
      <c r="D7349" s="29">
        <f t="shared" si="114"/>
        <v>4.6153336261456346E-5</v>
      </c>
    </row>
    <row r="7350" spans="2:4" x14ac:dyDescent="0.25">
      <c r="B7350" s="1">
        <v>40221</v>
      </c>
      <c r="C7350" s="30">
        <f>VLOOKUP(B7350,'רביות שנתיות'!B:C,2)</f>
        <v>1.7</v>
      </c>
      <c r="D7350" s="29">
        <f t="shared" si="114"/>
        <v>4.6153336261456346E-5</v>
      </c>
    </row>
    <row r="7351" spans="2:4" x14ac:dyDescent="0.25">
      <c r="B7351" s="1">
        <v>40222</v>
      </c>
      <c r="C7351" s="30">
        <f>VLOOKUP(B7351,'רביות שנתיות'!B:C,2)</f>
        <v>1.7</v>
      </c>
      <c r="D7351" s="29">
        <f t="shared" si="114"/>
        <v>4.6153336261456346E-5</v>
      </c>
    </row>
    <row r="7352" spans="2:4" x14ac:dyDescent="0.25">
      <c r="B7352" s="1">
        <v>40223</v>
      </c>
      <c r="C7352" s="30">
        <f>VLOOKUP(B7352,'רביות שנתיות'!B:C,2)</f>
        <v>1.7</v>
      </c>
      <c r="D7352" s="29">
        <f t="shared" si="114"/>
        <v>4.6153336261456346E-5</v>
      </c>
    </row>
    <row r="7353" spans="2:4" x14ac:dyDescent="0.25">
      <c r="B7353" s="1">
        <v>40224</v>
      </c>
      <c r="C7353" s="30">
        <f>VLOOKUP(B7353,'רביות שנתיות'!B:C,2)</f>
        <v>1.7</v>
      </c>
      <c r="D7353" s="29">
        <f t="shared" si="114"/>
        <v>4.6153336261456346E-5</v>
      </c>
    </row>
    <row r="7354" spans="2:4" x14ac:dyDescent="0.25">
      <c r="B7354" s="1">
        <v>40225</v>
      </c>
      <c r="C7354" s="30">
        <f>VLOOKUP(B7354,'רביות שנתיות'!B:C,2)</f>
        <v>1.7</v>
      </c>
      <c r="D7354" s="29">
        <f t="shared" si="114"/>
        <v>4.6153336261456346E-5</v>
      </c>
    </row>
    <row r="7355" spans="2:4" x14ac:dyDescent="0.25">
      <c r="B7355" s="1">
        <v>40226</v>
      </c>
      <c r="C7355" s="30">
        <f>VLOOKUP(B7355,'רביות שנתיות'!B:C,2)</f>
        <v>1.7</v>
      </c>
      <c r="D7355" s="29">
        <f t="shared" si="114"/>
        <v>4.6153336261456346E-5</v>
      </c>
    </row>
    <row r="7356" spans="2:4" x14ac:dyDescent="0.25">
      <c r="B7356" s="1">
        <v>40227</v>
      </c>
      <c r="C7356" s="30">
        <f>VLOOKUP(B7356,'רביות שנתיות'!B:C,2)</f>
        <v>1.7</v>
      </c>
      <c r="D7356" s="29">
        <f t="shared" si="114"/>
        <v>4.6153336261456346E-5</v>
      </c>
    </row>
    <row r="7357" spans="2:4" x14ac:dyDescent="0.25">
      <c r="B7357" s="1">
        <v>40228</v>
      </c>
      <c r="C7357" s="30">
        <f>VLOOKUP(B7357,'רביות שנתיות'!B:C,2)</f>
        <v>1.7</v>
      </c>
      <c r="D7357" s="29">
        <f t="shared" si="114"/>
        <v>4.6153336261456346E-5</v>
      </c>
    </row>
    <row r="7358" spans="2:4" x14ac:dyDescent="0.25">
      <c r="B7358" s="1">
        <v>40229</v>
      </c>
      <c r="C7358" s="30">
        <f>VLOOKUP(B7358,'רביות שנתיות'!B:C,2)</f>
        <v>1.7</v>
      </c>
      <c r="D7358" s="29">
        <f t="shared" si="114"/>
        <v>4.6153336261456346E-5</v>
      </c>
    </row>
    <row r="7359" spans="2:4" x14ac:dyDescent="0.25">
      <c r="B7359" s="1">
        <v>40230</v>
      </c>
      <c r="C7359" s="30">
        <f>VLOOKUP(B7359,'רביות שנתיות'!B:C,2)</f>
        <v>1.7</v>
      </c>
      <c r="D7359" s="29">
        <f t="shared" si="114"/>
        <v>4.6153336261456346E-5</v>
      </c>
    </row>
    <row r="7360" spans="2:4" x14ac:dyDescent="0.25">
      <c r="B7360" s="1">
        <v>40231</v>
      </c>
      <c r="C7360" s="30">
        <f>VLOOKUP(B7360,'רביות שנתיות'!B:C,2)</f>
        <v>1.7</v>
      </c>
      <c r="D7360" s="29">
        <f t="shared" si="114"/>
        <v>4.6153336261456346E-5</v>
      </c>
    </row>
    <row r="7361" spans="2:4" x14ac:dyDescent="0.25">
      <c r="B7361" s="1">
        <v>40232</v>
      </c>
      <c r="C7361" s="30">
        <f>VLOOKUP(B7361,'רביות שנתיות'!B:C,2)</f>
        <v>1.7</v>
      </c>
      <c r="D7361" s="29">
        <f t="shared" si="114"/>
        <v>4.6153336261456346E-5</v>
      </c>
    </row>
    <row r="7362" spans="2:4" x14ac:dyDescent="0.25">
      <c r="B7362" s="1">
        <v>40233</v>
      </c>
      <c r="C7362" s="30">
        <f>VLOOKUP(B7362,'רביות שנתיות'!B:C,2)</f>
        <v>1.7</v>
      </c>
      <c r="D7362" s="29">
        <f t="shared" si="114"/>
        <v>4.6153336261456346E-5</v>
      </c>
    </row>
    <row r="7363" spans="2:4" x14ac:dyDescent="0.25">
      <c r="B7363" s="1">
        <v>40234</v>
      </c>
      <c r="C7363" s="30">
        <f>VLOOKUP(B7363,'רביות שנתיות'!B:C,2)</f>
        <v>1.7</v>
      </c>
      <c r="D7363" s="29">
        <f t="shared" si="114"/>
        <v>4.6153336261456346E-5</v>
      </c>
    </row>
    <row r="7364" spans="2:4" x14ac:dyDescent="0.25">
      <c r="B7364" s="1">
        <v>40235</v>
      </c>
      <c r="C7364" s="30">
        <f>VLOOKUP(B7364,'רביות שנתיות'!B:C,2)</f>
        <v>1.7</v>
      </c>
      <c r="D7364" s="29">
        <f t="shared" si="114"/>
        <v>4.6153336261456346E-5</v>
      </c>
    </row>
    <row r="7365" spans="2:4" x14ac:dyDescent="0.25">
      <c r="B7365" s="1">
        <v>40236</v>
      </c>
      <c r="C7365" s="30">
        <f>VLOOKUP(B7365,'רביות שנתיות'!B:C,2)</f>
        <v>1.7</v>
      </c>
      <c r="D7365" s="29">
        <f t="shared" ref="D7365:D7428" si="115">(1+C7365/100)^(1/365.25)-1</f>
        <v>4.6153336261456346E-5</v>
      </c>
    </row>
    <row r="7366" spans="2:4" x14ac:dyDescent="0.25">
      <c r="B7366" s="1">
        <v>40237</v>
      </c>
      <c r="C7366" s="30">
        <f>VLOOKUP(B7366,'רביות שנתיות'!B:C,2)</f>
        <v>1.7</v>
      </c>
      <c r="D7366" s="29">
        <f t="shared" si="115"/>
        <v>4.6153336261456346E-5</v>
      </c>
    </row>
    <row r="7367" spans="2:4" x14ac:dyDescent="0.25">
      <c r="B7367" s="1">
        <v>40238</v>
      </c>
      <c r="C7367" s="30">
        <f>VLOOKUP(B7367,'רביות שנתיות'!B:C,2)</f>
        <v>1.7</v>
      </c>
      <c r="D7367" s="29">
        <f t="shared" si="115"/>
        <v>4.6153336261456346E-5</v>
      </c>
    </row>
    <row r="7368" spans="2:4" x14ac:dyDescent="0.25">
      <c r="B7368" s="1">
        <v>40239</v>
      </c>
      <c r="C7368" s="30">
        <f>VLOOKUP(B7368,'רביות שנתיות'!B:C,2)</f>
        <v>1.7</v>
      </c>
      <c r="D7368" s="29">
        <f t="shared" si="115"/>
        <v>4.6153336261456346E-5</v>
      </c>
    </row>
    <row r="7369" spans="2:4" x14ac:dyDescent="0.25">
      <c r="B7369" s="1">
        <v>40240</v>
      </c>
      <c r="C7369" s="30">
        <f>VLOOKUP(B7369,'רביות שנתיות'!B:C,2)</f>
        <v>1.7</v>
      </c>
      <c r="D7369" s="29">
        <f t="shared" si="115"/>
        <v>4.6153336261456346E-5</v>
      </c>
    </row>
    <row r="7370" spans="2:4" x14ac:dyDescent="0.25">
      <c r="B7370" s="1">
        <v>40241</v>
      </c>
      <c r="C7370" s="30">
        <f>VLOOKUP(B7370,'רביות שנתיות'!B:C,2)</f>
        <v>1.7</v>
      </c>
      <c r="D7370" s="29">
        <f t="shared" si="115"/>
        <v>4.6153336261456346E-5</v>
      </c>
    </row>
    <row r="7371" spans="2:4" x14ac:dyDescent="0.25">
      <c r="B7371" s="1">
        <v>40242</v>
      </c>
      <c r="C7371" s="30">
        <f>VLOOKUP(B7371,'רביות שנתיות'!B:C,2)</f>
        <v>1.7</v>
      </c>
      <c r="D7371" s="29">
        <f t="shared" si="115"/>
        <v>4.6153336261456346E-5</v>
      </c>
    </row>
    <row r="7372" spans="2:4" x14ac:dyDescent="0.25">
      <c r="B7372" s="1">
        <v>40243</v>
      </c>
      <c r="C7372" s="30">
        <f>VLOOKUP(B7372,'רביות שנתיות'!B:C,2)</f>
        <v>1.7</v>
      </c>
      <c r="D7372" s="29">
        <f t="shared" si="115"/>
        <v>4.6153336261456346E-5</v>
      </c>
    </row>
    <row r="7373" spans="2:4" x14ac:dyDescent="0.25">
      <c r="B7373" s="1">
        <v>40244</v>
      </c>
      <c r="C7373" s="30">
        <f>VLOOKUP(B7373,'רביות שנתיות'!B:C,2)</f>
        <v>1.7</v>
      </c>
      <c r="D7373" s="29">
        <f t="shared" si="115"/>
        <v>4.6153336261456346E-5</v>
      </c>
    </row>
    <row r="7374" spans="2:4" x14ac:dyDescent="0.25">
      <c r="B7374" s="1">
        <v>40245</v>
      </c>
      <c r="C7374" s="30">
        <f>VLOOKUP(B7374,'רביות שנתיות'!B:C,2)</f>
        <v>1.7</v>
      </c>
      <c r="D7374" s="29">
        <f t="shared" si="115"/>
        <v>4.6153336261456346E-5</v>
      </c>
    </row>
    <row r="7375" spans="2:4" x14ac:dyDescent="0.25">
      <c r="B7375" s="1">
        <v>40246</v>
      </c>
      <c r="C7375" s="30">
        <f>VLOOKUP(B7375,'רביות שנתיות'!B:C,2)</f>
        <v>1.7</v>
      </c>
      <c r="D7375" s="29">
        <f t="shared" si="115"/>
        <v>4.6153336261456346E-5</v>
      </c>
    </row>
    <row r="7376" spans="2:4" x14ac:dyDescent="0.25">
      <c r="B7376" s="1">
        <v>40247</v>
      </c>
      <c r="C7376" s="30">
        <f>VLOOKUP(B7376,'רביות שנתיות'!B:C,2)</f>
        <v>1.7</v>
      </c>
      <c r="D7376" s="29">
        <f t="shared" si="115"/>
        <v>4.6153336261456346E-5</v>
      </c>
    </row>
    <row r="7377" spans="2:4" x14ac:dyDescent="0.25">
      <c r="B7377" s="1">
        <v>40248</v>
      </c>
      <c r="C7377" s="30">
        <f>VLOOKUP(B7377,'רביות שנתיות'!B:C,2)</f>
        <v>1.7</v>
      </c>
      <c r="D7377" s="29">
        <f t="shared" si="115"/>
        <v>4.6153336261456346E-5</v>
      </c>
    </row>
    <row r="7378" spans="2:4" x14ac:dyDescent="0.25">
      <c r="B7378" s="1">
        <v>40249</v>
      </c>
      <c r="C7378" s="30">
        <f>VLOOKUP(B7378,'רביות שנתיות'!B:C,2)</f>
        <v>1.7</v>
      </c>
      <c r="D7378" s="29">
        <f t="shared" si="115"/>
        <v>4.6153336261456346E-5</v>
      </c>
    </row>
    <row r="7379" spans="2:4" x14ac:dyDescent="0.25">
      <c r="B7379" s="1">
        <v>40250</v>
      </c>
      <c r="C7379" s="30">
        <f>VLOOKUP(B7379,'רביות שנתיות'!B:C,2)</f>
        <v>1.7</v>
      </c>
      <c r="D7379" s="29">
        <f t="shared" si="115"/>
        <v>4.6153336261456346E-5</v>
      </c>
    </row>
    <row r="7380" spans="2:4" x14ac:dyDescent="0.25">
      <c r="B7380" s="1">
        <v>40251</v>
      </c>
      <c r="C7380" s="30">
        <f>VLOOKUP(B7380,'רביות שנתיות'!B:C,2)</f>
        <v>1.7</v>
      </c>
      <c r="D7380" s="29">
        <f t="shared" si="115"/>
        <v>4.6153336261456346E-5</v>
      </c>
    </row>
    <row r="7381" spans="2:4" x14ac:dyDescent="0.25">
      <c r="B7381" s="1">
        <v>40252</v>
      </c>
      <c r="C7381" s="30">
        <f>VLOOKUP(B7381,'רביות שנתיות'!B:C,2)</f>
        <v>1.7</v>
      </c>
      <c r="D7381" s="29">
        <f t="shared" si="115"/>
        <v>4.6153336261456346E-5</v>
      </c>
    </row>
    <row r="7382" spans="2:4" x14ac:dyDescent="0.25">
      <c r="B7382" s="1">
        <v>40253</v>
      </c>
      <c r="C7382" s="30">
        <f>VLOOKUP(B7382,'רביות שנתיות'!B:C,2)</f>
        <v>1.7</v>
      </c>
      <c r="D7382" s="29">
        <f t="shared" si="115"/>
        <v>4.6153336261456346E-5</v>
      </c>
    </row>
    <row r="7383" spans="2:4" x14ac:dyDescent="0.25">
      <c r="B7383" s="1">
        <v>40254</v>
      </c>
      <c r="C7383" s="30">
        <f>VLOOKUP(B7383,'רביות שנתיות'!B:C,2)</f>
        <v>1.7</v>
      </c>
      <c r="D7383" s="29">
        <f t="shared" si="115"/>
        <v>4.6153336261456346E-5</v>
      </c>
    </row>
    <row r="7384" spans="2:4" x14ac:dyDescent="0.25">
      <c r="B7384" s="1">
        <v>40255</v>
      </c>
      <c r="C7384" s="30">
        <f>VLOOKUP(B7384,'רביות שנתיות'!B:C,2)</f>
        <v>1.7</v>
      </c>
      <c r="D7384" s="29">
        <f t="shared" si="115"/>
        <v>4.6153336261456346E-5</v>
      </c>
    </row>
    <row r="7385" spans="2:4" x14ac:dyDescent="0.25">
      <c r="B7385" s="1">
        <v>40256</v>
      </c>
      <c r="C7385" s="30">
        <f>VLOOKUP(B7385,'רביות שנתיות'!B:C,2)</f>
        <v>1.7</v>
      </c>
      <c r="D7385" s="29">
        <f t="shared" si="115"/>
        <v>4.6153336261456346E-5</v>
      </c>
    </row>
    <row r="7386" spans="2:4" x14ac:dyDescent="0.25">
      <c r="B7386" s="1">
        <v>40257</v>
      </c>
      <c r="C7386" s="30">
        <f>VLOOKUP(B7386,'רביות שנתיות'!B:C,2)</f>
        <v>1.7</v>
      </c>
      <c r="D7386" s="29">
        <f t="shared" si="115"/>
        <v>4.6153336261456346E-5</v>
      </c>
    </row>
    <row r="7387" spans="2:4" x14ac:dyDescent="0.25">
      <c r="B7387" s="1">
        <v>40258</v>
      </c>
      <c r="C7387" s="30">
        <f>VLOOKUP(B7387,'רביות שנתיות'!B:C,2)</f>
        <v>1.7</v>
      </c>
      <c r="D7387" s="29">
        <f t="shared" si="115"/>
        <v>4.6153336261456346E-5</v>
      </c>
    </row>
    <row r="7388" spans="2:4" x14ac:dyDescent="0.25">
      <c r="B7388" s="1">
        <v>40259</v>
      </c>
      <c r="C7388" s="30">
        <f>VLOOKUP(B7388,'רביות שנתיות'!B:C,2)</f>
        <v>1.7</v>
      </c>
      <c r="D7388" s="29">
        <f t="shared" si="115"/>
        <v>4.6153336261456346E-5</v>
      </c>
    </row>
    <row r="7389" spans="2:4" x14ac:dyDescent="0.25">
      <c r="B7389" s="1">
        <v>40260</v>
      </c>
      <c r="C7389" s="30">
        <f>VLOOKUP(B7389,'רביות שנתיות'!B:C,2)</f>
        <v>1.7</v>
      </c>
      <c r="D7389" s="29">
        <f t="shared" si="115"/>
        <v>4.6153336261456346E-5</v>
      </c>
    </row>
    <row r="7390" spans="2:4" x14ac:dyDescent="0.25">
      <c r="B7390" s="1">
        <v>40261</v>
      </c>
      <c r="C7390" s="30">
        <f>VLOOKUP(B7390,'רביות שנתיות'!B:C,2)</f>
        <v>1.7</v>
      </c>
      <c r="D7390" s="29">
        <f t="shared" si="115"/>
        <v>4.6153336261456346E-5</v>
      </c>
    </row>
    <row r="7391" spans="2:4" x14ac:dyDescent="0.25">
      <c r="B7391" s="1">
        <v>40262</v>
      </c>
      <c r="C7391" s="30">
        <f>VLOOKUP(B7391,'רביות שנתיות'!B:C,2)</f>
        <v>1.7</v>
      </c>
      <c r="D7391" s="29">
        <f t="shared" si="115"/>
        <v>4.6153336261456346E-5</v>
      </c>
    </row>
    <row r="7392" spans="2:4" x14ac:dyDescent="0.25">
      <c r="B7392" s="1">
        <v>40263</v>
      </c>
      <c r="C7392" s="30">
        <f>VLOOKUP(B7392,'רביות שנתיות'!B:C,2)</f>
        <v>1.7</v>
      </c>
      <c r="D7392" s="29">
        <f t="shared" si="115"/>
        <v>4.6153336261456346E-5</v>
      </c>
    </row>
    <row r="7393" spans="2:4" x14ac:dyDescent="0.25">
      <c r="B7393" s="1">
        <v>40264</v>
      </c>
      <c r="C7393" s="30">
        <f>VLOOKUP(B7393,'רביות שנתיות'!B:C,2)</f>
        <v>1.7</v>
      </c>
      <c r="D7393" s="29">
        <f t="shared" si="115"/>
        <v>4.6153336261456346E-5</v>
      </c>
    </row>
    <row r="7394" spans="2:4" x14ac:dyDescent="0.25">
      <c r="B7394" s="1">
        <v>40265</v>
      </c>
      <c r="C7394" s="30">
        <f>VLOOKUP(B7394,'רביות שנתיות'!B:C,2)</f>
        <v>1.7</v>
      </c>
      <c r="D7394" s="29">
        <f t="shared" si="115"/>
        <v>4.6153336261456346E-5</v>
      </c>
    </row>
    <row r="7395" spans="2:4" x14ac:dyDescent="0.25">
      <c r="B7395" s="1">
        <v>40266</v>
      </c>
      <c r="C7395" s="30">
        <f>VLOOKUP(B7395,'רביות שנתיות'!B:C,2)</f>
        <v>1.7</v>
      </c>
      <c r="D7395" s="29">
        <f t="shared" si="115"/>
        <v>4.6153336261456346E-5</v>
      </c>
    </row>
    <row r="7396" spans="2:4" x14ac:dyDescent="0.25">
      <c r="B7396" s="1">
        <v>40267</v>
      </c>
      <c r="C7396" s="30">
        <f>VLOOKUP(B7396,'רביות שנתיות'!B:C,2)</f>
        <v>1.7</v>
      </c>
      <c r="D7396" s="29">
        <f t="shared" si="115"/>
        <v>4.6153336261456346E-5</v>
      </c>
    </row>
    <row r="7397" spans="2:4" x14ac:dyDescent="0.25">
      <c r="B7397" s="1">
        <v>40268</v>
      </c>
      <c r="C7397" s="30">
        <f>VLOOKUP(B7397,'רביות שנתיות'!B:C,2)</f>
        <v>1.7</v>
      </c>
      <c r="D7397" s="29">
        <f t="shared" si="115"/>
        <v>4.6153336261456346E-5</v>
      </c>
    </row>
    <row r="7398" spans="2:4" x14ac:dyDescent="0.25">
      <c r="B7398" s="1">
        <v>40269</v>
      </c>
      <c r="C7398" s="30">
        <f>VLOOKUP(B7398,'רביות שנתיות'!B:C,2)</f>
        <v>1.3</v>
      </c>
      <c r="D7398" s="29">
        <f t="shared" si="115"/>
        <v>3.5363322780312956E-5</v>
      </c>
    </row>
    <row r="7399" spans="2:4" x14ac:dyDescent="0.25">
      <c r="B7399" s="1">
        <v>40270</v>
      </c>
      <c r="C7399" s="30">
        <f>VLOOKUP(B7399,'רביות שנתיות'!B:C,2)</f>
        <v>1.3</v>
      </c>
      <c r="D7399" s="29">
        <f t="shared" si="115"/>
        <v>3.5363322780312956E-5</v>
      </c>
    </row>
    <row r="7400" spans="2:4" x14ac:dyDescent="0.25">
      <c r="B7400" s="1">
        <v>40271</v>
      </c>
      <c r="C7400" s="30">
        <f>VLOOKUP(B7400,'רביות שנתיות'!B:C,2)</f>
        <v>1.3</v>
      </c>
      <c r="D7400" s="29">
        <f t="shared" si="115"/>
        <v>3.5363322780312956E-5</v>
      </c>
    </row>
    <row r="7401" spans="2:4" x14ac:dyDescent="0.25">
      <c r="B7401" s="1">
        <v>40272</v>
      </c>
      <c r="C7401" s="30">
        <f>VLOOKUP(B7401,'רביות שנתיות'!B:C,2)</f>
        <v>1.3</v>
      </c>
      <c r="D7401" s="29">
        <f t="shared" si="115"/>
        <v>3.5363322780312956E-5</v>
      </c>
    </row>
    <row r="7402" spans="2:4" x14ac:dyDescent="0.25">
      <c r="B7402" s="1">
        <v>40273</v>
      </c>
      <c r="C7402" s="30">
        <f>VLOOKUP(B7402,'רביות שנתיות'!B:C,2)</f>
        <v>1.3</v>
      </c>
      <c r="D7402" s="29">
        <f t="shared" si="115"/>
        <v>3.5363322780312956E-5</v>
      </c>
    </row>
    <row r="7403" spans="2:4" x14ac:dyDescent="0.25">
      <c r="B7403" s="1">
        <v>40274</v>
      </c>
      <c r="C7403" s="30">
        <f>VLOOKUP(B7403,'רביות שנתיות'!B:C,2)</f>
        <v>1.3</v>
      </c>
      <c r="D7403" s="29">
        <f t="shared" si="115"/>
        <v>3.5363322780312956E-5</v>
      </c>
    </row>
    <row r="7404" spans="2:4" x14ac:dyDescent="0.25">
      <c r="B7404" s="1">
        <v>40275</v>
      </c>
      <c r="C7404" s="30">
        <f>VLOOKUP(B7404,'רביות שנתיות'!B:C,2)</f>
        <v>1.3</v>
      </c>
      <c r="D7404" s="29">
        <f t="shared" si="115"/>
        <v>3.5363322780312956E-5</v>
      </c>
    </row>
    <row r="7405" spans="2:4" x14ac:dyDescent="0.25">
      <c r="B7405" s="1">
        <v>40276</v>
      </c>
      <c r="C7405" s="30">
        <f>VLOOKUP(B7405,'רביות שנתיות'!B:C,2)</f>
        <v>1.3</v>
      </c>
      <c r="D7405" s="29">
        <f t="shared" si="115"/>
        <v>3.5363322780312956E-5</v>
      </c>
    </row>
    <row r="7406" spans="2:4" x14ac:dyDescent="0.25">
      <c r="B7406" s="1">
        <v>40277</v>
      </c>
      <c r="C7406" s="30">
        <f>VLOOKUP(B7406,'רביות שנתיות'!B:C,2)</f>
        <v>1.3</v>
      </c>
      <c r="D7406" s="29">
        <f t="shared" si="115"/>
        <v>3.5363322780312956E-5</v>
      </c>
    </row>
    <row r="7407" spans="2:4" x14ac:dyDescent="0.25">
      <c r="B7407" s="1">
        <v>40278</v>
      </c>
      <c r="C7407" s="30">
        <f>VLOOKUP(B7407,'רביות שנתיות'!B:C,2)</f>
        <v>1.3</v>
      </c>
      <c r="D7407" s="29">
        <f t="shared" si="115"/>
        <v>3.5363322780312956E-5</v>
      </c>
    </row>
    <row r="7408" spans="2:4" x14ac:dyDescent="0.25">
      <c r="B7408" s="1">
        <v>40279</v>
      </c>
      <c r="C7408" s="30">
        <f>VLOOKUP(B7408,'רביות שנתיות'!B:C,2)</f>
        <v>1.3</v>
      </c>
      <c r="D7408" s="29">
        <f t="shared" si="115"/>
        <v>3.5363322780312956E-5</v>
      </c>
    </row>
    <row r="7409" spans="2:4" x14ac:dyDescent="0.25">
      <c r="B7409" s="1">
        <v>40280</v>
      </c>
      <c r="C7409" s="30">
        <f>VLOOKUP(B7409,'רביות שנתיות'!B:C,2)</f>
        <v>1.3</v>
      </c>
      <c r="D7409" s="29">
        <f t="shared" si="115"/>
        <v>3.5363322780312956E-5</v>
      </c>
    </row>
    <row r="7410" spans="2:4" x14ac:dyDescent="0.25">
      <c r="B7410" s="1">
        <v>40281</v>
      </c>
      <c r="C7410" s="30">
        <f>VLOOKUP(B7410,'רביות שנתיות'!B:C,2)</f>
        <v>1.3</v>
      </c>
      <c r="D7410" s="29">
        <f t="shared" si="115"/>
        <v>3.5363322780312956E-5</v>
      </c>
    </row>
    <row r="7411" spans="2:4" x14ac:dyDescent="0.25">
      <c r="B7411" s="1">
        <v>40282</v>
      </c>
      <c r="C7411" s="30">
        <f>VLOOKUP(B7411,'רביות שנתיות'!B:C,2)</f>
        <v>1.3</v>
      </c>
      <c r="D7411" s="29">
        <f t="shared" si="115"/>
        <v>3.5363322780312956E-5</v>
      </c>
    </row>
    <row r="7412" spans="2:4" x14ac:dyDescent="0.25">
      <c r="B7412" s="1">
        <v>40283</v>
      </c>
      <c r="C7412" s="30">
        <f>VLOOKUP(B7412,'רביות שנתיות'!B:C,2)</f>
        <v>1.3</v>
      </c>
      <c r="D7412" s="29">
        <f t="shared" si="115"/>
        <v>3.5363322780312956E-5</v>
      </c>
    </row>
    <row r="7413" spans="2:4" x14ac:dyDescent="0.25">
      <c r="B7413" s="1">
        <v>40284</v>
      </c>
      <c r="C7413" s="30">
        <f>VLOOKUP(B7413,'רביות שנתיות'!B:C,2)</f>
        <v>1.3</v>
      </c>
      <c r="D7413" s="29">
        <f t="shared" si="115"/>
        <v>3.5363322780312956E-5</v>
      </c>
    </row>
    <row r="7414" spans="2:4" x14ac:dyDescent="0.25">
      <c r="B7414" s="1">
        <v>40285</v>
      </c>
      <c r="C7414" s="30">
        <f>VLOOKUP(B7414,'רביות שנתיות'!B:C,2)</f>
        <v>1.3</v>
      </c>
      <c r="D7414" s="29">
        <f t="shared" si="115"/>
        <v>3.5363322780312956E-5</v>
      </c>
    </row>
    <row r="7415" spans="2:4" x14ac:dyDescent="0.25">
      <c r="B7415" s="1">
        <v>40286</v>
      </c>
      <c r="C7415" s="30">
        <f>VLOOKUP(B7415,'רביות שנתיות'!B:C,2)</f>
        <v>1.3</v>
      </c>
      <c r="D7415" s="29">
        <f t="shared" si="115"/>
        <v>3.5363322780312956E-5</v>
      </c>
    </row>
    <row r="7416" spans="2:4" x14ac:dyDescent="0.25">
      <c r="B7416" s="1">
        <v>40287</v>
      </c>
      <c r="C7416" s="30">
        <f>VLOOKUP(B7416,'רביות שנתיות'!B:C,2)</f>
        <v>1.3</v>
      </c>
      <c r="D7416" s="29">
        <f t="shared" si="115"/>
        <v>3.5363322780312956E-5</v>
      </c>
    </row>
    <row r="7417" spans="2:4" x14ac:dyDescent="0.25">
      <c r="B7417" s="1">
        <v>40288</v>
      </c>
      <c r="C7417" s="30">
        <f>VLOOKUP(B7417,'רביות שנתיות'!B:C,2)</f>
        <v>1.3</v>
      </c>
      <c r="D7417" s="29">
        <f t="shared" si="115"/>
        <v>3.5363322780312956E-5</v>
      </c>
    </row>
    <row r="7418" spans="2:4" x14ac:dyDescent="0.25">
      <c r="B7418" s="1">
        <v>40289</v>
      </c>
      <c r="C7418" s="30">
        <f>VLOOKUP(B7418,'רביות שנתיות'!B:C,2)</f>
        <v>1.3</v>
      </c>
      <c r="D7418" s="29">
        <f t="shared" si="115"/>
        <v>3.5363322780312956E-5</v>
      </c>
    </row>
    <row r="7419" spans="2:4" x14ac:dyDescent="0.25">
      <c r="B7419" s="1">
        <v>40290</v>
      </c>
      <c r="C7419" s="30">
        <f>VLOOKUP(B7419,'רביות שנתיות'!B:C,2)</f>
        <v>1.3</v>
      </c>
      <c r="D7419" s="29">
        <f t="shared" si="115"/>
        <v>3.5363322780312956E-5</v>
      </c>
    </row>
    <row r="7420" spans="2:4" x14ac:dyDescent="0.25">
      <c r="B7420" s="1">
        <v>40291</v>
      </c>
      <c r="C7420" s="30">
        <f>VLOOKUP(B7420,'רביות שנתיות'!B:C,2)</f>
        <v>1.3</v>
      </c>
      <c r="D7420" s="29">
        <f t="shared" si="115"/>
        <v>3.5363322780312956E-5</v>
      </c>
    </row>
    <row r="7421" spans="2:4" x14ac:dyDescent="0.25">
      <c r="B7421" s="1">
        <v>40292</v>
      </c>
      <c r="C7421" s="30">
        <f>VLOOKUP(B7421,'רביות שנתיות'!B:C,2)</f>
        <v>1.3</v>
      </c>
      <c r="D7421" s="29">
        <f t="shared" si="115"/>
        <v>3.5363322780312956E-5</v>
      </c>
    </row>
    <row r="7422" spans="2:4" x14ac:dyDescent="0.25">
      <c r="B7422" s="1">
        <v>40293</v>
      </c>
      <c r="C7422" s="30">
        <f>VLOOKUP(B7422,'רביות שנתיות'!B:C,2)</f>
        <v>1.3</v>
      </c>
      <c r="D7422" s="29">
        <f t="shared" si="115"/>
        <v>3.5363322780312956E-5</v>
      </c>
    </row>
    <row r="7423" spans="2:4" x14ac:dyDescent="0.25">
      <c r="B7423" s="1">
        <v>40294</v>
      </c>
      <c r="C7423" s="30">
        <f>VLOOKUP(B7423,'רביות שנתיות'!B:C,2)</f>
        <v>1.3</v>
      </c>
      <c r="D7423" s="29">
        <f t="shared" si="115"/>
        <v>3.5363322780312956E-5</v>
      </c>
    </row>
    <row r="7424" spans="2:4" x14ac:dyDescent="0.25">
      <c r="B7424" s="1">
        <v>40295</v>
      </c>
      <c r="C7424" s="30">
        <f>VLOOKUP(B7424,'רביות שנתיות'!B:C,2)</f>
        <v>1.3</v>
      </c>
      <c r="D7424" s="29">
        <f t="shared" si="115"/>
        <v>3.5363322780312956E-5</v>
      </c>
    </row>
    <row r="7425" spans="2:4" x14ac:dyDescent="0.25">
      <c r="B7425" s="1">
        <v>40296</v>
      </c>
      <c r="C7425" s="30">
        <f>VLOOKUP(B7425,'רביות שנתיות'!B:C,2)</f>
        <v>1.3</v>
      </c>
      <c r="D7425" s="29">
        <f t="shared" si="115"/>
        <v>3.5363322780312956E-5</v>
      </c>
    </row>
    <row r="7426" spans="2:4" x14ac:dyDescent="0.25">
      <c r="B7426" s="1">
        <v>40297</v>
      </c>
      <c r="C7426" s="30">
        <f>VLOOKUP(B7426,'רביות שנתיות'!B:C,2)</f>
        <v>1.3</v>
      </c>
      <c r="D7426" s="29">
        <f t="shared" si="115"/>
        <v>3.5363322780312956E-5</v>
      </c>
    </row>
    <row r="7427" spans="2:4" x14ac:dyDescent="0.25">
      <c r="B7427" s="1">
        <v>40298</v>
      </c>
      <c r="C7427" s="30">
        <f>VLOOKUP(B7427,'רביות שנתיות'!B:C,2)</f>
        <v>1.3</v>
      </c>
      <c r="D7427" s="29">
        <f t="shared" si="115"/>
        <v>3.5363322780312956E-5</v>
      </c>
    </row>
    <row r="7428" spans="2:4" x14ac:dyDescent="0.25">
      <c r="B7428" s="1">
        <v>40299</v>
      </c>
      <c r="C7428" s="30">
        <f>VLOOKUP(B7428,'רביות שנתיות'!B:C,2)</f>
        <v>1.3</v>
      </c>
      <c r="D7428" s="29">
        <f t="shared" si="115"/>
        <v>3.5363322780312956E-5</v>
      </c>
    </row>
    <row r="7429" spans="2:4" x14ac:dyDescent="0.25">
      <c r="B7429" s="1">
        <v>40300</v>
      </c>
      <c r="C7429" s="30">
        <f>VLOOKUP(B7429,'רביות שנתיות'!B:C,2)</f>
        <v>1.3</v>
      </c>
      <c r="D7429" s="29">
        <f t="shared" ref="D7429:D7492" si="116">(1+C7429/100)^(1/365.25)-1</f>
        <v>3.5363322780312956E-5</v>
      </c>
    </row>
    <row r="7430" spans="2:4" x14ac:dyDescent="0.25">
      <c r="B7430" s="1">
        <v>40301</v>
      </c>
      <c r="C7430" s="30">
        <f>VLOOKUP(B7430,'רביות שנתיות'!B:C,2)</f>
        <v>1.3</v>
      </c>
      <c r="D7430" s="29">
        <f t="shared" si="116"/>
        <v>3.5363322780312956E-5</v>
      </c>
    </row>
    <row r="7431" spans="2:4" x14ac:dyDescent="0.25">
      <c r="B7431" s="1">
        <v>40302</v>
      </c>
      <c r="C7431" s="30">
        <f>VLOOKUP(B7431,'רביות שנתיות'!B:C,2)</f>
        <v>1.3</v>
      </c>
      <c r="D7431" s="29">
        <f t="shared" si="116"/>
        <v>3.5363322780312956E-5</v>
      </c>
    </row>
    <row r="7432" spans="2:4" x14ac:dyDescent="0.25">
      <c r="B7432" s="1">
        <v>40303</v>
      </c>
      <c r="C7432" s="30">
        <f>VLOOKUP(B7432,'רביות שנתיות'!B:C,2)</f>
        <v>1.3</v>
      </c>
      <c r="D7432" s="29">
        <f t="shared" si="116"/>
        <v>3.5363322780312956E-5</v>
      </c>
    </row>
    <row r="7433" spans="2:4" x14ac:dyDescent="0.25">
      <c r="B7433" s="1">
        <v>40304</v>
      </c>
      <c r="C7433" s="30">
        <f>VLOOKUP(B7433,'רביות שנתיות'!B:C,2)</f>
        <v>1.3</v>
      </c>
      <c r="D7433" s="29">
        <f t="shared" si="116"/>
        <v>3.5363322780312956E-5</v>
      </c>
    </row>
    <row r="7434" spans="2:4" x14ac:dyDescent="0.25">
      <c r="B7434" s="1">
        <v>40305</v>
      </c>
      <c r="C7434" s="30">
        <f>VLOOKUP(B7434,'רביות שנתיות'!B:C,2)</f>
        <v>1.3</v>
      </c>
      <c r="D7434" s="29">
        <f t="shared" si="116"/>
        <v>3.5363322780312956E-5</v>
      </c>
    </row>
    <row r="7435" spans="2:4" x14ac:dyDescent="0.25">
      <c r="B7435" s="1">
        <v>40306</v>
      </c>
      <c r="C7435" s="30">
        <f>VLOOKUP(B7435,'רביות שנתיות'!B:C,2)</f>
        <v>1.3</v>
      </c>
      <c r="D7435" s="29">
        <f t="shared" si="116"/>
        <v>3.5363322780312956E-5</v>
      </c>
    </row>
    <row r="7436" spans="2:4" x14ac:dyDescent="0.25">
      <c r="B7436" s="1">
        <v>40307</v>
      </c>
      <c r="C7436" s="30">
        <f>VLOOKUP(B7436,'רביות שנתיות'!B:C,2)</f>
        <v>1.3</v>
      </c>
      <c r="D7436" s="29">
        <f t="shared" si="116"/>
        <v>3.5363322780312956E-5</v>
      </c>
    </row>
    <row r="7437" spans="2:4" x14ac:dyDescent="0.25">
      <c r="B7437" s="1">
        <v>40308</v>
      </c>
      <c r="C7437" s="30">
        <f>VLOOKUP(B7437,'רביות שנתיות'!B:C,2)</f>
        <v>1.3</v>
      </c>
      <c r="D7437" s="29">
        <f t="shared" si="116"/>
        <v>3.5363322780312956E-5</v>
      </c>
    </row>
    <row r="7438" spans="2:4" x14ac:dyDescent="0.25">
      <c r="B7438" s="1">
        <v>40309</v>
      </c>
      <c r="C7438" s="30">
        <f>VLOOKUP(B7438,'רביות שנתיות'!B:C,2)</f>
        <v>1.3</v>
      </c>
      <c r="D7438" s="29">
        <f t="shared" si="116"/>
        <v>3.5363322780312956E-5</v>
      </c>
    </row>
    <row r="7439" spans="2:4" x14ac:dyDescent="0.25">
      <c r="B7439" s="1">
        <v>40310</v>
      </c>
      <c r="C7439" s="30">
        <f>VLOOKUP(B7439,'רביות שנתיות'!B:C,2)</f>
        <v>1.3</v>
      </c>
      <c r="D7439" s="29">
        <f t="shared" si="116"/>
        <v>3.5363322780312956E-5</v>
      </c>
    </row>
    <row r="7440" spans="2:4" x14ac:dyDescent="0.25">
      <c r="B7440" s="1">
        <v>40311</v>
      </c>
      <c r="C7440" s="30">
        <f>VLOOKUP(B7440,'רביות שנתיות'!B:C,2)</f>
        <v>1.3</v>
      </c>
      <c r="D7440" s="29">
        <f t="shared" si="116"/>
        <v>3.5363322780312956E-5</v>
      </c>
    </row>
    <row r="7441" spans="2:4" x14ac:dyDescent="0.25">
      <c r="B7441" s="1">
        <v>40312</v>
      </c>
      <c r="C7441" s="30">
        <f>VLOOKUP(B7441,'רביות שנתיות'!B:C,2)</f>
        <v>1.3</v>
      </c>
      <c r="D7441" s="29">
        <f t="shared" si="116"/>
        <v>3.5363322780312956E-5</v>
      </c>
    </row>
    <row r="7442" spans="2:4" x14ac:dyDescent="0.25">
      <c r="B7442" s="1">
        <v>40313</v>
      </c>
      <c r="C7442" s="30">
        <f>VLOOKUP(B7442,'רביות שנתיות'!B:C,2)</f>
        <v>1.3</v>
      </c>
      <c r="D7442" s="29">
        <f t="shared" si="116"/>
        <v>3.5363322780312956E-5</v>
      </c>
    </row>
    <row r="7443" spans="2:4" x14ac:dyDescent="0.25">
      <c r="B7443" s="1">
        <v>40314</v>
      </c>
      <c r="C7443" s="30">
        <f>VLOOKUP(B7443,'רביות שנתיות'!B:C,2)</f>
        <v>1.3</v>
      </c>
      <c r="D7443" s="29">
        <f t="shared" si="116"/>
        <v>3.5363322780312956E-5</v>
      </c>
    </row>
    <row r="7444" spans="2:4" x14ac:dyDescent="0.25">
      <c r="B7444" s="1">
        <v>40315</v>
      </c>
      <c r="C7444" s="30">
        <f>VLOOKUP(B7444,'רביות שנתיות'!B:C,2)</f>
        <v>1.3</v>
      </c>
      <c r="D7444" s="29">
        <f t="shared" si="116"/>
        <v>3.5363322780312956E-5</v>
      </c>
    </row>
    <row r="7445" spans="2:4" x14ac:dyDescent="0.25">
      <c r="B7445" s="1">
        <v>40316</v>
      </c>
      <c r="C7445" s="30">
        <f>VLOOKUP(B7445,'רביות שנתיות'!B:C,2)</f>
        <v>1.3</v>
      </c>
      <c r="D7445" s="29">
        <f t="shared" si="116"/>
        <v>3.5363322780312956E-5</v>
      </c>
    </row>
    <row r="7446" spans="2:4" x14ac:dyDescent="0.25">
      <c r="B7446" s="1">
        <v>40317</v>
      </c>
      <c r="C7446" s="30">
        <f>VLOOKUP(B7446,'רביות שנתיות'!B:C,2)</f>
        <v>1.3</v>
      </c>
      <c r="D7446" s="29">
        <f t="shared" si="116"/>
        <v>3.5363322780312956E-5</v>
      </c>
    </row>
    <row r="7447" spans="2:4" x14ac:dyDescent="0.25">
      <c r="B7447" s="1">
        <v>40318</v>
      </c>
      <c r="C7447" s="30">
        <f>VLOOKUP(B7447,'רביות שנתיות'!B:C,2)</f>
        <v>1.3</v>
      </c>
      <c r="D7447" s="29">
        <f t="shared" si="116"/>
        <v>3.5363322780312956E-5</v>
      </c>
    </row>
    <row r="7448" spans="2:4" x14ac:dyDescent="0.25">
      <c r="B7448" s="1">
        <v>40319</v>
      </c>
      <c r="C7448" s="30">
        <f>VLOOKUP(B7448,'רביות שנתיות'!B:C,2)</f>
        <v>1.3</v>
      </c>
      <c r="D7448" s="29">
        <f t="shared" si="116"/>
        <v>3.5363322780312956E-5</v>
      </c>
    </row>
    <row r="7449" spans="2:4" x14ac:dyDescent="0.25">
      <c r="B7449" s="1">
        <v>40320</v>
      </c>
      <c r="C7449" s="30">
        <f>VLOOKUP(B7449,'רביות שנתיות'!B:C,2)</f>
        <v>1.3</v>
      </c>
      <c r="D7449" s="29">
        <f t="shared" si="116"/>
        <v>3.5363322780312956E-5</v>
      </c>
    </row>
    <row r="7450" spans="2:4" x14ac:dyDescent="0.25">
      <c r="B7450" s="1">
        <v>40321</v>
      </c>
      <c r="C7450" s="30">
        <f>VLOOKUP(B7450,'רביות שנתיות'!B:C,2)</f>
        <v>1.3</v>
      </c>
      <c r="D7450" s="29">
        <f t="shared" si="116"/>
        <v>3.5363322780312956E-5</v>
      </c>
    </row>
    <row r="7451" spans="2:4" x14ac:dyDescent="0.25">
      <c r="B7451" s="1">
        <v>40322</v>
      </c>
      <c r="C7451" s="30">
        <f>VLOOKUP(B7451,'רביות שנתיות'!B:C,2)</f>
        <v>1.3</v>
      </c>
      <c r="D7451" s="29">
        <f t="shared" si="116"/>
        <v>3.5363322780312956E-5</v>
      </c>
    </row>
    <row r="7452" spans="2:4" x14ac:dyDescent="0.25">
      <c r="B7452" s="1">
        <v>40323</v>
      </c>
      <c r="C7452" s="30">
        <f>VLOOKUP(B7452,'רביות שנתיות'!B:C,2)</f>
        <v>1.3</v>
      </c>
      <c r="D7452" s="29">
        <f t="shared" si="116"/>
        <v>3.5363322780312956E-5</v>
      </c>
    </row>
    <row r="7453" spans="2:4" x14ac:dyDescent="0.25">
      <c r="B7453" s="1">
        <v>40324</v>
      </c>
      <c r="C7453" s="30">
        <f>VLOOKUP(B7453,'רביות שנתיות'!B:C,2)</f>
        <v>1.3</v>
      </c>
      <c r="D7453" s="29">
        <f t="shared" si="116"/>
        <v>3.5363322780312956E-5</v>
      </c>
    </row>
    <row r="7454" spans="2:4" x14ac:dyDescent="0.25">
      <c r="B7454" s="1">
        <v>40325</v>
      </c>
      <c r="C7454" s="30">
        <f>VLOOKUP(B7454,'רביות שנתיות'!B:C,2)</f>
        <v>1.3</v>
      </c>
      <c r="D7454" s="29">
        <f t="shared" si="116"/>
        <v>3.5363322780312956E-5</v>
      </c>
    </row>
    <row r="7455" spans="2:4" x14ac:dyDescent="0.25">
      <c r="B7455" s="1">
        <v>40326</v>
      </c>
      <c r="C7455" s="30">
        <f>VLOOKUP(B7455,'רביות שנתיות'!B:C,2)</f>
        <v>1.3</v>
      </c>
      <c r="D7455" s="29">
        <f t="shared" si="116"/>
        <v>3.5363322780312956E-5</v>
      </c>
    </row>
    <row r="7456" spans="2:4" x14ac:dyDescent="0.25">
      <c r="B7456" s="1">
        <v>40327</v>
      </c>
      <c r="C7456" s="30">
        <f>VLOOKUP(B7456,'רביות שנתיות'!B:C,2)</f>
        <v>1.3</v>
      </c>
      <c r="D7456" s="29">
        <f t="shared" si="116"/>
        <v>3.5363322780312956E-5</v>
      </c>
    </row>
    <row r="7457" spans="2:4" x14ac:dyDescent="0.25">
      <c r="B7457" s="1">
        <v>40328</v>
      </c>
      <c r="C7457" s="30">
        <f>VLOOKUP(B7457,'רביות שנתיות'!B:C,2)</f>
        <v>1.3</v>
      </c>
      <c r="D7457" s="29">
        <f t="shared" si="116"/>
        <v>3.5363322780312956E-5</v>
      </c>
    </row>
    <row r="7458" spans="2:4" x14ac:dyDescent="0.25">
      <c r="B7458" s="1">
        <v>40329</v>
      </c>
      <c r="C7458" s="30">
        <f>VLOOKUP(B7458,'רביות שנתיות'!B:C,2)</f>
        <v>1.3</v>
      </c>
      <c r="D7458" s="29">
        <f t="shared" si="116"/>
        <v>3.5363322780312956E-5</v>
      </c>
    </row>
    <row r="7459" spans="2:4" x14ac:dyDescent="0.25">
      <c r="B7459" s="1">
        <v>40330</v>
      </c>
      <c r="C7459" s="30">
        <f>VLOOKUP(B7459,'רביות שנתיות'!B:C,2)</f>
        <v>1.3</v>
      </c>
      <c r="D7459" s="29">
        <f t="shared" si="116"/>
        <v>3.5363322780312956E-5</v>
      </c>
    </row>
    <row r="7460" spans="2:4" x14ac:dyDescent="0.25">
      <c r="B7460" s="1">
        <v>40331</v>
      </c>
      <c r="C7460" s="30">
        <f>VLOOKUP(B7460,'רביות שנתיות'!B:C,2)</f>
        <v>1.3</v>
      </c>
      <c r="D7460" s="29">
        <f t="shared" si="116"/>
        <v>3.5363322780312956E-5</v>
      </c>
    </row>
    <row r="7461" spans="2:4" x14ac:dyDescent="0.25">
      <c r="B7461" s="1">
        <v>40332</v>
      </c>
      <c r="C7461" s="30">
        <f>VLOOKUP(B7461,'רביות שנתיות'!B:C,2)</f>
        <v>1.3</v>
      </c>
      <c r="D7461" s="29">
        <f t="shared" si="116"/>
        <v>3.5363322780312956E-5</v>
      </c>
    </row>
    <row r="7462" spans="2:4" x14ac:dyDescent="0.25">
      <c r="B7462" s="1">
        <v>40333</v>
      </c>
      <c r="C7462" s="30">
        <f>VLOOKUP(B7462,'רביות שנתיות'!B:C,2)</f>
        <v>1.3</v>
      </c>
      <c r="D7462" s="29">
        <f t="shared" si="116"/>
        <v>3.5363322780312956E-5</v>
      </c>
    </row>
    <row r="7463" spans="2:4" x14ac:dyDescent="0.25">
      <c r="B7463" s="1">
        <v>40334</v>
      </c>
      <c r="C7463" s="30">
        <f>VLOOKUP(B7463,'רביות שנתיות'!B:C,2)</f>
        <v>1.3</v>
      </c>
      <c r="D7463" s="29">
        <f t="shared" si="116"/>
        <v>3.5363322780312956E-5</v>
      </c>
    </row>
    <row r="7464" spans="2:4" x14ac:dyDescent="0.25">
      <c r="B7464" s="1">
        <v>40335</v>
      </c>
      <c r="C7464" s="30">
        <f>VLOOKUP(B7464,'רביות שנתיות'!B:C,2)</f>
        <v>1.3</v>
      </c>
      <c r="D7464" s="29">
        <f t="shared" si="116"/>
        <v>3.5363322780312956E-5</v>
      </c>
    </row>
    <row r="7465" spans="2:4" x14ac:dyDescent="0.25">
      <c r="B7465" s="1">
        <v>40336</v>
      </c>
      <c r="C7465" s="30">
        <f>VLOOKUP(B7465,'רביות שנתיות'!B:C,2)</f>
        <v>1.3</v>
      </c>
      <c r="D7465" s="29">
        <f t="shared" si="116"/>
        <v>3.5363322780312956E-5</v>
      </c>
    </row>
    <row r="7466" spans="2:4" x14ac:dyDescent="0.25">
      <c r="B7466" s="1">
        <v>40337</v>
      </c>
      <c r="C7466" s="30">
        <f>VLOOKUP(B7466,'רביות שנתיות'!B:C,2)</f>
        <v>1.3</v>
      </c>
      <c r="D7466" s="29">
        <f t="shared" si="116"/>
        <v>3.5363322780312956E-5</v>
      </c>
    </row>
    <row r="7467" spans="2:4" x14ac:dyDescent="0.25">
      <c r="B7467" s="1">
        <v>40338</v>
      </c>
      <c r="C7467" s="30">
        <f>VLOOKUP(B7467,'רביות שנתיות'!B:C,2)</f>
        <v>1.3</v>
      </c>
      <c r="D7467" s="29">
        <f t="shared" si="116"/>
        <v>3.5363322780312956E-5</v>
      </c>
    </row>
    <row r="7468" spans="2:4" x14ac:dyDescent="0.25">
      <c r="B7468" s="1">
        <v>40339</v>
      </c>
      <c r="C7468" s="30">
        <f>VLOOKUP(B7468,'רביות שנתיות'!B:C,2)</f>
        <v>1.3</v>
      </c>
      <c r="D7468" s="29">
        <f t="shared" si="116"/>
        <v>3.5363322780312956E-5</v>
      </c>
    </row>
    <row r="7469" spans="2:4" x14ac:dyDescent="0.25">
      <c r="B7469" s="1">
        <v>40340</v>
      </c>
      <c r="C7469" s="30">
        <f>VLOOKUP(B7469,'רביות שנתיות'!B:C,2)</f>
        <v>1.3</v>
      </c>
      <c r="D7469" s="29">
        <f t="shared" si="116"/>
        <v>3.5363322780312956E-5</v>
      </c>
    </row>
    <row r="7470" spans="2:4" x14ac:dyDescent="0.25">
      <c r="B7470" s="1">
        <v>40341</v>
      </c>
      <c r="C7470" s="30">
        <f>VLOOKUP(B7470,'רביות שנתיות'!B:C,2)</f>
        <v>1.3</v>
      </c>
      <c r="D7470" s="29">
        <f t="shared" si="116"/>
        <v>3.5363322780312956E-5</v>
      </c>
    </row>
    <row r="7471" spans="2:4" x14ac:dyDescent="0.25">
      <c r="B7471" s="1">
        <v>40342</v>
      </c>
      <c r="C7471" s="30">
        <f>VLOOKUP(B7471,'רביות שנתיות'!B:C,2)</f>
        <v>1.3</v>
      </c>
      <c r="D7471" s="29">
        <f t="shared" si="116"/>
        <v>3.5363322780312956E-5</v>
      </c>
    </row>
    <row r="7472" spans="2:4" x14ac:dyDescent="0.25">
      <c r="B7472" s="1">
        <v>40343</v>
      </c>
      <c r="C7472" s="30">
        <f>VLOOKUP(B7472,'רביות שנתיות'!B:C,2)</f>
        <v>1.3</v>
      </c>
      <c r="D7472" s="29">
        <f t="shared" si="116"/>
        <v>3.5363322780312956E-5</v>
      </c>
    </row>
    <row r="7473" spans="2:4" x14ac:dyDescent="0.25">
      <c r="B7473" s="1">
        <v>40344</v>
      </c>
      <c r="C7473" s="30">
        <f>VLOOKUP(B7473,'רביות שנתיות'!B:C,2)</f>
        <v>1.3</v>
      </c>
      <c r="D7473" s="29">
        <f t="shared" si="116"/>
        <v>3.5363322780312956E-5</v>
      </c>
    </row>
    <row r="7474" spans="2:4" x14ac:dyDescent="0.25">
      <c r="B7474" s="1">
        <v>40345</v>
      </c>
      <c r="C7474" s="30">
        <f>VLOOKUP(B7474,'רביות שנתיות'!B:C,2)</f>
        <v>1.3</v>
      </c>
      <c r="D7474" s="29">
        <f t="shared" si="116"/>
        <v>3.5363322780312956E-5</v>
      </c>
    </row>
    <row r="7475" spans="2:4" x14ac:dyDescent="0.25">
      <c r="B7475" s="1">
        <v>40346</v>
      </c>
      <c r="C7475" s="30">
        <f>VLOOKUP(B7475,'רביות שנתיות'!B:C,2)</f>
        <v>1.3</v>
      </c>
      <c r="D7475" s="29">
        <f t="shared" si="116"/>
        <v>3.5363322780312956E-5</v>
      </c>
    </row>
    <row r="7476" spans="2:4" x14ac:dyDescent="0.25">
      <c r="B7476" s="1">
        <v>40347</v>
      </c>
      <c r="C7476" s="30">
        <f>VLOOKUP(B7476,'רביות שנתיות'!B:C,2)</f>
        <v>1.3</v>
      </c>
      <c r="D7476" s="29">
        <f t="shared" si="116"/>
        <v>3.5363322780312956E-5</v>
      </c>
    </row>
    <row r="7477" spans="2:4" x14ac:dyDescent="0.25">
      <c r="B7477" s="1">
        <v>40348</v>
      </c>
      <c r="C7477" s="30">
        <f>VLOOKUP(B7477,'רביות שנתיות'!B:C,2)</f>
        <v>1.3</v>
      </c>
      <c r="D7477" s="29">
        <f t="shared" si="116"/>
        <v>3.5363322780312956E-5</v>
      </c>
    </row>
    <row r="7478" spans="2:4" x14ac:dyDescent="0.25">
      <c r="B7478" s="1">
        <v>40349</v>
      </c>
      <c r="C7478" s="30">
        <f>VLOOKUP(B7478,'רביות שנתיות'!B:C,2)</f>
        <v>1.3</v>
      </c>
      <c r="D7478" s="29">
        <f t="shared" si="116"/>
        <v>3.5363322780312956E-5</v>
      </c>
    </row>
    <row r="7479" spans="2:4" x14ac:dyDescent="0.25">
      <c r="B7479" s="1">
        <v>40350</v>
      </c>
      <c r="C7479" s="30">
        <f>VLOOKUP(B7479,'רביות שנתיות'!B:C,2)</f>
        <v>1.3</v>
      </c>
      <c r="D7479" s="29">
        <f t="shared" si="116"/>
        <v>3.5363322780312956E-5</v>
      </c>
    </row>
    <row r="7480" spans="2:4" x14ac:dyDescent="0.25">
      <c r="B7480" s="1">
        <v>40351</v>
      </c>
      <c r="C7480" s="30">
        <f>VLOOKUP(B7480,'רביות שנתיות'!B:C,2)</f>
        <v>1.3</v>
      </c>
      <c r="D7480" s="29">
        <f t="shared" si="116"/>
        <v>3.5363322780312956E-5</v>
      </c>
    </row>
    <row r="7481" spans="2:4" x14ac:dyDescent="0.25">
      <c r="B7481" s="1">
        <v>40352</v>
      </c>
      <c r="C7481" s="30">
        <f>VLOOKUP(B7481,'רביות שנתיות'!B:C,2)</f>
        <v>1.3</v>
      </c>
      <c r="D7481" s="29">
        <f t="shared" si="116"/>
        <v>3.5363322780312956E-5</v>
      </c>
    </row>
    <row r="7482" spans="2:4" x14ac:dyDescent="0.25">
      <c r="B7482" s="1">
        <v>40353</v>
      </c>
      <c r="C7482" s="30">
        <f>VLOOKUP(B7482,'רביות שנתיות'!B:C,2)</f>
        <v>1.3</v>
      </c>
      <c r="D7482" s="29">
        <f t="shared" si="116"/>
        <v>3.5363322780312956E-5</v>
      </c>
    </row>
    <row r="7483" spans="2:4" x14ac:dyDescent="0.25">
      <c r="B7483" s="1">
        <v>40354</v>
      </c>
      <c r="C7483" s="30">
        <f>VLOOKUP(B7483,'רביות שנתיות'!B:C,2)</f>
        <v>1.3</v>
      </c>
      <c r="D7483" s="29">
        <f t="shared" si="116"/>
        <v>3.5363322780312956E-5</v>
      </c>
    </row>
    <row r="7484" spans="2:4" x14ac:dyDescent="0.25">
      <c r="B7484" s="1">
        <v>40355</v>
      </c>
      <c r="C7484" s="30">
        <f>VLOOKUP(B7484,'רביות שנתיות'!B:C,2)</f>
        <v>1.3</v>
      </c>
      <c r="D7484" s="29">
        <f t="shared" si="116"/>
        <v>3.5363322780312956E-5</v>
      </c>
    </row>
    <row r="7485" spans="2:4" x14ac:dyDescent="0.25">
      <c r="B7485" s="1">
        <v>40356</v>
      </c>
      <c r="C7485" s="30">
        <f>VLOOKUP(B7485,'רביות שנתיות'!B:C,2)</f>
        <v>1.3</v>
      </c>
      <c r="D7485" s="29">
        <f t="shared" si="116"/>
        <v>3.5363322780312956E-5</v>
      </c>
    </row>
    <row r="7486" spans="2:4" x14ac:dyDescent="0.25">
      <c r="B7486" s="1">
        <v>40357</v>
      </c>
      <c r="C7486" s="30">
        <f>VLOOKUP(B7486,'רביות שנתיות'!B:C,2)</f>
        <v>1.3</v>
      </c>
      <c r="D7486" s="29">
        <f t="shared" si="116"/>
        <v>3.5363322780312956E-5</v>
      </c>
    </row>
    <row r="7487" spans="2:4" x14ac:dyDescent="0.25">
      <c r="B7487" s="1">
        <v>40358</v>
      </c>
      <c r="C7487" s="30">
        <f>VLOOKUP(B7487,'רביות שנתיות'!B:C,2)</f>
        <v>1.3</v>
      </c>
      <c r="D7487" s="29">
        <f t="shared" si="116"/>
        <v>3.5363322780312956E-5</v>
      </c>
    </row>
    <row r="7488" spans="2:4" x14ac:dyDescent="0.25">
      <c r="B7488" s="1">
        <v>40359</v>
      </c>
      <c r="C7488" s="30">
        <f>VLOOKUP(B7488,'רביות שנתיות'!B:C,2)</f>
        <v>1.3</v>
      </c>
      <c r="D7488" s="29">
        <f t="shared" si="116"/>
        <v>3.5363322780312956E-5</v>
      </c>
    </row>
    <row r="7489" spans="2:4" x14ac:dyDescent="0.25">
      <c r="B7489" s="1">
        <v>40360</v>
      </c>
      <c r="C7489" s="30">
        <f>VLOOKUP(B7489,'רביות שנתיות'!B:C,2)</f>
        <v>1.1000000000000001</v>
      </c>
      <c r="D7489" s="29">
        <f t="shared" si="116"/>
        <v>2.9952372008423822E-5</v>
      </c>
    </row>
    <row r="7490" spans="2:4" x14ac:dyDescent="0.25">
      <c r="B7490" s="1">
        <v>40361</v>
      </c>
      <c r="C7490" s="30">
        <f>VLOOKUP(B7490,'רביות שנתיות'!B:C,2)</f>
        <v>1.1000000000000001</v>
      </c>
      <c r="D7490" s="29">
        <f t="shared" si="116"/>
        <v>2.9952372008423822E-5</v>
      </c>
    </row>
    <row r="7491" spans="2:4" x14ac:dyDescent="0.25">
      <c r="B7491" s="1">
        <v>40362</v>
      </c>
      <c r="C7491" s="30">
        <f>VLOOKUP(B7491,'רביות שנתיות'!B:C,2)</f>
        <v>1.1000000000000001</v>
      </c>
      <c r="D7491" s="29">
        <f t="shared" si="116"/>
        <v>2.9952372008423822E-5</v>
      </c>
    </row>
    <row r="7492" spans="2:4" x14ac:dyDescent="0.25">
      <c r="B7492" s="1">
        <v>40363</v>
      </c>
      <c r="C7492" s="30">
        <f>VLOOKUP(B7492,'רביות שנתיות'!B:C,2)</f>
        <v>1.1000000000000001</v>
      </c>
      <c r="D7492" s="29">
        <f t="shared" si="116"/>
        <v>2.9952372008423822E-5</v>
      </c>
    </row>
    <row r="7493" spans="2:4" x14ac:dyDescent="0.25">
      <c r="B7493" s="1">
        <v>40364</v>
      </c>
      <c r="C7493" s="30">
        <f>VLOOKUP(B7493,'רביות שנתיות'!B:C,2)</f>
        <v>1.1000000000000001</v>
      </c>
      <c r="D7493" s="29">
        <f t="shared" ref="D7493:D7556" si="117">(1+C7493/100)^(1/365.25)-1</f>
        <v>2.9952372008423822E-5</v>
      </c>
    </row>
    <row r="7494" spans="2:4" x14ac:dyDescent="0.25">
      <c r="B7494" s="1">
        <v>40365</v>
      </c>
      <c r="C7494" s="30">
        <f>VLOOKUP(B7494,'רביות שנתיות'!B:C,2)</f>
        <v>1.1000000000000001</v>
      </c>
      <c r="D7494" s="29">
        <f t="shared" si="117"/>
        <v>2.9952372008423822E-5</v>
      </c>
    </row>
    <row r="7495" spans="2:4" x14ac:dyDescent="0.25">
      <c r="B7495" s="1">
        <v>40366</v>
      </c>
      <c r="C7495" s="30">
        <f>VLOOKUP(B7495,'רביות שנתיות'!B:C,2)</f>
        <v>1.1000000000000001</v>
      </c>
      <c r="D7495" s="29">
        <f t="shared" si="117"/>
        <v>2.9952372008423822E-5</v>
      </c>
    </row>
    <row r="7496" spans="2:4" x14ac:dyDescent="0.25">
      <c r="B7496" s="1">
        <v>40367</v>
      </c>
      <c r="C7496" s="30">
        <f>VLOOKUP(B7496,'רביות שנתיות'!B:C,2)</f>
        <v>1.1000000000000001</v>
      </c>
      <c r="D7496" s="29">
        <f t="shared" si="117"/>
        <v>2.9952372008423822E-5</v>
      </c>
    </row>
    <row r="7497" spans="2:4" x14ac:dyDescent="0.25">
      <c r="B7497" s="1">
        <v>40368</v>
      </c>
      <c r="C7497" s="30">
        <f>VLOOKUP(B7497,'רביות שנתיות'!B:C,2)</f>
        <v>1.1000000000000001</v>
      </c>
      <c r="D7497" s="29">
        <f t="shared" si="117"/>
        <v>2.9952372008423822E-5</v>
      </c>
    </row>
    <row r="7498" spans="2:4" x14ac:dyDescent="0.25">
      <c r="B7498" s="1">
        <v>40369</v>
      </c>
      <c r="C7498" s="30">
        <f>VLOOKUP(B7498,'רביות שנתיות'!B:C,2)</f>
        <v>1.1000000000000001</v>
      </c>
      <c r="D7498" s="29">
        <f t="shared" si="117"/>
        <v>2.9952372008423822E-5</v>
      </c>
    </row>
    <row r="7499" spans="2:4" x14ac:dyDescent="0.25">
      <c r="B7499" s="1">
        <v>40370</v>
      </c>
      <c r="C7499" s="30">
        <f>VLOOKUP(B7499,'רביות שנתיות'!B:C,2)</f>
        <v>1.1000000000000001</v>
      </c>
      <c r="D7499" s="29">
        <f t="shared" si="117"/>
        <v>2.9952372008423822E-5</v>
      </c>
    </row>
    <row r="7500" spans="2:4" x14ac:dyDescent="0.25">
      <c r="B7500" s="1">
        <v>40371</v>
      </c>
      <c r="C7500" s="30">
        <f>VLOOKUP(B7500,'רביות שנתיות'!B:C,2)</f>
        <v>1.1000000000000001</v>
      </c>
      <c r="D7500" s="29">
        <f t="shared" si="117"/>
        <v>2.9952372008423822E-5</v>
      </c>
    </row>
    <row r="7501" spans="2:4" x14ac:dyDescent="0.25">
      <c r="B7501" s="1">
        <v>40372</v>
      </c>
      <c r="C7501" s="30">
        <f>VLOOKUP(B7501,'רביות שנתיות'!B:C,2)</f>
        <v>1.1000000000000001</v>
      </c>
      <c r="D7501" s="29">
        <f t="shared" si="117"/>
        <v>2.9952372008423822E-5</v>
      </c>
    </row>
    <row r="7502" spans="2:4" x14ac:dyDescent="0.25">
      <c r="B7502" s="1">
        <v>40373</v>
      </c>
      <c r="C7502" s="30">
        <f>VLOOKUP(B7502,'רביות שנתיות'!B:C,2)</f>
        <v>1.1000000000000001</v>
      </c>
      <c r="D7502" s="29">
        <f t="shared" si="117"/>
        <v>2.9952372008423822E-5</v>
      </c>
    </row>
    <row r="7503" spans="2:4" x14ac:dyDescent="0.25">
      <c r="B7503" s="1">
        <v>40374</v>
      </c>
      <c r="C7503" s="30">
        <f>VLOOKUP(B7503,'רביות שנתיות'!B:C,2)</f>
        <v>1.1000000000000001</v>
      </c>
      <c r="D7503" s="29">
        <f t="shared" si="117"/>
        <v>2.9952372008423822E-5</v>
      </c>
    </row>
    <row r="7504" spans="2:4" x14ac:dyDescent="0.25">
      <c r="B7504" s="1">
        <v>40375</v>
      </c>
      <c r="C7504" s="30">
        <f>VLOOKUP(B7504,'רביות שנתיות'!B:C,2)</f>
        <v>1.1000000000000001</v>
      </c>
      <c r="D7504" s="29">
        <f t="shared" si="117"/>
        <v>2.9952372008423822E-5</v>
      </c>
    </row>
    <row r="7505" spans="2:4" x14ac:dyDescent="0.25">
      <c r="B7505" s="1">
        <v>40376</v>
      </c>
      <c r="C7505" s="30">
        <f>VLOOKUP(B7505,'רביות שנתיות'!B:C,2)</f>
        <v>1.1000000000000001</v>
      </c>
      <c r="D7505" s="29">
        <f t="shared" si="117"/>
        <v>2.9952372008423822E-5</v>
      </c>
    </row>
    <row r="7506" spans="2:4" x14ac:dyDescent="0.25">
      <c r="B7506" s="1">
        <v>40377</v>
      </c>
      <c r="C7506" s="30">
        <f>VLOOKUP(B7506,'רביות שנתיות'!B:C,2)</f>
        <v>1.1000000000000001</v>
      </c>
      <c r="D7506" s="29">
        <f t="shared" si="117"/>
        <v>2.9952372008423822E-5</v>
      </c>
    </row>
    <row r="7507" spans="2:4" x14ac:dyDescent="0.25">
      <c r="B7507" s="1">
        <v>40378</v>
      </c>
      <c r="C7507" s="30">
        <f>VLOOKUP(B7507,'רביות שנתיות'!B:C,2)</f>
        <v>1.1000000000000001</v>
      </c>
      <c r="D7507" s="29">
        <f t="shared" si="117"/>
        <v>2.9952372008423822E-5</v>
      </c>
    </row>
    <row r="7508" spans="2:4" x14ac:dyDescent="0.25">
      <c r="B7508" s="1">
        <v>40379</v>
      </c>
      <c r="C7508" s="30">
        <f>VLOOKUP(B7508,'רביות שנתיות'!B:C,2)</f>
        <v>1.1000000000000001</v>
      </c>
      <c r="D7508" s="29">
        <f t="shared" si="117"/>
        <v>2.9952372008423822E-5</v>
      </c>
    </row>
    <row r="7509" spans="2:4" x14ac:dyDescent="0.25">
      <c r="B7509" s="1">
        <v>40380</v>
      </c>
      <c r="C7509" s="30">
        <f>VLOOKUP(B7509,'רביות שנתיות'!B:C,2)</f>
        <v>1.1000000000000001</v>
      </c>
      <c r="D7509" s="29">
        <f t="shared" si="117"/>
        <v>2.9952372008423822E-5</v>
      </c>
    </row>
    <row r="7510" spans="2:4" x14ac:dyDescent="0.25">
      <c r="B7510" s="1">
        <v>40381</v>
      </c>
      <c r="C7510" s="30">
        <f>VLOOKUP(B7510,'רביות שנתיות'!B:C,2)</f>
        <v>1.1000000000000001</v>
      </c>
      <c r="D7510" s="29">
        <f t="shared" si="117"/>
        <v>2.9952372008423822E-5</v>
      </c>
    </row>
    <row r="7511" spans="2:4" x14ac:dyDescent="0.25">
      <c r="B7511" s="1">
        <v>40382</v>
      </c>
      <c r="C7511" s="30">
        <f>VLOOKUP(B7511,'רביות שנתיות'!B:C,2)</f>
        <v>1.1000000000000001</v>
      </c>
      <c r="D7511" s="29">
        <f t="shared" si="117"/>
        <v>2.9952372008423822E-5</v>
      </c>
    </row>
    <row r="7512" spans="2:4" x14ac:dyDescent="0.25">
      <c r="B7512" s="1">
        <v>40383</v>
      </c>
      <c r="C7512" s="30">
        <f>VLOOKUP(B7512,'רביות שנתיות'!B:C,2)</f>
        <v>1.1000000000000001</v>
      </c>
      <c r="D7512" s="29">
        <f t="shared" si="117"/>
        <v>2.9952372008423822E-5</v>
      </c>
    </row>
    <row r="7513" spans="2:4" x14ac:dyDescent="0.25">
      <c r="B7513" s="1">
        <v>40384</v>
      </c>
      <c r="C7513" s="30">
        <f>VLOOKUP(B7513,'רביות שנתיות'!B:C,2)</f>
        <v>1.1000000000000001</v>
      </c>
      <c r="D7513" s="29">
        <f t="shared" si="117"/>
        <v>2.9952372008423822E-5</v>
      </c>
    </row>
    <row r="7514" spans="2:4" x14ac:dyDescent="0.25">
      <c r="B7514" s="1">
        <v>40385</v>
      </c>
      <c r="C7514" s="30">
        <f>VLOOKUP(B7514,'רביות שנתיות'!B:C,2)</f>
        <v>1.1000000000000001</v>
      </c>
      <c r="D7514" s="29">
        <f t="shared" si="117"/>
        <v>2.9952372008423822E-5</v>
      </c>
    </row>
    <row r="7515" spans="2:4" x14ac:dyDescent="0.25">
      <c r="B7515" s="1">
        <v>40386</v>
      </c>
      <c r="C7515" s="30">
        <f>VLOOKUP(B7515,'רביות שנתיות'!B:C,2)</f>
        <v>1.1000000000000001</v>
      </c>
      <c r="D7515" s="29">
        <f t="shared" si="117"/>
        <v>2.9952372008423822E-5</v>
      </c>
    </row>
    <row r="7516" spans="2:4" x14ac:dyDescent="0.25">
      <c r="B7516" s="1">
        <v>40387</v>
      </c>
      <c r="C7516" s="30">
        <f>VLOOKUP(B7516,'רביות שנתיות'!B:C,2)</f>
        <v>1.1000000000000001</v>
      </c>
      <c r="D7516" s="29">
        <f t="shared" si="117"/>
        <v>2.9952372008423822E-5</v>
      </c>
    </row>
    <row r="7517" spans="2:4" x14ac:dyDescent="0.25">
      <c r="B7517" s="1">
        <v>40388</v>
      </c>
      <c r="C7517" s="30">
        <f>VLOOKUP(B7517,'רביות שנתיות'!B:C,2)</f>
        <v>1.1000000000000001</v>
      </c>
      <c r="D7517" s="29">
        <f t="shared" si="117"/>
        <v>2.9952372008423822E-5</v>
      </c>
    </row>
    <row r="7518" spans="2:4" x14ac:dyDescent="0.25">
      <c r="B7518" s="1">
        <v>40389</v>
      </c>
      <c r="C7518" s="30">
        <f>VLOOKUP(B7518,'רביות שנתיות'!B:C,2)</f>
        <v>1.1000000000000001</v>
      </c>
      <c r="D7518" s="29">
        <f t="shared" si="117"/>
        <v>2.9952372008423822E-5</v>
      </c>
    </row>
    <row r="7519" spans="2:4" x14ac:dyDescent="0.25">
      <c r="B7519" s="1">
        <v>40390</v>
      </c>
      <c r="C7519" s="30">
        <f>VLOOKUP(B7519,'רביות שנתיות'!B:C,2)</f>
        <v>1.1000000000000001</v>
      </c>
      <c r="D7519" s="29">
        <f t="shared" si="117"/>
        <v>2.9952372008423822E-5</v>
      </c>
    </row>
    <row r="7520" spans="2:4" x14ac:dyDescent="0.25">
      <c r="B7520" s="1">
        <v>40391</v>
      </c>
      <c r="C7520" s="30">
        <f>VLOOKUP(B7520,'רביות שנתיות'!B:C,2)</f>
        <v>1.1000000000000001</v>
      </c>
      <c r="D7520" s="29">
        <f t="shared" si="117"/>
        <v>2.9952372008423822E-5</v>
      </c>
    </row>
    <row r="7521" spans="2:4" x14ac:dyDescent="0.25">
      <c r="B7521" s="1">
        <v>40392</v>
      </c>
      <c r="C7521" s="30">
        <f>VLOOKUP(B7521,'רביות שנתיות'!B:C,2)</f>
        <v>1.1000000000000001</v>
      </c>
      <c r="D7521" s="29">
        <f t="shared" si="117"/>
        <v>2.9952372008423822E-5</v>
      </c>
    </row>
    <row r="7522" spans="2:4" x14ac:dyDescent="0.25">
      <c r="B7522" s="1">
        <v>40393</v>
      </c>
      <c r="C7522" s="30">
        <f>VLOOKUP(B7522,'רביות שנתיות'!B:C,2)</f>
        <v>1.1000000000000001</v>
      </c>
      <c r="D7522" s="29">
        <f t="shared" si="117"/>
        <v>2.9952372008423822E-5</v>
      </c>
    </row>
    <row r="7523" spans="2:4" x14ac:dyDescent="0.25">
      <c r="B7523" s="1">
        <v>40394</v>
      </c>
      <c r="C7523" s="30">
        <f>VLOOKUP(B7523,'רביות שנתיות'!B:C,2)</f>
        <v>1.1000000000000001</v>
      </c>
      <c r="D7523" s="29">
        <f t="shared" si="117"/>
        <v>2.9952372008423822E-5</v>
      </c>
    </row>
    <row r="7524" spans="2:4" x14ac:dyDescent="0.25">
      <c r="B7524" s="1">
        <v>40395</v>
      </c>
      <c r="C7524" s="30">
        <f>VLOOKUP(B7524,'רביות שנתיות'!B:C,2)</f>
        <v>1.1000000000000001</v>
      </c>
      <c r="D7524" s="29">
        <f t="shared" si="117"/>
        <v>2.9952372008423822E-5</v>
      </c>
    </row>
    <row r="7525" spans="2:4" x14ac:dyDescent="0.25">
      <c r="B7525" s="1">
        <v>40396</v>
      </c>
      <c r="C7525" s="30">
        <f>VLOOKUP(B7525,'רביות שנתיות'!B:C,2)</f>
        <v>1.1000000000000001</v>
      </c>
      <c r="D7525" s="29">
        <f t="shared" si="117"/>
        <v>2.9952372008423822E-5</v>
      </c>
    </row>
    <row r="7526" spans="2:4" x14ac:dyDescent="0.25">
      <c r="B7526" s="1">
        <v>40397</v>
      </c>
      <c r="C7526" s="30">
        <f>VLOOKUP(B7526,'רביות שנתיות'!B:C,2)</f>
        <v>1.1000000000000001</v>
      </c>
      <c r="D7526" s="29">
        <f t="shared" si="117"/>
        <v>2.9952372008423822E-5</v>
      </c>
    </row>
    <row r="7527" spans="2:4" x14ac:dyDescent="0.25">
      <c r="B7527" s="1">
        <v>40398</v>
      </c>
      <c r="C7527" s="30">
        <f>VLOOKUP(B7527,'רביות שנתיות'!B:C,2)</f>
        <v>1.1000000000000001</v>
      </c>
      <c r="D7527" s="29">
        <f t="shared" si="117"/>
        <v>2.9952372008423822E-5</v>
      </c>
    </row>
    <row r="7528" spans="2:4" x14ac:dyDescent="0.25">
      <c r="B7528" s="1">
        <v>40399</v>
      </c>
      <c r="C7528" s="30">
        <f>VLOOKUP(B7528,'רביות שנתיות'!B:C,2)</f>
        <v>1.1000000000000001</v>
      </c>
      <c r="D7528" s="29">
        <f t="shared" si="117"/>
        <v>2.9952372008423822E-5</v>
      </c>
    </row>
    <row r="7529" spans="2:4" x14ac:dyDescent="0.25">
      <c r="B7529" s="1">
        <v>40400</v>
      </c>
      <c r="C7529" s="30">
        <f>VLOOKUP(B7529,'רביות שנתיות'!B:C,2)</f>
        <v>1.1000000000000001</v>
      </c>
      <c r="D7529" s="29">
        <f t="shared" si="117"/>
        <v>2.9952372008423822E-5</v>
      </c>
    </row>
    <row r="7530" spans="2:4" x14ac:dyDescent="0.25">
      <c r="B7530" s="1">
        <v>40401</v>
      </c>
      <c r="C7530" s="30">
        <f>VLOOKUP(B7530,'רביות שנתיות'!B:C,2)</f>
        <v>1.1000000000000001</v>
      </c>
      <c r="D7530" s="29">
        <f t="shared" si="117"/>
        <v>2.9952372008423822E-5</v>
      </c>
    </row>
    <row r="7531" spans="2:4" x14ac:dyDescent="0.25">
      <c r="B7531" s="1">
        <v>40402</v>
      </c>
      <c r="C7531" s="30">
        <f>VLOOKUP(B7531,'רביות שנתיות'!B:C,2)</f>
        <v>1.1000000000000001</v>
      </c>
      <c r="D7531" s="29">
        <f t="shared" si="117"/>
        <v>2.9952372008423822E-5</v>
      </c>
    </row>
    <row r="7532" spans="2:4" x14ac:dyDescent="0.25">
      <c r="B7532" s="1">
        <v>40403</v>
      </c>
      <c r="C7532" s="30">
        <f>VLOOKUP(B7532,'רביות שנתיות'!B:C,2)</f>
        <v>1.1000000000000001</v>
      </c>
      <c r="D7532" s="29">
        <f t="shared" si="117"/>
        <v>2.9952372008423822E-5</v>
      </c>
    </row>
    <row r="7533" spans="2:4" x14ac:dyDescent="0.25">
      <c r="B7533" s="1">
        <v>40404</v>
      </c>
      <c r="C7533" s="30">
        <f>VLOOKUP(B7533,'רביות שנתיות'!B:C,2)</f>
        <v>1.1000000000000001</v>
      </c>
      <c r="D7533" s="29">
        <f t="shared" si="117"/>
        <v>2.9952372008423822E-5</v>
      </c>
    </row>
    <row r="7534" spans="2:4" x14ac:dyDescent="0.25">
      <c r="B7534" s="1">
        <v>40405</v>
      </c>
      <c r="C7534" s="30">
        <f>VLOOKUP(B7534,'רביות שנתיות'!B:C,2)</f>
        <v>1.1000000000000001</v>
      </c>
      <c r="D7534" s="29">
        <f t="shared" si="117"/>
        <v>2.9952372008423822E-5</v>
      </c>
    </row>
    <row r="7535" spans="2:4" x14ac:dyDescent="0.25">
      <c r="B7535" s="1">
        <v>40406</v>
      </c>
      <c r="C7535" s="30">
        <f>VLOOKUP(B7535,'רביות שנתיות'!B:C,2)</f>
        <v>1.1000000000000001</v>
      </c>
      <c r="D7535" s="29">
        <f t="shared" si="117"/>
        <v>2.9952372008423822E-5</v>
      </c>
    </row>
    <row r="7536" spans="2:4" x14ac:dyDescent="0.25">
      <c r="B7536" s="1">
        <v>40407</v>
      </c>
      <c r="C7536" s="30">
        <f>VLOOKUP(B7536,'רביות שנתיות'!B:C,2)</f>
        <v>1.1000000000000001</v>
      </c>
      <c r="D7536" s="29">
        <f t="shared" si="117"/>
        <v>2.9952372008423822E-5</v>
      </c>
    </row>
    <row r="7537" spans="2:4" x14ac:dyDescent="0.25">
      <c r="B7537" s="1">
        <v>40408</v>
      </c>
      <c r="C7537" s="30">
        <f>VLOOKUP(B7537,'רביות שנתיות'!B:C,2)</f>
        <v>1.1000000000000001</v>
      </c>
      <c r="D7537" s="29">
        <f t="shared" si="117"/>
        <v>2.9952372008423822E-5</v>
      </c>
    </row>
    <row r="7538" spans="2:4" x14ac:dyDescent="0.25">
      <c r="B7538" s="1">
        <v>40409</v>
      </c>
      <c r="C7538" s="30">
        <f>VLOOKUP(B7538,'רביות שנתיות'!B:C,2)</f>
        <v>1.1000000000000001</v>
      </c>
      <c r="D7538" s="29">
        <f t="shared" si="117"/>
        <v>2.9952372008423822E-5</v>
      </c>
    </row>
    <row r="7539" spans="2:4" x14ac:dyDescent="0.25">
      <c r="B7539" s="1">
        <v>40410</v>
      </c>
      <c r="C7539" s="30">
        <f>VLOOKUP(B7539,'רביות שנתיות'!B:C,2)</f>
        <v>1.1000000000000001</v>
      </c>
      <c r="D7539" s="29">
        <f t="shared" si="117"/>
        <v>2.9952372008423822E-5</v>
      </c>
    </row>
    <row r="7540" spans="2:4" x14ac:dyDescent="0.25">
      <c r="B7540" s="1">
        <v>40411</v>
      </c>
      <c r="C7540" s="30">
        <f>VLOOKUP(B7540,'רביות שנתיות'!B:C,2)</f>
        <v>1.1000000000000001</v>
      </c>
      <c r="D7540" s="29">
        <f t="shared" si="117"/>
        <v>2.9952372008423822E-5</v>
      </c>
    </row>
    <row r="7541" spans="2:4" x14ac:dyDescent="0.25">
      <c r="B7541" s="1">
        <v>40412</v>
      </c>
      <c r="C7541" s="30">
        <f>VLOOKUP(B7541,'רביות שנתיות'!B:C,2)</f>
        <v>1.1000000000000001</v>
      </c>
      <c r="D7541" s="29">
        <f t="shared" si="117"/>
        <v>2.9952372008423822E-5</v>
      </c>
    </row>
    <row r="7542" spans="2:4" x14ac:dyDescent="0.25">
      <c r="B7542" s="1">
        <v>40413</v>
      </c>
      <c r="C7542" s="30">
        <f>VLOOKUP(B7542,'רביות שנתיות'!B:C,2)</f>
        <v>1.1000000000000001</v>
      </c>
      <c r="D7542" s="29">
        <f t="shared" si="117"/>
        <v>2.9952372008423822E-5</v>
      </c>
    </row>
    <row r="7543" spans="2:4" x14ac:dyDescent="0.25">
      <c r="B7543" s="1">
        <v>40414</v>
      </c>
      <c r="C7543" s="30">
        <f>VLOOKUP(B7543,'רביות שנתיות'!B:C,2)</f>
        <v>1.1000000000000001</v>
      </c>
      <c r="D7543" s="29">
        <f t="shared" si="117"/>
        <v>2.9952372008423822E-5</v>
      </c>
    </row>
    <row r="7544" spans="2:4" x14ac:dyDescent="0.25">
      <c r="B7544" s="1">
        <v>40415</v>
      </c>
      <c r="C7544" s="30">
        <f>VLOOKUP(B7544,'רביות שנתיות'!B:C,2)</f>
        <v>1.1000000000000001</v>
      </c>
      <c r="D7544" s="29">
        <f t="shared" si="117"/>
        <v>2.9952372008423822E-5</v>
      </c>
    </row>
    <row r="7545" spans="2:4" x14ac:dyDescent="0.25">
      <c r="B7545" s="1">
        <v>40416</v>
      </c>
      <c r="C7545" s="30">
        <f>VLOOKUP(B7545,'רביות שנתיות'!B:C,2)</f>
        <v>1.1000000000000001</v>
      </c>
      <c r="D7545" s="29">
        <f t="shared" si="117"/>
        <v>2.9952372008423822E-5</v>
      </c>
    </row>
    <row r="7546" spans="2:4" x14ac:dyDescent="0.25">
      <c r="B7546" s="1">
        <v>40417</v>
      </c>
      <c r="C7546" s="30">
        <f>VLOOKUP(B7546,'רביות שנתיות'!B:C,2)</f>
        <v>1.1000000000000001</v>
      </c>
      <c r="D7546" s="29">
        <f t="shared" si="117"/>
        <v>2.9952372008423822E-5</v>
      </c>
    </row>
    <row r="7547" spans="2:4" x14ac:dyDescent="0.25">
      <c r="B7547" s="1">
        <v>40418</v>
      </c>
      <c r="C7547" s="30">
        <f>VLOOKUP(B7547,'רביות שנתיות'!B:C,2)</f>
        <v>1.1000000000000001</v>
      </c>
      <c r="D7547" s="29">
        <f t="shared" si="117"/>
        <v>2.9952372008423822E-5</v>
      </c>
    </row>
    <row r="7548" spans="2:4" x14ac:dyDescent="0.25">
      <c r="B7548" s="1">
        <v>40419</v>
      </c>
      <c r="C7548" s="30">
        <f>VLOOKUP(B7548,'רביות שנתיות'!B:C,2)</f>
        <v>1.1000000000000001</v>
      </c>
      <c r="D7548" s="29">
        <f t="shared" si="117"/>
        <v>2.9952372008423822E-5</v>
      </c>
    </row>
    <row r="7549" spans="2:4" x14ac:dyDescent="0.25">
      <c r="B7549" s="1">
        <v>40420</v>
      </c>
      <c r="C7549" s="30">
        <f>VLOOKUP(B7549,'רביות שנתיות'!B:C,2)</f>
        <v>1.1000000000000001</v>
      </c>
      <c r="D7549" s="29">
        <f t="shared" si="117"/>
        <v>2.9952372008423822E-5</v>
      </c>
    </row>
    <row r="7550" spans="2:4" x14ac:dyDescent="0.25">
      <c r="B7550" s="1">
        <v>40421</v>
      </c>
      <c r="C7550" s="30">
        <f>VLOOKUP(B7550,'רביות שנתיות'!B:C,2)</f>
        <v>1.1000000000000001</v>
      </c>
      <c r="D7550" s="29">
        <f t="shared" si="117"/>
        <v>2.9952372008423822E-5</v>
      </c>
    </row>
    <row r="7551" spans="2:4" x14ac:dyDescent="0.25">
      <c r="B7551" s="1">
        <v>40422</v>
      </c>
      <c r="C7551" s="30">
        <f>VLOOKUP(B7551,'רביות שנתיות'!B:C,2)</f>
        <v>1.1000000000000001</v>
      </c>
      <c r="D7551" s="29">
        <f t="shared" si="117"/>
        <v>2.9952372008423822E-5</v>
      </c>
    </row>
    <row r="7552" spans="2:4" x14ac:dyDescent="0.25">
      <c r="B7552" s="1">
        <v>40423</v>
      </c>
      <c r="C7552" s="30">
        <f>VLOOKUP(B7552,'רביות שנתיות'!B:C,2)</f>
        <v>1.1000000000000001</v>
      </c>
      <c r="D7552" s="29">
        <f t="shared" si="117"/>
        <v>2.9952372008423822E-5</v>
      </c>
    </row>
    <row r="7553" spans="2:4" x14ac:dyDescent="0.25">
      <c r="B7553" s="1">
        <v>40424</v>
      </c>
      <c r="C7553" s="30">
        <f>VLOOKUP(B7553,'רביות שנתיות'!B:C,2)</f>
        <v>1.1000000000000001</v>
      </c>
      <c r="D7553" s="29">
        <f t="shared" si="117"/>
        <v>2.9952372008423822E-5</v>
      </c>
    </row>
    <row r="7554" spans="2:4" x14ac:dyDescent="0.25">
      <c r="B7554" s="1">
        <v>40425</v>
      </c>
      <c r="C7554" s="30">
        <f>VLOOKUP(B7554,'רביות שנתיות'!B:C,2)</f>
        <v>1.1000000000000001</v>
      </c>
      <c r="D7554" s="29">
        <f t="shared" si="117"/>
        <v>2.9952372008423822E-5</v>
      </c>
    </row>
    <row r="7555" spans="2:4" x14ac:dyDescent="0.25">
      <c r="B7555" s="1">
        <v>40426</v>
      </c>
      <c r="C7555" s="30">
        <f>VLOOKUP(B7555,'רביות שנתיות'!B:C,2)</f>
        <v>1.1000000000000001</v>
      </c>
      <c r="D7555" s="29">
        <f t="shared" si="117"/>
        <v>2.9952372008423822E-5</v>
      </c>
    </row>
    <row r="7556" spans="2:4" x14ac:dyDescent="0.25">
      <c r="B7556" s="1">
        <v>40427</v>
      </c>
      <c r="C7556" s="30">
        <f>VLOOKUP(B7556,'רביות שנתיות'!B:C,2)</f>
        <v>1.1000000000000001</v>
      </c>
      <c r="D7556" s="29">
        <f t="shared" si="117"/>
        <v>2.9952372008423822E-5</v>
      </c>
    </row>
    <row r="7557" spans="2:4" x14ac:dyDescent="0.25">
      <c r="B7557" s="1">
        <v>40428</v>
      </c>
      <c r="C7557" s="30">
        <f>VLOOKUP(B7557,'רביות שנתיות'!B:C,2)</f>
        <v>1.1000000000000001</v>
      </c>
      <c r="D7557" s="29">
        <f t="shared" ref="D7557:D7620" si="118">(1+C7557/100)^(1/365.25)-1</f>
        <v>2.9952372008423822E-5</v>
      </c>
    </row>
    <row r="7558" spans="2:4" x14ac:dyDescent="0.25">
      <c r="B7558" s="1">
        <v>40429</v>
      </c>
      <c r="C7558" s="30">
        <f>VLOOKUP(B7558,'רביות שנתיות'!B:C,2)</f>
        <v>1.1000000000000001</v>
      </c>
      <c r="D7558" s="29">
        <f t="shared" si="118"/>
        <v>2.9952372008423822E-5</v>
      </c>
    </row>
    <row r="7559" spans="2:4" x14ac:dyDescent="0.25">
      <c r="B7559" s="1">
        <v>40430</v>
      </c>
      <c r="C7559" s="30">
        <f>VLOOKUP(B7559,'רביות שנתיות'!B:C,2)</f>
        <v>1.1000000000000001</v>
      </c>
      <c r="D7559" s="29">
        <f t="shared" si="118"/>
        <v>2.9952372008423822E-5</v>
      </c>
    </row>
    <row r="7560" spans="2:4" x14ac:dyDescent="0.25">
      <c r="B7560" s="1">
        <v>40431</v>
      </c>
      <c r="C7560" s="30">
        <f>VLOOKUP(B7560,'רביות שנתיות'!B:C,2)</f>
        <v>1.1000000000000001</v>
      </c>
      <c r="D7560" s="29">
        <f t="shared" si="118"/>
        <v>2.9952372008423822E-5</v>
      </c>
    </row>
    <row r="7561" spans="2:4" x14ac:dyDescent="0.25">
      <c r="B7561" s="1">
        <v>40432</v>
      </c>
      <c r="C7561" s="30">
        <f>VLOOKUP(B7561,'רביות שנתיות'!B:C,2)</f>
        <v>1.1000000000000001</v>
      </c>
      <c r="D7561" s="29">
        <f t="shared" si="118"/>
        <v>2.9952372008423822E-5</v>
      </c>
    </row>
    <row r="7562" spans="2:4" x14ac:dyDescent="0.25">
      <c r="B7562" s="1">
        <v>40433</v>
      </c>
      <c r="C7562" s="30">
        <f>VLOOKUP(B7562,'רביות שנתיות'!B:C,2)</f>
        <v>1.1000000000000001</v>
      </c>
      <c r="D7562" s="29">
        <f t="shared" si="118"/>
        <v>2.9952372008423822E-5</v>
      </c>
    </row>
    <row r="7563" spans="2:4" x14ac:dyDescent="0.25">
      <c r="B7563" s="1">
        <v>40434</v>
      </c>
      <c r="C7563" s="30">
        <f>VLOOKUP(B7563,'רביות שנתיות'!B:C,2)</f>
        <v>1.1000000000000001</v>
      </c>
      <c r="D7563" s="29">
        <f t="shared" si="118"/>
        <v>2.9952372008423822E-5</v>
      </c>
    </row>
    <row r="7564" spans="2:4" x14ac:dyDescent="0.25">
      <c r="B7564" s="1">
        <v>40435</v>
      </c>
      <c r="C7564" s="30">
        <f>VLOOKUP(B7564,'רביות שנתיות'!B:C,2)</f>
        <v>1.1000000000000001</v>
      </c>
      <c r="D7564" s="29">
        <f t="shared" si="118"/>
        <v>2.9952372008423822E-5</v>
      </c>
    </row>
    <row r="7565" spans="2:4" x14ac:dyDescent="0.25">
      <c r="B7565" s="1">
        <v>40436</v>
      </c>
      <c r="C7565" s="30">
        <f>VLOOKUP(B7565,'רביות שנתיות'!B:C,2)</f>
        <v>1.1000000000000001</v>
      </c>
      <c r="D7565" s="29">
        <f t="shared" si="118"/>
        <v>2.9952372008423822E-5</v>
      </c>
    </row>
    <row r="7566" spans="2:4" x14ac:dyDescent="0.25">
      <c r="B7566" s="1">
        <v>40437</v>
      </c>
      <c r="C7566" s="30">
        <f>VLOOKUP(B7566,'רביות שנתיות'!B:C,2)</f>
        <v>1.1000000000000001</v>
      </c>
      <c r="D7566" s="29">
        <f t="shared" si="118"/>
        <v>2.9952372008423822E-5</v>
      </c>
    </row>
    <row r="7567" spans="2:4" x14ac:dyDescent="0.25">
      <c r="B7567" s="1">
        <v>40438</v>
      </c>
      <c r="C7567" s="30">
        <f>VLOOKUP(B7567,'רביות שנתיות'!B:C,2)</f>
        <v>1.1000000000000001</v>
      </c>
      <c r="D7567" s="29">
        <f t="shared" si="118"/>
        <v>2.9952372008423822E-5</v>
      </c>
    </row>
    <row r="7568" spans="2:4" x14ac:dyDescent="0.25">
      <c r="B7568" s="1">
        <v>40439</v>
      </c>
      <c r="C7568" s="30">
        <f>VLOOKUP(B7568,'רביות שנתיות'!B:C,2)</f>
        <v>1.1000000000000001</v>
      </c>
      <c r="D7568" s="29">
        <f t="shared" si="118"/>
        <v>2.9952372008423822E-5</v>
      </c>
    </row>
    <row r="7569" spans="2:4" x14ac:dyDescent="0.25">
      <c r="B7569" s="1">
        <v>40440</v>
      </c>
      <c r="C7569" s="30">
        <f>VLOOKUP(B7569,'רביות שנתיות'!B:C,2)</f>
        <v>1.1000000000000001</v>
      </c>
      <c r="D7569" s="29">
        <f t="shared" si="118"/>
        <v>2.9952372008423822E-5</v>
      </c>
    </row>
    <row r="7570" spans="2:4" x14ac:dyDescent="0.25">
      <c r="B7570" s="1">
        <v>40441</v>
      </c>
      <c r="C7570" s="30">
        <f>VLOOKUP(B7570,'רביות שנתיות'!B:C,2)</f>
        <v>1.1000000000000001</v>
      </c>
      <c r="D7570" s="29">
        <f t="shared" si="118"/>
        <v>2.9952372008423822E-5</v>
      </c>
    </row>
    <row r="7571" spans="2:4" x14ac:dyDescent="0.25">
      <c r="B7571" s="1">
        <v>40442</v>
      </c>
      <c r="C7571" s="30">
        <f>VLOOKUP(B7571,'רביות שנתיות'!B:C,2)</f>
        <v>1.1000000000000001</v>
      </c>
      <c r="D7571" s="29">
        <f t="shared" si="118"/>
        <v>2.9952372008423822E-5</v>
      </c>
    </row>
    <row r="7572" spans="2:4" x14ac:dyDescent="0.25">
      <c r="B7572" s="1">
        <v>40443</v>
      </c>
      <c r="C7572" s="30">
        <f>VLOOKUP(B7572,'רביות שנתיות'!B:C,2)</f>
        <v>1.1000000000000001</v>
      </c>
      <c r="D7572" s="29">
        <f t="shared" si="118"/>
        <v>2.9952372008423822E-5</v>
      </c>
    </row>
    <row r="7573" spans="2:4" x14ac:dyDescent="0.25">
      <c r="B7573" s="1">
        <v>40444</v>
      </c>
      <c r="C7573" s="30">
        <f>VLOOKUP(B7573,'רביות שנתיות'!B:C,2)</f>
        <v>1.1000000000000001</v>
      </c>
      <c r="D7573" s="29">
        <f t="shared" si="118"/>
        <v>2.9952372008423822E-5</v>
      </c>
    </row>
    <row r="7574" spans="2:4" x14ac:dyDescent="0.25">
      <c r="B7574" s="1">
        <v>40445</v>
      </c>
      <c r="C7574" s="30">
        <f>VLOOKUP(B7574,'רביות שנתיות'!B:C,2)</f>
        <v>1.1000000000000001</v>
      </c>
      <c r="D7574" s="29">
        <f t="shared" si="118"/>
        <v>2.9952372008423822E-5</v>
      </c>
    </row>
    <row r="7575" spans="2:4" x14ac:dyDescent="0.25">
      <c r="B7575" s="1">
        <v>40446</v>
      </c>
      <c r="C7575" s="30">
        <f>VLOOKUP(B7575,'רביות שנתיות'!B:C,2)</f>
        <v>1.1000000000000001</v>
      </c>
      <c r="D7575" s="29">
        <f t="shared" si="118"/>
        <v>2.9952372008423822E-5</v>
      </c>
    </row>
    <row r="7576" spans="2:4" x14ac:dyDescent="0.25">
      <c r="B7576" s="1">
        <v>40447</v>
      </c>
      <c r="C7576" s="30">
        <f>VLOOKUP(B7576,'רביות שנתיות'!B:C,2)</f>
        <v>1.1000000000000001</v>
      </c>
      <c r="D7576" s="29">
        <f t="shared" si="118"/>
        <v>2.9952372008423822E-5</v>
      </c>
    </row>
    <row r="7577" spans="2:4" x14ac:dyDescent="0.25">
      <c r="B7577" s="1">
        <v>40448</v>
      </c>
      <c r="C7577" s="30">
        <f>VLOOKUP(B7577,'רביות שנתיות'!B:C,2)</f>
        <v>1.1000000000000001</v>
      </c>
      <c r="D7577" s="29">
        <f t="shared" si="118"/>
        <v>2.9952372008423822E-5</v>
      </c>
    </row>
    <row r="7578" spans="2:4" x14ac:dyDescent="0.25">
      <c r="B7578" s="1">
        <v>40449</v>
      </c>
      <c r="C7578" s="30">
        <f>VLOOKUP(B7578,'רביות שנתיות'!B:C,2)</f>
        <v>1.1000000000000001</v>
      </c>
      <c r="D7578" s="29">
        <f t="shared" si="118"/>
        <v>2.9952372008423822E-5</v>
      </c>
    </row>
    <row r="7579" spans="2:4" x14ac:dyDescent="0.25">
      <c r="B7579" s="1">
        <v>40450</v>
      </c>
      <c r="C7579" s="30">
        <f>VLOOKUP(B7579,'רביות שנתיות'!B:C,2)</f>
        <v>1.1000000000000001</v>
      </c>
      <c r="D7579" s="29">
        <f t="shared" si="118"/>
        <v>2.9952372008423822E-5</v>
      </c>
    </row>
    <row r="7580" spans="2:4" x14ac:dyDescent="0.25">
      <c r="B7580" s="1">
        <v>40451</v>
      </c>
      <c r="C7580" s="30">
        <f>VLOOKUP(B7580,'רביות שנתיות'!B:C,2)</f>
        <v>1.1000000000000001</v>
      </c>
      <c r="D7580" s="29">
        <f t="shared" si="118"/>
        <v>2.9952372008423822E-5</v>
      </c>
    </row>
    <row r="7581" spans="2:4" x14ac:dyDescent="0.25">
      <c r="B7581" s="1">
        <v>40452</v>
      </c>
      <c r="C7581" s="30">
        <f>VLOOKUP(B7581,'רביות שנתיות'!B:C,2)</f>
        <v>1.4</v>
      </c>
      <c r="D7581" s="29">
        <f t="shared" si="118"/>
        <v>3.806480430657011E-5</v>
      </c>
    </row>
    <row r="7582" spans="2:4" x14ac:dyDescent="0.25">
      <c r="B7582" s="1">
        <v>40453</v>
      </c>
      <c r="C7582" s="30">
        <f>VLOOKUP(B7582,'רביות שנתיות'!B:C,2)</f>
        <v>1.4</v>
      </c>
      <c r="D7582" s="29">
        <f t="shared" si="118"/>
        <v>3.806480430657011E-5</v>
      </c>
    </row>
    <row r="7583" spans="2:4" x14ac:dyDescent="0.25">
      <c r="B7583" s="1">
        <v>40454</v>
      </c>
      <c r="C7583" s="30">
        <f>VLOOKUP(B7583,'רביות שנתיות'!B:C,2)</f>
        <v>1.4</v>
      </c>
      <c r="D7583" s="29">
        <f t="shared" si="118"/>
        <v>3.806480430657011E-5</v>
      </c>
    </row>
    <row r="7584" spans="2:4" x14ac:dyDescent="0.25">
      <c r="B7584" s="1">
        <v>40455</v>
      </c>
      <c r="C7584" s="30">
        <f>VLOOKUP(B7584,'רביות שנתיות'!B:C,2)</f>
        <v>1.4</v>
      </c>
      <c r="D7584" s="29">
        <f t="shared" si="118"/>
        <v>3.806480430657011E-5</v>
      </c>
    </row>
    <row r="7585" spans="2:4" x14ac:dyDescent="0.25">
      <c r="B7585" s="1">
        <v>40456</v>
      </c>
      <c r="C7585" s="30">
        <f>VLOOKUP(B7585,'רביות שנתיות'!B:C,2)</f>
        <v>1.4</v>
      </c>
      <c r="D7585" s="29">
        <f t="shared" si="118"/>
        <v>3.806480430657011E-5</v>
      </c>
    </row>
    <row r="7586" spans="2:4" x14ac:dyDescent="0.25">
      <c r="B7586" s="1">
        <v>40457</v>
      </c>
      <c r="C7586" s="30">
        <f>VLOOKUP(B7586,'רביות שנתיות'!B:C,2)</f>
        <v>1.4</v>
      </c>
      <c r="D7586" s="29">
        <f t="shared" si="118"/>
        <v>3.806480430657011E-5</v>
      </c>
    </row>
    <row r="7587" spans="2:4" x14ac:dyDescent="0.25">
      <c r="B7587" s="1">
        <v>40458</v>
      </c>
      <c r="C7587" s="30">
        <f>VLOOKUP(B7587,'רביות שנתיות'!B:C,2)</f>
        <v>1.4</v>
      </c>
      <c r="D7587" s="29">
        <f t="shared" si="118"/>
        <v>3.806480430657011E-5</v>
      </c>
    </row>
    <row r="7588" spans="2:4" x14ac:dyDescent="0.25">
      <c r="B7588" s="1">
        <v>40459</v>
      </c>
      <c r="C7588" s="30">
        <f>VLOOKUP(B7588,'רביות שנתיות'!B:C,2)</f>
        <v>1.4</v>
      </c>
      <c r="D7588" s="29">
        <f t="shared" si="118"/>
        <v>3.806480430657011E-5</v>
      </c>
    </row>
    <row r="7589" spans="2:4" x14ac:dyDescent="0.25">
      <c r="B7589" s="1">
        <v>40460</v>
      </c>
      <c r="C7589" s="30">
        <f>VLOOKUP(B7589,'רביות שנתיות'!B:C,2)</f>
        <v>1.4</v>
      </c>
      <c r="D7589" s="29">
        <f t="shared" si="118"/>
        <v>3.806480430657011E-5</v>
      </c>
    </row>
    <row r="7590" spans="2:4" x14ac:dyDescent="0.25">
      <c r="B7590" s="1">
        <v>40461</v>
      </c>
      <c r="C7590" s="30">
        <f>VLOOKUP(B7590,'רביות שנתיות'!B:C,2)</f>
        <v>1.4</v>
      </c>
      <c r="D7590" s="29">
        <f t="shared" si="118"/>
        <v>3.806480430657011E-5</v>
      </c>
    </row>
    <row r="7591" spans="2:4" x14ac:dyDescent="0.25">
      <c r="B7591" s="1">
        <v>40462</v>
      </c>
      <c r="C7591" s="30">
        <f>VLOOKUP(B7591,'רביות שנתיות'!B:C,2)</f>
        <v>1.4</v>
      </c>
      <c r="D7591" s="29">
        <f t="shared" si="118"/>
        <v>3.806480430657011E-5</v>
      </c>
    </row>
    <row r="7592" spans="2:4" x14ac:dyDescent="0.25">
      <c r="B7592" s="1">
        <v>40463</v>
      </c>
      <c r="C7592" s="30">
        <f>VLOOKUP(B7592,'רביות שנתיות'!B:C,2)</f>
        <v>1.4</v>
      </c>
      <c r="D7592" s="29">
        <f t="shared" si="118"/>
        <v>3.806480430657011E-5</v>
      </c>
    </row>
    <row r="7593" spans="2:4" x14ac:dyDescent="0.25">
      <c r="B7593" s="1">
        <v>40464</v>
      </c>
      <c r="C7593" s="30">
        <f>VLOOKUP(B7593,'רביות שנתיות'!B:C,2)</f>
        <v>1.4</v>
      </c>
      <c r="D7593" s="29">
        <f t="shared" si="118"/>
        <v>3.806480430657011E-5</v>
      </c>
    </row>
    <row r="7594" spans="2:4" x14ac:dyDescent="0.25">
      <c r="B7594" s="1">
        <v>40465</v>
      </c>
      <c r="C7594" s="30">
        <f>VLOOKUP(B7594,'רביות שנתיות'!B:C,2)</f>
        <v>1.4</v>
      </c>
      <c r="D7594" s="29">
        <f t="shared" si="118"/>
        <v>3.806480430657011E-5</v>
      </c>
    </row>
    <row r="7595" spans="2:4" x14ac:dyDescent="0.25">
      <c r="B7595" s="1">
        <v>40466</v>
      </c>
      <c r="C7595" s="30">
        <f>VLOOKUP(B7595,'רביות שנתיות'!B:C,2)</f>
        <v>1.4</v>
      </c>
      <c r="D7595" s="29">
        <f t="shared" si="118"/>
        <v>3.806480430657011E-5</v>
      </c>
    </row>
    <row r="7596" spans="2:4" x14ac:dyDescent="0.25">
      <c r="B7596" s="1">
        <v>40467</v>
      </c>
      <c r="C7596" s="30">
        <f>VLOOKUP(B7596,'רביות שנתיות'!B:C,2)</f>
        <v>1.4</v>
      </c>
      <c r="D7596" s="29">
        <f t="shared" si="118"/>
        <v>3.806480430657011E-5</v>
      </c>
    </row>
    <row r="7597" spans="2:4" x14ac:dyDescent="0.25">
      <c r="B7597" s="1">
        <v>40468</v>
      </c>
      <c r="C7597" s="30">
        <f>VLOOKUP(B7597,'רביות שנתיות'!B:C,2)</f>
        <v>1.4</v>
      </c>
      <c r="D7597" s="29">
        <f t="shared" si="118"/>
        <v>3.806480430657011E-5</v>
      </c>
    </row>
    <row r="7598" spans="2:4" x14ac:dyDescent="0.25">
      <c r="B7598" s="1">
        <v>40469</v>
      </c>
      <c r="C7598" s="30">
        <f>VLOOKUP(B7598,'רביות שנתיות'!B:C,2)</f>
        <v>1.4</v>
      </c>
      <c r="D7598" s="29">
        <f t="shared" si="118"/>
        <v>3.806480430657011E-5</v>
      </c>
    </row>
    <row r="7599" spans="2:4" x14ac:dyDescent="0.25">
      <c r="B7599" s="1">
        <v>40470</v>
      </c>
      <c r="C7599" s="30">
        <f>VLOOKUP(B7599,'רביות שנתיות'!B:C,2)</f>
        <v>1.4</v>
      </c>
      <c r="D7599" s="29">
        <f t="shared" si="118"/>
        <v>3.806480430657011E-5</v>
      </c>
    </row>
    <row r="7600" spans="2:4" x14ac:dyDescent="0.25">
      <c r="B7600" s="1">
        <v>40471</v>
      </c>
      <c r="C7600" s="30">
        <f>VLOOKUP(B7600,'רביות שנתיות'!B:C,2)</f>
        <v>1.4</v>
      </c>
      <c r="D7600" s="29">
        <f t="shared" si="118"/>
        <v>3.806480430657011E-5</v>
      </c>
    </row>
    <row r="7601" spans="2:4" x14ac:dyDescent="0.25">
      <c r="B7601" s="1">
        <v>40472</v>
      </c>
      <c r="C7601" s="30">
        <f>VLOOKUP(B7601,'רביות שנתיות'!B:C,2)</f>
        <v>1.4</v>
      </c>
      <c r="D7601" s="29">
        <f t="shared" si="118"/>
        <v>3.806480430657011E-5</v>
      </c>
    </row>
    <row r="7602" spans="2:4" x14ac:dyDescent="0.25">
      <c r="B7602" s="1">
        <v>40473</v>
      </c>
      <c r="C7602" s="30">
        <f>VLOOKUP(B7602,'רביות שנתיות'!B:C,2)</f>
        <v>1.4</v>
      </c>
      <c r="D7602" s="29">
        <f t="shared" si="118"/>
        <v>3.806480430657011E-5</v>
      </c>
    </row>
    <row r="7603" spans="2:4" x14ac:dyDescent="0.25">
      <c r="B7603" s="1">
        <v>40474</v>
      </c>
      <c r="C7603" s="30">
        <f>VLOOKUP(B7603,'רביות שנתיות'!B:C,2)</f>
        <v>1.4</v>
      </c>
      <c r="D7603" s="29">
        <f t="shared" si="118"/>
        <v>3.806480430657011E-5</v>
      </c>
    </row>
    <row r="7604" spans="2:4" x14ac:dyDescent="0.25">
      <c r="B7604" s="1">
        <v>40475</v>
      </c>
      <c r="C7604" s="30">
        <f>VLOOKUP(B7604,'רביות שנתיות'!B:C,2)</f>
        <v>1.4</v>
      </c>
      <c r="D7604" s="29">
        <f t="shared" si="118"/>
        <v>3.806480430657011E-5</v>
      </c>
    </row>
    <row r="7605" spans="2:4" x14ac:dyDescent="0.25">
      <c r="B7605" s="1">
        <v>40476</v>
      </c>
      <c r="C7605" s="30">
        <f>VLOOKUP(B7605,'רביות שנתיות'!B:C,2)</f>
        <v>1.4</v>
      </c>
      <c r="D7605" s="29">
        <f t="shared" si="118"/>
        <v>3.806480430657011E-5</v>
      </c>
    </row>
    <row r="7606" spans="2:4" x14ac:dyDescent="0.25">
      <c r="B7606" s="1">
        <v>40477</v>
      </c>
      <c r="C7606" s="30">
        <f>VLOOKUP(B7606,'רביות שנתיות'!B:C,2)</f>
        <v>1.4</v>
      </c>
      <c r="D7606" s="29">
        <f t="shared" si="118"/>
        <v>3.806480430657011E-5</v>
      </c>
    </row>
    <row r="7607" spans="2:4" x14ac:dyDescent="0.25">
      <c r="B7607" s="1">
        <v>40478</v>
      </c>
      <c r="C7607" s="30">
        <f>VLOOKUP(B7607,'רביות שנתיות'!B:C,2)</f>
        <v>1.4</v>
      </c>
      <c r="D7607" s="29">
        <f t="shared" si="118"/>
        <v>3.806480430657011E-5</v>
      </c>
    </row>
    <row r="7608" spans="2:4" x14ac:dyDescent="0.25">
      <c r="B7608" s="1">
        <v>40479</v>
      </c>
      <c r="C7608" s="30">
        <f>VLOOKUP(B7608,'רביות שנתיות'!B:C,2)</f>
        <v>1.4</v>
      </c>
      <c r="D7608" s="29">
        <f t="shared" si="118"/>
        <v>3.806480430657011E-5</v>
      </c>
    </row>
    <row r="7609" spans="2:4" x14ac:dyDescent="0.25">
      <c r="B7609" s="1">
        <v>40480</v>
      </c>
      <c r="C7609" s="30">
        <f>VLOOKUP(B7609,'רביות שנתיות'!B:C,2)</f>
        <v>1.4</v>
      </c>
      <c r="D7609" s="29">
        <f t="shared" si="118"/>
        <v>3.806480430657011E-5</v>
      </c>
    </row>
    <row r="7610" spans="2:4" x14ac:dyDescent="0.25">
      <c r="B7610" s="1">
        <v>40481</v>
      </c>
      <c r="C7610" s="30">
        <f>VLOOKUP(B7610,'רביות שנתיות'!B:C,2)</f>
        <v>1.4</v>
      </c>
      <c r="D7610" s="29">
        <f t="shared" si="118"/>
        <v>3.806480430657011E-5</v>
      </c>
    </row>
    <row r="7611" spans="2:4" x14ac:dyDescent="0.25">
      <c r="B7611" s="1">
        <v>40482</v>
      </c>
      <c r="C7611" s="30">
        <f>VLOOKUP(B7611,'רביות שנתיות'!B:C,2)</f>
        <v>1.4</v>
      </c>
      <c r="D7611" s="29">
        <f t="shared" si="118"/>
        <v>3.806480430657011E-5</v>
      </c>
    </row>
    <row r="7612" spans="2:4" x14ac:dyDescent="0.25">
      <c r="B7612" s="1">
        <v>40483</v>
      </c>
      <c r="C7612" s="30">
        <f>VLOOKUP(B7612,'רביות שנתיות'!B:C,2)</f>
        <v>1.4</v>
      </c>
      <c r="D7612" s="29">
        <f t="shared" si="118"/>
        <v>3.806480430657011E-5</v>
      </c>
    </row>
    <row r="7613" spans="2:4" x14ac:dyDescent="0.25">
      <c r="B7613" s="1">
        <v>40484</v>
      </c>
      <c r="C7613" s="30">
        <f>VLOOKUP(B7613,'רביות שנתיות'!B:C,2)</f>
        <v>1.4</v>
      </c>
      <c r="D7613" s="29">
        <f t="shared" si="118"/>
        <v>3.806480430657011E-5</v>
      </c>
    </row>
    <row r="7614" spans="2:4" x14ac:dyDescent="0.25">
      <c r="B7614" s="1">
        <v>40485</v>
      </c>
      <c r="C7614" s="30">
        <f>VLOOKUP(B7614,'רביות שנתיות'!B:C,2)</f>
        <v>1.4</v>
      </c>
      <c r="D7614" s="29">
        <f t="shared" si="118"/>
        <v>3.806480430657011E-5</v>
      </c>
    </row>
    <row r="7615" spans="2:4" x14ac:dyDescent="0.25">
      <c r="B7615" s="1">
        <v>40486</v>
      </c>
      <c r="C7615" s="30">
        <f>VLOOKUP(B7615,'רביות שנתיות'!B:C,2)</f>
        <v>1.4</v>
      </c>
      <c r="D7615" s="29">
        <f t="shared" si="118"/>
        <v>3.806480430657011E-5</v>
      </c>
    </row>
    <row r="7616" spans="2:4" x14ac:dyDescent="0.25">
      <c r="B7616" s="1">
        <v>40487</v>
      </c>
      <c r="C7616" s="30">
        <f>VLOOKUP(B7616,'רביות שנתיות'!B:C,2)</f>
        <v>1.4</v>
      </c>
      <c r="D7616" s="29">
        <f t="shared" si="118"/>
        <v>3.806480430657011E-5</v>
      </c>
    </row>
    <row r="7617" spans="2:4" x14ac:dyDescent="0.25">
      <c r="B7617" s="1">
        <v>40488</v>
      </c>
      <c r="C7617" s="30">
        <f>VLOOKUP(B7617,'רביות שנתיות'!B:C,2)</f>
        <v>1.4</v>
      </c>
      <c r="D7617" s="29">
        <f t="shared" si="118"/>
        <v>3.806480430657011E-5</v>
      </c>
    </row>
    <row r="7618" spans="2:4" x14ac:dyDescent="0.25">
      <c r="B7618" s="1">
        <v>40489</v>
      </c>
      <c r="C7618" s="30">
        <f>VLOOKUP(B7618,'רביות שנתיות'!B:C,2)</f>
        <v>1.4</v>
      </c>
      <c r="D7618" s="29">
        <f t="shared" si="118"/>
        <v>3.806480430657011E-5</v>
      </c>
    </row>
    <row r="7619" spans="2:4" x14ac:dyDescent="0.25">
      <c r="B7619" s="1">
        <v>40490</v>
      </c>
      <c r="C7619" s="30">
        <f>VLOOKUP(B7619,'רביות שנתיות'!B:C,2)</f>
        <v>1.4</v>
      </c>
      <c r="D7619" s="29">
        <f t="shared" si="118"/>
        <v>3.806480430657011E-5</v>
      </c>
    </row>
    <row r="7620" spans="2:4" x14ac:dyDescent="0.25">
      <c r="B7620" s="1">
        <v>40491</v>
      </c>
      <c r="C7620" s="30">
        <f>VLOOKUP(B7620,'רביות שנתיות'!B:C,2)</f>
        <v>1.4</v>
      </c>
      <c r="D7620" s="29">
        <f t="shared" si="118"/>
        <v>3.806480430657011E-5</v>
      </c>
    </row>
    <row r="7621" spans="2:4" x14ac:dyDescent="0.25">
      <c r="B7621" s="1">
        <v>40492</v>
      </c>
      <c r="C7621" s="30">
        <f>VLOOKUP(B7621,'רביות שנתיות'!B:C,2)</f>
        <v>1.4</v>
      </c>
      <c r="D7621" s="29">
        <f t="shared" ref="D7621:D7684" si="119">(1+C7621/100)^(1/365.25)-1</f>
        <v>3.806480430657011E-5</v>
      </c>
    </row>
    <row r="7622" spans="2:4" x14ac:dyDescent="0.25">
      <c r="B7622" s="1">
        <v>40493</v>
      </c>
      <c r="C7622" s="30">
        <f>VLOOKUP(B7622,'רביות שנתיות'!B:C,2)</f>
        <v>1.4</v>
      </c>
      <c r="D7622" s="29">
        <f t="shared" si="119"/>
        <v>3.806480430657011E-5</v>
      </c>
    </row>
    <row r="7623" spans="2:4" x14ac:dyDescent="0.25">
      <c r="B7623" s="1">
        <v>40494</v>
      </c>
      <c r="C7623" s="30">
        <f>VLOOKUP(B7623,'רביות שנתיות'!B:C,2)</f>
        <v>1.4</v>
      </c>
      <c r="D7623" s="29">
        <f t="shared" si="119"/>
        <v>3.806480430657011E-5</v>
      </c>
    </row>
    <row r="7624" spans="2:4" x14ac:dyDescent="0.25">
      <c r="B7624" s="1">
        <v>40495</v>
      </c>
      <c r="C7624" s="30">
        <f>VLOOKUP(B7624,'רביות שנתיות'!B:C,2)</f>
        <v>1.4</v>
      </c>
      <c r="D7624" s="29">
        <f t="shared" si="119"/>
        <v>3.806480430657011E-5</v>
      </c>
    </row>
    <row r="7625" spans="2:4" x14ac:dyDescent="0.25">
      <c r="B7625" s="1">
        <v>40496</v>
      </c>
      <c r="C7625" s="30">
        <f>VLOOKUP(B7625,'רביות שנתיות'!B:C,2)</f>
        <v>1.4</v>
      </c>
      <c r="D7625" s="29">
        <f t="shared" si="119"/>
        <v>3.806480430657011E-5</v>
      </c>
    </row>
    <row r="7626" spans="2:4" x14ac:dyDescent="0.25">
      <c r="B7626" s="1">
        <v>40497</v>
      </c>
      <c r="C7626" s="30">
        <f>VLOOKUP(B7626,'רביות שנתיות'!B:C,2)</f>
        <v>1.4</v>
      </c>
      <c r="D7626" s="29">
        <f t="shared" si="119"/>
        <v>3.806480430657011E-5</v>
      </c>
    </row>
    <row r="7627" spans="2:4" x14ac:dyDescent="0.25">
      <c r="B7627" s="1">
        <v>40498</v>
      </c>
      <c r="C7627" s="30">
        <f>VLOOKUP(B7627,'רביות שנתיות'!B:C,2)</f>
        <v>1.4</v>
      </c>
      <c r="D7627" s="29">
        <f t="shared" si="119"/>
        <v>3.806480430657011E-5</v>
      </c>
    </row>
    <row r="7628" spans="2:4" x14ac:dyDescent="0.25">
      <c r="B7628" s="1">
        <v>40499</v>
      </c>
      <c r="C7628" s="30">
        <f>VLOOKUP(B7628,'רביות שנתיות'!B:C,2)</f>
        <v>1.4</v>
      </c>
      <c r="D7628" s="29">
        <f t="shared" si="119"/>
        <v>3.806480430657011E-5</v>
      </c>
    </row>
    <row r="7629" spans="2:4" x14ac:dyDescent="0.25">
      <c r="B7629" s="1">
        <v>40500</v>
      </c>
      <c r="C7629" s="30">
        <f>VLOOKUP(B7629,'רביות שנתיות'!B:C,2)</f>
        <v>1.4</v>
      </c>
      <c r="D7629" s="29">
        <f t="shared" si="119"/>
        <v>3.806480430657011E-5</v>
      </c>
    </row>
    <row r="7630" spans="2:4" x14ac:dyDescent="0.25">
      <c r="B7630" s="1">
        <v>40501</v>
      </c>
      <c r="C7630" s="30">
        <f>VLOOKUP(B7630,'רביות שנתיות'!B:C,2)</f>
        <v>1.4</v>
      </c>
      <c r="D7630" s="29">
        <f t="shared" si="119"/>
        <v>3.806480430657011E-5</v>
      </c>
    </row>
    <row r="7631" spans="2:4" x14ac:dyDescent="0.25">
      <c r="B7631" s="1">
        <v>40502</v>
      </c>
      <c r="C7631" s="30">
        <f>VLOOKUP(B7631,'רביות שנתיות'!B:C,2)</f>
        <v>1.4</v>
      </c>
      <c r="D7631" s="29">
        <f t="shared" si="119"/>
        <v>3.806480430657011E-5</v>
      </c>
    </row>
    <row r="7632" spans="2:4" x14ac:dyDescent="0.25">
      <c r="B7632" s="1">
        <v>40503</v>
      </c>
      <c r="C7632" s="30">
        <f>VLOOKUP(B7632,'רביות שנתיות'!B:C,2)</f>
        <v>1.4</v>
      </c>
      <c r="D7632" s="29">
        <f t="shared" si="119"/>
        <v>3.806480430657011E-5</v>
      </c>
    </row>
    <row r="7633" spans="2:4" x14ac:dyDescent="0.25">
      <c r="B7633" s="1">
        <v>40504</v>
      </c>
      <c r="C7633" s="30">
        <f>VLOOKUP(B7633,'רביות שנתיות'!B:C,2)</f>
        <v>1.4</v>
      </c>
      <c r="D7633" s="29">
        <f t="shared" si="119"/>
        <v>3.806480430657011E-5</v>
      </c>
    </row>
    <row r="7634" spans="2:4" x14ac:dyDescent="0.25">
      <c r="B7634" s="1">
        <v>40505</v>
      </c>
      <c r="C7634" s="30">
        <f>VLOOKUP(B7634,'רביות שנתיות'!B:C,2)</f>
        <v>1.4</v>
      </c>
      <c r="D7634" s="29">
        <f t="shared" si="119"/>
        <v>3.806480430657011E-5</v>
      </c>
    </row>
    <row r="7635" spans="2:4" x14ac:dyDescent="0.25">
      <c r="B7635" s="1">
        <v>40506</v>
      </c>
      <c r="C7635" s="30">
        <f>VLOOKUP(B7635,'רביות שנתיות'!B:C,2)</f>
        <v>1.4</v>
      </c>
      <c r="D7635" s="29">
        <f t="shared" si="119"/>
        <v>3.806480430657011E-5</v>
      </c>
    </row>
    <row r="7636" spans="2:4" x14ac:dyDescent="0.25">
      <c r="B7636" s="1">
        <v>40507</v>
      </c>
      <c r="C7636" s="30">
        <f>VLOOKUP(B7636,'רביות שנתיות'!B:C,2)</f>
        <v>1.4</v>
      </c>
      <c r="D7636" s="29">
        <f t="shared" si="119"/>
        <v>3.806480430657011E-5</v>
      </c>
    </row>
    <row r="7637" spans="2:4" x14ac:dyDescent="0.25">
      <c r="B7637" s="1">
        <v>40508</v>
      </c>
      <c r="C7637" s="30">
        <f>VLOOKUP(B7637,'רביות שנתיות'!B:C,2)</f>
        <v>1.4</v>
      </c>
      <c r="D7637" s="29">
        <f t="shared" si="119"/>
        <v>3.806480430657011E-5</v>
      </c>
    </row>
    <row r="7638" spans="2:4" x14ac:dyDescent="0.25">
      <c r="B7638" s="1">
        <v>40509</v>
      </c>
      <c r="C7638" s="30">
        <f>VLOOKUP(B7638,'רביות שנתיות'!B:C,2)</f>
        <v>1.4</v>
      </c>
      <c r="D7638" s="29">
        <f t="shared" si="119"/>
        <v>3.806480430657011E-5</v>
      </c>
    </row>
    <row r="7639" spans="2:4" x14ac:dyDescent="0.25">
      <c r="B7639" s="1">
        <v>40510</v>
      </c>
      <c r="C7639" s="30">
        <f>VLOOKUP(B7639,'רביות שנתיות'!B:C,2)</f>
        <v>1.4</v>
      </c>
      <c r="D7639" s="29">
        <f t="shared" si="119"/>
        <v>3.806480430657011E-5</v>
      </c>
    </row>
    <row r="7640" spans="2:4" x14ac:dyDescent="0.25">
      <c r="B7640" s="1">
        <v>40511</v>
      </c>
      <c r="C7640" s="30">
        <f>VLOOKUP(B7640,'רביות שנתיות'!B:C,2)</f>
        <v>1.4</v>
      </c>
      <c r="D7640" s="29">
        <f t="shared" si="119"/>
        <v>3.806480430657011E-5</v>
      </c>
    </row>
    <row r="7641" spans="2:4" x14ac:dyDescent="0.25">
      <c r="B7641" s="1">
        <v>40512</v>
      </c>
      <c r="C7641" s="30">
        <f>VLOOKUP(B7641,'רביות שנתיות'!B:C,2)</f>
        <v>1.4</v>
      </c>
      <c r="D7641" s="29">
        <f t="shared" si="119"/>
        <v>3.806480430657011E-5</v>
      </c>
    </row>
    <row r="7642" spans="2:4" x14ac:dyDescent="0.25">
      <c r="B7642" s="1">
        <v>40513</v>
      </c>
      <c r="C7642" s="30">
        <f>VLOOKUP(B7642,'רביות שנתיות'!B:C,2)</f>
        <v>1.4</v>
      </c>
      <c r="D7642" s="29">
        <f t="shared" si="119"/>
        <v>3.806480430657011E-5</v>
      </c>
    </row>
    <row r="7643" spans="2:4" x14ac:dyDescent="0.25">
      <c r="B7643" s="1">
        <v>40514</v>
      </c>
      <c r="C7643" s="30">
        <f>VLOOKUP(B7643,'רביות שנתיות'!B:C,2)</f>
        <v>1.4</v>
      </c>
      <c r="D7643" s="29">
        <f t="shared" si="119"/>
        <v>3.806480430657011E-5</v>
      </c>
    </row>
    <row r="7644" spans="2:4" x14ac:dyDescent="0.25">
      <c r="B7644" s="1">
        <v>40515</v>
      </c>
      <c r="C7644" s="30">
        <f>VLOOKUP(B7644,'רביות שנתיות'!B:C,2)</f>
        <v>1.4</v>
      </c>
      <c r="D7644" s="29">
        <f t="shared" si="119"/>
        <v>3.806480430657011E-5</v>
      </c>
    </row>
    <row r="7645" spans="2:4" x14ac:dyDescent="0.25">
      <c r="B7645" s="1">
        <v>40516</v>
      </c>
      <c r="C7645" s="30">
        <f>VLOOKUP(B7645,'רביות שנתיות'!B:C,2)</f>
        <v>1.4</v>
      </c>
      <c r="D7645" s="29">
        <f t="shared" si="119"/>
        <v>3.806480430657011E-5</v>
      </c>
    </row>
    <row r="7646" spans="2:4" x14ac:dyDescent="0.25">
      <c r="B7646" s="1">
        <v>40517</v>
      </c>
      <c r="C7646" s="30">
        <f>VLOOKUP(B7646,'רביות שנתיות'!B:C,2)</f>
        <v>1.4</v>
      </c>
      <c r="D7646" s="29">
        <f t="shared" si="119"/>
        <v>3.806480430657011E-5</v>
      </c>
    </row>
    <row r="7647" spans="2:4" x14ac:dyDescent="0.25">
      <c r="B7647" s="1">
        <v>40518</v>
      </c>
      <c r="C7647" s="30">
        <f>VLOOKUP(B7647,'רביות שנתיות'!B:C,2)</f>
        <v>1.4</v>
      </c>
      <c r="D7647" s="29">
        <f t="shared" si="119"/>
        <v>3.806480430657011E-5</v>
      </c>
    </row>
    <row r="7648" spans="2:4" x14ac:dyDescent="0.25">
      <c r="B7648" s="1">
        <v>40519</v>
      </c>
      <c r="C7648" s="30">
        <f>VLOOKUP(B7648,'רביות שנתיות'!B:C,2)</f>
        <v>1.4</v>
      </c>
      <c r="D7648" s="29">
        <f t="shared" si="119"/>
        <v>3.806480430657011E-5</v>
      </c>
    </row>
    <row r="7649" spans="2:4" x14ac:dyDescent="0.25">
      <c r="B7649" s="1">
        <v>40520</v>
      </c>
      <c r="C7649" s="30">
        <f>VLOOKUP(B7649,'רביות שנתיות'!B:C,2)</f>
        <v>1.4</v>
      </c>
      <c r="D7649" s="29">
        <f t="shared" si="119"/>
        <v>3.806480430657011E-5</v>
      </c>
    </row>
    <row r="7650" spans="2:4" x14ac:dyDescent="0.25">
      <c r="B7650" s="1">
        <v>40521</v>
      </c>
      <c r="C7650" s="30">
        <f>VLOOKUP(B7650,'רביות שנתיות'!B:C,2)</f>
        <v>1.4</v>
      </c>
      <c r="D7650" s="29">
        <f t="shared" si="119"/>
        <v>3.806480430657011E-5</v>
      </c>
    </row>
    <row r="7651" spans="2:4" x14ac:dyDescent="0.25">
      <c r="B7651" s="1">
        <v>40522</v>
      </c>
      <c r="C7651" s="30">
        <f>VLOOKUP(B7651,'רביות שנתיות'!B:C,2)</f>
        <v>1.4</v>
      </c>
      <c r="D7651" s="29">
        <f t="shared" si="119"/>
        <v>3.806480430657011E-5</v>
      </c>
    </row>
    <row r="7652" spans="2:4" x14ac:dyDescent="0.25">
      <c r="B7652" s="1">
        <v>40523</v>
      </c>
      <c r="C7652" s="30">
        <f>VLOOKUP(B7652,'רביות שנתיות'!B:C,2)</f>
        <v>1.4</v>
      </c>
      <c r="D7652" s="29">
        <f t="shared" si="119"/>
        <v>3.806480430657011E-5</v>
      </c>
    </row>
    <row r="7653" spans="2:4" x14ac:dyDescent="0.25">
      <c r="B7653" s="1">
        <v>40524</v>
      </c>
      <c r="C7653" s="30">
        <f>VLOOKUP(B7653,'רביות שנתיות'!B:C,2)</f>
        <v>1.4</v>
      </c>
      <c r="D7653" s="29">
        <f t="shared" si="119"/>
        <v>3.806480430657011E-5</v>
      </c>
    </row>
    <row r="7654" spans="2:4" x14ac:dyDescent="0.25">
      <c r="B7654" s="1">
        <v>40525</v>
      </c>
      <c r="C7654" s="30">
        <f>VLOOKUP(B7654,'רביות שנתיות'!B:C,2)</f>
        <v>1.4</v>
      </c>
      <c r="D7654" s="29">
        <f t="shared" si="119"/>
        <v>3.806480430657011E-5</v>
      </c>
    </row>
    <row r="7655" spans="2:4" x14ac:dyDescent="0.25">
      <c r="B7655" s="1">
        <v>40526</v>
      </c>
      <c r="C7655" s="30">
        <f>VLOOKUP(B7655,'רביות שנתיות'!B:C,2)</f>
        <v>1.4</v>
      </c>
      <c r="D7655" s="29">
        <f t="shared" si="119"/>
        <v>3.806480430657011E-5</v>
      </c>
    </row>
    <row r="7656" spans="2:4" x14ac:dyDescent="0.25">
      <c r="B7656" s="1">
        <v>40527</v>
      </c>
      <c r="C7656" s="30">
        <f>VLOOKUP(B7656,'רביות שנתיות'!B:C,2)</f>
        <v>1.4</v>
      </c>
      <c r="D7656" s="29">
        <f t="shared" si="119"/>
        <v>3.806480430657011E-5</v>
      </c>
    </row>
    <row r="7657" spans="2:4" x14ac:dyDescent="0.25">
      <c r="B7657" s="1">
        <v>40528</v>
      </c>
      <c r="C7657" s="30">
        <f>VLOOKUP(B7657,'רביות שנתיות'!B:C,2)</f>
        <v>1.4</v>
      </c>
      <c r="D7657" s="29">
        <f t="shared" si="119"/>
        <v>3.806480430657011E-5</v>
      </c>
    </row>
    <row r="7658" spans="2:4" x14ac:dyDescent="0.25">
      <c r="B7658" s="1">
        <v>40529</v>
      </c>
      <c r="C7658" s="30">
        <f>VLOOKUP(B7658,'רביות שנתיות'!B:C,2)</f>
        <v>1.4</v>
      </c>
      <c r="D7658" s="29">
        <f t="shared" si="119"/>
        <v>3.806480430657011E-5</v>
      </c>
    </row>
    <row r="7659" spans="2:4" x14ac:dyDescent="0.25">
      <c r="B7659" s="1">
        <v>40530</v>
      </c>
      <c r="C7659" s="30">
        <f>VLOOKUP(B7659,'רביות שנתיות'!B:C,2)</f>
        <v>1.4</v>
      </c>
      <c r="D7659" s="29">
        <f t="shared" si="119"/>
        <v>3.806480430657011E-5</v>
      </c>
    </row>
    <row r="7660" spans="2:4" x14ac:dyDescent="0.25">
      <c r="B7660" s="1">
        <v>40531</v>
      </c>
      <c r="C7660" s="30">
        <f>VLOOKUP(B7660,'רביות שנתיות'!B:C,2)</f>
        <v>1.4</v>
      </c>
      <c r="D7660" s="29">
        <f t="shared" si="119"/>
        <v>3.806480430657011E-5</v>
      </c>
    </row>
    <row r="7661" spans="2:4" x14ac:dyDescent="0.25">
      <c r="B7661" s="1">
        <v>40532</v>
      </c>
      <c r="C7661" s="30">
        <f>VLOOKUP(B7661,'רביות שנתיות'!B:C,2)</f>
        <v>1.4</v>
      </c>
      <c r="D7661" s="29">
        <f t="shared" si="119"/>
        <v>3.806480430657011E-5</v>
      </c>
    </row>
    <row r="7662" spans="2:4" x14ac:dyDescent="0.25">
      <c r="B7662" s="1">
        <v>40533</v>
      </c>
      <c r="C7662" s="30">
        <f>VLOOKUP(B7662,'רביות שנתיות'!B:C,2)</f>
        <v>1.4</v>
      </c>
      <c r="D7662" s="29">
        <f t="shared" si="119"/>
        <v>3.806480430657011E-5</v>
      </c>
    </row>
    <row r="7663" spans="2:4" x14ac:dyDescent="0.25">
      <c r="B7663" s="1">
        <v>40534</v>
      </c>
      <c r="C7663" s="30">
        <f>VLOOKUP(B7663,'רביות שנתיות'!B:C,2)</f>
        <v>1.4</v>
      </c>
      <c r="D7663" s="29">
        <f t="shared" si="119"/>
        <v>3.806480430657011E-5</v>
      </c>
    </row>
    <row r="7664" spans="2:4" x14ac:dyDescent="0.25">
      <c r="B7664" s="1">
        <v>40535</v>
      </c>
      <c r="C7664" s="30">
        <f>VLOOKUP(B7664,'רביות שנתיות'!B:C,2)</f>
        <v>1.4</v>
      </c>
      <c r="D7664" s="29">
        <f t="shared" si="119"/>
        <v>3.806480430657011E-5</v>
      </c>
    </row>
    <row r="7665" spans="2:4" x14ac:dyDescent="0.25">
      <c r="B7665" s="1">
        <v>40536</v>
      </c>
      <c r="C7665" s="30">
        <f>VLOOKUP(B7665,'רביות שנתיות'!B:C,2)</f>
        <v>1.4</v>
      </c>
      <c r="D7665" s="29">
        <f t="shared" si="119"/>
        <v>3.806480430657011E-5</v>
      </c>
    </row>
    <row r="7666" spans="2:4" x14ac:dyDescent="0.25">
      <c r="B7666" s="1">
        <v>40537</v>
      </c>
      <c r="C7666" s="30">
        <f>VLOOKUP(B7666,'רביות שנתיות'!B:C,2)</f>
        <v>1.4</v>
      </c>
      <c r="D7666" s="29">
        <f t="shared" si="119"/>
        <v>3.806480430657011E-5</v>
      </c>
    </row>
    <row r="7667" spans="2:4" x14ac:dyDescent="0.25">
      <c r="B7667" s="1">
        <v>40538</v>
      </c>
      <c r="C7667" s="30">
        <f>VLOOKUP(B7667,'רביות שנתיות'!B:C,2)</f>
        <v>1.4</v>
      </c>
      <c r="D7667" s="29">
        <f t="shared" si="119"/>
        <v>3.806480430657011E-5</v>
      </c>
    </row>
    <row r="7668" spans="2:4" x14ac:dyDescent="0.25">
      <c r="B7668" s="1">
        <v>40539</v>
      </c>
      <c r="C7668" s="30">
        <f>VLOOKUP(B7668,'רביות שנתיות'!B:C,2)</f>
        <v>1.4</v>
      </c>
      <c r="D7668" s="29">
        <f t="shared" si="119"/>
        <v>3.806480430657011E-5</v>
      </c>
    </row>
    <row r="7669" spans="2:4" x14ac:dyDescent="0.25">
      <c r="B7669" s="1">
        <v>40540</v>
      </c>
      <c r="C7669" s="30">
        <f>VLOOKUP(B7669,'רביות שנתיות'!B:C,2)</f>
        <v>1.4</v>
      </c>
      <c r="D7669" s="29">
        <f t="shared" si="119"/>
        <v>3.806480430657011E-5</v>
      </c>
    </row>
    <row r="7670" spans="2:4" x14ac:dyDescent="0.25">
      <c r="B7670" s="1">
        <v>40541</v>
      </c>
      <c r="C7670" s="30">
        <f>VLOOKUP(B7670,'רביות שנתיות'!B:C,2)</f>
        <v>1.4</v>
      </c>
      <c r="D7670" s="29">
        <f t="shared" si="119"/>
        <v>3.806480430657011E-5</v>
      </c>
    </row>
    <row r="7671" spans="2:4" x14ac:dyDescent="0.25">
      <c r="B7671" s="1">
        <v>40542</v>
      </c>
      <c r="C7671" s="30">
        <f>VLOOKUP(B7671,'רביות שנתיות'!B:C,2)</f>
        <v>1.4</v>
      </c>
      <c r="D7671" s="29">
        <f t="shared" si="119"/>
        <v>3.806480430657011E-5</v>
      </c>
    </row>
    <row r="7672" spans="2:4" x14ac:dyDescent="0.25">
      <c r="B7672" s="1">
        <v>40543</v>
      </c>
      <c r="C7672" s="30">
        <f>VLOOKUP(B7672,'רביות שנתיות'!B:C,2)</f>
        <v>1.4</v>
      </c>
      <c r="D7672" s="29">
        <f t="shared" si="119"/>
        <v>3.806480430657011E-5</v>
      </c>
    </row>
    <row r="7673" spans="2:4" x14ac:dyDescent="0.25">
      <c r="B7673" s="1">
        <v>40544</v>
      </c>
      <c r="C7673" s="30">
        <f>VLOOKUP(B7673,'רביות שנתיות'!B:C,2)</f>
        <v>1.5</v>
      </c>
      <c r="D7673" s="29">
        <f t="shared" si="119"/>
        <v>4.0763630249518457E-5</v>
      </c>
    </row>
    <row r="7674" spans="2:4" x14ac:dyDescent="0.25">
      <c r="B7674" s="1">
        <v>40545</v>
      </c>
      <c r="C7674" s="30">
        <f>VLOOKUP(B7674,'רביות שנתיות'!B:C,2)</f>
        <v>1.5</v>
      </c>
      <c r="D7674" s="29">
        <f t="shared" si="119"/>
        <v>4.0763630249518457E-5</v>
      </c>
    </row>
    <row r="7675" spans="2:4" x14ac:dyDescent="0.25">
      <c r="B7675" s="1">
        <v>40546</v>
      </c>
      <c r="C7675" s="30">
        <f>VLOOKUP(B7675,'רביות שנתיות'!B:C,2)</f>
        <v>1.5</v>
      </c>
      <c r="D7675" s="29">
        <f t="shared" si="119"/>
        <v>4.0763630249518457E-5</v>
      </c>
    </row>
    <row r="7676" spans="2:4" x14ac:dyDescent="0.25">
      <c r="B7676" s="1">
        <v>40547</v>
      </c>
      <c r="C7676" s="30">
        <f>VLOOKUP(B7676,'רביות שנתיות'!B:C,2)</f>
        <v>1.5</v>
      </c>
      <c r="D7676" s="29">
        <f t="shared" si="119"/>
        <v>4.0763630249518457E-5</v>
      </c>
    </row>
    <row r="7677" spans="2:4" x14ac:dyDescent="0.25">
      <c r="B7677" s="1">
        <v>40548</v>
      </c>
      <c r="C7677" s="30">
        <f>VLOOKUP(B7677,'רביות שנתיות'!B:C,2)</f>
        <v>1.5</v>
      </c>
      <c r="D7677" s="29">
        <f t="shared" si="119"/>
        <v>4.0763630249518457E-5</v>
      </c>
    </row>
    <row r="7678" spans="2:4" x14ac:dyDescent="0.25">
      <c r="B7678" s="1">
        <v>40549</v>
      </c>
      <c r="C7678" s="30">
        <f>VLOOKUP(B7678,'רביות שנתיות'!B:C,2)</f>
        <v>1.5</v>
      </c>
      <c r="D7678" s="29">
        <f t="shared" si="119"/>
        <v>4.0763630249518457E-5</v>
      </c>
    </row>
    <row r="7679" spans="2:4" x14ac:dyDescent="0.25">
      <c r="B7679" s="1">
        <v>40550</v>
      </c>
      <c r="C7679" s="30">
        <f>VLOOKUP(B7679,'רביות שנתיות'!B:C,2)</f>
        <v>1.5</v>
      </c>
      <c r="D7679" s="29">
        <f t="shared" si="119"/>
        <v>4.0763630249518457E-5</v>
      </c>
    </row>
    <row r="7680" spans="2:4" x14ac:dyDescent="0.25">
      <c r="B7680" s="1">
        <v>40551</v>
      </c>
      <c r="C7680" s="30">
        <f>VLOOKUP(B7680,'רביות שנתיות'!B:C,2)</f>
        <v>1.5</v>
      </c>
      <c r="D7680" s="29">
        <f t="shared" si="119"/>
        <v>4.0763630249518457E-5</v>
      </c>
    </row>
    <row r="7681" spans="2:4" x14ac:dyDescent="0.25">
      <c r="B7681" s="1">
        <v>40552</v>
      </c>
      <c r="C7681" s="30">
        <f>VLOOKUP(B7681,'רביות שנתיות'!B:C,2)</f>
        <v>1.5</v>
      </c>
      <c r="D7681" s="29">
        <f t="shared" si="119"/>
        <v>4.0763630249518457E-5</v>
      </c>
    </row>
    <row r="7682" spans="2:4" x14ac:dyDescent="0.25">
      <c r="B7682" s="1">
        <v>40553</v>
      </c>
      <c r="C7682" s="30">
        <f>VLOOKUP(B7682,'רביות שנתיות'!B:C,2)</f>
        <v>1.5</v>
      </c>
      <c r="D7682" s="29">
        <f t="shared" si="119"/>
        <v>4.0763630249518457E-5</v>
      </c>
    </row>
    <row r="7683" spans="2:4" x14ac:dyDescent="0.25">
      <c r="B7683" s="1">
        <v>40554</v>
      </c>
      <c r="C7683" s="30">
        <f>VLOOKUP(B7683,'רביות שנתיות'!B:C,2)</f>
        <v>1.5</v>
      </c>
      <c r="D7683" s="29">
        <f t="shared" si="119"/>
        <v>4.0763630249518457E-5</v>
      </c>
    </row>
    <row r="7684" spans="2:4" x14ac:dyDescent="0.25">
      <c r="B7684" s="1">
        <v>40555</v>
      </c>
      <c r="C7684" s="30">
        <f>VLOOKUP(B7684,'רביות שנתיות'!B:C,2)</f>
        <v>1.5</v>
      </c>
      <c r="D7684" s="29">
        <f t="shared" si="119"/>
        <v>4.0763630249518457E-5</v>
      </c>
    </row>
    <row r="7685" spans="2:4" x14ac:dyDescent="0.25">
      <c r="B7685" s="1">
        <v>40556</v>
      </c>
      <c r="C7685" s="30">
        <f>VLOOKUP(B7685,'רביות שנתיות'!B:C,2)</f>
        <v>1.5</v>
      </c>
      <c r="D7685" s="29">
        <f t="shared" ref="D7685:D7748" si="120">(1+C7685/100)^(1/365.25)-1</f>
        <v>4.0763630249518457E-5</v>
      </c>
    </row>
    <row r="7686" spans="2:4" x14ac:dyDescent="0.25">
      <c r="B7686" s="1">
        <v>40557</v>
      </c>
      <c r="C7686" s="30">
        <f>VLOOKUP(B7686,'רביות שנתיות'!B:C,2)</f>
        <v>1.5</v>
      </c>
      <c r="D7686" s="29">
        <f t="shared" si="120"/>
        <v>4.0763630249518457E-5</v>
      </c>
    </row>
    <row r="7687" spans="2:4" x14ac:dyDescent="0.25">
      <c r="B7687" s="1">
        <v>40558</v>
      </c>
      <c r="C7687" s="30">
        <f>VLOOKUP(B7687,'רביות שנתיות'!B:C,2)</f>
        <v>1.5</v>
      </c>
      <c r="D7687" s="29">
        <f t="shared" si="120"/>
        <v>4.0763630249518457E-5</v>
      </c>
    </row>
    <row r="7688" spans="2:4" x14ac:dyDescent="0.25">
      <c r="B7688" s="1">
        <v>40559</v>
      </c>
      <c r="C7688" s="30">
        <f>VLOOKUP(B7688,'רביות שנתיות'!B:C,2)</f>
        <v>1.5</v>
      </c>
      <c r="D7688" s="29">
        <f t="shared" si="120"/>
        <v>4.0763630249518457E-5</v>
      </c>
    </row>
    <row r="7689" spans="2:4" x14ac:dyDescent="0.25">
      <c r="B7689" s="1">
        <v>40560</v>
      </c>
      <c r="C7689" s="30">
        <f>VLOOKUP(B7689,'רביות שנתיות'!B:C,2)</f>
        <v>1.5</v>
      </c>
      <c r="D7689" s="29">
        <f t="shared" si="120"/>
        <v>4.0763630249518457E-5</v>
      </c>
    </row>
    <row r="7690" spans="2:4" x14ac:dyDescent="0.25">
      <c r="B7690" s="1">
        <v>40561</v>
      </c>
      <c r="C7690" s="30">
        <f>VLOOKUP(B7690,'רביות שנתיות'!B:C,2)</f>
        <v>1.5</v>
      </c>
      <c r="D7690" s="29">
        <f t="shared" si="120"/>
        <v>4.0763630249518457E-5</v>
      </c>
    </row>
    <row r="7691" spans="2:4" x14ac:dyDescent="0.25">
      <c r="B7691" s="1">
        <v>40562</v>
      </c>
      <c r="C7691" s="30">
        <f>VLOOKUP(B7691,'רביות שנתיות'!B:C,2)</f>
        <v>1.5</v>
      </c>
      <c r="D7691" s="29">
        <f t="shared" si="120"/>
        <v>4.0763630249518457E-5</v>
      </c>
    </row>
    <row r="7692" spans="2:4" x14ac:dyDescent="0.25">
      <c r="B7692" s="1">
        <v>40563</v>
      </c>
      <c r="C7692" s="30">
        <f>VLOOKUP(B7692,'רביות שנתיות'!B:C,2)</f>
        <v>1.5</v>
      </c>
      <c r="D7692" s="29">
        <f t="shared" si="120"/>
        <v>4.0763630249518457E-5</v>
      </c>
    </row>
    <row r="7693" spans="2:4" x14ac:dyDescent="0.25">
      <c r="B7693" s="1">
        <v>40564</v>
      </c>
      <c r="C7693" s="30">
        <f>VLOOKUP(B7693,'רביות שנתיות'!B:C,2)</f>
        <v>1.5</v>
      </c>
      <c r="D7693" s="29">
        <f t="shared" si="120"/>
        <v>4.0763630249518457E-5</v>
      </c>
    </row>
    <row r="7694" spans="2:4" x14ac:dyDescent="0.25">
      <c r="B7694" s="1">
        <v>40565</v>
      </c>
      <c r="C7694" s="30">
        <f>VLOOKUP(B7694,'רביות שנתיות'!B:C,2)</f>
        <v>1.5</v>
      </c>
      <c r="D7694" s="29">
        <f t="shared" si="120"/>
        <v>4.0763630249518457E-5</v>
      </c>
    </row>
    <row r="7695" spans="2:4" x14ac:dyDescent="0.25">
      <c r="B7695" s="1">
        <v>40566</v>
      </c>
      <c r="C7695" s="30">
        <f>VLOOKUP(B7695,'רביות שנתיות'!B:C,2)</f>
        <v>1.5</v>
      </c>
      <c r="D7695" s="29">
        <f t="shared" si="120"/>
        <v>4.0763630249518457E-5</v>
      </c>
    </row>
    <row r="7696" spans="2:4" x14ac:dyDescent="0.25">
      <c r="B7696" s="1">
        <v>40567</v>
      </c>
      <c r="C7696" s="30">
        <f>VLOOKUP(B7696,'רביות שנתיות'!B:C,2)</f>
        <v>1.5</v>
      </c>
      <c r="D7696" s="29">
        <f t="shared" si="120"/>
        <v>4.0763630249518457E-5</v>
      </c>
    </row>
    <row r="7697" spans="2:4" x14ac:dyDescent="0.25">
      <c r="B7697" s="1">
        <v>40568</v>
      </c>
      <c r="C7697" s="30">
        <f>VLOOKUP(B7697,'רביות שנתיות'!B:C,2)</f>
        <v>1.5</v>
      </c>
      <c r="D7697" s="29">
        <f t="shared" si="120"/>
        <v>4.0763630249518457E-5</v>
      </c>
    </row>
    <row r="7698" spans="2:4" x14ac:dyDescent="0.25">
      <c r="B7698" s="1">
        <v>40569</v>
      </c>
      <c r="C7698" s="30">
        <f>VLOOKUP(B7698,'רביות שנתיות'!B:C,2)</f>
        <v>1.5</v>
      </c>
      <c r="D7698" s="29">
        <f t="shared" si="120"/>
        <v>4.0763630249518457E-5</v>
      </c>
    </row>
    <row r="7699" spans="2:4" x14ac:dyDescent="0.25">
      <c r="B7699" s="1">
        <v>40570</v>
      </c>
      <c r="C7699" s="30">
        <f>VLOOKUP(B7699,'רביות שנתיות'!B:C,2)</f>
        <v>1.5</v>
      </c>
      <c r="D7699" s="29">
        <f t="shared" si="120"/>
        <v>4.0763630249518457E-5</v>
      </c>
    </row>
    <row r="7700" spans="2:4" x14ac:dyDescent="0.25">
      <c r="B7700" s="1">
        <v>40571</v>
      </c>
      <c r="C7700" s="30">
        <f>VLOOKUP(B7700,'רביות שנתיות'!B:C,2)</f>
        <v>1.5</v>
      </c>
      <c r="D7700" s="29">
        <f t="shared" si="120"/>
        <v>4.0763630249518457E-5</v>
      </c>
    </row>
    <row r="7701" spans="2:4" x14ac:dyDescent="0.25">
      <c r="B7701" s="1">
        <v>40572</v>
      </c>
      <c r="C7701" s="30">
        <f>VLOOKUP(B7701,'רביות שנתיות'!B:C,2)</f>
        <v>1.5</v>
      </c>
      <c r="D7701" s="29">
        <f t="shared" si="120"/>
        <v>4.0763630249518457E-5</v>
      </c>
    </row>
    <row r="7702" spans="2:4" x14ac:dyDescent="0.25">
      <c r="B7702" s="1">
        <v>40573</v>
      </c>
      <c r="C7702" s="30">
        <f>VLOOKUP(B7702,'רביות שנתיות'!B:C,2)</f>
        <v>1.5</v>
      </c>
      <c r="D7702" s="29">
        <f t="shared" si="120"/>
        <v>4.0763630249518457E-5</v>
      </c>
    </row>
    <row r="7703" spans="2:4" x14ac:dyDescent="0.25">
      <c r="B7703" s="1">
        <v>40574</v>
      </c>
      <c r="C7703" s="30">
        <f>VLOOKUP(B7703,'רביות שנתיות'!B:C,2)</f>
        <v>1.5</v>
      </c>
      <c r="D7703" s="29">
        <f t="shared" si="120"/>
        <v>4.0763630249518457E-5</v>
      </c>
    </row>
    <row r="7704" spans="2:4" x14ac:dyDescent="0.25">
      <c r="B7704" s="1">
        <v>40575</v>
      </c>
      <c r="C7704" s="30">
        <f>VLOOKUP(B7704,'רביות שנתיות'!B:C,2)</f>
        <v>1.5</v>
      </c>
      <c r="D7704" s="29">
        <f t="shared" si="120"/>
        <v>4.0763630249518457E-5</v>
      </c>
    </row>
    <row r="7705" spans="2:4" x14ac:dyDescent="0.25">
      <c r="B7705" s="1">
        <v>40576</v>
      </c>
      <c r="C7705" s="30">
        <f>VLOOKUP(B7705,'רביות שנתיות'!B:C,2)</f>
        <v>1.5</v>
      </c>
      <c r="D7705" s="29">
        <f t="shared" si="120"/>
        <v>4.0763630249518457E-5</v>
      </c>
    </row>
    <row r="7706" spans="2:4" x14ac:dyDescent="0.25">
      <c r="B7706" s="1">
        <v>40577</v>
      </c>
      <c r="C7706" s="30">
        <f>VLOOKUP(B7706,'רביות שנתיות'!B:C,2)</f>
        <v>1.5</v>
      </c>
      <c r="D7706" s="29">
        <f t="shared" si="120"/>
        <v>4.0763630249518457E-5</v>
      </c>
    </row>
    <row r="7707" spans="2:4" x14ac:dyDescent="0.25">
      <c r="B7707" s="1">
        <v>40578</v>
      </c>
      <c r="C7707" s="30">
        <f>VLOOKUP(B7707,'רביות שנתיות'!B:C,2)</f>
        <v>1.5</v>
      </c>
      <c r="D7707" s="29">
        <f t="shared" si="120"/>
        <v>4.0763630249518457E-5</v>
      </c>
    </row>
    <row r="7708" spans="2:4" x14ac:dyDescent="0.25">
      <c r="B7708" s="1">
        <v>40579</v>
      </c>
      <c r="C7708" s="30">
        <f>VLOOKUP(B7708,'רביות שנתיות'!B:C,2)</f>
        <v>1.5</v>
      </c>
      <c r="D7708" s="29">
        <f t="shared" si="120"/>
        <v>4.0763630249518457E-5</v>
      </c>
    </row>
    <row r="7709" spans="2:4" x14ac:dyDescent="0.25">
      <c r="B7709" s="1">
        <v>40580</v>
      </c>
      <c r="C7709" s="30">
        <f>VLOOKUP(B7709,'רביות שנתיות'!B:C,2)</f>
        <v>1.5</v>
      </c>
      <c r="D7709" s="29">
        <f t="shared" si="120"/>
        <v>4.0763630249518457E-5</v>
      </c>
    </row>
    <row r="7710" spans="2:4" x14ac:dyDescent="0.25">
      <c r="B7710" s="1">
        <v>40581</v>
      </c>
      <c r="C7710" s="30">
        <f>VLOOKUP(B7710,'רביות שנתיות'!B:C,2)</f>
        <v>1.5</v>
      </c>
      <c r="D7710" s="29">
        <f t="shared" si="120"/>
        <v>4.0763630249518457E-5</v>
      </c>
    </row>
    <row r="7711" spans="2:4" x14ac:dyDescent="0.25">
      <c r="B7711" s="1">
        <v>40582</v>
      </c>
      <c r="C7711" s="30">
        <f>VLOOKUP(B7711,'רביות שנתיות'!B:C,2)</f>
        <v>1.5</v>
      </c>
      <c r="D7711" s="29">
        <f t="shared" si="120"/>
        <v>4.0763630249518457E-5</v>
      </c>
    </row>
    <row r="7712" spans="2:4" x14ac:dyDescent="0.25">
      <c r="B7712" s="1">
        <v>40583</v>
      </c>
      <c r="C7712" s="30">
        <f>VLOOKUP(B7712,'רביות שנתיות'!B:C,2)</f>
        <v>1.5</v>
      </c>
      <c r="D7712" s="29">
        <f t="shared" si="120"/>
        <v>4.0763630249518457E-5</v>
      </c>
    </row>
    <row r="7713" spans="2:4" x14ac:dyDescent="0.25">
      <c r="B7713" s="1">
        <v>40584</v>
      </c>
      <c r="C7713" s="30">
        <f>VLOOKUP(B7713,'רביות שנתיות'!B:C,2)</f>
        <v>1.5</v>
      </c>
      <c r="D7713" s="29">
        <f t="shared" si="120"/>
        <v>4.0763630249518457E-5</v>
      </c>
    </row>
    <row r="7714" spans="2:4" x14ac:dyDescent="0.25">
      <c r="B7714" s="1">
        <v>40585</v>
      </c>
      <c r="C7714" s="30">
        <f>VLOOKUP(B7714,'רביות שנתיות'!B:C,2)</f>
        <v>1.5</v>
      </c>
      <c r="D7714" s="29">
        <f t="shared" si="120"/>
        <v>4.0763630249518457E-5</v>
      </c>
    </row>
    <row r="7715" spans="2:4" x14ac:dyDescent="0.25">
      <c r="B7715" s="1">
        <v>40586</v>
      </c>
      <c r="C7715" s="30">
        <f>VLOOKUP(B7715,'רביות שנתיות'!B:C,2)</f>
        <v>1.5</v>
      </c>
      <c r="D7715" s="29">
        <f t="shared" si="120"/>
        <v>4.0763630249518457E-5</v>
      </c>
    </row>
    <row r="7716" spans="2:4" x14ac:dyDescent="0.25">
      <c r="B7716" s="1">
        <v>40587</v>
      </c>
      <c r="C7716" s="30">
        <f>VLOOKUP(B7716,'רביות שנתיות'!B:C,2)</f>
        <v>1.5</v>
      </c>
      <c r="D7716" s="29">
        <f t="shared" si="120"/>
        <v>4.0763630249518457E-5</v>
      </c>
    </row>
    <row r="7717" spans="2:4" x14ac:dyDescent="0.25">
      <c r="B7717" s="1">
        <v>40588</v>
      </c>
      <c r="C7717" s="30">
        <f>VLOOKUP(B7717,'רביות שנתיות'!B:C,2)</f>
        <v>1.5</v>
      </c>
      <c r="D7717" s="29">
        <f t="shared" si="120"/>
        <v>4.0763630249518457E-5</v>
      </c>
    </row>
    <row r="7718" spans="2:4" x14ac:dyDescent="0.25">
      <c r="B7718" s="1">
        <v>40589</v>
      </c>
      <c r="C7718" s="30">
        <f>VLOOKUP(B7718,'רביות שנתיות'!B:C,2)</f>
        <v>1.5</v>
      </c>
      <c r="D7718" s="29">
        <f t="shared" si="120"/>
        <v>4.0763630249518457E-5</v>
      </c>
    </row>
    <row r="7719" spans="2:4" x14ac:dyDescent="0.25">
      <c r="B7719" s="1">
        <v>40590</v>
      </c>
      <c r="C7719" s="30">
        <f>VLOOKUP(B7719,'רביות שנתיות'!B:C,2)</f>
        <v>1.5</v>
      </c>
      <c r="D7719" s="29">
        <f t="shared" si="120"/>
        <v>4.0763630249518457E-5</v>
      </c>
    </row>
    <row r="7720" spans="2:4" x14ac:dyDescent="0.25">
      <c r="B7720" s="1">
        <v>40591</v>
      </c>
      <c r="C7720" s="30">
        <f>VLOOKUP(B7720,'רביות שנתיות'!B:C,2)</f>
        <v>1.5</v>
      </c>
      <c r="D7720" s="29">
        <f t="shared" si="120"/>
        <v>4.0763630249518457E-5</v>
      </c>
    </row>
    <row r="7721" spans="2:4" x14ac:dyDescent="0.25">
      <c r="B7721" s="1">
        <v>40592</v>
      </c>
      <c r="C7721" s="30">
        <f>VLOOKUP(B7721,'רביות שנתיות'!B:C,2)</f>
        <v>1.5</v>
      </c>
      <c r="D7721" s="29">
        <f t="shared" si="120"/>
        <v>4.0763630249518457E-5</v>
      </c>
    </row>
    <row r="7722" spans="2:4" x14ac:dyDescent="0.25">
      <c r="B7722" s="1">
        <v>40593</v>
      </c>
      <c r="C7722" s="30">
        <f>VLOOKUP(B7722,'רביות שנתיות'!B:C,2)</f>
        <v>1.5</v>
      </c>
      <c r="D7722" s="29">
        <f t="shared" si="120"/>
        <v>4.0763630249518457E-5</v>
      </c>
    </row>
    <row r="7723" spans="2:4" x14ac:dyDescent="0.25">
      <c r="B7723" s="1">
        <v>40594</v>
      </c>
      <c r="C7723" s="30">
        <f>VLOOKUP(B7723,'רביות שנתיות'!B:C,2)</f>
        <v>1.5</v>
      </c>
      <c r="D7723" s="29">
        <f t="shared" si="120"/>
        <v>4.0763630249518457E-5</v>
      </c>
    </row>
    <row r="7724" spans="2:4" x14ac:dyDescent="0.25">
      <c r="B7724" s="1">
        <v>40595</v>
      </c>
      <c r="C7724" s="30">
        <f>VLOOKUP(B7724,'רביות שנתיות'!B:C,2)</f>
        <v>1.5</v>
      </c>
      <c r="D7724" s="29">
        <f t="shared" si="120"/>
        <v>4.0763630249518457E-5</v>
      </c>
    </row>
    <row r="7725" spans="2:4" x14ac:dyDescent="0.25">
      <c r="B7725" s="1">
        <v>40596</v>
      </c>
      <c r="C7725" s="30">
        <f>VLOOKUP(B7725,'רביות שנתיות'!B:C,2)</f>
        <v>1.5</v>
      </c>
      <c r="D7725" s="29">
        <f t="shared" si="120"/>
        <v>4.0763630249518457E-5</v>
      </c>
    </row>
    <row r="7726" spans="2:4" x14ac:dyDescent="0.25">
      <c r="B7726" s="1">
        <v>40597</v>
      </c>
      <c r="C7726" s="30">
        <f>VLOOKUP(B7726,'רביות שנתיות'!B:C,2)</f>
        <v>1.5</v>
      </c>
      <c r="D7726" s="29">
        <f t="shared" si="120"/>
        <v>4.0763630249518457E-5</v>
      </c>
    </row>
    <row r="7727" spans="2:4" x14ac:dyDescent="0.25">
      <c r="B7727" s="1">
        <v>40598</v>
      </c>
      <c r="C7727" s="30">
        <f>VLOOKUP(B7727,'רביות שנתיות'!B:C,2)</f>
        <v>1.5</v>
      </c>
      <c r="D7727" s="29">
        <f t="shared" si="120"/>
        <v>4.0763630249518457E-5</v>
      </c>
    </row>
    <row r="7728" spans="2:4" x14ac:dyDescent="0.25">
      <c r="B7728" s="1">
        <v>40599</v>
      </c>
      <c r="C7728" s="30">
        <f>VLOOKUP(B7728,'רביות שנתיות'!B:C,2)</f>
        <v>1.5</v>
      </c>
      <c r="D7728" s="29">
        <f t="shared" si="120"/>
        <v>4.0763630249518457E-5</v>
      </c>
    </row>
    <row r="7729" spans="2:4" x14ac:dyDescent="0.25">
      <c r="B7729" s="1">
        <v>40600</v>
      </c>
      <c r="C7729" s="30">
        <f>VLOOKUP(B7729,'רביות שנתיות'!B:C,2)</f>
        <v>1.5</v>
      </c>
      <c r="D7729" s="29">
        <f t="shared" si="120"/>
        <v>4.0763630249518457E-5</v>
      </c>
    </row>
    <row r="7730" spans="2:4" x14ac:dyDescent="0.25">
      <c r="B7730" s="1">
        <v>40601</v>
      </c>
      <c r="C7730" s="30">
        <f>VLOOKUP(B7730,'רביות שנתיות'!B:C,2)</f>
        <v>1.5</v>
      </c>
      <c r="D7730" s="29">
        <f t="shared" si="120"/>
        <v>4.0763630249518457E-5</v>
      </c>
    </row>
    <row r="7731" spans="2:4" x14ac:dyDescent="0.25">
      <c r="B7731" s="1">
        <v>40602</v>
      </c>
      <c r="C7731" s="30">
        <f>VLOOKUP(B7731,'רביות שנתיות'!B:C,2)</f>
        <v>1.5</v>
      </c>
      <c r="D7731" s="29">
        <f t="shared" si="120"/>
        <v>4.0763630249518457E-5</v>
      </c>
    </row>
    <row r="7732" spans="2:4" x14ac:dyDescent="0.25">
      <c r="B7732" s="1">
        <v>40603</v>
      </c>
      <c r="C7732" s="30">
        <f>VLOOKUP(B7732,'רביות שנתיות'!B:C,2)</f>
        <v>1.5</v>
      </c>
      <c r="D7732" s="29">
        <f t="shared" si="120"/>
        <v>4.0763630249518457E-5</v>
      </c>
    </row>
    <row r="7733" spans="2:4" x14ac:dyDescent="0.25">
      <c r="B7733" s="1">
        <v>40604</v>
      </c>
      <c r="C7733" s="30">
        <f>VLOOKUP(B7733,'רביות שנתיות'!B:C,2)</f>
        <v>1.5</v>
      </c>
      <c r="D7733" s="29">
        <f t="shared" si="120"/>
        <v>4.0763630249518457E-5</v>
      </c>
    </row>
    <row r="7734" spans="2:4" x14ac:dyDescent="0.25">
      <c r="B7734" s="1">
        <v>40605</v>
      </c>
      <c r="C7734" s="30">
        <f>VLOOKUP(B7734,'רביות שנתיות'!B:C,2)</f>
        <v>1.5</v>
      </c>
      <c r="D7734" s="29">
        <f t="shared" si="120"/>
        <v>4.0763630249518457E-5</v>
      </c>
    </row>
    <row r="7735" spans="2:4" x14ac:dyDescent="0.25">
      <c r="B7735" s="1">
        <v>40606</v>
      </c>
      <c r="C7735" s="30">
        <f>VLOOKUP(B7735,'רביות שנתיות'!B:C,2)</f>
        <v>1.5</v>
      </c>
      <c r="D7735" s="29">
        <f t="shared" si="120"/>
        <v>4.0763630249518457E-5</v>
      </c>
    </row>
    <row r="7736" spans="2:4" x14ac:dyDescent="0.25">
      <c r="B7736" s="1">
        <v>40607</v>
      </c>
      <c r="C7736" s="30">
        <f>VLOOKUP(B7736,'רביות שנתיות'!B:C,2)</f>
        <v>1.5</v>
      </c>
      <c r="D7736" s="29">
        <f t="shared" si="120"/>
        <v>4.0763630249518457E-5</v>
      </c>
    </row>
    <row r="7737" spans="2:4" x14ac:dyDescent="0.25">
      <c r="B7737" s="1">
        <v>40608</v>
      </c>
      <c r="C7737" s="30">
        <f>VLOOKUP(B7737,'רביות שנתיות'!B:C,2)</f>
        <v>1.5</v>
      </c>
      <c r="D7737" s="29">
        <f t="shared" si="120"/>
        <v>4.0763630249518457E-5</v>
      </c>
    </row>
    <row r="7738" spans="2:4" x14ac:dyDescent="0.25">
      <c r="B7738" s="1">
        <v>40609</v>
      </c>
      <c r="C7738" s="30">
        <f>VLOOKUP(B7738,'רביות שנתיות'!B:C,2)</f>
        <v>1.5</v>
      </c>
      <c r="D7738" s="29">
        <f t="shared" si="120"/>
        <v>4.0763630249518457E-5</v>
      </c>
    </row>
    <row r="7739" spans="2:4" x14ac:dyDescent="0.25">
      <c r="B7739" s="1">
        <v>40610</v>
      </c>
      <c r="C7739" s="30">
        <f>VLOOKUP(B7739,'רביות שנתיות'!B:C,2)</f>
        <v>1.5</v>
      </c>
      <c r="D7739" s="29">
        <f t="shared" si="120"/>
        <v>4.0763630249518457E-5</v>
      </c>
    </row>
    <row r="7740" spans="2:4" x14ac:dyDescent="0.25">
      <c r="B7740" s="1">
        <v>40611</v>
      </c>
      <c r="C7740" s="30">
        <f>VLOOKUP(B7740,'רביות שנתיות'!B:C,2)</f>
        <v>1.5</v>
      </c>
      <c r="D7740" s="29">
        <f t="shared" si="120"/>
        <v>4.0763630249518457E-5</v>
      </c>
    </row>
    <row r="7741" spans="2:4" x14ac:dyDescent="0.25">
      <c r="B7741" s="1">
        <v>40612</v>
      </c>
      <c r="C7741" s="30">
        <f>VLOOKUP(B7741,'רביות שנתיות'!B:C,2)</f>
        <v>1.5</v>
      </c>
      <c r="D7741" s="29">
        <f t="shared" si="120"/>
        <v>4.0763630249518457E-5</v>
      </c>
    </row>
    <row r="7742" spans="2:4" x14ac:dyDescent="0.25">
      <c r="B7742" s="1">
        <v>40613</v>
      </c>
      <c r="C7742" s="30">
        <f>VLOOKUP(B7742,'רביות שנתיות'!B:C,2)</f>
        <v>1.5</v>
      </c>
      <c r="D7742" s="29">
        <f t="shared" si="120"/>
        <v>4.0763630249518457E-5</v>
      </c>
    </row>
    <row r="7743" spans="2:4" x14ac:dyDescent="0.25">
      <c r="B7743" s="1">
        <v>40614</v>
      </c>
      <c r="C7743" s="30">
        <f>VLOOKUP(B7743,'רביות שנתיות'!B:C,2)</f>
        <v>1.5</v>
      </c>
      <c r="D7743" s="29">
        <f t="shared" si="120"/>
        <v>4.0763630249518457E-5</v>
      </c>
    </row>
    <row r="7744" spans="2:4" x14ac:dyDescent="0.25">
      <c r="B7744" s="1">
        <v>40615</v>
      </c>
      <c r="C7744" s="30">
        <f>VLOOKUP(B7744,'רביות שנתיות'!B:C,2)</f>
        <v>1.5</v>
      </c>
      <c r="D7744" s="29">
        <f t="shared" si="120"/>
        <v>4.0763630249518457E-5</v>
      </c>
    </row>
    <row r="7745" spans="2:4" x14ac:dyDescent="0.25">
      <c r="B7745" s="1">
        <v>40616</v>
      </c>
      <c r="C7745" s="30">
        <f>VLOOKUP(B7745,'רביות שנתיות'!B:C,2)</f>
        <v>1.5</v>
      </c>
      <c r="D7745" s="29">
        <f t="shared" si="120"/>
        <v>4.0763630249518457E-5</v>
      </c>
    </row>
    <row r="7746" spans="2:4" x14ac:dyDescent="0.25">
      <c r="B7746" s="1">
        <v>40617</v>
      </c>
      <c r="C7746" s="30">
        <f>VLOOKUP(B7746,'רביות שנתיות'!B:C,2)</f>
        <v>1.5</v>
      </c>
      <c r="D7746" s="29">
        <f t="shared" si="120"/>
        <v>4.0763630249518457E-5</v>
      </c>
    </row>
    <row r="7747" spans="2:4" x14ac:dyDescent="0.25">
      <c r="B7747" s="1">
        <v>40618</v>
      </c>
      <c r="C7747" s="30">
        <f>VLOOKUP(B7747,'רביות שנתיות'!B:C,2)</f>
        <v>1.5</v>
      </c>
      <c r="D7747" s="29">
        <f t="shared" si="120"/>
        <v>4.0763630249518457E-5</v>
      </c>
    </row>
    <row r="7748" spans="2:4" x14ac:dyDescent="0.25">
      <c r="B7748" s="1">
        <v>40619</v>
      </c>
      <c r="C7748" s="30">
        <f>VLOOKUP(B7748,'רביות שנתיות'!B:C,2)</f>
        <v>1.5</v>
      </c>
      <c r="D7748" s="29">
        <f t="shared" si="120"/>
        <v>4.0763630249518457E-5</v>
      </c>
    </row>
    <row r="7749" spans="2:4" x14ac:dyDescent="0.25">
      <c r="B7749" s="1">
        <v>40620</v>
      </c>
      <c r="C7749" s="30">
        <f>VLOOKUP(B7749,'רביות שנתיות'!B:C,2)</f>
        <v>1.5</v>
      </c>
      <c r="D7749" s="29">
        <f t="shared" ref="D7749:D7812" si="121">(1+C7749/100)^(1/365.25)-1</f>
        <v>4.0763630249518457E-5</v>
      </c>
    </row>
    <row r="7750" spans="2:4" x14ac:dyDescent="0.25">
      <c r="B7750" s="1">
        <v>40621</v>
      </c>
      <c r="C7750" s="30">
        <f>VLOOKUP(B7750,'רביות שנתיות'!B:C,2)</f>
        <v>1.5</v>
      </c>
      <c r="D7750" s="29">
        <f t="shared" si="121"/>
        <v>4.0763630249518457E-5</v>
      </c>
    </row>
    <row r="7751" spans="2:4" x14ac:dyDescent="0.25">
      <c r="B7751" s="1">
        <v>40622</v>
      </c>
      <c r="C7751" s="30">
        <f>VLOOKUP(B7751,'רביות שנתיות'!B:C,2)</f>
        <v>1.5</v>
      </c>
      <c r="D7751" s="29">
        <f t="shared" si="121"/>
        <v>4.0763630249518457E-5</v>
      </c>
    </row>
    <row r="7752" spans="2:4" x14ac:dyDescent="0.25">
      <c r="B7752" s="1">
        <v>40623</v>
      </c>
      <c r="C7752" s="30">
        <f>VLOOKUP(B7752,'רביות שנתיות'!B:C,2)</f>
        <v>1.5</v>
      </c>
      <c r="D7752" s="29">
        <f t="shared" si="121"/>
        <v>4.0763630249518457E-5</v>
      </c>
    </row>
    <row r="7753" spans="2:4" x14ac:dyDescent="0.25">
      <c r="B7753" s="1">
        <v>40624</v>
      </c>
      <c r="C7753" s="30">
        <f>VLOOKUP(B7753,'רביות שנתיות'!B:C,2)</f>
        <v>1.5</v>
      </c>
      <c r="D7753" s="29">
        <f t="shared" si="121"/>
        <v>4.0763630249518457E-5</v>
      </c>
    </row>
    <row r="7754" spans="2:4" x14ac:dyDescent="0.25">
      <c r="B7754" s="1">
        <v>40625</v>
      </c>
      <c r="C7754" s="30">
        <f>VLOOKUP(B7754,'רביות שנתיות'!B:C,2)</f>
        <v>1.5</v>
      </c>
      <c r="D7754" s="29">
        <f t="shared" si="121"/>
        <v>4.0763630249518457E-5</v>
      </c>
    </row>
    <row r="7755" spans="2:4" x14ac:dyDescent="0.25">
      <c r="B7755" s="1">
        <v>40626</v>
      </c>
      <c r="C7755" s="30">
        <f>VLOOKUP(B7755,'רביות שנתיות'!B:C,2)</f>
        <v>1.5</v>
      </c>
      <c r="D7755" s="29">
        <f t="shared" si="121"/>
        <v>4.0763630249518457E-5</v>
      </c>
    </row>
    <row r="7756" spans="2:4" x14ac:dyDescent="0.25">
      <c r="B7756" s="1">
        <v>40627</v>
      </c>
      <c r="C7756" s="30">
        <f>VLOOKUP(B7756,'רביות שנתיות'!B:C,2)</f>
        <v>1.5</v>
      </c>
      <c r="D7756" s="29">
        <f t="shared" si="121"/>
        <v>4.0763630249518457E-5</v>
      </c>
    </row>
    <row r="7757" spans="2:4" x14ac:dyDescent="0.25">
      <c r="B7757" s="1">
        <v>40628</v>
      </c>
      <c r="C7757" s="30">
        <f>VLOOKUP(B7757,'רביות שנתיות'!B:C,2)</f>
        <v>1.5</v>
      </c>
      <c r="D7757" s="29">
        <f t="shared" si="121"/>
        <v>4.0763630249518457E-5</v>
      </c>
    </row>
    <row r="7758" spans="2:4" x14ac:dyDescent="0.25">
      <c r="B7758" s="1">
        <v>40629</v>
      </c>
      <c r="C7758" s="30">
        <f>VLOOKUP(B7758,'רביות שנתיות'!B:C,2)</f>
        <v>1.5</v>
      </c>
      <c r="D7758" s="29">
        <f t="shared" si="121"/>
        <v>4.0763630249518457E-5</v>
      </c>
    </row>
    <row r="7759" spans="2:4" x14ac:dyDescent="0.25">
      <c r="B7759" s="1">
        <v>40630</v>
      </c>
      <c r="C7759" s="30">
        <f>VLOOKUP(B7759,'רביות שנתיות'!B:C,2)</f>
        <v>1.5</v>
      </c>
      <c r="D7759" s="29">
        <f t="shared" si="121"/>
        <v>4.0763630249518457E-5</v>
      </c>
    </row>
    <row r="7760" spans="2:4" x14ac:dyDescent="0.25">
      <c r="B7760" s="1">
        <v>40631</v>
      </c>
      <c r="C7760" s="30">
        <f>VLOOKUP(B7760,'רביות שנתיות'!B:C,2)</f>
        <v>1.5</v>
      </c>
      <c r="D7760" s="29">
        <f t="shared" si="121"/>
        <v>4.0763630249518457E-5</v>
      </c>
    </row>
    <row r="7761" spans="2:4" x14ac:dyDescent="0.25">
      <c r="B7761" s="1">
        <v>40632</v>
      </c>
      <c r="C7761" s="30">
        <f>VLOOKUP(B7761,'רביות שנתיות'!B:C,2)</f>
        <v>1.5</v>
      </c>
      <c r="D7761" s="29">
        <f t="shared" si="121"/>
        <v>4.0763630249518457E-5</v>
      </c>
    </row>
    <row r="7762" spans="2:4" x14ac:dyDescent="0.25">
      <c r="B7762" s="1">
        <v>40633</v>
      </c>
      <c r="C7762" s="30">
        <f>VLOOKUP(B7762,'רביות שנתיות'!B:C,2)</f>
        <v>1.5</v>
      </c>
      <c r="D7762" s="29">
        <f t="shared" si="121"/>
        <v>4.0763630249518457E-5</v>
      </c>
    </row>
    <row r="7763" spans="2:4" x14ac:dyDescent="0.25">
      <c r="B7763" s="1">
        <v>40634</v>
      </c>
      <c r="C7763" s="30">
        <f>VLOOKUP(B7763,'רביות שנתיות'!B:C,2)</f>
        <v>1.8</v>
      </c>
      <c r="D7763" s="29">
        <f t="shared" si="121"/>
        <v>4.884422673034905E-5</v>
      </c>
    </row>
    <row r="7764" spans="2:4" x14ac:dyDescent="0.25">
      <c r="B7764" s="1">
        <v>40635</v>
      </c>
      <c r="C7764" s="30">
        <f>VLOOKUP(B7764,'רביות שנתיות'!B:C,2)</f>
        <v>1.8</v>
      </c>
      <c r="D7764" s="29">
        <f t="shared" si="121"/>
        <v>4.884422673034905E-5</v>
      </c>
    </row>
    <row r="7765" spans="2:4" x14ac:dyDescent="0.25">
      <c r="B7765" s="1">
        <v>40636</v>
      </c>
      <c r="C7765" s="30">
        <f>VLOOKUP(B7765,'רביות שנתיות'!B:C,2)</f>
        <v>1.8</v>
      </c>
      <c r="D7765" s="29">
        <f t="shared" si="121"/>
        <v>4.884422673034905E-5</v>
      </c>
    </row>
    <row r="7766" spans="2:4" x14ac:dyDescent="0.25">
      <c r="B7766" s="1">
        <v>40637</v>
      </c>
      <c r="C7766" s="30">
        <f>VLOOKUP(B7766,'רביות שנתיות'!B:C,2)</f>
        <v>1.8</v>
      </c>
      <c r="D7766" s="29">
        <f t="shared" si="121"/>
        <v>4.884422673034905E-5</v>
      </c>
    </row>
    <row r="7767" spans="2:4" x14ac:dyDescent="0.25">
      <c r="B7767" s="1">
        <v>40638</v>
      </c>
      <c r="C7767" s="30">
        <f>VLOOKUP(B7767,'רביות שנתיות'!B:C,2)</f>
        <v>1.8</v>
      </c>
      <c r="D7767" s="29">
        <f t="shared" si="121"/>
        <v>4.884422673034905E-5</v>
      </c>
    </row>
    <row r="7768" spans="2:4" x14ac:dyDescent="0.25">
      <c r="B7768" s="1">
        <v>40639</v>
      </c>
      <c r="C7768" s="30">
        <f>VLOOKUP(B7768,'רביות שנתיות'!B:C,2)</f>
        <v>1.8</v>
      </c>
      <c r="D7768" s="29">
        <f t="shared" si="121"/>
        <v>4.884422673034905E-5</v>
      </c>
    </row>
    <row r="7769" spans="2:4" x14ac:dyDescent="0.25">
      <c r="B7769" s="1">
        <v>40640</v>
      </c>
      <c r="C7769" s="30">
        <f>VLOOKUP(B7769,'רביות שנתיות'!B:C,2)</f>
        <v>1.8</v>
      </c>
      <c r="D7769" s="29">
        <f t="shared" si="121"/>
        <v>4.884422673034905E-5</v>
      </c>
    </row>
    <row r="7770" spans="2:4" x14ac:dyDescent="0.25">
      <c r="B7770" s="1">
        <v>40641</v>
      </c>
      <c r="C7770" s="30">
        <f>VLOOKUP(B7770,'רביות שנתיות'!B:C,2)</f>
        <v>1.8</v>
      </c>
      <c r="D7770" s="29">
        <f t="shared" si="121"/>
        <v>4.884422673034905E-5</v>
      </c>
    </row>
    <row r="7771" spans="2:4" x14ac:dyDescent="0.25">
      <c r="B7771" s="1">
        <v>40642</v>
      </c>
      <c r="C7771" s="30">
        <f>VLOOKUP(B7771,'רביות שנתיות'!B:C,2)</f>
        <v>1.8</v>
      </c>
      <c r="D7771" s="29">
        <f t="shared" si="121"/>
        <v>4.884422673034905E-5</v>
      </c>
    </row>
    <row r="7772" spans="2:4" x14ac:dyDescent="0.25">
      <c r="B7772" s="1">
        <v>40643</v>
      </c>
      <c r="C7772" s="30">
        <f>VLOOKUP(B7772,'רביות שנתיות'!B:C,2)</f>
        <v>1.8</v>
      </c>
      <c r="D7772" s="29">
        <f t="shared" si="121"/>
        <v>4.884422673034905E-5</v>
      </c>
    </row>
    <row r="7773" spans="2:4" x14ac:dyDescent="0.25">
      <c r="B7773" s="1">
        <v>40644</v>
      </c>
      <c r="C7773" s="30">
        <f>VLOOKUP(B7773,'רביות שנתיות'!B:C,2)</f>
        <v>1.8</v>
      </c>
      <c r="D7773" s="29">
        <f t="shared" si="121"/>
        <v>4.884422673034905E-5</v>
      </c>
    </row>
    <row r="7774" spans="2:4" x14ac:dyDescent="0.25">
      <c r="B7774" s="1">
        <v>40645</v>
      </c>
      <c r="C7774" s="30">
        <f>VLOOKUP(B7774,'רביות שנתיות'!B:C,2)</f>
        <v>1.8</v>
      </c>
      <c r="D7774" s="29">
        <f t="shared" si="121"/>
        <v>4.884422673034905E-5</v>
      </c>
    </row>
    <row r="7775" spans="2:4" x14ac:dyDescent="0.25">
      <c r="B7775" s="1">
        <v>40646</v>
      </c>
      <c r="C7775" s="30">
        <f>VLOOKUP(B7775,'רביות שנתיות'!B:C,2)</f>
        <v>1.8</v>
      </c>
      <c r="D7775" s="29">
        <f t="shared" si="121"/>
        <v>4.884422673034905E-5</v>
      </c>
    </row>
    <row r="7776" spans="2:4" x14ac:dyDescent="0.25">
      <c r="B7776" s="1">
        <v>40647</v>
      </c>
      <c r="C7776" s="30">
        <f>VLOOKUP(B7776,'רביות שנתיות'!B:C,2)</f>
        <v>1.8</v>
      </c>
      <c r="D7776" s="29">
        <f t="shared" si="121"/>
        <v>4.884422673034905E-5</v>
      </c>
    </row>
    <row r="7777" spans="2:4" x14ac:dyDescent="0.25">
      <c r="B7777" s="1">
        <v>40648</v>
      </c>
      <c r="C7777" s="30">
        <f>VLOOKUP(B7777,'רביות שנתיות'!B:C,2)</f>
        <v>1.8</v>
      </c>
      <c r="D7777" s="29">
        <f t="shared" si="121"/>
        <v>4.884422673034905E-5</v>
      </c>
    </row>
    <row r="7778" spans="2:4" x14ac:dyDescent="0.25">
      <c r="B7778" s="1">
        <v>40649</v>
      </c>
      <c r="C7778" s="30">
        <f>VLOOKUP(B7778,'רביות שנתיות'!B:C,2)</f>
        <v>1.8</v>
      </c>
      <c r="D7778" s="29">
        <f t="shared" si="121"/>
        <v>4.884422673034905E-5</v>
      </c>
    </row>
    <row r="7779" spans="2:4" x14ac:dyDescent="0.25">
      <c r="B7779" s="1">
        <v>40650</v>
      </c>
      <c r="C7779" s="30">
        <f>VLOOKUP(B7779,'רביות שנתיות'!B:C,2)</f>
        <v>1.8</v>
      </c>
      <c r="D7779" s="29">
        <f t="shared" si="121"/>
        <v>4.884422673034905E-5</v>
      </c>
    </row>
    <row r="7780" spans="2:4" x14ac:dyDescent="0.25">
      <c r="B7780" s="1">
        <v>40651</v>
      </c>
      <c r="C7780" s="30">
        <f>VLOOKUP(B7780,'רביות שנתיות'!B:C,2)</f>
        <v>1.8</v>
      </c>
      <c r="D7780" s="29">
        <f t="shared" si="121"/>
        <v>4.884422673034905E-5</v>
      </c>
    </row>
    <row r="7781" spans="2:4" x14ac:dyDescent="0.25">
      <c r="B7781" s="1">
        <v>40652</v>
      </c>
      <c r="C7781" s="30">
        <f>VLOOKUP(B7781,'רביות שנתיות'!B:C,2)</f>
        <v>1.8</v>
      </c>
      <c r="D7781" s="29">
        <f t="shared" si="121"/>
        <v>4.884422673034905E-5</v>
      </c>
    </row>
    <row r="7782" spans="2:4" x14ac:dyDescent="0.25">
      <c r="B7782" s="1">
        <v>40653</v>
      </c>
      <c r="C7782" s="30">
        <f>VLOOKUP(B7782,'רביות שנתיות'!B:C,2)</f>
        <v>1.8</v>
      </c>
      <c r="D7782" s="29">
        <f t="shared" si="121"/>
        <v>4.884422673034905E-5</v>
      </c>
    </row>
    <row r="7783" spans="2:4" x14ac:dyDescent="0.25">
      <c r="B7783" s="1">
        <v>40654</v>
      </c>
      <c r="C7783" s="30">
        <f>VLOOKUP(B7783,'רביות שנתיות'!B:C,2)</f>
        <v>1.8</v>
      </c>
      <c r="D7783" s="29">
        <f t="shared" si="121"/>
        <v>4.884422673034905E-5</v>
      </c>
    </row>
    <row r="7784" spans="2:4" x14ac:dyDescent="0.25">
      <c r="B7784" s="1">
        <v>40655</v>
      </c>
      <c r="C7784" s="30">
        <f>VLOOKUP(B7784,'רביות שנתיות'!B:C,2)</f>
        <v>1.8</v>
      </c>
      <c r="D7784" s="29">
        <f t="shared" si="121"/>
        <v>4.884422673034905E-5</v>
      </c>
    </row>
    <row r="7785" spans="2:4" x14ac:dyDescent="0.25">
      <c r="B7785" s="1">
        <v>40656</v>
      </c>
      <c r="C7785" s="30">
        <f>VLOOKUP(B7785,'רביות שנתיות'!B:C,2)</f>
        <v>1.8</v>
      </c>
      <c r="D7785" s="29">
        <f t="shared" si="121"/>
        <v>4.884422673034905E-5</v>
      </c>
    </row>
    <row r="7786" spans="2:4" x14ac:dyDescent="0.25">
      <c r="B7786" s="1">
        <v>40657</v>
      </c>
      <c r="C7786" s="30">
        <f>VLOOKUP(B7786,'רביות שנתיות'!B:C,2)</f>
        <v>1.8</v>
      </c>
      <c r="D7786" s="29">
        <f t="shared" si="121"/>
        <v>4.884422673034905E-5</v>
      </c>
    </row>
    <row r="7787" spans="2:4" x14ac:dyDescent="0.25">
      <c r="B7787" s="1">
        <v>40658</v>
      </c>
      <c r="C7787" s="30">
        <f>VLOOKUP(B7787,'רביות שנתיות'!B:C,2)</f>
        <v>1.8</v>
      </c>
      <c r="D7787" s="29">
        <f t="shared" si="121"/>
        <v>4.884422673034905E-5</v>
      </c>
    </row>
    <row r="7788" spans="2:4" x14ac:dyDescent="0.25">
      <c r="B7788" s="1">
        <v>40659</v>
      </c>
      <c r="C7788" s="30">
        <f>VLOOKUP(B7788,'רביות שנתיות'!B:C,2)</f>
        <v>1.8</v>
      </c>
      <c r="D7788" s="29">
        <f t="shared" si="121"/>
        <v>4.884422673034905E-5</v>
      </c>
    </row>
    <row r="7789" spans="2:4" x14ac:dyDescent="0.25">
      <c r="B7789" s="1">
        <v>40660</v>
      </c>
      <c r="C7789" s="30">
        <f>VLOOKUP(B7789,'רביות שנתיות'!B:C,2)</f>
        <v>1.8</v>
      </c>
      <c r="D7789" s="29">
        <f t="shared" si="121"/>
        <v>4.884422673034905E-5</v>
      </c>
    </row>
    <row r="7790" spans="2:4" x14ac:dyDescent="0.25">
      <c r="B7790" s="1">
        <v>40661</v>
      </c>
      <c r="C7790" s="30">
        <f>VLOOKUP(B7790,'רביות שנתיות'!B:C,2)</f>
        <v>1.8</v>
      </c>
      <c r="D7790" s="29">
        <f t="shared" si="121"/>
        <v>4.884422673034905E-5</v>
      </c>
    </row>
    <row r="7791" spans="2:4" x14ac:dyDescent="0.25">
      <c r="B7791" s="1">
        <v>40662</v>
      </c>
      <c r="C7791" s="30">
        <f>VLOOKUP(B7791,'רביות שנתיות'!B:C,2)</f>
        <v>1.8</v>
      </c>
      <c r="D7791" s="29">
        <f t="shared" si="121"/>
        <v>4.884422673034905E-5</v>
      </c>
    </row>
    <row r="7792" spans="2:4" x14ac:dyDescent="0.25">
      <c r="B7792" s="1">
        <v>40663</v>
      </c>
      <c r="C7792" s="30">
        <f>VLOOKUP(B7792,'רביות שנתיות'!B:C,2)</f>
        <v>1.8</v>
      </c>
      <c r="D7792" s="29">
        <f t="shared" si="121"/>
        <v>4.884422673034905E-5</v>
      </c>
    </row>
    <row r="7793" spans="2:4" x14ac:dyDescent="0.25">
      <c r="B7793" s="1">
        <v>40664</v>
      </c>
      <c r="C7793" s="30">
        <f>VLOOKUP(B7793,'רביות שנתיות'!B:C,2)</f>
        <v>1.8</v>
      </c>
      <c r="D7793" s="29">
        <f t="shared" si="121"/>
        <v>4.884422673034905E-5</v>
      </c>
    </row>
    <row r="7794" spans="2:4" x14ac:dyDescent="0.25">
      <c r="B7794" s="1">
        <v>40665</v>
      </c>
      <c r="C7794" s="30">
        <f>VLOOKUP(B7794,'רביות שנתיות'!B:C,2)</f>
        <v>1.8</v>
      </c>
      <c r="D7794" s="29">
        <f t="shared" si="121"/>
        <v>4.884422673034905E-5</v>
      </c>
    </row>
    <row r="7795" spans="2:4" x14ac:dyDescent="0.25">
      <c r="B7795" s="1">
        <v>40666</v>
      </c>
      <c r="C7795" s="30">
        <f>VLOOKUP(B7795,'רביות שנתיות'!B:C,2)</f>
        <v>1.8</v>
      </c>
      <c r="D7795" s="29">
        <f t="shared" si="121"/>
        <v>4.884422673034905E-5</v>
      </c>
    </row>
    <row r="7796" spans="2:4" x14ac:dyDescent="0.25">
      <c r="B7796" s="1">
        <v>40667</v>
      </c>
      <c r="C7796" s="30">
        <f>VLOOKUP(B7796,'רביות שנתיות'!B:C,2)</f>
        <v>1.8</v>
      </c>
      <c r="D7796" s="29">
        <f t="shared" si="121"/>
        <v>4.884422673034905E-5</v>
      </c>
    </row>
    <row r="7797" spans="2:4" x14ac:dyDescent="0.25">
      <c r="B7797" s="1">
        <v>40668</v>
      </c>
      <c r="C7797" s="30">
        <f>VLOOKUP(B7797,'רביות שנתיות'!B:C,2)</f>
        <v>1.8</v>
      </c>
      <c r="D7797" s="29">
        <f t="shared" si="121"/>
        <v>4.884422673034905E-5</v>
      </c>
    </row>
    <row r="7798" spans="2:4" x14ac:dyDescent="0.25">
      <c r="B7798" s="1">
        <v>40669</v>
      </c>
      <c r="C7798" s="30">
        <f>VLOOKUP(B7798,'רביות שנתיות'!B:C,2)</f>
        <v>1.8</v>
      </c>
      <c r="D7798" s="29">
        <f t="shared" si="121"/>
        <v>4.884422673034905E-5</v>
      </c>
    </row>
    <row r="7799" spans="2:4" x14ac:dyDescent="0.25">
      <c r="B7799" s="1">
        <v>40670</v>
      </c>
      <c r="C7799" s="30">
        <f>VLOOKUP(B7799,'רביות שנתיות'!B:C,2)</f>
        <v>1.8</v>
      </c>
      <c r="D7799" s="29">
        <f t="shared" si="121"/>
        <v>4.884422673034905E-5</v>
      </c>
    </row>
    <row r="7800" spans="2:4" x14ac:dyDescent="0.25">
      <c r="B7800" s="1">
        <v>40671</v>
      </c>
      <c r="C7800" s="30">
        <f>VLOOKUP(B7800,'רביות שנתיות'!B:C,2)</f>
        <v>1.8</v>
      </c>
      <c r="D7800" s="29">
        <f t="shared" si="121"/>
        <v>4.884422673034905E-5</v>
      </c>
    </row>
    <row r="7801" spans="2:4" x14ac:dyDescent="0.25">
      <c r="B7801" s="1">
        <v>40672</v>
      </c>
      <c r="C7801" s="30">
        <f>VLOOKUP(B7801,'רביות שנתיות'!B:C,2)</f>
        <v>1.8</v>
      </c>
      <c r="D7801" s="29">
        <f t="shared" si="121"/>
        <v>4.884422673034905E-5</v>
      </c>
    </row>
    <row r="7802" spans="2:4" x14ac:dyDescent="0.25">
      <c r="B7802" s="1">
        <v>40673</v>
      </c>
      <c r="C7802" s="30">
        <f>VLOOKUP(B7802,'רביות שנתיות'!B:C,2)</f>
        <v>1.8</v>
      </c>
      <c r="D7802" s="29">
        <f t="shared" si="121"/>
        <v>4.884422673034905E-5</v>
      </c>
    </row>
    <row r="7803" spans="2:4" x14ac:dyDescent="0.25">
      <c r="B7803" s="1">
        <v>40674</v>
      </c>
      <c r="C7803" s="30">
        <f>VLOOKUP(B7803,'רביות שנתיות'!B:C,2)</f>
        <v>1.8</v>
      </c>
      <c r="D7803" s="29">
        <f t="shared" si="121"/>
        <v>4.884422673034905E-5</v>
      </c>
    </row>
    <row r="7804" spans="2:4" x14ac:dyDescent="0.25">
      <c r="B7804" s="1">
        <v>40675</v>
      </c>
      <c r="C7804" s="30">
        <f>VLOOKUP(B7804,'רביות שנתיות'!B:C,2)</f>
        <v>1.8</v>
      </c>
      <c r="D7804" s="29">
        <f t="shared" si="121"/>
        <v>4.884422673034905E-5</v>
      </c>
    </row>
    <row r="7805" spans="2:4" x14ac:dyDescent="0.25">
      <c r="B7805" s="1">
        <v>40676</v>
      </c>
      <c r="C7805" s="30">
        <f>VLOOKUP(B7805,'רביות שנתיות'!B:C,2)</f>
        <v>1.8</v>
      </c>
      <c r="D7805" s="29">
        <f t="shared" si="121"/>
        <v>4.884422673034905E-5</v>
      </c>
    </row>
    <row r="7806" spans="2:4" x14ac:dyDescent="0.25">
      <c r="B7806" s="1">
        <v>40677</v>
      </c>
      <c r="C7806" s="30">
        <f>VLOOKUP(B7806,'רביות שנתיות'!B:C,2)</f>
        <v>1.8</v>
      </c>
      <c r="D7806" s="29">
        <f t="shared" si="121"/>
        <v>4.884422673034905E-5</v>
      </c>
    </row>
    <row r="7807" spans="2:4" x14ac:dyDescent="0.25">
      <c r="B7807" s="1">
        <v>40678</v>
      </c>
      <c r="C7807" s="30">
        <f>VLOOKUP(B7807,'רביות שנתיות'!B:C,2)</f>
        <v>1.8</v>
      </c>
      <c r="D7807" s="29">
        <f t="shared" si="121"/>
        <v>4.884422673034905E-5</v>
      </c>
    </row>
    <row r="7808" spans="2:4" x14ac:dyDescent="0.25">
      <c r="B7808" s="1">
        <v>40679</v>
      </c>
      <c r="C7808" s="30">
        <f>VLOOKUP(B7808,'רביות שנתיות'!B:C,2)</f>
        <v>1.8</v>
      </c>
      <c r="D7808" s="29">
        <f t="shared" si="121"/>
        <v>4.884422673034905E-5</v>
      </c>
    </row>
    <row r="7809" spans="2:4" x14ac:dyDescent="0.25">
      <c r="B7809" s="1">
        <v>40680</v>
      </c>
      <c r="C7809" s="30">
        <f>VLOOKUP(B7809,'רביות שנתיות'!B:C,2)</f>
        <v>1.8</v>
      </c>
      <c r="D7809" s="29">
        <f t="shared" si="121"/>
        <v>4.884422673034905E-5</v>
      </c>
    </row>
    <row r="7810" spans="2:4" x14ac:dyDescent="0.25">
      <c r="B7810" s="1">
        <v>40681</v>
      </c>
      <c r="C7810" s="30">
        <f>VLOOKUP(B7810,'רביות שנתיות'!B:C,2)</f>
        <v>1.8</v>
      </c>
      <c r="D7810" s="29">
        <f t="shared" si="121"/>
        <v>4.884422673034905E-5</v>
      </c>
    </row>
    <row r="7811" spans="2:4" x14ac:dyDescent="0.25">
      <c r="B7811" s="1">
        <v>40682</v>
      </c>
      <c r="C7811" s="30">
        <f>VLOOKUP(B7811,'רביות שנתיות'!B:C,2)</f>
        <v>1.8</v>
      </c>
      <c r="D7811" s="29">
        <f t="shared" si="121"/>
        <v>4.884422673034905E-5</v>
      </c>
    </row>
    <row r="7812" spans="2:4" x14ac:dyDescent="0.25">
      <c r="B7812" s="1">
        <v>40683</v>
      </c>
      <c r="C7812" s="30">
        <f>VLOOKUP(B7812,'רביות שנתיות'!B:C,2)</f>
        <v>1.8</v>
      </c>
      <c r="D7812" s="29">
        <f t="shared" si="121"/>
        <v>4.884422673034905E-5</v>
      </c>
    </row>
    <row r="7813" spans="2:4" x14ac:dyDescent="0.25">
      <c r="B7813" s="1">
        <v>40684</v>
      </c>
      <c r="C7813" s="30">
        <f>VLOOKUP(B7813,'רביות שנתיות'!B:C,2)</f>
        <v>1.8</v>
      </c>
      <c r="D7813" s="29">
        <f t="shared" ref="D7813:D7876" si="122">(1+C7813/100)^(1/365.25)-1</f>
        <v>4.884422673034905E-5</v>
      </c>
    </row>
    <row r="7814" spans="2:4" x14ac:dyDescent="0.25">
      <c r="B7814" s="1">
        <v>40685</v>
      </c>
      <c r="C7814" s="30">
        <f>VLOOKUP(B7814,'רביות שנתיות'!B:C,2)</f>
        <v>1.8</v>
      </c>
      <c r="D7814" s="29">
        <f t="shared" si="122"/>
        <v>4.884422673034905E-5</v>
      </c>
    </row>
    <row r="7815" spans="2:4" x14ac:dyDescent="0.25">
      <c r="B7815" s="1">
        <v>40686</v>
      </c>
      <c r="C7815" s="30">
        <f>VLOOKUP(B7815,'רביות שנתיות'!B:C,2)</f>
        <v>1.8</v>
      </c>
      <c r="D7815" s="29">
        <f t="shared" si="122"/>
        <v>4.884422673034905E-5</v>
      </c>
    </row>
    <row r="7816" spans="2:4" x14ac:dyDescent="0.25">
      <c r="B7816" s="1">
        <v>40687</v>
      </c>
      <c r="C7816" s="30">
        <f>VLOOKUP(B7816,'רביות שנתיות'!B:C,2)</f>
        <v>1.8</v>
      </c>
      <c r="D7816" s="29">
        <f t="shared" si="122"/>
        <v>4.884422673034905E-5</v>
      </c>
    </row>
    <row r="7817" spans="2:4" x14ac:dyDescent="0.25">
      <c r="B7817" s="1">
        <v>40688</v>
      </c>
      <c r="C7817" s="30">
        <f>VLOOKUP(B7817,'רביות שנתיות'!B:C,2)</f>
        <v>1.8</v>
      </c>
      <c r="D7817" s="29">
        <f t="shared" si="122"/>
        <v>4.884422673034905E-5</v>
      </c>
    </row>
    <row r="7818" spans="2:4" x14ac:dyDescent="0.25">
      <c r="B7818" s="1">
        <v>40689</v>
      </c>
      <c r="C7818" s="30">
        <f>VLOOKUP(B7818,'רביות שנתיות'!B:C,2)</f>
        <v>1.8</v>
      </c>
      <c r="D7818" s="29">
        <f t="shared" si="122"/>
        <v>4.884422673034905E-5</v>
      </c>
    </row>
    <row r="7819" spans="2:4" x14ac:dyDescent="0.25">
      <c r="B7819" s="1">
        <v>40690</v>
      </c>
      <c r="C7819" s="30">
        <f>VLOOKUP(B7819,'רביות שנתיות'!B:C,2)</f>
        <v>1.8</v>
      </c>
      <c r="D7819" s="29">
        <f t="shared" si="122"/>
        <v>4.884422673034905E-5</v>
      </c>
    </row>
    <row r="7820" spans="2:4" x14ac:dyDescent="0.25">
      <c r="B7820" s="1">
        <v>40691</v>
      </c>
      <c r="C7820" s="30">
        <f>VLOOKUP(B7820,'רביות שנתיות'!B:C,2)</f>
        <v>1.8</v>
      </c>
      <c r="D7820" s="29">
        <f t="shared" si="122"/>
        <v>4.884422673034905E-5</v>
      </c>
    </row>
    <row r="7821" spans="2:4" x14ac:dyDescent="0.25">
      <c r="B7821" s="1">
        <v>40692</v>
      </c>
      <c r="C7821" s="30">
        <f>VLOOKUP(B7821,'רביות שנתיות'!B:C,2)</f>
        <v>1.8</v>
      </c>
      <c r="D7821" s="29">
        <f t="shared" si="122"/>
        <v>4.884422673034905E-5</v>
      </c>
    </row>
    <row r="7822" spans="2:4" x14ac:dyDescent="0.25">
      <c r="B7822" s="1">
        <v>40693</v>
      </c>
      <c r="C7822" s="30">
        <f>VLOOKUP(B7822,'רביות שנתיות'!B:C,2)</f>
        <v>1.8</v>
      </c>
      <c r="D7822" s="29">
        <f t="shared" si="122"/>
        <v>4.884422673034905E-5</v>
      </c>
    </row>
    <row r="7823" spans="2:4" x14ac:dyDescent="0.25">
      <c r="B7823" s="1">
        <v>40694</v>
      </c>
      <c r="C7823" s="30">
        <f>VLOOKUP(B7823,'רביות שנתיות'!B:C,2)</f>
        <v>1.8</v>
      </c>
      <c r="D7823" s="29">
        <f t="shared" si="122"/>
        <v>4.884422673034905E-5</v>
      </c>
    </row>
    <row r="7824" spans="2:4" x14ac:dyDescent="0.25">
      <c r="B7824" s="1">
        <v>40695</v>
      </c>
      <c r="C7824" s="30">
        <f>VLOOKUP(B7824,'רביות שנתיות'!B:C,2)</f>
        <v>1.8</v>
      </c>
      <c r="D7824" s="29">
        <f t="shared" si="122"/>
        <v>4.884422673034905E-5</v>
      </c>
    </row>
    <row r="7825" spans="2:4" x14ac:dyDescent="0.25">
      <c r="B7825" s="1">
        <v>40696</v>
      </c>
      <c r="C7825" s="30">
        <f>VLOOKUP(B7825,'רביות שנתיות'!B:C,2)</f>
        <v>1.8</v>
      </c>
      <c r="D7825" s="29">
        <f t="shared" si="122"/>
        <v>4.884422673034905E-5</v>
      </c>
    </row>
    <row r="7826" spans="2:4" x14ac:dyDescent="0.25">
      <c r="B7826" s="1">
        <v>40697</v>
      </c>
      <c r="C7826" s="30">
        <f>VLOOKUP(B7826,'רביות שנתיות'!B:C,2)</f>
        <v>1.8</v>
      </c>
      <c r="D7826" s="29">
        <f t="shared" si="122"/>
        <v>4.884422673034905E-5</v>
      </c>
    </row>
    <row r="7827" spans="2:4" x14ac:dyDescent="0.25">
      <c r="B7827" s="1">
        <v>40698</v>
      </c>
      <c r="C7827" s="30">
        <f>VLOOKUP(B7827,'רביות שנתיות'!B:C,2)</f>
        <v>1.8</v>
      </c>
      <c r="D7827" s="29">
        <f t="shared" si="122"/>
        <v>4.884422673034905E-5</v>
      </c>
    </row>
    <row r="7828" spans="2:4" x14ac:dyDescent="0.25">
      <c r="B7828" s="1">
        <v>40699</v>
      </c>
      <c r="C7828" s="30">
        <f>VLOOKUP(B7828,'רביות שנתיות'!B:C,2)</f>
        <v>1.8</v>
      </c>
      <c r="D7828" s="29">
        <f t="shared" si="122"/>
        <v>4.884422673034905E-5</v>
      </c>
    </row>
    <row r="7829" spans="2:4" x14ac:dyDescent="0.25">
      <c r="B7829" s="1">
        <v>40700</v>
      </c>
      <c r="C7829" s="30">
        <f>VLOOKUP(B7829,'רביות שנתיות'!B:C,2)</f>
        <v>1.8</v>
      </c>
      <c r="D7829" s="29">
        <f t="shared" si="122"/>
        <v>4.884422673034905E-5</v>
      </c>
    </row>
    <row r="7830" spans="2:4" x14ac:dyDescent="0.25">
      <c r="B7830" s="1">
        <v>40701</v>
      </c>
      <c r="C7830" s="30">
        <f>VLOOKUP(B7830,'רביות שנתיות'!B:C,2)</f>
        <v>1.8</v>
      </c>
      <c r="D7830" s="29">
        <f t="shared" si="122"/>
        <v>4.884422673034905E-5</v>
      </c>
    </row>
    <row r="7831" spans="2:4" x14ac:dyDescent="0.25">
      <c r="B7831" s="1">
        <v>40702</v>
      </c>
      <c r="C7831" s="30">
        <f>VLOOKUP(B7831,'רביות שנתיות'!B:C,2)</f>
        <v>1.8</v>
      </c>
      <c r="D7831" s="29">
        <f t="shared" si="122"/>
        <v>4.884422673034905E-5</v>
      </c>
    </row>
    <row r="7832" spans="2:4" x14ac:dyDescent="0.25">
      <c r="B7832" s="1">
        <v>40703</v>
      </c>
      <c r="C7832" s="30">
        <f>VLOOKUP(B7832,'רביות שנתיות'!B:C,2)</f>
        <v>1.8</v>
      </c>
      <c r="D7832" s="29">
        <f t="shared" si="122"/>
        <v>4.884422673034905E-5</v>
      </c>
    </row>
    <row r="7833" spans="2:4" x14ac:dyDescent="0.25">
      <c r="B7833" s="1">
        <v>40704</v>
      </c>
      <c r="C7833" s="30">
        <f>VLOOKUP(B7833,'רביות שנתיות'!B:C,2)</f>
        <v>1.8</v>
      </c>
      <c r="D7833" s="29">
        <f t="shared" si="122"/>
        <v>4.884422673034905E-5</v>
      </c>
    </row>
    <row r="7834" spans="2:4" x14ac:dyDescent="0.25">
      <c r="B7834" s="1">
        <v>40705</v>
      </c>
      <c r="C7834" s="30">
        <f>VLOOKUP(B7834,'רביות שנתיות'!B:C,2)</f>
        <v>1.8</v>
      </c>
      <c r="D7834" s="29">
        <f t="shared" si="122"/>
        <v>4.884422673034905E-5</v>
      </c>
    </row>
    <row r="7835" spans="2:4" x14ac:dyDescent="0.25">
      <c r="B7835" s="1">
        <v>40706</v>
      </c>
      <c r="C7835" s="30">
        <f>VLOOKUP(B7835,'רביות שנתיות'!B:C,2)</f>
        <v>1.8</v>
      </c>
      <c r="D7835" s="29">
        <f t="shared" si="122"/>
        <v>4.884422673034905E-5</v>
      </c>
    </row>
    <row r="7836" spans="2:4" x14ac:dyDescent="0.25">
      <c r="B7836" s="1">
        <v>40707</v>
      </c>
      <c r="C7836" s="30">
        <f>VLOOKUP(B7836,'רביות שנתיות'!B:C,2)</f>
        <v>1.8</v>
      </c>
      <c r="D7836" s="29">
        <f t="shared" si="122"/>
        <v>4.884422673034905E-5</v>
      </c>
    </row>
    <row r="7837" spans="2:4" x14ac:dyDescent="0.25">
      <c r="B7837" s="1">
        <v>40708</v>
      </c>
      <c r="C7837" s="30">
        <f>VLOOKUP(B7837,'רביות שנתיות'!B:C,2)</f>
        <v>1.8</v>
      </c>
      <c r="D7837" s="29">
        <f t="shared" si="122"/>
        <v>4.884422673034905E-5</v>
      </c>
    </row>
    <row r="7838" spans="2:4" x14ac:dyDescent="0.25">
      <c r="B7838" s="1">
        <v>40709</v>
      </c>
      <c r="C7838" s="30">
        <f>VLOOKUP(B7838,'רביות שנתיות'!B:C,2)</f>
        <v>1.8</v>
      </c>
      <c r="D7838" s="29">
        <f t="shared" si="122"/>
        <v>4.884422673034905E-5</v>
      </c>
    </row>
    <row r="7839" spans="2:4" x14ac:dyDescent="0.25">
      <c r="B7839" s="1">
        <v>40710</v>
      </c>
      <c r="C7839" s="30">
        <f>VLOOKUP(B7839,'רביות שנתיות'!B:C,2)</f>
        <v>1.8</v>
      </c>
      <c r="D7839" s="29">
        <f t="shared" si="122"/>
        <v>4.884422673034905E-5</v>
      </c>
    </row>
    <row r="7840" spans="2:4" x14ac:dyDescent="0.25">
      <c r="B7840" s="1">
        <v>40711</v>
      </c>
      <c r="C7840" s="30">
        <f>VLOOKUP(B7840,'רביות שנתיות'!B:C,2)</f>
        <v>1.8</v>
      </c>
      <c r="D7840" s="29">
        <f t="shared" si="122"/>
        <v>4.884422673034905E-5</v>
      </c>
    </row>
    <row r="7841" spans="2:4" x14ac:dyDescent="0.25">
      <c r="B7841" s="1">
        <v>40712</v>
      </c>
      <c r="C7841" s="30">
        <f>VLOOKUP(B7841,'רביות שנתיות'!B:C,2)</f>
        <v>1.8</v>
      </c>
      <c r="D7841" s="29">
        <f t="shared" si="122"/>
        <v>4.884422673034905E-5</v>
      </c>
    </row>
    <row r="7842" spans="2:4" x14ac:dyDescent="0.25">
      <c r="B7842" s="1">
        <v>40713</v>
      </c>
      <c r="C7842" s="30">
        <f>VLOOKUP(B7842,'רביות שנתיות'!B:C,2)</f>
        <v>1.8</v>
      </c>
      <c r="D7842" s="29">
        <f t="shared" si="122"/>
        <v>4.884422673034905E-5</v>
      </c>
    </row>
    <row r="7843" spans="2:4" x14ac:dyDescent="0.25">
      <c r="B7843" s="1">
        <v>40714</v>
      </c>
      <c r="C7843" s="30">
        <f>VLOOKUP(B7843,'רביות שנתיות'!B:C,2)</f>
        <v>1.8</v>
      </c>
      <c r="D7843" s="29">
        <f t="shared" si="122"/>
        <v>4.884422673034905E-5</v>
      </c>
    </row>
    <row r="7844" spans="2:4" x14ac:dyDescent="0.25">
      <c r="B7844" s="1">
        <v>40715</v>
      </c>
      <c r="C7844" s="30">
        <f>VLOOKUP(B7844,'רביות שנתיות'!B:C,2)</f>
        <v>1.8</v>
      </c>
      <c r="D7844" s="29">
        <f t="shared" si="122"/>
        <v>4.884422673034905E-5</v>
      </c>
    </row>
    <row r="7845" spans="2:4" x14ac:dyDescent="0.25">
      <c r="B7845" s="1">
        <v>40716</v>
      </c>
      <c r="C7845" s="30">
        <f>VLOOKUP(B7845,'רביות שנתיות'!B:C,2)</f>
        <v>1.8</v>
      </c>
      <c r="D7845" s="29">
        <f t="shared" si="122"/>
        <v>4.884422673034905E-5</v>
      </c>
    </row>
    <row r="7846" spans="2:4" x14ac:dyDescent="0.25">
      <c r="B7846" s="1">
        <v>40717</v>
      </c>
      <c r="C7846" s="30">
        <f>VLOOKUP(B7846,'רביות שנתיות'!B:C,2)</f>
        <v>1.8</v>
      </c>
      <c r="D7846" s="29">
        <f t="shared" si="122"/>
        <v>4.884422673034905E-5</v>
      </c>
    </row>
    <row r="7847" spans="2:4" x14ac:dyDescent="0.25">
      <c r="B7847" s="1">
        <v>40718</v>
      </c>
      <c r="C7847" s="30">
        <f>VLOOKUP(B7847,'רביות שנתיות'!B:C,2)</f>
        <v>1.8</v>
      </c>
      <c r="D7847" s="29">
        <f t="shared" si="122"/>
        <v>4.884422673034905E-5</v>
      </c>
    </row>
    <row r="7848" spans="2:4" x14ac:dyDescent="0.25">
      <c r="B7848" s="1">
        <v>40719</v>
      </c>
      <c r="C7848" s="30">
        <f>VLOOKUP(B7848,'רביות שנתיות'!B:C,2)</f>
        <v>1.8</v>
      </c>
      <c r="D7848" s="29">
        <f t="shared" si="122"/>
        <v>4.884422673034905E-5</v>
      </c>
    </row>
    <row r="7849" spans="2:4" x14ac:dyDescent="0.25">
      <c r="B7849" s="1">
        <v>40720</v>
      </c>
      <c r="C7849" s="30">
        <f>VLOOKUP(B7849,'רביות שנתיות'!B:C,2)</f>
        <v>1.8</v>
      </c>
      <c r="D7849" s="29">
        <f t="shared" si="122"/>
        <v>4.884422673034905E-5</v>
      </c>
    </row>
    <row r="7850" spans="2:4" x14ac:dyDescent="0.25">
      <c r="B7850" s="1">
        <v>40721</v>
      </c>
      <c r="C7850" s="30">
        <f>VLOOKUP(B7850,'רביות שנתיות'!B:C,2)</f>
        <v>1.8</v>
      </c>
      <c r="D7850" s="29">
        <f t="shared" si="122"/>
        <v>4.884422673034905E-5</v>
      </c>
    </row>
    <row r="7851" spans="2:4" x14ac:dyDescent="0.25">
      <c r="B7851" s="1">
        <v>40722</v>
      </c>
      <c r="C7851" s="30">
        <f>VLOOKUP(B7851,'רביות שנתיות'!B:C,2)</f>
        <v>1.8</v>
      </c>
      <c r="D7851" s="29">
        <f t="shared" si="122"/>
        <v>4.884422673034905E-5</v>
      </c>
    </row>
    <row r="7852" spans="2:4" x14ac:dyDescent="0.25">
      <c r="B7852" s="1">
        <v>40723</v>
      </c>
      <c r="C7852" s="30">
        <f>VLOOKUP(B7852,'רביות שנתיות'!B:C,2)</f>
        <v>1.8</v>
      </c>
      <c r="D7852" s="29">
        <f t="shared" si="122"/>
        <v>4.884422673034905E-5</v>
      </c>
    </row>
    <row r="7853" spans="2:4" x14ac:dyDescent="0.25">
      <c r="B7853" s="1">
        <v>40724</v>
      </c>
      <c r="C7853" s="30">
        <f>VLOOKUP(B7853,'רביות שנתיות'!B:C,2)</f>
        <v>1.8</v>
      </c>
      <c r="D7853" s="29">
        <f t="shared" si="122"/>
        <v>4.884422673034905E-5</v>
      </c>
    </row>
    <row r="7854" spans="2:4" x14ac:dyDescent="0.25">
      <c r="B7854" s="1">
        <v>40725</v>
      </c>
      <c r="C7854" s="30">
        <f>VLOOKUP(B7854,'רביות שנתיות'!B:C,2)</f>
        <v>2.2999999999999998</v>
      </c>
      <c r="D7854" s="29">
        <f t="shared" si="122"/>
        <v>6.2259260325658872E-5</v>
      </c>
    </row>
    <row r="7855" spans="2:4" x14ac:dyDescent="0.25">
      <c r="B7855" s="1">
        <v>40726</v>
      </c>
      <c r="C7855" s="30">
        <f>VLOOKUP(B7855,'רביות שנתיות'!B:C,2)</f>
        <v>2.2999999999999998</v>
      </c>
      <c r="D7855" s="29">
        <f t="shared" si="122"/>
        <v>6.2259260325658872E-5</v>
      </c>
    </row>
    <row r="7856" spans="2:4" x14ac:dyDescent="0.25">
      <c r="B7856" s="1">
        <v>40727</v>
      </c>
      <c r="C7856" s="30">
        <f>VLOOKUP(B7856,'רביות שנתיות'!B:C,2)</f>
        <v>2.2999999999999998</v>
      </c>
      <c r="D7856" s="29">
        <f t="shared" si="122"/>
        <v>6.2259260325658872E-5</v>
      </c>
    </row>
    <row r="7857" spans="2:4" x14ac:dyDescent="0.25">
      <c r="B7857" s="1">
        <v>40728</v>
      </c>
      <c r="C7857" s="30">
        <f>VLOOKUP(B7857,'רביות שנתיות'!B:C,2)</f>
        <v>2.2999999999999998</v>
      </c>
      <c r="D7857" s="29">
        <f t="shared" si="122"/>
        <v>6.2259260325658872E-5</v>
      </c>
    </row>
    <row r="7858" spans="2:4" x14ac:dyDescent="0.25">
      <c r="B7858" s="1">
        <v>40729</v>
      </c>
      <c r="C7858" s="30">
        <f>VLOOKUP(B7858,'רביות שנתיות'!B:C,2)</f>
        <v>2.2999999999999998</v>
      </c>
      <c r="D7858" s="29">
        <f t="shared" si="122"/>
        <v>6.2259260325658872E-5</v>
      </c>
    </row>
    <row r="7859" spans="2:4" x14ac:dyDescent="0.25">
      <c r="B7859" s="1">
        <v>40730</v>
      </c>
      <c r="C7859" s="30">
        <f>VLOOKUP(B7859,'רביות שנתיות'!B:C,2)</f>
        <v>2.2999999999999998</v>
      </c>
      <c r="D7859" s="29">
        <f t="shared" si="122"/>
        <v>6.2259260325658872E-5</v>
      </c>
    </row>
    <row r="7860" spans="2:4" x14ac:dyDescent="0.25">
      <c r="B7860" s="1">
        <v>40731</v>
      </c>
      <c r="C7860" s="30">
        <f>VLOOKUP(B7860,'רביות שנתיות'!B:C,2)</f>
        <v>2.2999999999999998</v>
      </c>
      <c r="D7860" s="29">
        <f t="shared" si="122"/>
        <v>6.2259260325658872E-5</v>
      </c>
    </row>
    <row r="7861" spans="2:4" x14ac:dyDescent="0.25">
      <c r="B7861" s="1">
        <v>40732</v>
      </c>
      <c r="C7861" s="30">
        <f>VLOOKUP(B7861,'רביות שנתיות'!B:C,2)</f>
        <v>2.2999999999999998</v>
      </c>
      <c r="D7861" s="29">
        <f t="shared" si="122"/>
        <v>6.2259260325658872E-5</v>
      </c>
    </row>
    <row r="7862" spans="2:4" x14ac:dyDescent="0.25">
      <c r="B7862" s="1">
        <v>40733</v>
      </c>
      <c r="C7862" s="30">
        <f>VLOOKUP(B7862,'רביות שנתיות'!B:C,2)</f>
        <v>2.2999999999999998</v>
      </c>
      <c r="D7862" s="29">
        <f t="shared" si="122"/>
        <v>6.2259260325658872E-5</v>
      </c>
    </row>
    <row r="7863" spans="2:4" x14ac:dyDescent="0.25">
      <c r="B7863" s="1">
        <v>40734</v>
      </c>
      <c r="C7863" s="30">
        <f>VLOOKUP(B7863,'רביות שנתיות'!B:C,2)</f>
        <v>2.2999999999999998</v>
      </c>
      <c r="D7863" s="29">
        <f t="shared" si="122"/>
        <v>6.2259260325658872E-5</v>
      </c>
    </row>
    <row r="7864" spans="2:4" x14ac:dyDescent="0.25">
      <c r="B7864" s="1">
        <v>40735</v>
      </c>
      <c r="C7864" s="30">
        <f>VLOOKUP(B7864,'רביות שנתיות'!B:C,2)</f>
        <v>2.2999999999999998</v>
      </c>
      <c r="D7864" s="29">
        <f t="shared" si="122"/>
        <v>6.2259260325658872E-5</v>
      </c>
    </row>
    <row r="7865" spans="2:4" x14ac:dyDescent="0.25">
      <c r="B7865" s="1">
        <v>40736</v>
      </c>
      <c r="C7865" s="30">
        <f>VLOOKUP(B7865,'רביות שנתיות'!B:C,2)</f>
        <v>2.2999999999999998</v>
      </c>
      <c r="D7865" s="29">
        <f t="shared" si="122"/>
        <v>6.2259260325658872E-5</v>
      </c>
    </row>
    <row r="7866" spans="2:4" x14ac:dyDescent="0.25">
      <c r="B7866" s="1">
        <v>40737</v>
      </c>
      <c r="C7866" s="30">
        <f>VLOOKUP(B7866,'רביות שנתיות'!B:C,2)</f>
        <v>2.2999999999999998</v>
      </c>
      <c r="D7866" s="29">
        <f t="shared" si="122"/>
        <v>6.2259260325658872E-5</v>
      </c>
    </row>
    <row r="7867" spans="2:4" x14ac:dyDescent="0.25">
      <c r="B7867" s="1">
        <v>40738</v>
      </c>
      <c r="C7867" s="30">
        <f>VLOOKUP(B7867,'רביות שנתיות'!B:C,2)</f>
        <v>2.2999999999999998</v>
      </c>
      <c r="D7867" s="29">
        <f t="shared" si="122"/>
        <v>6.2259260325658872E-5</v>
      </c>
    </row>
    <row r="7868" spans="2:4" x14ac:dyDescent="0.25">
      <c r="B7868" s="1">
        <v>40739</v>
      </c>
      <c r="C7868" s="30">
        <f>VLOOKUP(B7868,'רביות שנתיות'!B:C,2)</f>
        <v>2.2999999999999998</v>
      </c>
      <c r="D7868" s="29">
        <f t="shared" si="122"/>
        <v>6.2259260325658872E-5</v>
      </c>
    </row>
    <row r="7869" spans="2:4" x14ac:dyDescent="0.25">
      <c r="B7869" s="1">
        <v>40740</v>
      </c>
      <c r="C7869" s="30">
        <f>VLOOKUP(B7869,'רביות שנתיות'!B:C,2)</f>
        <v>2.2999999999999998</v>
      </c>
      <c r="D7869" s="29">
        <f t="shared" si="122"/>
        <v>6.2259260325658872E-5</v>
      </c>
    </row>
    <row r="7870" spans="2:4" x14ac:dyDescent="0.25">
      <c r="B7870" s="1">
        <v>40741</v>
      </c>
      <c r="C7870" s="30">
        <f>VLOOKUP(B7870,'רביות שנתיות'!B:C,2)</f>
        <v>2.2999999999999998</v>
      </c>
      <c r="D7870" s="29">
        <f t="shared" si="122"/>
        <v>6.2259260325658872E-5</v>
      </c>
    </row>
    <row r="7871" spans="2:4" x14ac:dyDescent="0.25">
      <c r="B7871" s="1">
        <v>40742</v>
      </c>
      <c r="C7871" s="30">
        <f>VLOOKUP(B7871,'רביות שנתיות'!B:C,2)</f>
        <v>2.2999999999999998</v>
      </c>
      <c r="D7871" s="29">
        <f t="shared" si="122"/>
        <v>6.2259260325658872E-5</v>
      </c>
    </row>
    <row r="7872" spans="2:4" x14ac:dyDescent="0.25">
      <c r="B7872" s="1">
        <v>40743</v>
      </c>
      <c r="C7872" s="30">
        <f>VLOOKUP(B7872,'רביות שנתיות'!B:C,2)</f>
        <v>2.2999999999999998</v>
      </c>
      <c r="D7872" s="29">
        <f t="shared" si="122"/>
        <v>6.2259260325658872E-5</v>
      </c>
    </row>
    <row r="7873" spans="2:4" x14ac:dyDescent="0.25">
      <c r="B7873" s="1">
        <v>40744</v>
      </c>
      <c r="C7873" s="30">
        <f>VLOOKUP(B7873,'רביות שנתיות'!B:C,2)</f>
        <v>2.2999999999999998</v>
      </c>
      <c r="D7873" s="29">
        <f t="shared" si="122"/>
        <v>6.2259260325658872E-5</v>
      </c>
    </row>
    <row r="7874" spans="2:4" x14ac:dyDescent="0.25">
      <c r="B7874" s="1">
        <v>40745</v>
      </c>
      <c r="C7874" s="30">
        <f>VLOOKUP(B7874,'רביות שנתיות'!B:C,2)</f>
        <v>2.2999999999999998</v>
      </c>
      <c r="D7874" s="29">
        <f t="shared" si="122"/>
        <v>6.2259260325658872E-5</v>
      </c>
    </row>
    <row r="7875" spans="2:4" x14ac:dyDescent="0.25">
      <c r="B7875" s="1">
        <v>40746</v>
      </c>
      <c r="C7875" s="30">
        <f>VLOOKUP(B7875,'רביות שנתיות'!B:C,2)</f>
        <v>2.2999999999999998</v>
      </c>
      <c r="D7875" s="29">
        <f t="shared" si="122"/>
        <v>6.2259260325658872E-5</v>
      </c>
    </row>
    <row r="7876" spans="2:4" x14ac:dyDescent="0.25">
      <c r="B7876" s="1">
        <v>40747</v>
      </c>
      <c r="C7876" s="30">
        <f>VLOOKUP(B7876,'רביות שנתיות'!B:C,2)</f>
        <v>2.2999999999999998</v>
      </c>
      <c r="D7876" s="29">
        <f t="shared" si="122"/>
        <v>6.2259260325658872E-5</v>
      </c>
    </row>
    <row r="7877" spans="2:4" x14ac:dyDescent="0.25">
      <c r="B7877" s="1">
        <v>40748</v>
      </c>
      <c r="C7877" s="30">
        <f>VLOOKUP(B7877,'רביות שנתיות'!B:C,2)</f>
        <v>2.2999999999999998</v>
      </c>
      <c r="D7877" s="29">
        <f t="shared" ref="D7877:D7940" si="123">(1+C7877/100)^(1/365.25)-1</f>
        <v>6.2259260325658872E-5</v>
      </c>
    </row>
    <row r="7878" spans="2:4" x14ac:dyDescent="0.25">
      <c r="B7878" s="1">
        <v>40749</v>
      </c>
      <c r="C7878" s="30">
        <f>VLOOKUP(B7878,'רביות שנתיות'!B:C,2)</f>
        <v>2.2999999999999998</v>
      </c>
      <c r="D7878" s="29">
        <f t="shared" si="123"/>
        <v>6.2259260325658872E-5</v>
      </c>
    </row>
    <row r="7879" spans="2:4" x14ac:dyDescent="0.25">
      <c r="B7879" s="1">
        <v>40750</v>
      </c>
      <c r="C7879" s="30">
        <f>VLOOKUP(B7879,'רביות שנתיות'!B:C,2)</f>
        <v>2.2999999999999998</v>
      </c>
      <c r="D7879" s="29">
        <f t="shared" si="123"/>
        <v>6.2259260325658872E-5</v>
      </c>
    </row>
    <row r="7880" spans="2:4" x14ac:dyDescent="0.25">
      <c r="B7880" s="1">
        <v>40751</v>
      </c>
      <c r="C7880" s="30">
        <f>VLOOKUP(B7880,'רביות שנתיות'!B:C,2)</f>
        <v>2.2999999999999998</v>
      </c>
      <c r="D7880" s="29">
        <f t="shared" si="123"/>
        <v>6.2259260325658872E-5</v>
      </c>
    </row>
    <row r="7881" spans="2:4" x14ac:dyDescent="0.25">
      <c r="B7881" s="1">
        <v>40752</v>
      </c>
      <c r="C7881" s="30">
        <f>VLOOKUP(B7881,'רביות שנתיות'!B:C,2)</f>
        <v>2.2999999999999998</v>
      </c>
      <c r="D7881" s="29">
        <f t="shared" si="123"/>
        <v>6.2259260325658872E-5</v>
      </c>
    </row>
    <row r="7882" spans="2:4" x14ac:dyDescent="0.25">
      <c r="B7882" s="1">
        <v>40753</v>
      </c>
      <c r="C7882" s="30">
        <f>VLOOKUP(B7882,'רביות שנתיות'!B:C,2)</f>
        <v>2.2999999999999998</v>
      </c>
      <c r="D7882" s="29">
        <f t="shared" si="123"/>
        <v>6.2259260325658872E-5</v>
      </c>
    </row>
    <row r="7883" spans="2:4" x14ac:dyDescent="0.25">
      <c r="B7883" s="1">
        <v>40754</v>
      </c>
      <c r="C7883" s="30">
        <f>VLOOKUP(B7883,'רביות שנתיות'!B:C,2)</f>
        <v>2.2999999999999998</v>
      </c>
      <c r="D7883" s="29">
        <f t="shared" si="123"/>
        <v>6.2259260325658872E-5</v>
      </c>
    </row>
    <row r="7884" spans="2:4" x14ac:dyDescent="0.25">
      <c r="B7884" s="1">
        <v>40755</v>
      </c>
      <c r="C7884" s="30">
        <f>VLOOKUP(B7884,'רביות שנתיות'!B:C,2)</f>
        <v>2.2999999999999998</v>
      </c>
      <c r="D7884" s="29">
        <f t="shared" si="123"/>
        <v>6.2259260325658872E-5</v>
      </c>
    </row>
    <row r="7885" spans="2:4" x14ac:dyDescent="0.25">
      <c r="B7885" s="1">
        <v>40756</v>
      </c>
      <c r="C7885" s="30">
        <f>VLOOKUP(B7885,'רביות שנתיות'!B:C,2)</f>
        <v>2.2999999999999998</v>
      </c>
      <c r="D7885" s="29">
        <f t="shared" si="123"/>
        <v>6.2259260325658872E-5</v>
      </c>
    </row>
    <row r="7886" spans="2:4" x14ac:dyDescent="0.25">
      <c r="B7886" s="1">
        <v>40757</v>
      </c>
      <c r="C7886" s="30">
        <f>VLOOKUP(B7886,'רביות שנתיות'!B:C,2)</f>
        <v>2.2999999999999998</v>
      </c>
      <c r="D7886" s="29">
        <f t="shared" si="123"/>
        <v>6.2259260325658872E-5</v>
      </c>
    </row>
    <row r="7887" spans="2:4" x14ac:dyDescent="0.25">
      <c r="B7887" s="1">
        <v>40758</v>
      </c>
      <c r="C7887" s="30">
        <f>VLOOKUP(B7887,'רביות שנתיות'!B:C,2)</f>
        <v>2.2999999999999998</v>
      </c>
      <c r="D7887" s="29">
        <f t="shared" si="123"/>
        <v>6.2259260325658872E-5</v>
      </c>
    </row>
    <row r="7888" spans="2:4" x14ac:dyDescent="0.25">
      <c r="B7888" s="1">
        <v>40759</v>
      </c>
      <c r="C7888" s="30">
        <f>VLOOKUP(B7888,'רביות שנתיות'!B:C,2)</f>
        <v>2.2999999999999998</v>
      </c>
      <c r="D7888" s="29">
        <f t="shared" si="123"/>
        <v>6.2259260325658872E-5</v>
      </c>
    </row>
    <row r="7889" spans="2:4" x14ac:dyDescent="0.25">
      <c r="B7889" s="1">
        <v>40760</v>
      </c>
      <c r="C7889" s="30">
        <f>VLOOKUP(B7889,'רביות שנתיות'!B:C,2)</f>
        <v>2.2999999999999998</v>
      </c>
      <c r="D7889" s="29">
        <f t="shared" si="123"/>
        <v>6.2259260325658872E-5</v>
      </c>
    </row>
    <row r="7890" spans="2:4" x14ac:dyDescent="0.25">
      <c r="B7890" s="1">
        <v>40761</v>
      </c>
      <c r="C7890" s="30">
        <f>VLOOKUP(B7890,'רביות שנתיות'!B:C,2)</f>
        <v>2.2999999999999998</v>
      </c>
      <c r="D7890" s="29">
        <f t="shared" si="123"/>
        <v>6.2259260325658872E-5</v>
      </c>
    </row>
    <row r="7891" spans="2:4" x14ac:dyDescent="0.25">
      <c r="B7891" s="1">
        <v>40762</v>
      </c>
      <c r="C7891" s="30">
        <f>VLOOKUP(B7891,'רביות שנתיות'!B:C,2)</f>
        <v>2.2999999999999998</v>
      </c>
      <c r="D7891" s="29">
        <f t="shared" si="123"/>
        <v>6.2259260325658872E-5</v>
      </c>
    </row>
    <row r="7892" spans="2:4" x14ac:dyDescent="0.25">
      <c r="B7892" s="1">
        <v>40763</v>
      </c>
      <c r="C7892" s="30">
        <f>VLOOKUP(B7892,'רביות שנתיות'!B:C,2)</f>
        <v>2.2999999999999998</v>
      </c>
      <c r="D7892" s="29">
        <f t="shared" si="123"/>
        <v>6.2259260325658872E-5</v>
      </c>
    </row>
    <row r="7893" spans="2:4" x14ac:dyDescent="0.25">
      <c r="B7893" s="1">
        <v>40764</v>
      </c>
      <c r="C7893" s="30">
        <f>VLOOKUP(B7893,'רביות שנתיות'!B:C,2)</f>
        <v>2.2999999999999998</v>
      </c>
      <c r="D7893" s="29">
        <f t="shared" si="123"/>
        <v>6.2259260325658872E-5</v>
      </c>
    </row>
    <row r="7894" spans="2:4" x14ac:dyDescent="0.25">
      <c r="B7894" s="1">
        <v>40765</v>
      </c>
      <c r="C7894" s="30">
        <f>VLOOKUP(B7894,'רביות שנתיות'!B:C,2)</f>
        <v>2.2999999999999998</v>
      </c>
      <c r="D7894" s="29">
        <f t="shared" si="123"/>
        <v>6.2259260325658872E-5</v>
      </c>
    </row>
    <row r="7895" spans="2:4" x14ac:dyDescent="0.25">
      <c r="B7895" s="1">
        <v>40766</v>
      </c>
      <c r="C7895" s="30">
        <f>VLOOKUP(B7895,'רביות שנתיות'!B:C,2)</f>
        <v>2.2999999999999998</v>
      </c>
      <c r="D7895" s="29">
        <f t="shared" si="123"/>
        <v>6.2259260325658872E-5</v>
      </c>
    </row>
    <row r="7896" spans="2:4" x14ac:dyDescent="0.25">
      <c r="B7896" s="1">
        <v>40767</v>
      </c>
      <c r="C7896" s="30">
        <f>VLOOKUP(B7896,'רביות שנתיות'!B:C,2)</f>
        <v>2.2999999999999998</v>
      </c>
      <c r="D7896" s="29">
        <f t="shared" si="123"/>
        <v>6.2259260325658872E-5</v>
      </c>
    </row>
    <row r="7897" spans="2:4" x14ac:dyDescent="0.25">
      <c r="B7897" s="1">
        <v>40768</v>
      </c>
      <c r="C7897" s="30">
        <f>VLOOKUP(B7897,'רביות שנתיות'!B:C,2)</f>
        <v>2.2999999999999998</v>
      </c>
      <c r="D7897" s="29">
        <f t="shared" si="123"/>
        <v>6.2259260325658872E-5</v>
      </c>
    </row>
    <row r="7898" spans="2:4" x14ac:dyDescent="0.25">
      <c r="B7898" s="1">
        <v>40769</v>
      </c>
      <c r="C7898" s="30">
        <f>VLOOKUP(B7898,'רביות שנתיות'!B:C,2)</f>
        <v>2.2999999999999998</v>
      </c>
      <c r="D7898" s="29">
        <f t="shared" si="123"/>
        <v>6.2259260325658872E-5</v>
      </c>
    </row>
    <row r="7899" spans="2:4" x14ac:dyDescent="0.25">
      <c r="B7899" s="1">
        <v>40770</v>
      </c>
      <c r="C7899" s="30">
        <f>VLOOKUP(B7899,'רביות שנתיות'!B:C,2)</f>
        <v>2.2999999999999998</v>
      </c>
      <c r="D7899" s="29">
        <f t="shared" si="123"/>
        <v>6.2259260325658872E-5</v>
      </c>
    </row>
    <row r="7900" spans="2:4" x14ac:dyDescent="0.25">
      <c r="B7900" s="1">
        <v>40771</v>
      </c>
      <c r="C7900" s="30">
        <f>VLOOKUP(B7900,'רביות שנתיות'!B:C,2)</f>
        <v>2.2999999999999998</v>
      </c>
      <c r="D7900" s="29">
        <f t="shared" si="123"/>
        <v>6.2259260325658872E-5</v>
      </c>
    </row>
    <row r="7901" spans="2:4" x14ac:dyDescent="0.25">
      <c r="B7901" s="1">
        <v>40772</v>
      </c>
      <c r="C7901" s="30">
        <f>VLOOKUP(B7901,'רביות שנתיות'!B:C,2)</f>
        <v>2.2999999999999998</v>
      </c>
      <c r="D7901" s="29">
        <f t="shared" si="123"/>
        <v>6.2259260325658872E-5</v>
      </c>
    </row>
    <row r="7902" spans="2:4" x14ac:dyDescent="0.25">
      <c r="B7902" s="1">
        <v>40773</v>
      </c>
      <c r="C7902" s="30">
        <f>VLOOKUP(B7902,'רביות שנתיות'!B:C,2)</f>
        <v>2.2999999999999998</v>
      </c>
      <c r="D7902" s="29">
        <f t="shared" si="123"/>
        <v>6.2259260325658872E-5</v>
      </c>
    </row>
    <row r="7903" spans="2:4" x14ac:dyDescent="0.25">
      <c r="B7903" s="1">
        <v>40774</v>
      </c>
      <c r="C7903" s="30">
        <f>VLOOKUP(B7903,'רביות שנתיות'!B:C,2)</f>
        <v>2.2999999999999998</v>
      </c>
      <c r="D7903" s="29">
        <f t="shared" si="123"/>
        <v>6.2259260325658872E-5</v>
      </c>
    </row>
    <row r="7904" spans="2:4" x14ac:dyDescent="0.25">
      <c r="B7904" s="1">
        <v>40775</v>
      </c>
      <c r="C7904" s="30">
        <f>VLOOKUP(B7904,'רביות שנתיות'!B:C,2)</f>
        <v>2.2999999999999998</v>
      </c>
      <c r="D7904" s="29">
        <f t="shared" si="123"/>
        <v>6.2259260325658872E-5</v>
      </c>
    </row>
    <row r="7905" spans="2:4" x14ac:dyDescent="0.25">
      <c r="B7905" s="1">
        <v>40776</v>
      </c>
      <c r="C7905" s="30">
        <f>VLOOKUP(B7905,'רביות שנתיות'!B:C,2)</f>
        <v>2.2999999999999998</v>
      </c>
      <c r="D7905" s="29">
        <f t="shared" si="123"/>
        <v>6.2259260325658872E-5</v>
      </c>
    </row>
    <row r="7906" spans="2:4" x14ac:dyDescent="0.25">
      <c r="B7906" s="1">
        <v>40777</v>
      </c>
      <c r="C7906" s="30">
        <f>VLOOKUP(B7906,'רביות שנתיות'!B:C,2)</f>
        <v>2.2999999999999998</v>
      </c>
      <c r="D7906" s="29">
        <f t="shared" si="123"/>
        <v>6.2259260325658872E-5</v>
      </c>
    </row>
    <row r="7907" spans="2:4" x14ac:dyDescent="0.25">
      <c r="B7907" s="1">
        <v>40778</v>
      </c>
      <c r="C7907" s="30">
        <f>VLOOKUP(B7907,'רביות שנתיות'!B:C,2)</f>
        <v>2.2999999999999998</v>
      </c>
      <c r="D7907" s="29">
        <f t="shared" si="123"/>
        <v>6.2259260325658872E-5</v>
      </c>
    </row>
    <row r="7908" spans="2:4" x14ac:dyDescent="0.25">
      <c r="B7908" s="1">
        <v>40779</v>
      </c>
      <c r="C7908" s="30">
        <f>VLOOKUP(B7908,'רביות שנתיות'!B:C,2)</f>
        <v>2.2999999999999998</v>
      </c>
      <c r="D7908" s="29">
        <f t="shared" si="123"/>
        <v>6.2259260325658872E-5</v>
      </c>
    </row>
    <row r="7909" spans="2:4" x14ac:dyDescent="0.25">
      <c r="B7909" s="1">
        <v>40780</v>
      </c>
      <c r="C7909" s="30">
        <f>VLOOKUP(B7909,'רביות שנתיות'!B:C,2)</f>
        <v>2.2999999999999998</v>
      </c>
      <c r="D7909" s="29">
        <f t="shared" si="123"/>
        <v>6.2259260325658872E-5</v>
      </c>
    </row>
    <row r="7910" spans="2:4" x14ac:dyDescent="0.25">
      <c r="B7910" s="1">
        <v>40781</v>
      </c>
      <c r="C7910" s="30">
        <f>VLOOKUP(B7910,'רביות שנתיות'!B:C,2)</f>
        <v>2.2999999999999998</v>
      </c>
      <c r="D7910" s="29">
        <f t="shared" si="123"/>
        <v>6.2259260325658872E-5</v>
      </c>
    </row>
    <row r="7911" spans="2:4" x14ac:dyDescent="0.25">
      <c r="B7911" s="1">
        <v>40782</v>
      </c>
      <c r="C7911" s="30">
        <f>VLOOKUP(B7911,'רביות שנתיות'!B:C,2)</f>
        <v>2.2999999999999998</v>
      </c>
      <c r="D7911" s="29">
        <f t="shared" si="123"/>
        <v>6.2259260325658872E-5</v>
      </c>
    </row>
    <row r="7912" spans="2:4" x14ac:dyDescent="0.25">
      <c r="B7912" s="1">
        <v>40783</v>
      </c>
      <c r="C7912" s="30">
        <f>VLOOKUP(B7912,'רביות שנתיות'!B:C,2)</f>
        <v>2.2999999999999998</v>
      </c>
      <c r="D7912" s="29">
        <f t="shared" si="123"/>
        <v>6.2259260325658872E-5</v>
      </c>
    </row>
    <row r="7913" spans="2:4" x14ac:dyDescent="0.25">
      <c r="B7913" s="1">
        <v>40784</v>
      </c>
      <c r="C7913" s="30">
        <f>VLOOKUP(B7913,'רביות שנתיות'!B:C,2)</f>
        <v>2.2999999999999998</v>
      </c>
      <c r="D7913" s="29">
        <f t="shared" si="123"/>
        <v>6.2259260325658872E-5</v>
      </c>
    </row>
    <row r="7914" spans="2:4" x14ac:dyDescent="0.25">
      <c r="B7914" s="1">
        <v>40785</v>
      </c>
      <c r="C7914" s="30">
        <f>VLOOKUP(B7914,'רביות שנתיות'!B:C,2)</f>
        <v>2.2999999999999998</v>
      </c>
      <c r="D7914" s="29">
        <f t="shared" si="123"/>
        <v>6.2259260325658872E-5</v>
      </c>
    </row>
    <row r="7915" spans="2:4" x14ac:dyDescent="0.25">
      <c r="B7915" s="1">
        <v>40786</v>
      </c>
      <c r="C7915" s="30">
        <f>VLOOKUP(B7915,'רביות שנתיות'!B:C,2)</f>
        <v>2.2999999999999998</v>
      </c>
      <c r="D7915" s="29">
        <f t="shared" si="123"/>
        <v>6.2259260325658872E-5</v>
      </c>
    </row>
    <row r="7916" spans="2:4" x14ac:dyDescent="0.25">
      <c r="B7916" s="1">
        <v>40787</v>
      </c>
      <c r="C7916" s="30">
        <f>VLOOKUP(B7916,'רביות שנתיות'!B:C,2)</f>
        <v>2.2999999999999998</v>
      </c>
      <c r="D7916" s="29">
        <f t="shared" si="123"/>
        <v>6.2259260325658872E-5</v>
      </c>
    </row>
    <row r="7917" spans="2:4" x14ac:dyDescent="0.25">
      <c r="B7917" s="1">
        <v>40788</v>
      </c>
      <c r="C7917" s="30">
        <f>VLOOKUP(B7917,'רביות שנתיות'!B:C,2)</f>
        <v>2.2999999999999998</v>
      </c>
      <c r="D7917" s="29">
        <f t="shared" si="123"/>
        <v>6.2259260325658872E-5</v>
      </c>
    </row>
    <row r="7918" spans="2:4" x14ac:dyDescent="0.25">
      <c r="B7918" s="1">
        <v>40789</v>
      </c>
      <c r="C7918" s="30">
        <f>VLOOKUP(B7918,'רביות שנתיות'!B:C,2)</f>
        <v>2.2999999999999998</v>
      </c>
      <c r="D7918" s="29">
        <f t="shared" si="123"/>
        <v>6.2259260325658872E-5</v>
      </c>
    </row>
    <row r="7919" spans="2:4" x14ac:dyDescent="0.25">
      <c r="B7919" s="1">
        <v>40790</v>
      </c>
      <c r="C7919" s="30">
        <f>VLOOKUP(B7919,'רביות שנתיות'!B:C,2)</f>
        <v>2.2999999999999998</v>
      </c>
      <c r="D7919" s="29">
        <f t="shared" si="123"/>
        <v>6.2259260325658872E-5</v>
      </c>
    </row>
    <row r="7920" spans="2:4" x14ac:dyDescent="0.25">
      <c r="B7920" s="1">
        <v>40791</v>
      </c>
      <c r="C7920" s="30">
        <f>VLOOKUP(B7920,'רביות שנתיות'!B:C,2)</f>
        <v>2.2999999999999998</v>
      </c>
      <c r="D7920" s="29">
        <f t="shared" si="123"/>
        <v>6.2259260325658872E-5</v>
      </c>
    </row>
    <row r="7921" spans="2:4" x14ac:dyDescent="0.25">
      <c r="B7921" s="1">
        <v>40792</v>
      </c>
      <c r="C7921" s="30">
        <f>VLOOKUP(B7921,'רביות שנתיות'!B:C,2)</f>
        <v>2.2999999999999998</v>
      </c>
      <c r="D7921" s="29">
        <f t="shared" si="123"/>
        <v>6.2259260325658872E-5</v>
      </c>
    </row>
    <row r="7922" spans="2:4" x14ac:dyDescent="0.25">
      <c r="B7922" s="1">
        <v>40793</v>
      </c>
      <c r="C7922" s="30">
        <f>VLOOKUP(B7922,'רביות שנתיות'!B:C,2)</f>
        <v>2.2999999999999998</v>
      </c>
      <c r="D7922" s="29">
        <f t="shared" si="123"/>
        <v>6.2259260325658872E-5</v>
      </c>
    </row>
    <row r="7923" spans="2:4" x14ac:dyDescent="0.25">
      <c r="B7923" s="1">
        <v>40794</v>
      </c>
      <c r="C7923" s="30">
        <f>VLOOKUP(B7923,'רביות שנתיות'!B:C,2)</f>
        <v>2.2999999999999998</v>
      </c>
      <c r="D7923" s="29">
        <f t="shared" si="123"/>
        <v>6.2259260325658872E-5</v>
      </c>
    </row>
    <row r="7924" spans="2:4" x14ac:dyDescent="0.25">
      <c r="B7924" s="1">
        <v>40795</v>
      </c>
      <c r="C7924" s="30">
        <f>VLOOKUP(B7924,'רביות שנתיות'!B:C,2)</f>
        <v>2.2999999999999998</v>
      </c>
      <c r="D7924" s="29">
        <f t="shared" si="123"/>
        <v>6.2259260325658872E-5</v>
      </c>
    </row>
    <row r="7925" spans="2:4" x14ac:dyDescent="0.25">
      <c r="B7925" s="1">
        <v>40796</v>
      </c>
      <c r="C7925" s="30">
        <f>VLOOKUP(B7925,'רביות שנתיות'!B:C,2)</f>
        <v>2.2999999999999998</v>
      </c>
      <c r="D7925" s="29">
        <f t="shared" si="123"/>
        <v>6.2259260325658872E-5</v>
      </c>
    </row>
    <row r="7926" spans="2:4" x14ac:dyDescent="0.25">
      <c r="B7926" s="1">
        <v>40797</v>
      </c>
      <c r="C7926" s="30">
        <f>VLOOKUP(B7926,'רביות שנתיות'!B:C,2)</f>
        <v>2.2999999999999998</v>
      </c>
      <c r="D7926" s="29">
        <f t="shared" si="123"/>
        <v>6.2259260325658872E-5</v>
      </c>
    </row>
    <row r="7927" spans="2:4" x14ac:dyDescent="0.25">
      <c r="B7927" s="1">
        <v>40798</v>
      </c>
      <c r="C7927" s="30">
        <f>VLOOKUP(B7927,'רביות שנתיות'!B:C,2)</f>
        <v>2.2999999999999998</v>
      </c>
      <c r="D7927" s="29">
        <f t="shared" si="123"/>
        <v>6.2259260325658872E-5</v>
      </c>
    </row>
    <row r="7928" spans="2:4" x14ac:dyDescent="0.25">
      <c r="B7928" s="1">
        <v>40799</v>
      </c>
      <c r="C7928" s="30">
        <f>VLOOKUP(B7928,'רביות שנתיות'!B:C,2)</f>
        <v>2.2999999999999998</v>
      </c>
      <c r="D7928" s="29">
        <f t="shared" si="123"/>
        <v>6.2259260325658872E-5</v>
      </c>
    </row>
    <row r="7929" spans="2:4" x14ac:dyDescent="0.25">
      <c r="B7929" s="1">
        <v>40800</v>
      </c>
      <c r="C7929" s="30">
        <f>VLOOKUP(B7929,'רביות שנתיות'!B:C,2)</f>
        <v>2.2999999999999998</v>
      </c>
      <c r="D7929" s="29">
        <f t="shared" si="123"/>
        <v>6.2259260325658872E-5</v>
      </c>
    </row>
    <row r="7930" spans="2:4" x14ac:dyDescent="0.25">
      <c r="B7930" s="1">
        <v>40801</v>
      </c>
      <c r="C7930" s="30">
        <f>VLOOKUP(B7930,'רביות שנתיות'!B:C,2)</f>
        <v>2.2999999999999998</v>
      </c>
      <c r="D7930" s="29">
        <f t="shared" si="123"/>
        <v>6.2259260325658872E-5</v>
      </c>
    </row>
    <row r="7931" spans="2:4" x14ac:dyDescent="0.25">
      <c r="B7931" s="1">
        <v>40802</v>
      </c>
      <c r="C7931" s="30">
        <f>VLOOKUP(B7931,'רביות שנתיות'!B:C,2)</f>
        <v>2.2999999999999998</v>
      </c>
      <c r="D7931" s="29">
        <f t="shared" si="123"/>
        <v>6.2259260325658872E-5</v>
      </c>
    </row>
    <row r="7932" spans="2:4" x14ac:dyDescent="0.25">
      <c r="B7932" s="1">
        <v>40803</v>
      </c>
      <c r="C7932" s="30">
        <f>VLOOKUP(B7932,'רביות שנתיות'!B:C,2)</f>
        <v>2.2999999999999998</v>
      </c>
      <c r="D7932" s="29">
        <f t="shared" si="123"/>
        <v>6.2259260325658872E-5</v>
      </c>
    </row>
    <row r="7933" spans="2:4" x14ac:dyDescent="0.25">
      <c r="B7933" s="1">
        <v>40804</v>
      </c>
      <c r="C7933" s="30">
        <f>VLOOKUP(B7933,'רביות שנתיות'!B:C,2)</f>
        <v>2.2999999999999998</v>
      </c>
      <c r="D7933" s="29">
        <f t="shared" si="123"/>
        <v>6.2259260325658872E-5</v>
      </c>
    </row>
    <row r="7934" spans="2:4" x14ac:dyDescent="0.25">
      <c r="B7934" s="1">
        <v>40805</v>
      </c>
      <c r="C7934" s="30">
        <f>VLOOKUP(B7934,'רביות שנתיות'!B:C,2)</f>
        <v>2.2999999999999998</v>
      </c>
      <c r="D7934" s="29">
        <f t="shared" si="123"/>
        <v>6.2259260325658872E-5</v>
      </c>
    </row>
    <row r="7935" spans="2:4" x14ac:dyDescent="0.25">
      <c r="B7935" s="1">
        <v>40806</v>
      </c>
      <c r="C7935" s="30">
        <f>VLOOKUP(B7935,'רביות שנתיות'!B:C,2)</f>
        <v>2.2999999999999998</v>
      </c>
      <c r="D7935" s="29">
        <f t="shared" si="123"/>
        <v>6.2259260325658872E-5</v>
      </c>
    </row>
    <row r="7936" spans="2:4" x14ac:dyDescent="0.25">
      <c r="B7936" s="1">
        <v>40807</v>
      </c>
      <c r="C7936" s="30">
        <f>VLOOKUP(B7936,'רביות שנתיות'!B:C,2)</f>
        <v>2.2999999999999998</v>
      </c>
      <c r="D7936" s="29">
        <f t="shared" si="123"/>
        <v>6.2259260325658872E-5</v>
      </c>
    </row>
    <row r="7937" spans="2:4" x14ac:dyDescent="0.25">
      <c r="B7937" s="1">
        <v>40808</v>
      </c>
      <c r="C7937" s="30">
        <f>VLOOKUP(B7937,'רביות שנתיות'!B:C,2)</f>
        <v>2.2999999999999998</v>
      </c>
      <c r="D7937" s="29">
        <f t="shared" si="123"/>
        <v>6.2259260325658872E-5</v>
      </c>
    </row>
    <row r="7938" spans="2:4" x14ac:dyDescent="0.25">
      <c r="B7938" s="1">
        <v>40809</v>
      </c>
      <c r="C7938" s="30">
        <f>VLOOKUP(B7938,'רביות שנתיות'!B:C,2)</f>
        <v>2.2999999999999998</v>
      </c>
      <c r="D7938" s="29">
        <f t="shared" si="123"/>
        <v>6.2259260325658872E-5</v>
      </c>
    </row>
    <row r="7939" spans="2:4" x14ac:dyDescent="0.25">
      <c r="B7939" s="1">
        <v>40810</v>
      </c>
      <c r="C7939" s="30">
        <f>VLOOKUP(B7939,'רביות שנתיות'!B:C,2)</f>
        <v>2.2999999999999998</v>
      </c>
      <c r="D7939" s="29">
        <f t="shared" si="123"/>
        <v>6.2259260325658872E-5</v>
      </c>
    </row>
    <row r="7940" spans="2:4" x14ac:dyDescent="0.25">
      <c r="B7940" s="1">
        <v>40811</v>
      </c>
      <c r="C7940" s="30">
        <f>VLOOKUP(B7940,'רביות שנתיות'!B:C,2)</f>
        <v>2.2999999999999998</v>
      </c>
      <c r="D7940" s="29">
        <f t="shared" si="123"/>
        <v>6.2259260325658872E-5</v>
      </c>
    </row>
    <row r="7941" spans="2:4" x14ac:dyDescent="0.25">
      <c r="B7941" s="1">
        <v>40812</v>
      </c>
      <c r="C7941" s="30">
        <f>VLOOKUP(B7941,'רביות שנתיות'!B:C,2)</f>
        <v>2.2999999999999998</v>
      </c>
      <c r="D7941" s="29">
        <f t="shared" ref="D7941:D8004" si="124">(1+C7941/100)^(1/365.25)-1</f>
        <v>6.2259260325658872E-5</v>
      </c>
    </row>
    <row r="7942" spans="2:4" x14ac:dyDescent="0.25">
      <c r="B7942" s="1">
        <v>40813</v>
      </c>
      <c r="C7942" s="30">
        <f>VLOOKUP(B7942,'רביות שנתיות'!B:C,2)</f>
        <v>2.2999999999999998</v>
      </c>
      <c r="D7942" s="29">
        <f t="shared" si="124"/>
        <v>6.2259260325658872E-5</v>
      </c>
    </row>
    <row r="7943" spans="2:4" x14ac:dyDescent="0.25">
      <c r="B7943" s="1">
        <v>40814</v>
      </c>
      <c r="C7943" s="30">
        <f>VLOOKUP(B7943,'רביות שנתיות'!B:C,2)</f>
        <v>2.2999999999999998</v>
      </c>
      <c r="D7943" s="29">
        <f t="shared" si="124"/>
        <v>6.2259260325658872E-5</v>
      </c>
    </row>
    <row r="7944" spans="2:4" x14ac:dyDescent="0.25">
      <c r="B7944" s="1">
        <v>40815</v>
      </c>
      <c r="C7944" s="30">
        <f>VLOOKUP(B7944,'רביות שנתיות'!B:C,2)</f>
        <v>2.2999999999999998</v>
      </c>
      <c r="D7944" s="29">
        <f t="shared" si="124"/>
        <v>6.2259260325658872E-5</v>
      </c>
    </row>
    <row r="7945" spans="2:4" x14ac:dyDescent="0.25">
      <c r="B7945" s="1">
        <v>40816</v>
      </c>
      <c r="C7945" s="30">
        <f>VLOOKUP(B7945,'רביות שנתיות'!B:C,2)</f>
        <v>2.2999999999999998</v>
      </c>
      <c r="D7945" s="29">
        <f t="shared" si="124"/>
        <v>6.2259260325658872E-5</v>
      </c>
    </row>
    <row r="7946" spans="2:4" x14ac:dyDescent="0.25">
      <c r="B7946" s="1">
        <v>40817</v>
      </c>
      <c r="C7946" s="30">
        <f>VLOOKUP(B7946,'רביות שנתיות'!B:C,2)</f>
        <v>2.1</v>
      </c>
      <c r="D7946" s="29">
        <f t="shared" si="124"/>
        <v>5.6901110066176486E-5</v>
      </c>
    </row>
    <row r="7947" spans="2:4" x14ac:dyDescent="0.25">
      <c r="B7947" s="1">
        <v>40818</v>
      </c>
      <c r="C7947" s="30">
        <f>VLOOKUP(B7947,'רביות שנתיות'!B:C,2)</f>
        <v>2.1</v>
      </c>
      <c r="D7947" s="29">
        <f t="shared" si="124"/>
        <v>5.6901110066176486E-5</v>
      </c>
    </row>
    <row r="7948" spans="2:4" x14ac:dyDescent="0.25">
      <c r="B7948" s="1">
        <v>40819</v>
      </c>
      <c r="C7948" s="30">
        <f>VLOOKUP(B7948,'רביות שנתיות'!B:C,2)</f>
        <v>2.1</v>
      </c>
      <c r="D7948" s="29">
        <f t="shared" si="124"/>
        <v>5.6901110066176486E-5</v>
      </c>
    </row>
    <row r="7949" spans="2:4" x14ac:dyDescent="0.25">
      <c r="B7949" s="1">
        <v>40820</v>
      </c>
      <c r="C7949" s="30">
        <f>VLOOKUP(B7949,'רביות שנתיות'!B:C,2)</f>
        <v>2.1</v>
      </c>
      <c r="D7949" s="29">
        <f t="shared" si="124"/>
        <v>5.6901110066176486E-5</v>
      </c>
    </row>
    <row r="7950" spans="2:4" x14ac:dyDescent="0.25">
      <c r="B7950" s="1">
        <v>40821</v>
      </c>
      <c r="C7950" s="30">
        <f>VLOOKUP(B7950,'רביות שנתיות'!B:C,2)</f>
        <v>2.1</v>
      </c>
      <c r="D7950" s="29">
        <f t="shared" si="124"/>
        <v>5.6901110066176486E-5</v>
      </c>
    </row>
    <row r="7951" spans="2:4" x14ac:dyDescent="0.25">
      <c r="B7951" s="1">
        <v>40822</v>
      </c>
      <c r="C7951" s="30">
        <f>VLOOKUP(B7951,'רביות שנתיות'!B:C,2)</f>
        <v>2.1</v>
      </c>
      <c r="D7951" s="29">
        <f t="shared" si="124"/>
        <v>5.6901110066176486E-5</v>
      </c>
    </row>
    <row r="7952" spans="2:4" x14ac:dyDescent="0.25">
      <c r="B7952" s="1">
        <v>40823</v>
      </c>
      <c r="C7952" s="30">
        <f>VLOOKUP(B7952,'רביות שנתיות'!B:C,2)</f>
        <v>2.1</v>
      </c>
      <c r="D7952" s="29">
        <f t="shared" si="124"/>
        <v>5.6901110066176486E-5</v>
      </c>
    </row>
    <row r="7953" spans="2:4" x14ac:dyDescent="0.25">
      <c r="B7953" s="1">
        <v>40824</v>
      </c>
      <c r="C7953" s="30">
        <f>VLOOKUP(B7953,'רביות שנתיות'!B:C,2)</f>
        <v>2.1</v>
      </c>
      <c r="D7953" s="29">
        <f t="shared" si="124"/>
        <v>5.6901110066176486E-5</v>
      </c>
    </row>
    <row r="7954" spans="2:4" x14ac:dyDescent="0.25">
      <c r="B7954" s="1">
        <v>40825</v>
      </c>
      <c r="C7954" s="30">
        <f>VLOOKUP(B7954,'רביות שנתיות'!B:C,2)</f>
        <v>2.1</v>
      </c>
      <c r="D7954" s="29">
        <f t="shared" si="124"/>
        <v>5.6901110066176486E-5</v>
      </c>
    </row>
    <row r="7955" spans="2:4" x14ac:dyDescent="0.25">
      <c r="B7955" s="1">
        <v>40826</v>
      </c>
      <c r="C7955" s="30">
        <f>VLOOKUP(B7955,'רביות שנתיות'!B:C,2)</f>
        <v>2.1</v>
      </c>
      <c r="D7955" s="29">
        <f t="shared" si="124"/>
        <v>5.6901110066176486E-5</v>
      </c>
    </row>
    <row r="7956" spans="2:4" x14ac:dyDescent="0.25">
      <c r="B7956" s="1">
        <v>40827</v>
      </c>
      <c r="C7956" s="30">
        <f>VLOOKUP(B7956,'רביות שנתיות'!B:C,2)</f>
        <v>2.1</v>
      </c>
      <c r="D7956" s="29">
        <f t="shared" si="124"/>
        <v>5.6901110066176486E-5</v>
      </c>
    </row>
    <row r="7957" spans="2:4" x14ac:dyDescent="0.25">
      <c r="B7957" s="1">
        <v>40828</v>
      </c>
      <c r="C7957" s="30">
        <f>VLOOKUP(B7957,'רביות שנתיות'!B:C,2)</f>
        <v>2.1</v>
      </c>
      <c r="D7957" s="29">
        <f t="shared" si="124"/>
        <v>5.6901110066176486E-5</v>
      </c>
    </row>
    <row r="7958" spans="2:4" x14ac:dyDescent="0.25">
      <c r="B7958" s="1">
        <v>40829</v>
      </c>
      <c r="C7958" s="30">
        <f>VLOOKUP(B7958,'רביות שנתיות'!B:C,2)</f>
        <v>2.1</v>
      </c>
      <c r="D7958" s="29">
        <f t="shared" si="124"/>
        <v>5.6901110066176486E-5</v>
      </c>
    </row>
    <row r="7959" spans="2:4" x14ac:dyDescent="0.25">
      <c r="B7959" s="1">
        <v>40830</v>
      </c>
      <c r="C7959" s="30">
        <f>VLOOKUP(B7959,'רביות שנתיות'!B:C,2)</f>
        <v>2.1</v>
      </c>
      <c r="D7959" s="29">
        <f t="shared" si="124"/>
        <v>5.6901110066176486E-5</v>
      </c>
    </row>
    <row r="7960" spans="2:4" x14ac:dyDescent="0.25">
      <c r="B7960" s="1">
        <v>40831</v>
      </c>
      <c r="C7960" s="30">
        <f>VLOOKUP(B7960,'רביות שנתיות'!B:C,2)</f>
        <v>2.1</v>
      </c>
      <c r="D7960" s="29">
        <f t="shared" si="124"/>
        <v>5.6901110066176486E-5</v>
      </c>
    </row>
    <row r="7961" spans="2:4" x14ac:dyDescent="0.25">
      <c r="B7961" s="1">
        <v>40832</v>
      </c>
      <c r="C7961" s="30">
        <f>VLOOKUP(B7961,'רביות שנתיות'!B:C,2)</f>
        <v>2.1</v>
      </c>
      <c r="D7961" s="29">
        <f t="shared" si="124"/>
        <v>5.6901110066176486E-5</v>
      </c>
    </row>
    <row r="7962" spans="2:4" x14ac:dyDescent="0.25">
      <c r="B7962" s="1">
        <v>40833</v>
      </c>
      <c r="C7962" s="30">
        <f>VLOOKUP(B7962,'רביות שנתיות'!B:C,2)</f>
        <v>2.1</v>
      </c>
      <c r="D7962" s="29">
        <f t="shared" si="124"/>
        <v>5.6901110066176486E-5</v>
      </c>
    </row>
    <row r="7963" spans="2:4" x14ac:dyDescent="0.25">
      <c r="B7963" s="1">
        <v>40834</v>
      </c>
      <c r="C7963" s="30">
        <f>VLOOKUP(B7963,'רביות שנתיות'!B:C,2)</f>
        <v>2.1</v>
      </c>
      <c r="D7963" s="29">
        <f t="shared" si="124"/>
        <v>5.6901110066176486E-5</v>
      </c>
    </row>
    <row r="7964" spans="2:4" x14ac:dyDescent="0.25">
      <c r="B7964" s="1">
        <v>40835</v>
      </c>
      <c r="C7964" s="30">
        <f>VLOOKUP(B7964,'רביות שנתיות'!B:C,2)</f>
        <v>2.1</v>
      </c>
      <c r="D7964" s="29">
        <f t="shared" si="124"/>
        <v>5.6901110066176486E-5</v>
      </c>
    </row>
    <row r="7965" spans="2:4" x14ac:dyDescent="0.25">
      <c r="B7965" s="1">
        <v>40836</v>
      </c>
      <c r="C7965" s="30">
        <f>VLOOKUP(B7965,'רביות שנתיות'!B:C,2)</f>
        <v>2.1</v>
      </c>
      <c r="D7965" s="29">
        <f t="shared" si="124"/>
        <v>5.6901110066176486E-5</v>
      </c>
    </row>
    <row r="7966" spans="2:4" x14ac:dyDescent="0.25">
      <c r="B7966" s="1">
        <v>40837</v>
      </c>
      <c r="C7966" s="30">
        <f>VLOOKUP(B7966,'רביות שנתיות'!B:C,2)</f>
        <v>2.1</v>
      </c>
      <c r="D7966" s="29">
        <f t="shared" si="124"/>
        <v>5.6901110066176486E-5</v>
      </c>
    </row>
    <row r="7967" spans="2:4" x14ac:dyDescent="0.25">
      <c r="B7967" s="1">
        <v>40838</v>
      </c>
      <c r="C7967" s="30">
        <f>VLOOKUP(B7967,'רביות שנתיות'!B:C,2)</f>
        <v>2.1</v>
      </c>
      <c r="D7967" s="29">
        <f t="shared" si="124"/>
        <v>5.6901110066176486E-5</v>
      </c>
    </row>
    <row r="7968" spans="2:4" x14ac:dyDescent="0.25">
      <c r="B7968" s="1">
        <v>40839</v>
      </c>
      <c r="C7968" s="30">
        <f>VLOOKUP(B7968,'רביות שנתיות'!B:C,2)</f>
        <v>2.1</v>
      </c>
      <c r="D7968" s="29">
        <f t="shared" si="124"/>
        <v>5.6901110066176486E-5</v>
      </c>
    </row>
    <row r="7969" spans="2:4" x14ac:dyDescent="0.25">
      <c r="B7969" s="1">
        <v>40840</v>
      </c>
      <c r="C7969" s="30">
        <f>VLOOKUP(B7969,'רביות שנתיות'!B:C,2)</f>
        <v>2.1</v>
      </c>
      <c r="D7969" s="29">
        <f t="shared" si="124"/>
        <v>5.6901110066176486E-5</v>
      </c>
    </row>
    <row r="7970" spans="2:4" x14ac:dyDescent="0.25">
      <c r="B7970" s="1">
        <v>40841</v>
      </c>
      <c r="C7970" s="30">
        <f>VLOOKUP(B7970,'רביות שנתיות'!B:C,2)</f>
        <v>2.1</v>
      </c>
      <c r="D7970" s="29">
        <f t="shared" si="124"/>
        <v>5.6901110066176486E-5</v>
      </c>
    </row>
    <row r="7971" spans="2:4" x14ac:dyDescent="0.25">
      <c r="B7971" s="1">
        <v>40842</v>
      </c>
      <c r="C7971" s="30">
        <f>VLOOKUP(B7971,'רביות שנתיות'!B:C,2)</f>
        <v>2.1</v>
      </c>
      <c r="D7971" s="29">
        <f t="shared" si="124"/>
        <v>5.6901110066176486E-5</v>
      </c>
    </row>
    <row r="7972" spans="2:4" x14ac:dyDescent="0.25">
      <c r="B7972" s="1">
        <v>40843</v>
      </c>
      <c r="C7972" s="30">
        <f>VLOOKUP(B7972,'רביות שנתיות'!B:C,2)</f>
        <v>2.1</v>
      </c>
      <c r="D7972" s="29">
        <f t="shared" si="124"/>
        <v>5.6901110066176486E-5</v>
      </c>
    </row>
    <row r="7973" spans="2:4" x14ac:dyDescent="0.25">
      <c r="B7973" s="1">
        <v>40844</v>
      </c>
      <c r="C7973" s="30">
        <f>VLOOKUP(B7973,'רביות שנתיות'!B:C,2)</f>
        <v>2.1</v>
      </c>
      <c r="D7973" s="29">
        <f t="shared" si="124"/>
        <v>5.6901110066176486E-5</v>
      </c>
    </row>
    <row r="7974" spans="2:4" x14ac:dyDescent="0.25">
      <c r="B7974" s="1">
        <v>40845</v>
      </c>
      <c r="C7974" s="30">
        <f>VLOOKUP(B7974,'רביות שנתיות'!B:C,2)</f>
        <v>2.1</v>
      </c>
      <c r="D7974" s="29">
        <f t="shared" si="124"/>
        <v>5.6901110066176486E-5</v>
      </c>
    </row>
    <row r="7975" spans="2:4" x14ac:dyDescent="0.25">
      <c r="B7975" s="1">
        <v>40846</v>
      </c>
      <c r="C7975" s="30">
        <f>VLOOKUP(B7975,'רביות שנתיות'!B:C,2)</f>
        <v>2.1</v>
      </c>
      <c r="D7975" s="29">
        <f t="shared" si="124"/>
        <v>5.6901110066176486E-5</v>
      </c>
    </row>
    <row r="7976" spans="2:4" x14ac:dyDescent="0.25">
      <c r="B7976" s="1">
        <v>40847</v>
      </c>
      <c r="C7976" s="30">
        <f>VLOOKUP(B7976,'רביות שנתיות'!B:C,2)</f>
        <v>2.1</v>
      </c>
      <c r="D7976" s="29">
        <f t="shared" si="124"/>
        <v>5.6901110066176486E-5</v>
      </c>
    </row>
    <row r="7977" spans="2:4" x14ac:dyDescent="0.25">
      <c r="B7977" s="1">
        <v>40848</v>
      </c>
      <c r="C7977" s="30">
        <f>VLOOKUP(B7977,'רביות שנתיות'!B:C,2)</f>
        <v>2.1</v>
      </c>
      <c r="D7977" s="29">
        <f t="shared" si="124"/>
        <v>5.6901110066176486E-5</v>
      </c>
    </row>
    <row r="7978" spans="2:4" x14ac:dyDescent="0.25">
      <c r="B7978" s="1">
        <v>40849</v>
      </c>
      <c r="C7978" s="30">
        <f>VLOOKUP(B7978,'רביות שנתיות'!B:C,2)</f>
        <v>2.1</v>
      </c>
      <c r="D7978" s="29">
        <f t="shared" si="124"/>
        <v>5.6901110066176486E-5</v>
      </c>
    </row>
    <row r="7979" spans="2:4" x14ac:dyDescent="0.25">
      <c r="B7979" s="1">
        <v>40850</v>
      </c>
      <c r="C7979" s="30">
        <f>VLOOKUP(B7979,'רביות שנתיות'!B:C,2)</f>
        <v>2.1</v>
      </c>
      <c r="D7979" s="29">
        <f t="shared" si="124"/>
        <v>5.6901110066176486E-5</v>
      </c>
    </row>
    <row r="7980" spans="2:4" x14ac:dyDescent="0.25">
      <c r="B7980" s="1">
        <v>40851</v>
      </c>
      <c r="C7980" s="30">
        <f>VLOOKUP(B7980,'רביות שנתיות'!B:C,2)</f>
        <v>2.1</v>
      </c>
      <c r="D7980" s="29">
        <f t="shared" si="124"/>
        <v>5.6901110066176486E-5</v>
      </c>
    </row>
    <row r="7981" spans="2:4" x14ac:dyDescent="0.25">
      <c r="B7981" s="1">
        <v>40852</v>
      </c>
      <c r="C7981" s="30">
        <f>VLOOKUP(B7981,'רביות שנתיות'!B:C,2)</f>
        <v>2.1</v>
      </c>
      <c r="D7981" s="29">
        <f t="shared" si="124"/>
        <v>5.6901110066176486E-5</v>
      </c>
    </row>
    <row r="7982" spans="2:4" x14ac:dyDescent="0.25">
      <c r="B7982" s="1">
        <v>40853</v>
      </c>
      <c r="C7982" s="30">
        <f>VLOOKUP(B7982,'רביות שנתיות'!B:C,2)</f>
        <v>2.1</v>
      </c>
      <c r="D7982" s="29">
        <f t="shared" si="124"/>
        <v>5.6901110066176486E-5</v>
      </c>
    </row>
    <row r="7983" spans="2:4" x14ac:dyDescent="0.25">
      <c r="B7983" s="1">
        <v>40854</v>
      </c>
      <c r="C7983" s="30">
        <f>VLOOKUP(B7983,'רביות שנתיות'!B:C,2)</f>
        <v>2.1</v>
      </c>
      <c r="D7983" s="29">
        <f t="shared" si="124"/>
        <v>5.6901110066176486E-5</v>
      </c>
    </row>
    <row r="7984" spans="2:4" x14ac:dyDescent="0.25">
      <c r="B7984" s="1">
        <v>40855</v>
      </c>
      <c r="C7984" s="30">
        <f>VLOOKUP(B7984,'רביות שנתיות'!B:C,2)</f>
        <v>2.1</v>
      </c>
      <c r="D7984" s="29">
        <f t="shared" si="124"/>
        <v>5.6901110066176486E-5</v>
      </c>
    </row>
    <row r="7985" spans="2:4" x14ac:dyDescent="0.25">
      <c r="B7985" s="1">
        <v>40856</v>
      </c>
      <c r="C7985" s="30">
        <f>VLOOKUP(B7985,'רביות שנתיות'!B:C,2)</f>
        <v>2.1</v>
      </c>
      <c r="D7985" s="29">
        <f t="shared" si="124"/>
        <v>5.6901110066176486E-5</v>
      </c>
    </row>
    <row r="7986" spans="2:4" x14ac:dyDescent="0.25">
      <c r="B7986" s="1">
        <v>40857</v>
      </c>
      <c r="C7986" s="30">
        <f>VLOOKUP(B7986,'רביות שנתיות'!B:C,2)</f>
        <v>2.1</v>
      </c>
      <c r="D7986" s="29">
        <f t="shared" si="124"/>
        <v>5.6901110066176486E-5</v>
      </c>
    </row>
    <row r="7987" spans="2:4" x14ac:dyDescent="0.25">
      <c r="B7987" s="1">
        <v>40858</v>
      </c>
      <c r="C7987" s="30">
        <f>VLOOKUP(B7987,'רביות שנתיות'!B:C,2)</f>
        <v>2.1</v>
      </c>
      <c r="D7987" s="29">
        <f t="shared" si="124"/>
        <v>5.6901110066176486E-5</v>
      </c>
    </row>
    <row r="7988" spans="2:4" x14ac:dyDescent="0.25">
      <c r="B7988" s="1">
        <v>40859</v>
      </c>
      <c r="C7988" s="30">
        <f>VLOOKUP(B7988,'רביות שנתיות'!B:C,2)</f>
        <v>2.1</v>
      </c>
      <c r="D7988" s="29">
        <f t="shared" si="124"/>
        <v>5.6901110066176486E-5</v>
      </c>
    </row>
    <row r="7989" spans="2:4" x14ac:dyDescent="0.25">
      <c r="B7989" s="1">
        <v>40860</v>
      </c>
      <c r="C7989" s="30">
        <f>VLOOKUP(B7989,'רביות שנתיות'!B:C,2)</f>
        <v>2.1</v>
      </c>
      <c r="D7989" s="29">
        <f t="shared" si="124"/>
        <v>5.6901110066176486E-5</v>
      </c>
    </row>
    <row r="7990" spans="2:4" x14ac:dyDescent="0.25">
      <c r="B7990" s="1">
        <v>40861</v>
      </c>
      <c r="C7990" s="30">
        <f>VLOOKUP(B7990,'רביות שנתיות'!B:C,2)</f>
        <v>2.1</v>
      </c>
      <c r="D7990" s="29">
        <f t="shared" si="124"/>
        <v>5.6901110066176486E-5</v>
      </c>
    </row>
    <row r="7991" spans="2:4" x14ac:dyDescent="0.25">
      <c r="B7991" s="1">
        <v>40862</v>
      </c>
      <c r="C7991" s="30">
        <f>VLOOKUP(B7991,'רביות שנתיות'!B:C,2)</f>
        <v>2.1</v>
      </c>
      <c r="D7991" s="29">
        <f t="shared" si="124"/>
        <v>5.6901110066176486E-5</v>
      </c>
    </row>
    <row r="7992" spans="2:4" x14ac:dyDescent="0.25">
      <c r="B7992" s="1">
        <v>40863</v>
      </c>
      <c r="C7992" s="30">
        <f>VLOOKUP(B7992,'רביות שנתיות'!B:C,2)</f>
        <v>2.1</v>
      </c>
      <c r="D7992" s="29">
        <f t="shared" si="124"/>
        <v>5.6901110066176486E-5</v>
      </c>
    </row>
    <row r="7993" spans="2:4" x14ac:dyDescent="0.25">
      <c r="B7993" s="1">
        <v>40864</v>
      </c>
      <c r="C7993" s="30">
        <f>VLOOKUP(B7993,'רביות שנתיות'!B:C,2)</f>
        <v>2.1</v>
      </c>
      <c r="D7993" s="29">
        <f t="shared" si="124"/>
        <v>5.6901110066176486E-5</v>
      </c>
    </row>
    <row r="7994" spans="2:4" x14ac:dyDescent="0.25">
      <c r="B7994" s="1">
        <v>40865</v>
      </c>
      <c r="C7994" s="30">
        <f>VLOOKUP(B7994,'רביות שנתיות'!B:C,2)</f>
        <v>2.1</v>
      </c>
      <c r="D7994" s="29">
        <f t="shared" si="124"/>
        <v>5.6901110066176486E-5</v>
      </c>
    </row>
    <row r="7995" spans="2:4" x14ac:dyDescent="0.25">
      <c r="B7995" s="1">
        <v>40866</v>
      </c>
      <c r="C7995" s="30">
        <f>VLOOKUP(B7995,'רביות שנתיות'!B:C,2)</f>
        <v>2.1</v>
      </c>
      <c r="D7995" s="29">
        <f t="shared" si="124"/>
        <v>5.6901110066176486E-5</v>
      </c>
    </row>
    <row r="7996" spans="2:4" x14ac:dyDescent="0.25">
      <c r="B7996" s="1">
        <v>40867</v>
      </c>
      <c r="C7996" s="30">
        <f>VLOOKUP(B7996,'רביות שנתיות'!B:C,2)</f>
        <v>2.1</v>
      </c>
      <c r="D7996" s="29">
        <f t="shared" si="124"/>
        <v>5.6901110066176486E-5</v>
      </c>
    </row>
    <row r="7997" spans="2:4" x14ac:dyDescent="0.25">
      <c r="B7997" s="1">
        <v>40868</v>
      </c>
      <c r="C7997" s="30">
        <f>VLOOKUP(B7997,'רביות שנתיות'!B:C,2)</f>
        <v>2.1</v>
      </c>
      <c r="D7997" s="29">
        <f t="shared" si="124"/>
        <v>5.6901110066176486E-5</v>
      </c>
    </row>
    <row r="7998" spans="2:4" x14ac:dyDescent="0.25">
      <c r="B7998" s="1">
        <v>40869</v>
      </c>
      <c r="C7998" s="30">
        <f>VLOOKUP(B7998,'רביות שנתיות'!B:C,2)</f>
        <v>2.1</v>
      </c>
      <c r="D7998" s="29">
        <f t="shared" si="124"/>
        <v>5.6901110066176486E-5</v>
      </c>
    </row>
    <row r="7999" spans="2:4" x14ac:dyDescent="0.25">
      <c r="B7999" s="1">
        <v>40870</v>
      </c>
      <c r="C7999" s="30">
        <f>VLOOKUP(B7999,'רביות שנתיות'!B:C,2)</f>
        <v>2.1</v>
      </c>
      <c r="D7999" s="29">
        <f t="shared" si="124"/>
        <v>5.6901110066176486E-5</v>
      </c>
    </row>
    <row r="8000" spans="2:4" x14ac:dyDescent="0.25">
      <c r="B8000" s="1">
        <v>40871</v>
      </c>
      <c r="C8000" s="30">
        <f>VLOOKUP(B8000,'רביות שנתיות'!B:C,2)</f>
        <v>2.1</v>
      </c>
      <c r="D8000" s="29">
        <f t="shared" si="124"/>
        <v>5.6901110066176486E-5</v>
      </c>
    </row>
    <row r="8001" spans="2:4" x14ac:dyDescent="0.25">
      <c r="B8001" s="1">
        <v>40872</v>
      </c>
      <c r="C8001" s="30">
        <f>VLOOKUP(B8001,'רביות שנתיות'!B:C,2)</f>
        <v>2.1</v>
      </c>
      <c r="D8001" s="29">
        <f t="shared" si="124"/>
        <v>5.6901110066176486E-5</v>
      </c>
    </row>
    <row r="8002" spans="2:4" x14ac:dyDescent="0.25">
      <c r="B8002" s="1">
        <v>40873</v>
      </c>
      <c r="C8002" s="30">
        <f>VLOOKUP(B8002,'רביות שנתיות'!B:C,2)</f>
        <v>2.1</v>
      </c>
      <c r="D8002" s="29">
        <f t="shared" si="124"/>
        <v>5.6901110066176486E-5</v>
      </c>
    </row>
    <row r="8003" spans="2:4" x14ac:dyDescent="0.25">
      <c r="B8003" s="1">
        <v>40874</v>
      </c>
      <c r="C8003" s="30">
        <f>VLOOKUP(B8003,'רביות שנתיות'!B:C,2)</f>
        <v>2.1</v>
      </c>
      <c r="D8003" s="29">
        <f t="shared" si="124"/>
        <v>5.6901110066176486E-5</v>
      </c>
    </row>
    <row r="8004" spans="2:4" x14ac:dyDescent="0.25">
      <c r="B8004" s="1">
        <v>40875</v>
      </c>
      <c r="C8004" s="30">
        <f>VLOOKUP(B8004,'רביות שנתיות'!B:C,2)</f>
        <v>2.1</v>
      </c>
      <c r="D8004" s="29">
        <f t="shared" si="124"/>
        <v>5.6901110066176486E-5</v>
      </c>
    </row>
    <row r="8005" spans="2:4" x14ac:dyDescent="0.25">
      <c r="B8005" s="1">
        <v>40876</v>
      </c>
      <c r="C8005" s="30">
        <f>VLOOKUP(B8005,'רביות שנתיות'!B:C,2)</f>
        <v>2.1</v>
      </c>
      <c r="D8005" s="29">
        <f t="shared" ref="D8005:D8068" si="125">(1+C8005/100)^(1/365.25)-1</f>
        <v>5.6901110066176486E-5</v>
      </c>
    </row>
    <row r="8006" spans="2:4" x14ac:dyDescent="0.25">
      <c r="B8006" s="1">
        <v>40877</v>
      </c>
      <c r="C8006" s="30">
        <f>VLOOKUP(B8006,'רביות שנתיות'!B:C,2)</f>
        <v>2.1</v>
      </c>
      <c r="D8006" s="29">
        <f t="shared" si="125"/>
        <v>5.6901110066176486E-5</v>
      </c>
    </row>
    <row r="8007" spans="2:4" x14ac:dyDescent="0.25">
      <c r="B8007" s="1">
        <v>40878</v>
      </c>
      <c r="C8007" s="30">
        <f>VLOOKUP(B8007,'רביות שנתיות'!B:C,2)</f>
        <v>2.1</v>
      </c>
      <c r="D8007" s="29">
        <f t="shared" si="125"/>
        <v>5.6901110066176486E-5</v>
      </c>
    </row>
    <row r="8008" spans="2:4" x14ac:dyDescent="0.25">
      <c r="B8008" s="1">
        <v>40879</v>
      </c>
      <c r="C8008" s="30">
        <f>VLOOKUP(B8008,'רביות שנתיות'!B:C,2)</f>
        <v>2.1</v>
      </c>
      <c r="D8008" s="29">
        <f t="shared" si="125"/>
        <v>5.6901110066176486E-5</v>
      </c>
    </row>
    <row r="8009" spans="2:4" x14ac:dyDescent="0.25">
      <c r="B8009" s="1">
        <v>40880</v>
      </c>
      <c r="C8009" s="30">
        <f>VLOOKUP(B8009,'רביות שנתיות'!B:C,2)</f>
        <v>2.1</v>
      </c>
      <c r="D8009" s="29">
        <f t="shared" si="125"/>
        <v>5.6901110066176486E-5</v>
      </c>
    </row>
    <row r="8010" spans="2:4" x14ac:dyDescent="0.25">
      <c r="B8010" s="1">
        <v>40881</v>
      </c>
      <c r="C8010" s="30">
        <f>VLOOKUP(B8010,'רביות שנתיות'!B:C,2)</f>
        <v>2.1</v>
      </c>
      <c r="D8010" s="29">
        <f t="shared" si="125"/>
        <v>5.6901110066176486E-5</v>
      </c>
    </row>
    <row r="8011" spans="2:4" x14ac:dyDescent="0.25">
      <c r="B8011" s="1">
        <v>40882</v>
      </c>
      <c r="C8011" s="30">
        <f>VLOOKUP(B8011,'רביות שנתיות'!B:C,2)</f>
        <v>2.1</v>
      </c>
      <c r="D8011" s="29">
        <f t="shared" si="125"/>
        <v>5.6901110066176486E-5</v>
      </c>
    </row>
    <row r="8012" spans="2:4" x14ac:dyDescent="0.25">
      <c r="B8012" s="1">
        <v>40883</v>
      </c>
      <c r="C8012" s="30">
        <f>VLOOKUP(B8012,'רביות שנתיות'!B:C,2)</f>
        <v>2.1</v>
      </c>
      <c r="D8012" s="29">
        <f t="shared" si="125"/>
        <v>5.6901110066176486E-5</v>
      </c>
    </row>
    <row r="8013" spans="2:4" x14ac:dyDescent="0.25">
      <c r="B8013" s="1">
        <v>40884</v>
      </c>
      <c r="C8013" s="30">
        <f>VLOOKUP(B8013,'רביות שנתיות'!B:C,2)</f>
        <v>2.1</v>
      </c>
      <c r="D8013" s="29">
        <f t="shared" si="125"/>
        <v>5.6901110066176486E-5</v>
      </c>
    </row>
    <row r="8014" spans="2:4" x14ac:dyDescent="0.25">
      <c r="B8014" s="1">
        <v>40885</v>
      </c>
      <c r="C8014" s="30">
        <f>VLOOKUP(B8014,'רביות שנתיות'!B:C,2)</f>
        <v>2.1</v>
      </c>
      <c r="D8014" s="29">
        <f t="shared" si="125"/>
        <v>5.6901110066176486E-5</v>
      </c>
    </row>
    <row r="8015" spans="2:4" x14ac:dyDescent="0.25">
      <c r="B8015" s="1">
        <v>40886</v>
      </c>
      <c r="C8015" s="30">
        <f>VLOOKUP(B8015,'רביות שנתיות'!B:C,2)</f>
        <v>2.1</v>
      </c>
      <c r="D8015" s="29">
        <f t="shared" si="125"/>
        <v>5.6901110066176486E-5</v>
      </c>
    </row>
    <row r="8016" spans="2:4" x14ac:dyDescent="0.25">
      <c r="B8016" s="1">
        <v>40887</v>
      </c>
      <c r="C8016" s="30">
        <f>VLOOKUP(B8016,'רביות שנתיות'!B:C,2)</f>
        <v>2.1</v>
      </c>
      <c r="D8016" s="29">
        <f t="shared" si="125"/>
        <v>5.6901110066176486E-5</v>
      </c>
    </row>
    <row r="8017" spans="2:4" x14ac:dyDescent="0.25">
      <c r="B8017" s="1">
        <v>40888</v>
      </c>
      <c r="C8017" s="30">
        <f>VLOOKUP(B8017,'רביות שנתיות'!B:C,2)</f>
        <v>2.1</v>
      </c>
      <c r="D8017" s="29">
        <f t="shared" si="125"/>
        <v>5.6901110066176486E-5</v>
      </c>
    </row>
    <row r="8018" spans="2:4" x14ac:dyDescent="0.25">
      <c r="B8018" s="1">
        <v>40889</v>
      </c>
      <c r="C8018" s="30">
        <f>VLOOKUP(B8018,'רביות שנתיות'!B:C,2)</f>
        <v>2.1</v>
      </c>
      <c r="D8018" s="29">
        <f t="shared" si="125"/>
        <v>5.6901110066176486E-5</v>
      </c>
    </row>
    <row r="8019" spans="2:4" x14ac:dyDescent="0.25">
      <c r="B8019" s="1">
        <v>40890</v>
      </c>
      <c r="C8019" s="30">
        <f>VLOOKUP(B8019,'רביות שנתיות'!B:C,2)</f>
        <v>2.1</v>
      </c>
      <c r="D8019" s="29">
        <f t="shared" si="125"/>
        <v>5.6901110066176486E-5</v>
      </c>
    </row>
    <row r="8020" spans="2:4" x14ac:dyDescent="0.25">
      <c r="B8020" s="1">
        <v>40891</v>
      </c>
      <c r="C8020" s="30">
        <f>VLOOKUP(B8020,'רביות שנתיות'!B:C,2)</f>
        <v>2.1</v>
      </c>
      <c r="D8020" s="29">
        <f t="shared" si="125"/>
        <v>5.6901110066176486E-5</v>
      </c>
    </row>
    <row r="8021" spans="2:4" x14ac:dyDescent="0.25">
      <c r="B8021" s="1">
        <v>40892</v>
      </c>
      <c r="C8021" s="30">
        <f>VLOOKUP(B8021,'רביות שנתיות'!B:C,2)</f>
        <v>2.1</v>
      </c>
      <c r="D8021" s="29">
        <f t="shared" si="125"/>
        <v>5.6901110066176486E-5</v>
      </c>
    </row>
    <row r="8022" spans="2:4" x14ac:dyDescent="0.25">
      <c r="B8022" s="1">
        <v>40893</v>
      </c>
      <c r="C8022" s="30">
        <f>VLOOKUP(B8022,'רביות שנתיות'!B:C,2)</f>
        <v>2.1</v>
      </c>
      <c r="D8022" s="29">
        <f t="shared" si="125"/>
        <v>5.6901110066176486E-5</v>
      </c>
    </row>
    <row r="8023" spans="2:4" x14ac:dyDescent="0.25">
      <c r="B8023" s="1">
        <v>40894</v>
      </c>
      <c r="C8023" s="30">
        <f>VLOOKUP(B8023,'רביות שנתיות'!B:C,2)</f>
        <v>2.1</v>
      </c>
      <c r="D8023" s="29">
        <f t="shared" si="125"/>
        <v>5.6901110066176486E-5</v>
      </c>
    </row>
    <row r="8024" spans="2:4" x14ac:dyDescent="0.25">
      <c r="B8024" s="1">
        <v>40895</v>
      </c>
      <c r="C8024" s="30">
        <f>VLOOKUP(B8024,'רביות שנתיות'!B:C,2)</f>
        <v>2.1</v>
      </c>
      <c r="D8024" s="29">
        <f t="shared" si="125"/>
        <v>5.6901110066176486E-5</v>
      </c>
    </row>
    <row r="8025" spans="2:4" x14ac:dyDescent="0.25">
      <c r="B8025" s="1">
        <v>40896</v>
      </c>
      <c r="C8025" s="30">
        <f>VLOOKUP(B8025,'רביות שנתיות'!B:C,2)</f>
        <v>2.1</v>
      </c>
      <c r="D8025" s="29">
        <f t="shared" si="125"/>
        <v>5.6901110066176486E-5</v>
      </c>
    </row>
    <row r="8026" spans="2:4" x14ac:dyDescent="0.25">
      <c r="B8026" s="1">
        <v>40897</v>
      </c>
      <c r="C8026" s="30">
        <f>VLOOKUP(B8026,'רביות שנתיות'!B:C,2)</f>
        <v>2.1</v>
      </c>
      <c r="D8026" s="29">
        <f t="shared" si="125"/>
        <v>5.6901110066176486E-5</v>
      </c>
    </row>
    <row r="8027" spans="2:4" x14ac:dyDescent="0.25">
      <c r="B8027" s="1">
        <v>40898</v>
      </c>
      <c r="C8027" s="30">
        <f>VLOOKUP(B8027,'רביות שנתיות'!B:C,2)</f>
        <v>2.1</v>
      </c>
      <c r="D8027" s="29">
        <f t="shared" si="125"/>
        <v>5.6901110066176486E-5</v>
      </c>
    </row>
    <row r="8028" spans="2:4" x14ac:dyDescent="0.25">
      <c r="B8028" s="1">
        <v>40899</v>
      </c>
      <c r="C8028" s="30">
        <f>VLOOKUP(B8028,'רביות שנתיות'!B:C,2)</f>
        <v>2.1</v>
      </c>
      <c r="D8028" s="29">
        <f t="shared" si="125"/>
        <v>5.6901110066176486E-5</v>
      </c>
    </row>
    <row r="8029" spans="2:4" x14ac:dyDescent="0.25">
      <c r="B8029" s="1">
        <v>40900</v>
      </c>
      <c r="C8029" s="30">
        <f>VLOOKUP(B8029,'רביות שנתיות'!B:C,2)</f>
        <v>2.1</v>
      </c>
      <c r="D8029" s="29">
        <f t="shared" si="125"/>
        <v>5.6901110066176486E-5</v>
      </c>
    </row>
    <row r="8030" spans="2:4" x14ac:dyDescent="0.25">
      <c r="B8030" s="1">
        <v>40901</v>
      </c>
      <c r="C8030" s="30">
        <f>VLOOKUP(B8030,'רביות שנתיות'!B:C,2)</f>
        <v>2.1</v>
      </c>
      <c r="D8030" s="29">
        <f t="shared" si="125"/>
        <v>5.6901110066176486E-5</v>
      </c>
    </row>
    <row r="8031" spans="2:4" x14ac:dyDescent="0.25">
      <c r="B8031" s="1">
        <v>40902</v>
      </c>
      <c r="C8031" s="30">
        <f>VLOOKUP(B8031,'רביות שנתיות'!B:C,2)</f>
        <v>2.1</v>
      </c>
      <c r="D8031" s="29">
        <f t="shared" si="125"/>
        <v>5.6901110066176486E-5</v>
      </c>
    </row>
    <row r="8032" spans="2:4" x14ac:dyDescent="0.25">
      <c r="B8032" s="1">
        <v>40903</v>
      </c>
      <c r="C8032" s="30">
        <f>VLOOKUP(B8032,'רביות שנתיות'!B:C,2)</f>
        <v>2.1</v>
      </c>
      <c r="D8032" s="29">
        <f t="shared" si="125"/>
        <v>5.6901110066176486E-5</v>
      </c>
    </row>
    <row r="8033" spans="2:4" x14ac:dyDescent="0.25">
      <c r="B8033" s="1">
        <v>40904</v>
      </c>
      <c r="C8033" s="30">
        <f>VLOOKUP(B8033,'רביות שנתיות'!B:C,2)</f>
        <v>2.1</v>
      </c>
      <c r="D8033" s="29">
        <f t="shared" si="125"/>
        <v>5.6901110066176486E-5</v>
      </c>
    </row>
    <row r="8034" spans="2:4" x14ac:dyDescent="0.25">
      <c r="B8034" s="1">
        <v>40905</v>
      </c>
      <c r="C8034" s="30">
        <f>VLOOKUP(B8034,'רביות שנתיות'!B:C,2)</f>
        <v>2.1</v>
      </c>
      <c r="D8034" s="29">
        <f t="shared" si="125"/>
        <v>5.6901110066176486E-5</v>
      </c>
    </row>
    <row r="8035" spans="2:4" x14ac:dyDescent="0.25">
      <c r="B8035" s="1">
        <v>40906</v>
      </c>
      <c r="C8035" s="30">
        <f>VLOOKUP(B8035,'רביות שנתיות'!B:C,2)</f>
        <v>2.1</v>
      </c>
      <c r="D8035" s="29">
        <f t="shared" si="125"/>
        <v>5.6901110066176486E-5</v>
      </c>
    </row>
    <row r="8036" spans="2:4" x14ac:dyDescent="0.25">
      <c r="B8036" s="1">
        <v>40907</v>
      </c>
      <c r="C8036" s="30">
        <f>VLOOKUP(B8036,'רביות שנתיות'!B:C,2)</f>
        <v>2.1</v>
      </c>
      <c r="D8036" s="29">
        <f t="shared" si="125"/>
        <v>5.6901110066176486E-5</v>
      </c>
    </row>
    <row r="8037" spans="2:4" x14ac:dyDescent="0.25">
      <c r="B8037" s="1">
        <v>40908</v>
      </c>
      <c r="C8037" s="30">
        <f>VLOOKUP(B8037,'רביות שנתיות'!B:C,2)</f>
        <v>2.1</v>
      </c>
      <c r="D8037" s="29">
        <f t="shared" si="125"/>
        <v>5.6901110066176486E-5</v>
      </c>
    </row>
    <row r="8038" spans="2:4" x14ac:dyDescent="0.25">
      <c r="B8038" s="1">
        <v>40909</v>
      </c>
      <c r="C8038" s="30">
        <f>VLOOKUP(B8038,'רביות שנתיות'!B:C,2)</f>
        <v>1.6</v>
      </c>
      <c r="D8038" s="29">
        <f t="shared" si="125"/>
        <v>4.3459805831869147E-5</v>
      </c>
    </row>
    <row r="8039" spans="2:4" x14ac:dyDescent="0.25">
      <c r="B8039" s="1">
        <v>40910</v>
      </c>
      <c r="C8039" s="30">
        <f>VLOOKUP(B8039,'רביות שנתיות'!B:C,2)</f>
        <v>1.6</v>
      </c>
      <c r="D8039" s="29">
        <f t="shared" si="125"/>
        <v>4.3459805831869147E-5</v>
      </c>
    </row>
    <row r="8040" spans="2:4" x14ac:dyDescent="0.25">
      <c r="B8040" s="1">
        <v>40911</v>
      </c>
      <c r="C8040" s="30">
        <f>VLOOKUP(B8040,'רביות שנתיות'!B:C,2)</f>
        <v>1.6</v>
      </c>
      <c r="D8040" s="29">
        <f t="shared" si="125"/>
        <v>4.3459805831869147E-5</v>
      </c>
    </row>
    <row r="8041" spans="2:4" x14ac:dyDescent="0.25">
      <c r="B8041" s="1">
        <v>40912</v>
      </c>
      <c r="C8041" s="30">
        <f>VLOOKUP(B8041,'רביות שנתיות'!B:C,2)</f>
        <v>1.6</v>
      </c>
      <c r="D8041" s="29">
        <f t="shared" si="125"/>
        <v>4.3459805831869147E-5</v>
      </c>
    </row>
    <row r="8042" spans="2:4" x14ac:dyDescent="0.25">
      <c r="B8042" s="1">
        <v>40913</v>
      </c>
      <c r="C8042" s="30">
        <f>VLOOKUP(B8042,'רביות שנתיות'!B:C,2)</f>
        <v>1.6</v>
      </c>
      <c r="D8042" s="29">
        <f t="shared" si="125"/>
        <v>4.3459805831869147E-5</v>
      </c>
    </row>
    <row r="8043" spans="2:4" x14ac:dyDescent="0.25">
      <c r="B8043" s="1">
        <v>40914</v>
      </c>
      <c r="C8043" s="30">
        <f>VLOOKUP(B8043,'רביות שנתיות'!B:C,2)</f>
        <v>1.6</v>
      </c>
      <c r="D8043" s="29">
        <f t="shared" si="125"/>
        <v>4.3459805831869147E-5</v>
      </c>
    </row>
    <row r="8044" spans="2:4" x14ac:dyDescent="0.25">
      <c r="B8044" s="1">
        <v>40915</v>
      </c>
      <c r="C8044" s="30">
        <f>VLOOKUP(B8044,'רביות שנתיות'!B:C,2)</f>
        <v>1.6</v>
      </c>
      <c r="D8044" s="29">
        <f t="shared" si="125"/>
        <v>4.3459805831869147E-5</v>
      </c>
    </row>
    <row r="8045" spans="2:4" x14ac:dyDescent="0.25">
      <c r="B8045" s="1">
        <v>40916</v>
      </c>
      <c r="C8045" s="30">
        <f>VLOOKUP(B8045,'רביות שנתיות'!B:C,2)</f>
        <v>1.6</v>
      </c>
      <c r="D8045" s="29">
        <f t="shared" si="125"/>
        <v>4.3459805831869147E-5</v>
      </c>
    </row>
    <row r="8046" spans="2:4" x14ac:dyDescent="0.25">
      <c r="B8046" s="1">
        <v>40917</v>
      </c>
      <c r="C8046" s="30">
        <f>VLOOKUP(B8046,'רביות שנתיות'!B:C,2)</f>
        <v>1.6</v>
      </c>
      <c r="D8046" s="29">
        <f t="shared" si="125"/>
        <v>4.3459805831869147E-5</v>
      </c>
    </row>
    <row r="8047" spans="2:4" x14ac:dyDescent="0.25">
      <c r="B8047" s="1">
        <v>40918</v>
      </c>
      <c r="C8047" s="30">
        <f>VLOOKUP(B8047,'רביות שנתיות'!B:C,2)</f>
        <v>1.6</v>
      </c>
      <c r="D8047" s="29">
        <f t="shared" si="125"/>
        <v>4.3459805831869147E-5</v>
      </c>
    </row>
    <row r="8048" spans="2:4" x14ac:dyDescent="0.25">
      <c r="B8048" s="1">
        <v>40919</v>
      </c>
      <c r="C8048" s="30">
        <f>VLOOKUP(B8048,'רביות שנתיות'!B:C,2)</f>
        <v>1.6</v>
      </c>
      <c r="D8048" s="29">
        <f t="shared" si="125"/>
        <v>4.3459805831869147E-5</v>
      </c>
    </row>
    <row r="8049" spans="2:4" x14ac:dyDescent="0.25">
      <c r="B8049" s="1">
        <v>40920</v>
      </c>
      <c r="C8049" s="30">
        <f>VLOOKUP(B8049,'רביות שנתיות'!B:C,2)</f>
        <v>1.6</v>
      </c>
      <c r="D8049" s="29">
        <f t="shared" si="125"/>
        <v>4.3459805831869147E-5</v>
      </c>
    </row>
    <row r="8050" spans="2:4" x14ac:dyDescent="0.25">
      <c r="B8050" s="1">
        <v>40921</v>
      </c>
      <c r="C8050" s="30">
        <f>VLOOKUP(B8050,'רביות שנתיות'!B:C,2)</f>
        <v>1.6</v>
      </c>
      <c r="D8050" s="29">
        <f t="shared" si="125"/>
        <v>4.3459805831869147E-5</v>
      </c>
    </row>
    <row r="8051" spans="2:4" x14ac:dyDescent="0.25">
      <c r="B8051" s="1">
        <v>40922</v>
      </c>
      <c r="C8051" s="30">
        <f>VLOOKUP(B8051,'רביות שנתיות'!B:C,2)</f>
        <v>1.6</v>
      </c>
      <c r="D8051" s="29">
        <f t="shared" si="125"/>
        <v>4.3459805831869147E-5</v>
      </c>
    </row>
    <row r="8052" spans="2:4" x14ac:dyDescent="0.25">
      <c r="B8052" s="1">
        <v>40923</v>
      </c>
      <c r="C8052" s="30">
        <f>VLOOKUP(B8052,'רביות שנתיות'!B:C,2)</f>
        <v>1.6</v>
      </c>
      <c r="D8052" s="29">
        <f t="shared" si="125"/>
        <v>4.3459805831869147E-5</v>
      </c>
    </row>
    <row r="8053" spans="2:4" x14ac:dyDescent="0.25">
      <c r="B8053" s="1">
        <v>40924</v>
      </c>
      <c r="C8053" s="30">
        <f>VLOOKUP(B8053,'רביות שנתיות'!B:C,2)</f>
        <v>1.6</v>
      </c>
      <c r="D8053" s="29">
        <f t="shared" si="125"/>
        <v>4.3459805831869147E-5</v>
      </c>
    </row>
    <row r="8054" spans="2:4" x14ac:dyDescent="0.25">
      <c r="B8054" s="1">
        <v>40925</v>
      </c>
      <c r="C8054" s="30">
        <f>VLOOKUP(B8054,'רביות שנתיות'!B:C,2)</f>
        <v>1.6</v>
      </c>
      <c r="D8054" s="29">
        <f t="shared" si="125"/>
        <v>4.3459805831869147E-5</v>
      </c>
    </row>
    <row r="8055" spans="2:4" x14ac:dyDescent="0.25">
      <c r="B8055" s="1">
        <v>40926</v>
      </c>
      <c r="C8055" s="30">
        <f>VLOOKUP(B8055,'רביות שנתיות'!B:C,2)</f>
        <v>1.6</v>
      </c>
      <c r="D8055" s="29">
        <f t="shared" si="125"/>
        <v>4.3459805831869147E-5</v>
      </c>
    </row>
    <row r="8056" spans="2:4" x14ac:dyDescent="0.25">
      <c r="B8056" s="1">
        <v>40927</v>
      </c>
      <c r="C8056" s="30">
        <f>VLOOKUP(B8056,'רביות שנתיות'!B:C,2)</f>
        <v>1.6</v>
      </c>
      <c r="D8056" s="29">
        <f t="shared" si="125"/>
        <v>4.3459805831869147E-5</v>
      </c>
    </row>
    <row r="8057" spans="2:4" x14ac:dyDescent="0.25">
      <c r="B8057" s="1">
        <v>40928</v>
      </c>
      <c r="C8057" s="30">
        <f>VLOOKUP(B8057,'רביות שנתיות'!B:C,2)</f>
        <v>1.6</v>
      </c>
      <c r="D8057" s="29">
        <f t="shared" si="125"/>
        <v>4.3459805831869147E-5</v>
      </c>
    </row>
    <row r="8058" spans="2:4" x14ac:dyDescent="0.25">
      <c r="B8058" s="1">
        <v>40929</v>
      </c>
      <c r="C8058" s="30">
        <f>VLOOKUP(B8058,'רביות שנתיות'!B:C,2)</f>
        <v>1.6</v>
      </c>
      <c r="D8058" s="29">
        <f t="shared" si="125"/>
        <v>4.3459805831869147E-5</v>
      </c>
    </row>
    <row r="8059" spans="2:4" x14ac:dyDescent="0.25">
      <c r="B8059" s="1">
        <v>40930</v>
      </c>
      <c r="C8059" s="30">
        <f>VLOOKUP(B8059,'רביות שנתיות'!B:C,2)</f>
        <v>1.6</v>
      </c>
      <c r="D8059" s="29">
        <f t="shared" si="125"/>
        <v>4.3459805831869147E-5</v>
      </c>
    </row>
    <row r="8060" spans="2:4" x14ac:dyDescent="0.25">
      <c r="B8060" s="1">
        <v>40931</v>
      </c>
      <c r="C8060" s="30">
        <f>VLOOKUP(B8060,'רביות שנתיות'!B:C,2)</f>
        <v>1.6</v>
      </c>
      <c r="D8060" s="29">
        <f t="shared" si="125"/>
        <v>4.3459805831869147E-5</v>
      </c>
    </row>
    <row r="8061" spans="2:4" x14ac:dyDescent="0.25">
      <c r="B8061" s="1">
        <v>40932</v>
      </c>
      <c r="C8061" s="30">
        <f>VLOOKUP(B8061,'רביות שנתיות'!B:C,2)</f>
        <v>1.6</v>
      </c>
      <c r="D8061" s="29">
        <f t="shared" si="125"/>
        <v>4.3459805831869147E-5</v>
      </c>
    </row>
    <row r="8062" spans="2:4" x14ac:dyDescent="0.25">
      <c r="B8062" s="1">
        <v>40933</v>
      </c>
      <c r="C8062" s="30">
        <f>VLOOKUP(B8062,'רביות שנתיות'!B:C,2)</f>
        <v>1.6</v>
      </c>
      <c r="D8062" s="29">
        <f t="shared" si="125"/>
        <v>4.3459805831869147E-5</v>
      </c>
    </row>
    <row r="8063" spans="2:4" x14ac:dyDescent="0.25">
      <c r="B8063" s="1">
        <v>40934</v>
      </c>
      <c r="C8063" s="30">
        <f>VLOOKUP(B8063,'רביות שנתיות'!B:C,2)</f>
        <v>1.6</v>
      </c>
      <c r="D8063" s="29">
        <f t="shared" si="125"/>
        <v>4.3459805831869147E-5</v>
      </c>
    </row>
    <row r="8064" spans="2:4" x14ac:dyDescent="0.25">
      <c r="B8064" s="1">
        <v>40935</v>
      </c>
      <c r="C8064" s="30">
        <f>VLOOKUP(B8064,'רביות שנתיות'!B:C,2)</f>
        <v>1.6</v>
      </c>
      <c r="D8064" s="29">
        <f t="shared" si="125"/>
        <v>4.3459805831869147E-5</v>
      </c>
    </row>
    <row r="8065" spans="2:4" x14ac:dyDescent="0.25">
      <c r="B8065" s="1">
        <v>40936</v>
      </c>
      <c r="C8065" s="30">
        <f>VLOOKUP(B8065,'רביות שנתיות'!B:C,2)</f>
        <v>1.6</v>
      </c>
      <c r="D8065" s="29">
        <f t="shared" si="125"/>
        <v>4.3459805831869147E-5</v>
      </c>
    </row>
    <row r="8066" spans="2:4" x14ac:dyDescent="0.25">
      <c r="B8066" s="1">
        <v>40937</v>
      </c>
      <c r="C8066" s="30">
        <f>VLOOKUP(B8066,'רביות שנתיות'!B:C,2)</f>
        <v>1.6</v>
      </c>
      <c r="D8066" s="29">
        <f t="shared" si="125"/>
        <v>4.3459805831869147E-5</v>
      </c>
    </row>
    <row r="8067" spans="2:4" x14ac:dyDescent="0.25">
      <c r="B8067" s="1">
        <v>40938</v>
      </c>
      <c r="C8067" s="30">
        <f>VLOOKUP(B8067,'רביות שנתיות'!B:C,2)</f>
        <v>1.6</v>
      </c>
      <c r="D8067" s="29">
        <f t="shared" si="125"/>
        <v>4.3459805831869147E-5</v>
      </c>
    </row>
    <row r="8068" spans="2:4" x14ac:dyDescent="0.25">
      <c r="B8068" s="1">
        <v>40939</v>
      </c>
      <c r="C8068" s="30">
        <f>VLOOKUP(B8068,'רביות שנתיות'!B:C,2)</f>
        <v>1.6</v>
      </c>
      <c r="D8068" s="29">
        <f t="shared" si="125"/>
        <v>4.3459805831869147E-5</v>
      </c>
    </row>
    <row r="8069" spans="2:4" x14ac:dyDescent="0.25">
      <c r="B8069" s="1">
        <v>40940</v>
      </c>
      <c r="C8069" s="30">
        <f>VLOOKUP(B8069,'רביות שנתיות'!B:C,2)</f>
        <v>1.6</v>
      </c>
      <c r="D8069" s="29">
        <f t="shared" ref="D8069:D8132" si="126">(1+C8069/100)^(1/365.25)-1</f>
        <v>4.3459805831869147E-5</v>
      </c>
    </row>
    <row r="8070" spans="2:4" x14ac:dyDescent="0.25">
      <c r="B8070" s="1">
        <v>40941</v>
      </c>
      <c r="C8070" s="30">
        <f>VLOOKUP(B8070,'רביות שנתיות'!B:C,2)</f>
        <v>1.6</v>
      </c>
      <c r="D8070" s="29">
        <f t="shared" si="126"/>
        <v>4.3459805831869147E-5</v>
      </c>
    </row>
    <row r="8071" spans="2:4" x14ac:dyDescent="0.25">
      <c r="B8071" s="1">
        <v>40942</v>
      </c>
      <c r="C8071" s="30">
        <f>VLOOKUP(B8071,'רביות שנתיות'!B:C,2)</f>
        <v>1.6</v>
      </c>
      <c r="D8071" s="29">
        <f t="shared" si="126"/>
        <v>4.3459805831869147E-5</v>
      </c>
    </row>
    <row r="8072" spans="2:4" x14ac:dyDescent="0.25">
      <c r="B8072" s="1">
        <v>40943</v>
      </c>
      <c r="C8072" s="30">
        <f>VLOOKUP(B8072,'רביות שנתיות'!B:C,2)</f>
        <v>1.6</v>
      </c>
      <c r="D8072" s="29">
        <f t="shared" si="126"/>
        <v>4.3459805831869147E-5</v>
      </c>
    </row>
    <row r="8073" spans="2:4" x14ac:dyDescent="0.25">
      <c r="B8073" s="1">
        <v>40944</v>
      </c>
      <c r="C8073" s="30">
        <f>VLOOKUP(B8073,'רביות שנתיות'!B:C,2)</f>
        <v>1.6</v>
      </c>
      <c r="D8073" s="29">
        <f t="shared" si="126"/>
        <v>4.3459805831869147E-5</v>
      </c>
    </row>
    <row r="8074" spans="2:4" x14ac:dyDescent="0.25">
      <c r="B8074" s="1">
        <v>40945</v>
      </c>
      <c r="C8074" s="30">
        <f>VLOOKUP(B8074,'רביות שנתיות'!B:C,2)</f>
        <v>1.6</v>
      </c>
      <c r="D8074" s="29">
        <f t="shared" si="126"/>
        <v>4.3459805831869147E-5</v>
      </c>
    </row>
    <row r="8075" spans="2:4" x14ac:dyDescent="0.25">
      <c r="B8075" s="1">
        <v>40946</v>
      </c>
      <c r="C8075" s="30">
        <f>VLOOKUP(B8075,'רביות שנתיות'!B:C,2)</f>
        <v>1.6</v>
      </c>
      <c r="D8075" s="29">
        <f t="shared" si="126"/>
        <v>4.3459805831869147E-5</v>
      </c>
    </row>
    <row r="8076" spans="2:4" x14ac:dyDescent="0.25">
      <c r="B8076" s="1">
        <v>40947</v>
      </c>
      <c r="C8076" s="30">
        <f>VLOOKUP(B8076,'רביות שנתיות'!B:C,2)</f>
        <v>1.6</v>
      </c>
      <c r="D8076" s="29">
        <f t="shared" si="126"/>
        <v>4.3459805831869147E-5</v>
      </c>
    </row>
    <row r="8077" spans="2:4" x14ac:dyDescent="0.25">
      <c r="B8077" s="1">
        <v>40948</v>
      </c>
      <c r="C8077" s="30">
        <f>VLOOKUP(B8077,'רביות שנתיות'!B:C,2)</f>
        <v>1.6</v>
      </c>
      <c r="D8077" s="29">
        <f t="shared" si="126"/>
        <v>4.3459805831869147E-5</v>
      </c>
    </row>
    <row r="8078" spans="2:4" x14ac:dyDescent="0.25">
      <c r="B8078" s="1">
        <v>40949</v>
      </c>
      <c r="C8078" s="30">
        <f>VLOOKUP(B8078,'רביות שנתיות'!B:C,2)</f>
        <v>1.6</v>
      </c>
      <c r="D8078" s="29">
        <f t="shared" si="126"/>
        <v>4.3459805831869147E-5</v>
      </c>
    </row>
    <row r="8079" spans="2:4" x14ac:dyDescent="0.25">
      <c r="B8079" s="1">
        <v>40950</v>
      </c>
      <c r="C8079" s="30">
        <f>VLOOKUP(B8079,'רביות שנתיות'!B:C,2)</f>
        <v>1.6</v>
      </c>
      <c r="D8079" s="29">
        <f t="shared" si="126"/>
        <v>4.3459805831869147E-5</v>
      </c>
    </row>
    <row r="8080" spans="2:4" x14ac:dyDescent="0.25">
      <c r="B8080" s="1">
        <v>40951</v>
      </c>
      <c r="C8080" s="30">
        <f>VLOOKUP(B8080,'רביות שנתיות'!B:C,2)</f>
        <v>1.6</v>
      </c>
      <c r="D8080" s="29">
        <f t="shared" si="126"/>
        <v>4.3459805831869147E-5</v>
      </c>
    </row>
    <row r="8081" spans="2:4" x14ac:dyDescent="0.25">
      <c r="B8081" s="1">
        <v>40952</v>
      </c>
      <c r="C8081" s="30">
        <f>VLOOKUP(B8081,'רביות שנתיות'!B:C,2)</f>
        <v>1.6</v>
      </c>
      <c r="D8081" s="29">
        <f t="shared" si="126"/>
        <v>4.3459805831869147E-5</v>
      </c>
    </row>
    <row r="8082" spans="2:4" x14ac:dyDescent="0.25">
      <c r="B8082" s="1">
        <v>40953</v>
      </c>
      <c r="C8082" s="30">
        <f>VLOOKUP(B8082,'רביות שנתיות'!B:C,2)</f>
        <v>1.6</v>
      </c>
      <c r="D8082" s="29">
        <f t="shared" si="126"/>
        <v>4.3459805831869147E-5</v>
      </c>
    </row>
    <row r="8083" spans="2:4" x14ac:dyDescent="0.25">
      <c r="B8083" s="1">
        <v>40954</v>
      </c>
      <c r="C8083" s="30">
        <f>VLOOKUP(B8083,'רביות שנתיות'!B:C,2)</f>
        <v>1.6</v>
      </c>
      <c r="D8083" s="29">
        <f t="shared" si="126"/>
        <v>4.3459805831869147E-5</v>
      </c>
    </row>
    <row r="8084" spans="2:4" x14ac:dyDescent="0.25">
      <c r="B8084" s="1">
        <v>40955</v>
      </c>
      <c r="C8084" s="30">
        <f>VLOOKUP(B8084,'רביות שנתיות'!B:C,2)</f>
        <v>1.6</v>
      </c>
      <c r="D8084" s="29">
        <f t="shared" si="126"/>
        <v>4.3459805831869147E-5</v>
      </c>
    </row>
    <row r="8085" spans="2:4" x14ac:dyDescent="0.25">
      <c r="B8085" s="1">
        <v>40956</v>
      </c>
      <c r="C8085" s="30">
        <f>VLOOKUP(B8085,'רביות שנתיות'!B:C,2)</f>
        <v>1.6</v>
      </c>
      <c r="D8085" s="29">
        <f t="shared" si="126"/>
        <v>4.3459805831869147E-5</v>
      </c>
    </row>
    <row r="8086" spans="2:4" x14ac:dyDescent="0.25">
      <c r="B8086" s="1">
        <v>40957</v>
      </c>
      <c r="C8086" s="30">
        <f>VLOOKUP(B8086,'רביות שנתיות'!B:C,2)</f>
        <v>1.6</v>
      </c>
      <c r="D8086" s="29">
        <f t="shared" si="126"/>
        <v>4.3459805831869147E-5</v>
      </c>
    </row>
    <row r="8087" spans="2:4" x14ac:dyDescent="0.25">
      <c r="B8087" s="1">
        <v>40958</v>
      </c>
      <c r="C8087" s="30">
        <f>VLOOKUP(B8087,'רביות שנתיות'!B:C,2)</f>
        <v>1.6</v>
      </c>
      <c r="D8087" s="29">
        <f t="shared" si="126"/>
        <v>4.3459805831869147E-5</v>
      </c>
    </row>
    <row r="8088" spans="2:4" x14ac:dyDescent="0.25">
      <c r="B8088" s="1">
        <v>40959</v>
      </c>
      <c r="C8088" s="30">
        <f>VLOOKUP(B8088,'רביות שנתיות'!B:C,2)</f>
        <v>1.6</v>
      </c>
      <c r="D8088" s="29">
        <f t="shared" si="126"/>
        <v>4.3459805831869147E-5</v>
      </c>
    </row>
    <row r="8089" spans="2:4" x14ac:dyDescent="0.25">
      <c r="B8089" s="1">
        <v>40960</v>
      </c>
      <c r="C8089" s="30">
        <f>VLOOKUP(B8089,'רביות שנתיות'!B:C,2)</f>
        <v>1.6</v>
      </c>
      <c r="D8089" s="29">
        <f t="shared" si="126"/>
        <v>4.3459805831869147E-5</v>
      </c>
    </row>
    <row r="8090" spans="2:4" x14ac:dyDescent="0.25">
      <c r="B8090" s="1">
        <v>40961</v>
      </c>
      <c r="C8090" s="30">
        <f>VLOOKUP(B8090,'רביות שנתיות'!B:C,2)</f>
        <v>1.6</v>
      </c>
      <c r="D8090" s="29">
        <f t="shared" si="126"/>
        <v>4.3459805831869147E-5</v>
      </c>
    </row>
    <row r="8091" spans="2:4" x14ac:dyDescent="0.25">
      <c r="B8091" s="1">
        <v>40962</v>
      </c>
      <c r="C8091" s="30">
        <f>VLOOKUP(B8091,'רביות שנתיות'!B:C,2)</f>
        <v>1.6</v>
      </c>
      <c r="D8091" s="29">
        <f t="shared" si="126"/>
        <v>4.3459805831869147E-5</v>
      </c>
    </row>
    <row r="8092" spans="2:4" x14ac:dyDescent="0.25">
      <c r="B8092" s="1">
        <v>40963</v>
      </c>
      <c r="C8092" s="30">
        <f>VLOOKUP(B8092,'רביות שנתיות'!B:C,2)</f>
        <v>1.6</v>
      </c>
      <c r="D8092" s="29">
        <f t="shared" si="126"/>
        <v>4.3459805831869147E-5</v>
      </c>
    </row>
    <row r="8093" spans="2:4" x14ac:dyDescent="0.25">
      <c r="B8093" s="1">
        <v>40964</v>
      </c>
      <c r="C8093" s="30">
        <f>VLOOKUP(B8093,'רביות שנתיות'!B:C,2)</f>
        <v>1.6</v>
      </c>
      <c r="D8093" s="29">
        <f t="shared" si="126"/>
        <v>4.3459805831869147E-5</v>
      </c>
    </row>
    <row r="8094" spans="2:4" x14ac:dyDescent="0.25">
      <c r="B8094" s="1">
        <v>40965</v>
      </c>
      <c r="C8094" s="30">
        <f>VLOOKUP(B8094,'רביות שנתיות'!B:C,2)</f>
        <v>1.6</v>
      </c>
      <c r="D8094" s="29">
        <f t="shared" si="126"/>
        <v>4.3459805831869147E-5</v>
      </c>
    </row>
    <row r="8095" spans="2:4" x14ac:dyDescent="0.25">
      <c r="B8095" s="1">
        <v>40966</v>
      </c>
      <c r="C8095" s="30">
        <f>VLOOKUP(B8095,'רביות שנתיות'!B:C,2)</f>
        <v>1.6</v>
      </c>
      <c r="D8095" s="29">
        <f t="shared" si="126"/>
        <v>4.3459805831869147E-5</v>
      </c>
    </row>
    <row r="8096" spans="2:4" x14ac:dyDescent="0.25">
      <c r="B8096" s="1">
        <v>40967</v>
      </c>
      <c r="C8096" s="30">
        <f>VLOOKUP(B8096,'רביות שנתיות'!B:C,2)</f>
        <v>1.6</v>
      </c>
      <c r="D8096" s="29">
        <f t="shared" si="126"/>
        <v>4.3459805831869147E-5</v>
      </c>
    </row>
    <row r="8097" spans="2:4" x14ac:dyDescent="0.25">
      <c r="B8097" s="1">
        <v>40968</v>
      </c>
      <c r="C8097" s="30">
        <f>VLOOKUP(B8097,'רביות שנתיות'!B:C,2)</f>
        <v>1.6</v>
      </c>
      <c r="D8097" s="29">
        <f t="shared" si="126"/>
        <v>4.3459805831869147E-5</v>
      </c>
    </row>
    <row r="8098" spans="2:4" x14ac:dyDescent="0.25">
      <c r="B8098" s="1">
        <v>40969</v>
      </c>
      <c r="C8098" s="30">
        <f>VLOOKUP(B8098,'רביות שנתיות'!B:C,2)</f>
        <v>1.6</v>
      </c>
      <c r="D8098" s="29">
        <f t="shared" si="126"/>
        <v>4.3459805831869147E-5</v>
      </c>
    </row>
    <row r="8099" spans="2:4" x14ac:dyDescent="0.25">
      <c r="B8099" s="1">
        <v>40970</v>
      </c>
      <c r="C8099" s="30">
        <f>VLOOKUP(B8099,'רביות שנתיות'!B:C,2)</f>
        <v>1.6</v>
      </c>
      <c r="D8099" s="29">
        <f t="shared" si="126"/>
        <v>4.3459805831869147E-5</v>
      </c>
    </row>
    <row r="8100" spans="2:4" x14ac:dyDescent="0.25">
      <c r="B8100" s="1">
        <v>40971</v>
      </c>
      <c r="C8100" s="30">
        <f>VLOOKUP(B8100,'רביות שנתיות'!B:C,2)</f>
        <v>1.6</v>
      </c>
      <c r="D8100" s="29">
        <f t="shared" si="126"/>
        <v>4.3459805831869147E-5</v>
      </c>
    </row>
    <row r="8101" spans="2:4" x14ac:dyDescent="0.25">
      <c r="B8101" s="1">
        <v>40972</v>
      </c>
      <c r="C8101" s="30">
        <f>VLOOKUP(B8101,'רביות שנתיות'!B:C,2)</f>
        <v>1.6</v>
      </c>
      <c r="D8101" s="29">
        <f t="shared" si="126"/>
        <v>4.3459805831869147E-5</v>
      </c>
    </row>
    <row r="8102" spans="2:4" x14ac:dyDescent="0.25">
      <c r="B8102" s="1">
        <v>40973</v>
      </c>
      <c r="C8102" s="30">
        <f>VLOOKUP(B8102,'רביות שנתיות'!B:C,2)</f>
        <v>1.6</v>
      </c>
      <c r="D8102" s="29">
        <f t="shared" si="126"/>
        <v>4.3459805831869147E-5</v>
      </c>
    </row>
    <row r="8103" spans="2:4" x14ac:dyDescent="0.25">
      <c r="B8103" s="1">
        <v>40974</v>
      </c>
      <c r="C8103" s="30">
        <f>VLOOKUP(B8103,'רביות שנתיות'!B:C,2)</f>
        <v>1.6</v>
      </c>
      <c r="D8103" s="29">
        <f t="shared" si="126"/>
        <v>4.3459805831869147E-5</v>
      </c>
    </row>
    <row r="8104" spans="2:4" x14ac:dyDescent="0.25">
      <c r="B8104" s="1">
        <v>40975</v>
      </c>
      <c r="C8104" s="30">
        <f>VLOOKUP(B8104,'רביות שנתיות'!B:C,2)</f>
        <v>1.6</v>
      </c>
      <c r="D8104" s="29">
        <f t="shared" si="126"/>
        <v>4.3459805831869147E-5</v>
      </c>
    </row>
    <row r="8105" spans="2:4" x14ac:dyDescent="0.25">
      <c r="B8105" s="1">
        <v>40976</v>
      </c>
      <c r="C8105" s="30">
        <f>VLOOKUP(B8105,'רביות שנתיות'!B:C,2)</f>
        <v>1.6</v>
      </c>
      <c r="D8105" s="29">
        <f t="shared" si="126"/>
        <v>4.3459805831869147E-5</v>
      </c>
    </row>
    <row r="8106" spans="2:4" x14ac:dyDescent="0.25">
      <c r="B8106" s="1">
        <v>40977</v>
      </c>
      <c r="C8106" s="30">
        <f>VLOOKUP(B8106,'רביות שנתיות'!B:C,2)</f>
        <v>1.6</v>
      </c>
      <c r="D8106" s="29">
        <f t="shared" si="126"/>
        <v>4.3459805831869147E-5</v>
      </c>
    </row>
    <row r="8107" spans="2:4" x14ac:dyDescent="0.25">
      <c r="B8107" s="1">
        <v>40978</v>
      </c>
      <c r="C8107" s="30">
        <f>VLOOKUP(B8107,'רביות שנתיות'!B:C,2)</f>
        <v>1.6</v>
      </c>
      <c r="D8107" s="29">
        <f t="shared" si="126"/>
        <v>4.3459805831869147E-5</v>
      </c>
    </row>
    <row r="8108" spans="2:4" x14ac:dyDescent="0.25">
      <c r="B8108" s="1">
        <v>40979</v>
      </c>
      <c r="C8108" s="30">
        <f>VLOOKUP(B8108,'רביות שנתיות'!B:C,2)</f>
        <v>1.6</v>
      </c>
      <c r="D8108" s="29">
        <f t="shared" si="126"/>
        <v>4.3459805831869147E-5</v>
      </c>
    </row>
    <row r="8109" spans="2:4" x14ac:dyDescent="0.25">
      <c r="B8109" s="1">
        <v>40980</v>
      </c>
      <c r="C8109" s="30">
        <f>VLOOKUP(B8109,'רביות שנתיות'!B:C,2)</f>
        <v>1.6</v>
      </c>
      <c r="D8109" s="29">
        <f t="shared" si="126"/>
        <v>4.3459805831869147E-5</v>
      </c>
    </row>
    <row r="8110" spans="2:4" x14ac:dyDescent="0.25">
      <c r="B8110" s="1">
        <v>40981</v>
      </c>
      <c r="C8110" s="30">
        <f>VLOOKUP(B8110,'רביות שנתיות'!B:C,2)</f>
        <v>1.6</v>
      </c>
      <c r="D8110" s="29">
        <f t="shared" si="126"/>
        <v>4.3459805831869147E-5</v>
      </c>
    </row>
    <row r="8111" spans="2:4" x14ac:dyDescent="0.25">
      <c r="B8111" s="1">
        <v>40982</v>
      </c>
      <c r="C8111" s="30">
        <f>VLOOKUP(B8111,'רביות שנתיות'!B:C,2)</f>
        <v>1.6</v>
      </c>
      <c r="D8111" s="29">
        <f t="shared" si="126"/>
        <v>4.3459805831869147E-5</v>
      </c>
    </row>
    <row r="8112" spans="2:4" x14ac:dyDescent="0.25">
      <c r="B8112" s="1">
        <v>40983</v>
      </c>
      <c r="C8112" s="30">
        <f>VLOOKUP(B8112,'רביות שנתיות'!B:C,2)</f>
        <v>1.6</v>
      </c>
      <c r="D8112" s="29">
        <f t="shared" si="126"/>
        <v>4.3459805831869147E-5</v>
      </c>
    </row>
    <row r="8113" spans="2:4" x14ac:dyDescent="0.25">
      <c r="B8113" s="1">
        <v>40984</v>
      </c>
      <c r="C8113" s="30">
        <f>VLOOKUP(B8113,'רביות שנתיות'!B:C,2)</f>
        <v>1.6</v>
      </c>
      <c r="D8113" s="29">
        <f t="shared" si="126"/>
        <v>4.3459805831869147E-5</v>
      </c>
    </row>
    <row r="8114" spans="2:4" x14ac:dyDescent="0.25">
      <c r="B8114" s="1">
        <v>40985</v>
      </c>
      <c r="C8114" s="30">
        <f>VLOOKUP(B8114,'רביות שנתיות'!B:C,2)</f>
        <v>1.6</v>
      </c>
      <c r="D8114" s="29">
        <f t="shared" si="126"/>
        <v>4.3459805831869147E-5</v>
      </c>
    </row>
    <row r="8115" spans="2:4" x14ac:dyDescent="0.25">
      <c r="B8115" s="1">
        <v>40986</v>
      </c>
      <c r="C8115" s="30">
        <f>VLOOKUP(B8115,'רביות שנתיות'!B:C,2)</f>
        <v>1.6</v>
      </c>
      <c r="D8115" s="29">
        <f t="shared" si="126"/>
        <v>4.3459805831869147E-5</v>
      </c>
    </row>
    <row r="8116" spans="2:4" x14ac:dyDescent="0.25">
      <c r="B8116" s="1">
        <v>40987</v>
      </c>
      <c r="C8116" s="30">
        <f>VLOOKUP(B8116,'רביות שנתיות'!B:C,2)</f>
        <v>1.6</v>
      </c>
      <c r="D8116" s="29">
        <f t="shared" si="126"/>
        <v>4.3459805831869147E-5</v>
      </c>
    </row>
    <row r="8117" spans="2:4" x14ac:dyDescent="0.25">
      <c r="B8117" s="1">
        <v>40988</v>
      </c>
      <c r="C8117" s="30">
        <f>VLOOKUP(B8117,'רביות שנתיות'!B:C,2)</f>
        <v>1.6</v>
      </c>
      <c r="D8117" s="29">
        <f t="shared" si="126"/>
        <v>4.3459805831869147E-5</v>
      </c>
    </row>
    <row r="8118" spans="2:4" x14ac:dyDescent="0.25">
      <c r="B8118" s="1">
        <v>40989</v>
      </c>
      <c r="C8118" s="30">
        <f>VLOOKUP(B8118,'רביות שנתיות'!B:C,2)</f>
        <v>1.6</v>
      </c>
      <c r="D8118" s="29">
        <f t="shared" si="126"/>
        <v>4.3459805831869147E-5</v>
      </c>
    </row>
    <row r="8119" spans="2:4" x14ac:dyDescent="0.25">
      <c r="B8119" s="1">
        <v>40990</v>
      </c>
      <c r="C8119" s="30">
        <f>VLOOKUP(B8119,'רביות שנתיות'!B:C,2)</f>
        <v>1.6</v>
      </c>
      <c r="D8119" s="29">
        <f t="shared" si="126"/>
        <v>4.3459805831869147E-5</v>
      </c>
    </row>
    <row r="8120" spans="2:4" x14ac:dyDescent="0.25">
      <c r="B8120" s="1">
        <v>40991</v>
      </c>
      <c r="C8120" s="30">
        <f>VLOOKUP(B8120,'רביות שנתיות'!B:C,2)</f>
        <v>1.6</v>
      </c>
      <c r="D8120" s="29">
        <f t="shared" si="126"/>
        <v>4.3459805831869147E-5</v>
      </c>
    </row>
    <row r="8121" spans="2:4" x14ac:dyDescent="0.25">
      <c r="B8121" s="1">
        <v>40992</v>
      </c>
      <c r="C8121" s="30">
        <f>VLOOKUP(B8121,'רביות שנתיות'!B:C,2)</f>
        <v>1.6</v>
      </c>
      <c r="D8121" s="29">
        <f t="shared" si="126"/>
        <v>4.3459805831869147E-5</v>
      </c>
    </row>
    <row r="8122" spans="2:4" x14ac:dyDescent="0.25">
      <c r="B8122" s="1">
        <v>40993</v>
      </c>
      <c r="C8122" s="30">
        <f>VLOOKUP(B8122,'רביות שנתיות'!B:C,2)</f>
        <v>1.6</v>
      </c>
      <c r="D8122" s="29">
        <f t="shared" si="126"/>
        <v>4.3459805831869147E-5</v>
      </c>
    </row>
    <row r="8123" spans="2:4" x14ac:dyDescent="0.25">
      <c r="B8123" s="1">
        <v>40994</v>
      </c>
      <c r="C8123" s="30">
        <f>VLOOKUP(B8123,'רביות שנתיות'!B:C,2)</f>
        <v>1.6</v>
      </c>
      <c r="D8123" s="29">
        <f t="shared" si="126"/>
        <v>4.3459805831869147E-5</v>
      </c>
    </row>
    <row r="8124" spans="2:4" x14ac:dyDescent="0.25">
      <c r="B8124" s="1">
        <v>40995</v>
      </c>
      <c r="C8124" s="30">
        <f>VLOOKUP(B8124,'רביות שנתיות'!B:C,2)</f>
        <v>1.6</v>
      </c>
      <c r="D8124" s="29">
        <f t="shared" si="126"/>
        <v>4.3459805831869147E-5</v>
      </c>
    </row>
    <row r="8125" spans="2:4" x14ac:dyDescent="0.25">
      <c r="B8125" s="1">
        <v>40996</v>
      </c>
      <c r="C8125" s="30">
        <f>VLOOKUP(B8125,'רביות שנתיות'!B:C,2)</f>
        <v>1.6</v>
      </c>
      <c r="D8125" s="29">
        <f t="shared" si="126"/>
        <v>4.3459805831869147E-5</v>
      </c>
    </row>
    <row r="8126" spans="2:4" x14ac:dyDescent="0.25">
      <c r="B8126" s="1">
        <v>40997</v>
      </c>
      <c r="C8126" s="30">
        <f>VLOOKUP(B8126,'רביות שנתיות'!B:C,2)</f>
        <v>1.6</v>
      </c>
      <c r="D8126" s="29">
        <f t="shared" si="126"/>
        <v>4.3459805831869147E-5</v>
      </c>
    </row>
    <row r="8127" spans="2:4" x14ac:dyDescent="0.25">
      <c r="B8127" s="1">
        <v>40998</v>
      </c>
      <c r="C8127" s="30">
        <f>VLOOKUP(B8127,'רביות שנתיות'!B:C,2)</f>
        <v>1.6</v>
      </c>
      <c r="D8127" s="29">
        <f t="shared" si="126"/>
        <v>4.3459805831869147E-5</v>
      </c>
    </row>
    <row r="8128" spans="2:4" x14ac:dyDescent="0.25">
      <c r="B8128" s="1">
        <v>40999</v>
      </c>
      <c r="C8128" s="30">
        <f>VLOOKUP(B8128,'רביות שנתיות'!B:C,2)</f>
        <v>1.6</v>
      </c>
      <c r="D8128" s="29">
        <f t="shared" si="126"/>
        <v>4.3459805831869147E-5</v>
      </c>
    </row>
    <row r="8129" spans="2:4" x14ac:dyDescent="0.25">
      <c r="B8129" s="1">
        <v>41000</v>
      </c>
      <c r="C8129" s="30">
        <f>VLOOKUP(B8129,'רביות שנתיות'!B:C,2)</f>
        <v>1.1000000000000001</v>
      </c>
      <c r="D8129" s="29">
        <f t="shared" si="126"/>
        <v>2.9952372008423822E-5</v>
      </c>
    </row>
    <row r="8130" spans="2:4" x14ac:dyDescent="0.25">
      <c r="B8130" s="1">
        <v>41001</v>
      </c>
      <c r="C8130" s="30">
        <f>VLOOKUP(B8130,'רביות שנתיות'!B:C,2)</f>
        <v>1.1000000000000001</v>
      </c>
      <c r="D8130" s="29">
        <f t="shared" si="126"/>
        <v>2.9952372008423822E-5</v>
      </c>
    </row>
    <row r="8131" spans="2:4" x14ac:dyDescent="0.25">
      <c r="B8131" s="1">
        <v>41002</v>
      </c>
      <c r="C8131" s="30">
        <f>VLOOKUP(B8131,'רביות שנתיות'!B:C,2)</f>
        <v>1.1000000000000001</v>
      </c>
      <c r="D8131" s="29">
        <f t="shared" si="126"/>
        <v>2.9952372008423822E-5</v>
      </c>
    </row>
    <row r="8132" spans="2:4" x14ac:dyDescent="0.25">
      <c r="B8132" s="1">
        <v>41003</v>
      </c>
      <c r="C8132" s="30">
        <f>VLOOKUP(B8132,'רביות שנתיות'!B:C,2)</f>
        <v>1.1000000000000001</v>
      </c>
      <c r="D8132" s="29">
        <f t="shared" si="126"/>
        <v>2.9952372008423822E-5</v>
      </c>
    </row>
    <row r="8133" spans="2:4" x14ac:dyDescent="0.25">
      <c r="B8133" s="1">
        <v>41004</v>
      </c>
      <c r="C8133" s="30">
        <f>VLOOKUP(B8133,'רביות שנתיות'!B:C,2)</f>
        <v>1.1000000000000001</v>
      </c>
      <c r="D8133" s="29">
        <f t="shared" ref="D8133:D8196" si="127">(1+C8133/100)^(1/365.25)-1</f>
        <v>2.9952372008423822E-5</v>
      </c>
    </row>
    <row r="8134" spans="2:4" x14ac:dyDescent="0.25">
      <c r="B8134" s="1">
        <v>41005</v>
      </c>
      <c r="C8134" s="30">
        <f>VLOOKUP(B8134,'רביות שנתיות'!B:C,2)</f>
        <v>1.1000000000000001</v>
      </c>
      <c r="D8134" s="29">
        <f t="shared" si="127"/>
        <v>2.9952372008423822E-5</v>
      </c>
    </row>
    <row r="8135" spans="2:4" x14ac:dyDescent="0.25">
      <c r="B8135" s="1">
        <v>41006</v>
      </c>
      <c r="C8135" s="30">
        <f>VLOOKUP(B8135,'רביות שנתיות'!B:C,2)</f>
        <v>1.1000000000000001</v>
      </c>
      <c r="D8135" s="29">
        <f t="shared" si="127"/>
        <v>2.9952372008423822E-5</v>
      </c>
    </row>
    <row r="8136" spans="2:4" x14ac:dyDescent="0.25">
      <c r="B8136" s="1">
        <v>41007</v>
      </c>
      <c r="C8136" s="30">
        <f>VLOOKUP(B8136,'רביות שנתיות'!B:C,2)</f>
        <v>1.1000000000000001</v>
      </c>
      <c r="D8136" s="29">
        <f t="shared" si="127"/>
        <v>2.9952372008423822E-5</v>
      </c>
    </row>
    <row r="8137" spans="2:4" x14ac:dyDescent="0.25">
      <c r="B8137" s="1">
        <v>41008</v>
      </c>
      <c r="C8137" s="30">
        <f>VLOOKUP(B8137,'רביות שנתיות'!B:C,2)</f>
        <v>1.1000000000000001</v>
      </c>
      <c r="D8137" s="29">
        <f t="shared" si="127"/>
        <v>2.9952372008423822E-5</v>
      </c>
    </row>
    <row r="8138" spans="2:4" x14ac:dyDescent="0.25">
      <c r="B8138" s="1">
        <v>41009</v>
      </c>
      <c r="C8138" s="30">
        <f>VLOOKUP(B8138,'רביות שנתיות'!B:C,2)</f>
        <v>1.1000000000000001</v>
      </c>
      <c r="D8138" s="29">
        <f t="shared" si="127"/>
        <v>2.9952372008423822E-5</v>
      </c>
    </row>
    <row r="8139" spans="2:4" x14ac:dyDescent="0.25">
      <c r="B8139" s="1">
        <v>41010</v>
      </c>
      <c r="C8139" s="30">
        <f>VLOOKUP(B8139,'רביות שנתיות'!B:C,2)</f>
        <v>1.1000000000000001</v>
      </c>
      <c r="D8139" s="29">
        <f t="shared" si="127"/>
        <v>2.9952372008423822E-5</v>
      </c>
    </row>
    <row r="8140" spans="2:4" x14ac:dyDescent="0.25">
      <c r="B8140" s="1">
        <v>41011</v>
      </c>
      <c r="C8140" s="30">
        <f>VLOOKUP(B8140,'רביות שנתיות'!B:C,2)</f>
        <v>1.1000000000000001</v>
      </c>
      <c r="D8140" s="29">
        <f t="shared" si="127"/>
        <v>2.9952372008423822E-5</v>
      </c>
    </row>
    <row r="8141" spans="2:4" x14ac:dyDescent="0.25">
      <c r="B8141" s="1">
        <v>41012</v>
      </c>
      <c r="C8141" s="30">
        <f>VLOOKUP(B8141,'רביות שנתיות'!B:C,2)</f>
        <v>1.1000000000000001</v>
      </c>
      <c r="D8141" s="29">
        <f t="shared" si="127"/>
        <v>2.9952372008423822E-5</v>
      </c>
    </row>
    <row r="8142" spans="2:4" x14ac:dyDescent="0.25">
      <c r="B8142" s="1">
        <v>41013</v>
      </c>
      <c r="C8142" s="30">
        <f>VLOOKUP(B8142,'רביות שנתיות'!B:C,2)</f>
        <v>1.1000000000000001</v>
      </c>
      <c r="D8142" s="29">
        <f t="shared" si="127"/>
        <v>2.9952372008423822E-5</v>
      </c>
    </row>
    <row r="8143" spans="2:4" x14ac:dyDescent="0.25">
      <c r="B8143" s="1">
        <v>41014</v>
      </c>
      <c r="C8143" s="30">
        <f>VLOOKUP(B8143,'רביות שנתיות'!B:C,2)</f>
        <v>1.1000000000000001</v>
      </c>
      <c r="D8143" s="29">
        <f t="shared" si="127"/>
        <v>2.9952372008423822E-5</v>
      </c>
    </row>
    <row r="8144" spans="2:4" x14ac:dyDescent="0.25">
      <c r="B8144" s="1">
        <v>41015</v>
      </c>
      <c r="C8144" s="30">
        <f>VLOOKUP(B8144,'רביות שנתיות'!B:C,2)</f>
        <v>1.1000000000000001</v>
      </c>
      <c r="D8144" s="29">
        <f t="shared" si="127"/>
        <v>2.9952372008423822E-5</v>
      </c>
    </row>
    <row r="8145" spans="2:4" x14ac:dyDescent="0.25">
      <c r="B8145" s="1">
        <v>41016</v>
      </c>
      <c r="C8145" s="30">
        <f>VLOOKUP(B8145,'רביות שנתיות'!B:C,2)</f>
        <v>1.1000000000000001</v>
      </c>
      <c r="D8145" s="29">
        <f t="shared" si="127"/>
        <v>2.9952372008423822E-5</v>
      </c>
    </row>
    <row r="8146" spans="2:4" x14ac:dyDescent="0.25">
      <c r="B8146" s="1">
        <v>41017</v>
      </c>
      <c r="C8146" s="30">
        <f>VLOOKUP(B8146,'רביות שנתיות'!B:C,2)</f>
        <v>1.1000000000000001</v>
      </c>
      <c r="D8146" s="29">
        <f t="shared" si="127"/>
        <v>2.9952372008423822E-5</v>
      </c>
    </row>
    <row r="8147" spans="2:4" x14ac:dyDescent="0.25">
      <c r="B8147" s="1">
        <v>41018</v>
      </c>
      <c r="C8147" s="30">
        <f>VLOOKUP(B8147,'רביות שנתיות'!B:C,2)</f>
        <v>1.1000000000000001</v>
      </c>
      <c r="D8147" s="29">
        <f t="shared" si="127"/>
        <v>2.9952372008423822E-5</v>
      </c>
    </row>
    <row r="8148" spans="2:4" x14ac:dyDescent="0.25">
      <c r="B8148" s="1">
        <v>41019</v>
      </c>
      <c r="C8148" s="30">
        <f>VLOOKUP(B8148,'רביות שנתיות'!B:C,2)</f>
        <v>1.1000000000000001</v>
      </c>
      <c r="D8148" s="29">
        <f t="shared" si="127"/>
        <v>2.9952372008423822E-5</v>
      </c>
    </row>
    <row r="8149" spans="2:4" x14ac:dyDescent="0.25">
      <c r="B8149" s="1">
        <v>41020</v>
      </c>
      <c r="C8149" s="30">
        <f>VLOOKUP(B8149,'רביות שנתיות'!B:C,2)</f>
        <v>1.1000000000000001</v>
      </c>
      <c r="D8149" s="29">
        <f t="shared" si="127"/>
        <v>2.9952372008423822E-5</v>
      </c>
    </row>
    <row r="8150" spans="2:4" x14ac:dyDescent="0.25">
      <c r="B8150" s="1">
        <v>41021</v>
      </c>
      <c r="C8150" s="30">
        <f>VLOOKUP(B8150,'רביות שנתיות'!B:C,2)</f>
        <v>1.1000000000000001</v>
      </c>
      <c r="D8150" s="29">
        <f t="shared" si="127"/>
        <v>2.9952372008423822E-5</v>
      </c>
    </row>
    <row r="8151" spans="2:4" x14ac:dyDescent="0.25">
      <c r="B8151" s="1">
        <v>41022</v>
      </c>
      <c r="C8151" s="30">
        <f>VLOOKUP(B8151,'רביות שנתיות'!B:C,2)</f>
        <v>1.1000000000000001</v>
      </c>
      <c r="D8151" s="29">
        <f t="shared" si="127"/>
        <v>2.9952372008423822E-5</v>
      </c>
    </row>
    <row r="8152" spans="2:4" x14ac:dyDescent="0.25">
      <c r="B8152" s="1">
        <v>41023</v>
      </c>
      <c r="C8152" s="30">
        <f>VLOOKUP(B8152,'רביות שנתיות'!B:C,2)</f>
        <v>1.1000000000000001</v>
      </c>
      <c r="D8152" s="29">
        <f t="shared" si="127"/>
        <v>2.9952372008423822E-5</v>
      </c>
    </row>
    <row r="8153" spans="2:4" x14ac:dyDescent="0.25">
      <c r="B8153" s="1">
        <v>41024</v>
      </c>
      <c r="C8153" s="30">
        <f>VLOOKUP(B8153,'רביות שנתיות'!B:C,2)</f>
        <v>1.1000000000000001</v>
      </c>
      <c r="D8153" s="29">
        <f t="shared" si="127"/>
        <v>2.9952372008423822E-5</v>
      </c>
    </row>
    <row r="8154" spans="2:4" x14ac:dyDescent="0.25">
      <c r="B8154" s="1">
        <v>41025</v>
      </c>
      <c r="C8154" s="30">
        <f>VLOOKUP(B8154,'רביות שנתיות'!B:C,2)</f>
        <v>1.1000000000000001</v>
      </c>
      <c r="D8154" s="29">
        <f t="shared" si="127"/>
        <v>2.9952372008423822E-5</v>
      </c>
    </row>
    <row r="8155" spans="2:4" x14ac:dyDescent="0.25">
      <c r="B8155" s="1">
        <v>41026</v>
      </c>
      <c r="C8155" s="30">
        <f>VLOOKUP(B8155,'רביות שנתיות'!B:C,2)</f>
        <v>1.1000000000000001</v>
      </c>
      <c r="D8155" s="29">
        <f t="shared" si="127"/>
        <v>2.9952372008423822E-5</v>
      </c>
    </row>
    <row r="8156" spans="2:4" x14ac:dyDescent="0.25">
      <c r="B8156" s="1">
        <v>41027</v>
      </c>
      <c r="C8156" s="30">
        <f>VLOOKUP(B8156,'רביות שנתיות'!B:C,2)</f>
        <v>1.1000000000000001</v>
      </c>
      <c r="D8156" s="29">
        <f t="shared" si="127"/>
        <v>2.9952372008423822E-5</v>
      </c>
    </row>
    <row r="8157" spans="2:4" x14ac:dyDescent="0.25">
      <c r="B8157" s="1">
        <v>41028</v>
      </c>
      <c r="C8157" s="30">
        <f>VLOOKUP(B8157,'רביות שנתיות'!B:C,2)</f>
        <v>1.1000000000000001</v>
      </c>
      <c r="D8157" s="29">
        <f t="shared" si="127"/>
        <v>2.9952372008423822E-5</v>
      </c>
    </row>
    <row r="8158" spans="2:4" x14ac:dyDescent="0.25">
      <c r="B8158" s="1">
        <v>41029</v>
      </c>
      <c r="C8158" s="30">
        <f>VLOOKUP(B8158,'רביות שנתיות'!B:C,2)</f>
        <v>1.1000000000000001</v>
      </c>
      <c r="D8158" s="29">
        <f t="shared" si="127"/>
        <v>2.9952372008423822E-5</v>
      </c>
    </row>
    <row r="8159" spans="2:4" x14ac:dyDescent="0.25">
      <c r="B8159" s="1">
        <v>41030</v>
      </c>
      <c r="C8159" s="30">
        <f>VLOOKUP(B8159,'רביות שנתיות'!B:C,2)</f>
        <v>1.1000000000000001</v>
      </c>
      <c r="D8159" s="29">
        <f t="shared" si="127"/>
        <v>2.9952372008423822E-5</v>
      </c>
    </row>
    <row r="8160" spans="2:4" x14ac:dyDescent="0.25">
      <c r="B8160" s="1">
        <v>41031</v>
      </c>
      <c r="C8160" s="30">
        <f>VLOOKUP(B8160,'רביות שנתיות'!B:C,2)</f>
        <v>1.1000000000000001</v>
      </c>
      <c r="D8160" s="29">
        <f t="shared" si="127"/>
        <v>2.9952372008423822E-5</v>
      </c>
    </row>
    <row r="8161" spans="2:4" x14ac:dyDescent="0.25">
      <c r="B8161" s="1">
        <v>41032</v>
      </c>
      <c r="C8161" s="30">
        <f>VLOOKUP(B8161,'רביות שנתיות'!B:C,2)</f>
        <v>1.1000000000000001</v>
      </c>
      <c r="D8161" s="29">
        <f t="shared" si="127"/>
        <v>2.9952372008423822E-5</v>
      </c>
    </row>
    <row r="8162" spans="2:4" x14ac:dyDescent="0.25">
      <c r="B8162" s="1">
        <v>41033</v>
      </c>
      <c r="C8162" s="30">
        <f>VLOOKUP(B8162,'רביות שנתיות'!B:C,2)</f>
        <v>1.1000000000000001</v>
      </c>
      <c r="D8162" s="29">
        <f t="shared" si="127"/>
        <v>2.9952372008423822E-5</v>
      </c>
    </row>
    <row r="8163" spans="2:4" x14ac:dyDescent="0.25">
      <c r="B8163" s="1">
        <v>41034</v>
      </c>
      <c r="C8163" s="30">
        <f>VLOOKUP(B8163,'רביות שנתיות'!B:C,2)</f>
        <v>1.1000000000000001</v>
      </c>
      <c r="D8163" s="29">
        <f t="shared" si="127"/>
        <v>2.9952372008423822E-5</v>
      </c>
    </row>
    <row r="8164" spans="2:4" x14ac:dyDescent="0.25">
      <c r="B8164" s="1">
        <v>41035</v>
      </c>
      <c r="C8164" s="30">
        <f>VLOOKUP(B8164,'רביות שנתיות'!B:C,2)</f>
        <v>1.1000000000000001</v>
      </c>
      <c r="D8164" s="29">
        <f t="shared" si="127"/>
        <v>2.9952372008423822E-5</v>
      </c>
    </row>
    <row r="8165" spans="2:4" x14ac:dyDescent="0.25">
      <c r="B8165" s="1">
        <v>41036</v>
      </c>
      <c r="C8165" s="30">
        <f>VLOOKUP(B8165,'רביות שנתיות'!B:C,2)</f>
        <v>1.1000000000000001</v>
      </c>
      <c r="D8165" s="29">
        <f t="shared" si="127"/>
        <v>2.9952372008423822E-5</v>
      </c>
    </row>
    <row r="8166" spans="2:4" x14ac:dyDescent="0.25">
      <c r="B8166" s="1">
        <v>41037</v>
      </c>
      <c r="C8166" s="30">
        <f>VLOOKUP(B8166,'רביות שנתיות'!B:C,2)</f>
        <v>1.1000000000000001</v>
      </c>
      <c r="D8166" s="29">
        <f t="shared" si="127"/>
        <v>2.9952372008423822E-5</v>
      </c>
    </row>
    <row r="8167" spans="2:4" x14ac:dyDescent="0.25">
      <c r="B8167" s="1">
        <v>41038</v>
      </c>
      <c r="C8167" s="30">
        <f>VLOOKUP(B8167,'רביות שנתיות'!B:C,2)</f>
        <v>1.1000000000000001</v>
      </c>
      <c r="D8167" s="29">
        <f t="shared" si="127"/>
        <v>2.9952372008423822E-5</v>
      </c>
    </row>
    <row r="8168" spans="2:4" x14ac:dyDescent="0.25">
      <c r="B8168" s="1">
        <v>41039</v>
      </c>
      <c r="C8168" s="30">
        <f>VLOOKUP(B8168,'רביות שנתיות'!B:C,2)</f>
        <v>1.1000000000000001</v>
      </c>
      <c r="D8168" s="29">
        <f t="shared" si="127"/>
        <v>2.9952372008423822E-5</v>
      </c>
    </row>
    <row r="8169" spans="2:4" x14ac:dyDescent="0.25">
      <c r="B8169" s="1">
        <v>41040</v>
      </c>
      <c r="C8169" s="30">
        <f>VLOOKUP(B8169,'רביות שנתיות'!B:C,2)</f>
        <v>1.1000000000000001</v>
      </c>
      <c r="D8169" s="29">
        <f t="shared" si="127"/>
        <v>2.9952372008423822E-5</v>
      </c>
    </row>
    <row r="8170" spans="2:4" x14ac:dyDescent="0.25">
      <c r="B8170" s="1">
        <v>41041</v>
      </c>
      <c r="C8170" s="30">
        <f>VLOOKUP(B8170,'רביות שנתיות'!B:C,2)</f>
        <v>1.1000000000000001</v>
      </c>
      <c r="D8170" s="29">
        <f t="shared" si="127"/>
        <v>2.9952372008423822E-5</v>
      </c>
    </row>
    <row r="8171" spans="2:4" x14ac:dyDescent="0.25">
      <c r="B8171" s="1">
        <v>41042</v>
      </c>
      <c r="C8171" s="30">
        <f>VLOOKUP(B8171,'רביות שנתיות'!B:C,2)</f>
        <v>1.1000000000000001</v>
      </c>
      <c r="D8171" s="29">
        <f t="shared" si="127"/>
        <v>2.9952372008423822E-5</v>
      </c>
    </row>
    <row r="8172" spans="2:4" x14ac:dyDescent="0.25">
      <c r="B8172" s="1">
        <v>41043</v>
      </c>
      <c r="C8172" s="30">
        <f>VLOOKUP(B8172,'רביות שנתיות'!B:C,2)</f>
        <v>1.1000000000000001</v>
      </c>
      <c r="D8172" s="29">
        <f t="shared" si="127"/>
        <v>2.9952372008423822E-5</v>
      </c>
    </row>
    <row r="8173" spans="2:4" x14ac:dyDescent="0.25">
      <c r="B8173" s="1">
        <v>41044</v>
      </c>
      <c r="C8173" s="30">
        <f>VLOOKUP(B8173,'רביות שנתיות'!B:C,2)</f>
        <v>1.1000000000000001</v>
      </c>
      <c r="D8173" s="29">
        <f t="shared" si="127"/>
        <v>2.9952372008423822E-5</v>
      </c>
    </row>
    <row r="8174" spans="2:4" x14ac:dyDescent="0.25">
      <c r="B8174" s="1">
        <v>41045</v>
      </c>
      <c r="C8174" s="30">
        <f>VLOOKUP(B8174,'רביות שנתיות'!B:C,2)</f>
        <v>1.1000000000000001</v>
      </c>
      <c r="D8174" s="29">
        <f t="shared" si="127"/>
        <v>2.9952372008423822E-5</v>
      </c>
    </row>
    <row r="8175" spans="2:4" x14ac:dyDescent="0.25">
      <c r="B8175" s="1">
        <v>41046</v>
      </c>
      <c r="C8175" s="30">
        <f>VLOOKUP(B8175,'רביות שנתיות'!B:C,2)</f>
        <v>1.1000000000000001</v>
      </c>
      <c r="D8175" s="29">
        <f t="shared" si="127"/>
        <v>2.9952372008423822E-5</v>
      </c>
    </row>
    <row r="8176" spans="2:4" x14ac:dyDescent="0.25">
      <c r="B8176" s="1">
        <v>41047</v>
      </c>
      <c r="C8176" s="30">
        <f>VLOOKUP(B8176,'רביות שנתיות'!B:C,2)</f>
        <v>1.1000000000000001</v>
      </c>
      <c r="D8176" s="29">
        <f t="shared" si="127"/>
        <v>2.9952372008423822E-5</v>
      </c>
    </row>
    <row r="8177" spans="2:4" x14ac:dyDescent="0.25">
      <c r="B8177" s="1">
        <v>41048</v>
      </c>
      <c r="C8177" s="30">
        <f>VLOOKUP(B8177,'רביות שנתיות'!B:C,2)</f>
        <v>1.1000000000000001</v>
      </c>
      <c r="D8177" s="29">
        <f t="shared" si="127"/>
        <v>2.9952372008423822E-5</v>
      </c>
    </row>
    <row r="8178" spans="2:4" x14ac:dyDescent="0.25">
      <c r="B8178" s="1">
        <v>41049</v>
      </c>
      <c r="C8178" s="30">
        <f>VLOOKUP(B8178,'רביות שנתיות'!B:C,2)</f>
        <v>1.1000000000000001</v>
      </c>
      <c r="D8178" s="29">
        <f t="shared" si="127"/>
        <v>2.9952372008423822E-5</v>
      </c>
    </row>
    <row r="8179" spans="2:4" x14ac:dyDescent="0.25">
      <c r="B8179" s="1">
        <v>41050</v>
      </c>
      <c r="C8179" s="30">
        <f>VLOOKUP(B8179,'רביות שנתיות'!B:C,2)</f>
        <v>1.1000000000000001</v>
      </c>
      <c r="D8179" s="29">
        <f t="shared" si="127"/>
        <v>2.9952372008423822E-5</v>
      </c>
    </row>
    <row r="8180" spans="2:4" x14ac:dyDescent="0.25">
      <c r="B8180" s="1">
        <v>41051</v>
      </c>
      <c r="C8180" s="30">
        <f>VLOOKUP(B8180,'רביות שנתיות'!B:C,2)</f>
        <v>1.1000000000000001</v>
      </c>
      <c r="D8180" s="29">
        <f t="shared" si="127"/>
        <v>2.9952372008423822E-5</v>
      </c>
    </row>
    <row r="8181" spans="2:4" x14ac:dyDescent="0.25">
      <c r="B8181" s="1">
        <v>41052</v>
      </c>
      <c r="C8181" s="30">
        <f>VLOOKUP(B8181,'רביות שנתיות'!B:C,2)</f>
        <v>1.1000000000000001</v>
      </c>
      <c r="D8181" s="29">
        <f t="shared" si="127"/>
        <v>2.9952372008423822E-5</v>
      </c>
    </row>
    <row r="8182" spans="2:4" x14ac:dyDescent="0.25">
      <c r="B8182" s="1">
        <v>41053</v>
      </c>
      <c r="C8182" s="30">
        <f>VLOOKUP(B8182,'רביות שנתיות'!B:C,2)</f>
        <v>1.1000000000000001</v>
      </c>
      <c r="D8182" s="29">
        <f t="shared" si="127"/>
        <v>2.9952372008423822E-5</v>
      </c>
    </row>
    <row r="8183" spans="2:4" x14ac:dyDescent="0.25">
      <c r="B8183" s="1">
        <v>41054</v>
      </c>
      <c r="C8183" s="30">
        <f>VLOOKUP(B8183,'רביות שנתיות'!B:C,2)</f>
        <v>1.1000000000000001</v>
      </c>
      <c r="D8183" s="29">
        <f t="shared" si="127"/>
        <v>2.9952372008423822E-5</v>
      </c>
    </row>
    <row r="8184" spans="2:4" x14ac:dyDescent="0.25">
      <c r="B8184" s="1">
        <v>41055</v>
      </c>
      <c r="C8184" s="30">
        <f>VLOOKUP(B8184,'רביות שנתיות'!B:C,2)</f>
        <v>1.1000000000000001</v>
      </c>
      <c r="D8184" s="29">
        <f t="shared" si="127"/>
        <v>2.9952372008423822E-5</v>
      </c>
    </row>
    <row r="8185" spans="2:4" x14ac:dyDescent="0.25">
      <c r="B8185" s="1">
        <v>41056</v>
      </c>
      <c r="C8185" s="30">
        <f>VLOOKUP(B8185,'רביות שנתיות'!B:C,2)</f>
        <v>1.1000000000000001</v>
      </c>
      <c r="D8185" s="29">
        <f t="shared" si="127"/>
        <v>2.9952372008423822E-5</v>
      </c>
    </row>
    <row r="8186" spans="2:4" x14ac:dyDescent="0.25">
      <c r="B8186" s="1">
        <v>41057</v>
      </c>
      <c r="C8186" s="30">
        <f>VLOOKUP(B8186,'רביות שנתיות'!B:C,2)</f>
        <v>1.1000000000000001</v>
      </c>
      <c r="D8186" s="29">
        <f t="shared" si="127"/>
        <v>2.9952372008423822E-5</v>
      </c>
    </row>
    <row r="8187" spans="2:4" x14ac:dyDescent="0.25">
      <c r="B8187" s="1">
        <v>41058</v>
      </c>
      <c r="C8187" s="30">
        <f>VLOOKUP(B8187,'רביות שנתיות'!B:C,2)</f>
        <v>1.1000000000000001</v>
      </c>
      <c r="D8187" s="29">
        <f t="shared" si="127"/>
        <v>2.9952372008423822E-5</v>
      </c>
    </row>
    <row r="8188" spans="2:4" x14ac:dyDescent="0.25">
      <c r="B8188" s="1">
        <v>41059</v>
      </c>
      <c r="C8188" s="30">
        <f>VLOOKUP(B8188,'רביות שנתיות'!B:C,2)</f>
        <v>1.1000000000000001</v>
      </c>
      <c r="D8188" s="29">
        <f t="shared" si="127"/>
        <v>2.9952372008423822E-5</v>
      </c>
    </row>
    <row r="8189" spans="2:4" x14ac:dyDescent="0.25">
      <c r="B8189" s="1">
        <v>41060</v>
      </c>
      <c r="C8189" s="30">
        <f>VLOOKUP(B8189,'רביות שנתיות'!B:C,2)</f>
        <v>1.1000000000000001</v>
      </c>
      <c r="D8189" s="29">
        <f t="shared" si="127"/>
        <v>2.9952372008423822E-5</v>
      </c>
    </row>
    <row r="8190" spans="2:4" x14ac:dyDescent="0.25">
      <c r="B8190" s="1">
        <v>41061</v>
      </c>
      <c r="C8190" s="30">
        <f>VLOOKUP(B8190,'רביות שנתיות'!B:C,2)</f>
        <v>1.1000000000000001</v>
      </c>
      <c r="D8190" s="29">
        <f t="shared" si="127"/>
        <v>2.9952372008423822E-5</v>
      </c>
    </row>
    <row r="8191" spans="2:4" x14ac:dyDescent="0.25">
      <c r="B8191" s="1">
        <v>41062</v>
      </c>
      <c r="C8191" s="30">
        <f>VLOOKUP(B8191,'רביות שנתיות'!B:C,2)</f>
        <v>1.1000000000000001</v>
      </c>
      <c r="D8191" s="29">
        <f t="shared" si="127"/>
        <v>2.9952372008423822E-5</v>
      </c>
    </row>
    <row r="8192" spans="2:4" x14ac:dyDescent="0.25">
      <c r="B8192" s="1">
        <v>41063</v>
      </c>
      <c r="C8192" s="30">
        <f>VLOOKUP(B8192,'רביות שנתיות'!B:C,2)</f>
        <v>1.1000000000000001</v>
      </c>
      <c r="D8192" s="29">
        <f t="shared" si="127"/>
        <v>2.9952372008423822E-5</v>
      </c>
    </row>
    <row r="8193" spans="2:4" x14ac:dyDescent="0.25">
      <c r="B8193" s="1">
        <v>41064</v>
      </c>
      <c r="C8193" s="30">
        <f>VLOOKUP(B8193,'רביות שנתיות'!B:C,2)</f>
        <v>1.1000000000000001</v>
      </c>
      <c r="D8193" s="29">
        <f t="shared" si="127"/>
        <v>2.9952372008423822E-5</v>
      </c>
    </row>
    <row r="8194" spans="2:4" x14ac:dyDescent="0.25">
      <c r="B8194" s="1">
        <v>41065</v>
      </c>
      <c r="C8194" s="30">
        <f>VLOOKUP(B8194,'רביות שנתיות'!B:C,2)</f>
        <v>1.1000000000000001</v>
      </c>
      <c r="D8194" s="29">
        <f t="shared" si="127"/>
        <v>2.9952372008423822E-5</v>
      </c>
    </row>
    <row r="8195" spans="2:4" x14ac:dyDescent="0.25">
      <c r="B8195" s="1">
        <v>41066</v>
      </c>
      <c r="C8195" s="30">
        <f>VLOOKUP(B8195,'רביות שנתיות'!B:C,2)</f>
        <v>1.1000000000000001</v>
      </c>
      <c r="D8195" s="29">
        <f t="shared" si="127"/>
        <v>2.9952372008423822E-5</v>
      </c>
    </row>
    <row r="8196" spans="2:4" x14ac:dyDescent="0.25">
      <c r="B8196" s="1">
        <v>41067</v>
      </c>
      <c r="C8196" s="30">
        <f>VLOOKUP(B8196,'רביות שנתיות'!B:C,2)</f>
        <v>1.1000000000000001</v>
      </c>
      <c r="D8196" s="29">
        <f t="shared" si="127"/>
        <v>2.9952372008423822E-5</v>
      </c>
    </row>
    <row r="8197" spans="2:4" x14ac:dyDescent="0.25">
      <c r="B8197" s="1">
        <v>41068</v>
      </c>
      <c r="C8197" s="30">
        <f>VLOOKUP(B8197,'רביות שנתיות'!B:C,2)</f>
        <v>1.1000000000000001</v>
      </c>
      <c r="D8197" s="29">
        <f t="shared" ref="D8197:D8260" si="128">(1+C8197/100)^(1/365.25)-1</f>
        <v>2.9952372008423822E-5</v>
      </c>
    </row>
    <row r="8198" spans="2:4" x14ac:dyDescent="0.25">
      <c r="B8198" s="1">
        <v>41069</v>
      </c>
      <c r="C8198" s="30">
        <f>VLOOKUP(B8198,'רביות שנתיות'!B:C,2)</f>
        <v>1.1000000000000001</v>
      </c>
      <c r="D8198" s="29">
        <f t="shared" si="128"/>
        <v>2.9952372008423822E-5</v>
      </c>
    </row>
    <row r="8199" spans="2:4" x14ac:dyDescent="0.25">
      <c r="B8199" s="1">
        <v>41070</v>
      </c>
      <c r="C8199" s="30">
        <f>VLOOKUP(B8199,'רביות שנתיות'!B:C,2)</f>
        <v>1.1000000000000001</v>
      </c>
      <c r="D8199" s="29">
        <f t="shared" si="128"/>
        <v>2.9952372008423822E-5</v>
      </c>
    </row>
    <row r="8200" spans="2:4" x14ac:dyDescent="0.25">
      <c r="B8200" s="1">
        <v>41071</v>
      </c>
      <c r="C8200" s="30">
        <f>VLOOKUP(B8200,'רביות שנתיות'!B:C,2)</f>
        <v>1.1000000000000001</v>
      </c>
      <c r="D8200" s="29">
        <f t="shared" si="128"/>
        <v>2.9952372008423822E-5</v>
      </c>
    </row>
    <row r="8201" spans="2:4" x14ac:dyDescent="0.25">
      <c r="B8201" s="1">
        <v>41072</v>
      </c>
      <c r="C8201" s="30">
        <f>VLOOKUP(B8201,'רביות שנתיות'!B:C,2)</f>
        <v>1.1000000000000001</v>
      </c>
      <c r="D8201" s="29">
        <f t="shared" si="128"/>
        <v>2.9952372008423822E-5</v>
      </c>
    </row>
    <row r="8202" spans="2:4" x14ac:dyDescent="0.25">
      <c r="B8202" s="1">
        <v>41073</v>
      </c>
      <c r="C8202" s="30">
        <f>VLOOKUP(B8202,'רביות שנתיות'!B:C,2)</f>
        <v>1.1000000000000001</v>
      </c>
      <c r="D8202" s="29">
        <f t="shared" si="128"/>
        <v>2.9952372008423822E-5</v>
      </c>
    </row>
    <row r="8203" spans="2:4" x14ac:dyDescent="0.25">
      <c r="B8203" s="1">
        <v>41074</v>
      </c>
      <c r="C8203" s="30">
        <f>VLOOKUP(B8203,'רביות שנתיות'!B:C,2)</f>
        <v>1.1000000000000001</v>
      </c>
      <c r="D8203" s="29">
        <f t="shared" si="128"/>
        <v>2.9952372008423822E-5</v>
      </c>
    </row>
    <row r="8204" spans="2:4" x14ac:dyDescent="0.25">
      <c r="B8204" s="1">
        <v>41075</v>
      </c>
      <c r="C8204" s="30">
        <f>VLOOKUP(B8204,'רביות שנתיות'!B:C,2)</f>
        <v>1.1000000000000001</v>
      </c>
      <c r="D8204" s="29">
        <f t="shared" si="128"/>
        <v>2.9952372008423822E-5</v>
      </c>
    </row>
    <row r="8205" spans="2:4" x14ac:dyDescent="0.25">
      <c r="B8205" s="1">
        <v>41076</v>
      </c>
      <c r="C8205" s="30">
        <f>VLOOKUP(B8205,'רביות שנתיות'!B:C,2)</f>
        <v>1.1000000000000001</v>
      </c>
      <c r="D8205" s="29">
        <f t="shared" si="128"/>
        <v>2.9952372008423822E-5</v>
      </c>
    </row>
    <row r="8206" spans="2:4" x14ac:dyDescent="0.25">
      <c r="B8206" s="1">
        <v>41077</v>
      </c>
      <c r="C8206" s="30">
        <f>VLOOKUP(B8206,'רביות שנתיות'!B:C,2)</f>
        <v>1.1000000000000001</v>
      </c>
      <c r="D8206" s="29">
        <f t="shared" si="128"/>
        <v>2.9952372008423822E-5</v>
      </c>
    </row>
    <row r="8207" spans="2:4" x14ac:dyDescent="0.25">
      <c r="B8207" s="1">
        <v>41078</v>
      </c>
      <c r="C8207" s="30">
        <f>VLOOKUP(B8207,'רביות שנתיות'!B:C,2)</f>
        <v>1.1000000000000001</v>
      </c>
      <c r="D8207" s="29">
        <f t="shared" si="128"/>
        <v>2.9952372008423822E-5</v>
      </c>
    </row>
    <row r="8208" spans="2:4" x14ac:dyDescent="0.25">
      <c r="B8208" s="1">
        <v>41079</v>
      </c>
      <c r="C8208" s="30">
        <f>VLOOKUP(B8208,'רביות שנתיות'!B:C,2)</f>
        <v>1.1000000000000001</v>
      </c>
      <c r="D8208" s="29">
        <f t="shared" si="128"/>
        <v>2.9952372008423822E-5</v>
      </c>
    </row>
    <row r="8209" spans="2:4" x14ac:dyDescent="0.25">
      <c r="B8209" s="1">
        <v>41080</v>
      </c>
      <c r="C8209" s="30">
        <f>VLOOKUP(B8209,'רביות שנתיות'!B:C,2)</f>
        <v>1.1000000000000001</v>
      </c>
      <c r="D8209" s="29">
        <f t="shared" si="128"/>
        <v>2.9952372008423822E-5</v>
      </c>
    </row>
    <row r="8210" spans="2:4" x14ac:dyDescent="0.25">
      <c r="B8210" s="1">
        <v>41081</v>
      </c>
      <c r="C8210" s="30">
        <f>VLOOKUP(B8210,'רביות שנתיות'!B:C,2)</f>
        <v>1.1000000000000001</v>
      </c>
      <c r="D8210" s="29">
        <f t="shared" si="128"/>
        <v>2.9952372008423822E-5</v>
      </c>
    </row>
    <row r="8211" spans="2:4" x14ac:dyDescent="0.25">
      <c r="B8211" s="1">
        <v>41082</v>
      </c>
      <c r="C8211" s="30">
        <f>VLOOKUP(B8211,'רביות שנתיות'!B:C,2)</f>
        <v>1.1000000000000001</v>
      </c>
      <c r="D8211" s="29">
        <f t="shared" si="128"/>
        <v>2.9952372008423822E-5</v>
      </c>
    </row>
    <row r="8212" spans="2:4" x14ac:dyDescent="0.25">
      <c r="B8212" s="1">
        <v>41083</v>
      </c>
      <c r="C8212" s="30">
        <f>VLOOKUP(B8212,'רביות שנתיות'!B:C,2)</f>
        <v>1.1000000000000001</v>
      </c>
      <c r="D8212" s="29">
        <f t="shared" si="128"/>
        <v>2.9952372008423822E-5</v>
      </c>
    </row>
    <row r="8213" spans="2:4" x14ac:dyDescent="0.25">
      <c r="B8213" s="1">
        <v>41084</v>
      </c>
      <c r="C8213" s="30">
        <f>VLOOKUP(B8213,'רביות שנתיות'!B:C,2)</f>
        <v>1.1000000000000001</v>
      </c>
      <c r="D8213" s="29">
        <f t="shared" si="128"/>
        <v>2.9952372008423822E-5</v>
      </c>
    </row>
    <row r="8214" spans="2:4" x14ac:dyDescent="0.25">
      <c r="B8214" s="1">
        <v>41085</v>
      </c>
      <c r="C8214" s="30">
        <f>VLOOKUP(B8214,'רביות שנתיות'!B:C,2)</f>
        <v>1.1000000000000001</v>
      </c>
      <c r="D8214" s="29">
        <f t="shared" si="128"/>
        <v>2.9952372008423822E-5</v>
      </c>
    </row>
    <row r="8215" spans="2:4" x14ac:dyDescent="0.25">
      <c r="B8215" s="1">
        <v>41086</v>
      </c>
      <c r="C8215" s="30">
        <f>VLOOKUP(B8215,'רביות שנתיות'!B:C,2)</f>
        <v>1.1000000000000001</v>
      </c>
      <c r="D8215" s="29">
        <f t="shared" si="128"/>
        <v>2.9952372008423822E-5</v>
      </c>
    </row>
    <row r="8216" spans="2:4" x14ac:dyDescent="0.25">
      <c r="B8216" s="1">
        <v>41087</v>
      </c>
      <c r="C8216" s="30">
        <f>VLOOKUP(B8216,'רביות שנתיות'!B:C,2)</f>
        <v>1.1000000000000001</v>
      </c>
      <c r="D8216" s="29">
        <f t="shared" si="128"/>
        <v>2.9952372008423822E-5</v>
      </c>
    </row>
    <row r="8217" spans="2:4" x14ac:dyDescent="0.25">
      <c r="B8217" s="1">
        <v>41088</v>
      </c>
      <c r="C8217" s="30">
        <f>VLOOKUP(B8217,'רביות שנתיות'!B:C,2)</f>
        <v>1.1000000000000001</v>
      </c>
      <c r="D8217" s="29">
        <f t="shared" si="128"/>
        <v>2.9952372008423822E-5</v>
      </c>
    </row>
    <row r="8218" spans="2:4" x14ac:dyDescent="0.25">
      <c r="B8218" s="1">
        <v>41089</v>
      </c>
      <c r="C8218" s="30">
        <f>VLOOKUP(B8218,'רביות שנתיות'!B:C,2)</f>
        <v>1.1000000000000001</v>
      </c>
      <c r="D8218" s="29">
        <f t="shared" si="128"/>
        <v>2.9952372008423822E-5</v>
      </c>
    </row>
    <row r="8219" spans="2:4" x14ac:dyDescent="0.25">
      <c r="B8219" s="1">
        <v>41090</v>
      </c>
      <c r="C8219" s="30">
        <f>VLOOKUP(B8219,'רביות שנתיות'!B:C,2)</f>
        <v>1.1000000000000001</v>
      </c>
      <c r="D8219" s="29">
        <f t="shared" si="128"/>
        <v>2.9952372008423822E-5</v>
      </c>
    </row>
    <row r="8220" spans="2:4" x14ac:dyDescent="0.25">
      <c r="B8220" s="1">
        <v>41091</v>
      </c>
      <c r="C8220" s="30">
        <f>VLOOKUP(B8220,'רביות שנתיות'!B:C,2)</f>
        <v>1.2</v>
      </c>
      <c r="D8220" s="29">
        <f t="shared" si="128"/>
        <v>3.2659180432270674E-5</v>
      </c>
    </row>
    <row r="8221" spans="2:4" x14ac:dyDescent="0.25">
      <c r="B8221" s="1">
        <v>41092</v>
      </c>
      <c r="C8221" s="30">
        <f>VLOOKUP(B8221,'רביות שנתיות'!B:C,2)</f>
        <v>1.2</v>
      </c>
      <c r="D8221" s="29">
        <f t="shared" si="128"/>
        <v>3.2659180432270674E-5</v>
      </c>
    </row>
    <row r="8222" spans="2:4" x14ac:dyDescent="0.25">
      <c r="B8222" s="1">
        <v>41093</v>
      </c>
      <c r="C8222" s="30">
        <f>VLOOKUP(B8222,'רביות שנתיות'!B:C,2)</f>
        <v>1.2</v>
      </c>
      <c r="D8222" s="29">
        <f t="shared" si="128"/>
        <v>3.2659180432270674E-5</v>
      </c>
    </row>
    <row r="8223" spans="2:4" x14ac:dyDescent="0.25">
      <c r="B8223" s="1">
        <v>41094</v>
      </c>
      <c r="C8223" s="30">
        <f>VLOOKUP(B8223,'רביות שנתיות'!B:C,2)</f>
        <v>1.2</v>
      </c>
      <c r="D8223" s="29">
        <f t="shared" si="128"/>
        <v>3.2659180432270674E-5</v>
      </c>
    </row>
    <row r="8224" spans="2:4" x14ac:dyDescent="0.25">
      <c r="B8224" s="1">
        <v>41095</v>
      </c>
      <c r="C8224" s="30">
        <f>VLOOKUP(B8224,'רביות שנתיות'!B:C,2)</f>
        <v>1.2</v>
      </c>
      <c r="D8224" s="29">
        <f t="shared" si="128"/>
        <v>3.2659180432270674E-5</v>
      </c>
    </row>
    <row r="8225" spans="2:4" x14ac:dyDescent="0.25">
      <c r="B8225" s="1">
        <v>41096</v>
      </c>
      <c r="C8225" s="30">
        <f>VLOOKUP(B8225,'רביות שנתיות'!B:C,2)</f>
        <v>1.2</v>
      </c>
      <c r="D8225" s="29">
        <f t="shared" si="128"/>
        <v>3.2659180432270674E-5</v>
      </c>
    </row>
    <row r="8226" spans="2:4" x14ac:dyDescent="0.25">
      <c r="B8226" s="1">
        <v>41097</v>
      </c>
      <c r="C8226" s="30">
        <f>VLOOKUP(B8226,'רביות שנתיות'!B:C,2)</f>
        <v>1.2</v>
      </c>
      <c r="D8226" s="29">
        <f t="shared" si="128"/>
        <v>3.2659180432270674E-5</v>
      </c>
    </row>
    <row r="8227" spans="2:4" x14ac:dyDescent="0.25">
      <c r="B8227" s="1">
        <v>41098</v>
      </c>
      <c r="C8227" s="30">
        <f>VLOOKUP(B8227,'רביות שנתיות'!B:C,2)</f>
        <v>1.2</v>
      </c>
      <c r="D8227" s="29">
        <f t="shared" si="128"/>
        <v>3.2659180432270674E-5</v>
      </c>
    </row>
    <row r="8228" spans="2:4" x14ac:dyDescent="0.25">
      <c r="B8228" s="1">
        <v>41099</v>
      </c>
      <c r="C8228" s="30">
        <f>VLOOKUP(B8228,'רביות שנתיות'!B:C,2)</f>
        <v>1.2</v>
      </c>
      <c r="D8228" s="29">
        <f t="shared" si="128"/>
        <v>3.2659180432270674E-5</v>
      </c>
    </row>
    <row r="8229" spans="2:4" x14ac:dyDescent="0.25">
      <c r="B8229" s="1">
        <v>41100</v>
      </c>
      <c r="C8229" s="30">
        <f>VLOOKUP(B8229,'רביות שנתיות'!B:C,2)</f>
        <v>1.2</v>
      </c>
      <c r="D8229" s="29">
        <f t="shared" si="128"/>
        <v>3.2659180432270674E-5</v>
      </c>
    </row>
    <row r="8230" spans="2:4" x14ac:dyDescent="0.25">
      <c r="B8230" s="1">
        <v>41101</v>
      </c>
      <c r="C8230" s="30">
        <f>VLOOKUP(B8230,'רביות שנתיות'!B:C,2)</f>
        <v>1.2</v>
      </c>
      <c r="D8230" s="29">
        <f t="shared" si="128"/>
        <v>3.2659180432270674E-5</v>
      </c>
    </row>
    <row r="8231" spans="2:4" x14ac:dyDescent="0.25">
      <c r="B8231" s="1">
        <v>41102</v>
      </c>
      <c r="C8231" s="30">
        <f>VLOOKUP(B8231,'רביות שנתיות'!B:C,2)</f>
        <v>1.2</v>
      </c>
      <c r="D8231" s="29">
        <f t="shared" si="128"/>
        <v>3.2659180432270674E-5</v>
      </c>
    </row>
    <row r="8232" spans="2:4" x14ac:dyDescent="0.25">
      <c r="B8232" s="1">
        <v>41103</v>
      </c>
      <c r="C8232" s="30">
        <f>VLOOKUP(B8232,'רביות שנתיות'!B:C,2)</f>
        <v>1.2</v>
      </c>
      <c r="D8232" s="29">
        <f t="shared" si="128"/>
        <v>3.2659180432270674E-5</v>
      </c>
    </row>
    <row r="8233" spans="2:4" x14ac:dyDescent="0.25">
      <c r="B8233" s="1">
        <v>41104</v>
      </c>
      <c r="C8233" s="30">
        <f>VLOOKUP(B8233,'רביות שנתיות'!B:C,2)</f>
        <v>1.2</v>
      </c>
      <c r="D8233" s="29">
        <f t="shared" si="128"/>
        <v>3.2659180432270674E-5</v>
      </c>
    </row>
    <row r="8234" spans="2:4" x14ac:dyDescent="0.25">
      <c r="B8234" s="1">
        <v>41105</v>
      </c>
      <c r="C8234" s="30">
        <f>VLOOKUP(B8234,'רביות שנתיות'!B:C,2)</f>
        <v>1.2</v>
      </c>
      <c r="D8234" s="29">
        <f t="shared" si="128"/>
        <v>3.2659180432270674E-5</v>
      </c>
    </row>
    <row r="8235" spans="2:4" x14ac:dyDescent="0.25">
      <c r="B8235" s="1">
        <v>41106</v>
      </c>
      <c r="C8235" s="30">
        <f>VLOOKUP(B8235,'רביות שנתיות'!B:C,2)</f>
        <v>1.2</v>
      </c>
      <c r="D8235" s="29">
        <f t="shared" si="128"/>
        <v>3.2659180432270674E-5</v>
      </c>
    </row>
    <row r="8236" spans="2:4" x14ac:dyDescent="0.25">
      <c r="B8236" s="1">
        <v>41107</v>
      </c>
      <c r="C8236" s="30">
        <f>VLOOKUP(B8236,'רביות שנתיות'!B:C,2)</f>
        <v>1.2</v>
      </c>
      <c r="D8236" s="29">
        <f t="shared" si="128"/>
        <v>3.2659180432270674E-5</v>
      </c>
    </row>
    <row r="8237" spans="2:4" x14ac:dyDescent="0.25">
      <c r="B8237" s="1">
        <v>41108</v>
      </c>
      <c r="C8237" s="30">
        <f>VLOOKUP(B8237,'רביות שנתיות'!B:C,2)</f>
        <v>1.2</v>
      </c>
      <c r="D8237" s="29">
        <f t="shared" si="128"/>
        <v>3.2659180432270674E-5</v>
      </c>
    </row>
    <row r="8238" spans="2:4" x14ac:dyDescent="0.25">
      <c r="B8238" s="1">
        <v>41109</v>
      </c>
      <c r="C8238" s="30">
        <f>VLOOKUP(B8238,'רביות שנתיות'!B:C,2)</f>
        <v>1.2</v>
      </c>
      <c r="D8238" s="29">
        <f t="shared" si="128"/>
        <v>3.2659180432270674E-5</v>
      </c>
    </row>
    <row r="8239" spans="2:4" x14ac:dyDescent="0.25">
      <c r="B8239" s="1">
        <v>41110</v>
      </c>
      <c r="C8239" s="30">
        <f>VLOOKUP(B8239,'רביות שנתיות'!B:C,2)</f>
        <v>1.2</v>
      </c>
      <c r="D8239" s="29">
        <f t="shared" si="128"/>
        <v>3.2659180432270674E-5</v>
      </c>
    </row>
    <row r="8240" spans="2:4" x14ac:dyDescent="0.25">
      <c r="B8240" s="1">
        <v>41111</v>
      </c>
      <c r="C8240" s="30">
        <f>VLOOKUP(B8240,'רביות שנתיות'!B:C,2)</f>
        <v>1.2</v>
      </c>
      <c r="D8240" s="29">
        <f t="shared" si="128"/>
        <v>3.2659180432270674E-5</v>
      </c>
    </row>
    <row r="8241" spans="2:4" x14ac:dyDescent="0.25">
      <c r="B8241" s="1">
        <v>41112</v>
      </c>
      <c r="C8241" s="30">
        <f>VLOOKUP(B8241,'רביות שנתיות'!B:C,2)</f>
        <v>1.2</v>
      </c>
      <c r="D8241" s="29">
        <f t="shared" si="128"/>
        <v>3.2659180432270674E-5</v>
      </c>
    </row>
    <row r="8242" spans="2:4" x14ac:dyDescent="0.25">
      <c r="B8242" s="1">
        <v>41113</v>
      </c>
      <c r="C8242" s="30">
        <f>VLOOKUP(B8242,'רביות שנתיות'!B:C,2)</f>
        <v>1.2</v>
      </c>
      <c r="D8242" s="29">
        <f t="shared" si="128"/>
        <v>3.2659180432270674E-5</v>
      </c>
    </row>
    <row r="8243" spans="2:4" x14ac:dyDescent="0.25">
      <c r="B8243" s="1">
        <v>41114</v>
      </c>
      <c r="C8243" s="30">
        <f>VLOOKUP(B8243,'רביות שנתיות'!B:C,2)</f>
        <v>1.2</v>
      </c>
      <c r="D8243" s="29">
        <f t="shared" si="128"/>
        <v>3.2659180432270674E-5</v>
      </c>
    </row>
    <row r="8244" spans="2:4" x14ac:dyDescent="0.25">
      <c r="B8244" s="1">
        <v>41115</v>
      </c>
      <c r="C8244" s="30">
        <f>VLOOKUP(B8244,'רביות שנתיות'!B:C,2)</f>
        <v>1.2</v>
      </c>
      <c r="D8244" s="29">
        <f t="shared" si="128"/>
        <v>3.2659180432270674E-5</v>
      </c>
    </row>
    <row r="8245" spans="2:4" x14ac:dyDescent="0.25">
      <c r="B8245" s="1">
        <v>41116</v>
      </c>
      <c r="C8245" s="30">
        <f>VLOOKUP(B8245,'רביות שנתיות'!B:C,2)</f>
        <v>1.2</v>
      </c>
      <c r="D8245" s="29">
        <f t="shared" si="128"/>
        <v>3.2659180432270674E-5</v>
      </c>
    </row>
    <row r="8246" spans="2:4" x14ac:dyDescent="0.25">
      <c r="B8246" s="1">
        <v>41117</v>
      </c>
      <c r="C8246" s="30">
        <f>VLOOKUP(B8246,'רביות שנתיות'!B:C,2)</f>
        <v>1.2</v>
      </c>
      <c r="D8246" s="29">
        <f t="shared" si="128"/>
        <v>3.2659180432270674E-5</v>
      </c>
    </row>
    <row r="8247" spans="2:4" x14ac:dyDescent="0.25">
      <c r="B8247" s="1">
        <v>41118</v>
      </c>
      <c r="C8247" s="30">
        <f>VLOOKUP(B8247,'רביות שנתיות'!B:C,2)</f>
        <v>1.2</v>
      </c>
      <c r="D8247" s="29">
        <f t="shared" si="128"/>
        <v>3.2659180432270674E-5</v>
      </c>
    </row>
    <row r="8248" spans="2:4" x14ac:dyDescent="0.25">
      <c r="B8248" s="1">
        <v>41119</v>
      </c>
      <c r="C8248" s="30">
        <f>VLOOKUP(B8248,'רביות שנתיות'!B:C,2)</f>
        <v>1.2</v>
      </c>
      <c r="D8248" s="29">
        <f t="shared" si="128"/>
        <v>3.2659180432270674E-5</v>
      </c>
    </row>
    <row r="8249" spans="2:4" x14ac:dyDescent="0.25">
      <c r="B8249" s="1">
        <v>41120</v>
      </c>
      <c r="C8249" s="30">
        <f>VLOOKUP(B8249,'רביות שנתיות'!B:C,2)</f>
        <v>1.2</v>
      </c>
      <c r="D8249" s="29">
        <f t="shared" si="128"/>
        <v>3.2659180432270674E-5</v>
      </c>
    </row>
    <row r="8250" spans="2:4" x14ac:dyDescent="0.25">
      <c r="B8250" s="1">
        <v>41121</v>
      </c>
      <c r="C8250" s="30">
        <f>VLOOKUP(B8250,'רביות שנתיות'!B:C,2)</f>
        <v>1.2</v>
      </c>
      <c r="D8250" s="29">
        <f t="shared" si="128"/>
        <v>3.2659180432270674E-5</v>
      </c>
    </row>
    <row r="8251" spans="2:4" x14ac:dyDescent="0.25">
      <c r="B8251" s="1">
        <v>41122</v>
      </c>
      <c r="C8251" s="30">
        <f>VLOOKUP(B8251,'רביות שנתיות'!B:C,2)</f>
        <v>1.2</v>
      </c>
      <c r="D8251" s="29">
        <f t="shared" si="128"/>
        <v>3.2659180432270674E-5</v>
      </c>
    </row>
    <row r="8252" spans="2:4" x14ac:dyDescent="0.25">
      <c r="B8252" s="1">
        <v>41123</v>
      </c>
      <c r="C8252" s="30">
        <f>VLOOKUP(B8252,'רביות שנתיות'!B:C,2)</f>
        <v>1.2</v>
      </c>
      <c r="D8252" s="29">
        <f t="shared" si="128"/>
        <v>3.2659180432270674E-5</v>
      </c>
    </row>
    <row r="8253" spans="2:4" x14ac:dyDescent="0.25">
      <c r="B8253" s="1">
        <v>41124</v>
      </c>
      <c r="C8253" s="30">
        <f>VLOOKUP(B8253,'רביות שנתיות'!B:C,2)</f>
        <v>1.2</v>
      </c>
      <c r="D8253" s="29">
        <f t="shared" si="128"/>
        <v>3.2659180432270674E-5</v>
      </c>
    </row>
    <row r="8254" spans="2:4" x14ac:dyDescent="0.25">
      <c r="B8254" s="1">
        <v>41125</v>
      </c>
      <c r="C8254" s="30">
        <f>VLOOKUP(B8254,'רביות שנתיות'!B:C,2)</f>
        <v>1.2</v>
      </c>
      <c r="D8254" s="29">
        <f t="shared" si="128"/>
        <v>3.2659180432270674E-5</v>
      </c>
    </row>
    <row r="8255" spans="2:4" x14ac:dyDescent="0.25">
      <c r="B8255" s="1">
        <v>41126</v>
      </c>
      <c r="C8255" s="30">
        <f>VLOOKUP(B8255,'רביות שנתיות'!B:C,2)</f>
        <v>1.2</v>
      </c>
      <c r="D8255" s="29">
        <f t="shared" si="128"/>
        <v>3.2659180432270674E-5</v>
      </c>
    </row>
    <row r="8256" spans="2:4" x14ac:dyDescent="0.25">
      <c r="B8256" s="1">
        <v>41127</v>
      </c>
      <c r="C8256" s="30">
        <f>VLOOKUP(B8256,'רביות שנתיות'!B:C,2)</f>
        <v>1.2</v>
      </c>
      <c r="D8256" s="29">
        <f t="shared" si="128"/>
        <v>3.2659180432270674E-5</v>
      </c>
    </row>
    <row r="8257" spans="2:4" x14ac:dyDescent="0.25">
      <c r="B8257" s="1">
        <v>41128</v>
      </c>
      <c r="C8257" s="30">
        <f>VLOOKUP(B8257,'רביות שנתיות'!B:C,2)</f>
        <v>1.2</v>
      </c>
      <c r="D8257" s="29">
        <f t="shared" si="128"/>
        <v>3.2659180432270674E-5</v>
      </c>
    </row>
    <row r="8258" spans="2:4" x14ac:dyDescent="0.25">
      <c r="B8258" s="1">
        <v>41129</v>
      </c>
      <c r="C8258" s="30">
        <f>VLOOKUP(B8258,'רביות שנתיות'!B:C,2)</f>
        <v>1.2</v>
      </c>
      <c r="D8258" s="29">
        <f t="shared" si="128"/>
        <v>3.2659180432270674E-5</v>
      </c>
    </row>
    <row r="8259" spans="2:4" x14ac:dyDescent="0.25">
      <c r="B8259" s="1">
        <v>41130</v>
      </c>
      <c r="C8259" s="30">
        <f>VLOOKUP(B8259,'רביות שנתיות'!B:C,2)</f>
        <v>1.2</v>
      </c>
      <c r="D8259" s="29">
        <f t="shared" si="128"/>
        <v>3.2659180432270674E-5</v>
      </c>
    </row>
    <row r="8260" spans="2:4" x14ac:dyDescent="0.25">
      <c r="B8260" s="1">
        <v>41131</v>
      </c>
      <c r="C8260" s="30">
        <f>VLOOKUP(B8260,'רביות שנתיות'!B:C,2)</f>
        <v>1.2</v>
      </c>
      <c r="D8260" s="29">
        <f t="shared" si="128"/>
        <v>3.2659180432270674E-5</v>
      </c>
    </row>
    <row r="8261" spans="2:4" x14ac:dyDescent="0.25">
      <c r="B8261" s="1">
        <v>41132</v>
      </c>
      <c r="C8261" s="30">
        <f>VLOOKUP(B8261,'רביות שנתיות'!B:C,2)</f>
        <v>1.2</v>
      </c>
      <c r="D8261" s="29">
        <f t="shared" ref="D8261:D8324" si="129">(1+C8261/100)^(1/365.25)-1</f>
        <v>3.2659180432270674E-5</v>
      </c>
    </row>
    <row r="8262" spans="2:4" x14ac:dyDescent="0.25">
      <c r="B8262" s="1">
        <v>41133</v>
      </c>
      <c r="C8262" s="30">
        <f>VLOOKUP(B8262,'רביות שנתיות'!B:C,2)</f>
        <v>1.2</v>
      </c>
      <c r="D8262" s="29">
        <f t="shared" si="129"/>
        <v>3.2659180432270674E-5</v>
      </c>
    </row>
    <row r="8263" spans="2:4" x14ac:dyDescent="0.25">
      <c r="B8263" s="1">
        <v>41134</v>
      </c>
      <c r="C8263" s="30">
        <f>VLOOKUP(B8263,'רביות שנתיות'!B:C,2)</f>
        <v>1.2</v>
      </c>
      <c r="D8263" s="29">
        <f t="shared" si="129"/>
        <v>3.2659180432270674E-5</v>
      </c>
    </row>
    <row r="8264" spans="2:4" x14ac:dyDescent="0.25">
      <c r="B8264" s="1">
        <v>41135</v>
      </c>
      <c r="C8264" s="30">
        <f>VLOOKUP(B8264,'רביות שנתיות'!B:C,2)</f>
        <v>1.2</v>
      </c>
      <c r="D8264" s="29">
        <f t="shared" si="129"/>
        <v>3.2659180432270674E-5</v>
      </c>
    </row>
    <row r="8265" spans="2:4" x14ac:dyDescent="0.25">
      <c r="B8265" s="1">
        <v>41136</v>
      </c>
      <c r="C8265" s="30">
        <f>VLOOKUP(B8265,'רביות שנתיות'!B:C,2)</f>
        <v>1.2</v>
      </c>
      <c r="D8265" s="29">
        <f t="shared" si="129"/>
        <v>3.2659180432270674E-5</v>
      </c>
    </row>
    <row r="8266" spans="2:4" x14ac:dyDescent="0.25">
      <c r="B8266" s="1">
        <v>41137</v>
      </c>
      <c r="C8266" s="30">
        <f>VLOOKUP(B8266,'רביות שנתיות'!B:C,2)</f>
        <v>1.2</v>
      </c>
      <c r="D8266" s="29">
        <f t="shared" si="129"/>
        <v>3.2659180432270674E-5</v>
      </c>
    </row>
    <row r="8267" spans="2:4" x14ac:dyDescent="0.25">
      <c r="B8267" s="1">
        <v>41138</v>
      </c>
      <c r="C8267" s="30">
        <f>VLOOKUP(B8267,'רביות שנתיות'!B:C,2)</f>
        <v>1.2</v>
      </c>
      <c r="D8267" s="29">
        <f t="shared" si="129"/>
        <v>3.2659180432270674E-5</v>
      </c>
    </row>
    <row r="8268" spans="2:4" x14ac:dyDescent="0.25">
      <c r="B8268" s="1">
        <v>41139</v>
      </c>
      <c r="C8268" s="30">
        <f>VLOOKUP(B8268,'רביות שנתיות'!B:C,2)</f>
        <v>1.2</v>
      </c>
      <c r="D8268" s="29">
        <f t="shared" si="129"/>
        <v>3.2659180432270674E-5</v>
      </c>
    </row>
    <row r="8269" spans="2:4" x14ac:dyDescent="0.25">
      <c r="B8269" s="1">
        <v>41140</v>
      </c>
      <c r="C8269" s="30">
        <f>VLOOKUP(B8269,'רביות שנתיות'!B:C,2)</f>
        <v>1.2</v>
      </c>
      <c r="D8269" s="29">
        <f t="shared" si="129"/>
        <v>3.2659180432270674E-5</v>
      </c>
    </row>
    <row r="8270" spans="2:4" x14ac:dyDescent="0.25">
      <c r="B8270" s="1">
        <v>41141</v>
      </c>
      <c r="C8270" s="30">
        <f>VLOOKUP(B8270,'רביות שנתיות'!B:C,2)</f>
        <v>1.2</v>
      </c>
      <c r="D8270" s="29">
        <f t="shared" si="129"/>
        <v>3.2659180432270674E-5</v>
      </c>
    </row>
    <row r="8271" spans="2:4" x14ac:dyDescent="0.25">
      <c r="B8271" s="1">
        <v>41142</v>
      </c>
      <c r="C8271" s="30">
        <f>VLOOKUP(B8271,'רביות שנתיות'!B:C,2)</f>
        <v>1.2</v>
      </c>
      <c r="D8271" s="29">
        <f t="shared" si="129"/>
        <v>3.2659180432270674E-5</v>
      </c>
    </row>
    <row r="8272" spans="2:4" x14ac:dyDescent="0.25">
      <c r="B8272" s="1">
        <v>41143</v>
      </c>
      <c r="C8272" s="30">
        <f>VLOOKUP(B8272,'רביות שנתיות'!B:C,2)</f>
        <v>1.2</v>
      </c>
      <c r="D8272" s="29">
        <f t="shared" si="129"/>
        <v>3.2659180432270674E-5</v>
      </c>
    </row>
    <row r="8273" spans="2:4" x14ac:dyDescent="0.25">
      <c r="B8273" s="1">
        <v>41144</v>
      </c>
      <c r="C8273" s="30">
        <f>VLOOKUP(B8273,'רביות שנתיות'!B:C,2)</f>
        <v>1.2</v>
      </c>
      <c r="D8273" s="29">
        <f t="shared" si="129"/>
        <v>3.2659180432270674E-5</v>
      </c>
    </row>
    <row r="8274" spans="2:4" x14ac:dyDescent="0.25">
      <c r="B8274" s="1">
        <v>41145</v>
      </c>
      <c r="C8274" s="30">
        <f>VLOOKUP(B8274,'רביות שנתיות'!B:C,2)</f>
        <v>1.2</v>
      </c>
      <c r="D8274" s="29">
        <f t="shared" si="129"/>
        <v>3.2659180432270674E-5</v>
      </c>
    </row>
    <row r="8275" spans="2:4" x14ac:dyDescent="0.25">
      <c r="B8275" s="1">
        <v>41146</v>
      </c>
      <c r="C8275" s="30">
        <f>VLOOKUP(B8275,'רביות שנתיות'!B:C,2)</f>
        <v>1.2</v>
      </c>
      <c r="D8275" s="29">
        <f t="shared" si="129"/>
        <v>3.2659180432270674E-5</v>
      </c>
    </row>
    <row r="8276" spans="2:4" x14ac:dyDescent="0.25">
      <c r="B8276" s="1">
        <v>41147</v>
      </c>
      <c r="C8276" s="30">
        <f>VLOOKUP(B8276,'רביות שנתיות'!B:C,2)</f>
        <v>1.2</v>
      </c>
      <c r="D8276" s="29">
        <f t="shared" si="129"/>
        <v>3.2659180432270674E-5</v>
      </c>
    </row>
    <row r="8277" spans="2:4" x14ac:dyDescent="0.25">
      <c r="B8277" s="1">
        <v>41148</v>
      </c>
      <c r="C8277" s="30">
        <f>VLOOKUP(B8277,'רביות שנתיות'!B:C,2)</f>
        <v>1.2</v>
      </c>
      <c r="D8277" s="29">
        <f t="shared" si="129"/>
        <v>3.2659180432270674E-5</v>
      </c>
    </row>
    <row r="8278" spans="2:4" x14ac:dyDescent="0.25">
      <c r="B8278" s="1">
        <v>41149</v>
      </c>
      <c r="C8278" s="30">
        <f>VLOOKUP(B8278,'רביות שנתיות'!B:C,2)</f>
        <v>1.2</v>
      </c>
      <c r="D8278" s="29">
        <f t="shared" si="129"/>
        <v>3.2659180432270674E-5</v>
      </c>
    </row>
    <row r="8279" spans="2:4" x14ac:dyDescent="0.25">
      <c r="B8279" s="1">
        <v>41150</v>
      </c>
      <c r="C8279" s="30">
        <f>VLOOKUP(B8279,'רביות שנתיות'!B:C,2)</f>
        <v>1.2</v>
      </c>
      <c r="D8279" s="29">
        <f t="shared" si="129"/>
        <v>3.2659180432270674E-5</v>
      </c>
    </row>
    <row r="8280" spans="2:4" x14ac:dyDescent="0.25">
      <c r="B8280" s="1">
        <v>41151</v>
      </c>
      <c r="C8280" s="30">
        <f>VLOOKUP(B8280,'רביות שנתיות'!B:C,2)</f>
        <v>1.2</v>
      </c>
      <c r="D8280" s="29">
        <f t="shared" si="129"/>
        <v>3.2659180432270674E-5</v>
      </c>
    </row>
    <row r="8281" spans="2:4" x14ac:dyDescent="0.25">
      <c r="B8281" s="1">
        <v>41152</v>
      </c>
      <c r="C8281" s="30">
        <f>VLOOKUP(B8281,'רביות שנתיות'!B:C,2)</f>
        <v>1.2</v>
      </c>
      <c r="D8281" s="29">
        <f t="shared" si="129"/>
        <v>3.2659180432270674E-5</v>
      </c>
    </row>
    <row r="8282" spans="2:4" x14ac:dyDescent="0.25">
      <c r="B8282" s="1">
        <v>41153</v>
      </c>
      <c r="C8282" s="30">
        <f>VLOOKUP(B8282,'רביות שנתיות'!B:C,2)</f>
        <v>1.2</v>
      </c>
      <c r="D8282" s="29">
        <f t="shared" si="129"/>
        <v>3.2659180432270674E-5</v>
      </c>
    </row>
    <row r="8283" spans="2:4" x14ac:dyDescent="0.25">
      <c r="B8283" s="1">
        <v>41154</v>
      </c>
      <c r="C8283" s="30">
        <f>VLOOKUP(B8283,'רביות שנתיות'!B:C,2)</f>
        <v>1.2</v>
      </c>
      <c r="D8283" s="29">
        <f t="shared" si="129"/>
        <v>3.2659180432270674E-5</v>
      </c>
    </row>
    <row r="8284" spans="2:4" x14ac:dyDescent="0.25">
      <c r="B8284" s="1">
        <v>41155</v>
      </c>
      <c r="C8284" s="30">
        <f>VLOOKUP(B8284,'רביות שנתיות'!B:C,2)</f>
        <v>1.2</v>
      </c>
      <c r="D8284" s="29">
        <f t="shared" si="129"/>
        <v>3.2659180432270674E-5</v>
      </c>
    </row>
    <row r="8285" spans="2:4" x14ac:dyDescent="0.25">
      <c r="B8285" s="1">
        <v>41156</v>
      </c>
      <c r="C8285" s="30">
        <f>VLOOKUP(B8285,'רביות שנתיות'!B:C,2)</f>
        <v>1.2</v>
      </c>
      <c r="D8285" s="29">
        <f t="shared" si="129"/>
        <v>3.2659180432270674E-5</v>
      </c>
    </row>
    <row r="8286" spans="2:4" x14ac:dyDescent="0.25">
      <c r="B8286" s="1">
        <v>41157</v>
      </c>
      <c r="C8286" s="30">
        <f>VLOOKUP(B8286,'רביות שנתיות'!B:C,2)</f>
        <v>1.2</v>
      </c>
      <c r="D8286" s="29">
        <f t="shared" si="129"/>
        <v>3.2659180432270674E-5</v>
      </c>
    </row>
    <row r="8287" spans="2:4" x14ac:dyDescent="0.25">
      <c r="B8287" s="1">
        <v>41158</v>
      </c>
      <c r="C8287" s="30">
        <f>VLOOKUP(B8287,'רביות שנתיות'!B:C,2)</f>
        <v>1.2</v>
      </c>
      <c r="D8287" s="29">
        <f t="shared" si="129"/>
        <v>3.2659180432270674E-5</v>
      </c>
    </row>
    <row r="8288" spans="2:4" x14ac:dyDescent="0.25">
      <c r="B8288" s="1">
        <v>41159</v>
      </c>
      <c r="C8288" s="30">
        <f>VLOOKUP(B8288,'רביות שנתיות'!B:C,2)</f>
        <v>1.2</v>
      </c>
      <c r="D8288" s="29">
        <f t="shared" si="129"/>
        <v>3.2659180432270674E-5</v>
      </c>
    </row>
    <row r="8289" spans="2:4" x14ac:dyDescent="0.25">
      <c r="B8289" s="1">
        <v>41160</v>
      </c>
      <c r="C8289" s="30">
        <f>VLOOKUP(B8289,'רביות שנתיות'!B:C,2)</f>
        <v>1.2</v>
      </c>
      <c r="D8289" s="29">
        <f t="shared" si="129"/>
        <v>3.2659180432270674E-5</v>
      </c>
    </row>
    <row r="8290" spans="2:4" x14ac:dyDescent="0.25">
      <c r="B8290" s="1">
        <v>41161</v>
      </c>
      <c r="C8290" s="30">
        <f>VLOOKUP(B8290,'רביות שנתיות'!B:C,2)</f>
        <v>1.2</v>
      </c>
      <c r="D8290" s="29">
        <f t="shared" si="129"/>
        <v>3.2659180432270674E-5</v>
      </c>
    </row>
    <row r="8291" spans="2:4" x14ac:dyDescent="0.25">
      <c r="B8291" s="1">
        <v>41162</v>
      </c>
      <c r="C8291" s="30">
        <f>VLOOKUP(B8291,'רביות שנתיות'!B:C,2)</f>
        <v>1.2</v>
      </c>
      <c r="D8291" s="29">
        <f t="shared" si="129"/>
        <v>3.2659180432270674E-5</v>
      </c>
    </row>
    <row r="8292" spans="2:4" x14ac:dyDescent="0.25">
      <c r="B8292" s="1">
        <v>41163</v>
      </c>
      <c r="C8292" s="30">
        <f>VLOOKUP(B8292,'רביות שנתיות'!B:C,2)</f>
        <v>1.2</v>
      </c>
      <c r="D8292" s="29">
        <f t="shared" si="129"/>
        <v>3.2659180432270674E-5</v>
      </c>
    </row>
    <row r="8293" spans="2:4" x14ac:dyDescent="0.25">
      <c r="B8293" s="1">
        <v>41164</v>
      </c>
      <c r="C8293" s="30">
        <f>VLOOKUP(B8293,'רביות שנתיות'!B:C,2)</f>
        <v>1.2</v>
      </c>
      <c r="D8293" s="29">
        <f t="shared" si="129"/>
        <v>3.2659180432270674E-5</v>
      </c>
    </row>
    <row r="8294" spans="2:4" x14ac:dyDescent="0.25">
      <c r="B8294" s="1">
        <v>41165</v>
      </c>
      <c r="C8294" s="30">
        <f>VLOOKUP(B8294,'רביות שנתיות'!B:C,2)</f>
        <v>1.2</v>
      </c>
      <c r="D8294" s="29">
        <f t="shared" si="129"/>
        <v>3.2659180432270674E-5</v>
      </c>
    </row>
    <row r="8295" spans="2:4" x14ac:dyDescent="0.25">
      <c r="B8295" s="1">
        <v>41166</v>
      </c>
      <c r="C8295" s="30">
        <f>VLOOKUP(B8295,'רביות שנתיות'!B:C,2)</f>
        <v>1.2</v>
      </c>
      <c r="D8295" s="29">
        <f t="shared" si="129"/>
        <v>3.2659180432270674E-5</v>
      </c>
    </row>
    <row r="8296" spans="2:4" x14ac:dyDescent="0.25">
      <c r="B8296" s="1">
        <v>41167</v>
      </c>
      <c r="C8296" s="30">
        <f>VLOOKUP(B8296,'רביות שנתיות'!B:C,2)</f>
        <v>1.2</v>
      </c>
      <c r="D8296" s="29">
        <f t="shared" si="129"/>
        <v>3.2659180432270674E-5</v>
      </c>
    </row>
    <row r="8297" spans="2:4" x14ac:dyDescent="0.25">
      <c r="B8297" s="1">
        <v>41168</v>
      </c>
      <c r="C8297" s="30">
        <f>VLOOKUP(B8297,'רביות שנתיות'!B:C,2)</f>
        <v>1.2</v>
      </c>
      <c r="D8297" s="29">
        <f t="shared" si="129"/>
        <v>3.2659180432270674E-5</v>
      </c>
    </row>
    <row r="8298" spans="2:4" x14ac:dyDescent="0.25">
      <c r="B8298" s="1">
        <v>41169</v>
      </c>
      <c r="C8298" s="30">
        <f>VLOOKUP(B8298,'רביות שנתיות'!B:C,2)</f>
        <v>1.2</v>
      </c>
      <c r="D8298" s="29">
        <f t="shared" si="129"/>
        <v>3.2659180432270674E-5</v>
      </c>
    </row>
    <row r="8299" spans="2:4" x14ac:dyDescent="0.25">
      <c r="B8299" s="1">
        <v>41170</v>
      </c>
      <c r="C8299" s="30">
        <f>VLOOKUP(B8299,'רביות שנתיות'!B:C,2)</f>
        <v>1.2</v>
      </c>
      <c r="D8299" s="29">
        <f t="shared" si="129"/>
        <v>3.2659180432270674E-5</v>
      </c>
    </row>
    <row r="8300" spans="2:4" x14ac:dyDescent="0.25">
      <c r="B8300" s="1">
        <v>41171</v>
      </c>
      <c r="C8300" s="30">
        <f>VLOOKUP(B8300,'רביות שנתיות'!B:C,2)</f>
        <v>1.2</v>
      </c>
      <c r="D8300" s="29">
        <f t="shared" si="129"/>
        <v>3.2659180432270674E-5</v>
      </c>
    </row>
    <row r="8301" spans="2:4" x14ac:dyDescent="0.25">
      <c r="B8301" s="1">
        <v>41172</v>
      </c>
      <c r="C8301" s="30">
        <f>VLOOKUP(B8301,'רביות שנתיות'!B:C,2)</f>
        <v>1.2</v>
      </c>
      <c r="D8301" s="29">
        <f t="shared" si="129"/>
        <v>3.2659180432270674E-5</v>
      </c>
    </row>
    <row r="8302" spans="2:4" x14ac:dyDescent="0.25">
      <c r="B8302" s="1">
        <v>41173</v>
      </c>
      <c r="C8302" s="30">
        <f>VLOOKUP(B8302,'רביות שנתיות'!B:C,2)</f>
        <v>1.2</v>
      </c>
      <c r="D8302" s="29">
        <f t="shared" si="129"/>
        <v>3.2659180432270674E-5</v>
      </c>
    </row>
    <row r="8303" spans="2:4" x14ac:dyDescent="0.25">
      <c r="B8303" s="1">
        <v>41174</v>
      </c>
      <c r="C8303" s="30">
        <f>VLOOKUP(B8303,'רביות שנתיות'!B:C,2)</f>
        <v>1.2</v>
      </c>
      <c r="D8303" s="29">
        <f t="shared" si="129"/>
        <v>3.2659180432270674E-5</v>
      </c>
    </row>
    <row r="8304" spans="2:4" x14ac:dyDescent="0.25">
      <c r="B8304" s="1">
        <v>41175</v>
      </c>
      <c r="C8304" s="30">
        <f>VLOOKUP(B8304,'רביות שנתיות'!B:C,2)</f>
        <v>1.2</v>
      </c>
      <c r="D8304" s="29">
        <f t="shared" si="129"/>
        <v>3.2659180432270674E-5</v>
      </c>
    </row>
    <row r="8305" spans="2:4" x14ac:dyDescent="0.25">
      <c r="B8305" s="1">
        <v>41176</v>
      </c>
      <c r="C8305" s="30">
        <f>VLOOKUP(B8305,'רביות שנתיות'!B:C,2)</f>
        <v>1.2</v>
      </c>
      <c r="D8305" s="29">
        <f t="shared" si="129"/>
        <v>3.2659180432270674E-5</v>
      </c>
    </row>
    <row r="8306" spans="2:4" x14ac:dyDescent="0.25">
      <c r="B8306" s="1">
        <v>41177</v>
      </c>
      <c r="C8306" s="30">
        <f>VLOOKUP(B8306,'רביות שנתיות'!B:C,2)</f>
        <v>1.2</v>
      </c>
      <c r="D8306" s="29">
        <f t="shared" si="129"/>
        <v>3.2659180432270674E-5</v>
      </c>
    </row>
    <row r="8307" spans="2:4" x14ac:dyDescent="0.25">
      <c r="B8307" s="1">
        <v>41178</v>
      </c>
      <c r="C8307" s="30">
        <f>VLOOKUP(B8307,'רביות שנתיות'!B:C,2)</f>
        <v>1.2</v>
      </c>
      <c r="D8307" s="29">
        <f t="shared" si="129"/>
        <v>3.2659180432270674E-5</v>
      </c>
    </row>
    <row r="8308" spans="2:4" x14ac:dyDescent="0.25">
      <c r="B8308" s="1">
        <v>41179</v>
      </c>
      <c r="C8308" s="30">
        <f>VLOOKUP(B8308,'רביות שנתיות'!B:C,2)</f>
        <v>1.2</v>
      </c>
      <c r="D8308" s="29">
        <f t="shared" si="129"/>
        <v>3.2659180432270674E-5</v>
      </c>
    </row>
    <row r="8309" spans="2:4" x14ac:dyDescent="0.25">
      <c r="B8309" s="1">
        <v>41180</v>
      </c>
      <c r="C8309" s="30">
        <f>VLOOKUP(B8309,'רביות שנתיות'!B:C,2)</f>
        <v>1.2</v>
      </c>
      <c r="D8309" s="29">
        <f t="shared" si="129"/>
        <v>3.2659180432270674E-5</v>
      </c>
    </row>
    <row r="8310" spans="2:4" x14ac:dyDescent="0.25">
      <c r="B8310" s="1">
        <v>41181</v>
      </c>
      <c r="C8310" s="30">
        <f>VLOOKUP(B8310,'רביות שנתיות'!B:C,2)</f>
        <v>1.2</v>
      </c>
      <c r="D8310" s="29">
        <f t="shared" si="129"/>
        <v>3.2659180432270674E-5</v>
      </c>
    </row>
    <row r="8311" spans="2:4" x14ac:dyDescent="0.25">
      <c r="B8311" s="1">
        <v>41182</v>
      </c>
      <c r="C8311" s="30">
        <f>VLOOKUP(B8311,'רביות שנתיות'!B:C,2)</f>
        <v>1.2</v>
      </c>
      <c r="D8311" s="29">
        <f t="shared" si="129"/>
        <v>3.2659180432270674E-5</v>
      </c>
    </row>
    <row r="8312" spans="2:4" x14ac:dyDescent="0.25">
      <c r="B8312" s="1">
        <v>41183</v>
      </c>
      <c r="C8312" s="30">
        <f>VLOOKUP(B8312,'רביות שנתיות'!B:C,2)</f>
        <v>1</v>
      </c>
      <c r="D8312" s="29">
        <f t="shared" si="129"/>
        <v>2.7242892239431882E-5</v>
      </c>
    </row>
    <row r="8313" spans="2:4" x14ac:dyDescent="0.25">
      <c r="B8313" s="1">
        <v>41184</v>
      </c>
      <c r="C8313" s="30">
        <f>VLOOKUP(B8313,'רביות שנתיות'!B:C,2)</f>
        <v>1</v>
      </c>
      <c r="D8313" s="29">
        <f t="shared" si="129"/>
        <v>2.7242892239431882E-5</v>
      </c>
    </row>
    <row r="8314" spans="2:4" x14ac:dyDescent="0.25">
      <c r="B8314" s="1">
        <v>41185</v>
      </c>
      <c r="C8314" s="30">
        <f>VLOOKUP(B8314,'רביות שנתיות'!B:C,2)</f>
        <v>1</v>
      </c>
      <c r="D8314" s="29">
        <f t="shared" si="129"/>
        <v>2.7242892239431882E-5</v>
      </c>
    </row>
    <row r="8315" spans="2:4" x14ac:dyDescent="0.25">
      <c r="B8315" s="1">
        <v>41186</v>
      </c>
      <c r="C8315" s="30">
        <f>VLOOKUP(B8315,'רביות שנתיות'!B:C,2)</f>
        <v>1</v>
      </c>
      <c r="D8315" s="29">
        <f t="shared" si="129"/>
        <v>2.7242892239431882E-5</v>
      </c>
    </row>
    <row r="8316" spans="2:4" x14ac:dyDescent="0.25">
      <c r="B8316" s="1">
        <v>41187</v>
      </c>
      <c r="C8316" s="30">
        <f>VLOOKUP(B8316,'רביות שנתיות'!B:C,2)</f>
        <v>1</v>
      </c>
      <c r="D8316" s="29">
        <f t="shared" si="129"/>
        <v>2.7242892239431882E-5</v>
      </c>
    </row>
    <row r="8317" spans="2:4" x14ac:dyDescent="0.25">
      <c r="B8317" s="1">
        <v>41188</v>
      </c>
      <c r="C8317" s="30">
        <f>VLOOKUP(B8317,'רביות שנתיות'!B:C,2)</f>
        <v>1</v>
      </c>
      <c r="D8317" s="29">
        <f t="shared" si="129"/>
        <v>2.7242892239431882E-5</v>
      </c>
    </row>
    <row r="8318" spans="2:4" x14ac:dyDescent="0.25">
      <c r="B8318" s="1">
        <v>41189</v>
      </c>
      <c r="C8318" s="30">
        <f>VLOOKUP(B8318,'רביות שנתיות'!B:C,2)</f>
        <v>1</v>
      </c>
      <c r="D8318" s="29">
        <f t="shared" si="129"/>
        <v>2.7242892239431882E-5</v>
      </c>
    </row>
    <row r="8319" spans="2:4" x14ac:dyDescent="0.25">
      <c r="B8319" s="1">
        <v>41190</v>
      </c>
      <c r="C8319" s="30">
        <f>VLOOKUP(B8319,'רביות שנתיות'!B:C,2)</f>
        <v>1</v>
      </c>
      <c r="D8319" s="29">
        <f t="shared" si="129"/>
        <v>2.7242892239431882E-5</v>
      </c>
    </row>
    <row r="8320" spans="2:4" x14ac:dyDescent="0.25">
      <c r="B8320" s="1">
        <v>41191</v>
      </c>
      <c r="C8320" s="30">
        <f>VLOOKUP(B8320,'רביות שנתיות'!B:C,2)</f>
        <v>1</v>
      </c>
      <c r="D8320" s="29">
        <f t="shared" si="129"/>
        <v>2.7242892239431882E-5</v>
      </c>
    </row>
    <row r="8321" spans="2:4" x14ac:dyDescent="0.25">
      <c r="B8321" s="1">
        <v>41192</v>
      </c>
      <c r="C8321" s="30">
        <f>VLOOKUP(B8321,'רביות שנתיות'!B:C,2)</f>
        <v>1</v>
      </c>
      <c r="D8321" s="29">
        <f t="shared" si="129"/>
        <v>2.7242892239431882E-5</v>
      </c>
    </row>
    <row r="8322" spans="2:4" x14ac:dyDescent="0.25">
      <c r="B8322" s="1">
        <v>41193</v>
      </c>
      <c r="C8322" s="30">
        <f>VLOOKUP(B8322,'רביות שנתיות'!B:C,2)</f>
        <v>1</v>
      </c>
      <c r="D8322" s="29">
        <f t="shared" si="129"/>
        <v>2.7242892239431882E-5</v>
      </c>
    </row>
    <row r="8323" spans="2:4" x14ac:dyDescent="0.25">
      <c r="B8323" s="1">
        <v>41194</v>
      </c>
      <c r="C8323" s="30">
        <f>VLOOKUP(B8323,'רביות שנתיות'!B:C,2)</f>
        <v>1</v>
      </c>
      <c r="D8323" s="29">
        <f t="shared" si="129"/>
        <v>2.7242892239431882E-5</v>
      </c>
    </row>
    <row r="8324" spans="2:4" x14ac:dyDescent="0.25">
      <c r="B8324" s="1">
        <v>41195</v>
      </c>
      <c r="C8324" s="30">
        <f>VLOOKUP(B8324,'רביות שנתיות'!B:C,2)</f>
        <v>1</v>
      </c>
      <c r="D8324" s="29">
        <f t="shared" si="129"/>
        <v>2.7242892239431882E-5</v>
      </c>
    </row>
    <row r="8325" spans="2:4" x14ac:dyDescent="0.25">
      <c r="B8325" s="1">
        <v>41196</v>
      </c>
      <c r="C8325" s="30">
        <f>VLOOKUP(B8325,'רביות שנתיות'!B:C,2)</f>
        <v>1</v>
      </c>
      <c r="D8325" s="29">
        <f t="shared" ref="D8325:D8388" si="130">(1+C8325/100)^(1/365.25)-1</f>
        <v>2.7242892239431882E-5</v>
      </c>
    </row>
    <row r="8326" spans="2:4" x14ac:dyDescent="0.25">
      <c r="B8326" s="1">
        <v>41197</v>
      </c>
      <c r="C8326" s="30">
        <f>VLOOKUP(B8326,'רביות שנתיות'!B:C,2)</f>
        <v>1</v>
      </c>
      <c r="D8326" s="29">
        <f t="shared" si="130"/>
        <v>2.7242892239431882E-5</v>
      </c>
    </row>
    <row r="8327" spans="2:4" x14ac:dyDescent="0.25">
      <c r="B8327" s="1">
        <v>41198</v>
      </c>
      <c r="C8327" s="30">
        <f>VLOOKUP(B8327,'רביות שנתיות'!B:C,2)</f>
        <v>1</v>
      </c>
      <c r="D8327" s="29">
        <f t="shared" si="130"/>
        <v>2.7242892239431882E-5</v>
      </c>
    </row>
    <row r="8328" spans="2:4" x14ac:dyDescent="0.25">
      <c r="B8328" s="1">
        <v>41199</v>
      </c>
      <c r="C8328" s="30">
        <f>VLOOKUP(B8328,'רביות שנתיות'!B:C,2)</f>
        <v>1</v>
      </c>
      <c r="D8328" s="29">
        <f t="shared" si="130"/>
        <v>2.7242892239431882E-5</v>
      </c>
    </row>
    <row r="8329" spans="2:4" x14ac:dyDescent="0.25">
      <c r="B8329" s="1">
        <v>41200</v>
      </c>
      <c r="C8329" s="30">
        <f>VLOOKUP(B8329,'רביות שנתיות'!B:C,2)</f>
        <v>1</v>
      </c>
      <c r="D8329" s="29">
        <f t="shared" si="130"/>
        <v>2.7242892239431882E-5</v>
      </c>
    </row>
    <row r="8330" spans="2:4" x14ac:dyDescent="0.25">
      <c r="B8330" s="1">
        <v>41201</v>
      </c>
      <c r="C8330" s="30">
        <f>VLOOKUP(B8330,'רביות שנתיות'!B:C,2)</f>
        <v>1</v>
      </c>
      <c r="D8330" s="29">
        <f t="shared" si="130"/>
        <v>2.7242892239431882E-5</v>
      </c>
    </row>
    <row r="8331" spans="2:4" x14ac:dyDescent="0.25">
      <c r="B8331" s="1">
        <v>41202</v>
      </c>
      <c r="C8331" s="30">
        <f>VLOOKUP(B8331,'רביות שנתיות'!B:C,2)</f>
        <v>1</v>
      </c>
      <c r="D8331" s="29">
        <f t="shared" si="130"/>
        <v>2.7242892239431882E-5</v>
      </c>
    </row>
    <row r="8332" spans="2:4" x14ac:dyDescent="0.25">
      <c r="B8332" s="1">
        <v>41203</v>
      </c>
      <c r="C8332" s="30">
        <f>VLOOKUP(B8332,'רביות שנתיות'!B:C,2)</f>
        <v>1</v>
      </c>
      <c r="D8332" s="29">
        <f t="shared" si="130"/>
        <v>2.7242892239431882E-5</v>
      </c>
    </row>
    <row r="8333" spans="2:4" x14ac:dyDescent="0.25">
      <c r="B8333" s="1">
        <v>41204</v>
      </c>
      <c r="C8333" s="30">
        <f>VLOOKUP(B8333,'רביות שנתיות'!B:C,2)</f>
        <v>1</v>
      </c>
      <c r="D8333" s="29">
        <f t="shared" si="130"/>
        <v>2.7242892239431882E-5</v>
      </c>
    </row>
    <row r="8334" spans="2:4" x14ac:dyDescent="0.25">
      <c r="B8334" s="1">
        <v>41205</v>
      </c>
      <c r="C8334" s="30">
        <f>VLOOKUP(B8334,'רביות שנתיות'!B:C,2)</f>
        <v>1</v>
      </c>
      <c r="D8334" s="29">
        <f t="shared" si="130"/>
        <v>2.7242892239431882E-5</v>
      </c>
    </row>
    <row r="8335" spans="2:4" x14ac:dyDescent="0.25">
      <c r="B8335" s="1">
        <v>41206</v>
      </c>
      <c r="C8335" s="30">
        <f>VLOOKUP(B8335,'רביות שנתיות'!B:C,2)</f>
        <v>1</v>
      </c>
      <c r="D8335" s="29">
        <f t="shared" si="130"/>
        <v>2.7242892239431882E-5</v>
      </c>
    </row>
    <row r="8336" spans="2:4" x14ac:dyDescent="0.25">
      <c r="B8336" s="1">
        <v>41207</v>
      </c>
      <c r="C8336" s="30">
        <f>VLOOKUP(B8336,'רביות שנתיות'!B:C,2)</f>
        <v>1</v>
      </c>
      <c r="D8336" s="29">
        <f t="shared" si="130"/>
        <v>2.7242892239431882E-5</v>
      </c>
    </row>
    <row r="8337" spans="2:4" x14ac:dyDescent="0.25">
      <c r="B8337" s="1">
        <v>41208</v>
      </c>
      <c r="C8337" s="30">
        <f>VLOOKUP(B8337,'רביות שנתיות'!B:C,2)</f>
        <v>1</v>
      </c>
      <c r="D8337" s="29">
        <f t="shared" si="130"/>
        <v>2.7242892239431882E-5</v>
      </c>
    </row>
    <row r="8338" spans="2:4" x14ac:dyDescent="0.25">
      <c r="B8338" s="1">
        <v>41209</v>
      </c>
      <c r="C8338" s="30">
        <f>VLOOKUP(B8338,'רביות שנתיות'!B:C,2)</f>
        <v>1</v>
      </c>
      <c r="D8338" s="29">
        <f t="shared" si="130"/>
        <v>2.7242892239431882E-5</v>
      </c>
    </row>
    <row r="8339" spans="2:4" x14ac:dyDescent="0.25">
      <c r="B8339" s="1">
        <v>41210</v>
      </c>
      <c r="C8339" s="30">
        <f>VLOOKUP(B8339,'רביות שנתיות'!B:C,2)</f>
        <v>1</v>
      </c>
      <c r="D8339" s="29">
        <f t="shared" si="130"/>
        <v>2.7242892239431882E-5</v>
      </c>
    </row>
    <row r="8340" spans="2:4" x14ac:dyDescent="0.25">
      <c r="B8340" s="1">
        <v>41211</v>
      </c>
      <c r="C8340" s="30">
        <f>VLOOKUP(B8340,'רביות שנתיות'!B:C,2)</f>
        <v>1</v>
      </c>
      <c r="D8340" s="29">
        <f t="shared" si="130"/>
        <v>2.7242892239431882E-5</v>
      </c>
    </row>
    <row r="8341" spans="2:4" x14ac:dyDescent="0.25">
      <c r="B8341" s="1">
        <v>41212</v>
      </c>
      <c r="C8341" s="30">
        <f>VLOOKUP(B8341,'רביות שנתיות'!B:C,2)</f>
        <v>1</v>
      </c>
      <c r="D8341" s="29">
        <f t="shared" si="130"/>
        <v>2.7242892239431882E-5</v>
      </c>
    </row>
    <row r="8342" spans="2:4" x14ac:dyDescent="0.25">
      <c r="B8342" s="1">
        <v>41213</v>
      </c>
      <c r="C8342" s="30">
        <f>VLOOKUP(B8342,'רביות שנתיות'!B:C,2)</f>
        <v>1</v>
      </c>
      <c r="D8342" s="29">
        <f t="shared" si="130"/>
        <v>2.7242892239431882E-5</v>
      </c>
    </row>
    <row r="8343" spans="2:4" x14ac:dyDescent="0.25">
      <c r="B8343" s="1">
        <v>41214</v>
      </c>
      <c r="C8343" s="30">
        <f>VLOOKUP(B8343,'רביות שנתיות'!B:C,2)</f>
        <v>1</v>
      </c>
      <c r="D8343" s="29">
        <f t="shared" si="130"/>
        <v>2.7242892239431882E-5</v>
      </c>
    </row>
    <row r="8344" spans="2:4" x14ac:dyDescent="0.25">
      <c r="B8344" s="1">
        <v>41215</v>
      </c>
      <c r="C8344" s="30">
        <f>VLOOKUP(B8344,'רביות שנתיות'!B:C,2)</f>
        <v>1</v>
      </c>
      <c r="D8344" s="29">
        <f t="shared" si="130"/>
        <v>2.7242892239431882E-5</v>
      </c>
    </row>
    <row r="8345" spans="2:4" x14ac:dyDescent="0.25">
      <c r="B8345" s="1">
        <v>41216</v>
      </c>
      <c r="C8345" s="30">
        <f>VLOOKUP(B8345,'רביות שנתיות'!B:C,2)</f>
        <v>1</v>
      </c>
      <c r="D8345" s="29">
        <f t="shared" si="130"/>
        <v>2.7242892239431882E-5</v>
      </c>
    </row>
    <row r="8346" spans="2:4" x14ac:dyDescent="0.25">
      <c r="B8346" s="1">
        <v>41217</v>
      </c>
      <c r="C8346" s="30">
        <f>VLOOKUP(B8346,'רביות שנתיות'!B:C,2)</f>
        <v>1</v>
      </c>
      <c r="D8346" s="29">
        <f t="shared" si="130"/>
        <v>2.7242892239431882E-5</v>
      </c>
    </row>
    <row r="8347" spans="2:4" x14ac:dyDescent="0.25">
      <c r="B8347" s="1">
        <v>41218</v>
      </c>
      <c r="C8347" s="30">
        <f>VLOOKUP(B8347,'רביות שנתיות'!B:C,2)</f>
        <v>1</v>
      </c>
      <c r="D8347" s="29">
        <f t="shared" si="130"/>
        <v>2.7242892239431882E-5</v>
      </c>
    </row>
    <row r="8348" spans="2:4" x14ac:dyDescent="0.25">
      <c r="B8348" s="1">
        <v>41219</v>
      </c>
      <c r="C8348" s="30">
        <f>VLOOKUP(B8348,'רביות שנתיות'!B:C,2)</f>
        <v>1</v>
      </c>
      <c r="D8348" s="29">
        <f t="shared" si="130"/>
        <v>2.7242892239431882E-5</v>
      </c>
    </row>
    <row r="8349" spans="2:4" x14ac:dyDescent="0.25">
      <c r="B8349" s="1">
        <v>41220</v>
      </c>
      <c r="C8349" s="30">
        <f>VLOOKUP(B8349,'רביות שנתיות'!B:C,2)</f>
        <v>1</v>
      </c>
      <c r="D8349" s="29">
        <f t="shared" si="130"/>
        <v>2.7242892239431882E-5</v>
      </c>
    </row>
    <row r="8350" spans="2:4" x14ac:dyDescent="0.25">
      <c r="B8350" s="1">
        <v>41221</v>
      </c>
      <c r="C8350" s="30">
        <f>VLOOKUP(B8350,'רביות שנתיות'!B:C,2)</f>
        <v>1</v>
      </c>
      <c r="D8350" s="29">
        <f t="shared" si="130"/>
        <v>2.7242892239431882E-5</v>
      </c>
    </row>
    <row r="8351" spans="2:4" x14ac:dyDescent="0.25">
      <c r="B8351" s="1">
        <v>41222</v>
      </c>
      <c r="C8351" s="30">
        <f>VLOOKUP(B8351,'רביות שנתיות'!B:C,2)</f>
        <v>1</v>
      </c>
      <c r="D8351" s="29">
        <f t="shared" si="130"/>
        <v>2.7242892239431882E-5</v>
      </c>
    </row>
    <row r="8352" spans="2:4" x14ac:dyDescent="0.25">
      <c r="B8352" s="1">
        <v>41223</v>
      </c>
      <c r="C8352" s="30">
        <f>VLOOKUP(B8352,'רביות שנתיות'!B:C,2)</f>
        <v>1</v>
      </c>
      <c r="D8352" s="29">
        <f t="shared" si="130"/>
        <v>2.7242892239431882E-5</v>
      </c>
    </row>
    <row r="8353" spans="2:4" x14ac:dyDescent="0.25">
      <c r="B8353" s="1">
        <v>41224</v>
      </c>
      <c r="C8353" s="30">
        <f>VLOOKUP(B8353,'רביות שנתיות'!B:C,2)</f>
        <v>1</v>
      </c>
      <c r="D8353" s="29">
        <f t="shared" si="130"/>
        <v>2.7242892239431882E-5</v>
      </c>
    </row>
    <row r="8354" spans="2:4" x14ac:dyDescent="0.25">
      <c r="B8354" s="1">
        <v>41225</v>
      </c>
      <c r="C8354" s="30">
        <f>VLOOKUP(B8354,'רביות שנתיות'!B:C,2)</f>
        <v>1</v>
      </c>
      <c r="D8354" s="29">
        <f t="shared" si="130"/>
        <v>2.7242892239431882E-5</v>
      </c>
    </row>
    <row r="8355" spans="2:4" x14ac:dyDescent="0.25">
      <c r="B8355" s="1">
        <v>41226</v>
      </c>
      <c r="C8355" s="30">
        <f>VLOOKUP(B8355,'רביות שנתיות'!B:C,2)</f>
        <v>1</v>
      </c>
      <c r="D8355" s="29">
        <f t="shared" si="130"/>
        <v>2.7242892239431882E-5</v>
      </c>
    </row>
    <row r="8356" spans="2:4" x14ac:dyDescent="0.25">
      <c r="B8356" s="1">
        <v>41227</v>
      </c>
      <c r="C8356" s="30">
        <f>VLOOKUP(B8356,'רביות שנתיות'!B:C,2)</f>
        <v>1</v>
      </c>
      <c r="D8356" s="29">
        <f t="shared" si="130"/>
        <v>2.7242892239431882E-5</v>
      </c>
    </row>
    <row r="8357" spans="2:4" x14ac:dyDescent="0.25">
      <c r="B8357" s="1">
        <v>41228</v>
      </c>
      <c r="C8357" s="30">
        <f>VLOOKUP(B8357,'רביות שנתיות'!B:C,2)</f>
        <v>1</v>
      </c>
      <c r="D8357" s="29">
        <f t="shared" si="130"/>
        <v>2.7242892239431882E-5</v>
      </c>
    </row>
    <row r="8358" spans="2:4" x14ac:dyDescent="0.25">
      <c r="B8358" s="1">
        <v>41229</v>
      </c>
      <c r="C8358" s="30">
        <f>VLOOKUP(B8358,'רביות שנתיות'!B:C,2)</f>
        <v>1</v>
      </c>
      <c r="D8358" s="29">
        <f t="shared" si="130"/>
        <v>2.7242892239431882E-5</v>
      </c>
    </row>
    <row r="8359" spans="2:4" x14ac:dyDescent="0.25">
      <c r="B8359" s="1">
        <v>41230</v>
      </c>
      <c r="C8359" s="30">
        <f>VLOOKUP(B8359,'רביות שנתיות'!B:C,2)</f>
        <v>1</v>
      </c>
      <c r="D8359" s="29">
        <f t="shared" si="130"/>
        <v>2.7242892239431882E-5</v>
      </c>
    </row>
    <row r="8360" spans="2:4" x14ac:dyDescent="0.25">
      <c r="B8360" s="1">
        <v>41231</v>
      </c>
      <c r="C8360" s="30">
        <f>VLOOKUP(B8360,'רביות שנתיות'!B:C,2)</f>
        <v>1</v>
      </c>
      <c r="D8360" s="29">
        <f t="shared" si="130"/>
        <v>2.7242892239431882E-5</v>
      </c>
    </row>
    <row r="8361" spans="2:4" x14ac:dyDescent="0.25">
      <c r="B8361" s="1">
        <v>41232</v>
      </c>
      <c r="C8361" s="30">
        <f>VLOOKUP(B8361,'רביות שנתיות'!B:C,2)</f>
        <v>1</v>
      </c>
      <c r="D8361" s="29">
        <f t="shared" si="130"/>
        <v>2.7242892239431882E-5</v>
      </c>
    </row>
    <row r="8362" spans="2:4" x14ac:dyDescent="0.25">
      <c r="B8362" s="1">
        <v>41233</v>
      </c>
      <c r="C8362" s="30">
        <f>VLOOKUP(B8362,'רביות שנתיות'!B:C,2)</f>
        <v>1</v>
      </c>
      <c r="D8362" s="29">
        <f t="shared" si="130"/>
        <v>2.7242892239431882E-5</v>
      </c>
    </row>
    <row r="8363" spans="2:4" x14ac:dyDescent="0.25">
      <c r="B8363" s="1">
        <v>41234</v>
      </c>
      <c r="C8363" s="30">
        <f>VLOOKUP(B8363,'רביות שנתיות'!B:C,2)</f>
        <v>1</v>
      </c>
      <c r="D8363" s="29">
        <f t="shared" si="130"/>
        <v>2.7242892239431882E-5</v>
      </c>
    </row>
    <row r="8364" spans="2:4" x14ac:dyDescent="0.25">
      <c r="B8364" s="1">
        <v>41235</v>
      </c>
      <c r="C8364" s="30">
        <f>VLOOKUP(B8364,'רביות שנתיות'!B:C,2)</f>
        <v>1</v>
      </c>
      <c r="D8364" s="29">
        <f t="shared" si="130"/>
        <v>2.7242892239431882E-5</v>
      </c>
    </row>
    <row r="8365" spans="2:4" x14ac:dyDescent="0.25">
      <c r="B8365" s="1">
        <v>41236</v>
      </c>
      <c r="C8365" s="30">
        <f>VLOOKUP(B8365,'רביות שנתיות'!B:C,2)</f>
        <v>1</v>
      </c>
      <c r="D8365" s="29">
        <f t="shared" si="130"/>
        <v>2.7242892239431882E-5</v>
      </c>
    </row>
    <row r="8366" spans="2:4" x14ac:dyDescent="0.25">
      <c r="B8366" s="1">
        <v>41237</v>
      </c>
      <c r="C8366" s="30">
        <f>VLOOKUP(B8366,'רביות שנתיות'!B:C,2)</f>
        <v>1</v>
      </c>
      <c r="D8366" s="29">
        <f t="shared" si="130"/>
        <v>2.7242892239431882E-5</v>
      </c>
    </row>
    <row r="8367" spans="2:4" x14ac:dyDescent="0.25">
      <c r="B8367" s="1">
        <v>41238</v>
      </c>
      <c r="C8367" s="30">
        <f>VLOOKUP(B8367,'רביות שנתיות'!B:C,2)</f>
        <v>1</v>
      </c>
      <c r="D8367" s="29">
        <f t="shared" si="130"/>
        <v>2.7242892239431882E-5</v>
      </c>
    </row>
    <row r="8368" spans="2:4" x14ac:dyDescent="0.25">
      <c r="B8368" s="1">
        <v>41239</v>
      </c>
      <c r="C8368" s="30">
        <f>VLOOKUP(B8368,'רביות שנתיות'!B:C,2)</f>
        <v>1</v>
      </c>
      <c r="D8368" s="29">
        <f t="shared" si="130"/>
        <v>2.7242892239431882E-5</v>
      </c>
    </row>
    <row r="8369" spans="2:4" x14ac:dyDescent="0.25">
      <c r="B8369" s="1">
        <v>41240</v>
      </c>
      <c r="C8369" s="30">
        <f>VLOOKUP(B8369,'רביות שנתיות'!B:C,2)</f>
        <v>1</v>
      </c>
      <c r="D8369" s="29">
        <f t="shared" si="130"/>
        <v>2.7242892239431882E-5</v>
      </c>
    </row>
    <row r="8370" spans="2:4" x14ac:dyDescent="0.25">
      <c r="B8370" s="1">
        <v>41241</v>
      </c>
      <c r="C8370" s="30">
        <f>VLOOKUP(B8370,'רביות שנתיות'!B:C,2)</f>
        <v>1</v>
      </c>
      <c r="D8370" s="29">
        <f t="shared" si="130"/>
        <v>2.7242892239431882E-5</v>
      </c>
    </row>
    <row r="8371" spans="2:4" x14ac:dyDescent="0.25">
      <c r="B8371" s="1">
        <v>41242</v>
      </c>
      <c r="C8371" s="30">
        <f>VLOOKUP(B8371,'רביות שנתיות'!B:C,2)</f>
        <v>1</v>
      </c>
      <c r="D8371" s="29">
        <f t="shared" si="130"/>
        <v>2.7242892239431882E-5</v>
      </c>
    </row>
    <row r="8372" spans="2:4" x14ac:dyDescent="0.25">
      <c r="B8372" s="1">
        <v>41243</v>
      </c>
      <c r="C8372" s="30">
        <f>VLOOKUP(B8372,'רביות שנתיות'!B:C,2)</f>
        <v>1</v>
      </c>
      <c r="D8372" s="29">
        <f t="shared" si="130"/>
        <v>2.7242892239431882E-5</v>
      </c>
    </row>
    <row r="8373" spans="2:4" x14ac:dyDescent="0.25">
      <c r="B8373" s="1">
        <v>41244</v>
      </c>
      <c r="C8373" s="30">
        <f>VLOOKUP(B8373,'רביות שנתיות'!B:C,2)</f>
        <v>1</v>
      </c>
      <c r="D8373" s="29">
        <f t="shared" si="130"/>
        <v>2.7242892239431882E-5</v>
      </c>
    </row>
    <row r="8374" spans="2:4" x14ac:dyDescent="0.25">
      <c r="B8374" s="1">
        <v>41245</v>
      </c>
      <c r="C8374" s="30">
        <f>VLOOKUP(B8374,'רביות שנתיות'!B:C,2)</f>
        <v>1</v>
      </c>
      <c r="D8374" s="29">
        <f t="shared" si="130"/>
        <v>2.7242892239431882E-5</v>
      </c>
    </row>
    <row r="8375" spans="2:4" x14ac:dyDescent="0.25">
      <c r="B8375" s="1">
        <v>41246</v>
      </c>
      <c r="C8375" s="30">
        <f>VLOOKUP(B8375,'רביות שנתיות'!B:C,2)</f>
        <v>1</v>
      </c>
      <c r="D8375" s="29">
        <f t="shared" si="130"/>
        <v>2.7242892239431882E-5</v>
      </c>
    </row>
    <row r="8376" spans="2:4" x14ac:dyDescent="0.25">
      <c r="B8376" s="1">
        <v>41247</v>
      </c>
      <c r="C8376" s="30">
        <f>VLOOKUP(B8376,'רביות שנתיות'!B:C,2)</f>
        <v>1</v>
      </c>
      <c r="D8376" s="29">
        <f t="shared" si="130"/>
        <v>2.7242892239431882E-5</v>
      </c>
    </row>
    <row r="8377" spans="2:4" x14ac:dyDescent="0.25">
      <c r="B8377" s="1">
        <v>41248</v>
      </c>
      <c r="C8377" s="30">
        <f>VLOOKUP(B8377,'רביות שנתיות'!B:C,2)</f>
        <v>1</v>
      </c>
      <c r="D8377" s="29">
        <f t="shared" si="130"/>
        <v>2.7242892239431882E-5</v>
      </c>
    </row>
    <row r="8378" spans="2:4" x14ac:dyDescent="0.25">
      <c r="B8378" s="1">
        <v>41249</v>
      </c>
      <c r="C8378" s="30">
        <f>VLOOKUP(B8378,'רביות שנתיות'!B:C,2)</f>
        <v>1</v>
      </c>
      <c r="D8378" s="29">
        <f t="shared" si="130"/>
        <v>2.7242892239431882E-5</v>
      </c>
    </row>
    <row r="8379" spans="2:4" x14ac:dyDescent="0.25">
      <c r="B8379" s="1">
        <v>41250</v>
      </c>
      <c r="C8379" s="30">
        <f>VLOOKUP(B8379,'רביות שנתיות'!B:C,2)</f>
        <v>1</v>
      </c>
      <c r="D8379" s="29">
        <f t="shared" si="130"/>
        <v>2.7242892239431882E-5</v>
      </c>
    </row>
    <row r="8380" spans="2:4" x14ac:dyDescent="0.25">
      <c r="B8380" s="1">
        <v>41251</v>
      </c>
      <c r="C8380" s="30">
        <f>VLOOKUP(B8380,'רביות שנתיות'!B:C,2)</f>
        <v>1</v>
      </c>
      <c r="D8380" s="29">
        <f t="shared" si="130"/>
        <v>2.7242892239431882E-5</v>
      </c>
    </row>
    <row r="8381" spans="2:4" x14ac:dyDescent="0.25">
      <c r="B8381" s="1">
        <v>41252</v>
      </c>
      <c r="C8381" s="30">
        <f>VLOOKUP(B8381,'רביות שנתיות'!B:C,2)</f>
        <v>1</v>
      </c>
      <c r="D8381" s="29">
        <f t="shared" si="130"/>
        <v>2.7242892239431882E-5</v>
      </c>
    </row>
    <row r="8382" spans="2:4" x14ac:dyDescent="0.25">
      <c r="B8382" s="1">
        <v>41253</v>
      </c>
      <c r="C8382" s="30">
        <f>VLOOKUP(B8382,'רביות שנתיות'!B:C,2)</f>
        <v>1</v>
      </c>
      <c r="D8382" s="29">
        <f t="shared" si="130"/>
        <v>2.7242892239431882E-5</v>
      </c>
    </row>
    <row r="8383" spans="2:4" x14ac:dyDescent="0.25">
      <c r="B8383" s="1">
        <v>41254</v>
      </c>
      <c r="C8383" s="30">
        <f>VLOOKUP(B8383,'רביות שנתיות'!B:C,2)</f>
        <v>1</v>
      </c>
      <c r="D8383" s="29">
        <f t="shared" si="130"/>
        <v>2.7242892239431882E-5</v>
      </c>
    </row>
    <row r="8384" spans="2:4" x14ac:dyDescent="0.25">
      <c r="B8384" s="1">
        <v>41255</v>
      </c>
      <c r="C8384" s="30">
        <f>VLOOKUP(B8384,'רביות שנתיות'!B:C,2)</f>
        <v>1</v>
      </c>
      <c r="D8384" s="29">
        <f t="shared" si="130"/>
        <v>2.7242892239431882E-5</v>
      </c>
    </row>
    <row r="8385" spans="2:4" x14ac:dyDescent="0.25">
      <c r="B8385" s="1">
        <v>41256</v>
      </c>
      <c r="C8385" s="30">
        <f>VLOOKUP(B8385,'רביות שנתיות'!B:C,2)</f>
        <v>1</v>
      </c>
      <c r="D8385" s="29">
        <f t="shared" si="130"/>
        <v>2.7242892239431882E-5</v>
      </c>
    </row>
    <row r="8386" spans="2:4" x14ac:dyDescent="0.25">
      <c r="B8386" s="1">
        <v>41257</v>
      </c>
      <c r="C8386" s="30">
        <f>VLOOKUP(B8386,'רביות שנתיות'!B:C,2)</f>
        <v>1</v>
      </c>
      <c r="D8386" s="29">
        <f t="shared" si="130"/>
        <v>2.7242892239431882E-5</v>
      </c>
    </row>
    <row r="8387" spans="2:4" x14ac:dyDescent="0.25">
      <c r="B8387" s="1">
        <v>41258</v>
      </c>
      <c r="C8387" s="30">
        <f>VLOOKUP(B8387,'רביות שנתיות'!B:C,2)</f>
        <v>1</v>
      </c>
      <c r="D8387" s="29">
        <f t="shared" si="130"/>
        <v>2.7242892239431882E-5</v>
      </c>
    </row>
    <row r="8388" spans="2:4" x14ac:dyDescent="0.25">
      <c r="B8388" s="1">
        <v>41259</v>
      </c>
      <c r="C8388" s="30">
        <f>VLOOKUP(B8388,'רביות שנתיות'!B:C,2)</f>
        <v>1</v>
      </c>
      <c r="D8388" s="29">
        <f t="shared" si="130"/>
        <v>2.7242892239431882E-5</v>
      </c>
    </row>
    <row r="8389" spans="2:4" x14ac:dyDescent="0.25">
      <c r="B8389" s="1">
        <v>41260</v>
      </c>
      <c r="C8389" s="30">
        <f>VLOOKUP(B8389,'רביות שנתיות'!B:C,2)</f>
        <v>1</v>
      </c>
      <c r="D8389" s="29">
        <f t="shared" ref="D8389:D8452" si="131">(1+C8389/100)^(1/365.25)-1</f>
        <v>2.7242892239431882E-5</v>
      </c>
    </row>
    <row r="8390" spans="2:4" x14ac:dyDescent="0.25">
      <c r="B8390" s="1">
        <v>41261</v>
      </c>
      <c r="C8390" s="30">
        <f>VLOOKUP(B8390,'רביות שנתיות'!B:C,2)</f>
        <v>1</v>
      </c>
      <c r="D8390" s="29">
        <f t="shared" si="131"/>
        <v>2.7242892239431882E-5</v>
      </c>
    </row>
    <row r="8391" spans="2:4" x14ac:dyDescent="0.25">
      <c r="B8391" s="1">
        <v>41262</v>
      </c>
      <c r="C8391" s="30">
        <f>VLOOKUP(B8391,'רביות שנתיות'!B:C,2)</f>
        <v>1</v>
      </c>
      <c r="D8391" s="29">
        <f t="shared" si="131"/>
        <v>2.7242892239431882E-5</v>
      </c>
    </row>
    <row r="8392" spans="2:4" x14ac:dyDescent="0.25">
      <c r="B8392" s="1">
        <v>41263</v>
      </c>
      <c r="C8392" s="30">
        <f>VLOOKUP(B8392,'רביות שנתיות'!B:C,2)</f>
        <v>1</v>
      </c>
      <c r="D8392" s="29">
        <f t="shared" si="131"/>
        <v>2.7242892239431882E-5</v>
      </c>
    </row>
    <row r="8393" spans="2:4" x14ac:dyDescent="0.25">
      <c r="B8393" s="1">
        <v>41264</v>
      </c>
      <c r="C8393" s="30">
        <f>VLOOKUP(B8393,'רביות שנתיות'!B:C,2)</f>
        <v>1</v>
      </c>
      <c r="D8393" s="29">
        <f t="shared" si="131"/>
        <v>2.7242892239431882E-5</v>
      </c>
    </row>
    <row r="8394" spans="2:4" x14ac:dyDescent="0.25">
      <c r="B8394" s="1">
        <v>41265</v>
      </c>
      <c r="C8394" s="30">
        <f>VLOOKUP(B8394,'רביות שנתיות'!B:C,2)</f>
        <v>1</v>
      </c>
      <c r="D8394" s="29">
        <f t="shared" si="131"/>
        <v>2.7242892239431882E-5</v>
      </c>
    </row>
    <row r="8395" spans="2:4" x14ac:dyDescent="0.25">
      <c r="B8395" s="1">
        <v>41266</v>
      </c>
      <c r="C8395" s="30">
        <f>VLOOKUP(B8395,'רביות שנתיות'!B:C,2)</f>
        <v>1</v>
      </c>
      <c r="D8395" s="29">
        <f t="shared" si="131"/>
        <v>2.7242892239431882E-5</v>
      </c>
    </row>
    <row r="8396" spans="2:4" x14ac:dyDescent="0.25">
      <c r="B8396" s="1">
        <v>41267</v>
      </c>
      <c r="C8396" s="30">
        <f>VLOOKUP(B8396,'רביות שנתיות'!B:C,2)</f>
        <v>1</v>
      </c>
      <c r="D8396" s="29">
        <f t="shared" si="131"/>
        <v>2.7242892239431882E-5</v>
      </c>
    </row>
    <row r="8397" spans="2:4" x14ac:dyDescent="0.25">
      <c r="B8397" s="1">
        <v>41268</v>
      </c>
      <c r="C8397" s="30">
        <f>VLOOKUP(B8397,'רביות שנתיות'!B:C,2)</f>
        <v>1</v>
      </c>
      <c r="D8397" s="29">
        <f t="shared" si="131"/>
        <v>2.7242892239431882E-5</v>
      </c>
    </row>
    <row r="8398" spans="2:4" x14ac:dyDescent="0.25">
      <c r="B8398" s="1">
        <v>41269</v>
      </c>
      <c r="C8398" s="30">
        <f>VLOOKUP(B8398,'רביות שנתיות'!B:C,2)</f>
        <v>1</v>
      </c>
      <c r="D8398" s="29">
        <f t="shared" si="131"/>
        <v>2.7242892239431882E-5</v>
      </c>
    </row>
    <row r="8399" spans="2:4" x14ac:dyDescent="0.25">
      <c r="B8399" s="1">
        <v>41270</v>
      </c>
      <c r="C8399" s="30">
        <f>VLOOKUP(B8399,'רביות שנתיות'!B:C,2)</f>
        <v>1</v>
      </c>
      <c r="D8399" s="29">
        <f t="shared" si="131"/>
        <v>2.7242892239431882E-5</v>
      </c>
    </row>
    <row r="8400" spans="2:4" x14ac:dyDescent="0.25">
      <c r="B8400" s="1">
        <v>41271</v>
      </c>
      <c r="C8400" s="30">
        <f>VLOOKUP(B8400,'רביות שנתיות'!B:C,2)</f>
        <v>1</v>
      </c>
      <c r="D8400" s="29">
        <f t="shared" si="131"/>
        <v>2.7242892239431882E-5</v>
      </c>
    </row>
    <row r="8401" spans="2:4" x14ac:dyDescent="0.25">
      <c r="B8401" s="1">
        <v>41272</v>
      </c>
      <c r="C8401" s="30">
        <f>VLOOKUP(B8401,'רביות שנתיות'!B:C,2)</f>
        <v>1</v>
      </c>
      <c r="D8401" s="29">
        <f t="shared" si="131"/>
        <v>2.7242892239431882E-5</v>
      </c>
    </row>
    <row r="8402" spans="2:4" x14ac:dyDescent="0.25">
      <c r="B8402" s="1">
        <v>41273</v>
      </c>
      <c r="C8402" s="30">
        <f>VLOOKUP(B8402,'רביות שנתיות'!B:C,2)</f>
        <v>1</v>
      </c>
      <c r="D8402" s="29">
        <f t="shared" si="131"/>
        <v>2.7242892239431882E-5</v>
      </c>
    </row>
    <row r="8403" spans="2:4" x14ac:dyDescent="0.25">
      <c r="B8403" s="1">
        <v>41274</v>
      </c>
      <c r="C8403" s="30">
        <f>VLOOKUP(B8403,'רביות שנתיות'!B:C,2)</f>
        <v>1</v>
      </c>
      <c r="D8403" s="29">
        <f t="shared" si="131"/>
        <v>2.7242892239431882E-5</v>
      </c>
    </row>
    <row r="8404" spans="2:4" x14ac:dyDescent="0.25">
      <c r="B8404" s="1">
        <v>41275</v>
      </c>
      <c r="C8404" s="30">
        <f>VLOOKUP(B8404,'רביות שנתיות'!B:C,2)</f>
        <v>1</v>
      </c>
      <c r="D8404" s="29">
        <f t="shared" si="131"/>
        <v>2.7242892239431882E-5</v>
      </c>
    </row>
    <row r="8405" spans="2:4" x14ac:dyDescent="0.25">
      <c r="B8405" s="1">
        <v>41276</v>
      </c>
      <c r="C8405" s="30">
        <f>VLOOKUP(B8405,'רביות שנתיות'!B:C,2)</f>
        <v>1</v>
      </c>
      <c r="D8405" s="29">
        <f t="shared" si="131"/>
        <v>2.7242892239431882E-5</v>
      </c>
    </row>
    <row r="8406" spans="2:4" x14ac:dyDescent="0.25">
      <c r="B8406" s="1">
        <v>41277</v>
      </c>
      <c r="C8406" s="30">
        <f>VLOOKUP(B8406,'רביות שנתיות'!B:C,2)</f>
        <v>1</v>
      </c>
      <c r="D8406" s="29">
        <f t="shared" si="131"/>
        <v>2.7242892239431882E-5</v>
      </c>
    </row>
    <row r="8407" spans="2:4" x14ac:dyDescent="0.25">
      <c r="B8407" s="1">
        <v>41278</v>
      </c>
      <c r="C8407" s="30">
        <f>VLOOKUP(B8407,'רביות שנתיות'!B:C,2)</f>
        <v>1</v>
      </c>
      <c r="D8407" s="29">
        <f t="shared" si="131"/>
        <v>2.7242892239431882E-5</v>
      </c>
    </row>
    <row r="8408" spans="2:4" x14ac:dyDescent="0.25">
      <c r="B8408" s="1">
        <v>41279</v>
      </c>
      <c r="C8408" s="30">
        <f>VLOOKUP(B8408,'רביות שנתיות'!B:C,2)</f>
        <v>1</v>
      </c>
      <c r="D8408" s="29">
        <f t="shared" si="131"/>
        <v>2.7242892239431882E-5</v>
      </c>
    </row>
    <row r="8409" spans="2:4" x14ac:dyDescent="0.25">
      <c r="B8409" s="1">
        <v>41280</v>
      </c>
      <c r="C8409" s="30">
        <f>VLOOKUP(B8409,'רביות שנתיות'!B:C,2)</f>
        <v>1</v>
      </c>
      <c r="D8409" s="29">
        <f t="shared" si="131"/>
        <v>2.7242892239431882E-5</v>
      </c>
    </row>
    <row r="8410" spans="2:4" x14ac:dyDescent="0.25">
      <c r="B8410" s="1">
        <v>41281</v>
      </c>
      <c r="C8410" s="30">
        <f>VLOOKUP(B8410,'רביות שנתיות'!B:C,2)</f>
        <v>1</v>
      </c>
      <c r="D8410" s="29">
        <f t="shared" si="131"/>
        <v>2.7242892239431882E-5</v>
      </c>
    </row>
    <row r="8411" spans="2:4" x14ac:dyDescent="0.25">
      <c r="B8411" s="1">
        <v>41282</v>
      </c>
      <c r="C8411" s="30">
        <f>VLOOKUP(B8411,'רביות שנתיות'!B:C,2)</f>
        <v>1</v>
      </c>
      <c r="D8411" s="29">
        <f t="shared" si="131"/>
        <v>2.7242892239431882E-5</v>
      </c>
    </row>
    <row r="8412" spans="2:4" x14ac:dyDescent="0.25">
      <c r="B8412" s="1">
        <v>41283</v>
      </c>
      <c r="C8412" s="30">
        <f>VLOOKUP(B8412,'רביות שנתיות'!B:C,2)</f>
        <v>1</v>
      </c>
      <c r="D8412" s="29">
        <f t="shared" si="131"/>
        <v>2.7242892239431882E-5</v>
      </c>
    </row>
    <row r="8413" spans="2:4" x14ac:dyDescent="0.25">
      <c r="B8413" s="1">
        <v>41284</v>
      </c>
      <c r="C8413" s="30">
        <f>VLOOKUP(B8413,'רביות שנתיות'!B:C,2)</f>
        <v>1</v>
      </c>
      <c r="D8413" s="29">
        <f t="shared" si="131"/>
        <v>2.7242892239431882E-5</v>
      </c>
    </row>
    <row r="8414" spans="2:4" x14ac:dyDescent="0.25">
      <c r="B8414" s="1">
        <v>41285</v>
      </c>
      <c r="C8414" s="30">
        <f>VLOOKUP(B8414,'רביות שנתיות'!B:C,2)</f>
        <v>1</v>
      </c>
      <c r="D8414" s="29">
        <f t="shared" si="131"/>
        <v>2.7242892239431882E-5</v>
      </c>
    </row>
    <row r="8415" spans="2:4" x14ac:dyDescent="0.25">
      <c r="B8415" s="1">
        <v>41286</v>
      </c>
      <c r="C8415" s="30">
        <f>VLOOKUP(B8415,'רביות שנתיות'!B:C,2)</f>
        <v>1</v>
      </c>
      <c r="D8415" s="29">
        <f t="shared" si="131"/>
        <v>2.7242892239431882E-5</v>
      </c>
    </row>
    <row r="8416" spans="2:4" x14ac:dyDescent="0.25">
      <c r="B8416" s="1">
        <v>41287</v>
      </c>
      <c r="C8416" s="30">
        <f>VLOOKUP(B8416,'רביות שנתיות'!B:C,2)</f>
        <v>1</v>
      </c>
      <c r="D8416" s="29">
        <f t="shared" si="131"/>
        <v>2.7242892239431882E-5</v>
      </c>
    </row>
    <row r="8417" spans="2:4" x14ac:dyDescent="0.25">
      <c r="B8417" s="1">
        <v>41288</v>
      </c>
      <c r="C8417" s="30">
        <f>VLOOKUP(B8417,'רביות שנתיות'!B:C,2)</f>
        <v>1</v>
      </c>
      <c r="D8417" s="29">
        <f t="shared" si="131"/>
        <v>2.7242892239431882E-5</v>
      </c>
    </row>
    <row r="8418" spans="2:4" x14ac:dyDescent="0.25">
      <c r="B8418" s="1">
        <v>41289</v>
      </c>
      <c r="C8418" s="30">
        <f>VLOOKUP(B8418,'רביות שנתיות'!B:C,2)</f>
        <v>1</v>
      </c>
      <c r="D8418" s="29">
        <f t="shared" si="131"/>
        <v>2.7242892239431882E-5</v>
      </c>
    </row>
    <row r="8419" spans="2:4" x14ac:dyDescent="0.25">
      <c r="B8419" s="1">
        <v>41290</v>
      </c>
      <c r="C8419" s="30">
        <f>VLOOKUP(B8419,'רביות שנתיות'!B:C,2)</f>
        <v>1</v>
      </c>
      <c r="D8419" s="29">
        <f t="shared" si="131"/>
        <v>2.7242892239431882E-5</v>
      </c>
    </row>
    <row r="8420" spans="2:4" x14ac:dyDescent="0.25">
      <c r="B8420" s="1">
        <v>41291</v>
      </c>
      <c r="C8420" s="30">
        <f>VLOOKUP(B8420,'רביות שנתיות'!B:C,2)</f>
        <v>1</v>
      </c>
      <c r="D8420" s="29">
        <f t="shared" si="131"/>
        <v>2.7242892239431882E-5</v>
      </c>
    </row>
    <row r="8421" spans="2:4" x14ac:dyDescent="0.25">
      <c r="B8421" s="1">
        <v>41292</v>
      </c>
      <c r="C8421" s="30">
        <f>VLOOKUP(B8421,'רביות שנתיות'!B:C,2)</f>
        <v>1</v>
      </c>
      <c r="D8421" s="29">
        <f t="shared" si="131"/>
        <v>2.7242892239431882E-5</v>
      </c>
    </row>
    <row r="8422" spans="2:4" x14ac:dyDescent="0.25">
      <c r="B8422" s="1">
        <v>41293</v>
      </c>
      <c r="C8422" s="30">
        <f>VLOOKUP(B8422,'רביות שנתיות'!B:C,2)</f>
        <v>1</v>
      </c>
      <c r="D8422" s="29">
        <f t="shared" si="131"/>
        <v>2.7242892239431882E-5</v>
      </c>
    </row>
    <row r="8423" spans="2:4" x14ac:dyDescent="0.25">
      <c r="B8423" s="1">
        <v>41294</v>
      </c>
      <c r="C8423" s="30">
        <f>VLOOKUP(B8423,'רביות שנתיות'!B:C,2)</f>
        <v>1</v>
      </c>
      <c r="D8423" s="29">
        <f t="shared" si="131"/>
        <v>2.7242892239431882E-5</v>
      </c>
    </row>
    <row r="8424" spans="2:4" x14ac:dyDescent="0.25">
      <c r="B8424" s="1">
        <v>41295</v>
      </c>
      <c r="C8424" s="30">
        <f>VLOOKUP(B8424,'רביות שנתיות'!B:C,2)</f>
        <v>1</v>
      </c>
      <c r="D8424" s="29">
        <f t="shared" si="131"/>
        <v>2.7242892239431882E-5</v>
      </c>
    </row>
    <row r="8425" spans="2:4" x14ac:dyDescent="0.25">
      <c r="B8425" s="1">
        <v>41296</v>
      </c>
      <c r="C8425" s="30">
        <f>VLOOKUP(B8425,'רביות שנתיות'!B:C,2)</f>
        <v>1</v>
      </c>
      <c r="D8425" s="29">
        <f t="shared" si="131"/>
        <v>2.7242892239431882E-5</v>
      </c>
    </row>
    <row r="8426" spans="2:4" x14ac:dyDescent="0.25">
      <c r="B8426" s="1">
        <v>41297</v>
      </c>
      <c r="C8426" s="30">
        <f>VLOOKUP(B8426,'רביות שנתיות'!B:C,2)</f>
        <v>1</v>
      </c>
      <c r="D8426" s="29">
        <f t="shared" si="131"/>
        <v>2.7242892239431882E-5</v>
      </c>
    </row>
    <row r="8427" spans="2:4" x14ac:dyDescent="0.25">
      <c r="B8427" s="1">
        <v>41298</v>
      </c>
      <c r="C8427" s="30">
        <f>VLOOKUP(B8427,'רביות שנתיות'!B:C,2)</f>
        <v>1</v>
      </c>
      <c r="D8427" s="29">
        <f t="shared" si="131"/>
        <v>2.7242892239431882E-5</v>
      </c>
    </row>
    <row r="8428" spans="2:4" x14ac:dyDescent="0.25">
      <c r="B8428" s="1">
        <v>41299</v>
      </c>
      <c r="C8428" s="30">
        <f>VLOOKUP(B8428,'רביות שנתיות'!B:C,2)</f>
        <v>1</v>
      </c>
      <c r="D8428" s="29">
        <f t="shared" si="131"/>
        <v>2.7242892239431882E-5</v>
      </c>
    </row>
    <row r="8429" spans="2:4" x14ac:dyDescent="0.25">
      <c r="B8429" s="1">
        <v>41300</v>
      </c>
      <c r="C8429" s="30">
        <f>VLOOKUP(B8429,'רביות שנתיות'!B:C,2)</f>
        <v>1</v>
      </c>
      <c r="D8429" s="29">
        <f t="shared" si="131"/>
        <v>2.7242892239431882E-5</v>
      </c>
    </row>
    <row r="8430" spans="2:4" x14ac:dyDescent="0.25">
      <c r="B8430" s="1">
        <v>41301</v>
      </c>
      <c r="C8430" s="30">
        <f>VLOOKUP(B8430,'רביות שנתיות'!B:C,2)</f>
        <v>1</v>
      </c>
      <c r="D8430" s="29">
        <f t="shared" si="131"/>
        <v>2.7242892239431882E-5</v>
      </c>
    </row>
    <row r="8431" spans="2:4" x14ac:dyDescent="0.25">
      <c r="B8431" s="1">
        <v>41302</v>
      </c>
      <c r="C8431" s="30">
        <f>VLOOKUP(B8431,'רביות שנתיות'!B:C,2)</f>
        <v>1</v>
      </c>
      <c r="D8431" s="29">
        <f t="shared" si="131"/>
        <v>2.7242892239431882E-5</v>
      </c>
    </row>
    <row r="8432" spans="2:4" x14ac:dyDescent="0.25">
      <c r="B8432" s="1">
        <v>41303</v>
      </c>
      <c r="C8432" s="30">
        <f>VLOOKUP(B8432,'רביות שנתיות'!B:C,2)</f>
        <v>1</v>
      </c>
      <c r="D8432" s="29">
        <f t="shared" si="131"/>
        <v>2.7242892239431882E-5</v>
      </c>
    </row>
    <row r="8433" spans="2:4" x14ac:dyDescent="0.25">
      <c r="B8433" s="1">
        <v>41304</v>
      </c>
      <c r="C8433" s="30">
        <f>VLOOKUP(B8433,'רביות שנתיות'!B:C,2)</f>
        <v>1</v>
      </c>
      <c r="D8433" s="29">
        <f t="shared" si="131"/>
        <v>2.7242892239431882E-5</v>
      </c>
    </row>
    <row r="8434" spans="2:4" x14ac:dyDescent="0.25">
      <c r="B8434" s="1">
        <v>41305</v>
      </c>
      <c r="C8434" s="30">
        <f>VLOOKUP(B8434,'רביות שנתיות'!B:C,2)</f>
        <v>1</v>
      </c>
      <c r="D8434" s="29">
        <f t="shared" si="131"/>
        <v>2.7242892239431882E-5</v>
      </c>
    </row>
    <row r="8435" spans="2:4" x14ac:dyDescent="0.25">
      <c r="B8435" s="1">
        <v>41306</v>
      </c>
      <c r="C8435" s="30">
        <f>VLOOKUP(B8435,'רביות שנתיות'!B:C,2)</f>
        <v>1</v>
      </c>
      <c r="D8435" s="29">
        <f t="shared" si="131"/>
        <v>2.7242892239431882E-5</v>
      </c>
    </row>
    <row r="8436" spans="2:4" x14ac:dyDescent="0.25">
      <c r="B8436" s="1">
        <v>41307</v>
      </c>
      <c r="C8436" s="30">
        <f>VLOOKUP(B8436,'רביות שנתיות'!B:C,2)</f>
        <v>1</v>
      </c>
      <c r="D8436" s="29">
        <f t="shared" si="131"/>
        <v>2.7242892239431882E-5</v>
      </c>
    </row>
    <row r="8437" spans="2:4" x14ac:dyDescent="0.25">
      <c r="B8437" s="1">
        <v>41308</v>
      </c>
      <c r="C8437" s="30">
        <f>VLOOKUP(B8437,'רביות שנתיות'!B:C,2)</f>
        <v>1</v>
      </c>
      <c r="D8437" s="29">
        <f t="shared" si="131"/>
        <v>2.7242892239431882E-5</v>
      </c>
    </row>
    <row r="8438" spans="2:4" x14ac:dyDescent="0.25">
      <c r="B8438" s="1">
        <v>41309</v>
      </c>
      <c r="C8438" s="30">
        <f>VLOOKUP(B8438,'רביות שנתיות'!B:C,2)</f>
        <v>1</v>
      </c>
      <c r="D8438" s="29">
        <f t="shared" si="131"/>
        <v>2.7242892239431882E-5</v>
      </c>
    </row>
    <row r="8439" spans="2:4" x14ac:dyDescent="0.25">
      <c r="B8439" s="1">
        <v>41310</v>
      </c>
      <c r="C8439" s="30">
        <f>VLOOKUP(B8439,'רביות שנתיות'!B:C,2)</f>
        <v>1</v>
      </c>
      <c r="D8439" s="29">
        <f t="shared" si="131"/>
        <v>2.7242892239431882E-5</v>
      </c>
    </row>
    <row r="8440" spans="2:4" x14ac:dyDescent="0.25">
      <c r="B8440" s="1">
        <v>41311</v>
      </c>
      <c r="C8440" s="30">
        <f>VLOOKUP(B8440,'רביות שנתיות'!B:C,2)</f>
        <v>1</v>
      </c>
      <c r="D8440" s="29">
        <f t="shared" si="131"/>
        <v>2.7242892239431882E-5</v>
      </c>
    </row>
    <row r="8441" spans="2:4" x14ac:dyDescent="0.25">
      <c r="B8441" s="1">
        <v>41312</v>
      </c>
      <c r="C8441" s="30">
        <f>VLOOKUP(B8441,'רביות שנתיות'!B:C,2)</f>
        <v>1</v>
      </c>
      <c r="D8441" s="29">
        <f t="shared" si="131"/>
        <v>2.7242892239431882E-5</v>
      </c>
    </row>
    <row r="8442" spans="2:4" x14ac:dyDescent="0.25">
      <c r="B8442" s="1">
        <v>41313</v>
      </c>
      <c r="C8442" s="30">
        <f>VLOOKUP(B8442,'רביות שנתיות'!B:C,2)</f>
        <v>1</v>
      </c>
      <c r="D8442" s="29">
        <f t="shared" si="131"/>
        <v>2.7242892239431882E-5</v>
      </c>
    </row>
    <row r="8443" spans="2:4" x14ac:dyDescent="0.25">
      <c r="B8443" s="1">
        <v>41314</v>
      </c>
      <c r="C8443" s="30">
        <f>VLOOKUP(B8443,'רביות שנתיות'!B:C,2)</f>
        <v>1</v>
      </c>
      <c r="D8443" s="29">
        <f t="shared" si="131"/>
        <v>2.7242892239431882E-5</v>
      </c>
    </row>
    <row r="8444" spans="2:4" x14ac:dyDescent="0.25">
      <c r="B8444" s="1">
        <v>41315</v>
      </c>
      <c r="C8444" s="30">
        <f>VLOOKUP(B8444,'רביות שנתיות'!B:C,2)</f>
        <v>1</v>
      </c>
      <c r="D8444" s="29">
        <f t="shared" si="131"/>
        <v>2.7242892239431882E-5</v>
      </c>
    </row>
    <row r="8445" spans="2:4" x14ac:dyDescent="0.25">
      <c r="B8445" s="1">
        <v>41316</v>
      </c>
      <c r="C8445" s="30">
        <f>VLOOKUP(B8445,'רביות שנתיות'!B:C,2)</f>
        <v>1</v>
      </c>
      <c r="D8445" s="29">
        <f t="shared" si="131"/>
        <v>2.7242892239431882E-5</v>
      </c>
    </row>
    <row r="8446" spans="2:4" x14ac:dyDescent="0.25">
      <c r="B8446" s="1">
        <v>41317</v>
      </c>
      <c r="C8446" s="30">
        <f>VLOOKUP(B8446,'רביות שנתיות'!B:C,2)</f>
        <v>1</v>
      </c>
      <c r="D8446" s="29">
        <f t="shared" si="131"/>
        <v>2.7242892239431882E-5</v>
      </c>
    </row>
    <row r="8447" spans="2:4" x14ac:dyDescent="0.25">
      <c r="B8447" s="1">
        <v>41318</v>
      </c>
      <c r="C8447" s="30">
        <f>VLOOKUP(B8447,'רביות שנתיות'!B:C,2)</f>
        <v>1</v>
      </c>
      <c r="D8447" s="29">
        <f t="shared" si="131"/>
        <v>2.7242892239431882E-5</v>
      </c>
    </row>
    <row r="8448" spans="2:4" x14ac:dyDescent="0.25">
      <c r="B8448" s="1">
        <v>41319</v>
      </c>
      <c r="C8448" s="30">
        <f>VLOOKUP(B8448,'רביות שנתיות'!B:C,2)</f>
        <v>1</v>
      </c>
      <c r="D8448" s="29">
        <f t="shared" si="131"/>
        <v>2.7242892239431882E-5</v>
      </c>
    </row>
    <row r="8449" spans="2:4" x14ac:dyDescent="0.25">
      <c r="B8449" s="1">
        <v>41320</v>
      </c>
      <c r="C8449" s="30">
        <f>VLOOKUP(B8449,'רביות שנתיות'!B:C,2)</f>
        <v>1</v>
      </c>
      <c r="D8449" s="29">
        <f t="shared" si="131"/>
        <v>2.7242892239431882E-5</v>
      </c>
    </row>
    <row r="8450" spans="2:4" x14ac:dyDescent="0.25">
      <c r="B8450" s="1">
        <v>41321</v>
      </c>
      <c r="C8450" s="30">
        <f>VLOOKUP(B8450,'רביות שנתיות'!B:C,2)</f>
        <v>1</v>
      </c>
      <c r="D8450" s="29">
        <f t="shared" si="131"/>
        <v>2.7242892239431882E-5</v>
      </c>
    </row>
    <row r="8451" spans="2:4" x14ac:dyDescent="0.25">
      <c r="B8451" s="1">
        <v>41322</v>
      </c>
      <c r="C8451" s="30">
        <f>VLOOKUP(B8451,'רביות שנתיות'!B:C,2)</f>
        <v>1</v>
      </c>
      <c r="D8451" s="29">
        <f t="shared" si="131"/>
        <v>2.7242892239431882E-5</v>
      </c>
    </row>
    <row r="8452" spans="2:4" x14ac:dyDescent="0.25">
      <c r="B8452" s="1">
        <v>41323</v>
      </c>
      <c r="C8452" s="30">
        <f>VLOOKUP(B8452,'רביות שנתיות'!B:C,2)</f>
        <v>1</v>
      </c>
      <c r="D8452" s="29">
        <f t="shared" si="131"/>
        <v>2.7242892239431882E-5</v>
      </c>
    </row>
    <row r="8453" spans="2:4" x14ac:dyDescent="0.25">
      <c r="B8453" s="1">
        <v>41324</v>
      </c>
      <c r="C8453" s="30">
        <f>VLOOKUP(B8453,'רביות שנתיות'!B:C,2)</f>
        <v>1</v>
      </c>
      <c r="D8453" s="29">
        <f t="shared" ref="D8453:D8516" si="132">(1+C8453/100)^(1/365.25)-1</f>
        <v>2.7242892239431882E-5</v>
      </c>
    </row>
    <row r="8454" spans="2:4" x14ac:dyDescent="0.25">
      <c r="B8454" s="1">
        <v>41325</v>
      </c>
      <c r="C8454" s="30">
        <f>VLOOKUP(B8454,'רביות שנתיות'!B:C,2)</f>
        <v>1</v>
      </c>
      <c r="D8454" s="29">
        <f t="shared" si="132"/>
        <v>2.7242892239431882E-5</v>
      </c>
    </row>
    <row r="8455" spans="2:4" x14ac:dyDescent="0.25">
      <c r="B8455" s="1">
        <v>41326</v>
      </c>
      <c r="C8455" s="30">
        <f>VLOOKUP(B8455,'רביות שנתיות'!B:C,2)</f>
        <v>1</v>
      </c>
      <c r="D8455" s="29">
        <f t="shared" si="132"/>
        <v>2.7242892239431882E-5</v>
      </c>
    </row>
    <row r="8456" spans="2:4" x14ac:dyDescent="0.25">
      <c r="B8456" s="1">
        <v>41327</v>
      </c>
      <c r="C8456" s="30">
        <f>VLOOKUP(B8456,'רביות שנתיות'!B:C,2)</f>
        <v>1</v>
      </c>
      <c r="D8456" s="29">
        <f t="shared" si="132"/>
        <v>2.7242892239431882E-5</v>
      </c>
    </row>
    <row r="8457" spans="2:4" x14ac:dyDescent="0.25">
      <c r="B8457" s="1">
        <v>41328</v>
      </c>
      <c r="C8457" s="30">
        <f>VLOOKUP(B8457,'רביות שנתיות'!B:C,2)</f>
        <v>1</v>
      </c>
      <c r="D8457" s="29">
        <f t="shared" si="132"/>
        <v>2.7242892239431882E-5</v>
      </c>
    </row>
    <row r="8458" spans="2:4" x14ac:dyDescent="0.25">
      <c r="B8458" s="1">
        <v>41329</v>
      </c>
      <c r="C8458" s="30">
        <f>VLOOKUP(B8458,'רביות שנתיות'!B:C,2)</f>
        <v>1</v>
      </c>
      <c r="D8458" s="29">
        <f t="shared" si="132"/>
        <v>2.7242892239431882E-5</v>
      </c>
    </row>
    <row r="8459" spans="2:4" x14ac:dyDescent="0.25">
      <c r="B8459" s="1">
        <v>41330</v>
      </c>
      <c r="C8459" s="30">
        <f>VLOOKUP(B8459,'רביות שנתיות'!B:C,2)</f>
        <v>1</v>
      </c>
      <c r="D8459" s="29">
        <f t="shared" si="132"/>
        <v>2.7242892239431882E-5</v>
      </c>
    </row>
    <row r="8460" spans="2:4" x14ac:dyDescent="0.25">
      <c r="B8460" s="1">
        <v>41331</v>
      </c>
      <c r="C8460" s="30">
        <f>VLOOKUP(B8460,'רביות שנתיות'!B:C,2)</f>
        <v>1</v>
      </c>
      <c r="D8460" s="29">
        <f t="shared" si="132"/>
        <v>2.7242892239431882E-5</v>
      </c>
    </row>
    <row r="8461" spans="2:4" x14ac:dyDescent="0.25">
      <c r="B8461" s="1">
        <v>41332</v>
      </c>
      <c r="C8461" s="30">
        <f>VLOOKUP(B8461,'רביות שנתיות'!B:C,2)</f>
        <v>1</v>
      </c>
      <c r="D8461" s="29">
        <f t="shared" si="132"/>
        <v>2.7242892239431882E-5</v>
      </c>
    </row>
    <row r="8462" spans="2:4" x14ac:dyDescent="0.25">
      <c r="B8462" s="1">
        <v>41333</v>
      </c>
      <c r="C8462" s="30">
        <f>VLOOKUP(B8462,'רביות שנתיות'!B:C,2)</f>
        <v>1</v>
      </c>
      <c r="D8462" s="29">
        <f t="shared" si="132"/>
        <v>2.7242892239431882E-5</v>
      </c>
    </row>
    <row r="8463" spans="2:4" x14ac:dyDescent="0.25">
      <c r="B8463" s="1">
        <v>41334</v>
      </c>
      <c r="C8463" s="30">
        <f>VLOOKUP(B8463,'רביות שנתיות'!B:C,2)</f>
        <v>1</v>
      </c>
      <c r="D8463" s="29">
        <f t="shared" si="132"/>
        <v>2.7242892239431882E-5</v>
      </c>
    </row>
    <row r="8464" spans="2:4" x14ac:dyDescent="0.25">
      <c r="B8464" s="1">
        <v>41335</v>
      </c>
      <c r="C8464" s="30">
        <f>VLOOKUP(B8464,'רביות שנתיות'!B:C,2)</f>
        <v>1</v>
      </c>
      <c r="D8464" s="29">
        <f t="shared" si="132"/>
        <v>2.7242892239431882E-5</v>
      </c>
    </row>
    <row r="8465" spans="2:4" x14ac:dyDescent="0.25">
      <c r="B8465" s="1">
        <v>41336</v>
      </c>
      <c r="C8465" s="30">
        <f>VLOOKUP(B8465,'רביות שנתיות'!B:C,2)</f>
        <v>1</v>
      </c>
      <c r="D8465" s="29">
        <f t="shared" si="132"/>
        <v>2.7242892239431882E-5</v>
      </c>
    </row>
    <row r="8466" spans="2:4" x14ac:dyDescent="0.25">
      <c r="B8466" s="1">
        <v>41337</v>
      </c>
      <c r="C8466" s="30">
        <f>VLOOKUP(B8466,'רביות שנתיות'!B:C,2)</f>
        <v>1</v>
      </c>
      <c r="D8466" s="29">
        <f t="shared" si="132"/>
        <v>2.7242892239431882E-5</v>
      </c>
    </row>
    <row r="8467" spans="2:4" x14ac:dyDescent="0.25">
      <c r="B8467" s="1">
        <v>41338</v>
      </c>
      <c r="C8467" s="30">
        <f>VLOOKUP(B8467,'רביות שנתיות'!B:C,2)</f>
        <v>1</v>
      </c>
      <c r="D8467" s="29">
        <f t="shared" si="132"/>
        <v>2.7242892239431882E-5</v>
      </c>
    </row>
    <row r="8468" spans="2:4" x14ac:dyDescent="0.25">
      <c r="B8468" s="1">
        <v>41339</v>
      </c>
      <c r="C8468" s="30">
        <f>VLOOKUP(B8468,'רביות שנתיות'!B:C,2)</f>
        <v>1</v>
      </c>
      <c r="D8468" s="29">
        <f t="shared" si="132"/>
        <v>2.7242892239431882E-5</v>
      </c>
    </row>
    <row r="8469" spans="2:4" x14ac:dyDescent="0.25">
      <c r="B8469" s="1">
        <v>41340</v>
      </c>
      <c r="C8469" s="30">
        <f>VLOOKUP(B8469,'רביות שנתיות'!B:C,2)</f>
        <v>1</v>
      </c>
      <c r="D8469" s="29">
        <f t="shared" si="132"/>
        <v>2.7242892239431882E-5</v>
      </c>
    </row>
    <row r="8470" spans="2:4" x14ac:dyDescent="0.25">
      <c r="B8470" s="1">
        <v>41341</v>
      </c>
      <c r="C8470" s="30">
        <f>VLOOKUP(B8470,'רביות שנתיות'!B:C,2)</f>
        <v>1</v>
      </c>
      <c r="D8470" s="29">
        <f t="shared" si="132"/>
        <v>2.7242892239431882E-5</v>
      </c>
    </row>
    <row r="8471" spans="2:4" x14ac:dyDescent="0.25">
      <c r="B8471" s="1">
        <v>41342</v>
      </c>
      <c r="C8471" s="30">
        <f>VLOOKUP(B8471,'רביות שנתיות'!B:C,2)</f>
        <v>1</v>
      </c>
      <c r="D8471" s="29">
        <f t="shared" si="132"/>
        <v>2.7242892239431882E-5</v>
      </c>
    </row>
    <row r="8472" spans="2:4" x14ac:dyDescent="0.25">
      <c r="B8472" s="1">
        <v>41343</v>
      </c>
      <c r="C8472" s="30">
        <f>VLOOKUP(B8472,'רביות שנתיות'!B:C,2)</f>
        <v>1</v>
      </c>
      <c r="D8472" s="29">
        <f t="shared" si="132"/>
        <v>2.7242892239431882E-5</v>
      </c>
    </row>
    <row r="8473" spans="2:4" x14ac:dyDescent="0.25">
      <c r="B8473" s="1">
        <v>41344</v>
      </c>
      <c r="C8473" s="30">
        <f>VLOOKUP(B8473,'רביות שנתיות'!B:C,2)</f>
        <v>1</v>
      </c>
      <c r="D8473" s="29">
        <f t="shared" si="132"/>
        <v>2.7242892239431882E-5</v>
      </c>
    </row>
    <row r="8474" spans="2:4" x14ac:dyDescent="0.25">
      <c r="B8474" s="1">
        <v>41345</v>
      </c>
      <c r="C8474" s="30">
        <f>VLOOKUP(B8474,'רביות שנתיות'!B:C,2)</f>
        <v>1</v>
      </c>
      <c r="D8474" s="29">
        <f t="shared" si="132"/>
        <v>2.7242892239431882E-5</v>
      </c>
    </row>
    <row r="8475" spans="2:4" x14ac:dyDescent="0.25">
      <c r="B8475" s="1">
        <v>41346</v>
      </c>
      <c r="C8475" s="30">
        <f>VLOOKUP(B8475,'רביות שנתיות'!B:C,2)</f>
        <v>1</v>
      </c>
      <c r="D8475" s="29">
        <f t="shared" si="132"/>
        <v>2.7242892239431882E-5</v>
      </c>
    </row>
    <row r="8476" spans="2:4" x14ac:dyDescent="0.25">
      <c r="B8476" s="1">
        <v>41347</v>
      </c>
      <c r="C8476" s="30">
        <f>VLOOKUP(B8476,'רביות שנתיות'!B:C,2)</f>
        <v>1</v>
      </c>
      <c r="D8476" s="29">
        <f t="shared" si="132"/>
        <v>2.7242892239431882E-5</v>
      </c>
    </row>
    <row r="8477" spans="2:4" x14ac:dyDescent="0.25">
      <c r="B8477" s="1">
        <v>41348</v>
      </c>
      <c r="C8477" s="30">
        <f>VLOOKUP(B8477,'רביות שנתיות'!B:C,2)</f>
        <v>1</v>
      </c>
      <c r="D8477" s="29">
        <f t="shared" si="132"/>
        <v>2.7242892239431882E-5</v>
      </c>
    </row>
    <row r="8478" spans="2:4" x14ac:dyDescent="0.25">
      <c r="B8478" s="1">
        <v>41349</v>
      </c>
      <c r="C8478" s="30">
        <f>VLOOKUP(B8478,'רביות שנתיות'!B:C,2)</f>
        <v>1</v>
      </c>
      <c r="D8478" s="29">
        <f t="shared" si="132"/>
        <v>2.7242892239431882E-5</v>
      </c>
    </row>
    <row r="8479" spans="2:4" x14ac:dyDescent="0.25">
      <c r="B8479" s="1">
        <v>41350</v>
      </c>
      <c r="C8479" s="30">
        <f>VLOOKUP(B8479,'רביות שנתיות'!B:C,2)</f>
        <v>1</v>
      </c>
      <c r="D8479" s="29">
        <f t="shared" si="132"/>
        <v>2.7242892239431882E-5</v>
      </c>
    </row>
    <row r="8480" spans="2:4" x14ac:dyDescent="0.25">
      <c r="B8480" s="1">
        <v>41351</v>
      </c>
      <c r="C8480" s="30">
        <f>VLOOKUP(B8480,'רביות שנתיות'!B:C,2)</f>
        <v>1</v>
      </c>
      <c r="D8480" s="29">
        <f t="shared" si="132"/>
        <v>2.7242892239431882E-5</v>
      </c>
    </row>
    <row r="8481" spans="2:4" x14ac:dyDescent="0.25">
      <c r="B8481" s="1">
        <v>41352</v>
      </c>
      <c r="C8481" s="30">
        <f>VLOOKUP(B8481,'רביות שנתיות'!B:C,2)</f>
        <v>1</v>
      </c>
      <c r="D8481" s="29">
        <f t="shared" si="132"/>
        <v>2.7242892239431882E-5</v>
      </c>
    </row>
    <row r="8482" spans="2:4" x14ac:dyDescent="0.25">
      <c r="B8482" s="1">
        <v>41353</v>
      </c>
      <c r="C8482" s="30">
        <f>VLOOKUP(B8482,'רביות שנתיות'!B:C,2)</f>
        <v>1</v>
      </c>
      <c r="D8482" s="29">
        <f t="shared" si="132"/>
        <v>2.7242892239431882E-5</v>
      </c>
    </row>
    <row r="8483" spans="2:4" x14ac:dyDescent="0.25">
      <c r="B8483" s="1">
        <v>41354</v>
      </c>
      <c r="C8483" s="30">
        <f>VLOOKUP(B8483,'רביות שנתיות'!B:C,2)</f>
        <v>1</v>
      </c>
      <c r="D8483" s="29">
        <f t="shared" si="132"/>
        <v>2.7242892239431882E-5</v>
      </c>
    </row>
    <row r="8484" spans="2:4" x14ac:dyDescent="0.25">
      <c r="B8484" s="1">
        <v>41355</v>
      </c>
      <c r="C8484" s="30">
        <f>VLOOKUP(B8484,'רביות שנתיות'!B:C,2)</f>
        <v>1</v>
      </c>
      <c r="D8484" s="29">
        <f t="shared" si="132"/>
        <v>2.7242892239431882E-5</v>
      </c>
    </row>
    <row r="8485" spans="2:4" x14ac:dyDescent="0.25">
      <c r="B8485" s="1">
        <v>41356</v>
      </c>
      <c r="C8485" s="30">
        <f>VLOOKUP(B8485,'רביות שנתיות'!B:C,2)</f>
        <v>1</v>
      </c>
      <c r="D8485" s="29">
        <f t="shared" si="132"/>
        <v>2.7242892239431882E-5</v>
      </c>
    </row>
    <row r="8486" spans="2:4" x14ac:dyDescent="0.25">
      <c r="B8486" s="1">
        <v>41357</v>
      </c>
      <c r="C8486" s="30">
        <f>VLOOKUP(B8486,'רביות שנתיות'!B:C,2)</f>
        <v>1</v>
      </c>
      <c r="D8486" s="29">
        <f t="shared" si="132"/>
        <v>2.7242892239431882E-5</v>
      </c>
    </row>
    <row r="8487" spans="2:4" x14ac:dyDescent="0.25">
      <c r="B8487" s="1">
        <v>41358</v>
      </c>
      <c r="C8487" s="30">
        <f>VLOOKUP(B8487,'רביות שנתיות'!B:C,2)</f>
        <v>1</v>
      </c>
      <c r="D8487" s="29">
        <f t="shared" si="132"/>
        <v>2.7242892239431882E-5</v>
      </c>
    </row>
    <row r="8488" spans="2:4" x14ac:dyDescent="0.25">
      <c r="B8488" s="1">
        <v>41359</v>
      </c>
      <c r="C8488" s="30">
        <f>VLOOKUP(B8488,'רביות שנתיות'!B:C,2)</f>
        <v>1</v>
      </c>
      <c r="D8488" s="29">
        <f t="shared" si="132"/>
        <v>2.7242892239431882E-5</v>
      </c>
    </row>
    <row r="8489" spans="2:4" x14ac:dyDescent="0.25">
      <c r="B8489" s="1">
        <v>41360</v>
      </c>
      <c r="C8489" s="30">
        <f>VLOOKUP(B8489,'רביות שנתיות'!B:C,2)</f>
        <v>1</v>
      </c>
      <c r="D8489" s="29">
        <f t="shared" si="132"/>
        <v>2.7242892239431882E-5</v>
      </c>
    </row>
    <row r="8490" spans="2:4" x14ac:dyDescent="0.25">
      <c r="B8490" s="1">
        <v>41361</v>
      </c>
      <c r="C8490" s="30">
        <f>VLOOKUP(B8490,'רביות שנתיות'!B:C,2)</f>
        <v>1</v>
      </c>
      <c r="D8490" s="29">
        <f t="shared" si="132"/>
        <v>2.7242892239431882E-5</v>
      </c>
    </row>
    <row r="8491" spans="2:4" x14ac:dyDescent="0.25">
      <c r="B8491" s="1">
        <v>41362</v>
      </c>
      <c r="C8491" s="30">
        <f>VLOOKUP(B8491,'רביות שנתיות'!B:C,2)</f>
        <v>1</v>
      </c>
      <c r="D8491" s="29">
        <f t="shared" si="132"/>
        <v>2.7242892239431882E-5</v>
      </c>
    </row>
    <row r="8492" spans="2:4" x14ac:dyDescent="0.25">
      <c r="B8492" s="1">
        <v>41363</v>
      </c>
      <c r="C8492" s="30">
        <f>VLOOKUP(B8492,'רביות שנתיות'!B:C,2)</f>
        <v>1</v>
      </c>
      <c r="D8492" s="29">
        <f t="shared" si="132"/>
        <v>2.7242892239431882E-5</v>
      </c>
    </row>
    <row r="8493" spans="2:4" x14ac:dyDescent="0.25">
      <c r="B8493" s="1">
        <v>41364</v>
      </c>
      <c r="C8493" s="30">
        <f>VLOOKUP(B8493,'רביות שנתיות'!B:C,2)</f>
        <v>1</v>
      </c>
      <c r="D8493" s="29">
        <f t="shared" si="132"/>
        <v>2.7242892239431882E-5</v>
      </c>
    </row>
    <row r="8494" spans="2:4" x14ac:dyDescent="0.25">
      <c r="B8494" s="1">
        <v>41365</v>
      </c>
      <c r="C8494" s="30">
        <f>VLOOKUP(B8494,'רביות שנתיות'!B:C,2)</f>
        <v>1</v>
      </c>
      <c r="D8494" s="29">
        <f t="shared" si="132"/>
        <v>2.7242892239431882E-5</v>
      </c>
    </row>
    <row r="8495" spans="2:4" x14ac:dyDescent="0.25">
      <c r="B8495" s="1">
        <v>41366</v>
      </c>
      <c r="C8495" s="30">
        <f>VLOOKUP(B8495,'רביות שנתיות'!B:C,2)</f>
        <v>1</v>
      </c>
      <c r="D8495" s="29">
        <f t="shared" si="132"/>
        <v>2.7242892239431882E-5</v>
      </c>
    </row>
    <row r="8496" spans="2:4" x14ac:dyDescent="0.25">
      <c r="B8496" s="1">
        <v>41367</v>
      </c>
      <c r="C8496" s="30">
        <f>VLOOKUP(B8496,'רביות שנתיות'!B:C,2)</f>
        <v>1</v>
      </c>
      <c r="D8496" s="29">
        <f t="shared" si="132"/>
        <v>2.7242892239431882E-5</v>
      </c>
    </row>
    <row r="8497" spans="2:4" x14ac:dyDescent="0.25">
      <c r="B8497" s="1">
        <v>41368</v>
      </c>
      <c r="C8497" s="30">
        <f>VLOOKUP(B8497,'רביות שנתיות'!B:C,2)</f>
        <v>1</v>
      </c>
      <c r="D8497" s="29">
        <f t="shared" si="132"/>
        <v>2.7242892239431882E-5</v>
      </c>
    </row>
    <row r="8498" spans="2:4" x14ac:dyDescent="0.25">
      <c r="B8498" s="1">
        <v>41369</v>
      </c>
      <c r="C8498" s="30">
        <f>VLOOKUP(B8498,'רביות שנתיות'!B:C,2)</f>
        <v>1</v>
      </c>
      <c r="D8498" s="29">
        <f t="shared" si="132"/>
        <v>2.7242892239431882E-5</v>
      </c>
    </row>
    <row r="8499" spans="2:4" x14ac:dyDescent="0.25">
      <c r="B8499" s="1">
        <v>41370</v>
      </c>
      <c r="C8499" s="30">
        <f>VLOOKUP(B8499,'רביות שנתיות'!B:C,2)</f>
        <v>1</v>
      </c>
      <c r="D8499" s="29">
        <f t="shared" si="132"/>
        <v>2.7242892239431882E-5</v>
      </c>
    </row>
    <row r="8500" spans="2:4" x14ac:dyDescent="0.25">
      <c r="B8500" s="1">
        <v>41371</v>
      </c>
      <c r="C8500" s="30">
        <f>VLOOKUP(B8500,'רביות שנתיות'!B:C,2)</f>
        <v>1</v>
      </c>
      <c r="D8500" s="29">
        <f t="shared" si="132"/>
        <v>2.7242892239431882E-5</v>
      </c>
    </row>
    <row r="8501" spans="2:4" x14ac:dyDescent="0.25">
      <c r="B8501" s="1">
        <v>41372</v>
      </c>
      <c r="C8501" s="30">
        <f>VLOOKUP(B8501,'רביות שנתיות'!B:C,2)</f>
        <v>1</v>
      </c>
      <c r="D8501" s="29">
        <f t="shared" si="132"/>
        <v>2.7242892239431882E-5</v>
      </c>
    </row>
    <row r="8502" spans="2:4" x14ac:dyDescent="0.25">
      <c r="B8502" s="1">
        <v>41373</v>
      </c>
      <c r="C8502" s="30">
        <f>VLOOKUP(B8502,'רביות שנתיות'!B:C,2)</f>
        <v>1</v>
      </c>
      <c r="D8502" s="29">
        <f t="shared" si="132"/>
        <v>2.7242892239431882E-5</v>
      </c>
    </row>
    <row r="8503" spans="2:4" x14ac:dyDescent="0.25">
      <c r="B8503" s="1">
        <v>41374</v>
      </c>
      <c r="C8503" s="30">
        <f>VLOOKUP(B8503,'רביות שנתיות'!B:C,2)</f>
        <v>1</v>
      </c>
      <c r="D8503" s="29">
        <f t="shared" si="132"/>
        <v>2.7242892239431882E-5</v>
      </c>
    </row>
    <row r="8504" spans="2:4" x14ac:dyDescent="0.25">
      <c r="B8504" s="1">
        <v>41375</v>
      </c>
      <c r="C8504" s="30">
        <f>VLOOKUP(B8504,'רביות שנתיות'!B:C,2)</f>
        <v>1</v>
      </c>
      <c r="D8504" s="29">
        <f t="shared" si="132"/>
        <v>2.7242892239431882E-5</v>
      </c>
    </row>
    <row r="8505" spans="2:4" x14ac:dyDescent="0.25">
      <c r="B8505" s="1">
        <v>41376</v>
      </c>
      <c r="C8505" s="30">
        <f>VLOOKUP(B8505,'רביות שנתיות'!B:C,2)</f>
        <v>1</v>
      </c>
      <c r="D8505" s="29">
        <f t="shared" si="132"/>
        <v>2.7242892239431882E-5</v>
      </c>
    </row>
    <row r="8506" spans="2:4" x14ac:dyDescent="0.25">
      <c r="B8506" s="1">
        <v>41377</v>
      </c>
      <c r="C8506" s="30">
        <f>VLOOKUP(B8506,'רביות שנתיות'!B:C,2)</f>
        <v>1</v>
      </c>
      <c r="D8506" s="29">
        <f t="shared" si="132"/>
        <v>2.7242892239431882E-5</v>
      </c>
    </row>
    <row r="8507" spans="2:4" x14ac:dyDescent="0.25">
      <c r="B8507" s="1">
        <v>41378</v>
      </c>
      <c r="C8507" s="30">
        <f>VLOOKUP(B8507,'רביות שנתיות'!B:C,2)</f>
        <v>1</v>
      </c>
      <c r="D8507" s="29">
        <f t="shared" si="132"/>
        <v>2.7242892239431882E-5</v>
      </c>
    </row>
    <row r="8508" spans="2:4" x14ac:dyDescent="0.25">
      <c r="B8508" s="1">
        <v>41379</v>
      </c>
      <c r="C8508" s="30">
        <f>VLOOKUP(B8508,'רביות שנתיות'!B:C,2)</f>
        <v>1</v>
      </c>
      <c r="D8508" s="29">
        <f t="shared" si="132"/>
        <v>2.7242892239431882E-5</v>
      </c>
    </row>
    <row r="8509" spans="2:4" x14ac:dyDescent="0.25">
      <c r="B8509" s="1">
        <v>41380</v>
      </c>
      <c r="C8509" s="30">
        <f>VLOOKUP(B8509,'רביות שנתיות'!B:C,2)</f>
        <v>1</v>
      </c>
      <c r="D8509" s="29">
        <f t="shared" si="132"/>
        <v>2.7242892239431882E-5</v>
      </c>
    </row>
    <row r="8510" spans="2:4" x14ac:dyDescent="0.25">
      <c r="B8510" s="1">
        <v>41381</v>
      </c>
      <c r="C8510" s="30">
        <f>VLOOKUP(B8510,'רביות שנתיות'!B:C,2)</f>
        <v>1</v>
      </c>
      <c r="D8510" s="29">
        <f t="shared" si="132"/>
        <v>2.7242892239431882E-5</v>
      </c>
    </row>
    <row r="8511" spans="2:4" x14ac:dyDescent="0.25">
      <c r="B8511" s="1">
        <v>41382</v>
      </c>
      <c r="C8511" s="30">
        <f>VLOOKUP(B8511,'רביות שנתיות'!B:C,2)</f>
        <v>1</v>
      </c>
      <c r="D8511" s="29">
        <f t="shared" si="132"/>
        <v>2.7242892239431882E-5</v>
      </c>
    </row>
    <row r="8512" spans="2:4" x14ac:dyDescent="0.25">
      <c r="B8512" s="1">
        <v>41383</v>
      </c>
      <c r="C8512" s="30">
        <f>VLOOKUP(B8512,'רביות שנתיות'!B:C,2)</f>
        <v>1</v>
      </c>
      <c r="D8512" s="29">
        <f t="shared" si="132"/>
        <v>2.7242892239431882E-5</v>
      </c>
    </row>
    <row r="8513" spans="2:4" x14ac:dyDescent="0.25">
      <c r="B8513" s="1">
        <v>41384</v>
      </c>
      <c r="C8513" s="30">
        <f>VLOOKUP(B8513,'רביות שנתיות'!B:C,2)</f>
        <v>1</v>
      </c>
      <c r="D8513" s="29">
        <f t="shared" si="132"/>
        <v>2.7242892239431882E-5</v>
      </c>
    </row>
    <row r="8514" spans="2:4" x14ac:dyDescent="0.25">
      <c r="B8514" s="1">
        <v>41385</v>
      </c>
      <c r="C8514" s="30">
        <f>VLOOKUP(B8514,'רביות שנתיות'!B:C,2)</f>
        <v>1</v>
      </c>
      <c r="D8514" s="29">
        <f t="shared" si="132"/>
        <v>2.7242892239431882E-5</v>
      </c>
    </row>
    <row r="8515" spans="2:4" x14ac:dyDescent="0.25">
      <c r="B8515" s="1">
        <v>41386</v>
      </c>
      <c r="C8515" s="30">
        <f>VLOOKUP(B8515,'רביות שנתיות'!B:C,2)</f>
        <v>1</v>
      </c>
      <c r="D8515" s="29">
        <f t="shared" si="132"/>
        <v>2.7242892239431882E-5</v>
      </c>
    </row>
    <row r="8516" spans="2:4" x14ac:dyDescent="0.25">
      <c r="B8516" s="1">
        <v>41387</v>
      </c>
      <c r="C8516" s="30">
        <f>VLOOKUP(B8516,'רביות שנתיות'!B:C,2)</f>
        <v>1</v>
      </c>
      <c r="D8516" s="29">
        <f t="shared" si="132"/>
        <v>2.7242892239431882E-5</v>
      </c>
    </row>
    <row r="8517" spans="2:4" x14ac:dyDescent="0.25">
      <c r="B8517" s="1">
        <v>41388</v>
      </c>
      <c r="C8517" s="30">
        <f>VLOOKUP(B8517,'רביות שנתיות'!B:C,2)</f>
        <v>1</v>
      </c>
      <c r="D8517" s="29">
        <f t="shared" ref="D8517:D8580" si="133">(1+C8517/100)^(1/365.25)-1</f>
        <v>2.7242892239431882E-5</v>
      </c>
    </row>
    <row r="8518" spans="2:4" x14ac:dyDescent="0.25">
      <c r="B8518" s="1">
        <v>41389</v>
      </c>
      <c r="C8518" s="30">
        <f>VLOOKUP(B8518,'רביות שנתיות'!B:C,2)</f>
        <v>1</v>
      </c>
      <c r="D8518" s="29">
        <f t="shared" si="133"/>
        <v>2.7242892239431882E-5</v>
      </c>
    </row>
    <row r="8519" spans="2:4" x14ac:dyDescent="0.25">
      <c r="B8519" s="1">
        <v>41390</v>
      </c>
      <c r="C8519" s="30">
        <f>VLOOKUP(B8519,'רביות שנתיות'!B:C,2)</f>
        <v>1</v>
      </c>
      <c r="D8519" s="29">
        <f t="shared" si="133"/>
        <v>2.7242892239431882E-5</v>
      </c>
    </row>
    <row r="8520" spans="2:4" x14ac:dyDescent="0.25">
      <c r="B8520" s="1">
        <v>41391</v>
      </c>
      <c r="C8520" s="30">
        <f>VLOOKUP(B8520,'רביות שנתיות'!B:C,2)</f>
        <v>1</v>
      </c>
      <c r="D8520" s="29">
        <f t="shared" si="133"/>
        <v>2.7242892239431882E-5</v>
      </c>
    </row>
    <row r="8521" spans="2:4" x14ac:dyDescent="0.25">
      <c r="B8521" s="1">
        <v>41392</v>
      </c>
      <c r="C8521" s="30">
        <f>VLOOKUP(B8521,'רביות שנתיות'!B:C,2)</f>
        <v>1</v>
      </c>
      <c r="D8521" s="29">
        <f t="shared" si="133"/>
        <v>2.7242892239431882E-5</v>
      </c>
    </row>
    <row r="8522" spans="2:4" x14ac:dyDescent="0.25">
      <c r="B8522" s="1">
        <v>41393</v>
      </c>
      <c r="C8522" s="30">
        <f>VLOOKUP(B8522,'רביות שנתיות'!B:C,2)</f>
        <v>1</v>
      </c>
      <c r="D8522" s="29">
        <f t="shared" si="133"/>
        <v>2.7242892239431882E-5</v>
      </c>
    </row>
    <row r="8523" spans="2:4" x14ac:dyDescent="0.25">
      <c r="B8523" s="1">
        <v>41394</v>
      </c>
      <c r="C8523" s="30">
        <f>VLOOKUP(B8523,'רביות שנתיות'!B:C,2)</f>
        <v>1</v>
      </c>
      <c r="D8523" s="29">
        <f t="shared" si="133"/>
        <v>2.7242892239431882E-5</v>
      </c>
    </row>
    <row r="8524" spans="2:4" x14ac:dyDescent="0.25">
      <c r="B8524" s="1">
        <v>41395</v>
      </c>
      <c r="C8524" s="30">
        <f>VLOOKUP(B8524,'רביות שנתיות'!B:C,2)</f>
        <v>1</v>
      </c>
      <c r="D8524" s="29">
        <f t="shared" si="133"/>
        <v>2.7242892239431882E-5</v>
      </c>
    </row>
    <row r="8525" spans="2:4" x14ac:dyDescent="0.25">
      <c r="B8525" s="1">
        <v>41396</v>
      </c>
      <c r="C8525" s="30">
        <f>VLOOKUP(B8525,'רביות שנתיות'!B:C,2)</f>
        <v>1</v>
      </c>
      <c r="D8525" s="29">
        <f t="shared" si="133"/>
        <v>2.7242892239431882E-5</v>
      </c>
    </row>
    <row r="8526" spans="2:4" x14ac:dyDescent="0.25">
      <c r="B8526" s="1">
        <v>41397</v>
      </c>
      <c r="C8526" s="30">
        <f>VLOOKUP(B8526,'רביות שנתיות'!B:C,2)</f>
        <v>1</v>
      </c>
      <c r="D8526" s="29">
        <f t="shared" si="133"/>
        <v>2.7242892239431882E-5</v>
      </c>
    </row>
    <row r="8527" spans="2:4" x14ac:dyDescent="0.25">
      <c r="B8527" s="1">
        <v>41398</v>
      </c>
      <c r="C8527" s="30">
        <f>VLOOKUP(B8527,'רביות שנתיות'!B:C,2)</f>
        <v>1</v>
      </c>
      <c r="D8527" s="29">
        <f t="shared" si="133"/>
        <v>2.7242892239431882E-5</v>
      </c>
    </row>
    <row r="8528" spans="2:4" x14ac:dyDescent="0.25">
      <c r="B8528" s="1">
        <v>41399</v>
      </c>
      <c r="C8528" s="30">
        <f>VLOOKUP(B8528,'רביות שנתיות'!B:C,2)</f>
        <v>1</v>
      </c>
      <c r="D8528" s="29">
        <f t="shared" si="133"/>
        <v>2.7242892239431882E-5</v>
      </c>
    </row>
    <row r="8529" spans="2:4" x14ac:dyDescent="0.25">
      <c r="B8529" s="1">
        <v>41400</v>
      </c>
      <c r="C8529" s="30">
        <f>VLOOKUP(B8529,'רביות שנתיות'!B:C,2)</f>
        <v>1</v>
      </c>
      <c r="D8529" s="29">
        <f t="shared" si="133"/>
        <v>2.7242892239431882E-5</v>
      </c>
    </row>
    <row r="8530" spans="2:4" x14ac:dyDescent="0.25">
      <c r="B8530" s="1">
        <v>41401</v>
      </c>
      <c r="C8530" s="30">
        <f>VLOOKUP(B8530,'רביות שנתיות'!B:C,2)</f>
        <v>1</v>
      </c>
      <c r="D8530" s="29">
        <f t="shared" si="133"/>
        <v>2.7242892239431882E-5</v>
      </c>
    </row>
    <row r="8531" spans="2:4" x14ac:dyDescent="0.25">
      <c r="B8531" s="1">
        <v>41402</v>
      </c>
      <c r="C8531" s="30">
        <f>VLOOKUP(B8531,'רביות שנתיות'!B:C,2)</f>
        <v>1</v>
      </c>
      <c r="D8531" s="29">
        <f t="shared" si="133"/>
        <v>2.7242892239431882E-5</v>
      </c>
    </row>
    <row r="8532" spans="2:4" x14ac:dyDescent="0.25">
      <c r="B8532" s="1">
        <v>41403</v>
      </c>
      <c r="C8532" s="30">
        <f>VLOOKUP(B8532,'רביות שנתיות'!B:C,2)</f>
        <v>1</v>
      </c>
      <c r="D8532" s="29">
        <f t="shared" si="133"/>
        <v>2.7242892239431882E-5</v>
      </c>
    </row>
    <row r="8533" spans="2:4" x14ac:dyDescent="0.25">
      <c r="B8533" s="1">
        <v>41404</v>
      </c>
      <c r="C8533" s="30">
        <f>VLOOKUP(B8533,'רביות שנתיות'!B:C,2)</f>
        <v>1</v>
      </c>
      <c r="D8533" s="29">
        <f t="shared" si="133"/>
        <v>2.7242892239431882E-5</v>
      </c>
    </row>
    <row r="8534" spans="2:4" x14ac:dyDescent="0.25">
      <c r="B8534" s="1">
        <v>41405</v>
      </c>
      <c r="C8534" s="30">
        <f>VLOOKUP(B8534,'רביות שנתיות'!B:C,2)</f>
        <v>1</v>
      </c>
      <c r="D8534" s="29">
        <f t="shared" si="133"/>
        <v>2.7242892239431882E-5</v>
      </c>
    </row>
    <row r="8535" spans="2:4" x14ac:dyDescent="0.25">
      <c r="B8535" s="1">
        <v>41406</v>
      </c>
      <c r="C8535" s="30">
        <f>VLOOKUP(B8535,'רביות שנתיות'!B:C,2)</f>
        <v>1</v>
      </c>
      <c r="D8535" s="29">
        <f t="shared" si="133"/>
        <v>2.7242892239431882E-5</v>
      </c>
    </row>
    <row r="8536" spans="2:4" x14ac:dyDescent="0.25">
      <c r="B8536" s="1">
        <v>41407</v>
      </c>
      <c r="C8536" s="30">
        <f>VLOOKUP(B8536,'רביות שנתיות'!B:C,2)</f>
        <v>1</v>
      </c>
      <c r="D8536" s="29">
        <f t="shared" si="133"/>
        <v>2.7242892239431882E-5</v>
      </c>
    </row>
    <row r="8537" spans="2:4" x14ac:dyDescent="0.25">
      <c r="B8537" s="1">
        <v>41408</v>
      </c>
      <c r="C8537" s="30">
        <f>VLOOKUP(B8537,'רביות שנתיות'!B:C,2)</f>
        <v>1</v>
      </c>
      <c r="D8537" s="29">
        <f t="shared" si="133"/>
        <v>2.7242892239431882E-5</v>
      </c>
    </row>
    <row r="8538" spans="2:4" x14ac:dyDescent="0.25">
      <c r="B8538" s="1">
        <v>41409</v>
      </c>
      <c r="C8538" s="30">
        <f>VLOOKUP(B8538,'רביות שנתיות'!B:C,2)</f>
        <v>1</v>
      </c>
      <c r="D8538" s="29">
        <f t="shared" si="133"/>
        <v>2.7242892239431882E-5</v>
      </c>
    </row>
    <row r="8539" spans="2:4" x14ac:dyDescent="0.25">
      <c r="B8539" s="1">
        <v>41410</v>
      </c>
      <c r="C8539" s="30">
        <f>VLOOKUP(B8539,'רביות שנתיות'!B:C,2)</f>
        <v>1</v>
      </c>
      <c r="D8539" s="29">
        <f t="shared" si="133"/>
        <v>2.7242892239431882E-5</v>
      </c>
    </row>
    <row r="8540" spans="2:4" x14ac:dyDescent="0.25">
      <c r="B8540" s="1">
        <v>41411</v>
      </c>
      <c r="C8540" s="30">
        <f>VLOOKUP(B8540,'רביות שנתיות'!B:C,2)</f>
        <v>1</v>
      </c>
      <c r="D8540" s="29">
        <f t="shared" si="133"/>
        <v>2.7242892239431882E-5</v>
      </c>
    </row>
    <row r="8541" spans="2:4" x14ac:dyDescent="0.25">
      <c r="B8541" s="1">
        <v>41412</v>
      </c>
      <c r="C8541" s="30">
        <f>VLOOKUP(B8541,'רביות שנתיות'!B:C,2)</f>
        <v>1</v>
      </c>
      <c r="D8541" s="29">
        <f t="shared" si="133"/>
        <v>2.7242892239431882E-5</v>
      </c>
    </row>
    <row r="8542" spans="2:4" x14ac:dyDescent="0.25">
      <c r="B8542" s="1">
        <v>41413</v>
      </c>
      <c r="C8542" s="30">
        <f>VLOOKUP(B8542,'רביות שנתיות'!B:C,2)</f>
        <v>1</v>
      </c>
      <c r="D8542" s="29">
        <f t="shared" si="133"/>
        <v>2.7242892239431882E-5</v>
      </c>
    </row>
    <row r="8543" spans="2:4" x14ac:dyDescent="0.25">
      <c r="B8543" s="1">
        <v>41414</v>
      </c>
      <c r="C8543" s="30">
        <f>VLOOKUP(B8543,'רביות שנתיות'!B:C,2)</f>
        <v>1</v>
      </c>
      <c r="D8543" s="29">
        <f t="shared" si="133"/>
        <v>2.7242892239431882E-5</v>
      </c>
    </row>
    <row r="8544" spans="2:4" x14ac:dyDescent="0.25">
      <c r="B8544" s="1">
        <v>41415</v>
      </c>
      <c r="C8544" s="30">
        <f>VLOOKUP(B8544,'רביות שנתיות'!B:C,2)</f>
        <v>1</v>
      </c>
      <c r="D8544" s="29">
        <f t="shared" si="133"/>
        <v>2.7242892239431882E-5</v>
      </c>
    </row>
    <row r="8545" spans="2:4" x14ac:dyDescent="0.25">
      <c r="B8545" s="1">
        <v>41416</v>
      </c>
      <c r="C8545" s="30">
        <f>VLOOKUP(B8545,'רביות שנתיות'!B:C,2)</f>
        <v>1</v>
      </c>
      <c r="D8545" s="29">
        <f t="shared" si="133"/>
        <v>2.7242892239431882E-5</v>
      </c>
    </row>
    <row r="8546" spans="2:4" x14ac:dyDescent="0.25">
      <c r="B8546" s="1">
        <v>41417</v>
      </c>
      <c r="C8546" s="30">
        <f>VLOOKUP(B8546,'רביות שנתיות'!B:C,2)</f>
        <v>1</v>
      </c>
      <c r="D8546" s="29">
        <f t="shared" si="133"/>
        <v>2.7242892239431882E-5</v>
      </c>
    </row>
    <row r="8547" spans="2:4" x14ac:dyDescent="0.25">
      <c r="B8547" s="1">
        <v>41418</v>
      </c>
      <c r="C8547" s="30">
        <f>VLOOKUP(B8547,'רביות שנתיות'!B:C,2)</f>
        <v>1</v>
      </c>
      <c r="D8547" s="29">
        <f t="shared" si="133"/>
        <v>2.7242892239431882E-5</v>
      </c>
    </row>
    <row r="8548" spans="2:4" x14ac:dyDescent="0.25">
      <c r="B8548" s="1">
        <v>41419</v>
      </c>
      <c r="C8548" s="30">
        <f>VLOOKUP(B8548,'רביות שנתיות'!B:C,2)</f>
        <v>1</v>
      </c>
      <c r="D8548" s="29">
        <f t="shared" si="133"/>
        <v>2.7242892239431882E-5</v>
      </c>
    </row>
    <row r="8549" spans="2:4" x14ac:dyDescent="0.25">
      <c r="B8549" s="1">
        <v>41420</v>
      </c>
      <c r="C8549" s="30">
        <f>VLOOKUP(B8549,'רביות שנתיות'!B:C,2)</f>
        <v>1</v>
      </c>
      <c r="D8549" s="29">
        <f t="shared" si="133"/>
        <v>2.7242892239431882E-5</v>
      </c>
    </row>
    <row r="8550" spans="2:4" x14ac:dyDescent="0.25">
      <c r="B8550" s="1">
        <v>41421</v>
      </c>
      <c r="C8550" s="30">
        <f>VLOOKUP(B8550,'רביות שנתיות'!B:C,2)</f>
        <v>1</v>
      </c>
      <c r="D8550" s="29">
        <f t="shared" si="133"/>
        <v>2.7242892239431882E-5</v>
      </c>
    </row>
    <row r="8551" spans="2:4" x14ac:dyDescent="0.25">
      <c r="B8551" s="1">
        <v>41422</v>
      </c>
      <c r="C8551" s="30">
        <f>VLOOKUP(B8551,'רביות שנתיות'!B:C,2)</f>
        <v>1</v>
      </c>
      <c r="D8551" s="29">
        <f t="shared" si="133"/>
        <v>2.7242892239431882E-5</v>
      </c>
    </row>
    <row r="8552" spans="2:4" x14ac:dyDescent="0.25">
      <c r="B8552" s="1">
        <v>41423</v>
      </c>
      <c r="C8552" s="30">
        <f>VLOOKUP(B8552,'רביות שנתיות'!B:C,2)</f>
        <v>1</v>
      </c>
      <c r="D8552" s="29">
        <f t="shared" si="133"/>
        <v>2.7242892239431882E-5</v>
      </c>
    </row>
    <row r="8553" spans="2:4" x14ac:dyDescent="0.25">
      <c r="B8553" s="1">
        <v>41424</v>
      </c>
      <c r="C8553" s="30">
        <f>VLOOKUP(B8553,'רביות שנתיות'!B:C,2)</f>
        <v>1</v>
      </c>
      <c r="D8553" s="29">
        <f t="shared" si="133"/>
        <v>2.7242892239431882E-5</v>
      </c>
    </row>
    <row r="8554" spans="2:4" x14ac:dyDescent="0.25">
      <c r="B8554" s="1">
        <v>41425</v>
      </c>
      <c r="C8554" s="30">
        <f>VLOOKUP(B8554,'רביות שנתיות'!B:C,2)</f>
        <v>1</v>
      </c>
      <c r="D8554" s="29">
        <f t="shared" si="133"/>
        <v>2.7242892239431882E-5</v>
      </c>
    </row>
    <row r="8555" spans="2:4" x14ac:dyDescent="0.25">
      <c r="B8555" s="1">
        <v>41426</v>
      </c>
      <c r="C8555" s="30">
        <f>VLOOKUP(B8555,'רביות שנתיות'!B:C,2)</f>
        <v>1</v>
      </c>
      <c r="D8555" s="29">
        <f t="shared" si="133"/>
        <v>2.7242892239431882E-5</v>
      </c>
    </row>
    <row r="8556" spans="2:4" x14ac:dyDescent="0.25">
      <c r="B8556" s="1">
        <v>41427</v>
      </c>
      <c r="C8556" s="30">
        <f>VLOOKUP(B8556,'רביות שנתיות'!B:C,2)</f>
        <v>1</v>
      </c>
      <c r="D8556" s="29">
        <f t="shared" si="133"/>
        <v>2.7242892239431882E-5</v>
      </c>
    </row>
    <row r="8557" spans="2:4" x14ac:dyDescent="0.25">
      <c r="B8557" s="1">
        <v>41428</v>
      </c>
      <c r="C8557" s="30">
        <f>VLOOKUP(B8557,'רביות שנתיות'!B:C,2)</f>
        <v>1</v>
      </c>
      <c r="D8557" s="29">
        <f t="shared" si="133"/>
        <v>2.7242892239431882E-5</v>
      </c>
    </row>
    <row r="8558" spans="2:4" x14ac:dyDescent="0.25">
      <c r="B8558" s="1">
        <v>41429</v>
      </c>
      <c r="C8558" s="30">
        <f>VLOOKUP(B8558,'רביות שנתיות'!B:C,2)</f>
        <v>1</v>
      </c>
      <c r="D8558" s="29">
        <f t="shared" si="133"/>
        <v>2.7242892239431882E-5</v>
      </c>
    </row>
    <row r="8559" spans="2:4" x14ac:dyDescent="0.25">
      <c r="B8559" s="1">
        <v>41430</v>
      </c>
      <c r="C8559" s="30">
        <f>VLOOKUP(B8559,'רביות שנתיות'!B:C,2)</f>
        <v>1</v>
      </c>
      <c r="D8559" s="29">
        <f t="shared" si="133"/>
        <v>2.7242892239431882E-5</v>
      </c>
    </row>
    <row r="8560" spans="2:4" x14ac:dyDescent="0.25">
      <c r="B8560" s="1">
        <v>41431</v>
      </c>
      <c r="C8560" s="30">
        <f>VLOOKUP(B8560,'רביות שנתיות'!B:C,2)</f>
        <v>1</v>
      </c>
      <c r="D8560" s="29">
        <f t="shared" si="133"/>
        <v>2.7242892239431882E-5</v>
      </c>
    </row>
    <row r="8561" spans="2:4" x14ac:dyDescent="0.25">
      <c r="B8561" s="1">
        <v>41432</v>
      </c>
      <c r="C8561" s="30">
        <f>VLOOKUP(B8561,'רביות שנתיות'!B:C,2)</f>
        <v>1</v>
      </c>
      <c r="D8561" s="29">
        <f t="shared" si="133"/>
        <v>2.7242892239431882E-5</v>
      </c>
    </row>
    <row r="8562" spans="2:4" x14ac:dyDescent="0.25">
      <c r="B8562" s="1">
        <v>41433</v>
      </c>
      <c r="C8562" s="30">
        <f>VLOOKUP(B8562,'רביות שנתיות'!B:C,2)</f>
        <v>1</v>
      </c>
      <c r="D8562" s="29">
        <f t="shared" si="133"/>
        <v>2.7242892239431882E-5</v>
      </c>
    </row>
    <row r="8563" spans="2:4" x14ac:dyDescent="0.25">
      <c r="B8563" s="1">
        <v>41434</v>
      </c>
      <c r="C8563" s="30">
        <f>VLOOKUP(B8563,'רביות שנתיות'!B:C,2)</f>
        <v>1</v>
      </c>
      <c r="D8563" s="29">
        <f t="shared" si="133"/>
        <v>2.7242892239431882E-5</v>
      </c>
    </row>
    <row r="8564" spans="2:4" x14ac:dyDescent="0.25">
      <c r="B8564" s="1">
        <v>41435</v>
      </c>
      <c r="C8564" s="30">
        <f>VLOOKUP(B8564,'רביות שנתיות'!B:C,2)</f>
        <v>1</v>
      </c>
      <c r="D8564" s="29">
        <f t="shared" si="133"/>
        <v>2.7242892239431882E-5</v>
      </c>
    </row>
    <row r="8565" spans="2:4" x14ac:dyDescent="0.25">
      <c r="B8565" s="1">
        <v>41436</v>
      </c>
      <c r="C8565" s="30">
        <f>VLOOKUP(B8565,'רביות שנתיות'!B:C,2)</f>
        <v>1</v>
      </c>
      <c r="D8565" s="29">
        <f t="shared" si="133"/>
        <v>2.7242892239431882E-5</v>
      </c>
    </row>
    <row r="8566" spans="2:4" x14ac:dyDescent="0.25">
      <c r="B8566" s="1">
        <v>41437</v>
      </c>
      <c r="C8566" s="30">
        <f>VLOOKUP(B8566,'רביות שנתיות'!B:C,2)</f>
        <v>1</v>
      </c>
      <c r="D8566" s="29">
        <f t="shared" si="133"/>
        <v>2.7242892239431882E-5</v>
      </c>
    </row>
    <row r="8567" spans="2:4" x14ac:dyDescent="0.25">
      <c r="B8567" s="1">
        <v>41438</v>
      </c>
      <c r="C8567" s="30">
        <f>VLOOKUP(B8567,'רביות שנתיות'!B:C,2)</f>
        <v>1</v>
      </c>
      <c r="D8567" s="29">
        <f t="shared" si="133"/>
        <v>2.7242892239431882E-5</v>
      </c>
    </row>
    <row r="8568" spans="2:4" x14ac:dyDescent="0.25">
      <c r="B8568" s="1">
        <v>41439</v>
      </c>
      <c r="C8568" s="30">
        <f>VLOOKUP(B8568,'רביות שנתיות'!B:C,2)</f>
        <v>1</v>
      </c>
      <c r="D8568" s="29">
        <f t="shared" si="133"/>
        <v>2.7242892239431882E-5</v>
      </c>
    </row>
    <row r="8569" spans="2:4" x14ac:dyDescent="0.25">
      <c r="B8569" s="1">
        <v>41440</v>
      </c>
      <c r="C8569" s="30">
        <f>VLOOKUP(B8569,'רביות שנתיות'!B:C,2)</f>
        <v>1</v>
      </c>
      <c r="D8569" s="29">
        <f t="shared" si="133"/>
        <v>2.7242892239431882E-5</v>
      </c>
    </row>
    <row r="8570" spans="2:4" x14ac:dyDescent="0.25">
      <c r="B8570" s="1">
        <v>41441</v>
      </c>
      <c r="C8570" s="30">
        <f>VLOOKUP(B8570,'רביות שנתיות'!B:C,2)</f>
        <v>1</v>
      </c>
      <c r="D8570" s="29">
        <f t="shared" si="133"/>
        <v>2.7242892239431882E-5</v>
      </c>
    </row>
    <row r="8571" spans="2:4" x14ac:dyDescent="0.25">
      <c r="B8571" s="1">
        <v>41442</v>
      </c>
      <c r="C8571" s="30">
        <f>VLOOKUP(B8571,'רביות שנתיות'!B:C,2)</f>
        <v>1</v>
      </c>
      <c r="D8571" s="29">
        <f t="shared" si="133"/>
        <v>2.7242892239431882E-5</v>
      </c>
    </row>
    <row r="8572" spans="2:4" x14ac:dyDescent="0.25">
      <c r="B8572" s="1">
        <v>41443</v>
      </c>
      <c r="C8572" s="30">
        <f>VLOOKUP(B8572,'רביות שנתיות'!B:C,2)</f>
        <v>1</v>
      </c>
      <c r="D8572" s="29">
        <f t="shared" si="133"/>
        <v>2.7242892239431882E-5</v>
      </c>
    </row>
    <row r="8573" spans="2:4" x14ac:dyDescent="0.25">
      <c r="B8573" s="1">
        <v>41444</v>
      </c>
      <c r="C8573" s="30">
        <f>VLOOKUP(B8573,'רביות שנתיות'!B:C,2)</f>
        <v>1</v>
      </c>
      <c r="D8573" s="29">
        <f t="shared" si="133"/>
        <v>2.7242892239431882E-5</v>
      </c>
    </row>
    <row r="8574" spans="2:4" x14ac:dyDescent="0.25">
      <c r="B8574" s="1">
        <v>41445</v>
      </c>
      <c r="C8574" s="30">
        <f>VLOOKUP(B8574,'רביות שנתיות'!B:C,2)</f>
        <v>1</v>
      </c>
      <c r="D8574" s="29">
        <f t="shared" si="133"/>
        <v>2.7242892239431882E-5</v>
      </c>
    </row>
    <row r="8575" spans="2:4" x14ac:dyDescent="0.25">
      <c r="B8575" s="1">
        <v>41446</v>
      </c>
      <c r="C8575" s="30">
        <f>VLOOKUP(B8575,'רביות שנתיות'!B:C,2)</f>
        <v>1</v>
      </c>
      <c r="D8575" s="29">
        <f t="shared" si="133"/>
        <v>2.7242892239431882E-5</v>
      </c>
    </row>
    <row r="8576" spans="2:4" x14ac:dyDescent="0.25">
      <c r="B8576" s="1">
        <v>41447</v>
      </c>
      <c r="C8576" s="30">
        <f>VLOOKUP(B8576,'רביות שנתיות'!B:C,2)</f>
        <v>1</v>
      </c>
      <c r="D8576" s="29">
        <f t="shared" si="133"/>
        <v>2.7242892239431882E-5</v>
      </c>
    </row>
    <row r="8577" spans="2:4" x14ac:dyDescent="0.25">
      <c r="B8577" s="1">
        <v>41448</v>
      </c>
      <c r="C8577" s="30">
        <f>VLOOKUP(B8577,'רביות שנתיות'!B:C,2)</f>
        <v>1</v>
      </c>
      <c r="D8577" s="29">
        <f t="shared" si="133"/>
        <v>2.7242892239431882E-5</v>
      </c>
    </row>
    <row r="8578" spans="2:4" x14ac:dyDescent="0.25">
      <c r="B8578" s="1">
        <v>41449</v>
      </c>
      <c r="C8578" s="30">
        <f>VLOOKUP(B8578,'רביות שנתיות'!B:C,2)</f>
        <v>1</v>
      </c>
      <c r="D8578" s="29">
        <f t="shared" si="133"/>
        <v>2.7242892239431882E-5</v>
      </c>
    </row>
    <row r="8579" spans="2:4" x14ac:dyDescent="0.25">
      <c r="B8579" s="1">
        <v>41450</v>
      </c>
      <c r="C8579" s="30">
        <f>VLOOKUP(B8579,'רביות שנתיות'!B:C,2)</f>
        <v>1</v>
      </c>
      <c r="D8579" s="29">
        <f t="shared" si="133"/>
        <v>2.7242892239431882E-5</v>
      </c>
    </row>
    <row r="8580" spans="2:4" x14ac:dyDescent="0.25">
      <c r="B8580" s="1">
        <v>41451</v>
      </c>
      <c r="C8580" s="30">
        <f>VLOOKUP(B8580,'רביות שנתיות'!B:C,2)</f>
        <v>1</v>
      </c>
      <c r="D8580" s="29">
        <f t="shared" si="133"/>
        <v>2.7242892239431882E-5</v>
      </c>
    </row>
    <row r="8581" spans="2:4" x14ac:dyDescent="0.25">
      <c r="B8581" s="1">
        <v>41452</v>
      </c>
      <c r="C8581" s="30">
        <f>VLOOKUP(B8581,'רביות שנתיות'!B:C,2)</f>
        <v>1</v>
      </c>
      <c r="D8581" s="29">
        <f t="shared" ref="D8581:D8644" si="134">(1+C8581/100)^(1/365.25)-1</f>
        <v>2.7242892239431882E-5</v>
      </c>
    </row>
    <row r="8582" spans="2:4" x14ac:dyDescent="0.25">
      <c r="B8582" s="1">
        <v>41453</v>
      </c>
      <c r="C8582" s="30">
        <f>VLOOKUP(B8582,'רביות שנתיות'!B:C,2)</f>
        <v>1</v>
      </c>
      <c r="D8582" s="29">
        <f t="shared" si="134"/>
        <v>2.7242892239431882E-5</v>
      </c>
    </row>
    <row r="8583" spans="2:4" x14ac:dyDescent="0.25">
      <c r="B8583" s="1">
        <v>41454</v>
      </c>
      <c r="C8583" s="30">
        <f>VLOOKUP(B8583,'רביות שנתיות'!B:C,2)</f>
        <v>1</v>
      </c>
      <c r="D8583" s="29">
        <f t="shared" si="134"/>
        <v>2.7242892239431882E-5</v>
      </c>
    </row>
    <row r="8584" spans="2:4" x14ac:dyDescent="0.25">
      <c r="B8584" s="1">
        <v>41455</v>
      </c>
      <c r="C8584" s="30">
        <f>VLOOKUP(B8584,'רביות שנתיות'!B:C,2)</f>
        <v>1</v>
      </c>
      <c r="D8584" s="29">
        <f t="shared" si="134"/>
        <v>2.7242892239431882E-5</v>
      </c>
    </row>
    <row r="8585" spans="2:4" x14ac:dyDescent="0.25">
      <c r="B8585" s="1">
        <v>41456</v>
      </c>
      <c r="C8585" s="30">
        <f>VLOOKUP(B8585,'רביות שנתיות'!B:C,2)</f>
        <v>1.1000000000000001</v>
      </c>
      <c r="D8585" s="29">
        <f t="shared" si="134"/>
        <v>2.9952372008423822E-5</v>
      </c>
    </row>
    <row r="8586" spans="2:4" x14ac:dyDescent="0.25">
      <c r="B8586" s="1">
        <v>41457</v>
      </c>
      <c r="C8586" s="30">
        <f>VLOOKUP(B8586,'רביות שנתיות'!B:C,2)</f>
        <v>1.1000000000000001</v>
      </c>
      <c r="D8586" s="29">
        <f t="shared" si="134"/>
        <v>2.9952372008423822E-5</v>
      </c>
    </row>
    <row r="8587" spans="2:4" x14ac:dyDescent="0.25">
      <c r="B8587" s="1">
        <v>41458</v>
      </c>
      <c r="C8587" s="30">
        <f>VLOOKUP(B8587,'רביות שנתיות'!B:C,2)</f>
        <v>1.1000000000000001</v>
      </c>
      <c r="D8587" s="29">
        <f t="shared" si="134"/>
        <v>2.9952372008423822E-5</v>
      </c>
    </row>
    <row r="8588" spans="2:4" x14ac:dyDescent="0.25">
      <c r="B8588" s="1">
        <v>41459</v>
      </c>
      <c r="C8588" s="30">
        <f>VLOOKUP(B8588,'רביות שנתיות'!B:C,2)</f>
        <v>1.1000000000000001</v>
      </c>
      <c r="D8588" s="29">
        <f t="shared" si="134"/>
        <v>2.9952372008423822E-5</v>
      </c>
    </row>
    <row r="8589" spans="2:4" x14ac:dyDescent="0.25">
      <c r="B8589" s="1">
        <v>41460</v>
      </c>
      <c r="C8589" s="30">
        <f>VLOOKUP(B8589,'רביות שנתיות'!B:C,2)</f>
        <v>1.1000000000000001</v>
      </c>
      <c r="D8589" s="29">
        <f t="shared" si="134"/>
        <v>2.9952372008423822E-5</v>
      </c>
    </row>
    <row r="8590" spans="2:4" x14ac:dyDescent="0.25">
      <c r="B8590" s="1">
        <v>41461</v>
      </c>
      <c r="C8590" s="30">
        <f>VLOOKUP(B8590,'רביות שנתיות'!B:C,2)</f>
        <v>1.1000000000000001</v>
      </c>
      <c r="D8590" s="29">
        <f t="shared" si="134"/>
        <v>2.9952372008423822E-5</v>
      </c>
    </row>
    <row r="8591" spans="2:4" x14ac:dyDescent="0.25">
      <c r="B8591" s="1">
        <v>41462</v>
      </c>
      <c r="C8591" s="30">
        <f>VLOOKUP(B8591,'רביות שנתיות'!B:C,2)</f>
        <v>1.1000000000000001</v>
      </c>
      <c r="D8591" s="29">
        <f t="shared" si="134"/>
        <v>2.9952372008423822E-5</v>
      </c>
    </row>
    <row r="8592" spans="2:4" x14ac:dyDescent="0.25">
      <c r="B8592" s="1">
        <v>41463</v>
      </c>
      <c r="C8592" s="30">
        <f>VLOOKUP(B8592,'רביות שנתיות'!B:C,2)</f>
        <v>1.1000000000000001</v>
      </c>
      <c r="D8592" s="29">
        <f t="shared" si="134"/>
        <v>2.9952372008423822E-5</v>
      </c>
    </row>
    <row r="8593" spans="2:4" x14ac:dyDescent="0.25">
      <c r="B8593" s="1">
        <v>41464</v>
      </c>
      <c r="C8593" s="30">
        <f>VLOOKUP(B8593,'רביות שנתיות'!B:C,2)</f>
        <v>1.1000000000000001</v>
      </c>
      <c r="D8593" s="29">
        <f t="shared" si="134"/>
        <v>2.9952372008423822E-5</v>
      </c>
    </row>
    <row r="8594" spans="2:4" x14ac:dyDescent="0.25">
      <c r="B8594" s="1">
        <v>41465</v>
      </c>
      <c r="C8594" s="30">
        <f>VLOOKUP(B8594,'רביות שנתיות'!B:C,2)</f>
        <v>1.1000000000000001</v>
      </c>
      <c r="D8594" s="29">
        <f t="shared" si="134"/>
        <v>2.9952372008423822E-5</v>
      </c>
    </row>
    <row r="8595" spans="2:4" x14ac:dyDescent="0.25">
      <c r="B8595" s="1">
        <v>41466</v>
      </c>
      <c r="C8595" s="30">
        <f>VLOOKUP(B8595,'רביות שנתיות'!B:C,2)</f>
        <v>1.1000000000000001</v>
      </c>
      <c r="D8595" s="29">
        <f t="shared" si="134"/>
        <v>2.9952372008423822E-5</v>
      </c>
    </row>
    <row r="8596" spans="2:4" x14ac:dyDescent="0.25">
      <c r="B8596" s="1">
        <v>41467</v>
      </c>
      <c r="C8596" s="30">
        <f>VLOOKUP(B8596,'רביות שנתיות'!B:C,2)</f>
        <v>1.1000000000000001</v>
      </c>
      <c r="D8596" s="29">
        <f t="shared" si="134"/>
        <v>2.9952372008423822E-5</v>
      </c>
    </row>
    <row r="8597" spans="2:4" x14ac:dyDescent="0.25">
      <c r="B8597" s="1">
        <v>41468</v>
      </c>
      <c r="C8597" s="30">
        <f>VLOOKUP(B8597,'רביות שנתיות'!B:C,2)</f>
        <v>1.1000000000000001</v>
      </c>
      <c r="D8597" s="29">
        <f t="shared" si="134"/>
        <v>2.9952372008423822E-5</v>
      </c>
    </row>
    <row r="8598" spans="2:4" x14ac:dyDescent="0.25">
      <c r="B8598" s="1">
        <v>41469</v>
      </c>
      <c r="C8598" s="30">
        <f>VLOOKUP(B8598,'רביות שנתיות'!B:C,2)</f>
        <v>1.1000000000000001</v>
      </c>
      <c r="D8598" s="29">
        <f t="shared" si="134"/>
        <v>2.9952372008423822E-5</v>
      </c>
    </row>
    <row r="8599" spans="2:4" x14ac:dyDescent="0.25">
      <c r="B8599" s="1">
        <v>41470</v>
      </c>
      <c r="C8599" s="30">
        <f>VLOOKUP(B8599,'רביות שנתיות'!B:C,2)</f>
        <v>1.1000000000000001</v>
      </c>
      <c r="D8599" s="29">
        <f t="shared" si="134"/>
        <v>2.9952372008423822E-5</v>
      </c>
    </row>
    <row r="8600" spans="2:4" x14ac:dyDescent="0.25">
      <c r="B8600" s="1">
        <v>41471</v>
      </c>
      <c r="C8600" s="30">
        <f>VLOOKUP(B8600,'רביות שנתיות'!B:C,2)</f>
        <v>1.1000000000000001</v>
      </c>
      <c r="D8600" s="29">
        <f t="shared" si="134"/>
        <v>2.9952372008423822E-5</v>
      </c>
    </row>
    <row r="8601" spans="2:4" x14ac:dyDescent="0.25">
      <c r="B8601" s="1">
        <v>41472</v>
      </c>
      <c r="C8601" s="30">
        <f>VLOOKUP(B8601,'רביות שנתיות'!B:C,2)</f>
        <v>1.1000000000000001</v>
      </c>
      <c r="D8601" s="29">
        <f t="shared" si="134"/>
        <v>2.9952372008423822E-5</v>
      </c>
    </row>
    <row r="8602" spans="2:4" x14ac:dyDescent="0.25">
      <c r="B8602" s="1">
        <v>41473</v>
      </c>
      <c r="C8602" s="30">
        <f>VLOOKUP(B8602,'רביות שנתיות'!B:C,2)</f>
        <v>1.1000000000000001</v>
      </c>
      <c r="D8602" s="29">
        <f t="shared" si="134"/>
        <v>2.9952372008423822E-5</v>
      </c>
    </row>
    <row r="8603" spans="2:4" x14ac:dyDescent="0.25">
      <c r="B8603" s="1">
        <v>41474</v>
      </c>
      <c r="C8603" s="30">
        <f>VLOOKUP(B8603,'רביות שנתיות'!B:C,2)</f>
        <v>1.1000000000000001</v>
      </c>
      <c r="D8603" s="29">
        <f t="shared" si="134"/>
        <v>2.9952372008423822E-5</v>
      </c>
    </row>
    <row r="8604" spans="2:4" x14ac:dyDescent="0.25">
      <c r="B8604" s="1">
        <v>41475</v>
      </c>
      <c r="C8604" s="30">
        <f>VLOOKUP(B8604,'רביות שנתיות'!B:C,2)</f>
        <v>1.1000000000000001</v>
      </c>
      <c r="D8604" s="29">
        <f t="shared" si="134"/>
        <v>2.9952372008423822E-5</v>
      </c>
    </row>
    <row r="8605" spans="2:4" x14ac:dyDescent="0.25">
      <c r="B8605" s="1">
        <v>41476</v>
      </c>
      <c r="C8605" s="30">
        <f>VLOOKUP(B8605,'רביות שנתיות'!B:C,2)</f>
        <v>1.1000000000000001</v>
      </c>
      <c r="D8605" s="29">
        <f t="shared" si="134"/>
        <v>2.9952372008423822E-5</v>
      </c>
    </row>
    <row r="8606" spans="2:4" x14ac:dyDescent="0.25">
      <c r="B8606" s="1">
        <v>41477</v>
      </c>
      <c r="C8606" s="30">
        <f>VLOOKUP(B8606,'רביות שנתיות'!B:C,2)</f>
        <v>1.1000000000000001</v>
      </c>
      <c r="D8606" s="29">
        <f t="shared" si="134"/>
        <v>2.9952372008423822E-5</v>
      </c>
    </row>
    <row r="8607" spans="2:4" x14ac:dyDescent="0.25">
      <c r="B8607" s="1">
        <v>41478</v>
      </c>
      <c r="C8607" s="30">
        <f>VLOOKUP(B8607,'רביות שנתיות'!B:C,2)</f>
        <v>1.1000000000000001</v>
      </c>
      <c r="D8607" s="29">
        <f t="shared" si="134"/>
        <v>2.9952372008423822E-5</v>
      </c>
    </row>
    <row r="8608" spans="2:4" x14ac:dyDescent="0.25">
      <c r="B8608" s="1">
        <v>41479</v>
      </c>
      <c r="C8608" s="30">
        <f>VLOOKUP(B8608,'רביות שנתיות'!B:C,2)</f>
        <v>1.1000000000000001</v>
      </c>
      <c r="D8608" s="29">
        <f t="shared" si="134"/>
        <v>2.9952372008423822E-5</v>
      </c>
    </row>
    <row r="8609" spans="2:4" x14ac:dyDescent="0.25">
      <c r="B8609" s="1">
        <v>41480</v>
      </c>
      <c r="C8609" s="30">
        <f>VLOOKUP(B8609,'רביות שנתיות'!B:C,2)</f>
        <v>1.1000000000000001</v>
      </c>
      <c r="D8609" s="29">
        <f t="shared" si="134"/>
        <v>2.9952372008423822E-5</v>
      </c>
    </row>
    <row r="8610" spans="2:4" x14ac:dyDescent="0.25">
      <c r="B8610" s="1">
        <v>41481</v>
      </c>
      <c r="C8610" s="30">
        <f>VLOOKUP(B8610,'רביות שנתיות'!B:C,2)</f>
        <v>1.1000000000000001</v>
      </c>
      <c r="D8610" s="29">
        <f t="shared" si="134"/>
        <v>2.9952372008423822E-5</v>
      </c>
    </row>
    <row r="8611" spans="2:4" x14ac:dyDescent="0.25">
      <c r="B8611" s="1">
        <v>41482</v>
      </c>
      <c r="C8611" s="30">
        <f>VLOOKUP(B8611,'רביות שנתיות'!B:C,2)</f>
        <v>1.1000000000000001</v>
      </c>
      <c r="D8611" s="29">
        <f t="shared" si="134"/>
        <v>2.9952372008423822E-5</v>
      </c>
    </row>
    <row r="8612" spans="2:4" x14ac:dyDescent="0.25">
      <c r="B8612" s="1">
        <v>41483</v>
      </c>
      <c r="C8612" s="30">
        <f>VLOOKUP(B8612,'רביות שנתיות'!B:C,2)</f>
        <v>1.1000000000000001</v>
      </c>
      <c r="D8612" s="29">
        <f t="shared" si="134"/>
        <v>2.9952372008423822E-5</v>
      </c>
    </row>
    <row r="8613" spans="2:4" x14ac:dyDescent="0.25">
      <c r="B8613" s="1">
        <v>41484</v>
      </c>
      <c r="C8613" s="30">
        <f>VLOOKUP(B8613,'רביות שנתיות'!B:C,2)</f>
        <v>1.1000000000000001</v>
      </c>
      <c r="D8613" s="29">
        <f t="shared" si="134"/>
        <v>2.9952372008423822E-5</v>
      </c>
    </row>
    <row r="8614" spans="2:4" x14ac:dyDescent="0.25">
      <c r="B8614" s="1">
        <v>41485</v>
      </c>
      <c r="C8614" s="30">
        <f>VLOOKUP(B8614,'רביות שנתיות'!B:C,2)</f>
        <v>1.1000000000000001</v>
      </c>
      <c r="D8614" s="29">
        <f t="shared" si="134"/>
        <v>2.9952372008423822E-5</v>
      </c>
    </row>
    <row r="8615" spans="2:4" x14ac:dyDescent="0.25">
      <c r="B8615" s="1">
        <v>41486</v>
      </c>
      <c r="C8615" s="30">
        <f>VLOOKUP(B8615,'רביות שנתיות'!B:C,2)</f>
        <v>1.1000000000000001</v>
      </c>
      <c r="D8615" s="29">
        <f t="shared" si="134"/>
        <v>2.9952372008423822E-5</v>
      </c>
    </row>
    <row r="8616" spans="2:4" x14ac:dyDescent="0.25">
      <c r="B8616" s="1">
        <v>41487</v>
      </c>
      <c r="C8616" s="30">
        <f>VLOOKUP(B8616,'רביות שנתיות'!B:C,2)</f>
        <v>1.1000000000000001</v>
      </c>
      <c r="D8616" s="29">
        <f t="shared" si="134"/>
        <v>2.9952372008423822E-5</v>
      </c>
    </row>
    <row r="8617" spans="2:4" x14ac:dyDescent="0.25">
      <c r="B8617" s="1">
        <v>41488</v>
      </c>
      <c r="C8617" s="30">
        <f>VLOOKUP(B8617,'רביות שנתיות'!B:C,2)</f>
        <v>1.1000000000000001</v>
      </c>
      <c r="D8617" s="29">
        <f t="shared" si="134"/>
        <v>2.9952372008423822E-5</v>
      </c>
    </row>
    <row r="8618" spans="2:4" x14ac:dyDescent="0.25">
      <c r="B8618" s="1">
        <v>41489</v>
      </c>
      <c r="C8618" s="30">
        <f>VLOOKUP(B8618,'רביות שנתיות'!B:C,2)</f>
        <v>1.1000000000000001</v>
      </c>
      <c r="D8618" s="29">
        <f t="shared" si="134"/>
        <v>2.9952372008423822E-5</v>
      </c>
    </row>
    <row r="8619" spans="2:4" x14ac:dyDescent="0.25">
      <c r="B8619" s="1">
        <v>41490</v>
      </c>
      <c r="C8619" s="30">
        <f>VLOOKUP(B8619,'רביות שנתיות'!B:C,2)</f>
        <v>1.1000000000000001</v>
      </c>
      <c r="D8619" s="29">
        <f t="shared" si="134"/>
        <v>2.9952372008423822E-5</v>
      </c>
    </row>
    <row r="8620" spans="2:4" x14ac:dyDescent="0.25">
      <c r="B8620" s="1">
        <v>41491</v>
      </c>
      <c r="C8620" s="30">
        <f>VLOOKUP(B8620,'רביות שנתיות'!B:C,2)</f>
        <v>1.1000000000000001</v>
      </c>
      <c r="D8620" s="29">
        <f t="shared" si="134"/>
        <v>2.9952372008423822E-5</v>
      </c>
    </row>
    <row r="8621" spans="2:4" x14ac:dyDescent="0.25">
      <c r="B8621" s="1">
        <v>41492</v>
      </c>
      <c r="C8621" s="30">
        <f>VLOOKUP(B8621,'רביות שנתיות'!B:C,2)</f>
        <v>1.1000000000000001</v>
      </c>
      <c r="D8621" s="29">
        <f t="shared" si="134"/>
        <v>2.9952372008423822E-5</v>
      </c>
    </row>
    <row r="8622" spans="2:4" x14ac:dyDescent="0.25">
      <c r="B8622" s="1">
        <v>41493</v>
      </c>
      <c r="C8622" s="30">
        <f>VLOOKUP(B8622,'רביות שנתיות'!B:C,2)</f>
        <v>1.1000000000000001</v>
      </c>
      <c r="D8622" s="29">
        <f t="shared" si="134"/>
        <v>2.9952372008423822E-5</v>
      </c>
    </row>
    <row r="8623" spans="2:4" x14ac:dyDescent="0.25">
      <c r="B8623" s="1">
        <v>41494</v>
      </c>
      <c r="C8623" s="30">
        <f>VLOOKUP(B8623,'רביות שנתיות'!B:C,2)</f>
        <v>1.1000000000000001</v>
      </c>
      <c r="D8623" s="29">
        <f t="shared" si="134"/>
        <v>2.9952372008423822E-5</v>
      </c>
    </row>
    <row r="8624" spans="2:4" x14ac:dyDescent="0.25">
      <c r="B8624" s="1">
        <v>41495</v>
      </c>
      <c r="C8624" s="30">
        <f>VLOOKUP(B8624,'רביות שנתיות'!B:C,2)</f>
        <v>1.1000000000000001</v>
      </c>
      <c r="D8624" s="29">
        <f t="shared" si="134"/>
        <v>2.9952372008423822E-5</v>
      </c>
    </row>
    <row r="8625" spans="2:4" x14ac:dyDescent="0.25">
      <c r="B8625" s="1">
        <v>41496</v>
      </c>
      <c r="C8625" s="30">
        <f>VLOOKUP(B8625,'רביות שנתיות'!B:C,2)</f>
        <v>1.1000000000000001</v>
      </c>
      <c r="D8625" s="29">
        <f t="shared" si="134"/>
        <v>2.9952372008423822E-5</v>
      </c>
    </row>
    <row r="8626" spans="2:4" x14ac:dyDescent="0.25">
      <c r="B8626" s="1">
        <v>41497</v>
      </c>
      <c r="C8626" s="30">
        <f>VLOOKUP(B8626,'רביות שנתיות'!B:C,2)</f>
        <v>1.1000000000000001</v>
      </c>
      <c r="D8626" s="29">
        <f t="shared" si="134"/>
        <v>2.9952372008423822E-5</v>
      </c>
    </row>
    <row r="8627" spans="2:4" x14ac:dyDescent="0.25">
      <c r="B8627" s="1">
        <v>41498</v>
      </c>
      <c r="C8627" s="30">
        <f>VLOOKUP(B8627,'רביות שנתיות'!B:C,2)</f>
        <v>1.1000000000000001</v>
      </c>
      <c r="D8627" s="29">
        <f t="shared" si="134"/>
        <v>2.9952372008423822E-5</v>
      </c>
    </row>
    <row r="8628" spans="2:4" x14ac:dyDescent="0.25">
      <c r="B8628" s="1">
        <v>41499</v>
      </c>
      <c r="C8628" s="30">
        <f>VLOOKUP(B8628,'רביות שנתיות'!B:C,2)</f>
        <v>1.1000000000000001</v>
      </c>
      <c r="D8628" s="29">
        <f t="shared" si="134"/>
        <v>2.9952372008423822E-5</v>
      </c>
    </row>
    <row r="8629" spans="2:4" x14ac:dyDescent="0.25">
      <c r="B8629" s="1">
        <v>41500</v>
      </c>
      <c r="C8629" s="30">
        <f>VLOOKUP(B8629,'רביות שנתיות'!B:C,2)</f>
        <v>1.1000000000000001</v>
      </c>
      <c r="D8629" s="29">
        <f t="shared" si="134"/>
        <v>2.9952372008423822E-5</v>
      </c>
    </row>
    <row r="8630" spans="2:4" x14ac:dyDescent="0.25">
      <c r="B8630" s="1">
        <v>41501</v>
      </c>
      <c r="C8630" s="30">
        <f>VLOOKUP(B8630,'רביות שנתיות'!B:C,2)</f>
        <v>1.1000000000000001</v>
      </c>
      <c r="D8630" s="29">
        <f t="shared" si="134"/>
        <v>2.9952372008423822E-5</v>
      </c>
    </row>
    <row r="8631" spans="2:4" x14ac:dyDescent="0.25">
      <c r="B8631" s="1">
        <v>41502</v>
      </c>
      <c r="C8631" s="30">
        <f>VLOOKUP(B8631,'רביות שנתיות'!B:C,2)</f>
        <v>1.1000000000000001</v>
      </c>
      <c r="D8631" s="29">
        <f t="shared" si="134"/>
        <v>2.9952372008423822E-5</v>
      </c>
    </row>
    <row r="8632" spans="2:4" x14ac:dyDescent="0.25">
      <c r="B8632" s="1">
        <v>41503</v>
      </c>
      <c r="C8632" s="30">
        <f>VLOOKUP(B8632,'רביות שנתיות'!B:C,2)</f>
        <v>1.1000000000000001</v>
      </c>
      <c r="D8632" s="29">
        <f t="shared" si="134"/>
        <v>2.9952372008423822E-5</v>
      </c>
    </row>
    <row r="8633" spans="2:4" x14ac:dyDescent="0.25">
      <c r="B8633" s="1">
        <v>41504</v>
      </c>
      <c r="C8633" s="30">
        <f>VLOOKUP(B8633,'רביות שנתיות'!B:C,2)</f>
        <v>1.1000000000000001</v>
      </c>
      <c r="D8633" s="29">
        <f t="shared" si="134"/>
        <v>2.9952372008423822E-5</v>
      </c>
    </row>
    <row r="8634" spans="2:4" x14ac:dyDescent="0.25">
      <c r="B8634" s="1">
        <v>41505</v>
      </c>
      <c r="C8634" s="30">
        <f>VLOOKUP(B8634,'רביות שנתיות'!B:C,2)</f>
        <v>1.1000000000000001</v>
      </c>
      <c r="D8634" s="29">
        <f t="shared" si="134"/>
        <v>2.9952372008423822E-5</v>
      </c>
    </row>
    <row r="8635" spans="2:4" x14ac:dyDescent="0.25">
      <c r="B8635" s="1">
        <v>41506</v>
      </c>
      <c r="C8635" s="30">
        <f>VLOOKUP(B8635,'רביות שנתיות'!B:C,2)</f>
        <v>1.1000000000000001</v>
      </c>
      <c r="D8635" s="29">
        <f t="shared" si="134"/>
        <v>2.9952372008423822E-5</v>
      </c>
    </row>
    <row r="8636" spans="2:4" x14ac:dyDescent="0.25">
      <c r="B8636" s="1">
        <v>41507</v>
      </c>
      <c r="C8636" s="30">
        <f>VLOOKUP(B8636,'רביות שנתיות'!B:C,2)</f>
        <v>1.1000000000000001</v>
      </c>
      <c r="D8636" s="29">
        <f t="shared" si="134"/>
        <v>2.9952372008423822E-5</v>
      </c>
    </row>
    <row r="8637" spans="2:4" x14ac:dyDescent="0.25">
      <c r="B8637" s="1">
        <v>41508</v>
      </c>
      <c r="C8637" s="30">
        <f>VLOOKUP(B8637,'רביות שנתיות'!B:C,2)</f>
        <v>1.1000000000000001</v>
      </c>
      <c r="D8637" s="29">
        <f t="shared" si="134"/>
        <v>2.9952372008423822E-5</v>
      </c>
    </row>
    <row r="8638" spans="2:4" x14ac:dyDescent="0.25">
      <c r="B8638" s="1">
        <v>41509</v>
      </c>
      <c r="C8638" s="30">
        <f>VLOOKUP(B8638,'רביות שנתיות'!B:C,2)</f>
        <v>1.1000000000000001</v>
      </c>
      <c r="D8638" s="29">
        <f t="shared" si="134"/>
        <v>2.9952372008423822E-5</v>
      </c>
    </row>
    <row r="8639" spans="2:4" x14ac:dyDescent="0.25">
      <c r="B8639" s="1">
        <v>41510</v>
      </c>
      <c r="C8639" s="30">
        <f>VLOOKUP(B8639,'רביות שנתיות'!B:C,2)</f>
        <v>1.1000000000000001</v>
      </c>
      <c r="D8639" s="29">
        <f t="shared" si="134"/>
        <v>2.9952372008423822E-5</v>
      </c>
    </row>
    <row r="8640" spans="2:4" x14ac:dyDescent="0.25">
      <c r="B8640" s="1">
        <v>41511</v>
      </c>
      <c r="C8640" s="30">
        <f>VLOOKUP(B8640,'רביות שנתיות'!B:C,2)</f>
        <v>1.1000000000000001</v>
      </c>
      <c r="D8640" s="29">
        <f t="shared" si="134"/>
        <v>2.9952372008423822E-5</v>
      </c>
    </row>
    <row r="8641" spans="2:4" x14ac:dyDescent="0.25">
      <c r="B8641" s="1">
        <v>41512</v>
      </c>
      <c r="C8641" s="30">
        <f>VLOOKUP(B8641,'רביות שנתיות'!B:C,2)</f>
        <v>1.1000000000000001</v>
      </c>
      <c r="D8641" s="29">
        <f t="shared" si="134"/>
        <v>2.9952372008423822E-5</v>
      </c>
    </row>
    <row r="8642" spans="2:4" x14ac:dyDescent="0.25">
      <c r="B8642" s="1">
        <v>41513</v>
      </c>
      <c r="C8642" s="30">
        <f>VLOOKUP(B8642,'רביות שנתיות'!B:C,2)</f>
        <v>1.1000000000000001</v>
      </c>
      <c r="D8642" s="29">
        <f t="shared" si="134"/>
        <v>2.9952372008423822E-5</v>
      </c>
    </row>
    <row r="8643" spans="2:4" x14ac:dyDescent="0.25">
      <c r="B8643" s="1">
        <v>41514</v>
      </c>
      <c r="C8643" s="30">
        <f>VLOOKUP(B8643,'רביות שנתיות'!B:C,2)</f>
        <v>1.1000000000000001</v>
      </c>
      <c r="D8643" s="29">
        <f t="shared" si="134"/>
        <v>2.9952372008423822E-5</v>
      </c>
    </row>
    <row r="8644" spans="2:4" x14ac:dyDescent="0.25">
      <c r="B8644" s="1">
        <v>41515</v>
      </c>
      <c r="C8644" s="30">
        <f>VLOOKUP(B8644,'רביות שנתיות'!B:C,2)</f>
        <v>1.1000000000000001</v>
      </c>
      <c r="D8644" s="29">
        <f t="shared" si="134"/>
        <v>2.9952372008423822E-5</v>
      </c>
    </row>
    <row r="8645" spans="2:4" x14ac:dyDescent="0.25">
      <c r="B8645" s="1">
        <v>41516</v>
      </c>
      <c r="C8645" s="30">
        <f>VLOOKUP(B8645,'רביות שנתיות'!B:C,2)</f>
        <v>1.1000000000000001</v>
      </c>
      <c r="D8645" s="29">
        <f t="shared" ref="D8645:D8708" si="135">(1+C8645/100)^(1/365.25)-1</f>
        <v>2.9952372008423822E-5</v>
      </c>
    </row>
    <row r="8646" spans="2:4" x14ac:dyDescent="0.25">
      <c r="B8646" s="1">
        <v>41517</v>
      </c>
      <c r="C8646" s="30">
        <f>VLOOKUP(B8646,'רביות שנתיות'!B:C,2)</f>
        <v>1.1000000000000001</v>
      </c>
      <c r="D8646" s="29">
        <f t="shared" si="135"/>
        <v>2.9952372008423822E-5</v>
      </c>
    </row>
    <row r="8647" spans="2:4" x14ac:dyDescent="0.25">
      <c r="B8647" s="1">
        <v>41518</v>
      </c>
      <c r="C8647" s="30">
        <f>VLOOKUP(B8647,'רביות שנתיות'!B:C,2)</f>
        <v>1.1000000000000001</v>
      </c>
      <c r="D8647" s="29">
        <f t="shared" si="135"/>
        <v>2.9952372008423822E-5</v>
      </c>
    </row>
    <row r="8648" spans="2:4" x14ac:dyDescent="0.25">
      <c r="B8648" s="1">
        <v>41519</v>
      </c>
      <c r="C8648" s="30">
        <f>VLOOKUP(B8648,'רביות שנתיות'!B:C,2)</f>
        <v>1.1000000000000001</v>
      </c>
      <c r="D8648" s="29">
        <f t="shared" si="135"/>
        <v>2.9952372008423822E-5</v>
      </c>
    </row>
    <row r="8649" spans="2:4" x14ac:dyDescent="0.25">
      <c r="B8649" s="1">
        <v>41520</v>
      </c>
      <c r="C8649" s="30">
        <f>VLOOKUP(B8649,'רביות שנתיות'!B:C,2)</f>
        <v>1.1000000000000001</v>
      </c>
      <c r="D8649" s="29">
        <f t="shared" si="135"/>
        <v>2.9952372008423822E-5</v>
      </c>
    </row>
    <row r="8650" spans="2:4" x14ac:dyDescent="0.25">
      <c r="B8650" s="1">
        <v>41521</v>
      </c>
      <c r="C8650" s="30">
        <f>VLOOKUP(B8650,'רביות שנתיות'!B:C,2)</f>
        <v>1.1000000000000001</v>
      </c>
      <c r="D8650" s="29">
        <f t="shared" si="135"/>
        <v>2.9952372008423822E-5</v>
      </c>
    </row>
    <row r="8651" spans="2:4" x14ac:dyDescent="0.25">
      <c r="B8651" s="1">
        <v>41522</v>
      </c>
      <c r="C8651" s="30">
        <f>VLOOKUP(B8651,'רביות שנתיות'!B:C,2)</f>
        <v>1.1000000000000001</v>
      </c>
      <c r="D8651" s="29">
        <f t="shared" si="135"/>
        <v>2.9952372008423822E-5</v>
      </c>
    </row>
    <row r="8652" spans="2:4" x14ac:dyDescent="0.25">
      <c r="B8652" s="1">
        <v>41523</v>
      </c>
      <c r="C8652" s="30">
        <f>VLOOKUP(B8652,'רביות שנתיות'!B:C,2)</f>
        <v>1.1000000000000001</v>
      </c>
      <c r="D8652" s="29">
        <f t="shared" si="135"/>
        <v>2.9952372008423822E-5</v>
      </c>
    </row>
    <row r="8653" spans="2:4" x14ac:dyDescent="0.25">
      <c r="B8653" s="1">
        <v>41524</v>
      </c>
      <c r="C8653" s="30">
        <f>VLOOKUP(B8653,'רביות שנתיות'!B:C,2)</f>
        <v>1.1000000000000001</v>
      </c>
      <c r="D8653" s="29">
        <f t="shared" si="135"/>
        <v>2.9952372008423822E-5</v>
      </c>
    </row>
    <row r="8654" spans="2:4" x14ac:dyDescent="0.25">
      <c r="B8654" s="1">
        <v>41525</v>
      </c>
      <c r="C8654" s="30">
        <f>VLOOKUP(B8654,'רביות שנתיות'!B:C,2)</f>
        <v>1.1000000000000001</v>
      </c>
      <c r="D8654" s="29">
        <f t="shared" si="135"/>
        <v>2.9952372008423822E-5</v>
      </c>
    </row>
    <row r="8655" spans="2:4" x14ac:dyDescent="0.25">
      <c r="B8655" s="1">
        <v>41526</v>
      </c>
      <c r="C8655" s="30">
        <f>VLOOKUP(B8655,'רביות שנתיות'!B:C,2)</f>
        <v>1.1000000000000001</v>
      </c>
      <c r="D8655" s="29">
        <f t="shared" si="135"/>
        <v>2.9952372008423822E-5</v>
      </c>
    </row>
    <row r="8656" spans="2:4" x14ac:dyDescent="0.25">
      <c r="B8656" s="1">
        <v>41527</v>
      </c>
      <c r="C8656" s="30">
        <f>VLOOKUP(B8656,'רביות שנתיות'!B:C,2)</f>
        <v>1.1000000000000001</v>
      </c>
      <c r="D8656" s="29">
        <f t="shared" si="135"/>
        <v>2.9952372008423822E-5</v>
      </c>
    </row>
    <row r="8657" spans="2:4" x14ac:dyDescent="0.25">
      <c r="B8657" s="1">
        <v>41528</v>
      </c>
      <c r="C8657" s="30">
        <f>VLOOKUP(B8657,'רביות שנתיות'!B:C,2)</f>
        <v>1.1000000000000001</v>
      </c>
      <c r="D8657" s="29">
        <f t="shared" si="135"/>
        <v>2.9952372008423822E-5</v>
      </c>
    </row>
    <row r="8658" spans="2:4" x14ac:dyDescent="0.25">
      <c r="B8658" s="1">
        <v>41529</v>
      </c>
      <c r="C8658" s="30">
        <f>VLOOKUP(B8658,'רביות שנתיות'!B:C,2)</f>
        <v>1.1000000000000001</v>
      </c>
      <c r="D8658" s="29">
        <f t="shared" si="135"/>
        <v>2.9952372008423822E-5</v>
      </c>
    </row>
    <row r="8659" spans="2:4" x14ac:dyDescent="0.25">
      <c r="B8659" s="1">
        <v>41530</v>
      </c>
      <c r="C8659" s="30">
        <f>VLOOKUP(B8659,'רביות שנתיות'!B:C,2)</f>
        <v>1.1000000000000001</v>
      </c>
      <c r="D8659" s="29">
        <f t="shared" si="135"/>
        <v>2.9952372008423822E-5</v>
      </c>
    </row>
    <row r="8660" spans="2:4" x14ac:dyDescent="0.25">
      <c r="B8660" s="1">
        <v>41531</v>
      </c>
      <c r="C8660" s="30">
        <f>VLOOKUP(B8660,'רביות שנתיות'!B:C,2)</f>
        <v>1.1000000000000001</v>
      </c>
      <c r="D8660" s="29">
        <f t="shared" si="135"/>
        <v>2.9952372008423822E-5</v>
      </c>
    </row>
    <row r="8661" spans="2:4" x14ac:dyDescent="0.25">
      <c r="B8661" s="1">
        <v>41532</v>
      </c>
      <c r="C8661" s="30">
        <f>VLOOKUP(B8661,'רביות שנתיות'!B:C,2)</f>
        <v>1.1000000000000001</v>
      </c>
      <c r="D8661" s="29">
        <f t="shared" si="135"/>
        <v>2.9952372008423822E-5</v>
      </c>
    </row>
    <row r="8662" spans="2:4" x14ac:dyDescent="0.25">
      <c r="B8662" s="1">
        <v>41533</v>
      </c>
      <c r="C8662" s="30">
        <f>VLOOKUP(B8662,'רביות שנתיות'!B:C,2)</f>
        <v>1.1000000000000001</v>
      </c>
      <c r="D8662" s="29">
        <f t="shared" si="135"/>
        <v>2.9952372008423822E-5</v>
      </c>
    </row>
    <row r="8663" spans="2:4" x14ac:dyDescent="0.25">
      <c r="B8663" s="1">
        <v>41534</v>
      </c>
      <c r="C8663" s="30">
        <f>VLOOKUP(B8663,'רביות שנתיות'!B:C,2)</f>
        <v>1.1000000000000001</v>
      </c>
      <c r="D8663" s="29">
        <f t="shared" si="135"/>
        <v>2.9952372008423822E-5</v>
      </c>
    </row>
    <row r="8664" spans="2:4" x14ac:dyDescent="0.25">
      <c r="B8664" s="1">
        <v>41535</v>
      </c>
      <c r="C8664" s="30">
        <f>VLOOKUP(B8664,'רביות שנתיות'!B:C,2)</f>
        <v>1.1000000000000001</v>
      </c>
      <c r="D8664" s="29">
        <f t="shared" si="135"/>
        <v>2.9952372008423822E-5</v>
      </c>
    </row>
    <row r="8665" spans="2:4" x14ac:dyDescent="0.25">
      <c r="B8665" s="1">
        <v>41536</v>
      </c>
      <c r="C8665" s="30">
        <f>VLOOKUP(B8665,'רביות שנתיות'!B:C,2)</f>
        <v>1.1000000000000001</v>
      </c>
      <c r="D8665" s="29">
        <f t="shared" si="135"/>
        <v>2.9952372008423822E-5</v>
      </c>
    </row>
    <row r="8666" spans="2:4" x14ac:dyDescent="0.25">
      <c r="B8666" s="1">
        <v>41537</v>
      </c>
      <c r="C8666" s="30">
        <f>VLOOKUP(B8666,'רביות שנתיות'!B:C,2)</f>
        <v>1.1000000000000001</v>
      </c>
      <c r="D8666" s="29">
        <f t="shared" si="135"/>
        <v>2.9952372008423822E-5</v>
      </c>
    </row>
    <row r="8667" spans="2:4" x14ac:dyDescent="0.25">
      <c r="B8667" s="1">
        <v>41538</v>
      </c>
      <c r="C8667" s="30">
        <f>VLOOKUP(B8667,'רביות שנתיות'!B:C,2)</f>
        <v>1.1000000000000001</v>
      </c>
      <c r="D8667" s="29">
        <f t="shared" si="135"/>
        <v>2.9952372008423822E-5</v>
      </c>
    </row>
    <row r="8668" spans="2:4" x14ac:dyDescent="0.25">
      <c r="B8668" s="1">
        <v>41539</v>
      </c>
      <c r="C8668" s="30">
        <f>VLOOKUP(B8668,'רביות שנתיות'!B:C,2)</f>
        <v>1.1000000000000001</v>
      </c>
      <c r="D8668" s="29">
        <f t="shared" si="135"/>
        <v>2.9952372008423822E-5</v>
      </c>
    </row>
    <row r="8669" spans="2:4" x14ac:dyDescent="0.25">
      <c r="B8669" s="1">
        <v>41540</v>
      </c>
      <c r="C8669" s="30">
        <f>VLOOKUP(B8669,'רביות שנתיות'!B:C,2)</f>
        <v>1.1000000000000001</v>
      </c>
      <c r="D8669" s="29">
        <f t="shared" si="135"/>
        <v>2.9952372008423822E-5</v>
      </c>
    </row>
    <row r="8670" spans="2:4" x14ac:dyDescent="0.25">
      <c r="B8670" s="1">
        <v>41541</v>
      </c>
      <c r="C8670" s="30">
        <f>VLOOKUP(B8670,'רביות שנתיות'!B:C,2)</f>
        <v>1.1000000000000001</v>
      </c>
      <c r="D8670" s="29">
        <f t="shared" si="135"/>
        <v>2.9952372008423822E-5</v>
      </c>
    </row>
    <row r="8671" spans="2:4" x14ac:dyDescent="0.25">
      <c r="B8671" s="1">
        <v>41542</v>
      </c>
      <c r="C8671" s="30">
        <f>VLOOKUP(B8671,'רביות שנתיות'!B:C,2)</f>
        <v>1.1000000000000001</v>
      </c>
      <c r="D8671" s="29">
        <f t="shared" si="135"/>
        <v>2.9952372008423822E-5</v>
      </c>
    </row>
    <row r="8672" spans="2:4" x14ac:dyDescent="0.25">
      <c r="B8672" s="1">
        <v>41543</v>
      </c>
      <c r="C8672" s="30">
        <f>VLOOKUP(B8672,'רביות שנתיות'!B:C,2)</f>
        <v>1.1000000000000001</v>
      </c>
      <c r="D8672" s="29">
        <f t="shared" si="135"/>
        <v>2.9952372008423822E-5</v>
      </c>
    </row>
    <row r="8673" spans="2:4" x14ac:dyDescent="0.25">
      <c r="B8673" s="1">
        <v>41544</v>
      </c>
      <c r="C8673" s="30">
        <f>VLOOKUP(B8673,'רביות שנתיות'!B:C,2)</f>
        <v>1.1000000000000001</v>
      </c>
      <c r="D8673" s="29">
        <f t="shared" si="135"/>
        <v>2.9952372008423822E-5</v>
      </c>
    </row>
    <row r="8674" spans="2:4" x14ac:dyDescent="0.25">
      <c r="B8674" s="1">
        <v>41545</v>
      </c>
      <c r="C8674" s="30">
        <f>VLOOKUP(B8674,'רביות שנתיות'!B:C,2)</f>
        <v>1.1000000000000001</v>
      </c>
      <c r="D8674" s="29">
        <f t="shared" si="135"/>
        <v>2.9952372008423822E-5</v>
      </c>
    </row>
    <row r="8675" spans="2:4" x14ac:dyDescent="0.25">
      <c r="B8675" s="1">
        <v>41546</v>
      </c>
      <c r="C8675" s="30">
        <f>VLOOKUP(B8675,'רביות שנתיות'!B:C,2)</f>
        <v>1.1000000000000001</v>
      </c>
      <c r="D8675" s="29">
        <f t="shared" si="135"/>
        <v>2.9952372008423822E-5</v>
      </c>
    </row>
    <row r="8676" spans="2:4" x14ac:dyDescent="0.25">
      <c r="B8676" s="1">
        <v>41547</v>
      </c>
      <c r="C8676" s="30">
        <f>VLOOKUP(B8676,'רביות שנתיות'!B:C,2)</f>
        <v>1.1000000000000001</v>
      </c>
      <c r="D8676" s="29">
        <f t="shared" si="135"/>
        <v>2.9952372008423822E-5</v>
      </c>
    </row>
    <row r="8677" spans="2:4" x14ac:dyDescent="0.25">
      <c r="B8677" s="1">
        <v>41548</v>
      </c>
      <c r="C8677" s="30">
        <f>VLOOKUP(B8677,'רביות שנתיות'!B:C,2)</f>
        <v>1.2</v>
      </c>
      <c r="D8677" s="29">
        <f t="shared" si="135"/>
        <v>3.2659180432270674E-5</v>
      </c>
    </row>
    <row r="8678" spans="2:4" x14ac:dyDescent="0.25">
      <c r="B8678" s="1">
        <v>41549</v>
      </c>
      <c r="C8678" s="30">
        <f>VLOOKUP(B8678,'רביות שנתיות'!B:C,2)</f>
        <v>1.2</v>
      </c>
      <c r="D8678" s="29">
        <f t="shared" si="135"/>
        <v>3.2659180432270674E-5</v>
      </c>
    </row>
    <row r="8679" spans="2:4" x14ac:dyDescent="0.25">
      <c r="B8679" s="1">
        <v>41550</v>
      </c>
      <c r="C8679" s="30">
        <f>VLOOKUP(B8679,'רביות שנתיות'!B:C,2)</f>
        <v>1.2</v>
      </c>
      <c r="D8679" s="29">
        <f t="shared" si="135"/>
        <v>3.2659180432270674E-5</v>
      </c>
    </row>
    <row r="8680" spans="2:4" x14ac:dyDescent="0.25">
      <c r="B8680" s="1">
        <v>41551</v>
      </c>
      <c r="C8680" s="30">
        <f>VLOOKUP(B8680,'רביות שנתיות'!B:C,2)</f>
        <v>1.2</v>
      </c>
      <c r="D8680" s="29">
        <f t="shared" si="135"/>
        <v>3.2659180432270674E-5</v>
      </c>
    </row>
    <row r="8681" spans="2:4" x14ac:dyDescent="0.25">
      <c r="B8681" s="1">
        <v>41552</v>
      </c>
      <c r="C8681" s="30">
        <f>VLOOKUP(B8681,'רביות שנתיות'!B:C,2)</f>
        <v>1.2</v>
      </c>
      <c r="D8681" s="29">
        <f t="shared" si="135"/>
        <v>3.2659180432270674E-5</v>
      </c>
    </row>
    <row r="8682" spans="2:4" x14ac:dyDescent="0.25">
      <c r="B8682" s="1">
        <v>41553</v>
      </c>
      <c r="C8682" s="30">
        <f>VLOOKUP(B8682,'רביות שנתיות'!B:C,2)</f>
        <v>1.2</v>
      </c>
      <c r="D8682" s="29">
        <f t="shared" si="135"/>
        <v>3.2659180432270674E-5</v>
      </c>
    </row>
    <row r="8683" spans="2:4" x14ac:dyDescent="0.25">
      <c r="B8683" s="1">
        <v>41554</v>
      </c>
      <c r="C8683" s="30">
        <f>VLOOKUP(B8683,'רביות שנתיות'!B:C,2)</f>
        <v>1.2</v>
      </c>
      <c r="D8683" s="29">
        <f t="shared" si="135"/>
        <v>3.2659180432270674E-5</v>
      </c>
    </row>
    <row r="8684" spans="2:4" x14ac:dyDescent="0.25">
      <c r="B8684" s="1">
        <v>41555</v>
      </c>
      <c r="C8684" s="30">
        <f>VLOOKUP(B8684,'רביות שנתיות'!B:C,2)</f>
        <v>1.2</v>
      </c>
      <c r="D8684" s="29">
        <f t="shared" si="135"/>
        <v>3.2659180432270674E-5</v>
      </c>
    </row>
    <row r="8685" spans="2:4" x14ac:dyDescent="0.25">
      <c r="B8685" s="1">
        <v>41556</v>
      </c>
      <c r="C8685" s="30">
        <f>VLOOKUP(B8685,'רביות שנתיות'!B:C,2)</f>
        <v>1.2</v>
      </c>
      <c r="D8685" s="29">
        <f t="shared" si="135"/>
        <v>3.2659180432270674E-5</v>
      </c>
    </row>
    <row r="8686" spans="2:4" x14ac:dyDescent="0.25">
      <c r="B8686" s="1">
        <v>41557</v>
      </c>
      <c r="C8686" s="30">
        <f>VLOOKUP(B8686,'רביות שנתיות'!B:C,2)</f>
        <v>1.2</v>
      </c>
      <c r="D8686" s="29">
        <f t="shared" si="135"/>
        <v>3.2659180432270674E-5</v>
      </c>
    </row>
    <row r="8687" spans="2:4" x14ac:dyDescent="0.25">
      <c r="B8687" s="1">
        <v>41558</v>
      </c>
      <c r="C8687" s="30">
        <f>VLOOKUP(B8687,'רביות שנתיות'!B:C,2)</f>
        <v>1.2</v>
      </c>
      <c r="D8687" s="29">
        <f t="shared" si="135"/>
        <v>3.2659180432270674E-5</v>
      </c>
    </row>
    <row r="8688" spans="2:4" x14ac:dyDescent="0.25">
      <c r="B8688" s="1">
        <v>41559</v>
      </c>
      <c r="C8688" s="30">
        <f>VLOOKUP(B8688,'רביות שנתיות'!B:C,2)</f>
        <v>1.2</v>
      </c>
      <c r="D8688" s="29">
        <f t="shared" si="135"/>
        <v>3.2659180432270674E-5</v>
      </c>
    </row>
    <row r="8689" spans="2:4" x14ac:dyDescent="0.25">
      <c r="B8689" s="1">
        <v>41560</v>
      </c>
      <c r="C8689" s="30">
        <f>VLOOKUP(B8689,'רביות שנתיות'!B:C,2)</f>
        <v>1.2</v>
      </c>
      <c r="D8689" s="29">
        <f t="shared" si="135"/>
        <v>3.2659180432270674E-5</v>
      </c>
    </row>
    <row r="8690" spans="2:4" x14ac:dyDescent="0.25">
      <c r="B8690" s="1">
        <v>41561</v>
      </c>
      <c r="C8690" s="30">
        <f>VLOOKUP(B8690,'רביות שנתיות'!B:C,2)</f>
        <v>1.2</v>
      </c>
      <c r="D8690" s="29">
        <f t="shared" si="135"/>
        <v>3.2659180432270674E-5</v>
      </c>
    </row>
    <row r="8691" spans="2:4" x14ac:dyDescent="0.25">
      <c r="B8691" s="1">
        <v>41562</v>
      </c>
      <c r="C8691" s="30">
        <f>VLOOKUP(B8691,'רביות שנתיות'!B:C,2)</f>
        <v>1.2</v>
      </c>
      <c r="D8691" s="29">
        <f t="shared" si="135"/>
        <v>3.2659180432270674E-5</v>
      </c>
    </row>
    <row r="8692" spans="2:4" x14ac:dyDescent="0.25">
      <c r="B8692" s="1">
        <v>41563</v>
      </c>
      <c r="C8692" s="30">
        <f>VLOOKUP(B8692,'רביות שנתיות'!B:C,2)</f>
        <v>1.2</v>
      </c>
      <c r="D8692" s="29">
        <f t="shared" si="135"/>
        <v>3.2659180432270674E-5</v>
      </c>
    </row>
    <row r="8693" spans="2:4" x14ac:dyDescent="0.25">
      <c r="B8693" s="1">
        <v>41564</v>
      </c>
      <c r="C8693" s="30">
        <f>VLOOKUP(B8693,'רביות שנתיות'!B:C,2)</f>
        <v>1.2</v>
      </c>
      <c r="D8693" s="29">
        <f t="shared" si="135"/>
        <v>3.2659180432270674E-5</v>
      </c>
    </row>
    <row r="8694" spans="2:4" x14ac:dyDescent="0.25">
      <c r="B8694" s="1">
        <v>41565</v>
      </c>
      <c r="C8694" s="30">
        <f>VLOOKUP(B8694,'רביות שנתיות'!B:C,2)</f>
        <v>1.2</v>
      </c>
      <c r="D8694" s="29">
        <f t="shared" si="135"/>
        <v>3.2659180432270674E-5</v>
      </c>
    </row>
    <row r="8695" spans="2:4" x14ac:dyDescent="0.25">
      <c r="B8695" s="1">
        <v>41566</v>
      </c>
      <c r="C8695" s="30">
        <f>VLOOKUP(B8695,'רביות שנתיות'!B:C,2)</f>
        <v>1.2</v>
      </c>
      <c r="D8695" s="29">
        <f t="shared" si="135"/>
        <v>3.2659180432270674E-5</v>
      </c>
    </row>
    <row r="8696" spans="2:4" x14ac:dyDescent="0.25">
      <c r="B8696" s="1">
        <v>41567</v>
      </c>
      <c r="C8696" s="30">
        <f>VLOOKUP(B8696,'רביות שנתיות'!B:C,2)</f>
        <v>1.2</v>
      </c>
      <c r="D8696" s="29">
        <f t="shared" si="135"/>
        <v>3.2659180432270674E-5</v>
      </c>
    </row>
    <row r="8697" spans="2:4" x14ac:dyDescent="0.25">
      <c r="B8697" s="1">
        <v>41568</v>
      </c>
      <c r="C8697" s="30">
        <f>VLOOKUP(B8697,'רביות שנתיות'!B:C,2)</f>
        <v>1.2</v>
      </c>
      <c r="D8697" s="29">
        <f t="shared" si="135"/>
        <v>3.2659180432270674E-5</v>
      </c>
    </row>
    <row r="8698" spans="2:4" x14ac:dyDescent="0.25">
      <c r="B8698" s="1">
        <v>41569</v>
      </c>
      <c r="C8698" s="30">
        <f>VLOOKUP(B8698,'רביות שנתיות'!B:C,2)</f>
        <v>1.2</v>
      </c>
      <c r="D8698" s="29">
        <f t="shared" si="135"/>
        <v>3.2659180432270674E-5</v>
      </c>
    </row>
    <row r="8699" spans="2:4" x14ac:dyDescent="0.25">
      <c r="B8699" s="1">
        <v>41570</v>
      </c>
      <c r="C8699" s="30">
        <f>VLOOKUP(B8699,'רביות שנתיות'!B:C,2)</f>
        <v>1.2</v>
      </c>
      <c r="D8699" s="29">
        <f t="shared" si="135"/>
        <v>3.2659180432270674E-5</v>
      </c>
    </row>
    <row r="8700" spans="2:4" x14ac:dyDescent="0.25">
      <c r="B8700" s="1">
        <v>41571</v>
      </c>
      <c r="C8700" s="30">
        <f>VLOOKUP(B8700,'רביות שנתיות'!B:C,2)</f>
        <v>1.2</v>
      </c>
      <c r="D8700" s="29">
        <f t="shared" si="135"/>
        <v>3.2659180432270674E-5</v>
      </c>
    </row>
    <row r="8701" spans="2:4" x14ac:dyDescent="0.25">
      <c r="B8701" s="1">
        <v>41572</v>
      </c>
      <c r="C8701" s="30">
        <f>VLOOKUP(B8701,'רביות שנתיות'!B:C,2)</f>
        <v>1.2</v>
      </c>
      <c r="D8701" s="29">
        <f t="shared" si="135"/>
        <v>3.2659180432270674E-5</v>
      </c>
    </row>
    <row r="8702" spans="2:4" x14ac:dyDescent="0.25">
      <c r="B8702" s="1">
        <v>41573</v>
      </c>
      <c r="C8702" s="30">
        <f>VLOOKUP(B8702,'רביות שנתיות'!B:C,2)</f>
        <v>1.2</v>
      </c>
      <c r="D8702" s="29">
        <f t="shared" si="135"/>
        <v>3.2659180432270674E-5</v>
      </c>
    </row>
    <row r="8703" spans="2:4" x14ac:dyDescent="0.25">
      <c r="B8703" s="1">
        <v>41574</v>
      </c>
      <c r="C8703" s="30">
        <f>VLOOKUP(B8703,'רביות שנתיות'!B:C,2)</f>
        <v>1.2</v>
      </c>
      <c r="D8703" s="29">
        <f t="shared" si="135"/>
        <v>3.2659180432270674E-5</v>
      </c>
    </row>
    <row r="8704" spans="2:4" x14ac:dyDescent="0.25">
      <c r="B8704" s="1">
        <v>41575</v>
      </c>
      <c r="C8704" s="30">
        <f>VLOOKUP(B8704,'רביות שנתיות'!B:C,2)</f>
        <v>1.2</v>
      </c>
      <c r="D8704" s="29">
        <f t="shared" si="135"/>
        <v>3.2659180432270674E-5</v>
      </c>
    </row>
    <row r="8705" spans="2:4" x14ac:dyDescent="0.25">
      <c r="B8705" s="1">
        <v>41576</v>
      </c>
      <c r="C8705" s="30">
        <f>VLOOKUP(B8705,'רביות שנתיות'!B:C,2)</f>
        <v>1.2</v>
      </c>
      <c r="D8705" s="29">
        <f t="shared" si="135"/>
        <v>3.2659180432270674E-5</v>
      </c>
    </row>
    <row r="8706" spans="2:4" x14ac:dyDescent="0.25">
      <c r="B8706" s="1">
        <v>41577</v>
      </c>
      <c r="C8706" s="30">
        <f>VLOOKUP(B8706,'רביות שנתיות'!B:C,2)</f>
        <v>1.2</v>
      </c>
      <c r="D8706" s="29">
        <f t="shared" si="135"/>
        <v>3.2659180432270674E-5</v>
      </c>
    </row>
    <row r="8707" spans="2:4" x14ac:dyDescent="0.25">
      <c r="B8707" s="1">
        <v>41578</v>
      </c>
      <c r="C8707" s="30">
        <f>VLOOKUP(B8707,'רביות שנתיות'!B:C,2)</f>
        <v>1.2</v>
      </c>
      <c r="D8707" s="29">
        <f t="shared" si="135"/>
        <v>3.2659180432270674E-5</v>
      </c>
    </row>
    <row r="8708" spans="2:4" x14ac:dyDescent="0.25">
      <c r="B8708" s="1">
        <v>41579</v>
      </c>
      <c r="C8708" s="30">
        <f>VLOOKUP(B8708,'רביות שנתיות'!B:C,2)</f>
        <v>1.2</v>
      </c>
      <c r="D8708" s="29">
        <f t="shared" si="135"/>
        <v>3.2659180432270674E-5</v>
      </c>
    </row>
    <row r="8709" spans="2:4" x14ac:dyDescent="0.25">
      <c r="B8709" s="1">
        <v>41580</v>
      </c>
      <c r="C8709" s="30">
        <f>VLOOKUP(B8709,'רביות שנתיות'!B:C,2)</f>
        <v>1.2</v>
      </c>
      <c r="D8709" s="29">
        <f t="shared" ref="D8709:D8772" si="136">(1+C8709/100)^(1/365.25)-1</f>
        <v>3.2659180432270674E-5</v>
      </c>
    </row>
    <row r="8710" spans="2:4" x14ac:dyDescent="0.25">
      <c r="B8710" s="1">
        <v>41581</v>
      </c>
      <c r="C8710" s="30">
        <f>VLOOKUP(B8710,'רביות שנתיות'!B:C,2)</f>
        <v>1.2</v>
      </c>
      <c r="D8710" s="29">
        <f t="shared" si="136"/>
        <v>3.2659180432270674E-5</v>
      </c>
    </row>
    <row r="8711" spans="2:4" x14ac:dyDescent="0.25">
      <c r="B8711" s="1">
        <v>41582</v>
      </c>
      <c r="C8711" s="30">
        <f>VLOOKUP(B8711,'רביות שנתיות'!B:C,2)</f>
        <v>1.2</v>
      </c>
      <c r="D8711" s="29">
        <f t="shared" si="136"/>
        <v>3.2659180432270674E-5</v>
      </c>
    </row>
    <row r="8712" spans="2:4" x14ac:dyDescent="0.25">
      <c r="B8712" s="1">
        <v>41583</v>
      </c>
      <c r="C8712" s="30">
        <f>VLOOKUP(B8712,'רביות שנתיות'!B:C,2)</f>
        <v>1.2</v>
      </c>
      <c r="D8712" s="29">
        <f t="shared" si="136"/>
        <v>3.2659180432270674E-5</v>
      </c>
    </row>
    <row r="8713" spans="2:4" x14ac:dyDescent="0.25">
      <c r="B8713" s="1">
        <v>41584</v>
      </c>
      <c r="C8713" s="30">
        <f>VLOOKUP(B8713,'רביות שנתיות'!B:C,2)</f>
        <v>1.2</v>
      </c>
      <c r="D8713" s="29">
        <f t="shared" si="136"/>
        <v>3.2659180432270674E-5</v>
      </c>
    </row>
    <row r="8714" spans="2:4" x14ac:dyDescent="0.25">
      <c r="B8714" s="1">
        <v>41585</v>
      </c>
      <c r="C8714" s="30">
        <f>VLOOKUP(B8714,'רביות שנתיות'!B:C,2)</f>
        <v>1.2</v>
      </c>
      <c r="D8714" s="29">
        <f t="shared" si="136"/>
        <v>3.2659180432270674E-5</v>
      </c>
    </row>
    <row r="8715" spans="2:4" x14ac:dyDescent="0.25">
      <c r="B8715" s="1">
        <v>41586</v>
      </c>
      <c r="C8715" s="30">
        <f>VLOOKUP(B8715,'רביות שנתיות'!B:C,2)</f>
        <v>1.2</v>
      </c>
      <c r="D8715" s="29">
        <f t="shared" si="136"/>
        <v>3.2659180432270674E-5</v>
      </c>
    </row>
    <row r="8716" spans="2:4" x14ac:dyDescent="0.25">
      <c r="B8716" s="1">
        <v>41587</v>
      </c>
      <c r="C8716" s="30">
        <f>VLOOKUP(B8716,'רביות שנתיות'!B:C,2)</f>
        <v>1.2</v>
      </c>
      <c r="D8716" s="29">
        <f t="shared" si="136"/>
        <v>3.2659180432270674E-5</v>
      </c>
    </row>
    <row r="8717" spans="2:4" x14ac:dyDescent="0.25">
      <c r="B8717" s="1">
        <v>41588</v>
      </c>
      <c r="C8717" s="30">
        <f>VLOOKUP(B8717,'רביות שנתיות'!B:C,2)</f>
        <v>1.2</v>
      </c>
      <c r="D8717" s="29">
        <f t="shared" si="136"/>
        <v>3.2659180432270674E-5</v>
      </c>
    </row>
    <row r="8718" spans="2:4" x14ac:dyDescent="0.25">
      <c r="B8718" s="1">
        <v>41589</v>
      </c>
      <c r="C8718" s="30">
        <f>VLOOKUP(B8718,'רביות שנתיות'!B:C,2)</f>
        <v>1.2</v>
      </c>
      <c r="D8718" s="29">
        <f t="shared" si="136"/>
        <v>3.2659180432270674E-5</v>
      </c>
    </row>
    <row r="8719" spans="2:4" x14ac:dyDescent="0.25">
      <c r="B8719" s="1">
        <v>41590</v>
      </c>
      <c r="C8719" s="30">
        <f>VLOOKUP(B8719,'רביות שנתיות'!B:C,2)</f>
        <v>1.2</v>
      </c>
      <c r="D8719" s="29">
        <f t="shared" si="136"/>
        <v>3.2659180432270674E-5</v>
      </c>
    </row>
    <row r="8720" spans="2:4" x14ac:dyDescent="0.25">
      <c r="B8720" s="1">
        <v>41591</v>
      </c>
      <c r="C8720" s="30">
        <f>VLOOKUP(B8720,'רביות שנתיות'!B:C,2)</f>
        <v>1.2</v>
      </c>
      <c r="D8720" s="29">
        <f t="shared" si="136"/>
        <v>3.2659180432270674E-5</v>
      </c>
    </row>
    <row r="8721" spans="2:4" x14ac:dyDescent="0.25">
      <c r="B8721" s="1">
        <v>41592</v>
      </c>
      <c r="C8721" s="30">
        <f>VLOOKUP(B8721,'רביות שנתיות'!B:C,2)</f>
        <v>1.2</v>
      </c>
      <c r="D8721" s="29">
        <f t="shared" si="136"/>
        <v>3.2659180432270674E-5</v>
      </c>
    </row>
    <row r="8722" spans="2:4" x14ac:dyDescent="0.25">
      <c r="B8722" s="1">
        <v>41593</v>
      </c>
      <c r="C8722" s="30">
        <f>VLOOKUP(B8722,'רביות שנתיות'!B:C,2)</f>
        <v>1.2</v>
      </c>
      <c r="D8722" s="29">
        <f t="shared" si="136"/>
        <v>3.2659180432270674E-5</v>
      </c>
    </row>
    <row r="8723" spans="2:4" x14ac:dyDescent="0.25">
      <c r="B8723" s="1">
        <v>41594</v>
      </c>
      <c r="C8723" s="30">
        <f>VLOOKUP(B8723,'רביות שנתיות'!B:C,2)</f>
        <v>1.2</v>
      </c>
      <c r="D8723" s="29">
        <f t="shared" si="136"/>
        <v>3.2659180432270674E-5</v>
      </c>
    </row>
    <row r="8724" spans="2:4" x14ac:dyDescent="0.25">
      <c r="B8724" s="1">
        <v>41595</v>
      </c>
      <c r="C8724" s="30">
        <f>VLOOKUP(B8724,'רביות שנתיות'!B:C,2)</f>
        <v>1.2</v>
      </c>
      <c r="D8724" s="29">
        <f t="shared" si="136"/>
        <v>3.2659180432270674E-5</v>
      </c>
    </row>
    <row r="8725" spans="2:4" x14ac:dyDescent="0.25">
      <c r="B8725" s="1">
        <v>41596</v>
      </c>
      <c r="C8725" s="30">
        <f>VLOOKUP(B8725,'רביות שנתיות'!B:C,2)</f>
        <v>1.2</v>
      </c>
      <c r="D8725" s="29">
        <f t="shared" si="136"/>
        <v>3.2659180432270674E-5</v>
      </c>
    </row>
    <row r="8726" spans="2:4" x14ac:dyDescent="0.25">
      <c r="B8726" s="1">
        <v>41597</v>
      </c>
      <c r="C8726" s="30">
        <f>VLOOKUP(B8726,'רביות שנתיות'!B:C,2)</f>
        <v>1.2</v>
      </c>
      <c r="D8726" s="29">
        <f t="shared" si="136"/>
        <v>3.2659180432270674E-5</v>
      </c>
    </row>
    <row r="8727" spans="2:4" x14ac:dyDescent="0.25">
      <c r="B8727" s="1">
        <v>41598</v>
      </c>
      <c r="C8727" s="30">
        <f>VLOOKUP(B8727,'רביות שנתיות'!B:C,2)</f>
        <v>1.2</v>
      </c>
      <c r="D8727" s="29">
        <f t="shared" si="136"/>
        <v>3.2659180432270674E-5</v>
      </c>
    </row>
    <row r="8728" spans="2:4" x14ac:dyDescent="0.25">
      <c r="B8728" s="1">
        <v>41599</v>
      </c>
      <c r="C8728" s="30">
        <f>VLOOKUP(B8728,'רביות שנתיות'!B:C,2)</f>
        <v>1.2</v>
      </c>
      <c r="D8728" s="29">
        <f t="shared" si="136"/>
        <v>3.2659180432270674E-5</v>
      </c>
    </row>
    <row r="8729" spans="2:4" x14ac:dyDescent="0.25">
      <c r="B8729" s="1">
        <v>41600</v>
      </c>
      <c r="C8729" s="30">
        <f>VLOOKUP(B8729,'רביות שנתיות'!B:C,2)</f>
        <v>1.2</v>
      </c>
      <c r="D8729" s="29">
        <f t="shared" si="136"/>
        <v>3.2659180432270674E-5</v>
      </c>
    </row>
    <row r="8730" spans="2:4" x14ac:dyDescent="0.25">
      <c r="B8730" s="1">
        <v>41601</v>
      </c>
      <c r="C8730" s="30">
        <f>VLOOKUP(B8730,'רביות שנתיות'!B:C,2)</f>
        <v>1.2</v>
      </c>
      <c r="D8730" s="29">
        <f t="shared" si="136"/>
        <v>3.2659180432270674E-5</v>
      </c>
    </row>
    <row r="8731" spans="2:4" x14ac:dyDescent="0.25">
      <c r="B8731" s="1">
        <v>41602</v>
      </c>
      <c r="C8731" s="30">
        <f>VLOOKUP(B8731,'רביות שנתיות'!B:C,2)</f>
        <v>1.2</v>
      </c>
      <c r="D8731" s="29">
        <f t="shared" si="136"/>
        <v>3.2659180432270674E-5</v>
      </c>
    </row>
    <row r="8732" spans="2:4" x14ac:dyDescent="0.25">
      <c r="B8732" s="1">
        <v>41603</v>
      </c>
      <c r="C8732" s="30">
        <f>VLOOKUP(B8732,'רביות שנתיות'!B:C,2)</f>
        <v>1.2</v>
      </c>
      <c r="D8732" s="29">
        <f t="shared" si="136"/>
        <v>3.2659180432270674E-5</v>
      </c>
    </row>
    <row r="8733" spans="2:4" x14ac:dyDescent="0.25">
      <c r="B8733" s="1">
        <v>41604</v>
      </c>
      <c r="C8733" s="30">
        <f>VLOOKUP(B8733,'רביות שנתיות'!B:C,2)</f>
        <v>1.2</v>
      </c>
      <c r="D8733" s="29">
        <f t="shared" si="136"/>
        <v>3.2659180432270674E-5</v>
      </c>
    </row>
    <row r="8734" spans="2:4" x14ac:dyDescent="0.25">
      <c r="B8734" s="1">
        <v>41605</v>
      </c>
      <c r="C8734" s="30">
        <f>VLOOKUP(B8734,'רביות שנתיות'!B:C,2)</f>
        <v>1.2</v>
      </c>
      <c r="D8734" s="29">
        <f t="shared" si="136"/>
        <v>3.2659180432270674E-5</v>
      </c>
    </row>
    <row r="8735" spans="2:4" x14ac:dyDescent="0.25">
      <c r="B8735" s="1">
        <v>41606</v>
      </c>
      <c r="C8735" s="30">
        <f>VLOOKUP(B8735,'רביות שנתיות'!B:C,2)</f>
        <v>1.2</v>
      </c>
      <c r="D8735" s="29">
        <f t="shared" si="136"/>
        <v>3.2659180432270674E-5</v>
      </c>
    </row>
    <row r="8736" spans="2:4" x14ac:dyDescent="0.25">
      <c r="B8736" s="1">
        <v>41607</v>
      </c>
      <c r="C8736" s="30">
        <f>VLOOKUP(B8736,'רביות שנתיות'!B:C,2)</f>
        <v>1.2</v>
      </c>
      <c r="D8736" s="29">
        <f t="shared" si="136"/>
        <v>3.2659180432270674E-5</v>
      </c>
    </row>
    <row r="8737" spans="2:4" x14ac:dyDescent="0.25">
      <c r="B8737" s="1">
        <v>41608</v>
      </c>
      <c r="C8737" s="30">
        <f>VLOOKUP(B8737,'רביות שנתיות'!B:C,2)</f>
        <v>1.2</v>
      </c>
      <c r="D8737" s="29">
        <f t="shared" si="136"/>
        <v>3.2659180432270674E-5</v>
      </c>
    </row>
    <row r="8738" spans="2:4" x14ac:dyDescent="0.25">
      <c r="B8738" s="1">
        <v>41609</v>
      </c>
      <c r="C8738" s="30">
        <f>VLOOKUP(B8738,'רביות שנתיות'!B:C,2)</f>
        <v>1.2</v>
      </c>
      <c r="D8738" s="29">
        <f t="shared" si="136"/>
        <v>3.2659180432270674E-5</v>
      </c>
    </row>
    <row r="8739" spans="2:4" x14ac:dyDescent="0.25">
      <c r="B8739" s="1">
        <v>41610</v>
      </c>
      <c r="C8739" s="30">
        <f>VLOOKUP(B8739,'רביות שנתיות'!B:C,2)</f>
        <v>1.2</v>
      </c>
      <c r="D8739" s="29">
        <f t="shared" si="136"/>
        <v>3.2659180432270674E-5</v>
      </c>
    </row>
    <row r="8740" spans="2:4" x14ac:dyDescent="0.25">
      <c r="B8740" s="1">
        <v>41611</v>
      </c>
      <c r="C8740" s="30">
        <f>VLOOKUP(B8740,'רביות שנתיות'!B:C,2)</f>
        <v>1.2</v>
      </c>
      <c r="D8740" s="29">
        <f t="shared" si="136"/>
        <v>3.2659180432270674E-5</v>
      </c>
    </row>
    <row r="8741" spans="2:4" x14ac:dyDescent="0.25">
      <c r="B8741" s="1">
        <v>41612</v>
      </c>
      <c r="C8741" s="30">
        <f>VLOOKUP(B8741,'רביות שנתיות'!B:C,2)</f>
        <v>1.2</v>
      </c>
      <c r="D8741" s="29">
        <f t="shared" si="136"/>
        <v>3.2659180432270674E-5</v>
      </c>
    </row>
    <row r="8742" spans="2:4" x14ac:dyDescent="0.25">
      <c r="B8742" s="1">
        <v>41613</v>
      </c>
      <c r="C8742" s="30">
        <f>VLOOKUP(B8742,'רביות שנתיות'!B:C,2)</f>
        <v>1.2</v>
      </c>
      <c r="D8742" s="29">
        <f t="shared" si="136"/>
        <v>3.2659180432270674E-5</v>
      </c>
    </row>
    <row r="8743" spans="2:4" x14ac:dyDescent="0.25">
      <c r="B8743" s="1">
        <v>41614</v>
      </c>
      <c r="C8743" s="30">
        <f>VLOOKUP(B8743,'רביות שנתיות'!B:C,2)</f>
        <v>1.2</v>
      </c>
      <c r="D8743" s="29">
        <f t="shared" si="136"/>
        <v>3.2659180432270674E-5</v>
      </c>
    </row>
    <row r="8744" spans="2:4" x14ac:dyDescent="0.25">
      <c r="B8744" s="1">
        <v>41615</v>
      </c>
      <c r="C8744" s="30">
        <f>VLOOKUP(B8744,'רביות שנתיות'!B:C,2)</f>
        <v>1.2</v>
      </c>
      <c r="D8744" s="29">
        <f t="shared" si="136"/>
        <v>3.2659180432270674E-5</v>
      </c>
    </row>
    <row r="8745" spans="2:4" x14ac:dyDescent="0.25">
      <c r="B8745" s="1">
        <v>41616</v>
      </c>
      <c r="C8745" s="30">
        <f>VLOOKUP(B8745,'רביות שנתיות'!B:C,2)</f>
        <v>1.2</v>
      </c>
      <c r="D8745" s="29">
        <f t="shared" si="136"/>
        <v>3.2659180432270674E-5</v>
      </c>
    </row>
    <row r="8746" spans="2:4" x14ac:dyDescent="0.25">
      <c r="B8746" s="1">
        <v>41617</v>
      </c>
      <c r="C8746" s="30">
        <f>VLOOKUP(B8746,'רביות שנתיות'!B:C,2)</f>
        <v>1.2</v>
      </c>
      <c r="D8746" s="29">
        <f t="shared" si="136"/>
        <v>3.2659180432270674E-5</v>
      </c>
    </row>
    <row r="8747" spans="2:4" x14ac:dyDescent="0.25">
      <c r="B8747" s="1">
        <v>41618</v>
      </c>
      <c r="C8747" s="30">
        <f>VLOOKUP(B8747,'רביות שנתיות'!B:C,2)</f>
        <v>1.2</v>
      </c>
      <c r="D8747" s="29">
        <f t="shared" si="136"/>
        <v>3.2659180432270674E-5</v>
      </c>
    </row>
    <row r="8748" spans="2:4" x14ac:dyDescent="0.25">
      <c r="B8748" s="1">
        <v>41619</v>
      </c>
      <c r="C8748" s="30">
        <f>VLOOKUP(B8748,'רביות שנתיות'!B:C,2)</f>
        <v>1.2</v>
      </c>
      <c r="D8748" s="29">
        <f t="shared" si="136"/>
        <v>3.2659180432270674E-5</v>
      </c>
    </row>
    <row r="8749" spans="2:4" x14ac:dyDescent="0.25">
      <c r="B8749" s="1">
        <v>41620</v>
      </c>
      <c r="C8749" s="30">
        <f>VLOOKUP(B8749,'רביות שנתיות'!B:C,2)</f>
        <v>1.2</v>
      </c>
      <c r="D8749" s="29">
        <f t="shared" si="136"/>
        <v>3.2659180432270674E-5</v>
      </c>
    </row>
    <row r="8750" spans="2:4" x14ac:dyDescent="0.25">
      <c r="B8750" s="1">
        <v>41621</v>
      </c>
      <c r="C8750" s="30">
        <f>VLOOKUP(B8750,'רביות שנתיות'!B:C,2)</f>
        <v>1.2</v>
      </c>
      <c r="D8750" s="29">
        <f t="shared" si="136"/>
        <v>3.2659180432270674E-5</v>
      </c>
    </row>
    <row r="8751" spans="2:4" x14ac:dyDescent="0.25">
      <c r="B8751" s="1">
        <v>41622</v>
      </c>
      <c r="C8751" s="30">
        <f>VLOOKUP(B8751,'רביות שנתיות'!B:C,2)</f>
        <v>1.2</v>
      </c>
      <c r="D8751" s="29">
        <f t="shared" si="136"/>
        <v>3.2659180432270674E-5</v>
      </c>
    </row>
    <row r="8752" spans="2:4" x14ac:dyDescent="0.25">
      <c r="B8752" s="1">
        <v>41623</v>
      </c>
      <c r="C8752" s="30">
        <f>VLOOKUP(B8752,'רביות שנתיות'!B:C,2)</f>
        <v>1.2</v>
      </c>
      <c r="D8752" s="29">
        <f t="shared" si="136"/>
        <v>3.2659180432270674E-5</v>
      </c>
    </row>
    <row r="8753" spans="2:4" x14ac:dyDescent="0.25">
      <c r="B8753" s="1">
        <v>41624</v>
      </c>
      <c r="C8753" s="30">
        <f>VLOOKUP(B8753,'רביות שנתיות'!B:C,2)</f>
        <v>1.2</v>
      </c>
      <c r="D8753" s="29">
        <f t="shared" si="136"/>
        <v>3.2659180432270674E-5</v>
      </c>
    </row>
    <row r="8754" spans="2:4" x14ac:dyDescent="0.25">
      <c r="B8754" s="1">
        <v>41625</v>
      </c>
      <c r="C8754" s="30">
        <f>VLOOKUP(B8754,'רביות שנתיות'!B:C,2)</f>
        <v>1.2</v>
      </c>
      <c r="D8754" s="29">
        <f t="shared" si="136"/>
        <v>3.2659180432270674E-5</v>
      </c>
    </row>
    <row r="8755" spans="2:4" x14ac:dyDescent="0.25">
      <c r="B8755" s="1">
        <v>41626</v>
      </c>
      <c r="C8755" s="30">
        <f>VLOOKUP(B8755,'רביות שנתיות'!B:C,2)</f>
        <v>1.2</v>
      </c>
      <c r="D8755" s="29">
        <f t="shared" si="136"/>
        <v>3.2659180432270674E-5</v>
      </c>
    </row>
    <row r="8756" spans="2:4" x14ac:dyDescent="0.25">
      <c r="B8756" s="1">
        <v>41627</v>
      </c>
      <c r="C8756" s="30">
        <f>VLOOKUP(B8756,'רביות שנתיות'!B:C,2)</f>
        <v>1.2</v>
      </c>
      <c r="D8756" s="29">
        <f t="shared" si="136"/>
        <v>3.2659180432270674E-5</v>
      </c>
    </row>
    <row r="8757" spans="2:4" x14ac:dyDescent="0.25">
      <c r="B8757" s="1">
        <v>41628</v>
      </c>
      <c r="C8757" s="30">
        <f>VLOOKUP(B8757,'רביות שנתיות'!B:C,2)</f>
        <v>1.2</v>
      </c>
      <c r="D8757" s="29">
        <f t="shared" si="136"/>
        <v>3.2659180432270674E-5</v>
      </c>
    </row>
    <row r="8758" spans="2:4" x14ac:dyDescent="0.25">
      <c r="B8758" s="1">
        <v>41629</v>
      </c>
      <c r="C8758" s="30">
        <f>VLOOKUP(B8758,'רביות שנתיות'!B:C,2)</f>
        <v>1.2</v>
      </c>
      <c r="D8758" s="29">
        <f t="shared" si="136"/>
        <v>3.2659180432270674E-5</v>
      </c>
    </row>
    <row r="8759" spans="2:4" x14ac:dyDescent="0.25">
      <c r="B8759" s="1">
        <v>41630</v>
      </c>
      <c r="C8759" s="30">
        <f>VLOOKUP(B8759,'רביות שנתיות'!B:C,2)</f>
        <v>1.2</v>
      </c>
      <c r="D8759" s="29">
        <f t="shared" si="136"/>
        <v>3.2659180432270674E-5</v>
      </c>
    </row>
    <row r="8760" spans="2:4" x14ac:dyDescent="0.25">
      <c r="B8760" s="1">
        <v>41631</v>
      </c>
      <c r="C8760" s="30">
        <f>VLOOKUP(B8760,'רביות שנתיות'!B:C,2)</f>
        <v>1.2</v>
      </c>
      <c r="D8760" s="29">
        <f t="shared" si="136"/>
        <v>3.2659180432270674E-5</v>
      </c>
    </row>
    <row r="8761" spans="2:4" x14ac:dyDescent="0.25">
      <c r="B8761" s="1">
        <v>41632</v>
      </c>
      <c r="C8761" s="30">
        <f>VLOOKUP(B8761,'רביות שנתיות'!B:C,2)</f>
        <v>1.2</v>
      </c>
      <c r="D8761" s="29">
        <f t="shared" si="136"/>
        <v>3.2659180432270674E-5</v>
      </c>
    </row>
    <row r="8762" spans="2:4" x14ac:dyDescent="0.25">
      <c r="B8762" s="1">
        <v>41633</v>
      </c>
      <c r="C8762" s="30">
        <f>VLOOKUP(B8762,'רביות שנתיות'!B:C,2)</f>
        <v>1.2</v>
      </c>
      <c r="D8762" s="29">
        <f t="shared" si="136"/>
        <v>3.2659180432270674E-5</v>
      </c>
    </row>
    <row r="8763" spans="2:4" x14ac:dyDescent="0.25">
      <c r="B8763" s="1">
        <v>41634</v>
      </c>
      <c r="C8763" s="30">
        <f>VLOOKUP(B8763,'רביות שנתיות'!B:C,2)</f>
        <v>1.2</v>
      </c>
      <c r="D8763" s="29">
        <f t="shared" si="136"/>
        <v>3.2659180432270674E-5</v>
      </c>
    </row>
    <row r="8764" spans="2:4" x14ac:dyDescent="0.25">
      <c r="B8764" s="1">
        <v>41635</v>
      </c>
      <c r="C8764" s="30">
        <f>VLOOKUP(B8764,'רביות שנתיות'!B:C,2)</f>
        <v>1.2</v>
      </c>
      <c r="D8764" s="29">
        <f t="shared" si="136"/>
        <v>3.2659180432270674E-5</v>
      </c>
    </row>
    <row r="8765" spans="2:4" x14ac:dyDescent="0.25">
      <c r="B8765" s="1">
        <v>41636</v>
      </c>
      <c r="C8765" s="30">
        <f>VLOOKUP(B8765,'רביות שנתיות'!B:C,2)</f>
        <v>1.2</v>
      </c>
      <c r="D8765" s="29">
        <f t="shared" si="136"/>
        <v>3.2659180432270674E-5</v>
      </c>
    </row>
    <row r="8766" spans="2:4" x14ac:dyDescent="0.25">
      <c r="B8766" s="1">
        <v>41637</v>
      </c>
      <c r="C8766" s="30">
        <f>VLOOKUP(B8766,'רביות שנתיות'!B:C,2)</f>
        <v>1.2</v>
      </c>
      <c r="D8766" s="29">
        <f t="shared" si="136"/>
        <v>3.2659180432270674E-5</v>
      </c>
    </row>
    <row r="8767" spans="2:4" x14ac:dyDescent="0.25">
      <c r="B8767" s="1">
        <v>41638</v>
      </c>
      <c r="C8767" s="30">
        <f>VLOOKUP(B8767,'רביות שנתיות'!B:C,2)</f>
        <v>1.2</v>
      </c>
      <c r="D8767" s="29">
        <f t="shared" si="136"/>
        <v>3.2659180432270674E-5</v>
      </c>
    </row>
    <row r="8768" spans="2:4" x14ac:dyDescent="0.25">
      <c r="B8768" s="1">
        <v>41639</v>
      </c>
      <c r="C8768" s="30">
        <f>VLOOKUP(B8768,'רביות שנתיות'!B:C,2)</f>
        <v>1.2</v>
      </c>
      <c r="D8768" s="29">
        <f t="shared" si="136"/>
        <v>3.2659180432270674E-5</v>
      </c>
    </row>
    <row r="8769" spans="2:4" x14ac:dyDescent="0.25">
      <c r="B8769" s="1">
        <v>41640</v>
      </c>
      <c r="C8769" s="30">
        <f>VLOOKUP(B8769,'רביות שנתיות'!B:C,2)</f>
        <v>1</v>
      </c>
      <c r="D8769" s="29">
        <f t="shared" si="136"/>
        <v>2.7242892239431882E-5</v>
      </c>
    </row>
    <row r="8770" spans="2:4" x14ac:dyDescent="0.25">
      <c r="B8770" s="1">
        <v>41641</v>
      </c>
      <c r="C8770" s="30">
        <f>VLOOKUP(B8770,'רביות שנתיות'!B:C,2)</f>
        <v>1</v>
      </c>
      <c r="D8770" s="29">
        <f t="shared" si="136"/>
        <v>2.7242892239431882E-5</v>
      </c>
    </row>
    <row r="8771" spans="2:4" x14ac:dyDescent="0.25">
      <c r="B8771" s="1">
        <v>41642</v>
      </c>
      <c r="C8771" s="30">
        <f>VLOOKUP(B8771,'רביות שנתיות'!B:C,2)</f>
        <v>1</v>
      </c>
      <c r="D8771" s="29">
        <f t="shared" si="136"/>
        <v>2.7242892239431882E-5</v>
      </c>
    </row>
    <row r="8772" spans="2:4" x14ac:dyDescent="0.25">
      <c r="B8772" s="1">
        <v>41643</v>
      </c>
      <c r="C8772" s="30">
        <f>VLOOKUP(B8772,'רביות שנתיות'!B:C,2)</f>
        <v>1</v>
      </c>
      <c r="D8772" s="29">
        <f t="shared" si="136"/>
        <v>2.7242892239431882E-5</v>
      </c>
    </row>
    <row r="8773" spans="2:4" x14ac:dyDescent="0.25">
      <c r="B8773" s="1">
        <v>41644</v>
      </c>
      <c r="C8773" s="30">
        <f>VLOOKUP(B8773,'רביות שנתיות'!B:C,2)</f>
        <v>1</v>
      </c>
      <c r="D8773" s="29">
        <f t="shared" ref="D8773:D8836" si="137">(1+C8773/100)^(1/365.25)-1</f>
        <v>2.7242892239431882E-5</v>
      </c>
    </row>
    <row r="8774" spans="2:4" x14ac:dyDescent="0.25">
      <c r="B8774" s="1">
        <v>41645</v>
      </c>
      <c r="C8774" s="30">
        <f>VLOOKUP(B8774,'רביות שנתיות'!B:C,2)</f>
        <v>1</v>
      </c>
      <c r="D8774" s="29">
        <f t="shared" si="137"/>
        <v>2.7242892239431882E-5</v>
      </c>
    </row>
    <row r="8775" spans="2:4" x14ac:dyDescent="0.25">
      <c r="B8775" s="1">
        <v>41646</v>
      </c>
      <c r="C8775" s="30">
        <f>VLOOKUP(B8775,'רביות שנתיות'!B:C,2)</f>
        <v>1</v>
      </c>
      <c r="D8775" s="29">
        <f t="shared" si="137"/>
        <v>2.7242892239431882E-5</v>
      </c>
    </row>
    <row r="8776" spans="2:4" x14ac:dyDescent="0.25">
      <c r="B8776" s="1">
        <v>41647</v>
      </c>
      <c r="C8776" s="30">
        <f>VLOOKUP(B8776,'רביות שנתיות'!B:C,2)</f>
        <v>1</v>
      </c>
      <c r="D8776" s="29">
        <f t="shared" si="137"/>
        <v>2.7242892239431882E-5</v>
      </c>
    </row>
    <row r="8777" spans="2:4" x14ac:dyDescent="0.25">
      <c r="B8777" s="1">
        <v>41648</v>
      </c>
      <c r="C8777" s="30">
        <f>VLOOKUP(B8777,'רביות שנתיות'!B:C,2)</f>
        <v>1</v>
      </c>
      <c r="D8777" s="29">
        <f t="shared" si="137"/>
        <v>2.7242892239431882E-5</v>
      </c>
    </row>
    <row r="8778" spans="2:4" x14ac:dyDescent="0.25">
      <c r="B8778" s="1">
        <v>41649</v>
      </c>
      <c r="C8778" s="30">
        <f>VLOOKUP(B8778,'רביות שנתיות'!B:C,2)</f>
        <v>1</v>
      </c>
      <c r="D8778" s="29">
        <f t="shared" si="137"/>
        <v>2.7242892239431882E-5</v>
      </c>
    </row>
    <row r="8779" spans="2:4" x14ac:dyDescent="0.25">
      <c r="B8779" s="1">
        <v>41650</v>
      </c>
      <c r="C8779" s="30">
        <f>VLOOKUP(B8779,'רביות שנתיות'!B:C,2)</f>
        <v>1</v>
      </c>
      <c r="D8779" s="29">
        <f t="shared" si="137"/>
        <v>2.7242892239431882E-5</v>
      </c>
    </row>
    <row r="8780" spans="2:4" x14ac:dyDescent="0.25">
      <c r="B8780" s="1">
        <v>41651</v>
      </c>
      <c r="C8780" s="30">
        <f>VLOOKUP(B8780,'רביות שנתיות'!B:C,2)</f>
        <v>1</v>
      </c>
      <c r="D8780" s="29">
        <f t="shared" si="137"/>
        <v>2.7242892239431882E-5</v>
      </c>
    </row>
    <row r="8781" spans="2:4" x14ac:dyDescent="0.25">
      <c r="B8781" s="1">
        <v>41652</v>
      </c>
      <c r="C8781" s="30">
        <f>VLOOKUP(B8781,'רביות שנתיות'!B:C,2)</f>
        <v>1</v>
      </c>
      <c r="D8781" s="29">
        <f t="shared" si="137"/>
        <v>2.7242892239431882E-5</v>
      </c>
    </row>
    <row r="8782" spans="2:4" x14ac:dyDescent="0.25">
      <c r="B8782" s="1">
        <v>41653</v>
      </c>
      <c r="C8782" s="30">
        <f>VLOOKUP(B8782,'רביות שנתיות'!B:C,2)</f>
        <v>1</v>
      </c>
      <c r="D8782" s="29">
        <f t="shared" si="137"/>
        <v>2.7242892239431882E-5</v>
      </c>
    </row>
    <row r="8783" spans="2:4" x14ac:dyDescent="0.25">
      <c r="B8783" s="1">
        <v>41654</v>
      </c>
      <c r="C8783" s="30">
        <f>VLOOKUP(B8783,'רביות שנתיות'!B:C,2)</f>
        <v>1</v>
      </c>
      <c r="D8783" s="29">
        <f t="shared" si="137"/>
        <v>2.7242892239431882E-5</v>
      </c>
    </row>
    <row r="8784" spans="2:4" x14ac:dyDescent="0.25">
      <c r="B8784" s="1">
        <v>41655</v>
      </c>
      <c r="C8784" s="30">
        <f>VLOOKUP(B8784,'רביות שנתיות'!B:C,2)</f>
        <v>1</v>
      </c>
      <c r="D8784" s="29">
        <f t="shared" si="137"/>
        <v>2.7242892239431882E-5</v>
      </c>
    </row>
    <row r="8785" spans="2:4" x14ac:dyDescent="0.25">
      <c r="B8785" s="1">
        <v>41656</v>
      </c>
      <c r="C8785" s="30">
        <f>VLOOKUP(B8785,'רביות שנתיות'!B:C,2)</f>
        <v>1</v>
      </c>
      <c r="D8785" s="29">
        <f t="shared" si="137"/>
        <v>2.7242892239431882E-5</v>
      </c>
    </row>
    <row r="8786" spans="2:4" x14ac:dyDescent="0.25">
      <c r="B8786" s="1">
        <v>41657</v>
      </c>
      <c r="C8786" s="30">
        <f>VLOOKUP(B8786,'רביות שנתיות'!B:C,2)</f>
        <v>1</v>
      </c>
      <c r="D8786" s="29">
        <f t="shared" si="137"/>
        <v>2.7242892239431882E-5</v>
      </c>
    </row>
    <row r="8787" spans="2:4" x14ac:dyDescent="0.25">
      <c r="B8787" s="1">
        <v>41658</v>
      </c>
      <c r="C8787" s="30">
        <f>VLOOKUP(B8787,'רביות שנתיות'!B:C,2)</f>
        <v>1</v>
      </c>
      <c r="D8787" s="29">
        <f t="shared" si="137"/>
        <v>2.7242892239431882E-5</v>
      </c>
    </row>
    <row r="8788" spans="2:4" x14ac:dyDescent="0.25">
      <c r="B8788" s="1">
        <v>41659</v>
      </c>
      <c r="C8788" s="30">
        <f>VLOOKUP(B8788,'רביות שנתיות'!B:C,2)</f>
        <v>1</v>
      </c>
      <c r="D8788" s="29">
        <f t="shared" si="137"/>
        <v>2.7242892239431882E-5</v>
      </c>
    </row>
    <row r="8789" spans="2:4" x14ac:dyDescent="0.25">
      <c r="B8789" s="1">
        <v>41660</v>
      </c>
      <c r="C8789" s="30">
        <f>VLOOKUP(B8789,'רביות שנתיות'!B:C,2)</f>
        <v>1</v>
      </c>
      <c r="D8789" s="29">
        <f t="shared" si="137"/>
        <v>2.7242892239431882E-5</v>
      </c>
    </row>
    <row r="8790" spans="2:4" x14ac:dyDescent="0.25">
      <c r="B8790" s="1">
        <v>41661</v>
      </c>
      <c r="C8790" s="30">
        <f>VLOOKUP(B8790,'רביות שנתיות'!B:C,2)</f>
        <v>1</v>
      </c>
      <c r="D8790" s="29">
        <f t="shared" si="137"/>
        <v>2.7242892239431882E-5</v>
      </c>
    </row>
    <row r="8791" spans="2:4" x14ac:dyDescent="0.25">
      <c r="B8791" s="1">
        <v>41662</v>
      </c>
      <c r="C8791" s="30">
        <f>VLOOKUP(B8791,'רביות שנתיות'!B:C,2)</f>
        <v>1</v>
      </c>
      <c r="D8791" s="29">
        <f t="shared" si="137"/>
        <v>2.7242892239431882E-5</v>
      </c>
    </row>
    <row r="8792" spans="2:4" x14ac:dyDescent="0.25">
      <c r="B8792" s="1">
        <v>41663</v>
      </c>
      <c r="C8792" s="30">
        <f>VLOOKUP(B8792,'רביות שנתיות'!B:C,2)</f>
        <v>1</v>
      </c>
      <c r="D8792" s="29">
        <f t="shared" si="137"/>
        <v>2.7242892239431882E-5</v>
      </c>
    </row>
    <row r="8793" spans="2:4" x14ac:dyDescent="0.25">
      <c r="B8793" s="1">
        <v>41664</v>
      </c>
      <c r="C8793" s="30">
        <f>VLOOKUP(B8793,'רביות שנתיות'!B:C,2)</f>
        <v>1</v>
      </c>
      <c r="D8793" s="29">
        <f t="shared" si="137"/>
        <v>2.7242892239431882E-5</v>
      </c>
    </row>
    <row r="8794" spans="2:4" x14ac:dyDescent="0.25">
      <c r="B8794" s="1">
        <v>41665</v>
      </c>
      <c r="C8794" s="30">
        <f>VLOOKUP(B8794,'רביות שנתיות'!B:C,2)</f>
        <v>1</v>
      </c>
      <c r="D8794" s="29">
        <f t="shared" si="137"/>
        <v>2.7242892239431882E-5</v>
      </c>
    </row>
    <row r="8795" spans="2:4" x14ac:dyDescent="0.25">
      <c r="B8795" s="1">
        <v>41666</v>
      </c>
      <c r="C8795" s="30">
        <f>VLOOKUP(B8795,'רביות שנתיות'!B:C,2)</f>
        <v>1</v>
      </c>
      <c r="D8795" s="29">
        <f t="shared" si="137"/>
        <v>2.7242892239431882E-5</v>
      </c>
    </row>
    <row r="8796" spans="2:4" x14ac:dyDescent="0.25">
      <c r="B8796" s="1">
        <v>41667</v>
      </c>
      <c r="C8796" s="30">
        <f>VLOOKUP(B8796,'רביות שנתיות'!B:C,2)</f>
        <v>1</v>
      </c>
      <c r="D8796" s="29">
        <f t="shared" si="137"/>
        <v>2.7242892239431882E-5</v>
      </c>
    </row>
    <row r="8797" spans="2:4" x14ac:dyDescent="0.25">
      <c r="B8797" s="1">
        <v>41668</v>
      </c>
      <c r="C8797" s="30">
        <f>VLOOKUP(B8797,'רביות שנתיות'!B:C,2)</f>
        <v>1</v>
      </c>
      <c r="D8797" s="29">
        <f t="shared" si="137"/>
        <v>2.7242892239431882E-5</v>
      </c>
    </row>
    <row r="8798" spans="2:4" x14ac:dyDescent="0.25">
      <c r="B8798" s="1">
        <v>41669</v>
      </c>
      <c r="C8798" s="30">
        <f>VLOOKUP(B8798,'רביות שנתיות'!B:C,2)</f>
        <v>1</v>
      </c>
      <c r="D8798" s="29">
        <f t="shared" si="137"/>
        <v>2.7242892239431882E-5</v>
      </c>
    </row>
    <row r="8799" spans="2:4" x14ac:dyDescent="0.25">
      <c r="B8799" s="1">
        <v>41670</v>
      </c>
      <c r="C8799" s="30">
        <f>VLOOKUP(B8799,'רביות שנתיות'!B:C,2)</f>
        <v>1</v>
      </c>
      <c r="D8799" s="29">
        <f t="shared" si="137"/>
        <v>2.7242892239431882E-5</v>
      </c>
    </row>
    <row r="8800" spans="2:4" x14ac:dyDescent="0.25">
      <c r="B8800" s="1">
        <v>41671</v>
      </c>
      <c r="C8800" s="30">
        <f>VLOOKUP(B8800,'רביות שנתיות'!B:C,2)</f>
        <v>1</v>
      </c>
      <c r="D8800" s="29">
        <f t="shared" si="137"/>
        <v>2.7242892239431882E-5</v>
      </c>
    </row>
    <row r="8801" spans="2:4" x14ac:dyDescent="0.25">
      <c r="B8801" s="1">
        <v>41672</v>
      </c>
      <c r="C8801" s="30">
        <f>VLOOKUP(B8801,'רביות שנתיות'!B:C,2)</f>
        <v>1</v>
      </c>
      <c r="D8801" s="29">
        <f t="shared" si="137"/>
        <v>2.7242892239431882E-5</v>
      </c>
    </row>
    <row r="8802" spans="2:4" x14ac:dyDescent="0.25">
      <c r="B8802" s="1">
        <v>41673</v>
      </c>
      <c r="C8802" s="30">
        <f>VLOOKUP(B8802,'רביות שנתיות'!B:C,2)</f>
        <v>1</v>
      </c>
      <c r="D8802" s="29">
        <f t="shared" si="137"/>
        <v>2.7242892239431882E-5</v>
      </c>
    </row>
    <row r="8803" spans="2:4" x14ac:dyDescent="0.25">
      <c r="B8803" s="1">
        <v>41674</v>
      </c>
      <c r="C8803" s="30">
        <f>VLOOKUP(B8803,'רביות שנתיות'!B:C,2)</f>
        <v>1</v>
      </c>
      <c r="D8803" s="29">
        <f t="shared" si="137"/>
        <v>2.7242892239431882E-5</v>
      </c>
    </row>
    <row r="8804" spans="2:4" x14ac:dyDescent="0.25">
      <c r="B8804" s="1">
        <v>41675</v>
      </c>
      <c r="C8804" s="30">
        <f>VLOOKUP(B8804,'רביות שנתיות'!B:C,2)</f>
        <v>1</v>
      </c>
      <c r="D8804" s="29">
        <f t="shared" si="137"/>
        <v>2.7242892239431882E-5</v>
      </c>
    </row>
    <row r="8805" spans="2:4" x14ac:dyDescent="0.25">
      <c r="B8805" s="1">
        <v>41676</v>
      </c>
      <c r="C8805" s="30">
        <f>VLOOKUP(B8805,'רביות שנתיות'!B:C,2)</f>
        <v>1</v>
      </c>
      <c r="D8805" s="29">
        <f t="shared" si="137"/>
        <v>2.7242892239431882E-5</v>
      </c>
    </row>
    <row r="8806" spans="2:4" x14ac:dyDescent="0.25">
      <c r="B8806" s="1">
        <v>41677</v>
      </c>
      <c r="C8806" s="30">
        <f>VLOOKUP(B8806,'רביות שנתיות'!B:C,2)</f>
        <v>1</v>
      </c>
      <c r="D8806" s="29">
        <f t="shared" si="137"/>
        <v>2.7242892239431882E-5</v>
      </c>
    </row>
    <row r="8807" spans="2:4" x14ac:dyDescent="0.25">
      <c r="B8807" s="1">
        <v>41678</v>
      </c>
      <c r="C8807" s="30">
        <f>VLOOKUP(B8807,'רביות שנתיות'!B:C,2)</f>
        <v>1</v>
      </c>
      <c r="D8807" s="29">
        <f t="shared" si="137"/>
        <v>2.7242892239431882E-5</v>
      </c>
    </row>
    <row r="8808" spans="2:4" x14ac:dyDescent="0.25">
      <c r="B8808" s="1">
        <v>41679</v>
      </c>
      <c r="C8808" s="30">
        <f>VLOOKUP(B8808,'רביות שנתיות'!B:C,2)</f>
        <v>1</v>
      </c>
      <c r="D8808" s="29">
        <f t="shared" si="137"/>
        <v>2.7242892239431882E-5</v>
      </c>
    </row>
    <row r="8809" spans="2:4" x14ac:dyDescent="0.25">
      <c r="B8809" s="1">
        <v>41680</v>
      </c>
      <c r="C8809" s="30">
        <f>VLOOKUP(B8809,'רביות שנתיות'!B:C,2)</f>
        <v>1</v>
      </c>
      <c r="D8809" s="29">
        <f t="shared" si="137"/>
        <v>2.7242892239431882E-5</v>
      </c>
    </row>
    <row r="8810" spans="2:4" x14ac:dyDescent="0.25">
      <c r="B8810" s="1">
        <v>41681</v>
      </c>
      <c r="C8810" s="30">
        <f>VLOOKUP(B8810,'רביות שנתיות'!B:C,2)</f>
        <v>1</v>
      </c>
      <c r="D8810" s="29">
        <f t="shared" si="137"/>
        <v>2.7242892239431882E-5</v>
      </c>
    </row>
    <row r="8811" spans="2:4" x14ac:dyDescent="0.25">
      <c r="B8811" s="1">
        <v>41682</v>
      </c>
      <c r="C8811" s="30">
        <f>VLOOKUP(B8811,'רביות שנתיות'!B:C,2)</f>
        <v>1</v>
      </c>
      <c r="D8811" s="29">
        <f t="shared" si="137"/>
        <v>2.7242892239431882E-5</v>
      </c>
    </row>
    <row r="8812" spans="2:4" x14ac:dyDescent="0.25">
      <c r="B8812" s="1">
        <v>41683</v>
      </c>
      <c r="C8812" s="30">
        <f>VLOOKUP(B8812,'רביות שנתיות'!B:C,2)</f>
        <v>1</v>
      </c>
      <c r="D8812" s="29">
        <f t="shared" si="137"/>
        <v>2.7242892239431882E-5</v>
      </c>
    </row>
    <row r="8813" spans="2:4" x14ac:dyDescent="0.25">
      <c r="B8813" s="1">
        <v>41684</v>
      </c>
      <c r="C8813" s="30">
        <f>VLOOKUP(B8813,'רביות שנתיות'!B:C,2)</f>
        <v>1</v>
      </c>
      <c r="D8813" s="29">
        <f t="shared" si="137"/>
        <v>2.7242892239431882E-5</v>
      </c>
    </row>
    <row r="8814" spans="2:4" x14ac:dyDescent="0.25">
      <c r="B8814" s="1">
        <v>41685</v>
      </c>
      <c r="C8814" s="30">
        <f>VLOOKUP(B8814,'רביות שנתיות'!B:C,2)</f>
        <v>1</v>
      </c>
      <c r="D8814" s="29">
        <f t="shared" si="137"/>
        <v>2.7242892239431882E-5</v>
      </c>
    </row>
    <row r="8815" spans="2:4" x14ac:dyDescent="0.25">
      <c r="B8815" s="1">
        <v>41686</v>
      </c>
      <c r="C8815" s="30">
        <f>VLOOKUP(B8815,'רביות שנתיות'!B:C,2)</f>
        <v>1</v>
      </c>
      <c r="D8815" s="29">
        <f t="shared" si="137"/>
        <v>2.7242892239431882E-5</v>
      </c>
    </row>
    <row r="8816" spans="2:4" x14ac:dyDescent="0.25">
      <c r="B8816" s="1">
        <v>41687</v>
      </c>
      <c r="C8816" s="30">
        <f>VLOOKUP(B8816,'רביות שנתיות'!B:C,2)</f>
        <v>1</v>
      </c>
      <c r="D8816" s="29">
        <f t="shared" si="137"/>
        <v>2.7242892239431882E-5</v>
      </c>
    </row>
    <row r="8817" spans="2:4" x14ac:dyDescent="0.25">
      <c r="B8817" s="1">
        <v>41688</v>
      </c>
      <c r="C8817" s="30">
        <f>VLOOKUP(B8817,'רביות שנתיות'!B:C,2)</f>
        <v>1</v>
      </c>
      <c r="D8817" s="29">
        <f t="shared" si="137"/>
        <v>2.7242892239431882E-5</v>
      </c>
    </row>
    <row r="8818" spans="2:4" x14ac:dyDescent="0.25">
      <c r="B8818" s="1">
        <v>41689</v>
      </c>
      <c r="C8818" s="30">
        <f>VLOOKUP(B8818,'רביות שנתיות'!B:C,2)</f>
        <v>1</v>
      </c>
      <c r="D8818" s="29">
        <f t="shared" si="137"/>
        <v>2.7242892239431882E-5</v>
      </c>
    </row>
    <row r="8819" spans="2:4" x14ac:dyDescent="0.25">
      <c r="B8819" s="1">
        <v>41690</v>
      </c>
      <c r="C8819" s="30">
        <f>VLOOKUP(B8819,'רביות שנתיות'!B:C,2)</f>
        <v>1</v>
      </c>
      <c r="D8819" s="29">
        <f t="shared" si="137"/>
        <v>2.7242892239431882E-5</v>
      </c>
    </row>
    <row r="8820" spans="2:4" x14ac:dyDescent="0.25">
      <c r="B8820" s="1">
        <v>41691</v>
      </c>
      <c r="C8820" s="30">
        <f>VLOOKUP(B8820,'רביות שנתיות'!B:C,2)</f>
        <v>1</v>
      </c>
      <c r="D8820" s="29">
        <f t="shared" si="137"/>
        <v>2.7242892239431882E-5</v>
      </c>
    </row>
    <row r="8821" spans="2:4" x14ac:dyDescent="0.25">
      <c r="B8821" s="1">
        <v>41692</v>
      </c>
      <c r="C8821" s="30">
        <f>VLOOKUP(B8821,'רביות שנתיות'!B:C,2)</f>
        <v>1</v>
      </c>
      <c r="D8821" s="29">
        <f t="shared" si="137"/>
        <v>2.7242892239431882E-5</v>
      </c>
    </row>
    <row r="8822" spans="2:4" x14ac:dyDescent="0.25">
      <c r="B8822" s="1">
        <v>41693</v>
      </c>
      <c r="C8822" s="30">
        <f>VLOOKUP(B8822,'רביות שנתיות'!B:C,2)</f>
        <v>1</v>
      </c>
      <c r="D8822" s="29">
        <f t="shared" si="137"/>
        <v>2.7242892239431882E-5</v>
      </c>
    </row>
    <row r="8823" spans="2:4" x14ac:dyDescent="0.25">
      <c r="B8823" s="1">
        <v>41694</v>
      </c>
      <c r="C8823" s="30">
        <f>VLOOKUP(B8823,'רביות שנתיות'!B:C,2)</f>
        <v>1</v>
      </c>
      <c r="D8823" s="29">
        <f t="shared" si="137"/>
        <v>2.7242892239431882E-5</v>
      </c>
    </row>
    <row r="8824" spans="2:4" x14ac:dyDescent="0.25">
      <c r="B8824" s="1">
        <v>41695</v>
      </c>
      <c r="C8824" s="30">
        <f>VLOOKUP(B8824,'רביות שנתיות'!B:C,2)</f>
        <v>1</v>
      </c>
      <c r="D8824" s="29">
        <f t="shared" si="137"/>
        <v>2.7242892239431882E-5</v>
      </c>
    </row>
    <row r="8825" spans="2:4" x14ac:dyDescent="0.25">
      <c r="B8825" s="1">
        <v>41696</v>
      </c>
      <c r="C8825" s="30">
        <f>VLOOKUP(B8825,'רביות שנתיות'!B:C,2)</f>
        <v>1</v>
      </c>
      <c r="D8825" s="29">
        <f t="shared" si="137"/>
        <v>2.7242892239431882E-5</v>
      </c>
    </row>
    <row r="8826" spans="2:4" x14ac:dyDescent="0.25">
      <c r="B8826" s="1">
        <v>41697</v>
      </c>
      <c r="C8826" s="30">
        <f>VLOOKUP(B8826,'רביות שנתיות'!B:C,2)</f>
        <v>1</v>
      </c>
      <c r="D8826" s="29">
        <f t="shared" si="137"/>
        <v>2.7242892239431882E-5</v>
      </c>
    </row>
    <row r="8827" spans="2:4" x14ac:dyDescent="0.25">
      <c r="B8827" s="1">
        <v>41698</v>
      </c>
      <c r="C8827" s="30">
        <f>VLOOKUP(B8827,'רביות שנתיות'!B:C,2)</f>
        <v>1</v>
      </c>
      <c r="D8827" s="29">
        <f t="shared" si="137"/>
        <v>2.7242892239431882E-5</v>
      </c>
    </row>
    <row r="8828" spans="2:4" x14ac:dyDescent="0.25">
      <c r="B8828" s="1">
        <v>41699</v>
      </c>
      <c r="C8828" s="30">
        <f>VLOOKUP(B8828,'רביות שנתיות'!B:C,2)</f>
        <v>1</v>
      </c>
      <c r="D8828" s="29">
        <f t="shared" si="137"/>
        <v>2.7242892239431882E-5</v>
      </c>
    </row>
    <row r="8829" spans="2:4" x14ac:dyDescent="0.25">
      <c r="B8829" s="1">
        <v>41700</v>
      </c>
      <c r="C8829" s="30">
        <f>VLOOKUP(B8829,'רביות שנתיות'!B:C,2)</f>
        <v>1</v>
      </c>
      <c r="D8829" s="29">
        <f t="shared" si="137"/>
        <v>2.7242892239431882E-5</v>
      </c>
    </row>
    <row r="8830" spans="2:4" x14ac:dyDescent="0.25">
      <c r="B8830" s="1">
        <v>41701</v>
      </c>
      <c r="C8830" s="30">
        <f>VLOOKUP(B8830,'רביות שנתיות'!B:C,2)</f>
        <v>1</v>
      </c>
      <c r="D8830" s="29">
        <f t="shared" si="137"/>
        <v>2.7242892239431882E-5</v>
      </c>
    </row>
    <row r="8831" spans="2:4" x14ac:dyDescent="0.25">
      <c r="B8831" s="1">
        <v>41702</v>
      </c>
      <c r="C8831" s="30">
        <f>VLOOKUP(B8831,'רביות שנתיות'!B:C,2)</f>
        <v>1</v>
      </c>
      <c r="D8831" s="29">
        <f t="shared" si="137"/>
        <v>2.7242892239431882E-5</v>
      </c>
    </row>
    <row r="8832" spans="2:4" x14ac:dyDescent="0.25">
      <c r="B8832" s="1">
        <v>41703</v>
      </c>
      <c r="C8832" s="30">
        <f>VLOOKUP(B8832,'רביות שנתיות'!B:C,2)</f>
        <v>1</v>
      </c>
      <c r="D8832" s="29">
        <f t="shared" si="137"/>
        <v>2.7242892239431882E-5</v>
      </c>
    </row>
    <row r="8833" spans="2:4" x14ac:dyDescent="0.25">
      <c r="B8833" s="1">
        <v>41704</v>
      </c>
      <c r="C8833" s="30">
        <f>VLOOKUP(B8833,'רביות שנתיות'!B:C,2)</f>
        <v>1</v>
      </c>
      <c r="D8833" s="29">
        <f t="shared" si="137"/>
        <v>2.7242892239431882E-5</v>
      </c>
    </row>
    <row r="8834" spans="2:4" x14ac:dyDescent="0.25">
      <c r="B8834" s="1">
        <v>41705</v>
      </c>
      <c r="C8834" s="30">
        <f>VLOOKUP(B8834,'רביות שנתיות'!B:C,2)</f>
        <v>1</v>
      </c>
      <c r="D8834" s="29">
        <f t="shared" si="137"/>
        <v>2.7242892239431882E-5</v>
      </c>
    </row>
    <row r="8835" spans="2:4" x14ac:dyDescent="0.25">
      <c r="B8835" s="1">
        <v>41706</v>
      </c>
      <c r="C8835" s="30">
        <f>VLOOKUP(B8835,'רביות שנתיות'!B:C,2)</f>
        <v>1</v>
      </c>
      <c r="D8835" s="29">
        <f t="shared" si="137"/>
        <v>2.7242892239431882E-5</v>
      </c>
    </row>
    <row r="8836" spans="2:4" x14ac:dyDescent="0.25">
      <c r="B8836" s="1">
        <v>41707</v>
      </c>
      <c r="C8836" s="30">
        <f>VLOOKUP(B8836,'רביות שנתיות'!B:C,2)</f>
        <v>1</v>
      </c>
      <c r="D8836" s="29">
        <f t="shared" si="137"/>
        <v>2.7242892239431882E-5</v>
      </c>
    </row>
    <row r="8837" spans="2:4" x14ac:dyDescent="0.25">
      <c r="B8837" s="1">
        <v>41708</v>
      </c>
      <c r="C8837" s="30">
        <f>VLOOKUP(B8837,'רביות שנתיות'!B:C,2)</f>
        <v>1</v>
      </c>
      <c r="D8837" s="29">
        <f t="shared" ref="D8837:D8900" si="138">(1+C8837/100)^(1/365.25)-1</f>
        <v>2.7242892239431882E-5</v>
      </c>
    </row>
    <row r="8838" spans="2:4" x14ac:dyDescent="0.25">
      <c r="B8838" s="1">
        <v>41709</v>
      </c>
      <c r="C8838" s="30">
        <f>VLOOKUP(B8838,'רביות שנתיות'!B:C,2)</f>
        <v>1</v>
      </c>
      <c r="D8838" s="29">
        <f t="shared" si="138"/>
        <v>2.7242892239431882E-5</v>
      </c>
    </row>
    <row r="8839" spans="2:4" x14ac:dyDescent="0.25">
      <c r="B8839" s="1">
        <v>41710</v>
      </c>
      <c r="C8839" s="30">
        <f>VLOOKUP(B8839,'רביות שנתיות'!B:C,2)</f>
        <v>1</v>
      </c>
      <c r="D8839" s="29">
        <f t="shared" si="138"/>
        <v>2.7242892239431882E-5</v>
      </c>
    </row>
    <row r="8840" spans="2:4" x14ac:dyDescent="0.25">
      <c r="B8840" s="1">
        <v>41711</v>
      </c>
      <c r="C8840" s="30">
        <f>VLOOKUP(B8840,'רביות שנתיות'!B:C,2)</f>
        <v>1</v>
      </c>
      <c r="D8840" s="29">
        <f t="shared" si="138"/>
        <v>2.7242892239431882E-5</v>
      </c>
    </row>
    <row r="8841" spans="2:4" x14ac:dyDescent="0.25">
      <c r="B8841" s="1">
        <v>41712</v>
      </c>
      <c r="C8841" s="30">
        <f>VLOOKUP(B8841,'רביות שנתיות'!B:C,2)</f>
        <v>1</v>
      </c>
      <c r="D8841" s="29">
        <f t="shared" si="138"/>
        <v>2.7242892239431882E-5</v>
      </c>
    </row>
    <row r="8842" spans="2:4" x14ac:dyDescent="0.25">
      <c r="B8842" s="1">
        <v>41713</v>
      </c>
      <c r="C8842" s="30">
        <f>VLOOKUP(B8842,'רביות שנתיות'!B:C,2)</f>
        <v>1</v>
      </c>
      <c r="D8842" s="29">
        <f t="shared" si="138"/>
        <v>2.7242892239431882E-5</v>
      </c>
    </row>
    <row r="8843" spans="2:4" x14ac:dyDescent="0.25">
      <c r="B8843" s="1">
        <v>41714</v>
      </c>
      <c r="C8843" s="30">
        <f>VLOOKUP(B8843,'רביות שנתיות'!B:C,2)</f>
        <v>1</v>
      </c>
      <c r="D8843" s="29">
        <f t="shared" si="138"/>
        <v>2.7242892239431882E-5</v>
      </c>
    </row>
    <row r="8844" spans="2:4" x14ac:dyDescent="0.25">
      <c r="B8844" s="1">
        <v>41715</v>
      </c>
      <c r="C8844" s="30">
        <f>VLOOKUP(B8844,'רביות שנתיות'!B:C,2)</f>
        <v>1</v>
      </c>
      <c r="D8844" s="29">
        <f t="shared" si="138"/>
        <v>2.7242892239431882E-5</v>
      </c>
    </row>
    <row r="8845" spans="2:4" x14ac:dyDescent="0.25">
      <c r="B8845" s="1">
        <v>41716</v>
      </c>
      <c r="C8845" s="30">
        <f>VLOOKUP(B8845,'רביות שנתיות'!B:C,2)</f>
        <v>1</v>
      </c>
      <c r="D8845" s="29">
        <f t="shared" si="138"/>
        <v>2.7242892239431882E-5</v>
      </c>
    </row>
    <row r="8846" spans="2:4" x14ac:dyDescent="0.25">
      <c r="B8846" s="1">
        <v>41717</v>
      </c>
      <c r="C8846" s="30">
        <f>VLOOKUP(B8846,'רביות שנתיות'!B:C,2)</f>
        <v>1</v>
      </c>
      <c r="D8846" s="29">
        <f t="shared" si="138"/>
        <v>2.7242892239431882E-5</v>
      </c>
    </row>
    <row r="8847" spans="2:4" x14ac:dyDescent="0.25">
      <c r="B8847" s="1">
        <v>41718</v>
      </c>
      <c r="C8847" s="30">
        <f>VLOOKUP(B8847,'רביות שנתיות'!B:C,2)</f>
        <v>1</v>
      </c>
      <c r="D8847" s="29">
        <f t="shared" si="138"/>
        <v>2.7242892239431882E-5</v>
      </c>
    </row>
    <row r="8848" spans="2:4" x14ac:dyDescent="0.25">
      <c r="B8848" s="1">
        <v>41719</v>
      </c>
      <c r="C8848" s="30">
        <f>VLOOKUP(B8848,'רביות שנתיות'!B:C,2)</f>
        <v>1</v>
      </c>
      <c r="D8848" s="29">
        <f t="shared" si="138"/>
        <v>2.7242892239431882E-5</v>
      </c>
    </row>
    <row r="8849" spans="2:4" x14ac:dyDescent="0.25">
      <c r="B8849" s="1">
        <v>41720</v>
      </c>
      <c r="C8849" s="30">
        <f>VLOOKUP(B8849,'רביות שנתיות'!B:C,2)</f>
        <v>1</v>
      </c>
      <c r="D8849" s="29">
        <f t="shared" si="138"/>
        <v>2.7242892239431882E-5</v>
      </c>
    </row>
    <row r="8850" spans="2:4" x14ac:dyDescent="0.25">
      <c r="B8850" s="1">
        <v>41721</v>
      </c>
      <c r="C8850" s="30">
        <f>VLOOKUP(B8850,'רביות שנתיות'!B:C,2)</f>
        <v>1</v>
      </c>
      <c r="D8850" s="29">
        <f t="shared" si="138"/>
        <v>2.7242892239431882E-5</v>
      </c>
    </row>
    <row r="8851" spans="2:4" x14ac:dyDescent="0.25">
      <c r="B8851" s="1">
        <v>41722</v>
      </c>
      <c r="C8851" s="30">
        <f>VLOOKUP(B8851,'רביות שנתיות'!B:C,2)</f>
        <v>1</v>
      </c>
      <c r="D8851" s="29">
        <f t="shared" si="138"/>
        <v>2.7242892239431882E-5</v>
      </c>
    </row>
    <row r="8852" spans="2:4" x14ac:dyDescent="0.25">
      <c r="B8852" s="1">
        <v>41723</v>
      </c>
      <c r="C8852" s="30">
        <f>VLOOKUP(B8852,'רביות שנתיות'!B:C,2)</f>
        <v>1</v>
      </c>
      <c r="D8852" s="29">
        <f t="shared" si="138"/>
        <v>2.7242892239431882E-5</v>
      </c>
    </row>
    <row r="8853" spans="2:4" x14ac:dyDescent="0.25">
      <c r="B8853" s="1">
        <v>41724</v>
      </c>
      <c r="C8853" s="30">
        <f>VLOOKUP(B8853,'רביות שנתיות'!B:C,2)</f>
        <v>1</v>
      </c>
      <c r="D8853" s="29">
        <f t="shared" si="138"/>
        <v>2.7242892239431882E-5</v>
      </c>
    </row>
    <row r="8854" spans="2:4" x14ac:dyDescent="0.25">
      <c r="B8854" s="1">
        <v>41725</v>
      </c>
      <c r="C8854" s="30">
        <f>VLOOKUP(B8854,'רביות שנתיות'!B:C,2)</f>
        <v>1</v>
      </c>
      <c r="D8854" s="29">
        <f t="shared" si="138"/>
        <v>2.7242892239431882E-5</v>
      </c>
    </row>
    <row r="8855" spans="2:4" x14ac:dyDescent="0.25">
      <c r="B8855" s="1">
        <v>41726</v>
      </c>
      <c r="C8855" s="30">
        <f>VLOOKUP(B8855,'רביות שנתיות'!B:C,2)</f>
        <v>1</v>
      </c>
      <c r="D8855" s="29">
        <f t="shared" si="138"/>
        <v>2.7242892239431882E-5</v>
      </c>
    </row>
    <row r="8856" spans="2:4" x14ac:dyDescent="0.25">
      <c r="B8856" s="1">
        <v>41727</v>
      </c>
      <c r="C8856" s="30">
        <f>VLOOKUP(B8856,'רביות שנתיות'!B:C,2)</f>
        <v>1</v>
      </c>
      <c r="D8856" s="29">
        <f t="shared" si="138"/>
        <v>2.7242892239431882E-5</v>
      </c>
    </row>
    <row r="8857" spans="2:4" x14ac:dyDescent="0.25">
      <c r="B8857" s="1">
        <v>41728</v>
      </c>
      <c r="C8857" s="30">
        <f>VLOOKUP(B8857,'רביות שנתיות'!B:C,2)</f>
        <v>1</v>
      </c>
      <c r="D8857" s="29">
        <f t="shared" si="138"/>
        <v>2.7242892239431882E-5</v>
      </c>
    </row>
    <row r="8858" spans="2:4" x14ac:dyDescent="0.25">
      <c r="B8858" s="1">
        <v>41729</v>
      </c>
      <c r="C8858" s="30">
        <f>VLOOKUP(B8858,'רביות שנתיות'!B:C,2)</f>
        <v>1</v>
      </c>
      <c r="D8858" s="29">
        <f t="shared" si="138"/>
        <v>2.7242892239431882E-5</v>
      </c>
    </row>
    <row r="8859" spans="2:4" x14ac:dyDescent="0.25">
      <c r="B8859" s="1">
        <v>41730</v>
      </c>
      <c r="C8859" s="30">
        <f>VLOOKUP(B8859,'רביות שנתיות'!B:C,2)</f>
        <v>1</v>
      </c>
      <c r="D8859" s="29">
        <f t="shared" si="138"/>
        <v>2.7242892239431882E-5</v>
      </c>
    </row>
    <row r="8860" spans="2:4" x14ac:dyDescent="0.25">
      <c r="B8860" s="1">
        <v>41731</v>
      </c>
      <c r="C8860" s="30">
        <f>VLOOKUP(B8860,'רביות שנתיות'!B:C,2)</f>
        <v>1</v>
      </c>
      <c r="D8860" s="29">
        <f t="shared" si="138"/>
        <v>2.7242892239431882E-5</v>
      </c>
    </row>
    <row r="8861" spans="2:4" x14ac:dyDescent="0.25">
      <c r="B8861" s="1">
        <v>41732</v>
      </c>
      <c r="C8861" s="30">
        <f>VLOOKUP(B8861,'רביות שנתיות'!B:C,2)</f>
        <v>1</v>
      </c>
      <c r="D8861" s="29">
        <f t="shared" si="138"/>
        <v>2.7242892239431882E-5</v>
      </c>
    </row>
    <row r="8862" spans="2:4" x14ac:dyDescent="0.25">
      <c r="B8862" s="1">
        <v>41733</v>
      </c>
      <c r="C8862" s="30">
        <f>VLOOKUP(B8862,'רביות שנתיות'!B:C,2)</f>
        <v>1</v>
      </c>
      <c r="D8862" s="29">
        <f t="shared" si="138"/>
        <v>2.7242892239431882E-5</v>
      </c>
    </row>
    <row r="8863" spans="2:4" x14ac:dyDescent="0.25">
      <c r="B8863" s="1">
        <v>41734</v>
      </c>
      <c r="C8863" s="30">
        <f>VLOOKUP(B8863,'רביות שנתיות'!B:C,2)</f>
        <v>1</v>
      </c>
      <c r="D8863" s="29">
        <f t="shared" si="138"/>
        <v>2.7242892239431882E-5</v>
      </c>
    </row>
    <row r="8864" spans="2:4" x14ac:dyDescent="0.25">
      <c r="B8864" s="1">
        <v>41735</v>
      </c>
      <c r="C8864" s="30">
        <f>VLOOKUP(B8864,'רביות שנתיות'!B:C,2)</f>
        <v>1</v>
      </c>
      <c r="D8864" s="29">
        <f t="shared" si="138"/>
        <v>2.7242892239431882E-5</v>
      </c>
    </row>
    <row r="8865" spans="2:4" x14ac:dyDescent="0.25">
      <c r="B8865" s="1">
        <v>41736</v>
      </c>
      <c r="C8865" s="30">
        <f>VLOOKUP(B8865,'רביות שנתיות'!B:C,2)</f>
        <v>1</v>
      </c>
      <c r="D8865" s="29">
        <f t="shared" si="138"/>
        <v>2.7242892239431882E-5</v>
      </c>
    </row>
    <row r="8866" spans="2:4" x14ac:dyDescent="0.25">
      <c r="B8866" s="1">
        <v>41737</v>
      </c>
      <c r="C8866" s="30">
        <f>VLOOKUP(B8866,'רביות שנתיות'!B:C,2)</f>
        <v>1</v>
      </c>
      <c r="D8866" s="29">
        <f t="shared" si="138"/>
        <v>2.7242892239431882E-5</v>
      </c>
    </row>
    <row r="8867" spans="2:4" x14ac:dyDescent="0.25">
      <c r="B8867" s="1">
        <v>41738</v>
      </c>
      <c r="C8867" s="30">
        <f>VLOOKUP(B8867,'רביות שנתיות'!B:C,2)</f>
        <v>1</v>
      </c>
      <c r="D8867" s="29">
        <f t="shared" si="138"/>
        <v>2.7242892239431882E-5</v>
      </c>
    </row>
    <row r="8868" spans="2:4" x14ac:dyDescent="0.25">
      <c r="B8868" s="1">
        <v>41739</v>
      </c>
      <c r="C8868" s="30">
        <f>VLOOKUP(B8868,'רביות שנתיות'!B:C,2)</f>
        <v>1</v>
      </c>
      <c r="D8868" s="29">
        <f t="shared" si="138"/>
        <v>2.7242892239431882E-5</v>
      </c>
    </row>
    <row r="8869" spans="2:4" x14ac:dyDescent="0.25">
      <c r="B8869" s="1">
        <v>41740</v>
      </c>
      <c r="C8869" s="30">
        <f>VLOOKUP(B8869,'רביות שנתיות'!B:C,2)</f>
        <v>1</v>
      </c>
      <c r="D8869" s="29">
        <f t="shared" si="138"/>
        <v>2.7242892239431882E-5</v>
      </c>
    </row>
    <row r="8870" spans="2:4" x14ac:dyDescent="0.25">
      <c r="B8870" s="1">
        <v>41741</v>
      </c>
      <c r="C8870" s="30">
        <f>VLOOKUP(B8870,'רביות שנתיות'!B:C,2)</f>
        <v>1</v>
      </c>
      <c r="D8870" s="29">
        <f t="shared" si="138"/>
        <v>2.7242892239431882E-5</v>
      </c>
    </row>
    <row r="8871" spans="2:4" x14ac:dyDescent="0.25">
      <c r="B8871" s="1">
        <v>41742</v>
      </c>
      <c r="C8871" s="30">
        <f>VLOOKUP(B8871,'רביות שנתיות'!B:C,2)</f>
        <v>1</v>
      </c>
      <c r="D8871" s="29">
        <f t="shared" si="138"/>
        <v>2.7242892239431882E-5</v>
      </c>
    </row>
    <row r="8872" spans="2:4" x14ac:dyDescent="0.25">
      <c r="B8872" s="1">
        <v>41743</v>
      </c>
      <c r="C8872" s="30">
        <f>VLOOKUP(B8872,'רביות שנתיות'!B:C,2)</f>
        <v>1</v>
      </c>
      <c r="D8872" s="29">
        <f t="shared" si="138"/>
        <v>2.7242892239431882E-5</v>
      </c>
    </row>
    <row r="8873" spans="2:4" x14ac:dyDescent="0.25">
      <c r="B8873" s="1">
        <v>41744</v>
      </c>
      <c r="C8873" s="30">
        <f>VLOOKUP(B8873,'רביות שנתיות'!B:C,2)</f>
        <v>1</v>
      </c>
      <c r="D8873" s="29">
        <f t="shared" si="138"/>
        <v>2.7242892239431882E-5</v>
      </c>
    </row>
    <row r="8874" spans="2:4" x14ac:dyDescent="0.25">
      <c r="B8874" s="1">
        <v>41745</v>
      </c>
      <c r="C8874" s="30">
        <f>VLOOKUP(B8874,'רביות שנתיות'!B:C,2)</f>
        <v>1</v>
      </c>
      <c r="D8874" s="29">
        <f t="shared" si="138"/>
        <v>2.7242892239431882E-5</v>
      </c>
    </row>
    <row r="8875" spans="2:4" x14ac:dyDescent="0.25">
      <c r="B8875" s="1">
        <v>41746</v>
      </c>
      <c r="C8875" s="30">
        <f>VLOOKUP(B8875,'רביות שנתיות'!B:C,2)</f>
        <v>1</v>
      </c>
      <c r="D8875" s="29">
        <f t="shared" si="138"/>
        <v>2.7242892239431882E-5</v>
      </c>
    </row>
    <row r="8876" spans="2:4" x14ac:dyDescent="0.25">
      <c r="B8876" s="1">
        <v>41747</v>
      </c>
      <c r="C8876" s="30">
        <f>VLOOKUP(B8876,'רביות שנתיות'!B:C,2)</f>
        <v>1</v>
      </c>
      <c r="D8876" s="29">
        <f t="shared" si="138"/>
        <v>2.7242892239431882E-5</v>
      </c>
    </row>
    <row r="8877" spans="2:4" x14ac:dyDescent="0.25">
      <c r="B8877" s="1">
        <v>41748</v>
      </c>
      <c r="C8877" s="30">
        <f>VLOOKUP(B8877,'רביות שנתיות'!B:C,2)</f>
        <v>1</v>
      </c>
      <c r="D8877" s="29">
        <f t="shared" si="138"/>
        <v>2.7242892239431882E-5</v>
      </c>
    </row>
    <row r="8878" spans="2:4" x14ac:dyDescent="0.25">
      <c r="B8878" s="1">
        <v>41749</v>
      </c>
      <c r="C8878" s="30">
        <f>VLOOKUP(B8878,'רביות שנתיות'!B:C,2)</f>
        <v>1</v>
      </c>
      <c r="D8878" s="29">
        <f t="shared" si="138"/>
        <v>2.7242892239431882E-5</v>
      </c>
    </row>
    <row r="8879" spans="2:4" x14ac:dyDescent="0.25">
      <c r="B8879" s="1">
        <v>41750</v>
      </c>
      <c r="C8879" s="30">
        <f>VLOOKUP(B8879,'רביות שנתיות'!B:C,2)</f>
        <v>1</v>
      </c>
      <c r="D8879" s="29">
        <f t="shared" si="138"/>
        <v>2.7242892239431882E-5</v>
      </c>
    </row>
    <row r="8880" spans="2:4" x14ac:dyDescent="0.25">
      <c r="B8880" s="1">
        <v>41751</v>
      </c>
      <c r="C8880" s="30">
        <f>VLOOKUP(B8880,'רביות שנתיות'!B:C,2)</f>
        <v>1</v>
      </c>
      <c r="D8880" s="29">
        <f t="shared" si="138"/>
        <v>2.7242892239431882E-5</v>
      </c>
    </row>
    <row r="8881" spans="2:4" x14ac:dyDescent="0.25">
      <c r="B8881" s="1">
        <v>41752</v>
      </c>
      <c r="C8881" s="30">
        <f>VLOOKUP(B8881,'רביות שנתיות'!B:C,2)</f>
        <v>1</v>
      </c>
      <c r="D8881" s="29">
        <f t="shared" si="138"/>
        <v>2.7242892239431882E-5</v>
      </c>
    </row>
    <row r="8882" spans="2:4" x14ac:dyDescent="0.25">
      <c r="B8882" s="1">
        <v>41753</v>
      </c>
      <c r="C8882" s="30">
        <f>VLOOKUP(B8882,'רביות שנתיות'!B:C,2)</f>
        <v>1</v>
      </c>
      <c r="D8882" s="29">
        <f t="shared" si="138"/>
        <v>2.7242892239431882E-5</v>
      </c>
    </row>
    <row r="8883" spans="2:4" x14ac:dyDescent="0.25">
      <c r="B8883" s="1">
        <v>41754</v>
      </c>
      <c r="C8883" s="30">
        <f>VLOOKUP(B8883,'רביות שנתיות'!B:C,2)</f>
        <v>1</v>
      </c>
      <c r="D8883" s="29">
        <f t="shared" si="138"/>
        <v>2.7242892239431882E-5</v>
      </c>
    </row>
    <row r="8884" spans="2:4" x14ac:dyDescent="0.25">
      <c r="B8884" s="1">
        <v>41755</v>
      </c>
      <c r="C8884" s="30">
        <f>VLOOKUP(B8884,'רביות שנתיות'!B:C,2)</f>
        <v>1</v>
      </c>
      <c r="D8884" s="29">
        <f t="shared" si="138"/>
        <v>2.7242892239431882E-5</v>
      </c>
    </row>
    <row r="8885" spans="2:4" x14ac:dyDescent="0.25">
      <c r="B8885" s="1">
        <v>41756</v>
      </c>
      <c r="C8885" s="30">
        <f>VLOOKUP(B8885,'רביות שנתיות'!B:C,2)</f>
        <v>1</v>
      </c>
      <c r="D8885" s="29">
        <f t="shared" si="138"/>
        <v>2.7242892239431882E-5</v>
      </c>
    </row>
    <row r="8886" spans="2:4" x14ac:dyDescent="0.25">
      <c r="B8886" s="1">
        <v>41757</v>
      </c>
      <c r="C8886" s="30">
        <f>VLOOKUP(B8886,'רביות שנתיות'!B:C,2)</f>
        <v>1</v>
      </c>
      <c r="D8886" s="29">
        <f t="shared" si="138"/>
        <v>2.7242892239431882E-5</v>
      </c>
    </row>
    <row r="8887" spans="2:4" x14ac:dyDescent="0.25">
      <c r="B8887" s="1">
        <v>41758</v>
      </c>
      <c r="C8887" s="30">
        <f>VLOOKUP(B8887,'רביות שנתיות'!B:C,2)</f>
        <v>1</v>
      </c>
      <c r="D8887" s="29">
        <f t="shared" si="138"/>
        <v>2.7242892239431882E-5</v>
      </c>
    </row>
    <row r="8888" spans="2:4" x14ac:dyDescent="0.25">
      <c r="B8888" s="1">
        <v>41759</v>
      </c>
      <c r="C8888" s="30">
        <f>VLOOKUP(B8888,'רביות שנתיות'!B:C,2)</f>
        <v>1</v>
      </c>
      <c r="D8888" s="29">
        <f t="shared" si="138"/>
        <v>2.7242892239431882E-5</v>
      </c>
    </row>
    <row r="8889" spans="2:4" x14ac:dyDescent="0.25">
      <c r="B8889" s="1">
        <v>41760</v>
      </c>
      <c r="C8889" s="30">
        <f>VLOOKUP(B8889,'רביות שנתיות'!B:C,2)</f>
        <v>1</v>
      </c>
      <c r="D8889" s="29">
        <f t="shared" si="138"/>
        <v>2.7242892239431882E-5</v>
      </c>
    </row>
    <row r="8890" spans="2:4" x14ac:dyDescent="0.25">
      <c r="B8890" s="1">
        <v>41761</v>
      </c>
      <c r="C8890" s="30">
        <f>VLOOKUP(B8890,'רביות שנתיות'!B:C,2)</f>
        <v>1</v>
      </c>
      <c r="D8890" s="29">
        <f t="shared" si="138"/>
        <v>2.7242892239431882E-5</v>
      </c>
    </row>
    <row r="8891" spans="2:4" x14ac:dyDescent="0.25">
      <c r="B8891" s="1">
        <v>41762</v>
      </c>
      <c r="C8891" s="30">
        <f>VLOOKUP(B8891,'רביות שנתיות'!B:C,2)</f>
        <v>1</v>
      </c>
      <c r="D8891" s="29">
        <f t="shared" si="138"/>
        <v>2.7242892239431882E-5</v>
      </c>
    </row>
    <row r="8892" spans="2:4" x14ac:dyDescent="0.25">
      <c r="B8892" s="1">
        <v>41763</v>
      </c>
      <c r="C8892" s="30">
        <f>VLOOKUP(B8892,'רביות שנתיות'!B:C,2)</f>
        <v>1</v>
      </c>
      <c r="D8892" s="29">
        <f t="shared" si="138"/>
        <v>2.7242892239431882E-5</v>
      </c>
    </row>
    <row r="8893" spans="2:4" x14ac:dyDescent="0.25">
      <c r="B8893" s="1">
        <v>41764</v>
      </c>
      <c r="C8893" s="30">
        <f>VLOOKUP(B8893,'רביות שנתיות'!B:C,2)</f>
        <v>1</v>
      </c>
      <c r="D8893" s="29">
        <f t="shared" si="138"/>
        <v>2.7242892239431882E-5</v>
      </c>
    </row>
    <row r="8894" spans="2:4" x14ac:dyDescent="0.25">
      <c r="B8894" s="1">
        <v>41765</v>
      </c>
      <c r="C8894" s="30">
        <f>VLOOKUP(B8894,'רביות שנתיות'!B:C,2)</f>
        <v>1</v>
      </c>
      <c r="D8894" s="29">
        <f t="shared" si="138"/>
        <v>2.7242892239431882E-5</v>
      </c>
    </row>
    <row r="8895" spans="2:4" x14ac:dyDescent="0.25">
      <c r="B8895" s="1">
        <v>41766</v>
      </c>
      <c r="C8895" s="30">
        <f>VLOOKUP(B8895,'רביות שנתיות'!B:C,2)</f>
        <v>1</v>
      </c>
      <c r="D8895" s="29">
        <f t="shared" si="138"/>
        <v>2.7242892239431882E-5</v>
      </c>
    </row>
    <row r="8896" spans="2:4" x14ac:dyDescent="0.25">
      <c r="B8896" s="1">
        <v>41767</v>
      </c>
      <c r="C8896" s="30">
        <f>VLOOKUP(B8896,'רביות שנתיות'!B:C,2)</f>
        <v>1</v>
      </c>
      <c r="D8896" s="29">
        <f t="shared" si="138"/>
        <v>2.7242892239431882E-5</v>
      </c>
    </row>
    <row r="8897" spans="2:4" x14ac:dyDescent="0.25">
      <c r="B8897" s="1">
        <v>41768</v>
      </c>
      <c r="C8897" s="30">
        <f>VLOOKUP(B8897,'רביות שנתיות'!B:C,2)</f>
        <v>1</v>
      </c>
      <c r="D8897" s="29">
        <f t="shared" si="138"/>
        <v>2.7242892239431882E-5</v>
      </c>
    </row>
    <row r="8898" spans="2:4" x14ac:dyDescent="0.25">
      <c r="B8898" s="1">
        <v>41769</v>
      </c>
      <c r="C8898" s="30">
        <f>VLOOKUP(B8898,'רביות שנתיות'!B:C,2)</f>
        <v>1</v>
      </c>
      <c r="D8898" s="29">
        <f t="shared" si="138"/>
        <v>2.7242892239431882E-5</v>
      </c>
    </row>
    <row r="8899" spans="2:4" x14ac:dyDescent="0.25">
      <c r="B8899" s="1">
        <v>41770</v>
      </c>
      <c r="C8899" s="30">
        <f>VLOOKUP(B8899,'רביות שנתיות'!B:C,2)</f>
        <v>1</v>
      </c>
      <c r="D8899" s="29">
        <f t="shared" si="138"/>
        <v>2.7242892239431882E-5</v>
      </c>
    </row>
    <row r="8900" spans="2:4" x14ac:dyDescent="0.25">
      <c r="B8900" s="1">
        <v>41771</v>
      </c>
      <c r="C8900" s="30">
        <f>VLOOKUP(B8900,'רביות שנתיות'!B:C,2)</f>
        <v>1</v>
      </c>
      <c r="D8900" s="29">
        <f t="shared" si="138"/>
        <v>2.7242892239431882E-5</v>
      </c>
    </row>
    <row r="8901" spans="2:4" x14ac:dyDescent="0.25">
      <c r="B8901" s="1">
        <v>41772</v>
      </c>
      <c r="C8901" s="30">
        <f>VLOOKUP(B8901,'רביות שנתיות'!B:C,2)</f>
        <v>1</v>
      </c>
      <c r="D8901" s="29">
        <f t="shared" ref="D8901:D8964" si="139">(1+C8901/100)^(1/365.25)-1</f>
        <v>2.7242892239431882E-5</v>
      </c>
    </row>
    <row r="8902" spans="2:4" x14ac:dyDescent="0.25">
      <c r="B8902" s="1">
        <v>41773</v>
      </c>
      <c r="C8902" s="30">
        <f>VLOOKUP(B8902,'רביות שנתיות'!B:C,2)</f>
        <v>1</v>
      </c>
      <c r="D8902" s="29">
        <f t="shared" si="139"/>
        <v>2.7242892239431882E-5</v>
      </c>
    </row>
    <row r="8903" spans="2:4" x14ac:dyDescent="0.25">
      <c r="B8903" s="1">
        <v>41774</v>
      </c>
      <c r="C8903" s="30">
        <f>VLOOKUP(B8903,'רביות שנתיות'!B:C,2)</f>
        <v>1</v>
      </c>
      <c r="D8903" s="29">
        <f t="shared" si="139"/>
        <v>2.7242892239431882E-5</v>
      </c>
    </row>
    <row r="8904" spans="2:4" x14ac:dyDescent="0.25">
      <c r="B8904" s="1">
        <v>41775</v>
      </c>
      <c r="C8904" s="30">
        <f>VLOOKUP(B8904,'רביות שנתיות'!B:C,2)</f>
        <v>1</v>
      </c>
      <c r="D8904" s="29">
        <f t="shared" si="139"/>
        <v>2.7242892239431882E-5</v>
      </c>
    </row>
    <row r="8905" spans="2:4" x14ac:dyDescent="0.25">
      <c r="B8905" s="1">
        <v>41776</v>
      </c>
      <c r="C8905" s="30">
        <f>VLOOKUP(B8905,'רביות שנתיות'!B:C,2)</f>
        <v>1</v>
      </c>
      <c r="D8905" s="29">
        <f t="shared" si="139"/>
        <v>2.7242892239431882E-5</v>
      </c>
    </row>
    <row r="8906" spans="2:4" x14ac:dyDescent="0.25">
      <c r="B8906" s="1">
        <v>41777</v>
      </c>
      <c r="C8906" s="30">
        <f>VLOOKUP(B8906,'רביות שנתיות'!B:C,2)</f>
        <v>1</v>
      </c>
      <c r="D8906" s="29">
        <f t="shared" si="139"/>
        <v>2.7242892239431882E-5</v>
      </c>
    </row>
    <row r="8907" spans="2:4" x14ac:dyDescent="0.25">
      <c r="B8907" s="1">
        <v>41778</v>
      </c>
      <c r="C8907" s="30">
        <f>VLOOKUP(B8907,'רביות שנתיות'!B:C,2)</f>
        <v>1</v>
      </c>
      <c r="D8907" s="29">
        <f t="shared" si="139"/>
        <v>2.7242892239431882E-5</v>
      </c>
    </row>
    <row r="8908" spans="2:4" x14ac:dyDescent="0.25">
      <c r="B8908" s="1">
        <v>41779</v>
      </c>
      <c r="C8908" s="30">
        <f>VLOOKUP(B8908,'רביות שנתיות'!B:C,2)</f>
        <v>1</v>
      </c>
      <c r="D8908" s="29">
        <f t="shared" si="139"/>
        <v>2.7242892239431882E-5</v>
      </c>
    </row>
    <row r="8909" spans="2:4" x14ac:dyDescent="0.25">
      <c r="B8909" s="1">
        <v>41780</v>
      </c>
      <c r="C8909" s="30">
        <f>VLOOKUP(B8909,'רביות שנתיות'!B:C,2)</f>
        <v>1</v>
      </c>
      <c r="D8909" s="29">
        <f t="shared" si="139"/>
        <v>2.7242892239431882E-5</v>
      </c>
    </row>
    <row r="8910" spans="2:4" x14ac:dyDescent="0.25">
      <c r="B8910" s="1">
        <v>41781</v>
      </c>
      <c r="C8910" s="30">
        <f>VLOOKUP(B8910,'רביות שנתיות'!B:C,2)</f>
        <v>1</v>
      </c>
      <c r="D8910" s="29">
        <f t="shared" si="139"/>
        <v>2.7242892239431882E-5</v>
      </c>
    </row>
    <row r="8911" spans="2:4" x14ac:dyDescent="0.25">
      <c r="B8911" s="1">
        <v>41782</v>
      </c>
      <c r="C8911" s="30">
        <f>VLOOKUP(B8911,'רביות שנתיות'!B:C,2)</f>
        <v>1</v>
      </c>
      <c r="D8911" s="29">
        <f t="shared" si="139"/>
        <v>2.7242892239431882E-5</v>
      </c>
    </row>
    <row r="8912" spans="2:4" x14ac:dyDescent="0.25">
      <c r="B8912" s="1">
        <v>41783</v>
      </c>
      <c r="C8912" s="30">
        <f>VLOOKUP(B8912,'רביות שנתיות'!B:C,2)</f>
        <v>1</v>
      </c>
      <c r="D8912" s="29">
        <f t="shared" si="139"/>
        <v>2.7242892239431882E-5</v>
      </c>
    </row>
    <row r="8913" spans="2:4" x14ac:dyDescent="0.25">
      <c r="B8913" s="1">
        <v>41784</v>
      </c>
      <c r="C8913" s="30">
        <f>VLOOKUP(B8913,'רביות שנתיות'!B:C,2)</f>
        <v>1</v>
      </c>
      <c r="D8913" s="29">
        <f t="shared" si="139"/>
        <v>2.7242892239431882E-5</v>
      </c>
    </row>
    <row r="8914" spans="2:4" x14ac:dyDescent="0.25">
      <c r="B8914" s="1">
        <v>41785</v>
      </c>
      <c r="C8914" s="30">
        <f>VLOOKUP(B8914,'רביות שנתיות'!B:C,2)</f>
        <v>1</v>
      </c>
      <c r="D8914" s="29">
        <f t="shared" si="139"/>
        <v>2.7242892239431882E-5</v>
      </c>
    </row>
    <row r="8915" spans="2:4" x14ac:dyDescent="0.25">
      <c r="B8915" s="1">
        <v>41786</v>
      </c>
      <c r="C8915" s="30">
        <f>VLOOKUP(B8915,'רביות שנתיות'!B:C,2)</f>
        <v>1</v>
      </c>
      <c r="D8915" s="29">
        <f t="shared" si="139"/>
        <v>2.7242892239431882E-5</v>
      </c>
    </row>
    <row r="8916" spans="2:4" x14ac:dyDescent="0.25">
      <c r="B8916" s="1">
        <v>41787</v>
      </c>
      <c r="C8916" s="30">
        <f>VLOOKUP(B8916,'רביות שנתיות'!B:C,2)</f>
        <v>1</v>
      </c>
      <c r="D8916" s="29">
        <f t="shared" si="139"/>
        <v>2.7242892239431882E-5</v>
      </c>
    </row>
    <row r="8917" spans="2:4" x14ac:dyDescent="0.25">
      <c r="B8917" s="1">
        <v>41788</v>
      </c>
      <c r="C8917" s="30">
        <f>VLOOKUP(B8917,'רביות שנתיות'!B:C,2)</f>
        <v>1</v>
      </c>
      <c r="D8917" s="29">
        <f t="shared" si="139"/>
        <v>2.7242892239431882E-5</v>
      </c>
    </row>
    <row r="8918" spans="2:4" x14ac:dyDescent="0.25">
      <c r="B8918" s="1">
        <v>41789</v>
      </c>
      <c r="C8918" s="30">
        <f>VLOOKUP(B8918,'רביות שנתיות'!B:C,2)</f>
        <v>1</v>
      </c>
      <c r="D8918" s="29">
        <f t="shared" si="139"/>
        <v>2.7242892239431882E-5</v>
      </c>
    </row>
    <row r="8919" spans="2:4" x14ac:dyDescent="0.25">
      <c r="B8919" s="1">
        <v>41790</v>
      </c>
      <c r="C8919" s="30">
        <f>VLOOKUP(B8919,'רביות שנתיות'!B:C,2)</f>
        <v>1</v>
      </c>
      <c r="D8919" s="29">
        <f t="shared" si="139"/>
        <v>2.7242892239431882E-5</v>
      </c>
    </row>
    <row r="8920" spans="2:4" x14ac:dyDescent="0.25">
      <c r="B8920" s="1">
        <v>41791</v>
      </c>
      <c r="C8920" s="30">
        <f>VLOOKUP(B8920,'רביות שנתיות'!B:C,2)</f>
        <v>1</v>
      </c>
      <c r="D8920" s="29">
        <f t="shared" si="139"/>
        <v>2.7242892239431882E-5</v>
      </c>
    </row>
    <row r="8921" spans="2:4" x14ac:dyDescent="0.25">
      <c r="B8921" s="1">
        <v>41792</v>
      </c>
      <c r="C8921" s="30">
        <f>VLOOKUP(B8921,'רביות שנתיות'!B:C,2)</f>
        <v>1</v>
      </c>
      <c r="D8921" s="29">
        <f t="shared" si="139"/>
        <v>2.7242892239431882E-5</v>
      </c>
    </row>
    <row r="8922" spans="2:4" x14ac:dyDescent="0.25">
      <c r="B8922" s="1">
        <v>41793</v>
      </c>
      <c r="C8922" s="30">
        <f>VLOOKUP(B8922,'רביות שנתיות'!B:C,2)</f>
        <v>1</v>
      </c>
      <c r="D8922" s="29">
        <f t="shared" si="139"/>
        <v>2.7242892239431882E-5</v>
      </c>
    </row>
    <row r="8923" spans="2:4" x14ac:dyDescent="0.25">
      <c r="B8923" s="1">
        <v>41794</v>
      </c>
      <c r="C8923" s="30">
        <f>VLOOKUP(B8923,'רביות שנתיות'!B:C,2)</f>
        <v>1</v>
      </c>
      <c r="D8923" s="29">
        <f t="shared" si="139"/>
        <v>2.7242892239431882E-5</v>
      </c>
    </row>
    <row r="8924" spans="2:4" x14ac:dyDescent="0.25">
      <c r="B8924" s="1">
        <v>41795</v>
      </c>
      <c r="C8924" s="30">
        <f>VLOOKUP(B8924,'רביות שנתיות'!B:C,2)</f>
        <v>1</v>
      </c>
      <c r="D8924" s="29">
        <f t="shared" si="139"/>
        <v>2.7242892239431882E-5</v>
      </c>
    </row>
    <row r="8925" spans="2:4" x14ac:dyDescent="0.25">
      <c r="B8925" s="1">
        <v>41796</v>
      </c>
      <c r="C8925" s="30">
        <f>VLOOKUP(B8925,'רביות שנתיות'!B:C,2)</f>
        <v>1</v>
      </c>
      <c r="D8925" s="29">
        <f t="shared" si="139"/>
        <v>2.7242892239431882E-5</v>
      </c>
    </row>
    <row r="8926" spans="2:4" x14ac:dyDescent="0.25">
      <c r="B8926" s="1">
        <v>41797</v>
      </c>
      <c r="C8926" s="30">
        <f>VLOOKUP(B8926,'רביות שנתיות'!B:C,2)</f>
        <v>1</v>
      </c>
      <c r="D8926" s="29">
        <f t="shared" si="139"/>
        <v>2.7242892239431882E-5</v>
      </c>
    </row>
    <row r="8927" spans="2:4" x14ac:dyDescent="0.25">
      <c r="B8927" s="1">
        <v>41798</v>
      </c>
      <c r="C8927" s="30">
        <f>VLOOKUP(B8927,'רביות שנתיות'!B:C,2)</f>
        <v>1</v>
      </c>
      <c r="D8927" s="29">
        <f t="shared" si="139"/>
        <v>2.7242892239431882E-5</v>
      </c>
    </row>
    <row r="8928" spans="2:4" x14ac:dyDescent="0.25">
      <c r="B8928" s="1">
        <v>41799</v>
      </c>
      <c r="C8928" s="30">
        <f>VLOOKUP(B8928,'רביות שנתיות'!B:C,2)</f>
        <v>1</v>
      </c>
      <c r="D8928" s="29">
        <f t="shared" si="139"/>
        <v>2.7242892239431882E-5</v>
      </c>
    </row>
    <row r="8929" spans="2:4" x14ac:dyDescent="0.25">
      <c r="B8929" s="1">
        <v>41800</v>
      </c>
      <c r="C8929" s="30">
        <f>VLOOKUP(B8929,'רביות שנתיות'!B:C,2)</f>
        <v>1</v>
      </c>
      <c r="D8929" s="29">
        <f t="shared" si="139"/>
        <v>2.7242892239431882E-5</v>
      </c>
    </row>
    <row r="8930" spans="2:4" x14ac:dyDescent="0.25">
      <c r="B8930" s="1">
        <v>41801</v>
      </c>
      <c r="C8930" s="30">
        <f>VLOOKUP(B8930,'רביות שנתיות'!B:C,2)</f>
        <v>1</v>
      </c>
      <c r="D8930" s="29">
        <f t="shared" si="139"/>
        <v>2.7242892239431882E-5</v>
      </c>
    </row>
    <row r="8931" spans="2:4" x14ac:dyDescent="0.25">
      <c r="B8931" s="1">
        <v>41802</v>
      </c>
      <c r="C8931" s="30">
        <f>VLOOKUP(B8931,'רביות שנתיות'!B:C,2)</f>
        <v>1</v>
      </c>
      <c r="D8931" s="29">
        <f t="shared" si="139"/>
        <v>2.7242892239431882E-5</v>
      </c>
    </row>
    <row r="8932" spans="2:4" x14ac:dyDescent="0.25">
      <c r="B8932" s="1">
        <v>41803</v>
      </c>
      <c r="C8932" s="30">
        <f>VLOOKUP(B8932,'רביות שנתיות'!B:C,2)</f>
        <v>1</v>
      </c>
      <c r="D8932" s="29">
        <f t="shared" si="139"/>
        <v>2.7242892239431882E-5</v>
      </c>
    </row>
    <row r="8933" spans="2:4" x14ac:dyDescent="0.25">
      <c r="B8933" s="1">
        <v>41804</v>
      </c>
      <c r="C8933" s="30">
        <f>VLOOKUP(B8933,'רביות שנתיות'!B:C,2)</f>
        <v>1</v>
      </c>
      <c r="D8933" s="29">
        <f t="shared" si="139"/>
        <v>2.7242892239431882E-5</v>
      </c>
    </row>
    <row r="8934" spans="2:4" x14ac:dyDescent="0.25">
      <c r="B8934" s="1">
        <v>41805</v>
      </c>
      <c r="C8934" s="30">
        <f>VLOOKUP(B8934,'רביות שנתיות'!B:C,2)</f>
        <v>1</v>
      </c>
      <c r="D8934" s="29">
        <f t="shared" si="139"/>
        <v>2.7242892239431882E-5</v>
      </c>
    </row>
    <row r="8935" spans="2:4" x14ac:dyDescent="0.25">
      <c r="B8935" s="1">
        <v>41806</v>
      </c>
      <c r="C8935" s="30">
        <f>VLOOKUP(B8935,'רביות שנתיות'!B:C,2)</f>
        <v>1</v>
      </c>
      <c r="D8935" s="29">
        <f t="shared" si="139"/>
        <v>2.7242892239431882E-5</v>
      </c>
    </row>
    <row r="8936" spans="2:4" x14ac:dyDescent="0.25">
      <c r="B8936" s="1">
        <v>41807</v>
      </c>
      <c r="C8936" s="30">
        <f>VLOOKUP(B8936,'רביות שנתיות'!B:C,2)</f>
        <v>1</v>
      </c>
      <c r="D8936" s="29">
        <f t="shared" si="139"/>
        <v>2.7242892239431882E-5</v>
      </c>
    </row>
    <row r="8937" spans="2:4" x14ac:dyDescent="0.25">
      <c r="B8937" s="1">
        <v>41808</v>
      </c>
      <c r="C8937" s="30">
        <f>VLOOKUP(B8937,'רביות שנתיות'!B:C,2)</f>
        <v>1</v>
      </c>
      <c r="D8937" s="29">
        <f t="shared" si="139"/>
        <v>2.7242892239431882E-5</v>
      </c>
    </row>
    <row r="8938" spans="2:4" x14ac:dyDescent="0.25">
      <c r="B8938" s="1">
        <v>41809</v>
      </c>
      <c r="C8938" s="30">
        <f>VLOOKUP(B8938,'רביות שנתיות'!B:C,2)</f>
        <v>1</v>
      </c>
      <c r="D8938" s="29">
        <f t="shared" si="139"/>
        <v>2.7242892239431882E-5</v>
      </c>
    </row>
    <row r="8939" spans="2:4" x14ac:dyDescent="0.25">
      <c r="B8939" s="1">
        <v>41810</v>
      </c>
      <c r="C8939" s="30">
        <f>VLOOKUP(B8939,'רביות שנתיות'!B:C,2)</f>
        <v>1</v>
      </c>
      <c r="D8939" s="29">
        <f t="shared" si="139"/>
        <v>2.7242892239431882E-5</v>
      </c>
    </row>
    <row r="8940" spans="2:4" x14ac:dyDescent="0.25">
      <c r="B8940" s="1">
        <v>41811</v>
      </c>
      <c r="C8940" s="30">
        <f>VLOOKUP(B8940,'רביות שנתיות'!B:C,2)</f>
        <v>1</v>
      </c>
      <c r="D8940" s="29">
        <f t="shared" si="139"/>
        <v>2.7242892239431882E-5</v>
      </c>
    </row>
    <row r="8941" spans="2:4" x14ac:dyDescent="0.25">
      <c r="B8941" s="1">
        <v>41812</v>
      </c>
      <c r="C8941" s="30">
        <f>VLOOKUP(B8941,'רביות שנתיות'!B:C,2)</f>
        <v>1</v>
      </c>
      <c r="D8941" s="29">
        <f t="shared" si="139"/>
        <v>2.7242892239431882E-5</v>
      </c>
    </row>
    <row r="8942" spans="2:4" x14ac:dyDescent="0.25">
      <c r="B8942" s="1">
        <v>41813</v>
      </c>
      <c r="C8942" s="30">
        <f>VLOOKUP(B8942,'רביות שנתיות'!B:C,2)</f>
        <v>1</v>
      </c>
      <c r="D8942" s="29">
        <f t="shared" si="139"/>
        <v>2.7242892239431882E-5</v>
      </c>
    </row>
    <row r="8943" spans="2:4" x14ac:dyDescent="0.25">
      <c r="B8943" s="1">
        <v>41814</v>
      </c>
      <c r="C8943" s="30">
        <f>VLOOKUP(B8943,'רביות שנתיות'!B:C,2)</f>
        <v>1</v>
      </c>
      <c r="D8943" s="29">
        <f t="shared" si="139"/>
        <v>2.7242892239431882E-5</v>
      </c>
    </row>
    <row r="8944" spans="2:4" x14ac:dyDescent="0.25">
      <c r="B8944" s="1">
        <v>41815</v>
      </c>
      <c r="C8944" s="30">
        <f>VLOOKUP(B8944,'רביות שנתיות'!B:C,2)</f>
        <v>1</v>
      </c>
      <c r="D8944" s="29">
        <f t="shared" si="139"/>
        <v>2.7242892239431882E-5</v>
      </c>
    </row>
    <row r="8945" spans="2:4" x14ac:dyDescent="0.25">
      <c r="B8945" s="1">
        <v>41816</v>
      </c>
      <c r="C8945" s="30">
        <f>VLOOKUP(B8945,'רביות שנתיות'!B:C,2)</f>
        <v>1</v>
      </c>
      <c r="D8945" s="29">
        <f t="shared" si="139"/>
        <v>2.7242892239431882E-5</v>
      </c>
    </row>
    <row r="8946" spans="2:4" x14ac:dyDescent="0.25">
      <c r="B8946" s="1">
        <v>41817</v>
      </c>
      <c r="C8946" s="30">
        <f>VLOOKUP(B8946,'רביות שנתיות'!B:C,2)</f>
        <v>1</v>
      </c>
      <c r="D8946" s="29">
        <f t="shared" si="139"/>
        <v>2.7242892239431882E-5</v>
      </c>
    </row>
    <row r="8947" spans="2:4" x14ac:dyDescent="0.25">
      <c r="B8947" s="1">
        <v>41818</v>
      </c>
      <c r="C8947" s="30">
        <f>VLOOKUP(B8947,'רביות שנתיות'!B:C,2)</f>
        <v>1</v>
      </c>
      <c r="D8947" s="29">
        <f t="shared" si="139"/>
        <v>2.7242892239431882E-5</v>
      </c>
    </row>
    <row r="8948" spans="2:4" x14ac:dyDescent="0.25">
      <c r="B8948" s="1">
        <v>41819</v>
      </c>
      <c r="C8948" s="30">
        <f>VLOOKUP(B8948,'רביות שנתיות'!B:C,2)</f>
        <v>1</v>
      </c>
      <c r="D8948" s="29">
        <f t="shared" si="139"/>
        <v>2.7242892239431882E-5</v>
      </c>
    </row>
    <row r="8949" spans="2:4" x14ac:dyDescent="0.25">
      <c r="B8949" s="1">
        <v>41820</v>
      </c>
      <c r="C8949" s="30">
        <f>VLOOKUP(B8949,'רביות שנתיות'!B:C,2)</f>
        <v>1</v>
      </c>
      <c r="D8949" s="29">
        <f t="shared" si="139"/>
        <v>2.7242892239431882E-5</v>
      </c>
    </row>
    <row r="8950" spans="2:4" x14ac:dyDescent="0.25">
      <c r="B8950" s="1">
        <v>41821</v>
      </c>
      <c r="C8950" s="30">
        <f>VLOOKUP(B8950,'רביות שנתיות'!B:C,2)</f>
        <v>1</v>
      </c>
      <c r="D8950" s="29">
        <f t="shared" si="139"/>
        <v>2.7242892239431882E-5</v>
      </c>
    </row>
    <row r="8951" spans="2:4" x14ac:dyDescent="0.25">
      <c r="B8951" s="1">
        <v>41822</v>
      </c>
      <c r="C8951" s="30">
        <f>VLOOKUP(B8951,'רביות שנתיות'!B:C,2)</f>
        <v>1</v>
      </c>
      <c r="D8951" s="29">
        <f t="shared" si="139"/>
        <v>2.7242892239431882E-5</v>
      </c>
    </row>
    <row r="8952" spans="2:4" x14ac:dyDescent="0.25">
      <c r="B8952" s="1">
        <v>41823</v>
      </c>
      <c r="C8952" s="30">
        <f>VLOOKUP(B8952,'רביות שנתיות'!B:C,2)</f>
        <v>1</v>
      </c>
      <c r="D8952" s="29">
        <f t="shared" si="139"/>
        <v>2.7242892239431882E-5</v>
      </c>
    </row>
    <row r="8953" spans="2:4" x14ac:dyDescent="0.25">
      <c r="B8953" s="1">
        <v>41824</v>
      </c>
      <c r="C8953" s="30">
        <f>VLOOKUP(B8953,'רביות שנתיות'!B:C,2)</f>
        <v>1</v>
      </c>
      <c r="D8953" s="29">
        <f t="shared" si="139"/>
        <v>2.7242892239431882E-5</v>
      </c>
    </row>
    <row r="8954" spans="2:4" x14ac:dyDescent="0.25">
      <c r="B8954" s="1">
        <v>41825</v>
      </c>
      <c r="C8954" s="30">
        <f>VLOOKUP(B8954,'רביות שנתיות'!B:C,2)</f>
        <v>1</v>
      </c>
      <c r="D8954" s="29">
        <f t="shared" si="139"/>
        <v>2.7242892239431882E-5</v>
      </c>
    </row>
    <row r="8955" spans="2:4" x14ac:dyDescent="0.25">
      <c r="B8955" s="1">
        <v>41826</v>
      </c>
      <c r="C8955" s="30">
        <f>VLOOKUP(B8955,'רביות שנתיות'!B:C,2)</f>
        <v>1</v>
      </c>
      <c r="D8955" s="29">
        <f t="shared" si="139"/>
        <v>2.7242892239431882E-5</v>
      </c>
    </row>
    <row r="8956" spans="2:4" x14ac:dyDescent="0.25">
      <c r="B8956" s="1">
        <v>41827</v>
      </c>
      <c r="C8956" s="30">
        <f>VLOOKUP(B8956,'רביות שנתיות'!B:C,2)</f>
        <v>1</v>
      </c>
      <c r="D8956" s="29">
        <f t="shared" si="139"/>
        <v>2.7242892239431882E-5</v>
      </c>
    </row>
    <row r="8957" spans="2:4" x14ac:dyDescent="0.25">
      <c r="B8957" s="1">
        <v>41828</v>
      </c>
      <c r="C8957" s="30">
        <f>VLOOKUP(B8957,'רביות שנתיות'!B:C,2)</f>
        <v>1</v>
      </c>
      <c r="D8957" s="29">
        <f t="shared" si="139"/>
        <v>2.7242892239431882E-5</v>
      </c>
    </row>
    <row r="8958" spans="2:4" x14ac:dyDescent="0.25">
      <c r="B8958" s="1">
        <v>41829</v>
      </c>
      <c r="C8958" s="30">
        <f>VLOOKUP(B8958,'רביות שנתיות'!B:C,2)</f>
        <v>1</v>
      </c>
      <c r="D8958" s="29">
        <f t="shared" si="139"/>
        <v>2.7242892239431882E-5</v>
      </c>
    </row>
    <row r="8959" spans="2:4" x14ac:dyDescent="0.25">
      <c r="B8959" s="1">
        <v>41830</v>
      </c>
      <c r="C8959" s="30">
        <f>VLOOKUP(B8959,'רביות שנתיות'!B:C,2)</f>
        <v>1</v>
      </c>
      <c r="D8959" s="29">
        <f t="shared" si="139"/>
        <v>2.7242892239431882E-5</v>
      </c>
    </row>
    <row r="8960" spans="2:4" x14ac:dyDescent="0.25">
      <c r="B8960" s="1">
        <v>41831</v>
      </c>
      <c r="C8960" s="30">
        <f>VLOOKUP(B8960,'רביות שנתיות'!B:C,2)</f>
        <v>1</v>
      </c>
      <c r="D8960" s="29">
        <f t="shared" si="139"/>
        <v>2.7242892239431882E-5</v>
      </c>
    </row>
    <row r="8961" spans="2:4" x14ac:dyDescent="0.25">
      <c r="B8961" s="1">
        <v>41832</v>
      </c>
      <c r="C8961" s="30">
        <f>VLOOKUP(B8961,'רביות שנתיות'!B:C,2)</f>
        <v>1</v>
      </c>
      <c r="D8961" s="29">
        <f t="shared" si="139"/>
        <v>2.7242892239431882E-5</v>
      </c>
    </row>
    <row r="8962" spans="2:4" x14ac:dyDescent="0.25">
      <c r="B8962" s="1">
        <v>41833</v>
      </c>
      <c r="C8962" s="30">
        <f>VLOOKUP(B8962,'רביות שנתיות'!B:C,2)</f>
        <v>1</v>
      </c>
      <c r="D8962" s="29">
        <f t="shared" si="139"/>
        <v>2.7242892239431882E-5</v>
      </c>
    </row>
    <row r="8963" spans="2:4" x14ac:dyDescent="0.25">
      <c r="B8963" s="1">
        <v>41834</v>
      </c>
      <c r="C8963" s="30">
        <f>VLOOKUP(B8963,'רביות שנתיות'!B:C,2)</f>
        <v>1</v>
      </c>
      <c r="D8963" s="29">
        <f t="shared" si="139"/>
        <v>2.7242892239431882E-5</v>
      </c>
    </row>
    <row r="8964" spans="2:4" x14ac:dyDescent="0.25">
      <c r="B8964" s="1">
        <v>41835</v>
      </c>
      <c r="C8964" s="30">
        <f>VLOOKUP(B8964,'רביות שנתיות'!B:C,2)</f>
        <v>1</v>
      </c>
      <c r="D8964" s="29">
        <f t="shared" si="139"/>
        <v>2.7242892239431882E-5</v>
      </c>
    </row>
    <row r="8965" spans="2:4" x14ac:dyDescent="0.25">
      <c r="B8965" s="1">
        <v>41836</v>
      </c>
      <c r="C8965" s="30">
        <f>VLOOKUP(B8965,'רביות שנתיות'!B:C,2)</f>
        <v>1</v>
      </c>
      <c r="D8965" s="29">
        <f t="shared" ref="D8965:D9028" si="140">(1+C8965/100)^(1/365.25)-1</f>
        <v>2.7242892239431882E-5</v>
      </c>
    </row>
    <row r="8966" spans="2:4" x14ac:dyDescent="0.25">
      <c r="B8966" s="1">
        <v>41837</v>
      </c>
      <c r="C8966" s="30">
        <f>VLOOKUP(B8966,'רביות שנתיות'!B:C,2)</f>
        <v>1</v>
      </c>
      <c r="D8966" s="29">
        <f t="shared" si="140"/>
        <v>2.7242892239431882E-5</v>
      </c>
    </row>
    <row r="8967" spans="2:4" x14ac:dyDescent="0.25">
      <c r="B8967" s="1">
        <v>41838</v>
      </c>
      <c r="C8967" s="30">
        <f>VLOOKUP(B8967,'רביות שנתיות'!B:C,2)</f>
        <v>1</v>
      </c>
      <c r="D8967" s="29">
        <f t="shared" si="140"/>
        <v>2.7242892239431882E-5</v>
      </c>
    </row>
    <row r="8968" spans="2:4" x14ac:dyDescent="0.25">
      <c r="B8968" s="1">
        <v>41839</v>
      </c>
      <c r="C8968" s="30">
        <f>VLOOKUP(B8968,'רביות שנתיות'!B:C,2)</f>
        <v>1</v>
      </c>
      <c r="D8968" s="29">
        <f t="shared" si="140"/>
        <v>2.7242892239431882E-5</v>
      </c>
    </row>
    <row r="8969" spans="2:4" x14ac:dyDescent="0.25">
      <c r="B8969" s="1">
        <v>41840</v>
      </c>
      <c r="C8969" s="30">
        <f>VLOOKUP(B8969,'רביות שנתיות'!B:C,2)</f>
        <v>1</v>
      </c>
      <c r="D8969" s="29">
        <f t="shared" si="140"/>
        <v>2.7242892239431882E-5</v>
      </c>
    </row>
    <row r="8970" spans="2:4" x14ac:dyDescent="0.25">
      <c r="B8970" s="1">
        <v>41841</v>
      </c>
      <c r="C8970" s="30">
        <f>VLOOKUP(B8970,'רביות שנתיות'!B:C,2)</f>
        <v>1</v>
      </c>
      <c r="D8970" s="29">
        <f t="shared" si="140"/>
        <v>2.7242892239431882E-5</v>
      </c>
    </row>
    <row r="8971" spans="2:4" x14ac:dyDescent="0.25">
      <c r="B8971" s="1">
        <v>41842</v>
      </c>
      <c r="C8971" s="30">
        <f>VLOOKUP(B8971,'רביות שנתיות'!B:C,2)</f>
        <v>1</v>
      </c>
      <c r="D8971" s="29">
        <f t="shared" si="140"/>
        <v>2.7242892239431882E-5</v>
      </c>
    </row>
    <row r="8972" spans="2:4" x14ac:dyDescent="0.25">
      <c r="B8972" s="1">
        <v>41843</v>
      </c>
      <c r="C8972" s="30">
        <f>VLOOKUP(B8972,'רביות שנתיות'!B:C,2)</f>
        <v>1</v>
      </c>
      <c r="D8972" s="29">
        <f t="shared" si="140"/>
        <v>2.7242892239431882E-5</v>
      </c>
    </row>
    <row r="8973" spans="2:4" x14ac:dyDescent="0.25">
      <c r="B8973" s="1">
        <v>41844</v>
      </c>
      <c r="C8973" s="30">
        <f>VLOOKUP(B8973,'רביות שנתיות'!B:C,2)</f>
        <v>1</v>
      </c>
      <c r="D8973" s="29">
        <f t="shared" si="140"/>
        <v>2.7242892239431882E-5</v>
      </c>
    </row>
    <row r="8974" spans="2:4" x14ac:dyDescent="0.25">
      <c r="B8974" s="1">
        <v>41845</v>
      </c>
      <c r="C8974" s="30">
        <f>VLOOKUP(B8974,'רביות שנתיות'!B:C,2)</f>
        <v>1</v>
      </c>
      <c r="D8974" s="29">
        <f t="shared" si="140"/>
        <v>2.7242892239431882E-5</v>
      </c>
    </row>
    <row r="8975" spans="2:4" x14ac:dyDescent="0.25">
      <c r="B8975" s="1">
        <v>41846</v>
      </c>
      <c r="C8975" s="30">
        <f>VLOOKUP(B8975,'רביות שנתיות'!B:C,2)</f>
        <v>1</v>
      </c>
      <c r="D8975" s="29">
        <f t="shared" si="140"/>
        <v>2.7242892239431882E-5</v>
      </c>
    </row>
    <row r="8976" spans="2:4" x14ac:dyDescent="0.25">
      <c r="B8976" s="1">
        <v>41847</v>
      </c>
      <c r="C8976" s="30">
        <f>VLOOKUP(B8976,'רביות שנתיות'!B:C,2)</f>
        <v>1</v>
      </c>
      <c r="D8976" s="29">
        <f t="shared" si="140"/>
        <v>2.7242892239431882E-5</v>
      </c>
    </row>
    <row r="8977" spans="2:4" x14ac:dyDescent="0.25">
      <c r="B8977" s="1">
        <v>41848</v>
      </c>
      <c r="C8977" s="30">
        <f>VLOOKUP(B8977,'רביות שנתיות'!B:C,2)</f>
        <v>1</v>
      </c>
      <c r="D8977" s="29">
        <f t="shared" si="140"/>
        <v>2.7242892239431882E-5</v>
      </c>
    </row>
    <row r="8978" spans="2:4" x14ac:dyDescent="0.25">
      <c r="B8978" s="1">
        <v>41849</v>
      </c>
      <c r="C8978" s="30">
        <f>VLOOKUP(B8978,'רביות שנתיות'!B:C,2)</f>
        <v>1</v>
      </c>
      <c r="D8978" s="29">
        <f t="shared" si="140"/>
        <v>2.7242892239431882E-5</v>
      </c>
    </row>
    <row r="8979" spans="2:4" x14ac:dyDescent="0.25">
      <c r="B8979" s="1">
        <v>41850</v>
      </c>
      <c r="C8979" s="30">
        <f>VLOOKUP(B8979,'רביות שנתיות'!B:C,2)</f>
        <v>1</v>
      </c>
      <c r="D8979" s="29">
        <f t="shared" si="140"/>
        <v>2.7242892239431882E-5</v>
      </c>
    </row>
    <row r="8980" spans="2:4" x14ac:dyDescent="0.25">
      <c r="B8980" s="1">
        <v>41851</v>
      </c>
      <c r="C8980" s="30">
        <f>VLOOKUP(B8980,'רביות שנתיות'!B:C,2)</f>
        <v>1</v>
      </c>
      <c r="D8980" s="29">
        <f t="shared" si="140"/>
        <v>2.7242892239431882E-5</v>
      </c>
    </row>
    <row r="8981" spans="2:4" x14ac:dyDescent="0.25">
      <c r="B8981" s="1">
        <v>41852</v>
      </c>
      <c r="C8981" s="30">
        <f>VLOOKUP(B8981,'רביות שנתיות'!B:C,2)</f>
        <v>1</v>
      </c>
      <c r="D8981" s="29">
        <f t="shared" si="140"/>
        <v>2.7242892239431882E-5</v>
      </c>
    </row>
    <row r="8982" spans="2:4" x14ac:dyDescent="0.25">
      <c r="B8982" s="1">
        <v>41853</v>
      </c>
      <c r="C8982" s="30">
        <f>VLOOKUP(B8982,'רביות שנתיות'!B:C,2)</f>
        <v>1</v>
      </c>
      <c r="D8982" s="29">
        <f t="shared" si="140"/>
        <v>2.7242892239431882E-5</v>
      </c>
    </row>
    <row r="8983" spans="2:4" x14ac:dyDescent="0.25">
      <c r="B8983" s="1">
        <v>41854</v>
      </c>
      <c r="C8983" s="30">
        <f>VLOOKUP(B8983,'רביות שנתיות'!B:C,2)</f>
        <v>1</v>
      </c>
      <c r="D8983" s="29">
        <f t="shared" si="140"/>
        <v>2.7242892239431882E-5</v>
      </c>
    </row>
    <row r="8984" spans="2:4" x14ac:dyDescent="0.25">
      <c r="B8984" s="1">
        <v>41855</v>
      </c>
      <c r="C8984" s="30">
        <f>VLOOKUP(B8984,'רביות שנתיות'!B:C,2)</f>
        <v>1</v>
      </c>
      <c r="D8984" s="29">
        <f t="shared" si="140"/>
        <v>2.7242892239431882E-5</v>
      </c>
    </row>
    <row r="8985" spans="2:4" x14ac:dyDescent="0.25">
      <c r="B8985" s="1">
        <v>41856</v>
      </c>
      <c r="C8985" s="30">
        <f>VLOOKUP(B8985,'רביות שנתיות'!B:C,2)</f>
        <v>1</v>
      </c>
      <c r="D8985" s="29">
        <f t="shared" si="140"/>
        <v>2.7242892239431882E-5</v>
      </c>
    </row>
    <row r="8986" spans="2:4" x14ac:dyDescent="0.25">
      <c r="B8986" s="1">
        <v>41857</v>
      </c>
      <c r="C8986" s="30">
        <f>VLOOKUP(B8986,'רביות שנתיות'!B:C,2)</f>
        <v>1</v>
      </c>
      <c r="D8986" s="29">
        <f t="shared" si="140"/>
        <v>2.7242892239431882E-5</v>
      </c>
    </row>
    <row r="8987" spans="2:4" x14ac:dyDescent="0.25">
      <c r="B8987" s="1">
        <v>41858</v>
      </c>
      <c r="C8987" s="30">
        <f>VLOOKUP(B8987,'רביות שנתיות'!B:C,2)</f>
        <v>1</v>
      </c>
      <c r="D8987" s="29">
        <f t="shared" si="140"/>
        <v>2.7242892239431882E-5</v>
      </c>
    </row>
    <row r="8988" spans="2:4" x14ac:dyDescent="0.25">
      <c r="B8988" s="1">
        <v>41859</v>
      </c>
      <c r="C8988" s="30">
        <f>VLOOKUP(B8988,'רביות שנתיות'!B:C,2)</f>
        <v>1</v>
      </c>
      <c r="D8988" s="29">
        <f t="shared" si="140"/>
        <v>2.7242892239431882E-5</v>
      </c>
    </row>
    <row r="8989" spans="2:4" x14ac:dyDescent="0.25">
      <c r="B8989" s="1">
        <v>41860</v>
      </c>
      <c r="C8989" s="30">
        <f>VLOOKUP(B8989,'רביות שנתיות'!B:C,2)</f>
        <v>1</v>
      </c>
      <c r="D8989" s="29">
        <f t="shared" si="140"/>
        <v>2.7242892239431882E-5</v>
      </c>
    </row>
    <row r="8990" spans="2:4" x14ac:dyDescent="0.25">
      <c r="B8990" s="1">
        <v>41861</v>
      </c>
      <c r="C8990" s="30">
        <f>VLOOKUP(B8990,'רביות שנתיות'!B:C,2)</f>
        <v>1</v>
      </c>
      <c r="D8990" s="29">
        <f t="shared" si="140"/>
        <v>2.7242892239431882E-5</v>
      </c>
    </row>
    <row r="8991" spans="2:4" x14ac:dyDescent="0.25">
      <c r="B8991" s="1">
        <v>41862</v>
      </c>
      <c r="C8991" s="30">
        <f>VLOOKUP(B8991,'רביות שנתיות'!B:C,2)</f>
        <v>1</v>
      </c>
      <c r="D8991" s="29">
        <f t="shared" si="140"/>
        <v>2.7242892239431882E-5</v>
      </c>
    </row>
    <row r="8992" spans="2:4" x14ac:dyDescent="0.25">
      <c r="B8992" s="1">
        <v>41863</v>
      </c>
      <c r="C8992" s="30">
        <f>VLOOKUP(B8992,'רביות שנתיות'!B:C,2)</f>
        <v>1</v>
      </c>
      <c r="D8992" s="29">
        <f t="shared" si="140"/>
        <v>2.7242892239431882E-5</v>
      </c>
    </row>
    <row r="8993" spans="2:4" x14ac:dyDescent="0.25">
      <c r="B8993" s="1">
        <v>41864</v>
      </c>
      <c r="C8993" s="30">
        <f>VLOOKUP(B8993,'רביות שנתיות'!B:C,2)</f>
        <v>1</v>
      </c>
      <c r="D8993" s="29">
        <f t="shared" si="140"/>
        <v>2.7242892239431882E-5</v>
      </c>
    </row>
    <row r="8994" spans="2:4" x14ac:dyDescent="0.25">
      <c r="B8994" s="1">
        <v>41865</v>
      </c>
      <c r="C8994" s="30">
        <f>VLOOKUP(B8994,'רביות שנתיות'!B:C,2)</f>
        <v>1</v>
      </c>
      <c r="D8994" s="29">
        <f t="shared" si="140"/>
        <v>2.7242892239431882E-5</v>
      </c>
    </row>
    <row r="8995" spans="2:4" x14ac:dyDescent="0.25">
      <c r="B8995" s="1">
        <v>41866</v>
      </c>
      <c r="C8995" s="30">
        <f>VLOOKUP(B8995,'רביות שנתיות'!B:C,2)</f>
        <v>1</v>
      </c>
      <c r="D8995" s="29">
        <f t="shared" si="140"/>
        <v>2.7242892239431882E-5</v>
      </c>
    </row>
    <row r="8996" spans="2:4" x14ac:dyDescent="0.25">
      <c r="B8996" s="1">
        <v>41867</v>
      </c>
      <c r="C8996" s="30">
        <f>VLOOKUP(B8996,'רביות שנתיות'!B:C,2)</f>
        <v>1</v>
      </c>
      <c r="D8996" s="29">
        <f t="shared" si="140"/>
        <v>2.7242892239431882E-5</v>
      </c>
    </row>
    <row r="8997" spans="2:4" x14ac:dyDescent="0.25">
      <c r="B8997" s="1">
        <v>41868</v>
      </c>
      <c r="C8997" s="30">
        <f>VLOOKUP(B8997,'רביות שנתיות'!B:C,2)</f>
        <v>1</v>
      </c>
      <c r="D8997" s="29">
        <f t="shared" si="140"/>
        <v>2.7242892239431882E-5</v>
      </c>
    </row>
    <row r="8998" spans="2:4" x14ac:dyDescent="0.25">
      <c r="B8998" s="1">
        <v>41869</v>
      </c>
      <c r="C8998" s="30">
        <f>VLOOKUP(B8998,'רביות שנתיות'!B:C,2)</f>
        <v>1</v>
      </c>
      <c r="D8998" s="29">
        <f t="shared" si="140"/>
        <v>2.7242892239431882E-5</v>
      </c>
    </row>
    <row r="8999" spans="2:4" x14ac:dyDescent="0.25">
      <c r="B8999" s="1">
        <v>41870</v>
      </c>
      <c r="C8999" s="30">
        <f>VLOOKUP(B8999,'רביות שנתיות'!B:C,2)</f>
        <v>1</v>
      </c>
      <c r="D8999" s="29">
        <f t="shared" si="140"/>
        <v>2.7242892239431882E-5</v>
      </c>
    </row>
    <row r="9000" spans="2:4" x14ac:dyDescent="0.25">
      <c r="B9000" s="1">
        <v>41871</v>
      </c>
      <c r="C9000" s="30">
        <f>VLOOKUP(B9000,'רביות שנתיות'!B:C,2)</f>
        <v>1</v>
      </c>
      <c r="D9000" s="29">
        <f t="shared" si="140"/>
        <v>2.7242892239431882E-5</v>
      </c>
    </row>
    <row r="9001" spans="2:4" x14ac:dyDescent="0.25">
      <c r="B9001" s="1">
        <v>41872</v>
      </c>
      <c r="C9001" s="30">
        <f>VLOOKUP(B9001,'רביות שנתיות'!B:C,2)</f>
        <v>1</v>
      </c>
      <c r="D9001" s="29">
        <f t="shared" si="140"/>
        <v>2.7242892239431882E-5</v>
      </c>
    </row>
    <row r="9002" spans="2:4" x14ac:dyDescent="0.25">
      <c r="B9002" s="1">
        <v>41873</v>
      </c>
      <c r="C9002" s="30">
        <f>VLOOKUP(B9002,'רביות שנתיות'!B:C,2)</f>
        <v>1</v>
      </c>
      <c r="D9002" s="29">
        <f t="shared" si="140"/>
        <v>2.7242892239431882E-5</v>
      </c>
    </row>
    <row r="9003" spans="2:4" x14ac:dyDescent="0.25">
      <c r="B9003" s="1">
        <v>41874</v>
      </c>
      <c r="C9003" s="30">
        <f>VLOOKUP(B9003,'רביות שנתיות'!B:C,2)</f>
        <v>1</v>
      </c>
      <c r="D9003" s="29">
        <f t="shared" si="140"/>
        <v>2.7242892239431882E-5</v>
      </c>
    </row>
    <row r="9004" spans="2:4" x14ac:dyDescent="0.25">
      <c r="B9004" s="1">
        <v>41875</v>
      </c>
      <c r="C9004" s="30">
        <f>VLOOKUP(B9004,'רביות שנתיות'!B:C,2)</f>
        <v>1</v>
      </c>
      <c r="D9004" s="29">
        <f t="shared" si="140"/>
        <v>2.7242892239431882E-5</v>
      </c>
    </row>
    <row r="9005" spans="2:4" x14ac:dyDescent="0.25">
      <c r="B9005" s="1">
        <v>41876</v>
      </c>
      <c r="C9005" s="30">
        <f>VLOOKUP(B9005,'רביות שנתיות'!B:C,2)</f>
        <v>1</v>
      </c>
      <c r="D9005" s="29">
        <f t="shared" si="140"/>
        <v>2.7242892239431882E-5</v>
      </c>
    </row>
    <row r="9006" spans="2:4" x14ac:dyDescent="0.25">
      <c r="B9006" s="1">
        <v>41877</v>
      </c>
      <c r="C9006" s="30">
        <f>VLOOKUP(B9006,'רביות שנתיות'!B:C,2)</f>
        <v>1</v>
      </c>
      <c r="D9006" s="29">
        <f t="shared" si="140"/>
        <v>2.7242892239431882E-5</v>
      </c>
    </row>
    <row r="9007" spans="2:4" x14ac:dyDescent="0.25">
      <c r="B9007" s="1">
        <v>41878</v>
      </c>
      <c r="C9007" s="30">
        <f>VLOOKUP(B9007,'רביות שנתיות'!B:C,2)</f>
        <v>1</v>
      </c>
      <c r="D9007" s="29">
        <f t="shared" si="140"/>
        <v>2.7242892239431882E-5</v>
      </c>
    </row>
    <row r="9008" spans="2:4" x14ac:dyDescent="0.25">
      <c r="B9008" s="1">
        <v>41879</v>
      </c>
      <c r="C9008" s="30">
        <f>VLOOKUP(B9008,'רביות שנתיות'!B:C,2)</f>
        <v>1</v>
      </c>
      <c r="D9008" s="29">
        <f t="shared" si="140"/>
        <v>2.7242892239431882E-5</v>
      </c>
    </row>
    <row r="9009" spans="2:4" x14ac:dyDescent="0.25">
      <c r="B9009" s="1">
        <v>41880</v>
      </c>
      <c r="C9009" s="30">
        <f>VLOOKUP(B9009,'רביות שנתיות'!B:C,2)</f>
        <v>1</v>
      </c>
      <c r="D9009" s="29">
        <f t="shared" si="140"/>
        <v>2.7242892239431882E-5</v>
      </c>
    </row>
    <row r="9010" spans="2:4" x14ac:dyDescent="0.25">
      <c r="B9010" s="1">
        <v>41881</v>
      </c>
      <c r="C9010" s="30">
        <f>VLOOKUP(B9010,'רביות שנתיות'!B:C,2)</f>
        <v>1</v>
      </c>
      <c r="D9010" s="29">
        <f t="shared" si="140"/>
        <v>2.7242892239431882E-5</v>
      </c>
    </row>
    <row r="9011" spans="2:4" x14ac:dyDescent="0.25">
      <c r="B9011" s="1">
        <v>41882</v>
      </c>
      <c r="C9011" s="30">
        <f>VLOOKUP(B9011,'רביות שנתיות'!B:C,2)</f>
        <v>1</v>
      </c>
      <c r="D9011" s="29">
        <f t="shared" si="140"/>
        <v>2.7242892239431882E-5</v>
      </c>
    </row>
    <row r="9012" spans="2:4" x14ac:dyDescent="0.25">
      <c r="B9012" s="1">
        <v>41883</v>
      </c>
      <c r="C9012" s="30">
        <f>VLOOKUP(B9012,'רביות שנתיות'!B:C,2)</f>
        <v>1</v>
      </c>
      <c r="D9012" s="29">
        <f t="shared" si="140"/>
        <v>2.7242892239431882E-5</v>
      </c>
    </row>
    <row r="9013" spans="2:4" x14ac:dyDescent="0.25">
      <c r="B9013" s="1">
        <v>41884</v>
      </c>
      <c r="C9013" s="30">
        <f>VLOOKUP(B9013,'רביות שנתיות'!B:C,2)</f>
        <v>1</v>
      </c>
      <c r="D9013" s="29">
        <f t="shared" si="140"/>
        <v>2.7242892239431882E-5</v>
      </c>
    </row>
    <row r="9014" spans="2:4" x14ac:dyDescent="0.25">
      <c r="B9014" s="1">
        <v>41885</v>
      </c>
      <c r="C9014" s="30">
        <f>VLOOKUP(B9014,'רביות שנתיות'!B:C,2)</f>
        <v>1</v>
      </c>
      <c r="D9014" s="29">
        <f t="shared" si="140"/>
        <v>2.7242892239431882E-5</v>
      </c>
    </row>
    <row r="9015" spans="2:4" x14ac:dyDescent="0.25">
      <c r="B9015" s="1">
        <v>41886</v>
      </c>
      <c r="C9015" s="30">
        <f>VLOOKUP(B9015,'רביות שנתיות'!B:C,2)</f>
        <v>1</v>
      </c>
      <c r="D9015" s="29">
        <f t="shared" si="140"/>
        <v>2.7242892239431882E-5</v>
      </c>
    </row>
    <row r="9016" spans="2:4" x14ac:dyDescent="0.25">
      <c r="B9016" s="1">
        <v>41887</v>
      </c>
      <c r="C9016" s="30">
        <f>VLOOKUP(B9016,'רביות שנתיות'!B:C,2)</f>
        <v>1</v>
      </c>
      <c r="D9016" s="29">
        <f t="shared" si="140"/>
        <v>2.7242892239431882E-5</v>
      </c>
    </row>
    <row r="9017" spans="2:4" x14ac:dyDescent="0.25">
      <c r="B9017" s="1">
        <v>41888</v>
      </c>
      <c r="C9017" s="30">
        <f>VLOOKUP(B9017,'רביות שנתיות'!B:C,2)</f>
        <v>1</v>
      </c>
      <c r="D9017" s="29">
        <f t="shared" si="140"/>
        <v>2.7242892239431882E-5</v>
      </c>
    </row>
    <row r="9018" spans="2:4" x14ac:dyDescent="0.25">
      <c r="B9018" s="1">
        <v>41889</v>
      </c>
      <c r="C9018" s="30">
        <f>VLOOKUP(B9018,'רביות שנתיות'!B:C,2)</f>
        <v>1</v>
      </c>
      <c r="D9018" s="29">
        <f t="shared" si="140"/>
        <v>2.7242892239431882E-5</v>
      </c>
    </row>
    <row r="9019" spans="2:4" x14ac:dyDescent="0.25">
      <c r="B9019" s="1">
        <v>41890</v>
      </c>
      <c r="C9019" s="30">
        <f>VLOOKUP(B9019,'רביות שנתיות'!B:C,2)</f>
        <v>1</v>
      </c>
      <c r="D9019" s="29">
        <f t="shared" si="140"/>
        <v>2.7242892239431882E-5</v>
      </c>
    </row>
    <row r="9020" spans="2:4" x14ac:dyDescent="0.25">
      <c r="B9020" s="1">
        <v>41891</v>
      </c>
      <c r="C9020" s="30">
        <f>VLOOKUP(B9020,'רביות שנתיות'!B:C,2)</f>
        <v>1</v>
      </c>
      <c r="D9020" s="29">
        <f t="shared" si="140"/>
        <v>2.7242892239431882E-5</v>
      </c>
    </row>
    <row r="9021" spans="2:4" x14ac:dyDescent="0.25">
      <c r="B9021" s="1">
        <v>41892</v>
      </c>
      <c r="C9021" s="30">
        <f>VLOOKUP(B9021,'רביות שנתיות'!B:C,2)</f>
        <v>1</v>
      </c>
      <c r="D9021" s="29">
        <f t="shared" si="140"/>
        <v>2.7242892239431882E-5</v>
      </c>
    </row>
    <row r="9022" spans="2:4" x14ac:dyDescent="0.25">
      <c r="B9022" s="1">
        <v>41893</v>
      </c>
      <c r="C9022" s="30">
        <f>VLOOKUP(B9022,'רביות שנתיות'!B:C,2)</f>
        <v>1</v>
      </c>
      <c r="D9022" s="29">
        <f t="shared" si="140"/>
        <v>2.7242892239431882E-5</v>
      </c>
    </row>
    <row r="9023" spans="2:4" x14ac:dyDescent="0.25">
      <c r="B9023" s="1">
        <v>41894</v>
      </c>
      <c r="C9023" s="30">
        <f>VLOOKUP(B9023,'רביות שנתיות'!B:C,2)</f>
        <v>1</v>
      </c>
      <c r="D9023" s="29">
        <f t="shared" si="140"/>
        <v>2.7242892239431882E-5</v>
      </c>
    </row>
    <row r="9024" spans="2:4" x14ac:dyDescent="0.25">
      <c r="B9024" s="1">
        <v>41895</v>
      </c>
      <c r="C9024" s="30">
        <f>VLOOKUP(B9024,'רביות שנתיות'!B:C,2)</f>
        <v>1</v>
      </c>
      <c r="D9024" s="29">
        <f t="shared" si="140"/>
        <v>2.7242892239431882E-5</v>
      </c>
    </row>
    <row r="9025" spans="2:4" x14ac:dyDescent="0.25">
      <c r="B9025" s="1">
        <v>41896</v>
      </c>
      <c r="C9025" s="30">
        <f>VLOOKUP(B9025,'רביות שנתיות'!B:C,2)</f>
        <v>1</v>
      </c>
      <c r="D9025" s="29">
        <f t="shared" si="140"/>
        <v>2.7242892239431882E-5</v>
      </c>
    </row>
    <row r="9026" spans="2:4" x14ac:dyDescent="0.25">
      <c r="B9026" s="1">
        <v>41897</v>
      </c>
      <c r="C9026" s="30">
        <f>VLOOKUP(B9026,'רביות שנתיות'!B:C,2)</f>
        <v>1</v>
      </c>
      <c r="D9026" s="29">
        <f t="shared" si="140"/>
        <v>2.7242892239431882E-5</v>
      </c>
    </row>
    <row r="9027" spans="2:4" x14ac:dyDescent="0.25">
      <c r="B9027" s="1">
        <v>41898</v>
      </c>
      <c r="C9027" s="30">
        <f>VLOOKUP(B9027,'רביות שנתיות'!B:C,2)</f>
        <v>1</v>
      </c>
      <c r="D9027" s="29">
        <f t="shared" si="140"/>
        <v>2.7242892239431882E-5</v>
      </c>
    </row>
    <row r="9028" spans="2:4" x14ac:dyDescent="0.25">
      <c r="B9028" s="1">
        <v>41899</v>
      </c>
      <c r="C9028" s="30">
        <f>VLOOKUP(B9028,'רביות שנתיות'!B:C,2)</f>
        <v>1</v>
      </c>
      <c r="D9028" s="29">
        <f t="shared" si="140"/>
        <v>2.7242892239431882E-5</v>
      </c>
    </row>
    <row r="9029" spans="2:4" x14ac:dyDescent="0.25">
      <c r="B9029" s="1">
        <v>41900</v>
      </c>
      <c r="C9029" s="30">
        <f>VLOOKUP(B9029,'רביות שנתיות'!B:C,2)</f>
        <v>1</v>
      </c>
      <c r="D9029" s="29">
        <f t="shared" ref="D9029:D9092" si="141">(1+C9029/100)^(1/365.25)-1</f>
        <v>2.7242892239431882E-5</v>
      </c>
    </row>
    <row r="9030" spans="2:4" x14ac:dyDescent="0.25">
      <c r="B9030" s="1">
        <v>41901</v>
      </c>
      <c r="C9030" s="30">
        <f>VLOOKUP(B9030,'רביות שנתיות'!B:C,2)</f>
        <v>1</v>
      </c>
      <c r="D9030" s="29">
        <f t="shared" si="141"/>
        <v>2.7242892239431882E-5</v>
      </c>
    </row>
    <row r="9031" spans="2:4" x14ac:dyDescent="0.25">
      <c r="B9031" s="1">
        <v>41902</v>
      </c>
      <c r="C9031" s="30">
        <f>VLOOKUP(B9031,'רביות שנתיות'!B:C,2)</f>
        <v>1</v>
      </c>
      <c r="D9031" s="29">
        <f t="shared" si="141"/>
        <v>2.7242892239431882E-5</v>
      </c>
    </row>
    <row r="9032" spans="2:4" x14ac:dyDescent="0.25">
      <c r="B9032" s="1">
        <v>41903</v>
      </c>
      <c r="C9032" s="30">
        <f>VLOOKUP(B9032,'רביות שנתיות'!B:C,2)</f>
        <v>1</v>
      </c>
      <c r="D9032" s="29">
        <f t="shared" si="141"/>
        <v>2.7242892239431882E-5</v>
      </c>
    </row>
    <row r="9033" spans="2:4" x14ac:dyDescent="0.25">
      <c r="B9033" s="1">
        <v>41904</v>
      </c>
      <c r="C9033" s="30">
        <f>VLOOKUP(B9033,'רביות שנתיות'!B:C,2)</f>
        <v>1</v>
      </c>
      <c r="D9033" s="29">
        <f t="shared" si="141"/>
        <v>2.7242892239431882E-5</v>
      </c>
    </row>
    <row r="9034" spans="2:4" x14ac:dyDescent="0.25">
      <c r="B9034" s="1">
        <v>41905</v>
      </c>
      <c r="C9034" s="30">
        <f>VLOOKUP(B9034,'רביות שנתיות'!B:C,2)</f>
        <v>1</v>
      </c>
      <c r="D9034" s="29">
        <f t="shared" si="141"/>
        <v>2.7242892239431882E-5</v>
      </c>
    </row>
    <row r="9035" spans="2:4" x14ac:dyDescent="0.25">
      <c r="B9035" s="1">
        <v>41906</v>
      </c>
      <c r="C9035" s="30">
        <f>VLOOKUP(B9035,'רביות שנתיות'!B:C,2)</f>
        <v>1</v>
      </c>
      <c r="D9035" s="29">
        <f t="shared" si="141"/>
        <v>2.7242892239431882E-5</v>
      </c>
    </row>
    <row r="9036" spans="2:4" x14ac:dyDescent="0.25">
      <c r="B9036" s="1">
        <v>41907</v>
      </c>
      <c r="C9036" s="30">
        <f>VLOOKUP(B9036,'רביות שנתיות'!B:C,2)</f>
        <v>1</v>
      </c>
      <c r="D9036" s="29">
        <f t="shared" si="141"/>
        <v>2.7242892239431882E-5</v>
      </c>
    </row>
    <row r="9037" spans="2:4" x14ac:dyDescent="0.25">
      <c r="B9037" s="1">
        <v>41908</v>
      </c>
      <c r="C9037" s="30">
        <f>VLOOKUP(B9037,'רביות שנתיות'!B:C,2)</f>
        <v>1</v>
      </c>
      <c r="D9037" s="29">
        <f t="shared" si="141"/>
        <v>2.7242892239431882E-5</v>
      </c>
    </row>
    <row r="9038" spans="2:4" x14ac:dyDescent="0.25">
      <c r="B9038" s="1">
        <v>41909</v>
      </c>
      <c r="C9038" s="30">
        <f>VLOOKUP(B9038,'רביות שנתיות'!B:C,2)</f>
        <v>1</v>
      </c>
      <c r="D9038" s="29">
        <f t="shared" si="141"/>
        <v>2.7242892239431882E-5</v>
      </c>
    </row>
    <row r="9039" spans="2:4" x14ac:dyDescent="0.25">
      <c r="B9039" s="1">
        <v>41910</v>
      </c>
      <c r="C9039" s="30">
        <f>VLOOKUP(B9039,'רביות שנתיות'!B:C,2)</f>
        <v>1</v>
      </c>
      <c r="D9039" s="29">
        <f t="shared" si="141"/>
        <v>2.7242892239431882E-5</v>
      </c>
    </row>
    <row r="9040" spans="2:4" x14ac:dyDescent="0.25">
      <c r="B9040" s="1">
        <v>41911</v>
      </c>
      <c r="C9040" s="30">
        <f>VLOOKUP(B9040,'רביות שנתיות'!B:C,2)</f>
        <v>1</v>
      </c>
      <c r="D9040" s="29">
        <f t="shared" si="141"/>
        <v>2.7242892239431882E-5</v>
      </c>
    </row>
    <row r="9041" spans="2:4" x14ac:dyDescent="0.25">
      <c r="B9041" s="1">
        <v>41912</v>
      </c>
      <c r="C9041" s="30">
        <f>VLOOKUP(B9041,'רביות שנתיות'!B:C,2)</f>
        <v>1</v>
      </c>
      <c r="D9041" s="29">
        <f t="shared" si="141"/>
        <v>2.7242892239431882E-5</v>
      </c>
    </row>
    <row r="9042" spans="2:4" x14ac:dyDescent="0.25">
      <c r="B9042" s="1">
        <v>41913</v>
      </c>
      <c r="C9042" s="30">
        <f>VLOOKUP(B9042,'רביות שנתיות'!B:C,2)</f>
        <v>1</v>
      </c>
      <c r="D9042" s="29">
        <f t="shared" si="141"/>
        <v>2.7242892239431882E-5</v>
      </c>
    </row>
    <row r="9043" spans="2:4" x14ac:dyDescent="0.25">
      <c r="B9043" s="1">
        <v>41914</v>
      </c>
      <c r="C9043" s="30">
        <f>VLOOKUP(B9043,'רביות שנתיות'!B:C,2)</f>
        <v>1</v>
      </c>
      <c r="D9043" s="29">
        <f t="shared" si="141"/>
        <v>2.7242892239431882E-5</v>
      </c>
    </row>
    <row r="9044" spans="2:4" x14ac:dyDescent="0.25">
      <c r="B9044" s="1">
        <v>41915</v>
      </c>
      <c r="C9044" s="30">
        <f>VLOOKUP(B9044,'רביות שנתיות'!B:C,2)</f>
        <v>1</v>
      </c>
      <c r="D9044" s="29">
        <f t="shared" si="141"/>
        <v>2.7242892239431882E-5</v>
      </c>
    </row>
    <row r="9045" spans="2:4" x14ac:dyDescent="0.25">
      <c r="B9045" s="1">
        <v>41916</v>
      </c>
      <c r="C9045" s="30">
        <f>VLOOKUP(B9045,'רביות שנתיות'!B:C,2)</f>
        <v>1</v>
      </c>
      <c r="D9045" s="29">
        <f t="shared" si="141"/>
        <v>2.7242892239431882E-5</v>
      </c>
    </row>
    <row r="9046" spans="2:4" x14ac:dyDescent="0.25">
      <c r="B9046" s="1">
        <v>41917</v>
      </c>
      <c r="C9046" s="30">
        <f>VLOOKUP(B9046,'רביות שנתיות'!B:C,2)</f>
        <v>1</v>
      </c>
      <c r="D9046" s="29">
        <f t="shared" si="141"/>
        <v>2.7242892239431882E-5</v>
      </c>
    </row>
    <row r="9047" spans="2:4" x14ac:dyDescent="0.25">
      <c r="B9047" s="1">
        <v>41918</v>
      </c>
      <c r="C9047" s="30">
        <f>VLOOKUP(B9047,'רביות שנתיות'!B:C,2)</f>
        <v>1</v>
      </c>
      <c r="D9047" s="29">
        <f t="shared" si="141"/>
        <v>2.7242892239431882E-5</v>
      </c>
    </row>
    <row r="9048" spans="2:4" x14ac:dyDescent="0.25">
      <c r="B9048" s="1">
        <v>41919</v>
      </c>
      <c r="C9048" s="30">
        <f>VLOOKUP(B9048,'רביות שנתיות'!B:C,2)</f>
        <v>1</v>
      </c>
      <c r="D9048" s="29">
        <f t="shared" si="141"/>
        <v>2.7242892239431882E-5</v>
      </c>
    </row>
    <row r="9049" spans="2:4" x14ac:dyDescent="0.25">
      <c r="B9049" s="1">
        <v>41920</v>
      </c>
      <c r="C9049" s="30">
        <f>VLOOKUP(B9049,'רביות שנתיות'!B:C,2)</f>
        <v>1</v>
      </c>
      <c r="D9049" s="29">
        <f t="shared" si="141"/>
        <v>2.7242892239431882E-5</v>
      </c>
    </row>
    <row r="9050" spans="2:4" x14ac:dyDescent="0.25">
      <c r="B9050" s="1">
        <v>41921</v>
      </c>
      <c r="C9050" s="30">
        <f>VLOOKUP(B9050,'רביות שנתיות'!B:C,2)</f>
        <v>1</v>
      </c>
      <c r="D9050" s="29">
        <f t="shared" si="141"/>
        <v>2.7242892239431882E-5</v>
      </c>
    </row>
    <row r="9051" spans="2:4" x14ac:dyDescent="0.25">
      <c r="B9051" s="1">
        <v>41922</v>
      </c>
      <c r="C9051" s="30">
        <f>VLOOKUP(B9051,'רביות שנתיות'!B:C,2)</f>
        <v>1</v>
      </c>
      <c r="D9051" s="29">
        <f t="shared" si="141"/>
        <v>2.7242892239431882E-5</v>
      </c>
    </row>
    <row r="9052" spans="2:4" x14ac:dyDescent="0.25">
      <c r="B9052" s="1">
        <v>41923</v>
      </c>
      <c r="C9052" s="30">
        <f>VLOOKUP(B9052,'רביות שנתיות'!B:C,2)</f>
        <v>1</v>
      </c>
      <c r="D9052" s="29">
        <f t="shared" si="141"/>
        <v>2.7242892239431882E-5</v>
      </c>
    </row>
    <row r="9053" spans="2:4" x14ac:dyDescent="0.25">
      <c r="B9053" s="1">
        <v>41924</v>
      </c>
      <c r="C9053" s="30">
        <f>VLOOKUP(B9053,'רביות שנתיות'!B:C,2)</f>
        <v>1</v>
      </c>
      <c r="D9053" s="29">
        <f t="shared" si="141"/>
        <v>2.7242892239431882E-5</v>
      </c>
    </row>
    <row r="9054" spans="2:4" x14ac:dyDescent="0.25">
      <c r="B9054" s="1">
        <v>41925</v>
      </c>
      <c r="C9054" s="30">
        <f>VLOOKUP(B9054,'רביות שנתיות'!B:C,2)</f>
        <v>1</v>
      </c>
      <c r="D9054" s="29">
        <f t="shared" si="141"/>
        <v>2.7242892239431882E-5</v>
      </c>
    </row>
    <row r="9055" spans="2:4" x14ac:dyDescent="0.25">
      <c r="B9055" s="1">
        <v>41926</v>
      </c>
      <c r="C9055" s="30">
        <f>VLOOKUP(B9055,'רביות שנתיות'!B:C,2)</f>
        <v>1</v>
      </c>
      <c r="D9055" s="29">
        <f t="shared" si="141"/>
        <v>2.7242892239431882E-5</v>
      </c>
    </row>
    <row r="9056" spans="2:4" x14ac:dyDescent="0.25">
      <c r="B9056" s="1">
        <v>41927</v>
      </c>
      <c r="C9056" s="30">
        <f>VLOOKUP(B9056,'רביות שנתיות'!B:C,2)</f>
        <v>1</v>
      </c>
      <c r="D9056" s="29">
        <f t="shared" si="141"/>
        <v>2.7242892239431882E-5</v>
      </c>
    </row>
    <row r="9057" spans="2:4" x14ac:dyDescent="0.25">
      <c r="B9057" s="1">
        <v>41928</v>
      </c>
      <c r="C9057" s="30">
        <f>VLOOKUP(B9057,'רביות שנתיות'!B:C,2)</f>
        <v>1</v>
      </c>
      <c r="D9057" s="29">
        <f t="shared" si="141"/>
        <v>2.7242892239431882E-5</v>
      </c>
    </row>
    <row r="9058" spans="2:4" x14ac:dyDescent="0.25">
      <c r="B9058" s="1">
        <v>41929</v>
      </c>
      <c r="C9058" s="30">
        <f>VLOOKUP(B9058,'רביות שנתיות'!B:C,2)</f>
        <v>1</v>
      </c>
      <c r="D9058" s="29">
        <f t="shared" si="141"/>
        <v>2.7242892239431882E-5</v>
      </c>
    </row>
    <row r="9059" spans="2:4" x14ac:dyDescent="0.25">
      <c r="B9059" s="1">
        <v>41930</v>
      </c>
      <c r="C9059" s="30">
        <f>VLOOKUP(B9059,'רביות שנתיות'!B:C,2)</f>
        <v>1</v>
      </c>
      <c r="D9059" s="29">
        <f t="shared" si="141"/>
        <v>2.7242892239431882E-5</v>
      </c>
    </row>
    <row r="9060" spans="2:4" x14ac:dyDescent="0.25">
      <c r="B9060" s="1">
        <v>41931</v>
      </c>
      <c r="C9060" s="30">
        <f>VLOOKUP(B9060,'רביות שנתיות'!B:C,2)</f>
        <v>1</v>
      </c>
      <c r="D9060" s="29">
        <f t="shared" si="141"/>
        <v>2.7242892239431882E-5</v>
      </c>
    </row>
    <row r="9061" spans="2:4" x14ac:dyDescent="0.25">
      <c r="B9061" s="1">
        <v>41932</v>
      </c>
      <c r="C9061" s="30">
        <f>VLOOKUP(B9061,'רביות שנתיות'!B:C,2)</f>
        <v>1</v>
      </c>
      <c r="D9061" s="29">
        <f t="shared" si="141"/>
        <v>2.7242892239431882E-5</v>
      </c>
    </row>
    <row r="9062" spans="2:4" x14ac:dyDescent="0.25">
      <c r="B9062" s="1">
        <v>41933</v>
      </c>
      <c r="C9062" s="30">
        <f>VLOOKUP(B9062,'רביות שנתיות'!B:C,2)</f>
        <v>1</v>
      </c>
      <c r="D9062" s="29">
        <f t="shared" si="141"/>
        <v>2.7242892239431882E-5</v>
      </c>
    </row>
    <row r="9063" spans="2:4" x14ac:dyDescent="0.25">
      <c r="B9063" s="1">
        <v>41934</v>
      </c>
      <c r="C9063" s="30">
        <f>VLOOKUP(B9063,'רביות שנתיות'!B:C,2)</f>
        <v>1</v>
      </c>
      <c r="D9063" s="29">
        <f t="shared" si="141"/>
        <v>2.7242892239431882E-5</v>
      </c>
    </row>
    <row r="9064" spans="2:4" x14ac:dyDescent="0.25">
      <c r="B9064" s="1">
        <v>41935</v>
      </c>
      <c r="C9064" s="30">
        <f>VLOOKUP(B9064,'רביות שנתיות'!B:C,2)</f>
        <v>1</v>
      </c>
      <c r="D9064" s="29">
        <f t="shared" si="141"/>
        <v>2.7242892239431882E-5</v>
      </c>
    </row>
    <row r="9065" spans="2:4" x14ac:dyDescent="0.25">
      <c r="B9065" s="1">
        <v>41936</v>
      </c>
      <c r="C9065" s="30">
        <f>VLOOKUP(B9065,'רביות שנתיות'!B:C,2)</f>
        <v>1</v>
      </c>
      <c r="D9065" s="29">
        <f t="shared" si="141"/>
        <v>2.7242892239431882E-5</v>
      </c>
    </row>
    <row r="9066" spans="2:4" x14ac:dyDescent="0.25">
      <c r="B9066" s="1">
        <v>41937</v>
      </c>
      <c r="C9066" s="30">
        <f>VLOOKUP(B9066,'רביות שנתיות'!B:C,2)</f>
        <v>1</v>
      </c>
      <c r="D9066" s="29">
        <f t="shared" si="141"/>
        <v>2.7242892239431882E-5</v>
      </c>
    </row>
    <row r="9067" spans="2:4" x14ac:dyDescent="0.25">
      <c r="B9067" s="1">
        <v>41938</v>
      </c>
      <c r="C9067" s="30">
        <f>VLOOKUP(B9067,'רביות שנתיות'!B:C,2)</f>
        <v>1</v>
      </c>
      <c r="D9067" s="29">
        <f t="shared" si="141"/>
        <v>2.7242892239431882E-5</v>
      </c>
    </row>
    <row r="9068" spans="2:4" x14ac:dyDescent="0.25">
      <c r="B9068" s="1">
        <v>41939</v>
      </c>
      <c r="C9068" s="30">
        <f>VLOOKUP(B9068,'רביות שנתיות'!B:C,2)</f>
        <v>1</v>
      </c>
      <c r="D9068" s="29">
        <f t="shared" si="141"/>
        <v>2.7242892239431882E-5</v>
      </c>
    </row>
    <row r="9069" spans="2:4" x14ac:dyDescent="0.25">
      <c r="B9069" s="1">
        <v>41940</v>
      </c>
      <c r="C9069" s="30">
        <f>VLOOKUP(B9069,'רביות שנתיות'!B:C,2)</f>
        <v>1</v>
      </c>
      <c r="D9069" s="29">
        <f t="shared" si="141"/>
        <v>2.7242892239431882E-5</v>
      </c>
    </row>
    <row r="9070" spans="2:4" x14ac:dyDescent="0.25">
      <c r="B9070" s="1">
        <v>41941</v>
      </c>
      <c r="C9070" s="30">
        <f>VLOOKUP(B9070,'רביות שנתיות'!B:C,2)</f>
        <v>1</v>
      </c>
      <c r="D9070" s="29">
        <f t="shared" si="141"/>
        <v>2.7242892239431882E-5</v>
      </c>
    </row>
    <row r="9071" spans="2:4" x14ac:dyDescent="0.25">
      <c r="B9071" s="1">
        <v>41942</v>
      </c>
      <c r="C9071" s="30">
        <f>VLOOKUP(B9071,'רביות שנתיות'!B:C,2)</f>
        <v>1</v>
      </c>
      <c r="D9071" s="29">
        <f t="shared" si="141"/>
        <v>2.7242892239431882E-5</v>
      </c>
    </row>
    <row r="9072" spans="2:4" x14ac:dyDescent="0.25">
      <c r="B9072" s="1">
        <v>41943</v>
      </c>
      <c r="C9072" s="30">
        <f>VLOOKUP(B9072,'רביות שנתיות'!B:C,2)</f>
        <v>1</v>
      </c>
      <c r="D9072" s="29">
        <f t="shared" si="141"/>
        <v>2.7242892239431882E-5</v>
      </c>
    </row>
    <row r="9073" spans="2:4" x14ac:dyDescent="0.25">
      <c r="B9073" s="1">
        <v>41944</v>
      </c>
      <c r="C9073" s="30">
        <f>VLOOKUP(B9073,'רביות שנתיות'!B:C,2)</f>
        <v>1</v>
      </c>
      <c r="D9073" s="29">
        <f t="shared" si="141"/>
        <v>2.7242892239431882E-5</v>
      </c>
    </row>
    <row r="9074" spans="2:4" x14ac:dyDescent="0.25">
      <c r="B9074" s="1">
        <v>41945</v>
      </c>
      <c r="C9074" s="30">
        <f>VLOOKUP(B9074,'רביות שנתיות'!B:C,2)</f>
        <v>1</v>
      </c>
      <c r="D9074" s="29">
        <f t="shared" si="141"/>
        <v>2.7242892239431882E-5</v>
      </c>
    </row>
    <row r="9075" spans="2:4" x14ac:dyDescent="0.25">
      <c r="B9075" s="1">
        <v>41946</v>
      </c>
      <c r="C9075" s="30">
        <f>VLOOKUP(B9075,'רביות שנתיות'!B:C,2)</f>
        <v>1</v>
      </c>
      <c r="D9075" s="29">
        <f t="shared" si="141"/>
        <v>2.7242892239431882E-5</v>
      </c>
    </row>
    <row r="9076" spans="2:4" x14ac:dyDescent="0.25">
      <c r="B9076" s="1">
        <v>41947</v>
      </c>
      <c r="C9076" s="30">
        <f>VLOOKUP(B9076,'רביות שנתיות'!B:C,2)</f>
        <v>1</v>
      </c>
      <c r="D9076" s="29">
        <f t="shared" si="141"/>
        <v>2.7242892239431882E-5</v>
      </c>
    </row>
    <row r="9077" spans="2:4" x14ac:dyDescent="0.25">
      <c r="B9077" s="1">
        <v>41948</v>
      </c>
      <c r="C9077" s="30">
        <f>VLOOKUP(B9077,'רביות שנתיות'!B:C,2)</f>
        <v>1</v>
      </c>
      <c r="D9077" s="29">
        <f t="shared" si="141"/>
        <v>2.7242892239431882E-5</v>
      </c>
    </row>
    <row r="9078" spans="2:4" x14ac:dyDescent="0.25">
      <c r="B9078" s="1">
        <v>41949</v>
      </c>
      <c r="C9078" s="30">
        <f>VLOOKUP(B9078,'רביות שנתיות'!B:C,2)</f>
        <v>1</v>
      </c>
      <c r="D9078" s="29">
        <f t="shared" si="141"/>
        <v>2.7242892239431882E-5</v>
      </c>
    </row>
    <row r="9079" spans="2:4" x14ac:dyDescent="0.25">
      <c r="B9079" s="1">
        <v>41950</v>
      </c>
      <c r="C9079" s="30">
        <f>VLOOKUP(B9079,'רביות שנתיות'!B:C,2)</f>
        <v>1</v>
      </c>
      <c r="D9079" s="29">
        <f t="shared" si="141"/>
        <v>2.7242892239431882E-5</v>
      </c>
    </row>
    <row r="9080" spans="2:4" x14ac:dyDescent="0.25">
      <c r="B9080" s="1">
        <v>41951</v>
      </c>
      <c r="C9080" s="30">
        <f>VLOOKUP(B9080,'רביות שנתיות'!B:C,2)</f>
        <v>1</v>
      </c>
      <c r="D9080" s="29">
        <f t="shared" si="141"/>
        <v>2.7242892239431882E-5</v>
      </c>
    </row>
    <row r="9081" spans="2:4" x14ac:dyDescent="0.25">
      <c r="B9081" s="1">
        <v>41952</v>
      </c>
      <c r="C9081" s="30">
        <f>VLOOKUP(B9081,'רביות שנתיות'!B:C,2)</f>
        <v>1</v>
      </c>
      <c r="D9081" s="29">
        <f t="shared" si="141"/>
        <v>2.7242892239431882E-5</v>
      </c>
    </row>
    <row r="9082" spans="2:4" x14ac:dyDescent="0.25">
      <c r="B9082" s="1">
        <v>41953</v>
      </c>
      <c r="C9082" s="30">
        <f>VLOOKUP(B9082,'רביות שנתיות'!B:C,2)</f>
        <v>1</v>
      </c>
      <c r="D9082" s="29">
        <f t="shared" si="141"/>
        <v>2.7242892239431882E-5</v>
      </c>
    </row>
    <row r="9083" spans="2:4" x14ac:dyDescent="0.25">
      <c r="B9083" s="1">
        <v>41954</v>
      </c>
      <c r="C9083" s="30">
        <f>VLOOKUP(B9083,'רביות שנתיות'!B:C,2)</f>
        <v>1</v>
      </c>
      <c r="D9083" s="29">
        <f t="shared" si="141"/>
        <v>2.7242892239431882E-5</v>
      </c>
    </row>
    <row r="9084" spans="2:4" x14ac:dyDescent="0.25">
      <c r="B9084" s="1">
        <v>41955</v>
      </c>
      <c r="C9084" s="30">
        <f>VLOOKUP(B9084,'רביות שנתיות'!B:C,2)</f>
        <v>1</v>
      </c>
      <c r="D9084" s="29">
        <f t="shared" si="141"/>
        <v>2.7242892239431882E-5</v>
      </c>
    </row>
    <row r="9085" spans="2:4" x14ac:dyDescent="0.25">
      <c r="B9085" s="1">
        <v>41956</v>
      </c>
      <c r="C9085" s="30">
        <f>VLOOKUP(B9085,'רביות שנתיות'!B:C,2)</f>
        <v>1</v>
      </c>
      <c r="D9085" s="29">
        <f t="shared" si="141"/>
        <v>2.7242892239431882E-5</v>
      </c>
    </row>
    <row r="9086" spans="2:4" x14ac:dyDescent="0.25">
      <c r="B9086" s="1">
        <v>41957</v>
      </c>
      <c r="C9086" s="30">
        <f>VLOOKUP(B9086,'רביות שנתיות'!B:C,2)</f>
        <v>1</v>
      </c>
      <c r="D9086" s="29">
        <f t="shared" si="141"/>
        <v>2.7242892239431882E-5</v>
      </c>
    </row>
    <row r="9087" spans="2:4" x14ac:dyDescent="0.25">
      <c r="B9087" s="1">
        <v>41958</v>
      </c>
      <c r="C9087" s="30">
        <f>VLOOKUP(B9087,'רביות שנתיות'!B:C,2)</f>
        <v>1</v>
      </c>
      <c r="D9087" s="29">
        <f t="shared" si="141"/>
        <v>2.7242892239431882E-5</v>
      </c>
    </row>
    <row r="9088" spans="2:4" x14ac:dyDescent="0.25">
      <c r="B9088" s="1">
        <v>41959</v>
      </c>
      <c r="C9088" s="30">
        <f>VLOOKUP(B9088,'רביות שנתיות'!B:C,2)</f>
        <v>1</v>
      </c>
      <c r="D9088" s="29">
        <f t="shared" si="141"/>
        <v>2.7242892239431882E-5</v>
      </c>
    </row>
    <row r="9089" spans="2:4" x14ac:dyDescent="0.25">
      <c r="B9089" s="1">
        <v>41960</v>
      </c>
      <c r="C9089" s="30">
        <f>VLOOKUP(B9089,'רביות שנתיות'!B:C,2)</f>
        <v>1</v>
      </c>
      <c r="D9089" s="29">
        <f t="shared" si="141"/>
        <v>2.7242892239431882E-5</v>
      </c>
    </row>
    <row r="9090" spans="2:4" x14ac:dyDescent="0.25">
      <c r="B9090" s="1">
        <v>41961</v>
      </c>
      <c r="C9090" s="30">
        <f>VLOOKUP(B9090,'רביות שנתיות'!B:C,2)</f>
        <v>1</v>
      </c>
      <c r="D9090" s="29">
        <f t="shared" si="141"/>
        <v>2.7242892239431882E-5</v>
      </c>
    </row>
    <row r="9091" spans="2:4" x14ac:dyDescent="0.25">
      <c r="B9091" s="1">
        <v>41962</v>
      </c>
      <c r="C9091" s="30">
        <f>VLOOKUP(B9091,'רביות שנתיות'!B:C,2)</f>
        <v>1</v>
      </c>
      <c r="D9091" s="29">
        <f t="shared" si="141"/>
        <v>2.7242892239431882E-5</v>
      </c>
    </row>
    <row r="9092" spans="2:4" x14ac:dyDescent="0.25">
      <c r="B9092" s="1">
        <v>41963</v>
      </c>
      <c r="C9092" s="30">
        <f>VLOOKUP(B9092,'רביות שנתיות'!B:C,2)</f>
        <v>1</v>
      </c>
      <c r="D9092" s="29">
        <f t="shared" si="141"/>
        <v>2.7242892239431882E-5</v>
      </c>
    </row>
    <row r="9093" spans="2:4" x14ac:dyDescent="0.25">
      <c r="B9093" s="1">
        <v>41964</v>
      </c>
      <c r="C9093" s="30">
        <f>VLOOKUP(B9093,'רביות שנתיות'!B:C,2)</f>
        <v>1</v>
      </c>
      <c r="D9093" s="29">
        <f t="shared" ref="D9093:D9156" si="142">(1+C9093/100)^(1/365.25)-1</f>
        <v>2.7242892239431882E-5</v>
      </c>
    </row>
    <row r="9094" spans="2:4" x14ac:dyDescent="0.25">
      <c r="B9094" s="1">
        <v>41965</v>
      </c>
      <c r="C9094" s="30">
        <f>VLOOKUP(B9094,'רביות שנתיות'!B:C,2)</f>
        <v>1</v>
      </c>
      <c r="D9094" s="29">
        <f t="shared" si="142"/>
        <v>2.7242892239431882E-5</v>
      </c>
    </row>
    <row r="9095" spans="2:4" x14ac:dyDescent="0.25">
      <c r="B9095" s="1">
        <v>41966</v>
      </c>
      <c r="C9095" s="30">
        <f>VLOOKUP(B9095,'רביות שנתיות'!B:C,2)</f>
        <v>1</v>
      </c>
      <c r="D9095" s="29">
        <f t="shared" si="142"/>
        <v>2.7242892239431882E-5</v>
      </c>
    </row>
    <row r="9096" spans="2:4" x14ac:dyDescent="0.25">
      <c r="B9096" s="1">
        <v>41967</v>
      </c>
      <c r="C9096" s="30">
        <f>VLOOKUP(B9096,'רביות שנתיות'!B:C,2)</f>
        <v>1</v>
      </c>
      <c r="D9096" s="29">
        <f t="shared" si="142"/>
        <v>2.7242892239431882E-5</v>
      </c>
    </row>
    <row r="9097" spans="2:4" x14ac:dyDescent="0.25">
      <c r="B9097" s="1">
        <v>41968</v>
      </c>
      <c r="C9097" s="30">
        <f>VLOOKUP(B9097,'רביות שנתיות'!B:C,2)</f>
        <v>1</v>
      </c>
      <c r="D9097" s="29">
        <f t="shared" si="142"/>
        <v>2.7242892239431882E-5</v>
      </c>
    </row>
    <row r="9098" spans="2:4" x14ac:dyDescent="0.25">
      <c r="B9098" s="1">
        <v>41969</v>
      </c>
      <c r="C9098" s="30">
        <f>VLOOKUP(B9098,'רביות שנתיות'!B:C,2)</f>
        <v>1</v>
      </c>
      <c r="D9098" s="29">
        <f t="shared" si="142"/>
        <v>2.7242892239431882E-5</v>
      </c>
    </row>
    <row r="9099" spans="2:4" x14ac:dyDescent="0.25">
      <c r="B9099" s="1">
        <v>41970</v>
      </c>
      <c r="C9099" s="30">
        <f>VLOOKUP(B9099,'רביות שנתיות'!B:C,2)</f>
        <v>1</v>
      </c>
      <c r="D9099" s="29">
        <f t="shared" si="142"/>
        <v>2.7242892239431882E-5</v>
      </c>
    </row>
    <row r="9100" spans="2:4" x14ac:dyDescent="0.25">
      <c r="B9100" s="1">
        <v>41971</v>
      </c>
      <c r="C9100" s="30">
        <f>VLOOKUP(B9100,'רביות שנתיות'!B:C,2)</f>
        <v>1</v>
      </c>
      <c r="D9100" s="29">
        <f t="shared" si="142"/>
        <v>2.7242892239431882E-5</v>
      </c>
    </row>
    <row r="9101" spans="2:4" x14ac:dyDescent="0.25">
      <c r="B9101" s="1">
        <v>41972</v>
      </c>
      <c r="C9101" s="30">
        <f>VLOOKUP(B9101,'רביות שנתיות'!B:C,2)</f>
        <v>1</v>
      </c>
      <c r="D9101" s="29">
        <f t="shared" si="142"/>
        <v>2.7242892239431882E-5</v>
      </c>
    </row>
    <row r="9102" spans="2:4" x14ac:dyDescent="0.25">
      <c r="B9102" s="1">
        <v>41973</v>
      </c>
      <c r="C9102" s="30">
        <f>VLOOKUP(B9102,'רביות שנתיות'!B:C,2)</f>
        <v>1</v>
      </c>
      <c r="D9102" s="29">
        <f t="shared" si="142"/>
        <v>2.7242892239431882E-5</v>
      </c>
    </row>
    <row r="9103" spans="2:4" x14ac:dyDescent="0.25">
      <c r="B9103" s="1">
        <v>41974</v>
      </c>
      <c r="C9103" s="30">
        <f>VLOOKUP(B9103,'רביות שנתיות'!B:C,2)</f>
        <v>1</v>
      </c>
      <c r="D9103" s="29">
        <f t="shared" si="142"/>
        <v>2.7242892239431882E-5</v>
      </c>
    </row>
    <row r="9104" spans="2:4" x14ac:dyDescent="0.25">
      <c r="B9104" s="1">
        <v>41975</v>
      </c>
      <c r="C9104" s="30">
        <f>VLOOKUP(B9104,'רביות שנתיות'!B:C,2)</f>
        <v>1</v>
      </c>
      <c r="D9104" s="29">
        <f t="shared" si="142"/>
        <v>2.7242892239431882E-5</v>
      </c>
    </row>
    <row r="9105" spans="2:4" x14ac:dyDescent="0.25">
      <c r="B9105" s="1">
        <v>41976</v>
      </c>
      <c r="C9105" s="30">
        <f>VLOOKUP(B9105,'רביות שנתיות'!B:C,2)</f>
        <v>1</v>
      </c>
      <c r="D9105" s="29">
        <f t="shared" si="142"/>
        <v>2.7242892239431882E-5</v>
      </c>
    </row>
    <row r="9106" spans="2:4" x14ac:dyDescent="0.25">
      <c r="B9106" s="1">
        <v>41977</v>
      </c>
      <c r="C9106" s="30">
        <f>VLOOKUP(B9106,'רביות שנתיות'!B:C,2)</f>
        <v>1</v>
      </c>
      <c r="D9106" s="29">
        <f t="shared" si="142"/>
        <v>2.7242892239431882E-5</v>
      </c>
    </row>
    <row r="9107" spans="2:4" x14ac:dyDescent="0.25">
      <c r="B9107" s="1">
        <v>41978</v>
      </c>
      <c r="C9107" s="30">
        <f>VLOOKUP(B9107,'רביות שנתיות'!B:C,2)</f>
        <v>1</v>
      </c>
      <c r="D9107" s="29">
        <f t="shared" si="142"/>
        <v>2.7242892239431882E-5</v>
      </c>
    </row>
    <row r="9108" spans="2:4" x14ac:dyDescent="0.25">
      <c r="B9108" s="1">
        <v>41979</v>
      </c>
      <c r="C9108" s="30">
        <f>VLOOKUP(B9108,'רביות שנתיות'!B:C,2)</f>
        <v>1</v>
      </c>
      <c r="D9108" s="29">
        <f t="shared" si="142"/>
        <v>2.7242892239431882E-5</v>
      </c>
    </row>
    <row r="9109" spans="2:4" x14ac:dyDescent="0.25">
      <c r="B9109" s="1">
        <v>41980</v>
      </c>
      <c r="C9109" s="30">
        <f>VLOOKUP(B9109,'רביות שנתיות'!B:C,2)</f>
        <v>1</v>
      </c>
      <c r="D9109" s="29">
        <f t="shared" si="142"/>
        <v>2.7242892239431882E-5</v>
      </c>
    </row>
    <row r="9110" spans="2:4" x14ac:dyDescent="0.25">
      <c r="B9110" s="1">
        <v>41981</v>
      </c>
      <c r="C9110" s="30">
        <f>VLOOKUP(B9110,'רביות שנתיות'!B:C,2)</f>
        <v>1</v>
      </c>
      <c r="D9110" s="29">
        <f t="shared" si="142"/>
        <v>2.7242892239431882E-5</v>
      </c>
    </row>
    <row r="9111" spans="2:4" x14ac:dyDescent="0.25">
      <c r="B9111" s="1">
        <v>41982</v>
      </c>
      <c r="C9111" s="30">
        <f>VLOOKUP(B9111,'רביות שנתיות'!B:C,2)</f>
        <v>1</v>
      </c>
      <c r="D9111" s="29">
        <f t="shared" si="142"/>
        <v>2.7242892239431882E-5</v>
      </c>
    </row>
    <row r="9112" spans="2:4" x14ac:dyDescent="0.25">
      <c r="B9112" s="1">
        <v>41983</v>
      </c>
      <c r="C9112" s="30">
        <f>VLOOKUP(B9112,'רביות שנתיות'!B:C,2)</f>
        <v>1</v>
      </c>
      <c r="D9112" s="29">
        <f t="shared" si="142"/>
        <v>2.7242892239431882E-5</v>
      </c>
    </row>
    <row r="9113" spans="2:4" x14ac:dyDescent="0.25">
      <c r="B9113" s="1">
        <v>41984</v>
      </c>
      <c r="C9113" s="30">
        <f>VLOOKUP(B9113,'רביות שנתיות'!B:C,2)</f>
        <v>1</v>
      </c>
      <c r="D9113" s="29">
        <f t="shared" si="142"/>
        <v>2.7242892239431882E-5</v>
      </c>
    </row>
    <row r="9114" spans="2:4" x14ac:dyDescent="0.25">
      <c r="B9114" s="1">
        <v>41985</v>
      </c>
      <c r="C9114" s="30">
        <f>VLOOKUP(B9114,'רביות שנתיות'!B:C,2)</f>
        <v>1</v>
      </c>
      <c r="D9114" s="29">
        <f t="shared" si="142"/>
        <v>2.7242892239431882E-5</v>
      </c>
    </row>
    <row r="9115" spans="2:4" x14ac:dyDescent="0.25">
      <c r="B9115" s="1">
        <v>41986</v>
      </c>
      <c r="C9115" s="30">
        <f>VLOOKUP(B9115,'רביות שנתיות'!B:C,2)</f>
        <v>1</v>
      </c>
      <c r="D9115" s="29">
        <f t="shared" si="142"/>
        <v>2.7242892239431882E-5</v>
      </c>
    </row>
    <row r="9116" spans="2:4" x14ac:dyDescent="0.25">
      <c r="B9116" s="1">
        <v>41987</v>
      </c>
      <c r="C9116" s="30">
        <f>VLOOKUP(B9116,'רביות שנתיות'!B:C,2)</f>
        <v>1</v>
      </c>
      <c r="D9116" s="29">
        <f t="shared" si="142"/>
        <v>2.7242892239431882E-5</v>
      </c>
    </row>
    <row r="9117" spans="2:4" x14ac:dyDescent="0.25">
      <c r="B9117" s="1">
        <v>41988</v>
      </c>
      <c r="C9117" s="30">
        <f>VLOOKUP(B9117,'רביות שנתיות'!B:C,2)</f>
        <v>1</v>
      </c>
      <c r="D9117" s="29">
        <f t="shared" si="142"/>
        <v>2.7242892239431882E-5</v>
      </c>
    </row>
    <row r="9118" spans="2:4" x14ac:dyDescent="0.25">
      <c r="B9118" s="1">
        <v>41989</v>
      </c>
      <c r="C9118" s="30">
        <f>VLOOKUP(B9118,'רביות שנתיות'!B:C,2)</f>
        <v>1</v>
      </c>
      <c r="D9118" s="29">
        <f t="shared" si="142"/>
        <v>2.7242892239431882E-5</v>
      </c>
    </row>
    <row r="9119" spans="2:4" x14ac:dyDescent="0.25">
      <c r="B9119" s="1">
        <v>41990</v>
      </c>
      <c r="C9119" s="30">
        <f>VLOOKUP(B9119,'רביות שנתיות'!B:C,2)</f>
        <v>1</v>
      </c>
      <c r="D9119" s="29">
        <f t="shared" si="142"/>
        <v>2.7242892239431882E-5</v>
      </c>
    </row>
    <row r="9120" spans="2:4" x14ac:dyDescent="0.25">
      <c r="B9120" s="1">
        <v>41991</v>
      </c>
      <c r="C9120" s="30">
        <f>VLOOKUP(B9120,'רביות שנתיות'!B:C,2)</f>
        <v>1</v>
      </c>
      <c r="D9120" s="29">
        <f t="shared" si="142"/>
        <v>2.7242892239431882E-5</v>
      </c>
    </row>
    <row r="9121" spans="2:4" x14ac:dyDescent="0.25">
      <c r="B9121" s="1">
        <v>41992</v>
      </c>
      <c r="C9121" s="30">
        <f>VLOOKUP(B9121,'רביות שנתיות'!B:C,2)</f>
        <v>1</v>
      </c>
      <c r="D9121" s="29">
        <f t="shared" si="142"/>
        <v>2.7242892239431882E-5</v>
      </c>
    </row>
    <row r="9122" spans="2:4" x14ac:dyDescent="0.25">
      <c r="B9122" s="1">
        <v>41993</v>
      </c>
      <c r="C9122" s="30">
        <f>VLOOKUP(B9122,'רביות שנתיות'!B:C,2)</f>
        <v>1</v>
      </c>
      <c r="D9122" s="29">
        <f t="shared" si="142"/>
        <v>2.7242892239431882E-5</v>
      </c>
    </row>
    <row r="9123" spans="2:4" x14ac:dyDescent="0.25">
      <c r="B9123" s="1">
        <v>41994</v>
      </c>
      <c r="C9123" s="30">
        <f>VLOOKUP(B9123,'רביות שנתיות'!B:C,2)</f>
        <v>1</v>
      </c>
      <c r="D9123" s="29">
        <f t="shared" si="142"/>
        <v>2.7242892239431882E-5</v>
      </c>
    </row>
    <row r="9124" spans="2:4" x14ac:dyDescent="0.25">
      <c r="B9124" s="1">
        <v>41995</v>
      </c>
      <c r="C9124" s="30">
        <f>VLOOKUP(B9124,'רביות שנתיות'!B:C,2)</f>
        <v>1</v>
      </c>
      <c r="D9124" s="29">
        <f t="shared" si="142"/>
        <v>2.7242892239431882E-5</v>
      </c>
    </row>
    <row r="9125" spans="2:4" x14ac:dyDescent="0.25">
      <c r="B9125" s="1">
        <v>41996</v>
      </c>
      <c r="C9125" s="30">
        <f>VLOOKUP(B9125,'רביות שנתיות'!B:C,2)</f>
        <v>1</v>
      </c>
      <c r="D9125" s="29">
        <f t="shared" si="142"/>
        <v>2.7242892239431882E-5</v>
      </c>
    </row>
    <row r="9126" spans="2:4" x14ac:dyDescent="0.25">
      <c r="B9126" s="1">
        <v>41997</v>
      </c>
      <c r="C9126" s="30">
        <f>VLOOKUP(B9126,'רביות שנתיות'!B:C,2)</f>
        <v>1</v>
      </c>
      <c r="D9126" s="29">
        <f t="shared" si="142"/>
        <v>2.7242892239431882E-5</v>
      </c>
    </row>
    <row r="9127" spans="2:4" x14ac:dyDescent="0.25">
      <c r="B9127" s="1">
        <v>41998</v>
      </c>
      <c r="C9127" s="30">
        <f>VLOOKUP(B9127,'רביות שנתיות'!B:C,2)</f>
        <v>1</v>
      </c>
      <c r="D9127" s="29">
        <f t="shared" si="142"/>
        <v>2.7242892239431882E-5</v>
      </c>
    </row>
    <row r="9128" spans="2:4" x14ac:dyDescent="0.25">
      <c r="B9128" s="1">
        <v>41999</v>
      </c>
      <c r="C9128" s="30">
        <f>VLOOKUP(B9128,'רביות שנתיות'!B:C,2)</f>
        <v>1</v>
      </c>
      <c r="D9128" s="29">
        <f t="shared" si="142"/>
        <v>2.7242892239431882E-5</v>
      </c>
    </row>
    <row r="9129" spans="2:4" x14ac:dyDescent="0.25">
      <c r="B9129" s="1">
        <v>42000</v>
      </c>
      <c r="C9129" s="30">
        <f>VLOOKUP(B9129,'רביות שנתיות'!B:C,2)</f>
        <v>1</v>
      </c>
      <c r="D9129" s="29">
        <f t="shared" si="142"/>
        <v>2.7242892239431882E-5</v>
      </c>
    </row>
    <row r="9130" spans="2:4" x14ac:dyDescent="0.25">
      <c r="B9130" s="1">
        <v>42001</v>
      </c>
      <c r="C9130" s="30">
        <f>VLOOKUP(B9130,'רביות שנתיות'!B:C,2)</f>
        <v>1</v>
      </c>
      <c r="D9130" s="29">
        <f t="shared" si="142"/>
        <v>2.7242892239431882E-5</v>
      </c>
    </row>
    <row r="9131" spans="2:4" x14ac:dyDescent="0.25">
      <c r="B9131" s="1">
        <v>42002</v>
      </c>
      <c r="C9131" s="30">
        <f>VLOOKUP(B9131,'רביות שנתיות'!B:C,2)</f>
        <v>1</v>
      </c>
      <c r="D9131" s="29">
        <f t="shared" si="142"/>
        <v>2.7242892239431882E-5</v>
      </c>
    </row>
    <row r="9132" spans="2:4" x14ac:dyDescent="0.25">
      <c r="B9132" s="1">
        <v>42003</v>
      </c>
      <c r="C9132" s="30">
        <f>VLOOKUP(B9132,'רביות שנתיות'!B:C,2)</f>
        <v>1</v>
      </c>
      <c r="D9132" s="29">
        <f t="shared" si="142"/>
        <v>2.7242892239431882E-5</v>
      </c>
    </row>
    <row r="9133" spans="2:4" x14ac:dyDescent="0.25">
      <c r="B9133" s="1">
        <v>42004</v>
      </c>
      <c r="C9133" s="30">
        <f>VLOOKUP(B9133,'רביות שנתיות'!B:C,2)</f>
        <v>1</v>
      </c>
      <c r="D9133" s="29">
        <f t="shared" si="142"/>
        <v>2.7242892239431882E-5</v>
      </c>
    </row>
    <row r="9134" spans="2:4" x14ac:dyDescent="0.25">
      <c r="B9134" s="1">
        <v>42005</v>
      </c>
      <c r="C9134" s="30">
        <f>VLOOKUP(B9134,'רביות שנתיות'!B:C,2)</f>
        <v>1</v>
      </c>
      <c r="D9134" s="29">
        <f t="shared" si="142"/>
        <v>2.7242892239431882E-5</v>
      </c>
    </row>
    <row r="9135" spans="2:4" x14ac:dyDescent="0.25">
      <c r="B9135" s="1">
        <v>42006</v>
      </c>
      <c r="C9135" s="30">
        <f>VLOOKUP(B9135,'רביות שנתיות'!B:C,2)</f>
        <v>1</v>
      </c>
      <c r="D9135" s="29">
        <f t="shared" si="142"/>
        <v>2.7242892239431882E-5</v>
      </c>
    </row>
    <row r="9136" spans="2:4" x14ac:dyDescent="0.25">
      <c r="B9136" s="1">
        <v>42007</v>
      </c>
      <c r="C9136" s="30">
        <f>VLOOKUP(B9136,'רביות שנתיות'!B:C,2)</f>
        <v>1</v>
      </c>
      <c r="D9136" s="29">
        <f t="shared" si="142"/>
        <v>2.7242892239431882E-5</v>
      </c>
    </row>
    <row r="9137" spans="2:4" x14ac:dyDescent="0.25">
      <c r="B9137" s="1">
        <v>42008</v>
      </c>
      <c r="C9137" s="30">
        <f>VLOOKUP(B9137,'רביות שנתיות'!B:C,2)</f>
        <v>1</v>
      </c>
      <c r="D9137" s="29">
        <f t="shared" si="142"/>
        <v>2.7242892239431882E-5</v>
      </c>
    </row>
    <row r="9138" spans="2:4" x14ac:dyDescent="0.25">
      <c r="B9138" s="1">
        <v>42009</v>
      </c>
      <c r="C9138" s="30">
        <f>VLOOKUP(B9138,'רביות שנתיות'!B:C,2)</f>
        <v>1</v>
      </c>
      <c r="D9138" s="29">
        <f t="shared" si="142"/>
        <v>2.7242892239431882E-5</v>
      </c>
    </row>
    <row r="9139" spans="2:4" x14ac:dyDescent="0.25">
      <c r="B9139" s="1">
        <v>42010</v>
      </c>
      <c r="C9139" s="30">
        <f>VLOOKUP(B9139,'רביות שנתיות'!B:C,2)</f>
        <v>1</v>
      </c>
      <c r="D9139" s="29">
        <f t="shared" si="142"/>
        <v>2.7242892239431882E-5</v>
      </c>
    </row>
    <row r="9140" spans="2:4" x14ac:dyDescent="0.25">
      <c r="B9140" s="1">
        <v>42011</v>
      </c>
      <c r="C9140" s="30">
        <f>VLOOKUP(B9140,'רביות שנתיות'!B:C,2)</f>
        <v>1</v>
      </c>
      <c r="D9140" s="29">
        <f t="shared" si="142"/>
        <v>2.7242892239431882E-5</v>
      </c>
    </row>
    <row r="9141" spans="2:4" x14ac:dyDescent="0.25">
      <c r="B9141" s="1">
        <v>42012</v>
      </c>
      <c r="C9141" s="30">
        <f>VLOOKUP(B9141,'רביות שנתיות'!B:C,2)</f>
        <v>1</v>
      </c>
      <c r="D9141" s="29">
        <f t="shared" si="142"/>
        <v>2.7242892239431882E-5</v>
      </c>
    </row>
    <row r="9142" spans="2:4" x14ac:dyDescent="0.25">
      <c r="B9142" s="1">
        <v>42013</v>
      </c>
      <c r="C9142" s="30">
        <f>VLOOKUP(B9142,'רביות שנתיות'!B:C,2)</f>
        <v>1</v>
      </c>
      <c r="D9142" s="29">
        <f t="shared" si="142"/>
        <v>2.7242892239431882E-5</v>
      </c>
    </row>
    <row r="9143" spans="2:4" x14ac:dyDescent="0.25">
      <c r="B9143" s="1">
        <v>42014</v>
      </c>
      <c r="C9143" s="30">
        <f>VLOOKUP(B9143,'רביות שנתיות'!B:C,2)</f>
        <v>1</v>
      </c>
      <c r="D9143" s="29">
        <f t="shared" si="142"/>
        <v>2.7242892239431882E-5</v>
      </c>
    </row>
    <row r="9144" spans="2:4" x14ac:dyDescent="0.25">
      <c r="B9144" s="1">
        <v>42015</v>
      </c>
      <c r="C9144" s="30">
        <f>VLOOKUP(B9144,'רביות שנתיות'!B:C,2)</f>
        <v>1</v>
      </c>
      <c r="D9144" s="29">
        <f t="shared" si="142"/>
        <v>2.7242892239431882E-5</v>
      </c>
    </row>
    <row r="9145" spans="2:4" x14ac:dyDescent="0.25">
      <c r="B9145" s="1">
        <v>42016</v>
      </c>
      <c r="C9145" s="30">
        <f>VLOOKUP(B9145,'רביות שנתיות'!B:C,2)</f>
        <v>1</v>
      </c>
      <c r="D9145" s="29">
        <f t="shared" si="142"/>
        <v>2.7242892239431882E-5</v>
      </c>
    </row>
    <row r="9146" spans="2:4" x14ac:dyDescent="0.25">
      <c r="B9146" s="1">
        <v>42017</v>
      </c>
      <c r="C9146" s="30">
        <f>VLOOKUP(B9146,'רביות שנתיות'!B:C,2)</f>
        <v>1</v>
      </c>
      <c r="D9146" s="29">
        <f t="shared" si="142"/>
        <v>2.7242892239431882E-5</v>
      </c>
    </row>
    <row r="9147" spans="2:4" x14ac:dyDescent="0.25">
      <c r="B9147" s="1">
        <v>42018</v>
      </c>
      <c r="C9147" s="30">
        <f>VLOOKUP(B9147,'רביות שנתיות'!B:C,2)</f>
        <v>1</v>
      </c>
      <c r="D9147" s="29">
        <f t="shared" si="142"/>
        <v>2.7242892239431882E-5</v>
      </c>
    </row>
    <row r="9148" spans="2:4" x14ac:dyDescent="0.25">
      <c r="B9148" s="1">
        <v>42019</v>
      </c>
      <c r="C9148" s="30">
        <f>VLOOKUP(B9148,'רביות שנתיות'!B:C,2)</f>
        <v>1</v>
      </c>
      <c r="D9148" s="29">
        <f t="shared" si="142"/>
        <v>2.7242892239431882E-5</v>
      </c>
    </row>
    <row r="9149" spans="2:4" x14ac:dyDescent="0.25">
      <c r="B9149" s="1">
        <v>42020</v>
      </c>
      <c r="C9149" s="30">
        <f>VLOOKUP(B9149,'רביות שנתיות'!B:C,2)</f>
        <v>1</v>
      </c>
      <c r="D9149" s="29">
        <f t="shared" si="142"/>
        <v>2.7242892239431882E-5</v>
      </c>
    </row>
    <row r="9150" spans="2:4" x14ac:dyDescent="0.25">
      <c r="B9150" s="1">
        <v>42021</v>
      </c>
      <c r="C9150" s="30">
        <f>VLOOKUP(B9150,'רביות שנתיות'!B:C,2)</f>
        <v>1</v>
      </c>
      <c r="D9150" s="29">
        <f t="shared" si="142"/>
        <v>2.7242892239431882E-5</v>
      </c>
    </row>
    <row r="9151" spans="2:4" x14ac:dyDescent="0.25">
      <c r="B9151" s="1">
        <v>42022</v>
      </c>
      <c r="C9151" s="30">
        <f>VLOOKUP(B9151,'רביות שנתיות'!B:C,2)</f>
        <v>1</v>
      </c>
      <c r="D9151" s="29">
        <f t="shared" si="142"/>
        <v>2.7242892239431882E-5</v>
      </c>
    </row>
    <row r="9152" spans="2:4" x14ac:dyDescent="0.25">
      <c r="B9152" s="1">
        <v>42023</v>
      </c>
      <c r="C9152" s="30">
        <f>VLOOKUP(B9152,'רביות שנתיות'!B:C,2)</f>
        <v>1</v>
      </c>
      <c r="D9152" s="29">
        <f t="shared" si="142"/>
        <v>2.7242892239431882E-5</v>
      </c>
    </row>
    <row r="9153" spans="2:4" x14ac:dyDescent="0.25">
      <c r="B9153" s="1">
        <v>42024</v>
      </c>
      <c r="C9153" s="30">
        <f>VLOOKUP(B9153,'רביות שנתיות'!B:C,2)</f>
        <v>1</v>
      </c>
      <c r="D9153" s="29">
        <f t="shared" si="142"/>
        <v>2.7242892239431882E-5</v>
      </c>
    </row>
    <row r="9154" spans="2:4" x14ac:dyDescent="0.25">
      <c r="B9154" s="1">
        <v>42025</v>
      </c>
      <c r="C9154" s="30">
        <f>VLOOKUP(B9154,'רביות שנתיות'!B:C,2)</f>
        <v>1</v>
      </c>
      <c r="D9154" s="29">
        <f t="shared" si="142"/>
        <v>2.7242892239431882E-5</v>
      </c>
    </row>
    <row r="9155" spans="2:4" x14ac:dyDescent="0.25">
      <c r="B9155" s="1">
        <v>42026</v>
      </c>
      <c r="C9155" s="30">
        <f>VLOOKUP(B9155,'רביות שנתיות'!B:C,2)</f>
        <v>1</v>
      </c>
      <c r="D9155" s="29">
        <f t="shared" si="142"/>
        <v>2.7242892239431882E-5</v>
      </c>
    </row>
    <row r="9156" spans="2:4" x14ac:dyDescent="0.25">
      <c r="B9156" s="1">
        <v>42027</v>
      </c>
      <c r="C9156" s="30">
        <f>VLOOKUP(B9156,'רביות שנתיות'!B:C,2)</f>
        <v>1</v>
      </c>
      <c r="D9156" s="29">
        <f t="shared" si="142"/>
        <v>2.7242892239431882E-5</v>
      </c>
    </row>
    <row r="9157" spans="2:4" x14ac:dyDescent="0.25">
      <c r="B9157" s="1">
        <v>42028</v>
      </c>
      <c r="C9157" s="30">
        <f>VLOOKUP(B9157,'רביות שנתיות'!B:C,2)</f>
        <v>1</v>
      </c>
      <c r="D9157" s="29">
        <f t="shared" ref="D9157:D9220" si="143">(1+C9157/100)^(1/365.25)-1</f>
        <v>2.7242892239431882E-5</v>
      </c>
    </row>
    <row r="9158" spans="2:4" x14ac:dyDescent="0.25">
      <c r="B9158" s="1">
        <v>42029</v>
      </c>
      <c r="C9158" s="30">
        <f>VLOOKUP(B9158,'רביות שנתיות'!B:C,2)</f>
        <v>1</v>
      </c>
      <c r="D9158" s="29">
        <f t="shared" si="143"/>
        <v>2.7242892239431882E-5</v>
      </c>
    </row>
    <row r="9159" spans="2:4" x14ac:dyDescent="0.25">
      <c r="B9159" s="1">
        <v>42030</v>
      </c>
      <c r="C9159" s="30">
        <f>VLOOKUP(B9159,'רביות שנתיות'!B:C,2)</f>
        <v>1</v>
      </c>
      <c r="D9159" s="29">
        <f t="shared" si="143"/>
        <v>2.7242892239431882E-5</v>
      </c>
    </row>
    <row r="9160" spans="2:4" x14ac:dyDescent="0.25">
      <c r="B9160" s="1">
        <v>42031</v>
      </c>
      <c r="C9160" s="30">
        <f>VLOOKUP(B9160,'רביות שנתיות'!B:C,2)</f>
        <v>1</v>
      </c>
      <c r="D9160" s="29">
        <f t="shared" si="143"/>
        <v>2.7242892239431882E-5</v>
      </c>
    </row>
    <row r="9161" spans="2:4" x14ac:dyDescent="0.25">
      <c r="B9161" s="1">
        <v>42032</v>
      </c>
      <c r="C9161" s="30">
        <f>VLOOKUP(B9161,'רביות שנתיות'!B:C,2)</f>
        <v>1</v>
      </c>
      <c r="D9161" s="29">
        <f t="shared" si="143"/>
        <v>2.7242892239431882E-5</v>
      </c>
    </row>
    <row r="9162" spans="2:4" x14ac:dyDescent="0.25">
      <c r="B9162" s="1">
        <v>42033</v>
      </c>
      <c r="C9162" s="30">
        <f>VLOOKUP(B9162,'רביות שנתיות'!B:C,2)</f>
        <v>1</v>
      </c>
      <c r="D9162" s="29">
        <f t="shared" si="143"/>
        <v>2.7242892239431882E-5</v>
      </c>
    </row>
    <row r="9163" spans="2:4" x14ac:dyDescent="0.25">
      <c r="B9163" s="1">
        <v>42034</v>
      </c>
      <c r="C9163" s="30">
        <f>VLOOKUP(B9163,'רביות שנתיות'!B:C,2)</f>
        <v>1</v>
      </c>
      <c r="D9163" s="29">
        <f t="shared" si="143"/>
        <v>2.7242892239431882E-5</v>
      </c>
    </row>
    <row r="9164" spans="2:4" x14ac:dyDescent="0.25">
      <c r="B9164" s="1">
        <v>42035</v>
      </c>
      <c r="C9164" s="30">
        <f>VLOOKUP(B9164,'רביות שנתיות'!B:C,2)</f>
        <v>1</v>
      </c>
      <c r="D9164" s="29">
        <f t="shared" si="143"/>
        <v>2.7242892239431882E-5</v>
      </c>
    </row>
    <row r="9165" spans="2:4" x14ac:dyDescent="0.25">
      <c r="B9165" s="1">
        <v>42036</v>
      </c>
      <c r="C9165" s="30">
        <f>VLOOKUP(B9165,'רביות שנתיות'!B:C,2)</f>
        <v>1</v>
      </c>
      <c r="D9165" s="29">
        <f t="shared" si="143"/>
        <v>2.7242892239431882E-5</v>
      </c>
    </row>
    <row r="9166" spans="2:4" x14ac:dyDescent="0.25">
      <c r="B9166" s="1">
        <v>42037</v>
      </c>
      <c r="C9166" s="30">
        <f>VLOOKUP(B9166,'רביות שנתיות'!B:C,2)</f>
        <v>1</v>
      </c>
      <c r="D9166" s="29">
        <f t="shared" si="143"/>
        <v>2.7242892239431882E-5</v>
      </c>
    </row>
    <row r="9167" spans="2:4" x14ac:dyDescent="0.25">
      <c r="B9167" s="1">
        <v>42038</v>
      </c>
      <c r="C9167" s="30">
        <f>VLOOKUP(B9167,'רביות שנתיות'!B:C,2)</f>
        <v>1</v>
      </c>
      <c r="D9167" s="29">
        <f t="shared" si="143"/>
        <v>2.7242892239431882E-5</v>
      </c>
    </row>
    <row r="9168" spans="2:4" x14ac:dyDescent="0.25">
      <c r="B9168" s="1">
        <v>42039</v>
      </c>
      <c r="C9168" s="30">
        <f>VLOOKUP(B9168,'רביות שנתיות'!B:C,2)</f>
        <v>1</v>
      </c>
      <c r="D9168" s="29">
        <f t="shared" si="143"/>
        <v>2.7242892239431882E-5</v>
      </c>
    </row>
    <row r="9169" spans="2:4" x14ac:dyDescent="0.25">
      <c r="B9169" s="1">
        <v>42040</v>
      </c>
      <c r="C9169" s="30">
        <f>VLOOKUP(B9169,'רביות שנתיות'!B:C,2)</f>
        <v>1</v>
      </c>
      <c r="D9169" s="29">
        <f t="shared" si="143"/>
        <v>2.7242892239431882E-5</v>
      </c>
    </row>
    <row r="9170" spans="2:4" x14ac:dyDescent="0.25">
      <c r="B9170" s="1">
        <v>42041</v>
      </c>
      <c r="C9170" s="30">
        <f>VLOOKUP(B9170,'רביות שנתיות'!B:C,2)</f>
        <v>1</v>
      </c>
      <c r="D9170" s="29">
        <f t="shared" si="143"/>
        <v>2.7242892239431882E-5</v>
      </c>
    </row>
    <row r="9171" spans="2:4" x14ac:dyDescent="0.25">
      <c r="B9171" s="1">
        <v>42042</v>
      </c>
      <c r="C9171" s="30">
        <f>VLOOKUP(B9171,'רביות שנתיות'!B:C,2)</f>
        <v>1</v>
      </c>
      <c r="D9171" s="29">
        <f t="shared" si="143"/>
        <v>2.7242892239431882E-5</v>
      </c>
    </row>
    <row r="9172" spans="2:4" x14ac:dyDescent="0.25">
      <c r="B9172" s="1">
        <v>42043</v>
      </c>
      <c r="C9172" s="30">
        <f>VLOOKUP(B9172,'רביות שנתיות'!B:C,2)</f>
        <v>1</v>
      </c>
      <c r="D9172" s="29">
        <f t="shared" si="143"/>
        <v>2.7242892239431882E-5</v>
      </c>
    </row>
    <row r="9173" spans="2:4" x14ac:dyDescent="0.25">
      <c r="B9173" s="1">
        <v>42044</v>
      </c>
      <c r="C9173" s="30">
        <f>VLOOKUP(B9173,'רביות שנתיות'!B:C,2)</f>
        <v>1</v>
      </c>
      <c r="D9173" s="29">
        <f t="shared" si="143"/>
        <v>2.7242892239431882E-5</v>
      </c>
    </row>
    <row r="9174" spans="2:4" x14ac:dyDescent="0.25">
      <c r="B9174" s="1">
        <v>42045</v>
      </c>
      <c r="C9174" s="30">
        <f>VLOOKUP(B9174,'רביות שנתיות'!B:C,2)</f>
        <v>1</v>
      </c>
      <c r="D9174" s="29">
        <f t="shared" si="143"/>
        <v>2.7242892239431882E-5</v>
      </c>
    </row>
    <row r="9175" spans="2:4" x14ac:dyDescent="0.25">
      <c r="B9175" s="1">
        <v>42046</v>
      </c>
      <c r="C9175" s="30">
        <f>VLOOKUP(B9175,'רביות שנתיות'!B:C,2)</f>
        <v>1</v>
      </c>
      <c r="D9175" s="29">
        <f t="shared" si="143"/>
        <v>2.7242892239431882E-5</v>
      </c>
    </row>
    <row r="9176" spans="2:4" x14ac:dyDescent="0.25">
      <c r="B9176" s="1">
        <v>42047</v>
      </c>
      <c r="C9176" s="30">
        <f>VLOOKUP(B9176,'רביות שנתיות'!B:C,2)</f>
        <v>1</v>
      </c>
      <c r="D9176" s="29">
        <f t="shared" si="143"/>
        <v>2.7242892239431882E-5</v>
      </c>
    </row>
    <row r="9177" spans="2:4" x14ac:dyDescent="0.25">
      <c r="B9177" s="1">
        <v>42048</v>
      </c>
      <c r="C9177" s="30">
        <f>VLOOKUP(B9177,'רביות שנתיות'!B:C,2)</f>
        <v>1</v>
      </c>
      <c r="D9177" s="29">
        <f t="shared" si="143"/>
        <v>2.7242892239431882E-5</v>
      </c>
    </row>
    <row r="9178" spans="2:4" x14ac:dyDescent="0.25">
      <c r="B9178" s="1">
        <v>42049</v>
      </c>
      <c r="C9178" s="30">
        <f>VLOOKUP(B9178,'רביות שנתיות'!B:C,2)</f>
        <v>1</v>
      </c>
      <c r="D9178" s="29">
        <f t="shared" si="143"/>
        <v>2.7242892239431882E-5</v>
      </c>
    </row>
    <row r="9179" spans="2:4" x14ac:dyDescent="0.25">
      <c r="B9179" s="1">
        <v>42050</v>
      </c>
      <c r="C9179" s="30">
        <f>VLOOKUP(B9179,'רביות שנתיות'!B:C,2)</f>
        <v>1</v>
      </c>
      <c r="D9179" s="29">
        <f t="shared" si="143"/>
        <v>2.7242892239431882E-5</v>
      </c>
    </row>
    <row r="9180" spans="2:4" x14ac:dyDescent="0.25">
      <c r="B9180" s="1">
        <v>42051</v>
      </c>
      <c r="C9180" s="30">
        <f>VLOOKUP(B9180,'רביות שנתיות'!B:C,2)</f>
        <v>1</v>
      </c>
      <c r="D9180" s="29">
        <f t="shared" si="143"/>
        <v>2.7242892239431882E-5</v>
      </c>
    </row>
    <row r="9181" spans="2:4" x14ac:dyDescent="0.25">
      <c r="B9181" s="1">
        <v>42052</v>
      </c>
      <c r="C9181" s="30">
        <f>VLOOKUP(B9181,'רביות שנתיות'!B:C,2)</f>
        <v>1</v>
      </c>
      <c r="D9181" s="29">
        <f t="shared" si="143"/>
        <v>2.7242892239431882E-5</v>
      </c>
    </row>
    <row r="9182" spans="2:4" x14ac:dyDescent="0.25">
      <c r="B9182" s="1">
        <v>42053</v>
      </c>
      <c r="C9182" s="30">
        <f>VLOOKUP(B9182,'רביות שנתיות'!B:C,2)</f>
        <v>1</v>
      </c>
      <c r="D9182" s="29">
        <f t="shared" si="143"/>
        <v>2.7242892239431882E-5</v>
      </c>
    </row>
    <row r="9183" spans="2:4" x14ac:dyDescent="0.25">
      <c r="B9183" s="1">
        <v>42054</v>
      </c>
      <c r="C9183" s="30">
        <f>VLOOKUP(B9183,'רביות שנתיות'!B:C,2)</f>
        <v>1</v>
      </c>
      <c r="D9183" s="29">
        <f t="shared" si="143"/>
        <v>2.7242892239431882E-5</v>
      </c>
    </row>
    <row r="9184" spans="2:4" x14ac:dyDescent="0.25">
      <c r="B9184" s="1">
        <v>42055</v>
      </c>
      <c r="C9184" s="30">
        <f>VLOOKUP(B9184,'רביות שנתיות'!B:C,2)</f>
        <v>1</v>
      </c>
      <c r="D9184" s="29">
        <f t="shared" si="143"/>
        <v>2.7242892239431882E-5</v>
      </c>
    </row>
    <row r="9185" spans="2:4" x14ac:dyDescent="0.25">
      <c r="B9185" s="1">
        <v>42056</v>
      </c>
      <c r="C9185" s="30">
        <f>VLOOKUP(B9185,'רביות שנתיות'!B:C,2)</f>
        <v>1</v>
      </c>
      <c r="D9185" s="29">
        <f t="shared" si="143"/>
        <v>2.7242892239431882E-5</v>
      </c>
    </row>
    <row r="9186" spans="2:4" x14ac:dyDescent="0.25">
      <c r="B9186" s="1">
        <v>42057</v>
      </c>
      <c r="C9186" s="30">
        <f>VLOOKUP(B9186,'רביות שנתיות'!B:C,2)</f>
        <v>1</v>
      </c>
      <c r="D9186" s="29">
        <f t="shared" si="143"/>
        <v>2.7242892239431882E-5</v>
      </c>
    </row>
    <row r="9187" spans="2:4" x14ac:dyDescent="0.25">
      <c r="B9187" s="1">
        <v>42058</v>
      </c>
      <c r="C9187" s="30">
        <f>VLOOKUP(B9187,'רביות שנתיות'!B:C,2)</f>
        <v>1</v>
      </c>
      <c r="D9187" s="29">
        <f t="shared" si="143"/>
        <v>2.7242892239431882E-5</v>
      </c>
    </row>
    <row r="9188" spans="2:4" x14ac:dyDescent="0.25">
      <c r="B9188" s="1">
        <v>42059</v>
      </c>
      <c r="C9188" s="30">
        <f>VLOOKUP(B9188,'רביות שנתיות'!B:C,2)</f>
        <v>1</v>
      </c>
      <c r="D9188" s="29">
        <f t="shared" si="143"/>
        <v>2.7242892239431882E-5</v>
      </c>
    </row>
    <row r="9189" spans="2:4" x14ac:dyDescent="0.25">
      <c r="B9189" s="1">
        <v>42060</v>
      </c>
      <c r="C9189" s="30">
        <f>VLOOKUP(B9189,'רביות שנתיות'!B:C,2)</f>
        <v>1</v>
      </c>
      <c r="D9189" s="29">
        <f t="shared" si="143"/>
        <v>2.7242892239431882E-5</v>
      </c>
    </row>
    <row r="9190" spans="2:4" x14ac:dyDescent="0.25">
      <c r="B9190" s="1">
        <v>42061</v>
      </c>
      <c r="C9190" s="30">
        <f>VLOOKUP(B9190,'רביות שנתיות'!B:C,2)</f>
        <v>1</v>
      </c>
      <c r="D9190" s="29">
        <f t="shared" si="143"/>
        <v>2.7242892239431882E-5</v>
      </c>
    </row>
    <row r="9191" spans="2:4" x14ac:dyDescent="0.25">
      <c r="B9191" s="1">
        <v>42062</v>
      </c>
      <c r="C9191" s="30">
        <f>VLOOKUP(B9191,'רביות שנתיות'!B:C,2)</f>
        <v>1</v>
      </c>
      <c r="D9191" s="29">
        <f t="shared" si="143"/>
        <v>2.7242892239431882E-5</v>
      </c>
    </row>
    <row r="9192" spans="2:4" x14ac:dyDescent="0.25">
      <c r="B9192" s="1">
        <v>42063</v>
      </c>
      <c r="C9192" s="30">
        <f>VLOOKUP(B9192,'רביות שנתיות'!B:C,2)</f>
        <v>1</v>
      </c>
      <c r="D9192" s="29">
        <f t="shared" si="143"/>
        <v>2.7242892239431882E-5</v>
      </c>
    </row>
    <row r="9193" spans="2:4" x14ac:dyDescent="0.25">
      <c r="B9193" s="1">
        <v>42064</v>
      </c>
      <c r="C9193" s="30">
        <f>VLOOKUP(B9193,'רביות שנתיות'!B:C,2)</f>
        <v>1</v>
      </c>
      <c r="D9193" s="29">
        <f t="shared" si="143"/>
        <v>2.7242892239431882E-5</v>
      </c>
    </row>
    <row r="9194" spans="2:4" x14ac:dyDescent="0.25">
      <c r="B9194" s="1">
        <v>42065</v>
      </c>
      <c r="C9194" s="30">
        <f>VLOOKUP(B9194,'רביות שנתיות'!B:C,2)</f>
        <v>1</v>
      </c>
      <c r="D9194" s="29">
        <f t="shared" si="143"/>
        <v>2.7242892239431882E-5</v>
      </c>
    </row>
    <row r="9195" spans="2:4" x14ac:dyDescent="0.25">
      <c r="B9195" s="1">
        <v>42066</v>
      </c>
      <c r="C9195" s="30">
        <f>VLOOKUP(B9195,'רביות שנתיות'!B:C,2)</f>
        <v>1</v>
      </c>
      <c r="D9195" s="29">
        <f t="shared" si="143"/>
        <v>2.7242892239431882E-5</v>
      </c>
    </row>
    <row r="9196" spans="2:4" x14ac:dyDescent="0.25">
      <c r="B9196" s="1">
        <v>42067</v>
      </c>
      <c r="C9196" s="30">
        <f>VLOOKUP(B9196,'רביות שנתיות'!B:C,2)</f>
        <v>1</v>
      </c>
      <c r="D9196" s="29">
        <f t="shared" si="143"/>
        <v>2.7242892239431882E-5</v>
      </c>
    </row>
    <row r="9197" spans="2:4" x14ac:dyDescent="0.25">
      <c r="B9197" s="1">
        <v>42068</v>
      </c>
      <c r="C9197" s="30">
        <f>VLOOKUP(B9197,'רביות שנתיות'!B:C,2)</f>
        <v>1</v>
      </c>
      <c r="D9197" s="29">
        <f t="shared" si="143"/>
        <v>2.7242892239431882E-5</v>
      </c>
    </row>
    <row r="9198" spans="2:4" x14ac:dyDescent="0.25">
      <c r="B9198" s="1">
        <v>42069</v>
      </c>
      <c r="C9198" s="30">
        <f>VLOOKUP(B9198,'רביות שנתיות'!B:C,2)</f>
        <v>1</v>
      </c>
      <c r="D9198" s="29">
        <f t="shared" si="143"/>
        <v>2.7242892239431882E-5</v>
      </c>
    </row>
    <row r="9199" spans="2:4" x14ac:dyDescent="0.25">
      <c r="B9199" s="1">
        <v>42070</v>
      </c>
      <c r="C9199" s="30">
        <f>VLOOKUP(B9199,'רביות שנתיות'!B:C,2)</f>
        <v>1</v>
      </c>
      <c r="D9199" s="29">
        <f t="shared" si="143"/>
        <v>2.7242892239431882E-5</v>
      </c>
    </row>
    <row r="9200" spans="2:4" x14ac:dyDescent="0.25">
      <c r="B9200" s="1">
        <v>42071</v>
      </c>
      <c r="C9200" s="30">
        <f>VLOOKUP(B9200,'רביות שנתיות'!B:C,2)</f>
        <v>1</v>
      </c>
      <c r="D9200" s="29">
        <f t="shared" si="143"/>
        <v>2.7242892239431882E-5</v>
      </c>
    </row>
    <row r="9201" spans="2:4" x14ac:dyDescent="0.25">
      <c r="B9201" s="1">
        <v>42072</v>
      </c>
      <c r="C9201" s="30">
        <f>VLOOKUP(B9201,'רביות שנתיות'!B:C,2)</f>
        <v>1</v>
      </c>
      <c r="D9201" s="29">
        <f t="shared" si="143"/>
        <v>2.7242892239431882E-5</v>
      </c>
    </row>
    <row r="9202" spans="2:4" x14ac:dyDescent="0.25">
      <c r="B9202" s="1">
        <v>42073</v>
      </c>
      <c r="C9202" s="30">
        <f>VLOOKUP(B9202,'רביות שנתיות'!B:C,2)</f>
        <v>1</v>
      </c>
      <c r="D9202" s="29">
        <f t="shared" si="143"/>
        <v>2.7242892239431882E-5</v>
      </c>
    </row>
    <row r="9203" spans="2:4" x14ac:dyDescent="0.25">
      <c r="B9203" s="1">
        <v>42074</v>
      </c>
      <c r="C9203" s="30">
        <f>VLOOKUP(B9203,'רביות שנתיות'!B:C,2)</f>
        <v>1</v>
      </c>
      <c r="D9203" s="29">
        <f t="shared" si="143"/>
        <v>2.7242892239431882E-5</v>
      </c>
    </row>
    <row r="9204" spans="2:4" x14ac:dyDescent="0.25">
      <c r="B9204" s="1">
        <v>42075</v>
      </c>
      <c r="C9204" s="30">
        <f>VLOOKUP(B9204,'רביות שנתיות'!B:C,2)</f>
        <v>1</v>
      </c>
      <c r="D9204" s="29">
        <f t="shared" si="143"/>
        <v>2.7242892239431882E-5</v>
      </c>
    </row>
    <row r="9205" spans="2:4" x14ac:dyDescent="0.25">
      <c r="B9205" s="1">
        <v>42076</v>
      </c>
      <c r="C9205" s="30">
        <f>VLOOKUP(B9205,'רביות שנתיות'!B:C,2)</f>
        <v>1</v>
      </c>
      <c r="D9205" s="29">
        <f t="shared" si="143"/>
        <v>2.7242892239431882E-5</v>
      </c>
    </row>
    <row r="9206" spans="2:4" x14ac:dyDescent="0.25">
      <c r="B9206" s="1">
        <v>42077</v>
      </c>
      <c r="C9206" s="30">
        <f>VLOOKUP(B9206,'רביות שנתיות'!B:C,2)</f>
        <v>1</v>
      </c>
      <c r="D9206" s="29">
        <f t="shared" si="143"/>
        <v>2.7242892239431882E-5</v>
      </c>
    </row>
    <row r="9207" spans="2:4" x14ac:dyDescent="0.25">
      <c r="B9207" s="1">
        <v>42078</v>
      </c>
      <c r="C9207" s="30">
        <f>VLOOKUP(B9207,'רביות שנתיות'!B:C,2)</f>
        <v>1</v>
      </c>
      <c r="D9207" s="29">
        <f t="shared" si="143"/>
        <v>2.7242892239431882E-5</v>
      </c>
    </row>
    <row r="9208" spans="2:4" x14ac:dyDescent="0.25">
      <c r="B9208" s="1">
        <v>42079</v>
      </c>
      <c r="C9208" s="30">
        <f>VLOOKUP(B9208,'רביות שנתיות'!B:C,2)</f>
        <v>1</v>
      </c>
      <c r="D9208" s="29">
        <f t="shared" si="143"/>
        <v>2.7242892239431882E-5</v>
      </c>
    </row>
    <row r="9209" spans="2:4" x14ac:dyDescent="0.25">
      <c r="B9209" s="1">
        <v>42080</v>
      </c>
      <c r="C9209" s="30">
        <f>VLOOKUP(B9209,'רביות שנתיות'!B:C,2)</f>
        <v>1</v>
      </c>
      <c r="D9209" s="29">
        <f t="shared" si="143"/>
        <v>2.7242892239431882E-5</v>
      </c>
    </row>
    <row r="9210" spans="2:4" x14ac:dyDescent="0.25">
      <c r="B9210" s="1">
        <v>42081</v>
      </c>
      <c r="C9210" s="30">
        <f>VLOOKUP(B9210,'רביות שנתיות'!B:C,2)</f>
        <v>1</v>
      </c>
      <c r="D9210" s="29">
        <f t="shared" si="143"/>
        <v>2.7242892239431882E-5</v>
      </c>
    </row>
    <row r="9211" spans="2:4" x14ac:dyDescent="0.25">
      <c r="B9211" s="1">
        <v>42082</v>
      </c>
      <c r="C9211" s="30">
        <f>VLOOKUP(B9211,'רביות שנתיות'!B:C,2)</f>
        <v>1</v>
      </c>
      <c r="D9211" s="29">
        <f t="shared" si="143"/>
        <v>2.7242892239431882E-5</v>
      </c>
    </row>
    <row r="9212" spans="2:4" x14ac:dyDescent="0.25">
      <c r="B9212" s="1">
        <v>42083</v>
      </c>
      <c r="C9212" s="30">
        <f>VLOOKUP(B9212,'רביות שנתיות'!B:C,2)</f>
        <v>1</v>
      </c>
      <c r="D9212" s="29">
        <f t="shared" si="143"/>
        <v>2.7242892239431882E-5</v>
      </c>
    </row>
    <row r="9213" spans="2:4" x14ac:dyDescent="0.25">
      <c r="B9213" s="1">
        <v>42084</v>
      </c>
      <c r="C9213" s="30">
        <f>VLOOKUP(B9213,'רביות שנתיות'!B:C,2)</f>
        <v>1</v>
      </c>
      <c r="D9213" s="29">
        <f t="shared" si="143"/>
        <v>2.7242892239431882E-5</v>
      </c>
    </row>
    <row r="9214" spans="2:4" x14ac:dyDescent="0.25">
      <c r="B9214" s="1">
        <v>42085</v>
      </c>
      <c r="C9214" s="30">
        <f>VLOOKUP(B9214,'רביות שנתיות'!B:C,2)</f>
        <v>1</v>
      </c>
      <c r="D9214" s="29">
        <f t="shared" si="143"/>
        <v>2.7242892239431882E-5</v>
      </c>
    </row>
    <row r="9215" spans="2:4" x14ac:dyDescent="0.25">
      <c r="B9215" s="1">
        <v>42086</v>
      </c>
      <c r="C9215" s="30">
        <f>VLOOKUP(B9215,'רביות שנתיות'!B:C,2)</f>
        <v>1</v>
      </c>
      <c r="D9215" s="29">
        <f t="shared" si="143"/>
        <v>2.7242892239431882E-5</v>
      </c>
    </row>
    <row r="9216" spans="2:4" x14ac:dyDescent="0.25">
      <c r="B9216" s="1">
        <v>42087</v>
      </c>
      <c r="C9216" s="30">
        <f>VLOOKUP(B9216,'רביות שנתיות'!B:C,2)</f>
        <v>1</v>
      </c>
      <c r="D9216" s="29">
        <f t="shared" si="143"/>
        <v>2.7242892239431882E-5</v>
      </c>
    </row>
    <row r="9217" spans="2:4" x14ac:dyDescent="0.25">
      <c r="B9217" s="1">
        <v>42088</v>
      </c>
      <c r="C9217" s="30">
        <f>VLOOKUP(B9217,'רביות שנתיות'!B:C,2)</f>
        <v>1</v>
      </c>
      <c r="D9217" s="29">
        <f t="shared" si="143"/>
        <v>2.7242892239431882E-5</v>
      </c>
    </row>
    <row r="9218" spans="2:4" x14ac:dyDescent="0.25">
      <c r="B9218" s="1">
        <v>42089</v>
      </c>
      <c r="C9218" s="30">
        <f>VLOOKUP(B9218,'רביות שנתיות'!B:C,2)</f>
        <v>1</v>
      </c>
      <c r="D9218" s="29">
        <f t="shared" si="143"/>
        <v>2.7242892239431882E-5</v>
      </c>
    </row>
    <row r="9219" spans="2:4" x14ac:dyDescent="0.25">
      <c r="B9219" s="1">
        <v>42090</v>
      </c>
      <c r="C9219" s="30">
        <f>VLOOKUP(B9219,'רביות שנתיות'!B:C,2)</f>
        <v>1</v>
      </c>
      <c r="D9219" s="29">
        <f t="shared" si="143"/>
        <v>2.7242892239431882E-5</v>
      </c>
    </row>
    <row r="9220" spans="2:4" x14ac:dyDescent="0.25">
      <c r="B9220" s="1">
        <v>42091</v>
      </c>
      <c r="C9220" s="30">
        <f>VLOOKUP(B9220,'רביות שנתיות'!B:C,2)</f>
        <v>1</v>
      </c>
      <c r="D9220" s="29">
        <f t="shared" si="143"/>
        <v>2.7242892239431882E-5</v>
      </c>
    </row>
    <row r="9221" spans="2:4" x14ac:dyDescent="0.25">
      <c r="B9221" s="1">
        <v>42092</v>
      </c>
      <c r="C9221" s="30">
        <f>VLOOKUP(B9221,'רביות שנתיות'!B:C,2)</f>
        <v>1</v>
      </c>
      <c r="D9221" s="29">
        <f t="shared" ref="D9221:D9284" si="144">(1+C9221/100)^(1/365.25)-1</f>
        <v>2.7242892239431882E-5</v>
      </c>
    </row>
    <row r="9222" spans="2:4" x14ac:dyDescent="0.25">
      <c r="B9222" s="1">
        <v>42093</v>
      </c>
      <c r="C9222" s="30">
        <f>VLOOKUP(B9222,'רביות שנתיות'!B:C,2)</f>
        <v>1</v>
      </c>
      <c r="D9222" s="29">
        <f t="shared" si="144"/>
        <v>2.7242892239431882E-5</v>
      </c>
    </row>
    <row r="9223" spans="2:4" x14ac:dyDescent="0.25">
      <c r="B9223" s="1">
        <v>42094</v>
      </c>
      <c r="C9223" s="30">
        <f>VLOOKUP(B9223,'רביות שנתיות'!B:C,2)</f>
        <v>1</v>
      </c>
      <c r="D9223" s="29">
        <f t="shared" si="144"/>
        <v>2.7242892239431882E-5</v>
      </c>
    </row>
    <row r="9224" spans="2:4" x14ac:dyDescent="0.25">
      <c r="B9224" s="1">
        <v>42095</v>
      </c>
      <c r="C9224" s="30">
        <f>VLOOKUP(B9224,'רביות שנתיות'!B:C,2)</f>
        <v>1</v>
      </c>
      <c r="D9224" s="29">
        <f t="shared" si="144"/>
        <v>2.7242892239431882E-5</v>
      </c>
    </row>
    <row r="9225" spans="2:4" x14ac:dyDescent="0.25">
      <c r="B9225" s="1">
        <v>42096</v>
      </c>
      <c r="C9225" s="30">
        <f>VLOOKUP(B9225,'רביות שנתיות'!B:C,2)</f>
        <v>1</v>
      </c>
      <c r="D9225" s="29">
        <f t="shared" si="144"/>
        <v>2.7242892239431882E-5</v>
      </c>
    </row>
    <row r="9226" spans="2:4" x14ac:dyDescent="0.25">
      <c r="B9226" s="1">
        <v>42097</v>
      </c>
      <c r="C9226" s="30">
        <f>VLOOKUP(B9226,'רביות שנתיות'!B:C,2)</f>
        <v>1</v>
      </c>
      <c r="D9226" s="29">
        <f t="shared" si="144"/>
        <v>2.7242892239431882E-5</v>
      </c>
    </row>
    <row r="9227" spans="2:4" x14ac:dyDescent="0.25">
      <c r="B9227" s="1">
        <v>42098</v>
      </c>
      <c r="C9227" s="30">
        <f>VLOOKUP(B9227,'רביות שנתיות'!B:C,2)</f>
        <v>1</v>
      </c>
      <c r="D9227" s="29">
        <f t="shared" si="144"/>
        <v>2.7242892239431882E-5</v>
      </c>
    </row>
    <row r="9228" spans="2:4" x14ac:dyDescent="0.25">
      <c r="B9228" s="1">
        <v>42099</v>
      </c>
      <c r="C9228" s="30">
        <f>VLOOKUP(B9228,'רביות שנתיות'!B:C,2)</f>
        <v>1</v>
      </c>
      <c r="D9228" s="29">
        <f t="shared" si="144"/>
        <v>2.7242892239431882E-5</v>
      </c>
    </row>
    <row r="9229" spans="2:4" x14ac:dyDescent="0.25">
      <c r="B9229" s="1">
        <v>42100</v>
      </c>
      <c r="C9229" s="30">
        <f>VLOOKUP(B9229,'רביות שנתיות'!B:C,2)</f>
        <v>1</v>
      </c>
      <c r="D9229" s="29">
        <f t="shared" si="144"/>
        <v>2.7242892239431882E-5</v>
      </c>
    </row>
    <row r="9230" spans="2:4" x14ac:dyDescent="0.25">
      <c r="B9230" s="1">
        <v>42101</v>
      </c>
      <c r="C9230" s="30">
        <f>VLOOKUP(B9230,'רביות שנתיות'!B:C,2)</f>
        <v>1</v>
      </c>
      <c r="D9230" s="29">
        <f t="shared" si="144"/>
        <v>2.7242892239431882E-5</v>
      </c>
    </row>
    <row r="9231" spans="2:4" x14ac:dyDescent="0.25">
      <c r="B9231" s="1">
        <v>42102</v>
      </c>
      <c r="C9231" s="30">
        <f>VLOOKUP(B9231,'רביות שנתיות'!B:C,2)</f>
        <v>1</v>
      </c>
      <c r="D9231" s="29">
        <f t="shared" si="144"/>
        <v>2.7242892239431882E-5</v>
      </c>
    </row>
    <row r="9232" spans="2:4" x14ac:dyDescent="0.25">
      <c r="B9232" s="1">
        <v>42103</v>
      </c>
      <c r="C9232" s="30">
        <f>VLOOKUP(B9232,'רביות שנתיות'!B:C,2)</f>
        <v>1</v>
      </c>
      <c r="D9232" s="29">
        <f t="shared" si="144"/>
        <v>2.7242892239431882E-5</v>
      </c>
    </row>
    <row r="9233" spans="2:4" x14ac:dyDescent="0.25">
      <c r="B9233" s="1">
        <v>42104</v>
      </c>
      <c r="C9233" s="30">
        <f>VLOOKUP(B9233,'רביות שנתיות'!B:C,2)</f>
        <v>1</v>
      </c>
      <c r="D9233" s="29">
        <f t="shared" si="144"/>
        <v>2.7242892239431882E-5</v>
      </c>
    </row>
    <row r="9234" spans="2:4" x14ac:dyDescent="0.25">
      <c r="B9234" s="1">
        <v>42105</v>
      </c>
      <c r="C9234" s="30">
        <f>VLOOKUP(B9234,'רביות שנתיות'!B:C,2)</f>
        <v>1</v>
      </c>
      <c r="D9234" s="29">
        <f t="shared" si="144"/>
        <v>2.7242892239431882E-5</v>
      </c>
    </row>
    <row r="9235" spans="2:4" x14ac:dyDescent="0.25">
      <c r="B9235" s="1">
        <v>42106</v>
      </c>
      <c r="C9235" s="30">
        <f>VLOOKUP(B9235,'רביות שנתיות'!B:C,2)</f>
        <v>1</v>
      </c>
      <c r="D9235" s="29">
        <f t="shared" si="144"/>
        <v>2.7242892239431882E-5</v>
      </c>
    </row>
    <row r="9236" spans="2:4" x14ac:dyDescent="0.25">
      <c r="B9236" s="1">
        <v>42107</v>
      </c>
      <c r="C9236" s="30">
        <f>VLOOKUP(B9236,'רביות שנתיות'!B:C,2)</f>
        <v>1</v>
      </c>
      <c r="D9236" s="29">
        <f t="shared" si="144"/>
        <v>2.7242892239431882E-5</v>
      </c>
    </row>
    <row r="9237" spans="2:4" x14ac:dyDescent="0.25">
      <c r="B9237" s="1">
        <v>42108</v>
      </c>
      <c r="C9237" s="30">
        <f>VLOOKUP(B9237,'רביות שנתיות'!B:C,2)</f>
        <v>1</v>
      </c>
      <c r="D9237" s="29">
        <f t="shared" si="144"/>
        <v>2.7242892239431882E-5</v>
      </c>
    </row>
    <row r="9238" spans="2:4" x14ac:dyDescent="0.25">
      <c r="B9238" s="1">
        <v>42109</v>
      </c>
      <c r="C9238" s="30">
        <f>VLOOKUP(B9238,'רביות שנתיות'!B:C,2)</f>
        <v>1</v>
      </c>
      <c r="D9238" s="29">
        <f t="shared" si="144"/>
        <v>2.7242892239431882E-5</v>
      </c>
    </row>
    <row r="9239" spans="2:4" x14ac:dyDescent="0.25">
      <c r="B9239" s="1">
        <v>42110</v>
      </c>
      <c r="C9239" s="30">
        <f>VLOOKUP(B9239,'רביות שנתיות'!B:C,2)</f>
        <v>1</v>
      </c>
      <c r="D9239" s="29">
        <f t="shared" si="144"/>
        <v>2.7242892239431882E-5</v>
      </c>
    </row>
    <row r="9240" spans="2:4" x14ac:dyDescent="0.25">
      <c r="B9240" s="1">
        <v>42111</v>
      </c>
      <c r="C9240" s="30">
        <f>VLOOKUP(B9240,'רביות שנתיות'!B:C,2)</f>
        <v>1</v>
      </c>
      <c r="D9240" s="29">
        <f t="shared" si="144"/>
        <v>2.7242892239431882E-5</v>
      </c>
    </row>
    <row r="9241" spans="2:4" x14ac:dyDescent="0.25">
      <c r="B9241" s="1">
        <v>42112</v>
      </c>
      <c r="C9241" s="30">
        <f>VLOOKUP(B9241,'רביות שנתיות'!B:C,2)</f>
        <v>1</v>
      </c>
      <c r="D9241" s="29">
        <f t="shared" si="144"/>
        <v>2.7242892239431882E-5</v>
      </c>
    </row>
    <row r="9242" spans="2:4" x14ac:dyDescent="0.25">
      <c r="B9242" s="1">
        <v>42113</v>
      </c>
      <c r="C9242" s="30">
        <f>VLOOKUP(B9242,'רביות שנתיות'!B:C,2)</f>
        <v>1</v>
      </c>
      <c r="D9242" s="29">
        <f t="shared" si="144"/>
        <v>2.7242892239431882E-5</v>
      </c>
    </row>
    <row r="9243" spans="2:4" x14ac:dyDescent="0.25">
      <c r="B9243" s="1">
        <v>42114</v>
      </c>
      <c r="C9243" s="30">
        <f>VLOOKUP(B9243,'רביות שנתיות'!B:C,2)</f>
        <v>1</v>
      </c>
      <c r="D9243" s="29">
        <f t="shared" si="144"/>
        <v>2.7242892239431882E-5</v>
      </c>
    </row>
    <row r="9244" spans="2:4" x14ac:dyDescent="0.25">
      <c r="B9244" s="1">
        <v>42115</v>
      </c>
      <c r="C9244" s="30">
        <f>VLOOKUP(B9244,'רביות שנתיות'!B:C,2)</f>
        <v>1</v>
      </c>
      <c r="D9244" s="29">
        <f t="shared" si="144"/>
        <v>2.7242892239431882E-5</v>
      </c>
    </row>
    <row r="9245" spans="2:4" x14ac:dyDescent="0.25">
      <c r="B9245" s="1">
        <v>42116</v>
      </c>
      <c r="C9245" s="30">
        <f>VLOOKUP(B9245,'רביות שנתיות'!B:C,2)</f>
        <v>1</v>
      </c>
      <c r="D9245" s="29">
        <f t="shared" si="144"/>
        <v>2.7242892239431882E-5</v>
      </c>
    </row>
    <row r="9246" spans="2:4" x14ac:dyDescent="0.25">
      <c r="B9246" s="1">
        <v>42117</v>
      </c>
      <c r="C9246" s="30">
        <f>VLOOKUP(B9246,'רביות שנתיות'!B:C,2)</f>
        <v>1</v>
      </c>
      <c r="D9246" s="29">
        <f t="shared" si="144"/>
        <v>2.7242892239431882E-5</v>
      </c>
    </row>
    <row r="9247" spans="2:4" x14ac:dyDescent="0.25">
      <c r="B9247" s="1">
        <v>42118</v>
      </c>
      <c r="C9247" s="30">
        <f>VLOOKUP(B9247,'רביות שנתיות'!B:C,2)</f>
        <v>1</v>
      </c>
      <c r="D9247" s="29">
        <f t="shared" si="144"/>
        <v>2.7242892239431882E-5</v>
      </c>
    </row>
    <row r="9248" spans="2:4" x14ac:dyDescent="0.25">
      <c r="B9248" s="1">
        <v>42119</v>
      </c>
      <c r="C9248" s="30">
        <f>VLOOKUP(B9248,'רביות שנתיות'!B:C,2)</f>
        <v>1</v>
      </c>
      <c r="D9248" s="29">
        <f t="shared" si="144"/>
        <v>2.7242892239431882E-5</v>
      </c>
    </row>
    <row r="9249" spans="2:4" x14ac:dyDescent="0.25">
      <c r="B9249" s="1">
        <v>42120</v>
      </c>
      <c r="C9249" s="30">
        <f>VLOOKUP(B9249,'רביות שנתיות'!B:C,2)</f>
        <v>1</v>
      </c>
      <c r="D9249" s="29">
        <f t="shared" si="144"/>
        <v>2.7242892239431882E-5</v>
      </c>
    </row>
    <row r="9250" spans="2:4" x14ac:dyDescent="0.25">
      <c r="B9250" s="1">
        <v>42121</v>
      </c>
      <c r="C9250" s="30">
        <f>VLOOKUP(B9250,'רביות שנתיות'!B:C,2)</f>
        <v>1</v>
      </c>
      <c r="D9250" s="29">
        <f t="shared" si="144"/>
        <v>2.7242892239431882E-5</v>
      </c>
    </row>
    <row r="9251" spans="2:4" x14ac:dyDescent="0.25">
      <c r="B9251" s="1">
        <v>42122</v>
      </c>
      <c r="C9251" s="30">
        <f>VLOOKUP(B9251,'רביות שנתיות'!B:C,2)</f>
        <v>1</v>
      </c>
      <c r="D9251" s="29">
        <f t="shared" si="144"/>
        <v>2.7242892239431882E-5</v>
      </c>
    </row>
    <row r="9252" spans="2:4" x14ac:dyDescent="0.25">
      <c r="B9252" s="1">
        <v>42123</v>
      </c>
      <c r="C9252" s="30">
        <f>VLOOKUP(B9252,'רביות שנתיות'!B:C,2)</f>
        <v>1</v>
      </c>
      <c r="D9252" s="29">
        <f t="shared" si="144"/>
        <v>2.7242892239431882E-5</v>
      </c>
    </row>
    <row r="9253" spans="2:4" x14ac:dyDescent="0.25">
      <c r="B9253" s="1">
        <v>42124</v>
      </c>
      <c r="C9253" s="30">
        <f>VLOOKUP(B9253,'רביות שנתיות'!B:C,2)</f>
        <v>1</v>
      </c>
      <c r="D9253" s="29">
        <f t="shared" si="144"/>
        <v>2.7242892239431882E-5</v>
      </c>
    </row>
    <row r="9254" spans="2:4" x14ac:dyDescent="0.25">
      <c r="B9254" s="1">
        <v>42125</v>
      </c>
      <c r="C9254" s="30">
        <f>VLOOKUP(B9254,'רביות שנתיות'!B:C,2)</f>
        <v>1</v>
      </c>
      <c r="D9254" s="29">
        <f t="shared" si="144"/>
        <v>2.7242892239431882E-5</v>
      </c>
    </row>
    <row r="9255" spans="2:4" x14ac:dyDescent="0.25">
      <c r="B9255" s="1">
        <v>42126</v>
      </c>
      <c r="C9255" s="30">
        <f>VLOOKUP(B9255,'רביות שנתיות'!B:C,2)</f>
        <v>1</v>
      </c>
      <c r="D9255" s="29">
        <f t="shared" si="144"/>
        <v>2.7242892239431882E-5</v>
      </c>
    </row>
    <row r="9256" spans="2:4" x14ac:dyDescent="0.25">
      <c r="B9256" s="1">
        <v>42127</v>
      </c>
      <c r="C9256" s="30">
        <f>VLOOKUP(B9256,'רביות שנתיות'!B:C,2)</f>
        <v>1</v>
      </c>
      <c r="D9256" s="29">
        <f t="shared" si="144"/>
        <v>2.7242892239431882E-5</v>
      </c>
    </row>
    <row r="9257" spans="2:4" x14ac:dyDescent="0.25">
      <c r="B9257" s="1">
        <v>42128</v>
      </c>
      <c r="C9257" s="30">
        <f>VLOOKUP(B9257,'רביות שנתיות'!B:C,2)</f>
        <v>1</v>
      </c>
      <c r="D9257" s="29">
        <f t="shared" si="144"/>
        <v>2.7242892239431882E-5</v>
      </c>
    </row>
    <row r="9258" spans="2:4" x14ac:dyDescent="0.25">
      <c r="B9258" s="1">
        <v>42129</v>
      </c>
      <c r="C9258" s="30">
        <f>VLOOKUP(B9258,'רביות שנתיות'!B:C,2)</f>
        <v>1</v>
      </c>
      <c r="D9258" s="29">
        <f t="shared" si="144"/>
        <v>2.7242892239431882E-5</v>
      </c>
    </row>
    <row r="9259" spans="2:4" x14ac:dyDescent="0.25">
      <c r="B9259" s="1">
        <v>42130</v>
      </c>
      <c r="C9259" s="30">
        <f>VLOOKUP(B9259,'רביות שנתיות'!B:C,2)</f>
        <v>1</v>
      </c>
      <c r="D9259" s="29">
        <f t="shared" si="144"/>
        <v>2.7242892239431882E-5</v>
      </c>
    </row>
    <row r="9260" spans="2:4" x14ac:dyDescent="0.25">
      <c r="B9260" s="1">
        <v>42131</v>
      </c>
      <c r="C9260" s="30">
        <f>VLOOKUP(B9260,'רביות שנתיות'!B:C,2)</f>
        <v>1</v>
      </c>
      <c r="D9260" s="29">
        <f t="shared" si="144"/>
        <v>2.7242892239431882E-5</v>
      </c>
    </row>
    <row r="9261" spans="2:4" x14ac:dyDescent="0.25">
      <c r="B9261" s="1">
        <v>42132</v>
      </c>
      <c r="C9261" s="30">
        <f>VLOOKUP(B9261,'רביות שנתיות'!B:C,2)</f>
        <v>1</v>
      </c>
      <c r="D9261" s="29">
        <f t="shared" si="144"/>
        <v>2.7242892239431882E-5</v>
      </c>
    </row>
    <row r="9262" spans="2:4" x14ac:dyDescent="0.25">
      <c r="B9262" s="1">
        <v>42133</v>
      </c>
      <c r="C9262" s="30">
        <f>VLOOKUP(B9262,'רביות שנתיות'!B:C,2)</f>
        <v>1</v>
      </c>
      <c r="D9262" s="29">
        <f t="shared" si="144"/>
        <v>2.7242892239431882E-5</v>
      </c>
    </row>
    <row r="9263" spans="2:4" x14ac:dyDescent="0.25">
      <c r="B9263" s="1">
        <v>42134</v>
      </c>
      <c r="C9263" s="30">
        <f>VLOOKUP(B9263,'רביות שנתיות'!B:C,2)</f>
        <v>1</v>
      </c>
      <c r="D9263" s="29">
        <f t="shared" si="144"/>
        <v>2.7242892239431882E-5</v>
      </c>
    </row>
    <row r="9264" spans="2:4" x14ac:dyDescent="0.25">
      <c r="B9264" s="1">
        <v>42135</v>
      </c>
      <c r="C9264" s="30">
        <f>VLOOKUP(B9264,'רביות שנתיות'!B:C,2)</f>
        <v>1</v>
      </c>
      <c r="D9264" s="29">
        <f t="shared" si="144"/>
        <v>2.7242892239431882E-5</v>
      </c>
    </row>
    <row r="9265" spans="2:4" x14ac:dyDescent="0.25">
      <c r="B9265" s="1">
        <v>42136</v>
      </c>
      <c r="C9265" s="30">
        <f>VLOOKUP(B9265,'רביות שנתיות'!B:C,2)</f>
        <v>1</v>
      </c>
      <c r="D9265" s="29">
        <f t="shared" si="144"/>
        <v>2.7242892239431882E-5</v>
      </c>
    </row>
    <row r="9266" spans="2:4" x14ac:dyDescent="0.25">
      <c r="B9266" s="1">
        <v>42137</v>
      </c>
      <c r="C9266" s="30">
        <f>VLOOKUP(B9266,'רביות שנתיות'!B:C,2)</f>
        <v>1</v>
      </c>
      <c r="D9266" s="29">
        <f t="shared" si="144"/>
        <v>2.7242892239431882E-5</v>
      </c>
    </row>
    <row r="9267" spans="2:4" x14ac:dyDescent="0.25">
      <c r="B9267" s="1">
        <v>42138</v>
      </c>
      <c r="C9267" s="30">
        <f>VLOOKUP(B9267,'רביות שנתיות'!B:C,2)</f>
        <v>1</v>
      </c>
      <c r="D9267" s="29">
        <f t="shared" si="144"/>
        <v>2.7242892239431882E-5</v>
      </c>
    </row>
    <row r="9268" spans="2:4" x14ac:dyDescent="0.25">
      <c r="B9268" s="1">
        <v>42139</v>
      </c>
      <c r="C9268" s="30">
        <f>VLOOKUP(B9268,'רביות שנתיות'!B:C,2)</f>
        <v>1</v>
      </c>
      <c r="D9268" s="29">
        <f t="shared" si="144"/>
        <v>2.7242892239431882E-5</v>
      </c>
    </row>
    <row r="9269" spans="2:4" x14ac:dyDescent="0.25">
      <c r="B9269" s="1">
        <v>42140</v>
      </c>
      <c r="C9269" s="30">
        <f>VLOOKUP(B9269,'רביות שנתיות'!B:C,2)</f>
        <v>1</v>
      </c>
      <c r="D9269" s="29">
        <f t="shared" si="144"/>
        <v>2.7242892239431882E-5</v>
      </c>
    </row>
    <row r="9270" spans="2:4" x14ac:dyDescent="0.25">
      <c r="B9270" s="1">
        <v>42141</v>
      </c>
      <c r="C9270" s="30">
        <f>VLOOKUP(B9270,'רביות שנתיות'!B:C,2)</f>
        <v>1</v>
      </c>
      <c r="D9270" s="29">
        <f t="shared" si="144"/>
        <v>2.7242892239431882E-5</v>
      </c>
    </row>
    <row r="9271" spans="2:4" x14ac:dyDescent="0.25">
      <c r="B9271" s="1">
        <v>42142</v>
      </c>
      <c r="C9271" s="30">
        <f>VLOOKUP(B9271,'רביות שנתיות'!B:C,2)</f>
        <v>1</v>
      </c>
      <c r="D9271" s="29">
        <f t="shared" si="144"/>
        <v>2.7242892239431882E-5</v>
      </c>
    </row>
    <row r="9272" spans="2:4" x14ac:dyDescent="0.25">
      <c r="B9272" s="1">
        <v>42143</v>
      </c>
      <c r="C9272" s="30">
        <f>VLOOKUP(B9272,'רביות שנתיות'!B:C,2)</f>
        <v>1</v>
      </c>
      <c r="D9272" s="29">
        <f t="shared" si="144"/>
        <v>2.7242892239431882E-5</v>
      </c>
    </row>
    <row r="9273" spans="2:4" x14ac:dyDescent="0.25">
      <c r="B9273" s="1">
        <v>42144</v>
      </c>
      <c r="C9273" s="30">
        <f>VLOOKUP(B9273,'רביות שנתיות'!B:C,2)</f>
        <v>1</v>
      </c>
      <c r="D9273" s="29">
        <f t="shared" si="144"/>
        <v>2.7242892239431882E-5</v>
      </c>
    </row>
    <row r="9274" spans="2:4" x14ac:dyDescent="0.25">
      <c r="B9274" s="1">
        <v>42145</v>
      </c>
      <c r="C9274" s="30">
        <f>VLOOKUP(B9274,'רביות שנתיות'!B:C,2)</f>
        <v>1</v>
      </c>
      <c r="D9274" s="29">
        <f t="shared" si="144"/>
        <v>2.7242892239431882E-5</v>
      </c>
    </row>
    <row r="9275" spans="2:4" x14ac:dyDescent="0.25">
      <c r="B9275" s="1">
        <v>42146</v>
      </c>
      <c r="C9275" s="30">
        <f>VLOOKUP(B9275,'רביות שנתיות'!B:C,2)</f>
        <v>1</v>
      </c>
      <c r="D9275" s="29">
        <f t="shared" si="144"/>
        <v>2.7242892239431882E-5</v>
      </c>
    </row>
    <row r="9276" spans="2:4" x14ac:dyDescent="0.25">
      <c r="B9276" s="1">
        <v>42147</v>
      </c>
      <c r="C9276" s="30">
        <f>VLOOKUP(B9276,'רביות שנתיות'!B:C,2)</f>
        <v>1</v>
      </c>
      <c r="D9276" s="29">
        <f t="shared" si="144"/>
        <v>2.7242892239431882E-5</v>
      </c>
    </row>
    <row r="9277" spans="2:4" x14ac:dyDescent="0.25">
      <c r="B9277" s="1">
        <v>42148</v>
      </c>
      <c r="C9277" s="30">
        <f>VLOOKUP(B9277,'רביות שנתיות'!B:C,2)</f>
        <v>1</v>
      </c>
      <c r="D9277" s="29">
        <f t="shared" si="144"/>
        <v>2.7242892239431882E-5</v>
      </c>
    </row>
    <row r="9278" spans="2:4" x14ac:dyDescent="0.25">
      <c r="B9278" s="1">
        <v>42149</v>
      </c>
      <c r="C9278" s="30">
        <f>VLOOKUP(B9278,'רביות שנתיות'!B:C,2)</f>
        <v>1</v>
      </c>
      <c r="D9278" s="29">
        <f t="shared" si="144"/>
        <v>2.7242892239431882E-5</v>
      </c>
    </row>
    <row r="9279" spans="2:4" x14ac:dyDescent="0.25">
      <c r="B9279" s="1">
        <v>42150</v>
      </c>
      <c r="C9279" s="30">
        <f>VLOOKUP(B9279,'רביות שנתיות'!B:C,2)</f>
        <v>1</v>
      </c>
      <c r="D9279" s="29">
        <f t="shared" si="144"/>
        <v>2.7242892239431882E-5</v>
      </c>
    </row>
    <row r="9280" spans="2:4" x14ac:dyDescent="0.25">
      <c r="B9280" s="1">
        <v>42151</v>
      </c>
      <c r="C9280" s="30">
        <f>VLOOKUP(B9280,'רביות שנתיות'!B:C,2)</f>
        <v>1</v>
      </c>
      <c r="D9280" s="29">
        <f t="shared" si="144"/>
        <v>2.7242892239431882E-5</v>
      </c>
    </row>
    <row r="9281" spans="2:4" x14ac:dyDescent="0.25">
      <c r="B9281" s="1">
        <v>42152</v>
      </c>
      <c r="C9281" s="30">
        <f>VLOOKUP(B9281,'רביות שנתיות'!B:C,2)</f>
        <v>1</v>
      </c>
      <c r="D9281" s="29">
        <f t="shared" si="144"/>
        <v>2.7242892239431882E-5</v>
      </c>
    </row>
    <row r="9282" spans="2:4" x14ac:dyDescent="0.25">
      <c r="B9282" s="1">
        <v>42153</v>
      </c>
      <c r="C9282" s="30">
        <f>VLOOKUP(B9282,'רביות שנתיות'!B:C,2)</f>
        <v>1</v>
      </c>
      <c r="D9282" s="29">
        <f t="shared" si="144"/>
        <v>2.7242892239431882E-5</v>
      </c>
    </row>
    <row r="9283" spans="2:4" x14ac:dyDescent="0.25">
      <c r="B9283" s="1">
        <v>42154</v>
      </c>
      <c r="C9283" s="30">
        <f>VLOOKUP(B9283,'רביות שנתיות'!B:C,2)</f>
        <v>1</v>
      </c>
      <c r="D9283" s="29">
        <f t="shared" si="144"/>
        <v>2.7242892239431882E-5</v>
      </c>
    </row>
    <row r="9284" spans="2:4" x14ac:dyDescent="0.25">
      <c r="B9284" s="1">
        <v>42155</v>
      </c>
      <c r="C9284" s="30">
        <f>VLOOKUP(B9284,'רביות שנתיות'!B:C,2)</f>
        <v>1</v>
      </c>
      <c r="D9284" s="29">
        <f t="shared" si="144"/>
        <v>2.7242892239431882E-5</v>
      </c>
    </row>
    <row r="9285" spans="2:4" x14ac:dyDescent="0.25">
      <c r="B9285" s="1">
        <v>42156</v>
      </c>
      <c r="C9285" s="30">
        <f>VLOOKUP(B9285,'רביות שנתיות'!B:C,2)</f>
        <v>1</v>
      </c>
      <c r="D9285" s="29">
        <f t="shared" ref="D9285:D9348" si="145">(1+C9285/100)^(1/365.25)-1</f>
        <v>2.7242892239431882E-5</v>
      </c>
    </row>
    <row r="9286" spans="2:4" x14ac:dyDescent="0.25">
      <c r="B9286" s="1">
        <v>42157</v>
      </c>
      <c r="C9286" s="30">
        <f>VLOOKUP(B9286,'רביות שנתיות'!B:C,2)</f>
        <v>1</v>
      </c>
      <c r="D9286" s="29">
        <f t="shared" si="145"/>
        <v>2.7242892239431882E-5</v>
      </c>
    </row>
    <row r="9287" spans="2:4" x14ac:dyDescent="0.25">
      <c r="B9287" s="1">
        <v>42158</v>
      </c>
      <c r="C9287" s="30">
        <f>VLOOKUP(B9287,'רביות שנתיות'!B:C,2)</f>
        <v>1</v>
      </c>
      <c r="D9287" s="29">
        <f t="shared" si="145"/>
        <v>2.7242892239431882E-5</v>
      </c>
    </row>
    <row r="9288" spans="2:4" x14ac:dyDescent="0.25">
      <c r="B9288" s="1">
        <v>42159</v>
      </c>
      <c r="C9288" s="30">
        <f>VLOOKUP(B9288,'רביות שנתיות'!B:C,2)</f>
        <v>1</v>
      </c>
      <c r="D9288" s="29">
        <f t="shared" si="145"/>
        <v>2.7242892239431882E-5</v>
      </c>
    </row>
    <row r="9289" spans="2:4" x14ac:dyDescent="0.25">
      <c r="B9289" s="1">
        <v>42160</v>
      </c>
      <c r="C9289" s="30">
        <f>VLOOKUP(B9289,'רביות שנתיות'!B:C,2)</f>
        <v>1</v>
      </c>
      <c r="D9289" s="29">
        <f t="shared" si="145"/>
        <v>2.7242892239431882E-5</v>
      </c>
    </row>
    <row r="9290" spans="2:4" x14ac:dyDescent="0.25">
      <c r="B9290" s="1">
        <v>42161</v>
      </c>
      <c r="C9290" s="30">
        <f>VLOOKUP(B9290,'רביות שנתיות'!B:C,2)</f>
        <v>1</v>
      </c>
      <c r="D9290" s="29">
        <f t="shared" si="145"/>
        <v>2.7242892239431882E-5</v>
      </c>
    </row>
    <row r="9291" spans="2:4" x14ac:dyDescent="0.25">
      <c r="B9291" s="1">
        <v>42162</v>
      </c>
      <c r="C9291" s="30">
        <f>VLOOKUP(B9291,'רביות שנתיות'!B:C,2)</f>
        <v>1</v>
      </c>
      <c r="D9291" s="29">
        <f t="shared" si="145"/>
        <v>2.7242892239431882E-5</v>
      </c>
    </row>
    <row r="9292" spans="2:4" x14ac:dyDescent="0.25">
      <c r="B9292" s="1">
        <v>42163</v>
      </c>
      <c r="C9292" s="30">
        <f>VLOOKUP(B9292,'רביות שנתיות'!B:C,2)</f>
        <v>1</v>
      </c>
      <c r="D9292" s="29">
        <f t="shared" si="145"/>
        <v>2.7242892239431882E-5</v>
      </c>
    </row>
    <row r="9293" spans="2:4" x14ac:dyDescent="0.25">
      <c r="B9293" s="1">
        <v>42164</v>
      </c>
      <c r="C9293" s="30">
        <f>VLOOKUP(B9293,'רביות שנתיות'!B:C,2)</f>
        <v>1</v>
      </c>
      <c r="D9293" s="29">
        <f t="shared" si="145"/>
        <v>2.7242892239431882E-5</v>
      </c>
    </row>
    <row r="9294" spans="2:4" x14ac:dyDescent="0.25">
      <c r="B9294" s="1">
        <v>42165</v>
      </c>
      <c r="C9294" s="30">
        <f>VLOOKUP(B9294,'רביות שנתיות'!B:C,2)</f>
        <v>1</v>
      </c>
      <c r="D9294" s="29">
        <f t="shared" si="145"/>
        <v>2.7242892239431882E-5</v>
      </c>
    </row>
    <row r="9295" spans="2:4" x14ac:dyDescent="0.25">
      <c r="B9295" s="1">
        <v>42166</v>
      </c>
      <c r="C9295" s="30">
        <f>VLOOKUP(B9295,'רביות שנתיות'!B:C,2)</f>
        <v>1</v>
      </c>
      <c r="D9295" s="29">
        <f t="shared" si="145"/>
        <v>2.7242892239431882E-5</v>
      </c>
    </row>
    <row r="9296" spans="2:4" x14ac:dyDescent="0.25">
      <c r="B9296" s="1">
        <v>42167</v>
      </c>
      <c r="C9296" s="30">
        <f>VLOOKUP(B9296,'רביות שנתיות'!B:C,2)</f>
        <v>1</v>
      </c>
      <c r="D9296" s="29">
        <f t="shared" si="145"/>
        <v>2.7242892239431882E-5</v>
      </c>
    </row>
    <row r="9297" spans="2:4" x14ac:dyDescent="0.25">
      <c r="B9297" s="1">
        <v>42168</v>
      </c>
      <c r="C9297" s="30">
        <f>VLOOKUP(B9297,'רביות שנתיות'!B:C,2)</f>
        <v>1</v>
      </c>
      <c r="D9297" s="29">
        <f t="shared" si="145"/>
        <v>2.7242892239431882E-5</v>
      </c>
    </row>
    <row r="9298" spans="2:4" x14ac:dyDescent="0.25">
      <c r="B9298" s="1">
        <v>42169</v>
      </c>
      <c r="C9298" s="30">
        <f>VLOOKUP(B9298,'רביות שנתיות'!B:C,2)</f>
        <v>1</v>
      </c>
      <c r="D9298" s="29">
        <f t="shared" si="145"/>
        <v>2.7242892239431882E-5</v>
      </c>
    </row>
    <row r="9299" spans="2:4" x14ac:dyDescent="0.25">
      <c r="B9299" s="1">
        <v>42170</v>
      </c>
      <c r="C9299" s="30">
        <f>VLOOKUP(B9299,'רביות שנתיות'!B:C,2)</f>
        <v>1</v>
      </c>
      <c r="D9299" s="29">
        <f t="shared" si="145"/>
        <v>2.7242892239431882E-5</v>
      </c>
    </row>
    <row r="9300" spans="2:4" x14ac:dyDescent="0.25">
      <c r="B9300" s="1">
        <v>42171</v>
      </c>
      <c r="C9300" s="30">
        <f>VLOOKUP(B9300,'רביות שנתיות'!B:C,2)</f>
        <v>1</v>
      </c>
      <c r="D9300" s="29">
        <f t="shared" si="145"/>
        <v>2.7242892239431882E-5</v>
      </c>
    </row>
    <row r="9301" spans="2:4" x14ac:dyDescent="0.25">
      <c r="B9301" s="1">
        <v>42172</v>
      </c>
      <c r="C9301" s="30">
        <f>VLOOKUP(B9301,'רביות שנתיות'!B:C,2)</f>
        <v>1</v>
      </c>
      <c r="D9301" s="29">
        <f t="shared" si="145"/>
        <v>2.7242892239431882E-5</v>
      </c>
    </row>
    <row r="9302" spans="2:4" x14ac:dyDescent="0.25">
      <c r="B9302" s="1">
        <v>42173</v>
      </c>
      <c r="C9302" s="30">
        <f>VLOOKUP(B9302,'רביות שנתיות'!B:C,2)</f>
        <v>1</v>
      </c>
      <c r="D9302" s="29">
        <f t="shared" si="145"/>
        <v>2.7242892239431882E-5</v>
      </c>
    </row>
    <row r="9303" spans="2:4" x14ac:dyDescent="0.25">
      <c r="B9303" s="1">
        <v>42174</v>
      </c>
      <c r="C9303" s="30">
        <f>VLOOKUP(B9303,'רביות שנתיות'!B:C,2)</f>
        <v>1</v>
      </c>
      <c r="D9303" s="29">
        <f t="shared" si="145"/>
        <v>2.7242892239431882E-5</v>
      </c>
    </row>
    <row r="9304" spans="2:4" x14ac:dyDescent="0.25">
      <c r="B9304" s="1">
        <v>42175</v>
      </c>
      <c r="C9304" s="30">
        <f>VLOOKUP(B9304,'רביות שנתיות'!B:C,2)</f>
        <v>1</v>
      </c>
      <c r="D9304" s="29">
        <f t="shared" si="145"/>
        <v>2.7242892239431882E-5</v>
      </c>
    </row>
    <row r="9305" spans="2:4" x14ac:dyDescent="0.25">
      <c r="B9305" s="1">
        <v>42176</v>
      </c>
      <c r="C9305" s="30">
        <f>VLOOKUP(B9305,'רביות שנתיות'!B:C,2)</f>
        <v>1</v>
      </c>
      <c r="D9305" s="29">
        <f t="shared" si="145"/>
        <v>2.7242892239431882E-5</v>
      </c>
    </row>
    <row r="9306" spans="2:4" x14ac:dyDescent="0.25">
      <c r="B9306" s="1">
        <v>42177</v>
      </c>
      <c r="C9306" s="30">
        <f>VLOOKUP(B9306,'רביות שנתיות'!B:C,2)</f>
        <v>1</v>
      </c>
      <c r="D9306" s="29">
        <f t="shared" si="145"/>
        <v>2.7242892239431882E-5</v>
      </c>
    </row>
    <row r="9307" spans="2:4" x14ac:dyDescent="0.25">
      <c r="B9307" s="1">
        <v>42178</v>
      </c>
      <c r="C9307" s="30">
        <f>VLOOKUP(B9307,'רביות שנתיות'!B:C,2)</f>
        <v>1</v>
      </c>
      <c r="D9307" s="29">
        <f t="shared" si="145"/>
        <v>2.7242892239431882E-5</v>
      </c>
    </row>
    <row r="9308" spans="2:4" x14ac:dyDescent="0.25">
      <c r="B9308" s="1">
        <v>42179</v>
      </c>
      <c r="C9308" s="30">
        <f>VLOOKUP(B9308,'רביות שנתיות'!B:C,2)</f>
        <v>1</v>
      </c>
      <c r="D9308" s="29">
        <f t="shared" si="145"/>
        <v>2.7242892239431882E-5</v>
      </c>
    </row>
    <row r="9309" spans="2:4" x14ac:dyDescent="0.25">
      <c r="B9309" s="1">
        <v>42180</v>
      </c>
      <c r="C9309" s="30">
        <f>VLOOKUP(B9309,'רביות שנתיות'!B:C,2)</f>
        <v>1</v>
      </c>
      <c r="D9309" s="29">
        <f t="shared" si="145"/>
        <v>2.7242892239431882E-5</v>
      </c>
    </row>
    <row r="9310" spans="2:4" x14ac:dyDescent="0.25">
      <c r="B9310" s="1">
        <v>42181</v>
      </c>
      <c r="C9310" s="30">
        <f>VLOOKUP(B9310,'רביות שנתיות'!B:C,2)</f>
        <v>1</v>
      </c>
      <c r="D9310" s="29">
        <f t="shared" si="145"/>
        <v>2.7242892239431882E-5</v>
      </c>
    </row>
    <row r="9311" spans="2:4" x14ac:dyDescent="0.25">
      <c r="B9311" s="1">
        <v>42182</v>
      </c>
      <c r="C9311" s="30">
        <f>VLOOKUP(B9311,'רביות שנתיות'!B:C,2)</f>
        <v>1</v>
      </c>
      <c r="D9311" s="29">
        <f t="shared" si="145"/>
        <v>2.7242892239431882E-5</v>
      </c>
    </row>
    <row r="9312" spans="2:4" x14ac:dyDescent="0.25">
      <c r="B9312" s="1">
        <v>42183</v>
      </c>
      <c r="C9312" s="30">
        <f>VLOOKUP(B9312,'רביות שנתיות'!B:C,2)</f>
        <v>1</v>
      </c>
      <c r="D9312" s="29">
        <f t="shared" si="145"/>
        <v>2.7242892239431882E-5</v>
      </c>
    </row>
    <row r="9313" spans="2:4" x14ac:dyDescent="0.25">
      <c r="B9313" s="1">
        <v>42184</v>
      </c>
      <c r="C9313" s="30">
        <f>VLOOKUP(B9313,'רביות שנתיות'!B:C,2)</f>
        <v>1</v>
      </c>
      <c r="D9313" s="29">
        <f t="shared" si="145"/>
        <v>2.7242892239431882E-5</v>
      </c>
    </row>
    <row r="9314" spans="2:4" x14ac:dyDescent="0.25">
      <c r="B9314" s="1">
        <v>42185</v>
      </c>
      <c r="C9314" s="30">
        <f>VLOOKUP(B9314,'רביות שנתיות'!B:C,2)</f>
        <v>1</v>
      </c>
      <c r="D9314" s="29">
        <f t="shared" si="145"/>
        <v>2.7242892239431882E-5</v>
      </c>
    </row>
    <row r="9315" spans="2:4" x14ac:dyDescent="0.25">
      <c r="B9315" s="1">
        <v>42186</v>
      </c>
      <c r="C9315" s="30">
        <f>VLOOKUP(B9315,'רביות שנתיות'!B:C,2)</f>
        <v>1</v>
      </c>
      <c r="D9315" s="29">
        <f t="shared" si="145"/>
        <v>2.7242892239431882E-5</v>
      </c>
    </row>
    <row r="9316" spans="2:4" x14ac:dyDescent="0.25">
      <c r="B9316" s="1">
        <v>42187</v>
      </c>
      <c r="C9316" s="30">
        <f>VLOOKUP(B9316,'רביות שנתיות'!B:C,2)</f>
        <v>1</v>
      </c>
      <c r="D9316" s="29">
        <f t="shared" si="145"/>
        <v>2.7242892239431882E-5</v>
      </c>
    </row>
    <row r="9317" spans="2:4" x14ac:dyDescent="0.25">
      <c r="B9317" s="1">
        <v>42188</v>
      </c>
      <c r="C9317" s="30">
        <f>VLOOKUP(B9317,'רביות שנתיות'!B:C,2)</f>
        <v>1</v>
      </c>
      <c r="D9317" s="29">
        <f t="shared" si="145"/>
        <v>2.7242892239431882E-5</v>
      </c>
    </row>
    <row r="9318" spans="2:4" x14ac:dyDescent="0.25">
      <c r="B9318" s="1">
        <v>42189</v>
      </c>
      <c r="C9318" s="30">
        <f>VLOOKUP(B9318,'רביות שנתיות'!B:C,2)</f>
        <v>1</v>
      </c>
      <c r="D9318" s="29">
        <f t="shared" si="145"/>
        <v>2.7242892239431882E-5</v>
      </c>
    </row>
    <row r="9319" spans="2:4" x14ac:dyDescent="0.25">
      <c r="B9319" s="1">
        <v>42190</v>
      </c>
      <c r="C9319" s="30">
        <f>VLOOKUP(B9319,'רביות שנתיות'!B:C,2)</f>
        <v>1</v>
      </c>
      <c r="D9319" s="29">
        <f t="shared" si="145"/>
        <v>2.7242892239431882E-5</v>
      </c>
    </row>
    <row r="9320" spans="2:4" x14ac:dyDescent="0.25">
      <c r="B9320" s="1">
        <v>42191</v>
      </c>
      <c r="C9320" s="30">
        <f>VLOOKUP(B9320,'רביות שנתיות'!B:C,2)</f>
        <v>1</v>
      </c>
      <c r="D9320" s="29">
        <f t="shared" si="145"/>
        <v>2.7242892239431882E-5</v>
      </c>
    </row>
    <row r="9321" spans="2:4" x14ac:dyDescent="0.25">
      <c r="B9321" s="1">
        <v>42192</v>
      </c>
      <c r="C9321" s="30">
        <f>VLOOKUP(B9321,'רביות שנתיות'!B:C,2)</f>
        <v>1</v>
      </c>
      <c r="D9321" s="29">
        <f t="shared" si="145"/>
        <v>2.7242892239431882E-5</v>
      </c>
    </row>
    <row r="9322" spans="2:4" x14ac:dyDescent="0.25">
      <c r="B9322" s="1">
        <v>42193</v>
      </c>
      <c r="C9322" s="30">
        <f>VLOOKUP(B9322,'רביות שנתיות'!B:C,2)</f>
        <v>1</v>
      </c>
      <c r="D9322" s="29">
        <f t="shared" si="145"/>
        <v>2.7242892239431882E-5</v>
      </c>
    </row>
    <row r="9323" spans="2:4" x14ac:dyDescent="0.25">
      <c r="B9323" s="1">
        <v>42194</v>
      </c>
      <c r="C9323" s="30">
        <f>VLOOKUP(B9323,'רביות שנתיות'!B:C,2)</f>
        <v>1</v>
      </c>
      <c r="D9323" s="29">
        <f t="shared" si="145"/>
        <v>2.7242892239431882E-5</v>
      </c>
    </row>
    <row r="9324" spans="2:4" x14ac:dyDescent="0.25">
      <c r="B9324" s="1">
        <v>42195</v>
      </c>
      <c r="C9324" s="30">
        <f>VLOOKUP(B9324,'רביות שנתיות'!B:C,2)</f>
        <v>1</v>
      </c>
      <c r="D9324" s="29">
        <f t="shared" si="145"/>
        <v>2.7242892239431882E-5</v>
      </c>
    </row>
    <row r="9325" spans="2:4" x14ac:dyDescent="0.25">
      <c r="B9325" s="1">
        <v>42196</v>
      </c>
      <c r="C9325" s="30">
        <f>VLOOKUP(B9325,'רביות שנתיות'!B:C,2)</f>
        <v>1</v>
      </c>
      <c r="D9325" s="29">
        <f t="shared" si="145"/>
        <v>2.7242892239431882E-5</v>
      </c>
    </row>
    <row r="9326" spans="2:4" x14ac:dyDescent="0.25">
      <c r="B9326" s="1">
        <v>42197</v>
      </c>
      <c r="C9326" s="30">
        <f>VLOOKUP(B9326,'רביות שנתיות'!B:C,2)</f>
        <v>1</v>
      </c>
      <c r="D9326" s="29">
        <f t="shared" si="145"/>
        <v>2.7242892239431882E-5</v>
      </c>
    </row>
    <row r="9327" spans="2:4" x14ac:dyDescent="0.25">
      <c r="B9327" s="1">
        <v>42198</v>
      </c>
      <c r="C9327" s="30">
        <f>VLOOKUP(B9327,'רביות שנתיות'!B:C,2)</f>
        <v>1</v>
      </c>
      <c r="D9327" s="29">
        <f t="shared" si="145"/>
        <v>2.7242892239431882E-5</v>
      </c>
    </row>
    <row r="9328" spans="2:4" x14ac:dyDescent="0.25">
      <c r="B9328" s="1">
        <v>42199</v>
      </c>
      <c r="C9328" s="30">
        <f>VLOOKUP(B9328,'רביות שנתיות'!B:C,2)</f>
        <v>1</v>
      </c>
      <c r="D9328" s="29">
        <f t="shared" si="145"/>
        <v>2.7242892239431882E-5</v>
      </c>
    </row>
    <row r="9329" spans="2:4" x14ac:dyDescent="0.25">
      <c r="B9329" s="1">
        <v>42200</v>
      </c>
      <c r="C9329" s="30">
        <f>VLOOKUP(B9329,'רביות שנתיות'!B:C,2)</f>
        <v>1</v>
      </c>
      <c r="D9329" s="29">
        <f t="shared" si="145"/>
        <v>2.7242892239431882E-5</v>
      </c>
    </row>
    <row r="9330" spans="2:4" x14ac:dyDescent="0.25">
      <c r="B9330" s="1">
        <v>42201</v>
      </c>
      <c r="C9330" s="30">
        <f>VLOOKUP(B9330,'רביות שנתיות'!B:C,2)</f>
        <v>1</v>
      </c>
      <c r="D9330" s="29">
        <f t="shared" si="145"/>
        <v>2.7242892239431882E-5</v>
      </c>
    </row>
    <row r="9331" spans="2:4" x14ac:dyDescent="0.25">
      <c r="B9331" s="1">
        <v>42202</v>
      </c>
      <c r="C9331" s="30">
        <f>VLOOKUP(B9331,'רביות שנתיות'!B:C,2)</f>
        <v>1</v>
      </c>
      <c r="D9331" s="29">
        <f t="shared" si="145"/>
        <v>2.7242892239431882E-5</v>
      </c>
    </row>
    <row r="9332" spans="2:4" x14ac:dyDescent="0.25">
      <c r="B9332" s="1">
        <v>42203</v>
      </c>
      <c r="C9332" s="30">
        <f>VLOOKUP(B9332,'רביות שנתיות'!B:C,2)</f>
        <v>1</v>
      </c>
      <c r="D9332" s="29">
        <f t="shared" si="145"/>
        <v>2.7242892239431882E-5</v>
      </c>
    </row>
    <row r="9333" spans="2:4" x14ac:dyDescent="0.25">
      <c r="B9333" s="1">
        <v>42204</v>
      </c>
      <c r="C9333" s="30">
        <f>VLOOKUP(B9333,'רביות שנתיות'!B:C,2)</f>
        <v>1</v>
      </c>
      <c r="D9333" s="29">
        <f t="shared" si="145"/>
        <v>2.7242892239431882E-5</v>
      </c>
    </row>
    <row r="9334" spans="2:4" x14ac:dyDescent="0.25">
      <c r="B9334" s="1">
        <v>42205</v>
      </c>
      <c r="C9334" s="30">
        <f>VLOOKUP(B9334,'רביות שנתיות'!B:C,2)</f>
        <v>1</v>
      </c>
      <c r="D9334" s="29">
        <f t="shared" si="145"/>
        <v>2.7242892239431882E-5</v>
      </c>
    </row>
    <row r="9335" spans="2:4" x14ac:dyDescent="0.25">
      <c r="B9335" s="1">
        <v>42206</v>
      </c>
      <c r="C9335" s="30">
        <f>VLOOKUP(B9335,'רביות שנתיות'!B:C,2)</f>
        <v>1</v>
      </c>
      <c r="D9335" s="29">
        <f t="shared" si="145"/>
        <v>2.7242892239431882E-5</v>
      </c>
    </row>
    <row r="9336" spans="2:4" x14ac:dyDescent="0.25">
      <c r="B9336" s="1">
        <v>42207</v>
      </c>
      <c r="C9336" s="30">
        <f>VLOOKUP(B9336,'רביות שנתיות'!B:C,2)</f>
        <v>1</v>
      </c>
      <c r="D9336" s="29">
        <f t="shared" si="145"/>
        <v>2.7242892239431882E-5</v>
      </c>
    </row>
    <row r="9337" spans="2:4" x14ac:dyDescent="0.25">
      <c r="B9337" s="1">
        <v>42208</v>
      </c>
      <c r="C9337" s="30">
        <f>VLOOKUP(B9337,'רביות שנתיות'!B:C,2)</f>
        <v>1</v>
      </c>
      <c r="D9337" s="29">
        <f t="shared" si="145"/>
        <v>2.7242892239431882E-5</v>
      </c>
    </row>
    <row r="9338" spans="2:4" x14ac:dyDescent="0.25">
      <c r="B9338" s="1">
        <v>42209</v>
      </c>
      <c r="C9338" s="30">
        <f>VLOOKUP(B9338,'רביות שנתיות'!B:C,2)</f>
        <v>1</v>
      </c>
      <c r="D9338" s="29">
        <f t="shared" si="145"/>
        <v>2.7242892239431882E-5</v>
      </c>
    </row>
    <row r="9339" spans="2:4" x14ac:dyDescent="0.25">
      <c r="B9339" s="1">
        <v>42210</v>
      </c>
      <c r="C9339" s="30">
        <f>VLOOKUP(B9339,'רביות שנתיות'!B:C,2)</f>
        <v>1</v>
      </c>
      <c r="D9339" s="29">
        <f t="shared" si="145"/>
        <v>2.7242892239431882E-5</v>
      </c>
    </row>
    <row r="9340" spans="2:4" x14ac:dyDescent="0.25">
      <c r="B9340" s="1">
        <v>42211</v>
      </c>
      <c r="C9340" s="30">
        <f>VLOOKUP(B9340,'רביות שנתיות'!B:C,2)</f>
        <v>1</v>
      </c>
      <c r="D9340" s="29">
        <f t="shared" si="145"/>
        <v>2.7242892239431882E-5</v>
      </c>
    </row>
    <row r="9341" spans="2:4" x14ac:dyDescent="0.25">
      <c r="B9341" s="1">
        <v>42212</v>
      </c>
      <c r="C9341" s="30">
        <f>VLOOKUP(B9341,'רביות שנתיות'!B:C,2)</f>
        <v>1</v>
      </c>
      <c r="D9341" s="29">
        <f t="shared" si="145"/>
        <v>2.7242892239431882E-5</v>
      </c>
    </row>
    <row r="9342" spans="2:4" x14ac:dyDescent="0.25">
      <c r="B9342" s="1">
        <v>42213</v>
      </c>
      <c r="C9342" s="30">
        <f>VLOOKUP(B9342,'רביות שנתיות'!B:C,2)</f>
        <v>1</v>
      </c>
      <c r="D9342" s="29">
        <f t="shared" si="145"/>
        <v>2.7242892239431882E-5</v>
      </c>
    </row>
    <row r="9343" spans="2:4" x14ac:dyDescent="0.25">
      <c r="B9343" s="1">
        <v>42214</v>
      </c>
      <c r="C9343" s="30">
        <f>VLOOKUP(B9343,'רביות שנתיות'!B:C,2)</f>
        <v>1</v>
      </c>
      <c r="D9343" s="29">
        <f t="shared" si="145"/>
        <v>2.7242892239431882E-5</v>
      </c>
    </row>
    <row r="9344" spans="2:4" x14ac:dyDescent="0.25">
      <c r="B9344" s="1">
        <v>42215</v>
      </c>
      <c r="C9344" s="30">
        <f>VLOOKUP(B9344,'רביות שנתיות'!B:C,2)</f>
        <v>1</v>
      </c>
      <c r="D9344" s="29">
        <f t="shared" si="145"/>
        <v>2.7242892239431882E-5</v>
      </c>
    </row>
    <row r="9345" spans="2:4" x14ac:dyDescent="0.25">
      <c r="B9345" s="1">
        <v>42216</v>
      </c>
      <c r="C9345" s="30">
        <f>VLOOKUP(B9345,'רביות שנתיות'!B:C,2)</f>
        <v>1</v>
      </c>
      <c r="D9345" s="29">
        <f t="shared" si="145"/>
        <v>2.7242892239431882E-5</v>
      </c>
    </row>
    <row r="9346" spans="2:4" x14ac:dyDescent="0.25">
      <c r="B9346" s="1">
        <v>42217</v>
      </c>
      <c r="C9346" s="30">
        <f>VLOOKUP(B9346,'רביות שנתיות'!B:C,2)</f>
        <v>1</v>
      </c>
      <c r="D9346" s="29">
        <f t="shared" si="145"/>
        <v>2.7242892239431882E-5</v>
      </c>
    </row>
    <row r="9347" spans="2:4" x14ac:dyDescent="0.25">
      <c r="B9347" s="1">
        <v>42218</v>
      </c>
      <c r="C9347" s="30">
        <f>VLOOKUP(B9347,'רביות שנתיות'!B:C,2)</f>
        <v>1</v>
      </c>
      <c r="D9347" s="29">
        <f t="shared" si="145"/>
        <v>2.7242892239431882E-5</v>
      </c>
    </row>
    <row r="9348" spans="2:4" x14ac:dyDescent="0.25">
      <c r="B9348" s="1">
        <v>42219</v>
      </c>
      <c r="C9348" s="30">
        <f>VLOOKUP(B9348,'רביות שנתיות'!B:C,2)</f>
        <v>1</v>
      </c>
      <c r="D9348" s="29">
        <f t="shared" si="145"/>
        <v>2.7242892239431882E-5</v>
      </c>
    </row>
    <row r="9349" spans="2:4" x14ac:dyDescent="0.25">
      <c r="B9349" s="1">
        <v>42220</v>
      </c>
      <c r="C9349" s="30">
        <f>VLOOKUP(B9349,'רביות שנתיות'!B:C,2)</f>
        <v>1</v>
      </c>
      <c r="D9349" s="29">
        <f t="shared" ref="D9349:D9412" si="146">(1+C9349/100)^(1/365.25)-1</f>
        <v>2.7242892239431882E-5</v>
      </c>
    </row>
    <row r="9350" spans="2:4" x14ac:dyDescent="0.25">
      <c r="B9350" s="1">
        <v>42221</v>
      </c>
      <c r="C9350" s="30">
        <f>VLOOKUP(B9350,'רביות שנתיות'!B:C,2)</f>
        <v>1</v>
      </c>
      <c r="D9350" s="29">
        <f t="shared" si="146"/>
        <v>2.7242892239431882E-5</v>
      </c>
    </row>
    <row r="9351" spans="2:4" x14ac:dyDescent="0.25">
      <c r="B9351" s="1">
        <v>42222</v>
      </c>
      <c r="C9351" s="30">
        <f>VLOOKUP(B9351,'רביות שנתיות'!B:C,2)</f>
        <v>1</v>
      </c>
      <c r="D9351" s="29">
        <f t="shared" si="146"/>
        <v>2.7242892239431882E-5</v>
      </c>
    </row>
    <row r="9352" spans="2:4" x14ac:dyDescent="0.25">
      <c r="B9352" s="1">
        <v>42223</v>
      </c>
      <c r="C9352" s="30">
        <f>VLOOKUP(B9352,'רביות שנתיות'!B:C,2)</f>
        <v>1</v>
      </c>
      <c r="D9352" s="29">
        <f t="shared" si="146"/>
        <v>2.7242892239431882E-5</v>
      </c>
    </row>
    <row r="9353" spans="2:4" x14ac:dyDescent="0.25">
      <c r="B9353" s="1">
        <v>42224</v>
      </c>
      <c r="C9353" s="30">
        <f>VLOOKUP(B9353,'רביות שנתיות'!B:C,2)</f>
        <v>1</v>
      </c>
      <c r="D9353" s="29">
        <f t="shared" si="146"/>
        <v>2.7242892239431882E-5</v>
      </c>
    </row>
    <row r="9354" spans="2:4" x14ac:dyDescent="0.25">
      <c r="B9354" s="1">
        <v>42225</v>
      </c>
      <c r="C9354" s="30">
        <f>VLOOKUP(B9354,'רביות שנתיות'!B:C,2)</f>
        <v>1</v>
      </c>
      <c r="D9354" s="29">
        <f t="shared" si="146"/>
        <v>2.7242892239431882E-5</v>
      </c>
    </row>
    <row r="9355" spans="2:4" x14ac:dyDescent="0.25">
      <c r="B9355" s="1">
        <v>42226</v>
      </c>
      <c r="C9355" s="30">
        <f>VLOOKUP(B9355,'רביות שנתיות'!B:C,2)</f>
        <v>1</v>
      </c>
      <c r="D9355" s="29">
        <f t="shared" si="146"/>
        <v>2.7242892239431882E-5</v>
      </c>
    </row>
    <row r="9356" spans="2:4" x14ac:dyDescent="0.25">
      <c r="B9356" s="1">
        <v>42227</v>
      </c>
      <c r="C9356" s="30">
        <f>VLOOKUP(B9356,'רביות שנתיות'!B:C,2)</f>
        <v>1</v>
      </c>
      <c r="D9356" s="29">
        <f t="shared" si="146"/>
        <v>2.7242892239431882E-5</v>
      </c>
    </row>
    <row r="9357" spans="2:4" x14ac:dyDescent="0.25">
      <c r="B9357" s="1">
        <v>42228</v>
      </c>
      <c r="C9357" s="30">
        <f>VLOOKUP(B9357,'רביות שנתיות'!B:C,2)</f>
        <v>1</v>
      </c>
      <c r="D9357" s="29">
        <f t="shared" si="146"/>
        <v>2.7242892239431882E-5</v>
      </c>
    </row>
    <row r="9358" spans="2:4" x14ac:dyDescent="0.25">
      <c r="B9358" s="1">
        <v>42229</v>
      </c>
      <c r="C9358" s="30">
        <f>VLOOKUP(B9358,'רביות שנתיות'!B:C,2)</f>
        <v>1</v>
      </c>
      <c r="D9358" s="29">
        <f t="shared" si="146"/>
        <v>2.7242892239431882E-5</v>
      </c>
    </row>
    <row r="9359" spans="2:4" x14ac:dyDescent="0.25">
      <c r="B9359" s="1">
        <v>42230</v>
      </c>
      <c r="C9359" s="30">
        <f>VLOOKUP(B9359,'רביות שנתיות'!B:C,2)</f>
        <v>1</v>
      </c>
      <c r="D9359" s="29">
        <f t="shared" si="146"/>
        <v>2.7242892239431882E-5</v>
      </c>
    </row>
    <row r="9360" spans="2:4" x14ac:dyDescent="0.25">
      <c r="B9360" s="1">
        <v>42231</v>
      </c>
      <c r="C9360" s="30">
        <f>VLOOKUP(B9360,'רביות שנתיות'!B:C,2)</f>
        <v>1</v>
      </c>
      <c r="D9360" s="29">
        <f t="shared" si="146"/>
        <v>2.7242892239431882E-5</v>
      </c>
    </row>
    <row r="9361" spans="2:4" x14ac:dyDescent="0.25">
      <c r="B9361" s="1">
        <v>42232</v>
      </c>
      <c r="C9361" s="30">
        <f>VLOOKUP(B9361,'רביות שנתיות'!B:C,2)</f>
        <v>1</v>
      </c>
      <c r="D9361" s="29">
        <f t="shared" si="146"/>
        <v>2.7242892239431882E-5</v>
      </c>
    </row>
    <row r="9362" spans="2:4" x14ac:dyDescent="0.25">
      <c r="B9362" s="1">
        <v>42233</v>
      </c>
      <c r="C9362" s="30">
        <f>VLOOKUP(B9362,'רביות שנתיות'!B:C,2)</f>
        <v>1</v>
      </c>
      <c r="D9362" s="29">
        <f t="shared" si="146"/>
        <v>2.7242892239431882E-5</v>
      </c>
    </row>
    <row r="9363" spans="2:4" x14ac:dyDescent="0.25">
      <c r="B9363" s="1">
        <v>42234</v>
      </c>
      <c r="C9363" s="30">
        <f>VLOOKUP(B9363,'רביות שנתיות'!B:C,2)</f>
        <v>1</v>
      </c>
      <c r="D9363" s="29">
        <f t="shared" si="146"/>
        <v>2.7242892239431882E-5</v>
      </c>
    </row>
    <row r="9364" spans="2:4" x14ac:dyDescent="0.25">
      <c r="B9364" s="1">
        <v>42235</v>
      </c>
      <c r="C9364" s="30">
        <f>VLOOKUP(B9364,'רביות שנתיות'!B:C,2)</f>
        <v>1</v>
      </c>
      <c r="D9364" s="29">
        <f t="shared" si="146"/>
        <v>2.7242892239431882E-5</v>
      </c>
    </row>
    <row r="9365" spans="2:4" x14ac:dyDescent="0.25">
      <c r="B9365" s="1">
        <v>42236</v>
      </c>
      <c r="C9365" s="30">
        <f>VLOOKUP(B9365,'רביות שנתיות'!B:C,2)</f>
        <v>1</v>
      </c>
      <c r="D9365" s="29">
        <f t="shared" si="146"/>
        <v>2.7242892239431882E-5</v>
      </c>
    </row>
    <row r="9366" spans="2:4" x14ac:dyDescent="0.25">
      <c r="B9366" s="1">
        <v>42237</v>
      </c>
      <c r="C9366" s="30">
        <f>VLOOKUP(B9366,'רביות שנתיות'!B:C,2)</f>
        <v>1</v>
      </c>
      <c r="D9366" s="29">
        <f t="shared" si="146"/>
        <v>2.7242892239431882E-5</v>
      </c>
    </row>
    <row r="9367" spans="2:4" x14ac:dyDescent="0.25">
      <c r="B9367" s="1">
        <v>42238</v>
      </c>
      <c r="C9367" s="30">
        <f>VLOOKUP(B9367,'רביות שנתיות'!B:C,2)</f>
        <v>1</v>
      </c>
      <c r="D9367" s="29">
        <f t="shared" si="146"/>
        <v>2.7242892239431882E-5</v>
      </c>
    </row>
    <row r="9368" spans="2:4" x14ac:dyDescent="0.25">
      <c r="B9368" s="1">
        <v>42239</v>
      </c>
      <c r="C9368" s="30">
        <f>VLOOKUP(B9368,'רביות שנתיות'!B:C,2)</f>
        <v>1</v>
      </c>
      <c r="D9368" s="29">
        <f t="shared" si="146"/>
        <v>2.7242892239431882E-5</v>
      </c>
    </row>
    <row r="9369" spans="2:4" x14ac:dyDescent="0.25">
      <c r="B9369" s="1">
        <v>42240</v>
      </c>
      <c r="C9369" s="30">
        <f>VLOOKUP(B9369,'רביות שנתיות'!B:C,2)</f>
        <v>1</v>
      </c>
      <c r="D9369" s="29">
        <f t="shared" si="146"/>
        <v>2.7242892239431882E-5</v>
      </c>
    </row>
    <row r="9370" spans="2:4" x14ac:dyDescent="0.25">
      <c r="B9370" s="1">
        <v>42241</v>
      </c>
      <c r="C9370" s="30">
        <f>VLOOKUP(B9370,'רביות שנתיות'!B:C,2)</f>
        <v>1</v>
      </c>
      <c r="D9370" s="29">
        <f t="shared" si="146"/>
        <v>2.7242892239431882E-5</v>
      </c>
    </row>
    <row r="9371" spans="2:4" x14ac:dyDescent="0.25">
      <c r="B9371" s="1">
        <v>42242</v>
      </c>
      <c r="C9371" s="30">
        <f>VLOOKUP(B9371,'רביות שנתיות'!B:C,2)</f>
        <v>1</v>
      </c>
      <c r="D9371" s="29">
        <f t="shared" si="146"/>
        <v>2.7242892239431882E-5</v>
      </c>
    </row>
    <row r="9372" spans="2:4" x14ac:dyDescent="0.25">
      <c r="B9372" s="1">
        <v>42243</v>
      </c>
      <c r="C9372" s="30">
        <f>VLOOKUP(B9372,'רביות שנתיות'!B:C,2)</f>
        <v>1</v>
      </c>
      <c r="D9372" s="29">
        <f t="shared" si="146"/>
        <v>2.7242892239431882E-5</v>
      </c>
    </row>
    <row r="9373" spans="2:4" x14ac:dyDescent="0.25">
      <c r="B9373" s="1">
        <v>42244</v>
      </c>
      <c r="C9373" s="30">
        <f>VLOOKUP(B9373,'רביות שנתיות'!B:C,2)</f>
        <v>1</v>
      </c>
      <c r="D9373" s="29">
        <f t="shared" si="146"/>
        <v>2.7242892239431882E-5</v>
      </c>
    </row>
    <row r="9374" spans="2:4" x14ac:dyDescent="0.25">
      <c r="B9374" s="1">
        <v>42245</v>
      </c>
      <c r="C9374" s="30">
        <f>VLOOKUP(B9374,'רביות שנתיות'!B:C,2)</f>
        <v>1</v>
      </c>
      <c r="D9374" s="29">
        <f t="shared" si="146"/>
        <v>2.7242892239431882E-5</v>
      </c>
    </row>
    <row r="9375" spans="2:4" x14ac:dyDescent="0.25">
      <c r="B9375" s="1">
        <v>42246</v>
      </c>
      <c r="C9375" s="30">
        <f>VLOOKUP(B9375,'רביות שנתיות'!B:C,2)</f>
        <v>1</v>
      </c>
      <c r="D9375" s="29">
        <f t="shared" si="146"/>
        <v>2.7242892239431882E-5</v>
      </c>
    </row>
    <row r="9376" spans="2:4" x14ac:dyDescent="0.25">
      <c r="B9376" s="1">
        <v>42247</v>
      </c>
      <c r="C9376" s="30">
        <f>VLOOKUP(B9376,'רביות שנתיות'!B:C,2)</f>
        <v>1</v>
      </c>
      <c r="D9376" s="29">
        <f t="shared" si="146"/>
        <v>2.7242892239431882E-5</v>
      </c>
    </row>
    <row r="9377" spans="2:4" x14ac:dyDescent="0.25">
      <c r="B9377" s="1">
        <v>42248</v>
      </c>
      <c r="C9377" s="30">
        <f>VLOOKUP(B9377,'רביות שנתיות'!B:C,2)</f>
        <v>1</v>
      </c>
      <c r="D9377" s="29">
        <f t="shared" si="146"/>
        <v>2.7242892239431882E-5</v>
      </c>
    </row>
    <row r="9378" spans="2:4" x14ac:dyDescent="0.25">
      <c r="B9378" s="1">
        <v>42249</v>
      </c>
      <c r="C9378" s="30">
        <f>VLOOKUP(B9378,'רביות שנתיות'!B:C,2)</f>
        <v>1</v>
      </c>
      <c r="D9378" s="29">
        <f t="shared" si="146"/>
        <v>2.7242892239431882E-5</v>
      </c>
    </row>
    <row r="9379" spans="2:4" x14ac:dyDescent="0.25">
      <c r="B9379" s="1">
        <v>42250</v>
      </c>
      <c r="C9379" s="30">
        <f>VLOOKUP(B9379,'רביות שנתיות'!B:C,2)</f>
        <v>1</v>
      </c>
      <c r="D9379" s="29">
        <f t="shared" si="146"/>
        <v>2.7242892239431882E-5</v>
      </c>
    </row>
    <row r="9380" spans="2:4" x14ac:dyDescent="0.25">
      <c r="B9380" s="1">
        <v>42251</v>
      </c>
      <c r="C9380" s="30">
        <f>VLOOKUP(B9380,'רביות שנתיות'!B:C,2)</f>
        <v>1</v>
      </c>
      <c r="D9380" s="29">
        <f t="shared" si="146"/>
        <v>2.7242892239431882E-5</v>
      </c>
    </row>
    <row r="9381" spans="2:4" x14ac:dyDescent="0.25">
      <c r="B9381" s="1">
        <v>42252</v>
      </c>
      <c r="C9381" s="30">
        <f>VLOOKUP(B9381,'רביות שנתיות'!B:C,2)</f>
        <v>1</v>
      </c>
      <c r="D9381" s="29">
        <f t="shared" si="146"/>
        <v>2.7242892239431882E-5</v>
      </c>
    </row>
    <row r="9382" spans="2:4" x14ac:dyDescent="0.25">
      <c r="B9382" s="1">
        <v>42253</v>
      </c>
      <c r="C9382" s="30">
        <f>VLOOKUP(B9382,'רביות שנתיות'!B:C,2)</f>
        <v>1</v>
      </c>
      <c r="D9382" s="29">
        <f t="shared" si="146"/>
        <v>2.7242892239431882E-5</v>
      </c>
    </row>
    <row r="9383" spans="2:4" x14ac:dyDescent="0.25">
      <c r="B9383" s="1">
        <v>42254</v>
      </c>
      <c r="C9383" s="30">
        <f>VLOOKUP(B9383,'רביות שנתיות'!B:C,2)</f>
        <v>1</v>
      </c>
      <c r="D9383" s="29">
        <f t="shared" si="146"/>
        <v>2.7242892239431882E-5</v>
      </c>
    </row>
    <row r="9384" spans="2:4" x14ac:dyDescent="0.25">
      <c r="B9384" s="1">
        <v>42255</v>
      </c>
      <c r="C9384" s="30">
        <f>VLOOKUP(B9384,'רביות שנתיות'!B:C,2)</f>
        <v>1</v>
      </c>
      <c r="D9384" s="29">
        <f t="shared" si="146"/>
        <v>2.7242892239431882E-5</v>
      </c>
    </row>
    <row r="9385" spans="2:4" x14ac:dyDescent="0.25">
      <c r="B9385" s="1">
        <v>42256</v>
      </c>
      <c r="C9385" s="30">
        <f>VLOOKUP(B9385,'רביות שנתיות'!B:C,2)</f>
        <v>1</v>
      </c>
      <c r="D9385" s="29">
        <f t="shared" si="146"/>
        <v>2.7242892239431882E-5</v>
      </c>
    </row>
    <row r="9386" spans="2:4" x14ac:dyDescent="0.25">
      <c r="B9386" s="1">
        <v>42257</v>
      </c>
      <c r="C9386" s="30">
        <f>VLOOKUP(B9386,'רביות שנתיות'!B:C,2)</f>
        <v>1</v>
      </c>
      <c r="D9386" s="29">
        <f t="shared" si="146"/>
        <v>2.7242892239431882E-5</v>
      </c>
    </row>
    <row r="9387" spans="2:4" x14ac:dyDescent="0.25">
      <c r="B9387" s="1">
        <v>42258</v>
      </c>
      <c r="C9387" s="30">
        <f>VLOOKUP(B9387,'רביות שנתיות'!B:C,2)</f>
        <v>1</v>
      </c>
      <c r="D9387" s="29">
        <f t="shared" si="146"/>
        <v>2.7242892239431882E-5</v>
      </c>
    </row>
    <row r="9388" spans="2:4" x14ac:dyDescent="0.25">
      <c r="B9388" s="1">
        <v>42259</v>
      </c>
      <c r="C9388" s="30">
        <f>VLOOKUP(B9388,'רביות שנתיות'!B:C,2)</f>
        <v>1</v>
      </c>
      <c r="D9388" s="29">
        <f t="shared" si="146"/>
        <v>2.7242892239431882E-5</v>
      </c>
    </row>
    <row r="9389" spans="2:4" x14ac:dyDescent="0.25">
      <c r="B9389" s="1">
        <v>42260</v>
      </c>
      <c r="C9389" s="30">
        <f>VLOOKUP(B9389,'רביות שנתיות'!B:C,2)</f>
        <v>1</v>
      </c>
      <c r="D9389" s="29">
        <f t="shared" si="146"/>
        <v>2.7242892239431882E-5</v>
      </c>
    </row>
    <row r="9390" spans="2:4" x14ac:dyDescent="0.25">
      <c r="B9390" s="1">
        <v>42261</v>
      </c>
      <c r="C9390" s="30">
        <f>VLOOKUP(B9390,'רביות שנתיות'!B:C,2)</f>
        <v>1</v>
      </c>
      <c r="D9390" s="29">
        <f t="shared" si="146"/>
        <v>2.7242892239431882E-5</v>
      </c>
    </row>
    <row r="9391" spans="2:4" x14ac:dyDescent="0.25">
      <c r="B9391" s="1">
        <v>42262</v>
      </c>
      <c r="C9391" s="30">
        <f>VLOOKUP(B9391,'רביות שנתיות'!B:C,2)</f>
        <v>1</v>
      </c>
      <c r="D9391" s="29">
        <f t="shared" si="146"/>
        <v>2.7242892239431882E-5</v>
      </c>
    </row>
    <row r="9392" spans="2:4" x14ac:dyDescent="0.25">
      <c r="B9392" s="1">
        <v>42263</v>
      </c>
      <c r="C9392" s="30">
        <f>VLOOKUP(B9392,'רביות שנתיות'!B:C,2)</f>
        <v>1</v>
      </c>
      <c r="D9392" s="29">
        <f t="shared" si="146"/>
        <v>2.7242892239431882E-5</v>
      </c>
    </row>
    <row r="9393" spans="2:4" x14ac:dyDescent="0.25">
      <c r="B9393" s="1">
        <v>42264</v>
      </c>
      <c r="C9393" s="30">
        <f>VLOOKUP(B9393,'רביות שנתיות'!B:C,2)</f>
        <v>1</v>
      </c>
      <c r="D9393" s="29">
        <f t="shared" si="146"/>
        <v>2.7242892239431882E-5</v>
      </c>
    </row>
    <row r="9394" spans="2:4" x14ac:dyDescent="0.25">
      <c r="B9394" s="1">
        <v>42265</v>
      </c>
      <c r="C9394" s="30">
        <f>VLOOKUP(B9394,'רביות שנתיות'!B:C,2)</f>
        <v>1</v>
      </c>
      <c r="D9394" s="29">
        <f t="shared" si="146"/>
        <v>2.7242892239431882E-5</v>
      </c>
    </row>
    <row r="9395" spans="2:4" x14ac:dyDescent="0.25">
      <c r="B9395" s="1">
        <v>42266</v>
      </c>
      <c r="C9395" s="30">
        <f>VLOOKUP(B9395,'רביות שנתיות'!B:C,2)</f>
        <v>1</v>
      </c>
      <c r="D9395" s="29">
        <f t="shared" si="146"/>
        <v>2.7242892239431882E-5</v>
      </c>
    </row>
    <row r="9396" spans="2:4" x14ac:dyDescent="0.25">
      <c r="B9396" s="1">
        <v>42267</v>
      </c>
      <c r="C9396" s="30">
        <f>VLOOKUP(B9396,'רביות שנתיות'!B:C,2)</f>
        <v>1</v>
      </c>
      <c r="D9396" s="29">
        <f t="shared" si="146"/>
        <v>2.7242892239431882E-5</v>
      </c>
    </row>
    <row r="9397" spans="2:4" x14ac:dyDescent="0.25">
      <c r="B9397" s="1">
        <v>42268</v>
      </c>
      <c r="C9397" s="30">
        <f>VLOOKUP(B9397,'רביות שנתיות'!B:C,2)</f>
        <v>1</v>
      </c>
      <c r="D9397" s="29">
        <f t="shared" si="146"/>
        <v>2.7242892239431882E-5</v>
      </c>
    </row>
    <row r="9398" spans="2:4" x14ac:dyDescent="0.25">
      <c r="B9398" s="1">
        <v>42269</v>
      </c>
      <c r="C9398" s="30">
        <f>VLOOKUP(B9398,'רביות שנתיות'!B:C,2)</f>
        <v>1</v>
      </c>
      <c r="D9398" s="29">
        <f t="shared" si="146"/>
        <v>2.7242892239431882E-5</v>
      </c>
    </row>
    <row r="9399" spans="2:4" x14ac:dyDescent="0.25">
      <c r="B9399" s="1">
        <v>42270</v>
      </c>
      <c r="C9399" s="30">
        <f>VLOOKUP(B9399,'רביות שנתיות'!B:C,2)</f>
        <v>1</v>
      </c>
      <c r="D9399" s="29">
        <f t="shared" si="146"/>
        <v>2.7242892239431882E-5</v>
      </c>
    </row>
    <row r="9400" spans="2:4" x14ac:dyDescent="0.25">
      <c r="B9400" s="1">
        <v>42271</v>
      </c>
      <c r="C9400" s="30">
        <f>VLOOKUP(B9400,'רביות שנתיות'!B:C,2)</f>
        <v>1</v>
      </c>
      <c r="D9400" s="29">
        <f t="shared" si="146"/>
        <v>2.7242892239431882E-5</v>
      </c>
    </row>
    <row r="9401" spans="2:4" x14ac:dyDescent="0.25">
      <c r="B9401" s="1">
        <v>42272</v>
      </c>
      <c r="C9401" s="30">
        <f>VLOOKUP(B9401,'רביות שנתיות'!B:C,2)</f>
        <v>1</v>
      </c>
      <c r="D9401" s="29">
        <f t="shared" si="146"/>
        <v>2.7242892239431882E-5</v>
      </c>
    </row>
    <row r="9402" spans="2:4" x14ac:dyDescent="0.25">
      <c r="B9402" s="1">
        <v>42273</v>
      </c>
      <c r="C9402" s="30">
        <f>VLOOKUP(B9402,'רביות שנתיות'!B:C,2)</f>
        <v>1</v>
      </c>
      <c r="D9402" s="29">
        <f t="shared" si="146"/>
        <v>2.7242892239431882E-5</v>
      </c>
    </row>
    <row r="9403" spans="2:4" x14ac:dyDescent="0.25">
      <c r="B9403" s="1">
        <v>42274</v>
      </c>
      <c r="C9403" s="30">
        <f>VLOOKUP(B9403,'רביות שנתיות'!B:C,2)</f>
        <v>1</v>
      </c>
      <c r="D9403" s="29">
        <f t="shared" si="146"/>
        <v>2.7242892239431882E-5</v>
      </c>
    </row>
    <row r="9404" spans="2:4" x14ac:dyDescent="0.25">
      <c r="B9404" s="1">
        <v>42275</v>
      </c>
      <c r="C9404" s="30">
        <f>VLOOKUP(B9404,'רביות שנתיות'!B:C,2)</f>
        <v>1</v>
      </c>
      <c r="D9404" s="29">
        <f t="shared" si="146"/>
        <v>2.7242892239431882E-5</v>
      </c>
    </row>
    <row r="9405" spans="2:4" x14ac:dyDescent="0.25">
      <c r="B9405" s="1">
        <v>42276</v>
      </c>
      <c r="C9405" s="30">
        <f>VLOOKUP(B9405,'רביות שנתיות'!B:C,2)</f>
        <v>1</v>
      </c>
      <c r="D9405" s="29">
        <f t="shared" si="146"/>
        <v>2.7242892239431882E-5</v>
      </c>
    </row>
    <row r="9406" spans="2:4" x14ac:dyDescent="0.25">
      <c r="B9406" s="1">
        <v>42277</v>
      </c>
      <c r="C9406" s="30">
        <f>VLOOKUP(B9406,'רביות שנתיות'!B:C,2)</f>
        <v>1</v>
      </c>
      <c r="D9406" s="29">
        <f t="shared" si="146"/>
        <v>2.7242892239431882E-5</v>
      </c>
    </row>
    <row r="9407" spans="2:4" x14ac:dyDescent="0.25">
      <c r="B9407" s="1">
        <v>42278</v>
      </c>
      <c r="C9407" s="30">
        <f>VLOOKUP(B9407,'רביות שנתיות'!B:C,2)</f>
        <v>1</v>
      </c>
      <c r="D9407" s="29">
        <f t="shared" si="146"/>
        <v>2.7242892239431882E-5</v>
      </c>
    </row>
    <row r="9408" spans="2:4" x14ac:dyDescent="0.25">
      <c r="B9408" s="1">
        <v>42279</v>
      </c>
      <c r="C9408" s="30">
        <f>VLOOKUP(B9408,'רביות שנתיות'!B:C,2)</f>
        <v>1</v>
      </c>
      <c r="D9408" s="29">
        <f t="shared" si="146"/>
        <v>2.7242892239431882E-5</v>
      </c>
    </row>
    <row r="9409" spans="2:4" x14ac:dyDescent="0.25">
      <c r="B9409" s="1">
        <v>42280</v>
      </c>
      <c r="C9409" s="30">
        <f>VLOOKUP(B9409,'רביות שנתיות'!B:C,2)</f>
        <v>1</v>
      </c>
      <c r="D9409" s="29">
        <f t="shared" si="146"/>
        <v>2.7242892239431882E-5</v>
      </c>
    </row>
    <row r="9410" spans="2:4" x14ac:dyDescent="0.25">
      <c r="B9410" s="1">
        <v>42281</v>
      </c>
      <c r="C9410" s="30">
        <f>VLOOKUP(B9410,'רביות שנתיות'!B:C,2)</f>
        <v>1</v>
      </c>
      <c r="D9410" s="29">
        <f t="shared" si="146"/>
        <v>2.7242892239431882E-5</v>
      </c>
    </row>
    <row r="9411" spans="2:4" x14ac:dyDescent="0.25">
      <c r="B9411" s="1">
        <v>42282</v>
      </c>
      <c r="C9411" s="30">
        <f>VLOOKUP(B9411,'רביות שנתיות'!B:C,2)</f>
        <v>1</v>
      </c>
      <c r="D9411" s="29">
        <f t="shared" si="146"/>
        <v>2.7242892239431882E-5</v>
      </c>
    </row>
    <row r="9412" spans="2:4" x14ac:dyDescent="0.25">
      <c r="B9412" s="1">
        <v>42283</v>
      </c>
      <c r="C9412" s="30">
        <f>VLOOKUP(B9412,'רביות שנתיות'!B:C,2)</f>
        <v>1</v>
      </c>
      <c r="D9412" s="29">
        <f t="shared" si="146"/>
        <v>2.7242892239431882E-5</v>
      </c>
    </row>
    <row r="9413" spans="2:4" x14ac:dyDescent="0.25">
      <c r="B9413" s="1">
        <v>42284</v>
      </c>
      <c r="C9413" s="30">
        <f>VLOOKUP(B9413,'רביות שנתיות'!B:C,2)</f>
        <v>1</v>
      </c>
      <c r="D9413" s="29">
        <f t="shared" ref="D9413:D9476" si="147">(1+C9413/100)^(1/365.25)-1</f>
        <v>2.7242892239431882E-5</v>
      </c>
    </row>
    <row r="9414" spans="2:4" x14ac:dyDescent="0.25">
      <c r="B9414" s="1">
        <v>42285</v>
      </c>
      <c r="C9414" s="30">
        <f>VLOOKUP(B9414,'רביות שנתיות'!B:C,2)</f>
        <v>1</v>
      </c>
      <c r="D9414" s="29">
        <f t="shared" si="147"/>
        <v>2.7242892239431882E-5</v>
      </c>
    </row>
    <row r="9415" spans="2:4" x14ac:dyDescent="0.25">
      <c r="B9415" s="1">
        <v>42286</v>
      </c>
      <c r="C9415" s="30">
        <f>VLOOKUP(B9415,'רביות שנתיות'!B:C,2)</f>
        <v>1</v>
      </c>
      <c r="D9415" s="29">
        <f t="shared" si="147"/>
        <v>2.7242892239431882E-5</v>
      </c>
    </row>
    <row r="9416" spans="2:4" x14ac:dyDescent="0.25">
      <c r="B9416" s="1">
        <v>42287</v>
      </c>
      <c r="C9416" s="30">
        <f>VLOOKUP(B9416,'רביות שנתיות'!B:C,2)</f>
        <v>1</v>
      </c>
      <c r="D9416" s="29">
        <f t="shared" si="147"/>
        <v>2.7242892239431882E-5</v>
      </c>
    </row>
    <row r="9417" spans="2:4" x14ac:dyDescent="0.25">
      <c r="B9417" s="1">
        <v>42288</v>
      </c>
      <c r="C9417" s="30">
        <f>VLOOKUP(B9417,'רביות שנתיות'!B:C,2)</f>
        <v>1</v>
      </c>
      <c r="D9417" s="29">
        <f t="shared" si="147"/>
        <v>2.7242892239431882E-5</v>
      </c>
    </row>
    <row r="9418" spans="2:4" x14ac:dyDescent="0.25">
      <c r="B9418" s="1">
        <v>42289</v>
      </c>
      <c r="C9418" s="30">
        <f>VLOOKUP(B9418,'רביות שנתיות'!B:C,2)</f>
        <v>1</v>
      </c>
      <c r="D9418" s="29">
        <f t="shared" si="147"/>
        <v>2.7242892239431882E-5</v>
      </c>
    </row>
    <row r="9419" spans="2:4" x14ac:dyDescent="0.25">
      <c r="B9419" s="1">
        <v>42290</v>
      </c>
      <c r="C9419" s="30">
        <f>VLOOKUP(B9419,'רביות שנתיות'!B:C,2)</f>
        <v>1</v>
      </c>
      <c r="D9419" s="29">
        <f t="shared" si="147"/>
        <v>2.7242892239431882E-5</v>
      </c>
    </row>
    <row r="9420" spans="2:4" x14ac:dyDescent="0.25">
      <c r="B9420" s="1">
        <v>42291</v>
      </c>
      <c r="C9420" s="30">
        <f>VLOOKUP(B9420,'רביות שנתיות'!B:C,2)</f>
        <v>1</v>
      </c>
      <c r="D9420" s="29">
        <f t="shared" si="147"/>
        <v>2.7242892239431882E-5</v>
      </c>
    </row>
    <row r="9421" spans="2:4" x14ac:dyDescent="0.25">
      <c r="B9421" s="1">
        <v>42292</v>
      </c>
      <c r="C9421" s="30">
        <f>VLOOKUP(B9421,'רביות שנתיות'!B:C,2)</f>
        <v>1</v>
      </c>
      <c r="D9421" s="29">
        <f t="shared" si="147"/>
        <v>2.7242892239431882E-5</v>
      </c>
    </row>
    <row r="9422" spans="2:4" x14ac:dyDescent="0.25">
      <c r="B9422" s="1">
        <v>42293</v>
      </c>
      <c r="C9422" s="30">
        <f>VLOOKUP(B9422,'רביות שנתיות'!B:C,2)</f>
        <v>1</v>
      </c>
      <c r="D9422" s="29">
        <f t="shared" si="147"/>
        <v>2.7242892239431882E-5</v>
      </c>
    </row>
    <row r="9423" spans="2:4" x14ac:dyDescent="0.25">
      <c r="B9423" s="1">
        <v>42294</v>
      </c>
      <c r="C9423" s="30">
        <f>VLOOKUP(B9423,'רביות שנתיות'!B:C,2)</f>
        <v>1</v>
      </c>
      <c r="D9423" s="29">
        <f t="shared" si="147"/>
        <v>2.7242892239431882E-5</v>
      </c>
    </row>
    <row r="9424" spans="2:4" x14ac:dyDescent="0.25">
      <c r="B9424" s="1">
        <v>42295</v>
      </c>
      <c r="C9424" s="30">
        <f>VLOOKUP(B9424,'רביות שנתיות'!B:C,2)</f>
        <v>1</v>
      </c>
      <c r="D9424" s="29">
        <f t="shared" si="147"/>
        <v>2.7242892239431882E-5</v>
      </c>
    </row>
    <row r="9425" spans="2:4" x14ac:dyDescent="0.25">
      <c r="B9425" s="1">
        <v>42296</v>
      </c>
      <c r="C9425" s="30">
        <f>VLOOKUP(B9425,'רביות שנתיות'!B:C,2)</f>
        <v>1</v>
      </c>
      <c r="D9425" s="29">
        <f t="shared" si="147"/>
        <v>2.7242892239431882E-5</v>
      </c>
    </row>
    <row r="9426" spans="2:4" x14ac:dyDescent="0.25">
      <c r="B9426" s="1">
        <v>42297</v>
      </c>
      <c r="C9426" s="30">
        <f>VLOOKUP(B9426,'רביות שנתיות'!B:C,2)</f>
        <v>1</v>
      </c>
      <c r="D9426" s="29">
        <f t="shared" si="147"/>
        <v>2.7242892239431882E-5</v>
      </c>
    </row>
    <row r="9427" spans="2:4" x14ac:dyDescent="0.25">
      <c r="B9427" s="1">
        <v>42298</v>
      </c>
      <c r="C9427" s="30">
        <f>VLOOKUP(B9427,'רביות שנתיות'!B:C,2)</f>
        <v>1</v>
      </c>
      <c r="D9427" s="29">
        <f t="shared" si="147"/>
        <v>2.7242892239431882E-5</v>
      </c>
    </row>
    <row r="9428" spans="2:4" x14ac:dyDescent="0.25">
      <c r="B9428" s="1">
        <v>42299</v>
      </c>
      <c r="C9428" s="30">
        <f>VLOOKUP(B9428,'רביות שנתיות'!B:C,2)</f>
        <v>1</v>
      </c>
      <c r="D9428" s="29">
        <f t="shared" si="147"/>
        <v>2.7242892239431882E-5</v>
      </c>
    </row>
    <row r="9429" spans="2:4" x14ac:dyDescent="0.25">
      <c r="B9429" s="1">
        <v>42300</v>
      </c>
      <c r="C9429" s="30">
        <f>VLOOKUP(B9429,'רביות שנתיות'!B:C,2)</f>
        <v>1</v>
      </c>
      <c r="D9429" s="29">
        <f t="shared" si="147"/>
        <v>2.7242892239431882E-5</v>
      </c>
    </row>
    <row r="9430" spans="2:4" x14ac:dyDescent="0.25">
      <c r="B9430" s="1">
        <v>42301</v>
      </c>
      <c r="C9430" s="30">
        <f>VLOOKUP(B9430,'רביות שנתיות'!B:C,2)</f>
        <v>1</v>
      </c>
      <c r="D9430" s="29">
        <f t="shared" si="147"/>
        <v>2.7242892239431882E-5</v>
      </c>
    </row>
    <row r="9431" spans="2:4" x14ac:dyDescent="0.25">
      <c r="B9431" s="1">
        <v>42302</v>
      </c>
      <c r="C9431" s="30">
        <f>VLOOKUP(B9431,'רביות שנתיות'!B:C,2)</f>
        <v>1</v>
      </c>
      <c r="D9431" s="29">
        <f t="shared" si="147"/>
        <v>2.7242892239431882E-5</v>
      </c>
    </row>
    <row r="9432" spans="2:4" x14ac:dyDescent="0.25">
      <c r="B9432" s="1">
        <v>42303</v>
      </c>
      <c r="C9432" s="30">
        <f>VLOOKUP(B9432,'רביות שנתיות'!B:C,2)</f>
        <v>1</v>
      </c>
      <c r="D9432" s="29">
        <f t="shared" si="147"/>
        <v>2.7242892239431882E-5</v>
      </c>
    </row>
    <row r="9433" spans="2:4" x14ac:dyDescent="0.25">
      <c r="B9433" s="1">
        <v>42304</v>
      </c>
      <c r="C9433" s="30">
        <f>VLOOKUP(B9433,'רביות שנתיות'!B:C,2)</f>
        <v>1</v>
      </c>
      <c r="D9433" s="29">
        <f t="shared" si="147"/>
        <v>2.7242892239431882E-5</v>
      </c>
    </row>
    <row r="9434" spans="2:4" x14ac:dyDescent="0.25">
      <c r="B9434" s="1">
        <v>42305</v>
      </c>
      <c r="C9434" s="30">
        <f>VLOOKUP(B9434,'רביות שנתיות'!B:C,2)</f>
        <v>1</v>
      </c>
      <c r="D9434" s="29">
        <f t="shared" si="147"/>
        <v>2.7242892239431882E-5</v>
      </c>
    </row>
    <row r="9435" spans="2:4" x14ac:dyDescent="0.25">
      <c r="B9435" s="1">
        <v>42306</v>
      </c>
      <c r="C9435" s="30">
        <f>VLOOKUP(B9435,'רביות שנתיות'!B:C,2)</f>
        <v>1</v>
      </c>
      <c r="D9435" s="29">
        <f t="shared" si="147"/>
        <v>2.7242892239431882E-5</v>
      </c>
    </row>
    <row r="9436" spans="2:4" x14ac:dyDescent="0.25">
      <c r="B9436" s="1">
        <v>42307</v>
      </c>
      <c r="C9436" s="30">
        <f>VLOOKUP(B9436,'רביות שנתיות'!B:C,2)</f>
        <v>1</v>
      </c>
      <c r="D9436" s="29">
        <f t="shared" si="147"/>
        <v>2.7242892239431882E-5</v>
      </c>
    </row>
    <row r="9437" spans="2:4" x14ac:dyDescent="0.25">
      <c r="B9437" s="1">
        <v>42308</v>
      </c>
      <c r="C9437" s="30">
        <f>VLOOKUP(B9437,'רביות שנתיות'!B:C,2)</f>
        <v>1</v>
      </c>
      <c r="D9437" s="29">
        <f t="shared" si="147"/>
        <v>2.7242892239431882E-5</v>
      </c>
    </row>
    <row r="9438" spans="2:4" x14ac:dyDescent="0.25">
      <c r="B9438" s="1">
        <v>42309</v>
      </c>
      <c r="C9438" s="30">
        <f>VLOOKUP(B9438,'רביות שנתיות'!B:C,2)</f>
        <v>1</v>
      </c>
      <c r="D9438" s="29">
        <f t="shared" si="147"/>
        <v>2.7242892239431882E-5</v>
      </c>
    </row>
    <row r="9439" spans="2:4" x14ac:dyDescent="0.25">
      <c r="B9439" s="1">
        <v>42310</v>
      </c>
      <c r="C9439" s="30">
        <f>VLOOKUP(B9439,'רביות שנתיות'!B:C,2)</f>
        <v>1</v>
      </c>
      <c r="D9439" s="29">
        <f t="shared" si="147"/>
        <v>2.7242892239431882E-5</v>
      </c>
    </row>
    <row r="9440" spans="2:4" x14ac:dyDescent="0.25">
      <c r="B9440" s="1">
        <v>42311</v>
      </c>
      <c r="C9440" s="30">
        <f>VLOOKUP(B9440,'רביות שנתיות'!B:C,2)</f>
        <v>1</v>
      </c>
      <c r="D9440" s="29">
        <f t="shared" si="147"/>
        <v>2.7242892239431882E-5</v>
      </c>
    </row>
    <row r="9441" spans="2:4" x14ac:dyDescent="0.25">
      <c r="B9441" s="1">
        <v>42312</v>
      </c>
      <c r="C9441" s="30">
        <f>VLOOKUP(B9441,'רביות שנתיות'!B:C,2)</f>
        <v>1</v>
      </c>
      <c r="D9441" s="29">
        <f t="shared" si="147"/>
        <v>2.7242892239431882E-5</v>
      </c>
    </row>
    <row r="9442" spans="2:4" x14ac:dyDescent="0.25">
      <c r="B9442" s="1">
        <v>42313</v>
      </c>
      <c r="C9442" s="30">
        <f>VLOOKUP(B9442,'רביות שנתיות'!B:C,2)</f>
        <v>1</v>
      </c>
      <c r="D9442" s="29">
        <f t="shared" si="147"/>
        <v>2.7242892239431882E-5</v>
      </c>
    </row>
    <row r="9443" spans="2:4" x14ac:dyDescent="0.25">
      <c r="B9443" s="1">
        <v>42314</v>
      </c>
      <c r="C9443" s="30">
        <f>VLOOKUP(B9443,'רביות שנתיות'!B:C,2)</f>
        <v>1</v>
      </c>
      <c r="D9443" s="29">
        <f t="shared" si="147"/>
        <v>2.7242892239431882E-5</v>
      </c>
    </row>
    <row r="9444" spans="2:4" x14ac:dyDescent="0.25">
      <c r="B9444" s="1">
        <v>42315</v>
      </c>
      <c r="C9444" s="30">
        <f>VLOOKUP(B9444,'רביות שנתיות'!B:C,2)</f>
        <v>1</v>
      </c>
      <c r="D9444" s="29">
        <f t="shared" si="147"/>
        <v>2.7242892239431882E-5</v>
      </c>
    </row>
    <row r="9445" spans="2:4" x14ac:dyDescent="0.25">
      <c r="B9445" s="1">
        <v>42316</v>
      </c>
      <c r="C9445" s="30">
        <f>VLOOKUP(B9445,'רביות שנתיות'!B:C,2)</f>
        <v>1</v>
      </c>
      <c r="D9445" s="29">
        <f t="shared" si="147"/>
        <v>2.7242892239431882E-5</v>
      </c>
    </row>
    <row r="9446" spans="2:4" x14ac:dyDescent="0.25">
      <c r="B9446" s="1">
        <v>42317</v>
      </c>
      <c r="C9446" s="30">
        <f>VLOOKUP(B9446,'רביות שנתיות'!B:C,2)</f>
        <v>1</v>
      </c>
      <c r="D9446" s="29">
        <f t="shared" si="147"/>
        <v>2.7242892239431882E-5</v>
      </c>
    </row>
    <row r="9447" spans="2:4" x14ac:dyDescent="0.25">
      <c r="B9447" s="1">
        <v>42318</v>
      </c>
      <c r="C9447" s="30">
        <f>VLOOKUP(B9447,'רביות שנתיות'!B:C,2)</f>
        <v>1</v>
      </c>
      <c r="D9447" s="29">
        <f t="shared" si="147"/>
        <v>2.7242892239431882E-5</v>
      </c>
    </row>
    <row r="9448" spans="2:4" x14ac:dyDescent="0.25">
      <c r="B9448" s="1">
        <v>42319</v>
      </c>
      <c r="C9448" s="30">
        <f>VLOOKUP(B9448,'רביות שנתיות'!B:C,2)</f>
        <v>1</v>
      </c>
      <c r="D9448" s="29">
        <f t="shared" si="147"/>
        <v>2.7242892239431882E-5</v>
      </c>
    </row>
    <row r="9449" spans="2:4" x14ac:dyDescent="0.25">
      <c r="B9449" s="1">
        <v>42320</v>
      </c>
      <c r="C9449" s="30">
        <f>VLOOKUP(B9449,'רביות שנתיות'!B:C,2)</f>
        <v>1</v>
      </c>
      <c r="D9449" s="29">
        <f t="shared" si="147"/>
        <v>2.7242892239431882E-5</v>
      </c>
    </row>
    <row r="9450" spans="2:4" x14ac:dyDescent="0.25">
      <c r="B9450" s="1">
        <v>42321</v>
      </c>
      <c r="C9450" s="30">
        <f>VLOOKUP(B9450,'רביות שנתיות'!B:C,2)</f>
        <v>1</v>
      </c>
      <c r="D9450" s="29">
        <f t="shared" si="147"/>
        <v>2.7242892239431882E-5</v>
      </c>
    </row>
    <row r="9451" spans="2:4" x14ac:dyDescent="0.25">
      <c r="B9451" s="1">
        <v>42322</v>
      </c>
      <c r="C9451" s="30">
        <f>VLOOKUP(B9451,'רביות שנתיות'!B:C,2)</f>
        <v>1</v>
      </c>
      <c r="D9451" s="29">
        <f t="shared" si="147"/>
        <v>2.7242892239431882E-5</v>
      </c>
    </row>
    <row r="9452" spans="2:4" x14ac:dyDescent="0.25">
      <c r="B9452" s="1">
        <v>42323</v>
      </c>
      <c r="C9452" s="30">
        <f>VLOOKUP(B9452,'רביות שנתיות'!B:C,2)</f>
        <v>1</v>
      </c>
      <c r="D9452" s="29">
        <f t="shared" si="147"/>
        <v>2.7242892239431882E-5</v>
      </c>
    </row>
    <row r="9453" spans="2:4" x14ac:dyDescent="0.25">
      <c r="B9453" s="1">
        <v>42324</v>
      </c>
      <c r="C9453" s="30">
        <f>VLOOKUP(B9453,'רביות שנתיות'!B:C,2)</f>
        <v>1</v>
      </c>
      <c r="D9453" s="29">
        <f t="shared" si="147"/>
        <v>2.7242892239431882E-5</v>
      </c>
    </row>
    <row r="9454" spans="2:4" x14ac:dyDescent="0.25">
      <c r="B9454" s="1">
        <v>42325</v>
      </c>
      <c r="C9454" s="30">
        <f>VLOOKUP(B9454,'רביות שנתיות'!B:C,2)</f>
        <v>1</v>
      </c>
      <c r="D9454" s="29">
        <f t="shared" si="147"/>
        <v>2.7242892239431882E-5</v>
      </c>
    </row>
    <row r="9455" spans="2:4" x14ac:dyDescent="0.25">
      <c r="B9455" s="1">
        <v>42326</v>
      </c>
      <c r="C9455" s="30">
        <f>VLOOKUP(B9455,'רביות שנתיות'!B:C,2)</f>
        <v>1</v>
      </c>
      <c r="D9455" s="29">
        <f t="shared" si="147"/>
        <v>2.7242892239431882E-5</v>
      </c>
    </row>
    <row r="9456" spans="2:4" x14ac:dyDescent="0.25">
      <c r="B9456" s="1">
        <v>42327</v>
      </c>
      <c r="C9456" s="30">
        <f>VLOOKUP(B9456,'רביות שנתיות'!B:C,2)</f>
        <v>1</v>
      </c>
      <c r="D9456" s="29">
        <f t="shared" si="147"/>
        <v>2.7242892239431882E-5</v>
      </c>
    </row>
    <row r="9457" spans="2:4" x14ac:dyDescent="0.25">
      <c r="B9457" s="1">
        <v>42328</v>
      </c>
      <c r="C9457" s="30">
        <f>VLOOKUP(B9457,'רביות שנתיות'!B:C,2)</f>
        <v>1</v>
      </c>
      <c r="D9457" s="29">
        <f t="shared" si="147"/>
        <v>2.7242892239431882E-5</v>
      </c>
    </row>
    <row r="9458" spans="2:4" x14ac:dyDescent="0.25">
      <c r="B9458" s="1">
        <v>42329</v>
      </c>
      <c r="C9458" s="30">
        <f>VLOOKUP(B9458,'רביות שנתיות'!B:C,2)</f>
        <v>1</v>
      </c>
      <c r="D9458" s="29">
        <f t="shared" si="147"/>
        <v>2.7242892239431882E-5</v>
      </c>
    </row>
    <row r="9459" spans="2:4" x14ac:dyDescent="0.25">
      <c r="B9459" s="1">
        <v>42330</v>
      </c>
      <c r="C9459" s="30">
        <f>VLOOKUP(B9459,'רביות שנתיות'!B:C,2)</f>
        <v>1</v>
      </c>
      <c r="D9459" s="29">
        <f t="shared" si="147"/>
        <v>2.7242892239431882E-5</v>
      </c>
    </row>
    <row r="9460" spans="2:4" x14ac:dyDescent="0.25">
      <c r="B9460" s="1">
        <v>42331</v>
      </c>
      <c r="C9460" s="30">
        <f>VLOOKUP(B9460,'רביות שנתיות'!B:C,2)</f>
        <v>1</v>
      </c>
      <c r="D9460" s="29">
        <f t="shared" si="147"/>
        <v>2.7242892239431882E-5</v>
      </c>
    </row>
    <row r="9461" spans="2:4" x14ac:dyDescent="0.25">
      <c r="B9461" s="1">
        <v>42332</v>
      </c>
      <c r="C9461" s="30">
        <f>VLOOKUP(B9461,'רביות שנתיות'!B:C,2)</f>
        <v>1</v>
      </c>
      <c r="D9461" s="29">
        <f t="shared" si="147"/>
        <v>2.7242892239431882E-5</v>
      </c>
    </row>
    <row r="9462" spans="2:4" x14ac:dyDescent="0.25">
      <c r="B9462" s="1">
        <v>42333</v>
      </c>
      <c r="C9462" s="30">
        <f>VLOOKUP(B9462,'רביות שנתיות'!B:C,2)</f>
        <v>1</v>
      </c>
      <c r="D9462" s="29">
        <f t="shared" si="147"/>
        <v>2.7242892239431882E-5</v>
      </c>
    </row>
    <row r="9463" spans="2:4" x14ac:dyDescent="0.25">
      <c r="B9463" s="1">
        <v>42334</v>
      </c>
      <c r="C9463" s="30">
        <f>VLOOKUP(B9463,'רביות שנתיות'!B:C,2)</f>
        <v>1</v>
      </c>
      <c r="D9463" s="29">
        <f t="shared" si="147"/>
        <v>2.7242892239431882E-5</v>
      </c>
    </row>
    <row r="9464" spans="2:4" x14ac:dyDescent="0.25">
      <c r="B9464" s="1">
        <v>42335</v>
      </c>
      <c r="C9464" s="30">
        <f>VLOOKUP(B9464,'רביות שנתיות'!B:C,2)</f>
        <v>1</v>
      </c>
      <c r="D9464" s="29">
        <f t="shared" si="147"/>
        <v>2.7242892239431882E-5</v>
      </c>
    </row>
    <row r="9465" spans="2:4" x14ac:dyDescent="0.25">
      <c r="B9465" s="1">
        <v>42336</v>
      </c>
      <c r="C9465" s="30">
        <f>VLOOKUP(B9465,'רביות שנתיות'!B:C,2)</f>
        <v>1</v>
      </c>
      <c r="D9465" s="29">
        <f t="shared" si="147"/>
        <v>2.7242892239431882E-5</v>
      </c>
    </row>
    <row r="9466" spans="2:4" x14ac:dyDescent="0.25">
      <c r="B9466" s="1">
        <v>42337</v>
      </c>
      <c r="C9466" s="30">
        <f>VLOOKUP(B9466,'רביות שנתיות'!B:C,2)</f>
        <v>1</v>
      </c>
      <c r="D9466" s="29">
        <f t="shared" si="147"/>
        <v>2.7242892239431882E-5</v>
      </c>
    </row>
    <row r="9467" spans="2:4" x14ac:dyDescent="0.25">
      <c r="B9467" s="1">
        <v>42338</v>
      </c>
      <c r="C9467" s="30">
        <f>VLOOKUP(B9467,'רביות שנתיות'!B:C,2)</f>
        <v>1</v>
      </c>
      <c r="D9467" s="29">
        <f t="shared" si="147"/>
        <v>2.7242892239431882E-5</v>
      </c>
    </row>
    <row r="9468" spans="2:4" x14ac:dyDescent="0.25">
      <c r="B9468" s="1">
        <v>42339</v>
      </c>
      <c r="C9468" s="30">
        <f>VLOOKUP(B9468,'רביות שנתיות'!B:C,2)</f>
        <v>1</v>
      </c>
      <c r="D9468" s="29">
        <f t="shared" si="147"/>
        <v>2.7242892239431882E-5</v>
      </c>
    </row>
    <row r="9469" spans="2:4" x14ac:dyDescent="0.25">
      <c r="B9469" s="1">
        <v>42340</v>
      </c>
      <c r="C9469" s="30">
        <f>VLOOKUP(B9469,'רביות שנתיות'!B:C,2)</f>
        <v>1</v>
      </c>
      <c r="D9469" s="29">
        <f t="shared" si="147"/>
        <v>2.7242892239431882E-5</v>
      </c>
    </row>
    <row r="9470" spans="2:4" x14ac:dyDescent="0.25">
      <c r="B9470" s="1">
        <v>42341</v>
      </c>
      <c r="C9470" s="30">
        <f>VLOOKUP(B9470,'רביות שנתיות'!B:C,2)</f>
        <v>1</v>
      </c>
      <c r="D9470" s="29">
        <f t="shared" si="147"/>
        <v>2.7242892239431882E-5</v>
      </c>
    </row>
    <row r="9471" spans="2:4" x14ac:dyDescent="0.25">
      <c r="B9471" s="1">
        <v>42342</v>
      </c>
      <c r="C9471" s="30">
        <f>VLOOKUP(B9471,'רביות שנתיות'!B:C,2)</f>
        <v>1</v>
      </c>
      <c r="D9471" s="29">
        <f t="shared" si="147"/>
        <v>2.7242892239431882E-5</v>
      </c>
    </row>
    <row r="9472" spans="2:4" x14ac:dyDescent="0.25">
      <c r="B9472" s="1">
        <v>42343</v>
      </c>
      <c r="C9472" s="30">
        <f>VLOOKUP(B9472,'רביות שנתיות'!B:C,2)</f>
        <v>1</v>
      </c>
      <c r="D9472" s="29">
        <f t="shared" si="147"/>
        <v>2.7242892239431882E-5</v>
      </c>
    </row>
    <row r="9473" spans="2:4" x14ac:dyDescent="0.25">
      <c r="B9473" s="1">
        <v>42344</v>
      </c>
      <c r="C9473" s="30">
        <f>VLOOKUP(B9473,'רביות שנתיות'!B:C,2)</f>
        <v>1</v>
      </c>
      <c r="D9473" s="29">
        <f t="shared" si="147"/>
        <v>2.7242892239431882E-5</v>
      </c>
    </row>
    <row r="9474" spans="2:4" x14ac:dyDescent="0.25">
      <c r="B9474" s="1">
        <v>42345</v>
      </c>
      <c r="C9474" s="30">
        <f>VLOOKUP(B9474,'רביות שנתיות'!B:C,2)</f>
        <v>1</v>
      </c>
      <c r="D9474" s="29">
        <f t="shared" si="147"/>
        <v>2.7242892239431882E-5</v>
      </c>
    </row>
    <row r="9475" spans="2:4" x14ac:dyDescent="0.25">
      <c r="B9475" s="1">
        <v>42346</v>
      </c>
      <c r="C9475" s="30">
        <f>VLOOKUP(B9475,'רביות שנתיות'!B:C,2)</f>
        <v>1</v>
      </c>
      <c r="D9475" s="29">
        <f t="shared" si="147"/>
        <v>2.7242892239431882E-5</v>
      </c>
    </row>
    <row r="9476" spans="2:4" x14ac:dyDescent="0.25">
      <c r="B9476" s="1">
        <v>42347</v>
      </c>
      <c r="C9476" s="30">
        <f>VLOOKUP(B9476,'רביות שנתיות'!B:C,2)</f>
        <v>1</v>
      </c>
      <c r="D9476" s="29">
        <f t="shared" si="147"/>
        <v>2.7242892239431882E-5</v>
      </c>
    </row>
    <row r="9477" spans="2:4" x14ac:dyDescent="0.25">
      <c r="B9477" s="1">
        <v>42348</v>
      </c>
      <c r="C9477" s="30">
        <f>VLOOKUP(B9477,'רביות שנתיות'!B:C,2)</f>
        <v>1</v>
      </c>
      <c r="D9477" s="29">
        <f t="shared" ref="D9477:D9540" si="148">(1+C9477/100)^(1/365.25)-1</f>
        <v>2.7242892239431882E-5</v>
      </c>
    </row>
    <row r="9478" spans="2:4" x14ac:dyDescent="0.25">
      <c r="B9478" s="1">
        <v>42349</v>
      </c>
      <c r="C9478" s="30">
        <f>VLOOKUP(B9478,'רביות שנתיות'!B:C,2)</f>
        <v>1</v>
      </c>
      <c r="D9478" s="29">
        <f t="shared" si="148"/>
        <v>2.7242892239431882E-5</v>
      </c>
    </row>
    <row r="9479" spans="2:4" x14ac:dyDescent="0.25">
      <c r="B9479" s="1">
        <v>42350</v>
      </c>
      <c r="C9479" s="30">
        <f>VLOOKUP(B9479,'רביות שנתיות'!B:C,2)</f>
        <v>1</v>
      </c>
      <c r="D9479" s="29">
        <f t="shared" si="148"/>
        <v>2.7242892239431882E-5</v>
      </c>
    </row>
    <row r="9480" spans="2:4" x14ac:dyDescent="0.25">
      <c r="B9480" s="1">
        <v>42351</v>
      </c>
      <c r="C9480" s="30">
        <f>VLOOKUP(B9480,'רביות שנתיות'!B:C,2)</f>
        <v>1</v>
      </c>
      <c r="D9480" s="29">
        <f t="shared" si="148"/>
        <v>2.7242892239431882E-5</v>
      </c>
    </row>
    <row r="9481" spans="2:4" x14ac:dyDescent="0.25">
      <c r="B9481" s="1">
        <v>42352</v>
      </c>
      <c r="C9481" s="30">
        <f>VLOOKUP(B9481,'רביות שנתיות'!B:C,2)</f>
        <v>1</v>
      </c>
      <c r="D9481" s="29">
        <f t="shared" si="148"/>
        <v>2.7242892239431882E-5</v>
      </c>
    </row>
    <row r="9482" spans="2:4" x14ac:dyDescent="0.25">
      <c r="B9482" s="1">
        <v>42353</v>
      </c>
      <c r="C9482" s="30">
        <f>VLOOKUP(B9482,'רביות שנתיות'!B:C,2)</f>
        <v>1</v>
      </c>
      <c r="D9482" s="29">
        <f t="shared" si="148"/>
        <v>2.7242892239431882E-5</v>
      </c>
    </row>
    <row r="9483" spans="2:4" x14ac:dyDescent="0.25">
      <c r="B9483" s="1">
        <v>42354</v>
      </c>
      <c r="C9483" s="30">
        <f>VLOOKUP(B9483,'רביות שנתיות'!B:C,2)</f>
        <v>1</v>
      </c>
      <c r="D9483" s="29">
        <f t="shared" si="148"/>
        <v>2.7242892239431882E-5</v>
      </c>
    </row>
    <row r="9484" spans="2:4" x14ac:dyDescent="0.25">
      <c r="B9484" s="1">
        <v>42355</v>
      </c>
      <c r="C9484" s="30">
        <f>VLOOKUP(B9484,'רביות שנתיות'!B:C,2)</f>
        <v>1</v>
      </c>
      <c r="D9484" s="29">
        <f t="shared" si="148"/>
        <v>2.7242892239431882E-5</v>
      </c>
    </row>
    <row r="9485" spans="2:4" x14ac:dyDescent="0.25">
      <c r="B9485" s="1">
        <v>42356</v>
      </c>
      <c r="C9485" s="30">
        <f>VLOOKUP(B9485,'רביות שנתיות'!B:C,2)</f>
        <v>1</v>
      </c>
      <c r="D9485" s="29">
        <f t="shared" si="148"/>
        <v>2.7242892239431882E-5</v>
      </c>
    </row>
    <row r="9486" spans="2:4" x14ac:dyDescent="0.25">
      <c r="B9486" s="1">
        <v>42357</v>
      </c>
      <c r="C9486" s="30">
        <f>VLOOKUP(B9486,'רביות שנתיות'!B:C,2)</f>
        <v>1</v>
      </c>
      <c r="D9486" s="29">
        <f t="shared" si="148"/>
        <v>2.7242892239431882E-5</v>
      </c>
    </row>
    <row r="9487" spans="2:4" x14ac:dyDescent="0.25">
      <c r="B9487" s="1">
        <v>42358</v>
      </c>
      <c r="C9487" s="30">
        <f>VLOOKUP(B9487,'רביות שנתיות'!B:C,2)</f>
        <v>1</v>
      </c>
      <c r="D9487" s="29">
        <f t="shared" si="148"/>
        <v>2.7242892239431882E-5</v>
      </c>
    </row>
    <row r="9488" spans="2:4" x14ac:dyDescent="0.25">
      <c r="B9488" s="1">
        <v>42359</v>
      </c>
      <c r="C9488" s="30">
        <f>VLOOKUP(B9488,'רביות שנתיות'!B:C,2)</f>
        <v>1</v>
      </c>
      <c r="D9488" s="29">
        <f t="shared" si="148"/>
        <v>2.7242892239431882E-5</v>
      </c>
    </row>
    <row r="9489" spans="2:4" x14ac:dyDescent="0.25">
      <c r="B9489" s="1">
        <v>42360</v>
      </c>
      <c r="C9489" s="30">
        <f>VLOOKUP(B9489,'רביות שנתיות'!B:C,2)</f>
        <v>1</v>
      </c>
      <c r="D9489" s="29">
        <f t="shared" si="148"/>
        <v>2.7242892239431882E-5</v>
      </c>
    </row>
    <row r="9490" spans="2:4" x14ac:dyDescent="0.25">
      <c r="B9490" s="1">
        <v>42361</v>
      </c>
      <c r="C9490" s="30">
        <f>VLOOKUP(B9490,'רביות שנתיות'!B:C,2)</f>
        <v>1</v>
      </c>
      <c r="D9490" s="29">
        <f t="shared" si="148"/>
        <v>2.7242892239431882E-5</v>
      </c>
    </row>
    <row r="9491" spans="2:4" x14ac:dyDescent="0.25">
      <c r="B9491" s="1">
        <v>42362</v>
      </c>
      <c r="C9491" s="30">
        <f>VLOOKUP(B9491,'רביות שנתיות'!B:C,2)</f>
        <v>1</v>
      </c>
      <c r="D9491" s="29">
        <f t="shared" si="148"/>
        <v>2.7242892239431882E-5</v>
      </c>
    </row>
    <row r="9492" spans="2:4" x14ac:dyDescent="0.25">
      <c r="B9492" s="1">
        <v>42363</v>
      </c>
      <c r="C9492" s="30">
        <f>VLOOKUP(B9492,'רביות שנתיות'!B:C,2)</f>
        <v>1</v>
      </c>
      <c r="D9492" s="29">
        <f t="shared" si="148"/>
        <v>2.7242892239431882E-5</v>
      </c>
    </row>
    <row r="9493" spans="2:4" x14ac:dyDescent="0.25">
      <c r="B9493" s="1">
        <v>42364</v>
      </c>
      <c r="C9493" s="30">
        <f>VLOOKUP(B9493,'רביות שנתיות'!B:C,2)</f>
        <v>1</v>
      </c>
      <c r="D9493" s="29">
        <f t="shared" si="148"/>
        <v>2.7242892239431882E-5</v>
      </c>
    </row>
    <row r="9494" spans="2:4" x14ac:dyDescent="0.25">
      <c r="B9494" s="1">
        <v>42365</v>
      </c>
      <c r="C9494" s="30">
        <f>VLOOKUP(B9494,'רביות שנתיות'!B:C,2)</f>
        <v>1</v>
      </c>
      <c r="D9494" s="29">
        <f t="shared" si="148"/>
        <v>2.7242892239431882E-5</v>
      </c>
    </row>
    <row r="9495" spans="2:4" x14ac:dyDescent="0.25">
      <c r="B9495" s="1">
        <v>42366</v>
      </c>
      <c r="C9495" s="30">
        <f>VLOOKUP(B9495,'רביות שנתיות'!B:C,2)</f>
        <v>1</v>
      </c>
      <c r="D9495" s="29">
        <f t="shared" si="148"/>
        <v>2.7242892239431882E-5</v>
      </c>
    </row>
    <row r="9496" spans="2:4" x14ac:dyDescent="0.25">
      <c r="B9496" s="1">
        <v>42367</v>
      </c>
      <c r="C9496" s="30">
        <f>VLOOKUP(B9496,'רביות שנתיות'!B:C,2)</f>
        <v>1</v>
      </c>
      <c r="D9496" s="29">
        <f t="shared" si="148"/>
        <v>2.7242892239431882E-5</v>
      </c>
    </row>
    <row r="9497" spans="2:4" x14ac:dyDescent="0.25">
      <c r="B9497" s="1">
        <v>42368</v>
      </c>
      <c r="C9497" s="30">
        <f>VLOOKUP(B9497,'רביות שנתיות'!B:C,2)</f>
        <v>1</v>
      </c>
      <c r="D9497" s="29">
        <f t="shared" si="148"/>
        <v>2.7242892239431882E-5</v>
      </c>
    </row>
    <row r="9498" spans="2:4" x14ac:dyDescent="0.25">
      <c r="B9498" s="1">
        <v>42369</v>
      </c>
      <c r="C9498" s="30">
        <f>VLOOKUP(B9498,'רביות שנתיות'!B:C,2)</f>
        <v>1</v>
      </c>
      <c r="D9498" s="29">
        <f t="shared" si="148"/>
        <v>2.7242892239431882E-5</v>
      </c>
    </row>
    <row r="9499" spans="2:4" x14ac:dyDescent="0.25">
      <c r="B9499" s="1">
        <v>42370</v>
      </c>
      <c r="C9499" s="30">
        <f>VLOOKUP(B9499,'רביות שנתיות'!B:C,2)</f>
        <v>1.1000000000000001</v>
      </c>
      <c r="D9499" s="29">
        <f t="shared" si="148"/>
        <v>2.9952372008423822E-5</v>
      </c>
    </row>
    <row r="9500" spans="2:4" x14ac:dyDescent="0.25">
      <c r="B9500" s="1">
        <v>42371</v>
      </c>
      <c r="C9500" s="30">
        <f>VLOOKUP(B9500,'רביות שנתיות'!B:C,2)</f>
        <v>1.1000000000000001</v>
      </c>
      <c r="D9500" s="29">
        <f t="shared" si="148"/>
        <v>2.9952372008423822E-5</v>
      </c>
    </row>
    <row r="9501" spans="2:4" x14ac:dyDescent="0.25">
      <c r="B9501" s="1">
        <v>42372</v>
      </c>
      <c r="C9501" s="30">
        <f>VLOOKUP(B9501,'רביות שנתיות'!B:C,2)</f>
        <v>1.1000000000000001</v>
      </c>
      <c r="D9501" s="29">
        <f t="shared" si="148"/>
        <v>2.9952372008423822E-5</v>
      </c>
    </row>
    <row r="9502" spans="2:4" x14ac:dyDescent="0.25">
      <c r="B9502" s="1">
        <v>42373</v>
      </c>
      <c r="C9502" s="30">
        <f>VLOOKUP(B9502,'רביות שנתיות'!B:C,2)</f>
        <v>1.1000000000000001</v>
      </c>
      <c r="D9502" s="29">
        <f t="shared" si="148"/>
        <v>2.9952372008423822E-5</v>
      </c>
    </row>
    <row r="9503" spans="2:4" x14ac:dyDescent="0.25">
      <c r="B9503" s="1">
        <v>42374</v>
      </c>
      <c r="C9503" s="30">
        <f>VLOOKUP(B9503,'רביות שנתיות'!B:C,2)</f>
        <v>1.1000000000000001</v>
      </c>
      <c r="D9503" s="29">
        <f t="shared" si="148"/>
        <v>2.9952372008423822E-5</v>
      </c>
    </row>
    <row r="9504" spans="2:4" x14ac:dyDescent="0.25">
      <c r="B9504" s="1">
        <v>42375</v>
      </c>
      <c r="C9504" s="30">
        <f>VLOOKUP(B9504,'רביות שנתיות'!B:C,2)</f>
        <v>1.1000000000000001</v>
      </c>
      <c r="D9504" s="29">
        <f t="shared" si="148"/>
        <v>2.9952372008423822E-5</v>
      </c>
    </row>
    <row r="9505" spans="2:4" x14ac:dyDescent="0.25">
      <c r="B9505" s="1">
        <v>42376</v>
      </c>
      <c r="C9505" s="30">
        <f>VLOOKUP(B9505,'רביות שנתיות'!B:C,2)</f>
        <v>1.1000000000000001</v>
      </c>
      <c r="D9505" s="29">
        <f t="shared" si="148"/>
        <v>2.9952372008423822E-5</v>
      </c>
    </row>
    <row r="9506" spans="2:4" x14ac:dyDescent="0.25">
      <c r="B9506" s="1">
        <v>42377</v>
      </c>
      <c r="C9506" s="30">
        <f>VLOOKUP(B9506,'רביות שנתיות'!B:C,2)</f>
        <v>1.1000000000000001</v>
      </c>
      <c r="D9506" s="29">
        <f t="shared" si="148"/>
        <v>2.9952372008423822E-5</v>
      </c>
    </row>
    <row r="9507" spans="2:4" x14ac:dyDescent="0.25">
      <c r="B9507" s="1">
        <v>42378</v>
      </c>
      <c r="C9507" s="30">
        <f>VLOOKUP(B9507,'רביות שנתיות'!B:C,2)</f>
        <v>1.1000000000000001</v>
      </c>
      <c r="D9507" s="29">
        <f t="shared" si="148"/>
        <v>2.9952372008423822E-5</v>
      </c>
    </row>
    <row r="9508" spans="2:4" x14ac:dyDescent="0.25">
      <c r="B9508" s="1">
        <v>42379</v>
      </c>
      <c r="C9508" s="30">
        <f>VLOOKUP(B9508,'רביות שנתיות'!B:C,2)</f>
        <v>1.1000000000000001</v>
      </c>
      <c r="D9508" s="29">
        <f t="shared" si="148"/>
        <v>2.9952372008423822E-5</v>
      </c>
    </row>
    <row r="9509" spans="2:4" x14ac:dyDescent="0.25">
      <c r="B9509" s="1">
        <v>42380</v>
      </c>
      <c r="C9509" s="30">
        <f>VLOOKUP(B9509,'רביות שנתיות'!B:C,2)</f>
        <v>1.1000000000000001</v>
      </c>
      <c r="D9509" s="29">
        <f t="shared" si="148"/>
        <v>2.9952372008423822E-5</v>
      </c>
    </row>
    <row r="9510" spans="2:4" x14ac:dyDescent="0.25">
      <c r="B9510" s="1">
        <v>42381</v>
      </c>
      <c r="C9510" s="30">
        <f>VLOOKUP(B9510,'רביות שנתיות'!B:C,2)</f>
        <v>1.1000000000000001</v>
      </c>
      <c r="D9510" s="29">
        <f t="shared" si="148"/>
        <v>2.9952372008423822E-5</v>
      </c>
    </row>
    <row r="9511" spans="2:4" x14ac:dyDescent="0.25">
      <c r="B9511" s="1">
        <v>42382</v>
      </c>
      <c r="C9511" s="30">
        <f>VLOOKUP(B9511,'רביות שנתיות'!B:C,2)</f>
        <v>1.1000000000000001</v>
      </c>
      <c r="D9511" s="29">
        <f t="shared" si="148"/>
        <v>2.9952372008423822E-5</v>
      </c>
    </row>
    <row r="9512" spans="2:4" x14ac:dyDescent="0.25">
      <c r="B9512" s="1">
        <v>42383</v>
      </c>
      <c r="C9512" s="30">
        <f>VLOOKUP(B9512,'רביות שנתיות'!B:C,2)</f>
        <v>1.1000000000000001</v>
      </c>
      <c r="D9512" s="29">
        <f t="shared" si="148"/>
        <v>2.9952372008423822E-5</v>
      </c>
    </row>
    <row r="9513" spans="2:4" x14ac:dyDescent="0.25">
      <c r="B9513" s="1">
        <v>42384</v>
      </c>
      <c r="C9513" s="30">
        <f>VLOOKUP(B9513,'רביות שנתיות'!B:C,2)</f>
        <v>1.1000000000000001</v>
      </c>
      <c r="D9513" s="29">
        <f t="shared" si="148"/>
        <v>2.9952372008423822E-5</v>
      </c>
    </row>
    <row r="9514" spans="2:4" x14ac:dyDescent="0.25">
      <c r="B9514" s="1">
        <v>42385</v>
      </c>
      <c r="C9514" s="30">
        <f>VLOOKUP(B9514,'רביות שנתיות'!B:C,2)</f>
        <v>1.1000000000000001</v>
      </c>
      <c r="D9514" s="29">
        <f t="shared" si="148"/>
        <v>2.9952372008423822E-5</v>
      </c>
    </row>
    <row r="9515" spans="2:4" x14ac:dyDescent="0.25">
      <c r="B9515" s="1">
        <v>42386</v>
      </c>
      <c r="C9515" s="30">
        <f>VLOOKUP(B9515,'רביות שנתיות'!B:C,2)</f>
        <v>1.1000000000000001</v>
      </c>
      <c r="D9515" s="29">
        <f t="shared" si="148"/>
        <v>2.9952372008423822E-5</v>
      </c>
    </row>
    <row r="9516" spans="2:4" x14ac:dyDescent="0.25">
      <c r="B9516" s="1">
        <v>42387</v>
      </c>
      <c r="C9516" s="30">
        <f>VLOOKUP(B9516,'רביות שנתיות'!B:C,2)</f>
        <v>1.1000000000000001</v>
      </c>
      <c r="D9516" s="29">
        <f t="shared" si="148"/>
        <v>2.9952372008423822E-5</v>
      </c>
    </row>
    <row r="9517" spans="2:4" x14ac:dyDescent="0.25">
      <c r="B9517" s="1">
        <v>42388</v>
      </c>
      <c r="C9517" s="30">
        <f>VLOOKUP(B9517,'רביות שנתיות'!B:C,2)</f>
        <v>1.1000000000000001</v>
      </c>
      <c r="D9517" s="29">
        <f t="shared" si="148"/>
        <v>2.9952372008423822E-5</v>
      </c>
    </row>
    <row r="9518" spans="2:4" x14ac:dyDescent="0.25">
      <c r="B9518" s="1">
        <v>42389</v>
      </c>
      <c r="C9518" s="30">
        <f>VLOOKUP(B9518,'רביות שנתיות'!B:C,2)</f>
        <v>1.1000000000000001</v>
      </c>
      <c r="D9518" s="29">
        <f t="shared" si="148"/>
        <v>2.9952372008423822E-5</v>
      </c>
    </row>
    <row r="9519" spans="2:4" x14ac:dyDescent="0.25">
      <c r="B9519" s="1">
        <v>42390</v>
      </c>
      <c r="C9519" s="30">
        <f>VLOOKUP(B9519,'רביות שנתיות'!B:C,2)</f>
        <v>1.1000000000000001</v>
      </c>
      <c r="D9519" s="29">
        <f t="shared" si="148"/>
        <v>2.9952372008423822E-5</v>
      </c>
    </row>
    <row r="9520" spans="2:4" x14ac:dyDescent="0.25">
      <c r="B9520" s="1">
        <v>42391</v>
      </c>
      <c r="C9520" s="30">
        <f>VLOOKUP(B9520,'רביות שנתיות'!B:C,2)</f>
        <v>1.1000000000000001</v>
      </c>
      <c r="D9520" s="29">
        <f t="shared" si="148"/>
        <v>2.9952372008423822E-5</v>
      </c>
    </row>
    <row r="9521" spans="2:4" x14ac:dyDescent="0.25">
      <c r="B9521" s="1">
        <v>42392</v>
      </c>
      <c r="C9521" s="30">
        <f>VLOOKUP(B9521,'רביות שנתיות'!B:C,2)</f>
        <v>1.1000000000000001</v>
      </c>
      <c r="D9521" s="29">
        <f t="shared" si="148"/>
        <v>2.9952372008423822E-5</v>
      </c>
    </row>
    <row r="9522" spans="2:4" x14ac:dyDescent="0.25">
      <c r="B9522" s="1">
        <v>42393</v>
      </c>
      <c r="C9522" s="30">
        <f>VLOOKUP(B9522,'רביות שנתיות'!B:C,2)</f>
        <v>1.1000000000000001</v>
      </c>
      <c r="D9522" s="29">
        <f t="shared" si="148"/>
        <v>2.9952372008423822E-5</v>
      </c>
    </row>
    <row r="9523" spans="2:4" x14ac:dyDescent="0.25">
      <c r="B9523" s="1">
        <v>42394</v>
      </c>
      <c r="C9523" s="30">
        <f>VLOOKUP(B9523,'רביות שנתיות'!B:C,2)</f>
        <v>1.1000000000000001</v>
      </c>
      <c r="D9523" s="29">
        <f t="shared" si="148"/>
        <v>2.9952372008423822E-5</v>
      </c>
    </row>
    <row r="9524" spans="2:4" x14ac:dyDescent="0.25">
      <c r="B9524" s="1">
        <v>42395</v>
      </c>
      <c r="C9524" s="30">
        <f>VLOOKUP(B9524,'רביות שנתיות'!B:C,2)</f>
        <v>1.1000000000000001</v>
      </c>
      <c r="D9524" s="29">
        <f t="shared" si="148"/>
        <v>2.9952372008423822E-5</v>
      </c>
    </row>
    <row r="9525" spans="2:4" x14ac:dyDescent="0.25">
      <c r="B9525" s="1">
        <v>42396</v>
      </c>
      <c r="C9525" s="30">
        <f>VLOOKUP(B9525,'רביות שנתיות'!B:C,2)</f>
        <v>1.1000000000000001</v>
      </c>
      <c r="D9525" s="29">
        <f t="shared" si="148"/>
        <v>2.9952372008423822E-5</v>
      </c>
    </row>
    <row r="9526" spans="2:4" x14ac:dyDescent="0.25">
      <c r="B9526" s="1">
        <v>42397</v>
      </c>
      <c r="C9526" s="30">
        <f>VLOOKUP(B9526,'רביות שנתיות'!B:C,2)</f>
        <v>1.1000000000000001</v>
      </c>
      <c r="D9526" s="29">
        <f t="shared" si="148"/>
        <v>2.9952372008423822E-5</v>
      </c>
    </row>
    <row r="9527" spans="2:4" x14ac:dyDescent="0.25">
      <c r="B9527" s="1">
        <v>42398</v>
      </c>
      <c r="C9527" s="30">
        <f>VLOOKUP(B9527,'רביות שנתיות'!B:C,2)</f>
        <v>1.1000000000000001</v>
      </c>
      <c r="D9527" s="29">
        <f t="shared" si="148"/>
        <v>2.9952372008423822E-5</v>
      </c>
    </row>
    <row r="9528" spans="2:4" x14ac:dyDescent="0.25">
      <c r="B9528" s="1">
        <v>42399</v>
      </c>
      <c r="C9528" s="30">
        <f>VLOOKUP(B9528,'רביות שנתיות'!B:C,2)</f>
        <v>1.1000000000000001</v>
      </c>
      <c r="D9528" s="29">
        <f t="shared" si="148"/>
        <v>2.9952372008423822E-5</v>
      </c>
    </row>
    <row r="9529" spans="2:4" x14ac:dyDescent="0.25">
      <c r="B9529" s="1">
        <v>42400</v>
      </c>
      <c r="C9529" s="30">
        <f>VLOOKUP(B9529,'רביות שנתיות'!B:C,2)</f>
        <v>1.1000000000000001</v>
      </c>
      <c r="D9529" s="29">
        <f t="shared" si="148"/>
        <v>2.9952372008423822E-5</v>
      </c>
    </row>
    <row r="9530" spans="2:4" x14ac:dyDescent="0.25">
      <c r="B9530" s="1">
        <v>42401</v>
      </c>
      <c r="C9530" s="30">
        <f>VLOOKUP(B9530,'רביות שנתיות'!B:C,2)</f>
        <v>1.1000000000000001</v>
      </c>
      <c r="D9530" s="29">
        <f t="shared" si="148"/>
        <v>2.9952372008423822E-5</v>
      </c>
    </row>
    <row r="9531" spans="2:4" x14ac:dyDescent="0.25">
      <c r="B9531" s="1">
        <v>42402</v>
      </c>
      <c r="C9531" s="30">
        <f>VLOOKUP(B9531,'רביות שנתיות'!B:C,2)</f>
        <v>1.1000000000000001</v>
      </c>
      <c r="D9531" s="29">
        <f t="shared" si="148"/>
        <v>2.9952372008423822E-5</v>
      </c>
    </row>
    <row r="9532" spans="2:4" x14ac:dyDescent="0.25">
      <c r="B9532" s="1">
        <v>42403</v>
      </c>
      <c r="C9532" s="30">
        <f>VLOOKUP(B9532,'רביות שנתיות'!B:C,2)</f>
        <v>1.1000000000000001</v>
      </c>
      <c r="D9532" s="29">
        <f t="shared" si="148"/>
        <v>2.9952372008423822E-5</v>
      </c>
    </row>
    <row r="9533" spans="2:4" x14ac:dyDescent="0.25">
      <c r="B9533" s="1">
        <v>42404</v>
      </c>
      <c r="C9533" s="30">
        <f>VLOOKUP(B9533,'רביות שנתיות'!B:C,2)</f>
        <v>1.1000000000000001</v>
      </c>
      <c r="D9533" s="29">
        <f t="shared" si="148"/>
        <v>2.9952372008423822E-5</v>
      </c>
    </row>
    <row r="9534" spans="2:4" x14ac:dyDescent="0.25">
      <c r="B9534" s="1">
        <v>42405</v>
      </c>
      <c r="C9534" s="30">
        <f>VLOOKUP(B9534,'רביות שנתיות'!B:C,2)</f>
        <v>1.1000000000000001</v>
      </c>
      <c r="D9534" s="29">
        <f t="shared" si="148"/>
        <v>2.9952372008423822E-5</v>
      </c>
    </row>
    <row r="9535" spans="2:4" x14ac:dyDescent="0.25">
      <c r="B9535" s="1">
        <v>42406</v>
      </c>
      <c r="C9535" s="30">
        <f>VLOOKUP(B9535,'רביות שנתיות'!B:C,2)</f>
        <v>1.1000000000000001</v>
      </c>
      <c r="D9535" s="29">
        <f t="shared" si="148"/>
        <v>2.9952372008423822E-5</v>
      </c>
    </row>
    <row r="9536" spans="2:4" x14ac:dyDescent="0.25">
      <c r="B9536" s="1">
        <v>42407</v>
      </c>
      <c r="C9536" s="30">
        <f>VLOOKUP(B9536,'רביות שנתיות'!B:C,2)</f>
        <v>1.1000000000000001</v>
      </c>
      <c r="D9536" s="29">
        <f t="shared" si="148"/>
        <v>2.9952372008423822E-5</v>
      </c>
    </row>
    <row r="9537" spans="2:4" x14ac:dyDescent="0.25">
      <c r="B9537" s="1">
        <v>42408</v>
      </c>
      <c r="C9537" s="30">
        <f>VLOOKUP(B9537,'רביות שנתיות'!B:C,2)</f>
        <v>1.1000000000000001</v>
      </c>
      <c r="D9537" s="29">
        <f t="shared" si="148"/>
        <v>2.9952372008423822E-5</v>
      </c>
    </row>
    <row r="9538" spans="2:4" x14ac:dyDescent="0.25">
      <c r="B9538" s="1">
        <v>42409</v>
      </c>
      <c r="C9538" s="30">
        <f>VLOOKUP(B9538,'רביות שנתיות'!B:C,2)</f>
        <v>1.1000000000000001</v>
      </c>
      <c r="D9538" s="29">
        <f t="shared" si="148"/>
        <v>2.9952372008423822E-5</v>
      </c>
    </row>
    <row r="9539" spans="2:4" x14ac:dyDescent="0.25">
      <c r="B9539" s="1">
        <v>42410</v>
      </c>
      <c r="C9539" s="30">
        <f>VLOOKUP(B9539,'רביות שנתיות'!B:C,2)</f>
        <v>1.1000000000000001</v>
      </c>
      <c r="D9539" s="29">
        <f t="shared" si="148"/>
        <v>2.9952372008423822E-5</v>
      </c>
    </row>
    <row r="9540" spans="2:4" x14ac:dyDescent="0.25">
      <c r="B9540" s="1">
        <v>42411</v>
      </c>
      <c r="C9540" s="30">
        <f>VLOOKUP(B9540,'רביות שנתיות'!B:C,2)</f>
        <v>1.1000000000000001</v>
      </c>
      <c r="D9540" s="29">
        <f t="shared" si="148"/>
        <v>2.9952372008423822E-5</v>
      </c>
    </row>
    <row r="9541" spans="2:4" x14ac:dyDescent="0.25">
      <c r="B9541" s="1">
        <v>42412</v>
      </c>
      <c r="C9541" s="30">
        <f>VLOOKUP(B9541,'רביות שנתיות'!B:C,2)</f>
        <v>1.1000000000000001</v>
      </c>
      <c r="D9541" s="29">
        <f t="shared" ref="D9541:D9604" si="149">(1+C9541/100)^(1/365.25)-1</f>
        <v>2.9952372008423822E-5</v>
      </c>
    </row>
    <row r="9542" spans="2:4" x14ac:dyDescent="0.25">
      <c r="B9542" s="1">
        <v>42413</v>
      </c>
      <c r="C9542" s="30">
        <f>VLOOKUP(B9542,'רביות שנתיות'!B:C,2)</f>
        <v>1.1000000000000001</v>
      </c>
      <c r="D9542" s="29">
        <f t="shared" si="149"/>
        <v>2.9952372008423822E-5</v>
      </c>
    </row>
    <row r="9543" spans="2:4" x14ac:dyDescent="0.25">
      <c r="B9543" s="1">
        <v>42414</v>
      </c>
      <c r="C9543" s="30">
        <f>VLOOKUP(B9543,'רביות שנתיות'!B:C,2)</f>
        <v>1.1000000000000001</v>
      </c>
      <c r="D9543" s="29">
        <f t="shared" si="149"/>
        <v>2.9952372008423822E-5</v>
      </c>
    </row>
    <row r="9544" spans="2:4" x14ac:dyDescent="0.25">
      <c r="B9544" s="1">
        <v>42415</v>
      </c>
      <c r="C9544" s="30">
        <f>VLOOKUP(B9544,'רביות שנתיות'!B:C,2)</f>
        <v>1.1000000000000001</v>
      </c>
      <c r="D9544" s="29">
        <f t="shared" si="149"/>
        <v>2.9952372008423822E-5</v>
      </c>
    </row>
    <row r="9545" spans="2:4" x14ac:dyDescent="0.25">
      <c r="B9545" s="1">
        <v>42416</v>
      </c>
      <c r="C9545" s="30">
        <f>VLOOKUP(B9545,'רביות שנתיות'!B:C,2)</f>
        <v>1.1000000000000001</v>
      </c>
      <c r="D9545" s="29">
        <f t="shared" si="149"/>
        <v>2.9952372008423822E-5</v>
      </c>
    </row>
    <row r="9546" spans="2:4" x14ac:dyDescent="0.25">
      <c r="B9546" s="1">
        <v>42417</v>
      </c>
      <c r="C9546" s="30">
        <f>VLOOKUP(B9546,'רביות שנתיות'!B:C,2)</f>
        <v>1.1000000000000001</v>
      </c>
      <c r="D9546" s="29">
        <f t="shared" si="149"/>
        <v>2.9952372008423822E-5</v>
      </c>
    </row>
    <row r="9547" spans="2:4" x14ac:dyDescent="0.25">
      <c r="B9547" s="1">
        <v>42418</v>
      </c>
      <c r="C9547" s="30">
        <f>VLOOKUP(B9547,'רביות שנתיות'!B:C,2)</f>
        <v>1.1000000000000001</v>
      </c>
      <c r="D9547" s="29">
        <f t="shared" si="149"/>
        <v>2.9952372008423822E-5</v>
      </c>
    </row>
    <row r="9548" spans="2:4" x14ac:dyDescent="0.25">
      <c r="B9548" s="1">
        <v>42419</v>
      </c>
      <c r="C9548" s="30">
        <f>VLOOKUP(B9548,'רביות שנתיות'!B:C,2)</f>
        <v>1.1000000000000001</v>
      </c>
      <c r="D9548" s="29">
        <f t="shared" si="149"/>
        <v>2.9952372008423822E-5</v>
      </c>
    </row>
    <row r="9549" spans="2:4" x14ac:dyDescent="0.25">
      <c r="B9549" s="1">
        <v>42420</v>
      </c>
      <c r="C9549" s="30">
        <f>VLOOKUP(B9549,'רביות שנתיות'!B:C,2)</f>
        <v>1.1000000000000001</v>
      </c>
      <c r="D9549" s="29">
        <f t="shared" si="149"/>
        <v>2.9952372008423822E-5</v>
      </c>
    </row>
    <row r="9550" spans="2:4" x14ac:dyDescent="0.25">
      <c r="B9550" s="1">
        <v>42421</v>
      </c>
      <c r="C9550" s="30">
        <f>VLOOKUP(B9550,'רביות שנתיות'!B:C,2)</f>
        <v>1.1000000000000001</v>
      </c>
      <c r="D9550" s="29">
        <f t="shared" si="149"/>
        <v>2.9952372008423822E-5</v>
      </c>
    </row>
    <row r="9551" spans="2:4" x14ac:dyDescent="0.25">
      <c r="B9551" s="1">
        <v>42422</v>
      </c>
      <c r="C9551" s="30">
        <f>VLOOKUP(B9551,'רביות שנתיות'!B:C,2)</f>
        <v>1.1000000000000001</v>
      </c>
      <c r="D9551" s="29">
        <f t="shared" si="149"/>
        <v>2.9952372008423822E-5</v>
      </c>
    </row>
    <row r="9552" spans="2:4" x14ac:dyDescent="0.25">
      <c r="B9552" s="1">
        <v>42423</v>
      </c>
      <c r="C9552" s="30">
        <f>VLOOKUP(B9552,'רביות שנתיות'!B:C,2)</f>
        <v>1.1000000000000001</v>
      </c>
      <c r="D9552" s="29">
        <f t="shared" si="149"/>
        <v>2.9952372008423822E-5</v>
      </c>
    </row>
    <row r="9553" spans="2:4" x14ac:dyDescent="0.25">
      <c r="B9553" s="1">
        <v>42424</v>
      </c>
      <c r="C9553" s="30">
        <f>VLOOKUP(B9553,'רביות שנתיות'!B:C,2)</f>
        <v>1.1000000000000001</v>
      </c>
      <c r="D9553" s="29">
        <f t="shared" si="149"/>
        <v>2.9952372008423822E-5</v>
      </c>
    </row>
    <row r="9554" spans="2:4" x14ac:dyDescent="0.25">
      <c r="B9554" s="1">
        <v>42425</v>
      </c>
      <c r="C9554" s="30">
        <f>VLOOKUP(B9554,'רביות שנתיות'!B:C,2)</f>
        <v>1.1000000000000001</v>
      </c>
      <c r="D9554" s="29">
        <f t="shared" si="149"/>
        <v>2.9952372008423822E-5</v>
      </c>
    </row>
    <row r="9555" spans="2:4" x14ac:dyDescent="0.25">
      <c r="B9555" s="1">
        <v>42426</v>
      </c>
      <c r="C9555" s="30">
        <f>VLOOKUP(B9555,'רביות שנתיות'!B:C,2)</f>
        <v>1.1000000000000001</v>
      </c>
      <c r="D9555" s="29">
        <f t="shared" si="149"/>
        <v>2.9952372008423822E-5</v>
      </c>
    </row>
    <row r="9556" spans="2:4" x14ac:dyDescent="0.25">
      <c r="B9556" s="1">
        <v>42427</v>
      </c>
      <c r="C9556" s="30">
        <f>VLOOKUP(B9556,'רביות שנתיות'!B:C,2)</f>
        <v>1.1000000000000001</v>
      </c>
      <c r="D9556" s="29">
        <f t="shared" si="149"/>
        <v>2.9952372008423822E-5</v>
      </c>
    </row>
    <row r="9557" spans="2:4" x14ac:dyDescent="0.25">
      <c r="B9557" s="1">
        <v>42428</v>
      </c>
      <c r="C9557" s="30">
        <f>VLOOKUP(B9557,'רביות שנתיות'!B:C,2)</f>
        <v>1.1000000000000001</v>
      </c>
      <c r="D9557" s="29">
        <f t="shared" si="149"/>
        <v>2.9952372008423822E-5</v>
      </c>
    </row>
    <row r="9558" spans="2:4" x14ac:dyDescent="0.25">
      <c r="B9558" s="1">
        <v>42429</v>
      </c>
      <c r="C9558" s="30">
        <f>VLOOKUP(B9558,'רביות שנתיות'!B:C,2)</f>
        <v>1.1000000000000001</v>
      </c>
      <c r="D9558" s="29">
        <f t="shared" si="149"/>
        <v>2.9952372008423822E-5</v>
      </c>
    </row>
    <row r="9559" spans="2:4" x14ac:dyDescent="0.25">
      <c r="B9559" s="1">
        <v>42430</v>
      </c>
      <c r="C9559" s="30">
        <f>VLOOKUP(B9559,'רביות שנתיות'!B:C,2)</f>
        <v>1.1000000000000001</v>
      </c>
      <c r="D9559" s="29">
        <f t="shared" si="149"/>
        <v>2.9952372008423822E-5</v>
      </c>
    </row>
    <row r="9560" spans="2:4" x14ac:dyDescent="0.25">
      <c r="B9560" s="1">
        <v>42431</v>
      </c>
      <c r="C9560" s="30">
        <f>VLOOKUP(B9560,'רביות שנתיות'!B:C,2)</f>
        <v>1.1000000000000001</v>
      </c>
      <c r="D9560" s="29">
        <f t="shared" si="149"/>
        <v>2.9952372008423822E-5</v>
      </c>
    </row>
    <row r="9561" spans="2:4" x14ac:dyDescent="0.25">
      <c r="B9561" s="1">
        <v>42432</v>
      </c>
      <c r="C9561" s="30">
        <f>VLOOKUP(B9561,'רביות שנתיות'!B:C,2)</f>
        <v>1.1000000000000001</v>
      </c>
      <c r="D9561" s="29">
        <f t="shared" si="149"/>
        <v>2.9952372008423822E-5</v>
      </c>
    </row>
    <row r="9562" spans="2:4" x14ac:dyDescent="0.25">
      <c r="B9562" s="1">
        <v>42433</v>
      </c>
      <c r="C9562" s="30">
        <f>VLOOKUP(B9562,'רביות שנתיות'!B:C,2)</f>
        <v>1.1000000000000001</v>
      </c>
      <c r="D9562" s="29">
        <f t="shared" si="149"/>
        <v>2.9952372008423822E-5</v>
      </c>
    </row>
    <row r="9563" spans="2:4" x14ac:dyDescent="0.25">
      <c r="B9563" s="1">
        <v>42434</v>
      </c>
      <c r="C9563" s="30">
        <f>VLOOKUP(B9563,'רביות שנתיות'!B:C,2)</f>
        <v>1.1000000000000001</v>
      </c>
      <c r="D9563" s="29">
        <f t="shared" si="149"/>
        <v>2.9952372008423822E-5</v>
      </c>
    </row>
    <row r="9564" spans="2:4" x14ac:dyDescent="0.25">
      <c r="B9564" s="1">
        <v>42435</v>
      </c>
      <c r="C9564" s="30">
        <f>VLOOKUP(B9564,'רביות שנתיות'!B:C,2)</f>
        <v>1.1000000000000001</v>
      </c>
      <c r="D9564" s="29">
        <f t="shared" si="149"/>
        <v>2.9952372008423822E-5</v>
      </c>
    </row>
    <row r="9565" spans="2:4" x14ac:dyDescent="0.25">
      <c r="B9565" s="1">
        <v>42436</v>
      </c>
      <c r="C9565" s="30">
        <f>VLOOKUP(B9565,'רביות שנתיות'!B:C,2)</f>
        <v>1.1000000000000001</v>
      </c>
      <c r="D9565" s="29">
        <f t="shared" si="149"/>
        <v>2.9952372008423822E-5</v>
      </c>
    </row>
    <row r="9566" spans="2:4" x14ac:dyDescent="0.25">
      <c r="B9566" s="1">
        <v>42437</v>
      </c>
      <c r="C9566" s="30">
        <f>VLOOKUP(B9566,'רביות שנתיות'!B:C,2)</f>
        <v>1.1000000000000001</v>
      </c>
      <c r="D9566" s="29">
        <f t="shared" si="149"/>
        <v>2.9952372008423822E-5</v>
      </c>
    </row>
    <row r="9567" spans="2:4" x14ac:dyDescent="0.25">
      <c r="B9567" s="1">
        <v>42438</v>
      </c>
      <c r="C9567" s="30">
        <f>VLOOKUP(B9567,'רביות שנתיות'!B:C,2)</f>
        <v>1.1000000000000001</v>
      </c>
      <c r="D9567" s="29">
        <f t="shared" si="149"/>
        <v>2.9952372008423822E-5</v>
      </c>
    </row>
    <row r="9568" spans="2:4" x14ac:dyDescent="0.25">
      <c r="B9568" s="1">
        <v>42439</v>
      </c>
      <c r="C9568" s="30">
        <f>VLOOKUP(B9568,'רביות שנתיות'!B:C,2)</f>
        <v>1.1000000000000001</v>
      </c>
      <c r="D9568" s="29">
        <f t="shared" si="149"/>
        <v>2.9952372008423822E-5</v>
      </c>
    </row>
    <row r="9569" spans="2:4" x14ac:dyDescent="0.25">
      <c r="B9569" s="1">
        <v>42440</v>
      </c>
      <c r="C9569" s="30">
        <f>VLOOKUP(B9569,'רביות שנתיות'!B:C,2)</f>
        <v>1.1000000000000001</v>
      </c>
      <c r="D9569" s="29">
        <f t="shared" si="149"/>
        <v>2.9952372008423822E-5</v>
      </c>
    </row>
    <row r="9570" spans="2:4" x14ac:dyDescent="0.25">
      <c r="B9570" s="1">
        <v>42441</v>
      </c>
      <c r="C9570" s="30">
        <f>VLOOKUP(B9570,'רביות שנתיות'!B:C,2)</f>
        <v>1.1000000000000001</v>
      </c>
      <c r="D9570" s="29">
        <f t="shared" si="149"/>
        <v>2.9952372008423822E-5</v>
      </c>
    </row>
    <row r="9571" spans="2:4" x14ac:dyDescent="0.25">
      <c r="B9571" s="1">
        <v>42442</v>
      </c>
      <c r="C9571" s="30">
        <f>VLOOKUP(B9571,'רביות שנתיות'!B:C,2)</f>
        <v>1.1000000000000001</v>
      </c>
      <c r="D9571" s="29">
        <f t="shared" si="149"/>
        <v>2.9952372008423822E-5</v>
      </c>
    </row>
    <row r="9572" spans="2:4" x14ac:dyDescent="0.25">
      <c r="B9572" s="1">
        <v>42443</v>
      </c>
      <c r="C9572" s="30">
        <f>VLOOKUP(B9572,'רביות שנתיות'!B:C,2)</f>
        <v>1.1000000000000001</v>
      </c>
      <c r="D9572" s="29">
        <f t="shared" si="149"/>
        <v>2.9952372008423822E-5</v>
      </c>
    </row>
    <row r="9573" spans="2:4" x14ac:dyDescent="0.25">
      <c r="B9573" s="1">
        <v>42444</v>
      </c>
      <c r="C9573" s="30">
        <f>VLOOKUP(B9573,'רביות שנתיות'!B:C,2)</f>
        <v>1.1000000000000001</v>
      </c>
      <c r="D9573" s="29">
        <f t="shared" si="149"/>
        <v>2.9952372008423822E-5</v>
      </c>
    </row>
    <row r="9574" spans="2:4" x14ac:dyDescent="0.25">
      <c r="B9574" s="1">
        <v>42445</v>
      </c>
      <c r="C9574" s="30">
        <f>VLOOKUP(B9574,'רביות שנתיות'!B:C,2)</f>
        <v>1.1000000000000001</v>
      </c>
      <c r="D9574" s="29">
        <f t="shared" si="149"/>
        <v>2.9952372008423822E-5</v>
      </c>
    </row>
    <row r="9575" spans="2:4" x14ac:dyDescent="0.25">
      <c r="B9575" s="1">
        <v>42446</v>
      </c>
      <c r="C9575" s="30">
        <f>VLOOKUP(B9575,'רביות שנתיות'!B:C,2)</f>
        <v>1.1000000000000001</v>
      </c>
      <c r="D9575" s="29">
        <f t="shared" si="149"/>
        <v>2.9952372008423822E-5</v>
      </c>
    </row>
    <row r="9576" spans="2:4" x14ac:dyDescent="0.25">
      <c r="B9576" s="1">
        <v>42447</v>
      </c>
      <c r="C9576" s="30">
        <f>VLOOKUP(B9576,'רביות שנתיות'!B:C,2)</f>
        <v>1.1000000000000001</v>
      </c>
      <c r="D9576" s="29">
        <f t="shared" si="149"/>
        <v>2.9952372008423822E-5</v>
      </c>
    </row>
    <row r="9577" spans="2:4" x14ac:dyDescent="0.25">
      <c r="B9577" s="1">
        <v>42448</v>
      </c>
      <c r="C9577" s="30">
        <f>VLOOKUP(B9577,'רביות שנתיות'!B:C,2)</f>
        <v>1.1000000000000001</v>
      </c>
      <c r="D9577" s="29">
        <f t="shared" si="149"/>
        <v>2.9952372008423822E-5</v>
      </c>
    </row>
    <row r="9578" spans="2:4" x14ac:dyDescent="0.25">
      <c r="B9578" s="1">
        <v>42449</v>
      </c>
      <c r="C9578" s="30">
        <f>VLOOKUP(B9578,'רביות שנתיות'!B:C,2)</f>
        <v>1.1000000000000001</v>
      </c>
      <c r="D9578" s="29">
        <f t="shared" si="149"/>
        <v>2.9952372008423822E-5</v>
      </c>
    </row>
    <row r="9579" spans="2:4" x14ac:dyDescent="0.25">
      <c r="B9579" s="1">
        <v>42450</v>
      </c>
      <c r="C9579" s="30">
        <f>VLOOKUP(B9579,'רביות שנתיות'!B:C,2)</f>
        <v>1.1000000000000001</v>
      </c>
      <c r="D9579" s="29">
        <f t="shared" si="149"/>
        <v>2.9952372008423822E-5</v>
      </c>
    </row>
    <row r="9580" spans="2:4" x14ac:dyDescent="0.25">
      <c r="B9580" s="1">
        <v>42451</v>
      </c>
      <c r="C9580" s="30">
        <f>VLOOKUP(B9580,'רביות שנתיות'!B:C,2)</f>
        <v>1.1000000000000001</v>
      </c>
      <c r="D9580" s="29">
        <f t="shared" si="149"/>
        <v>2.9952372008423822E-5</v>
      </c>
    </row>
    <row r="9581" spans="2:4" x14ac:dyDescent="0.25">
      <c r="B9581" s="1">
        <v>42452</v>
      </c>
      <c r="C9581" s="30">
        <f>VLOOKUP(B9581,'רביות שנתיות'!B:C,2)</f>
        <v>1.1000000000000001</v>
      </c>
      <c r="D9581" s="29">
        <f t="shared" si="149"/>
        <v>2.9952372008423822E-5</v>
      </c>
    </row>
    <row r="9582" spans="2:4" x14ac:dyDescent="0.25">
      <c r="B9582" s="1">
        <v>42453</v>
      </c>
      <c r="C9582" s="30">
        <f>VLOOKUP(B9582,'רביות שנתיות'!B:C,2)</f>
        <v>1.1000000000000001</v>
      </c>
      <c r="D9582" s="29">
        <f t="shared" si="149"/>
        <v>2.9952372008423822E-5</v>
      </c>
    </row>
    <row r="9583" spans="2:4" x14ac:dyDescent="0.25">
      <c r="B9583" s="1">
        <v>42454</v>
      </c>
      <c r="C9583" s="30">
        <f>VLOOKUP(B9583,'רביות שנתיות'!B:C,2)</f>
        <v>1.1000000000000001</v>
      </c>
      <c r="D9583" s="29">
        <f t="shared" si="149"/>
        <v>2.9952372008423822E-5</v>
      </c>
    </row>
    <row r="9584" spans="2:4" x14ac:dyDescent="0.25">
      <c r="B9584" s="1">
        <v>42455</v>
      </c>
      <c r="C9584" s="30">
        <f>VLOOKUP(B9584,'רביות שנתיות'!B:C,2)</f>
        <v>1.1000000000000001</v>
      </c>
      <c r="D9584" s="29">
        <f t="shared" si="149"/>
        <v>2.9952372008423822E-5</v>
      </c>
    </row>
    <row r="9585" spans="2:4" x14ac:dyDescent="0.25">
      <c r="B9585" s="1">
        <v>42456</v>
      </c>
      <c r="C9585" s="30">
        <f>VLOOKUP(B9585,'רביות שנתיות'!B:C,2)</f>
        <v>1.1000000000000001</v>
      </c>
      <c r="D9585" s="29">
        <f t="shared" si="149"/>
        <v>2.9952372008423822E-5</v>
      </c>
    </row>
    <row r="9586" spans="2:4" x14ac:dyDescent="0.25">
      <c r="B9586" s="1">
        <v>42457</v>
      </c>
      <c r="C9586" s="30">
        <f>VLOOKUP(B9586,'רביות שנתיות'!B:C,2)</f>
        <v>1.1000000000000001</v>
      </c>
      <c r="D9586" s="29">
        <f t="shared" si="149"/>
        <v>2.9952372008423822E-5</v>
      </c>
    </row>
    <row r="9587" spans="2:4" x14ac:dyDescent="0.25">
      <c r="B9587" s="1">
        <v>42458</v>
      </c>
      <c r="C9587" s="30">
        <f>VLOOKUP(B9587,'רביות שנתיות'!B:C,2)</f>
        <v>1.1000000000000001</v>
      </c>
      <c r="D9587" s="29">
        <f t="shared" si="149"/>
        <v>2.9952372008423822E-5</v>
      </c>
    </row>
    <row r="9588" spans="2:4" x14ac:dyDescent="0.25">
      <c r="B9588" s="1">
        <v>42459</v>
      </c>
      <c r="C9588" s="30">
        <f>VLOOKUP(B9588,'רביות שנתיות'!B:C,2)</f>
        <v>1.1000000000000001</v>
      </c>
      <c r="D9588" s="29">
        <f t="shared" si="149"/>
        <v>2.9952372008423822E-5</v>
      </c>
    </row>
    <row r="9589" spans="2:4" x14ac:dyDescent="0.25">
      <c r="B9589" s="1">
        <v>42460</v>
      </c>
      <c r="C9589" s="30">
        <f>VLOOKUP(B9589,'רביות שנתיות'!B:C,2)</f>
        <v>1.1000000000000001</v>
      </c>
      <c r="D9589" s="29">
        <f t="shared" si="149"/>
        <v>2.9952372008423822E-5</v>
      </c>
    </row>
    <row r="9590" spans="2:4" x14ac:dyDescent="0.25">
      <c r="B9590" s="1">
        <v>42461</v>
      </c>
      <c r="C9590" s="30">
        <f>VLOOKUP(B9590,'רביות שנתיות'!B:C,2)</f>
        <v>1.1000000000000001</v>
      </c>
      <c r="D9590" s="29">
        <f t="shared" si="149"/>
        <v>2.9952372008423822E-5</v>
      </c>
    </row>
    <row r="9591" spans="2:4" x14ac:dyDescent="0.25">
      <c r="B9591" s="1">
        <v>42462</v>
      </c>
      <c r="C9591" s="30">
        <f>VLOOKUP(B9591,'רביות שנתיות'!B:C,2)</f>
        <v>1.1000000000000001</v>
      </c>
      <c r="D9591" s="29">
        <f t="shared" si="149"/>
        <v>2.9952372008423822E-5</v>
      </c>
    </row>
    <row r="9592" spans="2:4" x14ac:dyDescent="0.25">
      <c r="B9592" s="1">
        <v>42463</v>
      </c>
      <c r="C9592" s="30">
        <f>VLOOKUP(B9592,'רביות שנתיות'!B:C,2)</f>
        <v>1.1000000000000001</v>
      </c>
      <c r="D9592" s="29">
        <f t="shared" si="149"/>
        <v>2.9952372008423822E-5</v>
      </c>
    </row>
    <row r="9593" spans="2:4" x14ac:dyDescent="0.25">
      <c r="B9593" s="1">
        <v>42464</v>
      </c>
      <c r="C9593" s="30">
        <f>VLOOKUP(B9593,'רביות שנתיות'!B:C,2)</f>
        <v>1.1000000000000001</v>
      </c>
      <c r="D9593" s="29">
        <f t="shared" si="149"/>
        <v>2.9952372008423822E-5</v>
      </c>
    </row>
    <row r="9594" spans="2:4" x14ac:dyDescent="0.25">
      <c r="B9594" s="1">
        <v>42465</v>
      </c>
      <c r="C9594" s="30">
        <f>VLOOKUP(B9594,'רביות שנתיות'!B:C,2)</f>
        <v>1.1000000000000001</v>
      </c>
      <c r="D9594" s="29">
        <f t="shared" si="149"/>
        <v>2.9952372008423822E-5</v>
      </c>
    </row>
    <row r="9595" spans="2:4" x14ac:dyDescent="0.25">
      <c r="B9595" s="1">
        <v>42466</v>
      </c>
      <c r="C9595" s="30">
        <f>VLOOKUP(B9595,'רביות שנתיות'!B:C,2)</f>
        <v>1.1000000000000001</v>
      </c>
      <c r="D9595" s="29">
        <f t="shared" si="149"/>
        <v>2.9952372008423822E-5</v>
      </c>
    </row>
    <row r="9596" spans="2:4" x14ac:dyDescent="0.25">
      <c r="B9596" s="1">
        <v>42467</v>
      </c>
      <c r="C9596" s="30">
        <f>VLOOKUP(B9596,'רביות שנתיות'!B:C,2)</f>
        <v>1.1000000000000001</v>
      </c>
      <c r="D9596" s="29">
        <f t="shared" si="149"/>
        <v>2.9952372008423822E-5</v>
      </c>
    </row>
    <row r="9597" spans="2:4" x14ac:dyDescent="0.25">
      <c r="B9597" s="1">
        <v>42468</v>
      </c>
      <c r="C9597" s="30">
        <f>VLOOKUP(B9597,'רביות שנתיות'!B:C,2)</f>
        <v>1.1000000000000001</v>
      </c>
      <c r="D9597" s="29">
        <f t="shared" si="149"/>
        <v>2.9952372008423822E-5</v>
      </c>
    </row>
    <row r="9598" spans="2:4" x14ac:dyDescent="0.25">
      <c r="B9598" s="1">
        <v>42469</v>
      </c>
      <c r="C9598" s="30">
        <f>VLOOKUP(B9598,'רביות שנתיות'!B:C,2)</f>
        <v>1.1000000000000001</v>
      </c>
      <c r="D9598" s="29">
        <f t="shared" si="149"/>
        <v>2.9952372008423822E-5</v>
      </c>
    </row>
    <row r="9599" spans="2:4" x14ac:dyDescent="0.25">
      <c r="B9599" s="1">
        <v>42470</v>
      </c>
      <c r="C9599" s="30">
        <f>VLOOKUP(B9599,'רביות שנתיות'!B:C,2)</f>
        <v>1.1000000000000001</v>
      </c>
      <c r="D9599" s="29">
        <f t="shared" si="149"/>
        <v>2.9952372008423822E-5</v>
      </c>
    </row>
    <row r="9600" spans="2:4" x14ac:dyDescent="0.25">
      <c r="B9600" s="1">
        <v>42471</v>
      </c>
      <c r="C9600" s="30">
        <f>VLOOKUP(B9600,'רביות שנתיות'!B:C,2)</f>
        <v>1.1000000000000001</v>
      </c>
      <c r="D9600" s="29">
        <f t="shared" si="149"/>
        <v>2.9952372008423822E-5</v>
      </c>
    </row>
    <row r="9601" spans="2:4" x14ac:dyDescent="0.25">
      <c r="B9601" s="1">
        <v>42472</v>
      </c>
      <c r="C9601" s="30">
        <f>VLOOKUP(B9601,'רביות שנתיות'!B:C,2)</f>
        <v>1.1000000000000001</v>
      </c>
      <c r="D9601" s="29">
        <f t="shared" si="149"/>
        <v>2.9952372008423822E-5</v>
      </c>
    </row>
    <row r="9602" spans="2:4" x14ac:dyDescent="0.25">
      <c r="B9602" s="1">
        <v>42473</v>
      </c>
      <c r="C9602" s="30">
        <f>VLOOKUP(B9602,'רביות שנתיות'!B:C,2)</f>
        <v>1.1000000000000001</v>
      </c>
      <c r="D9602" s="29">
        <f t="shared" si="149"/>
        <v>2.9952372008423822E-5</v>
      </c>
    </row>
    <row r="9603" spans="2:4" x14ac:dyDescent="0.25">
      <c r="B9603" s="1">
        <v>42474</v>
      </c>
      <c r="C9603" s="30">
        <f>VLOOKUP(B9603,'רביות שנתיות'!B:C,2)</f>
        <v>1.1000000000000001</v>
      </c>
      <c r="D9603" s="29">
        <f t="shared" si="149"/>
        <v>2.9952372008423822E-5</v>
      </c>
    </row>
    <row r="9604" spans="2:4" x14ac:dyDescent="0.25">
      <c r="B9604" s="1">
        <v>42475</v>
      </c>
      <c r="C9604" s="30">
        <f>VLOOKUP(B9604,'רביות שנתיות'!B:C,2)</f>
        <v>1.1000000000000001</v>
      </c>
      <c r="D9604" s="29">
        <f t="shared" si="149"/>
        <v>2.9952372008423822E-5</v>
      </c>
    </row>
    <row r="9605" spans="2:4" x14ac:dyDescent="0.25">
      <c r="B9605" s="1">
        <v>42476</v>
      </c>
      <c r="C9605" s="30">
        <f>VLOOKUP(B9605,'רביות שנתיות'!B:C,2)</f>
        <v>1.1000000000000001</v>
      </c>
      <c r="D9605" s="29">
        <f t="shared" ref="D9605:D9668" si="150">(1+C9605/100)^(1/365.25)-1</f>
        <v>2.9952372008423822E-5</v>
      </c>
    </row>
    <row r="9606" spans="2:4" x14ac:dyDescent="0.25">
      <c r="B9606" s="1">
        <v>42477</v>
      </c>
      <c r="C9606" s="30">
        <f>VLOOKUP(B9606,'רביות שנתיות'!B:C,2)</f>
        <v>1.1000000000000001</v>
      </c>
      <c r="D9606" s="29">
        <f t="shared" si="150"/>
        <v>2.9952372008423822E-5</v>
      </c>
    </row>
    <row r="9607" spans="2:4" x14ac:dyDescent="0.25">
      <c r="B9607" s="1">
        <v>42478</v>
      </c>
      <c r="C9607" s="30">
        <f>VLOOKUP(B9607,'רביות שנתיות'!B:C,2)</f>
        <v>1.1000000000000001</v>
      </c>
      <c r="D9607" s="29">
        <f t="shared" si="150"/>
        <v>2.9952372008423822E-5</v>
      </c>
    </row>
    <row r="9608" spans="2:4" x14ac:dyDescent="0.25">
      <c r="B9608" s="1">
        <v>42479</v>
      </c>
      <c r="C9608" s="30">
        <f>VLOOKUP(B9608,'רביות שנתיות'!B:C,2)</f>
        <v>1.1000000000000001</v>
      </c>
      <c r="D9608" s="29">
        <f t="shared" si="150"/>
        <v>2.9952372008423822E-5</v>
      </c>
    </row>
    <row r="9609" spans="2:4" x14ac:dyDescent="0.25">
      <c r="B9609" s="1">
        <v>42480</v>
      </c>
      <c r="C9609" s="30">
        <f>VLOOKUP(B9609,'רביות שנתיות'!B:C,2)</f>
        <v>1.1000000000000001</v>
      </c>
      <c r="D9609" s="29">
        <f t="shared" si="150"/>
        <v>2.9952372008423822E-5</v>
      </c>
    </row>
    <row r="9610" spans="2:4" x14ac:dyDescent="0.25">
      <c r="B9610" s="1">
        <v>42481</v>
      </c>
      <c r="C9610" s="30">
        <f>VLOOKUP(B9610,'רביות שנתיות'!B:C,2)</f>
        <v>1.1000000000000001</v>
      </c>
      <c r="D9610" s="29">
        <f t="shared" si="150"/>
        <v>2.9952372008423822E-5</v>
      </c>
    </row>
    <row r="9611" spans="2:4" x14ac:dyDescent="0.25">
      <c r="B9611" s="1">
        <v>42482</v>
      </c>
      <c r="C9611" s="30">
        <f>VLOOKUP(B9611,'רביות שנתיות'!B:C,2)</f>
        <v>1.1000000000000001</v>
      </c>
      <c r="D9611" s="29">
        <f t="shared" si="150"/>
        <v>2.9952372008423822E-5</v>
      </c>
    </row>
    <row r="9612" spans="2:4" x14ac:dyDescent="0.25">
      <c r="B9612" s="1">
        <v>42483</v>
      </c>
      <c r="C9612" s="30">
        <f>VLOOKUP(B9612,'רביות שנתיות'!B:C,2)</f>
        <v>1.1000000000000001</v>
      </c>
      <c r="D9612" s="29">
        <f t="shared" si="150"/>
        <v>2.9952372008423822E-5</v>
      </c>
    </row>
    <row r="9613" spans="2:4" x14ac:dyDescent="0.25">
      <c r="B9613" s="1">
        <v>42484</v>
      </c>
      <c r="C9613" s="30">
        <f>VLOOKUP(B9613,'רביות שנתיות'!B:C,2)</f>
        <v>1.1000000000000001</v>
      </c>
      <c r="D9613" s="29">
        <f t="shared" si="150"/>
        <v>2.9952372008423822E-5</v>
      </c>
    </row>
    <row r="9614" spans="2:4" x14ac:dyDescent="0.25">
      <c r="B9614" s="1">
        <v>42485</v>
      </c>
      <c r="C9614" s="30">
        <f>VLOOKUP(B9614,'רביות שנתיות'!B:C,2)</f>
        <v>1.1000000000000001</v>
      </c>
      <c r="D9614" s="29">
        <f t="shared" si="150"/>
        <v>2.9952372008423822E-5</v>
      </c>
    </row>
    <row r="9615" spans="2:4" x14ac:dyDescent="0.25">
      <c r="B9615" s="1">
        <v>42486</v>
      </c>
      <c r="C9615" s="30">
        <f>VLOOKUP(B9615,'רביות שנתיות'!B:C,2)</f>
        <v>1.1000000000000001</v>
      </c>
      <c r="D9615" s="29">
        <f t="shared" si="150"/>
        <v>2.9952372008423822E-5</v>
      </c>
    </row>
    <row r="9616" spans="2:4" x14ac:dyDescent="0.25">
      <c r="B9616" s="1">
        <v>42487</v>
      </c>
      <c r="C9616" s="30">
        <f>VLOOKUP(B9616,'רביות שנתיות'!B:C,2)</f>
        <v>1.1000000000000001</v>
      </c>
      <c r="D9616" s="29">
        <f t="shared" si="150"/>
        <v>2.9952372008423822E-5</v>
      </c>
    </row>
    <row r="9617" spans="2:4" x14ac:dyDescent="0.25">
      <c r="B9617" s="1">
        <v>42488</v>
      </c>
      <c r="C9617" s="30">
        <f>VLOOKUP(B9617,'רביות שנתיות'!B:C,2)</f>
        <v>1.1000000000000001</v>
      </c>
      <c r="D9617" s="29">
        <f t="shared" si="150"/>
        <v>2.9952372008423822E-5</v>
      </c>
    </row>
    <row r="9618" spans="2:4" x14ac:dyDescent="0.25">
      <c r="B9618" s="1">
        <v>42489</v>
      </c>
      <c r="C9618" s="30">
        <f>VLOOKUP(B9618,'רביות שנתיות'!B:C,2)</f>
        <v>1.1000000000000001</v>
      </c>
      <c r="D9618" s="29">
        <f t="shared" si="150"/>
        <v>2.9952372008423822E-5</v>
      </c>
    </row>
    <row r="9619" spans="2:4" x14ac:dyDescent="0.25">
      <c r="B9619" s="1">
        <v>42490</v>
      </c>
      <c r="C9619" s="30">
        <f>VLOOKUP(B9619,'רביות שנתיות'!B:C,2)</f>
        <v>1.1000000000000001</v>
      </c>
      <c r="D9619" s="29">
        <f t="shared" si="150"/>
        <v>2.9952372008423822E-5</v>
      </c>
    </row>
    <row r="9620" spans="2:4" x14ac:dyDescent="0.25">
      <c r="B9620" s="1">
        <v>42491</v>
      </c>
      <c r="C9620" s="30">
        <f>VLOOKUP(B9620,'רביות שנתיות'!B:C,2)</f>
        <v>1</v>
      </c>
      <c r="D9620" s="29">
        <f t="shared" si="150"/>
        <v>2.7242892239431882E-5</v>
      </c>
    </row>
    <row r="9621" spans="2:4" x14ac:dyDescent="0.25">
      <c r="B9621" s="1">
        <v>42492</v>
      </c>
      <c r="C9621" s="30">
        <f>VLOOKUP(B9621,'רביות שנתיות'!B:C,2)</f>
        <v>1</v>
      </c>
      <c r="D9621" s="29">
        <f t="shared" si="150"/>
        <v>2.7242892239431882E-5</v>
      </c>
    </row>
    <row r="9622" spans="2:4" x14ac:dyDescent="0.25">
      <c r="B9622" s="1">
        <v>42493</v>
      </c>
      <c r="C9622" s="30">
        <f>VLOOKUP(B9622,'רביות שנתיות'!B:C,2)</f>
        <v>1</v>
      </c>
      <c r="D9622" s="29">
        <f t="shared" si="150"/>
        <v>2.7242892239431882E-5</v>
      </c>
    </row>
    <row r="9623" spans="2:4" x14ac:dyDescent="0.25">
      <c r="B9623" s="1">
        <v>42494</v>
      </c>
      <c r="C9623" s="30">
        <f>VLOOKUP(B9623,'רביות שנתיות'!B:C,2)</f>
        <v>1</v>
      </c>
      <c r="D9623" s="29">
        <f t="shared" si="150"/>
        <v>2.7242892239431882E-5</v>
      </c>
    </row>
    <row r="9624" spans="2:4" x14ac:dyDescent="0.25">
      <c r="B9624" s="1">
        <v>42495</v>
      </c>
      <c r="C9624" s="30">
        <f>VLOOKUP(B9624,'רביות שנתיות'!B:C,2)</f>
        <v>1</v>
      </c>
      <c r="D9624" s="29">
        <f t="shared" si="150"/>
        <v>2.7242892239431882E-5</v>
      </c>
    </row>
    <row r="9625" spans="2:4" x14ac:dyDescent="0.25">
      <c r="B9625" s="1">
        <v>42496</v>
      </c>
      <c r="C9625" s="30">
        <f>VLOOKUP(B9625,'רביות שנתיות'!B:C,2)</f>
        <v>1</v>
      </c>
      <c r="D9625" s="29">
        <f t="shared" si="150"/>
        <v>2.7242892239431882E-5</v>
      </c>
    </row>
    <row r="9626" spans="2:4" x14ac:dyDescent="0.25">
      <c r="B9626" s="1">
        <v>42497</v>
      </c>
      <c r="C9626" s="30">
        <f>VLOOKUP(B9626,'רביות שנתיות'!B:C,2)</f>
        <v>1</v>
      </c>
      <c r="D9626" s="29">
        <f t="shared" si="150"/>
        <v>2.7242892239431882E-5</v>
      </c>
    </row>
    <row r="9627" spans="2:4" x14ac:dyDescent="0.25">
      <c r="B9627" s="1">
        <v>42498</v>
      </c>
      <c r="C9627" s="30">
        <f>VLOOKUP(B9627,'רביות שנתיות'!B:C,2)</f>
        <v>1</v>
      </c>
      <c r="D9627" s="29">
        <f t="shared" si="150"/>
        <v>2.7242892239431882E-5</v>
      </c>
    </row>
    <row r="9628" spans="2:4" x14ac:dyDescent="0.25">
      <c r="B9628" s="1">
        <v>42499</v>
      </c>
      <c r="C9628" s="30">
        <f>VLOOKUP(B9628,'רביות שנתיות'!B:C,2)</f>
        <v>1</v>
      </c>
      <c r="D9628" s="29">
        <f t="shared" si="150"/>
        <v>2.7242892239431882E-5</v>
      </c>
    </row>
    <row r="9629" spans="2:4" x14ac:dyDescent="0.25">
      <c r="B9629" s="1">
        <v>42500</v>
      </c>
      <c r="C9629" s="30">
        <f>VLOOKUP(B9629,'רביות שנתיות'!B:C,2)</f>
        <v>1</v>
      </c>
      <c r="D9629" s="29">
        <f t="shared" si="150"/>
        <v>2.7242892239431882E-5</v>
      </c>
    </row>
    <row r="9630" spans="2:4" x14ac:dyDescent="0.25">
      <c r="B9630" s="1">
        <v>42501</v>
      </c>
      <c r="C9630" s="30">
        <f>VLOOKUP(B9630,'רביות שנתיות'!B:C,2)</f>
        <v>1</v>
      </c>
      <c r="D9630" s="29">
        <f t="shared" si="150"/>
        <v>2.7242892239431882E-5</v>
      </c>
    </row>
    <row r="9631" spans="2:4" x14ac:dyDescent="0.25">
      <c r="B9631" s="1">
        <v>42502</v>
      </c>
      <c r="C9631" s="30">
        <f>VLOOKUP(B9631,'רביות שנתיות'!B:C,2)</f>
        <v>1</v>
      </c>
      <c r="D9631" s="29">
        <f t="shared" si="150"/>
        <v>2.7242892239431882E-5</v>
      </c>
    </row>
    <row r="9632" spans="2:4" x14ac:dyDescent="0.25">
      <c r="B9632" s="1">
        <v>42503</v>
      </c>
      <c r="C9632" s="30">
        <f>VLOOKUP(B9632,'רביות שנתיות'!B:C,2)</f>
        <v>1</v>
      </c>
      <c r="D9632" s="29">
        <f t="shared" si="150"/>
        <v>2.7242892239431882E-5</v>
      </c>
    </row>
    <row r="9633" spans="2:4" x14ac:dyDescent="0.25">
      <c r="B9633" s="1">
        <v>42504</v>
      </c>
      <c r="C9633" s="30">
        <f>VLOOKUP(B9633,'רביות שנתיות'!B:C,2)</f>
        <v>1</v>
      </c>
      <c r="D9633" s="29">
        <f t="shared" si="150"/>
        <v>2.7242892239431882E-5</v>
      </c>
    </row>
    <row r="9634" spans="2:4" x14ac:dyDescent="0.25">
      <c r="B9634" s="1">
        <v>42505</v>
      </c>
      <c r="C9634" s="30">
        <f>VLOOKUP(B9634,'רביות שנתיות'!B:C,2)</f>
        <v>1</v>
      </c>
      <c r="D9634" s="29">
        <f t="shared" si="150"/>
        <v>2.7242892239431882E-5</v>
      </c>
    </row>
    <row r="9635" spans="2:4" x14ac:dyDescent="0.25">
      <c r="B9635" s="1">
        <v>42506</v>
      </c>
      <c r="C9635" s="30">
        <f>VLOOKUP(B9635,'רביות שנתיות'!B:C,2)</f>
        <v>1</v>
      </c>
      <c r="D9635" s="29">
        <f t="shared" si="150"/>
        <v>2.7242892239431882E-5</v>
      </c>
    </row>
    <row r="9636" spans="2:4" x14ac:dyDescent="0.25">
      <c r="B9636" s="1">
        <v>42507</v>
      </c>
      <c r="C9636" s="30">
        <f>VLOOKUP(B9636,'רביות שנתיות'!B:C,2)</f>
        <v>1</v>
      </c>
      <c r="D9636" s="29">
        <f t="shared" si="150"/>
        <v>2.7242892239431882E-5</v>
      </c>
    </row>
    <row r="9637" spans="2:4" x14ac:dyDescent="0.25">
      <c r="B9637" s="1">
        <v>42508</v>
      </c>
      <c r="C9637" s="30">
        <f>VLOOKUP(B9637,'רביות שנתיות'!B:C,2)</f>
        <v>1</v>
      </c>
      <c r="D9637" s="29">
        <f t="shared" si="150"/>
        <v>2.7242892239431882E-5</v>
      </c>
    </row>
    <row r="9638" spans="2:4" x14ac:dyDescent="0.25">
      <c r="B9638" s="1">
        <v>42509</v>
      </c>
      <c r="C9638" s="30">
        <f>VLOOKUP(B9638,'רביות שנתיות'!B:C,2)</f>
        <v>1</v>
      </c>
      <c r="D9638" s="29">
        <f t="shared" si="150"/>
        <v>2.7242892239431882E-5</v>
      </c>
    </row>
    <row r="9639" spans="2:4" x14ac:dyDescent="0.25">
      <c r="B9639" s="1">
        <v>42510</v>
      </c>
      <c r="C9639" s="30">
        <f>VLOOKUP(B9639,'רביות שנתיות'!B:C,2)</f>
        <v>1</v>
      </c>
      <c r="D9639" s="29">
        <f t="shared" si="150"/>
        <v>2.7242892239431882E-5</v>
      </c>
    </row>
    <row r="9640" spans="2:4" x14ac:dyDescent="0.25">
      <c r="B9640" s="1">
        <v>42511</v>
      </c>
      <c r="C9640" s="30">
        <f>VLOOKUP(B9640,'רביות שנתיות'!B:C,2)</f>
        <v>1</v>
      </c>
      <c r="D9640" s="29">
        <f t="shared" si="150"/>
        <v>2.7242892239431882E-5</v>
      </c>
    </row>
    <row r="9641" spans="2:4" x14ac:dyDescent="0.25">
      <c r="B9641" s="1">
        <v>42512</v>
      </c>
      <c r="C9641" s="30">
        <f>VLOOKUP(B9641,'רביות שנתיות'!B:C,2)</f>
        <v>1</v>
      </c>
      <c r="D9641" s="29">
        <f t="shared" si="150"/>
        <v>2.7242892239431882E-5</v>
      </c>
    </row>
    <row r="9642" spans="2:4" x14ac:dyDescent="0.25">
      <c r="B9642" s="1">
        <v>42513</v>
      </c>
      <c r="C9642" s="30">
        <f>VLOOKUP(B9642,'רביות שנתיות'!B:C,2)</f>
        <v>1</v>
      </c>
      <c r="D9642" s="29">
        <f t="shared" si="150"/>
        <v>2.7242892239431882E-5</v>
      </c>
    </row>
    <row r="9643" spans="2:4" x14ac:dyDescent="0.25">
      <c r="B9643" s="1">
        <v>42514</v>
      </c>
      <c r="C9643" s="30">
        <f>VLOOKUP(B9643,'רביות שנתיות'!B:C,2)</f>
        <v>1</v>
      </c>
      <c r="D9643" s="29">
        <f t="shared" si="150"/>
        <v>2.7242892239431882E-5</v>
      </c>
    </row>
    <row r="9644" spans="2:4" x14ac:dyDescent="0.25">
      <c r="B9644" s="1">
        <v>42515</v>
      </c>
      <c r="C9644" s="30">
        <f>VLOOKUP(B9644,'רביות שנתיות'!B:C,2)</f>
        <v>1</v>
      </c>
      <c r="D9644" s="29">
        <f t="shared" si="150"/>
        <v>2.7242892239431882E-5</v>
      </c>
    </row>
    <row r="9645" spans="2:4" x14ac:dyDescent="0.25">
      <c r="B9645" s="1">
        <v>42516</v>
      </c>
      <c r="C9645" s="30">
        <f>VLOOKUP(B9645,'רביות שנתיות'!B:C,2)</f>
        <v>1</v>
      </c>
      <c r="D9645" s="29">
        <f t="shared" si="150"/>
        <v>2.7242892239431882E-5</v>
      </c>
    </row>
    <row r="9646" spans="2:4" x14ac:dyDescent="0.25">
      <c r="B9646" s="1">
        <v>42517</v>
      </c>
      <c r="C9646" s="30">
        <f>VLOOKUP(B9646,'רביות שנתיות'!B:C,2)</f>
        <v>1</v>
      </c>
      <c r="D9646" s="29">
        <f t="shared" si="150"/>
        <v>2.7242892239431882E-5</v>
      </c>
    </row>
    <row r="9647" spans="2:4" x14ac:dyDescent="0.25">
      <c r="B9647" s="1">
        <v>42518</v>
      </c>
      <c r="C9647" s="30">
        <f>VLOOKUP(B9647,'רביות שנתיות'!B:C,2)</f>
        <v>1</v>
      </c>
      <c r="D9647" s="29">
        <f t="shared" si="150"/>
        <v>2.7242892239431882E-5</v>
      </c>
    </row>
    <row r="9648" spans="2:4" x14ac:dyDescent="0.25">
      <c r="B9648" s="1">
        <v>42519</v>
      </c>
      <c r="C9648" s="30">
        <f>VLOOKUP(B9648,'רביות שנתיות'!B:C,2)</f>
        <v>1</v>
      </c>
      <c r="D9648" s="29">
        <f t="shared" si="150"/>
        <v>2.7242892239431882E-5</v>
      </c>
    </row>
    <row r="9649" spans="2:4" x14ac:dyDescent="0.25">
      <c r="B9649" s="1">
        <v>42520</v>
      </c>
      <c r="C9649" s="30">
        <f>VLOOKUP(B9649,'רביות שנתיות'!B:C,2)</f>
        <v>1</v>
      </c>
      <c r="D9649" s="29">
        <f t="shared" si="150"/>
        <v>2.7242892239431882E-5</v>
      </c>
    </row>
    <row r="9650" spans="2:4" x14ac:dyDescent="0.25">
      <c r="B9650" s="1">
        <v>42521</v>
      </c>
      <c r="C9650" s="30">
        <f>VLOOKUP(B9650,'רביות שנתיות'!B:C,2)</f>
        <v>1</v>
      </c>
      <c r="D9650" s="29">
        <f t="shared" si="150"/>
        <v>2.7242892239431882E-5</v>
      </c>
    </row>
    <row r="9651" spans="2:4" x14ac:dyDescent="0.25">
      <c r="B9651" s="1">
        <v>42522</v>
      </c>
      <c r="C9651" s="30">
        <f>VLOOKUP(B9651,'רביות שנתיות'!B:C,2)</f>
        <v>1</v>
      </c>
      <c r="D9651" s="29">
        <f t="shared" si="150"/>
        <v>2.7242892239431882E-5</v>
      </c>
    </row>
    <row r="9652" spans="2:4" x14ac:dyDescent="0.25">
      <c r="B9652" s="1">
        <v>42523</v>
      </c>
      <c r="C9652" s="30">
        <f>VLOOKUP(B9652,'רביות שנתיות'!B:C,2)</f>
        <v>1</v>
      </c>
      <c r="D9652" s="29">
        <f t="shared" si="150"/>
        <v>2.7242892239431882E-5</v>
      </c>
    </row>
    <row r="9653" spans="2:4" x14ac:dyDescent="0.25">
      <c r="B9653" s="1">
        <v>42524</v>
      </c>
      <c r="C9653" s="30">
        <f>VLOOKUP(B9653,'רביות שנתיות'!B:C,2)</f>
        <v>1</v>
      </c>
      <c r="D9653" s="29">
        <f t="shared" si="150"/>
        <v>2.7242892239431882E-5</v>
      </c>
    </row>
    <row r="9654" spans="2:4" x14ac:dyDescent="0.25">
      <c r="B9654" s="1">
        <v>42525</v>
      </c>
      <c r="C9654" s="30">
        <f>VLOOKUP(B9654,'רביות שנתיות'!B:C,2)</f>
        <v>1</v>
      </c>
      <c r="D9654" s="29">
        <f t="shared" si="150"/>
        <v>2.7242892239431882E-5</v>
      </c>
    </row>
    <row r="9655" spans="2:4" x14ac:dyDescent="0.25">
      <c r="B9655" s="1">
        <v>42526</v>
      </c>
      <c r="C9655" s="30">
        <f>VLOOKUP(B9655,'רביות שנתיות'!B:C,2)</f>
        <v>1</v>
      </c>
      <c r="D9655" s="29">
        <f t="shared" si="150"/>
        <v>2.7242892239431882E-5</v>
      </c>
    </row>
    <row r="9656" spans="2:4" x14ac:dyDescent="0.25">
      <c r="B9656" s="1">
        <v>42527</v>
      </c>
      <c r="C9656" s="30">
        <f>VLOOKUP(B9656,'רביות שנתיות'!B:C,2)</f>
        <v>1</v>
      </c>
      <c r="D9656" s="29">
        <f t="shared" si="150"/>
        <v>2.7242892239431882E-5</v>
      </c>
    </row>
    <row r="9657" spans="2:4" x14ac:dyDescent="0.25">
      <c r="B9657" s="1">
        <v>42528</v>
      </c>
      <c r="C9657" s="30">
        <f>VLOOKUP(B9657,'רביות שנתיות'!B:C,2)</f>
        <v>1</v>
      </c>
      <c r="D9657" s="29">
        <f t="shared" si="150"/>
        <v>2.7242892239431882E-5</v>
      </c>
    </row>
    <row r="9658" spans="2:4" x14ac:dyDescent="0.25">
      <c r="B9658" s="1">
        <v>42529</v>
      </c>
      <c r="C9658" s="30">
        <f>VLOOKUP(B9658,'רביות שנתיות'!B:C,2)</f>
        <v>1</v>
      </c>
      <c r="D9658" s="29">
        <f t="shared" si="150"/>
        <v>2.7242892239431882E-5</v>
      </c>
    </row>
    <row r="9659" spans="2:4" x14ac:dyDescent="0.25">
      <c r="B9659" s="1">
        <v>42530</v>
      </c>
      <c r="C9659" s="30">
        <f>VLOOKUP(B9659,'רביות שנתיות'!B:C,2)</f>
        <v>1</v>
      </c>
      <c r="D9659" s="29">
        <f t="shared" si="150"/>
        <v>2.7242892239431882E-5</v>
      </c>
    </row>
    <row r="9660" spans="2:4" x14ac:dyDescent="0.25">
      <c r="B9660" s="1">
        <v>42531</v>
      </c>
      <c r="C9660" s="30">
        <f>VLOOKUP(B9660,'רביות שנתיות'!B:C,2)</f>
        <v>1</v>
      </c>
      <c r="D9660" s="29">
        <f t="shared" si="150"/>
        <v>2.7242892239431882E-5</v>
      </c>
    </row>
    <row r="9661" spans="2:4" x14ac:dyDescent="0.25">
      <c r="B9661" s="1">
        <v>42532</v>
      </c>
      <c r="C9661" s="30">
        <f>VLOOKUP(B9661,'רביות שנתיות'!B:C,2)</f>
        <v>1</v>
      </c>
      <c r="D9661" s="29">
        <f t="shared" si="150"/>
        <v>2.7242892239431882E-5</v>
      </c>
    </row>
    <row r="9662" spans="2:4" x14ac:dyDescent="0.25">
      <c r="B9662" s="1">
        <v>42533</v>
      </c>
      <c r="C9662" s="30">
        <f>VLOOKUP(B9662,'רביות שנתיות'!B:C,2)</f>
        <v>1</v>
      </c>
      <c r="D9662" s="29">
        <f t="shared" si="150"/>
        <v>2.7242892239431882E-5</v>
      </c>
    </row>
    <row r="9663" spans="2:4" x14ac:dyDescent="0.25">
      <c r="B9663" s="1">
        <v>42534</v>
      </c>
      <c r="C9663" s="30">
        <f>VLOOKUP(B9663,'רביות שנתיות'!B:C,2)</f>
        <v>1</v>
      </c>
      <c r="D9663" s="29">
        <f t="shared" si="150"/>
        <v>2.7242892239431882E-5</v>
      </c>
    </row>
    <row r="9664" spans="2:4" x14ac:dyDescent="0.25">
      <c r="B9664" s="1">
        <v>42535</v>
      </c>
      <c r="C9664" s="30">
        <f>VLOOKUP(B9664,'רביות שנתיות'!B:C,2)</f>
        <v>1</v>
      </c>
      <c r="D9664" s="29">
        <f t="shared" si="150"/>
        <v>2.7242892239431882E-5</v>
      </c>
    </row>
    <row r="9665" spans="2:4" x14ac:dyDescent="0.25">
      <c r="B9665" s="1">
        <v>42536</v>
      </c>
      <c r="C9665" s="30">
        <f>VLOOKUP(B9665,'רביות שנתיות'!B:C,2)</f>
        <v>1</v>
      </c>
      <c r="D9665" s="29">
        <f t="shared" si="150"/>
        <v>2.7242892239431882E-5</v>
      </c>
    </row>
    <row r="9666" spans="2:4" x14ac:dyDescent="0.25">
      <c r="B9666" s="1">
        <v>42537</v>
      </c>
      <c r="C9666" s="30">
        <f>VLOOKUP(B9666,'רביות שנתיות'!B:C,2)</f>
        <v>1</v>
      </c>
      <c r="D9666" s="29">
        <f t="shared" si="150"/>
        <v>2.7242892239431882E-5</v>
      </c>
    </row>
    <row r="9667" spans="2:4" x14ac:dyDescent="0.25">
      <c r="B9667" s="1">
        <v>42538</v>
      </c>
      <c r="C9667" s="30">
        <f>VLOOKUP(B9667,'רביות שנתיות'!B:C,2)</f>
        <v>1</v>
      </c>
      <c r="D9667" s="29">
        <f t="shared" si="150"/>
        <v>2.7242892239431882E-5</v>
      </c>
    </row>
    <row r="9668" spans="2:4" x14ac:dyDescent="0.25">
      <c r="B9668" s="1">
        <v>42539</v>
      </c>
      <c r="C9668" s="30">
        <f>VLOOKUP(B9668,'רביות שנתיות'!B:C,2)</f>
        <v>1</v>
      </c>
      <c r="D9668" s="29">
        <f t="shared" si="150"/>
        <v>2.7242892239431882E-5</v>
      </c>
    </row>
    <row r="9669" spans="2:4" x14ac:dyDescent="0.25">
      <c r="B9669" s="1">
        <v>42540</v>
      </c>
      <c r="C9669" s="30">
        <f>VLOOKUP(B9669,'רביות שנתיות'!B:C,2)</f>
        <v>1</v>
      </c>
      <c r="D9669" s="29">
        <f t="shared" ref="D9669:D9732" si="151">(1+C9669/100)^(1/365.25)-1</f>
        <v>2.7242892239431882E-5</v>
      </c>
    </row>
    <row r="9670" spans="2:4" x14ac:dyDescent="0.25">
      <c r="B9670" s="1">
        <v>42541</v>
      </c>
      <c r="C9670" s="30">
        <f>VLOOKUP(B9670,'רביות שנתיות'!B:C,2)</f>
        <v>1</v>
      </c>
      <c r="D9670" s="29">
        <f t="shared" si="151"/>
        <v>2.7242892239431882E-5</v>
      </c>
    </row>
    <row r="9671" spans="2:4" x14ac:dyDescent="0.25">
      <c r="B9671" s="1">
        <v>42542</v>
      </c>
      <c r="C9671" s="30">
        <f>VLOOKUP(B9671,'רביות שנתיות'!B:C,2)</f>
        <v>1</v>
      </c>
      <c r="D9671" s="29">
        <f t="shared" si="151"/>
        <v>2.7242892239431882E-5</v>
      </c>
    </row>
    <row r="9672" spans="2:4" x14ac:dyDescent="0.25">
      <c r="B9672" s="1">
        <v>42543</v>
      </c>
      <c r="C9672" s="30">
        <f>VLOOKUP(B9672,'רביות שנתיות'!B:C,2)</f>
        <v>1</v>
      </c>
      <c r="D9672" s="29">
        <f t="shared" si="151"/>
        <v>2.7242892239431882E-5</v>
      </c>
    </row>
    <row r="9673" spans="2:4" x14ac:dyDescent="0.25">
      <c r="B9673" s="1">
        <v>42544</v>
      </c>
      <c r="C9673" s="30">
        <f>VLOOKUP(B9673,'רביות שנתיות'!B:C,2)</f>
        <v>1</v>
      </c>
      <c r="D9673" s="29">
        <f t="shared" si="151"/>
        <v>2.7242892239431882E-5</v>
      </c>
    </row>
    <row r="9674" spans="2:4" x14ac:dyDescent="0.25">
      <c r="B9674" s="1">
        <v>42545</v>
      </c>
      <c r="C9674" s="30">
        <f>VLOOKUP(B9674,'רביות שנתיות'!B:C,2)</f>
        <v>1</v>
      </c>
      <c r="D9674" s="29">
        <f t="shared" si="151"/>
        <v>2.7242892239431882E-5</v>
      </c>
    </row>
    <row r="9675" spans="2:4" x14ac:dyDescent="0.25">
      <c r="B9675" s="1">
        <v>42546</v>
      </c>
      <c r="C9675" s="30">
        <f>VLOOKUP(B9675,'רביות שנתיות'!B:C,2)</f>
        <v>1</v>
      </c>
      <c r="D9675" s="29">
        <f t="shared" si="151"/>
        <v>2.7242892239431882E-5</v>
      </c>
    </row>
    <row r="9676" spans="2:4" x14ac:dyDescent="0.25">
      <c r="B9676" s="1">
        <v>42547</v>
      </c>
      <c r="C9676" s="30">
        <f>VLOOKUP(B9676,'רביות שנתיות'!B:C,2)</f>
        <v>1</v>
      </c>
      <c r="D9676" s="29">
        <f t="shared" si="151"/>
        <v>2.7242892239431882E-5</v>
      </c>
    </row>
    <row r="9677" spans="2:4" x14ac:dyDescent="0.25">
      <c r="B9677" s="1">
        <v>42548</v>
      </c>
      <c r="C9677" s="30">
        <f>VLOOKUP(B9677,'רביות שנתיות'!B:C,2)</f>
        <v>1</v>
      </c>
      <c r="D9677" s="29">
        <f t="shared" si="151"/>
        <v>2.7242892239431882E-5</v>
      </c>
    </row>
    <row r="9678" spans="2:4" x14ac:dyDescent="0.25">
      <c r="B9678" s="1">
        <v>42549</v>
      </c>
      <c r="C9678" s="30">
        <f>VLOOKUP(B9678,'רביות שנתיות'!B:C,2)</f>
        <v>1</v>
      </c>
      <c r="D9678" s="29">
        <f t="shared" si="151"/>
        <v>2.7242892239431882E-5</v>
      </c>
    </row>
    <row r="9679" spans="2:4" x14ac:dyDescent="0.25">
      <c r="B9679" s="1">
        <v>42550</v>
      </c>
      <c r="C9679" s="30">
        <f>VLOOKUP(B9679,'רביות שנתיות'!B:C,2)</f>
        <v>1</v>
      </c>
      <c r="D9679" s="29">
        <f t="shared" si="151"/>
        <v>2.7242892239431882E-5</v>
      </c>
    </row>
    <row r="9680" spans="2:4" x14ac:dyDescent="0.25">
      <c r="B9680" s="1">
        <v>42551</v>
      </c>
      <c r="C9680" s="30">
        <f>VLOOKUP(B9680,'רביות שנתיות'!B:C,2)</f>
        <v>1</v>
      </c>
      <c r="D9680" s="29">
        <f t="shared" si="151"/>
        <v>2.7242892239431882E-5</v>
      </c>
    </row>
    <row r="9681" spans="2:4" x14ac:dyDescent="0.25">
      <c r="B9681" s="1">
        <v>42552</v>
      </c>
      <c r="C9681" s="30">
        <f>VLOOKUP(B9681,'רביות שנתיות'!B:C,2)</f>
        <v>1</v>
      </c>
      <c r="D9681" s="29">
        <f t="shared" si="151"/>
        <v>2.7242892239431882E-5</v>
      </c>
    </row>
    <row r="9682" spans="2:4" x14ac:dyDescent="0.25">
      <c r="B9682" s="1">
        <v>42553</v>
      </c>
      <c r="C9682" s="30">
        <f>VLOOKUP(B9682,'רביות שנתיות'!B:C,2)</f>
        <v>1</v>
      </c>
      <c r="D9682" s="29">
        <f t="shared" si="151"/>
        <v>2.7242892239431882E-5</v>
      </c>
    </row>
    <row r="9683" spans="2:4" x14ac:dyDescent="0.25">
      <c r="B9683" s="1">
        <v>42554</v>
      </c>
      <c r="C9683" s="30">
        <f>VLOOKUP(B9683,'רביות שנתיות'!B:C,2)</f>
        <v>1</v>
      </c>
      <c r="D9683" s="29">
        <f t="shared" si="151"/>
        <v>2.7242892239431882E-5</v>
      </c>
    </row>
    <row r="9684" spans="2:4" x14ac:dyDescent="0.25">
      <c r="B9684" s="1">
        <v>42555</v>
      </c>
      <c r="C9684" s="30">
        <f>VLOOKUP(B9684,'רביות שנתיות'!B:C,2)</f>
        <v>1</v>
      </c>
      <c r="D9684" s="29">
        <f t="shared" si="151"/>
        <v>2.7242892239431882E-5</v>
      </c>
    </row>
    <row r="9685" spans="2:4" x14ac:dyDescent="0.25">
      <c r="B9685" s="1">
        <v>42556</v>
      </c>
      <c r="C9685" s="30">
        <f>VLOOKUP(B9685,'רביות שנתיות'!B:C,2)</f>
        <v>1</v>
      </c>
      <c r="D9685" s="29">
        <f t="shared" si="151"/>
        <v>2.7242892239431882E-5</v>
      </c>
    </row>
    <row r="9686" spans="2:4" x14ac:dyDescent="0.25">
      <c r="B9686" s="1">
        <v>42557</v>
      </c>
      <c r="C9686" s="30">
        <f>VLOOKUP(B9686,'רביות שנתיות'!B:C,2)</f>
        <v>1</v>
      </c>
      <c r="D9686" s="29">
        <f t="shared" si="151"/>
        <v>2.7242892239431882E-5</v>
      </c>
    </row>
    <row r="9687" spans="2:4" x14ac:dyDescent="0.25">
      <c r="B9687" s="1">
        <v>42558</v>
      </c>
      <c r="C9687" s="30">
        <f>VLOOKUP(B9687,'רביות שנתיות'!B:C,2)</f>
        <v>1</v>
      </c>
      <c r="D9687" s="29">
        <f t="shared" si="151"/>
        <v>2.7242892239431882E-5</v>
      </c>
    </row>
    <row r="9688" spans="2:4" x14ac:dyDescent="0.25">
      <c r="B9688" s="1">
        <v>42559</v>
      </c>
      <c r="C9688" s="30">
        <f>VLOOKUP(B9688,'רביות שנתיות'!B:C,2)</f>
        <v>1</v>
      </c>
      <c r="D9688" s="29">
        <f t="shared" si="151"/>
        <v>2.7242892239431882E-5</v>
      </c>
    </row>
    <row r="9689" spans="2:4" x14ac:dyDescent="0.25">
      <c r="B9689" s="1">
        <v>42560</v>
      </c>
      <c r="C9689" s="30">
        <f>VLOOKUP(B9689,'רביות שנתיות'!B:C,2)</f>
        <v>1</v>
      </c>
      <c r="D9689" s="29">
        <f t="shared" si="151"/>
        <v>2.7242892239431882E-5</v>
      </c>
    </row>
    <row r="9690" spans="2:4" x14ac:dyDescent="0.25">
      <c r="B9690" s="1">
        <v>42561</v>
      </c>
      <c r="C9690" s="30">
        <f>VLOOKUP(B9690,'רביות שנתיות'!B:C,2)</f>
        <v>1</v>
      </c>
      <c r="D9690" s="29">
        <f t="shared" si="151"/>
        <v>2.7242892239431882E-5</v>
      </c>
    </row>
    <row r="9691" spans="2:4" x14ac:dyDescent="0.25">
      <c r="B9691" s="1">
        <v>42562</v>
      </c>
      <c r="C9691" s="30">
        <f>VLOOKUP(B9691,'רביות שנתיות'!B:C,2)</f>
        <v>1</v>
      </c>
      <c r="D9691" s="29">
        <f t="shared" si="151"/>
        <v>2.7242892239431882E-5</v>
      </c>
    </row>
    <row r="9692" spans="2:4" x14ac:dyDescent="0.25">
      <c r="B9692" s="1">
        <v>42563</v>
      </c>
      <c r="C9692" s="30">
        <f>VLOOKUP(B9692,'רביות שנתיות'!B:C,2)</f>
        <v>1</v>
      </c>
      <c r="D9692" s="29">
        <f t="shared" si="151"/>
        <v>2.7242892239431882E-5</v>
      </c>
    </row>
    <row r="9693" spans="2:4" x14ac:dyDescent="0.25">
      <c r="B9693" s="1">
        <v>42564</v>
      </c>
      <c r="C9693" s="30">
        <f>VLOOKUP(B9693,'רביות שנתיות'!B:C,2)</f>
        <v>1</v>
      </c>
      <c r="D9693" s="29">
        <f t="shared" si="151"/>
        <v>2.7242892239431882E-5</v>
      </c>
    </row>
    <row r="9694" spans="2:4" x14ac:dyDescent="0.25">
      <c r="B9694" s="1">
        <v>42565</v>
      </c>
      <c r="C9694" s="30">
        <f>VLOOKUP(B9694,'רביות שנתיות'!B:C,2)</f>
        <v>1</v>
      </c>
      <c r="D9694" s="29">
        <f t="shared" si="151"/>
        <v>2.7242892239431882E-5</v>
      </c>
    </row>
    <row r="9695" spans="2:4" x14ac:dyDescent="0.25">
      <c r="B9695" s="1">
        <v>42566</v>
      </c>
      <c r="C9695" s="30">
        <f>VLOOKUP(B9695,'רביות שנתיות'!B:C,2)</f>
        <v>1</v>
      </c>
      <c r="D9695" s="29">
        <f t="shared" si="151"/>
        <v>2.7242892239431882E-5</v>
      </c>
    </row>
    <row r="9696" spans="2:4" x14ac:dyDescent="0.25">
      <c r="B9696" s="1">
        <v>42567</v>
      </c>
      <c r="C9696" s="30">
        <f>VLOOKUP(B9696,'רביות שנתיות'!B:C,2)</f>
        <v>1</v>
      </c>
      <c r="D9696" s="29">
        <f t="shared" si="151"/>
        <v>2.7242892239431882E-5</v>
      </c>
    </row>
    <row r="9697" spans="2:4" x14ac:dyDescent="0.25">
      <c r="B9697" s="1">
        <v>42568</v>
      </c>
      <c r="C9697" s="30">
        <f>VLOOKUP(B9697,'רביות שנתיות'!B:C,2)</f>
        <v>1</v>
      </c>
      <c r="D9697" s="29">
        <f t="shared" si="151"/>
        <v>2.7242892239431882E-5</v>
      </c>
    </row>
    <row r="9698" spans="2:4" x14ac:dyDescent="0.25">
      <c r="B9698" s="1">
        <v>42569</v>
      </c>
      <c r="C9698" s="30">
        <f>VLOOKUP(B9698,'רביות שנתיות'!B:C,2)</f>
        <v>1</v>
      </c>
      <c r="D9698" s="29">
        <f t="shared" si="151"/>
        <v>2.7242892239431882E-5</v>
      </c>
    </row>
    <row r="9699" spans="2:4" x14ac:dyDescent="0.25">
      <c r="B9699" s="1">
        <v>42570</v>
      </c>
      <c r="C9699" s="30">
        <f>VLOOKUP(B9699,'רביות שנתיות'!B:C,2)</f>
        <v>1</v>
      </c>
      <c r="D9699" s="29">
        <f t="shared" si="151"/>
        <v>2.7242892239431882E-5</v>
      </c>
    </row>
    <row r="9700" spans="2:4" x14ac:dyDescent="0.25">
      <c r="B9700" s="1">
        <v>42571</v>
      </c>
      <c r="C9700" s="30">
        <f>VLOOKUP(B9700,'רביות שנתיות'!B:C,2)</f>
        <v>1</v>
      </c>
      <c r="D9700" s="29">
        <f t="shared" si="151"/>
        <v>2.7242892239431882E-5</v>
      </c>
    </row>
    <row r="9701" spans="2:4" x14ac:dyDescent="0.25">
      <c r="B9701" s="1">
        <v>42572</v>
      </c>
      <c r="C9701" s="30">
        <f>VLOOKUP(B9701,'רביות שנתיות'!B:C,2)</f>
        <v>1</v>
      </c>
      <c r="D9701" s="29">
        <f t="shared" si="151"/>
        <v>2.7242892239431882E-5</v>
      </c>
    </row>
    <row r="9702" spans="2:4" x14ac:dyDescent="0.25">
      <c r="B9702" s="1">
        <v>42573</v>
      </c>
      <c r="C9702" s="30">
        <f>VLOOKUP(B9702,'רביות שנתיות'!B:C,2)</f>
        <v>1</v>
      </c>
      <c r="D9702" s="29">
        <f t="shared" si="151"/>
        <v>2.7242892239431882E-5</v>
      </c>
    </row>
    <row r="9703" spans="2:4" x14ac:dyDescent="0.25">
      <c r="B9703" s="1">
        <v>42574</v>
      </c>
      <c r="C9703" s="30">
        <f>VLOOKUP(B9703,'רביות שנתיות'!B:C,2)</f>
        <v>1</v>
      </c>
      <c r="D9703" s="29">
        <f t="shared" si="151"/>
        <v>2.7242892239431882E-5</v>
      </c>
    </row>
    <row r="9704" spans="2:4" x14ac:dyDescent="0.25">
      <c r="B9704" s="1">
        <v>42575</v>
      </c>
      <c r="C9704" s="30">
        <f>VLOOKUP(B9704,'רביות שנתיות'!B:C,2)</f>
        <v>1</v>
      </c>
      <c r="D9704" s="29">
        <f t="shared" si="151"/>
        <v>2.7242892239431882E-5</v>
      </c>
    </row>
    <row r="9705" spans="2:4" x14ac:dyDescent="0.25">
      <c r="B9705" s="1">
        <v>42576</v>
      </c>
      <c r="C9705" s="30">
        <f>VLOOKUP(B9705,'רביות שנתיות'!B:C,2)</f>
        <v>1</v>
      </c>
      <c r="D9705" s="29">
        <f t="shared" si="151"/>
        <v>2.7242892239431882E-5</v>
      </c>
    </row>
    <row r="9706" spans="2:4" x14ac:dyDescent="0.25">
      <c r="B9706" s="1">
        <v>42577</v>
      </c>
      <c r="C9706" s="30">
        <f>VLOOKUP(B9706,'רביות שנתיות'!B:C,2)</f>
        <v>1</v>
      </c>
      <c r="D9706" s="29">
        <f t="shared" si="151"/>
        <v>2.7242892239431882E-5</v>
      </c>
    </row>
    <row r="9707" spans="2:4" x14ac:dyDescent="0.25">
      <c r="B9707" s="1">
        <v>42578</v>
      </c>
      <c r="C9707" s="30">
        <f>VLOOKUP(B9707,'רביות שנתיות'!B:C,2)</f>
        <v>1</v>
      </c>
      <c r="D9707" s="29">
        <f t="shared" si="151"/>
        <v>2.7242892239431882E-5</v>
      </c>
    </row>
    <row r="9708" spans="2:4" x14ac:dyDescent="0.25">
      <c r="B9708" s="1">
        <v>42579</v>
      </c>
      <c r="C9708" s="30">
        <f>VLOOKUP(B9708,'רביות שנתיות'!B:C,2)</f>
        <v>1</v>
      </c>
      <c r="D9708" s="29">
        <f t="shared" si="151"/>
        <v>2.7242892239431882E-5</v>
      </c>
    </row>
    <row r="9709" spans="2:4" x14ac:dyDescent="0.25">
      <c r="B9709" s="1">
        <v>42580</v>
      </c>
      <c r="C9709" s="30">
        <f>VLOOKUP(B9709,'רביות שנתיות'!B:C,2)</f>
        <v>1</v>
      </c>
      <c r="D9709" s="29">
        <f t="shared" si="151"/>
        <v>2.7242892239431882E-5</v>
      </c>
    </row>
    <row r="9710" spans="2:4" x14ac:dyDescent="0.25">
      <c r="B9710" s="1">
        <v>42581</v>
      </c>
      <c r="C9710" s="30">
        <f>VLOOKUP(B9710,'רביות שנתיות'!B:C,2)</f>
        <v>1</v>
      </c>
      <c r="D9710" s="29">
        <f t="shared" si="151"/>
        <v>2.7242892239431882E-5</v>
      </c>
    </row>
    <row r="9711" spans="2:4" x14ac:dyDescent="0.25">
      <c r="B9711" s="1">
        <v>42582</v>
      </c>
      <c r="C9711" s="30">
        <f>VLOOKUP(B9711,'רביות שנתיות'!B:C,2)</f>
        <v>1</v>
      </c>
      <c r="D9711" s="29">
        <f t="shared" si="151"/>
        <v>2.7242892239431882E-5</v>
      </c>
    </row>
    <row r="9712" spans="2:4" x14ac:dyDescent="0.25">
      <c r="B9712" s="1">
        <v>42583</v>
      </c>
      <c r="C9712" s="30">
        <f>VLOOKUP(B9712,'רביות שנתיות'!B:C,2)</f>
        <v>1</v>
      </c>
      <c r="D9712" s="29">
        <f t="shared" si="151"/>
        <v>2.7242892239431882E-5</v>
      </c>
    </row>
    <row r="9713" spans="2:4" x14ac:dyDescent="0.25">
      <c r="B9713" s="1">
        <v>42584</v>
      </c>
      <c r="C9713" s="30">
        <f>VLOOKUP(B9713,'רביות שנתיות'!B:C,2)</f>
        <v>1</v>
      </c>
      <c r="D9713" s="29">
        <f t="shared" si="151"/>
        <v>2.7242892239431882E-5</v>
      </c>
    </row>
    <row r="9714" spans="2:4" x14ac:dyDescent="0.25">
      <c r="B9714" s="1">
        <v>42585</v>
      </c>
      <c r="C9714" s="30">
        <f>VLOOKUP(B9714,'רביות שנתיות'!B:C,2)</f>
        <v>1</v>
      </c>
      <c r="D9714" s="29">
        <f t="shared" si="151"/>
        <v>2.7242892239431882E-5</v>
      </c>
    </row>
    <row r="9715" spans="2:4" x14ac:dyDescent="0.25">
      <c r="B9715" s="1">
        <v>42586</v>
      </c>
      <c r="C9715" s="30">
        <f>VLOOKUP(B9715,'רביות שנתיות'!B:C,2)</f>
        <v>1</v>
      </c>
      <c r="D9715" s="29">
        <f t="shared" si="151"/>
        <v>2.7242892239431882E-5</v>
      </c>
    </row>
    <row r="9716" spans="2:4" x14ac:dyDescent="0.25">
      <c r="B9716" s="1">
        <v>42587</v>
      </c>
      <c r="C9716" s="30">
        <f>VLOOKUP(B9716,'רביות שנתיות'!B:C,2)</f>
        <v>1</v>
      </c>
      <c r="D9716" s="29">
        <f t="shared" si="151"/>
        <v>2.7242892239431882E-5</v>
      </c>
    </row>
    <row r="9717" spans="2:4" x14ac:dyDescent="0.25">
      <c r="B9717" s="1">
        <v>42588</v>
      </c>
      <c r="C9717" s="30">
        <f>VLOOKUP(B9717,'רביות שנתיות'!B:C,2)</f>
        <v>1</v>
      </c>
      <c r="D9717" s="29">
        <f t="shared" si="151"/>
        <v>2.7242892239431882E-5</v>
      </c>
    </row>
    <row r="9718" spans="2:4" x14ac:dyDescent="0.25">
      <c r="B9718" s="1">
        <v>42589</v>
      </c>
      <c r="C9718" s="30">
        <f>VLOOKUP(B9718,'רביות שנתיות'!B:C,2)</f>
        <v>1</v>
      </c>
      <c r="D9718" s="29">
        <f t="shared" si="151"/>
        <v>2.7242892239431882E-5</v>
      </c>
    </row>
    <row r="9719" spans="2:4" x14ac:dyDescent="0.25">
      <c r="B9719" s="1">
        <v>42590</v>
      </c>
      <c r="C9719" s="30">
        <f>VLOOKUP(B9719,'רביות שנתיות'!B:C,2)</f>
        <v>1</v>
      </c>
      <c r="D9719" s="29">
        <f t="shared" si="151"/>
        <v>2.7242892239431882E-5</v>
      </c>
    </row>
    <row r="9720" spans="2:4" x14ac:dyDescent="0.25">
      <c r="B9720" s="1">
        <v>42591</v>
      </c>
      <c r="C9720" s="30">
        <f>VLOOKUP(B9720,'רביות שנתיות'!B:C,2)</f>
        <v>1</v>
      </c>
      <c r="D9720" s="29">
        <f t="shared" si="151"/>
        <v>2.7242892239431882E-5</v>
      </c>
    </row>
    <row r="9721" spans="2:4" x14ac:dyDescent="0.25">
      <c r="B9721" s="1">
        <v>42592</v>
      </c>
      <c r="C9721" s="30">
        <f>VLOOKUP(B9721,'רביות שנתיות'!B:C,2)</f>
        <v>1</v>
      </c>
      <c r="D9721" s="29">
        <f t="shared" si="151"/>
        <v>2.7242892239431882E-5</v>
      </c>
    </row>
    <row r="9722" spans="2:4" x14ac:dyDescent="0.25">
      <c r="B9722" s="1">
        <v>42593</v>
      </c>
      <c r="C9722" s="30">
        <f>VLOOKUP(B9722,'רביות שנתיות'!B:C,2)</f>
        <v>1</v>
      </c>
      <c r="D9722" s="29">
        <f t="shared" si="151"/>
        <v>2.7242892239431882E-5</v>
      </c>
    </row>
    <row r="9723" spans="2:4" x14ac:dyDescent="0.25">
      <c r="B9723" s="1">
        <v>42594</v>
      </c>
      <c r="C9723" s="30">
        <f>VLOOKUP(B9723,'רביות שנתיות'!B:C,2)</f>
        <v>1</v>
      </c>
      <c r="D9723" s="29">
        <f t="shared" si="151"/>
        <v>2.7242892239431882E-5</v>
      </c>
    </row>
    <row r="9724" spans="2:4" x14ac:dyDescent="0.25">
      <c r="B9724" s="1">
        <v>42595</v>
      </c>
      <c r="C9724" s="30">
        <f>VLOOKUP(B9724,'רביות שנתיות'!B:C,2)</f>
        <v>1</v>
      </c>
      <c r="D9724" s="29">
        <f t="shared" si="151"/>
        <v>2.7242892239431882E-5</v>
      </c>
    </row>
    <row r="9725" spans="2:4" x14ac:dyDescent="0.25">
      <c r="B9725" s="1">
        <v>42596</v>
      </c>
      <c r="C9725" s="30">
        <f>VLOOKUP(B9725,'רביות שנתיות'!B:C,2)</f>
        <v>1</v>
      </c>
      <c r="D9725" s="29">
        <f t="shared" si="151"/>
        <v>2.7242892239431882E-5</v>
      </c>
    </row>
    <row r="9726" spans="2:4" x14ac:dyDescent="0.25">
      <c r="B9726" s="1">
        <v>42597</v>
      </c>
      <c r="C9726" s="30">
        <f>VLOOKUP(B9726,'רביות שנתיות'!B:C,2)</f>
        <v>1</v>
      </c>
      <c r="D9726" s="29">
        <f t="shared" si="151"/>
        <v>2.7242892239431882E-5</v>
      </c>
    </row>
    <row r="9727" spans="2:4" x14ac:dyDescent="0.25">
      <c r="B9727" s="1">
        <v>42598</v>
      </c>
      <c r="C9727" s="30">
        <f>VLOOKUP(B9727,'רביות שנתיות'!B:C,2)</f>
        <v>1</v>
      </c>
      <c r="D9727" s="29">
        <f t="shared" si="151"/>
        <v>2.7242892239431882E-5</v>
      </c>
    </row>
    <row r="9728" spans="2:4" x14ac:dyDescent="0.25">
      <c r="B9728" s="1">
        <v>42599</v>
      </c>
      <c r="C9728" s="30">
        <f>VLOOKUP(B9728,'רביות שנתיות'!B:C,2)</f>
        <v>1</v>
      </c>
      <c r="D9728" s="29">
        <f t="shared" si="151"/>
        <v>2.7242892239431882E-5</v>
      </c>
    </row>
    <row r="9729" spans="2:4" x14ac:dyDescent="0.25">
      <c r="B9729" s="1">
        <v>42600</v>
      </c>
      <c r="C9729" s="30">
        <f>VLOOKUP(B9729,'רביות שנתיות'!B:C,2)</f>
        <v>1</v>
      </c>
      <c r="D9729" s="29">
        <f t="shared" si="151"/>
        <v>2.7242892239431882E-5</v>
      </c>
    </row>
    <row r="9730" spans="2:4" x14ac:dyDescent="0.25">
      <c r="B9730" s="1">
        <v>42601</v>
      </c>
      <c r="C9730" s="30">
        <f>VLOOKUP(B9730,'רביות שנתיות'!B:C,2)</f>
        <v>1</v>
      </c>
      <c r="D9730" s="29">
        <f t="shared" si="151"/>
        <v>2.7242892239431882E-5</v>
      </c>
    </row>
    <row r="9731" spans="2:4" x14ac:dyDescent="0.25">
      <c r="B9731" s="1">
        <v>42602</v>
      </c>
      <c r="C9731" s="30">
        <f>VLOOKUP(B9731,'רביות שנתיות'!B:C,2)</f>
        <v>1</v>
      </c>
      <c r="D9731" s="29">
        <f t="shared" si="151"/>
        <v>2.7242892239431882E-5</v>
      </c>
    </row>
    <row r="9732" spans="2:4" x14ac:dyDescent="0.25">
      <c r="B9732" s="1">
        <v>42603</v>
      </c>
      <c r="C9732" s="30">
        <f>VLOOKUP(B9732,'רביות שנתיות'!B:C,2)</f>
        <v>1</v>
      </c>
      <c r="D9732" s="29">
        <f t="shared" si="151"/>
        <v>2.7242892239431882E-5</v>
      </c>
    </row>
    <row r="9733" spans="2:4" x14ac:dyDescent="0.25">
      <c r="B9733" s="1">
        <v>42604</v>
      </c>
      <c r="C9733" s="30">
        <f>VLOOKUP(B9733,'רביות שנתיות'!B:C,2)</f>
        <v>1</v>
      </c>
      <c r="D9733" s="29">
        <f t="shared" ref="D9733:D9796" si="152">(1+C9733/100)^(1/365.25)-1</f>
        <v>2.7242892239431882E-5</v>
      </c>
    </row>
    <row r="9734" spans="2:4" x14ac:dyDescent="0.25">
      <c r="B9734" s="1">
        <v>42605</v>
      </c>
      <c r="C9734" s="30">
        <f>VLOOKUP(B9734,'רביות שנתיות'!B:C,2)</f>
        <v>1</v>
      </c>
      <c r="D9734" s="29">
        <f t="shared" si="152"/>
        <v>2.7242892239431882E-5</v>
      </c>
    </row>
    <row r="9735" spans="2:4" x14ac:dyDescent="0.25">
      <c r="B9735" s="1">
        <v>42606</v>
      </c>
      <c r="C9735" s="30">
        <f>VLOOKUP(B9735,'רביות שנתיות'!B:C,2)</f>
        <v>1</v>
      </c>
      <c r="D9735" s="29">
        <f t="shared" si="152"/>
        <v>2.7242892239431882E-5</v>
      </c>
    </row>
    <row r="9736" spans="2:4" x14ac:dyDescent="0.25">
      <c r="B9736" s="1">
        <v>42607</v>
      </c>
      <c r="C9736" s="30">
        <f>VLOOKUP(B9736,'רביות שנתיות'!B:C,2)</f>
        <v>1</v>
      </c>
      <c r="D9736" s="29">
        <f t="shared" si="152"/>
        <v>2.7242892239431882E-5</v>
      </c>
    </row>
    <row r="9737" spans="2:4" x14ac:dyDescent="0.25">
      <c r="B9737" s="1">
        <v>42608</v>
      </c>
      <c r="C9737" s="30">
        <f>VLOOKUP(B9737,'רביות שנתיות'!B:C,2)</f>
        <v>1</v>
      </c>
      <c r="D9737" s="29">
        <f t="shared" si="152"/>
        <v>2.7242892239431882E-5</v>
      </c>
    </row>
    <row r="9738" spans="2:4" x14ac:dyDescent="0.25">
      <c r="B9738" s="1">
        <v>42609</v>
      </c>
      <c r="C9738" s="30">
        <f>VLOOKUP(B9738,'רביות שנתיות'!B:C,2)</f>
        <v>1</v>
      </c>
      <c r="D9738" s="29">
        <f t="shared" si="152"/>
        <v>2.7242892239431882E-5</v>
      </c>
    </row>
    <row r="9739" spans="2:4" x14ac:dyDescent="0.25">
      <c r="B9739" s="1">
        <v>42610</v>
      </c>
      <c r="C9739" s="30">
        <f>VLOOKUP(B9739,'רביות שנתיות'!B:C,2)</f>
        <v>1</v>
      </c>
      <c r="D9739" s="29">
        <f t="shared" si="152"/>
        <v>2.7242892239431882E-5</v>
      </c>
    </row>
    <row r="9740" spans="2:4" x14ac:dyDescent="0.25">
      <c r="B9740" s="1">
        <v>42611</v>
      </c>
      <c r="C9740" s="30">
        <f>VLOOKUP(B9740,'רביות שנתיות'!B:C,2)</f>
        <v>1</v>
      </c>
      <c r="D9740" s="29">
        <f t="shared" si="152"/>
        <v>2.7242892239431882E-5</v>
      </c>
    </row>
    <row r="9741" spans="2:4" x14ac:dyDescent="0.25">
      <c r="B9741" s="1">
        <v>42612</v>
      </c>
      <c r="C9741" s="30">
        <f>VLOOKUP(B9741,'רביות שנתיות'!B:C,2)</f>
        <v>1</v>
      </c>
      <c r="D9741" s="29">
        <f t="shared" si="152"/>
        <v>2.7242892239431882E-5</v>
      </c>
    </row>
    <row r="9742" spans="2:4" x14ac:dyDescent="0.25">
      <c r="B9742" s="1">
        <v>42613</v>
      </c>
      <c r="C9742" s="30">
        <f>VLOOKUP(B9742,'רביות שנתיות'!B:C,2)</f>
        <v>1</v>
      </c>
      <c r="D9742" s="29">
        <f t="shared" si="152"/>
        <v>2.7242892239431882E-5</v>
      </c>
    </row>
    <row r="9743" spans="2:4" x14ac:dyDescent="0.25">
      <c r="B9743" s="1">
        <v>42614</v>
      </c>
      <c r="C9743" s="30">
        <f>VLOOKUP(B9743,'רביות שנתיות'!B:C,2)</f>
        <v>1</v>
      </c>
      <c r="D9743" s="29">
        <f t="shared" si="152"/>
        <v>2.7242892239431882E-5</v>
      </c>
    </row>
    <row r="9744" spans="2:4" x14ac:dyDescent="0.25">
      <c r="B9744" s="1">
        <v>42615</v>
      </c>
      <c r="C9744" s="30">
        <f>VLOOKUP(B9744,'רביות שנתיות'!B:C,2)</f>
        <v>1</v>
      </c>
      <c r="D9744" s="29">
        <f t="shared" si="152"/>
        <v>2.7242892239431882E-5</v>
      </c>
    </row>
    <row r="9745" spans="2:4" x14ac:dyDescent="0.25">
      <c r="B9745" s="1">
        <v>42616</v>
      </c>
      <c r="C9745" s="30">
        <f>VLOOKUP(B9745,'רביות שנתיות'!B:C,2)</f>
        <v>1</v>
      </c>
      <c r="D9745" s="29">
        <f t="shared" si="152"/>
        <v>2.7242892239431882E-5</v>
      </c>
    </row>
    <row r="9746" spans="2:4" x14ac:dyDescent="0.25">
      <c r="B9746" s="1">
        <v>42617</v>
      </c>
      <c r="C9746" s="30">
        <f>VLOOKUP(B9746,'רביות שנתיות'!B:C,2)</f>
        <v>1</v>
      </c>
      <c r="D9746" s="29">
        <f t="shared" si="152"/>
        <v>2.7242892239431882E-5</v>
      </c>
    </row>
    <row r="9747" spans="2:4" x14ac:dyDescent="0.25">
      <c r="B9747" s="1">
        <v>42618</v>
      </c>
      <c r="C9747" s="30">
        <f>VLOOKUP(B9747,'רביות שנתיות'!B:C,2)</f>
        <v>1</v>
      </c>
      <c r="D9747" s="29">
        <f t="shared" si="152"/>
        <v>2.7242892239431882E-5</v>
      </c>
    </row>
    <row r="9748" spans="2:4" x14ac:dyDescent="0.25">
      <c r="B9748" s="1">
        <v>42619</v>
      </c>
      <c r="C9748" s="30">
        <f>VLOOKUP(B9748,'רביות שנתיות'!B:C,2)</f>
        <v>1</v>
      </c>
      <c r="D9748" s="29">
        <f t="shared" si="152"/>
        <v>2.7242892239431882E-5</v>
      </c>
    </row>
    <row r="9749" spans="2:4" x14ac:dyDescent="0.25">
      <c r="B9749" s="1">
        <v>42620</v>
      </c>
      <c r="C9749" s="30">
        <f>VLOOKUP(B9749,'רביות שנתיות'!B:C,2)</f>
        <v>1</v>
      </c>
      <c r="D9749" s="29">
        <f t="shared" si="152"/>
        <v>2.7242892239431882E-5</v>
      </c>
    </row>
    <row r="9750" spans="2:4" x14ac:dyDescent="0.25">
      <c r="B9750" s="1">
        <v>42621</v>
      </c>
      <c r="C9750" s="30">
        <f>VLOOKUP(B9750,'רביות שנתיות'!B:C,2)</f>
        <v>1</v>
      </c>
      <c r="D9750" s="29">
        <f t="shared" si="152"/>
        <v>2.7242892239431882E-5</v>
      </c>
    </row>
    <row r="9751" spans="2:4" x14ac:dyDescent="0.25">
      <c r="B9751" s="1">
        <v>42622</v>
      </c>
      <c r="C9751" s="30">
        <f>VLOOKUP(B9751,'רביות שנתיות'!B:C,2)</f>
        <v>1</v>
      </c>
      <c r="D9751" s="29">
        <f t="shared" si="152"/>
        <v>2.7242892239431882E-5</v>
      </c>
    </row>
    <row r="9752" spans="2:4" x14ac:dyDescent="0.25">
      <c r="B9752" s="1">
        <v>42623</v>
      </c>
      <c r="C9752" s="30">
        <f>VLOOKUP(B9752,'רביות שנתיות'!B:C,2)</f>
        <v>1</v>
      </c>
      <c r="D9752" s="29">
        <f t="shared" si="152"/>
        <v>2.7242892239431882E-5</v>
      </c>
    </row>
    <row r="9753" spans="2:4" x14ac:dyDescent="0.25">
      <c r="B9753" s="1">
        <v>42624</v>
      </c>
      <c r="C9753" s="30">
        <f>VLOOKUP(B9753,'רביות שנתיות'!B:C,2)</f>
        <v>1</v>
      </c>
      <c r="D9753" s="29">
        <f t="shared" si="152"/>
        <v>2.7242892239431882E-5</v>
      </c>
    </row>
    <row r="9754" spans="2:4" x14ac:dyDescent="0.25">
      <c r="B9754" s="1">
        <v>42625</v>
      </c>
      <c r="C9754" s="30">
        <f>VLOOKUP(B9754,'רביות שנתיות'!B:C,2)</f>
        <v>1</v>
      </c>
      <c r="D9754" s="29">
        <f t="shared" si="152"/>
        <v>2.7242892239431882E-5</v>
      </c>
    </row>
    <row r="9755" spans="2:4" x14ac:dyDescent="0.25">
      <c r="B9755" s="1">
        <v>42626</v>
      </c>
      <c r="C9755" s="30">
        <f>VLOOKUP(B9755,'רביות שנתיות'!B:C,2)</f>
        <v>1</v>
      </c>
      <c r="D9755" s="29">
        <f t="shared" si="152"/>
        <v>2.7242892239431882E-5</v>
      </c>
    </row>
    <row r="9756" spans="2:4" x14ac:dyDescent="0.25">
      <c r="B9756" s="1">
        <v>42627</v>
      </c>
      <c r="C9756" s="30">
        <f>VLOOKUP(B9756,'רביות שנתיות'!B:C,2)</f>
        <v>1</v>
      </c>
      <c r="D9756" s="29">
        <f t="shared" si="152"/>
        <v>2.7242892239431882E-5</v>
      </c>
    </row>
    <row r="9757" spans="2:4" x14ac:dyDescent="0.25">
      <c r="B9757" s="1">
        <v>42628</v>
      </c>
      <c r="C9757" s="30">
        <f>VLOOKUP(B9757,'רביות שנתיות'!B:C,2)</f>
        <v>1</v>
      </c>
      <c r="D9757" s="29">
        <f t="shared" si="152"/>
        <v>2.7242892239431882E-5</v>
      </c>
    </row>
    <row r="9758" spans="2:4" x14ac:dyDescent="0.25">
      <c r="B9758" s="1">
        <v>42629</v>
      </c>
      <c r="C9758" s="30">
        <f>VLOOKUP(B9758,'רביות שנתיות'!B:C,2)</f>
        <v>1</v>
      </c>
      <c r="D9758" s="29">
        <f t="shared" si="152"/>
        <v>2.7242892239431882E-5</v>
      </c>
    </row>
    <row r="9759" spans="2:4" x14ac:dyDescent="0.25">
      <c r="B9759" s="1">
        <v>42630</v>
      </c>
      <c r="C9759" s="30">
        <f>VLOOKUP(B9759,'רביות שנתיות'!B:C,2)</f>
        <v>1</v>
      </c>
      <c r="D9759" s="29">
        <f t="shared" si="152"/>
        <v>2.7242892239431882E-5</v>
      </c>
    </row>
    <row r="9760" spans="2:4" x14ac:dyDescent="0.25">
      <c r="B9760" s="1">
        <v>42631</v>
      </c>
      <c r="C9760" s="30">
        <f>VLOOKUP(B9760,'רביות שנתיות'!B:C,2)</f>
        <v>1</v>
      </c>
      <c r="D9760" s="29">
        <f t="shared" si="152"/>
        <v>2.7242892239431882E-5</v>
      </c>
    </row>
    <row r="9761" spans="2:4" x14ac:dyDescent="0.25">
      <c r="B9761" s="1">
        <v>42632</v>
      </c>
      <c r="C9761" s="30">
        <f>VLOOKUP(B9761,'רביות שנתיות'!B:C,2)</f>
        <v>1</v>
      </c>
      <c r="D9761" s="29">
        <f t="shared" si="152"/>
        <v>2.7242892239431882E-5</v>
      </c>
    </row>
    <row r="9762" spans="2:4" x14ac:dyDescent="0.25">
      <c r="B9762" s="1">
        <v>42633</v>
      </c>
      <c r="C9762" s="30">
        <f>VLOOKUP(B9762,'רביות שנתיות'!B:C,2)</f>
        <v>1</v>
      </c>
      <c r="D9762" s="29">
        <f t="shared" si="152"/>
        <v>2.7242892239431882E-5</v>
      </c>
    </row>
    <row r="9763" spans="2:4" x14ac:dyDescent="0.25">
      <c r="B9763" s="1">
        <v>42634</v>
      </c>
      <c r="C9763" s="30">
        <f>VLOOKUP(B9763,'רביות שנתיות'!B:C,2)</f>
        <v>1</v>
      </c>
      <c r="D9763" s="29">
        <f t="shared" si="152"/>
        <v>2.7242892239431882E-5</v>
      </c>
    </row>
    <row r="9764" spans="2:4" x14ac:dyDescent="0.25">
      <c r="B9764" s="1">
        <v>42635</v>
      </c>
      <c r="C9764" s="30">
        <f>VLOOKUP(B9764,'רביות שנתיות'!B:C,2)</f>
        <v>1</v>
      </c>
      <c r="D9764" s="29">
        <f t="shared" si="152"/>
        <v>2.7242892239431882E-5</v>
      </c>
    </row>
    <row r="9765" spans="2:4" x14ac:dyDescent="0.25">
      <c r="B9765" s="1">
        <v>42636</v>
      </c>
      <c r="C9765" s="30">
        <f>VLOOKUP(B9765,'רביות שנתיות'!B:C,2)</f>
        <v>1</v>
      </c>
      <c r="D9765" s="29">
        <f t="shared" si="152"/>
        <v>2.7242892239431882E-5</v>
      </c>
    </row>
    <row r="9766" spans="2:4" x14ac:dyDescent="0.25">
      <c r="B9766" s="1">
        <v>42637</v>
      </c>
      <c r="C9766" s="30">
        <f>VLOOKUP(B9766,'רביות שנתיות'!B:C,2)</f>
        <v>1</v>
      </c>
      <c r="D9766" s="29">
        <f t="shared" si="152"/>
        <v>2.7242892239431882E-5</v>
      </c>
    </row>
    <row r="9767" spans="2:4" x14ac:dyDescent="0.25">
      <c r="B9767" s="1">
        <v>42638</v>
      </c>
      <c r="C9767" s="30">
        <f>VLOOKUP(B9767,'רביות שנתיות'!B:C,2)</f>
        <v>1</v>
      </c>
      <c r="D9767" s="29">
        <f t="shared" si="152"/>
        <v>2.7242892239431882E-5</v>
      </c>
    </row>
    <row r="9768" spans="2:4" x14ac:dyDescent="0.25">
      <c r="B9768" s="1">
        <v>42639</v>
      </c>
      <c r="C9768" s="30">
        <f>VLOOKUP(B9768,'רביות שנתיות'!B:C,2)</f>
        <v>1</v>
      </c>
      <c r="D9768" s="29">
        <f t="shared" si="152"/>
        <v>2.7242892239431882E-5</v>
      </c>
    </row>
    <row r="9769" spans="2:4" x14ac:dyDescent="0.25">
      <c r="B9769" s="1">
        <v>42640</v>
      </c>
      <c r="C9769" s="30">
        <f>VLOOKUP(B9769,'רביות שנתיות'!B:C,2)</f>
        <v>1</v>
      </c>
      <c r="D9769" s="29">
        <f t="shared" si="152"/>
        <v>2.7242892239431882E-5</v>
      </c>
    </row>
    <row r="9770" spans="2:4" x14ac:dyDescent="0.25">
      <c r="B9770" s="1">
        <v>42641</v>
      </c>
      <c r="C9770" s="30">
        <f>VLOOKUP(B9770,'רביות שנתיות'!B:C,2)</f>
        <v>1</v>
      </c>
      <c r="D9770" s="29">
        <f t="shared" si="152"/>
        <v>2.7242892239431882E-5</v>
      </c>
    </row>
    <row r="9771" spans="2:4" x14ac:dyDescent="0.25">
      <c r="B9771" s="1">
        <v>42642</v>
      </c>
      <c r="C9771" s="30">
        <f>VLOOKUP(B9771,'רביות שנתיות'!B:C,2)</f>
        <v>1</v>
      </c>
      <c r="D9771" s="29">
        <f t="shared" si="152"/>
        <v>2.7242892239431882E-5</v>
      </c>
    </row>
    <row r="9772" spans="2:4" x14ac:dyDescent="0.25">
      <c r="B9772" s="1">
        <v>42643</v>
      </c>
      <c r="C9772" s="30">
        <f>VLOOKUP(B9772,'רביות שנתיות'!B:C,2)</f>
        <v>1</v>
      </c>
      <c r="D9772" s="29">
        <f t="shared" si="152"/>
        <v>2.7242892239431882E-5</v>
      </c>
    </row>
    <row r="9773" spans="2:4" x14ac:dyDescent="0.25">
      <c r="B9773" s="1">
        <v>42644</v>
      </c>
      <c r="C9773" s="30">
        <f>VLOOKUP(B9773,'רביות שנתיות'!B:C,2)</f>
        <v>1</v>
      </c>
      <c r="D9773" s="29">
        <f t="shared" si="152"/>
        <v>2.7242892239431882E-5</v>
      </c>
    </row>
    <row r="9774" spans="2:4" x14ac:dyDescent="0.25">
      <c r="B9774" s="1">
        <v>42645</v>
      </c>
      <c r="C9774" s="30">
        <f>VLOOKUP(B9774,'רביות שנתיות'!B:C,2)</f>
        <v>1</v>
      </c>
      <c r="D9774" s="29">
        <f t="shared" si="152"/>
        <v>2.7242892239431882E-5</v>
      </c>
    </row>
    <row r="9775" spans="2:4" x14ac:dyDescent="0.25">
      <c r="B9775" s="1">
        <v>42646</v>
      </c>
      <c r="C9775" s="30">
        <f>VLOOKUP(B9775,'רביות שנתיות'!B:C,2)</f>
        <v>1</v>
      </c>
      <c r="D9775" s="29">
        <f t="shared" si="152"/>
        <v>2.7242892239431882E-5</v>
      </c>
    </row>
    <row r="9776" spans="2:4" x14ac:dyDescent="0.25">
      <c r="B9776" s="1">
        <v>42647</v>
      </c>
      <c r="C9776" s="30">
        <f>VLOOKUP(B9776,'רביות שנתיות'!B:C,2)</f>
        <v>1</v>
      </c>
      <c r="D9776" s="29">
        <f t="shared" si="152"/>
        <v>2.7242892239431882E-5</v>
      </c>
    </row>
    <row r="9777" spans="2:4" x14ac:dyDescent="0.25">
      <c r="B9777" s="1">
        <v>42648</v>
      </c>
      <c r="C9777" s="30">
        <f>VLOOKUP(B9777,'רביות שנתיות'!B:C,2)</f>
        <v>1</v>
      </c>
      <c r="D9777" s="29">
        <f t="shared" si="152"/>
        <v>2.7242892239431882E-5</v>
      </c>
    </row>
    <row r="9778" spans="2:4" x14ac:dyDescent="0.25">
      <c r="B9778" s="1">
        <v>42649</v>
      </c>
      <c r="C9778" s="30">
        <f>VLOOKUP(B9778,'רביות שנתיות'!B:C,2)</f>
        <v>1</v>
      </c>
      <c r="D9778" s="29">
        <f t="shared" si="152"/>
        <v>2.7242892239431882E-5</v>
      </c>
    </row>
    <row r="9779" spans="2:4" x14ac:dyDescent="0.25">
      <c r="B9779" s="1">
        <v>42650</v>
      </c>
      <c r="C9779" s="30">
        <f>VLOOKUP(B9779,'רביות שנתיות'!B:C,2)</f>
        <v>1</v>
      </c>
      <c r="D9779" s="29">
        <f t="shared" si="152"/>
        <v>2.7242892239431882E-5</v>
      </c>
    </row>
    <row r="9780" spans="2:4" x14ac:dyDescent="0.25">
      <c r="B9780" s="1">
        <v>42651</v>
      </c>
      <c r="C9780" s="30">
        <f>VLOOKUP(B9780,'רביות שנתיות'!B:C,2)</f>
        <v>1</v>
      </c>
      <c r="D9780" s="29">
        <f t="shared" si="152"/>
        <v>2.7242892239431882E-5</v>
      </c>
    </row>
    <row r="9781" spans="2:4" x14ac:dyDescent="0.25">
      <c r="B9781" s="1">
        <v>42652</v>
      </c>
      <c r="C9781" s="30">
        <f>VLOOKUP(B9781,'רביות שנתיות'!B:C,2)</f>
        <v>1</v>
      </c>
      <c r="D9781" s="29">
        <f t="shared" si="152"/>
        <v>2.7242892239431882E-5</v>
      </c>
    </row>
    <row r="9782" spans="2:4" x14ac:dyDescent="0.25">
      <c r="B9782" s="1">
        <v>42653</v>
      </c>
      <c r="C9782" s="30">
        <f>VLOOKUP(B9782,'רביות שנתיות'!B:C,2)</f>
        <v>1</v>
      </c>
      <c r="D9782" s="29">
        <f t="shared" si="152"/>
        <v>2.7242892239431882E-5</v>
      </c>
    </row>
    <row r="9783" spans="2:4" x14ac:dyDescent="0.25">
      <c r="B9783" s="1">
        <v>42654</v>
      </c>
      <c r="C9783" s="30">
        <f>VLOOKUP(B9783,'רביות שנתיות'!B:C,2)</f>
        <v>1</v>
      </c>
      <c r="D9783" s="29">
        <f t="shared" si="152"/>
        <v>2.7242892239431882E-5</v>
      </c>
    </row>
    <row r="9784" spans="2:4" x14ac:dyDescent="0.25">
      <c r="B9784" s="1">
        <v>42655</v>
      </c>
      <c r="C9784" s="30">
        <f>VLOOKUP(B9784,'רביות שנתיות'!B:C,2)</f>
        <v>1</v>
      </c>
      <c r="D9784" s="29">
        <f t="shared" si="152"/>
        <v>2.7242892239431882E-5</v>
      </c>
    </row>
    <row r="9785" spans="2:4" x14ac:dyDescent="0.25">
      <c r="B9785" s="1">
        <v>42656</v>
      </c>
      <c r="C9785" s="30">
        <f>VLOOKUP(B9785,'רביות שנתיות'!B:C,2)</f>
        <v>1</v>
      </c>
      <c r="D9785" s="29">
        <f t="shared" si="152"/>
        <v>2.7242892239431882E-5</v>
      </c>
    </row>
    <row r="9786" spans="2:4" x14ac:dyDescent="0.25">
      <c r="B9786" s="1">
        <v>42657</v>
      </c>
      <c r="C9786" s="30">
        <f>VLOOKUP(B9786,'רביות שנתיות'!B:C,2)</f>
        <v>1</v>
      </c>
      <c r="D9786" s="29">
        <f t="shared" si="152"/>
        <v>2.7242892239431882E-5</v>
      </c>
    </row>
    <row r="9787" spans="2:4" x14ac:dyDescent="0.25">
      <c r="B9787" s="1">
        <v>42658</v>
      </c>
      <c r="C9787" s="30">
        <f>VLOOKUP(B9787,'רביות שנתיות'!B:C,2)</f>
        <v>1</v>
      </c>
      <c r="D9787" s="29">
        <f t="shared" si="152"/>
        <v>2.7242892239431882E-5</v>
      </c>
    </row>
    <row r="9788" spans="2:4" x14ac:dyDescent="0.25">
      <c r="B9788" s="1">
        <v>42659</v>
      </c>
      <c r="C9788" s="30">
        <f>VLOOKUP(B9788,'רביות שנתיות'!B:C,2)</f>
        <v>1</v>
      </c>
      <c r="D9788" s="29">
        <f t="shared" si="152"/>
        <v>2.7242892239431882E-5</v>
      </c>
    </row>
    <row r="9789" spans="2:4" x14ac:dyDescent="0.25">
      <c r="B9789" s="1">
        <v>42660</v>
      </c>
      <c r="C9789" s="30">
        <f>VLOOKUP(B9789,'רביות שנתיות'!B:C,2)</f>
        <v>1</v>
      </c>
      <c r="D9789" s="29">
        <f t="shared" si="152"/>
        <v>2.7242892239431882E-5</v>
      </c>
    </row>
    <row r="9790" spans="2:4" x14ac:dyDescent="0.25">
      <c r="B9790" s="1">
        <v>42661</v>
      </c>
      <c r="C9790" s="30">
        <f>VLOOKUP(B9790,'רביות שנתיות'!B:C,2)</f>
        <v>1</v>
      </c>
      <c r="D9790" s="29">
        <f t="shared" si="152"/>
        <v>2.7242892239431882E-5</v>
      </c>
    </row>
    <row r="9791" spans="2:4" x14ac:dyDescent="0.25">
      <c r="B9791" s="1">
        <v>42662</v>
      </c>
      <c r="C9791" s="30">
        <f>VLOOKUP(B9791,'רביות שנתיות'!B:C,2)</f>
        <v>1</v>
      </c>
      <c r="D9791" s="29">
        <f t="shared" si="152"/>
        <v>2.7242892239431882E-5</v>
      </c>
    </row>
    <row r="9792" spans="2:4" x14ac:dyDescent="0.25">
      <c r="B9792" s="1">
        <v>42663</v>
      </c>
      <c r="C9792" s="30">
        <f>VLOOKUP(B9792,'רביות שנתיות'!B:C,2)</f>
        <v>1</v>
      </c>
      <c r="D9792" s="29">
        <f t="shared" si="152"/>
        <v>2.7242892239431882E-5</v>
      </c>
    </row>
    <row r="9793" spans="2:4" x14ac:dyDescent="0.25">
      <c r="B9793" s="1">
        <v>42664</v>
      </c>
      <c r="C9793" s="30">
        <f>VLOOKUP(B9793,'רביות שנתיות'!B:C,2)</f>
        <v>1</v>
      </c>
      <c r="D9793" s="29">
        <f t="shared" si="152"/>
        <v>2.7242892239431882E-5</v>
      </c>
    </row>
    <row r="9794" spans="2:4" x14ac:dyDescent="0.25">
      <c r="B9794" s="1">
        <v>42665</v>
      </c>
      <c r="C9794" s="30">
        <f>VLOOKUP(B9794,'רביות שנתיות'!B:C,2)</f>
        <v>1</v>
      </c>
      <c r="D9794" s="29">
        <f t="shared" si="152"/>
        <v>2.7242892239431882E-5</v>
      </c>
    </row>
    <row r="9795" spans="2:4" x14ac:dyDescent="0.25">
      <c r="B9795" s="1">
        <v>42666</v>
      </c>
      <c r="C9795" s="30">
        <f>VLOOKUP(B9795,'רביות שנתיות'!B:C,2)</f>
        <v>1</v>
      </c>
      <c r="D9795" s="29">
        <f t="shared" si="152"/>
        <v>2.7242892239431882E-5</v>
      </c>
    </row>
    <row r="9796" spans="2:4" x14ac:dyDescent="0.25">
      <c r="B9796" s="1">
        <v>42667</v>
      </c>
      <c r="C9796" s="30">
        <f>VLOOKUP(B9796,'רביות שנתיות'!B:C,2)</f>
        <v>1</v>
      </c>
      <c r="D9796" s="29">
        <f t="shared" si="152"/>
        <v>2.7242892239431882E-5</v>
      </c>
    </row>
    <row r="9797" spans="2:4" x14ac:dyDescent="0.25">
      <c r="B9797" s="1">
        <v>42668</v>
      </c>
      <c r="C9797" s="30">
        <f>VLOOKUP(B9797,'רביות שנתיות'!B:C,2)</f>
        <v>1</v>
      </c>
      <c r="D9797" s="29">
        <f t="shared" ref="D9797:D9802" si="153">(1+C9797/100)^(1/365.25)-1</f>
        <v>2.7242892239431882E-5</v>
      </c>
    </row>
    <row r="9798" spans="2:4" x14ac:dyDescent="0.25">
      <c r="B9798" s="1">
        <v>42669</v>
      </c>
      <c r="C9798" s="30">
        <f>VLOOKUP(B9798,'רביות שנתיות'!B:C,2)</f>
        <v>1</v>
      </c>
      <c r="D9798" s="29">
        <f t="shared" si="153"/>
        <v>2.7242892239431882E-5</v>
      </c>
    </row>
    <row r="9799" spans="2:4" x14ac:dyDescent="0.25">
      <c r="B9799" s="1">
        <v>42670</v>
      </c>
      <c r="C9799" s="30">
        <f>VLOOKUP(B9799,'רביות שנתיות'!B:C,2)</f>
        <v>1</v>
      </c>
      <c r="D9799" s="29">
        <f t="shared" si="153"/>
        <v>2.7242892239431882E-5</v>
      </c>
    </row>
    <row r="9800" spans="2:4" x14ac:dyDescent="0.25">
      <c r="B9800" s="1">
        <v>42671</v>
      </c>
      <c r="C9800" s="30">
        <f>VLOOKUP(B9800,'רביות שנתיות'!B:C,2)</f>
        <v>1</v>
      </c>
      <c r="D9800" s="29">
        <f t="shared" si="153"/>
        <v>2.7242892239431882E-5</v>
      </c>
    </row>
    <row r="9801" spans="2:4" x14ac:dyDescent="0.25">
      <c r="B9801" s="1">
        <v>42672</v>
      </c>
      <c r="C9801" s="30">
        <f>VLOOKUP(B9801,'רביות שנתיות'!B:C,2)</f>
        <v>1</v>
      </c>
      <c r="D9801" s="29">
        <f t="shared" si="153"/>
        <v>2.7242892239431882E-5</v>
      </c>
    </row>
    <row r="9802" spans="2:4" x14ac:dyDescent="0.25">
      <c r="B9802" s="1">
        <v>42673</v>
      </c>
      <c r="C9802" s="30">
        <f>VLOOKUP(B9802,'רביות שנתיות'!B:C,2)</f>
        <v>1</v>
      </c>
      <c r="D9802" s="29">
        <f t="shared" si="153"/>
        <v>2.7242892239431882E-5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עבודה</vt:lpstr>
      <vt:lpstr>רביות שנתיות</vt:lpstr>
      <vt:lpstr>מדדים וריביות</vt:lpstr>
      <vt:lpstr>ריבית יומית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אבי יחזקאל - פנסיה</dc:creator>
  <cp:lastModifiedBy>yonatan kreiner</cp:lastModifiedBy>
  <dcterms:created xsi:type="dcterms:W3CDTF">2013-11-05T05:50:31Z</dcterms:created>
  <dcterms:modified xsi:type="dcterms:W3CDTF">2019-07-13T17:49:52Z</dcterms:modified>
</cp:coreProperties>
</file>